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bgodon\OneDrive - Eco-mobilier\02. Eco-conception\7. Outils\Recyclabilité\Versions finales\"/>
    </mc:Choice>
  </mc:AlternateContent>
  <xr:revisionPtr revIDLastSave="0" documentId="8_{2B5ED986-8890-4EA4-9B2F-0379F9334780}" xr6:coauthVersionLast="47" xr6:coauthVersionMax="47" xr10:uidLastSave="{00000000-0000-0000-0000-000000000000}"/>
  <workbookProtection workbookAlgorithmName="SHA-512" workbookHashValue="VWH47y+O1uh4zgu2rV4leAZbKe3RXoGvWICSV/rFsf5ZV1Y5QpcWoDK4MSlSv3hP38AmjcVc5EIxaiSOKHtttQ==" workbookSaltValue="PhkCRzD60lrVnfLRmFbeFg==" workbookSpinCount="100000" lockStructure="1"/>
  <bookViews>
    <workbookView xWindow="-110" yWindow="-110" windowWidth="19420" windowHeight="10420" tabRatio="668" firstSheet="6" activeTab="6" xr2:uid="{00000000-000D-0000-FFFF-FFFF00000000}"/>
  </bookViews>
  <sheets>
    <sheet name="Feuil1" sheetId="9" state="hidden" r:id="rId1"/>
    <sheet name="Recycl Matx" sheetId="14" state="hidden" r:id="rId2"/>
    <sheet name="Recyclabilité Prod Matx" sheetId="15" state="hidden" r:id="rId3"/>
    <sheet name="Cond Compo" sheetId="17" state="hidden" r:id="rId4"/>
    <sheet name="Cond Perturbation" sheetId="16" state="hidden" r:id="rId5"/>
    <sheet name="Résultat" sheetId="18" state="hidden" r:id="rId6"/>
    <sheet name="Recyclability determining" sheetId="13" r:id="rId7"/>
  </sheets>
  <definedNames>
    <definedName name="_xlnm._FilterDatabase" localSheetId="1" hidden="1">'Recycl Matx'!$A$1:$F$60</definedName>
    <definedName name="_xlnm._FilterDatabase" localSheetId="2" hidden="1">'Recyclabilité Prod Matx'!$A$1:$F$526</definedName>
    <definedName name="_xlnm._FilterDatabase" localSheetId="5" hidden="1">Résultat!$A$1:$D$12</definedName>
    <definedName name="_xlnm.Print_Area" localSheetId="6">'Recyclability determining'!#REF!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13" l="1"/>
  <c r="K6" i="13"/>
  <c r="K7" i="13"/>
  <c r="K8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2" i="13"/>
  <c r="K83" i="13"/>
  <c r="K84" i="13"/>
  <c r="K85" i="13"/>
  <c r="K86" i="13"/>
  <c r="K87" i="13"/>
  <c r="K88" i="13"/>
  <c r="K89" i="13"/>
  <c r="K90" i="13"/>
  <c r="K91" i="13"/>
  <c r="K92" i="13"/>
  <c r="K93" i="13"/>
  <c r="K94" i="13"/>
  <c r="K95" i="13"/>
  <c r="K96" i="13"/>
  <c r="K97" i="13"/>
  <c r="K98" i="13"/>
  <c r="K99" i="13"/>
  <c r="K100" i="13"/>
  <c r="K101" i="13"/>
  <c r="K102" i="13"/>
  <c r="K103" i="13"/>
  <c r="K104" i="13"/>
  <c r="K105" i="13"/>
  <c r="K106" i="13"/>
  <c r="K107" i="13"/>
  <c r="K108" i="13"/>
  <c r="K109" i="13"/>
  <c r="K110" i="13"/>
  <c r="K111" i="13"/>
  <c r="K112" i="13"/>
  <c r="K113" i="13"/>
  <c r="K114" i="13"/>
  <c r="K115" i="13"/>
  <c r="K116" i="13"/>
  <c r="K117" i="13"/>
  <c r="K118" i="13"/>
  <c r="K119" i="13"/>
  <c r="K120" i="13"/>
  <c r="K121" i="13"/>
  <c r="K122" i="13"/>
  <c r="K123" i="13"/>
  <c r="K124" i="13"/>
  <c r="K125" i="13"/>
  <c r="K126" i="13"/>
  <c r="K127" i="13"/>
  <c r="K128" i="13"/>
  <c r="K129" i="13"/>
  <c r="K130" i="13"/>
  <c r="K131" i="13"/>
  <c r="K132" i="13"/>
  <c r="K133" i="13"/>
  <c r="K134" i="13"/>
  <c r="K135" i="13"/>
  <c r="K136" i="13"/>
  <c r="K137" i="13"/>
  <c r="K138" i="13"/>
  <c r="K139" i="13"/>
  <c r="K140" i="13"/>
  <c r="K141" i="13"/>
  <c r="K142" i="13"/>
  <c r="K143" i="13"/>
  <c r="K144" i="13"/>
  <c r="K145" i="13"/>
  <c r="K146" i="13"/>
  <c r="K147" i="13"/>
  <c r="K148" i="13"/>
  <c r="K149" i="13"/>
  <c r="K150" i="13"/>
  <c r="K151" i="13"/>
  <c r="K152" i="13"/>
  <c r="K153" i="13"/>
  <c r="K154" i="13"/>
  <c r="K155" i="13"/>
  <c r="K156" i="13"/>
  <c r="K157" i="13"/>
  <c r="K158" i="13"/>
  <c r="K159" i="13"/>
  <c r="K160" i="13"/>
  <c r="K161" i="13"/>
  <c r="K162" i="13"/>
  <c r="K163" i="13"/>
  <c r="K164" i="13"/>
  <c r="K165" i="13"/>
  <c r="K166" i="13"/>
  <c r="K167" i="13"/>
  <c r="K168" i="13"/>
  <c r="K169" i="13"/>
  <c r="K170" i="13"/>
  <c r="K171" i="13"/>
  <c r="K172" i="13"/>
  <c r="K173" i="13"/>
  <c r="K174" i="13"/>
  <c r="K175" i="13"/>
  <c r="K176" i="13"/>
  <c r="K177" i="13"/>
  <c r="K178" i="13"/>
  <c r="K179" i="13"/>
  <c r="K180" i="13"/>
  <c r="K181" i="13"/>
  <c r="K182" i="13"/>
  <c r="K183" i="13"/>
  <c r="K184" i="13"/>
  <c r="K185" i="13"/>
  <c r="K186" i="13"/>
  <c r="K187" i="13"/>
  <c r="K188" i="13"/>
  <c r="K189" i="13"/>
  <c r="K190" i="13"/>
  <c r="K191" i="13"/>
  <c r="K192" i="13"/>
  <c r="K193" i="13"/>
  <c r="K194" i="13"/>
  <c r="K195" i="13"/>
  <c r="K196" i="13"/>
  <c r="K197" i="13"/>
  <c r="K198" i="13"/>
  <c r="K199" i="13"/>
  <c r="K200" i="13"/>
  <c r="K201" i="13"/>
  <c r="K202" i="13"/>
  <c r="K203" i="13"/>
  <c r="K204" i="13"/>
  <c r="K205" i="13"/>
  <c r="K206" i="13"/>
  <c r="K207" i="13"/>
  <c r="K208" i="13"/>
  <c r="K209" i="13"/>
  <c r="K210" i="13"/>
  <c r="K211" i="13"/>
  <c r="K212" i="13"/>
  <c r="K213" i="13"/>
  <c r="K214" i="13"/>
  <c r="K215" i="13"/>
  <c r="K216" i="13"/>
  <c r="K217" i="13"/>
  <c r="K218" i="13"/>
  <c r="K219" i="13"/>
  <c r="K220" i="13"/>
  <c r="K221" i="13"/>
  <c r="K222" i="13"/>
  <c r="K223" i="13"/>
  <c r="K224" i="13"/>
  <c r="K225" i="13"/>
  <c r="K226" i="13"/>
  <c r="K227" i="13"/>
  <c r="K228" i="13"/>
  <c r="K229" i="13"/>
  <c r="K230" i="13"/>
  <c r="K231" i="13"/>
  <c r="K232" i="13"/>
  <c r="K233" i="13"/>
  <c r="K234" i="13"/>
  <c r="K235" i="13"/>
  <c r="K236" i="13"/>
  <c r="K237" i="13"/>
  <c r="K238" i="13"/>
  <c r="K239" i="13"/>
  <c r="K240" i="13"/>
  <c r="K241" i="13"/>
  <c r="K242" i="13"/>
  <c r="K243" i="13"/>
  <c r="K244" i="13"/>
  <c r="K245" i="13"/>
  <c r="K246" i="13"/>
  <c r="K247" i="13"/>
  <c r="K248" i="13"/>
  <c r="K249" i="13"/>
  <c r="K250" i="13"/>
  <c r="K251" i="13"/>
  <c r="K252" i="13"/>
  <c r="K253" i="13"/>
  <c r="K254" i="13"/>
  <c r="K255" i="13"/>
  <c r="K256" i="13"/>
  <c r="K257" i="13"/>
  <c r="K258" i="13"/>
  <c r="K259" i="13"/>
  <c r="K260" i="13"/>
  <c r="K261" i="13"/>
  <c r="K262" i="13"/>
  <c r="K263" i="13"/>
  <c r="K264" i="13"/>
  <c r="K265" i="13"/>
  <c r="K266" i="13"/>
  <c r="K267" i="13"/>
  <c r="K268" i="13"/>
  <c r="K269" i="13"/>
  <c r="K270" i="13"/>
  <c r="K271" i="13"/>
  <c r="K272" i="13"/>
  <c r="K273" i="13"/>
  <c r="K274" i="13"/>
  <c r="K275" i="13"/>
  <c r="K276" i="13"/>
  <c r="K277" i="13"/>
  <c r="K278" i="13"/>
  <c r="K279" i="13"/>
  <c r="K280" i="13"/>
  <c r="K281" i="13"/>
  <c r="K282" i="13"/>
  <c r="K283" i="13"/>
  <c r="K284" i="13"/>
  <c r="K285" i="13"/>
  <c r="K286" i="13"/>
  <c r="K287" i="13"/>
  <c r="K288" i="13"/>
  <c r="K289" i="13"/>
  <c r="K290" i="13"/>
  <c r="K291" i="13"/>
  <c r="K292" i="13"/>
  <c r="K293" i="13"/>
  <c r="K294" i="13"/>
  <c r="K295" i="13"/>
  <c r="K296" i="13"/>
  <c r="K297" i="13"/>
  <c r="K298" i="13"/>
  <c r="K299" i="13"/>
  <c r="K300" i="13"/>
  <c r="K301" i="13"/>
  <c r="K302" i="13"/>
  <c r="K303" i="13"/>
  <c r="K304" i="13"/>
  <c r="K305" i="13"/>
  <c r="K306" i="13"/>
  <c r="K307" i="13"/>
  <c r="K308" i="13"/>
  <c r="K309" i="13"/>
  <c r="K310" i="13"/>
  <c r="K311" i="13"/>
  <c r="K312" i="13"/>
  <c r="K313" i="13"/>
  <c r="K314" i="13"/>
  <c r="K315" i="13"/>
  <c r="K316" i="13"/>
  <c r="K317" i="13"/>
  <c r="K318" i="13"/>
  <c r="K319" i="13"/>
  <c r="K320" i="13"/>
  <c r="K321" i="13"/>
  <c r="K322" i="13"/>
  <c r="K323" i="13"/>
  <c r="K324" i="13"/>
  <c r="K325" i="13"/>
  <c r="K326" i="13"/>
  <c r="K327" i="13"/>
  <c r="K328" i="13"/>
  <c r="K329" i="13"/>
  <c r="K330" i="13"/>
  <c r="K331" i="13"/>
  <c r="K332" i="13"/>
  <c r="K333" i="13"/>
  <c r="K334" i="13"/>
  <c r="K335" i="13"/>
  <c r="K336" i="13"/>
  <c r="K337" i="13"/>
  <c r="K338" i="13"/>
  <c r="K339" i="13"/>
  <c r="K340" i="13"/>
  <c r="K341" i="13"/>
  <c r="K342" i="13"/>
  <c r="K343" i="13"/>
  <c r="K344" i="13"/>
  <c r="K345" i="13"/>
  <c r="K346" i="13"/>
  <c r="K347" i="13"/>
  <c r="K348" i="13"/>
  <c r="K349" i="13"/>
  <c r="K350" i="13"/>
  <c r="K351" i="13"/>
  <c r="K352" i="13"/>
  <c r="K353" i="13"/>
  <c r="K354" i="13"/>
  <c r="K355" i="13"/>
  <c r="K356" i="13"/>
  <c r="K357" i="13"/>
  <c r="K358" i="13"/>
  <c r="K359" i="13"/>
  <c r="K360" i="13"/>
  <c r="K361" i="13"/>
  <c r="K362" i="13"/>
  <c r="K363" i="13"/>
  <c r="K364" i="13"/>
  <c r="K365" i="13"/>
  <c r="K366" i="13"/>
  <c r="K367" i="13"/>
  <c r="K368" i="13"/>
  <c r="K369" i="13"/>
  <c r="K370" i="13"/>
  <c r="K371" i="13"/>
  <c r="K372" i="13"/>
  <c r="K373" i="13"/>
  <c r="K374" i="13"/>
  <c r="K375" i="13"/>
  <c r="K376" i="13"/>
  <c r="K377" i="13"/>
  <c r="K378" i="13"/>
  <c r="K379" i="13"/>
  <c r="K380" i="13"/>
  <c r="K381" i="13"/>
  <c r="K382" i="13"/>
  <c r="K383" i="13"/>
  <c r="K384" i="13"/>
  <c r="K385" i="13"/>
  <c r="K386" i="13"/>
  <c r="K387" i="13"/>
  <c r="K388" i="13"/>
  <c r="K389" i="13"/>
  <c r="K390" i="13"/>
  <c r="K391" i="13"/>
  <c r="K392" i="13"/>
  <c r="K393" i="13"/>
  <c r="K394" i="13"/>
  <c r="K395" i="13"/>
  <c r="K396" i="13"/>
  <c r="K397" i="13"/>
  <c r="K398" i="13"/>
  <c r="K399" i="13"/>
  <c r="K400" i="13"/>
  <c r="K401" i="13"/>
  <c r="K402" i="13"/>
  <c r="K403" i="13"/>
  <c r="K404" i="13"/>
  <c r="K405" i="13"/>
  <c r="K406" i="13"/>
  <c r="K407" i="13"/>
  <c r="K408" i="13"/>
  <c r="K409" i="13"/>
  <c r="K410" i="13"/>
  <c r="K411" i="13"/>
  <c r="K412" i="13"/>
  <c r="K413" i="13"/>
  <c r="K414" i="13"/>
  <c r="K415" i="13"/>
  <c r="K416" i="13"/>
  <c r="K417" i="13"/>
  <c r="K418" i="13"/>
  <c r="K419" i="13"/>
  <c r="K420" i="13"/>
  <c r="K421" i="13"/>
  <c r="K422" i="13"/>
  <c r="K423" i="13"/>
  <c r="K424" i="13"/>
  <c r="K425" i="13"/>
  <c r="K426" i="13"/>
  <c r="K427" i="13"/>
  <c r="K428" i="13"/>
  <c r="K429" i="13"/>
  <c r="K430" i="13"/>
  <c r="K431" i="13"/>
  <c r="K432" i="13"/>
  <c r="K433" i="13"/>
  <c r="K434" i="13"/>
  <c r="K435" i="13"/>
  <c r="K436" i="13"/>
  <c r="K437" i="13"/>
  <c r="K438" i="13"/>
  <c r="K439" i="13"/>
  <c r="K440" i="13"/>
  <c r="K441" i="13"/>
  <c r="K442" i="13"/>
  <c r="K443" i="13"/>
  <c r="K444" i="13"/>
  <c r="K445" i="13"/>
  <c r="K446" i="13"/>
  <c r="K447" i="13"/>
  <c r="K448" i="13"/>
  <c r="K449" i="13"/>
  <c r="K450" i="13"/>
  <c r="K451" i="13"/>
  <c r="K452" i="13"/>
  <c r="K453" i="13"/>
  <c r="K454" i="13"/>
  <c r="K455" i="13"/>
  <c r="K456" i="13"/>
  <c r="K457" i="13"/>
  <c r="K458" i="13"/>
  <c r="K459" i="13"/>
  <c r="K460" i="13"/>
  <c r="K461" i="13"/>
  <c r="K462" i="13"/>
  <c r="K463" i="13"/>
  <c r="K464" i="13"/>
  <c r="K465" i="13"/>
  <c r="K466" i="13"/>
  <c r="K467" i="13"/>
  <c r="K468" i="13"/>
  <c r="K469" i="13"/>
  <c r="K470" i="13"/>
  <c r="K471" i="13"/>
  <c r="K472" i="13"/>
  <c r="K473" i="13"/>
  <c r="K474" i="13"/>
  <c r="K475" i="13"/>
  <c r="K476" i="13"/>
  <c r="K477" i="13"/>
  <c r="K478" i="13"/>
  <c r="K479" i="13"/>
  <c r="K480" i="13"/>
  <c r="K481" i="13"/>
  <c r="K482" i="13"/>
  <c r="K483" i="13"/>
  <c r="K484" i="13"/>
  <c r="K485" i="13"/>
  <c r="K486" i="13"/>
  <c r="K487" i="13"/>
  <c r="K488" i="13"/>
  <c r="K489" i="13"/>
  <c r="K490" i="13"/>
  <c r="K491" i="13"/>
  <c r="K492" i="13"/>
  <c r="K493" i="13"/>
  <c r="K494" i="13"/>
  <c r="K495" i="13"/>
  <c r="K496" i="13"/>
  <c r="K497" i="13"/>
  <c r="K498" i="13"/>
  <c r="K499" i="13"/>
  <c r="K500" i="13"/>
  <c r="K501" i="13"/>
  <c r="K502" i="13"/>
  <c r="K503" i="13"/>
  <c r="K504" i="13"/>
  <c r="K505" i="13"/>
  <c r="K506" i="13"/>
  <c r="K507" i="13"/>
  <c r="K508" i="13"/>
  <c r="K509" i="13"/>
  <c r="K510" i="13"/>
  <c r="K511" i="13"/>
  <c r="K512" i="13"/>
  <c r="K513" i="13"/>
  <c r="K514" i="13"/>
  <c r="K515" i="13"/>
  <c r="K516" i="13"/>
  <c r="K517" i="13"/>
  <c r="K518" i="13"/>
  <c r="K519" i="13"/>
  <c r="K520" i="13"/>
  <c r="K521" i="13"/>
  <c r="K522" i="13"/>
  <c r="K523" i="13"/>
  <c r="K524" i="13"/>
  <c r="K525" i="13"/>
  <c r="K526" i="13"/>
  <c r="K527" i="13"/>
  <c r="K528" i="13"/>
  <c r="K529" i="13"/>
  <c r="K530" i="13"/>
  <c r="K531" i="13"/>
  <c r="K532" i="13"/>
  <c r="K533" i="13"/>
  <c r="K534" i="13"/>
  <c r="K535" i="13"/>
  <c r="K536" i="13"/>
  <c r="K537" i="13"/>
  <c r="K538" i="13"/>
  <c r="K539" i="13"/>
  <c r="K540" i="13"/>
  <c r="K541" i="13"/>
  <c r="K542" i="13"/>
  <c r="K543" i="13"/>
  <c r="K544" i="13"/>
  <c r="K545" i="13"/>
  <c r="K546" i="13"/>
  <c r="K547" i="13"/>
  <c r="K548" i="13"/>
  <c r="K549" i="13"/>
  <c r="K550" i="13"/>
  <c r="K551" i="13"/>
  <c r="K552" i="13"/>
  <c r="K553" i="13"/>
  <c r="K554" i="13"/>
  <c r="K555" i="13"/>
  <c r="K556" i="13"/>
  <c r="K557" i="13"/>
  <c r="K558" i="13"/>
  <c r="K559" i="13"/>
  <c r="K560" i="13"/>
  <c r="K561" i="13"/>
  <c r="K562" i="13"/>
  <c r="K563" i="13"/>
  <c r="K564" i="13"/>
  <c r="K565" i="13"/>
  <c r="K566" i="13"/>
  <c r="K567" i="13"/>
  <c r="K568" i="13"/>
  <c r="K569" i="13"/>
  <c r="K570" i="13"/>
  <c r="K571" i="13"/>
  <c r="K572" i="13"/>
  <c r="K573" i="13"/>
  <c r="K574" i="13"/>
  <c r="K575" i="13"/>
  <c r="K576" i="13"/>
  <c r="K577" i="13"/>
  <c r="K578" i="13"/>
  <c r="K579" i="13"/>
  <c r="K580" i="13"/>
  <c r="K581" i="13"/>
  <c r="K582" i="13"/>
  <c r="K583" i="13"/>
  <c r="K584" i="13"/>
  <c r="K585" i="13"/>
  <c r="K586" i="13"/>
  <c r="K587" i="13"/>
  <c r="K588" i="13"/>
  <c r="K589" i="13"/>
  <c r="K590" i="13"/>
  <c r="K591" i="13"/>
  <c r="K592" i="13"/>
  <c r="K593" i="13"/>
  <c r="K594" i="13"/>
  <c r="K595" i="13"/>
  <c r="K596" i="13"/>
  <c r="K597" i="13"/>
  <c r="K598" i="13"/>
  <c r="K599" i="13"/>
  <c r="K600" i="13"/>
  <c r="K601" i="13"/>
  <c r="K602" i="13"/>
  <c r="K603" i="13"/>
  <c r="K604" i="13"/>
  <c r="K605" i="13"/>
  <c r="K606" i="13"/>
  <c r="K607" i="13"/>
  <c r="K608" i="13"/>
  <c r="K609" i="13"/>
  <c r="K610" i="13"/>
  <c r="K611" i="13"/>
  <c r="K612" i="13"/>
  <c r="K613" i="13"/>
  <c r="K614" i="13"/>
  <c r="K615" i="13"/>
  <c r="K616" i="13"/>
  <c r="K617" i="13"/>
  <c r="K618" i="13"/>
  <c r="K619" i="13"/>
  <c r="K620" i="13"/>
  <c r="K621" i="13"/>
  <c r="K622" i="13"/>
  <c r="K623" i="13"/>
  <c r="K624" i="13"/>
  <c r="K625" i="13"/>
  <c r="K626" i="13"/>
  <c r="K627" i="13"/>
  <c r="K628" i="13"/>
  <c r="K629" i="13"/>
  <c r="K630" i="13"/>
  <c r="K631" i="13"/>
  <c r="K632" i="13"/>
  <c r="K633" i="13"/>
  <c r="K634" i="13"/>
  <c r="K635" i="13"/>
  <c r="K636" i="13"/>
  <c r="K637" i="13"/>
  <c r="K638" i="13"/>
  <c r="K639" i="13"/>
  <c r="K640" i="13"/>
  <c r="K641" i="13"/>
  <c r="K642" i="13"/>
  <c r="K643" i="13"/>
  <c r="K644" i="13"/>
  <c r="K645" i="13"/>
  <c r="K646" i="13"/>
  <c r="K647" i="13"/>
  <c r="K648" i="13"/>
  <c r="K649" i="13"/>
  <c r="K650" i="13"/>
  <c r="K651" i="13"/>
  <c r="K652" i="13"/>
  <c r="K653" i="13"/>
  <c r="K654" i="13"/>
  <c r="K655" i="13"/>
  <c r="K656" i="13"/>
  <c r="K657" i="13"/>
  <c r="K658" i="13"/>
  <c r="K659" i="13"/>
  <c r="K660" i="13"/>
  <c r="K661" i="13"/>
  <c r="K662" i="13"/>
  <c r="K663" i="13"/>
  <c r="K664" i="13"/>
  <c r="K665" i="13"/>
  <c r="K666" i="13"/>
  <c r="K667" i="13"/>
  <c r="K668" i="13"/>
  <c r="K669" i="13"/>
  <c r="K670" i="13"/>
  <c r="K671" i="13"/>
  <c r="K672" i="13"/>
  <c r="K673" i="13"/>
  <c r="K674" i="13"/>
  <c r="K675" i="13"/>
  <c r="K676" i="13"/>
  <c r="K677" i="13"/>
  <c r="K678" i="13"/>
  <c r="K679" i="13"/>
  <c r="K680" i="13"/>
  <c r="K681" i="13"/>
  <c r="K682" i="13"/>
  <c r="K683" i="13"/>
  <c r="K684" i="13"/>
  <c r="K685" i="13"/>
  <c r="K686" i="13"/>
  <c r="K687" i="13"/>
  <c r="K688" i="13"/>
  <c r="K689" i="13"/>
  <c r="K690" i="13"/>
  <c r="K691" i="13"/>
  <c r="K692" i="13"/>
  <c r="K693" i="13"/>
  <c r="K694" i="13"/>
  <c r="K695" i="13"/>
  <c r="K696" i="13"/>
  <c r="K697" i="13"/>
  <c r="K698" i="13"/>
  <c r="K699" i="13"/>
  <c r="K700" i="13"/>
  <c r="K701" i="13"/>
  <c r="K702" i="13"/>
  <c r="K703" i="13"/>
  <c r="K704" i="13"/>
  <c r="K705" i="13"/>
  <c r="K706" i="13"/>
  <c r="K707" i="13"/>
  <c r="K708" i="13"/>
  <c r="K709" i="13"/>
  <c r="K710" i="13"/>
  <c r="K711" i="13"/>
  <c r="K712" i="13"/>
  <c r="K713" i="13"/>
  <c r="K714" i="13"/>
  <c r="K715" i="13"/>
  <c r="K716" i="13"/>
  <c r="K717" i="13"/>
  <c r="K718" i="13"/>
  <c r="K719" i="13"/>
  <c r="K720" i="13"/>
  <c r="K721" i="13"/>
  <c r="K722" i="13"/>
  <c r="K723" i="13"/>
  <c r="K724" i="13"/>
  <c r="K725" i="13"/>
  <c r="K726" i="13"/>
  <c r="K727" i="13"/>
  <c r="K728" i="13"/>
  <c r="K729" i="13"/>
  <c r="K730" i="13"/>
  <c r="K731" i="13"/>
  <c r="K732" i="13"/>
  <c r="K733" i="13"/>
  <c r="K734" i="13"/>
  <c r="K735" i="13"/>
  <c r="K736" i="13"/>
  <c r="K737" i="13"/>
  <c r="K738" i="13"/>
  <c r="K739" i="13"/>
  <c r="K740" i="13"/>
  <c r="K741" i="13"/>
  <c r="K742" i="13"/>
  <c r="K743" i="13"/>
  <c r="K744" i="13"/>
  <c r="K745" i="13"/>
  <c r="K746" i="13"/>
  <c r="K747" i="13"/>
  <c r="K748" i="13"/>
  <c r="K749" i="13"/>
  <c r="K750" i="13"/>
  <c r="K751" i="13"/>
  <c r="K752" i="13"/>
  <c r="K753" i="13"/>
  <c r="K754" i="13"/>
  <c r="K755" i="13"/>
  <c r="K756" i="13"/>
  <c r="K757" i="13"/>
  <c r="K758" i="13"/>
  <c r="K759" i="13"/>
  <c r="K760" i="13"/>
  <c r="K761" i="13"/>
  <c r="K762" i="13"/>
  <c r="K763" i="13"/>
  <c r="K764" i="13"/>
  <c r="K765" i="13"/>
  <c r="K766" i="13"/>
  <c r="K767" i="13"/>
  <c r="K768" i="13"/>
  <c r="K769" i="13"/>
  <c r="K770" i="13"/>
  <c r="K771" i="13"/>
  <c r="K772" i="13"/>
  <c r="K773" i="13"/>
  <c r="K774" i="13"/>
  <c r="K775" i="13"/>
  <c r="K776" i="13"/>
  <c r="K777" i="13"/>
  <c r="K778" i="13"/>
  <c r="K779" i="13"/>
  <c r="K780" i="13"/>
  <c r="K781" i="13"/>
  <c r="K782" i="13"/>
  <c r="K783" i="13"/>
  <c r="K784" i="13"/>
  <c r="K785" i="13"/>
  <c r="K786" i="13"/>
  <c r="K787" i="13"/>
  <c r="K788" i="13"/>
  <c r="K789" i="13"/>
  <c r="K790" i="13"/>
  <c r="K791" i="13"/>
  <c r="K792" i="13"/>
  <c r="K793" i="13"/>
  <c r="K794" i="13"/>
  <c r="K795" i="13"/>
  <c r="K796" i="13"/>
  <c r="K797" i="13"/>
  <c r="K798" i="13"/>
  <c r="K799" i="13"/>
  <c r="K800" i="13"/>
  <c r="K801" i="13"/>
  <c r="K802" i="13"/>
  <c r="K803" i="13"/>
  <c r="K804" i="13"/>
  <c r="K805" i="13"/>
  <c r="K806" i="13"/>
  <c r="K807" i="13"/>
  <c r="K808" i="13"/>
  <c r="K809" i="13"/>
  <c r="K810" i="13"/>
  <c r="K811" i="13"/>
  <c r="K812" i="13"/>
  <c r="K813" i="13"/>
  <c r="K814" i="13"/>
  <c r="K815" i="13"/>
  <c r="K816" i="13"/>
  <c r="K817" i="13"/>
  <c r="K818" i="13"/>
  <c r="K819" i="13"/>
  <c r="K820" i="13"/>
  <c r="K821" i="13"/>
  <c r="K822" i="13"/>
  <c r="K823" i="13"/>
  <c r="K824" i="13"/>
  <c r="K825" i="13"/>
  <c r="K826" i="13"/>
  <c r="K827" i="13"/>
  <c r="K828" i="13"/>
  <c r="K829" i="13"/>
  <c r="K830" i="13"/>
  <c r="K831" i="13"/>
  <c r="K832" i="13"/>
  <c r="K833" i="13"/>
  <c r="K834" i="13"/>
  <c r="K835" i="13"/>
  <c r="K836" i="13"/>
  <c r="K837" i="13"/>
  <c r="K838" i="13"/>
  <c r="K839" i="13"/>
  <c r="K840" i="13"/>
  <c r="K841" i="13"/>
  <c r="K842" i="13"/>
  <c r="K843" i="13"/>
  <c r="K844" i="13"/>
  <c r="K845" i="13"/>
  <c r="K846" i="13"/>
  <c r="K847" i="13"/>
  <c r="K848" i="13"/>
  <c r="K849" i="13"/>
  <c r="K850" i="13"/>
  <c r="K851" i="13"/>
  <c r="K852" i="13"/>
  <c r="K853" i="13"/>
  <c r="K854" i="13"/>
  <c r="K855" i="13"/>
  <c r="K856" i="13"/>
  <c r="K857" i="13"/>
  <c r="K858" i="13"/>
  <c r="K859" i="13"/>
  <c r="K860" i="13"/>
  <c r="K861" i="13"/>
  <c r="K862" i="13"/>
  <c r="K863" i="13"/>
  <c r="K864" i="13"/>
  <c r="K865" i="13"/>
  <c r="K866" i="13"/>
  <c r="K867" i="13"/>
  <c r="K868" i="13"/>
  <c r="K869" i="13"/>
  <c r="K870" i="13"/>
  <c r="K871" i="13"/>
  <c r="K872" i="13"/>
  <c r="K873" i="13"/>
  <c r="K874" i="13"/>
  <c r="K875" i="13"/>
  <c r="K876" i="13"/>
  <c r="K877" i="13"/>
  <c r="K878" i="13"/>
  <c r="K879" i="13"/>
  <c r="K880" i="13"/>
  <c r="K881" i="13"/>
  <c r="K882" i="13"/>
  <c r="K883" i="13"/>
  <c r="K884" i="13"/>
  <c r="K885" i="13"/>
  <c r="K886" i="13"/>
  <c r="K887" i="13"/>
  <c r="K888" i="13"/>
  <c r="K889" i="13"/>
  <c r="K890" i="13"/>
  <c r="K891" i="13"/>
  <c r="K892" i="13"/>
  <c r="K893" i="13"/>
  <c r="K894" i="13"/>
  <c r="K895" i="13"/>
  <c r="K896" i="13"/>
  <c r="K897" i="13"/>
  <c r="K898" i="13"/>
  <c r="K899" i="13"/>
  <c r="K900" i="13"/>
  <c r="K901" i="13"/>
  <c r="K902" i="13"/>
  <c r="K903" i="13"/>
  <c r="K904" i="13"/>
  <c r="K905" i="13"/>
  <c r="K906" i="13"/>
  <c r="K907" i="13"/>
  <c r="K908" i="13"/>
  <c r="K909" i="13"/>
  <c r="K910" i="13"/>
  <c r="K911" i="13"/>
  <c r="K912" i="13"/>
  <c r="K913" i="13"/>
  <c r="K914" i="13"/>
  <c r="K915" i="13"/>
  <c r="K916" i="13"/>
  <c r="K917" i="13"/>
  <c r="K918" i="13"/>
  <c r="K919" i="13"/>
  <c r="K920" i="13"/>
  <c r="K921" i="13"/>
  <c r="K922" i="13"/>
  <c r="K923" i="13"/>
  <c r="K924" i="13"/>
  <c r="K925" i="13"/>
  <c r="K926" i="13"/>
  <c r="K927" i="13"/>
  <c r="K928" i="13"/>
  <c r="K929" i="13"/>
  <c r="K930" i="13"/>
  <c r="K931" i="13"/>
  <c r="K932" i="13"/>
  <c r="K933" i="13"/>
  <c r="K934" i="13"/>
  <c r="K935" i="13"/>
  <c r="K936" i="13"/>
  <c r="K937" i="13"/>
  <c r="K938" i="13"/>
  <c r="K939" i="13"/>
  <c r="K940" i="13"/>
  <c r="K941" i="13"/>
  <c r="K942" i="13"/>
  <c r="K943" i="13"/>
  <c r="K944" i="13"/>
  <c r="K945" i="13"/>
  <c r="K946" i="13"/>
  <c r="K947" i="13"/>
  <c r="K948" i="13"/>
  <c r="K949" i="13"/>
  <c r="K950" i="13"/>
  <c r="K951" i="13"/>
  <c r="K952" i="13"/>
  <c r="K953" i="13"/>
  <c r="K954" i="13"/>
  <c r="K955" i="13"/>
  <c r="K956" i="13"/>
  <c r="K957" i="13"/>
  <c r="K958" i="13"/>
  <c r="K959" i="13"/>
  <c r="K960" i="13"/>
  <c r="K961" i="13"/>
  <c r="K962" i="13"/>
  <c r="K963" i="13"/>
  <c r="K964" i="13"/>
  <c r="K965" i="13"/>
  <c r="K966" i="13"/>
  <c r="K967" i="13"/>
  <c r="K968" i="13"/>
  <c r="K969" i="13"/>
  <c r="K970" i="13"/>
  <c r="K971" i="13"/>
  <c r="K972" i="13"/>
  <c r="K973" i="13"/>
  <c r="K974" i="13"/>
  <c r="K975" i="13"/>
  <c r="K976" i="13"/>
  <c r="K977" i="13"/>
  <c r="K978" i="13"/>
  <c r="K979" i="13"/>
  <c r="K980" i="13"/>
  <c r="K981" i="13"/>
  <c r="K982" i="13"/>
  <c r="K983" i="13"/>
  <c r="K984" i="13"/>
  <c r="K985" i="13"/>
  <c r="K986" i="13"/>
  <c r="K987" i="13"/>
  <c r="K988" i="13"/>
  <c r="K989" i="13"/>
  <c r="K990" i="13"/>
  <c r="K991" i="13"/>
  <c r="K992" i="13"/>
  <c r="K993" i="13"/>
  <c r="K994" i="13"/>
  <c r="K995" i="13"/>
  <c r="K996" i="13"/>
  <c r="K997" i="13"/>
  <c r="K998" i="13"/>
  <c r="K999" i="13"/>
  <c r="K1000" i="13"/>
  <c r="K1001" i="13"/>
  <c r="K1002" i="13"/>
  <c r="K1003" i="13"/>
  <c r="K1004" i="13"/>
  <c r="K1005" i="13"/>
  <c r="K1006" i="13"/>
  <c r="K1007" i="13"/>
  <c r="K1008" i="13"/>
  <c r="K1009" i="13"/>
  <c r="K1010" i="13"/>
  <c r="K1011" i="13"/>
  <c r="K1012" i="13"/>
  <c r="K1013" i="13"/>
  <c r="K1014" i="13"/>
  <c r="K1015" i="13"/>
  <c r="K1016" i="13"/>
  <c r="K1017" i="13"/>
  <c r="K1018" i="13"/>
  <c r="K1019" i="13"/>
  <c r="K1020" i="13"/>
  <c r="K1021" i="13"/>
  <c r="K1022" i="13"/>
  <c r="K1023" i="13"/>
  <c r="K1024" i="13"/>
  <c r="K1025" i="13"/>
  <c r="K1026" i="13"/>
  <c r="K1027" i="13"/>
  <c r="K1028" i="13"/>
  <c r="K1029" i="13"/>
  <c r="K1030" i="13"/>
  <c r="K1031" i="13"/>
  <c r="K1032" i="13"/>
  <c r="K1033" i="13"/>
  <c r="K1034" i="13"/>
  <c r="K1035" i="13"/>
  <c r="K1036" i="13"/>
  <c r="K1037" i="13"/>
  <c r="K1038" i="13"/>
  <c r="K1039" i="13"/>
  <c r="K1040" i="13"/>
  <c r="K1041" i="13"/>
  <c r="K1042" i="13"/>
  <c r="K1043" i="13"/>
  <c r="K1044" i="13"/>
  <c r="K1045" i="13"/>
  <c r="K1046" i="13"/>
  <c r="K1047" i="13"/>
  <c r="K1048" i="13"/>
  <c r="K1049" i="13"/>
  <c r="K1050" i="13"/>
  <c r="K1051" i="13"/>
  <c r="K1052" i="13"/>
  <c r="K1053" i="13"/>
  <c r="K1054" i="13"/>
  <c r="K1055" i="13"/>
  <c r="K1056" i="13"/>
  <c r="K1057" i="13"/>
  <c r="K1058" i="13"/>
  <c r="K1059" i="13"/>
  <c r="K1060" i="13"/>
  <c r="K1061" i="13"/>
  <c r="K1062" i="13"/>
  <c r="K1063" i="13"/>
  <c r="K1064" i="13"/>
  <c r="K1065" i="13"/>
  <c r="K1066" i="13"/>
  <c r="K1067" i="13"/>
  <c r="K1068" i="13"/>
  <c r="K1069" i="13"/>
  <c r="K1070" i="13"/>
  <c r="K1071" i="13"/>
  <c r="K1072" i="13"/>
  <c r="K1073" i="13"/>
  <c r="K1074" i="13"/>
  <c r="K1075" i="13"/>
  <c r="K1076" i="13"/>
  <c r="K1077" i="13"/>
  <c r="K1078" i="13"/>
  <c r="K1079" i="13"/>
  <c r="K1080" i="13"/>
  <c r="K1081" i="13"/>
  <c r="K1082" i="13"/>
  <c r="K1083" i="13"/>
  <c r="K1084" i="13"/>
  <c r="K1085" i="13"/>
  <c r="K1086" i="13"/>
  <c r="K1087" i="13"/>
  <c r="K1088" i="13"/>
  <c r="K1089" i="13"/>
  <c r="K1090" i="13"/>
  <c r="K1091" i="13"/>
  <c r="K1092" i="13"/>
  <c r="K1093" i="13"/>
  <c r="K1094" i="13"/>
  <c r="K1095" i="13"/>
  <c r="K1096" i="13"/>
  <c r="K1097" i="13"/>
  <c r="K1098" i="13"/>
  <c r="K1099" i="13"/>
  <c r="K1100" i="13"/>
  <c r="K1101" i="13"/>
  <c r="K1102" i="13"/>
  <c r="K1103" i="13"/>
  <c r="K1104" i="13"/>
  <c r="K1105" i="13"/>
  <c r="K1106" i="13"/>
  <c r="K1107" i="13"/>
  <c r="K1108" i="13"/>
  <c r="K1109" i="13"/>
  <c r="K1110" i="13"/>
  <c r="K1111" i="13"/>
  <c r="K1112" i="13"/>
  <c r="K1113" i="13"/>
  <c r="K1114" i="13"/>
  <c r="K1115" i="13"/>
  <c r="K1116" i="13"/>
  <c r="K1117" i="13"/>
  <c r="K1118" i="13"/>
  <c r="K1119" i="13"/>
  <c r="K1120" i="13"/>
  <c r="K1121" i="13"/>
  <c r="K1122" i="13"/>
  <c r="K1123" i="13"/>
  <c r="K1124" i="13"/>
  <c r="K1125" i="13"/>
  <c r="K1126" i="13"/>
  <c r="K1127" i="13"/>
  <c r="K1128" i="13"/>
  <c r="K1129" i="13"/>
  <c r="K1130" i="13"/>
  <c r="K1131" i="13"/>
  <c r="K1132" i="13"/>
  <c r="K1133" i="13"/>
  <c r="K1134" i="13"/>
  <c r="K1135" i="13"/>
  <c r="K1136" i="13"/>
  <c r="K1137" i="13"/>
  <c r="K1138" i="13"/>
  <c r="K1139" i="13"/>
  <c r="K1140" i="13"/>
  <c r="K1141" i="13"/>
  <c r="K1142" i="13"/>
  <c r="K1143" i="13"/>
  <c r="K1144" i="13"/>
  <c r="K1145" i="13"/>
  <c r="K1146" i="13"/>
  <c r="K1147" i="13"/>
  <c r="K1148" i="13"/>
  <c r="K1149" i="13"/>
  <c r="K1150" i="13"/>
  <c r="K1151" i="13"/>
  <c r="K1152" i="13"/>
  <c r="K1153" i="13"/>
  <c r="K1154" i="13"/>
  <c r="K1155" i="13"/>
  <c r="K1156" i="13"/>
  <c r="K1157" i="13"/>
  <c r="K1158" i="13"/>
  <c r="K1159" i="13"/>
  <c r="K1160" i="13"/>
  <c r="K1161" i="13"/>
  <c r="K1162" i="13"/>
  <c r="K1163" i="13"/>
  <c r="K1164" i="13"/>
  <c r="K1165" i="13"/>
  <c r="K1166" i="13"/>
  <c r="K1167" i="13"/>
  <c r="K1168" i="13"/>
  <c r="K1169" i="13"/>
  <c r="K1170" i="13"/>
  <c r="K1171" i="13"/>
  <c r="K1172" i="13"/>
  <c r="K1173" i="13"/>
  <c r="K1174" i="13"/>
  <c r="K1175" i="13"/>
  <c r="K1176" i="13"/>
  <c r="K1177" i="13"/>
  <c r="K1178" i="13"/>
  <c r="K1179" i="13"/>
  <c r="K1180" i="13"/>
  <c r="K1181" i="13"/>
  <c r="K1182" i="13"/>
  <c r="K1183" i="13"/>
  <c r="K1184" i="13"/>
  <c r="K1185" i="13"/>
  <c r="K1186" i="13"/>
  <c r="K1187" i="13"/>
  <c r="K1188" i="13"/>
  <c r="K1189" i="13"/>
  <c r="K1190" i="13"/>
  <c r="K1191" i="13"/>
  <c r="K1192" i="13"/>
  <c r="K1193" i="13"/>
  <c r="K1194" i="13"/>
  <c r="K1195" i="13"/>
  <c r="K1196" i="13"/>
  <c r="K1197" i="13"/>
  <c r="K1198" i="13"/>
  <c r="K1199" i="13"/>
  <c r="K1200" i="13"/>
  <c r="K1201" i="13"/>
  <c r="K1202" i="13"/>
  <c r="K1203" i="13"/>
  <c r="K1204" i="13"/>
  <c r="K1205" i="13"/>
  <c r="K1206" i="13"/>
  <c r="K1207" i="13"/>
  <c r="K1208" i="13"/>
  <c r="K1209" i="13"/>
  <c r="K1210" i="13"/>
  <c r="K1211" i="13"/>
  <c r="K1212" i="13"/>
  <c r="K1213" i="13"/>
  <c r="K1214" i="13"/>
  <c r="K1215" i="13"/>
  <c r="K1216" i="13"/>
  <c r="K1217" i="13"/>
  <c r="K1218" i="13"/>
  <c r="K1219" i="13"/>
  <c r="K1220" i="13"/>
  <c r="K1221" i="13"/>
  <c r="K1222" i="13"/>
  <c r="K1223" i="13"/>
  <c r="K1224" i="13"/>
  <c r="K1225" i="13"/>
  <c r="K1226" i="13"/>
  <c r="K1227" i="13"/>
  <c r="K1228" i="13"/>
  <c r="K1229" i="13"/>
  <c r="K1230" i="13"/>
  <c r="K1231" i="13"/>
  <c r="K1232" i="13"/>
  <c r="K1233" i="13"/>
  <c r="K1234" i="13"/>
  <c r="K1235" i="13"/>
  <c r="K1236" i="13"/>
  <c r="K1237" i="13"/>
  <c r="K1238" i="13"/>
  <c r="K1239" i="13"/>
  <c r="K1240" i="13"/>
  <c r="K1241" i="13"/>
  <c r="K1242" i="13"/>
  <c r="K1243" i="13"/>
  <c r="K1244" i="13"/>
  <c r="K1245" i="13"/>
  <c r="K1246" i="13"/>
  <c r="K1247" i="13"/>
  <c r="K1248" i="13"/>
  <c r="K1249" i="13"/>
  <c r="K1250" i="13"/>
  <c r="K1251" i="13"/>
  <c r="K1252" i="13"/>
  <c r="K1253" i="13"/>
  <c r="K1254" i="13"/>
  <c r="K1255" i="13"/>
  <c r="K1256" i="13"/>
  <c r="K1257" i="13"/>
  <c r="K1258" i="13"/>
  <c r="K1259" i="13"/>
  <c r="K1260" i="13"/>
  <c r="K1261" i="13"/>
  <c r="K1262" i="13"/>
  <c r="K1263" i="13"/>
  <c r="K1264" i="13"/>
  <c r="K1265" i="13"/>
  <c r="K1266" i="13"/>
  <c r="K1267" i="13"/>
  <c r="K1268" i="13"/>
  <c r="K1269" i="13"/>
  <c r="K1270" i="13"/>
  <c r="K1271" i="13"/>
  <c r="K1272" i="13"/>
  <c r="K1273" i="13"/>
  <c r="K1274" i="13"/>
  <c r="K1275" i="13"/>
  <c r="K1276" i="13"/>
  <c r="K1277" i="13"/>
  <c r="K1278" i="13"/>
  <c r="K1279" i="13"/>
  <c r="K1280" i="13"/>
  <c r="K1281" i="13"/>
  <c r="K1282" i="13"/>
  <c r="K1283" i="13"/>
  <c r="K1284" i="13"/>
  <c r="K1285" i="13"/>
  <c r="K1286" i="13"/>
  <c r="K1287" i="13"/>
  <c r="K1288" i="13"/>
  <c r="K1289" i="13"/>
  <c r="K1290" i="13"/>
  <c r="K1291" i="13"/>
  <c r="K1292" i="13"/>
  <c r="K1293" i="13"/>
  <c r="K1294" i="13"/>
  <c r="K1295" i="13"/>
  <c r="K1296" i="13"/>
  <c r="K1297" i="13"/>
  <c r="K1298" i="13"/>
  <c r="K1299" i="13"/>
  <c r="K1300" i="13"/>
  <c r="K1301" i="13"/>
  <c r="K1302" i="13"/>
  <c r="K1303" i="13"/>
  <c r="K1304" i="13"/>
  <c r="K1305" i="13"/>
  <c r="K1306" i="13"/>
  <c r="K1307" i="13"/>
  <c r="K1308" i="13"/>
  <c r="K1309" i="13"/>
  <c r="K1310" i="13"/>
  <c r="K1311" i="13"/>
  <c r="K1312" i="13"/>
  <c r="K1313" i="13"/>
  <c r="K1314" i="13"/>
  <c r="K1315" i="13"/>
  <c r="K1316" i="13"/>
  <c r="K1317" i="13"/>
  <c r="K1318" i="13"/>
  <c r="K1319" i="13"/>
  <c r="K1320" i="13"/>
  <c r="K1321" i="13"/>
  <c r="K1322" i="13"/>
  <c r="K1323" i="13"/>
  <c r="K1324" i="13"/>
  <c r="K1325" i="13"/>
  <c r="K1326" i="13"/>
  <c r="K1327" i="13"/>
  <c r="K1328" i="13"/>
  <c r="K1329" i="13"/>
  <c r="K1330" i="13"/>
  <c r="K1331" i="13"/>
  <c r="K1332" i="13"/>
  <c r="K1333" i="13"/>
  <c r="K1334" i="13"/>
  <c r="K1335" i="13"/>
  <c r="K1336" i="13"/>
  <c r="K1337" i="13"/>
  <c r="K1338" i="13"/>
  <c r="K1339" i="13"/>
  <c r="K1340" i="13"/>
  <c r="K1341" i="13"/>
  <c r="K1342" i="13"/>
  <c r="K1343" i="13"/>
  <c r="K1344" i="13"/>
  <c r="K1345" i="13"/>
  <c r="K1346" i="13"/>
  <c r="K1347" i="13"/>
  <c r="K1348" i="13"/>
  <c r="K1349" i="13"/>
  <c r="K1350" i="13"/>
  <c r="K1351" i="13"/>
  <c r="K1352" i="13"/>
  <c r="K1353" i="13"/>
  <c r="K1354" i="13"/>
  <c r="K1355" i="13"/>
  <c r="K1356" i="13"/>
  <c r="K1357" i="13"/>
  <c r="K1358" i="13"/>
  <c r="K1359" i="13"/>
  <c r="K1360" i="13"/>
  <c r="K1361" i="13"/>
  <c r="K1362" i="13"/>
  <c r="K1363" i="13"/>
  <c r="K1364" i="13"/>
  <c r="K1365" i="13"/>
  <c r="K1366" i="13"/>
  <c r="K1367" i="13"/>
  <c r="K1368" i="13"/>
  <c r="K1369" i="13"/>
  <c r="K1370" i="13"/>
  <c r="K1371" i="13"/>
  <c r="K1372" i="13"/>
  <c r="K1373" i="13"/>
  <c r="K1374" i="13"/>
  <c r="K1375" i="13"/>
  <c r="K1376" i="13"/>
  <c r="K1377" i="13"/>
  <c r="K1378" i="13"/>
  <c r="K1379" i="13"/>
  <c r="K1380" i="13"/>
  <c r="K1381" i="13"/>
  <c r="K1382" i="13"/>
  <c r="K1383" i="13"/>
  <c r="K1384" i="13"/>
  <c r="K1385" i="13"/>
  <c r="K1386" i="13"/>
  <c r="K1387" i="13"/>
  <c r="K1388" i="13"/>
  <c r="K1389" i="13"/>
  <c r="K1390" i="13"/>
  <c r="K1391" i="13"/>
  <c r="K1392" i="13"/>
  <c r="K1393" i="13"/>
  <c r="K1394" i="13"/>
  <c r="K1395" i="13"/>
  <c r="K1396" i="13"/>
  <c r="K1397" i="13"/>
  <c r="K1398" i="13"/>
  <c r="K1399" i="13"/>
  <c r="K1400" i="13"/>
  <c r="K1401" i="13"/>
  <c r="K1402" i="13"/>
  <c r="K1403" i="13"/>
  <c r="K1404" i="13"/>
  <c r="K1405" i="13"/>
  <c r="K1406" i="13"/>
  <c r="K1407" i="13"/>
  <c r="K1408" i="13"/>
  <c r="K1409" i="13"/>
  <c r="K1410" i="13"/>
  <c r="K1411" i="13"/>
  <c r="K1412" i="13"/>
  <c r="K1413" i="13"/>
  <c r="K1414" i="13"/>
  <c r="K1415" i="13"/>
  <c r="K1416" i="13"/>
  <c r="K1417" i="13"/>
  <c r="K1418" i="13"/>
  <c r="K1419" i="13"/>
  <c r="K1420" i="13"/>
  <c r="K1421" i="13"/>
  <c r="K1422" i="13"/>
  <c r="K1423" i="13"/>
  <c r="K1424" i="13"/>
  <c r="K1425" i="13"/>
  <c r="K1426" i="13"/>
  <c r="K1427" i="13"/>
  <c r="K1428" i="13"/>
  <c r="K1429" i="13"/>
  <c r="K1430" i="13"/>
  <c r="K1431" i="13"/>
  <c r="K1432" i="13"/>
  <c r="K1433" i="13"/>
  <c r="K1434" i="13"/>
  <c r="K1435" i="13"/>
  <c r="K1436" i="13"/>
  <c r="K1437" i="13"/>
  <c r="K1438" i="13"/>
  <c r="K1439" i="13"/>
  <c r="K1440" i="13"/>
  <c r="K1441" i="13"/>
  <c r="K1442" i="13"/>
  <c r="K1443" i="13"/>
  <c r="K1444" i="13"/>
  <c r="K1445" i="13"/>
  <c r="K1446" i="13"/>
  <c r="K1447" i="13"/>
  <c r="K1448" i="13"/>
  <c r="K1449" i="13"/>
  <c r="K1450" i="13"/>
  <c r="K1451" i="13"/>
  <c r="K1452" i="13"/>
  <c r="K1453" i="13"/>
  <c r="K1454" i="13"/>
  <c r="K1455" i="13"/>
  <c r="K1456" i="13"/>
  <c r="K1457" i="13"/>
  <c r="K1458" i="13"/>
  <c r="K1459" i="13"/>
  <c r="K1460" i="13"/>
  <c r="K1461" i="13"/>
  <c r="K1462" i="13"/>
  <c r="K1463" i="13"/>
  <c r="K1464" i="13"/>
  <c r="K1465" i="13"/>
  <c r="K1466" i="13"/>
  <c r="K1467" i="13"/>
  <c r="K1468" i="13"/>
  <c r="K1469" i="13"/>
  <c r="K1470" i="13"/>
  <c r="K1471" i="13"/>
  <c r="K1472" i="13"/>
  <c r="K1473" i="13"/>
  <c r="K1474" i="13"/>
  <c r="K1475" i="13"/>
  <c r="K1476" i="13"/>
  <c r="K1477" i="13"/>
  <c r="K1478" i="13"/>
  <c r="K1479" i="13"/>
  <c r="K1480" i="13"/>
  <c r="K1481" i="13"/>
  <c r="K1482" i="13"/>
  <c r="K1483" i="13"/>
  <c r="K1484" i="13"/>
  <c r="K1485" i="13"/>
  <c r="K1486" i="13"/>
  <c r="K1487" i="13"/>
  <c r="K1488" i="13"/>
  <c r="K1489" i="13"/>
  <c r="K1490" i="13"/>
  <c r="K1491" i="13"/>
  <c r="K1492" i="13"/>
  <c r="K1493" i="13"/>
  <c r="K1494" i="13"/>
  <c r="K1495" i="13"/>
  <c r="K1496" i="13"/>
  <c r="K1497" i="13"/>
  <c r="K1498" i="13"/>
  <c r="K1499" i="13"/>
  <c r="K1500" i="13"/>
  <c r="K1501" i="13"/>
  <c r="K1502" i="13"/>
  <c r="K1503" i="13"/>
  <c r="K1504" i="13"/>
  <c r="K1505" i="13"/>
  <c r="K1506" i="13"/>
  <c r="K1507" i="13"/>
  <c r="K1508" i="13"/>
  <c r="K1509" i="13"/>
  <c r="K1510" i="13"/>
  <c r="K1511" i="13"/>
  <c r="K1512" i="13"/>
  <c r="K1513" i="13"/>
  <c r="K1514" i="13"/>
  <c r="K1515" i="13"/>
  <c r="K1516" i="13"/>
  <c r="K1517" i="13"/>
  <c r="K1518" i="13"/>
  <c r="K1519" i="13"/>
  <c r="K1520" i="13"/>
  <c r="K1521" i="13"/>
  <c r="K1522" i="13"/>
  <c r="K1523" i="13"/>
  <c r="K1524" i="13"/>
  <c r="K1525" i="13"/>
  <c r="K1526" i="13"/>
  <c r="K1527" i="13"/>
  <c r="K1528" i="13"/>
  <c r="K1529" i="13"/>
  <c r="K1530" i="13"/>
  <c r="K1531" i="13"/>
  <c r="K1532" i="13"/>
  <c r="K1533" i="13"/>
  <c r="K1534" i="13"/>
  <c r="K1535" i="13"/>
  <c r="K1536" i="13"/>
  <c r="K1537" i="13"/>
  <c r="K1538" i="13"/>
  <c r="K1539" i="13"/>
  <c r="K1540" i="13"/>
  <c r="K1541" i="13"/>
  <c r="K1542" i="13"/>
  <c r="K1543" i="13"/>
  <c r="K1544" i="13"/>
  <c r="K1545" i="13"/>
  <c r="K1546" i="13"/>
  <c r="K1547" i="13"/>
  <c r="K1548" i="13"/>
  <c r="K1549" i="13"/>
  <c r="K1550" i="13"/>
  <c r="K1551" i="13"/>
  <c r="K1552" i="13"/>
  <c r="K1553" i="13"/>
  <c r="K1554" i="13"/>
  <c r="K1555" i="13"/>
  <c r="K1556" i="13"/>
  <c r="K1557" i="13"/>
  <c r="K1558" i="13"/>
  <c r="K1559" i="13"/>
  <c r="K1560" i="13"/>
  <c r="K1561" i="13"/>
  <c r="K1562" i="13"/>
  <c r="K1563" i="13"/>
  <c r="K1564" i="13"/>
  <c r="K1565" i="13"/>
  <c r="K1566" i="13"/>
  <c r="K1567" i="13"/>
  <c r="K1568" i="13"/>
  <c r="K1569" i="13"/>
  <c r="K1570" i="13"/>
  <c r="K1571" i="13"/>
  <c r="K1572" i="13"/>
  <c r="K1573" i="13"/>
  <c r="K1574" i="13"/>
  <c r="K1575" i="13"/>
  <c r="K1576" i="13"/>
  <c r="K1577" i="13"/>
  <c r="K1578" i="13"/>
  <c r="K1579" i="13"/>
  <c r="K1580" i="13"/>
  <c r="K1581" i="13"/>
  <c r="K1582" i="13"/>
  <c r="K1583" i="13"/>
  <c r="K1584" i="13"/>
  <c r="K1585" i="13"/>
  <c r="K1586" i="13"/>
  <c r="K1587" i="13"/>
  <c r="K1588" i="13"/>
  <c r="K1589" i="13"/>
  <c r="K1590" i="13"/>
  <c r="K1591" i="13"/>
  <c r="K1592" i="13"/>
  <c r="K1593" i="13"/>
  <c r="K1594" i="13"/>
  <c r="K1595" i="13"/>
  <c r="K1596" i="13"/>
  <c r="K1597" i="13"/>
  <c r="K1598" i="13"/>
  <c r="K1599" i="13"/>
  <c r="K1600" i="13"/>
  <c r="K1601" i="13"/>
  <c r="K1602" i="13"/>
  <c r="K1603" i="13"/>
  <c r="K1604" i="13"/>
  <c r="K1605" i="13"/>
  <c r="K1606" i="13"/>
  <c r="K1607" i="13"/>
  <c r="K1608" i="13"/>
  <c r="K1609" i="13"/>
  <c r="K1610" i="13"/>
  <c r="K1611" i="13"/>
  <c r="K1612" i="13"/>
  <c r="K1613" i="13"/>
  <c r="K1614" i="13"/>
  <c r="K1615" i="13"/>
  <c r="K1616" i="13"/>
  <c r="K1617" i="13"/>
  <c r="K1618" i="13"/>
  <c r="K1619" i="13"/>
  <c r="K1620" i="13"/>
  <c r="K1621" i="13"/>
  <c r="K1622" i="13"/>
  <c r="K1623" i="13"/>
  <c r="K1624" i="13"/>
  <c r="K1625" i="13"/>
  <c r="K1626" i="13"/>
  <c r="K1627" i="13"/>
  <c r="K1628" i="13"/>
  <c r="K1629" i="13"/>
  <c r="K1630" i="13"/>
  <c r="K1631" i="13"/>
  <c r="K1632" i="13"/>
  <c r="K1633" i="13"/>
  <c r="K1634" i="13"/>
  <c r="K1635" i="13"/>
  <c r="K1636" i="13"/>
  <c r="K1637" i="13"/>
  <c r="K1638" i="13"/>
  <c r="K1639" i="13"/>
  <c r="K1640" i="13"/>
  <c r="K1641" i="13"/>
  <c r="K1642" i="13"/>
  <c r="K1643" i="13"/>
  <c r="K1644" i="13"/>
  <c r="K1645" i="13"/>
  <c r="K1646" i="13"/>
  <c r="K1647" i="13"/>
  <c r="K1648" i="13"/>
  <c r="K1649" i="13"/>
  <c r="K1650" i="13"/>
  <c r="K1651" i="13"/>
  <c r="K1652" i="13"/>
  <c r="K1653" i="13"/>
  <c r="K1654" i="13"/>
  <c r="K1655" i="13"/>
  <c r="K1656" i="13"/>
  <c r="K1657" i="13"/>
  <c r="K1658" i="13"/>
  <c r="K1659" i="13"/>
  <c r="K1660" i="13"/>
  <c r="K1661" i="13"/>
  <c r="K1662" i="13"/>
  <c r="K1663" i="13"/>
  <c r="K1664" i="13"/>
  <c r="K1665" i="13"/>
  <c r="K1666" i="13"/>
  <c r="K1667" i="13"/>
  <c r="K1668" i="13"/>
  <c r="K1669" i="13"/>
  <c r="K1670" i="13"/>
  <c r="K1671" i="13"/>
  <c r="K1672" i="13"/>
  <c r="K1673" i="13"/>
  <c r="K1674" i="13"/>
  <c r="K1675" i="13"/>
  <c r="K1676" i="13"/>
  <c r="K1677" i="13"/>
  <c r="K1678" i="13"/>
  <c r="K1679" i="13"/>
  <c r="K1680" i="13"/>
  <c r="K1681" i="13"/>
  <c r="K1682" i="13"/>
  <c r="K1683" i="13"/>
  <c r="K1684" i="13"/>
  <c r="K1685" i="13"/>
  <c r="K1686" i="13"/>
  <c r="K1687" i="13"/>
  <c r="K1688" i="13"/>
  <c r="K1689" i="13"/>
  <c r="K1690" i="13"/>
  <c r="K1691" i="13"/>
  <c r="K1692" i="13"/>
  <c r="K1693" i="13"/>
  <c r="K1694" i="13"/>
  <c r="K1695" i="13"/>
  <c r="K1696" i="13"/>
  <c r="K1697" i="13"/>
  <c r="K1698" i="13"/>
  <c r="K1699" i="13"/>
  <c r="K1700" i="13"/>
  <c r="K1701" i="13"/>
  <c r="K1702" i="13"/>
  <c r="K1703" i="13"/>
  <c r="K1704" i="13"/>
  <c r="K1705" i="13"/>
  <c r="K1706" i="13"/>
  <c r="K1707" i="13"/>
  <c r="K1708" i="13"/>
  <c r="K1709" i="13"/>
  <c r="K1710" i="13"/>
  <c r="K1711" i="13"/>
  <c r="K1712" i="13"/>
  <c r="K1713" i="13"/>
  <c r="K1714" i="13"/>
  <c r="K1715" i="13"/>
  <c r="K1716" i="13"/>
  <c r="K1717" i="13"/>
  <c r="K1718" i="13"/>
  <c r="K1719" i="13"/>
  <c r="K1720" i="13"/>
  <c r="K1721" i="13"/>
  <c r="K1722" i="13"/>
  <c r="K1723" i="13"/>
  <c r="K1724" i="13"/>
  <c r="K1725" i="13"/>
  <c r="K1726" i="13"/>
  <c r="K1727" i="13"/>
  <c r="K1728" i="13"/>
  <c r="K1729" i="13"/>
  <c r="K1730" i="13"/>
  <c r="K1731" i="13"/>
  <c r="K1732" i="13"/>
  <c r="K1733" i="13"/>
  <c r="K1734" i="13"/>
  <c r="K1735" i="13"/>
  <c r="K1736" i="13"/>
  <c r="K1737" i="13"/>
  <c r="K1738" i="13"/>
  <c r="K1739" i="13"/>
  <c r="K1740" i="13"/>
  <c r="K1741" i="13"/>
  <c r="K1742" i="13"/>
  <c r="K1743" i="13"/>
  <c r="K1744" i="13"/>
  <c r="K1745" i="13"/>
  <c r="K1746" i="13"/>
  <c r="K1747" i="13"/>
  <c r="K1748" i="13"/>
  <c r="K1749" i="13"/>
  <c r="K1750" i="13"/>
  <c r="K1751" i="13"/>
  <c r="K1752" i="13"/>
  <c r="K1753" i="13"/>
  <c r="K1754" i="13"/>
  <c r="K1755" i="13"/>
  <c r="K1756" i="13"/>
  <c r="K1757" i="13"/>
  <c r="K1758" i="13"/>
  <c r="K1759" i="13"/>
  <c r="K1760" i="13"/>
  <c r="K1761" i="13"/>
  <c r="K1762" i="13"/>
  <c r="K1763" i="13"/>
  <c r="K1764" i="13"/>
  <c r="K1765" i="13"/>
  <c r="K1766" i="13"/>
  <c r="K1767" i="13"/>
  <c r="K1768" i="13"/>
  <c r="K1769" i="13"/>
  <c r="K1770" i="13"/>
  <c r="K1771" i="13"/>
  <c r="K1772" i="13"/>
  <c r="K1773" i="13"/>
  <c r="K1774" i="13"/>
  <c r="K1775" i="13"/>
  <c r="K1776" i="13"/>
  <c r="K1777" i="13"/>
  <c r="K1778" i="13"/>
  <c r="K1779" i="13"/>
  <c r="K1780" i="13"/>
  <c r="K1781" i="13"/>
  <c r="K1782" i="13"/>
  <c r="K1783" i="13"/>
  <c r="K1784" i="13"/>
  <c r="K1785" i="13"/>
  <c r="K1786" i="13"/>
  <c r="K1787" i="13"/>
  <c r="K1788" i="13"/>
  <c r="K1789" i="13"/>
  <c r="K1790" i="13"/>
  <c r="K1791" i="13"/>
  <c r="K1792" i="13"/>
  <c r="K1793" i="13"/>
  <c r="K1794" i="13"/>
  <c r="K1795" i="13"/>
  <c r="K1796" i="13"/>
  <c r="K1797" i="13"/>
  <c r="K1798" i="13"/>
  <c r="K1799" i="13"/>
  <c r="K1800" i="13"/>
  <c r="K1801" i="13"/>
  <c r="K1802" i="13"/>
  <c r="K1803" i="13"/>
  <c r="K1804" i="13"/>
  <c r="K1805" i="13"/>
  <c r="K1806" i="13"/>
  <c r="K1807" i="13"/>
  <c r="K1808" i="13"/>
  <c r="K1809" i="13"/>
  <c r="K1810" i="13"/>
  <c r="K1811" i="13"/>
  <c r="K1812" i="13"/>
  <c r="K1813" i="13"/>
  <c r="K1814" i="13"/>
  <c r="K1815" i="13"/>
  <c r="K1816" i="13"/>
  <c r="K1817" i="13"/>
  <c r="K1818" i="13"/>
  <c r="K1819" i="13"/>
  <c r="K1820" i="13"/>
  <c r="K1821" i="13"/>
  <c r="K1822" i="13"/>
  <c r="K1823" i="13"/>
  <c r="K1824" i="13"/>
  <c r="K1825" i="13"/>
  <c r="K1826" i="13"/>
  <c r="K1827" i="13"/>
  <c r="K1828" i="13"/>
  <c r="K1829" i="13"/>
  <c r="K1830" i="13"/>
  <c r="K1831" i="13"/>
  <c r="K1832" i="13"/>
  <c r="K1833" i="13"/>
  <c r="K1834" i="13"/>
  <c r="K1835" i="13"/>
  <c r="K1836" i="13"/>
  <c r="K1837" i="13"/>
  <c r="K1838" i="13"/>
  <c r="K1839" i="13"/>
  <c r="K1840" i="13"/>
  <c r="K1841" i="13"/>
  <c r="K1842" i="13"/>
  <c r="K1843" i="13"/>
  <c r="K1844" i="13"/>
  <c r="K1845" i="13"/>
  <c r="K1846" i="13"/>
  <c r="K1847" i="13"/>
  <c r="K1848" i="13"/>
  <c r="K1849" i="13"/>
  <c r="K1850" i="13"/>
  <c r="K1851" i="13"/>
  <c r="K1852" i="13"/>
  <c r="K1853" i="13"/>
  <c r="K1854" i="13"/>
  <c r="K1855" i="13"/>
  <c r="K1856" i="13"/>
  <c r="K1857" i="13"/>
  <c r="K1858" i="13"/>
  <c r="K1859" i="13"/>
  <c r="K1860" i="13"/>
  <c r="K1861" i="13"/>
  <c r="K1862" i="13"/>
  <c r="K1863" i="13"/>
  <c r="K1864" i="13"/>
  <c r="K1865" i="13"/>
  <c r="K1866" i="13"/>
  <c r="K1867" i="13"/>
  <c r="K1868" i="13"/>
  <c r="K1869" i="13"/>
  <c r="K1870" i="13"/>
  <c r="K1871" i="13"/>
  <c r="K1872" i="13"/>
  <c r="K1873" i="13"/>
  <c r="K1874" i="13"/>
  <c r="K1875" i="13"/>
  <c r="K1876" i="13"/>
  <c r="K1877" i="13"/>
  <c r="K1878" i="13"/>
  <c r="K1879" i="13"/>
  <c r="K1880" i="13"/>
  <c r="K1881" i="13"/>
  <c r="K1882" i="13"/>
  <c r="K1883" i="13"/>
  <c r="K1884" i="13"/>
  <c r="K1885" i="13"/>
  <c r="K1886" i="13"/>
  <c r="K1887" i="13"/>
  <c r="K1888" i="13"/>
  <c r="K1889" i="13"/>
  <c r="K1890" i="13"/>
  <c r="K1891" i="13"/>
  <c r="K1892" i="13"/>
  <c r="K1893" i="13"/>
  <c r="K1894" i="13"/>
  <c r="K1895" i="13"/>
  <c r="K1896" i="13"/>
  <c r="K1897" i="13"/>
  <c r="K1898" i="13"/>
  <c r="K1899" i="13"/>
  <c r="K1900" i="13"/>
  <c r="K1901" i="13"/>
  <c r="K1902" i="13"/>
  <c r="K1903" i="13"/>
  <c r="K1904" i="13"/>
  <c r="K1905" i="13"/>
  <c r="K1906" i="13"/>
  <c r="K1907" i="13"/>
  <c r="K1908" i="13"/>
  <c r="K1909" i="13"/>
  <c r="K1910" i="13"/>
  <c r="K1911" i="13"/>
  <c r="K1912" i="13"/>
  <c r="K1913" i="13"/>
  <c r="K1914" i="13"/>
  <c r="K1915" i="13"/>
  <c r="K1916" i="13"/>
  <c r="K1917" i="13"/>
  <c r="K1918" i="13"/>
  <c r="K1919" i="13"/>
  <c r="K1920" i="13"/>
  <c r="K1921" i="13"/>
  <c r="K1922" i="13"/>
  <c r="K1923" i="13"/>
  <c r="K1924" i="13"/>
  <c r="K1925" i="13"/>
  <c r="K1926" i="13"/>
  <c r="K1927" i="13"/>
  <c r="K1928" i="13"/>
  <c r="K1929" i="13"/>
  <c r="K1930" i="13"/>
  <c r="K1931" i="13"/>
  <c r="K1932" i="13"/>
  <c r="K1933" i="13"/>
  <c r="K1934" i="13"/>
  <c r="K1935" i="13"/>
  <c r="K1936" i="13"/>
  <c r="K1937" i="13"/>
  <c r="K1938" i="13"/>
  <c r="K1939" i="13"/>
  <c r="K1940" i="13"/>
  <c r="K1941" i="13"/>
  <c r="K1942" i="13"/>
  <c r="K1943" i="13"/>
  <c r="K1944" i="13"/>
  <c r="K1945" i="13"/>
  <c r="K1946" i="13"/>
  <c r="K1947" i="13"/>
  <c r="K1948" i="13"/>
  <c r="K1949" i="13"/>
  <c r="K1950" i="13"/>
  <c r="K1951" i="13"/>
  <c r="K1952" i="13"/>
  <c r="K1953" i="13"/>
  <c r="K1954" i="13"/>
  <c r="K1955" i="13"/>
  <c r="K1956" i="13"/>
  <c r="K1957" i="13"/>
  <c r="K1958" i="13"/>
  <c r="K1959" i="13"/>
  <c r="K1960" i="13"/>
  <c r="K1961" i="13"/>
  <c r="K1962" i="13"/>
  <c r="K1963" i="13"/>
  <c r="K1964" i="13"/>
  <c r="K1965" i="13"/>
  <c r="K1966" i="13"/>
  <c r="K1967" i="13"/>
  <c r="K1968" i="13"/>
  <c r="K1969" i="13"/>
  <c r="K1970" i="13"/>
  <c r="K1971" i="13"/>
  <c r="K1972" i="13"/>
  <c r="K1973" i="13"/>
  <c r="K1974" i="13"/>
  <c r="K1975" i="13"/>
  <c r="K1976" i="13"/>
  <c r="K1977" i="13"/>
  <c r="K1978" i="13"/>
  <c r="K1979" i="13"/>
  <c r="K1980" i="13"/>
  <c r="K1981" i="13"/>
  <c r="K1982" i="13"/>
  <c r="K1983" i="13"/>
  <c r="K1984" i="13"/>
  <c r="K1985" i="13"/>
  <c r="K1986" i="13"/>
  <c r="K1987" i="13"/>
  <c r="K1988" i="13"/>
  <c r="K1989" i="13"/>
  <c r="K1990" i="13"/>
  <c r="K1991" i="13"/>
  <c r="K1992" i="13"/>
  <c r="K1993" i="13"/>
  <c r="K1994" i="13"/>
  <c r="K1995" i="13"/>
  <c r="K1996" i="13"/>
  <c r="K1997" i="13"/>
  <c r="K1998" i="13"/>
  <c r="K1999" i="13"/>
  <c r="K2000" i="13"/>
  <c r="K2001" i="13"/>
  <c r="K2002" i="13"/>
  <c r="K2003" i="13"/>
  <c r="K2004" i="13"/>
  <c r="K2005" i="13"/>
  <c r="K2006" i="13"/>
  <c r="K2007" i="13"/>
  <c r="K2008" i="13"/>
  <c r="K2009" i="13"/>
  <c r="K2010" i="13"/>
  <c r="K2011" i="13"/>
  <c r="K2012" i="13"/>
  <c r="K2013" i="13"/>
  <c r="K2014" i="13"/>
  <c r="K2015" i="13"/>
  <c r="K2016" i="13"/>
  <c r="K2017" i="13"/>
  <c r="K2018" i="13"/>
  <c r="K2019" i="13"/>
  <c r="K2020" i="13"/>
  <c r="K2021" i="13"/>
  <c r="K2022" i="13"/>
  <c r="K2023" i="13"/>
  <c r="K2024" i="13"/>
  <c r="K2025" i="13"/>
  <c r="K2026" i="13"/>
  <c r="K2027" i="13"/>
  <c r="K2028" i="13"/>
  <c r="K2029" i="13"/>
  <c r="K2030" i="13"/>
  <c r="K2031" i="13"/>
  <c r="K2032" i="13"/>
  <c r="K2033" i="13"/>
  <c r="K2034" i="13"/>
  <c r="K2035" i="13"/>
  <c r="K2036" i="13"/>
  <c r="K2037" i="13"/>
  <c r="K2038" i="13"/>
  <c r="K2039" i="13"/>
  <c r="K2040" i="13"/>
  <c r="K2041" i="13"/>
  <c r="K2042" i="13"/>
  <c r="K2043" i="13"/>
  <c r="K2044" i="13"/>
  <c r="K2045" i="13"/>
  <c r="K2046" i="13"/>
  <c r="K2047" i="13"/>
  <c r="K2048" i="13"/>
  <c r="K2049" i="13"/>
  <c r="K2050" i="13"/>
  <c r="K2051" i="13"/>
  <c r="K2052" i="13"/>
  <c r="K2053" i="13"/>
  <c r="K2054" i="13"/>
  <c r="K2055" i="13"/>
  <c r="K2056" i="13"/>
  <c r="K2057" i="13"/>
  <c r="K2058" i="13"/>
  <c r="K2059" i="13"/>
  <c r="K2060" i="13"/>
  <c r="K2061" i="13"/>
  <c r="K2062" i="13"/>
  <c r="K2063" i="13"/>
  <c r="K2064" i="13"/>
  <c r="K2065" i="13"/>
  <c r="K2066" i="13"/>
  <c r="K2067" i="13"/>
  <c r="K2068" i="13"/>
  <c r="K2069" i="13"/>
  <c r="K2070" i="13"/>
  <c r="K2071" i="13"/>
  <c r="K2072" i="13"/>
  <c r="K2073" i="13"/>
  <c r="K2074" i="13"/>
  <c r="K2075" i="13"/>
  <c r="K2076" i="13"/>
  <c r="K2077" i="13"/>
  <c r="K2078" i="13"/>
  <c r="K2079" i="13"/>
  <c r="K2080" i="13"/>
  <c r="K2081" i="13"/>
  <c r="K2082" i="13"/>
  <c r="K2083" i="13"/>
  <c r="K2084" i="13"/>
  <c r="K2085" i="13"/>
  <c r="K2086" i="13"/>
  <c r="K2087" i="13"/>
  <c r="K2088" i="13"/>
  <c r="K2089" i="13"/>
  <c r="K2090" i="13"/>
  <c r="K2091" i="13"/>
  <c r="K2092" i="13"/>
  <c r="K2093" i="13"/>
  <c r="K2094" i="13"/>
  <c r="K2095" i="13"/>
  <c r="K2096" i="13"/>
  <c r="K2097" i="13"/>
  <c r="K2098" i="13"/>
  <c r="K2099" i="13"/>
  <c r="K2100" i="13"/>
  <c r="K2101" i="13"/>
  <c r="K2102" i="13"/>
  <c r="K2103" i="13"/>
  <c r="K2104" i="13"/>
  <c r="K2105" i="13"/>
  <c r="K2106" i="13"/>
  <c r="K2107" i="13"/>
  <c r="K2108" i="13"/>
  <c r="K2109" i="13"/>
  <c r="K2110" i="13"/>
  <c r="K2111" i="13"/>
  <c r="K2112" i="13"/>
  <c r="K2113" i="13"/>
  <c r="K2114" i="13"/>
  <c r="K2115" i="13"/>
  <c r="K2116" i="13"/>
  <c r="K2117" i="13"/>
  <c r="K2118" i="13"/>
  <c r="K2119" i="13"/>
  <c r="K2120" i="13"/>
  <c r="K2121" i="13"/>
  <c r="K2122" i="13"/>
  <c r="K2123" i="13"/>
  <c r="K2124" i="13"/>
  <c r="K2125" i="13"/>
  <c r="K2126" i="13"/>
  <c r="K2127" i="13"/>
  <c r="K2128" i="13"/>
  <c r="K2129" i="13"/>
  <c r="K2130" i="13"/>
  <c r="K2131" i="13"/>
  <c r="K2132" i="13"/>
  <c r="K2133" i="13"/>
  <c r="K2134" i="13"/>
  <c r="K2135" i="13"/>
  <c r="K2136" i="13"/>
  <c r="K2137" i="13"/>
  <c r="K2138" i="13"/>
  <c r="K2139" i="13"/>
  <c r="K2140" i="13"/>
  <c r="K2141" i="13"/>
  <c r="K2142" i="13"/>
  <c r="K2143" i="13"/>
  <c r="K2144" i="13"/>
  <c r="K2145" i="13"/>
  <c r="K2146" i="13"/>
  <c r="K2147" i="13"/>
  <c r="K2148" i="13"/>
  <c r="K2149" i="13"/>
  <c r="K2150" i="13"/>
  <c r="K2151" i="13"/>
  <c r="K2152" i="13"/>
  <c r="K2153" i="13"/>
  <c r="K2154" i="13"/>
  <c r="K2155" i="13"/>
  <c r="K2156" i="13"/>
  <c r="K2157" i="13"/>
  <c r="K2158" i="13"/>
  <c r="K2159" i="13"/>
  <c r="K2160" i="13"/>
  <c r="K2161" i="13"/>
  <c r="K2162" i="13"/>
  <c r="K2163" i="13"/>
  <c r="K2164" i="13"/>
  <c r="K2165" i="13"/>
  <c r="K2166" i="13"/>
  <c r="K2167" i="13"/>
  <c r="K2168" i="13"/>
  <c r="K2169" i="13"/>
  <c r="K2170" i="13"/>
  <c r="K2171" i="13"/>
  <c r="K2172" i="13"/>
  <c r="K2173" i="13"/>
  <c r="K2174" i="13"/>
  <c r="K2175" i="13"/>
  <c r="K2176" i="13"/>
  <c r="K2177" i="13"/>
  <c r="K2178" i="13"/>
  <c r="K2179" i="13"/>
  <c r="K2180" i="13"/>
  <c r="K2181" i="13"/>
  <c r="K2182" i="13"/>
  <c r="K2183" i="13"/>
  <c r="K2184" i="13"/>
  <c r="K2185" i="13"/>
  <c r="K2186" i="13"/>
  <c r="K2187" i="13"/>
  <c r="K2188" i="13"/>
  <c r="K2189" i="13"/>
  <c r="K2190" i="13"/>
  <c r="K2191" i="13"/>
  <c r="K2192" i="13"/>
  <c r="K2193" i="13"/>
  <c r="K2194" i="13"/>
  <c r="K2195" i="13"/>
  <c r="K2196" i="13"/>
  <c r="K2197" i="13"/>
  <c r="K2198" i="13"/>
  <c r="K2199" i="13"/>
  <c r="K2200" i="13"/>
  <c r="K2201" i="13"/>
  <c r="K2202" i="13"/>
  <c r="K2203" i="13"/>
  <c r="K2204" i="13"/>
  <c r="K2205" i="13"/>
  <c r="K2206" i="13"/>
  <c r="K2207" i="13"/>
  <c r="K2208" i="13"/>
  <c r="K2209" i="13"/>
  <c r="K2210" i="13"/>
  <c r="K2211" i="13"/>
  <c r="K2212" i="13"/>
  <c r="K2213" i="13"/>
  <c r="K2214" i="13"/>
  <c r="K2215" i="13"/>
  <c r="K2216" i="13"/>
  <c r="K2217" i="13"/>
  <c r="K2218" i="13"/>
  <c r="K2219" i="13"/>
  <c r="K2220" i="13"/>
  <c r="K2221" i="13"/>
  <c r="K2222" i="13"/>
  <c r="K2223" i="13"/>
  <c r="K2224" i="13"/>
  <c r="K2225" i="13"/>
  <c r="K2226" i="13"/>
  <c r="K2227" i="13"/>
  <c r="K2228" i="13"/>
  <c r="K2229" i="13"/>
  <c r="K2230" i="13"/>
  <c r="K2231" i="13"/>
  <c r="K2232" i="13"/>
  <c r="K2233" i="13"/>
  <c r="K2234" i="13"/>
  <c r="K2235" i="13"/>
  <c r="K2236" i="13"/>
  <c r="K2237" i="13"/>
  <c r="K2238" i="13"/>
  <c r="K2239" i="13"/>
  <c r="K2240" i="13"/>
  <c r="K2241" i="13"/>
  <c r="K2242" i="13"/>
  <c r="K2243" i="13"/>
  <c r="K2244" i="13"/>
  <c r="K2245" i="13"/>
  <c r="K2246" i="13"/>
  <c r="K2247" i="13"/>
  <c r="K2248" i="13"/>
  <c r="K2249" i="13"/>
  <c r="K2250" i="13"/>
  <c r="K2251" i="13"/>
  <c r="K2252" i="13"/>
  <c r="K2253" i="13"/>
  <c r="K2254" i="13"/>
  <c r="K2255" i="13"/>
  <c r="K2256" i="13"/>
  <c r="K2257" i="13"/>
  <c r="K2258" i="13"/>
  <c r="K2259" i="13"/>
  <c r="K2260" i="13"/>
  <c r="K2261" i="13"/>
  <c r="K2262" i="13"/>
  <c r="K2263" i="13"/>
  <c r="K2264" i="13"/>
  <c r="K2265" i="13"/>
  <c r="K2266" i="13"/>
  <c r="K2267" i="13"/>
  <c r="K2268" i="13"/>
  <c r="K2269" i="13"/>
  <c r="K2270" i="13"/>
  <c r="K2271" i="13"/>
  <c r="K2272" i="13"/>
  <c r="K2273" i="13"/>
  <c r="K2274" i="13"/>
  <c r="K2275" i="13"/>
  <c r="K2276" i="13"/>
  <c r="K2277" i="13"/>
  <c r="K2278" i="13"/>
  <c r="K2279" i="13"/>
  <c r="K2280" i="13"/>
  <c r="K2281" i="13"/>
  <c r="K2282" i="13"/>
  <c r="K2283" i="13"/>
  <c r="K2284" i="13"/>
  <c r="K2285" i="13"/>
  <c r="K2286" i="13"/>
  <c r="K2287" i="13"/>
  <c r="K2288" i="13"/>
  <c r="K2289" i="13"/>
  <c r="K2290" i="13"/>
  <c r="K2291" i="13"/>
  <c r="K2292" i="13"/>
  <c r="K2293" i="13"/>
  <c r="K2294" i="13"/>
  <c r="K2295" i="13"/>
  <c r="K2296" i="13"/>
  <c r="K2297" i="13"/>
  <c r="K2298" i="13"/>
  <c r="K2299" i="13"/>
  <c r="K2300" i="13"/>
  <c r="K2301" i="13"/>
  <c r="K2302" i="13"/>
  <c r="K2303" i="13"/>
  <c r="K2304" i="13"/>
  <c r="K2305" i="13"/>
  <c r="K2306" i="13"/>
  <c r="K2307" i="13"/>
  <c r="K2308" i="13"/>
  <c r="K2309" i="13"/>
  <c r="K2310" i="13"/>
  <c r="K2311" i="13"/>
  <c r="K2312" i="13"/>
  <c r="K2313" i="13"/>
  <c r="K2314" i="13"/>
  <c r="K2315" i="13"/>
  <c r="K2316" i="13"/>
  <c r="K2317" i="13"/>
  <c r="K2318" i="13"/>
  <c r="K2319" i="13"/>
  <c r="K2320" i="13"/>
  <c r="K2321" i="13"/>
  <c r="K2322" i="13"/>
  <c r="K2323" i="13"/>
  <c r="K2324" i="13"/>
  <c r="K2325" i="13"/>
  <c r="K2326" i="13"/>
  <c r="K2327" i="13"/>
  <c r="K2328" i="13"/>
  <c r="K2329" i="13"/>
  <c r="K2330" i="13"/>
  <c r="K2331" i="13"/>
  <c r="K2332" i="13"/>
  <c r="K2333" i="13"/>
  <c r="K2334" i="13"/>
  <c r="K2335" i="13"/>
  <c r="K2336" i="13"/>
  <c r="K2337" i="13"/>
  <c r="K2338" i="13"/>
  <c r="K2339" i="13"/>
  <c r="K2340" i="13"/>
  <c r="K2341" i="13"/>
  <c r="K2342" i="13"/>
  <c r="K2343" i="13"/>
  <c r="K2344" i="13"/>
  <c r="K2345" i="13"/>
  <c r="K2346" i="13"/>
  <c r="K2347" i="13"/>
  <c r="K2348" i="13"/>
  <c r="K2349" i="13"/>
  <c r="K2350" i="13"/>
  <c r="K2351" i="13"/>
  <c r="K2352" i="13"/>
  <c r="K2353" i="13"/>
  <c r="K2354" i="13"/>
  <c r="K2355" i="13"/>
  <c r="K2356" i="13"/>
  <c r="K2357" i="13"/>
  <c r="K2358" i="13"/>
  <c r="K2359" i="13"/>
  <c r="K2360" i="13"/>
  <c r="K2361" i="13"/>
  <c r="K2362" i="13"/>
  <c r="K2363" i="13"/>
  <c r="K2364" i="13"/>
  <c r="K2365" i="13"/>
  <c r="K2366" i="13"/>
  <c r="K2367" i="13"/>
  <c r="K2368" i="13"/>
  <c r="K2369" i="13"/>
  <c r="K2370" i="13"/>
  <c r="K2371" i="13"/>
  <c r="K2372" i="13"/>
  <c r="K2373" i="13"/>
  <c r="K2374" i="13"/>
  <c r="K2375" i="13"/>
  <c r="K2376" i="13"/>
  <c r="K2377" i="13"/>
  <c r="K2378" i="13"/>
  <c r="K2379" i="13"/>
  <c r="K2380" i="13"/>
  <c r="K2381" i="13"/>
  <c r="K2382" i="13"/>
  <c r="K2383" i="13"/>
  <c r="K2384" i="13"/>
  <c r="K2385" i="13"/>
  <c r="K2386" i="13"/>
  <c r="K2387" i="13"/>
  <c r="K2388" i="13"/>
  <c r="K2389" i="13"/>
  <c r="K2390" i="13"/>
  <c r="K2391" i="13"/>
  <c r="K2392" i="13"/>
  <c r="K2393" i="13"/>
  <c r="K2394" i="13"/>
  <c r="K2395" i="13"/>
  <c r="K2396" i="13"/>
  <c r="K2397" i="13"/>
  <c r="K2398" i="13"/>
  <c r="K2399" i="13"/>
  <c r="K2400" i="13"/>
  <c r="K2401" i="13"/>
  <c r="K2402" i="13"/>
  <c r="K2403" i="13"/>
  <c r="K2404" i="13"/>
  <c r="K2405" i="13"/>
  <c r="K2406" i="13"/>
  <c r="K2407" i="13"/>
  <c r="K2408" i="13"/>
  <c r="K2409" i="13"/>
  <c r="K2410" i="13"/>
  <c r="K2411" i="13"/>
  <c r="K2412" i="13"/>
  <c r="K2413" i="13"/>
  <c r="K2414" i="13"/>
  <c r="K2415" i="13"/>
  <c r="K2416" i="13"/>
  <c r="K2417" i="13"/>
  <c r="K2418" i="13"/>
  <c r="K2419" i="13"/>
  <c r="K2420" i="13"/>
  <c r="K2421" i="13"/>
  <c r="K2422" i="13"/>
  <c r="K2423" i="13"/>
  <c r="K2424" i="13"/>
  <c r="K2425" i="13"/>
  <c r="K2426" i="13"/>
  <c r="K2427" i="13"/>
  <c r="K2428" i="13"/>
  <c r="K2429" i="13"/>
  <c r="K2430" i="13"/>
  <c r="K2431" i="13"/>
  <c r="K2432" i="13"/>
  <c r="K2433" i="13"/>
  <c r="K2434" i="13"/>
  <c r="K2435" i="13"/>
  <c r="K2436" i="13"/>
  <c r="K2437" i="13"/>
  <c r="K2438" i="13"/>
  <c r="K2439" i="13"/>
  <c r="K2440" i="13"/>
  <c r="K2441" i="13"/>
  <c r="K2442" i="13"/>
  <c r="K2443" i="13"/>
  <c r="K2444" i="13"/>
  <c r="K2445" i="13"/>
  <c r="K2446" i="13"/>
  <c r="K2447" i="13"/>
  <c r="K2448" i="13"/>
  <c r="K2449" i="13"/>
  <c r="K2450" i="13"/>
  <c r="K2451" i="13"/>
  <c r="K2452" i="13"/>
  <c r="K2453" i="13"/>
  <c r="K2454" i="13"/>
  <c r="K2455" i="13"/>
  <c r="K2456" i="13"/>
  <c r="K2457" i="13"/>
  <c r="K2458" i="13"/>
  <c r="K2459" i="13"/>
  <c r="K2460" i="13"/>
  <c r="K2461" i="13"/>
  <c r="K2462" i="13"/>
  <c r="K2463" i="13"/>
  <c r="K2464" i="13"/>
  <c r="K2465" i="13"/>
  <c r="K2466" i="13"/>
  <c r="K2467" i="13"/>
  <c r="K2468" i="13"/>
  <c r="K2469" i="13"/>
  <c r="K2470" i="13"/>
  <c r="K2471" i="13"/>
  <c r="K2472" i="13"/>
  <c r="K2473" i="13"/>
  <c r="K2474" i="13"/>
  <c r="K2475" i="13"/>
  <c r="K2476" i="13"/>
  <c r="K2477" i="13"/>
  <c r="K2478" i="13"/>
  <c r="K2479" i="13"/>
  <c r="K2480" i="13"/>
  <c r="K2481" i="13"/>
  <c r="K2482" i="13"/>
  <c r="K2483" i="13"/>
  <c r="K2484" i="13"/>
  <c r="K2485" i="13"/>
  <c r="K2486" i="13"/>
  <c r="K2487" i="13"/>
  <c r="K2488" i="13"/>
  <c r="K2489" i="13"/>
  <c r="K2490" i="13"/>
  <c r="K2491" i="13"/>
  <c r="K2492" i="13"/>
  <c r="K2493" i="13"/>
  <c r="K2494" i="13"/>
  <c r="K2495" i="13"/>
  <c r="K2496" i="13"/>
  <c r="K2497" i="13"/>
  <c r="K2498" i="13"/>
  <c r="K2499" i="13"/>
  <c r="K2500" i="13"/>
  <c r="K2501" i="13"/>
  <c r="K2502" i="13"/>
  <c r="K2503" i="13"/>
  <c r="K2504" i="13"/>
  <c r="K2505" i="13"/>
  <c r="K2506" i="13"/>
  <c r="K2507" i="13"/>
  <c r="K2508" i="13"/>
  <c r="K2509" i="13"/>
  <c r="K2510" i="13"/>
  <c r="K2511" i="13"/>
  <c r="K2512" i="13"/>
  <c r="K2513" i="13"/>
  <c r="K2514" i="13"/>
  <c r="K2515" i="13"/>
  <c r="K2516" i="13"/>
  <c r="K2517" i="13"/>
  <c r="K2518" i="13"/>
  <c r="K2519" i="13"/>
  <c r="K2520" i="13"/>
  <c r="K2521" i="13"/>
  <c r="K2522" i="13"/>
  <c r="K2523" i="13"/>
  <c r="K2524" i="13"/>
  <c r="K2525" i="13"/>
  <c r="K2526" i="13"/>
  <c r="K2527" i="13"/>
  <c r="K2528" i="13"/>
  <c r="K2529" i="13"/>
  <c r="K2530" i="13"/>
  <c r="K2531" i="13"/>
  <c r="K2532" i="13"/>
  <c r="K2533" i="13"/>
  <c r="K2534" i="13"/>
  <c r="K2535" i="13"/>
  <c r="K2536" i="13"/>
  <c r="K2537" i="13"/>
  <c r="K2538" i="13"/>
  <c r="K2539" i="13"/>
  <c r="K2540" i="13"/>
  <c r="K2541" i="13"/>
  <c r="K2542" i="13"/>
  <c r="K2543" i="13"/>
  <c r="K2544" i="13"/>
  <c r="K2545" i="13"/>
  <c r="K2546" i="13"/>
  <c r="K2547" i="13"/>
  <c r="K2548" i="13"/>
  <c r="K2549" i="13"/>
  <c r="K2550" i="13"/>
  <c r="K2551" i="13"/>
  <c r="K2552" i="13"/>
  <c r="K2553" i="13"/>
  <c r="K2554" i="13"/>
  <c r="K2555" i="13"/>
  <c r="K2556" i="13"/>
  <c r="K2557" i="13"/>
  <c r="K2558" i="13"/>
  <c r="K2559" i="13"/>
  <c r="K2560" i="13"/>
  <c r="K2561" i="13"/>
  <c r="K2562" i="13"/>
  <c r="K2563" i="13"/>
  <c r="K2564" i="13"/>
  <c r="K2565" i="13"/>
  <c r="K2566" i="13"/>
  <c r="K2567" i="13"/>
  <c r="K2568" i="13"/>
  <c r="K2569" i="13"/>
  <c r="K2570" i="13"/>
  <c r="K2571" i="13"/>
  <c r="K2572" i="13"/>
  <c r="K2573" i="13"/>
  <c r="K2574" i="13"/>
  <c r="K2575" i="13"/>
  <c r="K2576" i="13"/>
  <c r="K2577" i="13"/>
  <c r="K2578" i="13"/>
  <c r="K2579" i="13"/>
  <c r="K2580" i="13"/>
  <c r="K2581" i="13"/>
  <c r="K2582" i="13"/>
  <c r="K2583" i="13"/>
  <c r="K2584" i="13"/>
  <c r="K2585" i="13"/>
  <c r="K2586" i="13"/>
  <c r="K2587" i="13"/>
  <c r="K2588" i="13"/>
  <c r="K2589" i="13"/>
  <c r="K2590" i="13"/>
  <c r="K2591" i="13"/>
  <c r="K2592" i="13"/>
  <c r="K2593" i="13"/>
  <c r="K2594" i="13"/>
  <c r="K2595" i="13"/>
  <c r="K2596" i="13"/>
  <c r="K2597" i="13"/>
  <c r="K2598" i="13"/>
  <c r="K2599" i="13"/>
  <c r="K2600" i="13"/>
  <c r="K2601" i="13"/>
  <c r="K2602" i="13"/>
  <c r="K2603" i="13"/>
  <c r="K2604" i="13"/>
  <c r="K2605" i="13"/>
  <c r="K2606" i="13"/>
  <c r="K2607" i="13"/>
  <c r="K2608" i="13"/>
  <c r="K2609" i="13"/>
  <c r="K2610" i="13"/>
  <c r="K2611" i="13"/>
  <c r="K2612" i="13"/>
  <c r="K2613" i="13"/>
  <c r="K2614" i="13"/>
  <c r="K2615" i="13"/>
  <c r="K2616" i="13"/>
  <c r="K2617" i="13"/>
  <c r="K2618" i="13"/>
  <c r="K2619" i="13"/>
  <c r="K2620" i="13"/>
  <c r="K2621" i="13"/>
  <c r="K2622" i="13"/>
  <c r="K2623" i="13"/>
  <c r="K2624" i="13"/>
  <c r="K2625" i="13"/>
  <c r="K2626" i="13"/>
  <c r="K2627" i="13"/>
  <c r="K2628" i="13"/>
  <c r="K2629" i="13"/>
  <c r="K2630" i="13"/>
  <c r="K2631" i="13"/>
  <c r="K2632" i="13"/>
  <c r="K2633" i="13"/>
  <c r="K2634" i="13"/>
  <c r="K2635" i="13"/>
  <c r="K2636" i="13"/>
  <c r="K2637" i="13"/>
  <c r="K2638" i="13"/>
  <c r="K2639" i="13"/>
  <c r="K2640" i="13"/>
  <c r="K2641" i="13"/>
  <c r="K2642" i="13"/>
  <c r="K2643" i="13"/>
  <c r="K2644" i="13"/>
  <c r="K2645" i="13"/>
  <c r="K2646" i="13"/>
  <c r="K2647" i="13"/>
  <c r="K2648" i="13"/>
  <c r="K2649" i="13"/>
  <c r="K2650" i="13"/>
  <c r="K2651" i="13"/>
  <c r="K2652" i="13"/>
  <c r="K2653" i="13"/>
  <c r="K2654" i="13"/>
  <c r="K2655" i="13"/>
  <c r="K2656" i="13"/>
  <c r="K2657" i="13"/>
  <c r="K2658" i="13"/>
  <c r="K2659" i="13"/>
  <c r="K2660" i="13"/>
  <c r="K2661" i="13"/>
  <c r="K2662" i="13"/>
  <c r="K2663" i="13"/>
  <c r="K2664" i="13"/>
  <c r="K2665" i="13"/>
  <c r="K2666" i="13"/>
  <c r="K2667" i="13"/>
  <c r="K2668" i="13"/>
  <c r="K2669" i="13"/>
  <c r="K2670" i="13"/>
  <c r="K2671" i="13"/>
  <c r="K2672" i="13"/>
  <c r="K2673" i="13"/>
  <c r="K2674" i="13"/>
  <c r="K2675" i="13"/>
  <c r="K2676" i="13"/>
  <c r="K2677" i="13"/>
  <c r="K2678" i="13"/>
  <c r="K2679" i="13"/>
  <c r="K2680" i="13"/>
  <c r="K2681" i="13"/>
  <c r="K2682" i="13"/>
  <c r="K2683" i="13"/>
  <c r="K2684" i="13"/>
  <c r="K2685" i="13"/>
  <c r="K2686" i="13"/>
  <c r="K2687" i="13"/>
  <c r="K2688" i="13"/>
  <c r="K2689" i="13"/>
  <c r="K2690" i="13"/>
  <c r="K2691" i="13"/>
  <c r="K2692" i="13"/>
  <c r="K2693" i="13"/>
  <c r="K2694" i="13"/>
  <c r="K2695" i="13"/>
  <c r="K2696" i="13"/>
  <c r="K2697" i="13"/>
  <c r="K2698" i="13"/>
  <c r="K2699" i="13"/>
  <c r="K2700" i="13"/>
  <c r="K2701" i="13"/>
  <c r="K2702" i="13"/>
  <c r="K2703" i="13"/>
  <c r="K2704" i="13"/>
  <c r="K2705" i="13"/>
  <c r="K2706" i="13"/>
  <c r="K2707" i="13"/>
  <c r="K2708" i="13"/>
  <c r="K2709" i="13"/>
  <c r="K2710" i="13"/>
  <c r="K2711" i="13"/>
  <c r="K2712" i="13"/>
  <c r="K2713" i="13"/>
  <c r="K2714" i="13"/>
  <c r="K2715" i="13"/>
  <c r="K2716" i="13"/>
  <c r="K2717" i="13"/>
  <c r="K2718" i="13"/>
  <c r="K2719" i="13"/>
  <c r="K2720" i="13"/>
  <c r="K2721" i="13"/>
  <c r="K2722" i="13"/>
  <c r="K2723" i="13"/>
  <c r="K2724" i="13"/>
  <c r="K2725" i="13"/>
  <c r="K2726" i="13"/>
  <c r="K2727" i="13"/>
  <c r="K2728" i="13"/>
  <c r="K2729" i="13"/>
  <c r="K2730" i="13"/>
  <c r="K2731" i="13"/>
  <c r="K2732" i="13"/>
  <c r="K2733" i="13"/>
  <c r="K2734" i="13"/>
  <c r="K2735" i="13"/>
  <c r="K2736" i="13"/>
  <c r="K2737" i="13"/>
  <c r="K2738" i="13"/>
  <c r="K2739" i="13"/>
  <c r="K2740" i="13"/>
  <c r="K2741" i="13"/>
  <c r="K2742" i="13"/>
  <c r="K2743" i="13"/>
  <c r="K2744" i="13"/>
  <c r="K2745" i="13"/>
  <c r="K2746" i="13"/>
  <c r="K2747" i="13"/>
  <c r="K2748" i="13"/>
  <c r="K2749" i="13"/>
  <c r="K2750" i="13"/>
  <c r="K2751" i="13"/>
  <c r="K2752" i="13"/>
  <c r="K2753" i="13"/>
  <c r="K2754" i="13"/>
  <c r="K2755" i="13"/>
  <c r="K2756" i="13"/>
  <c r="K2757" i="13"/>
  <c r="K2758" i="13"/>
  <c r="K2759" i="13"/>
  <c r="K2760" i="13"/>
  <c r="K2761" i="13"/>
  <c r="K2762" i="13"/>
  <c r="K2763" i="13"/>
  <c r="K2764" i="13"/>
  <c r="K2765" i="13"/>
  <c r="K2766" i="13"/>
  <c r="K2767" i="13"/>
  <c r="K2768" i="13"/>
  <c r="K2769" i="13"/>
  <c r="K2770" i="13"/>
  <c r="K2771" i="13"/>
  <c r="K2772" i="13"/>
  <c r="K2773" i="13"/>
  <c r="K2774" i="13"/>
  <c r="K2775" i="13"/>
  <c r="K2776" i="13"/>
  <c r="K2777" i="13"/>
  <c r="K2778" i="13"/>
  <c r="K2779" i="13"/>
  <c r="K2780" i="13"/>
  <c r="K2781" i="13"/>
  <c r="K2782" i="13"/>
  <c r="K2783" i="13"/>
  <c r="K2784" i="13"/>
  <c r="K2785" i="13"/>
  <c r="K2786" i="13"/>
  <c r="K2787" i="13"/>
  <c r="K2788" i="13"/>
  <c r="K2789" i="13"/>
  <c r="K2790" i="13"/>
  <c r="K2791" i="13"/>
  <c r="K2792" i="13"/>
  <c r="K2793" i="13"/>
  <c r="K2794" i="13"/>
  <c r="K2795" i="13"/>
  <c r="K2796" i="13"/>
  <c r="K2797" i="13"/>
  <c r="K2798" i="13"/>
  <c r="K2799" i="13"/>
  <c r="K2800" i="13"/>
  <c r="K2801" i="13"/>
  <c r="K2802" i="13"/>
  <c r="K2803" i="13"/>
  <c r="K2804" i="13"/>
  <c r="K2805" i="13"/>
  <c r="K2806" i="13"/>
  <c r="K2807" i="13"/>
  <c r="K2808" i="13"/>
  <c r="K2809" i="13"/>
  <c r="K2810" i="13"/>
  <c r="K2811" i="13"/>
  <c r="K2812" i="13"/>
  <c r="K2813" i="13"/>
  <c r="K2814" i="13"/>
  <c r="K2815" i="13"/>
  <c r="K2816" i="13"/>
  <c r="K2817" i="13"/>
  <c r="K2818" i="13"/>
  <c r="K2819" i="13"/>
  <c r="K2820" i="13"/>
  <c r="K2821" i="13"/>
  <c r="K2822" i="13"/>
  <c r="K2823" i="13"/>
  <c r="K2824" i="13"/>
  <c r="K2825" i="13"/>
  <c r="K2826" i="13"/>
  <c r="K2827" i="13"/>
  <c r="K2828" i="13"/>
  <c r="K2829" i="13"/>
  <c r="K2830" i="13"/>
  <c r="K2831" i="13"/>
  <c r="K2832" i="13"/>
  <c r="K2833" i="13"/>
  <c r="K2834" i="13"/>
  <c r="K2835" i="13"/>
  <c r="K2836" i="13"/>
  <c r="K2837" i="13"/>
  <c r="K2838" i="13"/>
  <c r="K2839" i="13"/>
  <c r="K2840" i="13"/>
  <c r="K2841" i="13"/>
  <c r="K2842" i="13"/>
  <c r="K2843" i="13"/>
  <c r="K2844" i="13"/>
  <c r="K2845" i="13"/>
  <c r="K2846" i="13"/>
  <c r="K2847" i="13"/>
  <c r="K2848" i="13"/>
  <c r="K2849" i="13"/>
  <c r="K2850" i="13"/>
  <c r="K2851" i="13"/>
  <c r="K2852" i="13"/>
  <c r="K2853" i="13"/>
  <c r="K2854" i="13"/>
  <c r="K2855" i="13"/>
  <c r="K2856" i="13"/>
  <c r="K2857" i="13"/>
  <c r="K2858" i="13"/>
  <c r="K2859" i="13"/>
  <c r="K2860" i="13"/>
  <c r="K2861" i="13"/>
  <c r="K2862" i="13"/>
  <c r="K2863" i="13"/>
  <c r="K2864" i="13"/>
  <c r="K2865" i="13"/>
  <c r="K2866" i="13"/>
  <c r="K2867" i="13"/>
  <c r="K2868" i="13"/>
  <c r="K2869" i="13"/>
  <c r="K2870" i="13"/>
  <c r="K2871" i="13"/>
  <c r="K2872" i="13"/>
  <c r="K2873" i="13"/>
  <c r="K2874" i="13"/>
  <c r="K2875" i="13"/>
  <c r="K2876" i="13"/>
  <c r="K2877" i="13"/>
  <c r="K2878" i="13"/>
  <c r="K2879" i="13"/>
  <c r="K2880" i="13"/>
  <c r="K2881" i="13"/>
  <c r="K2882" i="13"/>
  <c r="K2883" i="13"/>
  <c r="K2884" i="13"/>
  <c r="K2885" i="13"/>
  <c r="K2886" i="13"/>
  <c r="K2887" i="13"/>
  <c r="K2888" i="13"/>
  <c r="K2889" i="13"/>
  <c r="K2890" i="13"/>
  <c r="K2891" i="13"/>
  <c r="K2892" i="13"/>
  <c r="K2893" i="13"/>
  <c r="K2894" i="13"/>
  <c r="K2895" i="13"/>
  <c r="K2896" i="13"/>
  <c r="K2897" i="13"/>
  <c r="K2898" i="13"/>
  <c r="K2899" i="13"/>
  <c r="K2900" i="13"/>
  <c r="K2901" i="13"/>
  <c r="K2902" i="13"/>
  <c r="K2903" i="13"/>
  <c r="K2904" i="13"/>
  <c r="K2905" i="13"/>
  <c r="K2906" i="13"/>
  <c r="K2907" i="13"/>
  <c r="K2908" i="13"/>
  <c r="K2909" i="13"/>
  <c r="K2910" i="13"/>
  <c r="K2911" i="13"/>
  <c r="K2912" i="13"/>
  <c r="K2913" i="13"/>
  <c r="K2914" i="13"/>
  <c r="K2915" i="13"/>
  <c r="K2916" i="13"/>
  <c r="K2917" i="13"/>
  <c r="K2918" i="13"/>
  <c r="K2919" i="13"/>
  <c r="K2920" i="13"/>
  <c r="K2921" i="13"/>
  <c r="K2922" i="13"/>
  <c r="K2923" i="13"/>
  <c r="K2924" i="13"/>
  <c r="K2925" i="13"/>
  <c r="K2926" i="13"/>
  <c r="K2927" i="13"/>
  <c r="K2928" i="13"/>
  <c r="K2929" i="13"/>
  <c r="K2930" i="13"/>
  <c r="K2931" i="13"/>
  <c r="K2932" i="13"/>
  <c r="K2933" i="13"/>
  <c r="K2934" i="13"/>
  <c r="K2935" i="13"/>
  <c r="K2936" i="13"/>
  <c r="K2937" i="13"/>
  <c r="K2938" i="13"/>
  <c r="K2939" i="13"/>
  <c r="K2940" i="13"/>
  <c r="K2941" i="13"/>
  <c r="K2942" i="13"/>
  <c r="K2943" i="13"/>
  <c r="K2944" i="13"/>
  <c r="K2945" i="13"/>
  <c r="K2946" i="13"/>
  <c r="K2947" i="13"/>
  <c r="K2948" i="13"/>
  <c r="K2949" i="13"/>
  <c r="K2950" i="13"/>
  <c r="K2951" i="13"/>
  <c r="K2952" i="13"/>
  <c r="K2953" i="13"/>
  <c r="K2954" i="13"/>
  <c r="K2955" i="13"/>
  <c r="K2956" i="13"/>
  <c r="K2957" i="13"/>
  <c r="K2958" i="13"/>
  <c r="K2959" i="13"/>
  <c r="K2960" i="13"/>
  <c r="K2961" i="13"/>
  <c r="K2962" i="13"/>
  <c r="K2963" i="13"/>
  <c r="K2964" i="13"/>
  <c r="K2965" i="13"/>
  <c r="K2966" i="13"/>
  <c r="K2967" i="13"/>
  <c r="K2968" i="13"/>
  <c r="K2969" i="13"/>
  <c r="K2970" i="13"/>
  <c r="K2971" i="13"/>
  <c r="K2972" i="13"/>
  <c r="K2973" i="13"/>
  <c r="K2974" i="13"/>
  <c r="K2975" i="13"/>
  <c r="K2976" i="13"/>
  <c r="K2977" i="13"/>
  <c r="K2978" i="13"/>
  <c r="K2979" i="13"/>
  <c r="K2980" i="13"/>
  <c r="K2981" i="13"/>
  <c r="K2982" i="13"/>
  <c r="K2983" i="13"/>
  <c r="K2984" i="13"/>
  <c r="K2985" i="13"/>
  <c r="K2986" i="13"/>
  <c r="K2987" i="13"/>
  <c r="K2988" i="13"/>
  <c r="K2989" i="13"/>
  <c r="K2990" i="13"/>
  <c r="K2991" i="13"/>
  <c r="K2992" i="13"/>
  <c r="K2993" i="13"/>
  <c r="K2994" i="13"/>
  <c r="K2995" i="13"/>
  <c r="K2996" i="13"/>
  <c r="K2997" i="13"/>
  <c r="K2998" i="13"/>
  <c r="K2999" i="13"/>
  <c r="K3000" i="13"/>
  <c r="K3001" i="13"/>
  <c r="K3002" i="13"/>
  <c r="K3003" i="13"/>
  <c r="K3004" i="13"/>
  <c r="K3005" i="13"/>
  <c r="K3006" i="13"/>
  <c r="K3007" i="13"/>
  <c r="K3008" i="13"/>
  <c r="K3009" i="13"/>
  <c r="K3010" i="13"/>
  <c r="K3011" i="13"/>
  <c r="K3012" i="13"/>
  <c r="K3013" i="13"/>
  <c r="K3014" i="13"/>
  <c r="K3015" i="13"/>
  <c r="K3016" i="13"/>
  <c r="K3017" i="13"/>
  <c r="K3018" i="13"/>
  <c r="K3019" i="13"/>
  <c r="K3020" i="13"/>
  <c r="K3021" i="13"/>
  <c r="K3022" i="13"/>
  <c r="K3023" i="13"/>
  <c r="K3024" i="13"/>
  <c r="K3025" i="13"/>
  <c r="K3026" i="13"/>
  <c r="K3027" i="13"/>
  <c r="K3028" i="13"/>
  <c r="K3029" i="13"/>
  <c r="K3030" i="13"/>
  <c r="K3031" i="13"/>
  <c r="K3032" i="13"/>
  <c r="K3033" i="13"/>
  <c r="K3034" i="13"/>
  <c r="K3035" i="13"/>
  <c r="K3036" i="13"/>
  <c r="K3037" i="13"/>
  <c r="K3038" i="13"/>
  <c r="K3039" i="13"/>
  <c r="K3040" i="13"/>
  <c r="K3041" i="13"/>
  <c r="K3042" i="13"/>
  <c r="K3043" i="13"/>
  <c r="K3044" i="13"/>
  <c r="K3045" i="13"/>
  <c r="K3046" i="13"/>
  <c r="K3047" i="13"/>
  <c r="K3048" i="13"/>
  <c r="K3049" i="13"/>
  <c r="K3050" i="13"/>
  <c r="K3051" i="13"/>
  <c r="K3052" i="13"/>
  <c r="K3053" i="13"/>
  <c r="K3054" i="13"/>
  <c r="K3055" i="13"/>
  <c r="K3056" i="13"/>
  <c r="K3057" i="13"/>
  <c r="K3058" i="13"/>
  <c r="K3059" i="13"/>
  <c r="K3060" i="13"/>
  <c r="K3061" i="13"/>
  <c r="K3062" i="13"/>
  <c r="K3063" i="13"/>
  <c r="K3064" i="13"/>
  <c r="K3065" i="13"/>
  <c r="K3066" i="13"/>
  <c r="K3067" i="13"/>
  <c r="K3068" i="13"/>
  <c r="K3069" i="13"/>
  <c r="K3070" i="13"/>
  <c r="K3071" i="13"/>
  <c r="K3072" i="13"/>
  <c r="K3073" i="13"/>
  <c r="K3074" i="13"/>
  <c r="K3075" i="13"/>
  <c r="K3076" i="13"/>
  <c r="K3077" i="13"/>
  <c r="K3078" i="13"/>
  <c r="K3079" i="13"/>
  <c r="K3080" i="13"/>
  <c r="K3081" i="13"/>
  <c r="K3082" i="13"/>
  <c r="K3083" i="13"/>
  <c r="K3084" i="13"/>
  <c r="K3085" i="13"/>
  <c r="K3086" i="13"/>
  <c r="K3087" i="13"/>
  <c r="K3088" i="13"/>
  <c r="K3089" i="13"/>
  <c r="K3090" i="13"/>
  <c r="K3091" i="13"/>
  <c r="K3092" i="13"/>
  <c r="K3093" i="13"/>
  <c r="K3094" i="13"/>
  <c r="K3095" i="13"/>
  <c r="K3096" i="13"/>
  <c r="K3097" i="13"/>
  <c r="K3098" i="13"/>
  <c r="K3099" i="13"/>
  <c r="K3100" i="13"/>
  <c r="K3101" i="13"/>
  <c r="K3102" i="13"/>
  <c r="K3103" i="13"/>
  <c r="K3104" i="13"/>
  <c r="K3105" i="13"/>
  <c r="K3106" i="13"/>
  <c r="K3107" i="13"/>
  <c r="K3108" i="13"/>
  <c r="K3109" i="13"/>
  <c r="K3110" i="13"/>
  <c r="K3111" i="13"/>
  <c r="K3112" i="13"/>
  <c r="K3113" i="13"/>
  <c r="K3114" i="13"/>
  <c r="K3115" i="13"/>
  <c r="K3116" i="13"/>
  <c r="K3117" i="13"/>
  <c r="K3118" i="13"/>
  <c r="K3119" i="13"/>
  <c r="K3120" i="13"/>
  <c r="K3121" i="13"/>
  <c r="K3122" i="13"/>
  <c r="K3123" i="13"/>
  <c r="K3124" i="13"/>
  <c r="K3125" i="13"/>
  <c r="K3126" i="13"/>
  <c r="K3127" i="13"/>
  <c r="K3128" i="13"/>
  <c r="K3129" i="13"/>
  <c r="K3130" i="13"/>
  <c r="K3131" i="13"/>
  <c r="K3132" i="13"/>
  <c r="K3133" i="13"/>
  <c r="K3134" i="13"/>
  <c r="K3135" i="13"/>
  <c r="K3136" i="13"/>
  <c r="K3137" i="13"/>
  <c r="K3138" i="13"/>
  <c r="K3139" i="13"/>
  <c r="K3140" i="13"/>
  <c r="K3141" i="13"/>
  <c r="K3142" i="13"/>
  <c r="K3143" i="13"/>
  <c r="K3144" i="13"/>
  <c r="K3145" i="13"/>
  <c r="K3146" i="13"/>
  <c r="K3147" i="13"/>
  <c r="K3148" i="13"/>
  <c r="K3149" i="13"/>
  <c r="K3150" i="13"/>
  <c r="K3151" i="13"/>
  <c r="K3152" i="13"/>
  <c r="K3153" i="13"/>
  <c r="K3154" i="13"/>
  <c r="K3155" i="13"/>
  <c r="K3156" i="13"/>
  <c r="K3157" i="13"/>
  <c r="K3158" i="13"/>
  <c r="K3159" i="13"/>
  <c r="K3160" i="13"/>
  <c r="K3161" i="13"/>
  <c r="K3162" i="13"/>
  <c r="K3163" i="13"/>
  <c r="K3164" i="13"/>
  <c r="K3165" i="13"/>
  <c r="K3166" i="13"/>
  <c r="K3167" i="13"/>
  <c r="K3168" i="13"/>
  <c r="K3169" i="13"/>
  <c r="K3170" i="13"/>
  <c r="K3171" i="13"/>
  <c r="K3172" i="13"/>
  <c r="K3173" i="13"/>
  <c r="K3174" i="13"/>
  <c r="K3175" i="13"/>
  <c r="K3176" i="13"/>
  <c r="K3177" i="13"/>
  <c r="K3178" i="13"/>
  <c r="K3179" i="13"/>
  <c r="K3180" i="13"/>
  <c r="K3181" i="13"/>
  <c r="K3182" i="13"/>
  <c r="K3183" i="13"/>
  <c r="K3184" i="13"/>
  <c r="K3185" i="13"/>
  <c r="K3186" i="13"/>
  <c r="K3187" i="13"/>
  <c r="K3188" i="13"/>
  <c r="K3189" i="13"/>
  <c r="K3190" i="13"/>
  <c r="K3191" i="13"/>
  <c r="K3192" i="13"/>
  <c r="K3193" i="13"/>
  <c r="K3194" i="13"/>
  <c r="K3195" i="13"/>
  <c r="K3196" i="13"/>
  <c r="K3197" i="13"/>
  <c r="K3198" i="13"/>
  <c r="K3199" i="13"/>
  <c r="K3200" i="13"/>
  <c r="K3201" i="13"/>
  <c r="K3202" i="13"/>
  <c r="K3203" i="13"/>
  <c r="K3204" i="13"/>
  <c r="K3205" i="13"/>
  <c r="K3206" i="13"/>
  <c r="K3207" i="13"/>
  <c r="K3208" i="13"/>
  <c r="K3209" i="13"/>
  <c r="K3210" i="13"/>
  <c r="K3211" i="13"/>
  <c r="K3212" i="13"/>
  <c r="K3213" i="13"/>
  <c r="K3214" i="13"/>
  <c r="K3215" i="13"/>
  <c r="K3216" i="13"/>
  <c r="K3217" i="13"/>
  <c r="K3218" i="13"/>
  <c r="K3219" i="13"/>
  <c r="K3220" i="13"/>
  <c r="K3221" i="13"/>
  <c r="K3222" i="13"/>
  <c r="K3223" i="13"/>
  <c r="K3224" i="13"/>
  <c r="K3225" i="13"/>
  <c r="K3226" i="13"/>
  <c r="K3227" i="13"/>
  <c r="K3228" i="13"/>
  <c r="K3229" i="13"/>
  <c r="K3230" i="13"/>
  <c r="K3231" i="13"/>
  <c r="K3232" i="13"/>
  <c r="K3233" i="13"/>
  <c r="K3234" i="13"/>
  <c r="K3235" i="13"/>
  <c r="K3236" i="13"/>
  <c r="K3237" i="13"/>
  <c r="K3238" i="13"/>
  <c r="K3239" i="13"/>
  <c r="K3240" i="13"/>
  <c r="K3241" i="13"/>
  <c r="K3242" i="13"/>
  <c r="K3243" i="13"/>
  <c r="K3244" i="13"/>
  <c r="K3245" i="13"/>
  <c r="K3246" i="13"/>
  <c r="K3247" i="13"/>
  <c r="K3248" i="13"/>
  <c r="K3249" i="13"/>
  <c r="K3250" i="13"/>
  <c r="K3251" i="13"/>
  <c r="K3252" i="13"/>
  <c r="K3253" i="13"/>
  <c r="K3254" i="13"/>
  <c r="K3255" i="13"/>
  <c r="K3256" i="13"/>
  <c r="K3257" i="13"/>
  <c r="K3258" i="13"/>
  <c r="K3259" i="13"/>
  <c r="K3260" i="13"/>
  <c r="K3261" i="13"/>
  <c r="K3262" i="13"/>
  <c r="K3263" i="13"/>
  <c r="K3264" i="13"/>
  <c r="K3265" i="13"/>
  <c r="K3266" i="13"/>
  <c r="K3267" i="13"/>
  <c r="K3268" i="13"/>
  <c r="K3269" i="13"/>
  <c r="K3270" i="13"/>
  <c r="K3271" i="13"/>
  <c r="K3272" i="13"/>
  <c r="K3273" i="13"/>
  <c r="K3274" i="13"/>
  <c r="K3275" i="13"/>
  <c r="K3276" i="13"/>
  <c r="K3277" i="13"/>
  <c r="K3278" i="13"/>
  <c r="K3279" i="13"/>
  <c r="K3280" i="13"/>
  <c r="K3281" i="13"/>
  <c r="K3282" i="13"/>
  <c r="K3283" i="13"/>
  <c r="K3284" i="13"/>
  <c r="K3285" i="13"/>
  <c r="K3286" i="13"/>
  <c r="K3287" i="13"/>
  <c r="K3288" i="13"/>
  <c r="K3289" i="13"/>
  <c r="K3290" i="13"/>
  <c r="K3291" i="13"/>
  <c r="K3292" i="13"/>
  <c r="K3293" i="13"/>
  <c r="K3294" i="13"/>
  <c r="K3295" i="13"/>
  <c r="K3296" i="13"/>
  <c r="K3297" i="13"/>
  <c r="K3298" i="13"/>
  <c r="K3299" i="13"/>
  <c r="K3300" i="13"/>
  <c r="K3301" i="13"/>
  <c r="K3302" i="13"/>
  <c r="K3303" i="13"/>
  <c r="K3304" i="13"/>
  <c r="K3305" i="13"/>
  <c r="K3306" i="13"/>
  <c r="K3307" i="13"/>
  <c r="K3308" i="13"/>
  <c r="K3309" i="13"/>
  <c r="K3310" i="13"/>
  <c r="K3311" i="13"/>
  <c r="K3312" i="13"/>
  <c r="K3313" i="13"/>
  <c r="K3314" i="13"/>
  <c r="K3315" i="13"/>
  <c r="K3316" i="13"/>
  <c r="K3317" i="13"/>
  <c r="K3318" i="13"/>
  <c r="K3319" i="13"/>
  <c r="K3320" i="13"/>
  <c r="K3321" i="13"/>
  <c r="K3322" i="13"/>
  <c r="K3323" i="13"/>
  <c r="K3324" i="13"/>
  <c r="K3325" i="13"/>
  <c r="K3326" i="13"/>
  <c r="K3327" i="13"/>
  <c r="K3328" i="13"/>
  <c r="K3329" i="13"/>
  <c r="K3330" i="13"/>
  <c r="K3331" i="13"/>
  <c r="K3332" i="13"/>
  <c r="K3333" i="13"/>
  <c r="K3334" i="13"/>
  <c r="K3335" i="13"/>
  <c r="K3336" i="13"/>
  <c r="K3337" i="13"/>
  <c r="K3338" i="13"/>
  <c r="K3339" i="13"/>
  <c r="K3340" i="13"/>
  <c r="K3341" i="13"/>
  <c r="K3342" i="13"/>
  <c r="K3343" i="13"/>
  <c r="K3344" i="13"/>
  <c r="K3345" i="13"/>
  <c r="K3346" i="13"/>
  <c r="K3347" i="13"/>
  <c r="K3348" i="13"/>
  <c r="K3349" i="13"/>
  <c r="K3350" i="13"/>
  <c r="K3351" i="13"/>
  <c r="K3352" i="13"/>
  <c r="K3353" i="13"/>
  <c r="K3354" i="13"/>
  <c r="K3355" i="13"/>
  <c r="K3356" i="13"/>
  <c r="K3357" i="13"/>
  <c r="K3358" i="13"/>
  <c r="K3359" i="13"/>
  <c r="K3360" i="13"/>
  <c r="K3361" i="13"/>
  <c r="K3362" i="13"/>
  <c r="K3363" i="13"/>
  <c r="K3364" i="13"/>
  <c r="K3365" i="13"/>
  <c r="K3366" i="13"/>
  <c r="K3367" i="13"/>
  <c r="K3368" i="13"/>
  <c r="K3369" i="13"/>
  <c r="K3370" i="13"/>
  <c r="K3371" i="13"/>
  <c r="K3372" i="13"/>
  <c r="K3373" i="13"/>
  <c r="K3374" i="13"/>
  <c r="K3375" i="13"/>
  <c r="K3376" i="13"/>
  <c r="K3377" i="13"/>
  <c r="K3378" i="13"/>
  <c r="K3379" i="13"/>
  <c r="K3380" i="13"/>
  <c r="K3381" i="13"/>
  <c r="K3382" i="13"/>
  <c r="K3383" i="13"/>
  <c r="K3384" i="13"/>
  <c r="K3385" i="13"/>
  <c r="K3386" i="13"/>
  <c r="K3387" i="13"/>
  <c r="K3388" i="13"/>
  <c r="K3389" i="13"/>
  <c r="K3390" i="13"/>
  <c r="K3391" i="13"/>
  <c r="K3392" i="13"/>
  <c r="K3393" i="13"/>
  <c r="K3394" i="13"/>
  <c r="K3395" i="13"/>
  <c r="K3396" i="13"/>
  <c r="K3397" i="13"/>
  <c r="K3398" i="13"/>
  <c r="K3399" i="13"/>
  <c r="K3400" i="13"/>
  <c r="K3401" i="13"/>
  <c r="K3402" i="13"/>
  <c r="K3403" i="13"/>
  <c r="K3404" i="13"/>
  <c r="K3405" i="13"/>
  <c r="K3406" i="13"/>
  <c r="K3407" i="13"/>
  <c r="K3408" i="13"/>
  <c r="K3409" i="13"/>
  <c r="K3410" i="13"/>
  <c r="K3411" i="13"/>
  <c r="K3412" i="13"/>
  <c r="K3413" i="13"/>
  <c r="K3414" i="13"/>
  <c r="K3415" i="13"/>
  <c r="K3416" i="13"/>
  <c r="K3417" i="13"/>
  <c r="K3418" i="13"/>
  <c r="K3419" i="13"/>
  <c r="K3420" i="13"/>
  <c r="K3421" i="13"/>
  <c r="K3422" i="13"/>
  <c r="K3423" i="13"/>
  <c r="K3424" i="13"/>
  <c r="K3425" i="13"/>
  <c r="K3426" i="13"/>
  <c r="K3427" i="13"/>
  <c r="K3428" i="13"/>
  <c r="K3429" i="13"/>
  <c r="K3430" i="13"/>
  <c r="K3431" i="13"/>
  <c r="K3432" i="13"/>
  <c r="K3433" i="13"/>
  <c r="K3434" i="13"/>
  <c r="K3435" i="13"/>
  <c r="K3436" i="13"/>
  <c r="K3437" i="13"/>
  <c r="K3438" i="13"/>
  <c r="K3439" i="13"/>
  <c r="K3440" i="13"/>
  <c r="K3441" i="13"/>
  <c r="K3442" i="13"/>
  <c r="K3443" i="13"/>
  <c r="K3444" i="13"/>
  <c r="K3445" i="13"/>
  <c r="K3446" i="13"/>
  <c r="K3447" i="13"/>
  <c r="K3448" i="13"/>
  <c r="K3449" i="13"/>
  <c r="K3450" i="13"/>
  <c r="K3451" i="13"/>
  <c r="K3452" i="13"/>
  <c r="K3453" i="13"/>
  <c r="K3454" i="13"/>
  <c r="K3455" i="13"/>
  <c r="K3456" i="13"/>
  <c r="K3457" i="13"/>
  <c r="K3458" i="13"/>
  <c r="K3459" i="13"/>
  <c r="K3460" i="13"/>
  <c r="K3461" i="13"/>
  <c r="K3462" i="13"/>
  <c r="K3463" i="13"/>
  <c r="K3464" i="13"/>
  <c r="K3465" i="13"/>
  <c r="K3466" i="13"/>
  <c r="K3467" i="13"/>
  <c r="K3468" i="13"/>
  <c r="K3469" i="13"/>
  <c r="K3470" i="13"/>
  <c r="K3471" i="13"/>
  <c r="K3472" i="13"/>
  <c r="K3473" i="13"/>
  <c r="K3474" i="13"/>
  <c r="K3475" i="13"/>
  <c r="K3476" i="13"/>
  <c r="K3477" i="13"/>
  <c r="K3478" i="13"/>
  <c r="K3479" i="13"/>
  <c r="K3480" i="13"/>
  <c r="K3481" i="13"/>
  <c r="K3482" i="13"/>
  <c r="K3483" i="13"/>
  <c r="K3484" i="13"/>
  <c r="K3485" i="13"/>
  <c r="K3486" i="13"/>
  <c r="K3487" i="13"/>
  <c r="K3488" i="13"/>
  <c r="K3489" i="13"/>
  <c r="K3490" i="13"/>
  <c r="K3491" i="13"/>
  <c r="K3492" i="13"/>
  <c r="K3493" i="13"/>
  <c r="K3494" i="13"/>
  <c r="K3495" i="13"/>
  <c r="K3496" i="13"/>
  <c r="K3497" i="13"/>
  <c r="K3498" i="13"/>
  <c r="K3499" i="13"/>
  <c r="K3500" i="13"/>
  <c r="K3501" i="13"/>
  <c r="K3502" i="13"/>
  <c r="K3503" i="13"/>
  <c r="K3504" i="13"/>
  <c r="K3505" i="13"/>
  <c r="K3506" i="13"/>
  <c r="K3507" i="13"/>
  <c r="K3508" i="13"/>
  <c r="K3509" i="13"/>
  <c r="K3510" i="13"/>
  <c r="K3511" i="13"/>
  <c r="K3512" i="13"/>
  <c r="K3513" i="13"/>
  <c r="K3514" i="13"/>
  <c r="K3515" i="13"/>
  <c r="K3516" i="13"/>
  <c r="K3517" i="13"/>
  <c r="K3518" i="13"/>
  <c r="K3519" i="13"/>
  <c r="K3520" i="13"/>
  <c r="K3521" i="13"/>
  <c r="K3522" i="13"/>
  <c r="K3523" i="13"/>
  <c r="K3524" i="13"/>
  <c r="K3525" i="13"/>
  <c r="K3526" i="13"/>
  <c r="K3527" i="13"/>
  <c r="K3528" i="13"/>
  <c r="K3529" i="13"/>
  <c r="K3530" i="13"/>
  <c r="K3531" i="13"/>
  <c r="K3532" i="13"/>
  <c r="K3533" i="13"/>
  <c r="K3534" i="13"/>
  <c r="K3535" i="13"/>
  <c r="K3536" i="13"/>
  <c r="K3537" i="13"/>
  <c r="K3538" i="13"/>
  <c r="K3539" i="13"/>
  <c r="K3540" i="13"/>
  <c r="K3541" i="13"/>
  <c r="K3542" i="13"/>
  <c r="K3543" i="13"/>
  <c r="K3544" i="13"/>
  <c r="K3545" i="13"/>
  <c r="K3546" i="13"/>
  <c r="K3547" i="13"/>
  <c r="K3548" i="13"/>
  <c r="K3549" i="13"/>
  <c r="K3550" i="13"/>
  <c r="K3551" i="13"/>
  <c r="K3552" i="13"/>
  <c r="K3553" i="13"/>
  <c r="K3554" i="13"/>
  <c r="K3555" i="13"/>
  <c r="K3556" i="13"/>
  <c r="K3557" i="13"/>
  <c r="K3558" i="13"/>
  <c r="K3559" i="13"/>
  <c r="K3560" i="13"/>
  <c r="K3561" i="13"/>
  <c r="K3562" i="13"/>
  <c r="K3563" i="13"/>
  <c r="K3564" i="13"/>
  <c r="K3565" i="13"/>
  <c r="K3566" i="13"/>
  <c r="K3567" i="13"/>
  <c r="K3568" i="13"/>
  <c r="K3569" i="13"/>
  <c r="K3570" i="13"/>
  <c r="K3571" i="13"/>
  <c r="K3572" i="13"/>
  <c r="K3573" i="13"/>
  <c r="K3574" i="13"/>
  <c r="K3575" i="13"/>
  <c r="K3576" i="13"/>
  <c r="K3577" i="13"/>
  <c r="K3578" i="13"/>
  <c r="K3579" i="13"/>
  <c r="K3580" i="13"/>
  <c r="K3581" i="13"/>
  <c r="K3582" i="13"/>
  <c r="K3583" i="13"/>
  <c r="K3584" i="13"/>
  <c r="K3585" i="13"/>
  <c r="K3586" i="13"/>
  <c r="K3587" i="13"/>
  <c r="K3588" i="13"/>
  <c r="K3589" i="13"/>
  <c r="K3590" i="13"/>
  <c r="K3591" i="13"/>
  <c r="K3592" i="13"/>
  <c r="K3593" i="13"/>
  <c r="K3594" i="13"/>
  <c r="K3595" i="13"/>
  <c r="K3596" i="13"/>
  <c r="K3597" i="13"/>
  <c r="K3598" i="13"/>
  <c r="K3599" i="13"/>
  <c r="K3600" i="13"/>
  <c r="K3601" i="13"/>
  <c r="K3602" i="13"/>
  <c r="K3603" i="13"/>
  <c r="K3604" i="13"/>
  <c r="K3605" i="13"/>
  <c r="K3606" i="13"/>
  <c r="K3607" i="13"/>
  <c r="K3608" i="13"/>
  <c r="K3609" i="13"/>
  <c r="K3610" i="13"/>
  <c r="K3611" i="13"/>
  <c r="K3612" i="13"/>
  <c r="K3613" i="13"/>
  <c r="K3614" i="13"/>
  <c r="K3615" i="13"/>
  <c r="K3616" i="13"/>
  <c r="K3617" i="13"/>
  <c r="K3618" i="13"/>
  <c r="K3619" i="13"/>
  <c r="K3620" i="13"/>
  <c r="K3621" i="13"/>
  <c r="K3622" i="13"/>
  <c r="K3623" i="13"/>
  <c r="K3624" i="13"/>
  <c r="K3625" i="13"/>
  <c r="K3626" i="13"/>
  <c r="K3627" i="13"/>
  <c r="K3628" i="13"/>
  <c r="K3629" i="13"/>
  <c r="K3630" i="13"/>
  <c r="K3631" i="13"/>
  <c r="K3632" i="13"/>
  <c r="K3633" i="13"/>
  <c r="K3634" i="13"/>
  <c r="K3635" i="13"/>
  <c r="K3636" i="13"/>
  <c r="K3637" i="13"/>
  <c r="K3638" i="13"/>
  <c r="K3639" i="13"/>
  <c r="K3640" i="13"/>
  <c r="K3641" i="13"/>
  <c r="K3642" i="13"/>
  <c r="K3643" i="13"/>
  <c r="K3644" i="13"/>
  <c r="K3645" i="13"/>
  <c r="K3646" i="13"/>
  <c r="K3647" i="13"/>
  <c r="K3648" i="13"/>
  <c r="K3649" i="13"/>
  <c r="K3650" i="13"/>
  <c r="K3651" i="13"/>
  <c r="K3652" i="13"/>
  <c r="K3653" i="13"/>
  <c r="K3654" i="13"/>
  <c r="K3655" i="13"/>
  <c r="K3656" i="13"/>
  <c r="K3657" i="13"/>
  <c r="K3658" i="13"/>
  <c r="K3659" i="13"/>
  <c r="K3660" i="13"/>
  <c r="K3661" i="13"/>
  <c r="K3662" i="13"/>
  <c r="K3663" i="13"/>
  <c r="K3664" i="13"/>
  <c r="K3665" i="13"/>
  <c r="K3666" i="13"/>
  <c r="K3667" i="13"/>
  <c r="K3668" i="13"/>
  <c r="K3669" i="13"/>
  <c r="K3670" i="13"/>
  <c r="K3671" i="13"/>
  <c r="K3672" i="13"/>
  <c r="K3673" i="13"/>
  <c r="K3674" i="13"/>
  <c r="K3675" i="13"/>
  <c r="K3676" i="13"/>
  <c r="K3677" i="13"/>
  <c r="K3678" i="13"/>
  <c r="K3679" i="13"/>
  <c r="K3680" i="13"/>
  <c r="K3681" i="13"/>
  <c r="K3682" i="13"/>
  <c r="K3683" i="13"/>
  <c r="K3684" i="13"/>
  <c r="K3685" i="13"/>
  <c r="K3686" i="13"/>
  <c r="K3687" i="13"/>
  <c r="K3688" i="13"/>
  <c r="K3689" i="13"/>
  <c r="K3690" i="13"/>
  <c r="K3691" i="13"/>
  <c r="K3692" i="13"/>
  <c r="K3693" i="13"/>
  <c r="K3694" i="13"/>
  <c r="K3695" i="13"/>
  <c r="K3696" i="13"/>
  <c r="K3697" i="13"/>
  <c r="K3698" i="13"/>
  <c r="K3699" i="13"/>
  <c r="K3700" i="13"/>
  <c r="K3701" i="13"/>
  <c r="K3702" i="13"/>
  <c r="K3703" i="13"/>
  <c r="K3704" i="13"/>
  <c r="K3705" i="13"/>
  <c r="K3706" i="13"/>
  <c r="K3707" i="13"/>
  <c r="K3708" i="13"/>
  <c r="K3709" i="13"/>
  <c r="K3710" i="13"/>
  <c r="K3711" i="13"/>
  <c r="K3712" i="13"/>
  <c r="K3713" i="13"/>
  <c r="K3714" i="13"/>
  <c r="K3715" i="13"/>
  <c r="K3716" i="13"/>
  <c r="K3717" i="13"/>
  <c r="K3718" i="13"/>
  <c r="K3719" i="13"/>
  <c r="K3720" i="13"/>
  <c r="K3721" i="13"/>
  <c r="K3722" i="13"/>
  <c r="K3723" i="13"/>
  <c r="K3724" i="13"/>
  <c r="K3725" i="13"/>
  <c r="K3726" i="13"/>
  <c r="K3727" i="13"/>
  <c r="K3728" i="13"/>
  <c r="K3729" i="13"/>
  <c r="K3730" i="13"/>
  <c r="K3731" i="13"/>
  <c r="K3732" i="13"/>
  <c r="K3733" i="13"/>
  <c r="K3734" i="13"/>
  <c r="K3735" i="13"/>
  <c r="K3736" i="13"/>
  <c r="K3737" i="13"/>
  <c r="K3738" i="13"/>
  <c r="K3739" i="13"/>
  <c r="K3740" i="13"/>
  <c r="K3741" i="13"/>
  <c r="K3742" i="13"/>
  <c r="K3743" i="13"/>
  <c r="K3744" i="13"/>
  <c r="K3745" i="13"/>
  <c r="K3746" i="13"/>
  <c r="K3747" i="13"/>
  <c r="K3748" i="13"/>
  <c r="K3749" i="13"/>
  <c r="K3750" i="13"/>
  <c r="K3751" i="13"/>
  <c r="K3752" i="13"/>
  <c r="K3753" i="13"/>
  <c r="K3754" i="13"/>
  <c r="K3755" i="13"/>
  <c r="K3756" i="13"/>
  <c r="K3757" i="13"/>
  <c r="K3758" i="13"/>
  <c r="K3759" i="13"/>
  <c r="K3760" i="13"/>
  <c r="K3761" i="13"/>
  <c r="K3762" i="13"/>
  <c r="K3763" i="13"/>
  <c r="K3764" i="13"/>
  <c r="K3765" i="13"/>
  <c r="K3766" i="13"/>
  <c r="K3767" i="13"/>
  <c r="K3768" i="13"/>
  <c r="K3769" i="13"/>
  <c r="K3770" i="13"/>
  <c r="K3771" i="13"/>
  <c r="K3772" i="13"/>
  <c r="K3773" i="13"/>
  <c r="K3774" i="13"/>
  <c r="K3775" i="13"/>
  <c r="K3776" i="13"/>
  <c r="K3777" i="13"/>
  <c r="K3778" i="13"/>
  <c r="K3779" i="13"/>
  <c r="K3780" i="13"/>
  <c r="K3781" i="13"/>
  <c r="K3782" i="13"/>
  <c r="K3783" i="13"/>
  <c r="K3784" i="13"/>
  <c r="K3785" i="13"/>
  <c r="K3786" i="13"/>
  <c r="K3787" i="13"/>
  <c r="K3788" i="13"/>
  <c r="K3789" i="13"/>
  <c r="K3790" i="13"/>
  <c r="K3791" i="13"/>
  <c r="K3792" i="13"/>
  <c r="K3793" i="13"/>
  <c r="K3794" i="13"/>
  <c r="K3795" i="13"/>
  <c r="K3796" i="13"/>
  <c r="K3797" i="13"/>
  <c r="K3798" i="13"/>
  <c r="K3799" i="13"/>
  <c r="K3800" i="13"/>
  <c r="K3801" i="13"/>
  <c r="K3802" i="13"/>
  <c r="K3803" i="13"/>
  <c r="K3804" i="13"/>
  <c r="K3805" i="13"/>
  <c r="K3806" i="13"/>
  <c r="K3807" i="13"/>
  <c r="K3808" i="13"/>
  <c r="K3809" i="13"/>
  <c r="K3810" i="13"/>
  <c r="K3811" i="13"/>
  <c r="K3812" i="13"/>
  <c r="K3813" i="13"/>
  <c r="K3814" i="13"/>
  <c r="K3815" i="13"/>
  <c r="K3816" i="13"/>
  <c r="K3817" i="13"/>
  <c r="K3818" i="13"/>
  <c r="K3819" i="13"/>
  <c r="K3820" i="13"/>
  <c r="K3821" i="13"/>
  <c r="K3822" i="13"/>
  <c r="K3823" i="13"/>
  <c r="K3824" i="13"/>
  <c r="K3825" i="13"/>
  <c r="K3826" i="13"/>
  <c r="K3827" i="13"/>
  <c r="K3828" i="13"/>
  <c r="K3829" i="13"/>
  <c r="K3830" i="13"/>
  <c r="K3831" i="13"/>
  <c r="K3832" i="13"/>
  <c r="K3833" i="13"/>
  <c r="K3834" i="13"/>
  <c r="K3835" i="13"/>
  <c r="K3836" i="13"/>
  <c r="K3837" i="13"/>
  <c r="K3838" i="13"/>
  <c r="K3839" i="13"/>
  <c r="K3840" i="13"/>
  <c r="K3841" i="13"/>
  <c r="K3842" i="13"/>
  <c r="K3843" i="13"/>
  <c r="K3844" i="13"/>
  <c r="K3845" i="13"/>
  <c r="K3846" i="13"/>
  <c r="K3847" i="13"/>
  <c r="K3848" i="13"/>
  <c r="K3849" i="13"/>
  <c r="K3850" i="13"/>
  <c r="K3851" i="13"/>
  <c r="K3852" i="13"/>
  <c r="K3853" i="13"/>
  <c r="K3854" i="13"/>
  <c r="K3855" i="13"/>
  <c r="K3856" i="13"/>
  <c r="K3857" i="13"/>
  <c r="K3858" i="13"/>
  <c r="K3859" i="13"/>
  <c r="K3860" i="13"/>
  <c r="K3861" i="13"/>
  <c r="K3862" i="13"/>
  <c r="K3863" i="13"/>
  <c r="K3864" i="13"/>
  <c r="K3865" i="13"/>
  <c r="K3866" i="13"/>
  <c r="K3867" i="13"/>
  <c r="K3868" i="13"/>
  <c r="K3869" i="13"/>
  <c r="K3870" i="13"/>
  <c r="K3871" i="13"/>
  <c r="K3872" i="13"/>
  <c r="K3873" i="13"/>
  <c r="K3874" i="13"/>
  <c r="K3875" i="13"/>
  <c r="K3876" i="13"/>
  <c r="K3877" i="13"/>
  <c r="K3878" i="13"/>
  <c r="K3879" i="13"/>
  <c r="K3880" i="13"/>
  <c r="K3881" i="13"/>
  <c r="K3882" i="13"/>
  <c r="K3883" i="13"/>
  <c r="K3884" i="13"/>
  <c r="K3885" i="13"/>
  <c r="K3886" i="13"/>
  <c r="K3887" i="13"/>
  <c r="K3888" i="13"/>
  <c r="K3889" i="13"/>
  <c r="K3890" i="13"/>
  <c r="K3891" i="13"/>
  <c r="K3892" i="13"/>
  <c r="K3893" i="13"/>
  <c r="K3894" i="13"/>
  <c r="K3895" i="13"/>
  <c r="K3896" i="13"/>
  <c r="K3897" i="13"/>
  <c r="K3898" i="13"/>
  <c r="K3899" i="13"/>
  <c r="K3900" i="13"/>
  <c r="K3901" i="13"/>
  <c r="K3902" i="13"/>
  <c r="K3903" i="13"/>
  <c r="K3904" i="13"/>
  <c r="K3905" i="13"/>
  <c r="K3906" i="13"/>
  <c r="K3907" i="13"/>
  <c r="K3908" i="13"/>
  <c r="K3909" i="13"/>
  <c r="K3910" i="13"/>
  <c r="K3911" i="13"/>
  <c r="K3912" i="13"/>
  <c r="K3913" i="13"/>
  <c r="K3914" i="13"/>
  <c r="K3915" i="13"/>
  <c r="K3916" i="13"/>
  <c r="K3917" i="13"/>
  <c r="K3918" i="13"/>
  <c r="K3919" i="13"/>
  <c r="K3920" i="13"/>
  <c r="K3921" i="13"/>
  <c r="K3922" i="13"/>
  <c r="K3923" i="13"/>
  <c r="K3924" i="13"/>
  <c r="K3925" i="13"/>
  <c r="K3926" i="13"/>
  <c r="K3927" i="13"/>
  <c r="K3928" i="13"/>
  <c r="K3929" i="13"/>
  <c r="K3930" i="13"/>
  <c r="K3931" i="13"/>
  <c r="K3932" i="13"/>
  <c r="K3933" i="13"/>
  <c r="K3934" i="13"/>
  <c r="K3935" i="13"/>
  <c r="K3936" i="13"/>
  <c r="K3937" i="13"/>
  <c r="K3938" i="13"/>
  <c r="K3939" i="13"/>
  <c r="K3940" i="13"/>
  <c r="K3941" i="13"/>
  <c r="K3942" i="13"/>
  <c r="K3943" i="13"/>
  <c r="K3944" i="13"/>
  <c r="K3945" i="13"/>
  <c r="K3946" i="13"/>
  <c r="K3947" i="13"/>
  <c r="K3948" i="13"/>
  <c r="K3949" i="13"/>
  <c r="K3950" i="13"/>
  <c r="K3951" i="13"/>
  <c r="K3952" i="13"/>
  <c r="K3953" i="13"/>
  <c r="K3954" i="13"/>
  <c r="K3955" i="13"/>
  <c r="K3956" i="13"/>
  <c r="K3957" i="13"/>
  <c r="K3958" i="13"/>
  <c r="K3959" i="13"/>
  <c r="K3960" i="13"/>
  <c r="K3961" i="13"/>
  <c r="K3962" i="13"/>
  <c r="K3963" i="13"/>
  <c r="K3964" i="13"/>
  <c r="K3965" i="13"/>
  <c r="K3966" i="13"/>
  <c r="K3967" i="13"/>
  <c r="K3968" i="13"/>
  <c r="K3969" i="13"/>
  <c r="K3970" i="13"/>
  <c r="K3971" i="13"/>
  <c r="K3972" i="13"/>
  <c r="K3973" i="13"/>
  <c r="K3974" i="13"/>
  <c r="K3975" i="13"/>
  <c r="K3976" i="13"/>
  <c r="K3977" i="13"/>
  <c r="K3978" i="13"/>
  <c r="K3979" i="13"/>
  <c r="K3980" i="13"/>
  <c r="K3981" i="13"/>
  <c r="K3982" i="13"/>
  <c r="K3983" i="13"/>
  <c r="K3984" i="13"/>
  <c r="K3985" i="13"/>
  <c r="K3986" i="13"/>
  <c r="K3987" i="13"/>
  <c r="K3988" i="13"/>
  <c r="K3989" i="13"/>
  <c r="K3990" i="13"/>
  <c r="K3991" i="13"/>
  <c r="K3992" i="13"/>
  <c r="K3993" i="13"/>
  <c r="K3994" i="13"/>
  <c r="K3995" i="13"/>
  <c r="K3996" i="13"/>
  <c r="K3997" i="13"/>
  <c r="K3998" i="13"/>
  <c r="K3999" i="13"/>
  <c r="K4000" i="13"/>
  <c r="K4001" i="13"/>
  <c r="K4002" i="13"/>
  <c r="K4003" i="13"/>
  <c r="K4004" i="13"/>
  <c r="K4005" i="13"/>
  <c r="K4006" i="13"/>
  <c r="K4007" i="13"/>
  <c r="K4008" i="13"/>
  <c r="K4009" i="13"/>
  <c r="K4010" i="13"/>
  <c r="K4011" i="13"/>
  <c r="K4012" i="13"/>
  <c r="K4013" i="13"/>
  <c r="K4014" i="13"/>
  <c r="K4015" i="13"/>
  <c r="K4016" i="13"/>
  <c r="K4017" i="13"/>
  <c r="K4018" i="13"/>
  <c r="K4019" i="13"/>
  <c r="K4020" i="13"/>
  <c r="K4021" i="13"/>
  <c r="K4022" i="13"/>
  <c r="K4023" i="13"/>
  <c r="K4024" i="13"/>
  <c r="K4025" i="13"/>
  <c r="K4026" i="13"/>
  <c r="K4027" i="13"/>
  <c r="K4028" i="13"/>
  <c r="K4029" i="13"/>
  <c r="K4030" i="13"/>
  <c r="K4031" i="13"/>
  <c r="K4032" i="13"/>
  <c r="K4033" i="13"/>
  <c r="K4034" i="13"/>
  <c r="K4035" i="13"/>
  <c r="K4036" i="13"/>
  <c r="K4037" i="13"/>
  <c r="K4038" i="13"/>
  <c r="K4039" i="13"/>
  <c r="K4040" i="13"/>
  <c r="K4041" i="13"/>
  <c r="K4042" i="13"/>
  <c r="K4043" i="13"/>
  <c r="K4044" i="13"/>
  <c r="K4045" i="13"/>
  <c r="K4046" i="13"/>
  <c r="K4047" i="13"/>
  <c r="K4048" i="13"/>
  <c r="K4049" i="13"/>
  <c r="K4050" i="13"/>
  <c r="K4051" i="13"/>
  <c r="K4052" i="13"/>
  <c r="K4053" i="13"/>
  <c r="K4054" i="13"/>
  <c r="K4055" i="13"/>
  <c r="K4056" i="13"/>
  <c r="K4057" i="13"/>
  <c r="K4058" i="13"/>
  <c r="K4059" i="13"/>
  <c r="K4060" i="13"/>
  <c r="K4061" i="13"/>
  <c r="K4062" i="13"/>
  <c r="K4063" i="13"/>
  <c r="K4064" i="13"/>
  <c r="K4065" i="13"/>
  <c r="K4066" i="13"/>
  <c r="K4067" i="13"/>
  <c r="K4068" i="13"/>
  <c r="K4069" i="13"/>
  <c r="K4070" i="13"/>
  <c r="K4071" i="13"/>
  <c r="K4072" i="13"/>
  <c r="K4073" i="13"/>
  <c r="K4074" i="13"/>
  <c r="K4075" i="13"/>
  <c r="K4076" i="13"/>
  <c r="K4077" i="13"/>
  <c r="K4078" i="13"/>
  <c r="K4079" i="13"/>
  <c r="K4080" i="13"/>
  <c r="K4081" i="13"/>
  <c r="K4082" i="13"/>
  <c r="K4083" i="13"/>
  <c r="K4084" i="13"/>
  <c r="K4085" i="13"/>
  <c r="K4086" i="13"/>
  <c r="K4087" i="13"/>
  <c r="K4088" i="13"/>
  <c r="K4089" i="13"/>
  <c r="K4090" i="13"/>
  <c r="K4091" i="13"/>
  <c r="K4092" i="13"/>
  <c r="K4093" i="13"/>
  <c r="K4094" i="13"/>
  <c r="K4095" i="13"/>
  <c r="K4096" i="13"/>
  <c r="K4097" i="13"/>
  <c r="K4098" i="13"/>
  <c r="K4099" i="13"/>
  <c r="K4100" i="13"/>
  <c r="K4101" i="13"/>
  <c r="K4102" i="13"/>
  <c r="K4103" i="13"/>
  <c r="K4104" i="13"/>
  <c r="K4105" i="13"/>
  <c r="K4106" i="13"/>
  <c r="K4107" i="13"/>
  <c r="K4108" i="13"/>
  <c r="K4109" i="13"/>
  <c r="K4110" i="13"/>
  <c r="K4111" i="13"/>
  <c r="K4112" i="13"/>
  <c r="K4113" i="13"/>
  <c r="K4114" i="13"/>
  <c r="K4115" i="13"/>
  <c r="K4116" i="13"/>
  <c r="K4117" i="13"/>
  <c r="K4118" i="13"/>
  <c r="K4119" i="13"/>
  <c r="K4120" i="13"/>
  <c r="K4121" i="13"/>
  <c r="K4122" i="13"/>
  <c r="K4123" i="13"/>
  <c r="K4124" i="13"/>
  <c r="K4125" i="13"/>
  <c r="K4126" i="13"/>
  <c r="K4127" i="13"/>
  <c r="K4128" i="13"/>
  <c r="K4129" i="13"/>
  <c r="K4130" i="13"/>
  <c r="K4131" i="13"/>
  <c r="K4132" i="13"/>
  <c r="K4133" i="13"/>
  <c r="K4134" i="13"/>
  <c r="K4135" i="13"/>
  <c r="K4136" i="13"/>
  <c r="K4137" i="13"/>
  <c r="K4138" i="13"/>
  <c r="K4139" i="13"/>
  <c r="K4140" i="13"/>
  <c r="K4141" i="13"/>
  <c r="K4142" i="13"/>
  <c r="K4143" i="13"/>
  <c r="K4144" i="13"/>
  <c r="K4145" i="13"/>
  <c r="K4146" i="13"/>
  <c r="K4147" i="13"/>
  <c r="K4148" i="13"/>
  <c r="K4149" i="13"/>
  <c r="K4150" i="13"/>
  <c r="K4151" i="13"/>
  <c r="K4152" i="13"/>
  <c r="K4153" i="13"/>
  <c r="K4154" i="13"/>
  <c r="K4155" i="13"/>
  <c r="K4156" i="13"/>
  <c r="K4157" i="13"/>
  <c r="K4158" i="13"/>
  <c r="K4159" i="13"/>
  <c r="K4160" i="13"/>
  <c r="K4161" i="13"/>
  <c r="K4162" i="13"/>
  <c r="K4163" i="13"/>
  <c r="K4164" i="13"/>
  <c r="K4165" i="13"/>
  <c r="K4166" i="13"/>
  <c r="K4167" i="13"/>
  <c r="K4168" i="13"/>
  <c r="K4169" i="13"/>
  <c r="K4170" i="13"/>
  <c r="K4171" i="13"/>
  <c r="K4172" i="13"/>
  <c r="K4173" i="13"/>
  <c r="K4174" i="13"/>
  <c r="K4175" i="13"/>
  <c r="K4176" i="13"/>
  <c r="K4177" i="13"/>
  <c r="K4178" i="13"/>
  <c r="K4179" i="13"/>
  <c r="K4180" i="13"/>
  <c r="K4181" i="13"/>
  <c r="K4182" i="13"/>
  <c r="K4183" i="13"/>
  <c r="K4184" i="13"/>
  <c r="K4185" i="13"/>
  <c r="K4186" i="13"/>
  <c r="K4187" i="13"/>
  <c r="K4188" i="13"/>
  <c r="K4189" i="13"/>
  <c r="K4190" i="13"/>
  <c r="K4191" i="13"/>
  <c r="K4192" i="13"/>
  <c r="K4193" i="13"/>
  <c r="K4194" i="13"/>
  <c r="K4195" i="13"/>
  <c r="K4196" i="13"/>
  <c r="K4197" i="13"/>
  <c r="K4198" i="13"/>
  <c r="K4199" i="13"/>
  <c r="K4200" i="13"/>
  <c r="K4201" i="13"/>
  <c r="K4202" i="13"/>
  <c r="K4203" i="13"/>
  <c r="K4204" i="13"/>
  <c r="K4205" i="13"/>
  <c r="K4206" i="13"/>
  <c r="K4207" i="13"/>
  <c r="K4208" i="13"/>
  <c r="K4209" i="13"/>
  <c r="K4210" i="13"/>
  <c r="K4211" i="13"/>
  <c r="K4212" i="13"/>
  <c r="K4213" i="13"/>
  <c r="K4214" i="13"/>
  <c r="K4215" i="13"/>
  <c r="K4216" i="13"/>
  <c r="K4217" i="13"/>
  <c r="K4218" i="13"/>
  <c r="K4219" i="13"/>
  <c r="K4220" i="13"/>
  <c r="K4221" i="13"/>
  <c r="K4222" i="13"/>
  <c r="K4223" i="13"/>
  <c r="K4224" i="13"/>
  <c r="K4225" i="13"/>
  <c r="K4226" i="13"/>
  <c r="K4227" i="13"/>
  <c r="K4228" i="13"/>
  <c r="K4229" i="13"/>
  <c r="K4230" i="13"/>
  <c r="K4231" i="13"/>
  <c r="K4232" i="13"/>
  <c r="K4233" i="13"/>
  <c r="K4234" i="13"/>
  <c r="K4235" i="13"/>
  <c r="K4236" i="13"/>
  <c r="K4237" i="13"/>
  <c r="K4238" i="13"/>
  <c r="K4239" i="13"/>
  <c r="K4240" i="13"/>
  <c r="K4241" i="13"/>
  <c r="K4242" i="13"/>
  <c r="K4243" i="13"/>
  <c r="K4244" i="13"/>
  <c r="K4245" i="13"/>
  <c r="K4246" i="13"/>
  <c r="K4247" i="13"/>
  <c r="K4248" i="13"/>
  <c r="K4249" i="13"/>
  <c r="K4250" i="13"/>
  <c r="K4251" i="13"/>
  <c r="K4252" i="13"/>
  <c r="K4253" i="13"/>
  <c r="K4254" i="13"/>
  <c r="K4255" i="13"/>
  <c r="K4256" i="13"/>
  <c r="K4257" i="13"/>
  <c r="K4258" i="13"/>
  <c r="K4259" i="13"/>
  <c r="K4260" i="13"/>
  <c r="K4261" i="13"/>
  <c r="K4262" i="13"/>
  <c r="K4263" i="13"/>
  <c r="K4264" i="13"/>
  <c r="K4265" i="13"/>
  <c r="K4266" i="13"/>
  <c r="K4267" i="13"/>
  <c r="K4268" i="13"/>
  <c r="K4269" i="13"/>
  <c r="K4270" i="13"/>
  <c r="K4271" i="13"/>
  <c r="K4272" i="13"/>
  <c r="K4273" i="13"/>
  <c r="K4274" i="13"/>
  <c r="K4275" i="13"/>
  <c r="K4276" i="13"/>
  <c r="K4277" i="13"/>
  <c r="K4278" i="13"/>
  <c r="K4279" i="13"/>
  <c r="K4280" i="13"/>
  <c r="K4281" i="13"/>
  <c r="K4282" i="13"/>
  <c r="K4283" i="13"/>
  <c r="K4284" i="13"/>
  <c r="K4285" i="13"/>
  <c r="K4286" i="13"/>
  <c r="K4287" i="13"/>
  <c r="K4288" i="13"/>
  <c r="K4289" i="13"/>
  <c r="K4290" i="13"/>
  <c r="K4291" i="13"/>
  <c r="K4292" i="13"/>
  <c r="K4293" i="13"/>
  <c r="K4294" i="13"/>
  <c r="K4295" i="13"/>
  <c r="K4296" i="13"/>
  <c r="K4297" i="13"/>
  <c r="K4298" i="13"/>
  <c r="K4299" i="13"/>
  <c r="K4300" i="13"/>
  <c r="K4301" i="13"/>
  <c r="K4302" i="13"/>
  <c r="K4303" i="13"/>
  <c r="K4304" i="13"/>
  <c r="K4305" i="13"/>
  <c r="K4306" i="13"/>
  <c r="K4307" i="13"/>
  <c r="K4308" i="13"/>
  <c r="K4309" i="13"/>
  <c r="K4310" i="13"/>
  <c r="K4311" i="13"/>
  <c r="K4312" i="13"/>
  <c r="K4313" i="13"/>
  <c r="K4314" i="13"/>
  <c r="K4315" i="13"/>
  <c r="K4316" i="13"/>
  <c r="K4317" i="13"/>
  <c r="K4318" i="13"/>
  <c r="K4319" i="13"/>
  <c r="K4320" i="13"/>
  <c r="K4321" i="13"/>
  <c r="K4322" i="13"/>
  <c r="K4323" i="13"/>
  <c r="K4324" i="13"/>
  <c r="K4325" i="13"/>
  <c r="K4326" i="13"/>
  <c r="K4327" i="13"/>
  <c r="K4328" i="13"/>
  <c r="K4329" i="13"/>
  <c r="K4330" i="13"/>
  <c r="K4331" i="13"/>
  <c r="K4332" i="13"/>
  <c r="K4333" i="13"/>
  <c r="K4334" i="13"/>
  <c r="K4335" i="13"/>
  <c r="K4336" i="13"/>
  <c r="K4337" i="13"/>
  <c r="K4338" i="13"/>
  <c r="K4339" i="13"/>
  <c r="K4340" i="13"/>
  <c r="K4341" i="13"/>
  <c r="K4342" i="13"/>
  <c r="K4343" i="13"/>
  <c r="K4344" i="13"/>
  <c r="K4345" i="13"/>
  <c r="K4346" i="13"/>
  <c r="K4347" i="13"/>
  <c r="K4348" i="13"/>
  <c r="K4349" i="13"/>
  <c r="K4350" i="13"/>
  <c r="K4351" i="13"/>
  <c r="K4352" i="13"/>
  <c r="K4353" i="13"/>
  <c r="K4354" i="13"/>
  <c r="K4355" i="13"/>
  <c r="K4356" i="13"/>
  <c r="K4357" i="13"/>
  <c r="K4358" i="13"/>
  <c r="K4359" i="13"/>
  <c r="K4360" i="13"/>
  <c r="K4361" i="13"/>
  <c r="K4362" i="13"/>
  <c r="K4363" i="13"/>
  <c r="K4364" i="13"/>
  <c r="K4365" i="13"/>
  <c r="K4366" i="13"/>
  <c r="K4367" i="13"/>
  <c r="K4368" i="13"/>
  <c r="K4369" i="13"/>
  <c r="K4370" i="13"/>
  <c r="K4371" i="13"/>
  <c r="K4372" i="13"/>
  <c r="K4373" i="13"/>
  <c r="K4374" i="13"/>
  <c r="K4375" i="13"/>
  <c r="K4376" i="13"/>
  <c r="K4377" i="13"/>
  <c r="K4378" i="13"/>
  <c r="K4379" i="13"/>
  <c r="K4380" i="13"/>
  <c r="K4381" i="13"/>
  <c r="K4382" i="13"/>
  <c r="K4383" i="13"/>
  <c r="K4384" i="13"/>
  <c r="K4385" i="13"/>
  <c r="K4386" i="13"/>
  <c r="K4387" i="13"/>
  <c r="K4388" i="13"/>
  <c r="K4389" i="13"/>
  <c r="K4390" i="13"/>
  <c r="K4391" i="13"/>
  <c r="K4392" i="13"/>
  <c r="K4393" i="13"/>
  <c r="K4394" i="13"/>
  <c r="K4395" i="13"/>
  <c r="K4396" i="13"/>
  <c r="K4397" i="13"/>
  <c r="K4398" i="13"/>
  <c r="K4399" i="13"/>
  <c r="K4400" i="13"/>
  <c r="K4401" i="13"/>
  <c r="K4402" i="13"/>
  <c r="K4403" i="13"/>
  <c r="K4404" i="13"/>
  <c r="K4405" i="13"/>
  <c r="K4406" i="13"/>
  <c r="K4407" i="13"/>
  <c r="K4408" i="13"/>
  <c r="K4409" i="13"/>
  <c r="K4410" i="13"/>
  <c r="K4411" i="13"/>
  <c r="K4412" i="13"/>
  <c r="K4413" i="13"/>
  <c r="K4414" i="13"/>
  <c r="K4415" i="13"/>
  <c r="K4416" i="13"/>
  <c r="K4417" i="13"/>
  <c r="K4418" i="13"/>
  <c r="K4419" i="13"/>
  <c r="K4420" i="13"/>
  <c r="K4421" i="13"/>
  <c r="K4422" i="13"/>
  <c r="K4423" i="13"/>
  <c r="K4424" i="13"/>
  <c r="K4425" i="13"/>
  <c r="K4426" i="13"/>
  <c r="K4427" i="13"/>
  <c r="K4428" i="13"/>
  <c r="K4429" i="13"/>
  <c r="K4430" i="13"/>
  <c r="K4431" i="13"/>
  <c r="K4432" i="13"/>
  <c r="K4433" i="13"/>
  <c r="K4434" i="13"/>
  <c r="K4435" i="13"/>
  <c r="K4436" i="13"/>
  <c r="K4437" i="13"/>
  <c r="K4438" i="13"/>
  <c r="K4439" i="13"/>
  <c r="K4440" i="13"/>
  <c r="K4441" i="13"/>
  <c r="K4442" i="13"/>
  <c r="K4443" i="13"/>
  <c r="K4444" i="13"/>
  <c r="K4445" i="13"/>
  <c r="K4446" i="13"/>
  <c r="K4447" i="13"/>
  <c r="K4448" i="13"/>
  <c r="K4449" i="13"/>
  <c r="K4450" i="13"/>
  <c r="K4451" i="13"/>
  <c r="K4452" i="13"/>
  <c r="K4453" i="13"/>
  <c r="K4454" i="13"/>
  <c r="K4455" i="13"/>
  <c r="K4456" i="13"/>
  <c r="K4457" i="13"/>
  <c r="K4458" i="13"/>
  <c r="K4459" i="13"/>
  <c r="K4460" i="13"/>
  <c r="K4461" i="13"/>
  <c r="K4462" i="13"/>
  <c r="K4463" i="13"/>
  <c r="K4464" i="13"/>
  <c r="K4465" i="13"/>
  <c r="K4466" i="13"/>
  <c r="K4467" i="13"/>
  <c r="K4468" i="13"/>
  <c r="K4469" i="13"/>
  <c r="K4470" i="13"/>
  <c r="K4471" i="13"/>
  <c r="K4472" i="13"/>
  <c r="K4473" i="13"/>
  <c r="K4474" i="13"/>
  <c r="K4475" i="13"/>
  <c r="K4476" i="13"/>
  <c r="K4477" i="13"/>
  <c r="K4478" i="13"/>
  <c r="K4479" i="13"/>
  <c r="K4480" i="13"/>
  <c r="K4481" i="13"/>
  <c r="K4482" i="13"/>
  <c r="K4483" i="13"/>
  <c r="K4484" i="13"/>
  <c r="K4485" i="13"/>
  <c r="K4486" i="13"/>
  <c r="K4487" i="13"/>
  <c r="K4488" i="13"/>
  <c r="K4489" i="13"/>
  <c r="K4490" i="13"/>
  <c r="K4491" i="13"/>
  <c r="K4492" i="13"/>
  <c r="K4493" i="13"/>
  <c r="K4494" i="13"/>
  <c r="K4495" i="13"/>
  <c r="K4496" i="13"/>
  <c r="K4497" i="13"/>
  <c r="K4498" i="13"/>
  <c r="K4499" i="13"/>
  <c r="K4500" i="13"/>
  <c r="K4501" i="13"/>
  <c r="K4502" i="13"/>
  <c r="K4503" i="13"/>
  <c r="K4504" i="13"/>
  <c r="K4505" i="13"/>
  <c r="K4506" i="13"/>
  <c r="K4507" i="13"/>
  <c r="K4508" i="13"/>
  <c r="K4509" i="13"/>
  <c r="K4510" i="13"/>
  <c r="K4511" i="13"/>
  <c r="K4512" i="13"/>
  <c r="K4513" i="13"/>
  <c r="K4514" i="13"/>
  <c r="K4515" i="13"/>
  <c r="K4516" i="13"/>
  <c r="K4517" i="13"/>
  <c r="K4518" i="13"/>
  <c r="K4519" i="13"/>
  <c r="K4520" i="13"/>
  <c r="K4521" i="13"/>
  <c r="K4522" i="13"/>
  <c r="K4523" i="13"/>
  <c r="K4524" i="13"/>
  <c r="K4525" i="13"/>
  <c r="K4526" i="13"/>
  <c r="K4527" i="13"/>
  <c r="K4528" i="13"/>
  <c r="K4529" i="13"/>
  <c r="K4530" i="13"/>
  <c r="K4531" i="13"/>
  <c r="K4532" i="13"/>
  <c r="K4533" i="13"/>
  <c r="K4534" i="13"/>
  <c r="K4535" i="13"/>
  <c r="K4536" i="13"/>
  <c r="K4537" i="13"/>
  <c r="K4538" i="13"/>
  <c r="K4539" i="13"/>
  <c r="K4540" i="13"/>
  <c r="K4541" i="13"/>
  <c r="K4542" i="13"/>
  <c r="K4543" i="13"/>
  <c r="K4544" i="13"/>
  <c r="K4545" i="13"/>
  <c r="K4546" i="13"/>
  <c r="K4547" i="13"/>
  <c r="K4548" i="13"/>
  <c r="K4549" i="13"/>
  <c r="K4550" i="13"/>
  <c r="K4551" i="13"/>
  <c r="K4552" i="13"/>
  <c r="K4553" i="13"/>
  <c r="K4554" i="13"/>
  <c r="K4555" i="13"/>
  <c r="K4556" i="13"/>
  <c r="K4557" i="13"/>
  <c r="K4558" i="13"/>
  <c r="K4559" i="13"/>
  <c r="K4560" i="13"/>
  <c r="K4561" i="13"/>
  <c r="K4562" i="13"/>
  <c r="K4563" i="13"/>
  <c r="K4564" i="13"/>
  <c r="K4565" i="13"/>
  <c r="K4566" i="13"/>
  <c r="K4567" i="13"/>
  <c r="K4568" i="13"/>
  <c r="K4569" i="13"/>
  <c r="K4570" i="13"/>
  <c r="K4571" i="13"/>
  <c r="K4572" i="13"/>
  <c r="K4573" i="13"/>
  <c r="K4574" i="13"/>
  <c r="K4575" i="13"/>
  <c r="K4576" i="13"/>
  <c r="K4577" i="13"/>
  <c r="K4578" i="13"/>
  <c r="K4579" i="13"/>
  <c r="K4580" i="13"/>
  <c r="K4581" i="13"/>
  <c r="K4582" i="13"/>
  <c r="K4583" i="13"/>
  <c r="K4584" i="13"/>
  <c r="K4585" i="13"/>
  <c r="K4586" i="13"/>
  <c r="K4587" i="13"/>
  <c r="K4588" i="13"/>
  <c r="K4589" i="13"/>
  <c r="K4590" i="13"/>
  <c r="K4591" i="13"/>
  <c r="K4592" i="13"/>
  <c r="K4593" i="13"/>
  <c r="K4594" i="13"/>
  <c r="K4595" i="13"/>
  <c r="K4596" i="13"/>
  <c r="K4597" i="13"/>
  <c r="K4598" i="13"/>
  <c r="K4599" i="13"/>
  <c r="K4600" i="13"/>
  <c r="K4601" i="13"/>
  <c r="K4602" i="13"/>
  <c r="K4603" i="13"/>
  <c r="K4604" i="13"/>
  <c r="K4605" i="13"/>
  <c r="K4606" i="13"/>
  <c r="K4607" i="13"/>
  <c r="K4608" i="13"/>
  <c r="K4609" i="13"/>
  <c r="K4610" i="13"/>
  <c r="K4611" i="13"/>
  <c r="K4612" i="13"/>
  <c r="K4613" i="13"/>
  <c r="K4614" i="13"/>
  <c r="K4615" i="13"/>
  <c r="K4616" i="13"/>
  <c r="K4617" i="13"/>
  <c r="K4618" i="13"/>
  <c r="K4619" i="13"/>
  <c r="K4620" i="13"/>
  <c r="K4621" i="13"/>
  <c r="K4622" i="13"/>
  <c r="K4623" i="13"/>
  <c r="K4624" i="13"/>
  <c r="K4625" i="13"/>
  <c r="K4626" i="13"/>
  <c r="K4627" i="13"/>
  <c r="K4628" i="13"/>
  <c r="K4629" i="13"/>
  <c r="K4630" i="13"/>
  <c r="K4631" i="13"/>
  <c r="K4632" i="13"/>
  <c r="K4633" i="13"/>
  <c r="K4634" i="13"/>
  <c r="K4635" i="13"/>
  <c r="K4636" i="13"/>
  <c r="K4637" i="13"/>
  <c r="K4638" i="13"/>
  <c r="K4639" i="13"/>
  <c r="K4640" i="13"/>
  <c r="K4641" i="13"/>
  <c r="K4642" i="13"/>
  <c r="K4643" i="13"/>
  <c r="K4644" i="13"/>
  <c r="K4645" i="13"/>
  <c r="K4646" i="13"/>
  <c r="K4647" i="13"/>
  <c r="K4648" i="13"/>
  <c r="K4649" i="13"/>
  <c r="K4650" i="13"/>
  <c r="K4651" i="13"/>
  <c r="K4652" i="13"/>
  <c r="K4653" i="13"/>
  <c r="K4654" i="13"/>
  <c r="K4655" i="13"/>
  <c r="K4656" i="13"/>
  <c r="K4657" i="13"/>
  <c r="K4658" i="13"/>
  <c r="K4659" i="13"/>
  <c r="K4660" i="13"/>
  <c r="K4661" i="13"/>
  <c r="K4662" i="13"/>
  <c r="K4663" i="13"/>
  <c r="K4664" i="13"/>
  <c r="K4665" i="13"/>
  <c r="K4666" i="13"/>
  <c r="K4667" i="13"/>
  <c r="K4668" i="13"/>
  <c r="K4669" i="13"/>
  <c r="K4670" i="13"/>
  <c r="K4671" i="13"/>
  <c r="K4672" i="13"/>
  <c r="K4673" i="13"/>
  <c r="K4674" i="13"/>
  <c r="K4675" i="13"/>
  <c r="K4676" i="13"/>
  <c r="K4677" i="13"/>
  <c r="K4678" i="13"/>
  <c r="K4679" i="13"/>
  <c r="K4680" i="13"/>
  <c r="K4681" i="13"/>
  <c r="K4682" i="13"/>
  <c r="K4683" i="13"/>
  <c r="K4684" i="13"/>
  <c r="K4685" i="13"/>
  <c r="K4686" i="13"/>
  <c r="K4687" i="13"/>
  <c r="K4688" i="13"/>
  <c r="K4689" i="13"/>
  <c r="K4690" i="13"/>
  <c r="K4691" i="13"/>
  <c r="K4692" i="13"/>
  <c r="K4693" i="13"/>
  <c r="K4694" i="13"/>
  <c r="K4695" i="13"/>
  <c r="K4696" i="13"/>
  <c r="K4697" i="13"/>
  <c r="K4698" i="13"/>
  <c r="K4699" i="13"/>
  <c r="K4700" i="13"/>
  <c r="K4701" i="13"/>
  <c r="K4702" i="13"/>
  <c r="K4703" i="13"/>
  <c r="K4704" i="13"/>
  <c r="K4705" i="13"/>
  <c r="K4706" i="13"/>
  <c r="K4707" i="13"/>
  <c r="K4708" i="13"/>
  <c r="K4709" i="13"/>
  <c r="K4710" i="13"/>
  <c r="K4711" i="13"/>
  <c r="K4712" i="13"/>
  <c r="K4713" i="13"/>
  <c r="K4714" i="13"/>
  <c r="K4715" i="13"/>
  <c r="K4716" i="13"/>
  <c r="K4717" i="13"/>
  <c r="K4718" i="13"/>
  <c r="K4719" i="13"/>
  <c r="K4720" i="13"/>
  <c r="K4721" i="13"/>
  <c r="K4722" i="13"/>
  <c r="K4723" i="13"/>
  <c r="K4724" i="13"/>
  <c r="K4725" i="13"/>
  <c r="K4726" i="13"/>
  <c r="K4727" i="13"/>
  <c r="K4728" i="13"/>
  <c r="K4729" i="13"/>
  <c r="K4730" i="13"/>
  <c r="K4731" i="13"/>
  <c r="K4732" i="13"/>
  <c r="K4733" i="13"/>
  <c r="K4734" i="13"/>
  <c r="K4735" i="13"/>
  <c r="K4736" i="13"/>
  <c r="K4737" i="13"/>
  <c r="K4738" i="13"/>
  <c r="K4739" i="13"/>
  <c r="K4740" i="13"/>
  <c r="K4741" i="13"/>
  <c r="K4742" i="13"/>
  <c r="K4743" i="13"/>
  <c r="K4744" i="13"/>
  <c r="K4745" i="13"/>
  <c r="K4746" i="13"/>
  <c r="K4747" i="13"/>
  <c r="K4748" i="13"/>
  <c r="K4749" i="13"/>
  <c r="K4750" i="13"/>
  <c r="K4751" i="13"/>
  <c r="K4752" i="13"/>
  <c r="K4753" i="13"/>
  <c r="K4754" i="13"/>
  <c r="K4755" i="13"/>
  <c r="K4756" i="13"/>
  <c r="K4757" i="13"/>
  <c r="K4758" i="13"/>
  <c r="K4759" i="13"/>
  <c r="K4760" i="13"/>
  <c r="K4761" i="13"/>
  <c r="K4762" i="13"/>
  <c r="K4763" i="13"/>
  <c r="K4764" i="13"/>
  <c r="K4765" i="13"/>
  <c r="K4766" i="13"/>
  <c r="K4767" i="13"/>
  <c r="K4768" i="13"/>
  <c r="K4769" i="13"/>
  <c r="K4770" i="13"/>
  <c r="K4771" i="13"/>
  <c r="K4772" i="13"/>
  <c r="K4773" i="13"/>
  <c r="K4774" i="13"/>
  <c r="K4775" i="13"/>
  <c r="K4776" i="13"/>
  <c r="K4777" i="13"/>
  <c r="K4778" i="13"/>
  <c r="K4779" i="13"/>
  <c r="K4780" i="13"/>
  <c r="K4781" i="13"/>
  <c r="K4782" i="13"/>
  <c r="K4783" i="13"/>
  <c r="K4784" i="13"/>
  <c r="K4785" i="13"/>
  <c r="K4786" i="13"/>
  <c r="K4787" i="13"/>
  <c r="K4788" i="13"/>
  <c r="K4789" i="13"/>
  <c r="K4790" i="13"/>
  <c r="K4791" i="13"/>
  <c r="K4792" i="13"/>
  <c r="K4793" i="13"/>
  <c r="K4794" i="13"/>
  <c r="K4795" i="13"/>
  <c r="K4796" i="13"/>
  <c r="K4797" i="13"/>
  <c r="K4798" i="13"/>
  <c r="K4799" i="13"/>
  <c r="K4800" i="13"/>
  <c r="K4801" i="13"/>
  <c r="K4802" i="13"/>
  <c r="K4803" i="13"/>
  <c r="K4804" i="13"/>
  <c r="K4805" i="13"/>
  <c r="K4806" i="13"/>
  <c r="K4807" i="13"/>
  <c r="K4808" i="13"/>
  <c r="K4809" i="13"/>
  <c r="K4810" i="13"/>
  <c r="K4811" i="13"/>
  <c r="K4812" i="13"/>
  <c r="K4813" i="13"/>
  <c r="K4814" i="13"/>
  <c r="K4815" i="13"/>
  <c r="K4816" i="13"/>
  <c r="K4817" i="13"/>
  <c r="K4818" i="13"/>
  <c r="K4819" i="13"/>
  <c r="K4820" i="13"/>
  <c r="K4821" i="13"/>
  <c r="K4822" i="13"/>
  <c r="K4823" i="13"/>
  <c r="K4824" i="13"/>
  <c r="K4825" i="13"/>
  <c r="K4826" i="13"/>
  <c r="K4827" i="13"/>
  <c r="K4828" i="13"/>
  <c r="K4829" i="13"/>
  <c r="K4830" i="13"/>
  <c r="K4831" i="13"/>
  <c r="K4832" i="13"/>
  <c r="K4833" i="13"/>
  <c r="K4834" i="13"/>
  <c r="K4835" i="13"/>
  <c r="K4836" i="13"/>
  <c r="K4837" i="13"/>
  <c r="K4838" i="13"/>
  <c r="K4839" i="13"/>
  <c r="K4840" i="13"/>
  <c r="K4841" i="13"/>
  <c r="K4842" i="13"/>
  <c r="K4843" i="13"/>
  <c r="K4844" i="13"/>
  <c r="K4845" i="13"/>
  <c r="K4846" i="13"/>
  <c r="K4847" i="13"/>
  <c r="K4848" i="13"/>
  <c r="K4849" i="13"/>
  <c r="K4850" i="13"/>
  <c r="K4851" i="13"/>
  <c r="K4852" i="13"/>
  <c r="K4853" i="13"/>
  <c r="K4854" i="13"/>
  <c r="K4855" i="13"/>
  <c r="K4856" i="13"/>
  <c r="K4857" i="13"/>
  <c r="K4858" i="13"/>
  <c r="K4859" i="13"/>
  <c r="K4860" i="13"/>
  <c r="K4861" i="13"/>
  <c r="K4862" i="13"/>
  <c r="K4863" i="13"/>
  <c r="K4864" i="13"/>
  <c r="K4865" i="13"/>
  <c r="K4866" i="13"/>
  <c r="K4867" i="13"/>
  <c r="K4868" i="13"/>
  <c r="K4869" i="13"/>
  <c r="K4870" i="13"/>
  <c r="K4871" i="13"/>
  <c r="K4872" i="13"/>
  <c r="K4873" i="13"/>
  <c r="K4874" i="13"/>
  <c r="K4875" i="13"/>
  <c r="K4876" i="13"/>
  <c r="K4877" i="13"/>
  <c r="K4878" i="13"/>
  <c r="K4879" i="13"/>
  <c r="K4880" i="13"/>
  <c r="K4881" i="13"/>
  <c r="K4882" i="13"/>
  <c r="K4883" i="13"/>
  <c r="K4884" i="13"/>
  <c r="K4885" i="13"/>
  <c r="K4886" i="13"/>
  <c r="K4887" i="13"/>
  <c r="K4888" i="13"/>
  <c r="K4889" i="13"/>
  <c r="K4890" i="13"/>
  <c r="K4891" i="13"/>
  <c r="K4892" i="13"/>
  <c r="K4893" i="13"/>
  <c r="K4894" i="13"/>
  <c r="K4895" i="13"/>
  <c r="K4896" i="13"/>
  <c r="K4897" i="13"/>
  <c r="K4898" i="13"/>
  <c r="K4899" i="13"/>
  <c r="K4900" i="13"/>
  <c r="K4901" i="13"/>
  <c r="K4902" i="13"/>
  <c r="K4903" i="13"/>
  <c r="K4904" i="13"/>
  <c r="K4905" i="13"/>
  <c r="K4906" i="13"/>
  <c r="K4907" i="13"/>
  <c r="K4908" i="13"/>
  <c r="K4909" i="13"/>
  <c r="K4910" i="13"/>
  <c r="K4911" i="13"/>
  <c r="K4912" i="13"/>
  <c r="K4913" i="13"/>
  <c r="K4914" i="13"/>
  <c r="K4915" i="13"/>
  <c r="K4916" i="13"/>
  <c r="K4917" i="13"/>
  <c r="K4918" i="13"/>
  <c r="K4919" i="13"/>
  <c r="K4920" i="13"/>
  <c r="K4921" i="13"/>
  <c r="K4922" i="13"/>
  <c r="K4923" i="13"/>
  <c r="K4924" i="13"/>
  <c r="K4925" i="13"/>
  <c r="K4926" i="13"/>
  <c r="K4927" i="13"/>
  <c r="K4928" i="13"/>
  <c r="K4929" i="13"/>
  <c r="K4930" i="13"/>
  <c r="K4931" i="13"/>
  <c r="K4932" i="13"/>
  <c r="K4933" i="13"/>
  <c r="K4934" i="13"/>
  <c r="K4935" i="13"/>
  <c r="K4936" i="13"/>
  <c r="K4937" i="13"/>
  <c r="K4938" i="13"/>
  <c r="K4939" i="13"/>
  <c r="K4940" i="13"/>
  <c r="K4941" i="13"/>
  <c r="K4942" i="13"/>
  <c r="K4943" i="13"/>
  <c r="K4944" i="13"/>
  <c r="K4945" i="13"/>
  <c r="K4946" i="13"/>
  <c r="K4947" i="13"/>
  <c r="K4948" i="13"/>
  <c r="K4949" i="13"/>
  <c r="K4950" i="13"/>
  <c r="K4951" i="13"/>
  <c r="K4952" i="13"/>
  <c r="K4953" i="13"/>
  <c r="K4954" i="13"/>
  <c r="K4955" i="13"/>
  <c r="K4956" i="13"/>
  <c r="K4957" i="13"/>
  <c r="K4958" i="13"/>
  <c r="K4959" i="13"/>
  <c r="K4960" i="13"/>
  <c r="K4961" i="13"/>
  <c r="K4962" i="13"/>
  <c r="K4963" i="13"/>
  <c r="K4964" i="13"/>
  <c r="K4965" i="13"/>
  <c r="K4966" i="13"/>
  <c r="K4967" i="13"/>
  <c r="K4968" i="13"/>
  <c r="K4969" i="13"/>
  <c r="K4970" i="13"/>
  <c r="K4971" i="13"/>
  <c r="K4972" i="13"/>
  <c r="K4973" i="13"/>
  <c r="K4974" i="13"/>
  <c r="K4975" i="13"/>
  <c r="K4976" i="13"/>
  <c r="K4977" i="13"/>
  <c r="K4978" i="13"/>
  <c r="K4979" i="13"/>
  <c r="K4980" i="13"/>
  <c r="K4981" i="13"/>
  <c r="K4982" i="13"/>
  <c r="K4983" i="13"/>
  <c r="K4984" i="13"/>
  <c r="K4985" i="13"/>
  <c r="K4986" i="13"/>
  <c r="K4987" i="13"/>
  <c r="K4988" i="13"/>
  <c r="K4989" i="13"/>
  <c r="K4990" i="13"/>
  <c r="K4991" i="13"/>
  <c r="K4992" i="13"/>
  <c r="K4993" i="13"/>
  <c r="K4994" i="13"/>
  <c r="K4995" i="13"/>
  <c r="K4996" i="13"/>
  <c r="K4997" i="13"/>
  <c r="K4998" i="13"/>
  <c r="K4999" i="13"/>
  <c r="K5000" i="13"/>
  <c r="K5001" i="13"/>
  <c r="K5002" i="13"/>
  <c r="K5003" i="13"/>
  <c r="K5004" i="13"/>
  <c r="K5005" i="13"/>
  <c r="K5006" i="13"/>
  <c r="K5007" i="13"/>
  <c r="K5008" i="13"/>
  <c r="K5009" i="13"/>
  <c r="K5010" i="13"/>
  <c r="K5011" i="13"/>
  <c r="K5012" i="13"/>
  <c r="K5013" i="13"/>
  <c r="K5014" i="13"/>
  <c r="K5015" i="13"/>
  <c r="K5016" i="13"/>
  <c r="K5017" i="13"/>
  <c r="K5018" i="13"/>
  <c r="K5019" i="13"/>
  <c r="K5020" i="13"/>
  <c r="K5021" i="13"/>
  <c r="K5022" i="13"/>
  <c r="K5023" i="13"/>
  <c r="K5024" i="13"/>
  <c r="K5025" i="13"/>
  <c r="K5026" i="13"/>
  <c r="K5027" i="13"/>
  <c r="K5028" i="13"/>
  <c r="K5029" i="13"/>
  <c r="K5030" i="13"/>
  <c r="K5031" i="13"/>
  <c r="K5032" i="13"/>
  <c r="K5033" i="13"/>
  <c r="K5034" i="13"/>
  <c r="K5035" i="13"/>
  <c r="K5036" i="13"/>
  <c r="K5037" i="13"/>
  <c r="K5038" i="13"/>
  <c r="K5039" i="13"/>
  <c r="K5040" i="13"/>
  <c r="K5041" i="13"/>
  <c r="K5042" i="13"/>
  <c r="K5043" i="13"/>
  <c r="K5044" i="13"/>
  <c r="K5045" i="13"/>
  <c r="K5046" i="13"/>
  <c r="K5047" i="13"/>
  <c r="K5048" i="13"/>
  <c r="K5049" i="13"/>
  <c r="K5050" i="13"/>
  <c r="K5051" i="13"/>
  <c r="K5052" i="13"/>
  <c r="K5053" i="13"/>
  <c r="K5054" i="13"/>
  <c r="K5055" i="13"/>
  <c r="K5056" i="13"/>
  <c r="K5057" i="13"/>
  <c r="K5058" i="13"/>
  <c r="K5059" i="13"/>
  <c r="K5060" i="13"/>
  <c r="K5061" i="13"/>
  <c r="K5062" i="13"/>
  <c r="K5063" i="13"/>
  <c r="K5064" i="13"/>
  <c r="K5065" i="13"/>
  <c r="K5066" i="13"/>
  <c r="K5067" i="13"/>
  <c r="K5068" i="13"/>
  <c r="K5069" i="13"/>
  <c r="K5070" i="13"/>
  <c r="K5071" i="13"/>
  <c r="K5072" i="13"/>
  <c r="K5073" i="13"/>
  <c r="K5074" i="13"/>
  <c r="K5075" i="13"/>
  <c r="K5076" i="13"/>
  <c r="K5077" i="13"/>
  <c r="K5078" i="13"/>
  <c r="K5079" i="13"/>
  <c r="K5080" i="13"/>
  <c r="K5081" i="13"/>
  <c r="K5082" i="13"/>
  <c r="K5083" i="13"/>
  <c r="K5084" i="13"/>
  <c r="K5085" i="13"/>
  <c r="K5086" i="13"/>
  <c r="K5087" i="13"/>
  <c r="K5088" i="13"/>
  <c r="K5089" i="13"/>
  <c r="K5090" i="13"/>
  <c r="K5091" i="13"/>
  <c r="K5092" i="13"/>
  <c r="K5093" i="13"/>
  <c r="K5094" i="13"/>
  <c r="K5095" i="13"/>
  <c r="K5096" i="13"/>
  <c r="K5097" i="13"/>
  <c r="K5098" i="13"/>
  <c r="K5099" i="13"/>
  <c r="K5100" i="13"/>
  <c r="K5101" i="13"/>
  <c r="K5102" i="13"/>
  <c r="K5103" i="13"/>
  <c r="K5104" i="13"/>
  <c r="K5105" i="13"/>
  <c r="K5106" i="13"/>
  <c r="K5107" i="13"/>
  <c r="K5108" i="13"/>
  <c r="K5109" i="13"/>
  <c r="K5110" i="13"/>
  <c r="K5111" i="13"/>
  <c r="K5112" i="13"/>
  <c r="K5113" i="13"/>
  <c r="K5114" i="13"/>
  <c r="K5115" i="13"/>
  <c r="K5116" i="13"/>
  <c r="K5117" i="13"/>
  <c r="K5118" i="13"/>
  <c r="K5119" i="13"/>
  <c r="K5120" i="13"/>
  <c r="K5121" i="13"/>
  <c r="K5122" i="13"/>
  <c r="K5123" i="13"/>
  <c r="K5124" i="13"/>
  <c r="K5125" i="13"/>
  <c r="K5126" i="13"/>
  <c r="K5127" i="13"/>
  <c r="K5128" i="13"/>
  <c r="K5129" i="13"/>
  <c r="K5130" i="13"/>
  <c r="K5131" i="13"/>
  <c r="K5132" i="13"/>
  <c r="K5133" i="13"/>
  <c r="K5134" i="13"/>
  <c r="K5135" i="13"/>
  <c r="K5136" i="13"/>
  <c r="K5137" i="13"/>
  <c r="K5138" i="13"/>
  <c r="K5139" i="13"/>
  <c r="K5140" i="13"/>
  <c r="K5141" i="13"/>
  <c r="K5142" i="13"/>
  <c r="K5143" i="13"/>
  <c r="K5144" i="13"/>
  <c r="K5145" i="13"/>
  <c r="K5146" i="13"/>
  <c r="K5147" i="13"/>
  <c r="K5148" i="13"/>
  <c r="K5149" i="13"/>
  <c r="K5150" i="13"/>
  <c r="K5151" i="13"/>
  <c r="K5152" i="13"/>
  <c r="K5153" i="13"/>
  <c r="K5154" i="13"/>
  <c r="K5155" i="13"/>
  <c r="K5156" i="13"/>
  <c r="K5157" i="13"/>
  <c r="K5158" i="13"/>
  <c r="K5159" i="13"/>
  <c r="K5160" i="13"/>
  <c r="K5161" i="13"/>
  <c r="K5162" i="13"/>
  <c r="K5163" i="13"/>
  <c r="K5164" i="13"/>
  <c r="K5165" i="13"/>
  <c r="K5166" i="13"/>
  <c r="K5167" i="13"/>
  <c r="K5168" i="13"/>
  <c r="K5169" i="13"/>
  <c r="K5170" i="13"/>
  <c r="K5171" i="13"/>
  <c r="K5172" i="13"/>
  <c r="K5173" i="13"/>
  <c r="K5174" i="13"/>
  <c r="K5175" i="13"/>
  <c r="K5176" i="13"/>
  <c r="K5177" i="13"/>
  <c r="K5178" i="13"/>
  <c r="K5179" i="13"/>
  <c r="K5180" i="13"/>
  <c r="K5181" i="13"/>
  <c r="K5182" i="13"/>
  <c r="K5183" i="13"/>
  <c r="K5184" i="13"/>
  <c r="K5185" i="13"/>
  <c r="K5186" i="13"/>
  <c r="K5187" i="13"/>
  <c r="K5188" i="13"/>
  <c r="K5189" i="13"/>
  <c r="K5190" i="13"/>
  <c r="K5191" i="13"/>
  <c r="K5192" i="13"/>
  <c r="K5193" i="13"/>
  <c r="K5194" i="13"/>
  <c r="K5195" i="13"/>
  <c r="K5196" i="13"/>
  <c r="K5197" i="13"/>
  <c r="K5198" i="13"/>
  <c r="K5199" i="13"/>
  <c r="K5200" i="13"/>
  <c r="K5201" i="13"/>
  <c r="K5202" i="13"/>
  <c r="K5203" i="13"/>
  <c r="K5204" i="13"/>
  <c r="K5205" i="13"/>
  <c r="K5206" i="13"/>
  <c r="K5207" i="13"/>
  <c r="K5208" i="13"/>
  <c r="K5209" i="13"/>
  <c r="K5210" i="13"/>
  <c r="K5211" i="13"/>
  <c r="K5212" i="13"/>
  <c r="K5213" i="13"/>
  <c r="K5214" i="13"/>
  <c r="K5215" i="13"/>
  <c r="K5216" i="13"/>
  <c r="K5217" i="13"/>
  <c r="K5218" i="13"/>
  <c r="K5219" i="13"/>
  <c r="K5220" i="13"/>
  <c r="K5221" i="13"/>
  <c r="K5222" i="13"/>
  <c r="K5223" i="13"/>
  <c r="K5224" i="13"/>
  <c r="K5225" i="13"/>
  <c r="K5226" i="13"/>
  <c r="K5227" i="13"/>
  <c r="K5228" i="13"/>
  <c r="K5229" i="13"/>
  <c r="K5230" i="13"/>
  <c r="K5231" i="13"/>
  <c r="K5232" i="13"/>
  <c r="K5233" i="13"/>
  <c r="K5234" i="13"/>
  <c r="K5235" i="13"/>
  <c r="K5236" i="13"/>
  <c r="K5237" i="13"/>
  <c r="K5238" i="13"/>
  <c r="K5239" i="13"/>
  <c r="K5240" i="13"/>
  <c r="K5241" i="13"/>
  <c r="K5242" i="13"/>
  <c r="K5243" i="13"/>
  <c r="K5244" i="13"/>
  <c r="K5245" i="13"/>
  <c r="K5246" i="13"/>
  <c r="K5247" i="13"/>
  <c r="K5248" i="13"/>
  <c r="K5249" i="13"/>
  <c r="K5250" i="13"/>
  <c r="K5251" i="13"/>
  <c r="K5252" i="13"/>
  <c r="K5253" i="13"/>
  <c r="K5254" i="13"/>
  <c r="K5255" i="13"/>
  <c r="K5256" i="13"/>
  <c r="K5257" i="13"/>
  <c r="K5258" i="13"/>
  <c r="K5259" i="13"/>
  <c r="K5260" i="13"/>
  <c r="K5261" i="13"/>
  <c r="K5262" i="13"/>
  <c r="K5263" i="13"/>
  <c r="K5264" i="13"/>
  <c r="K5265" i="13"/>
  <c r="K5266" i="13"/>
  <c r="K5267" i="13"/>
  <c r="K5268" i="13"/>
  <c r="K5269" i="13"/>
  <c r="K5270" i="13"/>
  <c r="K5271" i="13"/>
  <c r="K5272" i="13"/>
  <c r="K5273" i="13"/>
  <c r="K5274" i="13"/>
  <c r="K5275" i="13"/>
  <c r="K5276" i="13"/>
  <c r="K5277" i="13"/>
  <c r="K5278" i="13"/>
  <c r="K5279" i="13"/>
  <c r="K5280" i="13"/>
  <c r="K5281" i="13"/>
  <c r="K5282" i="13"/>
  <c r="K5283" i="13"/>
  <c r="K5284" i="13"/>
  <c r="K5285" i="13"/>
  <c r="K5286" i="13"/>
  <c r="K5287" i="13"/>
  <c r="K5288" i="13"/>
  <c r="K5289" i="13"/>
  <c r="K5290" i="13"/>
  <c r="K5291" i="13"/>
  <c r="K5292" i="13"/>
  <c r="K5293" i="13"/>
  <c r="K5294" i="13"/>
  <c r="K5295" i="13"/>
  <c r="K5296" i="13"/>
  <c r="K5297" i="13"/>
  <c r="K5298" i="13"/>
  <c r="K5299" i="13"/>
  <c r="K5300" i="13"/>
  <c r="K5301" i="13"/>
  <c r="K5302" i="13"/>
  <c r="K5303" i="13"/>
  <c r="K5304" i="13"/>
  <c r="K5305" i="13"/>
  <c r="K5306" i="13"/>
  <c r="K5307" i="13"/>
  <c r="K5308" i="13"/>
  <c r="K5309" i="13"/>
  <c r="K5310" i="13"/>
  <c r="K5311" i="13"/>
  <c r="K5312" i="13"/>
  <c r="K5313" i="13"/>
  <c r="K5314" i="13"/>
  <c r="K5315" i="13"/>
  <c r="K5316" i="13"/>
  <c r="K5317" i="13"/>
  <c r="K5318" i="13"/>
  <c r="K5319" i="13"/>
  <c r="K5320" i="13"/>
  <c r="K5321" i="13"/>
  <c r="K5322" i="13"/>
  <c r="K5323" i="13"/>
  <c r="K5324" i="13"/>
  <c r="K5325" i="13"/>
  <c r="K5326" i="13"/>
  <c r="K5327" i="13"/>
  <c r="K5328" i="13"/>
  <c r="K5329" i="13"/>
  <c r="K5330" i="13"/>
  <c r="K5331" i="13"/>
  <c r="K5332" i="13"/>
  <c r="K5333" i="13"/>
  <c r="K5334" i="13"/>
  <c r="K5335" i="13"/>
  <c r="K5336" i="13"/>
  <c r="K5337" i="13"/>
  <c r="K5338" i="13"/>
  <c r="K5339" i="13"/>
  <c r="K5340" i="13"/>
  <c r="K5341" i="13"/>
  <c r="K5342" i="13"/>
  <c r="K5343" i="13"/>
  <c r="K5344" i="13"/>
  <c r="K5345" i="13"/>
  <c r="K5346" i="13"/>
  <c r="K5347" i="13"/>
  <c r="K5348" i="13"/>
  <c r="K5349" i="13"/>
  <c r="K5350" i="13"/>
  <c r="K5351" i="13"/>
  <c r="K5352" i="13"/>
  <c r="K5353" i="13"/>
  <c r="K5354" i="13"/>
  <c r="K5355" i="13"/>
  <c r="K5356" i="13"/>
  <c r="K5357" i="13"/>
  <c r="K5358" i="13"/>
  <c r="K5359" i="13"/>
  <c r="K5360" i="13"/>
  <c r="K5361" i="13"/>
  <c r="K5362" i="13"/>
  <c r="K5363" i="13"/>
  <c r="K5364" i="13"/>
  <c r="K5365" i="13"/>
  <c r="K5366" i="13"/>
  <c r="K5367" i="13"/>
  <c r="K5368" i="13"/>
  <c r="K5369" i="13"/>
  <c r="K5370" i="13"/>
  <c r="K5371" i="13"/>
  <c r="K5372" i="13"/>
  <c r="K5373" i="13"/>
  <c r="K5374" i="13"/>
  <c r="K5375" i="13"/>
  <c r="K5376" i="13"/>
  <c r="K5377" i="13"/>
  <c r="K5378" i="13"/>
  <c r="K5379" i="13"/>
  <c r="K5380" i="13"/>
  <c r="K5381" i="13"/>
  <c r="K5382" i="13"/>
  <c r="K5383" i="13"/>
  <c r="K5384" i="13"/>
  <c r="K5385" i="13"/>
  <c r="K5386" i="13"/>
  <c r="K5387" i="13"/>
  <c r="K5388" i="13"/>
  <c r="K5389" i="13"/>
  <c r="K5390" i="13"/>
  <c r="K5391" i="13"/>
  <c r="K5392" i="13"/>
  <c r="K5393" i="13"/>
  <c r="K5394" i="13"/>
  <c r="K5395" i="13"/>
  <c r="K5396" i="13"/>
  <c r="K5397" i="13"/>
  <c r="K5398" i="13"/>
  <c r="K5399" i="13"/>
  <c r="K5400" i="13"/>
  <c r="K5401" i="13"/>
  <c r="K5402" i="13"/>
  <c r="K5403" i="13"/>
  <c r="K5404" i="13"/>
  <c r="K5405" i="13"/>
  <c r="K5406" i="13"/>
  <c r="K5407" i="13"/>
  <c r="K5408" i="13"/>
  <c r="K5409" i="13"/>
  <c r="K5410" i="13"/>
  <c r="K5411" i="13"/>
  <c r="K5412" i="13"/>
  <c r="K5413" i="13"/>
  <c r="K5414" i="13"/>
  <c r="K5415" i="13"/>
  <c r="K5416" i="13"/>
  <c r="K5417" i="13"/>
  <c r="K5418" i="13"/>
  <c r="K5419" i="13"/>
  <c r="K5420" i="13"/>
  <c r="K5421" i="13"/>
  <c r="K5422" i="13"/>
  <c r="K5423" i="13"/>
  <c r="K5424" i="13"/>
  <c r="K5425" i="13"/>
  <c r="K5426" i="13"/>
  <c r="K5427" i="13"/>
  <c r="K5428" i="13"/>
  <c r="K5429" i="13"/>
  <c r="K5430" i="13"/>
  <c r="K5431" i="13"/>
  <c r="K5432" i="13"/>
  <c r="K5433" i="13"/>
  <c r="K5434" i="13"/>
  <c r="K5435" i="13"/>
  <c r="K5436" i="13"/>
  <c r="K5437" i="13"/>
  <c r="K5438" i="13"/>
  <c r="K5439" i="13"/>
  <c r="K5440" i="13"/>
  <c r="K5441" i="13"/>
  <c r="K5442" i="13"/>
  <c r="K5443" i="13"/>
  <c r="K5444" i="13"/>
  <c r="K5445" i="13"/>
  <c r="K5446" i="13"/>
  <c r="K5447" i="13"/>
  <c r="K5448" i="13"/>
  <c r="K5449" i="13"/>
  <c r="K5450" i="13"/>
  <c r="K5451" i="13"/>
  <c r="K5452" i="13"/>
  <c r="K5453" i="13"/>
  <c r="K5454" i="13"/>
  <c r="K5455" i="13"/>
  <c r="K5456" i="13"/>
  <c r="K5457" i="13"/>
  <c r="K5458" i="13"/>
  <c r="K5459" i="13"/>
  <c r="K5460" i="13"/>
  <c r="K5461" i="13"/>
  <c r="K5462" i="13"/>
  <c r="K5463" i="13"/>
  <c r="K5464" i="13"/>
  <c r="K5465" i="13"/>
  <c r="K5466" i="13"/>
  <c r="K5467" i="13"/>
  <c r="K5468" i="13"/>
  <c r="K5469" i="13"/>
  <c r="K5470" i="13"/>
  <c r="K5471" i="13"/>
  <c r="K5472" i="13"/>
  <c r="K5473" i="13"/>
  <c r="K5474" i="13"/>
  <c r="K5475" i="13"/>
  <c r="K5476" i="13"/>
  <c r="K5477" i="13"/>
  <c r="K5478" i="13"/>
  <c r="K5479" i="13"/>
  <c r="K5480" i="13"/>
  <c r="K5481" i="13"/>
  <c r="K5482" i="13"/>
  <c r="K5483" i="13"/>
  <c r="K5484" i="13"/>
  <c r="K5485" i="13"/>
  <c r="K5486" i="13"/>
  <c r="K5487" i="13"/>
  <c r="K5488" i="13"/>
  <c r="K5489" i="13"/>
  <c r="K5490" i="13"/>
  <c r="K5491" i="13"/>
  <c r="K5492" i="13"/>
  <c r="K5493" i="13"/>
  <c r="K5494" i="13"/>
  <c r="K5495" i="13"/>
  <c r="K5496" i="13"/>
  <c r="K5497" i="13"/>
  <c r="K5498" i="13"/>
  <c r="K5499" i="13"/>
  <c r="K5500" i="13"/>
  <c r="K5501" i="13"/>
  <c r="K5502" i="13"/>
  <c r="K5503" i="13"/>
  <c r="K5504" i="13"/>
  <c r="K5505" i="13"/>
  <c r="K5506" i="13"/>
  <c r="K5507" i="13"/>
  <c r="K5508" i="13"/>
  <c r="K5509" i="13"/>
  <c r="K5510" i="13"/>
  <c r="K5511" i="13"/>
  <c r="K5512" i="13"/>
  <c r="K5513" i="13"/>
  <c r="K5514" i="13"/>
  <c r="K5515" i="13"/>
  <c r="K5516" i="13"/>
  <c r="K5517" i="13"/>
  <c r="K5518" i="13"/>
  <c r="K5519" i="13"/>
  <c r="K5520" i="13"/>
  <c r="K5521" i="13"/>
  <c r="K5522" i="13"/>
  <c r="K5523" i="13"/>
  <c r="K5524" i="13"/>
  <c r="K5525" i="13"/>
  <c r="K5526" i="13"/>
  <c r="K5527" i="13"/>
  <c r="K5528" i="13"/>
  <c r="K5529" i="13"/>
  <c r="K5530" i="13"/>
  <c r="K5531" i="13"/>
  <c r="K5532" i="13"/>
  <c r="K5533" i="13"/>
  <c r="K5534" i="13"/>
  <c r="K5535" i="13"/>
  <c r="K5536" i="13"/>
  <c r="K5537" i="13"/>
  <c r="K5538" i="13"/>
  <c r="K5539" i="13"/>
  <c r="K5540" i="13"/>
  <c r="K5541" i="13"/>
  <c r="K5542" i="13"/>
  <c r="K5543" i="13"/>
  <c r="K5544" i="13"/>
  <c r="K5545" i="13"/>
  <c r="K5546" i="13"/>
  <c r="K5547" i="13"/>
  <c r="K5548" i="13"/>
  <c r="K5549" i="13"/>
  <c r="K5550" i="13"/>
  <c r="K5551" i="13"/>
  <c r="K5552" i="13"/>
  <c r="K5553" i="13"/>
  <c r="K5554" i="13"/>
  <c r="K5555" i="13"/>
  <c r="K5556" i="13"/>
  <c r="K5557" i="13"/>
  <c r="K5558" i="13"/>
  <c r="K5559" i="13"/>
  <c r="K5560" i="13"/>
  <c r="K5561" i="13"/>
  <c r="K5562" i="13"/>
  <c r="K5563" i="13"/>
  <c r="K5564" i="13"/>
  <c r="K5565" i="13"/>
  <c r="K5566" i="13"/>
  <c r="K5567" i="13"/>
  <c r="K5568" i="13"/>
  <c r="K5569" i="13"/>
  <c r="K5570" i="13"/>
  <c r="K5571" i="13"/>
  <c r="K5572" i="13"/>
  <c r="K5573" i="13"/>
  <c r="K5574" i="13"/>
  <c r="K5575" i="13"/>
  <c r="K5576" i="13"/>
  <c r="K5577" i="13"/>
  <c r="K5578" i="13"/>
  <c r="K5579" i="13"/>
  <c r="K5580" i="13"/>
  <c r="K5581" i="13"/>
  <c r="K5582" i="13"/>
  <c r="K5583" i="13"/>
  <c r="K5584" i="13"/>
  <c r="K5585" i="13"/>
  <c r="K5586" i="13"/>
  <c r="K5587" i="13"/>
  <c r="K5588" i="13"/>
  <c r="K5589" i="13"/>
  <c r="K5590" i="13"/>
  <c r="K5591" i="13"/>
  <c r="K5592" i="13"/>
  <c r="K5593" i="13"/>
  <c r="K5594" i="13"/>
  <c r="K5595" i="13"/>
  <c r="K5596" i="13"/>
  <c r="K5597" i="13"/>
  <c r="K5598" i="13"/>
  <c r="K5599" i="13"/>
  <c r="K5600" i="13"/>
  <c r="K5601" i="13"/>
  <c r="K5602" i="13"/>
  <c r="K5603" i="13"/>
  <c r="K5604" i="13"/>
  <c r="K5605" i="13"/>
  <c r="K5606" i="13"/>
  <c r="K5607" i="13"/>
  <c r="K5608" i="13"/>
  <c r="K5609" i="13"/>
  <c r="K5610" i="13"/>
  <c r="K5611" i="13"/>
  <c r="K5612" i="13"/>
  <c r="K5613" i="13"/>
  <c r="K5614" i="13"/>
  <c r="K5615" i="13"/>
  <c r="K5616" i="13"/>
  <c r="K5617" i="13"/>
  <c r="K5618" i="13"/>
  <c r="K5619" i="13"/>
  <c r="K5620" i="13"/>
  <c r="K5621" i="13"/>
  <c r="K5622" i="13"/>
  <c r="K5623" i="13"/>
  <c r="K5624" i="13"/>
  <c r="K5625" i="13"/>
  <c r="K5626" i="13"/>
  <c r="K5627" i="13"/>
  <c r="K5628" i="13"/>
  <c r="K5629" i="13"/>
  <c r="K5630" i="13"/>
  <c r="K5631" i="13"/>
  <c r="K5632" i="13"/>
  <c r="K5633" i="13"/>
  <c r="K5634" i="13"/>
  <c r="K5635" i="13"/>
  <c r="K5636" i="13"/>
  <c r="K5637" i="13"/>
  <c r="K5638" i="13"/>
  <c r="K5639" i="13"/>
  <c r="K5640" i="13"/>
  <c r="K5641" i="13"/>
  <c r="K5642" i="13"/>
  <c r="K5643" i="13"/>
  <c r="K5644" i="13"/>
  <c r="K5645" i="13"/>
  <c r="K5646" i="13"/>
  <c r="K5647" i="13"/>
  <c r="K5648" i="13"/>
  <c r="K5649" i="13"/>
  <c r="K5650" i="13"/>
  <c r="K5651" i="13"/>
  <c r="K5652" i="13"/>
  <c r="K5653" i="13"/>
  <c r="K5654" i="13"/>
  <c r="K5655" i="13"/>
  <c r="K5656" i="13"/>
  <c r="K5657" i="13"/>
  <c r="K5658" i="13"/>
  <c r="K5659" i="13"/>
  <c r="K5660" i="13"/>
  <c r="K5661" i="13"/>
  <c r="K5662" i="13"/>
  <c r="K5663" i="13"/>
  <c r="K5664" i="13"/>
  <c r="K5665" i="13"/>
  <c r="K5666" i="13"/>
  <c r="K5667" i="13"/>
  <c r="K5668" i="13"/>
  <c r="K5669" i="13"/>
  <c r="K5670" i="13"/>
  <c r="K5671" i="13"/>
  <c r="K5672" i="13"/>
  <c r="K5673" i="13"/>
  <c r="K5674" i="13"/>
  <c r="K5675" i="13"/>
  <c r="K5676" i="13"/>
  <c r="K5677" i="13"/>
  <c r="K5678" i="13"/>
  <c r="K5679" i="13"/>
  <c r="K5680" i="13"/>
  <c r="K5681" i="13"/>
  <c r="K5682" i="13"/>
  <c r="K5683" i="13"/>
  <c r="K5684" i="13"/>
  <c r="K5685" i="13"/>
  <c r="K5686" i="13"/>
  <c r="K5687" i="13"/>
  <c r="K5688" i="13"/>
  <c r="K5689" i="13"/>
  <c r="K5690" i="13"/>
  <c r="K5691" i="13"/>
  <c r="K5692" i="13"/>
  <c r="K5693" i="13"/>
  <c r="K5694" i="13"/>
  <c r="K5695" i="13"/>
  <c r="K5696" i="13"/>
  <c r="K5697" i="13"/>
  <c r="K5698" i="13"/>
  <c r="K5699" i="13"/>
  <c r="K5700" i="13"/>
  <c r="K5701" i="13"/>
  <c r="K5702" i="13"/>
  <c r="K5703" i="13"/>
  <c r="K5704" i="13"/>
  <c r="K5705" i="13"/>
  <c r="K5706" i="13"/>
  <c r="K5707" i="13"/>
  <c r="K5708" i="13"/>
  <c r="K5709" i="13"/>
  <c r="K5710" i="13"/>
  <c r="K5711" i="13"/>
  <c r="K5712" i="13"/>
  <c r="K5713" i="13"/>
  <c r="K5714" i="13"/>
  <c r="K5715" i="13"/>
  <c r="K5716" i="13"/>
  <c r="K5717" i="13"/>
  <c r="K5718" i="13"/>
  <c r="K5719" i="13"/>
  <c r="K5720" i="13"/>
  <c r="K5721" i="13"/>
  <c r="K5722" i="13"/>
  <c r="K5723" i="13"/>
  <c r="K5724" i="13"/>
  <c r="K5725" i="13"/>
  <c r="K5726" i="13"/>
  <c r="K5727" i="13"/>
  <c r="K5728" i="13"/>
  <c r="K5729" i="13"/>
  <c r="K5730" i="13"/>
  <c r="K5731" i="13"/>
  <c r="K5732" i="13"/>
  <c r="K5733" i="13"/>
  <c r="K5734" i="13"/>
  <c r="K5735" i="13"/>
  <c r="K5736" i="13"/>
  <c r="K5737" i="13"/>
  <c r="K5738" i="13"/>
  <c r="K5739" i="13"/>
  <c r="K5740" i="13"/>
  <c r="K5741" i="13"/>
  <c r="K5742" i="13"/>
  <c r="K5743" i="13"/>
  <c r="K5744" i="13"/>
  <c r="K5745" i="13"/>
  <c r="K5746" i="13"/>
  <c r="K5747" i="13"/>
  <c r="K5748" i="13"/>
  <c r="K5749" i="13"/>
  <c r="K5750" i="13"/>
  <c r="K5751" i="13"/>
  <c r="K5752" i="13"/>
  <c r="K5753" i="13"/>
  <c r="K5754" i="13"/>
  <c r="K5755" i="13"/>
  <c r="K5756" i="13"/>
  <c r="K5757" i="13"/>
  <c r="K5758" i="13"/>
  <c r="K5759" i="13"/>
  <c r="K5760" i="13"/>
  <c r="K5761" i="13"/>
  <c r="K5762" i="13"/>
  <c r="K5763" i="13"/>
  <c r="K5764" i="13"/>
  <c r="K5765" i="13"/>
  <c r="K5766" i="13"/>
  <c r="K5767" i="13"/>
  <c r="K5768" i="13"/>
  <c r="K5769" i="13"/>
  <c r="K5770" i="13"/>
  <c r="K5771" i="13"/>
  <c r="K5772" i="13"/>
  <c r="K5773" i="13"/>
  <c r="K5774" i="13"/>
  <c r="K5775" i="13"/>
  <c r="K5776" i="13"/>
  <c r="K5777" i="13"/>
  <c r="K5778" i="13"/>
  <c r="K5779" i="13"/>
  <c r="K5780" i="13"/>
  <c r="K5781" i="13"/>
  <c r="K5782" i="13"/>
  <c r="K5783" i="13"/>
  <c r="K5784" i="13"/>
  <c r="K5785" i="13"/>
  <c r="K5786" i="13"/>
  <c r="K5787" i="13"/>
  <c r="K5788" i="13"/>
  <c r="K5789" i="13"/>
  <c r="K5790" i="13"/>
  <c r="K5791" i="13"/>
  <c r="K5792" i="13"/>
  <c r="K5793" i="13"/>
  <c r="K5794" i="13"/>
  <c r="K5795" i="13"/>
  <c r="K5796" i="13"/>
  <c r="K5797" i="13"/>
  <c r="K5798" i="13"/>
  <c r="K5799" i="13"/>
  <c r="K5800" i="13"/>
  <c r="K5801" i="13"/>
  <c r="K5802" i="13"/>
  <c r="K5803" i="13"/>
  <c r="K5804" i="13"/>
  <c r="K5805" i="13"/>
  <c r="K5806" i="13"/>
  <c r="K5807" i="13"/>
  <c r="K5808" i="13"/>
  <c r="K5809" i="13"/>
  <c r="K5810" i="13"/>
  <c r="K5811" i="13"/>
  <c r="K5812" i="13"/>
  <c r="K5813" i="13"/>
  <c r="K5814" i="13"/>
  <c r="K5815" i="13"/>
  <c r="K5816" i="13"/>
  <c r="K5817" i="13"/>
  <c r="K5818" i="13"/>
  <c r="K5819" i="13"/>
  <c r="K5820" i="13"/>
  <c r="K5821" i="13"/>
  <c r="K5822" i="13"/>
  <c r="K5823" i="13"/>
  <c r="K5824" i="13"/>
  <c r="K5825" i="13"/>
  <c r="K5826" i="13"/>
  <c r="K5827" i="13"/>
  <c r="K5828" i="13"/>
  <c r="K5829" i="13"/>
  <c r="K5830" i="13"/>
  <c r="K5831" i="13"/>
  <c r="K5832" i="13"/>
  <c r="K5833" i="13"/>
  <c r="K5834" i="13"/>
  <c r="K5835" i="13"/>
  <c r="K5836" i="13"/>
  <c r="K5837" i="13"/>
  <c r="K5838" i="13"/>
  <c r="K5839" i="13"/>
  <c r="K5840" i="13"/>
  <c r="K5841" i="13"/>
  <c r="K5842" i="13"/>
  <c r="K5843" i="13"/>
  <c r="K5844" i="13"/>
  <c r="K5845" i="13"/>
  <c r="K5846" i="13"/>
  <c r="K5847" i="13"/>
  <c r="K5848" i="13"/>
  <c r="K5849" i="13"/>
  <c r="K5850" i="13"/>
  <c r="K5851" i="13"/>
  <c r="K5852" i="13"/>
  <c r="K5853" i="13"/>
  <c r="K5854" i="13"/>
  <c r="K5855" i="13"/>
  <c r="K5856" i="13"/>
  <c r="K5857" i="13"/>
  <c r="K5858" i="13"/>
  <c r="K5859" i="13"/>
  <c r="K5860" i="13"/>
  <c r="K5861" i="13"/>
  <c r="K5862" i="13"/>
  <c r="K5863" i="13"/>
  <c r="K5864" i="13"/>
  <c r="K5865" i="13"/>
  <c r="K5866" i="13"/>
  <c r="K5867" i="13"/>
  <c r="K5868" i="13"/>
  <c r="K5869" i="13"/>
  <c r="K5870" i="13"/>
  <c r="K5871" i="13"/>
  <c r="K5872" i="13"/>
  <c r="K5873" i="13"/>
  <c r="K5874" i="13"/>
  <c r="K5875" i="13"/>
  <c r="K5876" i="13"/>
  <c r="K5877" i="13"/>
  <c r="K5878" i="13"/>
  <c r="K5879" i="13"/>
  <c r="K5880" i="13"/>
  <c r="K5881" i="13"/>
  <c r="K5882" i="13"/>
  <c r="K5883" i="13"/>
  <c r="K5884" i="13"/>
  <c r="K5885" i="13"/>
  <c r="K5886" i="13"/>
  <c r="K5887" i="13"/>
  <c r="K5888" i="13"/>
  <c r="K5889" i="13"/>
  <c r="K5890" i="13"/>
  <c r="K5891" i="13"/>
  <c r="K5892" i="13"/>
  <c r="K5893" i="13"/>
  <c r="K5894" i="13"/>
  <c r="K5895" i="13"/>
  <c r="K5896" i="13"/>
  <c r="K5897" i="13"/>
  <c r="K5898" i="13"/>
  <c r="K5899" i="13"/>
  <c r="K5900" i="13"/>
  <c r="K5901" i="13"/>
  <c r="K5902" i="13"/>
  <c r="K5903" i="13"/>
  <c r="K5904" i="13"/>
  <c r="K5905" i="13"/>
  <c r="K5906" i="13"/>
  <c r="K5907" i="13"/>
  <c r="K5908" i="13"/>
  <c r="K5909" i="13"/>
  <c r="K5910" i="13"/>
  <c r="K5911" i="13"/>
  <c r="K5912" i="13"/>
  <c r="K5913" i="13"/>
  <c r="K5914" i="13"/>
  <c r="K5915" i="13"/>
  <c r="K5916" i="13"/>
  <c r="K5917" i="13"/>
  <c r="K5918" i="13"/>
  <c r="K5919" i="13"/>
  <c r="K5920" i="13"/>
  <c r="K5921" i="13"/>
  <c r="K5922" i="13"/>
  <c r="K5923" i="13"/>
  <c r="K5924" i="13"/>
  <c r="K5925" i="13"/>
  <c r="K5926" i="13"/>
  <c r="K5927" i="13"/>
  <c r="K5928" i="13"/>
  <c r="K5929" i="13"/>
  <c r="K5930" i="13"/>
  <c r="K5931" i="13"/>
  <c r="K5932" i="13"/>
  <c r="K5933" i="13"/>
  <c r="K5934" i="13"/>
  <c r="K5935" i="13"/>
  <c r="K5936" i="13"/>
  <c r="K5937" i="13"/>
  <c r="K5938" i="13"/>
  <c r="K5939" i="13"/>
  <c r="K5940" i="13"/>
  <c r="K5941" i="13"/>
  <c r="K5942" i="13"/>
  <c r="K5943" i="13"/>
  <c r="K5944" i="13"/>
  <c r="K5945" i="13"/>
  <c r="K5946" i="13"/>
  <c r="K5947" i="13"/>
  <c r="K5948" i="13"/>
  <c r="K5949" i="13"/>
  <c r="K5950" i="13"/>
  <c r="K5951" i="13"/>
  <c r="K5952" i="13"/>
  <c r="K5953" i="13"/>
  <c r="K5954" i="13"/>
  <c r="K5955" i="13"/>
  <c r="K5956" i="13"/>
  <c r="K5957" i="13"/>
  <c r="K5958" i="13"/>
  <c r="K5959" i="13"/>
  <c r="K5960" i="13"/>
  <c r="K5961" i="13"/>
  <c r="K5962" i="13"/>
  <c r="K5963" i="13"/>
  <c r="K5964" i="13"/>
  <c r="K5965" i="13"/>
  <c r="K5966" i="13"/>
  <c r="K5967" i="13"/>
  <c r="K5968" i="13"/>
  <c r="K5969" i="13"/>
  <c r="K5970" i="13"/>
  <c r="K5971" i="13"/>
  <c r="K5972" i="13"/>
  <c r="K5973" i="13"/>
  <c r="K5974" i="13"/>
  <c r="K5975" i="13"/>
  <c r="K5976" i="13"/>
  <c r="K5977" i="13"/>
  <c r="K5978" i="13"/>
  <c r="K5979" i="13"/>
  <c r="K5980" i="13"/>
  <c r="K5981" i="13"/>
  <c r="K5982" i="13"/>
  <c r="K5983" i="13"/>
  <c r="K5984" i="13"/>
  <c r="K5985" i="13"/>
  <c r="K5986" i="13"/>
  <c r="K5987" i="13"/>
  <c r="K5988" i="13"/>
  <c r="K5989" i="13"/>
  <c r="K5990" i="13"/>
  <c r="K5991" i="13"/>
  <c r="K5992" i="13"/>
  <c r="K5993" i="13"/>
  <c r="K5994" i="13"/>
  <c r="K5995" i="13"/>
  <c r="K5996" i="13"/>
  <c r="K5997" i="13"/>
  <c r="K5998" i="13"/>
  <c r="K5999" i="13"/>
  <c r="K6000" i="13"/>
  <c r="K6001" i="13"/>
  <c r="K6002" i="13"/>
  <c r="K6003" i="13"/>
  <c r="K6004" i="13"/>
  <c r="K6005" i="13"/>
  <c r="K6006" i="13"/>
  <c r="K6007" i="13"/>
  <c r="K6008" i="13"/>
  <c r="K6009" i="13"/>
  <c r="K6010" i="13"/>
  <c r="K6011" i="13"/>
  <c r="K6012" i="13"/>
  <c r="K6013" i="13"/>
  <c r="K6014" i="13"/>
  <c r="K6015" i="13"/>
  <c r="K6016" i="13"/>
  <c r="K6017" i="13"/>
  <c r="K6018" i="13"/>
  <c r="K6019" i="13"/>
  <c r="K6020" i="13"/>
  <c r="K6021" i="13"/>
  <c r="K6022" i="13"/>
  <c r="K6023" i="13"/>
  <c r="K6024" i="13"/>
  <c r="K6025" i="13"/>
  <c r="K6026" i="13"/>
  <c r="K6027" i="13"/>
  <c r="K6028" i="13"/>
  <c r="K6029" i="13"/>
  <c r="K6030" i="13"/>
  <c r="K6031" i="13"/>
  <c r="K6032" i="13"/>
  <c r="K6033" i="13"/>
  <c r="K6034" i="13"/>
  <c r="K6035" i="13"/>
  <c r="K6036" i="13"/>
  <c r="K6037" i="13"/>
  <c r="K6038" i="13"/>
  <c r="K6039" i="13"/>
  <c r="K6040" i="13"/>
  <c r="K6041" i="13"/>
  <c r="K6042" i="13"/>
  <c r="K6043" i="13"/>
  <c r="K6044" i="13"/>
  <c r="K6045" i="13"/>
  <c r="K6046" i="13"/>
  <c r="K6047" i="13"/>
  <c r="K6048" i="13"/>
  <c r="K6049" i="13"/>
  <c r="K6050" i="13"/>
  <c r="K6051" i="13"/>
  <c r="K6052" i="13"/>
  <c r="K6053" i="13"/>
  <c r="K6054" i="13"/>
  <c r="K6055" i="13"/>
  <c r="K6056" i="13"/>
  <c r="K6057" i="13"/>
  <c r="K6058" i="13"/>
  <c r="K6059" i="13"/>
  <c r="K6060" i="13"/>
  <c r="K6061" i="13"/>
  <c r="K6062" i="13"/>
  <c r="K6063" i="13"/>
  <c r="K6064" i="13"/>
  <c r="K6065" i="13"/>
  <c r="K6066" i="13"/>
  <c r="K6067" i="13"/>
  <c r="K6068" i="13"/>
  <c r="K6069" i="13"/>
  <c r="K6070" i="13"/>
  <c r="K6071" i="13"/>
  <c r="K6072" i="13"/>
  <c r="K6073" i="13"/>
  <c r="K6074" i="13"/>
  <c r="K6075" i="13"/>
  <c r="K6076" i="13"/>
  <c r="K6077" i="13"/>
  <c r="K6078" i="13"/>
  <c r="K6079" i="13"/>
  <c r="K6080" i="13"/>
  <c r="K6081" i="13"/>
  <c r="K6082" i="13"/>
  <c r="K6083" i="13"/>
  <c r="K6084" i="13"/>
  <c r="K6085" i="13"/>
  <c r="K6086" i="13"/>
  <c r="K6087" i="13"/>
  <c r="K6088" i="13"/>
  <c r="K6089" i="13"/>
  <c r="K6090" i="13"/>
  <c r="K6091" i="13"/>
  <c r="K6092" i="13"/>
  <c r="K6093" i="13"/>
  <c r="K6094" i="13"/>
  <c r="K6095" i="13"/>
  <c r="K6096" i="13"/>
  <c r="K6097" i="13"/>
  <c r="K6098" i="13"/>
  <c r="K6099" i="13"/>
  <c r="K6100" i="13"/>
  <c r="K6101" i="13"/>
  <c r="K6102" i="13"/>
  <c r="K6103" i="13"/>
  <c r="K6104" i="13"/>
  <c r="K6105" i="13"/>
  <c r="K6106" i="13"/>
  <c r="K6107" i="13"/>
  <c r="K6108" i="13"/>
  <c r="K6109" i="13"/>
  <c r="K6110" i="13"/>
  <c r="K6111" i="13"/>
  <c r="K6112" i="13"/>
  <c r="K6113" i="13"/>
  <c r="K6114" i="13"/>
  <c r="K6115" i="13"/>
  <c r="K6116" i="13"/>
  <c r="K6117" i="13"/>
  <c r="K6118" i="13"/>
  <c r="K6119" i="13"/>
  <c r="K6120" i="13"/>
  <c r="K6121" i="13"/>
  <c r="K6122" i="13"/>
  <c r="K6123" i="13"/>
  <c r="K6124" i="13"/>
  <c r="K6125" i="13"/>
  <c r="K6126" i="13"/>
  <c r="K6127" i="13"/>
  <c r="K6128" i="13"/>
  <c r="K6129" i="13"/>
  <c r="K6130" i="13"/>
  <c r="K6131" i="13"/>
  <c r="K6132" i="13"/>
  <c r="K6133" i="13"/>
  <c r="K6134" i="13"/>
  <c r="K6135" i="13"/>
  <c r="K6136" i="13"/>
  <c r="K6137" i="13"/>
  <c r="K6138" i="13"/>
  <c r="K6139" i="13"/>
  <c r="K6140" i="13"/>
  <c r="K6141" i="13"/>
  <c r="K6142" i="13"/>
  <c r="K6143" i="13"/>
  <c r="K6144" i="13"/>
  <c r="K6145" i="13"/>
  <c r="K6146" i="13"/>
  <c r="K6147" i="13"/>
  <c r="K6148" i="13"/>
  <c r="K6149" i="13"/>
  <c r="K6150" i="13"/>
  <c r="K6151" i="13"/>
  <c r="K6152" i="13"/>
  <c r="K6153" i="13"/>
  <c r="K6154" i="13"/>
  <c r="K6155" i="13"/>
  <c r="K6156" i="13"/>
  <c r="K6157" i="13"/>
  <c r="K6158" i="13"/>
  <c r="K6159" i="13"/>
  <c r="K6160" i="13"/>
  <c r="K6161" i="13"/>
  <c r="K6162" i="13"/>
  <c r="K6163" i="13"/>
  <c r="K6164" i="13"/>
  <c r="K6165" i="13"/>
  <c r="K6166" i="13"/>
  <c r="K6167" i="13"/>
  <c r="K6168" i="13"/>
  <c r="K6169" i="13"/>
  <c r="K6170" i="13"/>
  <c r="K6171" i="13"/>
  <c r="K6172" i="13"/>
  <c r="K6173" i="13"/>
  <c r="K6174" i="13"/>
  <c r="K6175" i="13"/>
  <c r="K6176" i="13"/>
  <c r="K6177" i="13"/>
  <c r="K6178" i="13"/>
  <c r="K6179" i="13"/>
  <c r="K6180" i="13"/>
  <c r="K6181" i="13"/>
  <c r="K6182" i="13"/>
  <c r="K6183" i="13"/>
  <c r="K6184" i="13"/>
  <c r="K6185" i="13"/>
  <c r="K6186" i="13"/>
  <c r="K6187" i="13"/>
  <c r="K6188" i="13"/>
  <c r="K6189" i="13"/>
  <c r="K6190" i="13"/>
  <c r="K6191" i="13"/>
  <c r="K6192" i="13"/>
  <c r="K6193" i="13"/>
  <c r="K6194" i="13"/>
  <c r="K6195" i="13"/>
  <c r="K6196" i="13"/>
  <c r="K6197" i="13"/>
  <c r="K6198" i="13"/>
  <c r="K6199" i="13"/>
  <c r="K6200" i="13"/>
  <c r="K6201" i="13"/>
  <c r="K6202" i="13"/>
  <c r="K6203" i="13"/>
  <c r="K6204" i="13"/>
  <c r="K6205" i="13"/>
  <c r="K6206" i="13"/>
  <c r="K6207" i="13"/>
  <c r="K6208" i="13"/>
  <c r="K6209" i="13"/>
  <c r="K6210" i="13"/>
  <c r="K6211" i="13"/>
  <c r="K6212" i="13"/>
  <c r="K6213" i="13"/>
  <c r="K6214" i="13"/>
  <c r="K6215" i="13"/>
  <c r="K6216" i="13"/>
  <c r="K6217" i="13"/>
  <c r="K6218" i="13"/>
  <c r="K6219" i="13"/>
  <c r="K6220" i="13"/>
  <c r="K6221" i="13"/>
  <c r="K6222" i="13"/>
  <c r="K6223" i="13"/>
  <c r="K6224" i="13"/>
  <c r="K6225" i="13"/>
  <c r="K6226" i="13"/>
  <c r="K6227" i="13"/>
  <c r="K6228" i="13"/>
  <c r="K6229" i="13"/>
  <c r="K6230" i="13"/>
  <c r="K6231" i="13"/>
  <c r="K6232" i="13"/>
  <c r="K6233" i="13"/>
  <c r="K6234" i="13"/>
  <c r="K6235" i="13"/>
  <c r="K6236" i="13"/>
  <c r="K6237" i="13"/>
  <c r="K6238" i="13"/>
  <c r="K6239" i="13"/>
  <c r="K6240" i="13"/>
  <c r="K6241" i="13"/>
  <c r="K6242" i="13"/>
  <c r="K6243" i="13"/>
  <c r="K6244" i="13"/>
  <c r="K6245" i="13"/>
  <c r="K6246" i="13"/>
  <c r="K6247" i="13"/>
  <c r="K6248" i="13"/>
  <c r="K6249" i="13"/>
  <c r="K6250" i="13"/>
  <c r="K6251" i="13"/>
  <c r="K6252" i="13"/>
  <c r="K6253" i="13"/>
  <c r="K6254" i="13"/>
  <c r="K6255" i="13"/>
  <c r="K6256" i="13"/>
  <c r="K6257" i="13"/>
  <c r="K6258" i="13"/>
  <c r="K6259" i="13"/>
  <c r="K6260" i="13"/>
  <c r="K6261" i="13"/>
  <c r="K6262" i="13"/>
  <c r="K6263" i="13"/>
  <c r="K6264" i="13"/>
  <c r="K6265" i="13"/>
  <c r="K6266" i="13"/>
  <c r="K6267" i="13"/>
  <c r="K6268" i="13"/>
  <c r="K6269" i="13"/>
  <c r="K6270" i="13"/>
  <c r="K6271" i="13"/>
  <c r="K6272" i="13"/>
  <c r="K6273" i="13"/>
  <c r="K6274" i="13"/>
  <c r="K6275" i="13"/>
  <c r="K6276" i="13"/>
  <c r="K6277" i="13"/>
  <c r="K6278" i="13"/>
  <c r="K6279" i="13"/>
  <c r="K6280" i="13"/>
  <c r="K6281" i="13"/>
  <c r="K6282" i="13"/>
  <c r="K6283" i="13"/>
  <c r="K6284" i="13"/>
  <c r="K6285" i="13"/>
  <c r="K6286" i="13"/>
  <c r="K6287" i="13"/>
  <c r="K6288" i="13"/>
  <c r="K6289" i="13"/>
  <c r="K6290" i="13"/>
  <c r="K6291" i="13"/>
  <c r="K6292" i="13"/>
  <c r="K6293" i="13"/>
  <c r="K6294" i="13"/>
  <c r="K6295" i="13"/>
  <c r="K6296" i="13"/>
  <c r="K6297" i="13"/>
  <c r="K6298" i="13"/>
  <c r="K6299" i="13"/>
  <c r="K6300" i="13"/>
  <c r="K6301" i="13"/>
  <c r="K6302" i="13"/>
  <c r="K6303" i="13"/>
  <c r="K6304" i="13"/>
  <c r="K6305" i="13"/>
  <c r="K6306" i="13"/>
  <c r="K6307" i="13"/>
  <c r="K6308" i="13"/>
  <c r="K6309" i="13"/>
  <c r="K6310" i="13"/>
  <c r="K6311" i="13"/>
  <c r="K6312" i="13"/>
  <c r="K6313" i="13"/>
  <c r="K6314" i="13"/>
  <c r="K6315" i="13"/>
  <c r="K6316" i="13"/>
  <c r="K6317" i="13"/>
  <c r="K6318" i="13"/>
  <c r="K6319" i="13"/>
  <c r="K6320" i="13"/>
  <c r="K6321" i="13"/>
  <c r="K6322" i="13"/>
  <c r="K6323" i="13"/>
  <c r="K6324" i="13"/>
  <c r="K6325" i="13"/>
  <c r="K6326" i="13"/>
  <c r="K6327" i="13"/>
  <c r="K6328" i="13"/>
  <c r="K6329" i="13"/>
  <c r="K6330" i="13"/>
  <c r="K6331" i="13"/>
  <c r="K6332" i="13"/>
  <c r="K6333" i="13"/>
  <c r="K6334" i="13"/>
  <c r="K6335" i="13"/>
  <c r="K6336" i="13"/>
  <c r="K6337" i="13"/>
  <c r="K6338" i="13"/>
  <c r="K6339" i="13"/>
  <c r="K6340" i="13"/>
  <c r="K6341" i="13"/>
  <c r="K6342" i="13"/>
  <c r="K6343" i="13"/>
  <c r="K6344" i="13"/>
  <c r="K6345" i="13"/>
  <c r="K6346" i="13"/>
  <c r="K6347" i="13"/>
  <c r="K6348" i="13"/>
  <c r="K6349" i="13"/>
  <c r="K6350" i="13"/>
  <c r="K6351" i="13"/>
  <c r="K6352" i="13"/>
  <c r="K6353" i="13"/>
  <c r="K6354" i="13"/>
  <c r="K6355" i="13"/>
  <c r="K6356" i="13"/>
  <c r="K6357" i="13"/>
  <c r="K6358" i="13"/>
  <c r="K6359" i="13"/>
  <c r="K6360" i="13"/>
  <c r="K6361" i="13"/>
  <c r="K6362" i="13"/>
  <c r="K6363" i="13"/>
  <c r="K6364" i="13"/>
  <c r="K6365" i="13"/>
  <c r="K6366" i="13"/>
  <c r="K6367" i="13"/>
  <c r="K6368" i="13"/>
  <c r="K6369" i="13"/>
  <c r="K6370" i="13"/>
  <c r="K6371" i="13"/>
  <c r="K6372" i="13"/>
  <c r="K6373" i="13"/>
  <c r="K6374" i="13"/>
  <c r="K6375" i="13"/>
  <c r="K6376" i="13"/>
  <c r="K6377" i="13"/>
  <c r="K6378" i="13"/>
  <c r="K6379" i="13"/>
  <c r="K6380" i="13"/>
  <c r="K6381" i="13"/>
  <c r="K6382" i="13"/>
  <c r="K6383" i="13"/>
  <c r="K6384" i="13"/>
  <c r="K6385" i="13"/>
  <c r="K6386" i="13"/>
  <c r="K6387" i="13"/>
  <c r="K6388" i="13"/>
  <c r="K6389" i="13"/>
  <c r="K6390" i="13"/>
  <c r="K6391" i="13"/>
  <c r="K6392" i="13"/>
  <c r="K6393" i="13"/>
  <c r="K6394" i="13"/>
  <c r="K6395" i="13"/>
  <c r="K6396" i="13"/>
  <c r="K6397" i="13"/>
  <c r="K6398" i="13"/>
  <c r="K6399" i="13"/>
  <c r="K6400" i="13"/>
  <c r="K6401" i="13"/>
  <c r="K6402" i="13"/>
  <c r="K6403" i="13"/>
  <c r="K6404" i="13"/>
  <c r="K6405" i="13"/>
  <c r="K6406" i="13"/>
  <c r="K6407" i="13"/>
  <c r="K6408" i="13"/>
  <c r="K6409" i="13"/>
  <c r="K6410" i="13"/>
  <c r="K6411" i="13"/>
  <c r="K6412" i="13"/>
  <c r="K6413" i="13"/>
  <c r="K6414" i="13"/>
  <c r="K6415" i="13"/>
  <c r="K6416" i="13"/>
  <c r="K6417" i="13"/>
  <c r="K6418" i="13"/>
  <c r="K6419" i="13"/>
  <c r="K6420" i="13"/>
  <c r="K6421" i="13"/>
  <c r="K6422" i="13"/>
  <c r="K6423" i="13"/>
  <c r="K6424" i="13"/>
  <c r="K6425" i="13"/>
  <c r="K6426" i="13"/>
  <c r="K6427" i="13"/>
  <c r="K6428" i="13"/>
  <c r="K6429" i="13"/>
  <c r="K6430" i="13"/>
  <c r="K6431" i="13"/>
  <c r="K6432" i="13"/>
  <c r="K6433" i="13"/>
  <c r="K6434" i="13"/>
  <c r="K6435" i="13"/>
  <c r="K6436" i="13"/>
  <c r="K6437" i="13"/>
  <c r="K6438" i="13"/>
  <c r="K6439" i="13"/>
  <c r="K6440" i="13"/>
  <c r="K6441" i="13"/>
  <c r="K6442" i="13"/>
  <c r="K6443" i="13"/>
  <c r="K6444" i="13"/>
  <c r="K6445" i="13"/>
  <c r="K6446" i="13"/>
  <c r="K6447" i="13"/>
  <c r="K6448" i="13"/>
  <c r="K6449" i="13"/>
  <c r="K6450" i="13"/>
  <c r="K6451" i="13"/>
  <c r="K6452" i="13"/>
  <c r="K6453" i="13"/>
  <c r="K6454" i="13"/>
  <c r="K6455" i="13"/>
  <c r="K6456" i="13"/>
  <c r="K6457" i="13"/>
  <c r="K6458" i="13"/>
  <c r="K6459" i="13"/>
  <c r="K6460" i="13"/>
  <c r="K6461" i="13"/>
  <c r="K6462" i="13"/>
  <c r="K6463" i="13"/>
  <c r="K6464" i="13"/>
  <c r="K6465" i="13"/>
  <c r="K6466" i="13"/>
  <c r="K6467" i="13"/>
  <c r="K6468" i="13"/>
  <c r="K6469" i="13"/>
  <c r="K6470" i="13"/>
  <c r="K6471" i="13"/>
  <c r="K6472" i="13"/>
  <c r="K6473" i="13"/>
  <c r="K6474" i="13"/>
  <c r="K6475" i="13"/>
  <c r="K6476" i="13"/>
  <c r="K6477" i="13"/>
  <c r="K6478" i="13"/>
  <c r="K6479" i="13"/>
  <c r="K6480" i="13"/>
  <c r="K6481" i="13"/>
  <c r="K6482" i="13"/>
  <c r="K6483" i="13"/>
  <c r="K6484" i="13"/>
  <c r="K6485" i="13"/>
  <c r="K6486" i="13"/>
  <c r="K6487" i="13"/>
  <c r="K6488" i="13"/>
  <c r="K6489" i="13"/>
  <c r="K6490" i="13"/>
  <c r="K6491" i="13"/>
  <c r="K6492" i="13"/>
  <c r="K6493" i="13"/>
  <c r="K6494" i="13"/>
  <c r="K6495" i="13"/>
  <c r="K6496" i="13"/>
  <c r="K6497" i="13"/>
  <c r="K6498" i="13"/>
  <c r="K6499" i="13"/>
  <c r="K6500" i="13"/>
  <c r="K6501" i="13"/>
  <c r="K6502" i="13"/>
  <c r="K6503" i="13"/>
  <c r="K6504" i="13"/>
  <c r="K6505" i="13"/>
  <c r="K6506" i="13"/>
  <c r="K6507" i="13"/>
  <c r="K6508" i="13"/>
  <c r="K6509" i="13"/>
  <c r="K6510" i="13"/>
  <c r="K6511" i="13"/>
  <c r="K6512" i="13"/>
  <c r="K6513" i="13"/>
  <c r="K6514" i="13"/>
  <c r="K6515" i="13"/>
  <c r="K6516" i="13"/>
  <c r="K6517" i="13"/>
  <c r="K6518" i="13"/>
  <c r="K6519" i="13"/>
  <c r="K6520" i="13"/>
  <c r="K6521" i="13"/>
  <c r="K6522" i="13"/>
  <c r="K6523" i="13"/>
  <c r="K6524" i="13"/>
  <c r="K6525" i="13"/>
  <c r="K6526" i="13"/>
  <c r="K6527" i="13"/>
  <c r="K6528" i="13"/>
  <c r="K6529" i="13"/>
  <c r="K6530" i="13"/>
  <c r="K6531" i="13"/>
  <c r="K6532" i="13"/>
  <c r="K6533" i="13"/>
  <c r="K6534" i="13"/>
  <c r="K6535" i="13"/>
  <c r="K6536" i="13"/>
  <c r="K6537" i="13"/>
  <c r="K6538" i="13"/>
  <c r="K6539" i="13"/>
  <c r="K6540" i="13"/>
  <c r="K6541" i="13"/>
  <c r="K6542" i="13"/>
  <c r="K6543" i="13"/>
  <c r="K6544" i="13"/>
  <c r="K6545" i="13"/>
  <c r="K6546" i="13"/>
  <c r="K6547" i="13"/>
  <c r="K6548" i="13"/>
  <c r="K6549" i="13"/>
  <c r="K6550" i="13"/>
  <c r="K6551" i="13"/>
  <c r="K6552" i="13"/>
  <c r="K6553" i="13"/>
  <c r="K6554" i="13"/>
  <c r="K6555" i="13"/>
  <c r="K6556" i="13"/>
  <c r="K6557" i="13"/>
  <c r="K6558" i="13"/>
  <c r="K6559" i="13"/>
  <c r="K6560" i="13"/>
  <c r="K6561" i="13"/>
  <c r="K6562" i="13"/>
  <c r="K6563" i="13"/>
  <c r="K6564" i="13"/>
  <c r="K6565" i="13"/>
  <c r="K6566" i="13"/>
  <c r="K6567" i="13"/>
  <c r="K6568" i="13"/>
  <c r="K6569" i="13"/>
  <c r="K6570" i="13"/>
  <c r="K6571" i="13"/>
  <c r="K6572" i="13"/>
  <c r="K6573" i="13"/>
  <c r="K6574" i="13"/>
  <c r="K6575" i="13"/>
  <c r="K6576" i="13"/>
  <c r="K6577" i="13"/>
  <c r="K6578" i="13"/>
  <c r="K6579" i="13"/>
  <c r="K6580" i="13"/>
  <c r="K6581" i="13"/>
  <c r="K6582" i="13"/>
  <c r="K6583" i="13"/>
  <c r="K6584" i="13"/>
  <c r="K6585" i="13"/>
  <c r="K6586" i="13"/>
  <c r="K6587" i="13"/>
  <c r="K6588" i="13"/>
  <c r="K6589" i="13"/>
  <c r="K6590" i="13"/>
  <c r="K6591" i="13"/>
  <c r="K6592" i="13"/>
  <c r="K6593" i="13"/>
  <c r="K6594" i="13"/>
  <c r="K6595" i="13"/>
  <c r="K6596" i="13"/>
  <c r="K6597" i="13"/>
  <c r="K6598" i="13"/>
  <c r="K6599" i="13"/>
  <c r="K6600" i="13"/>
  <c r="K6601" i="13"/>
  <c r="K6602" i="13"/>
  <c r="K6603" i="13"/>
  <c r="K6604" i="13"/>
  <c r="K6605" i="13"/>
  <c r="K6606" i="13"/>
  <c r="K6607" i="13"/>
  <c r="K6608" i="13"/>
  <c r="K6609" i="13"/>
  <c r="K6610" i="13"/>
  <c r="K6611" i="13"/>
  <c r="K6612" i="13"/>
  <c r="K6613" i="13"/>
  <c r="K6614" i="13"/>
  <c r="K6615" i="13"/>
  <c r="K6616" i="13"/>
  <c r="K6617" i="13"/>
  <c r="K6618" i="13"/>
  <c r="K6619" i="13"/>
  <c r="K6620" i="13"/>
  <c r="K6621" i="13"/>
  <c r="K6622" i="13"/>
  <c r="K6623" i="13"/>
  <c r="K6624" i="13"/>
  <c r="K6625" i="13"/>
  <c r="K6626" i="13"/>
  <c r="K6627" i="13"/>
  <c r="K6628" i="13"/>
  <c r="K6629" i="13"/>
  <c r="K6630" i="13"/>
  <c r="K6631" i="13"/>
  <c r="K6632" i="13"/>
  <c r="K6633" i="13"/>
  <c r="K6634" i="13"/>
  <c r="K6635" i="13"/>
  <c r="K6636" i="13"/>
  <c r="K6637" i="13"/>
  <c r="K6638" i="13"/>
  <c r="K6639" i="13"/>
  <c r="K6640" i="13"/>
  <c r="K6641" i="13"/>
  <c r="K6642" i="13"/>
  <c r="K6643" i="13"/>
  <c r="K6644" i="13"/>
  <c r="K6645" i="13"/>
  <c r="K6646" i="13"/>
  <c r="K6647" i="13"/>
  <c r="K6648" i="13"/>
  <c r="K6649" i="13"/>
  <c r="K6650" i="13"/>
  <c r="K6651" i="13"/>
  <c r="K6652" i="13"/>
  <c r="K6653" i="13"/>
  <c r="K6654" i="13"/>
  <c r="K6655" i="13"/>
  <c r="K6656" i="13"/>
  <c r="K6657" i="13"/>
  <c r="K6658" i="13"/>
  <c r="K6659" i="13"/>
  <c r="K6660" i="13"/>
  <c r="K6661" i="13"/>
  <c r="K6662" i="13"/>
  <c r="K6663" i="13"/>
  <c r="K6664" i="13"/>
  <c r="K6665" i="13"/>
  <c r="K6666" i="13"/>
  <c r="K6667" i="13"/>
  <c r="K6668" i="13"/>
  <c r="K6669" i="13"/>
  <c r="K6670" i="13"/>
  <c r="K6671" i="13"/>
  <c r="K6672" i="13"/>
  <c r="K6673" i="13"/>
  <c r="K6674" i="13"/>
  <c r="K6675" i="13"/>
  <c r="K6676" i="13"/>
  <c r="K6677" i="13"/>
  <c r="K6678" i="13"/>
  <c r="K6679" i="13"/>
  <c r="K6680" i="13"/>
  <c r="K6681" i="13"/>
  <c r="K6682" i="13"/>
  <c r="K6683" i="13"/>
  <c r="K6684" i="13"/>
  <c r="K6685" i="13"/>
  <c r="K6686" i="13"/>
  <c r="K6687" i="13"/>
  <c r="K6688" i="13"/>
  <c r="K6689" i="13"/>
  <c r="K6690" i="13"/>
  <c r="K6691" i="13"/>
  <c r="K6692" i="13"/>
  <c r="K6693" i="13"/>
  <c r="K6694" i="13"/>
  <c r="K6695" i="13"/>
  <c r="K6696" i="13"/>
  <c r="K6697" i="13"/>
  <c r="K6698" i="13"/>
  <c r="K6699" i="13"/>
  <c r="K6700" i="13"/>
  <c r="K6701" i="13"/>
  <c r="K6702" i="13"/>
  <c r="K6703" i="13"/>
  <c r="K6704" i="13"/>
  <c r="K6705" i="13"/>
  <c r="K6706" i="13"/>
  <c r="K6707" i="13"/>
  <c r="K6708" i="13"/>
  <c r="K6709" i="13"/>
  <c r="K6710" i="13"/>
  <c r="K6711" i="13"/>
  <c r="K6712" i="13"/>
  <c r="K6713" i="13"/>
  <c r="K6714" i="13"/>
  <c r="K6715" i="13"/>
  <c r="K6716" i="13"/>
  <c r="K6717" i="13"/>
  <c r="K6718" i="13"/>
  <c r="K6719" i="13"/>
  <c r="K6720" i="13"/>
  <c r="K6721" i="13"/>
  <c r="K6722" i="13"/>
  <c r="K6723" i="13"/>
  <c r="K6724" i="13"/>
  <c r="K6725" i="13"/>
  <c r="K6726" i="13"/>
  <c r="K6727" i="13"/>
  <c r="K6728" i="13"/>
  <c r="K6729" i="13"/>
  <c r="K6730" i="13"/>
  <c r="K6731" i="13"/>
  <c r="K6732" i="13"/>
  <c r="K6733" i="13"/>
  <c r="K6734" i="13"/>
  <c r="K6735" i="13"/>
  <c r="K6736" i="13"/>
  <c r="K6737" i="13"/>
  <c r="K6738" i="13"/>
  <c r="K6739" i="13"/>
  <c r="K6740" i="13"/>
  <c r="K6741" i="13"/>
  <c r="K6742" i="13"/>
  <c r="K6743" i="13"/>
  <c r="K6744" i="13"/>
  <c r="K6745" i="13"/>
  <c r="K6746" i="13"/>
  <c r="K6747" i="13"/>
  <c r="K6748" i="13"/>
  <c r="K6749" i="13"/>
  <c r="K6750" i="13"/>
  <c r="K6751" i="13"/>
  <c r="K6752" i="13"/>
  <c r="K6753" i="13"/>
  <c r="K6754" i="13"/>
  <c r="K6755" i="13"/>
  <c r="K6756" i="13"/>
  <c r="K6757" i="13"/>
  <c r="K6758" i="13"/>
  <c r="K6759" i="13"/>
  <c r="K6760" i="13"/>
  <c r="K6761" i="13"/>
  <c r="K6762" i="13"/>
  <c r="K6763" i="13"/>
  <c r="K6764" i="13"/>
  <c r="K6765" i="13"/>
  <c r="K6766" i="13"/>
  <c r="K6767" i="13"/>
  <c r="K6768" i="13"/>
  <c r="K6769" i="13"/>
  <c r="K6770" i="13"/>
  <c r="K6771" i="13"/>
  <c r="K6772" i="13"/>
  <c r="K6773" i="13"/>
  <c r="K6774" i="13"/>
  <c r="K6775" i="13"/>
  <c r="K6776" i="13"/>
  <c r="K6777" i="13"/>
  <c r="K6778" i="13"/>
  <c r="K6779" i="13"/>
  <c r="K6780" i="13"/>
  <c r="K6781" i="13"/>
  <c r="K6782" i="13"/>
  <c r="K6783" i="13"/>
  <c r="K6784" i="13"/>
  <c r="K6785" i="13"/>
  <c r="K6786" i="13"/>
  <c r="K6787" i="13"/>
  <c r="K6788" i="13"/>
  <c r="K6789" i="13"/>
  <c r="K6790" i="13"/>
  <c r="K6791" i="13"/>
  <c r="K6792" i="13"/>
  <c r="K6793" i="13"/>
  <c r="K6794" i="13"/>
  <c r="K6795" i="13"/>
  <c r="K6796" i="13"/>
  <c r="K6797" i="13"/>
  <c r="K6798" i="13"/>
  <c r="K6799" i="13"/>
  <c r="K6800" i="13"/>
  <c r="K6801" i="13"/>
  <c r="K6802" i="13"/>
  <c r="K6803" i="13"/>
  <c r="K6804" i="13"/>
  <c r="K6805" i="13"/>
  <c r="K6806" i="13"/>
  <c r="K6807" i="13"/>
  <c r="K6808" i="13"/>
  <c r="K6809" i="13"/>
  <c r="K6810" i="13"/>
  <c r="K6811" i="13"/>
  <c r="K6812" i="13"/>
  <c r="K6813" i="13"/>
  <c r="K6814" i="13"/>
  <c r="K6815" i="13"/>
  <c r="K6816" i="13"/>
  <c r="K6817" i="13"/>
  <c r="K6818" i="13"/>
  <c r="K6819" i="13"/>
  <c r="K6820" i="13"/>
  <c r="K6821" i="13"/>
  <c r="K6822" i="13"/>
  <c r="K6823" i="13"/>
  <c r="K6824" i="13"/>
  <c r="K6825" i="13"/>
  <c r="K6826" i="13"/>
  <c r="K6827" i="13"/>
  <c r="K6828" i="13"/>
  <c r="K6829" i="13"/>
  <c r="K6830" i="13"/>
  <c r="K6831" i="13"/>
  <c r="K6832" i="13"/>
  <c r="K6833" i="13"/>
  <c r="K6834" i="13"/>
  <c r="K6835" i="13"/>
  <c r="K6836" i="13"/>
  <c r="K6837" i="13"/>
  <c r="K6838" i="13"/>
  <c r="K6839" i="13"/>
  <c r="K6840" i="13"/>
  <c r="K6841" i="13"/>
  <c r="K6842" i="13"/>
  <c r="K6843" i="13"/>
  <c r="K6844" i="13"/>
  <c r="K6845" i="13"/>
  <c r="K6846" i="13"/>
  <c r="K6847" i="13"/>
  <c r="K6848" i="13"/>
  <c r="K6849" i="13"/>
  <c r="K6850" i="13"/>
  <c r="K6851" i="13"/>
  <c r="K6852" i="13"/>
  <c r="K6853" i="13"/>
  <c r="K6854" i="13"/>
  <c r="K6855" i="13"/>
  <c r="K6856" i="13"/>
  <c r="K6857" i="13"/>
  <c r="K6858" i="13"/>
  <c r="K6859" i="13"/>
  <c r="K6860" i="13"/>
  <c r="K6861" i="13"/>
  <c r="K6862" i="13"/>
  <c r="K6863" i="13"/>
  <c r="K6864" i="13"/>
  <c r="K6865" i="13"/>
  <c r="K6866" i="13"/>
  <c r="K6867" i="13"/>
  <c r="K6868" i="13"/>
  <c r="K6869" i="13"/>
  <c r="K6870" i="13"/>
  <c r="K6871" i="13"/>
  <c r="K6872" i="13"/>
  <c r="K6873" i="13"/>
  <c r="K6874" i="13"/>
  <c r="K6875" i="13"/>
  <c r="K6876" i="13"/>
  <c r="K6877" i="13"/>
  <c r="K6878" i="13"/>
  <c r="K6879" i="13"/>
  <c r="K6880" i="13"/>
  <c r="K6881" i="13"/>
  <c r="K6882" i="13"/>
  <c r="K6883" i="13"/>
  <c r="K6884" i="13"/>
  <c r="K6885" i="13"/>
  <c r="K6886" i="13"/>
  <c r="K6887" i="13"/>
  <c r="K6888" i="13"/>
  <c r="K6889" i="13"/>
  <c r="K6890" i="13"/>
  <c r="K6891" i="13"/>
  <c r="K6892" i="13"/>
  <c r="K6893" i="13"/>
  <c r="K6894" i="13"/>
  <c r="K6895" i="13"/>
  <c r="K6896" i="13"/>
  <c r="K6897" i="13"/>
  <c r="K6898" i="13"/>
  <c r="K6899" i="13"/>
  <c r="K6900" i="13"/>
  <c r="K6901" i="13"/>
  <c r="K6902" i="13"/>
  <c r="K6903" i="13"/>
  <c r="K6904" i="13"/>
  <c r="K6905" i="13"/>
  <c r="K6906" i="13"/>
  <c r="K6907" i="13"/>
  <c r="K6908" i="13"/>
  <c r="K6909" i="13"/>
  <c r="K6910" i="13"/>
  <c r="K6911" i="13"/>
  <c r="K6912" i="13"/>
  <c r="K6913" i="13"/>
  <c r="K6914" i="13"/>
  <c r="K6915" i="13"/>
  <c r="K6916" i="13"/>
  <c r="K6917" i="13"/>
  <c r="K6918" i="13"/>
  <c r="K6919" i="13"/>
  <c r="K6920" i="13"/>
  <c r="K6921" i="13"/>
  <c r="K6922" i="13"/>
  <c r="K6923" i="13"/>
  <c r="K6924" i="13"/>
  <c r="K6925" i="13"/>
  <c r="K6926" i="13"/>
  <c r="K6927" i="13"/>
  <c r="K6928" i="13"/>
  <c r="K6929" i="13"/>
  <c r="K6930" i="13"/>
  <c r="K6931" i="13"/>
  <c r="K6932" i="13"/>
  <c r="K6933" i="13"/>
  <c r="K6934" i="13"/>
  <c r="K6935" i="13"/>
  <c r="K6936" i="13"/>
  <c r="K6937" i="13"/>
  <c r="K6938" i="13"/>
  <c r="K6939" i="13"/>
  <c r="K6940" i="13"/>
  <c r="K6941" i="13"/>
  <c r="K6942" i="13"/>
  <c r="K6943" i="13"/>
  <c r="K6944" i="13"/>
  <c r="K6945" i="13"/>
  <c r="K6946" i="13"/>
  <c r="K6947" i="13"/>
  <c r="K6948" i="13"/>
  <c r="K6949" i="13"/>
  <c r="K6950" i="13"/>
  <c r="K6951" i="13"/>
  <c r="K6952" i="13"/>
  <c r="K6953" i="13"/>
  <c r="K6954" i="13"/>
  <c r="K6955" i="13"/>
  <c r="K6956" i="13"/>
  <c r="K6957" i="13"/>
  <c r="K6958" i="13"/>
  <c r="K6959" i="13"/>
  <c r="K6960" i="13"/>
  <c r="K6961" i="13"/>
  <c r="K6962" i="13"/>
  <c r="K6963" i="13"/>
  <c r="K6964" i="13"/>
  <c r="K6965" i="13"/>
  <c r="K6966" i="13"/>
  <c r="K6967" i="13"/>
  <c r="K6968" i="13"/>
  <c r="K6969" i="13"/>
  <c r="K6970" i="13"/>
  <c r="K6971" i="13"/>
  <c r="K6972" i="13"/>
  <c r="K6973" i="13"/>
  <c r="K6974" i="13"/>
  <c r="K6975" i="13"/>
  <c r="K6976" i="13"/>
  <c r="K6977" i="13"/>
  <c r="K6978" i="13"/>
  <c r="K6979" i="13"/>
  <c r="K6980" i="13"/>
  <c r="K6981" i="13"/>
  <c r="K6982" i="13"/>
  <c r="K6983" i="13"/>
  <c r="K6984" i="13"/>
  <c r="K6985" i="13"/>
  <c r="K6986" i="13"/>
  <c r="K6987" i="13"/>
  <c r="K6988" i="13"/>
  <c r="K6989" i="13"/>
  <c r="K6990" i="13"/>
  <c r="K6991" i="13"/>
  <c r="K6992" i="13"/>
  <c r="K6993" i="13"/>
  <c r="K6994" i="13"/>
  <c r="K6995" i="13"/>
  <c r="K6996" i="13"/>
  <c r="K6997" i="13"/>
  <c r="K6998" i="13"/>
  <c r="K6999" i="13"/>
  <c r="K7000" i="13"/>
  <c r="K7001" i="13"/>
  <c r="K7002" i="13"/>
  <c r="K7003" i="13"/>
  <c r="K7004" i="13"/>
  <c r="K7005" i="13"/>
  <c r="K7006" i="13"/>
  <c r="K7007" i="13"/>
  <c r="K7008" i="13"/>
  <c r="K7009" i="13"/>
  <c r="K7010" i="13"/>
  <c r="K7011" i="13"/>
  <c r="K7012" i="13"/>
  <c r="K7013" i="13"/>
  <c r="K7014" i="13"/>
  <c r="K7015" i="13"/>
  <c r="K7016" i="13"/>
  <c r="K7017" i="13"/>
  <c r="K7018" i="13"/>
  <c r="K7019" i="13"/>
  <c r="K7020" i="13"/>
  <c r="K7021" i="13"/>
  <c r="K7022" i="13"/>
  <c r="K7023" i="13"/>
  <c r="K7024" i="13"/>
  <c r="K7025" i="13"/>
  <c r="K7026" i="13"/>
  <c r="K7027" i="13"/>
  <c r="K7028" i="13"/>
  <c r="K7029" i="13"/>
  <c r="K7030" i="13"/>
  <c r="K7031" i="13"/>
  <c r="K7032" i="13"/>
  <c r="K7033" i="13"/>
  <c r="K7034" i="13"/>
  <c r="K7035" i="13"/>
  <c r="K7036" i="13"/>
  <c r="K7037" i="13"/>
  <c r="K7038" i="13"/>
  <c r="K7039" i="13"/>
  <c r="K7040" i="13"/>
  <c r="K7041" i="13"/>
  <c r="K7042" i="13"/>
  <c r="K7043" i="13"/>
  <c r="K7044" i="13"/>
  <c r="K7045" i="13"/>
  <c r="K7046" i="13"/>
  <c r="K7047" i="13"/>
  <c r="K7048" i="13"/>
  <c r="K7049" i="13"/>
  <c r="K7050" i="13"/>
  <c r="K7051" i="13"/>
  <c r="K7052" i="13"/>
  <c r="K7053" i="13"/>
  <c r="K7054" i="13"/>
  <c r="K7055" i="13"/>
  <c r="K7056" i="13"/>
  <c r="K7057" i="13"/>
  <c r="K7058" i="13"/>
  <c r="K7059" i="13"/>
  <c r="K7060" i="13"/>
  <c r="K7061" i="13"/>
  <c r="K7062" i="13"/>
  <c r="K7063" i="13"/>
  <c r="K7064" i="13"/>
  <c r="K7065" i="13"/>
  <c r="K7066" i="13"/>
  <c r="K7067" i="13"/>
  <c r="K7068" i="13"/>
  <c r="K7069" i="13"/>
  <c r="K7070" i="13"/>
  <c r="K7071" i="13"/>
  <c r="K7072" i="13"/>
  <c r="K7073" i="13"/>
  <c r="K7074" i="13"/>
  <c r="K7075" i="13"/>
  <c r="K7076" i="13"/>
  <c r="K7077" i="13"/>
  <c r="K7078" i="13"/>
  <c r="K7079" i="13"/>
  <c r="K7080" i="13"/>
  <c r="K7081" i="13"/>
  <c r="K7082" i="13"/>
  <c r="K7083" i="13"/>
  <c r="K7084" i="13"/>
  <c r="K7085" i="13"/>
  <c r="K7086" i="13"/>
  <c r="K7087" i="13"/>
  <c r="K7088" i="13"/>
  <c r="K7089" i="13"/>
  <c r="K7090" i="13"/>
  <c r="K7091" i="13"/>
  <c r="K7092" i="13"/>
  <c r="K7093" i="13"/>
  <c r="K7094" i="13"/>
  <c r="K7095" i="13"/>
  <c r="K7096" i="13"/>
  <c r="K7097" i="13"/>
  <c r="K7098" i="13"/>
  <c r="K7099" i="13"/>
  <c r="K7100" i="13"/>
  <c r="K7101" i="13"/>
  <c r="K7102" i="13"/>
  <c r="K7103" i="13"/>
  <c r="K7104" i="13"/>
  <c r="K7105" i="13"/>
  <c r="K7106" i="13"/>
  <c r="K7107" i="13"/>
  <c r="K7108" i="13"/>
  <c r="K7109" i="13"/>
  <c r="K7110" i="13"/>
  <c r="K7111" i="13"/>
  <c r="K7112" i="13"/>
  <c r="K7113" i="13"/>
  <c r="K7114" i="13"/>
  <c r="K7115" i="13"/>
  <c r="K7116" i="13"/>
  <c r="K7117" i="13"/>
  <c r="K7118" i="13"/>
  <c r="K7119" i="13"/>
  <c r="K7120" i="13"/>
  <c r="K7121" i="13"/>
  <c r="K7122" i="13"/>
  <c r="K7123" i="13"/>
  <c r="K7124" i="13"/>
  <c r="K7125" i="13"/>
  <c r="K7126" i="13"/>
  <c r="K7127" i="13"/>
  <c r="K7128" i="13"/>
  <c r="K7129" i="13"/>
  <c r="K7130" i="13"/>
  <c r="K7131" i="13"/>
  <c r="K7132" i="13"/>
  <c r="K7133" i="13"/>
  <c r="K7134" i="13"/>
  <c r="K7135" i="13"/>
  <c r="K7136" i="13"/>
  <c r="K7137" i="13"/>
  <c r="K7138" i="13"/>
  <c r="K7139" i="13"/>
  <c r="K7140" i="13"/>
  <c r="K7141" i="13"/>
  <c r="K7142" i="13"/>
  <c r="K7143" i="13"/>
  <c r="K7144" i="13"/>
  <c r="K7145" i="13"/>
  <c r="K7146" i="13"/>
  <c r="K7147" i="13"/>
  <c r="K7148" i="13"/>
  <c r="K7149" i="13"/>
  <c r="K7150" i="13"/>
  <c r="K7151" i="13"/>
  <c r="K7152" i="13"/>
  <c r="K7153" i="13"/>
  <c r="K7154" i="13"/>
  <c r="K7155" i="13"/>
  <c r="K7156" i="13"/>
  <c r="K7157" i="13"/>
  <c r="K7158" i="13"/>
  <c r="K7159" i="13"/>
  <c r="K7160" i="13"/>
  <c r="K7161" i="13"/>
  <c r="K7162" i="13"/>
  <c r="K7163" i="13"/>
  <c r="K7164" i="13"/>
  <c r="K7165" i="13"/>
  <c r="K7166" i="13"/>
  <c r="K7167" i="13"/>
  <c r="K7168" i="13"/>
  <c r="K7169" i="13"/>
  <c r="K7170" i="13"/>
  <c r="K7171" i="13"/>
  <c r="K7172" i="13"/>
  <c r="K7173" i="13"/>
  <c r="K7174" i="13"/>
  <c r="K7175" i="13"/>
  <c r="K7176" i="13"/>
  <c r="K7177" i="13"/>
  <c r="K7178" i="13"/>
  <c r="K7179" i="13"/>
  <c r="K7180" i="13"/>
  <c r="K7181" i="13"/>
  <c r="K7182" i="13"/>
  <c r="K7183" i="13"/>
  <c r="K7184" i="13"/>
  <c r="K7185" i="13"/>
  <c r="K7186" i="13"/>
  <c r="K7187" i="13"/>
  <c r="K7188" i="13"/>
  <c r="K7189" i="13"/>
  <c r="K7190" i="13"/>
  <c r="K7191" i="13"/>
  <c r="K7192" i="13"/>
  <c r="K7193" i="13"/>
  <c r="K7194" i="13"/>
  <c r="K7195" i="13"/>
  <c r="K7196" i="13"/>
  <c r="K7197" i="13"/>
  <c r="K7198" i="13"/>
  <c r="K7199" i="13"/>
  <c r="K7200" i="13"/>
  <c r="K7201" i="13"/>
  <c r="K7202" i="13"/>
  <c r="K7203" i="13"/>
  <c r="K7204" i="13"/>
  <c r="K7205" i="13"/>
  <c r="K7206" i="13"/>
  <c r="K7207" i="13"/>
  <c r="K7208" i="13"/>
  <c r="K7209" i="13"/>
  <c r="K7210" i="13"/>
  <c r="K7211" i="13"/>
  <c r="K7212" i="13"/>
  <c r="K7213" i="13"/>
  <c r="K7214" i="13"/>
  <c r="K7215" i="13"/>
  <c r="K7216" i="13"/>
  <c r="K7217" i="13"/>
  <c r="K7218" i="13"/>
  <c r="K7219" i="13"/>
  <c r="K7220" i="13"/>
  <c r="K7221" i="13"/>
  <c r="K7222" i="13"/>
  <c r="K7223" i="13"/>
  <c r="K7224" i="13"/>
  <c r="K7225" i="13"/>
  <c r="K7226" i="13"/>
  <c r="K7227" i="13"/>
  <c r="K7228" i="13"/>
  <c r="K7229" i="13"/>
  <c r="K7230" i="13"/>
  <c r="K7231" i="13"/>
  <c r="K7232" i="13"/>
  <c r="K7233" i="13"/>
  <c r="K7234" i="13"/>
  <c r="K7235" i="13"/>
  <c r="K7236" i="13"/>
  <c r="K7237" i="13"/>
  <c r="K7238" i="13"/>
  <c r="K7239" i="13"/>
  <c r="K7240" i="13"/>
  <c r="K7241" i="13"/>
  <c r="K7242" i="13"/>
  <c r="K7243" i="13"/>
  <c r="K7244" i="13"/>
  <c r="K7245" i="13"/>
  <c r="K7246" i="13"/>
  <c r="K7247" i="13"/>
  <c r="K7248" i="13"/>
  <c r="K7249" i="13"/>
  <c r="K7250" i="13"/>
  <c r="K7251" i="13"/>
  <c r="K7252" i="13"/>
  <c r="K7253" i="13"/>
  <c r="K7254" i="13"/>
  <c r="K7255" i="13"/>
  <c r="K7256" i="13"/>
  <c r="K7257" i="13"/>
  <c r="K7258" i="13"/>
  <c r="K7259" i="13"/>
  <c r="K7260" i="13"/>
  <c r="K7261" i="13"/>
  <c r="K7262" i="13"/>
  <c r="K7263" i="13"/>
  <c r="K7264" i="13"/>
  <c r="K7265" i="13"/>
  <c r="K7266" i="13"/>
  <c r="K7267" i="13"/>
  <c r="K7268" i="13"/>
  <c r="K7269" i="13"/>
  <c r="K7270" i="13"/>
  <c r="K7271" i="13"/>
  <c r="K7272" i="13"/>
  <c r="K7273" i="13"/>
  <c r="K7274" i="13"/>
  <c r="K7275" i="13"/>
  <c r="K7276" i="13"/>
  <c r="K7277" i="13"/>
  <c r="K7278" i="13"/>
  <c r="K7279" i="13"/>
  <c r="K7280" i="13"/>
  <c r="K7281" i="13"/>
  <c r="K7282" i="13"/>
  <c r="K7283" i="13"/>
  <c r="K7284" i="13"/>
  <c r="K7285" i="13"/>
  <c r="K7286" i="13"/>
  <c r="K7287" i="13"/>
  <c r="K7288" i="13"/>
  <c r="K7289" i="13"/>
  <c r="K7290" i="13"/>
  <c r="K7291" i="13"/>
  <c r="K7292" i="13"/>
  <c r="K7293" i="13"/>
  <c r="K7294" i="13"/>
  <c r="K7295" i="13"/>
  <c r="K7296" i="13"/>
  <c r="K7297" i="13"/>
  <c r="K7298" i="13"/>
  <c r="K7299" i="13"/>
  <c r="K7300" i="13"/>
  <c r="K7301" i="13"/>
  <c r="K7302" i="13"/>
  <c r="K7303" i="13"/>
  <c r="K7304" i="13"/>
  <c r="K7305" i="13"/>
  <c r="K7306" i="13"/>
  <c r="K7307" i="13"/>
  <c r="K7308" i="13"/>
  <c r="K7309" i="13"/>
  <c r="K7310" i="13"/>
  <c r="K7311" i="13"/>
  <c r="K7312" i="13"/>
  <c r="K7313" i="13"/>
  <c r="K7314" i="13"/>
  <c r="K7315" i="13"/>
  <c r="K7316" i="13"/>
  <c r="K7317" i="13"/>
  <c r="K7318" i="13"/>
  <c r="K7319" i="13"/>
  <c r="K7320" i="13"/>
  <c r="K7321" i="13"/>
  <c r="K7322" i="13"/>
  <c r="K7323" i="13"/>
  <c r="K7324" i="13"/>
  <c r="K7325" i="13"/>
  <c r="K7326" i="13"/>
  <c r="K7327" i="13"/>
  <c r="K7328" i="13"/>
  <c r="K7329" i="13"/>
  <c r="K7330" i="13"/>
  <c r="K7331" i="13"/>
  <c r="K7332" i="13"/>
  <c r="K7333" i="13"/>
  <c r="K7334" i="13"/>
  <c r="K7335" i="13"/>
  <c r="K7336" i="13"/>
  <c r="K7337" i="13"/>
  <c r="K7338" i="13"/>
  <c r="K7339" i="13"/>
  <c r="K7340" i="13"/>
  <c r="K7341" i="13"/>
  <c r="K7342" i="13"/>
  <c r="K7343" i="13"/>
  <c r="K7344" i="13"/>
  <c r="K7345" i="13"/>
  <c r="K7346" i="13"/>
  <c r="K7347" i="13"/>
  <c r="K7348" i="13"/>
  <c r="K7349" i="13"/>
  <c r="K7350" i="13"/>
  <c r="K7351" i="13"/>
  <c r="K7352" i="13"/>
  <c r="K7353" i="13"/>
  <c r="K7354" i="13"/>
  <c r="K7355" i="13"/>
  <c r="K7356" i="13"/>
  <c r="K7357" i="13"/>
  <c r="K7358" i="13"/>
  <c r="K7359" i="13"/>
  <c r="K7360" i="13"/>
  <c r="K7361" i="13"/>
  <c r="K7362" i="13"/>
  <c r="K7363" i="13"/>
  <c r="K7364" i="13"/>
  <c r="K7365" i="13"/>
  <c r="K7366" i="13"/>
  <c r="K7367" i="13"/>
  <c r="K7368" i="13"/>
  <c r="K7369" i="13"/>
  <c r="K7370" i="13"/>
  <c r="K7371" i="13"/>
  <c r="K7372" i="13"/>
  <c r="K7373" i="13"/>
  <c r="K7374" i="13"/>
  <c r="K7375" i="13"/>
  <c r="K7376" i="13"/>
  <c r="K7377" i="13"/>
  <c r="K7378" i="13"/>
  <c r="K7379" i="13"/>
  <c r="K7380" i="13"/>
  <c r="K7381" i="13"/>
  <c r="K7382" i="13"/>
  <c r="K7383" i="13"/>
  <c r="K7384" i="13"/>
  <c r="K7385" i="13"/>
  <c r="K7386" i="13"/>
  <c r="K7387" i="13"/>
  <c r="K7388" i="13"/>
  <c r="K7389" i="13"/>
  <c r="K7390" i="13"/>
  <c r="K7391" i="13"/>
  <c r="K7392" i="13"/>
  <c r="K7393" i="13"/>
  <c r="K7394" i="13"/>
  <c r="K7395" i="13"/>
  <c r="K7396" i="13"/>
  <c r="K7397" i="13"/>
  <c r="K7398" i="13"/>
  <c r="K7399" i="13"/>
  <c r="K7400" i="13"/>
  <c r="K7401" i="13"/>
  <c r="K7402" i="13"/>
  <c r="K7403" i="13"/>
  <c r="K7404" i="13"/>
  <c r="K7405" i="13"/>
  <c r="K7406" i="13"/>
  <c r="K7407" i="13"/>
  <c r="K7408" i="13"/>
  <c r="K7409" i="13"/>
  <c r="K7410" i="13"/>
  <c r="K7411" i="13"/>
  <c r="K7412" i="13"/>
  <c r="K7413" i="13"/>
  <c r="K7414" i="13"/>
  <c r="K7415" i="13"/>
  <c r="K7416" i="13"/>
  <c r="K7417" i="13"/>
  <c r="K7418" i="13"/>
  <c r="K7419" i="13"/>
  <c r="K7420" i="13"/>
  <c r="K7421" i="13"/>
  <c r="K7422" i="13"/>
  <c r="K7423" i="13"/>
  <c r="K7424" i="13"/>
  <c r="K7425" i="13"/>
  <c r="K7426" i="13"/>
  <c r="K7427" i="13"/>
  <c r="K7428" i="13"/>
  <c r="K7429" i="13"/>
  <c r="K7430" i="13"/>
  <c r="K7431" i="13"/>
  <c r="K7432" i="13"/>
  <c r="K7433" i="13"/>
  <c r="K7434" i="13"/>
  <c r="K7435" i="13"/>
  <c r="K7436" i="13"/>
  <c r="K7437" i="13"/>
  <c r="K7438" i="13"/>
  <c r="K7439" i="13"/>
  <c r="K7440" i="13"/>
  <c r="K7441" i="13"/>
  <c r="K7442" i="13"/>
  <c r="K7443" i="13"/>
  <c r="K7444" i="13"/>
  <c r="K7445" i="13"/>
  <c r="K7446" i="13"/>
  <c r="K7447" i="13"/>
  <c r="K7448" i="13"/>
  <c r="K7449" i="13"/>
  <c r="K7450" i="13"/>
  <c r="K7451" i="13"/>
  <c r="K7452" i="13"/>
  <c r="K7453" i="13"/>
  <c r="K7454" i="13"/>
  <c r="K7455" i="13"/>
  <c r="K7456" i="13"/>
  <c r="K7457" i="13"/>
  <c r="K7458" i="13"/>
  <c r="K7459" i="13"/>
  <c r="K7460" i="13"/>
  <c r="K7461" i="13"/>
  <c r="K7462" i="13"/>
  <c r="K7463" i="13"/>
  <c r="K7464" i="13"/>
  <c r="K7465" i="13"/>
  <c r="K7466" i="13"/>
  <c r="K7467" i="13"/>
  <c r="K7468" i="13"/>
  <c r="K7469" i="13"/>
  <c r="K7470" i="13"/>
  <c r="K7471" i="13"/>
  <c r="K7472" i="13"/>
  <c r="K7473" i="13"/>
  <c r="K7474" i="13"/>
  <c r="K7475" i="13"/>
  <c r="K7476" i="13"/>
  <c r="K7477" i="13"/>
  <c r="K7478" i="13"/>
  <c r="K7479" i="13"/>
  <c r="K7480" i="13"/>
  <c r="K7481" i="13"/>
  <c r="K7482" i="13"/>
  <c r="K7483" i="13"/>
  <c r="K7484" i="13"/>
  <c r="K7485" i="13"/>
  <c r="K7486" i="13"/>
  <c r="K7487" i="13"/>
  <c r="K7488" i="13"/>
  <c r="K7489" i="13"/>
  <c r="K7490" i="13"/>
  <c r="K7491" i="13"/>
  <c r="K7492" i="13"/>
  <c r="K7493" i="13"/>
  <c r="K7494" i="13"/>
  <c r="K7495" i="13"/>
  <c r="K7496" i="13"/>
  <c r="K7497" i="13"/>
  <c r="K7498" i="13"/>
  <c r="K7499" i="13"/>
  <c r="K7500" i="13"/>
  <c r="K7501" i="13"/>
  <c r="K7502" i="13"/>
  <c r="K7503" i="13"/>
  <c r="K7504" i="13"/>
  <c r="K7505" i="13"/>
  <c r="K7506" i="13"/>
  <c r="K7507" i="13"/>
  <c r="K7508" i="13"/>
  <c r="K7509" i="13"/>
  <c r="K7510" i="13"/>
  <c r="K7511" i="13"/>
  <c r="K7512" i="13"/>
  <c r="K7513" i="13"/>
  <c r="K7514" i="13"/>
  <c r="K7515" i="13"/>
  <c r="K7516" i="13"/>
  <c r="K7517" i="13"/>
  <c r="K7518" i="13"/>
  <c r="K7519" i="13"/>
  <c r="K7520" i="13"/>
  <c r="K7521" i="13"/>
  <c r="K7522" i="13"/>
  <c r="K7523" i="13"/>
  <c r="K7524" i="13"/>
  <c r="K7525" i="13"/>
  <c r="K7526" i="13"/>
  <c r="K7527" i="13"/>
  <c r="K7528" i="13"/>
  <c r="K7529" i="13"/>
  <c r="K7530" i="13"/>
  <c r="K7531" i="13"/>
  <c r="K7532" i="13"/>
  <c r="K7533" i="13"/>
  <c r="K7534" i="13"/>
  <c r="K7535" i="13"/>
  <c r="K7536" i="13"/>
  <c r="K7537" i="13"/>
  <c r="K7538" i="13"/>
  <c r="K7539" i="13"/>
  <c r="K7540" i="13"/>
  <c r="K7541" i="13"/>
  <c r="K7542" i="13"/>
  <c r="K7543" i="13"/>
  <c r="K7544" i="13"/>
  <c r="K7545" i="13"/>
  <c r="K7546" i="13"/>
  <c r="K7547" i="13"/>
  <c r="K7548" i="13"/>
  <c r="K7549" i="13"/>
  <c r="K7550" i="13"/>
  <c r="K7551" i="13"/>
  <c r="K7552" i="13"/>
  <c r="K7553" i="13"/>
  <c r="K7554" i="13"/>
  <c r="K7555" i="13"/>
  <c r="K7556" i="13"/>
  <c r="K7557" i="13"/>
  <c r="K7558" i="13"/>
  <c r="K7559" i="13"/>
  <c r="K7560" i="13"/>
  <c r="K7561" i="13"/>
  <c r="K7562" i="13"/>
  <c r="K7563" i="13"/>
  <c r="K7564" i="13"/>
  <c r="K7565" i="13"/>
  <c r="K7566" i="13"/>
  <c r="K7567" i="13"/>
  <c r="K7568" i="13"/>
  <c r="K7569" i="13"/>
  <c r="K7570" i="13"/>
  <c r="K7571" i="13"/>
  <c r="K7572" i="13"/>
  <c r="K7573" i="13"/>
  <c r="K7574" i="13"/>
  <c r="K7575" i="13"/>
  <c r="K7576" i="13"/>
  <c r="K7577" i="13"/>
  <c r="K7578" i="13"/>
  <c r="K7579" i="13"/>
  <c r="K7580" i="13"/>
  <c r="K7581" i="13"/>
  <c r="K7582" i="13"/>
  <c r="K7583" i="13"/>
  <c r="K7584" i="13"/>
  <c r="K7585" i="13"/>
  <c r="K7586" i="13"/>
  <c r="K7587" i="13"/>
  <c r="K7588" i="13"/>
  <c r="K7589" i="13"/>
  <c r="K7590" i="13"/>
  <c r="K7591" i="13"/>
  <c r="K7592" i="13"/>
  <c r="K7593" i="13"/>
  <c r="K7594" i="13"/>
  <c r="K7595" i="13"/>
  <c r="K7596" i="13"/>
  <c r="K7597" i="13"/>
  <c r="K7598" i="13"/>
  <c r="K7599" i="13"/>
  <c r="K7600" i="13"/>
  <c r="K7601" i="13"/>
  <c r="K7602" i="13"/>
  <c r="K7603" i="13"/>
  <c r="K7604" i="13"/>
  <c r="K7605" i="13"/>
  <c r="K7606" i="13"/>
  <c r="K7607" i="13"/>
  <c r="K7608" i="13"/>
  <c r="K7609" i="13"/>
  <c r="K7610" i="13"/>
  <c r="K7611" i="13"/>
  <c r="K7612" i="13"/>
  <c r="K7613" i="13"/>
  <c r="K7614" i="13"/>
  <c r="K7615" i="13"/>
  <c r="K7616" i="13"/>
  <c r="K7617" i="13"/>
  <c r="K7618" i="13"/>
  <c r="K7619" i="13"/>
  <c r="K7620" i="13"/>
  <c r="K7621" i="13"/>
  <c r="K7622" i="13"/>
  <c r="K7623" i="13"/>
  <c r="K7624" i="13"/>
  <c r="K7625" i="13"/>
  <c r="K7626" i="13"/>
  <c r="K7627" i="13"/>
  <c r="K7628" i="13"/>
  <c r="K7629" i="13"/>
  <c r="K7630" i="13"/>
  <c r="K7631" i="13"/>
  <c r="K7632" i="13"/>
  <c r="K7633" i="13"/>
  <c r="K7634" i="13"/>
  <c r="K7635" i="13"/>
  <c r="K7636" i="13"/>
  <c r="K7637" i="13"/>
  <c r="K7638" i="13"/>
  <c r="K7639" i="13"/>
  <c r="K7640" i="13"/>
  <c r="K7641" i="13"/>
  <c r="K7642" i="13"/>
  <c r="K7643" i="13"/>
  <c r="K7644" i="13"/>
  <c r="K7645" i="13"/>
  <c r="K7646" i="13"/>
  <c r="K7647" i="13"/>
  <c r="K7648" i="13"/>
  <c r="K7649" i="13"/>
  <c r="K7650" i="13"/>
  <c r="K7651" i="13"/>
  <c r="K7652" i="13"/>
  <c r="K7653" i="13"/>
  <c r="K7654" i="13"/>
  <c r="K7655" i="13"/>
  <c r="K7656" i="13"/>
  <c r="K7657" i="13"/>
  <c r="K7658" i="13"/>
  <c r="K7659" i="13"/>
  <c r="K7660" i="13"/>
  <c r="K7661" i="13"/>
  <c r="K7662" i="13"/>
  <c r="K7663" i="13"/>
  <c r="K7664" i="13"/>
  <c r="K7665" i="13"/>
  <c r="K7666" i="13"/>
  <c r="K7667" i="13"/>
  <c r="K7668" i="13"/>
  <c r="K7669" i="13"/>
  <c r="K7670" i="13"/>
  <c r="K7671" i="13"/>
  <c r="K7672" i="13"/>
  <c r="K7673" i="13"/>
  <c r="K7674" i="13"/>
  <c r="K7675" i="13"/>
  <c r="K7676" i="13"/>
  <c r="K7677" i="13"/>
  <c r="K7678" i="13"/>
  <c r="K7679" i="13"/>
  <c r="K7680" i="13"/>
  <c r="K7681" i="13"/>
  <c r="K7682" i="13"/>
  <c r="K7683" i="13"/>
  <c r="K7684" i="13"/>
  <c r="K7685" i="13"/>
  <c r="K7686" i="13"/>
  <c r="K7687" i="13"/>
  <c r="K7688" i="13"/>
  <c r="K7689" i="13"/>
  <c r="K7690" i="13"/>
  <c r="K7691" i="13"/>
  <c r="K7692" i="13"/>
  <c r="K7693" i="13"/>
  <c r="K7694" i="13"/>
  <c r="K7695" i="13"/>
  <c r="K7696" i="13"/>
  <c r="K7697" i="13"/>
  <c r="K7698" i="13"/>
  <c r="K7699" i="13"/>
  <c r="K7700" i="13"/>
  <c r="K7701" i="13"/>
  <c r="K7702" i="13"/>
  <c r="K7703" i="13"/>
  <c r="K7704" i="13"/>
  <c r="K7705" i="13"/>
  <c r="K7706" i="13"/>
  <c r="K7707" i="13"/>
  <c r="K7708" i="13"/>
  <c r="K7709" i="13"/>
  <c r="K7710" i="13"/>
  <c r="K7711" i="13"/>
  <c r="K7712" i="13"/>
  <c r="K7713" i="13"/>
  <c r="K7714" i="13"/>
  <c r="K7715" i="13"/>
  <c r="K7716" i="13"/>
  <c r="K7717" i="13"/>
  <c r="K7718" i="13"/>
  <c r="K7719" i="13"/>
  <c r="K7720" i="13"/>
  <c r="K7721" i="13"/>
  <c r="K7722" i="13"/>
  <c r="K7723" i="13"/>
  <c r="K7724" i="13"/>
  <c r="K7725" i="13"/>
  <c r="K7726" i="13"/>
  <c r="K7727" i="13"/>
  <c r="K7728" i="13"/>
  <c r="K7729" i="13"/>
  <c r="K7730" i="13"/>
  <c r="K7731" i="13"/>
  <c r="K7732" i="13"/>
  <c r="K7733" i="13"/>
  <c r="K7734" i="13"/>
  <c r="K7735" i="13"/>
  <c r="K7736" i="13"/>
  <c r="K7737" i="13"/>
  <c r="K7738" i="13"/>
  <c r="K7739" i="13"/>
  <c r="K7740" i="13"/>
  <c r="K7741" i="13"/>
  <c r="K7742" i="13"/>
  <c r="K7743" i="13"/>
  <c r="K7744" i="13"/>
  <c r="K7745" i="13"/>
  <c r="K7746" i="13"/>
  <c r="K7747" i="13"/>
  <c r="K7748" i="13"/>
  <c r="K7749" i="13"/>
  <c r="K7750" i="13"/>
  <c r="K7751" i="13"/>
  <c r="K7752" i="13"/>
  <c r="K7753" i="13"/>
  <c r="K7754" i="13"/>
  <c r="K7755" i="13"/>
  <c r="K7756" i="13"/>
  <c r="K7757" i="13"/>
  <c r="K7758" i="13"/>
  <c r="K7759" i="13"/>
  <c r="K7760" i="13"/>
  <c r="K7761" i="13"/>
  <c r="K7762" i="13"/>
  <c r="K7763" i="13"/>
  <c r="K7764" i="13"/>
  <c r="K7765" i="13"/>
  <c r="K7766" i="13"/>
  <c r="K7767" i="13"/>
  <c r="K7768" i="13"/>
  <c r="K7769" i="13"/>
  <c r="K7770" i="13"/>
  <c r="K7771" i="13"/>
  <c r="K7772" i="13"/>
  <c r="K7773" i="13"/>
  <c r="K7774" i="13"/>
  <c r="K7775" i="13"/>
  <c r="K7776" i="13"/>
  <c r="K7777" i="13"/>
  <c r="K7778" i="13"/>
  <c r="K7779" i="13"/>
  <c r="K7780" i="13"/>
  <c r="K7781" i="13"/>
  <c r="K7782" i="13"/>
  <c r="K7783" i="13"/>
  <c r="K7784" i="13"/>
  <c r="K7785" i="13"/>
  <c r="K7786" i="13"/>
  <c r="K7787" i="13"/>
  <c r="K7788" i="13"/>
  <c r="K7789" i="13"/>
  <c r="K7790" i="13"/>
  <c r="K7791" i="13"/>
  <c r="K7792" i="13"/>
  <c r="K7793" i="13"/>
  <c r="K7794" i="13"/>
  <c r="K7795" i="13"/>
  <c r="K7796" i="13"/>
  <c r="K7797" i="13"/>
  <c r="K7798" i="13"/>
  <c r="K7799" i="13"/>
  <c r="K7800" i="13"/>
  <c r="K7801" i="13"/>
  <c r="K7802" i="13"/>
  <c r="K7803" i="13"/>
  <c r="K7804" i="13"/>
  <c r="K7805" i="13"/>
  <c r="K7806" i="13"/>
  <c r="K7807" i="13"/>
  <c r="K7808" i="13"/>
  <c r="K7809" i="13"/>
  <c r="K7810" i="13"/>
  <c r="K7811" i="13"/>
  <c r="K7812" i="13"/>
  <c r="K7813" i="13"/>
  <c r="K7814" i="13"/>
  <c r="K7815" i="13"/>
  <c r="K7816" i="13"/>
  <c r="K7817" i="13"/>
  <c r="K7818" i="13"/>
  <c r="K7819" i="13"/>
  <c r="K7820" i="13"/>
  <c r="K7821" i="13"/>
  <c r="K7822" i="13"/>
  <c r="K7823" i="13"/>
  <c r="K7824" i="13"/>
  <c r="K7825" i="13"/>
  <c r="K7826" i="13"/>
  <c r="K7827" i="13"/>
  <c r="K7828" i="13"/>
  <c r="K7829" i="13"/>
  <c r="K7830" i="13"/>
  <c r="K7831" i="13"/>
  <c r="K7832" i="13"/>
  <c r="K7833" i="13"/>
  <c r="K7834" i="13"/>
  <c r="K7835" i="13"/>
  <c r="K7836" i="13"/>
  <c r="K7837" i="13"/>
  <c r="K7838" i="13"/>
  <c r="K7839" i="13"/>
  <c r="K7840" i="13"/>
  <c r="K7841" i="13"/>
  <c r="K7842" i="13"/>
  <c r="K7843" i="13"/>
  <c r="K7844" i="13"/>
  <c r="K7845" i="13"/>
  <c r="K7846" i="13"/>
  <c r="K7847" i="13"/>
  <c r="K7848" i="13"/>
  <c r="K7849" i="13"/>
  <c r="K7850" i="13"/>
  <c r="K7851" i="13"/>
  <c r="K7852" i="13"/>
  <c r="K7853" i="13"/>
  <c r="K7854" i="13"/>
  <c r="K7855" i="13"/>
  <c r="K7856" i="13"/>
  <c r="K7857" i="13"/>
  <c r="K7858" i="13"/>
  <c r="K7859" i="13"/>
  <c r="K7860" i="13"/>
  <c r="K7861" i="13"/>
  <c r="K7862" i="13"/>
  <c r="K7863" i="13"/>
  <c r="K7864" i="13"/>
  <c r="K7865" i="13"/>
  <c r="K7866" i="13"/>
  <c r="K7867" i="13"/>
  <c r="K7868" i="13"/>
  <c r="K7869" i="13"/>
  <c r="K7870" i="13"/>
  <c r="K7871" i="13"/>
  <c r="K7872" i="13"/>
  <c r="K7873" i="13"/>
  <c r="K7874" i="13"/>
  <c r="K7875" i="13"/>
  <c r="K7876" i="13"/>
  <c r="K7877" i="13"/>
  <c r="K7878" i="13"/>
  <c r="K7879" i="13"/>
  <c r="K7880" i="13"/>
  <c r="K7881" i="13"/>
  <c r="K7882" i="13"/>
  <c r="K7883" i="13"/>
  <c r="K7884" i="13"/>
  <c r="K7885" i="13"/>
  <c r="K7886" i="13"/>
  <c r="K7887" i="13"/>
  <c r="K7888" i="13"/>
  <c r="K7889" i="13"/>
  <c r="K7890" i="13"/>
  <c r="K7891" i="13"/>
  <c r="K7892" i="13"/>
  <c r="K7893" i="13"/>
  <c r="K7894" i="13"/>
  <c r="K7895" i="13"/>
  <c r="K7896" i="13"/>
  <c r="K7897" i="13"/>
  <c r="K7898" i="13"/>
  <c r="K7899" i="13"/>
  <c r="K7900" i="13"/>
  <c r="K7901" i="13"/>
  <c r="K7902" i="13"/>
  <c r="K7903" i="13"/>
  <c r="K7904" i="13"/>
  <c r="K7905" i="13"/>
  <c r="K7906" i="13"/>
  <c r="K7907" i="13"/>
  <c r="K7908" i="13"/>
  <c r="K7909" i="13"/>
  <c r="K7910" i="13"/>
  <c r="K7911" i="13"/>
  <c r="K7912" i="13"/>
  <c r="K7913" i="13"/>
  <c r="K7914" i="13"/>
  <c r="K7915" i="13"/>
  <c r="K7916" i="13"/>
  <c r="K7917" i="13"/>
  <c r="K7918" i="13"/>
  <c r="K7919" i="13"/>
  <c r="K7920" i="13"/>
  <c r="K7921" i="13"/>
  <c r="K7922" i="13"/>
  <c r="K7923" i="13"/>
  <c r="K7924" i="13"/>
  <c r="K7925" i="13"/>
  <c r="K7926" i="13"/>
  <c r="K7927" i="13"/>
  <c r="K7928" i="13"/>
  <c r="K7929" i="13"/>
  <c r="K7930" i="13"/>
  <c r="K7931" i="13"/>
  <c r="K7932" i="13"/>
  <c r="K7933" i="13"/>
  <c r="K7934" i="13"/>
  <c r="K7935" i="13"/>
  <c r="K7936" i="13"/>
  <c r="K7937" i="13"/>
  <c r="K7938" i="13"/>
  <c r="K7939" i="13"/>
  <c r="K7940" i="13"/>
  <c r="K7941" i="13"/>
  <c r="K7942" i="13"/>
  <c r="K7943" i="13"/>
  <c r="K7944" i="13"/>
  <c r="K7945" i="13"/>
  <c r="K7946" i="13"/>
  <c r="K7947" i="13"/>
  <c r="K7948" i="13"/>
  <c r="K7949" i="13"/>
  <c r="K7950" i="13"/>
  <c r="K7951" i="13"/>
  <c r="K7952" i="13"/>
  <c r="K7953" i="13"/>
  <c r="K7954" i="13"/>
  <c r="K7955" i="13"/>
  <c r="K7956" i="13"/>
  <c r="K7957" i="13"/>
  <c r="K7958" i="13"/>
  <c r="K7959" i="13"/>
  <c r="K7960" i="13"/>
  <c r="K7961" i="13"/>
  <c r="K7962" i="13"/>
  <c r="K7963" i="13"/>
  <c r="K7964" i="13"/>
  <c r="K7965" i="13"/>
  <c r="K7966" i="13"/>
  <c r="K7967" i="13"/>
  <c r="K7968" i="13"/>
  <c r="K7969" i="13"/>
  <c r="K7970" i="13"/>
  <c r="K7971" i="13"/>
  <c r="K7972" i="13"/>
  <c r="K7973" i="13"/>
  <c r="K7974" i="13"/>
  <c r="K7975" i="13"/>
  <c r="K7976" i="13"/>
  <c r="K7977" i="13"/>
  <c r="K7978" i="13"/>
  <c r="K7979" i="13"/>
  <c r="K7980" i="13"/>
  <c r="K7981" i="13"/>
  <c r="K7982" i="13"/>
  <c r="K7983" i="13"/>
  <c r="K7984" i="13"/>
  <c r="K7985" i="13"/>
  <c r="K7986" i="13"/>
  <c r="K7987" i="13"/>
  <c r="K7988" i="13"/>
  <c r="K7989" i="13"/>
  <c r="K7990" i="13"/>
  <c r="K7991" i="13"/>
  <c r="K7992" i="13"/>
  <c r="K7993" i="13"/>
  <c r="K7994" i="13"/>
  <c r="K7995" i="13"/>
  <c r="K7996" i="13"/>
  <c r="K7997" i="13"/>
  <c r="K7998" i="13"/>
  <c r="K7999" i="13"/>
  <c r="K8000" i="13"/>
  <c r="K8001" i="13"/>
  <c r="K8002" i="13"/>
  <c r="K8003" i="13"/>
  <c r="K8004" i="13"/>
  <c r="K8005" i="13"/>
  <c r="K8006" i="13"/>
  <c r="K8007" i="13"/>
  <c r="K8008" i="13"/>
  <c r="K8009" i="13"/>
  <c r="K8010" i="13"/>
  <c r="K8011" i="13"/>
  <c r="K8012" i="13"/>
  <c r="K8013" i="13"/>
  <c r="K8014" i="13"/>
  <c r="K8015" i="13"/>
  <c r="K8016" i="13"/>
  <c r="K8017" i="13"/>
  <c r="K8018" i="13"/>
  <c r="K8019" i="13"/>
  <c r="K8020" i="13"/>
  <c r="K8021" i="13"/>
  <c r="K8022" i="13"/>
  <c r="K8023" i="13"/>
  <c r="K8024" i="13"/>
  <c r="K8025" i="13"/>
  <c r="K8026" i="13"/>
  <c r="K8027" i="13"/>
  <c r="K8028" i="13"/>
  <c r="K8029" i="13"/>
  <c r="K8030" i="13"/>
  <c r="K8031" i="13"/>
  <c r="K8032" i="13"/>
  <c r="K8033" i="13"/>
  <c r="K8034" i="13"/>
  <c r="K8035" i="13"/>
  <c r="K8036" i="13"/>
  <c r="K8037" i="13"/>
  <c r="K8038" i="13"/>
  <c r="K8039" i="13"/>
  <c r="K8040" i="13"/>
  <c r="K8041" i="13"/>
  <c r="K8042" i="13"/>
  <c r="K8043" i="13"/>
  <c r="K8044" i="13"/>
  <c r="K8045" i="13"/>
  <c r="K8046" i="13"/>
  <c r="K8047" i="13"/>
  <c r="K8048" i="13"/>
  <c r="K8049" i="13"/>
  <c r="K8050" i="13"/>
  <c r="K8051" i="13"/>
  <c r="K8052" i="13"/>
  <c r="K8053" i="13"/>
  <c r="K8054" i="13"/>
  <c r="K8055" i="13"/>
  <c r="K8056" i="13"/>
  <c r="K8057" i="13"/>
  <c r="K8058" i="13"/>
  <c r="K8059" i="13"/>
  <c r="K8060" i="13"/>
  <c r="K8061" i="13"/>
  <c r="K8062" i="13"/>
  <c r="K8063" i="13"/>
  <c r="K8064" i="13"/>
  <c r="K8065" i="13"/>
  <c r="K8066" i="13"/>
  <c r="K8067" i="13"/>
  <c r="K8068" i="13"/>
  <c r="K8069" i="13"/>
  <c r="K8070" i="13"/>
  <c r="K8071" i="13"/>
  <c r="K8072" i="13"/>
  <c r="K8073" i="13"/>
  <c r="K8074" i="13"/>
  <c r="K8075" i="13"/>
  <c r="K8076" i="13"/>
  <c r="K8077" i="13"/>
  <c r="K8078" i="13"/>
  <c r="K8079" i="13"/>
  <c r="K8080" i="13"/>
  <c r="K8081" i="13"/>
  <c r="K8082" i="13"/>
  <c r="K8083" i="13"/>
  <c r="K8084" i="13"/>
  <c r="K8085" i="13"/>
  <c r="K8086" i="13"/>
  <c r="K8087" i="13"/>
  <c r="K8088" i="13"/>
  <c r="K8089" i="13"/>
  <c r="K8090" i="13"/>
  <c r="K8091" i="13"/>
  <c r="K8092" i="13"/>
  <c r="K8093" i="13"/>
  <c r="K8094" i="13"/>
  <c r="K8095" i="13"/>
  <c r="K8096" i="13"/>
  <c r="K8097" i="13"/>
  <c r="K8098" i="13"/>
  <c r="K8099" i="13"/>
  <c r="K8100" i="13"/>
  <c r="K8101" i="13"/>
  <c r="K8102" i="13"/>
  <c r="K8103" i="13"/>
  <c r="K8104" i="13"/>
  <c r="K8105" i="13"/>
  <c r="K8106" i="13"/>
  <c r="K8107" i="13"/>
  <c r="K8108" i="13"/>
  <c r="K8109" i="13"/>
  <c r="K8110" i="13"/>
  <c r="K8111" i="13"/>
  <c r="K8112" i="13"/>
  <c r="K8113" i="13"/>
  <c r="K8114" i="13"/>
  <c r="K8115" i="13"/>
  <c r="K8116" i="13"/>
  <c r="K8117" i="13"/>
  <c r="K8118" i="13"/>
  <c r="K8119" i="13"/>
  <c r="K8120" i="13"/>
  <c r="K8121" i="13"/>
  <c r="K8122" i="13"/>
  <c r="K8123" i="13"/>
  <c r="K8124" i="13"/>
  <c r="K8125" i="13"/>
  <c r="K8126" i="13"/>
  <c r="K8127" i="13"/>
  <c r="K8128" i="13"/>
  <c r="K8129" i="13"/>
  <c r="K8130" i="13"/>
  <c r="K8131" i="13"/>
  <c r="K8132" i="13"/>
  <c r="K8133" i="13"/>
  <c r="K8134" i="13"/>
  <c r="K8135" i="13"/>
  <c r="K8136" i="13"/>
  <c r="K8137" i="13"/>
  <c r="K8138" i="13"/>
  <c r="K8139" i="13"/>
  <c r="K8140" i="13"/>
  <c r="K8141" i="13"/>
  <c r="K8142" i="13"/>
  <c r="K8143" i="13"/>
  <c r="K8144" i="13"/>
  <c r="K8145" i="13"/>
  <c r="K8146" i="13"/>
  <c r="K8147" i="13"/>
  <c r="K8148" i="13"/>
  <c r="K8149" i="13"/>
  <c r="K8150" i="13"/>
  <c r="K8151" i="13"/>
  <c r="K8152" i="13"/>
  <c r="K8153" i="13"/>
  <c r="K8154" i="13"/>
  <c r="K8155" i="13"/>
  <c r="K8156" i="13"/>
  <c r="K8157" i="13"/>
  <c r="K8158" i="13"/>
  <c r="K8159" i="13"/>
  <c r="K8160" i="13"/>
  <c r="K8161" i="13"/>
  <c r="K8162" i="13"/>
  <c r="K8163" i="13"/>
  <c r="K8164" i="13"/>
  <c r="K8165" i="13"/>
  <c r="K8166" i="13"/>
  <c r="K8167" i="13"/>
  <c r="K8168" i="13"/>
  <c r="K8169" i="13"/>
  <c r="K8170" i="13"/>
  <c r="K8171" i="13"/>
  <c r="K8172" i="13"/>
  <c r="K8173" i="13"/>
  <c r="K8174" i="13"/>
  <c r="K8175" i="13"/>
  <c r="K8176" i="13"/>
  <c r="K8177" i="13"/>
  <c r="K8178" i="13"/>
  <c r="K8179" i="13"/>
  <c r="K8180" i="13"/>
  <c r="K8181" i="13"/>
  <c r="K8182" i="13"/>
  <c r="K8183" i="13"/>
  <c r="K8184" i="13"/>
  <c r="K8185" i="13"/>
  <c r="K8186" i="13"/>
  <c r="K8187" i="13"/>
  <c r="K8188" i="13"/>
  <c r="K8189" i="13"/>
  <c r="K8190" i="13"/>
  <c r="K8191" i="13"/>
  <c r="K8192" i="13"/>
  <c r="K8193" i="13"/>
  <c r="K8194" i="13"/>
  <c r="K8195" i="13"/>
  <c r="K8196" i="13"/>
  <c r="K8197" i="13"/>
  <c r="K8198" i="13"/>
  <c r="K8199" i="13"/>
  <c r="K8200" i="13"/>
  <c r="K8201" i="13"/>
  <c r="K8202" i="13"/>
  <c r="K8203" i="13"/>
  <c r="K8204" i="13"/>
  <c r="K8205" i="13"/>
  <c r="K8206" i="13"/>
  <c r="K8207" i="13"/>
  <c r="K8208" i="13"/>
  <c r="K8209" i="13"/>
  <c r="K8210" i="13"/>
  <c r="K8211" i="13"/>
  <c r="K8212" i="13"/>
  <c r="K8213" i="13"/>
  <c r="K8214" i="13"/>
  <c r="K8215" i="13"/>
  <c r="K8216" i="13"/>
  <c r="K8217" i="13"/>
  <c r="K8218" i="13"/>
  <c r="K8219" i="13"/>
  <c r="K8220" i="13"/>
  <c r="K8221" i="13"/>
  <c r="K8222" i="13"/>
  <c r="K8223" i="13"/>
  <c r="K8224" i="13"/>
  <c r="K8225" i="13"/>
  <c r="K8226" i="13"/>
  <c r="K8227" i="13"/>
  <c r="K8228" i="13"/>
  <c r="K8229" i="13"/>
  <c r="K8230" i="13"/>
  <c r="K8231" i="13"/>
  <c r="K8232" i="13"/>
  <c r="K8233" i="13"/>
  <c r="K8234" i="13"/>
  <c r="K8235" i="13"/>
  <c r="K8236" i="13"/>
  <c r="K8237" i="13"/>
  <c r="K8238" i="13"/>
  <c r="K8239" i="13"/>
  <c r="K8240" i="13"/>
  <c r="K8241" i="13"/>
  <c r="K8242" i="13"/>
  <c r="K8243" i="13"/>
  <c r="K8244" i="13"/>
  <c r="K8245" i="13"/>
  <c r="K8246" i="13"/>
  <c r="K8247" i="13"/>
  <c r="K8248" i="13"/>
  <c r="K8249" i="13"/>
  <c r="K8250" i="13"/>
  <c r="K8251" i="13"/>
  <c r="K8252" i="13"/>
  <c r="K8253" i="13"/>
  <c r="K8254" i="13"/>
  <c r="K8255" i="13"/>
  <c r="K8256" i="13"/>
  <c r="K8257" i="13"/>
  <c r="K8258" i="13"/>
  <c r="K8259" i="13"/>
  <c r="K8260" i="13"/>
  <c r="K8261" i="13"/>
  <c r="K8262" i="13"/>
  <c r="K8263" i="13"/>
  <c r="K8264" i="13"/>
  <c r="K8265" i="13"/>
  <c r="K8266" i="13"/>
  <c r="K8267" i="13"/>
  <c r="K8268" i="13"/>
  <c r="K8269" i="13"/>
  <c r="K8270" i="13"/>
  <c r="K8271" i="13"/>
  <c r="K8272" i="13"/>
  <c r="K8273" i="13"/>
  <c r="K8274" i="13"/>
  <c r="K8275" i="13"/>
  <c r="K8276" i="13"/>
  <c r="K8277" i="13"/>
  <c r="K8278" i="13"/>
  <c r="K8279" i="13"/>
  <c r="K8280" i="13"/>
  <c r="K8281" i="13"/>
  <c r="K8282" i="13"/>
  <c r="K8283" i="13"/>
  <c r="K8284" i="13"/>
  <c r="K8285" i="13"/>
  <c r="K8286" i="13"/>
  <c r="K8287" i="13"/>
  <c r="K8288" i="13"/>
  <c r="K8289" i="13"/>
  <c r="K8290" i="13"/>
  <c r="K8291" i="13"/>
  <c r="K8292" i="13"/>
  <c r="K8293" i="13"/>
  <c r="K8294" i="13"/>
  <c r="K8295" i="13"/>
  <c r="K8296" i="13"/>
  <c r="K8297" i="13"/>
  <c r="K8298" i="13"/>
  <c r="K8299" i="13"/>
  <c r="K8300" i="13"/>
  <c r="K8301" i="13"/>
  <c r="K8302" i="13"/>
  <c r="K8303" i="13"/>
  <c r="K8304" i="13"/>
  <c r="K8305" i="13"/>
  <c r="K8306" i="13"/>
  <c r="K8307" i="13"/>
  <c r="K8308" i="13"/>
  <c r="K8309" i="13"/>
  <c r="K8310" i="13"/>
  <c r="K8311" i="13"/>
  <c r="K8312" i="13"/>
  <c r="K8313" i="13"/>
  <c r="K8314" i="13"/>
  <c r="K8315" i="13"/>
  <c r="K8316" i="13"/>
  <c r="K8317" i="13"/>
  <c r="K8318" i="13"/>
  <c r="K8319" i="13"/>
  <c r="K8320" i="13"/>
  <c r="K8321" i="13"/>
  <c r="K8322" i="13"/>
  <c r="K8323" i="13"/>
  <c r="K8324" i="13"/>
  <c r="K8325" i="13"/>
  <c r="K8326" i="13"/>
  <c r="K8327" i="13"/>
  <c r="K8328" i="13"/>
  <c r="K8329" i="13"/>
  <c r="K8330" i="13"/>
  <c r="K8331" i="13"/>
  <c r="K8332" i="13"/>
  <c r="K8333" i="13"/>
  <c r="K8334" i="13"/>
  <c r="K8335" i="13"/>
  <c r="K8336" i="13"/>
  <c r="K8337" i="13"/>
  <c r="K8338" i="13"/>
  <c r="K8339" i="13"/>
  <c r="K8340" i="13"/>
  <c r="K8341" i="13"/>
  <c r="K8342" i="13"/>
  <c r="K8343" i="13"/>
  <c r="K8344" i="13"/>
  <c r="K8345" i="13"/>
  <c r="K8346" i="13"/>
  <c r="K8347" i="13"/>
  <c r="K8348" i="13"/>
  <c r="K8349" i="13"/>
  <c r="K8350" i="13"/>
  <c r="K8351" i="13"/>
  <c r="K8352" i="13"/>
  <c r="K8353" i="13"/>
  <c r="K8354" i="13"/>
  <c r="K8355" i="13"/>
  <c r="K8356" i="13"/>
  <c r="K8357" i="13"/>
  <c r="K8358" i="13"/>
  <c r="K8359" i="13"/>
  <c r="K8360" i="13"/>
  <c r="K8361" i="13"/>
  <c r="K8362" i="13"/>
  <c r="K8363" i="13"/>
  <c r="K8364" i="13"/>
  <c r="K8365" i="13"/>
  <c r="K8366" i="13"/>
  <c r="K8367" i="13"/>
  <c r="K8368" i="13"/>
  <c r="K8369" i="13"/>
  <c r="K8370" i="13"/>
  <c r="K8371" i="13"/>
  <c r="K8372" i="13"/>
  <c r="K8373" i="13"/>
  <c r="K8374" i="13"/>
  <c r="K8375" i="13"/>
  <c r="K8376" i="13"/>
  <c r="K8377" i="13"/>
  <c r="K8378" i="13"/>
  <c r="K8379" i="13"/>
  <c r="K8380" i="13"/>
  <c r="K8381" i="13"/>
  <c r="K8382" i="13"/>
  <c r="K8383" i="13"/>
  <c r="K8384" i="13"/>
  <c r="K8385" i="13"/>
  <c r="K8386" i="13"/>
  <c r="K8387" i="13"/>
  <c r="K8388" i="13"/>
  <c r="K8389" i="13"/>
  <c r="K8390" i="13"/>
  <c r="K8391" i="13"/>
  <c r="K8392" i="13"/>
  <c r="K8393" i="13"/>
  <c r="K8394" i="13"/>
  <c r="K8395" i="13"/>
  <c r="K8396" i="13"/>
  <c r="K8397" i="13"/>
  <c r="K8398" i="13"/>
  <c r="K8399" i="13"/>
  <c r="K8400" i="13"/>
  <c r="K8401" i="13"/>
  <c r="K8402" i="13"/>
  <c r="K8403" i="13"/>
  <c r="K8404" i="13"/>
  <c r="K8405" i="13"/>
  <c r="K8406" i="13"/>
  <c r="K8407" i="13"/>
  <c r="K8408" i="13"/>
  <c r="K8409" i="13"/>
  <c r="K8410" i="13"/>
  <c r="K8411" i="13"/>
  <c r="K8412" i="13"/>
  <c r="K8413" i="13"/>
  <c r="K8414" i="13"/>
  <c r="K8415" i="13"/>
  <c r="K8416" i="13"/>
  <c r="K8417" i="13"/>
  <c r="K8418" i="13"/>
  <c r="K8419" i="13"/>
  <c r="K8420" i="13"/>
  <c r="K8421" i="13"/>
  <c r="K8422" i="13"/>
  <c r="K8423" i="13"/>
  <c r="K8424" i="13"/>
  <c r="K8425" i="13"/>
  <c r="K8426" i="13"/>
  <c r="K8427" i="13"/>
  <c r="K8428" i="13"/>
  <c r="K8429" i="13"/>
  <c r="K8430" i="13"/>
  <c r="K8431" i="13"/>
  <c r="K8432" i="13"/>
  <c r="K8433" i="13"/>
  <c r="K8434" i="13"/>
  <c r="K8435" i="13"/>
  <c r="K8436" i="13"/>
  <c r="K8437" i="13"/>
  <c r="K8438" i="13"/>
  <c r="K8439" i="13"/>
  <c r="K8440" i="13"/>
  <c r="K8441" i="13"/>
  <c r="K8442" i="13"/>
  <c r="K8443" i="13"/>
  <c r="K8444" i="13"/>
  <c r="K8445" i="13"/>
  <c r="K8446" i="13"/>
  <c r="K8447" i="13"/>
  <c r="K8448" i="13"/>
  <c r="K8449" i="13"/>
  <c r="K8450" i="13"/>
  <c r="K8451" i="13"/>
  <c r="K8452" i="13"/>
  <c r="K8453" i="13"/>
  <c r="K8454" i="13"/>
  <c r="K8455" i="13"/>
  <c r="K8456" i="13"/>
  <c r="K8457" i="13"/>
  <c r="K8458" i="13"/>
  <c r="K8459" i="13"/>
  <c r="K8460" i="13"/>
  <c r="K8461" i="13"/>
  <c r="K8462" i="13"/>
  <c r="K8463" i="13"/>
  <c r="K8464" i="13"/>
  <c r="K8465" i="13"/>
  <c r="K8466" i="13"/>
  <c r="K8467" i="13"/>
  <c r="K8468" i="13"/>
  <c r="K8469" i="13"/>
  <c r="K8470" i="13"/>
  <c r="K8471" i="13"/>
  <c r="K8472" i="13"/>
  <c r="K8473" i="13"/>
  <c r="K8474" i="13"/>
  <c r="K8475" i="13"/>
  <c r="K8476" i="13"/>
  <c r="K8477" i="13"/>
  <c r="K8478" i="13"/>
  <c r="K8479" i="13"/>
  <c r="K8480" i="13"/>
  <c r="K8481" i="13"/>
  <c r="K8482" i="13"/>
  <c r="K8483" i="13"/>
  <c r="K8484" i="13"/>
  <c r="K8485" i="13"/>
  <c r="K8486" i="13"/>
  <c r="K8487" i="13"/>
  <c r="K8488" i="13"/>
  <c r="K8489" i="13"/>
  <c r="K8490" i="13"/>
  <c r="K8491" i="13"/>
  <c r="K8492" i="13"/>
  <c r="K8493" i="13"/>
  <c r="K8494" i="13"/>
  <c r="K8495" i="13"/>
  <c r="K8496" i="13"/>
  <c r="K8497" i="13"/>
  <c r="K8498" i="13"/>
  <c r="K8499" i="13"/>
  <c r="K8500" i="13"/>
  <c r="K8501" i="13"/>
  <c r="K8502" i="13"/>
  <c r="K8503" i="13"/>
  <c r="K8504" i="13"/>
  <c r="K8505" i="13"/>
  <c r="K8506" i="13"/>
  <c r="K8507" i="13"/>
  <c r="K8508" i="13"/>
  <c r="K8509" i="13"/>
  <c r="K8510" i="13"/>
  <c r="K8511" i="13"/>
  <c r="K8512" i="13"/>
  <c r="K8513" i="13"/>
  <c r="K8514" i="13"/>
  <c r="K8515" i="13"/>
  <c r="K8516" i="13"/>
  <c r="K8517" i="13"/>
  <c r="K8518" i="13"/>
  <c r="K8519" i="13"/>
  <c r="K8520" i="13"/>
  <c r="K8521" i="13"/>
  <c r="K8522" i="13"/>
  <c r="K8523" i="13"/>
  <c r="K8524" i="13"/>
  <c r="K8525" i="13"/>
  <c r="K8526" i="13"/>
  <c r="K8527" i="13"/>
  <c r="K8528" i="13"/>
  <c r="K8529" i="13"/>
  <c r="K8530" i="13"/>
  <c r="K8531" i="13"/>
  <c r="K8532" i="13"/>
  <c r="K8533" i="13"/>
  <c r="K8534" i="13"/>
  <c r="K8535" i="13"/>
  <c r="K8536" i="13"/>
  <c r="K8537" i="13"/>
  <c r="K8538" i="13"/>
  <c r="K8539" i="13"/>
  <c r="K8540" i="13"/>
  <c r="K8541" i="13"/>
  <c r="K8542" i="13"/>
  <c r="K8543" i="13"/>
  <c r="K8544" i="13"/>
  <c r="K8545" i="13"/>
  <c r="K8546" i="13"/>
  <c r="K8547" i="13"/>
  <c r="K8548" i="13"/>
  <c r="K8549" i="13"/>
  <c r="K8550" i="13"/>
  <c r="K8551" i="13"/>
  <c r="K8552" i="13"/>
  <c r="K8553" i="13"/>
  <c r="K8554" i="13"/>
  <c r="K8555" i="13"/>
  <c r="K8556" i="13"/>
  <c r="K8557" i="13"/>
  <c r="K8558" i="13"/>
  <c r="K8559" i="13"/>
  <c r="K8560" i="13"/>
  <c r="K8561" i="13"/>
  <c r="K8562" i="13"/>
  <c r="K8563" i="13"/>
  <c r="K8564" i="13"/>
  <c r="K8565" i="13"/>
  <c r="K8566" i="13"/>
  <c r="K8567" i="13"/>
  <c r="K8568" i="13"/>
  <c r="K8569" i="13"/>
  <c r="K8570" i="13"/>
  <c r="K8571" i="13"/>
  <c r="K8572" i="13"/>
  <c r="K8573" i="13"/>
  <c r="K8574" i="13"/>
  <c r="K8575" i="13"/>
  <c r="K8576" i="13"/>
  <c r="K8577" i="13"/>
  <c r="K8578" i="13"/>
  <c r="K8579" i="13"/>
  <c r="K8580" i="13"/>
  <c r="K8581" i="13"/>
  <c r="K8582" i="13"/>
  <c r="K8583" i="13"/>
  <c r="K8584" i="13"/>
  <c r="K8585" i="13"/>
  <c r="K8586" i="13"/>
  <c r="K8587" i="13"/>
  <c r="K8588" i="13"/>
  <c r="K8589" i="13"/>
  <c r="K8590" i="13"/>
  <c r="K8591" i="13"/>
  <c r="K8592" i="13"/>
  <c r="K8593" i="13"/>
  <c r="K8594" i="13"/>
  <c r="K8595" i="13"/>
  <c r="K8596" i="13"/>
  <c r="K8597" i="13"/>
  <c r="K8598" i="13"/>
  <c r="K8599" i="13"/>
  <c r="K8600" i="13"/>
  <c r="K8601" i="13"/>
  <c r="K8602" i="13"/>
  <c r="K8603" i="13"/>
  <c r="K8604" i="13"/>
  <c r="K8605" i="13"/>
  <c r="K8606" i="13"/>
  <c r="K8607" i="13"/>
  <c r="K8608" i="13"/>
  <c r="K8609" i="13"/>
  <c r="K8610" i="13"/>
  <c r="K8611" i="13"/>
  <c r="K8612" i="13"/>
  <c r="K8613" i="13"/>
  <c r="K8614" i="13"/>
  <c r="K8615" i="13"/>
  <c r="K8616" i="13"/>
  <c r="K8617" i="13"/>
  <c r="K8618" i="13"/>
  <c r="K8619" i="13"/>
  <c r="K8620" i="13"/>
  <c r="K8621" i="13"/>
  <c r="K8622" i="13"/>
  <c r="K8623" i="13"/>
  <c r="K8624" i="13"/>
  <c r="K8625" i="13"/>
  <c r="K8626" i="13"/>
  <c r="K8627" i="13"/>
  <c r="K8628" i="13"/>
  <c r="K8629" i="13"/>
  <c r="K8630" i="13"/>
  <c r="K8631" i="13"/>
  <c r="K8632" i="13"/>
  <c r="K8633" i="13"/>
  <c r="K8634" i="13"/>
  <c r="K8635" i="13"/>
  <c r="K8636" i="13"/>
  <c r="K8637" i="13"/>
  <c r="K8638" i="13"/>
  <c r="K8639" i="13"/>
  <c r="K8640" i="13"/>
  <c r="K8641" i="13"/>
  <c r="K8642" i="13"/>
  <c r="K8643" i="13"/>
  <c r="K8644" i="13"/>
  <c r="K8645" i="13"/>
  <c r="K8646" i="13"/>
  <c r="K8647" i="13"/>
  <c r="K8648" i="13"/>
  <c r="K8649" i="13"/>
  <c r="K8650" i="13"/>
  <c r="K8651" i="13"/>
  <c r="K8652" i="13"/>
  <c r="K8653" i="13"/>
  <c r="K8654" i="13"/>
  <c r="K8655" i="13"/>
  <c r="K8656" i="13"/>
  <c r="K8657" i="13"/>
  <c r="K8658" i="13"/>
  <c r="K8659" i="13"/>
  <c r="K8660" i="13"/>
  <c r="K8661" i="13"/>
  <c r="K8662" i="13"/>
  <c r="K8663" i="13"/>
  <c r="K8664" i="13"/>
  <c r="K8665" i="13"/>
  <c r="K8666" i="13"/>
  <c r="K8667" i="13"/>
  <c r="K8668" i="13"/>
  <c r="K8669" i="13"/>
  <c r="K8670" i="13"/>
  <c r="K8671" i="13"/>
  <c r="K8672" i="13"/>
  <c r="K8673" i="13"/>
  <c r="K8674" i="13"/>
  <c r="K8675" i="13"/>
  <c r="K8676" i="13"/>
  <c r="K8677" i="13"/>
  <c r="K8678" i="13"/>
  <c r="K8679" i="13"/>
  <c r="K8680" i="13"/>
  <c r="K8681" i="13"/>
  <c r="K8682" i="13"/>
  <c r="K8683" i="13"/>
  <c r="K8684" i="13"/>
  <c r="K8685" i="13"/>
  <c r="K8686" i="13"/>
  <c r="K8687" i="13"/>
  <c r="K8688" i="13"/>
  <c r="K8689" i="13"/>
  <c r="K8690" i="13"/>
  <c r="K8691" i="13"/>
  <c r="K8692" i="13"/>
  <c r="K8693" i="13"/>
  <c r="K8694" i="13"/>
  <c r="K8695" i="13"/>
  <c r="K8696" i="13"/>
  <c r="K8697" i="13"/>
  <c r="K8698" i="13"/>
  <c r="K8699" i="13"/>
  <c r="K8700" i="13"/>
  <c r="K8701" i="13"/>
  <c r="K8702" i="13"/>
  <c r="K8703" i="13"/>
  <c r="K8704" i="13"/>
  <c r="K8705" i="13"/>
  <c r="K8706" i="13"/>
  <c r="K8707" i="13"/>
  <c r="K8708" i="13"/>
  <c r="K8709" i="13"/>
  <c r="K8710" i="13"/>
  <c r="K8711" i="13"/>
  <c r="K8712" i="13"/>
  <c r="K8713" i="13"/>
  <c r="K8714" i="13"/>
  <c r="K8715" i="13"/>
  <c r="K8716" i="13"/>
  <c r="K8717" i="13"/>
  <c r="K8718" i="13"/>
  <c r="K8719" i="13"/>
  <c r="K8720" i="13"/>
  <c r="K8721" i="13"/>
  <c r="K8722" i="13"/>
  <c r="K8723" i="13"/>
  <c r="K8724" i="13"/>
  <c r="K8725" i="13"/>
  <c r="K8726" i="13"/>
  <c r="K8727" i="13"/>
  <c r="K8728" i="13"/>
  <c r="K8729" i="13"/>
  <c r="K8730" i="13"/>
  <c r="K8731" i="13"/>
  <c r="K8732" i="13"/>
  <c r="K8733" i="13"/>
  <c r="K8734" i="13"/>
  <c r="K8735" i="13"/>
  <c r="K8736" i="13"/>
  <c r="K8737" i="13"/>
  <c r="K8738" i="13"/>
  <c r="K8739" i="13"/>
  <c r="K8740" i="13"/>
  <c r="K8741" i="13"/>
  <c r="K8742" i="13"/>
  <c r="K8743" i="13"/>
  <c r="K8744" i="13"/>
  <c r="K8745" i="13"/>
  <c r="K8746" i="13"/>
  <c r="K8747" i="13"/>
  <c r="K8748" i="13"/>
  <c r="K8749" i="13"/>
  <c r="K8750" i="13"/>
  <c r="K8751" i="13"/>
  <c r="K8752" i="13"/>
  <c r="K8753" i="13"/>
  <c r="K8754" i="13"/>
  <c r="K8755" i="13"/>
  <c r="K8756" i="13"/>
  <c r="K8757" i="13"/>
  <c r="K8758" i="13"/>
  <c r="K8759" i="13"/>
  <c r="K8760" i="13"/>
  <c r="K8761" i="13"/>
  <c r="K8762" i="13"/>
  <c r="K8763" i="13"/>
  <c r="K8764" i="13"/>
  <c r="K8765" i="13"/>
  <c r="K8766" i="13"/>
  <c r="K8767" i="13"/>
  <c r="K8768" i="13"/>
  <c r="K8769" i="13"/>
  <c r="K8770" i="13"/>
  <c r="K8771" i="13"/>
  <c r="K8772" i="13"/>
  <c r="K8773" i="13"/>
  <c r="K8774" i="13"/>
  <c r="K8775" i="13"/>
  <c r="K8776" i="13"/>
  <c r="K8777" i="13"/>
  <c r="K8778" i="13"/>
  <c r="K8779" i="13"/>
  <c r="K8780" i="13"/>
  <c r="K8781" i="13"/>
  <c r="K8782" i="13"/>
  <c r="K8783" i="13"/>
  <c r="K8784" i="13"/>
  <c r="K8785" i="13"/>
  <c r="K8786" i="13"/>
  <c r="K8787" i="13"/>
  <c r="K8788" i="13"/>
  <c r="K8789" i="13"/>
  <c r="K8790" i="13"/>
  <c r="K8791" i="13"/>
  <c r="K8792" i="13"/>
  <c r="K8793" i="13"/>
  <c r="K8794" i="13"/>
  <c r="K8795" i="13"/>
  <c r="K8796" i="13"/>
  <c r="K8797" i="13"/>
  <c r="K8798" i="13"/>
  <c r="K8799" i="13"/>
  <c r="K8800" i="13"/>
  <c r="K8801" i="13"/>
  <c r="K8802" i="13"/>
  <c r="K8803" i="13"/>
  <c r="K8804" i="13"/>
  <c r="K8805" i="13"/>
  <c r="K8806" i="13"/>
  <c r="K8807" i="13"/>
  <c r="K8808" i="13"/>
  <c r="K8809" i="13"/>
  <c r="K8810" i="13"/>
  <c r="K8811" i="13"/>
  <c r="K8812" i="13"/>
  <c r="K8813" i="13"/>
  <c r="K8814" i="13"/>
  <c r="K8815" i="13"/>
  <c r="K8816" i="13"/>
  <c r="K8817" i="13"/>
  <c r="K8818" i="13"/>
  <c r="K8819" i="13"/>
  <c r="K8820" i="13"/>
  <c r="K8821" i="13"/>
  <c r="K8822" i="13"/>
  <c r="K8823" i="13"/>
  <c r="K8824" i="13"/>
  <c r="K8825" i="13"/>
  <c r="K8826" i="13"/>
  <c r="K8827" i="13"/>
  <c r="K8828" i="13"/>
  <c r="K8829" i="13"/>
  <c r="K8830" i="13"/>
  <c r="K8831" i="13"/>
  <c r="K8832" i="13"/>
  <c r="K8833" i="13"/>
  <c r="K8834" i="13"/>
  <c r="K8835" i="13"/>
  <c r="K8836" i="13"/>
  <c r="K8837" i="13"/>
  <c r="K8838" i="13"/>
  <c r="K8839" i="13"/>
  <c r="K8840" i="13"/>
  <c r="K8841" i="13"/>
  <c r="K8842" i="13"/>
  <c r="K8843" i="13"/>
  <c r="K8844" i="13"/>
  <c r="K8845" i="13"/>
  <c r="K8846" i="13"/>
  <c r="K8847" i="13"/>
  <c r="K8848" i="13"/>
  <c r="K8849" i="13"/>
  <c r="K8850" i="13"/>
  <c r="K8851" i="13"/>
  <c r="K8852" i="13"/>
  <c r="K8853" i="13"/>
  <c r="K8854" i="13"/>
  <c r="K8855" i="13"/>
  <c r="K8856" i="13"/>
  <c r="K8857" i="13"/>
  <c r="K8858" i="13"/>
  <c r="K8859" i="13"/>
  <c r="K8860" i="13"/>
  <c r="K8861" i="13"/>
  <c r="K8862" i="13"/>
  <c r="K8863" i="13"/>
  <c r="K8864" i="13"/>
  <c r="K8865" i="13"/>
  <c r="K8866" i="13"/>
  <c r="K8867" i="13"/>
  <c r="K8868" i="13"/>
  <c r="K8869" i="13"/>
  <c r="K8870" i="13"/>
  <c r="K8871" i="13"/>
  <c r="K8872" i="13"/>
  <c r="K8873" i="13"/>
  <c r="K8874" i="13"/>
  <c r="K8875" i="13"/>
  <c r="K8876" i="13"/>
  <c r="K8877" i="13"/>
  <c r="K8878" i="13"/>
  <c r="K8879" i="13"/>
  <c r="K8880" i="13"/>
  <c r="K8881" i="13"/>
  <c r="K8882" i="13"/>
  <c r="K8883" i="13"/>
  <c r="K8884" i="13"/>
  <c r="K8885" i="13"/>
  <c r="K8886" i="13"/>
  <c r="K8887" i="13"/>
  <c r="K8888" i="13"/>
  <c r="K8889" i="13"/>
  <c r="K8890" i="13"/>
  <c r="K8891" i="13"/>
  <c r="K8892" i="13"/>
  <c r="K8893" i="13"/>
  <c r="K8894" i="13"/>
  <c r="K8895" i="13"/>
  <c r="K8896" i="13"/>
  <c r="K8897" i="13"/>
  <c r="K8898" i="13"/>
  <c r="K8899" i="13"/>
  <c r="K8900" i="13"/>
  <c r="K8901" i="13"/>
  <c r="K8902" i="13"/>
  <c r="K8903" i="13"/>
  <c r="K8904" i="13"/>
  <c r="K8905" i="13"/>
  <c r="K8906" i="13"/>
  <c r="K8907" i="13"/>
  <c r="K8908" i="13"/>
  <c r="K8909" i="13"/>
  <c r="K8910" i="13"/>
  <c r="K8911" i="13"/>
  <c r="K8912" i="13"/>
  <c r="K8913" i="13"/>
  <c r="K8914" i="13"/>
  <c r="K8915" i="13"/>
  <c r="K8916" i="13"/>
  <c r="K8917" i="13"/>
  <c r="K8918" i="13"/>
  <c r="K8919" i="13"/>
  <c r="K8920" i="13"/>
  <c r="K8921" i="13"/>
  <c r="K8922" i="13"/>
  <c r="K8923" i="13"/>
  <c r="K8924" i="13"/>
  <c r="K8925" i="13"/>
  <c r="K8926" i="13"/>
  <c r="K8927" i="13"/>
  <c r="K8928" i="13"/>
  <c r="K8929" i="13"/>
  <c r="K8930" i="13"/>
  <c r="K8931" i="13"/>
  <c r="K8932" i="13"/>
  <c r="K8933" i="13"/>
  <c r="K8934" i="13"/>
  <c r="K8935" i="13"/>
  <c r="K8936" i="13"/>
  <c r="K8937" i="13"/>
  <c r="K8938" i="13"/>
  <c r="K8939" i="13"/>
  <c r="K8940" i="13"/>
  <c r="K8941" i="13"/>
  <c r="K8942" i="13"/>
  <c r="K8943" i="13"/>
  <c r="K8944" i="13"/>
  <c r="K8945" i="13"/>
  <c r="K8946" i="13"/>
  <c r="K8947" i="13"/>
  <c r="K8948" i="13"/>
  <c r="K8949" i="13"/>
  <c r="K8950" i="13"/>
  <c r="K8951" i="13"/>
  <c r="K8952" i="13"/>
  <c r="K8953" i="13"/>
  <c r="K8954" i="13"/>
  <c r="K8955" i="13"/>
  <c r="K8956" i="13"/>
  <c r="K8957" i="13"/>
  <c r="K8958" i="13"/>
  <c r="K8959" i="13"/>
  <c r="K8960" i="13"/>
  <c r="K8961" i="13"/>
  <c r="K8962" i="13"/>
  <c r="K8963" i="13"/>
  <c r="K8964" i="13"/>
  <c r="K8965" i="13"/>
  <c r="K8966" i="13"/>
  <c r="K8967" i="13"/>
  <c r="K8968" i="13"/>
  <c r="K8969" i="13"/>
  <c r="K8970" i="13"/>
  <c r="K8971" i="13"/>
  <c r="K8972" i="13"/>
  <c r="K8973" i="13"/>
  <c r="K8974" i="13"/>
  <c r="K8975" i="13"/>
  <c r="K8976" i="13"/>
  <c r="K8977" i="13"/>
  <c r="K8978" i="13"/>
  <c r="K8979" i="13"/>
  <c r="K8980" i="13"/>
  <c r="K8981" i="13"/>
  <c r="K8982" i="13"/>
  <c r="K8983" i="13"/>
  <c r="K8984" i="13"/>
  <c r="K8985" i="13"/>
  <c r="K8986" i="13"/>
  <c r="K8987" i="13"/>
  <c r="K8988" i="13"/>
  <c r="K8989" i="13"/>
  <c r="K8990" i="13"/>
  <c r="K8991" i="13"/>
  <c r="K8992" i="13"/>
  <c r="K8993" i="13"/>
  <c r="K8994" i="13"/>
  <c r="K8995" i="13"/>
  <c r="K8996" i="13"/>
  <c r="K8997" i="13"/>
  <c r="K8998" i="13"/>
  <c r="K8999" i="13"/>
  <c r="K9000" i="13"/>
  <c r="K9001" i="13"/>
  <c r="K9002" i="13"/>
  <c r="K9003" i="13"/>
  <c r="K9004" i="13"/>
  <c r="K9005" i="13"/>
  <c r="K9006" i="13"/>
  <c r="K9007" i="13"/>
  <c r="K9008" i="13"/>
  <c r="K9009" i="13"/>
  <c r="K9010" i="13"/>
  <c r="K9011" i="13"/>
  <c r="K9012" i="13"/>
  <c r="K9013" i="13"/>
  <c r="K9014" i="13"/>
  <c r="K9015" i="13"/>
  <c r="K9016" i="13"/>
  <c r="K9017" i="13"/>
  <c r="K9018" i="13"/>
  <c r="K9019" i="13"/>
  <c r="K9020" i="13"/>
  <c r="K9021" i="13"/>
  <c r="K9022" i="13"/>
  <c r="K9023" i="13"/>
  <c r="K9024" i="13"/>
  <c r="K9025" i="13"/>
  <c r="K9026" i="13"/>
  <c r="K9027" i="13"/>
  <c r="K9028" i="13"/>
  <c r="K9029" i="13"/>
  <c r="K9030" i="13"/>
  <c r="K9031" i="13"/>
  <c r="K9032" i="13"/>
  <c r="K9033" i="13"/>
  <c r="K9034" i="13"/>
  <c r="K9035" i="13"/>
  <c r="K9036" i="13"/>
  <c r="K9037" i="13"/>
  <c r="K9038" i="13"/>
  <c r="K9039" i="13"/>
  <c r="K9040" i="13"/>
  <c r="K9041" i="13"/>
  <c r="K9042" i="13"/>
  <c r="K9043" i="13"/>
  <c r="K9044" i="13"/>
  <c r="K9045" i="13"/>
  <c r="K9046" i="13"/>
  <c r="K9047" i="13"/>
  <c r="K9048" i="13"/>
  <c r="K9049" i="13"/>
  <c r="K9050" i="13"/>
  <c r="K9051" i="13"/>
  <c r="K9052" i="13"/>
  <c r="K9053" i="13"/>
  <c r="K9054" i="13"/>
  <c r="K9055" i="13"/>
  <c r="K9056" i="13"/>
  <c r="K9057" i="13"/>
  <c r="K9058" i="13"/>
  <c r="K9059" i="13"/>
  <c r="K9060" i="13"/>
  <c r="K9061" i="13"/>
  <c r="K9062" i="13"/>
  <c r="K9063" i="13"/>
  <c r="K9064" i="13"/>
  <c r="K9065" i="13"/>
  <c r="K9066" i="13"/>
  <c r="K9067" i="13"/>
  <c r="K9068" i="13"/>
  <c r="K9069" i="13"/>
  <c r="K9070" i="13"/>
  <c r="K9071" i="13"/>
  <c r="K9072" i="13"/>
  <c r="K9073" i="13"/>
  <c r="K9074" i="13"/>
  <c r="K9075" i="13"/>
  <c r="K9076" i="13"/>
  <c r="K9077" i="13"/>
  <c r="K9078" i="13"/>
  <c r="K9079" i="13"/>
  <c r="K9080" i="13"/>
  <c r="K9081" i="13"/>
  <c r="K9082" i="13"/>
  <c r="K9083" i="13"/>
  <c r="K9084" i="13"/>
  <c r="K9085" i="13"/>
  <c r="K9086" i="13"/>
  <c r="K9087" i="13"/>
  <c r="K9088" i="13"/>
  <c r="K9089" i="13"/>
  <c r="K9090" i="13"/>
  <c r="K9091" i="13"/>
  <c r="K9092" i="13"/>
  <c r="K9093" i="13"/>
  <c r="K9094" i="13"/>
  <c r="K9095" i="13"/>
  <c r="K9096" i="13"/>
  <c r="K9097" i="13"/>
  <c r="K9098" i="13"/>
  <c r="K9099" i="13"/>
  <c r="K9100" i="13"/>
  <c r="K9101" i="13"/>
  <c r="K9102" i="13"/>
  <c r="K9103" i="13"/>
  <c r="K9104" i="13"/>
  <c r="K9105" i="13"/>
  <c r="K9106" i="13"/>
  <c r="K9107" i="13"/>
  <c r="K9108" i="13"/>
  <c r="K9109" i="13"/>
  <c r="K9110" i="13"/>
  <c r="K9111" i="13"/>
  <c r="K9112" i="13"/>
  <c r="K9113" i="13"/>
  <c r="K9114" i="13"/>
  <c r="K9115" i="13"/>
  <c r="K9116" i="13"/>
  <c r="K9117" i="13"/>
  <c r="K9118" i="13"/>
  <c r="K9119" i="13"/>
  <c r="K9120" i="13"/>
  <c r="K9121" i="13"/>
  <c r="K9122" i="13"/>
  <c r="K9123" i="13"/>
  <c r="K9124" i="13"/>
  <c r="K9125" i="13"/>
  <c r="K9126" i="13"/>
  <c r="K9127" i="13"/>
  <c r="K9128" i="13"/>
  <c r="K9129" i="13"/>
  <c r="K9130" i="13"/>
  <c r="K9131" i="13"/>
  <c r="K9132" i="13"/>
  <c r="K9133" i="13"/>
  <c r="K9134" i="13"/>
  <c r="K9135" i="13"/>
  <c r="K9136" i="13"/>
  <c r="K9137" i="13"/>
  <c r="K9138" i="13"/>
  <c r="K9139" i="13"/>
  <c r="K9140" i="13"/>
  <c r="K9141" i="13"/>
  <c r="K9142" i="13"/>
  <c r="K9143" i="13"/>
  <c r="K9144" i="13"/>
  <c r="K9145" i="13"/>
  <c r="K9146" i="13"/>
  <c r="K9147" i="13"/>
  <c r="K9148" i="13"/>
  <c r="K9149" i="13"/>
  <c r="K9150" i="13"/>
  <c r="K9151" i="13"/>
  <c r="K9152" i="13"/>
  <c r="K9153" i="13"/>
  <c r="K9154" i="13"/>
  <c r="K9155" i="13"/>
  <c r="K9156" i="13"/>
  <c r="K9157" i="13"/>
  <c r="K9158" i="13"/>
  <c r="K9159" i="13"/>
  <c r="K9160" i="13"/>
  <c r="K9161" i="13"/>
  <c r="K9162" i="13"/>
  <c r="K9163" i="13"/>
  <c r="K9164" i="13"/>
  <c r="K9165" i="13"/>
  <c r="K9166" i="13"/>
  <c r="K9167" i="13"/>
  <c r="K9168" i="13"/>
  <c r="K9169" i="13"/>
  <c r="K9170" i="13"/>
  <c r="K9171" i="13"/>
  <c r="K9172" i="13"/>
  <c r="K9173" i="13"/>
  <c r="K9174" i="13"/>
  <c r="K9175" i="13"/>
  <c r="K9176" i="13"/>
  <c r="K9177" i="13"/>
  <c r="K9178" i="13"/>
  <c r="K9179" i="13"/>
  <c r="K9180" i="13"/>
  <c r="K9181" i="13"/>
  <c r="K9182" i="13"/>
  <c r="K9183" i="13"/>
  <c r="K9184" i="13"/>
  <c r="K9185" i="13"/>
  <c r="K9186" i="13"/>
  <c r="K9187" i="13"/>
  <c r="K9188" i="13"/>
  <c r="K9189" i="13"/>
  <c r="K9190" i="13"/>
  <c r="K9191" i="13"/>
  <c r="K9192" i="13"/>
  <c r="K9193" i="13"/>
  <c r="K9194" i="13"/>
  <c r="K9195" i="13"/>
  <c r="K9196" i="13"/>
  <c r="K9197" i="13"/>
  <c r="K9198" i="13"/>
  <c r="K9199" i="13"/>
  <c r="K9200" i="13"/>
  <c r="K9201" i="13"/>
  <c r="K9202" i="13"/>
  <c r="K9203" i="13"/>
  <c r="K9204" i="13"/>
  <c r="K9205" i="13"/>
  <c r="K9206" i="13"/>
  <c r="K9207" i="13"/>
  <c r="K9208" i="13"/>
  <c r="K9209" i="13"/>
  <c r="K9210" i="13"/>
  <c r="K9211" i="13"/>
  <c r="K9212" i="13"/>
  <c r="K9213" i="13"/>
  <c r="K9214" i="13"/>
  <c r="K9215" i="13"/>
  <c r="K9216" i="13"/>
  <c r="K9217" i="13"/>
  <c r="K9218" i="13"/>
  <c r="K9219" i="13"/>
  <c r="K9220" i="13"/>
  <c r="K9221" i="13"/>
  <c r="K9222" i="13"/>
  <c r="K9223" i="13"/>
  <c r="K9224" i="13"/>
  <c r="K9225" i="13"/>
  <c r="K9226" i="13"/>
  <c r="K9227" i="13"/>
  <c r="K9228" i="13"/>
  <c r="K9229" i="13"/>
  <c r="K9230" i="13"/>
  <c r="K9231" i="13"/>
  <c r="K9232" i="13"/>
  <c r="K9233" i="13"/>
  <c r="K9234" i="13"/>
  <c r="K9235" i="13"/>
  <c r="K9236" i="13"/>
  <c r="K9237" i="13"/>
  <c r="K9238" i="13"/>
  <c r="K9239" i="13"/>
  <c r="K9240" i="13"/>
  <c r="K9241" i="13"/>
  <c r="K9242" i="13"/>
  <c r="K9243" i="13"/>
  <c r="K9244" i="13"/>
  <c r="K9245" i="13"/>
  <c r="K9246" i="13"/>
  <c r="K9247" i="13"/>
  <c r="K9248" i="13"/>
  <c r="K9249" i="13"/>
  <c r="K9250" i="13"/>
  <c r="K9251" i="13"/>
  <c r="K9252" i="13"/>
  <c r="K9253" i="13"/>
  <c r="K9254" i="13"/>
  <c r="K9255" i="13"/>
  <c r="K9256" i="13"/>
  <c r="K9257" i="13"/>
  <c r="K9258" i="13"/>
  <c r="K9259" i="13"/>
  <c r="K9260" i="13"/>
  <c r="K9261" i="13"/>
  <c r="K9262" i="13"/>
  <c r="K9263" i="13"/>
  <c r="K9264" i="13"/>
  <c r="K9265" i="13"/>
  <c r="K9266" i="13"/>
  <c r="K9267" i="13"/>
  <c r="K9268" i="13"/>
  <c r="K9269" i="13"/>
  <c r="K9270" i="13"/>
  <c r="K9271" i="13"/>
  <c r="K9272" i="13"/>
  <c r="K9273" i="13"/>
  <c r="K9274" i="13"/>
  <c r="K9275" i="13"/>
  <c r="K9276" i="13"/>
  <c r="K9277" i="13"/>
  <c r="K9278" i="13"/>
  <c r="K9279" i="13"/>
  <c r="K9280" i="13"/>
  <c r="K9281" i="13"/>
  <c r="K9282" i="13"/>
  <c r="K9283" i="13"/>
  <c r="K9284" i="13"/>
  <c r="K9285" i="13"/>
  <c r="K9286" i="13"/>
  <c r="K9287" i="13"/>
  <c r="K9288" i="13"/>
  <c r="K9289" i="13"/>
  <c r="K9290" i="13"/>
  <c r="K9291" i="13"/>
  <c r="K9292" i="13"/>
  <c r="K9293" i="13"/>
  <c r="K9294" i="13"/>
  <c r="K9295" i="13"/>
  <c r="K9296" i="13"/>
  <c r="K9297" i="13"/>
  <c r="K9298" i="13"/>
  <c r="K9299" i="13"/>
  <c r="K9300" i="13"/>
  <c r="K9301" i="13"/>
  <c r="K9302" i="13"/>
  <c r="K9303" i="13"/>
  <c r="K9304" i="13"/>
  <c r="K9305" i="13"/>
  <c r="K9306" i="13"/>
  <c r="K9307" i="13"/>
  <c r="K9308" i="13"/>
  <c r="K9309" i="13"/>
  <c r="K9310" i="13"/>
  <c r="K9311" i="13"/>
  <c r="K9312" i="13"/>
  <c r="K9313" i="13"/>
  <c r="K9314" i="13"/>
  <c r="K9315" i="13"/>
  <c r="K9316" i="13"/>
  <c r="K9317" i="13"/>
  <c r="K9318" i="13"/>
  <c r="K9319" i="13"/>
  <c r="K9320" i="13"/>
  <c r="K9321" i="13"/>
  <c r="K9322" i="13"/>
  <c r="K9323" i="13"/>
  <c r="K9324" i="13"/>
  <c r="K9325" i="13"/>
  <c r="K9326" i="13"/>
  <c r="K9327" i="13"/>
  <c r="K9328" i="13"/>
  <c r="K9329" i="13"/>
  <c r="K9330" i="13"/>
  <c r="K9331" i="13"/>
  <c r="K9332" i="13"/>
  <c r="K9333" i="13"/>
  <c r="K9334" i="13"/>
  <c r="K9335" i="13"/>
  <c r="K9336" i="13"/>
  <c r="K9337" i="13"/>
  <c r="K9338" i="13"/>
  <c r="K9339" i="13"/>
  <c r="K9340" i="13"/>
  <c r="K9341" i="13"/>
  <c r="K9342" i="13"/>
  <c r="K9343" i="13"/>
  <c r="K9344" i="13"/>
  <c r="K9345" i="13"/>
  <c r="K9346" i="13"/>
  <c r="K9347" i="13"/>
  <c r="K9348" i="13"/>
  <c r="K9349" i="13"/>
  <c r="K9350" i="13"/>
  <c r="K9351" i="13"/>
  <c r="K9352" i="13"/>
  <c r="K9353" i="13"/>
  <c r="K9354" i="13"/>
  <c r="K9355" i="13"/>
  <c r="K9356" i="13"/>
  <c r="K9357" i="13"/>
  <c r="K9358" i="13"/>
  <c r="K9359" i="13"/>
  <c r="K9360" i="13"/>
  <c r="K9361" i="13"/>
  <c r="K9362" i="13"/>
  <c r="K9363" i="13"/>
  <c r="K9364" i="13"/>
  <c r="K9365" i="13"/>
  <c r="K9366" i="13"/>
  <c r="K9367" i="13"/>
  <c r="K9368" i="13"/>
  <c r="K9369" i="13"/>
  <c r="K9370" i="13"/>
  <c r="K9371" i="13"/>
  <c r="K9372" i="13"/>
  <c r="K9373" i="13"/>
  <c r="K9374" i="13"/>
  <c r="K9375" i="13"/>
  <c r="K9376" i="13"/>
  <c r="K9377" i="13"/>
  <c r="K9378" i="13"/>
  <c r="K9379" i="13"/>
  <c r="K9380" i="13"/>
  <c r="K9381" i="13"/>
  <c r="K9382" i="13"/>
  <c r="K9383" i="13"/>
  <c r="K9384" i="13"/>
  <c r="K9385" i="13"/>
  <c r="K9386" i="13"/>
  <c r="K9387" i="13"/>
  <c r="K9388" i="13"/>
  <c r="K9389" i="13"/>
  <c r="K9390" i="13"/>
  <c r="K9391" i="13"/>
  <c r="K9392" i="13"/>
  <c r="K9393" i="13"/>
  <c r="K9394" i="13"/>
  <c r="K9395" i="13"/>
  <c r="K9396" i="13"/>
  <c r="K9397" i="13"/>
  <c r="K9398" i="13"/>
  <c r="K9399" i="13"/>
  <c r="K9400" i="13"/>
  <c r="K9401" i="13"/>
  <c r="K9402" i="13"/>
  <c r="K9403" i="13"/>
  <c r="K9404" i="13"/>
  <c r="K9405" i="13"/>
  <c r="K9406" i="13"/>
  <c r="K9407" i="13"/>
  <c r="K9408" i="13"/>
  <c r="K9409" i="13"/>
  <c r="K9410" i="13"/>
  <c r="K9411" i="13"/>
  <c r="K9412" i="13"/>
  <c r="K9413" i="13"/>
  <c r="K9414" i="13"/>
  <c r="K9415" i="13"/>
  <c r="K9416" i="13"/>
  <c r="K9417" i="13"/>
  <c r="K9418" i="13"/>
  <c r="K9419" i="13"/>
  <c r="K9420" i="13"/>
  <c r="K9421" i="13"/>
  <c r="K9422" i="13"/>
  <c r="K9423" i="13"/>
  <c r="K9424" i="13"/>
  <c r="K9425" i="13"/>
  <c r="K9426" i="13"/>
  <c r="K9427" i="13"/>
  <c r="K9428" i="13"/>
  <c r="K9429" i="13"/>
  <c r="K9430" i="13"/>
  <c r="K9431" i="13"/>
  <c r="K9432" i="13"/>
  <c r="K9433" i="13"/>
  <c r="K9434" i="13"/>
  <c r="K9435" i="13"/>
  <c r="K9436" i="13"/>
  <c r="K9437" i="13"/>
  <c r="K9438" i="13"/>
  <c r="K9439" i="13"/>
  <c r="K9440" i="13"/>
  <c r="K9441" i="13"/>
  <c r="K9442" i="13"/>
  <c r="K9443" i="13"/>
  <c r="K9444" i="13"/>
  <c r="K9445" i="13"/>
  <c r="K9446" i="13"/>
  <c r="K9447" i="13"/>
  <c r="K9448" i="13"/>
  <c r="K9449" i="13"/>
  <c r="K9450" i="13"/>
  <c r="K9451" i="13"/>
  <c r="K9452" i="13"/>
  <c r="K9453" i="13"/>
  <c r="K9454" i="13"/>
  <c r="K9455" i="13"/>
  <c r="K9456" i="13"/>
  <c r="K9457" i="13"/>
  <c r="K9458" i="13"/>
  <c r="K9459" i="13"/>
  <c r="K9460" i="13"/>
  <c r="K9461" i="13"/>
  <c r="K9462" i="13"/>
  <c r="K9463" i="13"/>
  <c r="K9464" i="13"/>
  <c r="K9465" i="13"/>
  <c r="K9466" i="13"/>
  <c r="K9467" i="13"/>
  <c r="K9468" i="13"/>
  <c r="K9469" i="13"/>
  <c r="K9470" i="13"/>
  <c r="K9471" i="13"/>
  <c r="K9472" i="13"/>
  <c r="K9473" i="13"/>
  <c r="K9474" i="13"/>
  <c r="K9475" i="13"/>
  <c r="K9476" i="13"/>
  <c r="K9477" i="13"/>
  <c r="K9478" i="13"/>
  <c r="K9479" i="13"/>
  <c r="K9480" i="13"/>
  <c r="K9481" i="13"/>
  <c r="K9482" i="13"/>
  <c r="K9483" i="13"/>
  <c r="K9484" i="13"/>
  <c r="K9485" i="13"/>
  <c r="K9486" i="13"/>
  <c r="K9487" i="13"/>
  <c r="K9488" i="13"/>
  <c r="K9489" i="13"/>
  <c r="K9490" i="13"/>
  <c r="K9491" i="13"/>
  <c r="K9492" i="13"/>
  <c r="K9493" i="13"/>
  <c r="K9494" i="13"/>
  <c r="K9495" i="13"/>
  <c r="K9496" i="13"/>
  <c r="K9497" i="13"/>
  <c r="K9498" i="13"/>
  <c r="K9499" i="13"/>
  <c r="K9500" i="13"/>
  <c r="K9501" i="13"/>
  <c r="K9502" i="13"/>
  <c r="K9503" i="13"/>
  <c r="K9504" i="13"/>
  <c r="K9505" i="13"/>
  <c r="K9506" i="13"/>
  <c r="K9507" i="13"/>
  <c r="K9508" i="13"/>
  <c r="K9509" i="13"/>
  <c r="K9510" i="13"/>
  <c r="K9511" i="13"/>
  <c r="K9512" i="13"/>
  <c r="K9513" i="13"/>
  <c r="K9514" i="13"/>
  <c r="K9515" i="13"/>
  <c r="K9516" i="13"/>
  <c r="K9517" i="13"/>
  <c r="K9518" i="13"/>
  <c r="K9519" i="13"/>
  <c r="K9520" i="13"/>
  <c r="K9521" i="13"/>
  <c r="K9522" i="13"/>
  <c r="K9523" i="13"/>
  <c r="K9524" i="13"/>
  <c r="K9525" i="13"/>
  <c r="K9526" i="13"/>
  <c r="K9527" i="13"/>
  <c r="K9528" i="13"/>
  <c r="K9529" i="13"/>
  <c r="K9530" i="13"/>
  <c r="K9531" i="13"/>
  <c r="K9532" i="13"/>
  <c r="K9533" i="13"/>
  <c r="K9534" i="13"/>
  <c r="K9535" i="13"/>
  <c r="K9536" i="13"/>
  <c r="K9537" i="13"/>
  <c r="K9538" i="13"/>
  <c r="K9539" i="13"/>
  <c r="K9540" i="13"/>
  <c r="K9541" i="13"/>
  <c r="K9542" i="13"/>
  <c r="K9543" i="13"/>
  <c r="K9544" i="13"/>
  <c r="K9545" i="13"/>
  <c r="K9546" i="13"/>
  <c r="K9547" i="13"/>
  <c r="K9548" i="13"/>
  <c r="K9549" i="13"/>
  <c r="K9550" i="13"/>
  <c r="K9551" i="13"/>
  <c r="K9552" i="13"/>
  <c r="K9553" i="13"/>
  <c r="K9554" i="13"/>
  <c r="K9555" i="13"/>
  <c r="K9556" i="13"/>
  <c r="K9557" i="13"/>
  <c r="K9558" i="13"/>
  <c r="K9559" i="13"/>
  <c r="K9560" i="13"/>
  <c r="K9561" i="13"/>
  <c r="K9562" i="13"/>
  <c r="K9563" i="13"/>
  <c r="K9564" i="13"/>
  <c r="K9565" i="13"/>
  <c r="K9566" i="13"/>
  <c r="K9567" i="13"/>
  <c r="K9568" i="13"/>
  <c r="K9569" i="13"/>
  <c r="K9570" i="13"/>
  <c r="K9571" i="13"/>
  <c r="K9572" i="13"/>
  <c r="K9573" i="13"/>
  <c r="K9574" i="13"/>
  <c r="K9575" i="13"/>
  <c r="K9576" i="13"/>
  <c r="K9577" i="13"/>
  <c r="K9578" i="13"/>
  <c r="K9579" i="13"/>
  <c r="K9580" i="13"/>
  <c r="K9581" i="13"/>
  <c r="K9582" i="13"/>
  <c r="K9583" i="13"/>
  <c r="K9584" i="13"/>
  <c r="K9585" i="13"/>
  <c r="K9586" i="13"/>
  <c r="K9587" i="13"/>
  <c r="K9588" i="13"/>
  <c r="K9589" i="13"/>
  <c r="K9590" i="13"/>
  <c r="K9591" i="13"/>
  <c r="K9592" i="13"/>
  <c r="K9593" i="13"/>
  <c r="K9594" i="13"/>
  <c r="K9595" i="13"/>
  <c r="K9596" i="13"/>
  <c r="K9597" i="13"/>
  <c r="K9598" i="13"/>
  <c r="K9599" i="13"/>
  <c r="K9600" i="13"/>
  <c r="K9601" i="13"/>
  <c r="K9602" i="13"/>
  <c r="K9603" i="13"/>
  <c r="K9604" i="13"/>
  <c r="K9605" i="13"/>
  <c r="K9606" i="13"/>
  <c r="K9607" i="13"/>
  <c r="K9608" i="13"/>
  <c r="K9609" i="13"/>
  <c r="K9610" i="13"/>
  <c r="K9611" i="13"/>
  <c r="K9612" i="13"/>
  <c r="K9613" i="13"/>
  <c r="K9614" i="13"/>
  <c r="K9615" i="13"/>
  <c r="K9616" i="13"/>
  <c r="K9617" i="13"/>
  <c r="K9618" i="13"/>
  <c r="K9619" i="13"/>
  <c r="K9620" i="13"/>
  <c r="K9621" i="13"/>
  <c r="K9622" i="13"/>
  <c r="K9623" i="13"/>
  <c r="K9624" i="13"/>
  <c r="K9625" i="13"/>
  <c r="K9626" i="13"/>
  <c r="K9627" i="13"/>
  <c r="K9628" i="13"/>
  <c r="K9629" i="13"/>
  <c r="K9630" i="13"/>
  <c r="K9631" i="13"/>
  <c r="K9632" i="13"/>
  <c r="K9633" i="13"/>
  <c r="K9634" i="13"/>
  <c r="K9635" i="13"/>
  <c r="K9636" i="13"/>
  <c r="K9637" i="13"/>
  <c r="K9638" i="13"/>
  <c r="K9639" i="13"/>
  <c r="K9640" i="13"/>
  <c r="K9641" i="13"/>
  <c r="K9642" i="13"/>
  <c r="K9643" i="13"/>
  <c r="K9644" i="13"/>
  <c r="K9645" i="13"/>
  <c r="K9646" i="13"/>
  <c r="K9647" i="13"/>
  <c r="K9648" i="13"/>
  <c r="K9649" i="13"/>
  <c r="K9650" i="13"/>
  <c r="K9651" i="13"/>
  <c r="K9652" i="13"/>
  <c r="K9653" i="13"/>
  <c r="K9654" i="13"/>
  <c r="K9655" i="13"/>
  <c r="K9656" i="13"/>
  <c r="K9657" i="13"/>
  <c r="K9658" i="13"/>
  <c r="K9659" i="13"/>
  <c r="K9660" i="13"/>
  <c r="K9661" i="13"/>
  <c r="K9662" i="13"/>
  <c r="K9663" i="13"/>
  <c r="K9664" i="13"/>
  <c r="K9665" i="13"/>
  <c r="K9666" i="13"/>
  <c r="K9667" i="13"/>
  <c r="K9668" i="13"/>
  <c r="K9669" i="13"/>
  <c r="K9670" i="13"/>
  <c r="K9671" i="13"/>
  <c r="K9672" i="13"/>
  <c r="K9673" i="13"/>
  <c r="K9674" i="13"/>
  <c r="K9675" i="13"/>
  <c r="K9676" i="13"/>
  <c r="K9677" i="13"/>
  <c r="K9678" i="13"/>
  <c r="K9679" i="13"/>
  <c r="K9680" i="13"/>
  <c r="K9681" i="13"/>
  <c r="K9682" i="13"/>
  <c r="K9683" i="13"/>
  <c r="K9684" i="13"/>
  <c r="K9685" i="13"/>
  <c r="K9686" i="13"/>
  <c r="K9687" i="13"/>
  <c r="K9688" i="13"/>
  <c r="K9689" i="13"/>
  <c r="K9690" i="13"/>
  <c r="K9691" i="13"/>
  <c r="K9692" i="13"/>
  <c r="K9693" i="13"/>
  <c r="K9694" i="13"/>
  <c r="K9695" i="13"/>
  <c r="K9696" i="13"/>
  <c r="K9697" i="13"/>
  <c r="K9698" i="13"/>
  <c r="K9699" i="13"/>
  <c r="K9700" i="13"/>
  <c r="K9701" i="13"/>
  <c r="K9702" i="13"/>
  <c r="K9703" i="13"/>
  <c r="K9704" i="13"/>
  <c r="K9705" i="13"/>
  <c r="K9706" i="13"/>
  <c r="K9707" i="13"/>
  <c r="K9708" i="13"/>
  <c r="K9709" i="13"/>
  <c r="K9710" i="13"/>
  <c r="K9711" i="13"/>
  <c r="K9712" i="13"/>
  <c r="K9713" i="13"/>
  <c r="K9714" i="13"/>
  <c r="K9715" i="13"/>
  <c r="K9716" i="13"/>
  <c r="K9717" i="13"/>
  <c r="K9718" i="13"/>
  <c r="K9719" i="13"/>
  <c r="K9720" i="13"/>
  <c r="K9721" i="13"/>
  <c r="K9722" i="13"/>
  <c r="K9723" i="13"/>
  <c r="K9724" i="13"/>
  <c r="K9725" i="13"/>
  <c r="K9726" i="13"/>
  <c r="K9727" i="13"/>
  <c r="K9728" i="13"/>
  <c r="K9729" i="13"/>
  <c r="K9730" i="13"/>
  <c r="K9731" i="13"/>
  <c r="K9732" i="13"/>
  <c r="K9733" i="13"/>
  <c r="K9734" i="13"/>
  <c r="K9735" i="13"/>
  <c r="K9736" i="13"/>
  <c r="K9737" i="13"/>
  <c r="K9738" i="13"/>
  <c r="K9739" i="13"/>
  <c r="K9740" i="13"/>
  <c r="K9741" i="13"/>
  <c r="K9742" i="13"/>
  <c r="K9743" i="13"/>
  <c r="K9744" i="13"/>
  <c r="K9745" i="13"/>
  <c r="K9746" i="13"/>
  <c r="K9747" i="13"/>
  <c r="K9748" i="13"/>
  <c r="K9749" i="13"/>
  <c r="K9750" i="13"/>
  <c r="K9751" i="13"/>
  <c r="K9752" i="13"/>
  <c r="K9753" i="13"/>
  <c r="K9754" i="13"/>
  <c r="K9755" i="13"/>
  <c r="K9756" i="13"/>
  <c r="K9757" i="13"/>
  <c r="K9758" i="13"/>
  <c r="K9759" i="13"/>
  <c r="K9760" i="13"/>
  <c r="K9761" i="13"/>
  <c r="K9762" i="13"/>
  <c r="K9763" i="13"/>
  <c r="K9764" i="13"/>
  <c r="K9765" i="13"/>
  <c r="K9766" i="13"/>
  <c r="K9767" i="13"/>
  <c r="K9768" i="13"/>
  <c r="K9769" i="13"/>
  <c r="K9770" i="13"/>
  <c r="K9771" i="13"/>
  <c r="K9772" i="13"/>
  <c r="K9773" i="13"/>
  <c r="K9774" i="13"/>
  <c r="K9775" i="13"/>
  <c r="K9776" i="13"/>
  <c r="K9777" i="13"/>
  <c r="K9778" i="13"/>
  <c r="K9779" i="13"/>
  <c r="K9780" i="13"/>
  <c r="K9781" i="13"/>
  <c r="K9782" i="13"/>
  <c r="K9783" i="13"/>
  <c r="K9784" i="13"/>
  <c r="K9785" i="13"/>
  <c r="K9786" i="13"/>
  <c r="K9787" i="13"/>
  <c r="K9788" i="13"/>
  <c r="K9789" i="13"/>
  <c r="K9790" i="13"/>
  <c r="K9791" i="13"/>
  <c r="K9792" i="13"/>
  <c r="K9793" i="13"/>
  <c r="K9794" i="13"/>
  <c r="K9795" i="13"/>
  <c r="K9796" i="13"/>
  <c r="K9797" i="13"/>
  <c r="K9798" i="13"/>
  <c r="K9799" i="13"/>
  <c r="K9800" i="13"/>
  <c r="K9801" i="13"/>
  <c r="K9802" i="13"/>
  <c r="K9803" i="13"/>
  <c r="K9804" i="13"/>
  <c r="K9805" i="13"/>
  <c r="K9806" i="13"/>
  <c r="K9807" i="13"/>
  <c r="K9808" i="13"/>
  <c r="K9809" i="13"/>
  <c r="K9810" i="13"/>
  <c r="K9811" i="13"/>
  <c r="K9812" i="13"/>
  <c r="K9813" i="13"/>
  <c r="K9814" i="13"/>
  <c r="K9815" i="13"/>
  <c r="K9816" i="13"/>
  <c r="K9817" i="13"/>
  <c r="K9818" i="13"/>
  <c r="K9819" i="13"/>
  <c r="K9820" i="13"/>
  <c r="K9821" i="13"/>
  <c r="K9822" i="13"/>
  <c r="K9823" i="13"/>
  <c r="K9824" i="13"/>
  <c r="K9825" i="13"/>
  <c r="K9826" i="13"/>
  <c r="K9827" i="13"/>
  <c r="K9828" i="13"/>
  <c r="K9829" i="13"/>
  <c r="K9830" i="13"/>
  <c r="K9831" i="13"/>
  <c r="K9832" i="13"/>
  <c r="K9833" i="13"/>
  <c r="K9834" i="13"/>
  <c r="K9835" i="13"/>
  <c r="K9836" i="13"/>
  <c r="K9837" i="13"/>
  <c r="K9838" i="13"/>
  <c r="K9839" i="13"/>
  <c r="K9840" i="13"/>
  <c r="K9841" i="13"/>
  <c r="K9842" i="13"/>
  <c r="K9843" i="13"/>
  <c r="K9844" i="13"/>
  <c r="K9845" i="13"/>
  <c r="K9846" i="13"/>
  <c r="K9847" i="13"/>
  <c r="K9848" i="13"/>
  <c r="K9849" i="13"/>
  <c r="K9850" i="13"/>
  <c r="K9851" i="13"/>
  <c r="K9852" i="13"/>
  <c r="K9853" i="13"/>
  <c r="K9854" i="13"/>
  <c r="K9855" i="13"/>
  <c r="K9856" i="13"/>
  <c r="K9857" i="13"/>
  <c r="K9858" i="13"/>
  <c r="K9859" i="13"/>
  <c r="K9860" i="13"/>
  <c r="K9861" i="13"/>
  <c r="K9862" i="13"/>
  <c r="K9863" i="13"/>
  <c r="K9864" i="13"/>
  <c r="K9865" i="13"/>
  <c r="K9866" i="13"/>
  <c r="K9867" i="13"/>
  <c r="K9868" i="13"/>
  <c r="K9869" i="13"/>
  <c r="K9870" i="13"/>
  <c r="K9871" i="13"/>
  <c r="K9872" i="13"/>
  <c r="K9873" i="13"/>
  <c r="K9874" i="13"/>
  <c r="K9875" i="13"/>
  <c r="K9876" i="13"/>
  <c r="K9877" i="13"/>
  <c r="K9878" i="13"/>
  <c r="K9879" i="13"/>
  <c r="K9880" i="13"/>
  <c r="K9881" i="13"/>
  <c r="K9882" i="13"/>
  <c r="K9883" i="13"/>
  <c r="K9884" i="13"/>
  <c r="K9885" i="13"/>
  <c r="K9886" i="13"/>
  <c r="K9887" i="13"/>
  <c r="K9888" i="13"/>
  <c r="K9889" i="13"/>
  <c r="K9890" i="13"/>
  <c r="K9891" i="13"/>
  <c r="K9892" i="13"/>
  <c r="K9893" i="13"/>
  <c r="K9894" i="13"/>
  <c r="K9895" i="13"/>
  <c r="K9896" i="13"/>
  <c r="K9897" i="13"/>
  <c r="K9898" i="13"/>
  <c r="K9899" i="13"/>
  <c r="K9900" i="13"/>
  <c r="K9901" i="13"/>
  <c r="K9902" i="13"/>
  <c r="K9903" i="13"/>
  <c r="K9904" i="13"/>
  <c r="K9905" i="13"/>
  <c r="K9906" i="13"/>
  <c r="K9907" i="13"/>
  <c r="K9908" i="13"/>
  <c r="K9909" i="13"/>
  <c r="K9910" i="13"/>
  <c r="K9911" i="13"/>
  <c r="K9912" i="13"/>
  <c r="K9913" i="13"/>
  <c r="K9914" i="13"/>
  <c r="K9915" i="13"/>
  <c r="K9916" i="13"/>
  <c r="K9917" i="13"/>
  <c r="K9918" i="13"/>
  <c r="K9919" i="13"/>
  <c r="K9920" i="13"/>
  <c r="K9921" i="13"/>
  <c r="K9922" i="13"/>
  <c r="K9923" i="13"/>
  <c r="K9924" i="13"/>
  <c r="K9925" i="13"/>
  <c r="K9926" i="13"/>
  <c r="K9927" i="13"/>
  <c r="K9928" i="13"/>
  <c r="K9929" i="13"/>
  <c r="K9930" i="13"/>
  <c r="K9931" i="13"/>
  <c r="K9932" i="13"/>
  <c r="K9933" i="13"/>
  <c r="K9934" i="13"/>
  <c r="K9935" i="13"/>
  <c r="K9936" i="13"/>
  <c r="K9937" i="13"/>
  <c r="K9938" i="13"/>
  <c r="K9939" i="13"/>
  <c r="K9940" i="13"/>
  <c r="K9941" i="13"/>
  <c r="K9942" i="13"/>
  <c r="K9943" i="13"/>
  <c r="K9944" i="13"/>
  <c r="K9945" i="13"/>
  <c r="K9946" i="13"/>
  <c r="K9947" i="13"/>
  <c r="K9948" i="13"/>
  <c r="K9949" i="13"/>
  <c r="K9950" i="13"/>
  <c r="K9951" i="13"/>
  <c r="K9952" i="13"/>
  <c r="K9953" i="13"/>
  <c r="K9954" i="13"/>
  <c r="K9955" i="13"/>
  <c r="K9956" i="13"/>
  <c r="K9957" i="13"/>
  <c r="K9958" i="13"/>
  <c r="K9959" i="13"/>
  <c r="K9960" i="13"/>
  <c r="K9961" i="13"/>
  <c r="K9962" i="13"/>
  <c r="K9963" i="13"/>
  <c r="K9964" i="13"/>
  <c r="K9965" i="13"/>
  <c r="K9966" i="13"/>
  <c r="K9967" i="13"/>
  <c r="K9968" i="13"/>
  <c r="K9969" i="13"/>
  <c r="K9970" i="13"/>
  <c r="K9971" i="13"/>
  <c r="K9972" i="13"/>
  <c r="K9973" i="13"/>
  <c r="K9974" i="13"/>
  <c r="K9975" i="13"/>
  <c r="K9976" i="13"/>
  <c r="K9977" i="13"/>
  <c r="K9978" i="13"/>
  <c r="K9979" i="13"/>
  <c r="K9980" i="13"/>
  <c r="K9981" i="13"/>
  <c r="K9982" i="13"/>
  <c r="K9983" i="13"/>
  <c r="K9984" i="13"/>
  <c r="K9985" i="13"/>
  <c r="K9986" i="13"/>
  <c r="K9987" i="13"/>
  <c r="K9988" i="13"/>
  <c r="K9989" i="13"/>
  <c r="K9990" i="13"/>
  <c r="K9991" i="13"/>
  <c r="K9992" i="13"/>
  <c r="K9993" i="13"/>
  <c r="K9994" i="13"/>
  <c r="K9995" i="13"/>
  <c r="K9996" i="13"/>
  <c r="K9997" i="13"/>
  <c r="K9998" i="13"/>
  <c r="K9999" i="13"/>
  <c r="K10000" i="13"/>
  <c r="K10001" i="13"/>
  <c r="K10002" i="13"/>
  <c r="K10003" i="13"/>
  <c r="K4" i="13"/>
  <c r="C4" i="13"/>
  <c r="H4" i="13" s="1"/>
  <c r="D4" i="13"/>
  <c r="E4" i="13"/>
  <c r="I4" i="13" s="1"/>
  <c r="F4" i="13"/>
  <c r="C5" i="13"/>
  <c r="H5" i="13" s="1"/>
  <c r="D5" i="13"/>
  <c r="E5" i="13"/>
  <c r="I5" i="13" s="1"/>
  <c r="F5" i="13"/>
  <c r="C6" i="13"/>
  <c r="H6" i="13" s="1"/>
  <c r="D6" i="13"/>
  <c r="E6" i="13"/>
  <c r="I6" i="13" s="1"/>
  <c r="F6" i="13"/>
  <c r="C7" i="13"/>
  <c r="H7" i="13" s="1"/>
  <c r="D7" i="13"/>
  <c r="E7" i="13"/>
  <c r="I7" i="13" s="1"/>
  <c r="F7" i="13"/>
  <c r="C8" i="13"/>
  <c r="H8" i="13" s="1"/>
  <c r="D8" i="13"/>
  <c r="E8" i="13"/>
  <c r="I8" i="13" s="1"/>
  <c r="F8" i="13"/>
  <c r="C9" i="13"/>
  <c r="H9" i="13" s="1"/>
  <c r="D9" i="13"/>
  <c r="E9" i="13"/>
  <c r="I9" i="13" s="1"/>
  <c r="F9" i="13"/>
  <c r="C10" i="13"/>
  <c r="H10" i="13" s="1"/>
  <c r="D10" i="13"/>
  <c r="E10" i="13"/>
  <c r="I10" i="13" s="1"/>
  <c r="F10" i="13"/>
  <c r="C11" i="13"/>
  <c r="H11" i="13" s="1"/>
  <c r="D11" i="13"/>
  <c r="E11" i="13"/>
  <c r="I11" i="13" s="1"/>
  <c r="F11" i="13"/>
  <c r="C12" i="13"/>
  <c r="H12" i="13" s="1"/>
  <c r="D12" i="13"/>
  <c r="E12" i="13"/>
  <c r="I12" i="13" s="1"/>
  <c r="F12" i="13"/>
  <c r="C13" i="13"/>
  <c r="H13" i="13" s="1"/>
  <c r="D13" i="13"/>
  <c r="E13" i="13"/>
  <c r="I13" i="13" s="1"/>
  <c r="F13" i="13"/>
  <c r="C14" i="13"/>
  <c r="H14" i="13" s="1"/>
  <c r="D14" i="13"/>
  <c r="E14" i="13"/>
  <c r="I14" i="13" s="1"/>
  <c r="F14" i="13"/>
  <c r="C15" i="13"/>
  <c r="H15" i="13" s="1"/>
  <c r="D15" i="13"/>
  <c r="E15" i="13"/>
  <c r="I15" i="13" s="1"/>
  <c r="F15" i="13"/>
  <c r="C16" i="13"/>
  <c r="H16" i="13" s="1"/>
  <c r="D16" i="13"/>
  <c r="E16" i="13"/>
  <c r="I16" i="13" s="1"/>
  <c r="F16" i="13"/>
  <c r="C17" i="13"/>
  <c r="H17" i="13" s="1"/>
  <c r="D17" i="13"/>
  <c r="E17" i="13"/>
  <c r="I17" i="13" s="1"/>
  <c r="F17" i="13"/>
  <c r="C18" i="13"/>
  <c r="H18" i="13" s="1"/>
  <c r="D18" i="13"/>
  <c r="E18" i="13"/>
  <c r="I18" i="13" s="1"/>
  <c r="F18" i="13"/>
  <c r="C19" i="13"/>
  <c r="H19" i="13" s="1"/>
  <c r="D19" i="13"/>
  <c r="E19" i="13"/>
  <c r="I19" i="13" s="1"/>
  <c r="F19" i="13"/>
  <c r="C20" i="13"/>
  <c r="H20" i="13" s="1"/>
  <c r="D20" i="13"/>
  <c r="E20" i="13"/>
  <c r="I20" i="13" s="1"/>
  <c r="F20" i="13"/>
  <c r="C21" i="13"/>
  <c r="H21" i="13" s="1"/>
  <c r="D21" i="13"/>
  <c r="E21" i="13"/>
  <c r="I21" i="13" s="1"/>
  <c r="F21" i="13"/>
  <c r="C22" i="13"/>
  <c r="H22" i="13" s="1"/>
  <c r="D22" i="13"/>
  <c r="E22" i="13"/>
  <c r="I22" i="13" s="1"/>
  <c r="F22" i="13"/>
  <c r="C23" i="13"/>
  <c r="H23" i="13" s="1"/>
  <c r="D23" i="13"/>
  <c r="E23" i="13"/>
  <c r="I23" i="13" s="1"/>
  <c r="F23" i="13"/>
  <c r="C24" i="13"/>
  <c r="H24" i="13" s="1"/>
  <c r="D24" i="13"/>
  <c r="E24" i="13"/>
  <c r="I24" i="13" s="1"/>
  <c r="F24" i="13"/>
  <c r="C25" i="13"/>
  <c r="D25" i="13"/>
  <c r="E25" i="13"/>
  <c r="I25" i="13" s="1"/>
  <c r="F25" i="13"/>
  <c r="H25" i="13"/>
  <c r="C26" i="13"/>
  <c r="H26" i="13" s="1"/>
  <c r="D26" i="13"/>
  <c r="E26" i="13"/>
  <c r="I26" i="13" s="1"/>
  <c r="F26" i="13"/>
  <c r="C27" i="13"/>
  <c r="H27" i="13" s="1"/>
  <c r="D27" i="13"/>
  <c r="E27" i="13"/>
  <c r="I27" i="13" s="1"/>
  <c r="F27" i="13"/>
  <c r="C28" i="13"/>
  <c r="H28" i="13" s="1"/>
  <c r="D28" i="13"/>
  <c r="E28" i="13"/>
  <c r="I28" i="13" s="1"/>
  <c r="F28" i="13"/>
  <c r="C29" i="13"/>
  <c r="H29" i="13" s="1"/>
  <c r="D29" i="13"/>
  <c r="E29" i="13"/>
  <c r="I29" i="13" s="1"/>
  <c r="F29" i="13"/>
  <c r="C30" i="13"/>
  <c r="H30" i="13" s="1"/>
  <c r="D30" i="13"/>
  <c r="E30" i="13"/>
  <c r="I30" i="13" s="1"/>
  <c r="F30" i="13"/>
  <c r="C31" i="13"/>
  <c r="H31" i="13" s="1"/>
  <c r="D31" i="13"/>
  <c r="E31" i="13"/>
  <c r="I31" i="13" s="1"/>
  <c r="F31" i="13"/>
  <c r="C32" i="13"/>
  <c r="H32" i="13" s="1"/>
  <c r="D32" i="13"/>
  <c r="E32" i="13"/>
  <c r="I32" i="13" s="1"/>
  <c r="F32" i="13"/>
  <c r="C33" i="13"/>
  <c r="H33" i="13" s="1"/>
  <c r="D33" i="13"/>
  <c r="E33" i="13"/>
  <c r="I33" i="13" s="1"/>
  <c r="F33" i="13"/>
  <c r="C34" i="13"/>
  <c r="H34" i="13" s="1"/>
  <c r="D34" i="13"/>
  <c r="E34" i="13"/>
  <c r="I34" i="13" s="1"/>
  <c r="F34" i="13"/>
  <c r="C35" i="13"/>
  <c r="H35" i="13" s="1"/>
  <c r="D35" i="13"/>
  <c r="E35" i="13"/>
  <c r="I35" i="13" s="1"/>
  <c r="F35" i="13"/>
  <c r="C36" i="13"/>
  <c r="H36" i="13" s="1"/>
  <c r="D36" i="13"/>
  <c r="E36" i="13"/>
  <c r="I36" i="13" s="1"/>
  <c r="F36" i="13"/>
  <c r="C37" i="13"/>
  <c r="H37" i="13" s="1"/>
  <c r="D37" i="13"/>
  <c r="E37" i="13"/>
  <c r="I37" i="13" s="1"/>
  <c r="F37" i="13"/>
  <c r="C38" i="13"/>
  <c r="H38" i="13" s="1"/>
  <c r="D38" i="13"/>
  <c r="E38" i="13"/>
  <c r="I38" i="13" s="1"/>
  <c r="F38" i="13"/>
  <c r="C39" i="13"/>
  <c r="H39" i="13" s="1"/>
  <c r="D39" i="13"/>
  <c r="E39" i="13"/>
  <c r="I39" i="13" s="1"/>
  <c r="F39" i="13"/>
  <c r="C40" i="13"/>
  <c r="H40" i="13" s="1"/>
  <c r="D40" i="13"/>
  <c r="E40" i="13"/>
  <c r="I40" i="13" s="1"/>
  <c r="F40" i="13"/>
  <c r="C41" i="13"/>
  <c r="H41" i="13" s="1"/>
  <c r="D41" i="13"/>
  <c r="E41" i="13"/>
  <c r="I41" i="13" s="1"/>
  <c r="F41" i="13"/>
  <c r="C42" i="13"/>
  <c r="H42" i="13" s="1"/>
  <c r="D42" i="13"/>
  <c r="E42" i="13"/>
  <c r="I42" i="13" s="1"/>
  <c r="F42" i="13"/>
  <c r="C43" i="13"/>
  <c r="H43" i="13" s="1"/>
  <c r="D43" i="13"/>
  <c r="E43" i="13"/>
  <c r="I43" i="13" s="1"/>
  <c r="F43" i="13"/>
  <c r="C44" i="13"/>
  <c r="H44" i="13" s="1"/>
  <c r="D44" i="13"/>
  <c r="E44" i="13"/>
  <c r="I44" i="13" s="1"/>
  <c r="F44" i="13"/>
  <c r="C45" i="13"/>
  <c r="H45" i="13" s="1"/>
  <c r="D45" i="13"/>
  <c r="E45" i="13"/>
  <c r="I45" i="13" s="1"/>
  <c r="F45" i="13"/>
  <c r="C46" i="13"/>
  <c r="H46" i="13" s="1"/>
  <c r="D46" i="13"/>
  <c r="E46" i="13"/>
  <c r="I46" i="13" s="1"/>
  <c r="F46" i="13"/>
  <c r="C47" i="13"/>
  <c r="H47" i="13" s="1"/>
  <c r="D47" i="13"/>
  <c r="E47" i="13"/>
  <c r="I47" i="13" s="1"/>
  <c r="F47" i="13"/>
  <c r="C48" i="13"/>
  <c r="H48" i="13" s="1"/>
  <c r="D48" i="13"/>
  <c r="E48" i="13"/>
  <c r="I48" i="13" s="1"/>
  <c r="F48" i="13"/>
  <c r="C49" i="13"/>
  <c r="H49" i="13" s="1"/>
  <c r="D49" i="13"/>
  <c r="E49" i="13"/>
  <c r="I49" i="13" s="1"/>
  <c r="F49" i="13"/>
  <c r="C50" i="13"/>
  <c r="H50" i="13" s="1"/>
  <c r="D50" i="13"/>
  <c r="E50" i="13"/>
  <c r="I50" i="13" s="1"/>
  <c r="F50" i="13"/>
  <c r="C51" i="13"/>
  <c r="H51" i="13" s="1"/>
  <c r="D51" i="13"/>
  <c r="E51" i="13"/>
  <c r="I51" i="13" s="1"/>
  <c r="F51" i="13"/>
  <c r="C52" i="13"/>
  <c r="H52" i="13" s="1"/>
  <c r="D52" i="13"/>
  <c r="E52" i="13"/>
  <c r="I52" i="13" s="1"/>
  <c r="F52" i="13"/>
  <c r="C53" i="13"/>
  <c r="H53" i="13" s="1"/>
  <c r="D53" i="13"/>
  <c r="E53" i="13"/>
  <c r="I53" i="13" s="1"/>
  <c r="F53" i="13"/>
  <c r="C54" i="13"/>
  <c r="H54" i="13" s="1"/>
  <c r="D54" i="13"/>
  <c r="E54" i="13"/>
  <c r="I54" i="13" s="1"/>
  <c r="F54" i="13"/>
  <c r="C55" i="13"/>
  <c r="H55" i="13" s="1"/>
  <c r="D55" i="13"/>
  <c r="E55" i="13"/>
  <c r="I55" i="13" s="1"/>
  <c r="F55" i="13"/>
  <c r="C56" i="13"/>
  <c r="H56" i="13" s="1"/>
  <c r="D56" i="13"/>
  <c r="E56" i="13"/>
  <c r="I56" i="13" s="1"/>
  <c r="F56" i="13"/>
  <c r="C57" i="13"/>
  <c r="H57" i="13" s="1"/>
  <c r="D57" i="13"/>
  <c r="E57" i="13"/>
  <c r="I57" i="13" s="1"/>
  <c r="F57" i="13"/>
  <c r="C58" i="13"/>
  <c r="H58" i="13" s="1"/>
  <c r="D58" i="13"/>
  <c r="E58" i="13"/>
  <c r="I58" i="13" s="1"/>
  <c r="F58" i="13"/>
  <c r="C59" i="13"/>
  <c r="H59" i="13" s="1"/>
  <c r="D59" i="13"/>
  <c r="E59" i="13"/>
  <c r="I59" i="13" s="1"/>
  <c r="F59" i="13"/>
  <c r="C60" i="13"/>
  <c r="H60" i="13" s="1"/>
  <c r="D60" i="13"/>
  <c r="E60" i="13"/>
  <c r="I60" i="13" s="1"/>
  <c r="F60" i="13"/>
  <c r="C61" i="13"/>
  <c r="H61" i="13" s="1"/>
  <c r="D61" i="13"/>
  <c r="E61" i="13"/>
  <c r="I61" i="13" s="1"/>
  <c r="F61" i="13"/>
  <c r="C62" i="13"/>
  <c r="H62" i="13" s="1"/>
  <c r="D62" i="13"/>
  <c r="E62" i="13"/>
  <c r="I62" i="13" s="1"/>
  <c r="F62" i="13"/>
  <c r="C63" i="13"/>
  <c r="H63" i="13" s="1"/>
  <c r="D63" i="13"/>
  <c r="E63" i="13"/>
  <c r="I63" i="13" s="1"/>
  <c r="F63" i="13"/>
  <c r="C64" i="13"/>
  <c r="H64" i="13" s="1"/>
  <c r="D64" i="13"/>
  <c r="E64" i="13"/>
  <c r="I64" i="13" s="1"/>
  <c r="F64" i="13"/>
  <c r="C65" i="13"/>
  <c r="H65" i="13" s="1"/>
  <c r="D65" i="13"/>
  <c r="E65" i="13"/>
  <c r="I65" i="13" s="1"/>
  <c r="F65" i="13"/>
  <c r="C66" i="13"/>
  <c r="H66" i="13" s="1"/>
  <c r="D66" i="13"/>
  <c r="E66" i="13"/>
  <c r="I66" i="13" s="1"/>
  <c r="F66" i="13"/>
  <c r="C67" i="13"/>
  <c r="H67" i="13" s="1"/>
  <c r="D67" i="13"/>
  <c r="E67" i="13"/>
  <c r="I67" i="13" s="1"/>
  <c r="F67" i="13"/>
  <c r="C68" i="13"/>
  <c r="H68" i="13" s="1"/>
  <c r="D68" i="13"/>
  <c r="E68" i="13"/>
  <c r="I68" i="13" s="1"/>
  <c r="F68" i="13"/>
  <c r="C69" i="13"/>
  <c r="H69" i="13" s="1"/>
  <c r="D69" i="13"/>
  <c r="E69" i="13"/>
  <c r="I69" i="13" s="1"/>
  <c r="F69" i="13"/>
  <c r="C70" i="13"/>
  <c r="H70" i="13" s="1"/>
  <c r="D70" i="13"/>
  <c r="E70" i="13"/>
  <c r="I70" i="13" s="1"/>
  <c r="F70" i="13"/>
  <c r="C71" i="13"/>
  <c r="H71" i="13" s="1"/>
  <c r="D71" i="13"/>
  <c r="E71" i="13"/>
  <c r="I71" i="13" s="1"/>
  <c r="F71" i="13"/>
  <c r="C72" i="13"/>
  <c r="H72" i="13" s="1"/>
  <c r="D72" i="13"/>
  <c r="E72" i="13"/>
  <c r="I72" i="13" s="1"/>
  <c r="F72" i="13"/>
  <c r="C73" i="13"/>
  <c r="H73" i="13" s="1"/>
  <c r="D73" i="13"/>
  <c r="E73" i="13"/>
  <c r="I73" i="13" s="1"/>
  <c r="F73" i="13"/>
  <c r="C74" i="13"/>
  <c r="H74" i="13" s="1"/>
  <c r="D74" i="13"/>
  <c r="E74" i="13"/>
  <c r="I74" i="13" s="1"/>
  <c r="F74" i="13"/>
  <c r="C75" i="13"/>
  <c r="H75" i="13" s="1"/>
  <c r="D75" i="13"/>
  <c r="E75" i="13"/>
  <c r="I75" i="13" s="1"/>
  <c r="F75" i="13"/>
  <c r="C76" i="13"/>
  <c r="H76" i="13" s="1"/>
  <c r="D76" i="13"/>
  <c r="E76" i="13"/>
  <c r="I76" i="13" s="1"/>
  <c r="F76" i="13"/>
  <c r="C77" i="13"/>
  <c r="H77" i="13" s="1"/>
  <c r="D77" i="13"/>
  <c r="E77" i="13"/>
  <c r="I77" i="13" s="1"/>
  <c r="F77" i="13"/>
  <c r="C78" i="13"/>
  <c r="H78" i="13" s="1"/>
  <c r="D78" i="13"/>
  <c r="E78" i="13"/>
  <c r="I78" i="13" s="1"/>
  <c r="F78" i="13"/>
  <c r="C79" i="13"/>
  <c r="H79" i="13" s="1"/>
  <c r="D79" i="13"/>
  <c r="E79" i="13"/>
  <c r="I79" i="13" s="1"/>
  <c r="F79" i="13"/>
  <c r="C80" i="13"/>
  <c r="H80" i="13" s="1"/>
  <c r="D80" i="13"/>
  <c r="E80" i="13"/>
  <c r="I80" i="13" s="1"/>
  <c r="F80" i="13"/>
  <c r="C81" i="13"/>
  <c r="H81" i="13" s="1"/>
  <c r="D81" i="13"/>
  <c r="E81" i="13"/>
  <c r="I81" i="13" s="1"/>
  <c r="F81" i="13"/>
  <c r="C82" i="13"/>
  <c r="H82" i="13" s="1"/>
  <c r="D82" i="13"/>
  <c r="E82" i="13"/>
  <c r="I82" i="13" s="1"/>
  <c r="F82" i="13"/>
  <c r="C83" i="13"/>
  <c r="H83" i="13" s="1"/>
  <c r="D83" i="13"/>
  <c r="E83" i="13"/>
  <c r="I83" i="13" s="1"/>
  <c r="F83" i="13"/>
  <c r="C84" i="13"/>
  <c r="H84" i="13" s="1"/>
  <c r="D84" i="13"/>
  <c r="E84" i="13"/>
  <c r="I84" i="13" s="1"/>
  <c r="F84" i="13"/>
  <c r="C85" i="13"/>
  <c r="H85" i="13" s="1"/>
  <c r="D85" i="13"/>
  <c r="E85" i="13"/>
  <c r="I85" i="13" s="1"/>
  <c r="F85" i="13"/>
  <c r="C86" i="13"/>
  <c r="H86" i="13" s="1"/>
  <c r="D86" i="13"/>
  <c r="E86" i="13"/>
  <c r="I86" i="13" s="1"/>
  <c r="F86" i="13"/>
  <c r="C87" i="13"/>
  <c r="H87" i="13" s="1"/>
  <c r="D87" i="13"/>
  <c r="E87" i="13"/>
  <c r="I87" i="13" s="1"/>
  <c r="F87" i="13"/>
  <c r="C88" i="13"/>
  <c r="H88" i="13" s="1"/>
  <c r="D88" i="13"/>
  <c r="E88" i="13"/>
  <c r="I88" i="13" s="1"/>
  <c r="F88" i="13"/>
  <c r="C89" i="13"/>
  <c r="H89" i="13" s="1"/>
  <c r="D89" i="13"/>
  <c r="E89" i="13"/>
  <c r="I89" i="13" s="1"/>
  <c r="F89" i="13"/>
  <c r="C90" i="13"/>
  <c r="H90" i="13" s="1"/>
  <c r="D90" i="13"/>
  <c r="E90" i="13"/>
  <c r="I90" i="13" s="1"/>
  <c r="F90" i="13"/>
  <c r="C91" i="13"/>
  <c r="H91" i="13" s="1"/>
  <c r="D91" i="13"/>
  <c r="E91" i="13"/>
  <c r="I91" i="13" s="1"/>
  <c r="F91" i="13"/>
  <c r="C92" i="13"/>
  <c r="H92" i="13" s="1"/>
  <c r="D92" i="13"/>
  <c r="E92" i="13"/>
  <c r="I92" i="13" s="1"/>
  <c r="F92" i="13"/>
  <c r="C93" i="13"/>
  <c r="H93" i="13" s="1"/>
  <c r="D93" i="13"/>
  <c r="E93" i="13"/>
  <c r="I93" i="13" s="1"/>
  <c r="F93" i="13"/>
  <c r="C94" i="13"/>
  <c r="H94" i="13" s="1"/>
  <c r="D94" i="13"/>
  <c r="E94" i="13"/>
  <c r="I94" i="13" s="1"/>
  <c r="F94" i="13"/>
  <c r="C95" i="13"/>
  <c r="H95" i="13" s="1"/>
  <c r="D95" i="13"/>
  <c r="E95" i="13"/>
  <c r="I95" i="13" s="1"/>
  <c r="F95" i="13"/>
  <c r="C96" i="13"/>
  <c r="H96" i="13" s="1"/>
  <c r="D96" i="13"/>
  <c r="E96" i="13"/>
  <c r="I96" i="13" s="1"/>
  <c r="F96" i="13"/>
  <c r="C97" i="13"/>
  <c r="H97" i="13" s="1"/>
  <c r="D97" i="13"/>
  <c r="E97" i="13"/>
  <c r="I97" i="13" s="1"/>
  <c r="F97" i="13"/>
  <c r="C98" i="13"/>
  <c r="H98" i="13" s="1"/>
  <c r="D98" i="13"/>
  <c r="E98" i="13"/>
  <c r="I98" i="13" s="1"/>
  <c r="F98" i="13"/>
  <c r="C99" i="13"/>
  <c r="H99" i="13" s="1"/>
  <c r="D99" i="13"/>
  <c r="E99" i="13"/>
  <c r="I99" i="13" s="1"/>
  <c r="F99" i="13"/>
  <c r="C100" i="13"/>
  <c r="H100" i="13" s="1"/>
  <c r="D100" i="13"/>
  <c r="E100" i="13"/>
  <c r="I100" i="13" s="1"/>
  <c r="F100" i="13"/>
  <c r="C101" i="13"/>
  <c r="H101" i="13" s="1"/>
  <c r="D101" i="13"/>
  <c r="E101" i="13"/>
  <c r="I101" i="13" s="1"/>
  <c r="F101" i="13"/>
  <c r="C102" i="13"/>
  <c r="H102" i="13" s="1"/>
  <c r="D102" i="13"/>
  <c r="E102" i="13"/>
  <c r="I102" i="13" s="1"/>
  <c r="F102" i="13"/>
  <c r="C103" i="13"/>
  <c r="H103" i="13" s="1"/>
  <c r="D103" i="13"/>
  <c r="E103" i="13"/>
  <c r="I103" i="13" s="1"/>
  <c r="F103" i="13"/>
  <c r="C104" i="13"/>
  <c r="H104" i="13" s="1"/>
  <c r="D104" i="13"/>
  <c r="E104" i="13"/>
  <c r="I104" i="13" s="1"/>
  <c r="F104" i="13"/>
  <c r="C105" i="13"/>
  <c r="H105" i="13" s="1"/>
  <c r="D105" i="13"/>
  <c r="E105" i="13"/>
  <c r="I105" i="13" s="1"/>
  <c r="F105" i="13"/>
  <c r="C106" i="13"/>
  <c r="H106" i="13" s="1"/>
  <c r="D106" i="13"/>
  <c r="E106" i="13"/>
  <c r="I106" i="13" s="1"/>
  <c r="F106" i="13"/>
  <c r="C107" i="13"/>
  <c r="H107" i="13" s="1"/>
  <c r="D107" i="13"/>
  <c r="E107" i="13"/>
  <c r="I107" i="13" s="1"/>
  <c r="F107" i="13"/>
  <c r="C108" i="13"/>
  <c r="H108" i="13" s="1"/>
  <c r="D108" i="13"/>
  <c r="E108" i="13"/>
  <c r="I108" i="13" s="1"/>
  <c r="F108" i="13"/>
  <c r="C109" i="13"/>
  <c r="H109" i="13" s="1"/>
  <c r="D109" i="13"/>
  <c r="E109" i="13"/>
  <c r="I109" i="13" s="1"/>
  <c r="F109" i="13"/>
  <c r="C110" i="13"/>
  <c r="H110" i="13" s="1"/>
  <c r="D110" i="13"/>
  <c r="E110" i="13"/>
  <c r="I110" i="13" s="1"/>
  <c r="F110" i="13"/>
  <c r="C111" i="13"/>
  <c r="H111" i="13" s="1"/>
  <c r="D111" i="13"/>
  <c r="E111" i="13"/>
  <c r="I111" i="13" s="1"/>
  <c r="F111" i="13"/>
  <c r="C112" i="13"/>
  <c r="H112" i="13" s="1"/>
  <c r="D112" i="13"/>
  <c r="E112" i="13"/>
  <c r="I112" i="13" s="1"/>
  <c r="F112" i="13"/>
  <c r="C113" i="13"/>
  <c r="H113" i="13" s="1"/>
  <c r="D113" i="13"/>
  <c r="E113" i="13"/>
  <c r="I113" i="13" s="1"/>
  <c r="F113" i="13"/>
  <c r="C114" i="13"/>
  <c r="H114" i="13" s="1"/>
  <c r="D114" i="13"/>
  <c r="E114" i="13"/>
  <c r="I114" i="13" s="1"/>
  <c r="F114" i="13"/>
  <c r="C115" i="13"/>
  <c r="H115" i="13" s="1"/>
  <c r="D115" i="13"/>
  <c r="E115" i="13"/>
  <c r="I115" i="13" s="1"/>
  <c r="F115" i="13"/>
  <c r="C116" i="13"/>
  <c r="H116" i="13" s="1"/>
  <c r="D116" i="13"/>
  <c r="E116" i="13"/>
  <c r="I116" i="13" s="1"/>
  <c r="F116" i="13"/>
  <c r="C117" i="13"/>
  <c r="H117" i="13" s="1"/>
  <c r="D117" i="13"/>
  <c r="E117" i="13"/>
  <c r="I117" i="13" s="1"/>
  <c r="F117" i="13"/>
  <c r="C118" i="13"/>
  <c r="H118" i="13" s="1"/>
  <c r="D118" i="13"/>
  <c r="E118" i="13"/>
  <c r="I118" i="13" s="1"/>
  <c r="F118" i="13"/>
  <c r="C119" i="13"/>
  <c r="H119" i="13" s="1"/>
  <c r="D119" i="13"/>
  <c r="E119" i="13"/>
  <c r="I119" i="13" s="1"/>
  <c r="F119" i="13"/>
  <c r="C120" i="13"/>
  <c r="H120" i="13" s="1"/>
  <c r="D120" i="13"/>
  <c r="E120" i="13"/>
  <c r="I120" i="13" s="1"/>
  <c r="F120" i="13"/>
  <c r="C121" i="13"/>
  <c r="H121" i="13" s="1"/>
  <c r="D121" i="13"/>
  <c r="E121" i="13"/>
  <c r="I121" i="13" s="1"/>
  <c r="F121" i="13"/>
  <c r="C122" i="13"/>
  <c r="H122" i="13" s="1"/>
  <c r="D122" i="13"/>
  <c r="E122" i="13"/>
  <c r="I122" i="13" s="1"/>
  <c r="F122" i="13"/>
  <c r="C123" i="13"/>
  <c r="H123" i="13" s="1"/>
  <c r="D123" i="13"/>
  <c r="E123" i="13"/>
  <c r="I123" i="13" s="1"/>
  <c r="F123" i="13"/>
  <c r="C124" i="13"/>
  <c r="H124" i="13" s="1"/>
  <c r="D124" i="13"/>
  <c r="E124" i="13"/>
  <c r="I124" i="13" s="1"/>
  <c r="F124" i="13"/>
  <c r="C125" i="13"/>
  <c r="H125" i="13" s="1"/>
  <c r="D125" i="13"/>
  <c r="E125" i="13"/>
  <c r="I125" i="13" s="1"/>
  <c r="F125" i="13"/>
  <c r="C126" i="13"/>
  <c r="H126" i="13" s="1"/>
  <c r="D126" i="13"/>
  <c r="E126" i="13"/>
  <c r="I126" i="13" s="1"/>
  <c r="F126" i="13"/>
  <c r="C127" i="13"/>
  <c r="H127" i="13" s="1"/>
  <c r="D127" i="13"/>
  <c r="E127" i="13"/>
  <c r="I127" i="13" s="1"/>
  <c r="F127" i="13"/>
  <c r="C128" i="13"/>
  <c r="H128" i="13" s="1"/>
  <c r="D128" i="13"/>
  <c r="E128" i="13"/>
  <c r="I128" i="13" s="1"/>
  <c r="F128" i="13"/>
  <c r="C129" i="13"/>
  <c r="H129" i="13" s="1"/>
  <c r="D129" i="13"/>
  <c r="E129" i="13"/>
  <c r="I129" i="13" s="1"/>
  <c r="F129" i="13"/>
  <c r="C130" i="13"/>
  <c r="H130" i="13" s="1"/>
  <c r="D130" i="13"/>
  <c r="E130" i="13"/>
  <c r="I130" i="13" s="1"/>
  <c r="F130" i="13"/>
  <c r="C131" i="13"/>
  <c r="H131" i="13" s="1"/>
  <c r="D131" i="13"/>
  <c r="E131" i="13"/>
  <c r="I131" i="13" s="1"/>
  <c r="F131" i="13"/>
  <c r="C132" i="13"/>
  <c r="H132" i="13" s="1"/>
  <c r="D132" i="13"/>
  <c r="E132" i="13"/>
  <c r="I132" i="13" s="1"/>
  <c r="F132" i="13"/>
  <c r="C133" i="13"/>
  <c r="H133" i="13" s="1"/>
  <c r="D133" i="13"/>
  <c r="E133" i="13"/>
  <c r="I133" i="13" s="1"/>
  <c r="F133" i="13"/>
  <c r="C134" i="13"/>
  <c r="H134" i="13" s="1"/>
  <c r="D134" i="13"/>
  <c r="E134" i="13"/>
  <c r="I134" i="13" s="1"/>
  <c r="F134" i="13"/>
  <c r="C135" i="13"/>
  <c r="H135" i="13" s="1"/>
  <c r="D135" i="13"/>
  <c r="E135" i="13"/>
  <c r="I135" i="13" s="1"/>
  <c r="F135" i="13"/>
  <c r="C136" i="13"/>
  <c r="H136" i="13" s="1"/>
  <c r="D136" i="13"/>
  <c r="E136" i="13"/>
  <c r="I136" i="13" s="1"/>
  <c r="F136" i="13"/>
  <c r="C137" i="13"/>
  <c r="H137" i="13" s="1"/>
  <c r="D137" i="13"/>
  <c r="E137" i="13"/>
  <c r="I137" i="13" s="1"/>
  <c r="F137" i="13"/>
  <c r="C138" i="13"/>
  <c r="H138" i="13" s="1"/>
  <c r="D138" i="13"/>
  <c r="E138" i="13"/>
  <c r="I138" i="13" s="1"/>
  <c r="F138" i="13"/>
  <c r="C139" i="13"/>
  <c r="H139" i="13" s="1"/>
  <c r="D139" i="13"/>
  <c r="E139" i="13"/>
  <c r="I139" i="13" s="1"/>
  <c r="F139" i="13"/>
  <c r="C140" i="13"/>
  <c r="H140" i="13" s="1"/>
  <c r="D140" i="13"/>
  <c r="E140" i="13"/>
  <c r="I140" i="13" s="1"/>
  <c r="F140" i="13"/>
  <c r="C141" i="13"/>
  <c r="H141" i="13" s="1"/>
  <c r="D141" i="13"/>
  <c r="E141" i="13"/>
  <c r="I141" i="13" s="1"/>
  <c r="F141" i="13"/>
  <c r="C142" i="13"/>
  <c r="H142" i="13" s="1"/>
  <c r="D142" i="13"/>
  <c r="E142" i="13"/>
  <c r="I142" i="13" s="1"/>
  <c r="F142" i="13"/>
  <c r="C143" i="13"/>
  <c r="H143" i="13" s="1"/>
  <c r="D143" i="13"/>
  <c r="E143" i="13"/>
  <c r="I143" i="13" s="1"/>
  <c r="F143" i="13"/>
  <c r="C144" i="13"/>
  <c r="H144" i="13" s="1"/>
  <c r="D144" i="13"/>
  <c r="E144" i="13"/>
  <c r="I144" i="13" s="1"/>
  <c r="F144" i="13"/>
  <c r="C145" i="13"/>
  <c r="H145" i="13" s="1"/>
  <c r="D145" i="13"/>
  <c r="E145" i="13"/>
  <c r="I145" i="13" s="1"/>
  <c r="F145" i="13"/>
  <c r="C146" i="13"/>
  <c r="H146" i="13" s="1"/>
  <c r="D146" i="13"/>
  <c r="E146" i="13"/>
  <c r="I146" i="13" s="1"/>
  <c r="F146" i="13"/>
  <c r="C147" i="13"/>
  <c r="H147" i="13" s="1"/>
  <c r="D147" i="13"/>
  <c r="E147" i="13"/>
  <c r="I147" i="13" s="1"/>
  <c r="F147" i="13"/>
  <c r="C148" i="13"/>
  <c r="H148" i="13" s="1"/>
  <c r="D148" i="13"/>
  <c r="E148" i="13"/>
  <c r="I148" i="13" s="1"/>
  <c r="F148" i="13"/>
  <c r="C149" i="13"/>
  <c r="H149" i="13" s="1"/>
  <c r="D149" i="13"/>
  <c r="E149" i="13"/>
  <c r="I149" i="13" s="1"/>
  <c r="F149" i="13"/>
  <c r="C150" i="13"/>
  <c r="H150" i="13" s="1"/>
  <c r="D150" i="13"/>
  <c r="E150" i="13"/>
  <c r="I150" i="13" s="1"/>
  <c r="F150" i="13"/>
  <c r="C151" i="13"/>
  <c r="H151" i="13" s="1"/>
  <c r="D151" i="13"/>
  <c r="E151" i="13"/>
  <c r="I151" i="13" s="1"/>
  <c r="F151" i="13"/>
  <c r="C152" i="13"/>
  <c r="H152" i="13" s="1"/>
  <c r="D152" i="13"/>
  <c r="E152" i="13"/>
  <c r="I152" i="13" s="1"/>
  <c r="F152" i="13"/>
  <c r="C153" i="13"/>
  <c r="H153" i="13" s="1"/>
  <c r="D153" i="13"/>
  <c r="E153" i="13"/>
  <c r="I153" i="13" s="1"/>
  <c r="F153" i="13"/>
  <c r="C154" i="13"/>
  <c r="H154" i="13" s="1"/>
  <c r="D154" i="13"/>
  <c r="E154" i="13"/>
  <c r="I154" i="13" s="1"/>
  <c r="F154" i="13"/>
  <c r="C155" i="13"/>
  <c r="H155" i="13" s="1"/>
  <c r="D155" i="13"/>
  <c r="E155" i="13"/>
  <c r="I155" i="13" s="1"/>
  <c r="F155" i="13"/>
  <c r="C156" i="13"/>
  <c r="H156" i="13" s="1"/>
  <c r="D156" i="13"/>
  <c r="E156" i="13"/>
  <c r="I156" i="13" s="1"/>
  <c r="F156" i="13"/>
  <c r="C157" i="13"/>
  <c r="H157" i="13" s="1"/>
  <c r="D157" i="13"/>
  <c r="E157" i="13"/>
  <c r="I157" i="13" s="1"/>
  <c r="F157" i="13"/>
  <c r="C158" i="13"/>
  <c r="H158" i="13" s="1"/>
  <c r="D158" i="13"/>
  <c r="E158" i="13"/>
  <c r="I158" i="13" s="1"/>
  <c r="F158" i="13"/>
  <c r="C159" i="13"/>
  <c r="H159" i="13" s="1"/>
  <c r="D159" i="13"/>
  <c r="E159" i="13"/>
  <c r="I159" i="13" s="1"/>
  <c r="F159" i="13"/>
  <c r="C160" i="13"/>
  <c r="H160" i="13" s="1"/>
  <c r="D160" i="13"/>
  <c r="E160" i="13"/>
  <c r="I160" i="13" s="1"/>
  <c r="F160" i="13"/>
  <c r="C161" i="13"/>
  <c r="H161" i="13" s="1"/>
  <c r="D161" i="13"/>
  <c r="E161" i="13"/>
  <c r="I161" i="13" s="1"/>
  <c r="F161" i="13"/>
  <c r="C162" i="13"/>
  <c r="H162" i="13" s="1"/>
  <c r="D162" i="13"/>
  <c r="E162" i="13"/>
  <c r="I162" i="13" s="1"/>
  <c r="F162" i="13"/>
  <c r="C163" i="13"/>
  <c r="H163" i="13" s="1"/>
  <c r="D163" i="13"/>
  <c r="E163" i="13"/>
  <c r="I163" i="13" s="1"/>
  <c r="F163" i="13"/>
  <c r="C164" i="13"/>
  <c r="H164" i="13" s="1"/>
  <c r="D164" i="13"/>
  <c r="E164" i="13"/>
  <c r="I164" i="13" s="1"/>
  <c r="F164" i="13"/>
  <c r="C165" i="13"/>
  <c r="H165" i="13" s="1"/>
  <c r="D165" i="13"/>
  <c r="E165" i="13"/>
  <c r="I165" i="13" s="1"/>
  <c r="F165" i="13"/>
  <c r="C166" i="13"/>
  <c r="H166" i="13" s="1"/>
  <c r="D166" i="13"/>
  <c r="E166" i="13"/>
  <c r="I166" i="13" s="1"/>
  <c r="F166" i="13"/>
  <c r="C167" i="13"/>
  <c r="H167" i="13" s="1"/>
  <c r="D167" i="13"/>
  <c r="E167" i="13"/>
  <c r="I167" i="13" s="1"/>
  <c r="F167" i="13"/>
  <c r="C168" i="13"/>
  <c r="H168" i="13" s="1"/>
  <c r="D168" i="13"/>
  <c r="E168" i="13"/>
  <c r="I168" i="13" s="1"/>
  <c r="F168" i="13"/>
  <c r="C169" i="13"/>
  <c r="H169" i="13" s="1"/>
  <c r="D169" i="13"/>
  <c r="E169" i="13"/>
  <c r="I169" i="13" s="1"/>
  <c r="F169" i="13"/>
  <c r="C170" i="13"/>
  <c r="H170" i="13" s="1"/>
  <c r="D170" i="13"/>
  <c r="E170" i="13"/>
  <c r="I170" i="13" s="1"/>
  <c r="F170" i="13"/>
  <c r="C171" i="13"/>
  <c r="H171" i="13" s="1"/>
  <c r="D171" i="13"/>
  <c r="E171" i="13"/>
  <c r="I171" i="13" s="1"/>
  <c r="F171" i="13"/>
  <c r="C172" i="13"/>
  <c r="H172" i="13" s="1"/>
  <c r="D172" i="13"/>
  <c r="E172" i="13"/>
  <c r="I172" i="13" s="1"/>
  <c r="F172" i="13"/>
  <c r="C173" i="13"/>
  <c r="H173" i="13" s="1"/>
  <c r="D173" i="13"/>
  <c r="E173" i="13"/>
  <c r="I173" i="13" s="1"/>
  <c r="F173" i="13"/>
  <c r="C174" i="13"/>
  <c r="H174" i="13" s="1"/>
  <c r="D174" i="13"/>
  <c r="E174" i="13"/>
  <c r="I174" i="13" s="1"/>
  <c r="F174" i="13"/>
  <c r="C175" i="13"/>
  <c r="H175" i="13" s="1"/>
  <c r="D175" i="13"/>
  <c r="E175" i="13"/>
  <c r="I175" i="13" s="1"/>
  <c r="F175" i="13"/>
  <c r="C176" i="13"/>
  <c r="H176" i="13" s="1"/>
  <c r="D176" i="13"/>
  <c r="E176" i="13"/>
  <c r="I176" i="13" s="1"/>
  <c r="F176" i="13"/>
  <c r="C177" i="13"/>
  <c r="H177" i="13" s="1"/>
  <c r="D177" i="13"/>
  <c r="E177" i="13"/>
  <c r="I177" i="13" s="1"/>
  <c r="F177" i="13"/>
  <c r="C178" i="13"/>
  <c r="H178" i="13" s="1"/>
  <c r="D178" i="13"/>
  <c r="E178" i="13"/>
  <c r="I178" i="13" s="1"/>
  <c r="F178" i="13"/>
  <c r="C179" i="13"/>
  <c r="H179" i="13" s="1"/>
  <c r="D179" i="13"/>
  <c r="E179" i="13"/>
  <c r="I179" i="13" s="1"/>
  <c r="F179" i="13"/>
  <c r="C180" i="13"/>
  <c r="H180" i="13" s="1"/>
  <c r="D180" i="13"/>
  <c r="E180" i="13"/>
  <c r="I180" i="13" s="1"/>
  <c r="F180" i="13"/>
  <c r="C181" i="13"/>
  <c r="H181" i="13" s="1"/>
  <c r="D181" i="13"/>
  <c r="E181" i="13"/>
  <c r="I181" i="13" s="1"/>
  <c r="F181" i="13"/>
  <c r="C182" i="13"/>
  <c r="H182" i="13" s="1"/>
  <c r="D182" i="13"/>
  <c r="E182" i="13"/>
  <c r="I182" i="13" s="1"/>
  <c r="F182" i="13"/>
  <c r="C183" i="13"/>
  <c r="H183" i="13" s="1"/>
  <c r="D183" i="13"/>
  <c r="E183" i="13"/>
  <c r="I183" i="13" s="1"/>
  <c r="F183" i="13"/>
  <c r="C184" i="13"/>
  <c r="H184" i="13" s="1"/>
  <c r="D184" i="13"/>
  <c r="E184" i="13"/>
  <c r="I184" i="13" s="1"/>
  <c r="F184" i="13"/>
  <c r="C185" i="13"/>
  <c r="H185" i="13" s="1"/>
  <c r="D185" i="13"/>
  <c r="E185" i="13"/>
  <c r="I185" i="13" s="1"/>
  <c r="F185" i="13"/>
  <c r="C186" i="13"/>
  <c r="H186" i="13" s="1"/>
  <c r="D186" i="13"/>
  <c r="E186" i="13"/>
  <c r="I186" i="13" s="1"/>
  <c r="F186" i="13"/>
  <c r="C187" i="13"/>
  <c r="H187" i="13" s="1"/>
  <c r="D187" i="13"/>
  <c r="E187" i="13"/>
  <c r="I187" i="13" s="1"/>
  <c r="F187" i="13"/>
  <c r="C188" i="13"/>
  <c r="H188" i="13" s="1"/>
  <c r="D188" i="13"/>
  <c r="E188" i="13"/>
  <c r="I188" i="13" s="1"/>
  <c r="F188" i="13"/>
  <c r="C189" i="13"/>
  <c r="H189" i="13" s="1"/>
  <c r="D189" i="13"/>
  <c r="E189" i="13"/>
  <c r="I189" i="13" s="1"/>
  <c r="F189" i="13"/>
  <c r="C190" i="13"/>
  <c r="H190" i="13" s="1"/>
  <c r="D190" i="13"/>
  <c r="E190" i="13"/>
  <c r="I190" i="13" s="1"/>
  <c r="F190" i="13"/>
  <c r="C191" i="13"/>
  <c r="H191" i="13" s="1"/>
  <c r="D191" i="13"/>
  <c r="E191" i="13"/>
  <c r="I191" i="13" s="1"/>
  <c r="F191" i="13"/>
  <c r="C192" i="13"/>
  <c r="H192" i="13" s="1"/>
  <c r="D192" i="13"/>
  <c r="E192" i="13"/>
  <c r="I192" i="13" s="1"/>
  <c r="F192" i="13"/>
  <c r="C193" i="13"/>
  <c r="H193" i="13" s="1"/>
  <c r="D193" i="13"/>
  <c r="E193" i="13"/>
  <c r="I193" i="13" s="1"/>
  <c r="F193" i="13"/>
  <c r="C194" i="13"/>
  <c r="H194" i="13" s="1"/>
  <c r="D194" i="13"/>
  <c r="E194" i="13"/>
  <c r="I194" i="13" s="1"/>
  <c r="F194" i="13"/>
  <c r="C195" i="13"/>
  <c r="H195" i="13" s="1"/>
  <c r="D195" i="13"/>
  <c r="E195" i="13"/>
  <c r="I195" i="13" s="1"/>
  <c r="F195" i="13"/>
  <c r="C196" i="13"/>
  <c r="H196" i="13" s="1"/>
  <c r="D196" i="13"/>
  <c r="E196" i="13"/>
  <c r="I196" i="13" s="1"/>
  <c r="F196" i="13"/>
  <c r="C197" i="13"/>
  <c r="H197" i="13" s="1"/>
  <c r="D197" i="13"/>
  <c r="E197" i="13"/>
  <c r="I197" i="13" s="1"/>
  <c r="F197" i="13"/>
  <c r="C198" i="13"/>
  <c r="H198" i="13" s="1"/>
  <c r="D198" i="13"/>
  <c r="E198" i="13"/>
  <c r="I198" i="13" s="1"/>
  <c r="F198" i="13"/>
  <c r="C199" i="13"/>
  <c r="H199" i="13" s="1"/>
  <c r="D199" i="13"/>
  <c r="E199" i="13"/>
  <c r="I199" i="13" s="1"/>
  <c r="F199" i="13"/>
  <c r="C200" i="13"/>
  <c r="H200" i="13" s="1"/>
  <c r="D200" i="13"/>
  <c r="E200" i="13"/>
  <c r="I200" i="13" s="1"/>
  <c r="F200" i="13"/>
  <c r="C201" i="13"/>
  <c r="H201" i="13" s="1"/>
  <c r="D201" i="13"/>
  <c r="E201" i="13"/>
  <c r="I201" i="13" s="1"/>
  <c r="F201" i="13"/>
  <c r="C202" i="13"/>
  <c r="H202" i="13" s="1"/>
  <c r="D202" i="13"/>
  <c r="E202" i="13"/>
  <c r="I202" i="13" s="1"/>
  <c r="F202" i="13"/>
  <c r="C203" i="13"/>
  <c r="H203" i="13" s="1"/>
  <c r="D203" i="13"/>
  <c r="E203" i="13"/>
  <c r="I203" i="13" s="1"/>
  <c r="F203" i="13"/>
  <c r="C204" i="13"/>
  <c r="H204" i="13" s="1"/>
  <c r="D204" i="13"/>
  <c r="E204" i="13"/>
  <c r="I204" i="13" s="1"/>
  <c r="F204" i="13"/>
  <c r="C205" i="13"/>
  <c r="H205" i="13" s="1"/>
  <c r="D205" i="13"/>
  <c r="E205" i="13"/>
  <c r="I205" i="13" s="1"/>
  <c r="F205" i="13"/>
  <c r="C206" i="13"/>
  <c r="H206" i="13" s="1"/>
  <c r="D206" i="13"/>
  <c r="E206" i="13"/>
  <c r="I206" i="13" s="1"/>
  <c r="F206" i="13"/>
  <c r="C207" i="13"/>
  <c r="H207" i="13" s="1"/>
  <c r="D207" i="13"/>
  <c r="E207" i="13"/>
  <c r="I207" i="13" s="1"/>
  <c r="F207" i="13"/>
  <c r="C208" i="13"/>
  <c r="H208" i="13" s="1"/>
  <c r="D208" i="13"/>
  <c r="E208" i="13"/>
  <c r="I208" i="13" s="1"/>
  <c r="F208" i="13"/>
  <c r="C209" i="13"/>
  <c r="H209" i="13" s="1"/>
  <c r="D209" i="13"/>
  <c r="E209" i="13"/>
  <c r="I209" i="13" s="1"/>
  <c r="F209" i="13"/>
  <c r="C210" i="13"/>
  <c r="H210" i="13" s="1"/>
  <c r="D210" i="13"/>
  <c r="E210" i="13"/>
  <c r="I210" i="13" s="1"/>
  <c r="F210" i="13"/>
  <c r="C211" i="13"/>
  <c r="H211" i="13" s="1"/>
  <c r="D211" i="13"/>
  <c r="E211" i="13"/>
  <c r="I211" i="13" s="1"/>
  <c r="F211" i="13"/>
  <c r="C212" i="13"/>
  <c r="H212" i="13" s="1"/>
  <c r="D212" i="13"/>
  <c r="E212" i="13"/>
  <c r="I212" i="13" s="1"/>
  <c r="F212" i="13"/>
  <c r="C213" i="13"/>
  <c r="H213" i="13" s="1"/>
  <c r="D213" i="13"/>
  <c r="E213" i="13"/>
  <c r="I213" i="13" s="1"/>
  <c r="F213" i="13"/>
  <c r="C214" i="13"/>
  <c r="H214" i="13" s="1"/>
  <c r="D214" i="13"/>
  <c r="E214" i="13"/>
  <c r="I214" i="13" s="1"/>
  <c r="F214" i="13"/>
  <c r="C215" i="13"/>
  <c r="H215" i="13" s="1"/>
  <c r="D215" i="13"/>
  <c r="E215" i="13"/>
  <c r="I215" i="13" s="1"/>
  <c r="F215" i="13"/>
  <c r="C216" i="13"/>
  <c r="H216" i="13" s="1"/>
  <c r="D216" i="13"/>
  <c r="E216" i="13"/>
  <c r="I216" i="13" s="1"/>
  <c r="F216" i="13"/>
  <c r="C217" i="13"/>
  <c r="H217" i="13" s="1"/>
  <c r="D217" i="13"/>
  <c r="E217" i="13"/>
  <c r="I217" i="13" s="1"/>
  <c r="F217" i="13"/>
  <c r="C218" i="13"/>
  <c r="H218" i="13" s="1"/>
  <c r="D218" i="13"/>
  <c r="E218" i="13"/>
  <c r="I218" i="13" s="1"/>
  <c r="F218" i="13"/>
  <c r="C219" i="13"/>
  <c r="H219" i="13" s="1"/>
  <c r="D219" i="13"/>
  <c r="E219" i="13"/>
  <c r="I219" i="13" s="1"/>
  <c r="F219" i="13"/>
  <c r="C220" i="13"/>
  <c r="H220" i="13" s="1"/>
  <c r="D220" i="13"/>
  <c r="E220" i="13"/>
  <c r="I220" i="13" s="1"/>
  <c r="F220" i="13"/>
  <c r="C221" i="13"/>
  <c r="H221" i="13" s="1"/>
  <c r="D221" i="13"/>
  <c r="E221" i="13"/>
  <c r="I221" i="13" s="1"/>
  <c r="F221" i="13"/>
  <c r="C222" i="13"/>
  <c r="H222" i="13" s="1"/>
  <c r="D222" i="13"/>
  <c r="E222" i="13"/>
  <c r="I222" i="13" s="1"/>
  <c r="F222" i="13"/>
  <c r="C223" i="13"/>
  <c r="H223" i="13" s="1"/>
  <c r="D223" i="13"/>
  <c r="E223" i="13"/>
  <c r="I223" i="13" s="1"/>
  <c r="F223" i="13"/>
  <c r="C224" i="13"/>
  <c r="H224" i="13" s="1"/>
  <c r="D224" i="13"/>
  <c r="E224" i="13"/>
  <c r="I224" i="13" s="1"/>
  <c r="F224" i="13"/>
  <c r="C225" i="13"/>
  <c r="H225" i="13" s="1"/>
  <c r="D225" i="13"/>
  <c r="E225" i="13"/>
  <c r="I225" i="13" s="1"/>
  <c r="F225" i="13"/>
  <c r="C226" i="13"/>
  <c r="H226" i="13" s="1"/>
  <c r="D226" i="13"/>
  <c r="E226" i="13"/>
  <c r="I226" i="13" s="1"/>
  <c r="F226" i="13"/>
  <c r="C227" i="13"/>
  <c r="H227" i="13" s="1"/>
  <c r="D227" i="13"/>
  <c r="E227" i="13"/>
  <c r="I227" i="13" s="1"/>
  <c r="F227" i="13"/>
  <c r="C228" i="13"/>
  <c r="H228" i="13" s="1"/>
  <c r="D228" i="13"/>
  <c r="E228" i="13"/>
  <c r="I228" i="13" s="1"/>
  <c r="F228" i="13"/>
  <c r="C229" i="13"/>
  <c r="H229" i="13" s="1"/>
  <c r="D229" i="13"/>
  <c r="E229" i="13"/>
  <c r="I229" i="13" s="1"/>
  <c r="F229" i="13"/>
  <c r="C230" i="13"/>
  <c r="H230" i="13" s="1"/>
  <c r="D230" i="13"/>
  <c r="E230" i="13"/>
  <c r="I230" i="13" s="1"/>
  <c r="F230" i="13"/>
  <c r="C231" i="13"/>
  <c r="H231" i="13" s="1"/>
  <c r="D231" i="13"/>
  <c r="E231" i="13"/>
  <c r="I231" i="13" s="1"/>
  <c r="F231" i="13"/>
  <c r="C232" i="13"/>
  <c r="H232" i="13" s="1"/>
  <c r="D232" i="13"/>
  <c r="E232" i="13"/>
  <c r="I232" i="13" s="1"/>
  <c r="F232" i="13"/>
  <c r="C233" i="13"/>
  <c r="H233" i="13" s="1"/>
  <c r="D233" i="13"/>
  <c r="E233" i="13"/>
  <c r="I233" i="13" s="1"/>
  <c r="F233" i="13"/>
  <c r="C234" i="13"/>
  <c r="H234" i="13" s="1"/>
  <c r="D234" i="13"/>
  <c r="E234" i="13"/>
  <c r="I234" i="13" s="1"/>
  <c r="F234" i="13"/>
  <c r="C235" i="13"/>
  <c r="H235" i="13" s="1"/>
  <c r="D235" i="13"/>
  <c r="E235" i="13"/>
  <c r="I235" i="13" s="1"/>
  <c r="F235" i="13"/>
  <c r="C236" i="13"/>
  <c r="H236" i="13" s="1"/>
  <c r="D236" i="13"/>
  <c r="E236" i="13"/>
  <c r="I236" i="13" s="1"/>
  <c r="F236" i="13"/>
  <c r="C237" i="13"/>
  <c r="H237" i="13" s="1"/>
  <c r="D237" i="13"/>
  <c r="E237" i="13"/>
  <c r="I237" i="13" s="1"/>
  <c r="F237" i="13"/>
  <c r="C238" i="13"/>
  <c r="H238" i="13" s="1"/>
  <c r="D238" i="13"/>
  <c r="E238" i="13"/>
  <c r="I238" i="13" s="1"/>
  <c r="F238" i="13"/>
  <c r="C239" i="13"/>
  <c r="H239" i="13" s="1"/>
  <c r="D239" i="13"/>
  <c r="E239" i="13"/>
  <c r="I239" i="13" s="1"/>
  <c r="F239" i="13"/>
  <c r="C240" i="13"/>
  <c r="H240" i="13" s="1"/>
  <c r="D240" i="13"/>
  <c r="E240" i="13"/>
  <c r="I240" i="13" s="1"/>
  <c r="F240" i="13"/>
  <c r="C241" i="13"/>
  <c r="H241" i="13" s="1"/>
  <c r="D241" i="13"/>
  <c r="E241" i="13"/>
  <c r="I241" i="13" s="1"/>
  <c r="F241" i="13"/>
  <c r="C242" i="13"/>
  <c r="H242" i="13" s="1"/>
  <c r="D242" i="13"/>
  <c r="E242" i="13"/>
  <c r="I242" i="13" s="1"/>
  <c r="F242" i="13"/>
  <c r="C243" i="13"/>
  <c r="H243" i="13" s="1"/>
  <c r="D243" i="13"/>
  <c r="E243" i="13"/>
  <c r="I243" i="13" s="1"/>
  <c r="F243" i="13"/>
  <c r="C244" i="13"/>
  <c r="H244" i="13" s="1"/>
  <c r="D244" i="13"/>
  <c r="E244" i="13"/>
  <c r="I244" i="13" s="1"/>
  <c r="F244" i="13"/>
  <c r="C245" i="13"/>
  <c r="H245" i="13" s="1"/>
  <c r="D245" i="13"/>
  <c r="E245" i="13"/>
  <c r="I245" i="13" s="1"/>
  <c r="F245" i="13"/>
  <c r="C246" i="13"/>
  <c r="H246" i="13" s="1"/>
  <c r="D246" i="13"/>
  <c r="E246" i="13"/>
  <c r="I246" i="13" s="1"/>
  <c r="F246" i="13"/>
  <c r="C247" i="13"/>
  <c r="H247" i="13" s="1"/>
  <c r="D247" i="13"/>
  <c r="E247" i="13"/>
  <c r="I247" i="13" s="1"/>
  <c r="F247" i="13"/>
  <c r="C248" i="13"/>
  <c r="H248" i="13" s="1"/>
  <c r="D248" i="13"/>
  <c r="E248" i="13"/>
  <c r="I248" i="13" s="1"/>
  <c r="F248" i="13"/>
  <c r="C249" i="13"/>
  <c r="H249" i="13" s="1"/>
  <c r="D249" i="13"/>
  <c r="E249" i="13"/>
  <c r="I249" i="13" s="1"/>
  <c r="F249" i="13"/>
  <c r="C250" i="13"/>
  <c r="H250" i="13" s="1"/>
  <c r="D250" i="13"/>
  <c r="E250" i="13"/>
  <c r="I250" i="13" s="1"/>
  <c r="F250" i="13"/>
  <c r="C251" i="13"/>
  <c r="H251" i="13" s="1"/>
  <c r="D251" i="13"/>
  <c r="E251" i="13"/>
  <c r="I251" i="13" s="1"/>
  <c r="F251" i="13"/>
  <c r="C252" i="13"/>
  <c r="H252" i="13" s="1"/>
  <c r="D252" i="13"/>
  <c r="E252" i="13"/>
  <c r="I252" i="13" s="1"/>
  <c r="F252" i="13"/>
  <c r="C253" i="13"/>
  <c r="H253" i="13" s="1"/>
  <c r="D253" i="13"/>
  <c r="E253" i="13"/>
  <c r="I253" i="13" s="1"/>
  <c r="F253" i="13"/>
  <c r="C254" i="13"/>
  <c r="H254" i="13" s="1"/>
  <c r="D254" i="13"/>
  <c r="E254" i="13"/>
  <c r="I254" i="13" s="1"/>
  <c r="F254" i="13"/>
  <c r="C255" i="13"/>
  <c r="H255" i="13" s="1"/>
  <c r="D255" i="13"/>
  <c r="E255" i="13"/>
  <c r="I255" i="13" s="1"/>
  <c r="F255" i="13"/>
  <c r="C256" i="13"/>
  <c r="H256" i="13" s="1"/>
  <c r="D256" i="13"/>
  <c r="E256" i="13"/>
  <c r="I256" i="13" s="1"/>
  <c r="F256" i="13"/>
  <c r="C257" i="13"/>
  <c r="H257" i="13" s="1"/>
  <c r="D257" i="13"/>
  <c r="E257" i="13"/>
  <c r="I257" i="13" s="1"/>
  <c r="F257" i="13"/>
  <c r="C258" i="13"/>
  <c r="H258" i="13" s="1"/>
  <c r="D258" i="13"/>
  <c r="E258" i="13"/>
  <c r="I258" i="13" s="1"/>
  <c r="F258" i="13"/>
  <c r="C259" i="13"/>
  <c r="H259" i="13" s="1"/>
  <c r="D259" i="13"/>
  <c r="E259" i="13"/>
  <c r="I259" i="13" s="1"/>
  <c r="F259" i="13"/>
  <c r="C260" i="13"/>
  <c r="H260" i="13" s="1"/>
  <c r="D260" i="13"/>
  <c r="E260" i="13"/>
  <c r="I260" i="13" s="1"/>
  <c r="F260" i="13"/>
  <c r="C261" i="13"/>
  <c r="H261" i="13" s="1"/>
  <c r="D261" i="13"/>
  <c r="E261" i="13"/>
  <c r="I261" i="13" s="1"/>
  <c r="F261" i="13"/>
  <c r="C262" i="13"/>
  <c r="H262" i="13" s="1"/>
  <c r="D262" i="13"/>
  <c r="E262" i="13"/>
  <c r="I262" i="13" s="1"/>
  <c r="F262" i="13"/>
  <c r="C263" i="13"/>
  <c r="H263" i="13" s="1"/>
  <c r="D263" i="13"/>
  <c r="E263" i="13"/>
  <c r="I263" i="13" s="1"/>
  <c r="F263" i="13"/>
  <c r="C264" i="13"/>
  <c r="H264" i="13" s="1"/>
  <c r="D264" i="13"/>
  <c r="E264" i="13"/>
  <c r="I264" i="13" s="1"/>
  <c r="F264" i="13"/>
  <c r="C265" i="13"/>
  <c r="H265" i="13" s="1"/>
  <c r="D265" i="13"/>
  <c r="E265" i="13"/>
  <c r="I265" i="13" s="1"/>
  <c r="F265" i="13"/>
  <c r="C266" i="13"/>
  <c r="H266" i="13" s="1"/>
  <c r="D266" i="13"/>
  <c r="E266" i="13"/>
  <c r="I266" i="13" s="1"/>
  <c r="F266" i="13"/>
  <c r="C267" i="13"/>
  <c r="H267" i="13" s="1"/>
  <c r="D267" i="13"/>
  <c r="E267" i="13"/>
  <c r="I267" i="13" s="1"/>
  <c r="F267" i="13"/>
  <c r="C268" i="13"/>
  <c r="H268" i="13" s="1"/>
  <c r="D268" i="13"/>
  <c r="E268" i="13"/>
  <c r="I268" i="13" s="1"/>
  <c r="F268" i="13"/>
  <c r="C269" i="13"/>
  <c r="H269" i="13" s="1"/>
  <c r="D269" i="13"/>
  <c r="E269" i="13"/>
  <c r="I269" i="13" s="1"/>
  <c r="F269" i="13"/>
  <c r="C270" i="13"/>
  <c r="H270" i="13" s="1"/>
  <c r="D270" i="13"/>
  <c r="E270" i="13"/>
  <c r="I270" i="13" s="1"/>
  <c r="F270" i="13"/>
  <c r="C271" i="13"/>
  <c r="H271" i="13" s="1"/>
  <c r="D271" i="13"/>
  <c r="E271" i="13"/>
  <c r="I271" i="13" s="1"/>
  <c r="F271" i="13"/>
  <c r="C272" i="13"/>
  <c r="H272" i="13" s="1"/>
  <c r="D272" i="13"/>
  <c r="E272" i="13"/>
  <c r="I272" i="13" s="1"/>
  <c r="F272" i="13"/>
  <c r="C273" i="13"/>
  <c r="H273" i="13" s="1"/>
  <c r="D273" i="13"/>
  <c r="E273" i="13"/>
  <c r="I273" i="13" s="1"/>
  <c r="F273" i="13"/>
  <c r="C274" i="13"/>
  <c r="H274" i="13" s="1"/>
  <c r="D274" i="13"/>
  <c r="E274" i="13"/>
  <c r="I274" i="13" s="1"/>
  <c r="F274" i="13"/>
  <c r="C275" i="13"/>
  <c r="H275" i="13" s="1"/>
  <c r="D275" i="13"/>
  <c r="E275" i="13"/>
  <c r="I275" i="13" s="1"/>
  <c r="F275" i="13"/>
  <c r="C276" i="13"/>
  <c r="H276" i="13" s="1"/>
  <c r="D276" i="13"/>
  <c r="E276" i="13"/>
  <c r="I276" i="13" s="1"/>
  <c r="F276" i="13"/>
  <c r="C277" i="13"/>
  <c r="H277" i="13" s="1"/>
  <c r="D277" i="13"/>
  <c r="E277" i="13"/>
  <c r="I277" i="13" s="1"/>
  <c r="F277" i="13"/>
  <c r="C278" i="13"/>
  <c r="H278" i="13" s="1"/>
  <c r="D278" i="13"/>
  <c r="E278" i="13"/>
  <c r="I278" i="13" s="1"/>
  <c r="F278" i="13"/>
  <c r="C279" i="13"/>
  <c r="H279" i="13" s="1"/>
  <c r="D279" i="13"/>
  <c r="E279" i="13"/>
  <c r="I279" i="13" s="1"/>
  <c r="F279" i="13"/>
  <c r="C280" i="13"/>
  <c r="H280" i="13" s="1"/>
  <c r="D280" i="13"/>
  <c r="E280" i="13"/>
  <c r="I280" i="13" s="1"/>
  <c r="F280" i="13"/>
  <c r="C281" i="13"/>
  <c r="H281" i="13" s="1"/>
  <c r="D281" i="13"/>
  <c r="E281" i="13"/>
  <c r="I281" i="13" s="1"/>
  <c r="F281" i="13"/>
  <c r="C282" i="13"/>
  <c r="H282" i="13" s="1"/>
  <c r="D282" i="13"/>
  <c r="E282" i="13"/>
  <c r="I282" i="13" s="1"/>
  <c r="F282" i="13"/>
  <c r="C283" i="13"/>
  <c r="H283" i="13" s="1"/>
  <c r="D283" i="13"/>
  <c r="E283" i="13"/>
  <c r="I283" i="13" s="1"/>
  <c r="F283" i="13"/>
  <c r="C284" i="13"/>
  <c r="H284" i="13" s="1"/>
  <c r="D284" i="13"/>
  <c r="E284" i="13"/>
  <c r="I284" i="13" s="1"/>
  <c r="F284" i="13"/>
  <c r="C285" i="13"/>
  <c r="H285" i="13" s="1"/>
  <c r="D285" i="13"/>
  <c r="E285" i="13"/>
  <c r="I285" i="13" s="1"/>
  <c r="F285" i="13"/>
  <c r="C286" i="13"/>
  <c r="H286" i="13" s="1"/>
  <c r="D286" i="13"/>
  <c r="E286" i="13"/>
  <c r="I286" i="13" s="1"/>
  <c r="F286" i="13"/>
  <c r="C287" i="13"/>
  <c r="H287" i="13" s="1"/>
  <c r="D287" i="13"/>
  <c r="E287" i="13"/>
  <c r="I287" i="13" s="1"/>
  <c r="F287" i="13"/>
  <c r="C288" i="13"/>
  <c r="H288" i="13" s="1"/>
  <c r="D288" i="13"/>
  <c r="E288" i="13"/>
  <c r="I288" i="13" s="1"/>
  <c r="F288" i="13"/>
  <c r="C289" i="13"/>
  <c r="H289" i="13" s="1"/>
  <c r="D289" i="13"/>
  <c r="E289" i="13"/>
  <c r="I289" i="13" s="1"/>
  <c r="F289" i="13"/>
  <c r="C290" i="13"/>
  <c r="H290" i="13" s="1"/>
  <c r="D290" i="13"/>
  <c r="E290" i="13"/>
  <c r="I290" i="13" s="1"/>
  <c r="F290" i="13"/>
  <c r="C291" i="13"/>
  <c r="H291" i="13" s="1"/>
  <c r="D291" i="13"/>
  <c r="E291" i="13"/>
  <c r="I291" i="13" s="1"/>
  <c r="F291" i="13"/>
  <c r="C292" i="13"/>
  <c r="H292" i="13" s="1"/>
  <c r="D292" i="13"/>
  <c r="E292" i="13"/>
  <c r="I292" i="13" s="1"/>
  <c r="F292" i="13"/>
  <c r="C293" i="13"/>
  <c r="H293" i="13" s="1"/>
  <c r="D293" i="13"/>
  <c r="E293" i="13"/>
  <c r="I293" i="13" s="1"/>
  <c r="F293" i="13"/>
  <c r="C294" i="13"/>
  <c r="H294" i="13" s="1"/>
  <c r="D294" i="13"/>
  <c r="E294" i="13"/>
  <c r="I294" i="13" s="1"/>
  <c r="F294" i="13"/>
  <c r="C295" i="13"/>
  <c r="H295" i="13" s="1"/>
  <c r="D295" i="13"/>
  <c r="E295" i="13"/>
  <c r="I295" i="13" s="1"/>
  <c r="F295" i="13"/>
  <c r="C296" i="13"/>
  <c r="H296" i="13" s="1"/>
  <c r="D296" i="13"/>
  <c r="E296" i="13"/>
  <c r="I296" i="13" s="1"/>
  <c r="F296" i="13"/>
  <c r="C297" i="13"/>
  <c r="H297" i="13" s="1"/>
  <c r="D297" i="13"/>
  <c r="E297" i="13"/>
  <c r="I297" i="13" s="1"/>
  <c r="F297" i="13"/>
  <c r="C298" i="13"/>
  <c r="H298" i="13" s="1"/>
  <c r="D298" i="13"/>
  <c r="E298" i="13"/>
  <c r="I298" i="13" s="1"/>
  <c r="F298" i="13"/>
  <c r="C299" i="13"/>
  <c r="H299" i="13" s="1"/>
  <c r="D299" i="13"/>
  <c r="E299" i="13"/>
  <c r="I299" i="13" s="1"/>
  <c r="F299" i="13"/>
  <c r="C300" i="13"/>
  <c r="H300" i="13" s="1"/>
  <c r="D300" i="13"/>
  <c r="E300" i="13"/>
  <c r="I300" i="13" s="1"/>
  <c r="F300" i="13"/>
  <c r="C301" i="13"/>
  <c r="H301" i="13" s="1"/>
  <c r="D301" i="13"/>
  <c r="E301" i="13"/>
  <c r="I301" i="13" s="1"/>
  <c r="F301" i="13"/>
  <c r="C302" i="13"/>
  <c r="H302" i="13" s="1"/>
  <c r="D302" i="13"/>
  <c r="E302" i="13"/>
  <c r="I302" i="13" s="1"/>
  <c r="F302" i="13"/>
  <c r="C303" i="13"/>
  <c r="H303" i="13" s="1"/>
  <c r="D303" i="13"/>
  <c r="E303" i="13"/>
  <c r="I303" i="13" s="1"/>
  <c r="F303" i="13"/>
  <c r="C304" i="13"/>
  <c r="H304" i="13" s="1"/>
  <c r="D304" i="13"/>
  <c r="E304" i="13"/>
  <c r="I304" i="13" s="1"/>
  <c r="F304" i="13"/>
  <c r="C305" i="13"/>
  <c r="H305" i="13" s="1"/>
  <c r="D305" i="13"/>
  <c r="E305" i="13"/>
  <c r="I305" i="13" s="1"/>
  <c r="F305" i="13"/>
  <c r="C306" i="13"/>
  <c r="H306" i="13" s="1"/>
  <c r="D306" i="13"/>
  <c r="E306" i="13"/>
  <c r="I306" i="13" s="1"/>
  <c r="F306" i="13"/>
  <c r="C307" i="13"/>
  <c r="H307" i="13" s="1"/>
  <c r="D307" i="13"/>
  <c r="E307" i="13"/>
  <c r="I307" i="13" s="1"/>
  <c r="F307" i="13"/>
  <c r="C308" i="13"/>
  <c r="H308" i="13" s="1"/>
  <c r="D308" i="13"/>
  <c r="E308" i="13"/>
  <c r="I308" i="13" s="1"/>
  <c r="F308" i="13"/>
  <c r="C309" i="13"/>
  <c r="H309" i="13" s="1"/>
  <c r="D309" i="13"/>
  <c r="E309" i="13"/>
  <c r="I309" i="13" s="1"/>
  <c r="F309" i="13"/>
  <c r="C310" i="13"/>
  <c r="H310" i="13" s="1"/>
  <c r="D310" i="13"/>
  <c r="E310" i="13"/>
  <c r="I310" i="13" s="1"/>
  <c r="F310" i="13"/>
  <c r="C311" i="13"/>
  <c r="H311" i="13" s="1"/>
  <c r="D311" i="13"/>
  <c r="E311" i="13"/>
  <c r="I311" i="13" s="1"/>
  <c r="F311" i="13"/>
  <c r="C312" i="13"/>
  <c r="H312" i="13" s="1"/>
  <c r="D312" i="13"/>
  <c r="E312" i="13"/>
  <c r="I312" i="13" s="1"/>
  <c r="F312" i="13"/>
  <c r="C313" i="13"/>
  <c r="H313" i="13" s="1"/>
  <c r="D313" i="13"/>
  <c r="E313" i="13"/>
  <c r="I313" i="13" s="1"/>
  <c r="F313" i="13"/>
  <c r="C314" i="13"/>
  <c r="H314" i="13" s="1"/>
  <c r="D314" i="13"/>
  <c r="E314" i="13"/>
  <c r="I314" i="13" s="1"/>
  <c r="F314" i="13"/>
  <c r="C315" i="13"/>
  <c r="H315" i="13" s="1"/>
  <c r="D315" i="13"/>
  <c r="E315" i="13"/>
  <c r="I315" i="13" s="1"/>
  <c r="F315" i="13"/>
  <c r="C316" i="13"/>
  <c r="H316" i="13" s="1"/>
  <c r="D316" i="13"/>
  <c r="E316" i="13"/>
  <c r="I316" i="13" s="1"/>
  <c r="F316" i="13"/>
  <c r="C317" i="13"/>
  <c r="H317" i="13" s="1"/>
  <c r="D317" i="13"/>
  <c r="E317" i="13"/>
  <c r="I317" i="13" s="1"/>
  <c r="F317" i="13"/>
  <c r="C318" i="13"/>
  <c r="H318" i="13" s="1"/>
  <c r="D318" i="13"/>
  <c r="E318" i="13"/>
  <c r="I318" i="13" s="1"/>
  <c r="F318" i="13"/>
  <c r="C319" i="13"/>
  <c r="H319" i="13" s="1"/>
  <c r="D319" i="13"/>
  <c r="E319" i="13"/>
  <c r="I319" i="13" s="1"/>
  <c r="F319" i="13"/>
  <c r="C320" i="13"/>
  <c r="H320" i="13" s="1"/>
  <c r="D320" i="13"/>
  <c r="E320" i="13"/>
  <c r="I320" i="13" s="1"/>
  <c r="F320" i="13"/>
  <c r="C321" i="13"/>
  <c r="H321" i="13" s="1"/>
  <c r="D321" i="13"/>
  <c r="E321" i="13"/>
  <c r="I321" i="13" s="1"/>
  <c r="F321" i="13"/>
  <c r="C322" i="13"/>
  <c r="H322" i="13" s="1"/>
  <c r="D322" i="13"/>
  <c r="E322" i="13"/>
  <c r="I322" i="13" s="1"/>
  <c r="F322" i="13"/>
  <c r="C323" i="13"/>
  <c r="H323" i="13" s="1"/>
  <c r="D323" i="13"/>
  <c r="E323" i="13"/>
  <c r="I323" i="13" s="1"/>
  <c r="F323" i="13"/>
  <c r="C324" i="13"/>
  <c r="H324" i="13" s="1"/>
  <c r="D324" i="13"/>
  <c r="E324" i="13"/>
  <c r="I324" i="13" s="1"/>
  <c r="F324" i="13"/>
  <c r="C325" i="13"/>
  <c r="H325" i="13" s="1"/>
  <c r="D325" i="13"/>
  <c r="E325" i="13"/>
  <c r="I325" i="13" s="1"/>
  <c r="F325" i="13"/>
  <c r="C326" i="13"/>
  <c r="H326" i="13" s="1"/>
  <c r="D326" i="13"/>
  <c r="E326" i="13"/>
  <c r="I326" i="13" s="1"/>
  <c r="F326" i="13"/>
  <c r="C327" i="13"/>
  <c r="H327" i="13" s="1"/>
  <c r="D327" i="13"/>
  <c r="E327" i="13"/>
  <c r="I327" i="13" s="1"/>
  <c r="F327" i="13"/>
  <c r="C328" i="13"/>
  <c r="H328" i="13" s="1"/>
  <c r="D328" i="13"/>
  <c r="E328" i="13"/>
  <c r="I328" i="13" s="1"/>
  <c r="F328" i="13"/>
  <c r="C329" i="13"/>
  <c r="H329" i="13" s="1"/>
  <c r="D329" i="13"/>
  <c r="E329" i="13"/>
  <c r="I329" i="13" s="1"/>
  <c r="F329" i="13"/>
  <c r="C330" i="13"/>
  <c r="H330" i="13" s="1"/>
  <c r="D330" i="13"/>
  <c r="E330" i="13"/>
  <c r="I330" i="13" s="1"/>
  <c r="F330" i="13"/>
  <c r="C331" i="13"/>
  <c r="H331" i="13" s="1"/>
  <c r="D331" i="13"/>
  <c r="E331" i="13"/>
  <c r="I331" i="13" s="1"/>
  <c r="F331" i="13"/>
  <c r="C332" i="13"/>
  <c r="H332" i="13" s="1"/>
  <c r="D332" i="13"/>
  <c r="E332" i="13"/>
  <c r="I332" i="13" s="1"/>
  <c r="F332" i="13"/>
  <c r="C333" i="13"/>
  <c r="H333" i="13" s="1"/>
  <c r="D333" i="13"/>
  <c r="E333" i="13"/>
  <c r="I333" i="13" s="1"/>
  <c r="F333" i="13"/>
  <c r="C334" i="13"/>
  <c r="H334" i="13" s="1"/>
  <c r="D334" i="13"/>
  <c r="E334" i="13"/>
  <c r="I334" i="13" s="1"/>
  <c r="F334" i="13"/>
  <c r="C335" i="13"/>
  <c r="H335" i="13" s="1"/>
  <c r="D335" i="13"/>
  <c r="E335" i="13"/>
  <c r="I335" i="13" s="1"/>
  <c r="F335" i="13"/>
  <c r="C336" i="13"/>
  <c r="H336" i="13" s="1"/>
  <c r="D336" i="13"/>
  <c r="E336" i="13"/>
  <c r="I336" i="13" s="1"/>
  <c r="F336" i="13"/>
  <c r="C337" i="13"/>
  <c r="H337" i="13" s="1"/>
  <c r="D337" i="13"/>
  <c r="E337" i="13"/>
  <c r="I337" i="13" s="1"/>
  <c r="F337" i="13"/>
  <c r="C338" i="13"/>
  <c r="H338" i="13" s="1"/>
  <c r="D338" i="13"/>
  <c r="E338" i="13"/>
  <c r="I338" i="13" s="1"/>
  <c r="F338" i="13"/>
  <c r="C339" i="13"/>
  <c r="H339" i="13" s="1"/>
  <c r="D339" i="13"/>
  <c r="E339" i="13"/>
  <c r="I339" i="13" s="1"/>
  <c r="F339" i="13"/>
  <c r="C340" i="13"/>
  <c r="H340" i="13" s="1"/>
  <c r="D340" i="13"/>
  <c r="E340" i="13"/>
  <c r="I340" i="13" s="1"/>
  <c r="F340" i="13"/>
  <c r="C341" i="13"/>
  <c r="H341" i="13" s="1"/>
  <c r="D341" i="13"/>
  <c r="E341" i="13"/>
  <c r="I341" i="13" s="1"/>
  <c r="F341" i="13"/>
  <c r="C342" i="13"/>
  <c r="H342" i="13" s="1"/>
  <c r="D342" i="13"/>
  <c r="E342" i="13"/>
  <c r="I342" i="13" s="1"/>
  <c r="F342" i="13"/>
  <c r="C343" i="13"/>
  <c r="H343" i="13" s="1"/>
  <c r="D343" i="13"/>
  <c r="E343" i="13"/>
  <c r="I343" i="13" s="1"/>
  <c r="F343" i="13"/>
  <c r="C344" i="13"/>
  <c r="H344" i="13" s="1"/>
  <c r="D344" i="13"/>
  <c r="E344" i="13"/>
  <c r="I344" i="13" s="1"/>
  <c r="F344" i="13"/>
  <c r="C345" i="13"/>
  <c r="H345" i="13" s="1"/>
  <c r="D345" i="13"/>
  <c r="E345" i="13"/>
  <c r="I345" i="13" s="1"/>
  <c r="F345" i="13"/>
  <c r="C346" i="13"/>
  <c r="H346" i="13" s="1"/>
  <c r="D346" i="13"/>
  <c r="E346" i="13"/>
  <c r="I346" i="13" s="1"/>
  <c r="F346" i="13"/>
  <c r="C347" i="13"/>
  <c r="H347" i="13" s="1"/>
  <c r="D347" i="13"/>
  <c r="E347" i="13"/>
  <c r="I347" i="13" s="1"/>
  <c r="F347" i="13"/>
  <c r="C348" i="13"/>
  <c r="H348" i="13" s="1"/>
  <c r="D348" i="13"/>
  <c r="E348" i="13"/>
  <c r="I348" i="13" s="1"/>
  <c r="F348" i="13"/>
  <c r="C349" i="13"/>
  <c r="H349" i="13" s="1"/>
  <c r="D349" i="13"/>
  <c r="E349" i="13"/>
  <c r="I349" i="13" s="1"/>
  <c r="F349" i="13"/>
  <c r="C350" i="13"/>
  <c r="H350" i="13" s="1"/>
  <c r="D350" i="13"/>
  <c r="E350" i="13"/>
  <c r="I350" i="13" s="1"/>
  <c r="F350" i="13"/>
  <c r="C351" i="13"/>
  <c r="H351" i="13" s="1"/>
  <c r="D351" i="13"/>
  <c r="E351" i="13"/>
  <c r="I351" i="13" s="1"/>
  <c r="F351" i="13"/>
  <c r="C352" i="13"/>
  <c r="H352" i="13" s="1"/>
  <c r="D352" i="13"/>
  <c r="E352" i="13"/>
  <c r="I352" i="13" s="1"/>
  <c r="F352" i="13"/>
  <c r="C353" i="13"/>
  <c r="H353" i="13" s="1"/>
  <c r="D353" i="13"/>
  <c r="E353" i="13"/>
  <c r="I353" i="13" s="1"/>
  <c r="F353" i="13"/>
  <c r="C354" i="13"/>
  <c r="H354" i="13" s="1"/>
  <c r="D354" i="13"/>
  <c r="E354" i="13"/>
  <c r="I354" i="13" s="1"/>
  <c r="F354" i="13"/>
  <c r="C355" i="13"/>
  <c r="H355" i="13" s="1"/>
  <c r="D355" i="13"/>
  <c r="E355" i="13"/>
  <c r="I355" i="13" s="1"/>
  <c r="F355" i="13"/>
  <c r="C356" i="13"/>
  <c r="H356" i="13" s="1"/>
  <c r="D356" i="13"/>
  <c r="E356" i="13"/>
  <c r="I356" i="13" s="1"/>
  <c r="F356" i="13"/>
  <c r="C357" i="13"/>
  <c r="H357" i="13" s="1"/>
  <c r="D357" i="13"/>
  <c r="E357" i="13"/>
  <c r="I357" i="13" s="1"/>
  <c r="F357" i="13"/>
  <c r="C358" i="13"/>
  <c r="H358" i="13" s="1"/>
  <c r="D358" i="13"/>
  <c r="E358" i="13"/>
  <c r="I358" i="13" s="1"/>
  <c r="F358" i="13"/>
  <c r="C359" i="13"/>
  <c r="H359" i="13" s="1"/>
  <c r="D359" i="13"/>
  <c r="E359" i="13"/>
  <c r="I359" i="13" s="1"/>
  <c r="F359" i="13"/>
  <c r="C360" i="13"/>
  <c r="H360" i="13" s="1"/>
  <c r="D360" i="13"/>
  <c r="E360" i="13"/>
  <c r="I360" i="13" s="1"/>
  <c r="F360" i="13"/>
  <c r="C361" i="13"/>
  <c r="H361" i="13" s="1"/>
  <c r="D361" i="13"/>
  <c r="E361" i="13"/>
  <c r="I361" i="13" s="1"/>
  <c r="F361" i="13"/>
  <c r="C362" i="13"/>
  <c r="H362" i="13" s="1"/>
  <c r="D362" i="13"/>
  <c r="E362" i="13"/>
  <c r="I362" i="13" s="1"/>
  <c r="F362" i="13"/>
  <c r="C363" i="13"/>
  <c r="H363" i="13" s="1"/>
  <c r="D363" i="13"/>
  <c r="E363" i="13"/>
  <c r="I363" i="13" s="1"/>
  <c r="F363" i="13"/>
  <c r="C364" i="13"/>
  <c r="H364" i="13" s="1"/>
  <c r="D364" i="13"/>
  <c r="E364" i="13"/>
  <c r="I364" i="13" s="1"/>
  <c r="F364" i="13"/>
  <c r="C365" i="13"/>
  <c r="H365" i="13" s="1"/>
  <c r="D365" i="13"/>
  <c r="E365" i="13"/>
  <c r="I365" i="13" s="1"/>
  <c r="F365" i="13"/>
  <c r="C366" i="13"/>
  <c r="H366" i="13" s="1"/>
  <c r="D366" i="13"/>
  <c r="E366" i="13"/>
  <c r="I366" i="13" s="1"/>
  <c r="F366" i="13"/>
  <c r="C367" i="13"/>
  <c r="H367" i="13" s="1"/>
  <c r="D367" i="13"/>
  <c r="E367" i="13"/>
  <c r="I367" i="13" s="1"/>
  <c r="F367" i="13"/>
  <c r="C368" i="13"/>
  <c r="H368" i="13" s="1"/>
  <c r="D368" i="13"/>
  <c r="E368" i="13"/>
  <c r="I368" i="13" s="1"/>
  <c r="F368" i="13"/>
  <c r="C369" i="13"/>
  <c r="H369" i="13" s="1"/>
  <c r="D369" i="13"/>
  <c r="E369" i="13"/>
  <c r="I369" i="13" s="1"/>
  <c r="F369" i="13"/>
  <c r="C370" i="13"/>
  <c r="H370" i="13" s="1"/>
  <c r="D370" i="13"/>
  <c r="E370" i="13"/>
  <c r="I370" i="13" s="1"/>
  <c r="F370" i="13"/>
  <c r="C371" i="13"/>
  <c r="H371" i="13" s="1"/>
  <c r="D371" i="13"/>
  <c r="E371" i="13"/>
  <c r="I371" i="13" s="1"/>
  <c r="F371" i="13"/>
  <c r="C372" i="13"/>
  <c r="H372" i="13" s="1"/>
  <c r="D372" i="13"/>
  <c r="E372" i="13"/>
  <c r="I372" i="13" s="1"/>
  <c r="F372" i="13"/>
  <c r="C373" i="13"/>
  <c r="H373" i="13" s="1"/>
  <c r="D373" i="13"/>
  <c r="E373" i="13"/>
  <c r="I373" i="13" s="1"/>
  <c r="F373" i="13"/>
  <c r="C374" i="13"/>
  <c r="H374" i="13" s="1"/>
  <c r="D374" i="13"/>
  <c r="E374" i="13"/>
  <c r="I374" i="13" s="1"/>
  <c r="F374" i="13"/>
  <c r="C375" i="13"/>
  <c r="H375" i="13" s="1"/>
  <c r="D375" i="13"/>
  <c r="E375" i="13"/>
  <c r="I375" i="13" s="1"/>
  <c r="F375" i="13"/>
  <c r="C376" i="13"/>
  <c r="H376" i="13" s="1"/>
  <c r="D376" i="13"/>
  <c r="E376" i="13"/>
  <c r="I376" i="13" s="1"/>
  <c r="F376" i="13"/>
  <c r="C377" i="13"/>
  <c r="H377" i="13" s="1"/>
  <c r="D377" i="13"/>
  <c r="E377" i="13"/>
  <c r="I377" i="13" s="1"/>
  <c r="F377" i="13"/>
  <c r="C378" i="13"/>
  <c r="H378" i="13" s="1"/>
  <c r="D378" i="13"/>
  <c r="E378" i="13"/>
  <c r="I378" i="13" s="1"/>
  <c r="F378" i="13"/>
  <c r="C379" i="13"/>
  <c r="H379" i="13" s="1"/>
  <c r="D379" i="13"/>
  <c r="E379" i="13"/>
  <c r="I379" i="13" s="1"/>
  <c r="F379" i="13"/>
  <c r="C380" i="13"/>
  <c r="H380" i="13" s="1"/>
  <c r="D380" i="13"/>
  <c r="E380" i="13"/>
  <c r="I380" i="13" s="1"/>
  <c r="F380" i="13"/>
  <c r="C381" i="13"/>
  <c r="H381" i="13" s="1"/>
  <c r="D381" i="13"/>
  <c r="E381" i="13"/>
  <c r="I381" i="13" s="1"/>
  <c r="F381" i="13"/>
  <c r="C382" i="13"/>
  <c r="H382" i="13" s="1"/>
  <c r="D382" i="13"/>
  <c r="E382" i="13"/>
  <c r="I382" i="13" s="1"/>
  <c r="F382" i="13"/>
  <c r="C383" i="13"/>
  <c r="H383" i="13" s="1"/>
  <c r="D383" i="13"/>
  <c r="E383" i="13"/>
  <c r="I383" i="13" s="1"/>
  <c r="F383" i="13"/>
  <c r="C384" i="13"/>
  <c r="H384" i="13" s="1"/>
  <c r="D384" i="13"/>
  <c r="E384" i="13"/>
  <c r="I384" i="13" s="1"/>
  <c r="F384" i="13"/>
  <c r="C385" i="13"/>
  <c r="H385" i="13" s="1"/>
  <c r="D385" i="13"/>
  <c r="E385" i="13"/>
  <c r="I385" i="13" s="1"/>
  <c r="F385" i="13"/>
  <c r="C386" i="13"/>
  <c r="H386" i="13" s="1"/>
  <c r="D386" i="13"/>
  <c r="E386" i="13"/>
  <c r="I386" i="13" s="1"/>
  <c r="F386" i="13"/>
  <c r="C387" i="13"/>
  <c r="H387" i="13" s="1"/>
  <c r="D387" i="13"/>
  <c r="E387" i="13"/>
  <c r="I387" i="13" s="1"/>
  <c r="F387" i="13"/>
  <c r="C388" i="13"/>
  <c r="H388" i="13" s="1"/>
  <c r="D388" i="13"/>
  <c r="E388" i="13"/>
  <c r="I388" i="13" s="1"/>
  <c r="F388" i="13"/>
  <c r="C389" i="13"/>
  <c r="H389" i="13" s="1"/>
  <c r="D389" i="13"/>
  <c r="E389" i="13"/>
  <c r="I389" i="13" s="1"/>
  <c r="F389" i="13"/>
  <c r="C390" i="13"/>
  <c r="H390" i="13" s="1"/>
  <c r="D390" i="13"/>
  <c r="E390" i="13"/>
  <c r="I390" i="13" s="1"/>
  <c r="F390" i="13"/>
  <c r="C391" i="13"/>
  <c r="H391" i="13" s="1"/>
  <c r="D391" i="13"/>
  <c r="E391" i="13"/>
  <c r="I391" i="13" s="1"/>
  <c r="F391" i="13"/>
  <c r="C392" i="13"/>
  <c r="H392" i="13" s="1"/>
  <c r="D392" i="13"/>
  <c r="E392" i="13"/>
  <c r="I392" i="13" s="1"/>
  <c r="F392" i="13"/>
  <c r="C393" i="13"/>
  <c r="H393" i="13" s="1"/>
  <c r="D393" i="13"/>
  <c r="E393" i="13"/>
  <c r="I393" i="13" s="1"/>
  <c r="F393" i="13"/>
  <c r="C394" i="13"/>
  <c r="H394" i="13" s="1"/>
  <c r="D394" i="13"/>
  <c r="E394" i="13"/>
  <c r="I394" i="13" s="1"/>
  <c r="F394" i="13"/>
  <c r="C395" i="13"/>
  <c r="H395" i="13" s="1"/>
  <c r="D395" i="13"/>
  <c r="E395" i="13"/>
  <c r="I395" i="13" s="1"/>
  <c r="F395" i="13"/>
  <c r="C396" i="13"/>
  <c r="H396" i="13" s="1"/>
  <c r="D396" i="13"/>
  <c r="E396" i="13"/>
  <c r="I396" i="13" s="1"/>
  <c r="F396" i="13"/>
  <c r="C397" i="13"/>
  <c r="H397" i="13" s="1"/>
  <c r="D397" i="13"/>
  <c r="E397" i="13"/>
  <c r="I397" i="13" s="1"/>
  <c r="F397" i="13"/>
  <c r="C398" i="13"/>
  <c r="H398" i="13" s="1"/>
  <c r="D398" i="13"/>
  <c r="E398" i="13"/>
  <c r="I398" i="13" s="1"/>
  <c r="F398" i="13"/>
  <c r="C399" i="13"/>
  <c r="H399" i="13" s="1"/>
  <c r="D399" i="13"/>
  <c r="E399" i="13"/>
  <c r="I399" i="13" s="1"/>
  <c r="F399" i="13"/>
  <c r="C400" i="13"/>
  <c r="H400" i="13" s="1"/>
  <c r="D400" i="13"/>
  <c r="E400" i="13"/>
  <c r="I400" i="13" s="1"/>
  <c r="F400" i="13"/>
  <c r="C401" i="13"/>
  <c r="H401" i="13" s="1"/>
  <c r="D401" i="13"/>
  <c r="E401" i="13"/>
  <c r="I401" i="13" s="1"/>
  <c r="F401" i="13"/>
  <c r="C402" i="13"/>
  <c r="H402" i="13" s="1"/>
  <c r="D402" i="13"/>
  <c r="E402" i="13"/>
  <c r="I402" i="13" s="1"/>
  <c r="F402" i="13"/>
  <c r="C403" i="13"/>
  <c r="H403" i="13" s="1"/>
  <c r="D403" i="13"/>
  <c r="E403" i="13"/>
  <c r="I403" i="13" s="1"/>
  <c r="F403" i="13"/>
  <c r="C404" i="13"/>
  <c r="H404" i="13" s="1"/>
  <c r="D404" i="13"/>
  <c r="E404" i="13"/>
  <c r="I404" i="13" s="1"/>
  <c r="F404" i="13"/>
  <c r="C405" i="13"/>
  <c r="H405" i="13" s="1"/>
  <c r="D405" i="13"/>
  <c r="E405" i="13"/>
  <c r="I405" i="13" s="1"/>
  <c r="F405" i="13"/>
  <c r="C406" i="13"/>
  <c r="H406" i="13" s="1"/>
  <c r="D406" i="13"/>
  <c r="E406" i="13"/>
  <c r="I406" i="13" s="1"/>
  <c r="F406" i="13"/>
  <c r="C407" i="13"/>
  <c r="H407" i="13" s="1"/>
  <c r="D407" i="13"/>
  <c r="E407" i="13"/>
  <c r="I407" i="13" s="1"/>
  <c r="F407" i="13"/>
  <c r="C408" i="13"/>
  <c r="H408" i="13" s="1"/>
  <c r="D408" i="13"/>
  <c r="E408" i="13"/>
  <c r="I408" i="13" s="1"/>
  <c r="F408" i="13"/>
  <c r="C409" i="13"/>
  <c r="H409" i="13" s="1"/>
  <c r="D409" i="13"/>
  <c r="E409" i="13"/>
  <c r="I409" i="13" s="1"/>
  <c r="F409" i="13"/>
  <c r="C410" i="13"/>
  <c r="H410" i="13" s="1"/>
  <c r="D410" i="13"/>
  <c r="E410" i="13"/>
  <c r="I410" i="13" s="1"/>
  <c r="F410" i="13"/>
  <c r="C411" i="13"/>
  <c r="H411" i="13" s="1"/>
  <c r="D411" i="13"/>
  <c r="E411" i="13"/>
  <c r="I411" i="13" s="1"/>
  <c r="F411" i="13"/>
  <c r="C412" i="13"/>
  <c r="H412" i="13" s="1"/>
  <c r="D412" i="13"/>
  <c r="E412" i="13"/>
  <c r="I412" i="13" s="1"/>
  <c r="F412" i="13"/>
  <c r="C413" i="13"/>
  <c r="H413" i="13" s="1"/>
  <c r="D413" i="13"/>
  <c r="E413" i="13"/>
  <c r="I413" i="13" s="1"/>
  <c r="F413" i="13"/>
  <c r="C414" i="13"/>
  <c r="H414" i="13" s="1"/>
  <c r="D414" i="13"/>
  <c r="E414" i="13"/>
  <c r="I414" i="13" s="1"/>
  <c r="F414" i="13"/>
  <c r="C415" i="13"/>
  <c r="H415" i="13" s="1"/>
  <c r="D415" i="13"/>
  <c r="E415" i="13"/>
  <c r="I415" i="13" s="1"/>
  <c r="F415" i="13"/>
  <c r="C416" i="13"/>
  <c r="H416" i="13" s="1"/>
  <c r="D416" i="13"/>
  <c r="E416" i="13"/>
  <c r="I416" i="13" s="1"/>
  <c r="F416" i="13"/>
  <c r="C417" i="13"/>
  <c r="H417" i="13" s="1"/>
  <c r="D417" i="13"/>
  <c r="E417" i="13"/>
  <c r="I417" i="13" s="1"/>
  <c r="F417" i="13"/>
  <c r="C418" i="13"/>
  <c r="H418" i="13" s="1"/>
  <c r="D418" i="13"/>
  <c r="E418" i="13"/>
  <c r="I418" i="13" s="1"/>
  <c r="F418" i="13"/>
  <c r="C419" i="13"/>
  <c r="H419" i="13" s="1"/>
  <c r="D419" i="13"/>
  <c r="E419" i="13"/>
  <c r="I419" i="13" s="1"/>
  <c r="F419" i="13"/>
  <c r="C420" i="13"/>
  <c r="H420" i="13" s="1"/>
  <c r="D420" i="13"/>
  <c r="E420" i="13"/>
  <c r="I420" i="13" s="1"/>
  <c r="F420" i="13"/>
  <c r="C421" i="13"/>
  <c r="H421" i="13" s="1"/>
  <c r="D421" i="13"/>
  <c r="E421" i="13"/>
  <c r="I421" i="13" s="1"/>
  <c r="F421" i="13"/>
  <c r="C422" i="13"/>
  <c r="H422" i="13" s="1"/>
  <c r="D422" i="13"/>
  <c r="E422" i="13"/>
  <c r="I422" i="13" s="1"/>
  <c r="F422" i="13"/>
  <c r="C423" i="13"/>
  <c r="H423" i="13" s="1"/>
  <c r="D423" i="13"/>
  <c r="E423" i="13"/>
  <c r="I423" i="13" s="1"/>
  <c r="F423" i="13"/>
  <c r="C424" i="13"/>
  <c r="H424" i="13" s="1"/>
  <c r="D424" i="13"/>
  <c r="E424" i="13"/>
  <c r="I424" i="13" s="1"/>
  <c r="F424" i="13"/>
  <c r="C425" i="13"/>
  <c r="H425" i="13" s="1"/>
  <c r="D425" i="13"/>
  <c r="E425" i="13"/>
  <c r="I425" i="13" s="1"/>
  <c r="F425" i="13"/>
  <c r="C426" i="13"/>
  <c r="H426" i="13" s="1"/>
  <c r="D426" i="13"/>
  <c r="E426" i="13"/>
  <c r="I426" i="13" s="1"/>
  <c r="F426" i="13"/>
  <c r="C427" i="13"/>
  <c r="H427" i="13" s="1"/>
  <c r="D427" i="13"/>
  <c r="E427" i="13"/>
  <c r="I427" i="13" s="1"/>
  <c r="F427" i="13"/>
  <c r="C428" i="13"/>
  <c r="H428" i="13" s="1"/>
  <c r="D428" i="13"/>
  <c r="E428" i="13"/>
  <c r="I428" i="13" s="1"/>
  <c r="F428" i="13"/>
  <c r="C429" i="13"/>
  <c r="H429" i="13" s="1"/>
  <c r="D429" i="13"/>
  <c r="E429" i="13"/>
  <c r="I429" i="13" s="1"/>
  <c r="F429" i="13"/>
  <c r="C430" i="13"/>
  <c r="H430" i="13" s="1"/>
  <c r="D430" i="13"/>
  <c r="E430" i="13"/>
  <c r="I430" i="13" s="1"/>
  <c r="F430" i="13"/>
  <c r="C431" i="13"/>
  <c r="H431" i="13" s="1"/>
  <c r="D431" i="13"/>
  <c r="E431" i="13"/>
  <c r="I431" i="13" s="1"/>
  <c r="F431" i="13"/>
  <c r="C432" i="13"/>
  <c r="H432" i="13" s="1"/>
  <c r="D432" i="13"/>
  <c r="E432" i="13"/>
  <c r="I432" i="13" s="1"/>
  <c r="F432" i="13"/>
  <c r="C433" i="13"/>
  <c r="H433" i="13" s="1"/>
  <c r="D433" i="13"/>
  <c r="E433" i="13"/>
  <c r="I433" i="13" s="1"/>
  <c r="F433" i="13"/>
  <c r="C434" i="13"/>
  <c r="H434" i="13" s="1"/>
  <c r="D434" i="13"/>
  <c r="E434" i="13"/>
  <c r="I434" i="13" s="1"/>
  <c r="F434" i="13"/>
  <c r="C435" i="13"/>
  <c r="H435" i="13" s="1"/>
  <c r="D435" i="13"/>
  <c r="E435" i="13"/>
  <c r="I435" i="13" s="1"/>
  <c r="F435" i="13"/>
  <c r="C436" i="13"/>
  <c r="H436" i="13" s="1"/>
  <c r="D436" i="13"/>
  <c r="E436" i="13"/>
  <c r="I436" i="13" s="1"/>
  <c r="F436" i="13"/>
  <c r="C437" i="13"/>
  <c r="H437" i="13" s="1"/>
  <c r="D437" i="13"/>
  <c r="E437" i="13"/>
  <c r="I437" i="13" s="1"/>
  <c r="F437" i="13"/>
  <c r="C438" i="13"/>
  <c r="H438" i="13" s="1"/>
  <c r="D438" i="13"/>
  <c r="E438" i="13"/>
  <c r="I438" i="13" s="1"/>
  <c r="F438" i="13"/>
  <c r="C439" i="13"/>
  <c r="H439" i="13" s="1"/>
  <c r="D439" i="13"/>
  <c r="E439" i="13"/>
  <c r="I439" i="13" s="1"/>
  <c r="F439" i="13"/>
  <c r="C440" i="13"/>
  <c r="H440" i="13" s="1"/>
  <c r="D440" i="13"/>
  <c r="E440" i="13"/>
  <c r="I440" i="13" s="1"/>
  <c r="F440" i="13"/>
  <c r="C441" i="13"/>
  <c r="H441" i="13" s="1"/>
  <c r="D441" i="13"/>
  <c r="E441" i="13"/>
  <c r="I441" i="13" s="1"/>
  <c r="F441" i="13"/>
  <c r="C442" i="13"/>
  <c r="H442" i="13" s="1"/>
  <c r="D442" i="13"/>
  <c r="E442" i="13"/>
  <c r="I442" i="13" s="1"/>
  <c r="F442" i="13"/>
  <c r="C443" i="13"/>
  <c r="H443" i="13" s="1"/>
  <c r="D443" i="13"/>
  <c r="E443" i="13"/>
  <c r="I443" i="13" s="1"/>
  <c r="F443" i="13"/>
  <c r="C444" i="13"/>
  <c r="H444" i="13" s="1"/>
  <c r="D444" i="13"/>
  <c r="E444" i="13"/>
  <c r="I444" i="13" s="1"/>
  <c r="F444" i="13"/>
  <c r="C445" i="13"/>
  <c r="H445" i="13" s="1"/>
  <c r="D445" i="13"/>
  <c r="E445" i="13"/>
  <c r="I445" i="13" s="1"/>
  <c r="F445" i="13"/>
  <c r="C446" i="13"/>
  <c r="H446" i="13" s="1"/>
  <c r="D446" i="13"/>
  <c r="E446" i="13"/>
  <c r="I446" i="13" s="1"/>
  <c r="F446" i="13"/>
  <c r="C447" i="13"/>
  <c r="H447" i="13" s="1"/>
  <c r="D447" i="13"/>
  <c r="E447" i="13"/>
  <c r="I447" i="13" s="1"/>
  <c r="F447" i="13"/>
  <c r="C448" i="13"/>
  <c r="H448" i="13" s="1"/>
  <c r="D448" i="13"/>
  <c r="E448" i="13"/>
  <c r="I448" i="13" s="1"/>
  <c r="F448" i="13"/>
  <c r="C449" i="13"/>
  <c r="H449" i="13" s="1"/>
  <c r="D449" i="13"/>
  <c r="E449" i="13"/>
  <c r="I449" i="13" s="1"/>
  <c r="F449" i="13"/>
  <c r="C450" i="13"/>
  <c r="H450" i="13" s="1"/>
  <c r="D450" i="13"/>
  <c r="E450" i="13"/>
  <c r="I450" i="13" s="1"/>
  <c r="F450" i="13"/>
  <c r="C451" i="13"/>
  <c r="H451" i="13" s="1"/>
  <c r="D451" i="13"/>
  <c r="E451" i="13"/>
  <c r="I451" i="13" s="1"/>
  <c r="F451" i="13"/>
  <c r="C452" i="13"/>
  <c r="H452" i="13" s="1"/>
  <c r="D452" i="13"/>
  <c r="E452" i="13"/>
  <c r="I452" i="13" s="1"/>
  <c r="F452" i="13"/>
  <c r="C453" i="13"/>
  <c r="H453" i="13" s="1"/>
  <c r="D453" i="13"/>
  <c r="E453" i="13"/>
  <c r="I453" i="13" s="1"/>
  <c r="F453" i="13"/>
  <c r="C454" i="13"/>
  <c r="H454" i="13" s="1"/>
  <c r="D454" i="13"/>
  <c r="E454" i="13"/>
  <c r="I454" i="13" s="1"/>
  <c r="F454" i="13"/>
  <c r="C455" i="13"/>
  <c r="H455" i="13" s="1"/>
  <c r="D455" i="13"/>
  <c r="E455" i="13"/>
  <c r="I455" i="13" s="1"/>
  <c r="F455" i="13"/>
  <c r="C456" i="13"/>
  <c r="H456" i="13" s="1"/>
  <c r="D456" i="13"/>
  <c r="E456" i="13"/>
  <c r="I456" i="13" s="1"/>
  <c r="F456" i="13"/>
  <c r="C457" i="13"/>
  <c r="H457" i="13" s="1"/>
  <c r="D457" i="13"/>
  <c r="E457" i="13"/>
  <c r="I457" i="13" s="1"/>
  <c r="F457" i="13"/>
  <c r="C458" i="13"/>
  <c r="H458" i="13" s="1"/>
  <c r="D458" i="13"/>
  <c r="E458" i="13"/>
  <c r="I458" i="13" s="1"/>
  <c r="F458" i="13"/>
  <c r="C459" i="13"/>
  <c r="H459" i="13" s="1"/>
  <c r="D459" i="13"/>
  <c r="E459" i="13"/>
  <c r="I459" i="13" s="1"/>
  <c r="F459" i="13"/>
  <c r="C460" i="13"/>
  <c r="H460" i="13" s="1"/>
  <c r="D460" i="13"/>
  <c r="E460" i="13"/>
  <c r="I460" i="13" s="1"/>
  <c r="F460" i="13"/>
  <c r="C461" i="13"/>
  <c r="H461" i="13" s="1"/>
  <c r="D461" i="13"/>
  <c r="E461" i="13"/>
  <c r="I461" i="13" s="1"/>
  <c r="F461" i="13"/>
  <c r="C462" i="13"/>
  <c r="H462" i="13" s="1"/>
  <c r="D462" i="13"/>
  <c r="E462" i="13"/>
  <c r="I462" i="13" s="1"/>
  <c r="F462" i="13"/>
  <c r="C463" i="13"/>
  <c r="H463" i="13" s="1"/>
  <c r="D463" i="13"/>
  <c r="E463" i="13"/>
  <c r="I463" i="13" s="1"/>
  <c r="F463" i="13"/>
  <c r="C464" i="13"/>
  <c r="H464" i="13" s="1"/>
  <c r="D464" i="13"/>
  <c r="E464" i="13"/>
  <c r="I464" i="13" s="1"/>
  <c r="F464" i="13"/>
  <c r="C465" i="13"/>
  <c r="H465" i="13" s="1"/>
  <c r="D465" i="13"/>
  <c r="E465" i="13"/>
  <c r="I465" i="13" s="1"/>
  <c r="F465" i="13"/>
  <c r="C466" i="13"/>
  <c r="H466" i="13" s="1"/>
  <c r="D466" i="13"/>
  <c r="E466" i="13"/>
  <c r="I466" i="13" s="1"/>
  <c r="F466" i="13"/>
  <c r="C467" i="13"/>
  <c r="H467" i="13" s="1"/>
  <c r="D467" i="13"/>
  <c r="E467" i="13"/>
  <c r="I467" i="13" s="1"/>
  <c r="F467" i="13"/>
  <c r="C468" i="13"/>
  <c r="H468" i="13" s="1"/>
  <c r="D468" i="13"/>
  <c r="E468" i="13"/>
  <c r="I468" i="13" s="1"/>
  <c r="F468" i="13"/>
  <c r="C469" i="13"/>
  <c r="H469" i="13" s="1"/>
  <c r="D469" i="13"/>
  <c r="E469" i="13"/>
  <c r="I469" i="13" s="1"/>
  <c r="F469" i="13"/>
  <c r="C470" i="13"/>
  <c r="H470" i="13" s="1"/>
  <c r="D470" i="13"/>
  <c r="E470" i="13"/>
  <c r="I470" i="13" s="1"/>
  <c r="F470" i="13"/>
  <c r="C471" i="13"/>
  <c r="H471" i="13" s="1"/>
  <c r="D471" i="13"/>
  <c r="E471" i="13"/>
  <c r="I471" i="13" s="1"/>
  <c r="F471" i="13"/>
  <c r="C472" i="13"/>
  <c r="H472" i="13" s="1"/>
  <c r="D472" i="13"/>
  <c r="E472" i="13"/>
  <c r="I472" i="13" s="1"/>
  <c r="F472" i="13"/>
  <c r="C473" i="13"/>
  <c r="H473" i="13" s="1"/>
  <c r="D473" i="13"/>
  <c r="E473" i="13"/>
  <c r="I473" i="13" s="1"/>
  <c r="F473" i="13"/>
  <c r="C474" i="13"/>
  <c r="H474" i="13" s="1"/>
  <c r="D474" i="13"/>
  <c r="E474" i="13"/>
  <c r="I474" i="13" s="1"/>
  <c r="F474" i="13"/>
  <c r="C475" i="13"/>
  <c r="H475" i="13" s="1"/>
  <c r="D475" i="13"/>
  <c r="E475" i="13"/>
  <c r="I475" i="13" s="1"/>
  <c r="F475" i="13"/>
  <c r="C476" i="13"/>
  <c r="H476" i="13" s="1"/>
  <c r="D476" i="13"/>
  <c r="E476" i="13"/>
  <c r="I476" i="13" s="1"/>
  <c r="F476" i="13"/>
  <c r="C477" i="13"/>
  <c r="H477" i="13" s="1"/>
  <c r="D477" i="13"/>
  <c r="E477" i="13"/>
  <c r="I477" i="13" s="1"/>
  <c r="F477" i="13"/>
  <c r="C478" i="13"/>
  <c r="H478" i="13" s="1"/>
  <c r="D478" i="13"/>
  <c r="E478" i="13"/>
  <c r="I478" i="13" s="1"/>
  <c r="F478" i="13"/>
  <c r="C479" i="13"/>
  <c r="H479" i="13" s="1"/>
  <c r="D479" i="13"/>
  <c r="E479" i="13"/>
  <c r="I479" i="13" s="1"/>
  <c r="F479" i="13"/>
  <c r="C480" i="13"/>
  <c r="H480" i="13" s="1"/>
  <c r="D480" i="13"/>
  <c r="E480" i="13"/>
  <c r="I480" i="13" s="1"/>
  <c r="F480" i="13"/>
  <c r="C481" i="13"/>
  <c r="H481" i="13" s="1"/>
  <c r="D481" i="13"/>
  <c r="E481" i="13"/>
  <c r="I481" i="13" s="1"/>
  <c r="F481" i="13"/>
  <c r="C482" i="13"/>
  <c r="H482" i="13" s="1"/>
  <c r="D482" i="13"/>
  <c r="E482" i="13"/>
  <c r="I482" i="13" s="1"/>
  <c r="F482" i="13"/>
  <c r="C483" i="13"/>
  <c r="H483" i="13" s="1"/>
  <c r="D483" i="13"/>
  <c r="E483" i="13"/>
  <c r="I483" i="13" s="1"/>
  <c r="F483" i="13"/>
  <c r="C484" i="13"/>
  <c r="H484" i="13" s="1"/>
  <c r="D484" i="13"/>
  <c r="E484" i="13"/>
  <c r="I484" i="13" s="1"/>
  <c r="F484" i="13"/>
  <c r="C485" i="13"/>
  <c r="H485" i="13" s="1"/>
  <c r="D485" i="13"/>
  <c r="E485" i="13"/>
  <c r="I485" i="13" s="1"/>
  <c r="F485" i="13"/>
  <c r="C486" i="13"/>
  <c r="H486" i="13" s="1"/>
  <c r="D486" i="13"/>
  <c r="E486" i="13"/>
  <c r="I486" i="13" s="1"/>
  <c r="F486" i="13"/>
  <c r="C487" i="13"/>
  <c r="H487" i="13" s="1"/>
  <c r="D487" i="13"/>
  <c r="E487" i="13"/>
  <c r="I487" i="13" s="1"/>
  <c r="F487" i="13"/>
  <c r="C488" i="13"/>
  <c r="H488" i="13" s="1"/>
  <c r="D488" i="13"/>
  <c r="E488" i="13"/>
  <c r="I488" i="13" s="1"/>
  <c r="F488" i="13"/>
  <c r="C489" i="13"/>
  <c r="H489" i="13" s="1"/>
  <c r="D489" i="13"/>
  <c r="E489" i="13"/>
  <c r="I489" i="13" s="1"/>
  <c r="F489" i="13"/>
  <c r="C490" i="13"/>
  <c r="H490" i="13" s="1"/>
  <c r="D490" i="13"/>
  <c r="E490" i="13"/>
  <c r="I490" i="13" s="1"/>
  <c r="F490" i="13"/>
  <c r="C491" i="13"/>
  <c r="H491" i="13" s="1"/>
  <c r="D491" i="13"/>
  <c r="E491" i="13"/>
  <c r="I491" i="13" s="1"/>
  <c r="F491" i="13"/>
  <c r="C492" i="13"/>
  <c r="H492" i="13" s="1"/>
  <c r="D492" i="13"/>
  <c r="E492" i="13"/>
  <c r="I492" i="13" s="1"/>
  <c r="F492" i="13"/>
  <c r="C493" i="13"/>
  <c r="H493" i="13" s="1"/>
  <c r="D493" i="13"/>
  <c r="E493" i="13"/>
  <c r="I493" i="13" s="1"/>
  <c r="F493" i="13"/>
  <c r="C494" i="13"/>
  <c r="H494" i="13" s="1"/>
  <c r="D494" i="13"/>
  <c r="E494" i="13"/>
  <c r="I494" i="13" s="1"/>
  <c r="F494" i="13"/>
  <c r="C495" i="13"/>
  <c r="H495" i="13" s="1"/>
  <c r="D495" i="13"/>
  <c r="E495" i="13"/>
  <c r="I495" i="13" s="1"/>
  <c r="F495" i="13"/>
  <c r="C496" i="13"/>
  <c r="H496" i="13" s="1"/>
  <c r="D496" i="13"/>
  <c r="E496" i="13"/>
  <c r="I496" i="13" s="1"/>
  <c r="F496" i="13"/>
  <c r="C497" i="13"/>
  <c r="H497" i="13" s="1"/>
  <c r="D497" i="13"/>
  <c r="E497" i="13"/>
  <c r="I497" i="13" s="1"/>
  <c r="F497" i="13"/>
  <c r="C498" i="13"/>
  <c r="H498" i="13" s="1"/>
  <c r="D498" i="13"/>
  <c r="E498" i="13"/>
  <c r="I498" i="13" s="1"/>
  <c r="F498" i="13"/>
  <c r="C499" i="13"/>
  <c r="H499" i="13" s="1"/>
  <c r="D499" i="13"/>
  <c r="E499" i="13"/>
  <c r="I499" i="13" s="1"/>
  <c r="F499" i="13"/>
  <c r="C500" i="13"/>
  <c r="H500" i="13" s="1"/>
  <c r="D500" i="13"/>
  <c r="E500" i="13"/>
  <c r="I500" i="13" s="1"/>
  <c r="F500" i="13"/>
  <c r="C501" i="13"/>
  <c r="H501" i="13" s="1"/>
  <c r="D501" i="13"/>
  <c r="E501" i="13"/>
  <c r="I501" i="13" s="1"/>
  <c r="F501" i="13"/>
  <c r="C502" i="13"/>
  <c r="H502" i="13" s="1"/>
  <c r="D502" i="13"/>
  <c r="E502" i="13"/>
  <c r="I502" i="13" s="1"/>
  <c r="F502" i="13"/>
  <c r="C503" i="13"/>
  <c r="H503" i="13" s="1"/>
  <c r="D503" i="13"/>
  <c r="E503" i="13"/>
  <c r="I503" i="13" s="1"/>
  <c r="F503" i="13"/>
  <c r="C504" i="13"/>
  <c r="H504" i="13" s="1"/>
  <c r="D504" i="13"/>
  <c r="E504" i="13"/>
  <c r="I504" i="13" s="1"/>
  <c r="F504" i="13"/>
  <c r="C505" i="13"/>
  <c r="H505" i="13" s="1"/>
  <c r="D505" i="13"/>
  <c r="E505" i="13"/>
  <c r="I505" i="13" s="1"/>
  <c r="F505" i="13"/>
  <c r="C506" i="13"/>
  <c r="H506" i="13" s="1"/>
  <c r="D506" i="13"/>
  <c r="E506" i="13"/>
  <c r="I506" i="13" s="1"/>
  <c r="F506" i="13"/>
  <c r="C507" i="13"/>
  <c r="H507" i="13" s="1"/>
  <c r="D507" i="13"/>
  <c r="E507" i="13"/>
  <c r="I507" i="13" s="1"/>
  <c r="F507" i="13"/>
  <c r="C508" i="13"/>
  <c r="H508" i="13" s="1"/>
  <c r="D508" i="13"/>
  <c r="E508" i="13"/>
  <c r="I508" i="13" s="1"/>
  <c r="F508" i="13"/>
  <c r="C509" i="13"/>
  <c r="H509" i="13" s="1"/>
  <c r="D509" i="13"/>
  <c r="E509" i="13"/>
  <c r="I509" i="13" s="1"/>
  <c r="F509" i="13"/>
  <c r="C510" i="13"/>
  <c r="H510" i="13" s="1"/>
  <c r="D510" i="13"/>
  <c r="E510" i="13"/>
  <c r="I510" i="13" s="1"/>
  <c r="F510" i="13"/>
  <c r="C511" i="13"/>
  <c r="H511" i="13" s="1"/>
  <c r="D511" i="13"/>
  <c r="E511" i="13"/>
  <c r="I511" i="13" s="1"/>
  <c r="F511" i="13"/>
  <c r="C512" i="13"/>
  <c r="H512" i="13" s="1"/>
  <c r="D512" i="13"/>
  <c r="E512" i="13"/>
  <c r="I512" i="13" s="1"/>
  <c r="F512" i="13"/>
  <c r="C513" i="13"/>
  <c r="H513" i="13" s="1"/>
  <c r="D513" i="13"/>
  <c r="E513" i="13"/>
  <c r="I513" i="13" s="1"/>
  <c r="F513" i="13"/>
  <c r="C514" i="13"/>
  <c r="H514" i="13" s="1"/>
  <c r="D514" i="13"/>
  <c r="E514" i="13"/>
  <c r="I514" i="13" s="1"/>
  <c r="F514" i="13"/>
  <c r="C515" i="13"/>
  <c r="H515" i="13" s="1"/>
  <c r="D515" i="13"/>
  <c r="E515" i="13"/>
  <c r="I515" i="13" s="1"/>
  <c r="F515" i="13"/>
  <c r="C516" i="13"/>
  <c r="H516" i="13" s="1"/>
  <c r="D516" i="13"/>
  <c r="E516" i="13"/>
  <c r="I516" i="13" s="1"/>
  <c r="F516" i="13"/>
  <c r="C517" i="13"/>
  <c r="H517" i="13" s="1"/>
  <c r="D517" i="13"/>
  <c r="E517" i="13"/>
  <c r="I517" i="13" s="1"/>
  <c r="F517" i="13"/>
  <c r="C518" i="13"/>
  <c r="H518" i="13" s="1"/>
  <c r="D518" i="13"/>
  <c r="E518" i="13"/>
  <c r="I518" i="13" s="1"/>
  <c r="F518" i="13"/>
  <c r="C519" i="13"/>
  <c r="H519" i="13" s="1"/>
  <c r="D519" i="13"/>
  <c r="E519" i="13"/>
  <c r="I519" i="13" s="1"/>
  <c r="F519" i="13"/>
  <c r="C520" i="13"/>
  <c r="H520" i="13" s="1"/>
  <c r="D520" i="13"/>
  <c r="E520" i="13"/>
  <c r="I520" i="13" s="1"/>
  <c r="F520" i="13"/>
  <c r="C521" i="13"/>
  <c r="H521" i="13" s="1"/>
  <c r="D521" i="13"/>
  <c r="E521" i="13"/>
  <c r="I521" i="13" s="1"/>
  <c r="F521" i="13"/>
  <c r="C522" i="13"/>
  <c r="H522" i="13" s="1"/>
  <c r="D522" i="13"/>
  <c r="E522" i="13"/>
  <c r="I522" i="13" s="1"/>
  <c r="F522" i="13"/>
  <c r="C523" i="13"/>
  <c r="H523" i="13" s="1"/>
  <c r="D523" i="13"/>
  <c r="E523" i="13"/>
  <c r="I523" i="13" s="1"/>
  <c r="F523" i="13"/>
  <c r="C524" i="13"/>
  <c r="H524" i="13" s="1"/>
  <c r="D524" i="13"/>
  <c r="E524" i="13"/>
  <c r="I524" i="13" s="1"/>
  <c r="F524" i="13"/>
  <c r="C525" i="13"/>
  <c r="H525" i="13" s="1"/>
  <c r="D525" i="13"/>
  <c r="E525" i="13"/>
  <c r="I525" i="13" s="1"/>
  <c r="F525" i="13"/>
  <c r="C526" i="13"/>
  <c r="H526" i="13" s="1"/>
  <c r="D526" i="13"/>
  <c r="E526" i="13"/>
  <c r="I526" i="13" s="1"/>
  <c r="F526" i="13"/>
  <c r="C527" i="13"/>
  <c r="H527" i="13" s="1"/>
  <c r="D527" i="13"/>
  <c r="E527" i="13"/>
  <c r="I527" i="13" s="1"/>
  <c r="F527" i="13"/>
  <c r="C528" i="13"/>
  <c r="H528" i="13" s="1"/>
  <c r="D528" i="13"/>
  <c r="E528" i="13"/>
  <c r="I528" i="13" s="1"/>
  <c r="F528" i="13"/>
  <c r="C529" i="13"/>
  <c r="H529" i="13" s="1"/>
  <c r="D529" i="13"/>
  <c r="E529" i="13"/>
  <c r="I529" i="13" s="1"/>
  <c r="F529" i="13"/>
  <c r="C530" i="13"/>
  <c r="H530" i="13" s="1"/>
  <c r="D530" i="13"/>
  <c r="E530" i="13"/>
  <c r="I530" i="13" s="1"/>
  <c r="F530" i="13"/>
  <c r="C531" i="13"/>
  <c r="H531" i="13" s="1"/>
  <c r="D531" i="13"/>
  <c r="E531" i="13"/>
  <c r="I531" i="13" s="1"/>
  <c r="F531" i="13"/>
  <c r="C532" i="13"/>
  <c r="H532" i="13" s="1"/>
  <c r="D532" i="13"/>
  <c r="E532" i="13"/>
  <c r="I532" i="13" s="1"/>
  <c r="F532" i="13"/>
  <c r="C533" i="13"/>
  <c r="H533" i="13" s="1"/>
  <c r="D533" i="13"/>
  <c r="E533" i="13"/>
  <c r="I533" i="13" s="1"/>
  <c r="F533" i="13"/>
  <c r="C534" i="13"/>
  <c r="H534" i="13" s="1"/>
  <c r="D534" i="13"/>
  <c r="E534" i="13"/>
  <c r="I534" i="13" s="1"/>
  <c r="F534" i="13"/>
  <c r="C535" i="13"/>
  <c r="H535" i="13" s="1"/>
  <c r="D535" i="13"/>
  <c r="E535" i="13"/>
  <c r="I535" i="13" s="1"/>
  <c r="F535" i="13"/>
  <c r="C536" i="13"/>
  <c r="H536" i="13" s="1"/>
  <c r="D536" i="13"/>
  <c r="E536" i="13"/>
  <c r="I536" i="13" s="1"/>
  <c r="F536" i="13"/>
  <c r="C537" i="13"/>
  <c r="H537" i="13" s="1"/>
  <c r="D537" i="13"/>
  <c r="E537" i="13"/>
  <c r="I537" i="13" s="1"/>
  <c r="F537" i="13"/>
  <c r="C538" i="13"/>
  <c r="H538" i="13" s="1"/>
  <c r="D538" i="13"/>
  <c r="E538" i="13"/>
  <c r="I538" i="13" s="1"/>
  <c r="F538" i="13"/>
  <c r="C539" i="13"/>
  <c r="H539" i="13" s="1"/>
  <c r="D539" i="13"/>
  <c r="E539" i="13"/>
  <c r="I539" i="13" s="1"/>
  <c r="F539" i="13"/>
  <c r="C540" i="13"/>
  <c r="H540" i="13" s="1"/>
  <c r="D540" i="13"/>
  <c r="E540" i="13"/>
  <c r="I540" i="13" s="1"/>
  <c r="F540" i="13"/>
  <c r="C541" i="13"/>
  <c r="H541" i="13" s="1"/>
  <c r="D541" i="13"/>
  <c r="E541" i="13"/>
  <c r="I541" i="13" s="1"/>
  <c r="F541" i="13"/>
  <c r="C542" i="13"/>
  <c r="H542" i="13" s="1"/>
  <c r="D542" i="13"/>
  <c r="E542" i="13"/>
  <c r="I542" i="13" s="1"/>
  <c r="F542" i="13"/>
  <c r="C543" i="13"/>
  <c r="H543" i="13" s="1"/>
  <c r="D543" i="13"/>
  <c r="E543" i="13"/>
  <c r="I543" i="13" s="1"/>
  <c r="F543" i="13"/>
  <c r="C544" i="13"/>
  <c r="H544" i="13" s="1"/>
  <c r="D544" i="13"/>
  <c r="E544" i="13"/>
  <c r="I544" i="13" s="1"/>
  <c r="F544" i="13"/>
  <c r="C545" i="13"/>
  <c r="H545" i="13" s="1"/>
  <c r="D545" i="13"/>
  <c r="E545" i="13"/>
  <c r="I545" i="13" s="1"/>
  <c r="F545" i="13"/>
  <c r="C546" i="13"/>
  <c r="H546" i="13" s="1"/>
  <c r="D546" i="13"/>
  <c r="E546" i="13"/>
  <c r="I546" i="13" s="1"/>
  <c r="F546" i="13"/>
  <c r="C547" i="13"/>
  <c r="H547" i="13" s="1"/>
  <c r="D547" i="13"/>
  <c r="E547" i="13"/>
  <c r="I547" i="13" s="1"/>
  <c r="F547" i="13"/>
  <c r="C548" i="13"/>
  <c r="H548" i="13" s="1"/>
  <c r="D548" i="13"/>
  <c r="E548" i="13"/>
  <c r="I548" i="13" s="1"/>
  <c r="F548" i="13"/>
  <c r="C549" i="13"/>
  <c r="H549" i="13" s="1"/>
  <c r="D549" i="13"/>
  <c r="E549" i="13"/>
  <c r="I549" i="13" s="1"/>
  <c r="F549" i="13"/>
  <c r="C550" i="13"/>
  <c r="H550" i="13" s="1"/>
  <c r="D550" i="13"/>
  <c r="E550" i="13"/>
  <c r="I550" i="13" s="1"/>
  <c r="F550" i="13"/>
  <c r="C551" i="13"/>
  <c r="H551" i="13" s="1"/>
  <c r="D551" i="13"/>
  <c r="E551" i="13"/>
  <c r="I551" i="13" s="1"/>
  <c r="F551" i="13"/>
  <c r="C552" i="13"/>
  <c r="H552" i="13" s="1"/>
  <c r="D552" i="13"/>
  <c r="E552" i="13"/>
  <c r="I552" i="13" s="1"/>
  <c r="F552" i="13"/>
  <c r="C553" i="13"/>
  <c r="H553" i="13" s="1"/>
  <c r="D553" i="13"/>
  <c r="E553" i="13"/>
  <c r="I553" i="13" s="1"/>
  <c r="F553" i="13"/>
  <c r="C554" i="13"/>
  <c r="H554" i="13" s="1"/>
  <c r="D554" i="13"/>
  <c r="E554" i="13"/>
  <c r="I554" i="13" s="1"/>
  <c r="F554" i="13"/>
  <c r="C555" i="13"/>
  <c r="H555" i="13" s="1"/>
  <c r="D555" i="13"/>
  <c r="E555" i="13"/>
  <c r="I555" i="13" s="1"/>
  <c r="F555" i="13"/>
  <c r="C556" i="13"/>
  <c r="H556" i="13" s="1"/>
  <c r="D556" i="13"/>
  <c r="E556" i="13"/>
  <c r="I556" i="13" s="1"/>
  <c r="F556" i="13"/>
  <c r="C557" i="13"/>
  <c r="H557" i="13" s="1"/>
  <c r="D557" i="13"/>
  <c r="E557" i="13"/>
  <c r="I557" i="13" s="1"/>
  <c r="F557" i="13"/>
  <c r="C558" i="13"/>
  <c r="H558" i="13" s="1"/>
  <c r="D558" i="13"/>
  <c r="E558" i="13"/>
  <c r="I558" i="13" s="1"/>
  <c r="F558" i="13"/>
  <c r="C559" i="13"/>
  <c r="H559" i="13" s="1"/>
  <c r="D559" i="13"/>
  <c r="E559" i="13"/>
  <c r="I559" i="13" s="1"/>
  <c r="F559" i="13"/>
  <c r="C560" i="13"/>
  <c r="H560" i="13" s="1"/>
  <c r="D560" i="13"/>
  <c r="E560" i="13"/>
  <c r="I560" i="13" s="1"/>
  <c r="F560" i="13"/>
  <c r="C561" i="13"/>
  <c r="H561" i="13" s="1"/>
  <c r="D561" i="13"/>
  <c r="E561" i="13"/>
  <c r="I561" i="13" s="1"/>
  <c r="F561" i="13"/>
  <c r="C562" i="13"/>
  <c r="H562" i="13" s="1"/>
  <c r="D562" i="13"/>
  <c r="E562" i="13"/>
  <c r="I562" i="13" s="1"/>
  <c r="F562" i="13"/>
  <c r="C563" i="13"/>
  <c r="H563" i="13" s="1"/>
  <c r="D563" i="13"/>
  <c r="E563" i="13"/>
  <c r="I563" i="13" s="1"/>
  <c r="F563" i="13"/>
  <c r="C564" i="13"/>
  <c r="H564" i="13" s="1"/>
  <c r="D564" i="13"/>
  <c r="E564" i="13"/>
  <c r="I564" i="13" s="1"/>
  <c r="F564" i="13"/>
  <c r="C565" i="13"/>
  <c r="H565" i="13" s="1"/>
  <c r="D565" i="13"/>
  <c r="E565" i="13"/>
  <c r="I565" i="13" s="1"/>
  <c r="F565" i="13"/>
  <c r="C566" i="13"/>
  <c r="H566" i="13" s="1"/>
  <c r="D566" i="13"/>
  <c r="E566" i="13"/>
  <c r="I566" i="13" s="1"/>
  <c r="F566" i="13"/>
  <c r="C567" i="13"/>
  <c r="H567" i="13" s="1"/>
  <c r="D567" i="13"/>
  <c r="E567" i="13"/>
  <c r="I567" i="13" s="1"/>
  <c r="F567" i="13"/>
  <c r="C568" i="13"/>
  <c r="H568" i="13" s="1"/>
  <c r="D568" i="13"/>
  <c r="E568" i="13"/>
  <c r="I568" i="13" s="1"/>
  <c r="F568" i="13"/>
  <c r="C569" i="13"/>
  <c r="H569" i="13" s="1"/>
  <c r="D569" i="13"/>
  <c r="E569" i="13"/>
  <c r="I569" i="13" s="1"/>
  <c r="F569" i="13"/>
  <c r="C570" i="13"/>
  <c r="H570" i="13" s="1"/>
  <c r="D570" i="13"/>
  <c r="E570" i="13"/>
  <c r="I570" i="13" s="1"/>
  <c r="F570" i="13"/>
  <c r="C571" i="13"/>
  <c r="H571" i="13" s="1"/>
  <c r="D571" i="13"/>
  <c r="E571" i="13"/>
  <c r="I571" i="13" s="1"/>
  <c r="F571" i="13"/>
  <c r="C572" i="13"/>
  <c r="H572" i="13" s="1"/>
  <c r="D572" i="13"/>
  <c r="E572" i="13"/>
  <c r="I572" i="13" s="1"/>
  <c r="F572" i="13"/>
  <c r="C573" i="13"/>
  <c r="H573" i="13" s="1"/>
  <c r="D573" i="13"/>
  <c r="E573" i="13"/>
  <c r="I573" i="13" s="1"/>
  <c r="F573" i="13"/>
  <c r="C574" i="13"/>
  <c r="H574" i="13" s="1"/>
  <c r="D574" i="13"/>
  <c r="E574" i="13"/>
  <c r="I574" i="13" s="1"/>
  <c r="F574" i="13"/>
  <c r="C575" i="13"/>
  <c r="H575" i="13" s="1"/>
  <c r="D575" i="13"/>
  <c r="E575" i="13"/>
  <c r="I575" i="13" s="1"/>
  <c r="F575" i="13"/>
  <c r="C576" i="13"/>
  <c r="H576" i="13" s="1"/>
  <c r="D576" i="13"/>
  <c r="E576" i="13"/>
  <c r="I576" i="13" s="1"/>
  <c r="F576" i="13"/>
  <c r="C577" i="13"/>
  <c r="H577" i="13" s="1"/>
  <c r="D577" i="13"/>
  <c r="E577" i="13"/>
  <c r="I577" i="13" s="1"/>
  <c r="F577" i="13"/>
  <c r="C578" i="13"/>
  <c r="H578" i="13" s="1"/>
  <c r="D578" i="13"/>
  <c r="E578" i="13"/>
  <c r="I578" i="13" s="1"/>
  <c r="F578" i="13"/>
  <c r="C579" i="13"/>
  <c r="H579" i="13" s="1"/>
  <c r="D579" i="13"/>
  <c r="E579" i="13"/>
  <c r="I579" i="13" s="1"/>
  <c r="F579" i="13"/>
  <c r="C580" i="13"/>
  <c r="H580" i="13" s="1"/>
  <c r="D580" i="13"/>
  <c r="E580" i="13"/>
  <c r="I580" i="13" s="1"/>
  <c r="F580" i="13"/>
  <c r="C581" i="13"/>
  <c r="H581" i="13" s="1"/>
  <c r="D581" i="13"/>
  <c r="E581" i="13"/>
  <c r="I581" i="13" s="1"/>
  <c r="F581" i="13"/>
  <c r="C582" i="13"/>
  <c r="H582" i="13" s="1"/>
  <c r="D582" i="13"/>
  <c r="E582" i="13"/>
  <c r="I582" i="13" s="1"/>
  <c r="F582" i="13"/>
  <c r="C583" i="13"/>
  <c r="H583" i="13" s="1"/>
  <c r="D583" i="13"/>
  <c r="E583" i="13"/>
  <c r="I583" i="13" s="1"/>
  <c r="F583" i="13"/>
  <c r="C584" i="13"/>
  <c r="H584" i="13" s="1"/>
  <c r="D584" i="13"/>
  <c r="E584" i="13"/>
  <c r="I584" i="13" s="1"/>
  <c r="F584" i="13"/>
  <c r="C585" i="13"/>
  <c r="H585" i="13" s="1"/>
  <c r="D585" i="13"/>
  <c r="E585" i="13"/>
  <c r="I585" i="13" s="1"/>
  <c r="F585" i="13"/>
  <c r="C586" i="13"/>
  <c r="H586" i="13" s="1"/>
  <c r="D586" i="13"/>
  <c r="E586" i="13"/>
  <c r="I586" i="13" s="1"/>
  <c r="F586" i="13"/>
  <c r="C587" i="13"/>
  <c r="H587" i="13" s="1"/>
  <c r="D587" i="13"/>
  <c r="E587" i="13"/>
  <c r="I587" i="13" s="1"/>
  <c r="F587" i="13"/>
  <c r="C588" i="13"/>
  <c r="H588" i="13" s="1"/>
  <c r="D588" i="13"/>
  <c r="E588" i="13"/>
  <c r="I588" i="13" s="1"/>
  <c r="F588" i="13"/>
  <c r="C589" i="13"/>
  <c r="H589" i="13" s="1"/>
  <c r="D589" i="13"/>
  <c r="E589" i="13"/>
  <c r="I589" i="13" s="1"/>
  <c r="F589" i="13"/>
  <c r="C590" i="13"/>
  <c r="H590" i="13" s="1"/>
  <c r="D590" i="13"/>
  <c r="E590" i="13"/>
  <c r="I590" i="13" s="1"/>
  <c r="F590" i="13"/>
  <c r="C591" i="13"/>
  <c r="H591" i="13" s="1"/>
  <c r="D591" i="13"/>
  <c r="E591" i="13"/>
  <c r="I591" i="13" s="1"/>
  <c r="F591" i="13"/>
  <c r="C592" i="13"/>
  <c r="H592" i="13" s="1"/>
  <c r="D592" i="13"/>
  <c r="E592" i="13"/>
  <c r="I592" i="13" s="1"/>
  <c r="F592" i="13"/>
  <c r="C593" i="13"/>
  <c r="H593" i="13" s="1"/>
  <c r="D593" i="13"/>
  <c r="E593" i="13"/>
  <c r="I593" i="13" s="1"/>
  <c r="F593" i="13"/>
  <c r="C594" i="13"/>
  <c r="H594" i="13" s="1"/>
  <c r="D594" i="13"/>
  <c r="E594" i="13"/>
  <c r="I594" i="13" s="1"/>
  <c r="F594" i="13"/>
  <c r="C595" i="13"/>
  <c r="H595" i="13" s="1"/>
  <c r="D595" i="13"/>
  <c r="E595" i="13"/>
  <c r="I595" i="13" s="1"/>
  <c r="F595" i="13"/>
  <c r="C596" i="13"/>
  <c r="H596" i="13" s="1"/>
  <c r="D596" i="13"/>
  <c r="E596" i="13"/>
  <c r="I596" i="13" s="1"/>
  <c r="F596" i="13"/>
  <c r="C597" i="13"/>
  <c r="H597" i="13" s="1"/>
  <c r="D597" i="13"/>
  <c r="E597" i="13"/>
  <c r="I597" i="13" s="1"/>
  <c r="F597" i="13"/>
  <c r="C598" i="13"/>
  <c r="H598" i="13" s="1"/>
  <c r="D598" i="13"/>
  <c r="E598" i="13"/>
  <c r="I598" i="13" s="1"/>
  <c r="F598" i="13"/>
  <c r="C599" i="13"/>
  <c r="H599" i="13" s="1"/>
  <c r="D599" i="13"/>
  <c r="E599" i="13"/>
  <c r="I599" i="13" s="1"/>
  <c r="F599" i="13"/>
  <c r="C600" i="13"/>
  <c r="H600" i="13" s="1"/>
  <c r="D600" i="13"/>
  <c r="E600" i="13"/>
  <c r="I600" i="13" s="1"/>
  <c r="F600" i="13"/>
  <c r="C601" i="13"/>
  <c r="H601" i="13" s="1"/>
  <c r="D601" i="13"/>
  <c r="E601" i="13"/>
  <c r="I601" i="13" s="1"/>
  <c r="F601" i="13"/>
  <c r="C602" i="13"/>
  <c r="H602" i="13" s="1"/>
  <c r="D602" i="13"/>
  <c r="E602" i="13"/>
  <c r="I602" i="13" s="1"/>
  <c r="F602" i="13"/>
  <c r="C603" i="13"/>
  <c r="H603" i="13" s="1"/>
  <c r="D603" i="13"/>
  <c r="E603" i="13"/>
  <c r="I603" i="13" s="1"/>
  <c r="F603" i="13"/>
  <c r="C604" i="13"/>
  <c r="H604" i="13" s="1"/>
  <c r="D604" i="13"/>
  <c r="E604" i="13"/>
  <c r="I604" i="13" s="1"/>
  <c r="F604" i="13"/>
  <c r="C605" i="13"/>
  <c r="H605" i="13" s="1"/>
  <c r="D605" i="13"/>
  <c r="E605" i="13"/>
  <c r="I605" i="13" s="1"/>
  <c r="F605" i="13"/>
  <c r="C606" i="13"/>
  <c r="H606" i="13" s="1"/>
  <c r="D606" i="13"/>
  <c r="E606" i="13"/>
  <c r="I606" i="13" s="1"/>
  <c r="F606" i="13"/>
  <c r="C607" i="13"/>
  <c r="H607" i="13" s="1"/>
  <c r="D607" i="13"/>
  <c r="E607" i="13"/>
  <c r="I607" i="13" s="1"/>
  <c r="F607" i="13"/>
  <c r="C608" i="13"/>
  <c r="H608" i="13" s="1"/>
  <c r="D608" i="13"/>
  <c r="E608" i="13"/>
  <c r="I608" i="13" s="1"/>
  <c r="F608" i="13"/>
  <c r="C609" i="13"/>
  <c r="H609" i="13" s="1"/>
  <c r="D609" i="13"/>
  <c r="E609" i="13"/>
  <c r="I609" i="13" s="1"/>
  <c r="F609" i="13"/>
  <c r="C610" i="13"/>
  <c r="H610" i="13" s="1"/>
  <c r="D610" i="13"/>
  <c r="E610" i="13"/>
  <c r="I610" i="13" s="1"/>
  <c r="F610" i="13"/>
  <c r="C611" i="13"/>
  <c r="H611" i="13" s="1"/>
  <c r="D611" i="13"/>
  <c r="E611" i="13"/>
  <c r="I611" i="13" s="1"/>
  <c r="F611" i="13"/>
  <c r="C612" i="13"/>
  <c r="H612" i="13" s="1"/>
  <c r="D612" i="13"/>
  <c r="E612" i="13"/>
  <c r="I612" i="13" s="1"/>
  <c r="F612" i="13"/>
  <c r="C613" i="13"/>
  <c r="H613" i="13" s="1"/>
  <c r="D613" i="13"/>
  <c r="E613" i="13"/>
  <c r="I613" i="13" s="1"/>
  <c r="F613" i="13"/>
  <c r="C614" i="13"/>
  <c r="H614" i="13" s="1"/>
  <c r="D614" i="13"/>
  <c r="E614" i="13"/>
  <c r="I614" i="13" s="1"/>
  <c r="F614" i="13"/>
  <c r="C615" i="13"/>
  <c r="H615" i="13" s="1"/>
  <c r="D615" i="13"/>
  <c r="E615" i="13"/>
  <c r="I615" i="13" s="1"/>
  <c r="F615" i="13"/>
  <c r="C616" i="13"/>
  <c r="H616" i="13" s="1"/>
  <c r="D616" i="13"/>
  <c r="E616" i="13"/>
  <c r="I616" i="13" s="1"/>
  <c r="F616" i="13"/>
  <c r="C617" i="13"/>
  <c r="H617" i="13" s="1"/>
  <c r="D617" i="13"/>
  <c r="E617" i="13"/>
  <c r="I617" i="13" s="1"/>
  <c r="F617" i="13"/>
  <c r="C618" i="13"/>
  <c r="H618" i="13" s="1"/>
  <c r="D618" i="13"/>
  <c r="E618" i="13"/>
  <c r="I618" i="13" s="1"/>
  <c r="F618" i="13"/>
  <c r="C619" i="13"/>
  <c r="H619" i="13" s="1"/>
  <c r="D619" i="13"/>
  <c r="E619" i="13"/>
  <c r="I619" i="13" s="1"/>
  <c r="F619" i="13"/>
  <c r="C620" i="13"/>
  <c r="H620" i="13" s="1"/>
  <c r="D620" i="13"/>
  <c r="E620" i="13"/>
  <c r="I620" i="13" s="1"/>
  <c r="F620" i="13"/>
  <c r="C621" i="13"/>
  <c r="H621" i="13" s="1"/>
  <c r="D621" i="13"/>
  <c r="E621" i="13"/>
  <c r="I621" i="13" s="1"/>
  <c r="F621" i="13"/>
  <c r="C622" i="13"/>
  <c r="H622" i="13" s="1"/>
  <c r="D622" i="13"/>
  <c r="E622" i="13"/>
  <c r="I622" i="13" s="1"/>
  <c r="F622" i="13"/>
  <c r="C623" i="13"/>
  <c r="H623" i="13" s="1"/>
  <c r="D623" i="13"/>
  <c r="E623" i="13"/>
  <c r="I623" i="13" s="1"/>
  <c r="F623" i="13"/>
  <c r="C624" i="13"/>
  <c r="H624" i="13" s="1"/>
  <c r="D624" i="13"/>
  <c r="E624" i="13"/>
  <c r="I624" i="13" s="1"/>
  <c r="F624" i="13"/>
  <c r="C625" i="13"/>
  <c r="H625" i="13" s="1"/>
  <c r="D625" i="13"/>
  <c r="E625" i="13"/>
  <c r="I625" i="13" s="1"/>
  <c r="F625" i="13"/>
  <c r="C626" i="13"/>
  <c r="H626" i="13" s="1"/>
  <c r="D626" i="13"/>
  <c r="E626" i="13"/>
  <c r="I626" i="13" s="1"/>
  <c r="F626" i="13"/>
  <c r="C627" i="13"/>
  <c r="H627" i="13" s="1"/>
  <c r="D627" i="13"/>
  <c r="E627" i="13"/>
  <c r="I627" i="13" s="1"/>
  <c r="F627" i="13"/>
  <c r="C628" i="13"/>
  <c r="H628" i="13" s="1"/>
  <c r="D628" i="13"/>
  <c r="E628" i="13"/>
  <c r="I628" i="13" s="1"/>
  <c r="F628" i="13"/>
  <c r="C629" i="13"/>
  <c r="H629" i="13" s="1"/>
  <c r="D629" i="13"/>
  <c r="E629" i="13"/>
  <c r="I629" i="13" s="1"/>
  <c r="F629" i="13"/>
  <c r="C630" i="13"/>
  <c r="H630" i="13" s="1"/>
  <c r="D630" i="13"/>
  <c r="E630" i="13"/>
  <c r="I630" i="13" s="1"/>
  <c r="F630" i="13"/>
  <c r="C631" i="13"/>
  <c r="H631" i="13" s="1"/>
  <c r="D631" i="13"/>
  <c r="E631" i="13"/>
  <c r="I631" i="13" s="1"/>
  <c r="F631" i="13"/>
  <c r="C632" i="13"/>
  <c r="H632" i="13" s="1"/>
  <c r="D632" i="13"/>
  <c r="E632" i="13"/>
  <c r="I632" i="13" s="1"/>
  <c r="F632" i="13"/>
  <c r="C633" i="13"/>
  <c r="H633" i="13" s="1"/>
  <c r="D633" i="13"/>
  <c r="E633" i="13"/>
  <c r="I633" i="13" s="1"/>
  <c r="F633" i="13"/>
  <c r="C634" i="13"/>
  <c r="H634" i="13" s="1"/>
  <c r="D634" i="13"/>
  <c r="E634" i="13"/>
  <c r="I634" i="13" s="1"/>
  <c r="F634" i="13"/>
  <c r="C635" i="13"/>
  <c r="H635" i="13" s="1"/>
  <c r="D635" i="13"/>
  <c r="E635" i="13"/>
  <c r="I635" i="13" s="1"/>
  <c r="F635" i="13"/>
  <c r="C636" i="13"/>
  <c r="H636" i="13" s="1"/>
  <c r="D636" i="13"/>
  <c r="E636" i="13"/>
  <c r="I636" i="13" s="1"/>
  <c r="F636" i="13"/>
  <c r="C637" i="13"/>
  <c r="H637" i="13" s="1"/>
  <c r="D637" i="13"/>
  <c r="E637" i="13"/>
  <c r="I637" i="13" s="1"/>
  <c r="F637" i="13"/>
  <c r="C638" i="13"/>
  <c r="H638" i="13" s="1"/>
  <c r="D638" i="13"/>
  <c r="E638" i="13"/>
  <c r="I638" i="13" s="1"/>
  <c r="F638" i="13"/>
  <c r="C639" i="13"/>
  <c r="H639" i="13" s="1"/>
  <c r="D639" i="13"/>
  <c r="E639" i="13"/>
  <c r="I639" i="13" s="1"/>
  <c r="F639" i="13"/>
  <c r="C640" i="13"/>
  <c r="H640" i="13" s="1"/>
  <c r="D640" i="13"/>
  <c r="E640" i="13"/>
  <c r="I640" i="13" s="1"/>
  <c r="F640" i="13"/>
  <c r="C641" i="13"/>
  <c r="H641" i="13" s="1"/>
  <c r="D641" i="13"/>
  <c r="E641" i="13"/>
  <c r="I641" i="13" s="1"/>
  <c r="F641" i="13"/>
  <c r="C642" i="13"/>
  <c r="H642" i="13" s="1"/>
  <c r="D642" i="13"/>
  <c r="E642" i="13"/>
  <c r="I642" i="13" s="1"/>
  <c r="F642" i="13"/>
  <c r="C643" i="13"/>
  <c r="H643" i="13" s="1"/>
  <c r="D643" i="13"/>
  <c r="E643" i="13"/>
  <c r="I643" i="13" s="1"/>
  <c r="F643" i="13"/>
  <c r="C644" i="13"/>
  <c r="H644" i="13" s="1"/>
  <c r="D644" i="13"/>
  <c r="E644" i="13"/>
  <c r="I644" i="13" s="1"/>
  <c r="F644" i="13"/>
  <c r="C645" i="13"/>
  <c r="H645" i="13" s="1"/>
  <c r="D645" i="13"/>
  <c r="E645" i="13"/>
  <c r="I645" i="13" s="1"/>
  <c r="F645" i="13"/>
  <c r="C646" i="13"/>
  <c r="H646" i="13" s="1"/>
  <c r="D646" i="13"/>
  <c r="E646" i="13"/>
  <c r="I646" i="13" s="1"/>
  <c r="F646" i="13"/>
  <c r="C647" i="13"/>
  <c r="D647" i="13"/>
  <c r="E647" i="13"/>
  <c r="I647" i="13" s="1"/>
  <c r="F647" i="13"/>
  <c r="H647" i="13"/>
  <c r="C648" i="13"/>
  <c r="H648" i="13" s="1"/>
  <c r="D648" i="13"/>
  <c r="E648" i="13"/>
  <c r="I648" i="13" s="1"/>
  <c r="F648" i="13"/>
  <c r="C649" i="13"/>
  <c r="H649" i="13" s="1"/>
  <c r="D649" i="13"/>
  <c r="E649" i="13"/>
  <c r="I649" i="13" s="1"/>
  <c r="F649" i="13"/>
  <c r="C650" i="13"/>
  <c r="H650" i="13" s="1"/>
  <c r="D650" i="13"/>
  <c r="E650" i="13"/>
  <c r="I650" i="13" s="1"/>
  <c r="F650" i="13"/>
  <c r="C651" i="13"/>
  <c r="H651" i="13" s="1"/>
  <c r="D651" i="13"/>
  <c r="E651" i="13"/>
  <c r="I651" i="13" s="1"/>
  <c r="F651" i="13"/>
  <c r="C652" i="13"/>
  <c r="H652" i="13" s="1"/>
  <c r="D652" i="13"/>
  <c r="E652" i="13"/>
  <c r="I652" i="13" s="1"/>
  <c r="F652" i="13"/>
  <c r="C653" i="13"/>
  <c r="H653" i="13" s="1"/>
  <c r="D653" i="13"/>
  <c r="E653" i="13"/>
  <c r="I653" i="13" s="1"/>
  <c r="F653" i="13"/>
  <c r="C654" i="13"/>
  <c r="H654" i="13" s="1"/>
  <c r="D654" i="13"/>
  <c r="E654" i="13"/>
  <c r="I654" i="13" s="1"/>
  <c r="F654" i="13"/>
  <c r="C655" i="13"/>
  <c r="H655" i="13" s="1"/>
  <c r="D655" i="13"/>
  <c r="E655" i="13"/>
  <c r="I655" i="13" s="1"/>
  <c r="F655" i="13"/>
  <c r="C656" i="13"/>
  <c r="H656" i="13" s="1"/>
  <c r="D656" i="13"/>
  <c r="E656" i="13"/>
  <c r="I656" i="13" s="1"/>
  <c r="F656" i="13"/>
  <c r="C657" i="13"/>
  <c r="H657" i="13" s="1"/>
  <c r="D657" i="13"/>
  <c r="E657" i="13"/>
  <c r="I657" i="13" s="1"/>
  <c r="F657" i="13"/>
  <c r="C658" i="13"/>
  <c r="H658" i="13" s="1"/>
  <c r="D658" i="13"/>
  <c r="E658" i="13"/>
  <c r="I658" i="13" s="1"/>
  <c r="F658" i="13"/>
  <c r="C659" i="13"/>
  <c r="H659" i="13" s="1"/>
  <c r="D659" i="13"/>
  <c r="E659" i="13"/>
  <c r="I659" i="13" s="1"/>
  <c r="F659" i="13"/>
  <c r="C660" i="13"/>
  <c r="H660" i="13" s="1"/>
  <c r="D660" i="13"/>
  <c r="E660" i="13"/>
  <c r="I660" i="13" s="1"/>
  <c r="F660" i="13"/>
  <c r="C661" i="13"/>
  <c r="H661" i="13" s="1"/>
  <c r="D661" i="13"/>
  <c r="E661" i="13"/>
  <c r="I661" i="13" s="1"/>
  <c r="F661" i="13"/>
  <c r="C662" i="13"/>
  <c r="H662" i="13" s="1"/>
  <c r="D662" i="13"/>
  <c r="E662" i="13"/>
  <c r="I662" i="13" s="1"/>
  <c r="F662" i="13"/>
  <c r="C663" i="13"/>
  <c r="H663" i="13" s="1"/>
  <c r="D663" i="13"/>
  <c r="E663" i="13"/>
  <c r="I663" i="13" s="1"/>
  <c r="F663" i="13"/>
  <c r="C664" i="13"/>
  <c r="H664" i="13" s="1"/>
  <c r="D664" i="13"/>
  <c r="E664" i="13"/>
  <c r="I664" i="13" s="1"/>
  <c r="F664" i="13"/>
  <c r="C665" i="13"/>
  <c r="H665" i="13" s="1"/>
  <c r="D665" i="13"/>
  <c r="E665" i="13"/>
  <c r="I665" i="13" s="1"/>
  <c r="F665" i="13"/>
  <c r="C666" i="13"/>
  <c r="H666" i="13" s="1"/>
  <c r="D666" i="13"/>
  <c r="E666" i="13"/>
  <c r="I666" i="13" s="1"/>
  <c r="F666" i="13"/>
  <c r="C667" i="13"/>
  <c r="H667" i="13" s="1"/>
  <c r="D667" i="13"/>
  <c r="E667" i="13"/>
  <c r="I667" i="13" s="1"/>
  <c r="F667" i="13"/>
  <c r="C668" i="13"/>
  <c r="H668" i="13" s="1"/>
  <c r="D668" i="13"/>
  <c r="E668" i="13"/>
  <c r="I668" i="13" s="1"/>
  <c r="F668" i="13"/>
  <c r="C669" i="13"/>
  <c r="H669" i="13" s="1"/>
  <c r="D669" i="13"/>
  <c r="E669" i="13"/>
  <c r="I669" i="13" s="1"/>
  <c r="F669" i="13"/>
  <c r="C670" i="13"/>
  <c r="H670" i="13" s="1"/>
  <c r="D670" i="13"/>
  <c r="E670" i="13"/>
  <c r="I670" i="13" s="1"/>
  <c r="F670" i="13"/>
  <c r="C671" i="13"/>
  <c r="H671" i="13" s="1"/>
  <c r="D671" i="13"/>
  <c r="E671" i="13"/>
  <c r="I671" i="13" s="1"/>
  <c r="F671" i="13"/>
  <c r="C672" i="13"/>
  <c r="H672" i="13" s="1"/>
  <c r="D672" i="13"/>
  <c r="E672" i="13"/>
  <c r="I672" i="13" s="1"/>
  <c r="F672" i="13"/>
  <c r="C673" i="13"/>
  <c r="H673" i="13" s="1"/>
  <c r="D673" i="13"/>
  <c r="E673" i="13"/>
  <c r="I673" i="13" s="1"/>
  <c r="F673" i="13"/>
  <c r="C674" i="13"/>
  <c r="H674" i="13" s="1"/>
  <c r="D674" i="13"/>
  <c r="E674" i="13"/>
  <c r="I674" i="13" s="1"/>
  <c r="F674" i="13"/>
  <c r="C675" i="13"/>
  <c r="H675" i="13" s="1"/>
  <c r="D675" i="13"/>
  <c r="E675" i="13"/>
  <c r="I675" i="13" s="1"/>
  <c r="F675" i="13"/>
  <c r="C676" i="13"/>
  <c r="H676" i="13" s="1"/>
  <c r="D676" i="13"/>
  <c r="E676" i="13"/>
  <c r="I676" i="13" s="1"/>
  <c r="F676" i="13"/>
  <c r="C677" i="13"/>
  <c r="H677" i="13" s="1"/>
  <c r="D677" i="13"/>
  <c r="E677" i="13"/>
  <c r="I677" i="13" s="1"/>
  <c r="F677" i="13"/>
  <c r="C678" i="13"/>
  <c r="H678" i="13" s="1"/>
  <c r="D678" i="13"/>
  <c r="E678" i="13"/>
  <c r="I678" i="13" s="1"/>
  <c r="F678" i="13"/>
  <c r="C679" i="13"/>
  <c r="H679" i="13" s="1"/>
  <c r="D679" i="13"/>
  <c r="E679" i="13"/>
  <c r="I679" i="13" s="1"/>
  <c r="F679" i="13"/>
  <c r="C680" i="13"/>
  <c r="H680" i="13" s="1"/>
  <c r="D680" i="13"/>
  <c r="E680" i="13"/>
  <c r="I680" i="13" s="1"/>
  <c r="F680" i="13"/>
  <c r="C681" i="13"/>
  <c r="H681" i="13" s="1"/>
  <c r="D681" i="13"/>
  <c r="E681" i="13"/>
  <c r="I681" i="13" s="1"/>
  <c r="F681" i="13"/>
  <c r="C682" i="13"/>
  <c r="H682" i="13" s="1"/>
  <c r="D682" i="13"/>
  <c r="E682" i="13"/>
  <c r="I682" i="13" s="1"/>
  <c r="F682" i="13"/>
  <c r="C683" i="13"/>
  <c r="H683" i="13" s="1"/>
  <c r="D683" i="13"/>
  <c r="E683" i="13"/>
  <c r="I683" i="13" s="1"/>
  <c r="F683" i="13"/>
  <c r="C684" i="13"/>
  <c r="H684" i="13" s="1"/>
  <c r="D684" i="13"/>
  <c r="E684" i="13"/>
  <c r="I684" i="13" s="1"/>
  <c r="F684" i="13"/>
  <c r="C685" i="13"/>
  <c r="H685" i="13" s="1"/>
  <c r="D685" i="13"/>
  <c r="E685" i="13"/>
  <c r="I685" i="13" s="1"/>
  <c r="F685" i="13"/>
  <c r="C686" i="13"/>
  <c r="H686" i="13" s="1"/>
  <c r="D686" i="13"/>
  <c r="E686" i="13"/>
  <c r="I686" i="13" s="1"/>
  <c r="F686" i="13"/>
  <c r="C687" i="13"/>
  <c r="H687" i="13" s="1"/>
  <c r="D687" i="13"/>
  <c r="E687" i="13"/>
  <c r="I687" i="13" s="1"/>
  <c r="F687" i="13"/>
  <c r="C688" i="13"/>
  <c r="H688" i="13" s="1"/>
  <c r="D688" i="13"/>
  <c r="E688" i="13"/>
  <c r="I688" i="13" s="1"/>
  <c r="F688" i="13"/>
  <c r="C689" i="13"/>
  <c r="H689" i="13" s="1"/>
  <c r="D689" i="13"/>
  <c r="E689" i="13"/>
  <c r="I689" i="13" s="1"/>
  <c r="F689" i="13"/>
  <c r="C690" i="13"/>
  <c r="H690" i="13" s="1"/>
  <c r="D690" i="13"/>
  <c r="E690" i="13"/>
  <c r="I690" i="13" s="1"/>
  <c r="F690" i="13"/>
  <c r="C691" i="13"/>
  <c r="H691" i="13" s="1"/>
  <c r="D691" i="13"/>
  <c r="E691" i="13"/>
  <c r="I691" i="13" s="1"/>
  <c r="F691" i="13"/>
  <c r="C692" i="13"/>
  <c r="H692" i="13" s="1"/>
  <c r="D692" i="13"/>
  <c r="E692" i="13"/>
  <c r="I692" i="13" s="1"/>
  <c r="F692" i="13"/>
  <c r="C693" i="13"/>
  <c r="H693" i="13" s="1"/>
  <c r="D693" i="13"/>
  <c r="E693" i="13"/>
  <c r="I693" i="13" s="1"/>
  <c r="F693" i="13"/>
  <c r="C694" i="13"/>
  <c r="H694" i="13" s="1"/>
  <c r="D694" i="13"/>
  <c r="E694" i="13"/>
  <c r="I694" i="13" s="1"/>
  <c r="F694" i="13"/>
  <c r="C695" i="13"/>
  <c r="H695" i="13" s="1"/>
  <c r="D695" i="13"/>
  <c r="E695" i="13"/>
  <c r="I695" i="13" s="1"/>
  <c r="F695" i="13"/>
  <c r="C696" i="13"/>
  <c r="H696" i="13" s="1"/>
  <c r="D696" i="13"/>
  <c r="E696" i="13"/>
  <c r="I696" i="13" s="1"/>
  <c r="F696" i="13"/>
  <c r="C697" i="13"/>
  <c r="H697" i="13" s="1"/>
  <c r="D697" i="13"/>
  <c r="E697" i="13"/>
  <c r="I697" i="13" s="1"/>
  <c r="F697" i="13"/>
  <c r="C698" i="13"/>
  <c r="H698" i="13" s="1"/>
  <c r="D698" i="13"/>
  <c r="E698" i="13"/>
  <c r="I698" i="13" s="1"/>
  <c r="F698" i="13"/>
  <c r="C699" i="13"/>
  <c r="H699" i="13" s="1"/>
  <c r="D699" i="13"/>
  <c r="E699" i="13"/>
  <c r="I699" i="13" s="1"/>
  <c r="F699" i="13"/>
  <c r="C700" i="13"/>
  <c r="H700" i="13" s="1"/>
  <c r="D700" i="13"/>
  <c r="E700" i="13"/>
  <c r="I700" i="13" s="1"/>
  <c r="F700" i="13"/>
  <c r="C701" i="13"/>
  <c r="H701" i="13" s="1"/>
  <c r="D701" i="13"/>
  <c r="E701" i="13"/>
  <c r="I701" i="13" s="1"/>
  <c r="F701" i="13"/>
  <c r="C702" i="13"/>
  <c r="H702" i="13" s="1"/>
  <c r="D702" i="13"/>
  <c r="E702" i="13"/>
  <c r="I702" i="13" s="1"/>
  <c r="F702" i="13"/>
  <c r="C703" i="13"/>
  <c r="H703" i="13" s="1"/>
  <c r="D703" i="13"/>
  <c r="E703" i="13"/>
  <c r="I703" i="13" s="1"/>
  <c r="F703" i="13"/>
  <c r="C704" i="13"/>
  <c r="H704" i="13" s="1"/>
  <c r="D704" i="13"/>
  <c r="E704" i="13"/>
  <c r="I704" i="13" s="1"/>
  <c r="F704" i="13"/>
  <c r="C705" i="13"/>
  <c r="H705" i="13" s="1"/>
  <c r="D705" i="13"/>
  <c r="E705" i="13"/>
  <c r="I705" i="13" s="1"/>
  <c r="F705" i="13"/>
  <c r="C706" i="13"/>
  <c r="H706" i="13" s="1"/>
  <c r="D706" i="13"/>
  <c r="E706" i="13"/>
  <c r="I706" i="13" s="1"/>
  <c r="F706" i="13"/>
  <c r="C707" i="13"/>
  <c r="H707" i="13" s="1"/>
  <c r="D707" i="13"/>
  <c r="E707" i="13"/>
  <c r="I707" i="13" s="1"/>
  <c r="F707" i="13"/>
  <c r="C708" i="13"/>
  <c r="H708" i="13" s="1"/>
  <c r="D708" i="13"/>
  <c r="E708" i="13"/>
  <c r="I708" i="13" s="1"/>
  <c r="F708" i="13"/>
  <c r="C709" i="13"/>
  <c r="H709" i="13" s="1"/>
  <c r="D709" i="13"/>
  <c r="E709" i="13"/>
  <c r="I709" i="13" s="1"/>
  <c r="F709" i="13"/>
  <c r="C710" i="13"/>
  <c r="H710" i="13" s="1"/>
  <c r="D710" i="13"/>
  <c r="E710" i="13"/>
  <c r="I710" i="13" s="1"/>
  <c r="F710" i="13"/>
  <c r="C711" i="13"/>
  <c r="H711" i="13" s="1"/>
  <c r="D711" i="13"/>
  <c r="E711" i="13"/>
  <c r="I711" i="13" s="1"/>
  <c r="F711" i="13"/>
  <c r="C712" i="13"/>
  <c r="H712" i="13" s="1"/>
  <c r="D712" i="13"/>
  <c r="E712" i="13"/>
  <c r="I712" i="13" s="1"/>
  <c r="F712" i="13"/>
  <c r="C713" i="13"/>
  <c r="H713" i="13" s="1"/>
  <c r="D713" i="13"/>
  <c r="E713" i="13"/>
  <c r="I713" i="13" s="1"/>
  <c r="F713" i="13"/>
  <c r="C714" i="13"/>
  <c r="H714" i="13" s="1"/>
  <c r="D714" i="13"/>
  <c r="E714" i="13"/>
  <c r="I714" i="13" s="1"/>
  <c r="F714" i="13"/>
  <c r="C715" i="13"/>
  <c r="H715" i="13" s="1"/>
  <c r="D715" i="13"/>
  <c r="E715" i="13"/>
  <c r="I715" i="13" s="1"/>
  <c r="F715" i="13"/>
  <c r="C716" i="13"/>
  <c r="H716" i="13" s="1"/>
  <c r="D716" i="13"/>
  <c r="E716" i="13"/>
  <c r="I716" i="13" s="1"/>
  <c r="F716" i="13"/>
  <c r="C717" i="13"/>
  <c r="H717" i="13" s="1"/>
  <c r="D717" i="13"/>
  <c r="E717" i="13"/>
  <c r="I717" i="13" s="1"/>
  <c r="F717" i="13"/>
  <c r="C718" i="13"/>
  <c r="H718" i="13" s="1"/>
  <c r="D718" i="13"/>
  <c r="E718" i="13"/>
  <c r="I718" i="13" s="1"/>
  <c r="F718" i="13"/>
  <c r="C719" i="13"/>
  <c r="H719" i="13" s="1"/>
  <c r="D719" i="13"/>
  <c r="E719" i="13"/>
  <c r="I719" i="13" s="1"/>
  <c r="F719" i="13"/>
  <c r="C720" i="13"/>
  <c r="H720" i="13" s="1"/>
  <c r="D720" i="13"/>
  <c r="E720" i="13"/>
  <c r="I720" i="13" s="1"/>
  <c r="F720" i="13"/>
  <c r="C721" i="13"/>
  <c r="H721" i="13" s="1"/>
  <c r="D721" i="13"/>
  <c r="E721" i="13"/>
  <c r="I721" i="13" s="1"/>
  <c r="F721" i="13"/>
  <c r="C722" i="13"/>
  <c r="H722" i="13" s="1"/>
  <c r="D722" i="13"/>
  <c r="E722" i="13"/>
  <c r="I722" i="13" s="1"/>
  <c r="F722" i="13"/>
  <c r="C723" i="13"/>
  <c r="H723" i="13" s="1"/>
  <c r="D723" i="13"/>
  <c r="E723" i="13"/>
  <c r="I723" i="13" s="1"/>
  <c r="F723" i="13"/>
  <c r="C724" i="13"/>
  <c r="H724" i="13" s="1"/>
  <c r="D724" i="13"/>
  <c r="E724" i="13"/>
  <c r="I724" i="13" s="1"/>
  <c r="F724" i="13"/>
  <c r="C725" i="13"/>
  <c r="H725" i="13" s="1"/>
  <c r="D725" i="13"/>
  <c r="E725" i="13"/>
  <c r="I725" i="13" s="1"/>
  <c r="F725" i="13"/>
  <c r="C726" i="13"/>
  <c r="H726" i="13" s="1"/>
  <c r="D726" i="13"/>
  <c r="E726" i="13"/>
  <c r="I726" i="13" s="1"/>
  <c r="F726" i="13"/>
  <c r="C727" i="13"/>
  <c r="H727" i="13" s="1"/>
  <c r="D727" i="13"/>
  <c r="E727" i="13"/>
  <c r="I727" i="13" s="1"/>
  <c r="F727" i="13"/>
  <c r="C728" i="13"/>
  <c r="H728" i="13" s="1"/>
  <c r="D728" i="13"/>
  <c r="E728" i="13"/>
  <c r="I728" i="13" s="1"/>
  <c r="F728" i="13"/>
  <c r="C729" i="13"/>
  <c r="H729" i="13" s="1"/>
  <c r="D729" i="13"/>
  <c r="E729" i="13"/>
  <c r="I729" i="13" s="1"/>
  <c r="F729" i="13"/>
  <c r="C730" i="13"/>
  <c r="H730" i="13" s="1"/>
  <c r="D730" i="13"/>
  <c r="E730" i="13"/>
  <c r="I730" i="13" s="1"/>
  <c r="F730" i="13"/>
  <c r="C731" i="13"/>
  <c r="H731" i="13" s="1"/>
  <c r="D731" i="13"/>
  <c r="E731" i="13"/>
  <c r="I731" i="13" s="1"/>
  <c r="F731" i="13"/>
  <c r="C732" i="13"/>
  <c r="H732" i="13" s="1"/>
  <c r="D732" i="13"/>
  <c r="E732" i="13"/>
  <c r="I732" i="13" s="1"/>
  <c r="F732" i="13"/>
  <c r="C733" i="13"/>
  <c r="H733" i="13" s="1"/>
  <c r="D733" i="13"/>
  <c r="E733" i="13"/>
  <c r="I733" i="13" s="1"/>
  <c r="F733" i="13"/>
  <c r="C734" i="13"/>
  <c r="H734" i="13" s="1"/>
  <c r="D734" i="13"/>
  <c r="E734" i="13"/>
  <c r="I734" i="13" s="1"/>
  <c r="F734" i="13"/>
  <c r="C735" i="13"/>
  <c r="H735" i="13" s="1"/>
  <c r="D735" i="13"/>
  <c r="E735" i="13"/>
  <c r="I735" i="13" s="1"/>
  <c r="F735" i="13"/>
  <c r="C736" i="13"/>
  <c r="H736" i="13" s="1"/>
  <c r="D736" i="13"/>
  <c r="E736" i="13"/>
  <c r="I736" i="13" s="1"/>
  <c r="F736" i="13"/>
  <c r="C737" i="13"/>
  <c r="H737" i="13" s="1"/>
  <c r="D737" i="13"/>
  <c r="E737" i="13"/>
  <c r="I737" i="13" s="1"/>
  <c r="F737" i="13"/>
  <c r="C738" i="13"/>
  <c r="H738" i="13" s="1"/>
  <c r="D738" i="13"/>
  <c r="E738" i="13"/>
  <c r="I738" i="13" s="1"/>
  <c r="F738" i="13"/>
  <c r="C739" i="13"/>
  <c r="H739" i="13" s="1"/>
  <c r="D739" i="13"/>
  <c r="E739" i="13"/>
  <c r="I739" i="13" s="1"/>
  <c r="F739" i="13"/>
  <c r="C740" i="13"/>
  <c r="H740" i="13" s="1"/>
  <c r="D740" i="13"/>
  <c r="E740" i="13"/>
  <c r="I740" i="13" s="1"/>
  <c r="F740" i="13"/>
  <c r="C741" i="13"/>
  <c r="H741" i="13" s="1"/>
  <c r="D741" i="13"/>
  <c r="E741" i="13"/>
  <c r="I741" i="13" s="1"/>
  <c r="F741" i="13"/>
  <c r="C742" i="13"/>
  <c r="H742" i="13" s="1"/>
  <c r="D742" i="13"/>
  <c r="E742" i="13"/>
  <c r="I742" i="13" s="1"/>
  <c r="F742" i="13"/>
  <c r="C743" i="13"/>
  <c r="H743" i="13" s="1"/>
  <c r="D743" i="13"/>
  <c r="E743" i="13"/>
  <c r="I743" i="13" s="1"/>
  <c r="F743" i="13"/>
  <c r="C744" i="13"/>
  <c r="H744" i="13" s="1"/>
  <c r="D744" i="13"/>
  <c r="E744" i="13"/>
  <c r="I744" i="13" s="1"/>
  <c r="F744" i="13"/>
  <c r="C745" i="13"/>
  <c r="H745" i="13" s="1"/>
  <c r="D745" i="13"/>
  <c r="E745" i="13"/>
  <c r="I745" i="13" s="1"/>
  <c r="F745" i="13"/>
  <c r="C746" i="13"/>
  <c r="H746" i="13" s="1"/>
  <c r="D746" i="13"/>
  <c r="E746" i="13"/>
  <c r="I746" i="13" s="1"/>
  <c r="F746" i="13"/>
  <c r="C747" i="13"/>
  <c r="H747" i="13" s="1"/>
  <c r="D747" i="13"/>
  <c r="E747" i="13"/>
  <c r="I747" i="13" s="1"/>
  <c r="F747" i="13"/>
  <c r="C748" i="13"/>
  <c r="H748" i="13" s="1"/>
  <c r="D748" i="13"/>
  <c r="E748" i="13"/>
  <c r="I748" i="13" s="1"/>
  <c r="F748" i="13"/>
  <c r="C749" i="13"/>
  <c r="H749" i="13" s="1"/>
  <c r="D749" i="13"/>
  <c r="E749" i="13"/>
  <c r="I749" i="13" s="1"/>
  <c r="F749" i="13"/>
  <c r="C750" i="13"/>
  <c r="H750" i="13" s="1"/>
  <c r="D750" i="13"/>
  <c r="E750" i="13"/>
  <c r="I750" i="13" s="1"/>
  <c r="F750" i="13"/>
  <c r="C751" i="13"/>
  <c r="H751" i="13" s="1"/>
  <c r="D751" i="13"/>
  <c r="E751" i="13"/>
  <c r="I751" i="13" s="1"/>
  <c r="F751" i="13"/>
  <c r="C752" i="13"/>
  <c r="H752" i="13" s="1"/>
  <c r="D752" i="13"/>
  <c r="E752" i="13"/>
  <c r="I752" i="13" s="1"/>
  <c r="F752" i="13"/>
  <c r="C753" i="13"/>
  <c r="H753" i="13" s="1"/>
  <c r="D753" i="13"/>
  <c r="E753" i="13"/>
  <c r="I753" i="13" s="1"/>
  <c r="F753" i="13"/>
  <c r="C754" i="13"/>
  <c r="H754" i="13" s="1"/>
  <c r="D754" i="13"/>
  <c r="E754" i="13"/>
  <c r="I754" i="13" s="1"/>
  <c r="F754" i="13"/>
  <c r="C755" i="13"/>
  <c r="H755" i="13" s="1"/>
  <c r="D755" i="13"/>
  <c r="E755" i="13"/>
  <c r="I755" i="13" s="1"/>
  <c r="F755" i="13"/>
  <c r="C756" i="13"/>
  <c r="H756" i="13" s="1"/>
  <c r="D756" i="13"/>
  <c r="E756" i="13"/>
  <c r="I756" i="13" s="1"/>
  <c r="F756" i="13"/>
  <c r="C757" i="13"/>
  <c r="H757" i="13" s="1"/>
  <c r="D757" i="13"/>
  <c r="E757" i="13"/>
  <c r="I757" i="13" s="1"/>
  <c r="F757" i="13"/>
  <c r="C758" i="13"/>
  <c r="H758" i="13" s="1"/>
  <c r="D758" i="13"/>
  <c r="E758" i="13"/>
  <c r="I758" i="13" s="1"/>
  <c r="F758" i="13"/>
  <c r="C759" i="13"/>
  <c r="H759" i="13" s="1"/>
  <c r="D759" i="13"/>
  <c r="E759" i="13"/>
  <c r="I759" i="13" s="1"/>
  <c r="F759" i="13"/>
  <c r="C760" i="13"/>
  <c r="H760" i="13" s="1"/>
  <c r="D760" i="13"/>
  <c r="E760" i="13"/>
  <c r="I760" i="13" s="1"/>
  <c r="F760" i="13"/>
  <c r="C761" i="13"/>
  <c r="H761" i="13" s="1"/>
  <c r="D761" i="13"/>
  <c r="E761" i="13"/>
  <c r="I761" i="13" s="1"/>
  <c r="F761" i="13"/>
  <c r="C762" i="13"/>
  <c r="H762" i="13" s="1"/>
  <c r="D762" i="13"/>
  <c r="E762" i="13"/>
  <c r="I762" i="13" s="1"/>
  <c r="F762" i="13"/>
  <c r="C763" i="13"/>
  <c r="H763" i="13" s="1"/>
  <c r="D763" i="13"/>
  <c r="E763" i="13"/>
  <c r="I763" i="13" s="1"/>
  <c r="F763" i="13"/>
  <c r="C764" i="13"/>
  <c r="H764" i="13" s="1"/>
  <c r="D764" i="13"/>
  <c r="E764" i="13"/>
  <c r="I764" i="13" s="1"/>
  <c r="F764" i="13"/>
  <c r="C765" i="13"/>
  <c r="H765" i="13" s="1"/>
  <c r="D765" i="13"/>
  <c r="E765" i="13"/>
  <c r="I765" i="13" s="1"/>
  <c r="F765" i="13"/>
  <c r="C766" i="13"/>
  <c r="H766" i="13" s="1"/>
  <c r="D766" i="13"/>
  <c r="E766" i="13"/>
  <c r="I766" i="13" s="1"/>
  <c r="F766" i="13"/>
  <c r="C767" i="13"/>
  <c r="H767" i="13" s="1"/>
  <c r="D767" i="13"/>
  <c r="E767" i="13"/>
  <c r="I767" i="13" s="1"/>
  <c r="F767" i="13"/>
  <c r="C768" i="13"/>
  <c r="H768" i="13" s="1"/>
  <c r="D768" i="13"/>
  <c r="E768" i="13"/>
  <c r="I768" i="13" s="1"/>
  <c r="F768" i="13"/>
  <c r="C769" i="13"/>
  <c r="H769" i="13" s="1"/>
  <c r="D769" i="13"/>
  <c r="E769" i="13"/>
  <c r="I769" i="13" s="1"/>
  <c r="F769" i="13"/>
  <c r="C770" i="13"/>
  <c r="H770" i="13" s="1"/>
  <c r="D770" i="13"/>
  <c r="E770" i="13"/>
  <c r="I770" i="13" s="1"/>
  <c r="F770" i="13"/>
  <c r="C771" i="13"/>
  <c r="H771" i="13" s="1"/>
  <c r="D771" i="13"/>
  <c r="E771" i="13"/>
  <c r="I771" i="13" s="1"/>
  <c r="F771" i="13"/>
  <c r="C772" i="13"/>
  <c r="H772" i="13" s="1"/>
  <c r="D772" i="13"/>
  <c r="E772" i="13"/>
  <c r="I772" i="13" s="1"/>
  <c r="F772" i="13"/>
  <c r="C773" i="13"/>
  <c r="H773" i="13" s="1"/>
  <c r="D773" i="13"/>
  <c r="E773" i="13"/>
  <c r="I773" i="13" s="1"/>
  <c r="F773" i="13"/>
  <c r="C774" i="13"/>
  <c r="H774" i="13" s="1"/>
  <c r="D774" i="13"/>
  <c r="E774" i="13"/>
  <c r="I774" i="13" s="1"/>
  <c r="F774" i="13"/>
  <c r="C775" i="13"/>
  <c r="H775" i="13" s="1"/>
  <c r="D775" i="13"/>
  <c r="E775" i="13"/>
  <c r="I775" i="13" s="1"/>
  <c r="F775" i="13"/>
  <c r="C776" i="13"/>
  <c r="H776" i="13" s="1"/>
  <c r="D776" i="13"/>
  <c r="E776" i="13"/>
  <c r="I776" i="13" s="1"/>
  <c r="F776" i="13"/>
  <c r="C777" i="13"/>
  <c r="H777" i="13" s="1"/>
  <c r="D777" i="13"/>
  <c r="E777" i="13"/>
  <c r="I777" i="13" s="1"/>
  <c r="F777" i="13"/>
  <c r="C778" i="13"/>
  <c r="H778" i="13" s="1"/>
  <c r="D778" i="13"/>
  <c r="E778" i="13"/>
  <c r="I778" i="13" s="1"/>
  <c r="F778" i="13"/>
  <c r="C779" i="13"/>
  <c r="H779" i="13" s="1"/>
  <c r="D779" i="13"/>
  <c r="E779" i="13"/>
  <c r="I779" i="13" s="1"/>
  <c r="F779" i="13"/>
  <c r="C780" i="13"/>
  <c r="H780" i="13" s="1"/>
  <c r="D780" i="13"/>
  <c r="E780" i="13"/>
  <c r="I780" i="13" s="1"/>
  <c r="F780" i="13"/>
  <c r="C781" i="13"/>
  <c r="H781" i="13" s="1"/>
  <c r="D781" i="13"/>
  <c r="E781" i="13"/>
  <c r="I781" i="13" s="1"/>
  <c r="F781" i="13"/>
  <c r="C782" i="13"/>
  <c r="H782" i="13" s="1"/>
  <c r="D782" i="13"/>
  <c r="E782" i="13"/>
  <c r="I782" i="13" s="1"/>
  <c r="F782" i="13"/>
  <c r="C783" i="13"/>
  <c r="H783" i="13" s="1"/>
  <c r="D783" i="13"/>
  <c r="E783" i="13"/>
  <c r="I783" i="13" s="1"/>
  <c r="F783" i="13"/>
  <c r="C784" i="13"/>
  <c r="H784" i="13" s="1"/>
  <c r="D784" i="13"/>
  <c r="E784" i="13"/>
  <c r="I784" i="13" s="1"/>
  <c r="F784" i="13"/>
  <c r="C785" i="13"/>
  <c r="H785" i="13" s="1"/>
  <c r="D785" i="13"/>
  <c r="E785" i="13"/>
  <c r="I785" i="13" s="1"/>
  <c r="F785" i="13"/>
  <c r="C786" i="13"/>
  <c r="H786" i="13" s="1"/>
  <c r="D786" i="13"/>
  <c r="E786" i="13"/>
  <c r="I786" i="13" s="1"/>
  <c r="F786" i="13"/>
  <c r="C787" i="13"/>
  <c r="H787" i="13" s="1"/>
  <c r="D787" i="13"/>
  <c r="E787" i="13"/>
  <c r="I787" i="13" s="1"/>
  <c r="F787" i="13"/>
  <c r="C788" i="13"/>
  <c r="H788" i="13" s="1"/>
  <c r="D788" i="13"/>
  <c r="E788" i="13"/>
  <c r="I788" i="13" s="1"/>
  <c r="F788" i="13"/>
  <c r="C789" i="13"/>
  <c r="H789" i="13" s="1"/>
  <c r="D789" i="13"/>
  <c r="E789" i="13"/>
  <c r="I789" i="13" s="1"/>
  <c r="F789" i="13"/>
  <c r="C790" i="13"/>
  <c r="H790" i="13" s="1"/>
  <c r="D790" i="13"/>
  <c r="E790" i="13"/>
  <c r="I790" i="13" s="1"/>
  <c r="F790" i="13"/>
  <c r="C791" i="13"/>
  <c r="H791" i="13" s="1"/>
  <c r="D791" i="13"/>
  <c r="E791" i="13"/>
  <c r="I791" i="13" s="1"/>
  <c r="F791" i="13"/>
  <c r="C792" i="13"/>
  <c r="H792" i="13" s="1"/>
  <c r="D792" i="13"/>
  <c r="E792" i="13"/>
  <c r="I792" i="13" s="1"/>
  <c r="F792" i="13"/>
  <c r="C793" i="13"/>
  <c r="H793" i="13" s="1"/>
  <c r="D793" i="13"/>
  <c r="E793" i="13"/>
  <c r="I793" i="13" s="1"/>
  <c r="F793" i="13"/>
  <c r="C794" i="13"/>
  <c r="H794" i="13" s="1"/>
  <c r="D794" i="13"/>
  <c r="E794" i="13"/>
  <c r="I794" i="13" s="1"/>
  <c r="F794" i="13"/>
  <c r="C795" i="13"/>
  <c r="H795" i="13" s="1"/>
  <c r="D795" i="13"/>
  <c r="E795" i="13"/>
  <c r="I795" i="13" s="1"/>
  <c r="F795" i="13"/>
  <c r="C796" i="13"/>
  <c r="H796" i="13" s="1"/>
  <c r="D796" i="13"/>
  <c r="E796" i="13"/>
  <c r="I796" i="13" s="1"/>
  <c r="F796" i="13"/>
  <c r="C797" i="13"/>
  <c r="H797" i="13" s="1"/>
  <c r="D797" i="13"/>
  <c r="E797" i="13"/>
  <c r="I797" i="13" s="1"/>
  <c r="F797" i="13"/>
  <c r="C798" i="13"/>
  <c r="H798" i="13" s="1"/>
  <c r="D798" i="13"/>
  <c r="E798" i="13"/>
  <c r="I798" i="13" s="1"/>
  <c r="F798" i="13"/>
  <c r="C799" i="13"/>
  <c r="H799" i="13" s="1"/>
  <c r="D799" i="13"/>
  <c r="E799" i="13"/>
  <c r="I799" i="13" s="1"/>
  <c r="F799" i="13"/>
  <c r="C800" i="13"/>
  <c r="H800" i="13" s="1"/>
  <c r="D800" i="13"/>
  <c r="E800" i="13"/>
  <c r="I800" i="13" s="1"/>
  <c r="F800" i="13"/>
  <c r="C801" i="13"/>
  <c r="H801" i="13" s="1"/>
  <c r="D801" i="13"/>
  <c r="E801" i="13"/>
  <c r="I801" i="13" s="1"/>
  <c r="F801" i="13"/>
  <c r="C802" i="13"/>
  <c r="H802" i="13" s="1"/>
  <c r="D802" i="13"/>
  <c r="E802" i="13"/>
  <c r="I802" i="13" s="1"/>
  <c r="F802" i="13"/>
  <c r="C803" i="13"/>
  <c r="H803" i="13" s="1"/>
  <c r="D803" i="13"/>
  <c r="E803" i="13"/>
  <c r="I803" i="13" s="1"/>
  <c r="F803" i="13"/>
  <c r="C804" i="13"/>
  <c r="H804" i="13" s="1"/>
  <c r="D804" i="13"/>
  <c r="E804" i="13"/>
  <c r="I804" i="13" s="1"/>
  <c r="F804" i="13"/>
  <c r="C805" i="13"/>
  <c r="H805" i="13" s="1"/>
  <c r="D805" i="13"/>
  <c r="E805" i="13"/>
  <c r="I805" i="13" s="1"/>
  <c r="F805" i="13"/>
  <c r="C806" i="13"/>
  <c r="H806" i="13" s="1"/>
  <c r="D806" i="13"/>
  <c r="E806" i="13"/>
  <c r="I806" i="13" s="1"/>
  <c r="F806" i="13"/>
  <c r="C807" i="13"/>
  <c r="H807" i="13" s="1"/>
  <c r="D807" i="13"/>
  <c r="E807" i="13"/>
  <c r="I807" i="13" s="1"/>
  <c r="F807" i="13"/>
  <c r="C808" i="13"/>
  <c r="H808" i="13" s="1"/>
  <c r="D808" i="13"/>
  <c r="E808" i="13"/>
  <c r="I808" i="13" s="1"/>
  <c r="F808" i="13"/>
  <c r="C809" i="13"/>
  <c r="H809" i="13" s="1"/>
  <c r="D809" i="13"/>
  <c r="E809" i="13"/>
  <c r="I809" i="13" s="1"/>
  <c r="F809" i="13"/>
  <c r="C810" i="13"/>
  <c r="H810" i="13" s="1"/>
  <c r="D810" i="13"/>
  <c r="E810" i="13"/>
  <c r="I810" i="13" s="1"/>
  <c r="F810" i="13"/>
  <c r="C811" i="13"/>
  <c r="H811" i="13" s="1"/>
  <c r="D811" i="13"/>
  <c r="E811" i="13"/>
  <c r="I811" i="13" s="1"/>
  <c r="F811" i="13"/>
  <c r="C812" i="13"/>
  <c r="H812" i="13" s="1"/>
  <c r="D812" i="13"/>
  <c r="E812" i="13"/>
  <c r="I812" i="13" s="1"/>
  <c r="F812" i="13"/>
  <c r="C813" i="13"/>
  <c r="H813" i="13" s="1"/>
  <c r="D813" i="13"/>
  <c r="E813" i="13"/>
  <c r="I813" i="13" s="1"/>
  <c r="F813" i="13"/>
  <c r="C814" i="13"/>
  <c r="H814" i="13" s="1"/>
  <c r="D814" i="13"/>
  <c r="E814" i="13"/>
  <c r="I814" i="13" s="1"/>
  <c r="F814" i="13"/>
  <c r="C815" i="13"/>
  <c r="H815" i="13" s="1"/>
  <c r="D815" i="13"/>
  <c r="E815" i="13"/>
  <c r="I815" i="13" s="1"/>
  <c r="F815" i="13"/>
  <c r="C816" i="13"/>
  <c r="H816" i="13" s="1"/>
  <c r="D816" i="13"/>
  <c r="E816" i="13"/>
  <c r="I816" i="13" s="1"/>
  <c r="F816" i="13"/>
  <c r="C817" i="13"/>
  <c r="H817" i="13" s="1"/>
  <c r="D817" i="13"/>
  <c r="E817" i="13"/>
  <c r="I817" i="13" s="1"/>
  <c r="F817" i="13"/>
  <c r="C818" i="13"/>
  <c r="H818" i="13" s="1"/>
  <c r="D818" i="13"/>
  <c r="E818" i="13"/>
  <c r="I818" i="13" s="1"/>
  <c r="F818" i="13"/>
  <c r="C819" i="13"/>
  <c r="H819" i="13" s="1"/>
  <c r="D819" i="13"/>
  <c r="E819" i="13"/>
  <c r="I819" i="13" s="1"/>
  <c r="F819" i="13"/>
  <c r="C820" i="13"/>
  <c r="H820" i="13" s="1"/>
  <c r="D820" i="13"/>
  <c r="E820" i="13"/>
  <c r="I820" i="13" s="1"/>
  <c r="F820" i="13"/>
  <c r="C821" i="13"/>
  <c r="H821" i="13" s="1"/>
  <c r="D821" i="13"/>
  <c r="E821" i="13"/>
  <c r="I821" i="13" s="1"/>
  <c r="F821" i="13"/>
  <c r="C822" i="13"/>
  <c r="H822" i="13" s="1"/>
  <c r="D822" i="13"/>
  <c r="E822" i="13"/>
  <c r="I822" i="13" s="1"/>
  <c r="F822" i="13"/>
  <c r="C823" i="13"/>
  <c r="H823" i="13" s="1"/>
  <c r="D823" i="13"/>
  <c r="E823" i="13"/>
  <c r="I823" i="13" s="1"/>
  <c r="F823" i="13"/>
  <c r="C824" i="13"/>
  <c r="H824" i="13" s="1"/>
  <c r="D824" i="13"/>
  <c r="E824" i="13"/>
  <c r="I824" i="13" s="1"/>
  <c r="F824" i="13"/>
  <c r="C825" i="13"/>
  <c r="H825" i="13" s="1"/>
  <c r="D825" i="13"/>
  <c r="E825" i="13"/>
  <c r="I825" i="13" s="1"/>
  <c r="F825" i="13"/>
  <c r="C826" i="13"/>
  <c r="H826" i="13" s="1"/>
  <c r="D826" i="13"/>
  <c r="E826" i="13"/>
  <c r="I826" i="13" s="1"/>
  <c r="F826" i="13"/>
  <c r="C827" i="13"/>
  <c r="H827" i="13" s="1"/>
  <c r="D827" i="13"/>
  <c r="E827" i="13"/>
  <c r="I827" i="13" s="1"/>
  <c r="F827" i="13"/>
  <c r="C828" i="13"/>
  <c r="H828" i="13" s="1"/>
  <c r="D828" i="13"/>
  <c r="E828" i="13"/>
  <c r="I828" i="13" s="1"/>
  <c r="F828" i="13"/>
  <c r="C829" i="13"/>
  <c r="H829" i="13" s="1"/>
  <c r="D829" i="13"/>
  <c r="E829" i="13"/>
  <c r="I829" i="13" s="1"/>
  <c r="F829" i="13"/>
  <c r="C830" i="13"/>
  <c r="H830" i="13" s="1"/>
  <c r="D830" i="13"/>
  <c r="E830" i="13"/>
  <c r="I830" i="13" s="1"/>
  <c r="F830" i="13"/>
  <c r="C831" i="13"/>
  <c r="H831" i="13" s="1"/>
  <c r="D831" i="13"/>
  <c r="E831" i="13"/>
  <c r="I831" i="13" s="1"/>
  <c r="F831" i="13"/>
  <c r="C832" i="13"/>
  <c r="H832" i="13" s="1"/>
  <c r="D832" i="13"/>
  <c r="E832" i="13"/>
  <c r="I832" i="13" s="1"/>
  <c r="F832" i="13"/>
  <c r="C833" i="13"/>
  <c r="H833" i="13" s="1"/>
  <c r="D833" i="13"/>
  <c r="E833" i="13"/>
  <c r="I833" i="13" s="1"/>
  <c r="F833" i="13"/>
  <c r="C834" i="13"/>
  <c r="H834" i="13" s="1"/>
  <c r="D834" i="13"/>
  <c r="E834" i="13"/>
  <c r="I834" i="13" s="1"/>
  <c r="F834" i="13"/>
  <c r="C835" i="13"/>
  <c r="H835" i="13" s="1"/>
  <c r="D835" i="13"/>
  <c r="E835" i="13"/>
  <c r="I835" i="13" s="1"/>
  <c r="F835" i="13"/>
  <c r="C836" i="13"/>
  <c r="H836" i="13" s="1"/>
  <c r="D836" i="13"/>
  <c r="E836" i="13"/>
  <c r="I836" i="13" s="1"/>
  <c r="F836" i="13"/>
  <c r="C837" i="13"/>
  <c r="H837" i="13" s="1"/>
  <c r="D837" i="13"/>
  <c r="E837" i="13"/>
  <c r="I837" i="13" s="1"/>
  <c r="F837" i="13"/>
  <c r="C838" i="13"/>
  <c r="H838" i="13" s="1"/>
  <c r="D838" i="13"/>
  <c r="E838" i="13"/>
  <c r="I838" i="13" s="1"/>
  <c r="F838" i="13"/>
  <c r="C839" i="13"/>
  <c r="H839" i="13" s="1"/>
  <c r="D839" i="13"/>
  <c r="E839" i="13"/>
  <c r="I839" i="13" s="1"/>
  <c r="F839" i="13"/>
  <c r="C840" i="13"/>
  <c r="H840" i="13" s="1"/>
  <c r="D840" i="13"/>
  <c r="E840" i="13"/>
  <c r="I840" i="13" s="1"/>
  <c r="F840" i="13"/>
  <c r="C841" i="13"/>
  <c r="H841" i="13" s="1"/>
  <c r="D841" i="13"/>
  <c r="E841" i="13"/>
  <c r="I841" i="13" s="1"/>
  <c r="F841" i="13"/>
  <c r="C842" i="13"/>
  <c r="H842" i="13" s="1"/>
  <c r="D842" i="13"/>
  <c r="E842" i="13"/>
  <c r="I842" i="13" s="1"/>
  <c r="F842" i="13"/>
  <c r="C843" i="13"/>
  <c r="H843" i="13" s="1"/>
  <c r="D843" i="13"/>
  <c r="E843" i="13"/>
  <c r="I843" i="13" s="1"/>
  <c r="F843" i="13"/>
  <c r="C844" i="13"/>
  <c r="H844" i="13" s="1"/>
  <c r="D844" i="13"/>
  <c r="E844" i="13"/>
  <c r="I844" i="13" s="1"/>
  <c r="F844" i="13"/>
  <c r="C845" i="13"/>
  <c r="H845" i="13" s="1"/>
  <c r="D845" i="13"/>
  <c r="E845" i="13"/>
  <c r="I845" i="13" s="1"/>
  <c r="F845" i="13"/>
  <c r="C846" i="13"/>
  <c r="H846" i="13" s="1"/>
  <c r="D846" i="13"/>
  <c r="E846" i="13"/>
  <c r="I846" i="13" s="1"/>
  <c r="F846" i="13"/>
  <c r="C847" i="13"/>
  <c r="H847" i="13" s="1"/>
  <c r="D847" i="13"/>
  <c r="E847" i="13"/>
  <c r="I847" i="13" s="1"/>
  <c r="F847" i="13"/>
  <c r="C848" i="13"/>
  <c r="H848" i="13" s="1"/>
  <c r="D848" i="13"/>
  <c r="E848" i="13"/>
  <c r="I848" i="13" s="1"/>
  <c r="F848" i="13"/>
  <c r="C849" i="13"/>
  <c r="H849" i="13" s="1"/>
  <c r="D849" i="13"/>
  <c r="E849" i="13"/>
  <c r="I849" i="13" s="1"/>
  <c r="F849" i="13"/>
  <c r="C850" i="13"/>
  <c r="H850" i="13" s="1"/>
  <c r="D850" i="13"/>
  <c r="E850" i="13"/>
  <c r="I850" i="13" s="1"/>
  <c r="F850" i="13"/>
  <c r="C851" i="13"/>
  <c r="H851" i="13" s="1"/>
  <c r="D851" i="13"/>
  <c r="E851" i="13"/>
  <c r="I851" i="13" s="1"/>
  <c r="F851" i="13"/>
  <c r="C852" i="13"/>
  <c r="H852" i="13" s="1"/>
  <c r="D852" i="13"/>
  <c r="E852" i="13"/>
  <c r="I852" i="13" s="1"/>
  <c r="F852" i="13"/>
  <c r="C853" i="13"/>
  <c r="H853" i="13" s="1"/>
  <c r="D853" i="13"/>
  <c r="E853" i="13"/>
  <c r="I853" i="13" s="1"/>
  <c r="F853" i="13"/>
  <c r="C854" i="13"/>
  <c r="H854" i="13" s="1"/>
  <c r="D854" i="13"/>
  <c r="E854" i="13"/>
  <c r="I854" i="13" s="1"/>
  <c r="F854" i="13"/>
  <c r="C855" i="13"/>
  <c r="H855" i="13" s="1"/>
  <c r="D855" i="13"/>
  <c r="E855" i="13"/>
  <c r="I855" i="13" s="1"/>
  <c r="F855" i="13"/>
  <c r="C856" i="13"/>
  <c r="H856" i="13" s="1"/>
  <c r="D856" i="13"/>
  <c r="E856" i="13"/>
  <c r="I856" i="13" s="1"/>
  <c r="F856" i="13"/>
  <c r="C857" i="13"/>
  <c r="H857" i="13" s="1"/>
  <c r="D857" i="13"/>
  <c r="E857" i="13"/>
  <c r="I857" i="13" s="1"/>
  <c r="F857" i="13"/>
  <c r="C858" i="13"/>
  <c r="H858" i="13" s="1"/>
  <c r="D858" i="13"/>
  <c r="E858" i="13"/>
  <c r="I858" i="13" s="1"/>
  <c r="F858" i="13"/>
  <c r="C859" i="13"/>
  <c r="H859" i="13" s="1"/>
  <c r="D859" i="13"/>
  <c r="E859" i="13"/>
  <c r="I859" i="13" s="1"/>
  <c r="F859" i="13"/>
  <c r="C860" i="13"/>
  <c r="H860" i="13" s="1"/>
  <c r="D860" i="13"/>
  <c r="E860" i="13"/>
  <c r="I860" i="13" s="1"/>
  <c r="F860" i="13"/>
  <c r="C861" i="13"/>
  <c r="H861" i="13" s="1"/>
  <c r="D861" i="13"/>
  <c r="E861" i="13"/>
  <c r="I861" i="13" s="1"/>
  <c r="F861" i="13"/>
  <c r="C862" i="13"/>
  <c r="H862" i="13" s="1"/>
  <c r="D862" i="13"/>
  <c r="E862" i="13"/>
  <c r="I862" i="13" s="1"/>
  <c r="F862" i="13"/>
  <c r="C863" i="13"/>
  <c r="H863" i="13" s="1"/>
  <c r="D863" i="13"/>
  <c r="E863" i="13"/>
  <c r="I863" i="13" s="1"/>
  <c r="F863" i="13"/>
  <c r="C864" i="13"/>
  <c r="H864" i="13" s="1"/>
  <c r="D864" i="13"/>
  <c r="E864" i="13"/>
  <c r="I864" i="13" s="1"/>
  <c r="F864" i="13"/>
  <c r="C865" i="13"/>
  <c r="H865" i="13" s="1"/>
  <c r="D865" i="13"/>
  <c r="E865" i="13"/>
  <c r="I865" i="13" s="1"/>
  <c r="F865" i="13"/>
  <c r="C866" i="13"/>
  <c r="H866" i="13" s="1"/>
  <c r="D866" i="13"/>
  <c r="E866" i="13"/>
  <c r="I866" i="13" s="1"/>
  <c r="F866" i="13"/>
  <c r="C867" i="13"/>
  <c r="H867" i="13" s="1"/>
  <c r="D867" i="13"/>
  <c r="E867" i="13"/>
  <c r="I867" i="13" s="1"/>
  <c r="F867" i="13"/>
  <c r="C868" i="13"/>
  <c r="H868" i="13" s="1"/>
  <c r="D868" i="13"/>
  <c r="E868" i="13"/>
  <c r="I868" i="13" s="1"/>
  <c r="F868" i="13"/>
  <c r="C869" i="13"/>
  <c r="H869" i="13" s="1"/>
  <c r="D869" i="13"/>
  <c r="E869" i="13"/>
  <c r="I869" i="13" s="1"/>
  <c r="F869" i="13"/>
  <c r="C870" i="13"/>
  <c r="H870" i="13" s="1"/>
  <c r="D870" i="13"/>
  <c r="E870" i="13"/>
  <c r="I870" i="13" s="1"/>
  <c r="F870" i="13"/>
  <c r="C871" i="13"/>
  <c r="H871" i="13" s="1"/>
  <c r="D871" i="13"/>
  <c r="E871" i="13"/>
  <c r="I871" i="13" s="1"/>
  <c r="F871" i="13"/>
  <c r="C872" i="13"/>
  <c r="H872" i="13" s="1"/>
  <c r="D872" i="13"/>
  <c r="E872" i="13"/>
  <c r="I872" i="13" s="1"/>
  <c r="F872" i="13"/>
  <c r="C873" i="13"/>
  <c r="H873" i="13" s="1"/>
  <c r="D873" i="13"/>
  <c r="E873" i="13"/>
  <c r="I873" i="13" s="1"/>
  <c r="F873" i="13"/>
  <c r="C874" i="13"/>
  <c r="H874" i="13" s="1"/>
  <c r="D874" i="13"/>
  <c r="E874" i="13"/>
  <c r="I874" i="13" s="1"/>
  <c r="F874" i="13"/>
  <c r="C875" i="13"/>
  <c r="H875" i="13" s="1"/>
  <c r="D875" i="13"/>
  <c r="E875" i="13"/>
  <c r="I875" i="13" s="1"/>
  <c r="F875" i="13"/>
  <c r="C876" i="13"/>
  <c r="H876" i="13" s="1"/>
  <c r="D876" i="13"/>
  <c r="E876" i="13"/>
  <c r="I876" i="13" s="1"/>
  <c r="F876" i="13"/>
  <c r="C877" i="13"/>
  <c r="H877" i="13" s="1"/>
  <c r="D877" i="13"/>
  <c r="E877" i="13"/>
  <c r="I877" i="13" s="1"/>
  <c r="F877" i="13"/>
  <c r="C878" i="13"/>
  <c r="H878" i="13" s="1"/>
  <c r="D878" i="13"/>
  <c r="E878" i="13"/>
  <c r="I878" i="13" s="1"/>
  <c r="F878" i="13"/>
  <c r="C879" i="13"/>
  <c r="H879" i="13" s="1"/>
  <c r="D879" i="13"/>
  <c r="E879" i="13"/>
  <c r="I879" i="13" s="1"/>
  <c r="F879" i="13"/>
  <c r="C880" i="13"/>
  <c r="H880" i="13" s="1"/>
  <c r="D880" i="13"/>
  <c r="E880" i="13"/>
  <c r="I880" i="13" s="1"/>
  <c r="F880" i="13"/>
  <c r="C881" i="13"/>
  <c r="H881" i="13" s="1"/>
  <c r="D881" i="13"/>
  <c r="E881" i="13"/>
  <c r="I881" i="13" s="1"/>
  <c r="F881" i="13"/>
  <c r="C882" i="13"/>
  <c r="H882" i="13" s="1"/>
  <c r="D882" i="13"/>
  <c r="E882" i="13"/>
  <c r="I882" i="13" s="1"/>
  <c r="F882" i="13"/>
  <c r="C883" i="13"/>
  <c r="H883" i="13" s="1"/>
  <c r="D883" i="13"/>
  <c r="E883" i="13"/>
  <c r="I883" i="13" s="1"/>
  <c r="F883" i="13"/>
  <c r="C884" i="13"/>
  <c r="H884" i="13" s="1"/>
  <c r="D884" i="13"/>
  <c r="E884" i="13"/>
  <c r="I884" i="13" s="1"/>
  <c r="F884" i="13"/>
  <c r="C885" i="13"/>
  <c r="H885" i="13" s="1"/>
  <c r="D885" i="13"/>
  <c r="E885" i="13"/>
  <c r="I885" i="13" s="1"/>
  <c r="F885" i="13"/>
  <c r="C886" i="13"/>
  <c r="H886" i="13" s="1"/>
  <c r="D886" i="13"/>
  <c r="E886" i="13"/>
  <c r="I886" i="13" s="1"/>
  <c r="F886" i="13"/>
  <c r="C887" i="13"/>
  <c r="H887" i="13" s="1"/>
  <c r="D887" i="13"/>
  <c r="E887" i="13"/>
  <c r="I887" i="13" s="1"/>
  <c r="F887" i="13"/>
  <c r="C888" i="13"/>
  <c r="H888" i="13" s="1"/>
  <c r="D888" i="13"/>
  <c r="E888" i="13"/>
  <c r="I888" i="13" s="1"/>
  <c r="F888" i="13"/>
  <c r="C889" i="13"/>
  <c r="H889" i="13" s="1"/>
  <c r="D889" i="13"/>
  <c r="E889" i="13"/>
  <c r="I889" i="13" s="1"/>
  <c r="F889" i="13"/>
  <c r="C890" i="13"/>
  <c r="H890" i="13" s="1"/>
  <c r="D890" i="13"/>
  <c r="E890" i="13"/>
  <c r="I890" i="13" s="1"/>
  <c r="F890" i="13"/>
  <c r="C891" i="13"/>
  <c r="H891" i="13" s="1"/>
  <c r="D891" i="13"/>
  <c r="E891" i="13"/>
  <c r="I891" i="13" s="1"/>
  <c r="F891" i="13"/>
  <c r="C892" i="13"/>
  <c r="H892" i="13" s="1"/>
  <c r="D892" i="13"/>
  <c r="E892" i="13"/>
  <c r="I892" i="13" s="1"/>
  <c r="F892" i="13"/>
  <c r="C893" i="13"/>
  <c r="H893" i="13" s="1"/>
  <c r="D893" i="13"/>
  <c r="E893" i="13"/>
  <c r="I893" i="13" s="1"/>
  <c r="F893" i="13"/>
  <c r="C894" i="13"/>
  <c r="H894" i="13" s="1"/>
  <c r="D894" i="13"/>
  <c r="E894" i="13"/>
  <c r="I894" i="13" s="1"/>
  <c r="F894" i="13"/>
  <c r="C895" i="13"/>
  <c r="H895" i="13" s="1"/>
  <c r="D895" i="13"/>
  <c r="E895" i="13"/>
  <c r="I895" i="13" s="1"/>
  <c r="F895" i="13"/>
  <c r="C896" i="13"/>
  <c r="H896" i="13" s="1"/>
  <c r="D896" i="13"/>
  <c r="E896" i="13"/>
  <c r="I896" i="13" s="1"/>
  <c r="F896" i="13"/>
  <c r="C897" i="13"/>
  <c r="H897" i="13" s="1"/>
  <c r="D897" i="13"/>
  <c r="E897" i="13"/>
  <c r="I897" i="13" s="1"/>
  <c r="F897" i="13"/>
  <c r="C898" i="13"/>
  <c r="H898" i="13" s="1"/>
  <c r="D898" i="13"/>
  <c r="E898" i="13"/>
  <c r="I898" i="13" s="1"/>
  <c r="F898" i="13"/>
  <c r="C899" i="13"/>
  <c r="H899" i="13" s="1"/>
  <c r="D899" i="13"/>
  <c r="E899" i="13"/>
  <c r="I899" i="13" s="1"/>
  <c r="F899" i="13"/>
  <c r="C900" i="13"/>
  <c r="H900" i="13" s="1"/>
  <c r="D900" i="13"/>
  <c r="E900" i="13"/>
  <c r="I900" i="13" s="1"/>
  <c r="F900" i="13"/>
  <c r="C901" i="13"/>
  <c r="H901" i="13" s="1"/>
  <c r="D901" i="13"/>
  <c r="E901" i="13"/>
  <c r="I901" i="13" s="1"/>
  <c r="F901" i="13"/>
  <c r="C902" i="13"/>
  <c r="H902" i="13" s="1"/>
  <c r="D902" i="13"/>
  <c r="E902" i="13"/>
  <c r="I902" i="13" s="1"/>
  <c r="F902" i="13"/>
  <c r="C903" i="13"/>
  <c r="H903" i="13" s="1"/>
  <c r="D903" i="13"/>
  <c r="E903" i="13"/>
  <c r="I903" i="13" s="1"/>
  <c r="F903" i="13"/>
  <c r="C904" i="13"/>
  <c r="H904" i="13" s="1"/>
  <c r="D904" i="13"/>
  <c r="E904" i="13"/>
  <c r="I904" i="13" s="1"/>
  <c r="F904" i="13"/>
  <c r="C905" i="13"/>
  <c r="H905" i="13" s="1"/>
  <c r="D905" i="13"/>
  <c r="E905" i="13"/>
  <c r="I905" i="13" s="1"/>
  <c r="F905" i="13"/>
  <c r="C906" i="13"/>
  <c r="H906" i="13" s="1"/>
  <c r="D906" i="13"/>
  <c r="E906" i="13"/>
  <c r="I906" i="13" s="1"/>
  <c r="F906" i="13"/>
  <c r="C907" i="13"/>
  <c r="H907" i="13" s="1"/>
  <c r="D907" i="13"/>
  <c r="E907" i="13"/>
  <c r="I907" i="13" s="1"/>
  <c r="F907" i="13"/>
  <c r="C908" i="13"/>
  <c r="H908" i="13" s="1"/>
  <c r="D908" i="13"/>
  <c r="E908" i="13"/>
  <c r="I908" i="13" s="1"/>
  <c r="F908" i="13"/>
  <c r="C909" i="13"/>
  <c r="H909" i="13" s="1"/>
  <c r="D909" i="13"/>
  <c r="E909" i="13"/>
  <c r="I909" i="13" s="1"/>
  <c r="F909" i="13"/>
  <c r="C910" i="13"/>
  <c r="H910" i="13" s="1"/>
  <c r="D910" i="13"/>
  <c r="E910" i="13"/>
  <c r="I910" i="13" s="1"/>
  <c r="F910" i="13"/>
  <c r="C911" i="13"/>
  <c r="H911" i="13" s="1"/>
  <c r="D911" i="13"/>
  <c r="E911" i="13"/>
  <c r="I911" i="13" s="1"/>
  <c r="F911" i="13"/>
  <c r="C912" i="13"/>
  <c r="H912" i="13" s="1"/>
  <c r="D912" i="13"/>
  <c r="E912" i="13"/>
  <c r="I912" i="13" s="1"/>
  <c r="F912" i="13"/>
  <c r="C913" i="13"/>
  <c r="H913" i="13" s="1"/>
  <c r="D913" i="13"/>
  <c r="E913" i="13"/>
  <c r="I913" i="13" s="1"/>
  <c r="F913" i="13"/>
  <c r="C914" i="13"/>
  <c r="H914" i="13" s="1"/>
  <c r="D914" i="13"/>
  <c r="E914" i="13"/>
  <c r="I914" i="13" s="1"/>
  <c r="F914" i="13"/>
  <c r="C915" i="13"/>
  <c r="H915" i="13" s="1"/>
  <c r="D915" i="13"/>
  <c r="E915" i="13"/>
  <c r="I915" i="13" s="1"/>
  <c r="F915" i="13"/>
  <c r="C916" i="13"/>
  <c r="H916" i="13" s="1"/>
  <c r="D916" i="13"/>
  <c r="E916" i="13"/>
  <c r="I916" i="13" s="1"/>
  <c r="F916" i="13"/>
  <c r="C917" i="13"/>
  <c r="H917" i="13" s="1"/>
  <c r="D917" i="13"/>
  <c r="E917" i="13"/>
  <c r="I917" i="13" s="1"/>
  <c r="F917" i="13"/>
  <c r="C918" i="13"/>
  <c r="H918" i="13" s="1"/>
  <c r="D918" i="13"/>
  <c r="E918" i="13"/>
  <c r="I918" i="13" s="1"/>
  <c r="F918" i="13"/>
  <c r="C919" i="13"/>
  <c r="H919" i="13" s="1"/>
  <c r="D919" i="13"/>
  <c r="E919" i="13"/>
  <c r="I919" i="13" s="1"/>
  <c r="F919" i="13"/>
  <c r="C920" i="13"/>
  <c r="H920" i="13" s="1"/>
  <c r="D920" i="13"/>
  <c r="E920" i="13"/>
  <c r="I920" i="13" s="1"/>
  <c r="F920" i="13"/>
  <c r="C921" i="13"/>
  <c r="H921" i="13" s="1"/>
  <c r="D921" i="13"/>
  <c r="E921" i="13"/>
  <c r="I921" i="13" s="1"/>
  <c r="F921" i="13"/>
  <c r="C922" i="13"/>
  <c r="H922" i="13" s="1"/>
  <c r="D922" i="13"/>
  <c r="E922" i="13"/>
  <c r="I922" i="13" s="1"/>
  <c r="F922" i="13"/>
  <c r="C923" i="13"/>
  <c r="H923" i="13" s="1"/>
  <c r="D923" i="13"/>
  <c r="E923" i="13"/>
  <c r="I923" i="13" s="1"/>
  <c r="F923" i="13"/>
  <c r="C924" i="13"/>
  <c r="H924" i="13" s="1"/>
  <c r="D924" i="13"/>
  <c r="E924" i="13"/>
  <c r="I924" i="13" s="1"/>
  <c r="F924" i="13"/>
  <c r="C925" i="13"/>
  <c r="H925" i="13" s="1"/>
  <c r="D925" i="13"/>
  <c r="E925" i="13"/>
  <c r="I925" i="13" s="1"/>
  <c r="F925" i="13"/>
  <c r="C926" i="13"/>
  <c r="H926" i="13" s="1"/>
  <c r="D926" i="13"/>
  <c r="E926" i="13"/>
  <c r="I926" i="13" s="1"/>
  <c r="F926" i="13"/>
  <c r="C927" i="13"/>
  <c r="H927" i="13" s="1"/>
  <c r="D927" i="13"/>
  <c r="E927" i="13"/>
  <c r="I927" i="13" s="1"/>
  <c r="F927" i="13"/>
  <c r="C928" i="13"/>
  <c r="H928" i="13" s="1"/>
  <c r="D928" i="13"/>
  <c r="E928" i="13"/>
  <c r="I928" i="13" s="1"/>
  <c r="F928" i="13"/>
  <c r="C929" i="13"/>
  <c r="H929" i="13" s="1"/>
  <c r="D929" i="13"/>
  <c r="E929" i="13"/>
  <c r="I929" i="13" s="1"/>
  <c r="F929" i="13"/>
  <c r="C930" i="13"/>
  <c r="H930" i="13" s="1"/>
  <c r="D930" i="13"/>
  <c r="E930" i="13"/>
  <c r="I930" i="13" s="1"/>
  <c r="F930" i="13"/>
  <c r="C931" i="13"/>
  <c r="H931" i="13" s="1"/>
  <c r="D931" i="13"/>
  <c r="E931" i="13"/>
  <c r="I931" i="13" s="1"/>
  <c r="F931" i="13"/>
  <c r="C932" i="13"/>
  <c r="H932" i="13" s="1"/>
  <c r="D932" i="13"/>
  <c r="E932" i="13"/>
  <c r="I932" i="13" s="1"/>
  <c r="F932" i="13"/>
  <c r="C933" i="13"/>
  <c r="H933" i="13" s="1"/>
  <c r="D933" i="13"/>
  <c r="E933" i="13"/>
  <c r="I933" i="13" s="1"/>
  <c r="F933" i="13"/>
  <c r="C934" i="13"/>
  <c r="H934" i="13" s="1"/>
  <c r="D934" i="13"/>
  <c r="E934" i="13"/>
  <c r="I934" i="13" s="1"/>
  <c r="F934" i="13"/>
  <c r="C935" i="13"/>
  <c r="H935" i="13" s="1"/>
  <c r="D935" i="13"/>
  <c r="E935" i="13"/>
  <c r="I935" i="13" s="1"/>
  <c r="F935" i="13"/>
  <c r="C936" i="13"/>
  <c r="H936" i="13" s="1"/>
  <c r="D936" i="13"/>
  <c r="E936" i="13"/>
  <c r="I936" i="13" s="1"/>
  <c r="F936" i="13"/>
  <c r="C937" i="13"/>
  <c r="H937" i="13" s="1"/>
  <c r="D937" i="13"/>
  <c r="E937" i="13"/>
  <c r="I937" i="13" s="1"/>
  <c r="F937" i="13"/>
  <c r="C938" i="13"/>
  <c r="H938" i="13" s="1"/>
  <c r="D938" i="13"/>
  <c r="E938" i="13"/>
  <c r="I938" i="13" s="1"/>
  <c r="F938" i="13"/>
  <c r="C939" i="13"/>
  <c r="H939" i="13" s="1"/>
  <c r="D939" i="13"/>
  <c r="E939" i="13"/>
  <c r="I939" i="13" s="1"/>
  <c r="F939" i="13"/>
  <c r="C940" i="13"/>
  <c r="H940" i="13" s="1"/>
  <c r="D940" i="13"/>
  <c r="E940" i="13"/>
  <c r="I940" i="13" s="1"/>
  <c r="F940" i="13"/>
  <c r="C941" i="13"/>
  <c r="H941" i="13" s="1"/>
  <c r="D941" i="13"/>
  <c r="E941" i="13"/>
  <c r="I941" i="13" s="1"/>
  <c r="F941" i="13"/>
  <c r="C942" i="13"/>
  <c r="H942" i="13" s="1"/>
  <c r="D942" i="13"/>
  <c r="E942" i="13"/>
  <c r="I942" i="13" s="1"/>
  <c r="F942" i="13"/>
  <c r="C943" i="13"/>
  <c r="H943" i="13" s="1"/>
  <c r="D943" i="13"/>
  <c r="E943" i="13"/>
  <c r="I943" i="13" s="1"/>
  <c r="F943" i="13"/>
  <c r="C944" i="13"/>
  <c r="H944" i="13" s="1"/>
  <c r="D944" i="13"/>
  <c r="E944" i="13"/>
  <c r="I944" i="13" s="1"/>
  <c r="F944" i="13"/>
  <c r="C945" i="13"/>
  <c r="H945" i="13" s="1"/>
  <c r="D945" i="13"/>
  <c r="E945" i="13"/>
  <c r="I945" i="13" s="1"/>
  <c r="F945" i="13"/>
  <c r="C946" i="13"/>
  <c r="H946" i="13" s="1"/>
  <c r="D946" i="13"/>
  <c r="E946" i="13"/>
  <c r="I946" i="13" s="1"/>
  <c r="F946" i="13"/>
  <c r="C947" i="13"/>
  <c r="H947" i="13" s="1"/>
  <c r="D947" i="13"/>
  <c r="E947" i="13"/>
  <c r="I947" i="13" s="1"/>
  <c r="F947" i="13"/>
  <c r="C948" i="13"/>
  <c r="H948" i="13" s="1"/>
  <c r="D948" i="13"/>
  <c r="E948" i="13"/>
  <c r="I948" i="13" s="1"/>
  <c r="F948" i="13"/>
  <c r="C949" i="13"/>
  <c r="H949" i="13" s="1"/>
  <c r="D949" i="13"/>
  <c r="E949" i="13"/>
  <c r="I949" i="13" s="1"/>
  <c r="F949" i="13"/>
  <c r="C950" i="13"/>
  <c r="H950" i="13" s="1"/>
  <c r="D950" i="13"/>
  <c r="E950" i="13"/>
  <c r="I950" i="13" s="1"/>
  <c r="F950" i="13"/>
  <c r="C951" i="13"/>
  <c r="H951" i="13" s="1"/>
  <c r="D951" i="13"/>
  <c r="E951" i="13"/>
  <c r="I951" i="13" s="1"/>
  <c r="F951" i="13"/>
  <c r="C952" i="13"/>
  <c r="H952" i="13" s="1"/>
  <c r="D952" i="13"/>
  <c r="E952" i="13"/>
  <c r="I952" i="13" s="1"/>
  <c r="F952" i="13"/>
  <c r="C953" i="13"/>
  <c r="H953" i="13" s="1"/>
  <c r="D953" i="13"/>
  <c r="E953" i="13"/>
  <c r="I953" i="13" s="1"/>
  <c r="F953" i="13"/>
  <c r="C954" i="13"/>
  <c r="H954" i="13" s="1"/>
  <c r="D954" i="13"/>
  <c r="E954" i="13"/>
  <c r="I954" i="13" s="1"/>
  <c r="F954" i="13"/>
  <c r="C955" i="13"/>
  <c r="H955" i="13" s="1"/>
  <c r="D955" i="13"/>
  <c r="E955" i="13"/>
  <c r="I955" i="13" s="1"/>
  <c r="F955" i="13"/>
  <c r="C956" i="13"/>
  <c r="H956" i="13" s="1"/>
  <c r="D956" i="13"/>
  <c r="E956" i="13"/>
  <c r="I956" i="13" s="1"/>
  <c r="F956" i="13"/>
  <c r="C957" i="13"/>
  <c r="H957" i="13" s="1"/>
  <c r="D957" i="13"/>
  <c r="E957" i="13"/>
  <c r="I957" i="13" s="1"/>
  <c r="F957" i="13"/>
  <c r="C958" i="13"/>
  <c r="H958" i="13" s="1"/>
  <c r="D958" i="13"/>
  <c r="E958" i="13"/>
  <c r="I958" i="13" s="1"/>
  <c r="F958" i="13"/>
  <c r="C959" i="13"/>
  <c r="H959" i="13" s="1"/>
  <c r="D959" i="13"/>
  <c r="E959" i="13"/>
  <c r="I959" i="13" s="1"/>
  <c r="F959" i="13"/>
  <c r="C960" i="13"/>
  <c r="H960" i="13" s="1"/>
  <c r="D960" i="13"/>
  <c r="E960" i="13"/>
  <c r="I960" i="13" s="1"/>
  <c r="F960" i="13"/>
  <c r="C961" i="13"/>
  <c r="H961" i="13" s="1"/>
  <c r="D961" i="13"/>
  <c r="E961" i="13"/>
  <c r="I961" i="13" s="1"/>
  <c r="F961" i="13"/>
  <c r="C962" i="13"/>
  <c r="H962" i="13" s="1"/>
  <c r="D962" i="13"/>
  <c r="E962" i="13"/>
  <c r="I962" i="13" s="1"/>
  <c r="F962" i="13"/>
  <c r="C963" i="13"/>
  <c r="H963" i="13" s="1"/>
  <c r="D963" i="13"/>
  <c r="E963" i="13"/>
  <c r="I963" i="13" s="1"/>
  <c r="F963" i="13"/>
  <c r="C964" i="13"/>
  <c r="H964" i="13" s="1"/>
  <c r="D964" i="13"/>
  <c r="E964" i="13"/>
  <c r="I964" i="13" s="1"/>
  <c r="F964" i="13"/>
  <c r="C965" i="13"/>
  <c r="H965" i="13" s="1"/>
  <c r="D965" i="13"/>
  <c r="E965" i="13"/>
  <c r="I965" i="13" s="1"/>
  <c r="F965" i="13"/>
  <c r="C966" i="13"/>
  <c r="H966" i="13" s="1"/>
  <c r="D966" i="13"/>
  <c r="E966" i="13"/>
  <c r="I966" i="13" s="1"/>
  <c r="F966" i="13"/>
  <c r="C967" i="13"/>
  <c r="H967" i="13" s="1"/>
  <c r="D967" i="13"/>
  <c r="E967" i="13"/>
  <c r="I967" i="13" s="1"/>
  <c r="F967" i="13"/>
  <c r="C968" i="13"/>
  <c r="H968" i="13" s="1"/>
  <c r="D968" i="13"/>
  <c r="E968" i="13"/>
  <c r="I968" i="13" s="1"/>
  <c r="F968" i="13"/>
  <c r="C969" i="13"/>
  <c r="H969" i="13" s="1"/>
  <c r="D969" i="13"/>
  <c r="E969" i="13"/>
  <c r="I969" i="13" s="1"/>
  <c r="F969" i="13"/>
  <c r="C970" i="13"/>
  <c r="H970" i="13" s="1"/>
  <c r="D970" i="13"/>
  <c r="E970" i="13"/>
  <c r="I970" i="13" s="1"/>
  <c r="F970" i="13"/>
  <c r="C971" i="13"/>
  <c r="H971" i="13" s="1"/>
  <c r="D971" i="13"/>
  <c r="E971" i="13"/>
  <c r="I971" i="13" s="1"/>
  <c r="F971" i="13"/>
  <c r="C972" i="13"/>
  <c r="H972" i="13" s="1"/>
  <c r="D972" i="13"/>
  <c r="E972" i="13"/>
  <c r="I972" i="13" s="1"/>
  <c r="F972" i="13"/>
  <c r="C973" i="13"/>
  <c r="H973" i="13" s="1"/>
  <c r="D973" i="13"/>
  <c r="E973" i="13"/>
  <c r="I973" i="13" s="1"/>
  <c r="F973" i="13"/>
  <c r="C974" i="13"/>
  <c r="H974" i="13" s="1"/>
  <c r="D974" i="13"/>
  <c r="E974" i="13"/>
  <c r="I974" i="13" s="1"/>
  <c r="F974" i="13"/>
  <c r="C975" i="13"/>
  <c r="H975" i="13" s="1"/>
  <c r="D975" i="13"/>
  <c r="E975" i="13"/>
  <c r="I975" i="13" s="1"/>
  <c r="F975" i="13"/>
  <c r="C976" i="13"/>
  <c r="H976" i="13" s="1"/>
  <c r="D976" i="13"/>
  <c r="E976" i="13"/>
  <c r="I976" i="13" s="1"/>
  <c r="F976" i="13"/>
  <c r="C977" i="13"/>
  <c r="H977" i="13" s="1"/>
  <c r="D977" i="13"/>
  <c r="E977" i="13"/>
  <c r="I977" i="13" s="1"/>
  <c r="F977" i="13"/>
  <c r="C978" i="13"/>
  <c r="H978" i="13" s="1"/>
  <c r="D978" i="13"/>
  <c r="E978" i="13"/>
  <c r="I978" i="13" s="1"/>
  <c r="F978" i="13"/>
  <c r="C979" i="13"/>
  <c r="H979" i="13" s="1"/>
  <c r="D979" i="13"/>
  <c r="E979" i="13"/>
  <c r="I979" i="13" s="1"/>
  <c r="F979" i="13"/>
  <c r="C980" i="13"/>
  <c r="H980" i="13" s="1"/>
  <c r="D980" i="13"/>
  <c r="E980" i="13"/>
  <c r="I980" i="13" s="1"/>
  <c r="F980" i="13"/>
  <c r="C981" i="13"/>
  <c r="H981" i="13" s="1"/>
  <c r="D981" i="13"/>
  <c r="E981" i="13"/>
  <c r="I981" i="13" s="1"/>
  <c r="F981" i="13"/>
  <c r="C982" i="13"/>
  <c r="H982" i="13" s="1"/>
  <c r="D982" i="13"/>
  <c r="E982" i="13"/>
  <c r="I982" i="13" s="1"/>
  <c r="F982" i="13"/>
  <c r="C983" i="13"/>
  <c r="H983" i="13" s="1"/>
  <c r="D983" i="13"/>
  <c r="E983" i="13"/>
  <c r="I983" i="13" s="1"/>
  <c r="F983" i="13"/>
  <c r="C984" i="13"/>
  <c r="H984" i="13" s="1"/>
  <c r="D984" i="13"/>
  <c r="E984" i="13"/>
  <c r="I984" i="13" s="1"/>
  <c r="F984" i="13"/>
  <c r="C985" i="13"/>
  <c r="H985" i="13" s="1"/>
  <c r="D985" i="13"/>
  <c r="E985" i="13"/>
  <c r="I985" i="13" s="1"/>
  <c r="F985" i="13"/>
  <c r="C986" i="13"/>
  <c r="H986" i="13" s="1"/>
  <c r="D986" i="13"/>
  <c r="E986" i="13"/>
  <c r="I986" i="13" s="1"/>
  <c r="F986" i="13"/>
  <c r="C987" i="13"/>
  <c r="H987" i="13" s="1"/>
  <c r="D987" i="13"/>
  <c r="E987" i="13"/>
  <c r="I987" i="13" s="1"/>
  <c r="F987" i="13"/>
  <c r="C988" i="13"/>
  <c r="H988" i="13" s="1"/>
  <c r="D988" i="13"/>
  <c r="E988" i="13"/>
  <c r="I988" i="13" s="1"/>
  <c r="F988" i="13"/>
  <c r="C989" i="13"/>
  <c r="H989" i="13" s="1"/>
  <c r="D989" i="13"/>
  <c r="E989" i="13"/>
  <c r="I989" i="13" s="1"/>
  <c r="F989" i="13"/>
  <c r="C990" i="13"/>
  <c r="H990" i="13" s="1"/>
  <c r="D990" i="13"/>
  <c r="E990" i="13"/>
  <c r="I990" i="13" s="1"/>
  <c r="F990" i="13"/>
  <c r="C991" i="13"/>
  <c r="H991" i="13" s="1"/>
  <c r="D991" i="13"/>
  <c r="E991" i="13"/>
  <c r="I991" i="13" s="1"/>
  <c r="F991" i="13"/>
  <c r="C992" i="13"/>
  <c r="H992" i="13" s="1"/>
  <c r="D992" i="13"/>
  <c r="E992" i="13"/>
  <c r="I992" i="13" s="1"/>
  <c r="F992" i="13"/>
  <c r="C993" i="13"/>
  <c r="H993" i="13" s="1"/>
  <c r="D993" i="13"/>
  <c r="E993" i="13"/>
  <c r="I993" i="13" s="1"/>
  <c r="F993" i="13"/>
  <c r="C994" i="13"/>
  <c r="H994" i="13" s="1"/>
  <c r="D994" i="13"/>
  <c r="E994" i="13"/>
  <c r="I994" i="13" s="1"/>
  <c r="F994" i="13"/>
  <c r="C995" i="13"/>
  <c r="H995" i="13" s="1"/>
  <c r="D995" i="13"/>
  <c r="E995" i="13"/>
  <c r="I995" i="13" s="1"/>
  <c r="F995" i="13"/>
  <c r="C996" i="13"/>
  <c r="H996" i="13" s="1"/>
  <c r="D996" i="13"/>
  <c r="E996" i="13"/>
  <c r="I996" i="13" s="1"/>
  <c r="F996" i="13"/>
  <c r="C997" i="13"/>
  <c r="H997" i="13" s="1"/>
  <c r="D997" i="13"/>
  <c r="E997" i="13"/>
  <c r="I997" i="13" s="1"/>
  <c r="F997" i="13"/>
  <c r="C998" i="13"/>
  <c r="H998" i="13" s="1"/>
  <c r="D998" i="13"/>
  <c r="E998" i="13"/>
  <c r="I998" i="13" s="1"/>
  <c r="F998" i="13"/>
  <c r="C999" i="13"/>
  <c r="H999" i="13" s="1"/>
  <c r="D999" i="13"/>
  <c r="E999" i="13"/>
  <c r="I999" i="13" s="1"/>
  <c r="F999" i="13"/>
  <c r="C1000" i="13"/>
  <c r="H1000" i="13" s="1"/>
  <c r="D1000" i="13"/>
  <c r="E1000" i="13"/>
  <c r="I1000" i="13" s="1"/>
  <c r="F1000" i="13"/>
  <c r="C1001" i="13"/>
  <c r="H1001" i="13" s="1"/>
  <c r="D1001" i="13"/>
  <c r="E1001" i="13"/>
  <c r="I1001" i="13" s="1"/>
  <c r="F1001" i="13"/>
  <c r="C1002" i="13"/>
  <c r="H1002" i="13" s="1"/>
  <c r="D1002" i="13"/>
  <c r="E1002" i="13"/>
  <c r="I1002" i="13" s="1"/>
  <c r="F1002" i="13"/>
  <c r="C1003" i="13"/>
  <c r="H1003" i="13" s="1"/>
  <c r="D1003" i="13"/>
  <c r="E1003" i="13"/>
  <c r="I1003" i="13" s="1"/>
  <c r="F1003" i="13"/>
  <c r="C1004" i="13"/>
  <c r="H1004" i="13" s="1"/>
  <c r="D1004" i="13"/>
  <c r="E1004" i="13"/>
  <c r="I1004" i="13" s="1"/>
  <c r="F1004" i="13"/>
  <c r="C1005" i="13"/>
  <c r="H1005" i="13" s="1"/>
  <c r="D1005" i="13"/>
  <c r="E1005" i="13"/>
  <c r="I1005" i="13" s="1"/>
  <c r="F1005" i="13"/>
  <c r="C1006" i="13"/>
  <c r="H1006" i="13" s="1"/>
  <c r="D1006" i="13"/>
  <c r="E1006" i="13"/>
  <c r="I1006" i="13" s="1"/>
  <c r="F1006" i="13"/>
  <c r="C1007" i="13"/>
  <c r="H1007" i="13" s="1"/>
  <c r="D1007" i="13"/>
  <c r="E1007" i="13"/>
  <c r="I1007" i="13" s="1"/>
  <c r="F1007" i="13"/>
  <c r="C1008" i="13"/>
  <c r="H1008" i="13" s="1"/>
  <c r="D1008" i="13"/>
  <c r="E1008" i="13"/>
  <c r="I1008" i="13" s="1"/>
  <c r="F1008" i="13"/>
  <c r="C1009" i="13"/>
  <c r="H1009" i="13" s="1"/>
  <c r="D1009" i="13"/>
  <c r="E1009" i="13"/>
  <c r="I1009" i="13" s="1"/>
  <c r="F1009" i="13"/>
  <c r="C1010" i="13"/>
  <c r="H1010" i="13" s="1"/>
  <c r="D1010" i="13"/>
  <c r="E1010" i="13"/>
  <c r="I1010" i="13" s="1"/>
  <c r="F1010" i="13"/>
  <c r="C1011" i="13"/>
  <c r="H1011" i="13" s="1"/>
  <c r="D1011" i="13"/>
  <c r="E1011" i="13"/>
  <c r="I1011" i="13" s="1"/>
  <c r="F1011" i="13"/>
  <c r="C1012" i="13"/>
  <c r="H1012" i="13" s="1"/>
  <c r="D1012" i="13"/>
  <c r="E1012" i="13"/>
  <c r="I1012" i="13" s="1"/>
  <c r="F1012" i="13"/>
  <c r="C1013" i="13"/>
  <c r="H1013" i="13" s="1"/>
  <c r="D1013" i="13"/>
  <c r="E1013" i="13"/>
  <c r="I1013" i="13" s="1"/>
  <c r="F1013" i="13"/>
  <c r="C1014" i="13"/>
  <c r="H1014" i="13" s="1"/>
  <c r="D1014" i="13"/>
  <c r="E1014" i="13"/>
  <c r="I1014" i="13" s="1"/>
  <c r="F1014" i="13"/>
  <c r="C1015" i="13"/>
  <c r="H1015" i="13" s="1"/>
  <c r="D1015" i="13"/>
  <c r="E1015" i="13"/>
  <c r="I1015" i="13" s="1"/>
  <c r="F1015" i="13"/>
  <c r="C1016" i="13"/>
  <c r="H1016" i="13" s="1"/>
  <c r="D1016" i="13"/>
  <c r="E1016" i="13"/>
  <c r="I1016" i="13" s="1"/>
  <c r="F1016" i="13"/>
  <c r="C1017" i="13"/>
  <c r="H1017" i="13" s="1"/>
  <c r="D1017" i="13"/>
  <c r="E1017" i="13"/>
  <c r="I1017" i="13" s="1"/>
  <c r="F1017" i="13"/>
  <c r="C1018" i="13"/>
  <c r="H1018" i="13" s="1"/>
  <c r="D1018" i="13"/>
  <c r="E1018" i="13"/>
  <c r="I1018" i="13" s="1"/>
  <c r="F1018" i="13"/>
  <c r="C1019" i="13"/>
  <c r="H1019" i="13" s="1"/>
  <c r="D1019" i="13"/>
  <c r="E1019" i="13"/>
  <c r="I1019" i="13" s="1"/>
  <c r="F1019" i="13"/>
  <c r="C1020" i="13"/>
  <c r="H1020" i="13" s="1"/>
  <c r="D1020" i="13"/>
  <c r="E1020" i="13"/>
  <c r="I1020" i="13" s="1"/>
  <c r="F1020" i="13"/>
  <c r="C1021" i="13"/>
  <c r="H1021" i="13" s="1"/>
  <c r="D1021" i="13"/>
  <c r="E1021" i="13"/>
  <c r="I1021" i="13" s="1"/>
  <c r="F1021" i="13"/>
  <c r="C1022" i="13"/>
  <c r="H1022" i="13" s="1"/>
  <c r="D1022" i="13"/>
  <c r="E1022" i="13"/>
  <c r="I1022" i="13" s="1"/>
  <c r="F1022" i="13"/>
  <c r="C1023" i="13"/>
  <c r="H1023" i="13" s="1"/>
  <c r="D1023" i="13"/>
  <c r="E1023" i="13"/>
  <c r="I1023" i="13" s="1"/>
  <c r="F1023" i="13"/>
  <c r="C1024" i="13"/>
  <c r="H1024" i="13" s="1"/>
  <c r="D1024" i="13"/>
  <c r="E1024" i="13"/>
  <c r="I1024" i="13" s="1"/>
  <c r="F1024" i="13"/>
  <c r="C1025" i="13"/>
  <c r="H1025" i="13" s="1"/>
  <c r="D1025" i="13"/>
  <c r="E1025" i="13"/>
  <c r="I1025" i="13" s="1"/>
  <c r="F1025" i="13"/>
  <c r="C1026" i="13"/>
  <c r="H1026" i="13" s="1"/>
  <c r="D1026" i="13"/>
  <c r="E1026" i="13"/>
  <c r="I1026" i="13" s="1"/>
  <c r="F1026" i="13"/>
  <c r="C1027" i="13"/>
  <c r="H1027" i="13" s="1"/>
  <c r="D1027" i="13"/>
  <c r="E1027" i="13"/>
  <c r="I1027" i="13" s="1"/>
  <c r="F1027" i="13"/>
  <c r="C1028" i="13"/>
  <c r="H1028" i="13" s="1"/>
  <c r="D1028" i="13"/>
  <c r="E1028" i="13"/>
  <c r="I1028" i="13" s="1"/>
  <c r="F1028" i="13"/>
  <c r="C1029" i="13"/>
  <c r="H1029" i="13" s="1"/>
  <c r="D1029" i="13"/>
  <c r="E1029" i="13"/>
  <c r="I1029" i="13" s="1"/>
  <c r="F1029" i="13"/>
  <c r="C1030" i="13"/>
  <c r="D1030" i="13"/>
  <c r="E1030" i="13"/>
  <c r="I1030" i="13" s="1"/>
  <c r="F1030" i="13"/>
  <c r="H1030" i="13"/>
  <c r="C1031" i="13"/>
  <c r="H1031" i="13" s="1"/>
  <c r="D1031" i="13"/>
  <c r="E1031" i="13"/>
  <c r="I1031" i="13" s="1"/>
  <c r="F1031" i="13"/>
  <c r="C1032" i="13"/>
  <c r="H1032" i="13" s="1"/>
  <c r="D1032" i="13"/>
  <c r="E1032" i="13"/>
  <c r="I1032" i="13" s="1"/>
  <c r="F1032" i="13"/>
  <c r="C1033" i="13"/>
  <c r="H1033" i="13" s="1"/>
  <c r="D1033" i="13"/>
  <c r="E1033" i="13"/>
  <c r="I1033" i="13" s="1"/>
  <c r="F1033" i="13"/>
  <c r="C1034" i="13"/>
  <c r="H1034" i="13" s="1"/>
  <c r="D1034" i="13"/>
  <c r="E1034" i="13"/>
  <c r="I1034" i="13" s="1"/>
  <c r="F1034" i="13"/>
  <c r="C1035" i="13"/>
  <c r="H1035" i="13" s="1"/>
  <c r="D1035" i="13"/>
  <c r="E1035" i="13"/>
  <c r="I1035" i="13" s="1"/>
  <c r="F1035" i="13"/>
  <c r="C1036" i="13"/>
  <c r="H1036" i="13" s="1"/>
  <c r="D1036" i="13"/>
  <c r="E1036" i="13"/>
  <c r="I1036" i="13" s="1"/>
  <c r="F1036" i="13"/>
  <c r="C1037" i="13"/>
  <c r="H1037" i="13" s="1"/>
  <c r="D1037" i="13"/>
  <c r="E1037" i="13"/>
  <c r="I1037" i="13" s="1"/>
  <c r="F1037" i="13"/>
  <c r="C1038" i="13"/>
  <c r="H1038" i="13" s="1"/>
  <c r="D1038" i="13"/>
  <c r="E1038" i="13"/>
  <c r="I1038" i="13" s="1"/>
  <c r="F1038" i="13"/>
  <c r="C1039" i="13"/>
  <c r="H1039" i="13" s="1"/>
  <c r="D1039" i="13"/>
  <c r="E1039" i="13"/>
  <c r="I1039" i="13" s="1"/>
  <c r="F1039" i="13"/>
  <c r="C1040" i="13"/>
  <c r="H1040" i="13" s="1"/>
  <c r="D1040" i="13"/>
  <c r="E1040" i="13"/>
  <c r="I1040" i="13" s="1"/>
  <c r="F1040" i="13"/>
  <c r="C1041" i="13"/>
  <c r="H1041" i="13" s="1"/>
  <c r="D1041" i="13"/>
  <c r="E1041" i="13"/>
  <c r="I1041" i="13" s="1"/>
  <c r="F1041" i="13"/>
  <c r="C1042" i="13"/>
  <c r="H1042" i="13" s="1"/>
  <c r="D1042" i="13"/>
  <c r="E1042" i="13"/>
  <c r="I1042" i="13" s="1"/>
  <c r="F1042" i="13"/>
  <c r="C1043" i="13"/>
  <c r="H1043" i="13" s="1"/>
  <c r="D1043" i="13"/>
  <c r="E1043" i="13"/>
  <c r="I1043" i="13" s="1"/>
  <c r="F1043" i="13"/>
  <c r="C1044" i="13"/>
  <c r="H1044" i="13" s="1"/>
  <c r="D1044" i="13"/>
  <c r="E1044" i="13"/>
  <c r="I1044" i="13" s="1"/>
  <c r="F1044" i="13"/>
  <c r="C1045" i="13"/>
  <c r="H1045" i="13" s="1"/>
  <c r="D1045" i="13"/>
  <c r="E1045" i="13"/>
  <c r="I1045" i="13" s="1"/>
  <c r="F1045" i="13"/>
  <c r="C1046" i="13"/>
  <c r="H1046" i="13" s="1"/>
  <c r="D1046" i="13"/>
  <c r="E1046" i="13"/>
  <c r="I1046" i="13" s="1"/>
  <c r="F1046" i="13"/>
  <c r="C1047" i="13"/>
  <c r="H1047" i="13" s="1"/>
  <c r="D1047" i="13"/>
  <c r="E1047" i="13"/>
  <c r="I1047" i="13" s="1"/>
  <c r="F1047" i="13"/>
  <c r="C1048" i="13"/>
  <c r="H1048" i="13" s="1"/>
  <c r="D1048" i="13"/>
  <c r="E1048" i="13"/>
  <c r="I1048" i="13" s="1"/>
  <c r="F1048" i="13"/>
  <c r="C1049" i="13"/>
  <c r="H1049" i="13" s="1"/>
  <c r="D1049" i="13"/>
  <c r="E1049" i="13"/>
  <c r="I1049" i="13" s="1"/>
  <c r="F1049" i="13"/>
  <c r="C1050" i="13"/>
  <c r="H1050" i="13" s="1"/>
  <c r="D1050" i="13"/>
  <c r="E1050" i="13"/>
  <c r="I1050" i="13" s="1"/>
  <c r="F1050" i="13"/>
  <c r="C1051" i="13"/>
  <c r="H1051" i="13" s="1"/>
  <c r="D1051" i="13"/>
  <c r="E1051" i="13"/>
  <c r="I1051" i="13" s="1"/>
  <c r="F1051" i="13"/>
  <c r="C1052" i="13"/>
  <c r="H1052" i="13" s="1"/>
  <c r="D1052" i="13"/>
  <c r="E1052" i="13"/>
  <c r="I1052" i="13" s="1"/>
  <c r="F1052" i="13"/>
  <c r="C1053" i="13"/>
  <c r="H1053" i="13" s="1"/>
  <c r="D1053" i="13"/>
  <c r="E1053" i="13"/>
  <c r="I1053" i="13" s="1"/>
  <c r="F1053" i="13"/>
  <c r="C1054" i="13"/>
  <c r="H1054" i="13" s="1"/>
  <c r="D1054" i="13"/>
  <c r="E1054" i="13"/>
  <c r="I1054" i="13" s="1"/>
  <c r="F1054" i="13"/>
  <c r="C1055" i="13"/>
  <c r="H1055" i="13" s="1"/>
  <c r="D1055" i="13"/>
  <c r="E1055" i="13"/>
  <c r="I1055" i="13" s="1"/>
  <c r="F1055" i="13"/>
  <c r="C1056" i="13"/>
  <c r="H1056" i="13" s="1"/>
  <c r="D1056" i="13"/>
  <c r="E1056" i="13"/>
  <c r="I1056" i="13" s="1"/>
  <c r="F1056" i="13"/>
  <c r="C1057" i="13"/>
  <c r="H1057" i="13" s="1"/>
  <c r="D1057" i="13"/>
  <c r="E1057" i="13"/>
  <c r="I1057" i="13" s="1"/>
  <c r="F1057" i="13"/>
  <c r="C1058" i="13"/>
  <c r="H1058" i="13" s="1"/>
  <c r="D1058" i="13"/>
  <c r="E1058" i="13"/>
  <c r="I1058" i="13" s="1"/>
  <c r="F1058" i="13"/>
  <c r="C1059" i="13"/>
  <c r="H1059" i="13" s="1"/>
  <c r="D1059" i="13"/>
  <c r="E1059" i="13"/>
  <c r="I1059" i="13" s="1"/>
  <c r="F1059" i="13"/>
  <c r="C1060" i="13"/>
  <c r="H1060" i="13" s="1"/>
  <c r="D1060" i="13"/>
  <c r="E1060" i="13"/>
  <c r="I1060" i="13" s="1"/>
  <c r="F1060" i="13"/>
  <c r="C1061" i="13"/>
  <c r="H1061" i="13" s="1"/>
  <c r="D1061" i="13"/>
  <c r="E1061" i="13"/>
  <c r="I1061" i="13" s="1"/>
  <c r="F1061" i="13"/>
  <c r="C1062" i="13"/>
  <c r="H1062" i="13" s="1"/>
  <c r="D1062" i="13"/>
  <c r="E1062" i="13"/>
  <c r="I1062" i="13" s="1"/>
  <c r="F1062" i="13"/>
  <c r="C1063" i="13"/>
  <c r="H1063" i="13" s="1"/>
  <c r="D1063" i="13"/>
  <c r="E1063" i="13"/>
  <c r="I1063" i="13" s="1"/>
  <c r="F1063" i="13"/>
  <c r="C1064" i="13"/>
  <c r="H1064" i="13" s="1"/>
  <c r="D1064" i="13"/>
  <c r="E1064" i="13"/>
  <c r="I1064" i="13" s="1"/>
  <c r="F1064" i="13"/>
  <c r="C1065" i="13"/>
  <c r="H1065" i="13" s="1"/>
  <c r="D1065" i="13"/>
  <c r="E1065" i="13"/>
  <c r="I1065" i="13" s="1"/>
  <c r="F1065" i="13"/>
  <c r="C1066" i="13"/>
  <c r="H1066" i="13" s="1"/>
  <c r="D1066" i="13"/>
  <c r="E1066" i="13"/>
  <c r="I1066" i="13" s="1"/>
  <c r="F1066" i="13"/>
  <c r="C1067" i="13"/>
  <c r="H1067" i="13" s="1"/>
  <c r="D1067" i="13"/>
  <c r="E1067" i="13"/>
  <c r="I1067" i="13" s="1"/>
  <c r="F1067" i="13"/>
  <c r="C1068" i="13"/>
  <c r="H1068" i="13" s="1"/>
  <c r="D1068" i="13"/>
  <c r="E1068" i="13"/>
  <c r="I1068" i="13" s="1"/>
  <c r="F1068" i="13"/>
  <c r="C1069" i="13"/>
  <c r="H1069" i="13" s="1"/>
  <c r="D1069" i="13"/>
  <c r="E1069" i="13"/>
  <c r="I1069" i="13" s="1"/>
  <c r="F1069" i="13"/>
  <c r="C1070" i="13"/>
  <c r="H1070" i="13" s="1"/>
  <c r="D1070" i="13"/>
  <c r="E1070" i="13"/>
  <c r="I1070" i="13" s="1"/>
  <c r="F1070" i="13"/>
  <c r="C1071" i="13"/>
  <c r="H1071" i="13" s="1"/>
  <c r="D1071" i="13"/>
  <c r="E1071" i="13"/>
  <c r="I1071" i="13" s="1"/>
  <c r="F1071" i="13"/>
  <c r="C1072" i="13"/>
  <c r="H1072" i="13" s="1"/>
  <c r="D1072" i="13"/>
  <c r="E1072" i="13"/>
  <c r="I1072" i="13" s="1"/>
  <c r="F1072" i="13"/>
  <c r="C1073" i="13"/>
  <c r="H1073" i="13" s="1"/>
  <c r="D1073" i="13"/>
  <c r="E1073" i="13"/>
  <c r="I1073" i="13" s="1"/>
  <c r="F1073" i="13"/>
  <c r="C1074" i="13"/>
  <c r="H1074" i="13" s="1"/>
  <c r="D1074" i="13"/>
  <c r="E1074" i="13"/>
  <c r="I1074" i="13" s="1"/>
  <c r="F1074" i="13"/>
  <c r="C1075" i="13"/>
  <c r="H1075" i="13" s="1"/>
  <c r="D1075" i="13"/>
  <c r="E1075" i="13"/>
  <c r="I1075" i="13" s="1"/>
  <c r="F1075" i="13"/>
  <c r="C1076" i="13"/>
  <c r="H1076" i="13" s="1"/>
  <c r="D1076" i="13"/>
  <c r="E1076" i="13"/>
  <c r="I1076" i="13" s="1"/>
  <c r="F1076" i="13"/>
  <c r="C1077" i="13"/>
  <c r="H1077" i="13" s="1"/>
  <c r="D1077" i="13"/>
  <c r="E1077" i="13"/>
  <c r="I1077" i="13" s="1"/>
  <c r="F1077" i="13"/>
  <c r="C1078" i="13"/>
  <c r="H1078" i="13" s="1"/>
  <c r="D1078" i="13"/>
  <c r="E1078" i="13"/>
  <c r="I1078" i="13" s="1"/>
  <c r="F1078" i="13"/>
  <c r="C1079" i="13"/>
  <c r="H1079" i="13" s="1"/>
  <c r="D1079" i="13"/>
  <c r="E1079" i="13"/>
  <c r="I1079" i="13" s="1"/>
  <c r="F1079" i="13"/>
  <c r="C1080" i="13"/>
  <c r="H1080" i="13" s="1"/>
  <c r="D1080" i="13"/>
  <c r="E1080" i="13"/>
  <c r="I1080" i="13" s="1"/>
  <c r="F1080" i="13"/>
  <c r="C1081" i="13"/>
  <c r="H1081" i="13" s="1"/>
  <c r="D1081" i="13"/>
  <c r="E1081" i="13"/>
  <c r="I1081" i="13" s="1"/>
  <c r="F1081" i="13"/>
  <c r="C1082" i="13"/>
  <c r="H1082" i="13" s="1"/>
  <c r="D1082" i="13"/>
  <c r="E1082" i="13"/>
  <c r="I1082" i="13" s="1"/>
  <c r="F1082" i="13"/>
  <c r="C1083" i="13"/>
  <c r="H1083" i="13" s="1"/>
  <c r="D1083" i="13"/>
  <c r="E1083" i="13"/>
  <c r="I1083" i="13" s="1"/>
  <c r="F1083" i="13"/>
  <c r="C1084" i="13"/>
  <c r="H1084" i="13" s="1"/>
  <c r="D1084" i="13"/>
  <c r="E1084" i="13"/>
  <c r="I1084" i="13" s="1"/>
  <c r="F1084" i="13"/>
  <c r="C1085" i="13"/>
  <c r="H1085" i="13" s="1"/>
  <c r="D1085" i="13"/>
  <c r="E1085" i="13"/>
  <c r="I1085" i="13" s="1"/>
  <c r="F1085" i="13"/>
  <c r="C1086" i="13"/>
  <c r="H1086" i="13" s="1"/>
  <c r="D1086" i="13"/>
  <c r="E1086" i="13"/>
  <c r="I1086" i="13" s="1"/>
  <c r="F1086" i="13"/>
  <c r="C1087" i="13"/>
  <c r="H1087" i="13" s="1"/>
  <c r="D1087" i="13"/>
  <c r="E1087" i="13"/>
  <c r="I1087" i="13" s="1"/>
  <c r="F1087" i="13"/>
  <c r="C1088" i="13"/>
  <c r="H1088" i="13" s="1"/>
  <c r="D1088" i="13"/>
  <c r="E1088" i="13"/>
  <c r="I1088" i="13" s="1"/>
  <c r="F1088" i="13"/>
  <c r="C1089" i="13"/>
  <c r="H1089" i="13" s="1"/>
  <c r="D1089" i="13"/>
  <c r="E1089" i="13"/>
  <c r="I1089" i="13" s="1"/>
  <c r="F1089" i="13"/>
  <c r="C1090" i="13"/>
  <c r="H1090" i="13" s="1"/>
  <c r="D1090" i="13"/>
  <c r="E1090" i="13"/>
  <c r="I1090" i="13" s="1"/>
  <c r="F1090" i="13"/>
  <c r="C1091" i="13"/>
  <c r="H1091" i="13" s="1"/>
  <c r="D1091" i="13"/>
  <c r="E1091" i="13"/>
  <c r="I1091" i="13" s="1"/>
  <c r="F1091" i="13"/>
  <c r="C1092" i="13"/>
  <c r="H1092" i="13" s="1"/>
  <c r="D1092" i="13"/>
  <c r="E1092" i="13"/>
  <c r="I1092" i="13" s="1"/>
  <c r="F1092" i="13"/>
  <c r="C1093" i="13"/>
  <c r="H1093" i="13" s="1"/>
  <c r="D1093" i="13"/>
  <c r="E1093" i="13"/>
  <c r="I1093" i="13" s="1"/>
  <c r="F1093" i="13"/>
  <c r="C1094" i="13"/>
  <c r="H1094" i="13" s="1"/>
  <c r="D1094" i="13"/>
  <c r="E1094" i="13"/>
  <c r="I1094" i="13" s="1"/>
  <c r="F1094" i="13"/>
  <c r="C1095" i="13"/>
  <c r="H1095" i="13" s="1"/>
  <c r="D1095" i="13"/>
  <c r="E1095" i="13"/>
  <c r="I1095" i="13" s="1"/>
  <c r="F1095" i="13"/>
  <c r="C1096" i="13"/>
  <c r="H1096" i="13" s="1"/>
  <c r="D1096" i="13"/>
  <c r="E1096" i="13"/>
  <c r="I1096" i="13" s="1"/>
  <c r="F1096" i="13"/>
  <c r="C1097" i="13"/>
  <c r="H1097" i="13" s="1"/>
  <c r="D1097" i="13"/>
  <c r="E1097" i="13"/>
  <c r="I1097" i="13" s="1"/>
  <c r="F1097" i="13"/>
  <c r="C1098" i="13"/>
  <c r="H1098" i="13" s="1"/>
  <c r="D1098" i="13"/>
  <c r="E1098" i="13"/>
  <c r="I1098" i="13" s="1"/>
  <c r="F1098" i="13"/>
  <c r="C1099" i="13"/>
  <c r="H1099" i="13" s="1"/>
  <c r="D1099" i="13"/>
  <c r="E1099" i="13"/>
  <c r="I1099" i="13" s="1"/>
  <c r="F1099" i="13"/>
  <c r="C1100" i="13"/>
  <c r="H1100" i="13" s="1"/>
  <c r="D1100" i="13"/>
  <c r="E1100" i="13"/>
  <c r="I1100" i="13" s="1"/>
  <c r="F1100" i="13"/>
  <c r="C1101" i="13"/>
  <c r="H1101" i="13" s="1"/>
  <c r="D1101" i="13"/>
  <c r="E1101" i="13"/>
  <c r="I1101" i="13" s="1"/>
  <c r="F1101" i="13"/>
  <c r="C1102" i="13"/>
  <c r="H1102" i="13" s="1"/>
  <c r="D1102" i="13"/>
  <c r="E1102" i="13"/>
  <c r="I1102" i="13" s="1"/>
  <c r="F1102" i="13"/>
  <c r="C1103" i="13"/>
  <c r="H1103" i="13" s="1"/>
  <c r="D1103" i="13"/>
  <c r="E1103" i="13"/>
  <c r="I1103" i="13" s="1"/>
  <c r="F1103" i="13"/>
  <c r="C1104" i="13"/>
  <c r="H1104" i="13" s="1"/>
  <c r="D1104" i="13"/>
  <c r="E1104" i="13"/>
  <c r="I1104" i="13" s="1"/>
  <c r="F1104" i="13"/>
  <c r="C1105" i="13"/>
  <c r="H1105" i="13" s="1"/>
  <c r="D1105" i="13"/>
  <c r="E1105" i="13"/>
  <c r="I1105" i="13" s="1"/>
  <c r="F1105" i="13"/>
  <c r="C1106" i="13"/>
  <c r="H1106" i="13" s="1"/>
  <c r="D1106" i="13"/>
  <c r="E1106" i="13"/>
  <c r="I1106" i="13" s="1"/>
  <c r="F1106" i="13"/>
  <c r="C1107" i="13"/>
  <c r="H1107" i="13" s="1"/>
  <c r="D1107" i="13"/>
  <c r="E1107" i="13"/>
  <c r="I1107" i="13" s="1"/>
  <c r="F1107" i="13"/>
  <c r="C1108" i="13"/>
  <c r="H1108" i="13" s="1"/>
  <c r="D1108" i="13"/>
  <c r="E1108" i="13"/>
  <c r="I1108" i="13" s="1"/>
  <c r="F1108" i="13"/>
  <c r="C1109" i="13"/>
  <c r="H1109" i="13" s="1"/>
  <c r="D1109" i="13"/>
  <c r="E1109" i="13"/>
  <c r="I1109" i="13" s="1"/>
  <c r="F1109" i="13"/>
  <c r="C1110" i="13"/>
  <c r="H1110" i="13" s="1"/>
  <c r="D1110" i="13"/>
  <c r="E1110" i="13"/>
  <c r="I1110" i="13" s="1"/>
  <c r="F1110" i="13"/>
  <c r="C1111" i="13"/>
  <c r="H1111" i="13" s="1"/>
  <c r="D1111" i="13"/>
  <c r="E1111" i="13"/>
  <c r="I1111" i="13" s="1"/>
  <c r="F1111" i="13"/>
  <c r="C1112" i="13"/>
  <c r="H1112" i="13" s="1"/>
  <c r="D1112" i="13"/>
  <c r="E1112" i="13"/>
  <c r="I1112" i="13" s="1"/>
  <c r="F1112" i="13"/>
  <c r="C1113" i="13"/>
  <c r="H1113" i="13" s="1"/>
  <c r="D1113" i="13"/>
  <c r="E1113" i="13"/>
  <c r="I1113" i="13" s="1"/>
  <c r="F1113" i="13"/>
  <c r="C1114" i="13"/>
  <c r="H1114" i="13" s="1"/>
  <c r="D1114" i="13"/>
  <c r="E1114" i="13"/>
  <c r="I1114" i="13" s="1"/>
  <c r="F1114" i="13"/>
  <c r="C1115" i="13"/>
  <c r="H1115" i="13" s="1"/>
  <c r="D1115" i="13"/>
  <c r="E1115" i="13"/>
  <c r="I1115" i="13" s="1"/>
  <c r="F1115" i="13"/>
  <c r="C1116" i="13"/>
  <c r="H1116" i="13" s="1"/>
  <c r="D1116" i="13"/>
  <c r="E1116" i="13"/>
  <c r="I1116" i="13" s="1"/>
  <c r="F1116" i="13"/>
  <c r="C1117" i="13"/>
  <c r="H1117" i="13" s="1"/>
  <c r="D1117" i="13"/>
  <c r="E1117" i="13"/>
  <c r="I1117" i="13" s="1"/>
  <c r="F1117" i="13"/>
  <c r="C1118" i="13"/>
  <c r="H1118" i="13" s="1"/>
  <c r="D1118" i="13"/>
  <c r="E1118" i="13"/>
  <c r="I1118" i="13" s="1"/>
  <c r="F1118" i="13"/>
  <c r="C1119" i="13"/>
  <c r="H1119" i="13" s="1"/>
  <c r="D1119" i="13"/>
  <c r="E1119" i="13"/>
  <c r="I1119" i="13" s="1"/>
  <c r="F1119" i="13"/>
  <c r="C1120" i="13"/>
  <c r="H1120" i="13" s="1"/>
  <c r="D1120" i="13"/>
  <c r="E1120" i="13"/>
  <c r="I1120" i="13" s="1"/>
  <c r="F1120" i="13"/>
  <c r="C1121" i="13"/>
  <c r="H1121" i="13" s="1"/>
  <c r="D1121" i="13"/>
  <c r="E1121" i="13"/>
  <c r="I1121" i="13" s="1"/>
  <c r="F1121" i="13"/>
  <c r="C1122" i="13"/>
  <c r="H1122" i="13" s="1"/>
  <c r="D1122" i="13"/>
  <c r="E1122" i="13"/>
  <c r="I1122" i="13" s="1"/>
  <c r="F1122" i="13"/>
  <c r="C1123" i="13"/>
  <c r="H1123" i="13" s="1"/>
  <c r="D1123" i="13"/>
  <c r="E1123" i="13"/>
  <c r="I1123" i="13" s="1"/>
  <c r="F1123" i="13"/>
  <c r="C1124" i="13"/>
  <c r="H1124" i="13" s="1"/>
  <c r="D1124" i="13"/>
  <c r="E1124" i="13"/>
  <c r="I1124" i="13" s="1"/>
  <c r="F1124" i="13"/>
  <c r="C1125" i="13"/>
  <c r="H1125" i="13" s="1"/>
  <c r="D1125" i="13"/>
  <c r="E1125" i="13"/>
  <c r="I1125" i="13" s="1"/>
  <c r="F1125" i="13"/>
  <c r="C1126" i="13"/>
  <c r="H1126" i="13" s="1"/>
  <c r="D1126" i="13"/>
  <c r="E1126" i="13"/>
  <c r="I1126" i="13" s="1"/>
  <c r="F1126" i="13"/>
  <c r="C1127" i="13"/>
  <c r="H1127" i="13" s="1"/>
  <c r="D1127" i="13"/>
  <c r="E1127" i="13"/>
  <c r="I1127" i="13" s="1"/>
  <c r="F1127" i="13"/>
  <c r="C1128" i="13"/>
  <c r="H1128" i="13" s="1"/>
  <c r="D1128" i="13"/>
  <c r="E1128" i="13"/>
  <c r="I1128" i="13" s="1"/>
  <c r="F1128" i="13"/>
  <c r="C1129" i="13"/>
  <c r="H1129" i="13" s="1"/>
  <c r="D1129" i="13"/>
  <c r="E1129" i="13"/>
  <c r="I1129" i="13" s="1"/>
  <c r="F1129" i="13"/>
  <c r="C1130" i="13"/>
  <c r="H1130" i="13" s="1"/>
  <c r="D1130" i="13"/>
  <c r="E1130" i="13"/>
  <c r="I1130" i="13" s="1"/>
  <c r="F1130" i="13"/>
  <c r="C1131" i="13"/>
  <c r="H1131" i="13" s="1"/>
  <c r="D1131" i="13"/>
  <c r="E1131" i="13"/>
  <c r="I1131" i="13" s="1"/>
  <c r="F1131" i="13"/>
  <c r="C1132" i="13"/>
  <c r="H1132" i="13" s="1"/>
  <c r="D1132" i="13"/>
  <c r="E1132" i="13"/>
  <c r="I1132" i="13" s="1"/>
  <c r="F1132" i="13"/>
  <c r="C1133" i="13"/>
  <c r="H1133" i="13" s="1"/>
  <c r="D1133" i="13"/>
  <c r="E1133" i="13"/>
  <c r="I1133" i="13" s="1"/>
  <c r="F1133" i="13"/>
  <c r="C1134" i="13"/>
  <c r="H1134" i="13" s="1"/>
  <c r="D1134" i="13"/>
  <c r="E1134" i="13"/>
  <c r="I1134" i="13" s="1"/>
  <c r="F1134" i="13"/>
  <c r="C1135" i="13"/>
  <c r="H1135" i="13" s="1"/>
  <c r="D1135" i="13"/>
  <c r="E1135" i="13"/>
  <c r="I1135" i="13" s="1"/>
  <c r="F1135" i="13"/>
  <c r="C1136" i="13"/>
  <c r="H1136" i="13" s="1"/>
  <c r="D1136" i="13"/>
  <c r="E1136" i="13"/>
  <c r="I1136" i="13" s="1"/>
  <c r="F1136" i="13"/>
  <c r="C1137" i="13"/>
  <c r="H1137" i="13" s="1"/>
  <c r="D1137" i="13"/>
  <c r="E1137" i="13"/>
  <c r="I1137" i="13" s="1"/>
  <c r="F1137" i="13"/>
  <c r="C1138" i="13"/>
  <c r="H1138" i="13" s="1"/>
  <c r="D1138" i="13"/>
  <c r="E1138" i="13"/>
  <c r="I1138" i="13" s="1"/>
  <c r="F1138" i="13"/>
  <c r="C1139" i="13"/>
  <c r="H1139" i="13" s="1"/>
  <c r="D1139" i="13"/>
  <c r="E1139" i="13"/>
  <c r="I1139" i="13" s="1"/>
  <c r="F1139" i="13"/>
  <c r="C1140" i="13"/>
  <c r="H1140" i="13" s="1"/>
  <c r="D1140" i="13"/>
  <c r="E1140" i="13"/>
  <c r="I1140" i="13" s="1"/>
  <c r="F1140" i="13"/>
  <c r="C1141" i="13"/>
  <c r="H1141" i="13" s="1"/>
  <c r="D1141" i="13"/>
  <c r="E1141" i="13"/>
  <c r="I1141" i="13" s="1"/>
  <c r="F1141" i="13"/>
  <c r="C1142" i="13"/>
  <c r="H1142" i="13" s="1"/>
  <c r="D1142" i="13"/>
  <c r="E1142" i="13"/>
  <c r="I1142" i="13" s="1"/>
  <c r="F1142" i="13"/>
  <c r="C1143" i="13"/>
  <c r="H1143" i="13" s="1"/>
  <c r="D1143" i="13"/>
  <c r="E1143" i="13"/>
  <c r="I1143" i="13" s="1"/>
  <c r="F1143" i="13"/>
  <c r="C1144" i="13"/>
  <c r="H1144" i="13" s="1"/>
  <c r="D1144" i="13"/>
  <c r="E1144" i="13"/>
  <c r="I1144" i="13" s="1"/>
  <c r="F1144" i="13"/>
  <c r="C1145" i="13"/>
  <c r="H1145" i="13" s="1"/>
  <c r="D1145" i="13"/>
  <c r="E1145" i="13"/>
  <c r="I1145" i="13" s="1"/>
  <c r="F1145" i="13"/>
  <c r="C1146" i="13"/>
  <c r="H1146" i="13" s="1"/>
  <c r="D1146" i="13"/>
  <c r="E1146" i="13"/>
  <c r="I1146" i="13" s="1"/>
  <c r="F1146" i="13"/>
  <c r="C1147" i="13"/>
  <c r="H1147" i="13" s="1"/>
  <c r="D1147" i="13"/>
  <c r="E1147" i="13"/>
  <c r="I1147" i="13" s="1"/>
  <c r="F1147" i="13"/>
  <c r="C1148" i="13"/>
  <c r="H1148" i="13" s="1"/>
  <c r="D1148" i="13"/>
  <c r="E1148" i="13"/>
  <c r="I1148" i="13" s="1"/>
  <c r="F1148" i="13"/>
  <c r="C1149" i="13"/>
  <c r="H1149" i="13" s="1"/>
  <c r="D1149" i="13"/>
  <c r="E1149" i="13"/>
  <c r="I1149" i="13" s="1"/>
  <c r="F1149" i="13"/>
  <c r="C1150" i="13"/>
  <c r="H1150" i="13" s="1"/>
  <c r="D1150" i="13"/>
  <c r="E1150" i="13"/>
  <c r="I1150" i="13" s="1"/>
  <c r="F1150" i="13"/>
  <c r="C1151" i="13"/>
  <c r="H1151" i="13" s="1"/>
  <c r="D1151" i="13"/>
  <c r="E1151" i="13"/>
  <c r="I1151" i="13" s="1"/>
  <c r="F1151" i="13"/>
  <c r="C1152" i="13"/>
  <c r="H1152" i="13" s="1"/>
  <c r="D1152" i="13"/>
  <c r="E1152" i="13"/>
  <c r="I1152" i="13" s="1"/>
  <c r="F1152" i="13"/>
  <c r="C1153" i="13"/>
  <c r="H1153" i="13" s="1"/>
  <c r="D1153" i="13"/>
  <c r="E1153" i="13"/>
  <c r="I1153" i="13" s="1"/>
  <c r="F1153" i="13"/>
  <c r="C1154" i="13"/>
  <c r="H1154" i="13" s="1"/>
  <c r="D1154" i="13"/>
  <c r="E1154" i="13"/>
  <c r="I1154" i="13" s="1"/>
  <c r="F1154" i="13"/>
  <c r="C1155" i="13"/>
  <c r="H1155" i="13" s="1"/>
  <c r="D1155" i="13"/>
  <c r="E1155" i="13"/>
  <c r="I1155" i="13" s="1"/>
  <c r="F1155" i="13"/>
  <c r="C1156" i="13"/>
  <c r="H1156" i="13" s="1"/>
  <c r="D1156" i="13"/>
  <c r="E1156" i="13"/>
  <c r="I1156" i="13" s="1"/>
  <c r="F1156" i="13"/>
  <c r="C1157" i="13"/>
  <c r="H1157" i="13" s="1"/>
  <c r="D1157" i="13"/>
  <c r="E1157" i="13"/>
  <c r="I1157" i="13" s="1"/>
  <c r="F1157" i="13"/>
  <c r="C1158" i="13"/>
  <c r="H1158" i="13" s="1"/>
  <c r="D1158" i="13"/>
  <c r="E1158" i="13"/>
  <c r="I1158" i="13" s="1"/>
  <c r="F1158" i="13"/>
  <c r="C1159" i="13"/>
  <c r="H1159" i="13" s="1"/>
  <c r="D1159" i="13"/>
  <c r="E1159" i="13"/>
  <c r="I1159" i="13" s="1"/>
  <c r="F1159" i="13"/>
  <c r="C1160" i="13"/>
  <c r="H1160" i="13" s="1"/>
  <c r="D1160" i="13"/>
  <c r="E1160" i="13"/>
  <c r="I1160" i="13" s="1"/>
  <c r="F1160" i="13"/>
  <c r="C1161" i="13"/>
  <c r="H1161" i="13" s="1"/>
  <c r="D1161" i="13"/>
  <c r="E1161" i="13"/>
  <c r="I1161" i="13" s="1"/>
  <c r="F1161" i="13"/>
  <c r="C1162" i="13"/>
  <c r="H1162" i="13" s="1"/>
  <c r="D1162" i="13"/>
  <c r="E1162" i="13"/>
  <c r="I1162" i="13" s="1"/>
  <c r="F1162" i="13"/>
  <c r="C1163" i="13"/>
  <c r="H1163" i="13" s="1"/>
  <c r="D1163" i="13"/>
  <c r="E1163" i="13"/>
  <c r="I1163" i="13" s="1"/>
  <c r="F1163" i="13"/>
  <c r="C1164" i="13"/>
  <c r="H1164" i="13" s="1"/>
  <c r="D1164" i="13"/>
  <c r="E1164" i="13"/>
  <c r="I1164" i="13" s="1"/>
  <c r="F1164" i="13"/>
  <c r="C1165" i="13"/>
  <c r="H1165" i="13" s="1"/>
  <c r="D1165" i="13"/>
  <c r="E1165" i="13"/>
  <c r="I1165" i="13" s="1"/>
  <c r="F1165" i="13"/>
  <c r="C1166" i="13"/>
  <c r="H1166" i="13" s="1"/>
  <c r="D1166" i="13"/>
  <c r="E1166" i="13"/>
  <c r="I1166" i="13" s="1"/>
  <c r="F1166" i="13"/>
  <c r="C1167" i="13"/>
  <c r="H1167" i="13" s="1"/>
  <c r="D1167" i="13"/>
  <c r="E1167" i="13"/>
  <c r="I1167" i="13" s="1"/>
  <c r="F1167" i="13"/>
  <c r="C1168" i="13"/>
  <c r="H1168" i="13" s="1"/>
  <c r="D1168" i="13"/>
  <c r="E1168" i="13"/>
  <c r="I1168" i="13" s="1"/>
  <c r="F1168" i="13"/>
  <c r="C1169" i="13"/>
  <c r="H1169" i="13" s="1"/>
  <c r="D1169" i="13"/>
  <c r="E1169" i="13"/>
  <c r="I1169" i="13" s="1"/>
  <c r="F1169" i="13"/>
  <c r="C1170" i="13"/>
  <c r="H1170" i="13" s="1"/>
  <c r="D1170" i="13"/>
  <c r="E1170" i="13"/>
  <c r="I1170" i="13" s="1"/>
  <c r="F1170" i="13"/>
  <c r="C1171" i="13"/>
  <c r="H1171" i="13" s="1"/>
  <c r="D1171" i="13"/>
  <c r="E1171" i="13"/>
  <c r="I1171" i="13" s="1"/>
  <c r="F1171" i="13"/>
  <c r="C1172" i="13"/>
  <c r="H1172" i="13" s="1"/>
  <c r="D1172" i="13"/>
  <c r="E1172" i="13"/>
  <c r="I1172" i="13" s="1"/>
  <c r="F1172" i="13"/>
  <c r="C1173" i="13"/>
  <c r="H1173" i="13" s="1"/>
  <c r="D1173" i="13"/>
  <c r="E1173" i="13"/>
  <c r="I1173" i="13" s="1"/>
  <c r="F1173" i="13"/>
  <c r="C1174" i="13"/>
  <c r="H1174" i="13" s="1"/>
  <c r="D1174" i="13"/>
  <c r="E1174" i="13"/>
  <c r="I1174" i="13" s="1"/>
  <c r="F1174" i="13"/>
  <c r="C1175" i="13"/>
  <c r="H1175" i="13" s="1"/>
  <c r="D1175" i="13"/>
  <c r="E1175" i="13"/>
  <c r="I1175" i="13" s="1"/>
  <c r="F1175" i="13"/>
  <c r="C1176" i="13"/>
  <c r="H1176" i="13" s="1"/>
  <c r="D1176" i="13"/>
  <c r="E1176" i="13"/>
  <c r="I1176" i="13" s="1"/>
  <c r="F1176" i="13"/>
  <c r="C1177" i="13"/>
  <c r="H1177" i="13" s="1"/>
  <c r="D1177" i="13"/>
  <c r="E1177" i="13"/>
  <c r="I1177" i="13" s="1"/>
  <c r="F1177" i="13"/>
  <c r="C1178" i="13"/>
  <c r="H1178" i="13" s="1"/>
  <c r="D1178" i="13"/>
  <c r="E1178" i="13"/>
  <c r="I1178" i="13" s="1"/>
  <c r="F1178" i="13"/>
  <c r="C1179" i="13"/>
  <c r="H1179" i="13" s="1"/>
  <c r="D1179" i="13"/>
  <c r="E1179" i="13"/>
  <c r="I1179" i="13" s="1"/>
  <c r="F1179" i="13"/>
  <c r="C1180" i="13"/>
  <c r="D1180" i="13"/>
  <c r="E1180" i="13"/>
  <c r="I1180" i="13" s="1"/>
  <c r="F1180" i="13"/>
  <c r="H1180" i="13"/>
  <c r="C1181" i="13"/>
  <c r="H1181" i="13" s="1"/>
  <c r="D1181" i="13"/>
  <c r="E1181" i="13"/>
  <c r="I1181" i="13" s="1"/>
  <c r="F1181" i="13"/>
  <c r="C1182" i="13"/>
  <c r="H1182" i="13" s="1"/>
  <c r="D1182" i="13"/>
  <c r="E1182" i="13"/>
  <c r="I1182" i="13" s="1"/>
  <c r="F1182" i="13"/>
  <c r="C1183" i="13"/>
  <c r="H1183" i="13" s="1"/>
  <c r="D1183" i="13"/>
  <c r="E1183" i="13"/>
  <c r="I1183" i="13" s="1"/>
  <c r="F1183" i="13"/>
  <c r="C1184" i="13"/>
  <c r="H1184" i="13" s="1"/>
  <c r="D1184" i="13"/>
  <c r="E1184" i="13"/>
  <c r="I1184" i="13" s="1"/>
  <c r="F1184" i="13"/>
  <c r="C1185" i="13"/>
  <c r="H1185" i="13" s="1"/>
  <c r="D1185" i="13"/>
  <c r="E1185" i="13"/>
  <c r="I1185" i="13" s="1"/>
  <c r="F1185" i="13"/>
  <c r="C1186" i="13"/>
  <c r="H1186" i="13" s="1"/>
  <c r="D1186" i="13"/>
  <c r="E1186" i="13"/>
  <c r="I1186" i="13" s="1"/>
  <c r="F1186" i="13"/>
  <c r="C1187" i="13"/>
  <c r="H1187" i="13" s="1"/>
  <c r="D1187" i="13"/>
  <c r="E1187" i="13"/>
  <c r="I1187" i="13" s="1"/>
  <c r="F1187" i="13"/>
  <c r="C1188" i="13"/>
  <c r="H1188" i="13" s="1"/>
  <c r="D1188" i="13"/>
  <c r="E1188" i="13"/>
  <c r="I1188" i="13" s="1"/>
  <c r="F1188" i="13"/>
  <c r="C1189" i="13"/>
  <c r="H1189" i="13" s="1"/>
  <c r="D1189" i="13"/>
  <c r="E1189" i="13"/>
  <c r="I1189" i="13" s="1"/>
  <c r="F1189" i="13"/>
  <c r="C1190" i="13"/>
  <c r="H1190" i="13" s="1"/>
  <c r="D1190" i="13"/>
  <c r="E1190" i="13"/>
  <c r="I1190" i="13" s="1"/>
  <c r="F1190" i="13"/>
  <c r="C1191" i="13"/>
  <c r="H1191" i="13" s="1"/>
  <c r="D1191" i="13"/>
  <c r="E1191" i="13"/>
  <c r="I1191" i="13" s="1"/>
  <c r="F1191" i="13"/>
  <c r="C1192" i="13"/>
  <c r="H1192" i="13" s="1"/>
  <c r="D1192" i="13"/>
  <c r="E1192" i="13"/>
  <c r="I1192" i="13" s="1"/>
  <c r="F1192" i="13"/>
  <c r="C1193" i="13"/>
  <c r="H1193" i="13" s="1"/>
  <c r="D1193" i="13"/>
  <c r="E1193" i="13"/>
  <c r="I1193" i="13" s="1"/>
  <c r="F1193" i="13"/>
  <c r="C1194" i="13"/>
  <c r="H1194" i="13" s="1"/>
  <c r="D1194" i="13"/>
  <c r="E1194" i="13"/>
  <c r="I1194" i="13" s="1"/>
  <c r="F1194" i="13"/>
  <c r="C1195" i="13"/>
  <c r="H1195" i="13" s="1"/>
  <c r="D1195" i="13"/>
  <c r="E1195" i="13"/>
  <c r="I1195" i="13" s="1"/>
  <c r="F1195" i="13"/>
  <c r="C1196" i="13"/>
  <c r="H1196" i="13" s="1"/>
  <c r="D1196" i="13"/>
  <c r="E1196" i="13"/>
  <c r="I1196" i="13" s="1"/>
  <c r="F1196" i="13"/>
  <c r="C1197" i="13"/>
  <c r="H1197" i="13" s="1"/>
  <c r="D1197" i="13"/>
  <c r="E1197" i="13"/>
  <c r="I1197" i="13" s="1"/>
  <c r="F1197" i="13"/>
  <c r="C1198" i="13"/>
  <c r="H1198" i="13" s="1"/>
  <c r="D1198" i="13"/>
  <c r="E1198" i="13"/>
  <c r="I1198" i="13" s="1"/>
  <c r="F1198" i="13"/>
  <c r="C1199" i="13"/>
  <c r="H1199" i="13" s="1"/>
  <c r="D1199" i="13"/>
  <c r="E1199" i="13"/>
  <c r="I1199" i="13" s="1"/>
  <c r="F1199" i="13"/>
  <c r="C1200" i="13"/>
  <c r="H1200" i="13" s="1"/>
  <c r="D1200" i="13"/>
  <c r="E1200" i="13"/>
  <c r="I1200" i="13" s="1"/>
  <c r="F1200" i="13"/>
  <c r="C1201" i="13"/>
  <c r="H1201" i="13" s="1"/>
  <c r="D1201" i="13"/>
  <c r="E1201" i="13"/>
  <c r="I1201" i="13" s="1"/>
  <c r="F1201" i="13"/>
  <c r="C1202" i="13"/>
  <c r="H1202" i="13" s="1"/>
  <c r="D1202" i="13"/>
  <c r="E1202" i="13"/>
  <c r="I1202" i="13" s="1"/>
  <c r="F1202" i="13"/>
  <c r="C1203" i="13"/>
  <c r="H1203" i="13" s="1"/>
  <c r="D1203" i="13"/>
  <c r="E1203" i="13"/>
  <c r="I1203" i="13" s="1"/>
  <c r="F1203" i="13"/>
  <c r="C1204" i="13"/>
  <c r="H1204" i="13" s="1"/>
  <c r="D1204" i="13"/>
  <c r="E1204" i="13"/>
  <c r="I1204" i="13" s="1"/>
  <c r="F1204" i="13"/>
  <c r="C1205" i="13"/>
  <c r="H1205" i="13" s="1"/>
  <c r="D1205" i="13"/>
  <c r="E1205" i="13"/>
  <c r="I1205" i="13" s="1"/>
  <c r="F1205" i="13"/>
  <c r="C1206" i="13"/>
  <c r="H1206" i="13" s="1"/>
  <c r="D1206" i="13"/>
  <c r="E1206" i="13"/>
  <c r="I1206" i="13" s="1"/>
  <c r="F1206" i="13"/>
  <c r="C1207" i="13"/>
  <c r="H1207" i="13" s="1"/>
  <c r="D1207" i="13"/>
  <c r="E1207" i="13"/>
  <c r="I1207" i="13" s="1"/>
  <c r="F1207" i="13"/>
  <c r="C1208" i="13"/>
  <c r="H1208" i="13" s="1"/>
  <c r="D1208" i="13"/>
  <c r="E1208" i="13"/>
  <c r="I1208" i="13" s="1"/>
  <c r="F1208" i="13"/>
  <c r="C1209" i="13"/>
  <c r="H1209" i="13" s="1"/>
  <c r="D1209" i="13"/>
  <c r="E1209" i="13"/>
  <c r="I1209" i="13" s="1"/>
  <c r="F1209" i="13"/>
  <c r="C1210" i="13"/>
  <c r="H1210" i="13" s="1"/>
  <c r="D1210" i="13"/>
  <c r="E1210" i="13"/>
  <c r="I1210" i="13" s="1"/>
  <c r="F1210" i="13"/>
  <c r="C1211" i="13"/>
  <c r="H1211" i="13" s="1"/>
  <c r="D1211" i="13"/>
  <c r="E1211" i="13"/>
  <c r="I1211" i="13" s="1"/>
  <c r="F1211" i="13"/>
  <c r="C1212" i="13"/>
  <c r="H1212" i="13" s="1"/>
  <c r="D1212" i="13"/>
  <c r="E1212" i="13"/>
  <c r="I1212" i="13" s="1"/>
  <c r="F1212" i="13"/>
  <c r="C1213" i="13"/>
  <c r="H1213" i="13" s="1"/>
  <c r="D1213" i="13"/>
  <c r="E1213" i="13"/>
  <c r="I1213" i="13" s="1"/>
  <c r="F1213" i="13"/>
  <c r="C1214" i="13"/>
  <c r="H1214" i="13" s="1"/>
  <c r="D1214" i="13"/>
  <c r="E1214" i="13"/>
  <c r="I1214" i="13" s="1"/>
  <c r="F1214" i="13"/>
  <c r="C1215" i="13"/>
  <c r="H1215" i="13" s="1"/>
  <c r="D1215" i="13"/>
  <c r="E1215" i="13"/>
  <c r="I1215" i="13" s="1"/>
  <c r="F1215" i="13"/>
  <c r="C1216" i="13"/>
  <c r="H1216" i="13" s="1"/>
  <c r="D1216" i="13"/>
  <c r="E1216" i="13"/>
  <c r="I1216" i="13" s="1"/>
  <c r="F1216" i="13"/>
  <c r="C1217" i="13"/>
  <c r="H1217" i="13" s="1"/>
  <c r="D1217" i="13"/>
  <c r="E1217" i="13"/>
  <c r="I1217" i="13" s="1"/>
  <c r="F1217" i="13"/>
  <c r="C1218" i="13"/>
  <c r="H1218" i="13" s="1"/>
  <c r="D1218" i="13"/>
  <c r="E1218" i="13"/>
  <c r="I1218" i="13" s="1"/>
  <c r="F1218" i="13"/>
  <c r="C1219" i="13"/>
  <c r="H1219" i="13" s="1"/>
  <c r="D1219" i="13"/>
  <c r="E1219" i="13"/>
  <c r="I1219" i="13" s="1"/>
  <c r="F1219" i="13"/>
  <c r="C1220" i="13"/>
  <c r="H1220" i="13" s="1"/>
  <c r="D1220" i="13"/>
  <c r="E1220" i="13"/>
  <c r="I1220" i="13" s="1"/>
  <c r="F1220" i="13"/>
  <c r="C1221" i="13"/>
  <c r="H1221" i="13" s="1"/>
  <c r="D1221" i="13"/>
  <c r="E1221" i="13"/>
  <c r="I1221" i="13" s="1"/>
  <c r="F1221" i="13"/>
  <c r="C1222" i="13"/>
  <c r="H1222" i="13" s="1"/>
  <c r="D1222" i="13"/>
  <c r="E1222" i="13"/>
  <c r="I1222" i="13" s="1"/>
  <c r="F1222" i="13"/>
  <c r="C1223" i="13"/>
  <c r="H1223" i="13" s="1"/>
  <c r="D1223" i="13"/>
  <c r="E1223" i="13"/>
  <c r="I1223" i="13" s="1"/>
  <c r="F1223" i="13"/>
  <c r="C1224" i="13"/>
  <c r="H1224" i="13" s="1"/>
  <c r="D1224" i="13"/>
  <c r="E1224" i="13"/>
  <c r="I1224" i="13" s="1"/>
  <c r="F1224" i="13"/>
  <c r="C1225" i="13"/>
  <c r="H1225" i="13" s="1"/>
  <c r="D1225" i="13"/>
  <c r="E1225" i="13"/>
  <c r="I1225" i="13" s="1"/>
  <c r="F1225" i="13"/>
  <c r="C1226" i="13"/>
  <c r="H1226" i="13" s="1"/>
  <c r="D1226" i="13"/>
  <c r="E1226" i="13"/>
  <c r="I1226" i="13" s="1"/>
  <c r="F1226" i="13"/>
  <c r="C1227" i="13"/>
  <c r="H1227" i="13" s="1"/>
  <c r="D1227" i="13"/>
  <c r="E1227" i="13"/>
  <c r="I1227" i="13" s="1"/>
  <c r="F1227" i="13"/>
  <c r="C1228" i="13"/>
  <c r="H1228" i="13" s="1"/>
  <c r="D1228" i="13"/>
  <c r="E1228" i="13"/>
  <c r="I1228" i="13" s="1"/>
  <c r="F1228" i="13"/>
  <c r="C1229" i="13"/>
  <c r="H1229" i="13" s="1"/>
  <c r="D1229" i="13"/>
  <c r="E1229" i="13"/>
  <c r="I1229" i="13" s="1"/>
  <c r="F1229" i="13"/>
  <c r="C1230" i="13"/>
  <c r="H1230" i="13" s="1"/>
  <c r="D1230" i="13"/>
  <c r="E1230" i="13"/>
  <c r="I1230" i="13" s="1"/>
  <c r="F1230" i="13"/>
  <c r="C1231" i="13"/>
  <c r="H1231" i="13" s="1"/>
  <c r="D1231" i="13"/>
  <c r="E1231" i="13"/>
  <c r="I1231" i="13" s="1"/>
  <c r="F1231" i="13"/>
  <c r="C1232" i="13"/>
  <c r="H1232" i="13" s="1"/>
  <c r="D1232" i="13"/>
  <c r="E1232" i="13"/>
  <c r="I1232" i="13" s="1"/>
  <c r="F1232" i="13"/>
  <c r="C1233" i="13"/>
  <c r="H1233" i="13" s="1"/>
  <c r="D1233" i="13"/>
  <c r="E1233" i="13"/>
  <c r="I1233" i="13" s="1"/>
  <c r="F1233" i="13"/>
  <c r="C1234" i="13"/>
  <c r="H1234" i="13" s="1"/>
  <c r="D1234" i="13"/>
  <c r="E1234" i="13"/>
  <c r="I1234" i="13" s="1"/>
  <c r="F1234" i="13"/>
  <c r="C1235" i="13"/>
  <c r="H1235" i="13" s="1"/>
  <c r="D1235" i="13"/>
  <c r="E1235" i="13"/>
  <c r="I1235" i="13" s="1"/>
  <c r="F1235" i="13"/>
  <c r="C1236" i="13"/>
  <c r="H1236" i="13" s="1"/>
  <c r="D1236" i="13"/>
  <c r="E1236" i="13"/>
  <c r="I1236" i="13" s="1"/>
  <c r="F1236" i="13"/>
  <c r="C1237" i="13"/>
  <c r="H1237" i="13" s="1"/>
  <c r="D1237" i="13"/>
  <c r="E1237" i="13"/>
  <c r="I1237" i="13" s="1"/>
  <c r="F1237" i="13"/>
  <c r="C1238" i="13"/>
  <c r="H1238" i="13" s="1"/>
  <c r="D1238" i="13"/>
  <c r="E1238" i="13"/>
  <c r="I1238" i="13" s="1"/>
  <c r="F1238" i="13"/>
  <c r="C1239" i="13"/>
  <c r="H1239" i="13" s="1"/>
  <c r="D1239" i="13"/>
  <c r="E1239" i="13"/>
  <c r="I1239" i="13" s="1"/>
  <c r="F1239" i="13"/>
  <c r="C1240" i="13"/>
  <c r="H1240" i="13" s="1"/>
  <c r="D1240" i="13"/>
  <c r="E1240" i="13"/>
  <c r="I1240" i="13" s="1"/>
  <c r="F1240" i="13"/>
  <c r="C1241" i="13"/>
  <c r="H1241" i="13" s="1"/>
  <c r="D1241" i="13"/>
  <c r="E1241" i="13"/>
  <c r="I1241" i="13" s="1"/>
  <c r="F1241" i="13"/>
  <c r="C1242" i="13"/>
  <c r="H1242" i="13" s="1"/>
  <c r="D1242" i="13"/>
  <c r="E1242" i="13"/>
  <c r="I1242" i="13" s="1"/>
  <c r="F1242" i="13"/>
  <c r="C1243" i="13"/>
  <c r="H1243" i="13" s="1"/>
  <c r="D1243" i="13"/>
  <c r="E1243" i="13"/>
  <c r="I1243" i="13" s="1"/>
  <c r="F1243" i="13"/>
  <c r="C1244" i="13"/>
  <c r="H1244" i="13" s="1"/>
  <c r="D1244" i="13"/>
  <c r="E1244" i="13"/>
  <c r="I1244" i="13" s="1"/>
  <c r="F1244" i="13"/>
  <c r="C1245" i="13"/>
  <c r="H1245" i="13" s="1"/>
  <c r="D1245" i="13"/>
  <c r="E1245" i="13"/>
  <c r="I1245" i="13" s="1"/>
  <c r="F1245" i="13"/>
  <c r="C1246" i="13"/>
  <c r="H1246" i="13" s="1"/>
  <c r="D1246" i="13"/>
  <c r="E1246" i="13"/>
  <c r="I1246" i="13" s="1"/>
  <c r="F1246" i="13"/>
  <c r="C1247" i="13"/>
  <c r="H1247" i="13" s="1"/>
  <c r="D1247" i="13"/>
  <c r="E1247" i="13"/>
  <c r="I1247" i="13" s="1"/>
  <c r="F1247" i="13"/>
  <c r="C1248" i="13"/>
  <c r="H1248" i="13" s="1"/>
  <c r="D1248" i="13"/>
  <c r="E1248" i="13"/>
  <c r="I1248" i="13" s="1"/>
  <c r="F1248" i="13"/>
  <c r="C1249" i="13"/>
  <c r="H1249" i="13" s="1"/>
  <c r="D1249" i="13"/>
  <c r="E1249" i="13"/>
  <c r="I1249" i="13" s="1"/>
  <c r="F1249" i="13"/>
  <c r="C1250" i="13"/>
  <c r="H1250" i="13" s="1"/>
  <c r="D1250" i="13"/>
  <c r="E1250" i="13"/>
  <c r="I1250" i="13" s="1"/>
  <c r="F1250" i="13"/>
  <c r="C1251" i="13"/>
  <c r="H1251" i="13" s="1"/>
  <c r="D1251" i="13"/>
  <c r="E1251" i="13"/>
  <c r="I1251" i="13" s="1"/>
  <c r="F1251" i="13"/>
  <c r="C1252" i="13"/>
  <c r="H1252" i="13" s="1"/>
  <c r="D1252" i="13"/>
  <c r="E1252" i="13"/>
  <c r="I1252" i="13" s="1"/>
  <c r="F1252" i="13"/>
  <c r="C1253" i="13"/>
  <c r="H1253" i="13" s="1"/>
  <c r="D1253" i="13"/>
  <c r="E1253" i="13"/>
  <c r="I1253" i="13" s="1"/>
  <c r="F1253" i="13"/>
  <c r="C1254" i="13"/>
  <c r="H1254" i="13" s="1"/>
  <c r="D1254" i="13"/>
  <c r="E1254" i="13"/>
  <c r="I1254" i="13" s="1"/>
  <c r="F1254" i="13"/>
  <c r="C1255" i="13"/>
  <c r="H1255" i="13" s="1"/>
  <c r="D1255" i="13"/>
  <c r="E1255" i="13"/>
  <c r="I1255" i="13" s="1"/>
  <c r="F1255" i="13"/>
  <c r="C1256" i="13"/>
  <c r="H1256" i="13" s="1"/>
  <c r="D1256" i="13"/>
  <c r="E1256" i="13"/>
  <c r="I1256" i="13" s="1"/>
  <c r="F1256" i="13"/>
  <c r="C1257" i="13"/>
  <c r="H1257" i="13" s="1"/>
  <c r="D1257" i="13"/>
  <c r="E1257" i="13"/>
  <c r="I1257" i="13" s="1"/>
  <c r="F1257" i="13"/>
  <c r="C1258" i="13"/>
  <c r="H1258" i="13" s="1"/>
  <c r="D1258" i="13"/>
  <c r="E1258" i="13"/>
  <c r="I1258" i="13" s="1"/>
  <c r="F1258" i="13"/>
  <c r="C1259" i="13"/>
  <c r="H1259" i="13" s="1"/>
  <c r="D1259" i="13"/>
  <c r="E1259" i="13"/>
  <c r="I1259" i="13" s="1"/>
  <c r="F1259" i="13"/>
  <c r="C1260" i="13"/>
  <c r="H1260" i="13" s="1"/>
  <c r="D1260" i="13"/>
  <c r="E1260" i="13"/>
  <c r="I1260" i="13" s="1"/>
  <c r="F1260" i="13"/>
  <c r="C1261" i="13"/>
  <c r="H1261" i="13" s="1"/>
  <c r="D1261" i="13"/>
  <c r="E1261" i="13"/>
  <c r="I1261" i="13" s="1"/>
  <c r="F1261" i="13"/>
  <c r="C1262" i="13"/>
  <c r="H1262" i="13" s="1"/>
  <c r="D1262" i="13"/>
  <c r="E1262" i="13"/>
  <c r="I1262" i="13" s="1"/>
  <c r="F1262" i="13"/>
  <c r="C1263" i="13"/>
  <c r="H1263" i="13" s="1"/>
  <c r="D1263" i="13"/>
  <c r="E1263" i="13"/>
  <c r="I1263" i="13" s="1"/>
  <c r="F1263" i="13"/>
  <c r="C1264" i="13"/>
  <c r="H1264" i="13" s="1"/>
  <c r="D1264" i="13"/>
  <c r="E1264" i="13"/>
  <c r="I1264" i="13" s="1"/>
  <c r="F1264" i="13"/>
  <c r="C1265" i="13"/>
  <c r="H1265" i="13" s="1"/>
  <c r="D1265" i="13"/>
  <c r="E1265" i="13"/>
  <c r="I1265" i="13" s="1"/>
  <c r="F1265" i="13"/>
  <c r="C1266" i="13"/>
  <c r="H1266" i="13" s="1"/>
  <c r="D1266" i="13"/>
  <c r="E1266" i="13"/>
  <c r="I1266" i="13" s="1"/>
  <c r="F1266" i="13"/>
  <c r="C1267" i="13"/>
  <c r="H1267" i="13" s="1"/>
  <c r="D1267" i="13"/>
  <c r="E1267" i="13"/>
  <c r="I1267" i="13" s="1"/>
  <c r="F1267" i="13"/>
  <c r="C1268" i="13"/>
  <c r="H1268" i="13" s="1"/>
  <c r="D1268" i="13"/>
  <c r="E1268" i="13"/>
  <c r="I1268" i="13" s="1"/>
  <c r="F1268" i="13"/>
  <c r="C1269" i="13"/>
  <c r="H1269" i="13" s="1"/>
  <c r="D1269" i="13"/>
  <c r="E1269" i="13"/>
  <c r="I1269" i="13" s="1"/>
  <c r="F1269" i="13"/>
  <c r="C1270" i="13"/>
  <c r="H1270" i="13" s="1"/>
  <c r="D1270" i="13"/>
  <c r="E1270" i="13"/>
  <c r="I1270" i="13" s="1"/>
  <c r="F1270" i="13"/>
  <c r="C1271" i="13"/>
  <c r="H1271" i="13" s="1"/>
  <c r="D1271" i="13"/>
  <c r="E1271" i="13"/>
  <c r="I1271" i="13" s="1"/>
  <c r="F1271" i="13"/>
  <c r="C1272" i="13"/>
  <c r="H1272" i="13" s="1"/>
  <c r="D1272" i="13"/>
  <c r="E1272" i="13"/>
  <c r="I1272" i="13" s="1"/>
  <c r="F1272" i="13"/>
  <c r="C1273" i="13"/>
  <c r="H1273" i="13" s="1"/>
  <c r="D1273" i="13"/>
  <c r="E1273" i="13"/>
  <c r="I1273" i="13" s="1"/>
  <c r="F1273" i="13"/>
  <c r="C1274" i="13"/>
  <c r="H1274" i="13" s="1"/>
  <c r="D1274" i="13"/>
  <c r="E1274" i="13"/>
  <c r="I1274" i="13" s="1"/>
  <c r="F1274" i="13"/>
  <c r="C1275" i="13"/>
  <c r="H1275" i="13" s="1"/>
  <c r="D1275" i="13"/>
  <c r="E1275" i="13"/>
  <c r="I1275" i="13" s="1"/>
  <c r="F1275" i="13"/>
  <c r="C1276" i="13"/>
  <c r="H1276" i="13" s="1"/>
  <c r="D1276" i="13"/>
  <c r="E1276" i="13"/>
  <c r="I1276" i="13" s="1"/>
  <c r="F1276" i="13"/>
  <c r="C1277" i="13"/>
  <c r="H1277" i="13" s="1"/>
  <c r="D1277" i="13"/>
  <c r="E1277" i="13"/>
  <c r="I1277" i="13" s="1"/>
  <c r="F1277" i="13"/>
  <c r="C1278" i="13"/>
  <c r="H1278" i="13" s="1"/>
  <c r="D1278" i="13"/>
  <c r="E1278" i="13"/>
  <c r="I1278" i="13" s="1"/>
  <c r="F1278" i="13"/>
  <c r="C1279" i="13"/>
  <c r="H1279" i="13" s="1"/>
  <c r="D1279" i="13"/>
  <c r="E1279" i="13"/>
  <c r="I1279" i="13" s="1"/>
  <c r="F1279" i="13"/>
  <c r="C1280" i="13"/>
  <c r="H1280" i="13" s="1"/>
  <c r="D1280" i="13"/>
  <c r="E1280" i="13"/>
  <c r="I1280" i="13" s="1"/>
  <c r="F1280" i="13"/>
  <c r="C1281" i="13"/>
  <c r="H1281" i="13" s="1"/>
  <c r="D1281" i="13"/>
  <c r="E1281" i="13"/>
  <c r="I1281" i="13" s="1"/>
  <c r="F1281" i="13"/>
  <c r="C1282" i="13"/>
  <c r="H1282" i="13" s="1"/>
  <c r="D1282" i="13"/>
  <c r="E1282" i="13"/>
  <c r="I1282" i="13" s="1"/>
  <c r="F1282" i="13"/>
  <c r="C1283" i="13"/>
  <c r="H1283" i="13" s="1"/>
  <c r="D1283" i="13"/>
  <c r="E1283" i="13"/>
  <c r="I1283" i="13" s="1"/>
  <c r="F1283" i="13"/>
  <c r="C1284" i="13"/>
  <c r="H1284" i="13" s="1"/>
  <c r="D1284" i="13"/>
  <c r="E1284" i="13"/>
  <c r="I1284" i="13" s="1"/>
  <c r="F1284" i="13"/>
  <c r="C1285" i="13"/>
  <c r="H1285" i="13" s="1"/>
  <c r="D1285" i="13"/>
  <c r="E1285" i="13"/>
  <c r="I1285" i="13" s="1"/>
  <c r="F1285" i="13"/>
  <c r="C1286" i="13"/>
  <c r="H1286" i="13" s="1"/>
  <c r="D1286" i="13"/>
  <c r="E1286" i="13"/>
  <c r="I1286" i="13" s="1"/>
  <c r="F1286" i="13"/>
  <c r="C1287" i="13"/>
  <c r="H1287" i="13" s="1"/>
  <c r="D1287" i="13"/>
  <c r="E1287" i="13"/>
  <c r="I1287" i="13" s="1"/>
  <c r="F1287" i="13"/>
  <c r="C1288" i="13"/>
  <c r="H1288" i="13" s="1"/>
  <c r="D1288" i="13"/>
  <c r="E1288" i="13"/>
  <c r="I1288" i="13" s="1"/>
  <c r="F1288" i="13"/>
  <c r="C1289" i="13"/>
  <c r="H1289" i="13" s="1"/>
  <c r="D1289" i="13"/>
  <c r="E1289" i="13"/>
  <c r="I1289" i="13" s="1"/>
  <c r="F1289" i="13"/>
  <c r="C1290" i="13"/>
  <c r="H1290" i="13" s="1"/>
  <c r="D1290" i="13"/>
  <c r="E1290" i="13"/>
  <c r="I1290" i="13" s="1"/>
  <c r="F1290" i="13"/>
  <c r="C1291" i="13"/>
  <c r="H1291" i="13" s="1"/>
  <c r="D1291" i="13"/>
  <c r="E1291" i="13"/>
  <c r="I1291" i="13" s="1"/>
  <c r="F1291" i="13"/>
  <c r="C1292" i="13"/>
  <c r="H1292" i="13" s="1"/>
  <c r="D1292" i="13"/>
  <c r="E1292" i="13"/>
  <c r="I1292" i="13" s="1"/>
  <c r="F1292" i="13"/>
  <c r="C1293" i="13"/>
  <c r="H1293" i="13" s="1"/>
  <c r="D1293" i="13"/>
  <c r="E1293" i="13"/>
  <c r="I1293" i="13" s="1"/>
  <c r="F1293" i="13"/>
  <c r="C1294" i="13"/>
  <c r="H1294" i="13" s="1"/>
  <c r="D1294" i="13"/>
  <c r="E1294" i="13"/>
  <c r="I1294" i="13" s="1"/>
  <c r="F1294" i="13"/>
  <c r="C1295" i="13"/>
  <c r="H1295" i="13" s="1"/>
  <c r="D1295" i="13"/>
  <c r="E1295" i="13"/>
  <c r="I1295" i="13" s="1"/>
  <c r="F1295" i="13"/>
  <c r="C1296" i="13"/>
  <c r="H1296" i="13" s="1"/>
  <c r="D1296" i="13"/>
  <c r="E1296" i="13"/>
  <c r="I1296" i="13" s="1"/>
  <c r="F1296" i="13"/>
  <c r="C1297" i="13"/>
  <c r="H1297" i="13" s="1"/>
  <c r="D1297" i="13"/>
  <c r="E1297" i="13"/>
  <c r="I1297" i="13" s="1"/>
  <c r="F1297" i="13"/>
  <c r="C1298" i="13"/>
  <c r="H1298" i="13" s="1"/>
  <c r="D1298" i="13"/>
  <c r="E1298" i="13"/>
  <c r="I1298" i="13" s="1"/>
  <c r="F1298" i="13"/>
  <c r="C1299" i="13"/>
  <c r="H1299" i="13" s="1"/>
  <c r="D1299" i="13"/>
  <c r="E1299" i="13"/>
  <c r="I1299" i="13" s="1"/>
  <c r="F1299" i="13"/>
  <c r="C1300" i="13"/>
  <c r="H1300" i="13" s="1"/>
  <c r="D1300" i="13"/>
  <c r="E1300" i="13"/>
  <c r="I1300" i="13" s="1"/>
  <c r="F1300" i="13"/>
  <c r="C1301" i="13"/>
  <c r="H1301" i="13" s="1"/>
  <c r="D1301" i="13"/>
  <c r="E1301" i="13"/>
  <c r="I1301" i="13" s="1"/>
  <c r="F1301" i="13"/>
  <c r="C1302" i="13"/>
  <c r="H1302" i="13" s="1"/>
  <c r="D1302" i="13"/>
  <c r="E1302" i="13"/>
  <c r="I1302" i="13" s="1"/>
  <c r="F1302" i="13"/>
  <c r="C1303" i="13"/>
  <c r="H1303" i="13" s="1"/>
  <c r="D1303" i="13"/>
  <c r="E1303" i="13"/>
  <c r="I1303" i="13" s="1"/>
  <c r="F1303" i="13"/>
  <c r="C1304" i="13"/>
  <c r="H1304" i="13" s="1"/>
  <c r="D1304" i="13"/>
  <c r="E1304" i="13"/>
  <c r="I1304" i="13" s="1"/>
  <c r="F1304" i="13"/>
  <c r="C1305" i="13"/>
  <c r="H1305" i="13" s="1"/>
  <c r="D1305" i="13"/>
  <c r="E1305" i="13"/>
  <c r="I1305" i="13" s="1"/>
  <c r="F1305" i="13"/>
  <c r="C1306" i="13"/>
  <c r="H1306" i="13" s="1"/>
  <c r="D1306" i="13"/>
  <c r="E1306" i="13"/>
  <c r="I1306" i="13" s="1"/>
  <c r="F1306" i="13"/>
  <c r="C1307" i="13"/>
  <c r="H1307" i="13" s="1"/>
  <c r="D1307" i="13"/>
  <c r="E1307" i="13"/>
  <c r="I1307" i="13" s="1"/>
  <c r="F1307" i="13"/>
  <c r="C1308" i="13"/>
  <c r="H1308" i="13" s="1"/>
  <c r="D1308" i="13"/>
  <c r="E1308" i="13"/>
  <c r="I1308" i="13" s="1"/>
  <c r="F1308" i="13"/>
  <c r="C1309" i="13"/>
  <c r="H1309" i="13" s="1"/>
  <c r="D1309" i="13"/>
  <c r="E1309" i="13"/>
  <c r="I1309" i="13" s="1"/>
  <c r="F1309" i="13"/>
  <c r="C1310" i="13"/>
  <c r="H1310" i="13" s="1"/>
  <c r="D1310" i="13"/>
  <c r="E1310" i="13"/>
  <c r="I1310" i="13" s="1"/>
  <c r="F1310" i="13"/>
  <c r="C1311" i="13"/>
  <c r="H1311" i="13" s="1"/>
  <c r="D1311" i="13"/>
  <c r="E1311" i="13"/>
  <c r="I1311" i="13" s="1"/>
  <c r="F1311" i="13"/>
  <c r="C1312" i="13"/>
  <c r="H1312" i="13" s="1"/>
  <c r="D1312" i="13"/>
  <c r="E1312" i="13"/>
  <c r="I1312" i="13" s="1"/>
  <c r="F1312" i="13"/>
  <c r="C1313" i="13"/>
  <c r="H1313" i="13" s="1"/>
  <c r="D1313" i="13"/>
  <c r="E1313" i="13"/>
  <c r="I1313" i="13" s="1"/>
  <c r="F1313" i="13"/>
  <c r="C1314" i="13"/>
  <c r="H1314" i="13" s="1"/>
  <c r="D1314" i="13"/>
  <c r="E1314" i="13"/>
  <c r="I1314" i="13" s="1"/>
  <c r="F1314" i="13"/>
  <c r="C1315" i="13"/>
  <c r="H1315" i="13" s="1"/>
  <c r="D1315" i="13"/>
  <c r="E1315" i="13"/>
  <c r="I1315" i="13" s="1"/>
  <c r="F1315" i="13"/>
  <c r="C1316" i="13"/>
  <c r="H1316" i="13" s="1"/>
  <c r="D1316" i="13"/>
  <c r="E1316" i="13"/>
  <c r="I1316" i="13" s="1"/>
  <c r="F1316" i="13"/>
  <c r="C1317" i="13"/>
  <c r="H1317" i="13" s="1"/>
  <c r="D1317" i="13"/>
  <c r="E1317" i="13"/>
  <c r="I1317" i="13" s="1"/>
  <c r="F1317" i="13"/>
  <c r="C1318" i="13"/>
  <c r="H1318" i="13" s="1"/>
  <c r="D1318" i="13"/>
  <c r="E1318" i="13"/>
  <c r="I1318" i="13" s="1"/>
  <c r="F1318" i="13"/>
  <c r="C1319" i="13"/>
  <c r="H1319" i="13" s="1"/>
  <c r="D1319" i="13"/>
  <c r="E1319" i="13"/>
  <c r="I1319" i="13" s="1"/>
  <c r="F1319" i="13"/>
  <c r="C1320" i="13"/>
  <c r="H1320" i="13" s="1"/>
  <c r="D1320" i="13"/>
  <c r="E1320" i="13"/>
  <c r="I1320" i="13" s="1"/>
  <c r="F1320" i="13"/>
  <c r="C1321" i="13"/>
  <c r="H1321" i="13" s="1"/>
  <c r="D1321" i="13"/>
  <c r="E1321" i="13"/>
  <c r="I1321" i="13" s="1"/>
  <c r="F1321" i="13"/>
  <c r="C1322" i="13"/>
  <c r="H1322" i="13" s="1"/>
  <c r="D1322" i="13"/>
  <c r="E1322" i="13"/>
  <c r="I1322" i="13" s="1"/>
  <c r="F1322" i="13"/>
  <c r="C1323" i="13"/>
  <c r="H1323" i="13" s="1"/>
  <c r="D1323" i="13"/>
  <c r="E1323" i="13"/>
  <c r="I1323" i="13" s="1"/>
  <c r="F1323" i="13"/>
  <c r="C1324" i="13"/>
  <c r="H1324" i="13" s="1"/>
  <c r="D1324" i="13"/>
  <c r="E1324" i="13"/>
  <c r="I1324" i="13" s="1"/>
  <c r="F1324" i="13"/>
  <c r="C1325" i="13"/>
  <c r="H1325" i="13" s="1"/>
  <c r="D1325" i="13"/>
  <c r="E1325" i="13"/>
  <c r="I1325" i="13" s="1"/>
  <c r="F1325" i="13"/>
  <c r="C1326" i="13"/>
  <c r="H1326" i="13" s="1"/>
  <c r="D1326" i="13"/>
  <c r="E1326" i="13"/>
  <c r="I1326" i="13" s="1"/>
  <c r="F1326" i="13"/>
  <c r="C1327" i="13"/>
  <c r="H1327" i="13" s="1"/>
  <c r="D1327" i="13"/>
  <c r="E1327" i="13"/>
  <c r="I1327" i="13" s="1"/>
  <c r="F1327" i="13"/>
  <c r="C1328" i="13"/>
  <c r="H1328" i="13" s="1"/>
  <c r="D1328" i="13"/>
  <c r="E1328" i="13"/>
  <c r="I1328" i="13" s="1"/>
  <c r="F1328" i="13"/>
  <c r="C1329" i="13"/>
  <c r="H1329" i="13" s="1"/>
  <c r="D1329" i="13"/>
  <c r="E1329" i="13"/>
  <c r="I1329" i="13" s="1"/>
  <c r="F1329" i="13"/>
  <c r="C1330" i="13"/>
  <c r="H1330" i="13" s="1"/>
  <c r="D1330" i="13"/>
  <c r="E1330" i="13"/>
  <c r="I1330" i="13" s="1"/>
  <c r="F1330" i="13"/>
  <c r="C1331" i="13"/>
  <c r="H1331" i="13" s="1"/>
  <c r="D1331" i="13"/>
  <c r="E1331" i="13"/>
  <c r="I1331" i="13" s="1"/>
  <c r="F1331" i="13"/>
  <c r="C1332" i="13"/>
  <c r="H1332" i="13" s="1"/>
  <c r="D1332" i="13"/>
  <c r="E1332" i="13"/>
  <c r="I1332" i="13" s="1"/>
  <c r="F1332" i="13"/>
  <c r="C1333" i="13"/>
  <c r="H1333" i="13" s="1"/>
  <c r="D1333" i="13"/>
  <c r="E1333" i="13"/>
  <c r="I1333" i="13" s="1"/>
  <c r="F1333" i="13"/>
  <c r="C1334" i="13"/>
  <c r="H1334" i="13" s="1"/>
  <c r="D1334" i="13"/>
  <c r="E1334" i="13"/>
  <c r="I1334" i="13" s="1"/>
  <c r="F1334" i="13"/>
  <c r="C1335" i="13"/>
  <c r="H1335" i="13" s="1"/>
  <c r="D1335" i="13"/>
  <c r="E1335" i="13"/>
  <c r="I1335" i="13" s="1"/>
  <c r="F1335" i="13"/>
  <c r="C1336" i="13"/>
  <c r="H1336" i="13" s="1"/>
  <c r="D1336" i="13"/>
  <c r="E1336" i="13"/>
  <c r="I1336" i="13" s="1"/>
  <c r="F1336" i="13"/>
  <c r="C1337" i="13"/>
  <c r="H1337" i="13" s="1"/>
  <c r="D1337" i="13"/>
  <c r="E1337" i="13"/>
  <c r="I1337" i="13" s="1"/>
  <c r="F1337" i="13"/>
  <c r="C1338" i="13"/>
  <c r="H1338" i="13" s="1"/>
  <c r="D1338" i="13"/>
  <c r="E1338" i="13"/>
  <c r="I1338" i="13" s="1"/>
  <c r="F1338" i="13"/>
  <c r="C1339" i="13"/>
  <c r="H1339" i="13" s="1"/>
  <c r="D1339" i="13"/>
  <c r="E1339" i="13"/>
  <c r="I1339" i="13" s="1"/>
  <c r="F1339" i="13"/>
  <c r="C1340" i="13"/>
  <c r="H1340" i="13" s="1"/>
  <c r="D1340" i="13"/>
  <c r="E1340" i="13"/>
  <c r="I1340" i="13" s="1"/>
  <c r="F1340" i="13"/>
  <c r="C1341" i="13"/>
  <c r="H1341" i="13" s="1"/>
  <c r="D1341" i="13"/>
  <c r="E1341" i="13"/>
  <c r="I1341" i="13" s="1"/>
  <c r="F1341" i="13"/>
  <c r="C1342" i="13"/>
  <c r="H1342" i="13" s="1"/>
  <c r="D1342" i="13"/>
  <c r="E1342" i="13"/>
  <c r="I1342" i="13" s="1"/>
  <c r="F1342" i="13"/>
  <c r="C1343" i="13"/>
  <c r="H1343" i="13" s="1"/>
  <c r="D1343" i="13"/>
  <c r="E1343" i="13"/>
  <c r="I1343" i="13" s="1"/>
  <c r="F1343" i="13"/>
  <c r="C1344" i="13"/>
  <c r="H1344" i="13" s="1"/>
  <c r="D1344" i="13"/>
  <c r="E1344" i="13"/>
  <c r="I1344" i="13" s="1"/>
  <c r="F1344" i="13"/>
  <c r="C1345" i="13"/>
  <c r="H1345" i="13" s="1"/>
  <c r="D1345" i="13"/>
  <c r="E1345" i="13"/>
  <c r="I1345" i="13" s="1"/>
  <c r="F1345" i="13"/>
  <c r="C1346" i="13"/>
  <c r="H1346" i="13" s="1"/>
  <c r="D1346" i="13"/>
  <c r="E1346" i="13"/>
  <c r="I1346" i="13" s="1"/>
  <c r="F1346" i="13"/>
  <c r="C1347" i="13"/>
  <c r="H1347" i="13" s="1"/>
  <c r="D1347" i="13"/>
  <c r="E1347" i="13"/>
  <c r="I1347" i="13" s="1"/>
  <c r="F1347" i="13"/>
  <c r="C1348" i="13"/>
  <c r="H1348" i="13" s="1"/>
  <c r="D1348" i="13"/>
  <c r="E1348" i="13"/>
  <c r="I1348" i="13" s="1"/>
  <c r="F1348" i="13"/>
  <c r="C1349" i="13"/>
  <c r="H1349" i="13" s="1"/>
  <c r="D1349" i="13"/>
  <c r="E1349" i="13"/>
  <c r="I1349" i="13" s="1"/>
  <c r="F1349" i="13"/>
  <c r="C1350" i="13"/>
  <c r="H1350" i="13" s="1"/>
  <c r="D1350" i="13"/>
  <c r="E1350" i="13"/>
  <c r="I1350" i="13" s="1"/>
  <c r="F1350" i="13"/>
  <c r="C1351" i="13"/>
  <c r="H1351" i="13" s="1"/>
  <c r="D1351" i="13"/>
  <c r="E1351" i="13"/>
  <c r="I1351" i="13" s="1"/>
  <c r="F1351" i="13"/>
  <c r="C1352" i="13"/>
  <c r="H1352" i="13" s="1"/>
  <c r="D1352" i="13"/>
  <c r="E1352" i="13"/>
  <c r="I1352" i="13" s="1"/>
  <c r="F1352" i="13"/>
  <c r="C1353" i="13"/>
  <c r="H1353" i="13" s="1"/>
  <c r="D1353" i="13"/>
  <c r="E1353" i="13"/>
  <c r="I1353" i="13" s="1"/>
  <c r="F1353" i="13"/>
  <c r="C1354" i="13"/>
  <c r="H1354" i="13" s="1"/>
  <c r="D1354" i="13"/>
  <c r="E1354" i="13"/>
  <c r="I1354" i="13" s="1"/>
  <c r="F1354" i="13"/>
  <c r="C1355" i="13"/>
  <c r="H1355" i="13" s="1"/>
  <c r="D1355" i="13"/>
  <c r="E1355" i="13"/>
  <c r="I1355" i="13" s="1"/>
  <c r="F1355" i="13"/>
  <c r="C1356" i="13"/>
  <c r="H1356" i="13" s="1"/>
  <c r="D1356" i="13"/>
  <c r="E1356" i="13"/>
  <c r="I1356" i="13" s="1"/>
  <c r="F1356" i="13"/>
  <c r="C1357" i="13"/>
  <c r="H1357" i="13" s="1"/>
  <c r="D1357" i="13"/>
  <c r="E1357" i="13"/>
  <c r="I1357" i="13" s="1"/>
  <c r="F1357" i="13"/>
  <c r="C1358" i="13"/>
  <c r="H1358" i="13" s="1"/>
  <c r="D1358" i="13"/>
  <c r="E1358" i="13"/>
  <c r="I1358" i="13" s="1"/>
  <c r="F1358" i="13"/>
  <c r="C1359" i="13"/>
  <c r="H1359" i="13" s="1"/>
  <c r="D1359" i="13"/>
  <c r="E1359" i="13"/>
  <c r="I1359" i="13" s="1"/>
  <c r="F1359" i="13"/>
  <c r="C1360" i="13"/>
  <c r="H1360" i="13" s="1"/>
  <c r="D1360" i="13"/>
  <c r="E1360" i="13"/>
  <c r="I1360" i="13" s="1"/>
  <c r="F1360" i="13"/>
  <c r="C1361" i="13"/>
  <c r="H1361" i="13" s="1"/>
  <c r="D1361" i="13"/>
  <c r="E1361" i="13"/>
  <c r="I1361" i="13" s="1"/>
  <c r="F1361" i="13"/>
  <c r="C1362" i="13"/>
  <c r="H1362" i="13" s="1"/>
  <c r="D1362" i="13"/>
  <c r="E1362" i="13"/>
  <c r="I1362" i="13" s="1"/>
  <c r="F1362" i="13"/>
  <c r="C1363" i="13"/>
  <c r="H1363" i="13" s="1"/>
  <c r="D1363" i="13"/>
  <c r="E1363" i="13"/>
  <c r="I1363" i="13" s="1"/>
  <c r="F1363" i="13"/>
  <c r="C1364" i="13"/>
  <c r="H1364" i="13" s="1"/>
  <c r="D1364" i="13"/>
  <c r="E1364" i="13"/>
  <c r="I1364" i="13" s="1"/>
  <c r="F1364" i="13"/>
  <c r="C1365" i="13"/>
  <c r="H1365" i="13" s="1"/>
  <c r="D1365" i="13"/>
  <c r="E1365" i="13"/>
  <c r="I1365" i="13" s="1"/>
  <c r="F1365" i="13"/>
  <c r="C1366" i="13"/>
  <c r="H1366" i="13" s="1"/>
  <c r="D1366" i="13"/>
  <c r="E1366" i="13"/>
  <c r="I1366" i="13" s="1"/>
  <c r="F1366" i="13"/>
  <c r="C1367" i="13"/>
  <c r="H1367" i="13" s="1"/>
  <c r="D1367" i="13"/>
  <c r="E1367" i="13"/>
  <c r="I1367" i="13" s="1"/>
  <c r="F1367" i="13"/>
  <c r="C1368" i="13"/>
  <c r="H1368" i="13" s="1"/>
  <c r="D1368" i="13"/>
  <c r="E1368" i="13"/>
  <c r="I1368" i="13" s="1"/>
  <c r="F1368" i="13"/>
  <c r="C1369" i="13"/>
  <c r="H1369" i="13" s="1"/>
  <c r="D1369" i="13"/>
  <c r="E1369" i="13"/>
  <c r="I1369" i="13" s="1"/>
  <c r="F1369" i="13"/>
  <c r="C1370" i="13"/>
  <c r="H1370" i="13" s="1"/>
  <c r="D1370" i="13"/>
  <c r="E1370" i="13"/>
  <c r="I1370" i="13" s="1"/>
  <c r="F1370" i="13"/>
  <c r="C1371" i="13"/>
  <c r="H1371" i="13" s="1"/>
  <c r="D1371" i="13"/>
  <c r="E1371" i="13"/>
  <c r="I1371" i="13" s="1"/>
  <c r="F1371" i="13"/>
  <c r="C1372" i="13"/>
  <c r="H1372" i="13" s="1"/>
  <c r="D1372" i="13"/>
  <c r="E1372" i="13"/>
  <c r="I1372" i="13" s="1"/>
  <c r="F1372" i="13"/>
  <c r="C1373" i="13"/>
  <c r="H1373" i="13" s="1"/>
  <c r="D1373" i="13"/>
  <c r="E1373" i="13"/>
  <c r="I1373" i="13" s="1"/>
  <c r="F1373" i="13"/>
  <c r="C1374" i="13"/>
  <c r="H1374" i="13" s="1"/>
  <c r="D1374" i="13"/>
  <c r="E1374" i="13"/>
  <c r="I1374" i="13" s="1"/>
  <c r="F1374" i="13"/>
  <c r="C1375" i="13"/>
  <c r="H1375" i="13" s="1"/>
  <c r="D1375" i="13"/>
  <c r="E1375" i="13"/>
  <c r="I1375" i="13" s="1"/>
  <c r="F1375" i="13"/>
  <c r="C1376" i="13"/>
  <c r="H1376" i="13" s="1"/>
  <c r="D1376" i="13"/>
  <c r="E1376" i="13"/>
  <c r="I1376" i="13" s="1"/>
  <c r="F1376" i="13"/>
  <c r="C1377" i="13"/>
  <c r="H1377" i="13" s="1"/>
  <c r="D1377" i="13"/>
  <c r="E1377" i="13"/>
  <c r="I1377" i="13" s="1"/>
  <c r="F1377" i="13"/>
  <c r="C1378" i="13"/>
  <c r="H1378" i="13" s="1"/>
  <c r="D1378" i="13"/>
  <c r="E1378" i="13"/>
  <c r="I1378" i="13" s="1"/>
  <c r="F1378" i="13"/>
  <c r="C1379" i="13"/>
  <c r="H1379" i="13" s="1"/>
  <c r="D1379" i="13"/>
  <c r="E1379" i="13"/>
  <c r="I1379" i="13" s="1"/>
  <c r="F1379" i="13"/>
  <c r="C1380" i="13"/>
  <c r="H1380" i="13" s="1"/>
  <c r="D1380" i="13"/>
  <c r="E1380" i="13"/>
  <c r="I1380" i="13" s="1"/>
  <c r="F1380" i="13"/>
  <c r="C1381" i="13"/>
  <c r="H1381" i="13" s="1"/>
  <c r="D1381" i="13"/>
  <c r="E1381" i="13"/>
  <c r="I1381" i="13" s="1"/>
  <c r="F1381" i="13"/>
  <c r="C1382" i="13"/>
  <c r="H1382" i="13" s="1"/>
  <c r="D1382" i="13"/>
  <c r="E1382" i="13"/>
  <c r="I1382" i="13" s="1"/>
  <c r="F1382" i="13"/>
  <c r="C1383" i="13"/>
  <c r="H1383" i="13" s="1"/>
  <c r="D1383" i="13"/>
  <c r="E1383" i="13"/>
  <c r="I1383" i="13" s="1"/>
  <c r="F1383" i="13"/>
  <c r="C1384" i="13"/>
  <c r="H1384" i="13" s="1"/>
  <c r="D1384" i="13"/>
  <c r="E1384" i="13"/>
  <c r="I1384" i="13" s="1"/>
  <c r="F1384" i="13"/>
  <c r="C1385" i="13"/>
  <c r="H1385" i="13" s="1"/>
  <c r="D1385" i="13"/>
  <c r="E1385" i="13"/>
  <c r="I1385" i="13" s="1"/>
  <c r="F1385" i="13"/>
  <c r="C1386" i="13"/>
  <c r="H1386" i="13" s="1"/>
  <c r="D1386" i="13"/>
  <c r="E1386" i="13"/>
  <c r="I1386" i="13" s="1"/>
  <c r="F1386" i="13"/>
  <c r="C1387" i="13"/>
  <c r="H1387" i="13" s="1"/>
  <c r="D1387" i="13"/>
  <c r="E1387" i="13"/>
  <c r="I1387" i="13" s="1"/>
  <c r="F1387" i="13"/>
  <c r="C1388" i="13"/>
  <c r="H1388" i="13" s="1"/>
  <c r="D1388" i="13"/>
  <c r="E1388" i="13"/>
  <c r="I1388" i="13" s="1"/>
  <c r="F1388" i="13"/>
  <c r="C1389" i="13"/>
  <c r="H1389" i="13" s="1"/>
  <c r="D1389" i="13"/>
  <c r="E1389" i="13"/>
  <c r="I1389" i="13" s="1"/>
  <c r="F1389" i="13"/>
  <c r="C1390" i="13"/>
  <c r="H1390" i="13" s="1"/>
  <c r="D1390" i="13"/>
  <c r="E1390" i="13"/>
  <c r="I1390" i="13" s="1"/>
  <c r="F1390" i="13"/>
  <c r="C1391" i="13"/>
  <c r="H1391" i="13" s="1"/>
  <c r="D1391" i="13"/>
  <c r="E1391" i="13"/>
  <c r="I1391" i="13" s="1"/>
  <c r="F1391" i="13"/>
  <c r="C1392" i="13"/>
  <c r="H1392" i="13" s="1"/>
  <c r="D1392" i="13"/>
  <c r="E1392" i="13"/>
  <c r="I1392" i="13" s="1"/>
  <c r="F1392" i="13"/>
  <c r="C1393" i="13"/>
  <c r="H1393" i="13" s="1"/>
  <c r="D1393" i="13"/>
  <c r="E1393" i="13"/>
  <c r="I1393" i="13" s="1"/>
  <c r="F1393" i="13"/>
  <c r="C1394" i="13"/>
  <c r="H1394" i="13" s="1"/>
  <c r="D1394" i="13"/>
  <c r="E1394" i="13"/>
  <c r="I1394" i="13" s="1"/>
  <c r="F1394" i="13"/>
  <c r="C1395" i="13"/>
  <c r="H1395" i="13" s="1"/>
  <c r="D1395" i="13"/>
  <c r="E1395" i="13"/>
  <c r="I1395" i="13" s="1"/>
  <c r="F1395" i="13"/>
  <c r="C1396" i="13"/>
  <c r="H1396" i="13" s="1"/>
  <c r="D1396" i="13"/>
  <c r="E1396" i="13"/>
  <c r="I1396" i="13" s="1"/>
  <c r="F1396" i="13"/>
  <c r="C1397" i="13"/>
  <c r="H1397" i="13" s="1"/>
  <c r="D1397" i="13"/>
  <c r="E1397" i="13"/>
  <c r="I1397" i="13" s="1"/>
  <c r="F1397" i="13"/>
  <c r="C1398" i="13"/>
  <c r="H1398" i="13" s="1"/>
  <c r="D1398" i="13"/>
  <c r="E1398" i="13"/>
  <c r="I1398" i="13" s="1"/>
  <c r="F1398" i="13"/>
  <c r="C1399" i="13"/>
  <c r="H1399" i="13" s="1"/>
  <c r="D1399" i="13"/>
  <c r="E1399" i="13"/>
  <c r="I1399" i="13" s="1"/>
  <c r="F1399" i="13"/>
  <c r="C1400" i="13"/>
  <c r="H1400" i="13" s="1"/>
  <c r="D1400" i="13"/>
  <c r="E1400" i="13"/>
  <c r="I1400" i="13" s="1"/>
  <c r="F1400" i="13"/>
  <c r="C1401" i="13"/>
  <c r="H1401" i="13" s="1"/>
  <c r="D1401" i="13"/>
  <c r="E1401" i="13"/>
  <c r="I1401" i="13" s="1"/>
  <c r="F1401" i="13"/>
  <c r="C1402" i="13"/>
  <c r="H1402" i="13" s="1"/>
  <c r="D1402" i="13"/>
  <c r="E1402" i="13"/>
  <c r="I1402" i="13" s="1"/>
  <c r="F1402" i="13"/>
  <c r="C1403" i="13"/>
  <c r="H1403" i="13" s="1"/>
  <c r="D1403" i="13"/>
  <c r="E1403" i="13"/>
  <c r="I1403" i="13" s="1"/>
  <c r="F1403" i="13"/>
  <c r="C1404" i="13"/>
  <c r="H1404" i="13" s="1"/>
  <c r="D1404" i="13"/>
  <c r="E1404" i="13"/>
  <c r="I1404" i="13" s="1"/>
  <c r="F1404" i="13"/>
  <c r="C1405" i="13"/>
  <c r="H1405" i="13" s="1"/>
  <c r="D1405" i="13"/>
  <c r="E1405" i="13"/>
  <c r="I1405" i="13" s="1"/>
  <c r="F1405" i="13"/>
  <c r="C1406" i="13"/>
  <c r="H1406" i="13" s="1"/>
  <c r="D1406" i="13"/>
  <c r="E1406" i="13"/>
  <c r="I1406" i="13" s="1"/>
  <c r="F1406" i="13"/>
  <c r="C1407" i="13"/>
  <c r="H1407" i="13" s="1"/>
  <c r="D1407" i="13"/>
  <c r="E1407" i="13"/>
  <c r="I1407" i="13" s="1"/>
  <c r="F1407" i="13"/>
  <c r="C1408" i="13"/>
  <c r="H1408" i="13" s="1"/>
  <c r="D1408" i="13"/>
  <c r="E1408" i="13"/>
  <c r="I1408" i="13" s="1"/>
  <c r="F1408" i="13"/>
  <c r="C1409" i="13"/>
  <c r="H1409" i="13" s="1"/>
  <c r="D1409" i="13"/>
  <c r="E1409" i="13"/>
  <c r="I1409" i="13" s="1"/>
  <c r="F1409" i="13"/>
  <c r="C1410" i="13"/>
  <c r="H1410" i="13" s="1"/>
  <c r="D1410" i="13"/>
  <c r="E1410" i="13"/>
  <c r="I1410" i="13" s="1"/>
  <c r="F1410" i="13"/>
  <c r="C1411" i="13"/>
  <c r="H1411" i="13" s="1"/>
  <c r="D1411" i="13"/>
  <c r="E1411" i="13"/>
  <c r="I1411" i="13" s="1"/>
  <c r="F1411" i="13"/>
  <c r="C1412" i="13"/>
  <c r="H1412" i="13" s="1"/>
  <c r="D1412" i="13"/>
  <c r="E1412" i="13"/>
  <c r="I1412" i="13" s="1"/>
  <c r="F1412" i="13"/>
  <c r="C1413" i="13"/>
  <c r="H1413" i="13" s="1"/>
  <c r="D1413" i="13"/>
  <c r="E1413" i="13"/>
  <c r="I1413" i="13" s="1"/>
  <c r="F1413" i="13"/>
  <c r="C1414" i="13"/>
  <c r="H1414" i="13" s="1"/>
  <c r="D1414" i="13"/>
  <c r="E1414" i="13"/>
  <c r="I1414" i="13" s="1"/>
  <c r="F1414" i="13"/>
  <c r="C1415" i="13"/>
  <c r="H1415" i="13" s="1"/>
  <c r="D1415" i="13"/>
  <c r="E1415" i="13"/>
  <c r="I1415" i="13" s="1"/>
  <c r="F1415" i="13"/>
  <c r="C1416" i="13"/>
  <c r="H1416" i="13" s="1"/>
  <c r="D1416" i="13"/>
  <c r="E1416" i="13"/>
  <c r="I1416" i="13" s="1"/>
  <c r="F1416" i="13"/>
  <c r="C1417" i="13"/>
  <c r="H1417" i="13" s="1"/>
  <c r="D1417" i="13"/>
  <c r="E1417" i="13"/>
  <c r="I1417" i="13" s="1"/>
  <c r="F1417" i="13"/>
  <c r="C1418" i="13"/>
  <c r="H1418" i="13" s="1"/>
  <c r="D1418" i="13"/>
  <c r="E1418" i="13"/>
  <c r="I1418" i="13" s="1"/>
  <c r="F1418" i="13"/>
  <c r="C1419" i="13"/>
  <c r="H1419" i="13" s="1"/>
  <c r="D1419" i="13"/>
  <c r="E1419" i="13"/>
  <c r="I1419" i="13" s="1"/>
  <c r="F1419" i="13"/>
  <c r="C1420" i="13"/>
  <c r="H1420" i="13" s="1"/>
  <c r="D1420" i="13"/>
  <c r="E1420" i="13"/>
  <c r="I1420" i="13" s="1"/>
  <c r="F1420" i="13"/>
  <c r="C1421" i="13"/>
  <c r="H1421" i="13" s="1"/>
  <c r="D1421" i="13"/>
  <c r="E1421" i="13"/>
  <c r="I1421" i="13" s="1"/>
  <c r="F1421" i="13"/>
  <c r="C1422" i="13"/>
  <c r="H1422" i="13" s="1"/>
  <c r="D1422" i="13"/>
  <c r="E1422" i="13"/>
  <c r="I1422" i="13" s="1"/>
  <c r="F1422" i="13"/>
  <c r="C1423" i="13"/>
  <c r="H1423" i="13" s="1"/>
  <c r="D1423" i="13"/>
  <c r="E1423" i="13"/>
  <c r="I1423" i="13" s="1"/>
  <c r="F1423" i="13"/>
  <c r="C1424" i="13"/>
  <c r="H1424" i="13" s="1"/>
  <c r="D1424" i="13"/>
  <c r="E1424" i="13"/>
  <c r="I1424" i="13" s="1"/>
  <c r="F1424" i="13"/>
  <c r="C1425" i="13"/>
  <c r="H1425" i="13" s="1"/>
  <c r="D1425" i="13"/>
  <c r="E1425" i="13"/>
  <c r="I1425" i="13" s="1"/>
  <c r="F1425" i="13"/>
  <c r="C1426" i="13"/>
  <c r="H1426" i="13" s="1"/>
  <c r="D1426" i="13"/>
  <c r="E1426" i="13"/>
  <c r="I1426" i="13" s="1"/>
  <c r="F1426" i="13"/>
  <c r="C1427" i="13"/>
  <c r="H1427" i="13" s="1"/>
  <c r="D1427" i="13"/>
  <c r="E1427" i="13"/>
  <c r="I1427" i="13" s="1"/>
  <c r="F1427" i="13"/>
  <c r="C1428" i="13"/>
  <c r="H1428" i="13" s="1"/>
  <c r="D1428" i="13"/>
  <c r="E1428" i="13"/>
  <c r="I1428" i="13" s="1"/>
  <c r="F1428" i="13"/>
  <c r="C1429" i="13"/>
  <c r="H1429" i="13" s="1"/>
  <c r="D1429" i="13"/>
  <c r="E1429" i="13"/>
  <c r="I1429" i="13" s="1"/>
  <c r="F1429" i="13"/>
  <c r="C1430" i="13"/>
  <c r="H1430" i="13" s="1"/>
  <c r="D1430" i="13"/>
  <c r="E1430" i="13"/>
  <c r="I1430" i="13" s="1"/>
  <c r="F1430" i="13"/>
  <c r="C1431" i="13"/>
  <c r="H1431" i="13" s="1"/>
  <c r="D1431" i="13"/>
  <c r="E1431" i="13"/>
  <c r="I1431" i="13" s="1"/>
  <c r="F1431" i="13"/>
  <c r="C1432" i="13"/>
  <c r="H1432" i="13" s="1"/>
  <c r="D1432" i="13"/>
  <c r="E1432" i="13"/>
  <c r="I1432" i="13" s="1"/>
  <c r="F1432" i="13"/>
  <c r="C1433" i="13"/>
  <c r="H1433" i="13" s="1"/>
  <c r="D1433" i="13"/>
  <c r="E1433" i="13"/>
  <c r="I1433" i="13" s="1"/>
  <c r="F1433" i="13"/>
  <c r="C1434" i="13"/>
  <c r="H1434" i="13" s="1"/>
  <c r="D1434" i="13"/>
  <c r="E1434" i="13"/>
  <c r="I1434" i="13" s="1"/>
  <c r="F1434" i="13"/>
  <c r="C1435" i="13"/>
  <c r="H1435" i="13" s="1"/>
  <c r="D1435" i="13"/>
  <c r="E1435" i="13"/>
  <c r="I1435" i="13" s="1"/>
  <c r="F1435" i="13"/>
  <c r="C1436" i="13"/>
  <c r="H1436" i="13" s="1"/>
  <c r="D1436" i="13"/>
  <c r="E1436" i="13"/>
  <c r="I1436" i="13" s="1"/>
  <c r="F1436" i="13"/>
  <c r="C1437" i="13"/>
  <c r="H1437" i="13" s="1"/>
  <c r="D1437" i="13"/>
  <c r="E1437" i="13"/>
  <c r="I1437" i="13" s="1"/>
  <c r="F1437" i="13"/>
  <c r="C1438" i="13"/>
  <c r="H1438" i="13" s="1"/>
  <c r="D1438" i="13"/>
  <c r="E1438" i="13"/>
  <c r="I1438" i="13" s="1"/>
  <c r="F1438" i="13"/>
  <c r="C1439" i="13"/>
  <c r="H1439" i="13" s="1"/>
  <c r="D1439" i="13"/>
  <c r="E1439" i="13"/>
  <c r="I1439" i="13" s="1"/>
  <c r="F1439" i="13"/>
  <c r="C1440" i="13"/>
  <c r="H1440" i="13" s="1"/>
  <c r="D1440" i="13"/>
  <c r="E1440" i="13"/>
  <c r="I1440" i="13" s="1"/>
  <c r="F1440" i="13"/>
  <c r="C1441" i="13"/>
  <c r="H1441" i="13" s="1"/>
  <c r="D1441" i="13"/>
  <c r="E1441" i="13"/>
  <c r="I1441" i="13" s="1"/>
  <c r="F1441" i="13"/>
  <c r="C1442" i="13"/>
  <c r="H1442" i="13" s="1"/>
  <c r="D1442" i="13"/>
  <c r="E1442" i="13"/>
  <c r="I1442" i="13" s="1"/>
  <c r="F1442" i="13"/>
  <c r="C1443" i="13"/>
  <c r="H1443" i="13" s="1"/>
  <c r="D1443" i="13"/>
  <c r="E1443" i="13"/>
  <c r="I1443" i="13" s="1"/>
  <c r="F1443" i="13"/>
  <c r="C1444" i="13"/>
  <c r="H1444" i="13" s="1"/>
  <c r="D1444" i="13"/>
  <c r="E1444" i="13"/>
  <c r="I1444" i="13" s="1"/>
  <c r="F1444" i="13"/>
  <c r="C1445" i="13"/>
  <c r="H1445" i="13" s="1"/>
  <c r="D1445" i="13"/>
  <c r="E1445" i="13"/>
  <c r="I1445" i="13" s="1"/>
  <c r="F1445" i="13"/>
  <c r="C1446" i="13"/>
  <c r="H1446" i="13" s="1"/>
  <c r="D1446" i="13"/>
  <c r="E1446" i="13"/>
  <c r="I1446" i="13" s="1"/>
  <c r="F1446" i="13"/>
  <c r="C1447" i="13"/>
  <c r="H1447" i="13" s="1"/>
  <c r="D1447" i="13"/>
  <c r="E1447" i="13"/>
  <c r="I1447" i="13" s="1"/>
  <c r="F1447" i="13"/>
  <c r="C1448" i="13"/>
  <c r="H1448" i="13" s="1"/>
  <c r="D1448" i="13"/>
  <c r="E1448" i="13"/>
  <c r="I1448" i="13" s="1"/>
  <c r="F1448" i="13"/>
  <c r="C1449" i="13"/>
  <c r="H1449" i="13" s="1"/>
  <c r="D1449" i="13"/>
  <c r="E1449" i="13"/>
  <c r="I1449" i="13" s="1"/>
  <c r="F1449" i="13"/>
  <c r="C1450" i="13"/>
  <c r="H1450" i="13" s="1"/>
  <c r="D1450" i="13"/>
  <c r="E1450" i="13"/>
  <c r="I1450" i="13" s="1"/>
  <c r="F1450" i="13"/>
  <c r="C1451" i="13"/>
  <c r="H1451" i="13" s="1"/>
  <c r="D1451" i="13"/>
  <c r="E1451" i="13"/>
  <c r="I1451" i="13" s="1"/>
  <c r="F1451" i="13"/>
  <c r="C1452" i="13"/>
  <c r="H1452" i="13" s="1"/>
  <c r="D1452" i="13"/>
  <c r="E1452" i="13"/>
  <c r="I1452" i="13" s="1"/>
  <c r="F1452" i="13"/>
  <c r="C1453" i="13"/>
  <c r="H1453" i="13" s="1"/>
  <c r="D1453" i="13"/>
  <c r="E1453" i="13"/>
  <c r="I1453" i="13" s="1"/>
  <c r="F1453" i="13"/>
  <c r="C1454" i="13"/>
  <c r="H1454" i="13" s="1"/>
  <c r="D1454" i="13"/>
  <c r="E1454" i="13"/>
  <c r="I1454" i="13" s="1"/>
  <c r="F1454" i="13"/>
  <c r="C1455" i="13"/>
  <c r="H1455" i="13" s="1"/>
  <c r="D1455" i="13"/>
  <c r="E1455" i="13"/>
  <c r="I1455" i="13" s="1"/>
  <c r="F1455" i="13"/>
  <c r="C1456" i="13"/>
  <c r="H1456" i="13" s="1"/>
  <c r="D1456" i="13"/>
  <c r="E1456" i="13"/>
  <c r="I1456" i="13" s="1"/>
  <c r="F1456" i="13"/>
  <c r="C1457" i="13"/>
  <c r="H1457" i="13" s="1"/>
  <c r="D1457" i="13"/>
  <c r="E1457" i="13"/>
  <c r="I1457" i="13" s="1"/>
  <c r="F1457" i="13"/>
  <c r="C1458" i="13"/>
  <c r="H1458" i="13" s="1"/>
  <c r="D1458" i="13"/>
  <c r="E1458" i="13"/>
  <c r="I1458" i="13" s="1"/>
  <c r="F1458" i="13"/>
  <c r="C1459" i="13"/>
  <c r="H1459" i="13" s="1"/>
  <c r="D1459" i="13"/>
  <c r="E1459" i="13"/>
  <c r="I1459" i="13" s="1"/>
  <c r="F1459" i="13"/>
  <c r="C1460" i="13"/>
  <c r="H1460" i="13" s="1"/>
  <c r="D1460" i="13"/>
  <c r="E1460" i="13"/>
  <c r="I1460" i="13" s="1"/>
  <c r="F1460" i="13"/>
  <c r="C1461" i="13"/>
  <c r="H1461" i="13" s="1"/>
  <c r="D1461" i="13"/>
  <c r="E1461" i="13"/>
  <c r="I1461" i="13" s="1"/>
  <c r="F1461" i="13"/>
  <c r="C1462" i="13"/>
  <c r="H1462" i="13" s="1"/>
  <c r="D1462" i="13"/>
  <c r="E1462" i="13"/>
  <c r="I1462" i="13" s="1"/>
  <c r="F1462" i="13"/>
  <c r="C1463" i="13"/>
  <c r="H1463" i="13" s="1"/>
  <c r="D1463" i="13"/>
  <c r="E1463" i="13"/>
  <c r="I1463" i="13" s="1"/>
  <c r="F1463" i="13"/>
  <c r="C1464" i="13"/>
  <c r="H1464" i="13" s="1"/>
  <c r="D1464" i="13"/>
  <c r="E1464" i="13"/>
  <c r="I1464" i="13" s="1"/>
  <c r="F1464" i="13"/>
  <c r="C1465" i="13"/>
  <c r="H1465" i="13" s="1"/>
  <c r="D1465" i="13"/>
  <c r="E1465" i="13"/>
  <c r="I1465" i="13" s="1"/>
  <c r="F1465" i="13"/>
  <c r="C1466" i="13"/>
  <c r="H1466" i="13" s="1"/>
  <c r="D1466" i="13"/>
  <c r="E1466" i="13"/>
  <c r="I1466" i="13" s="1"/>
  <c r="F1466" i="13"/>
  <c r="C1467" i="13"/>
  <c r="H1467" i="13" s="1"/>
  <c r="D1467" i="13"/>
  <c r="E1467" i="13"/>
  <c r="I1467" i="13" s="1"/>
  <c r="F1467" i="13"/>
  <c r="C1468" i="13"/>
  <c r="H1468" i="13" s="1"/>
  <c r="D1468" i="13"/>
  <c r="E1468" i="13"/>
  <c r="I1468" i="13" s="1"/>
  <c r="F1468" i="13"/>
  <c r="C1469" i="13"/>
  <c r="H1469" i="13" s="1"/>
  <c r="D1469" i="13"/>
  <c r="E1469" i="13"/>
  <c r="I1469" i="13" s="1"/>
  <c r="F1469" i="13"/>
  <c r="C1470" i="13"/>
  <c r="H1470" i="13" s="1"/>
  <c r="D1470" i="13"/>
  <c r="E1470" i="13"/>
  <c r="I1470" i="13" s="1"/>
  <c r="F1470" i="13"/>
  <c r="C1471" i="13"/>
  <c r="H1471" i="13" s="1"/>
  <c r="D1471" i="13"/>
  <c r="E1471" i="13"/>
  <c r="I1471" i="13" s="1"/>
  <c r="F1471" i="13"/>
  <c r="C1472" i="13"/>
  <c r="H1472" i="13" s="1"/>
  <c r="D1472" i="13"/>
  <c r="E1472" i="13"/>
  <c r="I1472" i="13" s="1"/>
  <c r="F1472" i="13"/>
  <c r="C1473" i="13"/>
  <c r="H1473" i="13" s="1"/>
  <c r="D1473" i="13"/>
  <c r="E1473" i="13"/>
  <c r="I1473" i="13" s="1"/>
  <c r="F1473" i="13"/>
  <c r="C1474" i="13"/>
  <c r="H1474" i="13" s="1"/>
  <c r="D1474" i="13"/>
  <c r="E1474" i="13"/>
  <c r="I1474" i="13" s="1"/>
  <c r="F1474" i="13"/>
  <c r="C1475" i="13"/>
  <c r="H1475" i="13" s="1"/>
  <c r="D1475" i="13"/>
  <c r="E1475" i="13"/>
  <c r="I1475" i="13" s="1"/>
  <c r="F1475" i="13"/>
  <c r="C1476" i="13"/>
  <c r="H1476" i="13" s="1"/>
  <c r="D1476" i="13"/>
  <c r="E1476" i="13"/>
  <c r="I1476" i="13" s="1"/>
  <c r="F1476" i="13"/>
  <c r="C1477" i="13"/>
  <c r="H1477" i="13" s="1"/>
  <c r="D1477" i="13"/>
  <c r="E1477" i="13"/>
  <c r="I1477" i="13" s="1"/>
  <c r="F1477" i="13"/>
  <c r="C1478" i="13"/>
  <c r="H1478" i="13" s="1"/>
  <c r="D1478" i="13"/>
  <c r="E1478" i="13"/>
  <c r="I1478" i="13" s="1"/>
  <c r="F1478" i="13"/>
  <c r="C1479" i="13"/>
  <c r="H1479" i="13" s="1"/>
  <c r="D1479" i="13"/>
  <c r="E1479" i="13"/>
  <c r="I1479" i="13" s="1"/>
  <c r="F1479" i="13"/>
  <c r="C1480" i="13"/>
  <c r="H1480" i="13" s="1"/>
  <c r="D1480" i="13"/>
  <c r="E1480" i="13"/>
  <c r="I1480" i="13" s="1"/>
  <c r="F1480" i="13"/>
  <c r="C1481" i="13"/>
  <c r="H1481" i="13" s="1"/>
  <c r="D1481" i="13"/>
  <c r="E1481" i="13"/>
  <c r="I1481" i="13" s="1"/>
  <c r="F1481" i="13"/>
  <c r="C1482" i="13"/>
  <c r="H1482" i="13" s="1"/>
  <c r="D1482" i="13"/>
  <c r="E1482" i="13"/>
  <c r="I1482" i="13" s="1"/>
  <c r="F1482" i="13"/>
  <c r="C1483" i="13"/>
  <c r="H1483" i="13" s="1"/>
  <c r="D1483" i="13"/>
  <c r="E1483" i="13"/>
  <c r="I1483" i="13" s="1"/>
  <c r="F1483" i="13"/>
  <c r="C1484" i="13"/>
  <c r="H1484" i="13" s="1"/>
  <c r="D1484" i="13"/>
  <c r="E1484" i="13"/>
  <c r="I1484" i="13" s="1"/>
  <c r="F1484" i="13"/>
  <c r="C1485" i="13"/>
  <c r="H1485" i="13" s="1"/>
  <c r="D1485" i="13"/>
  <c r="E1485" i="13"/>
  <c r="I1485" i="13" s="1"/>
  <c r="F1485" i="13"/>
  <c r="C1486" i="13"/>
  <c r="H1486" i="13" s="1"/>
  <c r="D1486" i="13"/>
  <c r="E1486" i="13"/>
  <c r="I1486" i="13" s="1"/>
  <c r="F1486" i="13"/>
  <c r="C1487" i="13"/>
  <c r="H1487" i="13" s="1"/>
  <c r="D1487" i="13"/>
  <c r="E1487" i="13"/>
  <c r="I1487" i="13" s="1"/>
  <c r="F1487" i="13"/>
  <c r="C1488" i="13"/>
  <c r="H1488" i="13" s="1"/>
  <c r="D1488" i="13"/>
  <c r="E1488" i="13"/>
  <c r="I1488" i="13" s="1"/>
  <c r="F1488" i="13"/>
  <c r="C1489" i="13"/>
  <c r="H1489" i="13" s="1"/>
  <c r="D1489" i="13"/>
  <c r="E1489" i="13"/>
  <c r="I1489" i="13" s="1"/>
  <c r="F1489" i="13"/>
  <c r="C1490" i="13"/>
  <c r="H1490" i="13" s="1"/>
  <c r="D1490" i="13"/>
  <c r="E1490" i="13"/>
  <c r="I1490" i="13" s="1"/>
  <c r="F1490" i="13"/>
  <c r="C1491" i="13"/>
  <c r="H1491" i="13" s="1"/>
  <c r="D1491" i="13"/>
  <c r="E1491" i="13"/>
  <c r="I1491" i="13" s="1"/>
  <c r="F1491" i="13"/>
  <c r="C1492" i="13"/>
  <c r="H1492" i="13" s="1"/>
  <c r="D1492" i="13"/>
  <c r="E1492" i="13"/>
  <c r="I1492" i="13" s="1"/>
  <c r="F1492" i="13"/>
  <c r="C1493" i="13"/>
  <c r="H1493" i="13" s="1"/>
  <c r="D1493" i="13"/>
  <c r="E1493" i="13"/>
  <c r="I1493" i="13" s="1"/>
  <c r="F1493" i="13"/>
  <c r="C1494" i="13"/>
  <c r="H1494" i="13" s="1"/>
  <c r="D1494" i="13"/>
  <c r="E1494" i="13"/>
  <c r="I1494" i="13" s="1"/>
  <c r="F1494" i="13"/>
  <c r="C1495" i="13"/>
  <c r="H1495" i="13" s="1"/>
  <c r="D1495" i="13"/>
  <c r="E1495" i="13"/>
  <c r="I1495" i="13" s="1"/>
  <c r="F1495" i="13"/>
  <c r="C1496" i="13"/>
  <c r="H1496" i="13" s="1"/>
  <c r="D1496" i="13"/>
  <c r="E1496" i="13"/>
  <c r="I1496" i="13" s="1"/>
  <c r="F1496" i="13"/>
  <c r="C1497" i="13"/>
  <c r="H1497" i="13" s="1"/>
  <c r="D1497" i="13"/>
  <c r="E1497" i="13"/>
  <c r="I1497" i="13" s="1"/>
  <c r="F1497" i="13"/>
  <c r="C1498" i="13"/>
  <c r="H1498" i="13" s="1"/>
  <c r="D1498" i="13"/>
  <c r="E1498" i="13"/>
  <c r="I1498" i="13" s="1"/>
  <c r="F1498" i="13"/>
  <c r="C1499" i="13"/>
  <c r="H1499" i="13" s="1"/>
  <c r="D1499" i="13"/>
  <c r="E1499" i="13"/>
  <c r="I1499" i="13" s="1"/>
  <c r="F1499" i="13"/>
  <c r="C1500" i="13"/>
  <c r="H1500" i="13" s="1"/>
  <c r="D1500" i="13"/>
  <c r="E1500" i="13"/>
  <c r="I1500" i="13" s="1"/>
  <c r="F1500" i="13"/>
  <c r="C1501" i="13"/>
  <c r="H1501" i="13" s="1"/>
  <c r="D1501" i="13"/>
  <c r="E1501" i="13"/>
  <c r="I1501" i="13" s="1"/>
  <c r="F1501" i="13"/>
  <c r="C1502" i="13"/>
  <c r="H1502" i="13" s="1"/>
  <c r="D1502" i="13"/>
  <c r="E1502" i="13"/>
  <c r="I1502" i="13" s="1"/>
  <c r="F1502" i="13"/>
  <c r="C1503" i="13"/>
  <c r="H1503" i="13" s="1"/>
  <c r="D1503" i="13"/>
  <c r="E1503" i="13"/>
  <c r="I1503" i="13" s="1"/>
  <c r="F1503" i="13"/>
  <c r="C1504" i="13"/>
  <c r="H1504" i="13" s="1"/>
  <c r="D1504" i="13"/>
  <c r="E1504" i="13"/>
  <c r="I1504" i="13" s="1"/>
  <c r="F1504" i="13"/>
  <c r="C1505" i="13"/>
  <c r="H1505" i="13" s="1"/>
  <c r="D1505" i="13"/>
  <c r="E1505" i="13"/>
  <c r="I1505" i="13" s="1"/>
  <c r="F1505" i="13"/>
  <c r="C1506" i="13"/>
  <c r="H1506" i="13" s="1"/>
  <c r="D1506" i="13"/>
  <c r="E1506" i="13"/>
  <c r="I1506" i="13" s="1"/>
  <c r="F1506" i="13"/>
  <c r="C1507" i="13"/>
  <c r="H1507" i="13" s="1"/>
  <c r="D1507" i="13"/>
  <c r="E1507" i="13"/>
  <c r="I1507" i="13" s="1"/>
  <c r="F1507" i="13"/>
  <c r="C1508" i="13"/>
  <c r="H1508" i="13" s="1"/>
  <c r="D1508" i="13"/>
  <c r="E1508" i="13"/>
  <c r="I1508" i="13" s="1"/>
  <c r="F1508" i="13"/>
  <c r="C1509" i="13"/>
  <c r="H1509" i="13" s="1"/>
  <c r="D1509" i="13"/>
  <c r="E1509" i="13"/>
  <c r="I1509" i="13" s="1"/>
  <c r="F1509" i="13"/>
  <c r="C1510" i="13"/>
  <c r="H1510" i="13" s="1"/>
  <c r="D1510" i="13"/>
  <c r="E1510" i="13"/>
  <c r="I1510" i="13" s="1"/>
  <c r="F1510" i="13"/>
  <c r="C1511" i="13"/>
  <c r="H1511" i="13" s="1"/>
  <c r="D1511" i="13"/>
  <c r="E1511" i="13"/>
  <c r="I1511" i="13" s="1"/>
  <c r="F1511" i="13"/>
  <c r="C1512" i="13"/>
  <c r="H1512" i="13" s="1"/>
  <c r="D1512" i="13"/>
  <c r="E1512" i="13"/>
  <c r="I1512" i="13" s="1"/>
  <c r="F1512" i="13"/>
  <c r="C1513" i="13"/>
  <c r="H1513" i="13" s="1"/>
  <c r="D1513" i="13"/>
  <c r="E1513" i="13"/>
  <c r="I1513" i="13" s="1"/>
  <c r="F1513" i="13"/>
  <c r="C1514" i="13"/>
  <c r="H1514" i="13" s="1"/>
  <c r="D1514" i="13"/>
  <c r="E1514" i="13"/>
  <c r="I1514" i="13" s="1"/>
  <c r="F1514" i="13"/>
  <c r="C1515" i="13"/>
  <c r="H1515" i="13" s="1"/>
  <c r="D1515" i="13"/>
  <c r="E1515" i="13"/>
  <c r="I1515" i="13" s="1"/>
  <c r="F1515" i="13"/>
  <c r="C1516" i="13"/>
  <c r="H1516" i="13" s="1"/>
  <c r="D1516" i="13"/>
  <c r="E1516" i="13"/>
  <c r="I1516" i="13" s="1"/>
  <c r="F1516" i="13"/>
  <c r="C1517" i="13"/>
  <c r="H1517" i="13" s="1"/>
  <c r="D1517" i="13"/>
  <c r="E1517" i="13"/>
  <c r="I1517" i="13" s="1"/>
  <c r="F1517" i="13"/>
  <c r="C1518" i="13"/>
  <c r="H1518" i="13" s="1"/>
  <c r="D1518" i="13"/>
  <c r="E1518" i="13"/>
  <c r="I1518" i="13" s="1"/>
  <c r="F1518" i="13"/>
  <c r="C1519" i="13"/>
  <c r="H1519" i="13" s="1"/>
  <c r="D1519" i="13"/>
  <c r="E1519" i="13"/>
  <c r="I1519" i="13" s="1"/>
  <c r="F1519" i="13"/>
  <c r="C1520" i="13"/>
  <c r="H1520" i="13" s="1"/>
  <c r="D1520" i="13"/>
  <c r="E1520" i="13"/>
  <c r="I1520" i="13" s="1"/>
  <c r="F1520" i="13"/>
  <c r="C1521" i="13"/>
  <c r="H1521" i="13" s="1"/>
  <c r="D1521" i="13"/>
  <c r="E1521" i="13"/>
  <c r="I1521" i="13" s="1"/>
  <c r="F1521" i="13"/>
  <c r="C1522" i="13"/>
  <c r="H1522" i="13" s="1"/>
  <c r="D1522" i="13"/>
  <c r="E1522" i="13"/>
  <c r="I1522" i="13" s="1"/>
  <c r="F1522" i="13"/>
  <c r="C1523" i="13"/>
  <c r="H1523" i="13" s="1"/>
  <c r="D1523" i="13"/>
  <c r="E1523" i="13"/>
  <c r="I1523" i="13" s="1"/>
  <c r="F1523" i="13"/>
  <c r="C1524" i="13"/>
  <c r="H1524" i="13" s="1"/>
  <c r="D1524" i="13"/>
  <c r="E1524" i="13"/>
  <c r="I1524" i="13" s="1"/>
  <c r="F1524" i="13"/>
  <c r="C1525" i="13"/>
  <c r="H1525" i="13" s="1"/>
  <c r="D1525" i="13"/>
  <c r="E1525" i="13"/>
  <c r="I1525" i="13" s="1"/>
  <c r="F1525" i="13"/>
  <c r="C1526" i="13"/>
  <c r="H1526" i="13" s="1"/>
  <c r="D1526" i="13"/>
  <c r="E1526" i="13"/>
  <c r="I1526" i="13" s="1"/>
  <c r="F1526" i="13"/>
  <c r="C1527" i="13"/>
  <c r="H1527" i="13" s="1"/>
  <c r="D1527" i="13"/>
  <c r="E1527" i="13"/>
  <c r="I1527" i="13" s="1"/>
  <c r="F1527" i="13"/>
  <c r="C1528" i="13"/>
  <c r="H1528" i="13" s="1"/>
  <c r="D1528" i="13"/>
  <c r="E1528" i="13"/>
  <c r="I1528" i="13" s="1"/>
  <c r="F1528" i="13"/>
  <c r="C1529" i="13"/>
  <c r="H1529" i="13" s="1"/>
  <c r="D1529" i="13"/>
  <c r="E1529" i="13"/>
  <c r="I1529" i="13" s="1"/>
  <c r="F1529" i="13"/>
  <c r="C1530" i="13"/>
  <c r="H1530" i="13" s="1"/>
  <c r="D1530" i="13"/>
  <c r="E1530" i="13"/>
  <c r="I1530" i="13" s="1"/>
  <c r="F1530" i="13"/>
  <c r="C1531" i="13"/>
  <c r="H1531" i="13" s="1"/>
  <c r="D1531" i="13"/>
  <c r="E1531" i="13"/>
  <c r="I1531" i="13" s="1"/>
  <c r="F1531" i="13"/>
  <c r="C1532" i="13"/>
  <c r="H1532" i="13" s="1"/>
  <c r="D1532" i="13"/>
  <c r="E1532" i="13"/>
  <c r="I1532" i="13" s="1"/>
  <c r="F1532" i="13"/>
  <c r="C1533" i="13"/>
  <c r="H1533" i="13" s="1"/>
  <c r="D1533" i="13"/>
  <c r="E1533" i="13"/>
  <c r="I1533" i="13" s="1"/>
  <c r="F1533" i="13"/>
  <c r="C1534" i="13"/>
  <c r="H1534" i="13" s="1"/>
  <c r="D1534" i="13"/>
  <c r="E1534" i="13"/>
  <c r="I1534" i="13" s="1"/>
  <c r="F1534" i="13"/>
  <c r="C1535" i="13"/>
  <c r="H1535" i="13" s="1"/>
  <c r="D1535" i="13"/>
  <c r="E1535" i="13"/>
  <c r="I1535" i="13" s="1"/>
  <c r="F1535" i="13"/>
  <c r="C1536" i="13"/>
  <c r="H1536" i="13" s="1"/>
  <c r="D1536" i="13"/>
  <c r="E1536" i="13"/>
  <c r="I1536" i="13" s="1"/>
  <c r="F1536" i="13"/>
  <c r="C1537" i="13"/>
  <c r="H1537" i="13" s="1"/>
  <c r="D1537" i="13"/>
  <c r="E1537" i="13"/>
  <c r="I1537" i="13" s="1"/>
  <c r="F1537" i="13"/>
  <c r="C1538" i="13"/>
  <c r="H1538" i="13" s="1"/>
  <c r="D1538" i="13"/>
  <c r="E1538" i="13"/>
  <c r="I1538" i="13" s="1"/>
  <c r="F1538" i="13"/>
  <c r="C1539" i="13"/>
  <c r="H1539" i="13" s="1"/>
  <c r="D1539" i="13"/>
  <c r="E1539" i="13"/>
  <c r="I1539" i="13" s="1"/>
  <c r="F1539" i="13"/>
  <c r="C1540" i="13"/>
  <c r="H1540" i="13" s="1"/>
  <c r="D1540" i="13"/>
  <c r="E1540" i="13"/>
  <c r="I1540" i="13" s="1"/>
  <c r="F1540" i="13"/>
  <c r="C1541" i="13"/>
  <c r="H1541" i="13" s="1"/>
  <c r="D1541" i="13"/>
  <c r="E1541" i="13"/>
  <c r="I1541" i="13" s="1"/>
  <c r="F1541" i="13"/>
  <c r="C1542" i="13"/>
  <c r="H1542" i="13" s="1"/>
  <c r="D1542" i="13"/>
  <c r="E1542" i="13"/>
  <c r="I1542" i="13" s="1"/>
  <c r="F1542" i="13"/>
  <c r="C1543" i="13"/>
  <c r="H1543" i="13" s="1"/>
  <c r="D1543" i="13"/>
  <c r="E1543" i="13"/>
  <c r="I1543" i="13" s="1"/>
  <c r="F1543" i="13"/>
  <c r="C1544" i="13"/>
  <c r="H1544" i="13" s="1"/>
  <c r="D1544" i="13"/>
  <c r="E1544" i="13"/>
  <c r="I1544" i="13" s="1"/>
  <c r="F1544" i="13"/>
  <c r="C1545" i="13"/>
  <c r="H1545" i="13" s="1"/>
  <c r="D1545" i="13"/>
  <c r="E1545" i="13"/>
  <c r="I1545" i="13" s="1"/>
  <c r="F1545" i="13"/>
  <c r="C1546" i="13"/>
  <c r="H1546" i="13" s="1"/>
  <c r="D1546" i="13"/>
  <c r="E1546" i="13"/>
  <c r="I1546" i="13" s="1"/>
  <c r="F1546" i="13"/>
  <c r="C1547" i="13"/>
  <c r="H1547" i="13" s="1"/>
  <c r="D1547" i="13"/>
  <c r="E1547" i="13"/>
  <c r="I1547" i="13" s="1"/>
  <c r="F1547" i="13"/>
  <c r="C1548" i="13"/>
  <c r="H1548" i="13" s="1"/>
  <c r="D1548" i="13"/>
  <c r="E1548" i="13"/>
  <c r="I1548" i="13" s="1"/>
  <c r="F1548" i="13"/>
  <c r="C1549" i="13"/>
  <c r="H1549" i="13" s="1"/>
  <c r="D1549" i="13"/>
  <c r="E1549" i="13"/>
  <c r="I1549" i="13" s="1"/>
  <c r="F1549" i="13"/>
  <c r="C1550" i="13"/>
  <c r="H1550" i="13" s="1"/>
  <c r="D1550" i="13"/>
  <c r="E1550" i="13"/>
  <c r="I1550" i="13" s="1"/>
  <c r="F1550" i="13"/>
  <c r="C1551" i="13"/>
  <c r="H1551" i="13" s="1"/>
  <c r="D1551" i="13"/>
  <c r="E1551" i="13"/>
  <c r="I1551" i="13" s="1"/>
  <c r="F1551" i="13"/>
  <c r="C1552" i="13"/>
  <c r="H1552" i="13" s="1"/>
  <c r="D1552" i="13"/>
  <c r="E1552" i="13"/>
  <c r="I1552" i="13" s="1"/>
  <c r="F1552" i="13"/>
  <c r="C1553" i="13"/>
  <c r="H1553" i="13" s="1"/>
  <c r="D1553" i="13"/>
  <c r="E1553" i="13"/>
  <c r="I1553" i="13" s="1"/>
  <c r="F1553" i="13"/>
  <c r="C1554" i="13"/>
  <c r="H1554" i="13" s="1"/>
  <c r="D1554" i="13"/>
  <c r="E1554" i="13"/>
  <c r="I1554" i="13" s="1"/>
  <c r="F1554" i="13"/>
  <c r="C1555" i="13"/>
  <c r="H1555" i="13" s="1"/>
  <c r="D1555" i="13"/>
  <c r="E1555" i="13"/>
  <c r="I1555" i="13" s="1"/>
  <c r="F1555" i="13"/>
  <c r="C1556" i="13"/>
  <c r="H1556" i="13" s="1"/>
  <c r="D1556" i="13"/>
  <c r="E1556" i="13"/>
  <c r="I1556" i="13" s="1"/>
  <c r="F1556" i="13"/>
  <c r="C1557" i="13"/>
  <c r="H1557" i="13" s="1"/>
  <c r="D1557" i="13"/>
  <c r="E1557" i="13"/>
  <c r="I1557" i="13" s="1"/>
  <c r="F1557" i="13"/>
  <c r="C1558" i="13"/>
  <c r="H1558" i="13" s="1"/>
  <c r="D1558" i="13"/>
  <c r="E1558" i="13"/>
  <c r="I1558" i="13" s="1"/>
  <c r="F1558" i="13"/>
  <c r="C1559" i="13"/>
  <c r="H1559" i="13" s="1"/>
  <c r="D1559" i="13"/>
  <c r="E1559" i="13"/>
  <c r="I1559" i="13" s="1"/>
  <c r="F1559" i="13"/>
  <c r="C1560" i="13"/>
  <c r="H1560" i="13" s="1"/>
  <c r="D1560" i="13"/>
  <c r="E1560" i="13"/>
  <c r="I1560" i="13" s="1"/>
  <c r="F1560" i="13"/>
  <c r="C1561" i="13"/>
  <c r="H1561" i="13" s="1"/>
  <c r="D1561" i="13"/>
  <c r="E1561" i="13"/>
  <c r="I1561" i="13" s="1"/>
  <c r="F1561" i="13"/>
  <c r="C1562" i="13"/>
  <c r="H1562" i="13" s="1"/>
  <c r="D1562" i="13"/>
  <c r="E1562" i="13"/>
  <c r="I1562" i="13" s="1"/>
  <c r="F1562" i="13"/>
  <c r="C1563" i="13"/>
  <c r="H1563" i="13" s="1"/>
  <c r="D1563" i="13"/>
  <c r="E1563" i="13"/>
  <c r="I1563" i="13" s="1"/>
  <c r="F1563" i="13"/>
  <c r="C1564" i="13"/>
  <c r="H1564" i="13" s="1"/>
  <c r="D1564" i="13"/>
  <c r="E1564" i="13"/>
  <c r="I1564" i="13" s="1"/>
  <c r="F1564" i="13"/>
  <c r="C1565" i="13"/>
  <c r="H1565" i="13" s="1"/>
  <c r="D1565" i="13"/>
  <c r="E1565" i="13"/>
  <c r="I1565" i="13" s="1"/>
  <c r="F1565" i="13"/>
  <c r="C1566" i="13"/>
  <c r="H1566" i="13" s="1"/>
  <c r="D1566" i="13"/>
  <c r="E1566" i="13"/>
  <c r="I1566" i="13" s="1"/>
  <c r="F1566" i="13"/>
  <c r="C1567" i="13"/>
  <c r="H1567" i="13" s="1"/>
  <c r="D1567" i="13"/>
  <c r="E1567" i="13"/>
  <c r="I1567" i="13" s="1"/>
  <c r="F1567" i="13"/>
  <c r="C1568" i="13"/>
  <c r="H1568" i="13" s="1"/>
  <c r="D1568" i="13"/>
  <c r="E1568" i="13"/>
  <c r="I1568" i="13" s="1"/>
  <c r="F1568" i="13"/>
  <c r="C1569" i="13"/>
  <c r="H1569" i="13" s="1"/>
  <c r="D1569" i="13"/>
  <c r="E1569" i="13"/>
  <c r="I1569" i="13" s="1"/>
  <c r="F1569" i="13"/>
  <c r="C1570" i="13"/>
  <c r="H1570" i="13" s="1"/>
  <c r="D1570" i="13"/>
  <c r="E1570" i="13"/>
  <c r="I1570" i="13" s="1"/>
  <c r="F1570" i="13"/>
  <c r="C1571" i="13"/>
  <c r="H1571" i="13" s="1"/>
  <c r="D1571" i="13"/>
  <c r="E1571" i="13"/>
  <c r="I1571" i="13" s="1"/>
  <c r="F1571" i="13"/>
  <c r="C1572" i="13"/>
  <c r="H1572" i="13" s="1"/>
  <c r="D1572" i="13"/>
  <c r="E1572" i="13"/>
  <c r="I1572" i="13" s="1"/>
  <c r="F1572" i="13"/>
  <c r="C1573" i="13"/>
  <c r="H1573" i="13" s="1"/>
  <c r="D1573" i="13"/>
  <c r="E1573" i="13"/>
  <c r="I1573" i="13" s="1"/>
  <c r="F1573" i="13"/>
  <c r="C1574" i="13"/>
  <c r="H1574" i="13" s="1"/>
  <c r="D1574" i="13"/>
  <c r="E1574" i="13"/>
  <c r="I1574" i="13" s="1"/>
  <c r="F1574" i="13"/>
  <c r="C1575" i="13"/>
  <c r="H1575" i="13" s="1"/>
  <c r="D1575" i="13"/>
  <c r="E1575" i="13"/>
  <c r="I1575" i="13" s="1"/>
  <c r="F1575" i="13"/>
  <c r="C1576" i="13"/>
  <c r="H1576" i="13" s="1"/>
  <c r="D1576" i="13"/>
  <c r="E1576" i="13"/>
  <c r="I1576" i="13" s="1"/>
  <c r="F1576" i="13"/>
  <c r="C1577" i="13"/>
  <c r="H1577" i="13" s="1"/>
  <c r="D1577" i="13"/>
  <c r="E1577" i="13"/>
  <c r="I1577" i="13" s="1"/>
  <c r="F1577" i="13"/>
  <c r="C1578" i="13"/>
  <c r="H1578" i="13" s="1"/>
  <c r="D1578" i="13"/>
  <c r="E1578" i="13"/>
  <c r="I1578" i="13" s="1"/>
  <c r="F1578" i="13"/>
  <c r="C1579" i="13"/>
  <c r="H1579" i="13" s="1"/>
  <c r="D1579" i="13"/>
  <c r="E1579" i="13"/>
  <c r="I1579" i="13" s="1"/>
  <c r="F1579" i="13"/>
  <c r="C1580" i="13"/>
  <c r="H1580" i="13" s="1"/>
  <c r="D1580" i="13"/>
  <c r="E1580" i="13"/>
  <c r="I1580" i="13" s="1"/>
  <c r="F1580" i="13"/>
  <c r="C1581" i="13"/>
  <c r="H1581" i="13" s="1"/>
  <c r="D1581" i="13"/>
  <c r="E1581" i="13"/>
  <c r="I1581" i="13" s="1"/>
  <c r="F1581" i="13"/>
  <c r="C1582" i="13"/>
  <c r="H1582" i="13" s="1"/>
  <c r="D1582" i="13"/>
  <c r="E1582" i="13"/>
  <c r="I1582" i="13" s="1"/>
  <c r="F1582" i="13"/>
  <c r="C1583" i="13"/>
  <c r="H1583" i="13" s="1"/>
  <c r="D1583" i="13"/>
  <c r="E1583" i="13"/>
  <c r="I1583" i="13" s="1"/>
  <c r="F1583" i="13"/>
  <c r="C1584" i="13"/>
  <c r="H1584" i="13" s="1"/>
  <c r="D1584" i="13"/>
  <c r="E1584" i="13"/>
  <c r="I1584" i="13" s="1"/>
  <c r="F1584" i="13"/>
  <c r="C1585" i="13"/>
  <c r="H1585" i="13" s="1"/>
  <c r="D1585" i="13"/>
  <c r="E1585" i="13"/>
  <c r="I1585" i="13" s="1"/>
  <c r="F1585" i="13"/>
  <c r="C1586" i="13"/>
  <c r="H1586" i="13" s="1"/>
  <c r="D1586" i="13"/>
  <c r="E1586" i="13"/>
  <c r="I1586" i="13" s="1"/>
  <c r="F1586" i="13"/>
  <c r="C1587" i="13"/>
  <c r="H1587" i="13" s="1"/>
  <c r="D1587" i="13"/>
  <c r="E1587" i="13"/>
  <c r="I1587" i="13" s="1"/>
  <c r="F1587" i="13"/>
  <c r="C1588" i="13"/>
  <c r="H1588" i="13" s="1"/>
  <c r="D1588" i="13"/>
  <c r="E1588" i="13"/>
  <c r="I1588" i="13" s="1"/>
  <c r="F1588" i="13"/>
  <c r="C1589" i="13"/>
  <c r="H1589" i="13" s="1"/>
  <c r="D1589" i="13"/>
  <c r="E1589" i="13"/>
  <c r="I1589" i="13" s="1"/>
  <c r="F1589" i="13"/>
  <c r="C1590" i="13"/>
  <c r="H1590" i="13" s="1"/>
  <c r="D1590" i="13"/>
  <c r="E1590" i="13"/>
  <c r="I1590" i="13" s="1"/>
  <c r="F1590" i="13"/>
  <c r="C1591" i="13"/>
  <c r="H1591" i="13" s="1"/>
  <c r="D1591" i="13"/>
  <c r="E1591" i="13"/>
  <c r="I1591" i="13" s="1"/>
  <c r="F1591" i="13"/>
  <c r="C1592" i="13"/>
  <c r="H1592" i="13" s="1"/>
  <c r="D1592" i="13"/>
  <c r="E1592" i="13"/>
  <c r="I1592" i="13" s="1"/>
  <c r="F1592" i="13"/>
  <c r="C1593" i="13"/>
  <c r="H1593" i="13" s="1"/>
  <c r="D1593" i="13"/>
  <c r="E1593" i="13"/>
  <c r="I1593" i="13" s="1"/>
  <c r="F1593" i="13"/>
  <c r="C1594" i="13"/>
  <c r="H1594" i="13" s="1"/>
  <c r="D1594" i="13"/>
  <c r="E1594" i="13"/>
  <c r="I1594" i="13" s="1"/>
  <c r="F1594" i="13"/>
  <c r="C1595" i="13"/>
  <c r="H1595" i="13" s="1"/>
  <c r="D1595" i="13"/>
  <c r="E1595" i="13"/>
  <c r="I1595" i="13" s="1"/>
  <c r="F1595" i="13"/>
  <c r="C1596" i="13"/>
  <c r="H1596" i="13" s="1"/>
  <c r="D1596" i="13"/>
  <c r="E1596" i="13"/>
  <c r="I1596" i="13" s="1"/>
  <c r="F1596" i="13"/>
  <c r="C1597" i="13"/>
  <c r="H1597" i="13" s="1"/>
  <c r="D1597" i="13"/>
  <c r="E1597" i="13"/>
  <c r="I1597" i="13" s="1"/>
  <c r="F1597" i="13"/>
  <c r="C1598" i="13"/>
  <c r="H1598" i="13" s="1"/>
  <c r="D1598" i="13"/>
  <c r="E1598" i="13"/>
  <c r="I1598" i="13" s="1"/>
  <c r="F1598" i="13"/>
  <c r="C1599" i="13"/>
  <c r="H1599" i="13" s="1"/>
  <c r="D1599" i="13"/>
  <c r="E1599" i="13"/>
  <c r="I1599" i="13" s="1"/>
  <c r="F1599" i="13"/>
  <c r="C1600" i="13"/>
  <c r="H1600" i="13" s="1"/>
  <c r="D1600" i="13"/>
  <c r="E1600" i="13"/>
  <c r="I1600" i="13" s="1"/>
  <c r="F1600" i="13"/>
  <c r="C1601" i="13"/>
  <c r="H1601" i="13" s="1"/>
  <c r="D1601" i="13"/>
  <c r="E1601" i="13"/>
  <c r="I1601" i="13" s="1"/>
  <c r="F1601" i="13"/>
  <c r="C1602" i="13"/>
  <c r="H1602" i="13" s="1"/>
  <c r="D1602" i="13"/>
  <c r="E1602" i="13"/>
  <c r="I1602" i="13" s="1"/>
  <c r="F1602" i="13"/>
  <c r="C1603" i="13"/>
  <c r="H1603" i="13" s="1"/>
  <c r="D1603" i="13"/>
  <c r="E1603" i="13"/>
  <c r="I1603" i="13" s="1"/>
  <c r="F1603" i="13"/>
  <c r="C1604" i="13"/>
  <c r="H1604" i="13" s="1"/>
  <c r="D1604" i="13"/>
  <c r="E1604" i="13"/>
  <c r="I1604" i="13" s="1"/>
  <c r="F1604" i="13"/>
  <c r="C1605" i="13"/>
  <c r="H1605" i="13" s="1"/>
  <c r="D1605" i="13"/>
  <c r="E1605" i="13"/>
  <c r="I1605" i="13" s="1"/>
  <c r="F1605" i="13"/>
  <c r="C1606" i="13"/>
  <c r="H1606" i="13" s="1"/>
  <c r="D1606" i="13"/>
  <c r="E1606" i="13"/>
  <c r="I1606" i="13" s="1"/>
  <c r="F1606" i="13"/>
  <c r="C1607" i="13"/>
  <c r="H1607" i="13" s="1"/>
  <c r="D1607" i="13"/>
  <c r="E1607" i="13"/>
  <c r="I1607" i="13" s="1"/>
  <c r="F1607" i="13"/>
  <c r="C1608" i="13"/>
  <c r="H1608" i="13" s="1"/>
  <c r="D1608" i="13"/>
  <c r="E1608" i="13"/>
  <c r="I1608" i="13" s="1"/>
  <c r="F1608" i="13"/>
  <c r="C1609" i="13"/>
  <c r="H1609" i="13" s="1"/>
  <c r="D1609" i="13"/>
  <c r="E1609" i="13"/>
  <c r="I1609" i="13" s="1"/>
  <c r="F1609" i="13"/>
  <c r="C1610" i="13"/>
  <c r="H1610" i="13" s="1"/>
  <c r="D1610" i="13"/>
  <c r="E1610" i="13"/>
  <c r="I1610" i="13" s="1"/>
  <c r="F1610" i="13"/>
  <c r="C1611" i="13"/>
  <c r="H1611" i="13" s="1"/>
  <c r="D1611" i="13"/>
  <c r="E1611" i="13"/>
  <c r="I1611" i="13" s="1"/>
  <c r="F1611" i="13"/>
  <c r="C1612" i="13"/>
  <c r="H1612" i="13" s="1"/>
  <c r="D1612" i="13"/>
  <c r="E1612" i="13"/>
  <c r="I1612" i="13" s="1"/>
  <c r="F1612" i="13"/>
  <c r="C1613" i="13"/>
  <c r="H1613" i="13" s="1"/>
  <c r="D1613" i="13"/>
  <c r="E1613" i="13"/>
  <c r="I1613" i="13" s="1"/>
  <c r="F1613" i="13"/>
  <c r="C1614" i="13"/>
  <c r="H1614" i="13" s="1"/>
  <c r="D1614" i="13"/>
  <c r="E1614" i="13"/>
  <c r="I1614" i="13" s="1"/>
  <c r="F1614" i="13"/>
  <c r="C1615" i="13"/>
  <c r="H1615" i="13" s="1"/>
  <c r="D1615" i="13"/>
  <c r="E1615" i="13"/>
  <c r="I1615" i="13" s="1"/>
  <c r="F1615" i="13"/>
  <c r="C1616" i="13"/>
  <c r="H1616" i="13" s="1"/>
  <c r="D1616" i="13"/>
  <c r="E1616" i="13"/>
  <c r="I1616" i="13" s="1"/>
  <c r="F1616" i="13"/>
  <c r="C1617" i="13"/>
  <c r="H1617" i="13" s="1"/>
  <c r="D1617" i="13"/>
  <c r="E1617" i="13"/>
  <c r="I1617" i="13" s="1"/>
  <c r="F1617" i="13"/>
  <c r="C1618" i="13"/>
  <c r="H1618" i="13" s="1"/>
  <c r="D1618" i="13"/>
  <c r="E1618" i="13"/>
  <c r="I1618" i="13" s="1"/>
  <c r="F1618" i="13"/>
  <c r="C1619" i="13"/>
  <c r="H1619" i="13" s="1"/>
  <c r="D1619" i="13"/>
  <c r="E1619" i="13"/>
  <c r="I1619" i="13" s="1"/>
  <c r="F1619" i="13"/>
  <c r="C1620" i="13"/>
  <c r="H1620" i="13" s="1"/>
  <c r="D1620" i="13"/>
  <c r="E1620" i="13"/>
  <c r="I1620" i="13" s="1"/>
  <c r="F1620" i="13"/>
  <c r="C1621" i="13"/>
  <c r="H1621" i="13" s="1"/>
  <c r="D1621" i="13"/>
  <c r="E1621" i="13"/>
  <c r="I1621" i="13" s="1"/>
  <c r="F1621" i="13"/>
  <c r="C1622" i="13"/>
  <c r="H1622" i="13" s="1"/>
  <c r="D1622" i="13"/>
  <c r="E1622" i="13"/>
  <c r="I1622" i="13" s="1"/>
  <c r="F1622" i="13"/>
  <c r="C1623" i="13"/>
  <c r="H1623" i="13" s="1"/>
  <c r="D1623" i="13"/>
  <c r="E1623" i="13"/>
  <c r="I1623" i="13" s="1"/>
  <c r="F1623" i="13"/>
  <c r="C1624" i="13"/>
  <c r="H1624" i="13" s="1"/>
  <c r="D1624" i="13"/>
  <c r="E1624" i="13"/>
  <c r="I1624" i="13" s="1"/>
  <c r="F1624" i="13"/>
  <c r="C1625" i="13"/>
  <c r="H1625" i="13" s="1"/>
  <c r="D1625" i="13"/>
  <c r="E1625" i="13"/>
  <c r="I1625" i="13" s="1"/>
  <c r="F1625" i="13"/>
  <c r="C1626" i="13"/>
  <c r="H1626" i="13" s="1"/>
  <c r="D1626" i="13"/>
  <c r="E1626" i="13"/>
  <c r="I1626" i="13" s="1"/>
  <c r="F1626" i="13"/>
  <c r="C1627" i="13"/>
  <c r="H1627" i="13" s="1"/>
  <c r="D1627" i="13"/>
  <c r="E1627" i="13"/>
  <c r="I1627" i="13" s="1"/>
  <c r="F1627" i="13"/>
  <c r="C1628" i="13"/>
  <c r="H1628" i="13" s="1"/>
  <c r="D1628" i="13"/>
  <c r="E1628" i="13"/>
  <c r="I1628" i="13" s="1"/>
  <c r="F1628" i="13"/>
  <c r="C1629" i="13"/>
  <c r="H1629" i="13" s="1"/>
  <c r="D1629" i="13"/>
  <c r="E1629" i="13"/>
  <c r="I1629" i="13" s="1"/>
  <c r="F1629" i="13"/>
  <c r="C1630" i="13"/>
  <c r="H1630" i="13" s="1"/>
  <c r="D1630" i="13"/>
  <c r="E1630" i="13"/>
  <c r="I1630" i="13" s="1"/>
  <c r="F1630" i="13"/>
  <c r="C1631" i="13"/>
  <c r="H1631" i="13" s="1"/>
  <c r="D1631" i="13"/>
  <c r="E1631" i="13"/>
  <c r="I1631" i="13" s="1"/>
  <c r="F1631" i="13"/>
  <c r="C1632" i="13"/>
  <c r="H1632" i="13" s="1"/>
  <c r="D1632" i="13"/>
  <c r="E1632" i="13"/>
  <c r="I1632" i="13" s="1"/>
  <c r="F1632" i="13"/>
  <c r="C1633" i="13"/>
  <c r="H1633" i="13" s="1"/>
  <c r="D1633" i="13"/>
  <c r="E1633" i="13"/>
  <c r="I1633" i="13" s="1"/>
  <c r="F1633" i="13"/>
  <c r="C1634" i="13"/>
  <c r="H1634" i="13" s="1"/>
  <c r="D1634" i="13"/>
  <c r="E1634" i="13"/>
  <c r="I1634" i="13" s="1"/>
  <c r="F1634" i="13"/>
  <c r="C1635" i="13"/>
  <c r="H1635" i="13" s="1"/>
  <c r="D1635" i="13"/>
  <c r="E1635" i="13"/>
  <c r="I1635" i="13" s="1"/>
  <c r="F1635" i="13"/>
  <c r="C1636" i="13"/>
  <c r="H1636" i="13" s="1"/>
  <c r="D1636" i="13"/>
  <c r="E1636" i="13"/>
  <c r="I1636" i="13" s="1"/>
  <c r="F1636" i="13"/>
  <c r="C1637" i="13"/>
  <c r="H1637" i="13" s="1"/>
  <c r="D1637" i="13"/>
  <c r="E1637" i="13"/>
  <c r="I1637" i="13" s="1"/>
  <c r="F1637" i="13"/>
  <c r="C1638" i="13"/>
  <c r="H1638" i="13" s="1"/>
  <c r="D1638" i="13"/>
  <c r="E1638" i="13"/>
  <c r="I1638" i="13" s="1"/>
  <c r="F1638" i="13"/>
  <c r="C1639" i="13"/>
  <c r="H1639" i="13" s="1"/>
  <c r="D1639" i="13"/>
  <c r="E1639" i="13"/>
  <c r="I1639" i="13" s="1"/>
  <c r="F1639" i="13"/>
  <c r="C1640" i="13"/>
  <c r="H1640" i="13" s="1"/>
  <c r="D1640" i="13"/>
  <c r="E1640" i="13"/>
  <c r="I1640" i="13" s="1"/>
  <c r="F1640" i="13"/>
  <c r="C1641" i="13"/>
  <c r="H1641" i="13" s="1"/>
  <c r="D1641" i="13"/>
  <c r="E1641" i="13"/>
  <c r="I1641" i="13" s="1"/>
  <c r="F1641" i="13"/>
  <c r="C1642" i="13"/>
  <c r="H1642" i="13" s="1"/>
  <c r="D1642" i="13"/>
  <c r="E1642" i="13"/>
  <c r="I1642" i="13" s="1"/>
  <c r="F1642" i="13"/>
  <c r="C1643" i="13"/>
  <c r="H1643" i="13" s="1"/>
  <c r="D1643" i="13"/>
  <c r="E1643" i="13"/>
  <c r="I1643" i="13" s="1"/>
  <c r="F1643" i="13"/>
  <c r="C1644" i="13"/>
  <c r="H1644" i="13" s="1"/>
  <c r="D1644" i="13"/>
  <c r="E1644" i="13"/>
  <c r="I1644" i="13" s="1"/>
  <c r="F1644" i="13"/>
  <c r="C1645" i="13"/>
  <c r="H1645" i="13" s="1"/>
  <c r="D1645" i="13"/>
  <c r="E1645" i="13"/>
  <c r="I1645" i="13" s="1"/>
  <c r="F1645" i="13"/>
  <c r="C1646" i="13"/>
  <c r="H1646" i="13" s="1"/>
  <c r="D1646" i="13"/>
  <c r="E1646" i="13"/>
  <c r="I1646" i="13" s="1"/>
  <c r="F1646" i="13"/>
  <c r="C1647" i="13"/>
  <c r="H1647" i="13" s="1"/>
  <c r="D1647" i="13"/>
  <c r="E1647" i="13"/>
  <c r="I1647" i="13" s="1"/>
  <c r="F1647" i="13"/>
  <c r="C1648" i="13"/>
  <c r="H1648" i="13" s="1"/>
  <c r="D1648" i="13"/>
  <c r="E1648" i="13"/>
  <c r="I1648" i="13" s="1"/>
  <c r="F1648" i="13"/>
  <c r="C1649" i="13"/>
  <c r="H1649" i="13" s="1"/>
  <c r="D1649" i="13"/>
  <c r="E1649" i="13"/>
  <c r="I1649" i="13" s="1"/>
  <c r="F1649" i="13"/>
  <c r="C1650" i="13"/>
  <c r="H1650" i="13" s="1"/>
  <c r="D1650" i="13"/>
  <c r="E1650" i="13"/>
  <c r="I1650" i="13" s="1"/>
  <c r="F1650" i="13"/>
  <c r="C1651" i="13"/>
  <c r="H1651" i="13" s="1"/>
  <c r="D1651" i="13"/>
  <c r="E1651" i="13"/>
  <c r="I1651" i="13" s="1"/>
  <c r="F1651" i="13"/>
  <c r="C1652" i="13"/>
  <c r="H1652" i="13" s="1"/>
  <c r="D1652" i="13"/>
  <c r="E1652" i="13"/>
  <c r="I1652" i="13" s="1"/>
  <c r="F1652" i="13"/>
  <c r="C1653" i="13"/>
  <c r="H1653" i="13" s="1"/>
  <c r="D1653" i="13"/>
  <c r="E1653" i="13"/>
  <c r="I1653" i="13" s="1"/>
  <c r="F1653" i="13"/>
  <c r="C1654" i="13"/>
  <c r="H1654" i="13" s="1"/>
  <c r="D1654" i="13"/>
  <c r="E1654" i="13"/>
  <c r="I1654" i="13" s="1"/>
  <c r="F1654" i="13"/>
  <c r="C1655" i="13"/>
  <c r="H1655" i="13" s="1"/>
  <c r="D1655" i="13"/>
  <c r="E1655" i="13"/>
  <c r="I1655" i="13" s="1"/>
  <c r="F1655" i="13"/>
  <c r="C1656" i="13"/>
  <c r="H1656" i="13" s="1"/>
  <c r="D1656" i="13"/>
  <c r="E1656" i="13"/>
  <c r="I1656" i="13" s="1"/>
  <c r="F1656" i="13"/>
  <c r="C1657" i="13"/>
  <c r="H1657" i="13" s="1"/>
  <c r="D1657" i="13"/>
  <c r="E1657" i="13"/>
  <c r="I1657" i="13" s="1"/>
  <c r="F1657" i="13"/>
  <c r="C1658" i="13"/>
  <c r="H1658" i="13" s="1"/>
  <c r="D1658" i="13"/>
  <c r="E1658" i="13"/>
  <c r="I1658" i="13" s="1"/>
  <c r="F1658" i="13"/>
  <c r="C1659" i="13"/>
  <c r="H1659" i="13" s="1"/>
  <c r="D1659" i="13"/>
  <c r="E1659" i="13"/>
  <c r="I1659" i="13" s="1"/>
  <c r="F1659" i="13"/>
  <c r="C1660" i="13"/>
  <c r="H1660" i="13" s="1"/>
  <c r="D1660" i="13"/>
  <c r="E1660" i="13"/>
  <c r="I1660" i="13" s="1"/>
  <c r="F1660" i="13"/>
  <c r="C1661" i="13"/>
  <c r="H1661" i="13" s="1"/>
  <c r="D1661" i="13"/>
  <c r="E1661" i="13"/>
  <c r="I1661" i="13" s="1"/>
  <c r="F1661" i="13"/>
  <c r="C1662" i="13"/>
  <c r="H1662" i="13" s="1"/>
  <c r="D1662" i="13"/>
  <c r="E1662" i="13"/>
  <c r="I1662" i="13" s="1"/>
  <c r="F1662" i="13"/>
  <c r="C1663" i="13"/>
  <c r="H1663" i="13" s="1"/>
  <c r="D1663" i="13"/>
  <c r="E1663" i="13"/>
  <c r="I1663" i="13" s="1"/>
  <c r="F1663" i="13"/>
  <c r="C1664" i="13"/>
  <c r="H1664" i="13" s="1"/>
  <c r="D1664" i="13"/>
  <c r="E1664" i="13"/>
  <c r="I1664" i="13" s="1"/>
  <c r="F1664" i="13"/>
  <c r="C1665" i="13"/>
  <c r="H1665" i="13" s="1"/>
  <c r="D1665" i="13"/>
  <c r="E1665" i="13"/>
  <c r="I1665" i="13" s="1"/>
  <c r="F1665" i="13"/>
  <c r="C1666" i="13"/>
  <c r="H1666" i="13" s="1"/>
  <c r="D1666" i="13"/>
  <c r="E1666" i="13"/>
  <c r="I1666" i="13" s="1"/>
  <c r="F1666" i="13"/>
  <c r="C1667" i="13"/>
  <c r="H1667" i="13" s="1"/>
  <c r="D1667" i="13"/>
  <c r="E1667" i="13"/>
  <c r="I1667" i="13" s="1"/>
  <c r="F1667" i="13"/>
  <c r="C1668" i="13"/>
  <c r="H1668" i="13" s="1"/>
  <c r="D1668" i="13"/>
  <c r="E1668" i="13"/>
  <c r="I1668" i="13" s="1"/>
  <c r="F1668" i="13"/>
  <c r="C1669" i="13"/>
  <c r="H1669" i="13" s="1"/>
  <c r="D1669" i="13"/>
  <c r="E1669" i="13"/>
  <c r="I1669" i="13" s="1"/>
  <c r="F1669" i="13"/>
  <c r="C1670" i="13"/>
  <c r="H1670" i="13" s="1"/>
  <c r="D1670" i="13"/>
  <c r="E1670" i="13"/>
  <c r="I1670" i="13" s="1"/>
  <c r="F1670" i="13"/>
  <c r="C1671" i="13"/>
  <c r="H1671" i="13" s="1"/>
  <c r="D1671" i="13"/>
  <c r="E1671" i="13"/>
  <c r="I1671" i="13" s="1"/>
  <c r="F1671" i="13"/>
  <c r="C1672" i="13"/>
  <c r="H1672" i="13" s="1"/>
  <c r="D1672" i="13"/>
  <c r="E1672" i="13"/>
  <c r="I1672" i="13" s="1"/>
  <c r="F1672" i="13"/>
  <c r="C1673" i="13"/>
  <c r="H1673" i="13" s="1"/>
  <c r="D1673" i="13"/>
  <c r="E1673" i="13"/>
  <c r="I1673" i="13" s="1"/>
  <c r="F1673" i="13"/>
  <c r="C1674" i="13"/>
  <c r="H1674" i="13" s="1"/>
  <c r="D1674" i="13"/>
  <c r="E1674" i="13"/>
  <c r="I1674" i="13" s="1"/>
  <c r="F1674" i="13"/>
  <c r="C1675" i="13"/>
  <c r="H1675" i="13" s="1"/>
  <c r="D1675" i="13"/>
  <c r="E1675" i="13"/>
  <c r="I1675" i="13" s="1"/>
  <c r="F1675" i="13"/>
  <c r="C1676" i="13"/>
  <c r="H1676" i="13" s="1"/>
  <c r="D1676" i="13"/>
  <c r="E1676" i="13"/>
  <c r="I1676" i="13" s="1"/>
  <c r="F1676" i="13"/>
  <c r="C1677" i="13"/>
  <c r="H1677" i="13" s="1"/>
  <c r="D1677" i="13"/>
  <c r="E1677" i="13"/>
  <c r="I1677" i="13" s="1"/>
  <c r="F1677" i="13"/>
  <c r="C1678" i="13"/>
  <c r="H1678" i="13" s="1"/>
  <c r="D1678" i="13"/>
  <c r="E1678" i="13"/>
  <c r="I1678" i="13" s="1"/>
  <c r="F1678" i="13"/>
  <c r="C1679" i="13"/>
  <c r="H1679" i="13" s="1"/>
  <c r="D1679" i="13"/>
  <c r="E1679" i="13"/>
  <c r="I1679" i="13" s="1"/>
  <c r="F1679" i="13"/>
  <c r="C1680" i="13"/>
  <c r="H1680" i="13" s="1"/>
  <c r="D1680" i="13"/>
  <c r="E1680" i="13"/>
  <c r="I1680" i="13" s="1"/>
  <c r="F1680" i="13"/>
  <c r="C1681" i="13"/>
  <c r="H1681" i="13" s="1"/>
  <c r="D1681" i="13"/>
  <c r="E1681" i="13"/>
  <c r="I1681" i="13" s="1"/>
  <c r="F1681" i="13"/>
  <c r="C1682" i="13"/>
  <c r="H1682" i="13" s="1"/>
  <c r="D1682" i="13"/>
  <c r="E1682" i="13"/>
  <c r="I1682" i="13" s="1"/>
  <c r="F1682" i="13"/>
  <c r="C1683" i="13"/>
  <c r="H1683" i="13" s="1"/>
  <c r="D1683" i="13"/>
  <c r="E1683" i="13"/>
  <c r="I1683" i="13" s="1"/>
  <c r="F1683" i="13"/>
  <c r="C1684" i="13"/>
  <c r="H1684" i="13" s="1"/>
  <c r="D1684" i="13"/>
  <c r="E1684" i="13"/>
  <c r="I1684" i="13" s="1"/>
  <c r="F1684" i="13"/>
  <c r="C1685" i="13"/>
  <c r="H1685" i="13" s="1"/>
  <c r="D1685" i="13"/>
  <c r="E1685" i="13"/>
  <c r="I1685" i="13" s="1"/>
  <c r="F1685" i="13"/>
  <c r="C1686" i="13"/>
  <c r="H1686" i="13" s="1"/>
  <c r="D1686" i="13"/>
  <c r="E1686" i="13"/>
  <c r="I1686" i="13" s="1"/>
  <c r="F1686" i="13"/>
  <c r="C1687" i="13"/>
  <c r="H1687" i="13" s="1"/>
  <c r="D1687" i="13"/>
  <c r="E1687" i="13"/>
  <c r="I1687" i="13" s="1"/>
  <c r="F1687" i="13"/>
  <c r="C1688" i="13"/>
  <c r="H1688" i="13" s="1"/>
  <c r="D1688" i="13"/>
  <c r="E1688" i="13"/>
  <c r="I1688" i="13" s="1"/>
  <c r="F1688" i="13"/>
  <c r="C1689" i="13"/>
  <c r="H1689" i="13" s="1"/>
  <c r="D1689" i="13"/>
  <c r="E1689" i="13"/>
  <c r="I1689" i="13" s="1"/>
  <c r="F1689" i="13"/>
  <c r="C1690" i="13"/>
  <c r="H1690" i="13" s="1"/>
  <c r="D1690" i="13"/>
  <c r="E1690" i="13"/>
  <c r="I1690" i="13" s="1"/>
  <c r="F1690" i="13"/>
  <c r="C1691" i="13"/>
  <c r="H1691" i="13" s="1"/>
  <c r="D1691" i="13"/>
  <c r="E1691" i="13"/>
  <c r="I1691" i="13" s="1"/>
  <c r="F1691" i="13"/>
  <c r="C1692" i="13"/>
  <c r="H1692" i="13" s="1"/>
  <c r="D1692" i="13"/>
  <c r="E1692" i="13"/>
  <c r="I1692" i="13" s="1"/>
  <c r="F1692" i="13"/>
  <c r="C1693" i="13"/>
  <c r="H1693" i="13" s="1"/>
  <c r="D1693" i="13"/>
  <c r="E1693" i="13"/>
  <c r="I1693" i="13" s="1"/>
  <c r="F1693" i="13"/>
  <c r="C1694" i="13"/>
  <c r="H1694" i="13" s="1"/>
  <c r="D1694" i="13"/>
  <c r="E1694" i="13"/>
  <c r="I1694" i="13" s="1"/>
  <c r="F1694" i="13"/>
  <c r="C1695" i="13"/>
  <c r="H1695" i="13" s="1"/>
  <c r="D1695" i="13"/>
  <c r="E1695" i="13"/>
  <c r="I1695" i="13" s="1"/>
  <c r="F1695" i="13"/>
  <c r="C1696" i="13"/>
  <c r="H1696" i="13" s="1"/>
  <c r="D1696" i="13"/>
  <c r="E1696" i="13"/>
  <c r="I1696" i="13" s="1"/>
  <c r="F1696" i="13"/>
  <c r="C1697" i="13"/>
  <c r="H1697" i="13" s="1"/>
  <c r="D1697" i="13"/>
  <c r="E1697" i="13"/>
  <c r="I1697" i="13" s="1"/>
  <c r="F1697" i="13"/>
  <c r="C1698" i="13"/>
  <c r="H1698" i="13" s="1"/>
  <c r="D1698" i="13"/>
  <c r="E1698" i="13"/>
  <c r="I1698" i="13" s="1"/>
  <c r="F1698" i="13"/>
  <c r="C1699" i="13"/>
  <c r="H1699" i="13" s="1"/>
  <c r="D1699" i="13"/>
  <c r="E1699" i="13"/>
  <c r="I1699" i="13" s="1"/>
  <c r="F1699" i="13"/>
  <c r="C1700" i="13"/>
  <c r="H1700" i="13" s="1"/>
  <c r="D1700" i="13"/>
  <c r="E1700" i="13"/>
  <c r="I1700" i="13" s="1"/>
  <c r="F1700" i="13"/>
  <c r="C1701" i="13"/>
  <c r="H1701" i="13" s="1"/>
  <c r="D1701" i="13"/>
  <c r="E1701" i="13"/>
  <c r="I1701" i="13" s="1"/>
  <c r="F1701" i="13"/>
  <c r="C1702" i="13"/>
  <c r="H1702" i="13" s="1"/>
  <c r="D1702" i="13"/>
  <c r="E1702" i="13"/>
  <c r="I1702" i="13" s="1"/>
  <c r="F1702" i="13"/>
  <c r="C1703" i="13"/>
  <c r="H1703" i="13" s="1"/>
  <c r="D1703" i="13"/>
  <c r="E1703" i="13"/>
  <c r="I1703" i="13" s="1"/>
  <c r="F1703" i="13"/>
  <c r="C1704" i="13"/>
  <c r="H1704" i="13" s="1"/>
  <c r="D1704" i="13"/>
  <c r="E1704" i="13"/>
  <c r="I1704" i="13" s="1"/>
  <c r="F1704" i="13"/>
  <c r="C1705" i="13"/>
  <c r="H1705" i="13" s="1"/>
  <c r="D1705" i="13"/>
  <c r="E1705" i="13"/>
  <c r="I1705" i="13" s="1"/>
  <c r="F1705" i="13"/>
  <c r="C1706" i="13"/>
  <c r="H1706" i="13" s="1"/>
  <c r="D1706" i="13"/>
  <c r="E1706" i="13"/>
  <c r="I1706" i="13" s="1"/>
  <c r="F1706" i="13"/>
  <c r="C1707" i="13"/>
  <c r="H1707" i="13" s="1"/>
  <c r="D1707" i="13"/>
  <c r="E1707" i="13"/>
  <c r="I1707" i="13" s="1"/>
  <c r="F1707" i="13"/>
  <c r="C1708" i="13"/>
  <c r="H1708" i="13" s="1"/>
  <c r="D1708" i="13"/>
  <c r="E1708" i="13"/>
  <c r="I1708" i="13" s="1"/>
  <c r="F1708" i="13"/>
  <c r="C1709" i="13"/>
  <c r="H1709" i="13" s="1"/>
  <c r="D1709" i="13"/>
  <c r="E1709" i="13"/>
  <c r="I1709" i="13" s="1"/>
  <c r="F1709" i="13"/>
  <c r="C1710" i="13"/>
  <c r="H1710" i="13" s="1"/>
  <c r="D1710" i="13"/>
  <c r="E1710" i="13"/>
  <c r="I1710" i="13" s="1"/>
  <c r="F1710" i="13"/>
  <c r="C1711" i="13"/>
  <c r="H1711" i="13" s="1"/>
  <c r="D1711" i="13"/>
  <c r="E1711" i="13"/>
  <c r="I1711" i="13" s="1"/>
  <c r="F1711" i="13"/>
  <c r="C1712" i="13"/>
  <c r="H1712" i="13" s="1"/>
  <c r="D1712" i="13"/>
  <c r="E1712" i="13"/>
  <c r="I1712" i="13" s="1"/>
  <c r="F1712" i="13"/>
  <c r="C1713" i="13"/>
  <c r="H1713" i="13" s="1"/>
  <c r="D1713" i="13"/>
  <c r="E1713" i="13"/>
  <c r="I1713" i="13" s="1"/>
  <c r="F1713" i="13"/>
  <c r="C1714" i="13"/>
  <c r="H1714" i="13" s="1"/>
  <c r="D1714" i="13"/>
  <c r="E1714" i="13"/>
  <c r="I1714" i="13" s="1"/>
  <c r="F1714" i="13"/>
  <c r="C1715" i="13"/>
  <c r="H1715" i="13" s="1"/>
  <c r="D1715" i="13"/>
  <c r="E1715" i="13"/>
  <c r="I1715" i="13" s="1"/>
  <c r="F1715" i="13"/>
  <c r="C1716" i="13"/>
  <c r="H1716" i="13" s="1"/>
  <c r="D1716" i="13"/>
  <c r="E1716" i="13"/>
  <c r="I1716" i="13" s="1"/>
  <c r="F1716" i="13"/>
  <c r="C1717" i="13"/>
  <c r="H1717" i="13" s="1"/>
  <c r="D1717" i="13"/>
  <c r="E1717" i="13"/>
  <c r="I1717" i="13" s="1"/>
  <c r="F1717" i="13"/>
  <c r="C1718" i="13"/>
  <c r="H1718" i="13" s="1"/>
  <c r="D1718" i="13"/>
  <c r="E1718" i="13"/>
  <c r="I1718" i="13" s="1"/>
  <c r="F1718" i="13"/>
  <c r="C1719" i="13"/>
  <c r="H1719" i="13" s="1"/>
  <c r="D1719" i="13"/>
  <c r="E1719" i="13"/>
  <c r="I1719" i="13" s="1"/>
  <c r="F1719" i="13"/>
  <c r="C1720" i="13"/>
  <c r="H1720" i="13" s="1"/>
  <c r="D1720" i="13"/>
  <c r="E1720" i="13"/>
  <c r="I1720" i="13" s="1"/>
  <c r="F1720" i="13"/>
  <c r="C1721" i="13"/>
  <c r="H1721" i="13" s="1"/>
  <c r="D1721" i="13"/>
  <c r="E1721" i="13"/>
  <c r="I1721" i="13" s="1"/>
  <c r="F1721" i="13"/>
  <c r="C1722" i="13"/>
  <c r="H1722" i="13" s="1"/>
  <c r="D1722" i="13"/>
  <c r="E1722" i="13"/>
  <c r="I1722" i="13" s="1"/>
  <c r="F1722" i="13"/>
  <c r="C1723" i="13"/>
  <c r="H1723" i="13" s="1"/>
  <c r="D1723" i="13"/>
  <c r="E1723" i="13"/>
  <c r="I1723" i="13" s="1"/>
  <c r="F1723" i="13"/>
  <c r="C1724" i="13"/>
  <c r="H1724" i="13" s="1"/>
  <c r="D1724" i="13"/>
  <c r="E1724" i="13"/>
  <c r="I1724" i="13" s="1"/>
  <c r="F1724" i="13"/>
  <c r="C1725" i="13"/>
  <c r="H1725" i="13" s="1"/>
  <c r="D1725" i="13"/>
  <c r="E1725" i="13"/>
  <c r="I1725" i="13" s="1"/>
  <c r="F1725" i="13"/>
  <c r="C1726" i="13"/>
  <c r="H1726" i="13" s="1"/>
  <c r="D1726" i="13"/>
  <c r="E1726" i="13"/>
  <c r="I1726" i="13" s="1"/>
  <c r="F1726" i="13"/>
  <c r="C1727" i="13"/>
  <c r="H1727" i="13" s="1"/>
  <c r="D1727" i="13"/>
  <c r="E1727" i="13"/>
  <c r="I1727" i="13" s="1"/>
  <c r="F1727" i="13"/>
  <c r="C1728" i="13"/>
  <c r="H1728" i="13" s="1"/>
  <c r="D1728" i="13"/>
  <c r="E1728" i="13"/>
  <c r="I1728" i="13" s="1"/>
  <c r="F1728" i="13"/>
  <c r="C1729" i="13"/>
  <c r="H1729" i="13" s="1"/>
  <c r="D1729" i="13"/>
  <c r="E1729" i="13"/>
  <c r="I1729" i="13" s="1"/>
  <c r="F1729" i="13"/>
  <c r="C1730" i="13"/>
  <c r="H1730" i="13" s="1"/>
  <c r="D1730" i="13"/>
  <c r="E1730" i="13"/>
  <c r="I1730" i="13" s="1"/>
  <c r="F1730" i="13"/>
  <c r="C1731" i="13"/>
  <c r="H1731" i="13" s="1"/>
  <c r="D1731" i="13"/>
  <c r="E1731" i="13"/>
  <c r="I1731" i="13" s="1"/>
  <c r="F1731" i="13"/>
  <c r="C1732" i="13"/>
  <c r="H1732" i="13" s="1"/>
  <c r="D1732" i="13"/>
  <c r="E1732" i="13"/>
  <c r="I1732" i="13" s="1"/>
  <c r="F1732" i="13"/>
  <c r="C1733" i="13"/>
  <c r="H1733" i="13" s="1"/>
  <c r="D1733" i="13"/>
  <c r="E1733" i="13"/>
  <c r="I1733" i="13" s="1"/>
  <c r="F1733" i="13"/>
  <c r="C1734" i="13"/>
  <c r="H1734" i="13" s="1"/>
  <c r="D1734" i="13"/>
  <c r="E1734" i="13"/>
  <c r="I1734" i="13" s="1"/>
  <c r="F1734" i="13"/>
  <c r="C1735" i="13"/>
  <c r="H1735" i="13" s="1"/>
  <c r="D1735" i="13"/>
  <c r="E1735" i="13"/>
  <c r="I1735" i="13" s="1"/>
  <c r="F1735" i="13"/>
  <c r="C1736" i="13"/>
  <c r="H1736" i="13" s="1"/>
  <c r="D1736" i="13"/>
  <c r="E1736" i="13"/>
  <c r="I1736" i="13" s="1"/>
  <c r="F1736" i="13"/>
  <c r="C1737" i="13"/>
  <c r="H1737" i="13" s="1"/>
  <c r="D1737" i="13"/>
  <c r="E1737" i="13"/>
  <c r="I1737" i="13" s="1"/>
  <c r="F1737" i="13"/>
  <c r="C1738" i="13"/>
  <c r="H1738" i="13" s="1"/>
  <c r="D1738" i="13"/>
  <c r="E1738" i="13"/>
  <c r="I1738" i="13" s="1"/>
  <c r="F1738" i="13"/>
  <c r="C1739" i="13"/>
  <c r="H1739" i="13" s="1"/>
  <c r="D1739" i="13"/>
  <c r="E1739" i="13"/>
  <c r="I1739" i="13" s="1"/>
  <c r="F1739" i="13"/>
  <c r="C1740" i="13"/>
  <c r="H1740" i="13" s="1"/>
  <c r="D1740" i="13"/>
  <c r="E1740" i="13"/>
  <c r="I1740" i="13" s="1"/>
  <c r="F1740" i="13"/>
  <c r="C1741" i="13"/>
  <c r="H1741" i="13" s="1"/>
  <c r="D1741" i="13"/>
  <c r="E1741" i="13"/>
  <c r="I1741" i="13" s="1"/>
  <c r="F1741" i="13"/>
  <c r="C1742" i="13"/>
  <c r="H1742" i="13" s="1"/>
  <c r="D1742" i="13"/>
  <c r="E1742" i="13"/>
  <c r="I1742" i="13" s="1"/>
  <c r="F1742" i="13"/>
  <c r="C1743" i="13"/>
  <c r="H1743" i="13" s="1"/>
  <c r="D1743" i="13"/>
  <c r="E1743" i="13"/>
  <c r="I1743" i="13" s="1"/>
  <c r="F1743" i="13"/>
  <c r="C1744" i="13"/>
  <c r="H1744" i="13" s="1"/>
  <c r="D1744" i="13"/>
  <c r="E1744" i="13"/>
  <c r="I1744" i="13" s="1"/>
  <c r="F1744" i="13"/>
  <c r="C1745" i="13"/>
  <c r="H1745" i="13" s="1"/>
  <c r="D1745" i="13"/>
  <c r="E1745" i="13"/>
  <c r="I1745" i="13" s="1"/>
  <c r="F1745" i="13"/>
  <c r="C1746" i="13"/>
  <c r="H1746" i="13" s="1"/>
  <c r="D1746" i="13"/>
  <c r="E1746" i="13"/>
  <c r="I1746" i="13" s="1"/>
  <c r="F1746" i="13"/>
  <c r="C1747" i="13"/>
  <c r="H1747" i="13" s="1"/>
  <c r="D1747" i="13"/>
  <c r="E1747" i="13"/>
  <c r="I1747" i="13" s="1"/>
  <c r="F1747" i="13"/>
  <c r="C1748" i="13"/>
  <c r="H1748" i="13" s="1"/>
  <c r="D1748" i="13"/>
  <c r="E1748" i="13"/>
  <c r="I1748" i="13" s="1"/>
  <c r="F1748" i="13"/>
  <c r="C1749" i="13"/>
  <c r="H1749" i="13" s="1"/>
  <c r="D1749" i="13"/>
  <c r="E1749" i="13"/>
  <c r="I1749" i="13" s="1"/>
  <c r="F1749" i="13"/>
  <c r="C1750" i="13"/>
  <c r="H1750" i="13" s="1"/>
  <c r="D1750" i="13"/>
  <c r="E1750" i="13"/>
  <c r="I1750" i="13" s="1"/>
  <c r="F1750" i="13"/>
  <c r="C1751" i="13"/>
  <c r="H1751" i="13" s="1"/>
  <c r="D1751" i="13"/>
  <c r="E1751" i="13"/>
  <c r="I1751" i="13" s="1"/>
  <c r="F1751" i="13"/>
  <c r="C1752" i="13"/>
  <c r="H1752" i="13" s="1"/>
  <c r="D1752" i="13"/>
  <c r="E1752" i="13"/>
  <c r="I1752" i="13" s="1"/>
  <c r="F1752" i="13"/>
  <c r="C1753" i="13"/>
  <c r="H1753" i="13" s="1"/>
  <c r="D1753" i="13"/>
  <c r="E1753" i="13"/>
  <c r="I1753" i="13" s="1"/>
  <c r="F1753" i="13"/>
  <c r="C1754" i="13"/>
  <c r="H1754" i="13" s="1"/>
  <c r="D1754" i="13"/>
  <c r="E1754" i="13"/>
  <c r="I1754" i="13" s="1"/>
  <c r="F1754" i="13"/>
  <c r="C1755" i="13"/>
  <c r="H1755" i="13" s="1"/>
  <c r="D1755" i="13"/>
  <c r="E1755" i="13"/>
  <c r="I1755" i="13" s="1"/>
  <c r="F1755" i="13"/>
  <c r="C1756" i="13"/>
  <c r="H1756" i="13" s="1"/>
  <c r="D1756" i="13"/>
  <c r="E1756" i="13"/>
  <c r="I1756" i="13" s="1"/>
  <c r="F1756" i="13"/>
  <c r="C1757" i="13"/>
  <c r="H1757" i="13" s="1"/>
  <c r="D1757" i="13"/>
  <c r="E1757" i="13"/>
  <c r="I1757" i="13" s="1"/>
  <c r="F1757" i="13"/>
  <c r="C1758" i="13"/>
  <c r="H1758" i="13" s="1"/>
  <c r="D1758" i="13"/>
  <c r="E1758" i="13"/>
  <c r="I1758" i="13" s="1"/>
  <c r="F1758" i="13"/>
  <c r="C1759" i="13"/>
  <c r="H1759" i="13" s="1"/>
  <c r="D1759" i="13"/>
  <c r="E1759" i="13"/>
  <c r="I1759" i="13" s="1"/>
  <c r="F1759" i="13"/>
  <c r="C1760" i="13"/>
  <c r="H1760" i="13" s="1"/>
  <c r="D1760" i="13"/>
  <c r="E1760" i="13"/>
  <c r="I1760" i="13" s="1"/>
  <c r="F1760" i="13"/>
  <c r="C1761" i="13"/>
  <c r="H1761" i="13" s="1"/>
  <c r="D1761" i="13"/>
  <c r="E1761" i="13"/>
  <c r="I1761" i="13" s="1"/>
  <c r="F1761" i="13"/>
  <c r="C1762" i="13"/>
  <c r="H1762" i="13" s="1"/>
  <c r="D1762" i="13"/>
  <c r="E1762" i="13"/>
  <c r="I1762" i="13" s="1"/>
  <c r="F1762" i="13"/>
  <c r="C1763" i="13"/>
  <c r="H1763" i="13" s="1"/>
  <c r="D1763" i="13"/>
  <c r="E1763" i="13"/>
  <c r="I1763" i="13" s="1"/>
  <c r="F1763" i="13"/>
  <c r="C1764" i="13"/>
  <c r="H1764" i="13" s="1"/>
  <c r="D1764" i="13"/>
  <c r="E1764" i="13"/>
  <c r="I1764" i="13" s="1"/>
  <c r="F1764" i="13"/>
  <c r="C1765" i="13"/>
  <c r="H1765" i="13" s="1"/>
  <c r="D1765" i="13"/>
  <c r="E1765" i="13"/>
  <c r="I1765" i="13" s="1"/>
  <c r="F1765" i="13"/>
  <c r="C1766" i="13"/>
  <c r="H1766" i="13" s="1"/>
  <c r="D1766" i="13"/>
  <c r="E1766" i="13"/>
  <c r="I1766" i="13" s="1"/>
  <c r="F1766" i="13"/>
  <c r="C1767" i="13"/>
  <c r="H1767" i="13" s="1"/>
  <c r="D1767" i="13"/>
  <c r="E1767" i="13"/>
  <c r="I1767" i="13" s="1"/>
  <c r="F1767" i="13"/>
  <c r="C1768" i="13"/>
  <c r="H1768" i="13" s="1"/>
  <c r="D1768" i="13"/>
  <c r="E1768" i="13"/>
  <c r="I1768" i="13" s="1"/>
  <c r="F1768" i="13"/>
  <c r="C1769" i="13"/>
  <c r="H1769" i="13" s="1"/>
  <c r="D1769" i="13"/>
  <c r="E1769" i="13"/>
  <c r="I1769" i="13" s="1"/>
  <c r="F1769" i="13"/>
  <c r="C1770" i="13"/>
  <c r="H1770" i="13" s="1"/>
  <c r="D1770" i="13"/>
  <c r="E1770" i="13"/>
  <c r="I1770" i="13" s="1"/>
  <c r="F1770" i="13"/>
  <c r="C1771" i="13"/>
  <c r="H1771" i="13" s="1"/>
  <c r="D1771" i="13"/>
  <c r="E1771" i="13"/>
  <c r="I1771" i="13" s="1"/>
  <c r="F1771" i="13"/>
  <c r="C1772" i="13"/>
  <c r="H1772" i="13" s="1"/>
  <c r="D1772" i="13"/>
  <c r="E1772" i="13"/>
  <c r="I1772" i="13" s="1"/>
  <c r="F1772" i="13"/>
  <c r="C1773" i="13"/>
  <c r="H1773" i="13" s="1"/>
  <c r="D1773" i="13"/>
  <c r="E1773" i="13"/>
  <c r="I1773" i="13" s="1"/>
  <c r="F1773" i="13"/>
  <c r="C1774" i="13"/>
  <c r="H1774" i="13" s="1"/>
  <c r="D1774" i="13"/>
  <c r="E1774" i="13"/>
  <c r="I1774" i="13" s="1"/>
  <c r="F1774" i="13"/>
  <c r="C1775" i="13"/>
  <c r="H1775" i="13" s="1"/>
  <c r="D1775" i="13"/>
  <c r="E1775" i="13"/>
  <c r="I1775" i="13" s="1"/>
  <c r="F1775" i="13"/>
  <c r="C1776" i="13"/>
  <c r="H1776" i="13" s="1"/>
  <c r="D1776" i="13"/>
  <c r="E1776" i="13"/>
  <c r="I1776" i="13" s="1"/>
  <c r="F1776" i="13"/>
  <c r="C1777" i="13"/>
  <c r="H1777" i="13" s="1"/>
  <c r="D1777" i="13"/>
  <c r="E1777" i="13"/>
  <c r="I1777" i="13" s="1"/>
  <c r="F1777" i="13"/>
  <c r="C1778" i="13"/>
  <c r="H1778" i="13" s="1"/>
  <c r="D1778" i="13"/>
  <c r="E1778" i="13"/>
  <c r="I1778" i="13" s="1"/>
  <c r="F1778" i="13"/>
  <c r="C1779" i="13"/>
  <c r="H1779" i="13" s="1"/>
  <c r="D1779" i="13"/>
  <c r="E1779" i="13"/>
  <c r="I1779" i="13" s="1"/>
  <c r="F1779" i="13"/>
  <c r="C1780" i="13"/>
  <c r="H1780" i="13" s="1"/>
  <c r="D1780" i="13"/>
  <c r="E1780" i="13"/>
  <c r="I1780" i="13" s="1"/>
  <c r="F1780" i="13"/>
  <c r="C1781" i="13"/>
  <c r="H1781" i="13" s="1"/>
  <c r="D1781" i="13"/>
  <c r="E1781" i="13"/>
  <c r="I1781" i="13" s="1"/>
  <c r="F1781" i="13"/>
  <c r="C1782" i="13"/>
  <c r="H1782" i="13" s="1"/>
  <c r="D1782" i="13"/>
  <c r="E1782" i="13"/>
  <c r="I1782" i="13" s="1"/>
  <c r="F1782" i="13"/>
  <c r="C1783" i="13"/>
  <c r="H1783" i="13" s="1"/>
  <c r="D1783" i="13"/>
  <c r="E1783" i="13"/>
  <c r="I1783" i="13" s="1"/>
  <c r="F1783" i="13"/>
  <c r="C1784" i="13"/>
  <c r="H1784" i="13" s="1"/>
  <c r="D1784" i="13"/>
  <c r="E1784" i="13"/>
  <c r="I1784" i="13" s="1"/>
  <c r="F1784" i="13"/>
  <c r="C1785" i="13"/>
  <c r="H1785" i="13" s="1"/>
  <c r="D1785" i="13"/>
  <c r="E1785" i="13"/>
  <c r="I1785" i="13" s="1"/>
  <c r="F1785" i="13"/>
  <c r="C1786" i="13"/>
  <c r="H1786" i="13" s="1"/>
  <c r="D1786" i="13"/>
  <c r="E1786" i="13"/>
  <c r="I1786" i="13" s="1"/>
  <c r="F1786" i="13"/>
  <c r="C1787" i="13"/>
  <c r="H1787" i="13" s="1"/>
  <c r="D1787" i="13"/>
  <c r="E1787" i="13"/>
  <c r="I1787" i="13" s="1"/>
  <c r="F1787" i="13"/>
  <c r="C1788" i="13"/>
  <c r="H1788" i="13" s="1"/>
  <c r="D1788" i="13"/>
  <c r="E1788" i="13"/>
  <c r="I1788" i="13" s="1"/>
  <c r="F1788" i="13"/>
  <c r="C1789" i="13"/>
  <c r="H1789" i="13" s="1"/>
  <c r="D1789" i="13"/>
  <c r="E1789" i="13"/>
  <c r="I1789" i="13" s="1"/>
  <c r="F1789" i="13"/>
  <c r="C1790" i="13"/>
  <c r="H1790" i="13" s="1"/>
  <c r="D1790" i="13"/>
  <c r="E1790" i="13"/>
  <c r="I1790" i="13" s="1"/>
  <c r="F1790" i="13"/>
  <c r="C1791" i="13"/>
  <c r="H1791" i="13" s="1"/>
  <c r="D1791" i="13"/>
  <c r="E1791" i="13"/>
  <c r="I1791" i="13" s="1"/>
  <c r="F1791" i="13"/>
  <c r="C1792" i="13"/>
  <c r="H1792" i="13" s="1"/>
  <c r="D1792" i="13"/>
  <c r="E1792" i="13"/>
  <c r="I1792" i="13" s="1"/>
  <c r="F1792" i="13"/>
  <c r="C1793" i="13"/>
  <c r="H1793" i="13" s="1"/>
  <c r="D1793" i="13"/>
  <c r="E1793" i="13"/>
  <c r="I1793" i="13" s="1"/>
  <c r="F1793" i="13"/>
  <c r="C1794" i="13"/>
  <c r="H1794" i="13" s="1"/>
  <c r="D1794" i="13"/>
  <c r="E1794" i="13"/>
  <c r="I1794" i="13" s="1"/>
  <c r="F1794" i="13"/>
  <c r="C1795" i="13"/>
  <c r="H1795" i="13" s="1"/>
  <c r="D1795" i="13"/>
  <c r="E1795" i="13"/>
  <c r="I1795" i="13" s="1"/>
  <c r="F1795" i="13"/>
  <c r="C1796" i="13"/>
  <c r="H1796" i="13" s="1"/>
  <c r="D1796" i="13"/>
  <c r="E1796" i="13"/>
  <c r="I1796" i="13" s="1"/>
  <c r="F1796" i="13"/>
  <c r="C1797" i="13"/>
  <c r="H1797" i="13" s="1"/>
  <c r="D1797" i="13"/>
  <c r="E1797" i="13"/>
  <c r="I1797" i="13" s="1"/>
  <c r="F1797" i="13"/>
  <c r="C1798" i="13"/>
  <c r="H1798" i="13" s="1"/>
  <c r="D1798" i="13"/>
  <c r="E1798" i="13"/>
  <c r="I1798" i="13" s="1"/>
  <c r="F1798" i="13"/>
  <c r="C1799" i="13"/>
  <c r="H1799" i="13" s="1"/>
  <c r="D1799" i="13"/>
  <c r="E1799" i="13"/>
  <c r="I1799" i="13" s="1"/>
  <c r="F1799" i="13"/>
  <c r="C1800" i="13"/>
  <c r="H1800" i="13" s="1"/>
  <c r="D1800" i="13"/>
  <c r="E1800" i="13"/>
  <c r="I1800" i="13" s="1"/>
  <c r="F1800" i="13"/>
  <c r="C1801" i="13"/>
  <c r="H1801" i="13" s="1"/>
  <c r="D1801" i="13"/>
  <c r="E1801" i="13"/>
  <c r="I1801" i="13" s="1"/>
  <c r="F1801" i="13"/>
  <c r="C1802" i="13"/>
  <c r="H1802" i="13" s="1"/>
  <c r="D1802" i="13"/>
  <c r="E1802" i="13"/>
  <c r="I1802" i="13" s="1"/>
  <c r="F1802" i="13"/>
  <c r="C1803" i="13"/>
  <c r="H1803" i="13" s="1"/>
  <c r="D1803" i="13"/>
  <c r="E1803" i="13"/>
  <c r="I1803" i="13" s="1"/>
  <c r="F1803" i="13"/>
  <c r="C1804" i="13"/>
  <c r="H1804" i="13" s="1"/>
  <c r="D1804" i="13"/>
  <c r="E1804" i="13"/>
  <c r="I1804" i="13" s="1"/>
  <c r="F1804" i="13"/>
  <c r="C1805" i="13"/>
  <c r="H1805" i="13" s="1"/>
  <c r="D1805" i="13"/>
  <c r="E1805" i="13"/>
  <c r="I1805" i="13" s="1"/>
  <c r="F1805" i="13"/>
  <c r="C1806" i="13"/>
  <c r="H1806" i="13" s="1"/>
  <c r="D1806" i="13"/>
  <c r="E1806" i="13"/>
  <c r="I1806" i="13" s="1"/>
  <c r="F1806" i="13"/>
  <c r="C1807" i="13"/>
  <c r="H1807" i="13" s="1"/>
  <c r="D1807" i="13"/>
  <c r="E1807" i="13"/>
  <c r="I1807" i="13" s="1"/>
  <c r="F1807" i="13"/>
  <c r="C1808" i="13"/>
  <c r="H1808" i="13" s="1"/>
  <c r="D1808" i="13"/>
  <c r="E1808" i="13"/>
  <c r="I1808" i="13" s="1"/>
  <c r="F1808" i="13"/>
  <c r="C1809" i="13"/>
  <c r="H1809" i="13" s="1"/>
  <c r="D1809" i="13"/>
  <c r="E1809" i="13"/>
  <c r="I1809" i="13" s="1"/>
  <c r="F1809" i="13"/>
  <c r="C1810" i="13"/>
  <c r="H1810" i="13" s="1"/>
  <c r="D1810" i="13"/>
  <c r="E1810" i="13"/>
  <c r="I1810" i="13" s="1"/>
  <c r="F1810" i="13"/>
  <c r="C1811" i="13"/>
  <c r="H1811" i="13" s="1"/>
  <c r="D1811" i="13"/>
  <c r="E1811" i="13"/>
  <c r="I1811" i="13" s="1"/>
  <c r="F1811" i="13"/>
  <c r="C1812" i="13"/>
  <c r="H1812" i="13" s="1"/>
  <c r="D1812" i="13"/>
  <c r="E1812" i="13"/>
  <c r="I1812" i="13" s="1"/>
  <c r="F1812" i="13"/>
  <c r="C1813" i="13"/>
  <c r="H1813" i="13" s="1"/>
  <c r="D1813" i="13"/>
  <c r="E1813" i="13"/>
  <c r="I1813" i="13" s="1"/>
  <c r="F1813" i="13"/>
  <c r="C1814" i="13"/>
  <c r="H1814" i="13" s="1"/>
  <c r="D1814" i="13"/>
  <c r="E1814" i="13"/>
  <c r="I1814" i="13" s="1"/>
  <c r="F1814" i="13"/>
  <c r="C1815" i="13"/>
  <c r="H1815" i="13" s="1"/>
  <c r="D1815" i="13"/>
  <c r="E1815" i="13"/>
  <c r="I1815" i="13" s="1"/>
  <c r="F1815" i="13"/>
  <c r="C1816" i="13"/>
  <c r="H1816" i="13" s="1"/>
  <c r="D1816" i="13"/>
  <c r="E1816" i="13"/>
  <c r="I1816" i="13" s="1"/>
  <c r="F1816" i="13"/>
  <c r="C1817" i="13"/>
  <c r="H1817" i="13" s="1"/>
  <c r="D1817" i="13"/>
  <c r="E1817" i="13"/>
  <c r="I1817" i="13" s="1"/>
  <c r="F1817" i="13"/>
  <c r="C1818" i="13"/>
  <c r="H1818" i="13" s="1"/>
  <c r="D1818" i="13"/>
  <c r="E1818" i="13"/>
  <c r="I1818" i="13" s="1"/>
  <c r="F1818" i="13"/>
  <c r="C1819" i="13"/>
  <c r="H1819" i="13" s="1"/>
  <c r="D1819" i="13"/>
  <c r="E1819" i="13"/>
  <c r="I1819" i="13" s="1"/>
  <c r="F1819" i="13"/>
  <c r="C1820" i="13"/>
  <c r="H1820" i="13" s="1"/>
  <c r="D1820" i="13"/>
  <c r="E1820" i="13"/>
  <c r="I1820" i="13" s="1"/>
  <c r="F1820" i="13"/>
  <c r="C1821" i="13"/>
  <c r="H1821" i="13" s="1"/>
  <c r="D1821" i="13"/>
  <c r="E1821" i="13"/>
  <c r="I1821" i="13" s="1"/>
  <c r="F1821" i="13"/>
  <c r="C1822" i="13"/>
  <c r="H1822" i="13" s="1"/>
  <c r="D1822" i="13"/>
  <c r="E1822" i="13"/>
  <c r="I1822" i="13" s="1"/>
  <c r="F1822" i="13"/>
  <c r="C1823" i="13"/>
  <c r="H1823" i="13" s="1"/>
  <c r="D1823" i="13"/>
  <c r="E1823" i="13"/>
  <c r="I1823" i="13" s="1"/>
  <c r="F1823" i="13"/>
  <c r="C1824" i="13"/>
  <c r="H1824" i="13" s="1"/>
  <c r="D1824" i="13"/>
  <c r="E1824" i="13"/>
  <c r="I1824" i="13" s="1"/>
  <c r="F1824" i="13"/>
  <c r="C1825" i="13"/>
  <c r="H1825" i="13" s="1"/>
  <c r="D1825" i="13"/>
  <c r="E1825" i="13"/>
  <c r="I1825" i="13" s="1"/>
  <c r="F1825" i="13"/>
  <c r="C1826" i="13"/>
  <c r="H1826" i="13" s="1"/>
  <c r="D1826" i="13"/>
  <c r="E1826" i="13"/>
  <c r="I1826" i="13" s="1"/>
  <c r="F1826" i="13"/>
  <c r="C1827" i="13"/>
  <c r="H1827" i="13" s="1"/>
  <c r="D1827" i="13"/>
  <c r="E1827" i="13"/>
  <c r="I1827" i="13" s="1"/>
  <c r="F1827" i="13"/>
  <c r="C1828" i="13"/>
  <c r="H1828" i="13" s="1"/>
  <c r="D1828" i="13"/>
  <c r="E1828" i="13"/>
  <c r="I1828" i="13" s="1"/>
  <c r="F1828" i="13"/>
  <c r="C1829" i="13"/>
  <c r="H1829" i="13" s="1"/>
  <c r="D1829" i="13"/>
  <c r="E1829" i="13"/>
  <c r="I1829" i="13" s="1"/>
  <c r="F1829" i="13"/>
  <c r="C1830" i="13"/>
  <c r="H1830" i="13" s="1"/>
  <c r="D1830" i="13"/>
  <c r="E1830" i="13"/>
  <c r="I1830" i="13" s="1"/>
  <c r="F1830" i="13"/>
  <c r="C1831" i="13"/>
  <c r="H1831" i="13" s="1"/>
  <c r="D1831" i="13"/>
  <c r="E1831" i="13"/>
  <c r="I1831" i="13" s="1"/>
  <c r="F1831" i="13"/>
  <c r="C1832" i="13"/>
  <c r="H1832" i="13" s="1"/>
  <c r="D1832" i="13"/>
  <c r="E1832" i="13"/>
  <c r="I1832" i="13" s="1"/>
  <c r="F1832" i="13"/>
  <c r="C1833" i="13"/>
  <c r="H1833" i="13" s="1"/>
  <c r="D1833" i="13"/>
  <c r="E1833" i="13"/>
  <c r="I1833" i="13" s="1"/>
  <c r="F1833" i="13"/>
  <c r="C1834" i="13"/>
  <c r="H1834" i="13" s="1"/>
  <c r="D1834" i="13"/>
  <c r="E1834" i="13"/>
  <c r="I1834" i="13" s="1"/>
  <c r="F1834" i="13"/>
  <c r="C1835" i="13"/>
  <c r="H1835" i="13" s="1"/>
  <c r="D1835" i="13"/>
  <c r="E1835" i="13"/>
  <c r="I1835" i="13" s="1"/>
  <c r="F1835" i="13"/>
  <c r="C1836" i="13"/>
  <c r="H1836" i="13" s="1"/>
  <c r="D1836" i="13"/>
  <c r="E1836" i="13"/>
  <c r="I1836" i="13" s="1"/>
  <c r="F1836" i="13"/>
  <c r="C1837" i="13"/>
  <c r="H1837" i="13" s="1"/>
  <c r="D1837" i="13"/>
  <c r="E1837" i="13"/>
  <c r="I1837" i="13" s="1"/>
  <c r="F1837" i="13"/>
  <c r="C1838" i="13"/>
  <c r="H1838" i="13" s="1"/>
  <c r="D1838" i="13"/>
  <c r="E1838" i="13"/>
  <c r="I1838" i="13" s="1"/>
  <c r="F1838" i="13"/>
  <c r="C1839" i="13"/>
  <c r="H1839" i="13" s="1"/>
  <c r="D1839" i="13"/>
  <c r="E1839" i="13"/>
  <c r="I1839" i="13" s="1"/>
  <c r="F1839" i="13"/>
  <c r="C1840" i="13"/>
  <c r="H1840" i="13" s="1"/>
  <c r="D1840" i="13"/>
  <c r="E1840" i="13"/>
  <c r="I1840" i="13" s="1"/>
  <c r="F1840" i="13"/>
  <c r="C1841" i="13"/>
  <c r="H1841" i="13" s="1"/>
  <c r="D1841" i="13"/>
  <c r="E1841" i="13"/>
  <c r="I1841" i="13" s="1"/>
  <c r="F1841" i="13"/>
  <c r="C1842" i="13"/>
  <c r="H1842" i="13" s="1"/>
  <c r="D1842" i="13"/>
  <c r="E1842" i="13"/>
  <c r="I1842" i="13" s="1"/>
  <c r="F1842" i="13"/>
  <c r="C1843" i="13"/>
  <c r="H1843" i="13" s="1"/>
  <c r="D1843" i="13"/>
  <c r="E1843" i="13"/>
  <c r="I1843" i="13" s="1"/>
  <c r="F1843" i="13"/>
  <c r="C1844" i="13"/>
  <c r="H1844" i="13" s="1"/>
  <c r="D1844" i="13"/>
  <c r="E1844" i="13"/>
  <c r="I1844" i="13" s="1"/>
  <c r="F1844" i="13"/>
  <c r="C1845" i="13"/>
  <c r="H1845" i="13" s="1"/>
  <c r="D1845" i="13"/>
  <c r="E1845" i="13"/>
  <c r="I1845" i="13" s="1"/>
  <c r="F1845" i="13"/>
  <c r="C1846" i="13"/>
  <c r="H1846" i="13" s="1"/>
  <c r="D1846" i="13"/>
  <c r="E1846" i="13"/>
  <c r="I1846" i="13" s="1"/>
  <c r="F1846" i="13"/>
  <c r="C1847" i="13"/>
  <c r="H1847" i="13" s="1"/>
  <c r="D1847" i="13"/>
  <c r="E1847" i="13"/>
  <c r="I1847" i="13" s="1"/>
  <c r="F1847" i="13"/>
  <c r="C1848" i="13"/>
  <c r="H1848" i="13" s="1"/>
  <c r="D1848" i="13"/>
  <c r="E1848" i="13"/>
  <c r="I1848" i="13" s="1"/>
  <c r="F1848" i="13"/>
  <c r="C1849" i="13"/>
  <c r="H1849" i="13" s="1"/>
  <c r="D1849" i="13"/>
  <c r="E1849" i="13"/>
  <c r="I1849" i="13" s="1"/>
  <c r="F1849" i="13"/>
  <c r="C1850" i="13"/>
  <c r="H1850" i="13" s="1"/>
  <c r="D1850" i="13"/>
  <c r="E1850" i="13"/>
  <c r="I1850" i="13" s="1"/>
  <c r="F1850" i="13"/>
  <c r="C1851" i="13"/>
  <c r="H1851" i="13" s="1"/>
  <c r="D1851" i="13"/>
  <c r="E1851" i="13"/>
  <c r="I1851" i="13" s="1"/>
  <c r="F1851" i="13"/>
  <c r="C1852" i="13"/>
  <c r="H1852" i="13" s="1"/>
  <c r="D1852" i="13"/>
  <c r="E1852" i="13"/>
  <c r="I1852" i="13" s="1"/>
  <c r="F1852" i="13"/>
  <c r="C1853" i="13"/>
  <c r="H1853" i="13" s="1"/>
  <c r="D1853" i="13"/>
  <c r="E1853" i="13"/>
  <c r="I1853" i="13" s="1"/>
  <c r="F1853" i="13"/>
  <c r="C1854" i="13"/>
  <c r="H1854" i="13" s="1"/>
  <c r="D1854" i="13"/>
  <c r="E1854" i="13"/>
  <c r="I1854" i="13" s="1"/>
  <c r="F1854" i="13"/>
  <c r="C1855" i="13"/>
  <c r="H1855" i="13" s="1"/>
  <c r="D1855" i="13"/>
  <c r="E1855" i="13"/>
  <c r="I1855" i="13" s="1"/>
  <c r="F1855" i="13"/>
  <c r="C1856" i="13"/>
  <c r="H1856" i="13" s="1"/>
  <c r="D1856" i="13"/>
  <c r="E1856" i="13"/>
  <c r="I1856" i="13" s="1"/>
  <c r="F1856" i="13"/>
  <c r="C1857" i="13"/>
  <c r="H1857" i="13" s="1"/>
  <c r="D1857" i="13"/>
  <c r="E1857" i="13"/>
  <c r="I1857" i="13" s="1"/>
  <c r="F1857" i="13"/>
  <c r="C1858" i="13"/>
  <c r="H1858" i="13" s="1"/>
  <c r="D1858" i="13"/>
  <c r="E1858" i="13"/>
  <c r="I1858" i="13" s="1"/>
  <c r="F1858" i="13"/>
  <c r="C1859" i="13"/>
  <c r="H1859" i="13" s="1"/>
  <c r="D1859" i="13"/>
  <c r="E1859" i="13"/>
  <c r="I1859" i="13" s="1"/>
  <c r="F1859" i="13"/>
  <c r="C1860" i="13"/>
  <c r="H1860" i="13" s="1"/>
  <c r="D1860" i="13"/>
  <c r="E1860" i="13"/>
  <c r="I1860" i="13" s="1"/>
  <c r="F1860" i="13"/>
  <c r="C1861" i="13"/>
  <c r="H1861" i="13" s="1"/>
  <c r="D1861" i="13"/>
  <c r="E1861" i="13"/>
  <c r="I1861" i="13" s="1"/>
  <c r="F1861" i="13"/>
  <c r="C1862" i="13"/>
  <c r="H1862" i="13" s="1"/>
  <c r="D1862" i="13"/>
  <c r="E1862" i="13"/>
  <c r="I1862" i="13" s="1"/>
  <c r="F1862" i="13"/>
  <c r="C1863" i="13"/>
  <c r="H1863" i="13" s="1"/>
  <c r="D1863" i="13"/>
  <c r="E1863" i="13"/>
  <c r="I1863" i="13" s="1"/>
  <c r="F1863" i="13"/>
  <c r="C1864" i="13"/>
  <c r="H1864" i="13" s="1"/>
  <c r="D1864" i="13"/>
  <c r="E1864" i="13"/>
  <c r="I1864" i="13" s="1"/>
  <c r="F1864" i="13"/>
  <c r="C1865" i="13"/>
  <c r="H1865" i="13" s="1"/>
  <c r="D1865" i="13"/>
  <c r="E1865" i="13"/>
  <c r="I1865" i="13" s="1"/>
  <c r="F1865" i="13"/>
  <c r="C1866" i="13"/>
  <c r="H1866" i="13" s="1"/>
  <c r="D1866" i="13"/>
  <c r="E1866" i="13"/>
  <c r="I1866" i="13" s="1"/>
  <c r="F1866" i="13"/>
  <c r="C1867" i="13"/>
  <c r="H1867" i="13" s="1"/>
  <c r="D1867" i="13"/>
  <c r="E1867" i="13"/>
  <c r="I1867" i="13" s="1"/>
  <c r="F1867" i="13"/>
  <c r="C1868" i="13"/>
  <c r="H1868" i="13" s="1"/>
  <c r="D1868" i="13"/>
  <c r="E1868" i="13"/>
  <c r="I1868" i="13" s="1"/>
  <c r="F1868" i="13"/>
  <c r="C1869" i="13"/>
  <c r="H1869" i="13" s="1"/>
  <c r="D1869" i="13"/>
  <c r="E1869" i="13"/>
  <c r="I1869" i="13" s="1"/>
  <c r="F1869" i="13"/>
  <c r="C1870" i="13"/>
  <c r="H1870" i="13" s="1"/>
  <c r="D1870" i="13"/>
  <c r="E1870" i="13"/>
  <c r="I1870" i="13" s="1"/>
  <c r="F1870" i="13"/>
  <c r="C1871" i="13"/>
  <c r="H1871" i="13" s="1"/>
  <c r="D1871" i="13"/>
  <c r="E1871" i="13"/>
  <c r="I1871" i="13" s="1"/>
  <c r="F1871" i="13"/>
  <c r="C1872" i="13"/>
  <c r="H1872" i="13" s="1"/>
  <c r="D1872" i="13"/>
  <c r="E1872" i="13"/>
  <c r="I1872" i="13" s="1"/>
  <c r="F1872" i="13"/>
  <c r="C1873" i="13"/>
  <c r="H1873" i="13" s="1"/>
  <c r="D1873" i="13"/>
  <c r="E1873" i="13"/>
  <c r="I1873" i="13" s="1"/>
  <c r="F1873" i="13"/>
  <c r="C1874" i="13"/>
  <c r="H1874" i="13" s="1"/>
  <c r="D1874" i="13"/>
  <c r="E1874" i="13"/>
  <c r="I1874" i="13" s="1"/>
  <c r="F1874" i="13"/>
  <c r="C1875" i="13"/>
  <c r="H1875" i="13" s="1"/>
  <c r="D1875" i="13"/>
  <c r="E1875" i="13"/>
  <c r="I1875" i="13" s="1"/>
  <c r="F1875" i="13"/>
  <c r="C1876" i="13"/>
  <c r="H1876" i="13" s="1"/>
  <c r="D1876" i="13"/>
  <c r="E1876" i="13"/>
  <c r="I1876" i="13" s="1"/>
  <c r="F1876" i="13"/>
  <c r="C1877" i="13"/>
  <c r="H1877" i="13" s="1"/>
  <c r="D1877" i="13"/>
  <c r="E1877" i="13"/>
  <c r="I1877" i="13" s="1"/>
  <c r="F1877" i="13"/>
  <c r="C1878" i="13"/>
  <c r="H1878" i="13" s="1"/>
  <c r="D1878" i="13"/>
  <c r="E1878" i="13"/>
  <c r="I1878" i="13" s="1"/>
  <c r="F1878" i="13"/>
  <c r="C1879" i="13"/>
  <c r="H1879" i="13" s="1"/>
  <c r="D1879" i="13"/>
  <c r="E1879" i="13"/>
  <c r="I1879" i="13" s="1"/>
  <c r="F1879" i="13"/>
  <c r="C1880" i="13"/>
  <c r="H1880" i="13" s="1"/>
  <c r="D1880" i="13"/>
  <c r="E1880" i="13"/>
  <c r="I1880" i="13" s="1"/>
  <c r="F1880" i="13"/>
  <c r="C1881" i="13"/>
  <c r="H1881" i="13" s="1"/>
  <c r="D1881" i="13"/>
  <c r="E1881" i="13"/>
  <c r="I1881" i="13" s="1"/>
  <c r="F1881" i="13"/>
  <c r="C1882" i="13"/>
  <c r="H1882" i="13" s="1"/>
  <c r="D1882" i="13"/>
  <c r="E1882" i="13"/>
  <c r="I1882" i="13" s="1"/>
  <c r="F1882" i="13"/>
  <c r="C1883" i="13"/>
  <c r="H1883" i="13" s="1"/>
  <c r="D1883" i="13"/>
  <c r="E1883" i="13"/>
  <c r="I1883" i="13" s="1"/>
  <c r="F1883" i="13"/>
  <c r="C1884" i="13"/>
  <c r="H1884" i="13" s="1"/>
  <c r="D1884" i="13"/>
  <c r="E1884" i="13"/>
  <c r="I1884" i="13" s="1"/>
  <c r="F1884" i="13"/>
  <c r="C1885" i="13"/>
  <c r="H1885" i="13" s="1"/>
  <c r="D1885" i="13"/>
  <c r="E1885" i="13"/>
  <c r="I1885" i="13" s="1"/>
  <c r="F1885" i="13"/>
  <c r="C1886" i="13"/>
  <c r="H1886" i="13" s="1"/>
  <c r="D1886" i="13"/>
  <c r="E1886" i="13"/>
  <c r="I1886" i="13" s="1"/>
  <c r="F1886" i="13"/>
  <c r="C1887" i="13"/>
  <c r="H1887" i="13" s="1"/>
  <c r="D1887" i="13"/>
  <c r="E1887" i="13"/>
  <c r="I1887" i="13" s="1"/>
  <c r="F1887" i="13"/>
  <c r="C1888" i="13"/>
  <c r="H1888" i="13" s="1"/>
  <c r="D1888" i="13"/>
  <c r="E1888" i="13"/>
  <c r="I1888" i="13" s="1"/>
  <c r="F1888" i="13"/>
  <c r="C1889" i="13"/>
  <c r="H1889" i="13" s="1"/>
  <c r="D1889" i="13"/>
  <c r="E1889" i="13"/>
  <c r="I1889" i="13" s="1"/>
  <c r="F1889" i="13"/>
  <c r="C1890" i="13"/>
  <c r="H1890" i="13" s="1"/>
  <c r="D1890" i="13"/>
  <c r="E1890" i="13"/>
  <c r="I1890" i="13" s="1"/>
  <c r="F1890" i="13"/>
  <c r="C1891" i="13"/>
  <c r="H1891" i="13" s="1"/>
  <c r="D1891" i="13"/>
  <c r="E1891" i="13"/>
  <c r="I1891" i="13" s="1"/>
  <c r="F1891" i="13"/>
  <c r="C1892" i="13"/>
  <c r="H1892" i="13" s="1"/>
  <c r="D1892" i="13"/>
  <c r="E1892" i="13"/>
  <c r="I1892" i="13" s="1"/>
  <c r="F1892" i="13"/>
  <c r="C1893" i="13"/>
  <c r="H1893" i="13" s="1"/>
  <c r="D1893" i="13"/>
  <c r="E1893" i="13"/>
  <c r="I1893" i="13" s="1"/>
  <c r="F1893" i="13"/>
  <c r="C1894" i="13"/>
  <c r="H1894" i="13" s="1"/>
  <c r="D1894" i="13"/>
  <c r="E1894" i="13"/>
  <c r="I1894" i="13" s="1"/>
  <c r="F1894" i="13"/>
  <c r="C1895" i="13"/>
  <c r="H1895" i="13" s="1"/>
  <c r="D1895" i="13"/>
  <c r="E1895" i="13"/>
  <c r="I1895" i="13" s="1"/>
  <c r="F1895" i="13"/>
  <c r="C1896" i="13"/>
  <c r="H1896" i="13" s="1"/>
  <c r="D1896" i="13"/>
  <c r="E1896" i="13"/>
  <c r="I1896" i="13" s="1"/>
  <c r="F1896" i="13"/>
  <c r="C1897" i="13"/>
  <c r="H1897" i="13" s="1"/>
  <c r="D1897" i="13"/>
  <c r="E1897" i="13"/>
  <c r="I1897" i="13" s="1"/>
  <c r="F1897" i="13"/>
  <c r="C1898" i="13"/>
  <c r="H1898" i="13" s="1"/>
  <c r="D1898" i="13"/>
  <c r="E1898" i="13"/>
  <c r="I1898" i="13" s="1"/>
  <c r="F1898" i="13"/>
  <c r="C1899" i="13"/>
  <c r="H1899" i="13" s="1"/>
  <c r="D1899" i="13"/>
  <c r="E1899" i="13"/>
  <c r="I1899" i="13" s="1"/>
  <c r="F1899" i="13"/>
  <c r="C1900" i="13"/>
  <c r="H1900" i="13" s="1"/>
  <c r="D1900" i="13"/>
  <c r="E1900" i="13"/>
  <c r="I1900" i="13" s="1"/>
  <c r="F1900" i="13"/>
  <c r="C1901" i="13"/>
  <c r="H1901" i="13" s="1"/>
  <c r="D1901" i="13"/>
  <c r="E1901" i="13"/>
  <c r="I1901" i="13" s="1"/>
  <c r="F1901" i="13"/>
  <c r="C1902" i="13"/>
  <c r="H1902" i="13" s="1"/>
  <c r="D1902" i="13"/>
  <c r="E1902" i="13"/>
  <c r="I1902" i="13" s="1"/>
  <c r="F1902" i="13"/>
  <c r="C1903" i="13"/>
  <c r="H1903" i="13" s="1"/>
  <c r="D1903" i="13"/>
  <c r="E1903" i="13"/>
  <c r="I1903" i="13" s="1"/>
  <c r="F1903" i="13"/>
  <c r="C1904" i="13"/>
  <c r="H1904" i="13" s="1"/>
  <c r="D1904" i="13"/>
  <c r="E1904" i="13"/>
  <c r="I1904" i="13" s="1"/>
  <c r="F1904" i="13"/>
  <c r="C1905" i="13"/>
  <c r="H1905" i="13" s="1"/>
  <c r="D1905" i="13"/>
  <c r="E1905" i="13"/>
  <c r="I1905" i="13" s="1"/>
  <c r="F1905" i="13"/>
  <c r="C1906" i="13"/>
  <c r="H1906" i="13" s="1"/>
  <c r="D1906" i="13"/>
  <c r="E1906" i="13"/>
  <c r="I1906" i="13" s="1"/>
  <c r="F1906" i="13"/>
  <c r="C1907" i="13"/>
  <c r="H1907" i="13" s="1"/>
  <c r="D1907" i="13"/>
  <c r="E1907" i="13"/>
  <c r="I1907" i="13" s="1"/>
  <c r="F1907" i="13"/>
  <c r="C1908" i="13"/>
  <c r="H1908" i="13" s="1"/>
  <c r="D1908" i="13"/>
  <c r="E1908" i="13"/>
  <c r="I1908" i="13" s="1"/>
  <c r="F1908" i="13"/>
  <c r="C1909" i="13"/>
  <c r="H1909" i="13" s="1"/>
  <c r="D1909" i="13"/>
  <c r="E1909" i="13"/>
  <c r="I1909" i="13" s="1"/>
  <c r="F1909" i="13"/>
  <c r="C1910" i="13"/>
  <c r="H1910" i="13" s="1"/>
  <c r="D1910" i="13"/>
  <c r="E1910" i="13"/>
  <c r="I1910" i="13" s="1"/>
  <c r="F1910" i="13"/>
  <c r="C1911" i="13"/>
  <c r="H1911" i="13" s="1"/>
  <c r="D1911" i="13"/>
  <c r="E1911" i="13"/>
  <c r="I1911" i="13" s="1"/>
  <c r="F1911" i="13"/>
  <c r="C1912" i="13"/>
  <c r="H1912" i="13" s="1"/>
  <c r="D1912" i="13"/>
  <c r="E1912" i="13"/>
  <c r="I1912" i="13" s="1"/>
  <c r="F1912" i="13"/>
  <c r="C1913" i="13"/>
  <c r="H1913" i="13" s="1"/>
  <c r="D1913" i="13"/>
  <c r="E1913" i="13"/>
  <c r="I1913" i="13" s="1"/>
  <c r="F1913" i="13"/>
  <c r="C1914" i="13"/>
  <c r="H1914" i="13" s="1"/>
  <c r="D1914" i="13"/>
  <c r="E1914" i="13"/>
  <c r="I1914" i="13" s="1"/>
  <c r="F1914" i="13"/>
  <c r="C1915" i="13"/>
  <c r="H1915" i="13" s="1"/>
  <c r="D1915" i="13"/>
  <c r="E1915" i="13"/>
  <c r="I1915" i="13" s="1"/>
  <c r="F1915" i="13"/>
  <c r="C1916" i="13"/>
  <c r="H1916" i="13" s="1"/>
  <c r="D1916" i="13"/>
  <c r="E1916" i="13"/>
  <c r="I1916" i="13" s="1"/>
  <c r="F1916" i="13"/>
  <c r="C1917" i="13"/>
  <c r="H1917" i="13" s="1"/>
  <c r="D1917" i="13"/>
  <c r="E1917" i="13"/>
  <c r="I1917" i="13" s="1"/>
  <c r="F1917" i="13"/>
  <c r="C1918" i="13"/>
  <c r="H1918" i="13" s="1"/>
  <c r="D1918" i="13"/>
  <c r="E1918" i="13"/>
  <c r="I1918" i="13" s="1"/>
  <c r="F1918" i="13"/>
  <c r="C1919" i="13"/>
  <c r="H1919" i="13" s="1"/>
  <c r="D1919" i="13"/>
  <c r="E1919" i="13"/>
  <c r="I1919" i="13" s="1"/>
  <c r="F1919" i="13"/>
  <c r="C1920" i="13"/>
  <c r="H1920" i="13" s="1"/>
  <c r="D1920" i="13"/>
  <c r="E1920" i="13"/>
  <c r="I1920" i="13" s="1"/>
  <c r="F1920" i="13"/>
  <c r="C1921" i="13"/>
  <c r="H1921" i="13" s="1"/>
  <c r="D1921" i="13"/>
  <c r="E1921" i="13"/>
  <c r="I1921" i="13" s="1"/>
  <c r="F1921" i="13"/>
  <c r="C1922" i="13"/>
  <c r="H1922" i="13" s="1"/>
  <c r="D1922" i="13"/>
  <c r="E1922" i="13"/>
  <c r="I1922" i="13" s="1"/>
  <c r="F1922" i="13"/>
  <c r="C1923" i="13"/>
  <c r="H1923" i="13" s="1"/>
  <c r="D1923" i="13"/>
  <c r="E1923" i="13"/>
  <c r="I1923" i="13" s="1"/>
  <c r="F1923" i="13"/>
  <c r="C1924" i="13"/>
  <c r="H1924" i="13" s="1"/>
  <c r="D1924" i="13"/>
  <c r="E1924" i="13"/>
  <c r="I1924" i="13" s="1"/>
  <c r="F1924" i="13"/>
  <c r="C1925" i="13"/>
  <c r="H1925" i="13" s="1"/>
  <c r="D1925" i="13"/>
  <c r="E1925" i="13"/>
  <c r="I1925" i="13" s="1"/>
  <c r="F1925" i="13"/>
  <c r="C1926" i="13"/>
  <c r="H1926" i="13" s="1"/>
  <c r="D1926" i="13"/>
  <c r="E1926" i="13"/>
  <c r="I1926" i="13" s="1"/>
  <c r="F1926" i="13"/>
  <c r="C1927" i="13"/>
  <c r="H1927" i="13" s="1"/>
  <c r="D1927" i="13"/>
  <c r="E1927" i="13"/>
  <c r="I1927" i="13" s="1"/>
  <c r="F1927" i="13"/>
  <c r="C1928" i="13"/>
  <c r="H1928" i="13" s="1"/>
  <c r="D1928" i="13"/>
  <c r="E1928" i="13"/>
  <c r="I1928" i="13" s="1"/>
  <c r="F1928" i="13"/>
  <c r="C1929" i="13"/>
  <c r="H1929" i="13" s="1"/>
  <c r="D1929" i="13"/>
  <c r="E1929" i="13"/>
  <c r="I1929" i="13" s="1"/>
  <c r="F1929" i="13"/>
  <c r="C1930" i="13"/>
  <c r="H1930" i="13" s="1"/>
  <c r="D1930" i="13"/>
  <c r="E1930" i="13"/>
  <c r="I1930" i="13" s="1"/>
  <c r="F1930" i="13"/>
  <c r="C1931" i="13"/>
  <c r="H1931" i="13" s="1"/>
  <c r="D1931" i="13"/>
  <c r="E1931" i="13"/>
  <c r="I1931" i="13" s="1"/>
  <c r="F1931" i="13"/>
  <c r="C1932" i="13"/>
  <c r="H1932" i="13" s="1"/>
  <c r="D1932" i="13"/>
  <c r="E1932" i="13"/>
  <c r="I1932" i="13" s="1"/>
  <c r="F1932" i="13"/>
  <c r="C1933" i="13"/>
  <c r="H1933" i="13" s="1"/>
  <c r="D1933" i="13"/>
  <c r="E1933" i="13"/>
  <c r="I1933" i="13" s="1"/>
  <c r="F1933" i="13"/>
  <c r="C1934" i="13"/>
  <c r="H1934" i="13" s="1"/>
  <c r="D1934" i="13"/>
  <c r="E1934" i="13"/>
  <c r="I1934" i="13" s="1"/>
  <c r="F1934" i="13"/>
  <c r="C1935" i="13"/>
  <c r="H1935" i="13" s="1"/>
  <c r="D1935" i="13"/>
  <c r="E1935" i="13"/>
  <c r="I1935" i="13" s="1"/>
  <c r="F1935" i="13"/>
  <c r="C1936" i="13"/>
  <c r="H1936" i="13" s="1"/>
  <c r="D1936" i="13"/>
  <c r="E1936" i="13"/>
  <c r="I1936" i="13" s="1"/>
  <c r="F1936" i="13"/>
  <c r="C1937" i="13"/>
  <c r="H1937" i="13" s="1"/>
  <c r="D1937" i="13"/>
  <c r="E1937" i="13"/>
  <c r="I1937" i="13" s="1"/>
  <c r="F1937" i="13"/>
  <c r="C1938" i="13"/>
  <c r="H1938" i="13" s="1"/>
  <c r="D1938" i="13"/>
  <c r="E1938" i="13"/>
  <c r="I1938" i="13" s="1"/>
  <c r="F1938" i="13"/>
  <c r="C1939" i="13"/>
  <c r="H1939" i="13" s="1"/>
  <c r="D1939" i="13"/>
  <c r="E1939" i="13"/>
  <c r="I1939" i="13" s="1"/>
  <c r="F1939" i="13"/>
  <c r="C1940" i="13"/>
  <c r="H1940" i="13" s="1"/>
  <c r="D1940" i="13"/>
  <c r="E1940" i="13"/>
  <c r="I1940" i="13" s="1"/>
  <c r="F1940" i="13"/>
  <c r="C1941" i="13"/>
  <c r="H1941" i="13" s="1"/>
  <c r="D1941" i="13"/>
  <c r="E1941" i="13"/>
  <c r="I1941" i="13" s="1"/>
  <c r="F1941" i="13"/>
  <c r="C1942" i="13"/>
  <c r="H1942" i="13" s="1"/>
  <c r="D1942" i="13"/>
  <c r="E1942" i="13"/>
  <c r="I1942" i="13" s="1"/>
  <c r="F1942" i="13"/>
  <c r="C1943" i="13"/>
  <c r="H1943" i="13" s="1"/>
  <c r="D1943" i="13"/>
  <c r="E1943" i="13"/>
  <c r="I1943" i="13" s="1"/>
  <c r="F1943" i="13"/>
  <c r="C1944" i="13"/>
  <c r="H1944" i="13" s="1"/>
  <c r="D1944" i="13"/>
  <c r="E1944" i="13"/>
  <c r="I1944" i="13" s="1"/>
  <c r="F1944" i="13"/>
  <c r="C1945" i="13"/>
  <c r="H1945" i="13" s="1"/>
  <c r="D1945" i="13"/>
  <c r="E1945" i="13"/>
  <c r="I1945" i="13" s="1"/>
  <c r="F1945" i="13"/>
  <c r="C1946" i="13"/>
  <c r="H1946" i="13" s="1"/>
  <c r="D1946" i="13"/>
  <c r="E1946" i="13"/>
  <c r="I1946" i="13" s="1"/>
  <c r="F1946" i="13"/>
  <c r="C1947" i="13"/>
  <c r="H1947" i="13" s="1"/>
  <c r="D1947" i="13"/>
  <c r="E1947" i="13"/>
  <c r="I1947" i="13" s="1"/>
  <c r="F1947" i="13"/>
  <c r="C1948" i="13"/>
  <c r="H1948" i="13" s="1"/>
  <c r="D1948" i="13"/>
  <c r="E1948" i="13"/>
  <c r="I1948" i="13" s="1"/>
  <c r="F1948" i="13"/>
  <c r="C1949" i="13"/>
  <c r="H1949" i="13" s="1"/>
  <c r="D1949" i="13"/>
  <c r="E1949" i="13"/>
  <c r="I1949" i="13" s="1"/>
  <c r="F1949" i="13"/>
  <c r="C1950" i="13"/>
  <c r="H1950" i="13" s="1"/>
  <c r="D1950" i="13"/>
  <c r="E1950" i="13"/>
  <c r="I1950" i="13" s="1"/>
  <c r="F1950" i="13"/>
  <c r="C1951" i="13"/>
  <c r="H1951" i="13" s="1"/>
  <c r="D1951" i="13"/>
  <c r="E1951" i="13"/>
  <c r="I1951" i="13" s="1"/>
  <c r="F1951" i="13"/>
  <c r="C1952" i="13"/>
  <c r="H1952" i="13" s="1"/>
  <c r="D1952" i="13"/>
  <c r="E1952" i="13"/>
  <c r="I1952" i="13" s="1"/>
  <c r="F1952" i="13"/>
  <c r="C1953" i="13"/>
  <c r="H1953" i="13" s="1"/>
  <c r="D1953" i="13"/>
  <c r="E1953" i="13"/>
  <c r="I1953" i="13" s="1"/>
  <c r="F1953" i="13"/>
  <c r="C1954" i="13"/>
  <c r="H1954" i="13" s="1"/>
  <c r="D1954" i="13"/>
  <c r="E1954" i="13"/>
  <c r="I1954" i="13" s="1"/>
  <c r="F1954" i="13"/>
  <c r="C1955" i="13"/>
  <c r="H1955" i="13" s="1"/>
  <c r="D1955" i="13"/>
  <c r="E1955" i="13"/>
  <c r="I1955" i="13" s="1"/>
  <c r="F1955" i="13"/>
  <c r="C1956" i="13"/>
  <c r="H1956" i="13" s="1"/>
  <c r="D1956" i="13"/>
  <c r="E1956" i="13"/>
  <c r="I1956" i="13" s="1"/>
  <c r="F1956" i="13"/>
  <c r="C1957" i="13"/>
  <c r="H1957" i="13" s="1"/>
  <c r="D1957" i="13"/>
  <c r="E1957" i="13"/>
  <c r="I1957" i="13" s="1"/>
  <c r="F1957" i="13"/>
  <c r="C1958" i="13"/>
  <c r="H1958" i="13" s="1"/>
  <c r="D1958" i="13"/>
  <c r="E1958" i="13"/>
  <c r="I1958" i="13" s="1"/>
  <c r="F1958" i="13"/>
  <c r="C1959" i="13"/>
  <c r="H1959" i="13" s="1"/>
  <c r="D1959" i="13"/>
  <c r="E1959" i="13"/>
  <c r="I1959" i="13" s="1"/>
  <c r="F1959" i="13"/>
  <c r="C1960" i="13"/>
  <c r="H1960" i="13" s="1"/>
  <c r="D1960" i="13"/>
  <c r="E1960" i="13"/>
  <c r="I1960" i="13" s="1"/>
  <c r="F1960" i="13"/>
  <c r="C1961" i="13"/>
  <c r="H1961" i="13" s="1"/>
  <c r="D1961" i="13"/>
  <c r="E1961" i="13"/>
  <c r="I1961" i="13" s="1"/>
  <c r="F1961" i="13"/>
  <c r="C1962" i="13"/>
  <c r="H1962" i="13" s="1"/>
  <c r="D1962" i="13"/>
  <c r="E1962" i="13"/>
  <c r="I1962" i="13" s="1"/>
  <c r="F1962" i="13"/>
  <c r="C1963" i="13"/>
  <c r="H1963" i="13" s="1"/>
  <c r="D1963" i="13"/>
  <c r="E1963" i="13"/>
  <c r="I1963" i="13" s="1"/>
  <c r="F1963" i="13"/>
  <c r="C1964" i="13"/>
  <c r="H1964" i="13" s="1"/>
  <c r="D1964" i="13"/>
  <c r="E1964" i="13"/>
  <c r="I1964" i="13" s="1"/>
  <c r="F1964" i="13"/>
  <c r="C1965" i="13"/>
  <c r="H1965" i="13" s="1"/>
  <c r="D1965" i="13"/>
  <c r="E1965" i="13"/>
  <c r="I1965" i="13" s="1"/>
  <c r="F1965" i="13"/>
  <c r="C1966" i="13"/>
  <c r="H1966" i="13" s="1"/>
  <c r="D1966" i="13"/>
  <c r="E1966" i="13"/>
  <c r="I1966" i="13" s="1"/>
  <c r="F1966" i="13"/>
  <c r="C1967" i="13"/>
  <c r="H1967" i="13" s="1"/>
  <c r="D1967" i="13"/>
  <c r="E1967" i="13"/>
  <c r="I1967" i="13" s="1"/>
  <c r="F1967" i="13"/>
  <c r="C1968" i="13"/>
  <c r="H1968" i="13" s="1"/>
  <c r="D1968" i="13"/>
  <c r="E1968" i="13"/>
  <c r="I1968" i="13" s="1"/>
  <c r="F1968" i="13"/>
  <c r="C1969" i="13"/>
  <c r="H1969" i="13" s="1"/>
  <c r="D1969" i="13"/>
  <c r="E1969" i="13"/>
  <c r="I1969" i="13" s="1"/>
  <c r="F1969" i="13"/>
  <c r="C1970" i="13"/>
  <c r="H1970" i="13" s="1"/>
  <c r="D1970" i="13"/>
  <c r="E1970" i="13"/>
  <c r="I1970" i="13" s="1"/>
  <c r="F1970" i="13"/>
  <c r="C1971" i="13"/>
  <c r="H1971" i="13" s="1"/>
  <c r="D1971" i="13"/>
  <c r="E1971" i="13"/>
  <c r="I1971" i="13" s="1"/>
  <c r="F1971" i="13"/>
  <c r="C1972" i="13"/>
  <c r="H1972" i="13" s="1"/>
  <c r="D1972" i="13"/>
  <c r="E1972" i="13"/>
  <c r="I1972" i="13" s="1"/>
  <c r="F1972" i="13"/>
  <c r="C1973" i="13"/>
  <c r="H1973" i="13" s="1"/>
  <c r="D1973" i="13"/>
  <c r="E1973" i="13"/>
  <c r="I1973" i="13" s="1"/>
  <c r="F1973" i="13"/>
  <c r="C1974" i="13"/>
  <c r="H1974" i="13" s="1"/>
  <c r="D1974" i="13"/>
  <c r="E1974" i="13"/>
  <c r="I1974" i="13" s="1"/>
  <c r="F1974" i="13"/>
  <c r="C1975" i="13"/>
  <c r="H1975" i="13" s="1"/>
  <c r="D1975" i="13"/>
  <c r="E1975" i="13"/>
  <c r="I1975" i="13" s="1"/>
  <c r="F1975" i="13"/>
  <c r="C1976" i="13"/>
  <c r="H1976" i="13" s="1"/>
  <c r="D1976" i="13"/>
  <c r="E1976" i="13"/>
  <c r="I1976" i="13" s="1"/>
  <c r="F1976" i="13"/>
  <c r="C1977" i="13"/>
  <c r="H1977" i="13" s="1"/>
  <c r="D1977" i="13"/>
  <c r="E1977" i="13"/>
  <c r="I1977" i="13" s="1"/>
  <c r="F1977" i="13"/>
  <c r="C1978" i="13"/>
  <c r="H1978" i="13" s="1"/>
  <c r="D1978" i="13"/>
  <c r="E1978" i="13"/>
  <c r="I1978" i="13" s="1"/>
  <c r="F1978" i="13"/>
  <c r="C1979" i="13"/>
  <c r="H1979" i="13" s="1"/>
  <c r="D1979" i="13"/>
  <c r="E1979" i="13"/>
  <c r="I1979" i="13" s="1"/>
  <c r="F1979" i="13"/>
  <c r="C1980" i="13"/>
  <c r="H1980" i="13" s="1"/>
  <c r="D1980" i="13"/>
  <c r="E1980" i="13"/>
  <c r="I1980" i="13" s="1"/>
  <c r="F1980" i="13"/>
  <c r="C1981" i="13"/>
  <c r="H1981" i="13" s="1"/>
  <c r="D1981" i="13"/>
  <c r="E1981" i="13"/>
  <c r="I1981" i="13" s="1"/>
  <c r="F1981" i="13"/>
  <c r="C1982" i="13"/>
  <c r="H1982" i="13" s="1"/>
  <c r="D1982" i="13"/>
  <c r="E1982" i="13"/>
  <c r="I1982" i="13" s="1"/>
  <c r="F1982" i="13"/>
  <c r="C1983" i="13"/>
  <c r="H1983" i="13" s="1"/>
  <c r="D1983" i="13"/>
  <c r="E1983" i="13"/>
  <c r="I1983" i="13" s="1"/>
  <c r="F1983" i="13"/>
  <c r="C1984" i="13"/>
  <c r="H1984" i="13" s="1"/>
  <c r="D1984" i="13"/>
  <c r="E1984" i="13"/>
  <c r="I1984" i="13" s="1"/>
  <c r="F1984" i="13"/>
  <c r="C1985" i="13"/>
  <c r="H1985" i="13" s="1"/>
  <c r="D1985" i="13"/>
  <c r="E1985" i="13"/>
  <c r="I1985" i="13" s="1"/>
  <c r="F1985" i="13"/>
  <c r="C1986" i="13"/>
  <c r="H1986" i="13" s="1"/>
  <c r="D1986" i="13"/>
  <c r="E1986" i="13"/>
  <c r="I1986" i="13" s="1"/>
  <c r="F1986" i="13"/>
  <c r="C1987" i="13"/>
  <c r="H1987" i="13" s="1"/>
  <c r="D1987" i="13"/>
  <c r="E1987" i="13"/>
  <c r="I1987" i="13" s="1"/>
  <c r="F1987" i="13"/>
  <c r="C1988" i="13"/>
  <c r="H1988" i="13" s="1"/>
  <c r="D1988" i="13"/>
  <c r="E1988" i="13"/>
  <c r="I1988" i="13" s="1"/>
  <c r="F1988" i="13"/>
  <c r="C1989" i="13"/>
  <c r="H1989" i="13" s="1"/>
  <c r="D1989" i="13"/>
  <c r="E1989" i="13"/>
  <c r="I1989" i="13" s="1"/>
  <c r="F1989" i="13"/>
  <c r="C1990" i="13"/>
  <c r="H1990" i="13" s="1"/>
  <c r="D1990" i="13"/>
  <c r="E1990" i="13"/>
  <c r="I1990" i="13" s="1"/>
  <c r="F1990" i="13"/>
  <c r="C1991" i="13"/>
  <c r="H1991" i="13" s="1"/>
  <c r="D1991" i="13"/>
  <c r="E1991" i="13"/>
  <c r="I1991" i="13" s="1"/>
  <c r="F1991" i="13"/>
  <c r="C1992" i="13"/>
  <c r="H1992" i="13" s="1"/>
  <c r="D1992" i="13"/>
  <c r="E1992" i="13"/>
  <c r="I1992" i="13" s="1"/>
  <c r="F1992" i="13"/>
  <c r="C1993" i="13"/>
  <c r="H1993" i="13" s="1"/>
  <c r="D1993" i="13"/>
  <c r="E1993" i="13"/>
  <c r="I1993" i="13" s="1"/>
  <c r="F1993" i="13"/>
  <c r="C1994" i="13"/>
  <c r="H1994" i="13" s="1"/>
  <c r="D1994" i="13"/>
  <c r="E1994" i="13"/>
  <c r="I1994" i="13" s="1"/>
  <c r="F1994" i="13"/>
  <c r="C1995" i="13"/>
  <c r="H1995" i="13" s="1"/>
  <c r="D1995" i="13"/>
  <c r="E1995" i="13"/>
  <c r="I1995" i="13" s="1"/>
  <c r="F1995" i="13"/>
  <c r="C1996" i="13"/>
  <c r="H1996" i="13" s="1"/>
  <c r="D1996" i="13"/>
  <c r="E1996" i="13"/>
  <c r="I1996" i="13" s="1"/>
  <c r="F1996" i="13"/>
  <c r="C1997" i="13"/>
  <c r="H1997" i="13" s="1"/>
  <c r="D1997" i="13"/>
  <c r="E1997" i="13"/>
  <c r="I1997" i="13" s="1"/>
  <c r="F1997" i="13"/>
  <c r="C1998" i="13"/>
  <c r="H1998" i="13" s="1"/>
  <c r="D1998" i="13"/>
  <c r="E1998" i="13"/>
  <c r="F1998" i="13"/>
  <c r="I1998" i="13"/>
  <c r="C1999" i="13"/>
  <c r="H1999" i="13" s="1"/>
  <c r="D1999" i="13"/>
  <c r="E1999" i="13"/>
  <c r="I1999" i="13" s="1"/>
  <c r="F1999" i="13"/>
  <c r="C2000" i="13"/>
  <c r="H2000" i="13" s="1"/>
  <c r="D2000" i="13"/>
  <c r="E2000" i="13"/>
  <c r="I2000" i="13" s="1"/>
  <c r="F2000" i="13"/>
  <c r="C2001" i="13"/>
  <c r="H2001" i="13" s="1"/>
  <c r="D2001" i="13"/>
  <c r="E2001" i="13"/>
  <c r="I2001" i="13" s="1"/>
  <c r="F2001" i="13"/>
  <c r="C2002" i="13"/>
  <c r="H2002" i="13" s="1"/>
  <c r="D2002" i="13"/>
  <c r="E2002" i="13"/>
  <c r="I2002" i="13" s="1"/>
  <c r="F2002" i="13"/>
  <c r="C2003" i="13"/>
  <c r="H2003" i="13" s="1"/>
  <c r="D2003" i="13"/>
  <c r="E2003" i="13"/>
  <c r="I2003" i="13" s="1"/>
  <c r="F2003" i="13"/>
  <c r="C2004" i="13"/>
  <c r="H2004" i="13" s="1"/>
  <c r="D2004" i="13"/>
  <c r="E2004" i="13"/>
  <c r="I2004" i="13" s="1"/>
  <c r="F2004" i="13"/>
  <c r="C2005" i="13"/>
  <c r="H2005" i="13" s="1"/>
  <c r="D2005" i="13"/>
  <c r="E2005" i="13"/>
  <c r="I2005" i="13" s="1"/>
  <c r="F2005" i="13"/>
  <c r="C2006" i="13"/>
  <c r="H2006" i="13" s="1"/>
  <c r="D2006" i="13"/>
  <c r="E2006" i="13"/>
  <c r="I2006" i="13" s="1"/>
  <c r="F2006" i="13"/>
  <c r="C2007" i="13"/>
  <c r="H2007" i="13" s="1"/>
  <c r="D2007" i="13"/>
  <c r="E2007" i="13"/>
  <c r="I2007" i="13" s="1"/>
  <c r="F2007" i="13"/>
  <c r="C2008" i="13"/>
  <c r="H2008" i="13" s="1"/>
  <c r="D2008" i="13"/>
  <c r="E2008" i="13"/>
  <c r="I2008" i="13" s="1"/>
  <c r="F2008" i="13"/>
  <c r="C2009" i="13"/>
  <c r="H2009" i="13" s="1"/>
  <c r="D2009" i="13"/>
  <c r="E2009" i="13"/>
  <c r="I2009" i="13" s="1"/>
  <c r="F2009" i="13"/>
  <c r="C2010" i="13"/>
  <c r="H2010" i="13" s="1"/>
  <c r="D2010" i="13"/>
  <c r="E2010" i="13"/>
  <c r="I2010" i="13" s="1"/>
  <c r="F2010" i="13"/>
  <c r="C2011" i="13"/>
  <c r="H2011" i="13" s="1"/>
  <c r="D2011" i="13"/>
  <c r="E2011" i="13"/>
  <c r="I2011" i="13" s="1"/>
  <c r="F2011" i="13"/>
  <c r="C2012" i="13"/>
  <c r="H2012" i="13" s="1"/>
  <c r="D2012" i="13"/>
  <c r="E2012" i="13"/>
  <c r="I2012" i="13" s="1"/>
  <c r="F2012" i="13"/>
  <c r="C2013" i="13"/>
  <c r="H2013" i="13" s="1"/>
  <c r="D2013" i="13"/>
  <c r="E2013" i="13"/>
  <c r="I2013" i="13" s="1"/>
  <c r="F2013" i="13"/>
  <c r="C2014" i="13"/>
  <c r="H2014" i="13" s="1"/>
  <c r="D2014" i="13"/>
  <c r="E2014" i="13"/>
  <c r="I2014" i="13" s="1"/>
  <c r="F2014" i="13"/>
  <c r="C2015" i="13"/>
  <c r="H2015" i="13" s="1"/>
  <c r="D2015" i="13"/>
  <c r="E2015" i="13"/>
  <c r="I2015" i="13" s="1"/>
  <c r="F2015" i="13"/>
  <c r="C2016" i="13"/>
  <c r="H2016" i="13" s="1"/>
  <c r="D2016" i="13"/>
  <c r="E2016" i="13"/>
  <c r="I2016" i="13" s="1"/>
  <c r="F2016" i="13"/>
  <c r="C2017" i="13"/>
  <c r="H2017" i="13" s="1"/>
  <c r="D2017" i="13"/>
  <c r="E2017" i="13"/>
  <c r="I2017" i="13" s="1"/>
  <c r="F2017" i="13"/>
  <c r="C2018" i="13"/>
  <c r="H2018" i="13" s="1"/>
  <c r="D2018" i="13"/>
  <c r="E2018" i="13"/>
  <c r="I2018" i="13" s="1"/>
  <c r="F2018" i="13"/>
  <c r="C2019" i="13"/>
  <c r="H2019" i="13" s="1"/>
  <c r="D2019" i="13"/>
  <c r="E2019" i="13"/>
  <c r="I2019" i="13" s="1"/>
  <c r="F2019" i="13"/>
  <c r="C2020" i="13"/>
  <c r="H2020" i="13" s="1"/>
  <c r="D2020" i="13"/>
  <c r="E2020" i="13"/>
  <c r="I2020" i="13" s="1"/>
  <c r="F2020" i="13"/>
  <c r="C2021" i="13"/>
  <c r="H2021" i="13" s="1"/>
  <c r="D2021" i="13"/>
  <c r="E2021" i="13"/>
  <c r="I2021" i="13" s="1"/>
  <c r="F2021" i="13"/>
  <c r="C2022" i="13"/>
  <c r="H2022" i="13" s="1"/>
  <c r="D2022" i="13"/>
  <c r="E2022" i="13"/>
  <c r="I2022" i="13" s="1"/>
  <c r="F2022" i="13"/>
  <c r="C2023" i="13"/>
  <c r="H2023" i="13" s="1"/>
  <c r="D2023" i="13"/>
  <c r="E2023" i="13"/>
  <c r="I2023" i="13" s="1"/>
  <c r="F2023" i="13"/>
  <c r="C2024" i="13"/>
  <c r="H2024" i="13" s="1"/>
  <c r="D2024" i="13"/>
  <c r="E2024" i="13"/>
  <c r="I2024" i="13" s="1"/>
  <c r="F2024" i="13"/>
  <c r="C2025" i="13"/>
  <c r="H2025" i="13" s="1"/>
  <c r="D2025" i="13"/>
  <c r="E2025" i="13"/>
  <c r="I2025" i="13" s="1"/>
  <c r="F2025" i="13"/>
  <c r="C2026" i="13"/>
  <c r="H2026" i="13" s="1"/>
  <c r="D2026" i="13"/>
  <c r="E2026" i="13"/>
  <c r="I2026" i="13" s="1"/>
  <c r="F2026" i="13"/>
  <c r="C2027" i="13"/>
  <c r="H2027" i="13" s="1"/>
  <c r="D2027" i="13"/>
  <c r="E2027" i="13"/>
  <c r="I2027" i="13" s="1"/>
  <c r="F2027" i="13"/>
  <c r="C2028" i="13"/>
  <c r="H2028" i="13" s="1"/>
  <c r="D2028" i="13"/>
  <c r="E2028" i="13"/>
  <c r="I2028" i="13" s="1"/>
  <c r="F2028" i="13"/>
  <c r="C2029" i="13"/>
  <c r="H2029" i="13" s="1"/>
  <c r="D2029" i="13"/>
  <c r="E2029" i="13"/>
  <c r="I2029" i="13" s="1"/>
  <c r="F2029" i="13"/>
  <c r="C2030" i="13"/>
  <c r="H2030" i="13" s="1"/>
  <c r="D2030" i="13"/>
  <c r="E2030" i="13"/>
  <c r="I2030" i="13" s="1"/>
  <c r="F2030" i="13"/>
  <c r="C2031" i="13"/>
  <c r="H2031" i="13" s="1"/>
  <c r="D2031" i="13"/>
  <c r="E2031" i="13"/>
  <c r="I2031" i="13" s="1"/>
  <c r="F2031" i="13"/>
  <c r="C2032" i="13"/>
  <c r="H2032" i="13" s="1"/>
  <c r="D2032" i="13"/>
  <c r="E2032" i="13"/>
  <c r="I2032" i="13" s="1"/>
  <c r="F2032" i="13"/>
  <c r="C2033" i="13"/>
  <c r="H2033" i="13" s="1"/>
  <c r="D2033" i="13"/>
  <c r="E2033" i="13"/>
  <c r="I2033" i="13" s="1"/>
  <c r="F2033" i="13"/>
  <c r="C2034" i="13"/>
  <c r="H2034" i="13" s="1"/>
  <c r="D2034" i="13"/>
  <c r="E2034" i="13"/>
  <c r="I2034" i="13" s="1"/>
  <c r="F2034" i="13"/>
  <c r="C2035" i="13"/>
  <c r="H2035" i="13" s="1"/>
  <c r="D2035" i="13"/>
  <c r="E2035" i="13"/>
  <c r="I2035" i="13" s="1"/>
  <c r="F2035" i="13"/>
  <c r="C2036" i="13"/>
  <c r="H2036" i="13" s="1"/>
  <c r="D2036" i="13"/>
  <c r="E2036" i="13"/>
  <c r="I2036" i="13" s="1"/>
  <c r="F2036" i="13"/>
  <c r="C2037" i="13"/>
  <c r="H2037" i="13" s="1"/>
  <c r="D2037" i="13"/>
  <c r="E2037" i="13"/>
  <c r="I2037" i="13" s="1"/>
  <c r="F2037" i="13"/>
  <c r="C2038" i="13"/>
  <c r="H2038" i="13" s="1"/>
  <c r="D2038" i="13"/>
  <c r="E2038" i="13"/>
  <c r="I2038" i="13" s="1"/>
  <c r="F2038" i="13"/>
  <c r="C2039" i="13"/>
  <c r="H2039" i="13" s="1"/>
  <c r="D2039" i="13"/>
  <c r="E2039" i="13"/>
  <c r="I2039" i="13" s="1"/>
  <c r="F2039" i="13"/>
  <c r="C2040" i="13"/>
  <c r="H2040" i="13" s="1"/>
  <c r="D2040" i="13"/>
  <c r="E2040" i="13"/>
  <c r="I2040" i="13" s="1"/>
  <c r="F2040" i="13"/>
  <c r="C2041" i="13"/>
  <c r="H2041" i="13" s="1"/>
  <c r="D2041" i="13"/>
  <c r="E2041" i="13"/>
  <c r="I2041" i="13" s="1"/>
  <c r="F2041" i="13"/>
  <c r="C2042" i="13"/>
  <c r="H2042" i="13" s="1"/>
  <c r="D2042" i="13"/>
  <c r="E2042" i="13"/>
  <c r="I2042" i="13" s="1"/>
  <c r="F2042" i="13"/>
  <c r="C2043" i="13"/>
  <c r="H2043" i="13" s="1"/>
  <c r="D2043" i="13"/>
  <c r="E2043" i="13"/>
  <c r="I2043" i="13" s="1"/>
  <c r="F2043" i="13"/>
  <c r="C2044" i="13"/>
  <c r="H2044" i="13" s="1"/>
  <c r="D2044" i="13"/>
  <c r="E2044" i="13"/>
  <c r="I2044" i="13" s="1"/>
  <c r="F2044" i="13"/>
  <c r="C2045" i="13"/>
  <c r="H2045" i="13" s="1"/>
  <c r="D2045" i="13"/>
  <c r="E2045" i="13"/>
  <c r="I2045" i="13" s="1"/>
  <c r="F2045" i="13"/>
  <c r="C2046" i="13"/>
  <c r="H2046" i="13" s="1"/>
  <c r="D2046" i="13"/>
  <c r="E2046" i="13"/>
  <c r="I2046" i="13" s="1"/>
  <c r="F2046" i="13"/>
  <c r="C2047" i="13"/>
  <c r="H2047" i="13" s="1"/>
  <c r="D2047" i="13"/>
  <c r="E2047" i="13"/>
  <c r="I2047" i="13" s="1"/>
  <c r="F2047" i="13"/>
  <c r="C2048" i="13"/>
  <c r="H2048" i="13" s="1"/>
  <c r="D2048" i="13"/>
  <c r="E2048" i="13"/>
  <c r="I2048" i="13" s="1"/>
  <c r="F2048" i="13"/>
  <c r="C2049" i="13"/>
  <c r="H2049" i="13" s="1"/>
  <c r="D2049" i="13"/>
  <c r="E2049" i="13"/>
  <c r="I2049" i="13" s="1"/>
  <c r="F2049" i="13"/>
  <c r="C2050" i="13"/>
  <c r="H2050" i="13" s="1"/>
  <c r="D2050" i="13"/>
  <c r="E2050" i="13"/>
  <c r="I2050" i="13" s="1"/>
  <c r="F2050" i="13"/>
  <c r="C2051" i="13"/>
  <c r="H2051" i="13" s="1"/>
  <c r="D2051" i="13"/>
  <c r="E2051" i="13"/>
  <c r="I2051" i="13" s="1"/>
  <c r="F2051" i="13"/>
  <c r="C2052" i="13"/>
  <c r="H2052" i="13" s="1"/>
  <c r="D2052" i="13"/>
  <c r="E2052" i="13"/>
  <c r="I2052" i="13" s="1"/>
  <c r="F2052" i="13"/>
  <c r="C2053" i="13"/>
  <c r="H2053" i="13" s="1"/>
  <c r="D2053" i="13"/>
  <c r="E2053" i="13"/>
  <c r="I2053" i="13" s="1"/>
  <c r="F2053" i="13"/>
  <c r="C2054" i="13"/>
  <c r="H2054" i="13" s="1"/>
  <c r="D2054" i="13"/>
  <c r="E2054" i="13"/>
  <c r="I2054" i="13" s="1"/>
  <c r="F2054" i="13"/>
  <c r="C2055" i="13"/>
  <c r="H2055" i="13" s="1"/>
  <c r="D2055" i="13"/>
  <c r="E2055" i="13"/>
  <c r="I2055" i="13" s="1"/>
  <c r="F2055" i="13"/>
  <c r="C2056" i="13"/>
  <c r="H2056" i="13" s="1"/>
  <c r="D2056" i="13"/>
  <c r="E2056" i="13"/>
  <c r="I2056" i="13" s="1"/>
  <c r="F2056" i="13"/>
  <c r="C2057" i="13"/>
  <c r="H2057" i="13" s="1"/>
  <c r="D2057" i="13"/>
  <c r="E2057" i="13"/>
  <c r="I2057" i="13" s="1"/>
  <c r="F2057" i="13"/>
  <c r="C2058" i="13"/>
  <c r="H2058" i="13" s="1"/>
  <c r="D2058" i="13"/>
  <c r="E2058" i="13"/>
  <c r="I2058" i="13" s="1"/>
  <c r="F2058" i="13"/>
  <c r="C2059" i="13"/>
  <c r="H2059" i="13" s="1"/>
  <c r="D2059" i="13"/>
  <c r="E2059" i="13"/>
  <c r="I2059" i="13" s="1"/>
  <c r="F2059" i="13"/>
  <c r="C2060" i="13"/>
  <c r="H2060" i="13" s="1"/>
  <c r="D2060" i="13"/>
  <c r="E2060" i="13"/>
  <c r="I2060" i="13" s="1"/>
  <c r="F2060" i="13"/>
  <c r="C2061" i="13"/>
  <c r="H2061" i="13" s="1"/>
  <c r="D2061" i="13"/>
  <c r="E2061" i="13"/>
  <c r="I2061" i="13" s="1"/>
  <c r="F2061" i="13"/>
  <c r="C2062" i="13"/>
  <c r="H2062" i="13" s="1"/>
  <c r="D2062" i="13"/>
  <c r="E2062" i="13"/>
  <c r="I2062" i="13" s="1"/>
  <c r="F2062" i="13"/>
  <c r="C2063" i="13"/>
  <c r="H2063" i="13" s="1"/>
  <c r="D2063" i="13"/>
  <c r="E2063" i="13"/>
  <c r="I2063" i="13" s="1"/>
  <c r="F2063" i="13"/>
  <c r="C2064" i="13"/>
  <c r="H2064" i="13" s="1"/>
  <c r="D2064" i="13"/>
  <c r="E2064" i="13"/>
  <c r="I2064" i="13" s="1"/>
  <c r="F2064" i="13"/>
  <c r="C2065" i="13"/>
  <c r="H2065" i="13" s="1"/>
  <c r="D2065" i="13"/>
  <c r="E2065" i="13"/>
  <c r="I2065" i="13" s="1"/>
  <c r="F2065" i="13"/>
  <c r="C2066" i="13"/>
  <c r="H2066" i="13" s="1"/>
  <c r="D2066" i="13"/>
  <c r="E2066" i="13"/>
  <c r="I2066" i="13" s="1"/>
  <c r="F2066" i="13"/>
  <c r="C2067" i="13"/>
  <c r="H2067" i="13" s="1"/>
  <c r="D2067" i="13"/>
  <c r="E2067" i="13"/>
  <c r="I2067" i="13" s="1"/>
  <c r="F2067" i="13"/>
  <c r="C2068" i="13"/>
  <c r="H2068" i="13" s="1"/>
  <c r="D2068" i="13"/>
  <c r="E2068" i="13"/>
  <c r="I2068" i="13" s="1"/>
  <c r="F2068" i="13"/>
  <c r="C2069" i="13"/>
  <c r="H2069" i="13" s="1"/>
  <c r="D2069" i="13"/>
  <c r="E2069" i="13"/>
  <c r="I2069" i="13" s="1"/>
  <c r="F2069" i="13"/>
  <c r="C2070" i="13"/>
  <c r="H2070" i="13" s="1"/>
  <c r="D2070" i="13"/>
  <c r="E2070" i="13"/>
  <c r="I2070" i="13" s="1"/>
  <c r="F2070" i="13"/>
  <c r="C2071" i="13"/>
  <c r="H2071" i="13" s="1"/>
  <c r="D2071" i="13"/>
  <c r="E2071" i="13"/>
  <c r="I2071" i="13" s="1"/>
  <c r="F2071" i="13"/>
  <c r="C2072" i="13"/>
  <c r="H2072" i="13" s="1"/>
  <c r="D2072" i="13"/>
  <c r="E2072" i="13"/>
  <c r="I2072" i="13" s="1"/>
  <c r="F2072" i="13"/>
  <c r="C2073" i="13"/>
  <c r="H2073" i="13" s="1"/>
  <c r="D2073" i="13"/>
  <c r="E2073" i="13"/>
  <c r="I2073" i="13" s="1"/>
  <c r="F2073" i="13"/>
  <c r="C2074" i="13"/>
  <c r="H2074" i="13" s="1"/>
  <c r="D2074" i="13"/>
  <c r="E2074" i="13"/>
  <c r="I2074" i="13" s="1"/>
  <c r="F2074" i="13"/>
  <c r="C2075" i="13"/>
  <c r="H2075" i="13" s="1"/>
  <c r="D2075" i="13"/>
  <c r="E2075" i="13"/>
  <c r="I2075" i="13" s="1"/>
  <c r="F2075" i="13"/>
  <c r="C2076" i="13"/>
  <c r="H2076" i="13" s="1"/>
  <c r="D2076" i="13"/>
  <c r="E2076" i="13"/>
  <c r="I2076" i="13" s="1"/>
  <c r="F2076" i="13"/>
  <c r="C2077" i="13"/>
  <c r="H2077" i="13" s="1"/>
  <c r="D2077" i="13"/>
  <c r="E2077" i="13"/>
  <c r="I2077" i="13" s="1"/>
  <c r="F2077" i="13"/>
  <c r="C2078" i="13"/>
  <c r="H2078" i="13" s="1"/>
  <c r="D2078" i="13"/>
  <c r="E2078" i="13"/>
  <c r="I2078" i="13" s="1"/>
  <c r="F2078" i="13"/>
  <c r="C2079" i="13"/>
  <c r="H2079" i="13" s="1"/>
  <c r="D2079" i="13"/>
  <c r="E2079" i="13"/>
  <c r="I2079" i="13" s="1"/>
  <c r="F2079" i="13"/>
  <c r="C2080" i="13"/>
  <c r="H2080" i="13" s="1"/>
  <c r="D2080" i="13"/>
  <c r="E2080" i="13"/>
  <c r="I2080" i="13" s="1"/>
  <c r="F2080" i="13"/>
  <c r="C2081" i="13"/>
  <c r="H2081" i="13" s="1"/>
  <c r="D2081" i="13"/>
  <c r="E2081" i="13"/>
  <c r="I2081" i="13" s="1"/>
  <c r="F2081" i="13"/>
  <c r="C2082" i="13"/>
  <c r="H2082" i="13" s="1"/>
  <c r="D2082" i="13"/>
  <c r="E2082" i="13"/>
  <c r="I2082" i="13" s="1"/>
  <c r="F2082" i="13"/>
  <c r="C2083" i="13"/>
  <c r="H2083" i="13" s="1"/>
  <c r="D2083" i="13"/>
  <c r="E2083" i="13"/>
  <c r="I2083" i="13" s="1"/>
  <c r="F2083" i="13"/>
  <c r="C2084" i="13"/>
  <c r="H2084" i="13" s="1"/>
  <c r="D2084" i="13"/>
  <c r="E2084" i="13"/>
  <c r="I2084" i="13" s="1"/>
  <c r="F2084" i="13"/>
  <c r="C2085" i="13"/>
  <c r="H2085" i="13" s="1"/>
  <c r="D2085" i="13"/>
  <c r="E2085" i="13"/>
  <c r="I2085" i="13" s="1"/>
  <c r="F2085" i="13"/>
  <c r="C2086" i="13"/>
  <c r="H2086" i="13" s="1"/>
  <c r="D2086" i="13"/>
  <c r="E2086" i="13"/>
  <c r="I2086" i="13" s="1"/>
  <c r="F2086" i="13"/>
  <c r="C2087" i="13"/>
  <c r="H2087" i="13" s="1"/>
  <c r="D2087" i="13"/>
  <c r="E2087" i="13"/>
  <c r="I2087" i="13" s="1"/>
  <c r="F2087" i="13"/>
  <c r="C2088" i="13"/>
  <c r="H2088" i="13" s="1"/>
  <c r="D2088" i="13"/>
  <c r="E2088" i="13"/>
  <c r="I2088" i="13" s="1"/>
  <c r="F2088" i="13"/>
  <c r="C2089" i="13"/>
  <c r="H2089" i="13" s="1"/>
  <c r="D2089" i="13"/>
  <c r="E2089" i="13"/>
  <c r="I2089" i="13" s="1"/>
  <c r="F2089" i="13"/>
  <c r="C2090" i="13"/>
  <c r="H2090" i="13" s="1"/>
  <c r="D2090" i="13"/>
  <c r="E2090" i="13"/>
  <c r="I2090" i="13" s="1"/>
  <c r="F2090" i="13"/>
  <c r="C2091" i="13"/>
  <c r="H2091" i="13" s="1"/>
  <c r="D2091" i="13"/>
  <c r="E2091" i="13"/>
  <c r="I2091" i="13" s="1"/>
  <c r="F2091" i="13"/>
  <c r="C2092" i="13"/>
  <c r="H2092" i="13" s="1"/>
  <c r="D2092" i="13"/>
  <c r="E2092" i="13"/>
  <c r="I2092" i="13" s="1"/>
  <c r="F2092" i="13"/>
  <c r="C2093" i="13"/>
  <c r="H2093" i="13" s="1"/>
  <c r="D2093" i="13"/>
  <c r="E2093" i="13"/>
  <c r="I2093" i="13" s="1"/>
  <c r="F2093" i="13"/>
  <c r="C2094" i="13"/>
  <c r="H2094" i="13" s="1"/>
  <c r="D2094" i="13"/>
  <c r="E2094" i="13"/>
  <c r="I2094" i="13" s="1"/>
  <c r="F2094" i="13"/>
  <c r="C2095" i="13"/>
  <c r="H2095" i="13" s="1"/>
  <c r="D2095" i="13"/>
  <c r="E2095" i="13"/>
  <c r="I2095" i="13" s="1"/>
  <c r="F2095" i="13"/>
  <c r="C2096" i="13"/>
  <c r="H2096" i="13" s="1"/>
  <c r="D2096" i="13"/>
  <c r="E2096" i="13"/>
  <c r="I2096" i="13" s="1"/>
  <c r="F2096" i="13"/>
  <c r="C2097" i="13"/>
  <c r="H2097" i="13" s="1"/>
  <c r="D2097" i="13"/>
  <c r="E2097" i="13"/>
  <c r="I2097" i="13" s="1"/>
  <c r="F2097" i="13"/>
  <c r="C2098" i="13"/>
  <c r="H2098" i="13" s="1"/>
  <c r="D2098" i="13"/>
  <c r="E2098" i="13"/>
  <c r="I2098" i="13" s="1"/>
  <c r="F2098" i="13"/>
  <c r="C2099" i="13"/>
  <c r="H2099" i="13" s="1"/>
  <c r="D2099" i="13"/>
  <c r="E2099" i="13"/>
  <c r="I2099" i="13" s="1"/>
  <c r="F2099" i="13"/>
  <c r="C2100" i="13"/>
  <c r="H2100" i="13" s="1"/>
  <c r="D2100" i="13"/>
  <c r="E2100" i="13"/>
  <c r="I2100" i="13" s="1"/>
  <c r="F2100" i="13"/>
  <c r="C2101" i="13"/>
  <c r="H2101" i="13" s="1"/>
  <c r="D2101" i="13"/>
  <c r="E2101" i="13"/>
  <c r="I2101" i="13" s="1"/>
  <c r="F2101" i="13"/>
  <c r="C2102" i="13"/>
  <c r="H2102" i="13" s="1"/>
  <c r="D2102" i="13"/>
  <c r="E2102" i="13"/>
  <c r="I2102" i="13" s="1"/>
  <c r="F2102" i="13"/>
  <c r="C2103" i="13"/>
  <c r="H2103" i="13" s="1"/>
  <c r="D2103" i="13"/>
  <c r="E2103" i="13"/>
  <c r="I2103" i="13" s="1"/>
  <c r="F2103" i="13"/>
  <c r="C2104" i="13"/>
  <c r="H2104" i="13" s="1"/>
  <c r="D2104" i="13"/>
  <c r="E2104" i="13"/>
  <c r="I2104" i="13" s="1"/>
  <c r="F2104" i="13"/>
  <c r="C2105" i="13"/>
  <c r="H2105" i="13" s="1"/>
  <c r="D2105" i="13"/>
  <c r="E2105" i="13"/>
  <c r="I2105" i="13" s="1"/>
  <c r="F2105" i="13"/>
  <c r="C2106" i="13"/>
  <c r="H2106" i="13" s="1"/>
  <c r="D2106" i="13"/>
  <c r="E2106" i="13"/>
  <c r="I2106" i="13" s="1"/>
  <c r="F2106" i="13"/>
  <c r="C2107" i="13"/>
  <c r="H2107" i="13" s="1"/>
  <c r="D2107" i="13"/>
  <c r="E2107" i="13"/>
  <c r="I2107" i="13" s="1"/>
  <c r="F2107" i="13"/>
  <c r="C2108" i="13"/>
  <c r="H2108" i="13" s="1"/>
  <c r="D2108" i="13"/>
  <c r="E2108" i="13"/>
  <c r="I2108" i="13" s="1"/>
  <c r="F2108" i="13"/>
  <c r="C2109" i="13"/>
  <c r="H2109" i="13" s="1"/>
  <c r="D2109" i="13"/>
  <c r="E2109" i="13"/>
  <c r="I2109" i="13" s="1"/>
  <c r="F2109" i="13"/>
  <c r="C2110" i="13"/>
  <c r="H2110" i="13" s="1"/>
  <c r="D2110" i="13"/>
  <c r="E2110" i="13"/>
  <c r="I2110" i="13" s="1"/>
  <c r="F2110" i="13"/>
  <c r="C2111" i="13"/>
  <c r="H2111" i="13" s="1"/>
  <c r="D2111" i="13"/>
  <c r="E2111" i="13"/>
  <c r="I2111" i="13" s="1"/>
  <c r="F2111" i="13"/>
  <c r="C2112" i="13"/>
  <c r="H2112" i="13" s="1"/>
  <c r="D2112" i="13"/>
  <c r="E2112" i="13"/>
  <c r="I2112" i="13" s="1"/>
  <c r="F2112" i="13"/>
  <c r="C2113" i="13"/>
  <c r="H2113" i="13" s="1"/>
  <c r="D2113" i="13"/>
  <c r="E2113" i="13"/>
  <c r="I2113" i="13" s="1"/>
  <c r="F2113" i="13"/>
  <c r="C2114" i="13"/>
  <c r="H2114" i="13" s="1"/>
  <c r="D2114" i="13"/>
  <c r="E2114" i="13"/>
  <c r="I2114" i="13" s="1"/>
  <c r="F2114" i="13"/>
  <c r="C2115" i="13"/>
  <c r="H2115" i="13" s="1"/>
  <c r="D2115" i="13"/>
  <c r="E2115" i="13"/>
  <c r="I2115" i="13" s="1"/>
  <c r="F2115" i="13"/>
  <c r="C2116" i="13"/>
  <c r="H2116" i="13" s="1"/>
  <c r="D2116" i="13"/>
  <c r="E2116" i="13"/>
  <c r="I2116" i="13" s="1"/>
  <c r="F2116" i="13"/>
  <c r="C2117" i="13"/>
  <c r="H2117" i="13" s="1"/>
  <c r="D2117" i="13"/>
  <c r="E2117" i="13"/>
  <c r="I2117" i="13" s="1"/>
  <c r="F2117" i="13"/>
  <c r="C2118" i="13"/>
  <c r="H2118" i="13" s="1"/>
  <c r="D2118" i="13"/>
  <c r="E2118" i="13"/>
  <c r="I2118" i="13" s="1"/>
  <c r="F2118" i="13"/>
  <c r="C2119" i="13"/>
  <c r="H2119" i="13" s="1"/>
  <c r="D2119" i="13"/>
  <c r="E2119" i="13"/>
  <c r="I2119" i="13" s="1"/>
  <c r="F2119" i="13"/>
  <c r="C2120" i="13"/>
  <c r="H2120" i="13" s="1"/>
  <c r="D2120" i="13"/>
  <c r="E2120" i="13"/>
  <c r="I2120" i="13" s="1"/>
  <c r="F2120" i="13"/>
  <c r="C2121" i="13"/>
  <c r="H2121" i="13" s="1"/>
  <c r="D2121" i="13"/>
  <c r="E2121" i="13"/>
  <c r="I2121" i="13" s="1"/>
  <c r="F2121" i="13"/>
  <c r="C2122" i="13"/>
  <c r="H2122" i="13" s="1"/>
  <c r="D2122" i="13"/>
  <c r="E2122" i="13"/>
  <c r="I2122" i="13" s="1"/>
  <c r="F2122" i="13"/>
  <c r="C2123" i="13"/>
  <c r="H2123" i="13" s="1"/>
  <c r="D2123" i="13"/>
  <c r="E2123" i="13"/>
  <c r="I2123" i="13" s="1"/>
  <c r="F2123" i="13"/>
  <c r="C2124" i="13"/>
  <c r="H2124" i="13" s="1"/>
  <c r="D2124" i="13"/>
  <c r="E2124" i="13"/>
  <c r="I2124" i="13" s="1"/>
  <c r="F2124" i="13"/>
  <c r="C2125" i="13"/>
  <c r="H2125" i="13" s="1"/>
  <c r="D2125" i="13"/>
  <c r="E2125" i="13"/>
  <c r="I2125" i="13" s="1"/>
  <c r="F2125" i="13"/>
  <c r="C2126" i="13"/>
  <c r="H2126" i="13" s="1"/>
  <c r="D2126" i="13"/>
  <c r="E2126" i="13"/>
  <c r="I2126" i="13" s="1"/>
  <c r="F2126" i="13"/>
  <c r="C2127" i="13"/>
  <c r="H2127" i="13" s="1"/>
  <c r="D2127" i="13"/>
  <c r="E2127" i="13"/>
  <c r="I2127" i="13" s="1"/>
  <c r="F2127" i="13"/>
  <c r="C2128" i="13"/>
  <c r="H2128" i="13" s="1"/>
  <c r="D2128" i="13"/>
  <c r="E2128" i="13"/>
  <c r="I2128" i="13" s="1"/>
  <c r="F2128" i="13"/>
  <c r="C2129" i="13"/>
  <c r="H2129" i="13" s="1"/>
  <c r="D2129" i="13"/>
  <c r="E2129" i="13"/>
  <c r="I2129" i="13" s="1"/>
  <c r="F2129" i="13"/>
  <c r="C2130" i="13"/>
  <c r="H2130" i="13" s="1"/>
  <c r="D2130" i="13"/>
  <c r="E2130" i="13"/>
  <c r="I2130" i="13" s="1"/>
  <c r="F2130" i="13"/>
  <c r="C2131" i="13"/>
  <c r="H2131" i="13" s="1"/>
  <c r="D2131" i="13"/>
  <c r="E2131" i="13"/>
  <c r="I2131" i="13" s="1"/>
  <c r="F2131" i="13"/>
  <c r="C2132" i="13"/>
  <c r="H2132" i="13" s="1"/>
  <c r="D2132" i="13"/>
  <c r="E2132" i="13"/>
  <c r="I2132" i="13" s="1"/>
  <c r="F2132" i="13"/>
  <c r="C2133" i="13"/>
  <c r="H2133" i="13" s="1"/>
  <c r="D2133" i="13"/>
  <c r="E2133" i="13"/>
  <c r="I2133" i="13" s="1"/>
  <c r="F2133" i="13"/>
  <c r="C2134" i="13"/>
  <c r="H2134" i="13" s="1"/>
  <c r="D2134" i="13"/>
  <c r="E2134" i="13"/>
  <c r="I2134" i="13" s="1"/>
  <c r="F2134" i="13"/>
  <c r="C2135" i="13"/>
  <c r="H2135" i="13" s="1"/>
  <c r="D2135" i="13"/>
  <c r="E2135" i="13"/>
  <c r="I2135" i="13" s="1"/>
  <c r="F2135" i="13"/>
  <c r="C2136" i="13"/>
  <c r="H2136" i="13" s="1"/>
  <c r="D2136" i="13"/>
  <c r="E2136" i="13"/>
  <c r="I2136" i="13" s="1"/>
  <c r="F2136" i="13"/>
  <c r="C2137" i="13"/>
  <c r="H2137" i="13" s="1"/>
  <c r="D2137" i="13"/>
  <c r="E2137" i="13"/>
  <c r="I2137" i="13" s="1"/>
  <c r="F2137" i="13"/>
  <c r="C2138" i="13"/>
  <c r="H2138" i="13" s="1"/>
  <c r="D2138" i="13"/>
  <c r="E2138" i="13"/>
  <c r="I2138" i="13" s="1"/>
  <c r="F2138" i="13"/>
  <c r="C2139" i="13"/>
  <c r="H2139" i="13" s="1"/>
  <c r="D2139" i="13"/>
  <c r="E2139" i="13"/>
  <c r="I2139" i="13" s="1"/>
  <c r="F2139" i="13"/>
  <c r="C2140" i="13"/>
  <c r="H2140" i="13" s="1"/>
  <c r="D2140" i="13"/>
  <c r="E2140" i="13"/>
  <c r="I2140" i="13" s="1"/>
  <c r="F2140" i="13"/>
  <c r="C2141" i="13"/>
  <c r="H2141" i="13" s="1"/>
  <c r="D2141" i="13"/>
  <c r="E2141" i="13"/>
  <c r="I2141" i="13" s="1"/>
  <c r="F2141" i="13"/>
  <c r="C2142" i="13"/>
  <c r="H2142" i="13" s="1"/>
  <c r="D2142" i="13"/>
  <c r="E2142" i="13"/>
  <c r="I2142" i="13" s="1"/>
  <c r="F2142" i="13"/>
  <c r="C2143" i="13"/>
  <c r="H2143" i="13" s="1"/>
  <c r="D2143" i="13"/>
  <c r="E2143" i="13"/>
  <c r="I2143" i="13" s="1"/>
  <c r="F2143" i="13"/>
  <c r="C2144" i="13"/>
  <c r="H2144" i="13" s="1"/>
  <c r="D2144" i="13"/>
  <c r="E2144" i="13"/>
  <c r="I2144" i="13" s="1"/>
  <c r="F2144" i="13"/>
  <c r="C2145" i="13"/>
  <c r="H2145" i="13" s="1"/>
  <c r="D2145" i="13"/>
  <c r="E2145" i="13"/>
  <c r="I2145" i="13" s="1"/>
  <c r="F2145" i="13"/>
  <c r="C2146" i="13"/>
  <c r="H2146" i="13" s="1"/>
  <c r="D2146" i="13"/>
  <c r="E2146" i="13"/>
  <c r="I2146" i="13" s="1"/>
  <c r="F2146" i="13"/>
  <c r="C2147" i="13"/>
  <c r="H2147" i="13" s="1"/>
  <c r="D2147" i="13"/>
  <c r="E2147" i="13"/>
  <c r="I2147" i="13" s="1"/>
  <c r="F2147" i="13"/>
  <c r="C2148" i="13"/>
  <c r="H2148" i="13" s="1"/>
  <c r="D2148" i="13"/>
  <c r="E2148" i="13"/>
  <c r="I2148" i="13" s="1"/>
  <c r="F2148" i="13"/>
  <c r="C2149" i="13"/>
  <c r="H2149" i="13" s="1"/>
  <c r="D2149" i="13"/>
  <c r="E2149" i="13"/>
  <c r="I2149" i="13" s="1"/>
  <c r="F2149" i="13"/>
  <c r="C2150" i="13"/>
  <c r="H2150" i="13" s="1"/>
  <c r="D2150" i="13"/>
  <c r="E2150" i="13"/>
  <c r="I2150" i="13" s="1"/>
  <c r="F2150" i="13"/>
  <c r="C2151" i="13"/>
  <c r="H2151" i="13" s="1"/>
  <c r="D2151" i="13"/>
  <c r="E2151" i="13"/>
  <c r="I2151" i="13" s="1"/>
  <c r="F2151" i="13"/>
  <c r="C2152" i="13"/>
  <c r="H2152" i="13" s="1"/>
  <c r="D2152" i="13"/>
  <c r="E2152" i="13"/>
  <c r="I2152" i="13" s="1"/>
  <c r="F2152" i="13"/>
  <c r="C2153" i="13"/>
  <c r="H2153" i="13" s="1"/>
  <c r="D2153" i="13"/>
  <c r="E2153" i="13"/>
  <c r="I2153" i="13" s="1"/>
  <c r="F2153" i="13"/>
  <c r="C2154" i="13"/>
  <c r="H2154" i="13" s="1"/>
  <c r="D2154" i="13"/>
  <c r="E2154" i="13"/>
  <c r="I2154" i="13" s="1"/>
  <c r="F2154" i="13"/>
  <c r="C2155" i="13"/>
  <c r="H2155" i="13" s="1"/>
  <c r="D2155" i="13"/>
  <c r="E2155" i="13"/>
  <c r="I2155" i="13" s="1"/>
  <c r="F2155" i="13"/>
  <c r="C2156" i="13"/>
  <c r="H2156" i="13" s="1"/>
  <c r="D2156" i="13"/>
  <c r="E2156" i="13"/>
  <c r="I2156" i="13" s="1"/>
  <c r="F2156" i="13"/>
  <c r="C2157" i="13"/>
  <c r="H2157" i="13" s="1"/>
  <c r="D2157" i="13"/>
  <c r="E2157" i="13"/>
  <c r="I2157" i="13" s="1"/>
  <c r="F2157" i="13"/>
  <c r="C2158" i="13"/>
  <c r="H2158" i="13" s="1"/>
  <c r="D2158" i="13"/>
  <c r="E2158" i="13"/>
  <c r="I2158" i="13" s="1"/>
  <c r="F2158" i="13"/>
  <c r="C2159" i="13"/>
  <c r="H2159" i="13" s="1"/>
  <c r="D2159" i="13"/>
  <c r="E2159" i="13"/>
  <c r="I2159" i="13" s="1"/>
  <c r="F2159" i="13"/>
  <c r="C2160" i="13"/>
  <c r="H2160" i="13" s="1"/>
  <c r="D2160" i="13"/>
  <c r="E2160" i="13"/>
  <c r="I2160" i="13" s="1"/>
  <c r="F2160" i="13"/>
  <c r="C2161" i="13"/>
  <c r="H2161" i="13" s="1"/>
  <c r="D2161" i="13"/>
  <c r="E2161" i="13"/>
  <c r="I2161" i="13" s="1"/>
  <c r="F2161" i="13"/>
  <c r="C2162" i="13"/>
  <c r="H2162" i="13" s="1"/>
  <c r="D2162" i="13"/>
  <c r="E2162" i="13"/>
  <c r="I2162" i="13" s="1"/>
  <c r="F2162" i="13"/>
  <c r="C2163" i="13"/>
  <c r="H2163" i="13" s="1"/>
  <c r="D2163" i="13"/>
  <c r="E2163" i="13"/>
  <c r="I2163" i="13" s="1"/>
  <c r="F2163" i="13"/>
  <c r="C2164" i="13"/>
  <c r="H2164" i="13" s="1"/>
  <c r="D2164" i="13"/>
  <c r="E2164" i="13"/>
  <c r="I2164" i="13" s="1"/>
  <c r="F2164" i="13"/>
  <c r="C2165" i="13"/>
  <c r="H2165" i="13" s="1"/>
  <c r="D2165" i="13"/>
  <c r="E2165" i="13"/>
  <c r="I2165" i="13" s="1"/>
  <c r="F2165" i="13"/>
  <c r="C2166" i="13"/>
  <c r="H2166" i="13" s="1"/>
  <c r="D2166" i="13"/>
  <c r="E2166" i="13"/>
  <c r="I2166" i="13" s="1"/>
  <c r="F2166" i="13"/>
  <c r="C2167" i="13"/>
  <c r="H2167" i="13" s="1"/>
  <c r="D2167" i="13"/>
  <c r="E2167" i="13"/>
  <c r="I2167" i="13" s="1"/>
  <c r="F2167" i="13"/>
  <c r="C2168" i="13"/>
  <c r="H2168" i="13" s="1"/>
  <c r="D2168" i="13"/>
  <c r="E2168" i="13"/>
  <c r="I2168" i="13" s="1"/>
  <c r="F2168" i="13"/>
  <c r="C2169" i="13"/>
  <c r="H2169" i="13" s="1"/>
  <c r="D2169" i="13"/>
  <c r="E2169" i="13"/>
  <c r="I2169" i="13" s="1"/>
  <c r="F2169" i="13"/>
  <c r="C2170" i="13"/>
  <c r="H2170" i="13" s="1"/>
  <c r="D2170" i="13"/>
  <c r="E2170" i="13"/>
  <c r="I2170" i="13" s="1"/>
  <c r="F2170" i="13"/>
  <c r="C2171" i="13"/>
  <c r="H2171" i="13" s="1"/>
  <c r="D2171" i="13"/>
  <c r="E2171" i="13"/>
  <c r="I2171" i="13" s="1"/>
  <c r="F2171" i="13"/>
  <c r="C2172" i="13"/>
  <c r="H2172" i="13" s="1"/>
  <c r="D2172" i="13"/>
  <c r="E2172" i="13"/>
  <c r="I2172" i="13" s="1"/>
  <c r="F2172" i="13"/>
  <c r="C2173" i="13"/>
  <c r="H2173" i="13" s="1"/>
  <c r="D2173" i="13"/>
  <c r="E2173" i="13"/>
  <c r="I2173" i="13" s="1"/>
  <c r="F2173" i="13"/>
  <c r="C2174" i="13"/>
  <c r="H2174" i="13" s="1"/>
  <c r="D2174" i="13"/>
  <c r="E2174" i="13"/>
  <c r="I2174" i="13" s="1"/>
  <c r="F2174" i="13"/>
  <c r="C2175" i="13"/>
  <c r="H2175" i="13" s="1"/>
  <c r="D2175" i="13"/>
  <c r="E2175" i="13"/>
  <c r="I2175" i="13" s="1"/>
  <c r="F2175" i="13"/>
  <c r="C2176" i="13"/>
  <c r="H2176" i="13" s="1"/>
  <c r="D2176" i="13"/>
  <c r="E2176" i="13"/>
  <c r="I2176" i="13" s="1"/>
  <c r="F2176" i="13"/>
  <c r="C2177" i="13"/>
  <c r="H2177" i="13" s="1"/>
  <c r="D2177" i="13"/>
  <c r="E2177" i="13"/>
  <c r="I2177" i="13" s="1"/>
  <c r="F2177" i="13"/>
  <c r="C2178" i="13"/>
  <c r="H2178" i="13" s="1"/>
  <c r="D2178" i="13"/>
  <c r="E2178" i="13"/>
  <c r="I2178" i="13" s="1"/>
  <c r="F2178" i="13"/>
  <c r="C2179" i="13"/>
  <c r="H2179" i="13" s="1"/>
  <c r="D2179" i="13"/>
  <c r="E2179" i="13"/>
  <c r="I2179" i="13" s="1"/>
  <c r="F2179" i="13"/>
  <c r="C2180" i="13"/>
  <c r="H2180" i="13" s="1"/>
  <c r="D2180" i="13"/>
  <c r="E2180" i="13"/>
  <c r="I2180" i="13" s="1"/>
  <c r="F2180" i="13"/>
  <c r="C2181" i="13"/>
  <c r="H2181" i="13" s="1"/>
  <c r="D2181" i="13"/>
  <c r="E2181" i="13"/>
  <c r="I2181" i="13" s="1"/>
  <c r="F2181" i="13"/>
  <c r="C2182" i="13"/>
  <c r="H2182" i="13" s="1"/>
  <c r="D2182" i="13"/>
  <c r="E2182" i="13"/>
  <c r="I2182" i="13" s="1"/>
  <c r="F2182" i="13"/>
  <c r="C2183" i="13"/>
  <c r="H2183" i="13" s="1"/>
  <c r="D2183" i="13"/>
  <c r="E2183" i="13"/>
  <c r="I2183" i="13" s="1"/>
  <c r="F2183" i="13"/>
  <c r="C2184" i="13"/>
  <c r="H2184" i="13" s="1"/>
  <c r="D2184" i="13"/>
  <c r="E2184" i="13"/>
  <c r="I2184" i="13" s="1"/>
  <c r="F2184" i="13"/>
  <c r="C2185" i="13"/>
  <c r="H2185" i="13" s="1"/>
  <c r="D2185" i="13"/>
  <c r="E2185" i="13"/>
  <c r="I2185" i="13" s="1"/>
  <c r="F2185" i="13"/>
  <c r="C2186" i="13"/>
  <c r="H2186" i="13" s="1"/>
  <c r="D2186" i="13"/>
  <c r="E2186" i="13"/>
  <c r="I2186" i="13" s="1"/>
  <c r="F2186" i="13"/>
  <c r="C2187" i="13"/>
  <c r="H2187" i="13" s="1"/>
  <c r="D2187" i="13"/>
  <c r="E2187" i="13"/>
  <c r="I2187" i="13" s="1"/>
  <c r="F2187" i="13"/>
  <c r="C2188" i="13"/>
  <c r="H2188" i="13" s="1"/>
  <c r="D2188" i="13"/>
  <c r="E2188" i="13"/>
  <c r="I2188" i="13" s="1"/>
  <c r="F2188" i="13"/>
  <c r="C2189" i="13"/>
  <c r="H2189" i="13" s="1"/>
  <c r="D2189" i="13"/>
  <c r="E2189" i="13"/>
  <c r="I2189" i="13" s="1"/>
  <c r="F2189" i="13"/>
  <c r="C2190" i="13"/>
  <c r="H2190" i="13" s="1"/>
  <c r="D2190" i="13"/>
  <c r="E2190" i="13"/>
  <c r="I2190" i="13" s="1"/>
  <c r="F2190" i="13"/>
  <c r="C2191" i="13"/>
  <c r="H2191" i="13" s="1"/>
  <c r="D2191" i="13"/>
  <c r="E2191" i="13"/>
  <c r="I2191" i="13" s="1"/>
  <c r="F2191" i="13"/>
  <c r="C2192" i="13"/>
  <c r="H2192" i="13" s="1"/>
  <c r="D2192" i="13"/>
  <c r="E2192" i="13"/>
  <c r="I2192" i="13" s="1"/>
  <c r="F2192" i="13"/>
  <c r="C2193" i="13"/>
  <c r="H2193" i="13" s="1"/>
  <c r="D2193" i="13"/>
  <c r="E2193" i="13"/>
  <c r="I2193" i="13" s="1"/>
  <c r="F2193" i="13"/>
  <c r="C2194" i="13"/>
  <c r="H2194" i="13" s="1"/>
  <c r="D2194" i="13"/>
  <c r="E2194" i="13"/>
  <c r="I2194" i="13" s="1"/>
  <c r="F2194" i="13"/>
  <c r="C2195" i="13"/>
  <c r="H2195" i="13" s="1"/>
  <c r="D2195" i="13"/>
  <c r="E2195" i="13"/>
  <c r="I2195" i="13" s="1"/>
  <c r="F2195" i="13"/>
  <c r="C2196" i="13"/>
  <c r="H2196" i="13" s="1"/>
  <c r="D2196" i="13"/>
  <c r="E2196" i="13"/>
  <c r="I2196" i="13" s="1"/>
  <c r="F2196" i="13"/>
  <c r="C2197" i="13"/>
  <c r="H2197" i="13" s="1"/>
  <c r="D2197" i="13"/>
  <c r="E2197" i="13"/>
  <c r="I2197" i="13" s="1"/>
  <c r="F2197" i="13"/>
  <c r="C2198" i="13"/>
  <c r="H2198" i="13" s="1"/>
  <c r="D2198" i="13"/>
  <c r="E2198" i="13"/>
  <c r="I2198" i="13" s="1"/>
  <c r="F2198" i="13"/>
  <c r="C2199" i="13"/>
  <c r="H2199" i="13" s="1"/>
  <c r="D2199" i="13"/>
  <c r="E2199" i="13"/>
  <c r="I2199" i="13" s="1"/>
  <c r="F2199" i="13"/>
  <c r="C2200" i="13"/>
  <c r="H2200" i="13" s="1"/>
  <c r="D2200" i="13"/>
  <c r="E2200" i="13"/>
  <c r="I2200" i="13" s="1"/>
  <c r="F2200" i="13"/>
  <c r="C2201" i="13"/>
  <c r="H2201" i="13" s="1"/>
  <c r="D2201" i="13"/>
  <c r="E2201" i="13"/>
  <c r="I2201" i="13" s="1"/>
  <c r="F2201" i="13"/>
  <c r="C2202" i="13"/>
  <c r="H2202" i="13" s="1"/>
  <c r="D2202" i="13"/>
  <c r="E2202" i="13"/>
  <c r="I2202" i="13" s="1"/>
  <c r="F2202" i="13"/>
  <c r="C2203" i="13"/>
  <c r="H2203" i="13" s="1"/>
  <c r="D2203" i="13"/>
  <c r="E2203" i="13"/>
  <c r="I2203" i="13" s="1"/>
  <c r="F2203" i="13"/>
  <c r="C2204" i="13"/>
  <c r="H2204" i="13" s="1"/>
  <c r="D2204" i="13"/>
  <c r="E2204" i="13"/>
  <c r="I2204" i="13" s="1"/>
  <c r="F2204" i="13"/>
  <c r="C2205" i="13"/>
  <c r="H2205" i="13" s="1"/>
  <c r="D2205" i="13"/>
  <c r="E2205" i="13"/>
  <c r="I2205" i="13" s="1"/>
  <c r="F2205" i="13"/>
  <c r="C2206" i="13"/>
  <c r="H2206" i="13" s="1"/>
  <c r="D2206" i="13"/>
  <c r="E2206" i="13"/>
  <c r="I2206" i="13" s="1"/>
  <c r="F2206" i="13"/>
  <c r="C2207" i="13"/>
  <c r="H2207" i="13" s="1"/>
  <c r="D2207" i="13"/>
  <c r="E2207" i="13"/>
  <c r="I2207" i="13" s="1"/>
  <c r="F2207" i="13"/>
  <c r="C2208" i="13"/>
  <c r="H2208" i="13" s="1"/>
  <c r="D2208" i="13"/>
  <c r="E2208" i="13"/>
  <c r="I2208" i="13" s="1"/>
  <c r="F2208" i="13"/>
  <c r="C2209" i="13"/>
  <c r="H2209" i="13" s="1"/>
  <c r="D2209" i="13"/>
  <c r="E2209" i="13"/>
  <c r="I2209" i="13" s="1"/>
  <c r="F2209" i="13"/>
  <c r="C2210" i="13"/>
  <c r="H2210" i="13" s="1"/>
  <c r="D2210" i="13"/>
  <c r="E2210" i="13"/>
  <c r="I2210" i="13" s="1"/>
  <c r="F2210" i="13"/>
  <c r="C2211" i="13"/>
  <c r="H2211" i="13" s="1"/>
  <c r="D2211" i="13"/>
  <c r="E2211" i="13"/>
  <c r="I2211" i="13" s="1"/>
  <c r="F2211" i="13"/>
  <c r="C2212" i="13"/>
  <c r="H2212" i="13" s="1"/>
  <c r="D2212" i="13"/>
  <c r="E2212" i="13"/>
  <c r="I2212" i="13" s="1"/>
  <c r="F2212" i="13"/>
  <c r="C2213" i="13"/>
  <c r="H2213" i="13" s="1"/>
  <c r="D2213" i="13"/>
  <c r="E2213" i="13"/>
  <c r="I2213" i="13" s="1"/>
  <c r="F2213" i="13"/>
  <c r="C2214" i="13"/>
  <c r="H2214" i="13" s="1"/>
  <c r="D2214" i="13"/>
  <c r="E2214" i="13"/>
  <c r="I2214" i="13" s="1"/>
  <c r="F2214" i="13"/>
  <c r="C2215" i="13"/>
  <c r="H2215" i="13" s="1"/>
  <c r="D2215" i="13"/>
  <c r="E2215" i="13"/>
  <c r="I2215" i="13" s="1"/>
  <c r="F2215" i="13"/>
  <c r="C2216" i="13"/>
  <c r="H2216" i="13" s="1"/>
  <c r="D2216" i="13"/>
  <c r="E2216" i="13"/>
  <c r="I2216" i="13" s="1"/>
  <c r="F2216" i="13"/>
  <c r="C2217" i="13"/>
  <c r="H2217" i="13" s="1"/>
  <c r="D2217" i="13"/>
  <c r="E2217" i="13"/>
  <c r="I2217" i="13" s="1"/>
  <c r="F2217" i="13"/>
  <c r="C2218" i="13"/>
  <c r="H2218" i="13" s="1"/>
  <c r="D2218" i="13"/>
  <c r="E2218" i="13"/>
  <c r="I2218" i="13" s="1"/>
  <c r="F2218" i="13"/>
  <c r="C2219" i="13"/>
  <c r="H2219" i="13" s="1"/>
  <c r="D2219" i="13"/>
  <c r="E2219" i="13"/>
  <c r="I2219" i="13" s="1"/>
  <c r="F2219" i="13"/>
  <c r="C2220" i="13"/>
  <c r="H2220" i="13" s="1"/>
  <c r="D2220" i="13"/>
  <c r="E2220" i="13"/>
  <c r="I2220" i="13" s="1"/>
  <c r="F2220" i="13"/>
  <c r="C2221" i="13"/>
  <c r="H2221" i="13" s="1"/>
  <c r="D2221" i="13"/>
  <c r="E2221" i="13"/>
  <c r="I2221" i="13" s="1"/>
  <c r="F2221" i="13"/>
  <c r="C2222" i="13"/>
  <c r="H2222" i="13" s="1"/>
  <c r="D2222" i="13"/>
  <c r="E2222" i="13"/>
  <c r="I2222" i="13" s="1"/>
  <c r="F2222" i="13"/>
  <c r="C2223" i="13"/>
  <c r="H2223" i="13" s="1"/>
  <c r="D2223" i="13"/>
  <c r="E2223" i="13"/>
  <c r="I2223" i="13" s="1"/>
  <c r="F2223" i="13"/>
  <c r="C2224" i="13"/>
  <c r="H2224" i="13" s="1"/>
  <c r="D2224" i="13"/>
  <c r="E2224" i="13"/>
  <c r="I2224" i="13" s="1"/>
  <c r="F2224" i="13"/>
  <c r="C2225" i="13"/>
  <c r="H2225" i="13" s="1"/>
  <c r="D2225" i="13"/>
  <c r="E2225" i="13"/>
  <c r="I2225" i="13" s="1"/>
  <c r="F2225" i="13"/>
  <c r="C2226" i="13"/>
  <c r="H2226" i="13" s="1"/>
  <c r="D2226" i="13"/>
  <c r="E2226" i="13"/>
  <c r="I2226" i="13" s="1"/>
  <c r="F2226" i="13"/>
  <c r="C2227" i="13"/>
  <c r="H2227" i="13" s="1"/>
  <c r="D2227" i="13"/>
  <c r="E2227" i="13"/>
  <c r="I2227" i="13" s="1"/>
  <c r="F2227" i="13"/>
  <c r="C2228" i="13"/>
  <c r="H2228" i="13" s="1"/>
  <c r="D2228" i="13"/>
  <c r="E2228" i="13"/>
  <c r="I2228" i="13" s="1"/>
  <c r="F2228" i="13"/>
  <c r="C2229" i="13"/>
  <c r="H2229" i="13" s="1"/>
  <c r="D2229" i="13"/>
  <c r="E2229" i="13"/>
  <c r="I2229" i="13" s="1"/>
  <c r="F2229" i="13"/>
  <c r="C2230" i="13"/>
  <c r="H2230" i="13" s="1"/>
  <c r="D2230" i="13"/>
  <c r="E2230" i="13"/>
  <c r="I2230" i="13" s="1"/>
  <c r="F2230" i="13"/>
  <c r="C2231" i="13"/>
  <c r="H2231" i="13" s="1"/>
  <c r="D2231" i="13"/>
  <c r="E2231" i="13"/>
  <c r="I2231" i="13" s="1"/>
  <c r="F2231" i="13"/>
  <c r="C2232" i="13"/>
  <c r="H2232" i="13" s="1"/>
  <c r="D2232" i="13"/>
  <c r="E2232" i="13"/>
  <c r="I2232" i="13" s="1"/>
  <c r="F2232" i="13"/>
  <c r="C2233" i="13"/>
  <c r="H2233" i="13" s="1"/>
  <c r="D2233" i="13"/>
  <c r="E2233" i="13"/>
  <c r="I2233" i="13" s="1"/>
  <c r="F2233" i="13"/>
  <c r="C2234" i="13"/>
  <c r="H2234" i="13" s="1"/>
  <c r="D2234" i="13"/>
  <c r="E2234" i="13"/>
  <c r="I2234" i="13" s="1"/>
  <c r="F2234" i="13"/>
  <c r="C2235" i="13"/>
  <c r="H2235" i="13" s="1"/>
  <c r="D2235" i="13"/>
  <c r="E2235" i="13"/>
  <c r="I2235" i="13" s="1"/>
  <c r="F2235" i="13"/>
  <c r="C2236" i="13"/>
  <c r="H2236" i="13" s="1"/>
  <c r="D2236" i="13"/>
  <c r="E2236" i="13"/>
  <c r="I2236" i="13" s="1"/>
  <c r="F2236" i="13"/>
  <c r="C2237" i="13"/>
  <c r="H2237" i="13" s="1"/>
  <c r="D2237" i="13"/>
  <c r="E2237" i="13"/>
  <c r="I2237" i="13" s="1"/>
  <c r="F2237" i="13"/>
  <c r="C2238" i="13"/>
  <c r="H2238" i="13" s="1"/>
  <c r="D2238" i="13"/>
  <c r="E2238" i="13"/>
  <c r="I2238" i="13" s="1"/>
  <c r="F2238" i="13"/>
  <c r="C2239" i="13"/>
  <c r="H2239" i="13" s="1"/>
  <c r="D2239" i="13"/>
  <c r="E2239" i="13"/>
  <c r="I2239" i="13" s="1"/>
  <c r="F2239" i="13"/>
  <c r="C2240" i="13"/>
  <c r="H2240" i="13" s="1"/>
  <c r="D2240" i="13"/>
  <c r="E2240" i="13"/>
  <c r="F2240" i="13"/>
  <c r="I2240" i="13"/>
  <c r="C2241" i="13"/>
  <c r="H2241" i="13" s="1"/>
  <c r="D2241" i="13"/>
  <c r="E2241" i="13"/>
  <c r="I2241" i="13" s="1"/>
  <c r="F2241" i="13"/>
  <c r="C2242" i="13"/>
  <c r="H2242" i="13" s="1"/>
  <c r="D2242" i="13"/>
  <c r="E2242" i="13"/>
  <c r="I2242" i="13" s="1"/>
  <c r="F2242" i="13"/>
  <c r="C2243" i="13"/>
  <c r="H2243" i="13" s="1"/>
  <c r="D2243" i="13"/>
  <c r="E2243" i="13"/>
  <c r="F2243" i="13"/>
  <c r="I2243" i="13"/>
  <c r="C2244" i="13"/>
  <c r="H2244" i="13" s="1"/>
  <c r="D2244" i="13"/>
  <c r="E2244" i="13"/>
  <c r="I2244" i="13" s="1"/>
  <c r="F2244" i="13"/>
  <c r="C2245" i="13"/>
  <c r="H2245" i="13" s="1"/>
  <c r="D2245" i="13"/>
  <c r="E2245" i="13"/>
  <c r="I2245" i="13" s="1"/>
  <c r="F2245" i="13"/>
  <c r="C2246" i="13"/>
  <c r="H2246" i="13" s="1"/>
  <c r="D2246" i="13"/>
  <c r="E2246" i="13"/>
  <c r="I2246" i="13" s="1"/>
  <c r="F2246" i="13"/>
  <c r="C2247" i="13"/>
  <c r="H2247" i="13" s="1"/>
  <c r="D2247" i="13"/>
  <c r="E2247" i="13"/>
  <c r="I2247" i="13" s="1"/>
  <c r="F2247" i="13"/>
  <c r="C2248" i="13"/>
  <c r="H2248" i="13" s="1"/>
  <c r="D2248" i="13"/>
  <c r="E2248" i="13"/>
  <c r="I2248" i="13" s="1"/>
  <c r="F2248" i="13"/>
  <c r="C2249" i="13"/>
  <c r="H2249" i="13" s="1"/>
  <c r="D2249" i="13"/>
  <c r="E2249" i="13"/>
  <c r="I2249" i="13" s="1"/>
  <c r="F2249" i="13"/>
  <c r="C2250" i="13"/>
  <c r="H2250" i="13" s="1"/>
  <c r="D2250" i="13"/>
  <c r="E2250" i="13"/>
  <c r="I2250" i="13" s="1"/>
  <c r="F2250" i="13"/>
  <c r="C2251" i="13"/>
  <c r="H2251" i="13" s="1"/>
  <c r="D2251" i="13"/>
  <c r="E2251" i="13"/>
  <c r="I2251" i="13" s="1"/>
  <c r="F2251" i="13"/>
  <c r="C2252" i="13"/>
  <c r="H2252" i="13" s="1"/>
  <c r="D2252" i="13"/>
  <c r="E2252" i="13"/>
  <c r="I2252" i="13" s="1"/>
  <c r="F2252" i="13"/>
  <c r="C2253" i="13"/>
  <c r="H2253" i="13" s="1"/>
  <c r="D2253" i="13"/>
  <c r="E2253" i="13"/>
  <c r="I2253" i="13" s="1"/>
  <c r="F2253" i="13"/>
  <c r="C2254" i="13"/>
  <c r="H2254" i="13" s="1"/>
  <c r="D2254" i="13"/>
  <c r="E2254" i="13"/>
  <c r="I2254" i="13" s="1"/>
  <c r="F2254" i="13"/>
  <c r="C2255" i="13"/>
  <c r="H2255" i="13" s="1"/>
  <c r="D2255" i="13"/>
  <c r="E2255" i="13"/>
  <c r="I2255" i="13" s="1"/>
  <c r="F2255" i="13"/>
  <c r="C2256" i="13"/>
  <c r="H2256" i="13" s="1"/>
  <c r="D2256" i="13"/>
  <c r="E2256" i="13"/>
  <c r="I2256" i="13" s="1"/>
  <c r="F2256" i="13"/>
  <c r="C2257" i="13"/>
  <c r="H2257" i="13" s="1"/>
  <c r="D2257" i="13"/>
  <c r="E2257" i="13"/>
  <c r="I2257" i="13" s="1"/>
  <c r="F2257" i="13"/>
  <c r="C2258" i="13"/>
  <c r="H2258" i="13" s="1"/>
  <c r="D2258" i="13"/>
  <c r="E2258" i="13"/>
  <c r="I2258" i="13" s="1"/>
  <c r="F2258" i="13"/>
  <c r="C2259" i="13"/>
  <c r="H2259" i="13" s="1"/>
  <c r="D2259" i="13"/>
  <c r="E2259" i="13"/>
  <c r="I2259" i="13" s="1"/>
  <c r="F2259" i="13"/>
  <c r="C2260" i="13"/>
  <c r="H2260" i="13" s="1"/>
  <c r="D2260" i="13"/>
  <c r="E2260" i="13"/>
  <c r="I2260" i="13" s="1"/>
  <c r="F2260" i="13"/>
  <c r="C2261" i="13"/>
  <c r="H2261" i="13" s="1"/>
  <c r="D2261" i="13"/>
  <c r="E2261" i="13"/>
  <c r="I2261" i="13" s="1"/>
  <c r="F2261" i="13"/>
  <c r="C2262" i="13"/>
  <c r="H2262" i="13" s="1"/>
  <c r="D2262" i="13"/>
  <c r="E2262" i="13"/>
  <c r="I2262" i="13" s="1"/>
  <c r="F2262" i="13"/>
  <c r="C2263" i="13"/>
  <c r="H2263" i="13" s="1"/>
  <c r="D2263" i="13"/>
  <c r="E2263" i="13"/>
  <c r="I2263" i="13" s="1"/>
  <c r="F2263" i="13"/>
  <c r="C2264" i="13"/>
  <c r="H2264" i="13" s="1"/>
  <c r="D2264" i="13"/>
  <c r="E2264" i="13"/>
  <c r="I2264" i="13" s="1"/>
  <c r="F2264" i="13"/>
  <c r="C2265" i="13"/>
  <c r="H2265" i="13" s="1"/>
  <c r="D2265" i="13"/>
  <c r="E2265" i="13"/>
  <c r="I2265" i="13" s="1"/>
  <c r="F2265" i="13"/>
  <c r="C2266" i="13"/>
  <c r="H2266" i="13" s="1"/>
  <c r="D2266" i="13"/>
  <c r="E2266" i="13"/>
  <c r="I2266" i="13" s="1"/>
  <c r="F2266" i="13"/>
  <c r="C2267" i="13"/>
  <c r="H2267" i="13" s="1"/>
  <c r="D2267" i="13"/>
  <c r="E2267" i="13"/>
  <c r="I2267" i="13" s="1"/>
  <c r="F2267" i="13"/>
  <c r="C2268" i="13"/>
  <c r="H2268" i="13" s="1"/>
  <c r="D2268" i="13"/>
  <c r="E2268" i="13"/>
  <c r="I2268" i="13" s="1"/>
  <c r="F2268" i="13"/>
  <c r="C2269" i="13"/>
  <c r="H2269" i="13" s="1"/>
  <c r="D2269" i="13"/>
  <c r="E2269" i="13"/>
  <c r="I2269" i="13" s="1"/>
  <c r="F2269" i="13"/>
  <c r="C2270" i="13"/>
  <c r="H2270" i="13" s="1"/>
  <c r="D2270" i="13"/>
  <c r="E2270" i="13"/>
  <c r="I2270" i="13" s="1"/>
  <c r="F2270" i="13"/>
  <c r="C2271" i="13"/>
  <c r="H2271" i="13" s="1"/>
  <c r="D2271" i="13"/>
  <c r="E2271" i="13"/>
  <c r="I2271" i="13" s="1"/>
  <c r="F2271" i="13"/>
  <c r="C2272" i="13"/>
  <c r="H2272" i="13" s="1"/>
  <c r="D2272" i="13"/>
  <c r="E2272" i="13"/>
  <c r="I2272" i="13" s="1"/>
  <c r="F2272" i="13"/>
  <c r="C2273" i="13"/>
  <c r="H2273" i="13" s="1"/>
  <c r="D2273" i="13"/>
  <c r="E2273" i="13"/>
  <c r="I2273" i="13" s="1"/>
  <c r="F2273" i="13"/>
  <c r="C2274" i="13"/>
  <c r="H2274" i="13" s="1"/>
  <c r="D2274" i="13"/>
  <c r="E2274" i="13"/>
  <c r="I2274" i="13" s="1"/>
  <c r="F2274" i="13"/>
  <c r="C2275" i="13"/>
  <c r="H2275" i="13" s="1"/>
  <c r="D2275" i="13"/>
  <c r="E2275" i="13"/>
  <c r="I2275" i="13" s="1"/>
  <c r="F2275" i="13"/>
  <c r="C2276" i="13"/>
  <c r="H2276" i="13" s="1"/>
  <c r="D2276" i="13"/>
  <c r="E2276" i="13"/>
  <c r="I2276" i="13" s="1"/>
  <c r="F2276" i="13"/>
  <c r="C2277" i="13"/>
  <c r="H2277" i="13" s="1"/>
  <c r="D2277" i="13"/>
  <c r="E2277" i="13"/>
  <c r="I2277" i="13" s="1"/>
  <c r="F2277" i="13"/>
  <c r="C2278" i="13"/>
  <c r="H2278" i="13" s="1"/>
  <c r="D2278" i="13"/>
  <c r="E2278" i="13"/>
  <c r="I2278" i="13" s="1"/>
  <c r="F2278" i="13"/>
  <c r="C2279" i="13"/>
  <c r="H2279" i="13" s="1"/>
  <c r="D2279" i="13"/>
  <c r="E2279" i="13"/>
  <c r="I2279" i="13" s="1"/>
  <c r="F2279" i="13"/>
  <c r="C2280" i="13"/>
  <c r="H2280" i="13" s="1"/>
  <c r="D2280" i="13"/>
  <c r="E2280" i="13"/>
  <c r="I2280" i="13" s="1"/>
  <c r="F2280" i="13"/>
  <c r="C2281" i="13"/>
  <c r="H2281" i="13" s="1"/>
  <c r="D2281" i="13"/>
  <c r="E2281" i="13"/>
  <c r="I2281" i="13" s="1"/>
  <c r="F2281" i="13"/>
  <c r="C2282" i="13"/>
  <c r="H2282" i="13" s="1"/>
  <c r="D2282" i="13"/>
  <c r="E2282" i="13"/>
  <c r="I2282" i="13" s="1"/>
  <c r="F2282" i="13"/>
  <c r="C2283" i="13"/>
  <c r="H2283" i="13" s="1"/>
  <c r="D2283" i="13"/>
  <c r="E2283" i="13"/>
  <c r="I2283" i="13" s="1"/>
  <c r="F2283" i="13"/>
  <c r="C2284" i="13"/>
  <c r="H2284" i="13" s="1"/>
  <c r="D2284" i="13"/>
  <c r="E2284" i="13"/>
  <c r="I2284" i="13" s="1"/>
  <c r="F2284" i="13"/>
  <c r="C2285" i="13"/>
  <c r="H2285" i="13" s="1"/>
  <c r="D2285" i="13"/>
  <c r="E2285" i="13"/>
  <c r="I2285" i="13" s="1"/>
  <c r="F2285" i="13"/>
  <c r="C2286" i="13"/>
  <c r="H2286" i="13" s="1"/>
  <c r="D2286" i="13"/>
  <c r="E2286" i="13"/>
  <c r="I2286" i="13" s="1"/>
  <c r="F2286" i="13"/>
  <c r="C2287" i="13"/>
  <c r="H2287" i="13" s="1"/>
  <c r="D2287" i="13"/>
  <c r="E2287" i="13"/>
  <c r="I2287" i="13" s="1"/>
  <c r="F2287" i="13"/>
  <c r="C2288" i="13"/>
  <c r="H2288" i="13" s="1"/>
  <c r="D2288" i="13"/>
  <c r="E2288" i="13"/>
  <c r="I2288" i="13" s="1"/>
  <c r="F2288" i="13"/>
  <c r="C2289" i="13"/>
  <c r="H2289" i="13" s="1"/>
  <c r="D2289" i="13"/>
  <c r="E2289" i="13"/>
  <c r="I2289" i="13" s="1"/>
  <c r="F2289" i="13"/>
  <c r="C2290" i="13"/>
  <c r="H2290" i="13" s="1"/>
  <c r="D2290" i="13"/>
  <c r="E2290" i="13"/>
  <c r="I2290" i="13" s="1"/>
  <c r="F2290" i="13"/>
  <c r="C2291" i="13"/>
  <c r="H2291" i="13" s="1"/>
  <c r="D2291" i="13"/>
  <c r="E2291" i="13"/>
  <c r="I2291" i="13" s="1"/>
  <c r="F2291" i="13"/>
  <c r="C2292" i="13"/>
  <c r="H2292" i="13" s="1"/>
  <c r="D2292" i="13"/>
  <c r="E2292" i="13"/>
  <c r="I2292" i="13" s="1"/>
  <c r="F2292" i="13"/>
  <c r="C2293" i="13"/>
  <c r="H2293" i="13" s="1"/>
  <c r="D2293" i="13"/>
  <c r="E2293" i="13"/>
  <c r="I2293" i="13" s="1"/>
  <c r="F2293" i="13"/>
  <c r="C2294" i="13"/>
  <c r="H2294" i="13" s="1"/>
  <c r="D2294" i="13"/>
  <c r="E2294" i="13"/>
  <c r="I2294" i="13" s="1"/>
  <c r="F2294" i="13"/>
  <c r="C2295" i="13"/>
  <c r="H2295" i="13" s="1"/>
  <c r="D2295" i="13"/>
  <c r="E2295" i="13"/>
  <c r="I2295" i="13" s="1"/>
  <c r="F2295" i="13"/>
  <c r="C2296" i="13"/>
  <c r="H2296" i="13" s="1"/>
  <c r="D2296" i="13"/>
  <c r="E2296" i="13"/>
  <c r="I2296" i="13" s="1"/>
  <c r="F2296" i="13"/>
  <c r="C2297" i="13"/>
  <c r="H2297" i="13" s="1"/>
  <c r="D2297" i="13"/>
  <c r="E2297" i="13"/>
  <c r="I2297" i="13" s="1"/>
  <c r="F2297" i="13"/>
  <c r="C2298" i="13"/>
  <c r="H2298" i="13" s="1"/>
  <c r="D2298" i="13"/>
  <c r="E2298" i="13"/>
  <c r="I2298" i="13" s="1"/>
  <c r="F2298" i="13"/>
  <c r="C2299" i="13"/>
  <c r="H2299" i="13" s="1"/>
  <c r="D2299" i="13"/>
  <c r="E2299" i="13"/>
  <c r="I2299" i="13" s="1"/>
  <c r="F2299" i="13"/>
  <c r="C2300" i="13"/>
  <c r="H2300" i="13" s="1"/>
  <c r="D2300" i="13"/>
  <c r="E2300" i="13"/>
  <c r="I2300" i="13" s="1"/>
  <c r="F2300" i="13"/>
  <c r="C2301" i="13"/>
  <c r="H2301" i="13" s="1"/>
  <c r="D2301" i="13"/>
  <c r="E2301" i="13"/>
  <c r="I2301" i="13" s="1"/>
  <c r="F2301" i="13"/>
  <c r="C2302" i="13"/>
  <c r="H2302" i="13" s="1"/>
  <c r="D2302" i="13"/>
  <c r="E2302" i="13"/>
  <c r="I2302" i="13" s="1"/>
  <c r="F2302" i="13"/>
  <c r="C2303" i="13"/>
  <c r="H2303" i="13" s="1"/>
  <c r="D2303" i="13"/>
  <c r="E2303" i="13"/>
  <c r="I2303" i="13" s="1"/>
  <c r="F2303" i="13"/>
  <c r="C2304" i="13"/>
  <c r="H2304" i="13" s="1"/>
  <c r="D2304" i="13"/>
  <c r="E2304" i="13"/>
  <c r="I2304" i="13" s="1"/>
  <c r="F2304" i="13"/>
  <c r="C2305" i="13"/>
  <c r="H2305" i="13" s="1"/>
  <c r="D2305" i="13"/>
  <c r="E2305" i="13"/>
  <c r="I2305" i="13" s="1"/>
  <c r="F2305" i="13"/>
  <c r="C2306" i="13"/>
  <c r="H2306" i="13" s="1"/>
  <c r="D2306" i="13"/>
  <c r="E2306" i="13"/>
  <c r="I2306" i="13" s="1"/>
  <c r="F2306" i="13"/>
  <c r="C2307" i="13"/>
  <c r="H2307" i="13" s="1"/>
  <c r="D2307" i="13"/>
  <c r="E2307" i="13"/>
  <c r="I2307" i="13" s="1"/>
  <c r="F2307" i="13"/>
  <c r="C2308" i="13"/>
  <c r="H2308" i="13" s="1"/>
  <c r="D2308" i="13"/>
  <c r="E2308" i="13"/>
  <c r="I2308" i="13" s="1"/>
  <c r="F2308" i="13"/>
  <c r="C2309" i="13"/>
  <c r="H2309" i="13" s="1"/>
  <c r="D2309" i="13"/>
  <c r="E2309" i="13"/>
  <c r="I2309" i="13" s="1"/>
  <c r="F2309" i="13"/>
  <c r="C2310" i="13"/>
  <c r="H2310" i="13" s="1"/>
  <c r="D2310" i="13"/>
  <c r="E2310" i="13"/>
  <c r="I2310" i="13" s="1"/>
  <c r="F2310" i="13"/>
  <c r="C2311" i="13"/>
  <c r="H2311" i="13" s="1"/>
  <c r="D2311" i="13"/>
  <c r="E2311" i="13"/>
  <c r="I2311" i="13" s="1"/>
  <c r="F2311" i="13"/>
  <c r="C2312" i="13"/>
  <c r="H2312" i="13" s="1"/>
  <c r="D2312" i="13"/>
  <c r="E2312" i="13"/>
  <c r="I2312" i="13" s="1"/>
  <c r="F2312" i="13"/>
  <c r="C2313" i="13"/>
  <c r="H2313" i="13" s="1"/>
  <c r="D2313" i="13"/>
  <c r="E2313" i="13"/>
  <c r="I2313" i="13" s="1"/>
  <c r="F2313" i="13"/>
  <c r="C2314" i="13"/>
  <c r="H2314" i="13" s="1"/>
  <c r="D2314" i="13"/>
  <c r="E2314" i="13"/>
  <c r="I2314" i="13" s="1"/>
  <c r="F2314" i="13"/>
  <c r="C2315" i="13"/>
  <c r="H2315" i="13" s="1"/>
  <c r="D2315" i="13"/>
  <c r="E2315" i="13"/>
  <c r="I2315" i="13" s="1"/>
  <c r="F2315" i="13"/>
  <c r="C2316" i="13"/>
  <c r="H2316" i="13" s="1"/>
  <c r="D2316" i="13"/>
  <c r="E2316" i="13"/>
  <c r="I2316" i="13" s="1"/>
  <c r="F2316" i="13"/>
  <c r="C2317" i="13"/>
  <c r="H2317" i="13" s="1"/>
  <c r="D2317" i="13"/>
  <c r="E2317" i="13"/>
  <c r="I2317" i="13" s="1"/>
  <c r="F2317" i="13"/>
  <c r="C2318" i="13"/>
  <c r="H2318" i="13" s="1"/>
  <c r="D2318" i="13"/>
  <c r="E2318" i="13"/>
  <c r="I2318" i="13" s="1"/>
  <c r="F2318" i="13"/>
  <c r="C2319" i="13"/>
  <c r="H2319" i="13" s="1"/>
  <c r="D2319" i="13"/>
  <c r="E2319" i="13"/>
  <c r="I2319" i="13" s="1"/>
  <c r="F2319" i="13"/>
  <c r="C2320" i="13"/>
  <c r="H2320" i="13" s="1"/>
  <c r="D2320" i="13"/>
  <c r="E2320" i="13"/>
  <c r="I2320" i="13" s="1"/>
  <c r="F2320" i="13"/>
  <c r="C2321" i="13"/>
  <c r="H2321" i="13" s="1"/>
  <c r="D2321" i="13"/>
  <c r="E2321" i="13"/>
  <c r="I2321" i="13" s="1"/>
  <c r="F2321" i="13"/>
  <c r="C2322" i="13"/>
  <c r="H2322" i="13" s="1"/>
  <c r="D2322" i="13"/>
  <c r="E2322" i="13"/>
  <c r="I2322" i="13" s="1"/>
  <c r="F2322" i="13"/>
  <c r="C2323" i="13"/>
  <c r="H2323" i="13" s="1"/>
  <c r="D2323" i="13"/>
  <c r="E2323" i="13"/>
  <c r="I2323" i="13" s="1"/>
  <c r="F2323" i="13"/>
  <c r="C2324" i="13"/>
  <c r="H2324" i="13" s="1"/>
  <c r="D2324" i="13"/>
  <c r="E2324" i="13"/>
  <c r="I2324" i="13" s="1"/>
  <c r="F2324" i="13"/>
  <c r="C2325" i="13"/>
  <c r="H2325" i="13" s="1"/>
  <c r="D2325" i="13"/>
  <c r="E2325" i="13"/>
  <c r="I2325" i="13" s="1"/>
  <c r="F2325" i="13"/>
  <c r="C2326" i="13"/>
  <c r="H2326" i="13" s="1"/>
  <c r="D2326" i="13"/>
  <c r="E2326" i="13"/>
  <c r="I2326" i="13" s="1"/>
  <c r="F2326" i="13"/>
  <c r="C2327" i="13"/>
  <c r="H2327" i="13" s="1"/>
  <c r="D2327" i="13"/>
  <c r="E2327" i="13"/>
  <c r="I2327" i="13" s="1"/>
  <c r="F2327" i="13"/>
  <c r="C2328" i="13"/>
  <c r="H2328" i="13" s="1"/>
  <c r="D2328" i="13"/>
  <c r="E2328" i="13"/>
  <c r="I2328" i="13" s="1"/>
  <c r="F2328" i="13"/>
  <c r="C2329" i="13"/>
  <c r="H2329" i="13" s="1"/>
  <c r="D2329" i="13"/>
  <c r="E2329" i="13"/>
  <c r="I2329" i="13" s="1"/>
  <c r="F2329" i="13"/>
  <c r="C2330" i="13"/>
  <c r="H2330" i="13" s="1"/>
  <c r="D2330" i="13"/>
  <c r="E2330" i="13"/>
  <c r="I2330" i="13" s="1"/>
  <c r="F2330" i="13"/>
  <c r="C2331" i="13"/>
  <c r="H2331" i="13" s="1"/>
  <c r="D2331" i="13"/>
  <c r="E2331" i="13"/>
  <c r="I2331" i="13" s="1"/>
  <c r="F2331" i="13"/>
  <c r="C2332" i="13"/>
  <c r="H2332" i="13" s="1"/>
  <c r="D2332" i="13"/>
  <c r="E2332" i="13"/>
  <c r="I2332" i="13" s="1"/>
  <c r="F2332" i="13"/>
  <c r="C2333" i="13"/>
  <c r="H2333" i="13" s="1"/>
  <c r="D2333" i="13"/>
  <c r="E2333" i="13"/>
  <c r="I2333" i="13" s="1"/>
  <c r="F2333" i="13"/>
  <c r="C2334" i="13"/>
  <c r="H2334" i="13" s="1"/>
  <c r="D2334" i="13"/>
  <c r="E2334" i="13"/>
  <c r="I2334" i="13" s="1"/>
  <c r="F2334" i="13"/>
  <c r="C2335" i="13"/>
  <c r="H2335" i="13" s="1"/>
  <c r="D2335" i="13"/>
  <c r="E2335" i="13"/>
  <c r="I2335" i="13" s="1"/>
  <c r="F2335" i="13"/>
  <c r="C2336" i="13"/>
  <c r="H2336" i="13" s="1"/>
  <c r="D2336" i="13"/>
  <c r="E2336" i="13"/>
  <c r="I2336" i="13" s="1"/>
  <c r="F2336" i="13"/>
  <c r="C2337" i="13"/>
  <c r="H2337" i="13" s="1"/>
  <c r="D2337" i="13"/>
  <c r="E2337" i="13"/>
  <c r="I2337" i="13" s="1"/>
  <c r="F2337" i="13"/>
  <c r="C2338" i="13"/>
  <c r="H2338" i="13" s="1"/>
  <c r="D2338" i="13"/>
  <c r="E2338" i="13"/>
  <c r="I2338" i="13" s="1"/>
  <c r="F2338" i="13"/>
  <c r="C2339" i="13"/>
  <c r="H2339" i="13" s="1"/>
  <c r="D2339" i="13"/>
  <c r="E2339" i="13"/>
  <c r="I2339" i="13" s="1"/>
  <c r="F2339" i="13"/>
  <c r="C2340" i="13"/>
  <c r="H2340" i="13" s="1"/>
  <c r="D2340" i="13"/>
  <c r="E2340" i="13"/>
  <c r="I2340" i="13" s="1"/>
  <c r="F2340" i="13"/>
  <c r="C2341" i="13"/>
  <c r="H2341" i="13" s="1"/>
  <c r="D2341" i="13"/>
  <c r="E2341" i="13"/>
  <c r="I2341" i="13" s="1"/>
  <c r="F2341" i="13"/>
  <c r="C2342" i="13"/>
  <c r="H2342" i="13" s="1"/>
  <c r="D2342" i="13"/>
  <c r="E2342" i="13"/>
  <c r="I2342" i="13" s="1"/>
  <c r="F2342" i="13"/>
  <c r="C2343" i="13"/>
  <c r="H2343" i="13" s="1"/>
  <c r="D2343" i="13"/>
  <c r="E2343" i="13"/>
  <c r="I2343" i="13" s="1"/>
  <c r="F2343" i="13"/>
  <c r="C2344" i="13"/>
  <c r="H2344" i="13" s="1"/>
  <c r="D2344" i="13"/>
  <c r="E2344" i="13"/>
  <c r="I2344" i="13" s="1"/>
  <c r="F2344" i="13"/>
  <c r="C2345" i="13"/>
  <c r="H2345" i="13" s="1"/>
  <c r="D2345" i="13"/>
  <c r="E2345" i="13"/>
  <c r="I2345" i="13" s="1"/>
  <c r="F2345" i="13"/>
  <c r="C2346" i="13"/>
  <c r="H2346" i="13" s="1"/>
  <c r="D2346" i="13"/>
  <c r="E2346" i="13"/>
  <c r="I2346" i="13" s="1"/>
  <c r="F2346" i="13"/>
  <c r="C2347" i="13"/>
  <c r="H2347" i="13" s="1"/>
  <c r="D2347" i="13"/>
  <c r="E2347" i="13"/>
  <c r="I2347" i="13" s="1"/>
  <c r="F2347" i="13"/>
  <c r="C2348" i="13"/>
  <c r="H2348" i="13" s="1"/>
  <c r="D2348" i="13"/>
  <c r="E2348" i="13"/>
  <c r="I2348" i="13" s="1"/>
  <c r="F2348" i="13"/>
  <c r="C2349" i="13"/>
  <c r="H2349" i="13" s="1"/>
  <c r="D2349" i="13"/>
  <c r="E2349" i="13"/>
  <c r="I2349" i="13" s="1"/>
  <c r="F2349" i="13"/>
  <c r="C2350" i="13"/>
  <c r="H2350" i="13" s="1"/>
  <c r="D2350" i="13"/>
  <c r="E2350" i="13"/>
  <c r="I2350" i="13" s="1"/>
  <c r="F2350" i="13"/>
  <c r="C2351" i="13"/>
  <c r="H2351" i="13" s="1"/>
  <c r="D2351" i="13"/>
  <c r="E2351" i="13"/>
  <c r="I2351" i="13" s="1"/>
  <c r="F2351" i="13"/>
  <c r="C2352" i="13"/>
  <c r="H2352" i="13" s="1"/>
  <c r="D2352" i="13"/>
  <c r="E2352" i="13"/>
  <c r="I2352" i="13" s="1"/>
  <c r="F2352" i="13"/>
  <c r="C2353" i="13"/>
  <c r="H2353" i="13" s="1"/>
  <c r="D2353" i="13"/>
  <c r="E2353" i="13"/>
  <c r="I2353" i="13" s="1"/>
  <c r="F2353" i="13"/>
  <c r="C2354" i="13"/>
  <c r="H2354" i="13" s="1"/>
  <c r="D2354" i="13"/>
  <c r="E2354" i="13"/>
  <c r="I2354" i="13" s="1"/>
  <c r="F2354" i="13"/>
  <c r="C2355" i="13"/>
  <c r="H2355" i="13" s="1"/>
  <c r="D2355" i="13"/>
  <c r="E2355" i="13"/>
  <c r="I2355" i="13" s="1"/>
  <c r="F2355" i="13"/>
  <c r="C2356" i="13"/>
  <c r="H2356" i="13" s="1"/>
  <c r="D2356" i="13"/>
  <c r="E2356" i="13"/>
  <c r="I2356" i="13" s="1"/>
  <c r="F2356" i="13"/>
  <c r="C2357" i="13"/>
  <c r="H2357" i="13" s="1"/>
  <c r="D2357" i="13"/>
  <c r="E2357" i="13"/>
  <c r="I2357" i="13" s="1"/>
  <c r="F2357" i="13"/>
  <c r="C2358" i="13"/>
  <c r="H2358" i="13" s="1"/>
  <c r="D2358" i="13"/>
  <c r="E2358" i="13"/>
  <c r="I2358" i="13" s="1"/>
  <c r="F2358" i="13"/>
  <c r="C2359" i="13"/>
  <c r="H2359" i="13" s="1"/>
  <c r="D2359" i="13"/>
  <c r="E2359" i="13"/>
  <c r="I2359" i="13" s="1"/>
  <c r="F2359" i="13"/>
  <c r="C2360" i="13"/>
  <c r="H2360" i="13" s="1"/>
  <c r="D2360" i="13"/>
  <c r="E2360" i="13"/>
  <c r="I2360" i="13" s="1"/>
  <c r="F2360" i="13"/>
  <c r="C2361" i="13"/>
  <c r="H2361" i="13" s="1"/>
  <c r="D2361" i="13"/>
  <c r="E2361" i="13"/>
  <c r="I2361" i="13" s="1"/>
  <c r="F2361" i="13"/>
  <c r="C2362" i="13"/>
  <c r="H2362" i="13" s="1"/>
  <c r="D2362" i="13"/>
  <c r="E2362" i="13"/>
  <c r="I2362" i="13" s="1"/>
  <c r="F2362" i="13"/>
  <c r="C2363" i="13"/>
  <c r="H2363" i="13" s="1"/>
  <c r="D2363" i="13"/>
  <c r="E2363" i="13"/>
  <c r="I2363" i="13" s="1"/>
  <c r="F2363" i="13"/>
  <c r="C2364" i="13"/>
  <c r="H2364" i="13" s="1"/>
  <c r="D2364" i="13"/>
  <c r="E2364" i="13"/>
  <c r="I2364" i="13" s="1"/>
  <c r="F2364" i="13"/>
  <c r="C2365" i="13"/>
  <c r="H2365" i="13" s="1"/>
  <c r="D2365" i="13"/>
  <c r="E2365" i="13"/>
  <c r="I2365" i="13" s="1"/>
  <c r="F2365" i="13"/>
  <c r="C2366" i="13"/>
  <c r="H2366" i="13" s="1"/>
  <c r="D2366" i="13"/>
  <c r="E2366" i="13"/>
  <c r="I2366" i="13" s="1"/>
  <c r="F2366" i="13"/>
  <c r="C2367" i="13"/>
  <c r="H2367" i="13" s="1"/>
  <c r="D2367" i="13"/>
  <c r="E2367" i="13"/>
  <c r="I2367" i="13" s="1"/>
  <c r="F2367" i="13"/>
  <c r="C2368" i="13"/>
  <c r="H2368" i="13" s="1"/>
  <c r="D2368" i="13"/>
  <c r="E2368" i="13"/>
  <c r="I2368" i="13" s="1"/>
  <c r="F2368" i="13"/>
  <c r="C2369" i="13"/>
  <c r="H2369" i="13" s="1"/>
  <c r="D2369" i="13"/>
  <c r="E2369" i="13"/>
  <c r="I2369" i="13" s="1"/>
  <c r="F2369" i="13"/>
  <c r="C2370" i="13"/>
  <c r="H2370" i="13" s="1"/>
  <c r="D2370" i="13"/>
  <c r="E2370" i="13"/>
  <c r="I2370" i="13" s="1"/>
  <c r="F2370" i="13"/>
  <c r="C2371" i="13"/>
  <c r="H2371" i="13" s="1"/>
  <c r="D2371" i="13"/>
  <c r="E2371" i="13"/>
  <c r="I2371" i="13" s="1"/>
  <c r="F2371" i="13"/>
  <c r="C2372" i="13"/>
  <c r="H2372" i="13" s="1"/>
  <c r="D2372" i="13"/>
  <c r="E2372" i="13"/>
  <c r="I2372" i="13" s="1"/>
  <c r="F2372" i="13"/>
  <c r="C2373" i="13"/>
  <c r="H2373" i="13" s="1"/>
  <c r="D2373" i="13"/>
  <c r="E2373" i="13"/>
  <c r="I2373" i="13" s="1"/>
  <c r="F2373" i="13"/>
  <c r="C2374" i="13"/>
  <c r="H2374" i="13" s="1"/>
  <c r="D2374" i="13"/>
  <c r="E2374" i="13"/>
  <c r="I2374" i="13" s="1"/>
  <c r="F2374" i="13"/>
  <c r="C2375" i="13"/>
  <c r="H2375" i="13" s="1"/>
  <c r="D2375" i="13"/>
  <c r="E2375" i="13"/>
  <c r="I2375" i="13" s="1"/>
  <c r="F2375" i="13"/>
  <c r="C2376" i="13"/>
  <c r="H2376" i="13" s="1"/>
  <c r="D2376" i="13"/>
  <c r="E2376" i="13"/>
  <c r="I2376" i="13" s="1"/>
  <c r="F2376" i="13"/>
  <c r="C2377" i="13"/>
  <c r="H2377" i="13" s="1"/>
  <c r="D2377" i="13"/>
  <c r="E2377" i="13"/>
  <c r="I2377" i="13" s="1"/>
  <c r="F2377" i="13"/>
  <c r="C2378" i="13"/>
  <c r="H2378" i="13" s="1"/>
  <c r="D2378" i="13"/>
  <c r="E2378" i="13"/>
  <c r="I2378" i="13" s="1"/>
  <c r="F2378" i="13"/>
  <c r="C2379" i="13"/>
  <c r="H2379" i="13" s="1"/>
  <c r="D2379" i="13"/>
  <c r="E2379" i="13"/>
  <c r="I2379" i="13" s="1"/>
  <c r="F2379" i="13"/>
  <c r="C2380" i="13"/>
  <c r="H2380" i="13" s="1"/>
  <c r="D2380" i="13"/>
  <c r="E2380" i="13"/>
  <c r="I2380" i="13" s="1"/>
  <c r="F2380" i="13"/>
  <c r="C2381" i="13"/>
  <c r="H2381" i="13" s="1"/>
  <c r="D2381" i="13"/>
  <c r="E2381" i="13"/>
  <c r="I2381" i="13" s="1"/>
  <c r="F2381" i="13"/>
  <c r="C2382" i="13"/>
  <c r="H2382" i="13" s="1"/>
  <c r="D2382" i="13"/>
  <c r="E2382" i="13"/>
  <c r="I2382" i="13" s="1"/>
  <c r="F2382" i="13"/>
  <c r="C2383" i="13"/>
  <c r="H2383" i="13" s="1"/>
  <c r="D2383" i="13"/>
  <c r="E2383" i="13"/>
  <c r="I2383" i="13" s="1"/>
  <c r="F2383" i="13"/>
  <c r="C2384" i="13"/>
  <c r="H2384" i="13" s="1"/>
  <c r="D2384" i="13"/>
  <c r="E2384" i="13"/>
  <c r="I2384" i="13" s="1"/>
  <c r="F2384" i="13"/>
  <c r="C2385" i="13"/>
  <c r="H2385" i="13" s="1"/>
  <c r="D2385" i="13"/>
  <c r="E2385" i="13"/>
  <c r="I2385" i="13" s="1"/>
  <c r="F2385" i="13"/>
  <c r="C2386" i="13"/>
  <c r="H2386" i="13" s="1"/>
  <c r="D2386" i="13"/>
  <c r="E2386" i="13"/>
  <c r="I2386" i="13" s="1"/>
  <c r="F2386" i="13"/>
  <c r="C2387" i="13"/>
  <c r="H2387" i="13" s="1"/>
  <c r="D2387" i="13"/>
  <c r="E2387" i="13"/>
  <c r="I2387" i="13" s="1"/>
  <c r="F2387" i="13"/>
  <c r="C2388" i="13"/>
  <c r="H2388" i="13" s="1"/>
  <c r="D2388" i="13"/>
  <c r="E2388" i="13"/>
  <c r="I2388" i="13" s="1"/>
  <c r="F2388" i="13"/>
  <c r="C2389" i="13"/>
  <c r="H2389" i="13" s="1"/>
  <c r="D2389" i="13"/>
  <c r="E2389" i="13"/>
  <c r="I2389" i="13" s="1"/>
  <c r="F2389" i="13"/>
  <c r="C2390" i="13"/>
  <c r="H2390" i="13" s="1"/>
  <c r="D2390" i="13"/>
  <c r="E2390" i="13"/>
  <c r="I2390" i="13" s="1"/>
  <c r="F2390" i="13"/>
  <c r="C2391" i="13"/>
  <c r="H2391" i="13" s="1"/>
  <c r="D2391" i="13"/>
  <c r="E2391" i="13"/>
  <c r="I2391" i="13" s="1"/>
  <c r="F2391" i="13"/>
  <c r="C2392" i="13"/>
  <c r="H2392" i="13" s="1"/>
  <c r="D2392" i="13"/>
  <c r="E2392" i="13"/>
  <c r="I2392" i="13" s="1"/>
  <c r="F2392" i="13"/>
  <c r="C2393" i="13"/>
  <c r="H2393" i="13" s="1"/>
  <c r="D2393" i="13"/>
  <c r="E2393" i="13"/>
  <c r="I2393" i="13" s="1"/>
  <c r="F2393" i="13"/>
  <c r="C2394" i="13"/>
  <c r="H2394" i="13" s="1"/>
  <c r="D2394" i="13"/>
  <c r="E2394" i="13"/>
  <c r="I2394" i="13" s="1"/>
  <c r="F2394" i="13"/>
  <c r="C2395" i="13"/>
  <c r="H2395" i="13" s="1"/>
  <c r="D2395" i="13"/>
  <c r="E2395" i="13"/>
  <c r="I2395" i="13" s="1"/>
  <c r="F2395" i="13"/>
  <c r="C2396" i="13"/>
  <c r="H2396" i="13" s="1"/>
  <c r="D2396" i="13"/>
  <c r="E2396" i="13"/>
  <c r="I2396" i="13" s="1"/>
  <c r="F2396" i="13"/>
  <c r="C2397" i="13"/>
  <c r="H2397" i="13" s="1"/>
  <c r="D2397" i="13"/>
  <c r="E2397" i="13"/>
  <c r="I2397" i="13" s="1"/>
  <c r="F2397" i="13"/>
  <c r="C2398" i="13"/>
  <c r="H2398" i="13" s="1"/>
  <c r="D2398" i="13"/>
  <c r="E2398" i="13"/>
  <c r="I2398" i="13" s="1"/>
  <c r="F2398" i="13"/>
  <c r="C2399" i="13"/>
  <c r="H2399" i="13" s="1"/>
  <c r="D2399" i="13"/>
  <c r="E2399" i="13"/>
  <c r="I2399" i="13" s="1"/>
  <c r="F2399" i="13"/>
  <c r="C2400" i="13"/>
  <c r="H2400" i="13" s="1"/>
  <c r="D2400" i="13"/>
  <c r="E2400" i="13"/>
  <c r="I2400" i="13" s="1"/>
  <c r="F2400" i="13"/>
  <c r="C2401" i="13"/>
  <c r="H2401" i="13" s="1"/>
  <c r="D2401" i="13"/>
  <c r="E2401" i="13"/>
  <c r="I2401" i="13" s="1"/>
  <c r="F2401" i="13"/>
  <c r="C2402" i="13"/>
  <c r="H2402" i="13" s="1"/>
  <c r="D2402" i="13"/>
  <c r="E2402" i="13"/>
  <c r="I2402" i="13" s="1"/>
  <c r="F2402" i="13"/>
  <c r="C2403" i="13"/>
  <c r="H2403" i="13" s="1"/>
  <c r="D2403" i="13"/>
  <c r="E2403" i="13"/>
  <c r="I2403" i="13" s="1"/>
  <c r="F2403" i="13"/>
  <c r="C2404" i="13"/>
  <c r="H2404" i="13" s="1"/>
  <c r="D2404" i="13"/>
  <c r="E2404" i="13"/>
  <c r="I2404" i="13" s="1"/>
  <c r="F2404" i="13"/>
  <c r="C2405" i="13"/>
  <c r="H2405" i="13" s="1"/>
  <c r="D2405" i="13"/>
  <c r="E2405" i="13"/>
  <c r="I2405" i="13" s="1"/>
  <c r="F2405" i="13"/>
  <c r="C2406" i="13"/>
  <c r="H2406" i="13" s="1"/>
  <c r="D2406" i="13"/>
  <c r="E2406" i="13"/>
  <c r="I2406" i="13" s="1"/>
  <c r="F2406" i="13"/>
  <c r="C2407" i="13"/>
  <c r="H2407" i="13" s="1"/>
  <c r="D2407" i="13"/>
  <c r="E2407" i="13"/>
  <c r="I2407" i="13" s="1"/>
  <c r="F2407" i="13"/>
  <c r="C2408" i="13"/>
  <c r="H2408" i="13" s="1"/>
  <c r="D2408" i="13"/>
  <c r="E2408" i="13"/>
  <c r="I2408" i="13" s="1"/>
  <c r="F2408" i="13"/>
  <c r="C2409" i="13"/>
  <c r="H2409" i="13" s="1"/>
  <c r="D2409" i="13"/>
  <c r="E2409" i="13"/>
  <c r="I2409" i="13" s="1"/>
  <c r="F2409" i="13"/>
  <c r="C2410" i="13"/>
  <c r="H2410" i="13" s="1"/>
  <c r="D2410" i="13"/>
  <c r="E2410" i="13"/>
  <c r="I2410" i="13" s="1"/>
  <c r="F2410" i="13"/>
  <c r="C2411" i="13"/>
  <c r="H2411" i="13" s="1"/>
  <c r="D2411" i="13"/>
  <c r="E2411" i="13"/>
  <c r="I2411" i="13" s="1"/>
  <c r="F2411" i="13"/>
  <c r="C2412" i="13"/>
  <c r="H2412" i="13" s="1"/>
  <c r="D2412" i="13"/>
  <c r="E2412" i="13"/>
  <c r="I2412" i="13" s="1"/>
  <c r="F2412" i="13"/>
  <c r="C2413" i="13"/>
  <c r="H2413" i="13" s="1"/>
  <c r="D2413" i="13"/>
  <c r="E2413" i="13"/>
  <c r="I2413" i="13" s="1"/>
  <c r="F2413" i="13"/>
  <c r="C2414" i="13"/>
  <c r="H2414" i="13" s="1"/>
  <c r="D2414" i="13"/>
  <c r="E2414" i="13"/>
  <c r="I2414" i="13" s="1"/>
  <c r="F2414" i="13"/>
  <c r="C2415" i="13"/>
  <c r="H2415" i="13" s="1"/>
  <c r="D2415" i="13"/>
  <c r="E2415" i="13"/>
  <c r="I2415" i="13" s="1"/>
  <c r="F2415" i="13"/>
  <c r="C2416" i="13"/>
  <c r="H2416" i="13" s="1"/>
  <c r="D2416" i="13"/>
  <c r="E2416" i="13"/>
  <c r="I2416" i="13" s="1"/>
  <c r="F2416" i="13"/>
  <c r="C2417" i="13"/>
  <c r="H2417" i="13" s="1"/>
  <c r="D2417" i="13"/>
  <c r="E2417" i="13"/>
  <c r="I2417" i="13" s="1"/>
  <c r="F2417" i="13"/>
  <c r="C2418" i="13"/>
  <c r="H2418" i="13" s="1"/>
  <c r="D2418" i="13"/>
  <c r="E2418" i="13"/>
  <c r="I2418" i="13" s="1"/>
  <c r="F2418" i="13"/>
  <c r="C2419" i="13"/>
  <c r="H2419" i="13" s="1"/>
  <c r="D2419" i="13"/>
  <c r="E2419" i="13"/>
  <c r="I2419" i="13" s="1"/>
  <c r="F2419" i="13"/>
  <c r="C2420" i="13"/>
  <c r="H2420" i="13" s="1"/>
  <c r="D2420" i="13"/>
  <c r="E2420" i="13"/>
  <c r="I2420" i="13" s="1"/>
  <c r="F2420" i="13"/>
  <c r="C2421" i="13"/>
  <c r="H2421" i="13" s="1"/>
  <c r="D2421" i="13"/>
  <c r="E2421" i="13"/>
  <c r="I2421" i="13" s="1"/>
  <c r="F2421" i="13"/>
  <c r="C2422" i="13"/>
  <c r="H2422" i="13" s="1"/>
  <c r="D2422" i="13"/>
  <c r="E2422" i="13"/>
  <c r="I2422" i="13" s="1"/>
  <c r="F2422" i="13"/>
  <c r="C2423" i="13"/>
  <c r="H2423" i="13" s="1"/>
  <c r="D2423" i="13"/>
  <c r="E2423" i="13"/>
  <c r="I2423" i="13" s="1"/>
  <c r="F2423" i="13"/>
  <c r="C2424" i="13"/>
  <c r="H2424" i="13" s="1"/>
  <c r="D2424" i="13"/>
  <c r="E2424" i="13"/>
  <c r="I2424" i="13" s="1"/>
  <c r="F2424" i="13"/>
  <c r="C2425" i="13"/>
  <c r="H2425" i="13" s="1"/>
  <c r="D2425" i="13"/>
  <c r="E2425" i="13"/>
  <c r="I2425" i="13" s="1"/>
  <c r="F2425" i="13"/>
  <c r="C2426" i="13"/>
  <c r="H2426" i="13" s="1"/>
  <c r="D2426" i="13"/>
  <c r="E2426" i="13"/>
  <c r="I2426" i="13" s="1"/>
  <c r="F2426" i="13"/>
  <c r="C2427" i="13"/>
  <c r="H2427" i="13" s="1"/>
  <c r="D2427" i="13"/>
  <c r="E2427" i="13"/>
  <c r="I2427" i="13" s="1"/>
  <c r="F2427" i="13"/>
  <c r="C2428" i="13"/>
  <c r="H2428" i="13" s="1"/>
  <c r="D2428" i="13"/>
  <c r="E2428" i="13"/>
  <c r="I2428" i="13" s="1"/>
  <c r="F2428" i="13"/>
  <c r="C2429" i="13"/>
  <c r="H2429" i="13" s="1"/>
  <c r="D2429" i="13"/>
  <c r="E2429" i="13"/>
  <c r="I2429" i="13" s="1"/>
  <c r="F2429" i="13"/>
  <c r="C2430" i="13"/>
  <c r="H2430" i="13" s="1"/>
  <c r="D2430" i="13"/>
  <c r="E2430" i="13"/>
  <c r="I2430" i="13" s="1"/>
  <c r="F2430" i="13"/>
  <c r="C2431" i="13"/>
  <c r="H2431" i="13" s="1"/>
  <c r="D2431" i="13"/>
  <c r="E2431" i="13"/>
  <c r="I2431" i="13" s="1"/>
  <c r="F2431" i="13"/>
  <c r="C2432" i="13"/>
  <c r="H2432" i="13" s="1"/>
  <c r="D2432" i="13"/>
  <c r="E2432" i="13"/>
  <c r="I2432" i="13" s="1"/>
  <c r="F2432" i="13"/>
  <c r="C2433" i="13"/>
  <c r="H2433" i="13" s="1"/>
  <c r="D2433" i="13"/>
  <c r="E2433" i="13"/>
  <c r="I2433" i="13" s="1"/>
  <c r="F2433" i="13"/>
  <c r="C2434" i="13"/>
  <c r="H2434" i="13" s="1"/>
  <c r="D2434" i="13"/>
  <c r="E2434" i="13"/>
  <c r="I2434" i="13" s="1"/>
  <c r="F2434" i="13"/>
  <c r="C2435" i="13"/>
  <c r="H2435" i="13" s="1"/>
  <c r="D2435" i="13"/>
  <c r="E2435" i="13"/>
  <c r="I2435" i="13" s="1"/>
  <c r="F2435" i="13"/>
  <c r="C2436" i="13"/>
  <c r="H2436" i="13" s="1"/>
  <c r="D2436" i="13"/>
  <c r="E2436" i="13"/>
  <c r="I2436" i="13" s="1"/>
  <c r="F2436" i="13"/>
  <c r="C2437" i="13"/>
  <c r="H2437" i="13" s="1"/>
  <c r="D2437" i="13"/>
  <c r="E2437" i="13"/>
  <c r="I2437" i="13" s="1"/>
  <c r="F2437" i="13"/>
  <c r="C2438" i="13"/>
  <c r="H2438" i="13" s="1"/>
  <c r="D2438" i="13"/>
  <c r="E2438" i="13"/>
  <c r="I2438" i="13" s="1"/>
  <c r="F2438" i="13"/>
  <c r="C2439" i="13"/>
  <c r="H2439" i="13" s="1"/>
  <c r="D2439" i="13"/>
  <c r="E2439" i="13"/>
  <c r="I2439" i="13" s="1"/>
  <c r="F2439" i="13"/>
  <c r="C2440" i="13"/>
  <c r="H2440" i="13" s="1"/>
  <c r="D2440" i="13"/>
  <c r="E2440" i="13"/>
  <c r="I2440" i="13" s="1"/>
  <c r="F2440" i="13"/>
  <c r="C2441" i="13"/>
  <c r="H2441" i="13" s="1"/>
  <c r="D2441" i="13"/>
  <c r="E2441" i="13"/>
  <c r="I2441" i="13" s="1"/>
  <c r="F2441" i="13"/>
  <c r="C2442" i="13"/>
  <c r="H2442" i="13" s="1"/>
  <c r="D2442" i="13"/>
  <c r="E2442" i="13"/>
  <c r="I2442" i="13" s="1"/>
  <c r="F2442" i="13"/>
  <c r="C2443" i="13"/>
  <c r="H2443" i="13" s="1"/>
  <c r="D2443" i="13"/>
  <c r="E2443" i="13"/>
  <c r="I2443" i="13" s="1"/>
  <c r="F2443" i="13"/>
  <c r="C2444" i="13"/>
  <c r="H2444" i="13" s="1"/>
  <c r="D2444" i="13"/>
  <c r="E2444" i="13"/>
  <c r="I2444" i="13" s="1"/>
  <c r="F2444" i="13"/>
  <c r="C2445" i="13"/>
  <c r="H2445" i="13" s="1"/>
  <c r="D2445" i="13"/>
  <c r="E2445" i="13"/>
  <c r="I2445" i="13" s="1"/>
  <c r="F2445" i="13"/>
  <c r="C2446" i="13"/>
  <c r="H2446" i="13" s="1"/>
  <c r="D2446" i="13"/>
  <c r="E2446" i="13"/>
  <c r="I2446" i="13" s="1"/>
  <c r="F2446" i="13"/>
  <c r="C2447" i="13"/>
  <c r="H2447" i="13" s="1"/>
  <c r="D2447" i="13"/>
  <c r="E2447" i="13"/>
  <c r="I2447" i="13" s="1"/>
  <c r="F2447" i="13"/>
  <c r="C2448" i="13"/>
  <c r="H2448" i="13" s="1"/>
  <c r="D2448" i="13"/>
  <c r="E2448" i="13"/>
  <c r="I2448" i="13" s="1"/>
  <c r="F2448" i="13"/>
  <c r="C2449" i="13"/>
  <c r="H2449" i="13" s="1"/>
  <c r="D2449" i="13"/>
  <c r="E2449" i="13"/>
  <c r="I2449" i="13" s="1"/>
  <c r="F2449" i="13"/>
  <c r="C2450" i="13"/>
  <c r="H2450" i="13" s="1"/>
  <c r="D2450" i="13"/>
  <c r="E2450" i="13"/>
  <c r="I2450" i="13" s="1"/>
  <c r="F2450" i="13"/>
  <c r="C2451" i="13"/>
  <c r="H2451" i="13" s="1"/>
  <c r="D2451" i="13"/>
  <c r="E2451" i="13"/>
  <c r="I2451" i="13" s="1"/>
  <c r="F2451" i="13"/>
  <c r="C2452" i="13"/>
  <c r="H2452" i="13" s="1"/>
  <c r="D2452" i="13"/>
  <c r="E2452" i="13"/>
  <c r="I2452" i="13" s="1"/>
  <c r="F2452" i="13"/>
  <c r="C2453" i="13"/>
  <c r="H2453" i="13" s="1"/>
  <c r="D2453" i="13"/>
  <c r="E2453" i="13"/>
  <c r="I2453" i="13" s="1"/>
  <c r="F2453" i="13"/>
  <c r="C2454" i="13"/>
  <c r="H2454" i="13" s="1"/>
  <c r="D2454" i="13"/>
  <c r="E2454" i="13"/>
  <c r="I2454" i="13" s="1"/>
  <c r="F2454" i="13"/>
  <c r="C2455" i="13"/>
  <c r="H2455" i="13" s="1"/>
  <c r="D2455" i="13"/>
  <c r="E2455" i="13"/>
  <c r="I2455" i="13" s="1"/>
  <c r="F2455" i="13"/>
  <c r="C2456" i="13"/>
  <c r="H2456" i="13" s="1"/>
  <c r="D2456" i="13"/>
  <c r="E2456" i="13"/>
  <c r="I2456" i="13" s="1"/>
  <c r="F2456" i="13"/>
  <c r="C2457" i="13"/>
  <c r="H2457" i="13" s="1"/>
  <c r="D2457" i="13"/>
  <c r="E2457" i="13"/>
  <c r="I2457" i="13" s="1"/>
  <c r="F2457" i="13"/>
  <c r="C2458" i="13"/>
  <c r="H2458" i="13" s="1"/>
  <c r="D2458" i="13"/>
  <c r="E2458" i="13"/>
  <c r="I2458" i="13" s="1"/>
  <c r="F2458" i="13"/>
  <c r="C2459" i="13"/>
  <c r="H2459" i="13" s="1"/>
  <c r="D2459" i="13"/>
  <c r="E2459" i="13"/>
  <c r="I2459" i="13" s="1"/>
  <c r="F2459" i="13"/>
  <c r="C2460" i="13"/>
  <c r="H2460" i="13" s="1"/>
  <c r="D2460" i="13"/>
  <c r="E2460" i="13"/>
  <c r="I2460" i="13" s="1"/>
  <c r="F2460" i="13"/>
  <c r="C2461" i="13"/>
  <c r="H2461" i="13" s="1"/>
  <c r="D2461" i="13"/>
  <c r="E2461" i="13"/>
  <c r="I2461" i="13" s="1"/>
  <c r="F2461" i="13"/>
  <c r="C2462" i="13"/>
  <c r="H2462" i="13" s="1"/>
  <c r="D2462" i="13"/>
  <c r="E2462" i="13"/>
  <c r="I2462" i="13" s="1"/>
  <c r="F2462" i="13"/>
  <c r="C2463" i="13"/>
  <c r="H2463" i="13" s="1"/>
  <c r="D2463" i="13"/>
  <c r="E2463" i="13"/>
  <c r="I2463" i="13" s="1"/>
  <c r="F2463" i="13"/>
  <c r="C2464" i="13"/>
  <c r="H2464" i="13" s="1"/>
  <c r="D2464" i="13"/>
  <c r="E2464" i="13"/>
  <c r="I2464" i="13" s="1"/>
  <c r="F2464" i="13"/>
  <c r="C2465" i="13"/>
  <c r="H2465" i="13" s="1"/>
  <c r="D2465" i="13"/>
  <c r="E2465" i="13"/>
  <c r="I2465" i="13" s="1"/>
  <c r="F2465" i="13"/>
  <c r="C2466" i="13"/>
  <c r="H2466" i="13" s="1"/>
  <c r="D2466" i="13"/>
  <c r="E2466" i="13"/>
  <c r="I2466" i="13" s="1"/>
  <c r="F2466" i="13"/>
  <c r="C2467" i="13"/>
  <c r="H2467" i="13" s="1"/>
  <c r="D2467" i="13"/>
  <c r="E2467" i="13"/>
  <c r="I2467" i="13" s="1"/>
  <c r="F2467" i="13"/>
  <c r="C2468" i="13"/>
  <c r="H2468" i="13" s="1"/>
  <c r="D2468" i="13"/>
  <c r="E2468" i="13"/>
  <c r="I2468" i="13" s="1"/>
  <c r="F2468" i="13"/>
  <c r="C2469" i="13"/>
  <c r="H2469" i="13" s="1"/>
  <c r="D2469" i="13"/>
  <c r="E2469" i="13"/>
  <c r="I2469" i="13" s="1"/>
  <c r="F2469" i="13"/>
  <c r="C2470" i="13"/>
  <c r="H2470" i="13" s="1"/>
  <c r="D2470" i="13"/>
  <c r="E2470" i="13"/>
  <c r="I2470" i="13" s="1"/>
  <c r="F2470" i="13"/>
  <c r="C2471" i="13"/>
  <c r="H2471" i="13" s="1"/>
  <c r="D2471" i="13"/>
  <c r="E2471" i="13"/>
  <c r="I2471" i="13" s="1"/>
  <c r="F2471" i="13"/>
  <c r="C2472" i="13"/>
  <c r="H2472" i="13" s="1"/>
  <c r="D2472" i="13"/>
  <c r="E2472" i="13"/>
  <c r="I2472" i="13" s="1"/>
  <c r="F2472" i="13"/>
  <c r="C2473" i="13"/>
  <c r="H2473" i="13" s="1"/>
  <c r="D2473" i="13"/>
  <c r="E2473" i="13"/>
  <c r="I2473" i="13" s="1"/>
  <c r="F2473" i="13"/>
  <c r="C2474" i="13"/>
  <c r="H2474" i="13" s="1"/>
  <c r="D2474" i="13"/>
  <c r="E2474" i="13"/>
  <c r="I2474" i="13" s="1"/>
  <c r="F2474" i="13"/>
  <c r="C2475" i="13"/>
  <c r="H2475" i="13" s="1"/>
  <c r="D2475" i="13"/>
  <c r="E2475" i="13"/>
  <c r="I2475" i="13" s="1"/>
  <c r="F2475" i="13"/>
  <c r="C2476" i="13"/>
  <c r="H2476" i="13" s="1"/>
  <c r="D2476" i="13"/>
  <c r="E2476" i="13"/>
  <c r="I2476" i="13" s="1"/>
  <c r="F2476" i="13"/>
  <c r="C2477" i="13"/>
  <c r="H2477" i="13" s="1"/>
  <c r="D2477" i="13"/>
  <c r="E2477" i="13"/>
  <c r="I2477" i="13" s="1"/>
  <c r="F2477" i="13"/>
  <c r="C2478" i="13"/>
  <c r="H2478" i="13" s="1"/>
  <c r="D2478" i="13"/>
  <c r="E2478" i="13"/>
  <c r="I2478" i="13" s="1"/>
  <c r="F2478" i="13"/>
  <c r="C2479" i="13"/>
  <c r="H2479" i="13" s="1"/>
  <c r="D2479" i="13"/>
  <c r="E2479" i="13"/>
  <c r="I2479" i="13" s="1"/>
  <c r="F2479" i="13"/>
  <c r="C2480" i="13"/>
  <c r="H2480" i="13" s="1"/>
  <c r="D2480" i="13"/>
  <c r="E2480" i="13"/>
  <c r="I2480" i="13" s="1"/>
  <c r="F2480" i="13"/>
  <c r="C2481" i="13"/>
  <c r="H2481" i="13" s="1"/>
  <c r="D2481" i="13"/>
  <c r="E2481" i="13"/>
  <c r="I2481" i="13" s="1"/>
  <c r="F2481" i="13"/>
  <c r="C2482" i="13"/>
  <c r="H2482" i="13" s="1"/>
  <c r="D2482" i="13"/>
  <c r="E2482" i="13"/>
  <c r="I2482" i="13" s="1"/>
  <c r="F2482" i="13"/>
  <c r="C2483" i="13"/>
  <c r="H2483" i="13" s="1"/>
  <c r="D2483" i="13"/>
  <c r="E2483" i="13"/>
  <c r="I2483" i="13" s="1"/>
  <c r="F2483" i="13"/>
  <c r="C2484" i="13"/>
  <c r="H2484" i="13" s="1"/>
  <c r="D2484" i="13"/>
  <c r="E2484" i="13"/>
  <c r="I2484" i="13" s="1"/>
  <c r="F2484" i="13"/>
  <c r="C2485" i="13"/>
  <c r="H2485" i="13" s="1"/>
  <c r="D2485" i="13"/>
  <c r="E2485" i="13"/>
  <c r="I2485" i="13" s="1"/>
  <c r="F2485" i="13"/>
  <c r="C2486" i="13"/>
  <c r="H2486" i="13" s="1"/>
  <c r="D2486" i="13"/>
  <c r="E2486" i="13"/>
  <c r="I2486" i="13" s="1"/>
  <c r="F2486" i="13"/>
  <c r="C2487" i="13"/>
  <c r="H2487" i="13" s="1"/>
  <c r="D2487" i="13"/>
  <c r="E2487" i="13"/>
  <c r="I2487" i="13" s="1"/>
  <c r="F2487" i="13"/>
  <c r="C2488" i="13"/>
  <c r="H2488" i="13" s="1"/>
  <c r="D2488" i="13"/>
  <c r="E2488" i="13"/>
  <c r="I2488" i="13" s="1"/>
  <c r="F2488" i="13"/>
  <c r="C2489" i="13"/>
  <c r="H2489" i="13" s="1"/>
  <c r="D2489" i="13"/>
  <c r="E2489" i="13"/>
  <c r="I2489" i="13" s="1"/>
  <c r="F2489" i="13"/>
  <c r="C2490" i="13"/>
  <c r="H2490" i="13" s="1"/>
  <c r="D2490" i="13"/>
  <c r="E2490" i="13"/>
  <c r="I2490" i="13" s="1"/>
  <c r="F2490" i="13"/>
  <c r="C2491" i="13"/>
  <c r="H2491" i="13" s="1"/>
  <c r="D2491" i="13"/>
  <c r="E2491" i="13"/>
  <c r="I2491" i="13" s="1"/>
  <c r="F2491" i="13"/>
  <c r="C2492" i="13"/>
  <c r="H2492" i="13" s="1"/>
  <c r="D2492" i="13"/>
  <c r="E2492" i="13"/>
  <c r="I2492" i="13" s="1"/>
  <c r="F2492" i="13"/>
  <c r="C2493" i="13"/>
  <c r="H2493" i="13" s="1"/>
  <c r="D2493" i="13"/>
  <c r="E2493" i="13"/>
  <c r="I2493" i="13" s="1"/>
  <c r="F2493" i="13"/>
  <c r="C2494" i="13"/>
  <c r="H2494" i="13" s="1"/>
  <c r="D2494" i="13"/>
  <c r="E2494" i="13"/>
  <c r="I2494" i="13" s="1"/>
  <c r="F2494" i="13"/>
  <c r="C2495" i="13"/>
  <c r="H2495" i="13" s="1"/>
  <c r="D2495" i="13"/>
  <c r="E2495" i="13"/>
  <c r="I2495" i="13" s="1"/>
  <c r="F2495" i="13"/>
  <c r="C2496" i="13"/>
  <c r="H2496" i="13" s="1"/>
  <c r="D2496" i="13"/>
  <c r="E2496" i="13"/>
  <c r="I2496" i="13" s="1"/>
  <c r="F2496" i="13"/>
  <c r="C2497" i="13"/>
  <c r="H2497" i="13" s="1"/>
  <c r="D2497" i="13"/>
  <c r="E2497" i="13"/>
  <c r="I2497" i="13" s="1"/>
  <c r="F2497" i="13"/>
  <c r="C2498" i="13"/>
  <c r="H2498" i="13" s="1"/>
  <c r="D2498" i="13"/>
  <c r="E2498" i="13"/>
  <c r="I2498" i="13" s="1"/>
  <c r="F2498" i="13"/>
  <c r="C2499" i="13"/>
  <c r="H2499" i="13" s="1"/>
  <c r="D2499" i="13"/>
  <c r="E2499" i="13"/>
  <c r="I2499" i="13" s="1"/>
  <c r="F2499" i="13"/>
  <c r="C2500" i="13"/>
  <c r="H2500" i="13" s="1"/>
  <c r="D2500" i="13"/>
  <c r="E2500" i="13"/>
  <c r="I2500" i="13" s="1"/>
  <c r="F2500" i="13"/>
  <c r="C2501" i="13"/>
  <c r="H2501" i="13" s="1"/>
  <c r="D2501" i="13"/>
  <c r="E2501" i="13"/>
  <c r="I2501" i="13" s="1"/>
  <c r="F2501" i="13"/>
  <c r="C2502" i="13"/>
  <c r="H2502" i="13" s="1"/>
  <c r="D2502" i="13"/>
  <c r="E2502" i="13"/>
  <c r="I2502" i="13" s="1"/>
  <c r="F2502" i="13"/>
  <c r="C2503" i="13"/>
  <c r="H2503" i="13" s="1"/>
  <c r="D2503" i="13"/>
  <c r="E2503" i="13"/>
  <c r="I2503" i="13" s="1"/>
  <c r="F2503" i="13"/>
  <c r="C2504" i="13"/>
  <c r="H2504" i="13" s="1"/>
  <c r="D2504" i="13"/>
  <c r="E2504" i="13"/>
  <c r="I2504" i="13" s="1"/>
  <c r="F2504" i="13"/>
  <c r="C2505" i="13"/>
  <c r="H2505" i="13" s="1"/>
  <c r="D2505" i="13"/>
  <c r="E2505" i="13"/>
  <c r="I2505" i="13" s="1"/>
  <c r="F2505" i="13"/>
  <c r="C2506" i="13"/>
  <c r="H2506" i="13" s="1"/>
  <c r="D2506" i="13"/>
  <c r="E2506" i="13"/>
  <c r="I2506" i="13" s="1"/>
  <c r="F2506" i="13"/>
  <c r="C2507" i="13"/>
  <c r="H2507" i="13" s="1"/>
  <c r="D2507" i="13"/>
  <c r="E2507" i="13"/>
  <c r="I2507" i="13" s="1"/>
  <c r="F2507" i="13"/>
  <c r="C2508" i="13"/>
  <c r="H2508" i="13" s="1"/>
  <c r="D2508" i="13"/>
  <c r="E2508" i="13"/>
  <c r="I2508" i="13" s="1"/>
  <c r="F2508" i="13"/>
  <c r="C2509" i="13"/>
  <c r="H2509" i="13" s="1"/>
  <c r="D2509" i="13"/>
  <c r="E2509" i="13"/>
  <c r="I2509" i="13" s="1"/>
  <c r="F2509" i="13"/>
  <c r="C2510" i="13"/>
  <c r="H2510" i="13" s="1"/>
  <c r="D2510" i="13"/>
  <c r="E2510" i="13"/>
  <c r="I2510" i="13" s="1"/>
  <c r="F2510" i="13"/>
  <c r="C2511" i="13"/>
  <c r="H2511" i="13" s="1"/>
  <c r="D2511" i="13"/>
  <c r="E2511" i="13"/>
  <c r="I2511" i="13" s="1"/>
  <c r="F2511" i="13"/>
  <c r="C2512" i="13"/>
  <c r="H2512" i="13" s="1"/>
  <c r="D2512" i="13"/>
  <c r="E2512" i="13"/>
  <c r="I2512" i="13" s="1"/>
  <c r="F2512" i="13"/>
  <c r="C2513" i="13"/>
  <c r="H2513" i="13" s="1"/>
  <c r="D2513" i="13"/>
  <c r="E2513" i="13"/>
  <c r="I2513" i="13" s="1"/>
  <c r="F2513" i="13"/>
  <c r="C2514" i="13"/>
  <c r="H2514" i="13" s="1"/>
  <c r="D2514" i="13"/>
  <c r="E2514" i="13"/>
  <c r="I2514" i="13" s="1"/>
  <c r="F2514" i="13"/>
  <c r="C2515" i="13"/>
  <c r="H2515" i="13" s="1"/>
  <c r="D2515" i="13"/>
  <c r="E2515" i="13"/>
  <c r="I2515" i="13" s="1"/>
  <c r="F2515" i="13"/>
  <c r="C2516" i="13"/>
  <c r="H2516" i="13" s="1"/>
  <c r="D2516" i="13"/>
  <c r="E2516" i="13"/>
  <c r="I2516" i="13" s="1"/>
  <c r="F2516" i="13"/>
  <c r="C2517" i="13"/>
  <c r="H2517" i="13" s="1"/>
  <c r="D2517" i="13"/>
  <c r="E2517" i="13"/>
  <c r="I2517" i="13" s="1"/>
  <c r="F2517" i="13"/>
  <c r="C2518" i="13"/>
  <c r="H2518" i="13" s="1"/>
  <c r="D2518" i="13"/>
  <c r="E2518" i="13"/>
  <c r="I2518" i="13" s="1"/>
  <c r="F2518" i="13"/>
  <c r="C2519" i="13"/>
  <c r="H2519" i="13" s="1"/>
  <c r="D2519" i="13"/>
  <c r="E2519" i="13"/>
  <c r="I2519" i="13" s="1"/>
  <c r="F2519" i="13"/>
  <c r="C2520" i="13"/>
  <c r="H2520" i="13" s="1"/>
  <c r="D2520" i="13"/>
  <c r="E2520" i="13"/>
  <c r="I2520" i="13" s="1"/>
  <c r="F2520" i="13"/>
  <c r="C2521" i="13"/>
  <c r="H2521" i="13" s="1"/>
  <c r="D2521" i="13"/>
  <c r="E2521" i="13"/>
  <c r="I2521" i="13" s="1"/>
  <c r="F2521" i="13"/>
  <c r="C2522" i="13"/>
  <c r="H2522" i="13" s="1"/>
  <c r="D2522" i="13"/>
  <c r="E2522" i="13"/>
  <c r="I2522" i="13" s="1"/>
  <c r="F2522" i="13"/>
  <c r="C2523" i="13"/>
  <c r="H2523" i="13" s="1"/>
  <c r="D2523" i="13"/>
  <c r="E2523" i="13"/>
  <c r="I2523" i="13" s="1"/>
  <c r="F2523" i="13"/>
  <c r="C2524" i="13"/>
  <c r="H2524" i="13" s="1"/>
  <c r="D2524" i="13"/>
  <c r="E2524" i="13"/>
  <c r="I2524" i="13" s="1"/>
  <c r="F2524" i="13"/>
  <c r="C2525" i="13"/>
  <c r="H2525" i="13" s="1"/>
  <c r="D2525" i="13"/>
  <c r="E2525" i="13"/>
  <c r="I2525" i="13" s="1"/>
  <c r="F2525" i="13"/>
  <c r="C2526" i="13"/>
  <c r="H2526" i="13" s="1"/>
  <c r="D2526" i="13"/>
  <c r="E2526" i="13"/>
  <c r="I2526" i="13" s="1"/>
  <c r="F2526" i="13"/>
  <c r="C2527" i="13"/>
  <c r="H2527" i="13" s="1"/>
  <c r="D2527" i="13"/>
  <c r="E2527" i="13"/>
  <c r="I2527" i="13" s="1"/>
  <c r="F2527" i="13"/>
  <c r="C2528" i="13"/>
  <c r="H2528" i="13" s="1"/>
  <c r="D2528" i="13"/>
  <c r="E2528" i="13"/>
  <c r="I2528" i="13" s="1"/>
  <c r="F2528" i="13"/>
  <c r="C2529" i="13"/>
  <c r="H2529" i="13" s="1"/>
  <c r="D2529" i="13"/>
  <c r="E2529" i="13"/>
  <c r="I2529" i="13" s="1"/>
  <c r="F2529" i="13"/>
  <c r="C2530" i="13"/>
  <c r="H2530" i="13" s="1"/>
  <c r="D2530" i="13"/>
  <c r="E2530" i="13"/>
  <c r="I2530" i="13" s="1"/>
  <c r="F2530" i="13"/>
  <c r="C2531" i="13"/>
  <c r="H2531" i="13" s="1"/>
  <c r="D2531" i="13"/>
  <c r="E2531" i="13"/>
  <c r="I2531" i="13" s="1"/>
  <c r="F2531" i="13"/>
  <c r="C2532" i="13"/>
  <c r="H2532" i="13" s="1"/>
  <c r="D2532" i="13"/>
  <c r="E2532" i="13"/>
  <c r="I2532" i="13" s="1"/>
  <c r="F2532" i="13"/>
  <c r="C2533" i="13"/>
  <c r="H2533" i="13" s="1"/>
  <c r="D2533" i="13"/>
  <c r="E2533" i="13"/>
  <c r="I2533" i="13" s="1"/>
  <c r="F2533" i="13"/>
  <c r="C2534" i="13"/>
  <c r="H2534" i="13" s="1"/>
  <c r="D2534" i="13"/>
  <c r="E2534" i="13"/>
  <c r="I2534" i="13" s="1"/>
  <c r="F2534" i="13"/>
  <c r="C2535" i="13"/>
  <c r="H2535" i="13" s="1"/>
  <c r="D2535" i="13"/>
  <c r="E2535" i="13"/>
  <c r="I2535" i="13" s="1"/>
  <c r="F2535" i="13"/>
  <c r="C2536" i="13"/>
  <c r="H2536" i="13" s="1"/>
  <c r="D2536" i="13"/>
  <c r="E2536" i="13"/>
  <c r="I2536" i="13" s="1"/>
  <c r="F2536" i="13"/>
  <c r="C2537" i="13"/>
  <c r="H2537" i="13" s="1"/>
  <c r="D2537" i="13"/>
  <c r="E2537" i="13"/>
  <c r="I2537" i="13" s="1"/>
  <c r="F2537" i="13"/>
  <c r="C2538" i="13"/>
  <c r="H2538" i="13" s="1"/>
  <c r="D2538" i="13"/>
  <c r="E2538" i="13"/>
  <c r="I2538" i="13" s="1"/>
  <c r="F2538" i="13"/>
  <c r="C2539" i="13"/>
  <c r="H2539" i="13" s="1"/>
  <c r="D2539" i="13"/>
  <c r="E2539" i="13"/>
  <c r="I2539" i="13" s="1"/>
  <c r="F2539" i="13"/>
  <c r="C2540" i="13"/>
  <c r="H2540" i="13" s="1"/>
  <c r="D2540" i="13"/>
  <c r="E2540" i="13"/>
  <c r="I2540" i="13" s="1"/>
  <c r="F2540" i="13"/>
  <c r="C2541" i="13"/>
  <c r="H2541" i="13" s="1"/>
  <c r="D2541" i="13"/>
  <c r="E2541" i="13"/>
  <c r="I2541" i="13" s="1"/>
  <c r="F2541" i="13"/>
  <c r="C2542" i="13"/>
  <c r="H2542" i="13" s="1"/>
  <c r="D2542" i="13"/>
  <c r="E2542" i="13"/>
  <c r="I2542" i="13" s="1"/>
  <c r="F2542" i="13"/>
  <c r="C2543" i="13"/>
  <c r="H2543" i="13" s="1"/>
  <c r="D2543" i="13"/>
  <c r="E2543" i="13"/>
  <c r="I2543" i="13" s="1"/>
  <c r="F2543" i="13"/>
  <c r="C2544" i="13"/>
  <c r="H2544" i="13" s="1"/>
  <c r="D2544" i="13"/>
  <c r="E2544" i="13"/>
  <c r="I2544" i="13" s="1"/>
  <c r="F2544" i="13"/>
  <c r="C2545" i="13"/>
  <c r="H2545" i="13" s="1"/>
  <c r="D2545" i="13"/>
  <c r="E2545" i="13"/>
  <c r="I2545" i="13" s="1"/>
  <c r="F2545" i="13"/>
  <c r="C2546" i="13"/>
  <c r="H2546" i="13" s="1"/>
  <c r="D2546" i="13"/>
  <c r="E2546" i="13"/>
  <c r="I2546" i="13" s="1"/>
  <c r="F2546" i="13"/>
  <c r="C2547" i="13"/>
  <c r="H2547" i="13" s="1"/>
  <c r="D2547" i="13"/>
  <c r="E2547" i="13"/>
  <c r="I2547" i="13" s="1"/>
  <c r="F2547" i="13"/>
  <c r="C2548" i="13"/>
  <c r="H2548" i="13" s="1"/>
  <c r="D2548" i="13"/>
  <c r="E2548" i="13"/>
  <c r="I2548" i="13" s="1"/>
  <c r="F2548" i="13"/>
  <c r="C2549" i="13"/>
  <c r="H2549" i="13" s="1"/>
  <c r="D2549" i="13"/>
  <c r="E2549" i="13"/>
  <c r="I2549" i="13" s="1"/>
  <c r="F2549" i="13"/>
  <c r="C2550" i="13"/>
  <c r="H2550" i="13" s="1"/>
  <c r="D2550" i="13"/>
  <c r="E2550" i="13"/>
  <c r="I2550" i="13" s="1"/>
  <c r="F2550" i="13"/>
  <c r="C2551" i="13"/>
  <c r="H2551" i="13" s="1"/>
  <c r="D2551" i="13"/>
  <c r="E2551" i="13"/>
  <c r="I2551" i="13" s="1"/>
  <c r="F2551" i="13"/>
  <c r="C2552" i="13"/>
  <c r="H2552" i="13" s="1"/>
  <c r="D2552" i="13"/>
  <c r="E2552" i="13"/>
  <c r="I2552" i="13" s="1"/>
  <c r="F2552" i="13"/>
  <c r="C2553" i="13"/>
  <c r="H2553" i="13" s="1"/>
  <c r="D2553" i="13"/>
  <c r="E2553" i="13"/>
  <c r="I2553" i="13" s="1"/>
  <c r="F2553" i="13"/>
  <c r="C2554" i="13"/>
  <c r="H2554" i="13" s="1"/>
  <c r="D2554" i="13"/>
  <c r="E2554" i="13"/>
  <c r="I2554" i="13" s="1"/>
  <c r="F2554" i="13"/>
  <c r="C2555" i="13"/>
  <c r="H2555" i="13" s="1"/>
  <c r="D2555" i="13"/>
  <c r="E2555" i="13"/>
  <c r="I2555" i="13" s="1"/>
  <c r="F2555" i="13"/>
  <c r="C2556" i="13"/>
  <c r="H2556" i="13" s="1"/>
  <c r="D2556" i="13"/>
  <c r="E2556" i="13"/>
  <c r="I2556" i="13" s="1"/>
  <c r="F2556" i="13"/>
  <c r="C2557" i="13"/>
  <c r="H2557" i="13" s="1"/>
  <c r="D2557" i="13"/>
  <c r="E2557" i="13"/>
  <c r="I2557" i="13" s="1"/>
  <c r="F2557" i="13"/>
  <c r="C2558" i="13"/>
  <c r="H2558" i="13" s="1"/>
  <c r="D2558" i="13"/>
  <c r="E2558" i="13"/>
  <c r="I2558" i="13" s="1"/>
  <c r="F2558" i="13"/>
  <c r="C2559" i="13"/>
  <c r="H2559" i="13" s="1"/>
  <c r="D2559" i="13"/>
  <c r="E2559" i="13"/>
  <c r="I2559" i="13" s="1"/>
  <c r="F2559" i="13"/>
  <c r="C2560" i="13"/>
  <c r="H2560" i="13" s="1"/>
  <c r="D2560" i="13"/>
  <c r="E2560" i="13"/>
  <c r="I2560" i="13" s="1"/>
  <c r="F2560" i="13"/>
  <c r="C2561" i="13"/>
  <c r="H2561" i="13" s="1"/>
  <c r="D2561" i="13"/>
  <c r="E2561" i="13"/>
  <c r="I2561" i="13" s="1"/>
  <c r="F2561" i="13"/>
  <c r="C2562" i="13"/>
  <c r="H2562" i="13" s="1"/>
  <c r="D2562" i="13"/>
  <c r="E2562" i="13"/>
  <c r="I2562" i="13" s="1"/>
  <c r="F2562" i="13"/>
  <c r="C2563" i="13"/>
  <c r="H2563" i="13" s="1"/>
  <c r="D2563" i="13"/>
  <c r="E2563" i="13"/>
  <c r="I2563" i="13" s="1"/>
  <c r="F2563" i="13"/>
  <c r="C2564" i="13"/>
  <c r="H2564" i="13" s="1"/>
  <c r="D2564" i="13"/>
  <c r="E2564" i="13"/>
  <c r="I2564" i="13" s="1"/>
  <c r="F2564" i="13"/>
  <c r="C2565" i="13"/>
  <c r="H2565" i="13" s="1"/>
  <c r="D2565" i="13"/>
  <c r="E2565" i="13"/>
  <c r="I2565" i="13" s="1"/>
  <c r="F2565" i="13"/>
  <c r="C2566" i="13"/>
  <c r="H2566" i="13" s="1"/>
  <c r="D2566" i="13"/>
  <c r="E2566" i="13"/>
  <c r="I2566" i="13" s="1"/>
  <c r="F2566" i="13"/>
  <c r="C2567" i="13"/>
  <c r="H2567" i="13" s="1"/>
  <c r="D2567" i="13"/>
  <c r="E2567" i="13"/>
  <c r="I2567" i="13" s="1"/>
  <c r="F2567" i="13"/>
  <c r="C2568" i="13"/>
  <c r="H2568" i="13" s="1"/>
  <c r="D2568" i="13"/>
  <c r="E2568" i="13"/>
  <c r="I2568" i="13" s="1"/>
  <c r="F2568" i="13"/>
  <c r="C2569" i="13"/>
  <c r="H2569" i="13" s="1"/>
  <c r="D2569" i="13"/>
  <c r="E2569" i="13"/>
  <c r="I2569" i="13" s="1"/>
  <c r="F2569" i="13"/>
  <c r="C2570" i="13"/>
  <c r="H2570" i="13" s="1"/>
  <c r="D2570" i="13"/>
  <c r="E2570" i="13"/>
  <c r="I2570" i="13" s="1"/>
  <c r="F2570" i="13"/>
  <c r="C2571" i="13"/>
  <c r="H2571" i="13" s="1"/>
  <c r="D2571" i="13"/>
  <c r="E2571" i="13"/>
  <c r="I2571" i="13" s="1"/>
  <c r="F2571" i="13"/>
  <c r="C2572" i="13"/>
  <c r="H2572" i="13" s="1"/>
  <c r="D2572" i="13"/>
  <c r="E2572" i="13"/>
  <c r="I2572" i="13" s="1"/>
  <c r="F2572" i="13"/>
  <c r="C2573" i="13"/>
  <c r="H2573" i="13" s="1"/>
  <c r="D2573" i="13"/>
  <c r="E2573" i="13"/>
  <c r="I2573" i="13" s="1"/>
  <c r="F2573" i="13"/>
  <c r="C2574" i="13"/>
  <c r="H2574" i="13" s="1"/>
  <c r="D2574" i="13"/>
  <c r="E2574" i="13"/>
  <c r="I2574" i="13" s="1"/>
  <c r="F2574" i="13"/>
  <c r="C2575" i="13"/>
  <c r="H2575" i="13" s="1"/>
  <c r="D2575" i="13"/>
  <c r="E2575" i="13"/>
  <c r="I2575" i="13" s="1"/>
  <c r="F2575" i="13"/>
  <c r="C2576" i="13"/>
  <c r="H2576" i="13" s="1"/>
  <c r="D2576" i="13"/>
  <c r="E2576" i="13"/>
  <c r="I2576" i="13" s="1"/>
  <c r="F2576" i="13"/>
  <c r="C2577" i="13"/>
  <c r="H2577" i="13" s="1"/>
  <c r="D2577" i="13"/>
  <c r="E2577" i="13"/>
  <c r="I2577" i="13" s="1"/>
  <c r="F2577" i="13"/>
  <c r="C2578" i="13"/>
  <c r="H2578" i="13" s="1"/>
  <c r="D2578" i="13"/>
  <c r="E2578" i="13"/>
  <c r="I2578" i="13" s="1"/>
  <c r="F2578" i="13"/>
  <c r="C2579" i="13"/>
  <c r="H2579" i="13" s="1"/>
  <c r="D2579" i="13"/>
  <c r="E2579" i="13"/>
  <c r="I2579" i="13" s="1"/>
  <c r="F2579" i="13"/>
  <c r="C2580" i="13"/>
  <c r="H2580" i="13" s="1"/>
  <c r="D2580" i="13"/>
  <c r="E2580" i="13"/>
  <c r="F2580" i="13"/>
  <c r="I2580" i="13"/>
  <c r="C2581" i="13"/>
  <c r="H2581" i="13" s="1"/>
  <c r="D2581" i="13"/>
  <c r="E2581" i="13"/>
  <c r="I2581" i="13" s="1"/>
  <c r="F2581" i="13"/>
  <c r="C2582" i="13"/>
  <c r="H2582" i="13" s="1"/>
  <c r="D2582" i="13"/>
  <c r="E2582" i="13"/>
  <c r="I2582" i="13" s="1"/>
  <c r="F2582" i="13"/>
  <c r="C2583" i="13"/>
  <c r="H2583" i="13" s="1"/>
  <c r="D2583" i="13"/>
  <c r="E2583" i="13"/>
  <c r="I2583" i="13" s="1"/>
  <c r="F2583" i="13"/>
  <c r="C2584" i="13"/>
  <c r="H2584" i="13" s="1"/>
  <c r="D2584" i="13"/>
  <c r="E2584" i="13"/>
  <c r="I2584" i="13" s="1"/>
  <c r="F2584" i="13"/>
  <c r="C2585" i="13"/>
  <c r="H2585" i="13" s="1"/>
  <c r="D2585" i="13"/>
  <c r="E2585" i="13"/>
  <c r="I2585" i="13" s="1"/>
  <c r="F2585" i="13"/>
  <c r="C2586" i="13"/>
  <c r="H2586" i="13" s="1"/>
  <c r="D2586" i="13"/>
  <c r="E2586" i="13"/>
  <c r="I2586" i="13" s="1"/>
  <c r="F2586" i="13"/>
  <c r="C2587" i="13"/>
  <c r="H2587" i="13" s="1"/>
  <c r="D2587" i="13"/>
  <c r="E2587" i="13"/>
  <c r="I2587" i="13" s="1"/>
  <c r="F2587" i="13"/>
  <c r="C2588" i="13"/>
  <c r="H2588" i="13" s="1"/>
  <c r="D2588" i="13"/>
  <c r="E2588" i="13"/>
  <c r="I2588" i="13" s="1"/>
  <c r="F2588" i="13"/>
  <c r="C2589" i="13"/>
  <c r="H2589" i="13" s="1"/>
  <c r="D2589" i="13"/>
  <c r="E2589" i="13"/>
  <c r="I2589" i="13" s="1"/>
  <c r="F2589" i="13"/>
  <c r="C2590" i="13"/>
  <c r="H2590" i="13" s="1"/>
  <c r="D2590" i="13"/>
  <c r="E2590" i="13"/>
  <c r="I2590" i="13" s="1"/>
  <c r="F2590" i="13"/>
  <c r="C2591" i="13"/>
  <c r="H2591" i="13" s="1"/>
  <c r="D2591" i="13"/>
  <c r="E2591" i="13"/>
  <c r="I2591" i="13" s="1"/>
  <c r="F2591" i="13"/>
  <c r="C2592" i="13"/>
  <c r="H2592" i="13" s="1"/>
  <c r="D2592" i="13"/>
  <c r="E2592" i="13"/>
  <c r="I2592" i="13" s="1"/>
  <c r="F2592" i="13"/>
  <c r="C2593" i="13"/>
  <c r="H2593" i="13" s="1"/>
  <c r="D2593" i="13"/>
  <c r="E2593" i="13"/>
  <c r="I2593" i="13" s="1"/>
  <c r="F2593" i="13"/>
  <c r="C2594" i="13"/>
  <c r="H2594" i="13" s="1"/>
  <c r="D2594" i="13"/>
  <c r="E2594" i="13"/>
  <c r="I2594" i="13" s="1"/>
  <c r="F2594" i="13"/>
  <c r="C2595" i="13"/>
  <c r="H2595" i="13" s="1"/>
  <c r="D2595" i="13"/>
  <c r="E2595" i="13"/>
  <c r="I2595" i="13" s="1"/>
  <c r="F2595" i="13"/>
  <c r="C2596" i="13"/>
  <c r="H2596" i="13" s="1"/>
  <c r="D2596" i="13"/>
  <c r="E2596" i="13"/>
  <c r="I2596" i="13" s="1"/>
  <c r="F2596" i="13"/>
  <c r="C2597" i="13"/>
  <c r="H2597" i="13" s="1"/>
  <c r="D2597" i="13"/>
  <c r="E2597" i="13"/>
  <c r="I2597" i="13" s="1"/>
  <c r="F2597" i="13"/>
  <c r="C2598" i="13"/>
  <c r="H2598" i="13" s="1"/>
  <c r="D2598" i="13"/>
  <c r="E2598" i="13"/>
  <c r="I2598" i="13" s="1"/>
  <c r="F2598" i="13"/>
  <c r="C2599" i="13"/>
  <c r="H2599" i="13" s="1"/>
  <c r="D2599" i="13"/>
  <c r="E2599" i="13"/>
  <c r="I2599" i="13" s="1"/>
  <c r="F2599" i="13"/>
  <c r="C2600" i="13"/>
  <c r="H2600" i="13" s="1"/>
  <c r="D2600" i="13"/>
  <c r="E2600" i="13"/>
  <c r="I2600" i="13" s="1"/>
  <c r="F2600" i="13"/>
  <c r="C2601" i="13"/>
  <c r="H2601" i="13" s="1"/>
  <c r="D2601" i="13"/>
  <c r="E2601" i="13"/>
  <c r="I2601" i="13" s="1"/>
  <c r="F2601" i="13"/>
  <c r="C2602" i="13"/>
  <c r="H2602" i="13" s="1"/>
  <c r="D2602" i="13"/>
  <c r="E2602" i="13"/>
  <c r="I2602" i="13" s="1"/>
  <c r="F2602" i="13"/>
  <c r="C2603" i="13"/>
  <c r="H2603" i="13" s="1"/>
  <c r="D2603" i="13"/>
  <c r="E2603" i="13"/>
  <c r="I2603" i="13" s="1"/>
  <c r="F2603" i="13"/>
  <c r="C2604" i="13"/>
  <c r="H2604" i="13" s="1"/>
  <c r="D2604" i="13"/>
  <c r="E2604" i="13"/>
  <c r="I2604" i="13" s="1"/>
  <c r="F2604" i="13"/>
  <c r="C2605" i="13"/>
  <c r="H2605" i="13" s="1"/>
  <c r="D2605" i="13"/>
  <c r="E2605" i="13"/>
  <c r="I2605" i="13" s="1"/>
  <c r="F2605" i="13"/>
  <c r="C2606" i="13"/>
  <c r="H2606" i="13" s="1"/>
  <c r="D2606" i="13"/>
  <c r="E2606" i="13"/>
  <c r="I2606" i="13" s="1"/>
  <c r="F2606" i="13"/>
  <c r="C2607" i="13"/>
  <c r="H2607" i="13" s="1"/>
  <c r="D2607" i="13"/>
  <c r="E2607" i="13"/>
  <c r="I2607" i="13" s="1"/>
  <c r="F2607" i="13"/>
  <c r="C2608" i="13"/>
  <c r="H2608" i="13" s="1"/>
  <c r="D2608" i="13"/>
  <c r="E2608" i="13"/>
  <c r="I2608" i="13" s="1"/>
  <c r="F2608" i="13"/>
  <c r="C2609" i="13"/>
  <c r="H2609" i="13" s="1"/>
  <c r="D2609" i="13"/>
  <c r="E2609" i="13"/>
  <c r="I2609" i="13" s="1"/>
  <c r="F2609" i="13"/>
  <c r="C2610" i="13"/>
  <c r="H2610" i="13" s="1"/>
  <c r="D2610" i="13"/>
  <c r="E2610" i="13"/>
  <c r="I2610" i="13" s="1"/>
  <c r="F2610" i="13"/>
  <c r="C2611" i="13"/>
  <c r="H2611" i="13" s="1"/>
  <c r="D2611" i="13"/>
  <c r="E2611" i="13"/>
  <c r="I2611" i="13" s="1"/>
  <c r="F2611" i="13"/>
  <c r="C2612" i="13"/>
  <c r="H2612" i="13" s="1"/>
  <c r="D2612" i="13"/>
  <c r="E2612" i="13"/>
  <c r="I2612" i="13" s="1"/>
  <c r="F2612" i="13"/>
  <c r="C2613" i="13"/>
  <c r="H2613" i="13" s="1"/>
  <c r="D2613" i="13"/>
  <c r="E2613" i="13"/>
  <c r="I2613" i="13" s="1"/>
  <c r="F2613" i="13"/>
  <c r="C2614" i="13"/>
  <c r="H2614" i="13" s="1"/>
  <c r="D2614" i="13"/>
  <c r="E2614" i="13"/>
  <c r="I2614" i="13" s="1"/>
  <c r="F2614" i="13"/>
  <c r="C2615" i="13"/>
  <c r="H2615" i="13" s="1"/>
  <c r="D2615" i="13"/>
  <c r="E2615" i="13"/>
  <c r="I2615" i="13" s="1"/>
  <c r="F2615" i="13"/>
  <c r="C2616" i="13"/>
  <c r="H2616" i="13" s="1"/>
  <c r="D2616" i="13"/>
  <c r="E2616" i="13"/>
  <c r="I2616" i="13" s="1"/>
  <c r="F2616" i="13"/>
  <c r="C2617" i="13"/>
  <c r="H2617" i="13" s="1"/>
  <c r="D2617" i="13"/>
  <c r="E2617" i="13"/>
  <c r="I2617" i="13" s="1"/>
  <c r="F2617" i="13"/>
  <c r="C2618" i="13"/>
  <c r="H2618" i="13" s="1"/>
  <c r="D2618" i="13"/>
  <c r="E2618" i="13"/>
  <c r="I2618" i="13" s="1"/>
  <c r="F2618" i="13"/>
  <c r="C2619" i="13"/>
  <c r="H2619" i="13" s="1"/>
  <c r="D2619" i="13"/>
  <c r="E2619" i="13"/>
  <c r="I2619" i="13" s="1"/>
  <c r="F2619" i="13"/>
  <c r="C2620" i="13"/>
  <c r="H2620" i="13" s="1"/>
  <c r="D2620" i="13"/>
  <c r="E2620" i="13"/>
  <c r="I2620" i="13" s="1"/>
  <c r="F2620" i="13"/>
  <c r="C2621" i="13"/>
  <c r="H2621" i="13" s="1"/>
  <c r="D2621" i="13"/>
  <c r="E2621" i="13"/>
  <c r="I2621" i="13" s="1"/>
  <c r="F2621" i="13"/>
  <c r="C2622" i="13"/>
  <c r="H2622" i="13" s="1"/>
  <c r="D2622" i="13"/>
  <c r="E2622" i="13"/>
  <c r="I2622" i="13" s="1"/>
  <c r="F2622" i="13"/>
  <c r="C2623" i="13"/>
  <c r="H2623" i="13" s="1"/>
  <c r="D2623" i="13"/>
  <c r="E2623" i="13"/>
  <c r="I2623" i="13" s="1"/>
  <c r="F2623" i="13"/>
  <c r="C2624" i="13"/>
  <c r="H2624" i="13" s="1"/>
  <c r="D2624" i="13"/>
  <c r="E2624" i="13"/>
  <c r="I2624" i="13" s="1"/>
  <c r="F2624" i="13"/>
  <c r="C2625" i="13"/>
  <c r="H2625" i="13" s="1"/>
  <c r="D2625" i="13"/>
  <c r="E2625" i="13"/>
  <c r="I2625" i="13" s="1"/>
  <c r="F2625" i="13"/>
  <c r="C2626" i="13"/>
  <c r="H2626" i="13" s="1"/>
  <c r="D2626" i="13"/>
  <c r="E2626" i="13"/>
  <c r="I2626" i="13" s="1"/>
  <c r="F2626" i="13"/>
  <c r="C2627" i="13"/>
  <c r="H2627" i="13" s="1"/>
  <c r="D2627" i="13"/>
  <c r="E2627" i="13"/>
  <c r="I2627" i="13" s="1"/>
  <c r="F2627" i="13"/>
  <c r="C2628" i="13"/>
  <c r="H2628" i="13" s="1"/>
  <c r="D2628" i="13"/>
  <c r="E2628" i="13"/>
  <c r="I2628" i="13" s="1"/>
  <c r="F2628" i="13"/>
  <c r="C2629" i="13"/>
  <c r="H2629" i="13" s="1"/>
  <c r="D2629" i="13"/>
  <c r="E2629" i="13"/>
  <c r="I2629" i="13" s="1"/>
  <c r="F2629" i="13"/>
  <c r="C2630" i="13"/>
  <c r="H2630" i="13" s="1"/>
  <c r="D2630" i="13"/>
  <c r="E2630" i="13"/>
  <c r="I2630" i="13" s="1"/>
  <c r="F2630" i="13"/>
  <c r="C2631" i="13"/>
  <c r="H2631" i="13" s="1"/>
  <c r="D2631" i="13"/>
  <c r="E2631" i="13"/>
  <c r="I2631" i="13" s="1"/>
  <c r="F2631" i="13"/>
  <c r="C2632" i="13"/>
  <c r="H2632" i="13" s="1"/>
  <c r="D2632" i="13"/>
  <c r="E2632" i="13"/>
  <c r="F2632" i="13"/>
  <c r="I2632" i="13"/>
  <c r="C2633" i="13"/>
  <c r="H2633" i="13" s="1"/>
  <c r="D2633" i="13"/>
  <c r="E2633" i="13"/>
  <c r="I2633" i="13" s="1"/>
  <c r="F2633" i="13"/>
  <c r="C2634" i="13"/>
  <c r="H2634" i="13" s="1"/>
  <c r="D2634" i="13"/>
  <c r="E2634" i="13"/>
  <c r="I2634" i="13" s="1"/>
  <c r="F2634" i="13"/>
  <c r="C2635" i="13"/>
  <c r="H2635" i="13" s="1"/>
  <c r="D2635" i="13"/>
  <c r="E2635" i="13"/>
  <c r="I2635" i="13" s="1"/>
  <c r="F2635" i="13"/>
  <c r="C2636" i="13"/>
  <c r="H2636" i="13" s="1"/>
  <c r="D2636" i="13"/>
  <c r="E2636" i="13"/>
  <c r="I2636" i="13" s="1"/>
  <c r="F2636" i="13"/>
  <c r="C2637" i="13"/>
  <c r="H2637" i="13" s="1"/>
  <c r="D2637" i="13"/>
  <c r="E2637" i="13"/>
  <c r="I2637" i="13" s="1"/>
  <c r="F2637" i="13"/>
  <c r="C2638" i="13"/>
  <c r="H2638" i="13" s="1"/>
  <c r="D2638" i="13"/>
  <c r="E2638" i="13"/>
  <c r="I2638" i="13" s="1"/>
  <c r="F2638" i="13"/>
  <c r="C2639" i="13"/>
  <c r="H2639" i="13" s="1"/>
  <c r="D2639" i="13"/>
  <c r="E2639" i="13"/>
  <c r="I2639" i="13" s="1"/>
  <c r="F2639" i="13"/>
  <c r="C2640" i="13"/>
  <c r="H2640" i="13" s="1"/>
  <c r="D2640" i="13"/>
  <c r="E2640" i="13"/>
  <c r="I2640" i="13" s="1"/>
  <c r="F2640" i="13"/>
  <c r="C2641" i="13"/>
  <c r="H2641" i="13" s="1"/>
  <c r="D2641" i="13"/>
  <c r="E2641" i="13"/>
  <c r="I2641" i="13" s="1"/>
  <c r="F2641" i="13"/>
  <c r="C2642" i="13"/>
  <c r="H2642" i="13" s="1"/>
  <c r="D2642" i="13"/>
  <c r="E2642" i="13"/>
  <c r="I2642" i="13" s="1"/>
  <c r="F2642" i="13"/>
  <c r="C2643" i="13"/>
  <c r="H2643" i="13" s="1"/>
  <c r="D2643" i="13"/>
  <c r="E2643" i="13"/>
  <c r="I2643" i="13" s="1"/>
  <c r="F2643" i="13"/>
  <c r="C2644" i="13"/>
  <c r="H2644" i="13" s="1"/>
  <c r="D2644" i="13"/>
  <c r="E2644" i="13"/>
  <c r="I2644" i="13" s="1"/>
  <c r="F2644" i="13"/>
  <c r="C2645" i="13"/>
  <c r="H2645" i="13" s="1"/>
  <c r="D2645" i="13"/>
  <c r="E2645" i="13"/>
  <c r="I2645" i="13" s="1"/>
  <c r="F2645" i="13"/>
  <c r="C2646" i="13"/>
  <c r="H2646" i="13" s="1"/>
  <c r="D2646" i="13"/>
  <c r="E2646" i="13"/>
  <c r="I2646" i="13" s="1"/>
  <c r="F2646" i="13"/>
  <c r="C2647" i="13"/>
  <c r="H2647" i="13" s="1"/>
  <c r="D2647" i="13"/>
  <c r="E2647" i="13"/>
  <c r="I2647" i="13" s="1"/>
  <c r="F2647" i="13"/>
  <c r="C2648" i="13"/>
  <c r="H2648" i="13" s="1"/>
  <c r="D2648" i="13"/>
  <c r="E2648" i="13"/>
  <c r="I2648" i="13" s="1"/>
  <c r="F2648" i="13"/>
  <c r="C2649" i="13"/>
  <c r="H2649" i="13" s="1"/>
  <c r="D2649" i="13"/>
  <c r="E2649" i="13"/>
  <c r="I2649" i="13" s="1"/>
  <c r="F2649" i="13"/>
  <c r="C2650" i="13"/>
  <c r="H2650" i="13" s="1"/>
  <c r="D2650" i="13"/>
  <c r="E2650" i="13"/>
  <c r="I2650" i="13" s="1"/>
  <c r="F2650" i="13"/>
  <c r="C2651" i="13"/>
  <c r="H2651" i="13" s="1"/>
  <c r="D2651" i="13"/>
  <c r="E2651" i="13"/>
  <c r="I2651" i="13" s="1"/>
  <c r="F2651" i="13"/>
  <c r="C2652" i="13"/>
  <c r="H2652" i="13" s="1"/>
  <c r="D2652" i="13"/>
  <c r="E2652" i="13"/>
  <c r="I2652" i="13" s="1"/>
  <c r="F2652" i="13"/>
  <c r="C2653" i="13"/>
  <c r="H2653" i="13" s="1"/>
  <c r="D2653" i="13"/>
  <c r="E2653" i="13"/>
  <c r="I2653" i="13" s="1"/>
  <c r="F2653" i="13"/>
  <c r="C2654" i="13"/>
  <c r="H2654" i="13" s="1"/>
  <c r="D2654" i="13"/>
  <c r="E2654" i="13"/>
  <c r="I2654" i="13" s="1"/>
  <c r="F2654" i="13"/>
  <c r="C2655" i="13"/>
  <c r="H2655" i="13" s="1"/>
  <c r="D2655" i="13"/>
  <c r="E2655" i="13"/>
  <c r="I2655" i="13" s="1"/>
  <c r="F2655" i="13"/>
  <c r="C2656" i="13"/>
  <c r="H2656" i="13" s="1"/>
  <c r="D2656" i="13"/>
  <c r="E2656" i="13"/>
  <c r="I2656" i="13" s="1"/>
  <c r="F2656" i="13"/>
  <c r="C2657" i="13"/>
  <c r="H2657" i="13" s="1"/>
  <c r="D2657" i="13"/>
  <c r="E2657" i="13"/>
  <c r="I2657" i="13" s="1"/>
  <c r="F2657" i="13"/>
  <c r="C2658" i="13"/>
  <c r="H2658" i="13" s="1"/>
  <c r="D2658" i="13"/>
  <c r="E2658" i="13"/>
  <c r="I2658" i="13" s="1"/>
  <c r="F2658" i="13"/>
  <c r="C2659" i="13"/>
  <c r="H2659" i="13" s="1"/>
  <c r="D2659" i="13"/>
  <c r="E2659" i="13"/>
  <c r="I2659" i="13" s="1"/>
  <c r="F2659" i="13"/>
  <c r="C2660" i="13"/>
  <c r="H2660" i="13" s="1"/>
  <c r="D2660" i="13"/>
  <c r="E2660" i="13"/>
  <c r="I2660" i="13" s="1"/>
  <c r="F2660" i="13"/>
  <c r="C2661" i="13"/>
  <c r="H2661" i="13" s="1"/>
  <c r="D2661" i="13"/>
  <c r="E2661" i="13"/>
  <c r="I2661" i="13" s="1"/>
  <c r="F2661" i="13"/>
  <c r="C2662" i="13"/>
  <c r="H2662" i="13" s="1"/>
  <c r="D2662" i="13"/>
  <c r="E2662" i="13"/>
  <c r="I2662" i="13" s="1"/>
  <c r="F2662" i="13"/>
  <c r="C2663" i="13"/>
  <c r="H2663" i="13" s="1"/>
  <c r="D2663" i="13"/>
  <c r="E2663" i="13"/>
  <c r="I2663" i="13" s="1"/>
  <c r="F2663" i="13"/>
  <c r="C2664" i="13"/>
  <c r="H2664" i="13" s="1"/>
  <c r="D2664" i="13"/>
  <c r="E2664" i="13"/>
  <c r="I2664" i="13" s="1"/>
  <c r="F2664" i="13"/>
  <c r="C2665" i="13"/>
  <c r="H2665" i="13" s="1"/>
  <c r="D2665" i="13"/>
  <c r="E2665" i="13"/>
  <c r="I2665" i="13" s="1"/>
  <c r="F2665" i="13"/>
  <c r="C2666" i="13"/>
  <c r="H2666" i="13" s="1"/>
  <c r="D2666" i="13"/>
  <c r="E2666" i="13"/>
  <c r="I2666" i="13" s="1"/>
  <c r="F2666" i="13"/>
  <c r="C2667" i="13"/>
  <c r="H2667" i="13" s="1"/>
  <c r="D2667" i="13"/>
  <c r="E2667" i="13"/>
  <c r="I2667" i="13" s="1"/>
  <c r="F2667" i="13"/>
  <c r="C2668" i="13"/>
  <c r="H2668" i="13" s="1"/>
  <c r="D2668" i="13"/>
  <c r="E2668" i="13"/>
  <c r="I2668" i="13" s="1"/>
  <c r="F2668" i="13"/>
  <c r="C2669" i="13"/>
  <c r="H2669" i="13" s="1"/>
  <c r="D2669" i="13"/>
  <c r="E2669" i="13"/>
  <c r="I2669" i="13" s="1"/>
  <c r="F2669" i="13"/>
  <c r="C2670" i="13"/>
  <c r="H2670" i="13" s="1"/>
  <c r="D2670" i="13"/>
  <c r="E2670" i="13"/>
  <c r="I2670" i="13" s="1"/>
  <c r="F2670" i="13"/>
  <c r="C2671" i="13"/>
  <c r="H2671" i="13" s="1"/>
  <c r="D2671" i="13"/>
  <c r="E2671" i="13"/>
  <c r="I2671" i="13" s="1"/>
  <c r="F2671" i="13"/>
  <c r="C2672" i="13"/>
  <c r="H2672" i="13" s="1"/>
  <c r="D2672" i="13"/>
  <c r="E2672" i="13"/>
  <c r="I2672" i="13" s="1"/>
  <c r="F2672" i="13"/>
  <c r="C2673" i="13"/>
  <c r="H2673" i="13" s="1"/>
  <c r="D2673" i="13"/>
  <c r="E2673" i="13"/>
  <c r="I2673" i="13" s="1"/>
  <c r="F2673" i="13"/>
  <c r="C2674" i="13"/>
  <c r="H2674" i="13" s="1"/>
  <c r="D2674" i="13"/>
  <c r="E2674" i="13"/>
  <c r="I2674" i="13" s="1"/>
  <c r="F2674" i="13"/>
  <c r="C2675" i="13"/>
  <c r="H2675" i="13" s="1"/>
  <c r="D2675" i="13"/>
  <c r="E2675" i="13"/>
  <c r="I2675" i="13" s="1"/>
  <c r="F2675" i="13"/>
  <c r="C2676" i="13"/>
  <c r="H2676" i="13" s="1"/>
  <c r="D2676" i="13"/>
  <c r="E2676" i="13"/>
  <c r="I2676" i="13" s="1"/>
  <c r="F2676" i="13"/>
  <c r="C2677" i="13"/>
  <c r="H2677" i="13" s="1"/>
  <c r="D2677" i="13"/>
  <c r="E2677" i="13"/>
  <c r="I2677" i="13" s="1"/>
  <c r="F2677" i="13"/>
  <c r="C2678" i="13"/>
  <c r="H2678" i="13" s="1"/>
  <c r="D2678" i="13"/>
  <c r="E2678" i="13"/>
  <c r="I2678" i="13" s="1"/>
  <c r="F2678" i="13"/>
  <c r="C2679" i="13"/>
  <c r="H2679" i="13" s="1"/>
  <c r="D2679" i="13"/>
  <c r="E2679" i="13"/>
  <c r="I2679" i="13" s="1"/>
  <c r="F2679" i="13"/>
  <c r="C2680" i="13"/>
  <c r="H2680" i="13" s="1"/>
  <c r="D2680" i="13"/>
  <c r="E2680" i="13"/>
  <c r="I2680" i="13" s="1"/>
  <c r="F2680" i="13"/>
  <c r="C2681" i="13"/>
  <c r="H2681" i="13" s="1"/>
  <c r="D2681" i="13"/>
  <c r="E2681" i="13"/>
  <c r="I2681" i="13" s="1"/>
  <c r="F2681" i="13"/>
  <c r="C2682" i="13"/>
  <c r="H2682" i="13" s="1"/>
  <c r="D2682" i="13"/>
  <c r="E2682" i="13"/>
  <c r="I2682" i="13" s="1"/>
  <c r="F2682" i="13"/>
  <c r="C2683" i="13"/>
  <c r="H2683" i="13" s="1"/>
  <c r="D2683" i="13"/>
  <c r="E2683" i="13"/>
  <c r="I2683" i="13" s="1"/>
  <c r="F2683" i="13"/>
  <c r="C2684" i="13"/>
  <c r="H2684" i="13" s="1"/>
  <c r="D2684" i="13"/>
  <c r="E2684" i="13"/>
  <c r="I2684" i="13" s="1"/>
  <c r="F2684" i="13"/>
  <c r="C2685" i="13"/>
  <c r="H2685" i="13" s="1"/>
  <c r="D2685" i="13"/>
  <c r="E2685" i="13"/>
  <c r="I2685" i="13" s="1"/>
  <c r="F2685" i="13"/>
  <c r="C2686" i="13"/>
  <c r="H2686" i="13" s="1"/>
  <c r="D2686" i="13"/>
  <c r="E2686" i="13"/>
  <c r="I2686" i="13" s="1"/>
  <c r="F2686" i="13"/>
  <c r="C2687" i="13"/>
  <c r="H2687" i="13" s="1"/>
  <c r="D2687" i="13"/>
  <c r="E2687" i="13"/>
  <c r="I2687" i="13" s="1"/>
  <c r="F2687" i="13"/>
  <c r="C2688" i="13"/>
  <c r="H2688" i="13" s="1"/>
  <c r="D2688" i="13"/>
  <c r="E2688" i="13"/>
  <c r="I2688" i="13" s="1"/>
  <c r="F2688" i="13"/>
  <c r="C2689" i="13"/>
  <c r="H2689" i="13" s="1"/>
  <c r="D2689" i="13"/>
  <c r="E2689" i="13"/>
  <c r="I2689" i="13" s="1"/>
  <c r="F2689" i="13"/>
  <c r="C2690" i="13"/>
  <c r="H2690" i="13" s="1"/>
  <c r="D2690" i="13"/>
  <c r="E2690" i="13"/>
  <c r="I2690" i="13" s="1"/>
  <c r="F2690" i="13"/>
  <c r="C2691" i="13"/>
  <c r="H2691" i="13" s="1"/>
  <c r="D2691" i="13"/>
  <c r="E2691" i="13"/>
  <c r="I2691" i="13" s="1"/>
  <c r="F2691" i="13"/>
  <c r="C2692" i="13"/>
  <c r="H2692" i="13" s="1"/>
  <c r="D2692" i="13"/>
  <c r="E2692" i="13"/>
  <c r="I2692" i="13" s="1"/>
  <c r="F2692" i="13"/>
  <c r="C2693" i="13"/>
  <c r="H2693" i="13" s="1"/>
  <c r="D2693" i="13"/>
  <c r="E2693" i="13"/>
  <c r="I2693" i="13" s="1"/>
  <c r="F2693" i="13"/>
  <c r="C2694" i="13"/>
  <c r="H2694" i="13" s="1"/>
  <c r="D2694" i="13"/>
  <c r="E2694" i="13"/>
  <c r="I2694" i="13" s="1"/>
  <c r="F2694" i="13"/>
  <c r="C2695" i="13"/>
  <c r="H2695" i="13" s="1"/>
  <c r="D2695" i="13"/>
  <c r="E2695" i="13"/>
  <c r="I2695" i="13" s="1"/>
  <c r="F2695" i="13"/>
  <c r="C2696" i="13"/>
  <c r="H2696" i="13" s="1"/>
  <c r="D2696" i="13"/>
  <c r="E2696" i="13"/>
  <c r="I2696" i="13" s="1"/>
  <c r="F2696" i="13"/>
  <c r="C2697" i="13"/>
  <c r="H2697" i="13" s="1"/>
  <c r="D2697" i="13"/>
  <c r="E2697" i="13"/>
  <c r="I2697" i="13" s="1"/>
  <c r="F2697" i="13"/>
  <c r="C2698" i="13"/>
  <c r="H2698" i="13" s="1"/>
  <c r="D2698" i="13"/>
  <c r="E2698" i="13"/>
  <c r="I2698" i="13" s="1"/>
  <c r="F2698" i="13"/>
  <c r="C2699" i="13"/>
  <c r="H2699" i="13" s="1"/>
  <c r="D2699" i="13"/>
  <c r="E2699" i="13"/>
  <c r="I2699" i="13" s="1"/>
  <c r="F2699" i="13"/>
  <c r="C2700" i="13"/>
  <c r="H2700" i="13" s="1"/>
  <c r="D2700" i="13"/>
  <c r="E2700" i="13"/>
  <c r="I2700" i="13" s="1"/>
  <c r="F2700" i="13"/>
  <c r="C2701" i="13"/>
  <c r="H2701" i="13" s="1"/>
  <c r="D2701" i="13"/>
  <c r="E2701" i="13"/>
  <c r="I2701" i="13" s="1"/>
  <c r="F2701" i="13"/>
  <c r="C2702" i="13"/>
  <c r="H2702" i="13" s="1"/>
  <c r="D2702" i="13"/>
  <c r="E2702" i="13"/>
  <c r="I2702" i="13" s="1"/>
  <c r="F2702" i="13"/>
  <c r="C2703" i="13"/>
  <c r="H2703" i="13" s="1"/>
  <c r="D2703" i="13"/>
  <c r="E2703" i="13"/>
  <c r="I2703" i="13" s="1"/>
  <c r="F2703" i="13"/>
  <c r="C2704" i="13"/>
  <c r="H2704" i="13" s="1"/>
  <c r="D2704" i="13"/>
  <c r="E2704" i="13"/>
  <c r="I2704" i="13" s="1"/>
  <c r="F2704" i="13"/>
  <c r="C2705" i="13"/>
  <c r="H2705" i="13" s="1"/>
  <c r="D2705" i="13"/>
  <c r="E2705" i="13"/>
  <c r="I2705" i="13" s="1"/>
  <c r="F2705" i="13"/>
  <c r="C2706" i="13"/>
  <c r="H2706" i="13" s="1"/>
  <c r="D2706" i="13"/>
  <c r="E2706" i="13"/>
  <c r="I2706" i="13" s="1"/>
  <c r="F2706" i="13"/>
  <c r="C2707" i="13"/>
  <c r="H2707" i="13" s="1"/>
  <c r="D2707" i="13"/>
  <c r="E2707" i="13"/>
  <c r="I2707" i="13" s="1"/>
  <c r="F2707" i="13"/>
  <c r="C2708" i="13"/>
  <c r="H2708" i="13" s="1"/>
  <c r="D2708" i="13"/>
  <c r="E2708" i="13"/>
  <c r="I2708" i="13" s="1"/>
  <c r="F2708" i="13"/>
  <c r="C2709" i="13"/>
  <c r="H2709" i="13" s="1"/>
  <c r="D2709" i="13"/>
  <c r="E2709" i="13"/>
  <c r="I2709" i="13" s="1"/>
  <c r="F2709" i="13"/>
  <c r="C2710" i="13"/>
  <c r="H2710" i="13" s="1"/>
  <c r="D2710" i="13"/>
  <c r="E2710" i="13"/>
  <c r="I2710" i="13" s="1"/>
  <c r="F2710" i="13"/>
  <c r="C2711" i="13"/>
  <c r="H2711" i="13" s="1"/>
  <c r="D2711" i="13"/>
  <c r="E2711" i="13"/>
  <c r="I2711" i="13" s="1"/>
  <c r="F2711" i="13"/>
  <c r="C2712" i="13"/>
  <c r="H2712" i="13" s="1"/>
  <c r="D2712" i="13"/>
  <c r="E2712" i="13"/>
  <c r="I2712" i="13" s="1"/>
  <c r="F2712" i="13"/>
  <c r="C2713" i="13"/>
  <c r="H2713" i="13" s="1"/>
  <c r="D2713" i="13"/>
  <c r="E2713" i="13"/>
  <c r="I2713" i="13" s="1"/>
  <c r="F2713" i="13"/>
  <c r="C2714" i="13"/>
  <c r="H2714" i="13" s="1"/>
  <c r="D2714" i="13"/>
  <c r="E2714" i="13"/>
  <c r="I2714" i="13" s="1"/>
  <c r="F2714" i="13"/>
  <c r="C2715" i="13"/>
  <c r="H2715" i="13" s="1"/>
  <c r="D2715" i="13"/>
  <c r="E2715" i="13"/>
  <c r="I2715" i="13" s="1"/>
  <c r="F2715" i="13"/>
  <c r="C2716" i="13"/>
  <c r="H2716" i="13" s="1"/>
  <c r="D2716" i="13"/>
  <c r="E2716" i="13"/>
  <c r="I2716" i="13" s="1"/>
  <c r="F2716" i="13"/>
  <c r="C2717" i="13"/>
  <c r="H2717" i="13" s="1"/>
  <c r="D2717" i="13"/>
  <c r="E2717" i="13"/>
  <c r="I2717" i="13" s="1"/>
  <c r="F2717" i="13"/>
  <c r="C2718" i="13"/>
  <c r="H2718" i="13" s="1"/>
  <c r="D2718" i="13"/>
  <c r="E2718" i="13"/>
  <c r="I2718" i="13" s="1"/>
  <c r="F2718" i="13"/>
  <c r="C2719" i="13"/>
  <c r="H2719" i="13" s="1"/>
  <c r="D2719" i="13"/>
  <c r="E2719" i="13"/>
  <c r="I2719" i="13" s="1"/>
  <c r="F2719" i="13"/>
  <c r="C2720" i="13"/>
  <c r="H2720" i="13" s="1"/>
  <c r="D2720" i="13"/>
  <c r="E2720" i="13"/>
  <c r="I2720" i="13" s="1"/>
  <c r="F2720" i="13"/>
  <c r="C2721" i="13"/>
  <c r="H2721" i="13" s="1"/>
  <c r="D2721" i="13"/>
  <c r="E2721" i="13"/>
  <c r="I2721" i="13" s="1"/>
  <c r="F2721" i="13"/>
  <c r="C2722" i="13"/>
  <c r="H2722" i="13" s="1"/>
  <c r="D2722" i="13"/>
  <c r="E2722" i="13"/>
  <c r="I2722" i="13" s="1"/>
  <c r="F2722" i="13"/>
  <c r="C2723" i="13"/>
  <c r="H2723" i="13" s="1"/>
  <c r="D2723" i="13"/>
  <c r="E2723" i="13"/>
  <c r="I2723" i="13" s="1"/>
  <c r="F2723" i="13"/>
  <c r="C2724" i="13"/>
  <c r="H2724" i="13" s="1"/>
  <c r="D2724" i="13"/>
  <c r="E2724" i="13"/>
  <c r="I2724" i="13" s="1"/>
  <c r="F2724" i="13"/>
  <c r="C2725" i="13"/>
  <c r="H2725" i="13" s="1"/>
  <c r="D2725" i="13"/>
  <c r="E2725" i="13"/>
  <c r="I2725" i="13" s="1"/>
  <c r="F2725" i="13"/>
  <c r="C2726" i="13"/>
  <c r="H2726" i="13" s="1"/>
  <c r="D2726" i="13"/>
  <c r="E2726" i="13"/>
  <c r="I2726" i="13" s="1"/>
  <c r="F2726" i="13"/>
  <c r="C2727" i="13"/>
  <c r="H2727" i="13" s="1"/>
  <c r="D2727" i="13"/>
  <c r="E2727" i="13"/>
  <c r="I2727" i="13" s="1"/>
  <c r="F2727" i="13"/>
  <c r="C2728" i="13"/>
  <c r="H2728" i="13" s="1"/>
  <c r="D2728" i="13"/>
  <c r="E2728" i="13"/>
  <c r="I2728" i="13" s="1"/>
  <c r="F2728" i="13"/>
  <c r="C2729" i="13"/>
  <c r="H2729" i="13" s="1"/>
  <c r="D2729" i="13"/>
  <c r="E2729" i="13"/>
  <c r="I2729" i="13" s="1"/>
  <c r="F2729" i="13"/>
  <c r="C2730" i="13"/>
  <c r="H2730" i="13" s="1"/>
  <c r="D2730" i="13"/>
  <c r="E2730" i="13"/>
  <c r="I2730" i="13" s="1"/>
  <c r="F2730" i="13"/>
  <c r="C2731" i="13"/>
  <c r="H2731" i="13" s="1"/>
  <c r="D2731" i="13"/>
  <c r="E2731" i="13"/>
  <c r="I2731" i="13" s="1"/>
  <c r="F2731" i="13"/>
  <c r="C2732" i="13"/>
  <c r="H2732" i="13" s="1"/>
  <c r="D2732" i="13"/>
  <c r="E2732" i="13"/>
  <c r="I2732" i="13" s="1"/>
  <c r="F2732" i="13"/>
  <c r="C2733" i="13"/>
  <c r="H2733" i="13" s="1"/>
  <c r="D2733" i="13"/>
  <c r="E2733" i="13"/>
  <c r="I2733" i="13" s="1"/>
  <c r="F2733" i="13"/>
  <c r="C2734" i="13"/>
  <c r="H2734" i="13" s="1"/>
  <c r="D2734" i="13"/>
  <c r="E2734" i="13"/>
  <c r="I2734" i="13" s="1"/>
  <c r="F2734" i="13"/>
  <c r="C2735" i="13"/>
  <c r="H2735" i="13" s="1"/>
  <c r="D2735" i="13"/>
  <c r="E2735" i="13"/>
  <c r="I2735" i="13" s="1"/>
  <c r="F2735" i="13"/>
  <c r="C2736" i="13"/>
  <c r="H2736" i="13" s="1"/>
  <c r="D2736" i="13"/>
  <c r="E2736" i="13"/>
  <c r="I2736" i="13" s="1"/>
  <c r="F2736" i="13"/>
  <c r="C2737" i="13"/>
  <c r="H2737" i="13" s="1"/>
  <c r="D2737" i="13"/>
  <c r="E2737" i="13"/>
  <c r="I2737" i="13" s="1"/>
  <c r="F2737" i="13"/>
  <c r="C2738" i="13"/>
  <c r="H2738" i="13" s="1"/>
  <c r="D2738" i="13"/>
  <c r="E2738" i="13"/>
  <c r="I2738" i="13" s="1"/>
  <c r="F2738" i="13"/>
  <c r="C2739" i="13"/>
  <c r="H2739" i="13" s="1"/>
  <c r="D2739" i="13"/>
  <c r="E2739" i="13"/>
  <c r="I2739" i="13" s="1"/>
  <c r="F2739" i="13"/>
  <c r="C2740" i="13"/>
  <c r="H2740" i="13" s="1"/>
  <c r="D2740" i="13"/>
  <c r="E2740" i="13"/>
  <c r="I2740" i="13" s="1"/>
  <c r="F2740" i="13"/>
  <c r="C2741" i="13"/>
  <c r="H2741" i="13" s="1"/>
  <c r="D2741" i="13"/>
  <c r="E2741" i="13"/>
  <c r="I2741" i="13" s="1"/>
  <c r="F2741" i="13"/>
  <c r="C2742" i="13"/>
  <c r="H2742" i="13" s="1"/>
  <c r="D2742" i="13"/>
  <c r="E2742" i="13"/>
  <c r="I2742" i="13" s="1"/>
  <c r="F2742" i="13"/>
  <c r="C2743" i="13"/>
  <c r="H2743" i="13" s="1"/>
  <c r="D2743" i="13"/>
  <c r="E2743" i="13"/>
  <c r="I2743" i="13" s="1"/>
  <c r="F2743" i="13"/>
  <c r="C2744" i="13"/>
  <c r="H2744" i="13" s="1"/>
  <c r="D2744" i="13"/>
  <c r="E2744" i="13"/>
  <c r="I2744" i="13" s="1"/>
  <c r="F2744" i="13"/>
  <c r="C2745" i="13"/>
  <c r="H2745" i="13" s="1"/>
  <c r="D2745" i="13"/>
  <c r="E2745" i="13"/>
  <c r="I2745" i="13" s="1"/>
  <c r="F2745" i="13"/>
  <c r="C2746" i="13"/>
  <c r="H2746" i="13" s="1"/>
  <c r="D2746" i="13"/>
  <c r="E2746" i="13"/>
  <c r="I2746" i="13" s="1"/>
  <c r="F2746" i="13"/>
  <c r="C2747" i="13"/>
  <c r="H2747" i="13" s="1"/>
  <c r="D2747" i="13"/>
  <c r="E2747" i="13"/>
  <c r="I2747" i="13" s="1"/>
  <c r="F2747" i="13"/>
  <c r="C2748" i="13"/>
  <c r="H2748" i="13" s="1"/>
  <c r="D2748" i="13"/>
  <c r="E2748" i="13"/>
  <c r="I2748" i="13" s="1"/>
  <c r="F2748" i="13"/>
  <c r="C2749" i="13"/>
  <c r="H2749" i="13" s="1"/>
  <c r="D2749" i="13"/>
  <c r="E2749" i="13"/>
  <c r="I2749" i="13" s="1"/>
  <c r="F2749" i="13"/>
  <c r="C2750" i="13"/>
  <c r="H2750" i="13" s="1"/>
  <c r="D2750" i="13"/>
  <c r="E2750" i="13"/>
  <c r="I2750" i="13" s="1"/>
  <c r="F2750" i="13"/>
  <c r="C2751" i="13"/>
  <c r="H2751" i="13" s="1"/>
  <c r="D2751" i="13"/>
  <c r="E2751" i="13"/>
  <c r="I2751" i="13" s="1"/>
  <c r="F2751" i="13"/>
  <c r="C2752" i="13"/>
  <c r="H2752" i="13" s="1"/>
  <c r="D2752" i="13"/>
  <c r="E2752" i="13"/>
  <c r="I2752" i="13" s="1"/>
  <c r="F2752" i="13"/>
  <c r="C2753" i="13"/>
  <c r="H2753" i="13" s="1"/>
  <c r="D2753" i="13"/>
  <c r="E2753" i="13"/>
  <c r="I2753" i="13" s="1"/>
  <c r="F2753" i="13"/>
  <c r="C2754" i="13"/>
  <c r="H2754" i="13" s="1"/>
  <c r="D2754" i="13"/>
  <c r="E2754" i="13"/>
  <c r="I2754" i="13" s="1"/>
  <c r="F2754" i="13"/>
  <c r="C2755" i="13"/>
  <c r="H2755" i="13" s="1"/>
  <c r="D2755" i="13"/>
  <c r="E2755" i="13"/>
  <c r="I2755" i="13" s="1"/>
  <c r="F2755" i="13"/>
  <c r="C2756" i="13"/>
  <c r="H2756" i="13" s="1"/>
  <c r="D2756" i="13"/>
  <c r="E2756" i="13"/>
  <c r="I2756" i="13" s="1"/>
  <c r="F2756" i="13"/>
  <c r="C2757" i="13"/>
  <c r="H2757" i="13" s="1"/>
  <c r="D2757" i="13"/>
  <c r="E2757" i="13"/>
  <c r="I2757" i="13" s="1"/>
  <c r="F2757" i="13"/>
  <c r="C2758" i="13"/>
  <c r="H2758" i="13" s="1"/>
  <c r="D2758" i="13"/>
  <c r="E2758" i="13"/>
  <c r="I2758" i="13" s="1"/>
  <c r="F2758" i="13"/>
  <c r="C2759" i="13"/>
  <c r="H2759" i="13" s="1"/>
  <c r="D2759" i="13"/>
  <c r="E2759" i="13"/>
  <c r="I2759" i="13" s="1"/>
  <c r="F2759" i="13"/>
  <c r="C2760" i="13"/>
  <c r="H2760" i="13" s="1"/>
  <c r="D2760" i="13"/>
  <c r="E2760" i="13"/>
  <c r="I2760" i="13" s="1"/>
  <c r="F2760" i="13"/>
  <c r="C2761" i="13"/>
  <c r="H2761" i="13" s="1"/>
  <c r="D2761" i="13"/>
  <c r="E2761" i="13"/>
  <c r="I2761" i="13" s="1"/>
  <c r="F2761" i="13"/>
  <c r="C2762" i="13"/>
  <c r="H2762" i="13" s="1"/>
  <c r="D2762" i="13"/>
  <c r="E2762" i="13"/>
  <c r="I2762" i="13" s="1"/>
  <c r="F2762" i="13"/>
  <c r="C2763" i="13"/>
  <c r="H2763" i="13" s="1"/>
  <c r="D2763" i="13"/>
  <c r="E2763" i="13"/>
  <c r="I2763" i="13" s="1"/>
  <c r="F2763" i="13"/>
  <c r="C2764" i="13"/>
  <c r="H2764" i="13" s="1"/>
  <c r="D2764" i="13"/>
  <c r="E2764" i="13"/>
  <c r="I2764" i="13" s="1"/>
  <c r="F2764" i="13"/>
  <c r="C2765" i="13"/>
  <c r="H2765" i="13" s="1"/>
  <c r="D2765" i="13"/>
  <c r="E2765" i="13"/>
  <c r="I2765" i="13" s="1"/>
  <c r="F2765" i="13"/>
  <c r="C2766" i="13"/>
  <c r="H2766" i="13" s="1"/>
  <c r="D2766" i="13"/>
  <c r="E2766" i="13"/>
  <c r="I2766" i="13" s="1"/>
  <c r="F2766" i="13"/>
  <c r="C2767" i="13"/>
  <c r="H2767" i="13" s="1"/>
  <c r="D2767" i="13"/>
  <c r="E2767" i="13"/>
  <c r="I2767" i="13" s="1"/>
  <c r="F2767" i="13"/>
  <c r="C2768" i="13"/>
  <c r="H2768" i="13" s="1"/>
  <c r="D2768" i="13"/>
  <c r="E2768" i="13"/>
  <c r="I2768" i="13" s="1"/>
  <c r="F2768" i="13"/>
  <c r="C2769" i="13"/>
  <c r="H2769" i="13" s="1"/>
  <c r="D2769" i="13"/>
  <c r="E2769" i="13"/>
  <c r="I2769" i="13" s="1"/>
  <c r="F2769" i="13"/>
  <c r="C2770" i="13"/>
  <c r="H2770" i="13" s="1"/>
  <c r="D2770" i="13"/>
  <c r="E2770" i="13"/>
  <c r="I2770" i="13" s="1"/>
  <c r="F2770" i="13"/>
  <c r="C2771" i="13"/>
  <c r="H2771" i="13" s="1"/>
  <c r="D2771" i="13"/>
  <c r="E2771" i="13"/>
  <c r="I2771" i="13" s="1"/>
  <c r="F2771" i="13"/>
  <c r="C2772" i="13"/>
  <c r="H2772" i="13" s="1"/>
  <c r="D2772" i="13"/>
  <c r="E2772" i="13"/>
  <c r="I2772" i="13" s="1"/>
  <c r="F2772" i="13"/>
  <c r="C2773" i="13"/>
  <c r="H2773" i="13" s="1"/>
  <c r="D2773" i="13"/>
  <c r="E2773" i="13"/>
  <c r="I2773" i="13" s="1"/>
  <c r="F2773" i="13"/>
  <c r="C2774" i="13"/>
  <c r="H2774" i="13" s="1"/>
  <c r="D2774" i="13"/>
  <c r="E2774" i="13"/>
  <c r="I2774" i="13" s="1"/>
  <c r="F2774" i="13"/>
  <c r="C2775" i="13"/>
  <c r="H2775" i="13" s="1"/>
  <c r="D2775" i="13"/>
  <c r="E2775" i="13"/>
  <c r="I2775" i="13" s="1"/>
  <c r="F2775" i="13"/>
  <c r="C2776" i="13"/>
  <c r="H2776" i="13" s="1"/>
  <c r="D2776" i="13"/>
  <c r="E2776" i="13"/>
  <c r="I2776" i="13" s="1"/>
  <c r="F2776" i="13"/>
  <c r="C2777" i="13"/>
  <c r="H2777" i="13" s="1"/>
  <c r="D2777" i="13"/>
  <c r="E2777" i="13"/>
  <c r="I2777" i="13" s="1"/>
  <c r="F2777" i="13"/>
  <c r="C2778" i="13"/>
  <c r="H2778" i="13" s="1"/>
  <c r="D2778" i="13"/>
  <c r="E2778" i="13"/>
  <c r="I2778" i="13" s="1"/>
  <c r="F2778" i="13"/>
  <c r="C2779" i="13"/>
  <c r="H2779" i="13" s="1"/>
  <c r="D2779" i="13"/>
  <c r="E2779" i="13"/>
  <c r="I2779" i="13" s="1"/>
  <c r="F2779" i="13"/>
  <c r="C2780" i="13"/>
  <c r="H2780" i="13" s="1"/>
  <c r="D2780" i="13"/>
  <c r="E2780" i="13"/>
  <c r="I2780" i="13" s="1"/>
  <c r="F2780" i="13"/>
  <c r="C2781" i="13"/>
  <c r="H2781" i="13" s="1"/>
  <c r="D2781" i="13"/>
  <c r="E2781" i="13"/>
  <c r="I2781" i="13" s="1"/>
  <c r="F2781" i="13"/>
  <c r="C2782" i="13"/>
  <c r="H2782" i="13" s="1"/>
  <c r="D2782" i="13"/>
  <c r="E2782" i="13"/>
  <c r="I2782" i="13" s="1"/>
  <c r="F2782" i="13"/>
  <c r="C2783" i="13"/>
  <c r="H2783" i="13" s="1"/>
  <c r="D2783" i="13"/>
  <c r="E2783" i="13"/>
  <c r="I2783" i="13" s="1"/>
  <c r="F2783" i="13"/>
  <c r="C2784" i="13"/>
  <c r="H2784" i="13" s="1"/>
  <c r="D2784" i="13"/>
  <c r="E2784" i="13"/>
  <c r="I2784" i="13" s="1"/>
  <c r="F2784" i="13"/>
  <c r="C2785" i="13"/>
  <c r="H2785" i="13" s="1"/>
  <c r="D2785" i="13"/>
  <c r="E2785" i="13"/>
  <c r="I2785" i="13" s="1"/>
  <c r="F2785" i="13"/>
  <c r="C2786" i="13"/>
  <c r="H2786" i="13" s="1"/>
  <c r="D2786" i="13"/>
  <c r="E2786" i="13"/>
  <c r="I2786" i="13" s="1"/>
  <c r="F2786" i="13"/>
  <c r="C2787" i="13"/>
  <c r="H2787" i="13" s="1"/>
  <c r="D2787" i="13"/>
  <c r="E2787" i="13"/>
  <c r="I2787" i="13" s="1"/>
  <c r="F2787" i="13"/>
  <c r="C2788" i="13"/>
  <c r="H2788" i="13" s="1"/>
  <c r="D2788" i="13"/>
  <c r="E2788" i="13"/>
  <c r="I2788" i="13" s="1"/>
  <c r="F2788" i="13"/>
  <c r="C2789" i="13"/>
  <c r="H2789" i="13" s="1"/>
  <c r="D2789" i="13"/>
  <c r="E2789" i="13"/>
  <c r="I2789" i="13" s="1"/>
  <c r="F2789" i="13"/>
  <c r="C2790" i="13"/>
  <c r="H2790" i="13" s="1"/>
  <c r="D2790" i="13"/>
  <c r="E2790" i="13"/>
  <c r="I2790" i="13" s="1"/>
  <c r="F2790" i="13"/>
  <c r="C2791" i="13"/>
  <c r="H2791" i="13" s="1"/>
  <c r="D2791" i="13"/>
  <c r="E2791" i="13"/>
  <c r="I2791" i="13" s="1"/>
  <c r="F2791" i="13"/>
  <c r="C2792" i="13"/>
  <c r="H2792" i="13" s="1"/>
  <c r="D2792" i="13"/>
  <c r="E2792" i="13"/>
  <c r="I2792" i="13" s="1"/>
  <c r="F2792" i="13"/>
  <c r="C2793" i="13"/>
  <c r="H2793" i="13" s="1"/>
  <c r="D2793" i="13"/>
  <c r="E2793" i="13"/>
  <c r="I2793" i="13" s="1"/>
  <c r="F2793" i="13"/>
  <c r="C2794" i="13"/>
  <c r="H2794" i="13" s="1"/>
  <c r="D2794" i="13"/>
  <c r="E2794" i="13"/>
  <c r="I2794" i="13" s="1"/>
  <c r="F2794" i="13"/>
  <c r="C2795" i="13"/>
  <c r="H2795" i="13" s="1"/>
  <c r="D2795" i="13"/>
  <c r="E2795" i="13"/>
  <c r="I2795" i="13" s="1"/>
  <c r="F2795" i="13"/>
  <c r="C2796" i="13"/>
  <c r="H2796" i="13" s="1"/>
  <c r="D2796" i="13"/>
  <c r="E2796" i="13"/>
  <c r="I2796" i="13" s="1"/>
  <c r="F2796" i="13"/>
  <c r="C2797" i="13"/>
  <c r="H2797" i="13" s="1"/>
  <c r="D2797" i="13"/>
  <c r="E2797" i="13"/>
  <c r="I2797" i="13" s="1"/>
  <c r="F2797" i="13"/>
  <c r="C2798" i="13"/>
  <c r="H2798" i="13" s="1"/>
  <c r="D2798" i="13"/>
  <c r="E2798" i="13"/>
  <c r="I2798" i="13" s="1"/>
  <c r="F2798" i="13"/>
  <c r="C2799" i="13"/>
  <c r="H2799" i="13" s="1"/>
  <c r="D2799" i="13"/>
  <c r="E2799" i="13"/>
  <c r="I2799" i="13" s="1"/>
  <c r="F2799" i="13"/>
  <c r="C2800" i="13"/>
  <c r="H2800" i="13" s="1"/>
  <c r="D2800" i="13"/>
  <c r="E2800" i="13"/>
  <c r="I2800" i="13" s="1"/>
  <c r="F2800" i="13"/>
  <c r="C2801" i="13"/>
  <c r="H2801" i="13" s="1"/>
  <c r="D2801" i="13"/>
  <c r="E2801" i="13"/>
  <c r="I2801" i="13" s="1"/>
  <c r="F2801" i="13"/>
  <c r="C2802" i="13"/>
  <c r="H2802" i="13" s="1"/>
  <c r="D2802" i="13"/>
  <c r="E2802" i="13"/>
  <c r="I2802" i="13" s="1"/>
  <c r="F2802" i="13"/>
  <c r="C2803" i="13"/>
  <c r="H2803" i="13" s="1"/>
  <c r="D2803" i="13"/>
  <c r="E2803" i="13"/>
  <c r="I2803" i="13" s="1"/>
  <c r="F2803" i="13"/>
  <c r="C2804" i="13"/>
  <c r="H2804" i="13" s="1"/>
  <c r="D2804" i="13"/>
  <c r="E2804" i="13"/>
  <c r="I2804" i="13" s="1"/>
  <c r="F2804" i="13"/>
  <c r="C2805" i="13"/>
  <c r="H2805" i="13" s="1"/>
  <c r="D2805" i="13"/>
  <c r="E2805" i="13"/>
  <c r="I2805" i="13" s="1"/>
  <c r="F2805" i="13"/>
  <c r="C2806" i="13"/>
  <c r="H2806" i="13" s="1"/>
  <c r="D2806" i="13"/>
  <c r="E2806" i="13"/>
  <c r="I2806" i="13" s="1"/>
  <c r="F2806" i="13"/>
  <c r="C2807" i="13"/>
  <c r="H2807" i="13" s="1"/>
  <c r="D2807" i="13"/>
  <c r="E2807" i="13"/>
  <c r="I2807" i="13" s="1"/>
  <c r="F2807" i="13"/>
  <c r="C2808" i="13"/>
  <c r="H2808" i="13" s="1"/>
  <c r="D2808" i="13"/>
  <c r="E2808" i="13"/>
  <c r="I2808" i="13" s="1"/>
  <c r="F2808" i="13"/>
  <c r="C2809" i="13"/>
  <c r="H2809" i="13" s="1"/>
  <c r="D2809" i="13"/>
  <c r="E2809" i="13"/>
  <c r="I2809" i="13" s="1"/>
  <c r="F2809" i="13"/>
  <c r="C2810" i="13"/>
  <c r="H2810" i="13" s="1"/>
  <c r="D2810" i="13"/>
  <c r="E2810" i="13"/>
  <c r="I2810" i="13" s="1"/>
  <c r="F2810" i="13"/>
  <c r="C2811" i="13"/>
  <c r="H2811" i="13" s="1"/>
  <c r="D2811" i="13"/>
  <c r="E2811" i="13"/>
  <c r="I2811" i="13" s="1"/>
  <c r="F2811" i="13"/>
  <c r="C2812" i="13"/>
  <c r="H2812" i="13" s="1"/>
  <c r="D2812" i="13"/>
  <c r="E2812" i="13"/>
  <c r="I2812" i="13" s="1"/>
  <c r="F2812" i="13"/>
  <c r="C2813" i="13"/>
  <c r="H2813" i="13" s="1"/>
  <c r="D2813" i="13"/>
  <c r="E2813" i="13"/>
  <c r="I2813" i="13" s="1"/>
  <c r="F2813" i="13"/>
  <c r="C2814" i="13"/>
  <c r="H2814" i="13" s="1"/>
  <c r="D2814" i="13"/>
  <c r="E2814" i="13"/>
  <c r="I2814" i="13" s="1"/>
  <c r="F2814" i="13"/>
  <c r="C2815" i="13"/>
  <c r="H2815" i="13" s="1"/>
  <c r="D2815" i="13"/>
  <c r="E2815" i="13"/>
  <c r="I2815" i="13" s="1"/>
  <c r="F2815" i="13"/>
  <c r="C2816" i="13"/>
  <c r="H2816" i="13" s="1"/>
  <c r="D2816" i="13"/>
  <c r="E2816" i="13"/>
  <c r="I2816" i="13" s="1"/>
  <c r="F2816" i="13"/>
  <c r="C2817" i="13"/>
  <c r="H2817" i="13" s="1"/>
  <c r="D2817" i="13"/>
  <c r="E2817" i="13"/>
  <c r="I2817" i="13" s="1"/>
  <c r="F2817" i="13"/>
  <c r="C2818" i="13"/>
  <c r="H2818" i="13" s="1"/>
  <c r="D2818" i="13"/>
  <c r="E2818" i="13"/>
  <c r="I2818" i="13" s="1"/>
  <c r="F2818" i="13"/>
  <c r="C2819" i="13"/>
  <c r="H2819" i="13" s="1"/>
  <c r="D2819" i="13"/>
  <c r="E2819" i="13"/>
  <c r="I2819" i="13" s="1"/>
  <c r="F2819" i="13"/>
  <c r="C2820" i="13"/>
  <c r="H2820" i="13" s="1"/>
  <c r="D2820" i="13"/>
  <c r="E2820" i="13"/>
  <c r="I2820" i="13" s="1"/>
  <c r="F2820" i="13"/>
  <c r="C2821" i="13"/>
  <c r="H2821" i="13" s="1"/>
  <c r="D2821" i="13"/>
  <c r="E2821" i="13"/>
  <c r="I2821" i="13" s="1"/>
  <c r="F2821" i="13"/>
  <c r="C2822" i="13"/>
  <c r="H2822" i="13" s="1"/>
  <c r="D2822" i="13"/>
  <c r="E2822" i="13"/>
  <c r="I2822" i="13" s="1"/>
  <c r="F2822" i="13"/>
  <c r="C2823" i="13"/>
  <c r="H2823" i="13" s="1"/>
  <c r="D2823" i="13"/>
  <c r="E2823" i="13"/>
  <c r="I2823" i="13" s="1"/>
  <c r="F2823" i="13"/>
  <c r="C2824" i="13"/>
  <c r="H2824" i="13" s="1"/>
  <c r="D2824" i="13"/>
  <c r="E2824" i="13"/>
  <c r="I2824" i="13" s="1"/>
  <c r="F2824" i="13"/>
  <c r="C2825" i="13"/>
  <c r="H2825" i="13" s="1"/>
  <c r="D2825" i="13"/>
  <c r="E2825" i="13"/>
  <c r="I2825" i="13" s="1"/>
  <c r="F2825" i="13"/>
  <c r="C2826" i="13"/>
  <c r="H2826" i="13" s="1"/>
  <c r="D2826" i="13"/>
  <c r="E2826" i="13"/>
  <c r="I2826" i="13" s="1"/>
  <c r="F2826" i="13"/>
  <c r="C2827" i="13"/>
  <c r="H2827" i="13" s="1"/>
  <c r="D2827" i="13"/>
  <c r="E2827" i="13"/>
  <c r="I2827" i="13" s="1"/>
  <c r="F2827" i="13"/>
  <c r="C2828" i="13"/>
  <c r="H2828" i="13" s="1"/>
  <c r="D2828" i="13"/>
  <c r="E2828" i="13"/>
  <c r="I2828" i="13" s="1"/>
  <c r="F2828" i="13"/>
  <c r="C2829" i="13"/>
  <c r="H2829" i="13" s="1"/>
  <c r="D2829" i="13"/>
  <c r="E2829" i="13"/>
  <c r="I2829" i="13" s="1"/>
  <c r="F2829" i="13"/>
  <c r="C2830" i="13"/>
  <c r="H2830" i="13" s="1"/>
  <c r="D2830" i="13"/>
  <c r="E2830" i="13"/>
  <c r="I2830" i="13" s="1"/>
  <c r="F2830" i="13"/>
  <c r="C2831" i="13"/>
  <c r="H2831" i="13" s="1"/>
  <c r="D2831" i="13"/>
  <c r="E2831" i="13"/>
  <c r="I2831" i="13" s="1"/>
  <c r="F2831" i="13"/>
  <c r="C2832" i="13"/>
  <c r="H2832" i="13" s="1"/>
  <c r="D2832" i="13"/>
  <c r="E2832" i="13"/>
  <c r="I2832" i="13" s="1"/>
  <c r="F2832" i="13"/>
  <c r="C2833" i="13"/>
  <c r="H2833" i="13" s="1"/>
  <c r="D2833" i="13"/>
  <c r="E2833" i="13"/>
  <c r="I2833" i="13" s="1"/>
  <c r="F2833" i="13"/>
  <c r="C2834" i="13"/>
  <c r="H2834" i="13" s="1"/>
  <c r="D2834" i="13"/>
  <c r="E2834" i="13"/>
  <c r="I2834" i="13" s="1"/>
  <c r="F2834" i="13"/>
  <c r="C2835" i="13"/>
  <c r="H2835" i="13" s="1"/>
  <c r="D2835" i="13"/>
  <c r="E2835" i="13"/>
  <c r="I2835" i="13" s="1"/>
  <c r="F2835" i="13"/>
  <c r="C2836" i="13"/>
  <c r="H2836" i="13" s="1"/>
  <c r="D2836" i="13"/>
  <c r="E2836" i="13"/>
  <c r="I2836" i="13" s="1"/>
  <c r="F2836" i="13"/>
  <c r="C2837" i="13"/>
  <c r="H2837" i="13" s="1"/>
  <c r="D2837" i="13"/>
  <c r="E2837" i="13"/>
  <c r="I2837" i="13" s="1"/>
  <c r="F2837" i="13"/>
  <c r="C2838" i="13"/>
  <c r="H2838" i="13" s="1"/>
  <c r="D2838" i="13"/>
  <c r="E2838" i="13"/>
  <c r="I2838" i="13" s="1"/>
  <c r="F2838" i="13"/>
  <c r="C2839" i="13"/>
  <c r="H2839" i="13" s="1"/>
  <c r="D2839" i="13"/>
  <c r="E2839" i="13"/>
  <c r="I2839" i="13" s="1"/>
  <c r="F2839" i="13"/>
  <c r="C2840" i="13"/>
  <c r="H2840" i="13" s="1"/>
  <c r="D2840" i="13"/>
  <c r="E2840" i="13"/>
  <c r="I2840" i="13" s="1"/>
  <c r="F2840" i="13"/>
  <c r="C2841" i="13"/>
  <c r="H2841" i="13" s="1"/>
  <c r="D2841" i="13"/>
  <c r="E2841" i="13"/>
  <c r="I2841" i="13" s="1"/>
  <c r="F2841" i="13"/>
  <c r="C2842" i="13"/>
  <c r="H2842" i="13" s="1"/>
  <c r="D2842" i="13"/>
  <c r="E2842" i="13"/>
  <c r="I2842" i="13" s="1"/>
  <c r="F2842" i="13"/>
  <c r="C2843" i="13"/>
  <c r="H2843" i="13" s="1"/>
  <c r="D2843" i="13"/>
  <c r="E2843" i="13"/>
  <c r="I2843" i="13" s="1"/>
  <c r="F2843" i="13"/>
  <c r="C2844" i="13"/>
  <c r="H2844" i="13" s="1"/>
  <c r="D2844" i="13"/>
  <c r="E2844" i="13"/>
  <c r="I2844" i="13" s="1"/>
  <c r="F2844" i="13"/>
  <c r="C2845" i="13"/>
  <c r="H2845" i="13" s="1"/>
  <c r="D2845" i="13"/>
  <c r="E2845" i="13"/>
  <c r="I2845" i="13" s="1"/>
  <c r="F2845" i="13"/>
  <c r="C2846" i="13"/>
  <c r="H2846" i="13" s="1"/>
  <c r="D2846" i="13"/>
  <c r="E2846" i="13"/>
  <c r="I2846" i="13" s="1"/>
  <c r="F2846" i="13"/>
  <c r="C2847" i="13"/>
  <c r="H2847" i="13" s="1"/>
  <c r="D2847" i="13"/>
  <c r="E2847" i="13"/>
  <c r="I2847" i="13" s="1"/>
  <c r="F2847" i="13"/>
  <c r="C2848" i="13"/>
  <c r="H2848" i="13" s="1"/>
  <c r="D2848" i="13"/>
  <c r="E2848" i="13"/>
  <c r="I2848" i="13" s="1"/>
  <c r="F2848" i="13"/>
  <c r="C2849" i="13"/>
  <c r="H2849" i="13" s="1"/>
  <c r="D2849" i="13"/>
  <c r="E2849" i="13"/>
  <c r="I2849" i="13" s="1"/>
  <c r="F2849" i="13"/>
  <c r="C2850" i="13"/>
  <c r="H2850" i="13" s="1"/>
  <c r="D2850" i="13"/>
  <c r="E2850" i="13"/>
  <c r="I2850" i="13" s="1"/>
  <c r="F2850" i="13"/>
  <c r="C2851" i="13"/>
  <c r="H2851" i="13" s="1"/>
  <c r="D2851" i="13"/>
  <c r="E2851" i="13"/>
  <c r="I2851" i="13" s="1"/>
  <c r="F2851" i="13"/>
  <c r="C2852" i="13"/>
  <c r="H2852" i="13" s="1"/>
  <c r="D2852" i="13"/>
  <c r="E2852" i="13"/>
  <c r="I2852" i="13" s="1"/>
  <c r="F2852" i="13"/>
  <c r="C2853" i="13"/>
  <c r="H2853" i="13" s="1"/>
  <c r="D2853" i="13"/>
  <c r="E2853" i="13"/>
  <c r="I2853" i="13" s="1"/>
  <c r="F2853" i="13"/>
  <c r="C2854" i="13"/>
  <c r="H2854" i="13" s="1"/>
  <c r="D2854" i="13"/>
  <c r="E2854" i="13"/>
  <c r="I2854" i="13" s="1"/>
  <c r="F2854" i="13"/>
  <c r="C2855" i="13"/>
  <c r="H2855" i="13" s="1"/>
  <c r="D2855" i="13"/>
  <c r="E2855" i="13"/>
  <c r="I2855" i="13" s="1"/>
  <c r="F2855" i="13"/>
  <c r="C2856" i="13"/>
  <c r="H2856" i="13" s="1"/>
  <c r="D2856" i="13"/>
  <c r="E2856" i="13"/>
  <c r="I2856" i="13" s="1"/>
  <c r="F2856" i="13"/>
  <c r="C2857" i="13"/>
  <c r="H2857" i="13" s="1"/>
  <c r="D2857" i="13"/>
  <c r="E2857" i="13"/>
  <c r="I2857" i="13" s="1"/>
  <c r="F2857" i="13"/>
  <c r="C2858" i="13"/>
  <c r="H2858" i="13" s="1"/>
  <c r="D2858" i="13"/>
  <c r="E2858" i="13"/>
  <c r="I2858" i="13" s="1"/>
  <c r="F2858" i="13"/>
  <c r="C2859" i="13"/>
  <c r="H2859" i="13" s="1"/>
  <c r="D2859" i="13"/>
  <c r="E2859" i="13"/>
  <c r="I2859" i="13" s="1"/>
  <c r="F2859" i="13"/>
  <c r="C2860" i="13"/>
  <c r="H2860" i="13" s="1"/>
  <c r="D2860" i="13"/>
  <c r="E2860" i="13"/>
  <c r="I2860" i="13" s="1"/>
  <c r="F2860" i="13"/>
  <c r="C2861" i="13"/>
  <c r="H2861" i="13" s="1"/>
  <c r="D2861" i="13"/>
  <c r="E2861" i="13"/>
  <c r="I2861" i="13" s="1"/>
  <c r="F2861" i="13"/>
  <c r="C2862" i="13"/>
  <c r="H2862" i="13" s="1"/>
  <c r="D2862" i="13"/>
  <c r="E2862" i="13"/>
  <c r="I2862" i="13" s="1"/>
  <c r="F2862" i="13"/>
  <c r="C2863" i="13"/>
  <c r="H2863" i="13" s="1"/>
  <c r="D2863" i="13"/>
  <c r="E2863" i="13"/>
  <c r="I2863" i="13" s="1"/>
  <c r="F2863" i="13"/>
  <c r="C2864" i="13"/>
  <c r="H2864" i="13" s="1"/>
  <c r="D2864" i="13"/>
  <c r="E2864" i="13"/>
  <c r="I2864" i="13" s="1"/>
  <c r="F2864" i="13"/>
  <c r="C2865" i="13"/>
  <c r="H2865" i="13" s="1"/>
  <c r="D2865" i="13"/>
  <c r="E2865" i="13"/>
  <c r="I2865" i="13" s="1"/>
  <c r="F2865" i="13"/>
  <c r="C2866" i="13"/>
  <c r="H2866" i="13" s="1"/>
  <c r="D2866" i="13"/>
  <c r="E2866" i="13"/>
  <c r="I2866" i="13" s="1"/>
  <c r="F2866" i="13"/>
  <c r="C2867" i="13"/>
  <c r="H2867" i="13" s="1"/>
  <c r="D2867" i="13"/>
  <c r="E2867" i="13"/>
  <c r="I2867" i="13" s="1"/>
  <c r="F2867" i="13"/>
  <c r="C2868" i="13"/>
  <c r="H2868" i="13" s="1"/>
  <c r="D2868" i="13"/>
  <c r="E2868" i="13"/>
  <c r="I2868" i="13" s="1"/>
  <c r="F2868" i="13"/>
  <c r="C2869" i="13"/>
  <c r="H2869" i="13" s="1"/>
  <c r="D2869" i="13"/>
  <c r="E2869" i="13"/>
  <c r="I2869" i="13" s="1"/>
  <c r="F2869" i="13"/>
  <c r="C2870" i="13"/>
  <c r="H2870" i="13" s="1"/>
  <c r="D2870" i="13"/>
  <c r="E2870" i="13"/>
  <c r="I2870" i="13" s="1"/>
  <c r="F2870" i="13"/>
  <c r="C2871" i="13"/>
  <c r="H2871" i="13" s="1"/>
  <c r="D2871" i="13"/>
  <c r="E2871" i="13"/>
  <c r="I2871" i="13" s="1"/>
  <c r="F2871" i="13"/>
  <c r="C2872" i="13"/>
  <c r="H2872" i="13" s="1"/>
  <c r="D2872" i="13"/>
  <c r="E2872" i="13"/>
  <c r="I2872" i="13" s="1"/>
  <c r="F2872" i="13"/>
  <c r="C2873" i="13"/>
  <c r="H2873" i="13" s="1"/>
  <c r="D2873" i="13"/>
  <c r="E2873" i="13"/>
  <c r="I2873" i="13" s="1"/>
  <c r="F2873" i="13"/>
  <c r="C2874" i="13"/>
  <c r="H2874" i="13" s="1"/>
  <c r="D2874" i="13"/>
  <c r="E2874" i="13"/>
  <c r="I2874" i="13" s="1"/>
  <c r="F2874" i="13"/>
  <c r="C2875" i="13"/>
  <c r="H2875" i="13" s="1"/>
  <c r="D2875" i="13"/>
  <c r="E2875" i="13"/>
  <c r="I2875" i="13" s="1"/>
  <c r="F2875" i="13"/>
  <c r="C2876" i="13"/>
  <c r="H2876" i="13" s="1"/>
  <c r="D2876" i="13"/>
  <c r="E2876" i="13"/>
  <c r="I2876" i="13" s="1"/>
  <c r="F2876" i="13"/>
  <c r="C2877" i="13"/>
  <c r="H2877" i="13" s="1"/>
  <c r="D2877" i="13"/>
  <c r="E2877" i="13"/>
  <c r="I2877" i="13" s="1"/>
  <c r="F2877" i="13"/>
  <c r="C2878" i="13"/>
  <c r="H2878" i="13" s="1"/>
  <c r="D2878" i="13"/>
  <c r="E2878" i="13"/>
  <c r="I2878" i="13" s="1"/>
  <c r="F2878" i="13"/>
  <c r="C2879" i="13"/>
  <c r="H2879" i="13" s="1"/>
  <c r="D2879" i="13"/>
  <c r="E2879" i="13"/>
  <c r="I2879" i="13" s="1"/>
  <c r="F2879" i="13"/>
  <c r="C2880" i="13"/>
  <c r="H2880" i="13" s="1"/>
  <c r="D2880" i="13"/>
  <c r="E2880" i="13"/>
  <c r="I2880" i="13" s="1"/>
  <c r="F2880" i="13"/>
  <c r="C2881" i="13"/>
  <c r="H2881" i="13" s="1"/>
  <c r="D2881" i="13"/>
  <c r="E2881" i="13"/>
  <c r="I2881" i="13" s="1"/>
  <c r="F2881" i="13"/>
  <c r="C2882" i="13"/>
  <c r="H2882" i="13" s="1"/>
  <c r="D2882" i="13"/>
  <c r="E2882" i="13"/>
  <c r="I2882" i="13" s="1"/>
  <c r="F2882" i="13"/>
  <c r="C2883" i="13"/>
  <c r="H2883" i="13" s="1"/>
  <c r="D2883" i="13"/>
  <c r="E2883" i="13"/>
  <c r="I2883" i="13" s="1"/>
  <c r="F2883" i="13"/>
  <c r="C2884" i="13"/>
  <c r="H2884" i="13" s="1"/>
  <c r="D2884" i="13"/>
  <c r="E2884" i="13"/>
  <c r="I2884" i="13" s="1"/>
  <c r="F2884" i="13"/>
  <c r="C2885" i="13"/>
  <c r="H2885" i="13" s="1"/>
  <c r="D2885" i="13"/>
  <c r="E2885" i="13"/>
  <c r="I2885" i="13" s="1"/>
  <c r="F2885" i="13"/>
  <c r="C2886" i="13"/>
  <c r="H2886" i="13" s="1"/>
  <c r="D2886" i="13"/>
  <c r="E2886" i="13"/>
  <c r="I2886" i="13" s="1"/>
  <c r="F2886" i="13"/>
  <c r="C2887" i="13"/>
  <c r="H2887" i="13" s="1"/>
  <c r="D2887" i="13"/>
  <c r="E2887" i="13"/>
  <c r="I2887" i="13" s="1"/>
  <c r="F2887" i="13"/>
  <c r="C2888" i="13"/>
  <c r="H2888" i="13" s="1"/>
  <c r="D2888" i="13"/>
  <c r="E2888" i="13"/>
  <c r="I2888" i="13" s="1"/>
  <c r="F2888" i="13"/>
  <c r="C2889" i="13"/>
  <c r="H2889" i="13" s="1"/>
  <c r="D2889" i="13"/>
  <c r="E2889" i="13"/>
  <c r="I2889" i="13" s="1"/>
  <c r="F2889" i="13"/>
  <c r="C2890" i="13"/>
  <c r="H2890" i="13" s="1"/>
  <c r="D2890" i="13"/>
  <c r="E2890" i="13"/>
  <c r="I2890" i="13" s="1"/>
  <c r="F2890" i="13"/>
  <c r="C2891" i="13"/>
  <c r="H2891" i="13" s="1"/>
  <c r="D2891" i="13"/>
  <c r="E2891" i="13"/>
  <c r="I2891" i="13" s="1"/>
  <c r="F2891" i="13"/>
  <c r="C2892" i="13"/>
  <c r="H2892" i="13" s="1"/>
  <c r="D2892" i="13"/>
  <c r="E2892" i="13"/>
  <c r="I2892" i="13" s="1"/>
  <c r="F2892" i="13"/>
  <c r="C2893" i="13"/>
  <c r="H2893" i="13" s="1"/>
  <c r="D2893" i="13"/>
  <c r="E2893" i="13"/>
  <c r="I2893" i="13" s="1"/>
  <c r="F2893" i="13"/>
  <c r="C2894" i="13"/>
  <c r="H2894" i="13" s="1"/>
  <c r="D2894" i="13"/>
  <c r="E2894" i="13"/>
  <c r="I2894" i="13" s="1"/>
  <c r="F2894" i="13"/>
  <c r="C2895" i="13"/>
  <c r="H2895" i="13" s="1"/>
  <c r="D2895" i="13"/>
  <c r="E2895" i="13"/>
  <c r="I2895" i="13" s="1"/>
  <c r="F2895" i="13"/>
  <c r="C2896" i="13"/>
  <c r="H2896" i="13" s="1"/>
  <c r="D2896" i="13"/>
  <c r="E2896" i="13"/>
  <c r="I2896" i="13" s="1"/>
  <c r="F2896" i="13"/>
  <c r="C2897" i="13"/>
  <c r="H2897" i="13" s="1"/>
  <c r="D2897" i="13"/>
  <c r="E2897" i="13"/>
  <c r="I2897" i="13" s="1"/>
  <c r="F2897" i="13"/>
  <c r="C2898" i="13"/>
  <c r="H2898" i="13" s="1"/>
  <c r="D2898" i="13"/>
  <c r="E2898" i="13"/>
  <c r="I2898" i="13" s="1"/>
  <c r="F2898" i="13"/>
  <c r="C2899" i="13"/>
  <c r="H2899" i="13" s="1"/>
  <c r="D2899" i="13"/>
  <c r="E2899" i="13"/>
  <c r="I2899" i="13" s="1"/>
  <c r="F2899" i="13"/>
  <c r="C2900" i="13"/>
  <c r="H2900" i="13" s="1"/>
  <c r="D2900" i="13"/>
  <c r="E2900" i="13"/>
  <c r="I2900" i="13" s="1"/>
  <c r="F2900" i="13"/>
  <c r="C2901" i="13"/>
  <c r="H2901" i="13" s="1"/>
  <c r="D2901" i="13"/>
  <c r="E2901" i="13"/>
  <c r="I2901" i="13" s="1"/>
  <c r="F2901" i="13"/>
  <c r="C2902" i="13"/>
  <c r="H2902" i="13" s="1"/>
  <c r="D2902" i="13"/>
  <c r="E2902" i="13"/>
  <c r="I2902" i="13" s="1"/>
  <c r="F2902" i="13"/>
  <c r="C2903" i="13"/>
  <c r="H2903" i="13" s="1"/>
  <c r="D2903" i="13"/>
  <c r="E2903" i="13"/>
  <c r="I2903" i="13" s="1"/>
  <c r="F2903" i="13"/>
  <c r="C2904" i="13"/>
  <c r="H2904" i="13" s="1"/>
  <c r="D2904" i="13"/>
  <c r="E2904" i="13"/>
  <c r="I2904" i="13" s="1"/>
  <c r="F2904" i="13"/>
  <c r="C2905" i="13"/>
  <c r="H2905" i="13" s="1"/>
  <c r="D2905" i="13"/>
  <c r="E2905" i="13"/>
  <c r="I2905" i="13" s="1"/>
  <c r="F2905" i="13"/>
  <c r="C2906" i="13"/>
  <c r="H2906" i="13" s="1"/>
  <c r="D2906" i="13"/>
  <c r="E2906" i="13"/>
  <c r="I2906" i="13" s="1"/>
  <c r="F2906" i="13"/>
  <c r="C2907" i="13"/>
  <c r="H2907" i="13" s="1"/>
  <c r="D2907" i="13"/>
  <c r="E2907" i="13"/>
  <c r="I2907" i="13" s="1"/>
  <c r="F2907" i="13"/>
  <c r="C2908" i="13"/>
  <c r="H2908" i="13" s="1"/>
  <c r="D2908" i="13"/>
  <c r="E2908" i="13"/>
  <c r="I2908" i="13" s="1"/>
  <c r="F2908" i="13"/>
  <c r="C2909" i="13"/>
  <c r="H2909" i="13" s="1"/>
  <c r="D2909" i="13"/>
  <c r="E2909" i="13"/>
  <c r="I2909" i="13" s="1"/>
  <c r="F2909" i="13"/>
  <c r="C2910" i="13"/>
  <c r="H2910" i="13" s="1"/>
  <c r="D2910" i="13"/>
  <c r="E2910" i="13"/>
  <c r="I2910" i="13" s="1"/>
  <c r="F2910" i="13"/>
  <c r="C2911" i="13"/>
  <c r="H2911" i="13" s="1"/>
  <c r="D2911" i="13"/>
  <c r="E2911" i="13"/>
  <c r="I2911" i="13" s="1"/>
  <c r="F2911" i="13"/>
  <c r="C2912" i="13"/>
  <c r="H2912" i="13" s="1"/>
  <c r="D2912" i="13"/>
  <c r="E2912" i="13"/>
  <c r="I2912" i="13" s="1"/>
  <c r="F2912" i="13"/>
  <c r="C2913" i="13"/>
  <c r="H2913" i="13" s="1"/>
  <c r="D2913" i="13"/>
  <c r="E2913" i="13"/>
  <c r="I2913" i="13" s="1"/>
  <c r="F2913" i="13"/>
  <c r="C2914" i="13"/>
  <c r="H2914" i="13" s="1"/>
  <c r="D2914" i="13"/>
  <c r="E2914" i="13"/>
  <c r="I2914" i="13" s="1"/>
  <c r="F2914" i="13"/>
  <c r="C2915" i="13"/>
  <c r="H2915" i="13" s="1"/>
  <c r="D2915" i="13"/>
  <c r="E2915" i="13"/>
  <c r="I2915" i="13" s="1"/>
  <c r="F2915" i="13"/>
  <c r="C2916" i="13"/>
  <c r="H2916" i="13" s="1"/>
  <c r="D2916" i="13"/>
  <c r="E2916" i="13"/>
  <c r="I2916" i="13" s="1"/>
  <c r="F2916" i="13"/>
  <c r="C2917" i="13"/>
  <c r="H2917" i="13" s="1"/>
  <c r="D2917" i="13"/>
  <c r="E2917" i="13"/>
  <c r="I2917" i="13" s="1"/>
  <c r="F2917" i="13"/>
  <c r="C2918" i="13"/>
  <c r="H2918" i="13" s="1"/>
  <c r="D2918" i="13"/>
  <c r="E2918" i="13"/>
  <c r="I2918" i="13" s="1"/>
  <c r="F2918" i="13"/>
  <c r="C2919" i="13"/>
  <c r="H2919" i="13" s="1"/>
  <c r="D2919" i="13"/>
  <c r="E2919" i="13"/>
  <c r="I2919" i="13" s="1"/>
  <c r="F2919" i="13"/>
  <c r="C2920" i="13"/>
  <c r="H2920" i="13" s="1"/>
  <c r="D2920" i="13"/>
  <c r="E2920" i="13"/>
  <c r="I2920" i="13" s="1"/>
  <c r="F2920" i="13"/>
  <c r="C2921" i="13"/>
  <c r="H2921" i="13" s="1"/>
  <c r="D2921" i="13"/>
  <c r="E2921" i="13"/>
  <c r="I2921" i="13" s="1"/>
  <c r="F2921" i="13"/>
  <c r="C2922" i="13"/>
  <c r="H2922" i="13" s="1"/>
  <c r="D2922" i="13"/>
  <c r="E2922" i="13"/>
  <c r="I2922" i="13" s="1"/>
  <c r="F2922" i="13"/>
  <c r="C2923" i="13"/>
  <c r="H2923" i="13" s="1"/>
  <c r="D2923" i="13"/>
  <c r="E2923" i="13"/>
  <c r="I2923" i="13" s="1"/>
  <c r="F2923" i="13"/>
  <c r="C2924" i="13"/>
  <c r="H2924" i="13" s="1"/>
  <c r="D2924" i="13"/>
  <c r="E2924" i="13"/>
  <c r="I2924" i="13" s="1"/>
  <c r="F2924" i="13"/>
  <c r="C2925" i="13"/>
  <c r="H2925" i="13" s="1"/>
  <c r="D2925" i="13"/>
  <c r="E2925" i="13"/>
  <c r="I2925" i="13" s="1"/>
  <c r="F2925" i="13"/>
  <c r="C2926" i="13"/>
  <c r="H2926" i="13" s="1"/>
  <c r="D2926" i="13"/>
  <c r="E2926" i="13"/>
  <c r="I2926" i="13" s="1"/>
  <c r="F2926" i="13"/>
  <c r="C2927" i="13"/>
  <c r="H2927" i="13" s="1"/>
  <c r="D2927" i="13"/>
  <c r="E2927" i="13"/>
  <c r="I2927" i="13" s="1"/>
  <c r="F2927" i="13"/>
  <c r="C2928" i="13"/>
  <c r="H2928" i="13" s="1"/>
  <c r="D2928" i="13"/>
  <c r="E2928" i="13"/>
  <c r="I2928" i="13" s="1"/>
  <c r="F2928" i="13"/>
  <c r="C2929" i="13"/>
  <c r="H2929" i="13" s="1"/>
  <c r="D2929" i="13"/>
  <c r="E2929" i="13"/>
  <c r="I2929" i="13" s="1"/>
  <c r="F2929" i="13"/>
  <c r="C2930" i="13"/>
  <c r="H2930" i="13" s="1"/>
  <c r="D2930" i="13"/>
  <c r="E2930" i="13"/>
  <c r="I2930" i="13" s="1"/>
  <c r="F2930" i="13"/>
  <c r="C2931" i="13"/>
  <c r="H2931" i="13" s="1"/>
  <c r="D2931" i="13"/>
  <c r="E2931" i="13"/>
  <c r="I2931" i="13" s="1"/>
  <c r="F2931" i="13"/>
  <c r="C2932" i="13"/>
  <c r="H2932" i="13" s="1"/>
  <c r="D2932" i="13"/>
  <c r="E2932" i="13"/>
  <c r="I2932" i="13" s="1"/>
  <c r="F2932" i="13"/>
  <c r="C2933" i="13"/>
  <c r="H2933" i="13" s="1"/>
  <c r="D2933" i="13"/>
  <c r="E2933" i="13"/>
  <c r="I2933" i="13" s="1"/>
  <c r="F2933" i="13"/>
  <c r="C2934" i="13"/>
  <c r="H2934" i="13" s="1"/>
  <c r="D2934" i="13"/>
  <c r="E2934" i="13"/>
  <c r="I2934" i="13" s="1"/>
  <c r="F2934" i="13"/>
  <c r="C2935" i="13"/>
  <c r="H2935" i="13" s="1"/>
  <c r="D2935" i="13"/>
  <c r="E2935" i="13"/>
  <c r="I2935" i="13" s="1"/>
  <c r="F2935" i="13"/>
  <c r="C2936" i="13"/>
  <c r="H2936" i="13" s="1"/>
  <c r="D2936" i="13"/>
  <c r="E2936" i="13"/>
  <c r="I2936" i="13" s="1"/>
  <c r="F2936" i="13"/>
  <c r="C2937" i="13"/>
  <c r="H2937" i="13" s="1"/>
  <c r="D2937" i="13"/>
  <c r="E2937" i="13"/>
  <c r="I2937" i="13" s="1"/>
  <c r="F2937" i="13"/>
  <c r="C2938" i="13"/>
  <c r="H2938" i="13" s="1"/>
  <c r="D2938" i="13"/>
  <c r="E2938" i="13"/>
  <c r="I2938" i="13" s="1"/>
  <c r="F2938" i="13"/>
  <c r="C2939" i="13"/>
  <c r="H2939" i="13" s="1"/>
  <c r="D2939" i="13"/>
  <c r="E2939" i="13"/>
  <c r="I2939" i="13" s="1"/>
  <c r="F2939" i="13"/>
  <c r="C2940" i="13"/>
  <c r="H2940" i="13" s="1"/>
  <c r="D2940" i="13"/>
  <c r="E2940" i="13"/>
  <c r="I2940" i="13" s="1"/>
  <c r="F2940" i="13"/>
  <c r="C2941" i="13"/>
  <c r="H2941" i="13" s="1"/>
  <c r="D2941" i="13"/>
  <c r="E2941" i="13"/>
  <c r="I2941" i="13" s="1"/>
  <c r="F2941" i="13"/>
  <c r="C2942" i="13"/>
  <c r="H2942" i="13" s="1"/>
  <c r="D2942" i="13"/>
  <c r="E2942" i="13"/>
  <c r="I2942" i="13" s="1"/>
  <c r="F2942" i="13"/>
  <c r="C2943" i="13"/>
  <c r="H2943" i="13" s="1"/>
  <c r="D2943" i="13"/>
  <c r="E2943" i="13"/>
  <c r="I2943" i="13" s="1"/>
  <c r="F2943" i="13"/>
  <c r="C2944" i="13"/>
  <c r="H2944" i="13" s="1"/>
  <c r="D2944" i="13"/>
  <c r="E2944" i="13"/>
  <c r="I2944" i="13" s="1"/>
  <c r="F2944" i="13"/>
  <c r="C2945" i="13"/>
  <c r="H2945" i="13" s="1"/>
  <c r="D2945" i="13"/>
  <c r="E2945" i="13"/>
  <c r="I2945" i="13" s="1"/>
  <c r="F2945" i="13"/>
  <c r="C2946" i="13"/>
  <c r="H2946" i="13" s="1"/>
  <c r="D2946" i="13"/>
  <c r="E2946" i="13"/>
  <c r="I2946" i="13" s="1"/>
  <c r="F2946" i="13"/>
  <c r="C2947" i="13"/>
  <c r="H2947" i="13" s="1"/>
  <c r="D2947" i="13"/>
  <c r="E2947" i="13"/>
  <c r="I2947" i="13" s="1"/>
  <c r="F2947" i="13"/>
  <c r="C2948" i="13"/>
  <c r="H2948" i="13" s="1"/>
  <c r="D2948" i="13"/>
  <c r="E2948" i="13"/>
  <c r="I2948" i="13" s="1"/>
  <c r="F2948" i="13"/>
  <c r="C2949" i="13"/>
  <c r="H2949" i="13" s="1"/>
  <c r="D2949" i="13"/>
  <c r="E2949" i="13"/>
  <c r="I2949" i="13" s="1"/>
  <c r="F2949" i="13"/>
  <c r="C2950" i="13"/>
  <c r="H2950" i="13" s="1"/>
  <c r="D2950" i="13"/>
  <c r="E2950" i="13"/>
  <c r="I2950" i="13" s="1"/>
  <c r="F2950" i="13"/>
  <c r="C2951" i="13"/>
  <c r="H2951" i="13" s="1"/>
  <c r="D2951" i="13"/>
  <c r="E2951" i="13"/>
  <c r="I2951" i="13" s="1"/>
  <c r="F2951" i="13"/>
  <c r="C2952" i="13"/>
  <c r="H2952" i="13" s="1"/>
  <c r="D2952" i="13"/>
  <c r="E2952" i="13"/>
  <c r="I2952" i="13" s="1"/>
  <c r="F2952" i="13"/>
  <c r="C2953" i="13"/>
  <c r="H2953" i="13" s="1"/>
  <c r="D2953" i="13"/>
  <c r="E2953" i="13"/>
  <c r="I2953" i="13" s="1"/>
  <c r="F2953" i="13"/>
  <c r="C2954" i="13"/>
  <c r="H2954" i="13" s="1"/>
  <c r="D2954" i="13"/>
  <c r="E2954" i="13"/>
  <c r="I2954" i="13" s="1"/>
  <c r="F2954" i="13"/>
  <c r="C2955" i="13"/>
  <c r="H2955" i="13" s="1"/>
  <c r="D2955" i="13"/>
  <c r="E2955" i="13"/>
  <c r="I2955" i="13" s="1"/>
  <c r="F2955" i="13"/>
  <c r="C2956" i="13"/>
  <c r="H2956" i="13" s="1"/>
  <c r="D2956" i="13"/>
  <c r="E2956" i="13"/>
  <c r="I2956" i="13" s="1"/>
  <c r="F2956" i="13"/>
  <c r="C2957" i="13"/>
  <c r="H2957" i="13" s="1"/>
  <c r="D2957" i="13"/>
  <c r="E2957" i="13"/>
  <c r="I2957" i="13" s="1"/>
  <c r="F2957" i="13"/>
  <c r="C2958" i="13"/>
  <c r="H2958" i="13" s="1"/>
  <c r="D2958" i="13"/>
  <c r="E2958" i="13"/>
  <c r="I2958" i="13" s="1"/>
  <c r="F2958" i="13"/>
  <c r="C2959" i="13"/>
  <c r="H2959" i="13" s="1"/>
  <c r="D2959" i="13"/>
  <c r="E2959" i="13"/>
  <c r="I2959" i="13" s="1"/>
  <c r="F2959" i="13"/>
  <c r="C2960" i="13"/>
  <c r="H2960" i="13" s="1"/>
  <c r="D2960" i="13"/>
  <c r="E2960" i="13"/>
  <c r="I2960" i="13" s="1"/>
  <c r="F2960" i="13"/>
  <c r="C2961" i="13"/>
  <c r="H2961" i="13" s="1"/>
  <c r="D2961" i="13"/>
  <c r="E2961" i="13"/>
  <c r="I2961" i="13" s="1"/>
  <c r="F2961" i="13"/>
  <c r="C2962" i="13"/>
  <c r="H2962" i="13" s="1"/>
  <c r="D2962" i="13"/>
  <c r="E2962" i="13"/>
  <c r="I2962" i="13" s="1"/>
  <c r="F2962" i="13"/>
  <c r="C2963" i="13"/>
  <c r="H2963" i="13" s="1"/>
  <c r="D2963" i="13"/>
  <c r="E2963" i="13"/>
  <c r="I2963" i="13" s="1"/>
  <c r="F2963" i="13"/>
  <c r="C2964" i="13"/>
  <c r="H2964" i="13" s="1"/>
  <c r="D2964" i="13"/>
  <c r="E2964" i="13"/>
  <c r="I2964" i="13" s="1"/>
  <c r="F2964" i="13"/>
  <c r="C2965" i="13"/>
  <c r="H2965" i="13" s="1"/>
  <c r="D2965" i="13"/>
  <c r="E2965" i="13"/>
  <c r="I2965" i="13" s="1"/>
  <c r="F2965" i="13"/>
  <c r="C2966" i="13"/>
  <c r="H2966" i="13" s="1"/>
  <c r="D2966" i="13"/>
  <c r="E2966" i="13"/>
  <c r="I2966" i="13" s="1"/>
  <c r="F2966" i="13"/>
  <c r="C2967" i="13"/>
  <c r="H2967" i="13" s="1"/>
  <c r="D2967" i="13"/>
  <c r="E2967" i="13"/>
  <c r="I2967" i="13" s="1"/>
  <c r="F2967" i="13"/>
  <c r="C2968" i="13"/>
  <c r="H2968" i="13" s="1"/>
  <c r="D2968" i="13"/>
  <c r="E2968" i="13"/>
  <c r="F2968" i="13"/>
  <c r="I2968" i="13"/>
  <c r="C2969" i="13"/>
  <c r="H2969" i="13" s="1"/>
  <c r="D2969" i="13"/>
  <c r="E2969" i="13"/>
  <c r="I2969" i="13" s="1"/>
  <c r="F2969" i="13"/>
  <c r="C2970" i="13"/>
  <c r="H2970" i="13" s="1"/>
  <c r="D2970" i="13"/>
  <c r="E2970" i="13"/>
  <c r="I2970" i="13" s="1"/>
  <c r="F2970" i="13"/>
  <c r="C2971" i="13"/>
  <c r="H2971" i="13" s="1"/>
  <c r="D2971" i="13"/>
  <c r="E2971" i="13"/>
  <c r="I2971" i="13" s="1"/>
  <c r="F2971" i="13"/>
  <c r="C2972" i="13"/>
  <c r="H2972" i="13" s="1"/>
  <c r="D2972" i="13"/>
  <c r="E2972" i="13"/>
  <c r="I2972" i="13" s="1"/>
  <c r="F2972" i="13"/>
  <c r="C2973" i="13"/>
  <c r="H2973" i="13" s="1"/>
  <c r="D2973" i="13"/>
  <c r="E2973" i="13"/>
  <c r="I2973" i="13" s="1"/>
  <c r="F2973" i="13"/>
  <c r="C2974" i="13"/>
  <c r="H2974" i="13" s="1"/>
  <c r="D2974" i="13"/>
  <c r="E2974" i="13"/>
  <c r="I2974" i="13" s="1"/>
  <c r="F2974" i="13"/>
  <c r="C2975" i="13"/>
  <c r="H2975" i="13" s="1"/>
  <c r="D2975" i="13"/>
  <c r="E2975" i="13"/>
  <c r="I2975" i="13" s="1"/>
  <c r="F2975" i="13"/>
  <c r="C2976" i="13"/>
  <c r="H2976" i="13" s="1"/>
  <c r="D2976" i="13"/>
  <c r="E2976" i="13"/>
  <c r="I2976" i="13" s="1"/>
  <c r="F2976" i="13"/>
  <c r="C2977" i="13"/>
  <c r="H2977" i="13" s="1"/>
  <c r="D2977" i="13"/>
  <c r="E2977" i="13"/>
  <c r="I2977" i="13" s="1"/>
  <c r="F2977" i="13"/>
  <c r="C2978" i="13"/>
  <c r="H2978" i="13" s="1"/>
  <c r="D2978" i="13"/>
  <c r="E2978" i="13"/>
  <c r="I2978" i="13" s="1"/>
  <c r="F2978" i="13"/>
  <c r="C2979" i="13"/>
  <c r="H2979" i="13" s="1"/>
  <c r="D2979" i="13"/>
  <c r="E2979" i="13"/>
  <c r="I2979" i="13" s="1"/>
  <c r="F2979" i="13"/>
  <c r="C2980" i="13"/>
  <c r="H2980" i="13" s="1"/>
  <c r="D2980" i="13"/>
  <c r="E2980" i="13"/>
  <c r="I2980" i="13" s="1"/>
  <c r="F2980" i="13"/>
  <c r="C2981" i="13"/>
  <c r="H2981" i="13" s="1"/>
  <c r="D2981" i="13"/>
  <c r="E2981" i="13"/>
  <c r="I2981" i="13" s="1"/>
  <c r="F2981" i="13"/>
  <c r="C2982" i="13"/>
  <c r="H2982" i="13" s="1"/>
  <c r="D2982" i="13"/>
  <c r="E2982" i="13"/>
  <c r="I2982" i="13" s="1"/>
  <c r="F2982" i="13"/>
  <c r="C2983" i="13"/>
  <c r="H2983" i="13" s="1"/>
  <c r="D2983" i="13"/>
  <c r="E2983" i="13"/>
  <c r="I2983" i="13" s="1"/>
  <c r="F2983" i="13"/>
  <c r="C2984" i="13"/>
  <c r="H2984" i="13" s="1"/>
  <c r="D2984" i="13"/>
  <c r="E2984" i="13"/>
  <c r="I2984" i="13" s="1"/>
  <c r="F2984" i="13"/>
  <c r="C2985" i="13"/>
  <c r="H2985" i="13" s="1"/>
  <c r="D2985" i="13"/>
  <c r="E2985" i="13"/>
  <c r="I2985" i="13" s="1"/>
  <c r="F2985" i="13"/>
  <c r="C2986" i="13"/>
  <c r="H2986" i="13" s="1"/>
  <c r="D2986" i="13"/>
  <c r="E2986" i="13"/>
  <c r="I2986" i="13" s="1"/>
  <c r="F2986" i="13"/>
  <c r="C2987" i="13"/>
  <c r="H2987" i="13" s="1"/>
  <c r="D2987" i="13"/>
  <c r="E2987" i="13"/>
  <c r="I2987" i="13" s="1"/>
  <c r="F2987" i="13"/>
  <c r="C2988" i="13"/>
  <c r="H2988" i="13" s="1"/>
  <c r="D2988" i="13"/>
  <c r="E2988" i="13"/>
  <c r="I2988" i="13" s="1"/>
  <c r="F2988" i="13"/>
  <c r="C2989" i="13"/>
  <c r="H2989" i="13" s="1"/>
  <c r="D2989" i="13"/>
  <c r="E2989" i="13"/>
  <c r="I2989" i="13" s="1"/>
  <c r="F2989" i="13"/>
  <c r="C2990" i="13"/>
  <c r="H2990" i="13" s="1"/>
  <c r="D2990" i="13"/>
  <c r="E2990" i="13"/>
  <c r="I2990" i="13" s="1"/>
  <c r="F2990" i="13"/>
  <c r="C2991" i="13"/>
  <c r="H2991" i="13" s="1"/>
  <c r="D2991" i="13"/>
  <c r="E2991" i="13"/>
  <c r="I2991" i="13" s="1"/>
  <c r="F2991" i="13"/>
  <c r="C2992" i="13"/>
  <c r="H2992" i="13" s="1"/>
  <c r="D2992" i="13"/>
  <c r="E2992" i="13"/>
  <c r="I2992" i="13" s="1"/>
  <c r="F2992" i="13"/>
  <c r="C2993" i="13"/>
  <c r="H2993" i="13" s="1"/>
  <c r="D2993" i="13"/>
  <c r="E2993" i="13"/>
  <c r="I2993" i="13" s="1"/>
  <c r="F2993" i="13"/>
  <c r="C2994" i="13"/>
  <c r="H2994" i="13" s="1"/>
  <c r="D2994" i="13"/>
  <c r="E2994" i="13"/>
  <c r="I2994" i="13" s="1"/>
  <c r="F2994" i="13"/>
  <c r="C2995" i="13"/>
  <c r="H2995" i="13" s="1"/>
  <c r="D2995" i="13"/>
  <c r="E2995" i="13"/>
  <c r="I2995" i="13" s="1"/>
  <c r="F2995" i="13"/>
  <c r="C2996" i="13"/>
  <c r="H2996" i="13" s="1"/>
  <c r="D2996" i="13"/>
  <c r="E2996" i="13"/>
  <c r="I2996" i="13" s="1"/>
  <c r="F2996" i="13"/>
  <c r="C2997" i="13"/>
  <c r="H2997" i="13" s="1"/>
  <c r="D2997" i="13"/>
  <c r="E2997" i="13"/>
  <c r="I2997" i="13" s="1"/>
  <c r="F2997" i="13"/>
  <c r="C2998" i="13"/>
  <c r="H2998" i="13" s="1"/>
  <c r="D2998" i="13"/>
  <c r="E2998" i="13"/>
  <c r="I2998" i="13" s="1"/>
  <c r="F2998" i="13"/>
  <c r="C2999" i="13"/>
  <c r="H2999" i="13" s="1"/>
  <c r="D2999" i="13"/>
  <c r="E2999" i="13"/>
  <c r="I2999" i="13" s="1"/>
  <c r="F2999" i="13"/>
  <c r="C3000" i="13"/>
  <c r="H3000" i="13" s="1"/>
  <c r="D3000" i="13"/>
  <c r="E3000" i="13"/>
  <c r="I3000" i="13" s="1"/>
  <c r="F3000" i="13"/>
  <c r="C3001" i="13"/>
  <c r="H3001" i="13" s="1"/>
  <c r="D3001" i="13"/>
  <c r="E3001" i="13"/>
  <c r="I3001" i="13" s="1"/>
  <c r="F3001" i="13"/>
  <c r="C3002" i="13"/>
  <c r="H3002" i="13" s="1"/>
  <c r="D3002" i="13"/>
  <c r="E3002" i="13"/>
  <c r="I3002" i="13" s="1"/>
  <c r="F3002" i="13"/>
  <c r="C3003" i="13"/>
  <c r="H3003" i="13" s="1"/>
  <c r="D3003" i="13"/>
  <c r="E3003" i="13"/>
  <c r="I3003" i="13" s="1"/>
  <c r="F3003" i="13"/>
  <c r="C3004" i="13"/>
  <c r="H3004" i="13" s="1"/>
  <c r="D3004" i="13"/>
  <c r="E3004" i="13"/>
  <c r="I3004" i="13" s="1"/>
  <c r="F3004" i="13"/>
  <c r="C3005" i="13"/>
  <c r="H3005" i="13" s="1"/>
  <c r="D3005" i="13"/>
  <c r="E3005" i="13"/>
  <c r="I3005" i="13" s="1"/>
  <c r="F3005" i="13"/>
  <c r="C3006" i="13"/>
  <c r="H3006" i="13" s="1"/>
  <c r="D3006" i="13"/>
  <c r="E3006" i="13"/>
  <c r="I3006" i="13" s="1"/>
  <c r="F3006" i="13"/>
  <c r="C3007" i="13"/>
  <c r="H3007" i="13" s="1"/>
  <c r="D3007" i="13"/>
  <c r="E3007" i="13"/>
  <c r="I3007" i="13" s="1"/>
  <c r="F3007" i="13"/>
  <c r="C3008" i="13"/>
  <c r="H3008" i="13" s="1"/>
  <c r="D3008" i="13"/>
  <c r="E3008" i="13"/>
  <c r="I3008" i="13" s="1"/>
  <c r="F3008" i="13"/>
  <c r="C3009" i="13"/>
  <c r="H3009" i="13" s="1"/>
  <c r="D3009" i="13"/>
  <c r="E3009" i="13"/>
  <c r="I3009" i="13" s="1"/>
  <c r="F3009" i="13"/>
  <c r="C3010" i="13"/>
  <c r="H3010" i="13" s="1"/>
  <c r="D3010" i="13"/>
  <c r="E3010" i="13"/>
  <c r="I3010" i="13" s="1"/>
  <c r="F3010" i="13"/>
  <c r="C3011" i="13"/>
  <c r="H3011" i="13" s="1"/>
  <c r="D3011" i="13"/>
  <c r="E3011" i="13"/>
  <c r="I3011" i="13" s="1"/>
  <c r="F3011" i="13"/>
  <c r="C3012" i="13"/>
  <c r="H3012" i="13" s="1"/>
  <c r="D3012" i="13"/>
  <c r="E3012" i="13"/>
  <c r="I3012" i="13" s="1"/>
  <c r="F3012" i="13"/>
  <c r="C3013" i="13"/>
  <c r="H3013" i="13" s="1"/>
  <c r="D3013" i="13"/>
  <c r="E3013" i="13"/>
  <c r="I3013" i="13" s="1"/>
  <c r="F3013" i="13"/>
  <c r="C3014" i="13"/>
  <c r="H3014" i="13" s="1"/>
  <c r="D3014" i="13"/>
  <c r="E3014" i="13"/>
  <c r="I3014" i="13" s="1"/>
  <c r="F3014" i="13"/>
  <c r="C3015" i="13"/>
  <c r="H3015" i="13" s="1"/>
  <c r="D3015" i="13"/>
  <c r="E3015" i="13"/>
  <c r="I3015" i="13" s="1"/>
  <c r="F3015" i="13"/>
  <c r="C3016" i="13"/>
  <c r="H3016" i="13" s="1"/>
  <c r="D3016" i="13"/>
  <c r="E3016" i="13"/>
  <c r="I3016" i="13" s="1"/>
  <c r="F3016" i="13"/>
  <c r="C3017" i="13"/>
  <c r="H3017" i="13" s="1"/>
  <c r="D3017" i="13"/>
  <c r="E3017" i="13"/>
  <c r="I3017" i="13" s="1"/>
  <c r="F3017" i="13"/>
  <c r="C3018" i="13"/>
  <c r="H3018" i="13" s="1"/>
  <c r="D3018" i="13"/>
  <c r="E3018" i="13"/>
  <c r="I3018" i="13" s="1"/>
  <c r="F3018" i="13"/>
  <c r="C3019" i="13"/>
  <c r="H3019" i="13" s="1"/>
  <c r="D3019" i="13"/>
  <c r="E3019" i="13"/>
  <c r="I3019" i="13" s="1"/>
  <c r="F3019" i="13"/>
  <c r="C3020" i="13"/>
  <c r="H3020" i="13" s="1"/>
  <c r="D3020" i="13"/>
  <c r="E3020" i="13"/>
  <c r="I3020" i="13" s="1"/>
  <c r="F3020" i="13"/>
  <c r="C3021" i="13"/>
  <c r="H3021" i="13" s="1"/>
  <c r="D3021" i="13"/>
  <c r="E3021" i="13"/>
  <c r="I3021" i="13" s="1"/>
  <c r="F3021" i="13"/>
  <c r="C3022" i="13"/>
  <c r="H3022" i="13" s="1"/>
  <c r="D3022" i="13"/>
  <c r="E3022" i="13"/>
  <c r="I3022" i="13" s="1"/>
  <c r="F3022" i="13"/>
  <c r="C3023" i="13"/>
  <c r="H3023" i="13" s="1"/>
  <c r="D3023" i="13"/>
  <c r="E3023" i="13"/>
  <c r="I3023" i="13" s="1"/>
  <c r="F3023" i="13"/>
  <c r="C3024" i="13"/>
  <c r="H3024" i="13" s="1"/>
  <c r="D3024" i="13"/>
  <c r="E3024" i="13"/>
  <c r="I3024" i="13" s="1"/>
  <c r="F3024" i="13"/>
  <c r="C3025" i="13"/>
  <c r="H3025" i="13" s="1"/>
  <c r="D3025" i="13"/>
  <c r="E3025" i="13"/>
  <c r="I3025" i="13" s="1"/>
  <c r="F3025" i="13"/>
  <c r="C3026" i="13"/>
  <c r="H3026" i="13" s="1"/>
  <c r="D3026" i="13"/>
  <c r="E3026" i="13"/>
  <c r="I3026" i="13" s="1"/>
  <c r="F3026" i="13"/>
  <c r="C3027" i="13"/>
  <c r="H3027" i="13" s="1"/>
  <c r="D3027" i="13"/>
  <c r="E3027" i="13"/>
  <c r="I3027" i="13" s="1"/>
  <c r="F3027" i="13"/>
  <c r="C3028" i="13"/>
  <c r="H3028" i="13" s="1"/>
  <c r="D3028" i="13"/>
  <c r="E3028" i="13"/>
  <c r="I3028" i="13" s="1"/>
  <c r="F3028" i="13"/>
  <c r="C3029" i="13"/>
  <c r="H3029" i="13" s="1"/>
  <c r="D3029" i="13"/>
  <c r="E3029" i="13"/>
  <c r="I3029" i="13" s="1"/>
  <c r="F3029" i="13"/>
  <c r="C3030" i="13"/>
  <c r="H3030" i="13" s="1"/>
  <c r="D3030" i="13"/>
  <c r="E3030" i="13"/>
  <c r="I3030" i="13" s="1"/>
  <c r="F3030" i="13"/>
  <c r="C3031" i="13"/>
  <c r="H3031" i="13" s="1"/>
  <c r="D3031" i="13"/>
  <c r="E3031" i="13"/>
  <c r="I3031" i="13" s="1"/>
  <c r="F3031" i="13"/>
  <c r="C3032" i="13"/>
  <c r="H3032" i="13" s="1"/>
  <c r="D3032" i="13"/>
  <c r="E3032" i="13"/>
  <c r="I3032" i="13" s="1"/>
  <c r="F3032" i="13"/>
  <c r="C3033" i="13"/>
  <c r="H3033" i="13" s="1"/>
  <c r="D3033" i="13"/>
  <c r="E3033" i="13"/>
  <c r="I3033" i="13" s="1"/>
  <c r="F3033" i="13"/>
  <c r="C3034" i="13"/>
  <c r="H3034" i="13" s="1"/>
  <c r="D3034" i="13"/>
  <c r="E3034" i="13"/>
  <c r="I3034" i="13" s="1"/>
  <c r="F3034" i="13"/>
  <c r="C3035" i="13"/>
  <c r="H3035" i="13" s="1"/>
  <c r="D3035" i="13"/>
  <c r="E3035" i="13"/>
  <c r="I3035" i="13" s="1"/>
  <c r="F3035" i="13"/>
  <c r="C3036" i="13"/>
  <c r="H3036" i="13" s="1"/>
  <c r="D3036" i="13"/>
  <c r="E3036" i="13"/>
  <c r="I3036" i="13" s="1"/>
  <c r="F3036" i="13"/>
  <c r="C3037" i="13"/>
  <c r="H3037" i="13" s="1"/>
  <c r="D3037" i="13"/>
  <c r="E3037" i="13"/>
  <c r="I3037" i="13" s="1"/>
  <c r="F3037" i="13"/>
  <c r="C3038" i="13"/>
  <c r="H3038" i="13" s="1"/>
  <c r="D3038" i="13"/>
  <c r="E3038" i="13"/>
  <c r="I3038" i="13" s="1"/>
  <c r="F3038" i="13"/>
  <c r="C3039" i="13"/>
  <c r="H3039" i="13" s="1"/>
  <c r="D3039" i="13"/>
  <c r="E3039" i="13"/>
  <c r="I3039" i="13" s="1"/>
  <c r="F3039" i="13"/>
  <c r="C3040" i="13"/>
  <c r="H3040" i="13" s="1"/>
  <c r="D3040" i="13"/>
  <c r="E3040" i="13"/>
  <c r="I3040" i="13" s="1"/>
  <c r="F3040" i="13"/>
  <c r="C3041" i="13"/>
  <c r="H3041" i="13" s="1"/>
  <c r="D3041" i="13"/>
  <c r="E3041" i="13"/>
  <c r="I3041" i="13" s="1"/>
  <c r="F3041" i="13"/>
  <c r="C3042" i="13"/>
  <c r="H3042" i="13" s="1"/>
  <c r="D3042" i="13"/>
  <c r="E3042" i="13"/>
  <c r="I3042" i="13" s="1"/>
  <c r="F3042" i="13"/>
  <c r="C3043" i="13"/>
  <c r="H3043" i="13" s="1"/>
  <c r="D3043" i="13"/>
  <c r="E3043" i="13"/>
  <c r="I3043" i="13" s="1"/>
  <c r="F3043" i="13"/>
  <c r="C3044" i="13"/>
  <c r="H3044" i="13" s="1"/>
  <c r="D3044" i="13"/>
  <c r="E3044" i="13"/>
  <c r="I3044" i="13" s="1"/>
  <c r="F3044" i="13"/>
  <c r="C3045" i="13"/>
  <c r="H3045" i="13" s="1"/>
  <c r="D3045" i="13"/>
  <c r="E3045" i="13"/>
  <c r="I3045" i="13" s="1"/>
  <c r="F3045" i="13"/>
  <c r="C3046" i="13"/>
  <c r="H3046" i="13" s="1"/>
  <c r="D3046" i="13"/>
  <c r="E3046" i="13"/>
  <c r="I3046" i="13" s="1"/>
  <c r="F3046" i="13"/>
  <c r="C3047" i="13"/>
  <c r="H3047" i="13" s="1"/>
  <c r="D3047" i="13"/>
  <c r="E3047" i="13"/>
  <c r="I3047" i="13" s="1"/>
  <c r="F3047" i="13"/>
  <c r="C3048" i="13"/>
  <c r="H3048" i="13" s="1"/>
  <c r="D3048" i="13"/>
  <c r="E3048" i="13"/>
  <c r="I3048" i="13" s="1"/>
  <c r="F3048" i="13"/>
  <c r="C3049" i="13"/>
  <c r="H3049" i="13" s="1"/>
  <c r="D3049" i="13"/>
  <c r="E3049" i="13"/>
  <c r="I3049" i="13" s="1"/>
  <c r="F3049" i="13"/>
  <c r="C3050" i="13"/>
  <c r="H3050" i="13" s="1"/>
  <c r="D3050" i="13"/>
  <c r="E3050" i="13"/>
  <c r="I3050" i="13" s="1"/>
  <c r="F3050" i="13"/>
  <c r="C3051" i="13"/>
  <c r="H3051" i="13" s="1"/>
  <c r="D3051" i="13"/>
  <c r="E3051" i="13"/>
  <c r="I3051" i="13" s="1"/>
  <c r="F3051" i="13"/>
  <c r="C3052" i="13"/>
  <c r="H3052" i="13" s="1"/>
  <c r="D3052" i="13"/>
  <c r="E3052" i="13"/>
  <c r="I3052" i="13" s="1"/>
  <c r="F3052" i="13"/>
  <c r="C3053" i="13"/>
  <c r="H3053" i="13" s="1"/>
  <c r="D3053" i="13"/>
  <c r="E3053" i="13"/>
  <c r="I3053" i="13" s="1"/>
  <c r="F3053" i="13"/>
  <c r="C3054" i="13"/>
  <c r="H3054" i="13" s="1"/>
  <c r="D3054" i="13"/>
  <c r="E3054" i="13"/>
  <c r="I3054" i="13" s="1"/>
  <c r="F3054" i="13"/>
  <c r="C3055" i="13"/>
  <c r="H3055" i="13" s="1"/>
  <c r="D3055" i="13"/>
  <c r="E3055" i="13"/>
  <c r="I3055" i="13" s="1"/>
  <c r="F3055" i="13"/>
  <c r="C3056" i="13"/>
  <c r="H3056" i="13" s="1"/>
  <c r="D3056" i="13"/>
  <c r="E3056" i="13"/>
  <c r="I3056" i="13" s="1"/>
  <c r="F3056" i="13"/>
  <c r="C3057" i="13"/>
  <c r="H3057" i="13" s="1"/>
  <c r="D3057" i="13"/>
  <c r="E3057" i="13"/>
  <c r="I3057" i="13" s="1"/>
  <c r="F3057" i="13"/>
  <c r="C3058" i="13"/>
  <c r="H3058" i="13" s="1"/>
  <c r="D3058" i="13"/>
  <c r="E3058" i="13"/>
  <c r="I3058" i="13" s="1"/>
  <c r="F3058" i="13"/>
  <c r="C3059" i="13"/>
  <c r="H3059" i="13" s="1"/>
  <c r="D3059" i="13"/>
  <c r="E3059" i="13"/>
  <c r="I3059" i="13" s="1"/>
  <c r="F3059" i="13"/>
  <c r="C3060" i="13"/>
  <c r="H3060" i="13" s="1"/>
  <c r="D3060" i="13"/>
  <c r="E3060" i="13"/>
  <c r="I3060" i="13" s="1"/>
  <c r="F3060" i="13"/>
  <c r="C3061" i="13"/>
  <c r="H3061" i="13" s="1"/>
  <c r="D3061" i="13"/>
  <c r="E3061" i="13"/>
  <c r="I3061" i="13" s="1"/>
  <c r="F3061" i="13"/>
  <c r="C3062" i="13"/>
  <c r="H3062" i="13" s="1"/>
  <c r="D3062" i="13"/>
  <c r="E3062" i="13"/>
  <c r="I3062" i="13" s="1"/>
  <c r="F3062" i="13"/>
  <c r="C3063" i="13"/>
  <c r="H3063" i="13" s="1"/>
  <c r="D3063" i="13"/>
  <c r="E3063" i="13"/>
  <c r="I3063" i="13" s="1"/>
  <c r="F3063" i="13"/>
  <c r="C3064" i="13"/>
  <c r="H3064" i="13" s="1"/>
  <c r="D3064" i="13"/>
  <c r="E3064" i="13"/>
  <c r="I3064" i="13" s="1"/>
  <c r="F3064" i="13"/>
  <c r="C3065" i="13"/>
  <c r="H3065" i="13" s="1"/>
  <c r="D3065" i="13"/>
  <c r="E3065" i="13"/>
  <c r="I3065" i="13" s="1"/>
  <c r="F3065" i="13"/>
  <c r="C3066" i="13"/>
  <c r="H3066" i="13" s="1"/>
  <c r="D3066" i="13"/>
  <c r="E3066" i="13"/>
  <c r="I3066" i="13" s="1"/>
  <c r="F3066" i="13"/>
  <c r="C3067" i="13"/>
  <c r="H3067" i="13" s="1"/>
  <c r="D3067" i="13"/>
  <c r="E3067" i="13"/>
  <c r="I3067" i="13" s="1"/>
  <c r="F3067" i="13"/>
  <c r="C3068" i="13"/>
  <c r="H3068" i="13" s="1"/>
  <c r="D3068" i="13"/>
  <c r="E3068" i="13"/>
  <c r="I3068" i="13" s="1"/>
  <c r="F3068" i="13"/>
  <c r="C3069" i="13"/>
  <c r="H3069" i="13" s="1"/>
  <c r="D3069" i="13"/>
  <c r="E3069" i="13"/>
  <c r="I3069" i="13" s="1"/>
  <c r="F3069" i="13"/>
  <c r="C3070" i="13"/>
  <c r="H3070" i="13" s="1"/>
  <c r="D3070" i="13"/>
  <c r="E3070" i="13"/>
  <c r="I3070" i="13" s="1"/>
  <c r="F3070" i="13"/>
  <c r="C3071" i="13"/>
  <c r="H3071" i="13" s="1"/>
  <c r="D3071" i="13"/>
  <c r="E3071" i="13"/>
  <c r="I3071" i="13" s="1"/>
  <c r="F3071" i="13"/>
  <c r="C3072" i="13"/>
  <c r="H3072" i="13" s="1"/>
  <c r="D3072" i="13"/>
  <c r="E3072" i="13"/>
  <c r="I3072" i="13" s="1"/>
  <c r="F3072" i="13"/>
  <c r="C3073" i="13"/>
  <c r="H3073" i="13" s="1"/>
  <c r="D3073" i="13"/>
  <c r="E3073" i="13"/>
  <c r="I3073" i="13" s="1"/>
  <c r="F3073" i="13"/>
  <c r="C3074" i="13"/>
  <c r="H3074" i="13" s="1"/>
  <c r="D3074" i="13"/>
  <c r="E3074" i="13"/>
  <c r="I3074" i="13" s="1"/>
  <c r="F3074" i="13"/>
  <c r="C3075" i="13"/>
  <c r="H3075" i="13" s="1"/>
  <c r="D3075" i="13"/>
  <c r="E3075" i="13"/>
  <c r="I3075" i="13" s="1"/>
  <c r="F3075" i="13"/>
  <c r="C3076" i="13"/>
  <c r="H3076" i="13" s="1"/>
  <c r="D3076" i="13"/>
  <c r="E3076" i="13"/>
  <c r="I3076" i="13" s="1"/>
  <c r="F3076" i="13"/>
  <c r="C3077" i="13"/>
  <c r="H3077" i="13" s="1"/>
  <c r="D3077" i="13"/>
  <c r="E3077" i="13"/>
  <c r="I3077" i="13" s="1"/>
  <c r="F3077" i="13"/>
  <c r="C3078" i="13"/>
  <c r="H3078" i="13" s="1"/>
  <c r="D3078" i="13"/>
  <c r="E3078" i="13"/>
  <c r="I3078" i="13" s="1"/>
  <c r="F3078" i="13"/>
  <c r="C3079" i="13"/>
  <c r="H3079" i="13" s="1"/>
  <c r="D3079" i="13"/>
  <c r="E3079" i="13"/>
  <c r="I3079" i="13" s="1"/>
  <c r="F3079" i="13"/>
  <c r="C3080" i="13"/>
  <c r="H3080" i="13" s="1"/>
  <c r="D3080" i="13"/>
  <c r="E3080" i="13"/>
  <c r="I3080" i="13" s="1"/>
  <c r="F3080" i="13"/>
  <c r="C3081" i="13"/>
  <c r="H3081" i="13" s="1"/>
  <c r="D3081" i="13"/>
  <c r="E3081" i="13"/>
  <c r="I3081" i="13" s="1"/>
  <c r="F3081" i="13"/>
  <c r="C3082" i="13"/>
  <c r="H3082" i="13" s="1"/>
  <c r="D3082" i="13"/>
  <c r="E3082" i="13"/>
  <c r="I3082" i="13" s="1"/>
  <c r="F3082" i="13"/>
  <c r="C3083" i="13"/>
  <c r="H3083" i="13" s="1"/>
  <c r="D3083" i="13"/>
  <c r="E3083" i="13"/>
  <c r="I3083" i="13" s="1"/>
  <c r="F3083" i="13"/>
  <c r="C3084" i="13"/>
  <c r="H3084" i="13" s="1"/>
  <c r="D3084" i="13"/>
  <c r="E3084" i="13"/>
  <c r="I3084" i="13" s="1"/>
  <c r="F3084" i="13"/>
  <c r="C3085" i="13"/>
  <c r="H3085" i="13" s="1"/>
  <c r="D3085" i="13"/>
  <c r="E3085" i="13"/>
  <c r="I3085" i="13" s="1"/>
  <c r="F3085" i="13"/>
  <c r="C3086" i="13"/>
  <c r="H3086" i="13" s="1"/>
  <c r="D3086" i="13"/>
  <c r="E3086" i="13"/>
  <c r="I3086" i="13" s="1"/>
  <c r="F3086" i="13"/>
  <c r="C3087" i="13"/>
  <c r="H3087" i="13" s="1"/>
  <c r="D3087" i="13"/>
  <c r="E3087" i="13"/>
  <c r="I3087" i="13" s="1"/>
  <c r="F3087" i="13"/>
  <c r="C3088" i="13"/>
  <c r="H3088" i="13" s="1"/>
  <c r="D3088" i="13"/>
  <c r="E3088" i="13"/>
  <c r="I3088" i="13" s="1"/>
  <c r="F3088" i="13"/>
  <c r="C3089" i="13"/>
  <c r="H3089" i="13" s="1"/>
  <c r="D3089" i="13"/>
  <c r="E3089" i="13"/>
  <c r="I3089" i="13" s="1"/>
  <c r="F3089" i="13"/>
  <c r="C3090" i="13"/>
  <c r="H3090" i="13" s="1"/>
  <c r="D3090" i="13"/>
  <c r="E3090" i="13"/>
  <c r="I3090" i="13" s="1"/>
  <c r="F3090" i="13"/>
  <c r="C3091" i="13"/>
  <c r="H3091" i="13" s="1"/>
  <c r="D3091" i="13"/>
  <c r="E3091" i="13"/>
  <c r="I3091" i="13" s="1"/>
  <c r="F3091" i="13"/>
  <c r="C3092" i="13"/>
  <c r="H3092" i="13" s="1"/>
  <c r="D3092" i="13"/>
  <c r="E3092" i="13"/>
  <c r="I3092" i="13" s="1"/>
  <c r="F3092" i="13"/>
  <c r="C3093" i="13"/>
  <c r="H3093" i="13" s="1"/>
  <c r="D3093" i="13"/>
  <c r="E3093" i="13"/>
  <c r="I3093" i="13" s="1"/>
  <c r="F3093" i="13"/>
  <c r="C3094" i="13"/>
  <c r="H3094" i="13" s="1"/>
  <c r="D3094" i="13"/>
  <c r="E3094" i="13"/>
  <c r="I3094" i="13" s="1"/>
  <c r="F3094" i="13"/>
  <c r="C3095" i="13"/>
  <c r="H3095" i="13" s="1"/>
  <c r="D3095" i="13"/>
  <c r="E3095" i="13"/>
  <c r="I3095" i="13" s="1"/>
  <c r="F3095" i="13"/>
  <c r="C3096" i="13"/>
  <c r="H3096" i="13" s="1"/>
  <c r="D3096" i="13"/>
  <c r="E3096" i="13"/>
  <c r="I3096" i="13" s="1"/>
  <c r="F3096" i="13"/>
  <c r="C3097" i="13"/>
  <c r="H3097" i="13" s="1"/>
  <c r="D3097" i="13"/>
  <c r="E3097" i="13"/>
  <c r="I3097" i="13" s="1"/>
  <c r="F3097" i="13"/>
  <c r="C3098" i="13"/>
  <c r="H3098" i="13" s="1"/>
  <c r="D3098" i="13"/>
  <c r="E3098" i="13"/>
  <c r="I3098" i="13" s="1"/>
  <c r="F3098" i="13"/>
  <c r="C3099" i="13"/>
  <c r="H3099" i="13" s="1"/>
  <c r="D3099" i="13"/>
  <c r="E3099" i="13"/>
  <c r="I3099" i="13" s="1"/>
  <c r="F3099" i="13"/>
  <c r="C3100" i="13"/>
  <c r="H3100" i="13" s="1"/>
  <c r="D3100" i="13"/>
  <c r="E3100" i="13"/>
  <c r="I3100" i="13" s="1"/>
  <c r="F3100" i="13"/>
  <c r="C3101" i="13"/>
  <c r="H3101" i="13" s="1"/>
  <c r="D3101" i="13"/>
  <c r="E3101" i="13"/>
  <c r="I3101" i="13" s="1"/>
  <c r="F3101" i="13"/>
  <c r="C3102" i="13"/>
  <c r="H3102" i="13" s="1"/>
  <c r="D3102" i="13"/>
  <c r="E3102" i="13"/>
  <c r="I3102" i="13" s="1"/>
  <c r="F3102" i="13"/>
  <c r="C3103" i="13"/>
  <c r="H3103" i="13" s="1"/>
  <c r="D3103" i="13"/>
  <c r="E3103" i="13"/>
  <c r="I3103" i="13" s="1"/>
  <c r="F3103" i="13"/>
  <c r="C3104" i="13"/>
  <c r="H3104" i="13" s="1"/>
  <c r="D3104" i="13"/>
  <c r="E3104" i="13"/>
  <c r="I3104" i="13" s="1"/>
  <c r="F3104" i="13"/>
  <c r="C3105" i="13"/>
  <c r="H3105" i="13" s="1"/>
  <c r="D3105" i="13"/>
  <c r="E3105" i="13"/>
  <c r="I3105" i="13" s="1"/>
  <c r="F3105" i="13"/>
  <c r="C3106" i="13"/>
  <c r="H3106" i="13" s="1"/>
  <c r="D3106" i="13"/>
  <c r="E3106" i="13"/>
  <c r="I3106" i="13" s="1"/>
  <c r="F3106" i="13"/>
  <c r="C3107" i="13"/>
  <c r="H3107" i="13" s="1"/>
  <c r="D3107" i="13"/>
  <c r="E3107" i="13"/>
  <c r="I3107" i="13" s="1"/>
  <c r="F3107" i="13"/>
  <c r="C3108" i="13"/>
  <c r="H3108" i="13" s="1"/>
  <c r="D3108" i="13"/>
  <c r="E3108" i="13"/>
  <c r="I3108" i="13" s="1"/>
  <c r="F3108" i="13"/>
  <c r="C3109" i="13"/>
  <c r="H3109" i="13" s="1"/>
  <c r="D3109" i="13"/>
  <c r="E3109" i="13"/>
  <c r="I3109" i="13" s="1"/>
  <c r="F3109" i="13"/>
  <c r="C3110" i="13"/>
  <c r="H3110" i="13" s="1"/>
  <c r="D3110" i="13"/>
  <c r="E3110" i="13"/>
  <c r="I3110" i="13" s="1"/>
  <c r="F3110" i="13"/>
  <c r="C3111" i="13"/>
  <c r="H3111" i="13" s="1"/>
  <c r="D3111" i="13"/>
  <c r="E3111" i="13"/>
  <c r="I3111" i="13" s="1"/>
  <c r="F3111" i="13"/>
  <c r="C3112" i="13"/>
  <c r="H3112" i="13" s="1"/>
  <c r="D3112" i="13"/>
  <c r="E3112" i="13"/>
  <c r="I3112" i="13" s="1"/>
  <c r="F3112" i="13"/>
  <c r="C3113" i="13"/>
  <c r="H3113" i="13" s="1"/>
  <c r="D3113" i="13"/>
  <c r="E3113" i="13"/>
  <c r="I3113" i="13" s="1"/>
  <c r="F3113" i="13"/>
  <c r="C3114" i="13"/>
  <c r="H3114" i="13" s="1"/>
  <c r="D3114" i="13"/>
  <c r="E3114" i="13"/>
  <c r="I3114" i="13" s="1"/>
  <c r="F3114" i="13"/>
  <c r="C3115" i="13"/>
  <c r="H3115" i="13" s="1"/>
  <c r="D3115" i="13"/>
  <c r="E3115" i="13"/>
  <c r="I3115" i="13" s="1"/>
  <c r="F3115" i="13"/>
  <c r="C3116" i="13"/>
  <c r="H3116" i="13" s="1"/>
  <c r="D3116" i="13"/>
  <c r="E3116" i="13"/>
  <c r="I3116" i="13" s="1"/>
  <c r="F3116" i="13"/>
  <c r="C3117" i="13"/>
  <c r="H3117" i="13" s="1"/>
  <c r="D3117" i="13"/>
  <c r="E3117" i="13"/>
  <c r="I3117" i="13" s="1"/>
  <c r="F3117" i="13"/>
  <c r="C3118" i="13"/>
  <c r="H3118" i="13" s="1"/>
  <c r="D3118" i="13"/>
  <c r="E3118" i="13"/>
  <c r="I3118" i="13" s="1"/>
  <c r="F3118" i="13"/>
  <c r="C3119" i="13"/>
  <c r="H3119" i="13" s="1"/>
  <c r="D3119" i="13"/>
  <c r="E3119" i="13"/>
  <c r="I3119" i="13" s="1"/>
  <c r="F3119" i="13"/>
  <c r="C3120" i="13"/>
  <c r="H3120" i="13" s="1"/>
  <c r="D3120" i="13"/>
  <c r="E3120" i="13"/>
  <c r="I3120" i="13" s="1"/>
  <c r="F3120" i="13"/>
  <c r="C3121" i="13"/>
  <c r="H3121" i="13" s="1"/>
  <c r="D3121" i="13"/>
  <c r="E3121" i="13"/>
  <c r="I3121" i="13" s="1"/>
  <c r="F3121" i="13"/>
  <c r="C3122" i="13"/>
  <c r="H3122" i="13" s="1"/>
  <c r="D3122" i="13"/>
  <c r="E3122" i="13"/>
  <c r="I3122" i="13" s="1"/>
  <c r="F3122" i="13"/>
  <c r="C3123" i="13"/>
  <c r="H3123" i="13" s="1"/>
  <c r="D3123" i="13"/>
  <c r="E3123" i="13"/>
  <c r="I3123" i="13" s="1"/>
  <c r="F3123" i="13"/>
  <c r="C3124" i="13"/>
  <c r="H3124" i="13" s="1"/>
  <c r="D3124" i="13"/>
  <c r="E3124" i="13"/>
  <c r="I3124" i="13" s="1"/>
  <c r="F3124" i="13"/>
  <c r="C3125" i="13"/>
  <c r="H3125" i="13" s="1"/>
  <c r="D3125" i="13"/>
  <c r="E3125" i="13"/>
  <c r="I3125" i="13" s="1"/>
  <c r="F3125" i="13"/>
  <c r="C3126" i="13"/>
  <c r="H3126" i="13" s="1"/>
  <c r="D3126" i="13"/>
  <c r="E3126" i="13"/>
  <c r="I3126" i="13" s="1"/>
  <c r="F3126" i="13"/>
  <c r="C3127" i="13"/>
  <c r="H3127" i="13" s="1"/>
  <c r="D3127" i="13"/>
  <c r="E3127" i="13"/>
  <c r="I3127" i="13" s="1"/>
  <c r="F3127" i="13"/>
  <c r="C3128" i="13"/>
  <c r="H3128" i="13" s="1"/>
  <c r="D3128" i="13"/>
  <c r="E3128" i="13"/>
  <c r="I3128" i="13" s="1"/>
  <c r="F3128" i="13"/>
  <c r="C3129" i="13"/>
  <c r="H3129" i="13" s="1"/>
  <c r="D3129" i="13"/>
  <c r="E3129" i="13"/>
  <c r="I3129" i="13" s="1"/>
  <c r="F3129" i="13"/>
  <c r="C3130" i="13"/>
  <c r="H3130" i="13" s="1"/>
  <c r="D3130" i="13"/>
  <c r="E3130" i="13"/>
  <c r="I3130" i="13" s="1"/>
  <c r="F3130" i="13"/>
  <c r="C3131" i="13"/>
  <c r="H3131" i="13" s="1"/>
  <c r="D3131" i="13"/>
  <c r="E3131" i="13"/>
  <c r="I3131" i="13" s="1"/>
  <c r="F3131" i="13"/>
  <c r="C3132" i="13"/>
  <c r="H3132" i="13" s="1"/>
  <c r="D3132" i="13"/>
  <c r="E3132" i="13"/>
  <c r="I3132" i="13" s="1"/>
  <c r="F3132" i="13"/>
  <c r="C3133" i="13"/>
  <c r="H3133" i="13" s="1"/>
  <c r="D3133" i="13"/>
  <c r="E3133" i="13"/>
  <c r="I3133" i="13" s="1"/>
  <c r="F3133" i="13"/>
  <c r="C3134" i="13"/>
  <c r="H3134" i="13" s="1"/>
  <c r="D3134" i="13"/>
  <c r="E3134" i="13"/>
  <c r="I3134" i="13" s="1"/>
  <c r="F3134" i="13"/>
  <c r="C3135" i="13"/>
  <c r="H3135" i="13" s="1"/>
  <c r="D3135" i="13"/>
  <c r="E3135" i="13"/>
  <c r="I3135" i="13" s="1"/>
  <c r="F3135" i="13"/>
  <c r="C3136" i="13"/>
  <c r="H3136" i="13" s="1"/>
  <c r="D3136" i="13"/>
  <c r="E3136" i="13"/>
  <c r="I3136" i="13" s="1"/>
  <c r="F3136" i="13"/>
  <c r="C3137" i="13"/>
  <c r="H3137" i="13" s="1"/>
  <c r="D3137" i="13"/>
  <c r="E3137" i="13"/>
  <c r="I3137" i="13" s="1"/>
  <c r="F3137" i="13"/>
  <c r="C3138" i="13"/>
  <c r="H3138" i="13" s="1"/>
  <c r="D3138" i="13"/>
  <c r="E3138" i="13"/>
  <c r="I3138" i="13" s="1"/>
  <c r="F3138" i="13"/>
  <c r="C3139" i="13"/>
  <c r="H3139" i="13" s="1"/>
  <c r="D3139" i="13"/>
  <c r="E3139" i="13"/>
  <c r="I3139" i="13" s="1"/>
  <c r="F3139" i="13"/>
  <c r="C3140" i="13"/>
  <c r="H3140" i="13" s="1"/>
  <c r="D3140" i="13"/>
  <c r="E3140" i="13"/>
  <c r="I3140" i="13" s="1"/>
  <c r="F3140" i="13"/>
  <c r="C3141" i="13"/>
  <c r="H3141" i="13" s="1"/>
  <c r="D3141" i="13"/>
  <c r="E3141" i="13"/>
  <c r="I3141" i="13" s="1"/>
  <c r="F3141" i="13"/>
  <c r="C3142" i="13"/>
  <c r="H3142" i="13" s="1"/>
  <c r="D3142" i="13"/>
  <c r="E3142" i="13"/>
  <c r="I3142" i="13" s="1"/>
  <c r="F3142" i="13"/>
  <c r="C3143" i="13"/>
  <c r="H3143" i="13" s="1"/>
  <c r="D3143" i="13"/>
  <c r="E3143" i="13"/>
  <c r="I3143" i="13" s="1"/>
  <c r="F3143" i="13"/>
  <c r="C3144" i="13"/>
  <c r="H3144" i="13" s="1"/>
  <c r="D3144" i="13"/>
  <c r="E3144" i="13"/>
  <c r="I3144" i="13" s="1"/>
  <c r="F3144" i="13"/>
  <c r="C3145" i="13"/>
  <c r="H3145" i="13" s="1"/>
  <c r="D3145" i="13"/>
  <c r="E3145" i="13"/>
  <c r="I3145" i="13" s="1"/>
  <c r="F3145" i="13"/>
  <c r="C3146" i="13"/>
  <c r="H3146" i="13" s="1"/>
  <c r="D3146" i="13"/>
  <c r="E3146" i="13"/>
  <c r="I3146" i="13" s="1"/>
  <c r="F3146" i="13"/>
  <c r="C3147" i="13"/>
  <c r="H3147" i="13" s="1"/>
  <c r="D3147" i="13"/>
  <c r="E3147" i="13"/>
  <c r="I3147" i="13" s="1"/>
  <c r="F3147" i="13"/>
  <c r="C3148" i="13"/>
  <c r="H3148" i="13" s="1"/>
  <c r="D3148" i="13"/>
  <c r="E3148" i="13"/>
  <c r="I3148" i="13" s="1"/>
  <c r="F3148" i="13"/>
  <c r="C3149" i="13"/>
  <c r="H3149" i="13" s="1"/>
  <c r="D3149" i="13"/>
  <c r="E3149" i="13"/>
  <c r="I3149" i="13" s="1"/>
  <c r="F3149" i="13"/>
  <c r="C3150" i="13"/>
  <c r="H3150" i="13" s="1"/>
  <c r="D3150" i="13"/>
  <c r="E3150" i="13"/>
  <c r="I3150" i="13" s="1"/>
  <c r="F3150" i="13"/>
  <c r="C3151" i="13"/>
  <c r="H3151" i="13" s="1"/>
  <c r="D3151" i="13"/>
  <c r="E3151" i="13"/>
  <c r="I3151" i="13" s="1"/>
  <c r="F3151" i="13"/>
  <c r="C3152" i="13"/>
  <c r="H3152" i="13" s="1"/>
  <c r="D3152" i="13"/>
  <c r="E3152" i="13"/>
  <c r="I3152" i="13" s="1"/>
  <c r="F3152" i="13"/>
  <c r="C3153" i="13"/>
  <c r="H3153" i="13" s="1"/>
  <c r="D3153" i="13"/>
  <c r="E3153" i="13"/>
  <c r="I3153" i="13" s="1"/>
  <c r="F3153" i="13"/>
  <c r="C3154" i="13"/>
  <c r="H3154" i="13" s="1"/>
  <c r="D3154" i="13"/>
  <c r="E3154" i="13"/>
  <c r="I3154" i="13" s="1"/>
  <c r="F3154" i="13"/>
  <c r="C3155" i="13"/>
  <c r="H3155" i="13" s="1"/>
  <c r="D3155" i="13"/>
  <c r="E3155" i="13"/>
  <c r="I3155" i="13" s="1"/>
  <c r="F3155" i="13"/>
  <c r="C3156" i="13"/>
  <c r="H3156" i="13" s="1"/>
  <c r="D3156" i="13"/>
  <c r="E3156" i="13"/>
  <c r="I3156" i="13" s="1"/>
  <c r="F3156" i="13"/>
  <c r="C3157" i="13"/>
  <c r="H3157" i="13" s="1"/>
  <c r="D3157" i="13"/>
  <c r="E3157" i="13"/>
  <c r="I3157" i="13" s="1"/>
  <c r="F3157" i="13"/>
  <c r="C3158" i="13"/>
  <c r="H3158" i="13" s="1"/>
  <c r="D3158" i="13"/>
  <c r="E3158" i="13"/>
  <c r="I3158" i="13" s="1"/>
  <c r="F3158" i="13"/>
  <c r="C3159" i="13"/>
  <c r="H3159" i="13" s="1"/>
  <c r="D3159" i="13"/>
  <c r="E3159" i="13"/>
  <c r="I3159" i="13" s="1"/>
  <c r="F3159" i="13"/>
  <c r="C3160" i="13"/>
  <c r="H3160" i="13" s="1"/>
  <c r="D3160" i="13"/>
  <c r="E3160" i="13"/>
  <c r="I3160" i="13" s="1"/>
  <c r="F3160" i="13"/>
  <c r="C3161" i="13"/>
  <c r="H3161" i="13" s="1"/>
  <c r="D3161" i="13"/>
  <c r="E3161" i="13"/>
  <c r="I3161" i="13" s="1"/>
  <c r="F3161" i="13"/>
  <c r="C3162" i="13"/>
  <c r="H3162" i="13" s="1"/>
  <c r="D3162" i="13"/>
  <c r="E3162" i="13"/>
  <c r="I3162" i="13" s="1"/>
  <c r="F3162" i="13"/>
  <c r="C3163" i="13"/>
  <c r="H3163" i="13" s="1"/>
  <c r="D3163" i="13"/>
  <c r="E3163" i="13"/>
  <c r="I3163" i="13" s="1"/>
  <c r="F3163" i="13"/>
  <c r="C3164" i="13"/>
  <c r="H3164" i="13" s="1"/>
  <c r="D3164" i="13"/>
  <c r="E3164" i="13"/>
  <c r="I3164" i="13" s="1"/>
  <c r="F3164" i="13"/>
  <c r="C3165" i="13"/>
  <c r="H3165" i="13" s="1"/>
  <c r="D3165" i="13"/>
  <c r="E3165" i="13"/>
  <c r="I3165" i="13" s="1"/>
  <c r="F3165" i="13"/>
  <c r="C3166" i="13"/>
  <c r="H3166" i="13" s="1"/>
  <c r="D3166" i="13"/>
  <c r="E3166" i="13"/>
  <c r="I3166" i="13" s="1"/>
  <c r="F3166" i="13"/>
  <c r="C3167" i="13"/>
  <c r="H3167" i="13" s="1"/>
  <c r="D3167" i="13"/>
  <c r="E3167" i="13"/>
  <c r="I3167" i="13" s="1"/>
  <c r="F3167" i="13"/>
  <c r="C3168" i="13"/>
  <c r="H3168" i="13" s="1"/>
  <c r="D3168" i="13"/>
  <c r="E3168" i="13"/>
  <c r="I3168" i="13" s="1"/>
  <c r="F3168" i="13"/>
  <c r="C3169" i="13"/>
  <c r="H3169" i="13" s="1"/>
  <c r="D3169" i="13"/>
  <c r="E3169" i="13"/>
  <c r="I3169" i="13" s="1"/>
  <c r="F3169" i="13"/>
  <c r="C3170" i="13"/>
  <c r="H3170" i="13" s="1"/>
  <c r="D3170" i="13"/>
  <c r="E3170" i="13"/>
  <c r="I3170" i="13" s="1"/>
  <c r="F3170" i="13"/>
  <c r="C3171" i="13"/>
  <c r="H3171" i="13" s="1"/>
  <c r="D3171" i="13"/>
  <c r="E3171" i="13"/>
  <c r="I3171" i="13" s="1"/>
  <c r="F3171" i="13"/>
  <c r="C3172" i="13"/>
  <c r="H3172" i="13" s="1"/>
  <c r="D3172" i="13"/>
  <c r="E3172" i="13"/>
  <c r="I3172" i="13" s="1"/>
  <c r="F3172" i="13"/>
  <c r="C3173" i="13"/>
  <c r="H3173" i="13" s="1"/>
  <c r="D3173" i="13"/>
  <c r="E3173" i="13"/>
  <c r="I3173" i="13" s="1"/>
  <c r="F3173" i="13"/>
  <c r="C3174" i="13"/>
  <c r="H3174" i="13" s="1"/>
  <c r="D3174" i="13"/>
  <c r="E3174" i="13"/>
  <c r="I3174" i="13" s="1"/>
  <c r="F3174" i="13"/>
  <c r="C3175" i="13"/>
  <c r="H3175" i="13" s="1"/>
  <c r="D3175" i="13"/>
  <c r="E3175" i="13"/>
  <c r="I3175" i="13" s="1"/>
  <c r="F3175" i="13"/>
  <c r="C3176" i="13"/>
  <c r="H3176" i="13" s="1"/>
  <c r="D3176" i="13"/>
  <c r="E3176" i="13"/>
  <c r="I3176" i="13" s="1"/>
  <c r="F3176" i="13"/>
  <c r="C3177" i="13"/>
  <c r="H3177" i="13" s="1"/>
  <c r="D3177" i="13"/>
  <c r="E3177" i="13"/>
  <c r="I3177" i="13" s="1"/>
  <c r="F3177" i="13"/>
  <c r="C3178" i="13"/>
  <c r="H3178" i="13" s="1"/>
  <c r="D3178" i="13"/>
  <c r="E3178" i="13"/>
  <c r="I3178" i="13" s="1"/>
  <c r="F3178" i="13"/>
  <c r="C3179" i="13"/>
  <c r="H3179" i="13" s="1"/>
  <c r="D3179" i="13"/>
  <c r="E3179" i="13"/>
  <c r="I3179" i="13" s="1"/>
  <c r="F3179" i="13"/>
  <c r="C3180" i="13"/>
  <c r="H3180" i="13" s="1"/>
  <c r="D3180" i="13"/>
  <c r="E3180" i="13"/>
  <c r="I3180" i="13" s="1"/>
  <c r="F3180" i="13"/>
  <c r="C3181" i="13"/>
  <c r="H3181" i="13" s="1"/>
  <c r="D3181" i="13"/>
  <c r="E3181" i="13"/>
  <c r="I3181" i="13" s="1"/>
  <c r="F3181" i="13"/>
  <c r="C3182" i="13"/>
  <c r="H3182" i="13" s="1"/>
  <c r="D3182" i="13"/>
  <c r="E3182" i="13"/>
  <c r="I3182" i="13" s="1"/>
  <c r="F3182" i="13"/>
  <c r="C3183" i="13"/>
  <c r="H3183" i="13" s="1"/>
  <c r="D3183" i="13"/>
  <c r="E3183" i="13"/>
  <c r="I3183" i="13" s="1"/>
  <c r="F3183" i="13"/>
  <c r="C3184" i="13"/>
  <c r="H3184" i="13" s="1"/>
  <c r="D3184" i="13"/>
  <c r="E3184" i="13"/>
  <c r="I3184" i="13" s="1"/>
  <c r="F3184" i="13"/>
  <c r="C3185" i="13"/>
  <c r="H3185" i="13" s="1"/>
  <c r="D3185" i="13"/>
  <c r="E3185" i="13"/>
  <c r="I3185" i="13" s="1"/>
  <c r="F3185" i="13"/>
  <c r="C3186" i="13"/>
  <c r="H3186" i="13" s="1"/>
  <c r="D3186" i="13"/>
  <c r="E3186" i="13"/>
  <c r="I3186" i="13" s="1"/>
  <c r="F3186" i="13"/>
  <c r="C3187" i="13"/>
  <c r="H3187" i="13" s="1"/>
  <c r="D3187" i="13"/>
  <c r="E3187" i="13"/>
  <c r="I3187" i="13" s="1"/>
  <c r="F3187" i="13"/>
  <c r="C3188" i="13"/>
  <c r="H3188" i="13" s="1"/>
  <c r="D3188" i="13"/>
  <c r="E3188" i="13"/>
  <c r="I3188" i="13" s="1"/>
  <c r="F3188" i="13"/>
  <c r="C3189" i="13"/>
  <c r="H3189" i="13" s="1"/>
  <c r="D3189" i="13"/>
  <c r="E3189" i="13"/>
  <c r="I3189" i="13" s="1"/>
  <c r="F3189" i="13"/>
  <c r="C3190" i="13"/>
  <c r="H3190" i="13" s="1"/>
  <c r="D3190" i="13"/>
  <c r="E3190" i="13"/>
  <c r="I3190" i="13" s="1"/>
  <c r="F3190" i="13"/>
  <c r="C3191" i="13"/>
  <c r="H3191" i="13" s="1"/>
  <c r="D3191" i="13"/>
  <c r="E3191" i="13"/>
  <c r="I3191" i="13" s="1"/>
  <c r="F3191" i="13"/>
  <c r="C3192" i="13"/>
  <c r="H3192" i="13" s="1"/>
  <c r="D3192" i="13"/>
  <c r="E3192" i="13"/>
  <c r="I3192" i="13" s="1"/>
  <c r="F3192" i="13"/>
  <c r="C3193" i="13"/>
  <c r="H3193" i="13" s="1"/>
  <c r="D3193" i="13"/>
  <c r="E3193" i="13"/>
  <c r="I3193" i="13" s="1"/>
  <c r="F3193" i="13"/>
  <c r="C3194" i="13"/>
  <c r="H3194" i="13" s="1"/>
  <c r="D3194" i="13"/>
  <c r="E3194" i="13"/>
  <c r="F3194" i="13"/>
  <c r="I3194" i="13"/>
  <c r="C3195" i="13"/>
  <c r="H3195" i="13" s="1"/>
  <c r="D3195" i="13"/>
  <c r="E3195" i="13"/>
  <c r="I3195" i="13" s="1"/>
  <c r="F3195" i="13"/>
  <c r="C3196" i="13"/>
  <c r="H3196" i="13" s="1"/>
  <c r="D3196" i="13"/>
  <c r="E3196" i="13"/>
  <c r="I3196" i="13" s="1"/>
  <c r="F3196" i="13"/>
  <c r="C3197" i="13"/>
  <c r="H3197" i="13" s="1"/>
  <c r="D3197" i="13"/>
  <c r="E3197" i="13"/>
  <c r="I3197" i="13" s="1"/>
  <c r="F3197" i="13"/>
  <c r="C3198" i="13"/>
  <c r="H3198" i="13" s="1"/>
  <c r="D3198" i="13"/>
  <c r="E3198" i="13"/>
  <c r="I3198" i="13" s="1"/>
  <c r="F3198" i="13"/>
  <c r="C3199" i="13"/>
  <c r="H3199" i="13" s="1"/>
  <c r="D3199" i="13"/>
  <c r="E3199" i="13"/>
  <c r="I3199" i="13" s="1"/>
  <c r="F3199" i="13"/>
  <c r="C3200" i="13"/>
  <c r="H3200" i="13" s="1"/>
  <c r="D3200" i="13"/>
  <c r="E3200" i="13"/>
  <c r="I3200" i="13" s="1"/>
  <c r="F3200" i="13"/>
  <c r="C3201" i="13"/>
  <c r="H3201" i="13" s="1"/>
  <c r="D3201" i="13"/>
  <c r="E3201" i="13"/>
  <c r="I3201" i="13" s="1"/>
  <c r="F3201" i="13"/>
  <c r="C3202" i="13"/>
  <c r="H3202" i="13" s="1"/>
  <c r="D3202" i="13"/>
  <c r="E3202" i="13"/>
  <c r="I3202" i="13" s="1"/>
  <c r="F3202" i="13"/>
  <c r="C3203" i="13"/>
  <c r="H3203" i="13" s="1"/>
  <c r="D3203" i="13"/>
  <c r="E3203" i="13"/>
  <c r="I3203" i="13" s="1"/>
  <c r="F3203" i="13"/>
  <c r="C3204" i="13"/>
  <c r="H3204" i="13" s="1"/>
  <c r="D3204" i="13"/>
  <c r="E3204" i="13"/>
  <c r="I3204" i="13" s="1"/>
  <c r="F3204" i="13"/>
  <c r="C3205" i="13"/>
  <c r="H3205" i="13" s="1"/>
  <c r="D3205" i="13"/>
  <c r="E3205" i="13"/>
  <c r="I3205" i="13" s="1"/>
  <c r="F3205" i="13"/>
  <c r="C3206" i="13"/>
  <c r="H3206" i="13" s="1"/>
  <c r="D3206" i="13"/>
  <c r="E3206" i="13"/>
  <c r="I3206" i="13" s="1"/>
  <c r="F3206" i="13"/>
  <c r="C3207" i="13"/>
  <c r="H3207" i="13" s="1"/>
  <c r="D3207" i="13"/>
  <c r="E3207" i="13"/>
  <c r="I3207" i="13" s="1"/>
  <c r="F3207" i="13"/>
  <c r="C3208" i="13"/>
  <c r="H3208" i="13" s="1"/>
  <c r="D3208" i="13"/>
  <c r="E3208" i="13"/>
  <c r="I3208" i="13" s="1"/>
  <c r="F3208" i="13"/>
  <c r="C3209" i="13"/>
  <c r="H3209" i="13" s="1"/>
  <c r="D3209" i="13"/>
  <c r="E3209" i="13"/>
  <c r="I3209" i="13" s="1"/>
  <c r="F3209" i="13"/>
  <c r="C3210" i="13"/>
  <c r="H3210" i="13" s="1"/>
  <c r="D3210" i="13"/>
  <c r="E3210" i="13"/>
  <c r="I3210" i="13" s="1"/>
  <c r="F3210" i="13"/>
  <c r="C3211" i="13"/>
  <c r="H3211" i="13" s="1"/>
  <c r="D3211" i="13"/>
  <c r="E3211" i="13"/>
  <c r="I3211" i="13" s="1"/>
  <c r="F3211" i="13"/>
  <c r="C3212" i="13"/>
  <c r="H3212" i="13" s="1"/>
  <c r="D3212" i="13"/>
  <c r="E3212" i="13"/>
  <c r="I3212" i="13" s="1"/>
  <c r="F3212" i="13"/>
  <c r="C3213" i="13"/>
  <c r="H3213" i="13" s="1"/>
  <c r="D3213" i="13"/>
  <c r="E3213" i="13"/>
  <c r="I3213" i="13" s="1"/>
  <c r="F3213" i="13"/>
  <c r="C3214" i="13"/>
  <c r="H3214" i="13" s="1"/>
  <c r="D3214" i="13"/>
  <c r="E3214" i="13"/>
  <c r="I3214" i="13" s="1"/>
  <c r="F3214" i="13"/>
  <c r="C3215" i="13"/>
  <c r="H3215" i="13" s="1"/>
  <c r="D3215" i="13"/>
  <c r="E3215" i="13"/>
  <c r="I3215" i="13" s="1"/>
  <c r="F3215" i="13"/>
  <c r="C3216" i="13"/>
  <c r="H3216" i="13" s="1"/>
  <c r="D3216" i="13"/>
  <c r="E3216" i="13"/>
  <c r="I3216" i="13" s="1"/>
  <c r="F3216" i="13"/>
  <c r="C3217" i="13"/>
  <c r="H3217" i="13" s="1"/>
  <c r="D3217" i="13"/>
  <c r="E3217" i="13"/>
  <c r="I3217" i="13" s="1"/>
  <c r="F3217" i="13"/>
  <c r="C3218" i="13"/>
  <c r="H3218" i="13" s="1"/>
  <c r="D3218" i="13"/>
  <c r="E3218" i="13"/>
  <c r="I3218" i="13" s="1"/>
  <c r="F3218" i="13"/>
  <c r="C3219" i="13"/>
  <c r="H3219" i="13" s="1"/>
  <c r="D3219" i="13"/>
  <c r="E3219" i="13"/>
  <c r="I3219" i="13" s="1"/>
  <c r="F3219" i="13"/>
  <c r="C3220" i="13"/>
  <c r="H3220" i="13" s="1"/>
  <c r="D3220" i="13"/>
  <c r="E3220" i="13"/>
  <c r="I3220" i="13" s="1"/>
  <c r="F3220" i="13"/>
  <c r="C3221" i="13"/>
  <c r="H3221" i="13" s="1"/>
  <c r="D3221" i="13"/>
  <c r="E3221" i="13"/>
  <c r="I3221" i="13" s="1"/>
  <c r="F3221" i="13"/>
  <c r="C3222" i="13"/>
  <c r="H3222" i="13" s="1"/>
  <c r="D3222" i="13"/>
  <c r="E3222" i="13"/>
  <c r="I3222" i="13" s="1"/>
  <c r="F3222" i="13"/>
  <c r="C3223" i="13"/>
  <c r="H3223" i="13" s="1"/>
  <c r="D3223" i="13"/>
  <c r="E3223" i="13"/>
  <c r="I3223" i="13" s="1"/>
  <c r="F3223" i="13"/>
  <c r="C3224" i="13"/>
  <c r="H3224" i="13" s="1"/>
  <c r="D3224" i="13"/>
  <c r="E3224" i="13"/>
  <c r="I3224" i="13" s="1"/>
  <c r="F3224" i="13"/>
  <c r="C3225" i="13"/>
  <c r="H3225" i="13" s="1"/>
  <c r="D3225" i="13"/>
  <c r="E3225" i="13"/>
  <c r="I3225" i="13" s="1"/>
  <c r="F3225" i="13"/>
  <c r="C3226" i="13"/>
  <c r="H3226" i="13" s="1"/>
  <c r="D3226" i="13"/>
  <c r="E3226" i="13"/>
  <c r="I3226" i="13" s="1"/>
  <c r="F3226" i="13"/>
  <c r="C3227" i="13"/>
  <c r="H3227" i="13" s="1"/>
  <c r="D3227" i="13"/>
  <c r="E3227" i="13"/>
  <c r="I3227" i="13" s="1"/>
  <c r="F3227" i="13"/>
  <c r="C3228" i="13"/>
  <c r="H3228" i="13" s="1"/>
  <c r="D3228" i="13"/>
  <c r="E3228" i="13"/>
  <c r="I3228" i="13" s="1"/>
  <c r="F3228" i="13"/>
  <c r="C3229" i="13"/>
  <c r="H3229" i="13" s="1"/>
  <c r="D3229" i="13"/>
  <c r="E3229" i="13"/>
  <c r="I3229" i="13" s="1"/>
  <c r="F3229" i="13"/>
  <c r="C3230" i="13"/>
  <c r="H3230" i="13" s="1"/>
  <c r="D3230" i="13"/>
  <c r="E3230" i="13"/>
  <c r="I3230" i="13" s="1"/>
  <c r="F3230" i="13"/>
  <c r="C3231" i="13"/>
  <c r="H3231" i="13" s="1"/>
  <c r="D3231" i="13"/>
  <c r="E3231" i="13"/>
  <c r="I3231" i="13" s="1"/>
  <c r="F3231" i="13"/>
  <c r="C3232" i="13"/>
  <c r="H3232" i="13" s="1"/>
  <c r="D3232" i="13"/>
  <c r="E3232" i="13"/>
  <c r="I3232" i="13" s="1"/>
  <c r="F3232" i="13"/>
  <c r="C3233" i="13"/>
  <c r="H3233" i="13" s="1"/>
  <c r="D3233" i="13"/>
  <c r="E3233" i="13"/>
  <c r="I3233" i="13" s="1"/>
  <c r="F3233" i="13"/>
  <c r="C3234" i="13"/>
  <c r="H3234" i="13" s="1"/>
  <c r="D3234" i="13"/>
  <c r="E3234" i="13"/>
  <c r="I3234" i="13" s="1"/>
  <c r="F3234" i="13"/>
  <c r="C3235" i="13"/>
  <c r="H3235" i="13" s="1"/>
  <c r="D3235" i="13"/>
  <c r="E3235" i="13"/>
  <c r="I3235" i="13" s="1"/>
  <c r="F3235" i="13"/>
  <c r="C3236" i="13"/>
  <c r="H3236" i="13" s="1"/>
  <c r="D3236" i="13"/>
  <c r="E3236" i="13"/>
  <c r="I3236" i="13" s="1"/>
  <c r="F3236" i="13"/>
  <c r="C3237" i="13"/>
  <c r="H3237" i="13" s="1"/>
  <c r="D3237" i="13"/>
  <c r="E3237" i="13"/>
  <c r="I3237" i="13" s="1"/>
  <c r="F3237" i="13"/>
  <c r="C3238" i="13"/>
  <c r="H3238" i="13" s="1"/>
  <c r="D3238" i="13"/>
  <c r="E3238" i="13"/>
  <c r="I3238" i="13" s="1"/>
  <c r="F3238" i="13"/>
  <c r="C3239" i="13"/>
  <c r="H3239" i="13" s="1"/>
  <c r="D3239" i="13"/>
  <c r="E3239" i="13"/>
  <c r="I3239" i="13" s="1"/>
  <c r="F3239" i="13"/>
  <c r="C3240" i="13"/>
  <c r="H3240" i="13" s="1"/>
  <c r="D3240" i="13"/>
  <c r="E3240" i="13"/>
  <c r="I3240" i="13" s="1"/>
  <c r="F3240" i="13"/>
  <c r="C3241" i="13"/>
  <c r="H3241" i="13" s="1"/>
  <c r="D3241" i="13"/>
  <c r="E3241" i="13"/>
  <c r="I3241" i="13" s="1"/>
  <c r="F3241" i="13"/>
  <c r="C3242" i="13"/>
  <c r="H3242" i="13" s="1"/>
  <c r="D3242" i="13"/>
  <c r="E3242" i="13"/>
  <c r="I3242" i="13" s="1"/>
  <c r="F3242" i="13"/>
  <c r="C3243" i="13"/>
  <c r="H3243" i="13" s="1"/>
  <c r="D3243" i="13"/>
  <c r="E3243" i="13"/>
  <c r="I3243" i="13" s="1"/>
  <c r="F3243" i="13"/>
  <c r="C3244" i="13"/>
  <c r="H3244" i="13" s="1"/>
  <c r="D3244" i="13"/>
  <c r="E3244" i="13"/>
  <c r="I3244" i="13" s="1"/>
  <c r="F3244" i="13"/>
  <c r="C3245" i="13"/>
  <c r="H3245" i="13" s="1"/>
  <c r="D3245" i="13"/>
  <c r="E3245" i="13"/>
  <c r="I3245" i="13" s="1"/>
  <c r="F3245" i="13"/>
  <c r="C3246" i="13"/>
  <c r="H3246" i="13" s="1"/>
  <c r="D3246" i="13"/>
  <c r="E3246" i="13"/>
  <c r="I3246" i="13" s="1"/>
  <c r="F3246" i="13"/>
  <c r="C3247" i="13"/>
  <c r="H3247" i="13" s="1"/>
  <c r="D3247" i="13"/>
  <c r="E3247" i="13"/>
  <c r="I3247" i="13" s="1"/>
  <c r="F3247" i="13"/>
  <c r="C3248" i="13"/>
  <c r="H3248" i="13" s="1"/>
  <c r="D3248" i="13"/>
  <c r="E3248" i="13"/>
  <c r="I3248" i="13" s="1"/>
  <c r="F3248" i="13"/>
  <c r="C3249" i="13"/>
  <c r="H3249" i="13" s="1"/>
  <c r="D3249" i="13"/>
  <c r="E3249" i="13"/>
  <c r="I3249" i="13" s="1"/>
  <c r="F3249" i="13"/>
  <c r="C3250" i="13"/>
  <c r="H3250" i="13" s="1"/>
  <c r="D3250" i="13"/>
  <c r="E3250" i="13"/>
  <c r="I3250" i="13" s="1"/>
  <c r="F3250" i="13"/>
  <c r="C3251" i="13"/>
  <c r="H3251" i="13" s="1"/>
  <c r="D3251" i="13"/>
  <c r="E3251" i="13"/>
  <c r="I3251" i="13" s="1"/>
  <c r="F3251" i="13"/>
  <c r="C3252" i="13"/>
  <c r="H3252" i="13" s="1"/>
  <c r="D3252" i="13"/>
  <c r="E3252" i="13"/>
  <c r="I3252" i="13" s="1"/>
  <c r="F3252" i="13"/>
  <c r="C3253" i="13"/>
  <c r="H3253" i="13" s="1"/>
  <c r="D3253" i="13"/>
  <c r="E3253" i="13"/>
  <c r="I3253" i="13" s="1"/>
  <c r="F3253" i="13"/>
  <c r="C3254" i="13"/>
  <c r="H3254" i="13" s="1"/>
  <c r="D3254" i="13"/>
  <c r="E3254" i="13"/>
  <c r="I3254" i="13" s="1"/>
  <c r="F3254" i="13"/>
  <c r="C3255" i="13"/>
  <c r="H3255" i="13" s="1"/>
  <c r="D3255" i="13"/>
  <c r="E3255" i="13"/>
  <c r="I3255" i="13" s="1"/>
  <c r="F3255" i="13"/>
  <c r="C3256" i="13"/>
  <c r="H3256" i="13" s="1"/>
  <c r="D3256" i="13"/>
  <c r="E3256" i="13"/>
  <c r="I3256" i="13" s="1"/>
  <c r="F3256" i="13"/>
  <c r="C3257" i="13"/>
  <c r="H3257" i="13" s="1"/>
  <c r="D3257" i="13"/>
  <c r="E3257" i="13"/>
  <c r="I3257" i="13" s="1"/>
  <c r="F3257" i="13"/>
  <c r="C3258" i="13"/>
  <c r="H3258" i="13" s="1"/>
  <c r="D3258" i="13"/>
  <c r="E3258" i="13"/>
  <c r="I3258" i="13" s="1"/>
  <c r="F3258" i="13"/>
  <c r="C3259" i="13"/>
  <c r="H3259" i="13" s="1"/>
  <c r="D3259" i="13"/>
  <c r="E3259" i="13"/>
  <c r="I3259" i="13" s="1"/>
  <c r="F3259" i="13"/>
  <c r="C3260" i="13"/>
  <c r="H3260" i="13" s="1"/>
  <c r="D3260" i="13"/>
  <c r="E3260" i="13"/>
  <c r="I3260" i="13" s="1"/>
  <c r="F3260" i="13"/>
  <c r="C3261" i="13"/>
  <c r="H3261" i="13" s="1"/>
  <c r="D3261" i="13"/>
  <c r="E3261" i="13"/>
  <c r="I3261" i="13" s="1"/>
  <c r="F3261" i="13"/>
  <c r="C3262" i="13"/>
  <c r="H3262" i="13" s="1"/>
  <c r="D3262" i="13"/>
  <c r="E3262" i="13"/>
  <c r="I3262" i="13" s="1"/>
  <c r="F3262" i="13"/>
  <c r="C3263" i="13"/>
  <c r="H3263" i="13" s="1"/>
  <c r="D3263" i="13"/>
  <c r="E3263" i="13"/>
  <c r="I3263" i="13" s="1"/>
  <c r="F3263" i="13"/>
  <c r="C3264" i="13"/>
  <c r="H3264" i="13" s="1"/>
  <c r="D3264" i="13"/>
  <c r="E3264" i="13"/>
  <c r="I3264" i="13" s="1"/>
  <c r="F3264" i="13"/>
  <c r="C3265" i="13"/>
  <c r="H3265" i="13" s="1"/>
  <c r="D3265" i="13"/>
  <c r="E3265" i="13"/>
  <c r="I3265" i="13" s="1"/>
  <c r="F3265" i="13"/>
  <c r="C3266" i="13"/>
  <c r="H3266" i="13" s="1"/>
  <c r="D3266" i="13"/>
  <c r="E3266" i="13"/>
  <c r="I3266" i="13" s="1"/>
  <c r="F3266" i="13"/>
  <c r="C3267" i="13"/>
  <c r="H3267" i="13" s="1"/>
  <c r="D3267" i="13"/>
  <c r="E3267" i="13"/>
  <c r="I3267" i="13" s="1"/>
  <c r="F3267" i="13"/>
  <c r="C3268" i="13"/>
  <c r="H3268" i="13" s="1"/>
  <c r="D3268" i="13"/>
  <c r="E3268" i="13"/>
  <c r="I3268" i="13" s="1"/>
  <c r="F3268" i="13"/>
  <c r="C3269" i="13"/>
  <c r="H3269" i="13" s="1"/>
  <c r="D3269" i="13"/>
  <c r="E3269" i="13"/>
  <c r="I3269" i="13" s="1"/>
  <c r="F3269" i="13"/>
  <c r="C3270" i="13"/>
  <c r="H3270" i="13" s="1"/>
  <c r="D3270" i="13"/>
  <c r="E3270" i="13"/>
  <c r="I3270" i="13" s="1"/>
  <c r="F3270" i="13"/>
  <c r="C3271" i="13"/>
  <c r="H3271" i="13" s="1"/>
  <c r="D3271" i="13"/>
  <c r="E3271" i="13"/>
  <c r="I3271" i="13" s="1"/>
  <c r="F3271" i="13"/>
  <c r="C3272" i="13"/>
  <c r="H3272" i="13" s="1"/>
  <c r="D3272" i="13"/>
  <c r="E3272" i="13"/>
  <c r="I3272" i="13" s="1"/>
  <c r="F3272" i="13"/>
  <c r="C3273" i="13"/>
  <c r="H3273" i="13" s="1"/>
  <c r="D3273" i="13"/>
  <c r="E3273" i="13"/>
  <c r="I3273" i="13" s="1"/>
  <c r="F3273" i="13"/>
  <c r="C3274" i="13"/>
  <c r="H3274" i="13" s="1"/>
  <c r="D3274" i="13"/>
  <c r="E3274" i="13"/>
  <c r="I3274" i="13" s="1"/>
  <c r="F3274" i="13"/>
  <c r="C3275" i="13"/>
  <c r="H3275" i="13" s="1"/>
  <c r="D3275" i="13"/>
  <c r="E3275" i="13"/>
  <c r="I3275" i="13" s="1"/>
  <c r="F3275" i="13"/>
  <c r="C3276" i="13"/>
  <c r="H3276" i="13" s="1"/>
  <c r="D3276" i="13"/>
  <c r="E3276" i="13"/>
  <c r="I3276" i="13" s="1"/>
  <c r="F3276" i="13"/>
  <c r="C3277" i="13"/>
  <c r="H3277" i="13" s="1"/>
  <c r="D3277" i="13"/>
  <c r="E3277" i="13"/>
  <c r="I3277" i="13" s="1"/>
  <c r="F3277" i="13"/>
  <c r="C3278" i="13"/>
  <c r="H3278" i="13" s="1"/>
  <c r="D3278" i="13"/>
  <c r="E3278" i="13"/>
  <c r="I3278" i="13" s="1"/>
  <c r="F3278" i="13"/>
  <c r="C3279" i="13"/>
  <c r="H3279" i="13" s="1"/>
  <c r="D3279" i="13"/>
  <c r="E3279" i="13"/>
  <c r="I3279" i="13" s="1"/>
  <c r="F3279" i="13"/>
  <c r="C3280" i="13"/>
  <c r="H3280" i="13" s="1"/>
  <c r="D3280" i="13"/>
  <c r="E3280" i="13"/>
  <c r="I3280" i="13" s="1"/>
  <c r="F3280" i="13"/>
  <c r="C3281" i="13"/>
  <c r="H3281" i="13" s="1"/>
  <c r="D3281" i="13"/>
  <c r="E3281" i="13"/>
  <c r="I3281" i="13" s="1"/>
  <c r="F3281" i="13"/>
  <c r="C3282" i="13"/>
  <c r="H3282" i="13" s="1"/>
  <c r="D3282" i="13"/>
  <c r="E3282" i="13"/>
  <c r="I3282" i="13" s="1"/>
  <c r="F3282" i="13"/>
  <c r="C3283" i="13"/>
  <c r="H3283" i="13" s="1"/>
  <c r="D3283" i="13"/>
  <c r="E3283" i="13"/>
  <c r="I3283" i="13" s="1"/>
  <c r="F3283" i="13"/>
  <c r="C3284" i="13"/>
  <c r="H3284" i="13" s="1"/>
  <c r="D3284" i="13"/>
  <c r="E3284" i="13"/>
  <c r="I3284" i="13" s="1"/>
  <c r="F3284" i="13"/>
  <c r="C3285" i="13"/>
  <c r="H3285" i="13" s="1"/>
  <c r="D3285" i="13"/>
  <c r="E3285" i="13"/>
  <c r="I3285" i="13" s="1"/>
  <c r="F3285" i="13"/>
  <c r="C3286" i="13"/>
  <c r="H3286" i="13" s="1"/>
  <c r="D3286" i="13"/>
  <c r="E3286" i="13"/>
  <c r="I3286" i="13" s="1"/>
  <c r="F3286" i="13"/>
  <c r="C3287" i="13"/>
  <c r="H3287" i="13" s="1"/>
  <c r="D3287" i="13"/>
  <c r="E3287" i="13"/>
  <c r="I3287" i="13" s="1"/>
  <c r="F3287" i="13"/>
  <c r="C3288" i="13"/>
  <c r="H3288" i="13" s="1"/>
  <c r="D3288" i="13"/>
  <c r="E3288" i="13"/>
  <c r="I3288" i="13" s="1"/>
  <c r="F3288" i="13"/>
  <c r="C3289" i="13"/>
  <c r="H3289" i="13" s="1"/>
  <c r="D3289" i="13"/>
  <c r="E3289" i="13"/>
  <c r="I3289" i="13" s="1"/>
  <c r="F3289" i="13"/>
  <c r="C3290" i="13"/>
  <c r="H3290" i="13" s="1"/>
  <c r="D3290" i="13"/>
  <c r="E3290" i="13"/>
  <c r="I3290" i="13" s="1"/>
  <c r="F3290" i="13"/>
  <c r="C3291" i="13"/>
  <c r="H3291" i="13" s="1"/>
  <c r="D3291" i="13"/>
  <c r="E3291" i="13"/>
  <c r="I3291" i="13" s="1"/>
  <c r="F3291" i="13"/>
  <c r="C3292" i="13"/>
  <c r="H3292" i="13" s="1"/>
  <c r="D3292" i="13"/>
  <c r="E3292" i="13"/>
  <c r="I3292" i="13" s="1"/>
  <c r="F3292" i="13"/>
  <c r="C3293" i="13"/>
  <c r="H3293" i="13" s="1"/>
  <c r="D3293" i="13"/>
  <c r="E3293" i="13"/>
  <c r="I3293" i="13" s="1"/>
  <c r="F3293" i="13"/>
  <c r="C3294" i="13"/>
  <c r="H3294" i="13" s="1"/>
  <c r="D3294" i="13"/>
  <c r="E3294" i="13"/>
  <c r="I3294" i="13" s="1"/>
  <c r="F3294" i="13"/>
  <c r="C3295" i="13"/>
  <c r="H3295" i="13" s="1"/>
  <c r="D3295" i="13"/>
  <c r="E3295" i="13"/>
  <c r="I3295" i="13" s="1"/>
  <c r="F3295" i="13"/>
  <c r="C3296" i="13"/>
  <c r="H3296" i="13" s="1"/>
  <c r="D3296" i="13"/>
  <c r="E3296" i="13"/>
  <c r="I3296" i="13" s="1"/>
  <c r="F3296" i="13"/>
  <c r="C3297" i="13"/>
  <c r="H3297" i="13" s="1"/>
  <c r="D3297" i="13"/>
  <c r="E3297" i="13"/>
  <c r="I3297" i="13" s="1"/>
  <c r="F3297" i="13"/>
  <c r="C3298" i="13"/>
  <c r="H3298" i="13" s="1"/>
  <c r="D3298" i="13"/>
  <c r="E3298" i="13"/>
  <c r="I3298" i="13" s="1"/>
  <c r="F3298" i="13"/>
  <c r="C3299" i="13"/>
  <c r="H3299" i="13" s="1"/>
  <c r="D3299" i="13"/>
  <c r="E3299" i="13"/>
  <c r="I3299" i="13" s="1"/>
  <c r="F3299" i="13"/>
  <c r="C3300" i="13"/>
  <c r="H3300" i="13" s="1"/>
  <c r="D3300" i="13"/>
  <c r="E3300" i="13"/>
  <c r="I3300" i="13" s="1"/>
  <c r="F3300" i="13"/>
  <c r="C3301" i="13"/>
  <c r="H3301" i="13" s="1"/>
  <c r="D3301" i="13"/>
  <c r="E3301" i="13"/>
  <c r="I3301" i="13" s="1"/>
  <c r="F3301" i="13"/>
  <c r="C3302" i="13"/>
  <c r="H3302" i="13" s="1"/>
  <c r="D3302" i="13"/>
  <c r="E3302" i="13"/>
  <c r="I3302" i="13" s="1"/>
  <c r="F3302" i="13"/>
  <c r="C3303" i="13"/>
  <c r="H3303" i="13" s="1"/>
  <c r="D3303" i="13"/>
  <c r="E3303" i="13"/>
  <c r="I3303" i="13" s="1"/>
  <c r="F3303" i="13"/>
  <c r="C3304" i="13"/>
  <c r="H3304" i="13" s="1"/>
  <c r="D3304" i="13"/>
  <c r="E3304" i="13"/>
  <c r="I3304" i="13" s="1"/>
  <c r="F3304" i="13"/>
  <c r="C3305" i="13"/>
  <c r="H3305" i="13" s="1"/>
  <c r="D3305" i="13"/>
  <c r="E3305" i="13"/>
  <c r="I3305" i="13" s="1"/>
  <c r="F3305" i="13"/>
  <c r="C3306" i="13"/>
  <c r="H3306" i="13" s="1"/>
  <c r="D3306" i="13"/>
  <c r="E3306" i="13"/>
  <c r="I3306" i="13" s="1"/>
  <c r="F3306" i="13"/>
  <c r="C3307" i="13"/>
  <c r="H3307" i="13" s="1"/>
  <c r="D3307" i="13"/>
  <c r="E3307" i="13"/>
  <c r="I3307" i="13" s="1"/>
  <c r="F3307" i="13"/>
  <c r="C3308" i="13"/>
  <c r="H3308" i="13" s="1"/>
  <c r="D3308" i="13"/>
  <c r="E3308" i="13"/>
  <c r="I3308" i="13" s="1"/>
  <c r="F3308" i="13"/>
  <c r="C3309" i="13"/>
  <c r="H3309" i="13" s="1"/>
  <c r="D3309" i="13"/>
  <c r="E3309" i="13"/>
  <c r="I3309" i="13" s="1"/>
  <c r="F3309" i="13"/>
  <c r="C3310" i="13"/>
  <c r="H3310" i="13" s="1"/>
  <c r="D3310" i="13"/>
  <c r="E3310" i="13"/>
  <c r="I3310" i="13" s="1"/>
  <c r="F3310" i="13"/>
  <c r="C3311" i="13"/>
  <c r="H3311" i="13" s="1"/>
  <c r="D3311" i="13"/>
  <c r="E3311" i="13"/>
  <c r="I3311" i="13" s="1"/>
  <c r="F3311" i="13"/>
  <c r="C3312" i="13"/>
  <c r="H3312" i="13" s="1"/>
  <c r="D3312" i="13"/>
  <c r="E3312" i="13"/>
  <c r="I3312" i="13" s="1"/>
  <c r="F3312" i="13"/>
  <c r="C3313" i="13"/>
  <c r="H3313" i="13" s="1"/>
  <c r="D3313" i="13"/>
  <c r="E3313" i="13"/>
  <c r="I3313" i="13" s="1"/>
  <c r="F3313" i="13"/>
  <c r="C3314" i="13"/>
  <c r="H3314" i="13" s="1"/>
  <c r="D3314" i="13"/>
  <c r="E3314" i="13"/>
  <c r="I3314" i="13" s="1"/>
  <c r="F3314" i="13"/>
  <c r="C3315" i="13"/>
  <c r="H3315" i="13" s="1"/>
  <c r="D3315" i="13"/>
  <c r="E3315" i="13"/>
  <c r="I3315" i="13" s="1"/>
  <c r="F3315" i="13"/>
  <c r="C3316" i="13"/>
  <c r="H3316" i="13" s="1"/>
  <c r="D3316" i="13"/>
  <c r="E3316" i="13"/>
  <c r="I3316" i="13" s="1"/>
  <c r="F3316" i="13"/>
  <c r="C3317" i="13"/>
  <c r="H3317" i="13" s="1"/>
  <c r="D3317" i="13"/>
  <c r="E3317" i="13"/>
  <c r="I3317" i="13" s="1"/>
  <c r="F3317" i="13"/>
  <c r="C3318" i="13"/>
  <c r="H3318" i="13" s="1"/>
  <c r="D3318" i="13"/>
  <c r="E3318" i="13"/>
  <c r="I3318" i="13" s="1"/>
  <c r="F3318" i="13"/>
  <c r="C3319" i="13"/>
  <c r="H3319" i="13" s="1"/>
  <c r="D3319" i="13"/>
  <c r="E3319" i="13"/>
  <c r="I3319" i="13" s="1"/>
  <c r="F3319" i="13"/>
  <c r="C3320" i="13"/>
  <c r="H3320" i="13" s="1"/>
  <c r="D3320" i="13"/>
  <c r="E3320" i="13"/>
  <c r="I3320" i="13" s="1"/>
  <c r="F3320" i="13"/>
  <c r="C3321" i="13"/>
  <c r="H3321" i="13" s="1"/>
  <c r="D3321" i="13"/>
  <c r="E3321" i="13"/>
  <c r="I3321" i="13" s="1"/>
  <c r="F3321" i="13"/>
  <c r="C3322" i="13"/>
  <c r="H3322" i="13" s="1"/>
  <c r="D3322" i="13"/>
  <c r="E3322" i="13"/>
  <c r="I3322" i="13" s="1"/>
  <c r="F3322" i="13"/>
  <c r="C3323" i="13"/>
  <c r="H3323" i="13" s="1"/>
  <c r="D3323" i="13"/>
  <c r="E3323" i="13"/>
  <c r="I3323" i="13" s="1"/>
  <c r="F3323" i="13"/>
  <c r="C3324" i="13"/>
  <c r="H3324" i="13" s="1"/>
  <c r="D3324" i="13"/>
  <c r="E3324" i="13"/>
  <c r="I3324" i="13" s="1"/>
  <c r="F3324" i="13"/>
  <c r="C3325" i="13"/>
  <c r="H3325" i="13" s="1"/>
  <c r="D3325" i="13"/>
  <c r="E3325" i="13"/>
  <c r="I3325" i="13" s="1"/>
  <c r="F3325" i="13"/>
  <c r="C3326" i="13"/>
  <c r="H3326" i="13" s="1"/>
  <c r="D3326" i="13"/>
  <c r="E3326" i="13"/>
  <c r="I3326" i="13" s="1"/>
  <c r="F3326" i="13"/>
  <c r="C3327" i="13"/>
  <c r="H3327" i="13" s="1"/>
  <c r="D3327" i="13"/>
  <c r="E3327" i="13"/>
  <c r="I3327" i="13" s="1"/>
  <c r="F3327" i="13"/>
  <c r="C3328" i="13"/>
  <c r="H3328" i="13" s="1"/>
  <c r="D3328" i="13"/>
  <c r="E3328" i="13"/>
  <c r="I3328" i="13" s="1"/>
  <c r="F3328" i="13"/>
  <c r="C3329" i="13"/>
  <c r="H3329" i="13" s="1"/>
  <c r="D3329" i="13"/>
  <c r="E3329" i="13"/>
  <c r="I3329" i="13" s="1"/>
  <c r="F3329" i="13"/>
  <c r="C3330" i="13"/>
  <c r="H3330" i="13" s="1"/>
  <c r="D3330" i="13"/>
  <c r="E3330" i="13"/>
  <c r="I3330" i="13" s="1"/>
  <c r="F3330" i="13"/>
  <c r="C3331" i="13"/>
  <c r="H3331" i="13" s="1"/>
  <c r="D3331" i="13"/>
  <c r="E3331" i="13"/>
  <c r="I3331" i="13" s="1"/>
  <c r="F3331" i="13"/>
  <c r="C3332" i="13"/>
  <c r="H3332" i="13" s="1"/>
  <c r="D3332" i="13"/>
  <c r="E3332" i="13"/>
  <c r="I3332" i="13" s="1"/>
  <c r="F3332" i="13"/>
  <c r="C3333" i="13"/>
  <c r="H3333" i="13" s="1"/>
  <c r="D3333" i="13"/>
  <c r="E3333" i="13"/>
  <c r="I3333" i="13" s="1"/>
  <c r="F3333" i="13"/>
  <c r="C3334" i="13"/>
  <c r="H3334" i="13" s="1"/>
  <c r="D3334" i="13"/>
  <c r="E3334" i="13"/>
  <c r="I3334" i="13" s="1"/>
  <c r="F3334" i="13"/>
  <c r="C3335" i="13"/>
  <c r="H3335" i="13" s="1"/>
  <c r="D3335" i="13"/>
  <c r="E3335" i="13"/>
  <c r="I3335" i="13" s="1"/>
  <c r="F3335" i="13"/>
  <c r="C3336" i="13"/>
  <c r="H3336" i="13" s="1"/>
  <c r="D3336" i="13"/>
  <c r="E3336" i="13"/>
  <c r="I3336" i="13" s="1"/>
  <c r="F3336" i="13"/>
  <c r="C3337" i="13"/>
  <c r="H3337" i="13" s="1"/>
  <c r="D3337" i="13"/>
  <c r="E3337" i="13"/>
  <c r="I3337" i="13" s="1"/>
  <c r="F3337" i="13"/>
  <c r="C3338" i="13"/>
  <c r="H3338" i="13" s="1"/>
  <c r="D3338" i="13"/>
  <c r="E3338" i="13"/>
  <c r="I3338" i="13" s="1"/>
  <c r="F3338" i="13"/>
  <c r="C3339" i="13"/>
  <c r="H3339" i="13" s="1"/>
  <c r="D3339" i="13"/>
  <c r="E3339" i="13"/>
  <c r="I3339" i="13" s="1"/>
  <c r="F3339" i="13"/>
  <c r="C3340" i="13"/>
  <c r="H3340" i="13" s="1"/>
  <c r="D3340" i="13"/>
  <c r="E3340" i="13"/>
  <c r="I3340" i="13" s="1"/>
  <c r="F3340" i="13"/>
  <c r="C3341" i="13"/>
  <c r="H3341" i="13" s="1"/>
  <c r="D3341" i="13"/>
  <c r="E3341" i="13"/>
  <c r="I3341" i="13" s="1"/>
  <c r="F3341" i="13"/>
  <c r="C3342" i="13"/>
  <c r="H3342" i="13" s="1"/>
  <c r="D3342" i="13"/>
  <c r="E3342" i="13"/>
  <c r="I3342" i="13" s="1"/>
  <c r="F3342" i="13"/>
  <c r="C3343" i="13"/>
  <c r="H3343" i="13" s="1"/>
  <c r="D3343" i="13"/>
  <c r="E3343" i="13"/>
  <c r="I3343" i="13" s="1"/>
  <c r="F3343" i="13"/>
  <c r="C3344" i="13"/>
  <c r="H3344" i="13" s="1"/>
  <c r="D3344" i="13"/>
  <c r="E3344" i="13"/>
  <c r="I3344" i="13" s="1"/>
  <c r="F3344" i="13"/>
  <c r="C3345" i="13"/>
  <c r="H3345" i="13" s="1"/>
  <c r="D3345" i="13"/>
  <c r="E3345" i="13"/>
  <c r="I3345" i="13" s="1"/>
  <c r="F3345" i="13"/>
  <c r="C3346" i="13"/>
  <c r="H3346" i="13" s="1"/>
  <c r="D3346" i="13"/>
  <c r="E3346" i="13"/>
  <c r="I3346" i="13" s="1"/>
  <c r="F3346" i="13"/>
  <c r="C3347" i="13"/>
  <c r="H3347" i="13" s="1"/>
  <c r="D3347" i="13"/>
  <c r="E3347" i="13"/>
  <c r="I3347" i="13" s="1"/>
  <c r="F3347" i="13"/>
  <c r="C3348" i="13"/>
  <c r="H3348" i="13" s="1"/>
  <c r="D3348" i="13"/>
  <c r="E3348" i="13"/>
  <c r="I3348" i="13" s="1"/>
  <c r="F3348" i="13"/>
  <c r="C3349" i="13"/>
  <c r="H3349" i="13" s="1"/>
  <c r="D3349" i="13"/>
  <c r="E3349" i="13"/>
  <c r="I3349" i="13" s="1"/>
  <c r="F3349" i="13"/>
  <c r="C3350" i="13"/>
  <c r="H3350" i="13" s="1"/>
  <c r="D3350" i="13"/>
  <c r="E3350" i="13"/>
  <c r="I3350" i="13" s="1"/>
  <c r="F3350" i="13"/>
  <c r="C3351" i="13"/>
  <c r="H3351" i="13" s="1"/>
  <c r="D3351" i="13"/>
  <c r="E3351" i="13"/>
  <c r="I3351" i="13" s="1"/>
  <c r="F3351" i="13"/>
  <c r="C3352" i="13"/>
  <c r="H3352" i="13" s="1"/>
  <c r="D3352" i="13"/>
  <c r="E3352" i="13"/>
  <c r="I3352" i="13" s="1"/>
  <c r="F3352" i="13"/>
  <c r="C3353" i="13"/>
  <c r="H3353" i="13" s="1"/>
  <c r="D3353" i="13"/>
  <c r="E3353" i="13"/>
  <c r="I3353" i="13" s="1"/>
  <c r="F3353" i="13"/>
  <c r="C3354" i="13"/>
  <c r="H3354" i="13" s="1"/>
  <c r="D3354" i="13"/>
  <c r="E3354" i="13"/>
  <c r="I3354" i="13" s="1"/>
  <c r="F3354" i="13"/>
  <c r="C3355" i="13"/>
  <c r="H3355" i="13" s="1"/>
  <c r="D3355" i="13"/>
  <c r="E3355" i="13"/>
  <c r="I3355" i="13" s="1"/>
  <c r="F3355" i="13"/>
  <c r="C3356" i="13"/>
  <c r="H3356" i="13" s="1"/>
  <c r="D3356" i="13"/>
  <c r="E3356" i="13"/>
  <c r="I3356" i="13" s="1"/>
  <c r="F3356" i="13"/>
  <c r="C3357" i="13"/>
  <c r="H3357" i="13" s="1"/>
  <c r="D3357" i="13"/>
  <c r="E3357" i="13"/>
  <c r="I3357" i="13" s="1"/>
  <c r="F3357" i="13"/>
  <c r="C3358" i="13"/>
  <c r="H3358" i="13" s="1"/>
  <c r="D3358" i="13"/>
  <c r="E3358" i="13"/>
  <c r="I3358" i="13" s="1"/>
  <c r="F3358" i="13"/>
  <c r="C3359" i="13"/>
  <c r="H3359" i="13" s="1"/>
  <c r="D3359" i="13"/>
  <c r="E3359" i="13"/>
  <c r="I3359" i="13" s="1"/>
  <c r="F3359" i="13"/>
  <c r="C3360" i="13"/>
  <c r="H3360" i="13" s="1"/>
  <c r="D3360" i="13"/>
  <c r="E3360" i="13"/>
  <c r="I3360" i="13" s="1"/>
  <c r="F3360" i="13"/>
  <c r="C3361" i="13"/>
  <c r="H3361" i="13" s="1"/>
  <c r="D3361" i="13"/>
  <c r="E3361" i="13"/>
  <c r="I3361" i="13" s="1"/>
  <c r="F3361" i="13"/>
  <c r="C3362" i="13"/>
  <c r="H3362" i="13" s="1"/>
  <c r="D3362" i="13"/>
  <c r="E3362" i="13"/>
  <c r="I3362" i="13" s="1"/>
  <c r="F3362" i="13"/>
  <c r="C3363" i="13"/>
  <c r="H3363" i="13" s="1"/>
  <c r="D3363" i="13"/>
  <c r="E3363" i="13"/>
  <c r="I3363" i="13" s="1"/>
  <c r="F3363" i="13"/>
  <c r="C3364" i="13"/>
  <c r="H3364" i="13" s="1"/>
  <c r="D3364" i="13"/>
  <c r="E3364" i="13"/>
  <c r="I3364" i="13" s="1"/>
  <c r="F3364" i="13"/>
  <c r="C3365" i="13"/>
  <c r="H3365" i="13" s="1"/>
  <c r="D3365" i="13"/>
  <c r="E3365" i="13"/>
  <c r="I3365" i="13" s="1"/>
  <c r="F3365" i="13"/>
  <c r="C3366" i="13"/>
  <c r="H3366" i="13" s="1"/>
  <c r="D3366" i="13"/>
  <c r="E3366" i="13"/>
  <c r="I3366" i="13" s="1"/>
  <c r="F3366" i="13"/>
  <c r="C3367" i="13"/>
  <c r="H3367" i="13" s="1"/>
  <c r="D3367" i="13"/>
  <c r="E3367" i="13"/>
  <c r="I3367" i="13" s="1"/>
  <c r="F3367" i="13"/>
  <c r="C3368" i="13"/>
  <c r="H3368" i="13" s="1"/>
  <c r="D3368" i="13"/>
  <c r="E3368" i="13"/>
  <c r="I3368" i="13" s="1"/>
  <c r="F3368" i="13"/>
  <c r="C3369" i="13"/>
  <c r="H3369" i="13" s="1"/>
  <c r="D3369" i="13"/>
  <c r="E3369" i="13"/>
  <c r="I3369" i="13" s="1"/>
  <c r="F3369" i="13"/>
  <c r="C3370" i="13"/>
  <c r="H3370" i="13" s="1"/>
  <c r="D3370" i="13"/>
  <c r="E3370" i="13"/>
  <c r="I3370" i="13" s="1"/>
  <c r="F3370" i="13"/>
  <c r="C3371" i="13"/>
  <c r="H3371" i="13" s="1"/>
  <c r="D3371" i="13"/>
  <c r="E3371" i="13"/>
  <c r="I3371" i="13" s="1"/>
  <c r="F3371" i="13"/>
  <c r="C3372" i="13"/>
  <c r="H3372" i="13" s="1"/>
  <c r="D3372" i="13"/>
  <c r="E3372" i="13"/>
  <c r="I3372" i="13" s="1"/>
  <c r="F3372" i="13"/>
  <c r="C3373" i="13"/>
  <c r="H3373" i="13" s="1"/>
  <c r="D3373" i="13"/>
  <c r="E3373" i="13"/>
  <c r="I3373" i="13" s="1"/>
  <c r="F3373" i="13"/>
  <c r="C3374" i="13"/>
  <c r="H3374" i="13" s="1"/>
  <c r="D3374" i="13"/>
  <c r="E3374" i="13"/>
  <c r="I3374" i="13" s="1"/>
  <c r="F3374" i="13"/>
  <c r="C3375" i="13"/>
  <c r="H3375" i="13" s="1"/>
  <c r="D3375" i="13"/>
  <c r="E3375" i="13"/>
  <c r="I3375" i="13" s="1"/>
  <c r="F3375" i="13"/>
  <c r="C3376" i="13"/>
  <c r="H3376" i="13" s="1"/>
  <c r="D3376" i="13"/>
  <c r="E3376" i="13"/>
  <c r="I3376" i="13" s="1"/>
  <c r="F3376" i="13"/>
  <c r="C3377" i="13"/>
  <c r="H3377" i="13" s="1"/>
  <c r="D3377" i="13"/>
  <c r="E3377" i="13"/>
  <c r="I3377" i="13" s="1"/>
  <c r="F3377" i="13"/>
  <c r="C3378" i="13"/>
  <c r="H3378" i="13" s="1"/>
  <c r="D3378" i="13"/>
  <c r="E3378" i="13"/>
  <c r="I3378" i="13" s="1"/>
  <c r="F3378" i="13"/>
  <c r="C3379" i="13"/>
  <c r="H3379" i="13" s="1"/>
  <c r="D3379" i="13"/>
  <c r="E3379" i="13"/>
  <c r="I3379" i="13" s="1"/>
  <c r="F3379" i="13"/>
  <c r="C3380" i="13"/>
  <c r="H3380" i="13" s="1"/>
  <c r="D3380" i="13"/>
  <c r="E3380" i="13"/>
  <c r="I3380" i="13" s="1"/>
  <c r="F3380" i="13"/>
  <c r="C3381" i="13"/>
  <c r="H3381" i="13" s="1"/>
  <c r="D3381" i="13"/>
  <c r="E3381" i="13"/>
  <c r="I3381" i="13" s="1"/>
  <c r="F3381" i="13"/>
  <c r="C3382" i="13"/>
  <c r="H3382" i="13" s="1"/>
  <c r="D3382" i="13"/>
  <c r="E3382" i="13"/>
  <c r="I3382" i="13" s="1"/>
  <c r="F3382" i="13"/>
  <c r="C3383" i="13"/>
  <c r="H3383" i="13" s="1"/>
  <c r="D3383" i="13"/>
  <c r="E3383" i="13"/>
  <c r="I3383" i="13" s="1"/>
  <c r="F3383" i="13"/>
  <c r="C3384" i="13"/>
  <c r="H3384" i="13" s="1"/>
  <c r="D3384" i="13"/>
  <c r="E3384" i="13"/>
  <c r="I3384" i="13" s="1"/>
  <c r="F3384" i="13"/>
  <c r="C3385" i="13"/>
  <c r="H3385" i="13" s="1"/>
  <c r="D3385" i="13"/>
  <c r="E3385" i="13"/>
  <c r="I3385" i="13" s="1"/>
  <c r="F3385" i="13"/>
  <c r="C3386" i="13"/>
  <c r="H3386" i="13" s="1"/>
  <c r="D3386" i="13"/>
  <c r="E3386" i="13"/>
  <c r="I3386" i="13" s="1"/>
  <c r="F3386" i="13"/>
  <c r="C3387" i="13"/>
  <c r="H3387" i="13" s="1"/>
  <c r="D3387" i="13"/>
  <c r="E3387" i="13"/>
  <c r="I3387" i="13" s="1"/>
  <c r="F3387" i="13"/>
  <c r="C3388" i="13"/>
  <c r="H3388" i="13" s="1"/>
  <c r="D3388" i="13"/>
  <c r="E3388" i="13"/>
  <c r="I3388" i="13" s="1"/>
  <c r="F3388" i="13"/>
  <c r="C3389" i="13"/>
  <c r="H3389" i="13" s="1"/>
  <c r="D3389" i="13"/>
  <c r="E3389" i="13"/>
  <c r="I3389" i="13" s="1"/>
  <c r="F3389" i="13"/>
  <c r="C3390" i="13"/>
  <c r="H3390" i="13" s="1"/>
  <c r="D3390" i="13"/>
  <c r="E3390" i="13"/>
  <c r="I3390" i="13" s="1"/>
  <c r="F3390" i="13"/>
  <c r="C3391" i="13"/>
  <c r="H3391" i="13" s="1"/>
  <c r="D3391" i="13"/>
  <c r="E3391" i="13"/>
  <c r="I3391" i="13" s="1"/>
  <c r="F3391" i="13"/>
  <c r="C3392" i="13"/>
  <c r="H3392" i="13" s="1"/>
  <c r="D3392" i="13"/>
  <c r="E3392" i="13"/>
  <c r="I3392" i="13" s="1"/>
  <c r="F3392" i="13"/>
  <c r="C3393" i="13"/>
  <c r="H3393" i="13" s="1"/>
  <c r="D3393" i="13"/>
  <c r="E3393" i="13"/>
  <c r="I3393" i="13" s="1"/>
  <c r="F3393" i="13"/>
  <c r="C3394" i="13"/>
  <c r="H3394" i="13" s="1"/>
  <c r="D3394" i="13"/>
  <c r="E3394" i="13"/>
  <c r="I3394" i="13" s="1"/>
  <c r="F3394" i="13"/>
  <c r="C3395" i="13"/>
  <c r="H3395" i="13" s="1"/>
  <c r="D3395" i="13"/>
  <c r="E3395" i="13"/>
  <c r="I3395" i="13" s="1"/>
  <c r="F3395" i="13"/>
  <c r="C3396" i="13"/>
  <c r="H3396" i="13" s="1"/>
  <c r="D3396" i="13"/>
  <c r="E3396" i="13"/>
  <c r="I3396" i="13" s="1"/>
  <c r="F3396" i="13"/>
  <c r="C3397" i="13"/>
  <c r="H3397" i="13" s="1"/>
  <c r="D3397" i="13"/>
  <c r="E3397" i="13"/>
  <c r="I3397" i="13" s="1"/>
  <c r="F3397" i="13"/>
  <c r="C3398" i="13"/>
  <c r="H3398" i="13" s="1"/>
  <c r="D3398" i="13"/>
  <c r="E3398" i="13"/>
  <c r="I3398" i="13" s="1"/>
  <c r="F3398" i="13"/>
  <c r="C3399" i="13"/>
  <c r="H3399" i="13" s="1"/>
  <c r="D3399" i="13"/>
  <c r="E3399" i="13"/>
  <c r="I3399" i="13" s="1"/>
  <c r="F3399" i="13"/>
  <c r="C3400" i="13"/>
  <c r="H3400" i="13" s="1"/>
  <c r="D3400" i="13"/>
  <c r="E3400" i="13"/>
  <c r="I3400" i="13" s="1"/>
  <c r="F3400" i="13"/>
  <c r="C3401" i="13"/>
  <c r="H3401" i="13" s="1"/>
  <c r="D3401" i="13"/>
  <c r="E3401" i="13"/>
  <c r="I3401" i="13" s="1"/>
  <c r="F3401" i="13"/>
  <c r="C3402" i="13"/>
  <c r="H3402" i="13" s="1"/>
  <c r="D3402" i="13"/>
  <c r="E3402" i="13"/>
  <c r="I3402" i="13" s="1"/>
  <c r="F3402" i="13"/>
  <c r="C3403" i="13"/>
  <c r="H3403" i="13" s="1"/>
  <c r="D3403" i="13"/>
  <c r="E3403" i="13"/>
  <c r="I3403" i="13" s="1"/>
  <c r="F3403" i="13"/>
  <c r="C3404" i="13"/>
  <c r="H3404" i="13" s="1"/>
  <c r="D3404" i="13"/>
  <c r="E3404" i="13"/>
  <c r="I3404" i="13" s="1"/>
  <c r="F3404" i="13"/>
  <c r="C3405" i="13"/>
  <c r="H3405" i="13" s="1"/>
  <c r="D3405" i="13"/>
  <c r="E3405" i="13"/>
  <c r="I3405" i="13" s="1"/>
  <c r="F3405" i="13"/>
  <c r="C3406" i="13"/>
  <c r="H3406" i="13" s="1"/>
  <c r="D3406" i="13"/>
  <c r="E3406" i="13"/>
  <c r="I3406" i="13" s="1"/>
  <c r="F3406" i="13"/>
  <c r="C3407" i="13"/>
  <c r="H3407" i="13" s="1"/>
  <c r="D3407" i="13"/>
  <c r="E3407" i="13"/>
  <c r="I3407" i="13" s="1"/>
  <c r="F3407" i="13"/>
  <c r="C3408" i="13"/>
  <c r="H3408" i="13" s="1"/>
  <c r="D3408" i="13"/>
  <c r="E3408" i="13"/>
  <c r="I3408" i="13" s="1"/>
  <c r="F3408" i="13"/>
  <c r="C3409" i="13"/>
  <c r="H3409" i="13" s="1"/>
  <c r="D3409" i="13"/>
  <c r="E3409" i="13"/>
  <c r="I3409" i="13" s="1"/>
  <c r="F3409" i="13"/>
  <c r="C3410" i="13"/>
  <c r="H3410" i="13" s="1"/>
  <c r="D3410" i="13"/>
  <c r="E3410" i="13"/>
  <c r="I3410" i="13" s="1"/>
  <c r="F3410" i="13"/>
  <c r="C3411" i="13"/>
  <c r="H3411" i="13" s="1"/>
  <c r="D3411" i="13"/>
  <c r="E3411" i="13"/>
  <c r="I3411" i="13" s="1"/>
  <c r="F3411" i="13"/>
  <c r="C3412" i="13"/>
  <c r="H3412" i="13" s="1"/>
  <c r="D3412" i="13"/>
  <c r="E3412" i="13"/>
  <c r="I3412" i="13" s="1"/>
  <c r="F3412" i="13"/>
  <c r="C3413" i="13"/>
  <c r="H3413" i="13" s="1"/>
  <c r="D3413" i="13"/>
  <c r="E3413" i="13"/>
  <c r="I3413" i="13" s="1"/>
  <c r="F3413" i="13"/>
  <c r="C3414" i="13"/>
  <c r="H3414" i="13" s="1"/>
  <c r="D3414" i="13"/>
  <c r="E3414" i="13"/>
  <c r="I3414" i="13" s="1"/>
  <c r="F3414" i="13"/>
  <c r="C3415" i="13"/>
  <c r="H3415" i="13" s="1"/>
  <c r="D3415" i="13"/>
  <c r="E3415" i="13"/>
  <c r="I3415" i="13" s="1"/>
  <c r="F3415" i="13"/>
  <c r="C3416" i="13"/>
  <c r="H3416" i="13" s="1"/>
  <c r="D3416" i="13"/>
  <c r="E3416" i="13"/>
  <c r="I3416" i="13" s="1"/>
  <c r="F3416" i="13"/>
  <c r="C3417" i="13"/>
  <c r="H3417" i="13" s="1"/>
  <c r="D3417" i="13"/>
  <c r="E3417" i="13"/>
  <c r="I3417" i="13" s="1"/>
  <c r="F3417" i="13"/>
  <c r="C3418" i="13"/>
  <c r="H3418" i="13" s="1"/>
  <c r="D3418" i="13"/>
  <c r="E3418" i="13"/>
  <c r="I3418" i="13" s="1"/>
  <c r="F3418" i="13"/>
  <c r="C3419" i="13"/>
  <c r="H3419" i="13" s="1"/>
  <c r="D3419" i="13"/>
  <c r="E3419" i="13"/>
  <c r="I3419" i="13" s="1"/>
  <c r="F3419" i="13"/>
  <c r="C3420" i="13"/>
  <c r="H3420" i="13" s="1"/>
  <c r="D3420" i="13"/>
  <c r="E3420" i="13"/>
  <c r="I3420" i="13" s="1"/>
  <c r="F3420" i="13"/>
  <c r="C3421" i="13"/>
  <c r="H3421" i="13" s="1"/>
  <c r="D3421" i="13"/>
  <c r="E3421" i="13"/>
  <c r="I3421" i="13" s="1"/>
  <c r="F3421" i="13"/>
  <c r="C3422" i="13"/>
  <c r="H3422" i="13" s="1"/>
  <c r="D3422" i="13"/>
  <c r="E3422" i="13"/>
  <c r="I3422" i="13" s="1"/>
  <c r="F3422" i="13"/>
  <c r="C3423" i="13"/>
  <c r="H3423" i="13" s="1"/>
  <c r="D3423" i="13"/>
  <c r="E3423" i="13"/>
  <c r="I3423" i="13" s="1"/>
  <c r="F3423" i="13"/>
  <c r="C3424" i="13"/>
  <c r="H3424" i="13" s="1"/>
  <c r="D3424" i="13"/>
  <c r="E3424" i="13"/>
  <c r="I3424" i="13" s="1"/>
  <c r="F3424" i="13"/>
  <c r="C3425" i="13"/>
  <c r="H3425" i="13" s="1"/>
  <c r="D3425" i="13"/>
  <c r="E3425" i="13"/>
  <c r="I3425" i="13" s="1"/>
  <c r="F3425" i="13"/>
  <c r="C3426" i="13"/>
  <c r="H3426" i="13" s="1"/>
  <c r="D3426" i="13"/>
  <c r="E3426" i="13"/>
  <c r="I3426" i="13" s="1"/>
  <c r="F3426" i="13"/>
  <c r="C3427" i="13"/>
  <c r="H3427" i="13" s="1"/>
  <c r="D3427" i="13"/>
  <c r="E3427" i="13"/>
  <c r="I3427" i="13" s="1"/>
  <c r="F3427" i="13"/>
  <c r="C3428" i="13"/>
  <c r="H3428" i="13" s="1"/>
  <c r="D3428" i="13"/>
  <c r="E3428" i="13"/>
  <c r="I3428" i="13" s="1"/>
  <c r="F3428" i="13"/>
  <c r="C3429" i="13"/>
  <c r="H3429" i="13" s="1"/>
  <c r="D3429" i="13"/>
  <c r="E3429" i="13"/>
  <c r="I3429" i="13" s="1"/>
  <c r="F3429" i="13"/>
  <c r="C3430" i="13"/>
  <c r="H3430" i="13" s="1"/>
  <c r="D3430" i="13"/>
  <c r="E3430" i="13"/>
  <c r="I3430" i="13" s="1"/>
  <c r="F3430" i="13"/>
  <c r="C3431" i="13"/>
  <c r="H3431" i="13" s="1"/>
  <c r="D3431" i="13"/>
  <c r="E3431" i="13"/>
  <c r="I3431" i="13" s="1"/>
  <c r="F3431" i="13"/>
  <c r="C3432" i="13"/>
  <c r="H3432" i="13" s="1"/>
  <c r="D3432" i="13"/>
  <c r="E3432" i="13"/>
  <c r="I3432" i="13" s="1"/>
  <c r="F3432" i="13"/>
  <c r="C3433" i="13"/>
  <c r="H3433" i="13" s="1"/>
  <c r="D3433" i="13"/>
  <c r="E3433" i="13"/>
  <c r="I3433" i="13" s="1"/>
  <c r="F3433" i="13"/>
  <c r="C3434" i="13"/>
  <c r="H3434" i="13" s="1"/>
  <c r="D3434" i="13"/>
  <c r="E3434" i="13"/>
  <c r="I3434" i="13" s="1"/>
  <c r="F3434" i="13"/>
  <c r="C3435" i="13"/>
  <c r="H3435" i="13" s="1"/>
  <c r="D3435" i="13"/>
  <c r="E3435" i="13"/>
  <c r="I3435" i="13" s="1"/>
  <c r="F3435" i="13"/>
  <c r="C3436" i="13"/>
  <c r="H3436" i="13" s="1"/>
  <c r="D3436" i="13"/>
  <c r="E3436" i="13"/>
  <c r="I3436" i="13" s="1"/>
  <c r="F3436" i="13"/>
  <c r="C3437" i="13"/>
  <c r="H3437" i="13" s="1"/>
  <c r="D3437" i="13"/>
  <c r="E3437" i="13"/>
  <c r="I3437" i="13" s="1"/>
  <c r="F3437" i="13"/>
  <c r="C3438" i="13"/>
  <c r="H3438" i="13" s="1"/>
  <c r="D3438" i="13"/>
  <c r="E3438" i="13"/>
  <c r="I3438" i="13" s="1"/>
  <c r="F3438" i="13"/>
  <c r="C3439" i="13"/>
  <c r="H3439" i="13" s="1"/>
  <c r="D3439" i="13"/>
  <c r="E3439" i="13"/>
  <c r="I3439" i="13" s="1"/>
  <c r="F3439" i="13"/>
  <c r="C3440" i="13"/>
  <c r="H3440" i="13" s="1"/>
  <c r="D3440" i="13"/>
  <c r="E3440" i="13"/>
  <c r="I3440" i="13" s="1"/>
  <c r="F3440" i="13"/>
  <c r="C3441" i="13"/>
  <c r="H3441" i="13" s="1"/>
  <c r="D3441" i="13"/>
  <c r="E3441" i="13"/>
  <c r="I3441" i="13" s="1"/>
  <c r="F3441" i="13"/>
  <c r="C3442" i="13"/>
  <c r="H3442" i="13" s="1"/>
  <c r="D3442" i="13"/>
  <c r="E3442" i="13"/>
  <c r="I3442" i="13" s="1"/>
  <c r="F3442" i="13"/>
  <c r="C3443" i="13"/>
  <c r="H3443" i="13" s="1"/>
  <c r="D3443" i="13"/>
  <c r="E3443" i="13"/>
  <c r="I3443" i="13" s="1"/>
  <c r="F3443" i="13"/>
  <c r="C3444" i="13"/>
  <c r="H3444" i="13" s="1"/>
  <c r="D3444" i="13"/>
  <c r="E3444" i="13"/>
  <c r="I3444" i="13" s="1"/>
  <c r="F3444" i="13"/>
  <c r="C3445" i="13"/>
  <c r="H3445" i="13" s="1"/>
  <c r="D3445" i="13"/>
  <c r="E3445" i="13"/>
  <c r="I3445" i="13" s="1"/>
  <c r="F3445" i="13"/>
  <c r="C3446" i="13"/>
  <c r="H3446" i="13" s="1"/>
  <c r="D3446" i="13"/>
  <c r="E3446" i="13"/>
  <c r="I3446" i="13" s="1"/>
  <c r="F3446" i="13"/>
  <c r="C3447" i="13"/>
  <c r="H3447" i="13" s="1"/>
  <c r="D3447" i="13"/>
  <c r="E3447" i="13"/>
  <c r="I3447" i="13" s="1"/>
  <c r="F3447" i="13"/>
  <c r="C3448" i="13"/>
  <c r="H3448" i="13" s="1"/>
  <c r="D3448" i="13"/>
  <c r="E3448" i="13"/>
  <c r="I3448" i="13" s="1"/>
  <c r="F3448" i="13"/>
  <c r="C3449" i="13"/>
  <c r="H3449" i="13" s="1"/>
  <c r="D3449" i="13"/>
  <c r="E3449" i="13"/>
  <c r="I3449" i="13" s="1"/>
  <c r="F3449" i="13"/>
  <c r="C3450" i="13"/>
  <c r="H3450" i="13" s="1"/>
  <c r="D3450" i="13"/>
  <c r="E3450" i="13"/>
  <c r="I3450" i="13" s="1"/>
  <c r="F3450" i="13"/>
  <c r="C3451" i="13"/>
  <c r="H3451" i="13" s="1"/>
  <c r="D3451" i="13"/>
  <c r="E3451" i="13"/>
  <c r="I3451" i="13" s="1"/>
  <c r="F3451" i="13"/>
  <c r="C3452" i="13"/>
  <c r="H3452" i="13" s="1"/>
  <c r="D3452" i="13"/>
  <c r="E3452" i="13"/>
  <c r="I3452" i="13" s="1"/>
  <c r="F3452" i="13"/>
  <c r="C3453" i="13"/>
  <c r="H3453" i="13" s="1"/>
  <c r="D3453" i="13"/>
  <c r="E3453" i="13"/>
  <c r="I3453" i="13" s="1"/>
  <c r="F3453" i="13"/>
  <c r="C3454" i="13"/>
  <c r="H3454" i="13" s="1"/>
  <c r="D3454" i="13"/>
  <c r="E3454" i="13"/>
  <c r="I3454" i="13" s="1"/>
  <c r="F3454" i="13"/>
  <c r="C3455" i="13"/>
  <c r="H3455" i="13" s="1"/>
  <c r="D3455" i="13"/>
  <c r="E3455" i="13"/>
  <c r="I3455" i="13" s="1"/>
  <c r="F3455" i="13"/>
  <c r="C3456" i="13"/>
  <c r="H3456" i="13" s="1"/>
  <c r="D3456" i="13"/>
  <c r="E3456" i="13"/>
  <c r="I3456" i="13" s="1"/>
  <c r="F3456" i="13"/>
  <c r="C3457" i="13"/>
  <c r="H3457" i="13" s="1"/>
  <c r="D3457" i="13"/>
  <c r="E3457" i="13"/>
  <c r="I3457" i="13" s="1"/>
  <c r="F3457" i="13"/>
  <c r="C3458" i="13"/>
  <c r="H3458" i="13" s="1"/>
  <c r="D3458" i="13"/>
  <c r="E3458" i="13"/>
  <c r="I3458" i="13" s="1"/>
  <c r="F3458" i="13"/>
  <c r="C3459" i="13"/>
  <c r="H3459" i="13" s="1"/>
  <c r="D3459" i="13"/>
  <c r="E3459" i="13"/>
  <c r="I3459" i="13" s="1"/>
  <c r="F3459" i="13"/>
  <c r="C3460" i="13"/>
  <c r="H3460" i="13" s="1"/>
  <c r="D3460" i="13"/>
  <c r="E3460" i="13"/>
  <c r="I3460" i="13" s="1"/>
  <c r="F3460" i="13"/>
  <c r="C3461" i="13"/>
  <c r="H3461" i="13" s="1"/>
  <c r="D3461" i="13"/>
  <c r="E3461" i="13"/>
  <c r="I3461" i="13" s="1"/>
  <c r="F3461" i="13"/>
  <c r="C3462" i="13"/>
  <c r="H3462" i="13" s="1"/>
  <c r="D3462" i="13"/>
  <c r="E3462" i="13"/>
  <c r="I3462" i="13" s="1"/>
  <c r="F3462" i="13"/>
  <c r="C3463" i="13"/>
  <c r="H3463" i="13" s="1"/>
  <c r="D3463" i="13"/>
  <c r="E3463" i="13"/>
  <c r="I3463" i="13" s="1"/>
  <c r="F3463" i="13"/>
  <c r="C3464" i="13"/>
  <c r="H3464" i="13" s="1"/>
  <c r="D3464" i="13"/>
  <c r="E3464" i="13"/>
  <c r="I3464" i="13" s="1"/>
  <c r="F3464" i="13"/>
  <c r="C3465" i="13"/>
  <c r="H3465" i="13" s="1"/>
  <c r="D3465" i="13"/>
  <c r="E3465" i="13"/>
  <c r="I3465" i="13" s="1"/>
  <c r="F3465" i="13"/>
  <c r="C3466" i="13"/>
  <c r="H3466" i="13" s="1"/>
  <c r="D3466" i="13"/>
  <c r="E3466" i="13"/>
  <c r="I3466" i="13" s="1"/>
  <c r="F3466" i="13"/>
  <c r="C3467" i="13"/>
  <c r="H3467" i="13" s="1"/>
  <c r="D3467" i="13"/>
  <c r="E3467" i="13"/>
  <c r="I3467" i="13" s="1"/>
  <c r="F3467" i="13"/>
  <c r="C3468" i="13"/>
  <c r="H3468" i="13" s="1"/>
  <c r="D3468" i="13"/>
  <c r="E3468" i="13"/>
  <c r="I3468" i="13" s="1"/>
  <c r="F3468" i="13"/>
  <c r="C3469" i="13"/>
  <c r="H3469" i="13" s="1"/>
  <c r="D3469" i="13"/>
  <c r="E3469" i="13"/>
  <c r="I3469" i="13" s="1"/>
  <c r="F3469" i="13"/>
  <c r="C3470" i="13"/>
  <c r="H3470" i="13" s="1"/>
  <c r="D3470" i="13"/>
  <c r="E3470" i="13"/>
  <c r="I3470" i="13" s="1"/>
  <c r="F3470" i="13"/>
  <c r="C3471" i="13"/>
  <c r="H3471" i="13" s="1"/>
  <c r="D3471" i="13"/>
  <c r="E3471" i="13"/>
  <c r="I3471" i="13" s="1"/>
  <c r="F3471" i="13"/>
  <c r="C3472" i="13"/>
  <c r="H3472" i="13" s="1"/>
  <c r="D3472" i="13"/>
  <c r="E3472" i="13"/>
  <c r="I3472" i="13" s="1"/>
  <c r="F3472" i="13"/>
  <c r="C3473" i="13"/>
  <c r="H3473" i="13" s="1"/>
  <c r="D3473" i="13"/>
  <c r="E3473" i="13"/>
  <c r="I3473" i="13" s="1"/>
  <c r="F3473" i="13"/>
  <c r="C3474" i="13"/>
  <c r="H3474" i="13" s="1"/>
  <c r="D3474" i="13"/>
  <c r="E3474" i="13"/>
  <c r="I3474" i="13" s="1"/>
  <c r="F3474" i="13"/>
  <c r="C3475" i="13"/>
  <c r="H3475" i="13" s="1"/>
  <c r="D3475" i="13"/>
  <c r="E3475" i="13"/>
  <c r="I3475" i="13" s="1"/>
  <c r="F3475" i="13"/>
  <c r="C3476" i="13"/>
  <c r="H3476" i="13" s="1"/>
  <c r="D3476" i="13"/>
  <c r="E3476" i="13"/>
  <c r="I3476" i="13" s="1"/>
  <c r="F3476" i="13"/>
  <c r="C3477" i="13"/>
  <c r="H3477" i="13" s="1"/>
  <c r="D3477" i="13"/>
  <c r="E3477" i="13"/>
  <c r="I3477" i="13" s="1"/>
  <c r="F3477" i="13"/>
  <c r="C3478" i="13"/>
  <c r="H3478" i="13" s="1"/>
  <c r="D3478" i="13"/>
  <c r="E3478" i="13"/>
  <c r="I3478" i="13" s="1"/>
  <c r="F3478" i="13"/>
  <c r="C3479" i="13"/>
  <c r="H3479" i="13" s="1"/>
  <c r="D3479" i="13"/>
  <c r="E3479" i="13"/>
  <c r="I3479" i="13" s="1"/>
  <c r="F3479" i="13"/>
  <c r="C3480" i="13"/>
  <c r="H3480" i="13" s="1"/>
  <c r="D3480" i="13"/>
  <c r="E3480" i="13"/>
  <c r="I3480" i="13" s="1"/>
  <c r="F3480" i="13"/>
  <c r="C3481" i="13"/>
  <c r="H3481" i="13" s="1"/>
  <c r="D3481" i="13"/>
  <c r="E3481" i="13"/>
  <c r="I3481" i="13" s="1"/>
  <c r="F3481" i="13"/>
  <c r="C3482" i="13"/>
  <c r="H3482" i="13" s="1"/>
  <c r="D3482" i="13"/>
  <c r="E3482" i="13"/>
  <c r="I3482" i="13" s="1"/>
  <c r="F3482" i="13"/>
  <c r="C3483" i="13"/>
  <c r="H3483" i="13" s="1"/>
  <c r="D3483" i="13"/>
  <c r="E3483" i="13"/>
  <c r="I3483" i="13" s="1"/>
  <c r="F3483" i="13"/>
  <c r="C3484" i="13"/>
  <c r="H3484" i="13" s="1"/>
  <c r="D3484" i="13"/>
  <c r="E3484" i="13"/>
  <c r="I3484" i="13" s="1"/>
  <c r="F3484" i="13"/>
  <c r="C3485" i="13"/>
  <c r="H3485" i="13" s="1"/>
  <c r="D3485" i="13"/>
  <c r="E3485" i="13"/>
  <c r="I3485" i="13" s="1"/>
  <c r="F3485" i="13"/>
  <c r="C3486" i="13"/>
  <c r="H3486" i="13" s="1"/>
  <c r="D3486" i="13"/>
  <c r="E3486" i="13"/>
  <c r="I3486" i="13" s="1"/>
  <c r="F3486" i="13"/>
  <c r="C3487" i="13"/>
  <c r="H3487" i="13" s="1"/>
  <c r="D3487" i="13"/>
  <c r="E3487" i="13"/>
  <c r="I3487" i="13" s="1"/>
  <c r="F3487" i="13"/>
  <c r="C3488" i="13"/>
  <c r="H3488" i="13" s="1"/>
  <c r="D3488" i="13"/>
  <c r="E3488" i="13"/>
  <c r="I3488" i="13" s="1"/>
  <c r="F3488" i="13"/>
  <c r="C3489" i="13"/>
  <c r="H3489" i="13" s="1"/>
  <c r="D3489" i="13"/>
  <c r="E3489" i="13"/>
  <c r="I3489" i="13" s="1"/>
  <c r="F3489" i="13"/>
  <c r="C3490" i="13"/>
  <c r="H3490" i="13" s="1"/>
  <c r="D3490" i="13"/>
  <c r="E3490" i="13"/>
  <c r="I3490" i="13" s="1"/>
  <c r="F3490" i="13"/>
  <c r="C3491" i="13"/>
  <c r="H3491" i="13" s="1"/>
  <c r="D3491" i="13"/>
  <c r="E3491" i="13"/>
  <c r="I3491" i="13" s="1"/>
  <c r="F3491" i="13"/>
  <c r="C3492" i="13"/>
  <c r="H3492" i="13" s="1"/>
  <c r="D3492" i="13"/>
  <c r="E3492" i="13"/>
  <c r="I3492" i="13" s="1"/>
  <c r="F3492" i="13"/>
  <c r="C3493" i="13"/>
  <c r="H3493" i="13" s="1"/>
  <c r="D3493" i="13"/>
  <c r="E3493" i="13"/>
  <c r="I3493" i="13" s="1"/>
  <c r="F3493" i="13"/>
  <c r="C3494" i="13"/>
  <c r="H3494" i="13" s="1"/>
  <c r="D3494" i="13"/>
  <c r="E3494" i="13"/>
  <c r="I3494" i="13" s="1"/>
  <c r="F3494" i="13"/>
  <c r="C3495" i="13"/>
  <c r="H3495" i="13" s="1"/>
  <c r="D3495" i="13"/>
  <c r="E3495" i="13"/>
  <c r="I3495" i="13" s="1"/>
  <c r="F3495" i="13"/>
  <c r="C3496" i="13"/>
  <c r="H3496" i="13" s="1"/>
  <c r="D3496" i="13"/>
  <c r="E3496" i="13"/>
  <c r="I3496" i="13" s="1"/>
  <c r="F3496" i="13"/>
  <c r="C3497" i="13"/>
  <c r="H3497" i="13" s="1"/>
  <c r="D3497" i="13"/>
  <c r="E3497" i="13"/>
  <c r="I3497" i="13" s="1"/>
  <c r="F3497" i="13"/>
  <c r="C3498" i="13"/>
  <c r="H3498" i="13" s="1"/>
  <c r="D3498" i="13"/>
  <c r="E3498" i="13"/>
  <c r="I3498" i="13" s="1"/>
  <c r="F3498" i="13"/>
  <c r="C3499" i="13"/>
  <c r="H3499" i="13" s="1"/>
  <c r="D3499" i="13"/>
  <c r="E3499" i="13"/>
  <c r="I3499" i="13" s="1"/>
  <c r="F3499" i="13"/>
  <c r="C3500" i="13"/>
  <c r="H3500" i="13" s="1"/>
  <c r="D3500" i="13"/>
  <c r="E3500" i="13"/>
  <c r="I3500" i="13" s="1"/>
  <c r="F3500" i="13"/>
  <c r="C3501" i="13"/>
  <c r="H3501" i="13" s="1"/>
  <c r="D3501" i="13"/>
  <c r="E3501" i="13"/>
  <c r="I3501" i="13" s="1"/>
  <c r="F3501" i="13"/>
  <c r="C3502" i="13"/>
  <c r="H3502" i="13" s="1"/>
  <c r="D3502" i="13"/>
  <c r="E3502" i="13"/>
  <c r="I3502" i="13" s="1"/>
  <c r="F3502" i="13"/>
  <c r="C3503" i="13"/>
  <c r="H3503" i="13" s="1"/>
  <c r="D3503" i="13"/>
  <c r="E3503" i="13"/>
  <c r="I3503" i="13" s="1"/>
  <c r="F3503" i="13"/>
  <c r="C3504" i="13"/>
  <c r="H3504" i="13" s="1"/>
  <c r="D3504" i="13"/>
  <c r="E3504" i="13"/>
  <c r="I3504" i="13" s="1"/>
  <c r="F3504" i="13"/>
  <c r="C3505" i="13"/>
  <c r="H3505" i="13" s="1"/>
  <c r="D3505" i="13"/>
  <c r="E3505" i="13"/>
  <c r="I3505" i="13" s="1"/>
  <c r="F3505" i="13"/>
  <c r="C3506" i="13"/>
  <c r="H3506" i="13" s="1"/>
  <c r="D3506" i="13"/>
  <c r="E3506" i="13"/>
  <c r="I3506" i="13" s="1"/>
  <c r="F3506" i="13"/>
  <c r="C3507" i="13"/>
  <c r="H3507" i="13" s="1"/>
  <c r="D3507" i="13"/>
  <c r="E3507" i="13"/>
  <c r="I3507" i="13" s="1"/>
  <c r="F3507" i="13"/>
  <c r="C3508" i="13"/>
  <c r="H3508" i="13" s="1"/>
  <c r="D3508" i="13"/>
  <c r="E3508" i="13"/>
  <c r="I3508" i="13" s="1"/>
  <c r="F3508" i="13"/>
  <c r="C3509" i="13"/>
  <c r="H3509" i="13" s="1"/>
  <c r="D3509" i="13"/>
  <c r="E3509" i="13"/>
  <c r="I3509" i="13" s="1"/>
  <c r="F3509" i="13"/>
  <c r="C3510" i="13"/>
  <c r="H3510" i="13" s="1"/>
  <c r="D3510" i="13"/>
  <c r="E3510" i="13"/>
  <c r="I3510" i="13" s="1"/>
  <c r="F3510" i="13"/>
  <c r="C3511" i="13"/>
  <c r="H3511" i="13" s="1"/>
  <c r="D3511" i="13"/>
  <c r="E3511" i="13"/>
  <c r="I3511" i="13" s="1"/>
  <c r="F3511" i="13"/>
  <c r="C3512" i="13"/>
  <c r="H3512" i="13" s="1"/>
  <c r="D3512" i="13"/>
  <c r="E3512" i="13"/>
  <c r="I3512" i="13" s="1"/>
  <c r="F3512" i="13"/>
  <c r="C3513" i="13"/>
  <c r="H3513" i="13" s="1"/>
  <c r="D3513" i="13"/>
  <c r="E3513" i="13"/>
  <c r="I3513" i="13" s="1"/>
  <c r="F3513" i="13"/>
  <c r="C3514" i="13"/>
  <c r="H3514" i="13" s="1"/>
  <c r="D3514" i="13"/>
  <c r="E3514" i="13"/>
  <c r="I3514" i="13" s="1"/>
  <c r="F3514" i="13"/>
  <c r="C3515" i="13"/>
  <c r="H3515" i="13" s="1"/>
  <c r="D3515" i="13"/>
  <c r="E3515" i="13"/>
  <c r="I3515" i="13" s="1"/>
  <c r="F3515" i="13"/>
  <c r="C3516" i="13"/>
  <c r="H3516" i="13" s="1"/>
  <c r="D3516" i="13"/>
  <c r="E3516" i="13"/>
  <c r="I3516" i="13" s="1"/>
  <c r="F3516" i="13"/>
  <c r="C3517" i="13"/>
  <c r="H3517" i="13" s="1"/>
  <c r="D3517" i="13"/>
  <c r="E3517" i="13"/>
  <c r="I3517" i="13" s="1"/>
  <c r="F3517" i="13"/>
  <c r="C3518" i="13"/>
  <c r="H3518" i="13" s="1"/>
  <c r="D3518" i="13"/>
  <c r="E3518" i="13"/>
  <c r="I3518" i="13" s="1"/>
  <c r="F3518" i="13"/>
  <c r="C3519" i="13"/>
  <c r="H3519" i="13" s="1"/>
  <c r="D3519" i="13"/>
  <c r="E3519" i="13"/>
  <c r="I3519" i="13" s="1"/>
  <c r="F3519" i="13"/>
  <c r="C3520" i="13"/>
  <c r="H3520" i="13" s="1"/>
  <c r="D3520" i="13"/>
  <c r="E3520" i="13"/>
  <c r="I3520" i="13" s="1"/>
  <c r="F3520" i="13"/>
  <c r="C3521" i="13"/>
  <c r="H3521" i="13" s="1"/>
  <c r="D3521" i="13"/>
  <c r="E3521" i="13"/>
  <c r="I3521" i="13" s="1"/>
  <c r="F3521" i="13"/>
  <c r="C3522" i="13"/>
  <c r="H3522" i="13" s="1"/>
  <c r="D3522" i="13"/>
  <c r="E3522" i="13"/>
  <c r="I3522" i="13" s="1"/>
  <c r="F3522" i="13"/>
  <c r="C3523" i="13"/>
  <c r="H3523" i="13" s="1"/>
  <c r="D3523" i="13"/>
  <c r="E3523" i="13"/>
  <c r="I3523" i="13" s="1"/>
  <c r="F3523" i="13"/>
  <c r="C3524" i="13"/>
  <c r="H3524" i="13" s="1"/>
  <c r="D3524" i="13"/>
  <c r="E3524" i="13"/>
  <c r="I3524" i="13" s="1"/>
  <c r="F3524" i="13"/>
  <c r="C3525" i="13"/>
  <c r="H3525" i="13" s="1"/>
  <c r="D3525" i="13"/>
  <c r="E3525" i="13"/>
  <c r="I3525" i="13" s="1"/>
  <c r="F3525" i="13"/>
  <c r="C3526" i="13"/>
  <c r="H3526" i="13" s="1"/>
  <c r="D3526" i="13"/>
  <c r="E3526" i="13"/>
  <c r="I3526" i="13" s="1"/>
  <c r="F3526" i="13"/>
  <c r="C3527" i="13"/>
  <c r="H3527" i="13" s="1"/>
  <c r="D3527" i="13"/>
  <c r="E3527" i="13"/>
  <c r="I3527" i="13" s="1"/>
  <c r="F3527" i="13"/>
  <c r="C3528" i="13"/>
  <c r="H3528" i="13" s="1"/>
  <c r="D3528" i="13"/>
  <c r="E3528" i="13"/>
  <c r="I3528" i="13" s="1"/>
  <c r="F3528" i="13"/>
  <c r="C3529" i="13"/>
  <c r="H3529" i="13" s="1"/>
  <c r="D3529" i="13"/>
  <c r="E3529" i="13"/>
  <c r="I3529" i="13" s="1"/>
  <c r="F3529" i="13"/>
  <c r="C3530" i="13"/>
  <c r="H3530" i="13" s="1"/>
  <c r="D3530" i="13"/>
  <c r="E3530" i="13"/>
  <c r="I3530" i="13" s="1"/>
  <c r="F3530" i="13"/>
  <c r="C3531" i="13"/>
  <c r="H3531" i="13" s="1"/>
  <c r="D3531" i="13"/>
  <c r="E3531" i="13"/>
  <c r="I3531" i="13" s="1"/>
  <c r="F3531" i="13"/>
  <c r="C3532" i="13"/>
  <c r="H3532" i="13" s="1"/>
  <c r="D3532" i="13"/>
  <c r="E3532" i="13"/>
  <c r="I3532" i="13" s="1"/>
  <c r="F3532" i="13"/>
  <c r="C3533" i="13"/>
  <c r="H3533" i="13" s="1"/>
  <c r="D3533" i="13"/>
  <c r="E3533" i="13"/>
  <c r="I3533" i="13" s="1"/>
  <c r="F3533" i="13"/>
  <c r="C3534" i="13"/>
  <c r="H3534" i="13" s="1"/>
  <c r="D3534" i="13"/>
  <c r="E3534" i="13"/>
  <c r="I3534" i="13" s="1"/>
  <c r="F3534" i="13"/>
  <c r="C3535" i="13"/>
  <c r="H3535" i="13" s="1"/>
  <c r="D3535" i="13"/>
  <c r="E3535" i="13"/>
  <c r="I3535" i="13" s="1"/>
  <c r="F3535" i="13"/>
  <c r="C3536" i="13"/>
  <c r="H3536" i="13" s="1"/>
  <c r="D3536" i="13"/>
  <c r="E3536" i="13"/>
  <c r="I3536" i="13" s="1"/>
  <c r="F3536" i="13"/>
  <c r="C3537" i="13"/>
  <c r="H3537" i="13" s="1"/>
  <c r="D3537" i="13"/>
  <c r="E3537" i="13"/>
  <c r="I3537" i="13" s="1"/>
  <c r="F3537" i="13"/>
  <c r="C3538" i="13"/>
  <c r="H3538" i="13" s="1"/>
  <c r="D3538" i="13"/>
  <c r="E3538" i="13"/>
  <c r="I3538" i="13" s="1"/>
  <c r="F3538" i="13"/>
  <c r="C3539" i="13"/>
  <c r="H3539" i="13" s="1"/>
  <c r="D3539" i="13"/>
  <c r="E3539" i="13"/>
  <c r="I3539" i="13" s="1"/>
  <c r="F3539" i="13"/>
  <c r="C3540" i="13"/>
  <c r="H3540" i="13" s="1"/>
  <c r="D3540" i="13"/>
  <c r="E3540" i="13"/>
  <c r="I3540" i="13" s="1"/>
  <c r="F3540" i="13"/>
  <c r="C3541" i="13"/>
  <c r="H3541" i="13" s="1"/>
  <c r="D3541" i="13"/>
  <c r="E3541" i="13"/>
  <c r="I3541" i="13" s="1"/>
  <c r="F3541" i="13"/>
  <c r="C3542" i="13"/>
  <c r="H3542" i="13" s="1"/>
  <c r="D3542" i="13"/>
  <c r="E3542" i="13"/>
  <c r="I3542" i="13" s="1"/>
  <c r="F3542" i="13"/>
  <c r="C3543" i="13"/>
  <c r="H3543" i="13" s="1"/>
  <c r="D3543" i="13"/>
  <c r="E3543" i="13"/>
  <c r="I3543" i="13" s="1"/>
  <c r="F3543" i="13"/>
  <c r="C3544" i="13"/>
  <c r="H3544" i="13" s="1"/>
  <c r="D3544" i="13"/>
  <c r="E3544" i="13"/>
  <c r="I3544" i="13" s="1"/>
  <c r="F3544" i="13"/>
  <c r="C3545" i="13"/>
  <c r="H3545" i="13" s="1"/>
  <c r="D3545" i="13"/>
  <c r="E3545" i="13"/>
  <c r="I3545" i="13" s="1"/>
  <c r="F3545" i="13"/>
  <c r="C3546" i="13"/>
  <c r="H3546" i="13" s="1"/>
  <c r="D3546" i="13"/>
  <c r="E3546" i="13"/>
  <c r="I3546" i="13" s="1"/>
  <c r="F3546" i="13"/>
  <c r="C3547" i="13"/>
  <c r="H3547" i="13" s="1"/>
  <c r="D3547" i="13"/>
  <c r="E3547" i="13"/>
  <c r="I3547" i="13" s="1"/>
  <c r="F3547" i="13"/>
  <c r="C3548" i="13"/>
  <c r="H3548" i="13" s="1"/>
  <c r="D3548" i="13"/>
  <c r="E3548" i="13"/>
  <c r="I3548" i="13" s="1"/>
  <c r="F3548" i="13"/>
  <c r="C3549" i="13"/>
  <c r="H3549" i="13" s="1"/>
  <c r="D3549" i="13"/>
  <c r="E3549" i="13"/>
  <c r="I3549" i="13" s="1"/>
  <c r="F3549" i="13"/>
  <c r="C3550" i="13"/>
  <c r="H3550" i="13" s="1"/>
  <c r="D3550" i="13"/>
  <c r="E3550" i="13"/>
  <c r="I3550" i="13" s="1"/>
  <c r="F3550" i="13"/>
  <c r="C3551" i="13"/>
  <c r="H3551" i="13" s="1"/>
  <c r="D3551" i="13"/>
  <c r="E3551" i="13"/>
  <c r="I3551" i="13" s="1"/>
  <c r="F3551" i="13"/>
  <c r="C3552" i="13"/>
  <c r="H3552" i="13" s="1"/>
  <c r="D3552" i="13"/>
  <c r="E3552" i="13"/>
  <c r="I3552" i="13" s="1"/>
  <c r="F3552" i="13"/>
  <c r="C3553" i="13"/>
  <c r="H3553" i="13" s="1"/>
  <c r="D3553" i="13"/>
  <c r="E3553" i="13"/>
  <c r="I3553" i="13" s="1"/>
  <c r="F3553" i="13"/>
  <c r="C3554" i="13"/>
  <c r="H3554" i="13" s="1"/>
  <c r="D3554" i="13"/>
  <c r="E3554" i="13"/>
  <c r="I3554" i="13" s="1"/>
  <c r="F3554" i="13"/>
  <c r="C3555" i="13"/>
  <c r="H3555" i="13" s="1"/>
  <c r="D3555" i="13"/>
  <c r="E3555" i="13"/>
  <c r="I3555" i="13" s="1"/>
  <c r="F3555" i="13"/>
  <c r="C3556" i="13"/>
  <c r="H3556" i="13" s="1"/>
  <c r="D3556" i="13"/>
  <c r="E3556" i="13"/>
  <c r="I3556" i="13" s="1"/>
  <c r="F3556" i="13"/>
  <c r="C3557" i="13"/>
  <c r="H3557" i="13" s="1"/>
  <c r="D3557" i="13"/>
  <c r="E3557" i="13"/>
  <c r="I3557" i="13" s="1"/>
  <c r="F3557" i="13"/>
  <c r="C3558" i="13"/>
  <c r="H3558" i="13" s="1"/>
  <c r="D3558" i="13"/>
  <c r="E3558" i="13"/>
  <c r="I3558" i="13" s="1"/>
  <c r="F3558" i="13"/>
  <c r="C3559" i="13"/>
  <c r="H3559" i="13" s="1"/>
  <c r="D3559" i="13"/>
  <c r="E3559" i="13"/>
  <c r="I3559" i="13" s="1"/>
  <c r="F3559" i="13"/>
  <c r="C3560" i="13"/>
  <c r="H3560" i="13" s="1"/>
  <c r="D3560" i="13"/>
  <c r="E3560" i="13"/>
  <c r="I3560" i="13" s="1"/>
  <c r="F3560" i="13"/>
  <c r="C3561" i="13"/>
  <c r="H3561" i="13" s="1"/>
  <c r="D3561" i="13"/>
  <c r="E3561" i="13"/>
  <c r="I3561" i="13" s="1"/>
  <c r="F3561" i="13"/>
  <c r="C3562" i="13"/>
  <c r="H3562" i="13" s="1"/>
  <c r="D3562" i="13"/>
  <c r="E3562" i="13"/>
  <c r="I3562" i="13" s="1"/>
  <c r="F3562" i="13"/>
  <c r="C3563" i="13"/>
  <c r="H3563" i="13" s="1"/>
  <c r="D3563" i="13"/>
  <c r="E3563" i="13"/>
  <c r="I3563" i="13" s="1"/>
  <c r="F3563" i="13"/>
  <c r="C3564" i="13"/>
  <c r="H3564" i="13" s="1"/>
  <c r="D3564" i="13"/>
  <c r="E3564" i="13"/>
  <c r="I3564" i="13" s="1"/>
  <c r="F3564" i="13"/>
  <c r="C3565" i="13"/>
  <c r="H3565" i="13" s="1"/>
  <c r="D3565" i="13"/>
  <c r="E3565" i="13"/>
  <c r="I3565" i="13" s="1"/>
  <c r="F3565" i="13"/>
  <c r="C3566" i="13"/>
  <c r="H3566" i="13" s="1"/>
  <c r="D3566" i="13"/>
  <c r="E3566" i="13"/>
  <c r="I3566" i="13" s="1"/>
  <c r="F3566" i="13"/>
  <c r="C3567" i="13"/>
  <c r="H3567" i="13" s="1"/>
  <c r="D3567" i="13"/>
  <c r="E3567" i="13"/>
  <c r="I3567" i="13" s="1"/>
  <c r="F3567" i="13"/>
  <c r="C3568" i="13"/>
  <c r="H3568" i="13" s="1"/>
  <c r="D3568" i="13"/>
  <c r="E3568" i="13"/>
  <c r="I3568" i="13" s="1"/>
  <c r="F3568" i="13"/>
  <c r="C3569" i="13"/>
  <c r="H3569" i="13" s="1"/>
  <c r="D3569" i="13"/>
  <c r="E3569" i="13"/>
  <c r="I3569" i="13" s="1"/>
  <c r="F3569" i="13"/>
  <c r="C3570" i="13"/>
  <c r="H3570" i="13" s="1"/>
  <c r="D3570" i="13"/>
  <c r="E3570" i="13"/>
  <c r="I3570" i="13" s="1"/>
  <c r="F3570" i="13"/>
  <c r="C3571" i="13"/>
  <c r="H3571" i="13" s="1"/>
  <c r="D3571" i="13"/>
  <c r="E3571" i="13"/>
  <c r="I3571" i="13" s="1"/>
  <c r="F3571" i="13"/>
  <c r="C3572" i="13"/>
  <c r="H3572" i="13" s="1"/>
  <c r="D3572" i="13"/>
  <c r="E3572" i="13"/>
  <c r="I3572" i="13" s="1"/>
  <c r="F3572" i="13"/>
  <c r="C3573" i="13"/>
  <c r="H3573" i="13" s="1"/>
  <c r="D3573" i="13"/>
  <c r="E3573" i="13"/>
  <c r="I3573" i="13" s="1"/>
  <c r="F3573" i="13"/>
  <c r="C3574" i="13"/>
  <c r="H3574" i="13" s="1"/>
  <c r="D3574" i="13"/>
  <c r="E3574" i="13"/>
  <c r="I3574" i="13" s="1"/>
  <c r="F3574" i="13"/>
  <c r="C3575" i="13"/>
  <c r="H3575" i="13" s="1"/>
  <c r="D3575" i="13"/>
  <c r="E3575" i="13"/>
  <c r="I3575" i="13" s="1"/>
  <c r="F3575" i="13"/>
  <c r="C3576" i="13"/>
  <c r="H3576" i="13" s="1"/>
  <c r="D3576" i="13"/>
  <c r="E3576" i="13"/>
  <c r="I3576" i="13" s="1"/>
  <c r="F3576" i="13"/>
  <c r="C3577" i="13"/>
  <c r="H3577" i="13" s="1"/>
  <c r="D3577" i="13"/>
  <c r="E3577" i="13"/>
  <c r="I3577" i="13" s="1"/>
  <c r="F3577" i="13"/>
  <c r="C3578" i="13"/>
  <c r="H3578" i="13" s="1"/>
  <c r="D3578" i="13"/>
  <c r="E3578" i="13"/>
  <c r="I3578" i="13" s="1"/>
  <c r="F3578" i="13"/>
  <c r="C3579" i="13"/>
  <c r="H3579" i="13" s="1"/>
  <c r="D3579" i="13"/>
  <c r="E3579" i="13"/>
  <c r="I3579" i="13" s="1"/>
  <c r="F3579" i="13"/>
  <c r="C3580" i="13"/>
  <c r="H3580" i="13" s="1"/>
  <c r="D3580" i="13"/>
  <c r="E3580" i="13"/>
  <c r="I3580" i="13" s="1"/>
  <c r="F3580" i="13"/>
  <c r="C3581" i="13"/>
  <c r="H3581" i="13" s="1"/>
  <c r="D3581" i="13"/>
  <c r="E3581" i="13"/>
  <c r="I3581" i="13" s="1"/>
  <c r="F3581" i="13"/>
  <c r="C3582" i="13"/>
  <c r="H3582" i="13" s="1"/>
  <c r="D3582" i="13"/>
  <c r="E3582" i="13"/>
  <c r="I3582" i="13" s="1"/>
  <c r="F3582" i="13"/>
  <c r="C3583" i="13"/>
  <c r="H3583" i="13" s="1"/>
  <c r="D3583" i="13"/>
  <c r="E3583" i="13"/>
  <c r="I3583" i="13" s="1"/>
  <c r="F3583" i="13"/>
  <c r="C3584" i="13"/>
  <c r="H3584" i="13" s="1"/>
  <c r="D3584" i="13"/>
  <c r="E3584" i="13"/>
  <c r="I3584" i="13" s="1"/>
  <c r="F3584" i="13"/>
  <c r="C3585" i="13"/>
  <c r="H3585" i="13" s="1"/>
  <c r="D3585" i="13"/>
  <c r="E3585" i="13"/>
  <c r="I3585" i="13" s="1"/>
  <c r="F3585" i="13"/>
  <c r="C3586" i="13"/>
  <c r="H3586" i="13" s="1"/>
  <c r="D3586" i="13"/>
  <c r="E3586" i="13"/>
  <c r="I3586" i="13" s="1"/>
  <c r="F3586" i="13"/>
  <c r="C3587" i="13"/>
  <c r="H3587" i="13" s="1"/>
  <c r="D3587" i="13"/>
  <c r="E3587" i="13"/>
  <c r="I3587" i="13" s="1"/>
  <c r="F3587" i="13"/>
  <c r="C3588" i="13"/>
  <c r="H3588" i="13" s="1"/>
  <c r="D3588" i="13"/>
  <c r="E3588" i="13"/>
  <c r="I3588" i="13" s="1"/>
  <c r="F3588" i="13"/>
  <c r="C3589" i="13"/>
  <c r="H3589" i="13" s="1"/>
  <c r="D3589" i="13"/>
  <c r="E3589" i="13"/>
  <c r="I3589" i="13" s="1"/>
  <c r="F3589" i="13"/>
  <c r="C3590" i="13"/>
  <c r="H3590" i="13" s="1"/>
  <c r="D3590" i="13"/>
  <c r="E3590" i="13"/>
  <c r="I3590" i="13" s="1"/>
  <c r="F3590" i="13"/>
  <c r="C3591" i="13"/>
  <c r="H3591" i="13" s="1"/>
  <c r="D3591" i="13"/>
  <c r="E3591" i="13"/>
  <c r="I3591" i="13" s="1"/>
  <c r="F3591" i="13"/>
  <c r="C3592" i="13"/>
  <c r="D3592" i="13"/>
  <c r="E3592" i="13"/>
  <c r="I3592" i="13" s="1"/>
  <c r="F3592" i="13"/>
  <c r="H3592" i="13"/>
  <c r="C3593" i="13"/>
  <c r="H3593" i="13" s="1"/>
  <c r="D3593" i="13"/>
  <c r="E3593" i="13"/>
  <c r="I3593" i="13" s="1"/>
  <c r="F3593" i="13"/>
  <c r="C3594" i="13"/>
  <c r="H3594" i="13" s="1"/>
  <c r="D3594" i="13"/>
  <c r="E3594" i="13"/>
  <c r="I3594" i="13" s="1"/>
  <c r="F3594" i="13"/>
  <c r="C3595" i="13"/>
  <c r="H3595" i="13" s="1"/>
  <c r="D3595" i="13"/>
  <c r="E3595" i="13"/>
  <c r="I3595" i="13" s="1"/>
  <c r="F3595" i="13"/>
  <c r="C3596" i="13"/>
  <c r="H3596" i="13" s="1"/>
  <c r="D3596" i="13"/>
  <c r="E3596" i="13"/>
  <c r="I3596" i="13" s="1"/>
  <c r="F3596" i="13"/>
  <c r="C3597" i="13"/>
  <c r="H3597" i="13" s="1"/>
  <c r="D3597" i="13"/>
  <c r="E3597" i="13"/>
  <c r="I3597" i="13" s="1"/>
  <c r="F3597" i="13"/>
  <c r="C3598" i="13"/>
  <c r="H3598" i="13" s="1"/>
  <c r="D3598" i="13"/>
  <c r="E3598" i="13"/>
  <c r="I3598" i="13" s="1"/>
  <c r="F3598" i="13"/>
  <c r="C3599" i="13"/>
  <c r="H3599" i="13" s="1"/>
  <c r="D3599" i="13"/>
  <c r="E3599" i="13"/>
  <c r="I3599" i="13" s="1"/>
  <c r="F3599" i="13"/>
  <c r="C3600" i="13"/>
  <c r="H3600" i="13" s="1"/>
  <c r="D3600" i="13"/>
  <c r="E3600" i="13"/>
  <c r="I3600" i="13" s="1"/>
  <c r="F3600" i="13"/>
  <c r="C3601" i="13"/>
  <c r="H3601" i="13" s="1"/>
  <c r="D3601" i="13"/>
  <c r="E3601" i="13"/>
  <c r="I3601" i="13" s="1"/>
  <c r="F3601" i="13"/>
  <c r="C3602" i="13"/>
  <c r="H3602" i="13" s="1"/>
  <c r="D3602" i="13"/>
  <c r="E3602" i="13"/>
  <c r="I3602" i="13" s="1"/>
  <c r="F3602" i="13"/>
  <c r="C3603" i="13"/>
  <c r="H3603" i="13" s="1"/>
  <c r="D3603" i="13"/>
  <c r="E3603" i="13"/>
  <c r="I3603" i="13" s="1"/>
  <c r="F3603" i="13"/>
  <c r="C3604" i="13"/>
  <c r="H3604" i="13" s="1"/>
  <c r="D3604" i="13"/>
  <c r="E3604" i="13"/>
  <c r="I3604" i="13" s="1"/>
  <c r="F3604" i="13"/>
  <c r="C3605" i="13"/>
  <c r="H3605" i="13" s="1"/>
  <c r="D3605" i="13"/>
  <c r="E3605" i="13"/>
  <c r="I3605" i="13" s="1"/>
  <c r="F3605" i="13"/>
  <c r="C3606" i="13"/>
  <c r="H3606" i="13" s="1"/>
  <c r="D3606" i="13"/>
  <c r="E3606" i="13"/>
  <c r="I3606" i="13" s="1"/>
  <c r="F3606" i="13"/>
  <c r="C3607" i="13"/>
  <c r="H3607" i="13" s="1"/>
  <c r="D3607" i="13"/>
  <c r="E3607" i="13"/>
  <c r="I3607" i="13" s="1"/>
  <c r="F3607" i="13"/>
  <c r="C3608" i="13"/>
  <c r="H3608" i="13" s="1"/>
  <c r="D3608" i="13"/>
  <c r="E3608" i="13"/>
  <c r="I3608" i="13" s="1"/>
  <c r="F3608" i="13"/>
  <c r="C3609" i="13"/>
  <c r="H3609" i="13" s="1"/>
  <c r="D3609" i="13"/>
  <c r="E3609" i="13"/>
  <c r="I3609" i="13" s="1"/>
  <c r="F3609" i="13"/>
  <c r="C3610" i="13"/>
  <c r="H3610" i="13" s="1"/>
  <c r="D3610" i="13"/>
  <c r="E3610" i="13"/>
  <c r="I3610" i="13" s="1"/>
  <c r="F3610" i="13"/>
  <c r="C3611" i="13"/>
  <c r="H3611" i="13" s="1"/>
  <c r="D3611" i="13"/>
  <c r="E3611" i="13"/>
  <c r="I3611" i="13" s="1"/>
  <c r="F3611" i="13"/>
  <c r="C3612" i="13"/>
  <c r="H3612" i="13" s="1"/>
  <c r="D3612" i="13"/>
  <c r="E3612" i="13"/>
  <c r="I3612" i="13" s="1"/>
  <c r="F3612" i="13"/>
  <c r="C3613" i="13"/>
  <c r="H3613" i="13" s="1"/>
  <c r="D3613" i="13"/>
  <c r="E3613" i="13"/>
  <c r="I3613" i="13" s="1"/>
  <c r="F3613" i="13"/>
  <c r="C3614" i="13"/>
  <c r="H3614" i="13" s="1"/>
  <c r="D3614" i="13"/>
  <c r="E3614" i="13"/>
  <c r="I3614" i="13" s="1"/>
  <c r="F3614" i="13"/>
  <c r="C3615" i="13"/>
  <c r="H3615" i="13" s="1"/>
  <c r="D3615" i="13"/>
  <c r="E3615" i="13"/>
  <c r="I3615" i="13" s="1"/>
  <c r="F3615" i="13"/>
  <c r="C3616" i="13"/>
  <c r="H3616" i="13" s="1"/>
  <c r="D3616" i="13"/>
  <c r="E3616" i="13"/>
  <c r="I3616" i="13" s="1"/>
  <c r="F3616" i="13"/>
  <c r="C3617" i="13"/>
  <c r="H3617" i="13" s="1"/>
  <c r="D3617" i="13"/>
  <c r="E3617" i="13"/>
  <c r="I3617" i="13" s="1"/>
  <c r="F3617" i="13"/>
  <c r="C3618" i="13"/>
  <c r="H3618" i="13" s="1"/>
  <c r="D3618" i="13"/>
  <c r="E3618" i="13"/>
  <c r="I3618" i="13" s="1"/>
  <c r="F3618" i="13"/>
  <c r="C3619" i="13"/>
  <c r="H3619" i="13" s="1"/>
  <c r="D3619" i="13"/>
  <c r="E3619" i="13"/>
  <c r="I3619" i="13" s="1"/>
  <c r="F3619" i="13"/>
  <c r="C3620" i="13"/>
  <c r="H3620" i="13" s="1"/>
  <c r="D3620" i="13"/>
  <c r="E3620" i="13"/>
  <c r="I3620" i="13" s="1"/>
  <c r="F3620" i="13"/>
  <c r="C3621" i="13"/>
  <c r="H3621" i="13" s="1"/>
  <c r="D3621" i="13"/>
  <c r="E3621" i="13"/>
  <c r="I3621" i="13" s="1"/>
  <c r="F3621" i="13"/>
  <c r="C3622" i="13"/>
  <c r="H3622" i="13" s="1"/>
  <c r="D3622" i="13"/>
  <c r="E3622" i="13"/>
  <c r="I3622" i="13" s="1"/>
  <c r="F3622" i="13"/>
  <c r="C3623" i="13"/>
  <c r="H3623" i="13" s="1"/>
  <c r="D3623" i="13"/>
  <c r="E3623" i="13"/>
  <c r="I3623" i="13" s="1"/>
  <c r="F3623" i="13"/>
  <c r="C3624" i="13"/>
  <c r="H3624" i="13" s="1"/>
  <c r="D3624" i="13"/>
  <c r="E3624" i="13"/>
  <c r="I3624" i="13" s="1"/>
  <c r="F3624" i="13"/>
  <c r="C3625" i="13"/>
  <c r="H3625" i="13" s="1"/>
  <c r="D3625" i="13"/>
  <c r="E3625" i="13"/>
  <c r="I3625" i="13" s="1"/>
  <c r="F3625" i="13"/>
  <c r="C3626" i="13"/>
  <c r="H3626" i="13" s="1"/>
  <c r="D3626" i="13"/>
  <c r="E3626" i="13"/>
  <c r="I3626" i="13" s="1"/>
  <c r="F3626" i="13"/>
  <c r="C3627" i="13"/>
  <c r="H3627" i="13" s="1"/>
  <c r="D3627" i="13"/>
  <c r="E3627" i="13"/>
  <c r="I3627" i="13" s="1"/>
  <c r="F3627" i="13"/>
  <c r="C3628" i="13"/>
  <c r="H3628" i="13" s="1"/>
  <c r="D3628" i="13"/>
  <c r="E3628" i="13"/>
  <c r="I3628" i="13" s="1"/>
  <c r="F3628" i="13"/>
  <c r="C3629" i="13"/>
  <c r="H3629" i="13" s="1"/>
  <c r="D3629" i="13"/>
  <c r="E3629" i="13"/>
  <c r="I3629" i="13" s="1"/>
  <c r="F3629" i="13"/>
  <c r="C3630" i="13"/>
  <c r="H3630" i="13" s="1"/>
  <c r="D3630" i="13"/>
  <c r="E3630" i="13"/>
  <c r="I3630" i="13" s="1"/>
  <c r="F3630" i="13"/>
  <c r="C3631" i="13"/>
  <c r="H3631" i="13" s="1"/>
  <c r="D3631" i="13"/>
  <c r="E3631" i="13"/>
  <c r="I3631" i="13" s="1"/>
  <c r="F3631" i="13"/>
  <c r="C3632" i="13"/>
  <c r="H3632" i="13" s="1"/>
  <c r="D3632" i="13"/>
  <c r="E3632" i="13"/>
  <c r="I3632" i="13" s="1"/>
  <c r="F3632" i="13"/>
  <c r="C3633" i="13"/>
  <c r="H3633" i="13" s="1"/>
  <c r="D3633" i="13"/>
  <c r="E3633" i="13"/>
  <c r="I3633" i="13" s="1"/>
  <c r="F3633" i="13"/>
  <c r="C3634" i="13"/>
  <c r="H3634" i="13" s="1"/>
  <c r="D3634" i="13"/>
  <c r="E3634" i="13"/>
  <c r="I3634" i="13" s="1"/>
  <c r="F3634" i="13"/>
  <c r="C3635" i="13"/>
  <c r="H3635" i="13" s="1"/>
  <c r="D3635" i="13"/>
  <c r="E3635" i="13"/>
  <c r="I3635" i="13" s="1"/>
  <c r="F3635" i="13"/>
  <c r="C3636" i="13"/>
  <c r="H3636" i="13" s="1"/>
  <c r="D3636" i="13"/>
  <c r="E3636" i="13"/>
  <c r="I3636" i="13" s="1"/>
  <c r="F3636" i="13"/>
  <c r="C3637" i="13"/>
  <c r="H3637" i="13" s="1"/>
  <c r="D3637" i="13"/>
  <c r="E3637" i="13"/>
  <c r="I3637" i="13" s="1"/>
  <c r="F3637" i="13"/>
  <c r="C3638" i="13"/>
  <c r="H3638" i="13" s="1"/>
  <c r="D3638" i="13"/>
  <c r="E3638" i="13"/>
  <c r="I3638" i="13" s="1"/>
  <c r="F3638" i="13"/>
  <c r="C3639" i="13"/>
  <c r="H3639" i="13" s="1"/>
  <c r="D3639" i="13"/>
  <c r="E3639" i="13"/>
  <c r="I3639" i="13" s="1"/>
  <c r="F3639" i="13"/>
  <c r="C3640" i="13"/>
  <c r="H3640" i="13" s="1"/>
  <c r="D3640" i="13"/>
  <c r="E3640" i="13"/>
  <c r="I3640" i="13" s="1"/>
  <c r="F3640" i="13"/>
  <c r="C3641" i="13"/>
  <c r="H3641" i="13" s="1"/>
  <c r="D3641" i="13"/>
  <c r="E3641" i="13"/>
  <c r="I3641" i="13" s="1"/>
  <c r="F3641" i="13"/>
  <c r="C3642" i="13"/>
  <c r="H3642" i="13" s="1"/>
  <c r="D3642" i="13"/>
  <c r="E3642" i="13"/>
  <c r="I3642" i="13" s="1"/>
  <c r="F3642" i="13"/>
  <c r="C3643" i="13"/>
  <c r="H3643" i="13" s="1"/>
  <c r="D3643" i="13"/>
  <c r="E3643" i="13"/>
  <c r="I3643" i="13" s="1"/>
  <c r="F3643" i="13"/>
  <c r="C3644" i="13"/>
  <c r="H3644" i="13" s="1"/>
  <c r="D3644" i="13"/>
  <c r="E3644" i="13"/>
  <c r="I3644" i="13" s="1"/>
  <c r="F3644" i="13"/>
  <c r="C3645" i="13"/>
  <c r="H3645" i="13" s="1"/>
  <c r="D3645" i="13"/>
  <c r="E3645" i="13"/>
  <c r="I3645" i="13" s="1"/>
  <c r="F3645" i="13"/>
  <c r="C3646" i="13"/>
  <c r="H3646" i="13" s="1"/>
  <c r="D3646" i="13"/>
  <c r="E3646" i="13"/>
  <c r="I3646" i="13" s="1"/>
  <c r="F3646" i="13"/>
  <c r="C3647" i="13"/>
  <c r="H3647" i="13" s="1"/>
  <c r="D3647" i="13"/>
  <c r="E3647" i="13"/>
  <c r="I3647" i="13" s="1"/>
  <c r="F3647" i="13"/>
  <c r="C3648" i="13"/>
  <c r="H3648" i="13" s="1"/>
  <c r="D3648" i="13"/>
  <c r="E3648" i="13"/>
  <c r="I3648" i="13" s="1"/>
  <c r="F3648" i="13"/>
  <c r="C3649" i="13"/>
  <c r="H3649" i="13" s="1"/>
  <c r="D3649" i="13"/>
  <c r="E3649" i="13"/>
  <c r="I3649" i="13" s="1"/>
  <c r="F3649" i="13"/>
  <c r="C3650" i="13"/>
  <c r="H3650" i="13" s="1"/>
  <c r="D3650" i="13"/>
  <c r="E3650" i="13"/>
  <c r="I3650" i="13" s="1"/>
  <c r="F3650" i="13"/>
  <c r="C3651" i="13"/>
  <c r="H3651" i="13" s="1"/>
  <c r="D3651" i="13"/>
  <c r="E3651" i="13"/>
  <c r="I3651" i="13" s="1"/>
  <c r="F3651" i="13"/>
  <c r="C3652" i="13"/>
  <c r="H3652" i="13" s="1"/>
  <c r="D3652" i="13"/>
  <c r="E3652" i="13"/>
  <c r="I3652" i="13" s="1"/>
  <c r="F3652" i="13"/>
  <c r="C3653" i="13"/>
  <c r="H3653" i="13" s="1"/>
  <c r="D3653" i="13"/>
  <c r="E3653" i="13"/>
  <c r="I3653" i="13" s="1"/>
  <c r="F3653" i="13"/>
  <c r="C3654" i="13"/>
  <c r="H3654" i="13" s="1"/>
  <c r="D3654" i="13"/>
  <c r="E3654" i="13"/>
  <c r="I3654" i="13" s="1"/>
  <c r="F3654" i="13"/>
  <c r="C3655" i="13"/>
  <c r="H3655" i="13" s="1"/>
  <c r="D3655" i="13"/>
  <c r="E3655" i="13"/>
  <c r="I3655" i="13" s="1"/>
  <c r="F3655" i="13"/>
  <c r="C3656" i="13"/>
  <c r="H3656" i="13" s="1"/>
  <c r="D3656" i="13"/>
  <c r="E3656" i="13"/>
  <c r="I3656" i="13" s="1"/>
  <c r="F3656" i="13"/>
  <c r="C3657" i="13"/>
  <c r="H3657" i="13" s="1"/>
  <c r="D3657" i="13"/>
  <c r="E3657" i="13"/>
  <c r="I3657" i="13" s="1"/>
  <c r="F3657" i="13"/>
  <c r="C3658" i="13"/>
  <c r="H3658" i="13" s="1"/>
  <c r="D3658" i="13"/>
  <c r="E3658" i="13"/>
  <c r="I3658" i="13" s="1"/>
  <c r="F3658" i="13"/>
  <c r="C3659" i="13"/>
  <c r="H3659" i="13" s="1"/>
  <c r="D3659" i="13"/>
  <c r="E3659" i="13"/>
  <c r="I3659" i="13" s="1"/>
  <c r="F3659" i="13"/>
  <c r="C3660" i="13"/>
  <c r="H3660" i="13" s="1"/>
  <c r="D3660" i="13"/>
  <c r="E3660" i="13"/>
  <c r="I3660" i="13" s="1"/>
  <c r="F3660" i="13"/>
  <c r="C3661" i="13"/>
  <c r="H3661" i="13" s="1"/>
  <c r="D3661" i="13"/>
  <c r="E3661" i="13"/>
  <c r="I3661" i="13" s="1"/>
  <c r="F3661" i="13"/>
  <c r="C3662" i="13"/>
  <c r="H3662" i="13" s="1"/>
  <c r="D3662" i="13"/>
  <c r="E3662" i="13"/>
  <c r="I3662" i="13" s="1"/>
  <c r="F3662" i="13"/>
  <c r="C3663" i="13"/>
  <c r="H3663" i="13" s="1"/>
  <c r="D3663" i="13"/>
  <c r="E3663" i="13"/>
  <c r="I3663" i="13" s="1"/>
  <c r="F3663" i="13"/>
  <c r="C3664" i="13"/>
  <c r="H3664" i="13" s="1"/>
  <c r="D3664" i="13"/>
  <c r="E3664" i="13"/>
  <c r="I3664" i="13" s="1"/>
  <c r="F3664" i="13"/>
  <c r="C3665" i="13"/>
  <c r="H3665" i="13" s="1"/>
  <c r="D3665" i="13"/>
  <c r="E3665" i="13"/>
  <c r="I3665" i="13" s="1"/>
  <c r="F3665" i="13"/>
  <c r="C3666" i="13"/>
  <c r="H3666" i="13" s="1"/>
  <c r="D3666" i="13"/>
  <c r="E3666" i="13"/>
  <c r="I3666" i="13" s="1"/>
  <c r="F3666" i="13"/>
  <c r="C3667" i="13"/>
  <c r="H3667" i="13" s="1"/>
  <c r="D3667" i="13"/>
  <c r="E3667" i="13"/>
  <c r="I3667" i="13" s="1"/>
  <c r="F3667" i="13"/>
  <c r="C3668" i="13"/>
  <c r="H3668" i="13" s="1"/>
  <c r="D3668" i="13"/>
  <c r="E3668" i="13"/>
  <c r="I3668" i="13" s="1"/>
  <c r="F3668" i="13"/>
  <c r="C3669" i="13"/>
  <c r="H3669" i="13" s="1"/>
  <c r="D3669" i="13"/>
  <c r="E3669" i="13"/>
  <c r="I3669" i="13" s="1"/>
  <c r="F3669" i="13"/>
  <c r="C3670" i="13"/>
  <c r="H3670" i="13" s="1"/>
  <c r="D3670" i="13"/>
  <c r="E3670" i="13"/>
  <c r="I3670" i="13" s="1"/>
  <c r="F3670" i="13"/>
  <c r="C3671" i="13"/>
  <c r="H3671" i="13" s="1"/>
  <c r="D3671" i="13"/>
  <c r="E3671" i="13"/>
  <c r="I3671" i="13" s="1"/>
  <c r="F3671" i="13"/>
  <c r="C3672" i="13"/>
  <c r="H3672" i="13" s="1"/>
  <c r="D3672" i="13"/>
  <c r="E3672" i="13"/>
  <c r="I3672" i="13" s="1"/>
  <c r="F3672" i="13"/>
  <c r="C3673" i="13"/>
  <c r="H3673" i="13" s="1"/>
  <c r="D3673" i="13"/>
  <c r="E3673" i="13"/>
  <c r="I3673" i="13" s="1"/>
  <c r="F3673" i="13"/>
  <c r="C3674" i="13"/>
  <c r="H3674" i="13" s="1"/>
  <c r="D3674" i="13"/>
  <c r="E3674" i="13"/>
  <c r="I3674" i="13" s="1"/>
  <c r="F3674" i="13"/>
  <c r="C3675" i="13"/>
  <c r="H3675" i="13" s="1"/>
  <c r="D3675" i="13"/>
  <c r="E3675" i="13"/>
  <c r="I3675" i="13" s="1"/>
  <c r="F3675" i="13"/>
  <c r="C3676" i="13"/>
  <c r="H3676" i="13" s="1"/>
  <c r="D3676" i="13"/>
  <c r="E3676" i="13"/>
  <c r="I3676" i="13" s="1"/>
  <c r="F3676" i="13"/>
  <c r="C3677" i="13"/>
  <c r="H3677" i="13" s="1"/>
  <c r="D3677" i="13"/>
  <c r="E3677" i="13"/>
  <c r="I3677" i="13" s="1"/>
  <c r="F3677" i="13"/>
  <c r="C3678" i="13"/>
  <c r="H3678" i="13" s="1"/>
  <c r="D3678" i="13"/>
  <c r="E3678" i="13"/>
  <c r="I3678" i="13" s="1"/>
  <c r="F3678" i="13"/>
  <c r="C3679" i="13"/>
  <c r="H3679" i="13" s="1"/>
  <c r="D3679" i="13"/>
  <c r="E3679" i="13"/>
  <c r="I3679" i="13" s="1"/>
  <c r="F3679" i="13"/>
  <c r="C3680" i="13"/>
  <c r="H3680" i="13" s="1"/>
  <c r="D3680" i="13"/>
  <c r="E3680" i="13"/>
  <c r="I3680" i="13" s="1"/>
  <c r="F3680" i="13"/>
  <c r="C3681" i="13"/>
  <c r="H3681" i="13" s="1"/>
  <c r="D3681" i="13"/>
  <c r="E3681" i="13"/>
  <c r="I3681" i="13" s="1"/>
  <c r="F3681" i="13"/>
  <c r="C3682" i="13"/>
  <c r="H3682" i="13" s="1"/>
  <c r="D3682" i="13"/>
  <c r="E3682" i="13"/>
  <c r="I3682" i="13" s="1"/>
  <c r="F3682" i="13"/>
  <c r="C3683" i="13"/>
  <c r="H3683" i="13" s="1"/>
  <c r="D3683" i="13"/>
  <c r="E3683" i="13"/>
  <c r="I3683" i="13" s="1"/>
  <c r="F3683" i="13"/>
  <c r="C3684" i="13"/>
  <c r="H3684" i="13" s="1"/>
  <c r="D3684" i="13"/>
  <c r="E3684" i="13"/>
  <c r="I3684" i="13" s="1"/>
  <c r="F3684" i="13"/>
  <c r="C3685" i="13"/>
  <c r="H3685" i="13" s="1"/>
  <c r="D3685" i="13"/>
  <c r="E3685" i="13"/>
  <c r="I3685" i="13" s="1"/>
  <c r="F3685" i="13"/>
  <c r="C3686" i="13"/>
  <c r="H3686" i="13" s="1"/>
  <c r="D3686" i="13"/>
  <c r="E3686" i="13"/>
  <c r="I3686" i="13" s="1"/>
  <c r="F3686" i="13"/>
  <c r="C3687" i="13"/>
  <c r="H3687" i="13" s="1"/>
  <c r="D3687" i="13"/>
  <c r="E3687" i="13"/>
  <c r="I3687" i="13" s="1"/>
  <c r="F3687" i="13"/>
  <c r="C3688" i="13"/>
  <c r="H3688" i="13" s="1"/>
  <c r="D3688" i="13"/>
  <c r="E3688" i="13"/>
  <c r="I3688" i="13" s="1"/>
  <c r="F3688" i="13"/>
  <c r="C3689" i="13"/>
  <c r="H3689" i="13" s="1"/>
  <c r="D3689" i="13"/>
  <c r="E3689" i="13"/>
  <c r="I3689" i="13" s="1"/>
  <c r="F3689" i="13"/>
  <c r="C3690" i="13"/>
  <c r="H3690" i="13" s="1"/>
  <c r="D3690" i="13"/>
  <c r="E3690" i="13"/>
  <c r="I3690" i="13" s="1"/>
  <c r="F3690" i="13"/>
  <c r="C3691" i="13"/>
  <c r="H3691" i="13" s="1"/>
  <c r="D3691" i="13"/>
  <c r="E3691" i="13"/>
  <c r="I3691" i="13" s="1"/>
  <c r="F3691" i="13"/>
  <c r="C3692" i="13"/>
  <c r="H3692" i="13" s="1"/>
  <c r="D3692" i="13"/>
  <c r="E3692" i="13"/>
  <c r="I3692" i="13" s="1"/>
  <c r="F3692" i="13"/>
  <c r="C3693" i="13"/>
  <c r="H3693" i="13" s="1"/>
  <c r="D3693" i="13"/>
  <c r="E3693" i="13"/>
  <c r="I3693" i="13" s="1"/>
  <c r="F3693" i="13"/>
  <c r="C3694" i="13"/>
  <c r="H3694" i="13" s="1"/>
  <c r="D3694" i="13"/>
  <c r="E3694" i="13"/>
  <c r="I3694" i="13" s="1"/>
  <c r="F3694" i="13"/>
  <c r="C3695" i="13"/>
  <c r="H3695" i="13" s="1"/>
  <c r="D3695" i="13"/>
  <c r="E3695" i="13"/>
  <c r="I3695" i="13" s="1"/>
  <c r="F3695" i="13"/>
  <c r="C3696" i="13"/>
  <c r="H3696" i="13" s="1"/>
  <c r="D3696" i="13"/>
  <c r="E3696" i="13"/>
  <c r="I3696" i="13" s="1"/>
  <c r="F3696" i="13"/>
  <c r="C3697" i="13"/>
  <c r="H3697" i="13" s="1"/>
  <c r="D3697" i="13"/>
  <c r="E3697" i="13"/>
  <c r="I3697" i="13" s="1"/>
  <c r="F3697" i="13"/>
  <c r="C3698" i="13"/>
  <c r="H3698" i="13" s="1"/>
  <c r="D3698" i="13"/>
  <c r="E3698" i="13"/>
  <c r="I3698" i="13" s="1"/>
  <c r="F3698" i="13"/>
  <c r="C3699" i="13"/>
  <c r="H3699" i="13" s="1"/>
  <c r="D3699" i="13"/>
  <c r="E3699" i="13"/>
  <c r="I3699" i="13" s="1"/>
  <c r="F3699" i="13"/>
  <c r="C3700" i="13"/>
  <c r="H3700" i="13" s="1"/>
  <c r="D3700" i="13"/>
  <c r="E3700" i="13"/>
  <c r="I3700" i="13" s="1"/>
  <c r="F3700" i="13"/>
  <c r="C3701" i="13"/>
  <c r="H3701" i="13" s="1"/>
  <c r="D3701" i="13"/>
  <c r="E3701" i="13"/>
  <c r="I3701" i="13" s="1"/>
  <c r="F3701" i="13"/>
  <c r="C3702" i="13"/>
  <c r="H3702" i="13" s="1"/>
  <c r="D3702" i="13"/>
  <c r="E3702" i="13"/>
  <c r="I3702" i="13" s="1"/>
  <c r="F3702" i="13"/>
  <c r="C3703" i="13"/>
  <c r="H3703" i="13" s="1"/>
  <c r="D3703" i="13"/>
  <c r="E3703" i="13"/>
  <c r="I3703" i="13" s="1"/>
  <c r="F3703" i="13"/>
  <c r="C3704" i="13"/>
  <c r="H3704" i="13" s="1"/>
  <c r="D3704" i="13"/>
  <c r="E3704" i="13"/>
  <c r="I3704" i="13" s="1"/>
  <c r="F3704" i="13"/>
  <c r="C3705" i="13"/>
  <c r="H3705" i="13" s="1"/>
  <c r="D3705" i="13"/>
  <c r="E3705" i="13"/>
  <c r="I3705" i="13" s="1"/>
  <c r="F3705" i="13"/>
  <c r="C3706" i="13"/>
  <c r="H3706" i="13" s="1"/>
  <c r="D3706" i="13"/>
  <c r="E3706" i="13"/>
  <c r="I3706" i="13" s="1"/>
  <c r="F3706" i="13"/>
  <c r="C3707" i="13"/>
  <c r="H3707" i="13" s="1"/>
  <c r="D3707" i="13"/>
  <c r="E3707" i="13"/>
  <c r="I3707" i="13" s="1"/>
  <c r="F3707" i="13"/>
  <c r="C3708" i="13"/>
  <c r="H3708" i="13" s="1"/>
  <c r="D3708" i="13"/>
  <c r="E3708" i="13"/>
  <c r="I3708" i="13" s="1"/>
  <c r="F3708" i="13"/>
  <c r="C3709" i="13"/>
  <c r="H3709" i="13" s="1"/>
  <c r="D3709" i="13"/>
  <c r="E3709" i="13"/>
  <c r="I3709" i="13" s="1"/>
  <c r="F3709" i="13"/>
  <c r="C3710" i="13"/>
  <c r="H3710" i="13" s="1"/>
  <c r="D3710" i="13"/>
  <c r="E3710" i="13"/>
  <c r="I3710" i="13" s="1"/>
  <c r="F3710" i="13"/>
  <c r="C3711" i="13"/>
  <c r="H3711" i="13" s="1"/>
  <c r="D3711" i="13"/>
  <c r="E3711" i="13"/>
  <c r="I3711" i="13" s="1"/>
  <c r="F3711" i="13"/>
  <c r="C3712" i="13"/>
  <c r="H3712" i="13" s="1"/>
  <c r="D3712" i="13"/>
  <c r="E3712" i="13"/>
  <c r="I3712" i="13" s="1"/>
  <c r="F3712" i="13"/>
  <c r="C3713" i="13"/>
  <c r="H3713" i="13" s="1"/>
  <c r="D3713" i="13"/>
  <c r="E3713" i="13"/>
  <c r="I3713" i="13" s="1"/>
  <c r="F3713" i="13"/>
  <c r="C3714" i="13"/>
  <c r="H3714" i="13" s="1"/>
  <c r="D3714" i="13"/>
  <c r="E3714" i="13"/>
  <c r="I3714" i="13" s="1"/>
  <c r="F3714" i="13"/>
  <c r="C3715" i="13"/>
  <c r="H3715" i="13" s="1"/>
  <c r="D3715" i="13"/>
  <c r="E3715" i="13"/>
  <c r="I3715" i="13" s="1"/>
  <c r="F3715" i="13"/>
  <c r="C3716" i="13"/>
  <c r="H3716" i="13" s="1"/>
  <c r="D3716" i="13"/>
  <c r="E3716" i="13"/>
  <c r="I3716" i="13" s="1"/>
  <c r="F3716" i="13"/>
  <c r="C3717" i="13"/>
  <c r="H3717" i="13" s="1"/>
  <c r="D3717" i="13"/>
  <c r="E3717" i="13"/>
  <c r="I3717" i="13" s="1"/>
  <c r="F3717" i="13"/>
  <c r="C3718" i="13"/>
  <c r="H3718" i="13" s="1"/>
  <c r="D3718" i="13"/>
  <c r="E3718" i="13"/>
  <c r="I3718" i="13" s="1"/>
  <c r="F3718" i="13"/>
  <c r="C3719" i="13"/>
  <c r="H3719" i="13" s="1"/>
  <c r="D3719" i="13"/>
  <c r="E3719" i="13"/>
  <c r="I3719" i="13" s="1"/>
  <c r="F3719" i="13"/>
  <c r="C3720" i="13"/>
  <c r="H3720" i="13" s="1"/>
  <c r="D3720" i="13"/>
  <c r="E3720" i="13"/>
  <c r="I3720" i="13" s="1"/>
  <c r="F3720" i="13"/>
  <c r="C3721" i="13"/>
  <c r="H3721" i="13" s="1"/>
  <c r="D3721" i="13"/>
  <c r="E3721" i="13"/>
  <c r="I3721" i="13" s="1"/>
  <c r="F3721" i="13"/>
  <c r="C3722" i="13"/>
  <c r="H3722" i="13" s="1"/>
  <c r="D3722" i="13"/>
  <c r="E3722" i="13"/>
  <c r="I3722" i="13" s="1"/>
  <c r="F3722" i="13"/>
  <c r="C3723" i="13"/>
  <c r="H3723" i="13" s="1"/>
  <c r="D3723" i="13"/>
  <c r="E3723" i="13"/>
  <c r="I3723" i="13" s="1"/>
  <c r="F3723" i="13"/>
  <c r="C3724" i="13"/>
  <c r="H3724" i="13" s="1"/>
  <c r="D3724" i="13"/>
  <c r="E3724" i="13"/>
  <c r="I3724" i="13" s="1"/>
  <c r="F3724" i="13"/>
  <c r="C3725" i="13"/>
  <c r="H3725" i="13" s="1"/>
  <c r="D3725" i="13"/>
  <c r="E3725" i="13"/>
  <c r="I3725" i="13" s="1"/>
  <c r="F3725" i="13"/>
  <c r="C3726" i="13"/>
  <c r="H3726" i="13" s="1"/>
  <c r="D3726" i="13"/>
  <c r="E3726" i="13"/>
  <c r="I3726" i="13" s="1"/>
  <c r="F3726" i="13"/>
  <c r="C3727" i="13"/>
  <c r="H3727" i="13" s="1"/>
  <c r="D3727" i="13"/>
  <c r="E3727" i="13"/>
  <c r="I3727" i="13" s="1"/>
  <c r="F3727" i="13"/>
  <c r="C3728" i="13"/>
  <c r="H3728" i="13" s="1"/>
  <c r="D3728" i="13"/>
  <c r="E3728" i="13"/>
  <c r="I3728" i="13" s="1"/>
  <c r="F3728" i="13"/>
  <c r="C3729" i="13"/>
  <c r="H3729" i="13" s="1"/>
  <c r="D3729" i="13"/>
  <c r="E3729" i="13"/>
  <c r="I3729" i="13" s="1"/>
  <c r="F3729" i="13"/>
  <c r="C3730" i="13"/>
  <c r="H3730" i="13" s="1"/>
  <c r="D3730" i="13"/>
  <c r="E3730" i="13"/>
  <c r="I3730" i="13" s="1"/>
  <c r="F3730" i="13"/>
  <c r="C3731" i="13"/>
  <c r="H3731" i="13" s="1"/>
  <c r="D3731" i="13"/>
  <c r="E3731" i="13"/>
  <c r="I3731" i="13" s="1"/>
  <c r="F3731" i="13"/>
  <c r="C3732" i="13"/>
  <c r="H3732" i="13" s="1"/>
  <c r="D3732" i="13"/>
  <c r="E3732" i="13"/>
  <c r="I3732" i="13" s="1"/>
  <c r="F3732" i="13"/>
  <c r="C3733" i="13"/>
  <c r="H3733" i="13" s="1"/>
  <c r="D3733" i="13"/>
  <c r="E3733" i="13"/>
  <c r="I3733" i="13" s="1"/>
  <c r="F3733" i="13"/>
  <c r="C3734" i="13"/>
  <c r="H3734" i="13" s="1"/>
  <c r="D3734" i="13"/>
  <c r="E3734" i="13"/>
  <c r="I3734" i="13" s="1"/>
  <c r="F3734" i="13"/>
  <c r="C3735" i="13"/>
  <c r="H3735" i="13" s="1"/>
  <c r="D3735" i="13"/>
  <c r="E3735" i="13"/>
  <c r="I3735" i="13" s="1"/>
  <c r="F3735" i="13"/>
  <c r="C3736" i="13"/>
  <c r="H3736" i="13" s="1"/>
  <c r="D3736" i="13"/>
  <c r="E3736" i="13"/>
  <c r="I3736" i="13" s="1"/>
  <c r="F3736" i="13"/>
  <c r="C3737" i="13"/>
  <c r="H3737" i="13" s="1"/>
  <c r="D3737" i="13"/>
  <c r="E3737" i="13"/>
  <c r="I3737" i="13" s="1"/>
  <c r="F3737" i="13"/>
  <c r="C3738" i="13"/>
  <c r="H3738" i="13" s="1"/>
  <c r="D3738" i="13"/>
  <c r="E3738" i="13"/>
  <c r="I3738" i="13" s="1"/>
  <c r="F3738" i="13"/>
  <c r="C3739" i="13"/>
  <c r="H3739" i="13" s="1"/>
  <c r="D3739" i="13"/>
  <c r="E3739" i="13"/>
  <c r="I3739" i="13" s="1"/>
  <c r="F3739" i="13"/>
  <c r="C3740" i="13"/>
  <c r="H3740" i="13" s="1"/>
  <c r="D3740" i="13"/>
  <c r="E3740" i="13"/>
  <c r="I3740" i="13" s="1"/>
  <c r="F3740" i="13"/>
  <c r="C3741" i="13"/>
  <c r="H3741" i="13" s="1"/>
  <c r="D3741" i="13"/>
  <c r="E3741" i="13"/>
  <c r="I3741" i="13" s="1"/>
  <c r="F3741" i="13"/>
  <c r="C3742" i="13"/>
  <c r="H3742" i="13" s="1"/>
  <c r="D3742" i="13"/>
  <c r="E3742" i="13"/>
  <c r="I3742" i="13" s="1"/>
  <c r="F3742" i="13"/>
  <c r="C3743" i="13"/>
  <c r="H3743" i="13" s="1"/>
  <c r="D3743" i="13"/>
  <c r="E3743" i="13"/>
  <c r="I3743" i="13" s="1"/>
  <c r="F3743" i="13"/>
  <c r="C3744" i="13"/>
  <c r="H3744" i="13" s="1"/>
  <c r="D3744" i="13"/>
  <c r="E3744" i="13"/>
  <c r="I3744" i="13" s="1"/>
  <c r="F3744" i="13"/>
  <c r="C3745" i="13"/>
  <c r="H3745" i="13" s="1"/>
  <c r="D3745" i="13"/>
  <c r="E3745" i="13"/>
  <c r="I3745" i="13" s="1"/>
  <c r="F3745" i="13"/>
  <c r="C3746" i="13"/>
  <c r="H3746" i="13" s="1"/>
  <c r="D3746" i="13"/>
  <c r="E3746" i="13"/>
  <c r="I3746" i="13" s="1"/>
  <c r="F3746" i="13"/>
  <c r="C3747" i="13"/>
  <c r="H3747" i="13" s="1"/>
  <c r="D3747" i="13"/>
  <c r="E3747" i="13"/>
  <c r="I3747" i="13" s="1"/>
  <c r="F3747" i="13"/>
  <c r="C3748" i="13"/>
  <c r="H3748" i="13" s="1"/>
  <c r="D3748" i="13"/>
  <c r="E3748" i="13"/>
  <c r="I3748" i="13" s="1"/>
  <c r="F3748" i="13"/>
  <c r="C3749" i="13"/>
  <c r="H3749" i="13" s="1"/>
  <c r="D3749" i="13"/>
  <c r="E3749" i="13"/>
  <c r="I3749" i="13" s="1"/>
  <c r="F3749" i="13"/>
  <c r="C3750" i="13"/>
  <c r="H3750" i="13" s="1"/>
  <c r="D3750" i="13"/>
  <c r="E3750" i="13"/>
  <c r="I3750" i="13" s="1"/>
  <c r="F3750" i="13"/>
  <c r="C3751" i="13"/>
  <c r="H3751" i="13" s="1"/>
  <c r="D3751" i="13"/>
  <c r="E3751" i="13"/>
  <c r="I3751" i="13" s="1"/>
  <c r="F3751" i="13"/>
  <c r="C3752" i="13"/>
  <c r="H3752" i="13" s="1"/>
  <c r="D3752" i="13"/>
  <c r="E3752" i="13"/>
  <c r="I3752" i="13" s="1"/>
  <c r="F3752" i="13"/>
  <c r="C3753" i="13"/>
  <c r="H3753" i="13" s="1"/>
  <c r="D3753" i="13"/>
  <c r="E3753" i="13"/>
  <c r="I3753" i="13" s="1"/>
  <c r="F3753" i="13"/>
  <c r="C3754" i="13"/>
  <c r="H3754" i="13" s="1"/>
  <c r="D3754" i="13"/>
  <c r="E3754" i="13"/>
  <c r="I3754" i="13" s="1"/>
  <c r="F3754" i="13"/>
  <c r="C3755" i="13"/>
  <c r="H3755" i="13" s="1"/>
  <c r="D3755" i="13"/>
  <c r="E3755" i="13"/>
  <c r="I3755" i="13" s="1"/>
  <c r="F3755" i="13"/>
  <c r="C3756" i="13"/>
  <c r="H3756" i="13" s="1"/>
  <c r="D3756" i="13"/>
  <c r="E3756" i="13"/>
  <c r="I3756" i="13" s="1"/>
  <c r="F3756" i="13"/>
  <c r="C3757" i="13"/>
  <c r="H3757" i="13" s="1"/>
  <c r="D3757" i="13"/>
  <c r="E3757" i="13"/>
  <c r="I3757" i="13" s="1"/>
  <c r="F3757" i="13"/>
  <c r="C3758" i="13"/>
  <c r="H3758" i="13" s="1"/>
  <c r="D3758" i="13"/>
  <c r="E3758" i="13"/>
  <c r="I3758" i="13" s="1"/>
  <c r="F3758" i="13"/>
  <c r="C3759" i="13"/>
  <c r="H3759" i="13" s="1"/>
  <c r="D3759" i="13"/>
  <c r="E3759" i="13"/>
  <c r="I3759" i="13" s="1"/>
  <c r="F3759" i="13"/>
  <c r="C3760" i="13"/>
  <c r="H3760" i="13" s="1"/>
  <c r="D3760" i="13"/>
  <c r="E3760" i="13"/>
  <c r="I3760" i="13" s="1"/>
  <c r="F3760" i="13"/>
  <c r="C3761" i="13"/>
  <c r="H3761" i="13" s="1"/>
  <c r="D3761" i="13"/>
  <c r="E3761" i="13"/>
  <c r="I3761" i="13" s="1"/>
  <c r="F3761" i="13"/>
  <c r="C3762" i="13"/>
  <c r="H3762" i="13" s="1"/>
  <c r="D3762" i="13"/>
  <c r="E3762" i="13"/>
  <c r="I3762" i="13" s="1"/>
  <c r="F3762" i="13"/>
  <c r="C3763" i="13"/>
  <c r="H3763" i="13" s="1"/>
  <c r="D3763" i="13"/>
  <c r="E3763" i="13"/>
  <c r="I3763" i="13" s="1"/>
  <c r="F3763" i="13"/>
  <c r="C3764" i="13"/>
  <c r="H3764" i="13" s="1"/>
  <c r="D3764" i="13"/>
  <c r="E3764" i="13"/>
  <c r="I3764" i="13" s="1"/>
  <c r="F3764" i="13"/>
  <c r="C3765" i="13"/>
  <c r="H3765" i="13" s="1"/>
  <c r="D3765" i="13"/>
  <c r="E3765" i="13"/>
  <c r="I3765" i="13" s="1"/>
  <c r="F3765" i="13"/>
  <c r="C3766" i="13"/>
  <c r="H3766" i="13" s="1"/>
  <c r="D3766" i="13"/>
  <c r="E3766" i="13"/>
  <c r="I3766" i="13" s="1"/>
  <c r="F3766" i="13"/>
  <c r="C3767" i="13"/>
  <c r="H3767" i="13" s="1"/>
  <c r="D3767" i="13"/>
  <c r="E3767" i="13"/>
  <c r="I3767" i="13" s="1"/>
  <c r="F3767" i="13"/>
  <c r="C3768" i="13"/>
  <c r="H3768" i="13" s="1"/>
  <c r="D3768" i="13"/>
  <c r="E3768" i="13"/>
  <c r="I3768" i="13" s="1"/>
  <c r="F3768" i="13"/>
  <c r="C3769" i="13"/>
  <c r="H3769" i="13" s="1"/>
  <c r="D3769" i="13"/>
  <c r="E3769" i="13"/>
  <c r="I3769" i="13" s="1"/>
  <c r="F3769" i="13"/>
  <c r="C3770" i="13"/>
  <c r="H3770" i="13" s="1"/>
  <c r="D3770" i="13"/>
  <c r="E3770" i="13"/>
  <c r="I3770" i="13" s="1"/>
  <c r="F3770" i="13"/>
  <c r="C3771" i="13"/>
  <c r="H3771" i="13" s="1"/>
  <c r="D3771" i="13"/>
  <c r="E3771" i="13"/>
  <c r="I3771" i="13" s="1"/>
  <c r="F3771" i="13"/>
  <c r="C3772" i="13"/>
  <c r="H3772" i="13" s="1"/>
  <c r="D3772" i="13"/>
  <c r="E3772" i="13"/>
  <c r="I3772" i="13" s="1"/>
  <c r="F3772" i="13"/>
  <c r="C3773" i="13"/>
  <c r="H3773" i="13" s="1"/>
  <c r="D3773" i="13"/>
  <c r="E3773" i="13"/>
  <c r="I3773" i="13" s="1"/>
  <c r="F3773" i="13"/>
  <c r="C3774" i="13"/>
  <c r="H3774" i="13" s="1"/>
  <c r="D3774" i="13"/>
  <c r="E3774" i="13"/>
  <c r="I3774" i="13" s="1"/>
  <c r="F3774" i="13"/>
  <c r="C3775" i="13"/>
  <c r="H3775" i="13" s="1"/>
  <c r="D3775" i="13"/>
  <c r="E3775" i="13"/>
  <c r="I3775" i="13" s="1"/>
  <c r="F3775" i="13"/>
  <c r="C3776" i="13"/>
  <c r="H3776" i="13" s="1"/>
  <c r="D3776" i="13"/>
  <c r="E3776" i="13"/>
  <c r="I3776" i="13" s="1"/>
  <c r="F3776" i="13"/>
  <c r="C3777" i="13"/>
  <c r="H3777" i="13" s="1"/>
  <c r="D3777" i="13"/>
  <c r="E3777" i="13"/>
  <c r="I3777" i="13" s="1"/>
  <c r="F3777" i="13"/>
  <c r="C3778" i="13"/>
  <c r="H3778" i="13" s="1"/>
  <c r="D3778" i="13"/>
  <c r="E3778" i="13"/>
  <c r="I3778" i="13" s="1"/>
  <c r="F3778" i="13"/>
  <c r="C3779" i="13"/>
  <c r="H3779" i="13" s="1"/>
  <c r="D3779" i="13"/>
  <c r="E3779" i="13"/>
  <c r="I3779" i="13" s="1"/>
  <c r="F3779" i="13"/>
  <c r="C3780" i="13"/>
  <c r="H3780" i="13" s="1"/>
  <c r="D3780" i="13"/>
  <c r="E3780" i="13"/>
  <c r="I3780" i="13" s="1"/>
  <c r="F3780" i="13"/>
  <c r="C3781" i="13"/>
  <c r="H3781" i="13" s="1"/>
  <c r="D3781" i="13"/>
  <c r="E3781" i="13"/>
  <c r="I3781" i="13" s="1"/>
  <c r="F3781" i="13"/>
  <c r="C3782" i="13"/>
  <c r="H3782" i="13" s="1"/>
  <c r="D3782" i="13"/>
  <c r="E3782" i="13"/>
  <c r="I3782" i="13" s="1"/>
  <c r="F3782" i="13"/>
  <c r="C3783" i="13"/>
  <c r="H3783" i="13" s="1"/>
  <c r="D3783" i="13"/>
  <c r="E3783" i="13"/>
  <c r="I3783" i="13" s="1"/>
  <c r="F3783" i="13"/>
  <c r="C3784" i="13"/>
  <c r="H3784" i="13" s="1"/>
  <c r="D3784" i="13"/>
  <c r="E3784" i="13"/>
  <c r="I3784" i="13" s="1"/>
  <c r="F3784" i="13"/>
  <c r="C3785" i="13"/>
  <c r="H3785" i="13" s="1"/>
  <c r="D3785" i="13"/>
  <c r="E3785" i="13"/>
  <c r="I3785" i="13" s="1"/>
  <c r="F3785" i="13"/>
  <c r="C3786" i="13"/>
  <c r="H3786" i="13" s="1"/>
  <c r="D3786" i="13"/>
  <c r="E3786" i="13"/>
  <c r="I3786" i="13" s="1"/>
  <c r="F3786" i="13"/>
  <c r="C3787" i="13"/>
  <c r="H3787" i="13" s="1"/>
  <c r="D3787" i="13"/>
  <c r="E3787" i="13"/>
  <c r="I3787" i="13" s="1"/>
  <c r="F3787" i="13"/>
  <c r="C3788" i="13"/>
  <c r="H3788" i="13" s="1"/>
  <c r="D3788" i="13"/>
  <c r="E3788" i="13"/>
  <c r="I3788" i="13" s="1"/>
  <c r="F3788" i="13"/>
  <c r="C3789" i="13"/>
  <c r="H3789" i="13" s="1"/>
  <c r="D3789" i="13"/>
  <c r="E3789" i="13"/>
  <c r="I3789" i="13" s="1"/>
  <c r="F3789" i="13"/>
  <c r="C3790" i="13"/>
  <c r="H3790" i="13" s="1"/>
  <c r="D3790" i="13"/>
  <c r="E3790" i="13"/>
  <c r="I3790" i="13" s="1"/>
  <c r="F3790" i="13"/>
  <c r="C3791" i="13"/>
  <c r="H3791" i="13" s="1"/>
  <c r="D3791" i="13"/>
  <c r="E3791" i="13"/>
  <c r="I3791" i="13" s="1"/>
  <c r="F3791" i="13"/>
  <c r="C3792" i="13"/>
  <c r="H3792" i="13" s="1"/>
  <c r="D3792" i="13"/>
  <c r="E3792" i="13"/>
  <c r="I3792" i="13" s="1"/>
  <c r="F3792" i="13"/>
  <c r="C3793" i="13"/>
  <c r="H3793" i="13" s="1"/>
  <c r="D3793" i="13"/>
  <c r="E3793" i="13"/>
  <c r="I3793" i="13" s="1"/>
  <c r="F3793" i="13"/>
  <c r="C3794" i="13"/>
  <c r="H3794" i="13" s="1"/>
  <c r="D3794" i="13"/>
  <c r="E3794" i="13"/>
  <c r="I3794" i="13" s="1"/>
  <c r="F3794" i="13"/>
  <c r="C3795" i="13"/>
  <c r="H3795" i="13" s="1"/>
  <c r="D3795" i="13"/>
  <c r="E3795" i="13"/>
  <c r="I3795" i="13" s="1"/>
  <c r="F3795" i="13"/>
  <c r="C3796" i="13"/>
  <c r="H3796" i="13" s="1"/>
  <c r="D3796" i="13"/>
  <c r="E3796" i="13"/>
  <c r="I3796" i="13" s="1"/>
  <c r="F3796" i="13"/>
  <c r="C3797" i="13"/>
  <c r="H3797" i="13" s="1"/>
  <c r="D3797" i="13"/>
  <c r="E3797" i="13"/>
  <c r="I3797" i="13" s="1"/>
  <c r="F3797" i="13"/>
  <c r="C3798" i="13"/>
  <c r="H3798" i="13" s="1"/>
  <c r="D3798" i="13"/>
  <c r="E3798" i="13"/>
  <c r="I3798" i="13" s="1"/>
  <c r="F3798" i="13"/>
  <c r="C3799" i="13"/>
  <c r="H3799" i="13" s="1"/>
  <c r="D3799" i="13"/>
  <c r="E3799" i="13"/>
  <c r="I3799" i="13" s="1"/>
  <c r="F3799" i="13"/>
  <c r="C3800" i="13"/>
  <c r="H3800" i="13" s="1"/>
  <c r="D3800" i="13"/>
  <c r="E3800" i="13"/>
  <c r="I3800" i="13" s="1"/>
  <c r="F3800" i="13"/>
  <c r="C3801" i="13"/>
  <c r="H3801" i="13" s="1"/>
  <c r="D3801" i="13"/>
  <c r="E3801" i="13"/>
  <c r="I3801" i="13" s="1"/>
  <c r="F3801" i="13"/>
  <c r="C3802" i="13"/>
  <c r="H3802" i="13" s="1"/>
  <c r="D3802" i="13"/>
  <c r="E3802" i="13"/>
  <c r="I3802" i="13" s="1"/>
  <c r="F3802" i="13"/>
  <c r="C3803" i="13"/>
  <c r="H3803" i="13" s="1"/>
  <c r="D3803" i="13"/>
  <c r="E3803" i="13"/>
  <c r="I3803" i="13" s="1"/>
  <c r="F3803" i="13"/>
  <c r="C3804" i="13"/>
  <c r="H3804" i="13" s="1"/>
  <c r="D3804" i="13"/>
  <c r="E3804" i="13"/>
  <c r="I3804" i="13" s="1"/>
  <c r="F3804" i="13"/>
  <c r="C3805" i="13"/>
  <c r="H3805" i="13" s="1"/>
  <c r="D3805" i="13"/>
  <c r="E3805" i="13"/>
  <c r="I3805" i="13" s="1"/>
  <c r="F3805" i="13"/>
  <c r="C3806" i="13"/>
  <c r="H3806" i="13" s="1"/>
  <c r="D3806" i="13"/>
  <c r="E3806" i="13"/>
  <c r="I3806" i="13" s="1"/>
  <c r="F3806" i="13"/>
  <c r="C3807" i="13"/>
  <c r="H3807" i="13" s="1"/>
  <c r="D3807" i="13"/>
  <c r="E3807" i="13"/>
  <c r="I3807" i="13" s="1"/>
  <c r="F3807" i="13"/>
  <c r="C3808" i="13"/>
  <c r="H3808" i="13" s="1"/>
  <c r="D3808" i="13"/>
  <c r="E3808" i="13"/>
  <c r="I3808" i="13" s="1"/>
  <c r="F3808" i="13"/>
  <c r="C3809" i="13"/>
  <c r="H3809" i="13" s="1"/>
  <c r="D3809" i="13"/>
  <c r="E3809" i="13"/>
  <c r="I3809" i="13" s="1"/>
  <c r="F3809" i="13"/>
  <c r="C3810" i="13"/>
  <c r="H3810" i="13" s="1"/>
  <c r="D3810" i="13"/>
  <c r="E3810" i="13"/>
  <c r="I3810" i="13" s="1"/>
  <c r="F3810" i="13"/>
  <c r="C3811" i="13"/>
  <c r="H3811" i="13" s="1"/>
  <c r="D3811" i="13"/>
  <c r="E3811" i="13"/>
  <c r="I3811" i="13" s="1"/>
  <c r="F3811" i="13"/>
  <c r="C3812" i="13"/>
  <c r="H3812" i="13" s="1"/>
  <c r="D3812" i="13"/>
  <c r="E3812" i="13"/>
  <c r="I3812" i="13" s="1"/>
  <c r="F3812" i="13"/>
  <c r="C3813" i="13"/>
  <c r="H3813" i="13" s="1"/>
  <c r="D3813" i="13"/>
  <c r="E3813" i="13"/>
  <c r="I3813" i="13" s="1"/>
  <c r="F3813" i="13"/>
  <c r="C3814" i="13"/>
  <c r="H3814" i="13" s="1"/>
  <c r="D3814" i="13"/>
  <c r="E3814" i="13"/>
  <c r="I3814" i="13" s="1"/>
  <c r="F3814" i="13"/>
  <c r="C3815" i="13"/>
  <c r="H3815" i="13" s="1"/>
  <c r="D3815" i="13"/>
  <c r="E3815" i="13"/>
  <c r="I3815" i="13" s="1"/>
  <c r="F3815" i="13"/>
  <c r="C3816" i="13"/>
  <c r="H3816" i="13" s="1"/>
  <c r="D3816" i="13"/>
  <c r="E3816" i="13"/>
  <c r="I3816" i="13" s="1"/>
  <c r="F3816" i="13"/>
  <c r="C3817" i="13"/>
  <c r="H3817" i="13" s="1"/>
  <c r="D3817" i="13"/>
  <c r="E3817" i="13"/>
  <c r="I3817" i="13" s="1"/>
  <c r="F3817" i="13"/>
  <c r="C3818" i="13"/>
  <c r="H3818" i="13" s="1"/>
  <c r="D3818" i="13"/>
  <c r="E3818" i="13"/>
  <c r="I3818" i="13" s="1"/>
  <c r="F3818" i="13"/>
  <c r="C3819" i="13"/>
  <c r="H3819" i="13" s="1"/>
  <c r="D3819" i="13"/>
  <c r="E3819" i="13"/>
  <c r="I3819" i="13" s="1"/>
  <c r="F3819" i="13"/>
  <c r="C3820" i="13"/>
  <c r="H3820" i="13" s="1"/>
  <c r="D3820" i="13"/>
  <c r="E3820" i="13"/>
  <c r="I3820" i="13" s="1"/>
  <c r="F3820" i="13"/>
  <c r="C3821" i="13"/>
  <c r="H3821" i="13" s="1"/>
  <c r="D3821" i="13"/>
  <c r="E3821" i="13"/>
  <c r="I3821" i="13" s="1"/>
  <c r="F3821" i="13"/>
  <c r="C3822" i="13"/>
  <c r="H3822" i="13" s="1"/>
  <c r="D3822" i="13"/>
  <c r="E3822" i="13"/>
  <c r="I3822" i="13" s="1"/>
  <c r="F3822" i="13"/>
  <c r="C3823" i="13"/>
  <c r="H3823" i="13" s="1"/>
  <c r="D3823" i="13"/>
  <c r="E3823" i="13"/>
  <c r="I3823" i="13" s="1"/>
  <c r="F3823" i="13"/>
  <c r="C3824" i="13"/>
  <c r="H3824" i="13" s="1"/>
  <c r="D3824" i="13"/>
  <c r="E3824" i="13"/>
  <c r="I3824" i="13" s="1"/>
  <c r="F3824" i="13"/>
  <c r="C3825" i="13"/>
  <c r="H3825" i="13" s="1"/>
  <c r="D3825" i="13"/>
  <c r="E3825" i="13"/>
  <c r="I3825" i="13" s="1"/>
  <c r="F3825" i="13"/>
  <c r="C3826" i="13"/>
  <c r="H3826" i="13" s="1"/>
  <c r="D3826" i="13"/>
  <c r="E3826" i="13"/>
  <c r="I3826" i="13" s="1"/>
  <c r="F3826" i="13"/>
  <c r="C3827" i="13"/>
  <c r="H3827" i="13" s="1"/>
  <c r="D3827" i="13"/>
  <c r="E3827" i="13"/>
  <c r="I3827" i="13" s="1"/>
  <c r="F3827" i="13"/>
  <c r="C3828" i="13"/>
  <c r="H3828" i="13" s="1"/>
  <c r="D3828" i="13"/>
  <c r="E3828" i="13"/>
  <c r="I3828" i="13" s="1"/>
  <c r="F3828" i="13"/>
  <c r="C3829" i="13"/>
  <c r="H3829" i="13" s="1"/>
  <c r="D3829" i="13"/>
  <c r="E3829" i="13"/>
  <c r="I3829" i="13" s="1"/>
  <c r="F3829" i="13"/>
  <c r="C3830" i="13"/>
  <c r="H3830" i="13" s="1"/>
  <c r="D3830" i="13"/>
  <c r="E3830" i="13"/>
  <c r="I3830" i="13" s="1"/>
  <c r="F3830" i="13"/>
  <c r="C3831" i="13"/>
  <c r="H3831" i="13" s="1"/>
  <c r="D3831" i="13"/>
  <c r="E3831" i="13"/>
  <c r="I3831" i="13" s="1"/>
  <c r="F3831" i="13"/>
  <c r="C3832" i="13"/>
  <c r="H3832" i="13" s="1"/>
  <c r="D3832" i="13"/>
  <c r="E3832" i="13"/>
  <c r="I3832" i="13" s="1"/>
  <c r="F3832" i="13"/>
  <c r="C3833" i="13"/>
  <c r="H3833" i="13" s="1"/>
  <c r="D3833" i="13"/>
  <c r="E3833" i="13"/>
  <c r="I3833" i="13" s="1"/>
  <c r="F3833" i="13"/>
  <c r="C3834" i="13"/>
  <c r="H3834" i="13" s="1"/>
  <c r="D3834" i="13"/>
  <c r="E3834" i="13"/>
  <c r="I3834" i="13" s="1"/>
  <c r="F3834" i="13"/>
  <c r="C3835" i="13"/>
  <c r="H3835" i="13" s="1"/>
  <c r="D3835" i="13"/>
  <c r="E3835" i="13"/>
  <c r="I3835" i="13" s="1"/>
  <c r="F3835" i="13"/>
  <c r="C3836" i="13"/>
  <c r="H3836" i="13" s="1"/>
  <c r="D3836" i="13"/>
  <c r="E3836" i="13"/>
  <c r="I3836" i="13" s="1"/>
  <c r="F3836" i="13"/>
  <c r="C3837" i="13"/>
  <c r="H3837" i="13" s="1"/>
  <c r="D3837" i="13"/>
  <c r="E3837" i="13"/>
  <c r="I3837" i="13" s="1"/>
  <c r="F3837" i="13"/>
  <c r="C3838" i="13"/>
  <c r="H3838" i="13" s="1"/>
  <c r="D3838" i="13"/>
  <c r="E3838" i="13"/>
  <c r="I3838" i="13" s="1"/>
  <c r="F3838" i="13"/>
  <c r="C3839" i="13"/>
  <c r="H3839" i="13" s="1"/>
  <c r="D3839" i="13"/>
  <c r="E3839" i="13"/>
  <c r="I3839" i="13" s="1"/>
  <c r="F3839" i="13"/>
  <c r="C3840" i="13"/>
  <c r="H3840" i="13" s="1"/>
  <c r="D3840" i="13"/>
  <c r="E3840" i="13"/>
  <c r="I3840" i="13" s="1"/>
  <c r="F3840" i="13"/>
  <c r="C3841" i="13"/>
  <c r="H3841" i="13" s="1"/>
  <c r="D3841" i="13"/>
  <c r="E3841" i="13"/>
  <c r="I3841" i="13" s="1"/>
  <c r="F3841" i="13"/>
  <c r="C3842" i="13"/>
  <c r="H3842" i="13" s="1"/>
  <c r="D3842" i="13"/>
  <c r="E3842" i="13"/>
  <c r="I3842" i="13" s="1"/>
  <c r="F3842" i="13"/>
  <c r="C3843" i="13"/>
  <c r="H3843" i="13" s="1"/>
  <c r="D3843" i="13"/>
  <c r="E3843" i="13"/>
  <c r="I3843" i="13" s="1"/>
  <c r="F3843" i="13"/>
  <c r="C3844" i="13"/>
  <c r="H3844" i="13" s="1"/>
  <c r="D3844" i="13"/>
  <c r="E3844" i="13"/>
  <c r="I3844" i="13" s="1"/>
  <c r="F3844" i="13"/>
  <c r="C3845" i="13"/>
  <c r="H3845" i="13" s="1"/>
  <c r="D3845" i="13"/>
  <c r="E3845" i="13"/>
  <c r="I3845" i="13" s="1"/>
  <c r="F3845" i="13"/>
  <c r="C3846" i="13"/>
  <c r="H3846" i="13" s="1"/>
  <c r="D3846" i="13"/>
  <c r="E3846" i="13"/>
  <c r="I3846" i="13" s="1"/>
  <c r="F3846" i="13"/>
  <c r="C3847" i="13"/>
  <c r="H3847" i="13" s="1"/>
  <c r="D3847" i="13"/>
  <c r="E3847" i="13"/>
  <c r="I3847" i="13" s="1"/>
  <c r="F3847" i="13"/>
  <c r="C3848" i="13"/>
  <c r="H3848" i="13" s="1"/>
  <c r="D3848" i="13"/>
  <c r="E3848" i="13"/>
  <c r="I3848" i="13" s="1"/>
  <c r="F3848" i="13"/>
  <c r="C3849" i="13"/>
  <c r="H3849" i="13" s="1"/>
  <c r="D3849" i="13"/>
  <c r="E3849" i="13"/>
  <c r="I3849" i="13" s="1"/>
  <c r="F3849" i="13"/>
  <c r="C3850" i="13"/>
  <c r="H3850" i="13" s="1"/>
  <c r="D3850" i="13"/>
  <c r="E3850" i="13"/>
  <c r="I3850" i="13" s="1"/>
  <c r="F3850" i="13"/>
  <c r="C3851" i="13"/>
  <c r="H3851" i="13" s="1"/>
  <c r="D3851" i="13"/>
  <c r="E3851" i="13"/>
  <c r="I3851" i="13" s="1"/>
  <c r="F3851" i="13"/>
  <c r="C3852" i="13"/>
  <c r="H3852" i="13" s="1"/>
  <c r="D3852" i="13"/>
  <c r="E3852" i="13"/>
  <c r="I3852" i="13" s="1"/>
  <c r="F3852" i="13"/>
  <c r="C3853" i="13"/>
  <c r="H3853" i="13" s="1"/>
  <c r="D3853" i="13"/>
  <c r="E3853" i="13"/>
  <c r="I3853" i="13" s="1"/>
  <c r="F3853" i="13"/>
  <c r="C3854" i="13"/>
  <c r="H3854" i="13" s="1"/>
  <c r="D3854" i="13"/>
  <c r="E3854" i="13"/>
  <c r="I3854" i="13" s="1"/>
  <c r="F3854" i="13"/>
  <c r="C3855" i="13"/>
  <c r="H3855" i="13" s="1"/>
  <c r="D3855" i="13"/>
  <c r="E3855" i="13"/>
  <c r="I3855" i="13" s="1"/>
  <c r="F3855" i="13"/>
  <c r="C3856" i="13"/>
  <c r="H3856" i="13" s="1"/>
  <c r="D3856" i="13"/>
  <c r="E3856" i="13"/>
  <c r="I3856" i="13" s="1"/>
  <c r="F3856" i="13"/>
  <c r="C3857" i="13"/>
  <c r="H3857" i="13" s="1"/>
  <c r="D3857" i="13"/>
  <c r="E3857" i="13"/>
  <c r="I3857" i="13" s="1"/>
  <c r="F3857" i="13"/>
  <c r="C3858" i="13"/>
  <c r="H3858" i="13" s="1"/>
  <c r="D3858" i="13"/>
  <c r="E3858" i="13"/>
  <c r="I3858" i="13" s="1"/>
  <c r="F3858" i="13"/>
  <c r="C3859" i="13"/>
  <c r="H3859" i="13" s="1"/>
  <c r="D3859" i="13"/>
  <c r="E3859" i="13"/>
  <c r="I3859" i="13" s="1"/>
  <c r="F3859" i="13"/>
  <c r="C3860" i="13"/>
  <c r="H3860" i="13" s="1"/>
  <c r="D3860" i="13"/>
  <c r="E3860" i="13"/>
  <c r="I3860" i="13" s="1"/>
  <c r="F3860" i="13"/>
  <c r="C3861" i="13"/>
  <c r="H3861" i="13" s="1"/>
  <c r="D3861" i="13"/>
  <c r="E3861" i="13"/>
  <c r="I3861" i="13" s="1"/>
  <c r="F3861" i="13"/>
  <c r="C3862" i="13"/>
  <c r="H3862" i="13" s="1"/>
  <c r="D3862" i="13"/>
  <c r="E3862" i="13"/>
  <c r="I3862" i="13" s="1"/>
  <c r="F3862" i="13"/>
  <c r="C3863" i="13"/>
  <c r="H3863" i="13" s="1"/>
  <c r="D3863" i="13"/>
  <c r="E3863" i="13"/>
  <c r="I3863" i="13" s="1"/>
  <c r="F3863" i="13"/>
  <c r="C3864" i="13"/>
  <c r="H3864" i="13" s="1"/>
  <c r="D3864" i="13"/>
  <c r="E3864" i="13"/>
  <c r="I3864" i="13" s="1"/>
  <c r="F3864" i="13"/>
  <c r="C3865" i="13"/>
  <c r="H3865" i="13" s="1"/>
  <c r="D3865" i="13"/>
  <c r="E3865" i="13"/>
  <c r="I3865" i="13" s="1"/>
  <c r="F3865" i="13"/>
  <c r="C3866" i="13"/>
  <c r="H3866" i="13" s="1"/>
  <c r="D3866" i="13"/>
  <c r="E3866" i="13"/>
  <c r="I3866" i="13" s="1"/>
  <c r="F3866" i="13"/>
  <c r="C3867" i="13"/>
  <c r="H3867" i="13" s="1"/>
  <c r="D3867" i="13"/>
  <c r="E3867" i="13"/>
  <c r="I3867" i="13" s="1"/>
  <c r="F3867" i="13"/>
  <c r="C3868" i="13"/>
  <c r="H3868" i="13" s="1"/>
  <c r="D3868" i="13"/>
  <c r="E3868" i="13"/>
  <c r="I3868" i="13" s="1"/>
  <c r="F3868" i="13"/>
  <c r="C3869" i="13"/>
  <c r="H3869" i="13" s="1"/>
  <c r="D3869" i="13"/>
  <c r="E3869" i="13"/>
  <c r="I3869" i="13" s="1"/>
  <c r="F3869" i="13"/>
  <c r="C3870" i="13"/>
  <c r="H3870" i="13" s="1"/>
  <c r="D3870" i="13"/>
  <c r="E3870" i="13"/>
  <c r="I3870" i="13" s="1"/>
  <c r="F3870" i="13"/>
  <c r="C3871" i="13"/>
  <c r="H3871" i="13" s="1"/>
  <c r="D3871" i="13"/>
  <c r="E3871" i="13"/>
  <c r="I3871" i="13" s="1"/>
  <c r="F3871" i="13"/>
  <c r="C3872" i="13"/>
  <c r="H3872" i="13" s="1"/>
  <c r="D3872" i="13"/>
  <c r="E3872" i="13"/>
  <c r="I3872" i="13" s="1"/>
  <c r="F3872" i="13"/>
  <c r="C3873" i="13"/>
  <c r="H3873" i="13" s="1"/>
  <c r="D3873" i="13"/>
  <c r="E3873" i="13"/>
  <c r="I3873" i="13" s="1"/>
  <c r="F3873" i="13"/>
  <c r="C3874" i="13"/>
  <c r="H3874" i="13" s="1"/>
  <c r="D3874" i="13"/>
  <c r="E3874" i="13"/>
  <c r="I3874" i="13" s="1"/>
  <c r="F3874" i="13"/>
  <c r="C3875" i="13"/>
  <c r="H3875" i="13" s="1"/>
  <c r="D3875" i="13"/>
  <c r="E3875" i="13"/>
  <c r="I3875" i="13" s="1"/>
  <c r="F3875" i="13"/>
  <c r="C3876" i="13"/>
  <c r="H3876" i="13" s="1"/>
  <c r="D3876" i="13"/>
  <c r="E3876" i="13"/>
  <c r="I3876" i="13" s="1"/>
  <c r="F3876" i="13"/>
  <c r="C3877" i="13"/>
  <c r="H3877" i="13" s="1"/>
  <c r="D3877" i="13"/>
  <c r="E3877" i="13"/>
  <c r="I3877" i="13" s="1"/>
  <c r="F3877" i="13"/>
  <c r="C3878" i="13"/>
  <c r="H3878" i="13" s="1"/>
  <c r="D3878" i="13"/>
  <c r="E3878" i="13"/>
  <c r="I3878" i="13" s="1"/>
  <c r="F3878" i="13"/>
  <c r="C3879" i="13"/>
  <c r="H3879" i="13" s="1"/>
  <c r="D3879" i="13"/>
  <c r="E3879" i="13"/>
  <c r="I3879" i="13" s="1"/>
  <c r="F3879" i="13"/>
  <c r="C3880" i="13"/>
  <c r="H3880" i="13" s="1"/>
  <c r="D3880" i="13"/>
  <c r="E3880" i="13"/>
  <c r="I3880" i="13" s="1"/>
  <c r="F3880" i="13"/>
  <c r="C3881" i="13"/>
  <c r="H3881" i="13" s="1"/>
  <c r="D3881" i="13"/>
  <c r="E3881" i="13"/>
  <c r="I3881" i="13" s="1"/>
  <c r="F3881" i="13"/>
  <c r="C3882" i="13"/>
  <c r="H3882" i="13" s="1"/>
  <c r="D3882" i="13"/>
  <c r="E3882" i="13"/>
  <c r="I3882" i="13" s="1"/>
  <c r="F3882" i="13"/>
  <c r="C3883" i="13"/>
  <c r="H3883" i="13" s="1"/>
  <c r="D3883" i="13"/>
  <c r="E3883" i="13"/>
  <c r="I3883" i="13" s="1"/>
  <c r="F3883" i="13"/>
  <c r="C3884" i="13"/>
  <c r="H3884" i="13" s="1"/>
  <c r="D3884" i="13"/>
  <c r="E3884" i="13"/>
  <c r="I3884" i="13" s="1"/>
  <c r="F3884" i="13"/>
  <c r="C3885" i="13"/>
  <c r="H3885" i="13" s="1"/>
  <c r="D3885" i="13"/>
  <c r="E3885" i="13"/>
  <c r="I3885" i="13" s="1"/>
  <c r="F3885" i="13"/>
  <c r="C3886" i="13"/>
  <c r="H3886" i="13" s="1"/>
  <c r="D3886" i="13"/>
  <c r="E3886" i="13"/>
  <c r="I3886" i="13" s="1"/>
  <c r="F3886" i="13"/>
  <c r="C3887" i="13"/>
  <c r="H3887" i="13" s="1"/>
  <c r="D3887" i="13"/>
  <c r="E3887" i="13"/>
  <c r="I3887" i="13" s="1"/>
  <c r="F3887" i="13"/>
  <c r="C3888" i="13"/>
  <c r="H3888" i="13" s="1"/>
  <c r="D3888" i="13"/>
  <c r="E3888" i="13"/>
  <c r="I3888" i="13" s="1"/>
  <c r="F3888" i="13"/>
  <c r="C3889" i="13"/>
  <c r="H3889" i="13" s="1"/>
  <c r="D3889" i="13"/>
  <c r="E3889" i="13"/>
  <c r="I3889" i="13" s="1"/>
  <c r="F3889" i="13"/>
  <c r="C3890" i="13"/>
  <c r="H3890" i="13" s="1"/>
  <c r="D3890" i="13"/>
  <c r="E3890" i="13"/>
  <c r="I3890" i="13" s="1"/>
  <c r="F3890" i="13"/>
  <c r="C3891" i="13"/>
  <c r="H3891" i="13" s="1"/>
  <c r="D3891" i="13"/>
  <c r="E3891" i="13"/>
  <c r="I3891" i="13" s="1"/>
  <c r="F3891" i="13"/>
  <c r="C3892" i="13"/>
  <c r="H3892" i="13" s="1"/>
  <c r="D3892" i="13"/>
  <c r="E3892" i="13"/>
  <c r="I3892" i="13" s="1"/>
  <c r="F3892" i="13"/>
  <c r="C3893" i="13"/>
  <c r="H3893" i="13" s="1"/>
  <c r="D3893" i="13"/>
  <c r="E3893" i="13"/>
  <c r="I3893" i="13" s="1"/>
  <c r="F3893" i="13"/>
  <c r="C3894" i="13"/>
  <c r="H3894" i="13" s="1"/>
  <c r="D3894" i="13"/>
  <c r="E3894" i="13"/>
  <c r="I3894" i="13" s="1"/>
  <c r="F3894" i="13"/>
  <c r="C3895" i="13"/>
  <c r="H3895" i="13" s="1"/>
  <c r="D3895" i="13"/>
  <c r="E3895" i="13"/>
  <c r="I3895" i="13" s="1"/>
  <c r="F3895" i="13"/>
  <c r="C3896" i="13"/>
  <c r="H3896" i="13" s="1"/>
  <c r="D3896" i="13"/>
  <c r="E3896" i="13"/>
  <c r="I3896" i="13" s="1"/>
  <c r="F3896" i="13"/>
  <c r="C3897" i="13"/>
  <c r="H3897" i="13" s="1"/>
  <c r="D3897" i="13"/>
  <c r="E3897" i="13"/>
  <c r="I3897" i="13" s="1"/>
  <c r="F3897" i="13"/>
  <c r="C3898" i="13"/>
  <c r="H3898" i="13" s="1"/>
  <c r="D3898" i="13"/>
  <c r="E3898" i="13"/>
  <c r="I3898" i="13" s="1"/>
  <c r="F3898" i="13"/>
  <c r="C3899" i="13"/>
  <c r="H3899" i="13" s="1"/>
  <c r="D3899" i="13"/>
  <c r="E3899" i="13"/>
  <c r="I3899" i="13" s="1"/>
  <c r="F3899" i="13"/>
  <c r="C3900" i="13"/>
  <c r="H3900" i="13" s="1"/>
  <c r="D3900" i="13"/>
  <c r="E3900" i="13"/>
  <c r="I3900" i="13" s="1"/>
  <c r="F3900" i="13"/>
  <c r="C3901" i="13"/>
  <c r="H3901" i="13" s="1"/>
  <c r="D3901" i="13"/>
  <c r="E3901" i="13"/>
  <c r="I3901" i="13" s="1"/>
  <c r="F3901" i="13"/>
  <c r="C3902" i="13"/>
  <c r="H3902" i="13" s="1"/>
  <c r="D3902" i="13"/>
  <c r="E3902" i="13"/>
  <c r="I3902" i="13" s="1"/>
  <c r="F3902" i="13"/>
  <c r="C3903" i="13"/>
  <c r="H3903" i="13" s="1"/>
  <c r="D3903" i="13"/>
  <c r="E3903" i="13"/>
  <c r="I3903" i="13" s="1"/>
  <c r="F3903" i="13"/>
  <c r="C3904" i="13"/>
  <c r="H3904" i="13" s="1"/>
  <c r="D3904" i="13"/>
  <c r="E3904" i="13"/>
  <c r="I3904" i="13" s="1"/>
  <c r="F3904" i="13"/>
  <c r="C3905" i="13"/>
  <c r="H3905" i="13" s="1"/>
  <c r="D3905" i="13"/>
  <c r="E3905" i="13"/>
  <c r="I3905" i="13" s="1"/>
  <c r="F3905" i="13"/>
  <c r="C3906" i="13"/>
  <c r="H3906" i="13" s="1"/>
  <c r="D3906" i="13"/>
  <c r="E3906" i="13"/>
  <c r="I3906" i="13" s="1"/>
  <c r="F3906" i="13"/>
  <c r="C3907" i="13"/>
  <c r="H3907" i="13" s="1"/>
  <c r="D3907" i="13"/>
  <c r="E3907" i="13"/>
  <c r="I3907" i="13" s="1"/>
  <c r="F3907" i="13"/>
  <c r="C3908" i="13"/>
  <c r="H3908" i="13" s="1"/>
  <c r="D3908" i="13"/>
  <c r="E3908" i="13"/>
  <c r="I3908" i="13" s="1"/>
  <c r="F3908" i="13"/>
  <c r="C3909" i="13"/>
  <c r="H3909" i="13" s="1"/>
  <c r="D3909" i="13"/>
  <c r="E3909" i="13"/>
  <c r="I3909" i="13" s="1"/>
  <c r="F3909" i="13"/>
  <c r="C3910" i="13"/>
  <c r="H3910" i="13" s="1"/>
  <c r="D3910" i="13"/>
  <c r="E3910" i="13"/>
  <c r="I3910" i="13" s="1"/>
  <c r="F3910" i="13"/>
  <c r="C3911" i="13"/>
  <c r="H3911" i="13" s="1"/>
  <c r="D3911" i="13"/>
  <c r="E3911" i="13"/>
  <c r="I3911" i="13" s="1"/>
  <c r="F3911" i="13"/>
  <c r="C3912" i="13"/>
  <c r="H3912" i="13" s="1"/>
  <c r="D3912" i="13"/>
  <c r="E3912" i="13"/>
  <c r="I3912" i="13" s="1"/>
  <c r="F3912" i="13"/>
  <c r="C3913" i="13"/>
  <c r="H3913" i="13" s="1"/>
  <c r="D3913" i="13"/>
  <c r="E3913" i="13"/>
  <c r="I3913" i="13" s="1"/>
  <c r="F3913" i="13"/>
  <c r="C3914" i="13"/>
  <c r="H3914" i="13" s="1"/>
  <c r="D3914" i="13"/>
  <c r="E3914" i="13"/>
  <c r="I3914" i="13" s="1"/>
  <c r="F3914" i="13"/>
  <c r="C3915" i="13"/>
  <c r="H3915" i="13" s="1"/>
  <c r="D3915" i="13"/>
  <c r="E3915" i="13"/>
  <c r="I3915" i="13" s="1"/>
  <c r="F3915" i="13"/>
  <c r="C3916" i="13"/>
  <c r="H3916" i="13" s="1"/>
  <c r="D3916" i="13"/>
  <c r="E3916" i="13"/>
  <c r="I3916" i="13" s="1"/>
  <c r="F3916" i="13"/>
  <c r="C3917" i="13"/>
  <c r="H3917" i="13" s="1"/>
  <c r="D3917" i="13"/>
  <c r="E3917" i="13"/>
  <c r="I3917" i="13" s="1"/>
  <c r="F3917" i="13"/>
  <c r="C3918" i="13"/>
  <c r="H3918" i="13" s="1"/>
  <c r="D3918" i="13"/>
  <c r="E3918" i="13"/>
  <c r="I3918" i="13" s="1"/>
  <c r="F3918" i="13"/>
  <c r="C3919" i="13"/>
  <c r="H3919" i="13" s="1"/>
  <c r="D3919" i="13"/>
  <c r="E3919" i="13"/>
  <c r="I3919" i="13" s="1"/>
  <c r="F3919" i="13"/>
  <c r="C3920" i="13"/>
  <c r="H3920" i="13" s="1"/>
  <c r="D3920" i="13"/>
  <c r="E3920" i="13"/>
  <c r="I3920" i="13" s="1"/>
  <c r="F3920" i="13"/>
  <c r="C3921" i="13"/>
  <c r="H3921" i="13" s="1"/>
  <c r="D3921" i="13"/>
  <c r="E3921" i="13"/>
  <c r="I3921" i="13" s="1"/>
  <c r="F3921" i="13"/>
  <c r="C3922" i="13"/>
  <c r="H3922" i="13" s="1"/>
  <c r="D3922" i="13"/>
  <c r="E3922" i="13"/>
  <c r="I3922" i="13" s="1"/>
  <c r="F3922" i="13"/>
  <c r="C3923" i="13"/>
  <c r="H3923" i="13" s="1"/>
  <c r="D3923" i="13"/>
  <c r="E3923" i="13"/>
  <c r="I3923" i="13" s="1"/>
  <c r="F3923" i="13"/>
  <c r="C3924" i="13"/>
  <c r="H3924" i="13" s="1"/>
  <c r="D3924" i="13"/>
  <c r="E3924" i="13"/>
  <c r="I3924" i="13" s="1"/>
  <c r="F3924" i="13"/>
  <c r="C3925" i="13"/>
  <c r="H3925" i="13" s="1"/>
  <c r="D3925" i="13"/>
  <c r="E3925" i="13"/>
  <c r="I3925" i="13" s="1"/>
  <c r="F3925" i="13"/>
  <c r="C3926" i="13"/>
  <c r="H3926" i="13" s="1"/>
  <c r="D3926" i="13"/>
  <c r="E3926" i="13"/>
  <c r="I3926" i="13" s="1"/>
  <c r="F3926" i="13"/>
  <c r="C3927" i="13"/>
  <c r="H3927" i="13" s="1"/>
  <c r="D3927" i="13"/>
  <c r="E3927" i="13"/>
  <c r="I3927" i="13" s="1"/>
  <c r="F3927" i="13"/>
  <c r="C3928" i="13"/>
  <c r="H3928" i="13" s="1"/>
  <c r="D3928" i="13"/>
  <c r="E3928" i="13"/>
  <c r="I3928" i="13" s="1"/>
  <c r="F3928" i="13"/>
  <c r="C3929" i="13"/>
  <c r="H3929" i="13" s="1"/>
  <c r="D3929" i="13"/>
  <c r="E3929" i="13"/>
  <c r="I3929" i="13" s="1"/>
  <c r="F3929" i="13"/>
  <c r="C3930" i="13"/>
  <c r="H3930" i="13" s="1"/>
  <c r="D3930" i="13"/>
  <c r="E3930" i="13"/>
  <c r="I3930" i="13" s="1"/>
  <c r="F3930" i="13"/>
  <c r="C3931" i="13"/>
  <c r="H3931" i="13" s="1"/>
  <c r="D3931" i="13"/>
  <c r="E3931" i="13"/>
  <c r="I3931" i="13" s="1"/>
  <c r="F3931" i="13"/>
  <c r="C3932" i="13"/>
  <c r="H3932" i="13" s="1"/>
  <c r="D3932" i="13"/>
  <c r="E3932" i="13"/>
  <c r="I3932" i="13" s="1"/>
  <c r="F3932" i="13"/>
  <c r="C3933" i="13"/>
  <c r="H3933" i="13" s="1"/>
  <c r="D3933" i="13"/>
  <c r="E3933" i="13"/>
  <c r="I3933" i="13" s="1"/>
  <c r="F3933" i="13"/>
  <c r="C3934" i="13"/>
  <c r="H3934" i="13" s="1"/>
  <c r="D3934" i="13"/>
  <c r="E3934" i="13"/>
  <c r="I3934" i="13" s="1"/>
  <c r="F3934" i="13"/>
  <c r="C3935" i="13"/>
  <c r="H3935" i="13" s="1"/>
  <c r="D3935" i="13"/>
  <c r="E3935" i="13"/>
  <c r="I3935" i="13" s="1"/>
  <c r="F3935" i="13"/>
  <c r="C3936" i="13"/>
  <c r="H3936" i="13" s="1"/>
  <c r="D3936" i="13"/>
  <c r="E3936" i="13"/>
  <c r="I3936" i="13" s="1"/>
  <c r="F3936" i="13"/>
  <c r="C3937" i="13"/>
  <c r="H3937" i="13" s="1"/>
  <c r="D3937" i="13"/>
  <c r="E3937" i="13"/>
  <c r="I3937" i="13" s="1"/>
  <c r="F3937" i="13"/>
  <c r="C3938" i="13"/>
  <c r="H3938" i="13" s="1"/>
  <c r="D3938" i="13"/>
  <c r="E3938" i="13"/>
  <c r="I3938" i="13" s="1"/>
  <c r="F3938" i="13"/>
  <c r="C3939" i="13"/>
  <c r="H3939" i="13" s="1"/>
  <c r="D3939" i="13"/>
  <c r="E3939" i="13"/>
  <c r="I3939" i="13" s="1"/>
  <c r="F3939" i="13"/>
  <c r="C3940" i="13"/>
  <c r="H3940" i="13" s="1"/>
  <c r="D3940" i="13"/>
  <c r="E3940" i="13"/>
  <c r="I3940" i="13" s="1"/>
  <c r="F3940" i="13"/>
  <c r="C3941" i="13"/>
  <c r="H3941" i="13" s="1"/>
  <c r="D3941" i="13"/>
  <c r="E3941" i="13"/>
  <c r="I3941" i="13" s="1"/>
  <c r="F3941" i="13"/>
  <c r="C3942" i="13"/>
  <c r="H3942" i="13" s="1"/>
  <c r="D3942" i="13"/>
  <c r="E3942" i="13"/>
  <c r="I3942" i="13" s="1"/>
  <c r="F3942" i="13"/>
  <c r="C3943" i="13"/>
  <c r="H3943" i="13" s="1"/>
  <c r="D3943" i="13"/>
  <c r="E3943" i="13"/>
  <c r="I3943" i="13" s="1"/>
  <c r="F3943" i="13"/>
  <c r="C3944" i="13"/>
  <c r="H3944" i="13" s="1"/>
  <c r="D3944" i="13"/>
  <c r="E3944" i="13"/>
  <c r="I3944" i="13" s="1"/>
  <c r="F3944" i="13"/>
  <c r="C3945" i="13"/>
  <c r="H3945" i="13" s="1"/>
  <c r="D3945" i="13"/>
  <c r="E3945" i="13"/>
  <c r="I3945" i="13" s="1"/>
  <c r="F3945" i="13"/>
  <c r="C3946" i="13"/>
  <c r="H3946" i="13" s="1"/>
  <c r="D3946" i="13"/>
  <c r="E3946" i="13"/>
  <c r="I3946" i="13" s="1"/>
  <c r="F3946" i="13"/>
  <c r="C3947" i="13"/>
  <c r="H3947" i="13" s="1"/>
  <c r="D3947" i="13"/>
  <c r="E3947" i="13"/>
  <c r="I3947" i="13" s="1"/>
  <c r="F3947" i="13"/>
  <c r="C3948" i="13"/>
  <c r="H3948" i="13" s="1"/>
  <c r="D3948" i="13"/>
  <c r="E3948" i="13"/>
  <c r="I3948" i="13" s="1"/>
  <c r="F3948" i="13"/>
  <c r="C3949" i="13"/>
  <c r="H3949" i="13" s="1"/>
  <c r="D3949" i="13"/>
  <c r="E3949" i="13"/>
  <c r="I3949" i="13" s="1"/>
  <c r="F3949" i="13"/>
  <c r="C3950" i="13"/>
  <c r="H3950" i="13" s="1"/>
  <c r="D3950" i="13"/>
  <c r="E3950" i="13"/>
  <c r="I3950" i="13" s="1"/>
  <c r="F3950" i="13"/>
  <c r="C3951" i="13"/>
  <c r="H3951" i="13" s="1"/>
  <c r="D3951" i="13"/>
  <c r="E3951" i="13"/>
  <c r="I3951" i="13" s="1"/>
  <c r="F3951" i="13"/>
  <c r="C3952" i="13"/>
  <c r="H3952" i="13" s="1"/>
  <c r="D3952" i="13"/>
  <c r="E3952" i="13"/>
  <c r="I3952" i="13" s="1"/>
  <c r="F3952" i="13"/>
  <c r="C3953" i="13"/>
  <c r="H3953" i="13" s="1"/>
  <c r="D3953" i="13"/>
  <c r="E3953" i="13"/>
  <c r="I3953" i="13" s="1"/>
  <c r="F3953" i="13"/>
  <c r="C3954" i="13"/>
  <c r="H3954" i="13" s="1"/>
  <c r="D3954" i="13"/>
  <c r="E3954" i="13"/>
  <c r="I3954" i="13" s="1"/>
  <c r="F3954" i="13"/>
  <c r="C3955" i="13"/>
  <c r="H3955" i="13" s="1"/>
  <c r="D3955" i="13"/>
  <c r="E3955" i="13"/>
  <c r="I3955" i="13" s="1"/>
  <c r="F3955" i="13"/>
  <c r="C3956" i="13"/>
  <c r="H3956" i="13" s="1"/>
  <c r="D3956" i="13"/>
  <c r="E3956" i="13"/>
  <c r="I3956" i="13" s="1"/>
  <c r="F3956" i="13"/>
  <c r="C3957" i="13"/>
  <c r="H3957" i="13" s="1"/>
  <c r="D3957" i="13"/>
  <c r="E3957" i="13"/>
  <c r="I3957" i="13" s="1"/>
  <c r="F3957" i="13"/>
  <c r="C3958" i="13"/>
  <c r="H3958" i="13" s="1"/>
  <c r="D3958" i="13"/>
  <c r="E3958" i="13"/>
  <c r="I3958" i="13" s="1"/>
  <c r="F3958" i="13"/>
  <c r="C3959" i="13"/>
  <c r="H3959" i="13" s="1"/>
  <c r="D3959" i="13"/>
  <c r="E3959" i="13"/>
  <c r="I3959" i="13" s="1"/>
  <c r="F3959" i="13"/>
  <c r="C3960" i="13"/>
  <c r="H3960" i="13" s="1"/>
  <c r="D3960" i="13"/>
  <c r="E3960" i="13"/>
  <c r="I3960" i="13" s="1"/>
  <c r="F3960" i="13"/>
  <c r="C3961" i="13"/>
  <c r="H3961" i="13" s="1"/>
  <c r="D3961" i="13"/>
  <c r="E3961" i="13"/>
  <c r="I3961" i="13" s="1"/>
  <c r="F3961" i="13"/>
  <c r="C3962" i="13"/>
  <c r="H3962" i="13" s="1"/>
  <c r="D3962" i="13"/>
  <c r="E3962" i="13"/>
  <c r="I3962" i="13" s="1"/>
  <c r="F3962" i="13"/>
  <c r="C3963" i="13"/>
  <c r="H3963" i="13" s="1"/>
  <c r="D3963" i="13"/>
  <c r="E3963" i="13"/>
  <c r="I3963" i="13" s="1"/>
  <c r="F3963" i="13"/>
  <c r="C3964" i="13"/>
  <c r="H3964" i="13" s="1"/>
  <c r="D3964" i="13"/>
  <c r="E3964" i="13"/>
  <c r="I3964" i="13" s="1"/>
  <c r="F3964" i="13"/>
  <c r="C3965" i="13"/>
  <c r="H3965" i="13" s="1"/>
  <c r="D3965" i="13"/>
  <c r="E3965" i="13"/>
  <c r="I3965" i="13" s="1"/>
  <c r="F3965" i="13"/>
  <c r="C3966" i="13"/>
  <c r="H3966" i="13" s="1"/>
  <c r="D3966" i="13"/>
  <c r="E3966" i="13"/>
  <c r="I3966" i="13" s="1"/>
  <c r="F3966" i="13"/>
  <c r="C3967" i="13"/>
  <c r="H3967" i="13" s="1"/>
  <c r="D3967" i="13"/>
  <c r="E3967" i="13"/>
  <c r="I3967" i="13" s="1"/>
  <c r="F3967" i="13"/>
  <c r="C3968" i="13"/>
  <c r="H3968" i="13" s="1"/>
  <c r="D3968" i="13"/>
  <c r="E3968" i="13"/>
  <c r="I3968" i="13" s="1"/>
  <c r="F3968" i="13"/>
  <c r="C3969" i="13"/>
  <c r="H3969" i="13" s="1"/>
  <c r="D3969" i="13"/>
  <c r="E3969" i="13"/>
  <c r="I3969" i="13" s="1"/>
  <c r="F3969" i="13"/>
  <c r="C3970" i="13"/>
  <c r="H3970" i="13" s="1"/>
  <c r="D3970" i="13"/>
  <c r="E3970" i="13"/>
  <c r="I3970" i="13" s="1"/>
  <c r="F3970" i="13"/>
  <c r="C3971" i="13"/>
  <c r="H3971" i="13" s="1"/>
  <c r="D3971" i="13"/>
  <c r="E3971" i="13"/>
  <c r="I3971" i="13" s="1"/>
  <c r="F3971" i="13"/>
  <c r="C3972" i="13"/>
  <c r="H3972" i="13" s="1"/>
  <c r="D3972" i="13"/>
  <c r="E3972" i="13"/>
  <c r="I3972" i="13" s="1"/>
  <c r="F3972" i="13"/>
  <c r="C3973" i="13"/>
  <c r="H3973" i="13" s="1"/>
  <c r="D3973" i="13"/>
  <c r="E3973" i="13"/>
  <c r="I3973" i="13" s="1"/>
  <c r="F3973" i="13"/>
  <c r="C3974" i="13"/>
  <c r="H3974" i="13" s="1"/>
  <c r="D3974" i="13"/>
  <c r="E3974" i="13"/>
  <c r="I3974" i="13" s="1"/>
  <c r="F3974" i="13"/>
  <c r="C3975" i="13"/>
  <c r="H3975" i="13" s="1"/>
  <c r="D3975" i="13"/>
  <c r="E3975" i="13"/>
  <c r="I3975" i="13" s="1"/>
  <c r="F3975" i="13"/>
  <c r="C3976" i="13"/>
  <c r="H3976" i="13" s="1"/>
  <c r="D3976" i="13"/>
  <c r="E3976" i="13"/>
  <c r="I3976" i="13" s="1"/>
  <c r="F3976" i="13"/>
  <c r="C3977" i="13"/>
  <c r="H3977" i="13" s="1"/>
  <c r="D3977" i="13"/>
  <c r="E3977" i="13"/>
  <c r="I3977" i="13" s="1"/>
  <c r="F3977" i="13"/>
  <c r="C3978" i="13"/>
  <c r="H3978" i="13" s="1"/>
  <c r="D3978" i="13"/>
  <c r="E3978" i="13"/>
  <c r="I3978" i="13" s="1"/>
  <c r="F3978" i="13"/>
  <c r="C3979" i="13"/>
  <c r="H3979" i="13" s="1"/>
  <c r="D3979" i="13"/>
  <c r="E3979" i="13"/>
  <c r="I3979" i="13" s="1"/>
  <c r="F3979" i="13"/>
  <c r="C3980" i="13"/>
  <c r="H3980" i="13" s="1"/>
  <c r="D3980" i="13"/>
  <c r="E3980" i="13"/>
  <c r="I3980" i="13" s="1"/>
  <c r="F3980" i="13"/>
  <c r="C3981" i="13"/>
  <c r="H3981" i="13" s="1"/>
  <c r="D3981" i="13"/>
  <c r="E3981" i="13"/>
  <c r="I3981" i="13" s="1"/>
  <c r="F3981" i="13"/>
  <c r="C3982" i="13"/>
  <c r="H3982" i="13" s="1"/>
  <c r="D3982" i="13"/>
  <c r="E3982" i="13"/>
  <c r="I3982" i="13" s="1"/>
  <c r="F3982" i="13"/>
  <c r="C3983" i="13"/>
  <c r="H3983" i="13" s="1"/>
  <c r="D3983" i="13"/>
  <c r="E3983" i="13"/>
  <c r="I3983" i="13" s="1"/>
  <c r="F3983" i="13"/>
  <c r="C3984" i="13"/>
  <c r="H3984" i="13" s="1"/>
  <c r="D3984" i="13"/>
  <c r="E3984" i="13"/>
  <c r="I3984" i="13" s="1"/>
  <c r="F3984" i="13"/>
  <c r="C3985" i="13"/>
  <c r="H3985" i="13" s="1"/>
  <c r="D3985" i="13"/>
  <c r="E3985" i="13"/>
  <c r="I3985" i="13" s="1"/>
  <c r="F3985" i="13"/>
  <c r="C3986" i="13"/>
  <c r="H3986" i="13" s="1"/>
  <c r="D3986" i="13"/>
  <c r="E3986" i="13"/>
  <c r="I3986" i="13" s="1"/>
  <c r="F3986" i="13"/>
  <c r="C3987" i="13"/>
  <c r="H3987" i="13" s="1"/>
  <c r="D3987" i="13"/>
  <c r="E3987" i="13"/>
  <c r="I3987" i="13" s="1"/>
  <c r="F3987" i="13"/>
  <c r="C3988" i="13"/>
  <c r="H3988" i="13" s="1"/>
  <c r="D3988" i="13"/>
  <c r="E3988" i="13"/>
  <c r="I3988" i="13" s="1"/>
  <c r="F3988" i="13"/>
  <c r="C3989" i="13"/>
  <c r="H3989" i="13" s="1"/>
  <c r="D3989" i="13"/>
  <c r="E3989" i="13"/>
  <c r="I3989" i="13" s="1"/>
  <c r="F3989" i="13"/>
  <c r="C3990" i="13"/>
  <c r="H3990" i="13" s="1"/>
  <c r="D3990" i="13"/>
  <c r="E3990" i="13"/>
  <c r="I3990" i="13" s="1"/>
  <c r="F3990" i="13"/>
  <c r="C3991" i="13"/>
  <c r="H3991" i="13" s="1"/>
  <c r="D3991" i="13"/>
  <c r="E3991" i="13"/>
  <c r="I3991" i="13" s="1"/>
  <c r="F3991" i="13"/>
  <c r="C3992" i="13"/>
  <c r="H3992" i="13" s="1"/>
  <c r="D3992" i="13"/>
  <c r="E3992" i="13"/>
  <c r="I3992" i="13" s="1"/>
  <c r="F3992" i="13"/>
  <c r="C3993" i="13"/>
  <c r="H3993" i="13" s="1"/>
  <c r="D3993" i="13"/>
  <c r="E3993" i="13"/>
  <c r="I3993" i="13" s="1"/>
  <c r="F3993" i="13"/>
  <c r="C3994" i="13"/>
  <c r="H3994" i="13" s="1"/>
  <c r="D3994" i="13"/>
  <c r="E3994" i="13"/>
  <c r="I3994" i="13" s="1"/>
  <c r="F3994" i="13"/>
  <c r="C3995" i="13"/>
  <c r="H3995" i="13" s="1"/>
  <c r="D3995" i="13"/>
  <c r="E3995" i="13"/>
  <c r="I3995" i="13" s="1"/>
  <c r="F3995" i="13"/>
  <c r="C3996" i="13"/>
  <c r="H3996" i="13" s="1"/>
  <c r="D3996" i="13"/>
  <c r="E3996" i="13"/>
  <c r="I3996" i="13" s="1"/>
  <c r="F3996" i="13"/>
  <c r="C3997" i="13"/>
  <c r="H3997" i="13" s="1"/>
  <c r="D3997" i="13"/>
  <c r="E3997" i="13"/>
  <c r="I3997" i="13" s="1"/>
  <c r="F3997" i="13"/>
  <c r="C3998" i="13"/>
  <c r="H3998" i="13" s="1"/>
  <c r="D3998" i="13"/>
  <c r="E3998" i="13"/>
  <c r="I3998" i="13" s="1"/>
  <c r="F3998" i="13"/>
  <c r="C3999" i="13"/>
  <c r="H3999" i="13" s="1"/>
  <c r="D3999" i="13"/>
  <c r="E3999" i="13"/>
  <c r="I3999" i="13" s="1"/>
  <c r="F3999" i="13"/>
  <c r="C4000" i="13"/>
  <c r="H4000" i="13" s="1"/>
  <c r="D4000" i="13"/>
  <c r="E4000" i="13"/>
  <c r="I4000" i="13" s="1"/>
  <c r="F4000" i="13"/>
  <c r="C4001" i="13"/>
  <c r="H4001" i="13" s="1"/>
  <c r="D4001" i="13"/>
  <c r="E4001" i="13"/>
  <c r="I4001" i="13" s="1"/>
  <c r="F4001" i="13"/>
  <c r="C4002" i="13"/>
  <c r="H4002" i="13" s="1"/>
  <c r="D4002" i="13"/>
  <c r="E4002" i="13"/>
  <c r="I4002" i="13" s="1"/>
  <c r="F4002" i="13"/>
  <c r="C4003" i="13"/>
  <c r="H4003" i="13" s="1"/>
  <c r="D4003" i="13"/>
  <c r="E4003" i="13"/>
  <c r="I4003" i="13" s="1"/>
  <c r="F4003" i="13"/>
  <c r="C4004" i="13"/>
  <c r="H4004" i="13" s="1"/>
  <c r="D4004" i="13"/>
  <c r="E4004" i="13"/>
  <c r="I4004" i="13" s="1"/>
  <c r="F4004" i="13"/>
  <c r="C4005" i="13"/>
  <c r="H4005" i="13" s="1"/>
  <c r="D4005" i="13"/>
  <c r="E4005" i="13"/>
  <c r="I4005" i="13" s="1"/>
  <c r="F4005" i="13"/>
  <c r="C4006" i="13"/>
  <c r="H4006" i="13" s="1"/>
  <c r="D4006" i="13"/>
  <c r="E4006" i="13"/>
  <c r="I4006" i="13" s="1"/>
  <c r="F4006" i="13"/>
  <c r="C4007" i="13"/>
  <c r="H4007" i="13" s="1"/>
  <c r="D4007" i="13"/>
  <c r="E4007" i="13"/>
  <c r="I4007" i="13" s="1"/>
  <c r="F4007" i="13"/>
  <c r="C4008" i="13"/>
  <c r="H4008" i="13" s="1"/>
  <c r="D4008" i="13"/>
  <c r="E4008" i="13"/>
  <c r="I4008" i="13" s="1"/>
  <c r="F4008" i="13"/>
  <c r="C4009" i="13"/>
  <c r="H4009" i="13" s="1"/>
  <c r="D4009" i="13"/>
  <c r="E4009" i="13"/>
  <c r="I4009" i="13" s="1"/>
  <c r="F4009" i="13"/>
  <c r="C4010" i="13"/>
  <c r="H4010" i="13" s="1"/>
  <c r="D4010" i="13"/>
  <c r="E4010" i="13"/>
  <c r="I4010" i="13" s="1"/>
  <c r="F4010" i="13"/>
  <c r="C4011" i="13"/>
  <c r="H4011" i="13" s="1"/>
  <c r="D4011" i="13"/>
  <c r="E4011" i="13"/>
  <c r="I4011" i="13" s="1"/>
  <c r="F4011" i="13"/>
  <c r="C4012" i="13"/>
  <c r="H4012" i="13" s="1"/>
  <c r="D4012" i="13"/>
  <c r="E4012" i="13"/>
  <c r="I4012" i="13" s="1"/>
  <c r="F4012" i="13"/>
  <c r="C4013" i="13"/>
  <c r="H4013" i="13" s="1"/>
  <c r="D4013" i="13"/>
  <c r="E4013" i="13"/>
  <c r="I4013" i="13" s="1"/>
  <c r="F4013" i="13"/>
  <c r="C4014" i="13"/>
  <c r="H4014" i="13" s="1"/>
  <c r="D4014" i="13"/>
  <c r="E4014" i="13"/>
  <c r="I4014" i="13" s="1"/>
  <c r="F4014" i="13"/>
  <c r="C4015" i="13"/>
  <c r="H4015" i="13" s="1"/>
  <c r="D4015" i="13"/>
  <c r="E4015" i="13"/>
  <c r="I4015" i="13" s="1"/>
  <c r="F4015" i="13"/>
  <c r="C4016" i="13"/>
  <c r="H4016" i="13" s="1"/>
  <c r="D4016" i="13"/>
  <c r="E4016" i="13"/>
  <c r="I4016" i="13" s="1"/>
  <c r="F4016" i="13"/>
  <c r="C4017" i="13"/>
  <c r="H4017" i="13" s="1"/>
  <c r="D4017" i="13"/>
  <c r="E4017" i="13"/>
  <c r="I4017" i="13" s="1"/>
  <c r="F4017" i="13"/>
  <c r="C4018" i="13"/>
  <c r="H4018" i="13" s="1"/>
  <c r="D4018" i="13"/>
  <c r="E4018" i="13"/>
  <c r="I4018" i="13" s="1"/>
  <c r="F4018" i="13"/>
  <c r="C4019" i="13"/>
  <c r="H4019" i="13" s="1"/>
  <c r="D4019" i="13"/>
  <c r="E4019" i="13"/>
  <c r="I4019" i="13" s="1"/>
  <c r="F4019" i="13"/>
  <c r="C4020" i="13"/>
  <c r="H4020" i="13" s="1"/>
  <c r="D4020" i="13"/>
  <c r="E4020" i="13"/>
  <c r="I4020" i="13" s="1"/>
  <c r="F4020" i="13"/>
  <c r="C4021" i="13"/>
  <c r="H4021" i="13" s="1"/>
  <c r="D4021" i="13"/>
  <c r="E4021" i="13"/>
  <c r="I4021" i="13" s="1"/>
  <c r="F4021" i="13"/>
  <c r="C4022" i="13"/>
  <c r="H4022" i="13" s="1"/>
  <c r="D4022" i="13"/>
  <c r="E4022" i="13"/>
  <c r="I4022" i="13" s="1"/>
  <c r="F4022" i="13"/>
  <c r="C4023" i="13"/>
  <c r="H4023" i="13" s="1"/>
  <c r="D4023" i="13"/>
  <c r="E4023" i="13"/>
  <c r="I4023" i="13" s="1"/>
  <c r="F4023" i="13"/>
  <c r="C4024" i="13"/>
  <c r="H4024" i="13" s="1"/>
  <c r="D4024" i="13"/>
  <c r="E4024" i="13"/>
  <c r="I4024" i="13" s="1"/>
  <c r="F4024" i="13"/>
  <c r="C4025" i="13"/>
  <c r="H4025" i="13" s="1"/>
  <c r="D4025" i="13"/>
  <c r="E4025" i="13"/>
  <c r="I4025" i="13" s="1"/>
  <c r="F4025" i="13"/>
  <c r="C4026" i="13"/>
  <c r="H4026" i="13" s="1"/>
  <c r="D4026" i="13"/>
  <c r="E4026" i="13"/>
  <c r="I4026" i="13" s="1"/>
  <c r="F4026" i="13"/>
  <c r="C4027" i="13"/>
  <c r="H4027" i="13" s="1"/>
  <c r="D4027" i="13"/>
  <c r="E4027" i="13"/>
  <c r="I4027" i="13" s="1"/>
  <c r="F4027" i="13"/>
  <c r="C4028" i="13"/>
  <c r="H4028" i="13" s="1"/>
  <c r="D4028" i="13"/>
  <c r="E4028" i="13"/>
  <c r="I4028" i="13" s="1"/>
  <c r="F4028" i="13"/>
  <c r="C4029" i="13"/>
  <c r="H4029" i="13" s="1"/>
  <c r="D4029" i="13"/>
  <c r="E4029" i="13"/>
  <c r="I4029" i="13" s="1"/>
  <c r="F4029" i="13"/>
  <c r="C4030" i="13"/>
  <c r="H4030" i="13" s="1"/>
  <c r="D4030" i="13"/>
  <c r="E4030" i="13"/>
  <c r="I4030" i="13" s="1"/>
  <c r="F4030" i="13"/>
  <c r="C4031" i="13"/>
  <c r="H4031" i="13" s="1"/>
  <c r="D4031" i="13"/>
  <c r="E4031" i="13"/>
  <c r="I4031" i="13" s="1"/>
  <c r="F4031" i="13"/>
  <c r="C4032" i="13"/>
  <c r="H4032" i="13" s="1"/>
  <c r="D4032" i="13"/>
  <c r="E4032" i="13"/>
  <c r="I4032" i="13" s="1"/>
  <c r="F4032" i="13"/>
  <c r="C4033" i="13"/>
  <c r="H4033" i="13" s="1"/>
  <c r="D4033" i="13"/>
  <c r="E4033" i="13"/>
  <c r="I4033" i="13" s="1"/>
  <c r="F4033" i="13"/>
  <c r="C4034" i="13"/>
  <c r="H4034" i="13" s="1"/>
  <c r="D4034" i="13"/>
  <c r="E4034" i="13"/>
  <c r="I4034" i="13" s="1"/>
  <c r="F4034" i="13"/>
  <c r="C4035" i="13"/>
  <c r="H4035" i="13" s="1"/>
  <c r="D4035" i="13"/>
  <c r="E4035" i="13"/>
  <c r="I4035" i="13" s="1"/>
  <c r="F4035" i="13"/>
  <c r="C4036" i="13"/>
  <c r="H4036" i="13" s="1"/>
  <c r="D4036" i="13"/>
  <c r="E4036" i="13"/>
  <c r="I4036" i="13" s="1"/>
  <c r="F4036" i="13"/>
  <c r="C4037" i="13"/>
  <c r="H4037" i="13" s="1"/>
  <c r="D4037" i="13"/>
  <c r="E4037" i="13"/>
  <c r="I4037" i="13" s="1"/>
  <c r="F4037" i="13"/>
  <c r="C4038" i="13"/>
  <c r="H4038" i="13" s="1"/>
  <c r="D4038" i="13"/>
  <c r="E4038" i="13"/>
  <c r="I4038" i="13" s="1"/>
  <c r="F4038" i="13"/>
  <c r="C4039" i="13"/>
  <c r="H4039" i="13" s="1"/>
  <c r="D4039" i="13"/>
  <c r="E4039" i="13"/>
  <c r="I4039" i="13" s="1"/>
  <c r="F4039" i="13"/>
  <c r="C4040" i="13"/>
  <c r="H4040" i="13" s="1"/>
  <c r="D4040" i="13"/>
  <c r="E4040" i="13"/>
  <c r="I4040" i="13" s="1"/>
  <c r="F4040" i="13"/>
  <c r="C4041" i="13"/>
  <c r="H4041" i="13" s="1"/>
  <c r="D4041" i="13"/>
  <c r="E4041" i="13"/>
  <c r="I4041" i="13" s="1"/>
  <c r="F4041" i="13"/>
  <c r="C4042" i="13"/>
  <c r="H4042" i="13" s="1"/>
  <c r="D4042" i="13"/>
  <c r="E4042" i="13"/>
  <c r="I4042" i="13" s="1"/>
  <c r="F4042" i="13"/>
  <c r="C4043" i="13"/>
  <c r="H4043" i="13" s="1"/>
  <c r="D4043" i="13"/>
  <c r="E4043" i="13"/>
  <c r="I4043" i="13" s="1"/>
  <c r="F4043" i="13"/>
  <c r="C4044" i="13"/>
  <c r="H4044" i="13" s="1"/>
  <c r="D4044" i="13"/>
  <c r="E4044" i="13"/>
  <c r="I4044" i="13" s="1"/>
  <c r="F4044" i="13"/>
  <c r="C4045" i="13"/>
  <c r="H4045" i="13" s="1"/>
  <c r="D4045" i="13"/>
  <c r="E4045" i="13"/>
  <c r="I4045" i="13" s="1"/>
  <c r="F4045" i="13"/>
  <c r="C4046" i="13"/>
  <c r="H4046" i="13" s="1"/>
  <c r="D4046" i="13"/>
  <c r="E4046" i="13"/>
  <c r="I4046" i="13" s="1"/>
  <c r="F4046" i="13"/>
  <c r="C4047" i="13"/>
  <c r="H4047" i="13" s="1"/>
  <c r="D4047" i="13"/>
  <c r="E4047" i="13"/>
  <c r="I4047" i="13" s="1"/>
  <c r="F4047" i="13"/>
  <c r="C4048" i="13"/>
  <c r="H4048" i="13" s="1"/>
  <c r="D4048" i="13"/>
  <c r="E4048" i="13"/>
  <c r="I4048" i="13" s="1"/>
  <c r="F4048" i="13"/>
  <c r="C4049" i="13"/>
  <c r="H4049" i="13" s="1"/>
  <c r="D4049" i="13"/>
  <c r="E4049" i="13"/>
  <c r="I4049" i="13" s="1"/>
  <c r="F4049" i="13"/>
  <c r="C4050" i="13"/>
  <c r="H4050" i="13" s="1"/>
  <c r="D4050" i="13"/>
  <c r="E4050" i="13"/>
  <c r="I4050" i="13" s="1"/>
  <c r="F4050" i="13"/>
  <c r="C4051" i="13"/>
  <c r="H4051" i="13" s="1"/>
  <c r="D4051" i="13"/>
  <c r="E4051" i="13"/>
  <c r="I4051" i="13" s="1"/>
  <c r="F4051" i="13"/>
  <c r="C4052" i="13"/>
  <c r="H4052" i="13" s="1"/>
  <c r="D4052" i="13"/>
  <c r="E4052" i="13"/>
  <c r="I4052" i="13" s="1"/>
  <c r="F4052" i="13"/>
  <c r="C4053" i="13"/>
  <c r="H4053" i="13" s="1"/>
  <c r="D4053" i="13"/>
  <c r="E4053" i="13"/>
  <c r="I4053" i="13" s="1"/>
  <c r="F4053" i="13"/>
  <c r="C4054" i="13"/>
  <c r="H4054" i="13" s="1"/>
  <c r="D4054" i="13"/>
  <c r="E4054" i="13"/>
  <c r="I4054" i="13" s="1"/>
  <c r="F4054" i="13"/>
  <c r="C4055" i="13"/>
  <c r="H4055" i="13" s="1"/>
  <c r="D4055" i="13"/>
  <c r="E4055" i="13"/>
  <c r="I4055" i="13" s="1"/>
  <c r="F4055" i="13"/>
  <c r="C4056" i="13"/>
  <c r="H4056" i="13" s="1"/>
  <c r="D4056" i="13"/>
  <c r="E4056" i="13"/>
  <c r="I4056" i="13" s="1"/>
  <c r="F4056" i="13"/>
  <c r="C4057" i="13"/>
  <c r="H4057" i="13" s="1"/>
  <c r="D4057" i="13"/>
  <c r="E4057" i="13"/>
  <c r="I4057" i="13" s="1"/>
  <c r="F4057" i="13"/>
  <c r="C4058" i="13"/>
  <c r="H4058" i="13" s="1"/>
  <c r="D4058" i="13"/>
  <c r="E4058" i="13"/>
  <c r="I4058" i="13" s="1"/>
  <c r="F4058" i="13"/>
  <c r="C4059" i="13"/>
  <c r="H4059" i="13" s="1"/>
  <c r="D4059" i="13"/>
  <c r="E4059" i="13"/>
  <c r="I4059" i="13" s="1"/>
  <c r="F4059" i="13"/>
  <c r="C4060" i="13"/>
  <c r="H4060" i="13" s="1"/>
  <c r="D4060" i="13"/>
  <c r="E4060" i="13"/>
  <c r="I4060" i="13" s="1"/>
  <c r="F4060" i="13"/>
  <c r="C4061" i="13"/>
  <c r="H4061" i="13" s="1"/>
  <c r="D4061" i="13"/>
  <c r="E4061" i="13"/>
  <c r="I4061" i="13" s="1"/>
  <c r="F4061" i="13"/>
  <c r="C4062" i="13"/>
  <c r="H4062" i="13" s="1"/>
  <c r="D4062" i="13"/>
  <c r="E4062" i="13"/>
  <c r="I4062" i="13" s="1"/>
  <c r="F4062" i="13"/>
  <c r="C4063" i="13"/>
  <c r="H4063" i="13" s="1"/>
  <c r="D4063" i="13"/>
  <c r="E4063" i="13"/>
  <c r="I4063" i="13" s="1"/>
  <c r="F4063" i="13"/>
  <c r="C4064" i="13"/>
  <c r="H4064" i="13" s="1"/>
  <c r="D4064" i="13"/>
  <c r="E4064" i="13"/>
  <c r="I4064" i="13" s="1"/>
  <c r="F4064" i="13"/>
  <c r="C4065" i="13"/>
  <c r="H4065" i="13" s="1"/>
  <c r="D4065" i="13"/>
  <c r="E4065" i="13"/>
  <c r="I4065" i="13" s="1"/>
  <c r="F4065" i="13"/>
  <c r="C4066" i="13"/>
  <c r="H4066" i="13" s="1"/>
  <c r="D4066" i="13"/>
  <c r="E4066" i="13"/>
  <c r="I4066" i="13" s="1"/>
  <c r="F4066" i="13"/>
  <c r="C4067" i="13"/>
  <c r="H4067" i="13" s="1"/>
  <c r="D4067" i="13"/>
  <c r="E4067" i="13"/>
  <c r="I4067" i="13" s="1"/>
  <c r="F4067" i="13"/>
  <c r="C4068" i="13"/>
  <c r="H4068" i="13" s="1"/>
  <c r="D4068" i="13"/>
  <c r="E4068" i="13"/>
  <c r="I4068" i="13" s="1"/>
  <c r="F4068" i="13"/>
  <c r="C4069" i="13"/>
  <c r="H4069" i="13" s="1"/>
  <c r="D4069" i="13"/>
  <c r="E4069" i="13"/>
  <c r="I4069" i="13" s="1"/>
  <c r="F4069" i="13"/>
  <c r="C4070" i="13"/>
  <c r="H4070" i="13" s="1"/>
  <c r="D4070" i="13"/>
  <c r="E4070" i="13"/>
  <c r="I4070" i="13" s="1"/>
  <c r="F4070" i="13"/>
  <c r="C4071" i="13"/>
  <c r="H4071" i="13" s="1"/>
  <c r="D4071" i="13"/>
  <c r="E4071" i="13"/>
  <c r="I4071" i="13" s="1"/>
  <c r="F4071" i="13"/>
  <c r="C4072" i="13"/>
  <c r="H4072" i="13" s="1"/>
  <c r="D4072" i="13"/>
  <c r="E4072" i="13"/>
  <c r="I4072" i="13" s="1"/>
  <c r="F4072" i="13"/>
  <c r="C4073" i="13"/>
  <c r="H4073" i="13" s="1"/>
  <c r="D4073" i="13"/>
  <c r="E4073" i="13"/>
  <c r="I4073" i="13" s="1"/>
  <c r="F4073" i="13"/>
  <c r="C4074" i="13"/>
  <c r="H4074" i="13" s="1"/>
  <c r="D4074" i="13"/>
  <c r="E4074" i="13"/>
  <c r="I4074" i="13" s="1"/>
  <c r="F4074" i="13"/>
  <c r="C4075" i="13"/>
  <c r="H4075" i="13" s="1"/>
  <c r="D4075" i="13"/>
  <c r="E4075" i="13"/>
  <c r="I4075" i="13" s="1"/>
  <c r="F4075" i="13"/>
  <c r="C4076" i="13"/>
  <c r="H4076" i="13" s="1"/>
  <c r="D4076" i="13"/>
  <c r="E4076" i="13"/>
  <c r="I4076" i="13" s="1"/>
  <c r="F4076" i="13"/>
  <c r="C4077" i="13"/>
  <c r="H4077" i="13" s="1"/>
  <c r="D4077" i="13"/>
  <c r="E4077" i="13"/>
  <c r="I4077" i="13" s="1"/>
  <c r="F4077" i="13"/>
  <c r="C4078" i="13"/>
  <c r="H4078" i="13" s="1"/>
  <c r="D4078" i="13"/>
  <c r="E4078" i="13"/>
  <c r="I4078" i="13" s="1"/>
  <c r="F4078" i="13"/>
  <c r="C4079" i="13"/>
  <c r="H4079" i="13" s="1"/>
  <c r="D4079" i="13"/>
  <c r="E4079" i="13"/>
  <c r="I4079" i="13" s="1"/>
  <c r="F4079" i="13"/>
  <c r="C4080" i="13"/>
  <c r="H4080" i="13" s="1"/>
  <c r="D4080" i="13"/>
  <c r="E4080" i="13"/>
  <c r="I4080" i="13" s="1"/>
  <c r="F4080" i="13"/>
  <c r="C4081" i="13"/>
  <c r="H4081" i="13" s="1"/>
  <c r="D4081" i="13"/>
  <c r="E4081" i="13"/>
  <c r="I4081" i="13" s="1"/>
  <c r="F4081" i="13"/>
  <c r="C4082" i="13"/>
  <c r="H4082" i="13" s="1"/>
  <c r="D4082" i="13"/>
  <c r="E4082" i="13"/>
  <c r="I4082" i="13" s="1"/>
  <c r="F4082" i="13"/>
  <c r="C4083" i="13"/>
  <c r="H4083" i="13" s="1"/>
  <c r="D4083" i="13"/>
  <c r="E4083" i="13"/>
  <c r="I4083" i="13" s="1"/>
  <c r="F4083" i="13"/>
  <c r="C4084" i="13"/>
  <c r="H4084" i="13" s="1"/>
  <c r="D4084" i="13"/>
  <c r="E4084" i="13"/>
  <c r="I4084" i="13" s="1"/>
  <c r="F4084" i="13"/>
  <c r="C4085" i="13"/>
  <c r="H4085" i="13" s="1"/>
  <c r="D4085" i="13"/>
  <c r="E4085" i="13"/>
  <c r="I4085" i="13" s="1"/>
  <c r="F4085" i="13"/>
  <c r="C4086" i="13"/>
  <c r="H4086" i="13" s="1"/>
  <c r="D4086" i="13"/>
  <c r="E4086" i="13"/>
  <c r="I4086" i="13" s="1"/>
  <c r="F4086" i="13"/>
  <c r="C4087" i="13"/>
  <c r="H4087" i="13" s="1"/>
  <c r="D4087" i="13"/>
  <c r="E4087" i="13"/>
  <c r="I4087" i="13" s="1"/>
  <c r="F4087" i="13"/>
  <c r="C4088" i="13"/>
  <c r="H4088" i="13" s="1"/>
  <c r="D4088" i="13"/>
  <c r="E4088" i="13"/>
  <c r="I4088" i="13" s="1"/>
  <c r="F4088" i="13"/>
  <c r="C4089" i="13"/>
  <c r="H4089" i="13" s="1"/>
  <c r="D4089" i="13"/>
  <c r="E4089" i="13"/>
  <c r="I4089" i="13" s="1"/>
  <c r="F4089" i="13"/>
  <c r="C4090" i="13"/>
  <c r="H4090" i="13" s="1"/>
  <c r="D4090" i="13"/>
  <c r="E4090" i="13"/>
  <c r="I4090" i="13" s="1"/>
  <c r="F4090" i="13"/>
  <c r="C4091" i="13"/>
  <c r="H4091" i="13" s="1"/>
  <c r="D4091" i="13"/>
  <c r="E4091" i="13"/>
  <c r="I4091" i="13" s="1"/>
  <c r="F4091" i="13"/>
  <c r="C4092" i="13"/>
  <c r="H4092" i="13" s="1"/>
  <c r="D4092" i="13"/>
  <c r="E4092" i="13"/>
  <c r="I4092" i="13" s="1"/>
  <c r="F4092" i="13"/>
  <c r="C4093" i="13"/>
  <c r="H4093" i="13" s="1"/>
  <c r="D4093" i="13"/>
  <c r="E4093" i="13"/>
  <c r="I4093" i="13" s="1"/>
  <c r="F4093" i="13"/>
  <c r="C4094" i="13"/>
  <c r="H4094" i="13" s="1"/>
  <c r="D4094" i="13"/>
  <c r="E4094" i="13"/>
  <c r="I4094" i="13" s="1"/>
  <c r="F4094" i="13"/>
  <c r="C4095" i="13"/>
  <c r="H4095" i="13" s="1"/>
  <c r="D4095" i="13"/>
  <c r="E4095" i="13"/>
  <c r="I4095" i="13" s="1"/>
  <c r="F4095" i="13"/>
  <c r="C4096" i="13"/>
  <c r="H4096" i="13" s="1"/>
  <c r="D4096" i="13"/>
  <c r="E4096" i="13"/>
  <c r="I4096" i="13" s="1"/>
  <c r="F4096" i="13"/>
  <c r="C4097" i="13"/>
  <c r="H4097" i="13" s="1"/>
  <c r="D4097" i="13"/>
  <c r="E4097" i="13"/>
  <c r="I4097" i="13" s="1"/>
  <c r="F4097" i="13"/>
  <c r="C4098" i="13"/>
  <c r="H4098" i="13" s="1"/>
  <c r="D4098" i="13"/>
  <c r="E4098" i="13"/>
  <c r="I4098" i="13" s="1"/>
  <c r="F4098" i="13"/>
  <c r="C4099" i="13"/>
  <c r="H4099" i="13" s="1"/>
  <c r="D4099" i="13"/>
  <c r="E4099" i="13"/>
  <c r="I4099" i="13" s="1"/>
  <c r="F4099" i="13"/>
  <c r="C4100" i="13"/>
  <c r="H4100" i="13" s="1"/>
  <c r="D4100" i="13"/>
  <c r="E4100" i="13"/>
  <c r="I4100" i="13" s="1"/>
  <c r="F4100" i="13"/>
  <c r="C4101" i="13"/>
  <c r="H4101" i="13" s="1"/>
  <c r="D4101" i="13"/>
  <c r="E4101" i="13"/>
  <c r="I4101" i="13" s="1"/>
  <c r="F4101" i="13"/>
  <c r="C4102" i="13"/>
  <c r="H4102" i="13" s="1"/>
  <c r="D4102" i="13"/>
  <c r="E4102" i="13"/>
  <c r="I4102" i="13" s="1"/>
  <c r="F4102" i="13"/>
  <c r="C4103" i="13"/>
  <c r="H4103" i="13" s="1"/>
  <c r="D4103" i="13"/>
  <c r="E4103" i="13"/>
  <c r="I4103" i="13" s="1"/>
  <c r="F4103" i="13"/>
  <c r="C4104" i="13"/>
  <c r="H4104" i="13" s="1"/>
  <c r="D4104" i="13"/>
  <c r="E4104" i="13"/>
  <c r="I4104" i="13" s="1"/>
  <c r="F4104" i="13"/>
  <c r="C4105" i="13"/>
  <c r="H4105" i="13" s="1"/>
  <c r="D4105" i="13"/>
  <c r="E4105" i="13"/>
  <c r="I4105" i="13" s="1"/>
  <c r="F4105" i="13"/>
  <c r="C4106" i="13"/>
  <c r="H4106" i="13" s="1"/>
  <c r="D4106" i="13"/>
  <c r="E4106" i="13"/>
  <c r="I4106" i="13" s="1"/>
  <c r="F4106" i="13"/>
  <c r="C4107" i="13"/>
  <c r="H4107" i="13" s="1"/>
  <c r="D4107" i="13"/>
  <c r="E4107" i="13"/>
  <c r="I4107" i="13" s="1"/>
  <c r="F4107" i="13"/>
  <c r="C4108" i="13"/>
  <c r="H4108" i="13" s="1"/>
  <c r="D4108" i="13"/>
  <c r="E4108" i="13"/>
  <c r="I4108" i="13" s="1"/>
  <c r="F4108" i="13"/>
  <c r="C4109" i="13"/>
  <c r="H4109" i="13" s="1"/>
  <c r="D4109" i="13"/>
  <c r="E4109" i="13"/>
  <c r="I4109" i="13" s="1"/>
  <c r="F4109" i="13"/>
  <c r="C4110" i="13"/>
  <c r="H4110" i="13" s="1"/>
  <c r="D4110" i="13"/>
  <c r="E4110" i="13"/>
  <c r="I4110" i="13" s="1"/>
  <c r="F4110" i="13"/>
  <c r="C4111" i="13"/>
  <c r="H4111" i="13" s="1"/>
  <c r="D4111" i="13"/>
  <c r="E4111" i="13"/>
  <c r="I4111" i="13" s="1"/>
  <c r="F4111" i="13"/>
  <c r="C4112" i="13"/>
  <c r="H4112" i="13" s="1"/>
  <c r="D4112" i="13"/>
  <c r="E4112" i="13"/>
  <c r="I4112" i="13" s="1"/>
  <c r="F4112" i="13"/>
  <c r="C4113" i="13"/>
  <c r="H4113" i="13" s="1"/>
  <c r="D4113" i="13"/>
  <c r="E4113" i="13"/>
  <c r="I4113" i="13" s="1"/>
  <c r="F4113" i="13"/>
  <c r="C4114" i="13"/>
  <c r="H4114" i="13" s="1"/>
  <c r="D4114" i="13"/>
  <c r="E4114" i="13"/>
  <c r="I4114" i="13" s="1"/>
  <c r="F4114" i="13"/>
  <c r="C4115" i="13"/>
  <c r="H4115" i="13" s="1"/>
  <c r="D4115" i="13"/>
  <c r="E4115" i="13"/>
  <c r="I4115" i="13" s="1"/>
  <c r="F4115" i="13"/>
  <c r="C4116" i="13"/>
  <c r="H4116" i="13" s="1"/>
  <c r="D4116" i="13"/>
  <c r="E4116" i="13"/>
  <c r="I4116" i="13" s="1"/>
  <c r="F4116" i="13"/>
  <c r="C4117" i="13"/>
  <c r="H4117" i="13" s="1"/>
  <c r="D4117" i="13"/>
  <c r="E4117" i="13"/>
  <c r="I4117" i="13" s="1"/>
  <c r="F4117" i="13"/>
  <c r="C4118" i="13"/>
  <c r="H4118" i="13" s="1"/>
  <c r="D4118" i="13"/>
  <c r="E4118" i="13"/>
  <c r="I4118" i="13" s="1"/>
  <c r="F4118" i="13"/>
  <c r="C4119" i="13"/>
  <c r="H4119" i="13" s="1"/>
  <c r="D4119" i="13"/>
  <c r="E4119" i="13"/>
  <c r="I4119" i="13" s="1"/>
  <c r="F4119" i="13"/>
  <c r="C4120" i="13"/>
  <c r="H4120" i="13" s="1"/>
  <c r="D4120" i="13"/>
  <c r="E4120" i="13"/>
  <c r="I4120" i="13" s="1"/>
  <c r="F4120" i="13"/>
  <c r="C4121" i="13"/>
  <c r="H4121" i="13" s="1"/>
  <c r="D4121" i="13"/>
  <c r="E4121" i="13"/>
  <c r="I4121" i="13" s="1"/>
  <c r="F4121" i="13"/>
  <c r="C4122" i="13"/>
  <c r="H4122" i="13" s="1"/>
  <c r="D4122" i="13"/>
  <c r="E4122" i="13"/>
  <c r="I4122" i="13" s="1"/>
  <c r="F4122" i="13"/>
  <c r="C4123" i="13"/>
  <c r="H4123" i="13" s="1"/>
  <c r="D4123" i="13"/>
  <c r="E4123" i="13"/>
  <c r="I4123" i="13" s="1"/>
  <c r="F4123" i="13"/>
  <c r="C4124" i="13"/>
  <c r="H4124" i="13" s="1"/>
  <c r="D4124" i="13"/>
  <c r="E4124" i="13"/>
  <c r="I4124" i="13" s="1"/>
  <c r="F4124" i="13"/>
  <c r="C4125" i="13"/>
  <c r="H4125" i="13" s="1"/>
  <c r="D4125" i="13"/>
  <c r="E4125" i="13"/>
  <c r="I4125" i="13" s="1"/>
  <c r="F4125" i="13"/>
  <c r="C4126" i="13"/>
  <c r="H4126" i="13" s="1"/>
  <c r="D4126" i="13"/>
  <c r="E4126" i="13"/>
  <c r="I4126" i="13" s="1"/>
  <c r="F4126" i="13"/>
  <c r="C4127" i="13"/>
  <c r="H4127" i="13" s="1"/>
  <c r="D4127" i="13"/>
  <c r="E4127" i="13"/>
  <c r="I4127" i="13" s="1"/>
  <c r="F4127" i="13"/>
  <c r="C4128" i="13"/>
  <c r="H4128" i="13" s="1"/>
  <c r="D4128" i="13"/>
  <c r="E4128" i="13"/>
  <c r="I4128" i="13" s="1"/>
  <c r="F4128" i="13"/>
  <c r="C4129" i="13"/>
  <c r="H4129" i="13" s="1"/>
  <c r="D4129" i="13"/>
  <c r="E4129" i="13"/>
  <c r="I4129" i="13" s="1"/>
  <c r="F4129" i="13"/>
  <c r="C4130" i="13"/>
  <c r="H4130" i="13" s="1"/>
  <c r="D4130" i="13"/>
  <c r="E4130" i="13"/>
  <c r="I4130" i="13" s="1"/>
  <c r="F4130" i="13"/>
  <c r="C4131" i="13"/>
  <c r="H4131" i="13" s="1"/>
  <c r="D4131" i="13"/>
  <c r="E4131" i="13"/>
  <c r="I4131" i="13" s="1"/>
  <c r="F4131" i="13"/>
  <c r="C4132" i="13"/>
  <c r="H4132" i="13" s="1"/>
  <c r="D4132" i="13"/>
  <c r="E4132" i="13"/>
  <c r="I4132" i="13" s="1"/>
  <c r="F4132" i="13"/>
  <c r="C4133" i="13"/>
  <c r="H4133" i="13" s="1"/>
  <c r="D4133" i="13"/>
  <c r="E4133" i="13"/>
  <c r="I4133" i="13" s="1"/>
  <c r="F4133" i="13"/>
  <c r="C4134" i="13"/>
  <c r="H4134" i="13" s="1"/>
  <c r="D4134" i="13"/>
  <c r="E4134" i="13"/>
  <c r="I4134" i="13" s="1"/>
  <c r="F4134" i="13"/>
  <c r="C4135" i="13"/>
  <c r="H4135" i="13" s="1"/>
  <c r="D4135" i="13"/>
  <c r="E4135" i="13"/>
  <c r="I4135" i="13" s="1"/>
  <c r="F4135" i="13"/>
  <c r="C4136" i="13"/>
  <c r="H4136" i="13" s="1"/>
  <c r="D4136" i="13"/>
  <c r="E4136" i="13"/>
  <c r="I4136" i="13" s="1"/>
  <c r="F4136" i="13"/>
  <c r="C4137" i="13"/>
  <c r="H4137" i="13" s="1"/>
  <c r="D4137" i="13"/>
  <c r="E4137" i="13"/>
  <c r="I4137" i="13" s="1"/>
  <c r="F4137" i="13"/>
  <c r="C4138" i="13"/>
  <c r="H4138" i="13" s="1"/>
  <c r="D4138" i="13"/>
  <c r="E4138" i="13"/>
  <c r="I4138" i="13" s="1"/>
  <c r="F4138" i="13"/>
  <c r="C4139" i="13"/>
  <c r="H4139" i="13" s="1"/>
  <c r="D4139" i="13"/>
  <c r="E4139" i="13"/>
  <c r="I4139" i="13" s="1"/>
  <c r="F4139" i="13"/>
  <c r="C4140" i="13"/>
  <c r="H4140" i="13" s="1"/>
  <c r="D4140" i="13"/>
  <c r="E4140" i="13"/>
  <c r="I4140" i="13" s="1"/>
  <c r="F4140" i="13"/>
  <c r="C4141" i="13"/>
  <c r="H4141" i="13" s="1"/>
  <c r="D4141" i="13"/>
  <c r="E4141" i="13"/>
  <c r="I4141" i="13" s="1"/>
  <c r="F4141" i="13"/>
  <c r="C4142" i="13"/>
  <c r="H4142" i="13" s="1"/>
  <c r="D4142" i="13"/>
  <c r="E4142" i="13"/>
  <c r="I4142" i="13" s="1"/>
  <c r="F4142" i="13"/>
  <c r="C4143" i="13"/>
  <c r="H4143" i="13" s="1"/>
  <c r="D4143" i="13"/>
  <c r="E4143" i="13"/>
  <c r="I4143" i="13" s="1"/>
  <c r="F4143" i="13"/>
  <c r="C4144" i="13"/>
  <c r="H4144" i="13" s="1"/>
  <c r="D4144" i="13"/>
  <c r="E4144" i="13"/>
  <c r="I4144" i="13" s="1"/>
  <c r="F4144" i="13"/>
  <c r="C4145" i="13"/>
  <c r="H4145" i="13" s="1"/>
  <c r="D4145" i="13"/>
  <c r="E4145" i="13"/>
  <c r="I4145" i="13" s="1"/>
  <c r="F4145" i="13"/>
  <c r="C4146" i="13"/>
  <c r="H4146" i="13" s="1"/>
  <c r="D4146" i="13"/>
  <c r="E4146" i="13"/>
  <c r="I4146" i="13" s="1"/>
  <c r="F4146" i="13"/>
  <c r="C4147" i="13"/>
  <c r="H4147" i="13" s="1"/>
  <c r="D4147" i="13"/>
  <c r="E4147" i="13"/>
  <c r="I4147" i="13" s="1"/>
  <c r="F4147" i="13"/>
  <c r="C4148" i="13"/>
  <c r="H4148" i="13" s="1"/>
  <c r="D4148" i="13"/>
  <c r="E4148" i="13"/>
  <c r="I4148" i="13" s="1"/>
  <c r="F4148" i="13"/>
  <c r="C4149" i="13"/>
  <c r="H4149" i="13" s="1"/>
  <c r="D4149" i="13"/>
  <c r="E4149" i="13"/>
  <c r="I4149" i="13" s="1"/>
  <c r="F4149" i="13"/>
  <c r="C4150" i="13"/>
  <c r="H4150" i="13" s="1"/>
  <c r="D4150" i="13"/>
  <c r="E4150" i="13"/>
  <c r="I4150" i="13" s="1"/>
  <c r="F4150" i="13"/>
  <c r="C4151" i="13"/>
  <c r="H4151" i="13" s="1"/>
  <c r="D4151" i="13"/>
  <c r="E4151" i="13"/>
  <c r="I4151" i="13" s="1"/>
  <c r="F4151" i="13"/>
  <c r="C4152" i="13"/>
  <c r="H4152" i="13" s="1"/>
  <c r="D4152" i="13"/>
  <c r="E4152" i="13"/>
  <c r="I4152" i="13" s="1"/>
  <c r="F4152" i="13"/>
  <c r="C4153" i="13"/>
  <c r="H4153" i="13" s="1"/>
  <c r="D4153" i="13"/>
  <c r="E4153" i="13"/>
  <c r="I4153" i="13" s="1"/>
  <c r="F4153" i="13"/>
  <c r="C4154" i="13"/>
  <c r="H4154" i="13" s="1"/>
  <c r="D4154" i="13"/>
  <c r="E4154" i="13"/>
  <c r="I4154" i="13" s="1"/>
  <c r="F4154" i="13"/>
  <c r="C4155" i="13"/>
  <c r="H4155" i="13" s="1"/>
  <c r="D4155" i="13"/>
  <c r="E4155" i="13"/>
  <c r="I4155" i="13" s="1"/>
  <c r="F4155" i="13"/>
  <c r="C4156" i="13"/>
  <c r="H4156" i="13" s="1"/>
  <c r="D4156" i="13"/>
  <c r="E4156" i="13"/>
  <c r="I4156" i="13" s="1"/>
  <c r="F4156" i="13"/>
  <c r="C4157" i="13"/>
  <c r="H4157" i="13" s="1"/>
  <c r="D4157" i="13"/>
  <c r="E4157" i="13"/>
  <c r="I4157" i="13" s="1"/>
  <c r="F4157" i="13"/>
  <c r="C4158" i="13"/>
  <c r="H4158" i="13" s="1"/>
  <c r="D4158" i="13"/>
  <c r="E4158" i="13"/>
  <c r="I4158" i="13" s="1"/>
  <c r="F4158" i="13"/>
  <c r="C4159" i="13"/>
  <c r="H4159" i="13" s="1"/>
  <c r="D4159" i="13"/>
  <c r="E4159" i="13"/>
  <c r="I4159" i="13" s="1"/>
  <c r="F4159" i="13"/>
  <c r="C4160" i="13"/>
  <c r="H4160" i="13" s="1"/>
  <c r="D4160" i="13"/>
  <c r="E4160" i="13"/>
  <c r="I4160" i="13" s="1"/>
  <c r="F4160" i="13"/>
  <c r="C4161" i="13"/>
  <c r="H4161" i="13" s="1"/>
  <c r="D4161" i="13"/>
  <c r="E4161" i="13"/>
  <c r="I4161" i="13" s="1"/>
  <c r="F4161" i="13"/>
  <c r="C4162" i="13"/>
  <c r="H4162" i="13" s="1"/>
  <c r="D4162" i="13"/>
  <c r="E4162" i="13"/>
  <c r="I4162" i="13" s="1"/>
  <c r="F4162" i="13"/>
  <c r="C4163" i="13"/>
  <c r="H4163" i="13" s="1"/>
  <c r="D4163" i="13"/>
  <c r="E4163" i="13"/>
  <c r="I4163" i="13" s="1"/>
  <c r="F4163" i="13"/>
  <c r="C4164" i="13"/>
  <c r="H4164" i="13" s="1"/>
  <c r="D4164" i="13"/>
  <c r="E4164" i="13"/>
  <c r="I4164" i="13" s="1"/>
  <c r="F4164" i="13"/>
  <c r="C4165" i="13"/>
  <c r="H4165" i="13" s="1"/>
  <c r="D4165" i="13"/>
  <c r="E4165" i="13"/>
  <c r="I4165" i="13" s="1"/>
  <c r="F4165" i="13"/>
  <c r="C4166" i="13"/>
  <c r="H4166" i="13" s="1"/>
  <c r="D4166" i="13"/>
  <c r="E4166" i="13"/>
  <c r="I4166" i="13" s="1"/>
  <c r="F4166" i="13"/>
  <c r="C4167" i="13"/>
  <c r="H4167" i="13" s="1"/>
  <c r="D4167" i="13"/>
  <c r="E4167" i="13"/>
  <c r="I4167" i="13" s="1"/>
  <c r="F4167" i="13"/>
  <c r="C4168" i="13"/>
  <c r="H4168" i="13" s="1"/>
  <c r="D4168" i="13"/>
  <c r="E4168" i="13"/>
  <c r="I4168" i="13" s="1"/>
  <c r="F4168" i="13"/>
  <c r="C4169" i="13"/>
  <c r="H4169" i="13" s="1"/>
  <c r="D4169" i="13"/>
  <c r="E4169" i="13"/>
  <c r="I4169" i="13" s="1"/>
  <c r="F4169" i="13"/>
  <c r="C4170" i="13"/>
  <c r="H4170" i="13" s="1"/>
  <c r="D4170" i="13"/>
  <c r="E4170" i="13"/>
  <c r="I4170" i="13" s="1"/>
  <c r="F4170" i="13"/>
  <c r="C4171" i="13"/>
  <c r="H4171" i="13" s="1"/>
  <c r="D4171" i="13"/>
  <c r="E4171" i="13"/>
  <c r="I4171" i="13" s="1"/>
  <c r="F4171" i="13"/>
  <c r="C4172" i="13"/>
  <c r="H4172" i="13" s="1"/>
  <c r="D4172" i="13"/>
  <c r="E4172" i="13"/>
  <c r="I4172" i="13" s="1"/>
  <c r="F4172" i="13"/>
  <c r="C4173" i="13"/>
  <c r="H4173" i="13" s="1"/>
  <c r="D4173" i="13"/>
  <c r="E4173" i="13"/>
  <c r="I4173" i="13" s="1"/>
  <c r="F4173" i="13"/>
  <c r="C4174" i="13"/>
  <c r="H4174" i="13" s="1"/>
  <c r="D4174" i="13"/>
  <c r="E4174" i="13"/>
  <c r="I4174" i="13" s="1"/>
  <c r="F4174" i="13"/>
  <c r="C4175" i="13"/>
  <c r="H4175" i="13" s="1"/>
  <c r="D4175" i="13"/>
  <c r="E4175" i="13"/>
  <c r="I4175" i="13" s="1"/>
  <c r="F4175" i="13"/>
  <c r="C4176" i="13"/>
  <c r="H4176" i="13" s="1"/>
  <c r="D4176" i="13"/>
  <c r="E4176" i="13"/>
  <c r="I4176" i="13" s="1"/>
  <c r="F4176" i="13"/>
  <c r="C4177" i="13"/>
  <c r="H4177" i="13" s="1"/>
  <c r="D4177" i="13"/>
  <c r="E4177" i="13"/>
  <c r="I4177" i="13" s="1"/>
  <c r="F4177" i="13"/>
  <c r="C4178" i="13"/>
  <c r="H4178" i="13" s="1"/>
  <c r="D4178" i="13"/>
  <c r="E4178" i="13"/>
  <c r="I4178" i="13" s="1"/>
  <c r="F4178" i="13"/>
  <c r="C4179" i="13"/>
  <c r="H4179" i="13" s="1"/>
  <c r="D4179" i="13"/>
  <c r="E4179" i="13"/>
  <c r="I4179" i="13" s="1"/>
  <c r="F4179" i="13"/>
  <c r="C4180" i="13"/>
  <c r="H4180" i="13" s="1"/>
  <c r="D4180" i="13"/>
  <c r="E4180" i="13"/>
  <c r="I4180" i="13" s="1"/>
  <c r="F4180" i="13"/>
  <c r="C4181" i="13"/>
  <c r="H4181" i="13" s="1"/>
  <c r="D4181" i="13"/>
  <c r="E4181" i="13"/>
  <c r="I4181" i="13" s="1"/>
  <c r="F4181" i="13"/>
  <c r="C4182" i="13"/>
  <c r="H4182" i="13" s="1"/>
  <c r="D4182" i="13"/>
  <c r="E4182" i="13"/>
  <c r="I4182" i="13" s="1"/>
  <c r="F4182" i="13"/>
  <c r="C4183" i="13"/>
  <c r="H4183" i="13" s="1"/>
  <c r="D4183" i="13"/>
  <c r="E4183" i="13"/>
  <c r="I4183" i="13" s="1"/>
  <c r="F4183" i="13"/>
  <c r="C4184" i="13"/>
  <c r="H4184" i="13" s="1"/>
  <c r="D4184" i="13"/>
  <c r="E4184" i="13"/>
  <c r="I4184" i="13" s="1"/>
  <c r="F4184" i="13"/>
  <c r="C4185" i="13"/>
  <c r="H4185" i="13" s="1"/>
  <c r="D4185" i="13"/>
  <c r="E4185" i="13"/>
  <c r="I4185" i="13" s="1"/>
  <c r="F4185" i="13"/>
  <c r="C4186" i="13"/>
  <c r="H4186" i="13" s="1"/>
  <c r="D4186" i="13"/>
  <c r="E4186" i="13"/>
  <c r="I4186" i="13" s="1"/>
  <c r="F4186" i="13"/>
  <c r="C4187" i="13"/>
  <c r="H4187" i="13" s="1"/>
  <c r="D4187" i="13"/>
  <c r="E4187" i="13"/>
  <c r="I4187" i="13" s="1"/>
  <c r="F4187" i="13"/>
  <c r="C4188" i="13"/>
  <c r="H4188" i="13" s="1"/>
  <c r="D4188" i="13"/>
  <c r="E4188" i="13"/>
  <c r="I4188" i="13" s="1"/>
  <c r="F4188" i="13"/>
  <c r="C4189" i="13"/>
  <c r="H4189" i="13" s="1"/>
  <c r="D4189" i="13"/>
  <c r="E4189" i="13"/>
  <c r="I4189" i="13" s="1"/>
  <c r="F4189" i="13"/>
  <c r="C4190" i="13"/>
  <c r="H4190" i="13" s="1"/>
  <c r="D4190" i="13"/>
  <c r="E4190" i="13"/>
  <c r="I4190" i="13" s="1"/>
  <c r="F4190" i="13"/>
  <c r="C4191" i="13"/>
  <c r="H4191" i="13" s="1"/>
  <c r="D4191" i="13"/>
  <c r="E4191" i="13"/>
  <c r="I4191" i="13" s="1"/>
  <c r="F4191" i="13"/>
  <c r="C4192" i="13"/>
  <c r="H4192" i="13" s="1"/>
  <c r="D4192" i="13"/>
  <c r="E4192" i="13"/>
  <c r="I4192" i="13" s="1"/>
  <c r="F4192" i="13"/>
  <c r="C4193" i="13"/>
  <c r="H4193" i="13" s="1"/>
  <c r="D4193" i="13"/>
  <c r="E4193" i="13"/>
  <c r="I4193" i="13" s="1"/>
  <c r="F4193" i="13"/>
  <c r="C4194" i="13"/>
  <c r="H4194" i="13" s="1"/>
  <c r="D4194" i="13"/>
  <c r="E4194" i="13"/>
  <c r="I4194" i="13" s="1"/>
  <c r="F4194" i="13"/>
  <c r="C4195" i="13"/>
  <c r="H4195" i="13" s="1"/>
  <c r="D4195" i="13"/>
  <c r="E4195" i="13"/>
  <c r="I4195" i="13" s="1"/>
  <c r="F4195" i="13"/>
  <c r="C4196" i="13"/>
  <c r="H4196" i="13" s="1"/>
  <c r="D4196" i="13"/>
  <c r="E4196" i="13"/>
  <c r="I4196" i="13" s="1"/>
  <c r="F4196" i="13"/>
  <c r="C4197" i="13"/>
  <c r="H4197" i="13" s="1"/>
  <c r="D4197" i="13"/>
  <c r="E4197" i="13"/>
  <c r="I4197" i="13" s="1"/>
  <c r="F4197" i="13"/>
  <c r="C4198" i="13"/>
  <c r="H4198" i="13" s="1"/>
  <c r="D4198" i="13"/>
  <c r="E4198" i="13"/>
  <c r="I4198" i="13" s="1"/>
  <c r="F4198" i="13"/>
  <c r="C4199" i="13"/>
  <c r="H4199" i="13" s="1"/>
  <c r="D4199" i="13"/>
  <c r="E4199" i="13"/>
  <c r="I4199" i="13" s="1"/>
  <c r="F4199" i="13"/>
  <c r="C4200" i="13"/>
  <c r="H4200" i="13" s="1"/>
  <c r="D4200" i="13"/>
  <c r="E4200" i="13"/>
  <c r="I4200" i="13" s="1"/>
  <c r="F4200" i="13"/>
  <c r="C4201" i="13"/>
  <c r="H4201" i="13" s="1"/>
  <c r="D4201" i="13"/>
  <c r="E4201" i="13"/>
  <c r="I4201" i="13" s="1"/>
  <c r="F4201" i="13"/>
  <c r="C4202" i="13"/>
  <c r="H4202" i="13" s="1"/>
  <c r="D4202" i="13"/>
  <c r="E4202" i="13"/>
  <c r="I4202" i="13" s="1"/>
  <c r="F4202" i="13"/>
  <c r="C4203" i="13"/>
  <c r="H4203" i="13" s="1"/>
  <c r="D4203" i="13"/>
  <c r="E4203" i="13"/>
  <c r="I4203" i="13" s="1"/>
  <c r="F4203" i="13"/>
  <c r="C4204" i="13"/>
  <c r="H4204" i="13" s="1"/>
  <c r="D4204" i="13"/>
  <c r="E4204" i="13"/>
  <c r="I4204" i="13" s="1"/>
  <c r="F4204" i="13"/>
  <c r="C4205" i="13"/>
  <c r="H4205" i="13" s="1"/>
  <c r="D4205" i="13"/>
  <c r="E4205" i="13"/>
  <c r="I4205" i="13" s="1"/>
  <c r="F4205" i="13"/>
  <c r="C4206" i="13"/>
  <c r="H4206" i="13" s="1"/>
  <c r="D4206" i="13"/>
  <c r="E4206" i="13"/>
  <c r="I4206" i="13" s="1"/>
  <c r="F4206" i="13"/>
  <c r="C4207" i="13"/>
  <c r="H4207" i="13" s="1"/>
  <c r="D4207" i="13"/>
  <c r="E4207" i="13"/>
  <c r="I4207" i="13" s="1"/>
  <c r="F4207" i="13"/>
  <c r="C4208" i="13"/>
  <c r="H4208" i="13" s="1"/>
  <c r="D4208" i="13"/>
  <c r="E4208" i="13"/>
  <c r="I4208" i="13" s="1"/>
  <c r="F4208" i="13"/>
  <c r="C4209" i="13"/>
  <c r="H4209" i="13" s="1"/>
  <c r="D4209" i="13"/>
  <c r="E4209" i="13"/>
  <c r="I4209" i="13" s="1"/>
  <c r="F4209" i="13"/>
  <c r="C4210" i="13"/>
  <c r="H4210" i="13" s="1"/>
  <c r="D4210" i="13"/>
  <c r="E4210" i="13"/>
  <c r="I4210" i="13" s="1"/>
  <c r="F4210" i="13"/>
  <c r="C4211" i="13"/>
  <c r="H4211" i="13" s="1"/>
  <c r="D4211" i="13"/>
  <c r="E4211" i="13"/>
  <c r="I4211" i="13" s="1"/>
  <c r="F4211" i="13"/>
  <c r="C4212" i="13"/>
  <c r="H4212" i="13" s="1"/>
  <c r="D4212" i="13"/>
  <c r="E4212" i="13"/>
  <c r="I4212" i="13" s="1"/>
  <c r="F4212" i="13"/>
  <c r="C4213" i="13"/>
  <c r="H4213" i="13" s="1"/>
  <c r="D4213" i="13"/>
  <c r="E4213" i="13"/>
  <c r="I4213" i="13" s="1"/>
  <c r="F4213" i="13"/>
  <c r="C4214" i="13"/>
  <c r="H4214" i="13" s="1"/>
  <c r="D4214" i="13"/>
  <c r="E4214" i="13"/>
  <c r="I4214" i="13" s="1"/>
  <c r="F4214" i="13"/>
  <c r="C4215" i="13"/>
  <c r="H4215" i="13" s="1"/>
  <c r="D4215" i="13"/>
  <c r="E4215" i="13"/>
  <c r="I4215" i="13" s="1"/>
  <c r="F4215" i="13"/>
  <c r="C4216" i="13"/>
  <c r="H4216" i="13" s="1"/>
  <c r="D4216" i="13"/>
  <c r="E4216" i="13"/>
  <c r="I4216" i="13" s="1"/>
  <c r="F4216" i="13"/>
  <c r="C4217" i="13"/>
  <c r="H4217" i="13" s="1"/>
  <c r="D4217" i="13"/>
  <c r="E4217" i="13"/>
  <c r="I4217" i="13" s="1"/>
  <c r="F4217" i="13"/>
  <c r="C4218" i="13"/>
  <c r="H4218" i="13" s="1"/>
  <c r="D4218" i="13"/>
  <c r="E4218" i="13"/>
  <c r="I4218" i="13" s="1"/>
  <c r="F4218" i="13"/>
  <c r="C4219" i="13"/>
  <c r="H4219" i="13" s="1"/>
  <c r="D4219" i="13"/>
  <c r="E4219" i="13"/>
  <c r="I4219" i="13" s="1"/>
  <c r="F4219" i="13"/>
  <c r="C4220" i="13"/>
  <c r="H4220" i="13" s="1"/>
  <c r="D4220" i="13"/>
  <c r="E4220" i="13"/>
  <c r="I4220" i="13" s="1"/>
  <c r="F4220" i="13"/>
  <c r="C4221" i="13"/>
  <c r="H4221" i="13" s="1"/>
  <c r="D4221" i="13"/>
  <c r="E4221" i="13"/>
  <c r="I4221" i="13" s="1"/>
  <c r="F4221" i="13"/>
  <c r="C4222" i="13"/>
  <c r="H4222" i="13" s="1"/>
  <c r="D4222" i="13"/>
  <c r="E4222" i="13"/>
  <c r="I4222" i="13" s="1"/>
  <c r="F4222" i="13"/>
  <c r="C4223" i="13"/>
  <c r="H4223" i="13" s="1"/>
  <c r="D4223" i="13"/>
  <c r="E4223" i="13"/>
  <c r="I4223" i="13" s="1"/>
  <c r="F4223" i="13"/>
  <c r="C4224" i="13"/>
  <c r="H4224" i="13" s="1"/>
  <c r="D4224" i="13"/>
  <c r="E4224" i="13"/>
  <c r="I4224" i="13" s="1"/>
  <c r="F4224" i="13"/>
  <c r="C4225" i="13"/>
  <c r="H4225" i="13" s="1"/>
  <c r="D4225" i="13"/>
  <c r="E4225" i="13"/>
  <c r="I4225" i="13" s="1"/>
  <c r="F4225" i="13"/>
  <c r="C4226" i="13"/>
  <c r="H4226" i="13" s="1"/>
  <c r="D4226" i="13"/>
  <c r="E4226" i="13"/>
  <c r="I4226" i="13" s="1"/>
  <c r="F4226" i="13"/>
  <c r="C4227" i="13"/>
  <c r="H4227" i="13" s="1"/>
  <c r="D4227" i="13"/>
  <c r="E4227" i="13"/>
  <c r="I4227" i="13" s="1"/>
  <c r="F4227" i="13"/>
  <c r="C4228" i="13"/>
  <c r="H4228" i="13" s="1"/>
  <c r="D4228" i="13"/>
  <c r="E4228" i="13"/>
  <c r="I4228" i="13" s="1"/>
  <c r="F4228" i="13"/>
  <c r="C4229" i="13"/>
  <c r="H4229" i="13" s="1"/>
  <c r="D4229" i="13"/>
  <c r="E4229" i="13"/>
  <c r="I4229" i="13" s="1"/>
  <c r="F4229" i="13"/>
  <c r="C4230" i="13"/>
  <c r="H4230" i="13" s="1"/>
  <c r="D4230" i="13"/>
  <c r="E4230" i="13"/>
  <c r="I4230" i="13" s="1"/>
  <c r="F4230" i="13"/>
  <c r="C4231" i="13"/>
  <c r="H4231" i="13" s="1"/>
  <c r="D4231" i="13"/>
  <c r="E4231" i="13"/>
  <c r="I4231" i="13" s="1"/>
  <c r="F4231" i="13"/>
  <c r="C4232" i="13"/>
  <c r="H4232" i="13" s="1"/>
  <c r="D4232" i="13"/>
  <c r="E4232" i="13"/>
  <c r="I4232" i="13" s="1"/>
  <c r="F4232" i="13"/>
  <c r="C4233" i="13"/>
  <c r="H4233" i="13" s="1"/>
  <c r="D4233" i="13"/>
  <c r="E4233" i="13"/>
  <c r="I4233" i="13" s="1"/>
  <c r="F4233" i="13"/>
  <c r="C4234" i="13"/>
  <c r="H4234" i="13" s="1"/>
  <c r="D4234" i="13"/>
  <c r="E4234" i="13"/>
  <c r="I4234" i="13" s="1"/>
  <c r="F4234" i="13"/>
  <c r="C4235" i="13"/>
  <c r="H4235" i="13" s="1"/>
  <c r="D4235" i="13"/>
  <c r="E4235" i="13"/>
  <c r="I4235" i="13" s="1"/>
  <c r="F4235" i="13"/>
  <c r="C4236" i="13"/>
  <c r="H4236" i="13" s="1"/>
  <c r="D4236" i="13"/>
  <c r="E4236" i="13"/>
  <c r="I4236" i="13" s="1"/>
  <c r="F4236" i="13"/>
  <c r="C4237" i="13"/>
  <c r="H4237" i="13" s="1"/>
  <c r="D4237" i="13"/>
  <c r="E4237" i="13"/>
  <c r="I4237" i="13" s="1"/>
  <c r="F4237" i="13"/>
  <c r="C4238" i="13"/>
  <c r="H4238" i="13" s="1"/>
  <c r="D4238" i="13"/>
  <c r="E4238" i="13"/>
  <c r="I4238" i="13" s="1"/>
  <c r="F4238" i="13"/>
  <c r="C4239" i="13"/>
  <c r="H4239" i="13" s="1"/>
  <c r="D4239" i="13"/>
  <c r="E4239" i="13"/>
  <c r="I4239" i="13" s="1"/>
  <c r="F4239" i="13"/>
  <c r="C4240" i="13"/>
  <c r="H4240" i="13" s="1"/>
  <c r="D4240" i="13"/>
  <c r="E4240" i="13"/>
  <c r="I4240" i="13" s="1"/>
  <c r="F4240" i="13"/>
  <c r="C4241" i="13"/>
  <c r="H4241" i="13" s="1"/>
  <c r="D4241" i="13"/>
  <c r="E4241" i="13"/>
  <c r="I4241" i="13" s="1"/>
  <c r="F4241" i="13"/>
  <c r="C4242" i="13"/>
  <c r="H4242" i="13" s="1"/>
  <c r="D4242" i="13"/>
  <c r="E4242" i="13"/>
  <c r="I4242" i="13" s="1"/>
  <c r="F4242" i="13"/>
  <c r="C4243" i="13"/>
  <c r="H4243" i="13" s="1"/>
  <c r="D4243" i="13"/>
  <c r="E4243" i="13"/>
  <c r="I4243" i="13" s="1"/>
  <c r="F4243" i="13"/>
  <c r="C4244" i="13"/>
  <c r="H4244" i="13" s="1"/>
  <c r="D4244" i="13"/>
  <c r="E4244" i="13"/>
  <c r="I4244" i="13" s="1"/>
  <c r="F4244" i="13"/>
  <c r="C4245" i="13"/>
  <c r="H4245" i="13" s="1"/>
  <c r="D4245" i="13"/>
  <c r="E4245" i="13"/>
  <c r="I4245" i="13" s="1"/>
  <c r="F4245" i="13"/>
  <c r="C4246" i="13"/>
  <c r="H4246" i="13" s="1"/>
  <c r="D4246" i="13"/>
  <c r="E4246" i="13"/>
  <c r="I4246" i="13" s="1"/>
  <c r="F4246" i="13"/>
  <c r="C4247" i="13"/>
  <c r="H4247" i="13" s="1"/>
  <c r="D4247" i="13"/>
  <c r="E4247" i="13"/>
  <c r="I4247" i="13" s="1"/>
  <c r="F4247" i="13"/>
  <c r="C4248" i="13"/>
  <c r="H4248" i="13" s="1"/>
  <c r="D4248" i="13"/>
  <c r="E4248" i="13"/>
  <c r="I4248" i="13" s="1"/>
  <c r="F4248" i="13"/>
  <c r="C4249" i="13"/>
  <c r="H4249" i="13" s="1"/>
  <c r="D4249" i="13"/>
  <c r="E4249" i="13"/>
  <c r="I4249" i="13" s="1"/>
  <c r="F4249" i="13"/>
  <c r="C4250" i="13"/>
  <c r="H4250" i="13" s="1"/>
  <c r="D4250" i="13"/>
  <c r="E4250" i="13"/>
  <c r="I4250" i="13" s="1"/>
  <c r="F4250" i="13"/>
  <c r="C4251" i="13"/>
  <c r="H4251" i="13" s="1"/>
  <c r="D4251" i="13"/>
  <c r="E4251" i="13"/>
  <c r="I4251" i="13" s="1"/>
  <c r="F4251" i="13"/>
  <c r="C4252" i="13"/>
  <c r="H4252" i="13" s="1"/>
  <c r="D4252" i="13"/>
  <c r="E4252" i="13"/>
  <c r="I4252" i="13" s="1"/>
  <c r="F4252" i="13"/>
  <c r="C4253" i="13"/>
  <c r="H4253" i="13" s="1"/>
  <c r="D4253" i="13"/>
  <c r="E4253" i="13"/>
  <c r="I4253" i="13" s="1"/>
  <c r="F4253" i="13"/>
  <c r="C4254" i="13"/>
  <c r="H4254" i="13" s="1"/>
  <c r="D4254" i="13"/>
  <c r="E4254" i="13"/>
  <c r="I4254" i="13" s="1"/>
  <c r="F4254" i="13"/>
  <c r="C4255" i="13"/>
  <c r="H4255" i="13" s="1"/>
  <c r="D4255" i="13"/>
  <c r="E4255" i="13"/>
  <c r="I4255" i="13" s="1"/>
  <c r="F4255" i="13"/>
  <c r="C4256" i="13"/>
  <c r="H4256" i="13" s="1"/>
  <c r="D4256" i="13"/>
  <c r="E4256" i="13"/>
  <c r="I4256" i="13" s="1"/>
  <c r="F4256" i="13"/>
  <c r="C4257" i="13"/>
  <c r="H4257" i="13" s="1"/>
  <c r="D4257" i="13"/>
  <c r="E4257" i="13"/>
  <c r="I4257" i="13" s="1"/>
  <c r="F4257" i="13"/>
  <c r="C4258" i="13"/>
  <c r="H4258" i="13" s="1"/>
  <c r="D4258" i="13"/>
  <c r="E4258" i="13"/>
  <c r="I4258" i="13" s="1"/>
  <c r="F4258" i="13"/>
  <c r="C4259" i="13"/>
  <c r="H4259" i="13" s="1"/>
  <c r="D4259" i="13"/>
  <c r="E4259" i="13"/>
  <c r="I4259" i="13" s="1"/>
  <c r="F4259" i="13"/>
  <c r="C4260" i="13"/>
  <c r="H4260" i="13" s="1"/>
  <c r="D4260" i="13"/>
  <c r="E4260" i="13"/>
  <c r="I4260" i="13" s="1"/>
  <c r="F4260" i="13"/>
  <c r="C4261" i="13"/>
  <c r="H4261" i="13" s="1"/>
  <c r="D4261" i="13"/>
  <c r="E4261" i="13"/>
  <c r="I4261" i="13" s="1"/>
  <c r="F4261" i="13"/>
  <c r="C4262" i="13"/>
  <c r="H4262" i="13" s="1"/>
  <c r="D4262" i="13"/>
  <c r="E4262" i="13"/>
  <c r="I4262" i="13" s="1"/>
  <c r="F4262" i="13"/>
  <c r="C4263" i="13"/>
  <c r="H4263" i="13" s="1"/>
  <c r="D4263" i="13"/>
  <c r="E4263" i="13"/>
  <c r="I4263" i="13" s="1"/>
  <c r="F4263" i="13"/>
  <c r="C4264" i="13"/>
  <c r="H4264" i="13" s="1"/>
  <c r="D4264" i="13"/>
  <c r="E4264" i="13"/>
  <c r="I4264" i="13" s="1"/>
  <c r="F4264" i="13"/>
  <c r="C4265" i="13"/>
  <c r="H4265" i="13" s="1"/>
  <c r="D4265" i="13"/>
  <c r="E4265" i="13"/>
  <c r="I4265" i="13" s="1"/>
  <c r="F4265" i="13"/>
  <c r="C4266" i="13"/>
  <c r="H4266" i="13" s="1"/>
  <c r="D4266" i="13"/>
  <c r="E4266" i="13"/>
  <c r="I4266" i="13" s="1"/>
  <c r="F4266" i="13"/>
  <c r="C4267" i="13"/>
  <c r="H4267" i="13" s="1"/>
  <c r="D4267" i="13"/>
  <c r="E4267" i="13"/>
  <c r="I4267" i="13" s="1"/>
  <c r="F4267" i="13"/>
  <c r="C4268" i="13"/>
  <c r="H4268" i="13" s="1"/>
  <c r="D4268" i="13"/>
  <c r="E4268" i="13"/>
  <c r="I4268" i="13" s="1"/>
  <c r="F4268" i="13"/>
  <c r="C4269" i="13"/>
  <c r="H4269" i="13" s="1"/>
  <c r="D4269" i="13"/>
  <c r="E4269" i="13"/>
  <c r="I4269" i="13" s="1"/>
  <c r="F4269" i="13"/>
  <c r="C4270" i="13"/>
  <c r="H4270" i="13" s="1"/>
  <c r="D4270" i="13"/>
  <c r="E4270" i="13"/>
  <c r="I4270" i="13" s="1"/>
  <c r="F4270" i="13"/>
  <c r="C4271" i="13"/>
  <c r="H4271" i="13" s="1"/>
  <c r="D4271" i="13"/>
  <c r="E4271" i="13"/>
  <c r="I4271" i="13" s="1"/>
  <c r="F4271" i="13"/>
  <c r="C4272" i="13"/>
  <c r="H4272" i="13" s="1"/>
  <c r="D4272" i="13"/>
  <c r="E4272" i="13"/>
  <c r="I4272" i="13" s="1"/>
  <c r="F4272" i="13"/>
  <c r="C4273" i="13"/>
  <c r="H4273" i="13" s="1"/>
  <c r="D4273" i="13"/>
  <c r="E4273" i="13"/>
  <c r="I4273" i="13" s="1"/>
  <c r="F4273" i="13"/>
  <c r="C4274" i="13"/>
  <c r="H4274" i="13" s="1"/>
  <c r="D4274" i="13"/>
  <c r="E4274" i="13"/>
  <c r="I4274" i="13" s="1"/>
  <c r="F4274" i="13"/>
  <c r="C4275" i="13"/>
  <c r="H4275" i="13" s="1"/>
  <c r="D4275" i="13"/>
  <c r="E4275" i="13"/>
  <c r="I4275" i="13" s="1"/>
  <c r="F4275" i="13"/>
  <c r="C4276" i="13"/>
  <c r="H4276" i="13" s="1"/>
  <c r="D4276" i="13"/>
  <c r="E4276" i="13"/>
  <c r="I4276" i="13" s="1"/>
  <c r="F4276" i="13"/>
  <c r="C4277" i="13"/>
  <c r="H4277" i="13" s="1"/>
  <c r="D4277" i="13"/>
  <c r="E4277" i="13"/>
  <c r="I4277" i="13" s="1"/>
  <c r="F4277" i="13"/>
  <c r="C4278" i="13"/>
  <c r="H4278" i="13" s="1"/>
  <c r="D4278" i="13"/>
  <c r="E4278" i="13"/>
  <c r="I4278" i="13" s="1"/>
  <c r="F4278" i="13"/>
  <c r="C4279" i="13"/>
  <c r="H4279" i="13" s="1"/>
  <c r="D4279" i="13"/>
  <c r="E4279" i="13"/>
  <c r="I4279" i="13" s="1"/>
  <c r="F4279" i="13"/>
  <c r="C4280" i="13"/>
  <c r="H4280" i="13" s="1"/>
  <c r="D4280" i="13"/>
  <c r="E4280" i="13"/>
  <c r="I4280" i="13" s="1"/>
  <c r="F4280" i="13"/>
  <c r="C4281" i="13"/>
  <c r="H4281" i="13" s="1"/>
  <c r="D4281" i="13"/>
  <c r="E4281" i="13"/>
  <c r="I4281" i="13" s="1"/>
  <c r="F4281" i="13"/>
  <c r="C4282" i="13"/>
  <c r="H4282" i="13" s="1"/>
  <c r="D4282" i="13"/>
  <c r="E4282" i="13"/>
  <c r="I4282" i="13" s="1"/>
  <c r="F4282" i="13"/>
  <c r="C4283" i="13"/>
  <c r="H4283" i="13" s="1"/>
  <c r="D4283" i="13"/>
  <c r="E4283" i="13"/>
  <c r="I4283" i="13" s="1"/>
  <c r="F4283" i="13"/>
  <c r="C4284" i="13"/>
  <c r="H4284" i="13" s="1"/>
  <c r="D4284" i="13"/>
  <c r="E4284" i="13"/>
  <c r="I4284" i="13" s="1"/>
  <c r="F4284" i="13"/>
  <c r="C4285" i="13"/>
  <c r="H4285" i="13" s="1"/>
  <c r="D4285" i="13"/>
  <c r="E4285" i="13"/>
  <c r="I4285" i="13" s="1"/>
  <c r="F4285" i="13"/>
  <c r="C4286" i="13"/>
  <c r="H4286" i="13" s="1"/>
  <c r="D4286" i="13"/>
  <c r="E4286" i="13"/>
  <c r="I4286" i="13" s="1"/>
  <c r="F4286" i="13"/>
  <c r="C4287" i="13"/>
  <c r="H4287" i="13" s="1"/>
  <c r="D4287" i="13"/>
  <c r="E4287" i="13"/>
  <c r="I4287" i="13" s="1"/>
  <c r="F4287" i="13"/>
  <c r="C4288" i="13"/>
  <c r="H4288" i="13" s="1"/>
  <c r="D4288" i="13"/>
  <c r="E4288" i="13"/>
  <c r="I4288" i="13" s="1"/>
  <c r="F4288" i="13"/>
  <c r="C4289" i="13"/>
  <c r="H4289" i="13" s="1"/>
  <c r="D4289" i="13"/>
  <c r="E4289" i="13"/>
  <c r="I4289" i="13" s="1"/>
  <c r="F4289" i="13"/>
  <c r="C4290" i="13"/>
  <c r="H4290" i="13" s="1"/>
  <c r="D4290" i="13"/>
  <c r="E4290" i="13"/>
  <c r="I4290" i="13" s="1"/>
  <c r="F4290" i="13"/>
  <c r="C4291" i="13"/>
  <c r="H4291" i="13" s="1"/>
  <c r="D4291" i="13"/>
  <c r="E4291" i="13"/>
  <c r="I4291" i="13" s="1"/>
  <c r="F4291" i="13"/>
  <c r="C4292" i="13"/>
  <c r="H4292" i="13" s="1"/>
  <c r="D4292" i="13"/>
  <c r="E4292" i="13"/>
  <c r="I4292" i="13" s="1"/>
  <c r="F4292" i="13"/>
  <c r="C4293" i="13"/>
  <c r="H4293" i="13" s="1"/>
  <c r="D4293" i="13"/>
  <c r="E4293" i="13"/>
  <c r="I4293" i="13" s="1"/>
  <c r="F4293" i="13"/>
  <c r="C4294" i="13"/>
  <c r="H4294" i="13" s="1"/>
  <c r="D4294" i="13"/>
  <c r="E4294" i="13"/>
  <c r="I4294" i="13" s="1"/>
  <c r="F4294" i="13"/>
  <c r="C4295" i="13"/>
  <c r="H4295" i="13" s="1"/>
  <c r="D4295" i="13"/>
  <c r="E4295" i="13"/>
  <c r="I4295" i="13" s="1"/>
  <c r="F4295" i="13"/>
  <c r="C4296" i="13"/>
  <c r="H4296" i="13" s="1"/>
  <c r="D4296" i="13"/>
  <c r="E4296" i="13"/>
  <c r="I4296" i="13" s="1"/>
  <c r="F4296" i="13"/>
  <c r="C4297" i="13"/>
  <c r="H4297" i="13" s="1"/>
  <c r="D4297" i="13"/>
  <c r="E4297" i="13"/>
  <c r="I4297" i="13" s="1"/>
  <c r="F4297" i="13"/>
  <c r="C4298" i="13"/>
  <c r="H4298" i="13" s="1"/>
  <c r="D4298" i="13"/>
  <c r="E4298" i="13"/>
  <c r="I4298" i="13" s="1"/>
  <c r="F4298" i="13"/>
  <c r="C4299" i="13"/>
  <c r="H4299" i="13" s="1"/>
  <c r="D4299" i="13"/>
  <c r="E4299" i="13"/>
  <c r="I4299" i="13" s="1"/>
  <c r="F4299" i="13"/>
  <c r="C4300" i="13"/>
  <c r="H4300" i="13" s="1"/>
  <c r="D4300" i="13"/>
  <c r="E4300" i="13"/>
  <c r="I4300" i="13" s="1"/>
  <c r="F4300" i="13"/>
  <c r="C4301" i="13"/>
  <c r="H4301" i="13" s="1"/>
  <c r="D4301" i="13"/>
  <c r="E4301" i="13"/>
  <c r="I4301" i="13" s="1"/>
  <c r="F4301" i="13"/>
  <c r="C4302" i="13"/>
  <c r="H4302" i="13" s="1"/>
  <c r="D4302" i="13"/>
  <c r="E4302" i="13"/>
  <c r="I4302" i="13" s="1"/>
  <c r="F4302" i="13"/>
  <c r="C4303" i="13"/>
  <c r="H4303" i="13" s="1"/>
  <c r="D4303" i="13"/>
  <c r="E4303" i="13"/>
  <c r="I4303" i="13" s="1"/>
  <c r="F4303" i="13"/>
  <c r="C4304" i="13"/>
  <c r="H4304" i="13" s="1"/>
  <c r="D4304" i="13"/>
  <c r="E4304" i="13"/>
  <c r="I4304" i="13" s="1"/>
  <c r="F4304" i="13"/>
  <c r="C4305" i="13"/>
  <c r="H4305" i="13" s="1"/>
  <c r="D4305" i="13"/>
  <c r="E4305" i="13"/>
  <c r="I4305" i="13" s="1"/>
  <c r="F4305" i="13"/>
  <c r="C4306" i="13"/>
  <c r="H4306" i="13" s="1"/>
  <c r="D4306" i="13"/>
  <c r="E4306" i="13"/>
  <c r="I4306" i="13" s="1"/>
  <c r="F4306" i="13"/>
  <c r="C4307" i="13"/>
  <c r="H4307" i="13" s="1"/>
  <c r="D4307" i="13"/>
  <c r="E4307" i="13"/>
  <c r="I4307" i="13" s="1"/>
  <c r="F4307" i="13"/>
  <c r="C4308" i="13"/>
  <c r="H4308" i="13" s="1"/>
  <c r="D4308" i="13"/>
  <c r="E4308" i="13"/>
  <c r="I4308" i="13" s="1"/>
  <c r="F4308" i="13"/>
  <c r="C4309" i="13"/>
  <c r="H4309" i="13" s="1"/>
  <c r="D4309" i="13"/>
  <c r="E4309" i="13"/>
  <c r="I4309" i="13" s="1"/>
  <c r="F4309" i="13"/>
  <c r="C4310" i="13"/>
  <c r="H4310" i="13" s="1"/>
  <c r="D4310" i="13"/>
  <c r="E4310" i="13"/>
  <c r="I4310" i="13" s="1"/>
  <c r="F4310" i="13"/>
  <c r="C4311" i="13"/>
  <c r="H4311" i="13" s="1"/>
  <c r="D4311" i="13"/>
  <c r="E4311" i="13"/>
  <c r="I4311" i="13" s="1"/>
  <c r="F4311" i="13"/>
  <c r="C4312" i="13"/>
  <c r="H4312" i="13" s="1"/>
  <c r="D4312" i="13"/>
  <c r="E4312" i="13"/>
  <c r="I4312" i="13" s="1"/>
  <c r="F4312" i="13"/>
  <c r="C4313" i="13"/>
  <c r="H4313" i="13" s="1"/>
  <c r="D4313" i="13"/>
  <c r="E4313" i="13"/>
  <c r="I4313" i="13" s="1"/>
  <c r="F4313" i="13"/>
  <c r="C4314" i="13"/>
  <c r="H4314" i="13" s="1"/>
  <c r="D4314" i="13"/>
  <c r="E4314" i="13"/>
  <c r="I4314" i="13" s="1"/>
  <c r="F4314" i="13"/>
  <c r="C4315" i="13"/>
  <c r="H4315" i="13" s="1"/>
  <c r="D4315" i="13"/>
  <c r="E4315" i="13"/>
  <c r="I4315" i="13" s="1"/>
  <c r="F4315" i="13"/>
  <c r="C4316" i="13"/>
  <c r="H4316" i="13" s="1"/>
  <c r="D4316" i="13"/>
  <c r="E4316" i="13"/>
  <c r="I4316" i="13" s="1"/>
  <c r="F4316" i="13"/>
  <c r="C4317" i="13"/>
  <c r="H4317" i="13" s="1"/>
  <c r="D4317" i="13"/>
  <c r="E4317" i="13"/>
  <c r="I4317" i="13" s="1"/>
  <c r="F4317" i="13"/>
  <c r="C4318" i="13"/>
  <c r="H4318" i="13" s="1"/>
  <c r="D4318" i="13"/>
  <c r="E4318" i="13"/>
  <c r="I4318" i="13" s="1"/>
  <c r="F4318" i="13"/>
  <c r="C4319" i="13"/>
  <c r="H4319" i="13" s="1"/>
  <c r="D4319" i="13"/>
  <c r="E4319" i="13"/>
  <c r="I4319" i="13" s="1"/>
  <c r="F4319" i="13"/>
  <c r="C4320" i="13"/>
  <c r="H4320" i="13" s="1"/>
  <c r="D4320" i="13"/>
  <c r="E4320" i="13"/>
  <c r="I4320" i="13" s="1"/>
  <c r="F4320" i="13"/>
  <c r="C4321" i="13"/>
  <c r="H4321" i="13" s="1"/>
  <c r="D4321" i="13"/>
  <c r="E4321" i="13"/>
  <c r="I4321" i="13" s="1"/>
  <c r="F4321" i="13"/>
  <c r="C4322" i="13"/>
  <c r="H4322" i="13" s="1"/>
  <c r="D4322" i="13"/>
  <c r="E4322" i="13"/>
  <c r="I4322" i="13" s="1"/>
  <c r="F4322" i="13"/>
  <c r="C4323" i="13"/>
  <c r="H4323" i="13" s="1"/>
  <c r="D4323" i="13"/>
  <c r="E4323" i="13"/>
  <c r="I4323" i="13" s="1"/>
  <c r="F4323" i="13"/>
  <c r="C4324" i="13"/>
  <c r="H4324" i="13" s="1"/>
  <c r="D4324" i="13"/>
  <c r="E4324" i="13"/>
  <c r="I4324" i="13" s="1"/>
  <c r="F4324" i="13"/>
  <c r="C4325" i="13"/>
  <c r="H4325" i="13" s="1"/>
  <c r="D4325" i="13"/>
  <c r="E4325" i="13"/>
  <c r="I4325" i="13" s="1"/>
  <c r="F4325" i="13"/>
  <c r="C4326" i="13"/>
  <c r="H4326" i="13" s="1"/>
  <c r="D4326" i="13"/>
  <c r="E4326" i="13"/>
  <c r="I4326" i="13" s="1"/>
  <c r="F4326" i="13"/>
  <c r="C4327" i="13"/>
  <c r="H4327" i="13" s="1"/>
  <c r="D4327" i="13"/>
  <c r="E4327" i="13"/>
  <c r="I4327" i="13" s="1"/>
  <c r="F4327" i="13"/>
  <c r="C4328" i="13"/>
  <c r="H4328" i="13" s="1"/>
  <c r="D4328" i="13"/>
  <c r="E4328" i="13"/>
  <c r="I4328" i="13" s="1"/>
  <c r="F4328" i="13"/>
  <c r="C4329" i="13"/>
  <c r="H4329" i="13" s="1"/>
  <c r="D4329" i="13"/>
  <c r="E4329" i="13"/>
  <c r="I4329" i="13" s="1"/>
  <c r="F4329" i="13"/>
  <c r="C4330" i="13"/>
  <c r="H4330" i="13" s="1"/>
  <c r="D4330" i="13"/>
  <c r="E4330" i="13"/>
  <c r="I4330" i="13" s="1"/>
  <c r="F4330" i="13"/>
  <c r="C4331" i="13"/>
  <c r="H4331" i="13" s="1"/>
  <c r="D4331" i="13"/>
  <c r="E4331" i="13"/>
  <c r="I4331" i="13" s="1"/>
  <c r="F4331" i="13"/>
  <c r="C4332" i="13"/>
  <c r="H4332" i="13" s="1"/>
  <c r="D4332" i="13"/>
  <c r="E4332" i="13"/>
  <c r="I4332" i="13" s="1"/>
  <c r="F4332" i="13"/>
  <c r="C4333" i="13"/>
  <c r="H4333" i="13" s="1"/>
  <c r="D4333" i="13"/>
  <c r="E4333" i="13"/>
  <c r="I4333" i="13" s="1"/>
  <c r="F4333" i="13"/>
  <c r="C4334" i="13"/>
  <c r="H4334" i="13" s="1"/>
  <c r="D4334" i="13"/>
  <c r="E4334" i="13"/>
  <c r="I4334" i="13" s="1"/>
  <c r="F4334" i="13"/>
  <c r="C4335" i="13"/>
  <c r="H4335" i="13" s="1"/>
  <c r="D4335" i="13"/>
  <c r="E4335" i="13"/>
  <c r="I4335" i="13" s="1"/>
  <c r="F4335" i="13"/>
  <c r="C4336" i="13"/>
  <c r="H4336" i="13" s="1"/>
  <c r="D4336" i="13"/>
  <c r="E4336" i="13"/>
  <c r="I4336" i="13" s="1"/>
  <c r="F4336" i="13"/>
  <c r="C4337" i="13"/>
  <c r="H4337" i="13" s="1"/>
  <c r="D4337" i="13"/>
  <c r="E4337" i="13"/>
  <c r="I4337" i="13" s="1"/>
  <c r="F4337" i="13"/>
  <c r="C4338" i="13"/>
  <c r="H4338" i="13" s="1"/>
  <c r="D4338" i="13"/>
  <c r="E4338" i="13"/>
  <c r="I4338" i="13" s="1"/>
  <c r="F4338" i="13"/>
  <c r="C4339" i="13"/>
  <c r="H4339" i="13" s="1"/>
  <c r="D4339" i="13"/>
  <c r="E4339" i="13"/>
  <c r="I4339" i="13" s="1"/>
  <c r="F4339" i="13"/>
  <c r="C4340" i="13"/>
  <c r="H4340" i="13" s="1"/>
  <c r="D4340" i="13"/>
  <c r="E4340" i="13"/>
  <c r="I4340" i="13" s="1"/>
  <c r="F4340" i="13"/>
  <c r="C4341" i="13"/>
  <c r="H4341" i="13" s="1"/>
  <c r="D4341" i="13"/>
  <c r="E4341" i="13"/>
  <c r="I4341" i="13" s="1"/>
  <c r="F4341" i="13"/>
  <c r="C4342" i="13"/>
  <c r="H4342" i="13" s="1"/>
  <c r="D4342" i="13"/>
  <c r="E4342" i="13"/>
  <c r="I4342" i="13" s="1"/>
  <c r="F4342" i="13"/>
  <c r="C4343" i="13"/>
  <c r="H4343" i="13" s="1"/>
  <c r="D4343" i="13"/>
  <c r="E4343" i="13"/>
  <c r="I4343" i="13" s="1"/>
  <c r="F4343" i="13"/>
  <c r="C4344" i="13"/>
  <c r="H4344" i="13" s="1"/>
  <c r="D4344" i="13"/>
  <c r="E4344" i="13"/>
  <c r="I4344" i="13" s="1"/>
  <c r="F4344" i="13"/>
  <c r="C4345" i="13"/>
  <c r="H4345" i="13" s="1"/>
  <c r="D4345" i="13"/>
  <c r="E4345" i="13"/>
  <c r="I4345" i="13" s="1"/>
  <c r="F4345" i="13"/>
  <c r="C4346" i="13"/>
  <c r="H4346" i="13" s="1"/>
  <c r="D4346" i="13"/>
  <c r="E4346" i="13"/>
  <c r="I4346" i="13" s="1"/>
  <c r="F4346" i="13"/>
  <c r="C4347" i="13"/>
  <c r="H4347" i="13" s="1"/>
  <c r="D4347" i="13"/>
  <c r="E4347" i="13"/>
  <c r="I4347" i="13" s="1"/>
  <c r="F4347" i="13"/>
  <c r="C4348" i="13"/>
  <c r="H4348" i="13" s="1"/>
  <c r="D4348" i="13"/>
  <c r="E4348" i="13"/>
  <c r="I4348" i="13" s="1"/>
  <c r="F4348" i="13"/>
  <c r="C4349" i="13"/>
  <c r="H4349" i="13" s="1"/>
  <c r="D4349" i="13"/>
  <c r="E4349" i="13"/>
  <c r="I4349" i="13" s="1"/>
  <c r="F4349" i="13"/>
  <c r="C4350" i="13"/>
  <c r="H4350" i="13" s="1"/>
  <c r="D4350" i="13"/>
  <c r="E4350" i="13"/>
  <c r="I4350" i="13" s="1"/>
  <c r="F4350" i="13"/>
  <c r="C4351" i="13"/>
  <c r="H4351" i="13" s="1"/>
  <c r="D4351" i="13"/>
  <c r="E4351" i="13"/>
  <c r="I4351" i="13" s="1"/>
  <c r="F4351" i="13"/>
  <c r="C4352" i="13"/>
  <c r="H4352" i="13" s="1"/>
  <c r="D4352" i="13"/>
  <c r="E4352" i="13"/>
  <c r="I4352" i="13" s="1"/>
  <c r="F4352" i="13"/>
  <c r="C4353" i="13"/>
  <c r="H4353" i="13" s="1"/>
  <c r="D4353" i="13"/>
  <c r="E4353" i="13"/>
  <c r="I4353" i="13" s="1"/>
  <c r="F4353" i="13"/>
  <c r="C4354" i="13"/>
  <c r="H4354" i="13" s="1"/>
  <c r="D4354" i="13"/>
  <c r="E4354" i="13"/>
  <c r="I4354" i="13" s="1"/>
  <c r="F4354" i="13"/>
  <c r="C4355" i="13"/>
  <c r="H4355" i="13" s="1"/>
  <c r="D4355" i="13"/>
  <c r="E4355" i="13"/>
  <c r="I4355" i="13" s="1"/>
  <c r="F4355" i="13"/>
  <c r="C4356" i="13"/>
  <c r="H4356" i="13" s="1"/>
  <c r="D4356" i="13"/>
  <c r="E4356" i="13"/>
  <c r="I4356" i="13" s="1"/>
  <c r="F4356" i="13"/>
  <c r="C4357" i="13"/>
  <c r="H4357" i="13" s="1"/>
  <c r="D4357" i="13"/>
  <c r="E4357" i="13"/>
  <c r="I4357" i="13" s="1"/>
  <c r="F4357" i="13"/>
  <c r="C4358" i="13"/>
  <c r="H4358" i="13" s="1"/>
  <c r="D4358" i="13"/>
  <c r="E4358" i="13"/>
  <c r="I4358" i="13" s="1"/>
  <c r="F4358" i="13"/>
  <c r="C4359" i="13"/>
  <c r="H4359" i="13" s="1"/>
  <c r="D4359" i="13"/>
  <c r="E4359" i="13"/>
  <c r="I4359" i="13" s="1"/>
  <c r="F4359" i="13"/>
  <c r="C4360" i="13"/>
  <c r="H4360" i="13" s="1"/>
  <c r="D4360" i="13"/>
  <c r="E4360" i="13"/>
  <c r="I4360" i="13" s="1"/>
  <c r="F4360" i="13"/>
  <c r="C4361" i="13"/>
  <c r="H4361" i="13" s="1"/>
  <c r="D4361" i="13"/>
  <c r="E4361" i="13"/>
  <c r="I4361" i="13" s="1"/>
  <c r="F4361" i="13"/>
  <c r="C4362" i="13"/>
  <c r="H4362" i="13" s="1"/>
  <c r="D4362" i="13"/>
  <c r="E4362" i="13"/>
  <c r="I4362" i="13" s="1"/>
  <c r="F4362" i="13"/>
  <c r="C4363" i="13"/>
  <c r="H4363" i="13" s="1"/>
  <c r="D4363" i="13"/>
  <c r="E4363" i="13"/>
  <c r="I4363" i="13" s="1"/>
  <c r="F4363" i="13"/>
  <c r="C4364" i="13"/>
  <c r="H4364" i="13" s="1"/>
  <c r="D4364" i="13"/>
  <c r="E4364" i="13"/>
  <c r="I4364" i="13" s="1"/>
  <c r="F4364" i="13"/>
  <c r="C4365" i="13"/>
  <c r="H4365" i="13" s="1"/>
  <c r="D4365" i="13"/>
  <c r="E4365" i="13"/>
  <c r="I4365" i="13" s="1"/>
  <c r="F4365" i="13"/>
  <c r="C4366" i="13"/>
  <c r="H4366" i="13" s="1"/>
  <c r="D4366" i="13"/>
  <c r="E4366" i="13"/>
  <c r="I4366" i="13" s="1"/>
  <c r="F4366" i="13"/>
  <c r="C4367" i="13"/>
  <c r="H4367" i="13" s="1"/>
  <c r="D4367" i="13"/>
  <c r="E4367" i="13"/>
  <c r="I4367" i="13" s="1"/>
  <c r="F4367" i="13"/>
  <c r="C4368" i="13"/>
  <c r="H4368" i="13" s="1"/>
  <c r="D4368" i="13"/>
  <c r="E4368" i="13"/>
  <c r="I4368" i="13" s="1"/>
  <c r="F4368" i="13"/>
  <c r="C4369" i="13"/>
  <c r="H4369" i="13" s="1"/>
  <c r="D4369" i="13"/>
  <c r="E4369" i="13"/>
  <c r="I4369" i="13" s="1"/>
  <c r="F4369" i="13"/>
  <c r="C4370" i="13"/>
  <c r="H4370" i="13" s="1"/>
  <c r="D4370" i="13"/>
  <c r="E4370" i="13"/>
  <c r="I4370" i="13" s="1"/>
  <c r="F4370" i="13"/>
  <c r="C4371" i="13"/>
  <c r="H4371" i="13" s="1"/>
  <c r="D4371" i="13"/>
  <c r="E4371" i="13"/>
  <c r="I4371" i="13" s="1"/>
  <c r="F4371" i="13"/>
  <c r="C4372" i="13"/>
  <c r="H4372" i="13" s="1"/>
  <c r="D4372" i="13"/>
  <c r="E4372" i="13"/>
  <c r="I4372" i="13" s="1"/>
  <c r="F4372" i="13"/>
  <c r="C4373" i="13"/>
  <c r="H4373" i="13" s="1"/>
  <c r="D4373" i="13"/>
  <c r="E4373" i="13"/>
  <c r="I4373" i="13" s="1"/>
  <c r="F4373" i="13"/>
  <c r="C4374" i="13"/>
  <c r="H4374" i="13" s="1"/>
  <c r="D4374" i="13"/>
  <c r="E4374" i="13"/>
  <c r="I4374" i="13" s="1"/>
  <c r="F4374" i="13"/>
  <c r="C4375" i="13"/>
  <c r="H4375" i="13" s="1"/>
  <c r="D4375" i="13"/>
  <c r="E4375" i="13"/>
  <c r="I4375" i="13" s="1"/>
  <c r="F4375" i="13"/>
  <c r="C4376" i="13"/>
  <c r="H4376" i="13" s="1"/>
  <c r="D4376" i="13"/>
  <c r="E4376" i="13"/>
  <c r="I4376" i="13" s="1"/>
  <c r="F4376" i="13"/>
  <c r="C4377" i="13"/>
  <c r="H4377" i="13" s="1"/>
  <c r="D4377" i="13"/>
  <c r="E4377" i="13"/>
  <c r="I4377" i="13" s="1"/>
  <c r="F4377" i="13"/>
  <c r="C4378" i="13"/>
  <c r="H4378" i="13" s="1"/>
  <c r="D4378" i="13"/>
  <c r="E4378" i="13"/>
  <c r="I4378" i="13" s="1"/>
  <c r="F4378" i="13"/>
  <c r="C4379" i="13"/>
  <c r="H4379" i="13" s="1"/>
  <c r="D4379" i="13"/>
  <c r="E4379" i="13"/>
  <c r="I4379" i="13" s="1"/>
  <c r="F4379" i="13"/>
  <c r="C4380" i="13"/>
  <c r="H4380" i="13" s="1"/>
  <c r="D4380" i="13"/>
  <c r="E4380" i="13"/>
  <c r="I4380" i="13" s="1"/>
  <c r="F4380" i="13"/>
  <c r="C4381" i="13"/>
  <c r="H4381" i="13" s="1"/>
  <c r="D4381" i="13"/>
  <c r="E4381" i="13"/>
  <c r="I4381" i="13" s="1"/>
  <c r="F4381" i="13"/>
  <c r="C4382" i="13"/>
  <c r="H4382" i="13" s="1"/>
  <c r="D4382" i="13"/>
  <c r="E4382" i="13"/>
  <c r="I4382" i="13" s="1"/>
  <c r="F4382" i="13"/>
  <c r="C4383" i="13"/>
  <c r="H4383" i="13" s="1"/>
  <c r="D4383" i="13"/>
  <c r="E4383" i="13"/>
  <c r="I4383" i="13" s="1"/>
  <c r="F4383" i="13"/>
  <c r="C4384" i="13"/>
  <c r="H4384" i="13" s="1"/>
  <c r="D4384" i="13"/>
  <c r="E4384" i="13"/>
  <c r="I4384" i="13" s="1"/>
  <c r="F4384" i="13"/>
  <c r="C4385" i="13"/>
  <c r="H4385" i="13" s="1"/>
  <c r="D4385" i="13"/>
  <c r="E4385" i="13"/>
  <c r="I4385" i="13" s="1"/>
  <c r="F4385" i="13"/>
  <c r="C4386" i="13"/>
  <c r="H4386" i="13" s="1"/>
  <c r="D4386" i="13"/>
  <c r="E4386" i="13"/>
  <c r="I4386" i="13" s="1"/>
  <c r="F4386" i="13"/>
  <c r="C4387" i="13"/>
  <c r="H4387" i="13" s="1"/>
  <c r="D4387" i="13"/>
  <c r="E4387" i="13"/>
  <c r="I4387" i="13" s="1"/>
  <c r="F4387" i="13"/>
  <c r="C4388" i="13"/>
  <c r="H4388" i="13" s="1"/>
  <c r="D4388" i="13"/>
  <c r="E4388" i="13"/>
  <c r="I4388" i="13" s="1"/>
  <c r="F4388" i="13"/>
  <c r="C4389" i="13"/>
  <c r="H4389" i="13" s="1"/>
  <c r="D4389" i="13"/>
  <c r="E4389" i="13"/>
  <c r="I4389" i="13" s="1"/>
  <c r="F4389" i="13"/>
  <c r="C4390" i="13"/>
  <c r="H4390" i="13" s="1"/>
  <c r="D4390" i="13"/>
  <c r="E4390" i="13"/>
  <c r="I4390" i="13" s="1"/>
  <c r="F4390" i="13"/>
  <c r="C4391" i="13"/>
  <c r="H4391" i="13" s="1"/>
  <c r="D4391" i="13"/>
  <c r="E4391" i="13"/>
  <c r="I4391" i="13" s="1"/>
  <c r="F4391" i="13"/>
  <c r="C4392" i="13"/>
  <c r="H4392" i="13" s="1"/>
  <c r="D4392" i="13"/>
  <c r="E4392" i="13"/>
  <c r="I4392" i="13" s="1"/>
  <c r="F4392" i="13"/>
  <c r="C4393" i="13"/>
  <c r="H4393" i="13" s="1"/>
  <c r="D4393" i="13"/>
  <c r="E4393" i="13"/>
  <c r="I4393" i="13" s="1"/>
  <c r="F4393" i="13"/>
  <c r="C4394" i="13"/>
  <c r="H4394" i="13" s="1"/>
  <c r="D4394" i="13"/>
  <c r="E4394" i="13"/>
  <c r="I4394" i="13" s="1"/>
  <c r="F4394" i="13"/>
  <c r="C4395" i="13"/>
  <c r="H4395" i="13" s="1"/>
  <c r="D4395" i="13"/>
  <c r="E4395" i="13"/>
  <c r="I4395" i="13" s="1"/>
  <c r="F4395" i="13"/>
  <c r="C4396" i="13"/>
  <c r="H4396" i="13" s="1"/>
  <c r="D4396" i="13"/>
  <c r="E4396" i="13"/>
  <c r="I4396" i="13" s="1"/>
  <c r="F4396" i="13"/>
  <c r="C4397" i="13"/>
  <c r="H4397" i="13" s="1"/>
  <c r="D4397" i="13"/>
  <c r="E4397" i="13"/>
  <c r="I4397" i="13" s="1"/>
  <c r="F4397" i="13"/>
  <c r="C4398" i="13"/>
  <c r="H4398" i="13" s="1"/>
  <c r="D4398" i="13"/>
  <c r="E4398" i="13"/>
  <c r="I4398" i="13" s="1"/>
  <c r="F4398" i="13"/>
  <c r="C4399" i="13"/>
  <c r="H4399" i="13" s="1"/>
  <c r="D4399" i="13"/>
  <c r="E4399" i="13"/>
  <c r="I4399" i="13" s="1"/>
  <c r="F4399" i="13"/>
  <c r="C4400" i="13"/>
  <c r="H4400" i="13" s="1"/>
  <c r="D4400" i="13"/>
  <c r="E4400" i="13"/>
  <c r="I4400" i="13" s="1"/>
  <c r="F4400" i="13"/>
  <c r="C4401" i="13"/>
  <c r="H4401" i="13" s="1"/>
  <c r="D4401" i="13"/>
  <c r="E4401" i="13"/>
  <c r="I4401" i="13" s="1"/>
  <c r="F4401" i="13"/>
  <c r="C4402" i="13"/>
  <c r="H4402" i="13" s="1"/>
  <c r="D4402" i="13"/>
  <c r="E4402" i="13"/>
  <c r="I4402" i="13" s="1"/>
  <c r="F4402" i="13"/>
  <c r="C4403" i="13"/>
  <c r="H4403" i="13" s="1"/>
  <c r="D4403" i="13"/>
  <c r="E4403" i="13"/>
  <c r="I4403" i="13" s="1"/>
  <c r="F4403" i="13"/>
  <c r="C4404" i="13"/>
  <c r="H4404" i="13" s="1"/>
  <c r="D4404" i="13"/>
  <c r="E4404" i="13"/>
  <c r="I4404" i="13" s="1"/>
  <c r="F4404" i="13"/>
  <c r="C4405" i="13"/>
  <c r="H4405" i="13" s="1"/>
  <c r="D4405" i="13"/>
  <c r="E4405" i="13"/>
  <c r="I4405" i="13" s="1"/>
  <c r="F4405" i="13"/>
  <c r="C4406" i="13"/>
  <c r="H4406" i="13" s="1"/>
  <c r="D4406" i="13"/>
  <c r="E4406" i="13"/>
  <c r="I4406" i="13" s="1"/>
  <c r="F4406" i="13"/>
  <c r="C4407" i="13"/>
  <c r="H4407" i="13" s="1"/>
  <c r="D4407" i="13"/>
  <c r="E4407" i="13"/>
  <c r="I4407" i="13" s="1"/>
  <c r="F4407" i="13"/>
  <c r="C4408" i="13"/>
  <c r="H4408" i="13" s="1"/>
  <c r="D4408" i="13"/>
  <c r="E4408" i="13"/>
  <c r="I4408" i="13" s="1"/>
  <c r="F4408" i="13"/>
  <c r="C4409" i="13"/>
  <c r="H4409" i="13" s="1"/>
  <c r="D4409" i="13"/>
  <c r="E4409" i="13"/>
  <c r="I4409" i="13" s="1"/>
  <c r="F4409" i="13"/>
  <c r="C4410" i="13"/>
  <c r="H4410" i="13" s="1"/>
  <c r="D4410" i="13"/>
  <c r="E4410" i="13"/>
  <c r="I4410" i="13" s="1"/>
  <c r="F4410" i="13"/>
  <c r="C4411" i="13"/>
  <c r="H4411" i="13" s="1"/>
  <c r="D4411" i="13"/>
  <c r="E4411" i="13"/>
  <c r="I4411" i="13" s="1"/>
  <c r="F4411" i="13"/>
  <c r="C4412" i="13"/>
  <c r="H4412" i="13" s="1"/>
  <c r="D4412" i="13"/>
  <c r="E4412" i="13"/>
  <c r="I4412" i="13" s="1"/>
  <c r="F4412" i="13"/>
  <c r="C4413" i="13"/>
  <c r="H4413" i="13" s="1"/>
  <c r="D4413" i="13"/>
  <c r="E4413" i="13"/>
  <c r="I4413" i="13" s="1"/>
  <c r="F4413" i="13"/>
  <c r="C4414" i="13"/>
  <c r="H4414" i="13" s="1"/>
  <c r="D4414" i="13"/>
  <c r="E4414" i="13"/>
  <c r="I4414" i="13" s="1"/>
  <c r="F4414" i="13"/>
  <c r="C4415" i="13"/>
  <c r="H4415" i="13" s="1"/>
  <c r="D4415" i="13"/>
  <c r="E4415" i="13"/>
  <c r="I4415" i="13" s="1"/>
  <c r="F4415" i="13"/>
  <c r="C4416" i="13"/>
  <c r="H4416" i="13" s="1"/>
  <c r="D4416" i="13"/>
  <c r="E4416" i="13"/>
  <c r="I4416" i="13" s="1"/>
  <c r="F4416" i="13"/>
  <c r="C4417" i="13"/>
  <c r="H4417" i="13" s="1"/>
  <c r="D4417" i="13"/>
  <c r="E4417" i="13"/>
  <c r="I4417" i="13" s="1"/>
  <c r="F4417" i="13"/>
  <c r="C4418" i="13"/>
  <c r="H4418" i="13" s="1"/>
  <c r="D4418" i="13"/>
  <c r="E4418" i="13"/>
  <c r="I4418" i="13" s="1"/>
  <c r="F4418" i="13"/>
  <c r="C4419" i="13"/>
  <c r="H4419" i="13" s="1"/>
  <c r="D4419" i="13"/>
  <c r="E4419" i="13"/>
  <c r="I4419" i="13" s="1"/>
  <c r="F4419" i="13"/>
  <c r="C4420" i="13"/>
  <c r="H4420" i="13" s="1"/>
  <c r="D4420" i="13"/>
  <c r="E4420" i="13"/>
  <c r="I4420" i="13" s="1"/>
  <c r="F4420" i="13"/>
  <c r="C4421" i="13"/>
  <c r="H4421" i="13" s="1"/>
  <c r="D4421" i="13"/>
  <c r="E4421" i="13"/>
  <c r="I4421" i="13" s="1"/>
  <c r="F4421" i="13"/>
  <c r="C4422" i="13"/>
  <c r="H4422" i="13" s="1"/>
  <c r="D4422" i="13"/>
  <c r="E4422" i="13"/>
  <c r="I4422" i="13" s="1"/>
  <c r="F4422" i="13"/>
  <c r="C4423" i="13"/>
  <c r="H4423" i="13" s="1"/>
  <c r="D4423" i="13"/>
  <c r="E4423" i="13"/>
  <c r="I4423" i="13" s="1"/>
  <c r="F4423" i="13"/>
  <c r="C4424" i="13"/>
  <c r="H4424" i="13" s="1"/>
  <c r="D4424" i="13"/>
  <c r="E4424" i="13"/>
  <c r="I4424" i="13" s="1"/>
  <c r="F4424" i="13"/>
  <c r="C4425" i="13"/>
  <c r="H4425" i="13" s="1"/>
  <c r="D4425" i="13"/>
  <c r="E4425" i="13"/>
  <c r="I4425" i="13" s="1"/>
  <c r="F4425" i="13"/>
  <c r="C4426" i="13"/>
  <c r="H4426" i="13" s="1"/>
  <c r="D4426" i="13"/>
  <c r="E4426" i="13"/>
  <c r="I4426" i="13" s="1"/>
  <c r="F4426" i="13"/>
  <c r="C4427" i="13"/>
  <c r="H4427" i="13" s="1"/>
  <c r="D4427" i="13"/>
  <c r="E4427" i="13"/>
  <c r="I4427" i="13" s="1"/>
  <c r="F4427" i="13"/>
  <c r="C4428" i="13"/>
  <c r="H4428" i="13" s="1"/>
  <c r="D4428" i="13"/>
  <c r="E4428" i="13"/>
  <c r="I4428" i="13" s="1"/>
  <c r="F4428" i="13"/>
  <c r="C4429" i="13"/>
  <c r="H4429" i="13" s="1"/>
  <c r="D4429" i="13"/>
  <c r="E4429" i="13"/>
  <c r="I4429" i="13" s="1"/>
  <c r="F4429" i="13"/>
  <c r="C4430" i="13"/>
  <c r="H4430" i="13" s="1"/>
  <c r="D4430" i="13"/>
  <c r="E4430" i="13"/>
  <c r="I4430" i="13" s="1"/>
  <c r="F4430" i="13"/>
  <c r="C4431" i="13"/>
  <c r="H4431" i="13" s="1"/>
  <c r="D4431" i="13"/>
  <c r="E4431" i="13"/>
  <c r="I4431" i="13" s="1"/>
  <c r="F4431" i="13"/>
  <c r="C4432" i="13"/>
  <c r="H4432" i="13" s="1"/>
  <c r="D4432" i="13"/>
  <c r="E4432" i="13"/>
  <c r="I4432" i="13" s="1"/>
  <c r="F4432" i="13"/>
  <c r="C4433" i="13"/>
  <c r="H4433" i="13" s="1"/>
  <c r="D4433" i="13"/>
  <c r="E4433" i="13"/>
  <c r="I4433" i="13" s="1"/>
  <c r="F4433" i="13"/>
  <c r="C4434" i="13"/>
  <c r="H4434" i="13" s="1"/>
  <c r="D4434" i="13"/>
  <c r="E4434" i="13"/>
  <c r="I4434" i="13" s="1"/>
  <c r="F4434" i="13"/>
  <c r="C4435" i="13"/>
  <c r="H4435" i="13" s="1"/>
  <c r="D4435" i="13"/>
  <c r="E4435" i="13"/>
  <c r="I4435" i="13" s="1"/>
  <c r="F4435" i="13"/>
  <c r="C4436" i="13"/>
  <c r="H4436" i="13" s="1"/>
  <c r="D4436" i="13"/>
  <c r="E4436" i="13"/>
  <c r="I4436" i="13" s="1"/>
  <c r="F4436" i="13"/>
  <c r="C4437" i="13"/>
  <c r="H4437" i="13" s="1"/>
  <c r="D4437" i="13"/>
  <c r="E4437" i="13"/>
  <c r="I4437" i="13" s="1"/>
  <c r="F4437" i="13"/>
  <c r="C4438" i="13"/>
  <c r="H4438" i="13" s="1"/>
  <c r="D4438" i="13"/>
  <c r="E4438" i="13"/>
  <c r="I4438" i="13" s="1"/>
  <c r="F4438" i="13"/>
  <c r="C4439" i="13"/>
  <c r="H4439" i="13" s="1"/>
  <c r="D4439" i="13"/>
  <c r="E4439" i="13"/>
  <c r="I4439" i="13" s="1"/>
  <c r="F4439" i="13"/>
  <c r="C4440" i="13"/>
  <c r="H4440" i="13" s="1"/>
  <c r="D4440" i="13"/>
  <c r="E4440" i="13"/>
  <c r="I4440" i="13" s="1"/>
  <c r="F4440" i="13"/>
  <c r="C4441" i="13"/>
  <c r="H4441" i="13" s="1"/>
  <c r="D4441" i="13"/>
  <c r="E4441" i="13"/>
  <c r="I4441" i="13" s="1"/>
  <c r="F4441" i="13"/>
  <c r="C4442" i="13"/>
  <c r="H4442" i="13" s="1"/>
  <c r="D4442" i="13"/>
  <c r="E4442" i="13"/>
  <c r="I4442" i="13" s="1"/>
  <c r="F4442" i="13"/>
  <c r="C4443" i="13"/>
  <c r="H4443" i="13" s="1"/>
  <c r="D4443" i="13"/>
  <c r="E4443" i="13"/>
  <c r="I4443" i="13" s="1"/>
  <c r="F4443" i="13"/>
  <c r="C4444" i="13"/>
  <c r="H4444" i="13" s="1"/>
  <c r="D4444" i="13"/>
  <c r="E4444" i="13"/>
  <c r="I4444" i="13" s="1"/>
  <c r="F4444" i="13"/>
  <c r="C4445" i="13"/>
  <c r="H4445" i="13" s="1"/>
  <c r="D4445" i="13"/>
  <c r="E4445" i="13"/>
  <c r="I4445" i="13" s="1"/>
  <c r="F4445" i="13"/>
  <c r="C4446" i="13"/>
  <c r="H4446" i="13" s="1"/>
  <c r="D4446" i="13"/>
  <c r="E4446" i="13"/>
  <c r="I4446" i="13" s="1"/>
  <c r="F4446" i="13"/>
  <c r="C4447" i="13"/>
  <c r="H4447" i="13" s="1"/>
  <c r="D4447" i="13"/>
  <c r="E4447" i="13"/>
  <c r="I4447" i="13" s="1"/>
  <c r="F4447" i="13"/>
  <c r="C4448" i="13"/>
  <c r="H4448" i="13" s="1"/>
  <c r="D4448" i="13"/>
  <c r="E4448" i="13"/>
  <c r="I4448" i="13" s="1"/>
  <c r="F4448" i="13"/>
  <c r="C4449" i="13"/>
  <c r="H4449" i="13" s="1"/>
  <c r="D4449" i="13"/>
  <c r="E4449" i="13"/>
  <c r="I4449" i="13" s="1"/>
  <c r="F4449" i="13"/>
  <c r="C4450" i="13"/>
  <c r="H4450" i="13" s="1"/>
  <c r="D4450" i="13"/>
  <c r="E4450" i="13"/>
  <c r="I4450" i="13" s="1"/>
  <c r="F4450" i="13"/>
  <c r="C4451" i="13"/>
  <c r="H4451" i="13" s="1"/>
  <c r="D4451" i="13"/>
  <c r="E4451" i="13"/>
  <c r="I4451" i="13" s="1"/>
  <c r="F4451" i="13"/>
  <c r="C4452" i="13"/>
  <c r="H4452" i="13" s="1"/>
  <c r="D4452" i="13"/>
  <c r="E4452" i="13"/>
  <c r="I4452" i="13" s="1"/>
  <c r="F4452" i="13"/>
  <c r="C4453" i="13"/>
  <c r="H4453" i="13" s="1"/>
  <c r="D4453" i="13"/>
  <c r="E4453" i="13"/>
  <c r="I4453" i="13" s="1"/>
  <c r="F4453" i="13"/>
  <c r="C4454" i="13"/>
  <c r="H4454" i="13" s="1"/>
  <c r="D4454" i="13"/>
  <c r="E4454" i="13"/>
  <c r="I4454" i="13" s="1"/>
  <c r="F4454" i="13"/>
  <c r="C4455" i="13"/>
  <c r="H4455" i="13" s="1"/>
  <c r="D4455" i="13"/>
  <c r="E4455" i="13"/>
  <c r="I4455" i="13" s="1"/>
  <c r="F4455" i="13"/>
  <c r="C4456" i="13"/>
  <c r="H4456" i="13" s="1"/>
  <c r="D4456" i="13"/>
  <c r="E4456" i="13"/>
  <c r="I4456" i="13" s="1"/>
  <c r="F4456" i="13"/>
  <c r="C4457" i="13"/>
  <c r="H4457" i="13" s="1"/>
  <c r="D4457" i="13"/>
  <c r="E4457" i="13"/>
  <c r="I4457" i="13" s="1"/>
  <c r="F4457" i="13"/>
  <c r="C4458" i="13"/>
  <c r="H4458" i="13" s="1"/>
  <c r="D4458" i="13"/>
  <c r="E4458" i="13"/>
  <c r="I4458" i="13" s="1"/>
  <c r="F4458" i="13"/>
  <c r="C4459" i="13"/>
  <c r="H4459" i="13" s="1"/>
  <c r="D4459" i="13"/>
  <c r="E4459" i="13"/>
  <c r="I4459" i="13" s="1"/>
  <c r="F4459" i="13"/>
  <c r="C4460" i="13"/>
  <c r="H4460" i="13" s="1"/>
  <c r="D4460" i="13"/>
  <c r="E4460" i="13"/>
  <c r="I4460" i="13" s="1"/>
  <c r="F4460" i="13"/>
  <c r="C4461" i="13"/>
  <c r="H4461" i="13" s="1"/>
  <c r="D4461" i="13"/>
  <c r="E4461" i="13"/>
  <c r="I4461" i="13" s="1"/>
  <c r="F4461" i="13"/>
  <c r="C4462" i="13"/>
  <c r="H4462" i="13" s="1"/>
  <c r="D4462" i="13"/>
  <c r="E4462" i="13"/>
  <c r="I4462" i="13" s="1"/>
  <c r="F4462" i="13"/>
  <c r="C4463" i="13"/>
  <c r="H4463" i="13" s="1"/>
  <c r="D4463" i="13"/>
  <c r="E4463" i="13"/>
  <c r="I4463" i="13" s="1"/>
  <c r="F4463" i="13"/>
  <c r="C4464" i="13"/>
  <c r="H4464" i="13" s="1"/>
  <c r="D4464" i="13"/>
  <c r="E4464" i="13"/>
  <c r="I4464" i="13" s="1"/>
  <c r="F4464" i="13"/>
  <c r="C4465" i="13"/>
  <c r="H4465" i="13" s="1"/>
  <c r="D4465" i="13"/>
  <c r="E4465" i="13"/>
  <c r="I4465" i="13" s="1"/>
  <c r="F4465" i="13"/>
  <c r="C4466" i="13"/>
  <c r="H4466" i="13" s="1"/>
  <c r="D4466" i="13"/>
  <c r="E4466" i="13"/>
  <c r="I4466" i="13" s="1"/>
  <c r="F4466" i="13"/>
  <c r="C4467" i="13"/>
  <c r="H4467" i="13" s="1"/>
  <c r="D4467" i="13"/>
  <c r="E4467" i="13"/>
  <c r="I4467" i="13" s="1"/>
  <c r="F4467" i="13"/>
  <c r="C4468" i="13"/>
  <c r="H4468" i="13" s="1"/>
  <c r="D4468" i="13"/>
  <c r="E4468" i="13"/>
  <c r="I4468" i="13" s="1"/>
  <c r="F4468" i="13"/>
  <c r="C4469" i="13"/>
  <c r="H4469" i="13" s="1"/>
  <c r="D4469" i="13"/>
  <c r="E4469" i="13"/>
  <c r="I4469" i="13" s="1"/>
  <c r="F4469" i="13"/>
  <c r="C4470" i="13"/>
  <c r="H4470" i="13" s="1"/>
  <c r="D4470" i="13"/>
  <c r="E4470" i="13"/>
  <c r="I4470" i="13" s="1"/>
  <c r="F4470" i="13"/>
  <c r="C4471" i="13"/>
  <c r="H4471" i="13" s="1"/>
  <c r="D4471" i="13"/>
  <c r="E4471" i="13"/>
  <c r="I4471" i="13" s="1"/>
  <c r="F4471" i="13"/>
  <c r="C4472" i="13"/>
  <c r="H4472" i="13" s="1"/>
  <c r="D4472" i="13"/>
  <c r="E4472" i="13"/>
  <c r="I4472" i="13" s="1"/>
  <c r="F4472" i="13"/>
  <c r="C4473" i="13"/>
  <c r="H4473" i="13" s="1"/>
  <c r="D4473" i="13"/>
  <c r="E4473" i="13"/>
  <c r="I4473" i="13" s="1"/>
  <c r="F4473" i="13"/>
  <c r="C4474" i="13"/>
  <c r="H4474" i="13" s="1"/>
  <c r="D4474" i="13"/>
  <c r="E4474" i="13"/>
  <c r="I4474" i="13" s="1"/>
  <c r="F4474" i="13"/>
  <c r="C4475" i="13"/>
  <c r="H4475" i="13" s="1"/>
  <c r="D4475" i="13"/>
  <c r="E4475" i="13"/>
  <c r="I4475" i="13" s="1"/>
  <c r="F4475" i="13"/>
  <c r="C4476" i="13"/>
  <c r="H4476" i="13" s="1"/>
  <c r="D4476" i="13"/>
  <c r="E4476" i="13"/>
  <c r="I4476" i="13" s="1"/>
  <c r="F4476" i="13"/>
  <c r="C4477" i="13"/>
  <c r="H4477" i="13" s="1"/>
  <c r="D4477" i="13"/>
  <c r="E4477" i="13"/>
  <c r="I4477" i="13" s="1"/>
  <c r="F4477" i="13"/>
  <c r="C4478" i="13"/>
  <c r="H4478" i="13" s="1"/>
  <c r="D4478" i="13"/>
  <c r="E4478" i="13"/>
  <c r="I4478" i="13" s="1"/>
  <c r="F4478" i="13"/>
  <c r="C4479" i="13"/>
  <c r="H4479" i="13" s="1"/>
  <c r="D4479" i="13"/>
  <c r="E4479" i="13"/>
  <c r="I4479" i="13" s="1"/>
  <c r="F4479" i="13"/>
  <c r="C4480" i="13"/>
  <c r="H4480" i="13" s="1"/>
  <c r="D4480" i="13"/>
  <c r="E4480" i="13"/>
  <c r="I4480" i="13" s="1"/>
  <c r="F4480" i="13"/>
  <c r="C4481" i="13"/>
  <c r="H4481" i="13" s="1"/>
  <c r="D4481" i="13"/>
  <c r="E4481" i="13"/>
  <c r="I4481" i="13" s="1"/>
  <c r="F4481" i="13"/>
  <c r="C4482" i="13"/>
  <c r="H4482" i="13" s="1"/>
  <c r="D4482" i="13"/>
  <c r="E4482" i="13"/>
  <c r="I4482" i="13" s="1"/>
  <c r="F4482" i="13"/>
  <c r="C4483" i="13"/>
  <c r="H4483" i="13" s="1"/>
  <c r="D4483" i="13"/>
  <c r="E4483" i="13"/>
  <c r="I4483" i="13" s="1"/>
  <c r="F4483" i="13"/>
  <c r="C4484" i="13"/>
  <c r="D4484" i="13"/>
  <c r="E4484" i="13"/>
  <c r="I4484" i="13" s="1"/>
  <c r="F4484" i="13"/>
  <c r="H4484" i="13"/>
  <c r="C4485" i="13"/>
  <c r="H4485" i="13" s="1"/>
  <c r="D4485" i="13"/>
  <c r="E4485" i="13"/>
  <c r="I4485" i="13" s="1"/>
  <c r="F4485" i="13"/>
  <c r="C4486" i="13"/>
  <c r="H4486" i="13" s="1"/>
  <c r="D4486" i="13"/>
  <c r="E4486" i="13"/>
  <c r="I4486" i="13" s="1"/>
  <c r="F4486" i="13"/>
  <c r="C4487" i="13"/>
  <c r="H4487" i="13" s="1"/>
  <c r="D4487" i="13"/>
  <c r="E4487" i="13"/>
  <c r="I4487" i="13" s="1"/>
  <c r="F4487" i="13"/>
  <c r="C4488" i="13"/>
  <c r="H4488" i="13" s="1"/>
  <c r="D4488" i="13"/>
  <c r="E4488" i="13"/>
  <c r="I4488" i="13" s="1"/>
  <c r="F4488" i="13"/>
  <c r="C4489" i="13"/>
  <c r="H4489" i="13" s="1"/>
  <c r="D4489" i="13"/>
  <c r="E4489" i="13"/>
  <c r="I4489" i="13" s="1"/>
  <c r="F4489" i="13"/>
  <c r="C4490" i="13"/>
  <c r="H4490" i="13" s="1"/>
  <c r="D4490" i="13"/>
  <c r="E4490" i="13"/>
  <c r="I4490" i="13" s="1"/>
  <c r="F4490" i="13"/>
  <c r="C4491" i="13"/>
  <c r="H4491" i="13" s="1"/>
  <c r="D4491" i="13"/>
  <c r="E4491" i="13"/>
  <c r="I4491" i="13" s="1"/>
  <c r="F4491" i="13"/>
  <c r="C4492" i="13"/>
  <c r="H4492" i="13" s="1"/>
  <c r="D4492" i="13"/>
  <c r="E4492" i="13"/>
  <c r="I4492" i="13" s="1"/>
  <c r="F4492" i="13"/>
  <c r="C4493" i="13"/>
  <c r="H4493" i="13" s="1"/>
  <c r="D4493" i="13"/>
  <c r="E4493" i="13"/>
  <c r="I4493" i="13" s="1"/>
  <c r="F4493" i="13"/>
  <c r="C4494" i="13"/>
  <c r="H4494" i="13" s="1"/>
  <c r="D4494" i="13"/>
  <c r="E4494" i="13"/>
  <c r="I4494" i="13" s="1"/>
  <c r="F4494" i="13"/>
  <c r="C4495" i="13"/>
  <c r="H4495" i="13" s="1"/>
  <c r="D4495" i="13"/>
  <c r="E4495" i="13"/>
  <c r="I4495" i="13" s="1"/>
  <c r="F4495" i="13"/>
  <c r="C4496" i="13"/>
  <c r="H4496" i="13" s="1"/>
  <c r="D4496" i="13"/>
  <c r="E4496" i="13"/>
  <c r="I4496" i="13" s="1"/>
  <c r="F4496" i="13"/>
  <c r="C4497" i="13"/>
  <c r="H4497" i="13" s="1"/>
  <c r="D4497" i="13"/>
  <c r="E4497" i="13"/>
  <c r="I4497" i="13" s="1"/>
  <c r="F4497" i="13"/>
  <c r="C4498" i="13"/>
  <c r="H4498" i="13" s="1"/>
  <c r="D4498" i="13"/>
  <c r="E4498" i="13"/>
  <c r="I4498" i="13" s="1"/>
  <c r="F4498" i="13"/>
  <c r="C4499" i="13"/>
  <c r="H4499" i="13" s="1"/>
  <c r="D4499" i="13"/>
  <c r="E4499" i="13"/>
  <c r="I4499" i="13" s="1"/>
  <c r="F4499" i="13"/>
  <c r="C4500" i="13"/>
  <c r="H4500" i="13" s="1"/>
  <c r="D4500" i="13"/>
  <c r="E4500" i="13"/>
  <c r="I4500" i="13" s="1"/>
  <c r="F4500" i="13"/>
  <c r="C4501" i="13"/>
  <c r="H4501" i="13" s="1"/>
  <c r="D4501" i="13"/>
  <c r="E4501" i="13"/>
  <c r="I4501" i="13" s="1"/>
  <c r="F4501" i="13"/>
  <c r="C4502" i="13"/>
  <c r="H4502" i="13" s="1"/>
  <c r="D4502" i="13"/>
  <c r="E4502" i="13"/>
  <c r="I4502" i="13" s="1"/>
  <c r="F4502" i="13"/>
  <c r="C4503" i="13"/>
  <c r="H4503" i="13" s="1"/>
  <c r="D4503" i="13"/>
  <c r="E4503" i="13"/>
  <c r="I4503" i="13" s="1"/>
  <c r="F4503" i="13"/>
  <c r="C4504" i="13"/>
  <c r="H4504" i="13" s="1"/>
  <c r="D4504" i="13"/>
  <c r="E4504" i="13"/>
  <c r="I4504" i="13" s="1"/>
  <c r="F4504" i="13"/>
  <c r="C4505" i="13"/>
  <c r="H4505" i="13" s="1"/>
  <c r="D4505" i="13"/>
  <c r="E4505" i="13"/>
  <c r="I4505" i="13" s="1"/>
  <c r="F4505" i="13"/>
  <c r="C4506" i="13"/>
  <c r="H4506" i="13" s="1"/>
  <c r="D4506" i="13"/>
  <c r="E4506" i="13"/>
  <c r="I4506" i="13" s="1"/>
  <c r="F4506" i="13"/>
  <c r="C4507" i="13"/>
  <c r="H4507" i="13" s="1"/>
  <c r="D4507" i="13"/>
  <c r="E4507" i="13"/>
  <c r="I4507" i="13" s="1"/>
  <c r="F4507" i="13"/>
  <c r="C4508" i="13"/>
  <c r="H4508" i="13" s="1"/>
  <c r="D4508" i="13"/>
  <c r="E4508" i="13"/>
  <c r="I4508" i="13" s="1"/>
  <c r="F4508" i="13"/>
  <c r="C4509" i="13"/>
  <c r="H4509" i="13" s="1"/>
  <c r="D4509" i="13"/>
  <c r="E4509" i="13"/>
  <c r="I4509" i="13" s="1"/>
  <c r="F4509" i="13"/>
  <c r="C4510" i="13"/>
  <c r="H4510" i="13" s="1"/>
  <c r="D4510" i="13"/>
  <c r="E4510" i="13"/>
  <c r="I4510" i="13" s="1"/>
  <c r="F4510" i="13"/>
  <c r="C4511" i="13"/>
  <c r="H4511" i="13" s="1"/>
  <c r="D4511" i="13"/>
  <c r="E4511" i="13"/>
  <c r="I4511" i="13" s="1"/>
  <c r="F4511" i="13"/>
  <c r="C4512" i="13"/>
  <c r="H4512" i="13" s="1"/>
  <c r="D4512" i="13"/>
  <c r="E4512" i="13"/>
  <c r="I4512" i="13" s="1"/>
  <c r="F4512" i="13"/>
  <c r="C4513" i="13"/>
  <c r="H4513" i="13" s="1"/>
  <c r="D4513" i="13"/>
  <c r="E4513" i="13"/>
  <c r="I4513" i="13" s="1"/>
  <c r="F4513" i="13"/>
  <c r="C4514" i="13"/>
  <c r="H4514" i="13" s="1"/>
  <c r="D4514" i="13"/>
  <c r="E4514" i="13"/>
  <c r="I4514" i="13" s="1"/>
  <c r="F4514" i="13"/>
  <c r="C4515" i="13"/>
  <c r="H4515" i="13" s="1"/>
  <c r="D4515" i="13"/>
  <c r="E4515" i="13"/>
  <c r="I4515" i="13" s="1"/>
  <c r="F4515" i="13"/>
  <c r="C4516" i="13"/>
  <c r="H4516" i="13" s="1"/>
  <c r="D4516" i="13"/>
  <c r="E4516" i="13"/>
  <c r="I4516" i="13" s="1"/>
  <c r="F4516" i="13"/>
  <c r="C4517" i="13"/>
  <c r="H4517" i="13" s="1"/>
  <c r="D4517" i="13"/>
  <c r="E4517" i="13"/>
  <c r="I4517" i="13" s="1"/>
  <c r="F4517" i="13"/>
  <c r="C4518" i="13"/>
  <c r="H4518" i="13" s="1"/>
  <c r="D4518" i="13"/>
  <c r="E4518" i="13"/>
  <c r="I4518" i="13" s="1"/>
  <c r="F4518" i="13"/>
  <c r="C4519" i="13"/>
  <c r="H4519" i="13" s="1"/>
  <c r="D4519" i="13"/>
  <c r="E4519" i="13"/>
  <c r="I4519" i="13" s="1"/>
  <c r="F4519" i="13"/>
  <c r="C4520" i="13"/>
  <c r="H4520" i="13" s="1"/>
  <c r="D4520" i="13"/>
  <c r="E4520" i="13"/>
  <c r="I4520" i="13" s="1"/>
  <c r="F4520" i="13"/>
  <c r="C4521" i="13"/>
  <c r="H4521" i="13" s="1"/>
  <c r="D4521" i="13"/>
  <c r="E4521" i="13"/>
  <c r="I4521" i="13" s="1"/>
  <c r="F4521" i="13"/>
  <c r="C4522" i="13"/>
  <c r="H4522" i="13" s="1"/>
  <c r="D4522" i="13"/>
  <c r="E4522" i="13"/>
  <c r="I4522" i="13" s="1"/>
  <c r="F4522" i="13"/>
  <c r="C4523" i="13"/>
  <c r="H4523" i="13" s="1"/>
  <c r="D4523" i="13"/>
  <c r="E4523" i="13"/>
  <c r="I4523" i="13" s="1"/>
  <c r="F4523" i="13"/>
  <c r="C4524" i="13"/>
  <c r="H4524" i="13" s="1"/>
  <c r="D4524" i="13"/>
  <c r="E4524" i="13"/>
  <c r="I4524" i="13" s="1"/>
  <c r="F4524" i="13"/>
  <c r="C4525" i="13"/>
  <c r="H4525" i="13" s="1"/>
  <c r="D4525" i="13"/>
  <c r="E4525" i="13"/>
  <c r="I4525" i="13" s="1"/>
  <c r="F4525" i="13"/>
  <c r="C4526" i="13"/>
  <c r="H4526" i="13" s="1"/>
  <c r="D4526" i="13"/>
  <c r="E4526" i="13"/>
  <c r="I4526" i="13" s="1"/>
  <c r="F4526" i="13"/>
  <c r="C4527" i="13"/>
  <c r="H4527" i="13" s="1"/>
  <c r="D4527" i="13"/>
  <c r="E4527" i="13"/>
  <c r="I4527" i="13" s="1"/>
  <c r="F4527" i="13"/>
  <c r="C4528" i="13"/>
  <c r="H4528" i="13" s="1"/>
  <c r="D4528" i="13"/>
  <c r="E4528" i="13"/>
  <c r="I4528" i="13" s="1"/>
  <c r="F4528" i="13"/>
  <c r="C4529" i="13"/>
  <c r="H4529" i="13" s="1"/>
  <c r="D4529" i="13"/>
  <c r="E4529" i="13"/>
  <c r="I4529" i="13" s="1"/>
  <c r="F4529" i="13"/>
  <c r="C4530" i="13"/>
  <c r="H4530" i="13" s="1"/>
  <c r="D4530" i="13"/>
  <c r="E4530" i="13"/>
  <c r="I4530" i="13" s="1"/>
  <c r="F4530" i="13"/>
  <c r="C4531" i="13"/>
  <c r="H4531" i="13" s="1"/>
  <c r="D4531" i="13"/>
  <c r="E4531" i="13"/>
  <c r="I4531" i="13" s="1"/>
  <c r="F4531" i="13"/>
  <c r="C4532" i="13"/>
  <c r="H4532" i="13" s="1"/>
  <c r="D4532" i="13"/>
  <c r="E4532" i="13"/>
  <c r="I4532" i="13" s="1"/>
  <c r="F4532" i="13"/>
  <c r="C4533" i="13"/>
  <c r="H4533" i="13" s="1"/>
  <c r="D4533" i="13"/>
  <c r="E4533" i="13"/>
  <c r="I4533" i="13" s="1"/>
  <c r="F4533" i="13"/>
  <c r="C4534" i="13"/>
  <c r="H4534" i="13" s="1"/>
  <c r="D4534" i="13"/>
  <c r="E4534" i="13"/>
  <c r="I4534" i="13" s="1"/>
  <c r="F4534" i="13"/>
  <c r="C4535" i="13"/>
  <c r="H4535" i="13" s="1"/>
  <c r="D4535" i="13"/>
  <c r="E4535" i="13"/>
  <c r="I4535" i="13" s="1"/>
  <c r="F4535" i="13"/>
  <c r="C4536" i="13"/>
  <c r="H4536" i="13" s="1"/>
  <c r="D4536" i="13"/>
  <c r="E4536" i="13"/>
  <c r="I4536" i="13" s="1"/>
  <c r="F4536" i="13"/>
  <c r="C4537" i="13"/>
  <c r="H4537" i="13" s="1"/>
  <c r="D4537" i="13"/>
  <c r="E4537" i="13"/>
  <c r="I4537" i="13" s="1"/>
  <c r="F4537" i="13"/>
  <c r="C4538" i="13"/>
  <c r="H4538" i="13" s="1"/>
  <c r="D4538" i="13"/>
  <c r="E4538" i="13"/>
  <c r="I4538" i="13" s="1"/>
  <c r="F4538" i="13"/>
  <c r="C4539" i="13"/>
  <c r="H4539" i="13" s="1"/>
  <c r="D4539" i="13"/>
  <c r="E4539" i="13"/>
  <c r="I4539" i="13" s="1"/>
  <c r="F4539" i="13"/>
  <c r="C4540" i="13"/>
  <c r="H4540" i="13" s="1"/>
  <c r="D4540" i="13"/>
  <c r="E4540" i="13"/>
  <c r="I4540" i="13" s="1"/>
  <c r="F4540" i="13"/>
  <c r="C4541" i="13"/>
  <c r="H4541" i="13" s="1"/>
  <c r="D4541" i="13"/>
  <c r="E4541" i="13"/>
  <c r="I4541" i="13" s="1"/>
  <c r="F4541" i="13"/>
  <c r="C4542" i="13"/>
  <c r="H4542" i="13" s="1"/>
  <c r="D4542" i="13"/>
  <c r="E4542" i="13"/>
  <c r="I4542" i="13" s="1"/>
  <c r="F4542" i="13"/>
  <c r="C4543" i="13"/>
  <c r="H4543" i="13" s="1"/>
  <c r="D4543" i="13"/>
  <c r="E4543" i="13"/>
  <c r="I4543" i="13" s="1"/>
  <c r="F4543" i="13"/>
  <c r="C4544" i="13"/>
  <c r="H4544" i="13" s="1"/>
  <c r="D4544" i="13"/>
  <c r="E4544" i="13"/>
  <c r="I4544" i="13" s="1"/>
  <c r="F4544" i="13"/>
  <c r="C4545" i="13"/>
  <c r="H4545" i="13" s="1"/>
  <c r="D4545" i="13"/>
  <c r="E4545" i="13"/>
  <c r="I4545" i="13" s="1"/>
  <c r="F4545" i="13"/>
  <c r="C4546" i="13"/>
  <c r="H4546" i="13" s="1"/>
  <c r="D4546" i="13"/>
  <c r="E4546" i="13"/>
  <c r="I4546" i="13" s="1"/>
  <c r="F4546" i="13"/>
  <c r="C4547" i="13"/>
  <c r="H4547" i="13" s="1"/>
  <c r="D4547" i="13"/>
  <c r="E4547" i="13"/>
  <c r="I4547" i="13" s="1"/>
  <c r="F4547" i="13"/>
  <c r="C4548" i="13"/>
  <c r="H4548" i="13" s="1"/>
  <c r="D4548" i="13"/>
  <c r="E4548" i="13"/>
  <c r="I4548" i="13" s="1"/>
  <c r="F4548" i="13"/>
  <c r="C4549" i="13"/>
  <c r="H4549" i="13" s="1"/>
  <c r="D4549" i="13"/>
  <c r="E4549" i="13"/>
  <c r="I4549" i="13" s="1"/>
  <c r="F4549" i="13"/>
  <c r="C4550" i="13"/>
  <c r="H4550" i="13" s="1"/>
  <c r="D4550" i="13"/>
  <c r="E4550" i="13"/>
  <c r="I4550" i="13" s="1"/>
  <c r="F4550" i="13"/>
  <c r="C4551" i="13"/>
  <c r="H4551" i="13" s="1"/>
  <c r="D4551" i="13"/>
  <c r="E4551" i="13"/>
  <c r="I4551" i="13" s="1"/>
  <c r="F4551" i="13"/>
  <c r="C4552" i="13"/>
  <c r="H4552" i="13" s="1"/>
  <c r="D4552" i="13"/>
  <c r="E4552" i="13"/>
  <c r="I4552" i="13" s="1"/>
  <c r="F4552" i="13"/>
  <c r="C4553" i="13"/>
  <c r="H4553" i="13" s="1"/>
  <c r="D4553" i="13"/>
  <c r="E4553" i="13"/>
  <c r="I4553" i="13" s="1"/>
  <c r="F4553" i="13"/>
  <c r="C4554" i="13"/>
  <c r="H4554" i="13" s="1"/>
  <c r="D4554" i="13"/>
  <c r="E4554" i="13"/>
  <c r="I4554" i="13" s="1"/>
  <c r="F4554" i="13"/>
  <c r="C4555" i="13"/>
  <c r="H4555" i="13" s="1"/>
  <c r="D4555" i="13"/>
  <c r="E4555" i="13"/>
  <c r="I4555" i="13" s="1"/>
  <c r="F4555" i="13"/>
  <c r="C4556" i="13"/>
  <c r="H4556" i="13" s="1"/>
  <c r="D4556" i="13"/>
  <c r="E4556" i="13"/>
  <c r="I4556" i="13" s="1"/>
  <c r="F4556" i="13"/>
  <c r="C4557" i="13"/>
  <c r="H4557" i="13" s="1"/>
  <c r="D4557" i="13"/>
  <c r="E4557" i="13"/>
  <c r="I4557" i="13" s="1"/>
  <c r="F4557" i="13"/>
  <c r="C4558" i="13"/>
  <c r="H4558" i="13" s="1"/>
  <c r="D4558" i="13"/>
  <c r="E4558" i="13"/>
  <c r="I4558" i="13" s="1"/>
  <c r="F4558" i="13"/>
  <c r="C4559" i="13"/>
  <c r="H4559" i="13" s="1"/>
  <c r="D4559" i="13"/>
  <c r="E4559" i="13"/>
  <c r="I4559" i="13" s="1"/>
  <c r="F4559" i="13"/>
  <c r="C4560" i="13"/>
  <c r="H4560" i="13" s="1"/>
  <c r="D4560" i="13"/>
  <c r="E4560" i="13"/>
  <c r="I4560" i="13" s="1"/>
  <c r="F4560" i="13"/>
  <c r="C4561" i="13"/>
  <c r="H4561" i="13" s="1"/>
  <c r="D4561" i="13"/>
  <c r="E4561" i="13"/>
  <c r="I4561" i="13" s="1"/>
  <c r="F4561" i="13"/>
  <c r="C4562" i="13"/>
  <c r="H4562" i="13" s="1"/>
  <c r="D4562" i="13"/>
  <c r="E4562" i="13"/>
  <c r="I4562" i="13" s="1"/>
  <c r="F4562" i="13"/>
  <c r="C4563" i="13"/>
  <c r="H4563" i="13" s="1"/>
  <c r="D4563" i="13"/>
  <c r="E4563" i="13"/>
  <c r="I4563" i="13" s="1"/>
  <c r="F4563" i="13"/>
  <c r="C4564" i="13"/>
  <c r="H4564" i="13" s="1"/>
  <c r="D4564" i="13"/>
  <c r="E4564" i="13"/>
  <c r="I4564" i="13" s="1"/>
  <c r="F4564" i="13"/>
  <c r="C4565" i="13"/>
  <c r="H4565" i="13" s="1"/>
  <c r="D4565" i="13"/>
  <c r="E4565" i="13"/>
  <c r="I4565" i="13" s="1"/>
  <c r="F4565" i="13"/>
  <c r="C4566" i="13"/>
  <c r="H4566" i="13" s="1"/>
  <c r="D4566" i="13"/>
  <c r="E4566" i="13"/>
  <c r="I4566" i="13" s="1"/>
  <c r="F4566" i="13"/>
  <c r="C4567" i="13"/>
  <c r="H4567" i="13" s="1"/>
  <c r="D4567" i="13"/>
  <c r="E4567" i="13"/>
  <c r="I4567" i="13" s="1"/>
  <c r="F4567" i="13"/>
  <c r="C4568" i="13"/>
  <c r="H4568" i="13" s="1"/>
  <c r="D4568" i="13"/>
  <c r="E4568" i="13"/>
  <c r="I4568" i="13" s="1"/>
  <c r="F4568" i="13"/>
  <c r="C4569" i="13"/>
  <c r="H4569" i="13" s="1"/>
  <c r="D4569" i="13"/>
  <c r="E4569" i="13"/>
  <c r="I4569" i="13" s="1"/>
  <c r="F4569" i="13"/>
  <c r="C4570" i="13"/>
  <c r="H4570" i="13" s="1"/>
  <c r="D4570" i="13"/>
  <c r="E4570" i="13"/>
  <c r="I4570" i="13" s="1"/>
  <c r="F4570" i="13"/>
  <c r="C4571" i="13"/>
  <c r="H4571" i="13" s="1"/>
  <c r="D4571" i="13"/>
  <c r="E4571" i="13"/>
  <c r="I4571" i="13" s="1"/>
  <c r="F4571" i="13"/>
  <c r="C4572" i="13"/>
  <c r="H4572" i="13" s="1"/>
  <c r="D4572" i="13"/>
  <c r="E4572" i="13"/>
  <c r="I4572" i="13" s="1"/>
  <c r="F4572" i="13"/>
  <c r="C4573" i="13"/>
  <c r="H4573" i="13" s="1"/>
  <c r="D4573" i="13"/>
  <c r="E4573" i="13"/>
  <c r="I4573" i="13" s="1"/>
  <c r="F4573" i="13"/>
  <c r="C4574" i="13"/>
  <c r="H4574" i="13" s="1"/>
  <c r="D4574" i="13"/>
  <c r="E4574" i="13"/>
  <c r="I4574" i="13" s="1"/>
  <c r="F4574" i="13"/>
  <c r="C4575" i="13"/>
  <c r="H4575" i="13" s="1"/>
  <c r="D4575" i="13"/>
  <c r="E4575" i="13"/>
  <c r="I4575" i="13" s="1"/>
  <c r="F4575" i="13"/>
  <c r="C4576" i="13"/>
  <c r="H4576" i="13" s="1"/>
  <c r="D4576" i="13"/>
  <c r="E4576" i="13"/>
  <c r="I4576" i="13" s="1"/>
  <c r="F4576" i="13"/>
  <c r="C4577" i="13"/>
  <c r="H4577" i="13" s="1"/>
  <c r="D4577" i="13"/>
  <c r="E4577" i="13"/>
  <c r="I4577" i="13" s="1"/>
  <c r="F4577" i="13"/>
  <c r="C4578" i="13"/>
  <c r="H4578" i="13" s="1"/>
  <c r="D4578" i="13"/>
  <c r="E4578" i="13"/>
  <c r="I4578" i="13" s="1"/>
  <c r="F4578" i="13"/>
  <c r="C4579" i="13"/>
  <c r="H4579" i="13" s="1"/>
  <c r="D4579" i="13"/>
  <c r="E4579" i="13"/>
  <c r="I4579" i="13" s="1"/>
  <c r="F4579" i="13"/>
  <c r="C4580" i="13"/>
  <c r="H4580" i="13" s="1"/>
  <c r="D4580" i="13"/>
  <c r="E4580" i="13"/>
  <c r="I4580" i="13" s="1"/>
  <c r="F4580" i="13"/>
  <c r="C4581" i="13"/>
  <c r="H4581" i="13" s="1"/>
  <c r="D4581" i="13"/>
  <c r="E4581" i="13"/>
  <c r="I4581" i="13" s="1"/>
  <c r="F4581" i="13"/>
  <c r="C4582" i="13"/>
  <c r="H4582" i="13" s="1"/>
  <c r="D4582" i="13"/>
  <c r="E4582" i="13"/>
  <c r="I4582" i="13" s="1"/>
  <c r="F4582" i="13"/>
  <c r="C4583" i="13"/>
  <c r="H4583" i="13" s="1"/>
  <c r="D4583" i="13"/>
  <c r="E4583" i="13"/>
  <c r="I4583" i="13" s="1"/>
  <c r="F4583" i="13"/>
  <c r="C4584" i="13"/>
  <c r="H4584" i="13" s="1"/>
  <c r="D4584" i="13"/>
  <c r="E4584" i="13"/>
  <c r="I4584" i="13" s="1"/>
  <c r="F4584" i="13"/>
  <c r="C4585" i="13"/>
  <c r="H4585" i="13" s="1"/>
  <c r="D4585" i="13"/>
  <c r="E4585" i="13"/>
  <c r="I4585" i="13" s="1"/>
  <c r="F4585" i="13"/>
  <c r="C4586" i="13"/>
  <c r="H4586" i="13" s="1"/>
  <c r="D4586" i="13"/>
  <c r="E4586" i="13"/>
  <c r="I4586" i="13" s="1"/>
  <c r="F4586" i="13"/>
  <c r="C4587" i="13"/>
  <c r="H4587" i="13" s="1"/>
  <c r="D4587" i="13"/>
  <c r="E4587" i="13"/>
  <c r="I4587" i="13" s="1"/>
  <c r="F4587" i="13"/>
  <c r="C4588" i="13"/>
  <c r="H4588" i="13" s="1"/>
  <c r="D4588" i="13"/>
  <c r="E4588" i="13"/>
  <c r="I4588" i="13" s="1"/>
  <c r="F4588" i="13"/>
  <c r="C4589" i="13"/>
  <c r="H4589" i="13" s="1"/>
  <c r="D4589" i="13"/>
  <c r="E4589" i="13"/>
  <c r="I4589" i="13" s="1"/>
  <c r="F4589" i="13"/>
  <c r="C4590" i="13"/>
  <c r="H4590" i="13" s="1"/>
  <c r="D4590" i="13"/>
  <c r="E4590" i="13"/>
  <c r="I4590" i="13" s="1"/>
  <c r="F4590" i="13"/>
  <c r="C4591" i="13"/>
  <c r="H4591" i="13" s="1"/>
  <c r="D4591" i="13"/>
  <c r="E4591" i="13"/>
  <c r="I4591" i="13" s="1"/>
  <c r="F4591" i="13"/>
  <c r="C4592" i="13"/>
  <c r="H4592" i="13" s="1"/>
  <c r="D4592" i="13"/>
  <c r="E4592" i="13"/>
  <c r="I4592" i="13" s="1"/>
  <c r="F4592" i="13"/>
  <c r="C4593" i="13"/>
  <c r="H4593" i="13" s="1"/>
  <c r="D4593" i="13"/>
  <c r="E4593" i="13"/>
  <c r="I4593" i="13" s="1"/>
  <c r="F4593" i="13"/>
  <c r="C4594" i="13"/>
  <c r="H4594" i="13" s="1"/>
  <c r="D4594" i="13"/>
  <c r="E4594" i="13"/>
  <c r="I4594" i="13" s="1"/>
  <c r="F4594" i="13"/>
  <c r="C4595" i="13"/>
  <c r="H4595" i="13" s="1"/>
  <c r="D4595" i="13"/>
  <c r="E4595" i="13"/>
  <c r="I4595" i="13" s="1"/>
  <c r="F4595" i="13"/>
  <c r="C4596" i="13"/>
  <c r="H4596" i="13" s="1"/>
  <c r="D4596" i="13"/>
  <c r="E4596" i="13"/>
  <c r="I4596" i="13" s="1"/>
  <c r="F4596" i="13"/>
  <c r="C4597" i="13"/>
  <c r="H4597" i="13" s="1"/>
  <c r="D4597" i="13"/>
  <c r="E4597" i="13"/>
  <c r="I4597" i="13" s="1"/>
  <c r="F4597" i="13"/>
  <c r="C4598" i="13"/>
  <c r="H4598" i="13" s="1"/>
  <c r="D4598" i="13"/>
  <c r="E4598" i="13"/>
  <c r="I4598" i="13" s="1"/>
  <c r="F4598" i="13"/>
  <c r="C4599" i="13"/>
  <c r="H4599" i="13" s="1"/>
  <c r="D4599" i="13"/>
  <c r="E4599" i="13"/>
  <c r="I4599" i="13" s="1"/>
  <c r="F4599" i="13"/>
  <c r="C4600" i="13"/>
  <c r="H4600" i="13" s="1"/>
  <c r="D4600" i="13"/>
  <c r="E4600" i="13"/>
  <c r="I4600" i="13" s="1"/>
  <c r="F4600" i="13"/>
  <c r="C4601" i="13"/>
  <c r="H4601" i="13" s="1"/>
  <c r="D4601" i="13"/>
  <c r="E4601" i="13"/>
  <c r="I4601" i="13" s="1"/>
  <c r="F4601" i="13"/>
  <c r="C4602" i="13"/>
  <c r="H4602" i="13" s="1"/>
  <c r="D4602" i="13"/>
  <c r="E4602" i="13"/>
  <c r="I4602" i="13" s="1"/>
  <c r="F4602" i="13"/>
  <c r="C4603" i="13"/>
  <c r="H4603" i="13" s="1"/>
  <c r="D4603" i="13"/>
  <c r="E4603" i="13"/>
  <c r="I4603" i="13" s="1"/>
  <c r="F4603" i="13"/>
  <c r="C4604" i="13"/>
  <c r="H4604" i="13" s="1"/>
  <c r="D4604" i="13"/>
  <c r="E4604" i="13"/>
  <c r="I4604" i="13" s="1"/>
  <c r="F4604" i="13"/>
  <c r="C4605" i="13"/>
  <c r="H4605" i="13" s="1"/>
  <c r="D4605" i="13"/>
  <c r="E4605" i="13"/>
  <c r="I4605" i="13" s="1"/>
  <c r="F4605" i="13"/>
  <c r="C4606" i="13"/>
  <c r="H4606" i="13" s="1"/>
  <c r="D4606" i="13"/>
  <c r="E4606" i="13"/>
  <c r="I4606" i="13" s="1"/>
  <c r="F4606" i="13"/>
  <c r="C4607" i="13"/>
  <c r="H4607" i="13" s="1"/>
  <c r="D4607" i="13"/>
  <c r="E4607" i="13"/>
  <c r="I4607" i="13" s="1"/>
  <c r="F4607" i="13"/>
  <c r="C4608" i="13"/>
  <c r="H4608" i="13" s="1"/>
  <c r="D4608" i="13"/>
  <c r="E4608" i="13"/>
  <c r="I4608" i="13" s="1"/>
  <c r="F4608" i="13"/>
  <c r="C4609" i="13"/>
  <c r="H4609" i="13" s="1"/>
  <c r="D4609" i="13"/>
  <c r="E4609" i="13"/>
  <c r="I4609" i="13" s="1"/>
  <c r="F4609" i="13"/>
  <c r="C4610" i="13"/>
  <c r="H4610" i="13" s="1"/>
  <c r="D4610" i="13"/>
  <c r="E4610" i="13"/>
  <c r="I4610" i="13" s="1"/>
  <c r="F4610" i="13"/>
  <c r="C4611" i="13"/>
  <c r="H4611" i="13" s="1"/>
  <c r="D4611" i="13"/>
  <c r="E4611" i="13"/>
  <c r="I4611" i="13" s="1"/>
  <c r="F4611" i="13"/>
  <c r="C4612" i="13"/>
  <c r="H4612" i="13" s="1"/>
  <c r="D4612" i="13"/>
  <c r="E4612" i="13"/>
  <c r="I4612" i="13" s="1"/>
  <c r="F4612" i="13"/>
  <c r="C4613" i="13"/>
  <c r="H4613" i="13" s="1"/>
  <c r="D4613" i="13"/>
  <c r="E4613" i="13"/>
  <c r="I4613" i="13" s="1"/>
  <c r="F4613" i="13"/>
  <c r="C4614" i="13"/>
  <c r="H4614" i="13" s="1"/>
  <c r="D4614" i="13"/>
  <c r="E4614" i="13"/>
  <c r="I4614" i="13" s="1"/>
  <c r="F4614" i="13"/>
  <c r="C4615" i="13"/>
  <c r="H4615" i="13" s="1"/>
  <c r="D4615" i="13"/>
  <c r="E4615" i="13"/>
  <c r="I4615" i="13" s="1"/>
  <c r="F4615" i="13"/>
  <c r="C4616" i="13"/>
  <c r="H4616" i="13" s="1"/>
  <c r="D4616" i="13"/>
  <c r="E4616" i="13"/>
  <c r="I4616" i="13" s="1"/>
  <c r="F4616" i="13"/>
  <c r="C4617" i="13"/>
  <c r="H4617" i="13" s="1"/>
  <c r="D4617" i="13"/>
  <c r="E4617" i="13"/>
  <c r="I4617" i="13" s="1"/>
  <c r="F4617" i="13"/>
  <c r="C4618" i="13"/>
  <c r="H4618" i="13" s="1"/>
  <c r="D4618" i="13"/>
  <c r="E4618" i="13"/>
  <c r="I4618" i="13" s="1"/>
  <c r="F4618" i="13"/>
  <c r="C4619" i="13"/>
  <c r="H4619" i="13" s="1"/>
  <c r="D4619" i="13"/>
  <c r="E4619" i="13"/>
  <c r="I4619" i="13" s="1"/>
  <c r="F4619" i="13"/>
  <c r="C4620" i="13"/>
  <c r="H4620" i="13" s="1"/>
  <c r="D4620" i="13"/>
  <c r="E4620" i="13"/>
  <c r="I4620" i="13" s="1"/>
  <c r="F4620" i="13"/>
  <c r="C4621" i="13"/>
  <c r="H4621" i="13" s="1"/>
  <c r="D4621" i="13"/>
  <c r="E4621" i="13"/>
  <c r="I4621" i="13" s="1"/>
  <c r="F4621" i="13"/>
  <c r="C4622" i="13"/>
  <c r="H4622" i="13" s="1"/>
  <c r="D4622" i="13"/>
  <c r="E4622" i="13"/>
  <c r="I4622" i="13" s="1"/>
  <c r="F4622" i="13"/>
  <c r="C4623" i="13"/>
  <c r="H4623" i="13" s="1"/>
  <c r="D4623" i="13"/>
  <c r="E4623" i="13"/>
  <c r="I4623" i="13" s="1"/>
  <c r="F4623" i="13"/>
  <c r="C4624" i="13"/>
  <c r="H4624" i="13" s="1"/>
  <c r="D4624" i="13"/>
  <c r="E4624" i="13"/>
  <c r="I4624" i="13" s="1"/>
  <c r="F4624" i="13"/>
  <c r="C4625" i="13"/>
  <c r="H4625" i="13" s="1"/>
  <c r="D4625" i="13"/>
  <c r="E4625" i="13"/>
  <c r="I4625" i="13" s="1"/>
  <c r="F4625" i="13"/>
  <c r="C4626" i="13"/>
  <c r="H4626" i="13" s="1"/>
  <c r="D4626" i="13"/>
  <c r="E4626" i="13"/>
  <c r="I4626" i="13" s="1"/>
  <c r="F4626" i="13"/>
  <c r="C4627" i="13"/>
  <c r="H4627" i="13" s="1"/>
  <c r="D4627" i="13"/>
  <c r="E4627" i="13"/>
  <c r="I4627" i="13" s="1"/>
  <c r="F4627" i="13"/>
  <c r="C4628" i="13"/>
  <c r="H4628" i="13" s="1"/>
  <c r="D4628" i="13"/>
  <c r="E4628" i="13"/>
  <c r="I4628" i="13" s="1"/>
  <c r="F4628" i="13"/>
  <c r="C4629" i="13"/>
  <c r="H4629" i="13" s="1"/>
  <c r="D4629" i="13"/>
  <c r="E4629" i="13"/>
  <c r="I4629" i="13" s="1"/>
  <c r="F4629" i="13"/>
  <c r="C4630" i="13"/>
  <c r="H4630" i="13" s="1"/>
  <c r="D4630" i="13"/>
  <c r="E4630" i="13"/>
  <c r="I4630" i="13" s="1"/>
  <c r="F4630" i="13"/>
  <c r="C4631" i="13"/>
  <c r="H4631" i="13" s="1"/>
  <c r="D4631" i="13"/>
  <c r="E4631" i="13"/>
  <c r="I4631" i="13" s="1"/>
  <c r="F4631" i="13"/>
  <c r="C4632" i="13"/>
  <c r="H4632" i="13" s="1"/>
  <c r="D4632" i="13"/>
  <c r="E4632" i="13"/>
  <c r="I4632" i="13" s="1"/>
  <c r="F4632" i="13"/>
  <c r="C4633" i="13"/>
  <c r="H4633" i="13" s="1"/>
  <c r="D4633" i="13"/>
  <c r="E4633" i="13"/>
  <c r="I4633" i="13" s="1"/>
  <c r="F4633" i="13"/>
  <c r="C4634" i="13"/>
  <c r="H4634" i="13" s="1"/>
  <c r="D4634" i="13"/>
  <c r="E4634" i="13"/>
  <c r="I4634" i="13" s="1"/>
  <c r="F4634" i="13"/>
  <c r="C4635" i="13"/>
  <c r="H4635" i="13" s="1"/>
  <c r="D4635" i="13"/>
  <c r="E4635" i="13"/>
  <c r="I4635" i="13" s="1"/>
  <c r="F4635" i="13"/>
  <c r="C4636" i="13"/>
  <c r="H4636" i="13" s="1"/>
  <c r="D4636" i="13"/>
  <c r="E4636" i="13"/>
  <c r="I4636" i="13" s="1"/>
  <c r="F4636" i="13"/>
  <c r="C4637" i="13"/>
  <c r="H4637" i="13" s="1"/>
  <c r="D4637" i="13"/>
  <c r="E4637" i="13"/>
  <c r="I4637" i="13" s="1"/>
  <c r="F4637" i="13"/>
  <c r="C4638" i="13"/>
  <c r="H4638" i="13" s="1"/>
  <c r="D4638" i="13"/>
  <c r="E4638" i="13"/>
  <c r="I4638" i="13" s="1"/>
  <c r="F4638" i="13"/>
  <c r="C4639" i="13"/>
  <c r="H4639" i="13" s="1"/>
  <c r="D4639" i="13"/>
  <c r="E4639" i="13"/>
  <c r="I4639" i="13" s="1"/>
  <c r="F4639" i="13"/>
  <c r="C4640" i="13"/>
  <c r="H4640" i="13" s="1"/>
  <c r="D4640" i="13"/>
  <c r="E4640" i="13"/>
  <c r="I4640" i="13" s="1"/>
  <c r="F4640" i="13"/>
  <c r="C4641" i="13"/>
  <c r="H4641" i="13" s="1"/>
  <c r="D4641" i="13"/>
  <c r="E4641" i="13"/>
  <c r="I4641" i="13" s="1"/>
  <c r="F4641" i="13"/>
  <c r="C4642" i="13"/>
  <c r="H4642" i="13" s="1"/>
  <c r="D4642" i="13"/>
  <c r="E4642" i="13"/>
  <c r="I4642" i="13" s="1"/>
  <c r="F4642" i="13"/>
  <c r="C4643" i="13"/>
  <c r="H4643" i="13" s="1"/>
  <c r="D4643" i="13"/>
  <c r="E4643" i="13"/>
  <c r="I4643" i="13" s="1"/>
  <c r="F4643" i="13"/>
  <c r="C4644" i="13"/>
  <c r="H4644" i="13" s="1"/>
  <c r="D4644" i="13"/>
  <c r="E4644" i="13"/>
  <c r="I4644" i="13" s="1"/>
  <c r="F4644" i="13"/>
  <c r="C4645" i="13"/>
  <c r="H4645" i="13" s="1"/>
  <c r="D4645" i="13"/>
  <c r="E4645" i="13"/>
  <c r="I4645" i="13" s="1"/>
  <c r="F4645" i="13"/>
  <c r="C4646" i="13"/>
  <c r="H4646" i="13" s="1"/>
  <c r="D4646" i="13"/>
  <c r="E4646" i="13"/>
  <c r="I4646" i="13" s="1"/>
  <c r="F4646" i="13"/>
  <c r="C4647" i="13"/>
  <c r="H4647" i="13" s="1"/>
  <c r="D4647" i="13"/>
  <c r="E4647" i="13"/>
  <c r="I4647" i="13" s="1"/>
  <c r="F4647" i="13"/>
  <c r="C4648" i="13"/>
  <c r="H4648" i="13" s="1"/>
  <c r="D4648" i="13"/>
  <c r="E4648" i="13"/>
  <c r="I4648" i="13" s="1"/>
  <c r="F4648" i="13"/>
  <c r="C4649" i="13"/>
  <c r="H4649" i="13" s="1"/>
  <c r="D4649" i="13"/>
  <c r="E4649" i="13"/>
  <c r="I4649" i="13" s="1"/>
  <c r="F4649" i="13"/>
  <c r="C4650" i="13"/>
  <c r="H4650" i="13" s="1"/>
  <c r="D4650" i="13"/>
  <c r="E4650" i="13"/>
  <c r="I4650" i="13" s="1"/>
  <c r="F4650" i="13"/>
  <c r="C4651" i="13"/>
  <c r="H4651" i="13" s="1"/>
  <c r="D4651" i="13"/>
  <c r="E4651" i="13"/>
  <c r="I4651" i="13" s="1"/>
  <c r="F4651" i="13"/>
  <c r="C4652" i="13"/>
  <c r="H4652" i="13" s="1"/>
  <c r="D4652" i="13"/>
  <c r="E4652" i="13"/>
  <c r="I4652" i="13" s="1"/>
  <c r="F4652" i="13"/>
  <c r="C4653" i="13"/>
  <c r="H4653" i="13" s="1"/>
  <c r="D4653" i="13"/>
  <c r="E4653" i="13"/>
  <c r="I4653" i="13" s="1"/>
  <c r="F4653" i="13"/>
  <c r="C4654" i="13"/>
  <c r="H4654" i="13" s="1"/>
  <c r="D4654" i="13"/>
  <c r="E4654" i="13"/>
  <c r="I4654" i="13" s="1"/>
  <c r="F4654" i="13"/>
  <c r="C4655" i="13"/>
  <c r="H4655" i="13" s="1"/>
  <c r="D4655" i="13"/>
  <c r="E4655" i="13"/>
  <c r="I4655" i="13" s="1"/>
  <c r="F4655" i="13"/>
  <c r="C4656" i="13"/>
  <c r="H4656" i="13" s="1"/>
  <c r="D4656" i="13"/>
  <c r="E4656" i="13"/>
  <c r="I4656" i="13" s="1"/>
  <c r="F4656" i="13"/>
  <c r="C4657" i="13"/>
  <c r="H4657" i="13" s="1"/>
  <c r="D4657" i="13"/>
  <c r="E4657" i="13"/>
  <c r="I4657" i="13" s="1"/>
  <c r="F4657" i="13"/>
  <c r="C4658" i="13"/>
  <c r="H4658" i="13" s="1"/>
  <c r="D4658" i="13"/>
  <c r="E4658" i="13"/>
  <c r="I4658" i="13" s="1"/>
  <c r="F4658" i="13"/>
  <c r="C4659" i="13"/>
  <c r="H4659" i="13" s="1"/>
  <c r="D4659" i="13"/>
  <c r="E4659" i="13"/>
  <c r="I4659" i="13" s="1"/>
  <c r="F4659" i="13"/>
  <c r="C4660" i="13"/>
  <c r="H4660" i="13" s="1"/>
  <c r="D4660" i="13"/>
  <c r="E4660" i="13"/>
  <c r="I4660" i="13" s="1"/>
  <c r="F4660" i="13"/>
  <c r="C4661" i="13"/>
  <c r="H4661" i="13" s="1"/>
  <c r="D4661" i="13"/>
  <c r="E4661" i="13"/>
  <c r="I4661" i="13" s="1"/>
  <c r="F4661" i="13"/>
  <c r="C4662" i="13"/>
  <c r="H4662" i="13" s="1"/>
  <c r="D4662" i="13"/>
  <c r="E4662" i="13"/>
  <c r="I4662" i="13" s="1"/>
  <c r="F4662" i="13"/>
  <c r="C4663" i="13"/>
  <c r="H4663" i="13" s="1"/>
  <c r="D4663" i="13"/>
  <c r="E4663" i="13"/>
  <c r="I4663" i="13" s="1"/>
  <c r="F4663" i="13"/>
  <c r="C4664" i="13"/>
  <c r="H4664" i="13" s="1"/>
  <c r="D4664" i="13"/>
  <c r="E4664" i="13"/>
  <c r="I4664" i="13" s="1"/>
  <c r="F4664" i="13"/>
  <c r="C4665" i="13"/>
  <c r="H4665" i="13" s="1"/>
  <c r="D4665" i="13"/>
  <c r="E4665" i="13"/>
  <c r="I4665" i="13" s="1"/>
  <c r="F4665" i="13"/>
  <c r="C4666" i="13"/>
  <c r="H4666" i="13" s="1"/>
  <c r="D4666" i="13"/>
  <c r="E4666" i="13"/>
  <c r="I4666" i="13" s="1"/>
  <c r="F4666" i="13"/>
  <c r="C4667" i="13"/>
  <c r="H4667" i="13" s="1"/>
  <c r="D4667" i="13"/>
  <c r="E4667" i="13"/>
  <c r="I4667" i="13" s="1"/>
  <c r="F4667" i="13"/>
  <c r="C4668" i="13"/>
  <c r="H4668" i="13" s="1"/>
  <c r="D4668" i="13"/>
  <c r="E4668" i="13"/>
  <c r="I4668" i="13" s="1"/>
  <c r="F4668" i="13"/>
  <c r="C4669" i="13"/>
  <c r="H4669" i="13" s="1"/>
  <c r="D4669" i="13"/>
  <c r="E4669" i="13"/>
  <c r="I4669" i="13" s="1"/>
  <c r="F4669" i="13"/>
  <c r="C4670" i="13"/>
  <c r="H4670" i="13" s="1"/>
  <c r="D4670" i="13"/>
  <c r="E4670" i="13"/>
  <c r="I4670" i="13" s="1"/>
  <c r="F4670" i="13"/>
  <c r="C4671" i="13"/>
  <c r="H4671" i="13" s="1"/>
  <c r="D4671" i="13"/>
  <c r="E4671" i="13"/>
  <c r="I4671" i="13" s="1"/>
  <c r="F4671" i="13"/>
  <c r="C4672" i="13"/>
  <c r="H4672" i="13" s="1"/>
  <c r="D4672" i="13"/>
  <c r="E4672" i="13"/>
  <c r="I4672" i="13" s="1"/>
  <c r="F4672" i="13"/>
  <c r="C4673" i="13"/>
  <c r="H4673" i="13" s="1"/>
  <c r="D4673" i="13"/>
  <c r="E4673" i="13"/>
  <c r="I4673" i="13" s="1"/>
  <c r="F4673" i="13"/>
  <c r="C4674" i="13"/>
  <c r="H4674" i="13" s="1"/>
  <c r="D4674" i="13"/>
  <c r="E4674" i="13"/>
  <c r="I4674" i="13" s="1"/>
  <c r="F4674" i="13"/>
  <c r="C4675" i="13"/>
  <c r="H4675" i="13" s="1"/>
  <c r="D4675" i="13"/>
  <c r="E4675" i="13"/>
  <c r="I4675" i="13" s="1"/>
  <c r="F4675" i="13"/>
  <c r="C4676" i="13"/>
  <c r="H4676" i="13" s="1"/>
  <c r="D4676" i="13"/>
  <c r="E4676" i="13"/>
  <c r="I4676" i="13" s="1"/>
  <c r="F4676" i="13"/>
  <c r="C4677" i="13"/>
  <c r="H4677" i="13" s="1"/>
  <c r="D4677" i="13"/>
  <c r="E4677" i="13"/>
  <c r="I4677" i="13" s="1"/>
  <c r="F4677" i="13"/>
  <c r="C4678" i="13"/>
  <c r="H4678" i="13" s="1"/>
  <c r="D4678" i="13"/>
  <c r="E4678" i="13"/>
  <c r="I4678" i="13" s="1"/>
  <c r="F4678" i="13"/>
  <c r="C4679" i="13"/>
  <c r="H4679" i="13" s="1"/>
  <c r="D4679" i="13"/>
  <c r="E4679" i="13"/>
  <c r="I4679" i="13" s="1"/>
  <c r="F4679" i="13"/>
  <c r="C4680" i="13"/>
  <c r="H4680" i="13" s="1"/>
  <c r="D4680" i="13"/>
  <c r="E4680" i="13"/>
  <c r="I4680" i="13" s="1"/>
  <c r="F4680" i="13"/>
  <c r="C4681" i="13"/>
  <c r="H4681" i="13" s="1"/>
  <c r="D4681" i="13"/>
  <c r="E4681" i="13"/>
  <c r="I4681" i="13" s="1"/>
  <c r="F4681" i="13"/>
  <c r="C4682" i="13"/>
  <c r="H4682" i="13" s="1"/>
  <c r="D4682" i="13"/>
  <c r="E4682" i="13"/>
  <c r="I4682" i="13" s="1"/>
  <c r="F4682" i="13"/>
  <c r="C4683" i="13"/>
  <c r="H4683" i="13" s="1"/>
  <c r="D4683" i="13"/>
  <c r="E4683" i="13"/>
  <c r="I4683" i="13" s="1"/>
  <c r="F4683" i="13"/>
  <c r="C4684" i="13"/>
  <c r="H4684" i="13" s="1"/>
  <c r="D4684" i="13"/>
  <c r="E4684" i="13"/>
  <c r="I4684" i="13" s="1"/>
  <c r="F4684" i="13"/>
  <c r="C4685" i="13"/>
  <c r="H4685" i="13" s="1"/>
  <c r="D4685" i="13"/>
  <c r="E4685" i="13"/>
  <c r="I4685" i="13" s="1"/>
  <c r="F4685" i="13"/>
  <c r="C4686" i="13"/>
  <c r="H4686" i="13" s="1"/>
  <c r="D4686" i="13"/>
  <c r="E4686" i="13"/>
  <c r="I4686" i="13" s="1"/>
  <c r="F4686" i="13"/>
  <c r="C4687" i="13"/>
  <c r="H4687" i="13" s="1"/>
  <c r="D4687" i="13"/>
  <c r="E4687" i="13"/>
  <c r="I4687" i="13" s="1"/>
  <c r="F4687" i="13"/>
  <c r="C4688" i="13"/>
  <c r="H4688" i="13" s="1"/>
  <c r="D4688" i="13"/>
  <c r="E4688" i="13"/>
  <c r="I4688" i="13" s="1"/>
  <c r="F4688" i="13"/>
  <c r="C4689" i="13"/>
  <c r="H4689" i="13" s="1"/>
  <c r="D4689" i="13"/>
  <c r="E4689" i="13"/>
  <c r="I4689" i="13" s="1"/>
  <c r="F4689" i="13"/>
  <c r="C4690" i="13"/>
  <c r="H4690" i="13" s="1"/>
  <c r="D4690" i="13"/>
  <c r="E4690" i="13"/>
  <c r="I4690" i="13" s="1"/>
  <c r="F4690" i="13"/>
  <c r="C4691" i="13"/>
  <c r="H4691" i="13" s="1"/>
  <c r="D4691" i="13"/>
  <c r="E4691" i="13"/>
  <c r="I4691" i="13" s="1"/>
  <c r="F4691" i="13"/>
  <c r="C4692" i="13"/>
  <c r="H4692" i="13" s="1"/>
  <c r="D4692" i="13"/>
  <c r="E4692" i="13"/>
  <c r="I4692" i="13" s="1"/>
  <c r="F4692" i="13"/>
  <c r="C4693" i="13"/>
  <c r="H4693" i="13" s="1"/>
  <c r="D4693" i="13"/>
  <c r="E4693" i="13"/>
  <c r="I4693" i="13" s="1"/>
  <c r="F4693" i="13"/>
  <c r="C4694" i="13"/>
  <c r="H4694" i="13" s="1"/>
  <c r="D4694" i="13"/>
  <c r="E4694" i="13"/>
  <c r="I4694" i="13" s="1"/>
  <c r="F4694" i="13"/>
  <c r="C4695" i="13"/>
  <c r="H4695" i="13" s="1"/>
  <c r="D4695" i="13"/>
  <c r="E4695" i="13"/>
  <c r="I4695" i="13" s="1"/>
  <c r="F4695" i="13"/>
  <c r="C4696" i="13"/>
  <c r="H4696" i="13" s="1"/>
  <c r="D4696" i="13"/>
  <c r="E4696" i="13"/>
  <c r="I4696" i="13" s="1"/>
  <c r="F4696" i="13"/>
  <c r="C4697" i="13"/>
  <c r="H4697" i="13" s="1"/>
  <c r="D4697" i="13"/>
  <c r="E4697" i="13"/>
  <c r="I4697" i="13" s="1"/>
  <c r="F4697" i="13"/>
  <c r="C4698" i="13"/>
  <c r="H4698" i="13" s="1"/>
  <c r="D4698" i="13"/>
  <c r="E4698" i="13"/>
  <c r="I4698" i="13" s="1"/>
  <c r="F4698" i="13"/>
  <c r="C4699" i="13"/>
  <c r="H4699" i="13" s="1"/>
  <c r="D4699" i="13"/>
  <c r="E4699" i="13"/>
  <c r="I4699" i="13" s="1"/>
  <c r="F4699" i="13"/>
  <c r="C4700" i="13"/>
  <c r="H4700" i="13" s="1"/>
  <c r="D4700" i="13"/>
  <c r="E4700" i="13"/>
  <c r="I4700" i="13" s="1"/>
  <c r="F4700" i="13"/>
  <c r="C4701" i="13"/>
  <c r="H4701" i="13" s="1"/>
  <c r="D4701" i="13"/>
  <c r="E4701" i="13"/>
  <c r="I4701" i="13" s="1"/>
  <c r="F4701" i="13"/>
  <c r="C4702" i="13"/>
  <c r="H4702" i="13" s="1"/>
  <c r="D4702" i="13"/>
  <c r="E4702" i="13"/>
  <c r="I4702" i="13" s="1"/>
  <c r="F4702" i="13"/>
  <c r="C4703" i="13"/>
  <c r="H4703" i="13" s="1"/>
  <c r="D4703" i="13"/>
  <c r="E4703" i="13"/>
  <c r="I4703" i="13" s="1"/>
  <c r="F4703" i="13"/>
  <c r="C4704" i="13"/>
  <c r="H4704" i="13" s="1"/>
  <c r="D4704" i="13"/>
  <c r="E4704" i="13"/>
  <c r="I4704" i="13" s="1"/>
  <c r="F4704" i="13"/>
  <c r="C4705" i="13"/>
  <c r="H4705" i="13" s="1"/>
  <c r="D4705" i="13"/>
  <c r="E4705" i="13"/>
  <c r="I4705" i="13" s="1"/>
  <c r="F4705" i="13"/>
  <c r="C4706" i="13"/>
  <c r="H4706" i="13" s="1"/>
  <c r="D4706" i="13"/>
  <c r="E4706" i="13"/>
  <c r="I4706" i="13" s="1"/>
  <c r="F4706" i="13"/>
  <c r="C4707" i="13"/>
  <c r="H4707" i="13" s="1"/>
  <c r="D4707" i="13"/>
  <c r="E4707" i="13"/>
  <c r="I4707" i="13" s="1"/>
  <c r="F4707" i="13"/>
  <c r="C4708" i="13"/>
  <c r="H4708" i="13" s="1"/>
  <c r="D4708" i="13"/>
  <c r="E4708" i="13"/>
  <c r="I4708" i="13" s="1"/>
  <c r="F4708" i="13"/>
  <c r="C4709" i="13"/>
  <c r="H4709" i="13" s="1"/>
  <c r="D4709" i="13"/>
  <c r="E4709" i="13"/>
  <c r="I4709" i="13" s="1"/>
  <c r="F4709" i="13"/>
  <c r="C4710" i="13"/>
  <c r="H4710" i="13" s="1"/>
  <c r="D4710" i="13"/>
  <c r="E4710" i="13"/>
  <c r="I4710" i="13" s="1"/>
  <c r="F4710" i="13"/>
  <c r="C4711" i="13"/>
  <c r="H4711" i="13" s="1"/>
  <c r="D4711" i="13"/>
  <c r="E4711" i="13"/>
  <c r="I4711" i="13" s="1"/>
  <c r="F4711" i="13"/>
  <c r="C4712" i="13"/>
  <c r="H4712" i="13" s="1"/>
  <c r="D4712" i="13"/>
  <c r="E4712" i="13"/>
  <c r="I4712" i="13" s="1"/>
  <c r="F4712" i="13"/>
  <c r="C4713" i="13"/>
  <c r="H4713" i="13" s="1"/>
  <c r="D4713" i="13"/>
  <c r="E4713" i="13"/>
  <c r="I4713" i="13" s="1"/>
  <c r="F4713" i="13"/>
  <c r="C4714" i="13"/>
  <c r="H4714" i="13" s="1"/>
  <c r="D4714" i="13"/>
  <c r="E4714" i="13"/>
  <c r="I4714" i="13" s="1"/>
  <c r="F4714" i="13"/>
  <c r="C4715" i="13"/>
  <c r="H4715" i="13" s="1"/>
  <c r="D4715" i="13"/>
  <c r="E4715" i="13"/>
  <c r="I4715" i="13" s="1"/>
  <c r="F4715" i="13"/>
  <c r="C4716" i="13"/>
  <c r="H4716" i="13" s="1"/>
  <c r="D4716" i="13"/>
  <c r="E4716" i="13"/>
  <c r="I4716" i="13" s="1"/>
  <c r="F4716" i="13"/>
  <c r="C4717" i="13"/>
  <c r="H4717" i="13" s="1"/>
  <c r="D4717" i="13"/>
  <c r="E4717" i="13"/>
  <c r="I4717" i="13" s="1"/>
  <c r="F4717" i="13"/>
  <c r="C4718" i="13"/>
  <c r="H4718" i="13" s="1"/>
  <c r="D4718" i="13"/>
  <c r="E4718" i="13"/>
  <c r="I4718" i="13" s="1"/>
  <c r="F4718" i="13"/>
  <c r="C4719" i="13"/>
  <c r="H4719" i="13" s="1"/>
  <c r="D4719" i="13"/>
  <c r="E4719" i="13"/>
  <c r="I4719" i="13" s="1"/>
  <c r="F4719" i="13"/>
  <c r="C4720" i="13"/>
  <c r="H4720" i="13" s="1"/>
  <c r="D4720" i="13"/>
  <c r="E4720" i="13"/>
  <c r="I4720" i="13" s="1"/>
  <c r="F4720" i="13"/>
  <c r="C4721" i="13"/>
  <c r="H4721" i="13" s="1"/>
  <c r="D4721" i="13"/>
  <c r="E4721" i="13"/>
  <c r="I4721" i="13" s="1"/>
  <c r="F4721" i="13"/>
  <c r="C4722" i="13"/>
  <c r="H4722" i="13" s="1"/>
  <c r="D4722" i="13"/>
  <c r="E4722" i="13"/>
  <c r="I4722" i="13" s="1"/>
  <c r="F4722" i="13"/>
  <c r="C4723" i="13"/>
  <c r="H4723" i="13" s="1"/>
  <c r="D4723" i="13"/>
  <c r="E4723" i="13"/>
  <c r="I4723" i="13" s="1"/>
  <c r="F4723" i="13"/>
  <c r="C4724" i="13"/>
  <c r="H4724" i="13" s="1"/>
  <c r="D4724" i="13"/>
  <c r="E4724" i="13"/>
  <c r="I4724" i="13" s="1"/>
  <c r="F4724" i="13"/>
  <c r="C4725" i="13"/>
  <c r="H4725" i="13" s="1"/>
  <c r="D4725" i="13"/>
  <c r="E4725" i="13"/>
  <c r="I4725" i="13" s="1"/>
  <c r="F4725" i="13"/>
  <c r="C4726" i="13"/>
  <c r="H4726" i="13" s="1"/>
  <c r="D4726" i="13"/>
  <c r="E4726" i="13"/>
  <c r="I4726" i="13" s="1"/>
  <c r="F4726" i="13"/>
  <c r="C4727" i="13"/>
  <c r="H4727" i="13" s="1"/>
  <c r="D4727" i="13"/>
  <c r="E4727" i="13"/>
  <c r="I4727" i="13" s="1"/>
  <c r="F4727" i="13"/>
  <c r="C4728" i="13"/>
  <c r="H4728" i="13" s="1"/>
  <c r="D4728" i="13"/>
  <c r="E4728" i="13"/>
  <c r="I4728" i="13" s="1"/>
  <c r="F4728" i="13"/>
  <c r="C4729" i="13"/>
  <c r="H4729" i="13" s="1"/>
  <c r="D4729" i="13"/>
  <c r="E4729" i="13"/>
  <c r="I4729" i="13" s="1"/>
  <c r="F4729" i="13"/>
  <c r="C4730" i="13"/>
  <c r="H4730" i="13" s="1"/>
  <c r="D4730" i="13"/>
  <c r="E4730" i="13"/>
  <c r="I4730" i="13" s="1"/>
  <c r="F4730" i="13"/>
  <c r="C4731" i="13"/>
  <c r="H4731" i="13" s="1"/>
  <c r="D4731" i="13"/>
  <c r="E4731" i="13"/>
  <c r="I4731" i="13" s="1"/>
  <c r="F4731" i="13"/>
  <c r="C4732" i="13"/>
  <c r="H4732" i="13" s="1"/>
  <c r="D4732" i="13"/>
  <c r="E4732" i="13"/>
  <c r="I4732" i="13" s="1"/>
  <c r="F4732" i="13"/>
  <c r="C4733" i="13"/>
  <c r="H4733" i="13" s="1"/>
  <c r="D4733" i="13"/>
  <c r="E4733" i="13"/>
  <c r="I4733" i="13" s="1"/>
  <c r="F4733" i="13"/>
  <c r="C4734" i="13"/>
  <c r="H4734" i="13" s="1"/>
  <c r="D4734" i="13"/>
  <c r="E4734" i="13"/>
  <c r="I4734" i="13" s="1"/>
  <c r="F4734" i="13"/>
  <c r="C4735" i="13"/>
  <c r="H4735" i="13" s="1"/>
  <c r="D4735" i="13"/>
  <c r="E4735" i="13"/>
  <c r="I4735" i="13" s="1"/>
  <c r="F4735" i="13"/>
  <c r="C4736" i="13"/>
  <c r="H4736" i="13" s="1"/>
  <c r="D4736" i="13"/>
  <c r="E4736" i="13"/>
  <c r="I4736" i="13" s="1"/>
  <c r="F4736" i="13"/>
  <c r="C4737" i="13"/>
  <c r="H4737" i="13" s="1"/>
  <c r="D4737" i="13"/>
  <c r="E4737" i="13"/>
  <c r="I4737" i="13" s="1"/>
  <c r="F4737" i="13"/>
  <c r="C4738" i="13"/>
  <c r="H4738" i="13" s="1"/>
  <c r="D4738" i="13"/>
  <c r="E4738" i="13"/>
  <c r="I4738" i="13" s="1"/>
  <c r="F4738" i="13"/>
  <c r="C4739" i="13"/>
  <c r="H4739" i="13" s="1"/>
  <c r="D4739" i="13"/>
  <c r="E4739" i="13"/>
  <c r="I4739" i="13" s="1"/>
  <c r="F4739" i="13"/>
  <c r="C4740" i="13"/>
  <c r="H4740" i="13" s="1"/>
  <c r="D4740" i="13"/>
  <c r="E4740" i="13"/>
  <c r="I4740" i="13" s="1"/>
  <c r="F4740" i="13"/>
  <c r="C4741" i="13"/>
  <c r="H4741" i="13" s="1"/>
  <c r="D4741" i="13"/>
  <c r="E4741" i="13"/>
  <c r="I4741" i="13" s="1"/>
  <c r="F4741" i="13"/>
  <c r="C4742" i="13"/>
  <c r="H4742" i="13" s="1"/>
  <c r="D4742" i="13"/>
  <c r="E4742" i="13"/>
  <c r="I4742" i="13" s="1"/>
  <c r="F4742" i="13"/>
  <c r="C4743" i="13"/>
  <c r="H4743" i="13" s="1"/>
  <c r="D4743" i="13"/>
  <c r="E4743" i="13"/>
  <c r="I4743" i="13" s="1"/>
  <c r="F4743" i="13"/>
  <c r="C4744" i="13"/>
  <c r="H4744" i="13" s="1"/>
  <c r="D4744" i="13"/>
  <c r="E4744" i="13"/>
  <c r="I4744" i="13" s="1"/>
  <c r="F4744" i="13"/>
  <c r="C4745" i="13"/>
  <c r="H4745" i="13" s="1"/>
  <c r="D4745" i="13"/>
  <c r="E4745" i="13"/>
  <c r="I4745" i="13" s="1"/>
  <c r="F4745" i="13"/>
  <c r="C4746" i="13"/>
  <c r="H4746" i="13" s="1"/>
  <c r="D4746" i="13"/>
  <c r="E4746" i="13"/>
  <c r="I4746" i="13" s="1"/>
  <c r="F4746" i="13"/>
  <c r="C4747" i="13"/>
  <c r="H4747" i="13" s="1"/>
  <c r="D4747" i="13"/>
  <c r="E4747" i="13"/>
  <c r="I4747" i="13" s="1"/>
  <c r="F4747" i="13"/>
  <c r="C4748" i="13"/>
  <c r="H4748" i="13" s="1"/>
  <c r="D4748" i="13"/>
  <c r="E4748" i="13"/>
  <c r="I4748" i="13" s="1"/>
  <c r="F4748" i="13"/>
  <c r="C4749" i="13"/>
  <c r="H4749" i="13" s="1"/>
  <c r="D4749" i="13"/>
  <c r="E4749" i="13"/>
  <c r="I4749" i="13" s="1"/>
  <c r="F4749" i="13"/>
  <c r="C4750" i="13"/>
  <c r="H4750" i="13" s="1"/>
  <c r="D4750" i="13"/>
  <c r="E4750" i="13"/>
  <c r="I4750" i="13" s="1"/>
  <c r="F4750" i="13"/>
  <c r="C4751" i="13"/>
  <c r="H4751" i="13" s="1"/>
  <c r="D4751" i="13"/>
  <c r="E4751" i="13"/>
  <c r="I4751" i="13" s="1"/>
  <c r="F4751" i="13"/>
  <c r="C4752" i="13"/>
  <c r="H4752" i="13" s="1"/>
  <c r="D4752" i="13"/>
  <c r="E4752" i="13"/>
  <c r="I4752" i="13" s="1"/>
  <c r="F4752" i="13"/>
  <c r="C4753" i="13"/>
  <c r="H4753" i="13" s="1"/>
  <c r="D4753" i="13"/>
  <c r="E4753" i="13"/>
  <c r="I4753" i="13" s="1"/>
  <c r="F4753" i="13"/>
  <c r="C4754" i="13"/>
  <c r="H4754" i="13" s="1"/>
  <c r="D4754" i="13"/>
  <c r="E4754" i="13"/>
  <c r="I4754" i="13" s="1"/>
  <c r="F4754" i="13"/>
  <c r="C4755" i="13"/>
  <c r="H4755" i="13" s="1"/>
  <c r="D4755" i="13"/>
  <c r="E4755" i="13"/>
  <c r="I4755" i="13" s="1"/>
  <c r="F4755" i="13"/>
  <c r="C4756" i="13"/>
  <c r="H4756" i="13" s="1"/>
  <c r="D4756" i="13"/>
  <c r="E4756" i="13"/>
  <c r="I4756" i="13" s="1"/>
  <c r="F4756" i="13"/>
  <c r="C4757" i="13"/>
  <c r="H4757" i="13" s="1"/>
  <c r="D4757" i="13"/>
  <c r="E4757" i="13"/>
  <c r="I4757" i="13" s="1"/>
  <c r="F4757" i="13"/>
  <c r="C4758" i="13"/>
  <c r="H4758" i="13" s="1"/>
  <c r="D4758" i="13"/>
  <c r="E4758" i="13"/>
  <c r="I4758" i="13" s="1"/>
  <c r="F4758" i="13"/>
  <c r="C4759" i="13"/>
  <c r="H4759" i="13" s="1"/>
  <c r="D4759" i="13"/>
  <c r="E4759" i="13"/>
  <c r="I4759" i="13" s="1"/>
  <c r="F4759" i="13"/>
  <c r="C4760" i="13"/>
  <c r="H4760" i="13" s="1"/>
  <c r="D4760" i="13"/>
  <c r="E4760" i="13"/>
  <c r="I4760" i="13" s="1"/>
  <c r="F4760" i="13"/>
  <c r="C4761" i="13"/>
  <c r="H4761" i="13" s="1"/>
  <c r="D4761" i="13"/>
  <c r="E4761" i="13"/>
  <c r="I4761" i="13" s="1"/>
  <c r="F4761" i="13"/>
  <c r="C4762" i="13"/>
  <c r="H4762" i="13" s="1"/>
  <c r="D4762" i="13"/>
  <c r="E4762" i="13"/>
  <c r="I4762" i="13" s="1"/>
  <c r="F4762" i="13"/>
  <c r="C4763" i="13"/>
  <c r="H4763" i="13" s="1"/>
  <c r="D4763" i="13"/>
  <c r="E4763" i="13"/>
  <c r="I4763" i="13" s="1"/>
  <c r="F4763" i="13"/>
  <c r="C4764" i="13"/>
  <c r="H4764" i="13" s="1"/>
  <c r="D4764" i="13"/>
  <c r="E4764" i="13"/>
  <c r="I4764" i="13" s="1"/>
  <c r="F4764" i="13"/>
  <c r="C4765" i="13"/>
  <c r="H4765" i="13" s="1"/>
  <c r="D4765" i="13"/>
  <c r="E4765" i="13"/>
  <c r="I4765" i="13" s="1"/>
  <c r="F4765" i="13"/>
  <c r="C4766" i="13"/>
  <c r="H4766" i="13" s="1"/>
  <c r="D4766" i="13"/>
  <c r="E4766" i="13"/>
  <c r="I4766" i="13" s="1"/>
  <c r="F4766" i="13"/>
  <c r="C4767" i="13"/>
  <c r="H4767" i="13" s="1"/>
  <c r="D4767" i="13"/>
  <c r="E4767" i="13"/>
  <c r="I4767" i="13" s="1"/>
  <c r="F4767" i="13"/>
  <c r="C4768" i="13"/>
  <c r="H4768" i="13" s="1"/>
  <c r="D4768" i="13"/>
  <c r="E4768" i="13"/>
  <c r="I4768" i="13" s="1"/>
  <c r="F4768" i="13"/>
  <c r="C4769" i="13"/>
  <c r="H4769" i="13" s="1"/>
  <c r="D4769" i="13"/>
  <c r="E4769" i="13"/>
  <c r="I4769" i="13" s="1"/>
  <c r="F4769" i="13"/>
  <c r="C4770" i="13"/>
  <c r="H4770" i="13" s="1"/>
  <c r="D4770" i="13"/>
  <c r="E4770" i="13"/>
  <c r="I4770" i="13" s="1"/>
  <c r="F4770" i="13"/>
  <c r="C4771" i="13"/>
  <c r="H4771" i="13" s="1"/>
  <c r="D4771" i="13"/>
  <c r="E4771" i="13"/>
  <c r="I4771" i="13" s="1"/>
  <c r="F4771" i="13"/>
  <c r="C4772" i="13"/>
  <c r="H4772" i="13" s="1"/>
  <c r="D4772" i="13"/>
  <c r="E4772" i="13"/>
  <c r="I4772" i="13" s="1"/>
  <c r="F4772" i="13"/>
  <c r="C4773" i="13"/>
  <c r="H4773" i="13" s="1"/>
  <c r="D4773" i="13"/>
  <c r="E4773" i="13"/>
  <c r="I4773" i="13" s="1"/>
  <c r="F4773" i="13"/>
  <c r="C4774" i="13"/>
  <c r="H4774" i="13" s="1"/>
  <c r="D4774" i="13"/>
  <c r="E4774" i="13"/>
  <c r="I4774" i="13" s="1"/>
  <c r="F4774" i="13"/>
  <c r="C4775" i="13"/>
  <c r="H4775" i="13" s="1"/>
  <c r="D4775" i="13"/>
  <c r="E4775" i="13"/>
  <c r="I4775" i="13" s="1"/>
  <c r="F4775" i="13"/>
  <c r="C4776" i="13"/>
  <c r="H4776" i="13" s="1"/>
  <c r="D4776" i="13"/>
  <c r="E4776" i="13"/>
  <c r="I4776" i="13" s="1"/>
  <c r="F4776" i="13"/>
  <c r="C4777" i="13"/>
  <c r="H4777" i="13" s="1"/>
  <c r="D4777" i="13"/>
  <c r="E4777" i="13"/>
  <c r="I4777" i="13" s="1"/>
  <c r="F4777" i="13"/>
  <c r="C4778" i="13"/>
  <c r="H4778" i="13" s="1"/>
  <c r="D4778" i="13"/>
  <c r="E4778" i="13"/>
  <c r="I4778" i="13" s="1"/>
  <c r="F4778" i="13"/>
  <c r="C4779" i="13"/>
  <c r="H4779" i="13" s="1"/>
  <c r="D4779" i="13"/>
  <c r="E4779" i="13"/>
  <c r="I4779" i="13" s="1"/>
  <c r="F4779" i="13"/>
  <c r="C4780" i="13"/>
  <c r="H4780" i="13" s="1"/>
  <c r="D4780" i="13"/>
  <c r="E4780" i="13"/>
  <c r="I4780" i="13" s="1"/>
  <c r="F4780" i="13"/>
  <c r="C4781" i="13"/>
  <c r="H4781" i="13" s="1"/>
  <c r="D4781" i="13"/>
  <c r="E4781" i="13"/>
  <c r="I4781" i="13" s="1"/>
  <c r="F4781" i="13"/>
  <c r="C4782" i="13"/>
  <c r="H4782" i="13" s="1"/>
  <c r="D4782" i="13"/>
  <c r="E4782" i="13"/>
  <c r="I4782" i="13" s="1"/>
  <c r="F4782" i="13"/>
  <c r="C4783" i="13"/>
  <c r="H4783" i="13" s="1"/>
  <c r="D4783" i="13"/>
  <c r="E4783" i="13"/>
  <c r="I4783" i="13" s="1"/>
  <c r="F4783" i="13"/>
  <c r="C4784" i="13"/>
  <c r="H4784" i="13" s="1"/>
  <c r="D4784" i="13"/>
  <c r="E4784" i="13"/>
  <c r="I4784" i="13" s="1"/>
  <c r="F4784" i="13"/>
  <c r="C4785" i="13"/>
  <c r="H4785" i="13" s="1"/>
  <c r="D4785" i="13"/>
  <c r="E4785" i="13"/>
  <c r="I4785" i="13" s="1"/>
  <c r="F4785" i="13"/>
  <c r="C4786" i="13"/>
  <c r="H4786" i="13" s="1"/>
  <c r="D4786" i="13"/>
  <c r="E4786" i="13"/>
  <c r="I4786" i="13" s="1"/>
  <c r="F4786" i="13"/>
  <c r="C4787" i="13"/>
  <c r="H4787" i="13" s="1"/>
  <c r="D4787" i="13"/>
  <c r="E4787" i="13"/>
  <c r="I4787" i="13" s="1"/>
  <c r="F4787" i="13"/>
  <c r="C4788" i="13"/>
  <c r="H4788" i="13" s="1"/>
  <c r="D4788" i="13"/>
  <c r="E4788" i="13"/>
  <c r="I4788" i="13" s="1"/>
  <c r="F4788" i="13"/>
  <c r="C4789" i="13"/>
  <c r="H4789" i="13" s="1"/>
  <c r="D4789" i="13"/>
  <c r="E4789" i="13"/>
  <c r="I4789" i="13" s="1"/>
  <c r="F4789" i="13"/>
  <c r="C4790" i="13"/>
  <c r="H4790" i="13" s="1"/>
  <c r="D4790" i="13"/>
  <c r="E4790" i="13"/>
  <c r="I4790" i="13" s="1"/>
  <c r="F4790" i="13"/>
  <c r="C4791" i="13"/>
  <c r="H4791" i="13" s="1"/>
  <c r="D4791" i="13"/>
  <c r="E4791" i="13"/>
  <c r="I4791" i="13" s="1"/>
  <c r="F4791" i="13"/>
  <c r="C4792" i="13"/>
  <c r="H4792" i="13" s="1"/>
  <c r="D4792" i="13"/>
  <c r="E4792" i="13"/>
  <c r="I4792" i="13" s="1"/>
  <c r="F4792" i="13"/>
  <c r="C4793" i="13"/>
  <c r="H4793" i="13" s="1"/>
  <c r="D4793" i="13"/>
  <c r="E4793" i="13"/>
  <c r="I4793" i="13" s="1"/>
  <c r="F4793" i="13"/>
  <c r="C4794" i="13"/>
  <c r="H4794" i="13" s="1"/>
  <c r="D4794" i="13"/>
  <c r="E4794" i="13"/>
  <c r="I4794" i="13" s="1"/>
  <c r="F4794" i="13"/>
  <c r="C4795" i="13"/>
  <c r="H4795" i="13" s="1"/>
  <c r="D4795" i="13"/>
  <c r="E4795" i="13"/>
  <c r="I4795" i="13" s="1"/>
  <c r="F4795" i="13"/>
  <c r="C4796" i="13"/>
  <c r="H4796" i="13" s="1"/>
  <c r="D4796" i="13"/>
  <c r="E4796" i="13"/>
  <c r="I4796" i="13" s="1"/>
  <c r="F4796" i="13"/>
  <c r="C4797" i="13"/>
  <c r="H4797" i="13" s="1"/>
  <c r="D4797" i="13"/>
  <c r="E4797" i="13"/>
  <c r="I4797" i="13" s="1"/>
  <c r="F4797" i="13"/>
  <c r="C4798" i="13"/>
  <c r="H4798" i="13" s="1"/>
  <c r="D4798" i="13"/>
  <c r="E4798" i="13"/>
  <c r="I4798" i="13" s="1"/>
  <c r="F4798" i="13"/>
  <c r="C4799" i="13"/>
  <c r="H4799" i="13" s="1"/>
  <c r="D4799" i="13"/>
  <c r="E4799" i="13"/>
  <c r="I4799" i="13" s="1"/>
  <c r="F4799" i="13"/>
  <c r="C4800" i="13"/>
  <c r="H4800" i="13" s="1"/>
  <c r="D4800" i="13"/>
  <c r="E4800" i="13"/>
  <c r="I4800" i="13" s="1"/>
  <c r="F4800" i="13"/>
  <c r="C4801" i="13"/>
  <c r="H4801" i="13" s="1"/>
  <c r="D4801" i="13"/>
  <c r="E4801" i="13"/>
  <c r="I4801" i="13" s="1"/>
  <c r="F4801" i="13"/>
  <c r="C4802" i="13"/>
  <c r="H4802" i="13" s="1"/>
  <c r="D4802" i="13"/>
  <c r="E4802" i="13"/>
  <c r="I4802" i="13" s="1"/>
  <c r="F4802" i="13"/>
  <c r="C4803" i="13"/>
  <c r="H4803" i="13" s="1"/>
  <c r="D4803" i="13"/>
  <c r="E4803" i="13"/>
  <c r="I4803" i="13" s="1"/>
  <c r="F4803" i="13"/>
  <c r="C4804" i="13"/>
  <c r="H4804" i="13" s="1"/>
  <c r="D4804" i="13"/>
  <c r="E4804" i="13"/>
  <c r="I4804" i="13" s="1"/>
  <c r="F4804" i="13"/>
  <c r="C4805" i="13"/>
  <c r="H4805" i="13" s="1"/>
  <c r="D4805" i="13"/>
  <c r="E4805" i="13"/>
  <c r="I4805" i="13" s="1"/>
  <c r="F4805" i="13"/>
  <c r="C4806" i="13"/>
  <c r="H4806" i="13" s="1"/>
  <c r="D4806" i="13"/>
  <c r="E4806" i="13"/>
  <c r="I4806" i="13" s="1"/>
  <c r="F4806" i="13"/>
  <c r="C4807" i="13"/>
  <c r="H4807" i="13" s="1"/>
  <c r="D4807" i="13"/>
  <c r="E4807" i="13"/>
  <c r="I4807" i="13" s="1"/>
  <c r="F4807" i="13"/>
  <c r="C4808" i="13"/>
  <c r="H4808" i="13" s="1"/>
  <c r="D4808" i="13"/>
  <c r="E4808" i="13"/>
  <c r="I4808" i="13" s="1"/>
  <c r="F4808" i="13"/>
  <c r="C4809" i="13"/>
  <c r="H4809" i="13" s="1"/>
  <c r="D4809" i="13"/>
  <c r="E4809" i="13"/>
  <c r="I4809" i="13" s="1"/>
  <c r="F4809" i="13"/>
  <c r="C4810" i="13"/>
  <c r="H4810" i="13" s="1"/>
  <c r="D4810" i="13"/>
  <c r="E4810" i="13"/>
  <c r="I4810" i="13" s="1"/>
  <c r="F4810" i="13"/>
  <c r="C4811" i="13"/>
  <c r="H4811" i="13" s="1"/>
  <c r="D4811" i="13"/>
  <c r="E4811" i="13"/>
  <c r="I4811" i="13" s="1"/>
  <c r="F4811" i="13"/>
  <c r="C4812" i="13"/>
  <c r="H4812" i="13" s="1"/>
  <c r="D4812" i="13"/>
  <c r="E4812" i="13"/>
  <c r="I4812" i="13" s="1"/>
  <c r="F4812" i="13"/>
  <c r="C4813" i="13"/>
  <c r="H4813" i="13" s="1"/>
  <c r="D4813" i="13"/>
  <c r="E4813" i="13"/>
  <c r="I4813" i="13" s="1"/>
  <c r="F4813" i="13"/>
  <c r="C4814" i="13"/>
  <c r="H4814" i="13" s="1"/>
  <c r="D4814" i="13"/>
  <c r="E4814" i="13"/>
  <c r="I4814" i="13" s="1"/>
  <c r="F4814" i="13"/>
  <c r="C4815" i="13"/>
  <c r="H4815" i="13" s="1"/>
  <c r="D4815" i="13"/>
  <c r="E4815" i="13"/>
  <c r="I4815" i="13" s="1"/>
  <c r="F4815" i="13"/>
  <c r="C4816" i="13"/>
  <c r="H4816" i="13" s="1"/>
  <c r="D4816" i="13"/>
  <c r="E4816" i="13"/>
  <c r="I4816" i="13" s="1"/>
  <c r="F4816" i="13"/>
  <c r="C4817" i="13"/>
  <c r="H4817" i="13" s="1"/>
  <c r="D4817" i="13"/>
  <c r="E4817" i="13"/>
  <c r="I4817" i="13" s="1"/>
  <c r="F4817" i="13"/>
  <c r="C4818" i="13"/>
  <c r="H4818" i="13" s="1"/>
  <c r="D4818" i="13"/>
  <c r="E4818" i="13"/>
  <c r="I4818" i="13" s="1"/>
  <c r="F4818" i="13"/>
  <c r="C4819" i="13"/>
  <c r="H4819" i="13" s="1"/>
  <c r="D4819" i="13"/>
  <c r="E4819" i="13"/>
  <c r="I4819" i="13" s="1"/>
  <c r="F4819" i="13"/>
  <c r="C4820" i="13"/>
  <c r="H4820" i="13" s="1"/>
  <c r="D4820" i="13"/>
  <c r="E4820" i="13"/>
  <c r="I4820" i="13" s="1"/>
  <c r="F4820" i="13"/>
  <c r="C4821" i="13"/>
  <c r="H4821" i="13" s="1"/>
  <c r="D4821" i="13"/>
  <c r="E4821" i="13"/>
  <c r="I4821" i="13" s="1"/>
  <c r="F4821" i="13"/>
  <c r="C4822" i="13"/>
  <c r="H4822" i="13" s="1"/>
  <c r="D4822" i="13"/>
  <c r="E4822" i="13"/>
  <c r="I4822" i="13" s="1"/>
  <c r="F4822" i="13"/>
  <c r="C4823" i="13"/>
  <c r="H4823" i="13" s="1"/>
  <c r="D4823" i="13"/>
  <c r="E4823" i="13"/>
  <c r="I4823" i="13" s="1"/>
  <c r="F4823" i="13"/>
  <c r="C4824" i="13"/>
  <c r="H4824" i="13" s="1"/>
  <c r="D4824" i="13"/>
  <c r="E4824" i="13"/>
  <c r="I4824" i="13" s="1"/>
  <c r="F4824" i="13"/>
  <c r="C4825" i="13"/>
  <c r="H4825" i="13" s="1"/>
  <c r="D4825" i="13"/>
  <c r="E4825" i="13"/>
  <c r="I4825" i="13" s="1"/>
  <c r="F4825" i="13"/>
  <c r="C4826" i="13"/>
  <c r="H4826" i="13" s="1"/>
  <c r="D4826" i="13"/>
  <c r="E4826" i="13"/>
  <c r="I4826" i="13" s="1"/>
  <c r="F4826" i="13"/>
  <c r="C4827" i="13"/>
  <c r="H4827" i="13" s="1"/>
  <c r="D4827" i="13"/>
  <c r="E4827" i="13"/>
  <c r="I4827" i="13" s="1"/>
  <c r="F4827" i="13"/>
  <c r="C4828" i="13"/>
  <c r="H4828" i="13" s="1"/>
  <c r="D4828" i="13"/>
  <c r="E4828" i="13"/>
  <c r="I4828" i="13" s="1"/>
  <c r="F4828" i="13"/>
  <c r="C4829" i="13"/>
  <c r="H4829" i="13" s="1"/>
  <c r="D4829" i="13"/>
  <c r="E4829" i="13"/>
  <c r="I4829" i="13" s="1"/>
  <c r="F4829" i="13"/>
  <c r="C4830" i="13"/>
  <c r="H4830" i="13" s="1"/>
  <c r="D4830" i="13"/>
  <c r="E4830" i="13"/>
  <c r="I4830" i="13" s="1"/>
  <c r="F4830" i="13"/>
  <c r="C4831" i="13"/>
  <c r="H4831" i="13" s="1"/>
  <c r="D4831" i="13"/>
  <c r="E4831" i="13"/>
  <c r="I4831" i="13" s="1"/>
  <c r="F4831" i="13"/>
  <c r="C4832" i="13"/>
  <c r="H4832" i="13" s="1"/>
  <c r="D4832" i="13"/>
  <c r="E4832" i="13"/>
  <c r="I4832" i="13" s="1"/>
  <c r="F4832" i="13"/>
  <c r="C4833" i="13"/>
  <c r="H4833" i="13" s="1"/>
  <c r="D4833" i="13"/>
  <c r="E4833" i="13"/>
  <c r="I4833" i="13" s="1"/>
  <c r="F4833" i="13"/>
  <c r="C4834" i="13"/>
  <c r="H4834" i="13" s="1"/>
  <c r="D4834" i="13"/>
  <c r="E4834" i="13"/>
  <c r="I4834" i="13" s="1"/>
  <c r="F4834" i="13"/>
  <c r="C4835" i="13"/>
  <c r="H4835" i="13" s="1"/>
  <c r="D4835" i="13"/>
  <c r="E4835" i="13"/>
  <c r="I4835" i="13" s="1"/>
  <c r="F4835" i="13"/>
  <c r="C4836" i="13"/>
  <c r="H4836" i="13" s="1"/>
  <c r="D4836" i="13"/>
  <c r="E4836" i="13"/>
  <c r="I4836" i="13" s="1"/>
  <c r="F4836" i="13"/>
  <c r="C4837" i="13"/>
  <c r="H4837" i="13" s="1"/>
  <c r="D4837" i="13"/>
  <c r="E4837" i="13"/>
  <c r="I4837" i="13" s="1"/>
  <c r="F4837" i="13"/>
  <c r="C4838" i="13"/>
  <c r="H4838" i="13" s="1"/>
  <c r="D4838" i="13"/>
  <c r="E4838" i="13"/>
  <c r="I4838" i="13" s="1"/>
  <c r="F4838" i="13"/>
  <c r="C4839" i="13"/>
  <c r="H4839" i="13" s="1"/>
  <c r="D4839" i="13"/>
  <c r="E4839" i="13"/>
  <c r="I4839" i="13" s="1"/>
  <c r="F4839" i="13"/>
  <c r="C4840" i="13"/>
  <c r="H4840" i="13" s="1"/>
  <c r="D4840" i="13"/>
  <c r="E4840" i="13"/>
  <c r="I4840" i="13" s="1"/>
  <c r="F4840" i="13"/>
  <c r="C4841" i="13"/>
  <c r="H4841" i="13" s="1"/>
  <c r="D4841" i="13"/>
  <c r="E4841" i="13"/>
  <c r="I4841" i="13" s="1"/>
  <c r="F4841" i="13"/>
  <c r="C4842" i="13"/>
  <c r="H4842" i="13" s="1"/>
  <c r="D4842" i="13"/>
  <c r="E4842" i="13"/>
  <c r="I4842" i="13" s="1"/>
  <c r="F4842" i="13"/>
  <c r="C4843" i="13"/>
  <c r="H4843" i="13" s="1"/>
  <c r="D4843" i="13"/>
  <c r="E4843" i="13"/>
  <c r="I4843" i="13" s="1"/>
  <c r="F4843" i="13"/>
  <c r="C4844" i="13"/>
  <c r="H4844" i="13" s="1"/>
  <c r="D4844" i="13"/>
  <c r="E4844" i="13"/>
  <c r="I4844" i="13" s="1"/>
  <c r="F4844" i="13"/>
  <c r="C4845" i="13"/>
  <c r="H4845" i="13" s="1"/>
  <c r="D4845" i="13"/>
  <c r="E4845" i="13"/>
  <c r="I4845" i="13" s="1"/>
  <c r="F4845" i="13"/>
  <c r="C4846" i="13"/>
  <c r="H4846" i="13" s="1"/>
  <c r="D4846" i="13"/>
  <c r="E4846" i="13"/>
  <c r="I4846" i="13" s="1"/>
  <c r="F4846" i="13"/>
  <c r="C4847" i="13"/>
  <c r="H4847" i="13" s="1"/>
  <c r="D4847" i="13"/>
  <c r="E4847" i="13"/>
  <c r="I4847" i="13" s="1"/>
  <c r="F4847" i="13"/>
  <c r="C4848" i="13"/>
  <c r="H4848" i="13" s="1"/>
  <c r="D4848" i="13"/>
  <c r="E4848" i="13"/>
  <c r="I4848" i="13" s="1"/>
  <c r="F4848" i="13"/>
  <c r="C4849" i="13"/>
  <c r="H4849" i="13" s="1"/>
  <c r="D4849" i="13"/>
  <c r="E4849" i="13"/>
  <c r="I4849" i="13" s="1"/>
  <c r="F4849" i="13"/>
  <c r="C4850" i="13"/>
  <c r="H4850" i="13" s="1"/>
  <c r="D4850" i="13"/>
  <c r="E4850" i="13"/>
  <c r="I4850" i="13" s="1"/>
  <c r="F4850" i="13"/>
  <c r="C4851" i="13"/>
  <c r="H4851" i="13" s="1"/>
  <c r="D4851" i="13"/>
  <c r="E4851" i="13"/>
  <c r="I4851" i="13" s="1"/>
  <c r="F4851" i="13"/>
  <c r="C4852" i="13"/>
  <c r="H4852" i="13" s="1"/>
  <c r="D4852" i="13"/>
  <c r="E4852" i="13"/>
  <c r="I4852" i="13" s="1"/>
  <c r="F4852" i="13"/>
  <c r="C4853" i="13"/>
  <c r="H4853" i="13" s="1"/>
  <c r="D4853" i="13"/>
  <c r="E4853" i="13"/>
  <c r="I4853" i="13" s="1"/>
  <c r="F4853" i="13"/>
  <c r="C4854" i="13"/>
  <c r="H4854" i="13" s="1"/>
  <c r="D4854" i="13"/>
  <c r="E4854" i="13"/>
  <c r="I4854" i="13" s="1"/>
  <c r="F4854" i="13"/>
  <c r="C4855" i="13"/>
  <c r="H4855" i="13" s="1"/>
  <c r="D4855" i="13"/>
  <c r="E4855" i="13"/>
  <c r="I4855" i="13" s="1"/>
  <c r="F4855" i="13"/>
  <c r="C4856" i="13"/>
  <c r="H4856" i="13" s="1"/>
  <c r="D4856" i="13"/>
  <c r="E4856" i="13"/>
  <c r="I4856" i="13" s="1"/>
  <c r="F4856" i="13"/>
  <c r="C4857" i="13"/>
  <c r="H4857" i="13" s="1"/>
  <c r="D4857" i="13"/>
  <c r="E4857" i="13"/>
  <c r="I4857" i="13" s="1"/>
  <c r="F4857" i="13"/>
  <c r="C4858" i="13"/>
  <c r="H4858" i="13" s="1"/>
  <c r="D4858" i="13"/>
  <c r="E4858" i="13"/>
  <c r="I4858" i="13" s="1"/>
  <c r="F4858" i="13"/>
  <c r="C4859" i="13"/>
  <c r="H4859" i="13" s="1"/>
  <c r="D4859" i="13"/>
  <c r="E4859" i="13"/>
  <c r="I4859" i="13" s="1"/>
  <c r="F4859" i="13"/>
  <c r="C4860" i="13"/>
  <c r="H4860" i="13" s="1"/>
  <c r="D4860" i="13"/>
  <c r="E4860" i="13"/>
  <c r="I4860" i="13" s="1"/>
  <c r="F4860" i="13"/>
  <c r="C4861" i="13"/>
  <c r="H4861" i="13" s="1"/>
  <c r="D4861" i="13"/>
  <c r="E4861" i="13"/>
  <c r="I4861" i="13" s="1"/>
  <c r="F4861" i="13"/>
  <c r="C4862" i="13"/>
  <c r="H4862" i="13" s="1"/>
  <c r="D4862" i="13"/>
  <c r="E4862" i="13"/>
  <c r="I4862" i="13" s="1"/>
  <c r="F4862" i="13"/>
  <c r="C4863" i="13"/>
  <c r="H4863" i="13" s="1"/>
  <c r="D4863" i="13"/>
  <c r="E4863" i="13"/>
  <c r="I4863" i="13" s="1"/>
  <c r="F4863" i="13"/>
  <c r="C4864" i="13"/>
  <c r="H4864" i="13" s="1"/>
  <c r="D4864" i="13"/>
  <c r="E4864" i="13"/>
  <c r="I4864" i="13" s="1"/>
  <c r="F4864" i="13"/>
  <c r="C4865" i="13"/>
  <c r="H4865" i="13" s="1"/>
  <c r="D4865" i="13"/>
  <c r="E4865" i="13"/>
  <c r="I4865" i="13" s="1"/>
  <c r="F4865" i="13"/>
  <c r="C4866" i="13"/>
  <c r="H4866" i="13" s="1"/>
  <c r="D4866" i="13"/>
  <c r="E4866" i="13"/>
  <c r="I4866" i="13" s="1"/>
  <c r="F4866" i="13"/>
  <c r="C4867" i="13"/>
  <c r="H4867" i="13" s="1"/>
  <c r="D4867" i="13"/>
  <c r="E4867" i="13"/>
  <c r="I4867" i="13" s="1"/>
  <c r="F4867" i="13"/>
  <c r="C4868" i="13"/>
  <c r="H4868" i="13" s="1"/>
  <c r="D4868" i="13"/>
  <c r="E4868" i="13"/>
  <c r="I4868" i="13" s="1"/>
  <c r="F4868" i="13"/>
  <c r="C4869" i="13"/>
  <c r="H4869" i="13" s="1"/>
  <c r="D4869" i="13"/>
  <c r="E4869" i="13"/>
  <c r="I4869" i="13" s="1"/>
  <c r="F4869" i="13"/>
  <c r="C4870" i="13"/>
  <c r="H4870" i="13" s="1"/>
  <c r="D4870" i="13"/>
  <c r="E4870" i="13"/>
  <c r="I4870" i="13" s="1"/>
  <c r="F4870" i="13"/>
  <c r="C4871" i="13"/>
  <c r="H4871" i="13" s="1"/>
  <c r="D4871" i="13"/>
  <c r="E4871" i="13"/>
  <c r="I4871" i="13" s="1"/>
  <c r="F4871" i="13"/>
  <c r="C4872" i="13"/>
  <c r="H4872" i="13" s="1"/>
  <c r="D4872" i="13"/>
  <c r="E4872" i="13"/>
  <c r="I4872" i="13" s="1"/>
  <c r="F4872" i="13"/>
  <c r="C4873" i="13"/>
  <c r="H4873" i="13" s="1"/>
  <c r="D4873" i="13"/>
  <c r="E4873" i="13"/>
  <c r="I4873" i="13" s="1"/>
  <c r="F4873" i="13"/>
  <c r="C4874" i="13"/>
  <c r="H4874" i="13" s="1"/>
  <c r="D4874" i="13"/>
  <c r="E4874" i="13"/>
  <c r="I4874" i="13" s="1"/>
  <c r="F4874" i="13"/>
  <c r="C4875" i="13"/>
  <c r="H4875" i="13" s="1"/>
  <c r="D4875" i="13"/>
  <c r="E4875" i="13"/>
  <c r="I4875" i="13" s="1"/>
  <c r="F4875" i="13"/>
  <c r="C4876" i="13"/>
  <c r="H4876" i="13" s="1"/>
  <c r="D4876" i="13"/>
  <c r="E4876" i="13"/>
  <c r="I4876" i="13" s="1"/>
  <c r="F4876" i="13"/>
  <c r="C4877" i="13"/>
  <c r="H4877" i="13" s="1"/>
  <c r="D4877" i="13"/>
  <c r="E4877" i="13"/>
  <c r="I4877" i="13" s="1"/>
  <c r="F4877" i="13"/>
  <c r="C4878" i="13"/>
  <c r="H4878" i="13" s="1"/>
  <c r="D4878" i="13"/>
  <c r="E4878" i="13"/>
  <c r="I4878" i="13" s="1"/>
  <c r="F4878" i="13"/>
  <c r="C4879" i="13"/>
  <c r="H4879" i="13" s="1"/>
  <c r="D4879" i="13"/>
  <c r="E4879" i="13"/>
  <c r="I4879" i="13" s="1"/>
  <c r="F4879" i="13"/>
  <c r="C4880" i="13"/>
  <c r="H4880" i="13" s="1"/>
  <c r="D4880" i="13"/>
  <c r="E4880" i="13"/>
  <c r="I4880" i="13" s="1"/>
  <c r="F4880" i="13"/>
  <c r="C4881" i="13"/>
  <c r="H4881" i="13" s="1"/>
  <c r="D4881" i="13"/>
  <c r="E4881" i="13"/>
  <c r="I4881" i="13" s="1"/>
  <c r="F4881" i="13"/>
  <c r="C4882" i="13"/>
  <c r="H4882" i="13" s="1"/>
  <c r="D4882" i="13"/>
  <c r="E4882" i="13"/>
  <c r="I4882" i="13" s="1"/>
  <c r="F4882" i="13"/>
  <c r="C4883" i="13"/>
  <c r="H4883" i="13" s="1"/>
  <c r="D4883" i="13"/>
  <c r="E4883" i="13"/>
  <c r="I4883" i="13" s="1"/>
  <c r="F4883" i="13"/>
  <c r="C4884" i="13"/>
  <c r="H4884" i="13" s="1"/>
  <c r="D4884" i="13"/>
  <c r="E4884" i="13"/>
  <c r="I4884" i="13" s="1"/>
  <c r="F4884" i="13"/>
  <c r="C4885" i="13"/>
  <c r="H4885" i="13" s="1"/>
  <c r="D4885" i="13"/>
  <c r="E4885" i="13"/>
  <c r="I4885" i="13" s="1"/>
  <c r="F4885" i="13"/>
  <c r="C4886" i="13"/>
  <c r="H4886" i="13" s="1"/>
  <c r="D4886" i="13"/>
  <c r="E4886" i="13"/>
  <c r="I4886" i="13" s="1"/>
  <c r="F4886" i="13"/>
  <c r="C4887" i="13"/>
  <c r="H4887" i="13" s="1"/>
  <c r="D4887" i="13"/>
  <c r="E4887" i="13"/>
  <c r="I4887" i="13" s="1"/>
  <c r="F4887" i="13"/>
  <c r="C4888" i="13"/>
  <c r="H4888" i="13" s="1"/>
  <c r="D4888" i="13"/>
  <c r="E4888" i="13"/>
  <c r="I4888" i="13" s="1"/>
  <c r="F4888" i="13"/>
  <c r="C4889" i="13"/>
  <c r="H4889" i="13" s="1"/>
  <c r="D4889" i="13"/>
  <c r="E4889" i="13"/>
  <c r="I4889" i="13" s="1"/>
  <c r="F4889" i="13"/>
  <c r="C4890" i="13"/>
  <c r="H4890" i="13" s="1"/>
  <c r="D4890" i="13"/>
  <c r="E4890" i="13"/>
  <c r="I4890" i="13" s="1"/>
  <c r="F4890" i="13"/>
  <c r="C4891" i="13"/>
  <c r="H4891" i="13" s="1"/>
  <c r="D4891" i="13"/>
  <c r="E4891" i="13"/>
  <c r="I4891" i="13" s="1"/>
  <c r="F4891" i="13"/>
  <c r="C4892" i="13"/>
  <c r="H4892" i="13" s="1"/>
  <c r="D4892" i="13"/>
  <c r="E4892" i="13"/>
  <c r="I4892" i="13" s="1"/>
  <c r="F4892" i="13"/>
  <c r="C4893" i="13"/>
  <c r="H4893" i="13" s="1"/>
  <c r="D4893" i="13"/>
  <c r="E4893" i="13"/>
  <c r="I4893" i="13" s="1"/>
  <c r="F4893" i="13"/>
  <c r="C4894" i="13"/>
  <c r="H4894" i="13" s="1"/>
  <c r="D4894" i="13"/>
  <c r="E4894" i="13"/>
  <c r="I4894" i="13" s="1"/>
  <c r="F4894" i="13"/>
  <c r="C4895" i="13"/>
  <c r="H4895" i="13" s="1"/>
  <c r="D4895" i="13"/>
  <c r="E4895" i="13"/>
  <c r="I4895" i="13" s="1"/>
  <c r="F4895" i="13"/>
  <c r="C4896" i="13"/>
  <c r="H4896" i="13" s="1"/>
  <c r="D4896" i="13"/>
  <c r="E4896" i="13"/>
  <c r="I4896" i="13" s="1"/>
  <c r="F4896" i="13"/>
  <c r="C4897" i="13"/>
  <c r="H4897" i="13" s="1"/>
  <c r="D4897" i="13"/>
  <c r="E4897" i="13"/>
  <c r="I4897" i="13" s="1"/>
  <c r="F4897" i="13"/>
  <c r="C4898" i="13"/>
  <c r="H4898" i="13" s="1"/>
  <c r="D4898" i="13"/>
  <c r="E4898" i="13"/>
  <c r="I4898" i="13" s="1"/>
  <c r="F4898" i="13"/>
  <c r="C4899" i="13"/>
  <c r="H4899" i="13" s="1"/>
  <c r="D4899" i="13"/>
  <c r="E4899" i="13"/>
  <c r="I4899" i="13" s="1"/>
  <c r="F4899" i="13"/>
  <c r="C4900" i="13"/>
  <c r="H4900" i="13" s="1"/>
  <c r="D4900" i="13"/>
  <c r="E4900" i="13"/>
  <c r="I4900" i="13" s="1"/>
  <c r="F4900" i="13"/>
  <c r="C4901" i="13"/>
  <c r="H4901" i="13" s="1"/>
  <c r="D4901" i="13"/>
  <c r="E4901" i="13"/>
  <c r="I4901" i="13" s="1"/>
  <c r="F4901" i="13"/>
  <c r="C4902" i="13"/>
  <c r="H4902" i="13" s="1"/>
  <c r="D4902" i="13"/>
  <c r="E4902" i="13"/>
  <c r="I4902" i="13" s="1"/>
  <c r="F4902" i="13"/>
  <c r="C4903" i="13"/>
  <c r="H4903" i="13" s="1"/>
  <c r="D4903" i="13"/>
  <c r="E4903" i="13"/>
  <c r="I4903" i="13" s="1"/>
  <c r="F4903" i="13"/>
  <c r="C4904" i="13"/>
  <c r="H4904" i="13" s="1"/>
  <c r="D4904" i="13"/>
  <c r="E4904" i="13"/>
  <c r="I4904" i="13" s="1"/>
  <c r="F4904" i="13"/>
  <c r="C4905" i="13"/>
  <c r="H4905" i="13" s="1"/>
  <c r="D4905" i="13"/>
  <c r="E4905" i="13"/>
  <c r="I4905" i="13" s="1"/>
  <c r="F4905" i="13"/>
  <c r="C4906" i="13"/>
  <c r="H4906" i="13" s="1"/>
  <c r="D4906" i="13"/>
  <c r="E4906" i="13"/>
  <c r="I4906" i="13" s="1"/>
  <c r="F4906" i="13"/>
  <c r="C4907" i="13"/>
  <c r="H4907" i="13" s="1"/>
  <c r="D4907" i="13"/>
  <c r="E4907" i="13"/>
  <c r="I4907" i="13" s="1"/>
  <c r="F4907" i="13"/>
  <c r="C4908" i="13"/>
  <c r="H4908" i="13" s="1"/>
  <c r="D4908" i="13"/>
  <c r="E4908" i="13"/>
  <c r="I4908" i="13" s="1"/>
  <c r="F4908" i="13"/>
  <c r="C4909" i="13"/>
  <c r="H4909" i="13" s="1"/>
  <c r="D4909" i="13"/>
  <c r="E4909" i="13"/>
  <c r="I4909" i="13" s="1"/>
  <c r="F4909" i="13"/>
  <c r="C4910" i="13"/>
  <c r="H4910" i="13" s="1"/>
  <c r="D4910" i="13"/>
  <c r="E4910" i="13"/>
  <c r="I4910" i="13" s="1"/>
  <c r="F4910" i="13"/>
  <c r="C4911" i="13"/>
  <c r="H4911" i="13" s="1"/>
  <c r="D4911" i="13"/>
  <c r="E4911" i="13"/>
  <c r="I4911" i="13" s="1"/>
  <c r="F4911" i="13"/>
  <c r="C4912" i="13"/>
  <c r="H4912" i="13" s="1"/>
  <c r="D4912" i="13"/>
  <c r="E4912" i="13"/>
  <c r="I4912" i="13" s="1"/>
  <c r="F4912" i="13"/>
  <c r="C4913" i="13"/>
  <c r="H4913" i="13" s="1"/>
  <c r="D4913" i="13"/>
  <c r="E4913" i="13"/>
  <c r="I4913" i="13" s="1"/>
  <c r="F4913" i="13"/>
  <c r="C4914" i="13"/>
  <c r="H4914" i="13" s="1"/>
  <c r="D4914" i="13"/>
  <c r="E4914" i="13"/>
  <c r="I4914" i="13" s="1"/>
  <c r="F4914" i="13"/>
  <c r="C4915" i="13"/>
  <c r="H4915" i="13" s="1"/>
  <c r="D4915" i="13"/>
  <c r="E4915" i="13"/>
  <c r="I4915" i="13" s="1"/>
  <c r="F4915" i="13"/>
  <c r="C4916" i="13"/>
  <c r="H4916" i="13" s="1"/>
  <c r="D4916" i="13"/>
  <c r="E4916" i="13"/>
  <c r="I4916" i="13" s="1"/>
  <c r="F4916" i="13"/>
  <c r="C4917" i="13"/>
  <c r="H4917" i="13" s="1"/>
  <c r="D4917" i="13"/>
  <c r="E4917" i="13"/>
  <c r="I4917" i="13" s="1"/>
  <c r="F4917" i="13"/>
  <c r="C4918" i="13"/>
  <c r="H4918" i="13" s="1"/>
  <c r="D4918" i="13"/>
  <c r="E4918" i="13"/>
  <c r="I4918" i="13" s="1"/>
  <c r="F4918" i="13"/>
  <c r="C4919" i="13"/>
  <c r="H4919" i="13" s="1"/>
  <c r="D4919" i="13"/>
  <c r="E4919" i="13"/>
  <c r="I4919" i="13" s="1"/>
  <c r="F4919" i="13"/>
  <c r="C4920" i="13"/>
  <c r="H4920" i="13" s="1"/>
  <c r="D4920" i="13"/>
  <c r="E4920" i="13"/>
  <c r="I4920" i="13" s="1"/>
  <c r="F4920" i="13"/>
  <c r="C4921" i="13"/>
  <c r="H4921" i="13" s="1"/>
  <c r="D4921" i="13"/>
  <c r="E4921" i="13"/>
  <c r="I4921" i="13" s="1"/>
  <c r="F4921" i="13"/>
  <c r="C4922" i="13"/>
  <c r="H4922" i="13" s="1"/>
  <c r="D4922" i="13"/>
  <c r="E4922" i="13"/>
  <c r="I4922" i="13" s="1"/>
  <c r="F4922" i="13"/>
  <c r="C4923" i="13"/>
  <c r="H4923" i="13" s="1"/>
  <c r="D4923" i="13"/>
  <c r="E4923" i="13"/>
  <c r="I4923" i="13" s="1"/>
  <c r="F4923" i="13"/>
  <c r="C4924" i="13"/>
  <c r="H4924" i="13" s="1"/>
  <c r="D4924" i="13"/>
  <c r="E4924" i="13"/>
  <c r="I4924" i="13" s="1"/>
  <c r="F4924" i="13"/>
  <c r="C4925" i="13"/>
  <c r="H4925" i="13" s="1"/>
  <c r="D4925" i="13"/>
  <c r="E4925" i="13"/>
  <c r="I4925" i="13" s="1"/>
  <c r="F4925" i="13"/>
  <c r="C4926" i="13"/>
  <c r="H4926" i="13" s="1"/>
  <c r="D4926" i="13"/>
  <c r="E4926" i="13"/>
  <c r="I4926" i="13" s="1"/>
  <c r="F4926" i="13"/>
  <c r="C4927" i="13"/>
  <c r="H4927" i="13" s="1"/>
  <c r="D4927" i="13"/>
  <c r="E4927" i="13"/>
  <c r="I4927" i="13" s="1"/>
  <c r="F4927" i="13"/>
  <c r="C4928" i="13"/>
  <c r="H4928" i="13" s="1"/>
  <c r="D4928" i="13"/>
  <c r="E4928" i="13"/>
  <c r="I4928" i="13" s="1"/>
  <c r="F4928" i="13"/>
  <c r="C4929" i="13"/>
  <c r="H4929" i="13" s="1"/>
  <c r="D4929" i="13"/>
  <c r="E4929" i="13"/>
  <c r="I4929" i="13" s="1"/>
  <c r="F4929" i="13"/>
  <c r="C4930" i="13"/>
  <c r="H4930" i="13" s="1"/>
  <c r="D4930" i="13"/>
  <c r="E4930" i="13"/>
  <c r="I4930" i="13" s="1"/>
  <c r="F4930" i="13"/>
  <c r="C4931" i="13"/>
  <c r="H4931" i="13" s="1"/>
  <c r="D4931" i="13"/>
  <c r="E4931" i="13"/>
  <c r="I4931" i="13" s="1"/>
  <c r="F4931" i="13"/>
  <c r="C4932" i="13"/>
  <c r="H4932" i="13" s="1"/>
  <c r="D4932" i="13"/>
  <c r="E4932" i="13"/>
  <c r="I4932" i="13" s="1"/>
  <c r="F4932" i="13"/>
  <c r="C4933" i="13"/>
  <c r="H4933" i="13" s="1"/>
  <c r="D4933" i="13"/>
  <c r="E4933" i="13"/>
  <c r="I4933" i="13" s="1"/>
  <c r="F4933" i="13"/>
  <c r="C4934" i="13"/>
  <c r="H4934" i="13" s="1"/>
  <c r="D4934" i="13"/>
  <c r="E4934" i="13"/>
  <c r="I4934" i="13" s="1"/>
  <c r="F4934" i="13"/>
  <c r="C4935" i="13"/>
  <c r="H4935" i="13" s="1"/>
  <c r="D4935" i="13"/>
  <c r="E4935" i="13"/>
  <c r="I4935" i="13" s="1"/>
  <c r="F4935" i="13"/>
  <c r="C4936" i="13"/>
  <c r="H4936" i="13" s="1"/>
  <c r="D4936" i="13"/>
  <c r="E4936" i="13"/>
  <c r="I4936" i="13" s="1"/>
  <c r="F4936" i="13"/>
  <c r="C4937" i="13"/>
  <c r="H4937" i="13" s="1"/>
  <c r="D4937" i="13"/>
  <c r="E4937" i="13"/>
  <c r="I4937" i="13" s="1"/>
  <c r="F4937" i="13"/>
  <c r="C4938" i="13"/>
  <c r="H4938" i="13" s="1"/>
  <c r="D4938" i="13"/>
  <c r="E4938" i="13"/>
  <c r="I4938" i="13" s="1"/>
  <c r="F4938" i="13"/>
  <c r="C4939" i="13"/>
  <c r="H4939" i="13" s="1"/>
  <c r="D4939" i="13"/>
  <c r="E4939" i="13"/>
  <c r="I4939" i="13" s="1"/>
  <c r="F4939" i="13"/>
  <c r="C4940" i="13"/>
  <c r="H4940" i="13" s="1"/>
  <c r="D4940" i="13"/>
  <c r="E4940" i="13"/>
  <c r="I4940" i="13" s="1"/>
  <c r="F4940" i="13"/>
  <c r="C4941" i="13"/>
  <c r="H4941" i="13" s="1"/>
  <c r="D4941" i="13"/>
  <c r="E4941" i="13"/>
  <c r="I4941" i="13" s="1"/>
  <c r="F4941" i="13"/>
  <c r="C4942" i="13"/>
  <c r="H4942" i="13" s="1"/>
  <c r="D4942" i="13"/>
  <c r="E4942" i="13"/>
  <c r="I4942" i="13" s="1"/>
  <c r="F4942" i="13"/>
  <c r="C4943" i="13"/>
  <c r="H4943" i="13" s="1"/>
  <c r="D4943" i="13"/>
  <c r="E4943" i="13"/>
  <c r="I4943" i="13" s="1"/>
  <c r="F4943" i="13"/>
  <c r="C4944" i="13"/>
  <c r="H4944" i="13" s="1"/>
  <c r="D4944" i="13"/>
  <c r="E4944" i="13"/>
  <c r="I4944" i="13" s="1"/>
  <c r="F4944" i="13"/>
  <c r="C4945" i="13"/>
  <c r="H4945" i="13" s="1"/>
  <c r="D4945" i="13"/>
  <c r="E4945" i="13"/>
  <c r="I4945" i="13" s="1"/>
  <c r="F4945" i="13"/>
  <c r="C4946" i="13"/>
  <c r="H4946" i="13" s="1"/>
  <c r="D4946" i="13"/>
  <c r="E4946" i="13"/>
  <c r="I4946" i="13" s="1"/>
  <c r="F4946" i="13"/>
  <c r="C4947" i="13"/>
  <c r="H4947" i="13" s="1"/>
  <c r="D4947" i="13"/>
  <c r="E4947" i="13"/>
  <c r="I4947" i="13" s="1"/>
  <c r="F4947" i="13"/>
  <c r="C4948" i="13"/>
  <c r="H4948" i="13" s="1"/>
  <c r="D4948" i="13"/>
  <c r="E4948" i="13"/>
  <c r="I4948" i="13" s="1"/>
  <c r="F4948" i="13"/>
  <c r="C4949" i="13"/>
  <c r="H4949" i="13" s="1"/>
  <c r="D4949" i="13"/>
  <c r="E4949" i="13"/>
  <c r="I4949" i="13" s="1"/>
  <c r="F4949" i="13"/>
  <c r="C4950" i="13"/>
  <c r="H4950" i="13" s="1"/>
  <c r="D4950" i="13"/>
  <c r="E4950" i="13"/>
  <c r="I4950" i="13" s="1"/>
  <c r="F4950" i="13"/>
  <c r="C4951" i="13"/>
  <c r="H4951" i="13" s="1"/>
  <c r="D4951" i="13"/>
  <c r="E4951" i="13"/>
  <c r="I4951" i="13" s="1"/>
  <c r="F4951" i="13"/>
  <c r="C4952" i="13"/>
  <c r="H4952" i="13" s="1"/>
  <c r="D4952" i="13"/>
  <c r="E4952" i="13"/>
  <c r="I4952" i="13" s="1"/>
  <c r="F4952" i="13"/>
  <c r="C4953" i="13"/>
  <c r="H4953" i="13" s="1"/>
  <c r="D4953" i="13"/>
  <c r="E4953" i="13"/>
  <c r="I4953" i="13" s="1"/>
  <c r="F4953" i="13"/>
  <c r="C4954" i="13"/>
  <c r="H4954" i="13" s="1"/>
  <c r="D4954" i="13"/>
  <c r="E4954" i="13"/>
  <c r="I4954" i="13" s="1"/>
  <c r="F4954" i="13"/>
  <c r="C4955" i="13"/>
  <c r="H4955" i="13" s="1"/>
  <c r="D4955" i="13"/>
  <c r="E4955" i="13"/>
  <c r="I4955" i="13" s="1"/>
  <c r="F4955" i="13"/>
  <c r="C4956" i="13"/>
  <c r="H4956" i="13" s="1"/>
  <c r="D4956" i="13"/>
  <c r="E4956" i="13"/>
  <c r="I4956" i="13" s="1"/>
  <c r="F4956" i="13"/>
  <c r="C4957" i="13"/>
  <c r="H4957" i="13" s="1"/>
  <c r="D4957" i="13"/>
  <c r="E4957" i="13"/>
  <c r="I4957" i="13" s="1"/>
  <c r="F4957" i="13"/>
  <c r="C4958" i="13"/>
  <c r="H4958" i="13" s="1"/>
  <c r="D4958" i="13"/>
  <c r="E4958" i="13"/>
  <c r="I4958" i="13" s="1"/>
  <c r="F4958" i="13"/>
  <c r="C4959" i="13"/>
  <c r="H4959" i="13" s="1"/>
  <c r="D4959" i="13"/>
  <c r="E4959" i="13"/>
  <c r="I4959" i="13" s="1"/>
  <c r="F4959" i="13"/>
  <c r="C4960" i="13"/>
  <c r="H4960" i="13" s="1"/>
  <c r="D4960" i="13"/>
  <c r="E4960" i="13"/>
  <c r="I4960" i="13" s="1"/>
  <c r="F4960" i="13"/>
  <c r="C4961" i="13"/>
  <c r="H4961" i="13" s="1"/>
  <c r="D4961" i="13"/>
  <c r="E4961" i="13"/>
  <c r="I4961" i="13" s="1"/>
  <c r="F4961" i="13"/>
  <c r="C4962" i="13"/>
  <c r="H4962" i="13" s="1"/>
  <c r="D4962" i="13"/>
  <c r="E4962" i="13"/>
  <c r="I4962" i="13" s="1"/>
  <c r="F4962" i="13"/>
  <c r="C4963" i="13"/>
  <c r="H4963" i="13" s="1"/>
  <c r="D4963" i="13"/>
  <c r="E4963" i="13"/>
  <c r="I4963" i="13" s="1"/>
  <c r="F4963" i="13"/>
  <c r="C4964" i="13"/>
  <c r="H4964" i="13" s="1"/>
  <c r="D4964" i="13"/>
  <c r="E4964" i="13"/>
  <c r="I4964" i="13" s="1"/>
  <c r="F4964" i="13"/>
  <c r="C4965" i="13"/>
  <c r="H4965" i="13" s="1"/>
  <c r="D4965" i="13"/>
  <c r="E4965" i="13"/>
  <c r="I4965" i="13" s="1"/>
  <c r="F4965" i="13"/>
  <c r="C4966" i="13"/>
  <c r="H4966" i="13" s="1"/>
  <c r="D4966" i="13"/>
  <c r="E4966" i="13"/>
  <c r="I4966" i="13" s="1"/>
  <c r="F4966" i="13"/>
  <c r="C4967" i="13"/>
  <c r="H4967" i="13" s="1"/>
  <c r="D4967" i="13"/>
  <c r="E4967" i="13"/>
  <c r="I4967" i="13" s="1"/>
  <c r="F4967" i="13"/>
  <c r="C4968" i="13"/>
  <c r="H4968" i="13" s="1"/>
  <c r="D4968" i="13"/>
  <c r="E4968" i="13"/>
  <c r="I4968" i="13" s="1"/>
  <c r="F4968" i="13"/>
  <c r="C4969" i="13"/>
  <c r="H4969" i="13" s="1"/>
  <c r="D4969" i="13"/>
  <c r="E4969" i="13"/>
  <c r="I4969" i="13" s="1"/>
  <c r="F4969" i="13"/>
  <c r="C4970" i="13"/>
  <c r="H4970" i="13" s="1"/>
  <c r="D4970" i="13"/>
  <c r="E4970" i="13"/>
  <c r="I4970" i="13" s="1"/>
  <c r="F4970" i="13"/>
  <c r="C4971" i="13"/>
  <c r="H4971" i="13" s="1"/>
  <c r="D4971" i="13"/>
  <c r="E4971" i="13"/>
  <c r="I4971" i="13" s="1"/>
  <c r="F4971" i="13"/>
  <c r="C4972" i="13"/>
  <c r="H4972" i="13" s="1"/>
  <c r="D4972" i="13"/>
  <c r="E4972" i="13"/>
  <c r="I4972" i="13" s="1"/>
  <c r="F4972" i="13"/>
  <c r="C4973" i="13"/>
  <c r="H4973" i="13" s="1"/>
  <c r="D4973" i="13"/>
  <c r="E4973" i="13"/>
  <c r="I4973" i="13" s="1"/>
  <c r="F4973" i="13"/>
  <c r="C4974" i="13"/>
  <c r="H4974" i="13" s="1"/>
  <c r="D4974" i="13"/>
  <c r="E4974" i="13"/>
  <c r="I4974" i="13" s="1"/>
  <c r="F4974" i="13"/>
  <c r="C4975" i="13"/>
  <c r="H4975" i="13" s="1"/>
  <c r="D4975" i="13"/>
  <c r="E4975" i="13"/>
  <c r="I4975" i="13" s="1"/>
  <c r="F4975" i="13"/>
  <c r="C4976" i="13"/>
  <c r="H4976" i="13" s="1"/>
  <c r="D4976" i="13"/>
  <c r="E4976" i="13"/>
  <c r="I4976" i="13" s="1"/>
  <c r="F4976" i="13"/>
  <c r="C4977" i="13"/>
  <c r="H4977" i="13" s="1"/>
  <c r="D4977" i="13"/>
  <c r="E4977" i="13"/>
  <c r="I4977" i="13" s="1"/>
  <c r="F4977" i="13"/>
  <c r="C4978" i="13"/>
  <c r="H4978" i="13" s="1"/>
  <c r="D4978" i="13"/>
  <c r="E4978" i="13"/>
  <c r="I4978" i="13" s="1"/>
  <c r="F4978" i="13"/>
  <c r="C4979" i="13"/>
  <c r="H4979" i="13" s="1"/>
  <c r="D4979" i="13"/>
  <c r="E4979" i="13"/>
  <c r="I4979" i="13" s="1"/>
  <c r="F4979" i="13"/>
  <c r="C4980" i="13"/>
  <c r="H4980" i="13" s="1"/>
  <c r="D4980" i="13"/>
  <c r="E4980" i="13"/>
  <c r="I4980" i="13" s="1"/>
  <c r="F4980" i="13"/>
  <c r="C4981" i="13"/>
  <c r="H4981" i="13" s="1"/>
  <c r="D4981" i="13"/>
  <c r="E4981" i="13"/>
  <c r="I4981" i="13" s="1"/>
  <c r="F4981" i="13"/>
  <c r="C4982" i="13"/>
  <c r="H4982" i="13" s="1"/>
  <c r="D4982" i="13"/>
  <c r="E4982" i="13"/>
  <c r="I4982" i="13" s="1"/>
  <c r="F4982" i="13"/>
  <c r="C4983" i="13"/>
  <c r="H4983" i="13" s="1"/>
  <c r="D4983" i="13"/>
  <c r="E4983" i="13"/>
  <c r="I4983" i="13" s="1"/>
  <c r="F4983" i="13"/>
  <c r="C4984" i="13"/>
  <c r="H4984" i="13" s="1"/>
  <c r="D4984" i="13"/>
  <c r="E4984" i="13"/>
  <c r="I4984" i="13" s="1"/>
  <c r="F4984" i="13"/>
  <c r="C4985" i="13"/>
  <c r="H4985" i="13" s="1"/>
  <c r="D4985" i="13"/>
  <c r="E4985" i="13"/>
  <c r="I4985" i="13" s="1"/>
  <c r="F4985" i="13"/>
  <c r="C4986" i="13"/>
  <c r="H4986" i="13" s="1"/>
  <c r="D4986" i="13"/>
  <c r="E4986" i="13"/>
  <c r="I4986" i="13" s="1"/>
  <c r="F4986" i="13"/>
  <c r="C4987" i="13"/>
  <c r="H4987" i="13" s="1"/>
  <c r="D4987" i="13"/>
  <c r="E4987" i="13"/>
  <c r="I4987" i="13" s="1"/>
  <c r="F4987" i="13"/>
  <c r="C4988" i="13"/>
  <c r="H4988" i="13" s="1"/>
  <c r="D4988" i="13"/>
  <c r="E4988" i="13"/>
  <c r="I4988" i="13" s="1"/>
  <c r="F4988" i="13"/>
  <c r="C4989" i="13"/>
  <c r="H4989" i="13" s="1"/>
  <c r="D4989" i="13"/>
  <c r="E4989" i="13"/>
  <c r="I4989" i="13" s="1"/>
  <c r="F4989" i="13"/>
  <c r="C4990" i="13"/>
  <c r="H4990" i="13" s="1"/>
  <c r="D4990" i="13"/>
  <c r="E4990" i="13"/>
  <c r="I4990" i="13" s="1"/>
  <c r="F4990" i="13"/>
  <c r="C4991" i="13"/>
  <c r="H4991" i="13" s="1"/>
  <c r="D4991" i="13"/>
  <c r="E4991" i="13"/>
  <c r="I4991" i="13" s="1"/>
  <c r="F4991" i="13"/>
  <c r="C4992" i="13"/>
  <c r="H4992" i="13" s="1"/>
  <c r="D4992" i="13"/>
  <c r="E4992" i="13"/>
  <c r="I4992" i="13" s="1"/>
  <c r="F4992" i="13"/>
  <c r="C4993" i="13"/>
  <c r="H4993" i="13" s="1"/>
  <c r="D4993" i="13"/>
  <c r="E4993" i="13"/>
  <c r="I4993" i="13" s="1"/>
  <c r="F4993" i="13"/>
  <c r="C4994" i="13"/>
  <c r="H4994" i="13" s="1"/>
  <c r="D4994" i="13"/>
  <c r="E4994" i="13"/>
  <c r="I4994" i="13" s="1"/>
  <c r="F4994" i="13"/>
  <c r="C4995" i="13"/>
  <c r="H4995" i="13" s="1"/>
  <c r="D4995" i="13"/>
  <c r="E4995" i="13"/>
  <c r="I4995" i="13" s="1"/>
  <c r="F4995" i="13"/>
  <c r="C4996" i="13"/>
  <c r="H4996" i="13" s="1"/>
  <c r="D4996" i="13"/>
  <c r="E4996" i="13"/>
  <c r="I4996" i="13" s="1"/>
  <c r="F4996" i="13"/>
  <c r="C4997" i="13"/>
  <c r="H4997" i="13" s="1"/>
  <c r="D4997" i="13"/>
  <c r="E4997" i="13"/>
  <c r="I4997" i="13" s="1"/>
  <c r="F4997" i="13"/>
  <c r="C4998" i="13"/>
  <c r="H4998" i="13" s="1"/>
  <c r="D4998" i="13"/>
  <c r="E4998" i="13"/>
  <c r="I4998" i="13" s="1"/>
  <c r="F4998" i="13"/>
  <c r="C4999" i="13"/>
  <c r="H4999" i="13" s="1"/>
  <c r="D4999" i="13"/>
  <c r="E4999" i="13"/>
  <c r="I4999" i="13" s="1"/>
  <c r="F4999" i="13"/>
  <c r="C5000" i="13"/>
  <c r="H5000" i="13" s="1"/>
  <c r="D5000" i="13"/>
  <c r="E5000" i="13"/>
  <c r="I5000" i="13" s="1"/>
  <c r="F5000" i="13"/>
  <c r="C5001" i="13"/>
  <c r="H5001" i="13" s="1"/>
  <c r="D5001" i="13"/>
  <c r="E5001" i="13"/>
  <c r="I5001" i="13" s="1"/>
  <c r="F5001" i="13"/>
  <c r="C5002" i="13"/>
  <c r="H5002" i="13" s="1"/>
  <c r="D5002" i="13"/>
  <c r="E5002" i="13"/>
  <c r="I5002" i="13" s="1"/>
  <c r="F5002" i="13"/>
  <c r="C5003" i="13"/>
  <c r="H5003" i="13" s="1"/>
  <c r="D5003" i="13"/>
  <c r="E5003" i="13"/>
  <c r="I5003" i="13" s="1"/>
  <c r="F5003" i="13"/>
  <c r="C5004" i="13"/>
  <c r="H5004" i="13" s="1"/>
  <c r="D5004" i="13"/>
  <c r="E5004" i="13"/>
  <c r="I5004" i="13" s="1"/>
  <c r="F5004" i="13"/>
  <c r="C5005" i="13"/>
  <c r="H5005" i="13" s="1"/>
  <c r="D5005" i="13"/>
  <c r="E5005" i="13"/>
  <c r="I5005" i="13" s="1"/>
  <c r="F5005" i="13"/>
  <c r="C5006" i="13"/>
  <c r="H5006" i="13" s="1"/>
  <c r="D5006" i="13"/>
  <c r="E5006" i="13"/>
  <c r="I5006" i="13" s="1"/>
  <c r="F5006" i="13"/>
  <c r="C5007" i="13"/>
  <c r="H5007" i="13" s="1"/>
  <c r="D5007" i="13"/>
  <c r="E5007" i="13"/>
  <c r="I5007" i="13" s="1"/>
  <c r="F5007" i="13"/>
  <c r="C5008" i="13"/>
  <c r="H5008" i="13" s="1"/>
  <c r="D5008" i="13"/>
  <c r="E5008" i="13"/>
  <c r="I5008" i="13" s="1"/>
  <c r="F5008" i="13"/>
  <c r="C5009" i="13"/>
  <c r="H5009" i="13" s="1"/>
  <c r="D5009" i="13"/>
  <c r="E5009" i="13"/>
  <c r="I5009" i="13" s="1"/>
  <c r="F5009" i="13"/>
  <c r="C5010" i="13"/>
  <c r="H5010" i="13" s="1"/>
  <c r="D5010" i="13"/>
  <c r="E5010" i="13"/>
  <c r="I5010" i="13" s="1"/>
  <c r="F5010" i="13"/>
  <c r="C5011" i="13"/>
  <c r="H5011" i="13" s="1"/>
  <c r="D5011" i="13"/>
  <c r="E5011" i="13"/>
  <c r="I5011" i="13" s="1"/>
  <c r="F5011" i="13"/>
  <c r="C5012" i="13"/>
  <c r="H5012" i="13" s="1"/>
  <c r="D5012" i="13"/>
  <c r="E5012" i="13"/>
  <c r="I5012" i="13" s="1"/>
  <c r="F5012" i="13"/>
  <c r="C5013" i="13"/>
  <c r="H5013" i="13" s="1"/>
  <c r="D5013" i="13"/>
  <c r="E5013" i="13"/>
  <c r="I5013" i="13" s="1"/>
  <c r="F5013" i="13"/>
  <c r="C5014" i="13"/>
  <c r="H5014" i="13" s="1"/>
  <c r="D5014" i="13"/>
  <c r="E5014" i="13"/>
  <c r="I5014" i="13" s="1"/>
  <c r="F5014" i="13"/>
  <c r="C5015" i="13"/>
  <c r="H5015" i="13" s="1"/>
  <c r="D5015" i="13"/>
  <c r="E5015" i="13"/>
  <c r="I5015" i="13" s="1"/>
  <c r="F5015" i="13"/>
  <c r="C5016" i="13"/>
  <c r="H5016" i="13" s="1"/>
  <c r="D5016" i="13"/>
  <c r="E5016" i="13"/>
  <c r="I5016" i="13" s="1"/>
  <c r="F5016" i="13"/>
  <c r="C5017" i="13"/>
  <c r="H5017" i="13" s="1"/>
  <c r="D5017" i="13"/>
  <c r="E5017" i="13"/>
  <c r="I5017" i="13" s="1"/>
  <c r="F5017" i="13"/>
  <c r="C5018" i="13"/>
  <c r="H5018" i="13" s="1"/>
  <c r="D5018" i="13"/>
  <c r="E5018" i="13"/>
  <c r="I5018" i="13" s="1"/>
  <c r="F5018" i="13"/>
  <c r="C5019" i="13"/>
  <c r="H5019" i="13" s="1"/>
  <c r="D5019" i="13"/>
  <c r="E5019" i="13"/>
  <c r="I5019" i="13" s="1"/>
  <c r="F5019" i="13"/>
  <c r="C5020" i="13"/>
  <c r="H5020" i="13" s="1"/>
  <c r="D5020" i="13"/>
  <c r="E5020" i="13"/>
  <c r="I5020" i="13" s="1"/>
  <c r="F5020" i="13"/>
  <c r="C5021" i="13"/>
  <c r="H5021" i="13" s="1"/>
  <c r="D5021" i="13"/>
  <c r="E5021" i="13"/>
  <c r="I5021" i="13" s="1"/>
  <c r="F5021" i="13"/>
  <c r="C5022" i="13"/>
  <c r="H5022" i="13" s="1"/>
  <c r="D5022" i="13"/>
  <c r="E5022" i="13"/>
  <c r="I5022" i="13" s="1"/>
  <c r="F5022" i="13"/>
  <c r="C5023" i="13"/>
  <c r="H5023" i="13" s="1"/>
  <c r="D5023" i="13"/>
  <c r="E5023" i="13"/>
  <c r="I5023" i="13" s="1"/>
  <c r="F5023" i="13"/>
  <c r="C5024" i="13"/>
  <c r="H5024" i="13" s="1"/>
  <c r="D5024" i="13"/>
  <c r="E5024" i="13"/>
  <c r="I5024" i="13" s="1"/>
  <c r="F5024" i="13"/>
  <c r="C5025" i="13"/>
  <c r="H5025" i="13" s="1"/>
  <c r="D5025" i="13"/>
  <c r="E5025" i="13"/>
  <c r="I5025" i="13" s="1"/>
  <c r="F5025" i="13"/>
  <c r="C5026" i="13"/>
  <c r="H5026" i="13" s="1"/>
  <c r="D5026" i="13"/>
  <c r="E5026" i="13"/>
  <c r="I5026" i="13" s="1"/>
  <c r="F5026" i="13"/>
  <c r="C5027" i="13"/>
  <c r="H5027" i="13" s="1"/>
  <c r="D5027" i="13"/>
  <c r="E5027" i="13"/>
  <c r="I5027" i="13" s="1"/>
  <c r="F5027" i="13"/>
  <c r="C5028" i="13"/>
  <c r="H5028" i="13" s="1"/>
  <c r="D5028" i="13"/>
  <c r="E5028" i="13"/>
  <c r="I5028" i="13" s="1"/>
  <c r="F5028" i="13"/>
  <c r="C5029" i="13"/>
  <c r="H5029" i="13" s="1"/>
  <c r="D5029" i="13"/>
  <c r="E5029" i="13"/>
  <c r="I5029" i="13" s="1"/>
  <c r="F5029" i="13"/>
  <c r="C5030" i="13"/>
  <c r="H5030" i="13" s="1"/>
  <c r="D5030" i="13"/>
  <c r="E5030" i="13"/>
  <c r="I5030" i="13" s="1"/>
  <c r="F5030" i="13"/>
  <c r="C5031" i="13"/>
  <c r="H5031" i="13" s="1"/>
  <c r="D5031" i="13"/>
  <c r="E5031" i="13"/>
  <c r="I5031" i="13" s="1"/>
  <c r="F5031" i="13"/>
  <c r="C5032" i="13"/>
  <c r="H5032" i="13" s="1"/>
  <c r="D5032" i="13"/>
  <c r="E5032" i="13"/>
  <c r="I5032" i="13" s="1"/>
  <c r="F5032" i="13"/>
  <c r="C5033" i="13"/>
  <c r="H5033" i="13" s="1"/>
  <c r="D5033" i="13"/>
  <c r="E5033" i="13"/>
  <c r="I5033" i="13" s="1"/>
  <c r="F5033" i="13"/>
  <c r="C5034" i="13"/>
  <c r="H5034" i="13" s="1"/>
  <c r="D5034" i="13"/>
  <c r="E5034" i="13"/>
  <c r="I5034" i="13" s="1"/>
  <c r="F5034" i="13"/>
  <c r="C5035" i="13"/>
  <c r="H5035" i="13" s="1"/>
  <c r="D5035" i="13"/>
  <c r="E5035" i="13"/>
  <c r="I5035" i="13" s="1"/>
  <c r="F5035" i="13"/>
  <c r="C5036" i="13"/>
  <c r="H5036" i="13" s="1"/>
  <c r="D5036" i="13"/>
  <c r="E5036" i="13"/>
  <c r="I5036" i="13" s="1"/>
  <c r="F5036" i="13"/>
  <c r="C5037" i="13"/>
  <c r="H5037" i="13" s="1"/>
  <c r="D5037" i="13"/>
  <c r="E5037" i="13"/>
  <c r="I5037" i="13" s="1"/>
  <c r="F5037" i="13"/>
  <c r="C5038" i="13"/>
  <c r="H5038" i="13" s="1"/>
  <c r="D5038" i="13"/>
  <c r="E5038" i="13"/>
  <c r="I5038" i="13" s="1"/>
  <c r="F5038" i="13"/>
  <c r="C5039" i="13"/>
  <c r="H5039" i="13" s="1"/>
  <c r="D5039" i="13"/>
  <c r="E5039" i="13"/>
  <c r="I5039" i="13" s="1"/>
  <c r="F5039" i="13"/>
  <c r="C5040" i="13"/>
  <c r="H5040" i="13" s="1"/>
  <c r="D5040" i="13"/>
  <c r="E5040" i="13"/>
  <c r="I5040" i="13" s="1"/>
  <c r="F5040" i="13"/>
  <c r="C5041" i="13"/>
  <c r="H5041" i="13" s="1"/>
  <c r="D5041" i="13"/>
  <c r="E5041" i="13"/>
  <c r="I5041" i="13" s="1"/>
  <c r="F5041" i="13"/>
  <c r="C5042" i="13"/>
  <c r="H5042" i="13" s="1"/>
  <c r="D5042" i="13"/>
  <c r="E5042" i="13"/>
  <c r="I5042" i="13" s="1"/>
  <c r="F5042" i="13"/>
  <c r="C5043" i="13"/>
  <c r="H5043" i="13" s="1"/>
  <c r="D5043" i="13"/>
  <c r="E5043" i="13"/>
  <c r="I5043" i="13" s="1"/>
  <c r="F5043" i="13"/>
  <c r="C5044" i="13"/>
  <c r="H5044" i="13" s="1"/>
  <c r="D5044" i="13"/>
  <c r="E5044" i="13"/>
  <c r="I5044" i="13" s="1"/>
  <c r="F5044" i="13"/>
  <c r="C5045" i="13"/>
  <c r="H5045" i="13" s="1"/>
  <c r="D5045" i="13"/>
  <c r="E5045" i="13"/>
  <c r="I5045" i="13" s="1"/>
  <c r="F5045" i="13"/>
  <c r="C5046" i="13"/>
  <c r="H5046" i="13" s="1"/>
  <c r="D5046" i="13"/>
  <c r="E5046" i="13"/>
  <c r="I5046" i="13" s="1"/>
  <c r="F5046" i="13"/>
  <c r="C5047" i="13"/>
  <c r="H5047" i="13" s="1"/>
  <c r="D5047" i="13"/>
  <c r="E5047" i="13"/>
  <c r="I5047" i="13" s="1"/>
  <c r="F5047" i="13"/>
  <c r="C5048" i="13"/>
  <c r="H5048" i="13" s="1"/>
  <c r="D5048" i="13"/>
  <c r="E5048" i="13"/>
  <c r="I5048" i="13" s="1"/>
  <c r="F5048" i="13"/>
  <c r="C5049" i="13"/>
  <c r="H5049" i="13" s="1"/>
  <c r="D5049" i="13"/>
  <c r="E5049" i="13"/>
  <c r="I5049" i="13" s="1"/>
  <c r="F5049" i="13"/>
  <c r="C5050" i="13"/>
  <c r="H5050" i="13" s="1"/>
  <c r="D5050" i="13"/>
  <c r="E5050" i="13"/>
  <c r="I5050" i="13" s="1"/>
  <c r="F5050" i="13"/>
  <c r="C5051" i="13"/>
  <c r="H5051" i="13" s="1"/>
  <c r="D5051" i="13"/>
  <c r="E5051" i="13"/>
  <c r="I5051" i="13" s="1"/>
  <c r="F5051" i="13"/>
  <c r="C5052" i="13"/>
  <c r="H5052" i="13" s="1"/>
  <c r="D5052" i="13"/>
  <c r="E5052" i="13"/>
  <c r="I5052" i="13" s="1"/>
  <c r="F5052" i="13"/>
  <c r="C5053" i="13"/>
  <c r="H5053" i="13" s="1"/>
  <c r="D5053" i="13"/>
  <c r="E5053" i="13"/>
  <c r="I5053" i="13" s="1"/>
  <c r="F5053" i="13"/>
  <c r="C5054" i="13"/>
  <c r="H5054" i="13" s="1"/>
  <c r="D5054" i="13"/>
  <c r="E5054" i="13"/>
  <c r="I5054" i="13" s="1"/>
  <c r="F5054" i="13"/>
  <c r="C5055" i="13"/>
  <c r="H5055" i="13" s="1"/>
  <c r="D5055" i="13"/>
  <c r="E5055" i="13"/>
  <c r="I5055" i="13" s="1"/>
  <c r="F5055" i="13"/>
  <c r="C5056" i="13"/>
  <c r="H5056" i="13" s="1"/>
  <c r="D5056" i="13"/>
  <c r="E5056" i="13"/>
  <c r="I5056" i="13" s="1"/>
  <c r="F5056" i="13"/>
  <c r="C5057" i="13"/>
  <c r="H5057" i="13" s="1"/>
  <c r="D5057" i="13"/>
  <c r="E5057" i="13"/>
  <c r="I5057" i="13" s="1"/>
  <c r="F5057" i="13"/>
  <c r="C5058" i="13"/>
  <c r="D5058" i="13"/>
  <c r="E5058" i="13"/>
  <c r="I5058" i="13" s="1"/>
  <c r="F5058" i="13"/>
  <c r="H5058" i="13"/>
  <c r="C5059" i="13"/>
  <c r="H5059" i="13" s="1"/>
  <c r="D5059" i="13"/>
  <c r="E5059" i="13"/>
  <c r="I5059" i="13" s="1"/>
  <c r="F5059" i="13"/>
  <c r="C5060" i="13"/>
  <c r="H5060" i="13" s="1"/>
  <c r="D5060" i="13"/>
  <c r="E5060" i="13"/>
  <c r="I5060" i="13" s="1"/>
  <c r="F5060" i="13"/>
  <c r="C5061" i="13"/>
  <c r="H5061" i="13" s="1"/>
  <c r="D5061" i="13"/>
  <c r="E5061" i="13"/>
  <c r="I5061" i="13" s="1"/>
  <c r="F5061" i="13"/>
  <c r="C5062" i="13"/>
  <c r="H5062" i="13" s="1"/>
  <c r="D5062" i="13"/>
  <c r="E5062" i="13"/>
  <c r="I5062" i="13" s="1"/>
  <c r="F5062" i="13"/>
  <c r="C5063" i="13"/>
  <c r="H5063" i="13" s="1"/>
  <c r="D5063" i="13"/>
  <c r="E5063" i="13"/>
  <c r="I5063" i="13" s="1"/>
  <c r="F5063" i="13"/>
  <c r="C5064" i="13"/>
  <c r="H5064" i="13" s="1"/>
  <c r="D5064" i="13"/>
  <c r="E5064" i="13"/>
  <c r="I5064" i="13" s="1"/>
  <c r="F5064" i="13"/>
  <c r="C5065" i="13"/>
  <c r="H5065" i="13" s="1"/>
  <c r="D5065" i="13"/>
  <c r="E5065" i="13"/>
  <c r="I5065" i="13" s="1"/>
  <c r="F5065" i="13"/>
  <c r="C5066" i="13"/>
  <c r="H5066" i="13" s="1"/>
  <c r="D5066" i="13"/>
  <c r="E5066" i="13"/>
  <c r="I5066" i="13" s="1"/>
  <c r="F5066" i="13"/>
  <c r="C5067" i="13"/>
  <c r="H5067" i="13" s="1"/>
  <c r="D5067" i="13"/>
  <c r="E5067" i="13"/>
  <c r="I5067" i="13" s="1"/>
  <c r="F5067" i="13"/>
  <c r="C5068" i="13"/>
  <c r="H5068" i="13" s="1"/>
  <c r="D5068" i="13"/>
  <c r="E5068" i="13"/>
  <c r="I5068" i="13" s="1"/>
  <c r="F5068" i="13"/>
  <c r="C5069" i="13"/>
  <c r="D5069" i="13"/>
  <c r="E5069" i="13"/>
  <c r="I5069" i="13" s="1"/>
  <c r="F5069" i="13"/>
  <c r="H5069" i="13"/>
  <c r="C5070" i="13"/>
  <c r="H5070" i="13" s="1"/>
  <c r="D5070" i="13"/>
  <c r="E5070" i="13"/>
  <c r="I5070" i="13" s="1"/>
  <c r="F5070" i="13"/>
  <c r="C5071" i="13"/>
  <c r="H5071" i="13" s="1"/>
  <c r="D5071" i="13"/>
  <c r="E5071" i="13"/>
  <c r="I5071" i="13" s="1"/>
  <c r="F5071" i="13"/>
  <c r="C5072" i="13"/>
  <c r="H5072" i="13" s="1"/>
  <c r="D5072" i="13"/>
  <c r="E5072" i="13"/>
  <c r="I5072" i="13" s="1"/>
  <c r="F5072" i="13"/>
  <c r="C5073" i="13"/>
  <c r="H5073" i="13" s="1"/>
  <c r="D5073" i="13"/>
  <c r="E5073" i="13"/>
  <c r="I5073" i="13" s="1"/>
  <c r="F5073" i="13"/>
  <c r="C5074" i="13"/>
  <c r="H5074" i="13" s="1"/>
  <c r="D5074" i="13"/>
  <c r="E5074" i="13"/>
  <c r="I5074" i="13" s="1"/>
  <c r="F5074" i="13"/>
  <c r="C5075" i="13"/>
  <c r="H5075" i="13" s="1"/>
  <c r="D5075" i="13"/>
  <c r="E5075" i="13"/>
  <c r="I5075" i="13" s="1"/>
  <c r="F5075" i="13"/>
  <c r="C5076" i="13"/>
  <c r="H5076" i="13" s="1"/>
  <c r="D5076" i="13"/>
  <c r="E5076" i="13"/>
  <c r="I5076" i="13" s="1"/>
  <c r="F5076" i="13"/>
  <c r="C5077" i="13"/>
  <c r="H5077" i="13" s="1"/>
  <c r="D5077" i="13"/>
  <c r="E5077" i="13"/>
  <c r="I5077" i="13" s="1"/>
  <c r="F5077" i="13"/>
  <c r="C5078" i="13"/>
  <c r="H5078" i="13" s="1"/>
  <c r="D5078" i="13"/>
  <c r="E5078" i="13"/>
  <c r="I5078" i="13" s="1"/>
  <c r="F5078" i="13"/>
  <c r="C5079" i="13"/>
  <c r="H5079" i="13" s="1"/>
  <c r="D5079" i="13"/>
  <c r="E5079" i="13"/>
  <c r="I5079" i="13" s="1"/>
  <c r="F5079" i="13"/>
  <c r="C5080" i="13"/>
  <c r="H5080" i="13" s="1"/>
  <c r="D5080" i="13"/>
  <c r="E5080" i="13"/>
  <c r="I5080" i="13" s="1"/>
  <c r="F5080" i="13"/>
  <c r="C5081" i="13"/>
  <c r="H5081" i="13" s="1"/>
  <c r="D5081" i="13"/>
  <c r="E5081" i="13"/>
  <c r="I5081" i="13" s="1"/>
  <c r="F5081" i="13"/>
  <c r="C5082" i="13"/>
  <c r="H5082" i="13" s="1"/>
  <c r="D5082" i="13"/>
  <c r="E5082" i="13"/>
  <c r="I5082" i="13" s="1"/>
  <c r="F5082" i="13"/>
  <c r="C5083" i="13"/>
  <c r="H5083" i="13" s="1"/>
  <c r="D5083" i="13"/>
  <c r="E5083" i="13"/>
  <c r="I5083" i="13" s="1"/>
  <c r="F5083" i="13"/>
  <c r="C5084" i="13"/>
  <c r="H5084" i="13" s="1"/>
  <c r="D5084" i="13"/>
  <c r="E5084" i="13"/>
  <c r="I5084" i="13" s="1"/>
  <c r="F5084" i="13"/>
  <c r="C5085" i="13"/>
  <c r="H5085" i="13" s="1"/>
  <c r="D5085" i="13"/>
  <c r="E5085" i="13"/>
  <c r="I5085" i="13" s="1"/>
  <c r="F5085" i="13"/>
  <c r="C5086" i="13"/>
  <c r="H5086" i="13" s="1"/>
  <c r="D5086" i="13"/>
  <c r="E5086" i="13"/>
  <c r="I5086" i="13" s="1"/>
  <c r="F5086" i="13"/>
  <c r="C5087" i="13"/>
  <c r="H5087" i="13" s="1"/>
  <c r="D5087" i="13"/>
  <c r="E5087" i="13"/>
  <c r="I5087" i="13" s="1"/>
  <c r="F5087" i="13"/>
  <c r="C5088" i="13"/>
  <c r="H5088" i="13" s="1"/>
  <c r="D5088" i="13"/>
  <c r="E5088" i="13"/>
  <c r="I5088" i="13" s="1"/>
  <c r="F5088" i="13"/>
  <c r="C5089" i="13"/>
  <c r="H5089" i="13" s="1"/>
  <c r="D5089" i="13"/>
  <c r="E5089" i="13"/>
  <c r="I5089" i="13" s="1"/>
  <c r="F5089" i="13"/>
  <c r="C5090" i="13"/>
  <c r="H5090" i="13" s="1"/>
  <c r="D5090" i="13"/>
  <c r="E5090" i="13"/>
  <c r="I5090" i="13" s="1"/>
  <c r="F5090" i="13"/>
  <c r="C5091" i="13"/>
  <c r="H5091" i="13" s="1"/>
  <c r="D5091" i="13"/>
  <c r="E5091" i="13"/>
  <c r="I5091" i="13" s="1"/>
  <c r="F5091" i="13"/>
  <c r="C5092" i="13"/>
  <c r="H5092" i="13" s="1"/>
  <c r="D5092" i="13"/>
  <c r="E5092" i="13"/>
  <c r="I5092" i="13" s="1"/>
  <c r="F5092" i="13"/>
  <c r="C5093" i="13"/>
  <c r="H5093" i="13" s="1"/>
  <c r="D5093" i="13"/>
  <c r="E5093" i="13"/>
  <c r="I5093" i="13" s="1"/>
  <c r="F5093" i="13"/>
  <c r="C5094" i="13"/>
  <c r="H5094" i="13" s="1"/>
  <c r="D5094" i="13"/>
  <c r="E5094" i="13"/>
  <c r="I5094" i="13" s="1"/>
  <c r="F5094" i="13"/>
  <c r="C5095" i="13"/>
  <c r="H5095" i="13" s="1"/>
  <c r="D5095" i="13"/>
  <c r="E5095" i="13"/>
  <c r="I5095" i="13" s="1"/>
  <c r="F5095" i="13"/>
  <c r="C5096" i="13"/>
  <c r="H5096" i="13" s="1"/>
  <c r="D5096" i="13"/>
  <c r="E5096" i="13"/>
  <c r="I5096" i="13" s="1"/>
  <c r="F5096" i="13"/>
  <c r="C5097" i="13"/>
  <c r="H5097" i="13" s="1"/>
  <c r="D5097" i="13"/>
  <c r="E5097" i="13"/>
  <c r="I5097" i="13" s="1"/>
  <c r="F5097" i="13"/>
  <c r="C5098" i="13"/>
  <c r="H5098" i="13" s="1"/>
  <c r="D5098" i="13"/>
  <c r="E5098" i="13"/>
  <c r="I5098" i="13" s="1"/>
  <c r="F5098" i="13"/>
  <c r="C5099" i="13"/>
  <c r="H5099" i="13" s="1"/>
  <c r="D5099" i="13"/>
  <c r="E5099" i="13"/>
  <c r="I5099" i="13" s="1"/>
  <c r="F5099" i="13"/>
  <c r="C5100" i="13"/>
  <c r="H5100" i="13" s="1"/>
  <c r="D5100" i="13"/>
  <c r="E5100" i="13"/>
  <c r="I5100" i="13" s="1"/>
  <c r="F5100" i="13"/>
  <c r="C5101" i="13"/>
  <c r="H5101" i="13" s="1"/>
  <c r="D5101" i="13"/>
  <c r="E5101" i="13"/>
  <c r="I5101" i="13" s="1"/>
  <c r="F5101" i="13"/>
  <c r="C5102" i="13"/>
  <c r="H5102" i="13" s="1"/>
  <c r="D5102" i="13"/>
  <c r="E5102" i="13"/>
  <c r="I5102" i="13" s="1"/>
  <c r="F5102" i="13"/>
  <c r="C5103" i="13"/>
  <c r="H5103" i="13" s="1"/>
  <c r="D5103" i="13"/>
  <c r="E5103" i="13"/>
  <c r="I5103" i="13" s="1"/>
  <c r="F5103" i="13"/>
  <c r="C5104" i="13"/>
  <c r="H5104" i="13" s="1"/>
  <c r="D5104" i="13"/>
  <c r="E5104" i="13"/>
  <c r="I5104" i="13" s="1"/>
  <c r="F5104" i="13"/>
  <c r="C5105" i="13"/>
  <c r="H5105" i="13" s="1"/>
  <c r="D5105" i="13"/>
  <c r="E5105" i="13"/>
  <c r="I5105" i="13" s="1"/>
  <c r="F5105" i="13"/>
  <c r="C5106" i="13"/>
  <c r="H5106" i="13" s="1"/>
  <c r="D5106" i="13"/>
  <c r="E5106" i="13"/>
  <c r="I5106" i="13" s="1"/>
  <c r="F5106" i="13"/>
  <c r="C5107" i="13"/>
  <c r="H5107" i="13" s="1"/>
  <c r="D5107" i="13"/>
  <c r="E5107" i="13"/>
  <c r="I5107" i="13" s="1"/>
  <c r="F5107" i="13"/>
  <c r="C5108" i="13"/>
  <c r="H5108" i="13" s="1"/>
  <c r="D5108" i="13"/>
  <c r="E5108" i="13"/>
  <c r="I5108" i="13" s="1"/>
  <c r="F5108" i="13"/>
  <c r="C5109" i="13"/>
  <c r="H5109" i="13" s="1"/>
  <c r="D5109" i="13"/>
  <c r="E5109" i="13"/>
  <c r="I5109" i="13" s="1"/>
  <c r="F5109" i="13"/>
  <c r="C5110" i="13"/>
  <c r="H5110" i="13" s="1"/>
  <c r="D5110" i="13"/>
  <c r="E5110" i="13"/>
  <c r="I5110" i="13" s="1"/>
  <c r="F5110" i="13"/>
  <c r="C5111" i="13"/>
  <c r="H5111" i="13" s="1"/>
  <c r="D5111" i="13"/>
  <c r="E5111" i="13"/>
  <c r="I5111" i="13" s="1"/>
  <c r="F5111" i="13"/>
  <c r="C5112" i="13"/>
  <c r="H5112" i="13" s="1"/>
  <c r="D5112" i="13"/>
  <c r="E5112" i="13"/>
  <c r="I5112" i="13" s="1"/>
  <c r="F5112" i="13"/>
  <c r="C5113" i="13"/>
  <c r="H5113" i="13" s="1"/>
  <c r="D5113" i="13"/>
  <c r="E5113" i="13"/>
  <c r="I5113" i="13" s="1"/>
  <c r="F5113" i="13"/>
  <c r="C5114" i="13"/>
  <c r="H5114" i="13" s="1"/>
  <c r="D5114" i="13"/>
  <c r="E5114" i="13"/>
  <c r="I5114" i="13" s="1"/>
  <c r="F5114" i="13"/>
  <c r="C5115" i="13"/>
  <c r="H5115" i="13" s="1"/>
  <c r="D5115" i="13"/>
  <c r="E5115" i="13"/>
  <c r="I5115" i="13" s="1"/>
  <c r="F5115" i="13"/>
  <c r="C5116" i="13"/>
  <c r="H5116" i="13" s="1"/>
  <c r="D5116" i="13"/>
  <c r="E5116" i="13"/>
  <c r="I5116" i="13" s="1"/>
  <c r="F5116" i="13"/>
  <c r="C5117" i="13"/>
  <c r="H5117" i="13" s="1"/>
  <c r="D5117" i="13"/>
  <c r="E5117" i="13"/>
  <c r="I5117" i="13" s="1"/>
  <c r="F5117" i="13"/>
  <c r="C5118" i="13"/>
  <c r="H5118" i="13" s="1"/>
  <c r="D5118" i="13"/>
  <c r="E5118" i="13"/>
  <c r="I5118" i="13" s="1"/>
  <c r="F5118" i="13"/>
  <c r="C5119" i="13"/>
  <c r="H5119" i="13" s="1"/>
  <c r="D5119" i="13"/>
  <c r="E5119" i="13"/>
  <c r="I5119" i="13" s="1"/>
  <c r="F5119" i="13"/>
  <c r="C5120" i="13"/>
  <c r="H5120" i="13" s="1"/>
  <c r="D5120" i="13"/>
  <c r="E5120" i="13"/>
  <c r="I5120" i="13" s="1"/>
  <c r="F5120" i="13"/>
  <c r="C5121" i="13"/>
  <c r="H5121" i="13" s="1"/>
  <c r="D5121" i="13"/>
  <c r="E5121" i="13"/>
  <c r="I5121" i="13" s="1"/>
  <c r="F5121" i="13"/>
  <c r="C5122" i="13"/>
  <c r="H5122" i="13" s="1"/>
  <c r="D5122" i="13"/>
  <c r="E5122" i="13"/>
  <c r="I5122" i="13" s="1"/>
  <c r="F5122" i="13"/>
  <c r="C5123" i="13"/>
  <c r="H5123" i="13" s="1"/>
  <c r="D5123" i="13"/>
  <c r="E5123" i="13"/>
  <c r="I5123" i="13" s="1"/>
  <c r="F5123" i="13"/>
  <c r="C5124" i="13"/>
  <c r="H5124" i="13" s="1"/>
  <c r="D5124" i="13"/>
  <c r="E5124" i="13"/>
  <c r="I5124" i="13" s="1"/>
  <c r="F5124" i="13"/>
  <c r="C5125" i="13"/>
  <c r="H5125" i="13" s="1"/>
  <c r="D5125" i="13"/>
  <c r="E5125" i="13"/>
  <c r="I5125" i="13" s="1"/>
  <c r="F5125" i="13"/>
  <c r="C5126" i="13"/>
  <c r="H5126" i="13" s="1"/>
  <c r="D5126" i="13"/>
  <c r="E5126" i="13"/>
  <c r="I5126" i="13" s="1"/>
  <c r="F5126" i="13"/>
  <c r="C5127" i="13"/>
  <c r="H5127" i="13" s="1"/>
  <c r="D5127" i="13"/>
  <c r="E5127" i="13"/>
  <c r="I5127" i="13" s="1"/>
  <c r="F5127" i="13"/>
  <c r="C5128" i="13"/>
  <c r="H5128" i="13" s="1"/>
  <c r="D5128" i="13"/>
  <c r="E5128" i="13"/>
  <c r="I5128" i="13" s="1"/>
  <c r="F5128" i="13"/>
  <c r="C5129" i="13"/>
  <c r="H5129" i="13" s="1"/>
  <c r="D5129" i="13"/>
  <c r="E5129" i="13"/>
  <c r="I5129" i="13" s="1"/>
  <c r="F5129" i="13"/>
  <c r="C5130" i="13"/>
  <c r="H5130" i="13" s="1"/>
  <c r="D5130" i="13"/>
  <c r="E5130" i="13"/>
  <c r="I5130" i="13" s="1"/>
  <c r="F5130" i="13"/>
  <c r="C5131" i="13"/>
  <c r="H5131" i="13" s="1"/>
  <c r="D5131" i="13"/>
  <c r="E5131" i="13"/>
  <c r="I5131" i="13" s="1"/>
  <c r="F5131" i="13"/>
  <c r="C5132" i="13"/>
  <c r="H5132" i="13" s="1"/>
  <c r="D5132" i="13"/>
  <c r="E5132" i="13"/>
  <c r="I5132" i="13" s="1"/>
  <c r="F5132" i="13"/>
  <c r="C5133" i="13"/>
  <c r="H5133" i="13" s="1"/>
  <c r="D5133" i="13"/>
  <c r="E5133" i="13"/>
  <c r="I5133" i="13" s="1"/>
  <c r="F5133" i="13"/>
  <c r="C5134" i="13"/>
  <c r="H5134" i="13" s="1"/>
  <c r="D5134" i="13"/>
  <c r="E5134" i="13"/>
  <c r="I5134" i="13" s="1"/>
  <c r="F5134" i="13"/>
  <c r="C5135" i="13"/>
  <c r="H5135" i="13" s="1"/>
  <c r="D5135" i="13"/>
  <c r="E5135" i="13"/>
  <c r="I5135" i="13" s="1"/>
  <c r="F5135" i="13"/>
  <c r="C5136" i="13"/>
  <c r="H5136" i="13" s="1"/>
  <c r="D5136" i="13"/>
  <c r="E5136" i="13"/>
  <c r="I5136" i="13" s="1"/>
  <c r="F5136" i="13"/>
  <c r="C5137" i="13"/>
  <c r="H5137" i="13" s="1"/>
  <c r="D5137" i="13"/>
  <c r="E5137" i="13"/>
  <c r="I5137" i="13" s="1"/>
  <c r="F5137" i="13"/>
  <c r="C5138" i="13"/>
  <c r="H5138" i="13" s="1"/>
  <c r="D5138" i="13"/>
  <c r="E5138" i="13"/>
  <c r="I5138" i="13" s="1"/>
  <c r="F5138" i="13"/>
  <c r="C5139" i="13"/>
  <c r="H5139" i="13" s="1"/>
  <c r="D5139" i="13"/>
  <c r="E5139" i="13"/>
  <c r="I5139" i="13" s="1"/>
  <c r="F5139" i="13"/>
  <c r="C5140" i="13"/>
  <c r="H5140" i="13" s="1"/>
  <c r="D5140" i="13"/>
  <c r="E5140" i="13"/>
  <c r="I5140" i="13" s="1"/>
  <c r="F5140" i="13"/>
  <c r="C5141" i="13"/>
  <c r="H5141" i="13" s="1"/>
  <c r="D5141" i="13"/>
  <c r="E5141" i="13"/>
  <c r="I5141" i="13" s="1"/>
  <c r="F5141" i="13"/>
  <c r="C5142" i="13"/>
  <c r="H5142" i="13" s="1"/>
  <c r="D5142" i="13"/>
  <c r="E5142" i="13"/>
  <c r="I5142" i="13" s="1"/>
  <c r="F5142" i="13"/>
  <c r="C5143" i="13"/>
  <c r="H5143" i="13" s="1"/>
  <c r="D5143" i="13"/>
  <c r="E5143" i="13"/>
  <c r="I5143" i="13" s="1"/>
  <c r="F5143" i="13"/>
  <c r="C5144" i="13"/>
  <c r="H5144" i="13" s="1"/>
  <c r="D5144" i="13"/>
  <c r="E5144" i="13"/>
  <c r="I5144" i="13" s="1"/>
  <c r="F5144" i="13"/>
  <c r="C5145" i="13"/>
  <c r="H5145" i="13" s="1"/>
  <c r="D5145" i="13"/>
  <c r="E5145" i="13"/>
  <c r="I5145" i="13" s="1"/>
  <c r="F5145" i="13"/>
  <c r="C5146" i="13"/>
  <c r="H5146" i="13" s="1"/>
  <c r="D5146" i="13"/>
  <c r="E5146" i="13"/>
  <c r="I5146" i="13" s="1"/>
  <c r="F5146" i="13"/>
  <c r="C5147" i="13"/>
  <c r="H5147" i="13" s="1"/>
  <c r="D5147" i="13"/>
  <c r="E5147" i="13"/>
  <c r="I5147" i="13" s="1"/>
  <c r="F5147" i="13"/>
  <c r="C5148" i="13"/>
  <c r="H5148" i="13" s="1"/>
  <c r="D5148" i="13"/>
  <c r="E5148" i="13"/>
  <c r="I5148" i="13" s="1"/>
  <c r="F5148" i="13"/>
  <c r="C5149" i="13"/>
  <c r="H5149" i="13" s="1"/>
  <c r="D5149" i="13"/>
  <c r="E5149" i="13"/>
  <c r="I5149" i="13" s="1"/>
  <c r="F5149" i="13"/>
  <c r="C5150" i="13"/>
  <c r="H5150" i="13" s="1"/>
  <c r="D5150" i="13"/>
  <c r="E5150" i="13"/>
  <c r="I5150" i="13" s="1"/>
  <c r="F5150" i="13"/>
  <c r="C5151" i="13"/>
  <c r="H5151" i="13" s="1"/>
  <c r="D5151" i="13"/>
  <c r="E5151" i="13"/>
  <c r="I5151" i="13" s="1"/>
  <c r="F5151" i="13"/>
  <c r="C5152" i="13"/>
  <c r="H5152" i="13" s="1"/>
  <c r="D5152" i="13"/>
  <c r="E5152" i="13"/>
  <c r="I5152" i="13" s="1"/>
  <c r="F5152" i="13"/>
  <c r="C5153" i="13"/>
  <c r="H5153" i="13" s="1"/>
  <c r="D5153" i="13"/>
  <c r="E5153" i="13"/>
  <c r="I5153" i="13" s="1"/>
  <c r="F5153" i="13"/>
  <c r="C5154" i="13"/>
  <c r="H5154" i="13" s="1"/>
  <c r="D5154" i="13"/>
  <c r="E5154" i="13"/>
  <c r="I5154" i="13" s="1"/>
  <c r="F5154" i="13"/>
  <c r="C5155" i="13"/>
  <c r="H5155" i="13" s="1"/>
  <c r="D5155" i="13"/>
  <c r="E5155" i="13"/>
  <c r="I5155" i="13" s="1"/>
  <c r="F5155" i="13"/>
  <c r="C5156" i="13"/>
  <c r="H5156" i="13" s="1"/>
  <c r="D5156" i="13"/>
  <c r="E5156" i="13"/>
  <c r="I5156" i="13" s="1"/>
  <c r="F5156" i="13"/>
  <c r="C5157" i="13"/>
  <c r="H5157" i="13" s="1"/>
  <c r="D5157" i="13"/>
  <c r="E5157" i="13"/>
  <c r="I5157" i="13" s="1"/>
  <c r="F5157" i="13"/>
  <c r="C5158" i="13"/>
  <c r="H5158" i="13" s="1"/>
  <c r="D5158" i="13"/>
  <c r="E5158" i="13"/>
  <c r="I5158" i="13" s="1"/>
  <c r="F5158" i="13"/>
  <c r="C5159" i="13"/>
  <c r="H5159" i="13" s="1"/>
  <c r="D5159" i="13"/>
  <c r="E5159" i="13"/>
  <c r="I5159" i="13" s="1"/>
  <c r="F5159" i="13"/>
  <c r="C5160" i="13"/>
  <c r="H5160" i="13" s="1"/>
  <c r="D5160" i="13"/>
  <c r="E5160" i="13"/>
  <c r="I5160" i="13" s="1"/>
  <c r="F5160" i="13"/>
  <c r="C5161" i="13"/>
  <c r="H5161" i="13" s="1"/>
  <c r="D5161" i="13"/>
  <c r="E5161" i="13"/>
  <c r="I5161" i="13" s="1"/>
  <c r="F5161" i="13"/>
  <c r="C5162" i="13"/>
  <c r="H5162" i="13" s="1"/>
  <c r="D5162" i="13"/>
  <c r="E5162" i="13"/>
  <c r="I5162" i="13" s="1"/>
  <c r="F5162" i="13"/>
  <c r="C5163" i="13"/>
  <c r="H5163" i="13" s="1"/>
  <c r="D5163" i="13"/>
  <c r="E5163" i="13"/>
  <c r="I5163" i="13" s="1"/>
  <c r="F5163" i="13"/>
  <c r="C5164" i="13"/>
  <c r="H5164" i="13" s="1"/>
  <c r="D5164" i="13"/>
  <c r="E5164" i="13"/>
  <c r="I5164" i="13" s="1"/>
  <c r="F5164" i="13"/>
  <c r="C5165" i="13"/>
  <c r="H5165" i="13" s="1"/>
  <c r="D5165" i="13"/>
  <c r="E5165" i="13"/>
  <c r="I5165" i="13" s="1"/>
  <c r="F5165" i="13"/>
  <c r="C5166" i="13"/>
  <c r="H5166" i="13" s="1"/>
  <c r="D5166" i="13"/>
  <c r="E5166" i="13"/>
  <c r="I5166" i="13" s="1"/>
  <c r="F5166" i="13"/>
  <c r="C5167" i="13"/>
  <c r="H5167" i="13" s="1"/>
  <c r="D5167" i="13"/>
  <c r="E5167" i="13"/>
  <c r="I5167" i="13" s="1"/>
  <c r="F5167" i="13"/>
  <c r="C5168" i="13"/>
  <c r="H5168" i="13" s="1"/>
  <c r="D5168" i="13"/>
  <c r="E5168" i="13"/>
  <c r="I5168" i="13" s="1"/>
  <c r="F5168" i="13"/>
  <c r="C5169" i="13"/>
  <c r="H5169" i="13" s="1"/>
  <c r="D5169" i="13"/>
  <c r="E5169" i="13"/>
  <c r="I5169" i="13" s="1"/>
  <c r="F5169" i="13"/>
  <c r="C5170" i="13"/>
  <c r="H5170" i="13" s="1"/>
  <c r="D5170" i="13"/>
  <c r="E5170" i="13"/>
  <c r="I5170" i="13" s="1"/>
  <c r="F5170" i="13"/>
  <c r="C5171" i="13"/>
  <c r="H5171" i="13" s="1"/>
  <c r="D5171" i="13"/>
  <c r="E5171" i="13"/>
  <c r="I5171" i="13" s="1"/>
  <c r="F5171" i="13"/>
  <c r="C5172" i="13"/>
  <c r="H5172" i="13" s="1"/>
  <c r="D5172" i="13"/>
  <c r="E5172" i="13"/>
  <c r="I5172" i="13" s="1"/>
  <c r="F5172" i="13"/>
  <c r="C5173" i="13"/>
  <c r="H5173" i="13" s="1"/>
  <c r="D5173" i="13"/>
  <c r="E5173" i="13"/>
  <c r="I5173" i="13" s="1"/>
  <c r="F5173" i="13"/>
  <c r="C5174" i="13"/>
  <c r="H5174" i="13" s="1"/>
  <c r="D5174" i="13"/>
  <c r="E5174" i="13"/>
  <c r="I5174" i="13" s="1"/>
  <c r="F5174" i="13"/>
  <c r="C5175" i="13"/>
  <c r="H5175" i="13" s="1"/>
  <c r="D5175" i="13"/>
  <c r="E5175" i="13"/>
  <c r="I5175" i="13" s="1"/>
  <c r="F5175" i="13"/>
  <c r="C5176" i="13"/>
  <c r="H5176" i="13" s="1"/>
  <c r="D5176" i="13"/>
  <c r="E5176" i="13"/>
  <c r="I5176" i="13" s="1"/>
  <c r="F5176" i="13"/>
  <c r="C5177" i="13"/>
  <c r="H5177" i="13" s="1"/>
  <c r="D5177" i="13"/>
  <c r="E5177" i="13"/>
  <c r="I5177" i="13" s="1"/>
  <c r="F5177" i="13"/>
  <c r="C5178" i="13"/>
  <c r="H5178" i="13" s="1"/>
  <c r="D5178" i="13"/>
  <c r="E5178" i="13"/>
  <c r="I5178" i="13" s="1"/>
  <c r="F5178" i="13"/>
  <c r="C5179" i="13"/>
  <c r="H5179" i="13" s="1"/>
  <c r="D5179" i="13"/>
  <c r="E5179" i="13"/>
  <c r="I5179" i="13" s="1"/>
  <c r="F5179" i="13"/>
  <c r="C5180" i="13"/>
  <c r="H5180" i="13" s="1"/>
  <c r="D5180" i="13"/>
  <c r="E5180" i="13"/>
  <c r="I5180" i="13" s="1"/>
  <c r="F5180" i="13"/>
  <c r="C5181" i="13"/>
  <c r="H5181" i="13" s="1"/>
  <c r="D5181" i="13"/>
  <c r="E5181" i="13"/>
  <c r="I5181" i="13" s="1"/>
  <c r="F5181" i="13"/>
  <c r="C5182" i="13"/>
  <c r="H5182" i="13" s="1"/>
  <c r="D5182" i="13"/>
  <c r="E5182" i="13"/>
  <c r="I5182" i="13" s="1"/>
  <c r="F5182" i="13"/>
  <c r="C5183" i="13"/>
  <c r="H5183" i="13" s="1"/>
  <c r="D5183" i="13"/>
  <c r="E5183" i="13"/>
  <c r="I5183" i="13" s="1"/>
  <c r="F5183" i="13"/>
  <c r="C5184" i="13"/>
  <c r="H5184" i="13" s="1"/>
  <c r="D5184" i="13"/>
  <c r="E5184" i="13"/>
  <c r="I5184" i="13" s="1"/>
  <c r="F5184" i="13"/>
  <c r="C5185" i="13"/>
  <c r="H5185" i="13" s="1"/>
  <c r="D5185" i="13"/>
  <c r="E5185" i="13"/>
  <c r="I5185" i="13" s="1"/>
  <c r="F5185" i="13"/>
  <c r="C5186" i="13"/>
  <c r="H5186" i="13" s="1"/>
  <c r="D5186" i="13"/>
  <c r="E5186" i="13"/>
  <c r="I5186" i="13" s="1"/>
  <c r="F5186" i="13"/>
  <c r="C5187" i="13"/>
  <c r="H5187" i="13" s="1"/>
  <c r="D5187" i="13"/>
  <c r="E5187" i="13"/>
  <c r="I5187" i="13" s="1"/>
  <c r="F5187" i="13"/>
  <c r="C5188" i="13"/>
  <c r="H5188" i="13" s="1"/>
  <c r="D5188" i="13"/>
  <c r="E5188" i="13"/>
  <c r="I5188" i="13" s="1"/>
  <c r="F5188" i="13"/>
  <c r="C5189" i="13"/>
  <c r="H5189" i="13" s="1"/>
  <c r="D5189" i="13"/>
  <c r="E5189" i="13"/>
  <c r="I5189" i="13" s="1"/>
  <c r="F5189" i="13"/>
  <c r="C5190" i="13"/>
  <c r="H5190" i="13" s="1"/>
  <c r="D5190" i="13"/>
  <c r="E5190" i="13"/>
  <c r="I5190" i="13" s="1"/>
  <c r="F5190" i="13"/>
  <c r="C5191" i="13"/>
  <c r="H5191" i="13" s="1"/>
  <c r="D5191" i="13"/>
  <c r="E5191" i="13"/>
  <c r="I5191" i="13" s="1"/>
  <c r="F5191" i="13"/>
  <c r="C5192" i="13"/>
  <c r="H5192" i="13" s="1"/>
  <c r="D5192" i="13"/>
  <c r="E5192" i="13"/>
  <c r="I5192" i="13" s="1"/>
  <c r="F5192" i="13"/>
  <c r="C5193" i="13"/>
  <c r="H5193" i="13" s="1"/>
  <c r="D5193" i="13"/>
  <c r="E5193" i="13"/>
  <c r="I5193" i="13" s="1"/>
  <c r="F5193" i="13"/>
  <c r="C5194" i="13"/>
  <c r="H5194" i="13" s="1"/>
  <c r="D5194" i="13"/>
  <c r="E5194" i="13"/>
  <c r="I5194" i="13" s="1"/>
  <c r="F5194" i="13"/>
  <c r="C5195" i="13"/>
  <c r="H5195" i="13" s="1"/>
  <c r="D5195" i="13"/>
  <c r="E5195" i="13"/>
  <c r="I5195" i="13" s="1"/>
  <c r="F5195" i="13"/>
  <c r="C5196" i="13"/>
  <c r="H5196" i="13" s="1"/>
  <c r="D5196" i="13"/>
  <c r="E5196" i="13"/>
  <c r="I5196" i="13" s="1"/>
  <c r="F5196" i="13"/>
  <c r="C5197" i="13"/>
  <c r="H5197" i="13" s="1"/>
  <c r="D5197" i="13"/>
  <c r="E5197" i="13"/>
  <c r="I5197" i="13" s="1"/>
  <c r="F5197" i="13"/>
  <c r="C5198" i="13"/>
  <c r="H5198" i="13" s="1"/>
  <c r="D5198" i="13"/>
  <c r="E5198" i="13"/>
  <c r="I5198" i="13" s="1"/>
  <c r="F5198" i="13"/>
  <c r="C5199" i="13"/>
  <c r="H5199" i="13" s="1"/>
  <c r="D5199" i="13"/>
  <c r="E5199" i="13"/>
  <c r="I5199" i="13" s="1"/>
  <c r="F5199" i="13"/>
  <c r="C5200" i="13"/>
  <c r="H5200" i="13" s="1"/>
  <c r="D5200" i="13"/>
  <c r="E5200" i="13"/>
  <c r="I5200" i="13" s="1"/>
  <c r="F5200" i="13"/>
  <c r="C5201" i="13"/>
  <c r="H5201" i="13" s="1"/>
  <c r="D5201" i="13"/>
  <c r="E5201" i="13"/>
  <c r="I5201" i="13" s="1"/>
  <c r="F5201" i="13"/>
  <c r="C5202" i="13"/>
  <c r="H5202" i="13" s="1"/>
  <c r="D5202" i="13"/>
  <c r="E5202" i="13"/>
  <c r="I5202" i="13" s="1"/>
  <c r="F5202" i="13"/>
  <c r="C5203" i="13"/>
  <c r="H5203" i="13" s="1"/>
  <c r="D5203" i="13"/>
  <c r="E5203" i="13"/>
  <c r="I5203" i="13" s="1"/>
  <c r="F5203" i="13"/>
  <c r="C5204" i="13"/>
  <c r="H5204" i="13" s="1"/>
  <c r="D5204" i="13"/>
  <c r="E5204" i="13"/>
  <c r="I5204" i="13" s="1"/>
  <c r="F5204" i="13"/>
  <c r="C5205" i="13"/>
  <c r="H5205" i="13" s="1"/>
  <c r="D5205" i="13"/>
  <c r="E5205" i="13"/>
  <c r="F5205" i="13"/>
  <c r="I5205" i="13"/>
  <c r="C5206" i="13"/>
  <c r="H5206" i="13" s="1"/>
  <c r="D5206" i="13"/>
  <c r="E5206" i="13"/>
  <c r="I5206" i="13" s="1"/>
  <c r="F5206" i="13"/>
  <c r="C5207" i="13"/>
  <c r="H5207" i="13" s="1"/>
  <c r="D5207" i="13"/>
  <c r="E5207" i="13"/>
  <c r="I5207" i="13" s="1"/>
  <c r="F5207" i="13"/>
  <c r="C5208" i="13"/>
  <c r="H5208" i="13" s="1"/>
  <c r="D5208" i="13"/>
  <c r="E5208" i="13"/>
  <c r="I5208" i="13" s="1"/>
  <c r="F5208" i="13"/>
  <c r="C5209" i="13"/>
  <c r="H5209" i="13" s="1"/>
  <c r="D5209" i="13"/>
  <c r="E5209" i="13"/>
  <c r="I5209" i="13" s="1"/>
  <c r="F5209" i="13"/>
  <c r="C5210" i="13"/>
  <c r="H5210" i="13" s="1"/>
  <c r="D5210" i="13"/>
  <c r="E5210" i="13"/>
  <c r="I5210" i="13" s="1"/>
  <c r="F5210" i="13"/>
  <c r="C5211" i="13"/>
  <c r="H5211" i="13" s="1"/>
  <c r="D5211" i="13"/>
  <c r="E5211" i="13"/>
  <c r="I5211" i="13" s="1"/>
  <c r="F5211" i="13"/>
  <c r="C5212" i="13"/>
  <c r="H5212" i="13" s="1"/>
  <c r="D5212" i="13"/>
  <c r="E5212" i="13"/>
  <c r="I5212" i="13" s="1"/>
  <c r="F5212" i="13"/>
  <c r="C5213" i="13"/>
  <c r="H5213" i="13" s="1"/>
  <c r="D5213" i="13"/>
  <c r="E5213" i="13"/>
  <c r="I5213" i="13" s="1"/>
  <c r="F5213" i="13"/>
  <c r="C5214" i="13"/>
  <c r="H5214" i="13" s="1"/>
  <c r="D5214" i="13"/>
  <c r="E5214" i="13"/>
  <c r="I5214" i="13" s="1"/>
  <c r="F5214" i="13"/>
  <c r="C5215" i="13"/>
  <c r="H5215" i="13" s="1"/>
  <c r="D5215" i="13"/>
  <c r="E5215" i="13"/>
  <c r="I5215" i="13" s="1"/>
  <c r="F5215" i="13"/>
  <c r="C5216" i="13"/>
  <c r="H5216" i="13" s="1"/>
  <c r="D5216" i="13"/>
  <c r="E5216" i="13"/>
  <c r="I5216" i="13" s="1"/>
  <c r="F5216" i="13"/>
  <c r="C5217" i="13"/>
  <c r="H5217" i="13" s="1"/>
  <c r="D5217" i="13"/>
  <c r="E5217" i="13"/>
  <c r="I5217" i="13" s="1"/>
  <c r="F5217" i="13"/>
  <c r="C5218" i="13"/>
  <c r="H5218" i="13" s="1"/>
  <c r="D5218" i="13"/>
  <c r="E5218" i="13"/>
  <c r="I5218" i="13" s="1"/>
  <c r="F5218" i="13"/>
  <c r="C5219" i="13"/>
  <c r="H5219" i="13" s="1"/>
  <c r="D5219" i="13"/>
  <c r="E5219" i="13"/>
  <c r="I5219" i="13" s="1"/>
  <c r="F5219" i="13"/>
  <c r="C5220" i="13"/>
  <c r="H5220" i="13" s="1"/>
  <c r="D5220" i="13"/>
  <c r="E5220" i="13"/>
  <c r="I5220" i="13" s="1"/>
  <c r="F5220" i="13"/>
  <c r="C5221" i="13"/>
  <c r="H5221" i="13" s="1"/>
  <c r="D5221" i="13"/>
  <c r="E5221" i="13"/>
  <c r="I5221" i="13" s="1"/>
  <c r="F5221" i="13"/>
  <c r="C5222" i="13"/>
  <c r="H5222" i="13" s="1"/>
  <c r="D5222" i="13"/>
  <c r="E5222" i="13"/>
  <c r="I5222" i="13" s="1"/>
  <c r="F5222" i="13"/>
  <c r="C5223" i="13"/>
  <c r="H5223" i="13" s="1"/>
  <c r="D5223" i="13"/>
  <c r="E5223" i="13"/>
  <c r="I5223" i="13" s="1"/>
  <c r="F5223" i="13"/>
  <c r="C5224" i="13"/>
  <c r="H5224" i="13" s="1"/>
  <c r="D5224" i="13"/>
  <c r="E5224" i="13"/>
  <c r="I5224" i="13" s="1"/>
  <c r="F5224" i="13"/>
  <c r="C5225" i="13"/>
  <c r="H5225" i="13" s="1"/>
  <c r="D5225" i="13"/>
  <c r="E5225" i="13"/>
  <c r="I5225" i="13" s="1"/>
  <c r="F5225" i="13"/>
  <c r="C5226" i="13"/>
  <c r="H5226" i="13" s="1"/>
  <c r="D5226" i="13"/>
  <c r="E5226" i="13"/>
  <c r="I5226" i="13" s="1"/>
  <c r="F5226" i="13"/>
  <c r="C5227" i="13"/>
  <c r="H5227" i="13" s="1"/>
  <c r="D5227" i="13"/>
  <c r="E5227" i="13"/>
  <c r="I5227" i="13" s="1"/>
  <c r="F5227" i="13"/>
  <c r="C5228" i="13"/>
  <c r="H5228" i="13" s="1"/>
  <c r="D5228" i="13"/>
  <c r="E5228" i="13"/>
  <c r="I5228" i="13" s="1"/>
  <c r="F5228" i="13"/>
  <c r="C5229" i="13"/>
  <c r="H5229" i="13" s="1"/>
  <c r="D5229" i="13"/>
  <c r="E5229" i="13"/>
  <c r="I5229" i="13" s="1"/>
  <c r="F5229" i="13"/>
  <c r="C5230" i="13"/>
  <c r="H5230" i="13" s="1"/>
  <c r="D5230" i="13"/>
  <c r="E5230" i="13"/>
  <c r="I5230" i="13" s="1"/>
  <c r="F5230" i="13"/>
  <c r="C5231" i="13"/>
  <c r="H5231" i="13" s="1"/>
  <c r="D5231" i="13"/>
  <c r="E5231" i="13"/>
  <c r="I5231" i="13" s="1"/>
  <c r="F5231" i="13"/>
  <c r="C5232" i="13"/>
  <c r="H5232" i="13" s="1"/>
  <c r="D5232" i="13"/>
  <c r="E5232" i="13"/>
  <c r="I5232" i="13" s="1"/>
  <c r="F5232" i="13"/>
  <c r="C5233" i="13"/>
  <c r="H5233" i="13" s="1"/>
  <c r="D5233" i="13"/>
  <c r="E5233" i="13"/>
  <c r="I5233" i="13" s="1"/>
  <c r="F5233" i="13"/>
  <c r="C5234" i="13"/>
  <c r="H5234" i="13" s="1"/>
  <c r="D5234" i="13"/>
  <c r="E5234" i="13"/>
  <c r="I5234" i="13" s="1"/>
  <c r="F5234" i="13"/>
  <c r="C5235" i="13"/>
  <c r="H5235" i="13" s="1"/>
  <c r="D5235" i="13"/>
  <c r="E5235" i="13"/>
  <c r="I5235" i="13" s="1"/>
  <c r="F5235" i="13"/>
  <c r="C5236" i="13"/>
  <c r="H5236" i="13" s="1"/>
  <c r="D5236" i="13"/>
  <c r="E5236" i="13"/>
  <c r="I5236" i="13" s="1"/>
  <c r="F5236" i="13"/>
  <c r="C5237" i="13"/>
  <c r="H5237" i="13" s="1"/>
  <c r="D5237" i="13"/>
  <c r="E5237" i="13"/>
  <c r="I5237" i="13" s="1"/>
  <c r="F5237" i="13"/>
  <c r="C5238" i="13"/>
  <c r="H5238" i="13" s="1"/>
  <c r="D5238" i="13"/>
  <c r="E5238" i="13"/>
  <c r="I5238" i="13" s="1"/>
  <c r="F5238" i="13"/>
  <c r="C5239" i="13"/>
  <c r="H5239" i="13" s="1"/>
  <c r="D5239" i="13"/>
  <c r="E5239" i="13"/>
  <c r="I5239" i="13" s="1"/>
  <c r="F5239" i="13"/>
  <c r="C5240" i="13"/>
  <c r="H5240" i="13" s="1"/>
  <c r="D5240" i="13"/>
  <c r="E5240" i="13"/>
  <c r="I5240" i="13" s="1"/>
  <c r="F5240" i="13"/>
  <c r="C5241" i="13"/>
  <c r="H5241" i="13" s="1"/>
  <c r="D5241" i="13"/>
  <c r="E5241" i="13"/>
  <c r="I5241" i="13" s="1"/>
  <c r="F5241" i="13"/>
  <c r="C5242" i="13"/>
  <c r="H5242" i="13" s="1"/>
  <c r="D5242" i="13"/>
  <c r="E5242" i="13"/>
  <c r="I5242" i="13" s="1"/>
  <c r="F5242" i="13"/>
  <c r="C5243" i="13"/>
  <c r="H5243" i="13" s="1"/>
  <c r="D5243" i="13"/>
  <c r="E5243" i="13"/>
  <c r="I5243" i="13" s="1"/>
  <c r="F5243" i="13"/>
  <c r="C5244" i="13"/>
  <c r="H5244" i="13" s="1"/>
  <c r="D5244" i="13"/>
  <c r="E5244" i="13"/>
  <c r="I5244" i="13" s="1"/>
  <c r="F5244" i="13"/>
  <c r="C5245" i="13"/>
  <c r="H5245" i="13" s="1"/>
  <c r="D5245" i="13"/>
  <c r="E5245" i="13"/>
  <c r="I5245" i="13" s="1"/>
  <c r="F5245" i="13"/>
  <c r="C5246" i="13"/>
  <c r="H5246" i="13" s="1"/>
  <c r="D5246" i="13"/>
  <c r="E5246" i="13"/>
  <c r="I5246" i="13" s="1"/>
  <c r="F5246" i="13"/>
  <c r="C5247" i="13"/>
  <c r="H5247" i="13" s="1"/>
  <c r="D5247" i="13"/>
  <c r="E5247" i="13"/>
  <c r="I5247" i="13" s="1"/>
  <c r="F5247" i="13"/>
  <c r="C5248" i="13"/>
  <c r="H5248" i="13" s="1"/>
  <c r="D5248" i="13"/>
  <c r="E5248" i="13"/>
  <c r="I5248" i="13" s="1"/>
  <c r="F5248" i="13"/>
  <c r="C5249" i="13"/>
  <c r="H5249" i="13" s="1"/>
  <c r="D5249" i="13"/>
  <c r="E5249" i="13"/>
  <c r="I5249" i="13" s="1"/>
  <c r="F5249" i="13"/>
  <c r="C5250" i="13"/>
  <c r="H5250" i="13" s="1"/>
  <c r="D5250" i="13"/>
  <c r="E5250" i="13"/>
  <c r="I5250" i="13" s="1"/>
  <c r="F5250" i="13"/>
  <c r="C5251" i="13"/>
  <c r="H5251" i="13" s="1"/>
  <c r="D5251" i="13"/>
  <c r="E5251" i="13"/>
  <c r="I5251" i="13" s="1"/>
  <c r="F5251" i="13"/>
  <c r="C5252" i="13"/>
  <c r="H5252" i="13" s="1"/>
  <c r="D5252" i="13"/>
  <c r="E5252" i="13"/>
  <c r="I5252" i="13" s="1"/>
  <c r="F5252" i="13"/>
  <c r="C5253" i="13"/>
  <c r="H5253" i="13" s="1"/>
  <c r="D5253" i="13"/>
  <c r="E5253" i="13"/>
  <c r="I5253" i="13" s="1"/>
  <c r="F5253" i="13"/>
  <c r="C5254" i="13"/>
  <c r="H5254" i="13" s="1"/>
  <c r="D5254" i="13"/>
  <c r="E5254" i="13"/>
  <c r="I5254" i="13" s="1"/>
  <c r="F5254" i="13"/>
  <c r="C5255" i="13"/>
  <c r="H5255" i="13" s="1"/>
  <c r="D5255" i="13"/>
  <c r="E5255" i="13"/>
  <c r="I5255" i="13" s="1"/>
  <c r="F5255" i="13"/>
  <c r="C5256" i="13"/>
  <c r="H5256" i="13" s="1"/>
  <c r="D5256" i="13"/>
  <c r="E5256" i="13"/>
  <c r="I5256" i="13" s="1"/>
  <c r="F5256" i="13"/>
  <c r="C5257" i="13"/>
  <c r="H5257" i="13" s="1"/>
  <c r="D5257" i="13"/>
  <c r="E5257" i="13"/>
  <c r="I5257" i="13" s="1"/>
  <c r="F5257" i="13"/>
  <c r="C5258" i="13"/>
  <c r="H5258" i="13" s="1"/>
  <c r="D5258" i="13"/>
  <c r="E5258" i="13"/>
  <c r="I5258" i="13" s="1"/>
  <c r="F5258" i="13"/>
  <c r="C5259" i="13"/>
  <c r="H5259" i="13" s="1"/>
  <c r="D5259" i="13"/>
  <c r="E5259" i="13"/>
  <c r="I5259" i="13" s="1"/>
  <c r="F5259" i="13"/>
  <c r="C5260" i="13"/>
  <c r="H5260" i="13" s="1"/>
  <c r="D5260" i="13"/>
  <c r="E5260" i="13"/>
  <c r="I5260" i="13" s="1"/>
  <c r="F5260" i="13"/>
  <c r="C5261" i="13"/>
  <c r="H5261" i="13" s="1"/>
  <c r="D5261" i="13"/>
  <c r="E5261" i="13"/>
  <c r="I5261" i="13" s="1"/>
  <c r="F5261" i="13"/>
  <c r="C5262" i="13"/>
  <c r="H5262" i="13" s="1"/>
  <c r="D5262" i="13"/>
  <c r="E5262" i="13"/>
  <c r="I5262" i="13" s="1"/>
  <c r="F5262" i="13"/>
  <c r="C5263" i="13"/>
  <c r="H5263" i="13" s="1"/>
  <c r="D5263" i="13"/>
  <c r="E5263" i="13"/>
  <c r="I5263" i="13" s="1"/>
  <c r="F5263" i="13"/>
  <c r="C5264" i="13"/>
  <c r="H5264" i="13" s="1"/>
  <c r="D5264" i="13"/>
  <c r="E5264" i="13"/>
  <c r="I5264" i="13" s="1"/>
  <c r="F5264" i="13"/>
  <c r="C5265" i="13"/>
  <c r="H5265" i="13" s="1"/>
  <c r="D5265" i="13"/>
  <c r="E5265" i="13"/>
  <c r="I5265" i="13" s="1"/>
  <c r="F5265" i="13"/>
  <c r="C5266" i="13"/>
  <c r="H5266" i="13" s="1"/>
  <c r="D5266" i="13"/>
  <c r="E5266" i="13"/>
  <c r="I5266" i="13" s="1"/>
  <c r="F5266" i="13"/>
  <c r="C5267" i="13"/>
  <c r="H5267" i="13" s="1"/>
  <c r="D5267" i="13"/>
  <c r="E5267" i="13"/>
  <c r="I5267" i="13" s="1"/>
  <c r="F5267" i="13"/>
  <c r="C5268" i="13"/>
  <c r="H5268" i="13" s="1"/>
  <c r="D5268" i="13"/>
  <c r="E5268" i="13"/>
  <c r="I5268" i="13" s="1"/>
  <c r="F5268" i="13"/>
  <c r="C5269" i="13"/>
  <c r="H5269" i="13" s="1"/>
  <c r="D5269" i="13"/>
  <c r="E5269" i="13"/>
  <c r="I5269" i="13" s="1"/>
  <c r="F5269" i="13"/>
  <c r="C5270" i="13"/>
  <c r="H5270" i="13" s="1"/>
  <c r="D5270" i="13"/>
  <c r="E5270" i="13"/>
  <c r="I5270" i="13" s="1"/>
  <c r="F5270" i="13"/>
  <c r="C5271" i="13"/>
  <c r="H5271" i="13" s="1"/>
  <c r="D5271" i="13"/>
  <c r="E5271" i="13"/>
  <c r="I5271" i="13" s="1"/>
  <c r="F5271" i="13"/>
  <c r="C5272" i="13"/>
  <c r="H5272" i="13" s="1"/>
  <c r="D5272" i="13"/>
  <c r="E5272" i="13"/>
  <c r="I5272" i="13" s="1"/>
  <c r="F5272" i="13"/>
  <c r="C5273" i="13"/>
  <c r="H5273" i="13" s="1"/>
  <c r="D5273" i="13"/>
  <c r="E5273" i="13"/>
  <c r="I5273" i="13" s="1"/>
  <c r="F5273" i="13"/>
  <c r="C5274" i="13"/>
  <c r="H5274" i="13" s="1"/>
  <c r="D5274" i="13"/>
  <c r="E5274" i="13"/>
  <c r="I5274" i="13" s="1"/>
  <c r="F5274" i="13"/>
  <c r="C5275" i="13"/>
  <c r="H5275" i="13" s="1"/>
  <c r="D5275" i="13"/>
  <c r="E5275" i="13"/>
  <c r="I5275" i="13" s="1"/>
  <c r="F5275" i="13"/>
  <c r="C5276" i="13"/>
  <c r="H5276" i="13" s="1"/>
  <c r="D5276" i="13"/>
  <c r="E5276" i="13"/>
  <c r="I5276" i="13" s="1"/>
  <c r="F5276" i="13"/>
  <c r="C5277" i="13"/>
  <c r="H5277" i="13" s="1"/>
  <c r="D5277" i="13"/>
  <c r="E5277" i="13"/>
  <c r="I5277" i="13" s="1"/>
  <c r="F5277" i="13"/>
  <c r="C5278" i="13"/>
  <c r="H5278" i="13" s="1"/>
  <c r="D5278" i="13"/>
  <c r="E5278" i="13"/>
  <c r="I5278" i="13" s="1"/>
  <c r="F5278" i="13"/>
  <c r="C5279" i="13"/>
  <c r="H5279" i="13" s="1"/>
  <c r="D5279" i="13"/>
  <c r="E5279" i="13"/>
  <c r="I5279" i="13" s="1"/>
  <c r="F5279" i="13"/>
  <c r="C5280" i="13"/>
  <c r="H5280" i="13" s="1"/>
  <c r="D5280" i="13"/>
  <c r="E5280" i="13"/>
  <c r="I5280" i="13" s="1"/>
  <c r="F5280" i="13"/>
  <c r="C5281" i="13"/>
  <c r="H5281" i="13" s="1"/>
  <c r="D5281" i="13"/>
  <c r="E5281" i="13"/>
  <c r="I5281" i="13" s="1"/>
  <c r="F5281" i="13"/>
  <c r="C5282" i="13"/>
  <c r="H5282" i="13" s="1"/>
  <c r="D5282" i="13"/>
  <c r="E5282" i="13"/>
  <c r="I5282" i="13" s="1"/>
  <c r="F5282" i="13"/>
  <c r="C5283" i="13"/>
  <c r="H5283" i="13" s="1"/>
  <c r="D5283" i="13"/>
  <c r="E5283" i="13"/>
  <c r="I5283" i="13" s="1"/>
  <c r="F5283" i="13"/>
  <c r="C5284" i="13"/>
  <c r="H5284" i="13" s="1"/>
  <c r="D5284" i="13"/>
  <c r="E5284" i="13"/>
  <c r="I5284" i="13" s="1"/>
  <c r="F5284" i="13"/>
  <c r="C5285" i="13"/>
  <c r="H5285" i="13" s="1"/>
  <c r="D5285" i="13"/>
  <c r="E5285" i="13"/>
  <c r="I5285" i="13" s="1"/>
  <c r="F5285" i="13"/>
  <c r="C5286" i="13"/>
  <c r="H5286" i="13" s="1"/>
  <c r="D5286" i="13"/>
  <c r="E5286" i="13"/>
  <c r="I5286" i="13" s="1"/>
  <c r="F5286" i="13"/>
  <c r="C5287" i="13"/>
  <c r="H5287" i="13" s="1"/>
  <c r="D5287" i="13"/>
  <c r="E5287" i="13"/>
  <c r="I5287" i="13" s="1"/>
  <c r="F5287" i="13"/>
  <c r="C5288" i="13"/>
  <c r="H5288" i="13" s="1"/>
  <c r="D5288" i="13"/>
  <c r="E5288" i="13"/>
  <c r="I5288" i="13" s="1"/>
  <c r="F5288" i="13"/>
  <c r="C5289" i="13"/>
  <c r="H5289" i="13" s="1"/>
  <c r="D5289" i="13"/>
  <c r="E5289" i="13"/>
  <c r="I5289" i="13" s="1"/>
  <c r="F5289" i="13"/>
  <c r="C5290" i="13"/>
  <c r="H5290" i="13" s="1"/>
  <c r="D5290" i="13"/>
  <c r="E5290" i="13"/>
  <c r="I5290" i="13" s="1"/>
  <c r="F5290" i="13"/>
  <c r="C5291" i="13"/>
  <c r="H5291" i="13" s="1"/>
  <c r="D5291" i="13"/>
  <c r="E5291" i="13"/>
  <c r="I5291" i="13" s="1"/>
  <c r="F5291" i="13"/>
  <c r="C5292" i="13"/>
  <c r="H5292" i="13" s="1"/>
  <c r="D5292" i="13"/>
  <c r="E5292" i="13"/>
  <c r="I5292" i="13" s="1"/>
  <c r="F5292" i="13"/>
  <c r="C5293" i="13"/>
  <c r="H5293" i="13" s="1"/>
  <c r="D5293" i="13"/>
  <c r="E5293" i="13"/>
  <c r="I5293" i="13" s="1"/>
  <c r="F5293" i="13"/>
  <c r="C5294" i="13"/>
  <c r="H5294" i="13" s="1"/>
  <c r="D5294" i="13"/>
  <c r="E5294" i="13"/>
  <c r="I5294" i="13" s="1"/>
  <c r="F5294" i="13"/>
  <c r="C5295" i="13"/>
  <c r="H5295" i="13" s="1"/>
  <c r="D5295" i="13"/>
  <c r="E5295" i="13"/>
  <c r="I5295" i="13" s="1"/>
  <c r="F5295" i="13"/>
  <c r="C5296" i="13"/>
  <c r="H5296" i="13" s="1"/>
  <c r="D5296" i="13"/>
  <c r="E5296" i="13"/>
  <c r="I5296" i="13" s="1"/>
  <c r="F5296" i="13"/>
  <c r="C5297" i="13"/>
  <c r="H5297" i="13" s="1"/>
  <c r="D5297" i="13"/>
  <c r="E5297" i="13"/>
  <c r="I5297" i="13" s="1"/>
  <c r="F5297" i="13"/>
  <c r="C5298" i="13"/>
  <c r="H5298" i="13" s="1"/>
  <c r="D5298" i="13"/>
  <c r="E5298" i="13"/>
  <c r="I5298" i="13" s="1"/>
  <c r="F5298" i="13"/>
  <c r="C5299" i="13"/>
  <c r="H5299" i="13" s="1"/>
  <c r="D5299" i="13"/>
  <c r="E5299" i="13"/>
  <c r="I5299" i="13" s="1"/>
  <c r="F5299" i="13"/>
  <c r="C5300" i="13"/>
  <c r="H5300" i="13" s="1"/>
  <c r="D5300" i="13"/>
  <c r="E5300" i="13"/>
  <c r="I5300" i="13" s="1"/>
  <c r="F5300" i="13"/>
  <c r="C5301" i="13"/>
  <c r="H5301" i="13" s="1"/>
  <c r="D5301" i="13"/>
  <c r="E5301" i="13"/>
  <c r="I5301" i="13" s="1"/>
  <c r="F5301" i="13"/>
  <c r="C5302" i="13"/>
  <c r="H5302" i="13" s="1"/>
  <c r="D5302" i="13"/>
  <c r="E5302" i="13"/>
  <c r="I5302" i="13" s="1"/>
  <c r="F5302" i="13"/>
  <c r="C5303" i="13"/>
  <c r="H5303" i="13" s="1"/>
  <c r="D5303" i="13"/>
  <c r="E5303" i="13"/>
  <c r="I5303" i="13" s="1"/>
  <c r="F5303" i="13"/>
  <c r="C5304" i="13"/>
  <c r="H5304" i="13" s="1"/>
  <c r="D5304" i="13"/>
  <c r="E5304" i="13"/>
  <c r="I5304" i="13" s="1"/>
  <c r="F5304" i="13"/>
  <c r="C5305" i="13"/>
  <c r="H5305" i="13" s="1"/>
  <c r="D5305" i="13"/>
  <c r="E5305" i="13"/>
  <c r="I5305" i="13" s="1"/>
  <c r="F5305" i="13"/>
  <c r="C5306" i="13"/>
  <c r="H5306" i="13" s="1"/>
  <c r="D5306" i="13"/>
  <c r="E5306" i="13"/>
  <c r="I5306" i="13" s="1"/>
  <c r="F5306" i="13"/>
  <c r="C5307" i="13"/>
  <c r="H5307" i="13" s="1"/>
  <c r="D5307" i="13"/>
  <c r="E5307" i="13"/>
  <c r="I5307" i="13" s="1"/>
  <c r="F5307" i="13"/>
  <c r="C5308" i="13"/>
  <c r="H5308" i="13" s="1"/>
  <c r="D5308" i="13"/>
  <c r="E5308" i="13"/>
  <c r="I5308" i="13" s="1"/>
  <c r="F5308" i="13"/>
  <c r="C5309" i="13"/>
  <c r="H5309" i="13" s="1"/>
  <c r="D5309" i="13"/>
  <c r="E5309" i="13"/>
  <c r="I5309" i="13" s="1"/>
  <c r="F5309" i="13"/>
  <c r="C5310" i="13"/>
  <c r="H5310" i="13" s="1"/>
  <c r="D5310" i="13"/>
  <c r="E5310" i="13"/>
  <c r="I5310" i="13" s="1"/>
  <c r="F5310" i="13"/>
  <c r="C5311" i="13"/>
  <c r="H5311" i="13" s="1"/>
  <c r="D5311" i="13"/>
  <c r="E5311" i="13"/>
  <c r="I5311" i="13" s="1"/>
  <c r="F5311" i="13"/>
  <c r="C5312" i="13"/>
  <c r="H5312" i="13" s="1"/>
  <c r="D5312" i="13"/>
  <c r="E5312" i="13"/>
  <c r="I5312" i="13" s="1"/>
  <c r="F5312" i="13"/>
  <c r="C5313" i="13"/>
  <c r="H5313" i="13" s="1"/>
  <c r="D5313" i="13"/>
  <c r="E5313" i="13"/>
  <c r="I5313" i="13" s="1"/>
  <c r="F5313" i="13"/>
  <c r="C5314" i="13"/>
  <c r="H5314" i="13" s="1"/>
  <c r="D5314" i="13"/>
  <c r="E5314" i="13"/>
  <c r="I5314" i="13" s="1"/>
  <c r="F5314" i="13"/>
  <c r="C5315" i="13"/>
  <c r="H5315" i="13" s="1"/>
  <c r="D5315" i="13"/>
  <c r="E5315" i="13"/>
  <c r="I5315" i="13" s="1"/>
  <c r="F5315" i="13"/>
  <c r="C5316" i="13"/>
  <c r="H5316" i="13" s="1"/>
  <c r="D5316" i="13"/>
  <c r="E5316" i="13"/>
  <c r="I5316" i="13" s="1"/>
  <c r="F5316" i="13"/>
  <c r="C5317" i="13"/>
  <c r="H5317" i="13" s="1"/>
  <c r="D5317" i="13"/>
  <c r="E5317" i="13"/>
  <c r="I5317" i="13" s="1"/>
  <c r="F5317" i="13"/>
  <c r="C5318" i="13"/>
  <c r="H5318" i="13" s="1"/>
  <c r="D5318" i="13"/>
  <c r="E5318" i="13"/>
  <c r="I5318" i="13" s="1"/>
  <c r="F5318" i="13"/>
  <c r="C5319" i="13"/>
  <c r="H5319" i="13" s="1"/>
  <c r="D5319" i="13"/>
  <c r="E5319" i="13"/>
  <c r="I5319" i="13" s="1"/>
  <c r="F5319" i="13"/>
  <c r="C5320" i="13"/>
  <c r="H5320" i="13" s="1"/>
  <c r="D5320" i="13"/>
  <c r="E5320" i="13"/>
  <c r="I5320" i="13" s="1"/>
  <c r="F5320" i="13"/>
  <c r="C5321" i="13"/>
  <c r="H5321" i="13" s="1"/>
  <c r="D5321" i="13"/>
  <c r="E5321" i="13"/>
  <c r="I5321" i="13" s="1"/>
  <c r="F5321" i="13"/>
  <c r="C5322" i="13"/>
  <c r="H5322" i="13" s="1"/>
  <c r="D5322" i="13"/>
  <c r="E5322" i="13"/>
  <c r="I5322" i="13" s="1"/>
  <c r="F5322" i="13"/>
  <c r="C5323" i="13"/>
  <c r="H5323" i="13" s="1"/>
  <c r="D5323" i="13"/>
  <c r="E5323" i="13"/>
  <c r="I5323" i="13" s="1"/>
  <c r="F5323" i="13"/>
  <c r="C5324" i="13"/>
  <c r="H5324" i="13" s="1"/>
  <c r="D5324" i="13"/>
  <c r="E5324" i="13"/>
  <c r="I5324" i="13" s="1"/>
  <c r="F5324" i="13"/>
  <c r="C5325" i="13"/>
  <c r="H5325" i="13" s="1"/>
  <c r="D5325" i="13"/>
  <c r="E5325" i="13"/>
  <c r="I5325" i="13" s="1"/>
  <c r="F5325" i="13"/>
  <c r="C5326" i="13"/>
  <c r="H5326" i="13" s="1"/>
  <c r="D5326" i="13"/>
  <c r="E5326" i="13"/>
  <c r="I5326" i="13" s="1"/>
  <c r="F5326" i="13"/>
  <c r="C5327" i="13"/>
  <c r="H5327" i="13" s="1"/>
  <c r="D5327" i="13"/>
  <c r="E5327" i="13"/>
  <c r="I5327" i="13" s="1"/>
  <c r="F5327" i="13"/>
  <c r="C5328" i="13"/>
  <c r="H5328" i="13" s="1"/>
  <c r="D5328" i="13"/>
  <c r="E5328" i="13"/>
  <c r="I5328" i="13" s="1"/>
  <c r="F5328" i="13"/>
  <c r="C5329" i="13"/>
  <c r="H5329" i="13" s="1"/>
  <c r="D5329" i="13"/>
  <c r="E5329" i="13"/>
  <c r="I5329" i="13" s="1"/>
  <c r="F5329" i="13"/>
  <c r="C5330" i="13"/>
  <c r="H5330" i="13" s="1"/>
  <c r="D5330" i="13"/>
  <c r="E5330" i="13"/>
  <c r="I5330" i="13" s="1"/>
  <c r="F5330" i="13"/>
  <c r="C5331" i="13"/>
  <c r="H5331" i="13" s="1"/>
  <c r="D5331" i="13"/>
  <c r="E5331" i="13"/>
  <c r="I5331" i="13" s="1"/>
  <c r="F5331" i="13"/>
  <c r="C5332" i="13"/>
  <c r="H5332" i="13" s="1"/>
  <c r="D5332" i="13"/>
  <c r="E5332" i="13"/>
  <c r="I5332" i="13" s="1"/>
  <c r="F5332" i="13"/>
  <c r="C5333" i="13"/>
  <c r="H5333" i="13" s="1"/>
  <c r="D5333" i="13"/>
  <c r="E5333" i="13"/>
  <c r="I5333" i="13" s="1"/>
  <c r="F5333" i="13"/>
  <c r="C5334" i="13"/>
  <c r="H5334" i="13" s="1"/>
  <c r="D5334" i="13"/>
  <c r="E5334" i="13"/>
  <c r="I5334" i="13" s="1"/>
  <c r="F5334" i="13"/>
  <c r="C5335" i="13"/>
  <c r="H5335" i="13" s="1"/>
  <c r="D5335" i="13"/>
  <c r="E5335" i="13"/>
  <c r="I5335" i="13" s="1"/>
  <c r="F5335" i="13"/>
  <c r="C5336" i="13"/>
  <c r="H5336" i="13" s="1"/>
  <c r="D5336" i="13"/>
  <c r="E5336" i="13"/>
  <c r="I5336" i="13" s="1"/>
  <c r="F5336" i="13"/>
  <c r="C5337" i="13"/>
  <c r="H5337" i="13" s="1"/>
  <c r="D5337" i="13"/>
  <c r="E5337" i="13"/>
  <c r="I5337" i="13" s="1"/>
  <c r="F5337" i="13"/>
  <c r="C5338" i="13"/>
  <c r="H5338" i="13" s="1"/>
  <c r="D5338" i="13"/>
  <c r="E5338" i="13"/>
  <c r="I5338" i="13" s="1"/>
  <c r="F5338" i="13"/>
  <c r="C5339" i="13"/>
  <c r="H5339" i="13" s="1"/>
  <c r="D5339" i="13"/>
  <c r="E5339" i="13"/>
  <c r="I5339" i="13" s="1"/>
  <c r="F5339" i="13"/>
  <c r="C5340" i="13"/>
  <c r="H5340" i="13" s="1"/>
  <c r="D5340" i="13"/>
  <c r="E5340" i="13"/>
  <c r="I5340" i="13" s="1"/>
  <c r="F5340" i="13"/>
  <c r="C5341" i="13"/>
  <c r="H5341" i="13" s="1"/>
  <c r="D5341" i="13"/>
  <c r="E5341" i="13"/>
  <c r="I5341" i="13" s="1"/>
  <c r="F5341" i="13"/>
  <c r="C5342" i="13"/>
  <c r="H5342" i="13" s="1"/>
  <c r="D5342" i="13"/>
  <c r="E5342" i="13"/>
  <c r="I5342" i="13" s="1"/>
  <c r="F5342" i="13"/>
  <c r="C5343" i="13"/>
  <c r="H5343" i="13" s="1"/>
  <c r="D5343" i="13"/>
  <c r="E5343" i="13"/>
  <c r="I5343" i="13" s="1"/>
  <c r="F5343" i="13"/>
  <c r="C5344" i="13"/>
  <c r="H5344" i="13" s="1"/>
  <c r="D5344" i="13"/>
  <c r="E5344" i="13"/>
  <c r="I5344" i="13" s="1"/>
  <c r="F5344" i="13"/>
  <c r="C5345" i="13"/>
  <c r="H5345" i="13" s="1"/>
  <c r="D5345" i="13"/>
  <c r="E5345" i="13"/>
  <c r="I5345" i="13" s="1"/>
  <c r="F5345" i="13"/>
  <c r="C5346" i="13"/>
  <c r="H5346" i="13" s="1"/>
  <c r="D5346" i="13"/>
  <c r="E5346" i="13"/>
  <c r="I5346" i="13" s="1"/>
  <c r="F5346" i="13"/>
  <c r="C5347" i="13"/>
  <c r="H5347" i="13" s="1"/>
  <c r="D5347" i="13"/>
  <c r="E5347" i="13"/>
  <c r="I5347" i="13" s="1"/>
  <c r="F5347" i="13"/>
  <c r="C5348" i="13"/>
  <c r="H5348" i="13" s="1"/>
  <c r="D5348" i="13"/>
  <c r="E5348" i="13"/>
  <c r="I5348" i="13" s="1"/>
  <c r="F5348" i="13"/>
  <c r="C5349" i="13"/>
  <c r="H5349" i="13" s="1"/>
  <c r="D5349" i="13"/>
  <c r="E5349" i="13"/>
  <c r="I5349" i="13" s="1"/>
  <c r="F5349" i="13"/>
  <c r="C5350" i="13"/>
  <c r="H5350" i="13" s="1"/>
  <c r="D5350" i="13"/>
  <c r="E5350" i="13"/>
  <c r="I5350" i="13" s="1"/>
  <c r="F5350" i="13"/>
  <c r="C5351" i="13"/>
  <c r="H5351" i="13" s="1"/>
  <c r="D5351" i="13"/>
  <c r="E5351" i="13"/>
  <c r="I5351" i="13" s="1"/>
  <c r="F5351" i="13"/>
  <c r="C5352" i="13"/>
  <c r="H5352" i="13" s="1"/>
  <c r="D5352" i="13"/>
  <c r="E5352" i="13"/>
  <c r="I5352" i="13" s="1"/>
  <c r="F5352" i="13"/>
  <c r="C5353" i="13"/>
  <c r="H5353" i="13" s="1"/>
  <c r="D5353" i="13"/>
  <c r="E5353" i="13"/>
  <c r="I5353" i="13" s="1"/>
  <c r="F5353" i="13"/>
  <c r="C5354" i="13"/>
  <c r="H5354" i="13" s="1"/>
  <c r="D5354" i="13"/>
  <c r="E5354" i="13"/>
  <c r="I5354" i="13" s="1"/>
  <c r="F5354" i="13"/>
  <c r="C5355" i="13"/>
  <c r="H5355" i="13" s="1"/>
  <c r="D5355" i="13"/>
  <c r="E5355" i="13"/>
  <c r="I5355" i="13" s="1"/>
  <c r="F5355" i="13"/>
  <c r="C5356" i="13"/>
  <c r="H5356" i="13" s="1"/>
  <c r="D5356" i="13"/>
  <c r="E5356" i="13"/>
  <c r="I5356" i="13" s="1"/>
  <c r="F5356" i="13"/>
  <c r="C5357" i="13"/>
  <c r="H5357" i="13" s="1"/>
  <c r="D5357" i="13"/>
  <c r="E5357" i="13"/>
  <c r="I5357" i="13" s="1"/>
  <c r="F5357" i="13"/>
  <c r="C5358" i="13"/>
  <c r="H5358" i="13" s="1"/>
  <c r="D5358" i="13"/>
  <c r="E5358" i="13"/>
  <c r="I5358" i="13" s="1"/>
  <c r="F5358" i="13"/>
  <c r="C5359" i="13"/>
  <c r="H5359" i="13" s="1"/>
  <c r="D5359" i="13"/>
  <c r="E5359" i="13"/>
  <c r="I5359" i="13" s="1"/>
  <c r="F5359" i="13"/>
  <c r="C5360" i="13"/>
  <c r="H5360" i="13" s="1"/>
  <c r="D5360" i="13"/>
  <c r="E5360" i="13"/>
  <c r="I5360" i="13" s="1"/>
  <c r="F5360" i="13"/>
  <c r="C5361" i="13"/>
  <c r="H5361" i="13" s="1"/>
  <c r="D5361" i="13"/>
  <c r="E5361" i="13"/>
  <c r="I5361" i="13" s="1"/>
  <c r="F5361" i="13"/>
  <c r="C5362" i="13"/>
  <c r="H5362" i="13" s="1"/>
  <c r="D5362" i="13"/>
  <c r="E5362" i="13"/>
  <c r="I5362" i="13" s="1"/>
  <c r="F5362" i="13"/>
  <c r="C5363" i="13"/>
  <c r="H5363" i="13" s="1"/>
  <c r="D5363" i="13"/>
  <c r="E5363" i="13"/>
  <c r="I5363" i="13" s="1"/>
  <c r="F5363" i="13"/>
  <c r="C5364" i="13"/>
  <c r="H5364" i="13" s="1"/>
  <c r="D5364" i="13"/>
  <c r="E5364" i="13"/>
  <c r="I5364" i="13" s="1"/>
  <c r="F5364" i="13"/>
  <c r="C5365" i="13"/>
  <c r="H5365" i="13" s="1"/>
  <c r="D5365" i="13"/>
  <c r="E5365" i="13"/>
  <c r="I5365" i="13" s="1"/>
  <c r="F5365" i="13"/>
  <c r="C5366" i="13"/>
  <c r="H5366" i="13" s="1"/>
  <c r="D5366" i="13"/>
  <c r="E5366" i="13"/>
  <c r="I5366" i="13" s="1"/>
  <c r="F5366" i="13"/>
  <c r="C5367" i="13"/>
  <c r="H5367" i="13" s="1"/>
  <c r="D5367" i="13"/>
  <c r="E5367" i="13"/>
  <c r="I5367" i="13" s="1"/>
  <c r="F5367" i="13"/>
  <c r="C5368" i="13"/>
  <c r="H5368" i="13" s="1"/>
  <c r="D5368" i="13"/>
  <c r="E5368" i="13"/>
  <c r="I5368" i="13" s="1"/>
  <c r="F5368" i="13"/>
  <c r="C5369" i="13"/>
  <c r="H5369" i="13" s="1"/>
  <c r="D5369" i="13"/>
  <c r="E5369" i="13"/>
  <c r="I5369" i="13" s="1"/>
  <c r="F5369" i="13"/>
  <c r="C5370" i="13"/>
  <c r="H5370" i="13" s="1"/>
  <c r="D5370" i="13"/>
  <c r="E5370" i="13"/>
  <c r="I5370" i="13" s="1"/>
  <c r="F5370" i="13"/>
  <c r="C5371" i="13"/>
  <c r="H5371" i="13" s="1"/>
  <c r="D5371" i="13"/>
  <c r="E5371" i="13"/>
  <c r="I5371" i="13" s="1"/>
  <c r="F5371" i="13"/>
  <c r="C5372" i="13"/>
  <c r="H5372" i="13" s="1"/>
  <c r="D5372" i="13"/>
  <c r="E5372" i="13"/>
  <c r="I5372" i="13" s="1"/>
  <c r="F5372" i="13"/>
  <c r="C5373" i="13"/>
  <c r="H5373" i="13" s="1"/>
  <c r="D5373" i="13"/>
  <c r="E5373" i="13"/>
  <c r="I5373" i="13" s="1"/>
  <c r="F5373" i="13"/>
  <c r="C5374" i="13"/>
  <c r="H5374" i="13" s="1"/>
  <c r="D5374" i="13"/>
  <c r="E5374" i="13"/>
  <c r="I5374" i="13" s="1"/>
  <c r="F5374" i="13"/>
  <c r="C5375" i="13"/>
  <c r="H5375" i="13" s="1"/>
  <c r="D5375" i="13"/>
  <c r="E5375" i="13"/>
  <c r="I5375" i="13" s="1"/>
  <c r="F5375" i="13"/>
  <c r="C5376" i="13"/>
  <c r="H5376" i="13" s="1"/>
  <c r="D5376" i="13"/>
  <c r="E5376" i="13"/>
  <c r="I5376" i="13" s="1"/>
  <c r="F5376" i="13"/>
  <c r="C5377" i="13"/>
  <c r="H5377" i="13" s="1"/>
  <c r="D5377" i="13"/>
  <c r="E5377" i="13"/>
  <c r="I5377" i="13" s="1"/>
  <c r="F5377" i="13"/>
  <c r="C5378" i="13"/>
  <c r="H5378" i="13" s="1"/>
  <c r="D5378" i="13"/>
  <c r="E5378" i="13"/>
  <c r="I5378" i="13" s="1"/>
  <c r="F5378" i="13"/>
  <c r="C5379" i="13"/>
  <c r="H5379" i="13" s="1"/>
  <c r="D5379" i="13"/>
  <c r="E5379" i="13"/>
  <c r="I5379" i="13" s="1"/>
  <c r="F5379" i="13"/>
  <c r="C5380" i="13"/>
  <c r="H5380" i="13" s="1"/>
  <c r="D5380" i="13"/>
  <c r="E5380" i="13"/>
  <c r="I5380" i="13" s="1"/>
  <c r="F5380" i="13"/>
  <c r="C5381" i="13"/>
  <c r="H5381" i="13" s="1"/>
  <c r="D5381" i="13"/>
  <c r="E5381" i="13"/>
  <c r="I5381" i="13" s="1"/>
  <c r="F5381" i="13"/>
  <c r="C5382" i="13"/>
  <c r="H5382" i="13" s="1"/>
  <c r="D5382" i="13"/>
  <c r="E5382" i="13"/>
  <c r="I5382" i="13" s="1"/>
  <c r="F5382" i="13"/>
  <c r="C5383" i="13"/>
  <c r="H5383" i="13" s="1"/>
  <c r="D5383" i="13"/>
  <c r="E5383" i="13"/>
  <c r="I5383" i="13" s="1"/>
  <c r="F5383" i="13"/>
  <c r="C5384" i="13"/>
  <c r="H5384" i="13" s="1"/>
  <c r="D5384" i="13"/>
  <c r="E5384" i="13"/>
  <c r="I5384" i="13" s="1"/>
  <c r="F5384" i="13"/>
  <c r="C5385" i="13"/>
  <c r="H5385" i="13" s="1"/>
  <c r="D5385" i="13"/>
  <c r="E5385" i="13"/>
  <c r="I5385" i="13" s="1"/>
  <c r="F5385" i="13"/>
  <c r="C5386" i="13"/>
  <c r="H5386" i="13" s="1"/>
  <c r="D5386" i="13"/>
  <c r="E5386" i="13"/>
  <c r="I5386" i="13" s="1"/>
  <c r="F5386" i="13"/>
  <c r="C5387" i="13"/>
  <c r="H5387" i="13" s="1"/>
  <c r="D5387" i="13"/>
  <c r="E5387" i="13"/>
  <c r="I5387" i="13" s="1"/>
  <c r="F5387" i="13"/>
  <c r="C5388" i="13"/>
  <c r="H5388" i="13" s="1"/>
  <c r="D5388" i="13"/>
  <c r="E5388" i="13"/>
  <c r="I5388" i="13" s="1"/>
  <c r="F5388" i="13"/>
  <c r="C5389" i="13"/>
  <c r="H5389" i="13" s="1"/>
  <c r="D5389" i="13"/>
  <c r="E5389" i="13"/>
  <c r="I5389" i="13" s="1"/>
  <c r="F5389" i="13"/>
  <c r="C5390" i="13"/>
  <c r="H5390" i="13" s="1"/>
  <c r="D5390" i="13"/>
  <c r="E5390" i="13"/>
  <c r="I5390" i="13" s="1"/>
  <c r="F5390" i="13"/>
  <c r="C5391" i="13"/>
  <c r="H5391" i="13" s="1"/>
  <c r="D5391" i="13"/>
  <c r="E5391" i="13"/>
  <c r="I5391" i="13" s="1"/>
  <c r="F5391" i="13"/>
  <c r="C5392" i="13"/>
  <c r="H5392" i="13" s="1"/>
  <c r="D5392" i="13"/>
  <c r="E5392" i="13"/>
  <c r="I5392" i="13" s="1"/>
  <c r="F5392" i="13"/>
  <c r="C5393" i="13"/>
  <c r="H5393" i="13" s="1"/>
  <c r="D5393" i="13"/>
  <c r="E5393" i="13"/>
  <c r="I5393" i="13" s="1"/>
  <c r="F5393" i="13"/>
  <c r="C5394" i="13"/>
  <c r="H5394" i="13" s="1"/>
  <c r="D5394" i="13"/>
  <c r="E5394" i="13"/>
  <c r="I5394" i="13" s="1"/>
  <c r="F5394" i="13"/>
  <c r="C5395" i="13"/>
  <c r="H5395" i="13" s="1"/>
  <c r="D5395" i="13"/>
  <c r="E5395" i="13"/>
  <c r="I5395" i="13" s="1"/>
  <c r="F5395" i="13"/>
  <c r="C5396" i="13"/>
  <c r="H5396" i="13" s="1"/>
  <c r="D5396" i="13"/>
  <c r="E5396" i="13"/>
  <c r="I5396" i="13" s="1"/>
  <c r="F5396" i="13"/>
  <c r="C5397" i="13"/>
  <c r="H5397" i="13" s="1"/>
  <c r="D5397" i="13"/>
  <c r="E5397" i="13"/>
  <c r="I5397" i="13" s="1"/>
  <c r="F5397" i="13"/>
  <c r="C5398" i="13"/>
  <c r="H5398" i="13" s="1"/>
  <c r="D5398" i="13"/>
  <c r="E5398" i="13"/>
  <c r="I5398" i="13" s="1"/>
  <c r="F5398" i="13"/>
  <c r="C5399" i="13"/>
  <c r="H5399" i="13" s="1"/>
  <c r="D5399" i="13"/>
  <c r="E5399" i="13"/>
  <c r="I5399" i="13" s="1"/>
  <c r="F5399" i="13"/>
  <c r="C5400" i="13"/>
  <c r="H5400" i="13" s="1"/>
  <c r="D5400" i="13"/>
  <c r="E5400" i="13"/>
  <c r="I5400" i="13" s="1"/>
  <c r="F5400" i="13"/>
  <c r="C5401" i="13"/>
  <c r="H5401" i="13" s="1"/>
  <c r="D5401" i="13"/>
  <c r="E5401" i="13"/>
  <c r="I5401" i="13" s="1"/>
  <c r="F5401" i="13"/>
  <c r="C5402" i="13"/>
  <c r="H5402" i="13" s="1"/>
  <c r="D5402" i="13"/>
  <c r="E5402" i="13"/>
  <c r="I5402" i="13" s="1"/>
  <c r="F5402" i="13"/>
  <c r="C5403" i="13"/>
  <c r="H5403" i="13" s="1"/>
  <c r="D5403" i="13"/>
  <c r="E5403" i="13"/>
  <c r="I5403" i="13" s="1"/>
  <c r="F5403" i="13"/>
  <c r="C5404" i="13"/>
  <c r="H5404" i="13" s="1"/>
  <c r="D5404" i="13"/>
  <c r="E5404" i="13"/>
  <c r="I5404" i="13" s="1"/>
  <c r="F5404" i="13"/>
  <c r="C5405" i="13"/>
  <c r="H5405" i="13" s="1"/>
  <c r="D5405" i="13"/>
  <c r="E5405" i="13"/>
  <c r="I5405" i="13" s="1"/>
  <c r="F5405" i="13"/>
  <c r="C5406" i="13"/>
  <c r="H5406" i="13" s="1"/>
  <c r="D5406" i="13"/>
  <c r="E5406" i="13"/>
  <c r="I5406" i="13" s="1"/>
  <c r="F5406" i="13"/>
  <c r="C5407" i="13"/>
  <c r="H5407" i="13" s="1"/>
  <c r="D5407" i="13"/>
  <c r="E5407" i="13"/>
  <c r="I5407" i="13" s="1"/>
  <c r="F5407" i="13"/>
  <c r="C5408" i="13"/>
  <c r="H5408" i="13" s="1"/>
  <c r="D5408" i="13"/>
  <c r="E5408" i="13"/>
  <c r="I5408" i="13" s="1"/>
  <c r="F5408" i="13"/>
  <c r="C5409" i="13"/>
  <c r="H5409" i="13" s="1"/>
  <c r="D5409" i="13"/>
  <c r="E5409" i="13"/>
  <c r="I5409" i="13" s="1"/>
  <c r="F5409" i="13"/>
  <c r="C5410" i="13"/>
  <c r="H5410" i="13" s="1"/>
  <c r="D5410" i="13"/>
  <c r="E5410" i="13"/>
  <c r="I5410" i="13" s="1"/>
  <c r="F5410" i="13"/>
  <c r="C5411" i="13"/>
  <c r="H5411" i="13" s="1"/>
  <c r="D5411" i="13"/>
  <c r="E5411" i="13"/>
  <c r="I5411" i="13" s="1"/>
  <c r="F5411" i="13"/>
  <c r="C5412" i="13"/>
  <c r="H5412" i="13" s="1"/>
  <c r="D5412" i="13"/>
  <c r="E5412" i="13"/>
  <c r="I5412" i="13" s="1"/>
  <c r="F5412" i="13"/>
  <c r="C5413" i="13"/>
  <c r="H5413" i="13" s="1"/>
  <c r="D5413" i="13"/>
  <c r="E5413" i="13"/>
  <c r="I5413" i="13" s="1"/>
  <c r="F5413" i="13"/>
  <c r="C5414" i="13"/>
  <c r="H5414" i="13" s="1"/>
  <c r="D5414" i="13"/>
  <c r="E5414" i="13"/>
  <c r="I5414" i="13" s="1"/>
  <c r="F5414" i="13"/>
  <c r="C5415" i="13"/>
  <c r="H5415" i="13" s="1"/>
  <c r="D5415" i="13"/>
  <c r="E5415" i="13"/>
  <c r="I5415" i="13" s="1"/>
  <c r="F5415" i="13"/>
  <c r="C5416" i="13"/>
  <c r="H5416" i="13" s="1"/>
  <c r="D5416" i="13"/>
  <c r="E5416" i="13"/>
  <c r="I5416" i="13" s="1"/>
  <c r="F5416" i="13"/>
  <c r="C5417" i="13"/>
  <c r="H5417" i="13" s="1"/>
  <c r="D5417" i="13"/>
  <c r="E5417" i="13"/>
  <c r="I5417" i="13" s="1"/>
  <c r="F5417" i="13"/>
  <c r="C5418" i="13"/>
  <c r="H5418" i="13" s="1"/>
  <c r="D5418" i="13"/>
  <c r="E5418" i="13"/>
  <c r="I5418" i="13" s="1"/>
  <c r="F5418" i="13"/>
  <c r="C5419" i="13"/>
  <c r="H5419" i="13" s="1"/>
  <c r="D5419" i="13"/>
  <c r="E5419" i="13"/>
  <c r="I5419" i="13" s="1"/>
  <c r="F5419" i="13"/>
  <c r="C5420" i="13"/>
  <c r="H5420" i="13" s="1"/>
  <c r="D5420" i="13"/>
  <c r="E5420" i="13"/>
  <c r="I5420" i="13" s="1"/>
  <c r="F5420" i="13"/>
  <c r="C5421" i="13"/>
  <c r="H5421" i="13" s="1"/>
  <c r="D5421" i="13"/>
  <c r="E5421" i="13"/>
  <c r="I5421" i="13" s="1"/>
  <c r="F5421" i="13"/>
  <c r="C5422" i="13"/>
  <c r="H5422" i="13" s="1"/>
  <c r="D5422" i="13"/>
  <c r="E5422" i="13"/>
  <c r="I5422" i="13" s="1"/>
  <c r="F5422" i="13"/>
  <c r="C5423" i="13"/>
  <c r="H5423" i="13" s="1"/>
  <c r="D5423" i="13"/>
  <c r="E5423" i="13"/>
  <c r="I5423" i="13" s="1"/>
  <c r="F5423" i="13"/>
  <c r="C5424" i="13"/>
  <c r="H5424" i="13" s="1"/>
  <c r="D5424" i="13"/>
  <c r="E5424" i="13"/>
  <c r="I5424" i="13" s="1"/>
  <c r="F5424" i="13"/>
  <c r="C5425" i="13"/>
  <c r="H5425" i="13" s="1"/>
  <c r="D5425" i="13"/>
  <c r="E5425" i="13"/>
  <c r="I5425" i="13" s="1"/>
  <c r="F5425" i="13"/>
  <c r="C5426" i="13"/>
  <c r="H5426" i="13" s="1"/>
  <c r="D5426" i="13"/>
  <c r="E5426" i="13"/>
  <c r="I5426" i="13" s="1"/>
  <c r="F5426" i="13"/>
  <c r="C5427" i="13"/>
  <c r="H5427" i="13" s="1"/>
  <c r="D5427" i="13"/>
  <c r="E5427" i="13"/>
  <c r="I5427" i="13" s="1"/>
  <c r="F5427" i="13"/>
  <c r="C5428" i="13"/>
  <c r="H5428" i="13" s="1"/>
  <c r="D5428" i="13"/>
  <c r="E5428" i="13"/>
  <c r="I5428" i="13" s="1"/>
  <c r="F5428" i="13"/>
  <c r="C5429" i="13"/>
  <c r="H5429" i="13" s="1"/>
  <c r="D5429" i="13"/>
  <c r="E5429" i="13"/>
  <c r="I5429" i="13" s="1"/>
  <c r="F5429" i="13"/>
  <c r="C5430" i="13"/>
  <c r="H5430" i="13" s="1"/>
  <c r="D5430" i="13"/>
  <c r="E5430" i="13"/>
  <c r="I5430" i="13" s="1"/>
  <c r="F5430" i="13"/>
  <c r="C5431" i="13"/>
  <c r="H5431" i="13" s="1"/>
  <c r="D5431" i="13"/>
  <c r="E5431" i="13"/>
  <c r="I5431" i="13" s="1"/>
  <c r="F5431" i="13"/>
  <c r="C5432" i="13"/>
  <c r="H5432" i="13" s="1"/>
  <c r="D5432" i="13"/>
  <c r="E5432" i="13"/>
  <c r="I5432" i="13" s="1"/>
  <c r="F5432" i="13"/>
  <c r="C5433" i="13"/>
  <c r="H5433" i="13" s="1"/>
  <c r="D5433" i="13"/>
  <c r="E5433" i="13"/>
  <c r="I5433" i="13" s="1"/>
  <c r="F5433" i="13"/>
  <c r="C5434" i="13"/>
  <c r="H5434" i="13" s="1"/>
  <c r="D5434" i="13"/>
  <c r="E5434" i="13"/>
  <c r="I5434" i="13" s="1"/>
  <c r="F5434" i="13"/>
  <c r="C5435" i="13"/>
  <c r="H5435" i="13" s="1"/>
  <c r="D5435" i="13"/>
  <c r="E5435" i="13"/>
  <c r="I5435" i="13" s="1"/>
  <c r="F5435" i="13"/>
  <c r="C5436" i="13"/>
  <c r="H5436" i="13" s="1"/>
  <c r="D5436" i="13"/>
  <c r="E5436" i="13"/>
  <c r="I5436" i="13" s="1"/>
  <c r="F5436" i="13"/>
  <c r="C5437" i="13"/>
  <c r="H5437" i="13" s="1"/>
  <c r="D5437" i="13"/>
  <c r="E5437" i="13"/>
  <c r="I5437" i="13" s="1"/>
  <c r="F5437" i="13"/>
  <c r="C5438" i="13"/>
  <c r="H5438" i="13" s="1"/>
  <c r="D5438" i="13"/>
  <c r="E5438" i="13"/>
  <c r="I5438" i="13" s="1"/>
  <c r="F5438" i="13"/>
  <c r="C5439" i="13"/>
  <c r="H5439" i="13" s="1"/>
  <c r="D5439" i="13"/>
  <c r="E5439" i="13"/>
  <c r="I5439" i="13" s="1"/>
  <c r="F5439" i="13"/>
  <c r="C5440" i="13"/>
  <c r="H5440" i="13" s="1"/>
  <c r="D5440" i="13"/>
  <c r="E5440" i="13"/>
  <c r="I5440" i="13" s="1"/>
  <c r="F5440" i="13"/>
  <c r="C5441" i="13"/>
  <c r="H5441" i="13" s="1"/>
  <c r="D5441" i="13"/>
  <c r="E5441" i="13"/>
  <c r="I5441" i="13" s="1"/>
  <c r="F5441" i="13"/>
  <c r="C5442" i="13"/>
  <c r="H5442" i="13" s="1"/>
  <c r="D5442" i="13"/>
  <c r="E5442" i="13"/>
  <c r="I5442" i="13" s="1"/>
  <c r="F5442" i="13"/>
  <c r="C5443" i="13"/>
  <c r="H5443" i="13" s="1"/>
  <c r="D5443" i="13"/>
  <c r="E5443" i="13"/>
  <c r="I5443" i="13" s="1"/>
  <c r="F5443" i="13"/>
  <c r="C5444" i="13"/>
  <c r="H5444" i="13" s="1"/>
  <c r="D5444" i="13"/>
  <c r="E5444" i="13"/>
  <c r="I5444" i="13" s="1"/>
  <c r="F5444" i="13"/>
  <c r="C5445" i="13"/>
  <c r="H5445" i="13" s="1"/>
  <c r="D5445" i="13"/>
  <c r="E5445" i="13"/>
  <c r="I5445" i="13" s="1"/>
  <c r="F5445" i="13"/>
  <c r="C5446" i="13"/>
  <c r="H5446" i="13" s="1"/>
  <c r="D5446" i="13"/>
  <c r="E5446" i="13"/>
  <c r="I5446" i="13" s="1"/>
  <c r="F5446" i="13"/>
  <c r="C5447" i="13"/>
  <c r="H5447" i="13" s="1"/>
  <c r="D5447" i="13"/>
  <c r="E5447" i="13"/>
  <c r="I5447" i="13" s="1"/>
  <c r="F5447" i="13"/>
  <c r="C5448" i="13"/>
  <c r="H5448" i="13" s="1"/>
  <c r="D5448" i="13"/>
  <c r="E5448" i="13"/>
  <c r="I5448" i="13" s="1"/>
  <c r="F5448" i="13"/>
  <c r="C5449" i="13"/>
  <c r="H5449" i="13" s="1"/>
  <c r="D5449" i="13"/>
  <c r="E5449" i="13"/>
  <c r="I5449" i="13" s="1"/>
  <c r="F5449" i="13"/>
  <c r="C5450" i="13"/>
  <c r="H5450" i="13" s="1"/>
  <c r="D5450" i="13"/>
  <c r="E5450" i="13"/>
  <c r="I5450" i="13" s="1"/>
  <c r="F5450" i="13"/>
  <c r="C5451" i="13"/>
  <c r="H5451" i="13" s="1"/>
  <c r="D5451" i="13"/>
  <c r="E5451" i="13"/>
  <c r="I5451" i="13" s="1"/>
  <c r="F5451" i="13"/>
  <c r="C5452" i="13"/>
  <c r="H5452" i="13" s="1"/>
  <c r="D5452" i="13"/>
  <c r="E5452" i="13"/>
  <c r="I5452" i="13" s="1"/>
  <c r="F5452" i="13"/>
  <c r="C5453" i="13"/>
  <c r="H5453" i="13" s="1"/>
  <c r="D5453" i="13"/>
  <c r="E5453" i="13"/>
  <c r="I5453" i="13" s="1"/>
  <c r="F5453" i="13"/>
  <c r="C5454" i="13"/>
  <c r="H5454" i="13" s="1"/>
  <c r="D5454" i="13"/>
  <c r="E5454" i="13"/>
  <c r="I5454" i="13" s="1"/>
  <c r="F5454" i="13"/>
  <c r="C5455" i="13"/>
  <c r="H5455" i="13" s="1"/>
  <c r="D5455" i="13"/>
  <c r="E5455" i="13"/>
  <c r="I5455" i="13" s="1"/>
  <c r="F5455" i="13"/>
  <c r="C5456" i="13"/>
  <c r="H5456" i="13" s="1"/>
  <c r="D5456" i="13"/>
  <c r="E5456" i="13"/>
  <c r="I5456" i="13" s="1"/>
  <c r="F5456" i="13"/>
  <c r="C5457" i="13"/>
  <c r="H5457" i="13" s="1"/>
  <c r="D5457" i="13"/>
  <c r="E5457" i="13"/>
  <c r="I5457" i="13" s="1"/>
  <c r="F5457" i="13"/>
  <c r="C5458" i="13"/>
  <c r="H5458" i="13" s="1"/>
  <c r="D5458" i="13"/>
  <c r="E5458" i="13"/>
  <c r="I5458" i="13" s="1"/>
  <c r="F5458" i="13"/>
  <c r="C5459" i="13"/>
  <c r="H5459" i="13" s="1"/>
  <c r="D5459" i="13"/>
  <c r="E5459" i="13"/>
  <c r="I5459" i="13" s="1"/>
  <c r="F5459" i="13"/>
  <c r="C5460" i="13"/>
  <c r="H5460" i="13" s="1"/>
  <c r="D5460" i="13"/>
  <c r="E5460" i="13"/>
  <c r="I5460" i="13" s="1"/>
  <c r="F5460" i="13"/>
  <c r="C5461" i="13"/>
  <c r="H5461" i="13" s="1"/>
  <c r="D5461" i="13"/>
  <c r="E5461" i="13"/>
  <c r="I5461" i="13" s="1"/>
  <c r="F5461" i="13"/>
  <c r="C5462" i="13"/>
  <c r="H5462" i="13" s="1"/>
  <c r="D5462" i="13"/>
  <c r="E5462" i="13"/>
  <c r="I5462" i="13" s="1"/>
  <c r="F5462" i="13"/>
  <c r="C5463" i="13"/>
  <c r="H5463" i="13" s="1"/>
  <c r="D5463" i="13"/>
  <c r="E5463" i="13"/>
  <c r="I5463" i="13" s="1"/>
  <c r="F5463" i="13"/>
  <c r="C5464" i="13"/>
  <c r="H5464" i="13" s="1"/>
  <c r="D5464" i="13"/>
  <c r="E5464" i="13"/>
  <c r="I5464" i="13" s="1"/>
  <c r="F5464" i="13"/>
  <c r="C5465" i="13"/>
  <c r="H5465" i="13" s="1"/>
  <c r="D5465" i="13"/>
  <c r="E5465" i="13"/>
  <c r="I5465" i="13" s="1"/>
  <c r="F5465" i="13"/>
  <c r="C5466" i="13"/>
  <c r="H5466" i="13" s="1"/>
  <c r="D5466" i="13"/>
  <c r="E5466" i="13"/>
  <c r="I5466" i="13" s="1"/>
  <c r="F5466" i="13"/>
  <c r="C5467" i="13"/>
  <c r="H5467" i="13" s="1"/>
  <c r="D5467" i="13"/>
  <c r="E5467" i="13"/>
  <c r="I5467" i="13" s="1"/>
  <c r="F5467" i="13"/>
  <c r="C5468" i="13"/>
  <c r="H5468" i="13" s="1"/>
  <c r="D5468" i="13"/>
  <c r="E5468" i="13"/>
  <c r="I5468" i="13" s="1"/>
  <c r="F5468" i="13"/>
  <c r="C5469" i="13"/>
  <c r="H5469" i="13" s="1"/>
  <c r="D5469" i="13"/>
  <c r="E5469" i="13"/>
  <c r="I5469" i="13" s="1"/>
  <c r="F5469" i="13"/>
  <c r="C5470" i="13"/>
  <c r="H5470" i="13" s="1"/>
  <c r="D5470" i="13"/>
  <c r="E5470" i="13"/>
  <c r="I5470" i="13" s="1"/>
  <c r="F5470" i="13"/>
  <c r="C5471" i="13"/>
  <c r="H5471" i="13" s="1"/>
  <c r="D5471" i="13"/>
  <c r="E5471" i="13"/>
  <c r="I5471" i="13" s="1"/>
  <c r="F5471" i="13"/>
  <c r="C5472" i="13"/>
  <c r="H5472" i="13" s="1"/>
  <c r="D5472" i="13"/>
  <c r="E5472" i="13"/>
  <c r="I5472" i="13" s="1"/>
  <c r="F5472" i="13"/>
  <c r="C5473" i="13"/>
  <c r="H5473" i="13" s="1"/>
  <c r="D5473" i="13"/>
  <c r="E5473" i="13"/>
  <c r="I5473" i="13" s="1"/>
  <c r="F5473" i="13"/>
  <c r="C5474" i="13"/>
  <c r="H5474" i="13" s="1"/>
  <c r="D5474" i="13"/>
  <c r="E5474" i="13"/>
  <c r="I5474" i="13" s="1"/>
  <c r="F5474" i="13"/>
  <c r="C5475" i="13"/>
  <c r="H5475" i="13" s="1"/>
  <c r="D5475" i="13"/>
  <c r="E5475" i="13"/>
  <c r="I5475" i="13" s="1"/>
  <c r="F5475" i="13"/>
  <c r="C5476" i="13"/>
  <c r="H5476" i="13" s="1"/>
  <c r="D5476" i="13"/>
  <c r="E5476" i="13"/>
  <c r="I5476" i="13" s="1"/>
  <c r="F5476" i="13"/>
  <c r="C5477" i="13"/>
  <c r="H5477" i="13" s="1"/>
  <c r="D5477" i="13"/>
  <c r="E5477" i="13"/>
  <c r="I5477" i="13" s="1"/>
  <c r="F5477" i="13"/>
  <c r="C5478" i="13"/>
  <c r="H5478" i="13" s="1"/>
  <c r="D5478" i="13"/>
  <c r="E5478" i="13"/>
  <c r="I5478" i="13" s="1"/>
  <c r="F5478" i="13"/>
  <c r="C5479" i="13"/>
  <c r="H5479" i="13" s="1"/>
  <c r="D5479" i="13"/>
  <c r="E5479" i="13"/>
  <c r="I5479" i="13" s="1"/>
  <c r="F5479" i="13"/>
  <c r="C5480" i="13"/>
  <c r="H5480" i="13" s="1"/>
  <c r="D5480" i="13"/>
  <c r="E5480" i="13"/>
  <c r="I5480" i="13" s="1"/>
  <c r="F5480" i="13"/>
  <c r="C5481" i="13"/>
  <c r="H5481" i="13" s="1"/>
  <c r="D5481" i="13"/>
  <c r="E5481" i="13"/>
  <c r="I5481" i="13" s="1"/>
  <c r="F5481" i="13"/>
  <c r="C5482" i="13"/>
  <c r="H5482" i="13" s="1"/>
  <c r="D5482" i="13"/>
  <c r="E5482" i="13"/>
  <c r="I5482" i="13" s="1"/>
  <c r="F5482" i="13"/>
  <c r="C5483" i="13"/>
  <c r="H5483" i="13" s="1"/>
  <c r="D5483" i="13"/>
  <c r="E5483" i="13"/>
  <c r="I5483" i="13" s="1"/>
  <c r="F5483" i="13"/>
  <c r="C5484" i="13"/>
  <c r="H5484" i="13" s="1"/>
  <c r="D5484" i="13"/>
  <c r="E5484" i="13"/>
  <c r="I5484" i="13" s="1"/>
  <c r="F5484" i="13"/>
  <c r="C5485" i="13"/>
  <c r="H5485" i="13" s="1"/>
  <c r="D5485" i="13"/>
  <c r="E5485" i="13"/>
  <c r="I5485" i="13" s="1"/>
  <c r="F5485" i="13"/>
  <c r="C5486" i="13"/>
  <c r="H5486" i="13" s="1"/>
  <c r="D5486" i="13"/>
  <c r="E5486" i="13"/>
  <c r="I5486" i="13" s="1"/>
  <c r="F5486" i="13"/>
  <c r="C5487" i="13"/>
  <c r="H5487" i="13" s="1"/>
  <c r="D5487" i="13"/>
  <c r="E5487" i="13"/>
  <c r="I5487" i="13" s="1"/>
  <c r="F5487" i="13"/>
  <c r="C5488" i="13"/>
  <c r="H5488" i="13" s="1"/>
  <c r="D5488" i="13"/>
  <c r="E5488" i="13"/>
  <c r="I5488" i="13" s="1"/>
  <c r="F5488" i="13"/>
  <c r="C5489" i="13"/>
  <c r="H5489" i="13" s="1"/>
  <c r="D5489" i="13"/>
  <c r="E5489" i="13"/>
  <c r="I5489" i="13" s="1"/>
  <c r="F5489" i="13"/>
  <c r="C5490" i="13"/>
  <c r="H5490" i="13" s="1"/>
  <c r="D5490" i="13"/>
  <c r="E5490" i="13"/>
  <c r="I5490" i="13" s="1"/>
  <c r="F5490" i="13"/>
  <c r="C5491" i="13"/>
  <c r="H5491" i="13" s="1"/>
  <c r="D5491" i="13"/>
  <c r="E5491" i="13"/>
  <c r="I5491" i="13" s="1"/>
  <c r="F5491" i="13"/>
  <c r="C5492" i="13"/>
  <c r="H5492" i="13" s="1"/>
  <c r="D5492" i="13"/>
  <c r="E5492" i="13"/>
  <c r="I5492" i="13" s="1"/>
  <c r="F5492" i="13"/>
  <c r="C5493" i="13"/>
  <c r="H5493" i="13" s="1"/>
  <c r="D5493" i="13"/>
  <c r="E5493" i="13"/>
  <c r="I5493" i="13" s="1"/>
  <c r="F5493" i="13"/>
  <c r="C5494" i="13"/>
  <c r="H5494" i="13" s="1"/>
  <c r="D5494" i="13"/>
  <c r="E5494" i="13"/>
  <c r="I5494" i="13" s="1"/>
  <c r="F5494" i="13"/>
  <c r="C5495" i="13"/>
  <c r="H5495" i="13" s="1"/>
  <c r="D5495" i="13"/>
  <c r="E5495" i="13"/>
  <c r="I5495" i="13" s="1"/>
  <c r="F5495" i="13"/>
  <c r="C5496" i="13"/>
  <c r="H5496" i="13" s="1"/>
  <c r="D5496" i="13"/>
  <c r="E5496" i="13"/>
  <c r="I5496" i="13" s="1"/>
  <c r="F5496" i="13"/>
  <c r="C5497" i="13"/>
  <c r="H5497" i="13" s="1"/>
  <c r="D5497" i="13"/>
  <c r="E5497" i="13"/>
  <c r="I5497" i="13" s="1"/>
  <c r="F5497" i="13"/>
  <c r="C5498" i="13"/>
  <c r="H5498" i="13" s="1"/>
  <c r="D5498" i="13"/>
  <c r="E5498" i="13"/>
  <c r="I5498" i="13" s="1"/>
  <c r="F5498" i="13"/>
  <c r="C5499" i="13"/>
  <c r="H5499" i="13" s="1"/>
  <c r="D5499" i="13"/>
  <c r="E5499" i="13"/>
  <c r="I5499" i="13" s="1"/>
  <c r="F5499" i="13"/>
  <c r="C5500" i="13"/>
  <c r="H5500" i="13" s="1"/>
  <c r="D5500" i="13"/>
  <c r="E5500" i="13"/>
  <c r="I5500" i="13" s="1"/>
  <c r="F5500" i="13"/>
  <c r="C5501" i="13"/>
  <c r="H5501" i="13" s="1"/>
  <c r="D5501" i="13"/>
  <c r="E5501" i="13"/>
  <c r="I5501" i="13" s="1"/>
  <c r="F5501" i="13"/>
  <c r="C5502" i="13"/>
  <c r="H5502" i="13" s="1"/>
  <c r="D5502" i="13"/>
  <c r="E5502" i="13"/>
  <c r="I5502" i="13" s="1"/>
  <c r="F5502" i="13"/>
  <c r="C5503" i="13"/>
  <c r="H5503" i="13" s="1"/>
  <c r="D5503" i="13"/>
  <c r="E5503" i="13"/>
  <c r="I5503" i="13" s="1"/>
  <c r="F5503" i="13"/>
  <c r="C5504" i="13"/>
  <c r="H5504" i="13" s="1"/>
  <c r="D5504" i="13"/>
  <c r="E5504" i="13"/>
  <c r="I5504" i="13" s="1"/>
  <c r="F5504" i="13"/>
  <c r="C5505" i="13"/>
  <c r="H5505" i="13" s="1"/>
  <c r="D5505" i="13"/>
  <c r="E5505" i="13"/>
  <c r="I5505" i="13" s="1"/>
  <c r="F5505" i="13"/>
  <c r="C5506" i="13"/>
  <c r="H5506" i="13" s="1"/>
  <c r="D5506" i="13"/>
  <c r="E5506" i="13"/>
  <c r="I5506" i="13" s="1"/>
  <c r="F5506" i="13"/>
  <c r="C5507" i="13"/>
  <c r="H5507" i="13" s="1"/>
  <c r="D5507" i="13"/>
  <c r="E5507" i="13"/>
  <c r="I5507" i="13" s="1"/>
  <c r="F5507" i="13"/>
  <c r="C5508" i="13"/>
  <c r="H5508" i="13" s="1"/>
  <c r="D5508" i="13"/>
  <c r="E5508" i="13"/>
  <c r="I5508" i="13" s="1"/>
  <c r="F5508" i="13"/>
  <c r="C5509" i="13"/>
  <c r="H5509" i="13" s="1"/>
  <c r="D5509" i="13"/>
  <c r="E5509" i="13"/>
  <c r="I5509" i="13" s="1"/>
  <c r="F5509" i="13"/>
  <c r="C5510" i="13"/>
  <c r="H5510" i="13" s="1"/>
  <c r="D5510" i="13"/>
  <c r="E5510" i="13"/>
  <c r="I5510" i="13" s="1"/>
  <c r="F5510" i="13"/>
  <c r="C5511" i="13"/>
  <c r="H5511" i="13" s="1"/>
  <c r="D5511" i="13"/>
  <c r="E5511" i="13"/>
  <c r="I5511" i="13" s="1"/>
  <c r="F5511" i="13"/>
  <c r="C5512" i="13"/>
  <c r="H5512" i="13" s="1"/>
  <c r="D5512" i="13"/>
  <c r="E5512" i="13"/>
  <c r="I5512" i="13" s="1"/>
  <c r="F5512" i="13"/>
  <c r="C5513" i="13"/>
  <c r="H5513" i="13" s="1"/>
  <c r="D5513" i="13"/>
  <c r="E5513" i="13"/>
  <c r="I5513" i="13" s="1"/>
  <c r="F5513" i="13"/>
  <c r="C5514" i="13"/>
  <c r="H5514" i="13" s="1"/>
  <c r="D5514" i="13"/>
  <c r="E5514" i="13"/>
  <c r="I5514" i="13" s="1"/>
  <c r="F5514" i="13"/>
  <c r="C5515" i="13"/>
  <c r="H5515" i="13" s="1"/>
  <c r="D5515" i="13"/>
  <c r="E5515" i="13"/>
  <c r="I5515" i="13" s="1"/>
  <c r="F5515" i="13"/>
  <c r="C5516" i="13"/>
  <c r="H5516" i="13" s="1"/>
  <c r="D5516" i="13"/>
  <c r="E5516" i="13"/>
  <c r="I5516" i="13" s="1"/>
  <c r="F5516" i="13"/>
  <c r="C5517" i="13"/>
  <c r="H5517" i="13" s="1"/>
  <c r="D5517" i="13"/>
  <c r="E5517" i="13"/>
  <c r="I5517" i="13" s="1"/>
  <c r="F5517" i="13"/>
  <c r="C5518" i="13"/>
  <c r="H5518" i="13" s="1"/>
  <c r="D5518" i="13"/>
  <c r="E5518" i="13"/>
  <c r="I5518" i="13" s="1"/>
  <c r="F5518" i="13"/>
  <c r="C5519" i="13"/>
  <c r="H5519" i="13" s="1"/>
  <c r="D5519" i="13"/>
  <c r="E5519" i="13"/>
  <c r="I5519" i="13" s="1"/>
  <c r="F5519" i="13"/>
  <c r="C5520" i="13"/>
  <c r="H5520" i="13" s="1"/>
  <c r="D5520" i="13"/>
  <c r="E5520" i="13"/>
  <c r="I5520" i="13" s="1"/>
  <c r="F5520" i="13"/>
  <c r="C5521" i="13"/>
  <c r="H5521" i="13" s="1"/>
  <c r="D5521" i="13"/>
  <c r="E5521" i="13"/>
  <c r="I5521" i="13" s="1"/>
  <c r="F5521" i="13"/>
  <c r="C5522" i="13"/>
  <c r="H5522" i="13" s="1"/>
  <c r="D5522" i="13"/>
  <c r="E5522" i="13"/>
  <c r="I5522" i="13" s="1"/>
  <c r="F5522" i="13"/>
  <c r="C5523" i="13"/>
  <c r="H5523" i="13" s="1"/>
  <c r="D5523" i="13"/>
  <c r="E5523" i="13"/>
  <c r="I5523" i="13" s="1"/>
  <c r="F5523" i="13"/>
  <c r="C5524" i="13"/>
  <c r="H5524" i="13" s="1"/>
  <c r="D5524" i="13"/>
  <c r="E5524" i="13"/>
  <c r="I5524" i="13" s="1"/>
  <c r="F5524" i="13"/>
  <c r="C5525" i="13"/>
  <c r="H5525" i="13" s="1"/>
  <c r="D5525" i="13"/>
  <c r="E5525" i="13"/>
  <c r="I5525" i="13" s="1"/>
  <c r="F5525" i="13"/>
  <c r="C5526" i="13"/>
  <c r="H5526" i="13" s="1"/>
  <c r="D5526" i="13"/>
  <c r="E5526" i="13"/>
  <c r="I5526" i="13" s="1"/>
  <c r="F5526" i="13"/>
  <c r="C5527" i="13"/>
  <c r="H5527" i="13" s="1"/>
  <c r="D5527" i="13"/>
  <c r="E5527" i="13"/>
  <c r="I5527" i="13" s="1"/>
  <c r="F5527" i="13"/>
  <c r="C5528" i="13"/>
  <c r="H5528" i="13" s="1"/>
  <c r="D5528" i="13"/>
  <c r="E5528" i="13"/>
  <c r="I5528" i="13" s="1"/>
  <c r="F5528" i="13"/>
  <c r="C5529" i="13"/>
  <c r="H5529" i="13" s="1"/>
  <c r="D5529" i="13"/>
  <c r="E5529" i="13"/>
  <c r="I5529" i="13" s="1"/>
  <c r="F5529" i="13"/>
  <c r="C5530" i="13"/>
  <c r="H5530" i="13" s="1"/>
  <c r="D5530" i="13"/>
  <c r="E5530" i="13"/>
  <c r="I5530" i="13" s="1"/>
  <c r="F5530" i="13"/>
  <c r="C5531" i="13"/>
  <c r="H5531" i="13" s="1"/>
  <c r="D5531" i="13"/>
  <c r="E5531" i="13"/>
  <c r="I5531" i="13" s="1"/>
  <c r="F5531" i="13"/>
  <c r="C5532" i="13"/>
  <c r="H5532" i="13" s="1"/>
  <c r="D5532" i="13"/>
  <c r="E5532" i="13"/>
  <c r="I5532" i="13" s="1"/>
  <c r="F5532" i="13"/>
  <c r="C5533" i="13"/>
  <c r="H5533" i="13" s="1"/>
  <c r="D5533" i="13"/>
  <c r="E5533" i="13"/>
  <c r="I5533" i="13" s="1"/>
  <c r="F5533" i="13"/>
  <c r="C5534" i="13"/>
  <c r="H5534" i="13" s="1"/>
  <c r="D5534" i="13"/>
  <c r="E5534" i="13"/>
  <c r="I5534" i="13" s="1"/>
  <c r="F5534" i="13"/>
  <c r="C5535" i="13"/>
  <c r="H5535" i="13" s="1"/>
  <c r="D5535" i="13"/>
  <c r="E5535" i="13"/>
  <c r="I5535" i="13" s="1"/>
  <c r="F5535" i="13"/>
  <c r="C5536" i="13"/>
  <c r="H5536" i="13" s="1"/>
  <c r="D5536" i="13"/>
  <c r="E5536" i="13"/>
  <c r="I5536" i="13" s="1"/>
  <c r="F5536" i="13"/>
  <c r="C5537" i="13"/>
  <c r="H5537" i="13" s="1"/>
  <c r="D5537" i="13"/>
  <c r="E5537" i="13"/>
  <c r="I5537" i="13" s="1"/>
  <c r="F5537" i="13"/>
  <c r="C5538" i="13"/>
  <c r="H5538" i="13" s="1"/>
  <c r="D5538" i="13"/>
  <c r="E5538" i="13"/>
  <c r="I5538" i="13" s="1"/>
  <c r="F5538" i="13"/>
  <c r="C5539" i="13"/>
  <c r="H5539" i="13" s="1"/>
  <c r="D5539" i="13"/>
  <c r="E5539" i="13"/>
  <c r="I5539" i="13" s="1"/>
  <c r="F5539" i="13"/>
  <c r="C5540" i="13"/>
  <c r="H5540" i="13" s="1"/>
  <c r="D5540" i="13"/>
  <c r="E5540" i="13"/>
  <c r="I5540" i="13" s="1"/>
  <c r="F5540" i="13"/>
  <c r="C5541" i="13"/>
  <c r="H5541" i="13" s="1"/>
  <c r="D5541" i="13"/>
  <c r="E5541" i="13"/>
  <c r="I5541" i="13" s="1"/>
  <c r="F5541" i="13"/>
  <c r="C5542" i="13"/>
  <c r="H5542" i="13" s="1"/>
  <c r="D5542" i="13"/>
  <c r="E5542" i="13"/>
  <c r="I5542" i="13" s="1"/>
  <c r="F5542" i="13"/>
  <c r="C5543" i="13"/>
  <c r="H5543" i="13" s="1"/>
  <c r="D5543" i="13"/>
  <c r="E5543" i="13"/>
  <c r="I5543" i="13" s="1"/>
  <c r="F5543" i="13"/>
  <c r="C5544" i="13"/>
  <c r="H5544" i="13" s="1"/>
  <c r="D5544" i="13"/>
  <c r="E5544" i="13"/>
  <c r="I5544" i="13" s="1"/>
  <c r="F5544" i="13"/>
  <c r="C5545" i="13"/>
  <c r="H5545" i="13" s="1"/>
  <c r="D5545" i="13"/>
  <c r="E5545" i="13"/>
  <c r="I5545" i="13" s="1"/>
  <c r="F5545" i="13"/>
  <c r="C5546" i="13"/>
  <c r="H5546" i="13" s="1"/>
  <c r="D5546" i="13"/>
  <c r="E5546" i="13"/>
  <c r="I5546" i="13" s="1"/>
  <c r="F5546" i="13"/>
  <c r="C5547" i="13"/>
  <c r="H5547" i="13" s="1"/>
  <c r="D5547" i="13"/>
  <c r="E5547" i="13"/>
  <c r="I5547" i="13" s="1"/>
  <c r="F5547" i="13"/>
  <c r="C5548" i="13"/>
  <c r="H5548" i="13" s="1"/>
  <c r="D5548" i="13"/>
  <c r="E5548" i="13"/>
  <c r="I5548" i="13" s="1"/>
  <c r="F5548" i="13"/>
  <c r="C5549" i="13"/>
  <c r="H5549" i="13" s="1"/>
  <c r="D5549" i="13"/>
  <c r="E5549" i="13"/>
  <c r="I5549" i="13" s="1"/>
  <c r="F5549" i="13"/>
  <c r="C5550" i="13"/>
  <c r="H5550" i="13" s="1"/>
  <c r="D5550" i="13"/>
  <c r="E5550" i="13"/>
  <c r="I5550" i="13" s="1"/>
  <c r="F5550" i="13"/>
  <c r="C5551" i="13"/>
  <c r="H5551" i="13" s="1"/>
  <c r="D5551" i="13"/>
  <c r="E5551" i="13"/>
  <c r="I5551" i="13" s="1"/>
  <c r="F5551" i="13"/>
  <c r="C5552" i="13"/>
  <c r="H5552" i="13" s="1"/>
  <c r="D5552" i="13"/>
  <c r="E5552" i="13"/>
  <c r="I5552" i="13" s="1"/>
  <c r="F5552" i="13"/>
  <c r="C5553" i="13"/>
  <c r="H5553" i="13" s="1"/>
  <c r="D5553" i="13"/>
  <c r="E5553" i="13"/>
  <c r="I5553" i="13" s="1"/>
  <c r="F5553" i="13"/>
  <c r="C5554" i="13"/>
  <c r="H5554" i="13" s="1"/>
  <c r="D5554" i="13"/>
  <c r="E5554" i="13"/>
  <c r="I5554" i="13" s="1"/>
  <c r="F5554" i="13"/>
  <c r="C5555" i="13"/>
  <c r="H5555" i="13" s="1"/>
  <c r="D5555" i="13"/>
  <c r="E5555" i="13"/>
  <c r="I5555" i="13" s="1"/>
  <c r="F5555" i="13"/>
  <c r="C5556" i="13"/>
  <c r="H5556" i="13" s="1"/>
  <c r="D5556" i="13"/>
  <c r="E5556" i="13"/>
  <c r="I5556" i="13" s="1"/>
  <c r="F5556" i="13"/>
  <c r="C5557" i="13"/>
  <c r="H5557" i="13" s="1"/>
  <c r="D5557" i="13"/>
  <c r="E5557" i="13"/>
  <c r="I5557" i="13" s="1"/>
  <c r="F5557" i="13"/>
  <c r="C5558" i="13"/>
  <c r="H5558" i="13" s="1"/>
  <c r="D5558" i="13"/>
  <c r="E5558" i="13"/>
  <c r="I5558" i="13" s="1"/>
  <c r="F5558" i="13"/>
  <c r="C5559" i="13"/>
  <c r="H5559" i="13" s="1"/>
  <c r="D5559" i="13"/>
  <c r="E5559" i="13"/>
  <c r="I5559" i="13" s="1"/>
  <c r="F5559" i="13"/>
  <c r="C5560" i="13"/>
  <c r="H5560" i="13" s="1"/>
  <c r="D5560" i="13"/>
  <c r="E5560" i="13"/>
  <c r="I5560" i="13" s="1"/>
  <c r="F5560" i="13"/>
  <c r="C5561" i="13"/>
  <c r="H5561" i="13" s="1"/>
  <c r="D5561" i="13"/>
  <c r="E5561" i="13"/>
  <c r="I5561" i="13" s="1"/>
  <c r="F5561" i="13"/>
  <c r="C5562" i="13"/>
  <c r="H5562" i="13" s="1"/>
  <c r="D5562" i="13"/>
  <c r="E5562" i="13"/>
  <c r="I5562" i="13" s="1"/>
  <c r="F5562" i="13"/>
  <c r="C5563" i="13"/>
  <c r="H5563" i="13" s="1"/>
  <c r="D5563" i="13"/>
  <c r="E5563" i="13"/>
  <c r="I5563" i="13" s="1"/>
  <c r="F5563" i="13"/>
  <c r="C5564" i="13"/>
  <c r="H5564" i="13" s="1"/>
  <c r="D5564" i="13"/>
  <c r="E5564" i="13"/>
  <c r="I5564" i="13" s="1"/>
  <c r="F5564" i="13"/>
  <c r="C5565" i="13"/>
  <c r="H5565" i="13" s="1"/>
  <c r="D5565" i="13"/>
  <c r="E5565" i="13"/>
  <c r="I5565" i="13" s="1"/>
  <c r="F5565" i="13"/>
  <c r="C5566" i="13"/>
  <c r="H5566" i="13" s="1"/>
  <c r="D5566" i="13"/>
  <c r="E5566" i="13"/>
  <c r="I5566" i="13" s="1"/>
  <c r="F5566" i="13"/>
  <c r="C5567" i="13"/>
  <c r="H5567" i="13" s="1"/>
  <c r="D5567" i="13"/>
  <c r="E5567" i="13"/>
  <c r="I5567" i="13" s="1"/>
  <c r="F5567" i="13"/>
  <c r="C5568" i="13"/>
  <c r="H5568" i="13" s="1"/>
  <c r="D5568" i="13"/>
  <c r="E5568" i="13"/>
  <c r="I5568" i="13" s="1"/>
  <c r="F5568" i="13"/>
  <c r="C5569" i="13"/>
  <c r="H5569" i="13" s="1"/>
  <c r="D5569" i="13"/>
  <c r="E5569" i="13"/>
  <c r="I5569" i="13" s="1"/>
  <c r="F5569" i="13"/>
  <c r="C5570" i="13"/>
  <c r="H5570" i="13" s="1"/>
  <c r="D5570" i="13"/>
  <c r="E5570" i="13"/>
  <c r="I5570" i="13" s="1"/>
  <c r="F5570" i="13"/>
  <c r="C5571" i="13"/>
  <c r="H5571" i="13" s="1"/>
  <c r="D5571" i="13"/>
  <c r="E5571" i="13"/>
  <c r="I5571" i="13" s="1"/>
  <c r="F5571" i="13"/>
  <c r="C5572" i="13"/>
  <c r="H5572" i="13" s="1"/>
  <c r="D5572" i="13"/>
  <c r="E5572" i="13"/>
  <c r="I5572" i="13" s="1"/>
  <c r="F5572" i="13"/>
  <c r="C5573" i="13"/>
  <c r="H5573" i="13" s="1"/>
  <c r="D5573" i="13"/>
  <c r="E5573" i="13"/>
  <c r="I5573" i="13" s="1"/>
  <c r="F5573" i="13"/>
  <c r="C5574" i="13"/>
  <c r="H5574" i="13" s="1"/>
  <c r="D5574" i="13"/>
  <c r="E5574" i="13"/>
  <c r="I5574" i="13" s="1"/>
  <c r="F5574" i="13"/>
  <c r="C5575" i="13"/>
  <c r="H5575" i="13" s="1"/>
  <c r="D5575" i="13"/>
  <c r="E5575" i="13"/>
  <c r="I5575" i="13" s="1"/>
  <c r="F5575" i="13"/>
  <c r="C5576" i="13"/>
  <c r="H5576" i="13" s="1"/>
  <c r="D5576" i="13"/>
  <c r="E5576" i="13"/>
  <c r="I5576" i="13" s="1"/>
  <c r="F5576" i="13"/>
  <c r="C5577" i="13"/>
  <c r="H5577" i="13" s="1"/>
  <c r="D5577" i="13"/>
  <c r="E5577" i="13"/>
  <c r="I5577" i="13" s="1"/>
  <c r="F5577" i="13"/>
  <c r="C5578" i="13"/>
  <c r="H5578" i="13" s="1"/>
  <c r="D5578" i="13"/>
  <c r="E5578" i="13"/>
  <c r="I5578" i="13" s="1"/>
  <c r="F5578" i="13"/>
  <c r="C5579" i="13"/>
  <c r="H5579" i="13" s="1"/>
  <c r="D5579" i="13"/>
  <c r="E5579" i="13"/>
  <c r="I5579" i="13" s="1"/>
  <c r="F5579" i="13"/>
  <c r="C5580" i="13"/>
  <c r="H5580" i="13" s="1"/>
  <c r="D5580" i="13"/>
  <c r="E5580" i="13"/>
  <c r="I5580" i="13" s="1"/>
  <c r="F5580" i="13"/>
  <c r="C5581" i="13"/>
  <c r="H5581" i="13" s="1"/>
  <c r="D5581" i="13"/>
  <c r="E5581" i="13"/>
  <c r="I5581" i="13" s="1"/>
  <c r="F5581" i="13"/>
  <c r="C5582" i="13"/>
  <c r="H5582" i="13" s="1"/>
  <c r="D5582" i="13"/>
  <c r="E5582" i="13"/>
  <c r="I5582" i="13" s="1"/>
  <c r="F5582" i="13"/>
  <c r="C5583" i="13"/>
  <c r="H5583" i="13" s="1"/>
  <c r="D5583" i="13"/>
  <c r="E5583" i="13"/>
  <c r="I5583" i="13" s="1"/>
  <c r="F5583" i="13"/>
  <c r="C5584" i="13"/>
  <c r="H5584" i="13" s="1"/>
  <c r="D5584" i="13"/>
  <c r="E5584" i="13"/>
  <c r="I5584" i="13" s="1"/>
  <c r="F5584" i="13"/>
  <c r="C5585" i="13"/>
  <c r="H5585" i="13" s="1"/>
  <c r="D5585" i="13"/>
  <c r="E5585" i="13"/>
  <c r="I5585" i="13" s="1"/>
  <c r="F5585" i="13"/>
  <c r="C5586" i="13"/>
  <c r="H5586" i="13" s="1"/>
  <c r="D5586" i="13"/>
  <c r="E5586" i="13"/>
  <c r="I5586" i="13" s="1"/>
  <c r="F5586" i="13"/>
  <c r="C5587" i="13"/>
  <c r="H5587" i="13" s="1"/>
  <c r="D5587" i="13"/>
  <c r="E5587" i="13"/>
  <c r="I5587" i="13" s="1"/>
  <c r="F5587" i="13"/>
  <c r="C5588" i="13"/>
  <c r="H5588" i="13" s="1"/>
  <c r="D5588" i="13"/>
  <c r="E5588" i="13"/>
  <c r="I5588" i="13" s="1"/>
  <c r="F5588" i="13"/>
  <c r="C5589" i="13"/>
  <c r="H5589" i="13" s="1"/>
  <c r="D5589" i="13"/>
  <c r="E5589" i="13"/>
  <c r="I5589" i="13" s="1"/>
  <c r="F5589" i="13"/>
  <c r="C5590" i="13"/>
  <c r="H5590" i="13" s="1"/>
  <c r="D5590" i="13"/>
  <c r="E5590" i="13"/>
  <c r="I5590" i="13" s="1"/>
  <c r="F5590" i="13"/>
  <c r="C5591" i="13"/>
  <c r="H5591" i="13" s="1"/>
  <c r="D5591" i="13"/>
  <c r="E5591" i="13"/>
  <c r="I5591" i="13" s="1"/>
  <c r="F5591" i="13"/>
  <c r="C5592" i="13"/>
  <c r="H5592" i="13" s="1"/>
  <c r="D5592" i="13"/>
  <c r="E5592" i="13"/>
  <c r="I5592" i="13" s="1"/>
  <c r="F5592" i="13"/>
  <c r="C5593" i="13"/>
  <c r="H5593" i="13" s="1"/>
  <c r="D5593" i="13"/>
  <c r="E5593" i="13"/>
  <c r="I5593" i="13" s="1"/>
  <c r="F5593" i="13"/>
  <c r="C5594" i="13"/>
  <c r="H5594" i="13" s="1"/>
  <c r="D5594" i="13"/>
  <c r="E5594" i="13"/>
  <c r="I5594" i="13" s="1"/>
  <c r="F5594" i="13"/>
  <c r="C5595" i="13"/>
  <c r="H5595" i="13" s="1"/>
  <c r="D5595" i="13"/>
  <c r="E5595" i="13"/>
  <c r="I5595" i="13" s="1"/>
  <c r="F5595" i="13"/>
  <c r="C5596" i="13"/>
  <c r="H5596" i="13" s="1"/>
  <c r="D5596" i="13"/>
  <c r="E5596" i="13"/>
  <c r="I5596" i="13" s="1"/>
  <c r="F5596" i="13"/>
  <c r="C5597" i="13"/>
  <c r="H5597" i="13" s="1"/>
  <c r="D5597" i="13"/>
  <c r="E5597" i="13"/>
  <c r="I5597" i="13" s="1"/>
  <c r="F5597" i="13"/>
  <c r="C5598" i="13"/>
  <c r="H5598" i="13" s="1"/>
  <c r="D5598" i="13"/>
  <c r="E5598" i="13"/>
  <c r="I5598" i="13" s="1"/>
  <c r="F5598" i="13"/>
  <c r="C5599" i="13"/>
  <c r="H5599" i="13" s="1"/>
  <c r="D5599" i="13"/>
  <c r="E5599" i="13"/>
  <c r="I5599" i="13" s="1"/>
  <c r="F5599" i="13"/>
  <c r="C5600" i="13"/>
  <c r="H5600" i="13" s="1"/>
  <c r="D5600" i="13"/>
  <c r="E5600" i="13"/>
  <c r="I5600" i="13" s="1"/>
  <c r="F5600" i="13"/>
  <c r="C5601" i="13"/>
  <c r="H5601" i="13" s="1"/>
  <c r="D5601" i="13"/>
  <c r="E5601" i="13"/>
  <c r="I5601" i="13" s="1"/>
  <c r="F5601" i="13"/>
  <c r="C5602" i="13"/>
  <c r="H5602" i="13" s="1"/>
  <c r="D5602" i="13"/>
  <c r="E5602" i="13"/>
  <c r="I5602" i="13" s="1"/>
  <c r="F5602" i="13"/>
  <c r="C5603" i="13"/>
  <c r="H5603" i="13" s="1"/>
  <c r="D5603" i="13"/>
  <c r="E5603" i="13"/>
  <c r="I5603" i="13" s="1"/>
  <c r="F5603" i="13"/>
  <c r="C5604" i="13"/>
  <c r="H5604" i="13" s="1"/>
  <c r="D5604" i="13"/>
  <c r="E5604" i="13"/>
  <c r="I5604" i="13" s="1"/>
  <c r="F5604" i="13"/>
  <c r="C5605" i="13"/>
  <c r="H5605" i="13" s="1"/>
  <c r="D5605" i="13"/>
  <c r="E5605" i="13"/>
  <c r="I5605" i="13" s="1"/>
  <c r="F5605" i="13"/>
  <c r="C5606" i="13"/>
  <c r="H5606" i="13" s="1"/>
  <c r="D5606" i="13"/>
  <c r="E5606" i="13"/>
  <c r="I5606" i="13" s="1"/>
  <c r="F5606" i="13"/>
  <c r="C5607" i="13"/>
  <c r="H5607" i="13" s="1"/>
  <c r="D5607" i="13"/>
  <c r="E5607" i="13"/>
  <c r="I5607" i="13" s="1"/>
  <c r="F5607" i="13"/>
  <c r="C5608" i="13"/>
  <c r="H5608" i="13" s="1"/>
  <c r="D5608" i="13"/>
  <c r="E5608" i="13"/>
  <c r="I5608" i="13" s="1"/>
  <c r="F5608" i="13"/>
  <c r="C5609" i="13"/>
  <c r="H5609" i="13" s="1"/>
  <c r="D5609" i="13"/>
  <c r="E5609" i="13"/>
  <c r="I5609" i="13" s="1"/>
  <c r="F5609" i="13"/>
  <c r="C5610" i="13"/>
  <c r="H5610" i="13" s="1"/>
  <c r="D5610" i="13"/>
  <c r="E5610" i="13"/>
  <c r="I5610" i="13" s="1"/>
  <c r="F5610" i="13"/>
  <c r="C5611" i="13"/>
  <c r="H5611" i="13" s="1"/>
  <c r="D5611" i="13"/>
  <c r="E5611" i="13"/>
  <c r="I5611" i="13" s="1"/>
  <c r="F5611" i="13"/>
  <c r="C5612" i="13"/>
  <c r="H5612" i="13" s="1"/>
  <c r="D5612" i="13"/>
  <c r="E5612" i="13"/>
  <c r="I5612" i="13" s="1"/>
  <c r="F5612" i="13"/>
  <c r="C5613" i="13"/>
  <c r="H5613" i="13" s="1"/>
  <c r="D5613" i="13"/>
  <c r="E5613" i="13"/>
  <c r="I5613" i="13" s="1"/>
  <c r="F5613" i="13"/>
  <c r="C5614" i="13"/>
  <c r="H5614" i="13" s="1"/>
  <c r="D5614" i="13"/>
  <c r="E5614" i="13"/>
  <c r="I5614" i="13" s="1"/>
  <c r="F5614" i="13"/>
  <c r="C5615" i="13"/>
  <c r="H5615" i="13" s="1"/>
  <c r="D5615" i="13"/>
  <c r="E5615" i="13"/>
  <c r="I5615" i="13" s="1"/>
  <c r="F5615" i="13"/>
  <c r="C5616" i="13"/>
  <c r="H5616" i="13" s="1"/>
  <c r="D5616" i="13"/>
  <c r="E5616" i="13"/>
  <c r="I5616" i="13" s="1"/>
  <c r="F5616" i="13"/>
  <c r="C5617" i="13"/>
  <c r="H5617" i="13" s="1"/>
  <c r="D5617" i="13"/>
  <c r="E5617" i="13"/>
  <c r="I5617" i="13" s="1"/>
  <c r="F5617" i="13"/>
  <c r="C5618" i="13"/>
  <c r="H5618" i="13" s="1"/>
  <c r="D5618" i="13"/>
  <c r="E5618" i="13"/>
  <c r="I5618" i="13" s="1"/>
  <c r="F5618" i="13"/>
  <c r="C5619" i="13"/>
  <c r="H5619" i="13" s="1"/>
  <c r="D5619" i="13"/>
  <c r="E5619" i="13"/>
  <c r="I5619" i="13" s="1"/>
  <c r="F5619" i="13"/>
  <c r="C5620" i="13"/>
  <c r="H5620" i="13" s="1"/>
  <c r="D5620" i="13"/>
  <c r="E5620" i="13"/>
  <c r="I5620" i="13" s="1"/>
  <c r="F5620" i="13"/>
  <c r="C5621" i="13"/>
  <c r="H5621" i="13" s="1"/>
  <c r="D5621" i="13"/>
  <c r="E5621" i="13"/>
  <c r="I5621" i="13" s="1"/>
  <c r="F5621" i="13"/>
  <c r="C5622" i="13"/>
  <c r="H5622" i="13" s="1"/>
  <c r="D5622" i="13"/>
  <c r="E5622" i="13"/>
  <c r="I5622" i="13" s="1"/>
  <c r="F5622" i="13"/>
  <c r="C5623" i="13"/>
  <c r="H5623" i="13" s="1"/>
  <c r="D5623" i="13"/>
  <c r="E5623" i="13"/>
  <c r="I5623" i="13" s="1"/>
  <c r="F5623" i="13"/>
  <c r="C5624" i="13"/>
  <c r="H5624" i="13" s="1"/>
  <c r="D5624" i="13"/>
  <c r="E5624" i="13"/>
  <c r="I5624" i="13" s="1"/>
  <c r="F5624" i="13"/>
  <c r="C5625" i="13"/>
  <c r="H5625" i="13" s="1"/>
  <c r="D5625" i="13"/>
  <c r="E5625" i="13"/>
  <c r="I5625" i="13" s="1"/>
  <c r="F5625" i="13"/>
  <c r="C5626" i="13"/>
  <c r="H5626" i="13" s="1"/>
  <c r="D5626" i="13"/>
  <c r="E5626" i="13"/>
  <c r="I5626" i="13" s="1"/>
  <c r="F5626" i="13"/>
  <c r="C5627" i="13"/>
  <c r="H5627" i="13" s="1"/>
  <c r="D5627" i="13"/>
  <c r="E5627" i="13"/>
  <c r="I5627" i="13" s="1"/>
  <c r="F5627" i="13"/>
  <c r="C5628" i="13"/>
  <c r="H5628" i="13" s="1"/>
  <c r="D5628" i="13"/>
  <c r="E5628" i="13"/>
  <c r="I5628" i="13" s="1"/>
  <c r="F5628" i="13"/>
  <c r="C5629" i="13"/>
  <c r="H5629" i="13" s="1"/>
  <c r="D5629" i="13"/>
  <c r="E5629" i="13"/>
  <c r="I5629" i="13" s="1"/>
  <c r="F5629" i="13"/>
  <c r="C5630" i="13"/>
  <c r="H5630" i="13" s="1"/>
  <c r="D5630" i="13"/>
  <c r="E5630" i="13"/>
  <c r="I5630" i="13" s="1"/>
  <c r="F5630" i="13"/>
  <c r="C5631" i="13"/>
  <c r="H5631" i="13" s="1"/>
  <c r="D5631" i="13"/>
  <c r="E5631" i="13"/>
  <c r="I5631" i="13" s="1"/>
  <c r="F5631" i="13"/>
  <c r="C5632" i="13"/>
  <c r="H5632" i="13" s="1"/>
  <c r="D5632" i="13"/>
  <c r="E5632" i="13"/>
  <c r="I5632" i="13" s="1"/>
  <c r="F5632" i="13"/>
  <c r="C5633" i="13"/>
  <c r="H5633" i="13" s="1"/>
  <c r="D5633" i="13"/>
  <c r="E5633" i="13"/>
  <c r="I5633" i="13" s="1"/>
  <c r="F5633" i="13"/>
  <c r="C5634" i="13"/>
  <c r="H5634" i="13" s="1"/>
  <c r="D5634" i="13"/>
  <c r="E5634" i="13"/>
  <c r="I5634" i="13" s="1"/>
  <c r="F5634" i="13"/>
  <c r="C5635" i="13"/>
  <c r="H5635" i="13" s="1"/>
  <c r="D5635" i="13"/>
  <c r="E5635" i="13"/>
  <c r="I5635" i="13" s="1"/>
  <c r="F5635" i="13"/>
  <c r="C5636" i="13"/>
  <c r="H5636" i="13" s="1"/>
  <c r="D5636" i="13"/>
  <c r="E5636" i="13"/>
  <c r="I5636" i="13" s="1"/>
  <c r="F5636" i="13"/>
  <c r="C5637" i="13"/>
  <c r="H5637" i="13" s="1"/>
  <c r="D5637" i="13"/>
  <c r="E5637" i="13"/>
  <c r="I5637" i="13" s="1"/>
  <c r="F5637" i="13"/>
  <c r="C5638" i="13"/>
  <c r="H5638" i="13" s="1"/>
  <c r="D5638" i="13"/>
  <c r="E5638" i="13"/>
  <c r="I5638" i="13" s="1"/>
  <c r="F5638" i="13"/>
  <c r="C5639" i="13"/>
  <c r="H5639" i="13" s="1"/>
  <c r="D5639" i="13"/>
  <c r="E5639" i="13"/>
  <c r="I5639" i="13" s="1"/>
  <c r="F5639" i="13"/>
  <c r="C5640" i="13"/>
  <c r="H5640" i="13" s="1"/>
  <c r="D5640" i="13"/>
  <c r="E5640" i="13"/>
  <c r="I5640" i="13" s="1"/>
  <c r="F5640" i="13"/>
  <c r="C5641" i="13"/>
  <c r="H5641" i="13" s="1"/>
  <c r="D5641" i="13"/>
  <c r="E5641" i="13"/>
  <c r="I5641" i="13" s="1"/>
  <c r="F5641" i="13"/>
  <c r="C5642" i="13"/>
  <c r="H5642" i="13" s="1"/>
  <c r="D5642" i="13"/>
  <c r="E5642" i="13"/>
  <c r="I5642" i="13" s="1"/>
  <c r="F5642" i="13"/>
  <c r="C5643" i="13"/>
  <c r="H5643" i="13" s="1"/>
  <c r="D5643" i="13"/>
  <c r="E5643" i="13"/>
  <c r="I5643" i="13" s="1"/>
  <c r="F5643" i="13"/>
  <c r="C5644" i="13"/>
  <c r="H5644" i="13" s="1"/>
  <c r="D5644" i="13"/>
  <c r="E5644" i="13"/>
  <c r="I5644" i="13" s="1"/>
  <c r="F5644" i="13"/>
  <c r="C5645" i="13"/>
  <c r="H5645" i="13" s="1"/>
  <c r="D5645" i="13"/>
  <c r="E5645" i="13"/>
  <c r="I5645" i="13" s="1"/>
  <c r="F5645" i="13"/>
  <c r="C5646" i="13"/>
  <c r="H5646" i="13" s="1"/>
  <c r="D5646" i="13"/>
  <c r="E5646" i="13"/>
  <c r="I5646" i="13" s="1"/>
  <c r="F5646" i="13"/>
  <c r="C5647" i="13"/>
  <c r="H5647" i="13" s="1"/>
  <c r="D5647" i="13"/>
  <c r="E5647" i="13"/>
  <c r="I5647" i="13" s="1"/>
  <c r="F5647" i="13"/>
  <c r="C5648" i="13"/>
  <c r="H5648" i="13" s="1"/>
  <c r="D5648" i="13"/>
  <c r="E5648" i="13"/>
  <c r="I5648" i="13" s="1"/>
  <c r="F5648" i="13"/>
  <c r="C5649" i="13"/>
  <c r="H5649" i="13" s="1"/>
  <c r="D5649" i="13"/>
  <c r="E5649" i="13"/>
  <c r="I5649" i="13" s="1"/>
  <c r="F5649" i="13"/>
  <c r="C5650" i="13"/>
  <c r="H5650" i="13" s="1"/>
  <c r="D5650" i="13"/>
  <c r="E5650" i="13"/>
  <c r="I5650" i="13" s="1"/>
  <c r="F5650" i="13"/>
  <c r="C5651" i="13"/>
  <c r="H5651" i="13" s="1"/>
  <c r="D5651" i="13"/>
  <c r="E5651" i="13"/>
  <c r="I5651" i="13" s="1"/>
  <c r="F5651" i="13"/>
  <c r="C5652" i="13"/>
  <c r="H5652" i="13" s="1"/>
  <c r="D5652" i="13"/>
  <c r="E5652" i="13"/>
  <c r="I5652" i="13" s="1"/>
  <c r="F5652" i="13"/>
  <c r="C5653" i="13"/>
  <c r="H5653" i="13" s="1"/>
  <c r="D5653" i="13"/>
  <c r="E5653" i="13"/>
  <c r="I5653" i="13" s="1"/>
  <c r="F5653" i="13"/>
  <c r="C5654" i="13"/>
  <c r="H5654" i="13" s="1"/>
  <c r="D5654" i="13"/>
  <c r="E5654" i="13"/>
  <c r="I5654" i="13" s="1"/>
  <c r="F5654" i="13"/>
  <c r="C5655" i="13"/>
  <c r="H5655" i="13" s="1"/>
  <c r="D5655" i="13"/>
  <c r="E5655" i="13"/>
  <c r="I5655" i="13" s="1"/>
  <c r="F5655" i="13"/>
  <c r="C5656" i="13"/>
  <c r="H5656" i="13" s="1"/>
  <c r="D5656" i="13"/>
  <c r="E5656" i="13"/>
  <c r="I5656" i="13" s="1"/>
  <c r="F5656" i="13"/>
  <c r="C5657" i="13"/>
  <c r="H5657" i="13" s="1"/>
  <c r="D5657" i="13"/>
  <c r="E5657" i="13"/>
  <c r="I5657" i="13" s="1"/>
  <c r="F5657" i="13"/>
  <c r="C5658" i="13"/>
  <c r="H5658" i="13" s="1"/>
  <c r="D5658" i="13"/>
  <c r="E5658" i="13"/>
  <c r="I5658" i="13" s="1"/>
  <c r="F5658" i="13"/>
  <c r="C5659" i="13"/>
  <c r="H5659" i="13" s="1"/>
  <c r="D5659" i="13"/>
  <c r="E5659" i="13"/>
  <c r="I5659" i="13" s="1"/>
  <c r="F5659" i="13"/>
  <c r="C5660" i="13"/>
  <c r="H5660" i="13" s="1"/>
  <c r="D5660" i="13"/>
  <c r="E5660" i="13"/>
  <c r="I5660" i="13" s="1"/>
  <c r="F5660" i="13"/>
  <c r="C5661" i="13"/>
  <c r="H5661" i="13" s="1"/>
  <c r="D5661" i="13"/>
  <c r="E5661" i="13"/>
  <c r="I5661" i="13" s="1"/>
  <c r="F5661" i="13"/>
  <c r="C5662" i="13"/>
  <c r="H5662" i="13" s="1"/>
  <c r="D5662" i="13"/>
  <c r="E5662" i="13"/>
  <c r="I5662" i="13" s="1"/>
  <c r="F5662" i="13"/>
  <c r="C5663" i="13"/>
  <c r="H5663" i="13" s="1"/>
  <c r="D5663" i="13"/>
  <c r="E5663" i="13"/>
  <c r="I5663" i="13" s="1"/>
  <c r="F5663" i="13"/>
  <c r="C5664" i="13"/>
  <c r="H5664" i="13" s="1"/>
  <c r="D5664" i="13"/>
  <c r="E5664" i="13"/>
  <c r="I5664" i="13" s="1"/>
  <c r="F5664" i="13"/>
  <c r="C5665" i="13"/>
  <c r="H5665" i="13" s="1"/>
  <c r="D5665" i="13"/>
  <c r="E5665" i="13"/>
  <c r="I5665" i="13" s="1"/>
  <c r="F5665" i="13"/>
  <c r="C5666" i="13"/>
  <c r="H5666" i="13" s="1"/>
  <c r="D5666" i="13"/>
  <c r="E5666" i="13"/>
  <c r="I5666" i="13" s="1"/>
  <c r="F5666" i="13"/>
  <c r="C5667" i="13"/>
  <c r="H5667" i="13" s="1"/>
  <c r="D5667" i="13"/>
  <c r="E5667" i="13"/>
  <c r="I5667" i="13" s="1"/>
  <c r="F5667" i="13"/>
  <c r="C5668" i="13"/>
  <c r="H5668" i="13" s="1"/>
  <c r="D5668" i="13"/>
  <c r="E5668" i="13"/>
  <c r="I5668" i="13" s="1"/>
  <c r="F5668" i="13"/>
  <c r="C5669" i="13"/>
  <c r="H5669" i="13" s="1"/>
  <c r="D5669" i="13"/>
  <c r="E5669" i="13"/>
  <c r="I5669" i="13" s="1"/>
  <c r="F5669" i="13"/>
  <c r="C5670" i="13"/>
  <c r="H5670" i="13" s="1"/>
  <c r="D5670" i="13"/>
  <c r="E5670" i="13"/>
  <c r="I5670" i="13" s="1"/>
  <c r="F5670" i="13"/>
  <c r="C5671" i="13"/>
  <c r="H5671" i="13" s="1"/>
  <c r="D5671" i="13"/>
  <c r="E5671" i="13"/>
  <c r="I5671" i="13" s="1"/>
  <c r="F5671" i="13"/>
  <c r="C5672" i="13"/>
  <c r="H5672" i="13" s="1"/>
  <c r="D5672" i="13"/>
  <c r="E5672" i="13"/>
  <c r="I5672" i="13" s="1"/>
  <c r="F5672" i="13"/>
  <c r="C5673" i="13"/>
  <c r="H5673" i="13" s="1"/>
  <c r="D5673" i="13"/>
  <c r="E5673" i="13"/>
  <c r="I5673" i="13" s="1"/>
  <c r="F5673" i="13"/>
  <c r="C5674" i="13"/>
  <c r="H5674" i="13" s="1"/>
  <c r="D5674" i="13"/>
  <c r="E5674" i="13"/>
  <c r="I5674" i="13" s="1"/>
  <c r="F5674" i="13"/>
  <c r="C5675" i="13"/>
  <c r="H5675" i="13" s="1"/>
  <c r="D5675" i="13"/>
  <c r="E5675" i="13"/>
  <c r="I5675" i="13" s="1"/>
  <c r="F5675" i="13"/>
  <c r="C5676" i="13"/>
  <c r="H5676" i="13" s="1"/>
  <c r="D5676" i="13"/>
  <c r="E5676" i="13"/>
  <c r="I5676" i="13" s="1"/>
  <c r="F5676" i="13"/>
  <c r="C5677" i="13"/>
  <c r="H5677" i="13" s="1"/>
  <c r="D5677" i="13"/>
  <c r="E5677" i="13"/>
  <c r="I5677" i="13" s="1"/>
  <c r="F5677" i="13"/>
  <c r="C5678" i="13"/>
  <c r="H5678" i="13" s="1"/>
  <c r="D5678" i="13"/>
  <c r="E5678" i="13"/>
  <c r="I5678" i="13" s="1"/>
  <c r="F5678" i="13"/>
  <c r="C5679" i="13"/>
  <c r="H5679" i="13" s="1"/>
  <c r="D5679" i="13"/>
  <c r="E5679" i="13"/>
  <c r="I5679" i="13" s="1"/>
  <c r="F5679" i="13"/>
  <c r="C5680" i="13"/>
  <c r="H5680" i="13" s="1"/>
  <c r="D5680" i="13"/>
  <c r="E5680" i="13"/>
  <c r="I5680" i="13" s="1"/>
  <c r="F5680" i="13"/>
  <c r="C5681" i="13"/>
  <c r="H5681" i="13" s="1"/>
  <c r="D5681" i="13"/>
  <c r="E5681" i="13"/>
  <c r="I5681" i="13" s="1"/>
  <c r="F5681" i="13"/>
  <c r="C5682" i="13"/>
  <c r="H5682" i="13" s="1"/>
  <c r="D5682" i="13"/>
  <c r="E5682" i="13"/>
  <c r="F5682" i="13"/>
  <c r="I5682" i="13"/>
  <c r="C5683" i="13"/>
  <c r="H5683" i="13" s="1"/>
  <c r="D5683" i="13"/>
  <c r="E5683" i="13"/>
  <c r="I5683" i="13" s="1"/>
  <c r="F5683" i="13"/>
  <c r="C5684" i="13"/>
  <c r="H5684" i="13" s="1"/>
  <c r="D5684" i="13"/>
  <c r="E5684" i="13"/>
  <c r="I5684" i="13" s="1"/>
  <c r="F5684" i="13"/>
  <c r="C5685" i="13"/>
  <c r="H5685" i="13" s="1"/>
  <c r="D5685" i="13"/>
  <c r="E5685" i="13"/>
  <c r="I5685" i="13" s="1"/>
  <c r="F5685" i="13"/>
  <c r="C5686" i="13"/>
  <c r="H5686" i="13" s="1"/>
  <c r="D5686" i="13"/>
  <c r="E5686" i="13"/>
  <c r="I5686" i="13" s="1"/>
  <c r="F5686" i="13"/>
  <c r="C5687" i="13"/>
  <c r="H5687" i="13" s="1"/>
  <c r="D5687" i="13"/>
  <c r="E5687" i="13"/>
  <c r="I5687" i="13" s="1"/>
  <c r="F5687" i="13"/>
  <c r="C5688" i="13"/>
  <c r="H5688" i="13" s="1"/>
  <c r="D5688" i="13"/>
  <c r="E5688" i="13"/>
  <c r="I5688" i="13" s="1"/>
  <c r="F5688" i="13"/>
  <c r="C5689" i="13"/>
  <c r="H5689" i="13" s="1"/>
  <c r="D5689" i="13"/>
  <c r="E5689" i="13"/>
  <c r="I5689" i="13" s="1"/>
  <c r="F5689" i="13"/>
  <c r="C5690" i="13"/>
  <c r="H5690" i="13" s="1"/>
  <c r="D5690" i="13"/>
  <c r="E5690" i="13"/>
  <c r="I5690" i="13" s="1"/>
  <c r="F5690" i="13"/>
  <c r="C5691" i="13"/>
  <c r="H5691" i="13" s="1"/>
  <c r="D5691" i="13"/>
  <c r="E5691" i="13"/>
  <c r="I5691" i="13" s="1"/>
  <c r="F5691" i="13"/>
  <c r="C5692" i="13"/>
  <c r="H5692" i="13" s="1"/>
  <c r="D5692" i="13"/>
  <c r="E5692" i="13"/>
  <c r="I5692" i="13" s="1"/>
  <c r="F5692" i="13"/>
  <c r="C5693" i="13"/>
  <c r="H5693" i="13" s="1"/>
  <c r="D5693" i="13"/>
  <c r="E5693" i="13"/>
  <c r="I5693" i="13" s="1"/>
  <c r="F5693" i="13"/>
  <c r="C5694" i="13"/>
  <c r="H5694" i="13" s="1"/>
  <c r="D5694" i="13"/>
  <c r="E5694" i="13"/>
  <c r="I5694" i="13" s="1"/>
  <c r="F5694" i="13"/>
  <c r="C5695" i="13"/>
  <c r="H5695" i="13" s="1"/>
  <c r="D5695" i="13"/>
  <c r="E5695" i="13"/>
  <c r="I5695" i="13" s="1"/>
  <c r="F5695" i="13"/>
  <c r="C5696" i="13"/>
  <c r="H5696" i="13" s="1"/>
  <c r="D5696" i="13"/>
  <c r="E5696" i="13"/>
  <c r="I5696" i="13" s="1"/>
  <c r="F5696" i="13"/>
  <c r="C5697" i="13"/>
  <c r="H5697" i="13" s="1"/>
  <c r="D5697" i="13"/>
  <c r="E5697" i="13"/>
  <c r="I5697" i="13" s="1"/>
  <c r="F5697" i="13"/>
  <c r="C5698" i="13"/>
  <c r="H5698" i="13" s="1"/>
  <c r="D5698" i="13"/>
  <c r="E5698" i="13"/>
  <c r="I5698" i="13" s="1"/>
  <c r="F5698" i="13"/>
  <c r="C5699" i="13"/>
  <c r="H5699" i="13" s="1"/>
  <c r="D5699" i="13"/>
  <c r="E5699" i="13"/>
  <c r="I5699" i="13" s="1"/>
  <c r="F5699" i="13"/>
  <c r="C5700" i="13"/>
  <c r="H5700" i="13" s="1"/>
  <c r="D5700" i="13"/>
  <c r="E5700" i="13"/>
  <c r="I5700" i="13" s="1"/>
  <c r="F5700" i="13"/>
  <c r="C5701" i="13"/>
  <c r="H5701" i="13" s="1"/>
  <c r="D5701" i="13"/>
  <c r="E5701" i="13"/>
  <c r="I5701" i="13" s="1"/>
  <c r="F5701" i="13"/>
  <c r="C5702" i="13"/>
  <c r="H5702" i="13" s="1"/>
  <c r="D5702" i="13"/>
  <c r="E5702" i="13"/>
  <c r="I5702" i="13" s="1"/>
  <c r="F5702" i="13"/>
  <c r="C5703" i="13"/>
  <c r="H5703" i="13" s="1"/>
  <c r="D5703" i="13"/>
  <c r="E5703" i="13"/>
  <c r="I5703" i="13" s="1"/>
  <c r="F5703" i="13"/>
  <c r="C5704" i="13"/>
  <c r="H5704" i="13" s="1"/>
  <c r="D5704" i="13"/>
  <c r="E5704" i="13"/>
  <c r="I5704" i="13" s="1"/>
  <c r="F5704" i="13"/>
  <c r="C5705" i="13"/>
  <c r="H5705" i="13" s="1"/>
  <c r="D5705" i="13"/>
  <c r="E5705" i="13"/>
  <c r="I5705" i="13" s="1"/>
  <c r="F5705" i="13"/>
  <c r="C5706" i="13"/>
  <c r="H5706" i="13" s="1"/>
  <c r="D5706" i="13"/>
  <c r="E5706" i="13"/>
  <c r="I5706" i="13" s="1"/>
  <c r="F5706" i="13"/>
  <c r="C5707" i="13"/>
  <c r="H5707" i="13" s="1"/>
  <c r="D5707" i="13"/>
  <c r="E5707" i="13"/>
  <c r="I5707" i="13" s="1"/>
  <c r="F5707" i="13"/>
  <c r="C5708" i="13"/>
  <c r="H5708" i="13" s="1"/>
  <c r="D5708" i="13"/>
  <c r="E5708" i="13"/>
  <c r="I5708" i="13" s="1"/>
  <c r="F5708" i="13"/>
  <c r="C5709" i="13"/>
  <c r="H5709" i="13" s="1"/>
  <c r="D5709" i="13"/>
  <c r="E5709" i="13"/>
  <c r="I5709" i="13" s="1"/>
  <c r="F5709" i="13"/>
  <c r="C5710" i="13"/>
  <c r="H5710" i="13" s="1"/>
  <c r="D5710" i="13"/>
  <c r="E5710" i="13"/>
  <c r="I5710" i="13" s="1"/>
  <c r="F5710" i="13"/>
  <c r="C5711" i="13"/>
  <c r="H5711" i="13" s="1"/>
  <c r="D5711" i="13"/>
  <c r="E5711" i="13"/>
  <c r="I5711" i="13" s="1"/>
  <c r="F5711" i="13"/>
  <c r="C5712" i="13"/>
  <c r="H5712" i="13" s="1"/>
  <c r="D5712" i="13"/>
  <c r="E5712" i="13"/>
  <c r="I5712" i="13" s="1"/>
  <c r="F5712" i="13"/>
  <c r="C5713" i="13"/>
  <c r="H5713" i="13" s="1"/>
  <c r="D5713" i="13"/>
  <c r="E5713" i="13"/>
  <c r="I5713" i="13" s="1"/>
  <c r="F5713" i="13"/>
  <c r="C5714" i="13"/>
  <c r="H5714" i="13" s="1"/>
  <c r="D5714" i="13"/>
  <c r="E5714" i="13"/>
  <c r="I5714" i="13" s="1"/>
  <c r="F5714" i="13"/>
  <c r="C5715" i="13"/>
  <c r="H5715" i="13" s="1"/>
  <c r="D5715" i="13"/>
  <c r="E5715" i="13"/>
  <c r="I5715" i="13" s="1"/>
  <c r="F5715" i="13"/>
  <c r="C5716" i="13"/>
  <c r="H5716" i="13" s="1"/>
  <c r="D5716" i="13"/>
  <c r="E5716" i="13"/>
  <c r="I5716" i="13" s="1"/>
  <c r="F5716" i="13"/>
  <c r="C5717" i="13"/>
  <c r="H5717" i="13" s="1"/>
  <c r="D5717" i="13"/>
  <c r="E5717" i="13"/>
  <c r="I5717" i="13" s="1"/>
  <c r="F5717" i="13"/>
  <c r="C5718" i="13"/>
  <c r="H5718" i="13" s="1"/>
  <c r="D5718" i="13"/>
  <c r="E5718" i="13"/>
  <c r="I5718" i="13" s="1"/>
  <c r="F5718" i="13"/>
  <c r="C5719" i="13"/>
  <c r="H5719" i="13" s="1"/>
  <c r="D5719" i="13"/>
  <c r="E5719" i="13"/>
  <c r="I5719" i="13" s="1"/>
  <c r="F5719" i="13"/>
  <c r="C5720" i="13"/>
  <c r="H5720" i="13" s="1"/>
  <c r="D5720" i="13"/>
  <c r="E5720" i="13"/>
  <c r="I5720" i="13" s="1"/>
  <c r="F5720" i="13"/>
  <c r="C5721" i="13"/>
  <c r="H5721" i="13" s="1"/>
  <c r="D5721" i="13"/>
  <c r="E5721" i="13"/>
  <c r="I5721" i="13" s="1"/>
  <c r="F5721" i="13"/>
  <c r="C5722" i="13"/>
  <c r="H5722" i="13" s="1"/>
  <c r="D5722" i="13"/>
  <c r="E5722" i="13"/>
  <c r="I5722" i="13" s="1"/>
  <c r="F5722" i="13"/>
  <c r="C5723" i="13"/>
  <c r="H5723" i="13" s="1"/>
  <c r="D5723" i="13"/>
  <c r="E5723" i="13"/>
  <c r="I5723" i="13" s="1"/>
  <c r="F5723" i="13"/>
  <c r="C5724" i="13"/>
  <c r="H5724" i="13" s="1"/>
  <c r="D5724" i="13"/>
  <c r="E5724" i="13"/>
  <c r="I5724" i="13" s="1"/>
  <c r="F5724" i="13"/>
  <c r="C5725" i="13"/>
  <c r="H5725" i="13" s="1"/>
  <c r="D5725" i="13"/>
  <c r="E5725" i="13"/>
  <c r="I5725" i="13" s="1"/>
  <c r="F5725" i="13"/>
  <c r="C5726" i="13"/>
  <c r="H5726" i="13" s="1"/>
  <c r="D5726" i="13"/>
  <c r="E5726" i="13"/>
  <c r="I5726" i="13" s="1"/>
  <c r="F5726" i="13"/>
  <c r="C5727" i="13"/>
  <c r="H5727" i="13" s="1"/>
  <c r="D5727" i="13"/>
  <c r="E5727" i="13"/>
  <c r="I5727" i="13" s="1"/>
  <c r="F5727" i="13"/>
  <c r="C5728" i="13"/>
  <c r="H5728" i="13" s="1"/>
  <c r="D5728" i="13"/>
  <c r="E5728" i="13"/>
  <c r="I5728" i="13" s="1"/>
  <c r="F5728" i="13"/>
  <c r="C5729" i="13"/>
  <c r="H5729" i="13" s="1"/>
  <c r="D5729" i="13"/>
  <c r="E5729" i="13"/>
  <c r="I5729" i="13" s="1"/>
  <c r="F5729" i="13"/>
  <c r="C5730" i="13"/>
  <c r="H5730" i="13" s="1"/>
  <c r="D5730" i="13"/>
  <c r="E5730" i="13"/>
  <c r="I5730" i="13" s="1"/>
  <c r="F5730" i="13"/>
  <c r="C5731" i="13"/>
  <c r="H5731" i="13" s="1"/>
  <c r="D5731" i="13"/>
  <c r="E5731" i="13"/>
  <c r="I5731" i="13" s="1"/>
  <c r="F5731" i="13"/>
  <c r="C5732" i="13"/>
  <c r="H5732" i="13" s="1"/>
  <c r="D5732" i="13"/>
  <c r="E5732" i="13"/>
  <c r="I5732" i="13" s="1"/>
  <c r="F5732" i="13"/>
  <c r="C5733" i="13"/>
  <c r="H5733" i="13" s="1"/>
  <c r="D5733" i="13"/>
  <c r="E5733" i="13"/>
  <c r="I5733" i="13" s="1"/>
  <c r="F5733" i="13"/>
  <c r="C5734" i="13"/>
  <c r="H5734" i="13" s="1"/>
  <c r="D5734" i="13"/>
  <c r="E5734" i="13"/>
  <c r="I5734" i="13" s="1"/>
  <c r="F5734" i="13"/>
  <c r="C5735" i="13"/>
  <c r="H5735" i="13" s="1"/>
  <c r="D5735" i="13"/>
  <c r="E5735" i="13"/>
  <c r="I5735" i="13" s="1"/>
  <c r="F5735" i="13"/>
  <c r="C5736" i="13"/>
  <c r="H5736" i="13" s="1"/>
  <c r="D5736" i="13"/>
  <c r="E5736" i="13"/>
  <c r="I5736" i="13" s="1"/>
  <c r="F5736" i="13"/>
  <c r="C5737" i="13"/>
  <c r="H5737" i="13" s="1"/>
  <c r="D5737" i="13"/>
  <c r="E5737" i="13"/>
  <c r="I5737" i="13" s="1"/>
  <c r="F5737" i="13"/>
  <c r="C5738" i="13"/>
  <c r="H5738" i="13" s="1"/>
  <c r="D5738" i="13"/>
  <c r="E5738" i="13"/>
  <c r="I5738" i="13" s="1"/>
  <c r="F5738" i="13"/>
  <c r="C5739" i="13"/>
  <c r="H5739" i="13" s="1"/>
  <c r="D5739" i="13"/>
  <c r="E5739" i="13"/>
  <c r="I5739" i="13" s="1"/>
  <c r="F5739" i="13"/>
  <c r="C5740" i="13"/>
  <c r="H5740" i="13" s="1"/>
  <c r="D5740" i="13"/>
  <c r="E5740" i="13"/>
  <c r="I5740" i="13" s="1"/>
  <c r="F5740" i="13"/>
  <c r="C5741" i="13"/>
  <c r="H5741" i="13" s="1"/>
  <c r="D5741" i="13"/>
  <c r="E5741" i="13"/>
  <c r="I5741" i="13" s="1"/>
  <c r="F5741" i="13"/>
  <c r="C5742" i="13"/>
  <c r="H5742" i="13" s="1"/>
  <c r="D5742" i="13"/>
  <c r="E5742" i="13"/>
  <c r="I5742" i="13" s="1"/>
  <c r="F5742" i="13"/>
  <c r="C5743" i="13"/>
  <c r="H5743" i="13" s="1"/>
  <c r="D5743" i="13"/>
  <c r="E5743" i="13"/>
  <c r="I5743" i="13" s="1"/>
  <c r="F5743" i="13"/>
  <c r="C5744" i="13"/>
  <c r="H5744" i="13" s="1"/>
  <c r="D5744" i="13"/>
  <c r="E5744" i="13"/>
  <c r="I5744" i="13" s="1"/>
  <c r="F5744" i="13"/>
  <c r="C5745" i="13"/>
  <c r="H5745" i="13" s="1"/>
  <c r="D5745" i="13"/>
  <c r="E5745" i="13"/>
  <c r="I5745" i="13" s="1"/>
  <c r="F5745" i="13"/>
  <c r="C5746" i="13"/>
  <c r="H5746" i="13" s="1"/>
  <c r="D5746" i="13"/>
  <c r="E5746" i="13"/>
  <c r="I5746" i="13" s="1"/>
  <c r="F5746" i="13"/>
  <c r="C5747" i="13"/>
  <c r="H5747" i="13" s="1"/>
  <c r="D5747" i="13"/>
  <c r="E5747" i="13"/>
  <c r="I5747" i="13" s="1"/>
  <c r="F5747" i="13"/>
  <c r="C5748" i="13"/>
  <c r="H5748" i="13" s="1"/>
  <c r="D5748" i="13"/>
  <c r="E5748" i="13"/>
  <c r="I5748" i="13" s="1"/>
  <c r="F5748" i="13"/>
  <c r="C5749" i="13"/>
  <c r="H5749" i="13" s="1"/>
  <c r="D5749" i="13"/>
  <c r="E5749" i="13"/>
  <c r="I5749" i="13" s="1"/>
  <c r="F5749" i="13"/>
  <c r="C5750" i="13"/>
  <c r="H5750" i="13" s="1"/>
  <c r="D5750" i="13"/>
  <c r="E5750" i="13"/>
  <c r="I5750" i="13" s="1"/>
  <c r="F5750" i="13"/>
  <c r="C5751" i="13"/>
  <c r="H5751" i="13" s="1"/>
  <c r="D5751" i="13"/>
  <c r="E5751" i="13"/>
  <c r="I5751" i="13" s="1"/>
  <c r="F5751" i="13"/>
  <c r="C5752" i="13"/>
  <c r="H5752" i="13" s="1"/>
  <c r="D5752" i="13"/>
  <c r="E5752" i="13"/>
  <c r="I5752" i="13" s="1"/>
  <c r="F5752" i="13"/>
  <c r="C5753" i="13"/>
  <c r="H5753" i="13" s="1"/>
  <c r="D5753" i="13"/>
  <c r="E5753" i="13"/>
  <c r="I5753" i="13" s="1"/>
  <c r="F5753" i="13"/>
  <c r="C5754" i="13"/>
  <c r="H5754" i="13" s="1"/>
  <c r="D5754" i="13"/>
  <c r="E5754" i="13"/>
  <c r="I5754" i="13" s="1"/>
  <c r="F5754" i="13"/>
  <c r="C5755" i="13"/>
  <c r="H5755" i="13" s="1"/>
  <c r="D5755" i="13"/>
  <c r="E5755" i="13"/>
  <c r="I5755" i="13" s="1"/>
  <c r="F5755" i="13"/>
  <c r="C5756" i="13"/>
  <c r="H5756" i="13" s="1"/>
  <c r="D5756" i="13"/>
  <c r="E5756" i="13"/>
  <c r="I5756" i="13" s="1"/>
  <c r="F5756" i="13"/>
  <c r="C5757" i="13"/>
  <c r="H5757" i="13" s="1"/>
  <c r="D5757" i="13"/>
  <c r="E5757" i="13"/>
  <c r="I5757" i="13" s="1"/>
  <c r="F5757" i="13"/>
  <c r="C5758" i="13"/>
  <c r="H5758" i="13" s="1"/>
  <c r="D5758" i="13"/>
  <c r="E5758" i="13"/>
  <c r="I5758" i="13" s="1"/>
  <c r="F5758" i="13"/>
  <c r="C5759" i="13"/>
  <c r="H5759" i="13" s="1"/>
  <c r="D5759" i="13"/>
  <c r="E5759" i="13"/>
  <c r="I5759" i="13" s="1"/>
  <c r="F5759" i="13"/>
  <c r="C5760" i="13"/>
  <c r="H5760" i="13" s="1"/>
  <c r="D5760" i="13"/>
  <c r="E5760" i="13"/>
  <c r="I5760" i="13" s="1"/>
  <c r="F5760" i="13"/>
  <c r="C5761" i="13"/>
  <c r="H5761" i="13" s="1"/>
  <c r="D5761" i="13"/>
  <c r="E5761" i="13"/>
  <c r="I5761" i="13" s="1"/>
  <c r="F5761" i="13"/>
  <c r="C5762" i="13"/>
  <c r="H5762" i="13" s="1"/>
  <c r="D5762" i="13"/>
  <c r="E5762" i="13"/>
  <c r="I5762" i="13" s="1"/>
  <c r="F5762" i="13"/>
  <c r="C5763" i="13"/>
  <c r="H5763" i="13" s="1"/>
  <c r="D5763" i="13"/>
  <c r="E5763" i="13"/>
  <c r="I5763" i="13" s="1"/>
  <c r="F5763" i="13"/>
  <c r="C5764" i="13"/>
  <c r="H5764" i="13" s="1"/>
  <c r="D5764" i="13"/>
  <c r="E5764" i="13"/>
  <c r="I5764" i="13" s="1"/>
  <c r="F5764" i="13"/>
  <c r="C5765" i="13"/>
  <c r="H5765" i="13" s="1"/>
  <c r="D5765" i="13"/>
  <c r="E5765" i="13"/>
  <c r="I5765" i="13" s="1"/>
  <c r="F5765" i="13"/>
  <c r="C5766" i="13"/>
  <c r="H5766" i="13" s="1"/>
  <c r="D5766" i="13"/>
  <c r="E5766" i="13"/>
  <c r="I5766" i="13" s="1"/>
  <c r="F5766" i="13"/>
  <c r="C5767" i="13"/>
  <c r="H5767" i="13" s="1"/>
  <c r="D5767" i="13"/>
  <c r="E5767" i="13"/>
  <c r="I5767" i="13" s="1"/>
  <c r="F5767" i="13"/>
  <c r="C5768" i="13"/>
  <c r="H5768" i="13" s="1"/>
  <c r="D5768" i="13"/>
  <c r="E5768" i="13"/>
  <c r="I5768" i="13" s="1"/>
  <c r="F5768" i="13"/>
  <c r="C5769" i="13"/>
  <c r="H5769" i="13" s="1"/>
  <c r="D5769" i="13"/>
  <c r="E5769" i="13"/>
  <c r="I5769" i="13" s="1"/>
  <c r="F5769" i="13"/>
  <c r="C5770" i="13"/>
  <c r="H5770" i="13" s="1"/>
  <c r="D5770" i="13"/>
  <c r="E5770" i="13"/>
  <c r="I5770" i="13" s="1"/>
  <c r="F5770" i="13"/>
  <c r="C5771" i="13"/>
  <c r="H5771" i="13" s="1"/>
  <c r="D5771" i="13"/>
  <c r="E5771" i="13"/>
  <c r="I5771" i="13" s="1"/>
  <c r="F5771" i="13"/>
  <c r="C5772" i="13"/>
  <c r="H5772" i="13" s="1"/>
  <c r="D5772" i="13"/>
  <c r="E5772" i="13"/>
  <c r="I5772" i="13" s="1"/>
  <c r="F5772" i="13"/>
  <c r="C5773" i="13"/>
  <c r="H5773" i="13" s="1"/>
  <c r="D5773" i="13"/>
  <c r="E5773" i="13"/>
  <c r="I5773" i="13" s="1"/>
  <c r="F5773" i="13"/>
  <c r="C5774" i="13"/>
  <c r="H5774" i="13" s="1"/>
  <c r="D5774" i="13"/>
  <c r="E5774" i="13"/>
  <c r="I5774" i="13" s="1"/>
  <c r="F5774" i="13"/>
  <c r="C5775" i="13"/>
  <c r="H5775" i="13" s="1"/>
  <c r="D5775" i="13"/>
  <c r="E5775" i="13"/>
  <c r="I5775" i="13" s="1"/>
  <c r="F5775" i="13"/>
  <c r="C5776" i="13"/>
  <c r="H5776" i="13" s="1"/>
  <c r="D5776" i="13"/>
  <c r="E5776" i="13"/>
  <c r="I5776" i="13" s="1"/>
  <c r="F5776" i="13"/>
  <c r="C5777" i="13"/>
  <c r="H5777" i="13" s="1"/>
  <c r="D5777" i="13"/>
  <c r="E5777" i="13"/>
  <c r="I5777" i="13" s="1"/>
  <c r="F5777" i="13"/>
  <c r="C5778" i="13"/>
  <c r="H5778" i="13" s="1"/>
  <c r="D5778" i="13"/>
  <c r="E5778" i="13"/>
  <c r="I5778" i="13" s="1"/>
  <c r="F5778" i="13"/>
  <c r="C5779" i="13"/>
  <c r="H5779" i="13" s="1"/>
  <c r="D5779" i="13"/>
  <c r="E5779" i="13"/>
  <c r="I5779" i="13" s="1"/>
  <c r="F5779" i="13"/>
  <c r="C5780" i="13"/>
  <c r="H5780" i="13" s="1"/>
  <c r="D5780" i="13"/>
  <c r="E5780" i="13"/>
  <c r="I5780" i="13" s="1"/>
  <c r="F5780" i="13"/>
  <c r="C5781" i="13"/>
  <c r="H5781" i="13" s="1"/>
  <c r="D5781" i="13"/>
  <c r="E5781" i="13"/>
  <c r="I5781" i="13" s="1"/>
  <c r="F5781" i="13"/>
  <c r="C5782" i="13"/>
  <c r="H5782" i="13" s="1"/>
  <c r="D5782" i="13"/>
  <c r="E5782" i="13"/>
  <c r="I5782" i="13" s="1"/>
  <c r="F5782" i="13"/>
  <c r="C5783" i="13"/>
  <c r="H5783" i="13" s="1"/>
  <c r="D5783" i="13"/>
  <c r="E5783" i="13"/>
  <c r="I5783" i="13" s="1"/>
  <c r="F5783" i="13"/>
  <c r="C5784" i="13"/>
  <c r="H5784" i="13" s="1"/>
  <c r="D5784" i="13"/>
  <c r="E5784" i="13"/>
  <c r="I5784" i="13" s="1"/>
  <c r="F5784" i="13"/>
  <c r="C5785" i="13"/>
  <c r="H5785" i="13" s="1"/>
  <c r="D5785" i="13"/>
  <c r="E5785" i="13"/>
  <c r="I5785" i="13" s="1"/>
  <c r="F5785" i="13"/>
  <c r="C5786" i="13"/>
  <c r="H5786" i="13" s="1"/>
  <c r="D5786" i="13"/>
  <c r="E5786" i="13"/>
  <c r="I5786" i="13" s="1"/>
  <c r="F5786" i="13"/>
  <c r="C5787" i="13"/>
  <c r="H5787" i="13" s="1"/>
  <c r="D5787" i="13"/>
  <c r="E5787" i="13"/>
  <c r="I5787" i="13" s="1"/>
  <c r="F5787" i="13"/>
  <c r="C5788" i="13"/>
  <c r="H5788" i="13" s="1"/>
  <c r="D5788" i="13"/>
  <c r="E5788" i="13"/>
  <c r="I5788" i="13" s="1"/>
  <c r="F5788" i="13"/>
  <c r="C5789" i="13"/>
  <c r="H5789" i="13" s="1"/>
  <c r="D5789" i="13"/>
  <c r="E5789" i="13"/>
  <c r="I5789" i="13" s="1"/>
  <c r="F5789" i="13"/>
  <c r="C5790" i="13"/>
  <c r="H5790" i="13" s="1"/>
  <c r="D5790" i="13"/>
  <c r="E5790" i="13"/>
  <c r="I5790" i="13" s="1"/>
  <c r="F5790" i="13"/>
  <c r="C5791" i="13"/>
  <c r="H5791" i="13" s="1"/>
  <c r="D5791" i="13"/>
  <c r="E5791" i="13"/>
  <c r="I5791" i="13" s="1"/>
  <c r="F5791" i="13"/>
  <c r="C5792" i="13"/>
  <c r="H5792" i="13" s="1"/>
  <c r="D5792" i="13"/>
  <c r="E5792" i="13"/>
  <c r="I5792" i="13" s="1"/>
  <c r="F5792" i="13"/>
  <c r="C5793" i="13"/>
  <c r="H5793" i="13" s="1"/>
  <c r="D5793" i="13"/>
  <c r="E5793" i="13"/>
  <c r="I5793" i="13" s="1"/>
  <c r="F5793" i="13"/>
  <c r="C5794" i="13"/>
  <c r="H5794" i="13" s="1"/>
  <c r="D5794" i="13"/>
  <c r="E5794" i="13"/>
  <c r="I5794" i="13" s="1"/>
  <c r="F5794" i="13"/>
  <c r="C5795" i="13"/>
  <c r="H5795" i="13" s="1"/>
  <c r="D5795" i="13"/>
  <c r="E5795" i="13"/>
  <c r="I5795" i="13" s="1"/>
  <c r="F5795" i="13"/>
  <c r="C5796" i="13"/>
  <c r="H5796" i="13" s="1"/>
  <c r="D5796" i="13"/>
  <c r="E5796" i="13"/>
  <c r="I5796" i="13" s="1"/>
  <c r="F5796" i="13"/>
  <c r="C5797" i="13"/>
  <c r="H5797" i="13" s="1"/>
  <c r="D5797" i="13"/>
  <c r="E5797" i="13"/>
  <c r="I5797" i="13" s="1"/>
  <c r="F5797" i="13"/>
  <c r="C5798" i="13"/>
  <c r="H5798" i="13" s="1"/>
  <c r="D5798" i="13"/>
  <c r="E5798" i="13"/>
  <c r="I5798" i="13" s="1"/>
  <c r="F5798" i="13"/>
  <c r="C5799" i="13"/>
  <c r="H5799" i="13" s="1"/>
  <c r="D5799" i="13"/>
  <c r="E5799" i="13"/>
  <c r="I5799" i="13" s="1"/>
  <c r="F5799" i="13"/>
  <c r="C5800" i="13"/>
  <c r="H5800" i="13" s="1"/>
  <c r="D5800" i="13"/>
  <c r="E5800" i="13"/>
  <c r="I5800" i="13" s="1"/>
  <c r="F5800" i="13"/>
  <c r="C5801" i="13"/>
  <c r="H5801" i="13" s="1"/>
  <c r="D5801" i="13"/>
  <c r="E5801" i="13"/>
  <c r="I5801" i="13" s="1"/>
  <c r="F5801" i="13"/>
  <c r="C5802" i="13"/>
  <c r="H5802" i="13" s="1"/>
  <c r="D5802" i="13"/>
  <c r="E5802" i="13"/>
  <c r="I5802" i="13" s="1"/>
  <c r="F5802" i="13"/>
  <c r="C5803" i="13"/>
  <c r="H5803" i="13" s="1"/>
  <c r="D5803" i="13"/>
  <c r="E5803" i="13"/>
  <c r="I5803" i="13" s="1"/>
  <c r="F5803" i="13"/>
  <c r="C5804" i="13"/>
  <c r="H5804" i="13" s="1"/>
  <c r="D5804" i="13"/>
  <c r="E5804" i="13"/>
  <c r="I5804" i="13" s="1"/>
  <c r="F5804" i="13"/>
  <c r="C5805" i="13"/>
  <c r="H5805" i="13" s="1"/>
  <c r="D5805" i="13"/>
  <c r="E5805" i="13"/>
  <c r="I5805" i="13" s="1"/>
  <c r="F5805" i="13"/>
  <c r="C5806" i="13"/>
  <c r="H5806" i="13" s="1"/>
  <c r="D5806" i="13"/>
  <c r="E5806" i="13"/>
  <c r="I5806" i="13" s="1"/>
  <c r="F5806" i="13"/>
  <c r="C5807" i="13"/>
  <c r="H5807" i="13" s="1"/>
  <c r="D5807" i="13"/>
  <c r="E5807" i="13"/>
  <c r="I5807" i="13" s="1"/>
  <c r="F5807" i="13"/>
  <c r="C5808" i="13"/>
  <c r="H5808" i="13" s="1"/>
  <c r="D5808" i="13"/>
  <c r="E5808" i="13"/>
  <c r="I5808" i="13" s="1"/>
  <c r="F5808" i="13"/>
  <c r="C5809" i="13"/>
  <c r="H5809" i="13" s="1"/>
  <c r="D5809" i="13"/>
  <c r="E5809" i="13"/>
  <c r="I5809" i="13" s="1"/>
  <c r="F5809" i="13"/>
  <c r="C5810" i="13"/>
  <c r="H5810" i="13" s="1"/>
  <c r="D5810" i="13"/>
  <c r="E5810" i="13"/>
  <c r="I5810" i="13" s="1"/>
  <c r="F5810" i="13"/>
  <c r="C5811" i="13"/>
  <c r="H5811" i="13" s="1"/>
  <c r="D5811" i="13"/>
  <c r="E5811" i="13"/>
  <c r="I5811" i="13" s="1"/>
  <c r="F5811" i="13"/>
  <c r="C5812" i="13"/>
  <c r="H5812" i="13" s="1"/>
  <c r="D5812" i="13"/>
  <c r="E5812" i="13"/>
  <c r="I5812" i="13" s="1"/>
  <c r="F5812" i="13"/>
  <c r="C5813" i="13"/>
  <c r="H5813" i="13" s="1"/>
  <c r="D5813" i="13"/>
  <c r="E5813" i="13"/>
  <c r="I5813" i="13" s="1"/>
  <c r="F5813" i="13"/>
  <c r="C5814" i="13"/>
  <c r="H5814" i="13" s="1"/>
  <c r="D5814" i="13"/>
  <c r="E5814" i="13"/>
  <c r="I5814" i="13" s="1"/>
  <c r="F5814" i="13"/>
  <c r="C5815" i="13"/>
  <c r="H5815" i="13" s="1"/>
  <c r="D5815" i="13"/>
  <c r="E5815" i="13"/>
  <c r="I5815" i="13" s="1"/>
  <c r="F5815" i="13"/>
  <c r="C5816" i="13"/>
  <c r="H5816" i="13" s="1"/>
  <c r="D5816" i="13"/>
  <c r="E5816" i="13"/>
  <c r="I5816" i="13" s="1"/>
  <c r="F5816" i="13"/>
  <c r="C5817" i="13"/>
  <c r="H5817" i="13" s="1"/>
  <c r="D5817" i="13"/>
  <c r="E5817" i="13"/>
  <c r="I5817" i="13" s="1"/>
  <c r="F5817" i="13"/>
  <c r="C5818" i="13"/>
  <c r="H5818" i="13" s="1"/>
  <c r="D5818" i="13"/>
  <c r="E5818" i="13"/>
  <c r="I5818" i="13" s="1"/>
  <c r="F5818" i="13"/>
  <c r="C5819" i="13"/>
  <c r="H5819" i="13" s="1"/>
  <c r="D5819" i="13"/>
  <c r="E5819" i="13"/>
  <c r="I5819" i="13" s="1"/>
  <c r="F5819" i="13"/>
  <c r="C5820" i="13"/>
  <c r="H5820" i="13" s="1"/>
  <c r="D5820" i="13"/>
  <c r="E5820" i="13"/>
  <c r="I5820" i="13" s="1"/>
  <c r="F5820" i="13"/>
  <c r="C5821" i="13"/>
  <c r="H5821" i="13" s="1"/>
  <c r="D5821" i="13"/>
  <c r="E5821" i="13"/>
  <c r="I5821" i="13" s="1"/>
  <c r="F5821" i="13"/>
  <c r="C5822" i="13"/>
  <c r="H5822" i="13" s="1"/>
  <c r="D5822" i="13"/>
  <c r="E5822" i="13"/>
  <c r="I5822" i="13" s="1"/>
  <c r="F5822" i="13"/>
  <c r="C5823" i="13"/>
  <c r="H5823" i="13" s="1"/>
  <c r="D5823" i="13"/>
  <c r="E5823" i="13"/>
  <c r="I5823" i="13" s="1"/>
  <c r="F5823" i="13"/>
  <c r="C5824" i="13"/>
  <c r="H5824" i="13" s="1"/>
  <c r="D5824" i="13"/>
  <c r="E5824" i="13"/>
  <c r="I5824" i="13" s="1"/>
  <c r="F5824" i="13"/>
  <c r="C5825" i="13"/>
  <c r="H5825" i="13" s="1"/>
  <c r="D5825" i="13"/>
  <c r="E5825" i="13"/>
  <c r="I5825" i="13" s="1"/>
  <c r="F5825" i="13"/>
  <c r="C5826" i="13"/>
  <c r="H5826" i="13" s="1"/>
  <c r="D5826" i="13"/>
  <c r="E5826" i="13"/>
  <c r="I5826" i="13" s="1"/>
  <c r="F5826" i="13"/>
  <c r="C5827" i="13"/>
  <c r="H5827" i="13" s="1"/>
  <c r="D5827" i="13"/>
  <c r="E5827" i="13"/>
  <c r="I5827" i="13" s="1"/>
  <c r="F5827" i="13"/>
  <c r="C5828" i="13"/>
  <c r="H5828" i="13" s="1"/>
  <c r="D5828" i="13"/>
  <c r="E5828" i="13"/>
  <c r="I5828" i="13" s="1"/>
  <c r="F5828" i="13"/>
  <c r="C5829" i="13"/>
  <c r="H5829" i="13" s="1"/>
  <c r="D5829" i="13"/>
  <c r="E5829" i="13"/>
  <c r="I5829" i="13" s="1"/>
  <c r="F5829" i="13"/>
  <c r="C5830" i="13"/>
  <c r="H5830" i="13" s="1"/>
  <c r="D5830" i="13"/>
  <c r="E5830" i="13"/>
  <c r="I5830" i="13" s="1"/>
  <c r="F5830" i="13"/>
  <c r="C5831" i="13"/>
  <c r="H5831" i="13" s="1"/>
  <c r="D5831" i="13"/>
  <c r="E5831" i="13"/>
  <c r="I5831" i="13" s="1"/>
  <c r="F5831" i="13"/>
  <c r="C5832" i="13"/>
  <c r="H5832" i="13" s="1"/>
  <c r="D5832" i="13"/>
  <c r="E5832" i="13"/>
  <c r="I5832" i="13" s="1"/>
  <c r="F5832" i="13"/>
  <c r="C5833" i="13"/>
  <c r="H5833" i="13" s="1"/>
  <c r="D5833" i="13"/>
  <c r="E5833" i="13"/>
  <c r="I5833" i="13" s="1"/>
  <c r="F5833" i="13"/>
  <c r="C5834" i="13"/>
  <c r="H5834" i="13" s="1"/>
  <c r="D5834" i="13"/>
  <c r="E5834" i="13"/>
  <c r="I5834" i="13" s="1"/>
  <c r="F5834" i="13"/>
  <c r="C5835" i="13"/>
  <c r="H5835" i="13" s="1"/>
  <c r="D5835" i="13"/>
  <c r="E5835" i="13"/>
  <c r="I5835" i="13" s="1"/>
  <c r="F5835" i="13"/>
  <c r="C5836" i="13"/>
  <c r="H5836" i="13" s="1"/>
  <c r="D5836" i="13"/>
  <c r="E5836" i="13"/>
  <c r="I5836" i="13" s="1"/>
  <c r="F5836" i="13"/>
  <c r="C5837" i="13"/>
  <c r="H5837" i="13" s="1"/>
  <c r="D5837" i="13"/>
  <c r="E5837" i="13"/>
  <c r="I5837" i="13" s="1"/>
  <c r="F5837" i="13"/>
  <c r="C5838" i="13"/>
  <c r="H5838" i="13" s="1"/>
  <c r="D5838" i="13"/>
  <c r="E5838" i="13"/>
  <c r="I5838" i="13" s="1"/>
  <c r="F5838" i="13"/>
  <c r="C5839" i="13"/>
  <c r="H5839" i="13" s="1"/>
  <c r="D5839" i="13"/>
  <c r="E5839" i="13"/>
  <c r="I5839" i="13" s="1"/>
  <c r="F5839" i="13"/>
  <c r="C5840" i="13"/>
  <c r="H5840" i="13" s="1"/>
  <c r="D5840" i="13"/>
  <c r="E5840" i="13"/>
  <c r="I5840" i="13" s="1"/>
  <c r="F5840" i="13"/>
  <c r="C5841" i="13"/>
  <c r="H5841" i="13" s="1"/>
  <c r="D5841" i="13"/>
  <c r="E5841" i="13"/>
  <c r="I5841" i="13" s="1"/>
  <c r="F5841" i="13"/>
  <c r="C5842" i="13"/>
  <c r="H5842" i="13" s="1"/>
  <c r="D5842" i="13"/>
  <c r="E5842" i="13"/>
  <c r="I5842" i="13" s="1"/>
  <c r="F5842" i="13"/>
  <c r="C5843" i="13"/>
  <c r="H5843" i="13" s="1"/>
  <c r="D5843" i="13"/>
  <c r="E5843" i="13"/>
  <c r="I5843" i="13" s="1"/>
  <c r="F5843" i="13"/>
  <c r="C5844" i="13"/>
  <c r="H5844" i="13" s="1"/>
  <c r="D5844" i="13"/>
  <c r="E5844" i="13"/>
  <c r="I5844" i="13" s="1"/>
  <c r="F5844" i="13"/>
  <c r="C5845" i="13"/>
  <c r="H5845" i="13" s="1"/>
  <c r="D5845" i="13"/>
  <c r="E5845" i="13"/>
  <c r="I5845" i="13" s="1"/>
  <c r="F5845" i="13"/>
  <c r="C5846" i="13"/>
  <c r="H5846" i="13" s="1"/>
  <c r="D5846" i="13"/>
  <c r="E5846" i="13"/>
  <c r="I5846" i="13" s="1"/>
  <c r="F5846" i="13"/>
  <c r="C5847" i="13"/>
  <c r="H5847" i="13" s="1"/>
  <c r="D5847" i="13"/>
  <c r="E5847" i="13"/>
  <c r="I5847" i="13" s="1"/>
  <c r="F5847" i="13"/>
  <c r="C5848" i="13"/>
  <c r="H5848" i="13" s="1"/>
  <c r="D5848" i="13"/>
  <c r="E5848" i="13"/>
  <c r="I5848" i="13" s="1"/>
  <c r="F5848" i="13"/>
  <c r="C5849" i="13"/>
  <c r="H5849" i="13" s="1"/>
  <c r="D5849" i="13"/>
  <c r="E5849" i="13"/>
  <c r="I5849" i="13" s="1"/>
  <c r="F5849" i="13"/>
  <c r="C5850" i="13"/>
  <c r="H5850" i="13" s="1"/>
  <c r="D5850" i="13"/>
  <c r="E5850" i="13"/>
  <c r="I5850" i="13" s="1"/>
  <c r="F5850" i="13"/>
  <c r="C5851" i="13"/>
  <c r="H5851" i="13" s="1"/>
  <c r="D5851" i="13"/>
  <c r="E5851" i="13"/>
  <c r="I5851" i="13" s="1"/>
  <c r="F5851" i="13"/>
  <c r="C5852" i="13"/>
  <c r="H5852" i="13" s="1"/>
  <c r="D5852" i="13"/>
  <c r="E5852" i="13"/>
  <c r="I5852" i="13" s="1"/>
  <c r="F5852" i="13"/>
  <c r="C5853" i="13"/>
  <c r="H5853" i="13" s="1"/>
  <c r="D5853" i="13"/>
  <c r="E5853" i="13"/>
  <c r="I5853" i="13" s="1"/>
  <c r="F5853" i="13"/>
  <c r="C5854" i="13"/>
  <c r="H5854" i="13" s="1"/>
  <c r="D5854" i="13"/>
  <c r="E5854" i="13"/>
  <c r="I5854" i="13" s="1"/>
  <c r="F5854" i="13"/>
  <c r="C5855" i="13"/>
  <c r="H5855" i="13" s="1"/>
  <c r="D5855" i="13"/>
  <c r="E5855" i="13"/>
  <c r="I5855" i="13" s="1"/>
  <c r="F5855" i="13"/>
  <c r="C5856" i="13"/>
  <c r="H5856" i="13" s="1"/>
  <c r="D5856" i="13"/>
  <c r="E5856" i="13"/>
  <c r="I5856" i="13" s="1"/>
  <c r="F5856" i="13"/>
  <c r="C5857" i="13"/>
  <c r="H5857" i="13" s="1"/>
  <c r="D5857" i="13"/>
  <c r="E5857" i="13"/>
  <c r="I5857" i="13" s="1"/>
  <c r="F5857" i="13"/>
  <c r="C5858" i="13"/>
  <c r="H5858" i="13" s="1"/>
  <c r="D5858" i="13"/>
  <c r="E5858" i="13"/>
  <c r="I5858" i="13" s="1"/>
  <c r="F5858" i="13"/>
  <c r="C5859" i="13"/>
  <c r="H5859" i="13" s="1"/>
  <c r="D5859" i="13"/>
  <c r="E5859" i="13"/>
  <c r="I5859" i="13" s="1"/>
  <c r="F5859" i="13"/>
  <c r="C5860" i="13"/>
  <c r="H5860" i="13" s="1"/>
  <c r="D5860" i="13"/>
  <c r="E5860" i="13"/>
  <c r="I5860" i="13" s="1"/>
  <c r="F5860" i="13"/>
  <c r="C5861" i="13"/>
  <c r="H5861" i="13" s="1"/>
  <c r="D5861" i="13"/>
  <c r="E5861" i="13"/>
  <c r="I5861" i="13" s="1"/>
  <c r="F5861" i="13"/>
  <c r="C5862" i="13"/>
  <c r="H5862" i="13" s="1"/>
  <c r="D5862" i="13"/>
  <c r="E5862" i="13"/>
  <c r="I5862" i="13" s="1"/>
  <c r="F5862" i="13"/>
  <c r="C5863" i="13"/>
  <c r="H5863" i="13" s="1"/>
  <c r="D5863" i="13"/>
  <c r="E5863" i="13"/>
  <c r="I5863" i="13" s="1"/>
  <c r="F5863" i="13"/>
  <c r="C5864" i="13"/>
  <c r="H5864" i="13" s="1"/>
  <c r="D5864" i="13"/>
  <c r="E5864" i="13"/>
  <c r="I5864" i="13" s="1"/>
  <c r="F5864" i="13"/>
  <c r="C5865" i="13"/>
  <c r="H5865" i="13" s="1"/>
  <c r="D5865" i="13"/>
  <c r="E5865" i="13"/>
  <c r="I5865" i="13" s="1"/>
  <c r="F5865" i="13"/>
  <c r="C5866" i="13"/>
  <c r="H5866" i="13" s="1"/>
  <c r="D5866" i="13"/>
  <c r="E5866" i="13"/>
  <c r="I5866" i="13" s="1"/>
  <c r="F5866" i="13"/>
  <c r="C5867" i="13"/>
  <c r="H5867" i="13" s="1"/>
  <c r="D5867" i="13"/>
  <c r="E5867" i="13"/>
  <c r="I5867" i="13" s="1"/>
  <c r="F5867" i="13"/>
  <c r="C5868" i="13"/>
  <c r="H5868" i="13" s="1"/>
  <c r="D5868" i="13"/>
  <c r="E5868" i="13"/>
  <c r="I5868" i="13" s="1"/>
  <c r="F5868" i="13"/>
  <c r="C5869" i="13"/>
  <c r="H5869" i="13" s="1"/>
  <c r="D5869" i="13"/>
  <c r="E5869" i="13"/>
  <c r="I5869" i="13" s="1"/>
  <c r="F5869" i="13"/>
  <c r="C5870" i="13"/>
  <c r="H5870" i="13" s="1"/>
  <c r="D5870" i="13"/>
  <c r="E5870" i="13"/>
  <c r="I5870" i="13" s="1"/>
  <c r="F5870" i="13"/>
  <c r="C5871" i="13"/>
  <c r="H5871" i="13" s="1"/>
  <c r="D5871" i="13"/>
  <c r="E5871" i="13"/>
  <c r="I5871" i="13" s="1"/>
  <c r="F5871" i="13"/>
  <c r="C5872" i="13"/>
  <c r="H5872" i="13" s="1"/>
  <c r="D5872" i="13"/>
  <c r="E5872" i="13"/>
  <c r="I5872" i="13" s="1"/>
  <c r="F5872" i="13"/>
  <c r="C5873" i="13"/>
  <c r="H5873" i="13" s="1"/>
  <c r="D5873" i="13"/>
  <c r="E5873" i="13"/>
  <c r="I5873" i="13" s="1"/>
  <c r="F5873" i="13"/>
  <c r="C5874" i="13"/>
  <c r="H5874" i="13" s="1"/>
  <c r="D5874" i="13"/>
  <c r="E5874" i="13"/>
  <c r="I5874" i="13" s="1"/>
  <c r="F5874" i="13"/>
  <c r="C5875" i="13"/>
  <c r="H5875" i="13" s="1"/>
  <c r="D5875" i="13"/>
  <c r="E5875" i="13"/>
  <c r="I5875" i="13" s="1"/>
  <c r="F5875" i="13"/>
  <c r="C5876" i="13"/>
  <c r="H5876" i="13" s="1"/>
  <c r="D5876" i="13"/>
  <c r="E5876" i="13"/>
  <c r="I5876" i="13" s="1"/>
  <c r="F5876" i="13"/>
  <c r="C5877" i="13"/>
  <c r="H5877" i="13" s="1"/>
  <c r="D5877" i="13"/>
  <c r="E5877" i="13"/>
  <c r="I5877" i="13" s="1"/>
  <c r="F5877" i="13"/>
  <c r="C5878" i="13"/>
  <c r="H5878" i="13" s="1"/>
  <c r="D5878" i="13"/>
  <c r="E5878" i="13"/>
  <c r="I5878" i="13" s="1"/>
  <c r="F5878" i="13"/>
  <c r="C5879" i="13"/>
  <c r="H5879" i="13" s="1"/>
  <c r="D5879" i="13"/>
  <c r="E5879" i="13"/>
  <c r="I5879" i="13" s="1"/>
  <c r="F5879" i="13"/>
  <c r="C5880" i="13"/>
  <c r="H5880" i="13" s="1"/>
  <c r="D5880" i="13"/>
  <c r="E5880" i="13"/>
  <c r="I5880" i="13" s="1"/>
  <c r="F5880" i="13"/>
  <c r="C5881" i="13"/>
  <c r="H5881" i="13" s="1"/>
  <c r="D5881" i="13"/>
  <c r="E5881" i="13"/>
  <c r="I5881" i="13" s="1"/>
  <c r="F5881" i="13"/>
  <c r="C5882" i="13"/>
  <c r="H5882" i="13" s="1"/>
  <c r="D5882" i="13"/>
  <c r="E5882" i="13"/>
  <c r="I5882" i="13" s="1"/>
  <c r="F5882" i="13"/>
  <c r="C5883" i="13"/>
  <c r="H5883" i="13" s="1"/>
  <c r="D5883" i="13"/>
  <c r="E5883" i="13"/>
  <c r="I5883" i="13" s="1"/>
  <c r="F5883" i="13"/>
  <c r="C5884" i="13"/>
  <c r="H5884" i="13" s="1"/>
  <c r="D5884" i="13"/>
  <c r="E5884" i="13"/>
  <c r="I5884" i="13" s="1"/>
  <c r="F5884" i="13"/>
  <c r="C5885" i="13"/>
  <c r="H5885" i="13" s="1"/>
  <c r="D5885" i="13"/>
  <c r="E5885" i="13"/>
  <c r="I5885" i="13" s="1"/>
  <c r="F5885" i="13"/>
  <c r="C5886" i="13"/>
  <c r="H5886" i="13" s="1"/>
  <c r="D5886" i="13"/>
  <c r="E5886" i="13"/>
  <c r="I5886" i="13" s="1"/>
  <c r="F5886" i="13"/>
  <c r="C5887" i="13"/>
  <c r="H5887" i="13" s="1"/>
  <c r="D5887" i="13"/>
  <c r="E5887" i="13"/>
  <c r="I5887" i="13" s="1"/>
  <c r="F5887" i="13"/>
  <c r="C5888" i="13"/>
  <c r="H5888" i="13" s="1"/>
  <c r="D5888" i="13"/>
  <c r="E5888" i="13"/>
  <c r="I5888" i="13" s="1"/>
  <c r="F5888" i="13"/>
  <c r="C5889" i="13"/>
  <c r="H5889" i="13" s="1"/>
  <c r="D5889" i="13"/>
  <c r="E5889" i="13"/>
  <c r="I5889" i="13" s="1"/>
  <c r="F5889" i="13"/>
  <c r="C5890" i="13"/>
  <c r="H5890" i="13" s="1"/>
  <c r="D5890" i="13"/>
  <c r="E5890" i="13"/>
  <c r="I5890" i="13" s="1"/>
  <c r="F5890" i="13"/>
  <c r="C5891" i="13"/>
  <c r="H5891" i="13" s="1"/>
  <c r="D5891" i="13"/>
  <c r="E5891" i="13"/>
  <c r="I5891" i="13" s="1"/>
  <c r="F5891" i="13"/>
  <c r="C5892" i="13"/>
  <c r="H5892" i="13" s="1"/>
  <c r="D5892" i="13"/>
  <c r="E5892" i="13"/>
  <c r="I5892" i="13" s="1"/>
  <c r="F5892" i="13"/>
  <c r="C5893" i="13"/>
  <c r="H5893" i="13" s="1"/>
  <c r="D5893" i="13"/>
  <c r="E5893" i="13"/>
  <c r="I5893" i="13" s="1"/>
  <c r="F5893" i="13"/>
  <c r="C5894" i="13"/>
  <c r="H5894" i="13" s="1"/>
  <c r="D5894" i="13"/>
  <c r="E5894" i="13"/>
  <c r="I5894" i="13" s="1"/>
  <c r="F5894" i="13"/>
  <c r="C5895" i="13"/>
  <c r="H5895" i="13" s="1"/>
  <c r="D5895" i="13"/>
  <c r="E5895" i="13"/>
  <c r="I5895" i="13" s="1"/>
  <c r="F5895" i="13"/>
  <c r="C5896" i="13"/>
  <c r="H5896" i="13" s="1"/>
  <c r="D5896" i="13"/>
  <c r="E5896" i="13"/>
  <c r="I5896" i="13" s="1"/>
  <c r="F5896" i="13"/>
  <c r="C5897" i="13"/>
  <c r="H5897" i="13" s="1"/>
  <c r="D5897" i="13"/>
  <c r="E5897" i="13"/>
  <c r="I5897" i="13" s="1"/>
  <c r="F5897" i="13"/>
  <c r="C5898" i="13"/>
  <c r="H5898" i="13" s="1"/>
  <c r="D5898" i="13"/>
  <c r="E5898" i="13"/>
  <c r="I5898" i="13" s="1"/>
  <c r="F5898" i="13"/>
  <c r="C5899" i="13"/>
  <c r="H5899" i="13" s="1"/>
  <c r="D5899" i="13"/>
  <c r="E5899" i="13"/>
  <c r="I5899" i="13" s="1"/>
  <c r="F5899" i="13"/>
  <c r="C5900" i="13"/>
  <c r="H5900" i="13" s="1"/>
  <c r="D5900" i="13"/>
  <c r="E5900" i="13"/>
  <c r="I5900" i="13" s="1"/>
  <c r="F5900" i="13"/>
  <c r="C5901" i="13"/>
  <c r="H5901" i="13" s="1"/>
  <c r="D5901" i="13"/>
  <c r="E5901" i="13"/>
  <c r="I5901" i="13" s="1"/>
  <c r="F5901" i="13"/>
  <c r="C5902" i="13"/>
  <c r="H5902" i="13" s="1"/>
  <c r="D5902" i="13"/>
  <c r="E5902" i="13"/>
  <c r="I5902" i="13" s="1"/>
  <c r="F5902" i="13"/>
  <c r="C5903" i="13"/>
  <c r="H5903" i="13" s="1"/>
  <c r="D5903" i="13"/>
  <c r="E5903" i="13"/>
  <c r="I5903" i="13" s="1"/>
  <c r="F5903" i="13"/>
  <c r="C5904" i="13"/>
  <c r="H5904" i="13" s="1"/>
  <c r="D5904" i="13"/>
  <c r="E5904" i="13"/>
  <c r="I5904" i="13" s="1"/>
  <c r="F5904" i="13"/>
  <c r="C5905" i="13"/>
  <c r="H5905" i="13" s="1"/>
  <c r="D5905" i="13"/>
  <c r="E5905" i="13"/>
  <c r="I5905" i="13" s="1"/>
  <c r="F5905" i="13"/>
  <c r="C5906" i="13"/>
  <c r="H5906" i="13" s="1"/>
  <c r="D5906" i="13"/>
  <c r="E5906" i="13"/>
  <c r="I5906" i="13" s="1"/>
  <c r="F5906" i="13"/>
  <c r="C5907" i="13"/>
  <c r="H5907" i="13" s="1"/>
  <c r="D5907" i="13"/>
  <c r="E5907" i="13"/>
  <c r="I5907" i="13" s="1"/>
  <c r="F5907" i="13"/>
  <c r="C5908" i="13"/>
  <c r="H5908" i="13" s="1"/>
  <c r="D5908" i="13"/>
  <c r="E5908" i="13"/>
  <c r="I5908" i="13" s="1"/>
  <c r="F5908" i="13"/>
  <c r="C5909" i="13"/>
  <c r="H5909" i="13" s="1"/>
  <c r="D5909" i="13"/>
  <c r="E5909" i="13"/>
  <c r="I5909" i="13" s="1"/>
  <c r="F5909" i="13"/>
  <c r="C5910" i="13"/>
  <c r="H5910" i="13" s="1"/>
  <c r="D5910" i="13"/>
  <c r="E5910" i="13"/>
  <c r="I5910" i="13" s="1"/>
  <c r="F5910" i="13"/>
  <c r="C5911" i="13"/>
  <c r="H5911" i="13" s="1"/>
  <c r="D5911" i="13"/>
  <c r="E5911" i="13"/>
  <c r="I5911" i="13" s="1"/>
  <c r="F5911" i="13"/>
  <c r="C5912" i="13"/>
  <c r="H5912" i="13" s="1"/>
  <c r="D5912" i="13"/>
  <c r="E5912" i="13"/>
  <c r="I5912" i="13" s="1"/>
  <c r="F5912" i="13"/>
  <c r="C5913" i="13"/>
  <c r="H5913" i="13" s="1"/>
  <c r="D5913" i="13"/>
  <c r="E5913" i="13"/>
  <c r="I5913" i="13" s="1"/>
  <c r="F5913" i="13"/>
  <c r="C5914" i="13"/>
  <c r="H5914" i="13" s="1"/>
  <c r="D5914" i="13"/>
  <c r="E5914" i="13"/>
  <c r="I5914" i="13" s="1"/>
  <c r="F5914" i="13"/>
  <c r="C5915" i="13"/>
  <c r="H5915" i="13" s="1"/>
  <c r="D5915" i="13"/>
  <c r="E5915" i="13"/>
  <c r="I5915" i="13" s="1"/>
  <c r="F5915" i="13"/>
  <c r="C5916" i="13"/>
  <c r="H5916" i="13" s="1"/>
  <c r="D5916" i="13"/>
  <c r="E5916" i="13"/>
  <c r="I5916" i="13" s="1"/>
  <c r="F5916" i="13"/>
  <c r="C5917" i="13"/>
  <c r="H5917" i="13" s="1"/>
  <c r="D5917" i="13"/>
  <c r="E5917" i="13"/>
  <c r="I5917" i="13" s="1"/>
  <c r="F5917" i="13"/>
  <c r="C5918" i="13"/>
  <c r="H5918" i="13" s="1"/>
  <c r="D5918" i="13"/>
  <c r="E5918" i="13"/>
  <c r="I5918" i="13" s="1"/>
  <c r="F5918" i="13"/>
  <c r="C5919" i="13"/>
  <c r="H5919" i="13" s="1"/>
  <c r="D5919" i="13"/>
  <c r="E5919" i="13"/>
  <c r="I5919" i="13" s="1"/>
  <c r="F5919" i="13"/>
  <c r="C5920" i="13"/>
  <c r="H5920" i="13" s="1"/>
  <c r="D5920" i="13"/>
  <c r="E5920" i="13"/>
  <c r="I5920" i="13" s="1"/>
  <c r="F5920" i="13"/>
  <c r="C5921" i="13"/>
  <c r="H5921" i="13" s="1"/>
  <c r="D5921" i="13"/>
  <c r="E5921" i="13"/>
  <c r="I5921" i="13" s="1"/>
  <c r="F5921" i="13"/>
  <c r="C5922" i="13"/>
  <c r="H5922" i="13" s="1"/>
  <c r="D5922" i="13"/>
  <c r="E5922" i="13"/>
  <c r="I5922" i="13" s="1"/>
  <c r="F5922" i="13"/>
  <c r="C5923" i="13"/>
  <c r="H5923" i="13" s="1"/>
  <c r="D5923" i="13"/>
  <c r="E5923" i="13"/>
  <c r="I5923" i="13" s="1"/>
  <c r="F5923" i="13"/>
  <c r="C5924" i="13"/>
  <c r="H5924" i="13" s="1"/>
  <c r="D5924" i="13"/>
  <c r="E5924" i="13"/>
  <c r="I5924" i="13" s="1"/>
  <c r="F5924" i="13"/>
  <c r="C5925" i="13"/>
  <c r="H5925" i="13" s="1"/>
  <c r="D5925" i="13"/>
  <c r="E5925" i="13"/>
  <c r="I5925" i="13" s="1"/>
  <c r="F5925" i="13"/>
  <c r="C5926" i="13"/>
  <c r="H5926" i="13" s="1"/>
  <c r="D5926" i="13"/>
  <c r="E5926" i="13"/>
  <c r="I5926" i="13" s="1"/>
  <c r="F5926" i="13"/>
  <c r="C5927" i="13"/>
  <c r="H5927" i="13" s="1"/>
  <c r="D5927" i="13"/>
  <c r="E5927" i="13"/>
  <c r="I5927" i="13" s="1"/>
  <c r="F5927" i="13"/>
  <c r="C5928" i="13"/>
  <c r="H5928" i="13" s="1"/>
  <c r="D5928" i="13"/>
  <c r="E5928" i="13"/>
  <c r="I5928" i="13" s="1"/>
  <c r="F5928" i="13"/>
  <c r="C5929" i="13"/>
  <c r="H5929" i="13" s="1"/>
  <c r="D5929" i="13"/>
  <c r="E5929" i="13"/>
  <c r="I5929" i="13" s="1"/>
  <c r="F5929" i="13"/>
  <c r="C5930" i="13"/>
  <c r="H5930" i="13" s="1"/>
  <c r="D5930" i="13"/>
  <c r="E5930" i="13"/>
  <c r="I5930" i="13" s="1"/>
  <c r="F5930" i="13"/>
  <c r="C5931" i="13"/>
  <c r="H5931" i="13" s="1"/>
  <c r="D5931" i="13"/>
  <c r="E5931" i="13"/>
  <c r="I5931" i="13" s="1"/>
  <c r="F5931" i="13"/>
  <c r="C5932" i="13"/>
  <c r="H5932" i="13" s="1"/>
  <c r="D5932" i="13"/>
  <c r="E5932" i="13"/>
  <c r="I5932" i="13" s="1"/>
  <c r="F5932" i="13"/>
  <c r="C5933" i="13"/>
  <c r="H5933" i="13" s="1"/>
  <c r="D5933" i="13"/>
  <c r="E5933" i="13"/>
  <c r="I5933" i="13" s="1"/>
  <c r="F5933" i="13"/>
  <c r="C5934" i="13"/>
  <c r="H5934" i="13" s="1"/>
  <c r="D5934" i="13"/>
  <c r="E5934" i="13"/>
  <c r="I5934" i="13" s="1"/>
  <c r="F5934" i="13"/>
  <c r="C5935" i="13"/>
  <c r="H5935" i="13" s="1"/>
  <c r="D5935" i="13"/>
  <c r="E5935" i="13"/>
  <c r="I5935" i="13" s="1"/>
  <c r="F5935" i="13"/>
  <c r="C5936" i="13"/>
  <c r="H5936" i="13" s="1"/>
  <c r="D5936" i="13"/>
  <c r="E5936" i="13"/>
  <c r="I5936" i="13" s="1"/>
  <c r="F5936" i="13"/>
  <c r="C5937" i="13"/>
  <c r="H5937" i="13" s="1"/>
  <c r="D5937" i="13"/>
  <c r="E5937" i="13"/>
  <c r="I5937" i="13" s="1"/>
  <c r="F5937" i="13"/>
  <c r="C5938" i="13"/>
  <c r="H5938" i="13" s="1"/>
  <c r="D5938" i="13"/>
  <c r="E5938" i="13"/>
  <c r="I5938" i="13" s="1"/>
  <c r="F5938" i="13"/>
  <c r="C5939" i="13"/>
  <c r="H5939" i="13" s="1"/>
  <c r="D5939" i="13"/>
  <c r="E5939" i="13"/>
  <c r="I5939" i="13" s="1"/>
  <c r="F5939" i="13"/>
  <c r="C5940" i="13"/>
  <c r="H5940" i="13" s="1"/>
  <c r="D5940" i="13"/>
  <c r="E5940" i="13"/>
  <c r="I5940" i="13" s="1"/>
  <c r="F5940" i="13"/>
  <c r="C5941" i="13"/>
  <c r="H5941" i="13" s="1"/>
  <c r="D5941" i="13"/>
  <c r="E5941" i="13"/>
  <c r="I5941" i="13" s="1"/>
  <c r="F5941" i="13"/>
  <c r="C5942" i="13"/>
  <c r="H5942" i="13" s="1"/>
  <c r="D5942" i="13"/>
  <c r="E5942" i="13"/>
  <c r="I5942" i="13" s="1"/>
  <c r="F5942" i="13"/>
  <c r="C5943" i="13"/>
  <c r="H5943" i="13" s="1"/>
  <c r="D5943" i="13"/>
  <c r="E5943" i="13"/>
  <c r="I5943" i="13" s="1"/>
  <c r="F5943" i="13"/>
  <c r="C5944" i="13"/>
  <c r="H5944" i="13" s="1"/>
  <c r="D5944" i="13"/>
  <c r="E5944" i="13"/>
  <c r="I5944" i="13" s="1"/>
  <c r="F5944" i="13"/>
  <c r="C5945" i="13"/>
  <c r="H5945" i="13" s="1"/>
  <c r="D5945" i="13"/>
  <c r="E5945" i="13"/>
  <c r="I5945" i="13" s="1"/>
  <c r="F5945" i="13"/>
  <c r="C5946" i="13"/>
  <c r="H5946" i="13" s="1"/>
  <c r="D5946" i="13"/>
  <c r="E5946" i="13"/>
  <c r="I5946" i="13" s="1"/>
  <c r="F5946" i="13"/>
  <c r="C5947" i="13"/>
  <c r="H5947" i="13" s="1"/>
  <c r="D5947" i="13"/>
  <c r="E5947" i="13"/>
  <c r="I5947" i="13" s="1"/>
  <c r="F5947" i="13"/>
  <c r="C5948" i="13"/>
  <c r="H5948" i="13" s="1"/>
  <c r="D5948" i="13"/>
  <c r="E5948" i="13"/>
  <c r="I5948" i="13" s="1"/>
  <c r="F5948" i="13"/>
  <c r="C5949" i="13"/>
  <c r="H5949" i="13" s="1"/>
  <c r="D5949" i="13"/>
  <c r="E5949" i="13"/>
  <c r="I5949" i="13" s="1"/>
  <c r="F5949" i="13"/>
  <c r="C5950" i="13"/>
  <c r="H5950" i="13" s="1"/>
  <c r="D5950" i="13"/>
  <c r="E5950" i="13"/>
  <c r="I5950" i="13" s="1"/>
  <c r="F5950" i="13"/>
  <c r="C5951" i="13"/>
  <c r="H5951" i="13" s="1"/>
  <c r="D5951" i="13"/>
  <c r="E5951" i="13"/>
  <c r="I5951" i="13" s="1"/>
  <c r="F5951" i="13"/>
  <c r="C5952" i="13"/>
  <c r="H5952" i="13" s="1"/>
  <c r="D5952" i="13"/>
  <c r="E5952" i="13"/>
  <c r="I5952" i="13" s="1"/>
  <c r="F5952" i="13"/>
  <c r="C5953" i="13"/>
  <c r="H5953" i="13" s="1"/>
  <c r="D5953" i="13"/>
  <c r="E5953" i="13"/>
  <c r="I5953" i="13" s="1"/>
  <c r="F5953" i="13"/>
  <c r="C5954" i="13"/>
  <c r="H5954" i="13" s="1"/>
  <c r="D5954" i="13"/>
  <c r="E5954" i="13"/>
  <c r="I5954" i="13" s="1"/>
  <c r="F5954" i="13"/>
  <c r="C5955" i="13"/>
  <c r="H5955" i="13" s="1"/>
  <c r="D5955" i="13"/>
  <c r="E5955" i="13"/>
  <c r="I5955" i="13" s="1"/>
  <c r="F5955" i="13"/>
  <c r="C5956" i="13"/>
  <c r="H5956" i="13" s="1"/>
  <c r="D5956" i="13"/>
  <c r="E5956" i="13"/>
  <c r="I5956" i="13" s="1"/>
  <c r="F5956" i="13"/>
  <c r="C5957" i="13"/>
  <c r="H5957" i="13" s="1"/>
  <c r="D5957" i="13"/>
  <c r="E5957" i="13"/>
  <c r="I5957" i="13" s="1"/>
  <c r="F5957" i="13"/>
  <c r="C5958" i="13"/>
  <c r="H5958" i="13" s="1"/>
  <c r="D5958" i="13"/>
  <c r="E5958" i="13"/>
  <c r="I5958" i="13" s="1"/>
  <c r="F5958" i="13"/>
  <c r="C5959" i="13"/>
  <c r="H5959" i="13" s="1"/>
  <c r="D5959" i="13"/>
  <c r="E5959" i="13"/>
  <c r="I5959" i="13" s="1"/>
  <c r="F5959" i="13"/>
  <c r="C5960" i="13"/>
  <c r="H5960" i="13" s="1"/>
  <c r="D5960" i="13"/>
  <c r="E5960" i="13"/>
  <c r="I5960" i="13" s="1"/>
  <c r="F5960" i="13"/>
  <c r="C5961" i="13"/>
  <c r="H5961" i="13" s="1"/>
  <c r="D5961" i="13"/>
  <c r="E5961" i="13"/>
  <c r="I5961" i="13" s="1"/>
  <c r="F5961" i="13"/>
  <c r="C5962" i="13"/>
  <c r="H5962" i="13" s="1"/>
  <c r="D5962" i="13"/>
  <c r="E5962" i="13"/>
  <c r="I5962" i="13" s="1"/>
  <c r="F5962" i="13"/>
  <c r="C5963" i="13"/>
  <c r="H5963" i="13" s="1"/>
  <c r="D5963" i="13"/>
  <c r="E5963" i="13"/>
  <c r="I5963" i="13" s="1"/>
  <c r="F5963" i="13"/>
  <c r="C5964" i="13"/>
  <c r="H5964" i="13" s="1"/>
  <c r="D5964" i="13"/>
  <c r="E5964" i="13"/>
  <c r="I5964" i="13" s="1"/>
  <c r="F5964" i="13"/>
  <c r="C5965" i="13"/>
  <c r="H5965" i="13" s="1"/>
  <c r="D5965" i="13"/>
  <c r="E5965" i="13"/>
  <c r="I5965" i="13" s="1"/>
  <c r="F5965" i="13"/>
  <c r="C5966" i="13"/>
  <c r="H5966" i="13" s="1"/>
  <c r="D5966" i="13"/>
  <c r="E5966" i="13"/>
  <c r="I5966" i="13" s="1"/>
  <c r="F5966" i="13"/>
  <c r="C5967" i="13"/>
  <c r="H5967" i="13" s="1"/>
  <c r="D5967" i="13"/>
  <c r="E5967" i="13"/>
  <c r="I5967" i="13" s="1"/>
  <c r="F5967" i="13"/>
  <c r="C5968" i="13"/>
  <c r="H5968" i="13" s="1"/>
  <c r="D5968" i="13"/>
  <c r="E5968" i="13"/>
  <c r="I5968" i="13" s="1"/>
  <c r="F5968" i="13"/>
  <c r="C5969" i="13"/>
  <c r="H5969" i="13" s="1"/>
  <c r="D5969" i="13"/>
  <c r="E5969" i="13"/>
  <c r="I5969" i="13" s="1"/>
  <c r="F5969" i="13"/>
  <c r="C5970" i="13"/>
  <c r="H5970" i="13" s="1"/>
  <c r="D5970" i="13"/>
  <c r="E5970" i="13"/>
  <c r="I5970" i="13" s="1"/>
  <c r="F5970" i="13"/>
  <c r="C5971" i="13"/>
  <c r="H5971" i="13" s="1"/>
  <c r="D5971" i="13"/>
  <c r="E5971" i="13"/>
  <c r="I5971" i="13" s="1"/>
  <c r="F5971" i="13"/>
  <c r="C5972" i="13"/>
  <c r="H5972" i="13" s="1"/>
  <c r="D5972" i="13"/>
  <c r="E5972" i="13"/>
  <c r="I5972" i="13" s="1"/>
  <c r="F5972" i="13"/>
  <c r="C5973" i="13"/>
  <c r="H5973" i="13" s="1"/>
  <c r="D5973" i="13"/>
  <c r="E5973" i="13"/>
  <c r="I5973" i="13" s="1"/>
  <c r="F5973" i="13"/>
  <c r="C5974" i="13"/>
  <c r="H5974" i="13" s="1"/>
  <c r="D5974" i="13"/>
  <c r="E5974" i="13"/>
  <c r="I5974" i="13" s="1"/>
  <c r="F5974" i="13"/>
  <c r="C5975" i="13"/>
  <c r="H5975" i="13" s="1"/>
  <c r="D5975" i="13"/>
  <c r="E5975" i="13"/>
  <c r="I5975" i="13" s="1"/>
  <c r="F5975" i="13"/>
  <c r="C5976" i="13"/>
  <c r="H5976" i="13" s="1"/>
  <c r="D5976" i="13"/>
  <c r="E5976" i="13"/>
  <c r="I5976" i="13" s="1"/>
  <c r="F5976" i="13"/>
  <c r="C5977" i="13"/>
  <c r="H5977" i="13" s="1"/>
  <c r="D5977" i="13"/>
  <c r="E5977" i="13"/>
  <c r="I5977" i="13" s="1"/>
  <c r="F5977" i="13"/>
  <c r="C5978" i="13"/>
  <c r="H5978" i="13" s="1"/>
  <c r="D5978" i="13"/>
  <c r="E5978" i="13"/>
  <c r="I5978" i="13" s="1"/>
  <c r="F5978" i="13"/>
  <c r="C5979" i="13"/>
  <c r="H5979" i="13" s="1"/>
  <c r="D5979" i="13"/>
  <c r="E5979" i="13"/>
  <c r="I5979" i="13" s="1"/>
  <c r="F5979" i="13"/>
  <c r="C5980" i="13"/>
  <c r="H5980" i="13" s="1"/>
  <c r="D5980" i="13"/>
  <c r="E5980" i="13"/>
  <c r="I5980" i="13" s="1"/>
  <c r="F5980" i="13"/>
  <c r="C5981" i="13"/>
  <c r="H5981" i="13" s="1"/>
  <c r="D5981" i="13"/>
  <c r="E5981" i="13"/>
  <c r="I5981" i="13" s="1"/>
  <c r="F5981" i="13"/>
  <c r="C5982" i="13"/>
  <c r="H5982" i="13" s="1"/>
  <c r="D5982" i="13"/>
  <c r="E5982" i="13"/>
  <c r="I5982" i="13" s="1"/>
  <c r="F5982" i="13"/>
  <c r="C5983" i="13"/>
  <c r="H5983" i="13" s="1"/>
  <c r="D5983" i="13"/>
  <c r="E5983" i="13"/>
  <c r="I5983" i="13" s="1"/>
  <c r="F5983" i="13"/>
  <c r="C5984" i="13"/>
  <c r="H5984" i="13" s="1"/>
  <c r="D5984" i="13"/>
  <c r="E5984" i="13"/>
  <c r="I5984" i="13" s="1"/>
  <c r="F5984" i="13"/>
  <c r="C5985" i="13"/>
  <c r="H5985" i="13" s="1"/>
  <c r="D5985" i="13"/>
  <c r="E5985" i="13"/>
  <c r="I5985" i="13" s="1"/>
  <c r="F5985" i="13"/>
  <c r="C5986" i="13"/>
  <c r="H5986" i="13" s="1"/>
  <c r="D5986" i="13"/>
  <c r="E5986" i="13"/>
  <c r="I5986" i="13" s="1"/>
  <c r="F5986" i="13"/>
  <c r="C5987" i="13"/>
  <c r="H5987" i="13" s="1"/>
  <c r="D5987" i="13"/>
  <c r="E5987" i="13"/>
  <c r="I5987" i="13" s="1"/>
  <c r="F5987" i="13"/>
  <c r="C5988" i="13"/>
  <c r="H5988" i="13" s="1"/>
  <c r="D5988" i="13"/>
  <c r="E5988" i="13"/>
  <c r="I5988" i="13" s="1"/>
  <c r="F5988" i="13"/>
  <c r="C5989" i="13"/>
  <c r="H5989" i="13" s="1"/>
  <c r="D5989" i="13"/>
  <c r="E5989" i="13"/>
  <c r="I5989" i="13" s="1"/>
  <c r="F5989" i="13"/>
  <c r="C5990" i="13"/>
  <c r="H5990" i="13" s="1"/>
  <c r="D5990" i="13"/>
  <c r="E5990" i="13"/>
  <c r="I5990" i="13" s="1"/>
  <c r="F5990" i="13"/>
  <c r="C5991" i="13"/>
  <c r="H5991" i="13" s="1"/>
  <c r="D5991" i="13"/>
  <c r="E5991" i="13"/>
  <c r="I5991" i="13" s="1"/>
  <c r="F5991" i="13"/>
  <c r="C5992" i="13"/>
  <c r="H5992" i="13" s="1"/>
  <c r="D5992" i="13"/>
  <c r="E5992" i="13"/>
  <c r="I5992" i="13" s="1"/>
  <c r="F5992" i="13"/>
  <c r="C5993" i="13"/>
  <c r="H5993" i="13" s="1"/>
  <c r="D5993" i="13"/>
  <c r="E5993" i="13"/>
  <c r="I5993" i="13" s="1"/>
  <c r="F5993" i="13"/>
  <c r="C5994" i="13"/>
  <c r="H5994" i="13" s="1"/>
  <c r="D5994" i="13"/>
  <c r="E5994" i="13"/>
  <c r="I5994" i="13" s="1"/>
  <c r="F5994" i="13"/>
  <c r="C5995" i="13"/>
  <c r="H5995" i="13" s="1"/>
  <c r="D5995" i="13"/>
  <c r="E5995" i="13"/>
  <c r="I5995" i="13" s="1"/>
  <c r="F5995" i="13"/>
  <c r="C5996" i="13"/>
  <c r="H5996" i="13" s="1"/>
  <c r="D5996" i="13"/>
  <c r="E5996" i="13"/>
  <c r="I5996" i="13" s="1"/>
  <c r="F5996" i="13"/>
  <c r="C5997" i="13"/>
  <c r="H5997" i="13" s="1"/>
  <c r="D5997" i="13"/>
  <c r="E5997" i="13"/>
  <c r="I5997" i="13" s="1"/>
  <c r="F5997" i="13"/>
  <c r="C5998" i="13"/>
  <c r="H5998" i="13" s="1"/>
  <c r="D5998" i="13"/>
  <c r="E5998" i="13"/>
  <c r="I5998" i="13" s="1"/>
  <c r="F5998" i="13"/>
  <c r="C5999" i="13"/>
  <c r="H5999" i="13" s="1"/>
  <c r="D5999" i="13"/>
  <c r="E5999" i="13"/>
  <c r="I5999" i="13" s="1"/>
  <c r="F5999" i="13"/>
  <c r="C6000" i="13"/>
  <c r="H6000" i="13" s="1"/>
  <c r="D6000" i="13"/>
  <c r="E6000" i="13"/>
  <c r="I6000" i="13" s="1"/>
  <c r="F6000" i="13"/>
  <c r="C6001" i="13"/>
  <c r="H6001" i="13" s="1"/>
  <c r="D6001" i="13"/>
  <c r="E6001" i="13"/>
  <c r="I6001" i="13" s="1"/>
  <c r="F6001" i="13"/>
  <c r="C6002" i="13"/>
  <c r="H6002" i="13" s="1"/>
  <c r="D6002" i="13"/>
  <c r="E6002" i="13"/>
  <c r="I6002" i="13" s="1"/>
  <c r="F6002" i="13"/>
  <c r="C6003" i="13"/>
  <c r="H6003" i="13" s="1"/>
  <c r="D6003" i="13"/>
  <c r="E6003" i="13"/>
  <c r="I6003" i="13" s="1"/>
  <c r="F6003" i="13"/>
  <c r="C6004" i="13"/>
  <c r="H6004" i="13" s="1"/>
  <c r="D6004" i="13"/>
  <c r="E6004" i="13"/>
  <c r="I6004" i="13" s="1"/>
  <c r="F6004" i="13"/>
  <c r="C6005" i="13"/>
  <c r="H6005" i="13" s="1"/>
  <c r="D6005" i="13"/>
  <c r="E6005" i="13"/>
  <c r="I6005" i="13" s="1"/>
  <c r="F6005" i="13"/>
  <c r="C6006" i="13"/>
  <c r="H6006" i="13" s="1"/>
  <c r="D6006" i="13"/>
  <c r="E6006" i="13"/>
  <c r="I6006" i="13" s="1"/>
  <c r="F6006" i="13"/>
  <c r="C6007" i="13"/>
  <c r="H6007" i="13" s="1"/>
  <c r="D6007" i="13"/>
  <c r="E6007" i="13"/>
  <c r="I6007" i="13" s="1"/>
  <c r="F6007" i="13"/>
  <c r="C6008" i="13"/>
  <c r="H6008" i="13" s="1"/>
  <c r="D6008" i="13"/>
  <c r="E6008" i="13"/>
  <c r="I6008" i="13" s="1"/>
  <c r="F6008" i="13"/>
  <c r="C6009" i="13"/>
  <c r="H6009" i="13" s="1"/>
  <c r="D6009" i="13"/>
  <c r="E6009" i="13"/>
  <c r="I6009" i="13" s="1"/>
  <c r="F6009" i="13"/>
  <c r="C6010" i="13"/>
  <c r="H6010" i="13" s="1"/>
  <c r="D6010" i="13"/>
  <c r="E6010" i="13"/>
  <c r="I6010" i="13" s="1"/>
  <c r="F6010" i="13"/>
  <c r="C6011" i="13"/>
  <c r="H6011" i="13" s="1"/>
  <c r="D6011" i="13"/>
  <c r="E6011" i="13"/>
  <c r="I6011" i="13" s="1"/>
  <c r="F6011" i="13"/>
  <c r="C6012" i="13"/>
  <c r="H6012" i="13" s="1"/>
  <c r="D6012" i="13"/>
  <c r="E6012" i="13"/>
  <c r="I6012" i="13" s="1"/>
  <c r="F6012" i="13"/>
  <c r="C6013" i="13"/>
  <c r="H6013" i="13" s="1"/>
  <c r="D6013" i="13"/>
  <c r="E6013" i="13"/>
  <c r="I6013" i="13" s="1"/>
  <c r="F6013" i="13"/>
  <c r="C6014" i="13"/>
  <c r="H6014" i="13" s="1"/>
  <c r="D6014" i="13"/>
  <c r="E6014" i="13"/>
  <c r="I6014" i="13" s="1"/>
  <c r="F6014" i="13"/>
  <c r="C6015" i="13"/>
  <c r="H6015" i="13" s="1"/>
  <c r="D6015" i="13"/>
  <c r="E6015" i="13"/>
  <c r="I6015" i="13" s="1"/>
  <c r="F6015" i="13"/>
  <c r="C6016" i="13"/>
  <c r="H6016" i="13" s="1"/>
  <c r="D6016" i="13"/>
  <c r="E6016" i="13"/>
  <c r="I6016" i="13" s="1"/>
  <c r="F6016" i="13"/>
  <c r="C6017" i="13"/>
  <c r="H6017" i="13" s="1"/>
  <c r="D6017" i="13"/>
  <c r="E6017" i="13"/>
  <c r="I6017" i="13" s="1"/>
  <c r="F6017" i="13"/>
  <c r="C6018" i="13"/>
  <c r="H6018" i="13" s="1"/>
  <c r="D6018" i="13"/>
  <c r="E6018" i="13"/>
  <c r="I6018" i="13" s="1"/>
  <c r="F6018" i="13"/>
  <c r="C6019" i="13"/>
  <c r="H6019" i="13" s="1"/>
  <c r="D6019" i="13"/>
  <c r="E6019" i="13"/>
  <c r="I6019" i="13" s="1"/>
  <c r="F6019" i="13"/>
  <c r="C6020" i="13"/>
  <c r="H6020" i="13" s="1"/>
  <c r="D6020" i="13"/>
  <c r="E6020" i="13"/>
  <c r="I6020" i="13" s="1"/>
  <c r="F6020" i="13"/>
  <c r="C6021" i="13"/>
  <c r="H6021" i="13" s="1"/>
  <c r="D6021" i="13"/>
  <c r="E6021" i="13"/>
  <c r="I6021" i="13" s="1"/>
  <c r="F6021" i="13"/>
  <c r="C6022" i="13"/>
  <c r="H6022" i="13" s="1"/>
  <c r="D6022" i="13"/>
  <c r="E6022" i="13"/>
  <c r="I6022" i="13" s="1"/>
  <c r="F6022" i="13"/>
  <c r="C6023" i="13"/>
  <c r="H6023" i="13" s="1"/>
  <c r="D6023" i="13"/>
  <c r="E6023" i="13"/>
  <c r="I6023" i="13" s="1"/>
  <c r="F6023" i="13"/>
  <c r="C6024" i="13"/>
  <c r="H6024" i="13" s="1"/>
  <c r="D6024" i="13"/>
  <c r="E6024" i="13"/>
  <c r="I6024" i="13" s="1"/>
  <c r="F6024" i="13"/>
  <c r="C6025" i="13"/>
  <c r="H6025" i="13" s="1"/>
  <c r="D6025" i="13"/>
  <c r="E6025" i="13"/>
  <c r="I6025" i="13" s="1"/>
  <c r="F6025" i="13"/>
  <c r="C6026" i="13"/>
  <c r="H6026" i="13" s="1"/>
  <c r="D6026" i="13"/>
  <c r="E6026" i="13"/>
  <c r="I6026" i="13" s="1"/>
  <c r="F6026" i="13"/>
  <c r="C6027" i="13"/>
  <c r="H6027" i="13" s="1"/>
  <c r="D6027" i="13"/>
  <c r="E6027" i="13"/>
  <c r="I6027" i="13" s="1"/>
  <c r="F6027" i="13"/>
  <c r="C6028" i="13"/>
  <c r="H6028" i="13" s="1"/>
  <c r="D6028" i="13"/>
  <c r="E6028" i="13"/>
  <c r="I6028" i="13" s="1"/>
  <c r="F6028" i="13"/>
  <c r="C6029" i="13"/>
  <c r="H6029" i="13" s="1"/>
  <c r="D6029" i="13"/>
  <c r="E6029" i="13"/>
  <c r="I6029" i="13" s="1"/>
  <c r="F6029" i="13"/>
  <c r="C6030" i="13"/>
  <c r="H6030" i="13" s="1"/>
  <c r="D6030" i="13"/>
  <c r="E6030" i="13"/>
  <c r="I6030" i="13" s="1"/>
  <c r="F6030" i="13"/>
  <c r="C6031" i="13"/>
  <c r="H6031" i="13" s="1"/>
  <c r="D6031" i="13"/>
  <c r="E6031" i="13"/>
  <c r="I6031" i="13" s="1"/>
  <c r="F6031" i="13"/>
  <c r="C6032" i="13"/>
  <c r="D6032" i="13"/>
  <c r="E6032" i="13"/>
  <c r="I6032" i="13" s="1"/>
  <c r="F6032" i="13"/>
  <c r="H6032" i="13"/>
  <c r="C6033" i="13"/>
  <c r="H6033" i="13" s="1"/>
  <c r="D6033" i="13"/>
  <c r="E6033" i="13"/>
  <c r="I6033" i="13" s="1"/>
  <c r="F6033" i="13"/>
  <c r="C6034" i="13"/>
  <c r="H6034" i="13" s="1"/>
  <c r="D6034" i="13"/>
  <c r="E6034" i="13"/>
  <c r="I6034" i="13" s="1"/>
  <c r="F6034" i="13"/>
  <c r="C6035" i="13"/>
  <c r="H6035" i="13" s="1"/>
  <c r="D6035" i="13"/>
  <c r="E6035" i="13"/>
  <c r="I6035" i="13" s="1"/>
  <c r="F6035" i="13"/>
  <c r="C6036" i="13"/>
  <c r="H6036" i="13" s="1"/>
  <c r="D6036" i="13"/>
  <c r="E6036" i="13"/>
  <c r="I6036" i="13" s="1"/>
  <c r="F6036" i="13"/>
  <c r="C6037" i="13"/>
  <c r="H6037" i="13" s="1"/>
  <c r="D6037" i="13"/>
  <c r="E6037" i="13"/>
  <c r="I6037" i="13" s="1"/>
  <c r="F6037" i="13"/>
  <c r="C6038" i="13"/>
  <c r="H6038" i="13" s="1"/>
  <c r="D6038" i="13"/>
  <c r="E6038" i="13"/>
  <c r="I6038" i="13" s="1"/>
  <c r="F6038" i="13"/>
  <c r="C6039" i="13"/>
  <c r="H6039" i="13" s="1"/>
  <c r="D6039" i="13"/>
  <c r="E6039" i="13"/>
  <c r="I6039" i="13" s="1"/>
  <c r="F6039" i="13"/>
  <c r="C6040" i="13"/>
  <c r="H6040" i="13" s="1"/>
  <c r="D6040" i="13"/>
  <c r="E6040" i="13"/>
  <c r="I6040" i="13" s="1"/>
  <c r="F6040" i="13"/>
  <c r="C6041" i="13"/>
  <c r="H6041" i="13" s="1"/>
  <c r="D6041" i="13"/>
  <c r="E6041" i="13"/>
  <c r="I6041" i="13" s="1"/>
  <c r="F6041" i="13"/>
  <c r="C6042" i="13"/>
  <c r="H6042" i="13" s="1"/>
  <c r="D6042" i="13"/>
  <c r="E6042" i="13"/>
  <c r="I6042" i="13" s="1"/>
  <c r="F6042" i="13"/>
  <c r="C6043" i="13"/>
  <c r="H6043" i="13" s="1"/>
  <c r="D6043" i="13"/>
  <c r="E6043" i="13"/>
  <c r="I6043" i="13" s="1"/>
  <c r="F6043" i="13"/>
  <c r="C6044" i="13"/>
  <c r="H6044" i="13" s="1"/>
  <c r="D6044" i="13"/>
  <c r="E6044" i="13"/>
  <c r="I6044" i="13" s="1"/>
  <c r="F6044" i="13"/>
  <c r="C6045" i="13"/>
  <c r="H6045" i="13" s="1"/>
  <c r="D6045" i="13"/>
  <c r="E6045" i="13"/>
  <c r="I6045" i="13" s="1"/>
  <c r="F6045" i="13"/>
  <c r="C6046" i="13"/>
  <c r="H6046" i="13" s="1"/>
  <c r="D6046" i="13"/>
  <c r="E6046" i="13"/>
  <c r="I6046" i="13" s="1"/>
  <c r="F6046" i="13"/>
  <c r="C6047" i="13"/>
  <c r="H6047" i="13" s="1"/>
  <c r="D6047" i="13"/>
  <c r="E6047" i="13"/>
  <c r="I6047" i="13" s="1"/>
  <c r="F6047" i="13"/>
  <c r="C6048" i="13"/>
  <c r="H6048" i="13" s="1"/>
  <c r="D6048" i="13"/>
  <c r="E6048" i="13"/>
  <c r="I6048" i="13" s="1"/>
  <c r="F6048" i="13"/>
  <c r="C6049" i="13"/>
  <c r="H6049" i="13" s="1"/>
  <c r="D6049" i="13"/>
  <c r="E6049" i="13"/>
  <c r="I6049" i="13" s="1"/>
  <c r="F6049" i="13"/>
  <c r="C6050" i="13"/>
  <c r="H6050" i="13" s="1"/>
  <c r="D6050" i="13"/>
  <c r="E6050" i="13"/>
  <c r="I6050" i="13" s="1"/>
  <c r="F6050" i="13"/>
  <c r="C6051" i="13"/>
  <c r="D6051" i="13"/>
  <c r="E6051" i="13"/>
  <c r="I6051" i="13" s="1"/>
  <c r="F6051" i="13"/>
  <c r="H6051" i="13"/>
  <c r="C6052" i="13"/>
  <c r="H6052" i="13" s="1"/>
  <c r="D6052" i="13"/>
  <c r="E6052" i="13"/>
  <c r="I6052" i="13" s="1"/>
  <c r="F6052" i="13"/>
  <c r="C6053" i="13"/>
  <c r="H6053" i="13" s="1"/>
  <c r="D6053" i="13"/>
  <c r="E6053" i="13"/>
  <c r="I6053" i="13" s="1"/>
  <c r="F6053" i="13"/>
  <c r="C6054" i="13"/>
  <c r="H6054" i="13" s="1"/>
  <c r="D6054" i="13"/>
  <c r="E6054" i="13"/>
  <c r="I6054" i="13" s="1"/>
  <c r="F6054" i="13"/>
  <c r="C6055" i="13"/>
  <c r="H6055" i="13" s="1"/>
  <c r="D6055" i="13"/>
  <c r="E6055" i="13"/>
  <c r="I6055" i="13" s="1"/>
  <c r="F6055" i="13"/>
  <c r="C6056" i="13"/>
  <c r="H6056" i="13" s="1"/>
  <c r="D6056" i="13"/>
  <c r="E6056" i="13"/>
  <c r="I6056" i="13" s="1"/>
  <c r="F6056" i="13"/>
  <c r="C6057" i="13"/>
  <c r="H6057" i="13" s="1"/>
  <c r="D6057" i="13"/>
  <c r="E6057" i="13"/>
  <c r="I6057" i="13" s="1"/>
  <c r="F6057" i="13"/>
  <c r="C6058" i="13"/>
  <c r="H6058" i="13" s="1"/>
  <c r="D6058" i="13"/>
  <c r="E6058" i="13"/>
  <c r="I6058" i="13" s="1"/>
  <c r="F6058" i="13"/>
  <c r="C6059" i="13"/>
  <c r="H6059" i="13" s="1"/>
  <c r="D6059" i="13"/>
  <c r="E6059" i="13"/>
  <c r="I6059" i="13" s="1"/>
  <c r="F6059" i="13"/>
  <c r="C6060" i="13"/>
  <c r="H6060" i="13" s="1"/>
  <c r="D6060" i="13"/>
  <c r="E6060" i="13"/>
  <c r="I6060" i="13" s="1"/>
  <c r="F6060" i="13"/>
  <c r="C6061" i="13"/>
  <c r="H6061" i="13" s="1"/>
  <c r="D6061" i="13"/>
  <c r="E6061" i="13"/>
  <c r="I6061" i="13" s="1"/>
  <c r="F6061" i="13"/>
  <c r="C6062" i="13"/>
  <c r="H6062" i="13" s="1"/>
  <c r="D6062" i="13"/>
  <c r="E6062" i="13"/>
  <c r="I6062" i="13" s="1"/>
  <c r="F6062" i="13"/>
  <c r="C6063" i="13"/>
  <c r="H6063" i="13" s="1"/>
  <c r="D6063" i="13"/>
  <c r="E6063" i="13"/>
  <c r="I6063" i="13" s="1"/>
  <c r="F6063" i="13"/>
  <c r="C6064" i="13"/>
  <c r="H6064" i="13" s="1"/>
  <c r="D6064" i="13"/>
  <c r="E6064" i="13"/>
  <c r="I6064" i="13" s="1"/>
  <c r="F6064" i="13"/>
  <c r="C6065" i="13"/>
  <c r="H6065" i="13" s="1"/>
  <c r="D6065" i="13"/>
  <c r="E6065" i="13"/>
  <c r="I6065" i="13" s="1"/>
  <c r="F6065" i="13"/>
  <c r="C6066" i="13"/>
  <c r="H6066" i="13" s="1"/>
  <c r="D6066" i="13"/>
  <c r="E6066" i="13"/>
  <c r="I6066" i="13" s="1"/>
  <c r="F6066" i="13"/>
  <c r="C6067" i="13"/>
  <c r="H6067" i="13" s="1"/>
  <c r="D6067" i="13"/>
  <c r="E6067" i="13"/>
  <c r="I6067" i="13" s="1"/>
  <c r="F6067" i="13"/>
  <c r="C6068" i="13"/>
  <c r="H6068" i="13" s="1"/>
  <c r="D6068" i="13"/>
  <c r="E6068" i="13"/>
  <c r="I6068" i="13" s="1"/>
  <c r="F6068" i="13"/>
  <c r="C6069" i="13"/>
  <c r="H6069" i="13" s="1"/>
  <c r="D6069" i="13"/>
  <c r="E6069" i="13"/>
  <c r="I6069" i="13" s="1"/>
  <c r="F6069" i="13"/>
  <c r="C6070" i="13"/>
  <c r="H6070" i="13" s="1"/>
  <c r="D6070" i="13"/>
  <c r="E6070" i="13"/>
  <c r="I6070" i="13" s="1"/>
  <c r="F6070" i="13"/>
  <c r="C6071" i="13"/>
  <c r="H6071" i="13" s="1"/>
  <c r="D6071" i="13"/>
  <c r="E6071" i="13"/>
  <c r="I6071" i="13" s="1"/>
  <c r="F6071" i="13"/>
  <c r="C6072" i="13"/>
  <c r="H6072" i="13" s="1"/>
  <c r="D6072" i="13"/>
  <c r="E6072" i="13"/>
  <c r="I6072" i="13" s="1"/>
  <c r="F6072" i="13"/>
  <c r="C6073" i="13"/>
  <c r="H6073" i="13" s="1"/>
  <c r="D6073" i="13"/>
  <c r="E6073" i="13"/>
  <c r="I6073" i="13" s="1"/>
  <c r="F6073" i="13"/>
  <c r="C6074" i="13"/>
  <c r="H6074" i="13" s="1"/>
  <c r="D6074" i="13"/>
  <c r="E6074" i="13"/>
  <c r="I6074" i="13" s="1"/>
  <c r="F6074" i="13"/>
  <c r="C6075" i="13"/>
  <c r="H6075" i="13" s="1"/>
  <c r="D6075" i="13"/>
  <c r="E6075" i="13"/>
  <c r="I6075" i="13" s="1"/>
  <c r="F6075" i="13"/>
  <c r="C6076" i="13"/>
  <c r="H6076" i="13" s="1"/>
  <c r="D6076" i="13"/>
  <c r="E6076" i="13"/>
  <c r="I6076" i="13" s="1"/>
  <c r="F6076" i="13"/>
  <c r="C6077" i="13"/>
  <c r="H6077" i="13" s="1"/>
  <c r="D6077" i="13"/>
  <c r="E6077" i="13"/>
  <c r="I6077" i="13" s="1"/>
  <c r="F6077" i="13"/>
  <c r="C6078" i="13"/>
  <c r="H6078" i="13" s="1"/>
  <c r="D6078" i="13"/>
  <c r="E6078" i="13"/>
  <c r="I6078" i="13" s="1"/>
  <c r="F6078" i="13"/>
  <c r="C6079" i="13"/>
  <c r="H6079" i="13" s="1"/>
  <c r="D6079" i="13"/>
  <c r="E6079" i="13"/>
  <c r="I6079" i="13" s="1"/>
  <c r="F6079" i="13"/>
  <c r="C6080" i="13"/>
  <c r="H6080" i="13" s="1"/>
  <c r="D6080" i="13"/>
  <c r="E6080" i="13"/>
  <c r="I6080" i="13" s="1"/>
  <c r="F6080" i="13"/>
  <c r="C6081" i="13"/>
  <c r="H6081" i="13" s="1"/>
  <c r="D6081" i="13"/>
  <c r="E6081" i="13"/>
  <c r="I6081" i="13" s="1"/>
  <c r="F6081" i="13"/>
  <c r="C6082" i="13"/>
  <c r="H6082" i="13" s="1"/>
  <c r="D6082" i="13"/>
  <c r="E6082" i="13"/>
  <c r="I6082" i="13" s="1"/>
  <c r="F6082" i="13"/>
  <c r="C6083" i="13"/>
  <c r="H6083" i="13" s="1"/>
  <c r="D6083" i="13"/>
  <c r="E6083" i="13"/>
  <c r="I6083" i="13" s="1"/>
  <c r="F6083" i="13"/>
  <c r="C6084" i="13"/>
  <c r="H6084" i="13" s="1"/>
  <c r="D6084" i="13"/>
  <c r="E6084" i="13"/>
  <c r="I6084" i="13" s="1"/>
  <c r="F6084" i="13"/>
  <c r="C6085" i="13"/>
  <c r="H6085" i="13" s="1"/>
  <c r="D6085" i="13"/>
  <c r="E6085" i="13"/>
  <c r="I6085" i="13" s="1"/>
  <c r="F6085" i="13"/>
  <c r="C6086" i="13"/>
  <c r="H6086" i="13" s="1"/>
  <c r="D6086" i="13"/>
  <c r="E6086" i="13"/>
  <c r="I6086" i="13" s="1"/>
  <c r="F6086" i="13"/>
  <c r="C6087" i="13"/>
  <c r="H6087" i="13" s="1"/>
  <c r="D6087" i="13"/>
  <c r="E6087" i="13"/>
  <c r="I6087" i="13" s="1"/>
  <c r="F6087" i="13"/>
  <c r="C6088" i="13"/>
  <c r="H6088" i="13" s="1"/>
  <c r="D6088" i="13"/>
  <c r="E6088" i="13"/>
  <c r="I6088" i="13" s="1"/>
  <c r="F6088" i="13"/>
  <c r="C6089" i="13"/>
  <c r="H6089" i="13" s="1"/>
  <c r="D6089" i="13"/>
  <c r="E6089" i="13"/>
  <c r="I6089" i="13" s="1"/>
  <c r="F6089" i="13"/>
  <c r="C6090" i="13"/>
  <c r="H6090" i="13" s="1"/>
  <c r="D6090" i="13"/>
  <c r="E6090" i="13"/>
  <c r="I6090" i="13" s="1"/>
  <c r="F6090" i="13"/>
  <c r="C6091" i="13"/>
  <c r="H6091" i="13" s="1"/>
  <c r="D6091" i="13"/>
  <c r="E6091" i="13"/>
  <c r="I6091" i="13" s="1"/>
  <c r="F6091" i="13"/>
  <c r="C6092" i="13"/>
  <c r="H6092" i="13" s="1"/>
  <c r="D6092" i="13"/>
  <c r="E6092" i="13"/>
  <c r="I6092" i="13" s="1"/>
  <c r="F6092" i="13"/>
  <c r="C6093" i="13"/>
  <c r="H6093" i="13" s="1"/>
  <c r="D6093" i="13"/>
  <c r="E6093" i="13"/>
  <c r="I6093" i="13" s="1"/>
  <c r="F6093" i="13"/>
  <c r="C6094" i="13"/>
  <c r="H6094" i="13" s="1"/>
  <c r="D6094" i="13"/>
  <c r="E6094" i="13"/>
  <c r="I6094" i="13" s="1"/>
  <c r="F6094" i="13"/>
  <c r="C6095" i="13"/>
  <c r="H6095" i="13" s="1"/>
  <c r="D6095" i="13"/>
  <c r="E6095" i="13"/>
  <c r="I6095" i="13" s="1"/>
  <c r="F6095" i="13"/>
  <c r="C6096" i="13"/>
  <c r="H6096" i="13" s="1"/>
  <c r="D6096" i="13"/>
  <c r="E6096" i="13"/>
  <c r="I6096" i="13" s="1"/>
  <c r="F6096" i="13"/>
  <c r="C6097" i="13"/>
  <c r="H6097" i="13" s="1"/>
  <c r="D6097" i="13"/>
  <c r="E6097" i="13"/>
  <c r="I6097" i="13" s="1"/>
  <c r="F6097" i="13"/>
  <c r="C6098" i="13"/>
  <c r="H6098" i="13" s="1"/>
  <c r="D6098" i="13"/>
  <c r="E6098" i="13"/>
  <c r="I6098" i="13" s="1"/>
  <c r="F6098" i="13"/>
  <c r="C6099" i="13"/>
  <c r="H6099" i="13" s="1"/>
  <c r="D6099" i="13"/>
  <c r="E6099" i="13"/>
  <c r="I6099" i="13" s="1"/>
  <c r="F6099" i="13"/>
  <c r="C6100" i="13"/>
  <c r="H6100" i="13" s="1"/>
  <c r="D6100" i="13"/>
  <c r="E6100" i="13"/>
  <c r="I6100" i="13" s="1"/>
  <c r="F6100" i="13"/>
  <c r="C6101" i="13"/>
  <c r="H6101" i="13" s="1"/>
  <c r="D6101" i="13"/>
  <c r="E6101" i="13"/>
  <c r="I6101" i="13" s="1"/>
  <c r="F6101" i="13"/>
  <c r="C6102" i="13"/>
  <c r="H6102" i="13" s="1"/>
  <c r="D6102" i="13"/>
  <c r="E6102" i="13"/>
  <c r="I6102" i="13" s="1"/>
  <c r="F6102" i="13"/>
  <c r="C6103" i="13"/>
  <c r="H6103" i="13" s="1"/>
  <c r="D6103" i="13"/>
  <c r="E6103" i="13"/>
  <c r="I6103" i="13" s="1"/>
  <c r="F6103" i="13"/>
  <c r="C6104" i="13"/>
  <c r="H6104" i="13" s="1"/>
  <c r="D6104" i="13"/>
  <c r="E6104" i="13"/>
  <c r="I6104" i="13" s="1"/>
  <c r="F6104" i="13"/>
  <c r="C6105" i="13"/>
  <c r="H6105" i="13" s="1"/>
  <c r="D6105" i="13"/>
  <c r="E6105" i="13"/>
  <c r="I6105" i="13" s="1"/>
  <c r="F6105" i="13"/>
  <c r="C6106" i="13"/>
  <c r="H6106" i="13" s="1"/>
  <c r="D6106" i="13"/>
  <c r="E6106" i="13"/>
  <c r="I6106" i="13" s="1"/>
  <c r="F6106" i="13"/>
  <c r="C6107" i="13"/>
  <c r="H6107" i="13" s="1"/>
  <c r="D6107" i="13"/>
  <c r="E6107" i="13"/>
  <c r="I6107" i="13" s="1"/>
  <c r="F6107" i="13"/>
  <c r="C6108" i="13"/>
  <c r="H6108" i="13" s="1"/>
  <c r="D6108" i="13"/>
  <c r="E6108" i="13"/>
  <c r="I6108" i="13" s="1"/>
  <c r="F6108" i="13"/>
  <c r="C6109" i="13"/>
  <c r="H6109" i="13" s="1"/>
  <c r="D6109" i="13"/>
  <c r="E6109" i="13"/>
  <c r="I6109" i="13" s="1"/>
  <c r="F6109" i="13"/>
  <c r="C6110" i="13"/>
  <c r="H6110" i="13" s="1"/>
  <c r="D6110" i="13"/>
  <c r="E6110" i="13"/>
  <c r="I6110" i="13" s="1"/>
  <c r="F6110" i="13"/>
  <c r="C6111" i="13"/>
  <c r="H6111" i="13" s="1"/>
  <c r="D6111" i="13"/>
  <c r="E6111" i="13"/>
  <c r="I6111" i="13" s="1"/>
  <c r="F6111" i="13"/>
  <c r="C6112" i="13"/>
  <c r="H6112" i="13" s="1"/>
  <c r="D6112" i="13"/>
  <c r="E6112" i="13"/>
  <c r="I6112" i="13" s="1"/>
  <c r="F6112" i="13"/>
  <c r="C6113" i="13"/>
  <c r="H6113" i="13" s="1"/>
  <c r="D6113" i="13"/>
  <c r="E6113" i="13"/>
  <c r="I6113" i="13" s="1"/>
  <c r="F6113" i="13"/>
  <c r="C6114" i="13"/>
  <c r="H6114" i="13" s="1"/>
  <c r="D6114" i="13"/>
  <c r="E6114" i="13"/>
  <c r="I6114" i="13" s="1"/>
  <c r="F6114" i="13"/>
  <c r="C6115" i="13"/>
  <c r="H6115" i="13" s="1"/>
  <c r="D6115" i="13"/>
  <c r="E6115" i="13"/>
  <c r="I6115" i="13" s="1"/>
  <c r="F6115" i="13"/>
  <c r="C6116" i="13"/>
  <c r="H6116" i="13" s="1"/>
  <c r="D6116" i="13"/>
  <c r="E6116" i="13"/>
  <c r="I6116" i="13" s="1"/>
  <c r="F6116" i="13"/>
  <c r="C6117" i="13"/>
  <c r="H6117" i="13" s="1"/>
  <c r="D6117" i="13"/>
  <c r="E6117" i="13"/>
  <c r="I6117" i="13" s="1"/>
  <c r="F6117" i="13"/>
  <c r="C6118" i="13"/>
  <c r="H6118" i="13" s="1"/>
  <c r="D6118" i="13"/>
  <c r="E6118" i="13"/>
  <c r="I6118" i="13" s="1"/>
  <c r="F6118" i="13"/>
  <c r="C6119" i="13"/>
  <c r="H6119" i="13" s="1"/>
  <c r="D6119" i="13"/>
  <c r="E6119" i="13"/>
  <c r="I6119" i="13" s="1"/>
  <c r="F6119" i="13"/>
  <c r="C6120" i="13"/>
  <c r="H6120" i="13" s="1"/>
  <c r="D6120" i="13"/>
  <c r="E6120" i="13"/>
  <c r="I6120" i="13" s="1"/>
  <c r="F6120" i="13"/>
  <c r="C6121" i="13"/>
  <c r="H6121" i="13" s="1"/>
  <c r="D6121" i="13"/>
  <c r="E6121" i="13"/>
  <c r="I6121" i="13" s="1"/>
  <c r="F6121" i="13"/>
  <c r="C6122" i="13"/>
  <c r="H6122" i="13" s="1"/>
  <c r="D6122" i="13"/>
  <c r="E6122" i="13"/>
  <c r="I6122" i="13" s="1"/>
  <c r="F6122" i="13"/>
  <c r="C6123" i="13"/>
  <c r="H6123" i="13" s="1"/>
  <c r="D6123" i="13"/>
  <c r="E6123" i="13"/>
  <c r="I6123" i="13" s="1"/>
  <c r="F6123" i="13"/>
  <c r="C6124" i="13"/>
  <c r="H6124" i="13" s="1"/>
  <c r="D6124" i="13"/>
  <c r="E6124" i="13"/>
  <c r="I6124" i="13" s="1"/>
  <c r="F6124" i="13"/>
  <c r="C6125" i="13"/>
  <c r="H6125" i="13" s="1"/>
  <c r="D6125" i="13"/>
  <c r="E6125" i="13"/>
  <c r="I6125" i="13" s="1"/>
  <c r="F6125" i="13"/>
  <c r="C6126" i="13"/>
  <c r="H6126" i="13" s="1"/>
  <c r="D6126" i="13"/>
  <c r="E6126" i="13"/>
  <c r="I6126" i="13" s="1"/>
  <c r="F6126" i="13"/>
  <c r="C6127" i="13"/>
  <c r="H6127" i="13" s="1"/>
  <c r="D6127" i="13"/>
  <c r="E6127" i="13"/>
  <c r="I6127" i="13" s="1"/>
  <c r="F6127" i="13"/>
  <c r="C6128" i="13"/>
  <c r="H6128" i="13" s="1"/>
  <c r="D6128" i="13"/>
  <c r="E6128" i="13"/>
  <c r="I6128" i="13" s="1"/>
  <c r="F6128" i="13"/>
  <c r="C6129" i="13"/>
  <c r="H6129" i="13" s="1"/>
  <c r="D6129" i="13"/>
  <c r="E6129" i="13"/>
  <c r="I6129" i="13" s="1"/>
  <c r="F6129" i="13"/>
  <c r="C6130" i="13"/>
  <c r="H6130" i="13" s="1"/>
  <c r="D6130" i="13"/>
  <c r="E6130" i="13"/>
  <c r="I6130" i="13" s="1"/>
  <c r="F6130" i="13"/>
  <c r="C6131" i="13"/>
  <c r="H6131" i="13" s="1"/>
  <c r="D6131" i="13"/>
  <c r="E6131" i="13"/>
  <c r="I6131" i="13" s="1"/>
  <c r="F6131" i="13"/>
  <c r="C6132" i="13"/>
  <c r="H6132" i="13" s="1"/>
  <c r="D6132" i="13"/>
  <c r="E6132" i="13"/>
  <c r="I6132" i="13" s="1"/>
  <c r="F6132" i="13"/>
  <c r="C6133" i="13"/>
  <c r="H6133" i="13" s="1"/>
  <c r="D6133" i="13"/>
  <c r="E6133" i="13"/>
  <c r="I6133" i="13" s="1"/>
  <c r="F6133" i="13"/>
  <c r="C6134" i="13"/>
  <c r="H6134" i="13" s="1"/>
  <c r="D6134" i="13"/>
  <c r="E6134" i="13"/>
  <c r="I6134" i="13" s="1"/>
  <c r="F6134" i="13"/>
  <c r="C6135" i="13"/>
  <c r="H6135" i="13" s="1"/>
  <c r="D6135" i="13"/>
  <c r="E6135" i="13"/>
  <c r="I6135" i="13" s="1"/>
  <c r="F6135" i="13"/>
  <c r="C6136" i="13"/>
  <c r="H6136" i="13" s="1"/>
  <c r="D6136" i="13"/>
  <c r="E6136" i="13"/>
  <c r="I6136" i="13" s="1"/>
  <c r="F6136" i="13"/>
  <c r="C6137" i="13"/>
  <c r="H6137" i="13" s="1"/>
  <c r="D6137" i="13"/>
  <c r="E6137" i="13"/>
  <c r="I6137" i="13" s="1"/>
  <c r="F6137" i="13"/>
  <c r="C6138" i="13"/>
  <c r="H6138" i="13" s="1"/>
  <c r="D6138" i="13"/>
  <c r="E6138" i="13"/>
  <c r="I6138" i="13" s="1"/>
  <c r="F6138" i="13"/>
  <c r="C6139" i="13"/>
  <c r="H6139" i="13" s="1"/>
  <c r="D6139" i="13"/>
  <c r="E6139" i="13"/>
  <c r="I6139" i="13" s="1"/>
  <c r="F6139" i="13"/>
  <c r="C6140" i="13"/>
  <c r="H6140" i="13" s="1"/>
  <c r="D6140" i="13"/>
  <c r="E6140" i="13"/>
  <c r="I6140" i="13" s="1"/>
  <c r="F6140" i="13"/>
  <c r="C6141" i="13"/>
  <c r="H6141" i="13" s="1"/>
  <c r="D6141" i="13"/>
  <c r="E6141" i="13"/>
  <c r="I6141" i="13" s="1"/>
  <c r="F6141" i="13"/>
  <c r="C6142" i="13"/>
  <c r="H6142" i="13" s="1"/>
  <c r="D6142" i="13"/>
  <c r="E6142" i="13"/>
  <c r="I6142" i="13" s="1"/>
  <c r="F6142" i="13"/>
  <c r="C6143" i="13"/>
  <c r="H6143" i="13" s="1"/>
  <c r="D6143" i="13"/>
  <c r="E6143" i="13"/>
  <c r="I6143" i="13" s="1"/>
  <c r="F6143" i="13"/>
  <c r="C6144" i="13"/>
  <c r="H6144" i="13" s="1"/>
  <c r="D6144" i="13"/>
  <c r="E6144" i="13"/>
  <c r="I6144" i="13" s="1"/>
  <c r="F6144" i="13"/>
  <c r="C6145" i="13"/>
  <c r="H6145" i="13" s="1"/>
  <c r="D6145" i="13"/>
  <c r="E6145" i="13"/>
  <c r="I6145" i="13" s="1"/>
  <c r="F6145" i="13"/>
  <c r="C6146" i="13"/>
  <c r="H6146" i="13" s="1"/>
  <c r="D6146" i="13"/>
  <c r="E6146" i="13"/>
  <c r="I6146" i="13" s="1"/>
  <c r="F6146" i="13"/>
  <c r="C6147" i="13"/>
  <c r="H6147" i="13" s="1"/>
  <c r="D6147" i="13"/>
  <c r="E6147" i="13"/>
  <c r="I6147" i="13" s="1"/>
  <c r="F6147" i="13"/>
  <c r="C6148" i="13"/>
  <c r="H6148" i="13" s="1"/>
  <c r="D6148" i="13"/>
  <c r="E6148" i="13"/>
  <c r="I6148" i="13" s="1"/>
  <c r="F6148" i="13"/>
  <c r="C6149" i="13"/>
  <c r="H6149" i="13" s="1"/>
  <c r="D6149" i="13"/>
  <c r="E6149" i="13"/>
  <c r="I6149" i="13" s="1"/>
  <c r="F6149" i="13"/>
  <c r="C6150" i="13"/>
  <c r="H6150" i="13" s="1"/>
  <c r="D6150" i="13"/>
  <c r="E6150" i="13"/>
  <c r="I6150" i="13" s="1"/>
  <c r="F6150" i="13"/>
  <c r="C6151" i="13"/>
  <c r="H6151" i="13" s="1"/>
  <c r="D6151" i="13"/>
  <c r="E6151" i="13"/>
  <c r="I6151" i="13" s="1"/>
  <c r="F6151" i="13"/>
  <c r="C6152" i="13"/>
  <c r="H6152" i="13" s="1"/>
  <c r="D6152" i="13"/>
  <c r="E6152" i="13"/>
  <c r="I6152" i="13" s="1"/>
  <c r="F6152" i="13"/>
  <c r="C6153" i="13"/>
  <c r="H6153" i="13" s="1"/>
  <c r="D6153" i="13"/>
  <c r="E6153" i="13"/>
  <c r="I6153" i="13" s="1"/>
  <c r="F6153" i="13"/>
  <c r="C6154" i="13"/>
  <c r="H6154" i="13" s="1"/>
  <c r="D6154" i="13"/>
  <c r="E6154" i="13"/>
  <c r="I6154" i="13" s="1"/>
  <c r="F6154" i="13"/>
  <c r="C6155" i="13"/>
  <c r="H6155" i="13" s="1"/>
  <c r="D6155" i="13"/>
  <c r="E6155" i="13"/>
  <c r="I6155" i="13" s="1"/>
  <c r="F6155" i="13"/>
  <c r="C6156" i="13"/>
  <c r="H6156" i="13" s="1"/>
  <c r="D6156" i="13"/>
  <c r="E6156" i="13"/>
  <c r="I6156" i="13" s="1"/>
  <c r="F6156" i="13"/>
  <c r="C6157" i="13"/>
  <c r="H6157" i="13" s="1"/>
  <c r="D6157" i="13"/>
  <c r="E6157" i="13"/>
  <c r="I6157" i="13" s="1"/>
  <c r="F6157" i="13"/>
  <c r="C6158" i="13"/>
  <c r="H6158" i="13" s="1"/>
  <c r="D6158" i="13"/>
  <c r="E6158" i="13"/>
  <c r="I6158" i="13" s="1"/>
  <c r="F6158" i="13"/>
  <c r="C6159" i="13"/>
  <c r="H6159" i="13" s="1"/>
  <c r="D6159" i="13"/>
  <c r="E6159" i="13"/>
  <c r="I6159" i="13" s="1"/>
  <c r="F6159" i="13"/>
  <c r="C6160" i="13"/>
  <c r="H6160" i="13" s="1"/>
  <c r="D6160" i="13"/>
  <c r="E6160" i="13"/>
  <c r="I6160" i="13" s="1"/>
  <c r="F6160" i="13"/>
  <c r="C6161" i="13"/>
  <c r="H6161" i="13" s="1"/>
  <c r="D6161" i="13"/>
  <c r="E6161" i="13"/>
  <c r="I6161" i="13" s="1"/>
  <c r="F6161" i="13"/>
  <c r="C6162" i="13"/>
  <c r="H6162" i="13" s="1"/>
  <c r="D6162" i="13"/>
  <c r="E6162" i="13"/>
  <c r="I6162" i="13" s="1"/>
  <c r="F6162" i="13"/>
  <c r="C6163" i="13"/>
  <c r="H6163" i="13" s="1"/>
  <c r="D6163" i="13"/>
  <c r="E6163" i="13"/>
  <c r="I6163" i="13" s="1"/>
  <c r="F6163" i="13"/>
  <c r="C6164" i="13"/>
  <c r="H6164" i="13" s="1"/>
  <c r="D6164" i="13"/>
  <c r="E6164" i="13"/>
  <c r="I6164" i="13" s="1"/>
  <c r="F6164" i="13"/>
  <c r="C6165" i="13"/>
  <c r="H6165" i="13" s="1"/>
  <c r="D6165" i="13"/>
  <c r="E6165" i="13"/>
  <c r="I6165" i="13" s="1"/>
  <c r="F6165" i="13"/>
  <c r="C6166" i="13"/>
  <c r="H6166" i="13" s="1"/>
  <c r="D6166" i="13"/>
  <c r="E6166" i="13"/>
  <c r="I6166" i="13" s="1"/>
  <c r="F6166" i="13"/>
  <c r="C6167" i="13"/>
  <c r="H6167" i="13" s="1"/>
  <c r="D6167" i="13"/>
  <c r="E6167" i="13"/>
  <c r="I6167" i="13" s="1"/>
  <c r="F6167" i="13"/>
  <c r="C6168" i="13"/>
  <c r="H6168" i="13" s="1"/>
  <c r="D6168" i="13"/>
  <c r="E6168" i="13"/>
  <c r="I6168" i="13" s="1"/>
  <c r="F6168" i="13"/>
  <c r="C6169" i="13"/>
  <c r="H6169" i="13" s="1"/>
  <c r="D6169" i="13"/>
  <c r="E6169" i="13"/>
  <c r="I6169" i="13" s="1"/>
  <c r="F6169" i="13"/>
  <c r="C6170" i="13"/>
  <c r="H6170" i="13" s="1"/>
  <c r="D6170" i="13"/>
  <c r="E6170" i="13"/>
  <c r="I6170" i="13" s="1"/>
  <c r="F6170" i="13"/>
  <c r="C6171" i="13"/>
  <c r="H6171" i="13" s="1"/>
  <c r="D6171" i="13"/>
  <c r="E6171" i="13"/>
  <c r="I6171" i="13" s="1"/>
  <c r="F6171" i="13"/>
  <c r="C6172" i="13"/>
  <c r="H6172" i="13" s="1"/>
  <c r="D6172" i="13"/>
  <c r="E6172" i="13"/>
  <c r="I6172" i="13" s="1"/>
  <c r="F6172" i="13"/>
  <c r="C6173" i="13"/>
  <c r="H6173" i="13" s="1"/>
  <c r="D6173" i="13"/>
  <c r="E6173" i="13"/>
  <c r="I6173" i="13" s="1"/>
  <c r="F6173" i="13"/>
  <c r="C6174" i="13"/>
  <c r="H6174" i="13" s="1"/>
  <c r="D6174" i="13"/>
  <c r="E6174" i="13"/>
  <c r="I6174" i="13" s="1"/>
  <c r="F6174" i="13"/>
  <c r="C6175" i="13"/>
  <c r="H6175" i="13" s="1"/>
  <c r="D6175" i="13"/>
  <c r="E6175" i="13"/>
  <c r="I6175" i="13" s="1"/>
  <c r="F6175" i="13"/>
  <c r="C6176" i="13"/>
  <c r="H6176" i="13" s="1"/>
  <c r="D6176" i="13"/>
  <c r="E6176" i="13"/>
  <c r="I6176" i="13" s="1"/>
  <c r="F6176" i="13"/>
  <c r="C6177" i="13"/>
  <c r="H6177" i="13" s="1"/>
  <c r="D6177" i="13"/>
  <c r="E6177" i="13"/>
  <c r="I6177" i="13" s="1"/>
  <c r="F6177" i="13"/>
  <c r="C6178" i="13"/>
  <c r="H6178" i="13" s="1"/>
  <c r="D6178" i="13"/>
  <c r="E6178" i="13"/>
  <c r="I6178" i="13" s="1"/>
  <c r="F6178" i="13"/>
  <c r="C6179" i="13"/>
  <c r="H6179" i="13" s="1"/>
  <c r="D6179" i="13"/>
  <c r="E6179" i="13"/>
  <c r="I6179" i="13" s="1"/>
  <c r="F6179" i="13"/>
  <c r="C6180" i="13"/>
  <c r="H6180" i="13" s="1"/>
  <c r="D6180" i="13"/>
  <c r="E6180" i="13"/>
  <c r="I6180" i="13" s="1"/>
  <c r="F6180" i="13"/>
  <c r="C6181" i="13"/>
  <c r="H6181" i="13" s="1"/>
  <c r="D6181" i="13"/>
  <c r="E6181" i="13"/>
  <c r="I6181" i="13" s="1"/>
  <c r="F6181" i="13"/>
  <c r="C6182" i="13"/>
  <c r="H6182" i="13" s="1"/>
  <c r="D6182" i="13"/>
  <c r="E6182" i="13"/>
  <c r="I6182" i="13" s="1"/>
  <c r="F6182" i="13"/>
  <c r="C6183" i="13"/>
  <c r="H6183" i="13" s="1"/>
  <c r="D6183" i="13"/>
  <c r="E6183" i="13"/>
  <c r="I6183" i="13" s="1"/>
  <c r="F6183" i="13"/>
  <c r="C6184" i="13"/>
  <c r="H6184" i="13" s="1"/>
  <c r="D6184" i="13"/>
  <c r="E6184" i="13"/>
  <c r="I6184" i="13" s="1"/>
  <c r="F6184" i="13"/>
  <c r="C6185" i="13"/>
  <c r="H6185" i="13" s="1"/>
  <c r="D6185" i="13"/>
  <c r="E6185" i="13"/>
  <c r="I6185" i="13" s="1"/>
  <c r="F6185" i="13"/>
  <c r="C6186" i="13"/>
  <c r="H6186" i="13" s="1"/>
  <c r="D6186" i="13"/>
  <c r="E6186" i="13"/>
  <c r="I6186" i="13" s="1"/>
  <c r="F6186" i="13"/>
  <c r="C6187" i="13"/>
  <c r="H6187" i="13" s="1"/>
  <c r="D6187" i="13"/>
  <c r="E6187" i="13"/>
  <c r="I6187" i="13" s="1"/>
  <c r="F6187" i="13"/>
  <c r="C6188" i="13"/>
  <c r="H6188" i="13" s="1"/>
  <c r="D6188" i="13"/>
  <c r="E6188" i="13"/>
  <c r="I6188" i="13" s="1"/>
  <c r="F6188" i="13"/>
  <c r="C6189" i="13"/>
  <c r="H6189" i="13" s="1"/>
  <c r="D6189" i="13"/>
  <c r="E6189" i="13"/>
  <c r="I6189" i="13" s="1"/>
  <c r="F6189" i="13"/>
  <c r="C6190" i="13"/>
  <c r="H6190" i="13" s="1"/>
  <c r="D6190" i="13"/>
  <c r="E6190" i="13"/>
  <c r="I6190" i="13" s="1"/>
  <c r="F6190" i="13"/>
  <c r="C6191" i="13"/>
  <c r="H6191" i="13" s="1"/>
  <c r="D6191" i="13"/>
  <c r="E6191" i="13"/>
  <c r="I6191" i="13" s="1"/>
  <c r="F6191" i="13"/>
  <c r="C6192" i="13"/>
  <c r="H6192" i="13" s="1"/>
  <c r="D6192" i="13"/>
  <c r="E6192" i="13"/>
  <c r="I6192" i="13" s="1"/>
  <c r="F6192" i="13"/>
  <c r="C6193" i="13"/>
  <c r="H6193" i="13" s="1"/>
  <c r="D6193" i="13"/>
  <c r="E6193" i="13"/>
  <c r="I6193" i="13" s="1"/>
  <c r="F6193" i="13"/>
  <c r="C6194" i="13"/>
  <c r="H6194" i="13" s="1"/>
  <c r="D6194" i="13"/>
  <c r="E6194" i="13"/>
  <c r="I6194" i="13" s="1"/>
  <c r="F6194" i="13"/>
  <c r="C6195" i="13"/>
  <c r="H6195" i="13" s="1"/>
  <c r="D6195" i="13"/>
  <c r="E6195" i="13"/>
  <c r="I6195" i="13" s="1"/>
  <c r="F6195" i="13"/>
  <c r="C6196" i="13"/>
  <c r="H6196" i="13" s="1"/>
  <c r="D6196" i="13"/>
  <c r="E6196" i="13"/>
  <c r="I6196" i="13" s="1"/>
  <c r="F6196" i="13"/>
  <c r="C6197" i="13"/>
  <c r="H6197" i="13" s="1"/>
  <c r="D6197" i="13"/>
  <c r="E6197" i="13"/>
  <c r="I6197" i="13" s="1"/>
  <c r="F6197" i="13"/>
  <c r="C6198" i="13"/>
  <c r="H6198" i="13" s="1"/>
  <c r="D6198" i="13"/>
  <c r="E6198" i="13"/>
  <c r="I6198" i="13" s="1"/>
  <c r="F6198" i="13"/>
  <c r="C6199" i="13"/>
  <c r="H6199" i="13" s="1"/>
  <c r="D6199" i="13"/>
  <c r="E6199" i="13"/>
  <c r="I6199" i="13" s="1"/>
  <c r="F6199" i="13"/>
  <c r="C6200" i="13"/>
  <c r="H6200" i="13" s="1"/>
  <c r="D6200" i="13"/>
  <c r="E6200" i="13"/>
  <c r="I6200" i="13" s="1"/>
  <c r="F6200" i="13"/>
  <c r="C6201" i="13"/>
  <c r="H6201" i="13" s="1"/>
  <c r="D6201" i="13"/>
  <c r="E6201" i="13"/>
  <c r="I6201" i="13" s="1"/>
  <c r="F6201" i="13"/>
  <c r="C6202" i="13"/>
  <c r="H6202" i="13" s="1"/>
  <c r="D6202" i="13"/>
  <c r="E6202" i="13"/>
  <c r="I6202" i="13" s="1"/>
  <c r="F6202" i="13"/>
  <c r="C6203" i="13"/>
  <c r="H6203" i="13" s="1"/>
  <c r="D6203" i="13"/>
  <c r="E6203" i="13"/>
  <c r="I6203" i="13" s="1"/>
  <c r="F6203" i="13"/>
  <c r="C6204" i="13"/>
  <c r="H6204" i="13" s="1"/>
  <c r="D6204" i="13"/>
  <c r="E6204" i="13"/>
  <c r="I6204" i="13" s="1"/>
  <c r="F6204" i="13"/>
  <c r="C6205" i="13"/>
  <c r="H6205" i="13" s="1"/>
  <c r="D6205" i="13"/>
  <c r="E6205" i="13"/>
  <c r="I6205" i="13" s="1"/>
  <c r="F6205" i="13"/>
  <c r="C6206" i="13"/>
  <c r="H6206" i="13" s="1"/>
  <c r="D6206" i="13"/>
  <c r="E6206" i="13"/>
  <c r="I6206" i="13" s="1"/>
  <c r="F6206" i="13"/>
  <c r="C6207" i="13"/>
  <c r="H6207" i="13" s="1"/>
  <c r="D6207" i="13"/>
  <c r="E6207" i="13"/>
  <c r="I6207" i="13" s="1"/>
  <c r="F6207" i="13"/>
  <c r="C6208" i="13"/>
  <c r="H6208" i="13" s="1"/>
  <c r="D6208" i="13"/>
  <c r="E6208" i="13"/>
  <c r="I6208" i="13" s="1"/>
  <c r="F6208" i="13"/>
  <c r="C6209" i="13"/>
  <c r="H6209" i="13" s="1"/>
  <c r="D6209" i="13"/>
  <c r="E6209" i="13"/>
  <c r="I6209" i="13" s="1"/>
  <c r="F6209" i="13"/>
  <c r="C6210" i="13"/>
  <c r="H6210" i="13" s="1"/>
  <c r="D6210" i="13"/>
  <c r="E6210" i="13"/>
  <c r="I6210" i="13" s="1"/>
  <c r="F6210" i="13"/>
  <c r="C6211" i="13"/>
  <c r="H6211" i="13" s="1"/>
  <c r="D6211" i="13"/>
  <c r="E6211" i="13"/>
  <c r="I6211" i="13" s="1"/>
  <c r="F6211" i="13"/>
  <c r="C6212" i="13"/>
  <c r="H6212" i="13" s="1"/>
  <c r="D6212" i="13"/>
  <c r="E6212" i="13"/>
  <c r="I6212" i="13" s="1"/>
  <c r="F6212" i="13"/>
  <c r="C6213" i="13"/>
  <c r="H6213" i="13" s="1"/>
  <c r="D6213" i="13"/>
  <c r="E6213" i="13"/>
  <c r="I6213" i="13" s="1"/>
  <c r="F6213" i="13"/>
  <c r="C6214" i="13"/>
  <c r="H6214" i="13" s="1"/>
  <c r="D6214" i="13"/>
  <c r="E6214" i="13"/>
  <c r="I6214" i="13" s="1"/>
  <c r="F6214" i="13"/>
  <c r="C6215" i="13"/>
  <c r="H6215" i="13" s="1"/>
  <c r="D6215" i="13"/>
  <c r="E6215" i="13"/>
  <c r="I6215" i="13" s="1"/>
  <c r="F6215" i="13"/>
  <c r="C6216" i="13"/>
  <c r="H6216" i="13" s="1"/>
  <c r="D6216" i="13"/>
  <c r="E6216" i="13"/>
  <c r="I6216" i="13" s="1"/>
  <c r="F6216" i="13"/>
  <c r="C6217" i="13"/>
  <c r="H6217" i="13" s="1"/>
  <c r="D6217" i="13"/>
  <c r="E6217" i="13"/>
  <c r="I6217" i="13" s="1"/>
  <c r="F6217" i="13"/>
  <c r="C6218" i="13"/>
  <c r="H6218" i="13" s="1"/>
  <c r="D6218" i="13"/>
  <c r="E6218" i="13"/>
  <c r="I6218" i="13" s="1"/>
  <c r="F6218" i="13"/>
  <c r="C6219" i="13"/>
  <c r="H6219" i="13" s="1"/>
  <c r="D6219" i="13"/>
  <c r="E6219" i="13"/>
  <c r="I6219" i="13" s="1"/>
  <c r="F6219" i="13"/>
  <c r="C6220" i="13"/>
  <c r="H6220" i="13" s="1"/>
  <c r="D6220" i="13"/>
  <c r="E6220" i="13"/>
  <c r="I6220" i="13" s="1"/>
  <c r="F6220" i="13"/>
  <c r="C6221" i="13"/>
  <c r="H6221" i="13" s="1"/>
  <c r="D6221" i="13"/>
  <c r="E6221" i="13"/>
  <c r="I6221" i="13" s="1"/>
  <c r="F6221" i="13"/>
  <c r="C6222" i="13"/>
  <c r="H6222" i="13" s="1"/>
  <c r="D6222" i="13"/>
  <c r="E6222" i="13"/>
  <c r="I6222" i="13" s="1"/>
  <c r="F6222" i="13"/>
  <c r="C6223" i="13"/>
  <c r="H6223" i="13" s="1"/>
  <c r="D6223" i="13"/>
  <c r="E6223" i="13"/>
  <c r="I6223" i="13" s="1"/>
  <c r="F6223" i="13"/>
  <c r="C6224" i="13"/>
  <c r="H6224" i="13" s="1"/>
  <c r="D6224" i="13"/>
  <c r="E6224" i="13"/>
  <c r="I6224" i="13" s="1"/>
  <c r="F6224" i="13"/>
  <c r="C6225" i="13"/>
  <c r="H6225" i="13" s="1"/>
  <c r="D6225" i="13"/>
  <c r="E6225" i="13"/>
  <c r="I6225" i="13" s="1"/>
  <c r="F6225" i="13"/>
  <c r="C6226" i="13"/>
  <c r="H6226" i="13" s="1"/>
  <c r="D6226" i="13"/>
  <c r="E6226" i="13"/>
  <c r="I6226" i="13" s="1"/>
  <c r="F6226" i="13"/>
  <c r="C6227" i="13"/>
  <c r="H6227" i="13" s="1"/>
  <c r="D6227" i="13"/>
  <c r="E6227" i="13"/>
  <c r="I6227" i="13" s="1"/>
  <c r="F6227" i="13"/>
  <c r="C6228" i="13"/>
  <c r="H6228" i="13" s="1"/>
  <c r="D6228" i="13"/>
  <c r="E6228" i="13"/>
  <c r="I6228" i="13" s="1"/>
  <c r="F6228" i="13"/>
  <c r="C6229" i="13"/>
  <c r="H6229" i="13" s="1"/>
  <c r="D6229" i="13"/>
  <c r="E6229" i="13"/>
  <c r="I6229" i="13" s="1"/>
  <c r="F6229" i="13"/>
  <c r="C6230" i="13"/>
  <c r="H6230" i="13" s="1"/>
  <c r="D6230" i="13"/>
  <c r="E6230" i="13"/>
  <c r="I6230" i="13" s="1"/>
  <c r="F6230" i="13"/>
  <c r="C6231" i="13"/>
  <c r="H6231" i="13" s="1"/>
  <c r="D6231" i="13"/>
  <c r="E6231" i="13"/>
  <c r="I6231" i="13" s="1"/>
  <c r="F6231" i="13"/>
  <c r="C6232" i="13"/>
  <c r="H6232" i="13" s="1"/>
  <c r="D6232" i="13"/>
  <c r="E6232" i="13"/>
  <c r="I6232" i="13" s="1"/>
  <c r="F6232" i="13"/>
  <c r="C6233" i="13"/>
  <c r="H6233" i="13" s="1"/>
  <c r="D6233" i="13"/>
  <c r="E6233" i="13"/>
  <c r="I6233" i="13" s="1"/>
  <c r="F6233" i="13"/>
  <c r="C6234" i="13"/>
  <c r="H6234" i="13" s="1"/>
  <c r="D6234" i="13"/>
  <c r="E6234" i="13"/>
  <c r="I6234" i="13" s="1"/>
  <c r="F6234" i="13"/>
  <c r="C6235" i="13"/>
  <c r="H6235" i="13" s="1"/>
  <c r="D6235" i="13"/>
  <c r="E6235" i="13"/>
  <c r="I6235" i="13" s="1"/>
  <c r="F6235" i="13"/>
  <c r="C6236" i="13"/>
  <c r="H6236" i="13" s="1"/>
  <c r="D6236" i="13"/>
  <c r="E6236" i="13"/>
  <c r="I6236" i="13" s="1"/>
  <c r="F6236" i="13"/>
  <c r="C6237" i="13"/>
  <c r="H6237" i="13" s="1"/>
  <c r="D6237" i="13"/>
  <c r="E6237" i="13"/>
  <c r="I6237" i="13" s="1"/>
  <c r="F6237" i="13"/>
  <c r="C6238" i="13"/>
  <c r="H6238" i="13" s="1"/>
  <c r="D6238" i="13"/>
  <c r="E6238" i="13"/>
  <c r="I6238" i="13" s="1"/>
  <c r="F6238" i="13"/>
  <c r="C6239" i="13"/>
  <c r="H6239" i="13" s="1"/>
  <c r="D6239" i="13"/>
  <c r="E6239" i="13"/>
  <c r="I6239" i="13" s="1"/>
  <c r="F6239" i="13"/>
  <c r="C6240" i="13"/>
  <c r="H6240" i="13" s="1"/>
  <c r="D6240" i="13"/>
  <c r="E6240" i="13"/>
  <c r="I6240" i="13" s="1"/>
  <c r="F6240" i="13"/>
  <c r="C6241" i="13"/>
  <c r="H6241" i="13" s="1"/>
  <c r="D6241" i="13"/>
  <c r="E6241" i="13"/>
  <c r="I6241" i="13" s="1"/>
  <c r="F6241" i="13"/>
  <c r="C6242" i="13"/>
  <c r="H6242" i="13" s="1"/>
  <c r="D6242" i="13"/>
  <c r="E6242" i="13"/>
  <c r="I6242" i="13" s="1"/>
  <c r="F6242" i="13"/>
  <c r="C6243" i="13"/>
  <c r="H6243" i="13" s="1"/>
  <c r="D6243" i="13"/>
  <c r="E6243" i="13"/>
  <c r="I6243" i="13" s="1"/>
  <c r="F6243" i="13"/>
  <c r="C6244" i="13"/>
  <c r="H6244" i="13" s="1"/>
  <c r="D6244" i="13"/>
  <c r="E6244" i="13"/>
  <c r="I6244" i="13" s="1"/>
  <c r="F6244" i="13"/>
  <c r="C6245" i="13"/>
  <c r="H6245" i="13" s="1"/>
  <c r="D6245" i="13"/>
  <c r="E6245" i="13"/>
  <c r="I6245" i="13" s="1"/>
  <c r="F6245" i="13"/>
  <c r="C6246" i="13"/>
  <c r="H6246" i="13" s="1"/>
  <c r="D6246" i="13"/>
  <c r="E6246" i="13"/>
  <c r="I6246" i="13" s="1"/>
  <c r="F6246" i="13"/>
  <c r="C6247" i="13"/>
  <c r="H6247" i="13" s="1"/>
  <c r="D6247" i="13"/>
  <c r="E6247" i="13"/>
  <c r="I6247" i="13" s="1"/>
  <c r="F6247" i="13"/>
  <c r="C6248" i="13"/>
  <c r="H6248" i="13" s="1"/>
  <c r="D6248" i="13"/>
  <c r="E6248" i="13"/>
  <c r="I6248" i="13" s="1"/>
  <c r="F6248" i="13"/>
  <c r="C6249" i="13"/>
  <c r="H6249" i="13" s="1"/>
  <c r="D6249" i="13"/>
  <c r="E6249" i="13"/>
  <c r="I6249" i="13" s="1"/>
  <c r="F6249" i="13"/>
  <c r="C6250" i="13"/>
  <c r="H6250" i="13" s="1"/>
  <c r="D6250" i="13"/>
  <c r="E6250" i="13"/>
  <c r="I6250" i="13" s="1"/>
  <c r="F6250" i="13"/>
  <c r="C6251" i="13"/>
  <c r="H6251" i="13" s="1"/>
  <c r="D6251" i="13"/>
  <c r="E6251" i="13"/>
  <c r="I6251" i="13" s="1"/>
  <c r="F6251" i="13"/>
  <c r="C6252" i="13"/>
  <c r="H6252" i="13" s="1"/>
  <c r="D6252" i="13"/>
  <c r="E6252" i="13"/>
  <c r="I6252" i="13" s="1"/>
  <c r="F6252" i="13"/>
  <c r="C6253" i="13"/>
  <c r="H6253" i="13" s="1"/>
  <c r="D6253" i="13"/>
  <c r="E6253" i="13"/>
  <c r="I6253" i="13" s="1"/>
  <c r="F6253" i="13"/>
  <c r="C6254" i="13"/>
  <c r="H6254" i="13" s="1"/>
  <c r="D6254" i="13"/>
  <c r="E6254" i="13"/>
  <c r="I6254" i="13" s="1"/>
  <c r="F6254" i="13"/>
  <c r="C6255" i="13"/>
  <c r="H6255" i="13" s="1"/>
  <c r="D6255" i="13"/>
  <c r="E6255" i="13"/>
  <c r="I6255" i="13" s="1"/>
  <c r="F6255" i="13"/>
  <c r="C6256" i="13"/>
  <c r="H6256" i="13" s="1"/>
  <c r="D6256" i="13"/>
  <c r="E6256" i="13"/>
  <c r="I6256" i="13" s="1"/>
  <c r="F6256" i="13"/>
  <c r="C6257" i="13"/>
  <c r="H6257" i="13" s="1"/>
  <c r="D6257" i="13"/>
  <c r="E6257" i="13"/>
  <c r="I6257" i="13" s="1"/>
  <c r="F6257" i="13"/>
  <c r="C6258" i="13"/>
  <c r="H6258" i="13" s="1"/>
  <c r="D6258" i="13"/>
  <c r="E6258" i="13"/>
  <c r="I6258" i="13" s="1"/>
  <c r="F6258" i="13"/>
  <c r="C6259" i="13"/>
  <c r="H6259" i="13" s="1"/>
  <c r="D6259" i="13"/>
  <c r="E6259" i="13"/>
  <c r="I6259" i="13" s="1"/>
  <c r="F6259" i="13"/>
  <c r="C6260" i="13"/>
  <c r="H6260" i="13" s="1"/>
  <c r="D6260" i="13"/>
  <c r="E6260" i="13"/>
  <c r="I6260" i="13" s="1"/>
  <c r="F6260" i="13"/>
  <c r="C6261" i="13"/>
  <c r="H6261" i="13" s="1"/>
  <c r="D6261" i="13"/>
  <c r="E6261" i="13"/>
  <c r="I6261" i="13" s="1"/>
  <c r="F6261" i="13"/>
  <c r="C6262" i="13"/>
  <c r="H6262" i="13" s="1"/>
  <c r="D6262" i="13"/>
  <c r="E6262" i="13"/>
  <c r="I6262" i="13" s="1"/>
  <c r="F6262" i="13"/>
  <c r="C6263" i="13"/>
  <c r="H6263" i="13" s="1"/>
  <c r="D6263" i="13"/>
  <c r="E6263" i="13"/>
  <c r="I6263" i="13" s="1"/>
  <c r="F6263" i="13"/>
  <c r="C6264" i="13"/>
  <c r="H6264" i="13" s="1"/>
  <c r="D6264" i="13"/>
  <c r="E6264" i="13"/>
  <c r="I6264" i="13" s="1"/>
  <c r="F6264" i="13"/>
  <c r="C6265" i="13"/>
  <c r="H6265" i="13" s="1"/>
  <c r="D6265" i="13"/>
  <c r="E6265" i="13"/>
  <c r="I6265" i="13" s="1"/>
  <c r="F6265" i="13"/>
  <c r="C6266" i="13"/>
  <c r="H6266" i="13" s="1"/>
  <c r="D6266" i="13"/>
  <c r="E6266" i="13"/>
  <c r="I6266" i="13" s="1"/>
  <c r="F6266" i="13"/>
  <c r="C6267" i="13"/>
  <c r="H6267" i="13" s="1"/>
  <c r="D6267" i="13"/>
  <c r="E6267" i="13"/>
  <c r="I6267" i="13" s="1"/>
  <c r="F6267" i="13"/>
  <c r="C6268" i="13"/>
  <c r="H6268" i="13" s="1"/>
  <c r="D6268" i="13"/>
  <c r="E6268" i="13"/>
  <c r="I6268" i="13" s="1"/>
  <c r="F6268" i="13"/>
  <c r="C6269" i="13"/>
  <c r="H6269" i="13" s="1"/>
  <c r="D6269" i="13"/>
  <c r="E6269" i="13"/>
  <c r="I6269" i="13" s="1"/>
  <c r="F6269" i="13"/>
  <c r="C6270" i="13"/>
  <c r="H6270" i="13" s="1"/>
  <c r="D6270" i="13"/>
  <c r="E6270" i="13"/>
  <c r="I6270" i="13" s="1"/>
  <c r="F6270" i="13"/>
  <c r="C6271" i="13"/>
  <c r="H6271" i="13" s="1"/>
  <c r="D6271" i="13"/>
  <c r="E6271" i="13"/>
  <c r="I6271" i="13" s="1"/>
  <c r="F6271" i="13"/>
  <c r="C6272" i="13"/>
  <c r="H6272" i="13" s="1"/>
  <c r="D6272" i="13"/>
  <c r="E6272" i="13"/>
  <c r="I6272" i="13" s="1"/>
  <c r="F6272" i="13"/>
  <c r="C6273" i="13"/>
  <c r="H6273" i="13" s="1"/>
  <c r="D6273" i="13"/>
  <c r="E6273" i="13"/>
  <c r="I6273" i="13" s="1"/>
  <c r="F6273" i="13"/>
  <c r="C6274" i="13"/>
  <c r="H6274" i="13" s="1"/>
  <c r="D6274" i="13"/>
  <c r="E6274" i="13"/>
  <c r="I6274" i="13" s="1"/>
  <c r="F6274" i="13"/>
  <c r="C6275" i="13"/>
  <c r="H6275" i="13" s="1"/>
  <c r="D6275" i="13"/>
  <c r="E6275" i="13"/>
  <c r="I6275" i="13" s="1"/>
  <c r="F6275" i="13"/>
  <c r="C6276" i="13"/>
  <c r="H6276" i="13" s="1"/>
  <c r="D6276" i="13"/>
  <c r="E6276" i="13"/>
  <c r="I6276" i="13" s="1"/>
  <c r="F6276" i="13"/>
  <c r="C6277" i="13"/>
  <c r="H6277" i="13" s="1"/>
  <c r="D6277" i="13"/>
  <c r="E6277" i="13"/>
  <c r="I6277" i="13" s="1"/>
  <c r="F6277" i="13"/>
  <c r="C6278" i="13"/>
  <c r="H6278" i="13" s="1"/>
  <c r="D6278" i="13"/>
  <c r="E6278" i="13"/>
  <c r="I6278" i="13" s="1"/>
  <c r="F6278" i="13"/>
  <c r="C6279" i="13"/>
  <c r="H6279" i="13" s="1"/>
  <c r="D6279" i="13"/>
  <c r="E6279" i="13"/>
  <c r="I6279" i="13" s="1"/>
  <c r="F6279" i="13"/>
  <c r="C6280" i="13"/>
  <c r="H6280" i="13" s="1"/>
  <c r="D6280" i="13"/>
  <c r="E6280" i="13"/>
  <c r="I6280" i="13" s="1"/>
  <c r="F6280" i="13"/>
  <c r="C6281" i="13"/>
  <c r="H6281" i="13" s="1"/>
  <c r="D6281" i="13"/>
  <c r="E6281" i="13"/>
  <c r="I6281" i="13" s="1"/>
  <c r="F6281" i="13"/>
  <c r="C6282" i="13"/>
  <c r="H6282" i="13" s="1"/>
  <c r="D6282" i="13"/>
  <c r="E6282" i="13"/>
  <c r="I6282" i="13" s="1"/>
  <c r="F6282" i="13"/>
  <c r="C6283" i="13"/>
  <c r="H6283" i="13" s="1"/>
  <c r="D6283" i="13"/>
  <c r="E6283" i="13"/>
  <c r="I6283" i="13" s="1"/>
  <c r="F6283" i="13"/>
  <c r="C6284" i="13"/>
  <c r="H6284" i="13" s="1"/>
  <c r="D6284" i="13"/>
  <c r="E6284" i="13"/>
  <c r="I6284" i="13" s="1"/>
  <c r="F6284" i="13"/>
  <c r="C6285" i="13"/>
  <c r="H6285" i="13" s="1"/>
  <c r="D6285" i="13"/>
  <c r="E6285" i="13"/>
  <c r="I6285" i="13" s="1"/>
  <c r="F6285" i="13"/>
  <c r="C6286" i="13"/>
  <c r="H6286" i="13" s="1"/>
  <c r="D6286" i="13"/>
  <c r="E6286" i="13"/>
  <c r="I6286" i="13" s="1"/>
  <c r="F6286" i="13"/>
  <c r="C6287" i="13"/>
  <c r="H6287" i="13" s="1"/>
  <c r="D6287" i="13"/>
  <c r="E6287" i="13"/>
  <c r="I6287" i="13" s="1"/>
  <c r="F6287" i="13"/>
  <c r="C6288" i="13"/>
  <c r="H6288" i="13" s="1"/>
  <c r="D6288" i="13"/>
  <c r="E6288" i="13"/>
  <c r="I6288" i="13" s="1"/>
  <c r="F6288" i="13"/>
  <c r="C6289" i="13"/>
  <c r="H6289" i="13" s="1"/>
  <c r="D6289" i="13"/>
  <c r="E6289" i="13"/>
  <c r="I6289" i="13" s="1"/>
  <c r="F6289" i="13"/>
  <c r="C6290" i="13"/>
  <c r="H6290" i="13" s="1"/>
  <c r="D6290" i="13"/>
  <c r="E6290" i="13"/>
  <c r="I6290" i="13" s="1"/>
  <c r="F6290" i="13"/>
  <c r="C6291" i="13"/>
  <c r="H6291" i="13" s="1"/>
  <c r="D6291" i="13"/>
  <c r="E6291" i="13"/>
  <c r="I6291" i="13" s="1"/>
  <c r="F6291" i="13"/>
  <c r="C6292" i="13"/>
  <c r="H6292" i="13" s="1"/>
  <c r="D6292" i="13"/>
  <c r="E6292" i="13"/>
  <c r="I6292" i="13" s="1"/>
  <c r="F6292" i="13"/>
  <c r="C6293" i="13"/>
  <c r="H6293" i="13" s="1"/>
  <c r="D6293" i="13"/>
  <c r="E6293" i="13"/>
  <c r="I6293" i="13" s="1"/>
  <c r="F6293" i="13"/>
  <c r="C6294" i="13"/>
  <c r="H6294" i="13" s="1"/>
  <c r="D6294" i="13"/>
  <c r="E6294" i="13"/>
  <c r="I6294" i="13" s="1"/>
  <c r="F6294" i="13"/>
  <c r="C6295" i="13"/>
  <c r="H6295" i="13" s="1"/>
  <c r="D6295" i="13"/>
  <c r="E6295" i="13"/>
  <c r="I6295" i="13" s="1"/>
  <c r="F6295" i="13"/>
  <c r="C6296" i="13"/>
  <c r="H6296" i="13" s="1"/>
  <c r="D6296" i="13"/>
  <c r="E6296" i="13"/>
  <c r="I6296" i="13" s="1"/>
  <c r="F6296" i="13"/>
  <c r="C6297" i="13"/>
  <c r="H6297" i="13" s="1"/>
  <c r="D6297" i="13"/>
  <c r="E6297" i="13"/>
  <c r="I6297" i="13" s="1"/>
  <c r="F6297" i="13"/>
  <c r="C6298" i="13"/>
  <c r="H6298" i="13" s="1"/>
  <c r="D6298" i="13"/>
  <c r="E6298" i="13"/>
  <c r="I6298" i="13" s="1"/>
  <c r="F6298" i="13"/>
  <c r="C6299" i="13"/>
  <c r="H6299" i="13" s="1"/>
  <c r="D6299" i="13"/>
  <c r="E6299" i="13"/>
  <c r="I6299" i="13" s="1"/>
  <c r="F6299" i="13"/>
  <c r="C6300" i="13"/>
  <c r="H6300" i="13" s="1"/>
  <c r="D6300" i="13"/>
  <c r="E6300" i="13"/>
  <c r="I6300" i="13" s="1"/>
  <c r="F6300" i="13"/>
  <c r="C6301" i="13"/>
  <c r="H6301" i="13" s="1"/>
  <c r="D6301" i="13"/>
  <c r="E6301" i="13"/>
  <c r="I6301" i="13" s="1"/>
  <c r="F6301" i="13"/>
  <c r="C6302" i="13"/>
  <c r="H6302" i="13" s="1"/>
  <c r="D6302" i="13"/>
  <c r="E6302" i="13"/>
  <c r="I6302" i="13" s="1"/>
  <c r="F6302" i="13"/>
  <c r="C6303" i="13"/>
  <c r="H6303" i="13" s="1"/>
  <c r="D6303" i="13"/>
  <c r="E6303" i="13"/>
  <c r="I6303" i="13" s="1"/>
  <c r="F6303" i="13"/>
  <c r="C6304" i="13"/>
  <c r="H6304" i="13" s="1"/>
  <c r="D6304" i="13"/>
  <c r="E6304" i="13"/>
  <c r="I6304" i="13" s="1"/>
  <c r="F6304" i="13"/>
  <c r="C6305" i="13"/>
  <c r="H6305" i="13" s="1"/>
  <c r="D6305" i="13"/>
  <c r="E6305" i="13"/>
  <c r="I6305" i="13" s="1"/>
  <c r="F6305" i="13"/>
  <c r="C6306" i="13"/>
  <c r="H6306" i="13" s="1"/>
  <c r="D6306" i="13"/>
  <c r="E6306" i="13"/>
  <c r="I6306" i="13" s="1"/>
  <c r="F6306" i="13"/>
  <c r="C6307" i="13"/>
  <c r="H6307" i="13" s="1"/>
  <c r="D6307" i="13"/>
  <c r="E6307" i="13"/>
  <c r="I6307" i="13" s="1"/>
  <c r="F6307" i="13"/>
  <c r="C6308" i="13"/>
  <c r="H6308" i="13" s="1"/>
  <c r="D6308" i="13"/>
  <c r="E6308" i="13"/>
  <c r="I6308" i="13" s="1"/>
  <c r="F6308" i="13"/>
  <c r="C6309" i="13"/>
  <c r="H6309" i="13" s="1"/>
  <c r="D6309" i="13"/>
  <c r="E6309" i="13"/>
  <c r="I6309" i="13" s="1"/>
  <c r="F6309" i="13"/>
  <c r="C6310" i="13"/>
  <c r="H6310" i="13" s="1"/>
  <c r="D6310" i="13"/>
  <c r="E6310" i="13"/>
  <c r="I6310" i="13" s="1"/>
  <c r="F6310" i="13"/>
  <c r="C6311" i="13"/>
  <c r="H6311" i="13" s="1"/>
  <c r="D6311" i="13"/>
  <c r="E6311" i="13"/>
  <c r="I6311" i="13" s="1"/>
  <c r="F6311" i="13"/>
  <c r="C6312" i="13"/>
  <c r="H6312" i="13" s="1"/>
  <c r="D6312" i="13"/>
  <c r="E6312" i="13"/>
  <c r="I6312" i="13" s="1"/>
  <c r="F6312" i="13"/>
  <c r="C6313" i="13"/>
  <c r="H6313" i="13" s="1"/>
  <c r="D6313" i="13"/>
  <c r="E6313" i="13"/>
  <c r="I6313" i="13" s="1"/>
  <c r="F6313" i="13"/>
  <c r="C6314" i="13"/>
  <c r="H6314" i="13" s="1"/>
  <c r="D6314" i="13"/>
  <c r="E6314" i="13"/>
  <c r="I6314" i="13" s="1"/>
  <c r="F6314" i="13"/>
  <c r="C6315" i="13"/>
  <c r="H6315" i="13" s="1"/>
  <c r="D6315" i="13"/>
  <c r="E6315" i="13"/>
  <c r="I6315" i="13" s="1"/>
  <c r="F6315" i="13"/>
  <c r="C6316" i="13"/>
  <c r="H6316" i="13" s="1"/>
  <c r="D6316" i="13"/>
  <c r="E6316" i="13"/>
  <c r="I6316" i="13" s="1"/>
  <c r="F6316" i="13"/>
  <c r="C6317" i="13"/>
  <c r="H6317" i="13" s="1"/>
  <c r="D6317" i="13"/>
  <c r="E6317" i="13"/>
  <c r="I6317" i="13" s="1"/>
  <c r="F6317" i="13"/>
  <c r="C6318" i="13"/>
  <c r="H6318" i="13" s="1"/>
  <c r="D6318" i="13"/>
  <c r="E6318" i="13"/>
  <c r="I6318" i="13" s="1"/>
  <c r="F6318" i="13"/>
  <c r="C6319" i="13"/>
  <c r="H6319" i="13" s="1"/>
  <c r="D6319" i="13"/>
  <c r="E6319" i="13"/>
  <c r="I6319" i="13" s="1"/>
  <c r="F6319" i="13"/>
  <c r="C6320" i="13"/>
  <c r="H6320" i="13" s="1"/>
  <c r="D6320" i="13"/>
  <c r="E6320" i="13"/>
  <c r="I6320" i="13" s="1"/>
  <c r="F6320" i="13"/>
  <c r="C6321" i="13"/>
  <c r="H6321" i="13" s="1"/>
  <c r="D6321" i="13"/>
  <c r="E6321" i="13"/>
  <c r="I6321" i="13" s="1"/>
  <c r="F6321" i="13"/>
  <c r="C6322" i="13"/>
  <c r="H6322" i="13" s="1"/>
  <c r="D6322" i="13"/>
  <c r="E6322" i="13"/>
  <c r="I6322" i="13" s="1"/>
  <c r="F6322" i="13"/>
  <c r="C6323" i="13"/>
  <c r="H6323" i="13" s="1"/>
  <c r="D6323" i="13"/>
  <c r="E6323" i="13"/>
  <c r="I6323" i="13" s="1"/>
  <c r="F6323" i="13"/>
  <c r="C6324" i="13"/>
  <c r="H6324" i="13" s="1"/>
  <c r="D6324" i="13"/>
  <c r="E6324" i="13"/>
  <c r="I6324" i="13" s="1"/>
  <c r="F6324" i="13"/>
  <c r="C6325" i="13"/>
  <c r="H6325" i="13" s="1"/>
  <c r="D6325" i="13"/>
  <c r="E6325" i="13"/>
  <c r="I6325" i="13" s="1"/>
  <c r="F6325" i="13"/>
  <c r="C6326" i="13"/>
  <c r="H6326" i="13" s="1"/>
  <c r="D6326" i="13"/>
  <c r="E6326" i="13"/>
  <c r="I6326" i="13" s="1"/>
  <c r="F6326" i="13"/>
  <c r="C6327" i="13"/>
  <c r="H6327" i="13" s="1"/>
  <c r="D6327" i="13"/>
  <c r="E6327" i="13"/>
  <c r="I6327" i="13" s="1"/>
  <c r="F6327" i="13"/>
  <c r="C6328" i="13"/>
  <c r="H6328" i="13" s="1"/>
  <c r="D6328" i="13"/>
  <c r="E6328" i="13"/>
  <c r="I6328" i="13" s="1"/>
  <c r="F6328" i="13"/>
  <c r="C6329" i="13"/>
  <c r="H6329" i="13" s="1"/>
  <c r="D6329" i="13"/>
  <c r="E6329" i="13"/>
  <c r="I6329" i="13" s="1"/>
  <c r="F6329" i="13"/>
  <c r="C6330" i="13"/>
  <c r="H6330" i="13" s="1"/>
  <c r="D6330" i="13"/>
  <c r="E6330" i="13"/>
  <c r="I6330" i="13" s="1"/>
  <c r="F6330" i="13"/>
  <c r="C6331" i="13"/>
  <c r="H6331" i="13" s="1"/>
  <c r="D6331" i="13"/>
  <c r="E6331" i="13"/>
  <c r="I6331" i="13" s="1"/>
  <c r="F6331" i="13"/>
  <c r="C6332" i="13"/>
  <c r="H6332" i="13" s="1"/>
  <c r="D6332" i="13"/>
  <c r="E6332" i="13"/>
  <c r="I6332" i="13" s="1"/>
  <c r="F6332" i="13"/>
  <c r="C6333" i="13"/>
  <c r="H6333" i="13" s="1"/>
  <c r="D6333" i="13"/>
  <c r="E6333" i="13"/>
  <c r="I6333" i="13" s="1"/>
  <c r="F6333" i="13"/>
  <c r="C6334" i="13"/>
  <c r="H6334" i="13" s="1"/>
  <c r="D6334" i="13"/>
  <c r="E6334" i="13"/>
  <c r="I6334" i="13" s="1"/>
  <c r="F6334" i="13"/>
  <c r="C6335" i="13"/>
  <c r="H6335" i="13" s="1"/>
  <c r="D6335" i="13"/>
  <c r="E6335" i="13"/>
  <c r="I6335" i="13" s="1"/>
  <c r="F6335" i="13"/>
  <c r="C6336" i="13"/>
  <c r="H6336" i="13" s="1"/>
  <c r="D6336" i="13"/>
  <c r="E6336" i="13"/>
  <c r="I6336" i="13" s="1"/>
  <c r="F6336" i="13"/>
  <c r="C6337" i="13"/>
  <c r="H6337" i="13" s="1"/>
  <c r="D6337" i="13"/>
  <c r="E6337" i="13"/>
  <c r="I6337" i="13" s="1"/>
  <c r="F6337" i="13"/>
  <c r="C6338" i="13"/>
  <c r="H6338" i="13" s="1"/>
  <c r="D6338" i="13"/>
  <c r="E6338" i="13"/>
  <c r="I6338" i="13" s="1"/>
  <c r="F6338" i="13"/>
  <c r="C6339" i="13"/>
  <c r="H6339" i="13" s="1"/>
  <c r="D6339" i="13"/>
  <c r="E6339" i="13"/>
  <c r="I6339" i="13" s="1"/>
  <c r="F6339" i="13"/>
  <c r="C6340" i="13"/>
  <c r="H6340" i="13" s="1"/>
  <c r="D6340" i="13"/>
  <c r="E6340" i="13"/>
  <c r="I6340" i="13" s="1"/>
  <c r="F6340" i="13"/>
  <c r="C6341" i="13"/>
  <c r="H6341" i="13" s="1"/>
  <c r="D6341" i="13"/>
  <c r="E6341" i="13"/>
  <c r="I6341" i="13" s="1"/>
  <c r="F6341" i="13"/>
  <c r="C6342" i="13"/>
  <c r="H6342" i="13" s="1"/>
  <c r="D6342" i="13"/>
  <c r="E6342" i="13"/>
  <c r="I6342" i="13" s="1"/>
  <c r="F6342" i="13"/>
  <c r="C6343" i="13"/>
  <c r="H6343" i="13" s="1"/>
  <c r="D6343" i="13"/>
  <c r="E6343" i="13"/>
  <c r="I6343" i="13" s="1"/>
  <c r="F6343" i="13"/>
  <c r="C6344" i="13"/>
  <c r="H6344" i="13" s="1"/>
  <c r="D6344" i="13"/>
  <c r="E6344" i="13"/>
  <c r="I6344" i="13" s="1"/>
  <c r="F6344" i="13"/>
  <c r="C6345" i="13"/>
  <c r="H6345" i="13" s="1"/>
  <c r="D6345" i="13"/>
  <c r="E6345" i="13"/>
  <c r="I6345" i="13" s="1"/>
  <c r="F6345" i="13"/>
  <c r="C6346" i="13"/>
  <c r="H6346" i="13" s="1"/>
  <c r="D6346" i="13"/>
  <c r="E6346" i="13"/>
  <c r="I6346" i="13" s="1"/>
  <c r="F6346" i="13"/>
  <c r="C6347" i="13"/>
  <c r="H6347" i="13" s="1"/>
  <c r="D6347" i="13"/>
  <c r="E6347" i="13"/>
  <c r="I6347" i="13" s="1"/>
  <c r="F6347" i="13"/>
  <c r="C6348" i="13"/>
  <c r="H6348" i="13" s="1"/>
  <c r="D6348" i="13"/>
  <c r="E6348" i="13"/>
  <c r="I6348" i="13" s="1"/>
  <c r="F6348" i="13"/>
  <c r="C6349" i="13"/>
  <c r="H6349" i="13" s="1"/>
  <c r="D6349" i="13"/>
  <c r="E6349" i="13"/>
  <c r="I6349" i="13" s="1"/>
  <c r="F6349" i="13"/>
  <c r="C6350" i="13"/>
  <c r="H6350" i="13" s="1"/>
  <c r="D6350" i="13"/>
  <c r="E6350" i="13"/>
  <c r="I6350" i="13" s="1"/>
  <c r="F6350" i="13"/>
  <c r="C6351" i="13"/>
  <c r="H6351" i="13" s="1"/>
  <c r="D6351" i="13"/>
  <c r="E6351" i="13"/>
  <c r="I6351" i="13" s="1"/>
  <c r="F6351" i="13"/>
  <c r="C6352" i="13"/>
  <c r="H6352" i="13" s="1"/>
  <c r="D6352" i="13"/>
  <c r="E6352" i="13"/>
  <c r="I6352" i="13" s="1"/>
  <c r="F6352" i="13"/>
  <c r="C6353" i="13"/>
  <c r="H6353" i="13" s="1"/>
  <c r="D6353" i="13"/>
  <c r="E6353" i="13"/>
  <c r="I6353" i="13" s="1"/>
  <c r="F6353" i="13"/>
  <c r="C6354" i="13"/>
  <c r="H6354" i="13" s="1"/>
  <c r="D6354" i="13"/>
  <c r="E6354" i="13"/>
  <c r="I6354" i="13" s="1"/>
  <c r="F6354" i="13"/>
  <c r="C6355" i="13"/>
  <c r="H6355" i="13" s="1"/>
  <c r="D6355" i="13"/>
  <c r="E6355" i="13"/>
  <c r="I6355" i="13" s="1"/>
  <c r="F6355" i="13"/>
  <c r="C6356" i="13"/>
  <c r="H6356" i="13" s="1"/>
  <c r="D6356" i="13"/>
  <c r="E6356" i="13"/>
  <c r="I6356" i="13" s="1"/>
  <c r="F6356" i="13"/>
  <c r="C6357" i="13"/>
  <c r="H6357" i="13" s="1"/>
  <c r="D6357" i="13"/>
  <c r="E6357" i="13"/>
  <c r="I6357" i="13" s="1"/>
  <c r="F6357" i="13"/>
  <c r="C6358" i="13"/>
  <c r="H6358" i="13" s="1"/>
  <c r="D6358" i="13"/>
  <c r="E6358" i="13"/>
  <c r="I6358" i="13" s="1"/>
  <c r="F6358" i="13"/>
  <c r="C6359" i="13"/>
  <c r="H6359" i="13" s="1"/>
  <c r="D6359" i="13"/>
  <c r="E6359" i="13"/>
  <c r="I6359" i="13" s="1"/>
  <c r="F6359" i="13"/>
  <c r="C6360" i="13"/>
  <c r="H6360" i="13" s="1"/>
  <c r="D6360" i="13"/>
  <c r="E6360" i="13"/>
  <c r="I6360" i="13" s="1"/>
  <c r="F6360" i="13"/>
  <c r="C6361" i="13"/>
  <c r="H6361" i="13" s="1"/>
  <c r="D6361" i="13"/>
  <c r="E6361" i="13"/>
  <c r="I6361" i="13" s="1"/>
  <c r="F6361" i="13"/>
  <c r="C6362" i="13"/>
  <c r="H6362" i="13" s="1"/>
  <c r="D6362" i="13"/>
  <c r="E6362" i="13"/>
  <c r="I6362" i="13" s="1"/>
  <c r="F6362" i="13"/>
  <c r="C6363" i="13"/>
  <c r="H6363" i="13" s="1"/>
  <c r="D6363" i="13"/>
  <c r="E6363" i="13"/>
  <c r="I6363" i="13" s="1"/>
  <c r="F6363" i="13"/>
  <c r="C6364" i="13"/>
  <c r="H6364" i="13" s="1"/>
  <c r="D6364" i="13"/>
  <c r="E6364" i="13"/>
  <c r="I6364" i="13" s="1"/>
  <c r="F6364" i="13"/>
  <c r="C6365" i="13"/>
  <c r="H6365" i="13" s="1"/>
  <c r="D6365" i="13"/>
  <c r="E6365" i="13"/>
  <c r="I6365" i="13" s="1"/>
  <c r="F6365" i="13"/>
  <c r="C6366" i="13"/>
  <c r="H6366" i="13" s="1"/>
  <c r="D6366" i="13"/>
  <c r="E6366" i="13"/>
  <c r="I6366" i="13" s="1"/>
  <c r="F6366" i="13"/>
  <c r="C6367" i="13"/>
  <c r="H6367" i="13" s="1"/>
  <c r="D6367" i="13"/>
  <c r="E6367" i="13"/>
  <c r="I6367" i="13" s="1"/>
  <c r="F6367" i="13"/>
  <c r="C6368" i="13"/>
  <c r="H6368" i="13" s="1"/>
  <c r="D6368" i="13"/>
  <c r="E6368" i="13"/>
  <c r="I6368" i="13" s="1"/>
  <c r="F6368" i="13"/>
  <c r="C6369" i="13"/>
  <c r="H6369" i="13" s="1"/>
  <c r="D6369" i="13"/>
  <c r="E6369" i="13"/>
  <c r="I6369" i="13" s="1"/>
  <c r="F6369" i="13"/>
  <c r="C6370" i="13"/>
  <c r="H6370" i="13" s="1"/>
  <c r="D6370" i="13"/>
  <c r="E6370" i="13"/>
  <c r="I6370" i="13" s="1"/>
  <c r="F6370" i="13"/>
  <c r="C6371" i="13"/>
  <c r="H6371" i="13" s="1"/>
  <c r="D6371" i="13"/>
  <c r="E6371" i="13"/>
  <c r="I6371" i="13" s="1"/>
  <c r="F6371" i="13"/>
  <c r="C6372" i="13"/>
  <c r="H6372" i="13" s="1"/>
  <c r="D6372" i="13"/>
  <c r="E6372" i="13"/>
  <c r="I6372" i="13" s="1"/>
  <c r="F6372" i="13"/>
  <c r="C6373" i="13"/>
  <c r="H6373" i="13" s="1"/>
  <c r="D6373" i="13"/>
  <c r="E6373" i="13"/>
  <c r="I6373" i="13" s="1"/>
  <c r="F6373" i="13"/>
  <c r="C6374" i="13"/>
  <c r="H6374" i="13" s="1"/>
  <c r="D6374" i="13"/>
  <c r="E6374" i="13"/>
  <c r="I6374" i="13" s="1"/>
  <c r="F6374" i="13"/>
  <c r="C6375" i="13"/>
  <c r="H6375" i="13" s="1"/>
  <c r="D6375" i="13"/>
  <c r="E6375" i="13"/>
  <c r="I6375" i="13" s="1"/>
  <c r="F6375" i="13"/>
  <c r="C6376" i="13"/>
  <c r="H6376" i="13" s="1"/>
  <c r="D6376" i="13"/>
  <c r="E6376" i="13"/>
  <c r="I6376" i="13" s="1"/>
  <c r="F6376" i="13"/>
  <c r="C6377" i="13"/>
  <c r="H6377" i="13" s="1"/>
  <c r="D6377" i="13"/>
  <c r="E6377" i="13"/>
  <c r="I6377" i="13" s="1"/>
  <c r="F6377" i="13"/>
  <c r="C6378" i="13"/>
  <c r="H6378" i="13" s="1"/>
  <c r="D6378" i="13"/>
  <c r="E6378" i="13"/>
  <c r="I6378" i="13" s="1"/>
  <c r="F6378" i="13"/>
  <c r="C6379" i="13"/>
  <c r="H6379" i="13" s="1"/>
  <c r="D6379" i="13"/>
  <c r="E6379" i="13"/>
  <c r="I6379" i="13" s="1"/>
  <c r="F6379" i="13"/>
  <c r="C6380" i="13"/>
  <c r="H6380" i="13" s="1"/>
  <c r="D6380" i="13"/>
  <c r="E6380" i="13"/>
  <c r="I6380" i="13" s="1"/>
  <c r="F6380" i="13"/>
  <c r="C6381" i="13"/>
  <c r="H6381" i="13" s="1"/>
  <c r="D6381" i="13"/>
  <c r="E6381" i="13"/>
  <c r="I6381" i="13" s="1"/>
  <c r="F6381" i="13"/>
  <c r="C6382" i="13"/>
  <c r="H6382" i="13" s="1"/>
  <c r="D6382" i="13"/>
  <c r="E6382" i="13"/>
  <c r="I6382" i="13" s="1"/>
  <c r="F6382" i="13"/>
  <c r="C6383" i="13"/>
  <c r="H6383" i="13" s="1"/>
  <c r="D6383" i="13"/>
  <c r="E6383" i="13"/>
  <c r="I6383" i="13" s="1"/>
  <c r="F6383" i="13"/>
  <c r="C6384" i="13"/>
  <c r="H6384" i="13" s="1"/>
  <c r="D6384" i="13"/>
  <c r="E6384" i="13"/>
  <c r="I6384" i="13" s="1"/>
  <c r="F6384" i="13"/>
  <c r="C6385" i="13"/>
  <c r="H6385" i="13" s="1"/>
  <c r="D6385" i="13"/>
  <c r="E6385" i="13"/>
  <c r="I6385" i="13" s="1"/>
  <c r="F6385" i="13"/>
  <c r="C6386" i="13"/>
  <c r="H6386" i="13" s="1"/>
  <c r="D6386" i="13"/>
  <c r="E6386" i="13"/>
  <c r="I6386" i="13" s="1"/>
  <c r="F6386" i="13"/>
  <c r="C6387" i="13"/>
  <c r="H6387" i="13" s="1"/>
  <c r="D6387" i="13"/>
  <c r="E6387" i="13"/>
  <c r="I6387" i="13" s="1"/>
  <c r="F6387" i="13"/>
  <c r="C6388" i="13"/>
  <c r="H6388" i="13" s="1"/>
  <c r="D6388" i="13"/>
  <c r="E6388" i="13"/>
  <c r="I6388" i="13" s="1"/>
  <c r="F6388" i="13"/>
  <c r="C6389" i="13"/>
  <c r="H6389" i="13" s="1"/>
  <c r="D6389" i="13"/>
  <c r="E6389" i="13"/>
  <c r="I6389" i="13" s="1"/>
  <c r="F6389" i="13"/>
  <c r="C6390" i="13"/>
  <c r="H6390" i="13" s="1"/>
  <c r="D6390" i="13"/>
  <c r="E6390" i="13"/>
  <c r="I6390" i="13" s="1"/>
  <c r="F6390" i="13"/>
  <c r="C6391" i="13"/>
  <c r="H6391" i="13" s="1"/>
  <c r="D6391" i="13"/>
  <c r="E6391" i="13"/>
  <c r="I6391" i="13" s="1"/>
  <c r="F6391" i="13"/>
  <c r="C6392" i="13"/>
  <c r="H6392" i="13" s="1"/>
  <c r="D6392" i="13"/>
  <c r="E6392" i="13"/>
  <c r="I6392" i="13" s="1"/>
  <c r="F6392" i="13"/>
  <c r="C6393" i="13"/>
  <c r="H6393" i="13" s="1"/>
  <c r="D6393" i="13"/>
  <c r="E6393" i="13"/>
  <c r="I6393" i="13" s="1"/>
  <c r="F6393" i="13"/>
  <c r="C6394" i="13"/>
  <c r="H6394" i="13" s="1"/>
  <c r="D6394" i="13"/>
  <c r="E6394" i="13"/>
  <c r="I6394" i="13" s="1"/>
  <c r="F6394" i="13"/>
  <c r="C6395" i="13"/>
  <c r="H6395" i="13" s="1"/>
  <c r="D6395" i="13"/>
  <c r="E6395" i="13"/>
  <c r="I6395" i="13" s="1"/>
  <c r="F6395" i="13"/>
  <c r="C6396" i="13"/>
  <c r="H6396" i="13" s="1"/>
  <c r="D6396" i="13"/>
  <c r="E6396" i="13"/>
  <c r="I6396" i="13" s="1"/>
  <c r="F6396" i="13"/>
  <c r="C6397" i="13"/>
  <c r="H6397" i="13" s="1"/>
  <c r="D6397" i="13"/>
  <c r="E6397" i="13"/>
  <c r="I6397" i="13" s="1"/>
  <c r="F6397" i="13"/>
  <c r="C6398" i="13"/>
  <c r="H6398" i="13" s="1"/>
  <c r="D6398" i="13"/>
  <c r="E6398" i="13"/>
  <c r="I6398" i="13" s="1"/>
  <c r="F6398" i="13"/>
  <c r="C6399" i="13"/>
  <c r="H6399" i="13" s="1"/>
  <c r="D6399" i="13"/>
  <c r="E6399" i="13"/>
  <c r="I6399" i="13" s="1"/>
  <c r="F6399" i="13"/>
  <c r="C6400" i="13"/>
  <c r="H6400" i="13" s="1"/>
  <c r="D6400" i="13"/>
  <c r="E6400" i="13"/>
  <c r="I6400" i="13" s="1"/>
  <c r="F6400" i="13"/>
  <c r="C6401" i="13"/>
  <c r="H6401" i="13" s="1"/>
  <c r="D6401" i="13"/>
  <c r="E6401" i="13"/>
  <c r="I6401" i="13" s="1"/>
  <c r="F6401" i="13"/>
  <c r="C6402" i="13"/>
  <c r="H6402" i="13" s="1"/>
  <c r="D6402" i="13"/>
  <c r="E6402" i="13"/>
  <c r="I6402" i="13" s="1"/>
  <c r="F6402" i="13"/>
  <c r="C6403" i="13"/>
  <c r="H6403" i="13" s="1"/>
  <c r="D6403" i="13"/>
  <c r="E6403" i="13"/>
  <c r="I6403" i="13" s="1"/>
  <c r="F6403" i="13"/>
  <c r="C6404" i="13"/>
  <c r="H6404" i="13" s="1"/>
  <c r="D6404" i="13"/>
  <c r="E6404" i="13"/>
  <c r="I6404" i="13" s="1"/>
  <c r="F6404" i="13"/>
  <c r="C6405" i="13"/>
  <c r="H6405" i="13" s="1"/>
  <c r="D6405" i="13"/>
  <c r="E6405" i="13"/>
  <c r="I6405" i="13" s="1"/>
  <c r="F6405" i="13"/>
  <c r="C6406" i="13"/>
  <c r="H6406" i="13" s="1"/>
  <c r="D6406" i="13"/>
  <c r="E6406" i="13"/>
  <c r="I6406" i="13" s="1"/>
  <c r="F6406" i="13"/>
  <c r="C6407" i="13"/>
  <c r="H6407" i="13" s="1"/>
  <c r="D6407" i="13"/>
  <c r="E6407" i="13"/>
  <c r="I6407" i="13" s="1"/>
  <c r="F6407" i="13"/>
  <c r="C6408" i="13"/>
  <c r="H6408" i="13" s="1"/>
  <c r="D6408" i="13"/>
  <c r="E6408" i="13"/>
  <c r="I6408" i="13" s="1"/>
  <c r="F6408" i="13"/>
  <c r="C6409" i="13"/>
  <c r="H6409" i="13" s="1"/>
  <c r="D6409" i="13"/>
  <c r="E6409" i="13"/>
  <c r="I6409" i="13" s="1"/>
  <c r="F6409" i="13"/>
  <c r="C6410" i="13"/>
  <c r="H6410" i="13" s="1"/>
  <c r="D6410" i="13"/>
  <c r="E6410" i="13"/>
  <c r="I6410" i="13" s="1"/>
  <c r="F6410" i="13"/>
  <c r="C6411" i="13"/>
  <c r="H6411" i="13" s="1"/>
  <c r="D6411" i="13"/>
  <c r="E6411" i="13"/>
  <c r="I6411" i="13" s="1"/>
  <c r="F6411" i="13"/>
  <c r="C6412" i="13"/>
  <c r="H6412" i="13" s="1"/>
  <c r="D6412" i="13"/>
  <c r="E6412" i="13"/>
  <c r="I6412" i="13" s="1"/>
  <c r="F6412" i="13"/>
  <c r="C6413" i="13"/>
  <c r="H6413" i="13" s="1"/>
  <c r="D6413" i="13"/>
  <c r="E6413" i="13"/>
  <c r="I6413" i="13" s="1"/>
  <c r="F6413" i="13"/>
  <c r="C6414" i="13"/>
  <c r="H6414" i="13" s="1"/>
  <c r="D6414" i="13"/>
  <c r="E6414" i="13"/>
  <c r="I6414" i="13" s="1"/>
  <c r="F6414" i="13"/>
  <c r="C6415" i="13"/>
  <c r="H6415" i="13" s="1"/>
  <c r="D6415" i="13"/>
  <c r="E6415" i="13"/>
  <c r="I6415" i="13" s="1"/>
  <c r="F6415" i="13"/>
  <c r="C6416" i="13"/>
  <c r="H6416" i="13" s="1"/>
  <c r="D6416" i="13"/>
  <c r="E6416" i="13"/>
  <c r="I6416" i="13" s="1"/>
  <c r="F6416" i="13"/>
  <c r="C6417" i="13"/>
  <c r="H6417" i="13" s="1"/>
  <c r="D6417" i="13"/>
  <c r="E6417" i="13"/>
  <c r="I6417" i="13" s="1"/>
  <c r="F6417" i="13"/>
  <c r="C6418" i="13"/>
  <c r="H6418" i="13" s="1"/>
  <c r="D6418" i="13"/>
  <c r="E6418" i="13"/>
  <c r="I6418" i="13" s="1"/>
  <c r="F6418" i="13"/>
  <c r="C6419" i="13"/>
  <c r="H6419" i="13" s="1"/>
  <c r="D6419" i="13"/>
  <c r="E6419" i="13"/>
  <c r="I6419" i="13" s="1"/>
  <c r="F6419" i="13"/>
  <c r="C6420" i="13"/>
  <c r="H6420" i="13" s="1"/>
  <c r="D6420" i="13"/>
  <c r="E6420" i="13"/>
  <c r="I6420" i="13" s="1"/>
  <c r="F6420" i="13"/>
  <c r="C6421" i="13"/>
  <c r="H6421" i="13" s="1"/>
  <c r="D6421" i="13"/>
  <c r="E6421" i="13"/>
  <c r="I6421" i="13" s="1"/>
  <c r="F6421" i="13"/>
  <c r="C6422" i="13"/>
  <c r="H6422" i="13" s="1"/>
  <c r="D6422" i="13"/>
  <c r="E6422" i="13"/>
  <c r="I6422" i="13" s="1"/>
  <c r="F6422" i="13"/>
  <c r="C6423" i="13"/>
  <c r="H6423" i="13" s="1"/>
  <c r="D6423" i="13"/>
  <c r="E6423" i="13"/>
  <c r="I6423" i="13" s="1"/>
  <c r="F6423" i="13"/>
  <c r="C6424" i="13"/>
  <c r="H6424" i="13" s="1"/>
  <c r="D6424" i="13"/>
  <c r="E6424" i="13"/>
  <c r="I6424" i="13" s="1"/>
  <c r="F6424" i="13"/>
  <c r="C6425" i="13"/>
  <c r="H6425" i="13" s="1"/>
  <c r="D6425" i="13"/>
  <c r="E6425" i="13"/>
  <c r="I6425" i="13" s="1"/>
  <c r="F6425" i="13"/>
  <c r="C6426" i="13"/>
  <c r="H6426" i="13" s="1"/>
  <c r="D6426" i="13"/>
  <c r="E6426" i="13"/>
  <c r="I6426" i="13" s="1"/>
  <c r="F6426" i="13"/>
  <c r="C6427" i="13"/>
  <c r="H6427" i="13" s="1"/>
  <c r="D6427" i="13"/>
  <c r="E6427" i="13"/>
  <c r="I6427" i="13" s="1"/>
  <c r="F6427" i="13"/>
  <c r="C6428" i="13"/>
  <c r="H6428" i="13" s="1"/>
  <c r="D6428" i="13"/>
  <c r="E6428" i="13"/>
  <c r="I6428" i="13" s="1"/>
  <c r="F6428" i="13"/>
  <c r="C6429" i="13"/>
  <c r="H6429" i="13" s="1"/>
  <c r="D6429" i="13"/>
  <c r="E6429" i="13"/>
  <c r="I6429" i="13" s="1"/>
  <c r="F6429" i="13"/>
  <c r="C6430" i="13"/>
  <c r="H6430" i="13" s="1"/>
  <c r="D6430" i="13"/>
  <c r="E6430" i="13"/>
  <c r="I6430" i="13" s="1"/>
  <c r="F6430" i="13"/>
  <c r="C6431" i="13"/>
  <c r="H6431" i="13" s="1"/>
  <c r="D6431" i="13"/>
  <c r="E6431" i="13"/>
  <c r="I6431" i="13" s="1"/>
  <c r="F6431" i="13"/>
  <c r="C6432" i="13"/>
  <c r="H6432" i="13" s="1"/>
  <c r="D6432" i="13"/>
  <c r="E6432" i="13"/>
  <c r="I6432" i="13" s="1"/>
  <c r="F6432" i="13"/>
  <c r="C6433" i="13"/>
  <c r="H6433" i="13" s="1"/>
  <c r="D6433" i="13"/>
  <c r="E6433" i="13"/>
  <c r="I6433" i="13" s="1"/>
  <c r="F6433" i="13"/>
  <c r="C6434" i="13"/>
  <c r="H6434" i="13" s="1"/>
  <c r="D6434" i="13"/>
  <c r="E6434" i="13"/>
  <c r="I6434" i="13" s="1"/>
  <c r="F6434" i="13"/>
  <c r="C6435" i="13"/>
  <c r="H6435" i="13" s="1"/>
  <c r="D6435" i="13"/>
  <c r="E6435" i="13"/>
  <c r="I6435" i="13" s="1"/>
  <c r="F6435" i="13"/>
  <c r="C6436" i="13"/>
  <c r="H6436" i="13" s="1"/>
  <c r="D6436" i="13"/>
  <c r="E6436" i="13"/>
  <c r="I6436" i="13" s="1"/>
  <c r="F6436" i="13"/>
  <c r="C6437" i="13"/>
  <c r="H6437" i="13" s="1"/>
  <c r="D6437" i="13"/>
  <c r="E6437" i="13"/>
  <c r="I6437" i="13" s="1"/>
  <c r="F6437" i="13"/>
  <c r="C6438" i="13"/>
  <c r="H6438" i="13" s="1"/>
  <c r="D6438" i="13"/>
  <c r="E6438" i="13"/>
  <c r="I6438" i="13" s="1"/>
  <c r="F6438" i="13"/>
  <c r="C6439" i="13"/>
  <c r="H6439" i="13" s="1"/>
  <c r="D6439" i="13"/>
  <c r="E6439" i="13"/>
  <c r="I6439" i="13" s="1"/>
  <c r="F6439" i="13"/>
  <c r="C6440" i="13"/>
  <c r="H6440" i="13" s="1"/>
  <c r="D6440" i="13"/>
  <c r="E6440" i="13"/>
  <c r="I6440" i="13" s="1"/>
  <c r="F6440" i="13"/>
  <c r="C6441" i="13"/>
  <c r="H6441" i="13" s="1"/>
  <c r="D6441" i="13"/>
  <c r="E6441" i="13"/>
  <c r="I6441" i="13" s="1"/>
  <c r="F6441" i="13"/>
  <c r="C6442" i="13"/>
  <c r="H6442" i="13" s="1"/>
  <c r="D6442" i="13"/>
  <c r="E6442" i="13"/>
  <c r="I6442" i="13" s="1"/>
  <c r="F6442" i="13"/>
  <c r="C6443" i="13"/>
  <c r="H6443" i="13" s="1"/>
  <c r="D6443" i="13"/>
  <c r="E6443" i="13"/>
  <c r="I6443" i="13" s="1"/>
  <c r="F6443" i="13"/>
  <c r="C6444" i="13"/>
  <c r="H6444" i="13" s="1"/>
  <c r="D6444" i="13"/>
  <c r="E6444" i="13"/>
  <c r="I6444" i="13" s="1"/>
  <c r="F6444" i="13"/>
  <c r="C6445" i="13"/>
  <c r="H6445" i="13" s="1"/>
  <c r="D6445" i="13"/>
  <c r="E6445" i="13"/>
  <c r="I6445" i="13" s="1"/>
  <c r="F6445" i="13"/>
  <c r="C6446" i="13"/>
  <c r="H6446" i="13" s="1"/>
  <c r="D6446" i="13"/>
  <c r="E6446" i="13"/>
  <c r="I6446" i="13" s="1"/>
  <c r="F6446" i="13"/>
  <c r="C6447" i="13"/>
  <c r="H6447" i="13" s="1"/>
  <c r="D6447" i="13"/>
  <c r="E6447" i="13"/>
  <c r="I6447" i="13" s="1"/>
  <c r="F6447" i="13"/>
  <c r="C6448" i="13"/>
  <c r="H6448" i="13" s="1"/>
  <c r="D6448" i="13"/>
  <c r="E6448" i="13"/>
  <c r="I6448" i="13" s="1"/>
  <c r="F6448" i="13"/>
  <c r="C6449" i="13"/>
  <c r="H6449" i="13" s="1"/>
  <c r="D6449" i="13"/>
  <c r="E6449" i="13"/>
  <c r="I6449" i="13" s="1"/>
  <c r="F6449" i="13"/>
  <c r="C6450" i="13"/>
  <c r="H6450" i="13" s="1"/>
  <c r="D6450" i="13"/>
  <c r="E6450" i="13"/>
  <c r="I6450" i="13" s="1"/>
  <c r="F6450" i="13"/>
  <c r="C6451" i="13"/>
  <c r="H6451" i="13" s="1"/>
  <c r="D6451" i="13"/>
  <c r="E6451" i="13"/>
  <c r="I6451" i="13" s="1"/>
  <c r="F6451" i="13"/>
  <c r="C6452" i="13"/>
  <c r="H6452" i="13" s="1"/>
  <c r="D6452" i="13"/>
  <c r="E6452" i="13"/>
  <c r="I6452" i="13" s="1"/>
  <c r="F6452" i="13"/>
  <c r="C6453" i="13"/>
  <c r="H6453" i="13" s="1"/>
  <c r="D6453" i="13"/>
  <c r="E6453" i="13"/>
  <c r="I6453" i="13" s="1"/>
  <c r="F6453" i="13"/>
  <c r="C6454" i="13"/>
  <c r="H6454" i="13" s="1"/>
  <c r="D6454" i="13"/>
  <c r="E6454" i="13"/>
  <c r="I6454" i="13" s="1"/>
  <c r="F6454" i="13"/>
  <c r="C6455" i="13"/>
  <c r="H6455" i="13" s="1"/>
  <c r="D6455" i="13"/>
  <c r="E6455" i="13"/>
  <c r="I6455" i="13" s="1"/>
  <c r="F6455" i="13"/>
  <c r="C6456" i="13"/>
  <c r="H6456" i="13" s="1"/>
  <c r="D6456" i="13"/>
  <c r="E6456" i="13"/>
  <c r="I6456" i="13" s="1"/>
  <c r="F6456" i="13"/>
  <c r="C6457" i="13"/>
  <c r="H6457" i="13" s="1"/>
  <c r="D6457" i="13"/>
  <c r="E6457" i="13"/>
  <c r="I6457" i="13" s="1"/>
  <c r="F6457" i="13"/>
  <c r="C6458" i="13"/>
  <c r="H6458" i="13" s="1"/>
  <c r="D6458" i="13"/>
  <c r="E6458" i="13"/>
  <c r="I6458" i="13" s="1"/>
  <c r="F6458" i="13"/>
  <c r="C6459" i="13"/>
  <c r="H6459" i="13" s="1"/>
  <c r="D6459" i="13"/>
  <c r="E6459" i="13"/>
  <c r="I6459" i="13" s="1"/>
  <c r="F6459" i="13"/>
  <c r="C6460" i="13"/>
  <c r="H6460" i="13" s="1"/>
  <c r="D6460" i="13"/>
  <c r="E6460" i="13"/>
  <c r="I6460" i="13" s="1"/>
  <c r="F6460" i="13"/>
  <c r="C6461" i="13"/>
  <c r="H6461" i="13" s="1"/>
  <c r="D6461" i="13"/>
  <c r="E6461" i="13"/>
  <c r="I6461" i="13" s="1"/>
  <c r="F6461" i="13"/>
  <c r="C6462" i="13"/>
  <c r="H6462" i="13" s="1"/>
  <c r="D6462" i="13"/>
  <c r="E6462" i="13"/>
  <c r="I6462" i="13" s="1"/>
  <c r="F6462" i="13"/>
  <c r="C6463" i="13"/>
  <c r="H6463" i="13" s="1"/>
  <c r="D6463" i="13"/>
  <c r="E6463" i="13"/>
  <c r="I6463" i="13" s="1"/>
  <c r="F6463" i="13"/>
  <c r="C6464" i="13"/>
  <c r="H6464" i="13" s="1"/>
  <c r="D6464" i="13"/>
  <c r="E6464" i="13"/>
  <c r="I6464" i="13" s="1"/>
  <c r="F6464" i="13"/>
  <c r="C6465" i="13"/>
  <c r="H6465" i="13" s="1"/>
  <c r="D6465" i="13"/>
  <c r="E6465" i="13"/>
  <c r="I6465" i="13" s="1"/>
  <c r="F6465" i="13"/>
  <c r="C6466" i="13"/>
  <c r="H6466" i="13" s="1"/>
  <c r="D6466" i="13"/>
  <c r="E6466" i="13"/>
  <c r="I6466" i="13" s="1"/>
  <c r="F6466" i="13"/>
  <c r="C6467" i="13"/>
  <c r="H6467" i="13" s="1"/>
  <c r="D6467" i="13"/>
  <c r="E6467" i="13"/>
  <c r="I6467" i="13" s="1"/>
  <c r="F6467" i="13"/>
  <c r="C6468" i="13"/>
  <c r="H6468" i="13" s="1"/>
  <c r="D6468" i="13"/>
  <c r="E6468" i="13"/>
  <c r="I6468" i="13" s="1"/>
  <c r="F6468" i="13"/>
  <c r="C6469" i="13"/>
  <c r="H6469" i="13" s="1"/>
  <c r="D6469" i="13"/>
  <c r="E6469" i="13"/>
  <c r="I6469" i="13" s="1"/>
  <c r="F6469" i="13"/>
  <c r="C6470" i="13"/>
  <c r="H6470" i="13" s="1"/>
  <c r="D6470" i="13"/>
  <c r="E6470" i="13"/>
  <c r="I6470" i="13" s="1"/>
  <c r="F6470" i="13"/>
  <c r="C6471" i="13"/>
  <c r="H6471" i="13" s="1"/>
  <c r="D6471" i="13"/>
  <c r="E6471" i="13"/>
  <c r="I6471" i="13" s="1"/>
  <c r="F6471" i="13"/>
  <c r="C6472" i="13"/>
  <c r="H6472" i="13" s="1"/>
  <c r="D6472" i="13"/>
  <c r="E6472" i="13"/>
  <c r="I6472" i="13" s="1"/>
  <c r="F6472" i="13"/>
  <c r="C6473" i="13"/>
  <c r="H6473" i="13" s="1"/>
  <c r="D6473" i="13"/>
  <c r="E6473" i="13"/>
  <c r="I6473" i="13" s="1"/>
  <c r="F6473" i="13"/>
  <c r="C6474" i="13"/>
  <c r="H6474" i="13" s="1"/>
  <c r="D6474" i="13"/>
  <c r="E6474" i="13"/>
  <c r="I6474" i="13" s="1"/>
  <c r="F6474" i="13"/>
  <c r="C6475" i="13"/>
  <c r="H6475" i="13" s="1"/>
  <c r="D6475" i="13"/>
  <c r="E6475" i="13"/>
  <c r="I6475" i="13" s="1"/>
  <c r="F6475" i="13"/>
  <c r="C6476" i="13"/>
  <c r="H6476" i="13" s="1"/>
  <c r="D6476" i="13"/>
  <c r="E6476" i="13"/>
  <c r="I6476" i="13" s="1"/>
  <c r="F6476" i="13"/>
  <c r="C6477" i="13"/>
  <c r="H6477" i="13" s="1"/>
  <c r="D6477" i="13"/>
  <c r="E6477" i="13"/>
  <c r="I6477" i="13" s="1"/>
  <c r="F6477" i="13"/>
  <c r="C6478" i="13"/>
  <c r="H6478" i="13" s="1"/>
  <c r="D6478" i="13"/>
  <c r="E6478" i="13"/>
  <c r="I6478" i="13" s="1"/>
  <c r="F6478" i="13"/>
  <c r="C6479" i="13"/>
  <c r="H6479" i="13" s="1"/>
  <c r="D6479" i="13"/>
  <c r="E6479" i="13"/>
  <c r="I6479" i="13" s="1"/>
  <c r="F6479" i="13"/>
  <c r="C6480" i="13"/>
  <c r="H6480" i="13" s="1"/>
  <c r="D6480" i="13"/>
  <c r="E6480" i="13"/>
  <c r="I6480" i="13" s="1"/>
  <c r="F6480" i="13"/>
  <c r="C6481" i="13"/>
  <c r="H6481" i="13" s="1"/>
  <c r="D6481" i="13"/>
  <c r="E6481" i="13"/>
  <c r="I6481" i="13" s="1"/>
  <c r="F6481" i="13"/>
  <c r="C6482" i="13"/>
  <c r="H6482" i="13" s="1"/>
  <c r="D6482" i="13"/>
  <c r="E6482" i="13"/>
  <c r="I6482" i="13" s="1"/>
  <c r="F6482" i="13"/>
  <c r="C6483" i="13"/>
  <c r="H6483" i="13" s="1"/>
  <c r="D6483" i="13"/>
  <c r="E6483" i="13"/>
  <c r="I6483" i="13" s="1"/>
  <c r="F6483" i="13"/>
  <c r="C6484" i="13"/>
  <c r="H6484" i="13" s="1"/>
  <c r="D6484" i="13"/>
  <c r="E6484" i="13"/>
  <c r="I6484" i="13" s="1"/>
  <c r="F6484" i="13"/>
  <c r="C6485" i="13"/>
  <c r="H6485" i="13" s="1"/>
  <c r="D6485" i="13"/>
  <c r="E6485" i="13"/>
  <c r="I6485" i="13" s="1"/>
  <c r="F6485" i="13"/>
  <c r="C6486" i="13"/>
  <c r="H6486" i="13" s="1"/>
  <c r="D6486" i="13"/>
  <c r="E6486" i="13"/>
  <c r="I6486" i="13" s="1"/>
  <c r="F6486" i="13"/>
  <c r="C6487" i="13"/>
  <c r="H6487" i="13" s="1"/>
  <c r="D6487" i="13"/>
  <c r="E6487" i="13"/>
  <c r="I6487" i="13" s="1"/>
  <c r="F6487" i="13"/>
  <c r="C6488" i="13"/>
  <c r="H6488" i="13" s="1"/>
  <c r="D6488" i="13"/>
  <c r="E6488" i="13"/>
  <c r="I6488" i="13" s="1"/>
  <c r="F6488" i="13"/>
  <c r="C6489" i="13"/>
  <c r="H6489" i="13" s="1"/>
  <c r="D6489" i="13"/>
  <c r="E6489" i="13"/>
  <c r="I6489" i="13" s="1"/>
  <c r="F6489" i="13"/>
  <c r="C6490" i="13"/>
  <c r="H6490" i="13" s="1"/>
  <c r="D6490" i="13"/>
  <c r="E6490" i="13"/>
  <c r="I6490" i="13" s="1"/>
  <c r="F6490" i="13"/>
  <c r="C6491" i="13"/>
  <c r="H6491" i="13" s="1"/>
  <c r="D6491" i="13"/>
  <c r="E6491" i="13"/>
  <c r="I6491" i="13" s="1"/>
  <c r="F6491" i="13"/>
  <c r="C6492" i="13"/>
  <c r="H6492" i="13" s="1"/>
  <c r="D6492" i="13"/>
  <c r="E6492" i="13"/>
  <c r="I6492" i="13" s="1"/>
  <c r="F6492" i="13"/>
  <c r="C6493" i="13"/>
  <c r="H6493" i="13" s="1"/>
  <c r="D6493" i="13"/>
  <c r="E6493" i="13"/>
  <c r="I6493" i="13" s="1"/>
  <c r="F6493" i="13"/>
  <c r="C6494" i="13"/>
  <c r="H6494" i="13" s="1"/>
  <c r="D6494" i="13"/>
  <c r="E6494" i="13"/>
  <c r="I6494" i="13" s="1"/>
  <c r="F6494" i="13"/>
  <c r="C6495" i="13"/>
  <c r="H6495" i="13" s="1"/>
  <c r="D6495" i="13"/>
  <c r="E6495" i="13"/>
  <c r="I6495" i="13" s="1"/>
  <c r="F6495" i="13"/>
  <c r="C6496" i="13"/>
  <c r="H6496" i="13" s="1"/>
  <c r="D6496" i="13"/>
  <c r="E6496" i="13"/>
  <c r="I6496" i="13" s="1"/>
  <c r="F6496" i="13"/>
  <c r="C6497" i="13"/>
  <c r="H6497" i="13" s="1"/>
  <c r="D6497" i="13"/>
  <c r="E6497" i="13"/>
  <c r="I6497" i="13" s="1"/>
  <c r="F6497" i="13"/>
  <c r="C6498" i="13"/>
  <c r="H6498" i="13" s="1"/>
  <c r="D6498" i="13"/>
  <c r="E6498" i="13"/>
  <c r="I6498" i="13" s="1"/>
  <c r="F6498" i="13"/>
  <c r="C6499" i="13"/>
  <c r="H6499" i="13" s="1"/>
  <c r="D6499" i="13"/>
  <c r="E6499" i="13"/>
  <c r="I6499" i="13" s="1"/>
  <c r="F6499" i="13"/>
  <c r="C6500" i="13"/>
  <c r="H6500" i="13" s="1"/>
  <c r="D6500" i="13"/>
  <c r="E6500" i="13"/>
  <c r="I6500" i="13" s="1"/>
  <c r="F6500" i="13"/>
  <c r="C6501" i="13"/>
  <c r="H6501" i="13" s="1"/>
  <c r="D6501" i="13"/>
  <c r="E6501" i="13"/>
  <c r="I6501" i="13" s="1"/>
  <c r="F6501" i="13"/>
  <c r="C6502" i="13"/>
  <c r="H6502" i="13" s="1"/>
  <c r="D6502" i="13"/>
  <c r="E6502" i="13"/>
  <c r="I6502" i="13" s="1"/>
  <c r="F6502" i="13"/>
  <c r="C6503" i="13"/>
  <c r="D6503" i="13"/>
  <c r="E6503" i="13"/>
  <c r="I6503" i="13" s="1"/>
  <c r="F6503" i="13"/>
  <c r="H6503" i="13"/>
  <c r="C6504" i="13"/>
  <c r="H6504" i="13" s="1"/>
  <c r="D6504" i="13"/>
  <c r="E6504" i="13"/>
  <c r="I6504" i="13" s="1"/>
  <c r="F6504" i="13"/>
  <c r="C6505" i="13"/>
  <c r="H6505" i="13" s="1"/>
  <c r="D6505" i="13"/>
  <c r="E6505" i="13"/>
  <c r="I6505" i="13" s="1"/>
  <c r="F6505" i="13"/>
  <c r="C6506" i="13"/>
  <c r="H6506" i="13" s="1"/>
  <c r="D6506" i="13"/>
  <c r="E6506" i="13"/>
  <c r="I6506" i="13" s="1"/>
  <c r="F6506" i="13"/>
  <c r="C6507" i="13"/>
  <c r="H6507" i="13" s="1"/>
  <c r="D6507" i="13"/>
  <c r="E6507" i="13"/>
  <c r="I6507" i="13" s="1"/>
  <c r="F6507" i="13"/>
  <c r="C6508" i="13"/>
  <c r="H6508" i="13" s="1"/>
  <c r="D6508" i="13"/>
  <c r="E6508" i="13"/>
  <c r="I6508" i="13" s="1"/>
  <c r="F6508" i="13"/>
  <c r="C6509" i="13"/>
  <c r="H6509" i="13" s="1"/>
  <c r="D6509" i="13"/>
  <c r="E6509" i="13"/>
  <c r="I6509" i="13" s="1"/>
  <c r="F6509" i="13"/>
  <c r="C6510" i="13"/>
  <c r="H6510" i="13" s="1"/>
  <c r="D6510" i="13"/>
  <c r="E6510" i="13"/>
  <c r="I6510" i="13" s="1"/>
  <c r="F6510" i="13"/>
  <c r="C6511" i="13"/>
  <c r="H6511" i="13" s="1"/>
  <c r="D6511" i="13"/>
  <c r="E6511" i="13"/>
  <c r="I6511" i="13" s="1"/>
  <c r="F6511" i="13"/>
  <c r="C6512" i="13"/>
  <c r="H6512" i="13" s="1"/>
  <c r="D6512" i="13"/>
  <c r="E6512" i="13"/>
  <c r="I6512" i="13" s="1"/>
  <c r="F6512" i="13"/>
  <c r="C6513" i="13"/>
  <c r="H6513" i="13" s="1"/>
  <c r="D6513" i="13"/>
  <c r="E6513" i="13"/>
  <c r="I6513" i="13" s="1"/>
  <c r="F6513" i="13"/>
  <c r="C6514" i="13"/>
  <c r="H6514" i="13" s="1"/>
  <c r="D6514" i="13"/>
  <c r="E6514" i="13"/>
  <c r="I6514" i="13" s="1"/>
  <c r="F6514" i="13"/>
  <c r="C6515" i="13"/>
  <c r="H6515" i="13" s="1"/>
  <c r="D6515" i="13"/>
  <c r="E6515" i="13"/>
  <c r="I6515" i="13" s="1"/>
  <c r="F6515" i="13"/>
  <c r="C6516" i="13"/>
  <c r="H6516" i="13" s="1"/>
  <c r="D6516" i="13"/>
  <c r="E6516" i="13"/>
  <c r="I6516" i="13" s="1"/>
  <c r="F6516" i="13"/>
  <c r="C6517" i="13"/>
  <c r="H6517" i="13" s="1"/>
  <c r="D6517" i="13"/>
  <c r="E6517" i="13"/>
  <c r="I6517" i="13" s="1"/>
  <c r="F6517" i="13"/>
  <c r="C6518" i="13"/>
  <c r="H6518" i="13" s="1"/>
  <c r="D6518" i="13"/>
  <c r="E6518" i="13"/>
  <c r="I6518" i="13" s="1"/>
  <c r="F6518" i="13"/>
  <c r="C6519" i="13"/>
  <c r="H6519" i="13" s="1"/>
  <c r="D6519" i="13"/>
  <c r="E6519" i="13"/>
  <c r="I6519" i="13" s="1"/>
  <c r="F6519" i="13"/>
  <c r="C6520" i="13"/>
  <c r="H6520" i="13" s="1"/>
  <c r="D6520" i="13"/>
  <c r="E6520" i="13"/>
  <c r="I6520" i="13" s="1"/>
  <c r="F6520" i="13"/>
  <c r="C6521" i="13"/>
  <c r="H6521" i="13" s="1"/>
  <c r="D6521" i="13"/>
  <c r="E6521" i="13"/>
  <c r="I6521" i="13" s="1"/>
  <c r="F6521" i="13"/>
  <c r="C6522" i="13"/>
  <c r="H6522" i="13" s="1"/>
  <c r="D6522" i="13"/>
  <c r="E6522" i="13"/>
  <c r="I6522" i="13" s="1"/>
  <c r="F6522" i="13"/>
  <c r="C6523" i="13"/>
  <c r="H6523" i="13" s="1"/>
  <c r="D6523" i="13"/>
  <c r="E6523" i="13"/>
  <c r="I6523" i="13" s="1"/>
  <c r="F6523" i="13"/>
  <c r="C6524" i="13"/>
  <c r="H6524" i="13" s="1"/>
  <c r="D6524" i="13"/>
  <c r="E6524" i="13"/>
  <c r="I6524" i="13" s="1"/>
  <c r="F6524" i="13"/>
  <c r="C6525" i="13"/>
  <c r="H6525" i="13" s="1"/>
  <c r="D6525" i="13"/>
  <c r="E6525" i="13"/>
  <c r="I6525" i="13" s="1"/>
  <c r="F6525" i="13"/>
  <c r="C6526" i="13"/>
  <c r="H6526" i="13" s="1"/>
  <c r="D6526" i="13"/>
  <c r="E6526" i="13"/>
  <c r="I6526" i="13" s="1"/>
  <c r="F6526" i="13"/>
  <c r="C6527" i="13"/>
  <c r="H6527" i="13" s="1"/>
  <c r="D6527" i="13"/>
  <c r="E6527" i="13"/>
  <c r="I6527" i="13" s="1"/>
  <c r="F6527" i="13"/>
  <c r="C6528" i="13"/>
  <c r="H6528" i="13" s="1"/>
  <c r="D6528" i="13"/>
  <c r="E6528" i="13"/>
  <c r="I6528" i="13" s="1"/>
  <c r="F6528" i="13"/>
  <c r="C6529" i="13"/>
  <c r="H6529" i="13" s="1"/>
  <c r="D6529" i="13"/>
  <c r="E6529" i="13"/>
  <c r="I6529" i="13" s="1"/>
  <c r="F6529" i="13"/>
  <c r="C6530" i="13"/>
  <c r="H6530" i="13" s="1"/>
  <c r="D6530" i="13"/>
  <c r="E6530" i="13"/>
  <c r="I6530" i="13" s="1"/>
  <c r="F6530" i="13"/>
  <c r="C6531" i="13"/>
  <c r="H6531" i="13" s="1"/>
  <c r="D6531" i="13"/>
  <c r="E6531" i="13"/>
  <c r="I6531" i="13" s="1"/>
  <c r="F6531" i="13"/>
  <c r="C6532" i="13"/>
  <c r="H6532" i="13" s="1"/>
  <c r="D6532" i="13"/>
  <c r="E6532" i="13"/>
  <c r="I6532" i="13" s="1"/>
  <c r="F6532" i="13"/>
  <c r="C6533" i="13"/>
  <c r="H6533" i="13" s="1"/>
  <c r="D6533" i="13"/>
  <c r="E6533" i="13"/>
  <c r="I6533" i="13" s="1"/>
  <c r="F6533" i="13"/>
  <c r="C6534" i="13"/>
  <c r="H6534" i="13" s="1"/>
  <c r="D6534" i="13"/>
  <c r="E6534" i="13"/>
  <c r="I6534" i="13" s="1"/>
  <c r="F6534" i="13"/>
  <c r="C6535" i="13"/>
  <c r="H6535" i="13" s="1"/>
  <c r="D6535" i="13"/>
  <c r="E6535" i="13"/>
  <c r="I6535" i="13" s="1"/>
  <c r="F6535" i="13"/>
  <c r="C6536" i="13"/>
  <c r="H6536" i="13" s="1"/>
  <c r="D6536" i="13"/>
  <c r="E6536" i="13"/>
  <c r="I6536" i="13" s="1"/>
  <c r="F6536" i="13"/>
  <c r="C6537" i="13"/>
  <c r="H6537" i="13" s="1"/>
  <c r="D6537" i="13"/>
  <c r="E6537" i="13"/>
  <c r="I6537" i="13" s="1"/>
  <c r="F6537" i="13"/>
  <c r="C6538" i="13"/>
  <c r="H6538" i="13" s="1"/>
  <c r="D6538" i="13"/>
  <c r="E6538" i="13"/>
  <c r="I6538" i="13" s="1"/>
  <c r="F6538" i="13"/>
  <c r="C6539" i="13"/>
  <c r="H6539" i="13" s="1"/>
  <c r="D6539" i="13"/>
  <c r="E6539" i="13"/>
  <c r="I6539" i="13" s="1"/>
  <c r="F6539" i="13"/>
  <c r="C6540" i="13"/>
  <c r="H6540" i="13" s="1"/>
  <c r="D6540" i="13"/>
  <c r="E6540" i="13"/>
  <c r="I6540" i="13" s="1"/>
  <c r="F6540" i="13"/>
  <c r="C6541" i="13"/>
  <c r="H6541" i="13" s="1"/>
  <c r="D6541" i="13"/>
  <c r="E6541" i="13"/>
  <c r="I6541" i="13" s="1"/>
  <c r="F6541" i="13"/>
  <c r="C6542" i="13"/>
  <c r="H6542" i="13" s="1"/>
  <c r="D6542" i="13"/>
  <c r="E6542" i="13"/>
  <c r="I6542" i="13" s="1"/>
  <c r="F6542" i="13"/>
  <c r="C6543" i="13"/>
  <c r="H6543" i="13" s="1"/>
  <c r="D6543" i="13"/>
  <c r="E6543" i="13"/>
  <c r="I6543" i="13" s="1"/>
  <c r="F6543" i="13"/>
  <c r="C6544" i="13"/>
  <c r="H6544" i="13" s="1"/>
  <c r="D6544" i="13"/>
  <c r="E6544" i="13"/>
  <c r="I6544" i="13" s="1"/>
  <c r="F6544" i="13"/>
  <c r="C6545" i="13"/>
  <c r="H6545" i="13" s="1"/>
  <c r="D6545" i="13"/>
  <c r="E6545" i="13"/>
  <c r="I6545" i="13" s="1"/>
  <c r="F6545" i="13"/>
  <c r="C6546" i="13"/>
  <c r="H6546" i="13" s="1"/>
  <c r="D6546" i="13"/>
  <c r="E6546" i="13"/>
  <c r="I6546" i="13" s="1"/>
  <c r="F6546" i="13"/>
  <c r="C6547" i="13"/>
  <c r="H6547" i="13" s="1"/>
  <c r="D6547" i="13"/>
  <c r="E6547" i="13"/>
  <c r="I6547" i="13" s="1"/>
  <c r="F6547" i="13"/>
  <c r="C6548" i="13"/>
  <c r="H6548" i="13" s="1"/>
  <c r="D6548" i="13"/>
  <c r="E6548" i="13"/>
  <c r="I6548" i="13" s="1"/>
  <c r="F6548" i="13"/>
  <c r="C6549" i="13"/>
  <c r="H6549" i="13" s="1"/>
  <c r="D6549" i="13"/>
  <c r="E6549" i="13"/>
  <c r="I6549" i="13" s="1"/>
  <c r="F6549" i="13"/>
  <c r="C6550" i="13"/>
  <c r="H6550" i="13" s="1"/>
  <c r="D6550" i="13"/>
  <c r="E6550" i="13"/>
  <c r="I6550" i="13" s="1"/>
  <c r="F6550" i="13"/>
  <c r="C6551" i="13"/>
  <c r="H6551" i="13" s="1"/>
  <c r="D6551" i="13"/>
  <c r="E6551" i="13"/>
  <c r="I6551" i="13" s="1"/>
  <c r="F6551" i="13"/>
  <c r="C6552" i="13"/>
  <c r="H6552" i="13" s="1"/>
  <c r="D6552" i="13"/>
  <c r="E6552" i="13"/>
  <c r="I6552" i="13" s="1"/>
  <c r="F6552" i="13"/>
  <c r="C6553" i="13"/>
  <c r="H6553" i="13" s="1"/>
  <c r="D6553" i="13"/>
  <c r="E6553" i="13"/>
  <c r="I6553" i="13" s="1"/>
  <c r="F6553" i="13"/>
  <c r="C6554" i="13"/>
  <c r="H6554" i="13" s="1"/>
  <c r="D6554" i="13"/>
  <c r="E6554" i="13"/>
  <c r="I6554" i="13" s="1"/>
  <c r="F6554" i="13"/>
  <c r="C6555" i="13"/>
  <c r="H6555" i="13" s="1"/>
  <c r="D6555" i="13"/>
  <c r="E6555" i="13"/>
  <c r="I6555" i="13" s="1"/>
  <c r="F6555" i="13"/>
  <c r="C6556" i="13"/>
  <c r="H6556" i="13" s="1"/>
  <c r="D6556" i="13"/>
  <c r="E6556" i="13"/>
  <c r="I6556" i="13" s="1"/>
  <c r="F6556" i="13"/>
  <c r="C6557" i="13"/>
  <c r="H6557" i="13" s="1"/>
  <c r="D6557" i="13"/>
  <c r="E6557" i="13"/>
  <c r="I6557" i="13" s="1"/>
  <c r="F6557" i="13"/>
  <c r="C6558" i="13"/>
  <c r="H6558" i="13" s="1"/>
  <c r="D6558" i="13"/>
  <c r="E6558" i="13"/>
  <c r="I6558" i="13" s="1"/>
  <c r="F6558" i="13"/>
  <c r="C6559" i="13"/>
  <c r="H6559" i="13" s="1"/>
  <c r="D6559" i="13"/>
  <c r="E6559" i="13"/>
  <c r="I6559" i="13" s="1"/>
  <c r="F6559" i="13"/>
  <c r="C6560" i="13"/>
  <c r="H6560" i="13" s="1"/>
  <c r="D6560" i="13"/>
  <c r="E6560" i="13"/>
  <c r="I6560" i="13" s="1"/>
  <c r="F6560" i="13"/>
  <c r="C6561" i="13"/>
  <c r="H6561" i="13" s="1"/>
  <c r="D6561" i="13"/>
  <c r="E6561" i="13"/>
  <c r="I6561" i="13" s="1"/>
  <c r="F6561" i="13"/>
  <c r="C6562" i="13"/>
  <c r="H6562" i="13" s="1"/>
  <c r="D6562" i="13"/>
  <c r="E6562" i="13"/>
  <c r="I6562" i="13" s="1"/>
  <c r="F6562" i="13"/>
  <c r="C6563" i="13"/>
  <c r="H6563" i="13" s="1"/>
  <c r="D6563" i="13"/>
  <c r="E6563" i="13"/>
  <c r="I6563" i="13" s="1"/>
  <c r="F6563" i="13"/>
  <c r="C6564" i="13"/>
  <c r="H6564" i="13" s="1"/>
  <c r="D6564" i="13"/>
  <c r="E6564" i="13"/>
  <c r="I6564" i="13" s="1"/>
  <c r="F6564" i="13"/>
  <c r="C6565" i="13"/>
  <c r="H6565" i="13" s="1"/>
  <c r="D6565" i="13"/>
  <c r="E6565" i="13"/>
  <c r="I6565" i="13" s="1"/>
  <c r="F6565" i="13"/>
  <c r="C6566" i="13"/>
  <c r="H6566" i="13" s="1"/>
  <c r="D6566" i="13"/>
  <c r="E6566" i="13"/>
  <c r="I6566" i="13" s="1"/>
  <c r="F6566" i="13"/>
  <c r="C6567" i="13"/>
  <c r="H6567" i="13" s="1"/>
  <c r="D6567" i="13"/>
  <c r="E6567" i="13"/>
  <c r="I6567" i="13" s="1"/>
  <c r="F6567" i="13"/>
  <c r="C6568" i="13"/>
  <c r="H6568" i="13" s="1"/>
  <c r="D6568" i="13"/>
  <c r="E6568" i="13"/>
  <c r="I6568" i="13" s="1"/>
  <c r="F6568" i="13"/>
  <c r="C6569" i="13"/>
  <c r="H6569" i="13" s="1"/>
  <c r="D6569" i="13"/>
  <c r="E6569" i="13"/>
  <c r="I6569" i="13" s="1"/>
  <c r="F6569" i="13"/>
  <c r="C6570" i="13"/>
  <c r="H6570" i="13" s="1"/>
  <c r="D6570" i="13"/>
  <c r="E6570" i="13"/>
  <c r="I6570" i="13" s="1"/>
  <c r="F6570" i="13"/>
  <c r="C6571" i="13"/>
  <c r="H6571" i="13" s="1"/>
  <c r="D6571" i="13"/>
  <c r="E6571" i="13"/>
  <c r="I6571" i="13" s="1"/>
  <c r="F6571" i="13"/>
  <c r="C6572" i="13"/>
  <c r="H6572" i="13" s="1"/>
  <c r="D6572" i="13"/>
  <c r="E6572" i="13"/>
  <c r="I6572" i="13" s="1"/>
  <c r="F6572" i="13"/>
  <c r="C6573" i="13"/>
  <c r="H6573" i="13" s="1"/>
  <c r="D6573" i="13"/>
  <c r="E6573" i="13"/>
  <c r="I6573" i="13" s="1"/>
  <c r="F6573" i="13"/>
  <c r="C6574" i="13"/>
  <c r="H6574" i="13" s="1"/>
  <c r="D6574" i="13"/>
  <c r="E6574" i="13"/>
  <c r="I6574" i="13" s="1"/>
  <c r="F6574" i="13"/>
  <c r="C6575" i="13"/>
  <c r="H6575" i="13" s="1"/>
  <c r="D6575" i="13"/>
  <c r="E6575" i="13"/>
  <c r="I6575" i="13" s="1"/>
  <c r="F6575" i="13"/>
  <c r="C6576" i="13"/>
  <c r="H6576" i="13" s="1"/>
  <c r="D6576" i="13"/>
  <c r="E6576" i="13"/>
  <c r="I6576" i="13" s="1"/>
  <c r="F6576" i="13"/>
  <c r="C6577" i="13"/>
  <c r="H6577" i="13" s="1"/>
  <c r="D6577" i="13"/>
  <c r="E6577" i="13"/>
  <c r="I6577" i="13" s="1"/>
  <c r="F6577" i="13"/>
  <c r="C6578" i="13"/>
  <c r="H6578" i="13" s="1"/>
  <c r="D6578" i="13"/>
  <c r="E6578" i="13"/>
  <c r="I6578" i="13" s="1"/>
  <c r="F6578" i="13"/>
  <c r="C6579" i="13"/>
  <c r="H6579" i="13" s="1"/>
  <c r="D6579" i="13"/>
  <c r="E6579" i="13"/>
  <c r="I6579" i="13" s="1"/>
  <c r="F6579" i="13"/>
  <c r="C6580" i="13"/>
  <c r="H6580" i="13" s="1"/>
  <c r="D6580" i="13"/>
  <c r="E6580" i="13"/>
  <c r="I6580" i="13" s="1"/>
  <c r="F6580" i="13"/>
  <c r="C6581" i="13"/>
  <c r="H6581" i="13" s="1"/>
  <c r="D6581" i="13"/>
  <c r="E6581" i="13"/>
  <c r="I6581" i="13" s="1"/>
  <c r="F6581" i="13"/>
  <c r="C6582" i="13"/>
  <c r="H6582" i="13" s="1"/>
  <c r="D6582" i="13"/>
  <c r="E6582" i="13"/>
  <c r="I6582" i="13" s="1"/>
  <c r="F6582" i="13"/>
  <c r="C6583" i="13"/>
  <c r="H6583" i="13" s="1"/>
  <c r="D6583" i="13"/>
  <c r="E6583" i="13"/>
  <c r="I6583" i="13" s="1"/>
  <c r="F6583" i="13"/>
  <c r="C6584" i="13"/>
  <c r="H6584" i="13" s="1"/>
  <c r="D6584" i="13"/>
  <c r="E6584" i="13"/>
  <c r="I6584" i="13" s="1"/>
  <c r="F6584" i="13"/>
  <c r="C6585" i="13"/>
  <c r="H6585" i="13" s="1"/>
  <c r="D6585" i="13"/>
  <c r="E6585" i="13"/>
  <c r="I6585" i="13" s="1"/>
  <c r="F6585" i="13"/>
  <c r="C6586" i="13"/>
  <c r="H6586" i="13" s="1"/>
  <c r="D6586" i="13"/>
  <c r="E6586" i="13"/>
  <c r="I6586" i="13" s="1"/>
  <c r="F6586" i="13"/>
  <c r="C6587" i="13"/>
  <c r="H6587" i="13" s="1"/>
  <c r="D6587" i="13"/>
  <c r="E6587" i="13"/>
  <c r="I6587" i="13" s="1"/>
  <c r="F6587" i="13"/>
  <c r="C6588" i="13"/>
  <c r="H6588" i="13" s="1"/>
  <c r="D6588" i="13"/>
  <c r="E6588" i="13"/>
  <c r="I6588" i="13" s="1"/>
  <c r="F6588" i="13"/>
  <c r="C6589" i="13"/>
  <c r="H6589" i="13" s="1"/>
  <c r="D6589" i="13"/>
  <c r="E6589" i="13"/>
  <c r="I6589" i="13" s="1"/>
  <c r="F6589" i="13"/>
  <c r="C6590" i="13"/>
  <c r="H6590" i="13" s="1"/>
  <c r="D6590" i="13"/>
  <c r="E6590" i="13"/>
  <c r="I6590" i="13" s="1"/>
  <c r="F6590" i="13"/>
  <c r="C6591" i="13"/>
  <c r="H6591" i="13" s="1"/>
  <c r="D6591" i="13"/>
  <c r="E6591" i="13"/>
  <c r="I6591" i="13" s="1"/>
  <c r="F6591" i="13"/>
  <c r="C6592" i="13"/>
  <c r="H6592" i="13" s="1"/>
  <c r="D6592" i="13"/>
  <c r="E6592" i="13"/>
  <c r="I6592" i="13" s="1"/>
  <c r="F6592" i="13"/>
  <c r="C6593" i="13"/>
  <c r="H6593" i="13" s="1"/>
  <c r="D6593" i="13"/>
  <c r="E6593" i="13"/>
  <c r="I6593" i="13" s="1"/>
  <c r="F6593" i="13"/>
  <c r="C6594" i="13"/>
  <c r="H6594" i="13" s="1"/>
  <c r="D6594" i="13"/>
  <c r="E6594" i="13"/>
  <c r="I6594" i="13" s="1"/>
  <c r="F6594" i="13"/>
  <c r="C6595" i="13"/>
  <c r="H6595" i="13" s="1"/>
  <c r="D6595" i="13"/>
  <c r="E6595" i="13"/>
  <c r="I6595" i="13" s="1"/>
  <c r="F6595" i="13"/>
  <c r="C6596" i="13"/>
  <c r="H6596" i="13" s="1"/>
  <c r="D6596" i="13"/>
  <c r="E6596" i="13"/>
  <c r="I6596" i="13" s="1"/>
  <c r="F6596" i="13"/>
  <c r="C6597" i="13"/>
  <c r="H6597" i="13" s="1"/>
  <c r="D6597" i="13"/>
  <c r="E6597" i="13"/>
  <c r="I6597" i="13" s="1"/>
  <c r="F6597" i="13"/>
  <c r="C6598" i="13"/>
  <c r="H6598" i="13" s="1"/>
  <c r="D6598" i="13"/>
  <c r="E6598" i="13"/>
  <c r="I6598" i="13" s="1"/>
  <c r="F6598" i="13"/>
  <c r="C6599" i="13"/>
  <c r="H6599" i="13" s="1"/>
  <c r="D6599" i="13"/>
  <c r="E6599" i="13"/>
  <c r="I6599" i="13" s="1"/>
  <c r="F6599" i="13"/>
  <c r="C6600" i="13"/>
  <c r="H6600" i="13" s="1"/>
  <c r="D6600" i="13"/>
  <c r="E6600" i="13"/>
  <c r="I6600" i="13" s="1"/>
  <c r="F6600" i="13"/>
  <c r="C6601" i="13"/>
  <c r="H6601" i="13" s="1"/>
  <c r="D6601" i="13"/>
  <c r="E6601" i="13"/>
  <c r="I6601" i="13" s="1"/>
  <c r="F6601" i="13"/>
  <c r="C6602" i="13"/>
  <c r="H6602" i="13" s="1"/>
  <c r="D6602" i="13"/>
  <c r="E6602" i="13"/>
  <c r="I6602" i="13" s="1"/>
  <c r="F6602" i="13"/>
  <c r="C6603" i="13"/>
  <c r="H6603" i="13" s="1"/>
  <c r="D6603" i="13"/>
  <c r="E6603" i="13"/>
  <c r="I6603" i="13" s="1"/>
  <c r="F6603" i="13"/>
  <c r="C6604" i="13"/>
  <c r="H6604" i="13" s="1"/>
  <c r="D6604" i="13"/>
  <c r="E6604" i="13"/>
  <c r="I6604" i="13" s="1"/>
  <c r="F6604" i="13"/>
  <c r="C6605" i="13"/>
  <c r="H6605" i="13" s="1"/>
  <c r="D6605" i="13"/>
  <c r="E6605" i="13"/>
  <c r="I6605" i="13" s="1"/>
  <c r="F6605" i="13"/>
  <c r="C6606" i="13"/>
  <c r="H6606" i="13" s="1"/>
  <c r="D6606" i="13"/>
  <c r="E6606" i="13"/>
  <c r="I6606" i="13" s="1"/>
  <c r="F6606" i="13"/>
  <c r="C6607" i="13"/>
  <c r="H6607" i="13" s="1"/>
  <c r="D6607" i="13"/>
  <c r="E6607" i="13"/>
  <c r="I6607" i="13" s="1"/>
  <c r="F6607" i="13"/>
  <c r="C6608" i="13"/>
  <c r="H6608" i="13" s="1"/>
  <c r="D6608" i="13"/>
  <c r="E6608" i="13"/>
  <c r="I6608" i="13" s="1"/>
  <c r="F6608" i="13"/>
  <c r="C6609" i="13"/>
  <c r="H6609" i="13" s="1"/>
  <c r="D6609" i="13"/>
  <c r="E6609" i="13"/>
  <c r="I6609" i="13" s="1"/>
  <c r="F6609" i="13"/>
  <c r="C6610" i="13"/>
  <c r="H6610" i="13" s="1"/>
  <c r="D6610" i="13"/>
  <c r="E6610" i="13"/>
  <c r="I6610" i="13" s="1"/>
  <c r="F6610" i="13"/>
  <c r="C6611" i="13"/>
  <c r="H6611" i="13" s="1"/>
  <c r="D6611" i="13"/>
  <c r="E6611" i="13"/>
  <c r="I6611" i="13" s="1"/>
  <c r="F6611" i="13"/>
  <c r="C6612" i="13"/>
  <c r="H6612" i="13" s="1"/>
  <c r="D6612" i="13"/>
  <c r="E6612" i="13"/>
  <c r="I6612" i="13" s="1"/>
  <c r="F6612" i="13"/>
  <c r="C6613" i="13"/>
  <c r="H6613" i="13" s="1"/>
  <c r="D6613" i="13"/>
  <c r="E6613" i="13"/>
  <c r="I6613" i="13" s="1"/>
  <c r="F6613" i="13"/>
  <c r="C6614" i="13"/>
  <c r="H6614" i="13" s="1"/>
  <c r="D6614" i="13"/>
  <c r="E6614" i="13"/>
  <c r="I6614" i="13" s="1"/>
  <c r="F6614" i="13"/>
  <c r="C6615" i="13"/>
  <c r="H6615" i="13" s="1"/>
  <c r="D6615" i="13"/>
  <c r="E6615" i="13"/>
  <c r="I6615" i="13" s="1"/>
  <c r="F6615" i="13"/>
  <c r="C6616" i="13"/>
  <c r="H6616" i="13" s="1"/>
  <c r="D6616" i="13"/>
  <c r="E6616" i="13"/>
  <c r="I6616" i="13" s="1"/>
  <c r="F6616" i="13"/>
  <c r="C6617" i="13"/>
  <c r="H6617" i="13" s="1"/>
  <c r="D6617" i="13"/>
  <c r="E6617" i="13"/>
  <c r="I6617" i="13" s="1"/>
  <c r="F6617" i="13"/>
  <c r="C6618" i="13"/>
  <c r="H6618" i="13" s="1"/>
  <c r="D6618" i="13"/>
  <c r="E6618" i="13"/>
  <c r="I6618" i="13" s="1"/>
  <c r="F6618" i="13"/>
  <c r="C6619" i="13"/>
  <c r="H6619" i="13" s="1"/>
  <c r="D6619" i="13"/>
  <c r="E6619" i="13"/>
  <c r="I6619" i="13" s="1"/>
  <c r="F6619" i="13"/>
  <c r="C6620" i="13"/>
  <c r="H6620" i="13" s="1"/>
  <c r="D6620" i="13"/>
  <c r="E6620" i="13"/>
  <c r="I6620" i="13" s="1"/>
  <c r="F6620" i="13"/>
  <c r="C6621" i="13"/>
  <c r="H6621" i="13" s="1"/>
  <c r="D6621" i="13"/>
  <c r="E6621" i="13"/>
  <c r="I6621" i="13" s="1"/>
  <c r="F6621" i="13"/>
  <c r="C6622" i="13"/>
  <c r="H6622" i="13" s="1"/>
  <c r="D6622" i="13"/>
  <c r="E6622" i="13"/>
  <c r="I6622" i="13" s="1"/>
  <c r="F6622" i="13"/>
  <c r="C6623" i="13"/>
  <c r="H6623" i="13" s="1"/>
  <c r="D6623" i="13"/>
  <c r="E6623" i="13"/>
  <c r="I6623" i="13" s="1"/>
  <c r="F6623" i="13"/>
  <c r="C6624" i="13"/>
  <c r="H6624" i="13" s="1"/>
  <c r="D6624" i="13"/>
  <c r="E6624" i="13"/>
  <c r="I6624" i="13" s="1"/>
  <c r="F6624" i="13"/>
  <c r="C6625" i="13"/>
  <c r="H6625" i="13" s="1"/>
  <c r="D6625" i="13"/>
  <c r="E6625" i="13"/>
  <c r="I6625" i="13" s="1"/>
  <c r="F6625" i="13"/>
  <c r="C6626" i="13"/>
  <c r="H6626" i="13" s="1"/>
  <c r="D6626" i="13"/>
  <c r="E6626" i="13"/>
  <c r="I6626" i="13" s="1"/>
  <c r="F6626" i="13"/>
  <c r="C6627" i="13"/>
  <c r="H6627" i="13" s="1"/>
  <c r="D6627" i="13"/>
  <c r="E6627" i="13"/>
  <c r="I6627" i="13" s="1"/>
  <c r="F6627" i="13"/>
  <c r="C6628" i="13"/>
  <c r="H6628" i="13" s="1"/>
  <c r="D6628" i="13"/>
  <c r="E6628" i="13"/>
  <c r="I6628" i="13" s="1"/>
  <c r="F6628" i="13"/>
  <c r="C6629" i="13"/>
  <c r="H6629" i="13" s="1"/>
  <c r="D6629" i="13"/>
  <c r="E6629" i="13"/>
  <c r="I6629" i="13" s="1"/>
  <c r="F6629" i="13"/>
  <c r="C6630" i="13"/>
  <c r="H6630" i="13" s="1"/>
  <c r="D6630" i="13"/>
  <c r="E6630" i="13"/>
  <c r="I6630" i="13" s="1"/>
  <c r="F6630" i="13"/>
  <c r="C6631" i="13"/>
  <c r="H6631" i="13" s="1"/>
  <c r="D6631" i="13"/>
  <c r="E6631" i="13"/>
  <c r="I6631" i="13" s="1"/>
  <c r="F6631" i="13"/>
  <c r="C6632" i="13"/>
  <c r="H6632" i="13" s="1"/>
  <c r="D6632" i="13"/>
  <c r="E6632" i="13"/>
  <c r="I6632" i="13" s="1"/>
  <c r="F6632" i="13"/>
  <c r="C6633" i="13"/>
  <c r="H6633" i="13" s="1"/>
  <c r="D6633" i="13"/>
  <c r="E6633" i="13"/>
  <c r="I6633" i="13" s="1"/>
  <c r="F6633" i="13"/>
  <c r="C6634" i="13"/>
  <c r="H6634" i="13" s="1"/>
  <c r="D6634" i="13"/>
  <c r="E6634" i="13"/>
  <c r="I6634" i="13" s="1"/>
  <c r="F6634" i="13"/>
  <c r="C6635" i="13"/>
  <c r="H6635" i="13" s="1"/>
  <c r="D6635" i="13"/>
  <c r="E6635" i="13"/>
  <c r="I6635" i="13" s="1"/>
  <c r="F6635" i="13"/>
  <c r="C6636" i="13"/>
  <c r="H6636" i="13" s="1"/>
  <c r="D6636" i="13"/>
  <c r="E6636" i="13"/>
  <c r="I6636" i="13" s="1"/>
  <c r="F6636" i="13"/>
  <c r="C6637" i="13"/>
  <c r="H6637" i="13" s="1"/>
  <c r="D6637" i="13"/>
  <c r="E6637" i="13"/>
  <c r="I6637" i="13" s="1"/>
  <c r="F6637" i="13"/>
  <c r="C6638" i="13"/>
  <c r="H6638" i="13" s="1"/>
  <c r="D6638" i="13"/>
  <c r="E6638" i="13"/>
  <c r="I6638" i="13" s="1"/>
  <c r="F6638" i="13"/>
  <c r="C6639" i="13"/>
  <c r="H6639" i="13" s="1"/>
  <c r="D6639" i="13"/>
  <c r="E6639" i="13"/>
  <c r="I6639" i="13" s="1"/>
  <c r="F6639" i="13"/>
  <c r="C6640" i="13"/>
  <c r="H6640" i="13" s="1"/>
  <c r="D6640" i="13"/>
  <c r="E6640" i="13"/>
  <c r="I6640" i="13" s="1"/>
  <c r="F6640" i="13"/>
  <c r="C6641" i="13"/>
  <c r="H6641" i="13" s="1"/>
  <c r="D6641" i="13"/>
  <c r="E6641" i="13"/>
  <c r="I6641" i="13" s="1"/>
  <c r="F6641" i="13"/>
  <c r="C6642" i="13"/>
  <c r="H6642" i="13" s="1"/>
  <c r="D6642" i="13"/>
  <c r="E6642" i="13"/>
  <c r="I6642" i="13" s="1"/>
  <c r="F6642" i="13"/>
  <c r="C6643" i="13"/>
  <c r="H6643" i="13" s="1"/>
  <c r="D6643" i="13"/>
  <c r="E6643" i="13"/>
  <c r="I6643" i="13" s="1"/>
  <c r="F6643" i="13"/>
  <c r="C6644" i="13"/>
  <c r="H6644" i="13" s="1"/>
  <c r="D6644" i="13"/>
  <c r="E6644" i="13"/>
  <c r="I6644" i="13" s="1"/>
  <c r="F6644" i="13"/>
  <c r="C6645" i="13"/>
  <c r="H6645" i="13" s="1"/>
  <c r="D6645" i="13"/>
  <c r="E6645" i="13"/>
  <c r="I6645" i="13" s="1"/>
  <c r="F6645" i="13"/>
  <c r="C6646" i="13"/>
  <c r="H6646" i="13" s="1"/>
  <c r="D6646" i="13"/>
  <c r="E6646" i="13"/>
  <c r="I6646" i="13" s="1"/>
  <c r="F6646" i="13"/>
  <c r="C6647" i="13"/>
  <c r="H6647" i="13" s="1"/>
  <c r="D6647" i="13"/>
  <c r="E6647" i="13"/>
  <c r="I6647" i="13" s="1"/>
  <c r="F6647" i="13"/>
  <c r="C6648" i="13"/>
  <c r="H6648" i="13" s="1"/>
  <c r="D6648" i="13"/>
  <c r="E6648" i="13"/>
  <c r="I6648" i="13" s="1"/>
  <c r="F6648" i="13"/>
  <c r="C6649" i="13"/>
  <c r="H6649" i="13" s="1"/>
  <c r="D6649" i="13"/>
  <c r="E6649" i="13"/>
  <c r="I6649" i="13" s="1"/>
  <c r="F6649" i="13"/>
  <c r="C6650" i="13"/>
  <c r="H6650" i="13" s="1"/>
  <c r="D6650" i="13"/>
  <c r="E6650" i="13"/>
  <c r="I6650" i="13" s="1"/>
  <c r="F6650" i="13"/>
  <c r="C6651" i="13"/>
  <c r="H6651" i="13" s="1"/>
  <c r="D6651" i="13"/>
  <c r="E6651" i="13"/>
  <c r="I6651" i="13" s="1"/>
  <c r="F6651" i="13"/>
  <c r="C6652" i="13"/>
  <c r="H6652" i="13" s="1"/>
  <c r="D6652" i="13"/>
  <c r="E6652" i="13"/>
  <c r="I6652" i="13" s="1"/>
  <c r="F6652" i="13"/>
  <c r="C6653" i="13"/>
  <c r="H6653" i="13" s="1"/>
  <c r="D6653" i="13"/>
  <c r="E6653" i="13"/>
  <c r="I6653" i="13" s="1"/>
  <c r="F6653" i="13"/>
  <c r="C6654" i="13"/>
  <c r="H6654" i="13" s="1"/>
  <c r="D6654" i="13"/>
  <c r="E6654" i="13"/>
  <c r="I6654" i="13" s="1"/>
  <c r="F6654" i="13"/>
  <c r="C6655" i="13"/>
  <c r="H6655" i="13" s="1"/>
  <c r="D6655" i="13"/>
  <c r="E6655" i="13"/>
  <c r="I6655" i="13" s="1"/>
  <c r="F6655" i="13"/>
  <c r="C6656" i="13"/>
  <c r="H6656" i="13" s="1"/>
  <c r="D6656" i="13"/>
  <c r="E6656" i="13"/>
  <c r="I6656" i="13" s="1"/>
  <c r="F6656" i="13"/>
  <c r="C6657" i="13"/>
  <c r="H6657" i="13" s="1"/>
  <c r="D6657" i="13"/>
  <c r="E6657" i="13"/>
  <c r="I6657" i="13" s="1"/>
  <c r="F6657" i="13"/>
  <c r="C6658" i="13"/>
  <c r="H6658" i="13" s="1"/>
  <c r="D6658" i="13"/>
  <c r="E6658" i="13"/>
  <c r="I6658" i="13" s="1"/>
  <c r="F6658" i="13"/>
  <c r="C6659" i="13"/>
  <c r="H6659" i="13" s="1"/>
  <c r="D6659" i="13"/>
  <c r="E6659" i="13"/>
  <c r="I6659" i="13" s="1"/>
  <c r="F6659" i="13"/>
  <c r="C6660" i="13"/>
  <c r="H6660" i="13" s="1"/>
  <c r="D6660" i="13"/>
  <c r="E6660" i="13"/>
  <c r="I6660" i="13" s="1"/>
  <c r="F6660" i="13"/>
  <c r="C6661" i="13"/>
  <c r="H6661" i="13" s="1"/>
  <c r="D6661" i="13"/>
  <c r="E6661" i="13"/>
  <c r="I6661" i="13" s="1"/>
  <c r="F6661" i="13"/>
  <c r="C6662" i="13"/>
  <c r="H6662" i="13" s="1"/>
  <c r="D6662" i="13"/>
  <c r="E6662" i="13"/>
  <c r="I6662" i="13" s="1"/>
  <c r="F6662" i="13"/>
  <c r="C6663" i="13"/>
  <c r="H6663" i="13" s="1"/>
  <c r="D6663" i="13"/>
  <c r="E6663" i="13"/>
  <c r="I6663" i="13" s="1"/>
  <c r="F6663" i="13"/>
  <c r="C6664" i="13"/>
  <c r="H6664" i="13" s="1"/>
  <c r="D6664" i="13"/>
  <c r="E6664" i="13"/>
  <c r="I6664" i="13" s="1"/>
  <c r="F6664" i="13"/>
  <c r="C6665" i="13"/>
  <c r="H6665" i="13" s="1"/>
  <c r="D6665" i="13"/>
  <c r="E6665" i="13"/>
  <c r="I6665" i="13" s="1"/>
  <c r="F6665" i="13"/>
  <c r="C6666" i="13"/>
  <c r="H6666" i="13" s="1"/>
  <c r="D6666" i="13"/>
  <c r="E6666" i="13"/>
  <c r="I6666" i="13" s="1"/>
  <c r="F6666" i="13"/>
  <c r="C6667" i="13"/>
  <c r="H6667" i="13" s="1"/>
  <c r="D6667" i="13"/>
  <c r="E6667" i="13"/>
  <c r="I6667" i="13" s="1"/>
  <c r="F6667" i="13"/>
  <c r="C6668" i="13"/>
  <c r="H6668" i="13" s="1"/>
  <c r="D6668" i="13"/>
  <c r="E6668" i="13"/>
  <c r="I6668" i="13" s="1"/>
  <c r="F6668" i="13"/>
  <c r="C6669" i="13"/>
  <c r="H6669" i="13" s="1"/>
  <c r="D6669" i="13"/>
  <c r="E6669" i="13"/>
  <c r="I6669" i="13" s="1"/>
  <c r="F6669" i="13"/>
  <c r="C6670" i="13"/>
  <c r="H6670" i="13" s="1"/>
  <c r="D6670" i="13"/>
  <c r="E6670" i="13"/>
  <c r="I6670" i="13" s="1"/>
  <c r="F6670" i="13"/>
  <c r="C6671" i="13"/>
  <c r="H6671" i="13" s="1"/>
  <c r="D6671" i="13"/>
  <c r="E6671" i="13"/>
  <c r="I6671" i="13" s="1"/>
  <c r="F6671" i="13"/>
  <c r="C6672" i="13"/>
  <c r="H6672" i="13" s="1"/>
  <c r="D6672" i="13"/>
  <c r="E6672" i="13"/>
  <c r="I6672" i="13" s="1"/>
  <c r="F6672" i="13"/>
  <c r="C6673" i="13"/>
  <c r="H6673" i="13" s="1"/>
  <c r="D6673" i="13"/>
  <c r="E6673" i="13"/>
  <c r="I6673" i="13" s="1"/>
  <c r="F6673" i="13"/>
  <c r="C6674" i="13"/>
  <c r="H6674" i="13" s="1"/>
  <c r="D6674" i="13"/>
  <c r="E6674" i="13"/>
  <c r="I6674" i="13" s="1"/>
  <c r="F6674" i="13"/>
  <c r="C6675" i="13"/>
  <c r="H6675" i="13" s="1"/>
  <c r="D6675" i="13"/>
  <c r="E6675" i="13"/>
  <c r="I6675" i="13" s="1"/>
  <c r="F6675" i="13"/>
  <c r="C6676" i="13"/>
  <c r="H6676" i="13" s="1"/>
  <c r="D6676" i="13"/>
  <c r="E6676" i="13"/>
  <c r="I6676" i="13" s="1"/>
  <c r="F6676" i="13"/>
  <c r="C6677" i="13"/>
  <c r="H6677" i="13" s="1"/>
  <c r="D6677" i="13"/>
  <c r="E6677" i="13"/>
  <c r="I6677" i="13" s="1"/>
  <c r="F6677" i="13"/>
  <c r="C6678" i="13"/>
  <c r="H6678" i="13" s="1"/>
  <c r="D6678" i="13"/>
  <c r="E6678" i="13"/>
  <c r="I6678" i="13" s="1"/>
  <c r="F6678" i="13"/>
  <c r="C6679" i="13"/>
  <c r="H6679" i="13" s="1"/>
  <c r="D6679" i="13"/>
  <c r="E6679" i="13"/>
  <c r="I6679" i="13" s="1"/>
  <c r="F6679" i="13"/>
  <c r="C6680" i="13"/>
  <c r="H6680" i="13" s="1"/>
  <c r="D6680" i="13"/>
  <c r="E6680" i="13"/>
  <c r="I6680" i="13" s="1"/>
  <c r="F6680" i="13"/>
  <c r="C6681" i="13"/>
  <c r="H6681" i="13" s="1"/>
  <c r="D6681" i="13"/>
  <c r="E6681" i="13"/>
  <c r="I6681" i="13" s="1"/>
  <c r="F6681" i="13"/>
  <c r="C6682" i="13"/>
  <c r="H6682" i="13" s="1"/>
  <c r="D6682" i="13"/>
  <c r="E6682" i="13"/>
  <c r="I6682" i="13" s="1"/>
  <c r="F6682" i="13"/>
  <c r="C6683" i="13"/>
  <c r="H6683" i="13" s="1"/>
  <c r="D6683" i="13"/>
  <c r="E6683" i="13"/>
  <c r="I6683" i="13" s="1"/>
  <c r="F6683" i="13"/>
  <c r="C6684" i="13"/>
  <c r="H6684" i="13" s="1"/>
  <c r="D6684" i="13"/>
  <c r="E6684" i="13"/>
  <c r="I6684" i="13" s="1"/>
  <c r="F6684" i="13"/>
  <c r="C6685" i="13"/>
  <c r="H6685" i="13" s="1"/>
  <c r="D6685" i="13"/>
  <c r="E6685" i="13"/>
  <c r="I6685" i="13" s="1"/>
  <c r="F6685" i="13"/>
  <c r="C6686" i="13"/>
  <c r="H6686" i="13" s="1"/>
  <c r="D6686" i="13"/>
  <c r="E6686" i="13"/>
  <c r="I6686" i="13" s="1"/>
  <c r="F6686" i="13"/>
  <c r="C6687" i="13"/>
  <c r="H6687" i="13" s="1"/>
  <c r="D6687" i="13"/>
  <c r="E6687" i="13"/>
  <c r="I6687" i="13" s="1"/>
  <c r="F6687" i="13"/>
  <c r="C6688" i="13"/>
  <c r="H6688" i="13" s="1"/>
  <c r="D6688" i="13"/>
  <c r="E6688" i="13"/>
  <c r="I6688" i="13" s="1"/>
  <c r="F6688" i="13"/>
  <c r="C6689" i="13"/>
  <c r="H6689" i="13" s="1"/>
  <c r="D6689" i="13"/>
  <c r="E6689" i="13"/>
  <c r="I6689" i="13" s="1"/>
  <c r="F6689" i="13"/>
  <c r="C6690" i="13"/>
  <c r="H6690" i="13" s="1"/>
  <c r="D6690" i="13"/>
  <c r="E6690" i="13"/>
  <c r="I6690" i="13" s="1"/>
  <c r="F6690" i="13"/>
  <c r="C6691" i="13"/>
  <c r="H6691" i="13" s="1"/>
  <c r="D6691" i="13"/>
  <c r="E6691" i="13"/>
  <c r="I6691" i="13" s="1"/>
  <c r="F6691" i="13"/>
  <c r="C6692" i="13"/>
  <c r="H6692" i="13" s="1"/>
  <c r="D6692" i="13"/>
  <c r="E6692" i="13"/>
  <c r="I6692" i="13" s="1"/>
  <c r="F6692" i="13"/>
  <c r="C6693" i="13"/>
  <c r="H6693" i="13" s="1"/>
  <c r="D6693" i="13"/>
  <c r="E6693" i="13"/>
  <c r="I6693" i="13" s="1"/>
  <c r="F6693" i="13"/>
  <c r="C6694" i="13"/>
  <c r="H6694" i="13" s="1"/>
  <c r="D6694" i="13"/>
  <c r="E6694" i="13"/>
  <c r="I6694" i="13" s="1"/>
  <c r="F6694" i="13"/>
  <c r="C6695" i="13"/>
  <c r="H6695" i="13" s="1"/>
  <c r="D6695" i="13"/>
  <c r="E6695" i="13"/>
  <c r="I6695" i="13" s="1"/>
  <c r="F6695" i="13"/>
  <c r="C6696" i="13"/>
  <c r="H6696" i="13" s="1"/>
  <c r="D6696" i="13"/>
  <c r="E6696" i="13"/>
  <c r="I6696" i="13" s="1"/>
  <c r="F6696" i="13"/>
  <c r="C6697" i="13"/>
  <c r="H6697" i="13" s="1"/>
  <c r="D6697" i="13"/>
  <c r="E6697" i="13"/>
  <c r="I6697" i="13" s="1"/>
  <c r="F6697" i="13"/>
  <c r="C6698" i="13"/>
  <c r="H6698" i="13" s="1"/>
  <c r="D6698" i="13"/>
  <c r="E6698" i="13"/>
  <c r="I6698" i="13" s="1"/>
  <c r="F6698" i="13"/>
  <c r="C6699" i="13"/>
  <c r="H6699" i="13" s="1"/>
  <c r="D6699" i="13"/>
  <c r="E6699" i="13"/>
  <c r="I6699" i="13" s="1"/>
  <c r="F6699" i="13"/>
  <c r="C6700" i="13"/>
  <c r="H6700" i="13" s="1"/>
  <c r="D6700" i="13"/>
  <c r="E6700" i="13"/>
  <c r="I6700" i="13" s="1"/>
  <c r="F6700" i="13"/>
  <c r="C6701" i="13"/>
  <c r="H6701" i="13" s="1"/>
  <c r="D6701" i="13"/>
  <c r="E6701" i="13"/>
  <c r="I6701" i="13" s="1"/>
  <c r="F6701" i="13"/>
  <c r="C6702" i="13"/>
  <c r="H6702" i="13" s="1"/>
  <c r="D6702" i="13"/>
  <c r="E6702" i="13"/>
  <c r="I6702" i="13" s="1"/>
  <c r="F6702" i="13"/>
  <c r="C6703" i="13"/>
  <c r="H6703" i="13" s="1"/>
  <c r="D6703" i="13"/>
  <c r="E6703" i="13"/>
  <c r="I6703" i="13" s="1"/>
  <c r="F6703" i="13"/>
  <c r="C6704" i="13"/>
  <c r="H6704" i="13" s="1"/>
  <c r="D6704" i="13"/>
  <c r="E6704" i="13"/>
  <c r="I6704" i="13" s="1"/>
  <c r="F6704" i="13"/>
  <c r="C6705" i="13"/>
  <c r="H6705" i="13" s="1"/>
  <c r="D6705" i="13"/>
  <c r="E6705" i="13"/>
  <c r="I6705" i="13" s="1"/>
  <c r="F6705" i="13"/>
  <c r="C6706" i="13"/>
  <c r="H6706" i="13" s="1"/>
  <c r="D6706" i="13"/>
  <c r="E6706" i="13"/>
  <c r="I6706" i="13" s="1"/>
  <c r="F6706" i="13"/>
  <c r="C6707" i="13"/>
  <c r="H6707" i="13" s="1"/>
  <c r="D6707" i="13"/>
  <c r="E6707" i="13"/>
  <c r="I6707" i="13" s="1"/>
  <c r="F6707" i="13"/>
  <c r="C6708" i="13"/>
  <c r="H6708" i="13" s="1"/>
  <c r="D6708" i="13"/>
  <c r="E6708" i="13"/>
  <c r="I6708" i="13" s="1"/>
  <c r="F6708" i="13"/>
  <c r="C6709" i="13"/>
  <c r="H6709" i="13" s="1"/>
  <c r="D6709" i="13"/>
  <c r="E6709" i="13"/>
  <c r="I6709" i="13" s="1"/>
  <c r="F6709" i="13"/>
  <c r="C6710" i="13"/>
  <c r="H6710" i="13" s="1"/>
  <c r="D6710" i="13"/>
  <c r="E6710" i="13"/>
  <c r="I6710" i="13" s="1"/>
  <c r="F6710" i="13"/>
  <c r="C6711" i="13"/>
  <c r="H6711" i="13" s="1"/>
  <c r="D6711" i="13"/>
  <c r="E6711" i="13"/>
  <c r="I6711" i="13" s="1"/>
  <c r="F6711" i="13"/>
  <c r="C6712" i="13"/>
  <c r="H6712" i="13" s="1"/>
  <c r="D6712" i="13"/>
  <c r="E6712" i="13"/>
  <c r="I6712" i="13" s="1"/>
  <c r="F6712" i="13"/>
  <c r="C6713" i="13"/>
  <c r="H6713" i="13" s="1"/>
  <c r="D6713" i="13"/>
  <c r="E6713" i="13"/>
  <c r="I6713" i="13" s="1"/>
  <c r="F6713" i="13"/>
  <c r="C6714" i="13"/>
  <c r="H6714" i="13" s="1"/>
  <c r="D6714" i="13"/>
  <c r="E6714" i="13"/>
  <c r="I6714" i="13" s="1"/>
  <c r="F6714" i="13"/>
  <c r="C6715" i="13"/>
  <c r="H6715" i="13" s="1"/>
  <c r="D6715" i="13"/>
  <c r="E6715" i="13"/>
  <c r="I6715" i="13" s="1"/>
  <c r="F6715" i="13"/>
  <c r="C6716" i="13"/>
  <c r="H6716" i="13" s="1"/>
  <c r="D6716" i="13"/>
  <c r="E6716" i="13"/>
  <c r="I6716" i="13" s="1"/>
  <c r="F6716" i="13"/>
  <c r="C6717" i="13"/>
  <c r="H6717" i="13" s="1"/>
  <c r="D6717" i="13"/>
  <c r="E6717" i="13"/>
  <c r="I6717" i="13" s="1"/>
  <c r="F6717" i="13"/>
  <c r="C6718" i="13"/>
  <c r="H6718" i="13" s="1"/>
  <c r="D6718" i="13"/>
  <c r="E6718" i="13"/>
  <c r="I6718" i="13" s="1"/>
  <c r="F6718" i="13"/>
  <c r="C6719" i="13"/>
  <c r="H6719" i="13" s="1"/>
  <c r="D6719" i="13"/>
  <c r="E6719" i="13"/>
  <c r="I6719" i="13" s="1"/>
  <c r="F6719" i="13"/>
  <c r="C6720" i="13"/>
  <c r="H6720" i="13" s="1"/>
  <c r="D6720" i="13"/>
  <c r="E6720" i="13"/>
  <c r="I6720" i="13" s="1"/>
  <c r="F6720" i="13"/>
  <c r="C6721" i="13"/>
  <c r="H6721" i="13" s="1"/>
  <c r="D6721" i="13"/>
  <c r="E6721" i="13"/>
  <c r="I6721" i="13" s="1"/>
  <c r="F6721" i="13"/>
  <c r="C6722" i="13"/>
  <c r="H6722" i="13" s="1"/>
  <c r="D6722" i="13"/>
  <c r="E6722" i="13"/>
  <c r="I6722" i="13" s="1"/>
  <c r="F6722" i="13"/>
  <c r="C6723" i="13"/>
  <c r="H6723" i="13" s="1"/>
  <c r="D6723" i="13"/>
  <c r="E6723" i="13"/>
  <c r="I6723" i="13" s="1"/>
  <c r="F6723" i="13"/>
  <c r="C6724" i="13"/>
  <c r="H6724" i="13" s="1"/>
  <c r="D6724" i="13"/>
  <c r="E6724" i="13"/>
  <c r="I6724" i="13" s="1"/>
  <c r="F6724" i="13"/>
  <c r="C6725" i="13"/>
  <c r="H6725" i="13" s="1"/>
  <c r="D6725" i="13"/>
  <c r="E6725" i="13"/>
  <c r="I6725" i="13" s="1"/>
  <c r="F6725" i="13"/>
  <c r="C6726" i="13"/>
  <c r="H6726" i="13" s="1"/>
  <c r="D6726" i="13"/>
  <c r="E6726" i="13"/>
  <c r="I6726" i="13" s="1"/>
  <c r="F6726" i="13"/>
  <c r="C6727" i="13"/>
  <c r="H6727" i="13" s="1"/>
  <c r="D6727" i="13"/>
  <c r="E6727" i="13"/>
  <c r="I6727" i="13" s="1"/>
  <c r="F6727" i="13"/>
  <c r="C6728" i="13"/>
  <c r="H6728" i="13" s="1"/>
  <c r="D6728" i="13"/>
  <c r="E6728" i="13"/>
  <c r="I6728" i="13" s="1"/>
  <c r="F6728" i="13"/>
  <c r="C6729" i="13"/>
  <c r="H6729" i="13" s="1"/>
  <c r="D6729" i="13"/>
  <c r="E6729" i="13"/>
  <c r="I6729" i="13" s="1"/>
  <c r="F6729" i="13"/>
  <c r="C6730" i="13"/>
  <c r="H6730" i="13" s="1"/>
  <c r="D6730" i="13"/>
  <c r="E6730" i="13"/>
  <c r="I6730" i="13" s="1"/>
  <c r="F6730" i="13"/>
  <c r="C6731" i="13"/>
  <c r="H6731" i="13" s="1"/>
  <c r="D6731" i="13"/>
  <c r="E6731" i="13"/>
  <c r="I6731" i="13" s="1"/>
  <c r="F6731" i="13"/>
  <c r="C6732" i="13"/>
  <c r="H6732" i="13" s="1"/>
  <c r="D6732" i="13"/>
  <c r="E6732" i="13"/>
  <c r="I6732" i="13" s="1"/>
  <c r="F6732" i="13"/>
  <c r="C6733" i="13"/>
  <c r="H6733" i="13" s="1"/>
  <c r="D6733" i="13"/>
  <c r="E6733" i="13"/>
  <c r="I6733" i="13" s="1"/>
  <c r="F6733" i="13"/>
  <c r="C6734" i="13"/>
  <c r="H6734" i="13" s="1"/>
  <c r="D6734" i="13"/>
  <c r="E6734" i="13"/>
  <c r="I6734" i="13" s="1"/>
  <c r="F6734" i="13"/>
  <c r="C6735" i="13"/>
  <c r="H6735" i="13" s="1"/>
  <c r="D6735" i="13"/>
  <c r="E6735" i="13"/>
  <c r="I6735" i="13" s="1"/>
  <c r="F6735" i="13"/>
  <c r="C6736" i="13"/>
  <c r="H6736" i="13" s="1"/>
  <c r="D6736" i="13"/>
  <c r="E6736" i="13"/>
  <c r="I6736" i="13" s="1"/>
  <c r="F6736" i="13"/>
  <c r="C6737" i="13"/>
  <c r="H6737" i="13" s="1"/>
  <c r="D6737" i="13"/>
  <c r="E6737" i="13"/>
  <c r="I6737" i="13" s="1"/>
  <c r="F6737" i="13"/>
  <c r="C6738" i="13"/>
  <c r="H6738" i="13" s="1"/>
  <c r="D6738" i="13"/>
  <c r="E6738" i="13"/>
  <c r="I6738" i="13" s="1"/>
  <c r="F6738" i="13"/>
  <c r="C6739" i="13"/>
  <c r="H6739" i="13" s="1"/>
  <c r="D6739" i="13"/>
  <c r="E6739" i="13"/>
  <c r="I6739" i="13" s="1"/>
  <c r="F6739" i="13"/>
  <c r="C6740" i="13"/>
  <c r="H6740" i="13" s="1"/>
  <c r="D6740" i="13"/>
  <c r="E6740" i="13"/>
  <c r="I6740" i="13" s="1"/>
  <c r="F6740" i="13"/>
  <c r="C6741" i="13"/>
  <c r="H6741" i="13" s="1"/>
  <c r="D6741" i="13"/>
  <c r="E6741" i="13"/>
  <c r="I6741" i="13" s="1"/>
  <c r="F6741" i="13"/>
  <c r="C6742" i="13"/>
  <c r="H6742" i="13" s="1"/>
  <c r="D6742" i="13"/>
  <c r="E6742" i="13"/>
  <c r="I6742" i="13" s="1"/>
  <c r="F6742" i="13"/>
  <c r="C6743" i="13"/>
  <c r="H6743" i="13" s="1"/>
  <c r="D6743" i="13"/>
  <c r="E6743" i="13"/>
  <c r="I6743" i="13" s="1"/>
  <c r="F6743" i="13"/>
  <c r="C6744" i="13"/>
  <c r="H6744" i="13" s="1"/>
  <c r="D6744" i="13"/>
  <c r="E6744" i="13"/>
  <c r="I6744" i="13" s="1"/>
  <c r="F6744" i="13"/>
  <c r="C6745" i="13"/>
  <c r="H6745" i="13" s="1"/>
  <c r="D6745" i="13"/>
  <c r="E6745" i="13"/>
  <c r="I6745" i="13" s="1"/>
  <c r="F6745" i="13"/>
  <c r="C6746" i="13"/>
  <c r="H6746" i="13" s="1"/>
  <c r="D6746" i="13"/>
  <c r="E6746" i="13"/>
  <c r="I6746" i="13" s="1"/>
  <c r="F6746" i="13"/>
  <c r="C6747" i="13"/>
  <c r="H6747" i="13" s="1"/>
  <c r="D6747" i="13"/>
  <c r="E6747" i="13"/>
  <c r="I6747" i="13" s="1"/>
  <c r="F6747" i="13"/>
  <c r="C6748" i="13"/>
  <c r="H6748" i="13" s="1"/>
  <c r="D6748" i="13"/>
  <c r="E6748" i="13"/>
  <c r="I6748" i="13" s="1"/>
  <c r="F6748" i="13"/>
  <c r="C6749" i="13"/>
  <c r="H6749" i="13" s="1"/>
  <c r="D6749" i="13"/>
  <c r="E6749" i="13"/>
  <c r="I6749" i="13" s="1"/>
  <c r="F6749" i="13"/>
  <c r="C6750" i="13"/>
  <c r="H6750" i="13" s="1"/>
  <c r="D6750" i="13"/>
  <c r="E6750" i="13"/>
  <c r="I6750" i="13" s="1"/>
  <c r="F6750" i="13"/>
  <c r="C6751" i="13"/>
  <c r="H6751" i="13" s="1"/>
  <c r="D6751" i="13"/>
  <c r="E6751" i="13"/>
  <c r="I6751" i="13" s="1"/>
  <c r="F6751" i="13"/>
  <c r="C6752" i="13"/>
  <c r="H6752" i="13" s="1"/>
  <c r="D6752" i="13"/>
  <c r="E6752" i="13"/>
  <c r="I6752" i="13" s="1"/>
  <c r="F6752" i="13"/>
  <c r="C6753" i="13"/>
  <c r="H6753" i="13" s="1"/>
  <c r="D6753" i="13"/>
  <c r="E6753" i="13"/>
  <c r="I6753" i="13" s="1"/>
  <c r="F6753" i="13"/>
  <c r="C6754" i="13"/>
  <c r="H6754" i="13" s="1"/>
  <c r="D6754" i="13"/>
  <c r="E6754" i="13"/>
  <c r="I6754" i="13" s="1"/>
  <c r="F6754" i="13"/>
  <c r="C6755" i="13"/>
  <c r="H6755" i="13" s="1"/>
  <c r="D6755" i="13"/>
  <c r="E6755" i="13"/>
  <c r="I6755" i="13" s="1"/>
  <c r="F6755" i="13"/>
  <c r="C6756" i="13"/>
  <c r="H6756" i="13" s="1"/>
  <c r="D6756" i="13"/>
  <c r="E6756" i="13"/>
  <c r="I6756" i="13" s="1"/>
  <c r="F6756" i="13"/>
  <c r="C6757" i="13"/>
  <c r="H6757" i="13" s="1"/>
  <c r="D6757" i="13"/>
  <c r="E6757" i="13"/>
  <c r="I6757" i="13" s="1"/>
  <c r="F6757" i="13"/>
  <c r="C6758" i="13"/>
  <c r="H6758" i="13" s="1"/>
  <c r="D6758" i="13"/>
  <c r="E6758" i="13"/>
  <c r="I6758" i="13" s="1"/>
  <c r="F6758" i="13"/>
  <c r="C6759" i="13"/>
  <c r="H6759" i="13" s="1"/>
  <c r="D6759" i="13"/>
  <c r="E6759" i="13"/>
  <c r="I6759" i="13" s="1"/>
  <c r="F6759" i="13"/>
  <c r="C6760" i="13"/>
  <c r="H6760" i="13" s="1"/>
  <c r="D6760" i="13"/>
  <c r="E6760" i="13"/>
  <c r="I6760" i="13" s="1"/>
  <c r="F6760" i="13"/>
  <c r="C6761" i="13"/>
  <c r="H6761" i="13" s="1"/>
  <c r="D6761" i="13"/>
  <c r="E6761" i="13"/>
  <c r="I6761" i="13" s="1"/>
  <c r="F6761" i="13"/>
  <c r="C6762" i="13"/>
  <c r="H6762" i="13" s="1"/>
  <c r="D6762" i="13"/>
  <c r="E6762" i="13"/>
  <c r="I6762" i="13" s="1"/>
  <c r="F6762" i="13"/>
  <c r="C6763" i="13"/>
  <c r="H6763" i="13" s="1"/>
  <c r="D6763" i="13"/>
  <c r="E6763" i="13"/>
  <c r="I6763" i="13" s="1"/>
  <c r="F6763" i="13"/>
  <c r="C6764" i="13"/>
  <c r="H6764" i="13" s="1"/>
  <c r="D6764" i="13"/>
  <c r="E6764" i="13"/>
  <c r="I6764" i="13" s="1"/>
  <c r="F6764" i="13"/>
  <c r="C6765" i="13"/>
  <c r="H6765" i="13" s="1"/>
  <c r="D6765" i="13"/>
  <c r="E6765" i="13"/>
  <c r="I6765" i="13" s="1"/>
  <c r="F6765" i="13"/>
  <c r="C6766" i="13"/>
  <c r="H6766" i="13" s="1"/>
  <c r="D6766" i="13"/>
  <c r="E6766" i="13"/>
  <c r="I6766" i="13" s="1"/>
  <c r="F6766" i="13"/>
  <c r="C6767" i="13"/>
  <c r="H6767" i="13" s="1"/>
  <c r="D6767" i="13"/>
  <c r="E6767" i="13"/>
  <c r="I6767" i="13" s="1"/>
  <c r="F6767" i="13"/>
  <c r="C6768" i="13"/>
  <c r="H6768" i="13" s="1"/>
  <c r="D6768" i="13"/>
  <c r="E6768" i="13"/>
  <c r="I6768" i="13" s="1"/>
  <c r="F6768" i="13"/>
  <c r="C6769" i="13"/>
  <c r="H6769" i="13" s="1"/>
  <c r="D6769" i="13"/>
  <c r="E6769" i="13"/>
  <c r="I6769" i="13" s="1"/>
  <c r="F6769" i="13"/>
  <c r="C6770" i="13"/>
  <c r="H6770" i="13" s="1"/>
  <c r="D6770" i="13"/>
  <c r="E6770" i="13"/>
  <c r="I6770" i="13" s="1"/>
  <c r="F6770" i="13"/>
  <c r="C6771" i="13"/>
  <c r="H6771" i="13" s="1"/>
  <c r="D6771" i="13"/>
  <c r="E6771" i="13"/>
  <c r="I6771" i="13" s="1"/>
  <c r="F6771" i="13"/>
  <c r="C6772" i="13"/>
  <c r="H6772" i="13" s="1"/>
  <c r="D6772" i="13"/>
  <c r="E6772" i="13"/>
  <c r="I6772" i="13" s="1"/>
  <c r="F6772" i="13"/>
  <c r="C6773" i="13"/>
  <c r="H6773" i="13" s="1"/>
  <c r="D6773" i="13"/>
  <c r="E6773" i="13"/>
  <c r="I6773" i="13" s="1"/>
  <c r="F6773" i="13"/>
  <c r="C6774" i="13"/>
  <c r="H6774" i="13" s="1"/>
  <c r="D6774" i="13"/>
  <c r="E6774" i="13"/>
  <c r="I6774" i="13" s="1"/>
  <c r="F6774" i="13"/>
  <c r="C6775" i="13"/>
  <c r="H6775" i="13" s="1"/>
  <c r="D6775" i="13"/>
  <c r="E6775" i="13"/>
  <c r="I6775" i="13" s="1"/>
  <c r="F6775" i="13"/>
  <c r="C6776" i="13"/>
  <c r="H6776" i="13" s="1"/>
  <c r="D6776" i="13"/>
  <c r="E6776" i="13"/>
  <c r="I6776" i="13" s="1"/>
  <c r="F6776" i="13"/>
  <c r="C6777" i="13"/>
  <c r="H6777" i="13" s="1"/>
  <c r="D6777" i="13"/>
  <c r="E6777" i="13"/>
  <c r="I6777" i="13" s="1"/>
  <c r="F6777" i="13"/>
  <c r="C6778" i="13"/>
  <c r="H6778" i="13" s="1"/>
  <c r="D6778" i="13"/>
  <c r="E6778" i="13"/>
  <c r="I6778" i="13" s="1"/>
  <c r="F6778" i="13"/>
  <c r="C6779" i="13"/>
  <c r="H6779" i="13" s="1"/>
  <c r="D6779" i="13"/>
  <c r="E6779" i="13"/>
  <c r="I6779" i="13" s="1"/>
  <c r="F6779" i="13"/>
  <c r="C6780" i="13"/>
  <c r="H6780" i="13" s="1"/>
  <c r="D6780" i="13"/>
  <c r="E6780" i="13"/>
  <c r="I6780" i="13" s="1"/>
  <c r="F6780" i="13"/>
  <c r="C6781" i="13"/>
  <c r="H6781" i="13" s="1"/>
  <c r="D6781" i="13"/>
  <c r="E6781" i="13"/>
  <c r="I6781" i="13" s="1"/>
  <c r="F6781" i="13"/>
  <c r="C6782" i="13"/>
  <c r="H6782" i="13" s="1"/>
  <c r="D6782" i="13"/>
  <c r="E6782" i="13"/>
  <c r="I6782" i="13" s="1"/>
  <c r="F6782" i="13"/>
  <c r="C6783" i="13"/>
  <c r="H6783" i="13" s="1"/>
  <c r="D6783" i="13"/>
  <c r="E6783" i="13"/>
  <c r="I6783" i="13" s="1"/>
  <c r="F6783" i="13"/>
  <c r="C6784" i="13"/>
  <c r="H6784" i="13" s="1"/>
  <c r="D6784" i="13"/>
  <c r="E6784" i="13"/>
  <c r="I6784" i="13" s="1"/>
  <c r="F6784" i="13"/>
  <c r="C6785" i="13"/>
  <c r="H6785" i="13" s="1"/>
  <c r="D6785" i="13"/>
  <c r="E6785" i="13"/>
  <c r="I6785" i="13" s="1"/>
  <c r="F6785" i="13"/>
  <c r="C6786" i="13"/>
  <c r="H6786" i="13" s="1"/>
  <c r="D6786" i="13"/>
  <c r="E6786" i="13"/>
  <c r="I6786" i="13" s="1"/>
  <c r="F6786" i="13"/>
  <c r="C6787" i="13"/>
  <c r="H6787" i="13" s="1"/>
  <c r="D6787" i="13"/>
  <c r="E6787" i="13"/>
  <c r="I6787" i="13" s="1"/>
  <c r="F6787" i="13"/>
  <c r="C6788" i="13"/>
  <c r="H6788" i="13" s="1"/>
  <c r="D6788" i="13"/>
  <c r="E6788" i="13"/>
  <c r="I6788" i="13" s="1"/>
  <c r="F6788" i="13"/>
  <c r="C6789" i="13"/>
  <c r="H6789" i="13" s="1"/>
  <c r="D6789" i="13"/>
  <c r="E6789" i="13"/>
  <c r="I6789" i="13" s="1"/>
  <c r="F6789" i="13"/>
  <c r="C6790" i="13"/>
  <c r="H6790" i="13" s="1"/>
  <c r="D6790" i="13"/>
  <c r="E6790" i="13"/>
  <c r="I6790" i="13" s="1"/>
  <c r="F6790" i="13"/>
  <c r="C6791" i="13"/>
  <c r="H6791" i="13" s="1"/>
  <c r="D6791" i="13"/>
  <c r="E6791" i="13"/>
  <c r="I6791" i="13" s="1"/>
  <c r="F6791" i="13"/>
  <c r="C6792" i="13"/>
  <c r="H6792" i="13" s="1"/>
  <c r="D6792" i="13"/>
  <c r="E6792" i="13"/>
  <c r="I6792" i="13" s="1"/>
  <c r="F6792" i="13"/>
  <c r="C6793" i="13"/>
  <c r="H6793" i="13" s="1"/>
  <c r="D6793" i="13"/>
  <c r="E6793" i="13"/>
  <c r="I6793" i="13" s="1"/>
  <c r="F6793" i="13"/>
  <c r="C6794" i="13"/>
  <c r="H6794" i="13" s="1"/>
  <c r="D6794" i="13"/>
  <c r="E6794" i="13"/>
  <c r="I6794" i="13" s="1"/>
  <c r="F6794" i="13"/>
  <c r="C6795" i="13"/>
  <c r="H6795" i="13" s="1"/>
  <c r="D6795" i="13"/>
  <c r="E6795" i="13"/>
  <c r="I6795" i="13" s="1"/>
  <c r="F6795" i="13"/>
  <c r="C6796" i="13"/>
  <c r="H6796" i="13" s="1"/>
  <c r="D6796" i="13"/>
  <c r="E6796" i="13"/>
  <c r="I6796" i="13" s="1"/>
  <c r="F6796" i="13"/>
  <c r="C6797" i="13"/>
  <c r="H6797" i="13" s="1"/>
  <c r="D6797" i="13"/>
  <c r="E6797" i="13"/>
  <c r="I6797" i="13" s="1"/>
  <c r="F6797" i="13"/>
  <c r="C6798" i="13"/>
  <c r="H6798" i="13" s="1"/>
  <c r="D6798" i="13"/>
  <c r="E6798" i="13"/>
  <c r="I6798" i="13" s="1"/>
  <c r="F6798" i="13"/>
  <c r="C6799" i="13"/>
  <c r="H6799" i="13" s="1"/>
  <c r="D6799" i="13"/>
  <c r="E6799" i="13"/>
  <c r="I6799" i="13" s="1"/>
  <c r="F6799" i="13"/>
  <c r="C6800" i="13"/>
  <c r="H6800" i="13" s="1"/>
  <c r="D6800" i="13"/>
  <c r="E6800" i="13"/>
  <c r="I6800" i="13" s="1"/>
  <c r="F6800" i="13"/>
  <c r="C6801" i="13"/>
  <c r="H6801" i="13" s="1"/>
  <c r="D6801" i="13"/>
  <c r="E6801" i="13"/>
  <c r="I6801" i="13" s="1"/>
  <c r="F6801" i="13"/>
  <c r="C6802" i="13"/>
  <c r="H6802" i="13" s="1"/>
  <c r="D6802" i="13"/>
  <c r="E6802" i="13"/>
  <c r="I6802" i="13" s="1"/>
  <c r="F6802" i="13"/>
  <c r="C6803" i="13"/>
  <c r="H6803" i="13" s="1"/>
  <c r="D6803" i="13"/>
  <c r="E6803" i="13"/>
  <c r="I6803" i="13" s="1"/>
  <c r="F6803" i="13"/>
  <c r="C6804" i="13"/>
  <c r="H6804" i="13" s="1"/>
  <c r="D6804" i="13"/>
  <c r="E6804" i="13"/>
  <c r="I6804" i="13" s="1"/>
  <c r="F6804" i="13"/>
  <c r="C6805" i="13"/>
  <c r="H6805" i="13" s="1"/>
  <c r="D6805" i="13"/>
  <c r="E6805" i="13"/>
  <c r="I6805" i="13" s="1"/>
  <c r="F6805" i="13"/>
  <c r="C6806" i="13"/>
  <c r="H6806" i="13" s="1"/>
  <c r="D6806" i="13"/>
  <c r="E6806" i="13"/>
  <c r="I6806" i="13" s="1"/>
  <c r="F6806" i="13"/>
  <c r="C6807" i="13"/>
  <c r="H6807" i="13" s="1"/>
  <c r="D6807" i="13"/>
  <c r="E6807" i="13"/>
  <c r="I6807" i="13" s="1"/>
  <c r="F6807" i="13"/>
  <c r="C6808" i="13"/>
  <c r="H6808" i="13" s="1"/>
  <c r="D6808" i="13"/>
  <c r="E6808" i="13"/>
  <c r="I6808" i="13" s="1"/>
  <c r="F6808" i="13"/>
  <c r="C6809" i="13"/>
  <c r="H6809" i="13" s="1"/>
  <c r="D6809" i="13"/>
  <c r="E6809" i="13"/>
  <c r="I6809" i="13" s="1"/>
  <c r="F6809" i="13"/>
  <c r="C6810" i="13"/>
  <c r="H6810" i="13" s="1"/>
  <c r="D6810" i="13"/>
  <c r="E6810" i="13"/>
  <c r="I6810" i="13" s="1"/>
  <c r="F6810" i="13"/>
  <c r="C6811" i="13"/>
  <c r="H6811" i="13" s="1"/>
  <c r="D6811" i="13"/>
  <c r="E6811" i="13"/>
  <c r="I6811" i="13" s="1"/>
  <c r="F6811" i="13"/>
  <c r="C6812" i="13"/>
  <c r="H6812" i="13" s="1"/>
  <c r="D6812" i="13"/>
  <c r="E6812" i="13"/>
  <c r="I6812" i="13" s="1"/>
  <c r="F6812" i="13"/>
  <c r="C6813" i="13"/>
  <c r="H6813" i="13" s="1"/>
  <c r="D6813" i="13"/>
  <c r="E6813" i="13"/>
  <c r="I6813" i="13" s="1"/>
  <c r="F6813" i="13"/>
  <c r="C6814" i="13"/>
  <c r="H6814" i="13" s="1"/>
  <c r="D6814" i="13"/>
  <c r="E6814" i="13"/>
  <c r="I6814" i="13" s="1"/>
  <c r="F6814" i="13"/>
  <c r="C6815" i="13"/>
  <c r="H6815" i="13" s="1"/>
  <c r="D6815" i="13"/>
  <c r="E6815" i="13"/>
  <c r="I6815" i="13" s="1"/>
  <c r="F6815" i="13"/>
  <c r="C6816" i="13"/>
  <c r="H6816" i="13" s="1"/>
  <c r="D6816" i="13"/>
  <c r="E6816" i="13"/>
  <c r="I6816" i="13" s="1"/>
  <c r="F6816" i="13"/>
  <c r="C6817" i="13"/>
  <c r="H6817" i="13" s="1"/>
  <c r="D6817" i="13"/>
  <c r="E6817" i="13"/>
  <c r="I6817" i="13" s="1"/>
  <c r="F6817" i="13"/>
  <c r="C6818" i="13"/>
  <c r="H6818" i="13" s="1"/>
  <c r="D6818" i="13"/>
  <c r="E6818" i="13"/>
  <c r="I6818" i="13" s="1"/>
  <c r="F6818" i="13"/>
  <c r="C6819" i="13"/>
  <c r="H6819" i="13" s="1"/>
  <c r="D6819" i="13"/>
  <c r="E6819" i="13"/>
  <c r="I6819" i="13" s="1"/>
  <c r="F6819" i="13"/>
  <c r="C6820" i="13"/>
  <c r="H6820" i="13" s="1"/>
  <c r="D6820" i="13"/>
  <c r="E6820" i="13"/>
  <c r="I6820" i="13" s="1"/>
  <c r="F6820" i="13"/>
  <c r="C6821" i="13"/>
  <c r="H6821" i="13" s="1"/>
  <c r="D6821" i="13"/>
  <c r="E6821" i="13"/>
  <c r="I6821" i="13" s="1"/>
  <c r="F6821" i="13"/>
  <c r="C6822" i="13"/>
  <c r="H6822" i="13" s="1"/>
  <c r="D6822" i="13"/>
  <c r="E6822" i="13"/>
  <c r="I6822" i="13" s="1"/>
  <c r="F6822" i="13"/>
  <c r="C6823" i="13"/>
  <c r="H6823" i="13" s="1"/>
  <c r="D6823" i="13"/>
  <c r="E6823" i="13"/>
  <c r="I6823" i="13" s="1"/>
  <c r="F6823" i="13"/>
  <c r="C6824" i="13"/>
  <c r="H6824" i="13" s="1"/>
  <c r="D6824" i="13"/>
  <c r="E6824" i="13"/>
  <c r="I6824" i="13" s="1"/>
  <c r="F6824" i="13"/>
  <c r="C6825" i="13"/>
  <c r="H6825" i="13" s="1"/>
  <c r="D6825" i="13"/>
  <c r="E6825" i="13"/>
  <c r="I6825" i="13" s="1"/>
  <c r="F6825" i="13"/>
  <c r="C6826" i="13"/>
  <c r="H6826" i="13" s="1"/>
  <c r="D6826" i="13"/>
  <c r="E6826" i="13"/>
  <c r="I6826" i="13" s="1"/>
  <c r="F6826" i="13"/>
  <c r="C6827" i="13"/>
  <c r="H6827" i="13" s="1"/>
  <c r="D6827" i="13"/>
  <c r="E6827" i="13"/>
  <c r="I6827" i="13" s="1"/>
  <c r="F6827" i="13"/>
  <c r="C6828" i="13"/>
  <c r="H6828" i="13" s="1"/>
  <c r="D6828" i="13"/>
  <c r="E6828" i="13"/>
  <c r="I6828" i="13" s="1"/>
  <c r="F6828" i="13"/>
  <c r="C6829" i="13"/>
  <c r="H6829" i="13" s="1"/>
  <c r="D6829" i="13"/>
  <c r="E6829" i="13"/>
  <c r="I6829" i="13" s="1"/>
  <c r="F6829" i="13"/>
  <c r="C6830" i="13"/>
  <c r="H6830" i="13" s="1"/>
  <c r="D6830" i="13"/>
  <c r="E6830" i="13"/>
  <c r="I6830" i="13" s="1"/>
  <c r="F6830" i="13"/>
  <c r="C6831" i="13"/>
  <c r="H6831" i="13" s="1"/>
  <c r="D6831" i="13"/>
  <c r="E6831" i="13"/>
  <c r="I6831" i="13" s="1"/>
  <c r="F6831" i="13"/>
  <c r="C6832" i="13"/>
  <c r="H6832" i="13" s="1"/>
  <c r="D6832" i="13"/>
  <c r="E6832" i="13"/>
  <c r="I6832" i="13" s="1"/>
  <c r="F6832" i="13"/>
  <c r="C6833" i="13"/>
  <c r="H6833" i="13" s="1"/>
  <c r="D6833" i="13"/>
  <c r="E6833" i="13"/>
  <c r="I6833" i="13" s="1"/>
  <c r="F6833" i="13"/>
  <c r="C6834" i="13"/>
  <c r="H6834" i="13" s="1"/>
  <c r="D6834" i="13"/>
  <c r="E6834" i="13"/>
  <c r="I6834" i="13" s="1"/>
  <c r="F6834" i="13"/>
  <c r="C6835" i="13"/>
  <c r="H6835" i="13" s="1"/>
  <c r="D6835" i="13"/>
  <c r="E6835" i="13"/>
  <c r="I6835" i="13" s="1"/>
  <c r="F6835" i="13"/>
  <c r="C6836" i="13"/>
  <c r="H6836" i="13" s="1"/>
  <c r="D6836" i="13"/>
  <c r="E6836" i="13"/>
  <c r="I6836" i="13" s="1"/>
  <c r="F6836" i="13"/>
  <c r="C6837" i="13"/>
  <c r="H6837" i="13" s="1"/>
  <c r="D6837" i="13"/>
  <c r="E6837" i="13"/>
  <c r="I6837" i="13" s="1"/>
  <c r="F6837" i="13"/>
  <c r="C6838" i="13"/>
  <c r="H6838" i="13" s="1"/>
  <c r="D6838" i="13"/>
  <c r="E6838" i="13"/>
  <c r="I6838" i="13" s="1"/>
  <c r="F6838" i="13"/>
  <c r="C6839" i="13"/>
  <c r="H6839" i="13" s="1"/>
  <c r="D6839" i="13"/>
  <c r="E6839" i="13"/>
  <c r="I6839" i="13" s="1"/>
  <c r="F6839" i="13"/>
  <c r="C6840" i="13"/>
  <c r="H6840" i="13" s="1"/>
  <c r="D6840" i="13"/>
  <c r="E6840" i="13"/>
  <c r="I6840" i="13" s="1"/>
  <c r="F6840" i="13"/>
  <c r="C6841" i="13"/>
  <c r="H6841" i="13" s="1"/>
  <c r="D6841" i="13"/>
  <c r="E6841" i="13"/>
  <c r="I6841" i="13" s="1"/>
  <c r="F6841" i="13"/>
  <c r="C6842" i="13"/>
  <c r="H6842" i="13" s="1"/>
  <c r="D6842" i="13"/>
  <c r="E6842" i="13"/>
  <c r="I6842" i="13" s="1"/>
  <c r="F6842" i="13"/>
  <c r="C6843" i="13"/>
  <c r="H6843" i="13" s="1"/>
  <c r="D6843" i="13"/>
  <c r="E6843" i="13"/>
  <c r="I6843" i="13" s="1"/>
  <c r="F6843" i="13"/>
  <c r="C6844" i="13"/>
  <c r="H6844" i="13" s="1"/>
  <c r="D6844" i="13"/>
  <c r="E6844" i="13"/>
  <c r="I6844" i="13" s="1"/>
  <c r="F6844" i="13"/>
  <c r="C6845" i="13"/>
  <c r="H6845" i="13" s="1"/>
  <c r="D6845" i="13"/>
  <c r="E6845" i="13"/>
  <c r="I6845" i="13" s="1"/>
  <c r="F6845" i="13"/>
  <c r="C6846" i="13"/>
  <c r="H6846" i="13" s="1"/>
  <c r="D6846" i="13"/>
  <c r="E6846" i="13"/>
  <c r="I6846" i="13" s="1"/>
  <c r="F6846" i="13"/>
  <c r="C6847" i="13"/>
  <c r="H6847" i="13" s="1"/>
  <c r="D6847" i="13"/>
  <c r="E6847" i="13"/>
  <c r="I6847" i="13" s="1"/>
  <c r="F6847" i="13"/>
  <c r="C6848" i="13"/>
  <c r="H6848" i="13" s="1"/>
  <c r="D6848" i="13"/>
  <c r="E6848" i="13"/>
  <c r="I6848" i="13" s="1"/>
  <c r="F6848" i="13"/>
  <c r="C6849" i="13"/>
  <c r="H6849" i="13" s="1"/>
  <c r="D6849" i="13"/>
  <c r="E6849" i="13"/>
  <c r="I6849" i="13" s="1"/>
  <c r="F6849" i="13"/>
  <c r="C6850" i="13"/>
  <c r="H6850" i="13" s="1"/>
  <c r="D6850" i="13"/>
  <c r="E6850" i="13"/>
  <c r="I6850" i="13" s="1"/>
  <c r="F6850" i="13"/>
  <c r="C6851" i="13"/>
  <c r="H6851" i="13" s="1"/>
  <c r="D6851" i="13"/>
  <c r="E6851" i="13"/>
  <c r="I6851" i="13" s="1"/>
  <c r="F6851" i="13"/>
  <c r="C6852" i="13"/>
  <c r="H6852" i="13" s="1"/>
  <c r="D6852" i="13"/>
  <c r="E6852" i="13"/>
  <c r="I6852" i="13" s="1"/>
  <c r="F6852" i="13"/>
  <c r="C6853" i="13"/>
  <c r="H6853" i="13" s="1"/>
  <c r="D6853" i="13"/>
  <c r="E6853" i="13"/>
  <c r="I6853" i="13" s="1"/>
  <c r="F6853" i="13"/>
  <c r="C6854" i="13"/>
  <c r="H6854" i="13" s="1"/>
  <c r="D6854" i="13"/>
  <c r="E6854" i="13"/>
  <c r="I6854" i="13" s="1"/>
  <c r="F6854" i="13"/>
  <c r="C6855" i="13"/>
  <c r="H6855" i="13" s="1"/>
  <c r="D6855" i="13"/>
  <c r="E6855" i="13"/>
  <c r="I6855" i="13" s="1"/>
  <c r="F6855" i="13"/>
  <c r="C6856" i="13"/>
  <c r="H6856" i="13" s="1"/>
  <c r="D6856" i="13"/>
  <c r="E6856" i="13"/>
  <c r="I6856" i="13" s="1"/>
  <c r="F6856" i="13"/>
  <c r="C6857" i="13"/>
  <c r="H6857" i="13" s="1"/>
  <c r="D6857" i="13"/>
  <c r="E6857" i="13"/>
  <c r="I6857" i="13" s="1"/>
  <c r="F6857" i="13"/>
  <c r="C6858" i="13"/>
  <c r="H6858" i="13" s="1"/>
  <c r="D6858" i="13"/>
  <c r="E6858" i="13"/>
  <c r="I6858" i="13" s="1"/>
  <c r="F6858" i="13"/>
  <c r="C6859" i="13"/>
  <c r="H6859" i="13" s="1"/>
  <c r="D6859" i="13"/>
  <c r="E6859" i="13"/>
  <c r="I6859" i="13" s="1"/>
  <c r="F6859" i="13"/>
  <c r="C6860" i="13"/>
  <c r="H6860" i="13" s="1"/>
  <c r="D6860" i="13"/>
  <c r="E6860" i="13"/>
  <c r="I6860" i="13" s="1"/>
  <c r="F6860" i="13"/>
  <c r="C6861" i="13"/>
  <c r="H6861" i="13" s="1"/>
  <c r="D6861" i="13"/>
  <c r="E6861" i="13"/>
  <c r="I6861" i="13" s="1"/>
  <c r="F6861" i="13"/>
  <c r="C6862" i="13"/>
  <c r="H6862" i="13" s="1"/>
  <c r="D6862" i="13"/>
  <c r="E6862" i="13"/>
  <c r="I6862" i="13" s="1"/>
  <c r="F6862" i="13"/>
  <c r="C6863" i="13"/>
  <c r="H6863" i="13" s="1"/>
  <c r="D6863" i="13"/>
  <c r="E6863" i="13"/>
  <c r="I6863" i="13" s="1"/>
  <c r="F6863" i="13"/>
  <c r="C6864" i="13"/>
  <c r="H6864" i="13" s="1"/>
  <c r="D6864" i="13"/>
  <c r="E6864" i="13"/>
  <c r="I6864" i="13" s="1"/>
  <c r="F6864" i="13"/>
  <c r="C6865" i="13"/>
  <c r="H6865" i="13" s="1"/>
  <c r="D6865" i="13"/>
  <c r="E6865" i="13"/>
  <c r="I6865" i="13" s="1"/>
  <c r="F6865" i="13"/>
  <c r="C6866" i="13"/>
  <c r="H6866" i="13" s="1"/>
  <c r="D6866" i="13"/>
  <c r="E6866" i="13"/>
  <c r="I6866" i="13" s="1"/>
  <c r="F6866" i="13"/>
  <c r="C6867" i="13"/>
  <c r="H6867" i="13" s="1"/>
  <c r="D6867" i="13"/>
  <c r="E6867" i="13"/>
  <c r="I6867" i="13" s="1"/>
  <c r="F6867" i="13"/>
  <c r="C6868" i="13"/>
  <c r="H6868" i="13" s="1"/>
  <c r="D6868" i="13"/>
  <c r="E6868" i="13"/>
  <c r="I6868" i="13" s="1"/>
  <c r="F6868" i="13"/>
  <c r="C6869" i="13"/>
  <c r="H6869" i="13" s="1"/>
  <c r="D6869" i="13"/>
  <c r="E6869" i="13"/>
  <c r="I6869" i="13" s="1"/>
  <c r="F6869" i="13"/>
  <c r="C6870" i="13"/>
  <c r="H6870" i="13" s="1"/>
  <c r="D6870" i="13"/>
  <c r="E6870" i="13"/>
  <c r="I6870" i="13" s="1"/>
  <c r="F6870" i="13"/>
  <c r="C6871" i="13"/>
  <c r="H6871" i="13" s="1"/>
  <c r="D6871" i="13"/>
  <c r="E6871" i="13"/>
  <c r="I6871" i="13" s="1"/>
  <c r="F6871" i="13"/>
  <c r="C6872" i="13"/>
  <c r="H6872" i="13" s="1"/>
  <c r="D6872" i="13"/>
  <c r="E6872" i="13"/>
  <c r="I6872" i="13" s="1"/>
  <c r="F6872" i="13"/>
  <c r="C6873" i="13"/>
  <c r="H6873" i="13" s="1"/>
  <c r="D6873" i="13"/>
  <c r="E6873" i="13"/>
  <c r="I6873" i="13" s="1"/>
  <c r="F6873" i="13"/>
  <c r="C6874" i="13"/>
  <c r="H6874" i="13" s="1"/>
  <c r="D6874" i="13"/>
  <c r="E6874" i="13"/>
  <c r="I6874" i="13" s="1"/>
  <c r="F6874" i="13"/>
  <c r="C6875" i="13"/>
  <c r="H6875" i="13" s="1"/>
  <c r="D6875" i="13"/>
  <c r="E6875" i="13"/>
  <c r="I6875" i="13" s="1"/>
  <c r="F6875" i="13"/>
  <c r="C6876" i="13"/>
  <c r="H6876" i="13" s="1"/>
  <c r="D6876" i="13"/>
  <c r="E6876" i="13"/>
  <c r="I6876" i="13" s="1"/>
  <c r="F6876" i="13"/>
  <c r="C6877" i="13"/>
  <c r="H6877" i="13" s="1"/>
  <c r="D6877" i="13"/>
  <c r="E6877" i="13"/>
  <c r="I6877" i="13" s="1"/>
  <c r="F6877" i="13"/>
  <c r="C6878" i="13"/>
  <c r="H6878" i="13" s="1"/>
  <c r="D6878" i="13"/>
  <c r="E6878" i="13"/>
  <c r="I6878" i="13" s="1"/>
  <c r="F6878" i="13"/>
  <c r="C6879" i="13"/>
  <c r="H6879" i="13" s="1"/>
  <c r="D6879" i="13"/>
  <c r="E6879" i="13"/>
  <c r="I6879" i="13" s="1"/>
  <c r="F6879" i="13"/>
  <c r="C6880" i="13"/>
  <c r="H6880" i="13" s="1"/>
  <c r="D6880" i="13"/>
  <c r="E6880" i="13"/>
  <c r="I6880" i="13" s="1"/>
  <c r="F6880" i="13"/>
  <c r="C6881" i="13"/>
  <c r="H6881" i="13" s="1"/>
  <c r="D6881" i="13"/>
  <c r="E6881" i="13"/>
  <c r="I6881" i="13" s="1"/>
  <c r="F6881" i="13"/>
  <c r="C6882" i="13"/>
  <c r="H6882" i="13" s="1"/>
  <c r="D6882" i="13"/>
  <c r="E6882" i="13"/>
  <c r="I6882" i="13" s="1"/>
  <c r="F6882" i="13"/>
  <c r="C6883" i="13"/>
  <c r="H6883" i="13" s="1"/>
  <c r="D6883" i="13"/>
  <c r="E6883" i="13"/>
  <c r="I6883" i="13" s="1"/>
  <c r="F6883" i="13"/>
  <c r="C6884" i="13"/>
  <c r="H6884" i="13" s="1"/>
  <c r="D6884" i="13"/>
  <c r="E6884" i="13"/>
  <c r="I6884" i="13" s="1"/>
  <c r="F6884" i="13"/>
  <c r="C6885" i="13"/>
  <c r="H6885" i="13" s="1"/>
  <c r="D6885" i="13"/>
  <c r="E6885" i="13"/>
  <c r="I6885" i="13" s="1"/>
  <c r="F6885" i="13"/>
  <c r="C6886" i="13"/>
  <c r="H6886" i="13" s="1"/>
  <c r="D6886" i="13"/>
  <c r="E6886" i="13"/>
  <c r="I6886" i="13" s="1"/>
  <c r="F6886" i="13"/>
  <c r="C6887" i="13"/>
  <c r="H6887" i="13" s="1"/>
  <c r="D6887" i="13"/>
  <c r="E6887" i="13"/>
  <c r="I6887" i="13" s="1"/>
  <c r="F6887" i="13"/>
  <c r="C6888" i="13"/>
  <c r="H6888" i="13" s="1"/>
  <c r="D6888" i="13"/>
  <c r="E6888" i="13"/>
  <c r="I6888" i="13" s="1"/>
  <c r="F6888" i="13"/>
  <c r="C6889" i="13"/>
  <c r="H6889" i="13" s="1"/>
  <c r="D6889" i="13"/>
  <c r="E6889" i="13"/>
  <c r="I6889" i="13" s="1"/>
  <c r="F6889" i="13"/>
  <c r="C6890" i="13"/>
  <c r="H6890" i="13" s="1"/>
  <c r="D6890" i="13"/>
  <c r="E6890" i="13"/>
  <c r="I6890" i="13" s="1"/>
  <c r="F6890" i="13"/>
  <c r="C6891" i="13"/>
  <c r="H6891" i="13" s="1"/>
  <c r="D6891" i="13"/>
  <c r="E6891" i="13"/>
  <c r="I6891" i="13" s="1"/>
  <c r="F6891" i="13"/>
  <c r="C6892" i="13"/>
  <c r="H6892" i="13" s="1"/>
  <c r="D6892" i="13"/>
  <c r="E6892" i="13"/>
  <c r="I6892" i="13" s="1"/>
  <c r="F6892" i="13"/>
  <c r="C6893" i="13"/>
  <c r="H6893" i="13" s="1"/>
  <c r="D6893" i="13"/>
  <c r="E6893" i="13"/>
  <c r="I6893" i="13" s="1"/>
  <c r="F6893" i="13"/>
  <c r="C6894" i="13"/>
  <c r="H6894" i="13" s="1"/>
  <c r="D6894" i="13"/>
  <c r="E6894" i="13"/>
  <c r="I6894" i="13" s="1"/>
  <c r="F6894" i="13"/>
  <c r="C6895" i="13"/>
  <c r="H6895" i="13" s="1"/>
  <c r="D6895" i="13"/>
  <c r="E6895" i="13"/>
  <c r="I6895" i="13" s="1"/>
  <c r="F6895" i="13"/>
  <c r="C6896" i="13"/>
  <c r="H6896" i="13" s="1"/>
  <c r="D6896" i="13"/>
  <c r="E6896" i="13"/>
  <c r="I6896" i="13" s="1"/>
  <c r="F6896" i="13"/>
  <c r="C6897" i="13"/>
  <c r="H6897" i="13" s="1"/>
  <c r="D6897" i="13"/>
  <c r="E6897" i="13"/>
  <c r="I6897" i="13" s="1"/>
  <c r="F6897" i="13"/>
  <c r="C6898" i="13"/>
  <c r="H6898" i="13" s="1"/>
  <c r="D6898" i="13"/>
  <c r="E6898" i="13"/>
  <c r="I6898" i="13" s="1"/>
  <c r="F6898" i="13"/>
  <c r="C6899" i="13"/>
  <c r="H6899" i="13" s="1"/>
  <c r="D6899" i="13"/>
  <c r="E6899" i="13"/>
  <c r="I6899" i="13" s="1"/>
  <c r="F6899" i="13"/>
  <c r="C6900" i="13"/>
  <c r="H6900" i="13" s="1"/>
  <c r="D6900" i="13"/>
  <c r="E6900" i="13"/>
  <c r="I6900" i="13" s="1"/>
  <c r="F6900" i="13"/>
  <c r="C6901" i="13"/>
  <c r="H6901" i="13" s="1"/>
  <c r="D6901" i="13"/>
  <c r="E6901" i="13"/>
  <c r="I6901" i="13" s="1"/>
  <c r="F6901" i="13"/>
  <c r="C6902" i="13"/>
  <c r="H6902" i="13" s="1"/>
  <c r="D6902" i="13"/>
  <c r="E6902" i="13"/>
  <c r="I6902" i="13" s="1"/>
  <c r="F6902" i="13"/>
  <c r="C6903" i="13"/>
  <c r="H6903" i="13" s="1"/>
  <c r="D6903" i="13"/>
  <c r="E6903" i="13"/>
  <c r="I6903" i="13" s="1"/>
  <c r="F6903" i="13"/>
  <c r="C6904" i="13"/>
  <c r="H6904" i="13" s="1"/>
  <c r="D6904" i="13"/>
  <c r="E6904" i="13"/>
  <c r="I6904" i="13" s="1"/>
  <c r="F6904" i="13"/>
  <c r="C6905" i="13"/>
  <c r="H6905" i="13" s="1"/>
  <c r="D6905" i="13"/>
  <c r="E6905" i="13"/>
  <c r="I6905" i="13" s="1"/>
  <c r="F6905" i="13"/>
  <c r="C6906" i="13"/>
  <c r="H6906" i="13" s="1"/>
  <c r="D6906" i="13"/>
  <c r="E6906" i="13"/>
  <c r="I6906" i="13" s="1"/>
  <c r="F6906" i="13"/>
  <c r="C6907" i="13"/>
  <c r="H6907" i="13" s="1"/>
  <c r="D6907" i="13"/>
  <c r="E6907" i="13"/>
  <c r="I6907" i="13" s="1"/>
  <c r="F6907" i="13"/>
  <c r="C6908" i="13"/>
  <c r="H6908" i="13" s="1"/>
  <c r="D6908" i="13"/>
  <c r="E6908" i="13"/>
  <c r="I6908" i="13" s="1"/>
  <c r="F6908" i="13"/>
  <c r="C6909" i="13"/>
  <c r="H6909" i="13" s="1"/>
  <c r="D6909" i="13"/>
  <c r="E6909" i="13"/>
  <c r="I6909" i="13" s="1"/>
  <c r="F6909" i="13"/>
  <c r="C6910" i="13"/>
  <c r="H6910" i="13" s="1"/>
  <c r="D6910" i="13"/>
  <c r="E6910" i="13"/>
  <c r="I6910" i="13" s="1"/>
  <c r="F6910" i="13"/>
  <c r="C6911" i="13"/>
  <c r="H6911" i="13" s="1"/>
  <c r="D6911" i="13"/>
  <c r="E6911" i="13"/>
  <c r="I6911" i="13" s="1"/>
  <c r="F6911" i="13"/>
  <c r="C6912" i="13"/>
  <c r="H6912" i="13" s="1"/>
  <c r="D6912" i="13"/>
  <c r="E6912" i="13"/>
  <c r="I6912" i="13" s="1"/>
  <c r="F6912" i="13"/>
  <c r="C6913" i="13"/>
  <c r="H6913" i="13" s="1"/>
  <c r="D6913" i="13"/>
  <c r="E6913" i="13"/>
  <c r="I6913" i="13" s="1"/>
  <c r="F6913" i="13"/>
  <c r="C6914" i="13"/>
  <c r="H6914" i="13" s="1"/>
  <c r="D6914" i="13"/>
  <c r="E6914" i="13"/>
  <c r="I6914" i="13" s="1"/>
  <c r="F6914" i="13"/>
  <c r="C6915" i="13"/>
  <c r="H6915" i="13" s="1"/>
  <c r="D6915" i="13"/>
  <c r="E6915" i="13"/>
  <c r="I6915" i="13" s="1"/>
  <c r="F6915" i="13"/>
  <c r="C6916" i="13"/>
  <c r="H6916" i="13" s="1"/>
  <c r="D6916" i="13"/>
  <c r="E6916" i="13"/>
  <c r="I6916" i="13" s="1"/>
  <c r="F6916" i="13"/>
  <c r="C6917" i="13"/>
  <c r="H6917" i="13" s="1"/>
  <c r="D6917" i="13"/>
  <c r="E6917" i="13"/>
  <c r="I6917" i="13" s="1"/>
  <c r="F6917" i="13"/>
  <c r="C6918" i="13"/>
  <c r="H6918" i="13" s="1"/>
  <c r="D6918" i="13"/>
  <c r="E6918" i="13"/>
  <c r="I6918" i="13" s="1"/>
  <c r="F6918" i="13"/>
  <c r="C6919" i="13"/>
  <c r="H6919" i="13" s="1"/>
  <c r="D6919" i="13"/>
  <c r="E6919" i="13"/>
  <c r="I6919" i="13" s="1"/>
  <c r="F6919" i="13"/>
  <c r="C6920" i="13"/>
  <c r="H6920" i="13" s="1"/>
  <c r="D6920" i="13"/>
  <c r="E6920" i="13"/>
  <c r="I6920" i="13" s="1"/>
  <c r="F6920" i="13"/>
  <c r="C6921" i="13"/>
  <c r="H6921" i="13" s="1"/>
  <c r="D6921" i="13"/>
  <c r="E6921" i="13"/>
  <c r="I6921" i="13" s="1"/>
  <c r="F6921" i="13"/>
  <c r="C6922" i="13"/>
  <c r="H6922" i="13" s="1"/>
  <c r="D6922" i="13"/>
  <c r="E6922" i="13"/>
  <c r="I6922" i="13" s="1"/>
  <c r="F6922" i="13"/>
  <c r="C6923" i="13"/>
  <c r="H6923" i="13" s="1"/>
  <c r="D6923" i="13"/>
  <c r="E6923" i="13"/>
  <c r="I6923" i="13" s="1"/>
  <c r="F6923" i="13"/>
  <c r="C6924" i="13"/>
  <c r="H6924" i="13" s="1"/>
  <c r="D6924" i="13"/>
  <c r="E6924" i="13"/>
  <c r="I6924" i="13" s="1"/>
  <c r="F6924" i="13"/>
  <c r="C6925" i="13"/>
  <c r="H6925" i="13" s="1"/>
  <c r="D6925" i="13"/>
  <c r="E6925" i="13"/>
  <c r="I6925" i="13" s="1"/>
  <c r="F6925" i="13"/>
  <c r="C6926" i="13"/>
  <c r="H6926" i="13" s="1"/>
  <c r="D6926" i="13"/>
  <c r="E6926" i="13"/>
  <c r="I6926" i="13" s="1"/>
  <c r="F6926" i="13"/>
  <c r="C6927" i="13"/>
  <c r="H6927" i="13" s="1"/>
  <c r="D6927" i="13"/>
  <c r="E6927" i="13"/>
  <c r="I6927" i="13" s="1"/>
  <c r="F6927" i="13"/>
  <c r="C6928" i="13"/>
  <c r="H6928" i="13" s="1"/>
  <c r="D6928" i="13"/>
  <c r="E6928" i="13"/>
  <c r="I6928" i="13" s="1"/>
  <c r="F6928" i="13"/>
  <c r="C6929" i="13"/>
  <c r="H6929" i="13" s="1"/>
  <c r="D6929" i="13"/>
  <c r="E6929" i="13"/>
  <c r="I6929" i="13" s="1"/>
  <c r="F6929" i="13"/>
  <c r="C6930" i="13"/>
  <c r="H6930" i="13" s="1"/>
  <c r="D6930" i="13"/>
  <c r="E6930" i="13"/>
  <c r="I6930" i="13" s="1"/>
  <c r="F6930" i="13"/>
  <c r="C6931" i="13"/>
  <c r="H6931" i="13" s="1"/>
  <c r="D6931" i="13"/>
  <c r="E6931" i="13"/>
  <c r="I6931" i="13" s="1"/>
  <c r="F6931" i="13"/>
  <c r="C6932" i="13"/>
  <c r="H6932" i="13" s="1"/>
  <c r="D6932" i="13"/>
  <c r="E6932" i="13"/>
  <c r="I6932" i="13" s="1"/>
  <c r="F6932" i="13"/>
  <c r="C6933" i="13"/>
  <c r="H6933" i="13" s="1"/>
  <c r="D6933" i="13"/>
  <c r="E6933" i="13"/>
  <c r="I6933" i="13" s="1"/>
  <c r="F6933" i="13"/>
  <c r="C6934" i="13"/>
  <c r="H6934" i="13" s="1"/>
  <c r="D6934" i="13"/>
  <c r="E6934" i="13"/>
  <c r="I6934" i="13" s="1"/>
  <c r="F6934" i="13"/>
  <c r="C6935" i="13"/>
  <c r="H6935" i="13" s="1"/>
  <c r="D6935" i="13"/>
  <c r="E6935" i="13"/>
  <c r="I6935" i="13" s="1"/>
  <c r="F6935" i="13"/>
  <c r="C6936" i="13"/>
  <c r="H6936" i="13" s="1"/>
  <c r="D6936" i="13"/>
  <c r="E6936" i="13"/>
  <c r="I6936" i="13" s="1"/>
  <c r="F6936" i="13"/>
  <c r="C6937" i="13"/>
  <c r="H6937" i="13" s="1"/>
  <c r="D6937" i="13"/>
  <c r="E6937" i="13"/>
  <c r="I6937" i="13" s="1"/>
  <c r="F6937" i="13"/>
  <c r="C6938" i="13"/>
  <c r="H6938" i="13" s="1"/>
  <c r="D6938" i="13"/>
  <c r="E6938" i="13"/>
  <c r="I6938" i="13" s="1"/>
  <c r="F6938" i="13"/>
  <c r="C6939" i="13"/>
  <c r="H6939" i="13" s="1"/>
  <c r="D6939" i="13"/>
  <c r="E6939" i="13"/>
  <c r="I6939" i="13" s="1"/>
  <c r="F6939" i="13"/>
  <c r="C6940" i="13"/>
  <c r="H6940" i="13" s="1"/>
  <c r="D6940" i="13"/>
  <c r="E6940" i="13"/>
  <c r="I6940" i="13" s="1"/>
  <c r="F6940" i="13"/>
  <c r="C6941" i="13"/>
  <c r="H6941" i="13" s="1"/>
  <c r="D6941" i="13"/>
  <c r="E6941" i="13"/>
  <c r="I6941" i="13" s="1"/>
  <c r="F6941" i="13"/>
  <c r="C6942" i="13"/>
  <c r="H6942" i="13" s="1"/>
  <c r="D6942" i="13"/>
  <c r="E6942" i="13"/>
  <c r="I6942" i="13" s="1"/>
  <c r="F6942" i="13"/>
  <c r="C6943" i="13"/>
  <c r="H6943" i="13" s="1"/>
  <c r="D6943" i="13"/>
  <c r="E6943" i="13"/>
  <c r="I6943" i="13" s="1"/>
  <c r="F6943" i="13"/>
  <c r="C6944" i="13"/>
  <c r="H6944" i="13" s="1"/>
  <c r="D6944" i="13"/>
  <c r="E6944" i="13"/>
  <c r="I6944" i="13" s="1"/>
  <c r="F6944" i="13"/>
  <c r="C6945" i="13"/>
  <c r="H6945" i="13" s="1"/>
  <c r="D6945" i="13"/>
  <c r="E6945" i="13"/>
  <c r="I6945" i="13" s="1"/>
  <c r="F6945" i="13"/>
  <c r="C6946" i="13"/>
  <c r="H6946" i="13" s="1"/>
  <c r="D6946" i="13"/>
  <c r="E6946" i="13"/>
  <c r="I6946" i="13" s="1"/>
  <c r="F6946" i="13"/>
  <c r="C6947" i="13"/>
  <c r="H6947" i="13" s="1"/>
  <c r="D6947" i="13"/>
  <c r="E6947" i="13"/>
  <c r="I6947" i="13" s="1"/>
  <c r="F6947" i="13"/>
  <c r="C6948" i="13"/>
  <c r="H6948" i="13" s="1"/>
  <c r="D6948" i="13"/>
  <c r="E6948" i="13"/>
  <c r="I6948" i="13" s="1"/>
  <c r="F6948" i="13"/>
  <c r="C6949" i="13"/>
  <c r="H6949" i="13" s="1"/>
  <c r="D6949" i="13"/>
  <c r="E6949" i="13"/>
  <c r="I6949" i="13" s="1"/>
  <c r="F6949" i="13"/>
  <c r="C6950" i="13"/>
  <c r="H6950" i="13" s="1"/>
  <c r="D6950" i="13"/>
  <c r="E6950" i="13"/>
  <c r="I6950" i="13" s="1"/>
  <c r="F6950" i="13"/>
  <c r="C6951" i="13"/>
  <c r="H6951" i="13" s="1"/>
  <c r="D6951" i="13"/>
  <c r="E6951" i="13"/>
  <c r="I6951" i="13" s="1"/>
  <c r="F6951" i="13"/>
  <c r="C6952" i="13"/>
  <c r="H6952" i="13" s="1"/>
  <c r="D6952" i="13"/>
  <c r="E6952" i="13"/>
  <c r="I6952" i="13" s="1"/>
  <c r="F6952" i="13"/>
  <c r="C6953" i="13"/>
  <c r="H6953" i="13" s="1"/>
  <c r="D6953" i="13"/>
  <c r="E6953" i="13"/>
  <c r="I6953" i="13" s="1"/>
  <c r="F6953" i="13"/>
  <c r="C6954" i="13"/>
  <c r="H6954" i="13" s="1"/>
  <c r="D6954" i="13"/>
  <c r="E6954" i="13"/>
  <c r="I6954" i="13" s="1"/>
  <c r="F6954" i="13"/>
  <c r="C6955" i="13"/>
  <c r="H6955" i="13" s="1"/>
  <c r="D6955" i="13"/>
  <c r="E6955" i="13"/>
  <c r="I6955" i="13" s="1"/>
  <c r="F6955" i="13"/>
  <c r="C6956" i="13"/>
  <c r="H6956" i="13" s="1"/>
  <c r="D6956" i="13"/>
  <c r="E6956" i="13"/>
  <c r="I6956" i="13" s="1"/>
  <c r="F6956" i="13"/>
  <c r="C6957" i="13"/>
  <c r="H6957" i="13" s="1"/>
  <c r="D6957" i="13"/>
  <c r="E6957" i="13"/>
  <c r="I6957" i="13" s="1"/>
  <c r="F6957" i="13"/>
  <c r="C6958" i="13"/>
  <c r="H6958" i="13" s="1"/>
  <c r="D6958" i="13"/>
  <c r="E6958" i="13"/>
  <c r="I6958" i="13" s="1"/>
  <c r="F6958" i="13"/>
  <c r="C6959" i="13"/>
  <c r="H6959" i="13" s="1"/>
  <c r="D6959" i="13"/>
  <c r="E6959" i="13"/>
  <c r="I6959" i="13" s="1"/>
  <c r="F6959" i="13"/>
  <c r="C6960" i="13"/>
  <c r="H6960" i="13" s="1"/>
  <c r="D6960" i="13"/>
  <c r="E6960" i="13"/>
  <c r="I6960" i="13" s="1"/>
  <c r="F6960" i="13"/>
  <c r="C6961" i="13"/>
  <c r="H6961" i="13" s="1"/>
  <c r="D6961" i="13"/>
  <c r="E6961" i="13"/>
  <c r="I6961" i="13" s="1"/>
  <c r="F6961" i="13"/>
  <c r="C6962" i="13"/>
  <c r="H6962" i="13" s="1"/>
  <c r="D6962" i="13"/>
  <c r="E6962" i="13"/>
  <c r="I6962" i="13" s="1"/>
  <c r="F6962" i="13"/>
  <c r="C6963" i="13"/>
  <c r="H6963" i="13" s="1"/>
  <c r="D6963" i="13"/>
  <c r="E6963" i="13"/>
  <c r="I6963" i="13" s="1"/>
  <c r="F6963" i="13"/>
  <c r="C6964" i="13"/>
  <c r="H6964" i="13" s="1"/>
  <c r="D6964" i="13"/>
  <c r="E6964" i="13"/>
  <c r="I6964" i="13" s="1"/>
  <c r="F6964" i="13"/>
  <c r="C6965" i="13"/>
  <c r="H6965" i="13" s="1"/>
  <c r="D6965" i="13"/>
  <c r="E6965" i="13"/>
  <c r="I6965" i="13" s="1"/>
  <c r="F6965" i="13"/>
  <c r="C6966" i="13"/>
  <c r="H6966" i="13" s="1"/>
  <c r="D6966" i="13"/>
  <c r="E6966" i="13"/>
  <c r="I6966" i="13" s="1"/>
  <c r="F6966" i="13"/>
  <c r="C6967" i="13"/>
  <c r="H6967" i="13" s="1"/>
  <c r="D6967" i="13"/>
  <c r="E6967" i="13"/>
  <c r="I6967" i="13" s="1"/>
  <c r="F6967" i="13"/>
  <c r="C6968" i="13"/>
  <c r="H6968" i="13" s="1"/>
  <c r="D6968" i="13"/>
  <c r="E6968" i="13"/>
  <c r="I6968" i="13" s="1"/>
  <c r="F6968" i="13"/>
  <c r="C6969" i="13"/>
  <c r="H6969" i="13" s="1"/>
  <c r="D6969" i="13"/>
  <c r="E6969" i="13"/>
  <c r="I6969" i="13" s="1"/>
  <c r="F6969" i="13"/>
  <c r="C6970" i="13"/>
  <c r="H6970" i="13" s="1"/>
  <c r="D6970" i="13"/>
  <c r="E6970" i="13"/>
  <c r="I6970" i="13" s="1"/>
  <c r="F6970" i="13"/>
  <c r="C6971" i="13"/>
  <c r="H6971" i="13" s="1"/>
  <c r="D6971" i="13"/>
  <c r="E6971" i="13"/>
  <c r="I6971" i="13" s="1"/>
  <c r="F6971" i="13"/>
  <c r="C6972" i="13"/>
  <c r="H6972" i="13" s="1"/>
  <c r="D6972" i="13"/>
  <c r="E6972" i="13"/>
  <c r="I6972" i="13" s="1"/>
  <c r="F6972" i="13"/>
  <c r="C6973" i="13"/>
  <c r="H6973" i="13" s="1"/>
  <c r="D6973" i="13"/>
  <c r="E6973" i="13"/>
  <c r="I6973" i="13" s="1"/>
  <c r="F6973" i="13"/>
  <c r="C6974" i="13"/>
  <c r="H6974" i="13" s="1"/>
  <c r="D6974" i="13"/>
  <c r="E6974" i="13"/>
  <c r="I6974" i="13" s="1"/>
  <c r="F6974" i="13"/>
  <c r="C6975" i="13"/>
  <c r="H6975" i="13" s="1"/>
  <c r="D6975" i="13"/>
  <c r="E6975" i="13"/>
  <c r="I6975" i="13" s="1"/>
  <c r="F6975" i="13"/>
  <c r="C6976" i="13"/>
  <c r="H6976" i="13" s="1"/>
  <c r="D6976" i="13"/>
  <c r="E6976" i="13"/>
  <c r="I6976" i="13" s="1"/>
  <c r="F6976" i="13"/>
  <c r="C6977" i="13"/>
  <c r="H6977" i="13" s="1"/>
  <c r="D6977" i="13"/>
  <c r="E6977" i="13"/>
  <c r="I6977" i="13" s="1"/>
  <c r="F6977" i="13"/>
  <c r="C6978" i="13"/>
  <c r="H6978" i="13" s="1"/>
  <c r="D6978" i="13"/>
  <c r="E6978" i="13"/>
  <c r="I6978" i="13" s="1"/>
  <c r="F6978" i="13"/>
  <c r="C6979" i="13"/>
  <c r="H6979" i="13" s="1"/>
  <c r="D6979" i="13"/>
  <c r="E6979" i="13"/>
  <c r="I6979" i="13" s="1"/>
  <c r="F6979" i="13"/>
  <c r="C6980" i="13"/>
  <c r="H6980" i="13" s="1"/>
  <c r="D6980" i="13"/>
  <c r="E6980" i="13"/>
  <c r="I6980" i="13" s="1"/>
  <c r="F6980" i="13"/>
  <c r="C6981" i="13"/>
  <c r="H6981" i="13" s="1"/>
  <c r="D6981" i="13"/>
  <c r="E6981" i="13"/>
  <c r="I6981" i="13" s="1"/>
  <c r="F6981" i="13"/>
  <c r="C6982" i="13"/>
  <c r="H6982" i="13" s="1"/>
  <c r="D6982" i="13"/>
  <c r="E6982" i="13"/>
  <c r="I6982" i="13" s="1"/>
  <c r="F6982" i="13"/>
  <c r="C6983" i="13"/>
  <c r="H6983" i="13" s="1"/>
  <c r="D6983" i="13"/>
  <c r="E6983" i="13"/>
  <c r="I6983" i="13" s="1"/>
  <c r="F6983" i="13"/>
  <c r="C6984" i="13"/>
  <c r="H6984" i="13" s="1"/>
  <c r="D6984" i="13"/>
  <c r="E6984" i="13"/>
  <c r="I6984" i="13" s="1"/>
  <c r="F6984" i="13"/>
  <c r="C6985" i="13"/>
  <c r="H6985" i="13" s="1"/>
  <c r="D6985" i="13"/>
  <c r="E6985" i="13"/>
  <c r="I6985" i="13" s="1"/>
  <c r="F6985" i="13"/>
  <c r="C6986" i="13"/>
  <c r="H6986" i="13" s="1"/>
  <c r="D6986" i="13"/>
  <c r="E6986" i="13"/>
  <c r="I6986" i="13" s="1"/>
  <c r="F6986" i="13"/>
  <c r="C6987" i="13"/>
  <c r="H6987" i="13" s="1"/>
  <c r="D6987" i="13"/>
  <c r="E6987" i="13"/>
  <c r="I6987" i="13" s="1"/>
  <c r="F6987" i="13"/>
  <c r="C6988" i="13"/>
  <c r="H6988" i="13" s="1"/>
  <c r="D6988" i="13"/>
  <c r="E6988" i="13"/>
  <c r="I6988" i="13" s="1"/>
  <c r="F6988" i="13"/>
  <c r="C6989" i="13"/>
  <c r="H6989" i="13" s="1"/>
  <c r="D6989" i="13"/>
  <c r="E6989" i="13"/>
  <c r="I6989" i="13" s="1"/>
  <c r="F6989" i="13"/>
  <c r="C6990" i="13"/>
  <c r="H6990" i="13" s="1"/>
  <c r="D6990" i="13"/>
  <c r="E6990" i="13"/>
  <c r="I6990" i="13" s="1"/>
  <c r="F6990" i="13"/>
  <c r="C6991" i="13"/>
  <c r="H6991" i="13" s="1"/>
  <c r="D6991" i="13"/>
  <c r="E6991" i="13"/>
  <c r="I6991" i="13" s="1"/>
  <c r="F6991" i="13"/>
  <c r="C6992" i="13"/>
  <c r="H6992" i="13" s="1"/>
  <c r="D6992" i="13"/>
  <c r="E6992" i="13"/>
  <c r="I6992" i="13" s="1"/>
  <c r="F6992" i="13"/>
  <c r="C6993" i="13"/>
  <c r="H6993" i="13" s="1"/>
  <c r="D6993" i="13"/>
  <c r="E6993" i="13"/>
  <c r="I6993" i="13" s="1"/>
  <c r="F6993" i="13"/>
  <c r="C6994" i="13"/>
  <c r="H6994" i="13" s="1"/>
  <c r="D6994" i="13"/>
  <c r="E6994" i="13"/>
  <c r="I6994" i="13" s="1"/>
  <c r="F6994" i="13"/>
  <c r="C6995" i="13"/>
  <c r="H6995" i="13" s="1"/>
  <c r="D6995" i="13"/>
  <c r="E6995" i="13"/>
  <c r="I6995" i="13" s="1"/>
  <c r="F6995" i="13"/>
  <c r="C6996" i="13"/>
  <c r="H6996" i="13" s="1"/>
  <c r="D6996" i="13"/>
  <c r="E6996" i="13"/>
  <c r="I6996" i="13" s="1"/>
  <c r="F6996" i="13"/>
  <c r="C6997" i="13"/>
  <c r="H6997" i="13" s="1"/>
  <c r="D6997" i="13"/>
  <c r="E6997" i="13"/>
  <c r="I6997" i="13" s="1"/>
  <c r="F6997" i="13"/>
  <c r="C6998" i="13"/>
  <c r="H6998" i="13" s="1"/>
  <c r="D6998" i="13"/>
  <c r="E6998" i="13"/>
  <c r="I6998" i="13" s="1"/>
  <c r="F6998" i="13"/>
  <c r="C6999" i="13"/>
  <c r="H6999" i="13" s="1"/>
  <c r="D6999" i="13"/>
  <c r="E6999" i="13"/>
  <c r="I6999" i="13" s="1"/>
  <c r="F6999" i="13"/>
  <c r="C7000" i="13"/>
  <c r="H7000" i="13" s="1"/>
  <c r="D7000" i="13"/>
  <c r="E7000" i="13"/>
  <c r="I7000" i="13" s="1"/>
  <c r="F7000" i="13"/>
  <c r="C7001" i="13"/>
  <c r="H7001" i="13" s="1"/>
  <c r="D7001" i="13"/>
  <c r="E7001" i="13"/>
  <c r="I7001" i="13" s="1"/>
  <c r="F7001" i="13"/>
  <c r="C7002" i="13"/>
  <c r="H7002" i="13" s="1"/>
  <c r="D7002" i="13"/>
  <c r="E7002" i="13"/>
  <c r="I7002" i="13" s="1"/>
  <c r="F7002" i="13"/>
  <c r="C7003" i="13"/>
  <c r="H7003" i="13" s="1"/>
  <c r="D7003" i="13"/>
  <c r="E7003" i="13"/>
  <c r="I7003" i="13" s="1"/>
  <c r="F7003" i="13"/>
  <c r="C7004" i="13"/>
  <c r="H7004" i="13" s="1"/>
  <c r="D7004" i="13"/>
  <c r="E7004" i="13"/>
  <c r="I7004" i="13" s="1"/>
  <c r="F7004" i="13"/>
  <c r="C7005" i="13"/>
  <c r="H7005" i="13" s="1"/>
  <c r="D7005" i="13"/>
  <c r="E7005" i="13"/>
  <c r="I7005" i="13" s="1"/>
  <c r="F7005" i="13"/>
  <c r="C7006" i="13"/>
  <c r="H7006" i="13" s="1"/>
  <c r="D7006" i="13"/>
  <c r="E7006" i="13"/>
  <c r="I7006" i="13" s="1"/>
  <c r="F7006" i="13"/>
  <c r="C7007" i="13"/>
  <c r="H7007" i="13" s="1"/>
  <c r="D7007" i="13"/>
  <c r="E7007" i="13"/>
  <c r="I7007" i="13" s="1"/>
  <c r="F7007" i="13"/>
  <c r="C7008" i="13"/>
  <c r="H7008" i="13" s="1"/>
  <c r="D7008" i="13"/>
  <c r="E7008" i="13"/>
  <c r="I7008" i="13" s="1"/>
  <c r="F7008" i="13"/>
  <c r="C7009" i="13"/>
  <c r="H7009" i="13" s="1"/>
  <c r="D7009" i="13"/>
  <c r="E7009" i="13"/>
  <c r="I7009" i="13" s="1"/>
  <c r="F7009" i="13"/>
  <c r="C7010" i="13"/>
  <c r="H7010" i="13" s="1"/>
  <c r="D7010" i="13"/>
  <c r="E7010" i="13"/>
  <c r="I7010" i="13" s="1"/>
  <c r="F7010" i="13"/>
  <c r="C7011" i="13"/>
  <c r="H7011" i="13" s="1"/>
  <c r="D7011" i="13"/>
  <c r="E7011" i="13"/>
  <c r="I7011" i="13" s="1"/>
  <c r="F7011" i="13"/>
  <c r="C7012" i="13"/>
  <c r="H7012" i="13" s="1"/>
  <c r="D7012" i="13"/>
  <c r="E7012" i="13"/>
  <c r="I7012" i="13" s="1"/>
  <c r="F7012" i="13"/>
  <c r="C7013" i="13"/>
  <c r="H7013" i="13" s="1"/>
  <c r="D7013" i="13"/>
  <c r="E7013" i="13"/>
  <c r="I7013" i="13" s="1"/>
  <c r="F7013" i="13"/>
  <c r="C7014" i="13"/>
  <c r="H7014" i="13" s="1"/>
  <c r="D7014" i="13"/>
  <c r="E7014" i="13"/>
  <c r="I7014" i="13" s="1"/>
  <c r="F7014" i="13"/>
  <c r="C7015" i="13"/>
  <c r="H7015" i="13" s="1"/>
  <c r="D7015" i="13"/>
  <c r="E7015" i="13"/>
  <c r="I7015" i="13" s="1"/>
  <c r="F7015" i="13"/>
  <c r="C7016" i="13"/>
  <c r="H7016" i="13" s="1"/>
  <c r="D7016" i="13"/>
  <c r="E7016" i="13"/>
  <c r="I7016" i="13" s="1"/>
  <c r="F7016" i="13"/>
  <c r="C7017" i="13"/>
  <c r="H7017" i="13" s="1"/>
  <c r="D7017" i="13"/>
  <c r="E7017" i="13"/>
  <c r="I7017" i="13" s="1"/>
  <c r="F7017" i="13"/>
  <c r="C7018" i="13"/>
  <c r="H7018" i="13" s="1"/>
  <c r="D7018" i="13"/>
  <c r="E7018" i="13"/>
  <c r="I7018" i="13" s="1"/>
  <c r="F7018" i="13"/>
  <c r="C7019" i="13"/>
  <c r="H7019" i="13" s="1"/>
  <c r="D7019" i="13"/>
  <c r="E7019" i="13"/>
  <c r="I7019" i="13" s="1"/>
  <c r="F7019" i="13"/>
  <c r="C7020" i="13"/>
  <c r="H7020" i="13" s="1"/>
  <c r="D7020" i="13"/>
  <c r="E7020" i="13"/>
  <c r="I7020" i="13" s="1"/>
  <c r="F7020" i="13"/>
  <c r="C7021" i="13"/>
  <c r="H7021" i="13" s="1"/>
  <c r="D7021" i="13"/>
  <c r="E7021" i="13"/>
  <c r="I7021" i="13" s="1"/>
  <c r="F7021" i="13"/>
  <c r="C7022" i="13"/>
  <c r="H7022" i="13" s="1"/>
  <c r="D7022" i="13"/>
  <c r="E7022" i="13"/>
  <c r="I7022" i="13" s="1"/>
  <c r="F7022" i="13"/>
  <c r="C7023" i="13"/>
  <c r="H7023" i="13" s="1"/>
  <c r="D7023" i="13"/>
  <c r="E7023" i="13"/>
  <c r="I7023" i="13" s="1"/>
  <c r="F7023" i="13"/>
  <c r="C7024" i="13"/>
  <c r="H7024" i="13" s="1"/>
  <c r="D7024" i="13"/>
  <c r="E7024" i="13"/>
  <c r="I7024" i="13" s="1"/>
  <c r="F7024" i="13"/>
  <c r="C7025" i="13"/>
  <c r="H7025" i="13" s="1"/>
  <c r="D7025" i="13"/>
  <c r="E7025" i="13"/>
  <c r="I7025" i="13" s="1"/>
  <c r="F7025" i="13"/>
  <c r="C7026" i="13"/>
  <c r="H7026" i="13" s="1"/>
  <c r="D7026" i="13"/>
  <c r="E7026" i="13"/>
  <c r="I7026" i="13" s="1"/>
  <c r="F7026" i="13"/>
  <c r="C7027" i="13"/>
  <c r="H7027" i="13" s="1"/>
  <c r="D7027" i="13"/>
  <c r="E7027" i="13"/>
  <c r="I7027" i="13" s="1"/>
  <c r="F7027" i="13"/>
  <c r="C7028" i="13"/>
  <c r="H7028" i="13" s="1"/>
  <c r="D7028" i="13"/>
  <c r="E7028" i="13"/>
  <c r="I7028" i="13" s="1"/>
  <c r="F7028" i="13"/>
  <c r="C7029" i="13"/>
  <c r="H7029" i="13" s="1"/>
  <c r="D7029" i="13"/>
  <c r="E7029" i="13"/>
  <c r="I7029" i="13" s="1"/>
  <c r="F7029" i="13"/>
  <c r="C7030" i="13"/>
  <c r="H7030" i="13" s="1"/>
  <c r="D7030" i="13"/>
  <c r="E7030" i="13"/>
  <c r="I7030" i="13" s="1"/>
  <c r="F7030" i="13"/>
  <c r="C7031" i="13"/>
  <c r="H7031" i="13" s="1"/>
  <c r="D7031" i="13"/>
  <c r="E7031" i="13"/>
  <c r="I7031" i="13" s="1"/>
  <c r="F7031" i="13"/>
  <c r="C7032" i="13"/>
  <c r="H7032" i="13" s="1"/>
  <c r="D7032" i="13"/>
  <c r="E7032" i="13"/>
  <c r="I7032" i="13" s="1"/>
  <c r="F7032" i="13"/>
  <c r="C7033" i="13"/>
  <c r="H7033" i="13" s="1"/>
  <c r="D7033" i="13"/>
  <c r="E7033" i="13"/>
  <c r="I7033" i="13" s="1"/>
  <c r="F7033" i="13"/>
  <c r="C7034" i="13"/>
  <c r="H7034" i="13" s="1"/>
  <c r="D7034" i="13"/>
  <c r="E7034" i="13"/>
  <c r="I7034" i="13" s="1"/>
  <c r="F7034" i="13"/>
  <c r="C7035" i="13"/>
  <c r="H7035" i="13" s="1"/>
  <c r="D7035" i="13"/>
  <c r="E7035" i="13"/>
  <c r="I7035" i="13" s="1"/>
  <c r="F7035" i="13"/>
  <c r="C7036" i="13"/>
  <c r="H7036" i="13" s="1"/>
  <c r="D7036" i="13"/>
  <c r="E7036" i="13"/>
  <c r="I7036" i="13" s="1"/>
  <c r="F7036" i="13"/>
  <c r="C7037" i="13"/>
  <c r="H7037" i="13" s="1"/>
  <c r="D7037" i="13"/>
  <c r="E7037" i="13"/>
  <c r="I7037" i="13" s="1"/>
  <c r="F7037" i="13"/>
  <c r="C7038" i="13"/>
  <c r="H7038" i="13" s="1"/>
  <c r="D7038" i="13"/>
  <c r="E7038" i="13"/>
  <c r="I7038" i="13" s="1"/>
  <c r="F7038" i="13"/>
  <c r="C7039" i="13"/>
  <c r="H7039" i="13" s="1"/>
  <c r="D7039" i="13"/>
  <c r="E7039" i="13"/>
  <c r="I7039" i="13" s="1"/>
  <c r="F7039" i="13"/>
  <c r="C7040" i="13"/>
  <c r="H7040" i="13" s="1"/>
  <c r="D7040" i="13"/>
  <c r="E7040" i="13"/>
  <c r="I7040" i="13" s="1"/>
  <c r="F7040" i="13"/>
  <c r="C7041" i="13"/>
  <c r="H7041" i="13" s="1"/>
  <c r="D7041" i="13"/>
  <c r="E7041" i="13"/>
  <c r="I7041" i="13" s="1"/>
  <c r="F7041" i="13"/>
  <c r="C7042" i="13"/>
  <c r="H7042" i="13" s="1"/>
  <c r="D7042" i="13"/>
  <c r="E7042" i="13"/>
  <c r="I7042" i="13" s="1"/>
  <c r="F7042" i="13"/>
  <c r="C7043" i="13"/>
  <c r="H7043" i="13" s="1"/>
  <c r="D7043" i="13"/>
  <c r="E7043" i="13"/>
  <c r="I7043" i="13" s="1"/>
  <c r="F7043" i="13"/>
  <c r="C7044" i="13"/>
  <c r="H7044" i="13" s="1"/>
  <c r="D7044" i="13"/>
  <c r="E7044" i="13"/>
  <c r="I7044" i="13" s="1"/>
  <c r="F7044" i="13"/>
  <c r="C7045" i="13"/>
  <c r="H7045" i="13" s="1"/>
  <c r="D7045" i="13"/>
  <c r="E7045" i="13"/>
  <c r="I7045" i="13" s="1"/>
  <c r="F7045" i="13"/>
  <c r="C7046" i="13"/>
  <c r="H7046" i="13" s="1"/>
  <c r="D7046" i="13"/>
  <c r="E7046" i="13"/>
  <c r="I7046" i="13" s="1"/>
  <c r="F7046" i="13"/>
  <c r="C7047" i="13"/>
  <c r="H7047" i="13" s="1"/>
  <c r="D7047" i="13"/>
  <c r="E7047" i="13"/>
  <c r="I7047" i="13" s="1"/>
  <c r="F7047" i="13"/>
  <c r="C7048" i="13"/>
  <c r="H7048" i="13" s="1"/>
  <c r="D7048" i="13"/>
  <c r="E7048" i="13"/>
  <c r="I7048" i="13" s="1"/>
  <c r="F7048" i="13"/>
  <c r="C7049" i="13"/>
  <c r="H7049" i="13" s="1"/>
  <c r="D7049" i="13"/>
  <c r="E7049" i="13"/>
  <c r="I7049" i="13" s="1"/>
  <c r="F7049" i="13"/>
  <c r="C7050" i="13"/>
  <c r="H7050" i="13" s="1"/>
  <c r="D7050" i="13"/>
  <c r="E7050" i="13"/>
  <c r="I7050" i="13" s="1"/>
  <c r="F7050" i="13"/>
  <c r="C7051" i="13"/>
  <c r="H7051" i="13" s="1"/>
  <c r="D7051" i="13"/>
  <c r="E7051" i="13"/>
  <c r="I7051" i="13" s="1"/>
  <c r="F7051" i="13"/>
  <c r="C7052" i="13"/>
  <c r="H7052" i="13" s="1"/>
  <c r="D7052" i="13"/>
  <c r="E7052" i="13"/>
  <c r="I7052" i="13" s="1"/>
  <c r="F7052" i="13"/>
  <c r="C7053" i="13"/>
  <c r="H7053" i="13" s="1"/>
  <c r="D7053" i="13"/>
  <c r="E7053" i="13"/>
  <c r="I7053" i="13" s="1"/>
  <c r="F7053" i="13"/>
  <c r="C7054" i="13"/>
  <c r="H7054" i="13" s="1"/>
  <c r="D7054" i="13"/>
  <c r="E7054" i="13"/>
  <c r="I7054" i="13" s="1"/>
  <c r="F7054" i="13"/>
  <c r="C7055" i="13"/>
  <c r="H7055" i="13" s="1"/>
  <c r="D7055" i="13"/>
  <c r="E7055" i="13"/>
  <c r="I7055" i="13" s="1"/>
  <c r="F7055" i="13"/>
  <c r="C7056" i="13"/>
  <c r="H7056" i="13" s="1"/>
  <c r="D7056" i="13"/>
  <c r="E7056" i="13"/>
  <c r="I7056" i="13" s="1"/>
  <c r="F7056" i="13"/>
  <c r="C7057" i="13"/>
  <c r="H7057" i="13" s="1"/>
  <c r="D7057" i="13"/>
  <c r="E7057" i="13"/>
  <c r="I7057" i="13" s="1"/>
  <c r="F7057" i="13"/>
  <c r="C7058" i="13"/>
  <c r="H7058" i="13" s="1"/>
  <c r="D7058" i="13"/>
  <c r="E7058" i="13"/>
  <c r="I7058" i="13" s="1"/>
  <c r="F7058" i="13"/>
  <c r="C7059" i="13"/>
  <c r="H7059" i="13" s="1"/>
  <c r="D7059" i="13"/>
  <c r="E7059" i="13"/>
  <c r="I7059" i="13" s="1"/>
  <c r="F7059" i="13"/>
  <c r="C7060" i="13"/>
  <c r="H7060" i="13" s="1"/>
  <c r="D7060" i="13"/>
  <c r="E7060" i="13"/>
  <c r="I7060" i="13" s="1"/>
  <c r="F7060" i="13"/>
  <c r="C7061" i="13"/>
  <c r="H7061" i="13" s="1"/>
  <c r="D7061" i="13"/>
  <c r="E7061" i="13"/>
  <c r="I7061" i="13" s="1"/>
  <c r="F7061" i="13"/>
  <c r="C7062" i="13"/>
  <c r="H7062" i="13" s="1"/>
  <c r="D7062" i="13"/>
  <c r="E7062" i="13"/>
  <c r="I7062" i="13" s="1"/>
  <c r="F7062" i="13"/>
  <c r="C7063" i="13"/>
  <c r="H7063" i="13" s="1"/>
  <c r="D7063" i="13"/>
  <c r="E7063" i="13"/>
  <c r="I7063" i="13" s="1"/>
  <c r="F7063" i="13"/>
  <c r="C7064" i="13"/>
  <c r="H7064" i="13" s="1"/>
  <c r="D7064" i="13"/>
  <c r="E7064" i="13"/>
  <c r="I7064" i="13" s="1"/>
  <c r="F7064" i="13"/>
  <c r="C7065" i="13"/>
  <c r="H7065" i="13" s="1"/>
  <c r="D7065" i="13"/>
  <c r="E7065" i="13"/>
  <c r="I7065" i="13" s="1"/>
  <c r="F7065" i="13"/>
  <c r="C7066" i="13"/>
  <c r="H7066" i="13" s="1"/>
  <c r="D7066" i="13"/>
  <c r="E7066" i="13"/>
  <c r="I7066" i="13" s="1"/>
  <c r="F7066" i="13"/>
  <c r="C7067" i="13"/>
  <c r="H7067" i="13" s="1"/>
  <c r="D7067" i="13"/>
  <c r="E7067" i="13"/>
  <c r="I7067" i="13" s="1"/>
  <c r="F7067" i="13"/>
  <c r="C7068" i="13"/>
  <c r="H7068" i="13" s="1"/>
  <c r="D7068" i="13"/>
  <c r="E7068" i="13"/>
  <c r="I7068" i="13" s="1"/>
  <c r="F7068" i="13"/>
  <c r="C7069" i="13"/>
  <c r="H7069" i="13" s="1"/>
  <c r="D7069" i="13"/>
  <c r="E7069" i="13"/>
  <c r="I7069" i="13" s="1"/>
  <c r="F7069" i="13"/>
  <c r="C7070" i="13"/>
  <c r="H7070" i="13" s="1"/>
  <c r="D7070" i="13"/>
  <c r="E7070" i="13"/>
  <c r="I7070" i="13" s="1"/>
  <c r="F7070" i="13"/>
  <c r="C7071" i="13"/>
  <c r="H7071" i="13" s="1"/>
  <c r="D7071" i="13"/>
  <c r="E7071" i="13"/>
  <c r="I7071" i="13" s="1"/>
  <c r="F7071" i="13"/>
  <c r="C7072" i="13"/>
  <c r="H7072" i="13" s="1"/>
  <c r="D7072" i="13"/>
  <c r="E7072" i="13"/>
  <c r="I7072" i="13" s="1"/>
  <c r="F7072" i="13"/>
  <c r="C7073" i="13"/>
  <c r="H7073" i="13" s="1"/>
  <c r="D7073" i="13"/>
  <c r="E7073" i="13"/>
  <c r="I7073" i="13" s="1"/>
  <c r="F7073" i="13"/>
  <c r="C7074" i="13"/>
  <c r="H7074" i="13" s="1"/>
  <c r="D7074" i="13"/>
  <c r="E7074" i="13"/>
  <c r="I7074" i="13" s="1"/>
  <c r="F7074" i="13"/>
  <c r="C7075" i="13"/>
  <c r="H7075" i="13" s="1"/>
  <c r="D7075" i="13"/>
  <c r="E7075" i="13"/>
  <c r="I7075" i="13" s="1"/>
  <c r="F7075" i="13"/>
  <c r="C7076" i="13"/>
  <c r="H7076" i="13" s="1"/>
  <c r="D7076" i="13"/>
  <c r="E7076" i="13"/>
  <c r="I7076" i="13" s="1"/>
  <c r="F7076" i="13"/>
  <c r="C7077" i="13"/>
  <c r="H7077" i="13" s="1"/>
  <c r="D7077" i="13"/>
  <c r="E7077" i="13"/>
  <c r="I7077" i="13" s="1"/>
  <c r="F7077" i="13"/>
  <c r="C7078" i="13"/>
  <c r="H7078" i="13" s="1"/>
  <c r="D7078" i="13"/>
  <c r="E7078" i="13"/>
  <c r="I7078" i="13" s="1"/>
  <c r="F7078" i="13"/>
  <c r="C7079" i="13"/>
  <c r="H7079" i="13" s="1"/>
  <c r="D7079" i="13"/>
  <c r="E7079" i="13"/>
  <c r="I7079" i="13" s="1"/>
  <c r="F7079" i="13"/>
  <c r="C7080" i="13"/>
  <c r="H7080" i="13" s="1"/>
  <c r="D7080" i="13"/>
  <c r="E7080" i="13"/>
  <c r="I7080" i="13" s="1"/>
  <c r="F7080" i="13"/>
  <c r="C7081" i="13"/>
  <c r="H7081" i="13" s="1"/>
  <c r="D7081" i="13"/>
  <c r="E7081" i="13"/>
  <c r="I7081" i="13" s="1"/>
  <c r="F7081" i="13"/>
  <c r="C7082" i="13"/>
  <c r="H7082" i="13" s="1"/>
  <c r="D7082" i="13"/>
  <c r="E7082" i="13"/>
  <c r="I7082" i="13" s="1"/>
  <c r="F7082" i="13"/>
  <c r="C7083" i="13"/>
  <c r="H7083" i="13" s="1"/>
  <c r="D7083" i="13"/>
  <c r="E7083" i="13"/>
  <c r="I7083" i="13" s="1"/>
  <c r="F7083" i="13"/>
  <c r="C7084" i="13"/>
  <c r="H7084" i="13" s="1"/>
  <c r="D7084" i="13"/>
  <c r="E7084" i="13"/>
  <c r="I7084" i="13" s="1"/>
  <c r="F7084" i="13"/>
  <c r="C7085" i="13"/>
  <c r="H7085" i="13" s="1"/>
  <c r="D7085" i="13"/>
  <c r="E7085" i="13"/>
  <c r="I7085" i="13" s="1"/>
  <c r="F7085" i="13"/>
  <c r="C7086" i="13"/>
  <c r="H7086" i="13" s="1"/>
  <c r="D7086" i="13"/>
  <c r="E7086" i="13"/>
  <c r="I7086" i="13" s="1"/>
  <c r="F7086" i="13"/>
  <c r="C7087" i="13"/>
  <c r="H7087" i="13" s="1"/>
  <c r="D7087" i="13"/>
  <c r="E7087" i="13"/>
  <c r="I7087" i="13" s="1"/>
  <c r="F7087" i="13"/>
  <c r="C7088" i="13"/>
  <c r="H7088" i="13" s="1"/>
  <c r="D7088" i="13"/>
  <c r="E7088" i="13"/>
  <c r="I7088" i="13" s="1"/>
  <c r="F7088" i="13"/>
  <c r="C7089" i="13"/>
  <c r="H7089" i="13" s="1"/>
  <c r="D7089" i="13"/>
  <c r="E7089" i="13"/>
  <c r="I7089" i="13" s="1"/>
  <c r="F7089" i="13"/>
  <c r="C7090" i="13"/>
  <c r="H7090" i="13" s="1"/>
  <c r="D7090" i="13"/>
  <c r="E7090" i="13"/>
  <c r="I7090" i="13" s="1"/>
  <c r="F7090" i="13"/>
  <c r="C7091" i="13"/>
  <c r="H7091" i="13" s="1"/>
  <c r="D7091" i="13"/>
  <c r="E7091" i="13"/>
  <c r="I7091" i="13" s="1"/>
  <c r="F7091" i="13"/>
  <c r="C7092" i="13"/>
  <c r="H7092" i="13" s="1"/>
  <c r="D7092" i="13"/>
  <c r="E7092" i="13"/>
  <c r="I7092" i="13" s="1"/>
  <c r="F7092" i="13"/>
  <c r="C7093" i="13"/>
  <c r="H7093" i="13" s="1"/>
  <c r="D7093" i="13"/>
  <c r="E7093" i="13"/>
  <c r="I7093" i="13" s="1"/>
  <c r="F7093" i="13"/>
  <c r="C7094" i="13"/>
  <c r="H7094" i="13" s="1"/>
  <c r="D7094" i="13"/>
  <c r="E7094" i="13"/>
  <c r="I7094" i="13" s="1"/>
  <c r="F7094" i="13"/>
  <c r="C7095" i="13"/>
  <c r="H7095" i="13" s="1"/>
  <c r="D7095" i="13"/>
  <c r="E7095" i="13"/>
  <c r="I7095" i="13" s="1"/>
  <c r="F7095" i="13"/>
  <c r="C7096" i="13"/>
  <c r="H7096" i="13" s="1"/>
  <c r="D7096" i="13"/>
  <c r="E7096" i="13"/>
  <c r="I7096" i="13" s="1"/>
  <c r="F7096" i="13"/>
  <c r="C7097" i="13"/>
  <c r="H7097" i="13" s="1"/>
  <c r="D7097" i="13"/>
  <c r="E7097" i="13"/>
  <c r="I7097" i="13" s="1"/>
  <c r="F7097" i="13"/>
  <c r="C7098" i="13"/>
  <c r="H7098" i="13" s="1"/>
  <c r="D7098" i="13"/>
  <c r="E7098" i="13"/>
  <c r="I7098" i="13" s="1"/>
  <c r="F7098" i="13"/>
  <c r="C7099" i="13"/>
  <c r="H7099" i="13" s="1"/>
  <c r="D7099" i="13"/>
  <c r="E7099" i="13"/>
  <c r="I7099" i="13" s="1"/>
  <c r="F7099" i="13"/>
  <c r="C7100" i="13"/>
  <c r="H7100" i="13" s="1"/>
  <c r="D7100" i="13"/>
  <c r="E7100" i="13"/>
  <c r="I7100" i="13" s="1"/>
  <c r="F7100" i="13"/>
  <c r="C7101" i="13"/>
  <c r="H7101" i="13" s="1"/>
  <c r="D7101" i="13"/>
  <c r="E7101" i="13"/>
  <c r="I7101" i="13" s="1"/>
  <c r="F7101" i="13"/>
  <c r="C7102" i="13"/>
  <c r="H7102" i="13" s="1"/>
  <c r="D7102" i="13"/>
  <c r="E7102" i="13"/>
  <c r="I7102" i="13" s="1"/>
  <c r="F7102" i="13"/>
  <c r="C7103" i="13"/>
  <c r="H7103" i="13" s="1"/>
  <c r="D7103" i="13"/>
  <c r="E7103" i="13"/>
  <c r="I7103" i="13" s="1"/>
  <c r="F7103" i="13"/>
  <c r="C7104" i="13"/>
  <c r="H7104" i="13" s="1"/>
  <c r="D7104" i="13"/>
  <c r="E7104" i="13"/>
  <c r="I7104" i="13" s="1"/>
  <c r="F7104" i="13"/>
  <c r="C7105" i="13"/>
  <c r="H7105" i="13" s="1"/>
  <c r="D7105" i="13"/>
  <c r="E7105" i="13"/>
  <c r="I7105" i="13" s="1"/>
  <c r="F7105" i="13"/>
  <c r="C7106" i="13"/>
  <c r="H7106" i="13" s="1"/>
  <c r="D7106" i="13"/>
  <c r="E7106" i="13"/>
  <c r="I7106" i="13" s="1"/>
  <c r="F7106" i="13"/>
  <c r="C7107" i="13"/>
  <c r="H7107" i="13" s="1"/>
  <c r="D7107" i="13"/>
  <c r="E7107" i="13"/>
  <c r="I7107" i="13" s="1"/>
  <c r="F7107" i="13"/>
  <c r="C7108" i="13"/>
  <c r="H7108" i="13" s="1"/>
  <c r="D7108" i="13"/>
  <c r="E7108" i="13"/>
  <c r="I7108" i="13" s="1"/>
  <c r="F7108" i="13"/>
  <c r="C7109" i="13"/>
  <c r="H7109" i="13" s="1"/>
  <c r="D7109" i="13"/>
  <c r="E7109" i="13"/>
  <c r="I7109" i="13" s="1"/>
  <c r="F7109" i="13"/>
  <c r="C7110" i="13"/>
  <c r="H7110" i="13" s="1"/>
  <c r="D7110" i="13"/>
  <c r="E7110" i="13"/>
  <c r="I7110" i="13" s="1"/>
  <c r="F7110" i="13"/>
  <c r="C7111" i="13"/>
  <c r="H7111" i="13" s="1"/>
  <c r="D7111" i="13"/>
  <c r="E7111" i="13"/>
  <c r="I7111" i="13" s="1"/>
  <c r="F7111" i="13"/>
  <c r="C7112" i="13"/>
  <c r="H7112" i="13" s="1"/>
  <c r="D7112" i="13"/>
  <c r="E7112" i="13"/>
  <c r="I7112" i="13" s="1"/>
  <c r="F7112" i="13"/>
  <c r="C7113" i="13"/>
  <c r="H7113" i="13" s="1"/>
  <c r="D7113" i="13"/>
  <c r="E7113" i="13"/>
  <c r="I7113" i="13" s="1"/>
  <c r="F7113" i="13"/>
  <c r="C7114" i="13"/>
  <c r="H7114" i="13" s="1"/>
  <c r="D7114" i="13"/>
  <c r="E7114" i="13"/>
  <c r="I7114" i="13" s="1"/>
  <c r="F7114" i="13"/>
  <c r="C7115" i="13"/>
  <c r="H7115" i="13" s="1"/>
  <c r="D7115" i="13"/>
  <c r="E7115" i="13"/>
  <c r="I7115" i="13" s="1"/>
  <c r="F7115" i="13"/>
  <c r="C7116" i="13"/>
  <c r="H7116" i="13" s="1"/>
  <c r="D7116" i="13"/>
  <c r="E7116" i="13"/>
  <c r="I7116" i="13" s="1"/>
  <c r="F7116" i="13"/>
  <c r="C7117" i="13"/>
  <c r="H7117" i="13" s="1"/>
  <c r="D7117" i="13"/>
  <c r="E7117" i="13"/>
  <c r="I7117" i="13" s="1"/>
  <c r="F7117" i="13"/>
  <c r="C7118" i="13"/>
  <c r="H7118" i="13" s="1"/>
  <c r="D7118" i="13"/>
  <c r="E7118" i="13"/>
  <c r="I7118" i="13" s="1"/>
  <c r="F7118" i="13"/>
  <c r="C7119" i="13"/>
  <c r="H7119" i="13" s="1"/>
  <c r="D7119" i="13"/>
  <c r="E7119" i="13"/>
  <c r="I7119" i="13" s="1"/>
  <c r="F7119" i="13"/>
  <c r="C7120" i="13"/>
  <c r="H7120" i="13" s="1"/>
  <c r="D7120" i="13"/>
  <c r="E7120" i="13"/>
  <c r="I7120" i="13" s="1"/>
  <c r="F7120" i="13"/>
  <c r="C7121" i="13"/>
  <c r="H7121" i="13" s="1"/>
  <c r="D7121" i="13"/>
  <c r="E7121" i="13"/>
  <c r="I7121" i="13" s="1"/>
  <c r="F7121" i="13"/>
  <c r="C7122" i="13"/>
  <c r="H7122" i="13" s="1"/>
  <c r="D7122" i="13"/>
  <c r="E7122" i="13"/>
  <c r="I7122" i="13" s="1"/>
  <c r="F7122" i="13"/>
  <c r="C7123" i="13"/>
  <c r="H7123" i="13" s="1"/>
  <c r="D7123" i="13"/>
  <c r="E7123" i="13"/>
  <c r="I7123" i="13" s="1"/>
  <c r="F7123" i="13"/>
  <c r="C7124" i="13"/>
  <c r="H7124" i="13" s="1"/>
  <c r="D7124" i="13"/>
  <c r="E7124" i="13"/>
  <c r="I7124" i="13" s="1"/>
  <c r="F7124" i="13"/>
  <c r="C7125" i="13"/>
  <c r="H7125" i="13" s="1"/>
  <c r="D7125" i="13"/>
  <c r="E7125" i="13"/>
  <c r="I7125" i="13" s="1"/>
  <c r="F7125" i="13"/>
  <c r="C7126" i="13"/>
  <c r="H7126" i="13" s="1"/>
  <c r="D7126" i="13"/>
  <c r="E7126" i="13"/>
  <c r="I7126" i="13" s="1"/>
  <c r="F7126" i="13"/>
  <c r="C7127" i="13"/>
  <c r="H7127" i="13" s="1"/>
  <c r="D7127" i="13"/>
  <c r="E7127" i="13"/>
  <c r="I7127" i="13" s="1"/>
  <c r="F7127" i="13"/>
  <c r="C7128" i="13"/>
  <c r="H7128" i="13" s="1"/>
  <c r="D7128" i="13"/>
  <c r="E7128" i="13"/>
  <c r="I7128" i="13" s="1"/>
  <c r="F7128" i="13"/>
  <c r="C7129" i="13"/>
  <c r="H7129" i="13" s="1"/>
  <c r="D7129" i="13"/>
  <c r="E7129" i="13"/>
  <c r="I7129" i="13" s="1"/>
  <c r="F7129" i="13"/>
  <c r="C7130" i="13"/>
  <c r="H7130" i="13" s="1"/>
  <c r="D7130" i="13"/>
  <c r="E7130" i="13"/>
  <c r="I7130" i="13" s="1"/>
  <c r="F7130" i="13"/>
  <c r="C7131" i="13"/>
  <c r="H7131" i="13" s="1"/>
  <c r="D7131" i="13"/>
  <c r="E7131" i="13"/>
  <c r="I7131" i="13" s="1"/>
  <c r="F7131" i="13"/>
  <c r="C7132" i="13"/>
  <c r="H7132" i="13" s="1"/>
  <c r="D7132" i="13"/>
  <c r="E7132" i="13"/>
  <c r="I7132" i="13" s="1"/>
  <c r="F7132" i="13"/>
  <c r="C7133" i="13"/>
  <c r="H7133" i="13" s="1"/>
  <c r="D7133" i="13"/>
  <c r="E7133" i="13"/>
  <c r="I7133" i="13" s="1"/>
  <c r="F7133" i="13"/>
  <c r="C7134" i="13"/>
  <c r="H7134" i="13" s="1"/>
  <c r="D7134" i="13"/>
  <c r="E7134" i="13"/>
  <c r="I7134" i="13" s="1"/>
  <c r="F7134" i="13"/>
  <c r="C7135" i="13"/>
  <c r="H7135" i="13" s="1"/>
  <c r="D7135" i="13"/>
  <c r="E7135" i="13"/>
  <c r="I7135" i="13" s="1"/>
  <c r="F7135" i="13"/>
  <c r="C7136" i="13"/>
  <c r="H7136" i="13" s="1"/>
  <c r="D7136" i="13"/>
  <c r="E7136" i="13"/>
  <c r="I7136" i="13" s="1"/>
  <c r="F7136" i="13"/>
  <c r="C7137" i="13"/>
  <c r="H7137" i="13" s="1"/>
  <c r="D7137" i="13"/>
  <c r="E7137" i="13"/>
  <c r="I7137" i="13" s="1"/>
  <c r="F7137" i="13"/>
  <c r="C7138" i="13"/>
  <c r="H7138" i="13" s="1"/>
  <c r="D7138" i="13"/>
  <c r="E7138" i="13"/>
  <c r="I7138" i="13" s="1"/>
  <c r="F7138" i="13"/>
  <c r="C7139" i="13"/>
  <c r="H7139" i="13" s="1"/>
  <c r="D7139" i="13"/>
  <c r="E7139" i="13"/>
  <c r="I7139" i="13" s="1"/>
  <c r="F7139" i="13"/>
  <c r="C7140" i="13"/>
  <c r="H7140" i="13" s="1"/>
  <c r="D7140" i="13"/>
  <c r="E7140" i="13"/>
  <c r="I7140" i="13" s="1"/>
  <c r="F7140" i="13"/>
  <c r="C7141" i="13"/>
  <c r="H7141" i="13" s="1"/>
  <c r="D7141" i="13"/>
  <c r="E7141" i="13"/>
  <c r="I7141" i="13" s="1"/>
  <c r="F7141" i="13"/>
  <c r="C7142" i="13"/>
  <c r="H7142" i="13" s="1"/>
  <c r="D7142" i="13"/>
  <c r="E7142" i="13"/>
  <c r="I7142" i="13" s="1"/>
  <c r="F7142" i="13"/>
  <c r="C7143" i="13"/>
  <c r="H7143" i="13" s="1"/>
  <c r="D7143" i="13"/>
  <c r="E7143" i="13"/>
  <c r="I7143" i="13" s="1"/>
  <c r="F7143" i="13"/>
  <c r="C7144" i="13"/>
  <c r="H7144" i="13" s="1"/>
  <c r="D7144" i="13"/>
  <c r="E7144" i="13"/>
  <c r="I7144" i="13" s="1"/>
  <c r="F7144" i="13"/>
  <c r="C7145" i="13"/>
  <c r="H7145" i="13" s="1"/>
  <c r="D7145" i="13"/>
  <c r="E7145" i="13"/>
  <c r="I7145" i="13" s="1"/>
  <c r="F7145" i="13"/>
  <c r="C7146" i="13"/>
  <c r="H7146" i="13" s="1"/>
  <c r="D7146" i="13"/>
  <c r="E7146" i="13"/>
  <c r="I7146" i="13" s="1"/>
  <c r="F7146" i="13"/>
  <c r="C7147" i="13"/>
  <c r="H7147" i="13" s="1"/>
  <c r="D7147" i="13"/>
  <c r="E7147" i="13"/>
  <c r="I7147" i="13" s="1"/>
  <c r="F7147" i="13"/>
  <c r="C7148" i="13"/>
  <c r="H7148" i="13" s="1"/>
  <c r="D7148" i="13"/>
  <c r="E7148" i="13"/>
  <c r="I7148" i="13" s="1"/>
  <c r="F7148" i="13"/>
  <c r="C7149" i="13"/>
  <c r="H7149" i="13" s="1"/>
  <c r="D7149" i="13"/>
  <c r="E7149" i="13"/>
  <c r="I7149" i="13" s="1"/>
  <c r="F7149" i="13"/>
  <c r="C7150" i="13"/>
  <c r="H7150" i="13" s="1"/>
  <c r="D7150" i="13"/>
  <c r="E7150" i="13"/>
  <c r="I7150" i="13" s="1"/>
  <c r="F7150" i="13"/>
  <c r="C7151" i="13"/>
  <c r="H7151" i="13" s="1"/>
  <c r="D7151" i="13"/>
  <c r="E7151" i="13"/>
  <c r="I7151" i="13" s="1"/>
  <c r="F7151" i="13"/>
  <c r="C7152" i="13"/>
  <c r="H7152" i="13" s="1"/>
  <c r="D7152" i="13"/>
  <c r="E7152" i="13"/>
  <c r="I7152" i="13" s="1"/>
  <c r="F7152" i="13"/>
  <c r="C7153" i="13"/>
  <c r="H7153" i="13" s="1"/>
  <c r="D7153" i="13"/>
  <c r="E7153" i="13"/>
  <c r="I7153" i="13" s="1"/>
  <c r="F7153" i="13"/>
  <c r="C7154" i="13"/>
  <c r="H7154" i="13" s="1"/>
  <c r="D7154" i="13"/>
  <c r="E7154" i="13"/>
  <c r="I7154" i="13" s="1"/>
  <c r="F7154" i="13"/>
  <c r="C7155" i="13"/>
  <c r="H7155" i="13" s="1"/>
  <c r="D7155" i="13"/>
  <c r="E7155" i="13"/>
  <c r="I7155" i="13" s="1"/>
  <c r="F7155" i="13"/>
  <c r="C7156" i="13"/>
  <c r="H7156" i="13" s="1"/>
  <c r="D7156" i="13"/>
  <c r="E7156" i="13"/>
  <c r="I7156" i="13" s="1"/>
  <c r="F7156" i="13"/>
  <c r="C7157" i="13"/>
  <c r="H7157" i="13" s="1"/>
  <c r="D7157" i="13"/>
  <c r="E7157" i="13"/>
  <c r="I7157" i="13" s="1"/>
  <c r="F7157" i="13"/>
  <c r="C7158" i="13"/>
  <c r="H7158" i="13" s="1"/>
  <c r="D7158" i="13"/>
  <c r="E7158" i="13"/>
  <c r="I7158" i="13" s="1"/>
  <c r="F7158" i="13"/>
  <c r="C7159" i="13"/>
  <c r="H7159" i="13" s="1"/>
  <c r="D7159" i="13"/>
  <c r="E7159" i="13"/>
  <c r="I7159" i="13" s="1"/>
  <c r="F7159" i="13"/>
  <c r="C7160" i="13"/>
  <c r="H7160" i="13" s="1"/>
  <c r="D7160" i="13"/>
  <c r="E7160" i="13"/>
  <c r="I7160" i="13" s="1"/>
  <c r="F7160" i="13"/>
  <c r="C7161" i="13"/>
  <c r="H7161" i="13" s="1"/>
  <c r="D7161" i="13"/>
  <c r="E7161" i="13"/>
  <c r="I7161" i="13" s="1"/>
  <c r="F7161" i="13"/>
  <c r="C7162" i="13"/>
  <c r="H7162" i="13" s="1"/>
  <c r="D7162" i="13"/>
  <c r="E7162" i="13"/>
  <c r="I7162" i="13" s="1"/>
  <c r="F7162" i="13"/>
  <c r="C7163" i="13"/>
  <c r="H7163" i="13" s="1"/>
  <c r="D7163" i="13"/>
  <c r="E7163" i="13"/>
  <c r="I7163" i="13" s="1"/>
  <c r="F7163" i="13"/>
  <c r="C7164" i="13"/>
  <c r="H7164" i="13" s="1"/>
  <c r="D7164" i="13"/>
  <c r="E7164" i="13"/>
  <c r="I7164" i="13" s="1"/>
  <c r="F7164" i="13"/>
  <c r="C7165" i="13"/>
  <c r="H7165" i="13" s="1"/>
  <c r="D7165" i="13"/>
  <c r="E7165" i="13"/>
  <c r="I7165" i="13" s="1"/>
  <c r="F7165" i="13"/>
  <c r="C7166" i="13"/>
  <c r="H7166" i="13" s="1"/>
  <c r="D7166" i="13"/>
  <c r="E7166" i="13"/>
  <c r="I7166" i="13" s="1"/>
  <c r="F7166" i="13"/>
  <c r="C7167" i="13"/>
  <c r="H7167" i="13" s="1"/>
  <c r="D7167" i="13"/>
  <c r="E7167" i="13"/>
  <c r="I7167" i="13" s="1"/>
  <c r="F7167" i="13"/>
  <c r="C7168" i="13"/>
  <c r="H7168" i="13" s="1"/>
  <c r="D7168" i="13"/>
  <c r="E7168" i="13"/>
  <c r="I7168" i="13" s="1"/>
  <c r="F7168" i="13"/>
  <c r="C7169" i="13"/>
  <c r="H7169" i="13" s="1"/>
  <c r="D7169" i="13"/>
  <c r="E7169" i="13"/>
  <c r="I7169" i="13" s="1"/>
  <c r="F7169" i="13"/>
  <c r="C7170" i="13"/>
  <c r="H7170" i="13" s="1"/>
  <c r="D7170" i="13"/>
  <c r="E7170" i="13"/>
  <c r="I7170" i="13" s="1"/>
  <c r="F7170" i="13"/>
  <c r="C7171" i="13"/>
  <c r="H7171" i="13" s="1"/>
  <c r="D7171" i="13"/>
  <c r="E7171" i="13"/>
  <c r="I7171" i="13" s="1"/>
  <c r="F7171" i="13"/>
  <c r="C7172" i="13"/>
  <c r="H7172" i="13" s="1"/>
  <c r="D7172" i="13"/>
  <c r="E7172" i="13"/>
  <c r="I7172" i="13" s="1"/>
  <c r="F7172" i="13"/>
  <c r="C7173" i="13"/>
  <c r="H7173" i="13" s="1"/>
  <c r="D7173" i="13"/>
  <c r="E7173" i="13"/>
  <c r="I7173" i="13" s="1"/>
  <c r="F7173" i="13"/>
  <c r="C7174" i="13"/>
  <c r="H7174" i="13" s="1"/>
  <c r="D7174" i="13"/>
  <c r="E7174" i="13"/>
  <c r="I7174" i="13" s="1"/>
  <c r="F7174" i="13"/>
  <c r="C7175" i="13"/>
  <c r="H7175" i="13" s="1"/>
  <c r="D7175" i="13"/>
  <c r="E7175" i="13"/>
  <c r="I7175" i="13" s="1"/>
  <c r="F7175" i="13"/>
  <c r="C7176" i="13"/>
  <c r="H7176" i="13" s="1"/>
  <c r="D7176" i="13"/>
  <c r="E7176" i="13"/>
  <c r="I7176" i="13" s="1"/>
  <c r="F7176" i="13"/>
  <c r="C7177" i="13"/>
  <c r="H7177" i="13" s="1"/>
  <c r="D7177" i="13"/>
  <c r="E7177" i="13"/>
  <c r="I7177" i="13" s="1"/>
  <c r="F7177" i="13"/>
  <c r="C7178" i="13"/>
  <c r="H7178" i="13" s="1"/>
  <c r="D7178" i="13"/>
  <c r="E7178" i="13"/>
  <c r="I7178" i="13" s="1"/>
  <c r="F7178" i="13"/>
  <c r="C7179" i="13"/>
  <c r="H7179" i="13" s="1"/>
  <c r="D7179" i="13"/>
  <c r="E7179" i="13"/>
  <c r="I7179" i="13" s="1"/>
  <c r="F7179" i="13"/>
  <c r="C7180" i="13"/>
  <c r="H7180" i="13" s="1"/>
  <c r="D7180" i="13"/>
  <c r="E7180" i="13"/>
  <c r="I7180" i="13" s="1"/>
  <c r="F7180" i="13"/>
  <c r="C7181" i="13"/>
  <c r="H7181" i="13" s="1"/>
  <c r="D7181" i="13"/>
  <c r="E7181" i="13"/>
  <c r="I7181" i="13" s="1"/>
  <c r="F7181" i="13"/>
  <c r="C7182" i="13"/>
  <c r="H7182" i="13" s="1"/>
  <c r="D7182" i="13"/>
  <c r="E7182" i="13"/>
  <c r="I7182" i="13" s="1"/>
  <c r="F7182" i="13"/>
  <c r="C7183" i="13"/>
  <c r="H7183" i="13" s="1"/>
  <c r="D7183" i="13"/>
  <c r="E7183" i="13"/>
  <c r="I7183" i="13" s="1"/>
  <c r="F7183" i="13"/>
  <c r="C7184" i="13"/>
  <c r="H7184" i="13" s="1"/>
  <c r="D7184" i="13"/>
  <c r="E7184" i="13"/>
  <c r="I7184" i="13" s="1"/>
  <c r="F7184" i="13"/>
  <c r="C7185" i="13"/>
  <c r="H7185" i="13" s="1"/>
  <c r="D7185" i="13"/>
  <c r="E7185" i="13"/>
  <c r="I7185" i="13" s="1"/>
  <c r="F7185" i="13"/>
  <c r="C7186" i="13"/>
  <c r="H7186" i="13" s="1"/>
  <c r="D7186" i="13"/>
  <c r="E7186" i="13"/>
  <c r="I7186" i="13" s="1"/>
  <c r="F7186" i="13"/>
  <c r="C7187" i="13"/>
  <c r="H7187" i="13" s="1"/>
  <c r="D7187" i="13"/>
  <c r="E7187" i="13"/>
  <c r="I7187" i="13" s="1"/>
  <c r="F7187" i="13"/>
  <c r="C7188" i="13"/>
  <c r="H7188" i="13" s="1"/>
  <c r="D7188" i="13"/>
  <c r="E7188" i="13"/>
  <c r="I7188" i="13" s="1"/>
  <c r="F7188" i="13"/>
  <c r="C7189" i="13"/>
  <c r="H7189" i="13" s="1"/>
  <c r="D7189" i="13"/>
  <c r="E7189" i="13"/>
  <c r="I7189" i="13" s="1"/>
  <c r="F7189" i="13"/>
  <c r="C7190" i="13"/>
  <c r="H7190" i="13" s="1"/>
  <c r="D7190" i="13"/>
  <c r="E7190" i="13"/>
  <c r="I7190" i="13" s="1"/>
  <c r="F7190" i="13"/>
  <c r="C7191" i="13"/>
  <c r="H7191" i="13" s="1"/>
  <c r="D7191" i="13"/>
  <c r="E7191" i="13"/>
  <c r="I7191" i="13" s="1"/>
  <c r="F7191" i="13"/>
  <c r="C7192" i="13"/>
  <c r="H7192" i="13" s="1"/>
  <c r="D7192" i="13"/>
  <c r="E7192" i="13"/>
  <c r="I7192" i="13" s="1"/>
  <c r="F7192" i="13"/>
  <c r="C7193" i="13"/>
  <c r="H7193" i="13" s="1"/>
  <c r="D7193" i="13"/>
  <c r="E7193" i="13"/>
  <c r="I7193" i="13" s="1"/>
  <c r="F7193" i="13"/>
  <c r="C7194" i="13"/>
  <c r="H7194" i="13" s="1"/>
  <c r="D7194" i="13"/>
  <c r="E7194" i="13"/>
  <c r="I7194" i="13" s="1"/>
  <c r="F7194" i="13"/>
  <c r="C7195" i="13"/>
  <c r="H7195" i="13" s="1"/>
  <c r="D7195" i="13"/>
  <c r="E7195" i="13"/>
  <c r="I7195" i="13" s="1"/>
  <c r="F7195" i="13"/>
  <c r="C7196" i="13"/>
  <c r="H7196" i="13" s="1"/>
  <c r="D7196" i="13"/>
  <c r="E7196" i="13"/>
  <c r="I7196" i="13" s="1"/>
  <c r="F7196" i="13"/>
  <c r="C7197" i="13"/>
  <c r="H7197" i="13" s="1"/>
  <c r="D7197" i="13"/>
  <c r="E7197" i="13"/>
  <c r="I7197" i="13" s="1"/>
  <c r="F7197" i="13"/>
  <c r="C7198" i="13"/>
  <c r="H7198" i="13" s="1"/>
  <c r="D7198" i="13"/>
  <c r="E7198" i="13"/>
  <c r="I7198" i="13" s="1"/>
  <c r="F7198" i="13"/>
  <c r="C7199" i="13"/>
  <c r="H7199" i="13" s="1"/>
  <c r="D7199" i="13"/>
  <c r="E7199" i="13"/>
  <c r="I7199" i="13" s="1"/>
  <c r="F7199" i="13"/>
  <c r="C7200" i="13"/>
  <c r="H7200" i="13" s="1"/>
  <c r="D7200" i="13"/>
  <c r="E7200" i="13"/>
  <c r="I7200" i="13" s="1"/>
  <c r="F7200" i="13"/>
  <c r="C7201" i="13"/>
  <c r="H7201" i="13" s="1"/>
  <c r="D7201" i="13"/>
  <c r="E7201" i="13"/>
  <c r="I7201" i="13" s="1"/>
  <c r="F7201" i="13"/>
  <c r="C7202" i="13"/>
  <c r="H7202" i="13" s="1"/>
  <c r="D7202" i="13"/>
  <c r="E7202" i="13"/>
  <c r="I7202" i="13" s="1"/>
  <c r="F7202" i="13"/>
  <c r="C7203" i="13"/>
  <c r="H7203" i="13" s="1"/>
  <c r="D7203" i="13"/>
  <c r="E7203" i="13"/>
  <c r="I7203" i="13" s="1"/>
  <c r="F7203" i="13"/>
  <c r="C7204" i="13"/>
  <c r="H7204" i="13" s="1"/>
  <c r="D7204" i="13"/>
  <c r="E7204" i="13"/>
  <c r="I7204" i="13" s="1"/>
  <c r="F7204" i="13"/>
  <c r="C7205" i="13"/>
  <c r="H7205" i="13" s="1"/>
  <c r="D7205" i="13"/>
  <c r="E7205" i="13"/>
  <c r="I7205" i="13" s="1"/>
  <c r="F7205" i="13"/>
  <c r="C7206" i="13"/>
  <c r="H7206" i="13" s="1"/>
  <c r="D7206" i="13"/>
  <c r="E7206" i="13"/>
  <c r="I7206" i="13" s="1"/>
  <c r="F7206" i="13"/>
  <c r="C7207" i="13"/>
  <c r="H7207" i="13" s="1"/>
  <c r="D7207" i="13"/>
  <c r="E7207" i="13"/>
  <c r="I7207" i="13" s="1"/>
  <c r="F7207" i="13"/>
  <c r="C7208" i="13"/>
  <c r="H7208" i="13" s="1"/>
  <c r="D7208" i="13"/>
  <c r="E7208" i="13"/>
  <c r="I7208" i="13" s="1"/>
  <c r="F7208" i="13"/>
  <c r="C7209" i="13"/>
  <c r="H7209" i="13" s="1"/>
  <c r="D7209" i="13"/>
  <c r="E7209" i="13"/>
  <c r="I7209" i="13" s="1"/>
  <c r="F7209" i="13"/>
  <c r="C7210" i="13"/>
  <c r="H7210" i="13" s="1"/>
  <c r="D7210" i="13"/>
  <c r="E7210" i="13"/>
  <c r="I7210" i="13" s="1"/>
  <c r="F7210" i="13"/>
  <c r="C7211" i="13"/>
  <c r="H7211" i="13" s="1"/>
  <c r="D7211" i="13"/>
  <c r="E7211" i="13"/>
  <c r="I7211" i="13" s="1"/>
  <c r="F7211" i="13"/>
  <c r="C7212" i="13"/>
  <c r="H7212" i="13" s="1"/>
  <c r="D7212" i="13"/>
  <c r="E7212" i="13"/>
  <c r="I7212" i="13" s="1"/>
  <c r="F7212" i="13"/>
  <c r="C7213" i="13"/>
  <c r="H7213" i="13" s="1"/>
  <c r="D7213" i="13"/>
  <c r="E7213" i="13"/>
  <c r="I7213" i="13" s="1"/>
  <c r="F7213" i="13"/>
  <c r="C7214" i="13"/>
  <c r="H7214" i="13" s="1"/>
  <c r="D7214" i="13"/>
  <c r="E7214" i="13"/>
  <c r="I7214" i="13" s="1"/>
  <c r="F7214" i="13"/>
  <c r="C7215" i="13"/>
  <c r="H7215" i="13" s="1"/>
  <c r="D7215" i="13"/>
  <c r="E7215" i="13"/>
  <c r="I7215" i="13" s="1"/>
  <c r="F7215" i="13"/>
  <c r="C7216" i="13"/>
  <c r="H7216" i="13" s="1"/>
  <c r="D7216" i="13"/>
  <c r="E7216" i="13"/>
  <c r="I7216" i="13" s="1"/>
  <c r="F7216" i="13"/>
  <c r="C7217" i="13"/>
  <c r="H7217" i="13" s="1"/>
  <c r="D7217" i="13"/>
  <c r="E7217" i="13"/>
  <c r="I7217" i="13" s="1"/>
  <c r="F7217" i="13"/>
  <c r="C7218" i="13"/>
  <c r="H7218" i="13" s="1"/>
  <c r="D7218" i="13"/>
  <c r="E7218" i="13"/>
  <c r="I7218" i="13" s="1"/>
  <c r="F7218" i="13"/>
  <c r="C7219" i="13"/>
  <c r="H7219" i="13" s="1"/>
  <c r="D7219" i="13"/>
  <c r="E7219" i="13"/>
  <c r="I7219" i="13" s="1"/>
  <c r="F7219" i="13"/>
  <c r="C7220" i="13"/>
  <c r="H7220" i="13" s="1"/>
  <c r="D7220" i="13"/>
  <c r="E7220" i="13"/>
  <c r="I7220" i="13" s="1"/>
  <c r="F7220" i="13"/>
  <c r="C7221" i="13"/>
  <c r="H7221" i="13" s="1"/>
  <c r="D7221" i="13"/>
  <c r="E7221" i="13"/>
  <c r="I7221" i="13" s="1"/>
  <c r="F7221" i="13"/>
  <c r="C7222" i="13"/>
  <c r="H7222" i="13" s="1"/>
  <c r="D7222" i="13"/>
  <c r="E7222" i="13"/>
  <c r="I7222" i="13" s="1"/>
  <c r="F7222" i="13"/>
  <c r="C7223" i="13"/>
  <c r="H7223" i="13" s="1"/>
  <c r="D7223" i="13"/>
  <c r="E7223" i="13"/>
  <c r="I7223" i="13" s="1"/>
  <c r="F7223" i="13"/>
  <c r="C7224" i="13"/>
  <c r="H7224" i="13" s="1"/>
  <c r="D7224" i="13"/>
  <c r="E7224" i="13"/>
  <c r="I7224" i="13" s="1"/>
  <c r="F7224" i="13"/>
  <c r="C7225" i="13"/>
  <c r="H7225" i="13" s="1"/>
  <c r="D7225" i="13"/>
  <c r="E7225" i="13"/>
  <c r="I7225" i="13" s="1"/>
  <c r="F7225" i="13"/>
  <c r="C7226" i="13"/>
  <c r="H7226" i="13" s="1"/>
  <c r="D7226" i="13"/>
  <c r="E7226" i="13"/>
  <c r="I7226" i="13" s="1"/>
  <c r="F7226" i="13"/>
  <c r="C7227" i="13"/>
  <c r="H7227" i="13" s="1"/>
  <c r="D7227" i="13"/>
  <c r="E7227" i="13"/>
  <c r="I7227" i="13" s="1"/>
  <c r="F7227" i="13"/>
  <c r="C7228" i="13"/>
  <c r="H7228" i="13" s="1"/>
  <c r="D7228" i="13"/>
  <c r="E7228" i="13"/>
  <c r="I7228" i="13" s="1"/>
  <c r="F7228" i="13"/>
  <c r="C7229" i="13"/>
  <c r="H7229" i="13" s="1"/>
  <c r="D7229" i="13"/>
  <c r="E7229" i="13"/>
  <c r="I7229" i="13" s="1"/>
  <c r="F7229" i="13"/>
  <c r="C7230" i="13"/>
  <c r="H7230" i="13" s="1"/>
  <c r="D7230" i="13"/>
  <c r="E7230" i="13"/>
  <c r="I7230" i="13" s="1"/>
  <c r="F7230" i="13"/>
  <c r="C7231" i="13"/>
  <c r="H7231" i="13" s="1"/>
  <c r="D7231" i="13"/>
  <c r="E7231" i="13"/>
  <c r="I7231" i="13" s="1"/>
  <c r="F7231" i="13"/>
  <c r="C7232" i="13"/>
  <c r="H7232" i="13" s="1"/>
  <c r="D7232" i="13"/>
  <c r="E7232" i="13"/>
  <c r="I7232" i="13" s="1"/>
  <c r="F7232" i="13"/>
  <c r="C7233" i="13"/>
  <c r="H7233" i="13" s="1"/>
  <c r="D7233" i="13"/>
  <c r="E7233" i="13"/>
  <c r="I7233" i="13" s="1"/>
  <c r="F7233" i="13"/>
  <c r="C7234" i="13"/>
  <c r="H7234" i="13" s="1"/>
  <c r="D7234" i="13"/>
  <c r="E7234" i="13"/>
  <c r="I7234" i="13" s="1"/>
  <c r="F7234" i="13"/>
  <c r="C7235" i="13"/>
  <c r="H7235" i="13" s="1"/>
  <c r="D7235" i="13"/>
  <c r="E7235" i="13"/>
  <c r="I7235" i="13" s="1"/>
  <c r="F7235" i="13"/>
  <c r="C7236" i="13"/>
  <c r="H7236" i="13" s="1"/>
  <c r="D7236" i="13"/>
  <c r="E7236" i="13"/>
  <c r="I7236" i="13" s="1"/>
  <c r="F7236" i="13"/>
  <c r="C7237" i="13"/>
  <c r="H7237" i="13" s="1"/>
  <c r="D7237" i="13"/>
  <c r="E7237" i="13"/>
  <c r="I7237" i="13" s="1"/>
  <c r="F7237" i="13"/>
  <c r="C7238" i="13"/>
  <c r="H7238" i="13" s="1"/>
  <c r="D7238" i="13"/>
  <c r="E7238" i="13"/>
  <c r="I7238" i="13" s="1"/>
  <c r="F7238" i="13"/>
  <c r="C7239" i="13"/>
  <c r="H7239" i="13" s="1"/>
  <c r="D7239" i="13"/>
  <c r="E7239" i="13"/>
  <c r="I7239" i="13" s="1"/>
  <c r="F7239" i="13"/>
  <c r="C7240" i="13"/>
  <c r="H7240" i="13" s="1"/>
  <c r="D7240" i="13"/>
  <c r="E7240" i="13"/>
  <c r="I7240" i="13" s="1"/>
  <c r="F7240" i="13"/>
  <c r="C7241" i="13"/>
  <c r="H7241" i="13" s="1"/>
  <c r="D7241" i="13"/>
  <c r="E7241" i="13"/>
  <c r="I7241" i="13" s="1"/>
  <c r="F7241" i="13"/>
  <c r="C7242" i="13"/>
  <c r="H7242" i="13" s="1"/>
  <c r="D7242" i="13"/>
  <c r="E7242" i="13"/>
  <c r="I7242" i="13" s="1"/>
  <c r="F7242" i="13"/>
  <c r="C7243" i="13"/>
  <c r="H7243" i="13" s="1"/>
  <c r="D7243" i="13"/>
  <c r="E7243" i="13"/>
  <c r="I7243" i="13" s="1"/>
  <c r="F7243" i="13"/>
  <c r="C7244" i="13"/>
  <c r="H7244" i="13" s="1"/>
  <c r="D7244" i="13"/>
  <c r="E7244" i="13"/>
  <c r="I7244" i="13" s="1"/>
  <c r="F7244" i="13"/>
  <c r="C7245" i="13"/>
  <c r="H7245" i="13" s="1"/>
  <c r="D7245" i="13"/>
  <c r="E7245" i="13"/>
  <c r="I7245" i="13" s="1"/>
  <c r="F7245" i="13"/>
  <c r="C7246" i="13"/>
  <c r="H7246" i="13" s="1"/>
  <c r="D7246" i="13"/>
  <c r="E7246" i="13"/>
  <c r="I7246" i="13" s="1"/>
  <c r="F7246" i="13"/>
  <c r="C7247" i="13"/>
  <c r="H7247" i="13" s="1"/>
  <c r="D7247" i="13"/>
  <c r="E7247" i="13"/>
  <c r="I7247" i="13" s="1"/>
  <c r="F7247" i="13"/>
  <c r="C7248" i="13"/>
  <c r="H7248" i="13" s="1"/>
  <c r="D7248" i="13"/>
  <c r="E7248" i="13"/>
  <c r="I7248" i="13" s="1"/>
  <c r="F7248" i="13"/>
  <c r="C7249" i="13"/>
  <c r="H7249" i="13" s="1"/>
  <c r="D7249" i="13"/>
  <c r="E7249" i="13"/>
  <c r="I7249" i="13" s="1"/>
  <c r="F7249" i="13"/>
  <c r="C7250" i="13"/>
  <c r="H7250" i="13" s="1"/>
  <c r="D7250" i="13"/>
  <c r="E7250" i="13"/>
  <c r="I7250" i="13" s="1"/>
  <c r="F7250" i="13"/>
  <c r="C7251" i="13"/>
  <c r="H7251" i="13" s="1"/>
  <c r="D7251" i="13"/>
  <c r="E7251" i="13"/>
  <c r="I7251" i="13" s="1"/>
  <c r="F7251" i="13"/>
  <c r="C7252" i="13"/>
  <c r="H7252" i="13" s="1"/>
  <c r="D7252" i="13"/>
  <c r="E7252" i="13"/>
  <c r="I7252" i="13" s="1"/>
  <c r="F7252" i="13"/>
  <c r="C7253" i="13"/>
  <c r="H7253" i="13" s="1"/>
  <c r="D7253" i="13"/>
  <c r="E7253" i="13"/>
  <c r="I7253" i="13" s="1"/>
  <c r="F7253" i="13"/>
  <c r="C7254" i="13"/>
  <c r="H7254" i="13" s="1"/>
  <c r="D7254" i="13"/>
  <c r="E7254" i="13"/>
  <c r="I7254" i="13" s="1"/>
  <c r="F7254" i="13"/>
  <c r="C7255" i="13"/>
  <c r="H7255" i="13" s="1"/>
  <c r="D7255" i="13"/>
  <c r="E7255" i="13"/>
  <c r="I7255" i="13" s="1"/>
  <c r="F7255" i="13"/>
  <c r="C7256" i="13"/>
  <c r="H7256" i="13" s="1"/>
  <c r="D7256" i="13"/>
  <c r="E7256" i="13"/>
  <c r="I7256" i="13" s="1"/>
  <c r="F7256" i="13"/>
  <c r="C7257" i="13"/>
  <c r="H7257" i="13" s="1"/>
  <c r="D7257" i="13"/>
  <c r="E7257" i="13"/>
  <c r="I7257" i="13" s="1"/>
  <c r="F7257" i="13"/>
  <c r="C7258" i="13"/>
  <c r="H7258" i="13" s="1"/>
  <c r="D7258" i="13"/>
  <c r="E7258" i="13"/>
  <c r="I7258" i="13" s="1"/>
  <c r="F7258" i="13"/>
  <c r="C7259" i="13"/>
  <c r="H7259" i="13" s="1"/>
  <c r="D7259" i="13"/>
  <c r="E7259" i="13"/>
  <c r="I7259" i="13" s="1"/>
  <c r="F7259" i="13"/>
  <c r="C7260" i="13"/>
  <c r="H7260" i="13" s="1"/>
  <c r="D7260" i="13"/>
  <c r="E7260" i="13"/>
  <c r="I7260" i="13" s="1"/>
  <c r="F7260" i="13"/>
  <c r="C7261" i="13"/>
  <c r="H7261" i="13" s="1"/>
  <c r="D7261" i="13"/>
  <c r="E7261" i="13"/>
  <c r="I7261" i="13" s="1"/>
  <c r="F7261" i="13"/>
  <c r="C7262" i="13"/>
  <c r="H7262" i="13" s="1"/>
  <c r="D7262" i="13"/>
  <c r="E7262" i="13"/>
  <c r="I7262" i="13" s="1"/>
  <c r="F7262" i="13"/>
  <c r="C7263" i="13"/>
  <c r="H7263" i="13" s="1"/>
  <c r="D7263" i="13"/>
  <c r="E7263" i="13"/>
  <c r="I7263" i="13" s="1"/>
  <c r="F7263" i="13"/>
  <c r="C7264" i="13"/>
  <c r="H7264" i="13" s="1"/>
  <c r="D7264" i="13"/>
  <c r="E7264" i="13"/>
  <c r="I7264" i="13" s="1"/>
  <c r="F7264" i="13"/>
  <c r="C7265" i="13"/>
  <c r="H7265" i="13" s="1"/>
  <c r="D7265" i="13"/>
  <c r="E7265" i="13"/>
  <c r="I7265" i="13" s="1"/>
  <c r="F7265" i="13"/>
  <c r="C7266" i="13"/>
  <c r="H7266" i="13" s="1"/>
  <c r="D7266" i="13"/>
  <c r="E7266" i="13"/>
  <c r="I7266" i="13" s="1"/>
  <c r="F7266" i="13"/>
  <c r="C7267" i="13"/>
  <c r="H7267" i="13" s="1"/>
  <c r="D7267" i="13"/>
  <c r="E7267" i="13"/>
  <c r="I7267" i="13" s="1"/>
  <c r="F7267" i="13"/>
  <c r="C7268" i="13"/>
  <c r="H7268" i="13" s="1"/>
  <c r="D7268" i="13"/>
  <c r="E7268" i="13"/>
  <c r="I7268" i="13" s="1"/>
  <c r="F7268" i="13"/>
  <c r="C7269" i="13"/>
  <c r="H7269" i="13" s="1"/>
  <c r="D7269" i="13"/>
  <c r="E7269" i="13"/>
  <c r="I7269" i="13" s="1"/>
  <c r="F7269" i="13"/>
  <c r="C7270" i="13"/>
  <c r="H7270" i="13" s="1"/>
  <c r="D7270" i="13"/>
  <c r="E7270" i="13"/>
  <c r="I7270" i="13" s="1"/>
  <c r="F7270" i="13"/>
  <c r="C7271" i="13"/>
  <c r="H7271" i="13" s="1"/>
  <c r="D7271" i="13"/>
  <c r="E7271" i="13"/>
  <c r="I7271" i="13" s="1"/>
  <c r="F7271" i="13"/>
  <c r="C7272" i="13"/>
  <c r="H7272" i="13" s="1"/>
  <c r="D7272" i="13"/>
  <c r="E7272" i="13"/>
  <c r="I7272" i="13" s="1"/>
  <c r="F7272" i="13"/>
  <c r="C7273" i="13"/>
  <c r="H7273" i="13" s="1"/>
  <c r="D7273" i="13"/>
  <c r="E7273" i="13"/>
  <c r="I7273" i="13" s="1"/>
  <c r="F7273" i="13"/>
  <c r="C7274" i="13"/>
  <c r="H7274" i="13" s="1"/>
  <c r="D7274" i="13"/>
  <c r="E7274" i="13"/>
  <c r="I7274" i="13" s="1"/>
  <c r="F7274" i="13"/>
  <c r="C7275" i="13"/>
  <c r="H7275" i="13" s="1"/>
  <c r="D7275" i="13"/>
  <c r="E7275" i="13"/>
  <c r="I7275" i="13" s="1"/>
  <c r="F7275" i="13"/>
  <c r="C7276" i="13"/>
  <c r="H7276" i="13" s="1"/>
  <c r="D7276" i="13"/>
  <c r="E7276" i="13"/>
  <c r="I7276" i="13" s="1"/>
  <c r="F7276" i="13"/>
  <c r="C7277" i="13"/>
  <c r="H7277" i="13" s="1"/>
  <c r="D7277" i="13"/>
  <c r="E7277" i="13"/>
  <c r="I7277" i="13" s="1"/>
  <c r="F7277" i="13"/>
  <c r="C7278" i="13"/>
  <c r="H7278" i="13" s="1"/>
  <c r="D7278" i="13"/>
  <c r="E7278" i="13"/>
  <c r="I7278" i="13" s="1"/>
  <c r="F7278" i="13"/>
  <c r="C7279" i="13"/>
  <c r="H7279" i="13" s="1"/>
  <c r="D7279" i="13"/>
  <c r="E7279" i="13"/>
  <c r="I7279" i="13" s="1"/>
  <c r="F7279" i="13"/>
  <c r="C7280" i="13"/>
  <c r="H7280" i="13" s="1"/>
  <c r="D7280" i="13"/>
  <c r="E7280" i="13"/>
  <c r="I7280" i="13" s="1"/>
  <c r="F7280" i="13"/>
  <c r="C7281" i="13"/>
  <c r="H7281" i="13" s="1"/>
  <c r="D7281" i="13"/>
  <c r="E7281" i="13"/>
  <c r="I7281" i="13" s="1"/>
  <c r="F7281" i="13"/>
  <c r="C7282" i="13"/>
  <c r="H7282" i="13" s="1"/>
  <c r="D7282" i="13"/>
  <c r="E7282" i="13"/>
  <c r="I7282" i="13" s="1"/>
  <c r="F7282" i="13"/>
  <c r="C7283" i="13"/>
  <c r="H7283" i="13" s="1"/>
  <c r="D7283" i="13"/>
  <c r="E7283" i="13"/>
  <c r="I7283" i="13" s="1"/>
  <c r="F7283" i="13"/>
  <c r="C7284" i="13"/>
  <c r="H7284" i="13" s="1"/>
  <c r="D7284" i="13"/>
  <c r="E7284" i="13"/>
  <c r="I7284" i="13" s="1"/>
  <c r="F7284" i="13"/>
  <c r="C7285" i="13"/>
  <c r="H7285" i="13" s="1"/>
  <c r="D7285" i="13"/>
  <c r="E7285" i="13"/>
  <c r="I7285" i="13" s="1"/>
  <c r="F7285" i="13"/>
  <c r="C7286" i="13"/>
  <c r="H7286" i="13" s="1"/>
  <c r="D7286" i="13"/>
  <c r="E7286" i="13"/>
  <c r="I7286" i="13" s="1"/>
  <c r="F7286" i="13"/>
  <c r="C7287" i="13"/>
  <c r="H7287" i="13" s="1"/>
  <c r="D7287" i="13"/>
  <c r="E7287" i="13"/>
  <c r="I7287" i="13" s="1"/>
  <c r="F7287" i="13"/>
  <c r="C7288" i="13"/>
  <c r="H7288" i="13" s="1"/>
  <c r="D7288" i="13"/>
  <c r="E7288" i="13"/>
  <c r="I7288" i="13" s="1"/>
  <c r="F7288" i="13"/>
  <c r="C7289" i="13"/>
  <c r="H7289" i="13" s="1"/>
  <c r="D7289" i="13"/>
  <c r="E7289" i="13"/>
  <c r="I7289" i="13" s="1"/>
  <c r="F7289" i="13"/>
  <c r="C7290" i="13"/>
  <c r="H7290" i="13" s="1"/>
  <c r="D7290" i="13"/>
  <c r="E7290" i="13"/>
  <c r="I7290" i="13" s="1"/>
  <c r="F7290" i="13"/>
  <c r="C7291" i="13"/>
  <c r="H7291" i="13" s="1"/>
  <c r="D7291" i="13"/>
  <c r="E7291" i="13"/>
  <c r="I7291" i="13" s="1"/>
  <c r="F7291" i="13"/>
  <c r="C7292" i="13"/>
  <c r="H7292" i="13" s="1"/>
  <c r="D7292" i="13"/>
  <c r="E7292" i="13"/>
  <c r="I7292" i="13" s="1"/>
  <c r="F7292" i="13"/>
  <c r="C7293" i="13"/>
  <c r="H7293" i="13" s="1"/>
  <c r="D7293" i="13"/>
  <c r="E7293" i="13"/>
  <c r="I7293" i="13" s="1"/>
  <c r="F7293" i="13"/>
  <c r="C7294" i="13"/>
  <c r="H7294" i="13" s="1"/>
  <c r="D7294" i="13"/>
  <c r="E7294" i="13"/>
  <c r="F7294" i="13"/>
  <c r="I7294" i="13"/>
  <c r="C7295" i="13"/>
  <c r="H7295" i="13" s="1"/>
  <c r="D7295" i="13"/>
  <c r="E7295" i="13"/>
  <c r="I7295" i="13" s="1"/>
  <c r="F7295" i="13"/>
  <c r="C7296" i="13"/>
  <c r="H7296" i="13" s="1"/>
  <c r="D7296" i="13"/>
  <c r="E7296" i="13"/>
  <c r="I7296" i="13" s="1"/>
  <c r="F7296" i="13"/>
  <c r="C7297" i="13"/>
  <c r="H7297" i="13" s="1"/>
  <c r="D7297" i="13"/>
  <c r="E7297" i="13"/>
  <c r="I7297" i="13" s="1"/>
  <c r="F7297" i="13"/>
  <c r="C7298" i="13"/>
  <c r="H7298" i="13" s="1"/>
  <c r="D7298" i="13"/>
  <c r="E7298" i="13"/>
  <c r="I7298" i="13" s="1"/>
  <c r="F7298" i="13"/>
  <c r="C7299" i="13"/>
  <c r="H7299" i="13" s="1"/>
  <c r="D7299" i="13"/>
  <c r="E7299" i="13"/>
  <c r="I7299" i="13" s="1"/>
  <c r="F7299" i="13"/>
  <c r="C7300" i="13"/>
  <c r="H7300" i="13" s="1"/>
  <c r="D7300" i="13"/>
  <c r="E7300" i="13"/>
  <c r="I7300" i="13" s="1"/>
  <c r="F7300" i="13"/>
  <c r="C7301" i="13"/>
  <c r="H7301" i="13" s="1"/>
  <c r="D7301" i="13"/>
  <c r="E7301" i="13"/>
  <c r="I7301" i="13" s="1"/>
  <c r="F7301" i="13"/>
  <c r="C7302" i="13"/>
  <c r="H7302" i="13" s="1"/>
  <c r="D7302" i="13"/>
  <c r="E7302" i="13"/>
  <c r="I7302" i="13" s="1"/>
  <c r="F7302" i="13"/>
  <c r="C7303" i="13"/>
  <c r="H7303" i="13" s="1"/>
  <c r="D7303" i="13"/>
  <c r="E7303" i="13"/>
  <c r="I7303" i="13" s="1"/>
  <c r="F7303" i="13"/>
  <c r="C7304" i="13"/>
  <c r="H7304" i="13" s="1"/>
  <c r="D7304" i="13"/>
  <c r="E7304" i="13"/>
  <c r="I7304" i="13" s="1"/>
  <c r="F7304" i="13"/>
  <c r="C7305" i="13"/>
  <c r="H7305" i="13" s="1"/>
  <c r="D7305" i="13"/>
  <c r="E7305" i="13"/>
  <c r="I7305" i="13" s="1"/>
  <c r="F7305" i="13"/>
  <c r="C7306" i="13"/>
  <c r="H7306" i="13" s="1"/>
  <c r="D7306" i="13"/>
  <c r="E7306" i="13"/>
  <c r="I7306" i="13" s="1"/>
  <c r="F7306" i="13"/>
  <c r="C7307" i="13"/>
  <c r="H7307" i="13" s="1"/>
  <c r="D7307" i="13"/>
  <c r="E7307" i="13"/>
  <c r="I7307" i="13" s="1"/>
  <c r="F7307" i="13"/>
  <c r="C7308" i="13"/>
  <c r="H7308" i="13" s="1"/>
  <c r="D7308" i="13"/>
  <c r="E7308" i="13"/>
  <c r="I7308" i="13" s="1"/>
  <c r="F7308" i="13"/>
  <c r="C7309" i="13"/>
  <c r="H7309" i="13" s="1"/>
  <c r="D7309" i="13"/>
  <c r="E7309" i="13"/>
  <c r="I7309" i="13" s="1"/>
  <c r="F7309" i="13"/>
  <c r="C7310" i="13"/>
  <c r="H7310" i="13" s="1"/>
  <c r="D7310" i="13"/>
  <c r="E7310" i="13"/>
  <c r="I7310" i="13" s="1"/>
  <c r="F7310" i="13"/>
  <c r="C7311" i="13"/>
  <c r="H7311" i="13" s="1"/>
  <c r="D7311" i="13"/>
  <c r="E7311" i="13"/>
  <c r="I7311" i="13" s="1"/>
  <c r="F7311" i="13"/>
  <c r="C7312" i="13"/>
  <c r="H7312" i="13" s="1"/>
  <c r="D7312" i="13"/>
  <c r="E7312" i="13"/>
  <c r="I7312" i="13" s="1"/>
  <c r="F7312" i="13"/>
  <c r="C7313" i="13"/>
  <c r="H7313" i="13" s="1"/>
  <c r="D7313" i="13"/>
  <c r="E7313" i="13"/>
  <c r="I7313" i="13" s="1"/>
  <c r="F7313" i="13"/>
  <c r="C7314" i="13"/>
  <c r="H7314" i="13" s="1"/>
  <c r="D7314" i="13"/>
  <c r="E7314" i="13"/>
  <c r="I7314" i="13" s="1"/>
  <c r="F7314" i="13"/>
  <c r="C7315" i="13"/>
  <c r="H7315" i="13" s="1"/>
  <c r="D7315" i="13"/>
  <c r="E7315" i="13"/>
  <c r="I7315" i="13" s="1"/>
  <c r="F7315" i="13"/>
  <c r="C7316" i="13"/>
  <c r="H7316" i="13" s="1"/>
  <c r="D7316" i="13"/>
  <c r="E7316" i="13"/>
  <c r="I7316" i="13" s="1"/>
  <c r="F7316" i="13"/>
  <c r="C7317" i="13"/>
  <c r="H7317" i="13" s="1"/>
  <c r="D7317" i="13"/>
  <c r="E7317" i="13"/>
  <c r="I7317" i="13" s="1"/>
  <c r="F7317" i="13"/>
  <c r="C7318" i="13"/>
  <c r="H7318" i="13" s="1"/>
  <c r="D7318" i="13"/>
  <c r="E7318" i="13"/>
  <c r="I7318" i="13" s="1"/>
  <c r="F7318" i="13"/>
  <c r="C7319" i="13"/>
  <c r="H7319" i="13" s="1"/>
  <c r="D7319" i="13"/>
  <c r="E7319" i="13"/>
  <c r="I7319" i="13" s="1"/>
  <c r="F7319" i="13"/>
  <c r="C7320" i="13"/>
  <c r="H7320" i="13" s="1"/>
  <c r="D7320" i="13"/>
  <c r="E7320" i="13"/>
  <c r="I7320" i="13" s="1"/>
  <c r="F7320" i="13"/>
  <c r="C7321" i="13"/>
  <c r="H7321" i="13" s="1"/>
  <c r="D7321" i="13"/>
  <c r="E7321" i="13"/>
  <c r="I7321" i="13" s="1"/>
  <c r="F7321" i="13"/>
  <c r="C7322" i="13"/>
  <c r="H7322" i="13" s="1"/>
  <c r="D7322" i="13"/>
  <c r="E7322" i="13"/>
  <c r="I7322" i="13" s="1"/>
  <c r="F7322" i="13"/>
  <c r="C7323" i="13"/>
  <c r="H7323" i="13" s="1"/>
  <c r="D7323" i="13"/>
  <c r="E7323" i="13"/>
  <c r="I7323" i="13" s="1"/>
  <c r="F7323" i="13"/>
  <c r="C7324" i="13"/>
  <c r="H7324" i="13" s="1"/>
  <c r="D7324" i="13"/>
  <c r="E7324" i="13"/>
  <c r="I7324" i="13" s="1"/>
  <c r="F7324" i="13"/>
  <c r="C7325" i="13"/>
  <c r="H7325" i="13" s="1"/>
  <c r="D7325" i="13"/>
  <c r="E7325" i="13"/>
  <c r="I7325" i="13" s="1"/>
  <c r="F7325" i="13"/>
  <c r="C7326" i="13"/>
  <c r="H7326" i="13" s="1"/>
  <c r="D7326" i="13"/>
  <c r="E7326" i="13"/>
  <c r="I7326" i="13" s="1"/>
  <c r="F7326" i="13"/>
  <c r="C7327" i="13"/>
  <c r="H7327" i="13" s="1"/>
  <c r="D7327" i="13"/>
  <c r="E7327" i="13"/>
  <c r="I7327" i="13" s="1"/>
  <c r="F7327" i="13"/>
  <c r="C7328" i="13"/>
  <c r="H7328" i="13" s="1"/>
  <c r="D7328" i="13"/>
  <c r="E7328" i="13"/>
  <c r="I7328" i="13" s="1"/>
  <c r="F7328" i="13"/>
  <c r="C7329" i="13"/>
  <c r="H7329" i="13" s="1"/>
  <c r="D7329" i="13"/>
  <c r="E7329" i="13"/>
  <c r="I7329" i="13" s="1"/>
  <c r="F7329" i="13"/>
  <c r="C7330" i="13"/>
  <c r="H7330" i="13" s="1"/>
  <c r="D7330" i="13"/>
  <c r="E7330" i="13"/>
  <c r="I7330" i="13" s="1"/>
  <c r="F7330" i="13"/>
  <c r="C7331" i="13"/>
  <c r="H7331" i="13" s="1"/>
  <c r="D7331" i="13"/>
  <c r="E7331" i="13"/>
  <c r="I7331" i="13" s="1"/>
  <c r="F7331" i="13"/>
  <c r="C7332" i="13"/>
  <c r="H7332" i="13" s="1"/>
  <c r="D7332" i="13"/>
  <c r="E7332" i="13"/>
  <c r="I7332" i="13" s="1"/>
  <c r="F7332" i="13"/>
  <c r="C7333" i="13"/>
  <c r="H7333" i="13" s="1"/>
  <c r="D7333" i="13"/>
  <c r="E7333" i="13"/>
  <c r="I7333" i="13" s="1"/>
  <c r="F7333" i="13"/>
  <c r="C7334" i="13"/>
  <c r="H7334" i="13" s="1"/>
  <c r="D7334" i="13"/>
  <c r="E7334" i="13"/>
  <c r="I7334" i="13" s="1"/>
  <c r="F7334" i="13"/>
  <c r="C7335" i="13"/>
  <c r="H7335" i="13" s="1"/>
  <c r="D7335" i="13"/>
  <c r="E7335" i="13"/>
  <c r="I7335" i="13" s="1"/>
  <c r="F7335" i="13"/>
  <c r="C7336" i="13"/>
  <c r="H7336" i="13" s="1"/>
  <c r="D7336" i="13"/>
  <c r="E7336" i="13"/>
  <c r="I7336" i="13" s="1"/>
  <c r="F7336" i="13"/>
  <c r="C7337" i="13"/>
  <c r="H7337" i="13" s="1"/>
  <c r="D7337" i="13"/>
  <c r="E7337" i="13"/>
  <c r="I7337" i="13" s="1"/>
  <c r="F7337" i="13"/>
  <c r="C7338" i="13"/>
  <c r="H7338" i="13" s="1"/>
  <c r="D7338" i="13"/>
  <c r="E7338" i="13"/>
  <c r="I7338" i="13" s="1"/>
  <c r="F7338" i="13"/>
  <c r="C7339" i="13"/>
  <c r="H7339" i="13" s="1"/>
  <c r="D7339" i="13"/>
  <c r="E7339" i="13"/>
  <c r="I7339" i="13" s="1"/>
  <c r="F7339" i="13"/>
  <c r="C7340" i="13"/>
  <c r="H7340" i="13" s="1"/>
  <c r="D7340" i="13"/>
  <c r="E7340" i="13"/>
  <c r="I7340" i="13" s="1"/>
  <c r="F7340" i="13"/>
  <c r="C7341" i="13"/>
  <c r="H7341" i="13" s="1"/>
  <c r="D7341" i="13"/>
  <c r="E7341" i="13"/>
  <c r="I7341" i="13" s="1"/>
  <c r="F7341" i="13"/>
  <c r="C7342" i="13"/>
  <c r="H7342" i="13" s="1"/>
  <c r="D7342" i="13"/>
  <c r="E7342" i="13"/>
  <c r="I7342" i="13" s="1"/>
  <c r="F7342" i="13"/>
  <c r="C7343" i="13"/>
  <c r="H7343" i="13" s="1"/>
  <c r="D7343" i="13"/>
  <c r="E7343" i="13"/>
  <c r="I7343" i="13" s="1"/>
  <c r="F7343" i="13"/>
  <c r="C7344" i="13"/>
  <c r="H7344" i="13" s="1"/>
  <c r="D7344" i="13"/>
  <c r="E7344" i="13"/>
  <c r="I7344" i="13" s="1"/>
  <c r="F7344" i="13"/>
  <c r="C7345" i="13"/>
  <c r="H7345" i="13" s="1"/>
  <c r="D7345" i="13"/>
  <c r="E7345" i="13"/>
  <c r="I7345" i="13" s="1"/>
  <c r="F7345" i="13"/>
  <c r="C7346" i="13"/>
  <c r="H7346" i="13" s="1"/>
  <c r="D7346" i="13"/>
  <c r="E7346" i="13"/>
  <c r="I7346" i="13" s="1"/>
  <c r="F7346" i="13"/>
  <c r="C7347" i="13"/>
  <c r="H7347" i="13" s="1"/>
  <c r="D7347" i="13"/>
  <c r="E7347" i="13"/>
  <c r="I7347" i="13" s="1"/>
  <c r="F7347" i="13"/>
  <c r="C7348" i="13"/>
  <c r="H7348" i="13" s="1"/>
  <c r="D7348" i="13"/>
  <c r="E7348" i="13"/>
  <c r="I7348" i="13" s="1"/>
  <c r="F7348" i="13"/>
  <c r="C7349" i="13"/>
  <c r="H7349" i="13" s="1"/>
  <c r="D7349" i="13"/>
  <c r="E7349" i="13"/>
  <c r="I7349" i="13" s="1"/>
  <c r="F7349" i="13"/>
  <c r="C7350" i="13"/>
  <c r="H7350" i="13" s="1"/>
  <c r="D7350" i="13"/>
  <c r="E7350" i="13"/>
  <c r="I7350" i="13" s="1"/>
  <c r="F7350" i="13"/>
  <c r="C7351" i="13"/>
  <c r="H7351" i="13" s="1"/>
  <c r="D7351" i="13"/>
  <c r="E7351" i="13"/>
  <c r="I7351" i="13" s="1"/>
  <c r="F7351" i="13"/>
  <c r="C7352" i="13"/>
  <c r="H7352" i="13" s="1"/>
  <c r="D7352" i="13"/>
  <c r="E7352" i="13"/>
  <c r="I7352" i="13" s="1"/>
  <c r="F7352" i="13"/>
  <c r="C7353" i="13"/>
  <c r="H7353" i="13" s="1"/>
  <c r="D7353" i="13"/>
  <c r="E7353" i="13"/>
  <c r="I7353" i="13" s="1"/>
  <c r="F7353" i="13"/>
  <c r="C7354" i="13"/>
  <c r="H7354" i="13" s="1"/>
  <c r="D7354" i="13"/>
  <c r="E7354" i="13"/>
  <c r="I7354" i="13" s="1"/>
  <c r="F7354" i="13"/>
  <c r="C7355" i="13"/>
  <c r="H7355" i="13" s="1"/>
  <c r="D7355" i="13"/>
  <c r="E7355" i="13"/>
  <c r="I7355" i="13" s="1"/>
  <c r="F7355" i="13"/>
  <c r="C7356" i="13"/>
  <c r="H7356" i="13" s="1"/>
  <c r="D7356" i="13"/>
  <c r="E7356" i="13"/>
  <c r="I7356" i="13" s="1"/>
  <c r="F7356" i="13"/>
  <c r="C7357" i="13"/>
  <c r="H7357" i="13" s="1"/>
  <c r="D7357" i="13"/>
  <c r="E7357" i="13"/>
  <c r="I7357" i="13" s="1"/>
  <c r="F7357" i="13"/>
  <c r="C7358" i="13"/>
  <c r="H7358" i="13" s="1"/>
  <c r="D7358" i="13"/>
  <c r="E7358" i="13"/>
  <c r="I7358" i="13" s="1"/>
  <c r="F7358" i="13"/>
  <c r="C7359" i="13"/>
  <c r="H7359" i="13" s="1"/>
  <c r="D7359" i="13"/>
  <c r="E7359" i="13"/>
  <c r="I7359" i="13" s="1"/>
  <c r="F7359" i="13"/>
  <c r="C7360" i="13"/>
  <c r="H7360" i="13" s="1"/>
  <c r="D7360" i="13"/>
  <c r="E7360" i="13"/>
  <c r="I7360" i="13" s="1"/>
  <c r="F7360" i="13"/>
  <c r="C7361" i="13"/>
  <c r="H7361" i="13" s="1"/>
  <c r="D7361" i="13"/>
  <c r="E7361" i="13"/>
  <c r="I7361" i="13" s="1"/>
  <c r="F7361" i="13"/>
  <c r="C7362" i="13"/>
  <c r="H7362" i="13" s="1"/>
  <c r="D7362" i="13"/>
  <c r="E7362" i="13"/>
  <c r="I7362" i="13" s="1"/>
  <c r="F7362" i="13"/>
  <c r="C7363" i="13"/>
  <c r="H7363" i="13" s="1"/>
  <c r="D7363" i="13"/>
  <c r="E7363" i="13"/>
  <c r="I7363" i="13" s="1"/>
  <c r="F7363" i="13"/>
  <c r="C7364" i="13"/>
  <c r="H7364" i="13" s="1"/>
  <c r="D7364" i="13"/>
  <c r="E7364" i="13"/>
  <c r="I7364" i="13" s="1"/>
  <c r="F7364" i="13"/>
  <c r="C7365" i="13"/>
  <c r="H7365" i="13" s="1"/>
  <c r="D7365" i="13"/>
  <c r="E7365" i="13"/>
  <c r="I7365" i="13" s="1"/>
  <c r="F7365" i="13"/>
  <c r="C7366" i="13"/>
  <c r="H7366" i="13" s="1"/>
  <c r="D7366" i="13"/>
  <c r="E7366" i="13"/>
  <c r="I7366" i="13" s="1"/>
  <c r="F7366" i="13"/>
  <c r="C7367" i="13"/>
  <c r="H7367" i="13" s="1"/>
  <c r="D7367" i="13"/>
  <c r="E7367" i="13"/>
  <c r="I7367" i="13" s="1"/>
  <c r="F7367" i="13"/>
  <c r="C7368" i="13"/>
  <c r="H7368" i="13" s="1"/>
  <c r="D7368" i="13"/>
  <c r="E7368" i="13"/>
  <c r="I7368" i="13" s="1"/>
  <c r="F7368" i="13"/>
  <c r="C7369" i="13"/>
  <c r="H7369" i="13" s="1"/>
  <c r="D7369" i="13"/>
  <c r="E7369" i="13"/>
  <c r="I7369" i="13" s="1"/>
  <c r="F7369" i="13"/>
  <c r="C7370" i="13"/>
  <c r="H7370" i="13" s="1"/>
  <c r="D7370" i="13"/>
  <c r="E7370" i="13"/>
  <c r="I7370" i="13" s="1"/>
  <c r="F7370" i="13"/>
  <c r="C7371" i="13"/>
  <c r="H7371" i="13" s="1"/>
  <c r="D7371" i="13"/>
  <c r="E7371" i="13"/>
  <c r="I7371" i="13" s="1"/>
  <c r="F7371" i="13"/>
  <c r="C7372" i="13"/>
  <c r="H7372" i="13" s="1"/>
  <c r="D7372" i="13"/>
  <c r="E7372" i="13"/>
  <c r="I7372" i="13" s="1"/>
  <c r="F7372" i="13"/>
  <c r="C7373" i="13"/>
  <c r="H7373" i="13" s="1"/>
  <c r="D7373" i="13"/>
  <c r="E7373" i="13"/>
  <c r="I7373" i="13" s="1"/>
  <c r="F7373" i="13"/>
  <c r="C7374" i="13"/>
  <c r="H7374" i="13" s="1"/>
  <c r="D7374" i="13"/>
  <c r="E7374" i="13"/>
  <c r="I7374" i="13" s="1"/>
  <c r="F7374" i="13"/>
  <c r="C7375" i="13"/>
  <c r="H7375" i="13" s="1"/>
  <c r="D7375" i="13"/>
  <c r="E7375" i="13"/>
  <c r="I7375" i="13" s="1"/>
  <c r="F7375" i="13"/>
  <c r="C7376" i="13"/>
  <c r="H7376" i="13" s="1"/>
  <c r="D7376" i="13"/>
  <c r="E7376" i="13"/>
  <c r="I7376" i="13" s="1"/>
  <c r="F7376" i="13"/>
  <c r="C7377" i="13"/>
  <c r="H7377" i="13" s="1"/>
  <c r="D7377" i="13"/>
  <c r="E7377" i="13"/>
  <c r="I7377" i="13" s="1"/>
  <c r="F7377" i="13"/>
  <c r="C7378" i="13"/>
  <c r="H7378" i="13" s="1"/>
  <c r="D7378" i="13"/>
  <c r="E7378" i="13"/>
  <c r="I7378" i="13" s="1"/>
  <c r="F7378" i="13"/>
  <c r="C7379" i="13"/>
  <c r="H7379" i="13" s="1"/>
  <c r="D7379" i="13"/>
  <c r="E7379" i="13"/>
  <c r="I7379" i="13" s="1"/>
  <c r="F7379" i="13"/>
  <c r="C7380" i="13"/>
  <c r="H7380" i="13" s="1"/>
  <c r="D7380" i="13"/>
  <c r="E7380" i="13"/>
  <c r="I7380" i="13" s="1"/>
  <c r="F7380" i="13"/>
  <c r="C7381" i="13"/>
  <c r="H7381" i="13" s="1"/>
  <c r="D7381" i="13"/>
  <c r="E7381" i="13"/>
  <c r="I7381" i="13" s="1"/>
  <c r="F7381" i="13"/>
  <c r="C7382" i="13"/>
  <c r="H7382" i="13" s="1"/>
  <c r="D7382" i="13"/>
  <c r="E7382" i="13"/>
  <c r="I7382" i="13" s="1"/>
  <c r="F7382" i="13"/>
  <c r="C7383" i="13"/>
  <c r="H7383" i="13" s="1"/>
  <c r="D7383" i="13"/>
  <c r="E7383" i="13"/>
  <c r="I7383" i="13" s="1"/>
  <c r="F7383" i="13"/>
  <c r="C7384" i="13"/>
  <c r="H7384" i="13" s="1"/>
  <c r="D7384" i="13"/>
  <c r="E7384" i="13"/>
  <c r="I7384" i="13" s="1"/>
  <c r="F7384" i="13"/>
  <c r="C7385" i="13"/>
  <c r="H7385" i="13" s="1"/>
  <c r="D7385" i="13"/>
  <c r="E7385" i="13"/>
  <c r="I7385" i="13" s="1"/>
  <c r="F7385" i="13"/>
  <c r="C7386" i="13"/>
  <c r="H7386" i="13" s="1"/>
  <c r="D7386" i="13"/>
  <c r="E7386" i="13"/>
  <c r="I7386" i="13" s="1"/>
  <c r="F7386" i="13"/>
  <c r="C7387" i="13"/>
  <c r="H7387" i="13" s="1"/>
  <c r="D7387" i="13"/>
  <c r="E7387" i="13"/>
  <c r="I7387" i="13" s="1"/>
  <c r="F7387" i="13"/>
  <c r="C7388" i="13"/>
  <c r="H7388" i="13" s="1"/>
  <c r="D7388" i="13"/>
  <c r="E7388" i="13"/>
  <c r="I7388" i="13" s="1"/>
  <c r="F7388" i="13"/>
  <c r="C7389" i="13"/>
  <c r="H7389" i="13" s="1"/>
  <c r="D7389" i="13"/>
  <c r="E7389" i="13"/>
  <c r="I7389" i="13" s="1"/>
  <c r="F7389" i="13"/>
  <c r="C7390" i="13"/>
  <c r="H7390" i="13" s="1"/>
  <c r="D7390" i="13"/>
  <c r="E7390" i="13"/>
  <c r="I7390" i="13" s="1"/>
  <c r="F7390" i="13"/>
  <c r="C7391" i="13"/>
  <c r="H7391" i="13" s="1"/>
  <c r="D7391" i="13"/>
  <c r="E7391" i="13"/>
  <c r="I7391" i="13" s="1"/>
  <c r="F7391" i="13"/>
  <c r="C7392" i="13"/>
  <c r="H7392" i="13" s="1"/>
  <c r="D7392" i="13"/>
  <c r="E7392" i="13"/>
  <c r="I7392" i="13" s="1"/>
  <c r="F7392" i="13"/>
  <c r="C7393" i="13"/>
  <c r="H7393" i="13" s="1"/>
  <c r="D7393" i="13"/>
  <c r="E7393" i="13"/>
  <c r="I7393" i="13" s="1"/>
  <c r="F7393" i="13"/>
  <c r="C7394" i="13"/>
  <c r="H7394" i="13" s="1"/>
  <c r="D7394" i="13"/>
  <c r="E7394" i="13"/>
  <c r="I7394" i="13" s="1"/>
  <c r="F7394" i="13"/>
  <c r="C7395" i="13"/>
  <c r="H7395" i="13" s="1"/>
  <c r="D7395" i="13"/>
  <c r="E7395" i="13"/>
  <c r="I7395" i="13" s="1"/>
  <c r="F7395" i="13"/>
  <c r="C7396" i="13"/>
  <c r="H7396" i="13" s="1"/>
  <c r="D7396" i="13"/>
  <c r="E7396" i="13"/>
  <c r="I7396" i="13" s="1"/>
  <c r="F7396" i="13"/>
  <c r="C7397" i="13"/>
  <c r="H7397" i="13" s="1"/>
  <c r="D7397" i="13"/>
  <c r="E7397" i="13"/>
  <c r="I7397" i="13" s="1"/>
  <c r="F7397" i="13"/>
  <c r="C7398" i="13"/>
  <c r="H7398" i="13" s="1"/>
  <c r="D7398" i="13"/>
  <c r="E7398" i="13"/>
  <c r="I7398" i="13" s="1"/>
  <c r="F7398" i="13"/>
  <c r="C7399" i="13"/>
  <c r="H7399" i="13" s="1"/>
  <c r="D7399" i="13"/>
  <c r="E7399" i="13"/>
  <c r="I7399" i="13" s="1"/>
  <c r="F7399" i="13"/>
  <c r="C7400" i="13"/>
  <c r="H7400" i="13" s="1"/>
  <c r="D7400" i="13"/>
  <c r="E7400" i="13"/>
  <c r="I7400" i="13" s="1"/>
  <c r="F7400" i="13"/>
  <c r="C7401" i="13"/>
  <c r="H7401" i="13" s="1"/>
  <c r="D7401" i="13"/>
  <c r="E7401" i="13"/>
  <c r="I7401" i="13" s="1"/>
  <c r="F7401" i="13"/>
  <c r="C7402" i="13"/>
  <c r="H7402" i="13" s="1"/>
  <c r="D7402" i="13"/>
  <c r="E7402" i="13"/>
  <c r="I7402" i="13" s="1"/>
  <c r="F7402" i="13"/>
  <c r="C7403" i="13"/>
  <c r="H7403" i="13" s="1"/>
  <c r="D7403" i="13"/>
  <c r="E7403" i="13"/>
  <c r="I7403" i="13" s="1"/>
  <c r="F7403" i="13"/>
  <c r="C7404" i="13"/>
  <c r="H7404" i="13" s="1"/>
  <c r="D7404" i="13"/>
  <c r="E7404" i="13"/>
  <c r="I7404" i="13" s="1"/>
  <c r="F7404" i="13"/>
  <c r="C7405" i="13"/>
  <c r="H7405" i="13" s="1"/>
  <c r="D7405" i="13"/>
  <c r="E7405" i="13"/>
  <c r="I7405" i="13" s="1"/>
  <c r="F7405" i="13"/>
  <c r="C7406" i="13"/>
  <c r="H7406" i="13" s="1"/>
  <c r="D7406" i="13"/>
  <c r="E7406" i="13"/>
  <c r="I7406" i="13" s="1"/>
  <c r="F7406" i="13"/>
  <c r="C7407" i="13"/>
  <c r="H7407" i="13" s="1"/>
  <c r="D7407" i="13"/>
  <c r="E7407" i="13"/>
  <c r="I7407" i="13" s="1"/>
  <c r="F7407" i="13"/>
  <c r="C7408" i="13"/>
  <c r="H7408" i="13" s="1"/>
  <c r="D7408" i="13"/>
  <c r="E7408" i="13"/>
  <c r="I7408" i="13" s="1"/>
  <c r="F7408" i="13"/>
  <c r="C7409" i="13"/>
  <c r="H7409" i="13" s="1"/>
  <c r="D7409" i="13"/>
  <c r="E7409" i="13"/>
  <c r="I7409" i="13" s="1"/>
  <c r="F7409" i="13"/>
  <c r="C7410" i="13"/>
  <c r="H7410" i="13" s="1"/>
  <c r="D7410" i="13"/>
  <c r="E7410" i="13"/>
  <c r="I7410" i="13" s="1"/>
  <c r="F7410" i="13"/>
  <c r="C7411" i="13"/>
  <c r="H7411" i="13" s="1"/>
  <c r="D7411" i="13"/>
  <c r="E7411" i="13"/>
  <c r="I7411" i="13" s="1"/>
  <c r="F7411" i="13"/>
  <c r="C7412" i="13"/>
  <c r="H7412" i="13" s="1"/>
  <c r="D7412" i="13"/>
  <c r="E7412" i="13"/>
  <c r="I7412" i="13" s="1"/>
  <c r="F7412" i="13"/>
  <c r="C7413" i="13"/>
  <c r="H7413" i="13" s="1"/>
  <c r="D7413" i="13"/>
  <c r="E7413" i="13"/>
  <c r="I7413" i="13" s="1"/>
  <c r="F7413" i="13"/>
  <c r="C7414" i="13"/>
  <c r="H7414" i="13" s="1"/>
  <c r="D7414" i="13"/>
  <c r="E7414" i="13"/>
  <c r="I7414" i="13" s="1"/>
  <c r="F7414" i="13"/>
  <c r="C7415" i="13"/>
  <c r="H7415" i="13" s="1"/>
  <c r="D7415" i="13"/>
  <c r="E7415" i="13"/>
  <c r="I7415" i="13" s="1"/>
  <c r="F7415" i="13"/>
  <c r="C7416" i="13"/>
  <c r="H7416" i="13" s="1"/>
  <c r="D7416" i="13"/>
  <c r="E7416" i="13"/>
  <c r="I7416" i="13" s="1"/>
  <c r="F7416" i="13"/>
  <c r="C7417" i="13"/>
  <c r="H7417" i="13" s="1"/>
  <c r="D7417" i="13"/>
  <c r="E7417" i="13"/>
  <c r="I7417" i="13" s="1"/>
  <c r="F7417" i="13"/>
  <c r="C7418" i="13"/>
  <c r="H7418" i="13" s="1"/>
  <c r="D7418" i="13"/>
  <c r="E7418" i="13"/>
  <c r="I7418" i="13" s="1"/>
  <c r="F7418" i="13"/>
  <c r="C7419" i="13"/>
  <c r="H7419" i="13" s="1"/>
  <c r="D7419" i="13"/>
  <c r="E7419" i="13"/>
  <c r="I7419" i="13" s="1"/>
  <c r="F7419" i="13"/>
  <c r="C7420" i="13"/>
  <c r="H7420" i="13" s="1"/>
  <c r="D7420" i="13"/>
  <c r="E7420" i="13"/>
  <c r="I7420" i="13" s="1"/>
  <c r="F7420" i="13"/>
  <c r="C7421" i="13"/>
  <c r="H7421" i="13" s="1"/>
  <c r="D7421" i="13"/>
  <c r="E7421" i="13"/>
  <c r="I7421" i="13" s="1"/>
  <c r="F7421" i="13"/>
  <c r="C7422" i="13"/>
  <c r="H7422" i="13" s="1"/>
  <c r="D7422" i="13"/>
  <c r="E7422" i="13"/>
  <c r="I7422" i="13" s="1"/>
  <c r="F7422" i="13"/>
  <c r="C7423" i="13"/>
  <c r="H7423" i="13" s="1"/>
  <c r="D7423" i="13"/>
  <c r="E7423" i="13"/>
  <c r="I7423" i="13" s="1"/>
  <c r="F7423" i="13"/>
  <c r="C7424" i="13"/>
  <c r="H7424" i="13" s="1"/>
  <c r="D7424" i="13"/>
  <c r="E7424" i="13"/>
  <c r="I7424" i="13" s="1"/>
  <c r="F7424" i="13"/>
  <c r="C7425" i="13"/>
  <c r="H7425" i="13" s="1"/>
  <c r="D7425" i="13"/>
  <c r="E7425" i="13"/>
  <c r="I7425" i="13" s="1"/>
  <c r="F7425" i="13"/>
  <c r="C7426" i="13"/>
  <c r="H7426" i="13" s="1"/>
  <c r="D7426" i="13"/>
  <c r="E7426" i="13"/>
  <c r="I7426" i="13" s="1"/>
  <c r="F7426" i="13"/>
  <c r="C7427" i="13"/>
  <c r="H7427" i="13" s="1"/>
  <c r="D7427" i="13"/>
  <c r="E7427" i="13"/>
  <c r="I7427" i="13" s="1"/>
  <c r="F7427" i="13"/>
  <c r="C7428" i="13"/>
  <c r="H7428" i="13" s="1"/>
  <c r="D7428" i="13"/>
  <c r="E7428" i="13"/>
  <c r="I7428" i="13" s="1"/>
  <c r="F7428" i="13"/>
  <c r="C7429" i="13"/>
  <c r="H7429" i="13" s="1"/>
  <c r="D7429" i="13"/>
  <c r="E7429" i="13"/>
  <c r="I7429" i="13" s="1"/>
  <c r="F7429" i="13"/>
  <c r="C7430" i="13"/>
  <c r="H7430" i="13" s="1"/>
  <c r="D7430" i="13"/>
  <c r="E7430" i="13"/>
  <c r="I7430" i="13" s="1"/>
  <c r="F7430" i="13"/>
  <c r="C7431" i="13"/>
  <c r="H7431" i="13" s="1"/>
  <c r="D7431" i="13"/>
  <c r="E7431" i="13"/>
  <c r="I7431" i="13" s="1"/>
  <c r="F7431" i="13"/>
  <c r="C7432" i="13"/>
  <c r="H7432" i="13" s="1"/>
  <c r="D7432" i="13"/>
  <c r="E7432" i="13"/>
  <c r="I7432" i="13" s="1"/>
  <c r="F7432" i="13"/>
  <c r="C7433" i="13"/>
  <c r="H7433" i="13" s="1"/>
  <c r="D7433" i="13"/>
  <c r="E7433" i="13"/>
  <c r="I7433" i="13" s="1"/>
  <c r="F7433" i="13"/>
  <c r="C7434" i="13"/>
  <c r="H7434" i="13" s="1"/>
  <c r="D7434" i="13"/>
  <c r="E7434" i="13"/>
  <c r="I7434" i="13" s="1"/>
  <c r="F7434" i="13"/>
  <c r="C7435" i="13"/>
  <c r="H7435" i="13" s="1"/>
  <c r="D7435" i="13"/>
  <c r="E7435" i="13"/>
  <c r="I7435" i="13" s="1"/>
  <c r="F7435" i="13"/>
  <c r="C7436" i="13"/>
  <c r="H7436" i="13" s="1"/>
  <c r="D7436" i="13"/>
  <c r="E7436" i="13"/>
  <c r="I7436" i="13" s="1"/>
  <c r="F7436" i="13"/>
  <c r="C7437" i="13"/>
  <c r="H7437" i="13" s="1"/>
  <c r="D7437" i="13"/>
  <c r="E7437" i="13"/>
  <c r="I7437" i="13" s="1"/>
  <c r="F7437" i="13"/>
  <c r="C7438" i="13"/>
  <c r="H7438" i="13" s="1"/>
  <c r="D7438" i="13"/>
  <c r="E7438" i="13"/>
  <c r="I7438" i="13" s="1"/>
  <c r="F7438" i="13"/>
  <c r="C7439" i="13"/>
  <c r="H7439" i="13" s="1"/>
  <c r="D7439" i="13"/>
  <c r="E7439" i="13"/>
  <c r="I7439" i="13" s="1"/>
  <c r="F7439" i="13"/>
  <c r="C7440" i="13"/>
  <c r="H7440" i="13" s="1"/>
  <c r="D7440" i="13"/>
  <c r="E7440" i="13"/>
  <c r="I7440" i="13" s="1"/>
  <c r="F7440" i="13"/>
  <c r="C7441" i="13"/>
  <c r="H7441" i="13" s="1"/>
  <c r="D7441" i="13"/>
  <c r="E7441" i="13"/>
  <c r="I7441" i="13" s="1"/>
  <c r="F7441" i="13"/>
  <c r="C7442" i="13"/>
  <c r="H7442" i="13" s="1"/>
  <c r="D7442" i="13"/>
  <c r="E7442" i="13"/>
  <c r="I7442" i="13" s="1"/>
  <c r="F7442" i="13"/>
  <c r="C7443" i="13"/>
  <c r="H7443" i="13" s="1"/>
  <c r="D7443" i="13"/>
  <c r="E7443" i="13"/>
  <c r="I7443" i="13" s="1"/>
  <c r="F7443" i="13"/>
  <c r="C7444" i="13"/>
  <c r="H7444" i="13" s="1"/>
  <c r="D7444" i="13"/>
  <c r="E7444" i="13"/>
  <c r="I7444" i="13" s="1"/>
  <c r="F7444" i="13"/>
  <c r="C7445" i="13"/>
  <c r="H7445" i="13" s="1"/>
  <c r="D7445" i="13"/>
  <c r="E7445" i="13"/>
  <c r="I7445" i="13" s="1"/>
  <c r="F7445" i="13"/>
  <c r="C7446" i="13"/>
  <c r="H7446" i="13" s="1"/>
  <c r="D7446" i="13"/>
  <c r="E7446" i="13"/>
  <c r="I7446" i="13" s="1"/>
  <c r="F7446" i="13"/>
  <c r="C7447" i="13"/>
  <c r="H7447" i="13" s="1"/>
  <c r="D7447" i="13"/>
  <c r="E7447" i="13"/>
  <c r="I7447" i="13" s="1"/>
  <c r="F7447" i="13"/>
  <c r="C7448" i="13"/>
  <c r="H7448" i="13" s="1"/>
  <c r="D7448" i="13"/>
  <c r="E7448" i="13"/>
  <c r="I7448" i="13" s="1"/>
  <c r="F7448" i="13"/>
  <c r="C7449" i="13"/>
  <c r="H7449" i="13" s="1"/>
  <c r="D7449" i="13"/>
  <c r="E7449" i="13"/>
  <c r="I7449" i="13" s="1"/>
  <c r="F7449" i="13"/>
  <c r="C7450" i="13"/>
  <c r="H7450" i="13" s="1"/>
  <c r="D7450" i="13"/>
  <c r="E7450" i="13"/>
  <c r="I7450" i="13" s="1"/>
  <c r="F7450" i="13"/>
  <c r="C7451" i="13"/>
  <c r="H7451" i="13" s="1"/>
  <c r="D7451" i="13"/>
  <c r="E7451" i="13"/>
  <c r="I7451" i="13" s="1"/>
  <c r="F7451" i="13"/>
  <c r="C7452" i="13"/>
  <c r="H7452" i="13" s="1"/>
  <c r="D7452" i="13"/>
  <c r="E7452" i="13"/>
  <c r="I7452" i="13" s="1"/>
  <c r="F7452" i="13"/>
  <c r="C7453" i="13"/>
  <c r="H7453" i="13" s="1"/>
  <c r="D7453" i="13"/>
  <c r="E7453" i="13"/>
  <c r="I7453" i="13" s="1"/>
  <c r="F7453" i="13"/>
  <c r="C7454" i="13"/>
  <c r="H7454" i="13" s="1"/>
  <c r="D7454" i="13"/>
  <c r="E7454" i="13"/>
  <c r="I7454" i="13" s="1"/>
  <c r="F7454" i="13"/>
  <c r="C7455" i="13"/>
  <c r="H7455" i="13" s="1"/>
  <c r="D7455" i="13"/>
  <c r="E7455" i="13"/>
  <c r="I7455" i="13" s="1"/>
  <c r="F7455" i="13"/>
  <c r="C7456" i="13"/>
  <c r="H7456" i="13" s="1"/>
  <c r="D7456" i="13"/>
  <c r="E7456" i="13"/>
  <c r="I7456" i="13" s="1"/>
  <c r="F7456" i="13"/>
  <c r="C7457" i="13"/>
  <c r="H7457" i="13" s="1"/>
  <c r="D7457" i="13"/>
  <c r="E7457" i="13"/>
  <c r="I7457" i="13" s="1"/>
  <c r="F7457" i="13"/>
  <c r="C7458" i="13"/>
  <c r="H7458" i="13" s="1"/>
  <c r="D7458" i="13"/>
  <c r="E7458" i="13"/>
  <c r="I7458" i="13" s="1"/>
  <c r="F7458" i="13"/>
  <c r="C7459" i="13"/>
  <c r="H7459" i="13" s="1"/>
  <c r="D7459" i="13"/>
  <c r="E7459" i="13"/>
  <c r="I7459" i="13" s="1"/>
  <c r="F7459" i="13"/>
  <c r="C7460" i="13"/>
  <c r="H7460" i="13" s="1"/>
  <c r="D7460" i="13"/>
  <c r="E7460" i="13"/>
  <c r="I7460" i="13" s="1"/>
  <c r="F7460" i="13"/>
  <c r="C7461" i="13"/>
  <c r="H7461" i="13" s="1"/>
  <c r="D7461" i="13"/>
  <c r="E7461" i="13"/>
  <c r="I7461" i="13" s="1"/>
  <c r="F7461" i="13"/>
  <c r="C7462" i="13"/>
  <c r="H7462" i="13" s="1"/>
  <c r="D7462" i="13"/>
  <c r="E7462" i="13"/>
  <c r="I7462" i="13" s="1"/>
  <c r="F7462" i="13"/>
  <c r="C7463" i="13"/>
  <c r="H7463" i="13" s="1"/>
  <c r="D7463" i="13"/>
  <c r="E7463" i="13"/>
  <c r="I7463" i="13" s="1"/>
  <c r="F7463" i="13"/>
  <c r="C7464" i="13"/>
  <c r="H7464" i="13" s="1"/>
  <c r="D7464" i="13"/>
  <c r="E7464" i="13"/>
  <c r="I7464" i="13" s="1"/>
  <c r="F7464" i="13"/>
  <c r="C7465" i="13"/>
  <c r="H7465" i="13" s="1"/>
  <c r="D7465" i="13"/>
  <c r="E7465" i="13"/>
  <c r="I7465" i="13" s="1"/>
  <c r="F7465" i="13"/>
  <c r="C7466" i="13"/>
  <c r="H7466" i="13" s="1"/>
  <c r="D7466" i="13"/>
  <c r="E7466" i="13"/>
  <c r="I7466" i="13" s="1"/>
  <c r="F7466" i="13"/>
  <c r="C7467" i="13"/>
  <c r="H7467" i="13" s="1"/>
  <c r="D7467" i="13"/>
  <c r="E7467" i="13"/>
  <c r="I7467" i="13" s="1"/>
  <c r="F7467" i="13"/>
  <c r="C7468" i="13"/>
  <c r="H7468" i="13" s="1"/>
  <c r="D7468" i="13"/>
  <c r="E7468" i="13"/>
  <c r="I7468" i="13" s="1"/>
  <c r="F7468" i="13"/>
  <c r="C7469" i="13"/>
  <c r="H7469" i="13" s="1"/>
  <c r="D7469" i="13"/>
  <c r="E7469" i="13"/>
  <c r="I7469" i="13" s="1"/>
  <c r="F7469" i="13"/>
  <c r="C7470" i="13"/>
  <c r="H7470" i="13" s="1"/>
  <c r="D7470" i="13"/>
  <c r="E7470" i="13"/>
  <c r="I7470" i="13" s="1"/>
  <c r="F7470" i="13"/>
  <c r="C7471" i="13"/>
  <c r="H7471" i="13" s="1"/>
  <c r="D7471" i="13"/>
  <c r="E7471" i="13"/>
  <c r="I7471" i="13" s="1"/>
  <c r="F7471" i="13"/>
  <c r="C7472" i="13"/>
  <c r="H7472" i="13" s="1"/>
  <c r="D7472" i="13"/>
  <c r="E7472" i="13"/>
  <c r="I7472" i="13" s="1"/>
  <c r="F7472" i="13"/>
  <c r="C7473" i="13"/>
  <c r="H7473" i="13" s="1"/>
  <c r="D7473" i="13"/>
  <c r="E7473" i="13"/>
  <c r="I7473" i="13" s="1"/>
  <c r="F7473" i="13"/>
  <c r="C7474" i="13"/>
  <c r="H7474" i="13" s="1"/>
  <c r="D7474" i="13"/>
  <c r="E7474" i="13"/>
  <c r="I7474" i="13" s="1"/>
  <c r="F7474" i="13"/>
  <c r="C7475" i="13"/>
  <c r="H7475" i="13" s="1"/>
  <c r="D7475" i="13"/>
  <c r="E7475" i="13"/>
  <c r="I7475" i="13" s="1"/>
  <c r="F7475" i="13"/>
  <c r="C7476" i="13"/>
  <c r="H7476" i="13" s="1"/>
  <c r="D7476" i="13"/>
  <c r="E7476" i="13"/>
  <c r="I7476" i="13" s="1"/>
  <c r="F7476" i="13"/>
  <c r="C7477" i="13"/>
  <c r="H7477" i="13" s="1"/>
  <c r="D7477" i="13"/>
  <c r="E7477" i="13"/>
  <c r="I7477" i="13" s="1"/>
  <c r="F7477" i="13"/>
  <c r="C7478" i="13"/>
  <c r="H7478" i="13" s="1"/>
  <c r="D7478" i="13"/>
  <c r="E7478" i="13"/>
  <c r="I7478" i="13" s="1"/>
  <c r="F7478" i="13"/>
  <c r="C7479" i="13"/>
  <c r="H7479" i="13" s="1"/>
  <c r="D7479" i="13"/>
  <c r="E7479" i="13"/>
  <c r="I7479" i="13" s="1"/>
  <c r="F7479" i="13"/>
  <c r="C7480" i="13"/>
  <c r="H7480" i="13" s="1"/>
  <c r="D7480" i="13"/>
  <c r="E7480" i="13"/>
  <c r="I7480" i="13" s="1"/>
  <c r="F7480" i="13"/>
  <c r="C7481" i="13"/>
  <c r="H7481" i="13" s="1"/>
  <c r="D7481" i="13"/>
  <c r="E7481" i="13"/>
  <c r="I7481" i="13" s="1"/>
  <c r="F7481" i="13"/>
  <c r="C7482" i="13"/>
  <c r="H7482" i="13" s="1"/>
  <c r="D7482" i="13"/>
  <c r="E7482" i="13"/>
  <c r="I7482" i="13" s="1"/>
  <c r="F7482" i="13"/>
  <c r="C7483" i="13"/>
  <c r="H7483" i="13" s="1"/>
  <c r="D7483" i="13"/>
  <c r="E7483" i="13"/>
  <c r="I7483" i="13" s="1"/>
  <c r="F7483" i="13"/>
  <c r="C7484" i="13"/>
  <c r="H7484" i="13" s="1"/>
  <c r="D7484" i="13"/>
  <c r="E7484" i="13"/>
  <c r="I7484" i="13" s="1"/>
  <c r="F7484" i="13"/>
  <c r="C7485" i="13"/>
  <c r="H7485" i="13" s="1"/>
  <c r="D7485" i="13"/>
  <c r="E7485" i="13"/>
  <c r="I7485" i="13" s="1"/>
  <c r="F7485" i="13"/>
  <c r="C7486" i="13"/>
  <c r="H7486" i="13" s="1"/>
  <c r="D7486" i="13"/>
  <c r="E7486" i="13"/>
  <c r="I7486" i="13" s="1"/>
  <c r="F7486" i="13"/>
  <c r="C7487" i="13"/>
  <c r="H7487" i="13" s="1"/>
  <c r="D7487" i="13"/>
  <c r="E7487" i="13"/>
  <c r="I7487" i="13" s="1"/>
  <c r="F7487" i="13"/>
  <c r="C7488" i="13"/>
  <c r="H7488" i="13" s="1"/>
  <c r="D7488" i="13"/>
  <c r="E7488" i="13"/>
  <c r="I7488" i="13" s="1"/>
  <c r="F7488" i="13"/>
  <c r="C7489" i="13"/>
  <c r="H7489" i="13" s="1"/>
  <c r="D7489" i="13"/>
  <c r="E7489" i="13"/>
  <c r="I7489" i="13" s="1"/>
  <c r="F7489" i="13"/>
  <c r="C7490" i="13"/>
  <c r="H7490" i="13" s="1"/>
  <c r="D7490" i="13"/>
  <c r="E7490" i="13"/>
  <c r="I7490" i="13" s="1"/>
  <c r="F7490" i="13"/>
  <c r="C7491" i="13"/>
  <c r="H7491" i="13" s="1"/>
  <c r="D7491" i="13"/>
  <c r="E7491" i="13"/>
  <c r="I7491" i="13" s="1"/>
  <c r="F7491" i="13"/>
  <c r="C7492" i="13"/>
  <c r="H7492" i="13" s="1"/>
  <c r="D7492" i="13"/>
  <c r="E7492" i="13"/>
  <c r="I7492" i="13" s="1"/>
  <c r="F7492" i="13"/>
  <c r="C7493" i="13"/>
  <c r="H7493" i="13" s="1"/>
  <c r="D7493" i="13"/>
  <c r="E7493" i="13"/>
  <c r="I7493" i="13" s="1"/>
  <c r="F7493" i="13"/>
  <c r="C7494" i="13"/>
  <c r="H7494" i="13" s="1"/>
  <c r="D7494" i="13"/>
  <c r="E7494" i="13"/>
  <c r="I7494" i="13" s="1"/>
  <c r="F7494" i="13"/>
  <c r="C7495" i="13"/>
  <c r="H7495" i="13" s="1"/>
  <c r="D7495" i="13"/>
  <c r="E7495" i="13"/>
  <c r="I7495" i="13" s="1"/>
  <c r="F7495" i="13"/>
  <c r="C7496" i="13"/>
  <c r="H7496" i="13" s="1"/>
  <c r="D7496" i="13"/>
  <c r="E7496" i="13"/>
  <c r="I7496" i="13" s="1"/>
  <c r="F7496" i="13"/>
  <c r="C7497" i="13"/>
  <c r="H7497" i="13" s="1"/>
  <c r="D7497" i="13"/>
  <c r="E7497" i="13"/>
  <c r="I7497" i="13" s="1"/>
  <c r="F7497" i="13"/>
  <c r="C7498" i="13"/>
  <c r="H7498" i="13" s="1"/>
  <c r="D7498" i="13"/>
  <c r="E7498" i="13"/>
  <c r="I7498" i="13" s="1"/>
  <c r="F7498" i="13"/>
  <c r="C7499" i="13"/>
  <c r="H7499" i="13" s="1"/>
  <c r="D7499" i="13"/>
  <c r="E7499" i="13"/>
  <c r="F7499" i="13"/>
  <c r="I7499" i="13"/>
  <c r="C7500" i="13"/>
  <c r="H7500" i="13" s="1"/>
  <c r="D7500" i="13"/>
  <c r="E7500" i="13"/>
  <c r="I7500" i="13" s="1"/>
  <c r="F7500" i="13"/>
  <c r="C7501" i="13"/>
  <c r="H7501" i="13" s="1"/>
  <c r="D7501" i="13"/>
  <c r="E7501" i="13"/>
  <c r="I7501" i="13" s="1"/>
  <c r="F7501" i="13"/>
  <c r="C7502" i="13"/>
  <c r="H7502" i="13" s="1"/>
  <c r="D7502" i="13"/>
  <c r="E7502" i="13"/>
  <c r="I7502" i="13" s="1"/>
  <c r="F7502" i="13"/>
  <c r="C7503" i="13"/>
  <c r="H7503" i="13" s="1"/>
  <c r="D7503" i="13"/>
  <c r="E7503" i="13"/>
  <c r="I7503" i="13" s="1"/>
  <c r="F7503" i="13"/>
  <c r="C7504" i="13"/>
  <c r="H7504" i="13" s="1"/>
  <c r="D7504" i="13"/>
  <c r="E7504" i="13"/>
  <c r="I7504" i="13" s="1"/>
  <c r="F7504" i="13"/>
  <c r="C7505" i="13"/>
  <c r="H7505" i="13" s="1"/>
  <c r="D7505" i="13"/>
  <c r="E7505" i="13"/>
  <c r="I7505" i="13" s="1"/>
  <c r="F7505" i="13"/>
  <c r="C7506" i="13"/>
  <c r="H7506" i="13" s="1"/>
  <c r="D7506" i="13"/>
  <c r="E7506" i="13"/>
  <c r="I7506" i="13" s="1"/>
  <c r="F7506" i="13"/>
  <c r="C7507" i="13"/>
  <c r="H7507" i="13" s="1"/>
  <c r="D7507" i="13"/>
  <c r="E7507" i="13"/>
  <c r="I7507" i="13" s="1"/>
  <c r="F7507" i="13"/>
  <c r="C7508" i="13"/>
  <c r="H7508" i="13" s="1"/>
  <c r="D7508" i="13"/>
  <c r="E7508" i="13"/>
  <c r="I7508" i="13" s="1"/>
  <c r="F7508" i="13"/>
  <c r="C7509" i="13"/>
  <c r="H7509" i="13" s="1"/>
  <c r="D7509" i="13"/>
  <c r="E7509" i="13"/>
  <c r="I7509" i="13" s="1"/>
  <c r="F7509" i="13"/>
  <c r="C7510" i="13"/>
  <c r="H7510" i="13" s="1"/>
  <c r="D7510" i="13"/>
  <c r="E7510" i="13"/>
  <c r="I7510" i="13" s="1"/>
  <c r="F7510" i="13"/>
  <c r="C7511" i="13"/>
  <c r="H7511" i="13" s="1"/>
  <c r="D7511" i="13"/>
  <c r="E7511" i="13"/>
  <c r="I7511" i="13" s="1"/>
  <c r="F7511" i="13"/>
  <c r="C7512" i="13"/>
  <c r="H7512" i="13" s="1"/>
  <c r="D7512" i="13"/>
  <c r="E7512" i="13"/>
  <c r="I7512" i="13" s="1"/>
  <c r="F7512" i="13"/>
  <c r="C7513" i="13"/>
  <c r="H7513" i="13" s="1"/>
  <c r="D7513" i="13"/>
  <c r="E7513" i="13"/>
  <c r="I7513" i="13" s="1"/>
  <c r="F7513" i="13"/>
  <c r="C7514" i="13"/>
  <c r="H7514" i="13" s="1"/>
  <c r="D7514" i="13"/>
  <c r="E7514" i="13"/>
  <c r="I7514" i="13" s="1"/>
  <c r="F7514" i="13"/>
  <c r="C7515" i="13"/>
  <c r="H7515" i="13" s="1"/>
  <c r="D7515" i="13"/>
  <c r="E7515" i="13"/>
  <c r="I7515" i="13" s="1"/>
  <c r="F7515" i="13"/>
  <c r="C7516" i="13"/>
  <c r="H7516" i="13" s="1"/>
  <c r="D7516" i="13"/>
  <c r="E7516" i="13"/>
  <c r="I7516" i="13" s="1"/>
  <c r="F7516" i="13"/>
  <c r="C7517" i="13"/>
  <c r="H7517" i="13" s="1"/>
  <c r="D7517" i="13"/>
  <c r="E7517" i="13"/>
  <c r="I7517" i="13" s="1"/>
  <c r="F7517" i="13"/>
  <c r="C7518" i="13"/>
  <c r="H7518" i="13" s="1"/>
  <c r="D7518" i="13"/>
  <c r="E7518" i="13"/>
  <c r="I7518" i="13" s="1"/>
  <c r="F7518" i="13"/>
  <c r="C7519" i="13"/>
  <c r="H7519" i="13" s="1"/>
  <c r="D7519" i="13"/>
  <c r="E7519" i="13"/>
  <c r="I7519" i="13" s="1"/>
  <c r="F7519" i="13"/>
  <c r="C7520" i="13"/>
  <c r="H7520" i="13" s="1"/>
  <c r="D7520" i="13"/>
  <c r="E7520" i="13"/>
  <c r="I7520" i="13" s="1"/>
  <c r="F7520" i="13"/>
  <c r="C7521" i="13"/>
  <c r="H7521" i="13" s="1"/>
  <c r="D7521" i="13"/>
  <c r="E7521" i="13"/>
  <c r="I7521" i="13" s="1"/>
  <c r="F7521" i="13"/>
  <c r="C7522" i="13"/>
  <c r="H7522" i="13" s="1"/>
  <c r="D7522" i="13"/>
  <c r="E7522" i="13"/>
  <c r="I7522" i="13" s="1"/>
  <c r="F7522" i="13"/>
  <c r="C7523" i="13"/>
  <c r="H7523" i="13" s="1"/>
  <c r="D7523" i="13"/>
  <c r="E7523" i="13"/>
  <c r="I7523" i="13" s="1"/>
  <c r="F7523" i="13"/>
  <c r="C7524" i="13"/>
  <c r="H7524" i="13" s="1"/>
  <c r="D7524" i="13"/>
  <c r="E7524" i="13"/>
  <c r="I7524" i="13" s="1"/>
  <c r="F7524" i="13"/>
  <c r="C7525" i="13"/>
  <c r="H7525" i="13" s="1"/>
  <c r="D7525" i="13"/>
  <c r="E7525" i="13"/>
  <c r="I7525" i="13" s="1"/>
  <c r="F7525" i="13"/>
  <c r="C7526" i="13"/>
  <c r="H7526" i="13" s="1"/>
  <c r="D7526" i="13"/>
  <c r="E7526" i="13"/>
  <c r="I7526" i="13" s="1"/>
  <c r="F7526" i="13"/>
  <c r="C7527" i="13"/>
  <c r="H7527" i="13" s="1"/>
  <c r="D7527" i="13"/>
  <c r="E7527" i="13"/>
  <c r="I7527" i="13" s="1"/>
  <c r="F7527" i="13"/>
  <c r="C7528" i="13"/>
  <c r="H7528" i="13" s="1"/>
  <c r="D7528" i="13"/>
  <c r="E7528" i="13"/>
  <c r="I7528" i="13" s="1"/>
  <c r="F7528" i="13"/>
  <c r="C7529" i="13"/>
  <c r="H7529" i="13" s="1"/>
  <c r="D7529" i="13"/>
  <c r="E7529" i="13"/>
  <c r="I7529" i="13" s="1"/>
  <c r="F7529" i="13"/>
  <c r="C7530" i="13"/>
  <c r="H7530" i="13" s="1"/>
  <c r="D7530" i="13"/>
  <c r="E7530" i="13"/>
  <c r="I7530" i="13" s="1"/>
  <c r="F7530" i="13"/>
  <c r="C7531" i="13"/>
  <c r="H7531" i="13" s="1"/>
  <c r="D7531" i="13"/>
  <c r="E7531" i="13"/>
  <c r="I7531" i="13" s="1"/>
  <c r="F7531" i="13"/>
  <c r="C7532" i="13"/>
  <c r="H7532" i="13" s="1"/>
  <c r="D7532" i="13"/>
  <c r="E7532" i="13"/>
  <c r="I7532" i="13" s="1"/>
  <c r="F7532" i="13"/>
  <c r="C7533" i="13"/>
  <c r="H7533" i="13" s="1"/>
  <c r="D7533" i="13"/>
  <c r="E7533" i="13"/>
  <c r="I7533" i="13" s="1"/>
  <c r="F7533" i="13"/>
  <c r="C7534" i="13"/>
  <c r="H7534" i="13" s="1"/>
  <c r="D7534" i="13"/>
  <c r="E7534" i="13"/>
  <c r="I7534" i="13" s="1"/>
  <c r="F7534" i="13"/>
  <c r="C7535" i="13"/>
  <c r="H7535" i="13" s="1"/>
  <c r="D7535" i="13"/>
  <c r="E7535" i="13"/>
  <c r="I7535" i="13" s="1"/>
  <c r="F7535" i="13"/>
  <c r="C7536" i="13"/>
  <c r="H7536" i="13" s="1"/>
  <c r="D7536" i="13"/>
  <c r="E7536" i="13"/>
  <c r="I7536" i="13" s="1"/>
  <c r="F7536" i="13"/>
  <c r="C7537" i="13"/>
  <c r="H7537" i="13" s="1"/>
  <c r="D7537" i="13"/>
  <c r="E7537" i="13"/>
  <c r="I7537" i="13" s="1"/>
  <c r="F7537" i="13"/>
  <c r="C7538" i="13"/>
  <c r="H7538" i="13" s="1"/>
  <c r="D7538" i="13"/>
  <c r="E7538" i="13"/>
  <c r="I7538" i="13" s="1"/>
  <c r="F7538" i="13"/>
  <c r="C7539" i="13"/>
  <c r="H7539" i="13" s="1"/>
  <c r="D7539" i="13"/>
  <c r="E7539" i="13"/>
  <c r="I7539" i="13" s="1"/>
  <c r="F7539" i="13"/>
  <c r="C7540" i="13"/>
  <c r="H7540" i="13" s="1"/>
  <c r="D7540" i="13"/>
  <c r="E7540" i="13"/>
  <c r="I7540" i="13" s="1"/>
  <c r="F7540" i="13"/>
  <c r="C7541" i="13"/>
  <c r="H7541" i="13" s="1"/>
  <c r="D7541" i="13"/>
  <c r="E7541" i="13"/>
  <c r="I7541" i="13" s="1"/>
  <c r="F7541" i="13"/>
  <c r="C7542" i="13"/>
  <c r="H7542" i="13" s="1"/>
  <c r="D7542" i="13"/>
  <c r="E7542" i="13"/>
  <c r="I7542" i="13" s="1"/>
  <c r="F7542" i="13"/>
  <c r="C7543" i="13"/>
  <c r="H7543" i="13" s="1"/>
  <c r="D7543" i="13"/>
  <c r="E7543" i="13"/>
  <c r="I7543" i="13" s="1"/>
  <c r="F7543" i="13"/>
  <c r="C7544" i="13"/>
  <c r="H7544" i="13" s="1"/>
  <c r="D7544" i="13"/>
  <c r="E7544" i="13"/>
  <c r="I7544" i="13" s="1"/>
  <c r="F7544" i="13"/>
  <c r="C7545" i="13"/>
  <c r="H7545" i="13" s="1"/>
  <c r="D7545" i="13"/>
  <c r="E7545" i="13"/>
  <c r="I7545" i="13" s="1"/>
  <c r="F7545" i="13"/>
  <c r="C7546" i="13"/>
  <c r="H7546" i="13" s="1"/>
  <c r="D7546" i="13"/>
  <c r="E7546" i="13"/>
  <c r="I7546" i="13" s="1"/>
  <c r="F7546" i="13"/>
  <c r="C7547" i="13"/>
  <c r="H7547" i="13" s="1"/>
  <c r="D7547" i="13"/>
  <c r="E7547" i="13"/>
  <c r="I7547" i="13" s="1"/>
  <c r="F7547" i="13"/>
  <c r="C7548" i="13"/>
  <c r="H7548" i="13" s="1"/>
  <c r="D7548" i="13"/>
  <c r="E7548" i="13"/>
  <c r="I7548" i="13" s="1"/>
  <c r="F7548" i="13"/>
  <c r="C7549" i="13"/>
  <c r="H7549" i="13" s="1"/>
  <c r="D7549" i="13"/>
  <c r="E7549" i="13"/>
  <c r="I7549" i="13" s="1"/>
  <c r="F7549" i="13"/>
  <c r="C7550" i="13"/>
  <c r="H7550" i="13" s="1"/>
  <c r="D7550" i="13"/>
  <c r="E7550" i="13"/>
  <c r="I7550" i="13" s="1"/>
  <c r="F7550" i="13"/>
  <c r="C7551" i="13"/>
  <c r="H7551" i="13" s="1"/>
  <c r="D7551" i="13"/>
  <c r="E7551" i="13"/>
  <c r="I7551" i="13" s="1"/>
  <c r="F7551" i="13"/>
  <c r="C7552" i="13"/>
  <c r="H7552" i="13" s="1"/>
  <c r="D7552" i="13"/>
  <c r="E7552" i="13"/>
  <c r="I7552" i="13" s="1"/>
  <c r="F7552" i="13"/>
  <c r="C7553" i="13"/>
  <c r="H7553" i="13" s="1"/>
  <c r="D7553" i="13"/>
  <c r="E7553" i="13"/>
  <c r="I7553" i="13" s="1"/>
  <c r="F7553" i="13"/>
  <c r="C7554" i="13"/>
  <c r="H7554" i="13" s="1"/>
  <c r="D7554" i="13"/>
  <c r="E7554" i="13"/>
  <c r="I7554" i="13" s="1"/>
  <c r="F7554" i="13"/>
  <c r="C7555" i="13"/>
  <c r="H7555" i="13" s="1"/>
  <c r="D7555" i="13"/>
  <c r="E7555" i="13"/>
  <c r="I7555" i="13" s="1"/>
  <c r="F7555" i="13"/>
  <c r="C7556" i="13"/>
  <c r="H7556" i="13" s="1"/>
  <c r="D7556" i="13"/>
  <c r="E7556" i="13"/>
  <c r="I7556" i="13" s="1"/>
  <c r="F7556" i="13"/>
  <c r="C7557" i="13"/>
  <c r="H7557" i="13" s="1"/>
  <c r="D7557" i="13"/>
  <c r="E7557" i="13"/>
  <c r="I7557" i="13" s="1"/>
  <c r="F7557" i="13"/>
  <c r="C7558" i="13"/>
  <c r="H7558" i="13" s="1"/>
  <c r="D7558" i="13"/>
  <c r="E7558" i="13"/>
  <c r="I7558" i="13" s="1"/>
  <c r="F7558" i="13"/>
  <c r="C7559" i="13"/>
  <c r="H7559" i="13" s="1"/>
  <c r="D7559" i="13"/>
  <c r="E7559" i="13"/>
  <c r="I7559" i="13" s="1"/>
  <c r="F7559" i="13"/>
  <c r="C7560" i="13"/>
  <c r="H7560" i="13" s="1"/>
  <c r="D7560" i="13"/>
  <c r="E7560" i="13"/>
  <c r="I7560" i="13" s="1"/>
  <c r="F7560" i="13"/>
  <c r="C7561" i="13"/>
  <c r="H7561" i="13" s="1"/>
  <c r="D7561" i="13"/>
  <c r="E7561" i="13"/>
  <c r="I7561" i="13" s="1"/>
  <c r="F7561" i="13"/>
  <c r="C7562" i="13"/>
  <c r="H7562" i="13" s="1"/>
  <c r="D7562" i="13"/>
  <c r="E7562" i="13"/>
  <c r="I7562" i="13" s="1"/>
  <c r="F7562" i="13"/>
  <c r="C7563" i="13"/>
  <c r="H7563" i="13" s="1"/>
  <c r="D7563" i="13"/>
  <c r="E7563" i="13"/>
  <c r="I7563" i="13" s="1"/>
  <c r="F7563" i="13"/>
  <c r="C7564" i="13"/>
  <c r="H7564" i="13" s="1"/>
  <c r="D7564" i="13"/>
  <c r="E7564" i="13"/>
  <c r="I7564" i="13" s="1"/>
  <c r="F7564" i="13"/>
  <c r="C7565" i="13"/>
  <c r="H7565" i="13" s="1"/>
  <c r="D7565" i="13"/>
  <c r="E7565" i="13"/>
  <c r="I7565" i="13" s="1"/>
  <c r="F7565" i="13"/>
  <c r="C7566" i="13"/>
  <c r="H7566" i="13" s="1"/>
  <c r="D7566" i="13"/>
  <c r="E7566" i="13"/>
  <c r="I7566" i="13" s="1"/>
  <c r="F7566" i="13"/>
  <c r="C7567" i="13"/>
  <c r="H7567" i="13" s="1"/>
  <c r="D7567" i="13"/>
  <c r="E7567" i="13"/>
  <c r="I7567" i="13" s="1"/>
  <c r="F7567" i="13"/>
  <c r="C7568" i="13"/>
  <c r="H7568" i="13" s="1"/>
  <c r="D7568" i="13"/>
  <c r="E7568" i="13"/>
  <c r="I7568" i="13" s="1"/>
  <c r="F7568" i="13"/>
  <c r="C7569" i="13"/>
  <c r="H7569" i="13" s="1"/>
  <c r="D7569" i="13"/>
  <c r="E7569" i="13"/>
  <c r="I7569" i="13" s="1"/>
  <c r="F7569" i="13"/>
  <c r="C7570" i="13"/>
  <c r="H7570" i="13" s="1"/>
  <c r="D7570" i="13"/>
  <c r="E7570" i="13"/>
  <c r="I7570" i="13" s="1"/>
  <c r="F7570" i="13"/>
  <c r="C7571" i="13"/>
  <c r="H7571" i="13" s="1"/>
  <c r="D7571" i="13"/>
  <c r="E7571" i="13"/>
  <c r="I7571" i="13" s="1"/>
  <c r="F7571" i="13"/>
  <c r="C7572" i="13"/>
  <c r="H7572" i="13" s="1"/>
  <c r="D7572" i="13"/>
  <c r="E7572" i="13"/>
  <c r="I7572" i="13" s="1"/>
  <c r="F7572" i="13"/>
  <c r="C7573" i="13"/>
  <c r="H7573" i="13" s="1"/>
  <c r="D7573" i="13"/>
  <c r="E7573" i="13"/>
  <c r="I7573" i="13" s="1"/>
  <c r="F7573" i="13"/>
  <c r="C7574" i="13"/>
  <c r="H7574" i="13" s="1"/>
  <c r="D7574" i="13"/>
  <c r="E7574" i="13"/>
  <c r="I7574" i="13" s="1"/>
  <c r="F7574" i="13"/>
  <c r="C7575" i="13"/>
  <c r="H7575" i="13" s="1"/>
  <c r="D7575" i="13"/>
  <c r="E7575" i="13"/>
  <c r="I7575" i="13" s="1"/>
  <c r="F7575" i="13"/>
  <c r="C7576" i="13"/>
  <c r="H7576" i="13" s="1"/>
  <c r="D7576" i="13"/>
  <c r="E7576" i="13"/>
  <c r="I7576" i="13" s="1"/>
  <c r="F7576" i="13"/>
  <c r="C7577" i="13"/>
  <c r="H7577" i="13" s="1"/>
  <c r="D7577" i="13"/>
  <c r="E7577" i="13"/>
  <c r="I7577" i="13" s="1"/>
  <c r="F7577" i="13"/>
  <c r="C7578" i="13"/>
  <c r="H7578" i="13" s="1"/>
  <c r="D7578" i="13"/>
  <c r="E7578" i="13"/>
  <c r="I7578" i="13" s="1"/>
  <c r="F7578" i="13"/>
  <c r="C7579" i="13"/>
  <c r="H7579" i="13" s="1"/>
  <c r="D7579" i="13"/>
  <c r="E7579" i="13"/>
  <c r="I7579" i="13" s="1"/>
  <c r="F7579" i="13"/>
  <c r="C7580" i="13"/>
  <c r="H7580" i="13" s="1"/>
  <c r="D7580" i="13"/>
  <c r="E7580" i="13"/>
  <c r="I7580" i="13" s="1"/>
  <c r="F7580" i="13"/>
  <c r="C7581" i="13"/>
  <c r="H7581" i="13" s="1"/>
  <c r="D7581" i="13"/>
  <c r="E7581" i="13"/>
  <c r="I7581" i="13" s="1"/>
  <c r="F7581" i="13"/>
  <c r="C7582" i="13"/>
  <c r="H7582" i="13" s="1"/>
  <c r="D7582" i="13"/>
  <c r="E7582" i="13"/>
  <c r="I7582" i="13" s="1"/>
  <c r="F7582" i="13"/>
  <c r="C7583" i="13"/>
  <c r="H7583" i="13" s="1"/>
  <c r="D7583" i="13"/>
  <c r="E7583" i="13"/>
  <c r="I7583" i="13" s="1"/>
  <c r="F7583" i="13"/>
  <c r="C7584" i="13"/>
  <c r="H7584" i="13" s="1"/>
  <c r="D7584" i="13"/>
  <c r="E7584" i="13"/>
  <c r="I7584" i="13" s="1"/>
  <c r="F7584" i="13"/>
  <c r="C7585" i="13"/>
  <c r="H7585" i="13" s="1"/>
  <c r="D7585" i="13"/>
  <c r="E7585" i="13"/>
  <c r="I7585" i="13" s="1"/>
  <c r="F7585" i="13"/>
  <c r="C7586" i="13"/>
  <c r="H7586" i="13" s="1"/>
  <c r="D7586" i="13"/>
  <c r="E7586" i="13"/>
  <c r="I7586" i="13" s="1"/>
  <c r="F7586" i="13"/>
  <c r="C7587" i="13"/>
  <c r="H7587" i="13" s="1"/>
  <c r="D7587" i="13"/>
  <c r="E7587" i="13"/>
  <c r="I7587" i="13" s="1"/>
  <c r="F7587" i="13"/>
  <c r="C7588" i="13"/>
  <c r="H7588" i="13" s="1"/>
  <c r="D7588" i="13"/>
  <c r="E7588" i="13"/>
  <c r="I7588" i="13" s="1"/>
  <c r="F7588" i="13"/>
  <c r="C7589" i="13"/>
  <c r="H7589" i="13" s="1"/>
  <c r="D7589" i="13"/>
  <c r="E7589" i="13"/>
  <c r="I7589" i="13" s="1"/>
  <c r="F7589" i="13"/>
  <c r="C7590" i="13"/>
  <c r="H7590" i="13" s="1"/>
  <c r="D7590" i="13"/>
  <c r="E7590" i="13"/>
  <c r="I7590" i="13" s="1"/>
  <c r="F7590" i="13"/>
  <c r="C7591" i="13"/>
  <c r="H7591" i="13" s="1"/>
  <c r="D7591" i="13"/>
  <c r="E7591" i="13"/>
  <c r="I7591" i="13" s="1"/>
  <c r="F7591" i="13"/>
  <c r="C7592" i="13"/>
  <c r="H7592" i="13" s="1"/>
  <c r="D7592" i="13"/>
  <c r="E7592" i="13"/>
  <c r="I7592" i="13" s="1"/>
  <c r="F7592" i="13"/>
  <c r="C7593" i="13"/>
  <c r="H7593" i="13" s="1"/>
  <c r="D7593" i="13"/>
  <c r="E7593" i="13"/>
  <c r="I7593" i="13" s="1"/>
  <c r="F7593" i="13"/>
  <c r="C7594" i="13"/>
  <c r="H7594" i="13" s="1"/>
  <c r="D7594" i="13"/>
  <c r="E7594" i="13"/>
  <c r="I7594" i="13" s="1"/>
  <c r="F7594" i="13"/>
  <c r="C7595" i="13"/>
  <c r="H7595" i="13" s="1"/>
  <c r="D7595" i="13"/>
  <c r="E7595" i="13"/>
  <c r="I7595" i="13" s="1"/>
  <c r="F7595" i="13"/>
  <c r="C7596" i="13"/>
  <c r="H7596" i="13" s="1"/>
  <c r="D7596" i="13"/>
  <c r="E7596" i="13"/>
  <c r="I7596" i="13" s="1"/>
  <c r="F7596" i="13"/>
  <c r="C7597" i="13"/>
  <c r="H7597" i="13" s="1"/>
  <c r="D7597" i="13"/>
  <c r="E7597" i="13"/>
  <c r="I7597" i="13" s="1"/>
  <c r="F7597" i="13"/>
  <c r="C7598" i="13"/>
  <c r="H7598" i="13" s="1"/>
  <c r="D7598" i="13"/>
  <c r="E7598" i="13"/>
  <c r="I7598" i="13" s="1"/>
  <c r="F7598" i="13"/>
  <c r="C7599" i="13"/>
  <c r="H7599" i="13" s="1"/>
  <c r="D7599" i="13"/>
  <c r="E7599" i="13"/>
  <c r="I7599" i="13" s="1"/>
  <c r="F7599" i="13"/>
  <c r="C7600" i="13"/>
  <c r="H7600" i="13" s="1"/>
  <c r="D7600" i="13"/>
  <c r="E7600" i="13"/>
  <c r="I7600" i="13" s="1"/>
  <c r="F7600" i="13"/>
  <c r="C7601" i="13"/>
  <c r="H7601" i="13" s="1"/>
  <c r="D7601" i="13"/>
  <c r="E7601" i="13"/>
  <c r="I7601" i="13" s="1"/>
  <c r="F7601" i="13"/>
  <c r="C7602" i="13"/>
  <c r="H7602" i="13" s="1"/>
  <c r="D7602" i="13"/>
  <c r="E7602" i="13"/>
  <c r="I7602" i="13" s="1"/>
  <c r="F7602" i="13"/>
  <c r="C7603" i="13"/>
  <c r="H7603" i="13" s="1"/>
  <c r="D7603" i="13"/>
  <c r="E7603" i="13"/>
  <c r="I7603" i="13" s="1"/>
  <c r="F7603" i="13"/>
  <c r="C7604" i="13"/>
  <c r="H7604" i="13" s="1"/>
  <c r="D7604" i="13"/>
  <c r="E7604" i="13"/>
  <c r="I7604" i="13" s="1"/>
  <c r="F7604" i="13"/>
  <c r="C7605" i="13"/>
  <c r="H7605" i="13" s="1"/>
  <c r="D7605" i="13"/>
  <c r="E7605" i="13"/>
  <c r="I7605" i="13" s="1"/>
  <c r="F7605" i="13"/>
  <c r="C7606" i="13"/>
  <c r="H7606" i="13" s="1"/>
  <c r="D7606" i="13"/>
  <c r="E7606" i="13"/>
  <c r="I7606" i="13" s="1"/>
  <c r="F7606" i="13"/>
  <c r="C7607" i="13"/>
  <c r="H7607" i="13" s="1"/>
  <c r="D7607" i="13"/>
  <c r="E7607" i="13"/>
  <c r="I7607" i="13" s="1"/>
  <c r="F7607" i="13"/>
  <c r="C7608" i="13"/>
  <c r="H7608" i="13" s="1"/>
  <c r="D7608" i="13"/>
  <c r="E7608" i="13"/>
  <c r="I7608" i="13" s="1"/>
  <c r="F7608" i="13"/>
  <c r="C7609" i="13"/>
  <c r="H7609" i="13" s="1"/>
  <c r="D7609" i="13"/>
  <c r="E7609" i="13"/>
  <c r="I7609" i="13" s="1"/>
  <c r="F7609" i="13"/>
  <c r="C7610" i="13"/>
  <c r="H7610" i="13" s="1"/>
  <c r="D7610" i="13"/>
  <c r="E7610" i="13"/>
  <c r="I7610" i="13" s="1"/>
  <c r="F7610" i="13"/>
  <c r="C7611" i="13"/>
  <c r="H7611" i="13" s="1"/>
  <c r="D7611" i="13"/>
  <c r="E7611" i="13"/>
  <c r="I7611" i="13" s="1"/>
  <c r="F7611" i="13"/>
  <c r="C7612" i="13"/>
  <c r="H7612" i="13" s="1"/>
  <c r="D7612" i="13"/>
  <c r="E7612" i="13"/>
  <c r="I7612" i="13" s="1"/>
  <c r="F7612" i="13"/>
  <c r="C7613" i="13"/>
  <c r="H7613" i="13" s="1"/>
  <c r="D7613" i="13"/>
  <c r="E7613" i="13"/>
  <c r="I7613" i="13" s="1"/>
  <c r="F7613" i="13"/>
  <c r="C7614" i="13"/>
  <c r="H7614" i="13" s="1"/>
  <c r="D7614" i="13"/>
  <c r="E7614" i="13"/>
  <c r="I7614" i="13" s="1"/>
  <c r="F7614" i="13"/>
  <c r="C7615" i="13"/>
  <c r="H7615" i="13" s="1"/>
  <c r="D7615" i="13"/>
  <c r="E7615" i="13"/>
  <c r="I7615" i="13" s="1"/>
  <c r="F7615" i="13"/>
  <c r="C7616" i="13"/>
  <c r="H7616" i="13" s="1"/>
  <c r="D7616" i="13"/>
  <c r="E7616" i="13"/>
  <c r="I7616" i="13" s="1"/>
  <c r="F7616" i="13"/>
  <c r="C7617" i="13"/>
  <c r="H7617" i="13" s="1"/>
  <c r="D7617" i="13"/>
  <c r="E7617" i="13"/>
  <c r="I7617" i="13" s="1"/>
  <c r="F7617" i="13"/>
  <c r="C7618" i="13"/>
  <c r="H7618" i="13" s="1"/>
  <c r="D7618" i="13"/>
  <c r="E7618" i="13"/>
  <c r="I7618" i="13" s="1"/>
  <c r="F7618" i="13"/>
  <c r="C7619" i="13"/>
  <c r="H7619" i="13" s="1"/>
  <c r="D7619" i="13"/>
  <c r="E7619" i="13"/>
  <c r="I7619" i="13" s="1"/>
  <c r="F7619" i="13"/>
  <c r="C7620" i="13"/>
  <c r="H7620" i="13" s="1"/>
  <c r="D7620" i="13"/>
  <c r="E7620" i="13"/>
  <c r="I7620" i="13" s="1"/>
  <c r="F7620" i="13"/>
  <c r="C7621" i="13"/>
  <c r="H7621" i="13" s="1"/>
  <c r="D7621" i="13"/>
  <c r="E7621" i="13"/>
  <c r="I7621" i="13" s="1"/>
  <c r="F7621" i="13"/>
  <c r="C7622" i="13"/>
  <c r="H7622" i="13" s="1"/>
  <c r="D7622" i="13"/>
  <c r="E7622" i="13"/>
  <c r="I7622" i="13" s="1"/>
  <c r="F7622" i="13"/>
  <c r="C7623" i="13"/>
  <c r="H7623" i="13" s="1"/>
  <c r="D7623" i="13"/>
  <c r="E7623" i="13"/>
  <c r="I7623" i="13" s="1"/>
  <c r="F7623" i="13"/>
  <c r="C7624" i="13"/>
  <c r="H7624" i="13" s="1"/>
  <c r="D7624" i="13"/>
  <c r="E7624" i="13"/>
  <c r="I7624" i="13" s="1"/>
  <c r="F7624" i="13"/>
  <c r="C7625" i="13"/>
  <c r="H7625" i="13" s="1"/>
  <c r="D7625" i="13"/>
  <c r="E7625" i="13"/>
  <c r="I7625" i="13" s="1"/>
  <c r="F7625" i="13"/>
  <c r="C7626" i="13"/>
  <c r="H7626" i="13" s="1"/>
  <c r="D7626" i="13"/>
  <c r="E7626" i="13"/>
  <c r="I7626" i="13" s="1"/>
  <c r="F7626" i="13"/>
  <c r="C7627" i="13"/>
  <c r="H7627" i="13" s="1"/>
  <c r="D7627" i="13"/>
  <c r="E7627" i="13"/>
  <c r="I7627" i="13" s="1"/>
  <c r="F7627" i="13"/>
  <c r="C7628" i="13"/>
  <c r="H7628" i="13" s="1"/>
  <c r="D7628" i="13"/>
  <c r="E7628" i="13"/>
  <c r="I7628" i="13" s="1"/>
  <c r="F7628" i="13"/>
  <c r="C7629" i="13"/>
  <c r="H7629" i="13" s="1"/>
  <c r="D7629" i="13"/>
  <c r="E7629" i="13"/>
  <c r="I7629" i="13" s="1"/>
  <c r="F7629" i="13"/>
  <c r="C7630" i="13"/>
  <c r="H7630" i="13" s="1"/>
  <c r="D7630" i="13"/>
  <c r="E7630" i="13"/>
  <c r="I7630" i="13" s="1"/>
  <c r="F7630" i="13"/>
  <c r="C7631" i="13"/>
  <c r="H7631" i="13" s="1"/>
  <c r="D7631" i="13"/>
  <c r="E7631" i="13"/>
  <c r="I7631" i="13" s="1"/>
  <c r="F7631" i="13"/>
  <c r="C7632" i="13"/>
  <c r="H7632" i="13" s="1"/>
  <c r="D7632" i="13"/>
  <c r="E7632" i="13"/>
  <c r="I7632" i="13" s="1"/>
  <c r="F7632" i="13"/>
  <c r="C7633" i="13"/>
  <c r="H7633" i="13" s="1"/>
  <c r="D7633" i="13"/>
  <c r="E7633" i="13"/>
  <c r="I7633" i="13" s="1"/>
  <c r="F7633" i="13"/>
  <c r="C7634" i="13"/>
  <c r="H7634" i="13" s="1"/>
  <c r="D7634" i="13"/>
  <c r="E7634" i="13"/>
  <c r="I7634" i="13" s="1"/>
  <c r="F7634" i="13"/>
  <c r="C7635" i="13"/>
  <c r="H7635" i="13" s="1"/>
  <c r="D7635" i="13"/>
  <c r="E7635" i="13"/>
  <c r="I7635" i="13" s="1"/>
  <c r="F7635" i="13"/>
  <c r="C7636" i="13"/>
  <c r="H7636" i="13" s="1"/>
  <c r="D7636" i="13"/>
  <c r="E7636" i="13"/>
  <c r="I7636" i="13" s="1"/>
  <c r="F7636" i="13"/>
  <c r="C7637" i="13"/>
  <c r="H7637" i="13" s="1"/>
  <c r="D7637" i="13"/>
  <c r="E7637" i="13"/>
  <c r="I7637" i="13" s="1"/>
  <c r="F7637" i="13"/>
  <c r="C7638" i="13"/>
  <c r="H7638" i="13" s="1"/>
  <c r="D7638" i="13"/>
  <c r="E7638" i="13"/>
  <c r="I7638" i="13" s="1"/>
  <c r="F7638" i="13"/>
  <c r="C7639" i="13"/>
  <c r="H7639" i="13" s="1"/>
  <c r="D7639" i="13"/>
  <c r="E7639" i="13"/>
  <c r="I7639" i="13" s="1"/>
  <c r="F7639" i="13"/>
  <c r="C7640" i="13"/>
  <c r="D7640" i="13"/>
  <c r="E7640" i="13"/>
  <c r="I7640" i="13" s="1"/>
  <c r="F7640" i="13"/>
  <c r="H7640" i="13"/>
  <c r="C7641" i="13"/>
  <c r="H7641" i="13" s="1"/>
  <c r="D7641" i="13"/>
  <c r="E7641" i="13"/>
  <c r="I7641" i="13" s="1"/>
  <c r="F7641" i="13"/>
  <c r="C7642" i="13"/>
  <c r="H7642" i="13" s="1"/>
  <c r="D7642" i="13"/>
  <c r="E7642" i="13"/>
  <c r="I7642" i="13" s="1"/>
  <c r="F7642" i="13"/>
  <c r="C7643" i="13"/>
  <c r="H7643" i="13" s="1"/>
  <c r="D7643" i="13"/>
  <c r="E7643" i="13"/>
  <c r="I7643" i="13" s="1"/>
  <c r="F7643" i="13"/>
  <c r="C7644" i="13"/>
  <c r="H7644" i="13" s="1"/>
  <c r="D7644" i="13"/>
  <c r="E7644" i="13"/>
  <c r="I7644" i="13" s="1"/>
  <c r="F7644" i="13"/>
  <c r="C7645" i="13"/>
  <c r="H7645" i="13" s="1"/>
  <c r="D7645" i="13"/>
  <c r="E7645" i="13"/>
  <c r="I7645" i="13" s="1"/>
  <c r="F7645" i="13"/>
  <c r="C7646" i="13"/>
  <c r="H7646" i="13" s="1"/>
  <c r="D7646" i="13"/>
  <c r="E7646" i="13"/>
  <c r="I7646" i="13" s="1"/>
  <c r="F7646" i="13"/>
  <c r="C7647" i="13"/>
  <c r="H7647" i="13" s="1"/>
  <c r="D7647" i="13"/>
  <c r="E7647" i="13"/>
  <c r="I7647" i="13" s="1"/>
  <c r="F7647" i="13"/>
  <c r="C7648" i="13"/>
  <c r="H7648" i="13" s="1"/>
  <c r="D7648" i="13"/>
  <c r="E7648" i="13"/>
  <c r="I7648" i="13" s="1"/>
  <c r="F7648" i="13"/>
  <c r="C7649" i="13"/>
  <c r="H7649" i="13" s="1"/>
  <c r="D7649" i="13"/>
  <c r="E7649" i="13"/>
  <c r="I7649" i="13" s="1"/>
  <c r="F7649" i="13"/>
  <c r="C7650" i="13"/>
  <c r="H7650" i="13" s="1"/>
  <c r="D7650" i="13"/>
  <c r="E7650" i="13"/>
  <c r="I7650" i="13" s="1"/>
  <c r="F7650" i="13"/>
  <c r="C7651" i="13"/>
  <c r="H7651" i="13" s="1"/>
  <c r="D7651" i="13"/>
  <c r="E7651" i="13"/>
  <c r="I7651" i="13" s="1"/>
  <c r="F7651" i="13"/>
  <c r="C7652" i="13"/>
  <c r="H7652" i="13" s="1"/>
  <c r="D7652" i="13"/>
  <c r="E7652" i="13"/>
  <c r="I7652" i="13" s="1"/>
  <c r="F7652" i="13"/>
  <c r="C7653" i="13"/>
  <c r="H7653" i="13" s="1"/>
  <c r="D7653" i="13"/>
  <c r="E7653" i="13"/>
  <c r="I7653" i="13" s="1"/>
  <c r="F7653" i="13"/>
  <c r="C7654" i="13"/>
  <c r="H7654" i="13" s="1"/>
  <c r="D7654" i="13"/>
  <c r="E7654" i="13"/>
  <c r="I7654" i="13" s="1"/>
  <c r="F7654" i="13"/>
  <c r="C7655" i="13"/>
  <c r="H7655" i="13" s="1"/>
  <c r="D7655" i="13"/>
  <c r="E7655" i="13"/>
  <c r="I7655" i="13" s="1"/>
  <c r="F7655" i="13"/>
  <c r="C7656" i="13"/>
  <c r="H7656" i="13" s="1"/>
  <c r="D7656" i="13"/>
  <c r="E7656" i="13"/>
  <c r="I7656" i="13" s="1"/>
  <c r="F7656" i="13"/>
  <c r="C7657" i="13"/>
  <c r="H7657" i="13" s="1"/>
  <c r="D7657" i="13"/>
  <c r="E7657" i="13"/>
  <c r="I7657" i="13" s="1"/>
  <c r="F7657" i="13"/>
  <c r="C7658" i="13"/>
  <c r="H7658" i="13" s="1"/>
  <c r="D7658" i="13"/>
  <c r="E7658" i="13"/>
  <c r="I7658" i="13" s="1"/>
  <c r="F7658" i="13"/>
  <c r="C7659" i="13"/>
  <c r="H7659" i="13" s="1"/>
  <c r="D7659" i="13"/>
  <c r="E7659" i="13"/>
  <c r="I7659" i="13" s="1"/>
  <c r="F7659" i="13"/>
  <c r="C7660" i="13"/>
  <c r="H7660" i="13" s="1"/>
  <c r="D7660" i="13"/>
  <c r="E7660" i="13"/>
  <c r="I7660" i="13" s="1"/>
  <c r="F7660" i="13"/>
  <c r="C7661" i="13"/>
  <c r="H7661" i="13" s="1"/>
  <c r="D7661" i="13"/>
  <c r="E7661" i="13"/>
  <c r="I7661" i="13" s="1"/>
  <c r="F7661" i="13"/>
  <c r="C7662" i="13"/>
  <c r="H7662" i="13" s="1"/>
  <c r="D7662" i="13"/>
  <c r="E7662" i="13"/>
  <c r="I7662" i="13" s="1"/>
  <c r="F7662" i="13"/>
  <c r="C7663" i="13"/>
  <c r="H7663" i="13" s="1"/>
  <c r="D7663" i="13"/>
  <c r="E7663" i="13"/>
  <c r="I7663" i="13" s="1"/>
  <c r="F7663" i="13"/>
  <c r="C7664" i="13"/>
  <c r="H7664" i="13" s="1"/>
  <c r="D7664" i="13"/>
  <c r="E7664" i="13"/>
  <c r="I7664" i="13" s="1"/>
  <c r="F7664" i="13"/>
  <c r="C7665" i="13"/>
  <c r="D7665" i="13"/>
  <c r="E7665" i="13"/>
  <c r="I7665" i="13" s="1"/>
  <c r="F7665" i="13"/>
  <c r="H7665" i="13"/>
  <c r="C7666" i="13"/>
  <c r="H7666" i="13" s="1"/>
  <c r="D7666" i="13"/>
  <c r="E7666" i="13"/>
  <c r="I7666" i="13" s="1"/>
  <c r="F7666" i="13"/>
  <c r="C7667" i="13"/>
  <c r="H7667" i="13" s="1"/>
  <c r="D7667" i="13"/>
  <c r="E7667" i="13"/>
  <c r="I7667" i="13" s="1"/>
  <c r="F7667" i="13"/>
  <c r="C7668" i="13"/>
  <c r="H7668" i="13" s="1"/>
  <c r="D7668" i="13"/>
  <c r="E7668" i="13"/>
  <c r="I7668" i="13" s="1"/>
  <c r="F7668" i="13"/>
  <c r="C7669" i="13"/>
  <c r="H7669" i="13" s="1"/>
  <c r="D7669" i="13"/>
  <c r="E7669" i="13"/>
  <c r="I7669" i="13" s="1"/>
  <c r="F7669" i="13"/>
  <c r="C7670" i="13"/>
  <c r="H7670" i="13" s="1"/>
  <c r="D7670" i="13"/>
  <c r="E7670" i="13"/>
  <c r="I7670" i="13" s="1"/>
  <c r="F7670" i="13"/>
  <c r="C7671" i="13"/>
  <c r="H7671" i="13" s="1"/>
  <c r="D7671" i="13"/>
  <c r="E7671" i="13"/>
  <c r="I7671" i="13" s="1"/>
  <c r="F7671" i="13"/>
  <c r="C7672" i="13"/>
  <c r="H7672" i="13" s="1"/>
  <c r="D7672" i="13"/>
  <c r="E7672" i="13"/>
  <c r="I7672" i="13" s="1"/>
  <c r="F7672" i="13"/>
  <c r="C7673" i="13"/>
  <c r="H7673" i="13" s="1"/>
  <c r="D7673" i="13"/>
  <c r="E7673" i="13"/>
  <c r="I7673" i="13" s="1"/>
  <c r="F7673" i="13"/>
  <c r="C7674" i="13"/>
  <c r="H7674" i="13" s="1"/>
  <c r="D7674" i="13"/>
  <c r="E7674" i="13"/>
  <c r="I7674" i="13" s="1"/>
  <c r="F7674" i="13"/>
  <c r="C7675" i="13"/>
  <c r="H7675" i="13" s="1"/>
  <c r="D7675" i="13"/>
  <c r="E7675" i="13"/>
  <c r="I7675" i="13" s="1"/>
  <c r="F7675" i="13"/>
  <c r="C7676" i="13"/>
  <c r="H7676" i="13" s="1"/>
  <c r="D7676" i="13"/>
  <c r="E7676" i="13"/>
  <c r="I7676" i="13" s="1"/>
  <c r="F7676" i="13"/>
  <c r="C7677" i="13"/>
  <c r="H7677" i="13" s="1"/>
  <c r="D7677" i="13"/>
  <c r="E7677" i="13"/>
  <c r="I7677" i="13" s="1"/>
  <c r="F7677" i="13"/>
  <c r="C7678" i="13"/>
  <c r="H7678" i="13" s="1"/>
  <c r="D7678" i="13"/>
  <c r="E7678" i="13"/>
  <c r="I7678" i="13" s="1"/>
  <c r="F7678" i="13"/>
  <c r="C7679" i="13"/>
  <c r="H7679" i="13" s="1"/>
  <c r="D7679" i="13"/>
  <c r="E7679" i="13"/>
  <c r="I7679" i="13" s="1"/>
  <c r="F7679" i="13"/>
  <c r="C7680" i="13"/>
  <c r="H7680" i="13" s="1"/>
  <c r="D7680" i="13"/>
  <c r="E7680" i="13"/>
  <c r="I7680" i="13" s="1"/>
  <c r="F7680" i="13"/>
  <c r="C7681" i="13"/>
  <c r="H7681" i="13" s="1"/>
  <c r="D7681" i="13"/>
  <c r="E7681" i="13"/>
  <c r="I7681" i="13" s="1"/>
  <c r="F7681" i="13"/>
  <c r="C7682" i="13"/>
  <c r="H7682" i="13" s="1"/>
  <c r="D7682" i="13"/>
  <c r="E7682" i="13"/>
  <c r="I7682" i="13" s="1"/>
  <c r="F7682" i="13"/>
  <c r="C7683" i="13"/>
  <c r="H7683" i="13" s="1"/>
  <c r="D7683" i="13"/>
  <c r="E7683" i="13"/>
  <c r="I7683" i="13" s="1"/>
  <c r="F7683" i="13"/>
  <c r="C7684" i="13"/>
  <c r="H7684" i="13" s="1"/>
  <c r="D7684" i="13"/>
  <c r="E7684" i="13"/>
  <c r="I7684" i="13" s="1"/>
  <c r="F7684" i="13"/>
  <c r="C7685" i="13"/>
  <c r="H7685" i="13" s="1"/>
  <c r="D7685" i="13"/>
  <c r="E7685" i="13"/>
  <c r="I7685" i="13" s="1"/>
  <c r="F7685" i="13"/>
  <c r="C7686" i="13"/>
  <c r="H7686" i="13" s="1"/>
  <c r="D7686" i="13"/>
  <c r="E7686" i="13"/>
  <c r="I7686" i="13" s="1"/>
  <c r="F7686" i="13"/>
  <c r="C7687" i="13"/>
  <c r="H7687" i="13" s="1"/>
  <c r="D7687" i="13"/>
  <c r="E7687" i="13"/>
  <c r="I7687" i="13" s="1"/>
  <c r="F7687" i="13"/>
  <c r="C7688" i="13"/>
  <c r="H7688" i="13" s="1"/>
  <c r="D7688" i="13"/>
  <c r="E7688" i="13"/>
  <c r="I7688" i="13" s="1"/>
  <c r="F7688" i="13"/>
  <c r="C7689" i="13"/>
  <c r="H7689" i="13" s="1"/>
  <c r="D7689" i="13"/>
  <c r="E7689" i="13"/>
  <c r="I7689" i="13" s="1"/>
  <c r="F7689" i="13"/>
  <c r="C7690" i="13"/>
  <c r="H7690" i="13" s="1"/>
  <c r="D7690" i="13"/>
  <c r="E7690" i="13"/>
  <c r="I7690" i="13" s="1"/>
  <c r="F7690" i="13"/>
  <c r="C7691" i="13"/>
  <c r="H7691" i="13" s="1"/>
  <c r="D7691" i="13"/>
  <c r="E7691" i="13"/>
  <c r="I7691" i="13" s="1"/>
  <c r="F7691" i="13"/>
  <c r="C7692" i="13"/>
  <c r="H7692" i="13" s="1"/>
  <c r="D7692" i="13"/>
  <c r="E7692" i="13"/>
  <c r="I7692" i="13" s="1"/>
  <c r="F7692" i="13"/>
  <c r="C7693" i="13"/>
  <c r="H7693" i="13" s="1"/>
  <c r="D7693" i="13"/>
  <c r="E7693" i="13"/>
  <c r="I7693" i="13" s="1"/>
  <c r="F7693" i="13"/>
  <c r="C7694" i="13"/>
  <c r="H7694" i="13" s="1"/>
  <c r="D7694" i="13"/>
  <c r="E7694" i="13"/>
  <c r="I7694" i="13" s="1"/>
  <c r="F7694" i="13"/>
  <c r="C7695" i="13"/>
  <c r="H7695" i="13" s="1"/>
  <c r="D7695" i="13"/>
  <c r="E7695" i="13"/>
  <c r="I7695" i="13" s="1"/>
  <c r="F7695" i="13"/>
  <c r="C7696" i="13"/>
  <c r="H7696" i="13" s="1"/>
  <c r="D7696" i="13"/>
  <c r="E7696" i="13"/>
  <c r="I7696" i="13" s="1"/>
  <c r="F7696" i="13"/>
  <c r="C7697" i="13"/>
  <c r="H7697" i="13" s="1"/>
  <c r="D7697" i="13"/>
  <c r="E7697" i="13"/>
  <c r="I7697" i="13" s="1"/>
  <c r="F7697" i="13"/>
  <c r="C7698" i="13"/>
  <c r="H7698" i="13" s="1"/>
  <c r="D7698" i="13"/>
  <c r="E7698" i="13"/>
  <c r="I7698" i="13" s="1"/>
  <c r="F7698" i="13"/>
  <c r="C7699" i="13"/>
  <c r="H7699" i="13" s="1"/>
  <c r="D7699" i="13"/>
  <c r="E7699" i="13"/>
  <c r="I7699" i="13" s="1"/>
  <c r="F7699" i="13"/>
  <c r="C7700" i="13"/>
  <c r="H7700" i="13" s="1"/>
  <c r="D7700" i="13"/>
  <c r="E7700" i="13"/>
  <c r="I7700" i="13" s="1"/>
  <c r="F7700" i="13"/>
  <c r="C7701" i="13"/>
  <c r="H7701" i="13" s="1"/>
  <c r="D7701" i="13"/>
  <c r="E7701" i="13"/>
  <c r="I7701" i="13" s="1"/>
  <c r="F7701" i="13"/>
  <c r="C7702" i="13"/>
  <c r="H7702" i="13" s="1"/>
  <c r="D7702" i="13"/>
  <c r="E7702" i="13"/>
  <c r="I7702" i="13" s="1"/>
  <c r="F7702" i="13"/>
  <c r="C7703" i="13"/>
  <c r="H7703" i="13" s="1"/>
  <c r="D7703" i="13"/>
  <c r="E7703" i="13"/>
  <c r="I7703" i="13" s="1"/>
  <c r="F7703" i="13"/>
  <c r="C7704" i="13"/>
  <c r="H7704" i="13" s="1"/>
  <c r="D7704" i="13"/>
  <c r="E7704" i="13"/>
  <c r="I7704" i="13" s="1"/>
  <c r="F7704" i="13"/>
  <c r="C7705" i="13"/>
  <c r="H7705" i="13" s="1"/>
  <c r="D7705" i="13"/>
  <c r="E7705" i="13"/>
  <c r="I7705" i="13" s="1"/>
  <c r="F7705" i="13"/>
  <c r="C7706" i="13"/>
  <c r="H7706" i="13" s="1"/>
  <c r="D7706" i="13"/>
  <c r="E7706" i="13"/>
  <c r="I7706" i="13" s="1"/>
  <c r="F7706" i="13"/>
  <c r="C7707" i="13"/>
  <c r="H7707" i="13" s="1"/>
  <c r="D7707" i="13"/>
  <c r="E7707" i="13"/>
  <c r="I7707" i="13" s="1"/>
  <c r="F7707" i="13"/>
  <c r="C7708" i="13"/>
  <c r="H7708" i="13" s="1"/>
  <c r="D7708" i="13"/>
  <c r="E7708" i="13"/>
  <c r="I7708" i="13" s="1"/>
  <c r="F7708" i="13"/>
  <c r="C7709" i="13"/>
  <c r="H7709" i="13" s="1"/>
  <c r="D7709" i="13"/>
  <c r="E7709" i="13"/>
  <c r="I7709" i="13" s="1"/>
  <c r="F7709" i="13"/>
  <c r="C7710" i="13"/>
  <c r="H7710" i="13" s="1"/>
  <c r="D7710" i="13"/>
  <c r="E7710" i="13"/>
  <c r="I7710" i="13" s="1"/>
  <c r="F7710" i="13"/>
  <c r="C7711" i="13"/>
  <c r="H7711" i="13" s="1"/>
  <c r="D7711" i="13"/>
  <c r="E7711" i="13"/>
  <c r="I7711" i="13" s="1"/>
  <c r="F7711" i="13"/>
  <c r="C7712" i="13"/>
  <c r="H7712" i="13" s="1"/>
  <c r="D7712" i="13"/>
  <c r="E7712" i="13"/>
  <c r="I7712" i="13" s="1"/>
  <c r="F7712" i="13"/>
  <c r="C7713" i="13"/>
  <c r="H7713" i="13" s="1"/>
  <c r="D7713" i="13"/>
  <c r="E7713" i="13"/>
  <c r="I7713" i="13" s="1"/>
  <c r="F7713" i="13"/>
  <c r="C7714" i="13"/>
  <c r="H7714" i="13" s="1"/>
  <c r="D7714" i="13"/>
  <c r="E7714" i="13"/>
  <c r="I7714" i="13" s="1"/>
  <c r="F7714" i="13"/>
  <c r="C7715" i="13"/>
  <c r="H7715" i="13" s="1"/>
  <c r="D7715" i="13"/>
  <c r="E7715" i="13"/>
  <c r="I7715" i="13" s="1"/>
  <c r="F7715" i="13"/>
  <c r="C7716" i="13"/>
  <c r="H7716" i="13" s="1"/>
  <c r="D7716" i="13"/>
  <c r="E7716" i="13"/>
  <c r="I7716" i="13" s="1"/>
  <c r="F7716" i="13"/>
  <c r="C7717" i="13"/>
  <c r="H7717" i="13" s="1"/>
  <c r="D7717" i="13"/>
  <c r="E7717" i="13"/>
  <c r="I7717" i="13" s="1"/>
  <c r="F7717" i="13"/>
  <c r="C7718" i="13"/>
  <c r="H7718" i="13" s="1"/>
  <c r="D7718" i="13"/>
  <c r="E7718" i="13"/>
  <c r="I7718" i="13" s="1"/>
  <c r="F7718" i="13"/>
  <c r="C7719" i="13"/>
  <c r="H7719" i="13" s="1"/>
  <c r="D7719" i="13"/>
  <c r="E7719" i="13"/>
  <c r="I7719" i="13" s="1"/>
  <c r="F7719" i="13"/>
  <c r="C7720" i="13"/>
  <c r="H7720" i="13" s="1"/>
  <c r="D7720" i="13"/>
  <c r="E7720" i="13"/>
  <c r="I7720" i="13" s="1"/>
  <c r="F7720" i="13"/>
  <c r="C7721" i="13"/>
  <c r="H7721" i="13" s="1"/>
  <c r="D7721" i="13"/>
  <c r="E7721" i="13"/>
  <c r="I7721" i="13" s="1"/>
  <c r="F7721" i="13"/>
  <c r="C7722" i="13"/>
  <c r="H7722" i="13" s="1"/>
  <c r="D7722" i="13"/>
  <c r="E7722" i="13"/>
  <c r="I7722" i="13" s="1"/>
  <c r="F7722" i="13"/>
  <c r="C7723" i="13"/>
  <c r="H7723" i="13" s="1"/>
  <c r="D7723" i="13"/>
  <c r="E7723" i="13"/>
  <c r="I7723" i="13" s="1"/>
  <c r="F7723" i="13"/>
  <c r="C7724" i="13"/>
  <c r="H7724" i="13" s="1"/>
  <c r="D7724" i="13"/>
  <c r="E7724" i="13"/>
  <c r="I7724" i="13" s="1"/>
  <c r="F7724" i="13"/>
  <c r="C7725" i="13"/>
  <c r="H7725" i="13" s="1"/>
  <c r="D7725" i="13"/>
  <c r="E7725" i="13"/>
  <c r="I7725" i="13" s="1"/>
  <c r="F7725" i="13"/>
  <c r="C7726" i="13"/>
  <c r="H7726" i="13" s="1"/>
  <c r="D7726" i="13"/>
  <c r="E7726" i="13"/>
  <c r="I7726" i="13" s="1"/>
  <c r="F7726" i="13"/>
  <c r="C7727" i="13"/>
  <c r="H7727" i="13" s="1"/>
  <c r="D7727" i="13"/>
  <c r="E7727" i="13"/>
  <c r="I7727" i="13" s="1"/>
  <c r="F7727" i="13"/>
  <c r="C7728" i="13"/>
  <c r="H7728" i="13" s="1"/>
  <c r="D7728" i="13"/>
  <c r="E7728" i="13"/>
  <c r="I7728" i="13" s="1"/>
  <c r="F7728" i="13"/>
  <c r="C7729" i="13"/>
  <c r="H7729" i="13" s="1"/>
  <c r="D7729" i="13"/>
  <c r="E7729" i="13"/>
  <c r="I7729" i="13" s="1"/>
  <c r="F7729" i="13"/>
  <c r="C7730" i="13"/>
  <c r="H7730" i="13" s="1"/>
  <c r="D7730" i="13"/>
  <c r="E7730" i="13"/>
  <c r="I7730" i="13" s="1"/>
  <c r="F7730" i="13"/>
  <c r="C7731" i="13"/>
  <c r="H7731" i="13" s="1"/>
  <c r="D7731" i="13"/>
  <c r="E7731" i="13"/>
  <c r="I7731" i="13" s="1"/>
  <c r="F7731" i="13"/>
  <c r="C7732" i="13"/>
  <c r="H7732" i="13" s="1"/>
  <c r="D7732" i="13"/>
  <c r="E7732" i="13"/>
  <c r="I7732" i="13" s="1"/>
  <c r="F7732" i="13"/>
  <c r="C7733" i="13"/>
  <c r="H7733" i="13" s="1"/>
  <c r="D7733" i="13"/>
  <c r="E7733" i="13"/>
  <c r="I7733" i="13" s="1"/>
  <c r="F7733" i="13"/>
  <c r="C7734" i="13"/>
  <c r="H7734" i="13" s="1"/>
  <c r="D7734" i="13"/>
  <c r="E7734" i="13"/>
  <c r="I7734" i="13" s="1"/>
  <c r="F7734" i="13"/>
  <c r="C7735" i="13"/>
  <c r="H7735" i="13" s="1"/>
  <c r="D7735" i="13"/>
  <c r="E7735" i="13"/>
  <c r="I7735" i="13" s="1"/>
  <c r="F7735" i="13"/>
  <c r="C7736" i="13"/>
  <c r="H7736" i="13" s="1"/>
  <c r="D7736" i="13"/>
  <c r="E7736" i="13"/>
  <c r="I7736" i="13" s="1"/>
  <c r="F7736" i="13"/>
  <c r="C7737" i="13"/>
  <c r="H7737" i="13" s="1"/>
  <c r="D7737" i="13"/>
  <c r="E7737" i="13"/>
  <c r="I7737" i="13" s="1"/>
  <c r="F7737" i="13"/>
  <c r="C7738" i="13"/>
  <c r="H7738" i="13" s="1"/>
  <c r="D7738" i="13"/>
  <c r="E7738" i="13"/>
  <c r="I7738" i="13" s="1"/>
  <c r="F7738" i="13"/>
  <c r="C7739" i="13"/>
  <c r="H7739" i="13" s="1"/>
  <c r="D7739" i="13"/>
  <c r="E7739" i="13"/>
  <c r="I7739" i="13" s="1"/>
  <c r="F7739" i="13"/>
  <c r="C7740" i="13"/>
  <c r="H7740" i="13" s="1"/>
  <c r="D7740" i="13"/>
  <c r="E7740" i="13"/>
  <c r="I7740" i="13" s="1"/>
  <c r="F7740" i="13"/>
  <c r="C7741" i="13"/>
  <c r="H7741" i="13" s="1"/>
  <c r="D7741" i="13"/>
  <c r="E7741" i="13"/>
  <c r="I7741" i="13" s="1"/>
  <c r="F7741" i="13"/>
  <c r="C7742" i="13"/>
  <c r="H7742" i="13" s="1"/>
  <c r="D7742" i="13"/>
  <c r="E7742" i="13"/>
  <c r="I7742" i="13" s="1"/>
  <c r="F7742" i="13"/>
  <c r="C7743" i="13"/>
  <c r="H7743" i="13" s="1"/>
  <c r="D7743" i="13"/>
  <c r="E7743" i="13"/>
  <c r="I7743" i="13" s="1"/>
  <c r="F7743" i="13"/>
  <c r="C7744" i="13"/>
  <c r="H7744" i="13" s="1"/>
  <c r="D7744" i="13"/>
  <c r="E7744" i="13"/>
  <c r="I7744" i="13" s="1"/>
  <c r="F7744" i="13"/>
  <c r="C7745" i="13"/>
  <c r="H7745" i="13" s="1"/>
  <c r="D7745" i="13"/>
  <c r="E7745" i="13"/>
  <c r="I7745" i="13" s="1"/>
  <c r="F7745" i="13"/>
  <c r="C7746" i="13"/>
  <c r="H7746" i="13" s="1"/>
  <c r="D7746" i="13"/>
  <c r="E7746" i="13"/>
  <c r="I7746" i="13" s="1"/>
  <c r="F7746" i="13"/>
  <c r="C7747" i="13"/>
  <c r="H7747" i="13" s="1"/>
  <c r="D7747" i="13"/>
  <c r="E7747" i="13"/>
  <c r="I7747" i="13" s="1"/>
  <c r="F7747" i="13"/>
  <c r="C7748" i="13"/>
  <c r="H7748" i="13" s="1"/>
  <c r="D7748" i="13"/>
  <c r="E7748" i="13"/>
  <c r="I7748" i="13" s="1"/>
  <c r="F7748" i="13"/>
  <c r="C7749" i="13"/>
  <c r="H7749" i="13" s="1"/>
  <c r="D7749" i="13"/>
  <c r="E7749" i="13"/>
  <c r="I7749" i="13" s="1"/>
  <c r="F7749" i="13"/>
  <c r="C7750" i="13"/>
  <c r="H7750" i="13" s="1"/>
  <c r="D7750" i="13"/>
  <c r="E7750" i="13"/>
  <c r="I7750" i="13" s="1"/>
  <c r="F7750" i="13"/>
  <c r="C7751" i="13"/>
  <c r="H7751" i="13" s="1"/>
  <c r="D7751" i="13"/>
  <c r="E7751" i="13"/>
  <c r="I7751" i="13" s="1"/>
  <c r="F7751" i="13"/>
  <c r="C7752" i="13"/>
  <c r="H7752" i="13" s="1"/>
  <c r="D7752" i="13"/>
  <c r="E7752" i="13"/>
  <c r="I7752" i="13" s="1"/>
  <c r="F7752" i="13"/>
  <c r="C7753" i="13"/>
  <c r="H7753" i="13" s="1"/>
  <c r="D7753" i="13"/>
  <c r="E7753" i="13"/>
  <c r="I7753" i="13" s="1"/>
  <c r="F7753" i="13"/>
  <c r="C7754" i="13"/>
  <c r="H7754" i="13" s="1"/>
  <c r="D7754" i="13"/>
  <c r="E7754" i="13"/>
  <c r="I7754" i="13" s="1"/>
  <c r="F7754" i="13"/>
  <c r="C7755" i="13"/>
  <c r="H7755" i="13" s="1"/>
  <c r="D7755" i="13"/>
  <c r="E7755" i="13"/>
  <c r="I7755" i="13" s="1"/>
  <c r="F7755" i="13"/>
  <c r="C7756" i="13"/>
  <c r="H7756" i="13" s="1"/>
  <c r="D7756" i="13"/>
  <c r="E7756" i="13"/>
  <c r="I7756" i="13" s="1"/>
  <c r="F7756" i="13"/>
  <c r="C7757" i="13"/>
  <c r="H7757" i="13" s="1"/>
  <c r="D7757" i="13"/>
  <c r="E7757" i="13"/>
  <c r="I7757" i="13" s="1"/>
  <c r="F7757" i="13"/>
  <c r="C7758" i="13"/>
  <c r="H7758" i="13" s="1"/>
  <c r="D7758" i="13"/>
  <c r="E7758" i="13"/>
  <c r="I7758" i="13" s="1"/>
  <c r="F7758" i="13"/>
  <c r="C7759" i="13"/>
  <c r="H7759" i="13" s="1"/>
  <c r="D7759" i="13"/>
  <c r="E7759" i="13"/>
  <c r="I7759" i="13" s="1"/>
  <c r="F7759" i="13"/>
  <c r="C7760" i="13"/>
  <c r="H7760" i="13" s="1"/>
  <c r="D7760" i="13"/>
  <c r="E7760" i="13"/>
  <c r="I7760" i="13" s="1"/>
  <c r="F7760" i="13"/>
  <c r="C7761" i="13"/>
  <c r="H7761" i="13" s="1"/>
  <c r="D7761" i="13"/>
  <c r="E7761" i="13"/>
  <c r="I7761" i="13" s="1"/>
  <c r="F7761" i="13"/>
  <c r="C7762" i="13"/>
  <c r="H7762" i="13" s="1"/>
  <c r="D7762" i="13"/>
  <c r="E7762" i="13"/>
  <c r="I7762" i="13" s="1"/>
  <c r="F7762" i="13"/>
  <c r="C7763" i="13"/>
  <c r="H7763" i="13" s="1"/>
  <c r="D7763" i="13"/>
  <c r="E7763" i="13"/>
  <c r="I7763" i="13" s="1"/>
  <c r="F7763" i="13"/>
  <c r="C7764" i="13"/>
  <c r="H7764" i="13" s="1"/>
  <c r="D7764" i="13"/>
  <c r="E7764" i="13"/>
  <c r="I7764" i="13" s="1"/>
  <c r="F7764" i="13"/>
  <c r="C7765" i="13"/>
  <c r="H7765" i="13" s="1"/>
  <c r="D7765" i="13"/>
  <c r="E7765" i="13"/>
  <c r="I7765" i="13" s="1"/>
  <c r="F7765" i="13"/>
  <c r="C7766" i="13"/>
  <c r="H7766" i="13" s="1"/>
  <c r="D7766" i="13"/>
  <c r="E7766" i="13"/>
  <c r="I7766" i="13" s="1"/>
  <c r="F7766" i="13"/>
  <c r="C7767" i="13"/>
  <c r="H7767" i="13" s="1"/>
  <c r="D7767" i="13"/>
  <c r="E7767" i="13"/>
  <c r="I7767" i="13" s="1"/>
  <c r="F7767" i="13"/>
  <c r="C7768" i="13"/>
  <c r="H7768" i="13" s="1"/>
  <c r="D7768" i="13"/>
  <c r="E7768" i="13"/>
  <c r="I7768" i="13" s="1"/>
  <c r="F7768" i="13"/>
  <c r="C7769" i="13"/>
  <c r="H7769" i="13" s="1"/>
  <c r="D7769" i="13"/>
  <c r="E7769" i="13"/>
  <c r="I7769" i="13" s="1"/>
  <c r="F7769" i="13"/>
  <c r="C7770" i="13"/>
  <c r="H7770" i="13" s="1"/>
  <c r="D7770" i="13"/>
  <c r="E7770" i="13"/>
  <c r="I7770" i="13" s="1"/>
  <c r="F7770" i="13"/>
  <c r="C7771" i="13"/>
  <c r="H7771" i="13" s="1"/>
  <c r="D7771" i="13"/>
  <c r="E7771" i="13"/>
  <c r="I7771" i="13" s="1"/>
  <c r="F7771" i="13"/>
  <c r="C7772" i="13"/>
  <c r="H7772" i="13" s="1"/>
  <c r="D7772" i="13"/>
  <c r="E7772" i="13"/>
  <c r="I7772" i="13" s="1"/>
  <c r="F7772" i="13"/>
  <c r="C7773" i="13"/>
  <c r="H7773" i="13" s="1"/>
  <c r="D7773" i="13"/>
  <c r="E7773" i="13"/>
  <c r="I7773" i="13" s="1"/>
  <c r="F7773" i="13"/>
  <c r="C7774" i="13"/>
  <c r="H7774" i="13" s="1"/>
  <c r="D7774" i="13"/>
  <c r="E7774" i="13"/>
  <c r="I7774" i="13" s="1"/>
  <c r="F7774" i="13"/>
  <c r="C7775" i="13"/>
  <c r="H7775" i="13" s="1"/>
  <c r="D7775" i="13"/>
  <c r="E7775" i="13"/>
  <c r="I7775" i="13" s="1"/>
  <c r="F7775" i="13"/>
  <c r="C7776" i="13"/>
  <c r="H7776" i="13" s="1"/>
  <c r="D7776" i="13"/>
  <c r="E7776" i="13"/>
  <c r="I7776" i="13" s="1"/>
  <c r="F7776" i="13"/>
  <c r="C7777" i="13"/>
  <c r="H7777" i="13" s="1"/>
  <c r="D7777" i="13"/>
  <c r="E7777" i="13"/>
  <c r="I7777" i="13" s="1"/>
  <c r="F7777" i="13"/>
  <c r="C7778" i="13"/>
  <c r="H7778" i="13" s="1"/>
  <c r="D7778" i="13"/>
  <c r="E7778" i="13"/>
  <c r="I7778" i="13" s="1"/>
  <c r="F7778" i="13"/>
  <c r="C7779" i="13"/>
  <c r="H7779" i="13" s="1"/>
  <c r="D7779" i="13"/>
  <c r="E7779" i="13"/>
  <c r="I7779" i="13" s="1"/>
  <c r="F7779" i="13"/>
  <c r="C7780" i="13"/>
  <c r="H7780" i="13" s="1"/>
  <c r="D7780" i="13"/>
  <c r="E7780" i="13"/>
  <c r="I7780" i="13" s="1"/>
  <c r="F7780" i="13"/>
  <c r="C7781" i="13"/>
  <c r="H7781" i="13" s="1"/>
  <c r="D7781" i="13"/>
  <c r="E7781" i="13"/>
  <c r="I7781" i="13" s="1"/>
  <c r="F7781" i="13"/>
  <c r="C7782" i="13"/>
  <c r="H7782" i="13" s="1"/>
  <c r="D7782" i="13"/>
  <c r="E7782" i="13"/>
  <c r="I7782" i="13" s="1"/>
  <c r="F7782" i="13"/>
  <c r="C7783" i="13"/>
  <c r="H7783" i="13" s="1"/>
  <c r="D7783" i="13"/>
  <c r="E7783" i="13"/>
  <c r="I7783" i="13" s="1"/>
  <c r="F7783" i="13"/>
  <c r="C7784" i="13"/>
  <c r="H7784" i="13" s="1"/>
  <c r="D7784" i="13"/>
  <c r="E7784" i="13"/>
  <c r="I7784" i="13" s="1"/>
  <c r="F7784" i="13"/>
  <c r="C7785" i="13"/>
  <c r="H7785" i="13" s="1"/>
  <c r="D7785" i="13"/>
  <c r="E7785" i="13"/>
  <c r="I7785" i="13" s="1"/>
  <c r="F7785" i="13"/>
  <c r="C7786" i="13"/>
  <c r="H7786" i="13" s="1"/>
  <c r="D7786" i="13"/>
  <c r="E7786" i="13"/>
  <c r="I7786" i="13" s="1"/>
  <c r="F7786" i="13"/>
  <c r="C7787" i="13"/>
  <c r="H7787" i="13" s="1"/>
  <c r="D7787" i="13"/>
  <c r="E7787" i="13"/>
  <c r="I7787" i="13" s="1"/>
  <c r="F7787" i="13"/>
  <c r="C7788" i="13"/>
  <c r="H7788" i="13" s="1"/>
  <c r="D7788" i="13"/>
  <c r="E7788" i="13"/>
  <c r="I7788" i="13" s="1"/>
  <c r="F7788" i="13"/>
  <c r="C7789" i="13"/>
  <c r="H7789" i="13" s="1"/>
  <c r="D7789" i="13"/>
  <c r="E7789" i="13"/>
  <c r="I7789" i="13" s="1"/>
  <c r="F7789" i="13"/>
  <c r="C7790" i="13"/>
  <c r="H7790" i="13" s="1"/>
  <c r="D7790" i="13"/>
  <c r="E7790" i="13"/>
  <c r="I7790" i="13" s="1"/>
  <c r="F7790" i="13"/>
  <c r="C7791" i="13"/>
  <c r="H7791" i="13" s="1"/>
  <c r="D7791" i="13"/>
  <c r="E7791" i="13"/>
  <c r="I7791" i="13" s="1"/>
  <c r="F7791" i="13"/>
  <c r="C7792" i="13"/>
  <c r="H7792" i="13" s="1"/>
  <c r="D7792" i="13"/>
  <c r="E7792" i="13"/>
  <c r="I7792" i="13" s="1"/>
  <c r="F7792" i="13"/>
  <c r="C7793" i="13"/>
  <c r="H7793" i="13" s="1"/>
  <c r="D7793" i="13"/>
  <c r="E7793" i="13"/>
  <c r="I7793" i="13" s="1"/>
  <c r="F7793" i="13"/>
  <c r="C7794" i="13"/>
  <c r="H7794" i="13" s="1"/>
  <c r="D7794" i="13"/>
  <c r="E7794" i="13"/>
  <c r="I7794" i="13" s="1"/>
  <c r="F7794" i="13"/>
  <c r="C7795" i="13"/>
  <c r="H7795" i="13" s="1"/>
  <c r="D7795" i="13"/>
  <c r="E7795" i="13"/>
  <c r="I7795" i="13" s="1"/>
  <c r="F7795" i="13"/>
  <c r="C7796" i="13"/>
  <c r="H7796" i="13" s="1"/>
  <c r="D7796" i="13"/>
  <c r="E7796" i="13"/>
  <c r="I7796" i="13" s="1"/>
  <c r="F7796" i="13"/>
  <c r="C7797" i="13"/>
  <c r="H7797" i="13" s="1"/>
  <c r="D7797" i="13"/>
  <c r="E7797" i="13"/>
  <c r="I7797" i="13" s="1"/>
  <c r="F7797" i="13"/>
  <c r="C7798" i="13"/>
  <c r="H7798" i="13" s="1"/>
  <c r="D7798" i="13"/>
  <c r="E7798" i="13"/>
  <c r="I7798" i="13" s="1"/>
  <c r="F7798" i="13"/>
  <c r="C7799" i="13"/>
  <c r="H7799" i="13" s="1"/>
  <c r="D7799" i="13"/>
  <c r="E7799" i="13"/>
  <c r="I7799" i="13" s="1"/>
  <c r="F7799" i="13"/>
  <c r="C7800" i="13"/>
  <c r="H7800" i="13" s="1"/>
  <c r="D7800" i="13"/>
  <c r="E7800" i="13"/>
  <c r="I7800" i="13" s="1"/>
  <c r="F7800" i="13"/>
  <c r="C7801" i="13"/>
  <c r="H7801" i="13" s="1"/>
  <c r="D7801" i="13"/>
  <c r="E7801" i="13"/>
  <c r="I7801" i="13" s="1"/>
  <c r="F7801" i="13"/>
  <c r="C7802" i="13"/>
  <c r="H7802" i="13" s="1"/>
  <c r="D7802" i="13"/>
  <c r="E7802" i="13"/>
  <c r="I7802" i="13" s="1"/>
  <c r="F7802" i="13"/>
  <c r="C7803" i="13"/>
  <c r="H7803" i="13" s="1"/>
  <c r="D7803" i="13"/>
  <c r="E7803" i="13"/>
  <c r="I7803" i="13" s="1"/>
  <c r="F7803" i="13"/>
  <c r="C7804" i="13"/>
  <c r="H7804" i="13" s="1"/>
  <c r="D7804" i="13"/>
  <c r="E7804" i="13"/>
  <c r="I7804" i="13" s="1"/>
  <c r="F7804" i="13"/>
  <c r="C7805" i="13"/>
  <c r="H7805" i="13" s="1"/>
  <c r="D7805" i="13"/>
  <c r="E7805" i="13"/>
  <c r="I7805" i="13" s="1"/>
  <c r="F7805" i="13"/>
  <c r="C7806" i="13"/>
  <c r="H7806" i="13" s="1"/>
  <c r="D7806" i="13"/>
  <c r="E7806" i="13"/>
  <c r="I7806" i="13" s="1"/>
  <c r="F7806" i="13"/>
  <c r="C7807" i="13"/>
  <c r="H7807" i="13" s="1"/>
  <c r="D7807" i="13"/>
  <c r="E7807" i="13"/>
  <c r="I7807" i="13" s="1"/>
  <c r="F7807" i="13"/>
  <c r="C7808" i="13"/>
  <c r="H7808" i="13" s="1"/>
  <c r="D7808" i="13"/>
  <c r="E7808" i="13"/>
  <c r="I7808" i="13" s="1"/>
  <c r="F7808" i="13"/>
  <c r="C7809" i="13"/>
  <c r="H7809" i="13" s="1"/>
  <c r="D7809" i="13"/>
  <c r="E7809" i="13"/>
  <c r="I7809" i="13" s="1"/>
  <c r="F7809" i="13"/>
  <c r="C7810" i="13"/>
  <c r="H7810" i="13" s="1"/>
  <c r="D7810" i="13"/>
  <c r="E7810" i="13"/>
  <c r="I7810" i="13" s="1"/>
  <c r="F7810" i="13"/>
  <c r="C7811" i="13"/>
  <c r="H7811" i="13" s="1"/>
  <c r="D7811" i="13"/>
  <c r="E7811" i="13"/>
  <c r="I7811" i="13" s="1"/>
  <c r="F7811" i="13"/>
  <c r="C7812" i="13"/>
  <c r="H7812" i="13" s="1"/>
  <c r="D7812" i="13"/>
  <c r="E7812" i="13"/>
  <c r="I7812" i="13" s="1"/>
  <c r="F7812" i="13"/>
  <c r="C7813" i="13"/>
  <c r="H7813" i="13" s="1"/>
  <c r="D7813" i="13"/>
  <c r="E7813" i="13"/>
  <c r="I7813" i="13" s="1"/>
  <c r="F7813" i="13"/>
  <c r="C7814" i="13"/>
  <c r="H7814" i="13" s="1"/>
  <c r="D7814" i="13"/>
  <c r="E7814" i="13"/>
  <c r="I7814" i="13" s="1"/>
  <c r="F7814" i="13"/>
  <c r="C7815" i="13"/>
  <c r="H7815" i="13" s="1"/>
  <c r="D7815" i="13"/>
  <c r="E7815" i="13"/>
  <c r="I7815" i="13" s="1"/>
  <c r="F7815" i="13"/>
  <c r="C7816" i="13"/>
  <c r="H7816" i="13" s="1"/>
  <c r="D7816" i="13"/>
  <c r="E7816" i="13"/>
  <c r="I7816" i="13" s="1"/>
  <c r="F7816" i="13"/>
  <c r="C7817" i="13"/>
  <c r="H7817" i="13" s="1"/>
  <c r="D7817" i="13"/>
  <c r="E7817" i="13"/>
  <c r="I7817" i="13" s="1"/>
  <c r="F7817" i="13"/>
  <c r="C7818" i="13"/>
  <c r="H7818" i="13" s="1"/>
  <c r="D7818" i="13"/>
  <c r="E7818" i="13"/>
  <c r="I7818" i="13" s="1"/>
  <c r="F7818" i="13"/>
  <c r="C7819" i="13"/>
  <c r="H7819" i="13" s="1"/>
  <c r="D7819" i="13"/>
  <c r="E7819" i="13"/>
  <c r="I7819" i="13" s="1"/>
  <c r="F7819" i="13"/>
  <c r="C7820" i="13"/>
  <c r="H7820" i="13" s="1"/>
  <c r="D7820" i="13"/>
  <c r="E7820" i="13"/>
  <c r="I7820" i="13" s="1"/>
  <c r="F7820" i="13"/>
  <c r="C7821" i="13"/>
  <c r="H7821" i="13" s="1"/>
  <c r="D7821" i="13"/>
  <c r="E7821" i="13"/>
  <c r="I7821" i="13" s="1"/>
  <c r="F7821" i="13"/>
  <c r="C7822" i="13"/>
  <c r="H7822" i="13" s="1"/>
  <c r="D7822" i="13"/>
  <c r="E7822" i="13"/>
  <c r="I7822" i="13" s="1"/>
  <c r="F7822" i="13"/>
  <c r="C7823" i="13"/>
  <c r="H7823" i="13" s="1"/>
  <c r="D7823" i="13"/>
  <c r="E7823" i="13"/>
  <c r="I7823" i="13" s="1"/>
  <c r="F7823" i="13"/>
  <c r="C7824" i="13"/>
  <c r="H7824" i="13" s="1"/>
  <c r="D7824" i="13"/>
  <c r="E7824" i="13"/>
  <c r="I7824" i="13" s="1"/>
  <c r="F7824" i="13"/>
  <c r="C7825" i="13"/>
  <c r="H7825" i="13" s="1"/>
  <c r="D7825" i="13"/>
  <c r="E7825" i="13"/>
  <c r="I7825" i="13" s="1"/>
  <c r="F7825" i="13"/>
  <c r="C7826" i="13"/>
  <c r="H7826" i="13" s="1"/>
  <c r="D7826" i="13"/>
  <c r="E7826" i="13"/>
  <c r="I7826" i="13" s="1"/>
  <c r="F7826" i="13"/>
  <c r="C7827" i="13"/>
  <c r="H7827" i="13" s="1"/>
  <c r="D7827" i="13"/>
  <c r="E7827" i="13"/>
  <c r="I7827" i="13" s="1"/>
  <c r="F7827" i="13"/>
  <c r="C7828" i="13"/>
  <c r="H7828" i="13" s="1"/>
  <c r="D7828" i="13"/>
  <c r="E7828" i="13"/>
  <c r="I7828" i="13" s="1"/>
  <c r="F7828" i="13"/>
  <c r="C7829" i="13"/>
  <c r="H7829" i="13" s="1"/>
  <c r="D7829" i="13"/>
  <c r="E7829" i="13"/>
  <c r="I7829" i="13" s="1"/>
  <c r="F7829" i="13"/>
  <c r="C7830" i="13"/>
  <c r="H7830" i="13" s="1"/>
  <c r="D7830" i="13"/>
  <c r="E7830" i="13"/>
  <c r="I7830" i="13" s="1"/>
  <c r="F7830" i="13"/>
  <c r="C7831" i="13"/>
  <c r="H7831" i="13" s="1"/>
  <c r="D7831" i="13"/>
  <c r="E7831" i="13"/>
  <c r="I7831" i="13" s="1"/>
  <c r="F7831" i="13"/>
  <c r="C7832" i="13"/>
  <c r="H7832" i="13" s="1"/>
  <c r="D7832" i="13"/>
  <c r="E7832" i="13"/>
  <c r="I7832" i="13" s="1"/>
  <c r="F7832" i="13"/>
  <c r="C7833" i="13"/>
  <c r="H7833" i="13" s="1"/>
  <c r="D7833" i="13"/>
  <c r="E7833" i="13"/>
  <c r="I7833" i="13" s="1"/>
  <c r="F7833" i="13"/>
  <c r="C7834" i="13"/>
  <c r="H7834" i="13" s="1"/>
  <c r="D7834" i="13"/>
  <c r="E7834" i="13"/>
  <c r="I7834" i="13" s="1"/>
  <c r="F7834" i="13"/>
  <c r="C7835" i="13"/>
  <c r="H7835" i="13" s="1"/>
  <c r="D7835" i="13"/>
  <c r="E7835" i="13"/>
  <c r="I7835" i="13" s="1"/>
  <c r="F7835" i="13"/>
  <c r="C7836" i="13"/>
  <c r="H7836" i="13" s="1"/>
  <c r="D7836" i="13"/>
  <c r="E7836" i="13"/>
  <c r="I7836" i="13" s="1"/>
  <c r="F7836" i="13"/>
  <c r="C7837" i="13"/>
  <c r="H7837" i="13" s="1"/>
  <c r="D7837" i="13"/>
  <c r="E7837" i="13"/>
  <c r="I7837" i="13" s="1"/>
  <c r="F7837" i="13"/>
  <c r="C7838" i="13"/>
  <c r="H7838" i="13" s="1"/>
  <c r="D7838" i="13"/>
  <c r="E7838" i="13"/>
  <c r="I7838" i="13" s="1"/>
  <c r="F7838" i="13"/>
  <c r="C7839" i="13"/>
  <c r="H7839" i="13" s="1"/>
  <c r="D7839" i="13"/>
  <c r="E7839" i="13"/>
  <c r="I7839" i="13" s="1"/>
  <c r="F7839" i="13"/>
  <c r="C7840" i="13"/>
  <c r="H7840" i="13" s="1"/>
  <c r="D7840" i="13"/>
  <c r="E7840" i="13"/>
  <c r="I7840" i="13" s="1"/>
  <c r="F7840" i="13"/>
  <c r="C7841" i="13"/>
  <c r="H7841" i="13" s="1"/>
  <c r="D7841" i="13"/>
  <c r="E7841" i="13"/>
  <c r="I7841" i="13" s="1"/>
  <c r="F7841" i="13"/>
  <c r="C7842" i="13"/>
  <c r="H7842" i="13" s="1"/>
  <c r="D7842" i="13"/>
  <c r="E7842" i="13"/>
  <c r="I7842" i="13" s="1"/>
  <c r="F7842" i="13"/>
  <c r="C7843" i="13"/>
  <c r="H7843" i="13" s="1"/>
  <c r="D7843" i="13"/>
  <c r="E7843" i="13"/>
  <c r="I7843" i="13" s="1"/>
  <c r="F7843" i="13"/>
  <c r="C7844" i="13"/>
  <c r="H7844" i="13" s="1"/>
  <c r="D7844" i="13"/>
  <c r="E7844" i="13"/>
  <c r="I7844" i="13" s="1"/>
  <c r="F7844" i="13"/>
  <c r="C7845" i="13"/>
  <c r="H7845" i="13" s="1"/>
  <c r="D7845" i="13"/>
  <c r="E7845" i="13"/>
  <c r="I7845" i="13" s="1"/>
  <c r="F7845" i="13"/>
  <c r="C7846" i="13"/>
  <c r="H7846" i="13" s="1"/>
  <c r="D7846" i="13"/>
  <c r="E7846" i="13"/>
  <c r="I7846" i="13" s="1"/>
  <c r="F7846" i="13"/>
  <c r="C7847" i="13"/>
  <c r="H7847" i="13" s="1"/>
  <c r="D7847" i="13"/>
  <c r="E7847" i="13"/>
  <c r="I7847" i="13" s="1"/>
  <c r="F7847" i="13"/>
  <c r="C7848" i="13"/>
  <c r="H7848" i="13" s="1"/>
  <c r="D7848" i="13"/>
  <c r="E7848" i="13"/>
  <c r="I7848" i="13" s="1"/>
  <c r="F7848" i="13"/>
  <c r="C7849" i="13"/>
  <c r="H7849" i="13" s="1"/>
  <c r="D7849" i="13"/>
  <c r="E7849" i="13"/>
  <c r="I7849" i="13" s="1"/>
  <c r="F7849" i="13"/>
  <c r="C7850" i="13"/>
  <c r="H7850" i="13" s="1"/>
  <c r="D7850" i="13"/>
  <c r="E7850" i="13"/>
  <c r="I7850" i="13" s="1"/>
  <c r="F7850" i="13"/>
  <c r="C7851" i="13"/>
  <c r="H7851" i="13" s="1"/>
  <c r="D7851" i="13"/>
  <c r="E7851" i="13"/>
  <c r="I7851" i="13" s="1"/>
  <c r="F7851" i="13"/>
  <c r="C7852" i="13"/>
  <c r="H7852" i="13" s="1"/>
  <c r="D7852" i="13"/>
  <c r="E7852" i="13"/>
  <c r="I7852" i="13" s="1"/>
  <c r="F7852" i="13"/>
  <c r="C7853" i="13"/>
  <c r="H7853" i="13" s="1"/>
  <c r="D7853" i="13"/>
  <c r="E7853" i="13"/>
  <c r="I7853" i="13" s="1"/>
  <c r="F7853" i="13"/>
  <c r="C7854" i="13"/>
  <c r="H7854" i="13" s="1"/>
  <c r="D7854" i="13"/>
  <c r="E7854" i="13"/>
  <c r="I7854" i="13" s="1"/>
  <c r="F7854" i="13"/>
  <c r="C7855" i="13"/>
  <c r="H7855" i="13" s="1"/>
  <c r="D7855" i="13"/>
  <c r="E7855" i="13"/>
  <c r="I7855" i="13" s="1"/>
  <c r="F7855" i="13"/>
  <c r="C7856" i="13"/>
  <c r="H7856" i="13" s="1"/>
  <c r="D7856" i="13"/>
  <c r="E7856" i="13"/>
  <c r="I7856" i="13" s="1"/>
  <c r="F7856" i="13"/>
  <c r="C7857" i="13"/>
  <c r="H7857" i="13" s="1"/>
  <c r="D7857" i="13"/>
  <c r="E7857" i="13"/>
  <c r="I7857" i="13" s="1"/>
  <c r="F7857" i="13"/>
  <c r="C7858" i="13"/>
  <c r="H7858" i="13" s="1"/>
  <c r="D7858" i="13"/>
  <c r="E7858" i="13"/>
  <c r="I7858" i="13" s="1"/>
  <c r="F7858" i="13"/>
  <c r="C7859" i="13"/>
  <c r="H7859" i="13" s="1"/>
  <c r="D7859" i="13"/>
  <c r="E7859" i="13"/>
  <c r="I7859" i="13" s="1"/>
  <c r="F7859" i="13"/>
  <c r="C7860" i="13"/>
  <c r="H7860" i="13" s="1"/>
  <c r="D7860" i="13"/>
  <c r="E7860" i="13"/>
  <c r="I7860" i="13" s="1"/>
  <c r="F7860" i="13"/>
  <c r="C7861" i="13"/>
  <c r="H7861" i="13" s="1"/>
  <c r="D7861" i="13"/>
  <c r="E7861" i="13"/>
  <c r="I7861" i="13" s="1"/>
  <c r="F7861" i="13"/>
  <c r="C7862" i="13"/>
  <c r="H7862" i="13" s="1"/>
  <c r="D7862" i="13"/>
  <c r="E7862" i="13"/>
  <c r="I7862" i="13" s="1"/>
  <c r="F7862" i="13"/>
  <c r="C7863" i="13"/>
  <c r="H7863" i="13" s="1"/>
  <c r="D7863" i="13"/>
  <c r="E7863" i="13"/>
  <c r="I7863" i="13" s="1"/>
  <c r="F7863" i="13"/>
  <c r="C7864" i="13"/>
  <c r="H7864" i="13" s="1"/>
  <c r="D7864" i="13"/>
  <c r="E7864" i="13"/>
  <c r="I7864" i="13" s="1"/>
  <c r="F7864" i="13"/>
  <c r="C7865" i="13"/>
  <c r="H7865" i="13" s="1"/>
  <c r="D7865" i="13"/>
  <c r="E7865" i="13"/>
  <c r="I7865" i="13" s="1"/>
  <c r="F7865" i="13"/>
  <c r="C7866" i="13"/>
  <c r="H7866" i="13" s="1"/>
  <c r="D7866" i="13"/>
  <c r="E7866" i="13"/>
  <c r="I7866" i="13" s="1"/>
  <c r="F7866" i="13"/>
  <c r="C7867" i="13"/>
  <c r="H7867" i="13" s="1"/>
  <c r="D7867" i="13"/>
  <c r="E7867" i="13"/>
  <c r="I7867" i="13" s="1"/>
  <c r="F7867" i="13"/>
  <c r="C7868" i="13"/>
  <c r="H7868" i="13" s="1"/>
  <c r="D7868" i="13"/>
  <c r="E7868" i="13"/>
  <c r="I7868" i="13" s="1"/>
  <c r="F7868" i="13"/>
  <c r="C7869" i="13"/>
  <c r="H7869" i="13" s="1"/>
  <c r="D7869" i="13"/>
  <c r="E7869" i="13"/>
  <c r="I7869" i="13" s="1"/>
  <c r="F7869" i="13"/>
  <c r="C7870" i="13"/>
  <c r="H7870" i="13" s="1"/>
  <c r="D7870" i="13"/>
  <c r="E7870" i="13"/>
  <c r="I7870" i="13" s="1"/>
  <c r="F7870" i="13"/>
  <c r="C7871" i="13"/>
  <c r="H7871" i="13" s="1"/>
  <c r="D7871" i="13"/>
  <c r="E7871" i="13"/>
  <c r="I7871" i="13" s="1"/>
  <c r="F7871" i="13"/>
  <c r="C7872" i="13"/>
  <c r="H7872" i="13" s="1"/>
  <c r="D7872" i="13"/>
  <c r="E7872" i="13"/>
  <c r="I7872" i="13" s="1"/>
  <c r="F7872" i="13"/>
  <c r="C7873" i="13"/>
  <c r="H7873" i="13" s="1"/>
  <c r="D7873" i="13"/>
  <c r="E7873" i="13"/>
  <c r="I7873" i="13" s="1"/>
  <c r="F7873" i="13"/>
  <c r="C7874" i="13"/>
  <c r="H7874" i="13" s="1"/>
  <c r="D7874" i="13"/>
  <c r="E7874" i="13"/>
  <c r="I7874" i="13" s="1"/>
  <c r="F7874" i="13"/>
  <c r="C7875" i="13"/>
  <c r="H7875" i="13" s="1"/>
  <c r="D7875" i="13"/>
  <c r="E7875" i="13"/>
  <c r="I7875" i="13" s="1"/>
  <c r="F7875" i="13"/>
  <c r="C7876" i="13"/>
  <c r="H7876" i="13" s="1"/>
  <c r="D7876" i="13"/>
  <c r="E7876" i="13"/>
  <c r="I7876" i="13" s="1"/>
  <c r="F7876" i="13"/>
  <c r="C7877" i="13"/>
  <c r="H7877" i="13" s="1"/>
  <c r="D7877" i="13"/>
  <c r="E7877" i="13"/>
  <c r="I7877" i="13" s="1"/>
  <c r="F7877" i="13"/>
  <c r="C7878" i="13"/>
  <c r="H7878" i="13" s="1"/>
  <c r="D7878" i="13"/>
  <c r="E7878" i="13"/>
  <c r="I7878" i="13" s="1"/>
  <c r="F7878" i="13"/>
  <c r="C7879" i="13"/>
  <c r="H7879" i="13" s="1"/>
  <c r="D7879" i="13"/>
  <c r="E7879" i="13"/>
  <c r="I7879" i="13" s="1"/>
  <c r="F7879" i="13"/>
  <c r="C7880" i="13"/>
  <c r="H7880" i="13" s="1"/>
  <c r="D7880" i="13"/>
  <c r="E7880" i="13"/>
  <c r="I7880" i="13" s="1"/>
  <c r="F7880" i="13"/>
  <c r="C7881" i="13"/>
  <c r="H7881" i="13" s="1"/>
  <c r="D7881" i="13"/>
  <c r="E7881" i="13"/>
  <c r="I7881" i="13" s="1"/>
  <c r="F7881" i="13"/>
  <c r="C7882" i="13"/>
  <c r="H7882" i="13" s="1"/>
  <c r="D7882" i="13"/>
  <c r="E7882" i="13"/>
  <c r="I7882" i="13" s="1"/>
  <c r="F7882" i="13"/>
  <c r="C7883" i="13"/>
  <c r="H7883" i="13" s="1"/>
  <c r="D7883" i="13"/>
  <c r="E7883" i="13"/>
  <c r="I7883" i="13" s="1"/>
  <c r="F7883" i="13"/>
  <c r="C7884" i="13"/>
  <c r="H7884" i="13" s="1"/>
  <c r="D7884" i="13"/>
  <c r="E7884" i="13"/>
  <c r="I7884" i="13" s="1"/>
  <c r="F7884" i="13"/>
  <c r="C7885" i="13"/>
  <c r="H7885" i="13" s="1"/>
  <c r="D7885" i="13"/>
  <c r="E7885" i="13"/>
  <c r="I7885" i="13" s="1"/>
  <c r="F7885" i="13"/>
  <c r="C7886" i="13"/>
  <c r="H7886" i="13" s="1"/>
  <c r="D7886" i="13"/>
  <c r="E7886" i="13"/>
  <c r="I7886" i="13" s="1"/>
  <c r="F7886" i="13"/>
  <c r="C7887" i="13"/>
  <c r="H7887" i="13" s="1"/>
  <c r="D7887" i="13"/>
  <c r="E7887" i="13"/>
  <c r="I7887" i="13" s="1"/>
  <c r="F7887" i="13"/>
  <c r="C7888" i="13"/>
  <c r="H7888" i="13" s="1"/>
  <c r="D7888" i="13"/>
  <c r="E7888" i="13"/>
  <c r="I7888" i="13" s="1"/>
  <c r="F7888" i="13"/>
  <c r="C7889" i="13"/>
  <c r="H7889" i="13" s="1"/>
  <c r="D7889" i="13"/>
  <c r="E7889" i="13"/>
  <c r="I7889" i="13" s="1"/>
  <c r="F7889" i="13"/>
  <c r="C7890" i="13"/>
  <c r="H7890" i="13" s="1"/>
  <c r="D7890" i="13"/>
  <c r="E7890" i="13"/>
  <c r="I7890" i="13" s="1"/>
  <c r="F7890" i="13"/>
  <c r="C7891" i="13"/>
  <c r="H7891" i="13" s="1"/>
  <c r="D7891" i="13"/>
  <c r="E7891" i="13"/>
  <c r="F7891" i="13"/>
  <c r="I7891" i="13"/>
  <c r="C7892" i="13"/>
  <c r="H7892" i="13" s="1"/>
  <c r="D7892" i="13"/>
  <c r="E7892" i="13"/>
  <c r="I7892" i="13" s="1"/>
  <c r="F7892" i="13"/>
  <c r="C7893" i="13"/>
  <c r="H7893" i="13" s="1"/>
  <c r="D7893" i="13"/>
  <c r="E7893" i="13"/>
  <c r="I7893" i="13" s="1"/>
  <c r="F7893" i="13"/>
  <c r="C7894" i="13"/>
  <c r="H7894" i="13" s="1"/>
  <c r="D7894" i="13"/>
  <c r="E7894" i="13"/>
  <c r="I7894" i="13" s="1"/>
  <c r="F7894" i="13"/>
  <c r="C7895" i="13"/>
  <c r="H7895" i="13" s="1"/>
  <c r="D7895" i="13"/>
  <c r="E7895" i="13"/>
  <c r="I7895" i="13" s="1"/>
  <c r="F7895" i="13"/>
  <c r="C7896" i="13"/>
  <c r="H7896" i="13" s="1"/>
  <c r="D7896" i="13"/>
  <c r="E7896" i="13"/>
  <c r="I7896" i="13" s="1"/>
  <c r="F7896" i="13"/>
  <c r="C7897" i="13"/>
  <c r="H7897" i="13" s="1"/>
  <c r="D7897" i="13"/>
  <c r="E7897" i="13"/>
  <c r="I7897" i="13" s="1"/>
  <c r="F7897" i="13"/>
  <c r="C7898" i="13"/>
  <c r="H7898" i="13" s="1"/>
  <c r="D7898" i="13"/>
  <c r="E7898" i="13"/>
  <c r="I7898" i="13" s="1"/>
  <c r="F7898" i="13"/>
  <c r="C7899" i="13"/>
  <c r="H7899" i="13" s="1"/>
  <c r="D7899" i="13"/>
  <c r="E7899" i="13"/>
  <c r="I7899" i="13" s="1"/>
  <c r="F7899" i="13"/>
  <c r="C7900" i="13"/>
  <c r="H7900" i="13" s="1"/>
  <c r="D7900" i="13"/>
  <c r="E7900" i="13"/>
  <c r="I7900" i="13" s="1"/>
  <c r="F7900" i="13"/>
  <c r="C7901" i="13"/>
  <c r="H7901" i="13" s="1"/>
  <c r="D7901" i="13"/>
  <c r="E7901" i="13"/>
  <c r="I7901" i="13" s="1"/>
  <c r="F7901" i="13"/>
  <c r="C7902" i="13"/>
  <c r="H7902" i="13" s="1"/>
  <c r="D7902" i="13"/>
  <c r="E7902" i="13"/>
  <c r="I7902" i="13" s="1"/>
  <c r="F7902" i="13"/>
  <c r="C7903" i="13"/>
  <c r="H7903" i="13" s="1"/>
  <c r="D7903" i="13"/>
  <c r="E7903" i="13"/>
  <c r="I7903" i="13" s="1"/>
  <c r="F7903" i="13"/>
  <c r="C7904" i="13"/>
  <c r="H7904" i="13" s="1"/>
  <c r="D7904" i="13"/>
  <c r="E7904" i="13"/>
  <c r="I7904" i="13" s="1"/>
  <c r="F7904" i="13"/>
  <c r="C7905" i="13"/>
  <c r="H7905" i="13" s="1"/>
  <c r="D7905" i="13"/>
  <c r="E7905" i="13"/>
  <c r="I7905" i="13" s="1"/>
  <c r="F7905" i="13"/>
  <c r="C7906" i="13"/>
  <c r="H7906" i="13" s="1"/>
  <c r="D7906" i="13"/>
  <c r="E7906" i="13"/>
  <c r="I7906" i="13" s="1"/>
  <c r="F7906" i="13"/>
  <c r="C7907" i="13"/>
  <c r="H7907" i="13" s="1"/>
  <c r="D7907" i="13"/>
  <c r="E7907" i="13"/>
  <c r="I7907" i="13" s="1"/>
  <c r="F7907" i="13"/>
  <c r="C7908" i="13"/>
  <c r="H7908" i="13" s="1"/>
  <c r="D7908" i="13"/>
  <c r="E7908" i="13"/>
  <c r="I7908" i="13" s="1"/>
  <c r="F7908" i="13"/>
  <c r="C7909" i="13"/>
  <c r="H7909" i="13" s="1"/>
  <c r="D7909" i="13"/>
  <c r="E7909" i="13"/>
  <c r="I7909" i="13" s="1"/>
  <c r="F7909" i="13"/>
  <c r="C7910" i="13"/>
  <c r="H7910" i="13" s="1"/>
  <c r="D7910" i="13"/>
  <c r="E7910" i="13"/>
  <c r="I7910" i="13" s="1"/>
  <c r="F7910" i="13"/>
  <c r="C7911" i="13"/>
  <c r="H7911" i="13" s="1"/>
  <c r="D7911" i="13"/>
  <c r="E7911" i="13"/>
  <c r="I7911" i="13" s="1"/>
  <c r="F7911" i="13"/>
  <c r="C7912" i="13"/>
  <c r="H7912" i="13" s="1"/>
  <c r="D7912" i="13"/>
  <c r="E7912" i="13"/>
  <c r="I7912" i="13" s="1"/>
  <c r="F7912" i="13"/>
  <c r="C7913" i="13"/>
  <c r="H7913" i="13" s="1"/>
  <c r="D7913" i="13"/>
  <c r="E7913" i="13"/>
  <c r="I7913" i="13" s="1"/>
  <c r="F7913" i="13"/>
  <c r="C7914" i="13"/>
  <c r="H7914" i="13" s="1"/>
  <c r="D7914" i="13"/>
  <c r="E7914" i="13"/>
  <c r="I7914" i="13" s="1"/>
  <c r="F7914" i="13"/>
  <c r="C7915" i="13"/>
  <c r="H7915" i="13" s="1"/>
  <c r="D7915" i="13"/>
  <c r="E7915" i="13"/>
  <c r="I7915" i="13" s="1"/>
  <c r="F7915" i="13"/>
  <c r="C7916" i="13"/>
  <c r="H7916" i="13" s="1"/>
  <c r="D7916" i="13"/>
  <c r="E7916" i="13"/>
  <c r="I7916" i="13" s="1"/>
  <c r="F7916" i="13"/>
  <c r="C7917" i="13"/>
  <c r="H7917" i="13" s="1"/>
  <c r="D7917" i="13"/>
  <c r="E7917" i="13"/>
  <c r="I7917" i="13" s="1"/>
  <c r="F7917" i="13"/>
  <c r="C7918" i="13"/>
  <c r="H7918" i="13" s="1"/>
  <c r="D7918" i="13"/>
  <c r="E7918" i="13"/>
  <c r="I7918" i="13" s="1"/>
  <c r="F7918" i="13"/>
  <c r="C7919" i="13"/>
  <c r="H7919" i="13" s="1"/>
  <c r="D7919" i="13"/>
  <c r="E7919" i="13"/>
  <c r="I7919" i="13" s="1"/>
  <c r="F7919" i="13"/>
  <c r="C7920" i="13"/>
  <c r="H7920" i="13" s="1"/>
  <c r="D7920" i="13"/>
  <c r="E7920" i="13"/>
  <c r="I7920" i="13" s="1"/>
  <c r="F7920" i="13"/>
  <c r="C7921" i="13"/>
  <c r="H7921" i="13" s="1"/>
  <c r="D7921" i="13"/>
  <c r="E7921" i="13"/>
  <c r="I7921" i="13" s="1"/>
  <c r="F7921" i="13"/>
  <c r="C7922" i="13"/>
  <c r="H7922" i="13" s="1"/>
  <c r="D7922" i="13"/>
  <c r="E7922" i="13"/>
  <c r="I7922" i="13" s="1"/>
  <c r="F7922" i="13"/>
  <c r="C7923" i="13"/>
  <c r="H7923" i="13" s="1"/>
  <c r="D7923" i="13"/>
  <c r="E7923" i="13"/>
  <c r="I7923" i="13" s="1"/>
  <c r="F7923" i="13"/>
  <c r="C7924" i="13"/>
  <c r="H7924" i="13" s="1"/>
  <c r="D7924" i="13"/>
  <c r="E7924" i="13"/>
  <c r="I7924" i="13" s="1"/>
  <c r="F7924" i="13"/>
  <c r="C7925" i="13"/>
  <c r="H7925" i="13" s="1"/>
  <c r="D7925" i="13"/>
  <c r="E7925" i="13"/>
  <c r="I7925" i="13" s="1"/>
  <c r="F7925" i="13"/>
  <c r="C7926" i="13"/>
  <c r="H7926" i="13" s="1"/>
  <c r="D7926" i="13"/>
  <c r="E7926" i="13"/>
  <c r="I7926" i="13" s="1"/>
  <c r="F7926" i="13"/>
  <c r="C7927" i="13"/>
  <c r="H7927" i="13" s="1"/>
  <c r="D7927" i="13"/>
  <c r="E7927" i="13"/>
  <c r="I7927" i="13" s="1"/>
  <c r="F7927" i="13"/>
  <c r="C7928" i="13"/>
  <c r="H7928" i="13" s="1"/>
  <c r="D7928" i="13"/>
  <c r="E7928" i="13"/>
  <c r="I7928" i="13" s="1"/>
  <c r="F7928" i="13"/>
  <c r="C7929" i="13"/>
  <c r="H7929" i="13" s="1"/>
  <c r="D7929" i="13"/>
  <c r="E7929" i="13"/>
  <c r="I7929" i="13" s="1"/>
  <c r="F7929" i="13"/>
  <c r="C7930" i="13"/>
  <c r="H7930" i="13" s="1"/>
  <c r="D7930" i="13"/>
  <c r="E7930" i="13"/>
  <c r="I7930" i="13" s="1"/>
  <c r="F7930" i="13"/>
  <c r="C7931" i="13"/>
  <c r="H7931" i="13" s="1"/>
  <c r="D7931" i="13"/>
  <c r="E7931" i="13"/>
  <c r="I7931" i="13" s="1"/>
  <c r="F7931" i="13"/>
  <c r="C7932" i="13"/>
  <c r="H7932" i="13" s="1"/>
  <c r="D7932" i="13"/>
  <c r="E7932" i="13"/>
  <c r="I7932" i="13" s="1"/>
  <c r="F7932" i="13"/>
  <c r="C7933" i="13"/>
  <c r="H7933" i="13" s="1"/>
  <c r="D7933" i="13"/>
  <c r="E7933" i="13"/>
  <c r="I7933" i="13" s="1"/>
  <c r="F7933" i="13"/>
  <c r="C7934" i="13"/>
  <c r="H7934" i="13" s="1"/>
  <c r="D7934" i="13"/>
  <c r="E7934" i="13"/>
  <c r="I7934" i="13" s="1"/>
  <c r="F7934" i="13"/>
  <c r="C7935" i="13"/>
  <c r="H7935" i="13" s="1"/>
  <c r="D7935" i="13"/>
  <c r="E7935" i="13"/>
  <c r="I7935" i="13" s="1"/>
  <c r="F7935" i="13"/>
  <c r="C7936" i="13"/>
  <c r="H7936" i="13" s="1"/>
  <c r="D7936" i="13"/>
  <c r="E7936" i="13"/>
  <c r="I7936" i="13" s="1"/>
  <c r="F7936" i="13"/>
  <c r="C7937" i="13"/>
  <c r="H7937" i="13" s="1"/>
  <c r="D7937" i="13"/>
  <c r="E7937" i="13"/>
  <c r="I7937" i="13" s="1"/>
  <c r="F7937" i="13"/>
  <c r="C7938" i="13"/>
  <c r="H7938" i="13" s="1"/>
  <c r="D7938" i="13"/>
  <c r="E7938" i="13"/>
  <c r="I7938" i="13" s="1"/>
  <c r="F7938" i="13"/>
  <c r="C7939" i="13"/>
  <c r="H7939" i="13" s="1"/>
  <c r="D7939" i="13"/>
  <c r="E7939" i="13"/>
  <c r="I7939" i="13" s="1"/>
  <c r="F7939" i="13"/>
  <c r="C7940" i="13"/>
  <c r="H7940" i="13" s="1"/>
  <c r="D7940" i="13"/>
  <c r="E7940" i="13"/>
  <c r="I7940" i="13" s="1"/>
  <c r="F7940" i="13"/>
  <c r="C7941" i="13"/>
  <c r="H7941" i="13" s="1"/>
  <c r="D7941" i="13"/>
  <c r="E7941" i="13"/>
  <c r="I7941" i="13" s="1"/>
  <c r="F7941" i="13"/>
  <c r="C7942" i="13"/>
  <c r="H7942" i="13" s="1"/>
  <c r="D7942" i="13"/>
  <c r="E7942" i="13"/>
  <c r="I7942" i="13" s="1"/>
  <c r="F7942" i="13"/>
  <c r="C7943" i="13"/>
  <c r="H7943" i="13" s="1"/>
  <c r="D7943" i="13"/>
  <c r="E7943" i="13"/>
  <c r="I7943" i="13" s="1"/>
  <c r="F7943" i="13"/>
  <c r="C7944" i="13"/>
  <c r="H7944" i="13" s="1"/>
  <c r="D7944" i="13"/>
  <c r="E7944" i="13"/>
  <c r="I7944" i="13" s="1"/>
  <c r="F7944" i="13"/>
  <c r="C7945" i="13"/>
  <c r="H7945" i="13" s="1"/>
  <c r="D7945" i="13"/>
  <c r="E7945" i="13"/>
  <c r="I7945" i="13" s="1"/>
  <c r="F7945" i="13"/>
  <c r="C7946" i="13"/>
  <c r="H7946" i="13" s="1"/>
  <c r="D7946" i="13"/>
  <c r="E7946" i="13"/>
  <c r="I7946" i="13" s="1"/>
  <c r="F7946" i="13"/>
  <c r="C7947" i="13"/>
  <c r="H7947" i="13" s="1"/>
  <c r="D7947" i="13"/>
  <c r="E7947" i="13"/>
  <c r="I7947" i="13" s="1"/>
  <c r="F7947" i="13"/>
  <c r="C7948" i="13"/>
  <c r="H7948" i="13" s="1"/>
  <c r="D7948" i="13"/>
  <c r="E7948" i="13"/>
  <c r="I7948" i="13" s="1"/>
  <c r="F7948" i="13"/>
  <c r="C7949" i="13"/>
  <c r="H7949" i="13" s="1"/>
  <c r="D7949" i="13"/>
  <c r="E7949" i="13"/>
  <c r="I7949" i="13" s="1"/>
  <c r="F7949" i="13"/>
  <c r="C7950" i="13"/>
  <c r="H7950" i="13" s="1"/>
  <c r="D7950" i="13"/>
  <c r="E7950" i="13"/>
  <c r="I7950" i="13" s="1"/>
  <c r="F7950" i="13"/>
  <c r="C7951" i="13"/>
  <c r="H7951" i="13" s="1"/>
  <c r="D7951" i="13"/>
  <c r="E7951" i="13"/>
  <c r="I7951" i="13" s="1"/>
  <c r="F7951" i="13"/>
  <c r="C7952" i="13"/>
  <c r="H7952" i="13" s="1"/>
  <c r="D7952" i="13"/>
  <c r="E7952" i="13"/>
  <c r="I7952" i="13" s="1"/>
  <c r="F7952" i="13"/>
  <c r="C7953" i="13"/>
  <c r="H7953" i="13" s="1"/>
  <c r="D7953" i="13"/>
  <c r="E7953" i="13"/>
  <c r="I7953" i="13" s="1"/>
  <c r="F7953" i="13"/>
  <c r="C7954" i="13"/>
  <c r="H7954" i="13" s="1"/>
  <c r="D7954" i="13"/>
  <c r="E7954" i="13"/>
  <c r="I7954" i="13" s="1"/>
  <c r="F7954" i="13"/>
  <c r="C7955" i="13"/>
  <c r="H7955" i="13" s="1"/>
  <c r="D7955" i="13"/>
  <c r="E7955" i="13"/>
  <c r="I7955" i="13" s="1"/>
  <c r="F7955" i="13"/>
  <c r="C7956" i="13"/>
  <c r="H7956" i="13" s="1"/>
  <c r="D7956" i="13"/>
  <c r="E7956" i="13"/>
  <c r="I7956" i="13" s="1"/>
  <c r="F7956" i="13"/>
  <c r="C7957" i="13"/>
  <c r="H7957" i="13" s="1"/>
  <c r="D7957" i="13"/>
  <c r="E7957" i="13"/>
  <c r="I7957" i="13" s="1"/>
  <c r="F7957" i="13"/>
  <c r="C7958" i="13"/>
  <c r="H7958" i="13" s="1"/>
  <c r="D7958" i="13"/>
  <c r="E7958" i="13"/>
  <c r="I7958" i="13" s="1"/>
  <c r="F7958" i="13"/>
  <c r="C7959" i="13"/>
  <c r="H7959" i="13" s="1"/>
  <c r="D7959" i="13"/>
  <c r="E7959" i="13"/>
  <c r="I7959" i="13" s="1"/>
  <c r="F7959" i="13"/>
  <c r="C7960" i="13"/>
  <c r="H7960" i="13" s="1"/>
  <c r="D7960" i="13"/>
  <c r="E7960" i="13"/>
  <c r="I7960" i="13" s="1"/>
  <c r="F7960" i="13"/>
  <c r="C7961" i="13"/>
  <c r="H7961" i="13" s="1"/>
  <c r="D7961" i="13"/>
  <c r="E7961" i="13"/>
  <c r="I7961" i="13" s="1"/>
  <c r="F7961" i="13"/>
  <c r="C7962" i="13"/>
  <c r="H7962" i="13" s="1"/>
  <c r="D7962" i="13"/>
  <c r="E7962" i="13"/>
  <c r="I7962" i="13" s="1"/>
  <c r="F7962" i="13"/>
  <c r="C7963" i="13"/>
  <c r="H7963" i="13" s="1"/>
  <c r="D7963" i="13"/>
  <c r="E7963" i="13"/>
  <c r="I7963" i="13" s="1"/>
  <c r="F7963" i="13"/>
  <c r="C7964" i="13"/>
  <c r="H7964" i="13" s="1"/>
  <c r="D7964" i="13"/>
  <c r="E7964" i="13"/>
  <c r="I7964" i="13" s="1"/>
  <c r="F7964" i="13"/>
  <c r="C7965" i="13"/>
  <c r="H7965" i="13" s="1"/>
  <c r="D7965" i="13"/>
  <c r="E7965" i="13"/>
  <c r="I7965" i="13" s="1"/>
  <c r="F7965" i="13"/>
  <c r="C7966" i="13"/>
  <c r="H7966" i="13" s="1"/>
  <c r="D7966" i="13"/>
  <c r="E7966" i="13"/>
  <c r="I7966" i="13" s="1"/>
  <c r="F7966" i="13"/>
  <c r="C7967" i="13"/>
  <c r="H7967" i="13" s="1"/>
  <c r="D7967" i="13"/>
  <c r="E7967" i="13"/>
  <c r="I7967" i="13" s="1"/>
  <c r="F7967" i="13"/>
  <c r="C7968" i="13"/>
  <c r="H7968" i="13" s="1"/>
  <c r="D7968" i="13"/>
  <c r="E7968" i="13"/>
  <c r="I7968" i="13" s="1"/>
  <c r="F7968" i="13"/>
  <c r="C7969" i="13"/>
  <c r="H7969" i="13" s="1"/>
  <c r="D7969" i="13"/>
  <c r="E7969" i="13"/>
  <c r="I7969" i="13" s="1"/>
  <c r="F7969" i="13"/>
  <c r="C7970" i="13"/>
  <c r="H7970" i="13" s="1"/>
  <c r="D7970" i="13"/>
  <c r="E7970" i="13"/>
  <c r="I7970" i="13" s="1"/>
  <c r="F7970" i="13"/>
  <c r="C7971" i="13"/>
  <c r="H7971" i="13" s="1"/>
  <c r="D7971" i="13"/>
  <c r="E7971" i="13"/>
  <c r="I7971" i="13" s="1"/>
  <c r="F7971" i="13"/>
  <c r="C7972" i="13"/>
  <c r="H7972" i="13" s="1"/>
  <c r="D7972" i="13"/>
  <c r="E7972" i="13"/>
  <c r="I7972" i="13" s="1"/>
  <c r="F7972" i="13"/>
  <c r="C7973" i="13"/>
  <c r="H7973" i="13" s="1"/>
  <c r="D7973" i="13"/>
  <c r="E7973" i="13"/>
  <c r="I7973" i="13" s="1"/>
  <c r="F7973" i="13"/>
  <c r="C7974" i="13"/>
  <c r="H7974" i="13" s="1"/>
  <c r="D7974" i="13"/>
  <c r="E7974" i="13"/>
  <c r="I7974" i="13" s="1"/>
  <c r="F7974" i="13"/>
  <c r="C7975" i="13"/>
  <c r="H7975" i="13" s="1"/>
  <c r="D7975" i="13"/>
  <c r="E7975" i="13"/>
  <c r="I7975" i="13" s="1"/>
  <c r="F7975" i="13"/>
  <c r="C7976" i="13"/>
  <c r="H7976" i="13" s="1"/>
  <c r="D7976" i="13"/>
  <c r="E7976" i="13"/>
  <c r="I7976" i="13" s="1"/>
  <c r="F7976" i="13"/>
  <c r="C7977" i="13"/>
  <c r="H7977" i="13" s="1"/>
  <c r="D7977" i="13"/>
  <c r="E7977" i="13"/>
  <c r="I7977" i="13" s="1"/>
  <c r="F7977" i="13"/>
  <c r="C7978" i="13"/>
  <c r="H7978" i="13" s="1"/>
  <c r="D7978" i="13"/>
  <c r="E7978" i="13"/>
  <c r="I7978" i="13" s="1"/>
  <c r="F7978" i="13"/>
  <c r="C7979" i="13"/>
  <c r="H7979" i="13" s="1"/>
  <c r="D7979" i="13"/>
  <c r="E7979" i="13"/>
  <c r="I7979" i="13" s="1"/>
  <c r="F7979" i="13"/>
  <c r="C7980" i="13"/>
  <c r="H7980" i="13" s="1"/>
  <c r="D7980" i="13"/>
  <c r="E7980" i="13"/>
  <c r="I7980" i="13" s="1"/>
  <c r="F7980" i="13"/>
  <c r="C7981" i="13"/>
  <c r="H7981" i="13" s="1"/>
  <c r="D7981" i="13"/>
  <c r="E7981" i="13"/>
  <c r="I7981" i="13" s="1"/>
  <c r="F7981" i="13"/>
  <c r="C7982" i="13"/>
  <c r="H7982" i="13" s="1"/>
  <c r="D7982" i="13"/>
  <c r="E7982" i="13"/>
  <c r="I7982" i="13" s="1"/>
  <c r="F7982" i="13"/>
  <c r="C7983" i="13"/>
  <c r="H7983" i="13" s="1"/>
  <c r="D7983" i="13"/>
  <c r="E7983" i="13"/>
  <c r="I7983" i="13" s="1"/>
  <c r="F7983" i="13"/>
  <c r="C7984" i="13"/>
  <c r="H7984" i="13" s="1"/>
  <c r="D7984" i="13"/>
  <c r="E7984" i="13"/>
  <c r="I7984" i="13" s="1"/>
  <c r="F7984" i="13"/>
  <c r="C7985" i="13"/>
  <c r="H7985" i="13" s="1"/>
  <c r="D7985" i="13"/>
  <c r="E7985" i="13"/>
  <c r="I7985" i="13" s="1"/>
  <c r="F7985" i="13"/>
  <c r="C7986" i="13"/>
  <c r="H7986" i="13" s="1"/>
  <c r="D7986" i="13"/>
  <c r="E7986" i="13"/>
  <c r="I7986" i="13" s="1"/>
  <c r="F7986" i="13"/>
  <c r="C7987" i="13"/>
  <c r="H7987" i="13" s="1"/>
  <c r="D7987" i="13"/>
  <c r="E7987" i="13"/>
  <c r="I7987" i="13" s="1"/>
  <c r="F7987" i="13"/>
  <c r="C7988" i="13"/>
  <c r="H7988" i="13" s="1"/>
  <c r="D7988" i="13"/>
  <c r="E7988" i="13"/>
  <c r="I7988" i="13" s="1"/>
  <c r="F7988" i="13"/>
  <c r="C7989" i="13"/>
  <c r="H7989" i="13" s="1"/>
  <c r="D7989" i="13"/>
  <c r="E7989" i="13"/>
  <c r="I7989" i="13" s="1"/>
  <c r="F7989" i="13"/>
  <c r="C7990" i="13"/>
  <c r="H7990" i="13" s="1"/>
  <c r="D7990" i="13"/>
  <c r="E7990" i="13"/>
  <c r="I7990" i="13" s="1"/>
  <c r="F7990" i="13"/>
  <c r="C7991" i="13"/>
  <c r="H7991" i="13" s="1"/>
  <c r="D7991" i="13"/>
  <c r="E7991" i="13"/>
  <c r="I7991" i="13" s="1"/>
  <c r="F7991" i="13"/>
  <c r="C7992" i="13"/>
  <c r="H7992" i="13" s="1"/>
  <c r="D7992" i="13"/>
  <c r="E7992" i="13"/>
  <c r="I7992" i="13" s="1"/>
  <c r="F7992" i="13"/>
  <c r="C7993" i="13"/>
  <c r="H7993" i="13" s="1"/>
  <c r="D7993" i="13"/>
  <c r="E7993" i="13"/>
  <c r="I7993" i="13" s="1"/>
  <c r="F7993" i="13"/>
  <c r="C7994" i="13"/>
  <c r="H7994" i="13" s="1"/>
  <c r="D7994" i="13"/>
  <c r="E7994" i="13"/>
  <c r="I7994" i="13" s="1"/>
  <c r="F7994" i="13"/>
  <c r="C7995" i="13"/>
  <c r="H7995" i="13" s="1"/>
  <c r="D7995" i="13"/>
  <c r="E7995" i="13"/>
  <c r="I7995" i="13" s="1"/>
  <c r="F7995" i="13"/>
  <c r="C7996" i="13"/>
  <c r="H7996" i="13" s="1"/>
  <c r="D7996" i="13"/>
  <c r="E7996" i="13"/>
  <c r="I7996" i="13" s="1"/>
  <c r="F7996" i="13"/>
  <c r="C7997" i="13"/>
  <c r="H7997" i="13" s="1"/>
  <c r="D7997" i="13"/>
  <c r="E7997" i="13"/>
  <c r="I7997" i="13" s="1"/>
  <c r="F7997" i="13"/>
  <c r="C7998" i="13"/>
  <c r="H7998" i="13" s="1"/>
  <c r="D7998" i="13"/>
  <c r="E7998" i="13"/>
  <c r="I7998" i="13" s="1"/>
  <c r="F7998" i="13"/>
  <c r="C7999" i="13"/>
  <c r="H7999" i="13" s="1"/>
  <c r="D7999" i="13"/>
  <c r="E7999" i="13"/>
  <c r="I7999" i="13" s="1"/>
  <c r="F7999" i="13"/>
  <c r="C8000" i="13"/>
  <c r="H8000" i="13" s="1"/>
  <c r="D8000" i="13"/>
  <c r="E8000" i="13"/>
  <c r="I8000" i="13" s="1"/>
  <c r="F8000" i="13"/>
  <c r="C8001" i="13"/>
  <c r="H8001" i="13" s="1"/>
  <c r="D8001" i="13"/>
  <c r="E8001" i="13"/>
  <c r="I8001" i="13" s="1"/>
  <c r="F8001" i="13"/>
  <c r="C8002" i="13"/>
  <c r="H8002" i="13" s="1"/>
  <c r="D8002" i="13"/>
  <c r="E8002" i="13"/>
  <c r="I8002" i="13" s="1"/>
  <c r="F8002" i="13"/>
  <c r="C8003" i="13"/>
  <c r="H8003" i="13" s="1"/>
  <c r="D8003" i="13"/>
  <c r="E8003" i="13"/>
  <c r="I8003" i="13" s="1"/>
  <c r="F8003" i="13"/>
  <c r="C8004" i="13"/>
  <c r="H8004" i="13" s="1"/>
  <c r="D8004" i="13"/>
  <c r="E8004" i="13"/>
  <c r="I8004" i="13" s="1"/>
  <c r="F8004" i="13"/>
  <c r="C8005" i="13"/>
  <c r="H8005" i="13" s="1"/>
  <c r="D8005" i="13"/>
  <c r="E8005" i="13"/>
  <c r="I8005" i="13" s="1"/>
  <c r="F8005" i="13"/>
  <c r="C8006" i="13"/>
  <c r="H8006" i="13" s="1"/>
  <c r="D8006" i="13"/>
  <c r="E8006" i="13"/>
  <c r="I8006" i="13" s="1"/>
  <c r="F8006" i="13"/>
  <c r="C8007" i="13"/>
  <c r="H8007" i="13" s="1"/>
  <c r="D8007" i="13"/>
  <c r="E8007" i="13"/>
  <c r="I8007" i="13" s="1"/>
  <c r="F8007" i="13"/>
  <c r="C8008" i="13"/>
  <c r="H8008" i="13" s="1"/>
  <c r="D8008" i="13"/>
  <c r="E8008" i="13"/>
  <c r="I8008" i="13" s="1"/>
  <c r="F8008" i="13"/>
  <c r="C8009" i="13"/>
  <c r="H8009" i="13" s="1"/>
  <c r="D8009" i="13"/>
  <c r="E8009" i="13"/>
  <c r="I8009" i="13" s="1"/>
  <c r="F8009" i="13"/>
  <c r="C8010" i="13"/>
  <c r="H8010" i="13" s="1"/>
  <c r="D8010" i="13"/>
  <c r="E8010" i="13"/>
  <c r="I8010" i="13" s="1"/>
  <c r="F8010" i="13"/>
  <c r="C8011" i="13"/>
  <c r="H8011" i="13" s="1"/>
  <c r="D8011" i="13"/>
  <c r="E8011" i="13"/>
  <c r="I8011" i="13" s="1"/>
  <c r="F8011" i="13"/>
  <c r="C8012" i="13"/>
  <c r="H8012" i="13" s="1"/>
  <c r="D8012" i="13"/>
  <c r="E8012" i="13"/>
  <c r="I8012" i="13" s="1"/>
  <c r="F8012" i="13"/>
  <c r="C8013" i="13"/>
  <c r="H8013" i="13" s="1"/>
  <c r="D8013" i="13"/>
  <c r="E8013" i="13"/>
  <c r="I8013" i="13" s="1"/>
  <c r="F8013" i="13"/>
  <c r="C8014" i="13"/>
  <c r="H8014" i="13" s="1"/>
  <c r="D8014" i="13"/>
  <c r="E8014" i="13"/>
  <c r="I8014" i="13" s="1"/>
  <c r="F8014" i="13"/>
  <c r="C8015" i="13"/>
  <c r="H8015" i="13" s="1"/>
  <c r="D8015" i="13"/>
  <c r="E8015" i="13"/>
  <c r="I8015" i="13" s="1"/>
  <c r="F8015" i="13"/>
  <c r="C8016" i="13"/>
  <c r="H8016" i="13" s="1"/>
  <c r="D8016" i="13"/>
  <c r="E8016" i="13"/>
  <c r="I8016" i="13" s="1"/>
  <c r="F8016" i="13"/>
  <c r="C8017" i="13"/>
  <c r="H8017" i="13" s="1"/>
  <c r="D8017" i="13"/>
  <c r="E8017" i="13"/>
  <c r="I8017" i="13" s="1"/>
  <c r="F8017" i="13"/>
  <c r="C8018" i="13"/>
  <c r="H8018" i="13" s="1"/>
  <c r="D8018" i="13"/>
  <c r="E8018" i="13"/>
  <c r="I8018" i="13" s="1"/>
  <c r="F8018" i="13"/>
  <c r="C8019" i="13"/>
  <c r="H8019" i="13" s="1"/>
  <c r="D8019" i="13"/>
  <c r="E8019" i="13"/>
  <c r="I8019" i="13" s="1"/>
  <c r="F8019" i="13"/>
  <c r="C8020" i="13"/>
  <c r="H8020" i="13" s="1"/>
  <c r="D8020" i="13"/>
  <c r="E8020" i="13"/>
  <c r="I8020" i="13" s="1"/>
  <c r="F8020" i="13"/>
  <c r="C8021" i="13"/>
  <c r="H8021" i="13" s="1"/>
  <c r="D8021" i="13"/>
  <c r="E8021" i="13"/>
  <c r="I8021" i="13" s="1"/>
  <c r="F8021" i="13"/>
  <c r="C8022" i="13"/>
  <c r="H8022" i="13" s="1"/>
  <c r="D8022" i="13"/>
  <c r="E8022" i="13"/>
  <c r="I8022" i="13" s="1"/>
  <c r="F8022" i="13"/>
  <c r="C8023" i="13"/>
  <c r="H8023" i="13" s="1"/>
  <c r="D8023" i="13"/>
  <c r="E8023" i="13"/>
  <c r="I8023" i="13" s="1"/>
  <c r="F8023" i="13"/>
  <c r="C8024" i="13"/>
  <c r="H8024" i="13" s="1"/>
  <c r="D8024" i="13"/>
  <c r="E8024" i="13"/>
  <c r="I8024" i="13" s="1"/>
  <c r="F8024" i="13"/>
  <c r="C8025" i="13"/>
  <c r="H8025" i="13" s="1"/>
  <c r="D8025" i="13"/>
  <c r="E8025" i="13"/>
  <c r="I8025" i="13" s="1"/>
  <c r="F8025" i="13"/>
  <c r="C8026" i="13"/>
  <c r="H8026" i="13" s="1"/>
  <c r="D8026" i="13"/>
  <c r="E8026" i="13"/>
  <c r="I8026" i="13" s="1"/>
  <c r="F8026" i="13"/>
  <c r="C8027" i="13"/>
  <c r="H8027" i="13" s="1"/>
  <c r="D8027" i="13"/>
  <c r="E8027" i="13"/>
  <c r="I8027" i="13" s="1"/>
  <c r="F8027" i="13"/>
  <c r="C8028" i="13"/>
  <c r="H8028" i="13" s="1"/>
  <c r="D8028" i="13"/>
  <c r="E8028" i="13"/>
  <c r="I8028" i="13" s="1"/>
  <c r="F8028" i="13"/>
  <c r="C8029" i="13"/>
  <c r="H8029" i="13" s="1"/>
  <c r="D8029" i="13"/>
  <c r="E8029" i="13"/>
  <c r="F8029" i="13"/>
  <c r="I8029" i="13"/>
  <c r="C8030" i="13"/>
  <c r="H8030" i="13" s="1"/>
  <c r="D8030" i="13"/>
  <c r="E8030" i="13"/>
  <c r="I8030" i="13" s="1"/>
  <c r="F8030" i="13"/>
  <c r="C8031" i="13"/>
  <c r="H8031" i="13" s="1"/>
  <c r="D8031" i="13"/>
  <c r="E8031" i="13"/>
  <c r="I8031" i="13" s="1"/>
  <c r="F8031" i="13"/>
  <c r="C8032" i="13"/>
  <c r="H8032" i="13" s="1"/>
  <c r="D8032" i="13"/>
  <c r="E8032" i="13"/>
  <c r="I8032" i="13" s="1"/>
  <c r="F8032" i="13"/>
  <c r="C8033" i="13"/>
  <c r="H8033" i="13" s="1"/>
  <c r="D8033" i="13"/>
  <c r="E8033" i="13"/>
  <c r="I8033" i="13" s="1"/>
  <c r="F8033" i="13"/>
  <c r="C8034" i="13"/>
  <c r="H8034" i="13" s="1"/>
  <c r="D8034" i="13"/>
  <c r="E8034" i="13"/>
  <c r="I8034" i="13" s="1"/>
  <c r="F8034" i="13"/>
  <c r="C8035" i="13"/>
  <c r="H8035" i="13" s="1"/>
  <c r="D8035" i="13"/>
  <c r="E8035" i="13"/>
  <c r="I8035" i="13" s="1"/>
  <c r="F8035" i="13"/>
  <c r="C8036" i="13"/>
  <c r="H8036" i="13" s="1"/>
  <c r="D8036" i="13"/>
  <c r="E8036" i="13"/>
  <c r="I8036" i="13" s="1"/>
  <c r="F8036" i="13"/>
  <c r="C8037" i="13"/>
  <c r="H8037" i="13" s="1"/>
  <c r="D8037" i="13"/>
  <c r="E8037" i="13"/>
  <c r="I8037" i="13" s="1"/>
  <c r="F8037" i="13"/>
  <c r="C8038" i="13"/>
  <c r="H8038" i="13" s="1"/>
  <c r="D8038" i="13"/>
  <c r="E8038" i="13"/>
  <c r="I8038" i="13" s="1"/>
  <c r="F8038" i="13"/>
  <c r="C8039" i="13"/>
  <c r="H8039" i="13" s="1"/>
  <c r="D8039" i="13"/>
  <c r="E8039" i="13"/>
  <c r="I8039" i="13" s="1"/>
  <c r="F8039" i="13"/>
  <c r="C8040" i="13"/>
  <c r="H8040" i="13" s="1"/>
  <c r="D8040" i="13"/>
  <c r="E8040" i="13"/>
  <c r="I8040" i="13" s="1"/>
  <c r="F8040" i="13"/>
  <c r="C8041" i="13"/>
  <c r="H8041" i="13" s="1"/>
  <c r="D8041" i="13"/>
  <c r="E8041" i="13"/>
  <c r="I8041" i="13" s="1"/>
  <c r="F8041" i="13"/>
  <c r="C8042" i="13"/>
  <c r="H8042" i="13" s="1"/>
  <c r="D8042" i="13"/>
  <c r="E8042" i="13"/>
  <c r="I8042" i="13" s="1"/>
  <c r="F8042" i="13"/>
  <c r="C8043" i="13"/>
  <c r="H8043" i="13" s="1"/>
  <c r="D8043" i="13"/>
  <c r="E8043" i="13"/>
  <c r="I8043" i="13" s="1"/>
  <c r="F8043" i="13"/>
  <c r="C8044" i="13"/>
  <c r="H8044" i="13" s="1"/>
  <c r="D8044" i="13"/>
  <c r="E8044" i="13"/>
  <c r="I8044" i="13" s="1"/>
  <c r="F8044" i="13"/>
  <c r="C8045" i="13"/>
  <c r="H8045" i="13" s="1"/>
  <c r="D8045" i="13"/>
  <c r="E8045" i="13"/>
  <c r="I8045" i="13" s="1"/>
  <c r="F8045" i="13"/>
  <c r="C8046" i="13"/>
  <c r="H8046" i="13" s="1"/>
  <c r="D8046" i="13"/>
  <c r="E8046" i="13"/>
  <c r="I8046" i="13" s="1"/>
  <c r="F8046" i="13"/>
  <c r="C8047" i="13"/>
  <c r="H8047" i="13" s="1"/>
  <c r="D8047" i="13"/>
  <c r="E8047" i="13"/>
  <c r="I8047" i="13" s="1"/>
  <c r="F8047" i="13"/>
  <c r="C8048" i="13"/>
  <c r="H8048" i="13" s="1"/>
  <c r="D8048" i="13"/>
  <c r="E8048" i="13"/>
  <c r="I8048" i="13" s="1"/>
  <c r="F8048" i="13"/>
  <c r="C8049" i="13"/>
  <c r="H8049" i="13" s="1"/>
  <c r="D8049" i="13"/>
  <c r="E8049" i="13"/>
  <c r="I8049" i="13" s="1"/>
  <c r="F8049" i="13"/>
  <c r="C8050" i="13"/>
  <c r="H8050" i="13" s="1"/>
  <c r="D8050" i="13"/>
  <c r="E8050" i="13"/>
  <c r="I8050" i="13" s="1"/>
  <c r="F8050" i="13"/>
  <c r="C8051" i="13"/>
  <c r="H8051" i="13" s="1"/>
  <c r="D8051" i="13"/>
  <c r="E8051" i="13"/>
  <c r="I8051" i="13" s="1"/>
  <c r="F8051" i="13"/>
  <c r="C8052" i="13"/>
  <c r="H8052" i="13" s="1"/>
  <c r="D8052" i="13"/>
  <c r="E8052" i="13"/>
  <c r="I8052" i="13" s="1"/>
  <c r="F8052" i="13"/>
  <c r="C8053" i="13"/>
  <c r="H8053" i="13" s="1"/>
  <c r="D8053" i="13"/>
  <c r="E8053" i="13"/>
  <c r="I8053" i="13" s="1"/>
  <c r="F8053" i="13"/>
  <c r="C8054" i="13"/>
  <c r="H8054" i="13" s="1"/>
  <c r="D8054" i="13"/>
  <c r="E8054" i="13"/>
  <c r="I8054" i="13" s="1"/>
  <c r="F8054" i="13"/>
  <c r="C8055" i="13"/>
  <c r="H8055" i="13" s="1"/>
  <c r="D8055" i="13"/>
  <c r="E8055" i="13"/>
  <c r="I8055" i="13" s="1"/>
  <c r="F8055" i="13"/>
  <c r="C8056" i="13"/>
  <c r="H8056" i="13" s="1"/>
  <c r="D8056" i="13"/>
  <c r="E8056" i="13"/>
  <c r="I8056" i="13" s="1"/>
  <c r="F8056" i="13"/>
  <c r="C8057" i="13"/>
  <c r="H8057" i="13" s="1"/>
  <c r="D8057" i="13"/>
  <c r="E8057" i="13"/>
  <c r="I8057" i="13" s="1"/>
  <c r="F8057" i="13"/>
  <c r="C8058" i="13"/>
  <c r="H8058" i="13" s="1"/>
  <c r="D8058" i="13"/>
  <c r="E8058" i="13"/>
  <c r="I8058" i="13" s="1"/>
  <c r="F8058" i="13"/>
  <c r="C8059" i="13"/>
  <c r="H8059" i="13" s="1"/>
  <c r="D8059" i="13"/>
  <c r="E8059" i="13"/>
  <c r="I8059" i="13" s="1"/>
  <c r="F8059" i="13"/>
  <c r="C8060" i="13"/>
  <c r="H8060" i="13" s="1"/>
  <c r="D8060" i="13"/>
  <c r="E8060" i="13"/>
  <c r="I8060" i="13" s="1"/>
  <c r="F8060" i="13"/>
  <c r="C8061" i="13"/>
  <c r="H8061" i="13" s="1"/>
  <c r="D8061" i="13"/>
  <c r="E8061" i="13"/>
  <c r="I8061" i="13" s="1"/>
  <c r="F8061" i="13"/>
  <c r="C8062" i="13"/>
  <c r="H8062" i="13" s="1"/>
  <c r="D8062" i="13"/>
  <c r="E8062" i="13"/>
  <c r="I8062" i="13" s="1"/>
  <c r="F8062" i="13"/>
  <c r="C8063" i="13"/>
  <c r="H8063" i="13" s="1"/>
  <c r="D8063" i="13"/>
  <c r="E8063" i="13"/>
  <c r="I8063" i="13" s="1"/>
  <c r="F8063" i="13"/>
  <c r="C8064" i="13"/>
  <c r="H8064" i="13" s="1"/>
  <c r="D8064" i="13"/>
  <c r="E8064" i="13"/>
  <c r="I8064" i="13" s="1"/>
  <c r="F8064" i="13"/>
  <c r="C8065" i="13"/>
  <c r="H8065" i="13" s="1"/>
  <c r="D8065" i="13"/>
  <c r="E8065" i="13"/>
  <c r="I8065" i="13" s="1"/>
  <c r="F8065" i="13"/>
  <c r="C8066" i="13"/>
  <c r="H8066" i="13" s="1"/>
  <c r="D8066" i="13"/>
  <c r="E8066" i="13"/>
  <c r="I8066" i="13" s="1"/>
  <c r="F8066" i="13"/>
  <c r="C8067" i="13"/>
  <c r="H8067" i="13" s="1"/>
  <c r="D8067" i="13"/>
  <c r="E8067" i="13"/>
  <c r="I8067" i="13" s="1"/>
  <c r="F8067" i="13"/>
  <c r="C8068" i="13"/>
  <c r="H8068" i="13" s="1"/>
  <c r="D8068" i="13"/>
  <c r="E8068" i="13"/>
  <c r="I8068" i="13" s="1"/>
  <c r="F8068" i="13"/>
  <c r="C8069" i="13"/>
  <c r="H8069" i="13" s="1"/>
  <c r="D8069" i="13"/>
  <c r="E8069" i="13"/>
  <c r="I8069" i="13" s="1"/>
  <c r="F8069" i="13"/>
  <c r="C8070" i="13"/>
  <c r="H8070" i="13" s="1"/>
  <c r="D8070" i="13"/>
  <c r="E8070" i="13"/>
  <c r="I8070" i="13" s="1"/>
  <c r="F8070" i="13"/>
  <c r="C8071" i="13"/>
  <c r="H8071" i="13" s="1"/>
  <c r="D8071" i="13"/>
  <c r="E8071" i="13"/>
  <c r="I8071" i="13" s="1"/>
  <c r="F8071" i="13"/>
  <c r="C8072" i="13"/>
  <c r="H8072" i="13" s="1"/>
  <c r="D8072" i="13"/>
  <c r="E8072" i="13"/>
  <c r="I8072" i="13" s="1"/>
  <c r="F8072" i="13"/>
  <c r="C8073" i="13"/>
  <c r="H8073" i="13" s="1"/>
  <c r="D8073" i="13"/>
  <c r="E8073" i="13"/>
  <c r="I8073" i="13" s="1"/>
  <c r="F8073" i="13"/>
  <c r="C8074" i="13"/>
  <c r="H8074" i="13" s="1"/>
  <c r="D8074" i="13"/>
  <c r="E8074" i="13"/>
  <c r="I8074" i="13" s="1"/>
  <c r="F8074" i="13"/>
  <c r="C8075" i="13"/>
  <c r="H8075" i="13" s="1"/>
  <c r="D8075" i="13"/>
  <c r="E8075" i="13"/>
  <c r="I8075" i="13" s="1"/>
  <c r="F8075" i="13"/>
  <c r="C8076" i="13"/>
  <c r="H8076" i="13" s="1"/>
  <c r="D8076" i="13"/>
  <c r="E8076" i="13"/>
  <c r="I8076" i="13" s="1"/>
  <c r="F8076" i="13"/>
  <c r="C8077" i="13"/>
  <c r="H8077" i="13" s="1"/>
  <c r="D8077" i="13"/>
  <c r="E8077" i="13"/>
  <c r="I8077" i="13" s="1"/>
  <c r="F8077" i="13"/>
  <c r="C8078" i="13"/>
  <c r="H8078" i="13" s="1"/>
  <c r="D8078" i="13"/>
  <c r="E8078" i="13"/>
  <c r="I8078" i="13" s="1"/>
  <c r="F8078" i="13"/>
  <c r="C8079" i="13"/>
  <c r="H8079" i="13" s="1"/>
  <c r="D8079" i="13"/>
  <c r="E8079" i="13"/>
  <c r="I8079" i="13" s="1"/>
  <c r="F8079" i="13"/>
  <c r="C8080" i="13"/>
  <c r="H8080" i="13" s="1"/>
  <c r="D8080" i="13"/>
  <c r="E8080" i="13"/>
  <c r="I8080" i="13" s="1"/>
  <c r="F8080" i="13"/>
  <c r="C8081" i="13"/>
  <c r="H8081" i="13" s="1"/>
  <c r="D8081" i="13"/>
  <c r="E8081" i="13"/>
  <c r="I8081" i="13" s="1"/>
  <c r="F8081" i="13"/>
  <c r="C8082" i="13"/>
  <c r="H8082" i="13" s="1"/>
  <c r="D8082" i="13"/>
  <c r="E8082" i="13"/>
  <c r="I8082" i="13" s="1"/>
  <c r="F8082" i="13"/>
  <c r="C8083" i="13"/>
  <c r="H8083" i="13" s="1"/>
  <c r="D8083" i="13"/>
  <c r="E8083" i="13"/>
  <c r="I8083" i="13" s="1"/>
  <c r="F8083" i="13"/>
  <c r="C8084" i="13"/>
  <c r="H8084" i="13" s="1"/>
  <c r="D8084" i="13"/>
  <c r="E8084" i="13"/>
  <c r="I8084" i="13" s="1"/>
  <c r="F8084" i="13"/>
  <c r="C8085" i="13"/>
  <c r="H8085" i="13" s="1"/>
  <c r="D8085" i="13"/>
  <c r="E8085" i="13"/>
  <c r="I8085" i="13" s="1"/>
  <c r="F8085" i="13"/>
  <c r="C8086" i="13"/>
  <c r="H8086" i="13" s="1"/>
  <c r="D8086" i="13"/>
  <c r="E8086" i="13"/>
  <c r="I8086" i="13" s="1"/>
  <c r="F8086" i="13"/>
  <c r="C8087" i="13"/>
  <c r="H8087" i="13" s="1"/>
  <c r="D8087" i="13"/>
  <c r="E8087" i="13"/>
  <c r="I8087" i="13" s="1"/>
  <c r="F8087" i="13"/>
  <c r="C8088" i="13"/>
  <c r="H8088" i="13" s="1"/>
  <c r="D8088" i="13"/>
  <c r="E8088" i="13"/>
  <c r="I8088" i="13" s="1"/>
  <c r="F8088" i="13"/>
  <c r="C8089" i="13"/>
  <c r="H8089" i="13" s="1"/>
  <c r="D8089" i="13"/>
  <c r="E8089" i="13"/>
  <c r="I8089" i="13" s="1"/>
  <c r="F8089" i="13"/>
  <c r="C8090" i="13"/>
  <c r="H8090" i="13" s="1"/>
  <c r="D8090" i="13"/>
  <c r="E8090" i="13"/>
  <c r="I8090" i="13" s="1"/>
  <c r="F8090" i="13"/>
  <c r="C8091" i="13"/>
  <c r="H8091" i="13" s="1"/>
  <c r="D8091" i="13"/>
  <c r="E8091" i="13"/>
  <c r="I8091" i="13" s="1"/>
  <c r="F8091" i="13"/>
  <c r="C8092" i="13"/>
  <c r="H8092" i="13" s="1"/>
  <c r="D8092" i="13"/>
  <c r="E8092" i="13"/>
  <c r="I8092" i="13" s="1"/>
  <c r="F8092" i="13"/>
  <c r="C8093" i="13"/>
  <c r="H8093" i="13" s="1"/>
  <c r="D8093" i="13"/>
  <c r="E8093" i="13"/>
  <c r="I8093" i="13" s="1"/>
  <c r="F8093" i="13"/>
  <c r="C8094" i="13"/>
  <c r="H8094" i="13" s="1"/>
  <c r="D8094" i="13"/>
  <c r="E8094" i="13"/>
  <c r="I8094" i="13" s="1"/>
  <c r="F8094" i="13"/>
  <c r="C8095" i="13"/>
  <c r="H8095" i="13" s="1"/>
  <c r="D8095" i="13"/>
  <c r="E8095" i="13"/>
  <c r="I8095" i="13" s="1"/>
  <c r="F8095" i="13"/>
  <c r="C8096" i="13"/>
  <c r="H8096" i="13" s="1"/>
  <c r="D8096" i="13"/>
  <c r="E8096" i="13"/>
  <c r="I8096" i="13" s="1"/>
  <c r="F8096" i="13"/>
  <c r="C8097" i="13"/>
  <c r="H8097" i="13" s="1"/>
  <c r="D8097" i="13"/>
  <c r="E8097" i="13"/>
  <c r="I8097" i="13" s="1"/>
  <c r="F8097" i="13"/>
  <c r="C8098" i="13"/>
  <c r="H8098" i="13" s="1"/>
  <c r="D8098" i="13"/>
  <c r="E8098" i="13"/>
  <c r="I8098" i="13" s="1"/>
  <c r="F8098" i="13"/>
  <c r="C8099" i="13"/>
  <c r="H8099" i="13" s="1"/>
  <c r="D8099" i="13"/>
  <c r="E8099" i="13"/>
  <c r="I8099" i="13" s="1"/>
  <c r="F8099" i="13"/>
  <c r="C8100" i="13"/>
  <c r="H8100" i="13" s="1"/>
  <c r="D8100" i="13"/>
  <c r="E8100" i="13"/>
  <c r="I8100" i="13" s="1"/>
  <c r="F8100" i="13"/>
  <c r="C8101" i="13"/>
  <c r="H8101" i="13" s="1"/>
  <c r="D8101" i="13"/>
  <c r="E8101" i="13"/>
  <c r="I8101" i="13" s="1"/>
  <c r="F8101" i="13"/>
  <c r="C8102" i="13"/>
  <c r="H8102" i="13" s="1"/>
  <c r="D8102" i="13"/>
  <c r="E8102" i="13"/>
  <c r="I8102" i="13" s="1"/>
  <c r="F8102" i="13"/>
  <c r="C8103" i="13"/>
  <c r="H8103" i="13" s="1"/>
  <c r="D8103" i="13"/>
  <c r="E8103" i="13"/>
  <c r="I8103" i="13" s="1"/>
  <c r="F8103" i="13"/>
  <c r="C8104" i="13"/>
  <c r="H8104" i="13" s="1"/>
  <c r="D8104" i="13"/>
  <c r="E8104" i="13"/>
  <c r="I8104" i="13" s="1"/>
  <c r="F8104" i="13"/>
  <c r="C8105" i="13"/>
  <c r="H8105" i="13" s="1"/>
  <c r="D8105" i="13"/>
  <c r="E8105" i="13"/>
  <c r="I8105" i="13" s="1"/>
  <c r="F8105" i="13"/>
  <c r="C8106" i="13"/>
  <c r="H8106" i="13" s="1"/>
  <c r="D8106" i="13"/>
  <c r="E8106" i="13"/>
  <c r="I8106" i="13" s="1"/>
  <c r="F8106" i="13"/>
  <c r="C8107" i="13"/>
  <c r="H8107" i="13" s="1"/>
  <c r="D8107" i="13"/>
  <c r="E8107" i="13"/>
  <c r="I8107" i="13" s="1"/>
  <c r="F8107" i="13"/>
  <c r="C8108" i="13"/>
  <c r="H8108" i="13" s="1"/>
  <c r="D8108" i="13"/>
  <c r="E8108" i="13"/>
  <c r="I8108" i="13" s="1"/>
  <c r="F8108" i="13"/>
  <c r="C8109" i="13"/>
  <c r="H8109" i="13" s="1"/>
  <c r="D8109" i="13"/>
  <c r="E8109" i="13"/>
  <c r="I8109" i="13" s="1"/>
  <c r="F8109" i="13"/>
  <c r="C8110" i="13"/>
  <c r="H8110" i="13" s="1"/>
  <c r="D8110" i="13"/>
  <c r="E8110" i="13"/>
  <c r="I8110" i="13" s="1"/>
  <c r="F8110" i="13"/>
  <c r="C8111" i="13"/>
  <c r="H8111" i="13" s="1"/>
  <c r="D8111" i="13"/>
  <c r="E8111" i="13"/>
  <c r="I8111" i="13" s="1"/>
  <c r="F8111" i="13"/>
  <c r="C8112" i="13"/>
  <c r="H8112" i="13" s="1"/>
  <c r="D8112" i="13"/>
  <c r="E8112" i="13"/>
  <c r="I8112" i="13" s="1"/>
  <c r="F8112" i="13"/>
  <c r="C8113" i="13"/>
  <c r="H8113" i="13" s="1"/>
  <c r="D8113" i="13"/>
  <c r="E8113" i="13"/>
  <c r="I8113" i="13" s="1"/>
  <c r="F8113" i="13"/>
  <c r="C8114" i="13"/>
  <c r="H8114" i="13" s="1"/>
  <c r="D8114" i="13"/>
  <c r="E8114" i="13"/>
  <c r="I8114" i="13" s="1"/>
  <c r="F8114" i="13"/>
  <c r="C8115" i="13"/>
  <c r="H8115" i="13" s="1"/>
  <c r="D8115" i="13"/>
  <c r="E8115" i="13"/>
  <c r="I8115" i="13" s="1"/>
  <c r="F8115" i="13"/>
  <c r="C8116" i="13"/>
  <c r="H8116" i="13" s="1"/>
  <c r="D8116" i="13"/>
  <c r="E8116" i="13"/>
  <c r="I8116" i="13" s="1"/>
  <c r="F8116" i="13"/>
  <c r="C8117" i="13"/>
  <c r="H8117" i="13" s="1"/>
  <c r="D8117" i="13"/>
  <c r="E8117" i="13"/>
  <c r="I8117" i="13" s="1"/>
  <c r="F8117" i="13"/>
  <c r="C8118" i="13"/>
  <c r="H8118" i="13" s="1"/>
  <c r="D8118" i="13"/>
  <c r="E8118" i="13"/>
  <c r="I8118" i="13" s="1"/>
  <c r="F8118" i="13"/>
  <c r="C8119" i="13"/>
  <c r="H8119" i="13" s="1"/>
  <c r="D8119" i="13"/>
  <c r="E8119" i="13"/>
  <c r="I8119" i="13" s="1"/>
  <c r="F8119" i="13"/>
  <c r="C8120" i="13"/>
  <c r="H8120" i="13" s="1"/>
  <c r="D8120" i="13"/>
  <c r="E8120" i="13"/>
  <c r="I8120" i="13" s="1"/>
  <c r="F8120" i="13"/>
  <c r="C8121" i="13"/>
  <c r="H8121" i="13" s="1"/>
  <c r="D8121" i="13"/>
  <c r="E8121" i="13"/>
  <c r="I8121" i="13" s="1"/>
  <c r="F8121" i="13"/>
  <c r="C8122" i="13"/>
  <c r="H8122" i="13" s="1"/>
  <c r="D8122" i="13"/>
  <c r="E8122" i="13"/>
  <c r="I8122" i="13" s="1"/>
  <c r="F8122" i="13"/>
  <c r="C8123" i="13"/>
  <c r="H8123" i="13" s="1"/>
  <c r="D8123" i="13"/>
  <c r="E8123" i="13"/>
  <c r="I8123" i="13" s="1"/>
  <c r="F8123" i="13"/>
  <c r="C8124" i="13"/>
  <c r="H8124" i="13" s="1"/>
  <c r="D8124" i="13"/>
  <c r="E8124" i="13"/>
  <c r="I8124" i="13" s="1"/>
  <c r="F8124" i="13"/>
  <c r="C8125" i="13"/>
  <c r="H8125" i="13" s="1"/>
  <c r="D8125" i="13"/>
  <c r="E8125" i="13"/>
  <c r="I8125" i="13" s="1"/>
  <c r="F8125" i="13"/>
  <c r="C8126" i="13"/>
  <c r="H8126" i="13" s="1"/>
  <c r="D8126" i="13"/>
  <c r="E8126" i="13"/>
  <c r="I8126" i="13" s="1"/>
  <c r="F8126" i="13"/>
  <c r="C8127" i="13"/>
  <c r="H8127" i="13" s="1"/>
  <c r="D8127" i="13"/>
  <c r="E8127" i="13"/>
  <c r="I8127" i="13" s="1"/>
  <c r="F8127" i="13"/>
  <c r="C8128" i="13"/>
  <c r="H8128" i="13" s="1"/>
  <c r="D8128" i="13"/>
  <c r="E8128" i="13"/>
  <c r="I8128" i="13" s="1"/>
  <c r="F8128" i="13"/>
  <c r="C8129" i="13"/>
  <c r="H8129" i="13" s="1"/>
  <c r="D8129" i="13"/>
  <c r="E8129" i="13"/>
  <c r="I8129" i="13" s="1"/>
  <c r="F8129" i="13"/>
  <c r="C8130" i="13"/>
  <c r="H8130" i="13" s="1"/>
  <c r="D8130" i="13"/>
  <c r="E8130" i="13"/>
  <c r="I8130" i="13" s="1"/>
  <c r="F8130" i="13"/>
  <c r="C8131" i="13"/>
  <c r="H8131" i="13" s="1"/>
  <c r="D8131" i="13"/>
  <c r="E8131" i="13"/>
  <c r="I8131" i="13" s="1"/>
  <c r="F8131" i="13"/>
  <c r="C8132" i="13"/>
  <c r="H8132" i="13" s="1"/>
  <c r="D8132" i="13"/>
  <c r="E8132" i="13"/>
  <c r="I8132" i="13" s="1"/>
  <c r="F8132" i="13"/>
  <c r="C8133" i="13"/>
  <c r="H8133" i="13" s="1"/>
  <c r="D8133" i="13"/>
  <c r="E8133" i="13"/>
  <c r="I8133" i="13" s="1"/>
  <c r="F8133" i="13"/>
  <c r="C8134" i="13"/>
  <c r="H8134" i="13" s="1"/>
  <c r="D8134" i="13"/>
  <c r="E8134" i="13"/>
  <c r="I8134" i="13" s="1"/>
  <c r="F8134" i="13"/>
  <c r="C8135" i="13"/>
  <c r="H8135" i="13" s="1"/>
  <c r="D8135" i="13"/>
  <c r="E8135" i="13"/>
  <c r="I8135" i="13" s="1"/>
  <c r="F8135" i="13"/>
  <c r="C8136" i="13"/>
  <c r="H8136" i="13" s="1"/>
  <c r="D8136" i="13"/>
  <c r="E8136" i="13"/>
  <c r="I8136" i="13" s="1"/>
  <c r="F8136" i="13"/>
  <c r="C8137" i="13"/>
  <c r="H8137" i="13" s="1"/>
  <c r="D8137" i="13"/>
  <c r="E8137" i="13"/>
  <c r="I8137" i="13" s="1"/>
  <c r="F8137" i="13"/>
  <c r="C8138" i="13"/>
  <c r="H8138" i="13" s="1"/>
  <c r="D8138" i="13"/>
  <c r="E8138" i="13"/>
  <c r="I8138" i="13" s="1"/>
  <c r="F8138" i="13"/>
  <c r="C8139" i="13"/>
  <c r="H8139" i="13" s="1"/>
  <c r="D8139" i="13"/>
  <c r="E8139" i="13"/>
  <c r="I8139" i="13" s="1"/>
  <c r="F8139" i="13"/>
  <c r="C8140" i="13"/>
  <c r="H8140" i="13" s="1"/>
  <c r="D8140" i="13"/>
  <c r="E8140" i="13"/>
  <c r="I8140" i="13" s="1"/>
  <c r="F8140" i="13"/>
  <c r="C8141" i="13"/>
  <c r="H8141" i="13" s="1"/>
  <c r="D8141" i="13"/>
  <c r="E8141" i="13"/>
  <c r="I8141" i="13" s="1"/>
  <c r="F8141" i="13"/>
  <c r="C8142" i="13"/>
  <c r="H8142" i="13" s="1"/>
  <c r="D8142" i="13"/>
  <c r="E8142" i="13"/>
  <c r="I8142" i="13" s="1"/>
  <c r="F8142" i="13"/>
  <c r="C8143" i="13"/>
  <c r="H8143" i="13" s="1"/>
  <c r="D8143" i="13"/>
  <c r="E8143" i="13"/>
  <c r="I8143" i="13" s="1"/>
  <c r="F8143" i="13"/>
  <c r="C8144" i="13"/>
  <c r="H8144" i="13" s="1"/>
  <c r="D8144" i="13"/>
  <c r="E8144" i="13"/>
  <c r="I8144" i="13" s="1"/>
  <c r="F8144" i="13"/>
  <c r="C8145" i="13"/>
  <c r="H8145" i="13" s="1"/>
  <c r="D8145" i="13"/>
  <c r="E8145" i="13"/>
  <c r="I8145" i="13" s="1"/>
  <c r="F8145" i="13"/>
  <c r="C8146" i="13"/>
  <c r="H8146" i="13" s="1"/>
  <c r="D8146" i="13"/>
  <c r="E8146" i="13"/>
  <c r="I8146" i="13" s="1"/>
  <c r="F8146" i="13"/>
  <c r="C8147" i="13"/>
  <c r="H8147" i="13" s="1"/>
  <c r="D8147" i="13"/>
  <c r="E8147" i="13"/>
  <c r="I8147" i="13" s="1"/>
  <c r="F8147" i="13"/>
  <c r="C8148" i="13"/>
  <c r="H8148" i="13" s="1"/>
  <c r="D8148" i="13"/>
  <c r="E8148" i="13"/>
  <c r="I8148" i="13" s="1"/>
  <c r="F8148" i="13"/>
  <c r="C8149" i="13"/>
  <c r="H8149" i="13" s="1"/>
  <c r="D8149" i="13"/>
  <c r="E8149" i="13"/>
  <c r="I8149" i="13" s="1"/>
  <c r="F8149" i="13"/>
  <c r="C8150" i="13"/>
  <c r="H8150" i="13" s="1"/>
  <c r="D8150" i="13"/>
  <c r="E8150" i="13"/>
  <c r="I8150" i="13" s="1"/>
  <c r="F8150" i="13"/>
  <c r="C8151" i="13"/>
  <c r="H8151" i="13" s="1"/>
  <c r="D8151" i="13"/>
  <c r="E8151" i="13"/>
  <c r="I8151" i="13" s="1"/>
  <c r="F8151" i="13"/>
  <c r="C8152" i="13"/>
  <c r="H8152" i="13" s="1"/>
  <c r="D8152" i="13"/>
  <c r="E8152" i="13"/>
  <c r="I8152" i="13" s="1"/>
  <c r="F8152" i="13"/>
  <c r="C8153" i="13"/>
  <c r="H8153" i="13" s="1"/>
  <c r="D8153" i="13"/>
  <c r="E8153" i="13"/>
  <c r="I8153" i="13" s="1"/>
  <c r="F8153" i="13"/>
  <c r="C8154" i="13"/>
  <c r="H8154" i="13" s="1"/>
  <c r="D8154" i="13"/>
  <c r="E8154" i="13"/>
  <c r="I8154" i="13" s="1"/>
  <c r="F8154" i="13"/>
  <c r="C8155" i="13"/>
  <c r="H8155" i="13" s="1"/>
  <c r="D8155" i="13"/>
  <c r="E8155" i="13"/>
  <c r="I8155" i="13" s="1"/>
  <c r="F8155" i="13"/>
  <c r="C8156" i="13"/>
  <c r="H8156" i="13" s="1"/>
  <c r="D8156" i="13"/>
  <c r="E8156" i="13"/>
  <c r="I8156" i="13" s="1"/>
  <c r="F8156" i="13"/>
  <c r="C8157" i="13"/>
  <c r="H8157" i="13" s="1"/>
  <c r="D8157" i="13"/>
  <c r="E8157" i="13"/>
  <c r="I8157" i="13" s="1"/>
  <c r="F8157" i="13"/>
  <c r="C8158" i="13"/>
  <c r="H8158" i="13" s="1"/>
  <c r="D8158" i="13"/>
  <c r="E8158" i="13"/>
  <c r="I8158" i="13" s="1"/>
  <c r="F8158" i="13"/>
  <c r="C8159" i="13"/>
  <c r="H8159" i="13" s="1"/>
  <c r="D8159" i="13"/>
  <c r="E8159" i="13"/>
  <c r="I8159" i="13" s="1"/>
  <c r="F8159" i="13"/>
  <c r="C8160" i="13"/>
  <c r="H8160" i="13" s="1"/>
  <c r="D8160" i="13"/>
  <c r="E8160" i="13"/>
  <c r="I8160" i="13" s="1"/>
  <c r="F8160" i="13"/>
  <c r="C8161" i="13"/>
  <c r="H8161" i="13" s="1"/>
  <c r="D8161" i="13"/>
  <c r="E8161" i="13"/>
  <c r="I8161" i="13" s="1"/>
  <c r="F8161" i="13"/>
  <c r="C8162" i="13"/>
  <c r="H8162" i="13" s="1"/>
  <c r="D8162" i="13"/>
  <c r="E8162" i="13"/>
  <c r="I8162" i="13" s="1"/>
  <c r="F8162" i="13"/>
  <c r="C8163" i="13"/>
  <c r="H8163" i="13" s="1"/>
  <c r="D8163" i="13"/>
  <c r="E8163" i="13"/>
  <c r="I8163" i="13" s="1"/>
  <c r="F8163" i="13"/>
  <c r="C8164" i="13"/>
  <c r="H8164" i="13" s="1"/>
  <c r="D8164" i="13"/>
  <c r="E8164" i="13"/>
  <c r="I8164" i="13" s="1"/>
  <c r="F8164" i="13"/>
  <c r="C8165" i="13"/>
  <c r="H8165" i="13" s="1"/>
  <c r="D8165" i="13"/>
  <c r="E8165" i="13"/>
  <c r="I8165" i="13" s="1"/>
  <c r="F8165" i="13"/>
  <c r="C8166" i="13"/>
  <c r="H8166" i="13" s="1"/>
  <c r="D8166" i="13"/>
  <c r="E8166" i="13"/>
  <c r="I8166" i="13" s="1"/>
  <c r="F8166" i="13"/>
  <c r="C8167" i="13"/>
  <c r="H8167" i="13" s="1"/>
  <c r="D8167" i="13"/>
  <c r="E8167" i="13"/>
  <c r="I8167" i="13" s="1"/>
  <c r="F8167" i="13"/>
  <c r="C8168" i="13"/>
  <c r="H8168" i="13" s="1"/>
  <c r="D8168" i="13"/>
  <c r="E8168" i="13"/>
  <c r="I8168" i="13" s="1"/>
  <c r="F8168" i="13"/>
  <c r="C8169" i="13"/>
  <c r="H8169" i="13" s="1"/>
  <c r="D8169" i="13"/>
  <c r="E8169" i="13"/>
  <c r="I8169" i="13" s="1"/>
  <c r="F8169" i="13"/>
  <c r="C8170" i="13"/>
  <c r="H8170" i="13" s="1"/>
  <c r="D8170" i="13"/>
  <c r="E8170" i="13"/>
  <c r="I8170" i="13" s="1"/>
  <c r="F8170" i="13"/>
  <c r="C8171" i="13"/>
  <c r="H8171" i="13" s="1"/>
  <c r="D8171" i="13"/>
  <c r="E8171" i="13"/>
  <c r="I8171" i="13" s="1"/>
  <c r="F8171" i="13"/>
  <c r="C8172" i="13"/>
  <c r="H8172" i="13" s="1"/>
  <c r="D8172" i="13"/>
  <c r="E8172" i="13"/>
  <c r="I8172" i="13" s="1"/>
  <c r="F8172" i="13"/>
  <c r="C8173" i="13"/>
  <c r="H8173" i="13" s="1"/>
  <c r="D8173" i="13"/>
  <c r="E8173" i="13"/>
  <c r="I8173" i="13" s="1"/>
  <c r="F8173" i="13"/>
  <c r="C8174" i="13"/>
  <c r="H8174" i="13" s="1"/>
  <c r="D8174" i="13"/>
  <c r="E8174" i="13"/>
  <c r="I8174" i="13" s="1"/>
  <c r="F8174" i="13"/>
  <c r="C8175" i="13"/>
  <c r="H8175" i="13" s="1"/>
  <c r="D8175" i="13"/>
  <c r="E8175" i="13"/>
  <c r="I8175" i="13" s="1"/>
  <c r="F8175" i="13"/>
  <c r="C8176" i="13"/>
  <c r="H8176" i="13" s="1"/>
  <c r="D8176" i="13"/>
  <c r="E8176" i="13"/>
  <c r="I8176" i="13" s="1"/>
  <c r="F8176" i="13"/>
  <c r="C8177" i="13"/>
  <c r="H8177" i="13" s="1"/>
  <c r="D8177" i="13"/>
  <c r="E8177" i="13"/>
  <c r="I8177" i="13" s="1"/>
  <c r="F8177" i="13"/>
  <c r="C8178" i="13"/>
  <c r="H8178" i="13" s="1"/>
  <c r="D8178" i="13"/>
  <c r="E8178" i="13"/>
  <c r="I8178" i="13" s="1"/>
  <c r="F8178" i="13"/>
  <c r="C8179" i="13"/>
  <c r="H8179" i="13" s="1"/>
  <c r="D8179" i="13"/>
  <c r="E8179" i="13"/>
  <c r="I8179" i="13" s="1"/>
  <c r="F8179" i="13"/>
  <c r="C8180" i="13"/>
  <c r="H8180" i="13" s="1"/>
  <c r="D8180" i="13"/>
  <c r="E8180" i="13"/>
  <c r="I8180" i="13" s="1"/>
  <c r="F8180" i="13"/>
  <c r="C8181" i="13"/>
  <c r="H8181" i="13" s="1"/>
  <c r="D8181" i="13"/>
  <c r="E8181" i="13"/>
  <c r="I8181" i="13" s="1"/>
  <c r="F8181" i="13"/>
  <c r="C8182" i="13"/>
  <c r="H8182" i="13" s="1"/>
  <c r="D8182" i="13"/>
  <c r="E8182" i="13"/>
  <c r="I8182" i="13" s="1"/>
  <c r="F8182" i="13"/>
  <c r="C8183" i="13"/>
  <c r="H8183" i="13" s="1"/>
  <c r="D8183" i="13"/>
  <c r="E8183" i="13"/>
  <c r="I8183" i="13" s="1"/>
  <c r="F8183" i="13"/>
  <c r="C8184" i="13"/>
  <c r="H8184" i="13" s="1"/>
  <c r="D8184" i="13"/>
  <c r="E8184" i="13"/>
  <c r="I8184" i="13" s="1"/>
  <c r="F8184" i="13"/>
  <c r="C8185" i="13"/>
  <c r="H8185" i="13" s="1"/>
  <c r="D8185" i="13"/>
  <c r="E8185" i="13"/>
  <c r="I8185" i="13" s="1"/>
  <c r="F8185" i="13"/>
  <c r="C8186" i="13"/>
  <c r="H8186" i="13" s="1"/>
  <c r="D8186" i="13"/>
  <c r="E8186" i="13"/>
  <c r="I8186" i="13" s="1"/>
  <c r="F8186" i="13"/>
  <c r="C8187" i="13"/>
  <c r="H8187" i="13" s="1"/>
  <c r="D8187" i="13"/>
  <c r="E8187" i="13"/>
  <c r="I8187" i="13" s="1"/>
  <c r="F8187" i="13"/>
  <c r="C8188" i="13"/>
  <c r="H8188" i="13" s="1"/>
  <c r="D8188" i="13"/>
  <c r="E8188" i="13"/>
  <c r="I8188" i="13" s="1"/>
  <c r="F8188" i="13"/>
  <c r="C8189" i="13"/>
  <c r="H8189" i="13" s="1"/>
  <c r="D8189" i="13"/>
  <c r="E8189" i="13"/>
  <c r="I8189" i="13" s="1"/>
  <c r="F8189" i="13"/>
  <c r="C8190" i="13"/>
  <c r="H8190" i="13" s="1"/>
  <c r="D8190" i="13"/>
  <c r="E8190" i="13"/>
  <c r="I8190" i="13" s="1"/>
  <c r="F8190" i="13"/>
  <c r="C8191" i="13"/>
  <c r="H8191" i="13" s="1"/>
  <c r="D8191" i="13"/>
  <c r="E8191" i="13"/>
  <c r="I8191" i="13" s="1"/>
  <c r="F8191" i="13"/>
  <c r="C8192" i="13"/>
  <c r="H8192" i="13" s="1"/>
  <c r="D8192" i="13"/>
  <c r="E8192" i="13"/>
  <c r="I8192" i="13" s="1"/>
  <c r="F8192" i="13"/>
  <c r="C8193" i="13"/>
  <c r="H8193" i="13" s="1"/>
  <c r="D8193" i="13"/>
  <c r="E8193" i="13"/>
  <c r="I8193" i="13" s="1"/>
  <c r="F8193" i="13"/>
  <c r="C8194" i="13"/>
  <c r="H8194" i="13" s="1"/>
  <c r="D8194" i="13"/>
  <c r="E8194" i="13"/>
  <c r="I8194" i="13" s="1"/>
  <c r="F8194" i="13"/>
  <c r="C8195" i="13"/>
  <c r="H8195" i="13" s="1"/>
  <c r="D8195" i="13"/>
  <c r="E8195" i="13"/>
  <c r="I8195" i="13" s="1"/>
  <c r="F8195" i="13"/>
  <c r="C8196" i="13"/>
  <c r="H8196" i="13" s="1"/>
  <c r="D8196" i="13"/>
  <c r="E8196" i="13"/>
  <c r="I8196" i="13" s="1"/>
  <c r="F8196" i="13"/>
  <c r="C8197" i="13"/>
  <c r="H8197" i="13" s="1"/>
  <c r="D8197" i="13"/>
  <c r="E8197" i="13"/>
  <c r="I8197" i="13" s="1"/>
  <c r="F8197" i="13"/>
  <c r="C8198" i="13"/>
  <c r="H8198" i="13" s="1"/>
  <c r="D8198" i="13"/>
  <c r="E8198" i="13"/>
  <c r="I8198" i="13" s="1"/>
  <c r="F8198" i="13"/>
  <c r="C8199" i="13"/>
  <c r="H8199" i="13" s="1"/>
  <c r="D8199" i="13"/>
  <c r="E8199" i="13"/>
  <c r="I8199" i="13" s="1"/>
  <c r="F8199" i="13"/>
  <c r="C8200" i="13"/>
  <c r="H8200" i="13" s="1"/>
  <c r="D8200" i="13"/>
  <c r="E8200" i="13"/>
  <c r="I8200" i="13" s="1"/>
  <c r="F8200" i="13"/>
  <c r="C8201" i="13"/>
  <c r="H8201" i="13" s="1"/>
  <c r="D8201" i="13"/>
  <c r="E8201" i="13"/>
  <c r="I8201" i="13" s="1"/>
  <c r="F8201" i="13"/>
  <c r="C8202" i="13"/>
  <c r="H8202" i="13" s="1"/>
  <c r="D8202" i="13"/>
  <c r="E8202" i="13"/>
  <c r="I8202" i="13" s="1"/>
  <c r="F8202" i="13"/>
  <c r="C8203" i="13"/>
  <c r="H8203" i="13" s="1"/>
  <c r="D8203" i="13"/>
  <c r="E8203" i="13"/>
  <c r="I8203" i="13" s="1"/>
  <c r="F8203" i="13"/>
  <c r="C8204" i="13"/>
  <c r="H8204" i="13" s="1"/>
  <c r="D8204" i="13"/>
  <c r="E8204" i="13"/>
  <c r="I8204" i="13" s="1"/>
  <c r="F8204" i="13"/>
  <c r="C8205" i="13"/>
  <c r="H8205" i="13" s="1"/>
  <c r="D8205" i="13"/>
  <c r="E8205" i="13"/>
  <c r="I8205" i="13" s="1"/>
  <c r="F8205" i="13"/>
  <c r="C8206" i="13"/>
  <c r="H8206" i="13" s="1"/>
  <c r="D8206" i="13"/>
  <c r="E8206" i="13"/>
  <c r="I8206" i="13" s="1"/>
  <c r="F8206" i="13"/>
  <c r="C8207" i="13"/>
  <c r="H8207" i="13" s="1"/>
  <c r="D8207" i="13"/>
  <c r="E8207" i="13"/>
  <c r="I8207" i="13" s="1"/>
  <c r="F8207" i="13"/>
  <c r="C8208" i="13"/>
  <c r="H8208" i="13" s="1"/>
  <c r="D8208" i="13"/>
  <c r="E8208" i="13"/>
  <c r="I8208" i="13" s="1"/>
  <c r="F8208" i="13"/>
  <c r="C8209" i="13"/>
  <c r="H8209" i="13" s="1"/>
  <c r="D8209" i="13"/>
  <c r="E8209" i="13"/>
  <c r="I8209" i="13" s="1"/>
  <c r="F8209" i="13"/>
  <c r="C8210" i="13"/>
  <c r="H8210" i="13" s="1"/>
  <c r="D8210" i="13"/>
  <c r="E8210" i="13"/>
  <c r="I8210" i="13" s="1"/>
  <c r="F8210" i="13"/>
  <c r="C8211" i="13"/>
  <c r="H8211" i="13" s="1"/>
  <c r="D8211" i="13"/>
  <c r="E8211" i="13"/>
  <c r="I8211" i="13" s="1"/>
  <c r="F8211" i="13"/>
  <c r="C8212" i="13"/>
  <c r="H8212" i="13" s="1"/>
  <c r="D8212" i="13"/>
  <c r="E8212" i="13"/>
  <c r="I8212" i="13" s="1"/>
  <c r="F8212" i="13"/>
  <c r="C8213" i="13"/>
  <c r="H8213" i="13" s="1"/>
  <c r="D8213" i="13"/>
  <c r="E8213" i="13"/>
  <c r="I8213" i="13" s="1"/>
  <c r="F8213" i="13"/>
  <c r="C8214" i="13"/>
  <c r="H8214" i="13" s="1"/>
  <c r="D8214" i="13"/>
  <c r="E8214" i="13"/>
  <c r="I8214" i="13" s="1"/>
  <c r="F8214" i="13"/>
  <c r="C8215" i="13"/>
  <c r="H8215" i="13" s="1"/>
  <c r="D8215" i="13"/>
  <c r="E8215" i="13"/>
  <c r="I8215" i="13" s="1"/>
  <c r="F8215" i="13"/>
  <c r="C8216" i="13"/>
  <c r="H8216" i="13" s="1"/>
  <c r="D8216" i="13"/>
  <c r="E8216" i="13"/>
  <c r="I8216" i="13" s="1"/>
  <c r="F8216" i="13"/>
  <c r="C8217" i="13"/>
  <c r="H8217" i="13" s="1"/>
  <c r="D8217" i="13"/>
  <c r="E8217" i="13"/>
  <c r="I8217" i="13" s="1"/>
  <c r="F8217" i="13"/>
  <c r="C8218" i="13"/>
  <c r="H8218" i="13" s="1"/>
  <c r="D8218" i="13"/>
  <c r="E8218" i="13"/>
  <c r="I8218" i="13" s="1"/>
  <c r="F8218" i="13"/>
  <c r="C8219" i="13"/>
  <c r="H8219" i="13" s="1"/>
  <c r="D8219" i="13"/>
  <c r="E8219" i="13"/>
  <c r="I8219" i="13" s="1"/>
  <c r="F8219" i="13"/>
  <c r="C8220" i="13"/>
  <c r="H8220" i="13" s="1"/>
  <c r="D8220" i="13"/>
  <c r="E8220" i="13"/>
  <c r="I8220" i="13" s="1"/>
  <c r="F8220" i="13"/>
  <c r="C8221" i="13"/>
  <c r="H8221" i="13" s="1"/>
  <c r="D8221" i="13"/>
  <c r="E8221" i="13"/>
  <c r="I8221" i="13" s="1"/>
  <c r="F8221" i="13"/>
  <c r="C8222" i="13"/>
  <c r="H8222" i="13" s="1"/>
  <c r="D8222" i="13"/>
  <c r="E8222" i="13"/>
  <c r="I8222" i="13" s="1"/>
  <c r="F8222" i="13"/>
  <c r="C8223" i="13"/>
  <c r="H8223" i="13" s="1"/>
  <c r="D8223" i="13"/>
  <c r="E8223" i="13"/>
  <c r="I8223" i="13" s="1"/>
  <c r="F8223" i="13"/>
  <c r="C8224" i="13"/>
  <c r="H8224" i="13" s="1"/>
  <c r="D8224" i="13"/>
  <c r="E8224" i="13"/>
  <c r="I8224" i="13" s="1"/>
  <c r="F8224" i="13"/>
  <c r="C8225" i="13"/>
  <c r="H8225" i="13" s="1"/>
  <c r="D8225" i="13"/>
  <c r="E8225" i="13"/>
  <c r="I8225" i="13" s="1"/>
  <c r="F8225" i="13"/>
  <c r="C8226" i="13"/>
  <c r="H8226" i="13" s="1"/>
  <c r="D8226" i="13"/>
  <c r="E8226" i="13"/>
  <c r="I8226" i="13" s="1"/>
  <c r="F8226" i="13"/>
  <c r="C8227" i="13"/>
  <c r="H8227" i="13" s="1"/>
  <c r="D8227" i="13"/>
  <c r="E8227" i="13"/>
  <c r="I8227" i="13" s="1"/>
  <c r="F8227" i="13"/>
  <c r="C8228" i="13"/>
  <c r="H8228" i="13" s="1"/>
  <c r="D8228" i="13"/>
  <c r="E8228" i="13"/>
  <c r="I8228" i="13" s="1"/>
  <c r="F8228" i="13"/>
  <c r="C8229" i="13"/>
  <c r="H8229" i="13" s="1"/>
  <c r="D8229" i="13"/>
  <c r="E8229" i="13"/>
  <c r="I8229" i="13" s="1"/>
  <c r="F8229" i="13"/>
  <c r="C8230" i="13"/>
  <c r="H8230" i="13" s="1"/>
  <c r="D8230" i="13"/>
  <c r="E8230" i="13"/>
  <c r="I8230" i="13" s="1"/>
  <c r="F8230" i="13"/>
  <c r="C8231" i="13"/>
  <c r="H8231" i="13" s="1"/>
  <c r="D8231" i="13"/>
  <c r="E8231" i="13"/>
  <c r="I8231" i="13" s="1"/>
  <c r="F8231" i="13"/>
  <c r="C8232" i="13"/>
  <c r="H8232" i="13" s="1"/>
  <c r="D8232" i="13"/>
  <c r="E8232" i="13"/>
  <c r="I8232" i="13" s="1"/>
  <c r="F8232" i="13"/>
  <c r="C8233" i="13"/>
  <c r="H8233" i="13" s="1"/>
  <c r="D8233" i="13"/>
  <c r="E8233" i="13"/>
  <c r="I8233" i="13" s="1"/>
  <c r="F8233" i="13"/>
  <c r="C8234" i="13"/>
  <c r="H8234" i="13" s="1"/>
  <c r="D8234" i="13"/>
  <c r="E8234" i="13"/>
  <c r="I8234" i="13" s="1"/>
  <c r="F8234" i="13"/>
  <c r="C8235" i="13"/>
  <c r="H8235" i="13" s="1"/>
  <c r="D8235" i="13"/>
  <c r="E8235" i="13"/>
  <c r="I8235" i="13" s="1"/>
  <c r="F8235" i="13"/>
  <c r="C8236" i="13"/>
  <c r="H8236" i="13" s="1"/>
  <c r="D8236" i="13"/>
  <c r="E8236" i="13"/>
  <c r="I8236" i="13" s="1"/>
  <c r="F8236" i="13"/>
  <c r="C8237" i="13"/>
  <c r="H8237" i="13" s="1"/>
  <c r="D8237" i="13"/>
  <c r="E8237" i="13"/>
  <c r="I8237" i="13" s="1"/>
  <c r="F8237" i="13"/>
  <c r="C8238" i="13"/>
  <c r="H8238" i="13" s="1"/>
  <c r="D8238" i="13"/>
  <c r="E8238" i="13"/>
  <c r="I8238" i="13" s="1"/>
  <c r="F8238" i="13"/>
  <c r="C8239" i="13"/>
  <c r="H8239" i="13" s="1"/>
  <c r="D8239" i="13"/>
  <c r="E8239" i="13"/>
  <c r="I8239" i="13" s="1"/>
  <c r="F8239" i="13"/>
  <c r="C8240" i="13"/>
  <c r="H8240" i="13" s="1"/>
  <c r="D8240" i="13"/>
  <c r="E8240" i="13"/>
  <c r="I8240" i="13" s="1"/>
  <c r="F8240" i="13"/>
  <c r="C8241" i="13"/>
  <c r="H8241" i="13" s="1"/>
  <c r="D8241" i="13"/>
  <c r="E8241" i="13"/>
  <c r="I8241" i="13" s="1"/>
  <c r="F8241" i="13"/>
  <c r="C8242" i="13"/>
  <c r="H8242" i="13" s="1"/>
  <c r="D8242" i="13"/>
  <c r="E8242" i="13"/>
  <c r="I8242" i="13" s="1"/>
  <c r="F8242" i="13"/>
  <c r="C8243" i="13"/>
  <c r="H8243" i="13" s="1"/>
  <c r="D8243" i="13"/>
  <c r="E8243" i="13"/>
  <c r="I8243" i="13" s="1"/>
  <c r="F8243" i="13"/>
  <c r="C8244" i="13"/>
  <c r="H8244" i="13" s="1"/>
  <c r="D8244" i="13"/>
  <c r="E8244" i="13"/>
  <c r="I8244" i="13" s="1"/>
  <c r="F8244" i="13"/>
  <c r="C8245" i="13"/>
  <c r="H8245" i="13" s="1"/>
  <c r="D8245" i="13"/>
  <c r="E8245" i="13"/>
  <c r="I8245" i="13" s="1"/>
  <c r="F8245" i="13"/>
  <c r="C8246" i="13"/>
  <c r="H8246" i="13" s="1"/>
  <c r="D8246" i="13"/>
  <c r="E8246" i="13"/>
  <c r="I8246" i="13" s="1"/>
  <c r="F8246" i="13"/>
  <c r="C8247" i="13"/>
  <c r="H8247" i="13" s="1"/>
  <c r="D8247" i="13"/>
  <c r="E8247" i="13"/>
  <c r="I8247" i="13" s="1"/>
  <c r="F8247" i="13"/>
  <c r="C8248" i="13"/>
  <c r="H8248" i="13" s="1"/>
  <c r="D8248" i="13"/>
  <c r="E8248" i="13"/>
  <c r="I8248" i="13" s="1"/>
  <c r="F8248" i="13"/>
  <c r="C8249" i="13"/>
  <c r="H8249" i="13" s="1"/>
  <c r="D8249" i="13"/>
  <c r="E8249" i="13"/>
  <c r="I8249" i="13" s="1"/>
  <c r="F8249" i="13"/>
  <c r="C8250" i="13"/>
  <c r="H8250" i="13" s="1"/>
  <c r="D8250" i="13"/>
  <c r="E8250" i="13"/>
  <c r="I8250" i="13" s="1"/>
  <c r="F8250" i="13"/>
  <c r="C8251" i="13"/>
  <c r="H8251" i="13" s="1"/>
  <c r="D8251" i="13"/>
  <c r="E8251" i="13"/>
  <c r="I8251" i="13" s="1"/>
  <c r="F8251" i="13"/>
  <c r="C8252" i="13"/>
  <c r="H8252" i="13" s="1"/>
  <c r="D8252" i="13"/>
  <c r="E8252" i="13"/>
  <c r="I8252" i="13" s="1"/>
  <c r="F8252" i="13"/>
  <c r="C8253" i="13"/>
  <c r="H8253" i="13" s="1"/>
  <c r="D8253" i="13"/>
  <c r="E8253" i="13"/>
  <c r="I8253" i="13" s="1"/>
  <c r="F8253" i="13"/>
  <c r="C8254" i="13"/>
  <c r="H8254" i="13" s="1"/>
  <c r="D8254" i="13"/>
  <c r="E8254" i="13"/>
  <c r="I8254" i="13" s="1"/>
  <c r="F8254" i="13"/>
  <c r="C8255" i="13"/>
  <c r="H8255" i="13" s="1"/>
  <c r="D8255" i="13"/>
  <c r="E8255" i="13"/>
  <c r="I8255" i="13" s="1"/>
  <c r="F8255" i="13"/>
  <c r="C8256" i="13"/>
  <c r="H8256" i="13" s="1"/>
  <c r="D8256" i="13"/>
  <c r="E8256" i="13"/>
  <c r="I8256" i="13" s="1"/>
  <c r="F8256" i="13"/>
  <c r="C8257" i="13"/>
  <c r="H8257" i="13" s="1"/>
  <c r="D8257" i="13"/>
  <c r="E8257" i="13"/>
  <c r="I8257" i="13" s="1"/>
  <c r="F8257" i="13"/>
  <c r="C8258" i="13"/>
  <c r="H8258" i="13" s="1"/>
  <c r="D8258" i="13"/>
  <c r="E8258" i="13"/>
  <c r="I8258" i="13" s="1"/>
  <c r="F8258" i="13"/>
  <c r="C8259" i="13"/>
  <c r="H8259" i="13" s="1"/>
  <c r="D8259" i="13"/>
  <c r="E8259" i="13"/>
  <c r="I8259" i="13" s="1"/>
  <c r="F8259" i="13"/>
  <c r="C8260" i="13"/>
  <c r="H8260" i="13" s="1"/>
  <c r="D8260" i="13"/>
  <c r="E8260" i="13"/>
  <c r="I8260" i="13" s="1"/>
  <c r="F8260" i="13"/>
  <c r="C8261" i="13"/>
  <c r="H8261" i="13" s="1"/>
  <c r="D8261" i="13"/>
  <c r="E8261" i="13"/>
  <c r="I8261" i="13" s="1"/>
  <c r="F8261" i="13"/>
  <c r="C8262" i="13"/>
  <c r="H8262" i="13" s="1"/>
  <c r="D8262" i="13"/>
  <c r="E8262" i="13"/>
  <c r="I8262" i="13" s="1"/>
  <c r="F8262" i="13"/>
  <c r="C8263" i="13"/>
  <c r="H8263" i="13" s="1"/>
  <c r="D8263" i="13"/>
  <c r="E8263" i="13"/>
  <c r="I8263" i="13" s="1"/>
  <c r="F8263" i="13"/>
  <c r="C8264" i="13"/>
  <c r="H8264" i="13" s="1"/>
  <c r="D8264" i="13"/>
  <c r="E8264" i="13"/>
  <c r="I8264" i="13" s="1"/>
  <c r="F8264" i="13"/>
  <c r="C8265" i="13"/>
  <c r="H8265" i="13" s="1"/>
  <c r="D8265" i="13"/>
  <c r="E8265" i="13"/>
  <c r="I8265" i="13" s="1"/>
  <c r="F8265" i="13"/>
  <c r="C8266" i="13"/>
  <c r="H8266" i="13" s="1"/>
  <c r="D8266" i="13"/>
  <c r="E8266" i="13"/>
  <c r="I8266" i="13" s="1"/>
  <c r="F8266" i="13"/>
  <c r="C8267" i="13"/>
  <c r="H8267" i="13" s="1"/>
  <c r="D8267" i="13"/>
  <c r="E8267" i="13"/>
  <c r="I8267" i="13" s="1"/>
  <c r="F8267" i="13"/>
  <c r="C8268" i="13"/>
  <c r="H8268" i="13" s="1"/>
  <c r="D8268" i="13"/>
  <c r="E8268" i="13"/>
  <c r="I8268" i="13" s="1"/>
  <c r="F8268" i="13"/>
  <c r="C8269" i="13"/>
  <c r="H8269" i="13" s="1"/>
  <c r="D8269" i="13"/>
  <c r="E8269" i="13"/>
  <c r="I8269" i="13" s="1"/>
  <c r="F8269" i="13"/>
  <c r="C8270" i="13"/>
  <c r="H8270" i="13" s="1"/>
  <c r="D8270" i="13"/>
  <c r="E8270" i="13"/>
  <c r="I8270" i="13" s="1"/>
  <c r="F8270" i="13"/>
  <c r="C8271" i="13"/>
  <c r="H8271" i="13" s="1"/>
  <c r="D8271" i="13"/>
  <c r="E8271" i="13"/>
  <c r="I8271" i="13" s="1"/>
  <c r="F8271" i="13"/>
  <c r="C8272" i="13"/>
  <c r="H8272" i="13" s="1"/>
  <c r="D8272" i="13"/>
  <c r="E8272" i="13"/>
  <c r="I8272" i="13" s="1"/>
  <c r="F8272" i="13"/>
  <c r="C8273" i="13"/>
  <c r="H8273" i="13" s="1"/>
  <c r="D8273" i="13"/>
  <c r="E8273" i="13"/>
  <c r="I8273" i="13" s="1"/>
  <c r="F8273" i="13"/>
  <c r="C8274" i="13"/>
  <c r="H8274" i="13" s="1"/>
  <c r="D8274" i="13"/>
  <c r="E8274" i="13"/>
  <c r="I8274" i="13" s="1"/>
  <c r="F8274" i="13"/>
  <c r="C8275" i="13"/>
  <c r="H8275" i="13" s="1"/>
  <c r="D8275" i="13"/>
  <c r="E8275" i="13"/>
  <c r="I8275" i="13" s="1"/>
  <c r="F8275" i="13"/>
  <c r="C8276" i="13"/>
  <c r="H8276" i="13" s="1"/>
  <c r="D8276" i="13"/>
  <c r="E8276" i="13"/>
  <c r="I8276" i="13" s="1"/>
  <c r="F8276" i="13"/>
  <c r="C8277" i="13"/>
  <c r="H8277" i="13" s="1"/>
  <c r="D8277" i="13"/>
  <c r="E8277" i="13"/>
  <c r="I8277" i="13" s="1"/>
  <c r="F8277" i="13"/>
  <c r="C8278" i="13"/>
  <c r="H8278" i="13" s="1"/>
  <c r="D8278" i="13"/>
  <c r="E8278" i="13"/>
  <c r="I8278" i="13" s="1"/>
  <c r="F8278" i="13"/>
  <c r="C8279" i="13"/>
  <c r="H8279" i="13" s="1"/>
  <c r="D8279" i="13"/>
  <c r="E8279" i="13"/>
  <c r="I8279" i="13" s="1"/>
  <c r="F8279" i="13"/>
  <c r="C8280" i="13"/>
  <c r="H8280" i="13" s="1"/>
  <c r="D8280" i="13"/>
  <c r="E8280" i="13"/>
  <c r="I8280" i="13" s="1"/>
  <c r="F8280" i="13"/>
  <c r="C8281" i="13"/>
  <c r="H8281" i="13" s="1"/>
  <c r="D8281" i="13"/>
  <c r="E8281" i="13"/>
  <c r="I8281" i="13" s="1"/>
  <c r="F8281" i="13"/>
  <c r="C8282" i="13"/>
  <c r="H8282" i="13" s="1"/>
  <c r="D8282" i="13"/>
  <c r="E8282" i="13"/>
  <c r="I8282" i="13" s="1"/>
  <c r="F8282" i="13"/>
  <c r="C8283" i="13"/>
  <c r="H8283" i="13" s="1"/>
  <c r="D8283" i="13"/>
  <c r="E8283" i="13"/>
  <c r="I8283" i="13" s="1"/>
  <c r="F8283" i="13"/>
  <c r="C8284" i="13"/>
  <c r="H8284" i="13" s="1"/>
  <c r="D8284" i="13"/>
  <c r="E8284" i="13"/>
  <c r="I8284" i="13" s="1"/>
  <c r="F8284" i="13"/>
  <c r="C8285" i="13"/>
  <c r="H8285" i="13" s="1"/>
  <c r="D8285" i="13"/>
  <c r="E8285" i="13"/>
  <c r="I8285" i="13" s="1"/>
  <c r="F8285" i="13"/>
  <c r="C8286" i="13"/>
  <c r="H8286" i="13" s="1"/>
  <c r="D8286" i="13"/>
  <c r="E8286" i="13"/>
  <c r="I8286" i="13" s="1"/>
  <c r="F8286" i="13"/>
  <c r="C8287" i="13"/>
  <c r="H8287" i="13" s="1"/>
  <c r="D8287" i="13"/>
  <c r="E8287" i="13"/>
  <c r="I8287" i="13" s="1"/>
  <c r="F8287" i="13"/>
  <c r="C8288" i="13"/>
  <c r="H8288" i="13" s="1"/>
  <c r="D8288" i="13"/>
  <c r="E8288" i="13"/>
  <c r="I8288" i="13" s="1"/>
  <c r="F8288" i="13"/>
  <c r="C8289" i="13"/>
  <c r="H8289" i="13" s="1"/>
  <c r="D8289" i="13"/>
  <c r="E8289" i="13"/>
  <c r="I8289" i="13" s="1"/>
  <c r="F8289" i="13"/>
  <c r="C8290" i="13"/>
  <c r="H8290" i="13" s="1"/>
  <c r="D8290" i="13"/>
  <c r="E8290" i="13"/>
  <c r="I8290" i="13" s="1"/>
  <c r="F8290" i="13"/>
  <c r="C8291" i="13"/>
  <c r="H8291" i="13" s="1"/>
  <c r="D8291" i="13"/>
  <c r="E8291" i="13"/>
  <c r="I8291" i="13" s="1"/>
  <c r="F8291" i="13"/>
  <c r="C8292" i="13"/>
  <c r="H8292" i="13" s="1"/>
  <c r="D8292" i="13"/>
  <c r="E8292" i="13"/>
  <c r="I8292" i="13" s="1"/>
  <c r="F8292" i="13"/>
  <c r="C8293" i="13"/>
  <c r="H8293" i="13" s="1"/>
  <c r="D8293" i="13"/>
  <c r="E8293" i="13"/>
  <c r="I8293" i="13" s="1"/>
  <c r="F8293" i="13"/>
  <c r="C8294" i="13"/>
  <c r="H8294" i="13" s="1"/>
  <c r="D8294" i="13"/>
  <c r="E8294" i="13"/>
  <c r="I8294" i="13" s="1"/>
  <c r="F8294" i="13"/>
  <c r="C8295" i="13"/>
  <c r="H8295" i="13" s="1"/>
  <c r="D8295" i="13"/>
  <c r="E8295" i="13"/>
  <c r="I8295" i="13" s="1"/>
  <c r="F8295" i="13"/>
  <c r="C8296" i="13"/>
  <c r="D8296" i="13"/>
  <c r="E8296" i="13"/>
  <c r="I8296" i="13" s="1"/>
  <c r="F8296" i="13"/>
  <c r="H8296" i="13"/>
  <c r="C8297" i="13"/>
  <c r="H8297" i="13" s="1"/>
  <c r="D8297" i="13"/>
  <c r="E8297" i="13"/>
  <c r="I8297" i="13" s="1"/>
  <c r="F8297" i="13"/>
  <c r="C8298" i="13"/>
  <c r="H8298" i="13" s="1"/>
  <c r="D8298" i="13"/>
  <c r="E8298" i="13"/>
  <c r="I8298" i="13" s="1"/>
  <c r="F8298" i="13"/>
  <c r="C8299" i="13"/>
  <c r="H8299" i="13" s="1"/>
  <c r="D8299" i="13"/>
  <c r="E8299" i="13"/>
  <c r="I8299" i="13" s="1"/>
  <c r="F8299" i="13"/>
  <c r="C8300" i="13"/>
  <c r="H8300" i="13" s="1"/>
  <c r="D8300" i="13"/>
  <c r="E8300" i="13"/>
  <c r="I8300" i="13" s="1"/>
  <c r="F8300" i="13"/>
  <c r="C8301" i="13"/>
  <c r="H8301" i="13" s="1"/>
  <c r="D8301" i="13"/>
  <c r="E8301" i="13"/>
  <c r="I8301" i="13" s="1"/>
  <c r="F8301" i="13"/>
  <c r="C8302" i="13"/>
  <c r="H8302" i="13" s="1"/>
  <c r="D8302" i="13"/>
  <c r="E8302" i="13"/>
  <c r="I8302" i="13" s="1"/>
  <c r="F8302" i="13"/>
  <c r="C8303" i="13"/>
  <c r="H8303" i="13" s="1"/>
  <c r="D8303" i="13"/>
  <c r="E8303" i="13"/>
  <c r="I8303" i="13" s="1"/>
  <c r="F8303" i="13"/>
  <c r="C8304" i="13"/>
  <c r="H8304" i="13" s="1"/>
  <c r="D8304" i="13"/>
  <c r="E8304" i="13"/>
  <c r="I8304" i="13" s="1"/>
  <c r="F8304" i="13"/>
  <c r="C8305" i="13"/>
  <c r="H8305" i="13" s="1"/>
  <c r="D8305" i="13"/>
  <c r="E8305" i="13"/>
  <c r="I8305" i="13" s="1"/>
  <c r="F8305" i="13"/>
  <c r="C8306" i="13"/>
  <c r="H8306" i="13" s="1"/>
  <c r="D8306" i="13"/>
  <c r="E8306" i="13"/>
  <c r="I8306" i="13" s="1"/>
  <c r="F8306" i="13"/>
  <c r="C8307" i="13"/>
  <c r="H8307" i="13" s="1"/>
  <c r="D8307" i="13"/>
  <c r="E8307" i="13"/>
  <c r="I8307" i="13" s="1"/>
  <c r="F8307" i="13"/>
  <c r="C8308" i="13"/>
  <c r="H8308" i="13" s="1"/>
  <c r="D8308" i="13"/>
  <c r="E8308" i="13"/>
  <c r="I8308" i="13" s="1"/>
  <c r="F8308" i="13"/>
  <c r="C8309" i="13"/>
  <c r="H8309" i="13" s="1"/>
  <c r="D8309" i="13"/>
  <c r="E8309" i="13"/>
  <c r="I8309" i="13" s="1"/>
  <c r="F8309" i="13"/>
  <c r="C8310" i="13"/>
  <c r="H8310" i="13" s="1"/>
  <c r="D8310" i="13"/>
  <c r="E8310" i="13"/>
  <c r="I8310" i="13" s="1"/>
  <c r="F8310" i="13"/>
  <c r="C8311" i="13"/>
  <c r="H8311" i="13" s="1"/>
  <c r="D8311" i="13"/>
  <c r="E8311" i="13"/>
  <c r="I8311" i="13" s="1"/>
  <c r="F8311" i="13"/>
  <c r="C8312" i="13"/>
  <c r="H8312" i="13" s="1"/>
  <c r="D8312" i="13"/>
  <c r="E8312" i="13"/>
  <c r="I8312" i="13" s="1"/>
  <c r="F8312" i="13"/>
  <c r="C8313" i="13"/>
  <c r="H8313" i="13" s="1"/>
  <c r="D8313" i="13"/>
  <c r="E8313" i="13"/>
  <c r="I8313" i="13" s="1"/>
  <c r="F8313" i="13"/>
  <c r="C8314" i="13"/>
  <c r="H8314" i="13" s="1"/>
  <c r="D8314" i="13"/>
  <c r="E8314" i="13"/>
  <c r="I8314" i="13" s="1"/>
  <c r="F8314" i="13"/>
  <c r="C8315" i="13"/>
  <c r="H8315" i="13" s="1"/>
  <c r="D8315" i="13"/>
  <c r="E8315" i="13"/>
  <c r="I8315" i="13" s="1"/>
  <c r="F8315" i="13"/>
  <c r="C8316" i="13"/>
  <c r="H8316" i="13" s="1"/>
  <c r="D8316" i="13"/>
  <c r="E8316" i="13"/>
  <c r="I8316" i="13" s="1"/>
  <c r="F8316" i="13"/>
  <c r="C8317" i="13"/>
  <c r="H8317" i="13" s="1"/>
  <c r="D8317" i="13"/>
  <c r="E8317" i="13"/>
  <c r="I8317" i="13" s="1"/>
  <c r="F8317" i="13"/>
  <c r="C8318" i="13"/>
  <c r="H8318" i="13" s="1"/>
  <c r="D8318" i="13"/>
  <c r="E8318" i="13"/>
  <c r="I8318" i="13" s="1"/>
  <c r="F8318" i="13"/>
  <c r="C8319" i="13"/>
  <c r="H8319" i="13" s="1"/>
  <c r="D8319" i="13"/>
  <c r="E8319" i="13"/>
  <c r="I8319" i="13" s="1"/>
  <c r="F8319" i="13"/>
  <c r="C8320" i="13"/>
  <c r="H8320" i="13" s="1"/>
  <c r="D8320" i="13"/>
  <c r="E8320" i="13"/>
  <c r="I8320" i="13" s="1"/>
  <c r="F8320" i="13"/>
  <c r="C8321" i="13"/>
  <c r="H8321" i="13" s="1"/>
  <c r="D8321" i="13"/>
  <c r="E8321" i="13"/>
  <c r="I8321" i="13" s="1"/>
  <c r="F8321" i="13"/>
  <c r="C8322" i="13"/>
  <c r="H8322" i="13" s="1"/>
  <c r="D8322" i="13"/>
  <c r="E8322" i="13"/>
  <c r="I8322" i="13" s="1"/>
  <c r="F8322" i="13"/>
  <c r="C8323" i="13"/>
  <c r="H8323" i="13" s="1"/>
  <c r="D8323" i="13"/>
  <c r="E8323" i="13"/>
  <c r="I8323" i="13" s="1"/>
  <c r="F8323" i="13"/>
  <c r="C8324" i="13"/>
  <c r="H8324" i="13" s="1"/>
  <c r="D8324" i="13"/>
  <c r="E8324" i="13"/>
  <c r="I8324" i="13" s="1"/>
  <c r="F8324" i="13"/>
  <c r="C8325" i="13"/>
  <c r="H8325" i="13" s="1"/>
  <c r="D8325" i="13"/>
  <c r="E8325" i="13"/>
  <c r="I8325" i="13" s="1"/>
  <c r="F8325" i="13"/>
  <c r="C8326" i="13"/>
  <c r="H8326" i="13" s="1"/>
  <c r="D8326" i="13"/>
  <c r="E8326" i="13"/>
  <c r="I8326" i="13" s="1"/>
  <c r="F8326" i="13"/>
  <c r="C8327" i="13"/>
  <c r="H8327" i="13" s="1"/>
  <c r="D8327" i="13"/>
  <c r="E8327" i="13"/>
  <c r="I8327" i="13" s="1"/>
  <c r="F8327" i="13"/>
  <c r="C8328" i="13"/>
  <c r="H8328" i="13" s="1"/>
  <c r="D8328" i="13"/>
  <c r="E8328" i="13"/>
  <c r="I8328" i="13" s="1"/>
  <c r="F8328" i="13"/>
  <c r="C8329" i="13"/>
  <c r="H8329" i="13" s="1"/>
  <c r="D8329" i="13"/>
  <c r="E8329" i="13"/>
  <c r="I8329" i="13" s="1"/>
  <c r="F8329" i="13"/>
  <c r="C8330" i="13"/>
  <c r="H8330" i="13" s="1"/>
  <c r="D8330" i="13"/>
  <c r="E8330" i="13"/>
  <c r="I8330" i="13" s="1"/>
  <c r="F8330" i="13"/>
  <c r="C8331" i="13"/>
  <c r="H8331" i="13" s="1"/>
  <c r="D8331" i="13"/>
  <c r="E8331" i="13"/>
  <c r="I8331" i="13" s="1"/>
  <c r="F8331" i="13"/>
  <c r="C8332" i="13"/>
  <c r="H8332" i="13" s="1"/>
  <c r="D8332" i="13"/>
  <c r="E8332" i="13"/>
  <c r="I8332" i="13" s="1"/>
  <c r="F8332" i="13"/>
  <c r="C8333" i="13"/>
  <c r="H8333" i="13" s="1"/>
  <c r="D8333" i="13"/>
  <c r="E8333" i="13"/>
  <c r="I8333" i="13" s="1"/>
  <c r="F8333" i="13"/>
  <c r="C8334" i="13"/>
  <c r="H8334" i="13" s="1"/>
  <c r="D8334" i="13"/>
  <c r="E8334" i="13"/>
  <c r="I8334" i="13" s="1"/>
  <c r="F8334" i="13"/>
  <c r="C8335" i="13"/>
  <c r="H8335" i="13" s="1"/>
  <c r="D8335" i="13"/>
  <c r="E8335" i="13"/>
  <c r="I8335" i="13" s="1"/>
  <c r="F8335" i="13"/>
  <c r="C8336" i="13"/>
  <c r="H8336" i="13" s="1"/>
  <c r="D8336" i="13"/>
  <c r="E8336" i="13"/>
  <c r="I8336" i="13" s="1"/>
  <c r="F8336" i="13"/>
  <c r="C8337" i="13"/>
  <c r="H8337" i="13" s="1"/>
  <c r="D8337" i="13"/>
  <c r="E8337" i="13"/>
  <c r="I8337" i="13" s="1"/>
  <c r="F8337" i="13"/>
  <c r="C8338" i="13"/>
  <c r="H8338" i="13" s="1"/>
  <c r="D8338" i="13"/>
  <c r="E8338" i="13"/>
  <c r="I8338" i="13" s="1"/>
  <c r="F8338" i="13"/>
  <c r="C8339" i="13"/>
  <c r="H8339" i="13" s="1"/>
  <c r="D8339" i="13"/>
  <c r="E8339" i="13"/>
  <c r="I8339" i="13" s="1"/>
  <c r="F8339" i="13"/>
  <c r="C8340" i="13"/>
  <c r="H8340" i="13" s="1"/>
  <c r="D8340" i="13"/>
  <c r="E8340" i="13"/>
  <c r="I8340" i="13" s="1"/>
  <c r="F8340" i="13"/>
  <c r="C8341" i="13"/>
  <c r="H8341" i="13" s="1"/>
  <c r="D8341" i="13"/>
  <c r="E8341" i="13"/>
  <c r="I8341" i="13" s="1"/>
  <c r="F8341" i="13"/>
  <c r="C8342" i="13"/>
  <c r="H8342" i="13" s="1"/>
  <c r="D8342" i="13"/>
  <c r="E8342" i="13"/>
  <c r="I8342" i="13" s="1"/>
  <c r="F8342" i="13"/>
  <c r="C8343" i="13"/>
  <c r="H8343" i="13" s="1"/>
  <c r="D8343" i="13"/>
  <c r="E8343" i="13"/>
  <c r="I8343" i="13" s="1"/>
  <c r="F8343" i="13"/>
  <c r="C8344" i="13"/>
  <c r="H8344" i="13" s="1"/>
  <c r="D8344" i="13"/>
  <c r="E8344" i="13"/>
  <c r="I8344" i="13" s="1"/>
  <c r="F8344" i="13"/>
  <c r="C8345" i="13"/>
  <c r="H8345" i="13" s="1"/>
  <c r="D8345" i="13"/>
  <c r="E8345" i="13"/>
  <c r="I8345" i="13" s="1"/>
  <c r="F8345" i="13"/>
  <c r="C8346" i="13"/>
  <c r="H8346" i="13" s="1"/>
  <c r="D8346" i="13"/>
  <c r="E8346" i="13"/>
  <c r="I8346" i="13" s="1"/>
  <c r="F8346" i="13"/>
  <c r="C8347" i="13"/>
  <c r="H8347" i="13" s="1"/>
  <c r="D8347" i="13"/>
  <c r="E8347" i="13"/>
  <c r="I8347" i="13" s="1"/>
  <c r="F8347" i="13"/>
  <c r="C8348" i="13"/>
  <c r="H8348" i="13" s="1"/>
  <c r="D8348" i="13"/>
  <c r="E8348" i="13"/>
  <c r="I8348" i="13" s="1"/>
  <c r="F8348" i="13"/>
  <c r="C8349" i="13"/>
  <c r="H8349" i="13" s="1"/>
  <c r="D8349" i="13"/>
  <c r="E8349" i="13"/>
  <c r="I8349" i="13" s="1"/>
  <c r="F8349" i="13"/>
  <c r="C8350" i="13"/>
  <c r="H8350" i="13" s="1"/>
  <c r="D8350" i="13"/>
  <c r="E8350" i="13"/>
  <c r="I8350" i="13" s="1"/>
  <c r="F8350" i="13"/>
  <c r="C8351" i="13"/>
  <c r="H8351" i="13" s="1"/>
  <c r="D8351" i="13"/>
  <c r="E8351" i="13"/>
  <c r="I8351" i="13" s="1"/>
  <c r="F8351" i="13"/>
  <c r="C8352" i="13"/>
  <c r="H8352" i="13" s="1"/>
  <c r="D8352" i="13"/>
  <c r="E8352" i="13"/>
  <c r="I8352" i="13" s="1"/>
  <c r="F8352" i="13"/>
  <c r="C8353" i="13"/>
  <c r="H8353" i="13" s="1"/>
  <c r="D8353" i="13"/>
  <c r="E8353" i="13"/>
  <c r="I8353" i="13" s="1"/>
  <c r="F8353" i="13"/>
  <c r="C8354" i="13"/>
  <c r="H8354" i="13" s="1"/>
  <c r="D8354" i="13"/>
  <c r="E8354" i="13"/>
  <c r="I8354" i="13" s="1"/>
  <c r="F8354" i="13"/>
  <c r="C8355" i="13"/>
  <c r="H8355" i="13" s="1"/>
  <c r="D8355" i="13"/>
  <c r="E8355" i="13"/>
  <c r="I8355" i="13" s="1"/>
  <c r="F8355" i="13"/>
  <c r="C8356" i="13"/>
  <c r="H8356" i="13" s="1"/>
  <c r="D8356" i="13"/>
  <c r="E8356" i="13"/>
  <c r="I8356" i="13" s="1"/>
  <c r="F8356" i="13"/>
  <c r="C8357" i="13"/>
  <c r="H8357" i="13" s="1"/>
  <c r="D8357" i="13"/>
  <c r="E8357" i="13"/>
  <c r="I8357" i="13" s="1"/>
  <c r="F8357" i="13"/>
  <c r="C8358" i="13"/>
  <c r="H8358" i="13" s="1"/>
  <c r="D8358" i="13"/>
  <c r="E8358" i="13"/>
  <c r="I8358" i="13" s="1"/>
  <c r="F8358" i="13"/>
  <c r="C8359" i="13"/>
  <c r="H8359" i="13" s="1"/>
  <c r="D8359" i="13"/>
  <c r="E8359" i="13"/>
  <c r="I8359" i="13" s="1"/>
  <c r="F8359" i="13"/>
  <c r="C8360" i="13"/>
  <c r="H8360" i="13" s="1"/>
  <c r="D8360" i="13"/>
  <c r="E8360" i="13"/>
  <c r="I8360" i="13" s="1"/>
  <c r="F8360" i="13"/>
  <c r="C8361" i="13"/>
  <c r="H8361" i="13" s="1"/>
  <c r="D8361" i="13"/>
  <c r="E8361" i="13"/>
  <c r="I8361" i="13" s="1"/>
  <c r="F8361" i="13"/>
  <c r="C8362" i="13"/>
  <c r="H8362" i="13" s="1"/>
  <c r="D8362" i="13"/>
  <c r="E8362" i="13"/>
  <c r="I8362" i="13" s="1"/>
  <c r="F8362" i="13"/>
  <c r="C8363" i="13"/>
  <c r="H8363" i="13" s="1"/>
  <c r="D8363" i="13"/>
  <c r="E8363" i="13"/>
  <c r="I8363" i="13" s="1"/>
  <c r="F8363" i="13"/>
  <c r="C8364" i="13"/>
  <c r="H8364" i="13" s="1"/>
  <c r="D8364" i="13"/>
  <c r="E8364" i="13"/>
  <c r="I8364" i="13" s="1"/>
  <c r="F8364" i="13"/>
  <c r="C8365" i="13"/>
  <c r="H8365" i="13" s="1"/>
  <c r="D8365" i="13"/>
  <c r="E8365" i="13"/>
  <c r="I8365" i="13" s="1"/>
  <c r="F8365" i="13"/>
  <c r="C8366" i="13"/>
  <c r="H8366" i="13" s="1"/>
  <c r="D8366" i="13"/>
  <c r="E8366" i="13"/>
  <c r="I8366" i="13" s="1"/>
  <c r="F8366" i="13"/>
  <c r="C8367" i="13"/>
  <c r="H8367" i="13" s="1"/>
  <c r="D8367" i="13"/>
  <c r="E8367" i="13"/>
  <c r="I8367" i="13" s="1"/>
  <c r="F8367" i="13"/>
  <c r="C8368" i="13"/>
  <c r="H8368" i="13" s="1"/>
  <c r="D8368" i="13"/>
  <c r="E8368" i="13"/>
  <c r="I8368" i="13" s="1"/>
  <c r="F8368" i="13"/>
  <c r="C8369" i="13"/>
  <c r="H8369" i="13" s="1"/>
  <c r="D8369" i="13"/>
  <c r="E8369" i="13"/>
  <c r="I8369" i="13" s="1"/>
  <c r="F8369" i="13"/>
  <c r="C8370" i="13"/>
  <c r="H8370" i="13" s="1"/>
  <c r="D8370" i="13"/>
  <c r="E8370" i="13"/>
  <c r="I8370" i="13" s="1"/>
  <c r="F8370" i="13"/>
  <c r="C8371" i="13"/>
  <c r="H8371" i="13" s="1"/>
  <c r="D8371" i="13"/>
  <c r="E8371" i="13"/>
  <c r="I8371" i="13" s="1"/>
  <c r="F8371" i="13"/>
  <c r="C8372" i="13"/>
  <c r="H8372" i="13" s="1"/>
  <c r="D8372" i="13"/>
  <c r="E8372" i="13"/>
  <c r="I8372" i="13" s="1"/>
  <c r="F8372" i="13"/>
  <c r="C8373" i="13"/>
  <c r="H8373" i="13" s="1"/>
  <c r="D8373" i="13"/>
  <c r="E8373" i="13"/>
  <c r="I8373" i="13" s="1"/>
  <c r="F8373" i="13"/>
  <c r="C8374" i="13"/>
  <c r="H8374" i="13" s="1"/>
  <c r="D8374" i="13"/>
  <c r="E8374" i="13"/>
  <c r="I8374" i="13" s="1"/>
  <c r="F8374" i="13"/>
  <c r="C8375" i="13"/>
  <c r="H8375" i="13" s="1"/>
  <c r="D8375" i="13"/>
  <c r="E8375" i="13"/>
  <c r="I8375" i="13" s="1"/>
  <c r="F8375" i="13"/>
  <c r="C8376" i="13"/>
  <c r="H8376" i="13" s="1"/>
  <c r="D8376" i="13"/>
  <c r="E8376" i="13"/>
  <c r="I8376" i="13" s="1"/>
  <c r="F8376" i="13"/>
  <c r="C8377" i="13"/>
  <c r="H8377" i="13" s="1"/>
  <c r="D8377" i="13"/>
  <c r="E8377" i="13"/>
  <c r="I8377" i="13" s="1"/>
  <c r="F8377" i="13"/>
  <c r="C8378" i="13"/>
  <c r="H8378" i="13" s="1"/>
  <c r="D8378" i="13"/>
  <c r="E8378" i="13"/>
  <c r="I8378" i="13" s="1"/>
  <c r="F8378" i="13"/>
  <c r="C8379" i="13"/>
  <c r="H8379" i="13" s="1"/>
  <c r="D8379" i="13"/>
  <c r="E8379" i="13"/>
  <c r="I8379" i="13" s="1"/>
  <c r="F8379" i="13"/>
  <c r="C8380" i="13"/>
  <c r="H8380" i="13" s="1"/>
  <c r="D8380" i="13"/>
  <c r="E8380" i="13"/>
  <c r="I8380" i="13" s="1"/>
  <c r="F8380" i="13"/>
  <c r="C8381" i="13"/>
  <c r="H8381" i="13" s="1"/>
  <c r="D8381" i="13"/>
  <c r="E8381" i="13"/>
  <c r="I8381" i="13" s="1"/>
  <c r="F8381" i="13"/>
  <c r="C8382" i="13"/>
  <c r="H8382" i="13" s="1"/>
  <c r="D8382" i="13"/>
  <c r="E8382" i="13"/>
  <c r="I8382" i="13" s="1"/>
  <c r="F8382" i="13"/>
  <c r="C8383" i="13"/>
  <c r="H8383" i="13" s="1"/>
  <c r="D8383" i="13"/>
  <c r="E8383" i="13"/>
  <c r="I8383" i="13" s="1"/>
  <c r="F8383" i="13"/>
  <c r="C8384" i="13"/>
  <c r="H8384" i="13" s="1"/>
  <c r="D8384" i="13"/>
  <c r="E8384" i="13"/>
  <c r="I8384" i="13" s="1"/>
  <c r="F8384" i="13"/>
  <c r="C8385" i="13"/>
  <c r="H8385" i="13" s="1"/>
  <c r="D8385" i="13"/>
  <c r="E8385" i="13"/>
  <c r="I8385" i="13" s="1"/>
  <c r="F8385" i="13"/>
  <c r="C8386" i="13"/>
  <c r="H8386" i="13" s="1"/>
  <c r="D8386" i="13"/>
  <c r="E8386" i="13"/>
  <c r="I8386" i="13" s="1"/>
  <c r="F8386" i="13"/>
  <c r="C8387" i="13"/>
  <c r="H8387" i="13" s="1"/>
  <c r="D8387" i="13"/>
  <c r="E8387" i="13"/>
  <c r="I8387" i="13" s="1"/>
  <c r="F8387" i="13"/>
  <c r="C8388" i="13"/>
  <c r="H8388" i="13" s="1"/>
  <c r="D8388" i="13"/>
  <c r="E8388" i="13"/>
  <c r="I8388" i="13" s="1"/>
  <c r="F8388" i="13"/>
  <c r="C8389" i="13"/>
  <c r="H8389" i="13" s="1"/>
  <c r="D8389" i="13"/>
  <c r="E8389" i="13"/>
  <c r="I8389" i="13" s="1"/>
  <c r="F8389" i="13"/>
  <c r="C8390" i="13"/>
  <c r="H8390" i="13" s="1"/>
  <c r="D8390" i="13"/>
  <c r="E8390" i="13"/>
  <c r="I8390" i="13" s="1"/>
  <c r="F8390" i="13"/>
  <c r="C8391" i="13"/>
  <c r="H8391" i="13" s="1"/>
  <c r="D8391" i="13"/>
  <c r="E8391" i="13"/>
  <c r="I8391" i="13" s="1"/>
  <c r="F8391" i="13"/>
  <c r="C8392" i="13"/>
  <c r="H8392" i="13" s="1"/>
  <c r="D8392" i="13"/>
  <c r="E8392" i="13"/>
  <c r="I8392" i="13" s="1"/>
  <c r="F8392" i="13"/>
  <c r="C8393" i="13"/>
  <c r="H8393" i="13" s="1"/>
  <c r="D8393" i="13"/>
  <c r="E8393" i="13"/>
  <c r="I8393" i="13" s="1"/>
  <c r="F8393" i="13"/>
  <c r="C8394" i="13"/>
  <c r="H8394" i="13" s="1"/>
  <c r="D8394" i="13"/>
  <c r="E8394" i="13"/>
  <c r="I8394" i="13" s="1"/>
  <c r="F8394" i="13"/>
  <c r="C8395" i="13"/>
  <c r="H8395" i="13" s="1"/>
  <c r="D8395" i="13"/>
  <c r="E8395" i="13"/>
  <c r="I8395" i="13" s="1"/>
  <c r="F8395" i="13"/>
  <c r="C8396" i="13"/>
  <c r="H8396" i="13" s="1"/>
  <c r="D8396" i="13"/>
  <c r="E8396" i="13"/>
  <c r="I8396" i="13" s="1"/>
  <c r="F8396" i="13"/>
  <c r="C8397" i="13"/>
  <c r="H8397" i="13" s="1"/>
  <c r="D8397" i="13"/>
  <c r="E8397" i="13"/>
  <c r="I8397" i="13" s="1"/>
  <c r="F8397" i="13"/>
  <c r="C8398" i="13"/>
  <c r="H8398" i="13" s="1"/>
  <c r="D8398" i="13"/>
  <c r="E8398" i="13"/>
  <c r="I8398" i="13" s="1"/>
  <c r="F8398" i="13"/>
  <c r="C8399" i="13"/>
  <c r="H8399" i="13" s="1"/>
  <c r="D8399" i="13"/>
  <c r="E8399" i="13"/>
  <c r="I8399" i="13" s="1"/>
  <c r="F8399" i="13"/>
  <c r="C8400" i="13"/>
  <c r="H8400" i="13" s="1"/>
  <c r="D8400" i="13"/>
  <c r="E8400" i="13"/>
  <c r="I8400" i="13" s="1"/>
  <c r="F8400" i="13"/>
  <c r="C8401" i="13"/>
  <c r="H8401" i="13" s="1"/>
  <c r="D8401" i="13"/>
  <c r="E8401" i="13"/>
  <c r="I8401" i="13" s="1"/>
  <c r="F8401" i="13"/>
  <c r="C8402" i="13"/>
  <c r="H8402" i="13" s="1"/>
  <c r="D8402" i="13"/>
  <c r="E8402" i="13"/>
  <c r="I8402" i="13" s="1"/>
  <c r="F8402" i="13"/>
  <c r="C8403" i="13"/>
  <c r="H8403" i="13" s="1"/>
  <c r="D8403" i="13"/>
  <c r="E8403" i="13"/>
  <c r="I8403" i="13" s="1"/>
  <c r="F8403" i="13"/>
  <c r="C8404" i="13"/>
  <c r="H8404" i="13" s="1"/>
  <c r="D8404" i="13"/>
  <c r="E8404" i="13"/>
  <c r="I8404" i="13" s="1"/>
  <c r="F8404" i="13"/>
  <c r="C8405" i="13"/>
  <c r="H8405" i="13" s="1"/>
  <c r="D8405" i="13"/>
  <c r="E8405" i="13"/>
  <c r="I8405" i="13" s="1"/>
  <c r="F8405" i="13"/>
  <c r="C8406" i="13"/>
  <c r="H8406" i="13" s="1"/>
  <c r="D8406" i="13"/>
  <c r="E8406" i="13"/>
  <c r="I8406" i="13" s="1"/>
  <c r="F8406" i="13"/>
  <c r="C8407" i="13"/>
  <c r="H8407" i="13" s="1"/>
  <c r="D8407" i="13"/>
  <c r="E8407" i="13"/>
  <c r="I8407" i="13" s="1"/>
  <c r="F8407" i="13"/>
  <c r="C8408" i="13"/>
  <c r="H8408" i="13" s="1"/>
  <c r="D8408" i="13"/>
  <c r="E8408" i="13"/>
  <c r="I8408" i="13" s="1"/>
  <c r="F8408" i="13"/>
  <c r="C8409" i="13"/>
  <c r="H8409" i="13" s="1"/>
  <c r="D8409" i="13"/>
  <c r="E8409" i="13"/>
  <c r="I8409" i="13" s="1"/>
  <c r="F8409" i="13"/>
  <c r="C8410" i="13"/>
  <c r="H8410" i="13" s="1"/>
  <c r="D8410" i="13"/>
  <c r="E8410" i="13"/>
  <c r="I8410" i="13" s="1"/>
  <c r="F8410" i="13"/>
  <c r="C8411" i="13"/>
  <c r="H8411" i="13" s="1"/>
  <c r="D8411" i="13"/>
  <c r="E8411" i="13"/>
  <c r="I8411" i="13" s="1"/>
  <c r="F8411" i="13"/>
  <c r="C8412" i="13"/>
  <c r="H8412" i="13" s="1"/>
  <c r="D8412" i="13"/>
  <c r="E8412" i="13"/>
  <c r="I8412" i="13" s="1"/>
  <c r="F8412" i="13"/>
  <c r="C8413" i="13"/>
  <c r="H8413" i="13" s="1"/>
  <c r="D8413" i="13"/>
  <c r="E8413" i="13"/>
  <c r="I8413" i="13" s="1"/>
  <c r="F8413" i="13"/>
  <c r="C8414" i="13"/>
  <c r="H8414" i="13" s="1"/>
  <c r="D8414" i="13"/>
  <c r="E8414" i="13"/>
  <c r="I8414" i="13" s="1"/>
  <c r="F8414" i="13"/>
  <c r="C8415" i="13"/>
  <c r="H8415" i="13" s="1"/>
  <c r="D8415" i="13"/>
  <c r="E8415" i="13"/>
  <c r="I8415" i="13" s="1"/>
  <c r="F8415" i="13"/>
  <c r="C8416" i="13"/>
  <c r="H8416" i="13" s="1"/>
  <c r="D8416" i="13"/>
  <c r="E8416" i="13"/>
  <c r="I8416" i="13" s="1"/>
  <c r="F8416" i="13"/>
  <c r="C8417" i="13"/>
  <c r="H8417" i="13" s="1"/>
  <c r="D8417" i="13"/>
  <c r="E8417" i="13"/>
  <c r="I8417" i="13" s="1"/>
  <c r="F8417" i="13"/>
  <c r="C8418" i="13"/>
  <c r="H8418" i="13" s="1"/>
  <c r="D8418" i="13"/>
  <c r="E8418" i="13"/>
  <c r="I8418" i="13" s="1"/>
  <c r="F8418" i="13"/>
  <c r="C8419" i="13"/>
  <c r="H8419" i="13" s="1"/>
  <c r="D8419" i="13"/>
  <c r="E8419" i="13"/>
  <c r="I8419" i="13" s="1"/>
  <c r="F8419" i="13"/>
  <c r="C8420" i="13"/>
  <c r="H8420" i="13" s="1"/>
  <c r="D8420" i="13"/>
  <c r="E8420" i="13"/>
  <c r="I8420" i="13" s="1"/>
  <c r="F8420" i="13"/>
  <c r="C8421" i="13"/>
  <c r="H8421" i="13" s="1"/>
  <c r="D8421" i="13"/>
  <c r="E8421" i="13"/>
  <c r="I8421" i="13" s="1"/>
  <c r="F8421" i="13"/>
  <c r="C8422" i="13"/>
  <c r="H8422" i="13" s="1"/>
  <c r="D8422" i="13"/>
  <c r="E8422" i="13"/>
  <c r="I8422" i="13" s="1"/>
  <c r="F8422" i="13"/>
  <c r="C8423" i="13"/>
  <c r="H8423" i="13" s="1"/>
  <c r="D8423" i="13"/>
  <c r="E8423" i="13"/>
  <c r="I8423" i="13" s="1"/>
  <c r="F8423" i="13"/>
  <c r="C8424" i="13"/>
  <c r="H8424" i="13" s="1"/>
  <c r="D8424" i="13"/>
  <c r="E8424" i="13"/>
  <c r="I8424" i="13" s="1"/>
  <c r="F8424" i="13"/>
  <c r="C8425" i="13"/>
  <c r="H8425" i="13" s="1"/>
  <c r="D8425" i="13"/>
  <c r="E8425" i="13"/>
  <c r="I8425" i="13" s="1"/>
  <c r="F8425" i="13"/>
  <c r="C8426" i="13"/>
  <c r="H8426" i="13" s="1"/>
  <c r="D8426" i="13"/>
  <c r="E8426" i="13"/>
  <c r="I8426" i="13" s="1"/>
  <c r="F8426" i="13"/>
  <c r="C8427" i="13"/>
  <c r="H8427" i="13" s="1"/>
  <c r="D8427" i="13"/>
  <c r="E8427" i="13"/>
  <c r="I8427" i="13" s="1"/>
  <c r="F8427" i="13"/>
  <c r="C8428" i="13"/>
  <c r="H8428" i="13" s="1"/>
  <c r="D8428" i="13"/>
  <c r="E8428" i="13"/>
  <c r="I8428" i="13" s="1"/>
  <c r="F8428" i="13"/>
  <c r="C8429" i="13"/>
  <c r="H8429" i="13" s="1"/>
  <c r="D8429" i="13"/>
  <c r="E8429" i="13"/>
  <c r="I8429" i="13" s="1"/>
  <c r="F8429" i="13"/>
  <c r="C8430" i="13"/>
  <c r="H8430" i="13" s="1"/>
  <c r="D8430" i="13"/>
  <c r="E8430" i="13"/>
  <c r="I8430" i="13" s="1"/>
  <c r="F8430" i="13"/>
  <c r="C8431" i="13"/>
  <c r="H8431" i="13" s="1"/>
  <c r="D8431" i="13"/>
  <c r="E8431" i="13"/>
  <c r="I8431" i="13" s="1"/>
  <c r="F8431" i="13"/>
  <c r="C8432" i="13"/>
  <c r="H8432" i="13" s="1"/>
  <c r="D8432" i="13"/>
  <c r="E8432" i="13"/>
  <c r="I8432" i="13" s="1"/>
  <c r="F8432" i="13"/>
  <c r="C8433" i="13"/>
  <c r="H8433" i="13" s="1"/>
  <c r="D8433" i="13"/>
  <c r="E8433" i="13"/>
  <c r="I8433" i="13" s="1"/>
  <c r="F8433" i="13"/>
  <c r="C8434" i="13"/>
  <c r="H8434" i="13" s="1"/>
  <c r="D8434" i="13"/>
  <c r="E8434" i="13"/>
  <c r="I8434" i="13" s="1"/>
  <c r="F8434" i="13"/>
  <c r="C8435" i="13"/>
  <c r="H8435" i="13" s="1"/>
  <c r="D8435" i="13"/>
  <c r="E8435" i="13"/>
  <c r="I8435" i="13" s="1"/>
  <c r="F8435" i="13"/>
  <c r="C8436" i="13"/>
  <c r="H8436" i="13" s="1"/>
  <c r="D8436" i="13"/>
  <c r="E8436" i="13"/>
  <c r="I8436" i="13" s="1"/>
  <c r="F8436" i="13"/>
  <c r="C8437" i="13"/>
  <c r="H8437" i="13" s="1"/>
  <c r="D8437" i="13"/>
  <c r="E8437" i="13"/>
  <c r="I8437" i="13" s="1"/>
  <c r="F8437" i="13"/>
  <c r="C8438" i="13"/>
  <c r="H8438" i="13" s="1"/>
  <c r="D8438" i="13"/>
  <c r="E8438" i="13"/>
  <c r="I8438" i="13" s="1"/>
  <c r="F8438" i="13"/>
  <c r="C8439" i="13"/>
  <c r="H8439" i="13" s="1"/>
  <c r="D8439" i="13"/>
  <c r="E8439" i="13"/>
  <c r="I8439" i="13" s="1"/>
  <c r="F8439" i="13"/>
  <c r="C8440" i="13"/>
  <c r="H8440" i="13" s="1"/>
  <c r="D8440" i="13"/>
  <c r="E8440" i="13"/>
  <c r="I8440" i="13" s="1"/>
  <c r="F8440" i="13"/>
  <c r="C8441" i="13"/>
  <c r="H8441" i="13" s="1"/>
  <c r="D8441" i="13"/>
  <c r="E8441" i="13"/>
  <c r="I8441" i="13" s="1"/>
  <c r="F8441" i="13"/>
  <c r="C8442" i="13"/>
  <c r="H8442" i="13" s="1"/>
  <c r="D8442" i="13"/>
  <c r="E8442" i="13"/>
  <c r="I8442" i="13" s="1"/>
  <c r="F8442" i="13"/>
  <c r="C8443" i="13"/>
  <c r="H8443" i="13" s="1"/>
  <c r="D8443" i="13"/>
  <c r="E8443" i="13"/>
  <c r="I8443" i="13" s="1"/>
  <c r="F8443" i="13"/>
  <c r="C8444" i="13"/>
  <c r="H8444" i="13" s="1"/>
  <c r="D8444" i="13"/>
  <c r="E8444" i="13"/>
  <c r="I8444" i="13" s="1"/>
  <c r="F8444" i="13"/>
  <c r="C8445" i="13"/>
  <c r="H8445" i="13" s="1"/>
  <c r="D8445" i="13"/>
  <c r="E8445" i="13"/>
  <c r="I8445" i="13" s="1"/>
  <c r="F8445" i="13"/>
  <c r="C8446" i="13"/>
  <c r="H8446" i="13" s="1"/>
  <c r="D8446" i="13"/>
  <c r="E8446" i="13"/>
  <c r="I8446" i="13" s="1"/>
  <c r="F8446" i="13"/>
  <c r="C8447" i="13"/>
  <c r="H8447" i="13" s="1"/>
  <c r="D8447" i="13"/>
  <c r="E8447" i="13"/>
  <c r="I8447" i="13" s="1"/>
  <c r="F8447" i="13"/>
  <c r="C8448" i="13"/>
  <c r="H8448" i="13" s="1"/>
  <c r="D8448" i="13"/>
  <c r="E8448" i="13"/>
  <c r="I8448" i="13" s="1"/>
  <c r="F8448" i="13"/>
  <c r="C8449" i="13"/>
  <c r="H8449" i="13" s="1"/>
  <c r="D8449" i="13"/>
  <c r="E8449" i="13"/>
  <c r="I8449" i="13" s="1"/>
  <c r="F8449" i="13"/>
  <c r="C8450" i="13"/>
  <c r="H8450" i="13" s="1"/>
  <c r="D8450" i="13"/>
  <c r="E8450" i="13"/>
  <c r="I8450" i="13" s="1"/>
  <c r="F8450" i="13"/>
  <c r="C8451" i="13"/>
  <c r="H8451" i="13" s="1"/>
  <c r="D8451" i="13"/>
  <c r="E8451" i="13"/>
  <c r="I8451" i="13" s="1"/>
  <c r="F8451" i="13"/>
  <c r="C8452" i="13"/>
  <c r="H8452" i="13" s="1"/>
  <c r="D8452" i="13"/>
  <c r="E8452" i="13"/>
  <c r="I8452" i="13" s="1"/>
  <c r="F8452" i="13"/>
  <c r="C8453" i="13"/>
  <c r="H8453" i="13" s="1"/>
  <c r="D8453" i="13"/>
  <c r="E8453" i="13"/>
  <c r="I8453" i="13" s="1"/>
  <c r="F8453" i="13"/>
  <c r="C8454" i="13"/>
  <c r="H8454" i="13" s="1"/>
  <c r="D8454" i="13"/>
  <c r="E8454" i="13"/>
  <c r="I8454" i="13" s="1"/>
  <c r="F8454" i="13"/>
  <c r="C8455" i="13"/>
  <c r="H8455" i="13" s="1"/>
  <c r="D8455" i="13"/>
  <c r="E8455" i="13"/>
  <c r="I8455" i="13" s="1"/>
  <c r="F8455" i="13"/>
  <c r="C8456" i="13"/>
  <c r="H8456" i="13" s="1"/>
  <c r="D8456" i="13"/>
  <c r="E8456" i="13"/>
  <c r="I8456" i="13" s="1"/>
  <c r="F8456" i="13"/>
  <c r="C8457" i="13"/>
  <c r="H8457" i="13" s="1"/>
  <c r="D8457" i="13"/>
  <c r="E8457" i="13"/>
  <c r="I8457" i="13" s="1"/>
  <c r="F8457" i="13"/>
  <c r="C8458" i="13"/>
  <c r="H8458" i="13" s="1"/>
  <c r="D8458" i="13"/>
  <c r="E8458" i="13"/>
  <c r="I8458" i="13" s="1"/>
  <c r="F8458" i="13"/>
  <c r="C8459" i="13"/>
  <c r="H8459" i="13" s="1"/>
  <c r="D8459" i="13"/>
  <c r="E8459" i="13"/>
  <c r="I8459" i="13" s="1"/>
  <c r="F8459" i="13"/>
  <c r="C8460" i="13"/>
  <c r="H8460" i="13" s="1"/>
  <c r="D8460" i="13"/>
  <c r="E8460" i="13"/>
  <c r="I8460" i="13" s="1"/>
  <c r="F8460" i="13"/>
  <c r="C8461" i="13"/>
  <c r="H8461" i="13" s="1"/>
  <c r="D8461" i="13"/>
  <c r="E8461" i="13"/>
  <c r="I8461" i="13" s="1"/>
  <c r="F8461" i="13"/>
  <c r="C8462" i="13"/>
  <c r="H8462" i="13" s="1"/>
  <c r="D8462" i="13"/>
  <c r="E8462" i="13"/>
  <c r="I8462" i="13" s="1"/>
  <c r="F8462" i="13"/>
  <c r="C8463" i="13"/>
  <c r="H8463" i="13" s="1"/>
  <c r="D8463" i="13"/>
  <c r="E8463" i="13"/>
  <c r="I8463" i="13" s="1"/>
  <c r="F8463" i="13"/>
  <c r="C8464" i="13"/>
  <c r="H8464" i="13" s="1"/>
  <c r="D8464" i="13"/>
  <c r="E8464" i="13"/>
  <c r="I8464" i="13" s="1"/>
  <c r="F8464" i="13"/>
  <c r="C8465" i="13"/>
  <c r="H8465" i="13" s="1"/>
  <c r="D8465" i="13"/>
  <c r="E8465" i="13"/>
  <c r="I8465" i="13" s="1"/>
  <c r="F8465" i="13"/>
  <c r="C8466" i="13"/>
  <c r="H8466" i="13" s="1"/>
  <c r="D8466" i="13"/>
  <c r="E8466" i="13"/>
  <c r="I8466" i="13" s="1"/>
  <c r="F8466" i="13"/>
  <c r="C8467" i="13"/>
  <c r="H8467" i="13" s="1"/>
  <c r="D8467" i="13"/>
  <c r="E8467" i="13"/>
  <c r="I8467" i="13" s="1"/>
  <c r="F8467" i="13"/>
  <c r="C8468" i="13"/>
  <c r="H8468" i="13" s="1"/>
  <c r="D8468" i="13"/>
  <c r="E8468" i="13"/>
  <c r="I8468" i="13" s="1"/>
  <c r="F8468" i="13"/>
  <c r="C8469" i="13"/>
  <c r="H8469" i="13" s="1"/>
  <c r="D8469" i="13"/>
  <c r="E8469" i="13"/>
  <c r="I8469" i="13" s="1"/>
  <c r="F8469" i="13"/>
  <c r="C8470" i="13"/>
  <c r="H8470" i="13" s="1"/>
  <c r="D8470" i="13"/>
  <c r="E8470" i="13"/>
  <c r="I8470" i="13" s="1"/>
  <c r="F8470" i="13"/>
  <c r="C8471" i="13"/>
  <c r="H8471" i="13" s="1"/>
  <c r="D8471" i="13"/>
  <c r="E8471" i="13"/>
  <c r="I8471" i="13" s="1"/>
  <c r="F8471" i="13"/>
  <c r="C8472" i="13"/>
  <c r="H8472" i="13" s="1"/>
  <c r="D8472" i="13"/>
  <c r="E8472" i="13"/>
  <c r="I8472" i="13" s="1"/>
  <c r="F8472" i="13"/>
  <c r="C8473" i="13"/>
  <c r="H8473" i="13" s="1"/>
  <c r="D8473" i="13"/>
  <c r="E8473" i="13"/>
  <c r="I8473" i="13" s="1"/>
  <c r="F8473" i="13"/>
  <c r="C8474" i="13"/>
  <c r="H8474" i="13" s="1"/>
  <c r="D8474" i="13"/>
  <c r="E8474" i="13"/>
  <c r="I8474" i="13" s="1"/>
  <c r="F8474" i="13"/>
  <c r="C8475" i="13"/>
  <c r="H8475" i="13" s="1"/>
  <c r="D8475" i="13"/>
  <c r="E8475" i="13"/>
  <c r="I8475" i="13" s="1"/>
  <c r="F8475" i="13"/>
  <c r="C8476" i="13"/>
  <c r="H8476" i="13" s="1"/>
  <c r="D8476" i="13"/>
  <c r="E8476" i="13"/>
  <c r="I8476" i="13" s="1"/>
  <c r="F8476" i="13"/>
  <c r="C8477" i="13"/>
  <c r="H8477" i="13" s="1"/>
  <c r="D8477" i="13"/>
  <c r="E8477" i="13"/>
  <c r="I8477" i="13" s="1"/>
  <c r="F8477" i="13"/>
  <c r="C8478" i="13"/>
  <c r="H8478" i="13" s="1"/>
  <c r="D8478" i="13"/>
  <c r="E8478" i="13"/>
  <c r="I8478" i="13" s="1"/>
  <c r="F8478" i="13"/>
  <c r="C8479" i="13"/>
  <c r="H8479" i="13" s="1"/>
  <c r="D8479" i="13"/>
  <c r="E8479" i="13"/>
  <c r="I8479" i="13" s="1"/>
  <c r="F8479" i="13"/>
  <c r="C8480" i="13"/>
  <c r="H8480" i="13" s="1"/>
  <c r="D8480" i="13"/>
  <c r="E8480" i="13"/>
  <c r="I8480" i="13" s="1"/>
  <c r="F8480" i="13"/>
  <c r="C8481" i="13"/>
  <c r="H8481" i="13" s="1"/>
  <c r="D8481" i="13"/>
  <c r="E8481" i="13"/>
  <c r="I8481" i="13" s="1"/>
  <c r="F8481" i="13"/>
  <c r="C8482" i="13"/>
  <c r="H8482" i="13" s="1"/>
  <c r="D8482" i="13"/>
  <c r="E8482" i="13"/>
  <c r="I8482" i="13" s="1"/>
  <c r="F8482" i="13"/>
  <c r="C8483" i="13"/>
  <c r="H8483" i="13" s="1"/>
  <c r="D8483" i="13"/>
  <c r="E8483" i="13"/>
  <c r="I8483" i="13" s="1"/>
  <c r="F8483" i="13"/>
  <c r="C8484" i="13"/>
  <c r="H8484" i="13" s="1"/>
  <c r="D8484" i="13"/>
  <c r="E8484" i="13"/>
  <c r="I8484" i="13" s="1"/>
  <c r="F8484" i="13"/>
  <c r="C8485" i="13"/>
  <c r="H8485" i="13" s="1"/>
  <c r="D8485" i="13"/>
  <c r="E8485" i="13"/>
  <c r="I8485" i="13" s="1"/>
  <c r="F8485" i="13"/>
  <c r="C8486" i="13"/>
  <c r="H8486" i="13" s="1"/>
  <c r="D8486" i="13"/>
  <c r="E8486" i="13"/>
  <c r="I8486" i="13" s="1"/>
  <c r="F8486" i="13"/>
  <c r="C8487" i="13"/>
  <c r="H8487" i="13" s="1"/>
  <c r="D8487" i="13"/>
  <c r="E8487" i="13"/>
  <c r="I8487" i="13" s="1"/>
  <c r="F8487" i="13"/>
  <c r="C8488" i="13"/>
  <c r="H8488" i="13" s="1"/>
  <c r="D8488" i="13"/>
  <c r="E8488" i="13"/>
  <c r="I8488" i="13" s="1"/>
  <c r="F8488" i="13"/>
  <c r="C8489" i="13"/>
  <c r="H8489" i="13" s="1"/>
  <c r="D8489" i="13"/>
  <c r="E8489" i="13"/>
  <c r="I8489" i="13" s="1"/>
  <c r="F8489" i="13"/>
  <c r="C8490" i="13"/>
  <c r="H8490" i="13" s="1"/>
  <c r="D8490" i="13"/>
  <c r="E8490" i="13"/>
  <c r="I8490" i="13" s="1"/>
  <c r="F8490" i="13"/>
  <c r="C8491" i="13"/>
  <c r="H8491" i="13" s="1"/>
  <c r="D8491" i="13"/>
  <c r="E8491" i="13"/>
  <c r="I8491" i="13" s="1"/>
  <c r="F8491" i="13"/>
  <c r="C8492" i="13"/>
  <c r="H8492" i="13" s="1"/>
  <c r="D8492" i="13"/>
  <c r="E8492" i="13"/>
  <c r="I8492" i="13" s="1"/>
  <c r="F8492" i="13"/>
  <c r="C8493" i="13"/>
  <c r="H8493" i="13" s="1"/>
  <c r="D8493" i="13"/>
  <c r="E8493" i="13"/>
  <c r="I8493" i="13" s="1"/>
  <c r="F8493" i="13"/>
  <c r="C8494" i="13"/>
  <c r="H8494" i="13" s="1"/>
  <c r="D8494" i="13"/>
  <c r="E8494" i="13"/>
  <c r="I8494" i="13" s="1"/>
  <c r="F8494" i="13"/>
  <c r="C8495" i="13"/>
  <c r="H8495" i="13" s="1"/>
  <c r="D8495" i="13"/>
  <c r="E8495" i="13"/>
  <c r="I8495" i="13" s="1"/>
  <c r="F8495" i="13"/>
  <c r="C8496" i="13"/>
  <c r="H8496" i="13" s="1"/>
  <c r="D8496" i="13"/>
  <c r="E8496" i="13"/>
  <c r="I8496" i="13" s="1"/>
  <c r="F8496" i="13"/>
  <c r="C8497" i="13"/>
  <c r="H8497" i="13" s="1"/>
  <c r="D8497" i="13"/>
  <c r="E8497" i="13"/>
  <c r="I8497" i="13" s="1"/>
  <c r="F8497" i="13"/>
  <c r="C8498" i="13"/>
  <c r="H8498" i="13" s="1"/>
  <c r="D8498" i="13"/>
  <c r="E8498" i="13"/>
  <c r="I8498" i="13" s="1"/>
  <c r="F8498" i="13"/>
  <c r="C8499" i="13"/>
  <c r="H8499" i="13" s="1"/>
  <c r="D8499" i="13"/>
  <c r="E8499" i="13"/>
  <c r="I8499" i="13" s="1"/>
  <c r="F8499" i="13"/>
  <c r="C8500" i="13"/>
  <c r="H8500" i="13" s="1"/>
  <c r="D8500" i="13"/>
  <c r="E8500" i="13"/>
  <c r="I8500" i="13" s="1"/>
  <c r="F8500" i="13"/>
  <c r="C8501" i="13"/>
  <c r="H8501" i="13" s="1"/>
  <c r="D8501" i="13"/>
  <c r="E8501" i="13"/>
  <c r="I8501" i="13" s="1"/>
  <c r="F8501" i="13"/>
  <c r="C8502" i="13"/>
  <c r="H8502" i="13" s="1"/>
  <c r="D8502" i="13"/>
  <c r="E8502" i="13"/>
  <c r="I8502" i="13" s="1"/>
  <c r="F8502" i="13"/>
  <c r="C8503" i="13"/>
  <c r="H8503" i="13" s="1"/>
  <c r="D8503" i="13"/>
  <c r="E8503" i="13"/>
  <c r="I8503" i="13" s="1"/>
  <c r="F8503" i="13"/>
  <c r="C8504" i="13"/>
  <c r="H8504" i="13" s="1"/>
  <c r="D8504" i="13"/>
  <c r="E8504" i="13"/>
  <c r="I8504" i="13" s="1"/>
  <c r="F8504" i="13"/>
  <c r="C8505" i="13"/>
  <c r="H8505" i="13" s="1"/>
  <c r="D8505" i="13"/>
  <c r="E8505" i="13"/>
  <c r="I8505" i="13" s="1"/>
  <c r="F8505" i="13"/>
  <c r="C8506" i="13"/>
  <c r="H8506" i="13" s="1"/>
  <c r="D8506" i="13"/>
  <c r="E8506" i="13"/>
  <c r="I8506" i="13" s="1"/>
  <c r="F8506" i="13"/>
  <c r="C8507" i="13"/>
  <c r="H8507" i="13" s="1"/>
  <c r="D8507" i="13"/>
  <c r="E8507" i="13"/>
  <c r="I8507" i="13" s="1"/>
  <c r="F8507" i="13"/>
  <c r="C8508" i="13"/>
  <c r="H8508" i="13" s="1"/>
  <c r="D8508" i="13"/>
  <c r="E8508" i="13"/>
  <c r="I8508" i="13" s="1"/>
  <c r="F8508" i="13"/>
  <c r="C8509" i="13"/>
  <c r="H8509" i="13" s="1"/>
  <c r="D8509" i="13"/>
  <c r="E8509" i="13"/>
  <c r="I8509" i="13" s="1"/>
  <c r="F8509" i="13"/>
  <c r="C8510" i="13"/>
  <c r="H8510" i="13" s="1"/>
  <c r="D8510" i="13"/>
  <c r="E8510" i="13"/>
  <c r="I8510" i="13" s="1"/>
  <c r="F8510" i="13"/>
  <c r="C8511" i="13"/>
  <c r="H8511" i="13" s="1"/>
  <c r="D8511" i="13"/>
  <c r="E8511" i="13"/>
  <c r="I8511" i="13" s="1"/>
  <c r="F8511" i="13"/>
  <c r="C8512" i="13"/>
  <c r="H8512" i="13" s="1"/>
  <c r="D8512" i="13"/>
  <c r="E8512" i="13"/>
  <c r="I8512" i="13" s="1"/>
  <c r="F8512" i="13"/>
  <c r="C8513" i="13"/>
  <c r="H8513" i="13" s="1"/>
  <c r="D8513" i="13"/>
  <c r="E8513" i="13"/>
  <c r="I8513" i="13" s="1"/>
  <c r="F8513" i="13"/>
  <c r="C8514" i="13"/>
  <c r="H8514" i="13" s="1"/>
  <c r="D8514" i="13"/>
  <c r="E8514" i="13"/>
  <c r="I8514" i="13" s="1"/>
  <c r="F8514" i="13"/>
  <c r="C8515" i="13"/>
  <c r="H8515" i="13" s="1"/>
  <c r="D8515" i="13"/>
  <c r="E8515" i="13"/>
  <c r="I8515" i="13" s="1"/>
  <c r="F8515" i="13"/>
  <c r="C8516" i="13"/>
  <c r="H8516" i="13" s="1"/>
  <c r="D8516" i="13"/>
  <c r="E8516" i="13"/>
  <c r="I8516" i="13" s="1"/>
  <c r="F8516" i="13"/>
  <c r="C8517" i="13"/>
  <c r="H8517" i="13" s="1"/>
  <c r="D8517" i="13"/>
  <c r="E8517" i="13"/>
  <c r="I8517" i="13" s="1"/>
  <c r="F8517" i="13"/>
  <c r="C8518" i="13"/>
  <c r="H8518" i="13" s="1"/>
  <c r="D8518" i="13"/>
  <c r="E8518" i="13"/>
  <c r="I8518" i="13" s="1"/>
  <c r="F8518" i="13"/>
  <c r="C8519" i="13"/>
  <c r="H8519" i="13" s="1"/>
  <c r="D8519" i="13"/>
  <c r="E8519" i="13"/>
  <c r="I8519" i="13" s="1"/>
  <c r="F8519" i="13"/>
  <c r="C8520" i="13"/>
  <c r="H8520" i="13" s="1"/>
  <c r="D8520" i="13"/>
  <c r="E8520" i="13"/>
  <c r="I8520" i="13" s="1"/>
  <c r="F8520" i="13"/>
  <c r="C8521" i="13"/>
  <c r="H8521" i="13" s="1"/>
  <c r="D8521" i="13"/>
  <c r="E8521" i="13"/>
  <c r="I8521" i="13" s="1"/>
  <c r="F8521" i="13"/>
  <c r="C8522" i="13"/>
  <c r="H8522" i="13" s="1"/>
  <c r="D8522" i="13"/>
  <c r="E8522" i="13"/>
  <c r="I8522" i="13" s="1"/>
  <c r="F8522" i="13"/>
  <c r="C8523" i="13"/>
  <c r="H8523" i="13" s="1"/>
  <c r="D8523" i="13"/>
  <c r="E8523" i="13"/>
  <c r="I8523" i="13" s="1"/>
  <c r="F8523" i="13"/>
  <c r="C8524" i="13"/>
  <c r="H8524" i="13" s="1"/>
  <c r="D8524" i="13"/>
  <c r="E8524" i="13"/>
  <c r="I8524" i="13" s="1"/>
  <c r="F8524" i="13"/>
  <c r="C8525" i="13"/>
  <c r="H8525" i="13" s="1"/>
  <c r="D8525" i="13"/>
  <c r="E8525" i="13"/>
  <c r="I8525" i="13" s="1"/>
  <c r="F8525" i="13"/>
  <c r="C8526" i="13"/>
  <c r="H8526" i="13" s="1"/>
  <c r="D8526" i="13"/>
  <c r="E8526" i="13"/>
  <c r="I8526" i="13" s="1"/>
  <c r="F8526" i="13"/>
  <c r="C8527" i="13"/>
  <c r="H8527" i="13" s="1"/>
  <c r="D8527" i="13"/>
  <c r="E8527" i="13"/>
  <c r="I8527" i="13" s="1"/>
  <c r="F8527" i="13"/>
  <c r="C8528" i="13"/>
  <c r="H8528" i="13" s="1"/>
  <c r="D8528" i="13"/>
  <c r="E8528" i="13"/>
  <c r="I8528" i="13" s="1"/>
  <c r="F8528" i="13"/>
  <c r="C8529" i="13"/>
  <c r="H8529" i="13" s="1"/>
  <c r="D8529" i="13"/>
  <c r="E8529" i="13"/>
  <c r="I8529" i="13" s="1"/>
  <c r="F8529" i="13"/>
  <c r="C8530" i="13"/>
  <c r="H8530" i="13" s="1"/>
  <c r="D8530" i="13"/>
  <c r="E8530" i="13"/>
  <c r="I8530" i="13" s="1"/>
  <c r="F8530" i="13"/>
  <c r="C8531" i="13"/>
  <c r="H8531" i="13" s="1"/>
  <c r="D8531" i="13"/>
  <c r="E8531" i="13"/>
  <c r="I8531" i="13" s="1"/>
  <c r="F8531" i="13"/>
  <c r="C8532" i="13"/>
  <c r="H8532" i="13" s="1"/>
  <c r="D8532" i="13"/>
  <c r="E8532" i="13"/>
  <c r="I8532" i="13" s="1"/>
  <c r="F8532" i="13"/>
  <c r="C8533" i="13"/>
  <c r="H8533" i="13" s="1"/>
  <c r="D8533" i="13"/>
  <c r="E8533" i="13"/>
  <c r="I8533" i="13" s="1"/>
  <c r="F8533" i="13"/>
  <c r="C8534" i="13"/>
  <c r="H8534" i="13" s="1"/>
  <c r="D8534" i="13"/>
  <c r="E8534" i="13"/>
  <c r="I8534" i="13" s="1"/>
  <c r="F8534" i="13"/>
  <c r="C8535" i="13"/>
  <c r="H8535" i="13" s="1"/>
  <c r="D8535" i="13"/>
  <c r="E8535" i="13"/>
  <c r="I8535" i="13" s="1"/>
  <c r="F8535" i="13"/>
  <c r="C8536" i="13"/>
  <c r="H8536" i="13" s="1"/>
  <c r="D8536" i="13"/>
  <c r="E8536" i="13"/>
  <c r="I8536" i="13" s="1"/>
  <c r="F8536" i="13"/>
  <c r="C8537" i="13"/>
  <c r="H8537" i="13" s="1"/>
  <c r="D8537" i="13"/>
  <c r="E8537" i="13"/>
  <c r="I8537" i="13" s="1"/>
  <c r="F8537" i="13"/>
  <c r="C8538" i="13"/>
  <c r="H8538" i="13" s="1"/>
  <c r="D8538" i="13"/>
  <c r="E8538" i="13"/>
  <c r="I8538" i="13" s="1"/>
  <c r="F8538" i="13"/>
  <c r="C8539" i="13"/>
  <c r="H8539" i="13" s="1"/>
  <c r="D8539" i="13"/>
  <c r="E8539" i="13"/>
  <c r="I8539" i="13" s="1"/>
  <c r="F8539" i="13"/>
  <c r="C8540" i="13"/>
  <c r="H8540" i="13" s="1"/>
  <c r="D8540" i="13"/>
  <c r="E8540" i="13"/>
  <c r="I8540" i="13" s="1"/>
  <c r="F8540" i="13"/>
  <c r="C8541" i="13"/>
  <c r="H8541" i="13" s="1"/>
  <c r="D8541" i="13"/>
  <c r="E8541" i="13"/>
  <c r="I8541" i="13" s="1"/>
  <c r="F8541" i="13"/>
  <c r="C8542" i="13"/>
  <c r="H8542" i="13" s="1"/>
  <c r="D8542" i="13"/>
  <c r="E8542" i="13"/>
  <c r="I8542" i="13" s="1"/>
  <c r="F8542" i="13"/>
  <c r="C8543" i="13"/>
  <c r="H8543" i="13" s="1"/>
  <c r="D8543" i="13"/>
  <c r="E8543" i="13"/>
  <c r="I8543" i="13" s="1"/>
  <c r="F8543" i="13"/>
  <c r="C8544" i="13"/>
  <c r="H8544" i="13" s="1"/>
  <c r="D8544" i="13"/>
  <c r="E8544" i="13"/>
  <c r="I8544" i="13" s="1"/>
  <c r="F8544" i="13"/>
  <c r="C8545" i="13"/>
  <c r="H8545" i="13" s="1"/>
  <c r="D8545" i="13"/>
  <c r="E8545" i="13"/>
  <c r="I8545" i="13" s="1"/>
  <c r="F8545" i="13"/>
  <c r="C8546" i="13"/>
  <c r="H8546" i="13" s="1"/>
  <c r="D8546" i="13"/>
  <c r="E8546" i="13"/>
  <c r="I8546" i="13" s="1"/>
  <c r="F8546" i="13"/>
  <c r="C8547" i="13"/>
  <c r="H8547" i="13" s="1"/>
  <c r="D8547" i="13"/>
  <c r="E8547" i="13"/>
  <c r="I8547" i="13" s="1"/>
  <c r="F8547" i="13"/>
  <c r="C8548" i="13"/>
  <c r="H8548" i="13" s="1"/>
  <c r="D8548" i="13"/>
  <c r="E8548" i="13"/>
  <c r="I8548" i="13" s="1"/>
  <c r="F8548" i="13"/>
  <c r="C8549" i="13"/>
  <c r="H8549" i="13" s="1"/>
  <c r="D8549" i="13"/>
  <c r="E8549" i="13"/>
  <c r="I8549" i="13" s="1"/>
  <c r="F8549" i="13"/>
  <c r="C8550" i="13"/>
  <c r="H8550" i="13" s="1"/>
  <c r="D8550" i="13"/>
  <c r="E8550" i="13"/>
  <c r="I8550" i="13" s="1"/>
  <c r="F8550" i="13"/>
  <c r="C8551" i="13"/>
  <c r="H8551" i="13" s="1"/>
  <c r="D8551" i="13"/>
  <c r="E8551" i="13"/>
  <c r="I8551" i="13" s="1"/>
  <c r="F8551" i="13"/>
  <c r="C8552" i="13"/>
  <c r="H8552" i="13" s="1"/>
  <c r="D8552" i="13"/>
  <c r="E8552" i="13"/>
  <c r="I8552" i="13" s="1"/>
  <c r="F8552" i="13"/>
  <c r="C8553" i="13"/>
  <c r="H8553" i="13" s="1"/>
  <c r="D8553" i="13"/>
  <c r="E8553" i="13"/>
  <c r="I8553" i="13" s="1"/>
  <c r="F8553" i="13"/>
  <c r="C8554" i="13"/>
  <c r="H8554" i="13" s="1"/>
  <c r="D8554" i="13"/>
  <c r="E8554" i="13"/>
  <c r="I8554" i="13" s="1"/>
  <c r="F8554" i="13"/>
  <c r="C8555" i="13"/>
  <c r="H8555" i="13" s="1"/>
  <c r="D8555" i="13"/>
  <c r="E8555" i="13"/>
  <c r="I8555" i="13" s="1"/>
  <c r="F8555" i="13"/>
  <c r="C8556" i="13"/>
  <c r="H8556" i="13" s="1"/>
  <c r="D8556" i="13"/>
  <c r="E8556" i="13"/>
  <c r="I8556" i="13" s="1"/>
  <c r="F8556" i="13"/>
  <c r="C8557" i="13"/>
  <c r="H8557" i="13" s="1"/>
  <c r="D8557" i="13"/>
  <c r="E8557" i="13"/>
  <c r="I8557" i="13" s="1"/>
  <c r="F8557" i="13"/>
  <c r="C8558" i="13"/>
  <c r="H8558" i="13" s="1"/>
  <c r="D8558" i="13"/>
  <c r="E8558" i="13"/>
  <c r="I8558" i="13" s="1"/>
  <c r="F8558" i="13"/>
  <c r="C8559" i="13"/>
  <c r="H8559" i="13" s="1"/>
  <c r="D8559" i="13"/>
  <c r="E8559" i="13"/>
  <c r="I8559" i="13" s="1"/>
  <c r="F8559" i="13"/>
  <c r="C8560" i="13"/>
  <c r="H8560" i="13" s="1"/>
  <c r="D8560" i="13"/>
  <c r="E8560" i="13"/>
  <c r="I8560" i="13" s="1"/>
  <c r="F8560" i="13"/>
  <c r="C8561" i="13"/>
  <c r="H8561" i="13" s="1"/>
  <c r="D8561" i="13"/>
  <c r="E8561" i="13"/>
  <c r="I8561" i="13" s="1"/>
  <c r="F8561" i="13"/>
  <c r="C8562" i="13"/>
  <c r="H8562" i="13" s="1"/>
  <c r="D8562" i="13"/>
  <c r="E8562" i="13"/>
  <c r="I8562" i="13" s="1"/>
  <c r="F8562" i="13"/>
  <c r="C8563" i="13"/>
  <c r="H8563" i="13" s="1"/>
  <c r="D8563" i="13"/>
  <c r="E8563" i="13"/>
  <c r="I8563" i="13" s="1"/>
  <c r="F8563" i="13"/>
  <c r="C8564" i="13"/>
  <c r="H8564" i="13" s="1"/>
  <c r="D8564" i="13"/>
  <c r="E8564" i="13"/>
  <c r="I8564" i="13" s="1"/>
  <c r="F8564" i="13"/>
  <c r="C8565" i="13"/>
  <c r="H8565" i="13" s="1"/>
  <c r="D8565" i="13"/>
  <c r="E8565" i="13"/>
  <c r="I8565" i="13" s="1"/>
  <c r="F8565" i="13"/>
  <c r="C8566" i="13"/>
  <c r="H8566" i="13" s="1"/>
  <c r="D8566" i="13"/>
  <c r="E8566" i="13"/>
  <c r="I8566" i="13" s="1"/>
  <c r="F8566" i="13"/>
  <c r="C8567" i="13"/>
  <c r="H8567" i="13" s="1"/>
  <c r="D8567" i="13"/>
  <c r="E8567" i="13"/>
  <c r="I8567" i="13" s="1"/>
  <c r="F8567" i="13"/>
  <c r="C8568" i="13"/>
  <c r="H8568" i="13" s="1"/>
  <c r="D8568" i="13"/>
  <c r="E8568" i="13"/>
  <c r="I8568" i="13" s="1"/>
  <c r="F8568" i="13"/>
  <c r="C8569" i="13"/>
  <c r="H8569" i="13" s="1"/>
  <c r="D8569" i="13"/>
  <c r="E8569" i="13"/>
  <c r="I8569" i="13" s="1"/>
  <c r="F8569" i="13"/>
  <c r="C8570" i="13"/>
  <c r="H8570" i="13" s="1"/>
  <c r="D8570" i="13"/>
  <c r="E8570" i="13"/>
  <c r="I8570" i="13" s="1"/>
  <c r="F8570" i="13"/>
  <c r="C8571" i="13"/>
  <c r="H8571" i="13" s="1"/>
  <c r="D8571" i="13"/>
  <c r="E8571" i="13"/>
  <c r="I8571" i="13" s="1"/>
  <c r="F8571" i="13"/>
  <c r="C8572" i="13"/>
  <c r="H8572" i="13" s="1"/>
  <c r="D8572" i="13"/>
  <c r="E8572" i="13"/>
  <c r="I8572" i="13" s="1"/>
  <c r="F8572" i="13"/>
  <c r="C8573" i="13"/>
  <c r="H8573" i="13" s="1"/>
  <c r="D8573" i="13"/>
  <c r="E8573" i="13"/>
  <c r="I8573" i="13" s="1"/>
  <c r="F8573" i="13"/>
  <c r="C8574" i="13"/>
  <c r="H8574" i="13" s="1"/>
  <c r="D8574" i="13"/>
  <c r="E8574" i="13"/>
  <c r="I8574" i="13" s="1"/>
  <c r="F8574" i="13"/>
  <c r="C8575" i="13"/>
  <c r="H8575" i="13" s="1"/>
  <c r="D8575" i="13"/>
  <c r="E8575" i="13"/>
  <c r="I8575" i="13" s="1"/>
  <c r="F8575" i="13"/>
  <c r="C8576" i="13"/>
  <c r="H8576" i="13" s="1"/>
  <c r="D8576" i="13"/>
  <c r="E8576" i="13"/>
  <c r="I8576" i="13" s="1"/>
  <c r="F8576" i="13"/>
  <c r="C8577" i="13"/>
  <c r="H8577" i="13" s="1"/>
  <c r="D8577" i="13"/>
  <c r="E8577" i="13"/>
  <c r="I8577" i="13" s="1"/>
  <c r="F8577" i="13"/>
  <c r="C8578" i="13"/>
  <c r="H8578" i="13" s="1"/>
  <c r="D8578" i="13"/>
  <c r="E8578" i="13"/>
  <c r="I8578" i="13" s="1"/>
  <c r="F8578" i="13"/>
  <c r="C8579" i="13"/>
  <c r="H8579" i="13" s="1"/>
  <c r="D8579" i="13"/>
  <c r="E8579" i="13"/>
  <c r="I8579" i="13" s="1"/>
  <c r="F8579" i="13"/>
  <c r="C8580" i="13"/>
  <c r="H8580" i="13" s="1"/>
  <c r="D8580" i="13"/>
  <c r="E8580" i="13"/>
  <c r="I8580" i="13" s="1"/>
  <c r="F8580" i="13"/>
  <c r="C8581" i="13"/>
  <c r="H8581" i="13" s="1"/>
  <c r="D8581" i="13"/>
  <c r="E8581" i="13"/>
  <c r="I8581" i="13" s="1"/>
  <c r="F8581" i="13"/>
  <c r="C8582" i="13"/>
  <c r="H8582" i="13" s="1"/>
  <c r="D8582" i="13"/>
  <c r="E8582" i="13"/>
  <c r="I8582" i="13" s="1"/>
  <c r="F8582" i="13"/>
  <c r="C8583" i="13"/>
  <c r="H8583" i="13" s="1"/>
  <c r="D8583" i="13"/>
  <c r="E8583" i="13"/>
  <c r="I8583" i="13" s="1"/>
  <c r="F8583" i="13"/>
  <c r="C8584" i="13"/>
  <c r="H8584" i="13" s="1"/>
  <c r="D8584" i="13"/>
  <c r="E8584" i="13"/>
  <c r="I8584" i="13" s="1"/>
  <c r="F8584" i="13"/>
  <c r="C8585" i="13"/>
  <c r="H8585" i="13" s="1"/>
  <c r="D8585" i="13"/>
  <c r="E8585" i="13"/>
  <c r="I8585" i="13" s="1"/>
  <c r="F8585" i="13"/>
  <c r="C8586" i="13"/>
  <c r="H8586" i="13" s="1"/>
  <c r="D8586" i="13"/>
  <c r="E8586" i="13"/>
  <c r="I8586" i="13" s="1"/>
  <c r="F8586" i="13"/>
  <c r="C8587" i="13"/>
  <c r="H8587" i="13" s="1"/>
  <c r="D8587" i="13"/>
  <c r="E8587" i="13"/>
  <c r="I8587" i="13" s="1"/>
  <c r="F8587" i="13"/>
  <c r="C8588" i="13"/>
  <c r="H8588" i="13" s="1"/>
  <c r="D8588" i="13"/>
  <c r="E8588" i="13"/>
  <c r="I8588" i="13" s="1"/>
  <c r="F8588" i="13"/>
  <c r="C8589" i="13"/>
  <c r="H8589" i="13" s="1"/>
  <c r="D8589" i="13"/>
  <c r="E8589" i="13"/>
  <c r="I8589" i="13" s="1"/>
  <c r="F8589" i="13"/>
  <c r="C8590" i="13"/>
  <c r="H8590" i="13" s="1"/>
  <c r="D8590" i="13"/>
  <c r="E8590" i="13"/>
  <c r="I8590" i="13" s="1"/>
  <c r="F8590" i="13"/>
  <c r="C8591" i="13"/>
  <c r="H8591" i="13" s="1"/>
  <c r="D8591" i="13"/>
  <c r="E8591" i="13"/>
  <c r="I8591" i="13" s="1"/>
  <c r="F8591" i="13"/>
  <c r="C8592" i="13"/>
  <c r="H8592" i="13" s="1"/>
  <c r="D8592" i="13"/>
  <c r="E8592" i="13"/>
  <c r="I8592" i="13" s="1"/>
  <c r="F8592" i="13"/>
  <c r="C8593" i="13"/>
  <c r="H8593" i="13" s="1"/>
  <c r="D8593" i="13"/>
  <c r="E8593" i="13"/>
  <c r="I8593" i="13" s="1"/>
  <c r="F8593" i="13"/>
  <c r="C8594" i="13"/>
  <c r="H8594" i="13" s="1"/>
  <c r="D8594" i="13"/>
  <c r="E8594" i="13"/>
  <c r="I8594" i="13" s="1"/>
  <c r="F8594" i="13"/>
  <c r="C8595" i="13"/>
  <c r="H8595" i="13" s="1"/>
  <c r="D8595" i="13"/>
  <c r="E8595" i="13"/>
  <c r="I8595" i="13" s="1"/>
  <c r="F8595" i="13"/>
  <c r="C8596" i="13"/>
  <c r="H8596" i="13" s="1"/>
  <c r="D8596" i="13"/>
  <c r="E8596" i="13"/>
  <c r="I8596" i="13" s="1"/>
  <c r="F8596" i="13"/>
  <c r="C8597" i="13"/>
  <c r="H8597" i="13" s="1"/>
  <c r="D8597" i="13"/>
  <c r="E8597" i="13"/>
  <c r="I8597" i="13" s="1"/>
  <c r="F8597" i="13"/>
  <c r="C8598" i="13"/>
  <c r="H8598" i="13" s="1"/>
  <c r="D8598" i="13"/>
  <c r="E8598" i="13"/>
  <c r="I8598" i="13" s="1"/>
  <c r="F8598" i="13"/>
  <c r="C8599" i="13"/>
  <c r="H8599" i="13" s="1"/>
  <c r="D8599" i="13"/>
  <c r="E8599" i="13"/>
  <c r="I8599" i="13" s="1"/>
  <c r="F8599" i="13"/>
  <c r="C8600" i="13"/>
  <c r="H8600" i="13" s="1"/>
  <c r="D8600" i="13"/>
  <c r="E8600" i="13"/>
  <c r="I8600" i="13" s="1"/>
  <c r="F8600" i="13"/>
  <c r="C8601" i="13"/>
  <c r="H8601" i="13" s="1"/>
  <c r="D8601" i="13"/>
  <c r="E8601" i="13"/>
  <c r="I8601" i="13" s="1"/>
  <c r="F8601" i="13"/>
  <c r="C8602" i="13"/>
  <c r="H8602" i="13" s="1"/>
  <c r="D8602" i="13"/>
  <c r="E8602" i="13"/>
  <c r="I8602" i="13" s="1"/>
  <c r="F8602" i="13"/>
  <c r="C8603" i="13"/>
  <c r="H8603" i="13" s="1"/>
  <c r="D8603" i="13"/>
  <c r="E8603" i="13"/>
  <c r="I8603" i="13" s="1"/>
  <c r="F8603" i="13"/>
  <c r="C8604" i="13"/>
  <c r="H8604" i="13" s="1"/>
  <c r="D8604" i="13"/>
  <c r="E8604" i="13"/>
  <c r="I8604" i="13" s="1"/>
  <c r="F8604" i="13"/>
  <c r="C8605" i="13"/>
  <c r="H8605" i="13" s="1"/>
  <c r="D8605" i="13"/>
  <c r="E8605" i="13"/>
  <c r="I8605" i="13" s="1"/>
  <c r="F8605" i="13"/>
  <c r="C8606" i="13"/>
  <c r="H8606" i="13" s="1"/>
  <c r="D8606" i="13"/>
  <c r="E8606" i="13"/>
  <c r="I8606" i="13" s="1"/>
  <c r="F8606" i="13"/>
  <c r="C8607" i="13"/>
  <c r="H8607" i="13" s="1"/>
  <c r="D8607" i="13"/>
  <c r="E8607" i="13"/>
  <c r="I8607" i="13" s="1"/>
  <c r="F8607" i="13"/>
  <c r="C8608" i="13"/>
  <c r="H8608" i="13" s="1"/>
  <c r="D8608" i="13"/>
  <c r="E8608" i="13"/>
  <c r="I8608" i="13" s="1"/>
  <c r="F8608" i="13"/>
  <c r="C8609" i="13"/>
  <c r="H8609" i="13" s="1"/>
  <c r="D8609" i="13"/>
  <c r="E8609" i="13"/>
  <c r="I8609" i="13" s="1"/>
  <c r="F8609" i="13"/>
  <c r="C8610" i="13"/>
  <c r="H8610" i="13" s="1"/>
  <c r="D8610" i="13"/>
  <c r="E8610" i="13"/>
  <c r="I8610" i="13" s="1"/>
  <c r="F8610" i="13"/>
  <c r="C8611" i="13"/>
  <c r="H8611" i="13" s="1"/>
  <c r="D8611" i="13"/>
  <c r="E8611" i="13"/>
  <c r="I8611" i="13" s="1"/>
  <c r="F8611" i="13"/>
  <c r="C8612" i="13"/>
  <c r="H8612" i="13" s="1"/>
  <c r="D8612" i="13"/>
  <c r="E8612" i="13"/>
  <c r="I8612" i="13" s="1"/>
  <c r="F8612" i="13"/>
  <c r="C8613" i="13"/>
  <c r="H8613" i="13" s="1"/>
  <c r="D8613" i="13"/>
  <c r="E8613" i="13"/>
  <c r="I8613" i="13" s="1"/>
  <c r="F8613" i="13"/>
  <c r="C8614" i="13"/>
  <c r="H8614" i="13" s="1"/>
  <c r="D8614" i="13"/>
  <c r="E8614" i="13"/>
  <c r="I8614" i="13" s="1"/>
  <c r="F8614" i="13"/>
  <c r="C8615" i="13"/>
  <c r="H8615" i="13" s="1"/>
  <c r="D8615" i="13"/>
  <c r="E8615" i="13"/>
  <c r="I8615" i="13" s="1"/>
  <c r="F8615" i="13"/>
  <c r="C8616" i="13"/>
  <c r="H8616" i="13" s="1"/>
  <c r="D8616" i="13"/>
  <c r="E8616" i="13"/>
  <c r="I8616" i="13" s="1"/>
  <c r="F8616" i="13"/>
  <c r="C8617" i="13"/>
  <c r="H8617" i="13" s="1"/>
  <c r="D8617" i="13"/>
  <c r="E8617" i="13"/>
  <c r="I8617" i="13" s="1"/>
  <c r="F8617" i="13"/>
  <c r="C8618" i="13"/>
  <c r="H8618" i="13" s="1"/>
  <c r="D8618" i="13"/>
  <c r="E8618" i="13"/>
  <c r="I8618" i="13" s="1"/>
  <c r="F8618" i="13"/>
  <c r="C8619" i="13"/>
  <c r="H8619" i="13" s="1"/>
  <c r="D8619" i="13"/>
  <c r="E8619" i="13"/>
  <c r="I8619" i="13" s="1"/>
  <c r="F8619" i="13"/>
  <c r="C8620" i="13"/>
  <c r="H8620" i="13" s="1"/>
  <c r="D8620" i="13"/>
  <c r="E8620" i="13"/>
  <c r="I8620" i="13" s="1"/>
  <c r="F8620" i="13"/>
  <c r="C8621" i="13"/>
  <c r="H8621" i="13" s="1"/>
  <c r="D8621" i="13"/>
  <c r="E8621" i="13"/>
  <c r="I8621" i="13" s="1"/>
  <c r="F8621" i="13"/>
  <c r="C8622" i="13"/>
  <c r="H8622" i="13" s="1"/>
  <c r="D8622" i="13"/>
  <c r="E8622" i="13"/>
  <c r="I8622" i="13" s="1"/>
  <c r="F8622" i="13"/>
  <c r="C8623" i="13"/>
  <c r="H8623" i="13" s="1"/>
  <c r="D8623" i="13"/>
  <c r="E8623" i="13"/>
  <c r="I8623" i="13" s="1"/>
  <c r="F8623" i="13"/>
  <c r="C8624" i="13"/>
  <c r="H8624" i="13" s="1"/>
  <c r="D8624" i="13"/>
  <c r="E8624" i="13"/>
  <c r="I8624" i="13" s="1"/>
  <c r="F8624" i="13"/>
  <c r="C8625" i="13"/>
  <c r="H8625" i="13" s="1"/>
  <c r="D8625" i="13"/>
  <c r="E8625" i="13"/>
  <c r="I8625" i="13" s="1"/>
  <c r="F8625" i="13"/>
  <c r="C8626" i="13"/>
  <c r="H8626" i="13" s="1"/>
  <c r="D8626" i="13"/>
  <c r="E8626" i="13"/>
  <c r="I8626" i="13" s="1"/>
  <c r="F8626" i="13"/>
  <c r="C8627" i="13"/>
  <c r="H8627" i="13" s="1"/>
  <c r="D8627" i="13"/>
  <c r="E8627" i="13"/>
  <c r="I8627" i="13" s="1"/>
  <c r="F8627" i="13"/>
  <c r="C8628" i="13"/>
  <c r="H8628" i="13" s="1"/>
  <c r="D8628" i="13"/>
  <c r="E8628" i="13"/>
  <c r="I8628" i="13" s="1"/>
  <c r="F8628" i="13"/>
  <c r="C8629" i="13"/>
  <c r="H8629" i="13" s="1"/>
  <c r="D8629" i="13"/>
  <c r="E8629" i="13"/>
  <c r="I8629" i="13" s="1"/>
  <c r="F8629" i="13"/>
  <c r="C8630" i="13"/>
  <c r="H8630" i="13" s="1"/>
  <c r="D8630" i="13"/>
  <c r="E8630" i="13"/>
  <c r="I8630" i="13" s="1"/>
  <c r="F8630" i="13"/>
  <c r="C8631" i="13"/>
  <c r="H8631" i="13" s="1"/>
  <c r="D8631" i="13"/>
  <c r="E8631" i="13"/>
  <c r="I8631" i="13" s="1"/>
  <c r="F8631" i="13"/>
  <c r="C8632" i="13"/>
  <c r="H8632" i="13" s="1"/>
  <c r="D8632" i="13"/>
  <c r="E8632" i="13"/>
  <c r="I8632" i="13" s="1"/>
  <c r="F8632" i="13"/>
  <c r="C8633" i="13"/>
  <c r="H8633" i="13" s="1"/>
  <c r="D8633" i="13"/>
  <c r="E8633" i="13"/>
  <c r="I8633" i="13" s="1"/>
  <c r="F8633" i="13"/>
  <c r="C8634" i="13"/>
  <c r="H8634" i="13" s="1"/>
  <c r="D8634" i="13"/>
  <c r="E8634" i="13"/>
  <c r="I8634" i="13" s="1"/>
  <c r="F8634" i="13"/>
  <c r="C8635" i="13"/>
  <c r="H8635" i="13" s="1"/>
  <c r="D8635" i="13"/>
  <c r="E8635" i="13"/>
  <c r="I8635" i="13" s="1"/>
  <c r="F8635" i="13"/>
  <c r="C8636" i="13"/>
  <c r="H8636" i="13" s="1"/>
  <c r="D8636" i="13"/>
  <c r="E8636" i="13"/>
  <c r="I8636" i="13" s="1"/>
  <c r="F8636" i="13"/>
  <c r="C8637" i="13"/>
  <c r="H8637" i="13" s="1"/>
  <c r="D8637" i="13"/>
  <c r="E8637" i="13"/>
  <c r="I8637" i="13" s="1"/>
  <c r="F8637" i="13"/>
  <c r="C8638" i="13"/>
  <c r="H8638" i="13" s="1"/>
  <c r="D8638" i="13"/>
  <c r="E8638" i="13"/>
  <c r="I8638" i="13" s="1"/>
  <c r="F8638" i="13"/>
  <c r="C8639" i="13"/>
  <c r="H8639" i="13" s="1"/>
  <c r="D8639" i="13"/>
  <c r="E8639" i="13"/>
  <c r="I8639" i="13" s="1"/>
  <c r="F8639" i="13"/>
  <c r="C8640" i="13"/>
  <c r="H8640" i="13" s="1"/>
  <c r="D8640" i="13"/>
  <c r="E8640" i="13"/>
  <c r="I8640" i="13" s="1"/>
  <c r="F8640" i="13"/>
  <c r="C8641" i="13"/>
  <c r="H8641" i="13" s="1"/>
  <c r="D8641" i="13"/>
  <c r="E8641" i="13"/>
  <c r="I8641" i="13" s="1"/>
  <c r="F8641" i="13"/>
  <c r="C8642" i="13"/>
  <c r="H8642" i="13" s="1"/>
  <c r="D8642" i="13"/>
  <c r="E8642" i="13"/>
  <c r="I8642" i="13" s="1"/>
  <c r="F8642" i="13"/>
  <c r="C8643" i="13"/>
  <c r="H8643" i="13" s="1"/>
  <c r="D8643" i="13"/>
  <c r="E8643" i="13"/>
  <c r="I8643" i="13" s="1"/>
  <c r="F8643" i="13"/>
  <c r="C8644" i="13"/>
  <c r="H8644" i="13" s="1"/>
  <c r="D8644" i="13"/>
  <c r="E8644" i="13"/>
  <c r="I8644" i="13" s="1"/>
  <c r="F8644" i="13"/>
  <c r="C8645" i="13"/>
  <c r="H8645" i="13" s="1"/>
  <c r="D8645" i="13"/>
  <c r="E8645" i="13"/>
  <c r="I8645" i="13" s="1"/>
  <c r="F8645" i="13"/>
  <c r="C8646" i="13"/>
  <c r="H8646" i="13" s="1"/>
  <c r="D8646" i="13"/>
  <c r="E8646" i="13"/>
  <c r="I8646" i="13" s="1"/>
  <c r="F8646" i="13"/>
  <c r="C8647" i="13"/>
  <c r="H8647" i="13" s="1"/>
  <c r="D8647" i="13"/>
  <c r="E8647" i="13"/>
  <c r="I8647" i="13" s="1"/>
  <c r="F8647" i="13"/>
  <c r="C8648" i="13"/>
  <c r="H8648" i="13" s="1"/>
  <c r="D8648" i="13"/>
  <c r="E8648" i="13"/>
  <c r="I8648" i="13" s="1"/>
  <c r="F8648" i="13"/>
  <c r="C8649" i="13"/>
  <c r="H8649" i="13" s="1"/>
  <c r="D8649" i="13"/>
  <c r="E8649" i="13"/>
  <c r="I8649" i="13" s="1"/>
  <c r="F8649" i="13"/>
  <c r="C8650" i="13"/>
  <c r="H8650" i="13" s="1"/>
  <c r="D8650" i="13"/>
  <c r="E8650" i="13"/>
  <c r="I8650" i="13" s="1"/>
  <c r="F8650" i="13"/>
  <c r="C8651" i="13"/>
  <c r="H8651" i="13" s="1"/>
  <c r="D8651" i="13"/>
  <c r="E8651" i="13"/>
  <c r="I8651" i="13" s="1"/>
  <c r="F8651" i="13"/>
  <c r="C8652" i="13"/>
  <c r="H8652" i="13" s="1"/>
  <c r="D8652" i="13"/>
  <c r="E8652" i="13"/>
  <c r="I8652" i="13" s="1"/>
  <c r="F8652" i="13"/>
  <c r="C8653" i="13"/>
  <c r="H8653" i="13" s="1"/>
  <c r="D8653" i="13"/>
  <c r="E8653" i="13"/>
  <c r="I8653" i="13" s="1"/>
  <c r="F8653" i="13"/>
  <c r="C8654" i="13"/>
  <c r="H8654" i="13" s="1"/>
  <c r="D8654" i="13"/>
  <c r="E8654" i="13"/>
  <c r="I8654" i="13" s="1"/>
  <c r="F8654" i="13"/>
  <c r="C8655" i="13"/>
  <c r="H8655" i="13" s="1"/>
  <c r="D8655" i="13"/>
  <c r="E8655" i="13"/>
  <c r="I8655" i="13" s="1"/>
  <c r="F8655" i="13"/>
  <c r="C8656" i="13"/>
  <c r="H8656" i="13" s="1"/>
  <c r="D8656" i="13"/>
  <c r="E8656" i="13"/>
  <c r="I8656" i="13" s="1"/>
  <c r="F8656" i="13"/>
  <c r="C8657" i="13"/>
  <c r="H8657" i="13" s="1"/>
  <c r="D8657" i="13"/>
  <c r="E8657" i="13"/>
  <c r="I8657" i="13" s="1"/>
  <c r="F8657" i="13"/>
  <c r="C8658" i="13"/>
  <c r="H8658" i="13" s="1"/>
  <c r="D8658" i="13"/>
  <c r="E8658" i="13"/>
  <c r="I8658" i="13" s="1"/>
  <c r="F8658" i="13"/>
  <c r="C8659" i="13"/>
  <c r="H8659" i="13" s="1"/>
  <c r="D8659" i="13"/>
  <c r="E8659" i="13"/>
  <c r="I8659" i="13" s="1"/>
  <c r="F8659" i="13"/>
  <c r="C8660" i="13"/>
  <c r="H8660" i="13" s="1"/>
  <c r="D8660" i="13"/>
  <c r="E8660" i="13"/>
  <c r="I8660" i="13" s="1"/>
  <c r="F8660" i="13"/>
  <c r="C8661" i="13"/>
  <c r="H8661" i="13" s="1"/>
  <c r="D8661" i="13"/>
  <c r="E8661" i="13"/>
  <c r="I8661" i="13" s="1"/>
  <c r="F8661" i="13"/>
  <c r="C8662" i="13"/>
  <c r="H8662" i="13" s="1"/>
  <c r="D8662" i="13"/>
  <c r="E8662" i="13"/>
  <c r="I8662" i="13" s="1"/>
  <c r="F8662" i="13"/>
  <c r="C8663" i="13"/>
  <c r="H8663" i="13" s="1"/>
  <c r="D8663" i="13"/>
  <c r="E8663" i="13"/>
  <c r="I8663" i="13" s="1"/>
  <c r="F8663" i="13"/>
  <c r="C8664" i="13"/>
  <c r="H8664" i="13" s="1"/>
  <c r="D8664" i="13"/>
  <c r="E8664" i="13"/>
  <c r="I8664" i="13" s="1"/>
  <c r="F8664" i="13"/>
  <c r="C8665" i="13"/>
  <c r="H8665" i="13" s="1"/>
  <c r="D8665" i="13"/>
  <c r="E8665" i="13"/>
  <c r="I8665" i="13" s="1"/>
  <c r="F8665" i="13"/>
  <c r="C8666" i="13"/>
  <c r="H8666" i="13" s="1"/>
  <c r="D8666" i="13"/>
  <c r="E8666" i="13"/>
  <c r="I8666" i="13" s="1"/>
  <c r="F8666" i="13"/>
  <c r="C8667" i="13"/>
  <c r="H8667" i="13" s="1"/>
  <c r="D8667" i="13"/>
  <c r="E8667" i="13"/>
  <c r="I8667" i="13" s="1"/>
  <c r="F8667" i="13"/>
  <c r="C8668" i="13"/>
  <c r="H8668" i="13" s="1"/>
  <c r="D8668" i="13"/>
  <c r="E8668" i="13"/>
  <c r="I8668" i="13" s="1"/>
  <c r="F8668" i="13"/>
  <c r="C8669" i="13"/>
  <c r="H8669" i="13" s="1"/>
  <c r="D8669" i="13"/>
  <c r="E8669" i="13"/>
  <c r="I8669" i="13" s="1"/>
  <c r="F8669" i="13"/>
  <c r="C8670" i="13"/>
  <c r="H8670" i="13" s="1"/>
  <c r="D8670" i="13"/>
  <c r="E8670" i="13"/>
  <c r="I8670" i="13" s="1"/>
  <c r="F8670" i="13"/>
  <c r="C8671" i="13"/>
  <c r="H8671" i="13" s="1"/>
  <c r="D8671" i="13"/>
  <c r="E8671" i="13"/>
  <c r="I8671" i="13" s="1"/>
  <c r="F8671" i="13"/>
  <c r="C8672" i="13"/>
  <c r="H8672" i="13" s="1"/>
  <c r="D8672" i="13"/>
  <c r="E8672" i="13"/>
  <c r="I8672" i="13" s="1"/>
  <c r="F8672" i="13"/>
  <c r="C8673" i="13"/>
  <c r="H8673" i="13" s="1"/>
  <c r="D8673" i="13"/>
  <c r="E8673" i="13"/>
  <c r="I8673" i="13" s="1"/>
  <c r="F8673" i="13"/>
  <c r="C8674" i="13"/>
  <c r="H8674" i="13" s="1"/>
  <c r="D8674" i="13"/>
  <c r="E8674" i="13"/>
  <c r="I8674" i="13" s="1"/>
  <c r="F8674" i="13"/>
  <c r="C8675" i="13"/>
  <c r="H8675" i="13" s="1"/>
  <c r="D8675" i="13"/>
  <c r="E8675" i="13"/>
  <c r="I8675" i="13" s="1"/>
  <c r="F8675" i="13"/>
  <c r="C8676" i="13"/>
  <c r="H8676" i="13" s="1"/>
  <c r="D8676" i="13"/>
  <c r="E8676" i="13"/>
  <c r="I8676" i="13" s="1"/>
  <c r="F8676" i="13"/>
  <c r="C8677" i="13"/>
  <c r="H8677" i="13" s="1"/>
  <c r="D8677" i="13"/>
  <c r="E8677" i="13"/>
  <c r="I8677" i="13" s="1"/>
  <c r="F8677" i="13"/>
  <c r="C8678" i="13"/>
  <c r="H8678" i="13" s="1"/>
  <c r="D8678" i="13"/>
  <c r="E8678" i="13"/>
  <c r="I8678" i="13" s="1"/>
  <c r="F8678" i="13"/>
  <c r="C8679" i="13"/>
  <c r="H8679" i="13" s="1"/>
  <c r="D8679" i="13"/>
  <c r="E8679" i="13"/>
  <c r="I8679" i="13" s="1"/>
  <c r="F8679" i="13"/>
  <c r="C8680" i="13"/>
  <c r="H8680" i="13" s="1"/>
  <c r="D8680" i="13"/>
  <c r="E8680" i="13"/>
  <c r="I8680" i="13" s="1"/>
  <c r="F8680" i="13"/>
  <c r="C8681" i="13"/>
  <c r="H8681" i="13" s="1"/>
  <c r="D8681" i="13"/>
  <c r="E8681" i="13"/>
  <c r="I8681" i="13" s="1"/>
  <c r="F8681" i="13"/>
  <c r="C8682" i="13"/>
  <c r="H8682" i="13" s="1"/>
  <c r="D8682" i="13"/>
  <c r="E8682" i="13"/>
  <c r="I8682" i="13" s="1"/>
  <c r="F8682" i="13"/>
  <c r="C8683" i="13"/>
  <c r="H8683" i="13" s="1"/>
  <c r="D8683" i="13"/>
  <c r="E8683" i="13"/>
  <c r="I8683" i="13" s="1"/>
  <c r="F8683" i="13"/>
  <c r="C8684" i="13"/>
  <c r="H8684" i="13" s="1"/>
  <c r="D8684" i="13"/>
  <c r="E8684" i="13"/>
  <c r="I8684" i="13" s="1"/>
  <c r="F8684" i="13"/>
  <c r="C8685" i="13"/>
  <c r="H8685" i="13" s="1"/>
  <c r="D8685" i="13"/>
  <c r="E8685" i="13"/>
  <c r="I8685" i="13" s="1"/>
  <c r="F8685" i="13"/>
  <c r="C8686" i="13"/>
  <c r="H8686" i="13" s="1"/>
  <c r="D8686" i="13"/>
  <c r="E8686" i="13"/>
  <c r="I8686" i="13" s="1"/>
  <c r="F8686" i="13"/>
  <c r="C8687" i="13"/>
  <c r="H8687" i="13" s="1"/>
  <c r="D8687" i="13"/>
  <c r="E8687" i="13"/>
  <c r="I8687" i="13" s="1"/>
  <c r="F8687" i="13"/>
  <c r="C8688" i="13"/>
  <c r="H8688" i="13" s="1"/>
  <c r="D8688" i="13"/>
  <c r="E8688" i="13"/>
  <c r="I8688" i="13" s="1"/>
  <c r="F8688" i="13"/>
  <c r="C8689" i="13"/>
  <c r="H8689" i="13" s="1"/>
  <c r="D8689" i="13"/>
  <c r="E8689" i="13"/>
  <c r="I8689" i="13" s="1"/>
  <c r="F8689" i="13"/>
  <c r="C8690" i="13"/>
  <c r="H8690" i="13" s="1"/>
  <c r="D8690" i="13"/>
  <c r="E8690" i="13"/>
  <c r="I8690" i="13" s="1"/>
  <c r="F8690" i="13"/>
  <c r="C8691" i="13"/>
  <c r="H8691" i="13" s="1"/>
  <c r="D8691" i="13"/>
  <c r="E8691" i="13"/>
  <c r="I8691" i="13" s="1"/>
  <c r="F8691" i="13"/>
  <c r="C8692" i="13"/>
  <c r="H8692" i="13" s="1"/>
  <c r="D8692" i="13"/>
  <c r="E8692" i="13"/>
  <c r="I8692" i="13" s="1"/>
  <c r="F8692" i="13"/>
  <c r="C8693" i="13"/>
  <c r="H8693" i="13" s="1"/>
  <c r="D8693" i="13"/>
  <c r="E8693" i="13"/>
  <c r="I8693" i="13" s="1"/>
  <c r="F8693" i="13"/>
  <c r="C8694" i="13"/>
  <c r="H8694" i="13" s="1"/>
  <c r="D8694" i="13"/>
  <c r="E8694" i="13"/>
  <c r="I8694" i="13" s="1"/>
  <c r="F8694" i="13"/>
  <c r="C8695" i="13"/>
  <c r="H8695" i="13" s="1"/>
  <c r="D8695" i="13"/>
  <c r="E8695" i="13"/>
  <c r="I8695" i="13" s="1"/>
  <c r="F8695" i="13"/>
  <c r="C8696" i="13"/>
  <c r="H8696" i="13" s="1"/>
  <c r="D8696" i="13"/>
  <c r="E8696" i="13"/>
  <c r="I8696" i="13" s="1"/>
  <c r="F8696" i="13"/>
  <c r="C8697" i="13"/>
  <c r="H8697" i="13" s="1"/>
  <c r="D8697" i="13"/>
  <c r="E8697" i="13"/>
  <c r="I8697" i="13" s="1"/>
  <c r="F8697" i="13"/>
  <c r="C8698" i="13"/>
  <c r="H8698" i="13" s="1"/>
  <c r="D8698" i="13"/>
  <c r="E8698" i="13"/>
  <c r="I8698" i="13" s="1"/>
  <c r="F8698" i="13"/>
  <c r="C8699" i="13"/>
  <c r="H8699" i="13" s="1"/>
  <c r="D8699" i="13"/>
  <c r="E8699" i="13"/>
  <c r="I8699" i="13" s="1"/>
  <c r="F8699" i="13"/>
  <c r="C8700" i="13"/>
  <c r="H8700" i="13" s="1"/>
  <c r="D8700" i="13"/>
  <c r="E8700" i="13"/>
  <c r="I8700" i="13" s="1"/>
  <c r="F8700" i="13"/>
  <c r="C8701" i="13"/>
  <c r="H8701" i="13" s="1"/>
  <c r="D8701" i="13"/>
  <c r="E8701" i="13"/>
  <c r="I8701" i="13" s="1"/>
  <c r="F8701" i="13"/>
  <c r="C8702" i="13"/>
  <c r="H8702" i="13" s="1"/>
  <c r="D8702" i="13"/>
  <c r="E8702" i="13"/>
  <c r="I8702" i="13" s="1"/>
  <c r="F8702" i="13"/>
  <c r="C8703" i="13"/>
  <c r="H8703" i="13" s="1"/>
  <c r="D8703" i="13"/>
  <c r="E8703" i="13"/>
  <c r="I8703" i="13" s="1"/>
  <c r="F8703" i="13"/>
  <c r="C8704" i="13"/>
  <c r="H8704" i="13" s="1"/>
  <c r="D8704" i="13"/>
  <c r="E8704" i="13"/>
  <c r="I8704" i="13" s="1"/>
  <c r="F8704" i="13"/>
  <c r="C8705" i="13"/>
  <c r="H8705" i="13" s="1"/>
  <c r="D8705" i="13"/>
  <c r="E8705" i="13"/>
  <c r="I8705" i="13" s="1"/>
  <c r="F8705" i="13"/>
  <c r="C8706" i="13"/>
  <c r="H8706" i="13" s="1"/>
  <c r="D8706" i="13"/>
  <c r="E8706" i="13"/>
  <c r="I8706" i="13" s="1"/>
  <c r="F8706" i="13"/>
  <c r="C8707" i="13"/>
  <c r="H8707" i="13" s="1"/>
  <c r="D8707" i="13"/>
  <c r="E8707" i="13"/>
  <c r="I8707" i="13" s="1"/>
  <c r="F8707" i="13"/>
  <c r="C8708" i="13"/>
  <c r="H8708" i="13" s="1"/>
  <c r="D8708" i="13"/>
  <c r="E8708" i="13"/>
  <c r="I8708" i="13" s="1"/>
  <c r="F8708" i="13"/>
  <c r="C8709" i="13"/>
  <c r="H8709" i="13" s="1"/>
  <c r="D8709" i="13"/>
  <c r="E8709" i="13"/>
  <c r="I8709" i="13" s="1"/>
  <c r="F8709" i="13"/>
  <c r="C8710" i="13"/>
  <c r="H8710" i="13" s="1"/>
  <c r="D8710" i="13"/>
  <c r="E8710" i="13"/>
  <c r="I8710" i="13" s="1"/>
  <c r="F8710" i="13"/>
  <c r="C8711" i="13"/>
  <c r="H8711" i="13" s="1"/>
  <c r="D8711" i="13"/>
  <c r="E8711" i="13"/>
  <c r="I8711" i="13" s="1"/>
  <c r="F8711" i="13"/>
  <c r="C8712" i="13"/>
  <c r="H8712" i="13" s="1"/>
  <c r="D8712" i="13"/>
  <c r="E8712" i="13"/>
  <c r="I8712" i="13" s="1"/>
  <c r="F8712" i="13"/>
  <c r="C8713" i="13"/>
  <c r="H8713" i="13" s="1"/>
  <c r="D8713" i="13"/>
  <c r="E8713" i="13"/>
  <c r="I8713" i="13" s="1"/>
  <c r="F8713" i="13"/>
  <c r="C8714" i="13"/>
  <c r="H8714" i="13" s="1"/>
  <c r="D8714" i="13"/>
  <c r="E8714" i="13"/>
  <c r="I8714" i="13" s="1"/>
  <c r="F8714" i="13"/>
  <c r="C8715" i="13"/>
  <c r="H8715" i="13" s="1"/>
  <c r="D8715" i="13"/>
  <c r="E8715" i="13"/>
  <c r="I8715" i="13" s="1"/>
  <c r="F8715" i="13"/>
  <c r="C8716" i="13"/>
  <c r="H8716" i="13" s="1"/>
  <c r="D8716" i="13"/>
  <c r="E8716" i="13"/>
  <c r="I8716" i="13" s="1"/>
  <c r="F8716" i="13"/>
  <c r="C8717" i="13"/>
  <c r="H8717" i="13" s="1"/>
  <c r="D8717" i="13"/>
  <c r="E8717" i="13"/>
  <c r="I8717" i="13" s="1"/>
  <c r="F8717" i="13"/>
  <c r="C8718" i="13"/>
  <c r="H8718" i="13" s="1"/>
  <c r="D8718" i="13"/>
  <c r="E8718" i="13"/>
  <c r="I8718" i="13" s="1"/>
  <c r="F8718" i="13"/>
  <c r="C8719" i="13"/>
  <c r="H8719" i="13" s="1"/>
  <c r="D8719" i="13"/>
  <c r="E8719" i="13"/>
  <c r="I8719" i="13" s="1"/>
  <c r="F8719" i="13"/>
  <c r="C8720" i="13"/>
  <c r="H8720" i="13" s="1"/>
  <c r="D8720" i="13"/>
  <c r="E8720" i="13"/>
  <c r="I8720" i="13" s="1"/>
  <c r="F8720" i="13"/>
  <c r="C8721" i="13"/>
  <c r="H8721" i="13" s="1"/>
  <c r="D8721" i="13"/>
  <c r="E8721" i="13"/>
  <c r="I8721" i="13" s="1"/>
  <c r="F8721" i="13"/>
  <c r="C8722" i="13"/>
  <c r="H8722" i="13" s="1"/>
  <c r="D8722" i="13"/>
  <c r="E8722" i="13"/>
  <c r="I8722" i="13" s="1"/>
  <c r="F8722" i="13"/>
  <c r="C8723" i="13"/>
  <c r="H8723" i="13" s="1"/>
  <c r="D8723" i="13"/>
  <c r="E8723" i="13"/>
  <c r="I8723" i="13" s="1"/>
  <c r="F8723" i="13"/>
  <c r="C8724" i="13"/>
  <c r="H8724" i="13" s="1"/>
  <c r="D8724" i="13"/>
  <c r="E8724" i="13"/>
  <c r="I8724" i="13" s="1"/>
  <c r="F8724" i="13"/>
  <c r="C8725" i="13"/>
  <c r="H8725" i="13" s="1"/>
  <c r="D8725" i="13"/>
  <c r="E8725" i="13"/>
  <c r="I8725" i="13" s="1"/>
  <c r="F8725" i="13"/>
  <c r="C8726" i="13"/>
  <c r="H8726" i="13" s="1"/>
  <c r="D8726" i="13"/>
  <c r="E8726" i="13"/>
  <c r="I8726" i="13" s="1"/>
  <c r="F8726" i="13"/>
  <c r="C8727" i="13"/>
  <c r="H8727" i="13" s="1"/>
  <c r="D8727" i="13"/>
  <c r="E8727" i="13"/>
  <c r="I8727" i="13" s="1"/>
  <c r="F8727" i="13"/>
  <c r="C8728" i="13"/>
  <c r="H8728" i="13" s="1"/>
  <c r="D8728" i="13"/>
  <c r="E8728" i="13"/>
  <c r="I8728" i="13" s="1"/>
  <c r="F8728" i="13"/>
  <c r="C8729" i="13"/>
  <c r="H8729" i="13" s="1"/>
  <c r="D8729" i="13"/>
  <c r="E8729" i="13"/>
  <c r="I8729" i="13" s="1"/>
  <c r="F8729" i="13"/>
  <c r="C8730" i="13"/>
  <c r="H8730" i="13" s="1"/>
  <c r="D8730" i="13"/>
  <c r="E8730" i="13"/>
  <c r="I8730" i="13" s="1"/>
  <c r="F8730" i="13"/>
  <c r="C8731" i="13"/>
  <c r="H8731" i="13" s="1"/>
  <c r="D8731" i="13"/>
  <c r="E8731" i="13"/>
  <c r="I8731" i="13" s="1"/>
  <c r="F8731" i="13"/>
  <c r="C8732" i="13"/>
  <c r="H8732" i="13" s="1"/>
  <c r="D8732" i="13"/>
  <c r="E8732" i="13"/>
  <c r="I8732" i="13" s="1"/>
  <c r="F8732" i="13"/>
  <c r="C8733" i="13"/>
  <c r="H8733" i="13" s="1"/>
  <c r="D8733" i="13"/>
  <c r="E8733" i="13"/>
  <c r="I8733" i="13" s="1"/>
  <c r="F8733" i="13"/>
  <c r="C8734" i="13"/>
  <c r="H8734" i="13" s="1"/>
  <c r="D8734" i="13"/>
  <c r="E8734" i="13"/>
  <c r="I8734" i="13" s="1"/>
  <c r="F8734" i="13"/>
  <c r="C8735" i="13"/>
  <c r="H8735" i="13" s="1"/>
  <c r="D8735" i="13"/>
  <c r="E8735" i="13"/>
  <c r="I8735" i="13" s="1"/>
  <c r="F8735" i="13"/>
  <c r="C8736" i="13"/>
  <c r="H8736" i="13" s="1"/>
  <c r="D8736" i="13"/>
  <c r="E8736" i="13"/>
  <c r="I8736" i="13" s="1"/>
  <c r="F8736" i="13"/>
  <c r="C8737" i="13"/>
  <c r="H8737" i="13" s="1"/>
  <c r="D8737" i="13"/>
  <c r="E8737" i="13"/>
  <c r="I8737" i="13" s="1"/>
  <c r="F8737" i="13"/>
  <c r="C8738" i="13"/>
  <c r="H8738" i="13" s="1"/>
  <c r="D8738" i="13"/>
  <c r="E8738" i="13"/>
  <c r="I8738" i="13" s="1"/>
  <c r="F8738" i="13"/>
  <c r="C8739" i="13"/>
  <c r="H8739" i="13" s="1"/>
  <c r="D8739" i="13"/>
  <c r="E8739" i="13"/>
  <c r="I8739" i="13" s="1"/>
  <c r="F8739" i="13"/>
  <c r="C8740" i="13"/>
  <c r="H8740" i="13" s="1"/>
  <c r="D8740" i="13"/>
  <c r="E8740" i="13"/>
  <c r="I8740" i="13" s="1"/>
  <c r="F8740" i="13"/>
  <c r="C8741" i="13"/>
  <c r="H8741" i="13" s="1"/>
  <c r="D8741" i="13"/>
  <c r="E8741" i="13"/>
  <c r="I8741" i="13" s="1"/>
  <c r="F8741" i="13"/>
  <c r="C8742" i="13"/>
  <c r="H8742" i="13" s="1"/>
  <c r="D8742" i="13"/>
  <c r="E8742" i="13"/>
  <c r="I8742" i="13" s="1"/>
  <c r="F8742" i="13"/>
  <c r="C8743" i="13"/>
  <c r="H8743" i="13" s="1"/>
  <c r="D8743" i="13"/>
  <c r="E8743" i="13"/>
  <c r="I8743" i="13" s="1"/>
  <c r="F8743" i="13"/>
  <c r="C8744" i="13"/>
  <c r="H8744" i="13" s="1"/>
  <c r="D8744" i="13"/>
  <c r="E8744" i="13"/>
  <c r="I8744" i="13" s="1"/>
  <c r="F8744" i="13"/>
  <c r="C8745" i="13"/>
  <c r="H8745" i="13" s="1"/>
  <c r="D8745" i="13"/>
  <c r="E8745" i="13"/>
  <c r="I8745" i="13" s="1"/>
  <c r="F8745" i="13"/>
  <c r="C8746" i="13"/>
  <c r="H8746" i="13" s="1"/>
  <c r="D8746" i="13"/>
  <c r="E8746" i="13"/>
  <c r="I8746" i="13" s="1"/>
  <c r="F8746" i="13"/>
  <c r="C8747" i="13"/>
  <c r="H8747" i="13" s="1"/>
  <c r="D8747" i="13"/>
  <c r="E8747" i="13"/>
  <c r="I8747" i="13" s="1"/>
  <c r="F8747" i="13"/>
  <c r="C8748" i="13"/>
  <c r="H8748" i="13" s="1"/>
  <c r="D8748" i="13"/>
  <c r="E8748" i="13"/>
  <c r="I8748" i="13" s="1"/>
  <c r="F8748" i="13"/>
  <c r="C8749" i="13"/>
  <c r="H8749" i="13" s="1"/>
  <c r="D8749" i="13"/>
  <c r="E8749" i="13"/>
  <c r="I8749" i="13" s="1"/>
  <c r="F8749" i="13"/>
  <c r="C8750" i="13"/>
  <c r="H8750" i="13" s="1"/>
  <c r="D8750" i="13"/>
  <c r="E8750" i="13"/>
  <c r="I8750" i="13" s="1"/>
  <c r="F8750" i="13"/>
  <c r="C8751" i="13"/>
  <c r="H8751" i="13" s="1"/>
  <c r="D8751" i="13"/>
  <c r="E8751" i="13"/>
  <c r="I8751" i="13" s="1"/>
  <c r="F8751" i="13"/>
  <c r="C8752" i="13"/>
  <c r="H8752" i="13" s="1"/>
  <c r="D8752" i="13"/>
  <c r="E8752" i="13"/>
  <c r="I8752" i="13" s="1"/>
  <c r="F8752" i="13"/>
  <c r="C8753" i="13"/>
  <c r="H8753" i="13" s="1"/>
  <c r="D8753" i="13"/>
  <c r="E8753" i="13"/>
  <c r="I8753" i="13" s="1"/>
  <c r="F8753" i="13"/>
  <c r="C8754" i="13"/>
  <c r="H8754" i="13" s="1"/>
  <c r="D8754" i="13"/>
  <c r="E8754" i="13"/>
  <c r="I8754" i="13" s="1"/>
  <c r="F8754" i="13"/>
  <c r="C8755" i="13"/>
  <c r="H8755" i="13" s="1"/>
  <c r="D8755" i="13"/>
  <c r="E8755" i="13"/>
  <c r="I8755" i="13" s="1"/>
  <c r="F8755" i="13"/>
  <c r="C8756" i="13"/>
  <c r="H8756" i="13" s="1"/>
  <c r="D8756" i="13"/>
  <c r="E8756" i="13"/>
  <c r="I8756" i="13" s="1"/>
  <c r="F8756" i="13"/>
  <c r="C8757" i="13"/>
  <c r="H8757" i="13" s="1"/>
  <c r="D8757" i="13"/>
  <c r="E8757" i="13"/>
  <c r="I8757" i="13" s="1"/>
  <c r="F8757" i="13"/>
  <c r="C8758" i="13"/>
  <c r="H8758" i="13" s="1"/>
  <c r="D8758" i="13"/>
  <c r="E8758" i="13"/>
  <c r="I8758" i="13" s="1"/>
  <c r="F8758" i="13"/>
  <c r="C8759" i="13"/>
  <c r="H8759" i="13" s="1"/>
  <c r="D8759" i="13"/>
  <c r="E8759" i="13"/>
  <c r="I8759" i="13" s="1"/>
  <c r="F8759" i="13"/>
  <c r="C8760" i="13"/>
  <c r="H8760" i="13" s="1"/>
  <c r="D8760" i="13"/>
  <c r="E8760" i="13"/>
  <c r="I8760" i="13" s="1"/>
  <c r="F8760" i="13"/>
  <c r="C8761" i="13"/>
  <c r="H8761" i="13" s="1"/>
  <c r="D8761" i="13"/>
  <c r="E8761" i="13"/>
  <c r="I8761" i="13" s="1"/>
  <c r="F8761" i="13"/>
  <c r="C8762" i="13"/>
  <c r="H8762" i="13" s="1"/>
  <c r="D8762" i="13"/>
  <c r="E8762" i="13"/>
  <c r="I8762" i="13" s="1"/>
  <c r="F8762" i="13"/>
  <c r="C8763" i="13"/>
  <c r="H8763" i="13" s="1"/>
  <c r="D8763" i="13"/>
  <c r="E8763" i="13"/>
  <c r="I8763" i="13" s="1"/>
  <c r="F8763" i="13"/>
  <c r="C8764" i="13"/>
  <c r="H8764" i="13" s="1"/>
  <c r="D8764" i="13"/>
  <c r="E8764" i="13"/>
  <c r="I8764" i="13" s="1"/>
  <c r="F8764" i="13"/>
  <c r="C8765" i="13"/>
  <c r="H8765" i="13" s="1"/>
  <c r="D8765" i="13"/>
  <c r="E8765" i="13"/>
  <c r="I8765" i="13" s="1"/>
  <c r="F8765" i="13"/>
  <c r="C8766" i="13"/>
  <c r="H8766" i="13" s="1"/>
  <c r="D8766" i="13"/>
  <c r="E8766" i="13"/>
  <c r="I8766" i="13" s="1"/>
  <c r="F8766" i="13"/>
  <c r="C8767" i="13"/>
  <c r="H8767" i="13" s="1"/>
  <c r="D8767" i="13"/>
  <c r="E8767" i="13"/>
  <c r="I8767" i="13" s="1"/>
  <c r="F8767" i="13"/>
  <c r="C8768" i="13"/>
  <c r="H8768" i="13" s="1"/>
  <c r="D8768" i="13"/>
  <c r="E8768" i="13"/>
  <c r="I8768" i="13" s="1"/>
  <c r="F8768" i="13"/>
  <c r="C8769" i="13"/>
  <c r="H8769" i="13" s="1"/>
  <c r="D8769" i="13"/>
  <c r="E8769" i="13"/>
  <c r="I8769" i="13" s="1"/>
  <c r="F8769" i="13"/>
  <c r="C8770" i="13"/>
  <c r="H8770" i="13" s="1"/>
  <c r="D8770" i="13"/>
  <c r="E8770" i="13"/>
  <c r="I8770" i="13" s="1"/>
  <c r="F8770" i="13"/>
  <c r="C8771" i="13"/>
  <c r="H8771" i="13" s="1"/>
  <c r="D8771" i="13"/>
  <c r="E8771" i="13"/>
  <c r="I8771" i="13" s="1"/>
  <c r="F8771" i="13"/>
  <c r="C8772" i="13"/>
  <c r="H8772" i="13" s="1"/>
  <c r="D8772" i="13"/>
  <c r="E8772" i="13"/>
  <c r="I8772" i="13" s="1"/>
  <c r="F8772" i="13"/>
  <c r="C8773" i="13"/>
  <c r="H8773" i="13" s="1"/>
  <c r="D8773" i="13"/>
  <c r="E8773" i="13"/>
  <c r="I8773" i="13" s="1"/>
  <c r="F8773" i="13"/>
  <c r="C8774" i="13"/>
  <c r="H8774" i="13" s="1"/>
  <c r="D8774" i="13"/>
  <c r="E8774" i="13"/>
  <c r="I8774" i="13" s="1"/>
  <c r="F8774" i="13"/>
  <c r="C8775" i="13"/>
  <c r="H8775" i="13" s="1"/>
  <c r="D8775" i="13"/>
  <c r="E8775" i="13"/>
  <c r="I8775" i="13" s="1"/>
  <c r="F8775" i="13"/>
  <c r="C8776" i="13"/>
  <c r="H8776" i="13" s="1"/>
  <c r="D8776" i="13"/>
  <c r="E8776" i="13"/>
  <c r="I8776" i="13" s="1"/>
  <c r="F8776" i="13"/>
  <c r="C8777" i="13"/>
  <c r="H8777" i="13" s="1"/>
  <c r="D8777" i="13"/>
  <c r="E8777" i="13"/>
  <c r="I8777" i="13" s="1"/>
  <c r="F8777" i="13"/>
  <c r="C8778" i="13"/>
  <c r="H8778" i="13" s="1"/>
  <c r="D8778" i="13"/>
  <c r="E8778" i="13"/>
  <c r="I8778" i="13" s="1"/>
  <c r="F8778" i="13"/>
  <c r="C8779" i="13"/>
  <c r="H8779" i="13" s="1"/>
  <c r="D8779" i="13"/>
  <c r="E8779" i="13"/>
  <c r="I8779" i="13" s="1"/>
  <c r="F8779" i="13"/>
  <c r="C8780" i="13"/>
  <c r="H8780" i="13" s="1"/>
  <c r="D8780" i="13"/>
  <c r="E8780" i="13"/>
  <c r="I8780" i="13" s="1"/>
  <c r="F8780" i="13"/>
  <c r="C8781" i="13"/>
  <c r="H8781" i="13" s="1"/>
  <c r="D8781" i="13"/>
  <c r="E8781" i="13"/>
  <c r="I8781" i="13" s="1"/>
  <c r="F8781" i="13"/>
  <c r="C8782" i="13"/>
  <c r="H8782" i="13" s="1"/>
  <c r="D8782" i="13"/>
  <c r="E8782" i="13"/>
  <c r="I8782" i="13" s="1"/>
  <c r="F8782" i="13"/>
  <c r="C8783" i="13"/>
  <c r="H8783" i="13" s="1"/>
  <c r="D8783" i="13"/>
  <c r="E8783" i="13"/>
  <c r="I8783" i="13" s="1"/>
  <c r="F8783" i="13"/>
  <c r="C8784" i="13"/>
  <c r="H8784" i="13" s="1"/>
  <c r="D8784" i="13"/>
  <c r="E8784" i="13"/>
  <c r="I8784" i="13" s="1"/>
  <c r="F8784" i="13"/>
  <c r="C8785" i="13"/>
  <c r="H8785" i="13" s="1"/>
  <c r="D8785" i="13"/>
  <c r="E8785" i="13"/>
  <c r="I8785" i="13" s="1"/>
  <c r="F8785" i="13"/>
  <c r="C8786" i="13"/>
  <c r="H8786" i="13" s="1"/>
  <c r="D8786" i="13"/>
  <c r="E8786" i="13"/>
  <c r="I8786" i="13" s="1"/>
  <c r="F8786" i="13"/>
  <c r="C8787" i="13"/>
  <c r="H8787" i="13" s="1"/>
  <c r="D8787" i="13"/>
  <c r="E8787" i="13"/>
  <c r="I8787" i="13" s="1"/>
  <c r="F8787" i="13"/>
  <c r="C8788" i="13"/>
  <c r="H8788" i="13" s="1"/>
  <c r="D8788" i="13"/>
  <c r="E8788" i="13"/>
  <c r="I8788" i="13" s="1"/>
  <c r="F8788" i="13"/>
  <c r="C8789" i="13"/>
  <c r="H8789" i="13" s="1"/>
  <c r="D8789" i="13"/>
  <c r="E8789" i="13"/>
  <c r="I8789" i="13" s="1"/>
  <c r="F8789" i="13"/>
  <c r="C8790" i="13"/>
  <c r="H8790" i="13" s="1"/>
  <c r="D8790" i="13"/>
  <c r="E8790" i="13"/>
  <c r="I8790" i="13" s="1"/>
  <c r="F8790" i="13"/>
  <c r="C8791" i="13"/>
  <c r="H8791" i="13" s="1"/>
  <c r="D8791" i="13"/>
  <c r="E8791" i="13"/>
  <c r="I8791" i="13" s="1"/>
  <c r="F8791" i="13"/>
  <c r="C8792" i="13"/>
  <c r="H8792" i="13" s="1"/>
  <c r="D8792" i="13"/>
  <c r="E8792" i="13"/>
  <c r="I8792" i="13" s="1"/>
  <c r="F8792" i="13"/>
  <c r="C8793" i="13"/>
  <c r="H8793" i="13" s="1"/>
  <c r="D8793" i="13"/>
  <c r="E8793" i="13"/>
  <c r="I8793" i="13" s="1"/>
  <c r="F8793" i="13"/>
  <c r="C8794" i="13"/>
  <c r="H8794" i="13" s="1"/>
  <c r="D8794" i="13"/>
  <c r="E8794" i="13"/>
  <c r="I8794" i="13" s="1"/>
  <c r="F8794" i="13"/>
  <c r="C8795" i="13"/>
  <c r="H8795" i="13" s="1"/>
  <c r="D8795" i="13"/>
  <c r="E8795" i="13"/>
  <c r="I8795" i="13" s="1"/>
  <c r="F8795" i="13"/>
  <c r="C8796" i="13"/>
  <c r="H8796" i="13" s="1"/>
  <c r="D8796" i="13"/>
  <c r="E8796" i="13"/>
  <c r="I8796" i="13" s="1"/>
  <c r="F8796" i="13"/>
  <c r="C8797" i="13"/>
  <c r="H8797" i="13" s="1"/>
  <c r="D8797" i="13"/>
  <c r="E8797" i="13"/>
  <c r="I8797" i="13" s="1"/>
  <c r="F8797" i="13"/>
  <c r="C8798" i="13"/>
  <c r="H8798" i="13" s="1"/>
  <c r="D8798" i="13"/>
  <c r="E8798" i="13"/>
  <c r="I8798" i="13" s="1"/>
  <c r="F8798" i="13"/>
  <c r="C8799" i="13"/>
  <c r="H8799" i="13" s="1"/>
  <c r="D8799" i="13"/>
  <c r="E8799" i="13"/>
  <c r="I8799" i="13" s="1"/>
  <c r="F8799" i="13"/>
  <c r="C8800" i="13"/>
  <c r="H8800" i="13" s="1"/>
  <c r="D8800" i="13"/>
  <c r="E8800" i="13"/>
  <c r="I8800" i="13" s="1"/>
  <c r="F8800" i="13"/>
  <c r="C8801" i="13"/>
  <c r="H8801" i="13" s="1"/>
  <c r="D8801" i="13"/>
  <c r="E8801" i="13"/>
  <c r="I8801" i="13" s="1"/>
  <c r="F8801" i="13"/>
  <c r="C8802" i="13"/>
  <c r="H8802" i="13" s="1"/>
  <c r="D8802" i="13"/>
  <c r="E8802" i="13"/>
  <c r="I8802" i="13" s="1"/>
  <c r="F8802" i="13"/>
  <c r="C8803" i="13"/>
  <c r="H8803" i="13" s="1"/>
  <c r="D8803" i="13"/>
  <c r="E8803" i="13"/>
  <c r="I8803" i="13" s="1"/>
  <c r="F8803" i="13"/>
  <c r="C8804" i="13"/>
  <c r="H8804" i="13" s="1"/>
  <c r="D8804" i="13"/>
  <c r="E8804" i="13"/>
  <c r="I8804" i="13" s="1"/>
  <c r="F8804" i="13"/>
  <c r="C8805" i="13"/>
  <c r="H8805" i="13" s="1"/>
  <c r="D8805" i="13"/>
  <c r="E8805" i="13"/>
  <c r="I8805" i="13" s="1"/>
  <c r="F8805" i="13"/>
  <c r="C8806" i="13"/>
  <c r="H8806" i="13" s="1"/>
  <c r="D8806" i="13"/>
  <c r="E8806" i="13"/>
  <c r="I8806" i="13" s="1"/>
  <c r="F8806" i="13"/>
  <c r="C8807" i="13"/>
  <c r="H8807" i="13" s="1"/>
  <c r="D8807" i="13"/>
  <c r="E8807" i="13"/>
  <c r="I8807" i="13" s="1"/>
  <c r="F8807" i="13"/>
  <c r="C8808" i="13"/>
  <c r="H8808" i="13" s="1"/>
  <c r="D8808" i="13"/>
  <c r="E8808" i="13"/>
  <c r="I8808" i="13" s="1"/>
  <c r="F8808" i="13"/>
  <c r="C8809" i="13"/>
  <c r="H8809" i="13" s="1"/>
  <c r="D8809" i="13"/>
  <c r="E8809" i="13"/>
  <c r="I8809" i="13" s="1"/>
  <c r="F8809" i="13"/>
  <c r="C8810" i="13"/>
  <c r="H8810" i="13" s="1"/>
  <c r="D8810" i="13"/>
  <c r="E8810" i="13"/>
  <c r="I8810" i="13" s="1"/>
  <c r="F8810" i="13"/>
  <c r="C8811" i="13"/>
  <c r="H8811" i="13" s="1"/>
  <c r="D8811" i="13"/>
  <c r="E8811" i="13"/>
  <c r="I8811" i="13" s="1"/>
  <c r="F8811" i="13"/>
  <c r="C8812" i="13"/>
  <c r="H8812" i="13" s="1"/>
  <c r="D8812" i="13"/>
  <c r="E8812" i="13"/>
  <c r="I8812" i="13" s="1"/>
  <c r="F8812" i="13"/>
  <c r="C8813" i="13"/>
  <c r="H8813" i="13" s="1"/>
  <c r="D8813" i="13"/>
  <c r="E8813" i="13"/>
  <c r="I8813" i="13" s="1"/>
  <c r="F8813" i="13"/>
  <c r="C8814" i="13"/>
  <c r="H8814" i="13" s="1"/>
  <c r="D8814" i="13"/>
  <c r="E8814" i="13"/>
  <c r="I8814" i="13" s="1"/>
  <c r="F8814" i="13"/>
  <c r="C8815" i="13"/>
  <c r="H8815" i="13" s="1"/>
  <c r="D8815" i="13"/>
  <c r="E8815" i="13"/>
  <c r="I8815" i="13" s="1"/>
  <c r="F8815" i="13"/>
  <c r="C8816" i="13"/>
  <c r="H8816" i="13" s="1"/>
  <c r="D8816" i="13"/>
  <c r="E8816" i="13"/>
  <c r="I8816" i="13" s="1"/>
  <c r="F8816" i="13"/>
  <c r="C8817" i="13"/>
  <c r="H8817" i="13" s="1"/>
  <c r="D8817" i="13"/>
  <c r="E8817" i="13"/>
  <c r="I8817" i="13" s="1"/>
  <c r="F8817" i="13"/>
  <c r="C8818" i="13"/>
  <c r="H8818" i="13" s="1"/>
  <c r="D8818" i="13"/>
  <c r="E8818" i="13"/>
  <c r="I8818" i="13" s="1"/>
  <c r="F8818" i="13"/>
  <c r="C8819" i="13"/>
  <c r="H8819" i="13" s="1"/>
  <c r="D8819" i="13"/>
  <c r="E8819" i="13"/>
  <c r="I8819" i="13" s="1"/>
  <c r="F8819" i="13"/>
  <c r="C8820" i="13"/>
  <c r="H8820" i="13" s="1"/>
  <c r="D8820" i="13"/>
  <c r="E8820" i="13"/>
  <c r="I8820" i="13" s="1"/>
  <c r="F8820" i="13"/>
  <c r="C8821" i="13"/>
  <c r="H8821" i="13" s="1"/>
  <c r="D8821" i="13"/>
  <c r="E8821" i="13"/>
  <c r="I8821" i="13" s="1"/>
  <c r="F8821" i="13"/>
  <c r="C8822" i="13"/>
  <c r="H8822" i="13" s="1"/>
  <c r="D8822" i="13"/>
  <c r="E8822" i="13"/>
  <c r="I8822" i="13" s="1"/>
  <c r="F8822" i="13"/>
  <c r="C8823" i="13"/>
  <c r="H8823" i="13" s="1"/>
  <c r="D8823" i="13"/>
  <c r="E8823" i="13"/>
  <c r="I8823" i="13" s="1"/>
  <c r="F8823" i="13"/>
  <c r="C8824" i="13"/>
  <c r="H8824" i="13" s="1"/>
  <c r="D8824" i="13"/>
  <c r="E8824" i="13"/>
  <c r="I8824" i="13" s="1"/>
  <c r="F8824" i="13"/>
  <c r="C8825" i="13"/>
  <c r="H8825" i="13" s="1"/>
  <c r="D8825" i="13"/>
  <c r="E8825" i="13"/>
  <c r="I8825" i="13" s="1"/>
  <c r="F8825" i="13"/>
  <c r="C8826" i="13"/>
  <c r="H8826" i="13" s="1"/>
  <c r="D8826" i="13"/>
  <c r="E8826" i="13"/>
  <c r="I8826" i="13" s="1"/>
  <c r="F8826" i="13"/>
  <c r="C8827" i="13"/>
  <c r="H8827" i="13" s="1"/>
  <c r="D8827" i="13"/>
  <c r="E8827" i="13"/>
  <c r="I8827" i="13" s="1"/>
  <c r="F8827" i="13"/>
  <c r="C8828" i="13"/>
  <c r="H8828" i="13" s="1"/>
  <c r="D8828" i="13"/>
  <c r="E8828" i="13"/>
  <c r="I8828" i="13" s="1"/>
  <c r="F8828" i="13"/>
  <c r="C8829" i="13"/>
  <c r="H8829" i="13" s="1"/>
  <c r="D8829" i="13"/>
  <c r="E8829" i="13"/>
  <c r="I8829" i="13" s="1"/>
  <c r="F8829" i="13"/>
  <c r="C8830" i="13"/>
  <c r="H8830" i="13" s="1"/>
  <c r="D8830" i="13"/>
  <c r="E8830" i="13"/>
  <c r="I8830" i="13" s="1"/>
  <c r="F8830" i="13"/>
  <c r="C8831" i="13"/>
  <c r="H8831" i="13" s="1"/>
  <c r="D8831" i="13"/>
  <c r="E8831" i="13"/>
  <c r="I8831" i="13" s="1"/>
  <c r="F8831" i="13"/>
  <c r="C8832" i="13"/>
  <c r="H8832" i="13" s="1"/>
  <c r="D8832" i="13"/>
  <c r="E8832" i="13"/>
  <c r="I8832" i="13" s="1"/>
  <c r="F8832" i="13"/>
  <c r="C8833" i="13"/>
  <c r="H8833" i="13" s="1"/>
  <c r="D8833" i="13"/>
  <c r="E8833" i="13"/>
  <c r="I8833" i="13" s="1"/>
  <c r="F8833" i="13"/>
  <c r="C8834" i="13"/>
  <c r="H8834" i="13" s="1"/>
  <c r="D8834" i="13"/>
  <c r="E8834" i="13"/>
  <c r="I8834" i="13" s="1"/>
  <c r="F8834" i="13"/>
  <c r="C8835" i="13"/>
  <c r="H8835" i="13" s="1"/>
  <c r="D8835" i="13"/>
  <c r="E8835" i="13"/>
  <c r="I8835" i="13" s="1"/>
  <c r="F8835" i="13"/>
  <c r="C8836" i="13"/>
  <c r="H8836" i="13" s="1"/>
  <c r="D8836" i="13"/>
  <c r="E8836" i="13"/>
  <c r="I8836" i="13" s="1"/>
  <c r="F8836" i="13"/>
  <c r="C8837" i="13"/>
  <c r="H8837" i="13" s="1"/>
  <c r="D8837" i="13"/>
  <c r="E8837" i="13"/>
  <c r="I8837" i="13" s="1"/>
  <c r="F8837" i="13"/>
  <c r="C8838" i="13"/>
  <c r="H8838" i="13" s="1"/>
  <c r="D8838" i="13"/>
  <c r="E8838" i="13"/>
  <c r="I8838" i="13" s="1"/>
  <c r="F8838" i="13"/>
  <c r="C8839" i="13"/>
  <c r="H8839" i="13" s="1"/>
  <c r="D8839" i="13"/>
  <c r="E8839" i="13"/>
  <c r="I8839" i="13" s="1"/>
  <c r="F8839" i="13"/>
  <c r="C8840" i="13"/>
  <c r="H8840" i="13" s="1"/>
  <c r="D8840" i="13"/>
  <c r="E8840" i="13"/>
  <c r="I8840" i="13" s="1"/>
  <c r="F8840" i="13"/>
  <c r="C8841" i="13"/>
  <c r="H8841" i="13" s="1"/>
  <c r="D8841" i="13"/>
  <c r="E8841" i="13"/>
  <c r="I8841" i="13" s="1"/>
  <c r="F8841" i="13"/>
  <c r="C8842" i="13"/>
  <c r="H8842" i="13" s="1"/>
  <c r="D8842" i="13"/>
  <c r="E8842" i="13"/>
  <c r="I8842" i="13" s="1"/>
  <c r="F8842" i="13"/>
  <c r="C8843" i="13"/>
  <c r="H8843" i="13" s="1"/>
  <c r="D8843" i="13"/>
  <c r="E8843" i="13"/>
  <c r="I8843" i="13" s="1"/>
  <c r="F8843" i="13"/>
  <c r="C8844" i="13"/>
  <c r="H8844" i="13" s="1"/>
  <c r="D8844" i="13"/>
  <c r="E8844" i="13"/>
  <c r="I8844" i="13" s="1"/>
  <c r="F8844" i="13"/>
  <c r="C8845" i="13"/>
  <c r="H8845" i="13" s="1"/>
  <c r="D8845" i="13"/>
  <c r="E8845" i="13"/>
  <c r="I8845" i="13" s="1"/>
  <c r="F8845" i="13"/>
  <c r="C8846" i="13"/>
  <c r="H8846" i="13" s="1"/>
  <c r="D8846" i="13"/>
  <c r="E8846" i="13"/>
  <c r="I8846" i="13" s="1"/>
  <c r="F8846" i="13"/>
  <c r="C8847" i="13"/>
  <c r="H8847" i="13" s="1"/>
  <c r="D8847" i="13"/>
  <c r="E8847" i="13"/>
  <c r="I8847" i="13" s="1"/>
  <c r="F8847" i="13"/>
  <c r="C8848" i="13"/>
  <c r="H8848" i="13" s="1"/>
  <c r="D8848" i="13"/>
  <c r="E8848" i="13"/>
  <c r="I8848" i="13" s="1"/>
  <c r="F8848" i="13"/>
  <c r="C8849" i="13"/>
  <c r="H8849" i="13" s="1"/>
  <c r="D8849" i="13"/>
  <c r="E8849" i="13"/>
  <c r="I8849" i="13" s="1"/>
  <c r="F8849" i="13"/>
  <c r="C8850" i="13"/>
  <c r="H8850" i="13" s="1"/>
  <c r="D8850" i="13"/>
  <c r="E8850" i="13"/>
  <c r="I8850" i="13" s="1"/>
  <c r="F8850" i="13"/>
  <c r="C8851" i="13"/>
  <c r="H8851" i="13" s="1"/>
  <c r="D8851" i="13"/>
  <c r="E8851" i="13"/>
  <c r="I8851" i="13" s="1"/>
  <c r="F8851" i="13"/>
  <c r="C8852" i="13"/>
  <c r="H8852" i="13" s="1"/>
  <c r="D8852" i="13"/>
  <c r="E8852" i="13"/>
  <c r="I8852" i="13" s="1"/>
  <c r="F8852" i="13"/>
  <c r="C8853" i="13"/>
  <c r="H8853" i="13" s="1"/>
  <c r="D8853" i="13"/>
  <c r="E8853" i="13"/>
  <c r="I8853" i="13" s="1"/>
  <c r="F8853" i="13"/>
  <c r="C8854" i="13"/>
  <c r="H8854" i="13" s="1"/>
  <c r="D8854" i="13"/>
  <c r="E8854" i="13"/>
  <c r="I8854" i="13" s="1"/>
  <c r="F8854" i="13"/>
  <c r="C8855" i="13"/>
  <c r="H8855" i="13" s="1"/>
  <c r="D8855" i="13"/>
  <c r="E8855" i="13"/>
  <c r="I8855" i="13" s="1"/>
  <c r="F8855" i="13"/>
  <c r="C8856" i="13"/>
  <c r="H8856" i="13" s="1"/>
  <c r="D8856" i="13"/>
  <c r="E8856" i="13"/>
  <c r="I8856" i="13" s="1"/>
  <c r="F8856" i="13"/>
  <c r="C8857" i="13"/>
  <c r="H8857" i="13" s="1"/>
  <c r="D8857" i="13"/>
  <c r="E8857" i="13"/>
  <c r="I8857" i="13" s="1"/>
  <c r="F8857" i="13"/>
  <c r="C8858" i="13"/>
  <c r="H8858" i="13" s="1"/>
  <c r="D8858" i="13"/>
  <c r="E8858" i="13"/>
  <c r="I8858" i="13" s="1"/>
  <c r="F8858" i="13"/>
  <c r="C8859" i="13"/>
  <c r="H8859" i="13" s="1"/>
  <c r="D8859" i="13"/>
  <c r="E8859" i="13"/>
  <c r="I8859" i="13" s="1"/>
  <c r="F8859" i="13"/>
  <c r="C8860" i="13"/>
  <c r="H8860" i="13" s="1"/>
  <c r="D8860" i="13"/>
  <c r="E8860" i="13"/>
  <c r="I8860" i="13" s="1"/>
  <c r="F8860" i="13"/>
  <c r="C8861" i="13"/>
  <c r="H8861" i="13" s="1"/>
  <c r="D8861" i="13"/>
  <c r="E8861" i="13"/>
  <c r="I8861" i="13" s="1"/>
  <c r="F8861" i="13"/>
  <c r="C8862" i="13"/>
  <c r="H8862" i="13" s="1"/>
  <c r="D8862" i="13"/>
  <c r="E8862" i="13"/>
  <c r="I8862" i="13" s="1"/>
  <c r="F8862" i="13"/>
  <c r="C8863" i="13"/>
  <c r="H8863" i="13" s="1"/>
  <c r="D8863" i="13"/>
  <c r="E8863" i="13"/>
  <c r="I8863" i="13" s="1"/>
  <c r="F8863" i="13"/>
  <c r="C8864" i="13"/>
  <c r="H8864" i="13" s="1"/>
  <c r="D8864" i="13"/>
  <c r="E8864" i="13"/>
  <c r="I8864" i="13" s="1"/>
  <c r="F8864" i="13"/>
  <c r="C8865" i="13"/>
  <c r="H8865" i="13" s="1"/>
  <c r="D8865" i="13"/>
  <c r="E8865" i="13"/>
  <c r="I8865" i="13" s="1"/>
  <c r="F8865" i="13"/>
  <c r="C8866" i="13"/>
  <c r="H8866" i="13" s="1"/>
  <c r="D8866" i="13"/>
  <c r="E8866" i="13"/>
  <c r="I8866" i="13" s="1"/>
  <c r="F8866" i="13"/>
  <c r="C8867" i="13"/>
  <c r="H8867" i="13" s="1"/>
  <c r="D8867" i="13"/>
  <c r="E8867" i="13"/>
  <c r="I8867" i="13" s="1"/>
  <c r="F8867" i="13"/>
  <c r="C8868" i="13"/>
  <c r="H8868" i="13" s="1"/>
  <c r="D8868" i="13"/>
  <c r="E8868" i="13"/>
  <c r="I8868" i="13" s="1"/>
  <c r="F8868" i="13"/>
  <c r="C8869" i="13"/>
  <c r="H8869" i="13" s="1"/>
  <c r="D8869" i="13"/>
  <c r="E8869" i="13"/>
  <c r="I8869" i="13" s="1"/>
  <c r="F8869" i="13"/>
  <c r="C8870" i="13"/>
  <c r="H8870" i="13" s="1"/>
  <c r="D8870" i="13"/>
  <c r="E8870" i="13"/>
  <c r="I8870" i="13" s="1"/>
  <c r="F8870" i="13"/>
  <c r="C8871" i="13"/>
  <c r="H8871" i="13" s="1"/>
  <c r="D8871" i="13"/>
  <c r="E8871" i="13"/>
  <c r="I8871" i="13" s="1"/>
  <c r="F8871" i="13"/>
  <c r="C8872" i="13"/>
  <c r="H8872" i="13" s="1"/>
  <c r="D8872" i="13"/>
  <c r="E8872" i="13"/>
  <c r="I8872" i="13" s="1"/>
  <c r="F8872" i="13"/>
  <c r="C8873" i="13"/>
  <c r="H8873" i="13" s="1"/>
  <c r="D8873" i="13"/>
  <c r="E8873" i="13"/>
  <c r="I8873" i="13" s="1"/>
  <c r="F8873" i="13"/>
  <c r="C8874" i="13"/>
  <c r="H8874" i="13" s="1"/>
  <c r="D8874" i="13"/>
  <c r="E8874" i="13"/>
  <c r="I8874" i="13" s="1"/>
  <c r="F8874" i="13"/>
  <c r="C8875" i="13"/>
  <c r="H8875" i="13" s="1"/>
  <c r="D8875" i="13"/>
  <c r="E8875" i="13"/>
  <c r="I8875" i="13" s="1"/>
  <c r="F8875" i="13"/>
  <c r="C8876" i="13"/>
  <c r="H8876" i="13" s="1"/>
  <c r="D8876" i="13"/>
  <c r="E8876" i="13"/>
  <c r="I8876" i="13" s="1"/>
  <c r="F8876" i="13"/>
  <c r="C8877" i="13"/>
  <c r="H8877" i="13" s="1"/>
  <c r="D8877" i="13"/>
  <c r="E8877" i="13"/>
  <c r="I8877" i="13" s="1"/>
  <c r="F8877" i="13"/>
  <c r="C8878" i="13"/>
  <c r="H8878" i="13" s="1"/>
  <c r="D8878" i="13"/>
  <c r="E8878" i="13"/>
  <c r="I8878" i="13" s="1"/>
  <c r="F8878" i="13"/>
  <c r="C8879" i="13"/>
  <c r="H8879" i="13" s="1"/>
  <c r="D8879" i="13"/>
  <c r="E8879" i="13"/>
  <c r="I8879" i="13" s="1"/>
  <c r="F8879" i="13"/>
  <c r="C8880" i="13"/>
  <c r="H8880" i="13" s="1"/>
  <c r="D8880" i="13"/>
  <c r="E8880" i="13"/>
  <c r="I8880" i="13" s="1"/>
  <c r="F8880" i="13"/>
  <c r="C8881" i="13"/>
  <c r="H8881" i="13" s="1"/>
  <c r="D8881" i="13"/>
  <c r="E8881" i="13"/>
  <c r="I8881" i="13" s="1"/>
  <c r="F8881" i="13"/>
  <c r="C8882" i="13"/>
  <c r="H8882" i="13" s="1"/>
  <c r="D8882" i="13"/>
  <c r="E8882" i="13"/>
  <c r="I8882" i="13" s="1"/>
  <c r="F8882" i="13"/>
  <c r="C8883" i="13"/>
  <c r="H8883" i="13" s="1"/>
  <c r="D8883" i="13"/>
  <c r="E8883" i="13"/>
  <c r="I8883" i="13" s="1"/>
  <c r="F8883" i="13"/>
  <c r="C8884" i="13"/>
  <c r="H8884" i="13" s="1"/>
  <c r="D8884" i="13"/>
  <c r="E8884" i="13"/>
  <c r="I8884" i="13" s="1"/>
  <c r="F8884" i="13"/>
  <c r="C8885" i="13"/>
  <c r="H8885" i="13" s="1"/>
  <c r="D8885" i="13"/>
  <c r="E8885" i="13"/>
  <c r="I8885" i="13" s="1"/>
  <c r="F8885" i="13"/>
  <c r="C8886" i="13"/>
  <c r="H8886" i="13" s="1"/>
  <c r="D8886" i="13"/>
  <c r="E8886" i="13"/>
  <c r="I8886" i="13" s="1"/>
  <c r="F8886" i="13"/>
  <c r="C8887" i="13"/>
  <c r="H8887" i="13" s="1"/>
  <c r="D8887" i="13"/>
  <c r="E8887" i="13"/>
  <c r="I8887" i="13" s="1"/>
  <c r="F8887" i="13"/>
  <c r="C8888" i="13"/>
  <c r="H8888" i="13" s="1"/>
  <c r="D8888" i="13"/>
  <c r="E8888" i="13"/>
  <c r="I8888" i="13" s="1"/>
  <c r="F8888" i="13"/>
  <c r="C8889" i="13"/>
  <c r="H8889" i="13" s="1"/>
  <c r="D8889" i="13"/>
  <c r="E8889" i="13"/>
  <c r="I8889" i="13" s="1"/>
  <c r="F8889" i="13"/>
  <c r="C8890" i="13"/>
  <c r="H8890" i="13" s="1"/>
  <c r="D8890" i="13"/>
  <c r="E8890" i="13"/>
  <c r="I8890" i="13" s="1"/>
  <c r="F8890" i="13"/>
  <c r="C8891" i="13"/>
  <c r="H8891" i="13" s="1"/>
  <c r="D8891" i="13"/>
  <c r="E8891" i="13"/>
  <c r="I8891" i="13" s="1"/>
  <c r="F8891" i="13"/>
  <c r="C8892" i="13"/>
  <c r="H8892" i="13" s="1"/>
  <c r="D8892" i="13"/>
  <c r="E8892" i="13"/>
  <c r="I8892" i="13" s="1"/>
  <c r="F8892" i="13"/>
  <c r="C8893" i="13"/>
  <c r="H8893" i="13" s="1"/>
  <c r="D8893" i="13"/>
  <c r="E8893" i="13"/>
  <c r="I8893" i="13" s="1"/>
  <c r="F8893" i="13"/>
  <c r="C8894" i="13"/>
  <c r="H8894" i="13" s="1"/>
  <c r="D8894" i="13"/>
  <c r="E8894" i="13"/>
  <c r="I8894" i="13" s="1"/>
  <c r="F8894" i="13"/>
  <c r="C8895" i="13"/>
  <c r="H8895" i="13" s="1"/>
  <c r="D8895" i="13"/>
  <c r="E8895" i="13"/>
  <c r="I8895" i="13" s="1"/>
  <c r="F8895" i="13"/>
  <c r="C8896" i="13"/>
  <c r="H8896" i="13" s="1"/>
  <c r="D8896" i="13"/>
  <c r="E8896" i="13"/>
  <c r="I8896" i="13" s="1"/>
  <c r="F8896" i="13"/>
  <c r="C8897" i="13"/>
  <c r="H8897" i="13" s="1"/>
  <c r="D8897" i="13"/>
  <c r="E8897" i="13"/>
  <c r="I8897" i="13" s="1"/>
  <c r="F8897" i="13"/>
  <c r="C8898" i="13"/>
  <c r="H8898" i="13" s="1"/>
  <c r="D8898" i="13"/>
  <c r="E8898" i="13"/>
  <c r="I8898" i="13" s="1"/>
  <c r="F8898" i="13"/>
  <c r="C8899" i="13"/>
  <c r="H8899" i="13" s="1"/>
  <c r="D8899" i="13"/>
  <c r="E8899" i="13"/>
  <c r="I8899" i="13" s="1"/>
  <c r="F8899" i="13"/>
  <c r="C8900" i="13"/>
  <c r="H8900" i="13" s="1"/>
  <c r="D8900" i="13"/>
  <c r="E8900" i="13"/>
  <c r="I8900" i="13" s="1"/>
  <c r="F8900" i="13"/>
  <c r="C8901" i="13"/>
  <c r="H8901" i="13" s="1"/>
  <c r="D8901" i="13"/>
  <c r="E8901" i="13"/>
  <c r="I8901" i="13" s="1"/>
  <c r="F8901" i="13"/>
  <c r="C8902" i="13"/>
  <c r="H8902" i="13" s="1"/>
  <c r="D8902" i="13"/>
  <c r="E8902" i="13"/>
  <c r="I8902" i="13" s="1"/>
  <c r="F8902" i="13"/>
  <c r="C8903" i="13"/>
  <c r="H8903" i="13" s="1"/>
  <c r="D8903" i="13"/>
  <c r="E8903" i="13"/>
  <c r="I8903" i="13" s="1"/>
  <c r="F8903" i="13"/>
  <c r="C8904" i="13"/>
  <c r="H8904" i="13" s="1"/>
  <c r="D8904" i="13"/>
  <c r="E8904" i="13"/>
  <c r="I8904" i="13" s="1"/>
  <c r="F8904" i="13"/>
  <c r="C8905" i="13"/>
  <c r="H8905" i="13" s="1"/>
  <c r="D8905" i="13"/>
  <c r="E8905" i="13"/>
  <c r="I8905" i="13" s="1"/>
  <c r="F8905" i="13"/>
  <c r="C8906" i="13"/>
  <c r="H8906" i="13" s="1"/>
  <c r="D8906" i="13"/>
  <c r="E8906" i="13"/>
  <c r="I8906" i="13" s="1"/>
  <c r="F8906" i="13"/>
  <c r="C8907" i="13"/>
  <c r="H8907" i="13" s="1"/>
  <c r="D8907" i="13"/>
  <c r="E8907" i="13"/>
  <c r="I8907" i="13" s="1"/>
  <c r="F8907" i="13"/>
  <c r="C8908" i="13"/>
  <c r="H8908" i="13" s="1"/>
  <c r="D8908" i="13"/>
  <c r="E8908" i="13"/>
  <c r="I8908" i="13" s="1"/>
  <c r="F8908" i="13"/>
  <c r="C8909" i="13"/>
  <c r="H8909" i="13" s="1"/>
  <c r="D8909" i="13"/>
  <c r="E8909" i="13"/>
  <c r="I8909" i="13" s="1"/>
  <c r="F8909" i="13"/>
  <c r="C8910" i="13"/>
  <c r="H8910" i="13" s="1"/>
  <c r="D8910" i="13"/>
  <c r="E8910" i="13"/>
  <c r="I8910" i="13" s="1"/>
  <c r="F8910" i="13"/>
  <c r="C8911" i="13"/>
  <c r="H8911" i="13" s="1"/>
  <c r="D8911" i="13"/>
  <c r="E8911" i="13"/>
  <c r="I8911" i="13" s="1"/>
  <c r="F8911" i="13"/>
  <c r="C8912" i="13"/>
  <c r="H8912" i="13" s="1"/>
  <c r="D8912" i="13"/>
  <c r="E8912" i="13"/>
  <c r="I8912" i="13" s="1"/>
  <c r="F8912" i="13"/>
  <c r="C8913" i="13"/>
  <c r="H8913" i="13" s="1"/>
  <c r="D8913" i="13"/>
  <c r="E8913" i="13"/>
  <c r="I8913" i="13" s="1"/>
  <c r="F8913" i="13"/>
  <c r="C8914" i="13"/>
  <c r="H8914" i="13" s="1"/>
  <c r="D8914" i="13"/>
  <c r="E8914" i="13"/>
  <c r="I8914" i="13" s="1"/>
  <c r="F8914" i="13"/>
  <c r="C8915" i="13"/>
  <c r="H8915" i="13" s="1"/>
  <c r="D8915" i="13"/>
  <c r="E8915" i="13"/>
  <c r="I8915" i="13" s="1"/>
  <c r="F8915" i="13"/>
  <c r="C8916" i="13"/>
  <c r="H8916" i="13" s="1"/>
  <c r="D8916" i="13"/>
  <c r="E8916" i="13"/>
  <c r="I8916" i="13" s="1"/>
  <c r="F8916" i="13"/>
  <c r="C8917" i="13"/>
  <c r="H8917" i="13" s="1"/>
  <c r="D8917" i="13"/>
  <c r="E8917" i="13"/>
  <c r="I8917" i="13" s="1"/>
  <c r="F8917" i="13"/>
  <c r="C8918" i="13"/>
  <c r="H8918" i="13" s="1"/>
  <c r="D8918" i="13"/>
  <c r="E8918" i="13"/>
  <c r="I8918" i="13" s="1"/>
  <c r="F8918" i="13"/>
  <c r="C8919" i="13"/>
  <c r="H8919" i="13" s="1"/>
  <c r="D8919" i="13"/>
  <c r="E8919" i="13"/>
  <c r="I8919" i="13" s="1"/>
  <c r="F8919" i="13"/>
  <c r="C8920" i="13"/>
  <c r="H8920" i="13" s="1"/>
  <c r="D8920" i="13"/>
  <c r="E8920" i="13"/>
  <c r="I8920" i="13" s="1"/>
  <c r="F8920" i="13"/>
  <c r="C8921" i="13"/>
  <c r="H8921" i="13" s="1"/>
  <c r="D8921" i="13"/>
  <c r="E8921" i="13"/>
  <c r="I8921" i="13" s="1"/>
  <c r="F8921" i="13"/>
  <c r="C8922" i="13"/>
  <c r="H8922" i="13" s="1"/>
  <c r="D8922" i="13"/>
  <c r="E8922" i="13"/>
  <c r="I8922" i="13" s="1"/>
  <c r="F8922" i="13"/>
  <c r="C8923" i="13"/>
  <c r="H8923" i="13" s="1"/>
  <c r="D8923" i="13"/>
  <c r="E8923" i="13"/>
  <c r="I8923" i="13" s="1"/>
  <c r="F8923" i="13"/>
  <c r="C8924" i="13"/>
  <c r="H8924" i="13" s="1"/>
  <c r="D8924" i="13"/>
  <c r="E8924" i="13"/>
  <c r="I8924" i="13" s="1"/>
  <c r="F8924" i="13"/>
  <c r="C8925" i="13"/>
  <c r="H8925" i="13" s="1"/>
  <c r="D8925" i="13"/>
  <c r="E8925" i="13"/>
  <c r="I8925" i="13" s="1"/>
  <c r="F8925" i="13"/>
  <c r="C8926" i="13"/>
  <c r="H8926" i="13" s="1"/>
  <c r="D8926" i="13"/>
  <c r="E8926" i="13"/>
  <c r="I8926" i="13" s="1"/>
  <c r="F8926" i="13"/>
  <c r="C8927" i="13"/>
  <c r="H8927" i="13" s="1"/>
  <c r="D8927" i="13"/>
  <c r="E8927" i="13"/>
  <c r="I8927" i="13" s="1"/>
  <c r="F8927" i="13"/>
  <c r="C8928" i="13"/>
  <c r="H8928" i="13" s="1"/>
  <c r="D8928" i="13"/>
  <c r="E8928" i="13"/>
  <c r="I8928" i="13" s="1"/>
  <c r="F8928" i="13"/>
  <c r="C8929" i="13"/>
  <c r="H8929" i="13" s="1"/>
  <c r="D8929" i="13"/>
  <c r="E8929" i="13"/>
  <c r="I8929" i="13" s="1"/>
  <c r="F8929" i="13"/>
  <c r="C8930" i="13"/>
  <c r="H8930" i="13" s="1"/>
  <c r="D8930" i="13"/>
  <c r="E8930" i="13"/>
  <c r="I8930" i="13" s="1"/>
  <c r="F8930" i="13"/>
  <c r="C8931" i="13"/>
  <c r="H8931" i="13" s="1"/>
  <c r="D8931" i="13"/>
  <c r="E8931" i="13"/>
  <c r="I8931" i="13" s="1"/>
  <c r="F8931" i="13"/>
  <c r="C8932" i="13"/>
  <c r="H8932" i="13" s="1"/>
  <c r="D8932" i="13"/>
  <c r="E8932" i="13"/>
  <c r="I8932" i="13" s="1"/>
  <c r="F8932" i="13"/>
  <c r="C8933" i="13"/>
  <c r="H8933" i="13" s="1"/>
  <c r="D8933" i="13"/>
  <c r="E8933" i="13"/>
  <c r="I8933" i="13" s="1"/>
  <c r="F8933" i="13"/>
  <c r="C8934" i="13"/>
  <c r="H8934" i="13" s="1"/>
  <c r="D8934" i="13"/>
  <c r="E8934" i="13"/>
  <c r="I8934" i="13" s="1"/>
  <c r="F8934" i="13"/>
  <c r="C8935" i="13"/>
  <c r="H8935" i="13" s="1"/>
  <c r="D8935" i="13"/>
  <c r="E8935" i="13"/>
  <c r="I8935" i="13" s="1"/>
  <c r="F8935" i="13"/>
  <c r="C8936" i="13"/>
  <c r="H8936" i="13" s="1"/>
  <c r="D8936" i="13"/>
  <c r="E8936" i="13"/>
  <c r="I8936" i="13" s="1"/>
  <c r="F8936" i="13"/>
  <c r="C8937" i="13"/>
  <c r="H8937" i="13" s="1"/>
  <c r="D8937" i="13"/>
  <c r="E8937" i="13"/>
  <c r="I8937" i="13" s="1"/>
  <c r="F8937" i="13"/>
  <c r="C8938" i="13"/>
  <c r="H8938" i="13" s="1"/>
  <c r="D8938" i="13"/>
  <c r="E8938" i="13"/>
  <c r="I8938" i="13" s="1"/>
  <c r="F8938" i="13"/>
  <c r="C8939" i="13"/>
  <c r="H8939" i="13" s="1"/>
  <c r="D8939" i="13"/>
  <c r="E8939" i="13"/>
  <c r="I8939" i="13" s="1"/>
  <c r="F8939" i="13"/>
  <c r="C8940" i="13"/>
  <c r="H8940" i="13" s="1"/>
  <c r="D8940" i="13"/>
  <c r="E8940" i="13"/>
  <c r="I8940" i="13" s="1"/>
  <c r="F8940" i="13"/>
  <c r="C8941" i="13"/>
  <c r="H8941" i="13" s="1"/>
  <c r="D8941" i="13"/>
  <c r="E8941" i="13"/>
  <c r="I8941" i="13" s="1"/>
  <c r="F8941" i="13"/>
  <c r="C8942" i="13"/>
  <c r="H8942" i="13" s="1"/>
  <c r="D8942" i="13"/>
  <c r="E8942" i="13"/>
  <c r="I8942" i="13" s="1"/>
  <c r="F8942" i="13"/>
  <c r="C8943" i="13"/>
  <c r="H8943" i="13" s="1"/>
  <c r="D8943" i="13"/>
  <c r="E8943" i="13"/>
  <c r="I8943" i="13" s="1"/>
  <c r="F8943" i="13"/>
  <c r="C8944" i="13"/>
  <c r="H8944" i="13" s="1"/>
  <c r="D8944" i="13"/>
  <c r="E8944" i="13"/>
  <c r="I8944" i="13" s="1"/>
  <c r="F8944" i="13"/>
  <c r="C8945" i="13"/>
  <c r="H8945" i="13" s="1"/>
  <c r="D8945" i="13"/>
  <c r="E8945" i="13"/>
  <c r="I8945" i="13" s="1"/>
  <c r="F8945" i="13"/>
  <c r="C8946" i="13"/>
  <c r="H8946" i="13" s="1"/>
  <c r="D8946" i="13"/>
  <c r="E8946" i="13"/>
  <c r="I8946" i="13" s="1"/>
  <c r="F8946" i="13"/>
  <c r="C8947" i="13"/>
  <c r="H8947" i="13" s="1"/>
  <c r="D8947" i="13"/>
  <c r="E8947" i="13"/>
  <c r="I8947" i="13" s="1"/>
  <c r="F8947" i="13"/>
  <c r="C8948" i="13"/>
  <c r="H8948" i="13" s="1"/>
  <c r="D8948" i="13"/>
  <c r="E8948" i="13"/>
  <c r="I8948" i="13" s="1"/>
  <c r="F8948" i="13"/>
  <c r="C8949" i="13"/>
  <c r="H8949" i="13" s="1"/>
  <c r="D8949" i="13"/>
  <c r="E8949" i="13"/>
  <c r="I8949" i="13" s="1"/>
  <c r="F8949" i="13"/>
  <c r="C8950" i="13"/>
  <c r="H8950" i="13" s="1"/>
  <c r="D8950" i="13"/>
  <c r="E8950" i="13"/>
  <c r="I8950" i="13" s="1"/>
  <c r="F8950" i="13"/>
  <c r="C8951" i="13"/>
  <c r="H8951" i="13" s="1"/>
  <c r="D8951" i="13"/>
  <c r="E8951" i="13"/>
  <c r="I8951" i="13" s="1"/>
  <c r="F8951" i="13"/>
  <c r="C8952" i="13"/>
  <c r="H8952" i="13" s="1"/>
  <c r="D8952" i="13"/>
  <c r="E8952" i="13"/>
  <c r="I8952" i="13" s="1"/>
  <c r="F8952" i="13"/>
  <c r="C8953" i="13"/>
  <c r="H8953" i="13" s="1"/>
  <c r="D8953" i="13"/>
  <c r="E8953" i="13"/>
  <c r="I8953" i="13" s="1"/>
  <c r="F8953" i="13"/>
  <c r="C8954" i="13"/>
  <c r="H8954" i="13" s="1"/>
  <c r="D8954" i="13"/>
  <c r="E8954" i="13"/>
  <c r="I8954" i="13" s="1"/>
  <c r="F8954" i="13"/>
  <c r="C8955" i="13"/>
  <c r="H8955" i="13" s="1"/>
  <c r="D8955" i="13"/>
  <c r="E8955" i="13"/>
  <c r="I8955" i="13" s="1"/>
  <c r="F8955" i="13"/>
  <c r="C8956" i="13"/>
  <c r="H8956" i="13" s="1"/>
  <c r="D8956" i="13"/>
  <c r="E8956" i="13"/>
  <c r="I8956" i="13" s="1"/>
  <c r="F8956" i="13"/>
  <c r="C8957" i="13"/>
  <c r="H8957" i="13" s="1"/>
  <c r="D8957" i="13"/>
  <c r="E8957" i="13"/>
  <c r="I8957" i="13" s="1"/>
  <c r="F8957" i="13"/>
  <c r="C8958" i="13"/>
  <c r="H8958" i="13" s="1"/>
  <c r="D8958" i="13"/>
  <c r="E8958" i="13"/>
  <c r="I8958" i="13" s="1"/>
  <c r="F8958" i="13"/>
  <c r="C8959" i="13"/>
  <c r="H8959" i="13" s="1"/>
  <c r="D8959" i="13"/>
  <c r="E8959" i="13"/>
  <c r="I8959" i="13" s="1"/>
  <c r="F8959" i="13"/>
  <c r="C8960" i="13"/>
  <c r="H8960" i="13" s="1"/>
  <c r="D8960" i="13"/>
  <c r="E8960" i="13"/>
  <c r="I8960" i="13" s="1"/>
  <c r="F8960" i="13"/>
  <c r="C8961" i="13"/>
  <c r="H8961" i="13" s="1"/>
  <c r="D8961" i="13"/>
  <c r="E8961" i="13"/>
  <c r="I8961" i="13" s="1"/>
  <c r="F8961" i="13"/>
  <c r="C8962" i="13"/>
  <c r="H8962" i="13" s="1"/>
  <c r="D8962" i="13"/>
  <c r="E8962" i="13"/>
  <c r="I8962" i="13" s="1"/>
  <c r="F8962" i="13"/>
  <c r="C8963" i="13"/>
  <c r="H8963" i="13" s="1"/>
  <c r="D8963" i="13"/>
  <c r="E8963" i="13"/>
  <c r="I8963" i="13" s="1"/>
  <c r="F8963" i="13"/>
  <c r="C8964" i="13"/>
  <c r="H8964" i="13" s="1"/>
  <c r="D8964" i="13"/>
  <c r="E8964" i="13"/>
  <c r="I8964" i="13" s="1"/>
  <c r="F8964" i="13"/>
  <c r="C8965" i="13"/>
  <c r="H8965" i="13" s="1"/>
  <c r="D8965" i="13"/>
  <c r="E8965" i="13"/>
  <c r="I8965" i="13" s="1"/>
  <c r="F8965" i="13"/>
  <c r="C8966" i="13"/>
  <c r="H8966" i="13" s="1"/>
  <c r="D8966" i="13"/>
  <c r="E8966" i="13"/>
  <c r="I8966" i="13" s="1"/>
  <c r="F8966" i="13"/>
  <c r="C8967" i="13"/>
  <c r="H8967" i="13" s="1"/>
  <c r="D8967" i="13"/>
  <c r="E8967" i="13"/>
  <c r="I8967" i="13" s="1"/>
  <c r="F8967" i="13"/>
  <c r="C8968" i="13"/>
  <c r="H8968" i="13" s="1"/>
  <c r="D8968" i="13"/>
  <c r="E8968" i="13"/>
  <c r="I8968" i="13" s="1"/>
  <c r="F8968" i="13"/>
  <c r="C8969" i="13"/>
  <c r="D8969" i="13"/>
  <c r="E8969" i="13"/>
  <c r="I8969" i="13" s="1"/>
  <c r="F8969" i="13"/>
  <c r="H8969" i="13"/>
  <c r="C8970" i="13"/>
  <c r="H8970" i="13" s="1"/>
  <c r="D8970" i="13"/>
  <c r="E8970" i="13"/>
  <c r="I8970" i="13" s="1"/>
  <c r="F8970" i="13"/>
  <c r="C8971" i="13"/>
  <c r="H8971" i="13" s="1"/>
  <c r="D8971" i="13"/>
  <c r="E8971" i="13"/>
  <c r="I8971" i="13" s="1"/>
  <c r="F8971" i="13"/>
  <c r="C8972" i="13"/>
  <c r="H8972" i="13" s="1"/>
  <c r="D8972" i="13"/>
  <c r="E8972" i="13"/>
  <c r="I8972" i="13" s="1"/>
  <c r="F8972" i="13"/>
  <c r="C8973" i="13"/>
  <c r="H8973" i="13" s="1"/>
  <c r="D8973" i="13"/>
  <c r="E8973" i="13"/>
  <c r="I8973" i="13" s="1"/>
  <c r="F8973" i="13"/>
  <c r="C8974" i="13"/>
  <c r="H8974" i="13" s="1"/>
  <c r="D8974" i="13"/>
  <c r="E8974" i="13"/>
  <c r="I8974" i="13" s="1"/>
  <c r="F8974" i="13"/>
  <c r="C8975" i="13"/>
  <c r="H8975" i="13" s="1"/>
  <c r="D8975" i="13"/>
  <c r="E8975" i="13"/>
  <c r="I8975" i="13" s="1"/>
  <c r="F8975" i="13"/>
  <c r="C8976" i="13"/>
  <c r="H8976" i="13" s="1"/>
  <c r="D8976" i="13"/>
  <c r="E8976" i="13"/>
  <c r="I8976" i="13" s="1"/>
  <c r="F8976" i="13"/>
  <c r="C8977" i="13"/>
  <c r="H8977" i="13" s="1"/>
  <c r="D8977" i="13"/>
  <c r="E8977" i="13"/>
  <c r="I8977" i="13" s="1"/>
  <c r="F8977" i="13"/>
  <c r="C8978" i="13"/>
  <c r="H8978" i="13" s="1"/>
  <c r="D8978" i="13"/>
  <c r="E8978" i="13"/>
  <c r="I8978" i="13" s="1"/>
  <c r="F8978" i="13"/>
  <c r="C8979" i="13"/>
  <c r="H8979" i="13" s="1"/>
  <c r="D8979" i="13"/>
  <c r="E8979" i="13"/>
  <c r="I8979" i="13" s="1"/>
  <c r="F8979" i="13"/>
  <c r="C8980" i="13"/>
  <c r="H8980" i="13" s="1"/>
  <c r="D8980" i="13"/>
  <c r="E8980" i="13"/>
  <c r="I8980" i="13" s="1"/>
  <c r="F8980" i="13"/>
  <c r="C8981" i="13"/>
  <c r="H8981" i="13" s="1"/>
  <c r="D8981" i="13"/>
  <c r="E8981" i="13"/>
  <c r="I8981" i="13" s="1"/>
  <c r="F8981" i="13"/>
  <c r="C8982" i="13"/>
  <c r="H8982" i="13" s="1"/>
  <c r="D8982" i="13"/>
  <c r="E8982" i="13"/>
  <c r="I8982" i="13" s="1"/>
  <c r="F8982" i="13"/>
  <c r="C8983" i="13"/>
  <c r="H8983" i="13" s="1"/>
  <c r="D8983" i="13"/>
  <c r="E8983" i="13"/>
  <c r="I8983" i="13" s="1"/>
  <c r="F8983" i="13"/>
  <c r="C8984" i="13"/>
  <c r="H8984" i="13" s="1"/>
  <c r="D8984" i="13"/>
  <c r="E8984" i="13"/>
  <c r="I8984" i="13" s="1"/>
  <c r="F8984" i="13"/>
  <c r="C8985" i="13"/>
  <c r="H8985" i="13" s="1"/>
  <c r="D8985" i="13"/>
  <c r="E8985" i="13"/>
  <c r="I8985" i="13" s="1"/>
  <c r="F8985" i="13"/>
  <c r="C8986" i="13"/>
  <c r="H8986" i="13" s="1"/>
  <c r="D8986" i="13"/>
  <c r="E8986" i="13"/>
  <c r="I8986" i="13" s="1"/>
  <c r="F8986" i="13"/>
  <c r="C8987" i="13"/>
  <c r="H8987" i="13" s="1"/>
  <c r="D8987" i="13"/>
  <c r="E8987" i="13"/>
  <c r="I8987" i="13" s="1"/>
  <c r="F8987" i="13"/>
  <c r="C8988" i="13"/>
  <c r="H8988" i="13" s="1"/>
  <c r="D8988" i="13"/>
  <c r="E8988" i="13"/>
  <c r="I8988" i="13" s="1"/>
  <c r="F8988" i="13"/>
  <c r="C8989" i="13"/>
  <c r="H8989" i="13" s="1"/>
  <c r="D8989" i="13"/>
  <c r="E8989" i="13"/>
  <c r="I8989" i="13" s="1"/>
  <c r="F8989" i="13"/>
  <c r="C8990" i="13"/>
  <c r="H8990" i="13" s="1"/>
  <c r="D8990" i="13"/>
  <c r="E8990" i="13"/>
  <c r="I8990" i="13" s="1"/>
  <c r="F8990" i="13"/>
  <c r="C8991" i="13"/>
  <c r="H8991" i="13" s="1"/>
  <c r="D8991" i="13"/>
  <c r="E8991" i="13"/>
  <c r="I8991" i="13" s="1"/>
  <c r="F8991" i="13"/>
  <c r="C8992" i="13"/>
  <c r="H8992" i="13" s="1"/>
  <c r="D8992" i="13"/>
  <c r="E8992" i="13"/>
  <c r="I8992" i="13" s="1"/>
  <c r="F8992" i="13"/>
  <c r="C8993" i="13"/>
  <c r="H8993" i="13" s="1"/>
  <c r="D8993" i="13"/>
  <c r="E8993" i="13"/>
  <c r="I8993" i="13" s="1"/>
  <c r="F8993" i="13"/>
  <c r="C8994" i="13"/>
  <c r="H8994" i="13" s="1"/>
  <c r="D8994" i="13"/>
  <c r="E8994" i="13"/>
  <c r="I8994" i="13" s="1"/>
  <c r="F8994" i="13"/>
  <c r="C8995" i="13"/>
  <c r="H8995" i="13" s="1"/>
  <c r="D8995" i="13"/>
  <c r="E8995" i="13"/>
  <c r="I8995" i="13" s="1"/>
  <c r="F8995" i="13"/>
  <c r="C8996" i="13"/>
  <c r="H8996" i="13" s="1"/>
  <c r="D8996" i="13"/>
  <c r="E8996" i="13"/>
  <c r="I8996" i="13" s="1"/>
  <c r="F8996" i="13"/>
  <c r="C8997" i="13"/>
  <c r="H8997" i="13" s="1"/>
  <c r="D8997" i="13"/>
  <c r="E8997" i="13"/>
  <c r="I8997" i="13" s="1"/>
  <c r="F8997" i="13"/>
  <c r="C8998" i="13"/>
  <c r="H8998" i="13" s="1"/>
  <c r="D8998" i="13"/>
  <c r="E8998" i="13"/>
  <c r="I8998" i="13" s="1"/>
  <c r="F8998" i="13"/>
  <c r="C8999" i="13"/>
  <c r="H8999" i="13" s="1"/>
  <c r="D8999" i="13"/>
  <c r="E8999" i="13"/>
  <c r="I8999" i="13" s="1"/>
  <c r="F8999" i="13"/>
  <c r="C9000" i="13"/>
  <c r="H9000" i="13" s="1"/>
  <c r="D9000" i="13"/>
  <c r="E9000" i="13"/>
  <c r="I9000" i="13" s="1"/>
  <c r="F9000" i="13"/>
  <c r="C9001" i="13"/>
  <c r="H9001" i="13" s="1"/>
  <c r="D9001" i="13"/>
  <c r="E9001" i="13"/>
  <c r="I9001" i="13" s="1"/>
  <c r="F9001" i="13"/>
  <c r="C9002" i="13"/>
  <c r="H9002" i="13" s="1"/>
  <c r="D9002" i="13"/>
  <c r="E9002" i="13"/>
  <c r="I9002" i="13" s="1"/>
  <c r="F9002" i="13"/>
  <c r="C9003" i="13"/>
  <c r="H9003" i="13" s="1"/>
  <c r="D9003" i="13"/>
  <c r="E9003" i="13"/>
  <c r="I9003" i="13" s="1"/>
  <c r="F9003" i="13"/>
  <c r="C9004" i="13"/>
  <c r="D9004" i="13"/>
  <c r="E9004" i="13"/>
  <c r="I9004" i="13" s="1"/>
  <c r="F9004" i="13"/>
  <c r="H9004" i="13"/>
  <c r="C9005" i="13"/>
  <c r="H9005" i="13" s="1"/>
  <c r="D9005" i="13"/>
  <c r="E9005" i="13"/>
  <c r="I9005" i="13" s="1"/>
  <c r="F9005" i="13"/>
  <c r="C9006" i="13"/>
  <c r="H9006" i="13" s="1"/>
  <c r="D9006" i="13"/>
  <c r="E9006" i="13"/>
  <c r="I9006" i="13" s="1"/>
  <c r="F9006" i="13"/>
  <c r="C9007" i="13"/>
  <c r="H9007" i="13" s="1"/>
  <c r="D9007" i="13"/>
  <c r="E9007" i="13"/>
  <c r="I9007" i="13" s="1"/>
  <c r="F9007" i="13"/>
  <c r="C9008" i="13"/>
  <c r="H9008" i="13" s="1"/>
  <c r="D9008" i="13"/>
  <c r="E9008" i="13"/>
  <c r="I9008" i="13" s="1"/>
  <c r="F9008" i="13"/>
  <c r="C9009" i="13"/>
  <c r="H9009" i="13" s="1"/>
  <c r="D9009" i="13"/>
  <c r="E9009" i="13"/>
  <c r="I9009" i="13" s="1"/>
  <c r="F9009" i="13"/>
  <c r="C9010" i="13"/>
  <c r="H9010" i="13" s="1"/>
  <c r="D9010" i="13"/>
  <c r="E9010" i="13"/>
  <c r="I9010" i="13" s="1"/>
  <c r="F9010" i="13"/>
  <c r="C9011" i="13"/>
  <c r="H9011" i="13" s="1"/>
  <c r="D9011" i="13"/>
  <c r="E9011" i="13"/>
  <c r="I9011" i="13" s="1"/>
  <c r="F9011" i="13"/>
  <c r="C9012" i="13"/>
  <c r="H9012" i="13" s="1"/>
  <c r="D9012" i="13"/>
  <c r="E9012" i="13"/>
  <c r="I9012" i="13" s="1"/>
  <c r="F9012" i="13"/>
  <c r="C9013" i="13"/>
  <c r="H9013" i="13" s="1"/>
  <c r="D9013" i="13"/>
  <c r="E9013" i="13"/>
  <c r="I9013" i="13" s="1"/>
  <c r="F9013" i="13"/>
  <c r="C9014" i="13"/>
  <c r="H9014" i="13" s="1"/>
  <c r="D9014" i="13"/>
  <c r="E9014" i="13"/>
  <c r="I9014" i="13" s="1"/>
  <c r="F9014" i="13"/>
  <c r="C9015" i="13"/>
  <c r="H9015" i="13" s="1"/>
  <c r="D9015" i="13"/>
  <c r="E9015" i="13"/>
  <c r="I9015" i="13" s="1"/>
  <c r="F9015" i="13"/>
  <c r="C9016" i="13"/>
  <c r="H9016" i="13" s="1"/>
  <c r="D9016" i="13"/>
  <c r="E9016" i="13"/>
  <c r="I9016" i="13" s="1"/>
  <c r="F9016" i="13"/>
  <c r="C9017" i="13"/>
  <c r="H9017" i="13" s="1"/>
  <c r="D9017" i="13"/>
  <c r="E9017" i="13"/>
  <c r="I9017" i="13" s="1"/>
  <c r="F9017" i="13"/>
  <c r="C9018" i="13"/>
  <c r="H9018" i="13" s="1"/>
  <c r="D9018" i="13"/>
  <c r="E9018" i="13"/>
  <c r="I9018" i="13" s="1"/>
  <c r="F9018" i="13"/>
  <c r="C9019" i="13"/>
  <c r="H9019" i="13" s="1"/>
  <c r="D9019" i="13"/>
  <c r="E9019" i="13"/>
  <c r="I9019" i="13" s="1"/>
  <c r="F9019" i="13"/>
  <c r="C9020" i="13"/>
  <c r="H9020" i="13" s="1"/>
  <c r="D9020" i="13"/>
  <c r="E9020" i="13"/>
  <c r="I9020" i="13" s="1"/>
  <c r="F9020" i="13"/>
  <c r="C9021" i="13"/>
  <c r="H9021" i="13" s="1"/>
  <c r="D9021" i="13"/>
  <c r="E9021" i="13"/>
  <c r="I9021" i="13" s="1"/>
  <c r="F9021" i="13"/>
  <c r="C9022" i="13"/>
  <c r="H9022" i="13" s="1"/>
  <c r="D9022" i="13"/>
  <c r="E9022" i="13"/>
  <c r="I9022" i="13" s="1"/>
  <c r="F9022" i="13"/>
  <c r="C9023" i="13"/>
  <c r="H9023" i="13" s="1"/>
  <c r="D9023" i="13"/>
  <c r="E9023" i="13"/>
  <c r="I9023" i="13" s="1"/>
  <c r="F9023" i="13"/>
  <c r="C9024" i="13"/>
  <c r="H9024" i="13" s="1"/>
  <c r="D9024" i="13"/>
  <c r="E9024" i="13"/>
  <c r="I9024" i="13" s="1"/>
  <c r="F9024" i="13"/>
  <c r="C9025" i="13"/>
  <c r="H9025" i="13" s="1"/>
  <c r="D9025" i="13"/>
  <c r="E9025" i="13"/>
  <c r="I9025" i="13" s="1"/>
  <c r="F9025" i="13"/>
  <c r="C9026" i="13"/>
  <c r="H9026" i="13" s="1"/>
  <c r="D9026" i="13"/>
  <c r="E9026" i="13"/>
  <c r="I9026" i="13" s="1"/>
  <c r="F9026" i="13"/>
  <c r="C9027" i="13"/>
  <c r="H9027" i="13" s="1"/>
  <c r="D9027" i="13"/>
  <c r="E9027" i="13"/>
  <c r="I9027" i="13" s="1"/>
  <c r="F9027" i="13"/>
  <c r="C9028" i="13"/>
  <c r="H9028" i="13" s="1"/>
  <c r="D9028" i="13"/>
  <c r="E9028" i="13"/>
  <c r="I9028" i="13" s="1"/>
  <c r="F9028" i="13"/>
  <c r="C9029" i="13"/>
  <c r="H9029" i="13" s="1"/>
  <c r="D9029" i="13"/>
  <c r="E9029" i="13"/>
  <c r="I9029" i="13" s="1"/>
  <c r="F9029" i="13"/>
  <c r="C9030" i="13"/>
  <c r="H9030" i="13" s="1"/>
  <c r="D9030" i="13"/>
  <c r="E9030" i="13"/>
  <c r="I9030" i="13" s="1"/>
  <c r="F9030" i="13"/>
  <c r="C9031" i="13"/>
  <c r="H9031" i="13" s="1"/>
  <c r="D9031" i="13"/>
  <c r="E9031" i="13"/>
  <c r="I9031" i="13" s="1"/>
  <c r="F9031" i="13"/>
  <c r="C9032" i="13"/>
  <c r="H9032" i="13" s="1"/>
  <c r="D9032" i="13"/>
  <c r="E9032" i="13"/>
  <c r="I9032" i="13" s="1"/>
  <c r="F9032" i="13"/>
  <c r="C9033" i="13"/>
  <c r="H9033" i="13" s="1"/>
  <c r="D9033" i="13"/>
  <c r="E9033" i="13"/>
  <c r="I9033" i="13" s="1"/>
  <c r="F9033" i="13"/>
  <c r="C9034" i="13"/>
  <c r="H9034" i="13" s="1"/>
  <c r="D9034" i="13"/>
  <c r="E9034" i="13"/>
  <c r="I9034" i="13" s="1"/>
  <c r="F9034" i="13"/>
  <c r="C9035" i="13"/>
  <c r="H9035" i="13" s="1"/>
  <c r="D9035" i="13"/>
  <c r="E9035" i="13"/>
  <c r="I9035" i="13" s="1"/>
  <c r="F9035" i="13"/>
  <c r="C9036" i="13"/>
  <c r="H9036" i="13" s="1"/>
  <c r="D9036" i="13"/>
  <c r="E9036" i="13"/>
  <c r="I9036" i="13" s="1"/>
  <c r="F9036" i="13"/>
  <c r="C9037" i="13"/>
  <c r="H9037" i="13" s="1"/>
  <c r="D9037" i="13"/>
  <c r="E9037" i="13"/>
  <c r="I9037" i="13" s="1"/>
  <c r="F9037" i="13"/>
  <c r="C9038" i="13"/>
  <c r="H9038" i="13" s="1"/>
  <c r="D9038" i="13"/>
  <c r="E9038" i="13"/>
  <c r="I9038" i="13" s="1"/>
  <c r="F9038" i="13"/>
  <c r="C9039" i="13"/>
  <c r="H9039" i="13" s="1"/>
  <c r="D9039" i="13"/>
  <c r="E9039" i="13"/>
  <c r="I9039" i="13" s="1"/>
  <c r="F9039" i="13"/>
  <c r="C9040" i="13"/>
  <c r="H9040" i="13" s="1"/>
  <c r="D9040" i="13"/>
  <c r="E9040" i="13"/>
  <c r="I9040" i="13" s="1"/>
  <c r="F9040" i="13"/>
  <c r="C9041" i="13"/>
  <c r="H9041" i="13" s="1"/>
  <c r="D9041" i="13"/>
  <c r="E9041" i="13"/>
  <c r="I9041" i="13" s="1"/>
  <c r="F9041" i="13"/>
  <c r="C9042" i="13"/>
  <c r="H9042" i="13" s="1"/>
  <c r="D9042" i="13"/>
  <c r="E9042" i="13"/>
  <c r="I9042" i="13" s="1"/>
  <c r="F9042" i="13"/>
  <c r="C9043" i="13"/>
  <c r="H9043" i="13" s="1"/>
  <c r="D9043" i="13"/>
  <c r="E9043" i="13"/>
  <c r="I9043" i="13" s="1"/>
  <c r="F9043" i="13"/>
  <c r="C9044" i="13"/>
  <c r="H9044" i="13" s="1"/>
  <c r="D9044" i="13"/>
  <c r="E9044" i="13"/>
  <c r="I9044" i="13" s="1"/>
  <c r="F9044" i="13"/>
  <c r="C9045" i="13"/>
  <c r="H9045" i="13" s="1"/>
  <c r="D9045" i="13"/>
  <c r="E9045" i="13"/>
  <c r="I9045" i="13" s="1"/>
  <c r="F9045" i="13"/>
  <c r="C9046" i="13"/>
  <c r="H9046" i="13" s="1"/>
  <c r="D9046" i="13"/>
  <c r="E9046" i="13"/>
  <c r="I9046" i="13" s="1"/>
  <c r="F9046" i="13"/>
  <c r="C9047" i="13"/>
  <c r="H9047" i="13" s="1"/>
  <c r="D9047" i="13"/>
  <c r="E9047" i="13"/>
  <c r="I9047" i="13" s="1"/>
  <c r="F9047" i="13"/>
  <c r="C9048" i="13"/>
  <c r="H9048" i="13" s="1"/>
  <c r="D9048" i="13"/>
  <c r="E9048" i="13"/>
  <c r="I9048" i="13" s="1"/>
  <c r="F9048" i="13"/>
  <c r="C9049" i="13"/>
  <c r="H9049" i="13" s="1"/>
  <c r="D9049" i="13"/>
  <c r="E9049" i="13"/>
  <c r="I9049" i="13" s="1"/>
  <c r="F9049" i="13"/>
  <c r="C9050" i="13"/>
  <c r="H9050" i="13" s="1"/>
  <c r="D9050" i="13"/>
  <c r="E9050" i="13"/>
  <c r="I9050" i="13" s="1"/>
  <c r="F9050" i="13"/>
  <c r="C9051" i="13"/>
  <c r="H9051" i="13" s="1"/>
  <c r="D9051" i="13"/>
  <c r="E9051" i="13"/>
  <c r="I9051" i="13" s="1"/>
  <c r="F9051" i="13"/>
  <c r="C9052" i="13"/>
  <c r="H9052" i="13" s="1"/>
  <c r="D9052" i="13"/>
  <c r="E9052" i="13"/>
  <c r="I9052" i="13" s="1"/>
  <c r="F9052" i="13"/>
  <c r="C9053" i="13"/>
  <c r="H9053" i="13" s="1"/>
  <c r="D9053" i="13"/>
  <c r="E9053" i="13"/>
  <c r="I9053" i="13" s="1"/>
  <c r="F9053" i="13"/>
  <c r="C9054" i="13"/>
  <c r="H9054" i="13" s="1"/>
  <c r="D9054" i="13"/>
  <c r="E9054" i="13"/>
  <c r="I9054" i="13" s="1"/>
  <c r="F9054" i="13"/>
  <c r="C9055" i="13"/>
  <c r="H9055" i="13" s="1"/>
  <c r="D9055" i="13"/>
  <c r="E9055" i="13"/>
  <c r="I9055" i="13" s="1"/>
  <c r="F9055" i="13"/>
  <c r="C9056" i="13"/>
  <c r="H9056" i="13" s="1"/>
  <c r="D9056" i="13"/>
  <c r="E9056" i="13"/>
  <c r="I9056" i="13" s="1"/>
  <c r="F9056" i="13"/>
  <c r="C9057" i="13"/>
  <c r="H9057" i="13" s="1"/>
  <c r="D9057" i="13"/>
  <c r="E9057" i="13"/>
  <c r="I9057" i="13" s="1"/>
  <c r="F9057" i="13"/>
  <c r="C9058" i="13"/>
  <c r="H9058" i="13" s="1"/>
  <c r="D9058" i="13"/>
  <c r="E9058" i="13"/>
  <c r="I9058" i="13" s="1"/>
  <c r="F9058" i="13"/>
  <c r="C9059" i="13"/>
  <c r="H9059" i="13" s="1"/>
  <c r="D9059" i="13"/>
  <c r="E9059" i="13"/>
  <c r="I9059" i="13" s="1"/>
  <c r="F9059" i="13"/>
  <c r="C9060" i="13"/>
  <c r="H9060" i="13" s="1"/>
  <c r="D9060" i="13"/>
  <c r="E9060" i="13"/>
  <c r="I9060" i="13" s="1"/>
  <c r="F9060" i="13"/>
  <c r="C9061" i="13"/>
  <c r="H9061" i="13" s="1"/>
  <c r="D9061" i="13"/>
  <c r="E9061" i="13"/>
  <c r="I9061" i="13" s="1"/>
  <c r="F9061" i="13"/>
  <c r="C9062" i="13"/>
  <c r="H9062" i="13" s="1"/>
  <c r="D9062" i="13"/>
  <c r="E9062" i="13"/>
  <c r="I9062" i="13" s="1"/>
  <c r="F9062" i="13"/>
  <c r="C9063" i="13"/>
  <c r="H9063" i="13" s="1"/>
  <c r="D9063" i="13"/>
  <c r="E9063" i="13"/>
  <c r="I9063" i="13" s="1"/>
  <c r="F9063" i="13"/>
  <c r="C9064" i="13"/>
  <c r="H9064" i="13" s="1"/>
  <c r="D9064" i="13"/>
  <c r="E9064" i="13"/>
  <c r="I9064" i="13" s="1"/>
  <c r="F9064" i="13"/>
  <c r="C9065" i="13"/>
  <c r="H9065" i="13" s="1"/>
  <c r="D9065" i="13"/>
  <c r="E9065" i="13"/>
  <c r="I9065" i="13" s="1"/>
  <c r="F9065" i="13"/>
  <c r="C9066" i="13"/>
  <c r="H9066" i="13" s="1"/>
  <c r="D9066" i="13"/>
  <c r="E9066" i="13"/>
  <c r="I9066" i="13" s="1"/>
  <c r="F9066" i="13"/>
  <c r="C9067" i="13"/>
  <c r="H9067" i="13" s="1"/>
  <c r="D9067" i="13"/>
  <c r="E9067" i="13"/>
  <c r="I9067" i="13" s="1"/>
  <c r="F9067" i="13"/>
  <c r="C9068" i="13"/>
  <c r="H9068" i="13" s="1"/>
  <c r="D9068" i="13"/>
  <c r="E9068" i="13"/>
  <c r="I9068" i="13" s="1"/>
  <c r="F9068" i="13"/>
  <c r="C9069" i="13"/>
  <c r="H9069" i="13" s="1"/>
  <c r="D9069" i="13"/>
  <c r="E9069" i="13"/>
  <c r="I9069" i="13" s="1"/>
  <c r="F9069" i="13"/>
  <c r="C9070" i="13"/>
  <c r="H9070" i="13" s="1"/>
  <c r="D9070" i="13"/>
  <c r="E9070" i="13"/>
  <c r="I9070" i="13" s="1"/>
  <c r="F9070" i="13"/>
  <c r="C9071" i="13"/>
  <c r="H9071" i="13" s="1"/>
  <c r="D9071" i="13"/>
  <c r="E9071" i="13"/>
  <c r="I9071" i="13" s="1"/>
  <c r="F9071" i="13"/>
  <c r="C9072" i="13"/>
  <c r="H9072" i="13" s="1"/>
  <c r="D9072" i="13"/>
  <c r="E9072" i="13"/>
  <c r="I9072" i="13" s="1"/>
  <c r="F9072" i="13"/>
  <c r="C9073" i="13"/>
  <c r="H9073" i="13" s="1"/>
  <c r="D9073" i="13"/>
  <c r="E9073" i="13"/>
  <c r="I9073" i="13" s="1"/>
  <c r="F9073" i="13"/>
  <c r="C9074" i="13"/>
  <c r="H9074" i="13" s="1"/>
  <c r="D9074" i="13"/>
  <c r="E9074" i="13"/>
  <c r="I9074" i="13" s="1"/>
  <c r="F9074" i="13"/>
  <c r="C9075" i="13"/>
  <c r="H9075" i="13" s="1"/>
  <c r="D9075" i="13"/>
  <c r="E9075" i="13"/>
  <c r="I9075" i="13" s="1"/>
  <c r="F9075" i="13"/>
  <c r="C9076" i="13"/>
  <c r="H9076" i="13" s="1"/>
  <c r="D9076" i="13"/>
  <c r="E9076" i="13"/>
  <c r="I9076" i="13" s="1"/>
  <c r="F9076" i="13"/>
  <c r="C9077" i="13"/>
  <c r="H9077" i="13" s="1"/>
  <c r="D9077" i="13"/>
  <c r="E9077" i="13"/>
  <c r="I9077" i="13" s="1"/>
  <c r="F9077" i="13"/>
  <c r="C9078" i="13"/>
  <c r="H9078" i="13" s="1"/>
  <c r="D9078" i="13"/>
  <c r="E9078" i="13"/>
  <c r="I9078" i="13" s="1"/>
  <c r="F9078" i="13"/>
  <c r="C9079" i="13"/>
  <c r="H9079" i="13" s="1"/>
  <c r="D9079" i="13"/>
  <c r="E9079" i="13"/>
  <c r="I9079" i="13" s="1"/>
  <c r="F9079" i="13"/>
  <c r="C9080" i="13"/>
  <c r="H9080" i="13" s="1"/>
  <c r="D9080" i="13"/>
  <c r="E9080" i="13"/>
  <c r="I9080" i="13" s="1"/>
  <c r="F9080" i="13"/>
  <c r="C9081" i="13"/>
  <c r="H9081" i="13" s="1"/>
  <c r="D9081" i="13"/>
  <c r="E9081" i="13"/>
  <c r="I9081" i="13" s="1"/>
  <c r="F9081" i="13"/>
  <c r="C9082" i="13"/>
  <c r="H9082" i="13" s="1"/>
  <c r="D9082" i="13"/>
  <c r="E9082" i="13"/>
  <c r="I9082" i="13" s="1"/>
  <c r="F9082" i="13"/>
  <c r="C9083" i="13"/>
  <c r="H9083" i="13" s="1"/>
  <c r="D9083" i="13"/>
  <c r="E9083" i="13"/>
  <c r="I9083" i="13" s="1"/>
  <c r="F9083" i="13"/>
  <c r="C9084" i="13"/>
  <c r="H9084" i="13" s="1"/>
  <c r="D9084" i="13"/>
  <c r="E9084" i="13"/>
  <c r="I9084" i="13" s="1"/>
  <c r="F9084" i="13"/>
  <c r="C9085" i="13"/>
  <c r="H9085" i="13" s="1"/>
  <c r="D9085" i="13"/>
  <c r="E9085" i="13"/>
  <c r="I9085" i="13" s="1"/>
  <c r="F9085" i="13"/>
  <c r="C9086" i="13"/>
  <c r="H9086" i="13" s="1"/>
  <c r="D9086" i="13"/>
  <c r="E9086" i="13"/>
  <c r="I9086" i="13" s="1"/>
  <c r="F9086" i="13"/>
  <c r="C9087" i="13"/>
  <c r="H9087" i="13" s="1"/>
  <c r="D9087" i="13"/>
  <c r="E9087" i="13"/>
  <c r="I9087" i="13" s="1"/>
  <c r="F9087" i="13"/>
  <c r="C9088" i="13"/>
  <c r="H9088" i="13" s="1"/>
  <c r="D9088" i="13"/>
  <c r="E9088" i="13"/>
  <c r="I9088" i="13" s="1"/>
  <c r="F9088" i="13"/>
  <c r="C9089" i="13"/>
  <c r="H9089" i="13" s="1"/>
  <c r="D9089" i="13"/>
  <c r="E9089" i="13"/>
  <c r="I9089" i="13" s="1"/>
  <c r="F9089" i="13"/>
  <c r="C9090" i="13"/>
  <c r="H9090" i="13" s="1"/>
  <c r="D9090" i="13"/>
  <c r="E9090" i="13"/>
  <c r="I9090" i="13" s="1"/>
  <c r="F9090" i="13"/>
  <c r="C9091" i="13"/>
  <c r="H9091" i="13" s="1"/>
  <c r="D9091" i="13"/>
  <c r="E9091" i="13"/>
  <c r="I9091" i="13" s="1"/>
  <c r="F9091" i="13"/>
  <c r="C9092" i="13"/>
  <c r="H9092" i="13" s="1"/>
  <c r="D9092" i="13"/>
  <c r="E9092" i="13"/>
  <c r="I9092" i="13" s="1"/>
  <c r="F9092" i="13"/>
  <c r="C9093" i="13"/>
  <c r="H9093" i="13" s="1"/>
  <c r="D9093" i="13"/>
  <c r="E9093" i="13"/>
  <c r="I9093" i="13" s="1"/>
  <c r="F9093" i="13"/>
  <c r="C9094" i="13"/>
  <c r="H9094" i="13" s="1"/>
  <c r="D9094" i="13"/>
  <c r="E9094" i="13"/>
  <c r="I9094" i="13" s="1"/>
  <c r="F9094" i="13"/>
  <c r="C9095" i="13"/>
  <c r="H9095" i="13" s="1"/>
  <c r="D9095" i="13"/>
  <c r="E9095" i="13"/>
  <c r="I9095" i="13" s="1"/>
  <c r="F9095" i="13"/>
  <c r="C9096" i="13"/>
  <c r="H9096" i="13" s="1"/>
  <c r="D9096" i="13"/>
  <c r="E9096" i="13"/>
  <c r="I9096" i="13" s="1"/>
  <c r="F9096" i="13"/>
  <c r="C9097" i="13"/>
  <c r="H9097" i="13" s="1"/>
  <c r="D9097" i="13"/>
  <c r="E9097" i="13"/>
  <c r="I9097" i="13" s="1"/>
  <c r="F9097" i="13"/>
  <c r="C9098" i="13"/>
  <c r="H9098" i="13" s="1"/>
  <c r="D9098" i="13"/>
  <c r="E9098" i="13"/>
  <c r="I9098" i="13" s="1"/>
  <c r="F9098" i="13"/>
  <c r="C9099" i="13"/>
  <c r="H9099" i="13" s="1"/>
  <c r="D9099" i="13"/>
  <c r="E9099" i="13"/>
  <c r="I9099" i="13" s="1"/>
  <c r="F9099" i="13"/>
  <c r="C9100" i="13"/>
  <c r="H9100" i="13" s="1"/>
  <c r="D9100" i="13"/>
  <c r="E9100" i="13"/>
  <c r="I9100" i="13" s="1"/>
  <c r="F9100" i="13"/>
  <c r="C9101" i="13"/>
  <c r="H9101" i="13" s="1"/>
  <c r="D9101" i="13"/>
  <c r="E9101" i="13"/>
  <c r="I9101" i="13" s="1"/>
  <c r="F9101" i="13"/>
  <c r="C9102" i="13"/>
  <c r="H9102" i="13" s="1"/>
  <c r="D9102" i="13"/>
  <c r="E9102" i="13"/>
  <c r="I9102" i="13" s="1"/>
  <c r="F9102" i="13"/>
  <c r="C9103" i="13"/>
  <c r="H9103" i="13" s="1"/>
  <c r="D9103" i="13"/>
  <c r="E9103" i="13"/>
  <c r="I9103" i="13" s="1"/>
  <c r="F9103" i="13"/>
  <c r="C9104" i="13"/>
  <c r="H9104" i="13" s="1"/>
  <c r="D9104" i="13"/>
  <c r="E9104" i="13"/>
  <c r="I9104" i="13" s="1"/>
  <c r="F9104" i="13"/>
  <c r="C9105" i="13"/>
  <c r="H9105" i="13" s="1"/>
  <c r="D9105" i="13"/>
  <c r="E9105" i="13"/>
  <c r="I9105" i="13" s="1"/>
  <c r="F9105" i="13"/>
  <c r="C9106" i="13"/>
  <c r="H9106" i="13" s="1"/>
  <c r="D9106" i="13"/>
  <c r="E9106" i="13"/>
  <c r="I9106" i="13" s="1"/>
  <c r="F9106" i="13"/>
  <c r="C9107" i="13"/>
  <c r="H9107" i="13" s="1"/>
  <c r="D9107" i="13"/>
  <c r="E9107" i="13"/>
  <c r="I9107" i="13" s="1"/>
  <c r="F9107" i="13"/>
  <c r="C9108" i="13"/>
  <c r="H9108" i="13" s="1"/>
  <c r="D9108" i="13"/>
  <c r="E9108" i="13"/>
  <c r="I9108" i="13" s="1"/>
  <c r="F9108" i="13"/>
  <c r="C9109" i="13"/>
  <c r="H9109" i="13" s="1"/>
  <c r="D9109" i="13"/>
  <c r="E9109" i="13"/>
  <c r="I9109" i="13" s="1"/>
  <c r="F9109" i="13"/>
  <c r="C9110" i="13"/>
  <c r="H9110" i="13" s="1"/>
  <c r="D9110" i="13"/>
  <c r="E9110" i="13"/>
  <c r="I9110" i="13" s="1"/>
  <c r="F9110" i="13"/>
  <c r="C9111" i="13"/>
  <c r="H9111" i="13" s="1"/>
  <c r="D9111" i="13"/>
  <c r="E9111" i="13"/>
  <c r="I9111" i="13" s="1"/>
  <c r="F9111" i="13"/>
  <c r="C9112" i="13"/>
  <c r="H9112" i="13" s="1"/>
  <c r="D9112" i="13"/>
  <c r="E9112" i="13"/>
  <c r="I9112" i="13" s="1"/>
  <c r="F9112" i="13"/>
  <c r="C9113" i="13"/>
  <c r="H9113" i="13" s="1"/>
  <c r="D9113" i="13"/>
  <c r="E9113" i="13"/>
  <c r="I9113" i="13" s="1"/>
  <c r="F9113" i="13"/>
  <c r="C9114" i="13"/>
  <c r="H9114" i="13" s="1"/>
  <c r="D9114" i="13"/>
  <c r="E9114" i="13"/>
  <c r="I9114" i="13" s="1"/>
  <c r="F9114" i="13"/>
  <c r="C9115" i="13"/>
  <c r="H9115" i="13" s="1"/>
  <c r="D9115" i="13"/>
  <c r="E9115" i="13"/>
  <c r="I9115" i="13" s="1"/>
  <c r="F9115" i="13"/>
  <c r="C9116" i="13"/>
  <c r="H9116" i="13" s="1"/>
  <c r="D9116" i="13"/>
  <c r="E9116" i="13"/>
  <c r="I9116" i="13" s="1"/>
  <c r="F9116" i="13"/>
  <c r="C9117" i="13"/>
  <c r="H9117" i="13" s="1"/>
  <c r="D9117" i="13"/>
  <c r="E9117" i="13"/>
  <c r="I9117" i="13" s="1"/>
  <c r="F9117" i="13"/>
  <c r="C9118" i="13"/>
  <c r="H9118" i="13" s="1"/>
  <c r="D9118" i="13"/>
  <c r="E9118" i="13"/>
  <c r="I9118" i="13" s="1"/>
  <c r="F9118" i="13"/>
  <c r="C9119" i="13"/>
  <c r="H9119" i="13" s="1"/>
  <c r="D9119" i="13"/>
  <c r="E9119" i="13"/>
  <c r="I9119" i="13" s="1"/>
  <c r="F9119" i="13"/>
  <c r="C9120" i="13"/>
  <c r="H9120" i="13" s="1"/>
  <c r="D9120" i="13"/>
  <c r="E9120" i="13"/>
  <c r="I9120" i="13" s="1"/>
  <c r="F9120" i="13"/>
  <c r="C9121" i="13"/>
  <c r="H9121" i="13" s="1"/>
  <c r="D9121" i="13"/>
  <c r="E9121" i="13"/>
  <c r="I9121" i="13" s="1"/>
  <c r="F9121" i="13"/>
  <c r="C9122" i="13"/>
  <c r="H9122" i="13" s="1"/>
  <c r="D9122" i="13"/>
  <c r="E9122" i="13"/>
  <c r="I9122" i="13" s="1"/>
  <c r="F9122" i="13"/>
  <c r="C9123" i="13"/>
  <c r="H9123" i="13" s="1"/>
  <c r="D9123" i="13"/>
  <c r="E9123" i="13"/>
  <c r="I9123" i="13" s="1"/>
  <c r="F9123" i="13"/>
  <c r="C9124" i="13"/>
  <c r="H9124" i="13" s="1"/>
  <c r="D9124" i="13"/>
  <c r="E9124" i="13"/>
  <c r="I9124" i="13" s="1"/>
  <c r="F9124" i="13"/>
  <c r="C9125" i="13"/>
  <c r="H9125" i="13" s="1"/>
  <c r="D9125" i="13"/>
  <c r="E9125" i="13"/>
  <c r="I9125" i="13" s="1"/>
  <c r="F9125" i="13"/>
  <c r="C9126" i="13"/>
  <c r="H9126" i="13" s="1"/>
  <c r="D9126" i="13"/>
  <c r="E9126" i="13"/>
  <c r="I9126" i="13" s="1"/>
  <c r="F9126" i="13"/>
  <c r="C9127" i="13"/>
  <c r="H9127" i="13" s="1"/>
  <c r="D9127" i="13"/>
  <c r="E9127" i="13"/>
  <c r="I9127" i="13" s="1"/>
  <c r="F9127" i="13"/>
  <c r="C9128" i="13"/>
  <c r="H9128" i="13" s="1"/>
  <c r="D9128" i="13"/>
  <c r="E9128" i="13"/>
  <c r="I9128" i="13" s="1"/>
  <c r="F9128" i="13"/>
  <c r="C9129" i="13"/>
  <c r="H9129" i="13" s="1"/>
  <c r="D9129" i="13"/>
  <c r="E9129" i="13"/>
  <c r="I9129" i="13" s="1"/>
  <c r="F9129" i="13"/>
  <c r="C9130" i="13"/>
  <c r="H9130" i="13" s="1"/>
  <c r="D9130" i="13"/>
  <c r="E9130" i="13"/>
  <c r="I9130" i="13" s="1"/>
  <c r="F9130" i="13"/>
  <c r="C9131" i="13"/>
  <c r="H9131" i="13" s="1"/>
  <c r="D9131" i="13"/>
  <c r="E9131" i="13"/>
  <c r="I9131" i="13" s="1"/>
  <c r="F9131" i="13"/>
  <c r="C9132" i="13"/>
  <c r="H9132" i="13" s="1"/>
  <c r="D9132" i="13"/>
  <c r="E9132" i="13"/>
  <c r="I9132" i="13" s="1"/>
  <c r="F9132" i="13"/>
  <c r="C9133" i="13"/>
  <c r="H9133" i="13" s="1"/>
  <c r="D9133" i="13"/>
  <c r="E9133" i="13"/>
  <c r="I9133" i="13" s="1"/>
  <c r="F9133" i="13"/>
  <c r="C9134" i="13"/>
  <c r="H9134" i="13" s="1"/>
  <c r="D9134" i="13"/>
  <c r="E9134" i="13"/>
  <c r="I9134" i="13" s="1"/>
  <c r="F9134" i="13"/>
  <c r="C9135" i="13"/>
  <c r="H9135" i="13" s="1"/>
  <c r="D9135" i="13"/>
  <c r="E9135" i="13"/>
  <c r="I9135" i="13" s="1"/>
  <c r="F9135" i="13"/>
  <c r="C9136" i="13"/>
  <c r="H9136" i="13" s="1"/>
  <c r="D9136" i="13"/>
  <c r="E9136" i="13"/>
  <c r="I9136" i="13" s="1"/>
  <c r="F9136" i="13"/>
  <c r="C9137" i="13"/>
  <c r="H9137" i="13" s="1"/>
  <c r="D9137" i="13"/>
  <c r="E9137" i="13"/>
  <c r="I9137" i="13" s="1"/>
  <c r="F9137" i="13"/>
  <c r="C9138" i="13"/>
  <c r="H9138" i="13" s="1"/>
  <c r="D9138" i="13"/>
  <c r="E9138" i="13"/>
  <c r="I9138" i="13" s="1"/>
  <c r="F9138" i="13"/>
  <c r="C9139" i="13"/>
  <c r="H9139" i="13" s="1"/>
  <c r="D9139" i="13"/>
  <c r="E9139" i="13"/>
  <c r="I9139" i="13" s="1"/>
  <c r="F9139" i="13"/>
  <c r="C9140" i="13"/>
  <c r="H9140" i="13" s="1"/>
  <c r="D9140" i="13"/>
  <c r="E9140" i="13"/>
  <c r="I9140" i="13" s="1"/>
  <c r="F9140" i="13"/>
  <c r="C9141" i="13"/>
  <c r="H9141" i="13" s="1"/>
  <c r="D9141" i="13"/>
  <c r="E9141" i="13"/>
  <c r="I9141" i="13" s="1"/>
  <c r="F9141" i="13"/>
  <c r="C9142" i="13"/>
  <c r="H9142" i="13" s="1"/>
  <c r="D9142" i="13"/>
  <c r="E9142" i="13"/>
  <c r="I9142" i="13" s="1"/>
  <c r="F9142" i="13"/>
  <c r="C9143" i="13"/>
  <c r="H9143" i="13" s="1"/>
  <c r="D9143" i="13"/>
  <c r="E9143" i="13"/>
  <c r="I9143" i="13" s="1"/>
  <c r="F9143" i="13"/>
  <c r="C9144" i="13"/>
  <c r="H9144" i="13" s="1"/>
  <c r="D9144" i="13"/>
  <c r="E9144" i="13"/>
  <c r="I9144" i="13" s="1"/>
  <c r="F9144" i="13"/>
  <c r="C9145" i="13"/>
  <c r="H9145" i="13" s="1"/>
  <c r="D9145" i="13"/>
  <c r="E9145" i="13"/>
  <c r="I9145" i="13" s="1"/>
  <c r="F9145" i="13"/>
  <c r="C9146" i="13"/>
  <c r="H9146" i="13" s="1"/>
  <c r="D9146" i="13"/>
  <c r="E9146" i="13"/>
  <c r="I9146" i="13" s="1"/>
  <c r="F9146" i="13"/>
  <c r="C9147" i="13"/>
  <c r="H9147" i="13" s="1"/>
  <c r="D9147" i="13"/>
  <c r="E9147" i="13"/>
  <c r="I9147" i="13" s="1"/>
  <c r="F9147" i="13"/>
  <c r="C9148" i="13"/>
  <c r="H9148" i="13" s="1"/>
  <c r="D9148" i="13"/>
  <c r="E9148" i="13"/>
  <c r="I9148" i="13" s="1"/>
  <c r="F9148" i="13"/>
  <c r="C9149" i="13"/>
  <c r="H9149" i="13" s="1"/>
  <c r="D9149" i="13"/>
  <c r="E9149" i="13"/>
  <c r="I9149" i="13" s="1"/>
  <c r="F9149" i="13"/>
  <c r="C9150" i="13"/>
  <c r="H9150" i="13" s="1"/>
  <c r="D9150" i="13"/>
  <c r="E9150" i="13"/>
  <c r="I9150" i="13" s="1"/>
  <c r="F9150" i="13"/>
  <c r="C9151" i="13"/>
  <c r="H9151" i="13" s="1"/>
  <c r="D9151" i="13"/>
  <c r="E9151" i="13"/>
  <c r="I9151" i="13" s="1"/>
  <c r="F9151" i="13"/>
  <c r="C9152" i="13"/>
  <c r="H9152" i="13" s="1"/>
  <c r="D9152" i="13"/>
  <c r="E9152" i="13"/>
  <c r="I9152" i="13" s="1"/>
  <c r="F9152" i="13"/>
  <c r="C9153" i="13"/>
  <c r="H9153" i="13" s="1"/>
  <c r="D9153" i="13"/>
  <c r="E9153" i="13"/>
  <c r="I9153" i="13" s="1"/>
  <c r="F9153" i="13"/>
  <c r="C9154" i="13"/>
  <c r="H9154" i="13" s="1"/>
  <c r="D9154" i="13"/>
  <c r="E9154" i="13"/>
  <c r="I9154" i="13" s="1"/>
  <c r="F9154" i="13"/>
  <c r="C9155" i="13"/>
  <c r="H9155" i="13" s="1"/>
  <c r="D9155" i="13"/>
  <c r="E9155" i="13"/>
  <c r="I9155" i="13" s="1"/>
  <c r="F9155" i="13"/>
  <c r="C9156" i="13"/>
  <c r="H9156" i="13" s="1"/>
  <c r="D9156" i="13"/>
  <c r="E9156" i="13"/>
  <c r="I9156" i="13" s="1"/>
  <c r="F9156" i="13"/>
  <c r="C9157" i="13"/>
  <c r="H9157" i="13" s="1"/>
  <c r="D9157" i="13"/>
  <c r="E9157" i="13"/>
  <c r="I9157" i="13" s="1"/>
  <c r="F9157" i="13"/>
  <c r="C9158" i="13"/>
  <c r="H9158" i="13" s="1"/>
  <c r="D9158" i="13"/>
  <c r="E9158" i="13"/>
  <c r="I9158" i="13" s="1"/>
  <c r="F9158" i="13"/>
  <c r="C9159" i="13"/>
  <c r="H9159" i="13" s="1"/>
  <c r="D9159" i="13"/>
  <c r="E9159" i="13"/>
  <c r="I9159" i="13" s="1"/>
  <c r="F9159" i="13"/>
  <c r="C9160" i="13"/>
  <c r="H9160" i="13" s="1"/>
  <c r="D9160" i="13"/>
  <c r="E9160" i="13"/>
  <c r="I9160" i="13" s="1"/>
  <c r="F9160" i="13"/>
  <c r="C9161" i="13"/>
  <c r="H9161" i="13" s="1"/>
  <c r="D9161" i="13"/>
  <c r="E9161" i="13"/>
  <c r="I9161" i="13" s="1"/>
  <c r="F9161" i="13"/>
  <c r="C9162" i="13"/>
  <c r="H9162" i="13" s="1"/>
  <c r="D9162" i="13"/>
  <c r="E9162" i="13"/>
  <c r="I9162" i="13" s="1"/>
  <c r="F9162" i="13"/>
  <c r="C9163" i="13"/>
  <c r="H9163" i="13" s="1"/>
  <c r="D9163" i="13"/>
  <c r="E9163" i="13"/>
  <c r="I9163" i="13" s="1"/>
  <c r="F9163" i="13"/>
  <c r="C9164" i="13"/>
  <c r="H9164" i="13" s="1"/>
  <c r="D9164" i="13"/>
  <c r="E9164" i="13"/>
  <c r="I9164" i="13" s="1"/>
  <c r="F9164" i="13"/>
  <c r="C9165" i="13"/>
  <c r="H9165" i="13" s="1"/>
  <c r="D9165" i="13"/>
  <c r="E9165" i="13"/>
  <c r="I9165" i="13" s="1"/>
  <c r="F9165" i="13"/>
  <c r="C9166" i="13"/>
  <c r="H9166" i="13" s="1"/>
  <c r="D9166" i="13"/>
  <c r="E9166" i="13"/>
  <c r="I9166" i="13" s="1"/>
  <c r="F9166" i="13"/>
  <c r="C9167" i="13"/>
  <c r="H9167" i="13" s="1"/>
  <c r="D9167" i="13"/>
  <c r="E9167" i="13"/>
  <c r="I9167" i="13" s="1"/>
  <c r="F9167" i="13"/>
  <c r="C9168" i="13"/>
  <c r="H9168" i="13" s="1"/>
  <c r="D9168" i="13"/>
  <c r="E9168" i="13"/>
  <c r="I9168" i="13" s="1"/>
  <c r="F9168" i="13"/>
  <c r="C9169" i="13"/>
  <c r="H9169" i="13" s="1"/>
  <c r="D9169" i="13"/>
  <c r="E9169" i="13"/>
  <c r="I9169" i="13" s="1"/>
  <c r="F9169" i="13"/>
  <c r="C9170" i="13"/>
  <c r="H9170" i="13" s="1"/>
  <c r="D9170" i="13"/>
  <c r="E9170" i="13"/>
  <c r="I9170" i="13" s="1"/>
  <c r="F9170" i="13"/>
  <c r="C9171" i="13"/>
  <c r="H9171" i="13" s="1"/>
  <c r="D9171" i="13"/>
  <c r="E9171" i="13"/>
  <c r="I9171" i="13" s="1"/>
  <c r="F9171" i="13"/>
  <c r="C9172" i="13"/>
  <c r="H9172" i="13" s="1"/>
  <c r="D9172" i="13"/>
  <c r="E9172" i="13"/>
  <c r="I9172" i="13" s="1"/>
  <c r="F9172" i="13"/>
  <c r="C9173" i="13"/>
  <c r="H9173" i="13" s="1"/>
  <c r="D9173" i="13"/>
  <c r="E9173" i="13"/>
  <c r="I9173" i="13" s="1"/>
  <c r="F9173" i="13"/>
  <c r="C9174" i="13"/>
  <c r="H9174" i="13" s="1"/>
  <c r="D9174" i="13"/>
  <c r="E9174" i="13"/>
  <c r="I9174" i="13" s="1"/>
  <c r="F9174" i="13"/>
  <c r="C9175" i="13"/>
  <c r="H9175" i="13" s="1"/>
  <c r="D9175" i="13"/>
  <c r="E9175" i="13"/>
  <c r="I9175" i="13" s="1"/>
  <c r="F9175" i="13"/>
  <c r="C9176" i="13"/>
  <c r="H9176" i="13" s="1"/>
  <c r="D9176" i="13"/>
  <c r="E9176" i="13"/>
  <c r="I9176" i="13" s="1"/>
  <c r="F9176" i="13"/>
  <c r="C9177" i="13"/>
  <c r="H9177" i="13" s="1"/>
  <c r="D9177" i="13"/>
  <c r="E9177" i="13"/>
  <c r="I9177" i="13" s="1"/>
  <c r="F9177" i="13"/>
  <c r="C9178" i="13"/>
  <c r="H9178" i="13" s="1"/>
  <c r="D9178" i="13"/>
  <c r="E9178" i="13"/>
  <c r="I9178" i="13" s="1"/>
  <c r="F9178" i="13"/>
  <c r="C9179" i="13"/>
  <c r="H9179" i="13" s="1"/>
  <c r="D9179" i="13"/>
  <c r="E9179" i="13"/>
  <c r="I9179" i="13" s="1"/>
  <c r="F9179" i="13"/>
  <c r="C9180" i="13"/>
  <c r="H9180" i="13" s="1"/>
  <c r="D9180" i="13"/>
  <c r="E9180" i="13"/>
  <c r="I9180" i="13" s="1"/>
  <c r="F9180" i="13"/>
  <c r="C9181" i="13"/>
  <c r="H9181" i="13" s="1"/>
  <c r="D9181" i="13"/>
  <c r="E9181" i="13"/>
  <c r="I9181" i="13" s="1"/>
  <c r="F9181" i="13"/>
  <c r="C9182" i="13"/>
  <c r="H9182" i="13" s="1"/>
  <c r="D9182" i="13"/>
  <c r="E9182" i="13"/>
  <c r="I9182" i="13" s="1"/>
  <c r="F9182" i="13"/>
  <c r="C9183" i="13"/>
  <c r="H9183" i="13" s="1"/>
  <c r="D9183" i="13"/>
  <c r="E9183" i="13"/>
  <c r="I9183" i="13" s="1"/>
  <c r="F9183" i="13"/>
  <c r="C9184" i="13"/>
  <c r="H9184" i="13" s="1"/>
  <c r="D9184" i="13"/>
  <c r="E9184" i="13"/>
  <c r="I9184" i="13" s="1"/>
  <c r="F9184" i="13"/>
  <c r="C9185" i="13"/>
  <c r="H9185" i="13" s="1"/>
  <c r="D9185" i="13"/>
  <c r="E9185" i="13"/>
  <c r="I9185" i="13" s="1"/>
  <c r="F9185" i="13"/>
  <c r="C9186" i="13"/>
  <c r="H9186" i="13" s="1"/>
  <c r="D9186" i="13"/>
  <c r="E9186" i="13"/>
  <c r="I9186" i="13" s="1"/>
  <c r="F9186" i="13"/>
  <c r="C9187" i="13"/>
  <c r="H9187" i="13" s="1"/>
  <c r="D9187" i="13"/>
  <c r="E9187" i="13"/>
  <c r="I9187" i="13" s="1"/>
  <c r="F9187" i="13"/>
  <c r="C9188" i="13"/>
  <c r="H9188" i="13" s="1"/>
  <c r="D9188" i="13"/>
  <c r="E9188" i="13"/>
  <c r="I9188" i="13" s="1"/>
  <c r="F9188" i="13"/>
  <c r="C9189" i="13"/>
  <c r="H9189" i="13" s="1"/>
  <c r="D9189" i="13"/>
  <c r="E9189" i="13"/>
  <c r="I9189" i="13" s="1"/>
  <c r="F9189" i="13"/>
  <c r="C9190" i="13"/>
  <c r="H9190" i="13" s="1"/>
  <c r="D9190" i="13"/>
  <c r="E9190" i="13"/>
  <c r="I9190" i="13" s="1"/>
  <c r="F9190" i="13"/>
  <c r="C9191" i="13"/>
  <c r="H9191" i="13" s="1"/>
  <c r="D9191" i="13"/>
  <c r="E9191" i="13"/>
  <c r="I9191" i="13" s="1"/>
  <c r="F9191" i="13"/>
  <c r="C9192" i="13"/>
  <c r="H9192" i="13" s="1"/>
  <c r="D9192" i="13"/>
  <c r="E9192" i="13"/>
  <c r="I9192" i="13" s="1"/>
  <c r="F9192" i="13"/>
  <c r="C9193" i="13"/>
  <c r="H9193" i="13" s="1"/>
  <c r="D9193" i="13"/>
  <c r="E9193" i="13"/>
  <c r="I9193" i="13" s="1"/>
  <c r="F9193" i="13"/>
  <c r="C9194" i="13"/>
  <c r="H9194" i="13" s="1"/>
  <c r="D9194" i="13"/>
  <c r="E9194" i="13"/>
  <c r="I9194" i="13" s="1"/>
  <c r="F9194" i="13"/>
  <c r="C9195" i="13"/>
  <c r="H9195" i="13" s="1"/>
  <c r="D9195" i="13"/>
  <c r="E9195" i="13"/>
  <c r="I9195" i="13" s="1"/>
  <c r="F9195" i="13"/>
  <c r="C9196" i="13"/>
  <c r="H9196" i="13" s="1"/>
  <c r="D9196" i="13"/>
  <c r="E9196" i="13"/>
  <c r="I9196" i="13" s="1"/>
  <c r="F9196" i="13"/>
  <c r="C9197" i="13"/>
  <c r="H9197" i="13" s="1"/>
  <c r="D9197" i="13"/>
  <c r="E9197" i="13"/>
  <c r="I9197" i="13" s="1"/>
  <c r="F9197" i="13"/>
  <c r="C9198" i="13"/>
  <c r="H9198" i="13" s="1"/>
  <c r="D9198" i="13"/>
  <c r="E9198" i="13"/>
  <c r="I9198" i="13" s="1"/>
  <c r="F9198" i="13"/>
  <c r="C9199" i="13"/>
  <c r="H9199" i="13" s="1"/>
  <c r="D9199" i="13"/>
  <c r="E9199" i="13"/>
  <c r="I9199" i="13" s="1"/>
  <c r="F9199" i="13"/>
  <c r="C9200" i="13"/>
  <c r="H9200" i="13" s="1"/>
  <c r="D9200" i="13"/>
  <c r="E9200" i="13"/>
  <c r="I9200" i="13" s="1"/>
  <c r="F9200" i="13"/>
  <c r="C9201" i="13"/>
  <c r="H9201" i="13" s="1"/>
  <c r="D9201" i="13"/>
  <c r="E9201" i="13"/>
  <c r="I9201" i="13" s="1"/>
  <c r="F9201" i="13"/>
  <c r="C9202" i="13"/>
  <c r="H9202" i="13" s="1"/>
  <c r="D9202" i="13"/>
  <c r="E9202" i="13"/>
  <c r="I9202" i="13" s="1"/>
  <c r="F9202" i="13"/>
  <c r="C9203" i="13"/>
  <c r="H9203" i="13" s="1"/>
  <c r="D9203" i="13"/>
  <c r="E9203" i="13"/>
  <c r="I9203" i="13" s="1"/>
  <c r="F9203" i="13"/>
  <c r="C9204" i="13"/>
  <c r="H9204" i="13" s="1"/>
  <c r="D9204" i="13"/>
  <c r="E9204" i="13"/>
  <c r="I9204" i="13" s="1"/>
  <c r="F9204" i="13"/>
  <c r="C9205" i="13"/>
  <c r="H9205" i="13" s="1"/>
  <c r="D9205" i="13"/>
  <c r="E9205" i="13"/>
  <c r="I9205" i="13" s="1"/>
  <c r="F9205" i="13"/>
  <c r="C9206" i="13"/>
  <c r="H9206" i="13" s="1"/>
  <c r="D9206" i="13"/>
  <c r="E9206" i="13"/>
  <c r="I9206" i="13" s="1"/>
  <c r="F9206" i="13"/>
  <c r="C9207" i="13"/>
  <c r="H9207" i="13" s="1"/>
  <c r="D9207" i="13"/>
  <c r="E9207" i="13"/>
  <c r="I9207" i="13" s="1"/>
  <c r="F9207" i="13"/>
  <c r="C9208" i="13"/>
  <c r="H9208" i="13" s="1"/>
  <c r="D9208" i="13"/>
  <c r="E9208" i="13"/>
  <c r="I9208" i="13" s="1"/>
  <c r="F9208" i="13"/>
  <c r="C9209" i="13"/>
  <c r="H9209" i="13" s="1"/>
  <c r="D9209" i="13"/>
  <c r="E9209" i="13"/>
  <c r="I9209" i="13" s="1"/>
  <c r="F9209" i="13"/>
  <c r="C9210" i="13"/>
  <c r="H9210" i="13" s="1"/>
  <c r="D9210" i="13"/>
  <c r="E9210" i="13"/>
  <c r="I9210" i="13" s="1"/>
  <c r="F9210" i="13"/>
  <c r="C9211" i="13"/>
  <c r="H9211" i="13" s="1"/>
  <c r="D9211" i="13"/>
  <c r="E9211" i="13"/>
  <c r="I9211" i="13" s="1"/>
  <c r="F9211" i="13"/>
  <c r="C9212" i="13"/>
  <c r="H9212" i="13" s="1"/>
  <c r="D9212" i="13"/>
  <c r="E9212" i="13"/>
  <c r="I9212" i="13" s="1"/>
  <c r="F9212" i="13"/>
  <c r="C9213" i="13"/>
  <c r="H9213" i="13" s="1"/>
  <c r="D9213" i="13"/>
  <c r="E9213" i="13"/>
  <c r="I9213" i="13" s="1"/>
  <c r="F9213" i="13"/>
  <c r="C9214" i="13"/>
  <c r="H9214" i="13" s="1"/>
  <c r="D9214" i="13"/>
  <c r="E9214" i="13"/>
  <c r="I9214" i="13" s="1"/>
  <c r="F9214" i="13"/>
  <c r="C9215" i="13"/>
  <c r="H9215" i="13" s="1"/>
  <c r="D9215" i="13"/>
  <c r="E9215" i="13"/>
  <c r="I9215" i="13" s="1"/>
  <c r="F9215" i="13"/>
  <c r="C9216" i="13"/>
  <c r="H9216" i="13" s="1"/>
  <c r="D9216" i="13"/>
  <c r="E9216" i="13"/>
  <c r="I9216" i="13" s="1"/>
  <c r="F9216" i="13"/>
  <c r="C9217" i="13"/>
  <c r="H9217" i="13" s="1"/>
  <c r="D9217" i="13"/>
  <c r="E9217" i="13"/>
  <c r="I9217" i="13" s="1"/>
  <c r="F9217" i="13"/>
  <c r="C9218" i="13"/>
  <c r="H9218" i="13" s="1"/>
  <c r="D9218" i="13"/>
  <c r="E9218" i="13"/>
  <c r="I9218" i="13" s="1"/>
  <c r="F9218" i="13"/>
  <c r="C9219" i="13"/>
  <c r="H9219" i="13" s="1"/>
  <c r="D9219" i="13"/>
  <c r="E9219" i="13"/>
  <c r="I9219" i="13" s="1"/>
  <c r="F9219" i="13"/>
  <c r="C9220" i="13"/>
  <c r="H9220" i="13" s="1"/>
  <c r="D9220" i="13"/>
  <c r="E9220" i="13"/>
  <c r="I9220" i="13" s="1"/>
  <c r="F9220" i="13"/>
  <c r="C9221" i="13"/>
  <c r="H9221" i="13" s="1"/>
  <c r="D9221" i="13"/>
  <c r="E9221" i="13"/>
  <c r="I9221" i="13" s="1"/>
  <c r="F9221" i="13"/>
  <c r="C9222" i="13"/>
  <c r="H9222" i="13" s="1"/>
  <c r="D9222" i="13"/>
  <c r="E9222" i="13"/>
  <c r="I9222" i="13" s="1"/>
  <c r="F9222" i="13"/>
  <c r="C9223" i="13"/>
  <c r="H9223" i="13" s="1"/>
  <c r="D9223" i="13"/>
  <c r="E9223" i="13"/>
  <c r="I9223" i="13" s="1"/>
  <c r="F9223" i="13"/>
  <c r="C9224" i="13"/>
  <c r="H9224" i="13" s="1"/>
  <c r="D9224" i="13"/>
  <c r="E9224" i="13"/>
  <c r="I9224" i="13" s="1"/>
  <c r="F9224" i="13"/>
  <c r="C9225" i="13"/>
  <c r="H9225" i="13" s="1"/>
  <c r="D9225" i="13"/>
  <c r="E9225" i="13"/>
  <c r="I9225" i="13" s="1"/>
  <c r="F9225" i="13"/>
  <c r="C9226" i="13"/>
  <c r="H9226" i="13" s="1"/>
  <c r="D9226" i="13"/>
  <c r="E9226" i="13"/>
  <c r="I9226" i="13" s="1"/>
  <c r="F9226" i="13"/>
  <c r="C9227" i="13"/>
  <c r="H9227" i="13" s="1"/>
  <c r="D9227" i="13"/>
  <c r="E9227" i="13"/>
  <c r="I9227" i="13" s="1"/>
  <c r="F9227" i="13"/>
  <c r="C9228" i="13"/>
  <c r="H9228" i="13" s="1"/>
  <c r="D9228" i="13"/>
  <c r="E9228" i="13"/>
  <c r="I9228" i="13" s="1"/>
  <c r="F9228" i="13"/>
  <c r="C9229" i="13"/>
  <c r="H9229" i="13" s="1"/>
  <c r="D9229" i="13"/>
  <c r="E9229" i="13"/>
  <c r="I9229" i="13" s="1"/>
  <c r="F9229" i="13"/>
  <c r="C9230" i="13"/>
  <c r="H9230" i="13" s="1"/>
  <c r="D9230" i="13"/>
  <c r="E9230" i="13"/>
  <c r="I9230" i="13" s="1"/>
  <c r="F9230" i="13"/>
  <c r="C9231" i="13"/>
  <c r="H9231" i="13" s="1"/>
  <c r="D9231" i="13"/>
  <c r="E9231" i="13"/>
  <c r="I9231" i="13" s="1"/>
  <c r="F9231" i="13"/>
  <c r="C9232" i="13"/>
  <c r="H9232" i="13" s="1"/>
  <c r="D9232" i="13"/>
  <c r="E9232" i="13"/>
  <c r="I9232" i="13" s="1"/>
  <c r="F9232" i="13"/>
  <c r="C9233" i="13"/>
  <c r="H9233" i="13" s="1"/>
  <c r="D9233" i="13"/>
  <c r="E9233" i="13"/>
  <c r="I9233" i="13" s="1"/>
  <c r="F9233" i="13"/>
  <c r="C9234" i="13"/>
  <c r="H9234" i="13" s="1"/>
  <c r="D9234" i="13"/>
  <c r="E9234" i="13"/>
  <c r="I9234" i="13" s="1"/>
  <c r="F9234" i="13"/>
  <c r="C9235" i="13"/>
  <c r="H9235" i="13" s="1"/>
  <c r="D9235" i="13"/>
  <c r="E9235" i="13"/>
  <c r="I9235" i="13" s="1"/>
  <c r="F9235" i="13"/>
  <c r="C9236" i="13"/>
  <c r="H9236" i="13" s="1"/>
  <c r="D9236" i="13"/>
  <c r="E9236" i="13"/>
  <c r="I9236" i="13" s="1"/>
  <c r="F9236" i="13"/>
  <c r="C9237" i="13"/>
  <c r="H9237" i="13" s="1"/>
  <c r="D9237" i="13"/>
  <c r="E9237" i="13"/>
  <c r="I9237" i="13" s="1"/>
  <c r="F9237" i="13"/>
  <c r="C9238" i="13"/>
  <c r="H9238" i="13" s="1"/>
  <c r="D9238" i="13"/>
  <c r="E9238" i="13"/>
  <c r="I9238" i="13" s="1"/>
  <c r="F9238" i="13"/>
  <c r="C9239" i="13"/>
  <c r="H9239" i="13" s="1"/>
  <c r="D9239" i="13"/>
  <c r="E9239" i="13"/>
  <c r="I9239" i="13" s="1"/>
  <c r="F9239" i="13"/>
  <c r="C9240" i="13"/>
  <c r="H9240" i="13" s="1"/>
  <c r="D9240" i="13"/>
  <c r="E9240" i="13"/>
  <c r="I9240" i="13" s="1"/>
  <c r="F9240" i="13"/>
  <c r="C9241" i="13"/>
  <c r="H9241" i="13" s="1"/>
  <c r="D9241" i="13"/>
  <c r="E9241" i="13"/>
  <c r="I9241" i="13" s="1"/>
  <c r="F9241" i="13"/>
  <c r="C9242" i="13"/>
  <c r="H9242" i="13" s="1"/>
  <c r="D9242" i="13"/>
  <c r="E9242" i="13"/>
  <c r="I9242" i="13" s="1"/>
  <c r="F9242" i="13"/>
  <c r="C9243" i="13"/>
  <c r="H9243" i="13" s="1"/>
  <c r="D9243" i="13"/>
  <c r="E9243" i="13"/>
  <c r="I9243" i="13" s="1"/>
  <c r="F9243" i="13"/>
  <c r="C9244" i="13"/>
  <c r="H9244" i="13" s="1"/>
  <c r="D9244" i="13"/>
  <c r="E9244" i="13"/>
  <c r="I9244" i="13" s="1"/>
  <c r="F9244" i="13"/>
  <c r="C9245" i="13"/>
  <c r="H9245" i="13" s="1"/>
  <c r="D9245" i="13"/>
  <c r="E9245" i="13"/>
  <c r="I9245" i="13" s="1"/>
  <c r="F9245" i="13"/>
  <c r="C9246" i="13"/>
  <c r="H9246" i="13" s="1"/>
  <c r="D9246" i="13"/>
  <c r="E9246" i="13"/>
  <c r="I9246" i="13" s="1"/>
  <c r="F9246" i="13"/>
  <c r="C9247" i="13"/>
  <c r="H9247" i="13" s="1"/>
  <c r="D9247" i="13"/>
  <c r="E9247" i="13"/>
  <c r="I9247" i="13" s="1"/>
  <c r="F9247" i="13"/>
  <c r="C9248" i="13"/>
  <c r="H9248" i="13" s="1"/>
  <c r="D9248" i="13"/>
  <c r="E9248" i="13"/>
  <c r="I9248" i="13" s="1"/>
  <c r="F9248" i="13"/>
  <c r="C9249" i="13"/>
  <c r="H9249" i="13" s="1"/>
  <c r="D9249" i="13"/>
  <c r="E9249" i="13"/>
  <c r="I9249" i="13" s="1"/>
  <c r="F9249" i="13"/>
  <c r="C9250" i="13"/>
  <c r="H9250" i="13" s="1"/>
  <c r="D9250" i="13"/>
  <c r="E9250" i="13"/>
  <c r="I9250" i="13" s="1"/>
  <c r="F9250" i="13"/>
  <c r="C9251" i="13"/>
  <c r="H9251" i="13" s="1"/>
  <c r="D9251" i="13"/>
  <c r="E9251" i="13"/>
  <c r="I9251" i="13" s="1"/>
  <c r="F9251" i="13"/>
  <c r="C9252" i="13"/>
  <c r="H9252" i="13" s="1"/>
  <c r="D9252" i="13"/>
  <c r="E9252" i="13"/>
  <c r="I9252" i="13" s="1"/>
  <c r="F9252" i="13"/>
  <c r="C9253" i="13"/>
  <c r="H9253" i="13" s="1"/>
  <c r="D9253" i="13"/>
  <c r="E9253" i="13"/>
  <c r="I9253" i="13" s="1"/>
  <c r="F9253" i="13"/>
  <c r="C9254" i="13"/>
  <c r="H9254" i="13" s="1"/>
  <c r="D9254" i="13"/>
  <c r="E9254" i="13"/>
  <c r="I9254" i="13" s="1"/>
  <c r="F9254" i="13"/>
  <c r="C9255" i="13"/>
  <c r="H9255" i="13" s="1"/>
  <c r="D9255" i="13"/>
  <c r="E9255" i="13"/>
  <c r="I9255" i="13" s="1"/>
  <c r="F9255" i="13"/>
  <c r="C9256" i="13"/>
  <c r="H9256" i="13" s="1"/>
  <c r="D9256" i="13"/>
  <c r="E9256" i="13"/>
  <c r="I9256" i="13" s="1"/>
  <c r="F9256" i="13"/>
  <c r="C9257" i="13"/>
  <c r="H9257" i="13" s="1"/>
  <c r="D9257" i="13"/>
  <c r="E9257" i="13"/>
  <c r="I9257" i="13" s="1"/>
  <c r="F9257" i="13"/>
  <c r="C9258" i="13"/>
  <c r="H9258" i="13" s="1"/>
  <c r="D9258" i="13"/>
  <c r="E9258" i="13"/>
  <c r="I9258" i="13" s="1"/>
  <c r="F9258" i="13"/>
  <c r="C9259" i="13"/>
  <c r="H9259" i="13" s="1"/>
  <c r="D9259" i="13"/>
  <c r="E9259" i="13"/>
  <c r="I9259" i="13" s="1"/>
  <c r="F9259" i="13"/>
  <c r="C9260" i="13"/>
  <c r="H9260" i="13" s="1"/>
  <c r="D9260" i="13"/>
  <c r="E9260" i="13"/>
  <c r="I9260" i="13" s="1"/>
  <c r="F9260" i="13"/>
  <c r="C9261" i="13"/>
  <c r="H9261" i="13" s="1"/>
  <c r="D9261" i="13"/>
  <c r="E9261" i="13"/>
  <c r="I9261" i="13" s="1"/>
  <c r="F9261" i="13"/>
  <c r="C9262" i="13"/>
  <c r="H9262" i="13" s="1"/>
  <c r="D9262" i="13"/>
  <c r="E9262" i="13"/>
  <c r="I9262" i="13" s="1"/>
  <c r="F9262" i="13"/>
  <c r="C9263" i="13"/>
  <c r="H9263" i="13" s="1"/>
  <c r="D9263" i="13"/>
  <c r="E9263" i="13"/>
  <c r="I9263" i="13" s="1"/>
  <c r="F9263" i="13"/>
  <c r="C9264" i="13"/>
  <c r="H9264" i="13" s="1"/>
  <c r="D9264" i="13"/>
  <c r="E9264" i="13"/>
  <c r="I9264" i="13" s="1"/>
  <c r="F9264" i="13"/>
  <c r="C9265" i="13"/>
  <c r="H9265" i="13" s="1"/>
  <c r="D9265" i="13"/>
  <c r="E9265" i="13"/>
  <c r="I9265" i="13" s="1"/>
  <c r="F9265" i="13"/>
  <c r="C9266" i="13"/>
  <c r="H9266" i="13" s="1"/>
  <c r="D9266" i="13"/>
  <c r="E9266" i="13"/>
  <c r="I9266" i="13" s="1"/>
  <c r="F9266" i="13"/>
  <c r="C9267" i="13"/>
  <c r="H9267" i="13" s="1"/>
  <c r="D9267" i="13"/>
  <c r="E9267" i="13"/>
  <c r="I9267" i="13" s="1"/>
  <c r="F9267" i="13"/>
  <c r="C9268" i="13"/>
  <c r="H9268" i="13" s="1"/>
  <c r="D9268" i="13"/>
  <c r="E9268" i="13"/>
  <c r="I9268" i="13" s="1"/>
  <c r="F9268" i="13"/>
  <c r="C9269" i="13"/>
  <c r="H9269" i="13" s="1"/>
  <c r="D9269" i="13"/>
  <c r="E9269" i="13"/>
  <c r="I9269" i="13" s="1"/>
  <c r="F9269" i="13"/>
  <c r="C9270" i="13"/>
  <c r="H9270" i="13" s="1"/>
  <c r="D9270" i="13"/>
  <c r="E9270" i="13"/>
  <c r="I9270" i="13" s="1"/>
  <c r="F9270" i="13"/>
  <c r="C9271" i="13"/>
  <c r="H9271" i="13" s="1"/>
  <c r="D9271" i="13"/>
  <c r="E9271" i="13"/>
  <c r="I9271" i="13" s="1"/>
  <c r="F9271" i="13"/>
  <c r="C9272" i="13"/>
  <c r="H9272" i="13" s="1"/>
  <c r="D9272" i="13"/>
  <c r="E9272" i="13"/>
  <c r="I9272" i="13" s="1"/>
  <c r="F9272" i="13"/>
  <c r="C9273" i="13"/>
  <c r="H9273" i="13" s="1"/>
  <c r="D9273" i="13"/>
  <c r="E9273" i="13"/>
  <c r="I9273" i="13" s="1"/>
  <c r="F9273" i="13"/>
  <c r="C9274" i="13"/>
  <c r="H9274" i="13" s="1"/>
  <c r="D9274" i="13"/>
  <c r="E9274" i="13"/>
  <c r="I9274" i="13" s="1"/>
  <c r="F9274" i="13"/>
  <c r="C9275" i="13"/>
  <c r="H9275" i="13" s="1"/>
  <c r="D9275" i="13"/>
  <c r="E9275" i="13"/>
  <c r="I9275" i="13" s="1"/>
  <c r="F9275" i="13"/>
  <c r="C9276" i="13"/>
  <c r="H9276" i="13" s="1"/>
  <c r="D9276" i="13"/>
  <c r="E9276" i="13"/>
  <c r="I9276" i="13" s="1"/>
  <c r="F9276" i="13"/>
  <c r="C9277" i="13"/>
  <c r="H9277" i="13" s="1"/>
  <c r="D9277" i="13"/>
  <c r="E9277" i="13"/>
  <c r="I9277" i="13" s="1"/>
  <c r="F9277" i="13"/>
  <c r="C9278" i="13"/>
  <c r="H9278" i="13" s="1"/>
  <c r="D9278" i="13"/>
  <c r="E9278" i="13"/>
  <c r="I9278" i="13" s="1"/>
  <c r="F9278" i="13"/>
  <c r="C9279" i="13"/>
  <c r="H9279" i="13" s="1"/>
  <c r="D9279" i="13"/>
  <c r="E9279" i="13"/>
  <c r="I9279" i="13" s="1"/>
  <c r="F9279" i="13"/>
  <c r="C9280" i="13"/>
  <c r="H9280" i="13" s="1"/>
  <c r="D9280" i="13"/>
  <c r="E9280" i="13"/>
  <c r="I9280" i="13" s="1"/>
  <c r="F9280" i="13"/>
  <c r="C9281" i="13"/>
  <c r="H9281" i="13" s="1"/>
  <c r="D9281" i="13"/>
  <c r="E9281" i="13"/>
  <c r="I9281" i="13" s="1"/>
  <c r="F9281" i="13"/>
  <c r="C9282" i="13"/>
  <c r="H9282" i="13" s="1"/>
  <c r="D9282" i="13"/>
  <c r="E9282" i="13"/>
  <c r="I9282" i="13" s="1"/>
  <c r="F9282" i="13"/>
  <c r="C9283" i="13"/>
  <c r="H9283" i="13" s="1"/>
  <c r="D9283" i="13"/>
  <c r="E9283" i="13"/>
  <c r="I9283" i="13" s="1"/>
  <c r="F9283" i="13"/>
  <c r="C9284" i="13"/>
  <c r="H9284" i="13" s="1"/>
  <c r="D9284" i="13"/>
  <c r="E9284" i="13"/>
  <c r="I9284" i="13" s="1"/>
  <c r="F9284" i="13"/>
  <c r="C9285" i="13"/>
  <c r="H9285" i="13" s="1"/>
  <c r="D9285" i="13"/>
  <c r="E9285" i="13"/>
  <c r="I9285" i="13" s="1"/>
  <c r="F9285" i="13"/>
  <c r="C9286" i="13"/>
  <c r="H9286" i="13" s="1"/>
  <c r="D9286" i="13"/>
  <c r="E9286" i="13"/>
  <c r="I9286" i="13" s="1"/>
  <c r="F9286" i="13"/>
  <c r="C9287" i="13"/>
  <c r="H9287" i="13" s="1"/>
  <c r="D9287" i="13"/>
  <c r="E9287" i="13"/>
  <c r="I9287" i="13" s="1"/>
  <c r="F9287" i="13"/>
  <c r="C9288" i="13"/>
  <c r="H9288" i="13" s="1"/>
  <c r="D9288" i="13"/>
  <c r="E9288" i="13"/>
  <c r="I9288" i="13" s="1"/>
  <c r="F9288" i="13"/>
  <c r="C9289" i="13"/>
  <c r="H9289" i="13" s="1"/>
  <c r="D9289" i="13"/>
  <c r="E9289" i="13"/>
  <c r="I9289" i="13" s="1"/>
  <c r="F9289" i="13"/>
  <c r="C9290" i="13"/>
  <c r="H9290" i="13" s="1"/>
  <c r="D9290" i="13"/>
  <c r="E9290" i="13"/>
  <c r="I9290" i="13" s="1"/>
  <c r="F9290" i="13"/>
  <c r="C9291" i="13"/>
  <c r="H9291" i="13" s="1"/>
  <c r="D9291" i="13"/>
  <c r="E9291" i="13"/>
  <c r="I9291" i="13" s="1"/>
  <c r="F9291" i="13"/>
  <c r="C9292" i="13"/>
  <c r="H9292" i="13" s="1"/>
  <c r="D9292" i="13"/>
  <c r="E9292" i="13"/>
  <c r="I9292" i="13" s="1"/>
  <c r="F9292" i="13"/>
  <c r="C9293" i="13"/>
  <c r="H9293" i="13" s="1"/>
  <c r="D9293" i="13"/>
  <c r="E9293" i="13"/>
  <c r="I9293" i="13" s="1"/>
  <c r="F9293" i="13"/>
  <c r="C9294" i="13"/>
  <c r="H9294" i="13" s="1"/>
  <c r="D9294" i="13"/>
  <c r="E9294" i="13"/>
  <c r="I9294" i="13" s="1"/>
  <c r="F9294" i="13"/>
  <c r="C9295" i="13"/>
  <c r="H9295" i="13" s="1"/>
  <c r="D9295" i="13"/>
  <c r="E9295" i="13"/>
  <c r="I9295" i="13" s="1"/>
  <c r="F9295" i="13"/>
  <c r="C9296" i="13"/>
  <c r="H9296" i="13" s="1"/>
  <c r="D9296" i="13"/>
  <c r="E9296" i="13"/>
  <c r="I9296" i="13" s="1"/>
  <c r="F9296" i="13"/>
  <c r="C9297" i="13"/>
  <c r="H9297" i="13" s="1"/>
  <c r="D9297" i="13"/>
  <c r="E9297" i="13"/>
  <c r="I9297" i="13" s="1"/>
  <c r="F9297" i="13"/>
  <c r="C9298" i="13"/>
  <c r="H9298" i="13" s="1"/>
  <c r="D9298" i="13"/>
  <c r="E9298" i="13"/>
  <c r="I9298" i="13" s="1"/>
  <c r="F9298" i="13"/>
  <c r="C9299" i="13"/>
  <c r="H9299" i="13" s="1"/>
  <c r="D9299" i="13"/>
  <c r="E9299" i="13"/>
  <c r="I9299" i="13" s="1"/>
  <c r="F9299" i="13"/>
  <c r="C9300" i="13"/>
  <c r="H9300" i="13" s="1"/>
  <c r="D9300" i="13"/>
  <c r="E9300" i="13"/>
  <c r="I9300" i="13" s="1"/>
  <c r="F9300" i="13"/>
  <c r="C9301" i="13"/>
  <c r="H9301" i="13" s="1"/>
  <c r="D9301" i="13"/>
  <c r="E9301" i="13"/>
  <c r="I9301" i="13" s="1"/>
  <c r="F9301" i="13"/>
  <c r="C9302" i="13"/>
  <c r="H9302" i="13" s="1"/>
  <c r="D9302" i="13"/>
  <c r="E9302" i="13"/>
  <c r="I9302" i="13" s="1"/>
  <c r="F9302" i="13"/>
  <c r="C9303" i="13"/>
  <c r="H9303" i="13" s="1"/>
  <c r="D9303" i="13"/>
  <c r="E9303" i="13"/>
  <c r="I9303" i="13" s="1"/>
  <c r="F9303" i="13"/>
  <c r="C9304" i="13"/>
  <c r="H9304" i="13" s="1"/>
  <c r="D9304" i="13"/>
  <c r="E9304" i="13"/>
  <c r="I9304" i="13" s="1"/>
  <c r="F9304" i="13"/>
  <c r="C9305" i="13"/>
  <c r="H9305" i="13" s="1"/>
  <c r="D9305" i="13"/>
  <c r="E9305" i="13"/>
  <c r="I9305" i="13" s="1"/>
  <c r="F9305" i="13"/>
  <c r="C9306" i="13"/>
  <c r="H9306" i="13" s="1"/>
  <c r="D9306" i="13"/>
  <c r="E9306" i="13"/>
  <c r="I9306" i="13" s="1"/>
  <c r="F9306" i="13"/>
  <c r="C9307" i="13"/>
  <c r="H9307" i="13" s="1"/>
  <c r="D9307" i="13"/>
  <c r="E9307" i="13"/>
  <c r="I9307" i="13" s="1"/>
  <c r="F9307" i="13"/>
  <c r="C9308" i="13"/>
  <c r="H9308" i="13" s="1"/>
  <c r="D9308" i="13"/>
  <c r="E9308" i="13"/>
  <c r="I9308" i="13" s="1"/>
  <c r="F9308" i="13"/>
  <c r="C9309" i="13"/>
  <c r="H9309" i="13" s="1"/>
  <c r="D9309" i="13"/>
  <c r="E9309" i="13"/>
  <c r="I9309" i="13" s="1"/>
  <c r="F9309" i="13"/>
  <c r="C9310" i="13"/>
  <c r="H9310" i="13" s="1"/>
  <c r="D9310" i="13"/>
  <c r="E9310" i="13"/>
  <c r="I9310" i="13" s="1"/>
  <c r="F9310" i="13"/>
  <c r="C9311" i="13"/>
  <c r="H9311" i="13" s="1"/>
  <c r="D9311" i="13"/>
  <c r="E9311" i="13"/>
  <c r="I9311" i="13" s="1"/>
  <c r="F9311" i="13"/>
  <c r="C9312" i="13"/>
  <c r="H9312" i="13" s="1"/>
  <c r="D9312" i="13"/>
  <c r="E9312" i="13"/>
  <c r="I9312" i="13" s="1"/>
  <c r="F9312" i="13"/>
  <c r="C9313" i="13"/>
  <c r="H9313" i="13" s="1"/>
  <c r="D9313" i="13"/>
  <c r="E9313" i="13"/>
  <c r="I9313" i="13" s="1"/>
  <c r="F9313" i="13"/>
  <c r="C9314" i="13"/>
  <c r="H9314" i="13" s="1"/>
  <c r="D9314" i="13"/>
  <c r="E9314" i="13"/>
  <c r="I9314" i="13" s="1"/>
  <c r="F9314" i="13"/>
  <c r="C9315" i="13"/>
  <c r="H9315" i="13" s="1"/>
  <c r="D9315" i="13"/>
  <c r="E9315" i="13"/>
  <c r="I9315" i="13" s="1"/>
  <c r="F9315" i="13"/>
  <c r="C9316" i="13"/>
  <c r="H9316" i="13" s="1"/>
  <c r="D9316" i="13"/>
  <c r="E9316" i="13"/>
  <c r="I9316" i="13" s="1"/>
  <c r="F9316" i="13"/>
  <c r="C9317" i="13"/>
  <c r="H9317" i="13" s="1"/>
  <c r="D9317" i="13"/>
  <c r="E9317" i="13"/>
  <c r="I9317" i="13" s="1"/>
  <c r="F9317" i="13"/>
  <c r="C9318" i="13"/>
  <c r="H9318" i="13" s="1"/>
  <c r="D9318" i="13"/>
  <c r="E9318" i="13"/>
  <c r="I9318" i="13" s="1"/>
  <c r="F9318" i="13"/>
  <c r="C9319" i="13"/>
  <c r="H9319" i="13" s="1"/>
  <c r="D9319" i="13"/>
  <c r="E9319" i="13"/>
  <c r="I9319" i="13" s="1"/>
  <c r="F9319" i="13"/>
  <c r="C9320" i="13"/>
  <c r="H9320" i="13" s="1"/>
  <c r="D9320" i="13"/>
  <c r="E9320" i="13"/>
  <c r="I9320" i="13" s="1"/>
  <c r="F9320" i="13"/>
  <c r="C9321" i="13"/>
  <c r="H9321" i="13" s="1"/>
  <c r="D9321" i="13"/>
  <c r="E9321" i="13"/>
  <c r="I9321" i="13" s="1"/>
  <c r="F9321" i="13"/>
  <c r="C9322" i="13"/>
  <c r="H9322" i="13" s="1"/>
  <c r="D9322" i="13"/>
  <c r="E9322" i="13"/>
  <c r="I9322" i="13" s="1"/>
  <c r="F9322" i="13"/>
  <c r="C9323" i="13"/>
  <c r="H9323" i="13" s="1"/>
  <c r="D9323" i="13"/>
  <c r="E9323" i="13"/>
  <c r="I9323" i="13" s="1"/>
  <c r="F9323" i="13"/>
  <c r="C9324" i="13"/>
  <c r="H9324" i="13" s="1"/>
  <c r="D9324" i="13"/>
  <c r="E9324" i="13"/>
  <c r="I9324" i="13" s="1"/>
  <c r="F9324" i="13"/>
  <c r="C9325" i="13"/>
  <c r="H9325" i="13" s="1"/>
  <c r="D9325" i="13"/>
  <c r="E9325" i="13"/>
  <c r="I9325" i="13" s="1"/>
  <c r="F9325" i="13"/>
  <c r="C9326" i="13"/>
  <c r="H9326" i="13" s="1"/>
  <c r="D9326" i="13"/>
  <c r="E9326" i="13"/>
  <c r="I9326" i="13" s="1"/>
  <c r="F9326" i="13"/>
  <c r="C9327" i="13"/>
  <c r="H9327" i="13" s="1"/>
  <c r="D9327" i="13"/>
  <c r="E9327" i="13"/>
  <c r="I9327" i="13" s="1"/>
  <c r="F9327" i="13"/>
  <c r="C9328" i="13"/>
  <c r="H9328" i="13" s="1"/>
  <c r="D9328" i="13"/>
  <c r="E9328" i="13"/>
  <c r="I9328" i="13" s="1"/>
  <c r="F9328" i="13"/>
  <c r="C9329" i="13"/>
  <c r="H9329" i="13" s="1"/>
  <c r="D9329" i="13"/>
  <c r="E9329" i="13"/>
  <c r="I9329" i="13" s="1"/>
  <c r="F9329" i="13"/>
  <c r="C9330" i="13"/>
  <c r="H9330" i="13" s="1"/>
  <c r="D9330" i="13"/>
  <c r="E9330" i="13"/>
  <c r="I9330" i="13" s="1"/>
  <c r="F9330" i="13"/>
  <c r="C9331" i="13"/>
  <c r="H9331" i="13" s="1"/>
  <c r="D9331" i="13"/>
  <c r="E9331" i="13"/>
  <c r="I9331" i="13" s="1"/>
  <c r="F9331" i="13"/>
  <c r="C9332" i="13"/>
  <c r="H9332" i="13" s="1"/>
  <c r="D9332" i="13"/>
  <c r="E9332" i="13"/>
  <c r="I9332" i="13" s="1"/>
  <c r="F9332" i="13"/>
  <c r="C9333" i="13"/>
  <c r="H9333" i="13" s="1"/>
  <c r="D9333" i="13"/>
  <c r="E9333" i="13"/>
  <c r="I9333" i="13" s="1"/>
  <c r="F9333" i="13"/>
  <c r="C9334" i="13"/>
  <c r="H9334" i="13" s="1"/>
  <c r="D9334" i="13"/>
  <c r="E9334" i="13"/>
  <c r="I9334" i="13" s="1"/>
  <c r="F9334" i="13"/>
  <c r="C9335" i="13"/>
  <c r="H9335" i="13" s="1"/>
  <c r="D9335" i="13"/>
  <c r="E9335" i="13"/>
  <c r="I9335" i="13" s="1"/>
  <c r="F9335" i="13"/>
  <c r="C9336" i="13"/>
  <c r="H9336" i="13" s="1"/>
  <c r="D9336" i="13"/>
  <c r="E9336" i="13"/>
  <c r="I9336" i="13" s="1"/>
  <c r="F9336" i="13"/>
  <c r="C9337" i="13"/>
  <c r="H9337" i="13" s="1"/>
  <c r="D9337" i="13"/>
  <c r="E9337" i="13"/>
  <c r="I9337" i="13" s="1"/>
  <c r="F9337" i="13"/>
  <c r="C9338" i="13"/>
  <c r="H9338" i="13" s="1"/>
  <c r="D9338" i="13"/>
  <c r="E9338" i="13"/>
  <c r="I9338" i="13" s="1"/>
  <c r="F9338" i="13"/>
  <c r="C9339" i="13"/>
  <c r="H9339" i="13" s="1"/>
  <c r="D9339" i="13"/>
  <c r="E9339" i="13"/>
  <c r="I9339" i="13" s="1"/>
  <c r="F9339" i="13"/>
  <c r="C9340" i="13"/>
  <c r="H9340" i="13" s="1"/>
  <c r="D9340" i="13"/>
  <c r="E9340" i="13"/>
  <c r="I9340" i="13" s="1"/>
  <c r="F9340" i="13"/>
  <c r="C9341" i="13"/>
  <c r="H9341" i="13" s="1"/>
  <c r="D9341" i="13"/>
  <c r="E9341" i="13"/>
  <c r="I9341" i="13" s="1"/>
  <c r="F9341" i="13"/>
  <c r="C9342" i="13"/>
  <c r="H9342" i="13" s="1"/>
  <c r="D9342" i="13"/>
  <c r="E9342" i="13"/>
  <c r="I9342" i="13" s="1"/>
  <c r="F9342" i="13"/>
  <c r="C9343" i="13"/>
  <c r="H9343" i="13" s="1"/>
  <c r="D9343" i="13"/>
  <c r="E9343" i="13"/>
  <c r="I9343" i="13" s="1"/>
  <c r="F9343" i="13"/>
  <c r="C9344" i="13"/>
  <c r="H9344" i="13" s="1"/>
  <c r="D9344" i="13"/>
  <c r="E9344" i="13"/>
  <c r="I9344" i="13" s="1"/>
  <c r="F9344" i="13"/>
  <c r="C9345" i="13"/>
  <c r="H9345" i="13" s="1"/>
  <c r="D9345" i="13"/>
  <c r="E9345" i="13"/>
  <c r="I9345" i="13" s="1"/>
  <c r="F9345" i="13"/>
  <c r="C9346" i="13"/>
  <c r="H9346" i="13" s="1"/>
  <c r="D9346" i="13"/>
  <c r="E9346" i="13"/>
  <c r="I9346" i="13" s="1"/>
  <c r="F9346" i="13"/>
  <c r="C9347" i="13"/>
  <c r="H9347" i="13" s="1"/>
  <c r="D9347" i="13"/>
  <c r="E9347" i="13"/>
  <c r="I9347" i="13" s="1"/>
  <c r="F9347" i="13"/>
  <c r="C9348" i="13"/>
  <c r="H9348" i="13" s="1"/>
  <c r="D9348" i="13"/>
  <c r="E9348" i="13"/>
  <c r="I9348" i="13" s="1"/>
  <c r="F9348" i="13"/>
  <c r="C9349" i="13"/>
  <c r="H9349" i="13" s="1"/>
  <c r="D9349" i="13"/>
  <c r="E9349" i="13"/>
  <c r="I9349" i="13" s="1"/>
  <c r="F9349" i="13"/>
  <c r="C9350" i="13"/>
  <c r="H9350" i="13" s="1"/>
  <c r="D9350" i="13"/>
  <c r="E9350" i="13"/>
  <c r="I9350" i="13" s="1"/>
  <c r="F9350" i="13"/>
  <c r="C9351" i="13"/>
  <c r="H9351" i="13" s="1"/>
  <c r="D9351" i="13"/>
  <c r="E9351" i="13"/>
  <c r="I9351" i="13" s="1"/>
  <c r="F9351" i="13"/>
  <c r="C9352" i="13"/>
  <c r="H9352" i="13" s="1"/>
  <c r="D9352" i="13"/>
  <c r="E9352" i="13"/>
  <c r="I9352" i="13" s="1"/>
  <c r="F9352" i="13"/>
  <c r="C9353" i="13"/>
  <c r="H9353" i="13" s="1"/>
  <c r="D9353" i="13"/>
  <c r="E9353" i="13"/>
  <c r="I9353" i="13" s="1"/>
  <c r="F9353" i="13"/>
  <c r="C9354" i="13"/>
  <c r="H9354" i="13" s="1"/>
  <c r="D9354" i="13"/>
  <c r="E9354" i="13"/>
  <c r="I9354" i="13" s="1"/>
  <c r="F9354" i="13"/>
  <c r="C9355" i="13"/>
  <c r="H9355" i="13" s="1"/>
  <c r="D9355" i="13"/>
  <c r="E9355" i="13"/>
  <c r="I9355" i="13" s="1"/>
  <c r="F9355" i="13"/>
  <c r="C9356" i="13"/>
  <c r="H9356" i="13" s="1"/>
  <c r="D9356" i="13"/>
  <c r="E9356" i="13"/>
  <c r="I9356" i="13" s="1"/>
  <c r="F9356" i="13"/>
  <c r="C9357" i="13"/>
  <c r="H9357" i="13" s="1"/>
  <c r="D9357" i="13"/>
  <c r="E9357" i="13"/>
  <c r="I9357" i="13" s="1"/>
  <c r="F9357" i="13"/>
  <c r="C9358" i="13"/>
  <c r="H9358" i="13" s="1"/>
  <c r="D9358" i="13"/>
  <c r="E9358" i="13"/>
  <c r="I9358" i="13" s="1"/>
  <c r="F9358" i="13"/>
  <c r="C9359" i="13"/>
  <c r="H9359" i="13" s="1"/>
  <c r="D9359" i="13"/>
  <c r="E9359" i="13"/>
  <c r="I9359" i="13" s="1"/>
  <c r="F9359" i="13"/>
  <c r="C9360" i="13"/>
  <c r="H9360" i="13" s="1"/>
  <c r="D9360" i="13"/>
  <c r="E9360" i="13"/>
  <c r="I9360" i="13" s="1"/>
  <c r="F9360" i="13"/>
  <c r="C9361" i="13"/>
  <c r="H9361" i="13" s="1"/>
  <c r="D9361" i="13"/>
  <c r="E9361" i="13"/>
  <c r="I9361" i="13" s="1"/>
  <c r="F9361" i="13"/>
  <c r="C9362" i="13"/>
  <c r="H9362" i="13" s="1"/>
  <c r="D9362" i="13"/>
  <c r="E9362" i="13"/>
  <c r="I9362" i="13" s="1"/>
  <c r="F9362" i="13"/>
  <c r="C9363" i="13"/>
  <c r="H9363" i="13" s="1"/>
  <c r="D9363" i="13"/>
  <c r="E9363" i="13"/>
  <c r="I9363" i="13" s="1"/>
  <c r="F9363" i="13"/>
  <c r="C9364" i="13"/>
  <c r="H9364" i="13" s="1"/>
  <c r="D9364" i="13"/>
  <c r="E9364" i="13"/>
  <c r="I9364" i="13" s="1"/>
  <c r="F9364" i="13"/>
  <c r="C9365" i="13"/>
  <c r="H9365" i="13" s="1"/>
  <c r="D9365" i="13"/>
  <c r="E9365" i="13"/>
  <c r="I9365" i="13" s="1"/>
  <c r="F9365" i="13"/>
  <c r="C9366" i="13"/>
  <c r="H9366" i="13" s="1"/>
  <c r="D9366" i="13"/>
  <c r="E9366" i="13"/>
  <c r="I9366" i="13" s="1"/>
  <c r="F9366" i="13"/>
  <c r="C9367" i="13"/>
  <c r="H9367" i="13" s="1"/>
  <c r="D9367" i="13"/>
  <c r="E9367" i="13"/>
  <c r="I9367" i="13" s="1"/>
  <c r="F9367" i="13"/>
  <c r="C9368" i="13"/>
  <c r="H9368" i="13" s="1"/>
  <c r="D9368" i="13"/>
  <c r="E9368" i="13"/>
  <c r="I9368" i="13" s="1"/>
  <c r="F9368" i="13"/>
  <c r="C9369" i="13"/>
  <c r="H9369" i="13" s="1"/>
  <c r="D9369" i="13"/>
  <c r="E9369" i="13"/>
  <c r="I9369" i="13" s="1"/>
  <c r="F9369" i="13"/>
  <c r="C9370" i="13"/>
  <c r="H9370" i="13" s="1"/>
  <c r="D9370" i="13"/>
  <c r="E9370" i="13"/>
  <c r="I9370" i="13" s="1"/>
  <c r="F9370" i="13"/>
  <c r="C9371" i="13"/>
  <c r="H9371" i="13" s="1"/>
  <c r="D9371" i="13"/>
  <c r="E9371" i="13"/>
  <c r="I9371" i="13" s="1"/>
  <c r="F9371" i="13"/>
  <c r="C9372" i="13"/>
  <c r="H9372" i="13" s="1"/>
  <c r="D9372" i="13"/>
  <c r="E9372" i="13"/>
  <c r="I9372" i="13" s="1"/>
  <c r="F9372" i="13"/>
  <c r="C9373" i="13"/>
  <c r="H9373" i="13" s="1"/>
  <c r="D9373" i="13"/>
  <c r="E9373" i="13"/>
  <c r="I9373" i="13" s="1"/>
  <c r="F9373" i="13"/>
  <c r="C9374" i="13"/>
  <c r="H9374" i="13" s="1"/>
  <c r="D9374" i="13"/>
  <c r="E9374" i="13"/>
  <c r="I9374" i="13" s="1"/>
  <c r="F9374" i="13"/>
  <c r="C9375" i="13"/>
  <c r="H9375" i="13" s="1"/>
  <c r="D9375" i="13"/>
  <c r="E9375" i="13"/>
  <c r="I9375" i="13" s="1"/>
  <c r="F9375" i="13"/>
  <c r="C9376" i="13"/>
  <c r="H9376" i="13" s="1"/>
  <c r="D9376" i="13"/>
  <c r="E9376" i="13"/>
  <c r="I9376" i="13" s="1"/>
  <c r="F9376" i="13"/>
  <c r="C9377" i="13"/>
  <c r="H9377" i="13" s="1"/>
  <c r="D9377" i="13"/>
  <c r="E9377" i="13"/>
  <c r="I9377" i="13" s="1"/>
  <c r="F9377" i="13"/>
  <c r="C9378" i="13"/>
  <c r="H9378" i="13" s="1"/>
  <c r="D9378" i="13"/>
  <c r="E9378" i="13"/>
  <c r="I9378" i="13" s="1"/>
  <c r="F9378" i="13"/>
  <c r="C9379" i="13"/>
  <c r="H9379" i="13" s="1"/>
  <c r="D9379" i="13"/>
  <c r="E9379" i="13"/>
  <c r="I9379" i="13" s="1"/>
  <c r="F9379" i="13"/>
  <c r="C9380" i="13"/>
  <c r="H9380" i="13" s="1"/>
  <c r="D9380" i="13"/>
  <c r="E9380" i="13"/>
  <c r="I9380" i="13" s="1"/>
  <c r="F9380" i="13"/>
  <c r="C9381" i="13"/>
  <c r="H9381" i="13" s="1"/>
  <c r="D9381" i="13"/>
  <c r="E9381" i="13"/>
  <c r="I9381" i="13" s="1"/>
  <c r="F9381" i="13"/>
  <c r="C9382" i="13"/>
  <c r="H9382" i="13" s="1"/>
  <c r="D9382" i="13"/>
  <c r="E9382" i="13"/>
  <c r="I9382" i="13" s="1"/>
  <c r="F9382" i="13"/>
  <c r="C9383" i="13"/>
  <c r="H9383" i="13" s="1"/>
  <c r="D9383" i="13"/>
  <c r="E9383" i="13"/>
  <c r="I9383" i="13" s="1"/>
  <c r="F9383" i="13"/>
  <c r="C9384" i="13"/>
  <c r="H9384" i="13" s="1"/>
  <c r="D9384" i="13"/>
  <c r="E9384" i="13"/>
  <c r="I9384" i="13" s="1"/>
  <c r="F9384" i="13"/>
  <c r="C9385" i="13"/>
  <c r="H9385" i="13" s="1"/>
  <c r="D9385" i="13"/>
  <c r="E9385" i="13"/>
  <c r="I9385" i="13" s="1"/>
  <c r="F9385" i="13"/>
  <c r="C9386" i="13"/>
  <c r="H9386" i="13" s="1"/>
  <c r="D9386" i="13"/>
  <c r="E9386" i="13"/>
  <c r="I9386" i="13" s="1"/>
  <c r="F9386" i="13"/>
  <c r="C9387" i="13"/>
  <c r="H9387" i="13" s="1"/>
  <c r="D9387" i="13"/>
  <c r="E9387" i="13"/>
  <c r="I9387" i="13" s="1"/>
  <c r="F9387" i="13"/>
  <c r="C9388" i="13"/>
  <c r="H9388" i="13" s="1"/>
  <c r="D9388" i="13"/>
  <c r="E9388" i="13"/>
  <c r="I9388" i="13" s="1"/>
  <c r="F9388" i="13"/>
  <c r="C9389" i="13"/>
  <c r="H9389" i="13" s="1"/>
  <c r="D9389" i="13"/>
  <c r="E9389" i="13"/>
  <c r="I9389" i="13" s="1"/>
  <c r="F9389" i="13"/>
  <c r="C9390" i="13"/>
  <c r="H9390" i="13" s="1"/>
  <c r="D9390" i="13"/>
  <c r="E9390" i="13"/>
  <c r="I9390" i="13" s="1"/>
  <c r="F9390" i="13"/>
  <c r="C9391" i="13"/>
  <c r="H9391" i="13" s="1"/>
  <c r="D9391" i="13"/>
  <c r="E9391" i="13"/>
  <c r="I9391" i="13" s="1"/>
  <c r="F9391" i="13"/>
  <c r="C9392" i="13"/>
  <c r="H9392" i="13" s="1"/>
  <c r="D9392" i="13"/>
  <c r="E9392" i="13"/>
  <c r="I9392" i="13" s="1"/>
  <c r="F9392" i="13"/>
  <c r="C9393" i="13"/>
  <c r="H9393" i="13" s="1"/>
  <c r="D9393" i="13"/>
  <c r="E9393" i="13"/>
  <c r="I9393" i="13" s="1"/>
  <c r="F9393" i="13"/>
  <c r="C9394" i="13"/>
  <c r="H9394" i="13" s="1"/>
  <c r="D9394" i="13"/>
  <c r="E9394" i="13"/>
  <c r="I9394" i="13" s="1"/>
  <c r="F9394" i="13"/>
  <c r="C9395" i="13"/>
  <c r="H9395" i="13" s="1"/>
  <c r="D9395" i="13"/>
  <c r="E9395" i="13"/>
  <c r="I9395" i="13" s="1"/>
  <c r="F9395" i="13"/>
  <c r="C9396" i="13"/>
  <c r="H9396" i="13" s="1"/>
  <c r="D9396" i="13"/>
  <c r="E9396" i="13"/>
  <c r="I9396" i="13" s="1"/>
  <c r="F9396" i="13"/>
  <c r="C9397" i="13"/>
  <c r="H9397" i="13" s="1"/>
  <c r="D9397" i="13"/>
  <c r="E9397" i="13"/>
  <c r="I9397" i="13" s="1"/>
  <c r="F9397" i="13"/>
  <c r="C9398" i="13"/>
  <c r="H9398" i="13" s="1"/>
  <c r="D9398" i="13"/>
  <c r="E9398" i="13"/>
  <c r="I9398" i="13" s="1"/>
  <c r="F9398" i="13"/>
  <c r="C9399" i="13"/>
  <c r="H9399" i="13" s="1"/>
  <c r="D9399" i="13"/>
  <c r="E9399" i="13"/>
  <c r="I9399" i="13" s="1"/>
  <c r="F9399" i="13"/>
  <c r="C9400" i="13"/>
  <c r="H9400" i="13" s="1"/>
  <c r="D9400" i="13"/>
  <c r="E9400" i="13"/>
  <c r="I9400" i="13" s="1"/>
  <c r="F9400" i="13"/>
  <c r="C9401" i="13"/>
  <c r="H9401" i="13" s="1"/>
  <c r="D9401" i="13"/>
  <c r="E9401" i="13"/>
  <c r="I9401" i="13" s="1"/>
  <c r="F9401" i="13"/>
  <c r="C9402" i="13"/>
  <c r="H9402" i="13" s="1"/>
  <c r="D9402" i="13"/>
  <c r="E9402" i="13"/>
  <c r="I9402" i="13" s="1"/>
  <c r="F9402" i="13"/>
  <c r="C9403" i="13"/>
  <c r="H9403" i="13" s="1"/>
  <c r="D9403" i="13"/>
  <c r="E9403" i="13"/>
  <c r="I9403" i="13" s="1"/>
  <c r="F9403" i="13"/>
  <c r="C9404" i="13"/>
  <c r="H9404" i="13" s="1"/>
  <c r="D9404" i="13"/>
  <c r="E9404" i="13"/>
  <c r="I9404" i="13" s="1"/>
  <c r="F9404" i="13"/>
  <c r="C9405" i="13"/>
  <c r="H9405" i="13" s="1"/>
  <c r="D9405" i="13"/>
  <c r="E9405" i="13"/>
  <c r="I9405" i="13" s="1"/>
  <c r="F9405" i="13"/>
  <c r="C9406" i="13"/>
  <c r="H9406" i="13" s="1"/>
  <c r="D9406" i="13"/>
  <c r="E9406" i="13"/>
  <c r="I9406" i="13" s="1"/>
  <c r="F9406" i="13"/>
  <c r="C9407" i="13"/>
  <c r="H9407" i="13" s="1"/>
  <c r="D9407" i="13"/>
  <c r="E9407" i="13"/>
  <c r="I9407" i="13" s="1"/>
  <c r="F9407" i="13"/>
  <c r="C9408" i="13"/>
  <c r="H9408" i="13" s="1"/>
  <c r="D9408" i="13"/>
  <c r="E9408" i="13"/>
  <c r="I9408" i="13" s="1"/>
  <c r="F9408" i="13"/>
  <c r="C9409" i="13"/>
  <c r="H9409" i="13" s="1"/>
  <c r="D9409" i="13"/>
  <c r="E9409" i="13"/>
  <c r="I9409" i="13" s="1"/>
  <c r="F9409" i="13"/>
  <c r="C9410" i="13"/>
  <c r="H9410" i="13" s="1"/>
  <c r="D9410" i="13"/>
  <c r="E9410" i="13"/>
  <c r="I9410" i="13" s="1"/>
  <c r="F9410" i="13"/>
  <c r="C9411" i="13"/>
  <c r="H9411" i="13" s="1"/>
  <c r="D9411" i="13"/>
  <c r="E9411" i="13"/>
  <c r="I9411" i="13" s="1"/>
  <c r="F9411" i="13"/>
  <c r="C9412" i="13"/>
  <c r="H9412" i="13" s="1"/>
  <c r="D9412" i="13"/>
  <c r="E9412" i="13"/>
  <c r="I9412" i="13" s="1"/>
  <c r="F9412" i="13"/>
  <c r="C9413" i="13"/>
  <c r="H9413" i="13" s="1"/>
  <c r="D9413" i="13"/>
  <c r="E9413" i="13"/>
  <c r="I9413" i="13" s="1"/>
  <c r="F9413" i="13"/>
  <c r="C9414" i="13"/>
  <c r="H9414" i="13" s="1"/>
  <c r="D9414" i="13"/>
  <c r="E9414" i="13"/>
  <c r="I9414" i="13" s="1"/>
  <c r="F9414" i="13"/>
  <c r="C9415" i="13"/>
  <c r="H9415" i="13" s="1"/>
  <c r="D9415" i="13"/>
  <c r="E9415" i="13"/>
  <c r="I9415" i="13" s="1"/>
  <c r="F9415" i="13"/>
  <c r="C9416" i="13"/>
  <c r="H9416" i="13" s="1"/>
  <c r="D9416" i="13"/>
  <c r="E9416" i="13"/>
  <c r="I9416" i="13" s="1"/>
  <c r="F9416" i="13"/>
  <c r="C9417" i="13"/>
  <c r="H9417" i="13" s="1"/>
  <c r="D9417" i="13"/>
  <c r="E9417" i="13"/>
  <c r="I9417" i="13" s="1"/>
  <c r="F9417" i="13"/>
  <c r="C9418" i="13"/>
  <c r="H9418" i="13" s="1"/>
  <c r="D9418" i="13"/>
  <c r="E9418" i="13"/>
  <c r="I9418" i="13" s="1"/>
  <c r="F9418" i="13"/>
  <c r="C9419" i="13"/>
  <c r="H9419" i="13" s="1"/>
  <c r="D9419" i="13"/>
  <c r="E9419" i="13"/>
  <c r="I9419" i="13" s="1"/>
  <c r="F9419" i="13"/>
  <c r="C9420" i="13"/>
  <c r="H9420" i="13" s="1"/>
  <c r="D9420" i="13"/>
  <c r="E9420" i="13"/>
  <c r="I9420" i="13" s="1"/>
  <c r="F9420" i="13"/>
  <c r="C9421" i="13"/>
  <c r="H9421" i="13" s="1"/>
  <c r="D9421" i="13"/>
  <c r="E9421" i="13"/>
  <c r="I9421" i="13" s="1"/>
  <c r="F9421" i="13"/>
  <c r="C9422" i="13"/>
  <c r="H9422" i="13" s="1"/>
  <c r="D9422" i="13"/>
  <c r="E9422" i="13"/>
  <c r="I9422" i="13" s="1"/>
  <c r="F9422" i="13"/>
  <c r="C9423" i="13"/>
  <c r="H9423" i="13" s="1"/>
  <c r="D9423" i="13"/>
  <c r="E9423" i="13"/>
  <c r="I9423" i="13" s="1"/>
  <c r="F9423" i="13"/>
  <c r="C9424" i="13"/>
  <c r="H9424" i="13" s="1"/>
  <c r="D9424" i="13"/>
  <c r="E9424" i="13"/>
  <c r="I9424" i="13" s="1"/>
  <c r="F9424" i="13"/>
  <c r="C9425" i="13"/>
  <c r="H9425" i="13" s="1"/>
  <c r="D9425" i="13"/>
  <c r="E9425" i="13"/>
  <c r="I9425" i="13" s="1"/>
  <c r="F9425" i="13"/>
  <c r="C9426" i="13"/>
  <c r="H9426" i="13" s="1"/>
  <c r="D9426" i="13"/>
  <c r="E9426" i="13"/>
  <c r="I9426" i="13" s="1"/>
  <c r="F9426" i="13"/>
  <c r="C9427" i="13"/>
  <c r="H9427" i="13" s="1"/>
  <c r="D9427" i="13"/>
  <c r="E9427" i="13"/>
  <c r="I9427" i="13" s="1"/>
  <c r="F9427" i="13"/>
  <c r="C9428" i="13"/>
  <c r="H9428" i="13" s="1"/>
  <c r="D9428" i="13"/>
  <c r="E9428" i="13"/>
  <c r="I9428" i="13" s="1"/>
  <c r="F9428" i="13"/>
  <c r="C9429" i="13"/>
  <c r="H9429" i="13" s="1"/>
  <c r="D9429" i="13"/>
  <c r="E9429" i="13"/>
  <c r="I9429" i="13" s="1"/>
  <c r="F9429" i="13"/>
  <c r="C9430" i="13"/>
  <c r="H9430" i="13" s="1"/>
  <c r="D9430" i="13"/>
  <c r="E9430" i="13"/>
  <c r="I9430" i="13" s="1"/>
  <c r="F9430" i="13"/>
  <c r="C9431" i="13"/>
  <c r="H9431" i="13" s="1"/>
  <c r="D9431" i="13"/>
  <c r="E9431" i="13"/>
  <c r="I9431" i="13" s="1"/>
  <c r="F9431" i="13"/>
  <c r="C9432" i="13"/>
  <c r="H9432" i="13" s="1"/>
  <c r="D9432" i="13"/>
  <c r="E9432" i="13"/>
  <c r="I9432" i="13" s="1"/>
  <c r="F9432" i="13"/>
  <c r="C9433" i="13"/>
  <c r="H9433" i="13" s="1"/>
  <c r="D9433" i="13"/>
  <c r="E9433" i="13"/>
  <c r="I9433" i="13" s="1"/>
  <c r="F9433" i="13"/>
  <c r="C9434" i="13"/>
  <c r="H9434" i="13" s="1"/>
  <c r="D9434" i="13"/>
  <c r="E9434" i="13"/>
  <c r="I9434" i="13" s="1"/>
  <c r="F9434" i="13"/>
  <c r="C9435" i="13"/>
  <c r="H9435" i="13" s="1"/>
  <c r="D9435" i="13"/>
  <c r="E9435" i="13"/>
  <c r="I9435" i="13" s="1"/>
  <c r="F9435" i="13"/>
  <c r="C9436" i="13"/>
  <c r="H9436" i="13" s="1"/>
  <c r="D9436" i="13"/>
  <c r="E9436" i="13"/>
  <c r="I9436" i="13" s="1"/>
  <c r="F9436" i="13"/>
  <c r="C9437" i="13"/>
  <c r="H9437" i="13" s="1"/>
  <c r="D9437" i="13"/>
  <c r="E9437" i="13"/>
  <c r="I9437" i="13" s="1"/>
  <c r="F9437" i="13"/>
  <c r="C9438" i="13"/>
  <c r="H9438" i="13" s="1"/>
  <c r="D9438" i="13"/>
  <c r="E9438" i="13"/>
  <c r="I9438" i="13" s="1"/>
  <c r="F9438" i="13"/>
  <c r="C9439" i="13"/>
  <c r="H9439" i="13" s="1"/>
  <c r="D9439" i="13"/>
  <c r="E9439" i="13"/>
  <c r="I9439" i="13" s="1"/>
  <c r="F9439" i="13"/>
  <c r="C9440" i="13"/>
  <c r="H9440" i="13" s="1"/>
  <c r="D9440" i="13"/>
  <c r="E9440" i="13"/>
  <c r="I9440" i="13" s="1"/>
  <c r="F9440" i="13"/>
  <c r="C9441" i="13"/>
  <c r="H9441" i="13" s="1"/>
  <c r="D9441" i="13"/>
  <c r="E9441" i="13"/>
  <c r="I9441" i="13" s="1"/>
  <c r="F9441" i="13"/>
  <c r="C9442" i="13"/>
  <c r="H9442" i="13" s="1"/>
  <c r="D9442" i="13"/>
  <c r="E9442" i="13"/>
  <c r="I9442" i="13" s="1"/>
  <c r="F9442" i="13"/>
  <c r="C9443" i="13"/>
  <c r="H9443" i="13" s="1"/>
  <c r="D9443" i="13"/>
  <c r="E9443" i="13"/>
  <c r="I9443" i="13" s="1"/>
  <c r="F9443" i="13"/>
  <c r="C9444" i="13"/>
  <c r="H9444" i="13" s="1"/>
  <c r="D9444" i="13"/>
  <c r="E9444" i="13"/>
  <c r="I9444" i="13" s="1"/>
  <c r="F9444" i="13"/>
  <c r="C9445" i="13"/>
  <c r="H9445" i="13" s="1"/>
  <c r="D9445" i="13"/>
  <c r="E9445" i="13"/>
  <c r="I9445" i="13" s="1"/>
  <c r="F9445" i="13"/>
  <c r="C9446" i="13"/>
  <c r="H9446" i="13" s="1"/>
  <c r="D9446" i="13"/>
  <c r="E9446" i="13"/>
  <c r="I9446" i="13" s="1"/>
  <c r="F9446" i="13"/>
  <c r="C9447" i="13"/>
  <c r="H9447" i="13" s="1"/>
  <c r="D9447" i="13"/>
  <c r="E9447" i="13"/>
  <c r="I9447" i="13" s="1"/>
  <c r="F9447" i="13"/>
  <c r="C9448" i="13"/>
  <c r="H9448" i="13" s="1"/>
  <c r="D9448" i="13"/>
  <c r="E9448" i="13"/>
  <c r="I9448" i="13" s="1"/>
  <c r="F9448" i="13"/>
  <c r="C9449" i="13"/>
  <c r="H9449" i="13" s="1"/>
  <c r="D9449" i="13"/>
  <c r="E9449" i="13"/>
  <c r="I9449" i="13" s="1"/>
  <c r="F9449" i="13"/>
  <c r="C9450" i="13"/>
  <c r="H9450" i="13" s="1"/>
  <c r="D9450" i="13"/>
  <c r="E9450" i="13"/>
  <c r="I9450" i="13" s="1"/>
  <c r="F9450" i="13"/>
  <c r="C9451" i="13"/>
  <c r="H9451" i="13" s="1"/>
  <c r="D9451" i="13"/>
  <c r="E9451" i="13"/>
  <c r="I9451" i="13" s="1"/>
  <c r="F9451" i="13"/>
  <c r="C9452" i="13"/>
  <c r="H9452" i="13" s="1"/>
  <c r="D9452" i="13"/>
  <c r="E9452" i="13"/>
  <c r="I9452" i="13" s="1"/>
  <c r="F9452" i="13"/>
  <c r="C9453" i="13"/>
  <c r="H9453" i="13" s="1"/>
  <c r="D9453" i="13"/>
  <c r="E9453" i="13"/>
  <c r="I9453" i="13" s="1"/>
  <c r="F9453" i="13"/>
  <c r="C9454" i="13"/>
  <c r="H9454" i="13" s="1"/>
  <c r="D9454" i="13"/>
  <c r="E9454" i="13"/>
  <c r="I9454" i="13" s="1"/>
  <c r="F9454" i="13"/>
  <c r="C9455" i="13"/>
  <c r="H9455" i="13" s="1"/>
  <c r="D9455" i="13"/>
  <c r="E9455" i="13"/>
  <c r="I9455" i="13" s="1"/>
  <c r="F9455" i="13"/>
  <c r="C9456" i="13"/>
  <c r="H9456" i="13" s="1"/>
  <c r="D9456" i="13"/>
  <c r="E9456" i="13"/>
  <c r="I9456" i="13" s="1"/>
  <c r="F9456" i="13"/>
  <c r="C9457" i="13"/>
  <c r="H9457" i="13" s="1"/>
  <c r="D9457" i="13"/>
  <c r="E9457" i="13"/>
  <c r="I9457" i="13" s="1"/>
  <c r="F9457" i="13"/>
  <c r="C9458" i="13"/>
  <c r="H9458" i="13" s="1"/>
  <c r="D9458" i="13"/>
  <c r="E9458" i="13"/>
  <c r="I9458" i="13" s="1"/>
  <c r="F9458" i="13"/>
  <c r="C9459" i="13"/>
  <c r="H9459" i="13" s="1"/>
  <c r="D9459" i="13"/>
  <c r="E9459" i="13"/>
  <c r="I9459" i="13" s="1"/>
  <c r="F9459" i="13"/>
  <c r="C9460" i="13"/>
  <c r="H9460" i="13" s="1"/>
  <c r="D9460" i="13"/>
  <c r="E9460" i="13"/>
  <c r="I9460" i="13" s="1"/>
  <c r="F9460" i="13"/>
  <c r="C9461" i="13"/>
  <c r="H9461" i="13" s="1"/>
  <c r="D9461" i="13"/>
  <c r="E9461" i="13"/>
  <c r="I9461" i="13" s="1"/>
  <c r="F9461" i="13"/>
  <c r="C9462" i="13"/>
  <c r="H9462" i="13" s="1"/>
  <c r="D9462" i="13"/>
  <c r="E9462" i="13"/>
  <c r="I9462" i="13" s="1"/>
  <c r="F9462" i="13"/>
  <c r="C9463" i="13"/>
  <c r="H9463" i="13" s="1"/>
  <c r="D9463" i="13"/>
  <c r="E9463" i="13"/>
  <c r="I9463" i="13" s="1"/>
  <c r="F9463" i="13"/>
  <c r="C9464" i="13"/>
  <c r="H9464" i="13" s="1"/>
  <c r="D9464" i="13"/>
  <c r="E9464" i="13"/>
  <c r="I9464" i="13" s="1"/>
  <c r="F9464" i="13"/>
  <c r="C9465" i="13"/>
  <c r="H9465" i="13" s="1"/>
  <c r="D9465" i="13"/>
  <c r="E9465" i="13"/>
  <c r="I9465" i="13" s="1"/>
  <c r="F9465" i="13"/>
  <c r="C9466" i="13"/>
  <c r="H9466" i="13" s="1"/>
  <c r="D9466" i="13"/>
  <c r="E9466" i="13"/>
  <c r="I9466" i="13" s="1"/>
  <c r="F9466" i="13"/>
  <c r="C9467" i="13"/>
  <c r="H9467" i="13" s="1"/>
  <c r="D9467" i="13"/>
  <c r="E9467" i="13"/>
  <c r="I9467" i="13" s="1"/>
  <c r="F9467" i="13"/>
  <c r="C9468" i="13"/>
  <c r="H9468" i="13" s="1"/>
  <c r="D9468" i="13"/>
  <c r="E9468" i="13"/>
  <c r="I9468" i="13" s="1"/>
  <c r="F9468" i="13"/>
  <c r="C9469" i="13"/>
  <c r="H9469" i="13" s="1"/>
  <c r="D9469" i="13"/>
  <c r="E9469" i="13"/>
  <c r="I9469" i="13" s="1"/>
  <c r="F9469" i="13"/>
  <c r="C9470" i="13"/>
  <c r="H9470" i="13" s="1"/>
  <c r="D9470" i="13"/>
  <c r="E9470" i="13"/>
  <c r="I9470" i="13" s="1"/>
  <c r="F9470" i="13"/>
  <c r="C9471" i="13"/>
  <c r="H9471" i="13" s="1"/>
  <c r="D9471" i="13"/>
  <c r="E9471" i="13"/>
  <c r="I9471" i="13" s="1"/>
  <c r="F9471" i="13"/>
  <c r="C9472" i="13"/>
  <c r="H9472" i="13" s="1"/>
  <c r="D9472" i="13"/>
  <c r="E9472" i="13"/>
  <c r="I9472" i="13" s="1"/>
  <c r="F9472" i="13"/>
  <c r="C9473" i="13"/>
  <c r="H9473" i="13" s="1"/>
  <c r="D9473" i="13"/>
  <c r="E9473" i="13"/>
  <c r="I9473" i="13" s="1"/>
  <c r="F9473" i="13"/>
  <c r="C9474" i="13"/>
  <c r="H9474" i="13" s="1"/>
  <c r="D9474" i="13"/>
  <c r="E9474" i="13"/>
  <c r="I9474" i="13" s="1"/>
  <c r="F9474" i="13"/>
  <c r="C9475" i="13"/>
  <c r="H9475" i="13" s="1"/>
  <c r="D9475" i="13"/>
  <c r="E9475" i="13"/>
  <c r="I9475" i="13" s="1"/>
  <c r="F9475" i="13"/>
  <c r="C9476" i="13"/>
  <c r="H9476" i="13" s="1"/>
  <c r="D9476" i="13"/>
  <c r="E9476" i="13"/>
  <c r="I9476" i="13" s="1"/>
  <c r="F9476" i="13"/>
  <c r="C9477" i="13"/>
  <c r="H9477" i="13" s="1"/>
  <c r="D9477" i="13"/>
  <c r="E9477" i="13"/>
  <c r="I9477" i="13" s="1"/>
  <c r="F9477" i="13"/>
  <c r="C9478" i="13"/>
  <c r="H9478" i="13" s="1"/>
  <c r="D9478" i="13"/>
  <c r="E9478" i="13"/>
  <c r="I9478" i="13" s="1"/>
  <c r="F9478" i="13"/>
  <c r="C9479" i="13"/>
  <c r="H9479" i="13" s="1"/>
  <c r="D9479" i="13"/>
  <c r="E9479" i="13"/>
  <c r="I9479" i="13" s="1"/>
  <c r="F9479" i="13"/>
  <c r="C9480" i="13"/>
  <c r="H9480" i="13" s="1"/>
  <c r="D9480" i="13"/>
  <c r="E9480" i="13"/>
  <c r="I9480" i="13" s="1"/>
  <c r="F9480" i="13"/>
  <c r="C9481" i="13"/>
  <c r="H9481" i="13" s="1"/>
  <c r="D9481" i="13"/>
  <c r="E9481" i="13"/>
  <c r="I9481" i="13" s="1"/>
  <c r="F9481" i="13"/>
  <c r="C9482" i="13"/>
  <c r="H9482" i="13" s="1"/>
  <c r="D9482" i="13"/>
  <c r="E9482" i="13"/>
  <c r="I9482" i="13" s="1"/>
  <c r="F9482" i="13"/>
  <c r="C9483" i="13"/>
  <c r="H9483" i="13" s="1"/>
  <c r="D9483" i="13"/>
  <c r="E9483" i="13"/>
  <c r="I9483" i="13" s="1"/>
  <c r="F9483" i="13"/>
  <c r="C9484" i="13"/>
  <c r="H9484" i="13" s="1"/>
  <c r="D9484" i="13"/>
  <c r="E9484" i="13"/>
  <c r="I9484" i="13" s="1"/>
  <c r="F9484" i="13"/>
  <c r="C9485" i="13"/>
  <c r="H9485" i="13" s="1"/>
  <c r="D9485" i="13"/>
  <c r="E9485" i="13"/>
  <c r="I9485" i="13" s="1"/>
  <c r="F9485" i="13"/>
  <c r="C9486" i="13"/>
  <c r="H9486" i="13" s="1"/>
  <c r="D9486" i="13"/>
  <c r="E9486" i="13"/>
  <c r="I9486" i="13" s="1"/>
  <c r="F9486" i="13"/>
  <c r="C9487" i="13"/>
  <c r="H9487" i="13" s="1"/>
  <c r="D9487" i="13"/>
  <c r="E9487" i="13"/>
  <c r="I9487" i="13" s="1"/>
  <c r="F9487" i="13"/>
  <c r="C9488" i="13"/>
  <c r="H9488" i="13" s="1"/>
  <c r="D9488" i="13"/>
  <c r="E9488" i="13"/>
  <c r="I9488" i="13" s="1"/>
  <c r="F9488" i="13"/>
  <c r="C9489" i="13"/>
  <c r="H9489" i="13" s="1"/>
  <c r="D9489" i="13"/>
  <c r="E9489" i="13"/>
  <c r="I9489" i="13" s="1"/>
  <c r="F9489" i="13"/>
  <c r="C9490" i="13"/>
  <c r="H9490" i="13" s="1"/>
  <c r="D9490" i="13"/>
  <c r="E9490" i="13"/>
  <c r="I9490" i="13" s="1"/>
  <c r="F9490" i="13"/>
  <c r="C9491" i="13"/>
  <c r="H9491" i="13" s="1"/>
  <c r="D9491" i="13"/>
  <c r="E9491" i="13"/>
  <c r="I9491" i="13" s="1"/>
  <c r="F9491" i="13"/>
  <c r="C9492" i="13"/>
  <c r="H9492" i="13" s="1"/>
  <c r="D9492" i="13"/>
  <c r="E9492" i="13"/>
  <c r="I9492" i="13" s="1"/>
  <c r="F9492" i="13"/>
  <c r="C9493" i="13"/>
  <c r="H9493" i="13" s="1"/>
  <c r="D9493" i="13"/>
  <c r="E9493" i="13"/>
  <c r="I9493" i="13" s="1"/>
  <c r="F9493" i="13"/>
  <c r="C9494" i="13"/>
  <c r="H9494" i="13" s="1"/>
  <c r="D9494" i="13"/>
  <c r="E9494" i="13"/>
  <c r="I9494" i="13" s="1"/>
  <c r="F9494" i="13"/>
  <c r="C9495" i="13"/>
  <c r="H9495" i="13" s="1"/>
  <c r="D9495" i="13"/>
  <c r="E9495" i="13"/>
  <c r="I9495" i="13" s="1"/>
  <c r="F9495" i="13"/>
  <c r="C9496" i="13"/>
  <c r="H9496" i="13" s="1"/>
  <c r="D9496" i="13"/>
  <c r="E9496" i="13"/>
  <c r="I9496" i="13" s="1"/>
  <c r="F9496" i="13"/>
  <c r="C9497" i="13"/>
  <c r="H9497" i="13" s="1"/>
  <c r="D9497" i="13"/>
  <c r="E9497" i="13"/>
  <c r="I9497" i="13" s="1"/>
  <c r="F9497" i="13"/>
  <c r="C9498" i="13"/>
  <c r="H9498" i="13" s="1"/>
  <c r="D9498" i="13"/>
  <c r="E9498" i="13"/>
  <c r="I9498" i="13" s="1"/>
  <c r="F9498" i="13"/>
  <c r="C9499" i="13"/>
  <c r="H9499" i="13" s="1"/>
  <c r="D9499" i="13"/>
  <c r="E9499" i="13"/>
  <c r="I9499" i="13" s="1"/>
  <c r="F9499" i="13"/>
  <c r="C9500" i="13"/>
  <c r="H9500" i="13" s="1"/>
  <c r="D9500" i="13"/>
  <c r="E9500" i="13"/>
  <c r="I9500" i="13" s="1"/>
  <c r="F9500" i="13"/>
  <c r="C9501" i="13"/>
  <c r="H9501" i="13" s="1"/>
  <c r="D9501" i="13"/>
  <c r="E9501" i="13"/>
  <c r="I9501" i="13" s="1"/>
  <c r="F9501" i="13"/>
  <c r="C9502" i="13"/>
  <c r="H9502" i="13" s="1"/>
  <c r="D9502" i="13"/>
  <c r="E9502" i="13"/>
  <c r="I9502" i="13" s="1"/>
  <c r="F9502" i="13"/>
  <c r="C9503" i="13"/>
  <c r="H9503" i="13" s="1"/>
  <c r="D9503" i="13"/>
  <c r="E9503" i="13"/>
  <c r="I9503" i="13" s="1"/>
  <c r="F9503" i="13"/>
  <c r="C9504" i="13"/>
  <c r="H9504" i="13" s="1"/>
  <c r="D9504" i="13"/>
  <c r="E9504" i="13"/>
  <c r="I9504" i="13" s="1"/>
  <c r="F9504" i="13"/>
  <c r="C9505" i="13"/>
  <c r="H9505" i="13" s="1"/>
  <c r="D9505" i="13"/>
  <c r="E9505" i="13"/>
  <c r="I9505" i="13" s="1"/>
  <c r="F9505" i="13"/>
  <c r="C9506" i="13"/>
  <c r="H9506" i="13" s="1"/>
  <c r="D9506" i="13"/>
  <c r="E9506" i="13"/>
  <c r="I9506" i="13" s="1"/>
  <c r="F9506" i="13"/>
  <c r="C9507" i="13"/>
  <c r="H9507" i="13" s="1"/>
  <c r="D9507" i="13"/>
  <c r="E9507" i="13"/>
  <c r="I9507" i="13" s="1"/>
  <c r="F9507" i="13"/>
  <c r="C9508" i="13"/>
  <c r="H9508" i="13" s="1"/>
  <c r="D9508" i="13"/>
  <c r="E9508" i="13"/>
  <c r="I9508" i="13" s="1"/>
  <c r="F9508" i="13"/>
  <c r="C9509" i="13"/>
  <c r="H9509" i="13" s="1"/>
  <c r="D9509" i="13"/>
  <c r="E9509" i="13"/>
  <c r="I9509" i="13" s="1"/>
  <c r="F9509" i="13"/>
  <c r="C9510" i="13"/>
  <c r="H9510" i="13" s="1"/>
  <c r="D9510" i="13"/>
  <c r="E9510" i="13"/>
  <c r="I9510" i="13" s="1"/>
  <c r="F9510" i="13"/>
  <c r="C9511" i="13"/>
  <c r="H9511" i="13" s="1"/>
  <c r="D9511" i="13"/>
  <c r="E9511" i="13"/>
  <c r="I9511" i="13" s="1"/>
  <c r="F9511" i="13"/>
  <c r="C9512" i="13"/>
  <c r="H9512" i="13" s="1"/>
  <c r="D9512" i="13"/>
  <c r="E9512" i="13"/>
  <c r="I9512" i="13" s="1"/>
  <c r="F9512" i="13"/>
  <c r="C9513" i="13"/>
  <c r="H9513" i="13" s="1"/>
  <c r="D9513" i="13"/>
  <c r="E9513" i="13"/>
  <c r="I9513" i="13" s="1"/>
  <c r="F9513" i="13"/>
  <c r="C9514" i="13"/>
  <c r="H9514" i="13" s="1"/>
  <c r="D9514" i="13"/>
  <c r="E9514" i="13"/>
  <c r="I9514" i="13" s="1"/>
  <c r="F9514" i="13"/>
  <c r="C9515" i="13"/>
  <c r="H9515" i="13" s="1"/>
  <c r="D9515" i="13"/>
  <c r="E9515" i="13"/>
  <c r="I9515" i="13" s="1"/>
  <c r="F9515" i="13"/>
  <c r="C9516" i="13"/>
  <c r="H9516" i="13" s="1"/>
  <c r="D9516" i="13"/>
  <c r="E9516" i="13"/>
  <c r="I9516" i="13" s="1"/>
  <c r="F9516" i="13"/>
  <c r="C9517" i="13"/>
  <c r="H9517" i="13" s="1"/>
  <c r="D9517" i="13"/>
  <c r="E9517" i="13"/>
  <c r="I9517" i="13" s="1"/>
  <c r="F9517" i="13"/>
  <c r="C9518" i="13"/>
  <c r="H9518" i="13" s="1"/>
  <c r="D9518" i="13"/>
  <c r="E9518" i="13"/>
  <c r="I9518" i="13" s="1"/>
  <c r="F9518" i="13"/>
  <c r="C9519" i="13"/>
  <c r="H9519" i="13" s="1"/>
  <c r="D9519" i="13"/>
  <c r="E9519" i="13"/>
  <c r="I9519" i="13" s="1"/>
  <c r="F9519" i="13"/>
  <c r="C9520" i="13"/>
  <c r="H9520" i="13" s="1"/>
  <c r="D9520" i="13"/>
  <c r="E9520" i="13"/>
  <c r="I9520" i="13" s="1"/>
  <c r="F9520" i="13"/>
  <c r="C9521" i="13"/>
  <c r="H9521" i="13" s="1"/>
  <c r="D9521" i="13"/>
  <c r="E9521" i="13"/>
  <c r="I9521" i="13" s="1"/>
  <c r="F9521" i="13"/>
  <c r="C9522" i="13"/>
  <c r="H9522" i="13" s="1"/>
  <c r="D9522" i="13"/>
  <c r="E9522" i="13"/>
  <c r="I9522" i="13" s="1"/>
  <c r="F9522" i="13"/>
  <c r="C9523" i="13"/>
  <c r="H9523" i="13" s="1"/>
  <c r="D9523" i="13"/>
  <c r="E9523" i="13"/>
  <c r="I9523" i="13" s="1"/>
  <c r="F9523" i="13"/>
  <c r="C9524" i="13"/>
  <c r="H9524" i="13" s="1"/>
  <c r="D9524" i="13"/>
  <c r="E9524" i="13"/>
  <c r="I9524" i="13" s="1"/>
  <c r="F9524" i="13"/>
  <c r="C9525" i="13"/>
  <c r="H9525" i="13" s="1"/>
  <c r="D9525" i="13"/>
  <c r="E9525" i="13"/>
  <c r="I9525" i="13" s="1"/>
  <c r="F9525" i="13"/>
  <c r="C9526" i="13"/>
  <c r="H9526" i="13" s="1"/>
  <c r="D9526" i="13"/>
  <c r="E9526" i="13"/>
  <c r="I9526" i="13" s="1"/>
  <c r="F9526" i="13"/>
  <c r="C9527" i="13"/>
  <c r="H9527" i="13" s="1"/>
  <c r="D9527" i="13"/>
  <c r="E9527" i="13"/>
  <c r="I9527" i="13" s="1"/>
  <c r="F9527" i="13"/>
  <c r="C9528" i="13"/>
  <c r="H9528" i="13" s="1"/>
  <c r="D9528" i="13"/>
  <c r="E9528" i="13"/>
  <c r="I9528" i="13" s="1"/>
  <c r="F9528" i="13"/>
  <c r="C9529" i="13"/>
  <c r="H9529" i="13" s="1"/>
  <c r="D9529" i="13"/>
  <c r="E9529" i="13"/>
  <c r="I9529" i="13" s="1"/>
  <c r="F9529" i="13"/>
  <c r="C9530" i="13"/>
  <c r="H9530" i="13" s="1"/>
  <c r="D9530" i="13"/>
  <c r="E9530" i="13"/>
  <c r="I9530" i="13" s="1"/>
  <c r="F9530" i="13"/>
  <c r="C9531" i="13"/>
  <c r="H9531" i="13" s="1"/>
  <c r="D9531" i="13"/>
  <c r="E9531" i="13"/>
  <c r="I9531" i="13" s="1"/>
  <c r="F9531" i="13"/>
  <c r="C9532" i="13"/>
  <c r="H9532" i="13" s="1"/>
  <c r="D9532" i="13"/>
  <c r="E9532" i="13"/>
  <c r="I9532" i="13" s="1"/>
  <c r="F9532" i="13"/>
  <c r="C9533" i="13"/>
  <c r="H9533" i="13" s="1"/>
  <c r="D9533" i="13"/>
  <c r="E9533" i="13"/>
  <c r="I9533" i="13" s="1"/>
  <c r="F9533" i="13"/>
  <c r="C9534" i="13"/>
  <c r="H9534" i="13" s="1"/>
  <c r="D9534" i="13"/>
  <c r="E9534" i="13"/>
  <c r="I9534" i="13" s="1"/>
  <c r="F9534" i="13"/>
  <c r="C9535" i="13"/>
  <c r="H9535" i="13" s="1"/>
  <c r="D9535" i="13"/>
  <c r="E9535" i="13"/>
  <c r="I9535" i="13" s="1"/>
  <c r="F9535" i="13"/>
  <c r="C9536" i="13"/>
  <c r="H9536" i="13" s="1"/>
  <c r="D9536" i="13"/>
  <c r="E9536" i="13"/>
  <c r="I9536" i="13" s="1"/>
  <c r="F9536" i="13"/>
  <c r="C9537" i="13"/>
  <c r="H9537" i="13" s="1"/>
  <c r="D9537" i="13"/>
  <c r="E9537" i="13"/>
  <c r="I9537" i="13" s="1"/>
  <c r="F9537" i="13"/>
  <c r="C9538" i="13"/>
  <c r="H9538" i="13" s="1"/>
  <c r="D9538" i="13"/>
  <c r="E9538" i="13"/>
  <c r="I9538" i="13" s="1"/>
  <c r="F9538" i="13"/>
  <c r="C9539" i="13"/>
  <c r="H9539" i="13" s="1"/>
  <c r="D9539" i="13"/>
  <c r="E9539" i="13"/>
  <c r="I9539" i="13" s="1"/>
  <c r="F9539" i="13"/>
  <c r="C9540" i="13"/>
  <c r="H9540" i="13" s="1"/>
  <c r="D9540" i="13"/>
  <c r="E9540" i="13"/>
  <c r="I9540" i="13" s="1"/>
  <c r="F9540" i="13"/>
  <c r="C9541" i="13"/>
  <c r="H9541" i="13" s="1"/>
  <c r="D9541" i="13"/>
  <c r="E9541" i="13"/>
  <c r="I9541" i="13" s="1"/>
  <c r="F9541" i="13"/>
  <c r="C9542" i="13"/>
  <c r="H9542" i="13" s="1"/>
  <c r="D9542" i="13"/>
  <c r="E9542" i="13"/>
  <c r="I9542" i="13" s="1"/>
  <c r="F9542" i="13"/>
  <c r="C9543" i="13"/>
  <c r="H9543" i="13" s="1"/>
  <c r="D9543" i="13"/>
  <c r="E9543" i="13"/>
  <c r="I9543" i="13" s="1"/>
  <c r="F9543" i="13"/>
  <c r="C9544" i="13"/>
  <c r="H9544" i="13" s="1"/>
  <c r="D9544" i="13"/>
  <c r="E9544" i="13"/>
  <c r="I9544" i="13" s="1"/>
  <c r="F9544" i="13"/>
  <c r="C9545" i="13"/>
  <c r="H9545" i="13" s="1"/>
  <c r="D9545" i="13"/>
  <c r="E9545" i="13"/>
  <c r="I9545" i="13" s="1"/>
  <c r="F9545" i="13"/>
  <c r="C9546" i="13"/>
  <c r="H9546" i="13" s="1"/>
  <c r="D9546" i="13"/>
  <c r="E9546" i="13"/>
  <c r="I9546" i="13" s="1"/>
  <c r="F9546" i="13"/>
  <c r="C9547" i="13"/>
  <c r="H9547" i="13" s="1"/>
  <c r="D9547" i="13"/>
  <c r="E9547" i="13"/>
  <c r="I9547" i="13" s="1"/>
  <c r="F9547" i="13"/>
  <c r="C9548" i="13"/>
  <c r="H9548" i="13" s="1"/>
  <c r="D9548" i="13"/>
  <c r="E9548" i="13"/>
  <c r="I9548" i="13" s="1"/>
  <c r="F9548" i="13"/>
  <c r="C9549" i="13"/>
  <c r="H9549" i="13" s="1"/>
  <c r="D9549" i="13"/>
  <c r="E9549" i="13"/>
  <c r="I9549" i="13" s="1"/>
  <c r="F9549" i="13"/>
  <c r="C9550" i="13"/>
  <c r="H9550" i="13" s="1"/>
  <c r="D9550" i="13"/>
  <c r="E9550" i="13"/>
  <c r="I9550" i="13" s="1"/>
  <c r="F9550" i="13"/>
  <c r="C9551" i="13"/>
  <c r="H9551" i="13" s="1"/>
  <c r="D9551" i="13"/>
  <c r="E9551" i="13"/>
  <c r="I9551" i="13" s="1"/>
  <c r="F9551" i="13"/>
  <c r="C9552" i="13"/>
  <c r="H9552" i="13" s="1"/>
  <c r="D9552" i="13"/>
  <c r="E9552" i="13"/>
  <c r="I9552" i="13" s="1"/>
  <c r="F9552" i="13"/>
  <c r="C9553" i="13"/>
  <c r="H9553" i="13" s="1"/>
  <c r="D9553" i="13"/>
  <c r="E9553" i="13"/>
  <c r="I9553" i="13" s="1"/>
  <c r="F9553" i="13"/>
  <c r="C9554" i="13"/>
  <c r="H9554" i="13" s="1"/>
  <c r="D9554" i="13"/>
  <c r="E9554" i="13"/>
  <c r="I9554" i="13" s="1"/>
  <c r="F9554" i="13"/>
  <c r="C9555" i="13"/>
  <c r="H9555" i="13" s="1"/>
  <c r="D9555" i="13"/>
  <c r="E9555" i="13"/>
  <c r="I9555" i="13" s="1"/>
  <c r="F9555" i="13"/>
  <c r="C9556" i="13"/>
  <c r="H9556" i="13" s="1"/>
  <c r="D9556" i="13"/>
  <c r="E9556" i="13"/>
  <c r="I9556" i="13" s="1"/>
  <c r="F9556" i="13"/>
  <c r="C9557" i="13"/>
  <c r="H9557" i="13" s="1"/>
  <c r="D9557" i="13"/>
  <c r="E9557" i="13"/>
  <c r="I9557" i="13" s="1"/>
  <c r="F9557" i="13"/>
  <c r="C9558" i="13"/>
  <c r="H9558" i="13" s="1"/>
  <c r="D9558" i="13"/>
  <c r="E9558" i="13"/>
  <c r="I9558" i="13" s="1"/>
  <c r="F9558" i="13"/>
  <c r="C9559" i="13"/>
  <c r="H9559" i="13" s="1"/>
  <c r="D9559" i="13"/>
  <c r="E9559" i="13"/>
  <c r="I9559" i="13" s="1"/>
  <c r="F9559" i="13"/>
  <c r="C9560" i="13"/>
  <c r="H9560" i="13" s="1"/>
  <c r="D9560" i="13"/>
  <c r="E9560" i="13"/>
  <c r="I9560" i="13" s="1"/>
  <c r="F9560" i="13"/>
  <c r="C9561" i="13"/>
  <c r="H9561" i="13" s="1"/>
  <c r="D9561" i="13"/>
  <c r="E9561" i="13"/>
  <c r="I9561" i="13" s="1"/>
  <c r="F9561" i="13"/>
  <c r="C9562" i="13"/>
  <c r="H9562" i="13" s="1"/>
  <c r="D9562" i="13"/>
  <c r="E9562" i="13"/>
  <c r="I9562" i="13" s="1"/>
  <c r="F9562" i="13"/>
  <c r="C9563" i="13"/>
  <c r="H9563" i="13" s="1"/>
  <c r="D9563" i="13"/>
  <c r="E9563" i="13"/>
  <c r="I9563" i="13" s="1"/>
  <c r="F9563" i="13"/>
  <c r="C9564" i="13"/>
  <c r="H9564" i="13" s="1"/>
  <c r="D9564" i="13"/>
  <c r="E9564" i="13"/>
  <c r="I9564" i="13" s="1"/>
  <c r="F9564" i="13"/>
  <c r="C9565" i="13"/>
  <c r="H9565" i="13" s="1"/>
  <c r="D9565" i="13"/>
  <c r="E9565" i="13"/>
  <c r="I9565" i="13" s="1"/>
  <c r="F9565" i="13"/>
  <c r="C9566" i="13"/>
  <c r="H9566" i="13" s="1"/>
  <c r="D9566" i="13"/>
  <c r="E9566" i="13"/>
  <c r="I9566" i="13" s="1"/>
  <c r="F9566" i="13"/>
  <c r="C9567" i="13"/>
  <c r="H9567" i="13" s="1"/>
  <c r="D9567" i="13"/>
  <c r="E9567" i="13"/>
  <c r="I9567" i="13" s="1"/>
  <c r="F9567" i="13"/>
  <c r="C9568" i="13"/>
  <c r="H9568" i="13" s="1"/>
  <c r="D9568" i="13"/>
  <c r="E9568" i="13"/>
  <c r="I9568" i="13" s="1"/>
  <c r="F9568" i="13"/>
  <c r="C9569" i="13"/>
  <c r="H9569" i="13" s="1"/>
  <c r="D9569" i="13"/>
  <c r="E9569" i="13"/>
  <c r="I9569" i="13" s="1"/>
  <c r="F9569" i="13"/>
  <c r="C9570" i="13"/>
  <c r="H9570" i="13" s="1"/>
  <c r="D9570" i="13"/>
  <c r="E9570" i="13"/>
  <c r="I9570" i="13" s="1"/>
  <c r="F9570" i="13"/>
  <c r="C9571" i="13"/>
  <c r="H9571" i="13" s="1"/>
  <c r="D9571" i="13"/>
  <c r="E9571" i="13"/>
  <c r="I9571" i="13" s="1"/>
  <c r="F9571" i="13"/>
  <c r="C9572" i="13"/>
  <c r="H9572" i="13" s="1"/>
  <c r="D9572" i="13"/>
  <c r="E9572" i="13"/>
  <c r="I9572" i="13" s="1"/>
  <c r="F9572" i="13"/>
  <c r="C9573" i="13"/>
  <c r="H9573" i="13" s="1"/>
  <c r="D9573" i="13"/>
  <c r="E9573" i="13"/>
  <c r="I9573" i="13" s="1"/>
  <c r="F9573" i="13"/>
  <c r="C9574" i="13"/>
  <c r="H9574" i="13" s="1"/>
  <c r="D9574" i="13"/>
  <c r="E9574" i="13"/>
  <c r="I9574" i="13" s="1"/>
  <c r="F9574" i="13"/>
  <c r="C9575" i="13"/>
  <c r="H9575" i="13" s="1"/>
  <c r="D9575" i="13"/>
  <c r="E9575" i="13"/>
  <c r="I9575" i="13" s="1"/>
  <c r="F9575" i="13"/>
  <c r="C9576" i="13"/>
  <c r="H9576" i="13" s="1"/>
  <c r="D9576" i="13"/>
  <c r="E9576" i="13"/>
  <c r="I9576" i="13" s="1"/>
  <c r="F9576" i="13"/>
  <c r="C9577" i="13"/>
  <c r="H9577" i="13" s="1"/>
  <c r="D9577" i="13"/>
  <c r="E9577" i="13"/>
  <c r="I9577" i="13" s="1"/>
  <c r="F9577" i="13"/>
  <c r="C9578" i="13"/>
  <c r="H9578" i="13" s="1"/>
  <c r="D9578" i="13"/>
  <c r="E9578" i="13"/>
  <c r="I9578" i="13" s="1"/>
  <c r="F9578" i="13"/>
  <c r="C9579" i="13"/>
  <c r="H9579" i="13" s="1"/>
  <c r="D9579" i="13"/>
  <c r="E9579" i="13"/>
  <c r="I9579" i="13" s="1"/>
  <c r="F9579" i="13"/>
  <c r="C9580" i="13"/>
  <c r="H9580" i="13" s="1"/>
  <c r="D9580" i="13"/>
  <c r="E9580" i="13"/>
  <c r="I9580" i="13" s="1"/>
  <c r="F9580" i="13"/>
  <c r="C9581" i="13"/>
  <c r="H9581" i="13" s="1"/>
  <c r="D9581" i="13"/>
  <c r="E9581" i="13"/>
  <c r="I9581" i="13" s="1"/>
  <c r="F9581" i="13"/>
  <c r="C9582" i="13"/>
  <c r="H9582" i="13" s="1"/>
  <c r="D9582" i="13"/>
  <c r="E9582" i="13"/>
  <c r="I9582" i="13" s="1"/>
  <c r="F9582" i="13"/>
  <c r="C9583" i="13"/>
  <c r="H9583" i="13" s="1"/>
  <c r="D9583" i="13"/>
  <c r="E9583" i="13"/>
  <c r="I9583" i="13" s="1"/>
  <c r="F9583" i="13"/>
  <c r="C9584" i="13"/>
  <c r="H9584" i="13" s="1"/>
  <c r="D9584" i="13"/>
  <c r="E9584" i="13"/>
  <c r="I9584" i="13" s="1"/>
  <c r="F9584" i="13"/>
  <c r="C9585" i="13"/>
  <c r="H9585" i="13" s="1"/>
  <c r="D9585" i="13"/>
  <c r="E9585" i="13"/>
  <c r="I9585" i="13" s="1"/>
  <c r="F9585" i="13"/>
  <c r="C9586" i="13"/>
  <c r="H9586" i="13" s="1"/>
  <c r="D9586" i="13"/>
  <c r="E9586" i="13"/>
  <c r="I9586" i="13" s="1"/>
  <c r="F9586" i="13"/>
  <c r="C9587" i="13"/>
  <c r="H9587" i="13" s="1"/>
  <c r="D9587" i="13"/>
  <c r="E9587" i="13"/>
  <c r="I9587" i="13" s="1"/>
  <c r="F9587" i="13"/>
  <c r="C9588" i="13"/>
  <c r="H9588" i="13" s="1"/>
  <c r="D9588" i="13"/>
  <c r="E9588" i="13"/>
  <c r="I9588" i="13" s="1"/>
  <c r="F9588" i="13"/>
  <c r="C9589" i="13"/>
  <c r="H9589" i="13" s="1"/>
  <c r="D9589" i="13"/>
  <c r="E9589" i="13"/>
  <c r="I9589" i="13" s="1"/>
  <c r="F9589" i="13"/>
  <c r="C9590" i="13"/>
  <c r="H9590" i="13" s="1"/>
  <c r="D9590" i="13"/>
  <c r="E9590" i="13"/>
  <c r="I9590" i="13" s="1"/>
  <c r="F9590" i="13"/>
  <c r="C9591" i="13"/>
  <c r="H9591" i="13" s="1"/>
  <c r="D9591" i="13"/>
  <c r="E9591" i="13"/>
  <c r="I9591" i="13" s="1"/>
  <c r="F9591" i="13"/>
  <c r="C9592" i="13"/>
  <c r="H9592" i="13" s="1"/>
  <c r="D9592" i="13"/>
  <c r="E9592" i="13"/>
  <c r="I9592" i="13" s="1"/>
  <c r="F9592" i="13"/>
  <c r="C9593" i="13"/>
  <c r="H9593" i="13" s="1"/>
  <c r="D9593" i="13"/>
  <c r="E9593" i="13"/>
  <c r="I9593" i="13" s="1"/>
  <c r="F9593" i="13"/>
  <c r="C9594" i="13"/>
  <c r="H9594" i="13" s="1"/>
  <c r="D9594" i="13"/>
  <c r="E9594" i="13"/>
  <c r="I9594" i="13" s="1"/>
  <c r="F9594" i="13"/>
  <c r="C9595" i="13"/>
  <c r="H9595" i="13" s="1"/>
  <c r="D9595" i="13"/>
  <c r="E9595" i="13"/>
  <c r="I9595" i="13" s="1"/>
  <c r="F9595" i="13"/>
  <c r="C9596" i="13"/>
  <c r="H9596" i="13" s="1"/>
  <c r="D9596" i="13"/>
  <c r="E9596" i="13"/>
  <c r="I9596" i="13" s="1"/>
  <c r="F9596" i="13"/>
  <c r="C9597" i="13"/>
  <c r="H9597" i="13" s="1"/>
  <c r="D9597" i="13"/>
  <c r="E9597" i="13"/>
  <c r="I9597" i="13" s="1"/>
  <c r="F9597" i="13"/>
  <c r="C9598" i="13"/>
  <c r="H9598" i="13" s="1"/>
  <c r="D9598" i="13"/>
  <c r="E9598" i="13"/>
  <c r="I9598" i="13" s="1"/>
  <c r="F9598" i="13"/>
  <c r="C9599" i="13"/>
  <c r="H9599" i="13" s="1"/>
  <c r="D9599" i="13"/>
  <c r="E9599" i="13"/>
  <c r="I9599" i="13" s="1"/>
  <c r="F9599" i="13"/>
  <c r="C9600" i="13"/>
  <c r="H9600" i="13" s="1"/>
  <c r="D9600" i="13"/>
  <c r="E9600" i="13"/>
  <c r="I9600" i="13" s="1"/>
  <c r="F9600" i="13"/>
  <c r="C9601" i="13"/>
  <c r="H9601" i="13" s="1"/>
  <c r="D9601" i="13"/>
  <c r="E9601" i="13"/>
  <c r="I9601" i="13" s="1"/>
  <c r="F9601" i="13"/>
  <c r="C9602" i="13"/>
  <c r="H9602" i="13" s="1"/>
  <c r="D9602" i="13"/>
  <c r="E9602" i="13"/>
  <c r="I9602" i="13" s="1"/>
  <c r="F9602" i="13"/>
  <c r="C9603" i="13"/>
  <c r="H9603" i="13" s="1"/>
  <c r="D9603" i="13"/>
  <c r="E9603" i="13"/>
  <c r="I9603" i="13" s="1"/>
  <c r="F9603" i="13"/>
  <c r="C9604" i="13"/>
  <c r="H9604" i="13" s="1"/>
  <c r="D9604" i="13"/>
  <c r="E9604" i="13"/>
  <c r="I9604" i="13" s="1"/>
  <c r="F9604" i="13"/>
  <c r="C9605" i="13"/>
  <c r="H9605" i="13" s="1"/>
  <c r="D9605" i="13"/>
  <c r="E9605" i="13"/>
  <c r="I9605" i="13" s="1"/>
  <c r="F9605" i="13"/>
  <c r="C9606" i="13"/>
  <c r="H9606" i="13" s="1"/>
  <c r="D9606" i="13"/>
  <c r="E9606" i="13"/>
  <c r="I9606" i="13" s="1"/>
  <c r="F9606" i="13"/>
  <c r="C9607" i="13"/>
  <c r="H9607" i="13" s="1"/>
  <c r="D9607" i="13"/>
  <c r="E9607" i="13"/>
  <c r="I9607" i="13" s="1"/>
  <c r="F9607" i="13"/>
  <c r="C9608" i="13"/>
  <c r="H9608" i="13" s="1"/>
  <c r="D9608" i="13"/>
  <c r="E9608" i="13"/>
  <c r="I9608" i="13" s="1"/>
  <c r="F9608" i="13"/>
  <c r="C9609" i="13"/>
  <c r="H9609" i="13" s="1"/>
  <c r="D9609" i="13"/>
  <c r="E9609" i="13"/>
  <c r="I9609" i="13" s="1"/>
  <c r="F9609" i="13"/>
  <c r="C9610" i="13"/>
  <c r="H9610" i="13" s="1"/>
  <c r="D9610" i="13"/>
  <c r="E9610" i="13"/>
  <c r="I9610" i="13" s="1"/>
  <c r="F9610" i="13"/>
  <c r="C9611" i="13"/>
  <c r="H9611" i="13" s="1"/>
  <c r="D9611" i="13"/>
  <c r="E9611" i="13"/>
  <c r="I9611" i="13" s="1"/>
  <c r="F9611" i="13"/>
  <c r="C9612" i="13"/>
  <c r="H9612" i="13" s="1"/>
  <c r="D9612" i="13"/>
  <c r="E9612" i="13"/>
  <c r="I9612" i="13" s="1"/>
  <c r="F9612" i="13"/>
  <c r="C9613" i="13"/>
  <c r="H9613" i="13" s="1"/>
  <c r="D9613" i="13"/>
  <c r="E9613" i="13"/>
  <c r="I9613" i="13" s="1"/>
  <c r="F9613" i="13"/>
  <c r="C9614" i="13"/>
  <c r="H9614" i="13" s="1"/>
  <c r="D9614" i="13"/>
  <c r="E9614" i="13"/>
  <c r="I9614" i="13" s="1"/>
  <c r="F9614" i="13"/>
  <c r="C9615" i="13"/>
  <c r="H9615" i="13" s="1"/>
  <c r="D9615" i="13"/>
  <c r="E9615" i="13"/>
  <c r="I9615" i="13" s="1"/>
  <c r="F9615" i="13"/>
  <c r="C9616" i="13"/>
  <c r="H9616" i="13" s="1"/>
  <c r="D9616" i="13"/>
  <c r="E9616" i="13"/>
  <c r="I9616" i="13" s="1"/>
  <c r="F9616" i="13"/>
  <c r="C9617" i="13"/>
  <c r="H9617" i="13" s="1"/>
  <c r="D9617" i="13"/>
  <c r="E9617" i="13"/>
  <c r="I9617" i="13" s="1"/>
  <c r="F9617" i="13"/>
  <c r="C9618" i="13"/>
  <c r="H9618" i="13" s="1"/>
  <c r="D9618" i="13"/>
  <c r="E9618" i="13"/>
  <c r="I9618" i="13" s="1"/>
  <c r="F9618" i="13"/>
  <c r="C9619" i="13"/>
  <c r="H9619" i="13" s="1"/>
  <c r="D9619" i="13"/>
  <c r="E9619" i="13"/>
  <c r="I9619" i="13" s="1"/>
  <c r="F9619" i="13"/>
  <c r="C9620" i="13"/>
  <c r="H9620" i="13" s="1"/>
  <c r="D9620" i="13"/>
  <c r="E9620" i="13"/>
  <c r="I9620" i="13" s="1"/>
  <c r="F9620" i="13"/>
  <c r="C9621" i="13"/>
  <c r="H9621" i="13" s="1"/>
  <c r="D9621" i="13"/>
  <c r="E9621" i="13"/>
  <c r="I9621" i="13" s="1"/>
  <c r="F9621" i="13"/>
  <c r="C9622" i="13"/>
  <c r="H9622" i="13" s="1"/>
  <c r="D9622" i="13"/>
  <c r="E9622" i="13"/>
  <c r="I9622" i="13" s="1"/>
  <c r="F9622" i="13"/>
  <c r="C9623" i="13"/>
  <c r="H9623" i="13" s="1"/>
  <c r="D9623" i="13"/>
  <c r="E9623" i="13"/>
  <c r="I9623" i="13" s="1"/>
  <c r="F9623" i="13"/>
  <c r="C9624" i="13"/>
  <c r="H9624" i="13" s="1"/>
  <c r="D9624" i="13"/>
  <c r="E9624" i="13"/>
  <c r="I9624" i="13" s="1"/>
  <c r="F9624" i="13"/>
  <c r="C9625" i="13"/>
  <c r="H9625" i="13" s="1"/>
  <c r="D9625" i="13"/>
  <c r="E9625" i="13"/>
  <c r="I9625" i="13" s="1"/>
  <c r="F9625" i="13"/>
  <c r="C9626" i="13"/>
  <c r="H9626" i="13" s="1"/>
  <c r="D9626" i="13"/>
  <c r="E9626" i="13"/>
  <c r="I9626" i="13" s="1"/>
  <c r="F9626" i="13"/>
  <c r="C9627" i="13"/>
  <c r="H9627" i="13" s="1"/>
  <c r="D9627" i="13"/>
  <c r="E9627" i="13"/>
  <c r="I9627" i="13" s="1"/>
  <c r="F9627" i="13"/>
  <c r="C9628" i="13"/>
  <c r="H9628" i="13" s="1"/>
  <c r="D9628" i="13"/>
  <c r="E9628" i="13"/>
  <c r="I9628" i="13" s="1"/>
  <c r="F9628" i="13"/>
  <c r="C9629" i="13"/>
  <c r="H9629" i="13" s="1"/>
  <c r="D9629" i="13"/>
  <c r="E9629" i="13"/>
  <c r="I9629" i="13" s="1"/>
  <c r="F9629" i="13"/>
  <c r="C9630" i="13"/>
  <c r="H9630" i="13" s="1"/>
  <c r="D9630" i="13"/>
  <c r="E9630" i="13"/>
  <c r="I9630" i="13" s="1"/>
  <c r="F9630" i="13"/>
  <c r="C9631" i="13"/>
  <c r="H9631" i="13" s="1"/>
  <c r="D9631" i="13"/>
  <c r="E9631" i="13"/>
  <c r="I9631" i="13" s="1"/>
  <c r="F9631" i="13"/>
  <c r="C9632" i="13"/>
  <c r="H9632" i="13" s="1"/>
  <c r="D9632" i="13"/>
  <c r="E9632" i="13"/>
  <c r="I9632" i="13" s="1"/>
  <c r="F9632" i="13"/>
  <c r="C9633" i="13"/>
  <c r="H9633" i="13" s="1"/>
  <c r="D9633" i="13"/>
  <c r="E9633" i="13"/>
  <c r="I9633" i="13" s="1"/>
  <c r="F9633" i="13"/>
  <c r="C9634" i="13"/>
  <c r="H9634" i="13" s="1"/>
  <c r="D9634" i="13"/>
  <c r="E9634" i="13"/>
  <c r="I9634" i="13" s="1"/>
  <c r="F9634" i="13"/>
  <c r="C9635" i="13"/>
  <c r="H9635" i="13" s="1"/>
  <c r="D9635" i="13"/>
  <c r="E9635" i="13"/>
  <c r="I9635" i="13" s="1"/>
  <c r="F9635" i="13"/>
  <c r="C9636" i="13"/>
  <c r="H9636" i="13" s="1"/>
  <c r="D9636" i="13"/>
  <c r="E9636" i="13"/>
  <c r="I9636" i="13" s="1"/>
  <c r="F9636" i="13"/>
  <c r="C9637" i="13"/>
  <c r="H9637" i="13" s="1"/>
  <c r="D9637" i="13"/>
  <c r="E9637" i="13"/>
  <c r="I9637" i="13" s="1"/>
  <c r="F9637" i="13"/>
  <c r="C9638" i="13"/>
  <c r="H9638" i="13" s="1"/>
  <c r="D9638" i="13"/>
  <c r="E9638" i="13"/>
  <c r="I9638" i="13" s="1"/>
  <c r="F9638" i="13"/>
  <c r="C9639" i="13"/>
  <c r="H9639" i="13" s="1"/>
  <c r="D9639" i="13"/>
  <c r="E9639" i="13"/>
  <c r="I9639" i="13" s="1"/>
  <c r="F9639" i="13"/>
  <c r="C9640" i="13"/>
  <c r="H9640" i="13" s="1"/>
  <c r="D9640" i="13"/>
  <c r="E9640" i="13"/>
  <c r="I9640" i="13" s="1"/>
  <c r="F9640" i="13"/>
  <c r="C9641" i="13"/>
  <c r="H9641" i="13" s="1"/>
  <c r="D9641" i="13"/>
  <c r="E9641" i="13"/>
  <c r="I9641" i="13" s="1"/>
  <c r="F9641" i="13"/>
  <c r="C9642" i="13"/>
  <c r="H9642" i="13" s="1"/>
  <c r="D9642" i="13"/>
  <c r="E9642" i="13"/>
  <c r="I9642" i="13" s="1"/>
  <c r="F9642" i="13"/>
  <c r="C9643" i="13"/>
  <c r="H9643" i="13" s="1"/>
  <c r="D9643" i="13"/>
  <c r="E9643" i="13"/>
  <c r="I9643" i="13" s="1"/>
  <c r="F9643" i="13"/>
  <c r="C9644" i="13"/>
  <c r="H9644" i="13" s="1"/>
  <c r="D9644" i="13"/>
  <c r="E9644" i="13"/>
  <c r="I9644" i="13" s="1"/>
  <c r="F9644" i="13"/>
  <c r="C9645" i="13"/>
  <c r="H9645" i="13" s="1"/>
  <c r="D9645" i="13"/>
  <c r="E9645" i="13"/>
  <c r="I9645" i="13" s="1"/>
  <c r="F9645" i="13"/>
  <c r="C9646" i="13"/>
  <c r="H9646" i="13" s="1"/>
  <c r="D9646" i="13"/>
  <c r="E9646" i="13"/>
  <c r="I9646" i="13" s="1"/>
  <c r="F9646" i="13"/>
  <c r="C9647" i="13"/>
  <c r="H9647" i="13" s="1"/>
  <c r="D9647" i="13"/>
  <c r="E9647" i="13"/>
  <c r="I9647" i="13" s="1"/>
  <c r="F9647" i="13"/>
  <c r="C9648" i="13"/>
  <c r="H9648" i="13" s="1"/>
  <c r="D9648" i="13"/>
  <c r="E9648" i="13"/>
  <c r="I9648" i="13" s="1"/>
  <c r="F9648" i="13"/>
  <c r="C9649" i="13"/>
  <c r="H9649" i="13" s="1"/>
  <c r="D9649" i="13"/>
  <c r="E9649" i="13"/>
  <c r="I9649" i="13" s="1"/>
  <c r="F9649" i="13"/>
  <c r="C9650" i="13"/>
  <c r="H9650" i="13" s="1"/>
  <c r="D9650" i="13"/>
  <c r="E9650" i="13"/>
  <c r="I9650" i="13" s="1"/>
  <c r="F9650" i="13"/>
  <c r="C9651" i="13"/>
  <c r="H9651" i="13" s="1"/>
  <c r="D9651" i="13"/>
  <c r="E9651" i="13"/>
  <c r="I9651" i="13" s="1"/>
  <c r="F9651" i="13"/>
  <c r="C9652" i="13"/>
  <c r="H9652" i="13" s="1"/>
  <c r="D9652" i="13"/>
  <c r="E9652" i="13"/>
  <c r="I9652" i="13" s="1"/>
  <c r="F9652" i="13"/>
  <c r="C9653" i="13"/>
  <c r="H9653" i="13" s="1"/>
  <c r="D9653" i="13"/>
  <c r="E9653" i="13"/>
  <c r="I9653" i="13" s="1"/>
  <c r="F9653" i="13"/>
  <c r="C9654" i="13"/>
  <c r="H9654" i="13" s="1"/>
  <c r="D9654" i="13"/>
  <c r="E9654" i="13"/>
  <c r="I9654" i="13" s="1"/>
  <c r="F9654" i="13"/>
  <c r="C9655" i="13"/>
  <c r="H9655" i="13" s="1"/>
  <c r="D9655" i="13"/>
  <c r="E9655" i="13"/>
  <c r="I9655" i="13" s="1"/>
  <c r="F9655" i="13"/>
  <c r="C9656" i="13"/>
  <c r="H9656" i="13" s="1"/>
  <c r="D9656" i="13"/>
  <c r="E9656" i="13"/>
  <c r="I9656" i="13" s="1"/>
  <c r="F9656" i="13"/>
  <c r="C9657" i="13"/>
  <c r="H9657" i="13" s="1"/>
  <c r="D9657" i="13"/>
  <c r="E9657" i="13"/>
  <c r="I9657" i="13" s="1"/>
  <c r="F9657" i="13"/>
  <c r="C9658" i="13"/>
  <c r="H9658" i="13" s="1"/>
  <c r="D9658" i="13"/>
  <c r="E9658" i="13"/>
  <c r="I9658" i="13" s="1"/>
  <c r="F9658" i="13"/>
  <c r="C9659" i="13"/>
  <c r="H9659" i="13" s="1"/>
  <c r="D9659" i="13"/>
  <c r="E9659" i="13"/>
  <c r="I9659" i="13" s="1"/>
  <c r="F9659" i="13"/>
  <c r="C9660" i="13"/>
  <c r="H9660" i="13" s="1"/>
  <c r="D9660" i="13"/>
  <c r="E9660" i="13"/>
  <c r="I9660" i="13" s="1"/>
  <c r="F9660" i="13"/>
  <c r="C9661" i="13"/>
  <c r="H9661" i="13" s="1"/>
  <c r="D9661" i="13"/>
  <c r="E9661" i="13"/>
  <c r="I9661" i="13" s="1"/>
  <c r="F9661" i="13"/>
  <c r="C9662" i="13"/>
  <c r="H9662" i="13" s="1"/>
  <c r="D9662" i="13"/>
  <c r="E9662" i="13"/>
  <c r="I9662" i="13" s="1"/>
  <c r="F9662" i="13"/>
  <c r="C9663" i="13"/>
  <c r="H9663" i="13" s="1"/>
  <c r="D9663" i="13"/>
  <c r="E9663" i="13"/>
  <c r="I9663" i="13" s="1"/>
  <c r="F9663" i="13"/>
  <c r="C9664" i="13"/>
  <c r="H9664" i="13" s="1"/>
  <c r="D9664" i="13"/>
  <c r="E9664" i="13"/>
  <c r="I9664" i="13" s="1"/>
  <c r="F9664" i="13"/>
  <c r="C9665" i="13"/>
  <c r="H9665" i="13" s="1"/>
  <c r="D9665" i="13"/>
  <c r="E9665" i="13"/>
  <c r="I9665" i="13" s="1"/>
  <c r="F9665" i="13"/>
  <c r="C9666" i="13"/>
  <c r="H9666" i="13" s="1"/>
  <c r="D9666" i="13"/>
  <c r="E9666" i="13"/>
  <c r="I9666" i="13" s="1"/>
  <c r="F9666" i="13"/>
  <c r="C9667" i="13"/>
  <c r="H9667" i="13" s="1"/>
  <c r="D9667" i="13"/>
  <c r="E9667" i="13"/>
  <c r="I9667" i="13" s="1"/>
  <c r="F9667" i="13"/>
  <c r="C9668" i="13"/>
  <c r="H9668" i="13" s="1"/>
  <c r="D9668" i="13"/>
  <c r="E9668" i="13"/>
  <c r="I9668" i="13" s="1"/>
  <c r="F9668" i="13"/>
  <c r="C9669" i="13"/>
  <c r="H9669" i="13" s="1"/>
  <c r="D9669" i="13"/>
  <c r="E9669" i="13"/>
  <c r="I9669" i="13" s="1"/>
  <c r="F9669" i="13"/>
  <c r="C9670" i="13"/>
  <c r="H9670" i="13" s="1"/>
  <c r="D9670" i="13"/>
  <c r="E9670" i="13"/>
  <c r="I9670" i="13" s="1"/>
  <c r="F9670" i="13"/>
  <c r="C9671" i="13"/>
  <c r="H9671" i="13" s="1"/>
  <c r="D9671" i="13"/>
  <c r="E9671" i="13"/>
  <c r="I9671" i="13" s="1"/>
  <c r="F9671" i="13"/>
  <c r="C9672" i="13"/>
  <c r="H9672" i="13" s="1"/>
  <c r="D9672" i="13"/>
  <c r="E9672" i="13"/>
  <c r="I9672" i="13" s="1"/>
  <c r="F9672" i="13"/>
  <c r="C9673" i="13"/>
  <c r="H9673" i="13" s="1"/>
  <c r="D9673" i="13"/>
  <c r="E9673" i="13"/>
  <c r="I9673" i="13" s="1"/>
  <c r="F9673" i="13"/>
  <c r="C9674" i="13"/>
  <c r="H9674" i="13" s="1"/>
  <c r="D9674" i="13"/>
  <c r="E9674" i="13"/>
  <c r="I9674" i="13" s="1"/>
  <c r="F9674" i="13"/>
  <c r="C9675" i="13"/>
  <c r="H9675" i="13" s="1"/>
  <c r="D9675" i="13"/>
  <c r="E9675" i="13"/>
  <c r="I9675" i="13" s="1"/>
  <c r="F9675" i="13"/>
  <c r="C9676" i="13"/>
  <c r="H9676" i="13" s="1"/>
  <c r="D9676" i="13"/>
  <c r="E9676" i="13"/>
  <c r="I9676" i="13" s="1"/>
  <c r="F9676" i="13"/>
  <c r="C9677" i="13"/>
  <c r="H9677" i="13" s="1"/>
  <c r="D9677" i="13"/>
  <c r="E9677" i="13"/>
  <c r="I9677" i="13" s="1"/>
  <c r="F9677" i="13"/>
  <c r="C9678" i="13"/>
  <c r="H9678" i="13" s="1"/>
  <c r="D9678" i="13"/>
  <c r="E9678" i="13"/>
  <c r="I9678" i="13" s="1"/>
  <c r="F9678" i="13"/>
  <c r="C9679" i="13"/>
  <c r="H9679" i="13" s="1"/>
  <c r="D9679" i="13"/>
  <c r="E9679" i="13"/>
  <c r="I9679" i="13" s="1"/>
  <c r="F9679" i="13"/>
  <c r="C9680" i="13"/>
  <c r="H9680" i="13" s="1"/>
  <c r="D9680" i="13"/>
  <c r="E9680" i="13"/>
  <c r="I9680" i="13" s="1"/>
  <c r="F9680" i="13"/>
  <c r="C9681" i="13"/>
  <c r="H9681" i="13" s="1"/>
  <c r="D9681" i="13"/>
  <c r="E9681" i="13"/>
  <c r="I9681" i="13" s="1"/>
  <c r="F9681" i="13"/>
  <c r="C9682" i="13"/>
  <c r="H9682" i="13" s="1"/>
  <c r="D9682" i="13"/>
  <c r="E9682" i="13"/>
  <c r="I9682" i="13" s="1"/>
  <c r="F9682" i="13"/>
  <c r="C9683" i="13"/>
  <c r="H9683" i="13" s="1"/>
  <c r="D9683" i="13"/>
  <c r="E9683" i="13"/>
  <c r="I9683" i="13" s="1"/>
  <c r="F9683" i="13"/>
  <c r="C9684" i="13"/>
  <c r="H9684" i="13" s="1"/>
  <c r="D9684" i="13"/>
  <c r="E9684" i="13"/>
  <c r="I9684" i="13" s="1"/>
  <c r="F9684" i="13"/>
  <c r="C9685" i="13"/>
  <c r="H9685" i="13" s="1"/>
  <c r="D9685" i="13"/>
  <c r="E9685" i="13"/>
  <c r="I9685" i="13" s="1"/>
  <c r="F9685" i="13"/>
  <c r="C9686" i="13"/>
  <c r="H9686" i="13" s="1"/>
  <c r="D9686" i="13"/>
  <c r="E9686" i="13"/>
  <c r="I9686" i="13" s="1"/>
  <c r="F9686" i="13"/>
  <c r="C9687" i="13"/>
  <c r="H9687" i="13" s="1"/>
  <c r="D9687" i="13"/>
  <c r="E9687" i="13"/>
  <c r="I9687" i="13" s="1"/>
  <c r="F9687" i="13"/>
  <c r="C9688" i="13"/>
  <c r="H9688" i="13" s="1"/>
  <c r="D9688" i="13"/>
  <c r="E9688" i="13"/>
  <c r="I9688" i="13" s="1"/>
  <c r="F9688" i="13"/>
  <c r="C9689" i="13"/>
  <c r="H9689" i="13" s="1"/>
  <c r="D9689" i="13"/>
  <c r="E9689" i="13"/>
  <c r="I9689" i="13" s="1"/>
  <c r="F9689" i="13"/>
  <c r="C9690" i="13"/>
  <c r="H9690" i="13" s="1"/>
  <c r="D9690" i="13"/>
  <c r="E9690" i="13"/>
  <c r="I9690" i="13" s="1"/>
  <c r="F9690" i="13"/>
  <c r="C9691" i="13"/>
  <c r="H9691" i="13" s="1"/>
  <c r="D9691" i="13"/>
  <c r="E9691" i="13"/>
  <c r="I9691" i="13" s="1"/>
  <c r="F9691" i="13"/>
  <c r="C9692" i="13"/>
  <c r="H9692" i="13" s="1"/>
  <c r="D9692" i="13"/>
  <c r="E9692" i="13"/>
  <c r="I9692" i="13" s="1"/>
  <c r="F9692" i="13"/>
  <c r="C9693" i="13"/>
  <c r="H9693" i="13" s="1"/>
  <c r="D9693" i="13"/>
  <c r="E9693" i="13"/>
  <c r="I9693" i="13" s="1"/>
  <c r="F9693" i="13"/>
  <c r="C9694" i="13"/>
  <c r="H9694" i="13" s="1"/>
  <c r="D9694" i="13"/>
  <c r="E9694" i="13"/>
  <c r="I9694" i="13" s="1"/>
  <c r="F9694" i="13"/>
  <c r="C9695" i="13"/>
  <c r="H9695" i="13" s="1"/>
  <c r="D9695" i="13"/>
  <c r="E9695" i="13"/>
  <c r="I9695" i="13" s="1"/>
  <c r="F9695" i="13"/>
  <c r="C9696" i="13"/>
  <c r="H9696" i="13" s="1"/>
  <c r="D9696" i="13"/>
  <c r="E9696" i="13"/>
  <c r="I9696" i="13" s="1"/>
  <c r="F9696" i="13"/>
  <c r="C9697" i="13"/>
  <c r="H9697" i="13" s="1"/>
  <c r="D9697" i="13"/>
  <c r="E9697" i="13"/>
  <c r="I9697" i="13" s="1"/>
  <c r="F9697" i="13"/>
  <c r="C9698" i="13"/>
  <c r="H9698" i="13" s="1"/>
  <c r="D9698" i="13"/>
  <c r="E9698" i="13"/>
  <c r="I9698" i="13" s="1"/>
  <c r="F9698" i="13"/>
  <c r="C9699" i="13"/>
  <c r="H9699" i="13" s="1"/>
  <c r="D9699" i="13"/>
  <c r="E9699" i="13"/>
  <c r="I9699" i="13" s="1"/>
  <c r="F9699" i="13"/>
  <c r="C9700" i="13"/>
  <c r="H9700" i="13" s="1"/>
  <c r="D9700" i="13"/>
  <c r="E9700" i="13"/>
  <c r="I9700" i="13" s="1"/>
  <c r="F9700" i="13"/>
  <c r="C9701" i="13"/>
  <c r="H9701" i="13" s="1"/>
  <c r="D9701" i="13"/>
  <c r="E9701" i="13"/>
  <c r="I9701" i="13" s="1"/>
  <c r="F9701" i="13"/>
  <c r="C9702" i="13"/>
  <c r="H9702" i="13" s="1"/>
  <c r="D9702" i="13"/>
  <c r="E9702" i="13"/>
  <c r="I9702" i="13" s="1"/>
  <c r="F9702" i="13"/>
  <c r="C9703" i="13"/>
  <c r="H9703" i="13" s="1"/>
  <c r="D9703" i="13"/>
  <c r="E9703" i="13"/>
  <c r="I9703" i="13" s="1"/>
  <c r="F9703" i="13"/>
  <c r="C9704" i="13"/>
  <c r="H9704" i="13" s="1"/>
  <c r="D9704" i="13"/>
  <c r="E9704" i="13"/>
  <c r="I9704" i="13" s="1"/>
  <c r="F9704" i="13"/>
  <c r="C9705" i="13"/>
  <c r="H9705" i="13" s="1"/>
  <c r="D9705" i="13"/>
  <c r="E9705" i="13"/>
  <c r="I9705" i="13" s="1"/>
  <c r="F9705" i="13"/>
  <c r="C9706" i="13"/>
  <c r="H9706" i="13" s="1"/>
  <c r="D9706" i="13"/>
  <c r="E9706" i="13"/>
  <c r="I9706" i="13" s="1"/>
  <c r="F9706" i="13"/>
  <c r="C9707" i="13"/>
  <c r="H9707" i="13" s="1"/>
  <c r="D9707" i="13"/>
  <c r="E9707" i="13"/>
  <c r="I9707" i="13" s="1"/>
  <c r="F9707" i="13"/>
  <c r="C9708" i="13"/>
  <c r="H9708" i="13" s="1"/>
  <c r="D9708" i="13"/>
  <c r="E9708" i="13"/>
  <c r="I9708" i="13" s="1"/>
  <c r="F9708" i="13"/>
  <c r="C9709" i="13"/>
  <c r="H9709" i="13" s="1"/>
  <c r="D9709" i="13"/>
  <c r="E9709" i="13"/>
  <c r="I9709" i="13" s="1"/>
  <c r="F9709" i="13"/>
  <c r="C9710" i="13"/>
  <c r="H9710" i="13" s="1"/>
  <c r="D9710" i="13"/>
  <c r="E9710" i="13"/>
  <c r="I9710" i="13" s="1"/>
  <c r="F9710" i="13"/>
  <c r="C9711" i="13"/>
  <c r="H9711" i="13" s="1"/>
  <c r="D9711" i="13"/>
  <c r="E9711" i="13"/>
  <c r="I9711" i="13" s="1"/>
  <c r="F9711" i="13"/>
  <c r="C9712" i="13"/>
  <c r="H9712" i="13" s="1"/>
  <c r="D9712" i="13"/>
  <c r="E9712" i="13"/>
  <c r="I9712" i="13" s="1"/>
  <c r="F9712" i="13"/>
  <c r="C9713" i="13"/>
  <c r="H9713" i="13" s="1"/>
  <c r="D9713" i="13"/>
  <c r="E9713" i="13"/>
  <c r="I9713" i="13" s="1"/>
  <c r="F9713" i="13"/>
  <c r="C9714" i="13"/>
  <c r="H9714" i="13" s="1"/>
  <c r="D9714" i="13"/>
  <c r="E9714" i="13"/>
  <c r="I9714" i="13" s="1"/>
  <c r="F9714" i="13"/>
  <c r="C9715" i="13"/>
  <c r="H9715" i="13" s="1"/>
  <c r="D9715" i="13"/>
  <c r="E9715" i="13"/>
  <c r="I9715" i="13" s="1"/>
  <c r="F9715" i="13"/>
  <c r="C9716" i="13"/>
  <c r="H9716" i="13" s="1"/>
  <c r="D9716" i="13"/>
  <c r="E9716" i="13"/>
  <c r="I9716" i="13" s="1"/>
  <c r="F9716" i="13"/>
  <c r="C9717" i="13"/>
  <c r="H9717" i="13" s="1"/>
  <c r="D9717" i="13"/>
  <c r="E9717" i="13"/>
  <c r="I9717" i="13" s="1"/>
  <c r="F9717" i="13"/>
  <c r="C9718" i="13"/>
  <c r="H9718" i="13" s="1"/>
  <c r="D9718" i="13"/>
  <c r="E9718" i="13"/>
  <c r="I9718" i="13" s="1"/>
  <c r="F9718" i="13"/>
  <c r="C9719" i="13"/>
  <c r="H9719" i="13" s="1"/>
  <c r="D9719" i="13"/>
  <c r="E9719" i="13"/>
  <c r="I9719" i="13" s="1"/>
  <c r="F9719" i="13"/>
  <c r="C9720" i="13"/>
  <c r="H9720" i="13" s="1"/>
  <c r="D9720" i="13"/>
  <c r="E9720" i="13"/>
  <c r="I9720" i="13" s="1"/>
  <c r="F9720" i="13"/>
  <c r="C9721" i="13"/>
  <c r="H9721" i="13" s="1"/>
  <c r="D9721" i="13"/>
  <c r="E9721" i="13"/>
  <c r="I9721" i="13" s="1"/>
  <c r="F9721" i="13"/>
  <c r="C9722" i="13"/>
  <c r="H9722" i="13" s="1"/>
  <c r="D9722" i="13"/>
  <c r="E9722" i="13"/>
  <c r="I9722" i="13" s="1"/>
  <c r="F9722" i="13"/>
  <c r="C9723" i="13"/>
  <c r="H9723" i="13" s="1"/>
  <c r="D9723" i="13"/>
  <c r="E9723" i="13"/>
  <c r="I9723" i="13" s="1"/>
  <c r="F9723" i="13"/>
  <c r="C9724" i="13"/>
  <c r="H9724" i="13" s="1"/>
  <c r="D9724" i="13"/>
  <c r="E9724" i="13"/>
  <c r="I9724" i="13" s="1"/>
  <c r="F9724" i="13"/>
  <c r="C9725" i="13"/>
  <c r="H9725" i="13" s="1"/>
  <c r="D9725" i="13"/>
  <c r="E9725" i="13"/>
  <c r="I9725" i="13" s="1"/>
  <c r="F9725" i="13"/>
  <c r="C9726" i="13"/>
  <c r="H9726" i="13" s="1"/>
  <c r="D9726" i="13"/>
  <c r="E9726" i="13"/>
  <c r="I9726" i="13" s="1"/>
  <c r="F9726" i="13"/>
  <c r="C9727" i="13"/>
  <c r="H9727" i="13" s="1"/>
  <c r="D9727" i="13"/>
  <c r="E9727" i="13"/>
  <c r="I9727" i="13" s="1"/>
  <c r="F9727" i="13"/>
  <c r="C9728" i="13"/>
  <c r="H9728" i="13" s="1"/>
  <c r="D9728" i="13"/>
  <c r="E9728" i="13"/>
  <c r="I9728" i="13" s="1"/>
  <c r="F9728" i="13"/>
  <c r="C9729" i="13"/>
  <c r="H9729" i="13" s="1"/>
  <c r="D9729" i="13"/>
  <c r="E9729" i="13"/>
  <c r="I9729" i="13" s="1"/>
  <c r="F9729" i="13"/>
  <c r="C9730" i="13"/>
  <c r="H9730" i="13" s="1"/>
  <c r="D9730" i="13"/>
  <c r="E9730" i="13"/>
  <c r="I9730" i="13" s="1"/>
  <c r="F9730" i="13"/>
  <c r="C9731" i="13"/>
  <c r="H9731" i="13" s="1"/>
  <c r="D9731" i="13"/>
  <c r="E9731" i="13"/>
  <c r="I9731" i="13" s="1"/>
  <c r="F9731" i="13"/>
  <c r="C9732" i="13"/>
  <c r="H9732" i="13" s="1"/>
  <c r="D9732" i="13"/>
  <c r="E9732" i="13"/>
  <c r="I9732" i="13" s="1"/>
  <c r="F9732" i="13"/>
  <c r="C9733" i="13"/>
  <c r="H9733" i="13" s="1"/>
  <c r="D9733" i="13"/>
  <c r="E9733" i="13"/>
  <c r="I9733" i="13" s="1"/>
  <c r="F9733" i="13"/>
  <c r="C9734" i="13"/>
  <c r="H9734" i="13" s="1"/>
  <c r="D9734" i="13"/>
  <c r="E9734" i="13"/>
  <c r="I9734" i="13" s="1"/>
  <c r="F9734" i="13"/>
  <c r="C9735" i="13"/>
  <c r="H9735" i="13" s="1"/>
  <c r="D9735" i="13"/>
  <c r="E9735" i="13"/>
  <c r="I9735" i="13" s="1"/>
  <c r="F9735" i="13"/>
  <c r="C9736" i="13"/>
  <c r="H9736" i="13" s="1"/>
  <c r="D9736" i="13"/>
  <c r="E9736" i="13"/>
  <c r="I9736" i="13" s="1"/>
  <c r="F9736" i="13"/>
  <c r="C9737" i="13"/>
  <c r="H9737" i="13" s="1"/>
  <c r="D9737" i="13"/>
  <c r="E9737" i="13"/>
  <c r="I9737" i="13" s="1"/>
  <c r="F9737" i="13"/>
  <c r="C9738" i="13"/>
  <c r="H9738" i="13" s="1"/>
  <c r="D9738" i="13"/>
  <c r="E9738" i="13"/>
  <c r="I9738" i="13" s="1"/>
  <c r="F9738" i="13"/>
  <c r="C9739" i="13"/>
  <c r="H9739" i="13" s="1"/>
  <c r="D9739" i="13"/>
  <c r="E9739" i="13"/>
  <c r="I9739" i="13" s="1"/>
  <c r="F9739" i="13"/>
  <c r="C9740" i="13"/>
  <c r="H9740" i="13" s="1"/>
  <c r="D9740" i="13"/>
  <c r="E9740" i="13"/>
  <c r="I9740" i="13" s="1"/>
  <c r="F9740" i="13"/>
  <c r="C9741" i="13"/>
  <c r="H9741" i="13" s="1"/>
  <c r="D9741" i="13"/>
  <c r="E9741" i="13"/>
  <c r="I9741" i="13" s="1"/>
  <c r="F9741" i="13"/>
  <c r="C9742" i="13"/>
  <c r="H9742" i="13" s="1"/>
  <c r="D9742" i="13"/>
  <c r="E9742" i="13"/>
  <c r="I9742" i="13" s="1"/>
  <c r="F9742" i="13"/>
  <c r="C9743" i="13"/>
  <c r="H9743" i="13" s="1"/>
  <c r="D9743" i="13"/>
  <c r="E9743" i="13"/>
  <c r="I9743" i="13" s="1"/>
  <c r="F9743" i="13"/>
  <c r="C9744" i="13"/>
  <c r="H9744" i="13" s="1"/>
  <c r="D9744" i="13"/>
  <c r="E9744" i="13"/>
  <c r="I9744" i="13" s="1"/>
  <c r="F9744" i="13"/>
  <c r="C9745" i="13"/>
  <c r="H9745" i="13" s="1"/>
  <c r="D9745" i="13"/>
  <c r="E9745" i="13"/>
  <c r="I9745" i="13" s="1"/>
  <c r="F9745" i="13"/>
  <c r="C9746" i="13"/>
  <c r="H9746" i="13" s="1"/>
  <c r="D9746" i="13"/>
  <c r="E9746" i="13"/>
  <c r="I9746" i="13" s="1"/>
  <c r="F9746" i="13"/>
  <c r="C9747" i="13"/>
  <c r="H9747" i="13" s="1"/>
  <c r="D9747" i="13"/>
  <c r="E9747" i="13"/>
  <c r="I9747" i="13" s="1"/>
  <c r="F9747" i="13"/>
  <c r="C9748" i="13"/>
  <c r="H9748" i="13" s="1"/>
  <c r="D9748" i="13"/>
  <c r="E9748" i="13"/>
  <c r="I9748" i="13" s="1"/>
  <c r="F9748" i="13"/>
  <c r="C9749" i="13"/>
  <c r="H9749" i="13" s="1"/>
  <c r="D9749" i="13"/>
  <c r="E9749" i="13"/>
  <c r="I9749" i="13" s="1"/>
  <c r="F9749" i="13"/>
  <c r="C9750" i="13"/>
  <c r="H9750" i="13" s="1"/>
  <c r="D9750" i="13"/>
  <c r="E9750" i="13"/>
  <c r="I9750" i="13" s="1"/>
  <c r="F9750" i="13"/>
  <c r="C9751" i="13"/>
  <c r="H9751" i="13" s="1"/>
  <c r="D9751" i="13"/>
  <c r="E9751" i="13"/>
  <c r="I9751" i="13" s="1"/>
  <c r="F9751" i="13"/>
  <c r="C9752" i="13"/>
  <c r="H9752" i="13" s="1"/>
  <c r="D9752" i="13"/>
  <c r="E9752" i="13"/>
  <c r="I9752" i="13" s="1"/>
  <c r="F9752" i="13"/>
  <c r="C9753" i="13"/>
  <c r="H9753" i="13" s="1"/>
  <c r="D9753" i="13"/>
  <c r="E9753" i="13"/>
  <c r="I9753" i="13" s="1"/>
  <c r="F9753" i="13"/>
  <c r="C9754" i="13"/>
  <c r="H9754" i="13" s="1"/>
  <c r="D9754" i="13"/>
  <c r="E9754" i="13"/>
  <c r="I9754" i="13" s="1"/>
  <c r="F9754" i="13"/>
  <c r="C9755" i="13"/>
  <c r="H9755" i="13" s="1"/>
  <c r="D9755" i="13"/>
  <c r="E9755" i="13"/>
  <c r="I9755" i="13" s="1"/>
  <c r="F9755" i="13"/>
  <c r="C9756" i="13"/>
  <c r="H9756" i="13" s="1"/>
  <c r="D9756" i="13"/>
  <c r="E9756" i="13"/>
  <c r="I9756" i="13" s="1"/>
  <c r="F9756" i="13"/>
  <c r="C9757" i="13"/>
  <c r="H9757" i="13" s="1"/>
  <c r="D9757" i="13"/>
  <c r="E9757" i="13"/>
  <c r="I9757" i="13" s="1"/>
  <c r="F9757" i="13"/>
  <c r="C9758" i="13"/>
  <c r="H9758" i="13" s="1"/>
  <c r="D9758" i="13"/>
  <c r="E9758" i="13"/>
  <c r="I9758" i="13" s="1"/>
  <c r="F9758" i="13"/>
  <c r="C9759" i="13"/>
  <c r="H9759" i="13" s="1"/>
  <c r="D9759" i="13"/>
  <c r="E9759" i="13"/>
  <c r="I9759" i="13" s="1"/>
  <c r="F9759" i="13"/>
  <c r="C9760" i="13"/>
  <c r="H9760" i="13" s="1"/>
  <c r="D9760" i="13"/>
  <c r="E9760" i="13"/>
  <c r="I9760" i="13" s="1"/>
  <c r="F9760" i="13"/>
  <c r="C9761" i="13"/>
  <c r="H9761" i="13" s="1"/>
  <c r="D9761" i="13"/>
  <c r="E9761" i="13"/>
  <c r="I9761" i="13" s="1"/>
  <c r="F9761" i="13"/>
  <c r="C9762" i="13"/>
  <c r="H9762" i="13" s="1"/>
  <c r="D9762" i="13"/>
  <c r="E9762" i="13"/>
  <c r="I9762" i="13" s="1"/>
  <c r="F9762" i="13"/>
  <c r="C9763" i="13"/>
  <c r="H9763" i="13" s="1"/>
  <c r="D9763" i="13"/>
  <c r="E9763" i="13"/>
  <c r="I9763" i="13" s="1"/>
  <c r="F9763" i="13"/>
  <c r="C9764" i="13"/>
  <c r="H9764" i="13" s="1"/>
  <c r="D9764" i="13"/>
  <c r="E9764" i="13"/>
  <c r="I9764" i="13" s="1"/>
  <c r="F9764" i="13"/>
  <c r="C9765" i="13"/>
  <c r="H9765" i="13" s="1"/>
  <c r="D9765" i="13"/>
  <c r="E9765" i="13"/>
  <c r="I9765" i="13" s="1"/>
  <c r="F9765" i="13"/>
  <c r="C9766" i="13"/>
  <c r="H9766" i="13" s="1"/>
  <c r="D9766" i="13"/>
  <c r="E9766" i="13"/>
  <c r="I9766" i="13" s="1"/>
  <c r="F9766" i="13"/>
  <c r="C9767" i="13"/>
  <c r="H9767" i="13" s="1"/>
  <c r="D9767" i="13"/>
  <c r="E9767" i="13"/>
  <c r="I9767" i="13" s="1"/>
  <c r="F9767" i="13"/>
  <c r="C9768" i="13"/>
  <c r="H9768" i="13" s="1"/>
  <c r="D9768" i="13"/>
  <c r="E9768" i="13"/>
  <c r="I9768" i="13" s="1"/>
  <c r="F9768" i="13"/>
  <c r="C9769" i="13"/>
  <c r="H9769" i="13" s="1"/>
  <c r="D9769" i="13"/>
  <c r="E9769" i="13"/>
  <c r="I9769" i="13" s="1"/>
  <c r="F9769" i="13"/>
  <c r="C9770" i="13"/>
  <c r="H9770" i="13" s="1"/>
  <c r="D9770" i="13"/>
  <c r="E9770" i="13"/>
  <c r="I9770" i="13" s="1"/>
  <c r="F9770" i="13"/>
  <c r="C9771" i="13"/>
  <c r="H9771" i="13" s="1"/>
  <c r="D9771" i="13"/>
  <c r="E9771" i="13"/>
  <c r="I9771" i="13" s="1"/>
  <c r="F9771" i="13"/>
  <c r="C9772" i="13"/>
  <c r="H9772" i="13" s="1"/>
  <c r="D9772" i="13"/>
  <c r="E9772" i="13"/>
  <c r="I9772" i="13" s="1"/>
  <c r="F9772" i="13"/>
  <c r="C9773" i="13"/>
  <c r="H9773" i="13" s="1"/>
  <c r="D9773" i="13"/>
  <c r="E9773" i="13"/>
  <c r="I9773" i="13" s="1"/>
  <c r="F9773" i="13"/>
  <c r="C9774" i="13"/>
  <c r="H9774" i="13" s="1"/>
  <c r="D9774" i="13"/>
  <c r="E9774" i="13"/>
  <c r="I9774" i="13" s="1"/>
  <c r="F9774" i="13"/>
  <c r="C9775" i="13"/>
  <c r="H9775" i="13" s="1"/>
  <c r="D9775" i="13"/>
  <c r="E9775" i="13"/>
  <c r="I9775" i="13" s="1"/>
  <c r="F9775" i="13"/>
  <c r="C9776" i="13"/>
  <c r="H9776" i="13" s="1"/>
  <c r="D9776" i="13"/>
  <c r="E9776" i="13"/>
  <c r="I9776" i="13" s="1"/>
  <c r="F9776" i="13"/>
  <c r="C9777" i="13"/>
  <c r="H9777" i="13" s="1"/>
  <c r="D9777" i="13"/>
  <c r="E9777" i="13"/>
  <c r="I9777" i="13" s="1"/>
  <c r="F9777" i="13"/>
  <c r="C9778" i="13"/>
  <c r="H9778" i="13" s="1"/>
  <c r="D9778" i="13"/>
  <c r="E9778" i="13"/>
  <c r="I9778" i="13" s="1"/>
  <c r="F9778" i="13"/>
  <c r="C9779" i="13"/>
  <c r="H9779" i="13" s="1"/>
  <c r="D9779" i="13"/>
  <c r="E9779" i="13"/>
  <c r="I9779" i="13" s="1"/>
  <c r="F9779" i="13"/>
  <c r="C9780" i="13"/>
  <c r="H9780" i="13" s="1"/>
  <c r="D9780" i="13"/>
  <c r="E9780" i="13"/>
  <c r="I9780" i="13" s="1"/>
  <c r="F9780" i="13"/>
  <c r="C9781" i="13"/>
  <c r="H9781" i="13" s="1"/>
  <c r="D9781" i="13"/>
  <c r="E9781" i="13"/>
  <c r="I9781" i="13" s="1"/>
  <c r="F9781" i="13"/>
  <c r="C9782" i="13"/>
  <c r="H9782" i="13" s="1"/>
  <c r="D9782" i="13"/>
  <c r="E9782" i="13"/>
  <c r="I9782" i="13" s="1"/>
  <c r="F9782" i="13"/>
  <c r="C9783" i="13"/>
  <c r="H9783" i="13" s="1"/>
  <c r="D9783" i="13"/>
  <c r="E9783" i="13"/>
  <c r="I9783" i="13" s="1"/>
  <c r="F9783" i="13"/>
  <c r="C9784" i="13"/>
  <c r="H9784" i="13" s="1"/>
  <c r="D9784" i="13"/>
  <c r="E9784" i="13"/>
  <c r="I9784" i="13" s="1"/>
  <c r="F9784" i="13"/>
  <c r="C9785" i="13"/>
  <c r="H9785" i="13" s="1"/>
  <c r="D9785" i="13"/>
  <c r="E9785" i="13"/>
  <c r="I9785" i="13" s="1"/>
  <c r="F9785" i="13"/>
  <c r="C9786" i="13"/>
  <c r="H9786" i="13" s="1"/>
  <c r="D9786" i="13"/>
  <c r="E9786" i="13"/>
  <c r="I9786" i="13" s="1"/>
  <c r="F9786" i="13"/>
  <c r="C9787" i="13"/>
  <c r="H9787" i="13" s="1"/>
  <c r="D9787" i="13"/>
  <c r="E9787" i="13"/>
  <c r="I9787" i="13" s="1"/>
  <c r="F9787" i="13"/>
  <c r="C9788" i="13"/>
  <c r="H9788" i="13" s="1"/>
  <c r="D9788" i="13"/>
  <c r="E9788" i="13"/>
  <c r="I9788" i="13" s="1"/>
  <c r="F9788" i="13"/>
  <c r="C9789" i="13"/>
  <c r="H9789" i="13" s="1"/>
  <c r="D9789" i="13"/>
  <c r="E9789" i="13"/>
  <c r="I9789" i="13" s="1"/>
  <c r="F9789" i="13"/>
  <c r="C9790" i="13"/>
  <c r="H9790" i="13" s="1"/>
  <c r="D9790" i="13"/>
  <c r="E9790" i="13"/>
  <c r="I9790" i="13" s="1"/>
  <c r="F9790" i="13"/>
  <c r="C9791" i="13"/>
  <c r="H9791" i="13" s="1"/>
  <c r="D9791" i="13"/>
  <c r="E9791" i="13"/>
  <c r="I9791" i="13" s="1"/>
  <c r="F9791" i="13"/>
  <c r="C9792" i="13"/>
  <c r="H9792" i="13" s="1"/>
  <c r="D9792" i="13"/>
  <c r="E9792" i="13"/>
  <c r="I9792" i="13" s="1"/>
  <c r="F9792" i="13"/>
  <c r="C9793" i="13"/>
  <c r="H9793" i="13" s="1"/>
  <c r="D9793" i="13"/>
  <c r="E9793" i="13"/>
  <c r="I9793" i="13" s="1"/>
  <c r="F9793" i="13"/>
  <c r="C9794" i="13"/>
  <c r="H9794" i="13" s="1"/>
  <c r="D9794" i="13"/>
  <c r="E9794" i="13"/>
  <c r="I9794" i="13" s="1"/>
  <c r="F9794" i="13"/>
  <c r="C9795" i="13"/>
  <c r="H9795" i="13" s="1"/>
  <c r="D9795" i="13"/>
  <c r="E9795" i="13"/>
  <c r="I9795" i="13" s="1"/>
  <c r="F9795" i="13"/>
  <c r="C9796" i="13"/>
  <c r="H9796" i="13" s="1"/>
  <c r="D9796" i="13"/>
  <c r="E9796" i="13"/>
  <c r="I9796" i="13" s="1"/>
  <c r="F9796" i="13"/>
  <c r="C9797" i="13"/>
  <c r="H9797" i="13" s="1"/>
  <c r="D9797" i="13"/>
  <c r="E9797" i="13"/>
  <c r="I9797" i="13" s="1"/>
  <c r="F9797" i="13"/>
  <c r="C9798" i="13"/>
  <c r="H9798" i="13" s="1"/>
  <c r="D9798" i="13"/>
  <c r="E9798" i="13"/>
  <c r="I9798" i="13" s="1"/>
  <c r="F9798" i="13"/>
  <c r="C9799" i="13"/>
  <c r="H9799" i="13" s="1"/>
  <c r="D9799" i="13"/>
  <c r="E9799" i="13"/>
  <c r="I9799" i="13" s="1"/>
  <c r="F9799" i="13"/>
  <c r="C9800" i="13"/>
  <c r="H9800" i="13" s="1"/>
  <c r="D9800" i="13"/>
  <c r="E9800" i="13"/>
  <c r="I9800" i="13" s="1"/>
  <c r="F9800" i="13"/>
  <c r="C9801" i="13"/>
  <c r="H9801" i="13" s="1"/>
  <c r="D9801" i="13"/>
  <c r="E9801" i="13"/>
  <c r="I9801" i="13" s="1"/>
  <c r="F9801" i="13"/>
  <c r="C9802" i="13"/>
  <c r="H9802" i="13" s="1"/>
  <c r="D9802" i="13"/>
  <c r="E9802" i="13"/>
  <c r="I9802" i="13" s="1"/>
  <c r="F9802" i="13"/>
  <c r="C9803" i="13"/>
  <c r="H9803" i="13" s="1"/>
  <c r="D9803" i="13"/>
  <c r="E9803" i="13"/>
  <c r="I9803" i="13" s="1"/>
  <c r="F9803" i="13"/>
  <c r="C9804" i="13"/>
  <c r="H9804" i="13" s="1"/>
  <c r="D9804" i="13"/>
  <c r="E9804" i="13"/>
  <c r="I9804" i="13" s="1"/>
  <c r="F9804" i="13"/>
  <c r="C9805" i="13"/>
  <c r="H9805" i="13" s="1"/>
  <c r="D9805" i="13"/>
  <c r="E9805" i="13"/>
  <c r="I9805" i="13" s="1"/>
  <c r="F9805" i="13"/>
  <c r="C9806" i="13"/>
  <c r="H9806" i="13" s="1"/>
  <c r="D9806" i="13"/>
  <c r="E9806" i="13"/>
  <c r="I9806" i="13" s="1"/>
  <c r="F9806" i="13"/>
  <c r="C9807" i="13"/>
  <c r="H9807" i="13" s="1"/>
  <c r="D9807" i="13"/>
  <c r="E9807" i="13"/>
  <c r="I9807" i="13" s="1"/>
  <c r="F9807" i="13"/>
  <c r="C9808" i="13"/>
  <c r="H9808" i="13" s="1"/>
  <c r="D9808" i="13"/>
  <c r="E9808" i="13"/>
  <c r="I9808" i="13" s="1"/>
  <c r="F9808" i="13"/>
  <c r="C9809" i="13"/>
  <c r="H9809" i="13" s="1"/>
  <c r="D9809" i="13"/>
  <c r="E9809" i="13"/>
  <c r="I9809" i="13" s="1"/>
  <c r="F9809" i="13"/>
  <c r="C9810" i="13"/>
  <c r="H9810" i="13" s="1"/>
  <c r="D9810" i="13"/>
  <c r="E9810" i="13"/>
  <c r="I9810" i="13" s="1"/>
  <c r="F9810" i="13"/>
  <c r="C9811" i="13"/>
  <c r="H9811" i="13" s="1"/>
  <c r="D9811" i="13"/>
  <c r="E9811" i="13"/>
  <c r="I9811" i="13" s="1"/>
  <c r="F9811" i="13"/>
  <c r="C9812" i="13"/>
  <c r="H9812" i="13" s="1"/>
  <c r="D9812" i="13"/>
  <c r="E9812" i="13"/>
  <c r="I9812" i="13" s="1"/>
  <c r="F9812" i="13"/>
  <c r="C9813" i="13"/>
  <c r="H9813" i="13" s="1"/>
  <c r="D9813" i="13"/>
  <c r="E9813" i="13"/>
  <c r="I9813" i="13" s="1"/>
  <c r="F9813" i="13"/>
  <c r="C9814" i="13"/>
  <c r="H9814" i="13" s="1"/>
  <c r="D9814" i="13"/>
  <c r="E9814" i="13"/>
  <c r="I9814" i="13" s="1"/>
  <c r="F9814" i="13"/>
  <c r="C9815" i="13"/>
  <c r="H9815" i="13" s="1"/>
  <c r="D9815" i="13"/>
  <c r="E9815" i="13"/>
  <c r="I9815" i="13" s="1"/>
  <c r="F9815" i="13"/>
  <c r="C9816" i="13"/>
  <c r="H9816" i="13" s="1"/>
  <c r="D9816" i="13"/>
  <c r="E9816" i="13"/>
  <c r="I9816" i="13" s="1"/>
  <c r="F9816" i="13"/>
  <c r="C9817" i="13"/>
  <c r="H9817" i="13" s="1"/>
  <c r="D9817" i="13"/>
  <c r="E9817" i="13"/>
  <c r="I9817" i="13" s="1"/>
  <c r="F9817" i="13"/>
  <c r="C9818" i="13"/>
  <c r="H9818" i="13" s="1"/>
  <c r="D9818" i="13"/>
  <c r="E9818" i="13"/>
  <c r="I9818" i="13" s="1"/>
  <c r="F9818" i="13"/>
  <c r="C9819" i="13"/>
  <c r="H9819" i="13" s="1"/>
  <c r="D9819" i="13"/>
  <c r="E9819" i="13"/>
  <c r="I9819" i="13" s="1"/>
  <c r="F9819" i="13"/>
  <c r="C9820" i="13"/>
  <c r="H9820" i="13" s="1"/>
  <c r="D9820" i="13"/>
  <c r="E9820" i="13"/>
  <c r="I9820" i="13" s="1"/>
  <c r="F9820" i="13"/>
  <c r="C9821" i="13"/>
  <c r="H9821" i="13" s="1"/>
  <c r="D9821" i="13"/>
  <c r="E9821" i="13"/>
  <c r="I9821" i="13" s="1"/>
  <c r="F9821" i="13"/>
  <c r="C9822" i="13"/>
  <c r="H9822" i="13" s="1"/>
  <c r="D9822" i="13"/>
  <c r="E9822" i="13"/>
  <c r="I9822" i="13" s="1"/>
  <c r="F9822" i="13"/>
  <c r="C9823" i="13"/>
  <c r="H9823" i="13" s="1"/>
  <c r="D9823" i="13"/>
  <c r="E9823" i="13"/>
  <c r="I9823" i="13" s="1"/>
  <c r="F9823" i="13"/>
  <c r="C9824" i="13"/>
  <c r="H9824" i="13" s="1"/>
  <c r="D9824" i="13"/>
  <c r="E9824" i="13"/>
  <c r="I9824" i="13" s="1"/>
  <c r="F9824" i="13"/>
  <c r="C9825" i="13"/>
  <c r="H9825" i="13" s="1"/>
  <c r="D9825" i="13"/>
  <c r="E9825" i="13"/>
  <c r="I9825" i="13" s="1"/>
  <c r="F9825" i="13"/>
  <c r="C9826" i="13"/>
  <c r="H9826" i="13" s="1"/>
  <c r="D9826" i="13"/>
  <c r="E9826" i="13"/>
  <c r="I9826" i="13" s="1"/>
  <c r="F9826" i="13"/>
  <c r="C9827" i="13"/>
  <c r="H9827" i="13" s="1"/>
  <c r="D9827" i="13"/>
  <c r="E9827" i="13"/>
  <c r="I9827" i="13" s="1"/>
  <c r="F9827" i="13"/>
  <c r="C9828" i="13"/>
  <c r="H9828" i="13" s="1"/>
  <c r="D9828" i="13"/>
  <c r="E9828" i="13"/>
  <c r="I9828" i="13" s="1"/>
  <c r="F9828" i="13"/>
  <c r="C9829" i="13"/>
  <c r="H9829" i="13" s="1"/>
  <c r="D9829" i="13"/>
  <c r="E9829" i="13"/>
  <c r="I9829" i="13" s="1"/>
  <c r="F9829" i="13"/>
  <c r="C9830" i="13"/>
  <c r="H9830" i="13" s="1"/>
  <c r="D9830" i="13"/>
  <c r="E9830" i="13"/>
  <c r="I9830" i="13" s="1"/>
  <c r="F9830" i="13"/>
  <c r="C9831" i="13"/>
  <c r="H9831" i="13" s="1"/>
  <c r="D9831" i="13"/>
  <c r="E9831" i="13"/>
  <c r="I9831" i="13" s="1"/>
  <c r="F9831" i="13"/>
  <c r="C9832" i="13"/>
  <c r="H9832" i="13" s="1"/>
  <c r="D9832" i="13"/>
  <c r="E9832" i="13"/>
  <c r="I9832" i="13" s="1"/>
  <c r="F9832" i="13"/>
  <c r="C9833" i="13"/>
  <c r="H9833" i="13" s="1"/>
  <c r="D9833" i="13"/>
  <c r="E9833" i="13"/>
  <c r="I9833" i="13" s="1"/>
  <c r="F9833" i="13"/>
  <c r="C9834" i="13"/>
  <c r="H9834" i="13" s="1"/>
  <c r="D9834" i="13"/>
  <c r="E9834" i="13"/>
  <c r="I9834" i="13" s="1"/>
  <c r="F9834" i="13"/>
  <c r="C9835" i="13"/>
  <c r="H9835" i="13" s="1"/>
  <c r="D9835" i="13"/>
  <c r="E9835" i="13"/>
  <c r="I9835" i="13" s="1"/>
  <c r="F9835" i="13"/>
  <c r="C9836" i="13"/>
  <c r="H9836" i="13" s="1"/>
  <c r="D9836" i="13"/>
  <c r="E9836" i="13"/>
  <c r="I9836" i="13" s="1"/>
  <c r="F9836" i="13"/>
  <c r="C9837" i="13"/>
  <c r="H9837" i="13" s="1"/>
  <c r="D9837" i="13"/>
  <c r="E9837" i="13"/>
  <c r="I9837" i="13" s="1"/>
  <c r="F9837" i="13"/>
  <c r="C9838" i="13"/>
  <c r="H9838" i="13" s="1"/>
  <c r="D9838" i="13"/>
  <c r="E9838" i="13"/>
  <c r="I9838" i="13" s="1"/>
  <c r="F9838" i="13"/>
  <c r="C9839" i="13"/>
  <c r="H9839" i="13" s="1"/>
  <c r="D9839" i="13"/>
  <c r="E9839" i="13"/>
  <c r="I9839" i="13" s="1"/>
  <c r="F9839" i="13"/>
  <c r="C9840" i="13"/>
  <c r="H9840" i="13" s="1"/>
  <c r="D9840" i="13"/>
  <c r="E9840" i="13"/>
  <c r="I9840" i="13" s="1"/>
  <c r="F9840" i="13"/>
  <c r="C9841" i="13"/>
  <c r="H9841" i="13" s="1"/>
  <c r="D9841" i="13"/>
  <c r="E9841" i="13"/>
  <c r="I9841" i="13" s="1"/>
  <c r="F9841" i="13"/>
  <c r="C9842" i="13"/>
  <c r="H9842" i="13" s="1"/>
  <c r="D9842" i="13"/>
  <c r="E9842" i="13"/>
  <c r="I9842" i="13" s="1"/>
  <c r="F9842" i="13"/>
  <c r="C9843" i="13"/>
  <c r="H9843" i="13" s="1"/>
  <c r="D9843" i="13"/>
  <c r="E9843" i="13"/>
  <c r="I9843" i="13" s="1"/>
  <c r="F9843" i="13"/>
  <c r="C9844" i="13"/>
  <c r="H9844" i="13" s="1"/>
  <c r="D9844" i="13"/>
  <c r="E9844" i="13"/>
  <c r="I9844" i="13" s="1"/>
  <c r="F9844" i="13"/>
  <c r="C9845" i="13"/>
  <c r="H9845" i="13" s="1"/>
  <c r="D9845" i="13"/>
  <c r="E9845" i="13"/>
  <c r="I9845" i="13" s="1"/>
  <c r="F9845" i="13"/>
  <c r="C9846" i="13"/>
  <c r="H9846" i="13" s="1"/>
  <c r="D9846" i="13"/>
  <c r="E9846" i="13"/>
  <c r="I9846" i="13" s="1"/>
  <c r="F9846" i="13"/>
  <c r="C9847" i="13"/>
  <c r="H9847" i="13" s="1"/>
  <c r="D9847" i="13"/>
  <c r="E9847" i="13"/>
  <c r="I9847" i="13" s="1"/>
  <c r="F9847" i="13"/>
  <c r="C9848" i="13"/>
  <c r="H9848" i="13" s="1"/>
  <c r="D9848" i="13"/>
  <c r="E9848" i="13"/>
  <c r="I9848" i="13" s="1"/>
  <c r="F9848" i="13"/>
  <c r="C9849" i="13"/>
  <c r="H9849" i="13" s="1"/>
  <c r="D9849" i="13"/>
  <c r="E9849" i="13"/>
  <c r="I9849" i="13" s="1"/>
  <c r="F9849" i="13"/>
  <c r="C9850" i="13"/>
  <c r="H9850" i="13" s="1"/>
  <c r="D9850" i="13"/>
  <c r="E9850" i="13"/>
  <c r="I9850" i="13" s="1"/>
  <c r="F9850" i="13"/>
  <c r="C9851" i="13"/>
  <c r="H9851" i="13" s="1"/>
  <c r="D9851" i="13"/>
  <c r="E9851" i="13"/>
  <c r="I9851" i="13" s="1"/>
  <c r="F9851" i="13"/>
  <c r="C9852" i="13"/>
  <c r="H9852" i="13" s="1"/>
  <c r="D9852" i="13"/>
  <c r="E9852" i="13"/>
  <c r="I9852" i="13" s="1"/>
  <c r="F9852" i="13"/>
  <c r="C9853" i="13"/>
  <c r="H9853" i="13" s="1"/>
  <c r="D9853" i="13"/>
  <c r="E9853" i="13"/>
  <c r="I9853" i="13" s="1"/>
  <c r="F9853" i="13"/>
  <c r="C9854" i="13"/>
  <c r="H9854" i="13" s="1"/>
  <c r="D9854" i="13"/>
  <c r="E9854" i="13"/>
  <c r="I9854" i="13" s="1"/>
  <c r="F9854" i="13"/>
  <c r="C9855" i="13"/>
  <c r="H9855" i="13" s="1"/>
  <c r="D9855" i="13"/>
  <c r="E9855" i="13"/>
  <c r="I9855" i="13" s="1"/>
  <c r="F9855" i="13"/>
  <c r="C9856" i="13"/>
  <c r="H9856" i="13" s="1"/>
  <c r="D9856" i="13"/>
  <c r="E9856" i="13"/>
  <c r="I9856" i="13" s="1"/>
  <c r="F9856" i="13"/>
  <c r="C9857" i="13"/>
  <c r="H9857" i="13" s="1"/>
  <c r="D9857" i="13"/>
  <c r="E9857" i="13"/>
  <c r="I9857" i="13" s="1"/>
  <c r="F9857" i="13"/>
  <c r="C9858" i="13"/>
  <c r="H9858" i="13" s="1"/>
  <c r="D9858" i="13"/>
  <c r="E9858" i="13"/>
  <c r="I9858" i="13" s="1"/>
  <c r="F9858" i="13"/>
  <c r="C9859" i="13"/>
  <c r="H9859" i="13" s="1"/>
  <c r="D9859" i="13"/>
  <c r="E9859" i="13"/>
  <c r="I9859" i="13" s="1"/>
  <c r="F9859" i="13"/>
  <c r="C9860" i="13"/>
  <c r="H9860" i="13" s="1"/>
  <c r="D9860" i="13"/>
  <c r="E9860" i="13"/>
  <c r="I9860" i="13" s="1"/>
  <c r="F9860" i="13"/>
  <c r="C9861" i="13"/>
  <c r="H9861" i="13" s="1"/>
  <c r="D9861" i="13"/>
  <c r="E9861" i="13"/>
  <c r="I9861" i="13" s="1"/>
  <c r="F9861" i="13"/>
  <c r="C9862" i="13"/>
  <c r="H9862" i="13" s="1"/>
  <c r="D9862" i="13"/>
  <c r="E9862" i="13"/>
  <c r="I9862" i="13" s="1"/>
  <c r="F9862" i="13"/>
  <c r="C9863" i="13"/>
  <c r="H9863" i="13" s="1"/>
  <c r="D9863" i="13"/>
  <c r="E9863" i="13"/>
  <c r="I9863" i="13" s="1"/>
  <c r="F9863" i="13"/>
  <c r="C9864" i="13"/>
  <c r="H9864" i="13" s="1"/>
  <c r="D9864" i="13"/>
  <c r="E9864" i="13"/>
  <c r="I9864" i="13" s="1"/>
  <c r="F9864" i="13"/>
  <c r="C9865" i="13"/>
  <c r="H9865" i="13" s="1"/>
  <c r="D9865" i="13"/>
  <c r="E9865" i="13"/>
  <c r="I9865" i="13" s="1"/>
  <c r="F9865" i="13"/>
  <c r="C9866" i="13"/>
  <c r="H9866" i="13" s="1"/>
  <c r="D9866" i="13"/>
  <c r="E9866" i="13"/>
  <c r="I9866" i="13" s="1"/>
  <c r="F9866" i="13"/>
  <c r="C9867" i="13"/>
  <c r="H9867" i="13" s="1"/>
  <c r="D9867" i="13"/>
  <c r="E9867" i="13"/>
  <c r="I9867" i="13" s="1"/>
  <c r="F9867" i="13"/>
  <c r="C9868" i="13"/>
  <c r="H9868" i="13" s="1"/>
  <c r="D9868" i="13"/>
  <c r="E9868" i="13"/>
  <c r="I9868" i="13" s="1"/>
  <c r="F9868" i="13"/>
  <c r="C9869" i="13"/>
  <c r="H9869" i="13" s="1"/>
  <c r="D9869" i="13"/>
  <c r="E9869" i="13"/>
  <c r="I9869" i="13" s="1"/>
  <c r="F9869" i="13"/>
  <c r="C9870" i="13"/>
  <c r="H9870" i="13" s="1"/>
  <c r="D9870" i="13"/>
  <c r="E9870" i="13"/>
  <c r="I9870" i="13" s="1"/>
  <c r="F9870" i="13"/>
  <c r="C9871" i="13"/>
  <c r="H9871" i="13" s="1"/>
  <c r="D9871" i="13"/>
  <c r="E9871" i="13"/>
  <c r="I9871" i="13" s="1"/>
  <c r="F9871" i="13"/>
  <c r="C9872" i="13"/>
  <c r="H9872" i="13" s="1"/>
  <c r="D9872" i="13"/>
  <c r="E9872" i="13"/>
  <c r="I9872" i="13" s="1"/>
  <c r="F9872" i="13"/>
  <c r="C9873" i="13"/>
  <c r="H9873" i="13" s="1"/>
  <c r="D9873" i="13"/>
  <c r="E9873" i="13"/>
  <c r="I9873" i="13" s="1"/>
  <c r="F9873" i="13"/>
  <c r="C9874" i="13"/>
  <c r="H9874" i="13" s="1"/>
  <c r="D9874" i="13"/>
  <c r="E9874" i="13"/>
  <c r="I9874" i="13" s="1"/>
  <c r="F9874" i="13"/>
  <c r="C9875" i="13"/>
  <c r="H9875" i="13" s="1"/>
  <c r="D9875" i="13"/>
  <c r="E9875" i="13"/>
  <c r="I9875" i="13" s="1"/>
  <c r="F9875" i="13"/>
  <c r="C9876" i="13"/>
  <c r="H9876" i="13" s="1"/>
  <c r="D9876" i="13"/>
  <c r="E9876" i="13"/>
  <c r="I9876" i="13" s="1"/>
  <c r="F9876" i="13"/>
  <c r="C9877" i="13"/>
  <c r="H9877" i="13" s="1"/>
  <c r="D9877" i="13"/>
  <c r="E9877" i="13"/>
  <c r="I9877" i="13" s="1"/>
  <c r="F9877" i="13"/>
  <c r="C9878" i="13"/>
  <c r="H9878" i="13" s="1"/>
  <c r="D9878" i="13"/>
  <c r="E9878" i="13"/>
  <c r="I9878" i="13" s="1"/>
  <c r="F9878" i="13"/>
  <c r="C9879" i="13"/>
  <c r="H9879" i="13" s="1"/>
  <c r="D9879" i="13"/>
  <c r="E9879" i="13"/>
  <c r="I9879" i="13" s="1"/>
  <c r="F9879" i="13"/>
  <c r="C9880" i="13"/>
  <c r="H9880" i="13" s="1"/>
  <c r="D9880" i="13"/>
  <c r="E9880" i="13"/>
  <c r="I9880" i="13" s="1"/>
  <c r="F9880" i="13"/>
  <c r="C9881" i="13"/>
  <c r="H9881" i="13" s="1"/>
  <c r="D9881" i="13"/>
  <c r="E9881" i="13"/>
  <c r="I9881" i="13" s="1"/>
  <c r="F9881" i="13"/>
  <c r="C9882" i="13"/>
  <c r="H9882" i="13" s="1"/>
  <c r="D9882" i="13"/>
  <c r="E9882" i="13"/>
  <c r="I9882" i="13" s="1"/>
  <c r="F9882" i="13"/>
  <c r="C9883" i="13"/>
  <c r="H9883" i="13" s="1"/>
  <c r="D9883" i="13"/>
  <c r="E9883" i="13"/>
  <c r="I9883" i="13" s="1"/>
  <c r="F9883" i="13"/>
  <c r="C9884" i="13"/>
  <c r="H9884" i="13" s="1"/>
  <c r="D9884" i="13"/>
  <c r="E9884" i="13"/>
  <c r="I9884" i="13" s="1"/>
  <c r="F9884" i="13"/>
  <c r="C9885" i="13"/>
  <c r="H9885" i="13" s="1"/>
  <c r="D9885" i="13"/>
  <c r="E9885" i="13"/>
  <c r="I9885" i="13" s="1"/>
  <c r="F9885" i="13"/>
  <c r="C9886" i="13"/>
  <c r="H9886" i="13" s="1"/>
  <c r="D9886" i="13"/>
  <c r="E9886" i="13"/>
  <c r="I9886" i="13" s="1"/>
  <c r="F9886" i="13"/>
  <c r="C9887" i="13"/>
  <c r="H9887" i="13" s="1"/>
  <c r="D9887" i="13"/>
  <c r="E9887" i="13"/>
  <c r="I9887" i="13" s="1"/>
  <c r="F9887" i="13"/>
  <c r="C9888" i="13"/>
  <c r="H9888" i="13" s="1"/>
  <c r="D9888" i="13"/>
  <c r="E9888" i="13"/>
  <c r="I9888" i="13" s="1"/>
  <c r="F9888" i="13"/>
  <c r="C9889" i="13"/>
  <c r="H9889" i="13" s="1"/>
  <c r="D9889" i="13"/>
  <c r="E9889" i="13"/>
  <c r="I9889" i="13" s="1"/>
  <c r="F9889" i="13"/>
  <c r="C9890" i="13"/>
  <c r="H9890" i="13" s="1"/>
  <c r="D9890" i="13"/>
  <c r="E9890" i="13"/>
  <c r="I9890" i="13" s="1"/>
  <c r="F9890" i="13"/>
  <c r="C9891" i="13"/>
  <c r="H9891" i="13" s="1"/>
  <c r="D9891" i="13"/>
  <c r="E9891" i="13"/>
  <c r="I9891" i="13" s="1"/>
  <c r="F9891" i="13"/>
  <c r="C9892" i="13"/>
  <c r="H9892" i="13" s="1"/>
  <c r="D9892" i="13"/>
  <c r="E9892" i="13"/>
  <c r="I9892" i="13" s="1"/>
  <c r="F9892" i="13"/>
  <c r="C9893" i="13"/>
  <c r="H9893" i="13" s="1"/>
  <c r="D9893" i="13"/>
  <c r="E9893" i="13"/>
  <c r="I9893" i="13" s="1"/>
  <c r="F9893" i="13"/>
  <c r="C9894" i="13"/>
  <c r="H9894" i="13" s="1"/>
  <c r="D9894" i="13"/>
  <c r="E9894" i="13"/>
  <c r="I9894" i="13" s="1"/>
  <c r="F9894" i="13"/>
  <c r="C9895" i="13"/>
  <c r="H9895" i="13" s="1"/>
  <c r="D9895" i="13"/>
  <c r="E9895" i="13"/>
  <c r="I9895" i="13" s="1"/>
  <c r="F9895" i="13"/>
  <c r="C9896" i="13"/>
  <c r="H9896" i="13" s="1"/>
  <c r="D9896" i="13"/>
  <c r="E9896" i="13"/>
  <c r="I9896" i="13" s="1"/>
  <c r="F9896" i="13"/>
  <c r="C9897" i="13"/>
  <c r="H9897" i="13" s="1"/>
  <c r="D9897" i="13"/>
  <c r="E9897" i="13"/>
  <c r="I9897" i="13" s="1"/>
  <c r="F9897" i="13"/>
  <c r="C9898" i="13"/>
  <c r="H9898" i="13" s="1"/>
  <c r="D9898" i="13"/>
  <c r="E9898" i="13"/>
  <c r="I9898" i="13" s="1"/>
  <c r="F9898" i="13"/>
  <c r="C9899" i="13"/>
  <c r="H9899" i="13" s="1"/>
  <c r="D9899" i="13"/>
  <c r="E9899" i="13"/>
  <c r="I9899" i="13" s="1"/>
  <c r="F9899" i="13"/>
  <c r="C9900" i="13"/>
  <c r="H9900" i="13" s="1"/>
  <c r="D9900" i="13"/>
  <c r="E9900" i="13"/>
  <c r="I9900" i="13" s="1"/>
  <c r="F9900" i="13"/>
  <c r="C9901" i="13"/>
  <c r="H9901" i="13" s="1"/>
  <c r="D9901" i="13"/>
  <c r="E9901" i="13"/>
  <c r="I9901" i="13" s="1"/>
  <c r="F9901" i="13"/>
  <c r="C9902" i="13"/>
  <c r="H9902" i="13" s="1"/>
  <c r="D9902" i="13"/>
  <c r="E9902" i="13"/>
  <c r="I9902" i="13" s="1"/>
  <c r="F9902" i="13"/>
  <c r="C9903" i="13"/>
  <c r="H9903" i="13" s="1"/>
  <c r="D9903" i="13"/>
  <c r="E9903" i="13"/>
  <c r="I9903" i="13" s="1"/>
  <c r="F9903" i="13"/>
  <c r="C9904" i="13"/>
  <c r="H9904" i="13" s="1"/>
  <c r="D9904" i="13"/>
  <c r="E9904" i="13"/>
  <c r="I9904" i="13" s="1"/>
  <c r="F9904" i="13"/>
  <c r="C9905" i="13"/>
  <c r="H9905" i="13" s="1"/>
  <c r="D9905" i="13"/>
  <c r="E9905" i="13"/>
  <c r="I9905" i="13" s="1"/>
  <c r="F9905" i="13"/>
  <c r="C9906" i="13"/>
  <c r="H9906" i="13" s="1"/>
  <c r="D9906" i="13"/>
  <c r="E9906" i="13"/>
  <c r="I9906" i="13" s="1"/>
  <c r="F9906" i="13"/>
  <c r="C9907" i="13"/>
  <c r="H9907" i="13" s="1"/>
  <c r="D9907" i="13"/>
  <c r="E9907" i="13"/>
  <c r="I9907" i="13" s="1"/>
  <c r="F9907" i="13"/>
  <c r="C9908" i="13"/>
  <c r="H9908" i="13" s="1"/>
  <c r="D9908" i="13"/>
  <c r="E9908" i="13"/>
  <c r="I9908" i="13" s="1"/>
  <c r="F9908" i="13"/>
  <c r="C9909" i="13"/>
  <c r="H9909" i="13" s="1"/>
  <c r="D9909" i="13"/>
  <c r="E9909" i="13"/>
  <c r="I9909" i="13" s="1"/>
  <c r="F9909" i="13"/>
  <c r="C9910" i="13"/>
  <c r="H9910" i="13" s="1"/>
  <c r="D9910" i="13"/>
  <c r="E9910" i="13"/>
  <c r="I9910" i="13" s="1"/>
  <c r="F9910" i="13"/>
  <c r="C9911" i="13"/>
  <c r="H9911" i="13" s="1"/>
  <c r="D9911" i="13"/>
  <c r="E9911" i="13"/>
  <c r="I9911" i="13" s="1"/>
  <c r="F9911" i="13"/>
  <c r="C9912" i="13"/>
  <c r="H9912" i="13" s="1"/>
  <c r="D9912" i="13"/>
  <c r="E9912" i="13"/>
  <c r="I9912" i="13" s="1"/>
  <c r="F9912" i="13"/>
  <c r="C9913" i="13"/>
  <c r="H9913" i="13" s="1"/>
  <c r="D9913" i="13"/>
  <c r="E9913" i="13"/>
  <c r="I9913" i="13" s="1"/>
  <c r="F9913" i="13"/>
  <c r="C9914" i="13"/>
  <c r="H9914" i="13" s="1"/>
  <c r="D9914" i="13"/>
  <c r="E9914" i="13"/>
  <c r="I9914" i="13" s="1"/>
  <c r="F9914" i="13"/>
  <c r="C9915" i="13"/>
  <c r="H9915" i="13" s="1"/>
  <c r="D9915" i="13"/>
  <c r="E9915" i="13"/>
  <c r="I9915" i="13" s="1"/>
  <c r="F9915" i="13"/>
  <c r="C9916" i="13"/>
  <c r="H9916" i="13" s="1"/>
  <c r="D9916" i="13"/>
  <c r="E9916" i="13"/>
  <c r="I9916" i="13" s="1"/>
  <c r="F9916" i="13"/>
  <c r="C9917" i="13"/>
  <c r="H9917" i="13" s="1"/>
  <c r="D9917" i="13"/>
  <c r="E9917" i="13"/>
  <c r="I9917" i="13" s="1"/>
  <c r="F9917" i="13"/>
  <c r="C9918" i="13"/>
  <c r="H9918" i="13" s="1"/>
  <c r="D9918" i="13"/>
  <c r="E9918" i="13"/>
  <c r="I9918" i="13" s="1"/>
  <c r="F9918" i="13"/>
  <c r="C9919" i="13"/>
  <c r="H9919" i="13" s="1"/>
  <c r="D9919" i="13"/>
  <c r="E9919" i="13"/>
  <c r="I9919" i="13" s="1"/>
  <c r="F9919" i="13"/>
  <c r="C9920" i="13"/>
  <c r="H9920" i="13" s="1"/>
  <c r="D9920" i="13"/>
  <c r="E9920" i="13"/>
  <c r="I9920" i="13" s="1"/>
  <c r="F9920" i="13"/>
  <c r="C9921" i="13"/>
  <c r="H9921" i="13" s="1"/>
  <c r="D9921" i="13"/>
  <c r="E9921" i="13"/>
  <c r="I9921" i="13" s="1"/>
  <c r="F9921" i="13"/>
  <c r="C9922" i="13"/>
  <c r="H9922" i="13" s="1"/>
  <c r="D9922" i="13"/>
  <c r="E9922" i="13"/>
  <c r="I9922" i="13" s="1"/>
  <c r="F9922" i="13"/>
  <c r="C9923" i="13"/>
  <c r="H9923" i="13" s="1"/>
  <c r="D9923" i="13"/>
  <c r="E9923" i="13"/>
  <c r="I9923" i="13" s="1"/>
  <c r="F9923" i="13"/>
  <c r="C9924" i="13"/>
  <c r="H9924" i="13" s="1"/>
  <c r="D9924" i="13"/>
  <c r="E9924" i="13"/>
  <c r="I9924" i="13" s="1"/>
  <c r="F9924" i="13"/>
  <c r="C9925" i="13"/>
  <c r="H9925" i="13" s="1"/>
  <c r="D9925" i="13"/>
  <c r="E9925" i="13"/>
  <c r="I9925" i="13" s="1"/>
  <c r="F9925" i="13"/>
  <c r="C9926" i="13"/>
  <c r="H9926" i="13" s="1"/>
  <c r="D9926" i="13"/>
  <c r="E9926" i="13"/>
  <c r="I9926" i="13" s="1"/>
  <c r="F9926" i="13"/>
  <c r="C9927" i="13"/>
  <c r="H9927" i="13" s="1"/>
  <c r="D9927" i="13"/>
  <c r="E9927" i="13"/>
  <c r="I9927" i="13" s="1"/>
  <c r="F9927" i="13"/>
  <c r="C9928" i="13"/>
  <c r="H9928" i="13" s="1"/>
  <c r="D9928" i="13"/>
  <c r="E9928" i="13"/>
  <c r="I9928" i="13" s="1"/>
  <c r="F9928" i="13"/>
  <c r="C9929" i="13"/>
  <c r="H9929" i="13" s="1"/>
  <c r="D9929" i="13"/>
  <c r="E9929" i="13"/>
  <c r="I9929" i="13" s="1"/>
  <c r="F9929" i="13"/>
  <c r="C9930" i="13"/>
  <c r="H9930" i="13" s="1"/>
  <c r="D9930" i="13"/>
  <c r="E9930" i="13"/>
  <c r="I9930" i="13" s="1"/>
  <c r="F9930" i="13"/>
  <c r="C9931" i="13"/>
  <c r="H9931" i="13" s="1"/>
  <c r="D9931" i="13"/>
  <c r="E9931" i="13"/>
  <c r="I9931" i="13" s="1"/>
  <c r="F9931" i="13"/>
  <c r="C9932" i="13"/>
  <c r="H9932" i="13" s="1"/>
  <c r="D9932" i="13"/>
  <c r="E9932" i="13"/>
  <c r="I9932" i="13" s="1"/>
  <c r="F9932" i="13"/>
  <c r="C9933" i="13"/>
  <c r="H9933" i="13" s="1"/>
  <c r="D9933" i="13"/>
  <c r="E9933" i="13"/>
  <c r="I9933" i="13" s="1"/>
  <c r="F9933" i="13"/>
  <c r="C9934" i="13"/>
  <c r="H9934" i="13" s="1"/>
  <c r="D9934" i="13"/>
  <c r="E9934" i="13"/>
  <c r="I9934" i="13" s="1"/>
  <c r="F9934" i="13"/>
  <c r="C9935" i="13"/>
  <c r="H9935" i="13" s="1"/>
  <c r="D9935" i="13"/>
  <c r="E9935" i="13"/>
  <c r="I9935" i="13" s="1"/>
  <c r="F9935" i="13"/>
  <c r="C9936" i="13"/>
  <c r="H9936" i="13" s="1"/>
  <c r="D9936" i="13"/>
  <c r="E9936" i="13"/>
  <c r="I9936" i="13" s="1"/>
  <c r="F9936" i="13"/>
  <c r="C9937" i="13"/>
  <c r="H9937" i="13" s="1"/>
  <c r="D9937" i="13"/>
  <c r="E9937" i="13"/>
  <c r="I9937" i="13" s="1"/>
  <c r="F9937" i="13"/>
  <c r="C9938" i="13"/>
  <c r="H9938" i="13" s="1"/>
  <c r="D9938" i="13"/>
  <c r="E9938" i="13"/>
  <c r="I9938" i="13" s="1"/>
  <c r="F9938" i="13"/>
  <c r="C9939" i="13"/>
  <c r="H9939" i="13" s="1"/>
  <c r="D9939" i="13"/>
  <c r="E9939" i="13"/>
  <c r="I9939" i="13" s="1"/>
  <c r="F9939" i="13"/>
  <c r="C9940" i="13"/>
  <c r="H9940" i="13" s="1"/>
  <c r="D9940" i="13"/>
  <c r="E9940" i="13"/>
  <c r="I9940" i="13" s="1"/>
  <c r="F9940" i="13"/>
  <c r="C9941" i="13"/>
  <c r="H9941" i="13" s="1"/>
  <c r="D9941" i="13"/>
  <c r="E9941" i="13"/>
  <c r="I9941" i="13" s="1"/>
  <c r="F9941" i="13"/>
  <c r="C9942" i="13"/>
  <c r="H9942" i="13" s="1"/>
  <c r="D9942" i="13"/>
  <c r="E9942" i="13"/>
  <c r="I9942" i="13" s="1"/>
  <c r="F9942" i="13"/>
  <c r="C9943" i="13"/>
  <c r="H9943" i="13" s="1"/>
  <c r="D9943" i="13"/>
  <c r="E9943" i="13"/>
  <c r="I9943" i="13" s="1"/>
  <c r="F9943" i="13"/>
  <c r="C9944" i="13"/>
  <c r="H9944" i="13" s="1"/>
  <c r="D9944" i="13"/>
  <c r="E9944" i="13"/>
  <c r="I9944" i="13" s="1"/>
  <c r="F9944" i="13"/>
  <c r="C9945" i="13"/>
  <c r="H9945" i="13" s="1"/>
  <c r="D9945" i="13"/>
  <c r="E9945" i="13"/>
  <c r="I9945" i="13" s="1"/>
  <c r="F9945" i="13"/>
  <c r="C9946" i="13"/>
  <c r="H9946" i="13" s="1"/>
  <c r="D9946" i="13"/>
  <c r="E9946" i="13"/>
  <c r="I9946" i="13" s="1"/>
  <c r="F9946" i="13"/>
  <c r="C9947" i="13"/>
  <c r="H9947" i="13" s="1"/>
  <c r="D9947" i="13"/>
  <c r="E9947" i="13"/>
  <c r="I9947" i="13" s="1"/>
  <c r="F9947" i="13"/>
  <c r="C9948" i="13"/>
  <c r="H9948" i="13" s="1"/>
  <c r="D9948" i="13"/>
  <c r="E9948" i="13"/>
  <c r="I9948" i="13" s="1"/>
  <c r="F9948" i="13"/>
  <c r="C9949" i="13"/>
  <c r="H9949" i="13" s="1"/>
  <c r="D9949" i="13"/>
  <c r="E9949" i="13"/>
  <c r="I9949" i="13" s="1"/>
  <c r="F9949" i="13"/>
  <c r="C9950" i="13"/>
  <c r="H9950" i="13" s="1"/>
  <c r="D9950" i="13"/>
  <c r="E9950" i="13"/>
  <c r="I9950" i="13" s="1"/>
  <c r="F9950" i="13"/>
  <c r="C9951" i="13"/>
  <c r="H9951" i="13" s="1"/>
  <c r="D9951" i="13"/>
  <c r="E9951" i="13"/>
  <c r="I9951" i="13" s="1"/>
  <c r="F9951" i="13"/>
  <c r="C9952" i="13"/>
  <c r="H9952" i="13" s="1"/>
  <c r="D9952" i="13"/>
  <c r="E9952" i="13"/>
  <c r="I9952" i="13" s="1"/>
  <c r="F9952" i="13"/>
  <c r="C9953" i="13"/>
  <c r="H9953" i="13" s="1"/>
  <c r="D9953" i="13"/>
  <c r="E9953" i="13"/>
  <c r="I9953" i="13" s="1"/>
  <c r="F9953" i="13"/>
  <c r="C9954" i="13"/>
  <c r="H9954" i="13" s="1"/>
  <c r="D9954" i="13"/>
  <c r="E9954" i="13"/>
  <c r="I9954" i="13" s="1"/>
  <c r="F9954" i="13"/>
  <c r="C9955" i="13"/>
  <c r="H9955" i="13" s="1"/>
  <c r="D9955" i="13"/>
  <c r="E9955" i="13"/>
  <c r="I9955" i="13" s="1"/>
  <c r="F9955" i="13"/>
  <c r="C9956" i="13"/>
  <c r="H9956" i="13" s="1"/>
  <c r="D9956" i="13"/>
  <c r="E9956" i="13"/>
  <c r="I9956" i="13" s="1"/>
  <c r="F9956" i="13"/>
  <c r="C9957" i="13"/>
  <c r="H9957" i="13" s="1"/>
  <c r="D9957" i="13"/>
  <c r="E9957" i="13"/>
  <c r="I9957" i="13" s="1"/>
  <c r="F9957" i="13"/>
  <c r="C9958" i="13"/>
  <c r="H9958" i="13" s="1"/>
  <c r="D9958" i="13"/>
  <c r="E9958" i="13"/>
  <c r="I9958" i="13" s="1"/>
  <c r="F9958" i="13"/>
  <c r="C9959" i="13"/>
  <c r="H9959" i="13" s="1"/>
  <c r="D9959" i="13"/>
  <c r="E9959" i="13"/>
  <c r="I9959" i="13" s="1"/>
  <c r="F9959" i="13"/>
  <c r="C9960" i="13"/>
  <c r="H9960" i="13" s="1"/>
  <c r="D9960" i="13"/>
  <c r="E9960" i="13"/>
  <c r="I9960" i="13" s="1"/>
  <c r="F9960" i="13"/>
  <c r="C9961" i="13"/>
  <c r="H9961" i="13" s="1"/>
  <c r="D9961" i="13"/>
  <c r="E9961" i="13"/>
  <c r="I9961" i="13" s="1"/>
  <c r="F9961" i="13"/>
  <c r="C9962" i="13"/>
  <c r="H9962" i="13" s="1"/>
  <c r="D9962" i="13"/>
  <c r="E9962" i="13"/>
  <c r="I9962" i="13" s="1"/>
  <c r="F9962" i="13"/>
  <c r="C9963" i="13"/>
  <c r="H9963" i="13" s="1"/>
  <c r="D9963" i="13"/>
  <c r="E9963" i="13"/>
  <c r="I9963" i="13" s="1"/>
  <c r="F9963" i="13"/>
  <c r="C9964" i="13"/>
  <c r="H9964" i="13" s="1"/>
  <c r="D9964" i="13"/>
  <c r="E9964" i="13"/>
  <c r="I9964" i="13" s="1"/>
  <c r="F9964" i="13"/>
  <c r="C9965" i="13"/>
  <c r="H9965" i="13" s="1"/>
  <c r="D9965" i="13"/>
  <c r="E9965" i="13"/>
  <c r="I9965" i="13" s="1"/>
  <c r="F9965" i="13"/>
  <c r="C9966" i="13"/>
  <c r="H9966" i="13" s="1"/>
  <c r="D9966" i="13"/>
  <c r="E9966" i="13"/>
  <c r="I9966" i="13" s="1"/>
  <c r="F9966" i="13"/>
  <c r="C9967" i="13"/>
  <c r="H9967" i="13" s="1"/>
  <c r="D9967" i="13"/>
  <c r="E9967" i="13"/>
  <c r="I9967" i="13" s="1"/>
  <c r="F9967" i="13"/>
  <c r="C9968" i="13"/>
  <c r="H9968" i="13" s="1"/>
  <c r="D9968" i="13"/>
  <c r="E9968" i="13"/>
  <c r="I9968" i="13" s="1"/>
  <c r="F9968" i="13"/>
  <c r="C9969" i="13"/>
  <c r="H9969" i="13" s="1"/>
  <c r="D9969" i="13"/>
  <c r="E9969" i="13"/>
  <c r="I9969" i="13" s="1"/>
  <c r="F9969" i="13"/>
  <c r="C9970" i="13"/>
  <c r="H9970" i="13" s="1"/>
  <c r="D9970" i="13"/>
  <c r="E9970" i="13"/>
  <c r="I9970" i="13" s="1"/>
  <c r="F9970" i="13"/>
  <c r="C9971" i="13"/>
  <c r="H9971" i="13" s="1"/>
  <c r="D9971" i="13"/>
  <c r="E9971" i="13"/>
  <c r="I9971" i="13" s="1"/>
  <c r="F9971" i="13"/>
  <c r="C9972" i="13"/>
  <c r="H9972" i="13" s="1"/>
  <c r="D9972" i="13"/>
  <c r="E9972" i="13"/>
  <c r="I9972" i="13" s="1"/>
  <c r="F9972" i="13"/>
  <c r="C9973" i="13"/>
  <c r="H9973" i="13" s="1"/>
  <c r="D9973" i="13"/>
  <c r="E9973" i="13"/>
  <c r="I9973" i="13" s="1"/>
  <c r="F9973" i="13"/>
  <c r="C9974" i="13"/>
  <c r="H9974" i="13" s="1"/>
  <c r="D9974" i="13"/>
  <c r="E9974" i="13"/>
  <c r="I9974" i="13" s="1"/>
  <c r="F9974" i="13"/>
  <c r="C9975" i="13"/>
  <c r="H9975" i="13" s="1"/>
  <c r="D9975" i="13"/>
  <c r="E9975" i="13"/>
  <c r="I9975" i="13" s="1"/>
  <c r="F9975" i="13"/>
  <c r="C9976" i="13"/>
  <c r="H9976" i="13" s="1"/>
  <c r="D9976" i="13"/>
  <c r="E9976" i="13"/>
  <c r="I9976" i="13" s="1"/>
  <c r="F9976" i="13"/>
  <c r="C9977" i="13"/>
  <c r="H9977" i="13" s="1"/>
  <c r="D9977" i="13"/>
  <c r="E9977" i="13"/>
  <c r="I9977" i="13" s="1"/>
  <c r="F9977" i="13"/>
  <c r="C9978" i="13"/>
  <c r="H9978" i="13" s="1"/>
  <c r="D9978" i="13"/>
  <c r="E9978" i="13"/>
  <c r="I9978" i="13" s="1"/>
  <c r="F9978" i="13"/>
  <c r="C9979" i="13"/>
  <c r="H9979" i="13" s="1"/>
  <c r="D9979" i="13"/>
  <c r="E9979" i="13"/>
  <c r="I9979" i="13" s="1"/>
  <c r="F9979" i="13"/>
  <c r="C9980" i="13"/>
  <c r="H9980" i="13" s="1"/>
  <c r="D9980" i="13"/>
  <c r="E9980" i="13"/>
  <c r="I9980" i="13" s="1"/>
  <c r="F9980" i="13"/>
  <c r="C9981" i="13"/>
  <c r="H9981" i="13" s="1"/>
  <c r="D9981" i="13"/>
  <c r="E9981" i="13"/>
  <c r="I9981" i="13" s="1"/>
  <c r="F9981" i="13"/>
  <c r="C9982" i="13"/>
  <c r="H9982" i="13" s="1"/>
  <c r="D9982" i="13"/>
  <c r="E9982" i="13"/>
  <c r="I9982" i="13" s="1"/>
  <c r="F9982" i="13"/>
  <c r="C9983" i="13"/>
  <c r="H9983" i="13" s="1"/>
  <c r="D9983" i="13"/>
  <c r="E9983" i="13"/>
  <c r="I9983" i="13" s="1"/>
  <c r="F9983" i="13"/>
  <c r="C9984" i="13"/>
  <c r="H9984" i="13" s="1"/>
  <c r="D9984" i="13"/>
  <c r="E9984" i="13"/>
  <c r="I9984" i="13" s="1"/>
  <c r="F9984" i="13"/>
  <c r="C9985" i="13"/>
  <c r="H9985" i="13" s="1"/>
  <c r="D9985" i="13"/>
  <c r="E9985" i="13"/>
  <c r="I9985" i="13" s="1"/>
  <c r="F9985" i="13"/>
  <c r="C9986" i="13"/>
  <c r="H9986" i="13" s="1"/>
  <c r="D9986" i="13"/>
  <c r="E9986" i="13"/>
  <c r="I9986" i="13" s="1"/>
  <c r="F9986" i="13"/>
  <c r="C9987" i="13"/>
  <c r="H9987" i="13" s="1"/>
  <c r="D9987" i="13"/>
  <c r="E9987" i="13"/>
  <c r="I9987" i="13" s="1"/>
  <c r="F9987" i="13"/>
  <c r="C9988" i="13"/>
  <c r="H9988" i="13" s="1"/>
  <c r="D9988" i="13"/>
  <c r="E9988" i="13"/>
  <c r="I9988" i="13" s="1"/>
  <c r="F9988" i="13"/>
  <c r="C9989" i="13"/>
  <c r="H9989" i="13" s="1"/>
  <c r="D9989" i="13"/>
  <c r="E9989" i="13"/>
  <c r="I9989" i="13" s="1"/>
  <c r="F9989" i="13"/>
  <c r="C9990" i="13"/>
  <c r="H9990" i="13" s="1"/>
  <c r="D9990" i="13"/>
  <c r="E9990" i="13"/>
  <c r="I9990" i="13" s="1"/>
  <c r="F9990" i="13"/>
  <c r="C9991" i="13"/>
  <c r="H9991" i="13" s="1"/>
  <c r="D9991" i="13"/>
  <c r="E9991" i="13"/>
  <c r="I9991" i="13" s="1"/>
  <c r="F9991" i="13"/>
  <c r="C9992" i="13"/>
  <c r="H9992" i="13" s="1"/>
  <c r="D9992" i="13"/>
  <c r="E9992" i="13"/>
  <c r="I9992" i="13" s="1"/>
  <c r="F9992" i="13"/>
  <c r="C9993" i="13"/>
  <c r="H9993" i="13" s="1"/>
  <c r="D9993" i="13"/>
  <c r="E9993" i="13"/>
  <c r="I9993" i="13" s="1"/>
  <c r="F9993" i="13"/>
  <c r="C9994" i="13"/>
  <c r="H9994" i="13" s="1"/>
  <c r="D9994" i="13"/>
  <c r="E9994" i="13"/>
  <c r="I9994" i="13" s="1"/>
  <c r="F9994" i="13"/>
  <c r="C9995" i="13"/>
  <c r="H9995" i="13" s="1"/>
  <c r="D9995" i="13"/>
  <c r="E9995" i="13"/>
  <c r="I9995" i="13" s="1"/>
  <c r="F9995" i="13"/>
  <c r="C9996" i="13"/>
  <c r="H9996" i="13" s="1"/>
  <c r="D9996" i="13"/>
  <c r="E9996" i="13"/>
  <c r="I9996" i="13" s="1"/>
  <c r="F9996" i="13"/>
  <c r="C9997" i="13"/>
  <c r="H9997" i="13" s="1"/>
  <c r="D9997" i="13"/>
  <c r="E9997" i="13"/>
  <c r="I9997" i="13" s="1"/>
  <c r="F9997" i="13"/>
  <c r="C9998" i="13"/>
  <c r="H9998" i="13" s="1"/>
  <c r="D9998" i="13"/>
  <c r="E9998" i="13"/>
  <c r="I9998" i="13" s="1"/>
  <c r="F9998" i="13"/>
  <c r="C9999" i="13"/>
  <c r="H9999" i="13" s="1"/>
  <c r="D9999" i="13"/>
  <c r="E9999" i="13"/>
  <c r="I9999" i="13" s="1"/>
  <c r="F9999" i="13"/>
  <c r="C10000" i="13"/>
  <c r="H10000" i="13" s="1"/>
  <c r="D10000" i="13"/>
  <c r="E10000" i="13"/>
  <c r="I10000" i="13" s="1"/>
  <c r="F10000" i="13"/>
  <c r="C10001" i="13"/>
  <c r="H10001" i="13" s="1"/>
  <c r="D10001" i="13"/>
  <c r="E10001" i="13"/>
  <c r="I10001" i="13" s="1"/>
  <c r="F10001" i="13"/>
  <c r="C10002" i="13"/>
  <c r="H10002" i="13" s="1"/>
  <c r="D10002" i="13"/>
  <c r="E10002" i="13"/>
  <c r="I10002" i="13" s="1"/>
  <c r="F10002" i="13"/>
  <c r="C10003" i="13"/>
  <c r="H10003" i="13" s="1"/>
  <c r="D10003" i="13"/>
  <c r="E10003" i="13"/>
  <c r="I10003" i="13" s="1"/>
  <c r="F10003" i="13"/>
  <c r="D19" i="18" l="1"/>
  <c r="D18" i="18"/>
  <c r="D17" i="18"/>
  <c r="D14" i="18"/>
  <c r="D13" i="18"/>
  <c r="C2" i="15"/>
  <c r="C3" i="15"/>
  <c r="C4" i="15"/>
  <c r="C5" i="15"/>
  <c r="C6" i="15"/>
  <c r="C7" i="15"/>
  <c r="C8" i="15"/>
  <c r="C9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C46" i="15"/>
  <c r="C47" i="15"/>
  <c r="C48" i="15"/>
  <c r="C49" i="15"/>
  <c r="C50" i="15"/>
  <c r="C51" i="15"/>
  <c r="C52" i="15"/>
  <c r="C53" i="15"/>
  <c r="C54" i="15"/>
  <c r="C55" i="15"/>
  <c r="C56" i="15"/>
  <c r="C57" i="15"/>
  <c r="C58" i="15"/>
  <c r="C59" i="15"/>
  <c r="C60" i="15"/>
  <c r="C61" i="15"/>
  <c r="C62" i="15"/>
  <c r="C63" i="15"/>
  <c r="C64" i="15"/>
  <c r="C65" i="15"/>
  <c r="C66" i="15"/>
  <c r="C67" i="15"/>
  <c r="C68" i="15"/>
  <c r="C69" i="15"/>
  <c r="C70" i="15"/>
  <c r="C71" i="15"/>
  <c r="C72" i="15"/>
  <c r="C73" i="15"/>
  <c r="C74" i="15"/>
  <c r="C75" i="15"/>
  <c r="C76" i="15"/>
  <c r="C77" i="15"/>
  <c r="C78" i="15"/>
  <c r="C79" i="15"/>
  <c r="C80" i="15"/>
  <c r="C81" i="15"/>
  <c r="C82" i="15"/>
  <c r="C83" i="15"/>
  <c r="C84" i="15"/>
  <c r="C85" i="15"/>
  <c r="C86" i="15"/>
  <c r="C87" i="15"/>
  <c r="C88" i="15"/>
  <c r="C89" i="15"/>
  <c r="C90" i="15"/>
  <c r="C91" i="15"/>
  <c r="C92" i="15"/>
  <c r="C93" i="15"/>
  <c r="C94" i="15"/>
  <c r="C95" i="15"/>
  <c r="C96" i="15"/>
  <c r="C97" i="15"/>
  <c r="C98" i="15"/>
  <c r="C99" i="15"/>
  <c r="C100" i="15"/>
  <c r="C101" i="15"/>
  <c r="C102" i="15"/>
  <c r="C103" i="15"/>
  <c r="C104" i="15"/>
  <c r="C105" i="15"/>
  <c r="C106" i="15"/>
  <c r="C107" i="15"/>
  <c r="C108" i="15"/>
  <c r="C109" i="15"/>
  <c r="C110" i="15"/>
  <c r="C111" i="15"/>
  <c r="C112" i="15"/>
  <c r="C113" i="15"/>
  <c r="C114" i="15"/>
  <c r="C115" i="15"/>
  <c r="C116" i="15"/>
  <c r="C117" i="15"/>
  <c r="C118" i="15"/>
  <c r="C119" i="15"/>
  <c r="C120" i="15"/>
  <c r="C121" i="15"/>
  <c r="C122" i="15"/>
  <c r="C123" i="15"/>
  <c r="C124" i="15"/>
  <c r="C125" i="15"/>
  <c r="C126" i="15"/>
  <c r="C127" i="15"/>
  <c r="C128" i="15"/>
  <c r="C129" i="15"/>
  <c r="C130" i="15"/>
  <c r="C131" i="15"/>
  <c r="C132" i="15"/>
  <c r="C133" i="15"/>
  <c r="C134" i="15"/>
  <c r="C135" i="15"/>
  <c r="C136" i="15"/>
  <c r="C137" i="15"/>
  <c r="C138" i="15"/>
  <c r="C139" i="15"/>
  <c r="C140" i="15"/>
  <c r="C141" i="15"/>
  <c r="C142" i="15"/>
  <c r="C143" i="15"/>
  <c r="C144" i="15"/>
  <c r="C145" i="15"/>
  <c r="C146" i="15"/>
  <c r="C147" i="15"/>
  <c r="C148" i="15"/>
  <c r="C149" i="15"/>
  <c r="C150" i="15"/>
  <c r="C151" i="15"/>
  <c r="C152" i="15"/>
  <c r="C153" i="15"/>
  <c r="C154" i="15"/>
  <c r="C155" i="15"/>
  <c r="C156" i="15"/>
  <c r="C157" i="15"/>
  <c r="C158" i="15"/>
  <c r="C159" i="15"/>
  <c r="C160" i="15"/>
  <c r="C161" i="15"/>
  <c r="C162" i="15"/>
  <c r="C163" i="15"/>
  <c r="C164" i="15"/>
  <c r="C165" i="15"/>
  <c r="C166" i="15"/>
  <c r="C167" i="15"/>
  <c r="C168" i="15"/>
  <c r="C169" i="15"/>
  <c r="C170" i="15"/>
  <c r="C171" i="15"/>
  <c r="C172" i="15"/>
  <c r="C173" i="15"/>
  <c r="C174" i="15"/>
  <c r="C175" i="15"/>
  <c r="C176" i="15"/>
  <c r="C177" i="15"/>
  <c r="C178" i="15"/>
  <c r="C179" i="15"/>
  <c r="C180" i="15"/>
  <c r="C181" i="15"/>
  <c r="C182" i="15"/>
  <c r="C183" i="15"/>
  <c r="C184" i="15"/>
  <c r="C185" i="15"/>
  <c r="C186" i="15"/>
  <c r="C187" i="15"/>
  <c r="C188" i="15"/>
  <c r="C189" i="15"/>
  <c r="C190" i="15"/>
  <c r="C191" i="15"/>
  <c r="C192" i="15"/>
  <c r="C193" i="15"/>
  <c r="C194" i="15"/>
  <c r="C195" i="15"/>
  <c r="C196" i="15"/>
  <c r="C197" i="15"/>
  <c r="C198" i="15"/>
  <c r="C199" i="15"/>
  <c r="C200" i="15"/>
  <c r="C201" i="15"/>
  <c r="C202" i="15"/>
  <c r="C203" i="15"/>
  <c r="C204" i="15"/>
  <c r="C205" i="15"/>
  <c r="C206" i="15"/>
  <c r="C207" i="15"/>
  <c r="C208" i="15"/>
  <c r="C209" i="15"/>
  <c r="C210" i="15"/>
  <c r="C211" i="15"/>
  <c r="C212" i="15"/>
  <c r="C213" i="15"/>
  <c r="C214" i="15"/>
  <c r="C215" i="15"/>
  <c r="C216" i="15"/>
  <c r="C217" i="15"/>
  <c r="C218" i="15"/>
  <c r="C219" i="15"/>
  <c r="C220" i="15"/>
  <c r="C221" i="15"/>
  <c r="C222" i="15"/>
  <c r="C223" i="15"/>
  <c r="C224" i="15"/>
  <c r="C225" i="15"/>
  <c r="C226" i="15"/>
  <c r="C227" i="15"/>
  <c r="C228" i="15"/>
  <c r="C229" i="15"/>
  <c r="C230" i="15"/>
  <c r="C231" i="15"/>
  <c r="C232" i="15"/>
  <c r="C233" i="15"/>
  <c r="C234" i="15"/>
  <c r="C235" i="15"/>
  <c r="C236" i="15"/>
  <c r="C237" i="15"/>
  <c r="C238" i="15"/>
  <c r="C239" i="15"/>
  <c r="C240" i="15"/>
  <c r="C241" i="15"/>
  <c r="C242" i="15"/>
  <c r="C243" i="15"/>
  <c r="C244" i="15"/>
  <c r="C245" i="15"/>
  <c r="C246" i="15"/>
  <c r="C247" i="15"/>
  <c r="C248" i="15"/>
  <c r="C249" i="15"/>
  <c r="C250" i="15"/>
  <c r="C251" i="15"/>
  <c r="C252" i="15"/>
  <c r="C253" i="15"/>
  <c r="C254" i="15"/>
  <c r="C255" i="15"/>
  <c r="C256" i="15"/>
  <c r="C257" i="15"/>
  <c r="C258" i="15"/>
  <c r="C259" i="15"/>
  <c r="C260" i="15"/>
  <c r="C261" i="15"/>
  <c r="C262" i="15"/>
  <c r="C263" i="15"/>
  <c r="C264" i="15"/>
  <c r="C265" i="15"/>
  <c r="C266" i="15"/>
  <c r="C267" i="15"/>
  <c r="C268" i="15"/>
  <c r="C269" i="15"/>
  <c r="C270" i="15"/>
  <c r="C271" i="15"/>
  <c r="C272" i="15"/>
  <c r="C273" i="15"/>
  <c r="C274" i="15"/>
  <c r="C275" i="15"/>
  <c r="C276" i="15"/>
  <c r="C277" i="15"/>
  <c r="C278" i="15"/>
  <c r="C279" i="15"/>
  <c r="C280" i="15"/>
  <c r="C281" i="15"/>
  <c r="C282" i="15"/>
  <c r="C283" i="15"/>
  <c r="C284" i="15"/>
  <c r="C285" i="15"/>
  <c r="C286" i="15"/>
  <c r="C287" i="15"/>
  <c r="C288" i="15"/>
  <c r="C289" i="15"/>
  <c r="C290" i="15"/>
  <c r="C291" i="15"/>
  <c r="C292" i="15"/>
  <c r="C293" i="15"/>
  <c r="C294" i="15"/>
  <c r="C295" i="15"/>
  <c r="C296" i="15"/>
  <c r="C297" i="15"/>
  <c r="C298" i="15"/>
  <c r="C299" i="15"/>
  <c r="C300" i="15"/>
  <c r="C301" i="15"/>
  <c r="C302" i="15"/>
  <c r="C303" i="15"/>
  <c r="C304" i="15"/>
  <c r="C305" i="15"/>
  <c r="C306" i="15"/>
  <c r="C307" i="15"/>
  <c r="C308" i="15"/>
  <c r="C309" i="15"/>
  <c r="C310" i="15"/>
  <c r="C311" i="15"/>
  <c r="C312" i="15"/>
  <c r="C313" i="15"/>
  <c r="C314" i="15"/>
  <c r="C315" i="15"/>
  <c r="C316" i="15"/>
  <c r="C317" i="15"/>
  <c r="C318" i="15"/>
  <c r="C319" i="15"/>
  <c r="C320" i="15"/>
  <c r="C321" i="15"/>
  <c r="C322" i="15"/>
  <c r="C323" i="15"/>
  <c r="C324" i="15"/>
  <c r="C325" i="15"/>
  <c r="C326" i="15"/>
  <c r="C327" i="15"/>
  <c r="C328" i="15"/>
  <c r="C329" i="15"/>
  <c r="C330" i="15"/>
  <c r="C331" i="15"/>
  <c r="C332" i="15"/>
  <c r="C333" i="15"/>
  <c r="C334" i="15"/>
  <c r="C335" i="15"/>
  <c r="C336" i="15"/>
  <c r="C337" i="15"/>
  <c r="C338" i="15"/>
  <c r="C339" i="15"/>
  <c r="C340" i="15"/>
  <c r="C341" i="15"/>
  <c r="C342" i="15"/>
  <c r="C343" i="15"/>
  <c r="C344" i="15"/>
  <c r="C345" i="15"/>
  <c r="C346" i="15"/>
  <c r="C347" i="15"/>
  <c r="C348" i="15"/>
  <c r="C349" i="15"/>
  <c r="C350" i="15"/>
  <c r="C351" i="15"/>
  <c r="C352" i="15"/>
  <c r="C353" i="15"/>
  <c r="C354" i="15"/>
  <c r="C355" i="15"/>
  <c r="C356" i="15"/>
  <c r="C357" i="15"/>
  <c r="C358" i="15"/>
  <c r="C359" i="15"/>
  <c r="C360" i="15"/>
  <c r="C361" i="15"/>
  <c r="C362" i="15"/>
  <c r="C363" i="15"/>
  <c r="C364" i="15"/>
  <c r="C365" i="15"/>
  <c r="C366" i="15"/>
  <c r="C367" i="15"/>
  <c r="C368" i="15"/>
  <c r="C369" i="15"/>
  <c r="C370" i="15"/>
  <c r="C371" i="15"/>
  <c r="C372" i="15"/>
  <c r="C373" i="15"/>
  <c r="C374" i="15"/>
  <c r="C375" i="15"/>
  <c r="C376" i="15"/>
  <c r="C377" i="15"/>
  <c r="C378" i="15"/>
  <c r="C379" i="15"/>
  <c r="C380" i="15"/>
  <c r="C381" i="15"/>
  <c r="C382" i="15"/>
  <c r="C383" i="15"/>
  <c r="C384" i="15"/>
  <c r="C385" i="15"/>
  <c r="C386" i="15"/>
  <c r="C387" i="15"/>
  <c r="C388" i="15"/>
  <c r="C389" i="15"/>
  <c r="C390" i="15"/>
  <c r="C391" i="15"/>
  <c r="C392" i="15"/>
  <c r="C393" i="15"/>
  <c r="C394" i="15"/>
  <c r="C395" i="15"/>
  <c r="C396" i="15"/>
  <c r="C397" i="15"/>
  <c r="C398" i="15"/>
  <c r="C399" i="15"/>
  <c r="C400" i="15"/>
  <c r="C401" i="15"/>
  <c r="C402" i="15"/>
  <c r="C403" i="15"/>
  <c r="C404" i="15"/>
  <c r="C405" i="15"/>
  <c r="C406" i="15"/>
  <c r="C407" i="15"/>
  <c r="C408" i="15"/>
  <c r="C409" i="15"/>
  <c r="C410" i="15"/>
  <c r="C411" i="15"/>
  <c r="C412" i="15"/>
  <c r="C413" i="15"/>
  <c r="C414" i="15"/>
  <c r="C415" i="15"/>
  <c r="C416" i="15"/>
  <c r="C417" i="15"/>
  <c r="C418" i="15"/>
  <c r="C419" i="15"/>
  <c r="C420" i="15"/>
  <c r="C421" i="15"/>
  <c r="C422" i="15"/>
  <c r="C423" i="15"/>
  <c r="C424" i="15"/>
  <c r="C425" i="15"/>
  <c r="C426" i="15"/>
  <c r="C427" i="15"/>
  <c r="C428" i="15"/>
  <c r="C429" i="15"/>
  <c r="C430" i="15"/>
  <c r="C431" i="15"/>
  <c r="C432" i="15"/>
  <c r="C433" i="15"/>
  <c r="C434" i="15"/>
  <c r="C435" i="15"/>
  <c r="C436" i="15"/>
  <c r="C437" i="15"/>
  <c r="C438" i="15"/>
  <c r="C439" i="15"/>
  <c r="C440" i="15"/>
  <c r="C441" i="15"/>
  <c r="C442" i="15"/>
  <c r="C443" i="15"/>
  <c r="C444" i="15"/>
  <c r="C445" i="15"/>
  <c r="C446" i="15"/>
  <c r="C447" i="15"/>
  <c r="C448" i="15"/>
  <c r="C449" i="15"/>
  <c r="C450" i="15"/>
  <c r="C451" i="15"/>
  <c r="C452" i="15"/>
  <c r="C453" i="15"/>
  <c r="C454" i="15"/>
  <c r="C455" i="15"/>
  <c r="C456" i="15"/>
  <c r="C457" i="15"/>
  <c r="C458" i="15"/>
  <c r="C459" i="15"/>
  <c r="C460" i="15"/>
  <c r="C461" i="15"/>
  <c r="C462" i="15"/>
  <c r="C463" i="15"/>
  <c r="C464" i="15"/>
  <c r="C465" i="15"/>
  <c r="C466" i="15"/>
  <c r="C467" i="15"/>
  <c r="C468" i="15"/>
  <c r="C469" i="15"/>
  <c r="C470" i="15"/>
  <c r="C471" i="15"/>
  <c r="C472" i="15"/>
  <c r="C473" i="15"/>
  <c r="C474" i="15"/>
  <c r="C475" i="15"/>
  <c r="C476" i="15"/>
  <c r="C477" i="15"/>
  <c r="C478" i="15"/>
  <c r="C479" i="15"/>
  <c r="C480" i="15"/>
  <c r="C481" i="15"/>
  <c r="C482" i="15"/>
  <c r="C483" i="15"/>
  <c r="C484" i="15"/>
  <c r="C485" i="15"/>
  <c r="C486" i="15"/>
  <c r="C487" i="15"/>
  <c r="C488" i="15"/>
  <c r="C489" i="15"/>
  <c r="C490" i="15"/>
  <c r="C491" i="15"/>
  <c r="C492" i="15"/>
  <c r="C493" i="15"/>
  <c r="C494" i="15"/>
  <c r="C495" i="15"/>
  <c r="C496" i="15"/>
  <c r="C497" i="15"/>
  <c r="C498" i="15"/>
  <c r="C499" i="15"/>
  <c r="C500" i="15"/>
  <c r="C501" i="15"/>
  <c r="C502" i="15"/>
  <c r="C503" i="15"/>
  <c r="C504" i="15"/>
  <c r="C505" i="15"/>
  <c r="C506" i="15"/>
  <c r="C507" i="15"/>
  <c r="C508" i="15"/>
  <c r="C509" i="15"/>
  <c r="C510" i="15"/>
  <c r="C511" i="15"/>
  <c r="C512" i="15"/>
  <c r="C513" i="15"/>
  <c r="C514" i="15"/>
  <c r="C515" i="15"/>
  <c r="C516" i="15"/>
  <c r="C517" i="15"/>
  <c r="C518" i="15"/>
  <c r="C519" i="15"/>
  <c r="C520" i="15"/>
  <c r="C521" i="15"/>
  <c r="C522" i="15"/>
  <c r="C523" i="15"/>
  <c r="C524" i="15"/>
  <c r="C525" i="15"/>
  <c r="C526" i="15"/>
  <c r="E6" i="17"/>
  <c r="D6" i="17"/>
  <c r="C6" i="17"/>
  <c r="E9" i="17"/>
  <c r="E8" i="17"/>
  <c r="E7" i="17"/>
  <c r="E5" i="17"/>
  <c r="E4" i="17"/>
  <c r="E3" i="17"/>
  <c r="E2" i="17"/>
  <c r="D9" i="17"/>
  <c r="D8" i="17"/>
  <c r="D7" i="17"/>
  <c r="D5" i="17"/>
  <c r="D4" i="17"/>
  <c r="D3" i="17"/>
  <c r="D2" i="17"/>
  <c r="C9" i="17"/>
  <c r="C8" i="17"/>
  <c r="C7" i="17"/>
  <c r="C5" i="17"/>
  <c r="C4" i="17"/>
  <c r="C3" i="17"/>
  <c r="C2" i="17"/>
  <c r="I3" i="13"/>
  <c r="F3" i="13"/>
  <c r="D11" i="18" l="1"/>
  <c r="D9" i="18"/>
  <c r="D6" i="18"/>
  <c r="D4" i="18"/>
  <c r="D12" i="18"/>
  <c r="D10" i="18"/>
  <c r="D8" i="18"/>
  <c r="D7" i="18"/>
  <c r="D5" i="18"/>
  <c r="D3" i="18"/>
  <c r="D2" i="18"/>
  <c r="D2" i="15" l="1"/>
  <c r="D3" i="15"/>
  <c r="F3" i="15" s="1"/>
  <c r="D4" i="15"/>
  <c r="D5" i="15"/>
  <c r="D6" i="15"/>
  <c r="D7" i="15"/>
  <c r="F7" i="15" s="1"/>
  <c r="D8" i="15"/>
  <c r="D9" i="15"/>
  <c r="D10" i="15"/>
  <c r="D11" i="15"/>
  <c r="D12" i="15"/>
  <c r="D13" i="15"/>
  <c r="D14" i="15"/>
  <c r="D15" i="15"/>
  <c r="F15" i="15" s="1"/>
  <c r="D16" i="15"/>
  <c r="F16" i="15" s="1"/>
  <c r="D17" i="15"/>
  <c r="D18" i="15"/>
  <c r="D19" i="15"/>
  <c r="F19" i="15" s="1"/>
  <c r="D20" i="15"/>
  <c r="E20" i="15" s="1"/>
  <c r="D21" i="15"/>
  <c r="D22" i="15"/>
  <c r="F22" i="15" s="1"/>
  <c r="D23" i="15"/>
  <c r="F23" i="15" s="1"/>
  <c r="D24" i="15"/>
  <c r="D25" i="15"/>
  <c r="D26" i="15"/>
  <c r="D27" i="15"/>
  <c r="D28" i="15"/>
  <c r="D29" i="15"/>
  <c r="D30" i="15"/>
  <c r="D31" i="15"/>
  <c r="D32" i="15"/>
  <c r="D33" i="15"/>
  <c r="D34" i="15"/>
  <c r="F34" i="15" s="1"/>
  <c r="D35" i="15"/>
  <c r="F35" i="15" s="1"/>
  <c r="D36" i="15"/>
  <c r="D37" i="15"/>
  <c r="F37" i="15" s="1"/>
  <c r="D38" i="15"/>
  <c r="D39" i="15"/>
  <c r="F39" i="15" s="1"/>
  <c r="D40" i="15"/>
  <c r="F40" i="15" s="1"/>
  <c r="D41" i="15"/>
  <c r="D42" i="15"/>
  <c r="F42" i="15" s="1"/>
  <c r="D43" i="15"/>
  <c r="F43" i="15" s="1"/>
  <c r="D44" i="15"/>
  <c r="D45" i="15"/>
  <c r="D46" i="15"/>
  <c r="D47" i="15"/>
  <c r="D48" i="15"/>
  <c r="D49" i="15"/>
  <c r="D50" i="15"/>
  <c r="D51" i="15"/>
  <c r="F51" i="15" s="1"/>
  <c r="D52" i="15"/>
  <c r="D53" i="15"/>
  <c r="F53" i="15" s="1"/>
  <c r="D54" i="15"/>
  <c r="F54" i="15" s="1"/>
  <c r="D55" i="15"/>
  <c r="F55" i="15" s="1"/>
  <c r="D56" i="15"/>
  <c r="F56" i="15" s="1"/>
  <c r="D57" i="15"/>
  <c r="D58" i="15"/>
  <c r="E58" i="15" s="1"/>
  <c r="D59" i="15"/>
  <c r="F59" i="15" s="1"/>
  <c r="D60" i="15"/>
  <c r="D61" i="15"/>
  <c r="D62" i="15"/>
  <c r="D63" i="15"/>
  <c r="D64" i="15"/>
  <c r="D65" i="15"/>
  <c r="D66" i="15"/>
  <c r="D67" i="15"/>
  <c r="D68" i="15"/>
  <c r="D69" i="15"/>
  <c r="F69" i="15" s="1"/>
  <c r="D70" i="15"/>
  <c r="D71" i="15"/>
  <c r="F71" i="15" s="1"/>
  <c r="D72" i="15"/>
  <c r="D73" i="15"/>
  <c r="D74" i="15"/>
  <c r="D75" i="15"/>
  <c r="D76" i="15"/>
  <c r="D77" i="15"/>
  <c r="F77" i="15" s="1"/>
  <c r="D78" i="15"/>
  <c r="D79" i="15"/>
  <c r="D80" i="15"/>
  <c r="D81" i="15"/>
  <c r="D82" i="15"/>
  <c r="D83" i="15"/>
  <c r="E83" i="15" s="1"/>
  <c r="D84" i="15"/>
  <c r="D85" i="15"/>
  <c r="F85" i="15" s="1"/>
  <c r="D86" i="15"/>
  <c r="D87" i="15"/>
  <c r="F87" i="15" s="1"/>
  <c r="D88" i="15"/>
  <c r="D89" i="15"/>
  <c r="F89" i="15" s="1"/>
  <c r="D90" i="15"/>
  <c r="D91" i="15"/>
  <c r="F91" i="15" s="1"/>
  <c r="D92" i="15"/>
  <c r="D93" i="15"/>
  <c r="D94" i="15"/>
  <c r="D95" i="15"/>
  <c r="E95" i="15" s="1"/>
  <c r="D96" i="15"/>
  <c r="D97" i="15"/>
  <c r="D98" i="15"/>
  <c r="D99" i="15"/>
  <c r="D100" i="15"/>
  <c r="D101" i="15"/>
  <c r="D102" i="15"/>
  <c r="D103" i="15"/>
  <c r="D104" i="15"/>
  <c r="D105" i="15"/>
  <c r="F105" i="15" s="1"/>
  <c r="D106" i="15"/>
  <c r="D107" i="15"/>
  <c r="E107" i="15" s="1"/>
  <c r="D108" i="15"/>
  <c r="D109" i="15"/>
  <c r="D110" i="15"/>
  <c r="D111" i="15"/>
  <c r="D112" i="15"/>
  <c r="D113" i="15"/>
  <c r="D114" i="15"/>
  <c r="D115" i="15"/>
  <c r="D116" i="15"/>
  <c r="D117" i="15"/>
  <c r="F117" i="15" s="1"/>
  <c r="D118" i="15"/>
  <c r="D119" i="15"/>
  <c r="E119" i="15" s="1"/>
  <c r="D120" i="15"/>
  <c r="D121" i="15"/>
  <c r="D122" i="15"/>
  <c r="D123" i="15"/>
  <c r="D124" i="15"/>
  <c r="D125" i="15"/>
  <c r="D126" i="15"/>
  <c r="D127" i="15"/>
  <c r="D128" i="15"/>
  <c r="D129" i="15"/>
  <c r="D130" i="15"/>
  <c r="D131" i="15"/>
  <c r="D132" i="15"/>
  <c r="D133" i="15"/>
  <c r="D134" i="15"/>
  <c r="D135" i="15"/>
  <c r="D136" i="15"/>
  <c r="D137" i="15"/>
  <c r="F137" i="15" s="1"/>
  <c r="D138" i="15"/>
  <c r="D139" i="15"/>
  <c r="F139" i="15" s="1"/>
  <c r="D140" i="15"/>
  <c r="D141" i="15"/>
  <c r="D142" i="15"/>
  <c r="D143" i="15"/>
  <c r="F143" i="15" s="1"/>
  <c r="D144" i="15"/>
  <c r="D145" i="15"/>
  <c r="D146" i="15"/>
  <c r="D147" i="15"/>
  <c r="D150" i="15"/>
  <c r="E150" i="15" s="1"/>
  <c r="D151" i="15"/>
  <c r="E151" i="15" s="1"/>
  <c r="D152" i="15"/>
  <c r="F152" i="15" s="1"/>
  <c r="D153" i="15"/>
  <c r="E153" i="15" s="1"/>
  <c r="D154" i="15"/>
  <c r="D155" i="15"/>
  <c r="E155" i="15" s="1"/>
  <c r="D156" i="15"/>
  <c r="D157" i="15"/>
  <c r="E157" i="15" s="1"/>
  <c r="D158" i="15"/>
  <c r="E158" i="15" s="1"/>
  <c r="D159" i="15"/>
  <c r="D160" i="15"/>
  <c r="D161" i="15"/>
  <c r="E161" i="15" s="1"/>
  <c r="D162" i="15"/>
  <c r="D165" i="15"/>
  <c r="F165" i="15" s="1"/>
  <c r="D166" i="15"/>
  <c r="E166" i="15" s="1"/>
  <c r="D167" i="15"/>
  <c r="F167" i="15" s="1"/>
  <c r="D168" i="15"/>
  <c r="E168" i="15" s="1"/>
  <c r="D169" i="15"/>
  <c r="F169" i="15" s="1"/>
  <c r="D170" i="15"/>
  <c r="E170" i="15" s="1"/>
  <c r="D171" i="15"/>
  <c r="D172" i="15"/>
  <c r="D173" i="15"/>
  <c r="D174" i="15"/>
  <c r="F174" i="15" s="1"/>
  <c r="D175" i="15"/>
  <c r="D176" i="15"/>
  <c r="D177" i="15"/>
  <c r="F177" i="15" s="1"/>
  <c r="D178" i="15"/>
  <c r="D181" i="15"/>
  <c r="E181" i="15" s="1"/>
  <c r="D182" i="15"/>
  <c r="D183" i="15"/>
  <c r="E183" i="15" s="1"/>
  <c r="D184" i="15"/>
  <c r="D185" i="15"/>
  <c r="E185" i="15" s="1"/>
  <c r="D186" i="15"/>
  <c r="D187" i="15"/>
  <c r="D188" i="15"/>
  <c r="D189" i="15"/>
  <c r="E189" i="15" s="1"/>
  <c r="D190" i="15"/>
  <c r="D191" i="15"/>
  <c r="E191" i="15" s="1"/>
  <c r="D192" i="15"/>
  <c r="D193" i="15"/>
  <c r="E193" i="15" s="1"/>
  <c r="D194" i="15"/>
  <c r="D195" i="15"/>
  <c r="D196" i="15"/>
  <c r="D197" i="15"/>
  <c r="E197" i="15" s="1"/>
  <c r="D198" i="15"/>
  <c r="D199" i="15"/>
  <c r="D200" i="15"/>
  <c r="D201" i="15"/>
  <c r="E201" i="15" s="1"/>
  <c r="D202" i="15"/>
  <c r="D203" i="15"/>
  <c r="D204" i="15"/>
  <c r="D205" i="15"/>
  <c r="D208" i="15"/>
  <c r="F208" i="15" s="1"/>
  <c r="D209" i="15"/>
  <c r="E209" i="15" s="1"/>
  <c r="D210" i="15"/>
  <c r="E210" i="15" s="1"/>
  <c r="D211" i="15"/>
  <c r="D212" i="15"/>
  <c r="F212" i="15" s="1"/>
  <c r="D213" i="15"/>
  <c r="D214" i="15"/>
  <c r="D215" i="15"/>
  <c r="E215" i="15" s="1"/>
  <c r="D216" i="15"/>
  <c r="F216" i="15" s="1"/>
  <c r="D217" i="15"/>
  <c r="D218" i="15"/>
  <c r="D219" i="15"/>
  <c r="E219" i="15" s="1"/>
  <c r="D220" i="15"/>
  <c r="D221" i="15"/>
  <c r="D224" i="15"/>
  <c r="D225" i="15"/>
  <c r="D226" i="15"/>
  <c r="D227" i="15"/>
  <c r="D228" i="15"/>
  <c r="F228" i="15" s="1"/>
  <c r="D229" i="15"/>
  <c r="F229" i="15" s="1"/>
  <c r="D230" i="15"/>
  <c r="E230" i="15" s="1"/>
  <c r="D231" i="15"/>
  <c r="F231" i="15" s="1"/>
  <c r="D232" i="15"/>
  <c r="F232" i="15" s="1"/>
  <c r="D233" i="15"/>
  <c r="F233" i="15" s="1"/>
  <c r="D234" i="15"/>
  <c r="E234" i="15" s="1"/>
  <c r="D235" i="15"/>
  <c r="D236" i="15"/>
  <c r="E236" i="15" s="1"/>
  <c r="D237" i="15"/>
  <c r="F237" i="15" s="1"/>
  <c r="D238" i="15"/>
  <c r="D239" i="15"/>
  <c r="D240" i="15"/>
  <c r="D241" i="15"/>
  <c r="D242" i="15"/>
  <c r="D245" i="15"/>
  <c r="D246" i="15"/>
  <c r="D247" i="15"/>
  <c r="D248" i="15"/>
  <c r="D249" i="15"/>
  <c r="E249" i="15" s="1"/>
  <c r="D250" i="15"/>
  <c r="D251" i="15"/>
  <c r="E251" i="15" s="1"/>
  <c r="D252" i="15"/>
  <c r="D253" i="15"/>
  <c r="E253" i="15" s="1"/>
  <c r="D254" i="15"/>
  <c r="D255" i="15"/>
  <c r="E255" i="15" s="1"/>
  <c r="D256" i="15"/>
  <c r="D257" i="15"/>
  <c r="E257" i="15" s="1"/>
  <c r="D258" i="15"/>
  <c r="D259" i="15"/>
  <c r="D260" i="15"/>
  <c r="D261" i="15"/>
  <c r="E261" i="15" s="1"/>
  <c r="D262" i="15"/>
  <c r="D263" i="15"/>
  <c r="D266" i="15"/>
  <c r="D267" i="15"/>
  <c r="D268" i="15"/>
  <c r="D269" i="15"/>
  <c r="D270" i="15"/>
  <c r="D271" i="15"/>
  <c r="E271" i="15" s="1"/>
  <c r="D272" i="15"/>
  <c r="E272" i="15" s="1"/>
  <c r="D273" i="15"/>
  <c r="E273" i="15" s="1"/>
  <c r="D274" i="15"/>
  <c r="E274" i="15" s="1"/>
  <c r="D275" i="15"/>
  <c r="E275" i="15" s="1"/>
  <c r="D276" i="15"/>
  <c r="E276" i="15" s="1"/>
  <c r="D277" i="15"/>
  <c r="D278" i="15"/>
  <c r="F278" i="15" s="1"/>
  <c r="D279" i="15"/>
  <c r="E279" i="15" s="1"/>
  <c r="D280" i="15"/>
  <c r="D281" i="15"/>
  <c r="D282" i="15"/>
  <c r="F282" i="15" s="1"/>
  <c r="D283" i="15"/>
  <c r="D284" i="15"/>
  <c r="D287" i="15"/>
  <c r="D288" i="15"/>
  <c r="D289" i="15"/>
  <c r="D290" i="15"/>
  <c r="D291" i="15"/>
  <c r="F291" i="15" s="1"/>
  <c r="D292" i="15"/>
  <c r="E292" i="15" s="1"/>
  <c r="D293" i="15"/>
  <c r="F293" i="15" s="1"/>
  <c r="D294" i="15"/>
  <c r="E294" i="15" s="1"/>
  <c r="D295" i="15"/>
  <c r="F295" i="15" s="1"/>
  <c r="D296" i="15"/>
  <c r="E296" i="15" s="1"/>
  <c r="D297" i="15"/>
  <c r="F297" i="15" s="1"/>
  <c r="D298" i="15"/>
  <c r="D299" i="15"/>
  <c r="F299" i="15" s="1"/>
  <c r="D300" i="15"/>
  <c r="F300" i="15" s="1"/>
  <c r="D301" i="15"/>
  <c r="D302" i="15"/>
  <c r="D303" i="15"/>
  <c r="F303" i="15" s="1"/>
  <c r="D304" i="15"/>
  <c r="D305" i="15"/>
  <c r="D308" i="15"/>
  <c r="D309" i="15"/>
  <c r="D310" i="15"/>
  <c r="D311" i="15"/>
  <c r="D312" i="15"/>
  <c r="F312" i="15" s="1"/>
  <c r="D313" i="15"/>
  <c r="E313" i="15" s="1"/>
  <c r="D314" i="15"/>
  <c r="F314" i="15" s="1"/>
  <c r="D315" i="15"/>
  <c r="F315" i="15" s="1"/>
  <c r="D316" i="15"/>
  <c r="F316" i="15" s="1"/>
  <c r="D317" i="15"/>
  <c r="E317" i="15" s="1"/>
  <c r="D318" i="15"/>
  <c r="F318" i="15" s="1"/>
  <c r="D319" i="15"/>
  <c r="D320" i="15"/>
  <c r="F320" i="15" s="1"/>
  <c r="D321" i="15"/>
  <c r="E321" i="15" s="1"/>
  <c r="D322" i="15"/>
  <c r="D323" i="15"/>
  <c r="D324" i="15"/>
  <c r="F324" i="15" s="1"/>
  <c r="D325" i="15"/>
  <c r="D326" i="15"/>
  <c r="D329" i="15"/>
  <c r="D330" i="15"/>
  <c r="D331" i="15"/>
  <c r="D332" i="15"/>
  <c r="D333" i="15"/>
  <c r="E333" i="15" s="1"/>
  <c r="D334" i="15"/>
  <c r="E334" i="15" s="1"/>
  <c r="D335" i="15"/>
  <c r="E335" i="15" s="1"/>
  <c r="D336" i="15"/>
  <c r="E336" i="15" s="1"/>
  <c r="D337" i="15"/>
  <c r="E337" i="15" s="1"/>
  <c r="D338" i="15"/>
  <c r="E338" i="15" s="1"/>
  <c r="D339" i="15"/>
  <c r="E339" i="15" s="1"/>
  <c r="D340" i="15"/>
  <c r="D341" i="15"/>
  <c r="E341" i="15" s="1"/>
  <c r="D342" i="15"/>
  <c r="E342" i="15" s="1"/>
  <c r="D343" i="15"/>
  <c r="D344" i="15"/>
  <c r="D345" i="15"/>
  <c r="E345" i="15" s="1"/>
  <c r="D346" i="15"/>
  <c r="D347" i="15"/>
  <c r="D350" i="15"/>
  <c r="D351" i="15"/>
  <c r="D352" i="15"/>
  <c r="D353" i="15"/>
  <c r="D354" i="15"/>
  <c r="F354" i="15" s="1"/>
  <c r="D355" i="15"/>
  <c r="E355" i="15" s="1"/>
  <c r="D356" i="15"/>
  <c r="F356" i="15" s="1"/>
  <c r="D357" i="15"/>
  <c r="E357" i="15" s="1"/>
  <c r="D358" i="15"/>
  <c r="F358" i="15" s="1"/>
  <c r="D359" i="15"/>
  <c r="E359" i="15" s="1"/>
  <c r="D360" i="15"/>
  <c r="F360" i="15" s="1"/>
  <c r="D361" i="15"/>
  <c r="D362" i="15"/>
  <c r="F362" i="15" s="1"/>
  <c r="D363" i="15"/>
  <c r="E363" i="15" s="1"/>
  <c r="D364" i="15"/>
  <c r="D365" i="15"/>
  <c r="D366" i="15"/>
  <c r="F366" i="15" s="1"/>
  <c r="D367" i="15"/>
  <c r="D368" i="15"/>
  <c r="D371" i="15"/>
  <c r="D372" i="15"/>
  <c r="D373" i="15"/>
  <c r="D374" i="15"/>
  <c r="D375" i="15"/>
  <c r="E375" i="15" s="1"/>
  <c r="D376" i="15"/>
  <c r="F376" i="15" s="1"/>
  <c r="D377" i="15"/>
  <c r="E377" i="15" s="1"/>
  <c r="D378" i="15"/>
  <c r="F378" i="15" s="1"/>
  <c r="D379" i="15"/>
  <c r="E379" i="15" s="1"/>
  <c r="D380" i="15"/>
  <c r="F380" i="15" s="1"/>
  <c r="D381" i="15"/>
  <c r="E381" i="15" s="1"/>
  <c r="D382" i="15"/>
  <c r="D383" i="15"/>
  <c r="E383" i="15" s="1"/>
  <c r="D384" i="15"/>
  <c r="F384" i="15" s="1"/>
  <c r="D385" i="15"/>
  <c r="D386" i="15"/>
  <c r="D387" i="15"/>
  <c r="E387" i="15" s="1"/>
  <c r="D388" i="15"/>
  <c r="D389" i="15"/>
  <c r="D392" i="15"/>
  <c r="D393" i="15"/>
  <c r="D394" i="15"/>
  <c r="D395" i="15"/>
  <c r="D396" i="15"/>
  <c r="E396" i="15" s="1"/>
  <c r="D397" i="15"/>
  <c r="E397" i="15" s="1"/>
  <c r="D398" i="15"/>
  <c r="E398" i="15" s="1"/>
  <c r="D399" i="15"/>
  <c r="E399" i="15" s="1"/>
  <c r="D400" i="15"/>
  <c r="E400" i="15" s="1"/>
  <c r="D401" i="15"/>
  <c r="E401" i="15" s="1"/>
  <c r="D402" i="15"/>
  <c r="E402" i="15" s="1"/>
  <c r="D403" i="15"/>
  <c r="D404" i="15"/>
  <c r="E404" i="15" s="1"/>
  <c r="D405" i="15"/>
  <c r="E405" i="15" s="1"/>
  <c r="D406" i="15"/>
  <c r="D407" i="15"/>
  <c r="D408" i="15"/>
  <c r="E408" i="15" s="1"/>
  <c r="D409" i="15"/>
  <c r="D410" i="15"/>
  <c r="D413" i="15"/>
  <c r="D414" i="15"/>
  <c r="D415" i="15"/>
  <c r="D416" i="15"/>
  <c r="D417" i="15"/>
  <c r="E417" i="15" s="1"/>
  <c r="D418" i="15"/>
  <c r="F418" i="15" s="1"/>
  <c r="D419" i="15"/>
  <c r="F419" i="15" s="1"/>
  <c r="D420" i="15"/>
  <c r="F420" i="15" s="1"/>
  <c r="D421" i="15"/>
  <c r="E421" i="15" s="1"/>
  <c r="D422" i="15"/>
  <c r="F422" i="15" s="1"/>
  <c r="D423" i="15"/>
  <c r="E423" i="15" s="1"/>
  <c r="D424" i="15"/>
  <c r="D425" i="15"/>
  <c r="F425" i="15" s="1"/>
  <c r="D426" i="15"/>
  <c r="F426" i="15" s="1"/>
  <c r="D427" i="15"/>
  <c r="D428" i="15"/>
  <c r="D429" i="15"/>
  <c r="F429" i="15" s="1"/>
  <c r="D430" i="15"/>
  <c r="D431" i="15"/>
  <c r="D434" i="15"/>
  <c r="D435" i="15"/>
  <c r="D436" i="15"/>
  <c r="D437" i="15"/>
  <c r="D438" i="15"/>
  <c r="F438" i="15" s="1"/>
  <c r="D439" i="15"/>
  <c r="E439" i="15" s="1"/>
  <c r="D440" i="15"/>
  <c r="F440" i="15" s="1"/>
  <c r="D441" i="15"/>
  <c r="E441" i="15" s="1"/>
  <c r="D442" i="15"/>
  <c r="F442" i="15" s="1"/>
  <c r="D443" i="15"/>
  <c r="E443" i="15" s="1"/>
  <c r="D444" i="15"/>
  <c r="F444" i="15" s="1"/>
  <c r="D445" i="15"/>
  <c r="D446" i="15"/>
  <c r="F446" i="15" s="1"/>
  <c r="D447" i="15"/>
  <c r="E447" i="15" s="1"/>
  <c r="D448" i="15"/>
  <c r="D449" i="15"/>
  <c r="D450" i="15"/>
  <c r="F450" i="15" s="1"/>
  <c r="D451" i="15"/>
  <c r="D452" i="15"/>
  <c r="D455" i="15"/>
  <c r="D456" i="15"/>
  <c r="D457" i="15"/>
  <c r="D458" i="15"/>
  <c r="D459" i="15"/>
  <c r="E459" i="15" s="1"/>
  <c r="D460" i="15"/>
  <c r="E460" i="15" s="1"/>
  <c r="D461" i="15"/>
  <c r="E461" i="15" s="1"/>
  <c r="D462" i="15"/>
  <c r="F462" i="15" s="1"/>
  <c r="D463" i="15"/>
  <c r="E463" i="15" s="1"/>
  <c r="D464" i="15"/>
  <c r="E464" i="15" s="1"/>
  <c r="D465" i="15"/>
  <c r="E465" i="15" s="1"/>
  <c r="D466" i="15"/>
  <c r="D467" i="15"/>
  <c r="E467" i="15" s="1"/>
  <c r="D468" i="15"/>
  <c r="E468" i="15" s="1"/>
  <c r="D469" i="15"/>
  <c r="D470" i="15"/>
  <c r="D471" i="15"/>
  <c r="E471" i="15" s="1"/>
  <c r="D472" i="15"/>
  <c r="D473" i="15"/>
  <c r="D476" i="15"/>
  <c r="D477" i="15"/>
  <c r="D478" i="15"/>
  <c r="D479" i="15"/>
  <c r="D480" i="15"/>
  <c r="F480" i="15" s="1"/>
  <c r="D481" i="15"/>
  <c r="F481" i="15" s="1"/>
  <c r="D482" i="15"/>
  <c r="F482" i="15" s="1"/>
  <c r="D483" i="15"/>
  <c r="E483" i="15" s="1"/>
  <c r="D484" i="15"/>
  <c r="F484" i="15" s="1"/>
  <c r="D485" i="15"/>
  <c r="E485" i="15" s="1"/>
  <c r="D486" i="15"/>
  <c r="F486" i="15" s="1"/>
  <c r="D487" i="15"/>
  <c r="D488" i="15"/>
  <c r="F488" i="15" s="1"/>
  <c r="D489" i="15"/>
  <c r="E489" i="15" s="1"/>
  <c r="D490" i="15"/>
  <c r="D491" i="15"/>
  <c r="D492" i="15"/>
  <c r="F492" i="15" s="1"/>
  <c r="D493" i="15"/>
  <c r="D494" i="15"/>
  <c r="D497" i="15"/>
  <c r="D498" i="15"/>
  <c r="D499" i="15"/>
  <c r="D500" i="15"/>
  <c r="D501" i="15"/>
  <c r="E501" i="15" s="1"/>
  <c r="D502" i="15"/>
  <c r="F502" i="15" s="1"/>
  <c r="D503" i="15"/>
  <c r="E503" i="15" s="1"/>
  <c r="D504" i="15"/>
  <c r="F504" i="15" s="1"/>
  <c r="D505" i="15"/>
  <c r="E505" i="15" s="1"/>
  <c r="D506" i="15"/>
  <c r="F506" i="15" s="1"/>
  <c r="D507" i="15"/>
  <c r="E507" i="15" s="1"/>
  <c r="D508" i="15"/>
  <c r="D509" i="15"/>
  <c r="E510" i="15"/>
  <c r="F510" i="15"/>
  <c r="E511" i="15"/>
  <c r="F511" i="15"/>
  <c r="D512" i="15"/>
  <c r="E513" i="15"/>
  <c r="F513" i="15"/>
  <c r="E514" i="15"/>
  <c r="F514" i="15"/>
  <c r="D515" i="15"/>
  <c r="E516" i="15"/>
  <c r="F516" i="15"/>
  <c r="E517" i="15"/>
  <c r="F517" i="15"/>
  <c r="D518" i="15"/>
  <c r="E519" i="15"/>
  <c r="F519" i="15"/>
  <c r="E520" i="15"/>
  <c r="F520" i="15"/>
  <c r="D521" i="15"/>
  <c r="E522" i="15"/>
  <c r="F522" i="15"/>
  <c r="E523" i="15"/>
  <c r="F523" i="15"/>
  <c r="D524" i="15"/>
  <c r="E525" i="15"/>
  <c r="F525" i="15"/>
  <c r="E526" i="15"/>
  <c r="F526" i="15"/>
  <c r="E6" i="15" l="1"/>
  <c r="F6" i="15"/>
  <c r="E195" i="15"/>
  <c r="F273" i="15"/>
  <c r="E85" i="15"/>
  <c r="F383" i="15"/>
  <c r="F489" i="15"/>
  <c r="F83" i="15"/>
  <c r="E77" i="15"/>
  <c r="E139" i="15"/>
  <c r="F107" i="15"/>
  <c r="E71" i="15"/>
  <c r="F333" i="15"/>
  <c r="E480" i="15"/>
  <c r="E425" i="15"/>
  <c r="F363" i="15"/>
  <c r="E40" i="15"/>
  <c r="E34" i="15"/>
  <c r="F253" i="15"/>
  <c r="E169" i="15"/>
  <c r="F158" i="15"/>
  <c r="E51" i="15"/>
  <c r="E3" i="15"/>
  <c r="E462" i="15"/>
  <c r="F168" i="15"/>
  <c r="E143" i="15"/>
  <c r="E91" i="15"/>
  <c r="E42" i="15"/>
  <c r="E16" i="15"/>
  <c r="E504" i="15"/>
  <c r="E492" i="15"/>
  <c r="F296" i="15"/>
  <c r="F464" i="15"/>
  <c r="E419" i="15"/>
  <c r="F274" i="15"/>
  <c r="F234" i="15"/>
  <c r="E228" i="15"/>
  <c r="E216" i="15"/>
  <c r="E59" i="15"/>
  <c r="E177" i="15"/>
  <c r="F460" i="15"/>
  <c r="E299" i="15"/>
  <c r="E293" i="15"/>
  <c r="E229" i="15"/>
  <c r="E152" i="15"/>
  <c r="E54" i="15"/>
  <c r="F115" i="15"/>
  <c r="E115" i="15"/>
  <c r="F103" i="15"/>
  <c r="E103" i="15"/>
  <c r="E484" i="15"/>
  <c r="E429" i="15"/>
  <c r="F379" i="15"/>
  <c r="F355" i="15"/>
  <c r="F270" i="15"/>
  <c r="E270" i="15"/>
  <c r="F209" i="15"/>
  <c r="E211" i="15"/>
  <c r="F211" i="15"/>
  <c r="F483" i="15"/>
  <c r="F236" i="15"/>
  <c r="E208" i="15"/>
  <c r="F181" i="15"/>
  <c r="F170" i="15"/>
  <c r="F17" i="15"/>
  <c r="E17" i="15"/>
  <c r="E444" i="15"/>
  <c r="F381" i="15"/>
  <c r="F375" i="15"/>
  <c r="F357" i="15"/>
  <c r="F294" i="15"/>
  <c r="E212" i="15"/>
  <c r="F109" i="15"/>
  <c r="E109" i="15"/>
  <c r="E69" i="15"/>
  <c r="E440" i="15"/>
  <c r="F359" i="15"/>
  <c r="E315" i="15"/>
  <c r="F135" i="15"/>
  <c r="E135" i="15"/>
  <c r="E117" i="15"/>
  <c r="E87" i="15"/>
  <c r="E39" i="15"/>
  <c r="F20" i="15"/>
  <c r="E15" i="15"/>
  <c r="E232" i="15"/>
  <c r="F151" i="15"/>
  <c r="E486" i="15"/>
  <c r="F468" i="15"/>
  <c r="F377" i="15"/>
  <c r="E291" i="15"/>
  <c r="E187" i="15"/>
  <c r="F187" i="15"/>
  <c r="F155" i="15"/>
  <c r="F119" i="15"/>
  <c r="F95" i="15"/>
  <c r="E481" i="15"/>
  <c r="E422" i="15"/>
  <c r="F417" i="15"/>
  <c r="F387" i="15"/>
  <c r="E300" i="15"/>
  <c r="E282" i="15"/>
  <c r="F215" i="15"/>
  <c r="F210" i="15"/>
  <c r="E165" i="15"/>
  <c r="F240" i="15"/>
  <c r="E240" i="15"/>
  <c r="F507" i="15"/>
  <c r="F503" i="15"/>
  <c r="F485" i="15"/>
  <c r="E482" i="15"/>
  <c r="F447" i="15"/>
  <c r="F443" i="15"/>
  <c r="F439" i="15"/>
  <c r="F408" i="15"/>
  <c r="F404" i="15"/>
  <c r="F400" i="15"/>
  <c r="F396" i="15"/>
  <c r="F336" i="15"/>
  <c r="F292" i="15"/>
  <c r="F276" i="15"/>
  <c r="F272" i="15"/>
  <c r="F230" i="15"/>
  <c r="F201" i="15"/>
  <c r="F189" i="15"/>
  <c r="F183" i="15"/>
  <c r="E154" i="15"/>
  <c r="F154" i="15"/>
  <c r="F123" i="15"/>
  <c r="E123" i="15"/>
  <c r="F75" i="15"/>
  <c r="E75" i="15"/>
  <c r="F58" i="15"/>
  <c r="E22" i="15"/>
  <c r="E488" i="15"/>
  <c r="F421" i="15"/>
  <c r="E418" i="15"/>
  <c r="E384" i="15"/>
  <c r="E380" i="15"/>
  <c r="E376" i="15"/>
  <c r="E360" i="15"/>
  <c r="E356" i="15"/>
  <c r="E314" i="15"/>
  <c r="E295" i="15"/>
  <c r="E237" i="15"/>
  <c r="F219" i="15"/>
  <c r="E174" i="15"/>
  <c r="F166" i="15"/>
  <c r="F157" i="15"/>
  <c r="F153" i="15"/>
  <c r="E53" i="15"/>
  <c r="E506" i="15"/>
  <c r="E502" i="15"/>
  <c r="E450" i="15"/>
  <c r="E446" i="15"/>
  <c r="E442" i="15"/>
  <c r="E438" i="15"/>
  <c r="E318" i="15"/>
  <c r="F261" i="15"/>
  <c r="F255" i="15"/>
  <c r="F249" i="15"/>
  <c r="E233" i="15"/>
  <c r="F161" i="15"/>
  <c r="E137" i="15"/>
  <c r="F121" i="15"/>
  <c r="E121" i="15"/>
  <c r="E105" i="15"/>
  <c r="E89" i="15"/>
  <c r="F73" i="15"/>
  <c r="E73" i="15"/>
  <c r="E213" i="15"/>
  <c r="F213" i="15"/>
  <c r="F173" i="15"/>
  <c r="E173" i="15"/>
  <c r="F52" i="15"/>
  <c r="E52" i="15"/>
  <c r="F505" i="15"/>
  <c r="F501" i="15"/>
  <c r="F441" i="15"/>
  <c r="F423" i="15"/>
  <c r="E420" i="15"/>
  <c r="F402" i="15"/>
  <c r="F398" i="15"/>
  <c r="F342" i="15"/>
  <c r="F338" i="15"/>
  <c r="F334" i="15"/>
  <c r="F321" i="15"/>
  <c r="F317" i="15"/>
  <c r="E297" i="15"/>
  <c r="E278" i="15"/>
  <c r="E56" i="15"/>
  <c r="E36" i="15"/>
  <c r="F36" i="15"/>
  <c r="E426" i="15"/>
  <c r="E378" i="15"/>
  <c r="E366" i="15"/>
  <c r="E362" i="15"/>
  <c r="E358" i="15"/>
  <c r="E354" i="15"/>
  <c r="E303" i="15"/>
  <c r="E60" i="15"/>
  <c r="F60" i="15"/>
  <c r="F41" i="15"/>
  <c r="E41" i="15"/>
  <c r="F18" i="15"/>
  <c r="E18" i="15"/>
  <c r="E138" i="15"/>
  <c r="F138" i="15"/>
  <c r="E126" i="15"/>
  <c r="F126" i="15"/>
  <c r="E120" i="15"/>
  <c r="F120" i="15"/>
  <c r="E114" i="15"/>
  <c r="F114" i="15"/>
  <c r="E108" i="15"/>
  <c r="F108" i="15"/>
  <c r="E90" i="15"/>
  <c r="F90" i="15"/>
  <c r="E84" i="15"/>
  <c r="F84" i="15"/>
  <c r="E72" i="15"/>
  <c r="F72" i="15"/>
  <c r="F57" i="15"/>
  <c r="E57" i="15"/>
  <c r="F21" i="15"/>
  <c r="E21" i="15"/>
  <c r="E324" i="15"/>
  <c r="E312" i="15"/>
  <c r="F279" i="15"/>
  <c r="E250" i="15"/>
  <c r="F250" i="15"/>
  <c r="E196" i="15"/>
  <c r="E184" i="15"/>
  <c r="F184" i="15"/>
  <c r="E35" i="15"/>
  <c r="E23" i="15"/>
  <c r="E146" i="15"/>
  <c r="F146" i="15"/>
  <c r="E140" i="15"/>
  <c r="F140" i="15"/>
  <c r="E134" i="15"/>
  <c r="F134" i="15"/>
  <c r="E122" i="15"/>
  <c r="F122" i="15"/>
  <c r="E116" i="15"/>
  <c r="F116" i="15"/>
  <c r="E110" i="15"/>
  <c r="F110" i="15"/>
  <c r="E104" i="15"/>
  <c r="F104" i="15"/>
  <c r="E86" i="15"/>
  <c r="F86" i="15"/>
  <c r="E74" i="15"/>
  <c r="F74" i="15"/>
  <c r="E68" i="15"/>
  <c r="F68" i="15"/>
  <c r="E38" i="15"/>
  <c r="F38" i="15"/>
  <c r="E26" i="15"/>
  <c r="F26" i="15"/>
  <c r="E2" i="15"/>
  <c r="F2" i="15"/>
  <c r="E316" i="15"/>
  <c r="F271" i="15"/>
  <c r="E258" i="15"/>
  <c r="F258" i="15"/>
  <c r="E252" i="15"/>
  <c r="F252" i="15"/>
  <c r="E231" i="15"/>
  <c r="E204" i="15"/>
  <c r="F204" i="15"/>
  <c r="E192" i="15"/>
  <c r="E186" i="15"/>
  <c r="F186" i="15"/>
  <c r="E37" i="15"/>
  <c r="F465" i="15"/>
  <c r="F459" i="15"/>
  <c r="F401" i="15"/>
  <c r="F399" i="15"/>
  <c r="F397" i="15"/>
  <c r="F345" i="15"/>
  <c r="F341" i="15"/>
  <c r="F339" i="15"/>
  <c r="F337" i="15"/>
  <c r="F335" i="15"/>
  <c r="F313" i="15"/>
  <c r="F257" i="15"/>
  <c r="F251" i="15"/>
  <c r="F185" i="15"/>
  <c r="F150" i="15"/>
  <c r="E142" i="15"/>
  <c r="F142" i="15"/>
  <c r="E136" i="15"/>
  <c r="F136" i="15"/>
  <c r="E118" i="15"/>
  <c r="F118" i="15"/>
  <c r="E112" i="15"/>
  <c r="F112" i="15"/>
  <c r="E106" i="15"/>
  <c r="F106" i="15"/>
  <c r="E94" i="15"/>
  <c r="F94" i="15"/>
  <c r="E88" i="15"/>
  <c r="F88" i="15"/>
  <c r="E76" i="15"/>
  <c r="F76" i="15"/>
  <c r="E70" i="15"/>
  <c r="F70" i="15"/>
  <c r="F471" i="15"/>
  <c r="F467" i="15"/>
  <c r="F463" i="15"/>
  <c r="F461" i="15"/>
  <c r="F405" i="15"/>
  <c r="E320" i="15"/>
  <c r="F275" i="15"/>
  <c r="E254" i="15"/>
  <c r="F254" i="15"/>
  <c r="E200" i="15"/>
  <c r="F200" i="15"/>
  <c r="E188" i="15"/>
  <c r="F188" i="15"/>
  <c r="E182" i="15"/>
  <c r="F182" i="15"/>
  <c r="E167" i="15"/>
  <c r="E55" i="15"/>
  <c r="E43" i="15"/>
  <c r="E19" i="15"/>
  <c r="E7" i="15"/>
</calcChain>
</file>

<file path=xl/sharedStrings.xml><?xml version="1.0" encoding="utf-8"?>
<sst xmlns="http://schemas.openxmlformats.org/spreadsheetml/2006/main" count="1490" uniqueCount="248">
  <si>
    <t>Code Matériau</t>
  </si>
  <si>
    <t>Matériau</t>
  </si>
  <si>
    <t>Type matériaux</t>
  </si>
  <si>
    <t>Recyclabilité</t>
  </si>
  <si>
    <t>Cond compo</t>
  </si>
  <si>
    <t>Perturbation</t>
  </si>
  <si>
    <t>09</t>
  </si>
  <si>
    <t>Foam</t>
  </si>
  <si>
    <t>Ame</t>
  </si>
  <si>
    <t>Oui</t>
  </si>
  <si>
    <t>E</t>
  </si>
  <si>
    <t>10</t>
  </si>
  <si>
    <t>Latex</t>
  </si>
  <si>
    <t>11</t>
  </si>
  <si>
    <t>Springs</t>
  </si>
  <si>
    <t>00</t>
  </si>
  <si>
    <t>Not known</t>
  </si>
  <si>
    <t>Autre</t>
  </si>
  <si>
    <t>Non</t>
  </si>
  <si>
    <t>12</t>
  </si>
  <si>
    <t>Other</t>
  </si>
  <si>
    <t>01</t>
  </si>
  <si>
    <t>Wood, wood-based panels and derivatives &gt;50%.</t>
  </si>
  <si>
    <t>Bois</t>
  </si>
  <si>
    <t>A</t>
  </si>
  <si>
    <t>20</t>
  </si>
  <si>
    <t>More than 75% certified solid wood</t>
  </si>
  <si>
    <t>21</t>
  </si>
  <si>
    <t>More than 75% of solid wood is not certified</t>
  </si>
  <si>
    <t>23</t>
  </si>
  <si>
    <t>Mix of certified solid wood and more than 75% metal</t>
  </si>
  <si>
    <t>24</t>
  </si>
  <si>
    <t>More than 75% particleboard and/or wood and/or metal</t>
  </si>
  <si>
    <t>25</t>
  </si>
  <si>
    <t>More than 75% particleboard</t>
  </si>
  <si>
    <t>26</t>
  </si>
  <si>
    <t>More than 75% plywood</t>
  </si>
  <si>
    <t>27</t>
  </si>
  <si>
    <t>OSB over 75%.</t>
  </si>
  <si>
    <t>52</t>
  </si>
  <si>
    <t>Over 95% certified solid wood</t>
  </si>
  <si>
    <t>Totale</t>
  </si>
  <si>
    <t>53</t>
  </si>
  <si>
    <t>More than 95% uncertified solid wood</t>
  </si>
  <si>
    <t>40</t>
  </si>
  <si>
    <t>Rubber &gt;50%.</t>
  </si>
  <si>
    <t>Caoutchouc</t>
  </si>
  <si>
    <t>49</t>
  </si>
  <si>
    <t>Rubber &gt;95%.</t>
  </si>
  <si>
    <t>15</t>
  </si>
  <si>
    <t>Composites and compact &gt;50%.</t>
  </si>
  <si>
    <t>Composite</t>
  </si>
  <si>
    <t>16</t>
  </si>
  <si>
    <t>Artificial stone &gt;50</t>
  </si>
  <si>
    <t>08</t>
  </si>
  <si>
    <t>Inert, minerals &gt;50%.</t>
  </si>
  <si>
    <t>Inerte</t>
  </si>
  <si>
    <t>17</t>
  </si>
  <si>
    <t>Cement, concrete &gt;50</t>
  </si>
  <si>
    <t>18</t>
  </si>
  <si>
    <t>Ceramic &gt;50%.</t>
  </si>
  <si>
    <t>58</t>
  </si>
  <si>
    <t>Inert, minerals &gt;95%.</t>
  </si>
  <si>
    <t>02</t>
  </si>
  <si>
    <t>Metal &gt;50%.</t>
  </si>
  <si>
    <t>Metal</t>
  </si>
  <si>
    <t>G</t>
  </si>
  <si>
    <t>22</t>
  </si>
  <si>
    <t>More than 75% metal</t>
  </si>
  <si>
    <t>29</t>
  </si>
  <si>
    <t>Ferrous metal &gt;50</t>
  </si>
  <si>
    <t>31</t>
  </si>
  <si>
    <t>Non-ferrous metal &gt;50</t>
  </si>
  <si>
    <t>28</t>
  </si>
  <si>
    <t>Over 95% metal</t>
  </si>
  <si>
    <t>30</t>
  </si>
  <si>
    <t>More than 95% ferrous metal</t>
  </si>
  <si>
    <t>32</t>
  </si>
  <si>
    <t>Over 95% non-ferrous metal</t>
  </si>
  <si>
    <t>19</t>
  </si>
  <si>
    <t>Paper, cardboard &gt;50</t>
  </si>
  <si>
    <t>Papier,carton</t>
  </si>
  <si>
    <t>H</t>
  </si>
  <si>
    <t>50</t>
  </si>
  <si>
    <t>Paper &gt;95%.</t>
  </si>
  <si>
    <t>51</t>
  </si>
  <si>
    <t>Cardboard &gt;95%.</t>
  </si>
  <si>
    <t>05</t>
  </si>
  <si>
    <t>Plastics &gt;50</t>
  </si>
  <si>
    <t>Plastique</t>
  </si>
  <si>
    <t>B</t>
  </si>
  <si>
    <t>33</t>
  </si>
  <si>
    <t>Polyethylene terephthalate (PET) &gt;50</t>
  </si>
  <si>
    <t>34</t>
  </si>
  <si>
    <t>Polyethylene (PE) &gt;50</t>
  </si>
  <si>
    <t>35</t>
  </si>
  <si>
    <t>Polypropylene (PP) &gt;50</t>
  </si>
  <si>
    <t>36</t>
  </si>
  <si>
    <t>PE and PP mix &gt;50%.</t>
  </si>
  <si>
    <t>37</t>
  </si>
  <si>
    <t>ABS &gt;50%.</t>
  </si>
  <si>
    <t>38</t>
  </si>
  <si>
    <t>Polystyrene &gt;50</t>
  </si>
  <si>
    <t>39</t>
  </si>
  <si>
    <t>PVC &gt; 50%.</t>
  </si>
  <si>
    <t>41</t>
  </si>
  <si>
    <t>Plastics (no specificity) &gt;95%.</t>
  </si>
  <si>
    <t>42</t>
  </si>
  <si>
    <t>Polyethylene terephthalate (PET) &gt;95</t>
  </si>
  <si>
    <t>43</t>
  </si>
  <si>
    <t>Polyethylene (PE) &gt;95%.</t>
  </si>
  <si>
    <t>44</t>
  </si>
  <si>
    <t>Polypropylene (PP) &gt;95</t>
  </si>
  <si>
    <t>45</t>
  </si>
  <si>
    <t>PE and PP blend &gt;95%.</t>
  </si>
  <si>
    <t>46</t>
  </si>
  <si>
    <t>ABS &gt;95%.</t>
  </si>
  <si>
    <t>47</t>
  </si>
  <si>
    <t>Polystyrene &gt;95</t>
  </si>
  <si>
    <t>48</t>
  </si>
  <si>
    <t>PVC &gt; 95%.</t>
  </si>
  <si>
    <t>13</t>
  </si>
  <si>
    <t>Natural padding (feather, wool...)</t>
  </si>
  <si>
    <t>Rembourrage</t>
  </si>
  <si>
    <t>F</t>
  </si>
  <si>
    <t>14</t>
  </si>
  <si>
    <t>Synthetic padding (foam, polyester...)</t>
  </si>
  <si>
    <t>06</t>
  </si>
  <si>
    <t>Textiles, leathers, furs... &gt;50</t>
  </si>
  <si>
    <t>Textile</t>
  </si>
  <si>
    <t>C</t>
  </si>
  <si>
    <t>56</t>
  </si>
  <si>
    <t>Textiles, leathers, furs... &gt;95%.</t>
  </si>
  <si>
    <t>03</t>
  </si>
  <si>
    <t>Bamboo/Rotin &gt;50</t>
  </si>
  <si>
    <t>Tiges</t>
  </si>
  <si>
    <t>04</t>
  </si>
  <si>
    <t>Wicker and other plant stems &gt;50</t>
  </si>
  <si>
    <t>54</t>
  </si>
  <si>
    <t>Bamboo/Rotin &gt;95</t>
  </si>
  <si>
    <t>55</t>
  </si>
  <si>
    <t>Wicker and other plant stems &gt;95%.</t>
  </si>
  <si>
    <t>07</t>
  </si>
  <si>
    <t>Glass and mirror &gt;50%.</t>
  </si>
  <si>
    <t>Verre</t>
  </si>
  <si>
    <t>57</t>
  </si>
  <si>
    <t>Glass and mirror &gt;95%.</t>
  </si>
  <si>
    <t>Code produit</t>
  </si>
  <si>
    <t>Concatener</t>
  </si>
  <si>
    <t>Recyclabilité Prod * Matx</t>
  </si>
  <si>
    <t>017</t>
  </si>
  <si>
    <t>019</t>
  </si>
  <si>
    <t>020</t>
  </si>
  <si>
    <t>021</t>
  </si>
  <si>
    <t>022</t>
  </si>
  <si>
    <t>034</t>
  </si>
  <si>
    <t>035</t>
  </si>
  <si>
    <t>036</t>
  </si>
  <si>
    <t>038</t>
  </si>
  <si>
    <t>039</t>
  </si>
  <si>
    <t>018</t>
  </si>
  <si>
    <t>010</t>
  </si>
  <si>
    <t>013</t>
  </si>
  <si>
    <t>023</t>
  </si>
  <si>
    <t>024</t>
  </si>
  <si>
    <t>025</t>
  </si>
  <si>
    <t>060</t>
  </si>
  <si>
    <t>061</t>
  </si>
  <si>
    <t>062</t>
  </si>
  <si>
    <t>003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</si>
  <si>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</si>
  <si>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</si>
  <si>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</si>
  <si>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</si>
  <si>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</si>
  <si>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</si>
  <si>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</si>
  <si>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</si>
  <si>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</si>
  <si>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</si>
  <si>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</si>
  <si>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</si>
  <si>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</si>
  <si>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</si>
  <si>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028</t>
  </si>
  <si>
    <t>029</t>
  </si>
  <si>
    <t>030</t>
  </si>
  <si>
    <t>031</t>
  </si>
  <si>
    <t>032</t>
  </si>
  <si>
    <t>033</t>
  </si>
  <si>
    <t>What proportion of the product's mass do the following materials represent?</t>
  </si>
  <si>
    <t>Réponse 1</t>
  </si>
  <si>
    <t>Réponse 2</t>
  </si>
  <si>
    <t>Réponse 3</t>
  </si>
  <si>
    <t>Bois massif</t>
  </si>
  <si>
    <t>Panneau de particules (dont OSB et contreplaqué)</t>
  </si>
  <si>
    <t>Textiles</t>
  </si>
  <si>
    <t>Polyterephtalate d'Ethylène (PET)</t>
  </si>
  <si>
    <t>Polyéthylène (PE)</t>
  </si>
  <si>
    <t>Polypropylène (PP)</t>
  </si>
  <si>
    <t>Mélange PE et PP</t>
  </si>
  <si>
    <t>ABS</t>
  </si>
  <si>
    <t>Polystyrène</t>
  </si>
  <si>
    <t xml:space="preserve">PVC </t>
  </si>
  <si>
    <t>Rembourrages (synthétique ou naturel)</t>
  </si>
  <si>
    <t>Papier, carton</t>
  </si>
  <si>
    <t>cuir</t>
  </si>
  <si>
    <t xml:space="preserve">Solid wood, metal, particleboard (including OSB and plywood), </t>
  </si>
  <si>
    <t xml:space="preserve">Metal, Polyethylenephthalate (PET), Polyethylene (PE), Polypropylene (PP), ABS, Polystyrene, PVC, Glass, </t>
  </si>
  <si>
    <t xml:space="preserve">Metal, Textiles, </t>
  </si>
  <si>
    <t>D</t>
  </si>
  <si>
    <t>Materials, excluding in the core, strongly bonded together (sewing, gluing, stapling)</t>
  </si>
  <si>
    <t xml:space="preserve">Metal, Upholstery (synthetic or natural), </t>
  </si>
  <si>
    <t xml:space="preserve">Solid wood, Metal, Particleboard (including OSB and plywood), Polyethylenephthalate (PET), Polyethylene (PE), Polypropylene (PP), ABS, Polystyrene, PVC, </t>
  </si>
  <si>
    <t xml:space="preserve">Metal, paper, cardboard, </t>
  </si>
  <si>
    <t>Type 1</t>
  </si>
  <si>
    <t>Type 2</t>
  </si>
  <si>
    <t>&gt;= 50%</t>
  </si>
  <si>
    <t>&lt; 50% &amp; &gt;= 5%</t>
  </si>
  <si>
    <t>&gt;= 95%</t>
  </si>
  <si>
    <t>&lt; 5%</t>
  </si>
  <si>
    <t>&lt; 50%</t>
  </si>
  <si>
    <t>Cond Perturb</t>
  </si>
  <si>
    <t>Does the product contain any recycling disruptors?</t>
  </si>
  <si>
    <t>Yes</t>
  </si>
  <si>
    <t>No</t>
  </si>
  <si>
    <t>Mineral material (mirror, glass, etc.), electrical or electronic components</t>
  </si>
  <si>
    <t>Mineral fillers (&gt;40%), Cross-linked polymers, Screened</t>
  </si>
  <si>
    <t>Hard elements (minerals or plastics) or brominated flame retardants, electrical or electronic components</t>
  </si>
  <si>
    <t>Mineral material (mirror, glass, etc.), electrical or electronic components; Polymers (soft or hard)</t>
  </si>
  <si>
    <t>Hard elements (mineral or plastic) or polymer foams</t>
  </si>
  <si>
    <t>Foam moulded springs, electrical or electronic components</t>
  </si>
  <si>
    <t>Résultat</t>
  </si>
  <si>
    <t>Reponse 1</t>
  </si>
  <si>
    <t>Résultats possibles</t>
  </si>
  <si>
    <t>Non-Recyclable</t>
  </si>
  <si>
    <t>Mostly Recyclable</t>
  </si>
  <si>
    <t>Fully Recyclable</t>
  </si>
  <si>
    <t>Si Matelas (Cond Compo = E : 06009, 06010, 06011, 06109,06110,06111)</t>
  </si>
  <si>
    <t>Pas de perturbation</t>
  </si>
  <si>
    <t>Determine the recyclability of your products</t>
  </si>
  <si>
    <t>Your reference (optional)</t>
  </si>
  <si>
    <t>Eco-mobilier code</t>
  </si>
  <si>
    <t>Cond Compo</t>
  </si>
  <si>
    <t>Cond Perturbation</t>
  </si>
  <si>
    <t>Answer</t>
  </si>
  <si>
    <t>Index Réponse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</si>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</sst>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era Pro"/>
      <family val="2"/>
      <scheme val="minor"/>
    </font>
    <font>
      <sz val="8"/>
      <name val="Cera Pro"/>
      <family val="2"/>
      <scheme val="minor"/>
    </font>
    <font>
      <sz val="6"/>
      <color theme="0"/>
      <name val="Cera Pro"/>
    </font>
    <font>
      <sz val="18"/>
      <color theme="0"/>
      <name val="Cera Pro"/>
      <family val="2"/>
      <scheme val="minor"/>
    </font>
    <font>
      <b/>
      <sz val="9"/>
      <color theme="0"/>
      <name val="Cera Pro"/>
    </font>
    <font>
      <b/>
      <sz val="8"/>
      <color rgb="FF5A5A5A"/>
      <name val="Cera Pro"/>
      <family val="2"/>
      <scheme val="minor"/>
    </font>
    <font>
      <sz val="18"/>
      <color theme="0"/>
      <name val="Cera Pro Black"/>
    </font>
    <font>
      <sz val="6"/>
      <color theme="3"/>
      <name val="Cera Pro"/>
    </font>
    <font>
      <b/>
      <sz val="6"/>
      <color theme="3"/>
      <name val="Cera Pro"/>
    </font>
    <font>
      <sz val="10"/>
      <name val="Arial"/>
      <family val="2"/>
    </font>
    <font>
      <sz val="9"/>
      <color rgb="FF554141"/>
      <name val="Cera Pro"/>
    </font>
    <font>
      <b/>
      <sz val="14"/>
      <color theme="0"/>
      <name val="Cera Pro"/>
    </font>
    <font>
      <b/>
      <sz val="11"/>
      <color theme="1"/>
      <name val="Cera Pro"/>
      <scheme val="minor"/>
    </font>
    <font>
      <sz val="11"/>
      <color rgb="FF5A5A5A"/>
      <name val="Cera Pro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36B61"/>
        <bgColor indexed="64"/>
      </patternFill>
    </fill>
    <fill>
      <patternFill patternType="solid">
        <fgColor rgb="FF0F695F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40">
    <xf numFmtId="0" fontId="0" fillId="0" borderId="0" xfId="0"/>
    <xf numFmtId="0" fontId="10" fillId="3" borderId="0" xfId="1" quotePrefix="1" applyFont="1" applyFill="1" applyAlignment="1">
      <alignment horizontal="left" vertical="center"/>
    </xf>
    <xf numFmtId="0" fontId="10" fillId="3" borderId="2" xfId="1" quotePrefix="1" applyFont="1" applyFill="1" applyBorder="1" applyAlignment="1">
      <alignment horizontal="center" vertical="center"/>
    </xf>
    <xf numFmtId="0" fontId="11" fillId="4" borderId="0" xfId="1" applyFont="1" applyFill="1" applyAlignment="1" applyProtection="1">
      <alignment vertical="center"/>
      <protection hidden="1"/>
    </xf>
    <xf numFmtId="0" fontId="11" fillId="4" borderId="3" xfId="1" applyFont="1" applyFill="1" applyBorder="1" applyAlignment="1" applyProtection="1">
      <alignment vertical="center"/>
      <protection hidden="1"/>
    </xf>
    <xf numFmtId="0" fontId="8" fillId="0" borderId="0" xfId="0" applyFont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2" xfId="0" applyBorder="1"/>
    <xf numFmtId="0" fontId="12" fillId="0" borderId="2" xfId="0" applyFont="1" applyBorder="1" applyAlignment="1">
      <alignment horizontal="center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 applyProtection="1">
      <alignment wrapText="1"/>
      <protection hidden="1"/>
    </xf>
    <xf numFmtId="0" fontId="8" fillId="0" borderId="11" xfId="0" applyFont="1" applyBorder="1" applyAlignment="1">
      <alignment wrapText="1"/>
    </xf>
    <xf numFmtId="0" fontId="8" fillId="0" borderId="11" xfId="0" applyFont="1" applyBorder="1" applyAlignment="1" applyProtection="1">
      <alignment wrapText="1"/>
      <protection hidden="1"/>
    </xf>
    <xf numFmtId="49" fontId="4" fillId="2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2" fillId="2" borderId="0" xfId="0" applyNumberFormat="1" applyFont="1" applyFill="1" applyAlignment="1">
      <alignment wrapText="1"/>
    </xf>
    <xf numFmtId="0" fontId="2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0" fontId="5" fillId="0" borderId="0" xfId="0" applyFont="1" applyAlignment="1">
      <alignment wrapText="1"/>
    </xf>
    <xf numFmtId="49" fontId="8" fillId="0" borderId="8" xfId="0" applyNumberFormat="1" applyFont="1" applyBorder="1" applyAlignment="1" applyProtection="1">
      <alignment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0" fontId="8" fillId="0" borderId="2" xfId="0" applyFont="1" applyBorder="1" applyAlignment="1" applyProtection="1">
      <alignment wrapText="1"/>
      <protection locked="0"/>
    </xf>
    <xf numFmtId="0" fontId="8" fillId="0" borderId="9" xfId="0" applyFont="1" applyBorder="1" applyAlignment="1" applyProtection="1">
      <alignment wrapText="1"/>
      <protection hidden="1"/>
    </xf>
    <xf numFmtId="0" fontId="0" fillId="0" borderId="0" xfId="0" applyAlignment="1">
      <alignment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8" fillId="0" borderId="10" xfId="0" applyNumberFormat="1" applyFont="1" applyBorder="1" applyAlignment="1" applyProtection="1">
      <alignment wrapText="1"/>
      <protection locked="0"/>
    </xf>
    <xf numFmtId="49" fontId="8" fillId="0" borderId="11" xfId="0" applyNumberFormat="1" applyFont="1" applyBorder="1" applyAlignment="1" applyProtection="1">
      <alignment wrapText="1"/>
      <protection locked="0"/>
    </xf>
    <xf numFmtId="0" fontId="8" fillId="0" borderId="11" xfId="0" applyFont="1" applyBorder="1" applyAlignment="1" applyProtection="1">
      <alignment wrapText="1"/>
      <protection locked="0"/>
    </xf>
    <xf numFmtId="0" fontId="10" fillId="6" borderId="4" xfId="0" applyFont="1" applyFill="1" applyBorder="1" applyAlignment="1">
      <alignment vertical="center"/>
    </xf>
    <xf numFmtId="0" fontId="10" fillId="6" borderId="6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6" fillId="2" borderId="0" xfId="0" applyFont="1" applyFill="1" applyAlignment="1">
      <alignment horizontal="left" vertical="center" wrapText="1"/>
    </xf>
  </cellXfs>
  <cellStyles count="2">
    <cellStyle name="Normal" xfId="0" builtinId="0"/>
    <cellStyle name="Normal 2 2" xfId="1" xr:uid="{254DC463-447D-4528-87F6-30FE24D14DA1}"/>
  </cellStyles>
  <dxfs count="3">
    <dxf>
      <fill>
        <patternFill>
          <bgColor rgb="FF92D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0F695F"/>
      <color rgb="FFBCDDBC"/>
      <color rgb="FF00416E"/>
      <color rgb="FF50C8D2"/>
      <color rgb="FF5A5A5A"/>
      <color rgb="FFBCDCBC"/>
      <color rgb="FFF8F8F8"/>
      <color rgb="FF006E96"/>
      <color rgb="FF199BB9"/>
      <color rgb="FFE05F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1607109</xdr:colOff>
      <xdr:row>0</xdr:row>
      <xdr:rowOff>44451</xdr:rowOff>
    </xdr:from>
    <xdr:to>
      <xdr:col>1</xdr:col>
      <xdr:colOff>285750</xdr:colOff>
      <xdr:row>0</xdr:row>
      <xdr:rowOff>473220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73A1319-1E54-02F0-2A53-5F24E17D2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109" y="44451"/>
          <a:ext cx="532841" cy="4287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Nouvelle charte VF">
  <a:themeElements>
    <a:clrScheme name="Notre nouvelle charte">
      <a:dk1>
        <a:srgbClr val="5A5A5A"/>
      </a:dk1>
      <a:lt1>
        <a:srgbClr val="FFFFFF"/>
      </a:lt1>
      <a:dk2>
        <a:srgbClr val="A06E64"/>
      </a:dk2>
      <a:lt2>
        <a:srgbClr val="F5B955"/>
      </a:lt2>
      <a:accent1>
        <a:srgbClr val="BCDCBC"/>
      </a:accent1>
      <a:accent2>
        <a:srgbClr val="0F695F"/>
      </a:accent2>
      <a:accent3>
        <a:srgbClr val="199BB9"/>
      </a:accent3>
      <a:accent4>
        <a:srgbClr val="00416E"/>
      </a:accent4>
      <a:accent5>
        <a:srgbClr val="50C8D2"/>
      </a:accent5>
      <a:accent6>
        <a:srgbClr val="E05F6E"/>
      </a:accent6>
      <a:hlink>
        <a:srgbClr val="2F72CB"/>
      </a:hlink>
      <a:folHlink>
        <a:srgbClr val="2F72CB"/>
      </a:folHlink>
    </a:clrScheme>
    <a:fontScheme name="Cera Pro">
      <a:majorFont>
        <a:latin typeface="Cera Pro Black"/>
        <a:ea typeface=""/>
        <a:cs typeface=""/>
      </a:majorFont>
      <a:minorFont>
        <a:latin typeface="Cera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39379-17CC-4653-BBC6-6AC332195CEA}">
  <dimension ref="A1"/>
  <sheetViews>
    <sheetView workbookViewId="0"/>
  </sheetViews>
  <sheetFormatPr defaultColWidth="11.25" defaultRowHeight="14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062F3-1CA9-4096-A97C-784EB31D87E6}">
  <dimension ref="A1:F60"/>
  <sheetViews>
    <sheetView workbookViewId="0"/>
  </sheetViews>
  <sheetFormatPr defaultColWidth="10.375" defaultRowHeight="14.45"/>
  <sheetData>
    <row r="1" spans="1:6" ht="18.600000000000001" thickBot="1">
      <c r="A1" s="4" t="s">
        <v>0</v>
      </c>
      <c r="B1" s="4" t="s">
        <v>1</v>
      </c>
      <c r="C1" s="3" t="s">
        <v>2</v>
      </c>
      <c r="D1" t="s">
        <v>3</v>
      </c>
      <c r="E1" t="s">
        <v>4</v>
      </c>
      <c r="F1" t="s">
        <v>5</v>
      </c>
    </row>
    <row r="2" spans="1:6" ht="15" thickBot="1">
      <c r="A2" s="2" t="s">
        <v>6</v>
      </c>
      <c r="B2" s="36" t="s">
        <v>7</v>
      </c>
      <c r="C2" s="1" t="s">
        <v>8</v>
      </c>
      <c r="D2" t="s">
        <v>9</v>
      </c>
      <c r="E2" t="s">
        <v>10</v>
      </c>
    </row>
    <row r="3" spans="1:6" ht="15" thickBot="1">
      <c r="A3" s="2" t="s">
        <v>11</v>
      </c>
      <c r="B3" s="37" t="s">
        <v>12</v>
      </c>
      <c r="C3" s="1" t="s">
        <v>8</v>
      </c>
      <c r="D3" t="s">
        <v>9</v>
      </c>
      <c r="E3" t="s">
        <v>10</v>
      </c>
    </row>
    <row r="4" spans="1:6" ht="15" thickBot="1">
      <c r="A4" s="2" t="s">
        <v>13</v>
      </c>
      <c r="B4" s="37" t="s">
        <v>14</v>
      </c>
      <c r="C4" s="1" t="s">
        <v>8</v>
      </c>
      <c r="D4" t="s">
        <v>9</v>
      </c>
      <c r="E4" t="s">
        <v>10</v>
      </c>
    </row>
    <row r="5" spans="1:6" ht="15" thickBot="1">
      <c r="A5" s="2" t="s">
        <v>15</v>
      </c>
      <c r="B5" s="37" t="s">
        <v>16</v>
      </c>
      <c r="C5" s="1" t="s">
        <v>17</v>
      </c>
      <c r="D5" t="s">
        <v>18</v>
      </c>
    </row>
    <row r="6" spans="1:6" ht="15" thickBot="1">
      <c r="A6" s="2" t="s">
        <v>19</v>
      </c>
      <c r="B6" s="37" t="s">
        <v>20</v>
      </c>
      <c r="C6" s="1" t="s">
        <v>17</v>
      </c>
      <c r="D6" t="s">
        <v>18</v>
      </c>
    </row>
    <row r="7" spans="1:6" ht="15" thickBot="1">
      <c r="A7" s="2" t="s">
        <v>21</v>
      </c>
      <c r="B7" s="37" t="s">
        <v>22</v>
      </c>
      <c r="C7" s="1" t="s">
        <v>23</v>
      </c>
      <c r="D7" t="s">
        <v>9</v>
      </c>
      <c r="E7" t="s">
        <v>24</v>
      </c>
      <c r="F7">
        <v>1</v>
      </c>
    </row>
    <row r="8" spans="1:6" ht="15" thickBot="1">
      <c r="A8" s="2" t="s">
        <v>25</v>
      </c>
      <c r="B8" s="37" t="s">
        <v>26</v>
      </c>
      <c r="C8" s="1" t="s">
        <v>23</v>
      </c>
      <c r="D8" t="s">
        <v>9</v>
      </c>
      <c r="E8" t="s">
        <v>24</v>
      </c>
      <c r="F8">
        <v>1</v>
      </c>
    </row>
    <row r="9" spans="1:6" ht="15" thickBot="1">
      <c r="A9" s="2" t="s">
        <v>27</v>
      </c>
      <c r="B9" s="37" t="s">
        <v>28</v>
      </c>
      <c r="C9" s="1" t="s">
        <v>23</v>
      </c>
      <c r="D9" t="s">
        <v>9</v>
      </c>
      <c r="E9" t="s">
        <v>24</v>
      </c>
      <c r="F9">
        <v>1</v>
      </c>
    </row>
    <row r="10" spans="1:6" ht="15" thickBot="1">
      <c r="A10" s="2" t="s">
        <v>29</v>
      </c>
      <c r="B10" s="37" t="s">
        <v>30</v>
      </c>
      <c r="C10" s="1" t="s">
        <v>23</v>
      </c>
      <c r="D10" t="s">
        <v>9</v>
      </c>
      <c r="E10" t="s">
        <v>24</v>
      </c>
      <c r="F10">
        <v>1</v>
      </c>
    </row>
    <row r="11" spans="1:6" ht="15" thickBot="1">
      <c r="A11" s="2" t="s">
        <v>31</v>
      </c>
      <c r="B11" s="37" t="s">
        <v>32</v>
      </c>
      <c r="C11" s="1" t="s">
        <v>23</v>
      </c>
      <c r="D11" t="s">
        <v>9</v>
      </c>
      <c r="E11" t="s">
        <v>24</v>
      </c>
      <c r="F11">
        <v>1</v>
      </c>
    </row>
    <row r="12" spans="1:6" ht="15" thickBot="1">
      <c r="A12" s="2" t="s">
        <v>33</v>
      </c>
      <c r="B12" s="37" t="s">
        <v>34</v>
      </c>
      <c r="C12" s="1" t="s">
        <v>23</v>
      </c>
      <c r="D12" t="s">
        <v>9</v>
      </c>
      <c r="E12" t="s">
        <v>24</v>
      </c>
      <c r="F12">
        <v>1</v>
      </c>
    </row>
    <row r="13" spans="1:6" ht="15" thickBot="1">
      <c r="A13" s="2" t="s">
        <v>35</v>
      </c>
      <c r="B13" s="37" t="s">
        <v>36</v>
      </c>
      <c r="C13" s="1" t="s">
        <v>23</v>
      </c>
      <c r="D13" t="s">
        <v>9</v>
      </c>
      <c r="E13" t="s">
        <v>24</v>
      </c>
      <c r="F13">
        <v>1</v>
      </c>
    </row>
    <row r="14" spans="1:6" ht="15" thickBot="1">
      <c r="A14" s="2" t="s">
        <v>37</v>
      </c>
      <c r="B14" s="37" t="s">
        <v>38</v>
      </c>
      <c r="C14" s="1" t="s">
        <v>23</v>
      </c>
      <c r="D14" t="s">
        <v>9</v>
      </c>
      <c r="E14" t="s">
        <v>24</v>
      </c>
      <c r="F14">
        <v>1</v>
      </c>
    </row>
    <row r="15" spans="1:6" ht="15" thickBot="1">
      <c r="A15" s="2" t="s">
        <v>39</v>
      </c>
      <c r="B15" s="37" t="s">
        <v>40</v>
      </c>
      <c r="C15" s="1" t="s">
        <v>23</v>
      </c>
      <c r="D15" t="s">
        <v>41</v>
      </c>
      <c r="F15">
        <v>1</v>
      </c>
    </row>
    <row r="16" spans="1:6" ht="15" thickBot="1">
      <c r="A16" s="2" t="s">
        <v>42</v>
      </c>
      <c r="B16" s="37" t="s">
        <v>43</v>
      </c>
      <c r="C16" s="1" t="s">
        <v>23</v>
      </c>
      <c r="D16" t="s">
        <v>41</v>
      </c>
      <c r="F16">
        <v>1</v>
      </c>
    </row>
    <row r="17" spans="1:6" ht="15" thickBot="1">
      <c r="A17" s="2" t="s">
        <v>44</v>
      </c>
      <c r="B17" s="37" t="s">
        <v>45</v>
      </c>
      <c r="C17" s="1" t="s">
        <v>46</v>
      </c>
      <c r="D17" t="s">
        <v>18</v>
      </c>
    </row>
    <row r="18" spans="1:6" ht="15" thickBot="1">
      <c r="A18" s="2" t="s">
        <v>47</v>
      </c>
      <c r="B18" s="37" t="s">
        <v>48</v>
      </c>
      <c r="C18" s="1" t="s">
        <v>46</v>
      </c>
      <c r="D18" t="s">
        <v>18</v>
      </c>
    </row>
    <row r="19" spans="1:6" ht="15" thickBot="1">
      <c r="A19" s="2" t="s">
        <v>49</v>
      </c>
      <c r="B19" s="37" t="s">
        <v>50</v>
      </c>
      <c r="C19" s="1" t="s">
        <v>51</v>
      </c>
      <c r="D19" t="s">
        <v>18</v>
      </c>
    </row>
    <row r="20" spans="1:6" ht="15" thickBot="1">
      <c r="A20" s="2" t="s">
        <v>52</v>
      </c>
      <c r="B20" s="37" t="s">
        <v>53</v>
      </c>
      <c r="C20" s="1" t="s">
        <v>51</v>
      </c>
      <c r="D20" t="s">
        <v>18</v>
      </c>
    </row>
    <row r="21" spans="1:6" ht="15" thickBot="1">
      <c r="A21" s="2" t="s">
        <v>54</v>
      </c>
      <c r="B21" s="37" t="s">
        <v>55</v>
      </c>
      <c r="C21" s="1" t="s">
        <v>56</v>
      </c>
      <c r="D21" t="s">
        <v>18</v>
      </c>
    </row>
    <row r="22" spans="1:6" ht="15" thickBot="1">
      <c r="A22" s="2" t="s">
        <v>57</v>
      </c>
      <c r="B22" s="37" t="s">
        <v>58</v>
      </c>
      <c r="C22" s="1" t="s">
        <v>56</v>
      </c>
      <c r="D22" t="s">
        <v>18</v>
      </c>
    </row>
    <row r="23" spans="1:6" ht="15" thickBot="1">
      <c r="A23" s="2" t="s">
        <v>59</v>
      </c>
      <c r="B23" s="37" t="s">
        <v>60</v>
      </c>
      <c r="C23" s="1" t="s">
        <v>56</v>
      </c>
      <c r="D23" t="s">
        <v>18</v>
      </c>
    </row>
    <row r="24" spans="1:6" ht="15" thickBot="1">
      <c r="A24" s="2" t="s">
        <v>61</v>
      </c>
      <c r="B24" s="37" t="s">
        <v>62</v>
      </c>
      <c r="C24" s="1" t="s">
        <v>56</v>
      </c>
      <c r="D24" t="s">
        <v>18</v>
      </c>
    </row>
    <row r="25" spans="1:6" ht="15" thickBot="1">
      <c r="A25" s="2" t="s">
        <v>63</v>
      </c>
      <c r="B25" s="37" t="s">
        <v>64</v>
      </c>
      <c r="C25" s="1" t="s">
        <v>65</v>
      </c>
      <c r="D25" t="s">
        <v>9</v>
      </c>
      <c r="E25" t="s">
        <v>66</v>
      </c>
    </row>
    <row r="26" spans="1:6" ht="15" thickBot="1">
      <c r="A26" s="2" t="s">
        <v>67</v>
      </c>
      <c r="B26" s="37" t="s">
        <v>68</v>
      </c>
      <c r="C26" s="1" t="s">
        <v>65</v>
      </c>
      <c r="D26" t="s">
        <v>9</v>
      </c>
      <c r="E26" t="s">
        <v>66</v>
      </c>
    </row>
    <row r="27" spans="1:6" ht="15" thickBot="1">
      <c r="A27" s="2" t="s">
        <v>69</v>
      </c>
      <c r="B27" s="37" t="s">
        <v>70</v>
      </c>
      <c r="C27" s="1" t="s">
        <v>65</v>
      </c>
      <c r="D27" t="s">
        <v>9</v>
      </c>
      <c r="E27" t="s">
        <v>66</v>
      </c>
    </row>
    <row r="28" spans="1:6" ht="15" thickBot="1">
      <c r="A28" s="2" t="s">
        <v>71</v>
      </c>
      <c r="B28" s="37" t="s">
        <v>72</v>
      </c>
      <c r="C28" s="1" t="s">
        <v>65</v>
      </c>
      <c r="D28" t="s">
        <v>9</v>
      </c>
      <c r="E28" t="s">
        <v>66</v>
      </c>
    </row>
    <row r="29" spans="1:6" ht="15" thickBot="1">
      <c r="A29" s="2" t="s">
        <v>73</v>
      </c>
      <c r="B29" s="37" t="s">
        <v>74</v>
      </c>
      <c r="C29" s="1" t="s">
        <v>65</v>
      </c>
      <c r="D29" t="s">
        <v>41</v>
      </c>
    </row>
    <row r="30" spans="1:6" ht="15" thickBot="1">
      <c r="A30" s="2" t="s">
        <v>75</v>
      </c>
      <c r="B30" s="37" t="s">
        <v>76</v>
      </c>
      <c r="C30" s="1" t="s">
        <v>65</v>
      </c>
      <c r="D30" t="s">
        <v>41</v>
      </c>
    </row>
    <row r="31" spans="1:6" ht="15" thickBot="1">
      <c r="A31" s="2" t="s">
        <v>77</v>
      </c>
      <c r="B31" s="37" t="s">
        <v>78</v>
      </c>
      <c r="C31" s="1" t="s">
        <v>65</v>
      </c>
      <c r="D31" t="s">
        <v>41</v>
      </c>
    </row>
    <row r="32" spans="1:6" ht="15" thickBot="1">
      <c r="A32" s="2" t="s">
        <v>79</v>
      </c>
      <c r="B32" s="37" t="s">
        <v>80</v>
      </c>
      <c r="C32" s="1" t="s">
        <v>81</v>
      </c>
      <c r="D32" t="s">
        <v>9</v>
      </c>
      <c r="E32" t="s">
        <v>82</v>
      </c>
      <c r="F32">
        <v>4</v>
      </c>
    </row>
    <row r="33" spans="1:6" ht="15" thickBot="1">
      <c r="A33" s="2" t="s">
        <v>83</v>
      </c>
      <c r="B33" s="37" t="s">
        <v>84</v>
      </c>
      <c r="C33" s="1" t="s">
        <v>81</v>
      </c>
      <c r="D33" t="s">
        <v>41</v>
      </c>
      <c r="F33">
        <v>4</v>
      </c>
    </row>
    <row r="34" spans="1:6" ht="15" thickBot="1">
      <c r="A34" s="2" t="s">
        <v>85</v>
      </c>
      <c r="B34" s="37" t="s">
        <v>86</v>
      </c>
      <c r="C34" s="1" t="s">
        <v>81</v>
      </c>
      <c r="D34" t="s">
        <v>41</v>
      </c>
      <c r="F34">
        <v>4</v>
      </c>
    </row>
    <row r="35" spans="1:6" ht="15" thickBot="1">
      <c r="A35" s="2" t="s">
        <v>87</v>
      </c>
      <c r="B35" s="37" t="s">
        <v>88</v>
      </c>
      <c r="C35" s="1" t="s">
        <v>89</v>
      </c>
      <c r="D35" t="s">
        <v>9</v>
      </c>
      <c r="E35" t="s">
        <v>90</v>
      </c>
      <c r="F35">
        <v>2</v>
      </c>
    </row>
    <row r="36" spans="1:6" ht="15" thickBot="1">
      <c r="A36" s="2" t="s">
        <v>91</v>
      </c>
      <c r="B36" s="37" t="s">
        <v>92</v>
      </c>
      <c r="C36" s="1" t="s">
        <v>89</v>
      </c>
      <c r="D36" t="s">
        <v>9</v>
      </c>
      <c r="E36" t="s">
        <v>90</v>
      </c>
      <c r="F36">
        <v>2</v>
      </c>
    </row>
    <row r="37" spans="1:6" ht="15" thickBot="1">
      <c r="A37" s="2" t="s">
        <v>93</v>
      </c>
      <c r="B37" s="37" t="s">
        <v>94</v>
      </c>
      <c r="C37" s="1" t="s">
        <v>89</v>
      </c>
      <c r="D37" t="s">
        <v>9</v>
      </c>
      <c r="E37" t="s">
        <v>90</v>
      </c>
      <c r="F37">
        <v>2</v>
      </c>
    </row>
    <row r="38" spans="1:6" ht="15" thickBot="1">
      <c r="A38" s="2" t="s">
        <v>95</v>
      </c>
      <c r="B38" s="37" t="s">
        <v>96</v>
      </c>
      <c r="C38" s="1" t="s">
        <v>89</v>
      </c>
      <c r="D38" t="s">
        <v>9</v>
      </c>
      <c r="E38" t="s">
        <v>90</v>
      </c>
      <c r="F38">
        <v>2</v>
      </c>
    </row>
    <row r="39" spans="1:6" ht="15" thickBot="1">
      <c r="A39" s="2" t="s">
        <v>97</v>
      </c>
      <c r="B39" s="37" t="s">
        <v>98</v>
      </c>
      <c r="C39" s="1" t="s">
        <v>89</v>
      </c>
      <c r="D39" t="s">
        <v>9</v>
      </c>
      <c r="E39" t="s">
        <v>90</v>
      </c>
      <c r="F39">
        <v>2</v>
      </c>
    </row>
    <row r="40" spans="1:6" ht="15" thickBot="1">
      <c r="A40" s="2" t="s">
        <v>99</v>
      </c>
      <c r="B40" s="37" t="s">
        <v>100</v>
      </c>
      <c r="C40" s="1" t="s">
        <v>89</v>
      </c>
      <c r="D40" t="s">
        <v>9</v>
      </c>
      <c r="E40" t="s">
        <v>90</v>
      </c>
      <c r="F40">
        <v>2</v>
      </c>
    </row>
    <row r="41" spans="1:6" ht="15" thickBot="1">
      <c r="A41" s="2" t="s">
        <v>101</v>
      </c>
      <c r="B41" s="37" t="s">
        <v>102</v>
      </c>
      <c r="C41" s="1" t="s">
        <v>89</v>
      </c>
      <c r="D41" t="s">
        <v>9</v>
      </c>
      <c r="E41" t="s">
        <v>90</v>
      </c>
      <c r="F41">
        <v>2</v>
      </c>
    </row>
    <row r="42" spans="1:6" ht="15" thickBot="1">
      <c r="A42" s="2" t="s">
        <v>103</v>
      </c>
      <c r="B42" s="37" t="s">
        <v>104</v>
      </c>
      <c r="C42" s="1" t="s">
        <v>89</v>
      </c>
      <c r="D42" t="s">
        <v>9</v>
      </c>
      <c r="E42" t="s">
        <v>90</v>
      </c>
      <c r="F42">
        <v>2</v>
      </c>
    </row>
    <row r="43" spans="1:6" ht="15" thickBot="1">
      <c r="A43" s="2" t="s">
        <v>105</v>
      </c>
      <c r="B43" s="37" t="s">
        <v>106</v>
      </c>
      <c r="C43" s="1" t="s">
        <v>89</v>
      </c>
      <c r="D43" t="s">
        <v>41</v>
      </c>
      <c r="E43" t="s">
        <v>90</v>
      </c>
      <c r="F43">
        <v>2</v>
      </c>
    </row>
    <row r="44" spans="1:6" ht="15" thickBot="1">
      <c r="A44" s="2" t="s">
        <v>107</v>
      </c>
      <c r="B44" s="37" t="s">
        <v>108</v>
      </c>
      <c r="C44" s="1" t="s">
        <v>89</v>
      </c>
      <c r="D44" t="s">
        <v>41</v>
      </c>
      <c r="F44">
        <v>2</v>
      </c>
    </row>
    <row r="45" spans="1:6" ht="15" thickBot="1">
      <c r="A45" s="2" t="s">
        <v>109</v>
      </c>
      <c r="B45" s="37" t="s">
        <v>110</v>
      </c>
      <c r="C45" s="1" t="s">
        <v>89</v>
      </c>
      <c r="D45" t="s">
        <v>41</v>
      </c>
      <c r="F45">
        <v>2</v>
      </c>
    </row>
    <row r="46" spans="1:6" ht="15" thickBot="1">
      <c r="A46" s="2" t="s">
        <v>111</v>
      </c>
      <c r="B46" s="37" t="s">
        <v>112</v>
      </c>
      <c r="C46" s="1" t="s">
        <v>89</v>
      </c>
      <c r="D46" t="s">
        <v>41</v>
      </c>
      <c r="F46">
        <v>2</v>
      </c>
    </row>
    <row r="47" spans="1:6" ht="15" thickBot="1">
      <c r="A47" s="2" t="s">
        <v>113</v>
      </c>
      <c r="B47" s="37" t="s">
        <v>114</v>
      </c>
      <c r="C47" s="1" t="s">
        <v>89</v>
      </c>
      <c r="D47" t="s">
        <v>41</v>
      </c>
      <c r="F47">
        <v>2</v>
      </c>
    </row>
    <row r="48" spans="1:6" ht="15" thickBot="1">
      <c r="A48" s="2" t="s">
        <v>115</v>
      </c>
      <c r="B48" s="37" t="s">
        <v>116</v>
      </c>
      <c r="C48" s="1" t="s">
        <v>89</v>
      </c>
      <c r="D48" t="s">
        <v>41</v>
      </c>
      <c r="F48">
        <v>2</v>
      </c>
    </row>
    <row r="49" spans="1:6" ht="15" thickBot="1">
      <c r="A49" s="2" t="s">
        <v>117</v>
      </c>
      <c r="B49" s="37" t="s">
        <v>118</v>
      </c>
      <c r="C49" s="1" t="s">
        <v>89</v>
      </c>
      <c r="D49" t="s">
        <v>41</v>
      </c>
      <c r="F49">
        <v>2</v>
      </c>
    </row>
    <row r="50" spans="1:6" ht="15" thickBot="1">
      <c r="A50" s="2" t="s">
        <v>119</v>
      </c>
      <c r="B50" s="37" t="s">
        <v>120</v>
      </c>
      <c r="C50" s="1" t="s">
        <v>89</v>
      </c>
      <c r="D50" t="s">
        <v>41</v>
      </c>
      <c r="F50">
        <v>2</v>
      </c>
    </row>
    <row r="51" spans="1:6" ht="15" thickBot="1">
      <c r="A51" s="2" t="s">
        <v>121</v>
      </c>
      <c r="B51" s="37" t="s">
        <v>122</v>
      </c>
      <c r="C51" s="1" t="s">
        <v>123</v>
      </c>
      <c r="D51" t="s">
        <v>9</v>
      </c>
      <c r="E51" t="s">
        <v>124</v>
      </c>
      <c r="F51">
        <v>3</v>
      </c>
    </row>
    <row r="52" spans="1:6" ht="15" thickBot="1">
      <c r="A52" s="2" t="s">
        <v>125</v>
      </c>
      <c r="B52" s="37" t="s">
        <v>126</v>
      </c>
      <c r="C52" s="1" t="s">
        <v>123</v>
      </c>
      <c r="D52" t="s">
        <v>9</v>
      </c>
      <c r="E52" t="s">
        <v>124</v>
      </c>
      <c r="F52">
        <v>3</v>
      </c>
    </row>
    <row r="53" spans="1:6" ht="15" thickBot="1">
      <c r="A53" s="2" t="s">
        <v>127</v>
      </c>
      <c r="B53" s="37" t="s">
        <v>128</v>
      </c>
      <c r="C53" s="1" t="s">
        <v>129</v>
      </c>
      <c r="D53" t="s">
        <v>9</v>
      </c>
      <c r="E53" t="s">
        <v>130</v>
      </c>
      <c r="F53">
        <v>5</v>
      </c>
    </row>
    <row r="54" spans="1:6" ht="15" thickBot="1">
      <c r="A54" s="2" t="s">
        <v>131</v>
      </c>
      <c r="B54" s="37" t="s">
        <v>132</v>
      </c>
      <c r="C54" s="1" t="s">
        <v>129</v>
      </c>
      <c r="D54" t="s">
        <v>41</v>
      </c>
      <c r="E54" t="s">
        <v>130</v>
      </c>
      <c r="F54">
        <v>5</v>
      </c>
    </row>
    <row r="55" spans="1:6" ht="15" thickBot="1">
      <c r="A55" s="2" t="s">
        <v>133</v>
      </c>
      <c r="B55" s="37" t="s">
        <v>134</v>
      </c>
      <c r="C55" s="1" t="s">
        <v>135</v>
      </c>
      <c r="D55" t="s">
        <v>18</v>
      </c>
    </row>
    <row r="56" spans="1:6" ht="15" thickBot="1">
      <c r="A56" s="2" t="s">
        <v>136</v>
      </c>
      <c r="B56" s="37" t="s">
        <v>137</v>
      </c>
      <c r="C56" s="1" t="s">
        <v>135</v>
      </c>
      <c r="D56" t="s">
        <v>18</v>
      </c>
    </row>
    <row r="57" spans="1:6" ht="15" thickBot="1">
      <c r="A57" s="2" t="s">
        <v>138</v>
      </c>
      <c r="B57" s="37" t="s">
        <v>139</v>
      </c>
      <c r="C57" s="1" t="s">
        <v>135</v>
      </c>
      <c r="D57" t="s">
        <v>18</v>
      </c>
    </row>
    <row r="58" spans="1:6" ht="15" thickBot="1">
      <c r="A58" s="2" t="s">
        <v>140</v>
      </c>
      <c r="B58" s="37" t="s">
        <v>141</v>
      </c>
      <c r="C58" s="1" t="s">
        <v>135</v>
      </c>
      <c r="D58" t="s">
        <v>18</v>
      </c>
    </row>
    <row r="59" spans="1:6" ht="15" thickBot="1">
      <c r="A59" s="2" t="s">
        <v>142</v>
      </c>
      <c r="B59" s="37" t="s">
        <v>143</v>
      </c>
      <c r="C59" s="1" t="s">
        <v>144</v>
      </c>
      <c r="D59" t="s">
        <v>18</v>
      </c>
    </row>
    <row r="60" spans="1:6" ht="15" thickBot="1">
      <c r="A60" s="2" t="s">
        <v>145</v>
      </c>
      <c r="B60" s="37" t="s">
        <v>146</v>
      </c>
      <c r="C60" s="1" t="s">
        <v>144</v>
      </c>
      <c r="D60" t="s">
        <v>18</v>
      </c>
    </row>
  </sheetData>
  <autoFilter ref="A1:F60" xr:uid="{CC63F16A-FCB2-4C6C-B038-0275CE22E377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F1A37-6AEB-4333-AF03-C8BF51808910}">
  <dimension ref="A1:F526"/>
  <sheetViews>
    <sheetView workbookViewId="0">
      <selection activeCell="A2" sqref="A2:XFD2602"/>
    </sheetView>
  </sheetViews>
  <sheetFormatPr defaultColWidth="10.375" defaultRowHeight="14.45"/>
  <cols>
    <col min="1" max="2" width="11.25" customWidth="1"/>
    <col min="4" max="4" width="19.875" bestFit="1" customWidth="1"/>
    <col min="5" max="6" width="11.25" customWidth="1"/>
  </cols>
  <sheetData>
    <row r="1" spans="1:6">
      <c r="A1" t="s">
        <v>147</v>
      </c>
      <c r="B1" t="s">
        <v>0</v>
      </c>
      <c r="C1" t="s">
        <v>148</v>
      </c>
      <c r="D1" t="s">
        <v>149</v>
      </c>
      <c r="E1" t="s">
        <v>4</v>
      </c>
      <c r="F1" t="s">
        <v>5</v>
      </c>
    </row>
    <row r="2" spans="1:6">
      <c r="A2" t="s">
        <v>150</v>
      </c>
      <c r="B2" t="s">
        <v>21</v>
      </c>
      <c r="C2" t="str">
        <f t="shared" ref="C2:C42" si="0">CONCATENATE(A2,B2)</f>
        <v>01701</v>
      </c>
      <c r="D2" t="str">
        <f>VLOOKUP(B2,'Recycl Matx'!A:F,4,FALSE)</f>
        <v>Oui</v>
      </c>
      <c r="E2" t="str">
        <f>IF($D2="Oui",VLOOKUP($B2,'Recycl Matx'!$A:$F,5,FALSE),IF($D2="Totale",VLOOKUP($B2,'Recycl Matx'!$A:$F,5,FALSE),""))</f>
        <v>A</v>
      </c>
      <c r="F2">
        <f>IF($D2="Oui",VLOOKUP($B2,'Recycl Matx'!$A:$F,6,FALSE),IF($D2="Totale",VLOOKUP($B2,'Recycl Matx'!$A:$F,6,FALSE),""))</f>
        <v>1</v>
      </c>
    </row>
    <row r="3" spans="1:6">
      <c r="A3" t="s">
        <v>150</v>
      </c>
      <c r="B3" t="s">
        <v>63</v>
      </c>
      <c r="C3" t="str">
        <f t="shared" si="0"/>
        <v>01702</v>
      </c>
      <c r="D3" t="str">
        <f>VLOOKUP(B3,'Recycl Matx'!A:F,4,FALSE)</f>
        <v>Oui</v>
      </c>
      <c r="E3" t="str">
        <f>IF($D3="Oui",VLOOKUP($B3,'Recycl Matx'!$A:$F,5,FALSE),IF($D3="Totale",VLOOKUP($B3,'Recycl Matx'!$A:$F,5,FALSE),""))</f>
        <v>G</v>
      </c>
      <c r="F3">
        <f>IF($D3="Oui",VLOOKUP($B3,'Recycl Matx'!$A:$F,6,FALSE),IF($D3="Totale",VLOOKUP($B3,'Recycl Matx'!$A:$F,6,FALSE),""))</f>
        <v>0</v>
      </c>
    </row>
    <row r="4" spans="1:6">
      <c r="A4" t="s">
        <v>150</v>
      </c>
      <c r="B4" t="s">
        <v>133</v>
      </c>
      <c r="C4" t="str">
        <f t="shared" si="0"/>
        <v>01703</v>
      </c>
      <c r="D4" t="str">
        <f>VLOOKUP(B4,'Recycl Matx'!A:F,4,FALSE)</f>
        <v>Non</v>
      </c>
      <c r="E4">
        <v>0</v>
      </c>
      <c r="F4">
        <v>0</v>
      </c>
    </row>
    <row r="5" spans="1:6">
      <c r="A5" t="s">
        <v>150</v>
      </c>
      <c r="B5" t="s">
        <v>136</v>
      </c>
      <c r="C5" t="str">
        <f t="shared" si="0"/>
        <v>01704</v>
      </c>
      <c r="D5" t="str">
        <f>VLOOKUP(B5,'Recycl Matx'!A:F,4,FALSE)</f>
        <v>Non</v>
      </c>
      <c r="E5">
        <v>0</v>
      </c>
      <c r="F5">
        <v>0</v>
      </c>
    </row>
    <row r="6" spans="1:6">
      <c r="A6" t="s">
        <v>150</v>
      </c>
      <c r="B6" t="s">
        <v>87</v>
      </c>
      <c r="C6" t="str">
        <f t="shared" si="0"/>
        <v>01705</v>
      </c>
      <c r="D6" t="str">
        <f>VLOOKUP(B6,'Recycl Matx'!A:F,4,FALSE)</f>
        <v>Oui</v>
      </c>
      <c r="E6" t="str">
        <f>IF($D6="Oui",VLOOKUP($B6,'Recycl Matx'!$A:$F,5,FALSE),IF($D6="Totale",VLOOKUP($B6,'Recycl Matx'!$A:$F,5,FALSE),""))</f>
        <v>B</v>
      </c>
      <c r="F6">
        <f>IF($D6="Oui",VLOOKUP($B6,'Recycl Matx'!$A:$F,6,FALSE),IF($D6="Totale",VLOOKUP($B6,'Recycl Matx'!$A:$F,6,FALSE),""))</f>
        <v>2</v>
      </c>
    </row>
    <row r="7" spans="1:6">
      <c r="A7" t="s">
        <v>150</v>
      </c>
      <c r="B7" t="s">
        <v>127</v>
      </c>
      <c r="C7" t="str">
        <f t="shared" si="0"/>
        <v>01706</v>
      </c>
      <c r="D7" t="str">
        <f>VLOOKUP(B7,'Recycl Matx'!A:F,4,FALSE)</f>
        <v>Oui</v>
      </c>
      <c r="E7" t="str">
        <f>IF($D7="Oui",VLOOKUP($B7,'Recycl Matx'!$A:$F,5,FALSE),IF($D7="Totale",VLOOKUP($B7,'Recycl Matx'!$A:$F,5,FALSE),""))</f>
        <v>C</v>
      </c>
      <c r="F7">
        <f>IF($D7="Oui",VLOOKUP($B7,'Recycl Matx'!$A:$F,6,FALSE),IF($D7="Totale",VLOOKUP($B7,'Recycl Matx'!$A:$F,6,FALSE),""))</f>
        <v>5</v>
      </c>
    </row>
    <row r="8" spans="1:6">
      <c r="A8" t="s">
        <v>150</v>
      </c>
      <c r="B8" t="s">
        <v>142</v>
      </c>
      <c r="C8" t="str">
        <f t="shared" si="0"/>
        <v>01707</v>
      </c>
      <c r="D8" t="str">
        <f>VLOOKUP(B8,'Recycl Matx'!A:F,4,FALSE)</f>
        <v>Non</v>
      </c>
      <c r="E8">
        <v>0</v>
      </c>
      <c r="F8">
        <v>0</v>
      </c>
    </row>
    <row r="9" spans="1:6">
      <c r="A9" t="s">
        <v>150</v>
      </c>
      <c r="B9" t="s">
        <v>54</v>
      </c>
      <c r="C9" t="str">
        <f t="shared" si="0"/>
        <v>01708</v>
      </c>
      <c r="D9" t="str">
        <f>VLOOKUP(B9,'Recycl Matx'!A:F,4,FALSE)</f>
        <v>Non</v>
      </c>
      <c r="E9">
        <v>0</v>
      </c>
      <c r="F9">
        <v>0</v>
      </c>
    </row>
    <row r="10" spans="1:6">
      <c r="A10" t="s">
        <v>150</v>
      </c>
      <c r="B10" t="s">
        <v>19</v>
      </c>
      <c r="C10" t="str">
        <f t="shared" si="0"/>
        <v>01712</v>
      </c>
      <c r="D10" t="str">
        <f>VLOOKUP(B10,'Recycl Matx'!A:F,4,FALSE)</f>
        <v>Non</v>
      </c>
      <c r="E10">
        <v>0</v>
      </c>
      <c r="F10">
        <v>0</v>
      </c>
    </row>
    <row r="11" spans="1:6">
      <c r="A11" t="s">
        <v>150</v>
      </c>
      <c r="B11" t="s">
        <v>49</v>
      </c>
      <c r="C11" t="str">
        <f t="shared" si="0"/>
        <v>01715</v>
      </c>
      <c r="D11" t="str">
        <f>VLOOKUP(B11,'Recycl Matx'!A:F,4,FALSE)</f>
        <v>Non</v>
      </c>
      <c r="E11">
        <v>0</v>
      </c>
      <c r="F11">
        <v>0</v>
      </c>
    </row>
    <row r="12" spans="1:6">
      <c r="A12" t="s">
        <v>150</v>
      </c>
      <c r="B12" t="s">
        <v>52</v>
      </c>
      <c r="C12" t="str">
        <f t="shared" si="0"/>
        <v>01716</v>
      </c>
      <c r="D12" t="str">
        <f>VLOOKUP(B12,'Recycl Matx'!A:F,4,FALSE)</f>
        <v>Non</v>
      </c>
      <c r="E12">
        <v>0</v>
      </c>
      <c r="F12">
        <v>0</v>
      </c>
    </row>
    <row r="13" spans="1:6">
      <c r="A13" t="s">
        <v>150</v>
      </c>
      <c r="B13" t="s">
        <v>57</v>
      </c>
      <c r="C13" t="str">
        <f t="shared" si="0"/>
        <v>01717</v>
      </c>
      <c r="D13" t="str">
        <f>VLOOKUP(B13,'Recycl Matx'!A:F,4,FALSE)</f>
        <v>Non</v>
      </c>
      <c r="E13">
        <v>0</v>
      </c>
      <c r="F13">
        <v>0</v>
      </c>
    </row>
    <row r="14" spans="1:6">
      <c r="A14" t="s">
        <v>150</v>
      </c>
      <c r="B14" t="s">
        <v>59</v>
      </c>
      <c r="C14" t="str">
        <f t="shared" si="0"/>
        <v>01718</v>
      </c>
      <c r="D14" t="str">
        <f>VLOOKUP(B14,'Recycl Matx'!A:F,4,FALSE)</f>
        <v>Non</v>
      </c>
      <c r="E14">
        <v>0</v>
      </c>
      <c r="F14">
        <v>0</v>
      </c>
    </row>
    <row r="15" spans="1:6">
      <c r="A15" t="s">
        <v>150</v>
      </c>
      <c r="B15" t="s">
        <v>79</v>
      </c>
      <c r="C15" t="str">
        <f t="shared" si="0"/>
        <v>01719</v>
      </c>
      <c r="D15" t="str">
        <f>VLOOKUP(B15,'Recycl Matx'!A:F,4,FALSE)</f>
        <v>Oui</v>
      </c>
      <c r="E15" t="str">
        <f>IF($D15="Oui",VLOOKUP($B15,'Recycl Matx'!$A:$F,5,FALSE),IF($D15="Totale",VLOOKUP($B15,'Recycl Matx'!$A:$F,5,FALSE),""))</f>
        <v>H</v>
      </c>
      <c r="F15">
        <f>IF($D15="Oui",VLOOKUP($B15,'Recycl Matx'!$A:$F,6,FALSE),IF($D15="Totale",VLOOKUP($B15,'Recycl Matx'!$A:$F,6,FALSE),""))</f>
        <v>4</v>
      </c>
    </row>
    <row r="16" spans="1:6">
      <c r="A16" t="s">
        <v>150</v>
      </c>
      <c r="B16" t="s">
        <v>25</v>
      </c>
      <c r="C16" t="str">
        <f t="shared" si="0"/>
        <v>01720</v>
      </c>
      <c r="D16" t="str">
        <f>VLOOKUP(B16,'Recycl Matx'!A:F,4,FALSE)</f>
        <v>Oui</v>
      </c>
      <c r="E16" t="str">
        <f>IF($D16="Oui",VLOOKUP($B16,'Recycl Matx'!$A:$F,5,FALSE),IF($D16="Totale",VLOOKUP($B16,'Recycl Matx'!$A:$F,5,FALSE),""))</f>
        <v>A</v>
      </c>
      <c r="F16">
        <f>IF($D16="Oui",VLOOKUP($B16,'Recycl Matx'!$A:$F,6,FALSE),IF($D16="Totale",VLOOKUP($B16,'Recycl Matx'!$A:$F,6,FALSE),""))</f>
        <v>1</v>
      </c>
    </row>
    <row r="17" spans="1:6">
      <c r="A17" t="s">
        <v>150</v>
      </c>
      <c r="B17" t="s">
        <v>27</v>
      </c>
      <c r="C17" t="str">
        <f t="shared" si="0"/>
        <v>01721</v>
      </c>
      <c r="D17" t="str">
        <f>VLOOKUP(B17,'Recycl Matx'!A:F,4,FALSE)</f>
        <v>Oui</v>
      </c>
      <c r="E17" t="str">
        <f>IF($D17="Oui",VLOOKUP($B17,'Recycl Matx'!$A:$F,5,FALSE),IF($D17="Totale",VLOOKUP($B17,'Recycl Matx'!$A:$F,5,FALSE),""))</f>
        <v>A</v>
      </c>
      <c r="F17">
        <f>IF($D17="Oui",VLOOKUP($B17,'Recycl Matx'!$A:$F,6,FALSE),IF($D17="Totale",VLOOKUP($B17,'Recycl Matx'!$A:$F,6,FALSE),""))</f>
        <v>1</v>
      </c>
    </row>
    <row r="18" spans="1:6">
      <c r="A18" t="s">
        <v>150</v>
      </c>
      <c r="B18" t="s">
        <v>67</v>
      </c>
      <c r="C18" t="str">
        <f t="shared" si="0"/>
        <v>01722</v>
      </c>
      <c r="D18" t="str">
        <f>VLOOKUP(B18,'Recycl Matx'!A:F,4,FALSE)</f>
        <v>Oui</v>
      </c>
      <c r="E18" t="str">
        <f>IF($D18="Oui",VLOOKUP($B18,'Recycl Matx'!$A:$F,5,FALSE),IF($D18="Totale",VLOOKUP($B18,'Recycl Matx'!$A:$F,5,FALSE),""))</f>
        <v>G</v>
      </c>
      <c r="F18">
        <f>IF($D18="Oui",VLOOKUP($B18,'Recycl Matx'!$A:$F,6,FALSE),IF($D18="Totale",VLOOKUP($B18,'Recycl Matx'!$A:$F,6,FALSE),""))</f>
        <v>0</v>
      </c>
    </row>
    <row r="19" spans="1:6">
      <c r="A19" t="s">
        <v>150</v>
      </c>
      <c r="B19" t="s">
        <v>29</v>
      </c>
      <c r="C19" t="str">
        <f t="shared" si="0"/>
        <v>01723</v>
      </c>
      <c r="D19" t="str">
        <f>VLOOKUP(B19,'Recycl Matx'!A:F,4,FALSE)</f>
        <v>Oui</v>
      </c>
      <c r="E19" t="str">
        <f>IF($D19="Oui",VLOOKUP($B19,'Recycl Matx'!$A:$F,5,FALSE),IF($D19="Totale",VLOOKUP($B19,'Recycl Matx'!$A:$F,5,FALSE),""))</f>
        <v>A</v>
      </c>
      <c r="F19">
        <f>IF($D19="Oui",VLOOKUP($B19,'Recycl Matx'!$A:$F,6,FALSE),IF($D19="Totale",VLOOKUP($B19,'Recycl Matx'!$A:$F,6,FALSE),""))</f>
        <v>1</v>
      </c>
    </row>
    <row r="20" spans="1:6">
      <c r="A20" t="s">
        <v>150</v>
      </c>
      <c r="B20" t="s">
        <v>31</v>
      </c>
      <c r="C20" t="str">
        <f t="shared" si="0"/>
        <v>01724</v>
      </c>
      <c r="D20" t="str">
        <f>VLOOKUP(B20,'Recycl Matx'!A:F,4,FALSE)</f>
        <v>Oui</v>
      </c>
      <c r="E20" t="str">
        <f>IF($D20="Oui",VLOOKUP($B20,'Recycl Matx'!$A:$F,5,FALSE),IF($D20="Totale",VLOOKUP($B20,'Recycl Matx'!$A:$F,5,FALSE),""))</f>
        <v>A</v>
      </c>
      <c r="F20">
        <f>IF($D20="Oui",VLOOKUP($B20,'Recycl Matx'!$A:$F,6,FALSE),IF($D20="Totale",VLOOKUP($B20,'Recycl Matx'!$A:$F,6,FALSE),""))</f>
        <v>1</v>
      </c>
    </row>
    <row r="21" spans="1:6">
      <c r="A21" t="s">
        <v>150</v>
      </c>
      <c r="B21" t="s">
        <v>33</v>
      </c>
      <c r="C21" t="str">
        <f t="shared" si="0"/>
        <v>01725</v>
      </c>
      <c r="D21" t="str">
        <f>VLOOKUP(B21,'Recycl Matx'!A:F,4,FALSE)</f>
        <v>Oui</v>
      </c>
      <c r="E21" t="str">
        <f>IF($D21="Oui",VLOOKUP($B21,'Recycl Matx'!$A:$F,5,FALSE),IF($D21="Totale",VLOOKUP($B21,'Recycl Matx'!$A:$F,5,FALSE),""))</f>
        <v>A</v>
      </c>
      <c r="F21">
        <f>IF($D21="Oui",VLOOKUP($B21,'Recycl Matx'!$A:$F,6,FALSE),IF($D21="Totale",VLOOKUP($B21,'Recycl Matx'!$A:$F,6,FALSE),""))</f>
        <v>1</v>
      </c>
    </row>
    <row r="22" spans="1:6">
      <c r="A22" t="s">
        <v>151</v>
      </c>
      <c r="B22" t="s">
        <v>21</v>
      </c>
      <c r="C22" t="str">
        <f t="shared" si="0"/>
        <v>01901</v>
      </c>
      <c r="D22" t="str">
        <f>VLOOKUP(B22,'Recycl Matx'!A:F,4,FALSE)</f>
        <v>Oui</v>
      </c>
      <c r="E22" t="str">
        <f>IF($D22="Oui",VLOOKUP($B22,'Recycl Matx'!$A:$F,5,FALSE),IF($D22="Totale",VLOOKUP($B22,'Recycl Matx'!$A:$F,5,FALSE),""))</f>
        <v>A</v>
      </c>
      <c r="F22">
        <f>IF($D22="Oui",VLOOKUP($B22,'Recycl Matx'!$A:$F,6,FALSE),IF($D22="Totale",VLOOKUP($B22,'Recycl Matx'!$A:$F,6,FALSE),""))</f>
        <v>1</v>
      </c>
    </row>
    <row r="23" spans="1:6">
      <c r="A23" t="s">
        <v>151</v>
      </c>
      <c r="B23" t="s">
        <v>63</v>
      </c>
      <c r="C23" t="str">
        <f t="shared" si="0"/>
        <v>01902</v>
      </c>
      <c r="D23" t="str">
        <f>VLOOKUP(B23,'Recycl Matx'!A:F,4,FALSE)</f>
        <v>Oui</v>
      </c>
      <c r="E23" t="str">
        <f>IF($D23="Oui",VLOOKUP($B23,'Recycl Matx'!$A:$F,5,FALSE),IF($D23="Totale",VLOOKUP($B23,'Recycl Matx'!$A:$F,5,FALSE),""))</f>
        <v>G</v>
      </c>
      <c r="F23">
        <f>IF($D23="Oui",VLOOKUP($B23,'Recycl Matx'!$A:$F,6,FALSE),IF($D23="Totale",VLOOKUP($B23,'Recycl Matx'!$A:$F,6,FALSE),""))</f>
        <v>0</v>
      </c>
    </row>
    <row r="24" spans="1:6">
      <c r="A24" t="s">
        <v>151</v>
      </c>
      <c r="B24" t="s">
        <v>133</v>
      </c>
      <c r="C24" t="str">
        <f t="shared" si="0"/>
        <v>01903</v>
      </c>
      <c r="D24" t="str">
        <f>VLOOKUP(B24,'Recycl Matx'!A:F,4,FALSE)</f>
        <v>Non</v>
      </c>
      <c r="E24">
        <v>0</v>
      </c>
      <c r="F24">
        <v>0</v>
      </c>
    </row>
    <row r="25" spans="1:6">
      <c r="A25" t="s">
        <v>151</v>
      </c>
      <c r="B25" t="s">
        <v>136</v>
      </c>
      <c r="C25" t="str">
        <f t="shared" si="0"/>
        <v>01904</v>
      </c>
      <c r="D25" t="str">
        <f>VLOOKUP(B25,'Recycl Matx'!A:F,4,FALSE)</f>
        <v>Non</v>
      </c>
      <c r="E25">
        <v>0</v>
      </c>
      <c r="F25">
        <v>0</v>
      </c>
    </row>
    <row r="26" spans="1:6">
      <c r="A26" t="s">
        <v>151</v>
      </c>
      <c r="B26" t="s">
        <v>87</v>
      </c>
      <c r="C26" t="str">
        <f t="shared" si="0"/>
        <v>01905</v>
      </c>
      <c r="D26" t="str">
        <f>VLOOKUP(B26,'Recycl Matx'!A:F,4,FALSE)</f>
        <v>Oui</v>
      </c>
      <c r="E26" t="str">
        <f>IF($D26="Oui",VLOOKUP($B26,'Recycl Matx'!$A:$F,5,FALSE),IF($D26="Totale",VLOOKUP($B26,'Recycl Matx'!$A:$F,5,FALSE),""))</f>
        <v>B</v>
      </c>
      <c r="F26">
        <f>IF($D26="Oui",VLOOKUP($B26,'Recycl Matx'!$A:$F,6,FALSE),IF($D26="Totale",VLOOKUP($B26,'Recycl Matx'!$A:$F,6,FALSE),""))</f>
        <v>2</v>
      </c>
    </row>
    <row r="27" spans="1:6">
      <c r="A27" t="s">
        <v>151</v>
      </c>
      <c r="B27" t="s">
        <v>142</v>
      </c>
      <c r="C27" t="str">
        <f t="shared" si="0"/>
        <v>01907</v>
      </c>
      <c r="D27" t="str">
        <f>VLOOKUP(B27,'Recycl Matx'!A:F,4,FALSE)</f>
        <v>Non</v>
      </c>
      <c r="E27">
        <v>0</v>
      </c>
      <c r="F27">
        <v>0</v>
      </c>
    </row>
    <row r="28" spans="1:6">
      <c r="A28" t="s">
        <v>151</v>
      </c>
      <c r="B28" t="s">
        <v>54</v>
      </c>
      <c r="C28" t="str">
        <f t="shared" si="0"/>
        <v>01908</v>
      </c>
      <c r="D28" t="str">
        <f>VLOOKUP(B28,'Recycl Matx'!A:F,4,FALSE)</f>
        <v>Non</v>
      </c>
      <c r="E28">
        <v>0</v>
      </c>
      <c r="F28">
        <v>0</v>
      </c>
    </row>
    <row r="29" spans="1:6">
      <c r="A29" t="s">
        <v>151</v>
      </c>
      <c r="B29" t="s">
        <v>19</v>
      </c>
      <c r="C29" t="str">
        <f t="shared" si="0"/>
        <v>01912</v>
      </c>
      <c r="D29" t="str">
        <f>VLOOKUP(B29,'Recycl Matx'!A:F,4,FALSE)</f>
        <v>Non</v>
      </c>
      <c r="E29">
        <v>0</v>
      </c>
      <c r="F29">
        <v>0</v>
      </c>
    </row>
    <row r="30" spans="1:6">
      <c r="A30" t="s">
        <v>151</v>
      </c>
      <c r="B30" t="s">
        <v>49</v>
      </c>
      <c r="C30" t="str">
        <f t="shared" si="0"/>
        <v>01915</v>
      </c>
      <c r="D30" t="str">
        <f>VLOOKUP(B30,'Recycl Matx'!A:F,4,FALSE)</f>
        <v>Non</v>
      </c>
      <c r="E30">
        <v>0</v>
      </c>
      <c r="F30">
        <v>0</v>
      </c>
    </row>
    <row r="31" spans="1:6">
      <c r="A31" t="s">
        <v>151</v>
      </c>
      <c r="B31" t="s">
        <v>52</v>
      </c>
      <c r="C31" t="str">
        <f t="shared" si="0"/>
        <v>01916</v>
      </c>
      <c r="D31" t="str">
        <f>VLOOKUP(B31,'Recycl Matx'!A:F,4,FALSE)</f>
        <v>Non</v>
      </c>
      <c r="E31">
        <v>0</v>
      </c>
      <c r="F31">
        <v>0</v>
      </c>
    </row>
    <row r="32" spans="1:6">
      <c r="A32" t="s">
        <v>151</v>
      </c>
      <c r="B32" t="s">
        <v>57</v>
      </c>
      <c r="C32" t="str">
        <f t="shared" si="0"/>
        <v>01917</v>
      </c>
      <c r="D32" t="str">
        <f>VLOOKUP(B32,'Recycl Matx'!A:F,4,FALSE)</f>
        <v>Non</v>
      </c>
      <c r="E32">
        <v>0</v>
      </c>
      <c r="F32">
        <v>0</v>
      </c>
    </row>
    <row r="33" spans="1:6">
      <c r="A33" t="s">
        <v>151</v>
      </c>
      <c r="B33" t="s">
        <v>59</v>
      </c>
      <c r="C33" t="str">
        <f t="shared" si="0"/>
        <v>01918</v>
      </c>
      <c r="D33" t="str">
        <f>VLOOKUP(B33,'Recycl Matx'!A:F,4,FALSE)</f>
        <v>Non</v>
      </c>
      <c r="E33">
        <v>0</v>
      </c>
      <c r="F33">
        <v>0</v>
      </c>
    </row>
    <row r="34" spans="1:6">
      <c r="A34" t="s">
        <v>151</v>
      </c>
      <c r="B34" t="s">
        <v>79</v>
      </c>
      <c r="C34" t="str">
        <f t="shared" si="0"/>
        <v>01919</v>
      </c>
      <c r="D34" t="str">
        <f>VLOOKUP(B34,'Recycl Matx'!A:F,4,FALSE)</f>
        <v>Oui</v>
      </c>
      <c r="E34" t="str">
        <f>IF($D34="Oui",VLOOKUP($B34,'Recycl Matx'!$A:$F,5,FALSE),IF($D34="Totale",VLOOKUP($B34,'Recycl Matx'!$A:$F,5,FALSE),""))</f>
        <v>H</v>
      </c>
      <c r="F34">
        <f>IF($D34="Oui",VLOOKUP($B34,'Recycl Matx'!$A:$F,6,FALSE),IF($D34="Totale",VLOOKUP($B34,'Recycl Matx'!$A:$F,6,FALSE),""))</f>
        <v>4</v>
      </c>
    </row>
    <row r="35" spans="1:6">
      <c r="A35" t="s">
        <v>151</v>
      </c>
      <c r="B35" t="s">
        <v>25</v>
      </c>
      <c r="C35" t="str">
        <f t="shared" si="0"/>
        <v>01920</v>
      </c>
      <c r="D35" t="str">
        <f>VLOOKUP(B35,'Recycl Matx'!A:F,4,FALSE)</f>
        <v>Oui</v>
      </c>
      <c r="E35" t="str">
        <f>IF($D35="Oui",VLOOKUP($B35,'Recycl Matx'!$A:$F,5,FALSE),IF($D35="Totale",VLOOKUP($B35,'Recycl Matx'!$A:$F,5,FALSE),""))</f>
        <v>A</v>
      </c>
      <c r="F35">
        <f>IF($D35="Oui",VLOOKUP($B35,'Recycl Matx'!$A:$F,6,FALSE),IF($D35="Totale",VLOOKUP($B35,'Recycl Matx'!$A:$F,6,FALSE),""))</f>
        <v>1</v>
      </c>
    </row>
    <row r="36" spans="1:6">
      <c r="A36" t="s">
        <v>151</v>
      </c>
      <c r="B36" t="s">
        <v>27</v>
      </c>
      <c r="C36" t="str">
        <f t="shared" si="0"/>
        <v>01921</v>
      </c>
      <c r="D36" t="str">
        <f>VLOOKUP(B36,'Recycl Matx'!A:F,4,FALSE)</f>
        <v>Oui</v>
      </c>
      <c r="E36" t="str">
        <f>IF($D36="Oui",VLOOKUP($B36,'Recycl Matx'!$A:$F,5,FALSE),IF($D36="Totale",VLOOKUP($B36,'Recycl Matx'!$A:$F,5,FALSE),""))</f>
        <v>A</v>
      </c>
      <c r="F36">
        <f>IF($D36="Oui",VLOOKUP($B36,'Recycl Matx'!$A:$F,6,FALSE),IF($D36="Totale",VLOOKUP($B36,'Recycl Matx'!$A:$F,6,FALSE),""))</f>
        <v>1</v>
      </c>
    </row>
    <row r="37" spans="1:6">
      <c r="A37" t="s">
        <v>151</v>
      </c>
      <c r="B37" t="s">
        <v>67</v>
      </c>
      <c r="C37" t="str">
        <f t="shared" si="0"/>
        <v>01922</v>
      </c>
      <c r="D37" t="str">
        <f>VLOOKUP(B37,'Recycl Matx'!A:F,4,FALSE)</f>
        <v>Oui</v>
      </c>
      <c r="E37" t="str">
        <f>IF($D37="Oui",VLOOKUP($B37,'Recycl Matx'!$A:$F,5,FALSE),IF($D37="Totale",VLOOKUP($B37,'Recycl Matx'!$A:$F,5,FALSE),""))</f>
        <v>G</v>
      </c>
      <c r="F37">
        <f>IF($D37="Oui",VLOOKUP($B37,'Recycl Matx'!$A:$F,6,FALSE),IF($D37="Totale",VLOOKUP($B37,'Recycl Matx'!$A:$F,6,FALSE),""))</f>
        <v>0</v>
      </c>
    </row>
    <row r="38" spans="1:6">
      <c r="A38" t="s">
        <v>151</v>
      </c>
      <c r="B38" t="s">
        <v>29</v>
      </c>
      <c r="C38" t="str">
        <f t="shared" si="0"/>
        <v>01923</v>
      </c>
      <c r="D38" t="str">
        <f>VLOOKUP(B38,'Recycl Matx'!A:F,4,FALSE)</f>
        <v>Oui</v>
      </c>
      <c r="E38" t="str">
        <f>IF($D38="Oui",VLOOKUP($B38,'Recycl Matx'!$A:$F,5,FALSE),IF($D38="Totale",VLOOKUP($B38,'Recycl Matx'!$A:$F,5,FALSE),""))</f>
        <v>A</v>
      </c>
      <c r="F38">
        <f>IF($D38="Oui",VLOOKUP($B38,'Recycl Matx'!$A:$F,6,FALSE),IF($D38="Totale",VLOOKUP($B38,'Recycl Matx'!$A:$F,6,FALSE),""))</f>
        <v>1</v>
      </c>
    </row>
    <row r="39" spans="1:6">
      <c r="A39" t="s">
        <v>151</v>
      </c>
      <c r="B39" t="s">
        <v>31</v>
      </c>
      <c r="C39" t="str">
        <f t="shared" si="0"/>
        <v>01924</v>
      </c>
      <c r="D39" t="str">
        <f>VLOOKUP(B39,'Recycl Matx'!A:F,4,FALSE)</f>
        <v>Oui</v>
      </c>
      <c r="E39" t="str">
        <f>IF($D39="Oui",VLOOKUP($B39,'Recycl Matx'!$A:$F,5,FALSE),IF($D39="Totale",VLOOKUP($B39,'Recycl Matx'!$A:$F,5,FALSE),""))</f>
        <v>A</v>
      </c>
      <c r="F39">
        <f>IF($D39="Oui",VLOOKUP($B39,'Recycl Matx'!$A:$F,6,FALSE),IF($D39="Totale",VLOOKUP($B39,'Recycl Matx'!$A:$F,6,FALSE),""))</f>
        <v>1</v>
      </c>
    </row>
    <row r="40" spans="1:6">
      <c r="A40" t="s">
        <v>151</v>
      </c>
      <c r="B40" t="s">
        <v>33</v>
      </c>
      <c r="C40" t="str">
        <f t="shared" si="0"/>
        <v>01925</v>
      </c>
      <c r="D40" t="str">
        <f>VLOOKUP(B40,'Recycl Matx'!A:F,4,FALSE)</f>
        <v>Oui</v>
      </c>
      <c r="E40" t="str">
        <f>IF($D40="Oui",VLOOKUP($B40,'Recycl Matx'!$A:$F,5,FALSE),IF($D40="Totale",VLOOKUP($B40,'Recycl Matx'!$A:$F,5,FALSE),""))</f>
        <v>A</v>
      </c>
      <c r="F40">
        <f>IF($D40="Oui",VLOOKUP($B40,'Recycl Matx'!$A:$F,6,FALSE),IF($D40="Totale",VLOOKUP($B40,'Recycl Matx'!$A:$F,6,FALSE),""))</f>
        <v>1</v>
      </c>
    </row>
    <row r="41" spans="1:6">
      <c r="A41" t="s">
        <v>152</v>
      </c>
      <c r="B41" t="s">
        <v>21</v>
      </c>
      <c r="C41" t="str">
        <f t="shared" si="0"/>
        <v>02001</v>
      </c>
      <c r="D41" t="str">
        <f>VLOOKUP(B41,'Recycl Matx'!A:F,4,FALSE)</f>
        <v>Oui</v>
      </c>
      <c r="E41" t="str">
        <f>IF($D41="Oui",VLOOKUP($B41,'Recycl Matx'!$A:$F,5,FALSE),IF($D41="Totale",VLOOKUP($B41,'Recycl Matx'!$A:$F,5,FALSE),""))</f>
        <v>A</v>
      </c>
      <c r="F41">
        <f>IF($D41="Oui",VLOOKUP($B41,'Recycl Matx'!$A:$F,6,FALSE),IF($D41="Totale",VLOOKUP($B41,'Recycl Matx'!$A:$F,6,FALSE),""))</f>
        <v>1</v>
      </c>
    </row>
    <row r="42" spans="1:6">
      <c r="A42" t="s">
        <v>152</v>
      </c>
      <c r="B42" t="s">
        <v>63</v>
      </c>
      <c r="C42" t="str">
        <f t="shared" si="0"/>
        <v>02002</v>
      </c>
      <c r="D42" t="str">
        <f>VLOOKUP(B42,'Recycl Matx'!A:F,4,FALSE)</f>
        <v>Oui</v>
      </c>
      <c r="E42" t="str">
        <f>IF($D42="Oui",VLOOKUP($B42,'Recycl Matx'!$A:$F,5,FALSE),IF($D42="Totale",VLOOKUP($B42,'Recycl Matx'!$A:$F,5,FALSE),""))</f>
        <v>G</v>
      </c>
      <c r="F42">
        <f>IF($D42="Oui",VLOOKUP($B42,'Recycl Matx'!$A:$F,6,FALSE),IF($D42="Totale",VLOOKUP($B42,'Recycl Matx'!$A:$F,6,FALSE),""))</f>
        <v>0</v>
      </c>
    </row>
    <row r="43" spans="1:6">
      <c r="A43" t="s">
        <v>152</v>
      </c>
      <c r="B43" t="s">
        <v>87</v>
      </c>
      <c r="C43" t="str">
        <f t="shared" ref="C43:C106" si="1">CONCATENATE(A43,B43)</f>
        <v>02005</v>
      </c>
      <c r="D43" t="str">
        <f>VLOOKUP(B43,'Recycl Matx'!A:F,4,FALSE)</f>
        <v>Oui</v>
      </c>
      <c r="E43" t="str">
        <f>IF($D43="Oui",VLOOKUP($B43,'Recycl Matx'!$A:$F,5,FALSE),IF($D43="Totale",VLOOKUP($B43,'Recycl Matx'!$A:$F,5,FALSE),""))</f>
        <v>B</v>
      </c>
      <c r="F43">
        <f>IF($D43="Oui",VLOOKUP($B43,'Recycl Matx'!$A:$F,6,FALSE),IF($D43="Totale",VLOOKUP($B43,'Recycl Matx'!$A:$F,6,FALSE),""))</f>
        <v>2</v>
      </c>
    </row>
    <row r="44" spans="1:6">
      <c r="A44" t="s">
        <v>152</v>
      </c>
      <c r="B44" t="s">
        <v>142</v>
      </c>
      <c r="C44" t="str">
        <f t="shared" si="1"/>
        <v>02007</v>
      </c>
      <c r="D44" t="str">
        <f>VLOOKUP(B44,'Recycl Matx'!A:F,4,FALSE)</f>
        <v>Non</v>
      </c>
      <c r="E44">
        <v>0</v>
      </c>
      <c r="F44">
        <v>0</v>
      </c>
    </row>
    <row r="45" spans="1:6">
      <c r="A45" t="s">
        <v>152</v>
      </c>
      <c r="B45" t="s">
        <v>54</v>
      </c>
      <c r="C45" t="str">
        <f t="shared" si="1"/>
        <v>02008</v>
      </c>
      <c r="D45" t="str">
        <f>VLOOKUP(B45,'Recycl Matx'!A:F,4,FALSE)</f>
        <v>Non</v>
      </c>
      <c r="E45">
        <v>0</v>
      </c>
      <c r="F45">
        <v>0</v>
      </c>
    </row>
    <row r="46" spans="1:6">
      <c r="A46" t="s">
        <v>152</v>
      </c>
      <c r="B46" t="s">
        <v>19</v>
      </c>
      <c r="C46" t="str">
        <f t="shared" si="1"/>
        <v>02012</v>
      </c>
      <c r="D46" t="str">
        <f>VLOOKUP(B46,'Recycl Matx'!A:F,4,FALSE)</f>
        <v>Non</v>
      </c>
      <c r="E46">
        <v>0</v>
      </c>
      <c r="F46">
        <v>0</v>
      </c>
    </row>
    <row r="47" spans="1:6">
      <c r="A47" t="s">
        <v>152</v>
      </c>
      <c r="B47" t="s">
        <v>49</v>
      </c>
      <c r="C47" t="str">
        <f t="shared" si="1"/>
        <v>02015</v>
      </c>
      <c r="D47" t="str">
        <f>VLOOKUP(B47,'Recycl Matx'!A:F,4,FALSE)</f>
        <v>Non</v>
      </c>
      <c r="E47">
        <v>0</v>
      </c>
      <c r="F47">
        <v>0</v>
      </c>
    </row>
    <row r="48" spans="1:6">
      <c r="A48" t="s">
        <v>152</v>
      </c>
      <c r="B48" t="s">
        <v>52</v>
      </c>
      <c r="C48" t="str">
        <f t="shared" si="1"/>
        <v>02016</v>
      </c>
      <c r="D48" t="str">
        <f>VLOOKUP(B48,'Recycl Matx'!A:F,4,FALSE)</f>
        <v>Non</v>
      </c>
      <c r="E48">
        <v>0</v>
      </c>
      <c r="F48">
        <v>0</v>
      </c>
    </row>
    <row r="49" spans="1:6">
      <c r="A49" t="s">
        <v>152</v>
      </c>
      <c r="B49" t="s">
        <v>57</v>
      </c>
      <c r="C49" t="str">
        <f t="shared" si="1"/>
        <v>02017</v>
      </c>
      <c r="D49" t="str">
        <f>VLOOKUP(B49,'Recycl Matx'!A:F,4,FALSE)</f>
        <v>Non</v>
      </c>
      <c r="E49">
        <v>0</v>
      </c>
      <c r="F49">
        <v>0</v>
      </c>
    </row>
    <row r="50" spans="1:6">
      <c r="A50" t="s">
        <v>152</v>
      </c>
      <c r="B50" t="s">
        <v>59</v>
      </c>
      <c r="C50" t="str">
        <f t="shared" si="1"/>
        <v>02018</v>
      </c>
      <c r="D50" t="str">
        <f>VLOOKUP(B50,'Recycl Matx'!A:F,4,FALSE)</f>
        <v>Non</v>
      </c>
      <c r="E50">
        <v>0</v>
      </c>
      <c r="F50">
        <v>0</v>
      </c>
    </row>
    <row r="51" spans="1:6">
      <c r="A51" t="s">
        <v>152</v>
      </c>
      <c r="B51" t="s">
        <v>79</v>
      </c>
      <c r="C51" t="str">
        <f t="shared" si="1"/>
        <v>02019</v>
      </c>
      <c r="D51" t="str">
        <f>VLOOKUP(B51,'Recycl Matx'!A:F,4,FALSE)</f>
        <v>Oui</v>
      </c>
      <c r="E51" t="str">
        <f>IF($D51="Oui",VLOOKUP($B51,'Recycl Matx'!$A:$F,5,FALSE),IF($D51="Totale",VLOOKUP($B51,'Recycl Matx'!$A:$F,5,FALSE),""))</f>
        <v>H</v>
      </c>
      <c r="F51">
        <f>IF($D51="Oui",VLOOKUP($B51,'Recycl Matx'!$A:$F,6,FALSE),IF($D51="Totale",VLOOKUP($B51,'Recycl Matx'!$A:$F,6,FALSE),""))</f>
        <v>4</v>
      </c>
    </row>
    <row r="52" spans="1:6">
      <c r="A52" t="s">
        <v>152</v>
      </c>
      <c r="B52" t="s">
        <v>25</v>
      </c>
      <c r="C52" t="str">
        <f t="shared" si="1"/>
        <v>02020</v>
      </c>
      <c r="D52" t="str">
        <f>VLOOKUP(B52,'Recycl Matx'!A:F,4,FALSE)</f>
        <v>Oui</v>
      </c>
      <c r="E52" t="str">
        <f>IF($D52="Oui",VLOOKUP($B52,'Recycl Matx'!$A:$F,5,FALSE),IF($D52="Totale",VLOOKUP($B52,'Recycl Matx'!$A:$F,5,FALSE),""))</f>
        <v>A</v>
      </c>
      <c r="F52">
        <f>IF($D52="Oui",VLOOKUP($B52,'Recycl Matx'!$A:$F,6,FALSE),IF($D52="Totale",VLOOKUP($B52,'Recycl Matx'!$A:$F,6,FALSE),""))</f>
        <v>1</v>
      </c>
    </row>
    <row r="53" spans="1:6">
      <c r="A53" t="s">
        <v>152</v>
      </c>
      <c r="B53" t="s">
        <v>27</v>
      </c>
      <c r="C53" t="str">
        <f t="shared" si="1"/>
        <v>02021</v>
      </c>
      <c r="D53" t="str">
        <f>VLOOKUP(B53,'Recycl Matx'!A:F,4,FALSE)</f>
        <v>Oui</v>
      </c>
      <c r="E53" t="str">
        <f>IF($D53="Oui",VLOOKUP($B53,'Recycl Matx'!$A:$F,5,FALSE),IF($D53="Totale",VLOOKUP($B53,'Recycl Matx'!$A:$F,5,FALSE),""))</f>
        <v>A</v>
      </c>
      <c r="F53">
        <f>IF($D53="Oui",VLOOKUP($B53,'Recycl Matx'!$A:$F,6,FALSE),IF($D53="Totale",VLOOKUP($B53,'Recycl Matx'!$A:$F,6,FALSE),""))</f>
        <v>1</v>
      </c>
    </row>
    <row r="54" spans="1:6">
      <c r="A54" t="s">
        <v>152</v>
      </c>
      <c r="B54" t="s">
        <v>67</v>
      </c>
      <c r="C54" t="str">
        <f t="shared" si="1"/>
        <v>02022</v>
      </c>
      <c r="D54" t="str">
        <f>VLOOKUP(B54,'Recycl Matx'!A:F,4,FALSE)</f>
        <v>Oui</v>
      </c>
      <c r="E54" t="str">
        <f>IF($D54="Oui",VLOOKUP($B54,'Recycl Matx'!$A:$F,5,FALSE),IF($D54="Totale",VLOOKUP($B54,'Recycl Matx'!$A:$F,5,FALSE),""))</f>
        <v>G</v>
      </c>
      <c r="F54">
        <f>IF($D54="Oui",VLOOKUP($B54,'Recycl Matx'!$A:$F,6,FALSE),IF($D54="Totale",VLOOKUP($B54,'Recycl Matx'!$A:$F,6,FALSE),""))</f>
        <v>0</v>
      </c>
    </row>
    <row r="55" spans="1:6">
      <c r="A55" t="s">
        <v>152</v>
      </c>
      <c r="B55" t="s">
        <v>29</v>
      </c>
      <c r="C55" t="str">
        <f t="shared" si="1"/>
        <v>02023</v>
      </c>
      <c r="D55" t="str">
        <f>VLOOKUP(B55,'Recycl Matx'!A:F,4,FALSE)</f>
        <v>Oui</v>
      </c>
      <c r="E55" t="str">
        <f>IF($D55="Oui",VLOOKUP($B55,'Recycl Matx'!$A:$F,5,FALSE),IF($D55="Totale",VLOOKUP($B55,'Recycl Matx'!$A:$F,5,FALSE),""))</f>
        <v>A</v>
      </c>
      <c r="F55">
        <f>IF($D55="Oui",VLOOKUP($B55,'Recycl Matx'!$A:$F,6,FALSE),IF($D55="Totale",VLOOKUP($B55,'Recycl Matx'!$A:$F,6,FALSE),""))</f>
        <v>1</v>
      </c>
    </row>
    <row r="56" spans="1:6">
      <c r="A56" t="s">
        <v>152</v>
      </c>
      <c r="B56" t="s">
        <v>31</v>
      </c>
      <c r="C56" t="str">
        <f t="shared" si="1"/>
        <v>02024</v>
      </c>
      <c r="D56" t="str">
        <f>VLOOKUP(B56,'Recycl Matx'!A:F,4,FALSE)</f>
        <v>Oui</v>
      </c>
      <c r="E56" t="str">
        <f>IF($D56="Oui",VLOOKUP($B56,'Recycl Matx'!$A:$F,5,FALSE),IF($D56="Totale",VLOOKUP($B56,'Recycl Matx'!$A:$F,5,FALSE),""))</f>
        <v>A</v>
      </c>
      <c r="F56">
        <f>IF($D56="Oui",VLOOKUP($B56,'Recycl Matx'!$A:$F,6,FALSE),IF($D56="Totale",VLOOKUP($B56,'Recycl Matx'!$A:$F,6,FALSE),""))</f>
        <v>1</v>
      </c>
    </row>
    <row r="57" spans="1:6">
      <c r="A57" t="s">
        <v>152</v>
      </c>
      <c r="B57" t="s">
        <v>33</v>
      </c>
      <c r="C57" t="str">
        <f t="shared" si="1"/>
        <v>02025</v>
      </c>
      <c r="D57" t="str">
        <f>VLOOKUP(B57,'Recycl Matx'!A:F,4,FALSE)</f>
        <v>Oui</v>
      </c>
      <c r="E57" t="str">
        <f>IF($D57="Oui",VLOOKUP($B57,'Recycl Matx'!$A:$F,5,FALSE),IF($D57="Totale",VLOOKUP($B57,'Recycl Matx'!$A:$F,5,FALSE),""))</f>
        <v>A</v>
      </c>
      <c r="F57">
        <f>IF($D57="Oui",VLOOKUP($B57,'Recycl Matx'!$A:$F,6,FALSE),IF($D57="Totale",VLOOKUP($B57,'Recycl Matx'!$A:$F,6,FALSE),""))</f>
        <v>1</v>
      </c>
    </row>
    <row r="58" spans="1:6">
      <c r="A58" t="s">
        <v>153</v>
      </c>
      <c r="B58" t="s">
        <v>21</v>
      </c>
      <c r="C58" t="str">
        <f t="shared" si="1"/>
        <v>02101</v>
      </c>
      <c r="D58" t="str">
        <f>VLOOKUP(B58,'Recycl Matx'!A:F,4,FALSE)</f>
        <v>Oui</v>
      </c>
      <c r="E58" t="str">
        <f>IF($D58="Oui",VLOOKUP($B58,'Recycl Matx'!$A:$F,5,FALSE),IF($D58="Totale",VLOOKUP($B58,'Recycl Matx'!$A:$F,5,FALSE),""))</f>
        <v>A</v>
      </c>
      <c r="F58">
        <f>IF($D58="Oui",VLOOKUP($B58,'Recycl Matx'!$A:$F,6,FALSE),IF($D58="Totale",VLOOKUP($B58,'Recycl Matx'!$A:$F,6,FALSE),""))</f>
        <v>1</v>
      </c>
    </row>
    <row r="59" spans="1:6">
      <c r="A59" t="s">
        <v>153</v>
      </c>
      <c r="B59" t="s">
        <v>63</v>
      </c>
      <c r="C59" t="str">
        <f t="shared" si="1"/>
        <v>02102</v>
      </c>
      <c r="D59" t="str">
        <f>VLOOKUP(B59,'Recycl Matx'!A:F,4,FALSE)</f>
        <v>Oui</v>
      </c>
      <c r="E59" t="str">
        <f>IF($D59="Oui",VLOOKUP($B59,'Recycl Matx'!$A:$F,5,FALSE),IF($D59="Totale",VLOOKUP($B59,'Recycl Matx'!$A:$F,5,FALSE),""))</f>
        <v>G</v>
      </c>
      <c r="F59">
        <f>IF($D59="Oui",VLOOKUP($B59,'Recycl Matx'!$A:$F,6,FALSE),IF($D59="Totale",VLOOKUP($B59,'Recycl Matx'!$A:$F,6,FALSE),""))</f>
        <v>0</v>
      </c>
    </row>
    <row r="60" spans="1:6">
      <c r="A60" t="s">
        <v>153</v>
      </c>
      <c r="B60" t="s">
        <v>87</v>
      </c>
      <c r="C60" t="str">
        <f t="shared" si="1"/>
        <v>02105</v>
      </c>
      <c r="D60" t="str">
        <f>VLOOKUP(B60,'Recycl Matx'!A:F,4,FALSE)</f>
        <v>Oui</v>
      </c>
      <c r="E60" t="str">
        <f>IF($D60="Oui",VLOOKUP($B60,'Recycl Matx'!$A:$F,5,FALSE),IF($D60="Totale",VLOOKUP($B60,'Recycl Matx'!$A:$F,5,FALSE),""))</f>
        <v>B</v>
      </c>
      <c r="F60">
        <f>IF($D60="Oui",VLOOKUP($B60,'Recycl Matx'!$A:$F,6,FALSE),IF($D60="Totale",VLOOKUP($B60,'Recycl Matx'!$A:$F,6,FALSE),""))</f>
        <v>2</v>
      </c>
    </row>
    <row r="61" spans="1:6">
      <c r="A61" t="s">
        <v>153</v>
      </c>
      <c r="B61" t="s">
        <v>142</v>
      </c>
      <c r="C61" t="str">
        <f t="shared" si="1"/>
        <v>02107</v>
      </c>
      <c r="D61" t="str">
        <f>VLOOKUP(B61,'Recycl Matx'!A:F,4,FALSE)</f>
        <v>Non</v>
      </c>
      <c r="E61">
        <v>0</v>
      </c>
      <c r="F61">
        <v>0</v>
      </c>
    </row>
    <row r="62" spans="1:6">
      <c r="A62" t="s">
        <v>153</v>
      </c>
      <c r="B62" t="s">
        <v>54</v>
      </c>
      <c r="C62" t="str">
        <f t="shared" si="1"/>
        <v>02108</v>
      </c>
      <c r="D62" t="str">
        <f>VLOOKUP(B62,'Recycl Matx'!A:F,4,FALSE)</f>
        <v>Non</v>
      </c>
      <c r="E62">
        <v>0</v>
      </c>
      <c r="F62">
        <v>0</v>
      </c>
    </row>
    <row r="63" spans="1:6">
      <c r="A63" t="s">
        <v>153</v>
      </c>
      <c r="B63" t="s">
        <v>19</v>
      </c>
      <c r="C63" t="str">
        <f t="shared" si="1"/>
        <v>02112</v>
      </c>
      <c r="D63" t="str">
        <f>VLOOKUP(B63,'Recycl Matx'!A:F,4,FALSE)</f>
        <v>Non</v>
      </c>
      <c r="E63">
        <v>0</v>
      </c>
      <c r="F63">
        <v>0</v>
      </c>
    </row>
    <row r="64" spans="1:6">
      <c r="A64" t="s">
        <v>153</v>
      </c>
      <c r="B64" t="s">
        <v>49</v>
      </c>
      <c r="C64" t="str">
        <f t="shared" si="1"/>
        <v>02115</v>
      </c>
      <c r="D64" t="str">
        <f>VLOOKUP(B64,'Recycl Matx'!A:F,4,FALSE)</f>
        <v>Non</v>
      </c>
      <c r="E64">
        <v>0</v>
      </c>
      <c r="F64">
        <v>0</v>
      </c>
    </row>
    <row r="65" spans="1:6">
      <c r="A65" t="s">
        <v>153</v>
      </c>
      <c r="B65" t="s">
        <v>52</v>
      </c>
      <c r="C65" t="str">
        <f t="shared" si="1"/>
        <v>02116</v>
      </c>
      <c r="D65" t="str">
        <f>VLOOKUP(B65,'Recycl Matx'!A:F,4,FALSE)</f>
        <v>Non</v>
      </c>
      <c r="E65">
        <v>0</v>
      </c>
      <c r="F65">
        <v>0</v>
      </c>
    </row>
    <row r="66" spans="1:6">
      <c r="A66" t="s">
        <v>153</v>
      </c>
      <c r="B66" t="s">
        <v>57</v>
      </c>
      <c r="C66" t="str">
        <f t="shared" si="1"/>
        <v>02117</v>
      </c>
      <c r="D66" t="str">
        <f>VLOOKUP(B66,'Recycl Matx'!A:F,4,FALSE)</f>
        <v>Non</v>
      </c>
      <c r="E66">
        <v>0</v>
      </c>
      <c r="F66">
        <v>0</v>
      </c>
    </row>
    <row r="67" spans="1:6">
      <c r="A67" t="s">
        <v>153</v>
      </c>
      <c r="B67" t="s">
        <v>59</v>
      </c>
      <c r="C67" t="str">
        <f t="shared" si="1"/>
        <v>02118</v>
      </c>
      <c r="D67" t="str">
        <f>VLOOKUP(B67,'Recycl Matx'!A:F,4,FALSE)</f>
        <v>Non</v>
      </c>
      <c r="E67">
        <v>0</v>
      </c>
      <c r="F67">
        <v>0</v>
      </c>
    </row>
    <row r="68" spans="1:6">
      <c r="A68" t="s">
        <v>153</v>
      </c>
      <c r="B68" t="s">
        <v>79</v>
      </c>
      <c r="C68" t="str">
        <f t="shared" si="1"/>
        <v>02119</v>
      </c>
      <c r="D68" t="str">
        <f>VLOOKUP(B68,'Recycl Matx'!A:F,4,FALSE)</f>
        <v>Oui</v>
      </c>
      <c r="E68" t="str">
        <f>IF($D68="Oui",VLOOKUP($B68,'Recycl Matx'!$A:$F,5,FALSE),IF($D68="Totale",VLOOKUP($B68,'Recycl Matx'!$A:$F,5,FALSE),""))</f>
        <v>H</v>
      </c>
      <c r="F68">
        <f>IF($D68="Oui",VLOOKUP($B68,'Recycl Matx'!$A:$F,6,FALSE),IF($D68="Totale",VLOOKUP($B68,'Recycl Matx'!$A:$F,6,FALSE),""))</f>
        <v>4</v>
      </c>
    </row>
    <row r="69" spans="1:6">
      <c r="A69" t="s">
        <v>153</v>
      </c>
      <c r="B69" t="s">
        <v>25</v>
      </c>
      <c r="C69" t="str">
        <f t="shared" si="1"/>
        <v>02120</v>
      </c>
      <c r="D69" t="str">
        <f>VLOOKUP(B69,'Recycl Matx'!A:F,4,FALSE)</f>
        <v>Oui</v>
      </c>
      <c r="E69" t="str">
        <f>IF($D69="Oui",VLOOKUP($B69,'Recycl Matx'!$A:$F,5,FALSE),IF($D69="Totale",VLOOKUP($B69,'Recycl Matx'!$A:$F,5,FALSE),""))</f>
        <v>A</v>
      </c>
      <c r="F69">
        <f>IF($D69="Oui",VLOOKUP($B69,'Recycl Matx'!$A:$F,6,FALSE),IF($D69="Totale",VLOOKUP($B69,'Recycl Matx'!$A:$F,6,FALSE),""))</f>
        <v>1</v>
      </c>
    </row>
    <row r="70" spans="1:6">
      <c r="A70" t="s">
        <v>153</v>
      </c>
      <c r="B70" t="s">
        <v>27</v>
      </c>
      <c r="C70" t="str">
        <f t="shared" si="1"/>
        <v>02121</v>
      </c>
      <c r="D70" t="str">
        <f>VLOOKUP(B70,'Recycl Matx'!A:F,4,FALSE)</f>
        <v>Oui</v>
      </c>
      <c r="E70" t="str">
        <f>IF($D70="Oui",VLOOKUP($B70,'Recycl Matx'!$A:$F,5,FALSE),IF($D70="Totale",VLOOKUP($B70,'Recycl Matx'!$A:$F,5,FALSE),""))</f>
        <v>A</v>
      </c>
      <c r="F70">
        <f>IF($D70="Oui",VLOOKUP($B70,'Recycl Matx'!$A:$F,6,FALSE),IF($D70="Totale",VLOOKUP($B70,'Recycl Matx'!$A:$F,6,FALSE),""))</f>
        <v>1</v>
      </c>
    </row>
    <row r="71" spans="1:6">
      <c r="A71" t="s">
        <v>153</v>
      </c>
      <c r="B71" t="s">
        <v>67</v>
      </c>
      <c r="C71" t="str">
        <f t="shared" si="1"/>
        <v>02122</v>
      </c>
      <c r="D71" t="str">
        <f>VLOOKUP(B71,'Recycl Matx'!A:F,4,FALSE)</f>
        <v>Oui</v>
      </c>
      <c r="E71" t="str">
        <f>IF($D71="Oui",VLOOKUP($B71,'Recycl Matx'!$A:$F,5,FALSE),IF($D71="Totale",VLOOKUP($B71,'Recycl Matx'!$A:$F,5,FALSE),""))</f>
        <v>G</v>
      </c>
      <c r="F71">
        <f>IF($D71="Oui",VLOOKUP($B71,'Recycl Matx'!$A:$F,6,FALSE),IF($D71="Totale",VLOOKUP($B71,'Recycl Matx'!$A:$F,6,FALSE),""))</f>
        <v>0</v>
      </c>
    </row>
    <row r="72" spans="1:6">
      <c r="A72" t="s">
        <v>153</v>
      </c>
      <c r="B72" t="s">
        <v>29</v>
      </c>
      <c r="C72" t="str">
        <f t="shared" si="1"/>
        <v>02123</v>
      </c>
      <c r="D72" t="str">
        <f>VLOOKUP(B72,'Recycl Matx'!A:F,4,FALSE)</f>
        <v>Oui</v>
      </c>
      <c r="E72" t="str">
        <f>IF($D72="Oui",VLOOKUP($B72,'Recycl Matx'!$A:$F,5,FALSE),IF($D72="Totale",VLOOKUP($B72,'Recycl Matx'!$A:$F,5,FALSE),""))</f>
        <v>A</v>
      </c>
      <c r="F72">
        <f>IF($D72="Oui",VLOOKUP($B72,'Recycl Matx'!$A:$F,6,FALSE),IF($D72="Totale",VLOOKUP($B72,'Recycl Matx'!$A:$F,6,FALSE),""))</f>
        <v>1</v>
      </c>
    </row>
    <row r="73" spans="1:6">
      <c r="A73" t="s">
        <v>153</v>
      </c>
      <c r="B73" t="s">
        <v>31</v>
      </c>
      <c r="C73" t="str">
        <f t="shared" si="1"/>
        <v>02124</v>
      </c>
      <c r="D73" t="str">
        <f>VLOOKUP(B73,'Recycl Matx'!A:F,4,FALSE)</f>
        <v>Oui</v>
      </c>
      <c r="E73" t="str">
        <f>IF($D73="Oui",VLOOKUP($B73,'Recycl Matx'!$A:$F,5,FALSE),IF($D73="Totale",VLOOKUP($B73,'Recycl Matx'!$A:$F,5,FALSE),""))</f>
        <v>A</v>
      </c>
      <c r="F73">
        <f>IF($D73="Oui",VLOOKUP($B73,'Recycl Matx'!$A:$F,6,FALSE),IF($D73="Totale",VLOOKUP($B73,'Recycl Matx'!$A:$F,6,FALSE),""))</f>
        <v>1</v>
      </c>
    </row>
    <row r="74" spans="1:6">
      <c r="A74" t="s">
        <v>153</v>
      </c>
      <c r="B74" t="s">
        <v>33</v>
      </c>
      <c r="C74" t="str">
        <f t="shared" si="1"/>
        <v>02125</v>
      </c>
      <c r="D74" t="str">
        <f>VLOOKUP(B74,'Recycl Matx'!A:F,4,FALSE)</f>
        <v>Oui</v>
      </c>
      <c r="E74" t="str">
        <f>IF($D74="Oui",VLOOKUP($B74,'Recycl Matx'!$A:$F,5,FALSE),IF($D74="Totale",VLOOKUP($B74,'Recycl Matx'!$A:$F,5,FALSE),""))</f>
        <v>A</v>
      </c>
      <c r="F74">
        <f>IF($D74="Oui",VLOOKUP($B74,'Recycl Matx'!$A:$F,6,FALSE),IF($D74="Totale",VLOOKUP($B74,'Recycl Matx'!$A:$F,6,FALSE),""))</f>
        <v>1</v>
      </c>
    </row>
    <row r="75" spans="1:6">
      <c r="A75" t="s">
        <v>154</v>
      </c>
      <c r="B75" t="s">
        <v>21</v>
      </c>
      <c r="C75" t="str">
        <f t="shared" si="1"/>
        <v>02201</v>
      </c>
      <c r="D75" t="str">
        <f>VLOOKUP(B75,'Recycl Matx'!A:F,4,FALSE)</f>
        <v>Oui</v>
      </c>
      <c r="E75" t="str">
        <f>IF($D75="Oui",VLOOKUP($B75,'Recycl Matx'!$A:$F,5,FALSE),IF($D75="Totale",VLOOKUP($B75,'Recycl Matx'!$A:$F,5,FALSE),""))</f>
        <v>A</v>
      </c>
      <c r="F75">
        <f>IF($D75="Oui",VLOOKUP($B75,'Recycl Matx'!$A:$F,6,FALSE),IF($D75="Totale",VLOOKUP($B75,'Recycl Matx'!$A:$F,6,FALSE),""))</f>
        <v>1</v>
      </c>
    </row>
    <row r="76" spans="1:6">
      <c r="A76" t="s">
        <v>154</v>
      </c>
      <c r="B76" t="s">
        <v>63</v>
      </c>
      <c r="C76" t="str">
        <f t="shared" si="1"/>
        <v>02202</v>
      </c>
      <c r="D76" t="str">
        <f>VLOOKUP(B76,'Recycl Matx'!A:F,4,FALSE)</f>
        <v>Oui</v>
      </c>
      <c r="E76" t="str">
        <f>IF($D76="Oui",VLOOKUP($B76,'Recycl Matx'!$A:$F,5,FALSE),IF($D76="Totale",VLOOKUP($B76,'Recycl Matx'!$A:$F,5,FALSE),""))</f>
        <v>G</v>
      </c>
      <c r="F76">
        <f>IF($D76="Oui",VLOOKUP($B76,'Recycl Matx'!$A:$F,6,FALSE),IF($D76="Totale",VLOOKUP($B76,'Recycl Matx'!$A:$F,6,FALSE),""))</f>
        <v>0</v>
      </c>
    </row>
    <row r="77" spans="1:6">
      <c r="A77" t="s">
        <v>154</v>
      </c>
      <c r="B77" t="s">
        <v>87</v>
      </c>
      <c r="C77" t="str">
        <f t="shared" si="1"/>
        <v>02205</v>
      </c>
      <c r="D77" t="str">
        <f>VLOOKUP(B77,'Recycl Matx'!A:F,4,FALSE)</f>
        <v>Oui</v>
      </c>
      <c r="E77" t="str">
        <f>IF($D77="Oui",VLOOKUP($B77,'Recycl Matx'!$A:$F,5,FALSE),IF($D77="Totale",VLOOKUP($B77,'Recycl Matx'!$A:$F,5,FALSE),""))</f>
        <v>B</v>
      </c>
      <c r="F77">
        <f>IF($D77="Oui",VLOOKUP($B77,'Recycl Matx'!$A:$F,6,FALSE),IF($D77="Totale",VLOOKUP($B77,'Recycl Matx'!$A:$F,6,FALSE),""))</f>
        <v>2</v>
      </c>
    </row>
    <row r="78" spans="1:6">
      <c r="A78" t="s">
        <v>154</v>
      </c>
      <c r="B78" t="s">
        <v>19</v>
      </c>
      <c r="C78" t="str">
        <f t="shared" si="1"/>
        <v>02212</v>
      </c>
      <c r="D78" t="str">
        <f>VLOOKUP(B78,'Recycl Matx'!A:F,4,FALSE)</f>
        <v>Non</v>
      </c>
      <c r="E78">
        <v>0</v>
      </c>
      <c r="F78">
        <v>0</v>
      </c>
    </row>
    <row r="79" spans="1:6">
      <c r="A79" t="s">
        <v>154</v>
      </c>
      <c r="B79" t="s">
        <v>49</v>
      </c>
      <c r="C79" t="str">
        <f t="shared" si="1"/>
        <v>02215</v>
      </c>
      <c r="D79" t="str">
        <f>VLOOKUP(B79,'Recycl Matx'!A:F,4,FALSE)</f>
        <v>Non</v>
      </c>
      <c r="E79">
        <v>0</v>
      </c>
      <c r="F79">
        <v>0</v>
      </c>
    </row>
    <row r="80" spans="1:6">
      <c r="A80" t="s">
        <v>154</v>
      </c>
      <c r="B80" t="s">
        <v>52</v>
      </c>
      <c r="C80" t="str">
        <f t="shared" si="1"/>
        <v>02216</v>
      </c>
      <c r="D80" t="str">
        <f>VLOOKUP(B80,'Recycl Matx'!A:F,4,FALSE)</f>
        <v>Non</v>
      </c>
      <c r="E80">
        <v>0</v>
      </c>
      <c r="F80">
        <v>0</v>
      </c>
    </row>
    <row r="81" spans="1:6">
      <c r="A81" t="s">
        <v>154</v>
      </c>
      <c r="B81" t="s">
        <v>57</v>
      </c>
      <c r="C81" t="str">
        <f t="shared" si="1"/>
        <v>02217</v>
      </c>
      <c r="D81" t="str">
        <f>VLOOKUP(B81,'Recycl Matx'!A:F,4,FALSE)</f>
        <v>Non</v>
      </c>
      <c r="E81">
        <v>0</v>
      </c>
      <c r="F81">
        <v>0</v>
      </c>
    </row>
    <row r="82" spans="1:6">
      <c r="A82" t="s">
        <v>154</v>
      </c>
      <c r="B82" t="s">
        <v>59</v>
      </c>
      <c r="C82" t="str">
        <f t="shared" si="1"/>
        <v>02218</v>
      </c>
      <c r="D82" t="str">
        <f>VLOOKUP(B82,'Recycl Matx'!A:F,4,FALSE)</f>
        <v>Non</v>
      </c>
      <c r="E82">
        <v>0</v>
      </c>
      <c r="F82">
        <v>0</v>
      </c>
    </row>
    <row r="83" spans="1:6">
      <c r="A83" t="s">
        <v>154</v>
      </c>
      <c r="B83" t="s">
        <v>79</v>
      </c>
      <c r="C83" t="str">
        <f t="shared" si="1"/>
        <v>02219</v>
      </c>
      <c r="D83" t="str">
        <f>VLOOKUP(B83,'Recycl Matx'!A:F,4,FALSE)</f>
        <v>Oui</v>
      </c>
      <c r="E83" t="str">
        <f>IF($D83="Oui",VLOOKUP($B83,'Recycl Matx'!$A:$F,5,FALSE),IF($D83="Totale",VLOOKUP($B83,'Recycl Matx'!$A:$F,5,FALSE),""))</f>
        <v>H</v>
      </c>
      <c r="F83">
        <f>IF($D83="Oui",VLOOKUP($B83,'Recycl Matx'!$A:$F,6,FALSE),IF($D83="Totale",VLOOKUP($B83,'Recycl Matx'!$A:$F,6,FALSE),""))</f>
        <v>4</v>
      </c>
    </row>
    <row r="84" spans="1:6">
      <c r="A84" t="s">
        <v>154</v>
      </c>
      <c r="B84" t="s">
        <v>25</v>
      </c>
      <c r="C84" t="str">
        <f t="shared" si="1"/>
        <v>02220</v>
      </c>
      <c r="D84" t="str">
        <f>VLOOKUP(B84,'Recycl Matx'!A:F,4,FALSE)</f>
        <v>Oui</v>
      </c>
      <c r="E84" t="str">
        <f>IF($D84="Oui",VLOOKUP($B84,'Recycl Matx'!$A:$F,5,FALSE),IF($D84="Totale",VLOOKUP($B84,'Recycl Matx'!$A:$F,5,FALSE),""))</f>
        <v>A</v>
      </c>
      <c r="F84">
        <f>IF($D84="Oui",VLOOKUP($B84,'Recycl Matx'!$A:$F,6,FALSE),IF($D84="Totale",VLOOKUP($B84,'Recycl Matx'!$A:$F,6,FALSE),""))</f>
        <v>1</v>
      </c>
    </row>
    <row r="85" spans="1:6">
      <c r="A85" t="s">
        <v>154</v>
      </c>
      <c r="B85" t="s">
        <v>27</v>
      </c>
      <c r="C85" t="str">
        <f t="shared" si="1"/>
        <v>02221</v>
      </c>
      <c r="D85" t="str">
        <f>VLOOKUP(B85,'Recycl Matx'!A:F,4,FALSE)</f>
        <v>Oui</v>
      </c>
      <c r="E85" t="str">
        <f>IF($D85="Oui",VLOOKUP($B85,'Recycl Matx'!$A:$F,5,FALSE),IF($D85="Totale",VLOOKUP($B85,'Recycl Matx'!$A:$F,5,FALSE),""))</f>
        <v>A</v>
      </c>
      <c r="F85">
        <f>IF($D85="Oui",VLOOKUP($B85,'Recycl Matx'!$A:$F,6,FALSE),IF($D85="Totale",VLOOKUP($B85,'Recycl Matx'!$A:$F,6,FALSE),""))</f>
        <v>1</v>
      </c>
    </row>
    <row r="86" spans="1:6">
      <c r="A86" t="s">
        <v>154</v>
      </c>
      <c r="B86" t="s">
        <v>67</v>
      </c>
      <c r="C86" t="str">
        <f t="shared" si="1"/>
        <v>02222</v>
      </c>
      <c r="D86" t="str">
        <f>VLOOKUP(B86,'Recycl Matx'!A:F,4,FALSE)</f>
        <v>Oui</v>
      </c>
      <c r="E86" t="str">
        <f>IF($D86="Oui",VLOOKUP($B86,'Recycl Matx'!$A:$F,5,FALSE),IF($D86="Totale",VLOOKUP($B86,'Recycl Matx'!$A:$F,5,FALSE),""))</f>
        <v>G</v>
      </c>
      <c r="F86">
        <f>IF($D86="Oui",VLOOKUP($B86,'Recycl Matx'!$A:$F,6,FALSE),IF($D86="Totale",VLOOKUP($B86,'Recycl Matx'!$A:$F,6,FALSE),""))</f>
        <v>0</v>
      </c>
    </row>
    <row r="87" spans="1:6">
      <c r="A87" t="s">
        <v>154</v>
      </c>
      <c r="B87" t="s">
        <v>29</v>
      </c>
      <c r="C87" t="str">
        <f t="shared" si="1"/>
        <v>02223</v>
      </c>
      <c r="D87" t="str">
        <f>VLOOKUP(B87,'Recycl Matx'!A:F,4,FALSE)</f>
        <v>Oui</v>
      </c>
      <c r="E87" t="str">
        <f>IF($D87="Oui",VLOOKUP($B87,'Recycl Matx'!$A:$F,5,FALSE),IF($D87="Totale",VLOOKUP($B87,'Recycl Matx'!$A:$F,5,FALSE),""))</f>
        <v>A</v>
      </c>
      <c r="F87">
        <f>IF($D87="Oui",VLOOKUP($B87,'Recycl Matx'!$A:$F,6,FALSE),IF($D87="Totale",VLOOKUP($B87,'Recycl Matx'!$A:$F,6,FALSE),""))</f>
        <v>1</v>
      </c>
    </row>
    <row r="88" spans="1:6">
      <c r="A88" t="s">
        <v>154</v>
      </c>
      <c r="B88" t="s">
        <v>31</v>
      </c>
      <c r="C88" t="str">
        <f t="shared" si="1"/>
        <v>02224</v>
      </c>
      <c r="D88" t="str">
        <f>VLOOKUP(B88,'Recycl Matx'!A:F,4,FALSE)</f>
        <v>Oui</v>
      </c>
      <c r="E88" t="str">
        <f>IF($D88="Oui",VLOOKUP($B88,'Recycl Matx'!$A:$F,5,FALSE),IF($D88="Totale",VLOOKUP($B88,'Recycl Matx'!$A:$F,5,FALSE),""))</f>
        <v>A</v>
      </c>
      <c r="F88">
        <f>IF($D88="Oui",VLOOKUP($B88,'Recycl Matx'!$A:$F,6,FALSE),IF($D88="Totale",VLOOKUP($B88,'Recycl Matx'!$A:$F,6,FALSE),""))</f>
        <v>1</v>
      </c>
    </row>
    <row r="89" spans="1:6">
      <c r="A89" t="s">
        <v>154</v>
      </c>
      <c r="B89" t="s">
        <v>33</v>
      </c>
      <c r="C89" t="str">
        <f t="shared" si="1"/>
        <v>02225</v>
      </c>
      <c r="D89" t="str">
        <f>VLOOKUP(B89,'Recycl Matx'!A:F,4,FALSE)</f>
        <v>Oui</v>
      </c>
      <c r="E89" t="str">
        <f>IF($D89="Oui",VLOOKUP($B89,'Recycl Matx'!$A:$F,5,FALSE),IF($D89="Totale",VLOOKUP($B89,'Recycl Matx'!$A:$F,5,FALSE),""))</f>
        <v>A</v>
      </c>
      <c r="F89">
        <f>IF($D89="Oui",VLOOKUP($B89,'Recycl Matx'!$A:$F,6,FALSE),IF($D89="Totale",VLOOKUP($B89,'Recycl Matx'!$A:$F,6,FALSE),""))</f>
        <v>1</v>
      </c>
    </row>
    <row r="90" spans="1:6">
      <c r="A90" t="s">
        <v>155</v>
      </c>
      <c r="B90" t="s">
        <v>21</v>
      </c>
      <c r="C90" t="str">
        <f t="shared" si="1"/>
        <v>03401</v>
      </c>
      <c r="D90" t="str">
        <f>VLOOKUP(B90,'Recycl Matx'!A:F,4,FALSE)</f>
        <v>Oui</v>
      </c>
      <c r="E90" t="str">
        <f>IF($D90="Oui",VLOOKUP($B90,'Recycl Matx'!$A:$F,5,FALSE),IF($D90="Totale",VLOOKUP($B90,'Recycl Matx'!$A:$F,5,FALSE),""))</f>
        <v>A</v>
      </c>
      <c r="F90">
        <f>IF($D90="Oui",VLOOKUP($B90,'Recycl Matx'!$A:$F,6,FALSE),IF($D90="Totale",VLOOKUP($B90,'Recycl Matx'!$A:$F,6,FALSE),""))</f>
        <v>1</v>
      </c>
    </row>
    <row r="91" spans="1:6">
      <c r="A91" t="s">
        <v>155</v>
      </c>
      <c r="B91" t="s">
        <v>63</v>
      </c>
      <c r="C91" t="str">
        <f t="shared" si="1"/>
        <v>03402</v>
      </c>
      <c r="D91" t="str">
        <f>VLOOKUP(B91,'Recycl Matx'!A:F,4,FALSE)</f>
        <v>Oui</v>
      </c>
      <c r="E91" t="str">
        <f>IF($D91="Oui",VLOOKUP($B91,'Recycl Matx'!$A:$F,5,FALSE),IF($D91="Totale",VLOOKUP($B91,'Recycl Matx'!$A:$F,5,FALSE),""))</f>
        <v>G</v>
      </c>
      <c r="F91">
        <f>IF($D91="Oui",VLOOKUP($B91,'Recycl Matx'!$A:$F,6,FALSE),IF($D91="Totale",VLOOKUP($B91,'Recycl Matx'!$A:$F,6,FALSE),""))</f>
        <v>0</v>
      </c>
    </row>
    <row r="92" spans="1:6">
      <c r="A92" t="s">
        <v>155</v>
      </c>
      <c r="B92" t="s">
        <v>133</v>
      </c>
      <c r="C92" t="str">
        <f t="shared" si="1"/>
        <v>03403</v>
      </c>
      <c r="D92" t="str">
        <f>VLOOKUP(B92,'Recycl Matx'!A:F,4,FALSE)</f>
        <v>Non</v>
      </c>
      <c r="E92">
        <v>0</v>
      </c>
      <c r="F92">
        <v>0</v>
      </c>
    </row>
    <row r="93" spans="1:6">
      <c r="A93" t="s">
        <v>155</v>
      </c>
      <c r="B93" t="s">
        <v>136</v>
      </c>
      <c r="C93" t="str">
        <f t="shared" si="1"/>
        <v>03404</v>
      </c>
      <c r="D93" t="str">
        <f>VLOOKUP(B93,'Recycl Matx'!A:F,4,FALSE)</f>
        <v>Non</v>
      </c>
      <c r="E93">
        <v>0</v>
      </c>
      <c r="F93">
        <v>0</v>
      </c>
    </row>
    <row r="94" spans="1:6">
      <c r="A94" t="s">
        <v>155</v>
      </c>
      <c r="B94" t="s">
        <v>87</v>
      </c>
      <c r="C94" t="str">
        <f t="shared" si="1"/>
        <v>03405</v>
      </c>
      <c r="D94" t="str">
        <f>VLOOKUP(B94,'Recycl Matx'!A:F,4,FALSE)</f>
        <v>Oui</v>
      </c>
      <c r="E94" t="str">
        <f>IF($D94="Oui",VLOOKUP($B94,'Recycl Matx'!$A:$F,5,FALSE),IF($D94="Totale",VLOOKUP($B94,'Recycl Matx'!$A:$F,5,FALSE),""))</f>
        <v>B</v>
      </c>
      <c r="F94">
        <f>IF($D94="Oui",VLOOKUP($B94,'Recycl Matx'!$A:$F,6,FALSE),IF($D94="Totale",VLOOKUP($B94,'Recycl Matx'!$A:$F,6,FALSE),""))</f>
        <v>2</v>
      </c>
    </row>
    <row r="95" spans="1:6">
      <c r="A95" t="s">
        <v>155</v>
      </c>
      <c r="B95" t="s">
        <v>127</v>
      </c>
      <c r="C95" t="str">
        <f t="shared" si="1"/>
        <v>03406</v>
      </c>
      <c r="D95" t="str">
        <f>VLOOKUP(B95,'Recycl Matx'!A:F,4,FALSE)</f>
        <v>Oui</v>
      </c>
      <c r="E95" t="str">
        <f>IF($D95="Oui",VLOOKUP($B95,'Recycl Matx'!$A:$F,5,FALSE),IF($D95="Totale",VLOOKUP($B95,'Recycl Matx'!$A:$F,5,FALSE),""))</f>
        <v>C</v>
      </c>
      <c r="F95">
        <f>IF($D95="Oui",VLOOKUP($B95,'Recycl Matx'!$A:$F,6,FALSE),IF($D95="Totale",VLOOKUP($B95,'Recycl Matx'!$A:$F,6,FALSE),""))</f>
        <v>5</v>
      </c>
    </row>
    <row r="96" spans="1:6">
      <c r="A96" t="s">
        <v>155</v>
      </c>
      <c r="B96" t="s">
        <v>142</v>
      </c>
      <c r="C96" t="str">
        <f t="shared" si="1"/>
        <v>03407</v>
      </c>
      <c r="D96" t="str">
        <f>VLOOKUP(B96,'Recycl Matx'!A:F,4,FALSE)</f>
        <v>Non</v>
      </c>
      <c r="E96">
        <v>0</v>
      </c>
      <c r="F96">
        <v>0</v>
      </c>
    </row>
    <row r="97" spans="1:6">
      <c r="A97" t="s">
        <v>155</v>
      </c>
      <c r="B97" t="s">
        <v>54</v>
      </c>
      <c r="C97" t="str">
        <f t="shared" si="1"/>
        <v>03408</v>
      </c>
      <c r="D97" t="str">
        <f>VLOOKUP(B97,'Recycl Matx'!A:F,4,FALSE)</f>
        <v>Non</v>
      </c>
      <c r="E97">
        <v>0</v>
      </c>
      <c r="F97">
        <v>0</v>
      </c>
    </row>
    <row r="98" spans="1:6">
      <c r="A98" t="s">
        <v>155</v>
      </c>
      <c r="B98" t="s">
        <v>19</v>
      </c>
      <c r="C98" t="str">
        <f t="shared" si="1"/>
        <v>03412</v>
      </c>
      <c r="D98" t="str">
        <f>VLOOKUP(B98,'Recycl Matx'!A:F,4,FALSE)</f>
        <v>Non</v>
      </c>
      <c r="E98">
        <v>0</v>
      </c>
      <c r="F98">
        <v>0</v>
      </c>
    </row>
    <row r="99" spans="1:6">
      <c r="A99" t="s">
        <v>155</v>
      </c>
      <c r="B99" t="s">
        <v>49</v>
      </c>
      <c r="C99" t="str">
        <f t="shared" si="1"/>
        <v>03415</v>
      </c>
      <c r="D99" t="str">
        <f>VLOOKUP(B99,'Recycl Matx'!A:F,4,FALSE)</f>
        <v>Non</v>
      </c>
      <c r="E99">
        <v>0</v>
      </c>
      <c r="F99">
        <v>0</v>
      </c>
    </row>
    <row r="100" spans="1:6">
      <c r="A100" t="s">
        <v>155</v>
      </c>
      <c r="B100" t="s">
        <v>52</v>
      </c>
      <c r="C100" t="str">
        <f t="shared" si="1"/>
        <v>03416</v>
      </c>
      <c r="D100" t="str">
        <f>VLOOKUP(B100,'Recycl Matx'!A:F,4,FALSE)</f>
        <v>Non</v>
      </c>
      <c r="E100">
        <v>0</v>
      </c>
      <c r="F100">
        <v>0</v>
      </c>
    </row>
    <row r="101" spans="1:6">
      <c r="A101" t="s">
        <v>155</v>
      </c>
      <c r="B101" t="s">
        <v>57</v>
      </c>
      <c r="C101" t="str">
        <f t="shared" si="1"/>
        <v>03417</v>
      </c>
      <c r="D101" t="str">
        <f>VLOOKUP(B101,'Recycl Matx'!A:F,4,FALSE)</f>
        <v>Non</v>
      </c>
      <c r="E101">
        <v>0</v>
      </c>
      <c r="F101">
        <v>0</v>
      </c>
    </row>
    <row r="102" spans="1:6">
      <c r="A102" t="s">
        <v>155</v>
      </c>
      <c r="B102" t="s">
        <v>59</v>
      </c>
      <c r="C102" t="str">
        <f t="shared" si="1"/>
        <v>03418</v>
      </c>
      <c r="D102" t="str">
        <f>VLOOKUP(B102,'Recycl Matx'!A:F,4,FALSE)</f>
        <v>Non</v>
      </c>
      <c r="E102">
        <v>0</v>
      </c>
      <c r="F102">
        <v>0</v>
      </c>
    </row>
    <row r="103" spans="1:6">
      <c r="A103" t="s">
        <v>155</v>
      </c>
      <c r="B103" t="s">
        <v>79</v>
      </c>
      <c r="C103" t="str">
        <f t="shared" si="1"/>
        <v>03419</v>
      </c>
      <c r="D103" t="str">
        <f>VLOOKUP(B103,'Recycl Matx'!A:F,4,FALSE)</f>
        <v>Oui</v>
      </c>
      <c r="E103" t="str">
        <f>IF($D103="Oui",VLOOKUP($B103,'Recycl Matx'!$A:$F,5,FALSE),IF($D103="Totale",VLOOKUP($B103,'Recycl Matx'!$A:$F,5,FALSE),""))</f>
        <v>H</v>
      </c>
      <c r="F103">
        <f>IF($D103="Oui",VLOOKUP($B103,'Recycl Matx'!$A:$F,6,FALSE),IF($D103="Totale",VLOOKUP($B103,'Recycl Matx'!$A:$F,6,FALSE),""))</f>
        <v>4</v>
      </c>
    </row>
    <row r="104" spans="1:6">
      <c r="A104" t="s">
        <v>155</v>
      </c>
      <c r="B104" t="s">
        <v>25</v>
      </c>
      <c r="C104" t="str">
        <f t="shared" si="1"/>
        <v>03420</v>
      </c>
      <c r="D104" t="str">
        <f>VLOOKUP(B104,'Recycl Matx'!A:F,4,FALSE)</f>
        <v>Oui</v>
      </c>
      <c r="E104" t="str">
        <f>IF($D104="Oui",VLOOKUP($B104,'Recycl Matx'!$A:$F,5,FALSE),IF($D104="Totale",VLOOKUP($B104,'Recycl Matx'!$A:$F,5,FALSE),""))</f>
        <v>A</v>
      </c>
      <c r="F104">
        <f>IF($D104="Oui",VLOOKUP($B104,'Recycl Matx'!$A:$F,6,FALSE),IF($D104="Totale",VLOOKUP($B104,'Recycl Matx'!$A:$F,6,FALSE),""))</f>
        <v>1</v>
      </c>
    </row>
    <row r="105" spans="1:6">
      <c r="A105" t="s">
        <v>155</v>
      </c>
      <c r="B105" t="s">
        <v>27</v>
      </c>
      <c r="C105" t="str">
        <f t="shared" si="1"/>
        <v>03421</v>
      </c>
      <c r="D105" t="str">
        <f>VLOOKUP(B105,'Recycl Matx'!A:F,4,FALSE)</f>
        <v>Oui</v>
      </c>
      <c r="E105" t="str">
        <f>IF($D105="Oui",VLOOKUP($B105,'Recycl Matx'!$A:$F,5,FALSE),IF($D105="Totale",VLOOKUP($B105,'Recycl Matx'!$A:$F,5,FALSE),""))</f>
        <v>A</v>
      </c>
      <c r="F105">
        <f>IF($D105="Oui",VLOOKUP($B105,'Recycl Matx'!$A:$F,6,FALSE),IF($D105="Totale",VLOOKUP($B105,'Recycl Matx'!$A:$F,6,FALSE),""))</f>
        <v>1</v>
      </c>
    </row>
    <row r="106" spans="1:6">
      <c r="A106" t="s">
        <v>155</v>
      </c>
      <c r="B106" t="s">
        <v>67</v>
      </c>
      <c r="C106" t="str">
        <f t="shared" si="1"/>
        <v>03422</v>
      </c>
      <c r="D106" t="str">
        <f>VLOOKUP(B106,'Recycl Matx'!A:F,4,FALSE)</f>
        <v>Oui</v>
      </c>
      <c r="E106" t="str">
        <f>IF($D106="Oui",VLOOKUP($B106,'Recycl Matx'!$A:$F,5,FALSE),IF($D106="Totale",VLOOKUP($B106,'Recycl Matx'!$A:$F,5,FALSE),""))</f>
        <v>G</v>
      </c>
      <c r="F106">
        <f>IF($D106="Oui",VLOOKUP($B106,'Recycl Matx'!$A:$F,6,FALSE),IF($D106="Totale",VLOOKUP($B106,'Recycl Matx'!$A:$F,6,FALSE),""))</f>
        <v>0</v>
      </c>
    </row>
    <row r="107" spans="1:6">
      <c r="A107" t="s">
        <v>155</v>
      </c>
      <c r="B107" t="s">
        <v>29</v>
      </c>
      <c r="C107" t="str">
        <f t="shared" ref="C107:C170" si="2">CONCATENATE(A107,B107)</f>
        <v>03423</v>
      </c>
      <c r="D107" t="str">
        <f>VLOOKUP(B107,'Recycl Matx'!A:F,4,FALSE)</f>
        <v>Oui</v>
      </c>
      <c r="E107" t="str">
        <f>IF($D107="Oui",VLOOKUP($B107,'Recycl Matx'!$A:$F,5,FALSE),IF($D107="Totale",VLOOKUP($B107,'Recycl Matx'!$A:$F,5,FALSE),""))</f>
        <v>A</v>
      </c>
      <c r="F107">
        <f>IF($D107="Oui",VLOOKUP($B107,'Recycl Matx'!$A:$F,6,FALSE),IF($D107="Totale",VLOOKUP($B107,'Recycl Matx'!$A:$F,6,FALSE),""))</f>
        <v>1</v>
      </c>
    </row>
    <row r="108" spans="1:6">
      <c r="A108" t="s">
        <v>155</v>
      </c>
      <c r="B108" t="s">
        <v>31</v>
      </c>
      <c r="C108" t="str">
        <f t="shared" si="2"/>
        <v>03424</v>
      </c>
      <c r="D108" t="str">
        <f>VLOOKUP(B108,'Recycl Matx'!A:F,4,FALSE)</f>
        <v>Oui</v>
      </c>
      <c r="E108" t="str">
        <f>IF($D108="Oui",VLOOKUP($B108,'Recycl Matx'!$A:$F,5,FALSE),IF($D108="Totale",VLOOKUP($B108,'Recycl Matx'!$A:$F,5,FALSE),""))</f>
        <v>A</v>
      </c>
      <c r="F108">
        <f>IF($D108="Oui",VLOOKUP($B108,'Recycl Matx'!$A:$F,6,FALSE),IF($D108="Totale",VLOOKUP($B108,'Recycl Matx'!$A:$F,6,FALSE),""))</f>
        <v>1</v>
      </c>
    </row>
    <row r="109" spans="1:6">
      <c r="A109" t="s">
        <v>155</v>
      </c>
      <c r="B109" t="s">
        <v>33</v>
      </c>
      <c r="C109" t="str">
        <f t="shared" si="2"/>
        <v>03425</v>
      </c>
      <c r="D109" t="str">
        <f>VLOOKUP(B109,'Recycl Matx'!A:F,4,FALSE)</f>
        <v>Oui</v>
      </c>
      <c r="E109" t="str">
        <f>IF($D109="Oui",VLOOKUP($B109,'Recycl Matx'!$A:$F,5,FALSE),IF($D109="Totale",VLOOKUP($B109,'Recycl Matx'!$A:$F,5,FALSE),""))</f>
        <v>A</v>
      </c>
      <c r="F109">
        <f>IF($D109="Oui",VLOOKUP($B109,'Recycl Matx'!$A:$F,6,FALSE),IF($D109="Totale",VLOOKUP($B109,'Recycl Matx'!$A:$F,6,FALSE),""))</f>
        <v>1</v>
      </c>
    </row>
    <row r="110" spans="1:6">
      <c r="A110" t="s">
        <v>156</v>
      </c>
      <c r="B110" t="s">
        <v>127</v>
      </c>
      <c r="C110" t="str">
        <f t="shared" si="2"/>
        <v>03506</v>
      </c>
      <c r="D110" t="str">
        <f>VLOOKUP(B110,'Recycl Matx'!A:F,4,FALSE)</f>
        <v>Oui</v>
      </c>
      <c r="E110" t="str">
        <f>IF($D110="Oui",VLOOKUP($B110,'Recycl Matx'!$A:$F,5,FALSE),IF($D110="Totale",VLOOKUP($B110,'Recycl Matx'!$A:$F,5,FALSE),""))</f>
        <v>C</v>
      </c>
      <c r="F110">
        <f>IF($D110="Oui",VLOOKUP($B110,'Recycl Matx'!$A:$F,6,FALSE),IF($D110="Totale",VLOOKUP($B110,'Recycl Matx'!$A:$F,6,FALSE),""))</f>
        <v>5</v>
      </c>
    </row>
    <row r="111" spans="1:6">
      <c r="A111" t="s">
        <v>156</v>
      </c>
      <c r="B111" t="s">
        <v>19</v>
      </c>
      <c r="C111" t="str">
        <f t="shared" si="2"/>
        <v>03512</v>
      </c>
      <c r="D111" t="str">
        <f>VLOOKUP(B111,'Recycl Matx'!A:F,4,FALSE)</f>
        <v>Non</v>
      </c>
      <c r="E111">
        <v>0</v>
      </c>
      <c r="F111">
        <v>0</v>
      </c>
    </row>
    <row r="112" spans="1:6">
      <c r="A112" t="s">
        <v>157</v>
      </c>
      <c r="B112" t="s">
        <v>127</v>
      </c>
      <c r="C112" t="str">
        <f t="shared" si="2"/>
        <v>03606</v>
      </c>
      <c r="D112" t="str">
        <f>VLOOKUP(B112,'Recycl Matx'!A:F,4,FALSE)</f>
        <v>Oui</v>
      </c>
      <c r="E112" t="str">
        <f>IF($D112="Oui",VLOOKUP($B112,'Recycl Matx'!$A:$F,5,FALSE),IF($D112="Totale",VLOOKUP($B112,'Recycl Matx'!$A:$F,5,FALSE),""))</f>
        <v>C</v>
      </c>
      <c r="F112">
        <f>IF($D112="Oui",VLOOKUP($B112,'Recycl Matx'!$A:$F,6,FALSE),IF($D112="Totale",VLOOKUP($B112,'Recycl Matx'!$A:$F,6,FALSE),""))</f>
        <v>5</v>
      </c>
    </row>
    <row r="113" spans="1:6">
      <c r="A113" t="s">
        <v>157</v>
      </c>
      <c r="B113" t="s">
        <v>19</v>
      </c>
      <c r="C113" t="str">
        <f t="shared" si="2"/>
        <v>03612</v>
      </c>
      <c r="D113" t="str">
        <f>VLOOKUP(B113,'Recycl Matx'!A:F,4,FALSE)</f>
        <v>Non</v>
      </c>
      <c r="E113">
        <v>0</v>
      </c>
      <c r="F113">
        <v>0</v>
      </c>
    </row>
    <row r="114" spans="1:6">
      <c r="A114" t="s">
        <v>158</v>
      </c>
      <c r="B114" t="s">
        <v>21</v>
      </c>
      <c r="C114" t="str">
        <f t="shared" si="2"/>
        <v>03801</v>
      </c>
      <c r="D114" t="str">
        <f>VLOOKUP(B114,'Recycl Matx'!A:F,4,FALSE)</f>
        <v>Oui</v>
      </c>
      <c r="E114" t="str">
        <f>IF($D114="Oui",VLOOKUP($B114,'Recycl Matx'!$A:$F,5,FALSE),IF($D114="Totale",VLOOKUP($B114,'Recycl Matx'!$A:$F,5,FALSE),""))</f>
        <v>A</v>
      </c>
      <c r="F114">
        <f>IF($D114="Oui",VLOOKUP($B114,'Recycl Matx'!$A:$F,6,FALSE),IF($D114="Totale",VLOOKUP($B114,'Recycl Matx'!$A:$F,6,FALSE),""))</f>
        <v>1</v>
      </c>
    </row>
    <row r="115" spans="1:6">
      <c r="A115" t="s">
        <v>158</v>
      </c>
      <c r="B115" t="s">
        <v>25</v>
      </c>
      <c r="C115" t="str">
        <f t="shared" si="2"/>
        <v>03820</v>
      </c>
      <c r="D115" t="str">
        <f>VLOOKUP(B115,'Recycl Matx'!A:F,4,FALSE)</f>
        <v>Oui</v>
      </c>
      <c r="E115" t="str">
        <f>IF($D115="Oui",VLOOKUP($B115,'Recycl Matx'!$A:$F,5,FALSE),IF($D115="Totale",VLOOKUP($B115,'Recycl Matx'!$A:$F,5,FALSE),""))</f>
        <v>A</v>
      </c>
      <c r="F115">
        <f>IF($D115="Oui",VLOOKUP($B115,'Recycl Matx'!$A:$F,6,FALSE),IF($D115="Totale",VLOOKUP($B115,'Recycl Matx'!$A:$F,6,FALSE),""))</f>
        <v>1</v>
      </c>
    </row>
    <row r="116" spans="1:6">
      <c r="A116" t="s">
        <v>158</v>
      </c>
      <c r="B116" t="s">
        <v>27</v>
      </c>
      <c r="C116" t="str">
        <f t="shared" si="2"/>
        <v>03821</v>
      </c>
      <c r="D116" t="str">
        <f>VLOOKUP(B116,'Recycl Matx'!A:F,4,FALSE)</f>
        <v>Oui</v>
      </c>
      <c r="E116" t="str">
        <f>IF($D116="Oui",VLOOKUP($B116,'Recycl Matx'!$A:$F,5,FALSE),IF($D116="Totale",VLOOKUP($B116,'Recycl Matx'!$A:$F,5,FALSE),""))</f>
        <v>A</v>
      </c>
      <c r="F116">
        <f>IF($D116="Oui",VLOOKUP($B116,'Recycl Matx'!$A:$F,6,FALSE),IF($D116="Totale",VLOOKUP($B116,'Recycl Matx'!$A:$F,6,FALSE),""))</f>
        <v>1</v>
      </c>
    </row>
    <row r="117" spans="1:6">
      <c r="A117" t="s">
        <v>158</v>
      </c>
      <c r="B117" t="s">
        <v>33</v>
      </c>
      <c r="C117" t="str">
        <f t="shared" si="2"/>
        <v>03825</v>
      </c>
      <c r="D117" t="str">
        <f>VLOOKUP(B117,'Recycl Matx'!A:F,4,FALSE)</f>
        <v>Oui</v>
      </c>
      <c r="E117" t="str">
        <f>IF($D117="Oui",VLOOKUP($B117,'Recycl Matx'!$A:$F,5,FALSE),IF($D117="Totale",VLOOKUP($B117,'Recycl Matx'!$A:$F,5,FALSE),""))</f>
        <v>A</v>
      </c>
      <c r="F117">
        <f>IF($D117="Oui",VLOOKUP($B117,'Recycl Matx'!$A:$F,6,FALSE),IF($D117="Totale",VLOOKUP($B117,'Recycl Matx'!$A:$F,6,FALSE),""))</f>
        <v>1</v>
      </c>
    </row>
    <row r="118" spans="1:6">
      <c r="A118" t="s">
        <v>159</v>
      </c>
      <c r="B118" t="s">
        <v>21</v>
      </c>
      <c r="C118" t="str">
        <f t="shared" si="2"/>
        <v>03901</v>
      </c>
      <c r="D118" t="str">
        <f>VLOOKUP(B118,'Recycl Matx'!A:F,4,FALSE)</f>
        <v>Oui</v>
      </c>
      <c r="E118" t="str">
        <f>IF($D118="Oui",VLOOKUP($B118,'Recycl Matx'!$A:$F,5,FALSE),IF($D118="Totale",VLOOKUP($B118,'Recycl Matx'!$A:$F,5,FALSE),""))</f>
        <v>A</v>
      </c>
      <c r="F118">
        <f>IF($D118="Oui",VLOOKUP($B118,'Recycl Matx'!$A:$F,6,FALSE),IF($D118="Totale",VLOOKUP($B118,'Recycl Matx'!$A:$F,6,FALSE),""))</f>
        <v>1</v>
      </c>
    </row>
    <row r="119" spans="1:6">
      <c r="A119" t="s">
        <v>159</v>
      </c>
      <c r="B119" t="s">
        <v>25</v>
      </c>
      <c r="C119" t="str">
        <f t="shared" si="2"/>
        <v>03920</v>
      </c>
      <c r="D119" t="str">
        <f>VLOOKUP(B119,'Recycl Matx'!A:F,4,FALSE)</f>
        <v>Oui</v>
      </c>
      <c r="E119" t="str">
        <f>IF($D119="Oui",VLOOKUP($B119,'Recycl Matx'!$A:$F,5,FALSE),IF($D119="Totale",VLOOKUP($B119,'Recycl Matx'!$A:$F,5,FALSE),""))</f>
        <v>A</v>
      </c>
      <c r="F119">
        <f>IF($D119="Oui",VLOOKUP($B119,'Recycl Matx'!$A:$F,6,FALSE),IF($D119="Totale",VLOOKUP($B119,'Recycl Matx'!$A:$F,6,FALSE),""))</f>
        <v>1</v>
      </c>
    </row>
    <row r="120" spans="1:6">
      <c r="A120" t="s">
        <v>159</v>
      </c>
      <c r="B120" t="s">
        <v>27</v>
      </c>
      <c r="C120" t="str">
        <f t="shared" si="2"/>
        <v>03921</v>
      </c>
      <c r="D120" t="str">
        <f>VLOOKUP(B120,'Recycl Matx'!A:F,4,FALSE)</f>
        <v>Oui</v>
      </c>
      <c r="E120" t="str">
        <f>IF($D120="Oui",VLOOKUP($B120,'Recycl Matx'!$A:$F,5,FALSE),IF($D120="Totale",VLOOKUP($B120,'Recycl Matx'!$A:$F,5,FALSE),""))</f>
        <v>A</v>
      </c>
      <c r="F120">
        <f>IF($D120="Oui",VLOOKUP($B120,'Recycl Matx'!$A:$F,6,FALSE),IF($D120="Totale",VLOOKUP($B120,'Recycl Matx'!$A:$F,6,FALSE),""))</f>
        <v>1</v>
      </c>
    </row>
    <row r="121" spans="1:6">
      <c r="A121" t="s">
        <v>159</v>
      </c>
      <c r="B121" t="s">
        <v>33</v>
      </c>
      <c r="C121" t="str">
        <f t="shared" si="2"/>
        <v>03925</v>
      </c>
      <c r="D121" t="str">
        <f>VLOOKUP(B121,'Recycl Matx'!A:F,4,FALSE)</f>
        <v>Oui</v>
      </c>
      <c r="E121" t="str">
        <f>IF($D121="Oui",VLOOKUP($B121,'Recycl Matx'!$A:$F,5,FALSE),IF($D121="Totale",VLOOKUP($B121,'Recycl Matx'!$A:$F,5,FALSE),""))</f>
        <v>A</v>
      </c>
      <c r="F121">
        <f>IF($D121="Oui",VLOOKUP($B121,'Recycl Matx'!$A:$F,6,FALSE),IF($D121="Totale",VLOOKUP($B121,'Recycl Matx'!$A:$F,6,FALSE),""))</f>
        <v>1</v>
      </c>
    </row>
    <row r="122" spans="1:6">
      <c r="A122" t="s">
        <v>160</v>
      </c>
      <c r="B122" t="s">
        <v>21</v>
      </c>
      <c r="C122" t="str">
        <f t="shared" si="2"/>
        <v>01801</v>
      </c>
      <c r="D122" t="str">
        <f>VLOOKUP(B122,'Recycl Matx'!A:F,4,FALSE)</f>
        <v>Oui</v>
      </c>
      <c r="E122" t="str">
        <f>IF($D122="Oui",VLOOKUP($B122,'Recycl Matx'!$A:$F,5,FALSE),IF($D122="Totale",VLOOKUP($B122,'Recycl Matx'!$A:$F,5,FALSE),""))</f>
        <v>A</v>
      </c>
      <c r="F122">
        <f>IF($D122="Oui",VLOOKUP($B122,'Recycl Matx'!$A:$F,6,FALSE),IF($D122="Totale",VLOOKUP($B122,'Recycl Matx'!$A:$F,6,FALSE),""))</f>
        <v>1</v>
      </c>
    </row>
    <row r="123" spans="1:6">
      <c r="A123" t="s">
        <v>160</v>
      </c>
      <c r="B123" t="s">
        <v>63</v>
      </c>
      <c r="C123" t="str">
        <f t="shared" si="2"/>
        <v>01802</v>
      </c>
      <c r="D123" t="str">
        <f>VLOOKUP(B123,'Recycl Matx'!A:F,4,FALSE)</f>
        <v>Oui</v>
      </c>
      <c r="E123" t="str">
        <f>IF($D123="Oui",VLOOKUP($B123,'Recycl Matx'!$A:$F,5,FALSE),IF($D123="Totale",VLOOKUP($B123,'Recycl Matx'!$A:$F,5,FALSE),""))</f>
        <v>G</v>
      </c>
      <c r="F123">
        <f>IF($D123="Oui",VLOOKUP($B123,'Recycl Matx'!$A:$F,6,FALSE),IF($D123="Totale",VLOOKUP($B123,'Recycl Matx'!$A:$F,6,FALSE),""))</f>
        <v>0</v>
      </c>
    </row>
    <row r="124" spans="1:6">
      <c r="A124" t="s">
        <v>160</v>
      </c>
      <c r="B124" t="s">
        <v>133</v>
      </c>
      <c r="C124" t="str">
        <f t="shared" si="2"/>
        <v>01803</v>
      </c>
      <c r="D124" t="str">
        <f>VLOOKUP(B124,'Recycl Matx'!A:F,4,FALSE)</f>
        <v>Non</v>
      </c>
      <c r="E124">
        <v>0</v>
      </c>
      <c r="F124">
        <v>0</v>
      </c>
    </row>
    <row r="125" spans="1:6">
      <c r="A125" t="s">
        <v>160</v>
      </c>
      <c r="B125" t="s">
        <v>136</v>
      </c>
      <c r="C125" t="str">
        <f t="shared" si="2"/>
        <v>01804</v>
      </c>
      <c r="D125" t="str">
        <f>VLOOKUP(B125,'Recycl Matx'!A:F,4,FALSE)</f>
        <v>Non</v>
      </c>
      <c r="E125">
        <v>0</v>
      </c>
      <c r="F125">
        <v>0</v>
      </c>
    </row>
    <row r="126" spans="1:6">
      <c r="A126" t="s">
        <v>160</v>
      </c>
      <c r="B126" t="s">
        <v>87</v>
      </c>
      <c r="C126" t="str">
        <f t="shared" si="2"/>
        <v>01805</v>
      </c>
      <c r="D126" t="str">
        <f>VLOOKUP(B126,'Recycl Matx'!A:F,4,FALSE)</f>
        <v>Oui</v>
      </c>
      <c r="E126" t="str">
        <f>IF($D126="Oui",VLOOKUP($B126,'Recycl Matx'!$A:$F,5,FALSE),IF($D126="Totale",VLOOKUP($B126,'Recycl Matx'!$A:$F,5,FALSE),""))</f>
        <v>B</v>
      </c>
      <c r="F126">
        <f>IF($D126="Oui",VLOOKUP($B126,'Recycl Matx'!$A:$F,6,FALSE),IF($D126="Totale",VLOOKUP($B126,'Recycl Matx'!$A:$F,6,FALSE),""))</f>
        <v>2</v>
      </c>
    </row>
    <row r="127" spans="1:6">
      <c r="A127" t="s">
        <v>160</v>
      </c>
      <c r="B127" t="s">
        <v>142</v>
      </c>
      <c r="C127" t="str">
        <f t="shared" si="2"/>
        <v>01807</v>
      </c>
      <c r="D127" t="str">
        <f>VLOOKUP(B127,'Recycl Matx'!A:F,4,FALSE)</f>
        <v>Non</v>
      </c>
      <c r="E127">
        <v>0</v>
      </c>
      <c r="F127">
        <v>0</v>
      </c>
    </row>
    <row r="128" spans="1:6">
      <c r="A128" t="s">
        <v>160</v>
      </c>
      <c r="B128" t="s">
        <v>54</v>
      </c>
      <c r="C128" t="str">
        <f t="shared" si="2"/>
        <v>01808</v>
      </c>
      <c r="D128" t="str">
        <f>VLOOKUP(B128,'Recycl Matx'!A:F,4,FALSE)</f>
        <v>Non</v>
      </c>
      <c r="E128">
        <v>0</v>
      </c>
      <c r="F128">
        <v>0</v>
      </c>
    </row>
    <row r="129" spans="1:6">
      <c r="A129" t="s">
        <v>160</v>
      </c>
      <c r="B129" t="s">
        <v>19</v>
      </c>
      <c r="C129" t="str">
        <f t="shared" si="2"/>
        <v>01812</v>
      </c>
      <c r="D129" t="str">
        <f>VLOOKUP(B129,'Recycl Matx'!A:F,4,FALSE)</f>
        <v>Non</v>
      </c>
      <c r="E129">
        <v>0</v>
      </c>
      <c r="F129">
        <v>0</v>
      </c>
    </row>
    <row r="130" spans="1:6">
      <c r="A130" t="s">
        <v>160</v>
      </c>
      <c r="B130" t="s">
        <v>49</v>
      </c>
      <c r="C130" t="str">
        <f t="shared" si="2"/>
        <v>01815</v>
      </c>
      <c r="D130" t="str">
        <f>VLOOKUP(B130,'Recycl Matx'!A:F,4,FALSE)</f>
        <v>Non</v>
      </c>
      <c r="E130">
        <v>0</v>
      </c>
      <c r="F130">
        <v>0</v>
      </c>
    </row>
    <row r="131" spans="1:6">
      <c r="A131" t="s">
        <v>160</v>
      </c>
      <c r="B131" t="s">
        <v>52</v>
      </c>
      <c r="C131" t="str">
        <f t="shared" si="2"/>
        <v>01816</v>
      </c>
      <c r="D131" t="str">
        <f>VLOOKUP(B131,'Recycl Matx'!A:F,4,FALSE)</f>
        <v>Non</v>
      </c>
      <c r="E131">
        <v>0</v>
      </c>
      <c r="F131">
        <v>0</v>
      </c>
    </row>
    <row r="132" spans="1:6">
      <c r="A132" t="s">
        <v>160</v>
      </c>
      <c r="B132" t="s">
        <v>57</v>
      </c>
      <c r="C132" t="str">
        <f t="shared" si="2"/>
        <v>01817</v>
      </c>
      <c r="D132" t="str">
        <f>VLOOKUP(B132,'Recycl Matx'!A:F,4,FALSE)</f>
        <v>Non</v>
      </c>
      <c r="E132">
        <v>0</v>
      </c>
      <c r="F132">
        <v>0</v>
      </c>
    </row>
    <row r="133" spans="1:6">
      <c r="A133" t="s">
        <v>160</v>
      </c>
      <c r="B133" t="s">
        <v>59</v>
      </c>
      <c r="C133" t="str">
        <f t="shared" si="2"/>
        <v>01818</v>
      </c>
      <c r="D133" t="str">
        <f>VLOOKUP(B133,'Recycl Matx'!A:F,4,FALSE)</f>
        <v>Non</v>
      </c>
      <c r="E133">
        <v>0</v>
      </c>
      <c r="F133">
        <v>0</v>
      </c>
    </row>
    <row r="134" spans="1:6">
      <c r="A134" t="s">
        <v>160</v>
      </c>
      <c r="B134" t="s">
        <v>79</v>
      </c>
      <c r="C134" t="str">
        <f t="shared" si="2"/>
        <v>01819</v>
      </c>
      <c r="D134" t="str">
        <f>VLOOKUP(B134,'Recycl Matx'!A:F,4,FALSE)</f>
        <v>Oui</v>
      </c>
      <c r="E134" t="str">
        <f>IF($D134="Oui",VLOOKUP($B134,'Recycl Matx'!$A:$F,5,FALSE),IF($D134="Totale",VLOOKUP($B134,'Recycl Matx'!$A:$F,5,FALSE),""))</f>
        <v>H</v>
      </c>
      <c r="F134">
        <f>IF($D134="Oui",VLOOKUP($B134,'Recycl Matx'!$A:$F,6,FALSE),IF($D134="Totale",VLOOKUP($B134,'Recycl Matx'!$A:$F,6,FALSE),""))</f>
        <v>4</v>
      </c>
    </row>
    <row r="135" spans="1:6">
      <c r="A135" t="s">
        <v>160</v>
      </c>
      <c r="B135" t="s">
        <v>25</v>
      </c>
      <c r="C135" t="str">
        <f t="shared" si="2"/>
        <v>01820</v>
      </c>
      <c r="D135" t="str">
        <f>VLOOKUP(B135,'Recycl Matx'!A:F,4,FALSE)</f>
        <v>Oui</v>
      </c>
      <c r="E135" t="str">
        <f>IF($D135="Oui",VLOOKUP($B135,'Recycl Matx'!$A:$F,5,FALSE),IF($D135="Totale",VLOOKUP($B135,'Recycl Matx'!$A:$F,5,FALSE),""))</f>
        <v>A</v>
      </c>
      <c r="F135">
        <f>IF($D135="Oui",VLOOKUP($B135,'Recycl Matx'!$A:$F,6,FALSE),IF($D135="Totale",VLOOKUP($B135,'Recycl Matx'!$A:$F,6,FALSE),""))</f>
        <v>1</v>
      </c>
    </row>
    <row r="136" spans="1:6">
      <c r="A136" t="s">
        <v>160</v>
      </c>
      <c r="B136" t="s">
        <v>27</v>
      </c>
      <c r="C136" t="str">
        <f t="shared" si="2"/>
        <v>01821</v>
      </c>
      <c r="D136" t="str">
        <f>VLOOKUP(B136,'Recycl Matx'!A:F,4,FALSE)</f>
        <v>Oui</v>
      </c>
      <c r="E136" t="str">
        <f>IF($D136="Oui",VLOOKUP($B136,'Recycl Matx'!$A:$F,5,FALSE),IF($D136="Totale",VLOOKUP($B136,'Recycl Matx'!$A:$F,5,FALSE),""))</f>
        <v>A</v>
      </c>
      <c r="F136">
        <f>IF($D136="Oui",VLOOKUP($B136,'Recycl Matx'!$A:$F,6,FALSE),IF($D136="Totale",VLOOKUP($B136,'Recycl Matx'!$A:$F,6,FALSE),""))</f>
        <v>1</v>
      </c>
    </row>
    <row r="137" spans="1:6">
      <c r="A137" t="s">
        <v>160</v>
      </c>
      <c r="B137" t="s">
        <v>67</v>
      </c>
      <c r="C137" t="str">
        <f t="shared" si="2"/>
        <v>01822</v>
      </c>
      <c r="D137" t="str">
        <f>VLOOKUP(B137,'Recycl Matx'!A:F,4,FALSE)</f>
        <v>Oui</v>
      </c>
      <c r="E137" t="str">
        <f>IF($D137="Oui",VLOOKUP($B137,'Recycl Matx'!$A:$F,5,FALSE),IF($D137="Totale",VLOOKUP($B137,'Recycl Matx'!$A:$F,5,FALSE),""))</f>
        <v>G</v>
      </c>
      <c r="F137">
        <f>IF($D137="Oui",VLOOKUP($B137,'Recycl Matx'!$A:$F,6,FALSE),IF($D137="Totale",VLOOKUP($B137,'Recycl Matx'!$A:$F,6,FALSE),""))</f>
        <v>0</v>
      </c>
    </row>
    <row r="138" spans="1:6">
      <c r="A138" t="s">
        <v>160</v>
      </c>
      <c r="B138" t="s">
        <v>29</v>
      </c>
      <c r="C138" t="str">
        <f t="shared" si="2"/>
        <v>01823</v>
      </c>
      <c r="D138" t="str">
        <f>VLOOKUP(B138,'Recycl Matx'!A:F,4,FALSE)</f>
        <v>Oui</v>
      </c>
      <c r="E138" t="str">
        <f>IF($D138="Oui",VLOOKUP($B138,'Recycl Matx'!$A:$F,5,FALSE),IF($D138="Totale",VLOOKUP($B138,'Recycl Matx'!$A:$F,5,FALSE),""))</f>
        <v>A</v>
      </c>
      <c r="F138">
        <f>IF($D138="Oui",VLOOKUP($B138,'Recycl Matx'!$A:$F,6,FALSE),IF($D138="Totale",VLOOKUP($B138,'Recycl Matx'!$A:$F,6,FALSE),""))</f>
        <v>1</v>
      </c>
    </row>
    <row r="139" spans="1:6">
      <c r="A139" t="s">
        <v>160</v>
      </c>
      <c r="B139" t="s">
        <v>31</v>
      </c>
      <c r="C139" t="str">
        <f t="shared" si="2"/>
        <v>01824</v>
      </c>
      <c r="D139" t="str">
        <f>VLOOKUP(B139,'Recycl Matx'!A:F,4,FALSE)</f>
        <v>Oui</v>
      </c>
      <c r="E139" t="str">
        <f>IF($D139="Oui",VLOOKUP($B139,'Recycl Matx'!$A:$F,5,FALSE),IF($D139="Totale",VLOOKUP($B139,'Recycl Matx'!$A:$F,5,FALSE),""))</f>
        <v>A</v>
      </c>
      <c r="F139">
        <f>IF($D139="Oui",VLOOKUP($B139,'Recycl Matx'!$A:$F,6,FALSE),IF($D139="Totale",VLOOKUP($B139,'Recycl Matx'!$A:$F,6,FALSE),""))</f>
        <v>1</v>
      </c>
    </row>
    <row r="140" spans="1:6">
      <c r="A140" t="s">
        <v>160</v>
      </c>
      <c r="B140" t="s">
        <v>33</v>
      </c>
      <c r="C140" t="str">
        <f t="shared" si="2"/>
        <v>01825</v>
      </c>
      <c r="D140" t="str">
        <f>VLOOKUP(B140,'Recycl Matx'!A:F,4,FALSE)</f>
        <v>Oui</v>
      </c>
      <c r="E140" t="str">
        <f>IF($D140="Oui",VLOOKUP($B140,'Recycl Matx'!$A:$F,5,FALSE),IF($D140="Totale",VLOOKUP($B140,'Recycl Matx'!$A:$F,5,FALSE),""))</f>
        <v>A</v>
      </c>
      <c r="F140">
        <f>IF($D140="Oui",VLOOKUP($B140,'Recycl Matx'!$A:$F,6,FALSE),IF($D140="Totale",VLOOKUP($B140,'Recycl Matx'!$A:$F,6,FALSE),""))</f>
        <v>1</v>
      </c>
    </row>
    <row r="141" spans="1:6">
      <c r="A141" t="s">
        <v>161</v>
      </c>
      <c r="B141" t="s">
        <v>15</v>
      </c>
      <c r="C141" t="str">
        <f t="shared" si="2"/>
        <v>01000</v>
      </c>
      <c r="D141" t="str">
        <f>VLOOKUP(B141,'Recycl Matx'!A:F,4,FALSE)</f>
        <v>Non</v>
      </c>
      <c r="E141">
        <v>0</v>
      </c>
      <c r="F141">
        <v>0</v>
      </c>
    </row>
    <row r="142" spans="1:6">
      <c r="A142" t="s">
        <v>161</v>
      </c>
      <c r="B142" t="s">
        <v>21</v>
      </c>
      <c r="C142" t="str">
        <f t="shared" si="2"/>
        <v>01001</v>
      </c>
      <c r="D142" t="str">
        <f>VLOOKUP(B142,'Recycl Matx'!A:F,4,FALSE)</f>
        <v>Oui</v>
      </c>
      <c r="E142" t="str">
        <f>IF($D142="Oui",VLOOKUP($B142,'Recycl Matx'!$A:$F,5,FALSE),IF($D142="Totale",VLOOKUP($B142,'Recycl Matx'!$A:$F,5,FALSE),""))</f>
        <v>A</v>
      </c>
      <c r="F142">
        <f>IF($D142="Oui",VLOOKUP($B142,'Recycl Matx'!$A:$F,6,FALSE),IF($D142="Totale",VLOOKUP($B142,'Recycl Matx'!$A:$F,6,FALSE),""))</f>
        <v>1</v>
      </c>
    </row>
    <row r="143" spans="1:6">
      <c r="A143" t="s">
        <v>161</v>
      </c>
      <c r="B143" t="s">
        <v>63</v>
      </c>
      <c r="C143" t="str">
        <f t="shared" si="2"/>
        <v>01002</v>
      </c>
      <c r="D143" t="str">
        <f>VLOOKUP(B143,'Recycl Matx'!A:F,4,FALSE)</f>
        <v>Oui</v>
      </c>
      <c r="E143" t="str">
        <f>IF($D143="Oui",VLOOKUP($B143,'Recycl Matx'!$A:$F,5,FALSE),IF($D143="Totale",VLOOKUP($B143,'Recycl Matx'!$A:$F,5,FALSE),""))</f>
        <v>G</v>
      </c>
      <c r="F143">
        <f>IF($D143="Oui",VLOOKUP($B143,'Recycl Matx'!$A:$F,6,FALSE),IF($D143="Totale",VLOOKUP($B143,'Recycl Matx'!$A:$F,6,FALSE),""))</f>
        <v>0</v>
      </c>
    </row>
    <row r="144" spans="1:6">
      <c r="A144" t="s">
        <v>161</v>
      </c>
      <c r="B144" t="s">
        <v>133</v>
      </c>
      <c r="C144" t="str">
        <f t="shared" si="2"/>
        <v>01003</v>
      </c>
      <c r="D144" t="str">
        <f>VLOOKUP(B144,'Recycl Matx'!A:F,4,FALSE)</f>
        <v>Non</v>
      </c>
      <c r="E144">
        <v>0</v>
      </c>
      <c r="F144">
        <v>0</v>
      </c>
    </row>
    <row r="145" spans="1:6">
      <c r="A145" t="s">
        <v>161</v>
      </c>
      <c r="B145" t="s">
        <v>136</v>
      </c>
      <c r="C145" t="str">
        <f t="shared" si="2"/>
        <v>01004</v>
      </c>
      <c r="D145" t="str">
        <f>VLOOKUP(B145,'Recycl Matx'!A:F,4,FALSE)</f>
        <v>Non</v>
      </c>
      <c r="E145">
        <v>0</v>
      </c>
      <c r="F145">
        <v>0</v>
      </c>
    </row>
    <row r="146" spans="1:6">
      <c r="A146" t="s">
        <v>161</v>
      </c>
      <c r="B146" t="s">
        <v>87</v>
      </c>
      <c r="C146" t="str">
        <f t="shared" si="2"/>
        <v>01005</v>
      </c>
      <c r="D146" t="str">
        <f>VLOOKUP(B146,'Recycl Matx'!A:F,4,FALSE)</f>
        <v>Oui</v>
      </c>
      <c r="E146" t="str">
        <f>IF($D146="Oui",VLOOKUP($B146,'Recycl Matx'!$A:$F,5,FALSE),IF($D146="Totale",VLOOKUP($B146,'Recycl Matx'!$A:$F,5,FALSE),""))</f>
        <v>B</v>
      </c>
      <c r="F146">
        <f>IF($D146="Oui",VLOOKUP($B146,'Recycl Matx'!$A:$F,6,FALSE),IF($D146="Totale",VLOOKUP($B146,'Recycl Matx'!$A:$F,6,FALSE),""))</f>
        <v>2</v>
      </c>
    </row>
    <row r="147" spans="1:6">
      <c r="A147" t="s">
        <v>161</v>
      </c>
      <c r="B147" t="s">
        <v>19</v>
      </c>
      <c r="C147" t="str">
        <f t="shared" si="2"/>
        <v>01012</v>
      </c>
      <c r="D147" t="str">
        <f>VLOOKUP(B147,'Recycl Matx'!A:F,4,FALSE)</f>
        <v>Non</v>
      </c>
      <c r="E147">
        <v>0</v>
      </c>
      <c r="F147">
        <v>0</v>
      </c>
    </row>
    <row r="148" spans="1:6">
      <c r="A148" t="s">
        <v>161</v>
      </c>
      <c r="B148" t="s">
        <v>121</v>
      </c>
      <c r="C148" t="str">
        <f t="shared" si="2"/>
        <v>01013</v>
      </c>
      <c r="D148" t="s">
        <v>18</v>
      </c>
      <c r="E148">
        <v>0</v>
      </c>
      <c r="F148">
        <v>0</v>
      </c>
    </row>
    <row r="149" spans="1:6">
      <c r="A149" t="s">
        <v>161</v>
      </c>
      <c r="B149" t="s">
        <v>125</v>
      </c>
      <c r="C149" t="str">
        <f t="shared" si="2"/>
        <v>01014</v>
      </c>
      <c r="D149" t="s">
        <v>18</v>
      </c>
      <c r="E149">
        <v>0</v>
      </c>
      <c r="F149">
        <v>0</v>
      </c>
    </row>
    <row r="150" spans="1:6">
      <c r="A150" t="s">
        <v>161</v>
      </c>
      <c r="B150" t="s">
        <v>25</v>
      </c>
      <c r="C150" t="str">
        <f t="shared" si="2"/>
        <v>01020</v>
      </c>
      <c r="D150" t="str">
        <f>VLOOKUP(B150,'Recycl Matx'!A:F,4,FALSE)</f>
        <v>Oui</v>
      </c>
      <c r="E150" t="str">
        <f>IF($D150="Oui",VLOOKUP($B150,'Recycl Matx'!$A:$F,5,FALSE),IF($D150="Totale",VLOOKUP($B150,'Recycl Matx'!$A:$F,5,FALSE),""))</f>
        <v>A</v>
      </c>
      <c r="F150">
        <f>IF($D150="Oui",VLOOKUP($B150,'Recycl Matx'!$A:$F,6,FALSE),IF($D150="Totale",VLOOKUP($B150,'Recycl Matx'!$A:$F,6,FALSE),""))</f>
        <v>1</v>
      </c>
    </row>
    <row r="151" spans="1:6">
      <c r="A151" t="s">
        <v>161</v>
      </c>
      <c r="B151" t="s">
        <v>27</v>
      </c>
      <c r="C151" t="str">
        <f t="shared" si="2"/>
        <v>01021</v>
      </c>
      <c r="D151" t="str">
        <f>VLOOKUP(B151,'Recycl Matx'!A:F,4,FALSE)</f>
        <v>Oui</v>
      </c>
      <c r="E151" t="str">
        <f>IF($D151="Oui",VLOOKUP($B151,'Recycl Matx'!$A:$F,5,FALSE),IF($D151="Totale",VLOOKUP($B151,'Recycl Matx'!$A:$F,5,FALSE),""))</f>
        <v>A</v>
      </c>
      <c r="F151">
        <f>IF($D151="Oui",VLOOKUP($B151,'Recycl Matx'!$A:$F,6,FALSE),IF($D151="Totale",VLOOKUP($B151,'Recycl Matx'!$A:$F,6,FALSE),""))</f>
        <v>1</v>
      </c>
    </row>
    <row r="152" spans="1:6">
      <c r="A152" t="s">
        <v>161</v>
      </c>
      <c r="B152" t="s">
        <v>67</v>
      </c>
      <c r="C152" t="str">
        <f t="shared" si="2"/>
        <v>01022</v>
      </c>
      <c r="D152" t="str">
        <f>VLOOKUP(B152,'Recycl Matx'!A:F,4,FALSE)</f>
        <v>Oui</v>
      </c>
      <c r="E152" t="str">
        <f>IF($D152="Oui",VLOOKUP($B152,'Recycl Matx'!$A:$F,5,FALSE),IF($D152="Totale",VLOOKUP($B152,'Recycl Matx'!$A:$F,5,FALSE),""))</f>
        <v>G</v>
      </c>
      <c r="F152">
        <f>IF($D152="Oui",VLOOKUP($B152,'Recycl Matx'!$A:$F,6,FALSE),IF($D152="Totale",VLOOKUP($B152,'Recycl Matx'!$A:$F,6,FALSE),""))</f>
        <v>0</v>
      </c>
    </row>
    <row r="153" spans="1:6">
      <c r="A153" t="s">
        <v>161</v>
      </c>
      <c r="B153" t="s">
        <v>29</v>
      </c>
      <c r="C153" t="str">
        <f t="shared" si="2"/>
        <v>01023</v>
      </c>
      <c r="D153" t="str">
        <f>VLOOKUP(B153,'Recycl Matx'!A:F,4,FALSE)</f>
        <v>Oui</v>
      </c>
      <c r="E153" t="str">
        <f>IF($D153="Oui",VLOOKUP($B153,'Recycl Matx'!$A:$F,5,FALSE),IF($D153="Totale",VLOOKUP($B153,'Recycl Matx'!$A:$F,5,FALSE),""))</f>
        <v>A</v>
      </c>
      <c r="F153">
        <f>IF($D153="Oui",VLOOKUP($B153,'Recycl Matx'!$A:$F,6,FALSE),IF($D153="Totale",VLOOKUP($B153,'Recycl Matx'!$A:$F,6,FALSE),""))</f>
        <v>1</v>
      </c>
    </row>
    <row r="154" spans="1:6">
      <c r="A154" t="s">
        <v>161</v>
      </c>
      <c r="B154" t="s">
        <v>31</v>
      </c>
      <c r="C154" t="str">
        <f t="shared" si="2"/>
        <v>01024</v>
      </c>
      <c r="D154" t="str">
        <f>VLOOKUP(B154,'Recycl Matx'!A:F,4,FALSE)</f>
        <v>Oui</v>
      </c>
      <c r="E154" t="str">
        <f>IF($D154="Oui",VLOOKUP($B154,'Recycl Matx'!$A:$F,5,FALSE),IF($D154="Totale",VLOOKUP($B154,'Recycl Matx'!$A:$F,5,FALSE),""))</f>
        <v>A</v>
      </c>
      <c r="F154">
        <f>IF($D154="Oui",VLOOKUP($B154,'Recycl Matx'!$A:$F,6,FALSE),IF($D154="Totale",VLOOKUP($B154,'Recycl Matx'!$A:$F,6,FALSE),""))</f>
        <v>1</v>
      </c>
    </row>
    <row r="155" spans="1:6">
      <c r="A155" t="s">
        <v>161</v>
      </c>
      <c r="B155" t="s">
        <v>33</v>
      </c>
      <c r="C155" t="str">
        <f t="shared" si="2"/>
        <v>01025</v>
      </c>
      <c r="D155" t="str">
        <f>VLOOKUP(B155,'Recycl Matx'!A:F,4,FALSE)</f>
        <v>Oui</v>
      </c>
      <c r="E155" t="str">
        <f>IF($D155="Oui",VLOOKUP($B155,'Recycl Matx'!$A:$F,5,FALSE),IF($D155="Totale",VLOOKUP($B155,'Recycl Matx'!$A:$F,5,FALSE),""))</f>
        <v>A</v>
      </c>
      <c r="F155">
        <f>IF($D155="Oui",VLOOKUP($B155,'Recycl Matx'!$A:$F,6,FALSE),IF($D155="Totale",VLOOKUP($B155,'Recycl Matx'!$A:$F,6,FALSE),""))</f>
        <v>1</v>
      </c>
    </row>
    <row r="156" spans="1:6">
      <c r="A156" t="s">
        <v>162</v>
      </c>
      <c r="B156" t="s">
        <v>15</v>
      </c>
      <c r="C156" t="str">
        <f t="shared" si="2"/>
        <v>01300</v>
      </c>
      <c r="D156" t="str">
        <f>VLOOKUP(B156,'Recycl Matx'!A:F,4,FALSE)</f>
        <v>Non</v>
      </c>
      <c r="E156">
        <v>0</v>
      </c>
      <c r="F156">
        <v>0</v>
      </c>
    </row>
    <row r="157" spans="1:6">
      <c r="A157" t="s">
        <v>162</v>
      </c>
      <c r="B157" t="s">
        <v>21</v>
      </c>
      <c r="C157" t="str">
        <f t="shared" si="2"/>
        <v>01301</v>
      </c>
      <c r="D157" t="str">
        <f>VLOOKUP(B157,'Recycl Matx'!A:F,4,FALSE)</f>
        <v>Oui</v>
      </c>
      <c r="E157" t="str">
        <f>IF($D157="Oui",VLOOKUP($B157,'Recycl Matx'!$A:$F,5,FALSE),IF($D157="Totale",VLOOKUP($B157,'Recycl Matx'!$A:$F,5,FALSE),""))</f>
        <v>A</v>
      </c>
      <c r="F157">
        <f>IF($D157="Oui",VLOOKUP($B157,'Recycl Matx'!$A:$F,6,FALSE),IF($D157="Totale",VLOOKUP($B157,'Recycl Matx'!$A:$F,6,FALSE),""))</f>
        <v>1</v>
      </c>
    </row>
    <row r="158" spans="1:6">
      <c r="A158" t="s">
        <v>162</v>
      </c>
      <c r="B158" t="s">
        <v>63</v>
      </c>
      <c r="C158" t="str">
        <f t="shared" si="2"/>
        <v>01302</v>
      </c>
      <c r="D158" t="str">
        <f>VLOOKUP(B158,'Recycl Matx'!A:F,4,FALSE)</f>
        <v>Oui</v>
      </c>
      <c r="E158" t="str">
        <f>IF($D158="Oui",VLOOKUP($B158,'Recycl Matx'!$A:$F,5,FALSE),IF($D158="Totale",VLOOKUP($B158,'Recycl Matx'!$A:$F,5,FALSE),""))</f>
        <v>G</v>
      </c>
      <c r="F158">
        <f>IF($D158="Oui",VLOOKUP($B158,'Recycl Matx'!$A:$F,6,FALSE),IF($D158="Totale",VLOOKUP($B158,'Recycl Matx'!$A:$F,6,FALSE),""))</f>
        <v>0</v>
      </c>
    </row>
    <row r="159" spans="1:6">
      <c r="A159" t="s">
        <v>162</v>
      </c>
      <c r="B159" t="s">
        <v>133</v>
      </c>
      <c r="C159" t="str">
        <f t="shared" si="2"/>
        <v>01303</v>
      </c>
      <c r="D159" t="str">
        <f>VLOOKUP(B159,'Recycl Matx'!A:F,4,FALSE)</f>
        <v>Non</v>
      </c>
      <c r="E159">
        <v>0</v>
      </c>
      <c r="F159">
        <v>0</v>
      </c>
    </row>
    <row r="160" spans="1:6">
      <c r="A160" t="s">
        <v>162</v>
      </c>
      <c r="B160" t="s">
        <v>136</v>
      </c>
      <c r="C160" t="str">
        <f t="shared" si="2"/>
        <v>01304</v>
      </c>
      <c r="D160" t="str">
        <f>VLOOKUP(B160,'Recycl Matx'!A:F,4,FALSE)</f>
        <v>Non</v>
      </c>
      <c r="E160">
        <v>0</v>
      </c>
      <c r="F160">
        <v>0</v>
      </c>
    </row>
    <row r="161" spans="1:6">
      <c r="A161" t="s">
        <v>162</v>
      </c>
      <c r="B161" t="s">
        <v>87</v>
      </c>
      <c r="C161" t="str">
        <f t="shared" si="2"/>
        <v>01305</v>
      </c>
      <c r="D161" t="str">
        <f>VLOOKUP(B161,'Recycl Matx'!A:F,4,FALSE)</f>
        <v>Oui</v>
      </c>
      <c r="E161" t="str">
        <f>IF($D161="Oui",VLOOKUP($B161,'Recycl Matx'!$A:$F,5,FALSE),IF($D161="Totale",VLOOKUP($B161,'Recycl Matx'!$A:$F,5,FALSE),""))</f>
        <v>B</v>
      </c>
      <c r="F161">
        <f>IF($D161="Oui",VLOOKUP($B161,'Recycl Matx'!$A:$F,6,FALSE),IF($D161="Totale",VLOOKUP($B161,'Recycl Matx'!$A:$F,6,FALSE),""))</f>
        <v>2</v>
      </c>
    </row>
    <row r="162" spans="1:6">
      <c r="A162" t="s">
        <v>162</v>
      </c>
      <c r="B162" t="s">
        <v>19</v>
      </c>
      <c r="C162" t="str">
        <f t="shared" si="2"/>
        <v>01312</v>
      </c>
      <c r="D162" t="str">
        <f>VLOOKUP(B162,'Recycl Matx'!A:F,4,FALSE)</f>
        <v>Non</v>
      </c>
      <c r="E162">
        <v>0</v>
      </c>
      <c r="F162">
        <v>0</v>
      </c>
    </row>
    <row r="163" spans="1:6">
      <c r="A163" t="s">
        <v>162</v>
      </c>
      <c r="B163" t="s">
        <v>121</v>
      </c>
      <c r="C163" t="str">
        <f t="shared" si="2"/>
        <v>01313</v>
      </c>
      <c r="D163" t="s">
        <v>18</v>
      </c>
      <c r="E163">
        <v>0</v>
      </c>
      <c r="F163">
        <v>0</v>
      </c>
    </row>
    <row r="164" spans="1:6">
      <c r="A164" t="s">
        <v>162</v>
      </c>
      <c r="B164" t="s">
        <v>125</v>
      </c>
      <c r="C164" t="str">
        <f t="shared" si="2"/>
        <v>01314</v>
      </c>
      <c r="D164" t="s">
        <v>18</v>
      </c>
      <c r="E164">
        <v>0</v>
      </c>
      <c r="F164">
        <v>0</v>
      </c>
    </row>
    <row r="165" spans="1:6">
      <c r="A165" t="s">
        <v>162</v>
      </c>
      <c r="B165" t="s">
        <v>25</v>
      </c>
      <c r="C165" t="str">
        <f t="shared" si="2"/>
        <v>01320</v>
      </c>
      <c r="D165" t="str">
        <f>VLOOKUP(B165,'Recycl Matx'!A:F,4,FALSE)</f>
        <v>Oui</v>
      </c>
      <c r="E165" t="str">
        <f>IF($D165="Oui",VLOOKUP($B165,'Recycl Matx'!$A:$F,5,FALSE),IF($D165="Totale",VLOOKUP($B165,'Recycl Matx'!$A:$F,5,FALSE),""))</f>
        <v>A</v>
      </c>
      <c r="F165">
        <f>IF($D165="Oui",VLOOKUP($B165,'Recycl Matx'!$A:$F,6,FALSE),IF($D165="Totale",VLOOKUP($B165,'Recycl Matx'!$A:$F,6,FALSE),""))</f>
        <v>1</v>
      </c>
    </row>
    <row r="166" spans="1:6">
      <c r="A166" t="s">
        <v>162</v>
      </c>
      <c r="B166" t="s">
        <v>27</v>
      </c>
      <c r="C166" t="str">
        <f t="shared" si="2"/>
        <v>01321</v>
      </c>
      <c r="D166" t="str">
        <f>VLOOKUP(B166,'Recycl Matx'!A:F,4,FALSE)</f>
        <v>Oui</v>
      </c>
      <c r="E166" t="str">
        <f>IF($D166="Oui",VLOOKUP($B166,'Recycl Matx'!$A:$F,5,FALSE),IF($D166="Totale",VLOOKUP($B166,'Recycl Matx'!$A:$F,5,FALSE),""))</f>
        <v>A</v>
      </c>
      <c r="F166">
        <f>IF($D166="Oui",VLOOKUP($B166,'Recycl Matx'!$A:$F,6,FALSE),IF($D166="Totale",VLOOKUP($B166,'Recycl Matx'!$A:$F,6,FALSE),""))</f>
        <v>1</v>
      </c>
    </row>
    <row r="167" spans="1:6">
      <c r="A167" t="s">
        <v>162</v>
      </c>
      <c r="B167" t="s">
        <v>67</v>
      </c>
      <c r="C167" t="str">
        <f t="shared" si="2"/>
        <v>01322</v>
      </c>
      <c r="D167" t="str">
        <f>VLOOKUP(B167,'Recycl Matx'!A:F,4,FALSE)</f>
        <v>Oui</v>
      </c>
      <c r="E167" t="str">
        <f>IF($D167="Oui",VLOOKUP($B167,'Recycl Matx'!$A:$F,5,FALSE),IF($D167="Totale",VLOOKUP($B167,'Recycl Matx'!$A:$F,5,FALSE),""))</f>
        <v>G</v>
      </c>
      <c r="F167">
        <f>IF($D167="Oui",VLOOKUP($B167,'Recycl Matx'!$A:$F,6,FALSE),IF($D167="Totale",VLOOKUP($B167,'Recycl Matx'!$A:$F,6,FALSE),""))</f>
        <v>0</v>
      </c>
    </row>
    <row r="168" spans="1:6">
      <c r="A168" t="s">
        <v>162</v>
      </c>
      <c r="B168" t="s">
        <v>29</v>
      </c>
      <c r="C168" t="str">
        <f t="shared" si="2"/>
        <v>01323</v>
      </c>
      <c r="D168" t="str">
        <f>VLOOKUP(B168,'Recycl Matx'!A:F,4,FALSE)</f>
        <v>Oui</v>
      </c>
      <c r="E168" t="str">
        <f>IF($D168="Oui",VLOOKUP($B168,'Recycl Matx'!$A:$F,5,FALSE),IF($D168="Totale",VLOOKUP($B168,'Recycl Matx'!$A:$F,5,FALSE),""))</f>
        <v>A</v>
      </c>
      <c r="F168">
        <f>IF($D168="Oui",VLOOKUP($B168,'Recycl Matx'!$A:$F,6,FALSE),IF($D168="Totale",VLOOKUP($B168,'Recycl Matx'!$A:$F,6,FALSE),""))</f>
        <v>1</v>
      </c>
    </row>
    <row r="169" spans="1:6">
      <c r="A169" t="s">
        <v>162</v>
      </c>
      <c r="B169" t="s">
        <v>31</v>
      </c>
      <c r="C169" t="str">
        <f t="shared" si="2"/>
        <v>01324</v>
      </c>
      <c r="D169" t="str">
        <f>VLOOKUP(B169,'Recycl Matx'!A:F,4,FALSE)</f>
        <v>Oui</v>
      </c>
      <c r="E169" t="str">
        <f>IF($D169="Oui",VLOOKUP($B169,'Recycl Matx'!$A:$F,5,FALSE),IF($D169="Totale",VLOOKUP($B169,'Recycl Matx'!$A:$F,5,FALSE),""))</f>
        <v>A</v>
      </c>
      <c r="F169">
        <f>IF($D169="Oui",VLOOKUP($B169,'Recycl Matx'!$A:$F,6,FALSE),IF($D169="Totale",VLOOKUP($B169,'Recycl Matx'!$A:$F,6,FALSE),""))</f>
        <v>1</v>
      </c>
    </row>
    <row r="170" spans="1:6">
      <c r="A170" t="s">
        <v>162</v>
      </c>
      <c r="B170" t="s">
        <v>33</v>
      </c>
      <c r="C170" t="str">
        <f t="shared" si="2"/>
        <v>01325</v>
      </c>
      <c r="D170" t="str">
        <f>VLOOKUP(B170,'Recycl Matx'!A:F,4,FALSE)</f>
        <v>Oui</v>
      </c>
      <c r="E170" t="str">
        <f>IF($D170="Oui",VLOOKUP($B170,'Recycl Matx'!$A:$F,5,FALSE),IF($D170="Totale",VLOOKUP($B170,'Recycl Matx'!$A:$F,5,FALSE),""))</f>
        <v>A</v>
      </c>
      <c r="F170">
        <f>IF($D170="Oui",VLOOKUP($B170,'Recycl Matx'!$A:$F,6,FALSE),IF($D170="Totale",VLOOKUP($B170,'Recycl Matx'!$A:$F,6,FALSE),""))</f>
        <v>1</v>
      </c>
    </row>
    <row r="171" spans="1:6">
      <c r="A171" t="s">
        <v>163</v>
      </c>
      <c r="B171" t="s">
        <v>15</v>
      </c>
      <c r="C171" t="str">
        <f t="shared" ref="C171:C234" si="3">CONCATENATE(A171,B171)</f>
        <v>02300</v>
      </c>
      <c r="D171" t="str">
        <f>VLOOKUP(B171,'Recycl Matx'!A:F,4,FALSE)</f>
        <v>Non</v>
      </c>
      <c r="E171">
        <v>0</v>
      </c>
      <c r="F171">
        <v>0</v>
      </c>
    </row>
    <row r="172" spans="1:6">
      <c r="A172" t="s">
        <v>164</v>
      </c>
      <c r="B172" t="s">
        <v>15</v>
      </c>
      <c r="C172" t="str">
        <f t="shared" si="3"/>
        <v>02400</v>
      </c>
      <c r="D172" t="str">
        <f>VLOOKUP(B172,'Recycl Matx'!A:F,4,FALSE)</f>
        <v>Non</v>
      </c>
      <c r="E172">
        <v>0</v>
      </c>
      <c r="F172">
        <v>0</v>
      </c>
    </row>
    <row r="173" spans="1:6">
      <c r="A173" t="s">
        <v>164</v>
      </c>
      <c r="B173" t="s">
        <v>21</v>
      </c>
      <c r="C173" t="str">
        <f t="shared" si="3"/>
        <v>02401</v>
      </c>
      <c r="D173" t="str">
        <f>VLOOKUP(B173,'Recycl Matx'!A:F,4,FALSE)</f>
        <v>Oui</v>
      </c>
      <c r="E173" t="str">
        <f>IF($D173="Oui",VLOOKUP($B173,'Recycl Matx'!$A:$F,5,FALSE),IF($D173="Totale",VLOOKUP($B173,'Recycl Matx'!$A:$F,5,FALSE),""))</f>
        <v>A</v>
      </c>
      <c r="F173">
        <f>IF($D173="Oui",VLOOKUP($B173,'Recycl Matx'!$A:$F,6,FALSE),IF($D173="Totale",VLOOKUP($B173,'Recycl Matx'!$A:$F,6,FALSE),""))</f>
        <v>1</v>
      </c>
    </row>
    <row r="174" spans="1:6">
      <c r="A174" t="s">
        <v>164</v>
      </c>
      <c r="B174" t="s">
        <v>63</v>
      </c>
      <c r="C174" t="str">
        <f t="shared" si="3"/>
        <v>02402</v>
      </c>
      <c r="D174" t="str">
        <f>VLOOKUP(B174,'Recycl Matx'!A:F,4,FALSE)</f>
        <v>Oui</v>
      </c>
      <c r="E174" t="str">
        <f>IF($D174="Oui",VLOOKUP($B174,'Recycl Matx'!$A:$F,5,FALSE),IF($D174="Totale",VLOOKUP($B174,'Recycl Matx'!$A:$F,5,FALSE),""))</f>
        <v>G</v>
      </c>
      <c r="F174">
        <f>IF($D174="Oui",VLOOKUP($B174,'Recycl Matx'!$A:$F,6,FALSE),IF($D174="Totale",VLOOKUP($B174,'Recycl Matx'!$A:$F,6,FALSE),""))</f>
        <v>0</v>
      </c>
    </row>
    <row r="175" spans="1:6">
      <c r="A175" t="s">
        <v>164</v>
      </c>
      <c r="B175" t="s">
        <v>133</v>
      </c>
      <c r="C175" t="str">
        <f t="shared" si="3"/>
        <v>02403</v>
      </c>
      <c r="D175" t="str">
        <f>VLOOKUP(B175,'Recycl Matx'!A:F,4,FALSE)</f>
        <v>Non</v>
      </c>
      <c r="E175">
        <v>0</v>
      </c>
      <c r="F175">
        <v>0</v>
      </c>
    </row>
    <row r="176" spans="1:6">
      <c r="A176" t="s">
        <v>164</v>
      </c>
      <c r="B176" t="s">
        <v>136</v>
      </c>
      <c r="C176" t="str">
        <f t="shared" si="3"/>
        <v>02404</v>
      </c>
      <c r="D176" t="str">
        <f>VLOOKUP(B176,'Recycl Matx'!A:F,4,FALSE)</f>
        <v>Non</v>
      </c>
      <c r="E176">
        <v>0</v>
      </c>
      <c r="F176">
        <v>0</v>
      </c>
    </row>
    <row r="177" spans="1:6">
      <c r="A177" t="s">
        <v>164</v>
      </c>
      <c r="B177" t="s">
        <v>87</v>
      </c>
      <c r="C177" t="str">
        <f t="shared" si="3"/>
        <v>02405</v>
      </c>
      <c r="D177" t="str">
        <f>VLOOKUP(B177,'Recycl Matx'!A:F,4,FALSE)</f>
        <v>Oui</v>
      </c>
      <c r="E177" t="str">
        <f>IF($D177="Oui",VLOOKUP($B177,'Recycl Matx'!$A:$F,5,FALSE),IF($D177="Totale",VLOOKUP($B177,'Recycl Matx'!$A:$F,5,FALSE),""))</f>
        <v>B</v>
      </c>
      <c r="F177">
        <f>IF($D177="Oui",VLOOKUP($B177,'Recycl Matx'!$A:$F,6,FALSE),IF($D177="Totale",VLOOKUP($B177,'Recycl Matx'!$A:$F,6,FALSE),""))</f>
        <v>2</v>
      </c>
    </row>
    <row r="178" spans="1:6">
      <c r="A178" t="s">
        <v>164</v>
      </c>
      <c r="B178" t="s">
        <v>19</v>
      </c>
      <c r="C178" t="str">
        <f t="shared" si="3"/>
        <v>02412</v>
      </c>
      <c r="D178" t="str">
        <f>VLOOKUP(B178,'Recycl Matx'!A:F,4,FALSE)</f>
        <v>Non</v>
      </c>
      <c r="E178">
        <v>0</v>
      </c>
      <c r="F178">
        <v>0</v>
      </c>
    </row>
    <row r="179" spans="1:6">
      <c r="A179" t="s">
        <v>164</v>
      </c>
      <c r="B179" t="s">
        <v>121</v>
      </c>
      <c r="C179" t="str">
        <f t="shared" si="3"/>
        <v>02413</v>
      </c>
      <c r="D179" t="s">
        <v>18</v>
      </c>
      <c r="E179">
        <v>0</v>
      </c>
      <c r="F179">
        <v>0</v>
      </c>
    </row>
    <row r="180" spans="1:6">
      <c r="A180" t="s">
        <v>164</v>
      </c>
      <c r="B180" t="s">
        <v>125</v>
      </c>
      <c r="C180" t="str">
        <f t="shared" si="3"/>
        <v>02414</v>
      </c>
      <c r="D180" t="s">
        <v>18</v>
      </c>
      <c r="E180">
        <v>0</v>
      </c>
      <c r="F180">
        <v>0</v>
      </c>
    </row>
    <row r="181" spans="1:6">
      <c r="A181" t="s">
        <v>164</v>
      </c>
      <c r="B181" t="s">
        <v>25</v>
      </c>
      <c r="C181" t="str">
        <f t="shared" si="3"/>
        <v>02420</v>
      </c>
      <c r="D181" t="str">
        <f>VLOOKUP(B181,'Recycl Matx'!A:F,4,FALSE)</f>
        <v>Oui</v>
      </c>
      <c r="E181" t="str">
        <f>IF($D181="Oui",VLOOKUP($B181,'Recycl Matx'!$A:$F,5,FALSE),IF($D181="Totale",VLOOKUP($B181,'Recycl Matx'!$A:$F,5,FALSE),""))</f>
        <v>A</v>
      </c>
      <c r="F181">
        <f>IF($D181="Oui",VLOOKUP($B181,'Recycl Matx'!$A:$F,6,FALSE),IF($D181="Totale",VLOOKUP($B181,'Recycl Matx'!$A:$F,6,FALSE),""))</f>
        <v>1</v>
      </c>
    </row>
    <row r="182" spans="1:6">
      <c r="A182" t="s">
        <v>164</v>
      </c>
      <c r="B182" t="s">
        <v>27</v>
      </c>
      <c r="C182" t="str">
        <f t="shared" si="3"/>
        <v>02421</v>
      </c>
      <c r="D182" t="str">
        <f>VLOOKUP(B182,'Recycl Matx'!A:F,4,FALSE)</f>
        <v>Oui</v>
      </c>
      <c r="E182" t="str">
        <f>IF($D182="Oui",VLOOKUP($B182,'Recycl Matx'!$A:$F,5,FALSE),IF($D182="Totale",VLOOKUP($B182,'Recycl Matx'!$A:$F,5,FALSE),""))</f>
        <v>A</v>
      </c>
      <c r="F182">
        <f>IF($D182="Oui",VLOOKUP($B182,'Recycl Matx'!$A:$F,6,FALSE),IF($D182="Totale",VLOOKUP($B182,'Recycl Matx'!$A:$F,6,FALSE),""))</f>
        <v>1</v>
      </c>
    </row>
    <row r="183" spans="1:6">
      <c r="A183" t="s">
        <v>164</v>
      </c>
      <c r="B183" t="s">
        <v>67</v>
      </c>
      <c r="C183" t="str">
        <f t="shared" si="3"/>
        <v>02422</v>
      </c>
      <c r="D183" t="str">
        <f>VLOOKUP(B183,'Recycl Matx'!A:F,4,FALSE)</f>
        <v>Oui</v>
      </c>
      <c r="E183" t="str">
        <f>IF($D183="Oui",VLOOKUP($B183,'Recycl Matx'!$A:$F,5,FALSE),IF($D183="Totale",VLOOKUP($B183,'Recycl Matx'!$A:$F,5,FALSE),""))</f>
        <v>G</v>
      </c>
      <c r="F183">
        <f>IF($D183="Oui",VLOOKUP($B183,'Recycl Matx'!$A:$F,6,FALSE),IF($D183="Totale",VLOOKUP($B183,'Recycl Matx'!$A:$F,6,FALSE),""))</f>
        <v>0</v>
      </c>
    </row>
    <row r="184" spans="1:6">
      <c r="A184" t="s">
        <v>164</v>
      </c>
      <c r="B184" t="s">
        <v>29</v>
      </c>
      <c r="C184" t="str">
        <f t="shared" si="3"/>
        <v>02423</v>
      </c>
      <c r="D184" t="str">
        <f>VLOOKUP(B184,'Recycl Matx'!A:F,4,FALSE)</f>
        <v>Oui</v>
      </c>
      <c r="E184" t="str">
        <f>IF($D184="Oui",VLOOKUP($B184,'Recycl Matx'!$A:$F,5,FALSE),IF($D184="Totale",VLOOKUP($B184,'Recycl Matx'!$A:$F,5,FALSE),""))</f>
        <v>A</v>
      </c>
      <c r="F184">
        <f>IF($D184="Oui",VLOOKUP($B184,'Recycl Matx'!$A:$F,6,FALSE),IF($D184="Totale",VLOOKUP($B184,'Recycl Matx'!$A:$F,6,FALSE),""))</f>
        <v>1</v>
      </c>
    </row>
    <row r="185" spans="1:6">
      <c r="A185" t="s">
        <v>164</v>
      </c>
      <c r="B185" t="s">
        <v>31</v>
      </c>
      <c r="C185" t="str">
        <f t="shared" si="3"/>
        <v>02424</v>
      </c>
      <c r="D185" t="str">
        <f>VLOOKUP(B185,'Recycl Matx'!A:F,4,FALSE)</f>
        <v>Oui</v>
      </c>
      <c r="E185" t="str">
        <f>IF($D185="Oui",VLOOKUP($B185,'Recycl Matx'!$A:$F,5,FALSE),IF($D185="Totale",VLOOKUP($B185,'Recycl Matx'!$A:$F,5,FALSE),""))</f>
        <v>A</v>
      </c>
      <c r="F185">
        <f>IF($D185="Oui",VLOOKUP($B185,'Recycl Matx'!$A:$F,6,FALSE),IF($D185="Totale",VLOOKUP($B185,'Recycl Matx'!$A:$F,6,FALSE),""))</f>
        <v>1</v>
      </c>
    </row>
    <row r="186" spans="1:6">
      <c r="A186" t="s">
        <v>164</v>
      </c>
      <c r="B186" t="s">
        <v>33</v>
      </c>
      <c r="C186" t="str">
        <f t="shared" si="3"/>
        <v>02425</v>
      </c>
      <c r="D186" t="str">
        <f>VLOOKUP(B186,'Recycl Matx'!A:F,4,FALSE)</f>
        <v>Oui</v>
      </c>
      <c r="E186" t="str">
        <f>IF($D186="Oui",VLOOKUP($B186,'Recycl Matx'!$A:$F,5,FALSE),IF($D186="Totale",VLOOKUP($B186,'Recycl Matx'!$A:$F,5,FALSE),""))</f>
        <v>A</v>
      </c>
      <c r="F186">
        <f>IF($D186="Oui",VLOOKUP($B186,'Recycl Matx'!$A:$F,6,FALSE),IF($D186="Totale",VLOOKUP($B186,'Recycl Matx'!$A:$F,6,FALSE),""))</f>
        <v>1</v>
      </c>
    </row>
    <row r="187" spans="1:6">
      <c r="A187" t="s">
        <v>165</v>
      </c>
      <c r="B187" t="s">
        <v>21</v>
      </c>
      <c r="C187" t="str">
        <f t="shared" si="3"/>
        <v>02501</v>
      </c>
      <c r="D187" t="str">
        <f>VLOOKUP(B187,'Recycl Matx'!A:F,4,FALSE)</f>
        <v>Oui</v>
      </c>
      <c r="E187" t="str">
        <f>IF($D187="Oui",VLOOKUP($B187,'Recycl Matx'!$A:$F,5,FALSE),IF($D187="Totale",VLOOKUP($B187,'Recycl Matx'!$A:$F,5,FALSE),""))</f>
        <v>A</v>
      </c>
      <c r="F187">
        <f>IF($D187="Oui",VLOOKUP($B187,'Recycl Matx'!$A:$F,6,FALSE),IF($D187="Totale",VLOOKUP($B187,'Recycl Matx'!$A:$F,6,FALSE),""))</f>
        <v>1</v>
      </c>
    </row>
    <row r="188" spans="1:6">
      <c r="A188" t="s">
        <v>165</v>
      </c>
      <c r="B188" t="s">
        <v>63</v>
      </c>
      <c r="C188" t="str">
        <f t="shared" si="3"/>
        <v>02502</v>
      </c>
      <c r="D188" t="str">
        <f>VLOOKUP(B188,'Recycl Matx'!A:F,4,FALSE)</f>
        <v>Oui</v>
      </c>
      <c r="E188" t="str">
        <f>IF($D188="Oui",VLOOKUP($B188,'Recycl Matx'!$A:$F,5,FALSE),IF($D188="Totale",VLOOKUP($B188,'Recycl Matx'!$A:$F,5,FALSE),""))</f>
        <v>G</v>
      </c>
      <c r="F188">
        <f>IF($D188="Oui",VLOOKUP($B188,'Recycl Matx'!$A:$F,6,FALSE),IF($D188="Totale",VLOOKUP($B188,'Recycl Matx'!$A:$F,6,FALSE),""))</f>
        <v>0</v>
      </c>
    </row>
    <row r="189" spans="1:6">
      <c r="A189" t="s">
        <v>165</v>
      </c>
      <c r="B189" t="s">
        <v>87</v>
      </c>
      <c r="C189" t="str">
        <f t="shared" si="3"/>
        <v>02505</v>
      </c>
      <c r="D189" t="str">
        <f>VLOOKUP(B189,'Recycl Matx'!A:F,4,FALSE)</f>
        <v>Oui</v>
      </c>
      <c r="E189" t="str">
        <f>IF($D189="Oui",VLOOKUP($B189,'Recycl Matx'!$A:$F,5,FALSE),IF($D189="Totale",VLOOKUP($B189,'Recycl Matx'!$A:$F,5,FALSE),""))</f>
        <v>B</v>
      </c>
      <c r="F189">
        <f>IF($D189="Oui",VLOOKUP($B189,'Recycl Matx'!$A:$F,6,FALSE),IF($D189="Totale",VLOOKUP($B189,'Recycl Matx'!$A:$F,6,FALSE),""))</f>
        <v>2</v>
      </c>
    </row>
    <row r="190" spans="1:6">
      <c r="A190" t="s">
        <v>165</v>
      </c>
      <c r="B190" t="s">
        <v>19</v>
      </c>
      <c r="C190" t="str">
        <f t="shared" si="3"/>
        <v>02512</v>
      </c>
      <c r="D190" t="str">
        <f>VLOOKUP(B190,'Recycl Matx'!A:F,4,FALSE)</f>
        <v>Non</v>
      </c>
      <c r="E190">
        <v>0</v>
      </c>
      <c r="F190">
        <v>0</v>
      </c>
    </row>
    <row r="191" spans="1:6">
      <c r="A191" t="s">
        <v>166</v>
      </c>
      <c r="B191" t="s">
        <v>6</v>
      </c>
      <c r="C191" t="str">
        <f t="shared" si="3"/>
        <v>06009</v>
      </c>
      <c r="D191" t="str">
        <f>VLOOKUP(B191,'Recycl Matx'!A:F,4,FALSE)</f>
        <v>Oui</v>
      </c>
      <c r="E191" t="str">
        <f>IF($D191="Oui",VLOOKUP($B191,'Recycl Matx'!$A:$F,5,FALSE),IF($D191="Totale",VLOOKUP($B191,'Recycl Matx'!$A:$F,5,FALSE),""))</f>
        <v>E</v>
      </c>
      <c r="F191">
        <v>6</v>
      </c>
    </row>
    <row r="192" spans="1:6">
      <c r="A192" t="s">
        <v>166</v>
      </c>
      <c r="B192" t="s">
        <v>11</v>
      </c>
      <c r="C192" t="str">
        <f t="shared" si="3"/>
        <v>06010</v>
      </c>
      <c r="D192" t="str">
        <f>VLOOKUP(B192,'Recycl Matx'!A:F,4,FALSE)</f>
        <v>Oui</v>
      </c>
      <c r="E192" t="str">
        <f>IF($D192="Oui",VLOOKUP($B192,'Recycl Matx'!$A:$F,5,FALSE),IF($D192="Totale",VLOOKUP($B192,'Recycl Matx'!$A:$F,5,FALSE),""))</f>
        <v>E</v>
      </c>
      <c r="F192">
        <v>6</v>
      </c>
    </row>
    <row r="193" spans="1:6">
      <c r="A193" t="s">
        <v>166</v>
      </c>
      <c r="B193" t="s">
        <v>13</v>
      </c>
      <c r="C193" t="str">
        <f t="shared" si="3"/>
        <v>06011</v>
      </c>
      <c r="D193" t="str">
        <f>VLOOKUP(B193,'Recycl Matx'!A:F,4,FALSE)</f>
        <v>Oui</v>
      </c>
      <c r="E193" t="str">
        <f>IF($D193="Oui",VLOOKUP($B193,'Recycl Matx'!$A:$F,5,FALSE),IF($D193="Totale",VLOOKUP($B193,'Recycl Matx'!$A:$F,5,FALSE),""))</f>
        <v>E</v>
      </c>
      <c r="F193">
        <v>6</v>
      </c>
    </row>
    <row r="194" spans="1:6">
      <c r="A194" t="s">
        <v>166</v>
      </c>
      <c r="B194" t="s">
        <v>19</v>
      </c>
      <c r="C194" t="str">
        <f t="shared" si="3"/>
        <v>06012</v>
      </c>
      <c r="D194" t="str">
        <f>VLOOKUP(B194,'Recycl Matx'!A:F,4,FALSE)</f>
        <v>Non</v>
      </c>
      <c r="E194">
        <v>0</v>
      </c>
      <c r="F194">
        <v>0</v>
      </c>
    </row>
    <row r="195" spans="1:6">
      <c r="A195" t="s">
        <v>167</v>
      </c>
      <c r="B195" t="s">
        <v>6</v>
      </c>
      <c r="C195" t="str">
        <f t="shared" si="3"/>
        <v>06109</v>
      </c>
      <c r="D195" t="str">
        <f>VLOOKUP(B195,'Recycl Matx'!A:F,4,FALSE)</f>
        <v>Oui</v>
      </c>
      <c r="E195" t="str">
        <f>IF($D195="Oui",VLOOKUP($B195,'Recycl Matx'!$A:$F,5,FALSE),IF($D195="Totale",VLOOKUP($B195,'Recycl Matx'!$A:$F,5,FALSE),""))</f>
        <v>E</v>
      </c>
      <c r="F195">
        <v>6</v>
      </c>
    </row>
    <row r="196" spans="1:6">
      <c r="A196" t="s">
        <v>167</v>
      </c>
      <c r="B196" t="s">
        <v>11</v>
      </c>
      <c r="C196" t="str">
        <f t="shared" si="3"/>
        <v>06110</v>
      </c>
      <c r="D196" t="str">
        <f>VLOOKUP(B196,'Recycl Matx'!A:F,4,FALSE)</f>
        <v>Oui</v>
      </c>
      <c r="E196" t="str">
        <f>IF($D196="Oui",VLOOKUP($B196,'Recycl Matx'!$A:$F,5,FALSE),IF($D196="Totale",VLOOKUP($B196,'Recycl Matx'!$A:$F,5,FALSE),""))</f>
        <v>E</v>
      </c>
      <c r="F196">
        <v>6</v>
      </c>
    </row>
    <row r="197" spans="1:6">
      <c r="A197" t="s">
        <v>167</v>
      </c>
      <c r="B197" t="s">
        <v>13</v>
      </c>
      <c r="C197" t="str">
        <f t="shared" si="3"/>
        <v>06111</v>
      </c>
      <c r="D197" t="str">
        <f>VLOOKUP(B197,'Recycl Matx'!A:F,4,FALSE)</f>
        <v>Oui</v>
      </c>
      <c r="E197" t="str">
        <f>IF($D197="Oui",VLOOKUP($B197,'Recycl Matx'!$A:$F,5,FALSE),IF($D197="Totale",VLOOKUP($B197,'Recycl Matx'!$A:$F,5,FALSE),""))</f>
        <v>E</v>
      </c>
      <c r="F197">
        <v>6</v>
      </c>
    </row>
    <row r="198" spans="1:6">
      <c r="A198" t="s">
        <v>167</v>
      </c>
      <c r="B198" t="s">
        <v>19</v>
      </c>
      <c r="C198" t="str">
        <f t="shared" si="3"/>
        <v>06112</v>
      </c>
      <c r="D198" t="str">
        <f>VLOOKUP(B198,'Recycl Matx'!A:F,4,FALSE)</f>
        <v>Non</v>
      </c>
      <c r="E198">
        <v>0</v>
      </c>
      <c r="F198">
        <v>0</v>
      </c>
    </row>
    <row r="199" spans="1:6">
      <c r="A199" t="s">
        <v>168</v>
      </c>
      <c r="B199" t="s">
        <v>15</v>
      </c>
      <c r="C199" t="str">
        <f t="shared" si="3"/>
        <v>06200</v>
      </c>
      <c r="D199" t="str">
        <f>VLOOKUP(B199,'Recycl Matx'!A:F,4,FALSE)</f>
        <v>Non</v>
      </c>
      <c r="E199">
        <v>0</v>
      </c>
      <c r="F199">
        <v>0</v>
      </c>
    </row>
    <row r="200" spans="1:6">
      <c r="A200" t="s">
        <v>168</v>
      </c>
      <c r="B200" t="s">
        <v>21</v>
      </c>
      <c r="C200" t="str">
        <f t="shared" si="3"/>
        <v>06201</v>
      </c>
      <c r="D200" t="str">
        <f>VLOOKUP(B200,'Recycl Matx'!A:F,4,FALSE)</f>
        <v>Oui</v>
      </c>
      <c r="E200" t="str">
        <f>IF($D200="Oui",VLOOKUP($B200,'Recycl Matx'!$A:$F,5,FALSE),IF($D200="Totale",VLOOKUP($B200,'Recycl Matx'!$A:$F,5,FALSE),""))</f>
        <v>A</v>
      </c>
      <c r="F200">
        <f>IF($D200="Oui",VLOOKUP($B200,'Recycl Matx'!$A:$F,6,FALSE),IF($D200="Totale",VLOOKUP($B200,'Recycl Matx'!$A:$F,6,FALSE),""))</f>
        <v>1</v>
      </c>
    </row>
    <row r="201" spans="1:6">
      <c r="A201" t="s">
        <v>168</v>
      </c>
      <c r="B201" t="s">
        <v>63</v>
      </c>
      <c r="C201" t="str">
        <f t="shared" si="3"/>
        <v>06202</v>
      </c>
      <c r="D201" t="str">
        <f>VLOOKUP(B201,'Recycl Matx'!A:F,4,FALSE)</f>
        <v>Oui</v>
      </c>
      <c r="E201" t="str">
        <f>IF($D201="Oui",VLOOKUP($B201,'Recycl Matx'!$A:$F,5,FALSE),IF($D201="Totale",VLOOKUP($B201,'Recycl Matx'!$A:$F,5,FALSE),""))</f>
        <v>G</v>
      </c>
      <c r="F201">
        <f>IF($D201="Oui",VLOOKUP($B201,'Recycl Matx'!$A:$F,6,FALSE),IF($D201="Totale",VLOOKUP($B201,'Recycl Matx'!$A:$F,6,FALSE),""))</f>
        <v>0</v>
      </c>
    </row>
    <row r="202" spans="1:6">
      <c r="A202" t="s">
        <v>168</v>
      </c>
      <c r="B202" t="s">
        <v>133</v>
      </c>
      <c r="C202" t="str">
        <f t="shared" si="3"/>
        <v>06203</v>
      </c>
      <c r="D202" t="str">
        <f>VLOOKUP(B202,'Recycl Matx'!A:F,4,FALSE)</f>
        <v>Non</v>
      </c>
      <c r="E202">
        <v>0</v>
      </c>
      <c r="F202">
        <v>0</v>
      </c>
    </row>
    <row r="203" spans="1:6">
      <c r="A203" t="s">
        <v>168</v>
      </c>
      <c r="B203" t="s">
        <v>136</v>
      </c>
      <c r="C203" t="str">
        <f t="shared" si="3"/>
        <v>06204</v>
      </c>
      <c r="D203" t="str">
        <f>VLOOKUP(B203,'Recycl Matx'!A:F,4,FALSE)</f>
        <v>Non</v>
      </c>
      <c r="E203">
        <v>0</v>
      </c>
      <c r="F203">
        <v>0</v>
      </c>
    </row>
    <row r="204" spans="1:6">
      <c r="A204" t="s">
        <v>168</v>
      </c>
      <c r="B204" t="s">
        <v>87</v>
      </c>
      <c r="C204" t="str">
        <f t="shared" si="3"/>
        <v>06205</v>
      </c>
      <c r="D204" t="str">
        <f>VLOOKUP(B204,'Recycl Matx'!A:F,4,FALSE)</f>
        <v>Oui</v>
      </c>
      <c r="E204" t="str">
        <f>IF($D204="Oui",VLOOKUP($B204,'Recycl Matx'!$A:$F,5,FALSE),IF($D204="Totale",VLOOKUP($B204,'Recycl Matx'!$A:$F,5,FALSE),""))</f>
        <v>B</v>
      </c>
      <c r="F204">
        <f>IF($D204="Oui",VLOOKUP($B204,'Recycl Matx'!$A:$F,6,FALSE),IF($D204="Totale",VLOOKUP($B204,'Recycl Matx'!$A:$F,6,FALSE),""))</f>
        <v>2</v>
      </c>
    </row>
    <row r="205" spans="1:6">
      <c r="A205" t="s">
        <v>168</v>
      </c>
      <c r="B205" t="s">
        <v>19</v>
      </c>
      <c r="C205" t="str">
        <f t="shared" si="3"/>
        <v>06212</v>
      </c>
      <c r="D205" t="str">
        <f>VLOOKUP(B205,'Recycl Matx'!A:F,4,FALSE)</f>
        <v>Non</v>
      </c>
      <c r="E205">
        <v>0</v>
      </c>
      <c r="F205">
        <v>0</v>
      </c>
    </row>
    <row r="206" spans="1:6">
      <c r="A206" t="s">
        <v>168</v>
      </c>
      <c r="B206" t="s">
        <v>121</v>
      </c>
      <c r="C206" t="str">
        <f t="shared" si="3"/>
        <v>06213</v>
      </c>
      <c r="D206" t="s">
        <v>18</v>
      </c>
      <c r="E206">
        <v>0</v>
      </c>
      <c r="F206">
        <v>0</v>
      </c>
    </row>
    <row r="207" spans="1:6">
      <c r="A207" t="s">
        <v>168</v>
      </c>
      <c r="B207" t="s">
        <v>125</v>
      </c>
      <c r="C207" t="str">
        <f t="shared" si="3"/>
        <v>06214</v>
      </c>
      <c r="D207" t="s">
        <v>18</v>
      </c>
      <c r="E207">
        <v>0</v>
      </c>
      <c r="F207">
        <v>0</v>
      </c>
    </row>
    <row r="208" spans="1:6">
      <c r="A208" t="s">
        <v>168</v>
      </c>
      <c r="B208" t="s">
        <v>25</v>
      </c>
      <c r="C208" t="str">
        <f t="shared" si="3"/>
        <v>06220</v>
      </c>
      <c r="D208" t="str">
        <f>VLOOKUP(B208,'Recycl Matx'!A:F,4,FALSE)</f>
        <v>Oui</v>
      </c>
      <c r="E208" t="str">
        <f>IF($D208="Oui",VLOOKUP($B208,'Recycl Matx'!$A:$F,5,FALSE),IF($D208="Totale",VLOOKUP($B208,'Recycl Matx'!$A:$F,5,FALSE),""))</f>
        <v>A</v>
      </c>
      <c r="F208">
        <f>IF($D208="Oui",VLOOKUP($B208,'Recycl Matx'!$A:$F,6,FALSE),IF($D208="Totale",VLOOKUP($B208,'Recycl Matx'!$A:$F,6,FALSE),""))</f>
        <v>1</v>
      </c>
    </row>
    <row r="209" spans="1:6">
      <c r="A209" t="s">
        <v>168</v>
      </c>
      <c r="B209" t="s">
        <v>27</v>
      </c>
      <c r="C209" t="str">
        <f t="shared" si="3"/>
        <v>06221</v>
      </c>
      <c r="D209" t="str">
        <f>VLOOKUP(B209,'Recycl Matx'!A:F,4,FALSE)</f>
        <v>Oui</v>
      </c>
      <c r="E209" t="str">
        <f>IF($D209="Oui",VLOOKUP($B209,'Recycl Matx'!$A:$F,5,FALSE),IF($D209="Totale",VLOOKUP($B209,'Recycl Matx'!$A:$F,5,FALSE),""))</f>
        <v>A</v>
      </c>
      <c r="F209">
        <f>IF($D209="Oui",VLOOKUP($B209,'Recycl Matx'!$A:$F,6,FALSE),IF($D209="Totale",VLOOKUP($B209,'Recycl Matx'!$A:$F,6,FALSE),""))</f>
        <v>1</v>
      </c>
    </row>
    <row r="210" spans="1:6">
      <c r="A210" t="s">
        <v>168</v>
      </c>
      <c r="B210" t="s">
        <v>67</v>
      </c>
      <c r="C210" t="str">
        <f t="shared" si="3"/>
        <v>06222</v>
      </c>
      <c r="D210" t="str">
        <f>VLOOKUP(B210,'Recycl Matx'!A:F,4,FALSE)</f>
        <v>Oui</v>
      </c>
      <c r="E210" t="str">
        <f>IF($D210="Oui",VLOOKUP($B210,'Recycl Matx'!$A:$F,5,FALSE),IF($D210="Totale",VLOOKUP($B210,'Recycl Matx'!$A:$F,5,FALSE),""))</f>
        <v>G</v>
      </c>
      <c r="F210">
        <f>IF($D210="Oui",VLOOKUP($B210,'Recycl Matx'!$A:$F,6,FALSE),IF($D210="Totale",VLOOKUP($B210,'Recycl Matx'!$A:$F,6,FALSE),""))</f>
        <v>0</v>
      </c>
    </row>
    <row r="211" spans="1:6">
      <c r="A211" t="s">
        <v>168</v>
      </c>
      <c r="B211" t="s">
        <v>29</v>
      </c>
      <c r="C211" t="str">
        <f t="shared" si="3"/>
        <v>06223</v>
      </c>
      <c r="D211" t="str">
        <f>VLOOKUP(B211,'Recycl Matx'!A:F,4,FALSE)</f>
        <v>Oui</v>
      </c>
      <c r="E211" t="str">
        <f>IF($D211="Oui",VLOOKUP($B211,'Recycl Matx'!$A:$F,5,FALSE),IF($D211="Totale",VLOOKUP($B211,'Recycl Matx'!$A:$F,5,FALSE),""))</f>
        <v>A</v>
      </c>
      <c r="F211">
        <f>IF($D211="Oui",VLOOKUP($B211,'Recycl Matx'!$A:$F,6,FALSE),IF($D211="Totale",VLOOKUP($B211,'Recycl Matx'!$A:$F,6,FALSE),""))</f>
        <v>1</v>
      </c>
    </row>
    <row r="212" spans="1:6">
      <c r="A212" t="s">
        <v>168</v>
      </c>
      <c r="B212" t="s">
        <v>31</v>
      </c>
      <c r="C212" t="str">
        <f t="shared" si="3"/>
        <v>06224</v>
      </c>
      <c r="D212" t="str">
        <f>VLOOKUP(B212,'Recycl Matx'!A:F,4,FALSE)</f>
        <v>Oui</v>
      </c>
      <c r="E212" t="str">
        <f>IF($D212="Oui",VLOOKUP($B212,'Recycl Matx'!$A:$F,5,FALSE),IF($D212="Totale",VLOOKUP($B212,'Recycl Matx'!$A:$F,5,FALSE),""))</f>
        <v>A</v>
      </c>
      <c r="F212">
        <f>IF($D212="Oui",VLOOKUP($B212,'Recycl Matx'!$A:$F,6,FALSE),IF($D212="Totale",VLOOKUP($B212,'Recycl Matx'!$A:$F,6,FALSE),""))</f>
        <v>1</v>
      </c>
    </row>
    <row r="213" spans="1:6">
      <c r="A213" t="s">
        <v>168</v>
      </c>
      <c r="B213" t="s">
        <v>33</v>
      </c>
      <c r="C213" t="str">
        <f t="shared" si="3"/>
        <v>06225</v>
      </c>
      <c r="D213" t="str">
        <f>VLOOKUP(B213,'Recycl Matx'!A:F,4,FALSE)</f>
        <v>Oui</v>
      </c>
      <c r="E213" t="str">
        <f>IF($D213="Oui",VLOOKUP($B213,'Recycl Matx'!$A:$F,5,FALSE),IF($D213="Totale",VLOOKUP($B213,'Recycl Matx'!$A:$F,5,FALSE),""))</f>
        <v>A</v>
      </c>
      <c r="F213">
        <f>IF($D213="Oui",VLOOKUP($B213,'Recycl Matx'!$A:$F,6,FALSE),IF($D213="Totale",VLOOKUP($B213,'Recycl Matx'!$A:$F,6,FALSE),""))</f>
        <v>1</v>
      </c>
    </row>
    <row r="214" spans="1:6">
      <c r="A214" t="s">
        <v>169</v>
      </c>
      <c r="B214" t="s">
        <v>15</v>
      </c>
      <c r="C214" t="str">
        <f t="shared" si="3"/>
        <v>00300</v>
      </c>
      <c r="D214" t="str">
        <f>VLOOKUP(B214,'Recycl Matx'!A:F,4,FALSE)</f>
        <v>Non</v>
      </c>
      <c r="E214">
        <v>0</v>
      </c>
      <c r="F214">
        <v>0</v>
      </c>
    </row>
    <row r="215" spans="1:6">
      <c r="A215" t="s">
        <v>169</v>
      </c>
      <c r="B215" t="s">
        <v>21</v>
      </c>
      <c r="C215" t="str">
        <f t="shared" si="3"/>
        <v>00301</v>
      </c>
      <c r="D215" t="str">
        <f>VLOOKUP(B215,'Recycl Matx'!A:F,4,FALSE)</f>
        <v>Oui</v>
      </c>
      <c r="E215" t="str">
        <f>IF($D215="Oui",VLOOKUP($B215,'Recycl Matx'!$A:$F,5,FALSE),IF($D215="Totale",VLOOKUP($B215,'Recycl Matx'!$A:$F,5,FALSE),""))</f>
        <v>A</v>
      </c>
      <c r="F215">
        <f>IF($D215="Oui",VLOOKUP($B215,'Recycl Matx'!$A:$F,6,FALSE),IF($D215="Totale",VLOOKUP($B215,'Recycl Matx'!$A:$F,6,FALSE),""))</f>
        <v>1</v>
      </c>
    </row>
    <row r="216" spans="1:6">
      <c r="A216" t="s">
        <v>169</v>
      </c>
      <c r="B216" t="s">
        <v>63</v>
      </c>
      <c r="C216" t="str">
        <f t="shared" si="3"/>
        <v>00302</v>
      </c>
      <c r="D216" t="str">
        <f>VLOOKUP(B216,'Recycl Matx'!A:F,4,FALSE)</f>
        <v>Oui</v>
      </c>
      <c r="E216" t="str">
        <f>IF($D216="Oui",VLOOKUP($B216,'Recycl Matx'!$A:$F,5,FALSE),IF($D216="Totale",VLOOKUP($B216,'Recycl Matx'!$A:$F,5,FALSE),""))</f>
        <v>G</v>
      </c>
      <c r="F216">
        <f>IF($D216="Oui",VLOOKUP($B216,'Recycl Matx'!$A:$F,6,FALSE),IF($D216="Totale",VLOOKUP($B216,'Recycl Matx'!$A:$F,6,FALSE),""))</f>
        <v>0</v>
      </c>
    </row>
    <row r="217" spans="1:6">
      <c r="A217" t="s">
        <v>169</v>
      </c>
      <c r="B217" t="s">
        <v>133</v>
      </c>
      <c r="C217" t="str">
        <f t="shared" si="3"/>
        <v>00303</v>
      </c>
      <c r="D217" t="str">
        <f>VLOOKUP(B217,'Recycl Matx'!A:F,4,FALSE)</f>
        <v>Non</v>
      </c>
      <c r="E217">
        <v>0</v>
      </c>
      <c r="F217">
        <v>0</v>
      </c>
    </row>
    <row r="218" spans="1:6">
      <c r="A218" t="s">
        <v>169</v>
      </c>
      <c r="B218" t="s">
        <v>136</v>
      </c>
      <c r="C218" t="str">
        <f t="shared" si="3"/>
        <v>00304</v>
      </c>
      <c r="D218" t="str">
        <f>VLOOKUP(B218,'Recycl Matx'!A:F,4,FALSE)</f>
        <v>Non</v>
      </c>
      <c r="E218">
        <v>0</v>
      </c>
      <c r="F218">
        <v>0</v>
      </c>
    </row>
    <row r="219" spans="1:6">
      <c r="A219" t="s">
        <v>169</v>
      </c>
      <c r="B219" t="s">
        <v>87</v>
      </c>
      <c r="C219" t="str">
        <f t="shared" si="3"/>
        <v>00305</v>
      </c>
      <c r="D219" t="str">
        <f>VLOOKUP(B219,'Recycl Matx'!A:F,4,FALSE)</f>
        <v>Oui</v>
      </c>
      <c r="E219" t="str">
        <f>IF($D219="Oui",VLOOKUP($B219,'Recycl Matx'!$A:$F,5,FALSE),IF($D219="Totale",VLOOKUP($B219,'Recycl Matx'!$A:$F,5,FALSE),""))</f>
        <v>B</v>
      </c>
      <c r="F219">
        <f>IF($D219="Oui",VLOOKUP($B219,'Recycl Matx'!$A:$F,6,FALSE),IF($D219="Totale",VLOOKUP($B219,'Recycl Matx'!$A:$F,6,FALSE),""))</f>
        <v>2</v>
      </c>
    </row>
    <row r="220" spans="1:6">
      <c r="A220" t="s">
        <v>169</v>
      </c>
      <c r="B220" t="s">
        <v>54</v>
      </c>
      <c r="C220" t="str">
        <f t="shared" si="3"/>
        <v>00308</v>
      </c>
      <c r="D220" t="str">
        <f>VLOOKUP(B220,'Recycl Matx'!A:F,4,FALSE)</f>
        <v>Non</v>
      </c>
      <c r="E220">
        <v>0</v>
      </c>
      <c r="F220">
        <v>0</v>
      </c>
    </row>
    <row r="221" spans="1:6">
      <c r="A221" t="s">
        <v>169</v>
      </c>
      <c r="B221" t="s">
        <v>19</v>
      </c>
      <c r="C221" t="str">
        <f t="shared" si="3"/>
        <v>00312</v>
      </c>
      <c r="D221" t="str">
        <f>VLOOKUP(B221,'Recycl Matx'!A:F,4,FALSE)</f>
        <v>Non</v>
      </c>
      <c r="E221">
        <v>0</v>
      </c>
      <c r="F221">
        <v>0</v>
      </c>
    </row>
    <row r="222" spans="1:6">
      <c r="A222" t="s">
        <v>169</v>
      </c>
      <c r="B222" t="s">
        <v>121</v>
      </c>
      <c r="C222" t="str">
        <f t="shared" si="3"/>
        <v>00313</v>
      </c>
      <c r="D222" t="s">
        <v>18</v>
      </c>
      <c r="E222">
        <v>0</v>
      </c>
      <c r="F222">
        <v>0</v>
      </c>
    </row>
    <row r="223" spans="1:6">
      <c r="A223" t="s">
        <v>169</v>
      </c>
      <c r="B223" t="s">
        <v>125</v>
      </c>
      <c r="C223" t="str">
        <f t="shared" si="3"/>
        <v>00314</v>
      </c>
      <c r="D223" t="s">
        <v>18</v>
      </c>
      <c r="E223">
        <v>0</v>
      </c>
      <c r="F223">
        <v>0</v>
      </c>
    </row>
    <row r="224" spans="1:6">
      <c r="A224" t="s">
        <v>169</v>
      </c>
      <c r="B224" t="s">
        <v>49</v>
      </c>
      <c r="C224" t="str">
        <f t="shared" si="3"/>
        <v>00315</v>
      </c>
      <c r="D224" t="str">
        <f>VLOOKUP(B224,'Recycl Matx'!A:F,4,FALSE)</f>
        <v>Non</v>
      </c>
      <c r="E224">
        <v>0</v>
      </c>
      <c r="F224">
        <v>0</v>
      </c>
    </row>
    <row r="225" spans="1:6">
      <c r="A225" t="s">
        <v>169</v>
      </c>
      <c r="B225" t="s">
        <v>52</v>
      </c>
      <c r="C225" t="str">
        <f t="shared" si="3"/>
        <v>00316</v>
      </c>
      <c r="D225" t="str">
        <f>VLOOKUP(B225,'Recycl Matx'!A:F,4,FALSE)</f>
        <v>Non</v>
      </c>
      <c r="E225">
        <v>0</v>
      </c>
      <c r="F225">
        <v>0</v>
      </c>
    </row>
    <row r="226" spans="1:6">
      <c r="A226" t="s">
        <v>169</v>
      </c>
      <c r="B226" t="s">
        <v>57</v>
      </c>
      <c r="C226" t="str">
        <f t="shared" si="3"/>
        <v>00317</v>
      </c>
      <c r="D226" t="str">
        <f>VLOOKUP(B226,'Recycl Matx'!A:F,4,FALSE)</f>
        <v>Non</v>
      </c>
      <c r="E226">
        <v>0</v>
      </c>
      <c r="F226">
        <v>0</v>
      </c>
    </row>
    <row r="227" spans="1:6">
      <c r="A227" t="s">
        <v>169</v>
      </c>
      <c r="B227" t="s">
        <v>59</v>
      </c>
      <c r="C227" t="str">
        <f t="shared" si="3"/>
        <v>00318</v>
      </c>
      <c r="D227" t="str">
        <f>VLOOKUP(B227,'Recycl Matx'!A:F,4,FALSE)</f>
        <v>Non</v>
      </c>
      <c r="E227">
        <v>0</v>
      </c>
      <c r="F227">
        <v>0</v>
      </c>
    </row>
    <row r="228" spans="1:6">
      <c r="A228" t="s">
        <v>169</v>
      </c>
      <c r="B228" t="s">
        <v>79</v>
      </c>
      <c r="C228" t="str">
        <f t="shared" si="3"/>
        <v>00319</v>
      </c>
      <c r="D228" t="str">
        <f>VLOOKUP(B228,'Recycl Matx'!A:F,4,FALSE)</f>
        <v>Oui</v>
      </c>
      <c r="E228" t="str">
        <f>IF($D228="Oui",VLOOKUP($B228,'Recycl Matx'!$A:$F,5,FALSE),IF($D228="Totale",VLOOKUP($B228,'Recycl Matx'!$A:$F,5,FALSE),""))</f>
        <v>H</v>
      </c>
      <c r="F228">
        <f>IF($D228="Oui",VLOOKUP($B228,'Recycl Matx'!$A:$F,6,FALSE),IF($D228="Totale",VLOOKUP($B228,'Recycl Matx'!$A:$F,6,FALSE),""))</f>
        <v>4</v>
      </c>
    </row>
    <row r="229" spans="1:6">
      <c r="A229" t="s">
        <v>169</v>
      </c>
      <c r="B229" t="s">
        <v>25</v>
      </c>
      <c r="C229" t="str">
        <f t="shared" si="3"/>
        <v>00320</v>
      </c>
      <c r="D229" t="str">
        <f>VLOOKUP(B229,'Recycl Matx'!A:F,4,FALSE)</f>
        <v>Oui</v>
      </c>
      <c r="E229" t="str">
        <f>IF($D229="Oui",VLOOKUP($B229,'Recycl Matx'!$A:$F,5,FALSE),IF($D229="Totale",VLOOKUP($B229,'Recycl Matx'!$A:$F,5,FALSE),""))</f>
        <v>A</v>
      </c>
      <c r="F229">
        <f>IF($D229="Oui",VLOOKUP($B229,'Recycl Matx'!$A:$F,6,FALSE),IF($D229="Totale",VLOOKUP($B229,'Recycl Matx'!$A:$F,6,FALSE),""))</f>
        <v>1</v>
      </c>
    </row>
    <row r="230" spans="1:6">
      <c r="A230" t="s">
        <v>169</v>
      </c>
      <c r="B230" t="s">
        <v>27</v>
      </c>
      <c r="C230" t="str">
        <f t="shared" si="3"/>
        <v>00321</v>
      </c>
      <c r="D230" t="str">
        <f>VLOOKUP(B230,'Recycl Matx'!A:F,4,FALSE)</f>
        <v>Oui</v>
      </c>
      <c r="E230" t="str">
        <f>IF($D230="Oui",VLOOKUP($B230,'Recycl Matx'!$A:$F,5,FALSE),IF($D230="Totale",VLOOKUP($B230,'Recycl Matx'!$A:$F,5,FALSE),""))</f>
        <v>A</v>
      </c>
      <c r="F230">
        <f>IF($D230="Oui",VLOOKUP($B230,'Recycl Matx'!$A:$F,6,FALSE),IF($D230="Totale",VLOOKUP($B230,'Recycl Matx'!$A:$F,6,FALSE),""))</f>
        <v>1</v>
      </c>
    </row>
    <row r="231" spans="1:6">
      <c r="A231" t="s">
        <v>169</v>
      </c>
      <c r="B231" t="s">
        <v>67</v>
      </c>
      <c r="C231" t="str">
        <f t="shared" si="3"/>
        <v>00322</v>
      </c>
      <c r="D231" t="str">
        <f>VLOOKUP(B231,'Recycl Matx'!A:F,4,FALSE)</f>
        <v>Oui</v>
      </c>
      <c r="E231" t="str">
        <f>IF($D231="Oui",VLOOKUP($B231,'Recycl Matx'!$A:$F,5,FALSE),IF($D231="Totale",VLOOKUP($B231,'Recycl Matx'!$A:$F,5,FALSE),""))</f>
        <v>G</v>
      </c>
      <c r="F231">
        <f>IF($D231="Oui",VLOOKUP($B231,'Recycl Matx'!$A:$F,6,FALSE),IF($D231="Totale",VLOOKUP($B231,'Recycl Matx'!$A:$F,6,FALSE),""))</f>
        <v>0</v>
      </c>
    </row>
    <row r="232" spans="1:6">
      <c r="A232" t="s">
        <v>169</v>
      </c>
      <c r="B232" t="s">
        <v>29</v>
      </c>
      <c r="C232" t="str">
        <f t="shared" si="3"/>
        <v>00323</v>
      </c>
      <c r="D232" t="str">
        <f>VLOOKUP(B232,'Recycl Matx'!A:F,4,FALSE)</f>
        <v>Oui</v>
      </c>
      <c r="E232" t="str">
        <f>IF($D232="Oui",VLOOKUP($B232,'Recycl Matx'!$A:$F,5,FALSE),IF($D232="Totale",VLOOKUP($B232,'Recycl Matx'!$A:$F,5,FALSE),""))</f>
        <v>A</v>
      </c>
      <c r="F232">
        <f>IF($D232="Oui",VLOOKUP($B232,'Recycl Matx'!$A:$F,6,FALSE),IF($D232="Totale",VLOOKUP($B232,'Recycl Matx'!$A:$F,6,FALSE),""))</f>
        <v>1</v>
      </c>
    </row>
    <row r="233" spans="1:6">
      <c r="A233" t="s">
        <v>169</v>
      </c>
      <c r="B233" t="s">
        <v>31</v>
      </c>
      <c r="C233" t="str">
        <f t="shared" si="3"/>
        <v>00324</v>
      </c>
      <c r="D233" t="str">
        <f>VLOOKUP(B233,'Recycl Matx'!A:F,4,FALSE)</f>
        <v>Oui</v>
      </c>
      <c r="E233" t="str">
        <f>IF($D233="Oui",VLOOKUP($B233,'Recycl Matx'!$A:$F,5,FALSE),IF($D233="Totale",VLOOKUP($B233,'Recycl Matx'!$A:$F,5,FALSE),""))</f>
        <v>A</v>
      </c>
      <c r="F233">
        <f>IF($D233="Oui",VLOOKUP($B233,'Recycl Matx'!$A:$F,6,FALSE),IF($D233="Totale",VLOOKUP($B233,'Recycl Matx'!$A:$F,6,FALSE),""))</f>
        <v>1</v>
      </c>
    </row>
    <row r="234" spans="1:6">
      <c r="A234" t="s">
        <v>169</v>
      </c>
      <c r="B234" t="s">
        <v>33</v>
      </c>
      <c r="C234" t="str">
        <f t="shared" si="3"/>
        <v>00325</v>
      </c>
      <c r="D234" t="str">
        <f>VLOOKUP(B234,'Recycl Matx'!A:F,4,FALSE)</f>
        <v>Oui</v>
      </c>
      <c r="E234" t="str">
        <f>IF($D234="Oui",VLOOKUP($B234,'Recycl Matx'!$A:$F,5,FALSE),IF($D234="Totale",VLOOKUP($B234,'Recycl Matx'!$A:$F,5,FALSE),""))</f>
        <v>A</v>
      </c>
      <c r="F234">
        <f>IF($D234="Oui",VLOOKUP($B234,'Recycl Matx'!$A:$F,6,FALSE),IF($D234="Totale",VLOOKUP($B234,'Recycl Matx'!$A:$F,6,FALSE),""))</f>
        <v>1</v>
      </c>
    </row>
    <row r="235" spans="1:6">
      <c r="A235" t="s">
        <v>170</v>
      </c>
      <c r="B235" t="s">
        <v>15</v>
      </c>
      <c r="C235" t="str">
        <f t="shared" ref="C235:C298" si="4">CONCATENATE(A235,B235)</f>
        <v>04000</v>
      </c>
      <c r="D235" t="str">
        <f>VLOOKUP(B235,'Recycl Matx'!A:F,4,FALSE)</f>
        <v>Non</v>
      </c>
      <c r="E235">
        <v>0</v>
      </c>
      <c r="F235">
        <v>0</v>
      </c>
    </row>
    <row r="236" spans="1:6">
      <c r="A236" t="s">
        <v>170</v>
      </c>
      <c r="B236" t="s">
        <v>21</v>
      </c>
      <c r="C236" t="str">
        <f t="shared" si="4"/>
        <v>04001</v>
      </c>
      <c r="D236" t="str">
        <f>VLOOKUP(B236,'Recycl Matx'!A:F,4,FALSE)</f>
        <v>Oui</v>
      </c>
      <c r="E236" t="str">
        <f>IF($D236="Oui",VLOOKUP($B236,'Recycl Matx'!$A:$F,5,FALSE),IF($D236="Totale",VLOOKUP($B236,'Recycl Matx'!$A:$F,5,FALSE),""))</f>
        <v>A</v>
      </c>
      <c r="F236">
        <f>IF($D236="Oui",VLOOKUP($B236,'Recycl Matx'!$A:$F,6,FALSE),IF($D236="Totale",VLOOKUP($B236,'Recycl Matx'!$A:$F,6,FALSE),""))</f>
        <v>1</v>
      </c>
    </row>
    <row r="237" spans="1:6">
      <c r="A237" t="s">
        <v>170</v>
      </c>
      <c r="B237" t="s">
        <v>63</v>
      </c>
      <c r="C237" t="str">
        <f t="shared" si="4"/>
        <v>04002</v>
      </c>
      <c r="D237" t="str">
        <f>VLOOKUP(B237,'Recycl Matx'!A:F,4,FALSE)</f>
        <v>Oui</v>
      </c>
      <c r="E237" t="str">
        <f>IF($D237="Oui",VLOOKUP($B237,'Recycl Matx'!$A:$F,5,FALSE),IF($D237="Totale",VLOOKUP($B237,'Recycl Matx'!$A:$F,5,FALSE),""))</f>
        <v>G</v>
      </c>
      <c r="F237">
        <f>IF($D237="Oui",VLOOKUP($B237,'Recycl Matx'!$A:$F,6,FALSE),IF($D237="Totale",VLOOKUP($B237,'Recycl Matx'!$A:$F,6,FALSE),""))</f>
        <v>0</v>
      </c>
    </row>
    <row r="238" spans="1:6">
      <c r="A238" t="s">
        <v>170</v>
      </c>
      <c r="B238" t="s">
        <v>133</v>
      </c>
      <c r="C238" t="str">
        <f t="shared" si="4"/>
        <v>04003</v>
      </c>
      <c r="D238" t="str">
        <f>VLOOKUP(B238,'Recycl Matx'!A:F,4,FALSE)</f>
        <v>Non</v>
      </c>
      <c r="E238">
        <v>0</v>
      </c>
      <c r="F238">
        <v>0</v>
      </c>
    </row>
    <row r="239" spans="1:6">
      <c r="A239" t="s">
        <v>170</v>
      </c>
      <c r="B239" t="s">
        <v>136</v>
      </c>
      <c r="C239" t="str">
        <f t="shared" si="4"/>
        <v>04004</v>
      </c>
      <c r="D239" t="str">
        <f>VLOOKUP(B239,'Recycl Matx'!A:F,4,FALSE)</f>
        <v>Non</v>
      </c>
      <c r="E239">
        <v>0</v>
      </c>
      <c r="F239">
        <v>0</v>
      </c>
    </row>
    <row r="240" spans="1:6">
      <c r="A240" t="s">
        <v>170</v>
      </c>
      <c r="B240" t="s">
        <v>87</v>
      </c>
      <c r="C240" t="str">
        <f t="shared" si="4"/>
        <v>04005</v>
      </c>
      <c r="D240" t="str">
        <f>VLOOKUP(B240,'Recycl Matx'!A:F,4,FALSE)</f>
        <v>Oui</v>
      </c>
      <c r="E240" t="str">
        <f>IF($D240="Oui",VLOOKUP($B240,'Recycl Matx'!$A:$F,5,FALSE),IF($D240="Totale",VLOOKUP($B240,'Recycl Matx'!$A:$F,5,FALSE),""))</f>
        <v>B</v>
      </c>
      <c r="F240">
        <f>IF($D240="Oui",VLOOKUP($B240,'Recycl Matx'!$A:$F,6,FALSE),IF($D240="Totale",VLOOKUP($B240,'Recycl Matx'!$A:$F,6,FALSE),""))</f>
        <v>2</v>
      </c>
    </row>
    <row r="241" spans="1:6">
      <c r="A241" t="s">
        <v>170</v>
      </c>
      <c r="B241" t="s">
        <v>54</v>
      </c>
      <c r="C241" t="str">
        <f t="shared" si="4"/>
        <v>04008</v>
      </c>
      <c r="D241" t="str">
        <f>VLOOKUP(B241,'Recycl Matx'!A:F,4,FALSE)</f>
        <v>Non</v>
      </c>
      <c r="E241">
        <v>0</v>
      </c>
      <c r="F241">
        <v>0</v>
      </c>
    </row>
    <row r="242" spans="1:6">
      <c r="A242" t="s">
        <v>170</v>
      </c>
      <c r="B242" t="s">
        <v>19</v>
      </c>
      <c r="C242" t="str">
        <f t="shared" si="4"/>
        <v>04012</v>
      </c>
      <c r="D242" t="str">
        <f>VLOOKUP(B242,'Recycl Matx'!A:F,4,FALSE)</f>
        <v>Non</v>
      </c>
      <c r="E242">
        <v>0</v>
      </c>
      <c r="F242">
        <v>0</v>
      </c>
    </row>
    <row r="243" spans="1:6">
      <c r="A243" t="s">
        <v>170</v>
      </c>
      <c r="B243" t="s">
        <v>121</v>
      </c>
      <c r="C243" t="str">
        <f t="shared" si="4"/>
        <v>04013</v>
      </c>
      <c r="D243" t="s">
        <v>18</v>
      </c>
      <c r="E243">
        <v>0</v>
      </c>
      <c r="F243">
        <v>0</v>
      </c>
    </row>
    <row r="244" spans="1:6">
      <c r="A244" t="s">
        <v>170</v>
      </c>
      <c r="B244" t="s">
        <v>125</v>
      </c>
      <c r="C244" t="str">
        <f t="shared" si="4"/>
        <v>04014</v>
      </c>
      <c r="D244" t="s">
        <v>18</v>
      </c>
      <c r="E244">
        <v>0</v>
      </c>
      <c r="F244">
        <v>0</v>
      </c>
    </row>
    <row r="245" spans="1:6">
      <c r="A245" t="s">
        <v>170</v>
      </c>
      <c r="B245" t="s">
        <v>49</v>
      </c>
      <c r="C245" t="str">
        <f t="shared" si="4"/>
        <v>04015</v>
      </c>
      <c r="D245" t="str">
        <f>VLOOKUP(B245,'Recycl Matx'!A:F,4,FALSE)</f>
        <v>Non</v>
      </c>
      <c r="E245">
        <v>0</v>
      </c>
      <c r="F245">
        <v>0</v>
      </c>
    </row>
    <row r="246" spans="1:6">
      <c r="A246" t="s">
        <v>170</v>
      </c>
      <c r="B246" t="s">
        <v>52</v>
      </c>
      <c r="C246" t="str">
        <f t="shared" si="4"/>
        <v>04016</v>
      </c>
      <c r="D246" t="str">
        <f>VLOOKUP(B246,'Recycl Matx'!A:F,4,FALSE)</f>
        <v>Non</v>
      </c>
      <c r="E246">
        <v>0</v>
      </c>
      <c r="F246">
        <v>0</v>
      </c>
    </row>
    <row r="247" spans="1:6">
      <c r="A247" t="s">
        <v>170</v>
      </c>
      <c r="B247" t="s">
        <v>57</v>
      </c>
      <c r="C247" t="str">
        <f t="shared" si="4"/>
        <v>04017</v>
      </c>
      <c r="D247" t="str">
        <f>VLOOKUP(B247,'Recycl Matx'!A:F,4,FALSE)</f>
        <v>Non</v>
      </c>
      <c r="E247">
        <v>0</v>
      </c>
      <c r="F247">
        <v>0</v>
      </c>
    </row>
    <row r="248" spans="1:6">
      <c r="A248" t="s">
        <v>170</v>
      </c>
      <c r="B248" t="s">
        <v>59</v>
      </c>
      <c r="C248" t="str">
        <f t="shared" si="4"/>
        <v>04018</v>
      </c>
      <c r="D248" t="str">
        <f>VLOOKUP(B248,'Recycl Matx'!A:F,4,FALSE)</f>
        <v>Non</v>
      </c>
      <c r="E248">
        <v>0</v>
      </c>
      <c r="F248">
        <v>0</v>
      </c>
    </row>
    <row r="249" spans="1:6">
      <c r="A249" t="s">
        <v>170</v>
      </c>
      <c r="B249" t="s">
        <v>79</v>
      </c>
      <c r="C249" t="str">
        <f t="shared" si="4"/>
        <v>04019</v>
      </c>
      <c r="D249" t="str">
        <f>VLOOKUP(B249,'Recycl Matx'!A:F,4,FALSE)</f>
        <v>Oui</v>
      </c>
      <c r="E249" t="str">
        <f>IF($D249="Oui",VLOOKUP($B249,'Recycl Matx'!$A:$F,5,FALSE),IF($D249="Totale",VLOOKUP($B249,'Recycl Matx'!$A:$F,5,FALSE),""))</f>
        <v>H</v>
      </c>
      <c r="F249">
        <f>IF($D249="Oui",VLOOKUP($B249,'Recycl Matx'!$A:$F,6,FALSE),IF($D249="Totale",VLOOKUP($B249,'Recycl Matx'!$A:$F,6,FALSE),""))</f>
        <v>4</v>
      </c>
    </row>
    <row r="250" spans="1:6">
      <c r="A250" t="s">
        <v>170</v>
      </c>
      <c r="B250" t="s">
        <v>25</v>
      </c>
      <c r="C250" t="str">
        <f t="shared" si="4"/>
        <v>04020</v>
      </c>
      <c r="D250" t="str">
        <f>VLOOKUP(B250,'Recycl Matx'!A:F,4,FALSE)</f>
        <v>Oui</v>
      </c>
      <c r="E250" t="str">
        <f>IF($D250="Oui",VLOOKUP($B250,'Recycl Matx'!$A:$F,5,FALSE),IF($D250="Totale",VLOOKUP($B250,'Recycl Matx'!$A:$F,5,FALSE),""))</f>
        <v>A</v>
      </c>
      <c r="F250">
        <f>IF($D250="Oui",VLOOKUP($B250,'Recycl Matx'!$A:$F,6,FALSE),IF($D250="Totale",VLOOKUP($B250,'Recycl Matx'!$A:$F,6,FALSE),""))</f>
        <v>1</v>
      </c>
    </row>
    <row r="251" spans="1:6">
      <c r="A251" t="s">
        <v>170</v>
      </c>
      <c r="B251" t="s">
        <v>27</v>
      </c>
      <c r="C251" t="str">
        <f t="shared" si="4"/>
        <v>04021</v>
      </c>
      <c r="D251" t="str">
        <f>VLOOKUP(B251,'Recycl Matx'!A:F,4,FALSE)</f>
        <v>Oui</v>
      </c>
      <c r="E251" t="str">
        <f>IF($D251="Oui",VLOOKUP($B251,'Recycl Matx'!$A:$F,5,FALSE),IF($D251="Totale",VLOOKUP($B251,'Recycl Matx'!$A:$F,5,FALSE),""))</f>
        <v>A</v>
      </c>
      <c r="F251">
        <f>IF($D251="Oui",VLOOKUP($B251,'Recycl Matx'!$A:$F,6,FALSE),IF($D251="Totale",VLOOKUP($B251,'Recycl Matx'!$A:$F,6,FALSE),""))</f>
        <v>1</v>
      </c>
    </row>
    <row r="252" spans="1:6">
      <c r="A252" t="s">
        <v>170</v>
      </c>
      <c r="B252" t="s">
        <v>67</v>
      </c>
      <c r="C252" t="str">
        <f t="shared" si="4"/>
        <v>04022</v>
      </c>
      <c r="D252" t="str">
        <f>VLOOKUP(B252,'Recycl Matx'!A:F,4,FALSE)</f>
        <v>Oui</v>
      </c>
      <c r="E252" t="str">
        <f>IF($D252="Oui",VLOOKUP($B252,'Recycl Matx'!$A:$F,5,FALSE),IF($D252="Totale",VLOOKUP($B252,'Recycl Matx'!$A:$F,5,FALSE),""))</f>
        <v>G</v>
      </c>
      <c r="F252">
        <f>IF($D252="Oui",VLOOKUP($B252,'Recycl Matx'!$A:$F,6,FALSE),IF($D252="Totale",VLOOKUP($B252,'Recycl Matx'!$A:$F,6,FALSE),""))</f>
        <v>0</v>
      </c>
    </row>
    <row r="253" spans="1:6">
      <c r="A253" t="s">
        <v>170</v>
      </c>
      <c r="B253" t="s">
        <v>29</v>
      </c>
      <c r="C253" t="str">
        <f t="shared" si="4"/>
        <v>04023</v>
      </c>
      <c r="D253" t="str">
        <f>VLOOKUP(B253,'Recycl Matx'!A:F,4,FALSE)</f>
        <v>Oui</v>
      </c>
      <c r="E253" t="str">
        <f>IF($D253="Oui",VLOOKUP($B253,'Recycl Matx'!$A:$F,5,FALSE),IF($D253="Totale",VLOOKUP($B253,'Recycl Matx'!$A:$F,5,FALSE),""))</f>
        <v>A</v>
      </c>
      <c r="F253">
        <f>IF($D253="Oui",VLOOKUP($B253,'Recycl Matx'!$A:$F,6,FALSE),IF($D253="Totale",VLOOKUP($B253,'Recycl Matx'!$A:$F,6,FALSE),""))</f>
        <v>1</v>
      </c>
    </row>
    <row r="254" spans="1:6">
      <c r="A254" t="s">
        <v>170</v>
      </c>
      <c r="B254" t="s">
        <v>31</v>
      </c>
      <c r="C254" t="str">
        <f t="shared" si="4"/>
        <v>04024</v>
      </c>
      <c r="D254" t="str">
        <f>VLOOKUP(B254,'Recycl Matx'!A:F,4,FALSE)</f>
        <v>Oui</v>
      </c>
      <c r="E254" t="str">
        <f>IF($D254="Oui",VLOOKUP($B254,'Recycl Matx'!$A:$F,5,FALSE),IF($D254="Totale",VLOOKUP($B254,'Recycl Matx'!$A:$F,5,FALSE),""))</f>
        <v>A</v>
      </c>
      <c r="F254">
        <f>IF($D254="Oui",VLOOKUP($B254,'Recycl Matx'!$A:$F,6,FALSE),IF($D254="Totale",VLOOKUP($B254,'Recycl Matx'!$A:$F,6,FALSE),""))</f>
        <v>1</v>
      </c>
    </row>
    <row r="255" spans="1:6">
      <c r="A255" t="s">
        <v>170</v>
      </c>
      <c r="B255" t="s">
        <v>33</v>
      </c>
      <c r="C255" t="str">
        <f t="shared" si="4"/>
        <v>04025</v>
      </c>
      <c r="D255" t="str">
        <f>VLOOKUP(B255,'Recycl Matx'!A:F,4,FALSE)</f>
        <v>Oui</v>
      </c>
      <c r="E255" t="str">
        <f>IF($D255="Oui",VLOOKUP($B255,'Recycl Matx'!$A:$F,5,FALSE),IF($D255="Totale",VLOOKUP($B255,'Recycl Matx'!$A:$F,5,FALSE),""))</f>
        <v>A</v>
      </c>
      <c r="F255">
        <f>IF($D255="Oui",VLOOKUP($B255,'Recycl Matx'!$A:$F,6,FALSE),IF($D255="Totale",VLOOKUP($B255,'Recycl Matx'!$A:$F,6,FALSE),""))</f>
        <v>1</v>
      </c>
    </row>
    <row r="256" spans="1:6">
      <c r="A256" t="s">
        <v>171</v>
      </c>
      <c r="B256" t="s">
        <v>15</v>
      </c>
      <c r="C256" t="str">
        <f t="shared" si="4"/>
        <v>04100</v>
      </c>
      <c r="D256" t="str">
        <f>VLOOKUP(B256,'Recycl Matx'!A:F,4,FALSE)</f>
        <v>Non</v>
      </c>
      <c r="E256">
        <v>0</v>
      </c>
      <c r="F256">
        <v>0</v>
      </c>
    </row>
    <row r="257" spans="1:6">
      <c r="A257" t="s">
        <v>171</v>
      </c>
      <c r="B257" t="s">
        <v>21</v>
      </c>
      <c r="C257" t="str">
        <f t="shared" si="4"/>
        <v>04101</v>
      </c>
      <c r="D257" t="str">
        <f>VLOOKUP(B257,'Recycl Matx'!A:F,4,FALSE)</f>
        <v>Oui</v>
      </c>
      <c r="E257" t="str">
        <f>IF($D257="Oui",VLOOKUP($B257,'Recycl Matx'!$A:$F,5,FALSE),IF($D257="Totale",VLOOKUP($B257,'Recycl Matx'!$A:$F,5,FALSE),""))</f>
        <v>A</v>
      </c>
      <c r="F257">
        <f>IF($D257="Oui",VLOOKUP($B257,'Recycl Matx'!$A:$F,6,FALSE),IF($D257="Totale",VLOOKUP($B257,'Recycl Matx'!$A:$F,6,FALSE),""))</f>
        <v>1</v>
      </c>
    </row>
    <row r="258" spans="1:6">
      <c r="A258" t="s">
        <v>171</v>
      </c>
      <c r="B258" t="s">
        <v>63</v>
      </c>
      <c r="C258" t="str">
        <f t="shared" si="4"/>
        <v>04102</v>
      </c>
      <c r="D258" t="str">
        <f>VLOOKUP(B258,'Recycl Matx'!A:F,4,FALSE)</f>
        <v>Oui</v>
      </c>
      <c r="E258" t="str">
        <f>IF($D258="Oui",VLOOKUP($B258,'Recycl Matx'!$A:$F,5,FALSE),IF($D258="Totale",VLOOKUP($B258,'Recycl Matx'!$A:$F,5,FALSE),""))</f>
        <v>G</v>
      </c>
      <c r="F258">
        <f>IF($D258="Oui",VLOOKUP($B258,'Recycl Matx'!$A:$F,6,FALSE),IF($D258="Totale",VLOOKUP($B258,'Recycl Matx'!$A:$F,6,FALSE),""))</f>
        <v>0</v>
      </c>
    </row>
    <row r="259" spans="1:6">
      <c r="A259" t="s">
        <v>171</v>
      </c>
      <c r="B259" t="s">
        <v>133</v>
      </c>
      <c r="C259" t="str">
        <f t="shared" si="4"/>
        <v>04103</v>
      </c>
      <c r="D259" t="str">
        <f>VLOOKUP(B259,'Recycl Matx'!A:F,4,FALSE)</f>
        <v>Non</v>
      </c>
      <c r="E259">
        <v>0</v>
      </c>
      <c r="F259">
        <v>0</v>
      </c>
    </row>
    <row r="260" spans="1:6">
      <c r="A260" t="s">
        <v>171</v>
      </c>
      <c r="B260" t="s">
        <v>136</v>
      </c>
      <c r="C260" t="str">
        <f t="shared" si="4"/>
        <v>04104</v>
      </c>
      <c r="D260" t="str">
        <f>VLOOKUP(B260,'Recycl Matx'!A:F,4,FALSE)</f>
        <v>Non</v>
      </c>
      <c r="E260">
        <v>0</v>
      </c>
      <c r="F260">
        <v>0</v>
      </c>
    </row>
    <row r="261" spans="1:6">
      <c r="A261" t="s">
        <v>171</v>
      </c>
      <c r="B261" t="s">
        <v>87</v>
      </c>
      <c r="C261" t="str">
        <f t="shared" si="4"/>
        <v>04105</v>
      </c>
      <c r="D261" t="str">
        <f>VLOOKUP(B261,'Recycl Matx'!A:F,4,FALSE)</f>
        <v>Oui</v>
      </c>
      <c r="E261" t="str">
        <f>IF($D261="Oui",VLOOKUP($B261,'Recycl Matx'!$A:$F,5,FALSE),IF($D261="Totale",VLOOKUP($B261,'Recycl Matx'!$A:$F,5,FALSE),""))</f>
        <v>B</v>
      </c>
      <c r="F261">
        <f>IF($D261="Oui",VLOOKUP($B261,'Recycl Matx'!$A:$F,6,FALSE),IF($D261="Totale",VLOOKUP($B261,'Recycl Matx'!$A:$F,6,FALSE),""))</f>
        <v>2</v>
      </c>
    </row>
    <row r="262" spans="1:6">
      <c r="A262" t="s">
        <v>171</v>
      </c>
      <c r="B262" t="s">
        <v>54</v>
      </c>
      <c r="C262" t="str">
        <f t="shared" si="4"/>
        <v>04108</v>
      </c>
      <c r="D262" t="str">
        <f>VLOOKUP(B262,'Recycl Matx'!A:F,4,FALSE)</f>
        <v>Non</v>
      </c>
      <c r="E262">
        <v>0</v>
      </c>
      <c r="F262">
        <v>0</v>
      </c>
    </row>
    <row r="263" spans="1:6">
      <c r="A263" t="s">
        <v>171</v>
      </c>
      <c r="B263" t="s">
        <v>19</v>
      </c>
      <c r="C263" t="str">
        <f t="shared" si="4"/>
        <v>04112</v>
      </c>
      <c r="D263" t="str">
        <f>VLOOKUP(B263,'Recycl Matx'!A:F,4,FALSE)</f>
        <v>Non</v>
      </c>
      <c r="E263">
        <v>0</v>
      </c>
      <c r="F263">
        <v>0</v>
      </c>
    </row>
    <row r="264" spans="1:6">
      <c r="A264" t="s">
        <v>171</v>
      </c>
      <c r="B264" t="s">
        <v>121</v>
      </c>
      <c r="C264" t="str">
        <f t="shared" si="4"/>
        <v>04113</v>
      </c>
      <c r="D264" t="s">
        <v>18</v>
      </c>
      <c r="E264">
        <v>0</v>
      </c>
      <c r="F264">
        <v>0</v>
      </c>
    </row>
    <row r="265" spans="1:6">
      <c r="A265" t="s">
        <v>171</v>
      </c>
      <c r="B265" t="s">
        <v>125</v>
      </c>
      <c r="C265" t="str">
        <f t="shared" si="4"/>
        <v>04114</v>
      </c>
      <c r="D265" t="s">
        <v>18</v>
      </c>
      <c r="E265">
        <v>0</v>
      </c>
      <c r="F265">
        <v>0</v>
      </c>
    </row>
    <row r="266" spans="1:6">
      <c r="A266" t="s">
        <v>171</v>
      </c>
      <c r="B266" t="s">
        <v>49</v>
      </c>
      <c r="C266" t="str">
        <f t="shared" si="4"/>
        <v>04115</v>
      </c>
      <c r="D266" t="str">
        <f>VLOOKUP(B266,'Recycl Matx'!A:F,4,FALSE)</f>
        <v>Non</v>
      </c>
      <c r="E266">
        <v>0</v>
      </c>
      <c r="F266">
        <v>0</v>
      </c>
    </row>
    <row r="267" spans="1:6">
      <c r="A267" t="s">
        <v>171</v>
      </c>
      <c r="B267" t="s">
        <v>52</v>
      </c>
      <c r="C267" t="str">
        <f t="shared" si="4"/>
        <v>04116</v>
      </c>
      <c r="D267" t="str">
        <f>VLOOKUP(B267,'Recycl Matx'!A:F,4,FALSE)</f>
        <v>Non</v>
      </c>
      <c r="E267">
        <v>0</v>
      </c>
      <c r="F267">
        <v>0</v>
      </c>
    </row>
    <row r="268" spans="1:6">
      <c r="A268" t="s">
        <v>171</v>
      </c>
      <c r="B268" t="s">
        <v>57</v>
      </c>
      <c r="C268" t="str">
        <f t="shared" si="4"/>
        <v>04117</v>
      </c>
      <c r="D268" t="str">
        <f>VLOOKUP(B268,'Recycl Matx'!A:F,4,FALSE)</f>
        <v>Non</v>
      </c>
      <c r="E268">
        <v>0</v>
      </c>
      <c r="F268">
        <v>0</v>
      </c>
    </row>
    <row r="269" spans="1:6">
      <c r="A269" t="s">
        <v>171</v>
      </c>
      <c r="B269" t="s">
        <v>59</v>
      </c>
      <c r="C269" t="str">
        <f t="shared" si="4"/>
        <v>04118</v>
      </c>
      <c r="D269" t="str">
        <f>VLOOKUP(B269,'Recycl Matx'!A:F,4,FALSE)</f>
        <v>Non</v>
      </c>
      <c r="E269">
        <v>0</v>
      </c>
      <c r="F269">
        <v>0</v>
      </c>
    </row>
    <row r="270" spans="1:6">
      <c r="A270" t="s">
        <v>171</v>
      </c>
      <c r="B270" t="s">
        <v>79</v>
      </c>
      <c r="C270" t="str">
        <f t="shared" si="4"/>
        <v>04119</v>
      </c>
      <c r="D270" t="str">
        <f>VLOOKUP(B270,'Recycl Matx'!A:F,4,FALSE)</f>
        <v>Oui</v>
      </c>
      <c r="E270" t="str">
        <f>IF($D270="Oui",VLOOKUP($B270,'Recycl Matx'!$A:$F,5,FALSE),IF($D270="Totale",VLOOKUP($B270,'Recycl Matx'!$A:$F,5,FALSE),""))</f>
        <v>H</v>
      </c>
      <c r="F270">
        <f>IF($D270="Oui",VLOOKUP($B270,'Recycl Matx'!$A:$F,6,FALSE),IF($D270="Totale",VLOOKUP($B270,'Recycl Matx'!$A:$F,6,FALSE),""))</f>
        <v>4</v>
      </c>
    </row>
    <row r="271" spans="1:6">
      <c r="A271" t="s">
        <v>171</v>
      </c>
      <c r="B271" t="s">
        <v>25</v>
      </c>
      <c r="C271" t="str">
        <f t="shared" si="4"/>
        <v>04120</v>
      </c>
      <c r="D271" t="str">
        <f>VLOOKUP(B271,'Recycl Matx'!A:F,4,FALSE)</f>
        <v>Oui</v>
      </c>
      <c r="E271" t="str">
        <f>IF($D271="Oui",VLOOKUP($B271,'Recycl Matx'!$A:$F,5,FALSE),IF($D271="Totale",VLOOKUP($B271,'Recycl Matx'!$A:$F,5,FALSE),""))</f>
        <v>A</v>
      </c>
      <c r="F271">
        <f>IF($D271="Oui",VLOOKUP($B271,'Recycl Matx'!$A:$F,6,FALSE),IF($D271="Totale",VLOOKUP($B271,'Recycl Matx'!$A:$F,6,FALSE),""))</f>
        <v>1</v>
      </c>
    </row>
    <row r="272" spans="1:6">
      <c r="A272" t="s">
        <v>171</v>
      </c>
      <c r="B272" t="s">
        <v>27</v>
      </c>
      <c r="C272" t="str">
        <f t="shared" si="4"/>
        <v>04121</v>
      </c>
      <c r="D272" t="str">
        <f>VLOOKUP(B272,'Recycl Matx'!A:F,4,FALSE)</f>
        <v>Oui</v>
      </c>
      <c r="E272" t="str">
        <f>IF($D272="Oui",VLOOKUP($B272,'Recycl Matx'!$A:$F,5,FALSE),IF($D272="Totale",VLOOKUP($B272,'Recycl Matx'!$A:$F,5,FALSE),""))</f>
        <v>A</v>
      </c>
      <c r="F272">
        <f>IF($D272="Oui",VLOOKUP($B272,'Recycl Matx'!$A:$F,6,FALSE),IF($D272="Totale",VLOOKUP($B272,'Recycl Matx'!$A:$F,6,FALSE),""))</f>
        <v>1</v>
      </c>
    </row>
    <row r="273" spans="1:6">
      <c r="A273" t="s">
        <v>171</v>
      </c>
      <c r="B273" t="s">
        <v>67</v>
      </c>
      <c r="C273" t="str">
        <f t="shared" si="4"/>
        <v>04122</v>
      </c>
      <c r="D273" t="str">
        <f>VLOOKUP(B273,'Recycl Matx'!A:F,4,FALSE)</f>
        <v>Oui</v>
      </c>
      <c r="E273" t="str">
        <f>IF($D273="Oui",VLOOKUP($B273,'Recycl Matx'!$A:$F,5,FALSE),IF($D273="Totale",VLOOKUP($B273,'Recycl Matx'!$A:$F,5,FALSE),""))</f>
        <v>G</v>
      </c>
      <c r="F273">
        <f>IF($D273="Oui",VLOOKUP($B273,'Recycl Matx'!$A:$F,6,FALSE),IF($D273="Totale",VLOOKUP($B273,'Recycl Matx'!$A:$F,6,FALSE),""))</f>
        <v>0</v>
      </c>
    </row>
    <row r="274" spans="1:6">
      <c r="A274" t="s">
        <v>171</v>
      </c>
      <c r="B274" t="s">
        <v>29</v>
      </c>
      <c r="C274" t="str">
        <f t="shared" si="4"/>
        <v>04123</v>
      </c>
      <c r="D274" t="str">
        <f>VLOOKUP(B274,'Recycl Matx'!A:F,4,FALSE)</f>
        <v>Oui</v>
      </c>
      <c r="E274" t="str">
        <f>IF($D274="Oui",VLOOKUP($B274,'Recycl Matx'!$A:$F,5,FALSE),IF($D274="Totale",VLOOKUP($B274,'Recycl Matx'!$A:$F,5,FALSE),""))</f>
        <v>A</v>
      </c>
      <c r="F274">
        <f>IF($D274="Oui",VLOOKUP($B274,'Recycl Matx'!$A:$F,6,FALSE),IF($D274="Totale",VLOOKUP($B274,'Recycl Matx'!$A:$F,6,FALSE),""))</f>
        <v>1</v>
      </c>
    </row>
    <row r="275" spans="1:6">
      <c r="A275" t="s">
        <v>171</v>
      </c>
      <c r="B275" t="s">
        <v>31</v>
      </c>
      <c r="C275" t="str">
        <f t="shared" si="4"/>
        <v>04124</v>
      </c>
      <c r="D275" t="str">
        <f>VLOOKUP(B275,'Recycl Matx'!A:F,4,FALSE)</f>
        <v>Oui</v>
      </c>
      <c r="E275" t="str">
        <f>IF($D275="Oui",VLOOKUP($B275,'Recycl Matx'!$A:$F,5,FALSE),IF($D275="Totale",VLOOKUP($B275,'Recycl Matx'!$A:$F,5,FALSE),""))</f>
        <v>A</v>
      </c>
      <c r="F275">
        <f>IF($D275="Oui",VLOOKUP($B275,'Recycl Matx'!$A:$F,6,FALSE),IF($D275="Totale",VLOOKUP($B275,'Recycl Matx'!$A:$F,6,FALSE),""))</f>
        <v>1</v>
      </c>
    </row>
    <row r="276" spans="1:6">
      <c r="A276" t="s">
        <v>171</v>
      </c>
      <c r="B276" t="s">
        <v>33</v>
      </c>
      <c r="C276" t="str">
        <f t="shared" si="4"/>
        <v>04125</v>
      </c>
      <c r="D276" t="str">
        <f>VLOOKUP(B276,'Recycl Matx'!A:F,4,FALSE)</f>
        <v>Oui</v>
      </c>
      <c r="E276" t="str">
        <f>IF($D276="Oui",VLOOKUP($B276,'Recycl Matx'!$A:$F,5,FALSE),IF($D276="Totale",VLOOKUP($B276,'Recycl Matx'!$A:$F,5,FALSE),""))</f>
        <v>A</v>
      </c>
      <c r="F276">
        <f>IF($D276="Oui",VLOOKUP($B276,'Recycl Matx'!$A:$F,6,FALSE),IF($D276="Totale",VLOOKUP($B276,'Recycl Matx'!$A:$F,6,FALSE),""))</f>
        <v>1</v>
      </c>
    </row>
    <row r="277" spans="1:6">
      <c r="A277" t="s">
        <v>172</v>
      </c>
      <c r="B277" t="s">
        <v>15</v>
      </c>
      <c r="C277" t="str">
        <f t="shared" si="4"/>
        <v>04200</v>
      </c>
      <c r="D277" t="str">
        <f>VLOOKUP(B277,'Recycl Matx'!A:F,4,FALSE)</f>
        <v>Non</v>
      </c>
      <c r="E277">
        <v>0</v>
      </c>
      <c r="F277">
        <v>0</v>
      </c>
    </row>
    <row r="278" spans="1:6">
      <c r="A278" t="s">
        <v>172</v>
      </c>
      <c r="B278" t="s">
        <v>21</v>
      </c>
      <c r="C278" t="str">
        <f t="shared" si="4"/>
        <v>04201</v>
      </c>
      <c r="D278" t="str">
        <f>VLOOKUP(B278,'Recycl Matx'!A:F,4,FALSE)</f>
        <v>Oui</v>
      </c>
      <c r="E278" t="str">
        <f>IF($D278="Oui",VLOOKUP($B278,'Recycl Matx'!$A:$F,5,FALSE),IF($D278="Totale",VLOOKUP($B278,'Recycl Matx'!$A:$F,5,FALSE),""))</f>
        <v>A</v>
      </c>
      <c r="F278">
        <f>IF($D278="Oui",VLOOKUP($B278,'Recycl Matx'!$A:$F,6,FALSE),IF($D278="Totale",VLOOKUP($B278,'Recycl Matx'!$A:$F,6,FALSE),""))</f>
        <v>1</v>
      </c>
    </row>
    <row r="279" spans="1:6">
      <c r="A279" t="s">
        <v>172</v>
      </c>
      <c r="B279" t="s">
        <v>63</v>
      </c>
      <c r="C279" t="str">
        <f t="shared" si="4"/>
        <v>04202</v>
      </c>
      <c r="D279" t="str">
        <f>VLOOKUP(B279,'Recycl Matx'!A:F,4,FALSE)</f>
        <v>Oui</v>
      </c>
      <c r="E279" t="str">
        <f>IF($D279="Oui",VLOOKUP($B279,'Recycl Matx'!$A:$F,5,FALSE),IF($D279="Totale",VLOOKUP($B279,'Recycl Matx'!$A:$F,5,FALSE),""))</f>
        <v>G</v>
      </c>
      <c r="F279">
        <f>IF($D279="Oui",VLOOKUP($B279,'Recycl Matx'!$A:$F,6,FALSE),IF($D279="Totale",VLOOKUP($B279,'Recycl Matx'!$A:$F,6,FALSE),""))</f>
        <v>0</v>
      </c>
    </row>
    <row r="280" spans="1:6">
      <c r="A280" t="s">
        <v>172</v>
      </c>
      <c r="B280" t="s">
        <v>133</v>
      </c>
      <c r="C280" t="str">
        <f t="shared" si="4"/>
        <v>04203</v>
      </c>
      <c r="D280" t="str">
        <f>VLOOKUP(B280,'Recycl Matx'!A:F,4,FALSE)</f>
        <v>Non</v>
      </c>
      <c r="E280">
        <v>0</v>
      </c>
      <c r="F280">
        <v>0</v>
      </c>
    </row>
    <row r="281" spans="1:6">
      <c r="A281" t="s">
        <v>172</v>
      </c>
      <c r="B281" t="s">
        <v>136</v>
      </c>
      <c r="C281" t="str">
        <f t="shared" si="4"/>
        <v>04204</v>
      </c>
      <c r="D281" t="str">
        <f>VLOOKUP(B281,'Recycl Matx'!A:F,4,FALSE)</f>
        <v>Non</v>
      </c>
      <c r="E281">
        <v>0</v>
      </c>
      <c r="F281">
        <v>0</v>
      </c>
    </row>
    <row r="282" spans="1:6">
      <c r="A282" t="s">
        <v>172</v>
      </c>
      <c r="B282" t="s">
        <v>87</v>
      </c>
      <c r="C282" t="str">
        <f t="shared" si="4"/>
        <v>04205</v>
      </c>
      <c r="D282" t="str">
        <f>VLOOKUP(B282,'Recycl Matx'!A:F,4,FALSE)</f>
        <v>Oui</v>
      </c>
      <c r="E282" t="str">
        <f>IF($D282="Oui",VLOOKUP($B282,'Recycl Matx'!$A:$F,5,FALSE),IF($D282="Totale",VLOOKUP($B282,'Recycl Matx'!$A:$F,5,FALSE),""))</f>
        <v>B</v>
      </c>
      <c r="F282">
        <f>IF($D282="Oui",VLOOKUP($B282,'Recycl Matx'!$A:$F,6,FALSE),IF($D282="Totale",VLOOKUP($B282,'Recycl Matx'!$A:$F,6,FALSE),""))</f>
        <v>2</v>
      </c>
    </row>
    <row r="283" spans="1:6">
      <c r="A283" t="s">
        <v>172</v>
      </c>
      <c r="B283" t="s">
        <v>54</v>
      </c>
      <c r="C283" t="str">
        <f t="shared" si="4"/>
        <v>04208</v>
      </c>
      <c r="D283" t="str">
        <f>VLOOKUP(B283,'Recycl Matx'!A:F,4,FALSE)</f>
        <v>Non</v>
      </c>
      <c r="E283">
        <v>0</v>
      </c>
      <c r="F283">
        <v>0</v>
      </c>
    </row>
    <row r="284" spans="1:6">
      <c r="A284" t="s">
        <v>172</v>
      </c>
      <c r="B284" t="s">
        <v>19</v>
      </c>
      <c r="C284" t="str">
        <f t="shared" si="4"/>
        <v>04212</v>
      </c>
      <c r="D284" t="str">
        <f>VLOOKUP(B284,'Recycl Matx'!A:F,4,FALSE)</f>
        <v>Non</v>
      </c>
      <c r="E284">
        <v>0</v>
      </c>
      <c r="F284">
        <v>0</v>
      </c>
    </row>
    <row r="285" spans="1:6">
      <c r="A285" t="s">
        <v>172</v>
      </c>
      <c r="B285" t="s">
        <v>121</v>
      </c>
      <c r="C285" t="str">
        <f t="shared" si="4"/>
        <v>04213</v>
      </c>
      <c r="D285" t="s">
        <v>18</v>
      </c>
      <c r="E285">
        <v>0</v>
      </c>
      <c r="F285">
        <v>0</v>
      </c>
    </row>
    <row r="286" spans="1:6">
      <c r="A286" t="s">
        <v>172</v>
      </c>
      <c r="B286" t="s">
        <v>125</v>
      </c>
      <c r="C286" t="str">
        <f t="shared" si="4"/>
        <v>04214</v>
      </c>
      <c r="D286" t="s">
        <v>18</v>
      </c>
      <c r="E286">
        <v>0</v>
      </c>
      <c r="F286">
        <v>0</v>
      </c>
    </row>
    <row r="287" spans="1:6">
      <c r="A287" t="s">
        <v>172</v>
      </c>
      <c r="B287" t="s">
        <v>49</v>
      </c>
      <c r="C287" t="str">
        <f t="shared" si="4"/>
        <v>04215</v>
      </c>
      <c r="D287" t="str">
        <f>VLOOKUP(B287,'Recycl Matx'!A:F,4,FALSE)</f>
        <v>Non</v>
      </c>
      <c r="E287">
        <v>0</v>
      </c>
      <c r="F287">
        <v>0</v>
      </c>
    </row>
    <row r="288" spans="1:6">
      <c r="A288" t="s">
        <v>172</v>
      </c>
      <c r="B288" t="s">
        <v>52</v>
      </c>
      <c r="C288" t="str">
        <f t="shared" si="4"/>
        <v>04216</v>
      </c>
      <c r="D288" t="str">
        <f>VLOOKUP(B288,'Recycl Matx'!A:F,4,FALSE)</f>
        <v>Non</v>
      </c>
      <c r="E288">
        <v>0</v>
      </c>
      <c r="F288">
        <v>0</v>
      </c>
    </row>
    <row r="289" spans="1:6">
      <c r="A289" t="s">
        <v>172</v>
      </c>
      <c r="B289" t="s">
        <v>57</v>
      </c>
      <c r="C289" t="str">
        <f t="shared" si="4"/>
        <v>04217</v>
      </c>
      <c r="D289" t="str">
        <f>VLOOKUP(B289,'Recycl Matx'!A:F,4,FALSE)</f>
        <v>Non</v>
      </c>
      <c r="E289">
        <v>0</v>
      </c>
      <c r="F289">
        <v>0</v>
      </c>
    </row>
    <row r="290" spans="1:6">
      <c r="A290" t="s">
        <v>172</v>
      </c>
      <c r="B290" t="s">
        <v>59</v>
      </c>
      <c r="C290" t="str">
        <f t="shared" si="4"/>
        <v>04218</v>
      </c>
      <c r="D290" t="str">
        <f>VLOOKUP(B290,'Recycl Matx'!A:F,4,FALSE)</f>
        <v>Non</v>
      </c>
      <c r="E290">
        <v>0</v>
      </c>
      <c r="F290">
        <v>0</v>
      </c>
    </row>
    <row r="291" spans="1:6">
      <c r="A291" t="s">
        <v>172</v>
      </c>
      <c r="B291" t="s">
        <v>79</v>
      </c>
      <c r="C291" t="str">
        <f t="shared" si="4"/>
        <v>04219</v>
      </c>
      <c r="D291" t="str">
        <f>VLOOKUP(B291,'Recycl Matx'!A:F,4,FALSE)</f>
        <v>Oui</v>
      </c>
      <c r="E291" t="str">
        <f>IF($D291="Oui",VLOOKUP($B291,'Recycl Matx'!$A:$F,5,FALSE),IF($D291="Totale",VLOOKUP($B291,'Recycl Matx'!$A:$F,5,FALSE),""))</f>
        <v>H</v>
      </c>
      <c r="F291">
        <f>IF($D291="Oui",VLOOKUP($B291,'Recycl Matx'!$A:$F,6,FALSE),IF($D291="Totale",VLOOKUP($B291,'Recycl Matx'!$A:$F,6,FALSE),""))</f>
        <v>4</v>
      </c>
    </row>
    <row r="292" spans="1:6">
      <c r="A292" t="s">
        <v>172</v>
      </c>
      <c r="B292" t="s">
        <v>25</v>
      </c>
      <c r="C292" t="str">
        <f t="shared" si="4"/>
        <v>04220</v>
      </c>
      <c r="D292" t="str">
        <f>VLOOKUP(B292,'Recycl Matx'!A:F,4,FALSE)</f>
        <v>Oui</v>
      </c>
      <c r="E292" t="str">
        <f>IF($D292="Oui",VLOOKUP($B292,'Recycl Matx'!$A:$F,5,FALSE),IF($D292="Totale",VLOOKUP($B292,'Recycl Matx'!$A:$F,5,FALSE),""))</f>
        <v>A</v>
      </c>
      <c r="F292">
        <f>IF($D292="Oui",VLOOKUP($B292,'Recycl Matx'!$A:$F,6,FALSE),IF($D292="Totale",VLOOKUP($B292,'Recycl Matx'!$A:$F,6,FALSE),""))</f>
        <v>1</v>
      </c>
    </row>
    <row r="293" spans="1:6">
      <c r="A293" t="s">
        <v>172</v>
      </c>
      <c r="B293" t="s">
        <v>27</v>
      </c>
      <c r="C293" t="str">
        <f t="shared" si="4"/>
        <v>04221</v>
      </c>
      <c r="D293" t="str">
        <f>VLOOKUP(B293,'Recycl Matx'!A:F,4,FALSE)</f>
        <v>Oui</v>
      </c>
      <c r="E293" t="str">
        <f>IF($D293="Oui",VLOOKUP($B293,'Recycl Matx'!$A:$F,5,FALSE),IF($D293="Totale",VLOOKUP($B293,'Recycl Matx'!$A:$F,5,FALSE),""))</f>
        <v>A</v>
      </c>
      <c r="F293">
        <f>IF($D293="Oui",VLOOKUP($B293,'Recycl Matx'!$A:$F,6,FALSE),IF($D293="Totale",VLOOKUP($B293,'Recycl Matx'!$A:$F,6,FALSE),""))</f>
        <v>1</v>
      </c>
    </row>
    <row r="294" spans="1:6">
      <c r="A294" t="s">
        <v>172</v>
      </c>
      <c r="B294" t="s">
        <v>67</v>
      </c>
      <c r="C294" t="str">
        <f t="shared" si="4"/>
        <v>04222</v>
      </c>
      <c r="D294" t="str">
        <f>VLOOKUP(B294,'Recycl Matx'!A:F,4,FALSE)</f>
        <v>Oui</v>
      </c>
      <c r="E294" t="str">
        <f>IF($D294="Oui",VLOOKUP($B294,'Recycl Matx'!$A:$F,5,FALSE),IF($D294="Totale",VLOOKUP($B294,'Recycl Matx'!$A:$F,5,FALSE),""))</f>
        <v>G</v>
      </c>
      <c r="F294">
        <f>IF($D294="Oui",VLOOKUP($B294,'Recycl Matx'!$A:$F,6,FALSE),IF($D294="Totale",VLOOKUP($B294,'Recycl Matx'!$A:$F,6,FALSE),""))</f>
        <v>0</v>
      </c>
    </row>
    <row r="295" spans="1:6">
      <c r="A295" t="s">
        <v>172</v>
      </c>
      <c r="B295" t="s">
        <v>29</v>
      </c>
      <c r="C295" t="str">
        <f t="shared" si="4"/>
        <v>04223</v>
      </c>
      <c r="D295" t="str">
        <f>VLOOKUP(B295,'Recycl Matx'!A:F,4,FALSE)</f>
        <v>Oui</v>
      </c>
      <c r="E295" t="str">
        <f>IF($D295="Oui",VLOOKUP($B295,'Recycl Matx'!$A:$F,5,FALSE),IF($D295="Totale",VLOOKUP($B295,'Recycl Matx'!$A:$F,5,FALSE),""))</f>
        <v>A</v>
      </c>
      <c r="F295">
        <f>IF($D295="Oui",VLOOKUP($B295,'Recycl Matx'!$A:$F,6,FALSE),IF($D295="Totale",VLOOKUP($B295,'Recycl Matx'!$A:$F,6,FALSE),""))</f>
        <v>1</v>
      </c>
    </row>
    <row r="296" spans="1:6">
      <c r="A296" t="s">
        <v>172</v>
      </c>
      <c r="B296" t="s">
        <v>31</v>
      </c>
      <c r="C296" t="str">
        <f t="shared" si="4"/>
        <v>04224</v>
      </c>
      <c r="D296" t="str">
        <f>VLOOKUP(B296,'Recycl Matx'!A:F,4,FALSE)</f>
        <v>Oui</v>
      </c>
      <c r="E296" t="str">
        <f>IF($D296="Oui",VLOOKUP($B296,'Recycl Matx'!$A:$F,5,FALSE),IF($D296="Totale",VLOOKUP($B296,'Recycl Matx'!$A:$F,5,FALSE),""))</f>
        <v>A</v>
      </c>
      <c r="F296">
        <f>IF($D296="Oui",VLOOKUP($B296,'Recycl Matx'!$A:$F,6,FALSE),IF($D296="Totale",VLOOKUP($B296,'Recycl Matx'!$A:$F,6,FALSE),""))</f>
        <v>1</v>
      </c>
    </row>
    <row r="297" spans="1:6">
      <c r="A297" t="s">
        <v>172</v>
      </c>
      <c r="B297" t="s">
        <v>33</v>
      </c>
      <c r="C297" t="str">
        <f t="shared" si="4"/>
        <v>04225</v>
      </c>
      <c r="D297" t="str">
        <f>VLOOKUP(B297,'Recycl Matx'!A:F,4,FALSE)</f>
        <v>Oui</v>
      </c>
      <c r="E297" t="str">
        <f>IF($D297="Oui",VLOOKUP($B297,'Recycl Matx'!$A:$F,5,FALSE),IF($D297="Totale",VLOOKUP($B297,'Recycl Matx'!$A:$F,5,FALSE),""))</f>
        <v>A</v>
      </c>
      <c r="F297">
        <f>IF($D297="Oui",VLOOKUP($B297,'Recycl Matx'!$A:$F,6,FALSE),IF($D297="Totale",VLOOKUP($B297,'Recycl Matx'!$A:$F,6,FALSE),""))</f>
        <v>1</v>
      </c>
    </row>
    <row r="298" spans="1:6">
      <c r="A298" t="s">
        <v>173</v>
      </c>
      <c r="B298" t="s">
        <v>15</v>
      </c>
      <c r="C298" t="str">
        <f t="shared" si="4"/>
        <v>04300</v>
      </c>
      <c r="D298" t="str">
        <f>VLOOKUP(B298,'Recycl Matx'!A:F,4,FALSE)</f>
        <v>Non</v>
      </c>
      <c r="E298">
        <v>0</v>
      </c>
      <c r="F298">
        <v>0</v>
      </c>
    </row>
    <row r="299" spans="1:6">
      <c r="A299" t="s">
        <v>173</v>
      </c>
      <c r="B299" t="s">
        <v>21</v>
      </c>
      <c r="C299" t="str">
        <f t="shared" ref="C299:C362" si="5">CONCATENATE(A299,B299)</f>
        <v>04301</v>
      </c>
      <c r="D299" t="str">
        <f>VLOOKUP(B299,'Recycl Matx'!A:F,4,FALSE)</f>
        <v>Oui</v>
      </c>
      <c r="E299" t="str">
        <f>IF($D299="Oui",VLOOKUP($B299,'Recycl Matx'!$A:$F,5,FALSE),IF($D299="Totale",VLOOKUP($B299,'Recycl Matx'!$A:$F,5,FALSE),""))</f>
        <v>A</v>
      </c>
      <c r="F299">
        <f>IF($D299="Oui",VLOOKUP($B299,'Recycl Matx'!$A:$F,6,FALSE),IF($D299="Totale",VLOOKUP($B299,'Recycl Matx'!$A:$F,6,FALSE),""))</f>
        <v>1</v>
      </c>
    </row>
    <row r="300" spans="1:6">
      <c r="A300" t="s">
        <v>173</v>
      </c>
      <c r="B300" t="s">
        <v>63</v>
      </c>
      <c r="C300" t="str">
        <f t="shared" si="5"/>
        <v>04302</v>
      </c>
      <c r="D300" t="str">
        <f>VLOOKUP(B300,'Recycl Matx'!A:F,4,FALSE)</f>
        <v>Oui</v>
      </c>
      <c r="E300" t="str">
        <f>IF($D300="Oui",VLOOKUP($B300,'Recycl Matx'!$A:$F,5,FALSE),IF($D300="Totale",VLOOKUP($B300,'Recycl Matx'!$A:$F,5,FALSE),""))</f>
        <v>G</v>
      </c>
      <c r="F300">
        <f>IF($D300="Oui",VLOOKUP($B300,'Recycl Matx'!$A:$F,6,FALSE),IF($D300="Totale",VLOOKUP($B300,'Recycl Matx'!$A:$F,6,FALSE),""))</f>
        <v>0</v>
      </c>
    </row>
    <row r="301" spans="1:6">
      <c r="A301" t="s">
        <v>173</v>
      </c>
      <c r="B301" t="s">
        <v>133</v>
      </c>
      <c r="C301" t="str">
        <f t="shared" si="5"/>
        <v>04303</v>
      </c>
      <c r="D301" t="str">
        <f>VLOOKUP(B301,'Recycl Matx'!A:F,4,FALSE)</f>
        <v>Non</v>
      </c>
      <c r="E301">
        <v>0</v>
      </c>
      <c r="F301">
        <v>0</v>
      </c>
    </row>
    <row r="302" spans="1:6">
      <c r="A302" t="s">
        <v>173</v>
      </c>
      <c r="B302" t="s">
        <v>136</v>
      </c>
      <c r="C302" t="str">
        <f t="shared" si="5"/>
        <v>04304</v>
      </c>
      <c r="D302" t="str">
        <f>VLOOKUP(B302,'Recycl Matx'!A:F,4,FALSE)</f>
        <v>Non</v>
      </c>
      <c r="E302">
        <v>0</v>
      </c>
      <c r="F302">
        <v>0</v>
      </c>
    </row>
    <row r="303" spans="1:6">
      <c r="A303" t="s">
        <v>173</v>
      </c>
      <c r="B303" t="s">
        <v>87</v>
      </c>
      <c r="C303" t="str">
        <f t="shared" si="5"/>
        <v>04305</v>
      </c>
      <c r="D303" t="str">
        <f>VLOOKUP(B303,'Recycl Matx'!A:F,4,FALSE)</f>
        <v>Oui</v>
      </c>
      <c r="E303" t="str">
        <f>IF($D303="Oui",VLOOKUP($B303,'Recycl Matx'!$A:$F,5,FALSE),IF($D303="Totale",VLOOKUP($B303,'Recycl Matx'!$A:$F,5,FALSE),""))</f>
        <v>B</v>
      </c>
      <c r="F303">
        <f>IF($D303="Oui",VLOOKUP($B303,'Recycl Matx'!$A:$F,6,FALSE),IF($D303="Totale",VLOOKUP($B303,'Recycl Matx'!$A:$F,6,FALSE),""))</f>
        <v>2</v>
      </c>
    </row>
    <row r="304" spans="1:6">
      <c r="A304" t="s">
        <v>173</v>
      </c>
      <c r="B304" t="s">
        <v>54</v>
      </c>
      <c r="C304" t="str">
        <f t="shared" si="5"/>
        <v>04308</v>
      </c>
      <c r="D304" t="str">
        <f>VLOOKUP(B304,'Recycl Matx'!A:F,4,FALSE)</f>
        <v>Non</v>
      </c>
      <c r="E304">
        <v>0</v>
      </c>
      <c r="F304">
        <v>0</v>
      </c>
    </row>
    <row r="305" spans="1:6">
      <c r="A305" t="s">
        <v>173</v>
      </c>
      <c r="B305" t="s">
        <v>19</v>
      </c>
      <c r="C305" t="str">
        <f t="shared" si="5"/>
        <v>04312</v>
      </c>
      <c r="D305" t="str">
        <f>VLOOKUP(B305,'Recycl Matx'!A:F,4,FALSE)</f>
        <v>Non</v>
      </c>
      <c r="E305">
        <v>0</v>
      </c>
      <c r="F305">
        <v>0</v>
      </c>
    </row>
    <row r="306" spans="1:6">
      <c r="A306" t="s">
        <v>173</v>
      </c>
      <c r="B306" t="s">
        <v>121</v>
      </c>
      <c r="C306" t="str">
        <f t="shared" si="5"/>
        <v>04313</v>
      </c>
      <c r="D306" t="s">
        <v>18</v>
      </c>
      <c r="E306">
        <v>0</v>
      </c>
      <c r="F306">
        <v>0</v>
      </c>
    </row>
    <row r="307" spans="1:6">
      <c r="A307" t="s">
        <v>173</v>
      </c>
      <c r="B307" t="s">
        <v>125</v>
      </c>
      <c r="C307" t="str">
        <f t="shared" si="5"/>
        <v>04314</v>
      </c>
      <c r="D307" t="s">
        <v>18</v>
      </c>
      <c r="E307">
        <v>0</v>
      </c>
      <c r="F307">
        <v>0</v>
      </c>
    </row>
    <row r="308" spans="1:6">
      <c r="A308" t="s">
        <v>173</v>
      </c>
      <c r="B308" t="s">
        <v>49</v>
      </c>
      <c r="C308" t="str">
        <f t="shared" si="5"/>
        <v>04315</v>
      </c>
      <c r="D308" t="str">
        <f>VLOOKUP(B308,'Recycl Matx'!A:F,4,FALSE)</f>
        <v>Non</v>
      </c>
      <c r="E308">
        <v>0</v>
      </c>
      <c r="F308">
        <v>0</v>
      </c>
    </row>
    <row r="309" spans="1:6">
      <c r="A309" t="s">
        <v>173</v>
      </c>
      <c r="B309" t="s">
        <v>52</v>
      </c>
      <c r="C309" t="str">
        <f t="shared" si="5"/>
        <v>04316</v>
      </c>
      <c r="D309" t="str">
        <f>VLOOKUP(B309,'Recycl Matx'!A:F,4,FALSE)</f>
        <v>Non</v>
      </c>
      <c r="E309">
        <v>0</v>
      </c>
      <c r="F309">
        <v>0</v>
      </c>
    </row>
    <row r="310" spans="1:6">
      <c r="A310" t="s">
        <v>173</v>
      </c>
      <c r="B310" t="s">
        <v>57</v>
      </c>
      <c r="C310" t="str">
        <f t="shared" si="5"/>
        <v>04317</v>
      </c>
      <c r="D310" t="str">
        <f>VLOOKUP(B310,'Recycl Matx'!A:F,4,FALSE)</f>
        <v>Non</v>
      </c>
      <c r="E310">
        <v>0</v>
      </c>
      <c r="F310">
        <v>0</v>
      </c>
    </row>
    <row r="311" spans="1:6">
      <c r="A311" t="s">
        <v>173</v>
      </c>
      <c r="B311" t="s">
        <v>59</v>
      </c>
      <c r="C311" t="str">
        <f t="shared" si="5"/>
        <v>04318</v>
      </c>
      <c r="D311" t="str">
        <f>VLOOKUP(B311,'Recycl Matx'!A:F,4,FALSE)</f>
        <v>Non</v>
      </c>
      <c r="E311">
        <v>0</v>
      </c>
      <c r="F311">
        <v>0</v>
      </c>
    </row>
    <row r="312" spans="1:6">
      <c r="A312" t="s">
        <v>173</v>
      </c>
      <c r="B312" t="s">
        <v>79</v>
      </c>
      <c r="C312" t="str">
        <f t="shared" si="5"/>
        <v>04319</v>
      </c>
      <c r="D312" t="str">
        <f>VLOOKUP(B312,'Recycl Matx'!A:F,4,FALSE)</f>
        <v>Oui</v>
      </c>
      <c r="E312" t="str">
        <f>IF($D312="Oui",VLOOKUP($B312,'Recycl Matx'!$A:$F,5,FALSE),IF($D312="Totale",VLOOKUP($B312,'Recycl Matx'!$A:$F,5,FALSE),""))</f>
        <v>H</v>
      </c>
      <c r="F312">
        <f>IF($D312="Oui",VLOOKUP($B312,'Recycl Matx'!$A:$F,6,FALSE),IF($D312="Totale",VLOOKUP($B312,'Recycl Matx'!$A:$F,6,FALSE),""))</f>
        <v>4</v>
      </c>
    </row>
    <row r="313" spans="1:6">
      <c r="A313" t="s">
        <v>173</v>
      </c>
      <c r="B313" t="s">
        <v>25</v>
      </c>
      <c r="C313" t="str">
        <f t="shared" si="5"/>
        <v>04320</v>
      </c>
      <c r="D313" t="str">
        <f>VLOOKUP(B313,'Recycl Matx'!A:F,4,FALSE)</f>
        <v>Oui</v>
      </c>
      <c r="E313" t="str">
        <f>IF($D313="Oui",VLOOKUP($B313,'Recycl Matx'!$A:$F,5,FALSE),IF($D313="Totale",VLOOKUP($B313,'Recycl Matx'!$A:$F,5,FALSE),""))</f>
        <v>A</v>
      </c>
      <c r="F313">
        <f>IF($D313="Oui",VLOOKUP($B313,'Recycl Matx'!$A:$F,6,FALSE),IF($D313="Totale",VLOOKUP($B313,'Recycl Matx'!$A:$F,6,FALSE),""))</f>
        <v>1</v>
      </c>
    </row>
    <row r="314" spans="1:6">
      <c r="A314" t="s">
        <v>173</v>
      </c>
      <c r="B314" t="s">
        <v>27</v>
      </c>
      <c r="C314" t="str">
        <f t="shared" si="5"/>
        <v>04321</v>
      </c>
      <c r="D314" t="str">
        <f>VLOOKUP(B314,'Recycl Matx'!A:F,4,FALSE)</f>
        <v>Oui</v>
      </c>
      <c r="E314" t="str">
        <f>IF($D314="Oui",VLOOKUP($B314,'Recycl Matx'!$A:$F,5,FALSE),IF($D314="Totale",VLOOKUP($B314,'Recycl Matx'!$A:$F,5,FALSE),""))</f>
        <v>A</v>
      </c>
      <c r="F314">
        <f>IF($D314="Oui",VLOOKUP($B314,'Recycl Matx'!$A:$F,6,FALSE),IF($D314="Totale",VLOOKUP($B314,'Recycl Matx'!$A:$F,6,FALSE),""))</f>
        <v>1</v>
      </c>
    </row>
    <row r="315" spans="1:6">
      <c r="A315" t="s">
        <v>173</v>
      </c>
      <c r="B315" t="s">
        <v>67</v>
      </c>
      <c r="C315" t="str">
        <f t="shared" si="5"/>
        <v>04322</v>
      </c>
      <c r="D315" t="str">
        <f>VLOOKUP(B315,'Recycl Matx'!A:F,4,FALSE)</f>
        <v>Oui</v>
      </c>
      <c r="E315" t="str">
        <f>IF($D315="Oui",VLOOKUP($B315,'Recycl Matx'!$A:$F,5,FALSE),IF($D315="Totale",VLOOKUP($B315,'Recycl Matx'!$A:$F,5,FALSE),""))</f>
        <v>G</v>
      </c>
      <c r="F315">
        <f>IF($D315="Oui",VLOOKUP($B315,'Recycl Matx'!$A:$F,6,FALSE),IF($D315="Totale",VLOOKUP($B315,'Recycl Matx'!$A:$F,6,FALSE),""))</f>
        <v>0</v>
      </c>
    </row>
    <row r="316" spans="1:6">
      <c r="A316" t="s">
        <v>173</v>
      </c>
      <c r="B316" t="s">
        <v>29</v>
      </c>
      <c r="C316" t="str">
        <f t="shared" si="5"/>
        <v>04323</v>
      </c>
      <c r="D316" t="str">
        <f>VLOOKUP(B316,'Recycl Matx'!A:F,4,FALSE)</f>
        <v>Oui</v>
      </c>
      <c r="E316" t="str">
        <f>IF($D316="Oui",VLOOKUP($B316,'Recycl Matx'!$A:$F,5,FALSE),IF($D316="Totale",VLOOKUP($B316,'Recycl Matx'!$A:$F,5,FALSE),""))</f>
        <v>A</v>
      </c>
      <c r="F316">
        <f>IF($D316="Oui",VLOOKUP($B316,'Recycl Matx'!$A:$F,6,FALSE),IF($D316="Totale",VLOOKUP($B316,'Recycl Matx'!$A:$F,6,FALSE),""))</f>
        <v>1</v>
      </c>
    </row>
    <row r="317" spans="1:6">
      <c r="A317" t="s">
        <v>173</v>
      </c>
      <c r="B317" t="s">
        <v>31</v>
      </c>
      <c r="C317" t="str">
        <f t="shared" si="5"/>
        <v>04324</v>
      </c>
      <c r="D317" t="str">
        <f>VLOOKUP(B317,'Recycl Matx'!A:F,4,FALSE)</f>
        <v>Oui</v>
      </c>
      <c r="E317" t="str">
        <f>IF($D317="Oui",VLOOKUP($B317,'Recycl Matx'!$A:$F,5,FALSE),IF($D317="Totale",VLOOKUP($B317,'Recycl Matx'!$A:$F,5,FALSE),""))</f>
        <v>A</v>
      </c>
      <c r="F317">
        <f>IF($D317="Oui",VLOOKUP($B317,'Recycl Matx'!$A:$F,6,FALSE),IF($D317="Totale",VLOOKUP($B317,'Recycl Matx'!$A:$F,6,FALSE),""))</f>
        <v>1</v>
      </c>
    </row>
    <row r="318" spans="1:6">
      <c r="A318" t="s">
        <v>173</v>
      </c>
      <c r="B318" t="s">
        <v>33</v>
      </c>
      <c r="C318" t="str">
        <f t="shared" si="5"/>
        <v>04325</v>
      </c>
      <c r="D318" t="str">
        <f>VLOOKUP(B318,'Recycl Matx'!A:F,4,FALSE)</f>
        <v>Oui</v>
      </c>
      <c r="E318" t="str">
        <f>IF($D318="Oui",VLOOKUP($B318,'Recycl Matx'!$A:$F,5,FALSE),IF($D318="Totale",VLOOKUP($B318,'Recycl Matx'!$A:$F,5,FALSE),""))</f>
        <v>A</v>
      </c>
      <c r="F318">
        <f>IF($D318="Oui",VLOOKUP($B318,'Recycl Matx'!$A:$F,6,FALSE),IF($D318="Totale",VLOOKUP($B318,'Recycl Matx'!$A:$F,6,FALSE),""))</f>
        <v>1</v>
      </c>
    </row>
    <row r="319" spans="1:6">
      <c r="A319" t="s">
        <v>174</v>
      </c>
      <c r="B319" t="s">
        <v>15</v>
      </c>
      <c r="C319" t="str">
        <f t="shared" si="5"/>
        <v>04400</v>
      </c>
      <c r="D319" t="str">
        <f>VLOOKUP(B319,'Recycl Matx'!A:F,4,FALSE)</f>
        <v>Non</v>
      </c>
      <c r="E319">
        <v>0</v>
      </c>
      <c r="F319">
        <v>0</v>
      </c>
    </row>
    <row r="320" spans="1:6">
      <c r="A320" t="s">
        <v>174</v>
      </c>
      <c r="B320" t="s">
        <v>21</v>
      </c>
      <c r="C320" t="str">
        <f t="shared" si="5"/>
        <v>04401</v>
      </c>
      <c r="D320" t="str">
        <f>VLOOKUP(B320,'Recycl Matx'!A:F,4,FALSE)</f>
        <v>Oui</v>
      </c>
      <c r="E320" t="str">
        <f>IF($D320="Oui",VLOOKUP($B320,'Recycl Matx'!$A:$F,5,FALSE),IF($D320="Totale",VLOOKUP($B320,'Recycl Matx'!$A:$F,5,FALSE),""))</f>
        <v>A</v>
      </c>
      <c r="F320">
        <f>IF($D320="Oui",VLOOKUP($B320,'Recycl Matx'!$A:$F,6,FALSE),IF($D320="Totale",VLOOKUP($B320,'Recycl Matx'!$A:$F,6,FALSE),""))</f>
        <v>1</v>
      </c>
    </row>
    <row r="321" spans="1:6">
      <c r="A321" t="s">
        <v>174</v>
      </c>
      <c r="B321" t="s">
        <v>63</v>
      </c>
      <c r="C321" t="str">
        <f t="shared" si="5"/>
        <v>04402</v>
      </c>
      <c r="D321" t="str">
        <f>VLOOKUP(B321,'Recycl Matx'!A:F,4,FALSE)</f>
        <v>Oui</v>
      </c>
      <c r="E321" t="str">
        <f>IF($D321="Oui",VLOOKUP($B321,'Recycl Matx'!$A:$F,5,FALSE),IF($D321="Totale",VLOOKUP($B321,'Recycl Matx'!$A:$F,5,FALSE),""))</f>
        <v>G</v>
      </c>
      <c r="F321">
        <f>IF($D321="Oui",VLOOKUP($B321,'Recycl Matx'!$A:$F,6,FALSE),IF($D321="Totale",VLOOKUP($B321,'Recycl Matx'!$A:$F,6,FALSE),""))</f>
        <v>0</v>
      </c>
    </row>
    <row r="322" spans="1:6">
      <c r="A322" t="s">
        <v>174</v>
      </c>
      <c r="B322" t="s">
        <v>133</v>
      </c>
      <c r="C322" t="str">
        <f t="shared" si="5"/>
        <v>04403</v>
      </c>
      <c r="D322" t="str">
        <f>VLOOKUP(B322,'Recycl Matx'!A:F,4,FALSE)</f>
        <v>Non</v>
      </c>
      <c r="E322">
        <v>0</v>
      </c>
      <c r="F322">
        <v>0</v>
      </c>
    </row>
    <row r="323" spans="1:6">
      <c r="A323" t="s">
        <v>174</v>
      </c>
      <c r="B323" t="s">
        <v>136</v>
      </c>
      <c r="C323" t="str">
        <f t="shared" si="5"/>
        <v>04404</v>
      </c>
      <c r="D323" t="str">
        <f>VLOOKUP(B323,'Recycl Matx'!A:F,4,FALSE)</f>
        <v>Non</v>
      </c>
      <c r="E323">
        <v>0</v>
      </c>
      <c r="F323">
        <v>0</v>
      </c>
    </row>
    <row r="324" spans="1:6">
      <c r="A324" t="s">
        <v>174</v>
      </c>
      <c r="B324" t="s">
        <v>87</v>
      </c>
      <c r="C324" t="str">
        <f t="shared" si="5"/>
        <v>04405</v>
      </c>
      <c r="D324" t="str">
        <f>VLOOKUP(B324,'Recycl Matx'!A:F,4,FALSE)</f>
        <v>Oui</v>
      </c>
      <c r="E324" t="str">
        <f>IF($D324="Oui",VLOOKUP($B324,'Recycl Matx'!$A:$F,5,FALSE),IF($D324="Totale",VLOOKUP($B324,'Recycl Matx'!$A:$F,5,FALSE),""))</f>
        <v>B</v>
      </c>
      <c r="F324">
        <f>IF($D324="Oui",VLOOKUP($B324,'Recycl Matx'!$A:$F,6,FALSE),IF($D324="Totale",VLOOKUP($B324,'Recycl Matx'!$A:$F,6,FALSE),""))</f>
        <v>2</v>
      </c>
    </row>
    <row r="325" spans="1:6">
      <c r="A325" t="s">
        <v>174</v>
      </c>
      <c r="B325" t="s">
        <v>54</v>
      </c>
      <c r="C325" t="str">
        <f t="shared" si="5"/>
        <v>04408</v>
      </c>
      <c r="D325" t="str">
        <f>VLOOKUP(B325,'Recycl Matx'!A:F,4,FALSE)</f>
        <v>Non</v>
      </c>
      <c r="E325">
        <v>0</v>
      </c>
      <c r="F325">
        <v>0</v>
      </c>
    </row>
    <row r="326" spans="1:6">
      <c r="A326" t="s">
        <v>174</v>
      </c>
      <c r="B326" t="s">
        <v>19</v>
      </c>
      <c r="C326" t="str">
        <f t="shared" si="5"/>
        <v>04412</v>
      </c>
      <c r="D326" t="str">
        <f>VLOOKUP(B326,'Recycl Matx'!A:F,4,FALSE)</f>
        <v>Non</v>
      </c>
      <c r="E326">
        <v>0</v>
      </c>
      <c r="F326">
        <v>0</v>
      </c>
    </row>
    <row r="327" spans="1:6">
      <c r="A327" t="s">
        <v>174</v>
      </c>
      <c r="B327" t="s">
        <v>121</v>
      </c>
      <c r="C327" t="str">
        <f t="shared" si="5"/>
        <v>04413</v>
      </c>
      <c r="D327" t="s">
        <v>18</v>
      </c>
      <c r="E327">
        <v>0</v>
      </c>
      <c r="F327">
        <v>0</v>
      </c>
    </row>
    <row r="328" spans="1:6">
      <c r="A328" t="s">
        <v>174</v>
      </c>
      <c r="B328" t="s">
        <v>125</v>
      </c>
      <c r="C328" t="str">
        <f t="shared" si="5"/>
        <v>04414</v>
      </c>
      <c r="D328" t="s">
        <v>18</v>
      </c>
      <c r="E328">
        <v>0</v>
      </c>
      <c r="F328">
        <v>0</v>
      </c>
    </row>
    <row r="329" spans="1:6">
      <c r="A329" t="s">
        <v>174</v>
      </c>
      <c r="B329" t="s">
        <v>49</v>
      </c>
      <c r="C329" t="str">
        <f t="shared" si="5"/>
        <v>04415</v>
      </c>
      <c r="D329" t="str">
        <f>VLOOKUP(B329,'Recycl Matx'!A:F,4,FALSE)</f>
        <v>Non</v>
      </c>
      <c r="E329">
        <v>0</v>
      </c>
      <c r="F329">
        <v>0</v>
      </c>
    </row>
    <row r="330" spans="1:6">
      <c r="A330" t="s">
        <v>174</v>
      </c>
      <c r="B330" t="s">
        <v>52</v>
      </c>
      <c r="C330" t="str">
        <f t="shared" si="5"/>
        <v>04416</v>
      </c>
      <c r="D330" t="str">
        <f>VLOOKUP(B330,'Recycl Matx'!A:F,4,FALSE)</f>
        <v>Non</v>
      </c>
      <c r="E330">
        <v>0</v>
      </c>
      <c r="F330">
        <v>0</v>
      </c>
    </row>
    <row r="331" spans="1:6">
      <c r="A331" t="s">
        <v>174</v>
      </c>
      <c r="B331" t="s">
        <v>57</v>
      </c>
      <c r="C331" t="str">
        <f t="shared" si="5"/>
        <v>04417</v>
      </c>
      <c r="D331" t="str">
        <f>VLOOKUP(B331,'Recycl Matx'!A:F,4,FALSE)</f>
        <v>Non</v>
      </c>
      <c r="E331">
        <v>0</v>
      </c>
      <c r="F331">
        <v>0</v>
      </c>
    </row>
    <row r="332" spans="1:6">
      <c r="A332" t="s">
        <v>174</v>
      </c>
      <c r="B332" t="s">
        <v>59</v>
      </c>
      <c r="C332" t="str">
        <f t="shared" si="5"/>
        <v>04418</v>
      </c>
      <c r="D332" t="str">
        <f>VLOOKUP(B332,'Recycl Matx'!A:F,4,FALSE)</f>
        <v>Non</v>
      </c>
      <c r="E332">
        <v>0</v>
      </c>
      <c r="F332">
        <v>0</v>
      </c>
    </row>
    <row r="333" spans="1:6">
      <c r="A333" t="s">
        <v>174</v>
      </c>
      <c r="B333" t="s">
        <v>79</v>
      </c>
      <c r="C333" t="str">
        <f t="shared" si="5"/>
        <v>04419</v>
      </c>
      <c r="D333" t="str">
        <f>VLOOKUP(B333,'Recycl Matx'!A:F,4,FALSE)</f>
        <v>Oui</v>
      </c>
      <c r="E333" t="str">
        <f>IF($D333="Oui",VLOOKUP($B333,'Recycl Matx'!$A:$F,5,FALSE),IF($D333="Totale",VLOOKUP($B333,'Recycl Matx'!$A:$F,5,FALSE),""))</f>
        <v>H</v>
      </c>
      <c r="F333">
        <f>IF($D333="Oui",VLOOKUP($B333,'Recycl Matx'!$A:$F,6,FALSE),IF($D333="Totale",VLOOKUP($B333,'Recycl Matx'!$A:$F,6,FALSE),""))</f>
        <v>4</v>
      </c>
    </row>
    <row r="334" spans="1:6">
      <c r="A334" t="s">
        <v>174</v>
      </c>
      <c r="B334" t="s">
        <v>25</v>
      </c>
      <c r="C334" t="str">
        <f t="shared" si="5"/>
        <v>04420</v>
      </c>
      <c r="D334" t="str">
        <f>VLOOKUP(B334,'Recycl Matx'!A:F,4,FALSE)</f>
        <v>Oui</v>
      </c>
      <c r="E334" t="str">
        <f>IF($D334="Oui",VLOOKUP($B334,'Recycl Matx'!$A:$F,5,FALSE),IF($D334="Totale",VLOOKUP($B334,'Recycl Matx'!$A:$F,5,FALSE),""))</f>
        <v>A</v>
      </c>
      <c r="F334">
        <f>IF($D334="Oui",VLOOKUP($B334,'Recycl Matx'!$A:$F,6,FALSE),IF($D334="Totale",VLOOKUP($B334,'Recycl Matx'!$A:$F,6,FALSE),""))</f>
        <v>1</v>
      </c>
    </row>
    <row r="335" spans="1:6">
      <c r="A335" t="s">
        <v>174</v>
      </c>
      <c r="B335" t="s">
        <v>27</v>
      </c>
      <c r="C335" t="str">
        <f t="shared" si="5"/>
        <v>04421</v>
      </c>
      <c r="D335" t="str">
        <f>VLOOKUP(B335,'Recycl Matx'!A:F,4,FALSE)</f>
        <v>Oui</v>
      </c>
      <c r="E335" t="str">
        <f>IF($D335="Oui",VLOOKUP($B335,'Recycl Matx'!$A:$F,5,FALSE),IF($D335="Totale",VLOOKUP($B335,'Recycl Matx'!$A:$F,5,FALSE),""))</f>
        <v>A</v>
      </c>
      <c r="F335">
        <f>IF($D335="Oui",VLOOKUP($B335,'Recycl Matx'!$A:$F,6,FALSE),IF($D335="Totale",VLOOKUP($B335,'Recycl Matx'!$A:$F,6,FALSE),""))</f>
        <v>1</v>
      </c>
    </row>
    <row r="336" spans="1:6">
      <c r="A336" t="s">
        <v>174</v>
      </c>
      <c r="B336" t="s">
        <v>67</v>
      </c>
      <c r="C336" t="str">
        <f t="shared" si="5"/>
        <v>04422</v>
      </c>
      <c r="D336" t="str">
        <f>VLOOKUP(B336,'Recycl Matx'!A:F,4,FALSE)</f>
        <v>Oui</v>
      </c>
      <c r="E336" t="str">
        <f>IF($D336="Oui",VLOOKUP($B336,'Recycl Matx'!$A:$F,5,FALSE),IF($D336="Totale",VLOOKUP($B336,'Recycl Matx'!$A:$F,5,FALSE),""))</f>
        <v>G</v>
      </c>
      <c r="F336">
        <f>IF($D336="Oui",VLOOKUP($B336,'Recycl Matx'!$A:$F,6,FALSE),IF($D336="Totale",VLOOKUP($B336,'Recycl Matx'!$A:$F,6,FALSE),""))</f>
        <v>0</v>
      </c>
    </row>
    <row r="337" spans="1:6">
      <c r="A337" t="s">
        <v>174</v>
      </c>
      <c r="B337" t="s">
        <v>29</v>
      </c>
      <c r="C337" t="str">
        <f t="shared" si="5"/>
        <v>04423</v>
      </c>
      <c r="D337" t="str">
        <f>VLOOKUP(B337,'Recycl Matx'!A:F,4,FALSE)</f>
        <v>Oui</v>
      </c>
      <c r="E337" t="str">
        <f>IF($D337="Oui",VLOOKUP($B337,'Recycl Matx'!$A:$F,5,FALSE),IF($D337="Totale",VLOOKUP($B337,'Recycl Matx'!$A:$F,5,FALSE),""))</f>
        <v>A</v>
      </c>
      <c r="F337">
        <f>IF($D337="Oui",VLOOKUP($B337,'Recycl Matx'!$A:$F,6,FALSE),IF($D337="Totale",VLOOKUP($B337,'Recycl Matx'!$A:$F,6,FALSE),""))</f>
        <v>1</v>
      </c>
    </row>
    <row r="338" spans="1:6">
      <c r="A338" t="s">
        <v>174</v>
      </c>
      <c r="B338" t="s">
        <v>31</v>
      </c>
      <c r="C338" t="str">
        <f t="shared" si="5"/>
        <v>04424</v>
      </c>
      <c r="D338" t="str">
        <f>VLOOKUP(B338,'Recycl Matx'!A:F,4,FALSE)</f>
        <v>Oui</v>
      </c>
      <c r="E338" t="str">
        <f>IF($D338="Oui",VLOOKUP($B338,'Recycl Matx'!$A:$F,5,FALSE),IF($D338="Totale",VLOOKUP($B338,'Recycl Matx'!$A:$F,5,FALSE),""))</f>
        <v>A</v>
      </c>
      <c r="F338">
        <f>IF($D338="Oui",VLOOKUP($B338,'Recycl Matx'!$A:$F,6,FALSE),IF($D338="Totale",VLOOKUP($B338,'Recycl Matx'!$A:$F,6,FALSE),""))</f>
        <v>1</v>
      </c>
    </row>
    <row r="339" spans="1:6">
      <c r="A339" t="s">
        <v>174</v>
      </c>
      <c r="B339" t="s">
        <v>33</v>
      </c>
      <c r="C339" t="str">
        <f t="shared" si="5"/>
        <v>04425</v>
      </c>
      <c r="D339" t="str">
        <f>VLOOKUP(B339,'Recycl Matx'!A:F,4,FALSE)</f>
        <v>Oui</v>
      </c>
      <c r="E339" t="str">
        <f>IF($D339="Oui",VLOOKUP($B339,'Recycl Matx'!$A:$F,5,FALSE),IF($D339="Totale",VLOOKUP($B339,'Recycl Matx'!$A:$F,5,FALSE),""))</f>
        <v>A</v>
      </c>
      <c r="F339">
        <f>IF($D339="Oui",VLOOKUP($B339,'Recycl Matx'!$A:$F,6,FALSE),IF($D339="Totale",VLOOKUP($B339,'Recycl Matx'!$A:$F,6,FALSE),""))</f>
        <v>1</v>
      </c>
    </row>
    <row r="340" spans="1:6">
      <c r="A340" t="s">
        <v>175</v>
      </c>
      <c r="B340" t="s">
        <v>15</v>
      </c>
      <c r="C340" t="str">
        <f t="shared" si="5"/>
        <v>04500</v>
      </c>
      <c r="D340" t="str">
        <f>VLOOKUP(B340,'Recycl Matx'!A:F,4,FALSE)</f>
        <v>Non</v>
      </c>
      <c r="E340">
        <v>0</v>
      </c>
      <c r="F340">
        <v>0</v>
      </c>
    </row>
    <row r="341" spans="1:6">
      <c r="A341" t="s">
        <v>175</v>
      </c>
      <c r="B341" t="s">
        <v>21</v>
      </c>
      <c r="C341" t="str">
        <f t="shared" si="5"/>
        <v>04501</v>
      </c>
      <c r="D341" t="str">
        <f>VLOOKUP(B341,'Recycl Matx'!A:F,4,FALSE)</f>
        <v>Oui</v>
      </c>
      <c r="E341" t="str">
        <f>IF($D341="Oui",VLOOKUP($B341,'Recycl Matx'!$A:$F,5,FALSE),IF($D341="Totale",VLOOKUP($B341,'Recycl Matx'!$A:$F,5,FALSE),""))</f>
        <v>A</v>
      </c>
      <c r="F341">
        <f>IF($D341="Oui",VLOOKUP($B341,'Recycl Matx'!$A:$F,6,FALSE),IF($D341="Totale",VLOOKUP($B341,'Recycl Matx'!$A:$F,6,FALSE),""))</f>
        <v>1</v>
      </c>
    </row>
    <row r="342" spans="1:6">
      <c r="A342" t="s">
        <v>175</v>
      </c>
      <c r="B342" t="s">
        <v>63</v>
      </c>
      <c r="C342" t="str">
        <f t="shared" si="5"/>
        <v>04502</v>
      </c>
      <c r="D342" t="str">
        <f>VLOOKUP(B342,'Recycl Matx'!A:F,4,FALSE)</f>
        <v>Oui</v>
      </c>
      <c r="E342" t="str">
        <f>IF($D342="Oui",VLOOKUP($B342,'Recycl Matx'!$A:$F,5,FALSE),IF($D342="Totale",VLOOKUP($B342,'Recycl Matx'!$A:$F,5,FALSE),""))</f>
        <v>G</v>
      </c>
      <c r="F342">
        <f>IF($D342="Oui",VLOOKUP($B342,'Recycl Matx'!$A:$F,6,FALSE),IF($D342="Totale",VLOOKUP($B342,'Recycl Matx'!$A:$F,6,FALSE),""))</f>
        <v>0</v>
      </c>
    </row>
    <row r="343" spans="1:6">
      <c r="A343" t="s">
        <v>175</v>
      </c>
      <c r="B343" t="s">
        <v>133</v>
      </c>
      <c r="C343" t="str">
        <f t="shared" si="5"/>
        <v>04503</v>
      </c>
      <c r="D343" t="str">
        <f>VLOOKUP(B343,'Recycl Matx'!A:F,4,FALSE)</f>
        <v>Non</v>
      </c>
      <c r="E343">
        <v>0</v>
      </c>
      <c r="F343">
        <v>0</v>
      </c>
    </row>
    <row r="344" spans="1:6">
      <c r="A344" t="s">
        <v>175</v>
      </c>
      <c r="B344" t="s">
        <v>136</v>
      </c>
      <c r="C344" t="str">
        <f t="shared" si="5"/>
        <v>04504</v>
      </c>
      <c r="D344" t="str">
        <f>VLOOKUP(B344,'Recycl Matx'!A:F,4,FALSE)</f>
        <v>Non</v>
      </c>
      <c r="E344">
        <v>0</v>
      </c>
      <c r="F344">
        <v>0</v>
      </c>
    </row>
    <row r="345" spans="1:6">
      <c r="A345" t="s">
        <v>175</v>
      </c>
      <c r="B345" t="s">
        <v>87</v>
      </c>
      <c r="C345" t="str">
        <f t="shared" si="5"/>
        <v>04505</v>
      </c>
      <c r="D345" t="str">
        <f>VLOOKUP(B345,'Recycl Matx'!A:F,4,FALSE)</f>
        <v>Oui</v>
      </c>
      <c r="E345" t="str">
        <f>IF($D345="Oui",VLOOKUP($B345,'Recycl Matx'!$A:$F,5,FALSE),IF($D345="Totale",VLOOKUP($B345,'Recycl Matx'!$A:$F,5,FALSE),""))</f>
        <v>B</v>
      </c>
      <c r="F345">
        <f>IF($D345="Oui",VLOOKUP($B345,'Recycl Matx'!$A:$F,6,FALSE),IF($D345="Totale",VLOOKUP($B345,'Recycl Matx'!$A:$F,6,FALSE),""))</f>
        <v>2</v>
      </c>
    </row>
    <row r="346" spans="1:6">
      <c r="A346" t="s">
        <v>175</v>
      </c>
      <c r="B346" t="s">
        <v>54</v>
      </c>
      <c r="C346" t="str">
        <f t="shared" si="5"/>
        <v>04508</v>
      </c>
      <c r="D346" t="str">
        <f>VLOOKUP(B346,'Recycl Matx'!A:F,4,FALSE)</f>
        <v>Non</v>
      </c>
      <c r="E346">
        <v>0</v>
      </c>
      <c r="F346">
        <v>0</v>
      </c>
    </row>
    <row r="347" spans="1:6">
      <c r="A347" t="s">
        <v>175</v>
      </c>
      <c r="B347" t="s">
        <v>19</v>
      </c>
      <c r="C347" t="str">
        <f t="shared" si="5"/>
        <v>04512</v>
      </c>
      <c r="D347" t="str">
        <f>VLOOKUP(B347,'Recycl Matx'!A:F,4,FALSE)</f>
        <v>Non</v>
      </c>
      <c r="E347">
        <v>0</v>
      </c>
      <c r="F347">
        <v>0</v>
      </c>
    </row>
    <row r="348" spans="1:6">
      <c r="A348" t="s">
        <v>175</v>
      </c>
      <c r="B348" t="s">
        <v>121</v>
      </c>
      <c r="C348" t="str">
        <f t="shared" si="5"/>
        <v>04513</v>
      </c>
      <c r="D348" t="s">
        <v>18</v>
      </c>
      <c r="E348">
        <v>0</v>
      </c>
      <c r="F348">
        <v>0</v>
      </c>
    </row>
    <row r="349" spans="1:6">
      <c r="A349" t="s">
        <v>175</v>
      </c>
      <c r="B349" t="s">
        <v>125</v>
      </c>
      <c r="C349" t="str">
        <f t="shared" si="5"/>
        <v>04514</v>
      </c>
      <c r="D349" t="s">
        <v>18</v>
      </c>
      <c r="E349">
        <v>0</v>
      </c>
      <c r="F349">
        <v>0</v>
      </c>
    </row>
    <row r="350" spans="1:6">
      <c r="A350" t="s">
        <v>175</v>
      </c>
      <c r="B350" t="s">
        <v>49</v>
      </c>
      <c r="C350" t="str">
        <f t="shared" si="5"/>
        <v>04515</v>
      </c>
      <c r="D350" t="str">
        <f>VLOOKUP(B350,'Recycl Matx'!A:F,4,FALSE)</f>
        <v>Non</v>
      </c>
      <c r="E350">
        <v>0</v>
      </c>
      <c r="F350">
        <v>0</v>
      </c>
    </row>
    <row r="351" spans="1:6">
      <c r="A351" t="s">
        <v>175</v>
      </c>
      <c r="B351" t="s">
        <v>52</v>
      </c>
      <c r="C351" t="str">
        <f t="shared" si="5"/>
        <v>04516</v>
      </c>
      <c r="D351" t="str">
        <f>VLOOKUP(B351,'Recycl Matx'!A:F,4,FALSE)</f>
        <v>Non</v>
      </c>
      <c r="E351">
        <v>0</v>
      </c>
      <c r="F351">
        <v>0</v>
      </c>
    </row>
    <row r="352" spans="1:6">
      <c r="A352" t="s">
        <v>175</v>
      </c>
      <c r="B352" t="s">
        <v>57</v>
      </c>
      <c r="C352" t="str">
        <f t="shared" si="5"/>
        <v>04517</v>
      </c>
      <c r="D352" t="str">
        <f>VLOOKUP(B352,'Recycl Matx'!A:F,4,FALSE)</f>
        <v>Non</v>
      </c>
      <c r="E352">
        <v>0</v>
      </c>
      <c r="F352">
        <v>0</v>
      </c>
    </row>
    <row r="353" spans="1:6">
      <c r="A353" t="s">
        <v>175</v>
      </c>
      <c r="B353" t="s">
        <v>59</v>
      </c>
      <c r="C353" t="str">
        <f t="shared" si="5"/>
        <v>04518</v>
      </c>
      <c r="D353" t="str">
        <f>VLOOKUP(B353,'Recycl Matx'!A:F,4,FALSE)</f>
        <v>Non</v>
      </c>
      <c r="E353">
        <v>0</v>
      </c>
      <c r="F353">
        <v>0</v>
      </c>
    </row>
    <row r="354" spans="1:6">
      <c r="A354" t="s">
        <v>175</v>
      </c>
      <c r="B354" t="s">
        <v>79</v>
      </c>
      <c r="C354" t="str">
        <f t="shared" si="5"/>
        <v>04519</v>
      </c>
      <c r="D354" t="str">
        <f>VLOOKUP(B354,'Recycl Matx'!A:F,4,FALSE)</f>
        <v>Oui</v>
      </c>
      <c r="E354" t="str">
        <f>IF($D354="Oui",VLOOKUP($B354,'Recycl Matx'!$A:$F,5,FALSE),IF($D354="Totale",VLOOKUP($B354,'Recycl Matx'!$A:$F,5,FALSE),""))</f>
        <v>H</v>
      </c>
      <c r="F354">
        <f>IF($D354="Oui",VLOOKUP($B354,'Recycl Matx'!$A:$F,6,FALSE),IF($D354="Totale",VLOOKUP($B354,'Recycl Matx'!$A:$F,6,FALSE),""))</f>
        <v>4</v>
      </c>
    </row>
    <row r="355" spans="1:6">
      <c r="A355" t="s">
        <v>175</v>
      </c>
      <c r="B355" t="s">
        <v>25</v>
      </c>
      <c r="C355" t="str">
        <f t="shared" si="5"/>
        <v>04520</v>
      </c>
      <c r="D355" t="str">
        <f>VLOOKUP(B355,'Recycl Matx'!A:F,4,FALSE)</f>
        <v>Oui</v>
      </c>
      <c r="E355" t="str">
        <f>IF($D355="Oui",VLOOKUP($B355,'Recycl Matx'!$A:$F,5,FALSE),IF($D355="Totale",VLOOKUP($B355,'Recycl Matx'!$A:$F,5,FALSE),""))</f>
        <v>A</v>
      </c>
      <c r="F355">
        <f>IF($D355="Oui",VLOOKUP($B355,'Recycl Matx'!$A:$F,6,FALSE),IF($D355="Totale",VLOOKUP($B355,'Recycl Matx'!$A:$F,6,FALSE),""))</f>
        <v>1</v>
      </c>
    </row>
    <row r="356" spans="1:6">
      <c r="A356" t="s">
        <v>175</v>
      </c>
      <c r="B356" t="s">
        <v>27</v>
      </c>
      <c r="C356" t="str">
        <f t="shared" si="5"/>
        <v>04521</v>
      </c>
      <c r="D356" t="str">
        <f>VLOOKUP(B356,'Recycl Matx'!A:F,4,FALSE)</f>
        <v>Oui</v>
      </c>
      <c r="E356" t="str">
        <f>IF($D356="Oui",VLOOKUP($B356,'Recycl Matx'!$A:$F,5,FALSE),IF($D356="Totale",VLOOKUP($B356,'Recycl Matx'!$A:$F,5,FALSE),""))</f>
        <v>A</v>
      </c>
      <c r="F356">
        <f>IF($D356="Oui",VLOOKUP($B356,'Recycl Matx'!$A:$F,6,FALSE),IF($D356="Totale",VLOOKUP($B356,'Recycl Matx'!$A:$F,6,FALSE),""))</f>
        <v>1</v>
      </c>
    </row>
    <row r="357" spans="1:6">
      <c r="A357" t="s">
        <v>175</v>
      </c>
      <c r="B357" t="s">
        <v>67</v>
      </c>
      <c r="C357" t="str">
        <f t="shared" si="5"/>
        <v>04522</v>
      </c>
      <c r="D357" t="str">
        <f>VLOOKUP(B357,'Recycl Matx'!A:F,4,FALSE)</f>
        <v>Oui</v>
      </c>
      <c r="E357" t="str">
        <f>IF($D357="Oui",VLOOKUP($B357,'Recycl Matx'!$A:$F,5,FALSE),IF($D357="Totale",VLOOKUP($B357,'Recycl Matx'!$A:$F,5,FALSE),""))</f>
        <v>G</v>
      </c>
      <c r="F357">
        <f>IF($D357="Oui",VLOOKUP($B357,'Recycl Matx'!$A:$F,6,FALSE),IF($D357="Totale",VLOOKUP($B357,'Recycl Matx'!$A:$F,6,FALSE),""))</f>
        <v>0</v>
      </c>
    </row>
    <row r="358" spans="1:6">
      <c r="A358" t="s">
        <v>175</v>
      </c>
      <c r="B358" t="s">
        <v>29</v>
      </c>
      <c r="C358" t="str">
        <f t="shared" si="5"/>
        <v>04523</v>
      </c>
      <c r="D358" t="str">
        <f>VLOOKUP(B358,'Recycl Matx'!A:F,4,FALSE)</f>
        <v>Oui</v>
      </c>
      <c r="E358" t="str">
        <f>IF($D358="Oui",VLOOKUP($B358,'Recycl Matx'!$A:$F,5,FALSE),IF($D358="Totale",VLOOKUP($B358,'Recycl Matx'!$A:$F,5,FALSE),""))</f>
        <v>A</v>
      </c>
      <c r="F358">
        <f>IF($D358="Oui",VLOOKUP($B358,'Recycl Matx'!$A:$F,6,FALSE),IF($D358="Totale",VLOOKUP($B358,'Recycl Matx'!$A:$F,6,FALSE),""))</f>
        <v>1</v>
      </c>
    </row>
    <row r="359" spans="1:6">
      <c r="A359" t="s">
        <v>175</v>
      </c>
      <c r="B359" t="s">
        <v>31</v>
      </c>
      <c r="C359" t="str">
        <f t="shared" si="5"/>
        <v>04524</v>
      </c>
      <c r="D359" t="str">
        <f>VLOOKUP(B359,'Recycl Matx'!A:F,4,FALSE)</f>
        <v>Oui</v>
      </c>
      <c r="E359" t="str">
        <f>IF($D359="Oui",VLOOKUP($B359,'Recycl Matx'!$A:$F,5,FALSE),IF($D359="Totale",VLOOKUP($B359,'Recycl Matx'!$A:$F,5,FALSE),""))</f>
        <v>A</v>
      </c>
      <c r="F359">
        <f>IF($D359="Oui",VLOOKUP($B359,'Recycl Matx'!$A:$F,6,FALSE),IF($D359="Totale",VLOOKUP($B359,'Recycl Matx'!$A:$F,6,FALSE),""))</f>
        <v>1</v>
      </c>
    </row>
    <row r="360" spans="1:6">
      <c r="A360" t="s">
        <v>175</v>
      </c>
      <c r="B360" t="s">
        <v>33</v>
      </c>
      <c r="C360" t="str">
        <f t="shared" si="5"/>
        <v>04525</v>
      </c>
      <c r="D360" t="str">
        <f>VLOOKUP(B360,'Recycl Matx'!A:F,4,FALSE)</f>
        <v>Oui</v>
      </c>
      <c r="E360" t="str">
        <f>IF($D360="Oui",VLOOKUP($B360,'Recycl Matx'!$A:$F,5,FALSE),IF($D360="Totale",VLOOKUP($B360,'Recycl Matx'!$A:$F,5,FALSE),""))</f>
        <v>A</v>
      </c>
      <c r="F360">
        <f>IF($D360="Oui",VLOOKUP($B360,'Recycl Matx'!$A:$F,6,FALSE),IF($D360="Totale",VLOOKUP($B360,'Recycl Matx'!$A:$F,6,FALSE),""))</f>
        <v>1</v>
      </c>
    </row>
    <row r="361" spans="1:6">
      <c r="A361" t="s">
        <v>176</v>
      </c>
      <c r="B361" t="s">
        <v>15</v>
      </c>
      <c r="C361" t="str">
        <f t="shared" si="5"/>
        <v>04600</v>
      </c>
      <c r="D361" t="str">
        <f>VLOOKUP(B361,'Recycl Matx'!A:F,4,FALSE)</f>
        <v>Non</v>
      </c>
      <c r="E361">
        <v>0</v>
      </c>
      <c r="F361">
        <v>0</v>
      </c>
    </row>
    <row r="362" spans="1:6">
      <c r="A362" t="s">
        <v>176</v>
      </c>
      <c r="B362" t="s">
        <v>21</v>
      </c>
      <c r="C362" t="str">
        <f t="shared" si="5"/>
        <v>04601</v>
      </c>
      <c r="D362" t="str">
        <f>VLOOKUP(B362,'Recycl Matx'!A:F,4,FALSE)</f>
        <v>Oui</v>
      </c>
      <c r="E362" t="str">
        <f>IF($D362="Oui",VLOOKUP($B362,'Recycl Matx'!$A:$F,5,FALSE),IF($D362="Totale",VLOOKUP($B362,'Recycl Matx'!$A:$F,5,FALSE),""))</f>
        <v>A</v>
      </c>
      <c r="F362">
        <f>IF($D362="Oui",VLOOKUP($B362,'Recycl Matx'!$A:$F,6,FALSE),IF($D362="Totale",VLOOKUP($B362,'Recycl Matx'!$A:$F,6,FALSE),""))</f>
        <v>1</v>
      </c>
    </row>
    <row r="363" spans="1:6">
      <c r="A363" t="s">
        <v>176</v>
      </c>
      <c r="B363" t="s">
        <v>63</v>
      </c>
      <c r="C363" t="str">
        <f t="shared" ref="C363:C426" si="6">CONCATENATE(A363,B363)</f>
        <v>04602</v>
      </c>
      <c r="D363" t="str">
        <f>VLOOKUP(B363,'Recycl Matx'!A:F,4,FALSE)</f>
        <v>Oui</v>
      </c>
      <c r="E363" t="str">
        <f>IF($D363="Oui",VLOOKUP($B363,'Recycl Matx'!$A:$F,5,FALSE),IF($D363="Totale",VLOOKUP($B363,'Recycl Matx'!$A:$F,5,FALSE),""))</f>
        <v>G</v>
      </c>
      <c r="F363">
        <f>IF($D363="Oui",VLOOKUP($B363,'Recycl Matx'!$A:$F,6,FALSE),IF($D363="Totale",VLOOKUP($B363,'Recycl Matx'!$A:$F,6,FALSE),""))</f>
        <v>0</v>
      </c>
    </row>
    <row r="364" spans="1:6">
      <c r="A364" t="s">
        <v>176</v>
      </c>
      <c r="B364" t="s">
        <v>133</v>
      </c>
      <c r="C364" t="str">
        <f t="shared" si="6"/>
        <v>04603</v>
      </c>
      <c r="D364" t="str">
        <f>VLOOKUP(B364,'Recycl Matx'!A:F,4,FALSE)</f>
        <v>Non</v>
      </c>
      <c r="E364">
        <v>0</v>
      </c>
      <c r="F364">
        <v>0</v>
      </c>
    </row>
    <row r="365" spans="1:6">
      <c r="A365" t="s">
        <v>176</v>
      </c>
      <c r="B365" t="s">
        <v>136</v>
      </c>
      <c r="C365" t="str">
        <f t="shared" si="6"/>
        <v>04604</v>
      </c>
      <c r="D365" t="str">
        <f>VLOOKUP(B365,'Recycl Matx'!A:F,4,FALSE)</f>
        <v>Non</v>
      </c>
      <c r="E365">
        <v>0</v>
      </c>
      <c r="F365">
        <v>0</v>
      </c>
    </row>
    <row r="366" spans="1:6">
      <c r="A366" t="s">
        <v>176</v>
      </c>
      <c r="B366" t="s">
        <v>87</v>
      </c>
      <c r="C366" t="str">
        <f t="shared" si="6"/>
        <v>04605</v>
      </c>
      <c r="D366" t="str">
        <f>VLOOKUP(B366,'Recycl Matx'!A:F,4,FALSE)</f>
        <v>Oui</v>
      </c>
      <c r="E366" t="str">
        <f>IF($D366="Oui",VLOOKUP($B366,'Recycl Matx'!$A:$F,5,FALSE),IF($D366="Totale",VLOOKUP($B366,'Recycl Matx'!$A:$F,5,FALSE),""))</f>
        <v>B</v>
      </c>
      <c r="F366">
        <f>IF($D366="Oui",VLOOKUP($B366,'Recycl Matx'!$A:$F,6,FALSE),IF($D366="Totale",VLOOKUP($B366,'Recycl Matx'!$A:$F,6,FALSE),""))</f>
        <v>2</v>
      </c>
    </row>
    <row r="367" spans="1:6">
      <c r="A367" t="s">
        <v>176</v>
      </c>
      <c r="B367" t="s">
        <v>54</v>
      </c>
      <c r="C367" t="str">
        <f t="shared" si="6"/>
        <v>04608</v>
      </c>
      <c r="D367" t="str">
        <f>VLOOKUP(B367,'Recycl Matx'!A:F,4,FALSE)</f>
        <v>Non</v>
      </c>
      <c r="E367">
        <v>0</v>
      </c>
      <c r="F367">
        <v>0</v>
      </c>
    </row>
    <row r="368" spans="1:6">
      <c r="A368" t="s">
        <v>176</v>
      </c>
      <c r="B368" t="s">
        <v>19</v>
      </c>
      <c r="C368" t="str">
        <f t="shared" si="6"/>
        <v>04612</v>
      </c>
      <c r="D368" t="str">
        <f>VLOOKUP(B368,'Recycl Matx'!A:F,4,FALSE)</f>
        <v>Non</v>
      </c>
      <c r="E368">
        <v>0</v>
      </c>
      <c r="F368">
        <v>0</v>
      </c>
    </row>
    <row r="369" spans="1:6">
      <c r="A369" t="s">
        <v>176</v>
      </c>
      <c r="B369" t="s">
        <v>121</v>
      </c>
      <c r="C369" t="str">
        <f t="shared" si="6"/>
        <v>04613</v>
      </c>
      <c r="D369" t="s">
        <v>18</v>
      </c>
      <c r="E369">
        <v>0</v>
      </c>
      <c r="F369">
        <v>0</v>
      </c>
    </row>
    <row r="370" spans="1:6">
      <c r="A370" t="s">
        <v>176</v>
      </c>
      <c r="B370" t="s">
        <v>125</v>
      </c>
      <c r="C370" t="str">
        <f t="shared" si="6"/>
        <v>04614</v>
      </c>
      <c r="D370" t="s">
        <v>18</v>
      </c>
      <c r="E370">
        <v>0</v>
      </c>
      <c r="F370">
        <v>0</v>
      </c>
    </row>
    <row r="371" spans="1:6">
      <c r="A371" t="s">
        <v>176</v>
      </c>
      <c r="B371" t="s">
        <v>49</v>
      </c>
      <c r="C371" t="str">
        <f t="shared" si="6"/>
        <v>04615</v>
      </c>
      <c r="D371" t="str">
        <f>VLOOKUP(B371,'Recycl Matx'!A:F,4,FALSE)</f>
        <v>Non</v>
      </c>
      <c r="E371">
        <v>0</v>
      </c>
      <c r="F371">
        <v>0</v>
      </c>
    </row>
    <row r="372" spans="1:6">
      <c r="A372" t="s">
        <v>176</v>
      </c>
      <c r="B372" t="s">
        <v>52</v>
      </c>
      <c r="C372" t="str">
        <f t="shared" si="6"/>
        <v>04616</v>
      </c>
      <c r="D372" t="str">
        <f>VLOOKUP(B372,'Recycl Matx'!A:F,4,FALSE)</f>
        <v>Non</v>
      </c>
      <c r="E372">
        <v>0</v>
      </c>
      <c r="F372">
        <v>0</v>
      </c>
    </row>
    <row r="373" spans="1:6">
      <c r="A373" t="s">
        <v>176</v>
      </c>
      <c r="B373" t="s">
        <v>57</v>
      </c>
      <c r="C373" t="str">
        <f t="shared" si="6"/>
        <v>04617</v>
      </c>
      <c r="D373" t="str">
        <f>VLOOKUP(B373,'Recycl Matx'!A:F,4,FALSE)</f>
        <v>Non</v>
      </c>
      <c r="E373">
        <v>0</v>
      </c>
      <c r="F373">
        <v>0</v>
      </c>
    </row>
    <row r="374" spans="1:6">
      <c r="A374" t="s">
        <v>176</v>
      </c>
      <c r="B374" t="s">
        <v>59</v>
      </c>
      <c r="C374" t="str">
        <f t="shared" si="6"/>
        <v>04618</v>
      </c>
      <c r="D374" t="str">
        <f>VLOOKUP(B374,'Recycl Matx'!A:F,4,FALSE)</f>
        <v>Non</v>
      </c>
      <c r="E374">
        <v>0</v>
      </c>
      <c r="F374">
        <v>0</v>
      </c>
    </row>
    <row r="375" spans="1:6">
      <c r="A375" t="s">
        <v>176</v>
      </c>
      <c r="B375" t="s">
        <v>79</v>
      </c>
      <c r="C375" t="str">
        <f t="shared" si="6"/>
        <v>04619</v>
      </c>
      <c r="D375" t="str">
        <f>VLOOKUP(B375,'Recycl Matx'!A:F,4,FALSE)</f>
        <v>Oui</v>
      </c>
      <c r="E375" t="str">
        <f>IF($D375="Oui",VLOOKUP($B375,'Recycl Matx'!$A:$F,5,FALSE),IF($D375="Totale",VLOOKUP($B375,'Recycl Matx'!$A:$F,5,FALSE),""))</f>
        <v>H</v>
      </c>
      <c r="F375">
        <f>IF($D375="Oui",VLOOKUP($B375,'Recycl Matx'!$A:$F,6,FALSE),IF($D375="Totale",VLOOKUP($B375,'Recycl Matx'!$A:$F,6,FALSE),""))</f>
        <v>4</v>
      </c>
    </row>
    <row r="376" spans="1:6">
      <c r="A376" t="s">
        <v>176</v>
      </c>
      <c r="B376" t="s">
        <v>25</v>
      </c>
      <c r="C376" t="str">
        <f t="shared" si="6"/>
        <v>04620</v>
      </c>
      <c r="D376" t="str">
        <f>VLOOKUP(B376,'Recycl Matx'!A:F,4,FALSE)</f>
        <v>Oui</v>
      </c>
      <c r="E376" t="str">
        <f>IF($D376="Oui",VLOOKUP($B376,'Recycl Matx'!$A:$F,5,FALSE),IF($D376="Totale",VLOOKUP($B376,'Recycl Matx'!$A:$F,5,FALSE),""))</f>
        <v>A</v>
      </c>
      <c r="F376">
        <f>IF($D376="Oui",VLOOKUP($B376,'Recycl Matx'!$A:$F,6,FALSE),IF($D376="Totale",VLOOKUP($B376,'Recycl Matx'!$A:$F,6,FALSE),""))</f>
        <v>1</v>
      </c>
    </row>
    <row r="377" spans="1:6">
      <c r="A377" t="s">
        <v>176</v>
      </c>
      <c r="B377" t="s">
        <v>27</v>
      </c>
      <c r="C377" t="str">
        <f t="shared" si="6"/>
        <v>04621</v>
      </c>
      <c r="D377" t="str">
        <f>VLOOKUP(B377,'Recycl Matx'!A:F,4,FALSE)</f>
        <v>Oui</v>
      </c>
      <c r="E377" t="str">
        <f>IF($D377="Oui",VLOOKUP($B377,'Recycl Matx'!$A:$F,5,FALSE),IF($D377="Totale",VLOOKUP($B377,'Recycl Matx'!$A:$F,5,FALSE),""))</f>
        <v>A</v>
      </c>
      <c r="F377">
        <f>IF($D377="Oui",VLOOKUP($B377,'Recycl Matx'!$A:$F,6,FALSE),IF($D377="Totale",VLOOKUP($B377,'Recycl Matx'!$A:$F,6,FALSE),""))</f>
        <v>1</v>
      </c>
    </row>
    <row r="378" spans="1:6">
      <c r="A378" t="s">
        <v>176</v>
      </c>
      <c r="B378" t="s">
        <v>67</v>
      </c>
      <c r="C378" t="str">
        <f t="shared" si="6"/>
        <v>04622</v>
      </c>
      <c r="D378" t="str">
        <f>VLOOKUP(B378,'Recycl Matx'!A:F,4,FALSE)</f>
        <v>Oui</v>
      </c>
      <c r="E378" t="str">
        <f>IF($D378="Oui",VLOOKUP($B378,'Recycl Matx'!$A:$F,5,FALSE),IF($D378="Totale",VLOOKUP($B378,'Recycl Matx'!$A:$F,5,FALSE),""))</f>
        <v>G</v>
      </c>
      <c r="F378">
        <f>IF($D378="Oui",VLOOKUP($B378,'Recycl Matx'!$A:$F,6,FALSE),IF($D378="Totale",VLOOKUP($B378,'Recycl Matx'!$A:$F,6,FALSE),""))</f>
        <v>0</v>
      </c>
    </row>
    <row r="379" spans="1:6">
      <c r="A379" t="s">
        <v>176</v>
      </c>
      <c r="B379" t="s">
        <v>29</v>
      </c>
      <c r="C379" t="str">
        <f t="shared" si="6"/>
        <v>04623</v>
      </c>
      <c r="D379" t="str">
        <f>VLOOKUP(B379,'Recycl Matx'!A:F,4,FALSE)</f>
        <v>Oui</v>
      </c>
      <c r="E379" t="str">
        <f>IF($D379="Oui",VLOOKUP($B379,'Recycl Matx'!$A:$F,5,FALSE),IF($D379="Totale",VLOOKUP($B379,'Recycl Matx'!$A:$F,5,FALSE),""))</f>
        <v>A</v>
      </c>
      <c r="F379">
        <f>IF($D379="Oui",VLOOKUP($B379,'Recycl Matx'!$A:$F,6,FALSE),IF($D379="Totale",VLOOKUP($B379,'Recycl Matx'!$A:$F,6,FALSE),""))</f>
        <v>1</v>
      </c>
    </row>
    <row r="380" spans="1:6">
      <c r="A380" t="s">
        <v>176</v>
      </c>
      <c r="B380" t="s">
        <v>31</v>
      </c>
      <c r="C380" t="str">
        <f t="shared" si="6"/>
        <v>04624</v>
      </c>
      <c r="D380" t="str">
        <f>VLOOKUP(B380,'Recycl Matx'!A:F,4,FALSE)</f>
        <v>Oui</v>
      </c>
      <c r="E380" t="str">
        <f>IF($D380="Oui",VLOOKUP($B380,'Recycl Matx'!$A:$F,5,FALSE),IF($D380="Totale",VLOOKUP($B380,'Recycl Matx'!$A:$F,5,FALSE),""))</f>
        <v>A</v>
      </c>
      <c r="F380">
        <f>IF($D380="Oui",VLOOKUP($B380,'Recycl Matx'!$A:$F,6,FALSE),IF($D380="Totale",VLOOKUP($B380,'Recycl Matx'!$A:$F,6,FALSE),""))</f>
        <v>1</v>
      </c>
    </row>
    <row r="381" spans="1:6">
      <c r="A381" t="s">
        <v>176</v>
      </c>
      <c r="B381" t="s">
        <v>33</v>
      </c>
      <c r="C381" t="str">
        <f t="shared" si="6"/>
        <v>04625</v>
      </c>
      <c r="D381" t="str">
        <f>VLOOKUP(B381,'Recycl Matx'!A:F,4,FALSE)</f>
        <v>Oui</v>
      </c>
      <c r="E381" t="str">
        <f>IF($D381="Oui",VLOOKUP($B381,'Recycl Matx'!$A:$F,5,FALSE),IF($D381="Totale",VLOOKUP($B381,'Recycl Matx'!$A:$F,5,FALSE),""))</f>
        <v>A</v>
      </c>
      <c r="F381">
        <f>IF($D381="Oui",VLOOKUP($B381,'Recycl Matx'!$A:$F,6,FALSE),IF($D381="Totale",VLOOKUP($B381,'Recycl Matx'!$A:$F,6,FALSE),""))</f>
        <v>1</v>
      </c>
    </row>
    <row r="382" spans="1:6">
      <c r="A382" t="s">
        <v>177</v>
      </c>
      <c r="B382" t="s">
        <v>15</v>
      </c>
      <c r="C382" t="str">
        <f t="shared" si="6"/>
        <v>04700</v>
      </c>
      <c r="D382" t="str">
        <f>VLOOKUP(B382,'Recycl Matx'!A:F,4,FALSE)</f>
        <v>Non</v>
      </c>
      <c r="E382">
        <v>0</v>
      </c>
      <c r="F382">
        <v>0</v>
      </c>
    </row>
    <row r="383" spans="1:6">
      <c r="A383" t="s">
        <v>177</v>
      </c>
      <c r="B383" t="s">
        <v>21</v>
      </c>
      <c r="C383" t="str">
        <f t="shared" si="6"/>
        <v>04701</v>
      </c>
      <c r="D383" t="str">
        <f>VLOOKUP(B383,'Recycl Matx'!A:F,4,FALSE)</f>
        <v>Oui</v>
      </c>
      <c r="E383" t="str">
        <f>IF($D383="Oui",VLOOKUP($B383,'Recycl Matx'!$A:$F,5,FALSE),IF($D383="Totale",VLOOKUP($B383,'Recycl Matx'!$A:$F,5,FALSE),""))</f>
        <v>A</v>
      </c>
      <c r="F383">
        <f>IF($D383="Oui",VLOOKUP($B383,'Recycl Matx'!$A:$F,6,FALSE),IF($D383="Totale",VLOOKUP($B383,'Recycl Matx'!$A:$F,6,FALSE),""))</f>
        <v>1</v>
      </c>
    </row>
    <row r="384" spans="1:6">
      <c r="A384" t="s">
        <v>177</v>
      </c>
      <c r="B384" t="s">
        <v>63</v>
      </c>
      <c r="C384" t="str">
        <f t="shared" si="6"/>
        <v>04702</v>
      </c>
      <c r="D384" t="str">
        <f>VLOOKUP(B384,'Recycl Matx'!A:F,4,FALSE)</f>
        <v>Oui</v>
      </c>
      <c r="E384" t="str">
        <f>IF($D384="Oui",VLOOKUP($B384,'Recycl Matx'!$A:$F,5,FALSE),IF($D384="Totale",VLOOKUP($B384,'Recycl Matx'!$A:$F,5,FALSE),""))</f>
        <v>G</v>
      </c>
      <c r="F384">
        <f>IF($D384="Oui",VLOOKUP($B384,'Recycl Matx'!$A:$F,6,FALSE),IF($D384="Totale",VLOOKUP($B384,'Recycl Matx'!$A:$F,6,FALSE),""))</f>
        <v>0</v>
      </c>
    </row>
    <row r="385" spans="1:6">
      <c r="A385" t="s">
        <v>177</v>
      </c>
      <c r="B385" t="s">
        <v>133</v>
      </c>
      <c r="C385" t="str">
        <f t="shared" si="6"/>
        <v>04703</v>
      </c>
      <c r="D385" t="str">
        <f>VLOOKUP(B385,'Recycl Matx'!A:F,4,FALSE)</f>
        <v>Non</v>
      </c>
      <c r="E385">
        <v>0</v>
      </c>
      <c r="F385">
        <v>0</v>
      </c>
    </row>
    <row r="386" spans="1:6">
      <c r="A386" t="s">
        <v>177</v>
      </c>
      <c r="B386" t="s">
        <v>136</v>
      </c>
      <c r="C386" t="str">
        <f t="shared" si="6"/>
        <v>04704</v>
      </c>
      <c r="D386" t="str">
        <f>VLOOKUP(B386,'Recycl Matx'!A:F,4,FALSE)</f>
        <v>Non</v>
      </c>
      <c r="E386">
        <v>0</v>
      </c>
      <c r="F386">
        <v>0</v>
      </c>
    </row>
    <row r="387" spans="1:6">
      <c r="A387" t="s">
        <v>177</v>
      </c>
      <c r="B387" t="s">
        <v>87</v>
      </c>
      <c r="C387" t="str">
        <f t="shared" si="6"/>
        <v>04705</v>
      </c>
      <c r="D387" t="str">
        <f>VLOOKUP(B387,'Recycl Matx'!A:F,4,FALSE)</f>
        <v>Oui</v>
      </c>
      <c r="E387" t="str">
        <f>IF($D387="Oui",VLOOKUP($B387,'Recycl Matx'!$A:$F,5,FALSE),IF($D387="Totale",VLOOKUP($B387,'Recycl Matx'!$A:$F,5,FALSE),""))</f>
        <v>B</v>
      </c>
      <c r="F387">
        <f>IF($D387="Oui",VLOOKUP($B387,'Recycl Matx'!$A:$F,6,FALSE),IF($D387="Totale",VLOOKUP($B387,'Recycl Matx'!$A:$F,6,FALSE),""))</f>
        <v>2</v>
      </c>
    </row>
    <row r="388" spans="1:6">
      <c r="A388" t="s">
        <v>177</v>
      </c>
      <c r="B388" t="s">
        <v>54</v>
      </c>
      <c r="C388" t="str">
        <f t="shared" si="6"/>
        <v>04708</v>
      </c>
      <c r="D388" t="str">
        <f>VLOOKUP(B388,'Recycl Matx'!A:F,4,FALSE)</f>
        <v>Non</v>
      </c>
      <c r="E388">
        <v>0</v>
      </c>
      <c r="F388">
        <v>0</v>
      </c>
    </row>
    <row r="389" spans="1:6">
      <c r="A389" t="s">
        <v>177</v>
      </c>
      <c r="B389" t="s">
        <v>19</v>
      </c>
      <c r="C389" t="str">
        <f t="shared" si="6"/>
        <v>04712</v>
      </c>
      <c r="D389" t="str">
        <f>VLOOKUP(B389,'Recycl Matx'!A:F,4,FALSE)</f>
        <v>Non</v>
      </c>
      <c r="E389">
        <v>0</v>
      </c>
      <c r="F389">
        <v>0</v>
      </c>
    </row>
    <row r="390" spans="1:6">
      <c r="A390" t="s">
        <v>177</v>
      </c>
      <c r="B390" t="s">
        <v>121</v>
      </c>
      <c r="C390" t="str">
        <f t="shared" si="6"/>
        <v>04713</v>
      </c>
      <c r="D390" t="s">
        <v>18</v>
      </c>
      <c r="E390">
        <v>0</v>
      </c>
      <c r="F390">
        <v>0</v>
      </c>
    </row>
    <row r="391" spans="1:6">
      <c r="A391" t="s">
        <v>177</v>
      </c>
      <c r="B391" t="s">
        <v>125</v>
      </c>
      <c r="C391" t="str">
        <f t="shared" si="6"/>
        <v>04714</v>
      </c>
      <c r="D391" t="s">
        <v>18</v>
      </c>
      <c r="E391">
        <v>0</v>
      </c>
      <c r="F391">
        <v>0</v>
      </c>
    </row>
    <row r="392" spans="1:6">
      <c r="A392" t="s">
        <v>177</v>
      </c>
      <c r="B392" t="s">
        <v>49</v>
      </c>
      <c r="C392" t="str">
        <f t="shared" si="6"/>
        <v>04715</v>
      </c>
      <c r="D392" t="str">
        <f>VLOOKUP(B392,'Recycl Matx'!A:F,4,FALSE)</f>
        <v>Non</v>
      </c>
      <c r="E392">
        <v>0</v>
      </c>
      <c r="F392">
        <v>0</v>
      </c>
    </row>
    <row r="393" spans="1:6">
      <c r="A393" t="s">
        <v>177</v>
      </c>
      <c r="B393" t="s">
        <v>52</v>
      </c>
      <c r="C393" t="str">
        <f t="shared" si="6"/>
        <v>04716</v>
      </c>
      <c r="D393" t="str">
        <f>VLOOKUP(B393,'Recycl Matx'!A:F,4,FALSE)</f>
        <v>Non</v>
      </c>
      <c r="E393">
        <v>0</v>
      </c>
      <c r="F393">
        <v>0</v>
      </c>
    </row>
    <row r="394" spans="1:6">
      <c r="A394" t="s">
        <v>177</v>
      </c>
      <c r="B394" t="s">
        <v>57</v>
      </c>
      <c r="C394" t="str">
        <f t="shared" si="6"/>
        <v>04717</v>
      </c>
      <c r="D394" t="str">
        <f>VLOOKUP(B394,'Recycl Matx'!A:F,4,FALSE)</f>
        <v>Non</v>
      </c>
      <c r="E394">
        <v>0</v>
      </c>
      <c r="F394">
        <v>0</v>
      </c>
    </row>
    <row r="395" spans="1:6">
      <c r="A395" t="s">
        <v>177</v>
      </c>
      <c r="B395" t="s">
        <v>59</v>
      </c>
      <c r="C395" t="str">
        <f t="shared" si="6"/>
        <v>04718</v>
      </c>
      <c r="D395" t="str">
        <f>VLOOKUP(B395,'Recycl Matx'!A:F,4,FALSE)</f>
        <v>Non</v>
      </c>
      <c r="E395">
        <v>0</v>
      </c>
      <c r="F395">
        <v>0</v>
      </c>
    </row>
    <row r="396" spans="1:6">
      <c r="A396" t="s">
        <v>177</v>
      </c>
      <c r="B396" t="s">
        <v>79</v>
      </c>
      <c r="C396" t="str">
        <f t="shared" si="6"/>
        <v>04719</v>
      </c>
      <c r="D396" t="str">
        <f>VLOOKUP(B396,'Recycl Matx'!A:F,4,FALSE)</f>
        <v>Oui</v>
      </c>
      <c r="E396" t="str">
        <f>IF($D396="Oui",VLOOKUP($B396,'Recycl Matx'!$A:$F,5,FALSE),IF($D396="Totale",VLOOKUP($B396,'Recycl Matx'!$A:$F,5,FALSE),""))</f>
        <v>H</v>
      </c>
      <c r="F396">
        <f>IF($D396="Oui",VLOOKUP($B396,'Recycl Matx'!$A:$F,6,FALSE),IF($D396="Totale",VLOOKUP($B396,'Recycl Matx'!$A:$F,6,FALSE),""))</f>
        <v>4</v>
      </c>
    </row>
    <row r="397" spans="1:6">
      <c r="A397" t="s">
        <v>177</v>
      </c>
      <c r="B397" t="s">
        <v>25</v>
      </c>
      <c r="C397" t="str">
        <f t="shared" si="6"/>
        <v>04720</v>
      </c>
      <c r="D397" t="str">
        <f>VLOOKUP(B397,'Recycl Matx'!A:F,4,FALSE)</f>
        <v>Oui</v>
      </c>
      <c r="E397" t="str">
        <f>IF($D397="Oui",VLOOKUP($B397,'Recycl Matx'!$A:$F,5,FALSE),IF($D397="Totale",VLOOKUP($B397,'Recycl Matx'!$A:$F,5,FALSE),""))</f>
        <v>A</v>
      </c>
      <c r="F397">
        <f>IF($D397="Oui",VLOOKUP($B397,'Recycl Matx'!$A:$F,6,FALSE),IF($D397="Totale",VLOOKUP($B397,'Recycl Matx'!$A:$F,6,FALSE),""))</f>
        <v>1</v>
      </c>
    </row>
    <row r="398" spans="1:6">
      <c r="A398" t="s">
        <v>177</v>
      </c>
      <c r="B398" t="s">
        <v>27</v>
      </c>
      <c r="C398" t="str">
        <f t="shared" si="6"/>
        <v>04721</v>
      </c>
      <c r="D398" t="str">
        <f>VLOOKUP(B398,'Recycl Matx'!A:F,4,FALSE)</f>
        <v>Oui</v>
      </c>
      <c r="E398" t="str">
        <f>IF($D398="Oui",VLOOKUP($B398,'Recycl Matx'!$A:$F,5,FALSE),IF($D398="Totale",VLOOKUP($B398,'Recycl Matx'!$A:$F,5,FALSE),""))</f>
        <v>A</v>
      </c>
      <c r="F398">
        <f>IF($D398="Oui",VLOOKUP($B398,'Recycl Matx'!$A:$F,6,FALSE),IF($D398="Totale",VLOOKUP($B398,'Recycl Matx'!$A:$F,6,FALSE),""))</f>
        <v>1</v>
      </c>
    </row>
    <row r="399" spans="1:6">
      <c r="A399" t="s">
        <v>177</v>
      </c>
      <c r="B399" t="s">
        <v>67</v>
      </c>
      <c r="C399" t="str">
        <f t="shared" si="6"/>
        <v>04722</v>
      </c>
      <c r="D399" t="str">
        <f>VLOOKUP(B399,'Recycl Matx'!A:F,4,FALSE)</f>
        <v>Oui</v>
      </c>
      <c r="E399" t="str">
        <f>IF($D399="Oui",VLOOKUP($B399,'Recycl Matx'!$A:$F,5,FALSE),IF($D399="Totale",VLOOKUP($B399,'Recycl Matx'!$A:$F,5,FALSE),""))</f>
        <v>G</v>
      </c>
      <c r="F399">
        <f>IF($D399="Oui",VLOOKUP($B399,'Recycl Matx'!$A:$F,6,FALSE),IF($D399="Totale",VLOOKUP($B399,'Recycl Matx'!$A:$F,6,FALSE),""))</f>
        <v>0</v>
      </c>
    </row>
    <row r="400" spans="1:6">
      <c r="A400" t="s">
        <v>177</v>
      </c>
      <c r="B400" t="s">
        <v>29</v>
      </c>
      <c r="C400" t="str">
        <f t="shared" si="6"/>
        <v>04723</v>
      </c>
      <c r="D400" t="str">
        <f>VLOOKUP(B400,'Recycl Matx'!A:F,4,FALSE)</f>
        <v>Oui</v>
      </c>
      <c r="E400" t="str">
        <f>IF($D400="Oui",VLOOKUP($B400,'Recycl Matx'!$A:$F,5,FALSE),IF($D400="Totale",VLOOKUP($B400,'Recycl Matx'!$A:$F,5,FALSE),""))</f>
        <v>A</v>
      </c>
      <c r="F400">
        <f>IF($D400="Oui",VLOOKUP($B400,'Recycl Matx'!$A:$F,6,FALSE),IF($D400="Totale",VLOOKUP($B400,'Recycl Matx'!$A:$F,6,FALSE),""))</f>
        <v>1</v>
      </c>
    </row>
    <row r="401" spans="1:6">
      <c r="A401" t="s">
        <v>177</v>
      </c>
      <c r="B401" t="s">
        <v>31</v>
      </c>
      <c r="C401" t="str">
        <f t="shared" si="6"/>
        <v>04724</v>
      </c>
      <c r="D401" t="str">
        <f>VLOOKUP(B401,'Recycl Matx'!A:F,4,FALSE)</f>
        <v>Oui</v>
      </c>
      <c r="E401" t="str">
        <f>IF($D401="Oui",VLOOKUP($B401,'Recycl Matx'!$A:$F,5,FALSE),IF($D401="Totale",VLOOKUP($B401,'Recycl Matx'!$A:$F,5,FALSE),""))</f>
        <v>A</v>
      </c>
      <c r="F401">
        <f>IF($D401="Oui",VLOOKUP($B401,'Recycl Matx'!$A:$F,6,FALSE),IF($D401="Totale",VLOOKUP($B401,'Recycl Matx'!$A:$F,6,FALSE),""))</f>
        <v>1</v>
      </c>
    </row>
    <row r="402" spans="1:6">
      <c r="A402" t="s">
        <v>177</v>
      </c>
      <c r="B402" t="s">
        <v>33</v>
      </c>
      <c r="C402" t="str">
        <f t="shared" si="6"/>
        <v>04725</v>
      </c>
      <c r="D402" t="str">
        <f>VLOOKUP(B402,'Recycl Matx'!A:F,4,FALSE)</f>
        <v>Oui</v>
      </c>
      <c r="E402" t="str">
        <f>IF($D402="Oui",VLOOKUP($B402,'Recycl Matx'!$A:$F,5,FALSE),IF($D402="Totale",VLOOKUP($B402,'Recycl Matx'!$A:$F,5,FALSE),""))</f>
        <v>A</v>
      </c>
      <c r="F402">
        <f>IF($D402="Oui",VLOOKUP($B402,'Recycl Matx'!$A:$F,6,FALSE),IF($D402="Totale",VLOOKUP($B402,'Recycl Matx'!$A:$F,6,FALSE),""))</f>
        <v>1</v>
      </c>
    </row>
    <row r="403" spans="1:6">
      <c r="A403" t="s">
        <v>178</v>
      </c>
      <c r="B403" t="s">
        <v>15</v>
      </c>
      <c r="C403" t="str">
        <f t="shared" si="6"/>
        <v>04800</v>
      </c>
      <c r="D403" t="str">
        <f>VLOOKUP(B403,'Recycl Matx'!A:F,4,FALSE)</f>
        <v>Non</v>
      </c>
      <c r="E403">
        <v>0</v>
      </c>
      <c r="F403">
        <v>0</v>
      </c>
    </row>
    <row r="404" spans="1:6">
      <c r="A404" t="s">
        <v>178</v>
      </c>
      <c r="B404" t="s">
        <v>21</v>
      </c>
      <c r="C404" t="str">
        <f t="shared" si="6"/>
        <v>04801</v>
      </c>
      <c r="D404" t="str">
        <f>VLOOKUP(B404,'Recycl Matx'!A:F,4,FALSE)</f>
        <v>Oui</v>
      </c>
      <c r="E404" t="str">
        <f>IF($D404="Oui",VLOOKUP($B404,'Recycl Matx'!$A:$F,5,FALSE),IF($D404="Totale",VLOOKUP($B404,'Recycl Matx'!$A:$F,5,FALSE),""))</f>
        <v>A</v>
      </c>
      <c r="F404">
        <f>IF($D404="Oui",VLOOKUP($B404,'Recycl Matx'!$A:$F,6,FALSE),IF($D404="Totale",VLOOKUP($B404,'Recycl Matx'!$A:$F,6,FALSE),""))</f>
        <v>1</v>
      </c>
    </row>
    <row r="405" spans="1:6">
      <c r="A405" t="s">
        <v>178</v>
      </c>
      <c r="B405" t="s">
        <v>63</v>
      </c>
      <c r="C405" t="str">
        <f t="shared" si="6"/>
        <v>04802</v>
      </c>
      <c r="D405" t="str">
        <f>VLOOKUP(B405,'Recycl Matx'!A:F,4,FALSE)</f>
        <v>Oui</v>
      </c>
      <c r="E405" t="str">
        <f>IF($D405="Oui",VLOOKUP($B405,'Recycl Matx'!$A:$F,5,FALSE),IF($D405="Totale",VLOOKUP($B405,'Recycl Matx'!$A:$F,5,FALSE),""))</f>
        <v>G</v>
      </c>
      <c r="F405">
        <f>IF($D405="Oui",VLOOKUP($B405,'Recycl Matx'!$A:$F,6,FALSE),IF($D405="Totale",VLOOKUP($B405,'Recycl Matx'!$A:$F,6,FALSE),""))</f>
        <v>0</v>
      </c>
    </row>
    <row r="406" spans="1:6">
      <c r="A406" t="s">
        <v>178</v>
      </c>
      <c r="B406" t="s">
        <v>133</v>
      </c>
      <c r="C406" t="str">
        <f t="shared" si="6"/>
        <v>04803</v>
      </c>
      <c r="D406" t="str">
        <f>VLOOKUP(B406,'Recycl Matx'!A:F,4,FALSE)</f>
        <v>Non</v>
      </c>
      <c r="E406">
        <v>0</v>
      </c>
      <c r="F406">
        <v>0</v>
      </c>
    </row>
    <row r="407" spans="1:6">
      <c r="A407" t="s">
        <v>178</v>
      </c>
      <c r="B407" t="s">
        <v>136</v>
      </c>
      <c r="C407" t="str">
        <f t="shared" si="6"/>
        <v>04804</v>
      </c>
      <c r="D407" t="str">
        <f>VLOOKUP(B407,'Recycl Matx'!A:F,4,FALSE)</f>
        <v>Non</v>
      </c>
      <c r="E407">
        <v>0</v>
      </c>
      <c r="F407">
        <v>0</v>
      </c>
    </row>
    <row r="408" spans="1:6">
      <c r="A408" t="s">
        <v>178</v>
      </c>
      <c r="B408" t="s">
        <v>87</v>
      </c>
      <c r="C408" t="str">
        <f t="shared" si="6"/>
        <v>04805</v>
      </c>
      <c r="D408" t="str">
        <f>VLOOKUP(B408,'Recycl Matx'!A:F,4,FALSE)</f>
        <v>Oui</v>
      </c>
      <c r="E408" t="str">
        <f>IF($D408="Oui",VLOOKUP($B408,'Recycl Matx'!$A:$F,5,FALSE),IF($D408="Totale",VLOOKUP($B408,'Recycl Matx'!$A:$F,5,FALSE),""))</f>
        <v>B</v>
      </c>
      <c r="F408">
        <f>IF($D408="Oui",VLOOKUP($B408,'Recycl Matx'!$A:$F,6,FALSE),IF($D408="Totale",VLOOKUP($B408,'Recycl Matx'!$A:$F,6,FALSE),""))</f>
        <v>2</v>
      </c>
    </row>
    <row r="409" spans="1:6">
      <c r="A409" t="s">
        <v>178</v>
      </c>
      <c r="B409" t="s">
        <v>54</v>
      </c>
      <c r="C409" t="str">
        <f t="shared" si="6"/>
        <v>04808</v>
      </c>
      <c r="D409" t="str">
        <f>VLOOKUP(B409,'Recycl Matx'!A:F,4,FALSE)</f>
        <v>Non</v>
      </c>
      <c r="E409">
        <v>0</v>
      </c>
      <c r="F409">
        <v>0</v>
      </c>
    </row>
    <row r="410" spans="1:6">
      <c r="A410" t="s">
        <v>178</v>
      </c>
      <c r="B410" t="s">
        <v>19</v>
      </c>
      <c r="C410" t="str">
        <f t="shared" si="6"/>
        <v>04812</v>
      </c>
      <c r="D410" t="str">
        <f>VLOOKUP(B410,'Recycl Matx'!A:F,4,FALSE)</f>
        <v>Non</v>
      </c>
      <c r="E410">
        <v>0</v>
      </c>
      <c r="F410">
        <v>0</v>
      </c>
    </row>
    <row r="411" spans="1:6">
      <c r="A411" t="s">
        <v>178</v>
      </c>
      <c r="B411" t="s">
        <v>121</v>
      </c>
      <c r="C411" t="str">
        <f t="shared" si="6"/>
        <v>04813</v>
      </c>
      <c r="D411" t="s">
        <v>18</v>
      </c>
      <c r="E411">
        <v>0</v>
      </c>
      <c r="F411">
        <v>0</v>
      </c>
    </row>
    <row r="412" spans="1:6">
      <c r="A412" t="s">
        <v>178</v>
      </c>
      <c r="B412" t="s">
        <v>125</v>
      </c>
      <c r="C412" t="str">
        <f t="shared" si="6"/>
        <v>04814</v>
      </c>
      <c r="D412" t="s">
        <v>18</v>
      </c>
      <c r="E412">
        <v>0</v>
      </c>
      <c r="F412">
        <v>0</v>
      </c>
    </row>
    <row r="413" spans="1:6">
      <c r="A413" t="s">
        <v>178</v>
      </c>
      <c r="B413" t="s">
        <v>49</v>
      </c>
      <c r="C413" t="str">
        <f t="shared" si="6"/>
        <v>04815</v>
      </c>
      <c r="D413" t="str">
        <f>VLOOKUP(B413,'Recycl Matx'!A:F,4,FALSE)</f>
        <v>Non</v>
      </c>
      <c r="E413">
        <v>0</v>
      </c>
      <c r="F413">
        <v>0</v>
      </c>
    </row>
    <row r="414" spans="1:6">
      <c r="A414" t="s">
        <v>178</v>
      </c>
      <c r="B414" t="s">
        <v>52</v>
      </c>
      <c r="C414" t="str">
        <f t="shared" si="6"/>
        <v>04816</v>
      </c>
      <c r="D414" t="str">
        <f>VLOOKUP(B414,'Recycl Matx'!A:F,4,FALSE)</f>
        <v>Non</v>
      </c>
      <c r="E414">
        <v>0</v>
      </c>
      <c r="F414">
        <v>0</v>
      </c>
    </row>
    <row r="415" spans="1:6">
      <c r="A415" t="s">
        <v>178</v>
      </c>
      <c r="B415" t="s">
        <v>57</v>
      </c>
      <c r="C415" t="str">
        <f t="shared" si="6"/>
        <v>04817</v>
      </c>
      <c r="D415" t="str">
        <f>VLOOKUP(B415,'Recycl Matx'!A:F,4,FALSE)</f>
        <v>Non</v>
      </c>
      <c r="E415">
        <v>0</v>
      </c>
      <c r="F415">
        <v>0</v>
      </c>
    </row>
    <row r="416" spans="1:6">
      <c r="A416" t="s">
        <v>178</v>
      </c>
      <c r="B416" t="s">
        <v>59</v>
      </c>
      <c r="C416" t="str">
        <f t="shared" si="6"/>
        <v>04818</v>
      </c>
      <c r="D416" t="str">
        <f>VLOOKUP(B416,'Recycl Matx'!A:F,4,FALSE)</f>
        <v>Non</v>
      </c>
      <c r="E416">
        <v>0</v>
      </c>
      <c r="F416">
        <v>0</v>
      </c>
    </row>
    <row r="417" spans="1:6">
      <c r="A417" t="s">
        <v>178</v>
      </c>
      <c r="B417" t="s">
        <v>79</v>
      </c>
      <c r="C417" t="str">
        <f t="shared" si="6"/>
        <v>04819</v>
      </c>
      <c r="D417" t="str">
        <f>VLOOKUP(B417,'Recycl Matx'!A:F,4,FALSE)</f>
        <v>Oui</v>
      </c>
      <c r="E417" t="str">
        <f>IF($D417="Oui",VLOOKUP($B417,'Recycl Matx'!$A:$F,5,FALSE),IF($D417="Totale",VLOOKUP($B417,'Recycl Matx'!$A:$F,5,FALSE),""))</f>
        <v>H</v>
      </c>
      <c r="F417">
        <f>IF($D417="Oui",VLOOKUP($B417,'Recycl Matx'!$A:$F,6,FALSE),IF($D417="Totale",VLOOKUP($B417,'Recycl Matx'!$A:$F,6,FALSE),""))</f>
        <v>4</v>
      </c>
    </row>
    <row r="418" spans="1:6">
      <c r="A418" t="s">
        <v>178</v>
      </c>
      <c r="B418" t="s">
        <v>25</v>
      </c>
      <c r="C418" t="str">
        <f t="shared" si="6"/>
        <v>04820</v>
      </c>
      <c r="D418" t="str">
        <f>VLOOKUP(B418,'Recycl Matx'!A:F,4,FALSE)</f>
        <v>Oui</v>
      </c>
      <c r="E418" t="str">
        <f>IF($D418="Oui",VLOOKUP($B418,'Recycl Matx'!$A:$F,5,FALSE),IF($D418="Totale",VLOOKUP($B418,'Recycl Matx'!$A:$F,5,FALSE),""))</f>
        <v>A</v>
      </c>
      <c r="F418">
        <f>IF($D418="Oui",VLOOKUP($B418,'Recycl Matx'!$A:$F,6,FALSE),IF($D418="Totale",VLOOKUP($B418,'Recycl Matx'!$A:$F,6,FALSE),""))</f>
        <v>1</v>
      </c>
    </row>
    <row r="419" spans="1:6">
      <c r="A419" t="s">
        <v>178</v>
      </c>
      <c r="B419" t="s">
        <v>27</v>
      </c>
      <c r="C419" t="str">
        <f t="shared" si="6"/>
        <v>04821</v>
      </c>
      <c r="D419" t="str">
        <f>VLOOKUP(B419,'Recycl Matx'!A:F,4,FALSE)</f>
        <v>Oui</v>
      </c>
      <c r="E419" t="str">
        <f>IF($D419="Oui",VLOOKUP($B419,'Recycl Matx'!$A:$F,5,FALSE),IF($D419="Totale",VLOOKUP($B419,'Recycl Matx'!$A:$F,5,FALSE),""))</f>
        <v>A</v>
      </c>
      <c r="F419">
        <f>IF($D419="Oui",VLOOKUP($B419,'Recycl Matx'!$A:$F,6,FALSE),IF($D419="Totale",VLOOKUP($B419,'Recycl Matx'!$A:$F,6,FALSE),""))</f>
        <v>1</v>
      </c>
    </row>
    <row r="420" spans="1:6">
      <c r="A420" t="s">
        <v>178</v>
      </c>
      <c r="B420" t="s">
        <v>67</v>
      </c>
      <c r="C420" t="str">
        <f t="shared" si="6"/>
        <v>04822</v>
      </c>
      <c r="D420" t="str">
        <f>VLOOKUP(B420,'Recycl Matx'!A:F,4,FALSE)</f>
        <v>Oui</v>
      </c>
      <c r="E420" t="str">
        <f>IF($D420="Oui",VLOOKUP($B420,'Recycl Matx'!$A:$F,5,FALSE),IF($D420="Totale",VLOOKUP($B420,'Recycl Matx'!$A:$F,5,FALSE),""))</f>
        <v>G</v>
      </c>
      <c r="F420">
        <f>IF($D420="Oui",VLOOKUP($B420,'Recycl Matx'!$A:$F,6,FALSE),IF($D420="Totale",VLOOKUP($B420,'Recycl Matx'!$A:$F,6,FALSE),""))</f>
        <v>0</v>
      </c>
    </row>
    <row r="421" spans="1:6">
      <c r="A421" t="s">
        <v>178</v>
      </c>
      <c r="B421" t="s">
        <v>29</v>
      </c>
      <c r="C421" t="str">
        <f t="shared" si="6"/>
        <v>04823</v>
      </c>
      <c r="D421" t="str">
        <f>VLOOKUP(B421,'Recycl Matx'!A:F,4,FALSE)</f>
        <v>Oui</v>
      </c>
      <c r="E421" t="str">
        <f>IF($D421="Oui",VLOOKUP($B421,'Recycl Matx'!$A:$F,5,FALSE),IF($D421="Totale",VLOOKUP($B421,'Recycl Matx'!$A:$F,5,FALSE),""))</f>
        <v>A</v>
      </c>
      <c r="F421">
        <f>IF($D421="Oui",VLOOKUP($B421,'Recycl Matx'!$A:$F,6,FALSE),IF($D421="Totale",VLOOKUP($B421,'Recycl Matx'!$A:$F,6,FALSE),""))</f>
        <v>1</v>
      </c>
    </row>
    <row r="422" spans="1:6">
      <c r="A422" t="s">
        <v>178</v>
      </c>
      <c r="B422" t="s">
        <v>31</v>
      </c>
      <c r="C422" t="str">
        <f t="shared" si="6"/>
        <v>04824</v>
      </c>
      <c r="D422" t="str">
        <f>VLOOKUP(B422,'Recycl Matx'!A:F,4,FALSE)</f>
        <v>Oui</v>
      </c>
      <c r="E422" t="str">
        <f>IF($D422="Oui",VLOOKUP($B422,'Recycl Matx'!$A:$F,5,FALSE),IF($D422="Totale",VLOOKUP($B422,'Recycl Matx'!$A:$F,5,FALSE),""))</f>
        <v>A</v>
      </c>
      <c r="F422">
        <f>IF($D422="Oui",VLOOKUP($B422,'Recycl Matx'!$A:$F,6,FALSE),IF($D422="Totale",VLOOKUP($B422,'Recycl Matx'!$A:$F,6,FALSE),""))</f>
        <v>1</v>
      </c>
    </row>
    <row r="423" spans="1:6">
      <c r="A423" t="s">
        <v>178</v>
      </c>
      <c r="B423" t="s">
        <v>33</v>
      </c>
      <c r="C423" t="str">
        <f t="shared" si="6"/>
        <v>04825</v>
      </c>
      <c r="D423" t="str">
        <f>VLOOKUP(B423,'Recycl Matx'!A:F,4,FALSE)</f>
        <v>Oui</v>
      </c>
      <c r="E423" t="str">
        <f>IF($D423="Oui",VLOOKUP($B423,'Recycl Matx'!$A:$F,5,FALSE),IF($D423="Totale",VLOOKUP($B423,'Recycl Matx'!$A:$F,5,FALSE),""))</f>
        <v>A</v>
      </c>
      <c r="F423">
        <f>IF($D423="Oui",VLOOKUP($B423,'Recycl Matx'!$A:$F,6,FALSE),IF($D423="Totale",VLOOKUP($B423,'Recycl Matx'!$A:$F,6,FALSE),""))</f>
        <v>1</v>
      </c>
    </row>
    <row r="424" spans="1:6">
      <c r="A424" t="s">
        <v>179</v>
      </c>
      <c r="B424" t="s">
        <v>15</v>
      </c>
      <c r="C424" t="str">
        <f t="shared" si="6"/>
        <v>04900</v>
      </c>
      <c r="D424" t="str">
        <f>VLOOKUP(B424,'Recycl Matx'!A:F,4,FALSE)</f>
        <v>Non</v>
      </c>
      <c r="E424">
        <v>0</v>
      </c>
      <c r="F424">
        <v>0</v>
      </c>
    </row>
    <row r="425" spans="1:6">
      <c r="A425" t="s">
        <v>179</v>
      </c>
      <c r="B425" t="s">
        <v>21</v>
      </c>
      <c r="C425" t="str">
        <f t="shared" si="6"/>
        <v>04901</v>
      </c>
      <c r="D425" t="str">
        <f>VLOOKUP(B425,'Recycl Matx'!A:F,4,FALSE)</f>
        <v>Oui</v>
      </c>
      <c r="E425" t="str">
        <f>IF($D425="Oui",VLOOKUP($B425,'Recycl Matx'!$A:$F,5,FALSE),IF($D425="Totale",VLOOKUP($B425,'Recycl Matx'!$A:$F,5,FALSE),""))</f>
        <v>A</v>
      </c>
      <c r="F425">
        <f>IF($D425="Oui",VLOOKUP($B425,'Recycl Matx'!$A:$F,6,FALSE),IF($D425="Totale",VLOOKUP($B425,'Recycl Matx'!$A:$F,6,FALSE),""))</f>
        <v>1</v>
      </c>
    </row>
    <row r="426" spans="1:6">
      <c r="A426" t="s">
        <v>179</v>
      </c>
      <c r="B426" t="s">
        <v>63</v>
      </c>
      <c r="C426" t="str">
        <f t="shared" si="6"/>
        <v>04902</v>
      </c>
      <c r="D426" t="str">
        <f>VLOOKUP(B426,'Recycl Matx'!A:F,4,FALSE)</f>
        <v>Oui</v>
      </c>
      <c r="E426" t="str">
        <f>IF($D426="Oui",VLOOKUP($B426,'Recycl Matx'!$A:$F,5,FALSE),IF($D426="Totale",VLOOKUP($B426,'Recycl Matx'!$A:$F,5,FALSE),""))</f>
        <v>G</v>
      </c>
      <c r="F426">
        <f>IF($D426="Oui",VLOOKUP($B426,'Recycl Matx'!$A:$F,6,FALSE),IF($D426="Totale",VLOOKUP($B426,'Recycl Matx'!$A:$F,6,FALSE),""))</f>
        <v>0</v>
      </c>
    </row>
    <row r="427" spans="1:6">
      <c r="A427" t="s">
        <v>179</v>
      </c>
      <c r="B427" t="s">
        <v>133</v>
      </c>
      <c r="C427" t="str">
        <f t="shared" ref="C427:C490" si="7">CONCATENATE(A427,B427)</f>
        <v>04903</v>
      </c>
      <c r="D427" t="str">
        <f>VLOOKUP(B427,'Recycl Matx'!A:F,4,FALSE)</f>
        <v>Non</v>
      </c>
      <c r="E427">
        <v>0</v>
      </c>
      <c r="F427">
        <v>0</v>
      </c>
    </row>
    <row r="428" spans="1:6">
      <c r="A428" t="s">
        <v>179</v>
      </c>
      <c r="B428" t="s">
        <v>136</v>
      </c>
      <c r="C428" t="str">
        <f t="shared" si="7"/>
        <v>04904</v>
      </c>
      <c r="D428" t="str">
        <f>VLOOKUP(B428,'Recycl Matx'!A:F,4,FALSE)</f>
        <v>Non</v>
      </c>
      <c r="E428">
        <v>0</v>
      </c>
      <c r="F428">
        <v>0</v>
      </c>
    </row>
    <row r="429" spans="1:6">
      <c r="A429" t="s">
        <v>179</v>
      </c>
      <c r="B429" t="s">
        <v>87</v>
      </c>
      <c r="C429" t="str">
        <f t="shared" si="7"/>
        <v>04905</v>
      </c>
      <c r="D429" t="str">
        <f>VLOOKUP(B429,'Recycl Matx'!A:F,4,FALSE)</f>
        <v>Oui</v>
      </c>
      <c r="E429" t="str">
        <f>IF($D429="Oui",VLOOKUP($B429,'Recycl Matx'!$A:$F,5,FALSE),IF($D429="Totale",VLOOKUP($B429,'Recycl Matx'!$A:$F,5,FALSE),""))</f>
        <v>B</v>
      </c>
      <c r="F429">
        <f>IF($D429="Oui",VLOOKUP($B429,'Recycl Matx'!$A:$F,6,FALSE),IF($D429="Totale",VLOOKUP($B429,'Recycl Matx'!$A:$F,6,FALSE),""))</f>
        <v>2</v>
      </c>
    </row>
    <row r="430" spans="1:6">
      <c r="A430" t="s">
        <v>179</v>
      </c>
      <c r="B430" t="s">
        <v>54</v>
      </c>
      <c r="C430" t="str">
        <f t="shared" si="7"/>
        <v>04908</v>
      </c>
      <c r="D430" t="str">
        <f>VLOOKUP(B430,'Recycl Matx'!A:F,4,FALSE)</f>
        <v>Non</v>
      </c>
      <c r="E430">
        <v>0</v>
      </c>
      <c r="F430">
        <v>0</v>
      </c>
    </row>
    <row r="431" spans="1:6">
      <c r="A431" t="s">
        <v>179</v>
      </c>
      <c r="B431" t="s">
        <v>19</v>
      </c>
      <c r="C431" t="str">
        <f t="shared" si="7"/>
        <v>04912</v>
      </c>
      <c r="D431" t="str">
        <f>VLOOKUP(B431,'Recycl Matx'!A:F,4,FALSE)</f>
        <v>Non</v>
      </c>
      <c r="E431">
        <v>0</v>
      </c>
      <c r="F431">
        <v>0</v>
      </c>
    </row>
    <row r="432" spans="1:6">
      <c r="A432" t="s">
        <v>179</v>
      </c>
      <c r="B432" t="s">
        <v>121</v>
      </c>
      <c r="C432" t="str">
        <f t="shared" si="7"/>
        <v>04913</v>
      </c>
      <c r="D432" t="s">
        <v>18</v>
      </c>
      <c r="E432">
        <v>0</v>
      </c>
      <c r="F432">
        <v>0</v>
      </c>
    </row>
    <row r="433" spans="1:6">
      <c r="A433" t="s">
        <v>179</v>
      </c>
      <c r="B433" t="s">
        <v>125</v>
      </c>
      <c r="C433" t="str">
        <f t="shared" si="7"/>
        <v>04914</v>
      </c>
      <c r="D433" t="s">
        <v>18</v>
      </c>
      <c r="E433">
        <v>0</v>
      </c>
      <c r="F433">
        <v>0</v>
      </c>
    </row>
    <row r="434" spans="1:6">
      <c r="A434" t="s">
        <v>179</v>
      </c>
      <c r="B434" t="s">
        <v>49</v>
      </c>
      <c r="C434" t="str">
        <f t="shared" si="7"/>
        <v>04915</v>
      </c>
      <c r="D434" t="str">
        <f>VLOOKUP(B434,'Recycl Matx'!A:F,4,FALSE)</f>
        <v>Non</v>
      </c>
      <c r="E434">
        <v>0</v>
      </c>
      <c r="F434">
        <v>0</v>
      </c>
    </row>
    <row r="435" spans="1:6">
      <c r="A435" t="s">
        <v>179</v>
      </c>
      <c r="B435" t="s">
        <v>52</v>
      </c>
      <c r="C435" t="str">
        <f t="shared" si="7"/>
        <v>04916</v>
      </c>
      <c r="D435" t="str">
        <f>VLOOKUP(B435,'Recycl Matx'!A:F,4,FALSE)</f>
        <v>Non</v>
      </c>
      <c r="E435">
        <v>0</v>
      </c>
      <c r="F435">
        <v>0</v>
      </c>
    </row>
    <row r="436" spans="1:6">
      <c r="A436" t="s">
        <v>179</v>
      </c>
      <c r="B436" t="s">
        <v>57</v>
      </c>
      <c r="C436" t="str">
        <f t="shared" si="7"/>
        <v>04917</v>
      </c>
      <c r="D436" t="str">
        <f>VLOOKUP(B436,'Recycl Matx'!A:F,4,FALSE)</f>
        <v>Non</v>
      </c>
      <c r="E436">
        <v>0</v>
      </c>
      <c r="F436">
        <v>0</v>
      </c>
    </row>
    <row r="437" spans="1:6">
      <c r="A437" t="s">
        <v>179</v>
      </c>
      <c r="B437" t="s">
        <v>59</v>
      </c>
      <c r="C437" t="str">
        <f t="shared" si="7"/>
        <v>04918</v>
      </c>
      <c r="D437" t="str">
        <f>VLOOKUP(B437,'Recycl Matx'!A:F,4,FALSE)</f>
        <v>Non</v>
      </c>
      <c r="E437">
        <v>0</v>
      </c>
      <c r="F437">
        <v>0</v>
      </c>
    </row>
    <row r="438" spans="1:6">
      <c r="A438" t="s">
        <v>179</v>
      </c>
      <c r="B438" t="s">
        <v>79</v>
      </c>
      <c r="C438" t="str">
        <f t="shared" si="7"/>
        <v>04919</v>
      </c>
      <c r="D438" t="str">
        <f>VLOOKUP(B438,'Recycl Matx'!A:F,4,FALSE)</f>
        <v>Oui</v>
      </c>
      <c r="E438" t="str">
        <f>IF($D438="Oui",VLOOKUP($B438,'Recycl Matx'!$A:$F,5,FALSE),IF($D438="Totale",VLOOKUP($B438,'Recycl Matx'!$A:$F,5,FALSE),""))</f>
        <v>H</v>
      </c>
      <c r="F438">
        <f>IF($D438="Oui",VLOOKUP($B438,'Recycl Matx'!$A:$F,6,FALSE),IF($D438="Totale",VLOOKUP($B438,'Recycl Matx'!$A:$F,6,FALSE),""))</f>
        <v>4</v>
      </c>
    </row>
    <row r="439" spans="1:6">
      <c r="A439" t="s">
        <v>179</v>
      </c>
      <c r="B439" t="s">
        <v>25</v>
      </c>
      <c r="C439" t="str">
        <f t="shared" si="7"/>
        <v>04920</v>
      </c>
      <c r="D439" t="str">
        <f>VLOOKUP(B439,'Recycl Matx'!A:F,4,FALSE)</f>
        <v>Oui</v>
      </c>
      <c r="E439" t="str">
        <f>IF($D439="Oui",VLOOKUP($B439,'Recycl Matx'!$A:$F,5,FALSE),IF($D439="Totale",VLOOKUP($B439,'Recycl Matx'!$A:$F,5,FALSE),""))</f>
        <v>A</v>
      </c>
      <c r="F439">
        <f>IF($D439="Oui",VLOOKUP($B439,'Recycl Matx'!$A:$F,6,FALSE),IF($D439="Totale",VLOOKUP($B439,'Recycl Matx'!$A:$F,6,FALSE),""))</f>
        <v>1</v>
      </c>
    </row>
    <row r="440" spans="1:6">
      <c r="A440" t="s">
        <v>179</v>
      </c>
      <c r="B440" t="s">
        <v>27</v>
      </c>
      <c r="C440" t="str">
        <f t="shared" si="7"/>
        <v>04921</v>
      </c>
      <c r="D440" t="str">
        <f>VLOOKUP(B440,'Recycl Matx'!A:F,4,FALSE)</f>
        <v>Oui</v>
      </c>
      <c r="E440" t="str">
        <f>IF($D440="Oui",VLOOKUP($B440,'Recycl Matx'!$A:$F,5,FALSE),IF($D440="Totale",VLOOKUP($B440,'Recycl Matx'!$A:$F,5,FALSE),""))</f>
        <v>A</v>
      </c>
      <c r="F440">
        <f>IF($D440="Oui",VLOOKUP($B440,'Recycl Matx'!$A:$F,6,FALSE),IF($D440="Totale",VLOOKUP($B440,'Recycl Matx'!$A:$F,6,FALSE),""))</f>
        <v>1</v>
      </c>
    </row>
    <row r="441" spans="1:6">
      <c r="A441" t="s">
        <v>179</v>
      </c>
      <c r="B441" t="s">
        <v>67</v>
      </c>
      <c r="C441" t="str">
        <f t="shared" si="7"/>
        <v>04922</v>
      </c>
      <c r="D441" t="str">
        <f>VLOOKUP(B441,'Recycl Matx'!A:F,4,FALSE)</f>
        <v>Oui</v>
      </c>
      <c r="E441" t="str">
        <f>IF($D441="Oui",VLOOKUP($B441,'Recycl Matx'!$A:$F,5,FALSE),IF($D441="Totale",VLOOKUP($B441,'Recycl Matx'!$A:$F,5,FALSE),""))</f>
        <v>G</v>
      </c>
      <c r="F441">
        <f>IF($D441="Oui",VLOOKUP($B441,'Recycl Matx'!$A:$F,6,FALSE),IF($D441="Totale",VLOOKUP($B441,'Recycl Matx'!$A:$F,6,FALSE),""))</f>
        <v>0</v>
      </c>
    </row>
    <row r="442" spans="1:6">
      <c r="A442" t="s">
        <v>179</v>
      </c>
      <c r="B442" t="s">
        <v>29</v>
      </c>
      <c r="C442" t="str">
        <f t="shared" si="7"/>
        <v>04923</v>
      </c>
      <c r="D442" t="str">
        <f>VLOOKUP(B442,'Recycl Matx'!A:F,4,FALSE)</f>
        <v>Oui</v>
      </c>
      <c r="E442" t="str">
        <f>IF($D442="Oui",VLOOKUP($B442,'Recycl Matx'!$A:$F,5,FALSE),IF($D442="Totale",VLOOKUP($B442,'Recycl Matx'!$A:$F,5,FALSE),""))</f>
        <v>A</v>
      </c>
      <c r="F442">
        <f>IF($D442="Oui",VLOOKUP($B442,'Recycl Matx'!$A:$F,6,FALSE),IF($D442="Totale",VLOOKUP($B442,'Recycl Matx'!$A:$F,6,FALSE),""))</f>
        <v>1</v>
      </c>
    </row>
    <row r="443" spans="1:6">
      <c r="A443" t="s">
        <v>179</v>
      </c>
      <c r="B443" t="s">
        <v>31</v>
      </c>
      <c r="C443" t="str">
        <f t="shared" si="7"/>
        <v>04924</v>
      </c>
      <c r="D443" t="str">
        <f>VLOOKUP(B443,'Recycl Matx'!A:F,4,FALSE)</f>
        <v>Oui</v>
      </c>
      <c r="E443" t="str">
        <f>IF($D443="Oui",VLOOKUP($B443,'Recycl Matx'!$A:$F,5,FALSE),IF($D443="Totale",VLOOKUP($B443,'Recycl Matx'!$A:$F,5,FALSE),""))</f>
        <v>A</v>
      </c>
      <c r="F443">
        <f>IF($D443="Oui",VLOOKUP($B443,'Recycl Matx'!$A:$F,6,FALSE),IF($D443="Totale",VLOOKUP($B443,'Recycl Matx'!$A:$F,6,FALSE),""))</f>
        <v>1</v>
      </c>
    </row>
    <row r="444" spans="1:6">
      <c r="A444" t="s">
        <v>179</v>
      </c>
      <c r="B444" t="s">
        <v>33</v>
      </c>
      <c r="C444" t="str">
        <f t="shared" si="7"/>
        <v>04925</v>
      </c>
      <c r="D444" t="str">
        <f>VLOOKUP(B444,'Recycl Matx'!A:F,4,FALSE)</f>
        <v>Oui</v>
      </c>
      <c r="E444" t="str">
        <f>IF($D444="Oui",VLOOKUP($B444,'Recycl Matx'!$A:$F,5,FALSE),IF($D444="Totale",VLOOKUP($B444,'Recycl Matx'!$A:$F,5,FALSE),""))</f>
        <v>A</v>
      </c>
      <c r="F444">
        <f>IF($D444="Oui",VLOOKUP($B444,'Recycl Matx'!$A:$F,6,FALSE),IF($D444="Totale",VLOOKUP($B444,'Recycl Matx'!$A:$F,6,FALSE),""))</f>
        <v>1</v>
      </c>
    </row>
    <row r="445" spans="1:6">
      <c r="A445" t="s">
        <v>180</v>
      </c>
      <c r="B445" t="s">
        <v>15</v>
      </c>
      <c r="C445" t="str">
        <f t="shared" si="7"/>
        <v>05000</v>
      </c>
      <c r="D445" t="str">
        <f>VLOOKUP(B445,'Recycl Matx'!A:F,4,FALSE)</f>
        <v>Non</v>
      </c>
      <c r="E445">
        <v>0</v>
      </c>
      <c r="F445">
        <v>0</v>
      </c>
    </row>
    <row r="446" spans="1:6">
      <c r="A446" t="s">
        <v>180</v>
      </c>
      <c r="B446" t="s">
        <v>21</v>
      </c>
      <c r="C446" t="str">
        <f t="shared" si="7"/>
        <v>05001</v>
      </c>
      <c r="D446" t="str">
        <f>VLOOKUP(B446,'Recycl Matx'!A:F,4,FALSE)</f>
        <v>Oui</v>
      </c>
      <c r="E446" t="str">
        <f>IF($D446="Oui",VLOOKUP($B446,'Recycl Matx'!$A:$F,5,FALSE),IF($D446="Totale",VLOOKUP($B446,'Recycl Matx'!$A:$F,5,FALSE),""))</f>
        <v>A</v>
      </c>
      <c r="F446">
        <f>IF($D446="Oui",VLOOKUP($B446,'Recycl Matx'!$A:$F,6,FALSE),IF($D446="Totale",VLOOKUP($B446,'Recycl Matx'!$A:$F,6,FALSE),""))</f>
        <v>1</v>
      </c>
    </row>
    <row r="447" spans="1:6">
      <c r="A447" t="s">
        <v>180</v>
      </c>
      <c r="B447" t="s">
        <v>63</v>
      </c>
      <c r="C447" t="str">
        <f t="shared" si="7"/>
        <v>05002</v>
      </c>
      <c r="D447" t="str">
        <f>VLOOKUP(B447,'Recycl Matx'!A:F,4,FALSE)</f>
        <v>Oui</v>
      </c>
      <c r="E447" t="str">
        <f>IF($D447="Oui",VLOOKUP($B447,'Recycl Matx'!$A:$F,5,FALSE),IF($D447="Totale",VLOOKUP($B447,'Recycl Matx'!$A:$F,5,FALSE),""))</f>
        <v>G</v>
      </c>
      <c r="F447">
        <f>IF($D447="Oui",VLOOKUP($B447,'Recycl Matx'!$A:$F,6,FALSE),IF($D447="Totale",VLOOKUP($B447,'Recycl Matx'!$A:$F,6,FALSE),""))</f>
        <v>0</v>
      </c>
    </row>
    <row r="448" spans="1:6">
      <c r="A448" t="s">
        <v>180</v>
      </c>
      <c r="B448" t="s">
        <v>133</v>
      </c>
      <c r="C448" t="str">
        <f t="shared" si="7"/>
        <v>05003</v>
      </c>
      <c r="D448" t="str">
        <f>VLOOKUP(B448,'Recycl Matx'!A:F,4,FALSE)</f>
        <v>Non</v>
      </c>
      <c r="E448">
        <v>0</v>
      </c>
      <c r="F448">
        <v>0</v>
      </c>
    </row>
    <row r="449" spans="1:6">
      <c r="A449" t="s">
        <v>180</v>
      </c>
      <c r="B449" t="s">
        <v>136</v>
      </c>
      <c r="C449" t="str">
        <f t="shared" si="7"/>
        <v>05004</v>
      </c>
      <c r="D449" t="str">
        <f>VLOOKUP(B449,'Recycl Matx'!A:F,4,FALSE)</f>
        <v>Non</v>
      </c>
      <c r="E449">
        <v>0</v>
      </c>
      <c r="F449">
        <v>0</v>
      </c>
    </row>
    <row r="450" spans="1:6">
      <c r="A450" t="s">
        <v>180</v>
      </c>
      <c r="B450" t="s">
        <v>87</v>
      </c>
      <c r="C450" t="str">
        <f t="shared" si="7"/>
        <v>05005</v>
      </c>
      <c r="D450" t="str">
        <f>VLOOKUP(B450,'Recycl Matx'!A:F,4,FALSE)</f>
        <v>Oui</v>
      </c>
      <c r="E450" t="str">
        <f>IF($D450="Oui",VLOOKUP($B450,'Recycl Matx'!$A:$F,5,FALSE),IF($D450="Totale",VLOOKUP($B450,'Recycl Matx'!$A:$F,5,FALSE),""))</f>
        <v>B</v>
      </c>
      <c r="F450">
        <f>IF($D450="Oui",VLOOKUP($B450,'Recycl Matx'!$A:$F,6,FALSE),IF($D450="Totale",VLOOKUP($B450,'Recycl Matx'!$A:$F,6,FALSE),""))</f>
        <v>2</v>
      </c>
    </row>
    <row r="451" spans="1:6">
      <c r="A451" t="s">
        <v>180</v>
      </c>
      <c r="B451" t="s">
        <v>54</v>
      </c>
      <c r="C451" t="str">
        <f t="shared" si="7"/>
        <v>05008</v>
      </c>
      <c r="D451" t="str">
        <f>VLOOKUP(B451,'Recycl Matx'!A:F,4,FALSE)</f>
        <v>Non</v>
      </c>
      <c r="E451">
        <v>0</v>
      </c>
      <c r="F451">
        <v>0</v>
      </c>
    </row>
    <row r="452" spans="1:6">
      <c r="A452" t="s">
        <v>180</v>
      </c>
      <c r="B452" t="s">
        <v>19</v>
      </c>
      <c r="C452" t="str">
        <f t="shared" si="7"/>
        <v>05012</v>
      </c>
      <c r="D452" t="str">
        <f>VLOOKUP(B452,'Recycl Matx'!A:F,4,FALSE)</f>
        <v>Non</v>
      </c>
      <c r="E452">
        <v>0</v>
      </c>
      <c r="F452">
        <v>0</v>
      </c>
    </row>
    <row r="453" spans="1:6">
      <c r="A453" t="s">
        <v>180</v>
      </c>
      <c r="B453" t="s">
        <v>121</v>
      </c>
      <c r="C453" t="str">
        <f t="shared" si="7"/>
        <v>05013</v>
      </c>
      <c r="D453" t="s">
        <v>18</v>
      </c>
      <c r="E453">
        <v>0</v>
      </c>
      <c r="F453">
        <v>0</v>
      </c>
    </row>
    <row r="454" spans="1:6">
      <c r="A454" t="s">
        <v>180</v>
      </c>
      <c r="B454" t="s">
        <v>125</v>
      </c>
      <c r="C454" t="str">
        <f t="shared" si="7"/>
        <v>05014</v>
      </c>
      <c r="D454" t="s">
        <v>18</v>
      </c>
      <c r="E454">
        <v>0</v>
      </c>
      <c r="F454">
        <v>0</v>
      </c>
    </row>
    <row r="455" spans="1:6">
      <c r="A455" t="s">
        <v>180</v>
      </c>
      <c r="B455" t="s">
        <v>49</v>
      </c>
      <c r="C455" t="str">
        <f t="shared" si="7"/>
        <v>05015</v>
      </c>
      <c r="D455" t="str">
        <f>VLOOKUP(B455,'Recycl Matx'!A:F,4,FALSE)</f>
        <v>Non</v>
      </c>
      <c r="E455">
        <v>0</v>
      </c>
      <c r="F455">
        <v>0</v>
      </c>
    </row>
    <row r="456" spans="1:6">
      <c r="A456" t="s">
        <v>180</v>
      </c>
      <c r="B456" t="s">
        <v>52</v>
      </c>
      <c r="C456" t="str">
        <f t="shared" si="7"/>
        <v>05016</v>
      </c>
      <c r="D456" t="str">
        <f>VLOOKUP(B456,'Recycl Matx'!A:F,4,FALSE)</f>
        <v>Non</v>
      </c>
      <c r="E456">
        <v>0</v>
      </c>
      <c r="F456">
        <v>0</v>
      </c>
    </row>
    <row r="457" spans="1:6">
      <c r="A457" t="s">
        <v>180</v>
      </c>
      <c r="B457" t="s">
        <v>57</v>
      </c>
      <c r="C457" t="str">
        <f t="shared" si="7"/>
        <v>05017</v>
      </c>
      <c r="D457" t="str">
        <f>VLOOKUP(B457,'Recycl Matx'!A:F,4,FALSE)</f>
        <v>Non</v>
      </c>
      <c r="E457">
        <v>0</v>
      </c>
      <c r="F457">
        <v>0</v>
      </c>
    </row>
    <row r="458" spans="1:6">
      <c r="A458" t="s">
        <v>180</v>
      </c>
      <c r="B458" t="s">
        <v>59</v>
      </c>
      <c r="C458" t="str">
        <f t="shared" si="7"/>
        <v>05018</v>
      </c>
      <c r="D458" t="str">
        <f>VLOOKUP(B458,'Recycl Matx'!A:F,4,FALSE)</f>
        <v>Non</v>
      </c>
      <c r="E458">
        <v>0</v>
      </c>
      <c r="F458">
        <v>0</v>
      </c>
    </row>
    <row r="459" spans="1:6">
      <c r="A459" t="s">
        <v>180</v>
      </c>
      <c r="B459" t="s">
        <v>79</v>
      </c>
      <c r="C459" t="str">
        <f t="shared" si="7"/>
        <v>05019</v>
      </c>
      <c r="D459" t="str">
        <f>VLOOKUP(B459,'Recycl Matx'!A:F,4,FALSE)</f>
        <v>Oui</v>
      </c>
      <c r="E459" t="str">
        <f>IF($D459="Oui",VLOOKUP($B459,'Recycl Matx'!$A:$F,5,FALSE),IF($D459="Totale",VLOOKUP($B459,'Recycl Matx'!$A:$F,5,FALSE),""))</f>
        <v>H</v>
      </c>
      <c r="F459">
        <f>IF($D459="Oui",VLOOKUP($B459,'Recycl Matx'!$A:$F,6,FALSE),IF($D459="Totale",VLOOKUP($B459,'Recycl Matx'!$A:$F,6,FALSE),""))</f>
        <v>4</v>
      </c>
    </row>
    <row r="460" spans="1:6">
      <c r="A460" t="s">
        <v>180</v>
      </c>
      <c r="B460" t="s">
        <v>25</v>
      </c>
      <c r="C460" t="str">
        <f t="shared" si="7"/>
        <v>05020</v>
      </c>
      <c r="D460" t="str">
        <f>VLOOKUP(B460,'Recycl Matx'!A:F,4,FALSE)</f>
        <v>Oui</v>
      </c>
      <c r="E460" t="str">
        <f>IF($D460="Oui",VLOOKUP($B460,'Recycl Matx'!$A:$F,5,FALSE),IF($D460="Totale",VLOOKUP($B460,'Recycl Matx'!$A:$F,5,FALSE),""))</f>
        <v>A</v>
      </c>
      <c r="F460">
        <f>IF($D460="Oui",VLOOKUP($B460,'Recycl Matx'!$A:$F,6,FALSE),IF($D460="Totale",VLOOKUP($B460,'Recycl Matx'!$A:$F,6,FALSE),""))</f>
        <v>1</v>
      </c>
    </row>
    <row r="461" spans="1:6">
      <c r="A461" t="s">
        <v>180</v>
      </c>
      <c r="B461" t="s">
        <v>27</v>
      </c>
      <c r="C461" t="str">
        <f t="shared" si="7"/>
        <v>05021</v>
      </c>
      <c r="D461" t="str">
        <f>VLOOKUP(B461,'Recycl Matx'!A:F,4,FALSE)</f>
        <v>Oui</v>
      </c>
      <c r="E461" t="str">
        <f>IF($D461="Oui",VLOOKUP($B461,'Recycl Matx'!$A:$F,5,FALSE),IF($D461="Totale",VLOOKUP($B461,'Recycl Matx'!$A:$F,5,FALSE),""))</f>
        <v>A</v>
      </c>
      <c r="F461">
        <f>IF($D461="Oui",VLOOKUP($B461,'Recycl Matx'!$A:$F,6,FALSE),IF($D461="Totale",VLOOKUP($B461,'Recycl Matx'!$A:$F,6,FALSE),""))</f>
        <v>1</v>
      </c>
    </row>
    <row r="462" spans="1:6">
      <c r="A462" t="s">
        <v>180</v>
      </c>
      <c r="B462" t="s">
        <v>67</v>
      </c>
      <c r="C462" t="str">
        <f t="shared" si="7"/>
        <v>05022</v>
      </c>
      <c r="D462" t="str">
        <f>VLOOKUP(B462,'Recycl Matx'!A:F,4,FALSE)</f>
        <v>Oui</v>
      </c>
      <c r="E462" t="str">
        <f>IF($D462="Oui",VLOOKUP($B462,'Recycl Matx'!$A:$F,5,FALSE),IF($D462="Totale",VLOOKUP($B462,'Recycl Matx'!$A:$F,5,FALSE),""))</f>
        <v>G</v>
      </c>
      <c r="F462">
        <f>IF($D462="Oui",VLOOKUP($B462,'Recycl Matx'!$A:$F,6,FALSE),IF($D462="Totale",VLOOKUP($B462,'Recycl Matx'!$A:$F,6,FALSE),""))</f>
        <v>0</v>
      </c>
    </row>
    <row r="463" spans="1:6">
      <c r="A463" t="s">
        <v>180</v>
      </c>
      <c r="B463" t="s">
        <v>29</v>
      </c>
      <c r="C463" t="str">
        <f t="shared" si="7"/>
        <v>05023</v>
      </c>
      <c r="D463" t="str">
        <f>VLOOKUP(B463,'Recycl Matx'!A:F,4,FALSE)</f>
        <v>Oui</v>
      </c>
      <c r="E463" t="str">
        <f>IF($D463="Oui",VLOOKUP($B463,'Recycl Matx'!$A:$F,5,FALSE),IF($D463="Totale",VLOOKUP($B463,'Recycl Matx'!$A:$F,5,FALSE),""))</f>
        <v>A</v>
      </c>
      <c r="F463">
        <f>IF($D463="Oui",VLOOKUP($B463,'Recycl Matx'!$A:$F,6,FALSE),IF($D463="Totale",VLOOKUP($B463,'Recycl Matx'!$A:$F,6,FALSE),""))</f>
        <v>1</v>
      </c>
    </row>
    <row r="464" spans="1:6">
      <c r="A464" t="s">
        <v>180</v>
      </c>
      <c r="B464" t="s">
        <v>31</v>
      </c>
      <c r="C464" t="str">
        <f t="shared" si="7"/>
        <v>05024</v>
      </c>
      <c r="D464" t="str">
        <f>VLOOKUP(B464,'Recycl Matx'!A:F,4,FALSE)</f>
        <v>Oui</v>
      </c>
      <c r="E464" t="str">
        <f>IF($D464="Oui",VLOOKUP($B464,'Recycl Matx'!$A:$F,5,FALSE),IF($D464="Totale",VLOOKUP($B464,'Recycl Matx'!$A:$F,5,FALSE),""))</f>
        <v>A</v>
      </c>
      <c r="F464">
        <f>IF($D464="Oui",VLOOKUP($B464,'Recycl Matx'!$A:$F,6,FALSE),IF($D464="Totale",VLOOKUP($B464,'Recycl Matx'!$A:$F,6,FALSE),""))</f>
        <v>1</v>
      </c>
    </row>
    <row r="465" spans="1:6">
      <c r="A465" t="s">
        <v>180</v>
      </c>
      <c r="B465" t="s">
        <v>33</v>
      </c>
      <c r="C465" t="str">
        <f t="shared" si="7"/>
        <v>05025</v>
      </c>
      <c r="D465" t="str">
        <f>VLOOKUP(B465,'Recycl Matx'!A:F,4,FALSE)</f>
        <v>Oui</v>
      </c>
      <c r="E465" t="str">
        <f>IF($D465="Oui",VLOOKUP($B465,'Recycl Matx'!$A:$F,5,FALSE),IF($D465="Totale",VLOOKUP($B465,'Recycl Matx'!$A:$F,5,FALSE),""))</f>
        <v>A</v>
      </c>
      <c r="F465">
        <f>IF($D465="Oui",VLOOKUP($B465,'Recycl Matx'!$A:$F,6,FALSE),IF($D465="Totale",VLOOKUP($B465,'Recycl Matx'!$A:$F,6,FALSE),""))</f>
        <v>1</v>
      </c>
    </row>
    <row r="466" spans="1:6">
      <c r="A466" t="s">
        <v>181</v>
      </c>
      <c r="B466" t="s">
        <v>15</v>
      </c>
      <c r="C466" t="str">
        <f t="shared" si="7"/>
        <v>05100</v>
      </c>
      <c r="D466" t="str">
        <f>VLOOKUP(B466,'Recycl Matx'!A:F,4,FALSE)</f>
        <v>Non</v>
      </c>
      <c r="E466">
        <v>0</v>
      </c>
      <c r="F466">
        <v>0</v>
      </c>
    </row>
    <row r="467" spans="1:6">
      <c r="A467" t="s">
        <v>181</v>
      </c>
      <c r="B467" t="s">
        <v>21</v>
      </c>
      <c r="C467" t="str">
        <f t="shared" si="7"/>
        <v>05101</v>
      </c>
      <c r="D467" t="str">
        <f>VLOOKUP(B467,'Recycl Matx'!A:F,4,FALSE)</f>
        <v>Oui</v>
      </c>
      <c r="E467" t="str">
        <f>IF($D467="Oui",VLOOKUP($B467,'Recycl Matx'!$A:$F,5,FALSE),IF($D467="Totale",VLOOKUP($B467,'Recycl Matx'!$A:$F,5,FALSE),""))</f>
        <v>A</v>
      </c>
      <c r="F467">
        <f>IF($D467="Oui",VLOOKUP($B467,'Recycl Matx'!$A:$F,6,FALSE),IF($D467="Totale",VLOOKUP($B467,'Recycl Matx'!$A:$F,6,FALSE),""))</f>
        <v>1</v>
      </c>
    </row>
    <row r="468" spans="1:6">
      <c r="A468" t="s">
        <v>181</v>
      </c>
      <c r="B468" t="s">
        <v>63</v>
      </c>
      <c r="C468" t="str">
        <f t="shared" si="7"/>
        <v>05102</v>
      </c>
      <c r="D468" t="str">
        <f>VLOOKUP(B468,'Recycl Matx'!A:F,4,FALSE)</f>
        <v>Oui</v>
      </c>
      <c r="E468" t="str">
        <f>IF($D468="Oui",VLOOKUP($B468,'Recycl Matx'!$A:$F,5,FALSE),IF($D468="Totale",VLOOKUP($B468,'Recycl Matx'!$A:$F,5,FALSE),""))</f>
        <v>G</v>
      </c>
      <c r="F468">
        <f>IF($D468="Oui",VLOOKUP($B468,'Recycl Matx'!$A:$F,6,FALSE),IF($D468="Totale",VLOOKUP($B468,'Recycl Matx'!$A:$F,6,FALSE),""))</f>
        <v>0</v>
      </c>
    </row>
    <row r="469" spans="1:6">
      <c r="A469" t="s">
        <v>181</v>
      </c>
      <c r="B469" t="s">
        <v>133</v>
      </c>
      <c r="C469" t="str">
        <f t="shared" si="7"/>
        <v>05103</v>
      </c>
      <c r="D469" t="str">
        <f>VLOOKUP(B469,'Recycl Matx'!A:F,4,FALSE)</f>
        <v>Non</v>
      </c>
      <c r="E469">
        <v>0</v>
      </c>
      <c r="F469">
        <v>0</v>
      </c>
    </row>
    <row r="470" spans="1:6">
      <c r="A470" t="s">
        <v>181</v>
      </c>
      <c r="B470" t="s">
        <v>136</v>
      </c>
      <c r="C470" t="str">
        <f t="shared" si="7"/>
        <v>05104</v>
      </c>
      <c r="D470" t="str">
        <f>VLOOKUP(B470,'Recycl Matx'!A:F,4,FALSE)</f>
        <v>Non</v>
      </c>
      <c r="E470">
        <v>0</v>
      </c>
      <c r="F470">
        <v>0</v>
      </c>
    </row>
    <row r="471" spans="1:6">
      <c r="A471" t="s">
        <v>181</v>
      </c>
      <c r="B471" t="s">
        <v>87</v>
      </c>
      <c r="C471" t="str">
        <f t="shared" si="7"/>
        <v>05105</v>
      </c>
      <c r="D471" t="str">
        <f>VLOOKUP(B471,'Recycl Matx'!A:F,4,FALSE)</f>
        <v>Oui</v>
      </c>
      <c r="E471" t="str">
        <f>IF($D471="Oui",VLOOKUP($B471,'Recycl Matx'!$A:$F,5,FALSE),IF($D471="Totale",VLOOKUP($B471,'Recycl Matx'!$A:$F,5,FALSE),""))</f>
        <v>B</v>
      </c>
      <c r="F471">
        <f>IF($D471="Oui",VLOOKUP($B471,'Recycl Matx'!$A:$F,6,FALSE),IF($D471="Totale",VLOOKUP($B471,'Recycl Matx'!$A:$F,6,FALSE),""))</f>
        <v>2</v>
      </c>
    </row>
    <row r="472" spans="1:6">
      <c r="A472" t="s">
        <v>181</v>
      </c>
      <c r="B472" t="s">
        <v>54</v>
      </c>
      <c r="C472" t="str">
        <f t="shared" si="7"/>
        <v>05108</v>
      </c>
      <c r="D472" t="str">
        <f>VLOOKUP(B472,'Recycl Matx'!A:F,4,FALSE)</f>
        <v>Non</v>
      </c>
      <c r="E472">
        <v>0</v>
      </c>
      <c r="F472">
        <v>0</v>
      </c>
    </row>
    <row r="473" spans="1:6">
      <c r="A473" t="s">
        <v>181</v>
      </c>
      <c r="B473" t="s">
        <v>19</v>
      </c>
      <c r="C473" t="str">
        <f t="shared" si="7"/>
        <v>05112</v>
      </c>
      <c r="D473" t="str">
        <f>VLOOKUP(B473,'Recycl Matx'!A:F,4,FALSE)</f>
        <v>Non</v>
      </c>
      <c r="E473">
        <v>0</v>
      </c>
      <c r="F473">
        <v>0</v>
      </c>
    </row>
    <row r="474" spans="1:6">
      <c r="A474" t="s">
        <v>181</v>
      </c>
      <c r="B474" t="s">
        <v>121</v>
      </c>
      <c r="C474" t="str">
        <f t="shared" si="7"/>
        <v>05113</v>
      </c>
      <c r="D474" t="s">
        <v>18</v>
      </c>
      <c r="E474">
        <v>0</v>
      </c>
      <c r="F474">
        <v>0</v>
      </c>
    </row>
    <row r="475" spans="1:6">
      <c r="A475" t="s">
        <v>181</v>
      </c>
      <c r="B475" t="s">
        <v>125</v>
      </c>
      <c r="C475" t="str">
        <f t="shared" si="7"/>
        <v>05114</v>
      </c>
      <c r="D475" t="s">
        <v>18</v>
      </c>
      <c r="E475">
        <v>0</v>
      </c>
      <c r="F475">
        <v>0</v>
      </c>
    </row>
    <row r="476" spans="1:6">
      <c r="A476" t="s">
        <v>181</v>
      </c>
      <c r="B476" t="s">
        <v>49</v>
      </c>
      <c r="C476" t="str">
        <f t="shared" si="7"/>
        <v>05115</v>
      </c>
      <c r="D476" t="str">
        <f>VLOOKUP(B476,'Recycl Matx'!A:F,4,FALSE)</f>
        <v>Non</v>
      </c>
      <c r="E476">
        <v>0</v>
      </c>
      <c r="F476">
        <v>0</v>
      </c>
    </row>
    <row r="477" spans="1:6">
      <c r="A477" t="s">
        <v>181</v>
      </c>
      <c r="B477" t="s">
        <v>52</v>
      </c>
      <c r="C477" t="str">
        <f t="shared" si="7"/>
        <v>05116</v>
      </c>
      <c r="D477" t="str">
        <f>VLOOKUP(B477,'Recycl Matx'!A:F,4,FALSE)</f>
        <v>Non</v>
      </c>
      <c r="E477">
        <v>0</v>
      </c>
      <c r="F477">
        <v>0</v>
      </c>
    </row>
    <row r="478" spans="1:6">
      <c r="A478" t="s">
        <v>181</v>
      </c>
      <c r="B478" t="s">
        <v>57</v>
      </c>
      <c r="C478" t="str">
        <f t="shared" si="7"/>
        <v>05117</v>
      </c>
      <c r="D478" t="str">
        <f>VLOOKUP(B478,'Recycl Matx'!A:F,4,FALSE)</f>
        <v>Non</v>
      </c>
      <c r="E478">
        <v>0</v>
      </c>
      <c r="F478">
        <v>0</v>
      </c>
    </row>
    <row r="479" spans="1:6">
      <c r="A479" t="s">
        <v>181</v>
      </c>
      <c r="B479" t="s">
        <v>59</v>
      </c>
      <c r="C479" t="str">
        <f t="shared" si="7"/>
        <v>05118</v>
      </c>
      <c r="D479" t="str">
        <f>VLOOKUP(B479,'Recycl Matx'!A:F,4,FALSE)</f>
        <v>Non</v>
      </c>
      <c r="E479">
        <v>0</v>
      </c>
      <c r="F479">
        <v>0</v>
      </c>
    </row>
    <row r="480" spans="1:6">
      <c r="A480" t="s">
        <v>181</v>
      </c>
      <c r="B480" t="s">
        <v>79</v>
      </c>
      <c r="C480" t="str">
        <f t="shared" si="7"/>
        <v>05119</v>
      </c>
      <c r="D480" t="str">
        <f>VLOOKUP(B480,'Recycl Matx'!A:F,4,FALSE)</f>
        <v>Oui</v>
      </c>
      <c r="E480" t="str">
        <f>IF($D480="Oui",VLOOKUP($B480,'Recycl Matx'!$A:$F,5,FALSE),IF($D480="Totale",VLOOKUP($B480,'Recycl Matx'!$A:$F,5,FALSE),""))</f>
        <v>H</v>
      </c>
      <c r="F480">
        <f>IF($D480="Oui",VLOOKUP($B480,'Recycl Matx'!$A:$F,6,FALSE),IF($D480="Totale",VLOOKUP($B480,'Recycl Matx'!$A:$F,6,FALSE),""))</f>
        <v>4</v>
      </c>
    </row>
    <row r="481" spans="1:6">
      <c r="A481" t="s">
        <v>181</v>
      </c>
      <c r="B481" t="s">
        <v>25</v>
      </c>
      <c r="C481" t="str">
        <f t="shared" si="7"/>
        <v>05120</v>
      </c>
      <c r="D481" t="str">
        <f>VLOOKUP(B481,'Recycl Matx'!A:F,4,FALSE)</f>
        <v>Oui</v>
      </c>
      <c r="E481" t="str">
        <f>IF($D481="Oui",VLOOKUP($B481,'Recycl Matx'!$A:$F,5,FALSE),IF($D481="Totale",VLOOKUP($B481,'Recycl Matx'!$A:$F,5,FALSE),""))</f>
        <v>A</v>
      </c>
      <c r="F481">
        <f>IF($D481="Oui",VLOOKUP($B481,'Recycl Matx'!$A:$F,6,FALSE),IF($D481="Totale",VLOOKUP($B481,'Recycl Matx'!$A:$F,6,FALSE),""))</f>
        <v>1</v>
      </c>
    </row>
    <row r="482" spans="1:6">
      <c r="A482" t="s">
        <v>181</v>
      </c>
      <c r="B482" t="s">
        <v>27</v>
      </c>
      <c r="C482" t="str">
        <f t="shared" si="7"/>
        <v>05121</v>
      </c>
      <c r="D482" t="str">
        <f>VLOOKUP(B482,'Recycl Matx'!A:F,4,FALSE)</f>
        <v>Oui</v>
      </c>
      <c r="E482" t="str">
        <f>IF($D482="Oui",VLOOKUP($B482,'Recycl Matx'!$A:$F,5,FALSE),IF($D482="Totale",VLOOKUP($B482,'Recycl Matx'!$A:$F,5,FALSE),""))</f>
        <v>A</v>
      </c>
      <c r="F482">
        <f>IF($D482="Oui",VLOOKUP($B482,'Recycl Matx'!$A:$F,6,FALSE),IF($D482="Totale",VLOOKUP($B482,'Recycl Matx'!$A:$F,6,FALSE),""))</f>
        <v>1</v>
      </c>
    </row>
    <row r="483" spans="1:6">
      <c r="A483" t="s">
        <v>181</v>
      </c>
      <c r="B483" t="s">
        <v>67</v>
      </c>
      <c r="C483" t="str">
        <f t="shared" si="7"/>
        <v>05122</v>
      </c>
      <c r="D483" t="str">
        <f>VLOOKUP(B483,'Recycl Matx'!A:F,4,FALSE)</f>
        <v>Oui</v>
      </c>
      <c r="E483" t="str">
        <f>IF($D483="Oui",VLOOKUP($B483,'Recycl Matx'!$A:$F,5,FALSE),IF($D483="Totale",VLOOKUP($B483,'Recycl Matx'!$A:$F,5,FALSE),""))</f>
        <v>G</v>
      </c>
      <c r="F483">
        <f>IF($D483="Oui",VLOOKUP($B483,'Recycl Matx'!$A:$F,6,FALSE),IF($D483="Totale",VLOOKUP($B483,'Recycl Matx'!$A:$F,6,FALSE),""))</f>
        <v>0</v>
      </c>
    </row>
    <row r="484" spans="1:6">
      <c r="A484" t="s">
        <v>181</v>
      </c>
      <c r="B484" t="s">
        <v>29</v>
      </c>
      <c r="C484" t="str">
        <f t="shared" si="7"/>
        <v>05123</v>
      </c>
      <c r="D484" t="str">
        <f>VLOOKUP(B484,'Recycl Matx'!A:F,4,FALSE)</f>
        <v>Oui</v>
      </c>
      <c r="E484" t="str">
        <f>IF($D484="Oui",VLOOKUP($B484,'Recycl Matx'!$A:$F,5,FALSE),IF($D484="Totale",VLOOKUP($B484,'Recycl Matx'!$A:$F,5,FALSE),""))</f>
        <v>A</v>
      </c>
      <c r="F484">
        <f>IF($D484="Oui",VLOOKUP($B484,'Recycl Matx'!$A:$F,6,FALSE),IF($D484="Totale",VLOOKUP($B484,'Recycl Matx'!$A:$F,6,FALSE),""))</f>
        <v>1</v>
      </c>
    </row>
    <row r="485" spans="1:6">
      <c r="A485" t="s">
        <v>181</v>
      </c>
      <c r="B485" t="s">
        <v>31</v>
      </c>
      <c r="C485" t="str">
        <f t="shared" si="7"/>
        <v>05124</v>
      </c>
      <c r="D485" t="str">
        <f>VLOOKUP(B485,'Recycl Matx'!A:F,4,FALSE)</f>
        <v>Oui</v>
      </c>
      <c r="E485" t="str">
        <f>IF($D485="Oui",VLOOKUP($B485,'Recycl Matx'!$A:$F,5,FALSE),IF($D485="Totale",VLOOKUP($B485,'Recycl Matx'!$A:$F,5,FALSE),""))</f>
        <v>A</v>
      </c>
      <c r="F485">
        <f>IF($D485="Oui",VLOOKUP($B485,'Recycl Matx'!$A:$F,6,FALSE),IF($D485="Totale",VLOOKUP($B485,'Recycl Matx'!$A:$F,6,FALSE),""))</f>
        <v>1</v>
      </c>
    </row>
    <row r="486" spans="1:6">
      <c r="A486" t="s">
        <v>181</v>
      </c>
      <c r="B486" t="s">
        <v>33</v>
      </c>
      <c r="C486" t="str">
        <f t="shared" si="7"/>
        <v>05125</v>
      </c>
      <c r="D486" t="str">
        <f>VLOOKUP(B486,'Recycl Matx'!A:F,4,FALSE)</f>
        <v>Oui</v>
      </c>
      <c r="E486" t="str">
        <f>IF($D486="Oui",VLOOKUP($B486,'Recycl Matx'!$A:$F,5,FALSE),IF($D486="Totale",VLOOKUP($B486,'Recycl Matx'!$A:$F,5,FALSE),""))</f>
        <v>A</v>
      </c>
      <c r="F486">
        <f>IF($D486="Oui",VLOOKUP($B486,'Recycl Matx'!$A:$F,6,FALSE),IF($D486="Totale",VLOOKUP($B486,'Recycl Matx'!$A:$F,6,FALSE),""))</f>
        <v>1</v>
      </c>
    </row>
    <row r="487" spans="1:6">
      <c r="A487" t="s">
        <v>182</v>
      </c>
      <c r="B487" t="s">
        <v>15</v>
      </c>
      <c r="C487" t="str">
        <f t="shared" si="7"/>
        <v>05200</v>
      </c>
      <c r="D487" t="str">
        <f>VLOOKUP(B487,'Recycl Matx'!A:F,4,FALSE)</f>
        <v>Non</v>
      </c>
      <c r="E487">
        <v>0</v>
      </c>
      <c r="F487">
        <v>0</v>
      </c>
    </row>
    <row r="488" spans="1:6">
      <c r="A488" t="s">
        <v>182</v>
      </c>
      <c r="B488" t="s">
        <v>21</v>
      </c>
      <c r="C488" t="str">
        <f t="shared" si="7"/>
        <v>05201</v>
      </c>
      <c r="D488" t="str">
        <f>VLOOKUP(B488,'Recycl Matx'!A:F,4,FALSE)</f>
        <v>Oui</v>
      </c>
      <c r="E488" t="str">
        <f>IF($D488="Oui",VLOOKUP($B488,'Recycl Matx'!$A:$F,5,FALSE),IF($D488="Totale",VLOOKUP($B488,'Recycl Matx'!$A:$F,5,FALSE),""))</f>
        <v>A</v>
      </c>
      <c r="F488">
        <f>IF($D488="Oui",VLOOKUP($B488,'Recycl Matx'!$A:$F,6,FALSE),IF($D488="Totale",VLOOKUP($B488,'Recycl Matx'!$A:$F,6,FALSE),""))</f>
        <v>1</v>
      </c>
    </row>
    <row r="489" spans="1:6">
      <c r="A489" t="s">
        <v>182</v>
      </c>
      <c r="B489" t="s">
        <v>63</v>
      </c>
      <c r="C489" t="str">
        <f t="shared" si="7"/>
        <v>05202</v>
      </c>
      <c r="D489" t="str">
        <f>VLOOKUP(B489,'Recycl Matx'!A:F,4,FALSE)</f>
        <v>Oui</v>
      </c>
      <c r="E489" t="str">
        <f>IF($D489="Oui",VLOOKUP($B489,'Recycl Matx'!$A:$F,5,FALSE),IF($D489="Totale",VLOOKUP($B489,'Recycl Matx'!$A:$F,5,FALSE),""))</f>
        <v>G</v>
      </c>
      <c r="F489">
        <f>IF($D489="Oui",VLOOKUP($B489,'Recycl Matx'!$A:$F,6,FALSE),IF($D489="Totale",VLOOKUP($B489,'Recycl Matx'!$A:$F,6,FALSE),""))</f>
        <v>0</v>
      </c>
    </row>
    <row r="490" spans="1:6">
      <c r="A490" t="s">
        <v>182</v>
      </c>
      <c r="B490" t="s">
        <v>133</v>
      </c>
      <c r="C490" t="str">
        <f t="shared" si="7"/>
        <v>05203</v>
      </c>
      <c r="D490" t="str">
        <f>VLOOKUP(B490,'Recycl Matx'!A:F,4,FALSE)</f>
        <v>Non</v>
      </c>
      <c r="E490">
        <v>0</v>
      </c>
      <c r="F490">
        <v>0</v>
      </c>
    </row>
    <row r="491" spans="1:6">
      <c r="A491" t="s">
        <v>182</v>
      </c>
      <c r="B491" t="s">
        <v>136</v>
      </c>
      <c r="C491" t="str">
        <f t="shared" ref="C491:C526" si="8">CONCATENATE(A491,B491)</f>
        <v>05204</v>
      </c>
      <c r="D491" t="str">
        <f>VLOOKUP(B491,'Recycl Matx'!A:F,4,FALSE)</f>
        <v>Non</v>
      </c>
      <c r="E491">
        <v>0</v>
      </c>
      <c r="F491">
        <v>0</v>
      </c>
    </row>
    <row r="492" spans="1:6">
      <c r="A492" t="s">
        <v>182</v>
      </c>
      <c r="B492" t="s">
        <v>87</v>
      </c>
      <c r="C492" t="str">
        <f t="shared" si="8"/>
        <v>05205</v>
      </c>
      <c r="D492" t="str">
        <f>VLOOKUP(B492,'Recycl Matx'!A:F,4,FALSE)</f>
        <v>Oui</v>
      </c>
      <c r="E492" t="str">
        <f>IF($D492="Oui",VLOOKUP($B492,'Recycl Matx'!$A:$F,5,FALSE),IF($D492="Totale",VLOOKUP($B492,'Recycl Matx'!$A:$F,5,FALSE),""))</f>
        <v>B</v>
      </c>
      <c r="F492">
        <f>IF($D492="Oui",VLOOKUP($B492,'Recycl Matx'!$A:$F,6,FALSE),IF($D492="Totale",VLOOKUP($B492,'Recycl Matx'!$A:$F,6,FALSE),""))</f>
        <v>2</v>
      </c>
    </row>
    <row r="493" spans="1:6">
      <c r="A493" t="s">
        <v>182</v>
      </c>
      <c r="B493" t="s">
        <v>54</v>
      </c>
      <c r="C493" t="str">
        <f t="shared" si="8"/>
        <v>05208</v>
      </c>
      <c r="D493" t="str">
        <f>VLOOKUP(B493,'Recycl Matx'!A:F,4,FALSE)</f>
        <v>Non</v>
      </c>
      <c r="E493">
        <v>0</v>
      </c>
      <c r="F493">
        <v>0</v>
      </c>
    </row>
    <row r="494" spans="1:6">
      <c r="A494" t="s">
        <v>182</v>
      </c>
      <c r="B494" t="s">
        <v>19</v>
      </c>
      <c r="C494" t="str">
        <f t="shared" si="8"/>
        <v>05212</v>
      </c>
      <c r="D494" t="str">
        <f>VLOOKUP(B494,'Recycl Matx'!A:F,4,FALSE)</f>
        <v>Non</v>
      </c>
      <c r="E494">
        <v>0</v>
      </c>
      <c r="F494">
        <v>0</v>
      </c>
    </row>
    <row r="495" spans="1:6">
      <c r="A495" t="s">
        <v>182</v>
      </c>
      <c r="B495" t="s">
        <v>121</v>
      </c>
      <c r="C495" t="str">
        <f t="shared" si="8"/>
        <v>05213</v>
      </c>
      <c r="D495" t="s">
        <v>18</v>
      </c>
      <c r="E495">
        <v>0</v>
      </c>
      <c r="F495">
        <v>0</v>
      </c>
    </row>
    <row r="496" spans="1:6">
      <c r="A496" t="s">
        <v>182</v>
      </c>
      <c r="B496" t="s">
        <v>125</v>
      </c>
      <c r="C496" t="str">
        <f t="shared" si="8"/>
        <v>05214</v>
      </c>
      <c r="D496" t="s">
        <v>18</v>
      </c>
      <c r="E496">
        <v>0</v>
      </c>
      <c r="F496">
        <v>0</v>
      </c>
    </row>
    <row r="497" spans="1:6">
      <c r="A497" t="s">
        <v>182</v>
      </c>
      <c r="B497" t="s">
        <v>49</v>
      </c>
      <c r="C497" t="str">
        <f t="shared" si="8"/>
        <v>05215</v>
      </c>
      <c r="D497" t="str">
        <f>VLOOKUP(B497,'Recycl Matx'!A:F,4,FALSE)</f>
        <v>Non</v>
      </c>
      <c r="E497">
        <v>0</v>
      </c>
      <c r="F497">
        <v>0</v>
      </c>
    </row>
    <row r="498" spans="1:6">
      <c r="A498" t="s">
        <v>182</v>
      </c>
      <c r="B498" t="s">
        <v>52</v>
      </c>
      <c r="C498" t="str">
        <f t="shared" si="8"/>
        <v>05216</v>
      </c>
      <c r="D498" t="str">
        <f>VLOOKUP(B498,'Recycl Matx'!A:F,4,FALSE)</f>
        <v>Non</v>
      </c>
      <c r="E498">
        <v>0</v>
      </c>
      <c r="F498">
        <v>0</v>
      </c>
    </row>
    <row r="499" spans="1:6">
      <c r="A499" t="s">
        <v>182</v>
      </c>
      <c r="B499" t="s">
        <v>57</v>
      </c>
      <c r="C499" t="str">
        <f t="shared" si="8"/>
        <v>05217</v>
      </c>
      <c r="D499" t="str">
        <f>VLOOKUP(B499,'Recycl Matx'!A:F,4,FALSE)</f>
        <v>Non</v>
      </c>
      <c r="E499">
        <v>0</v>
      </c>
      <c r="F499">
        <v>0</v>
      </c>
    </row>
    <row r="500" spans="1:6">
      <c r="A500" t="s">
        <v>182</v>
      </c>
      <c r="B500" t="s">
        <v>59</v>
      </c>
      <c r="C500" t="str">
        <f t="shared" si="8"/>
        <v>05218</v>
      </c>
      <c r="D500" t="str">
        <f>VLOOKUP(B500,'Recycl Matx'!A:F,4,FALSE)</f>
        <v>Non</v>
      </c>
      <c r="E500">
        <v>0</v>
      </c>
      <c r="F500">
        <v>0</v>
      </c>
    </row>
    <row r="501" spans="1:6">
      <c r="A501" t="s">
        <v>182</v>
      </c>
      <c r="B501" t="s">
        <v>79</v>
      </c>
      <c r="C501" t="str">
        <f t="shared" si="8"/>
        <v>05219</v>
      </c>
      <c r="D501" t="str">
        <f>VLOOKUP(B501,'Recycl Matx'!A:F,4,FALSE)</f>
        <v>Oui</v>
      </c>
      <c r="E501" t="str">
        <f>IF($D501="Oui",VLOOKUP($B501,'Recycl Matx'!$A:$F,5,FALSE),IF($D501="Totale",VLOOKUP($B501,'Recycl Matx'!$A:$F,5,FALSE),""))</f>
        <v>H</v>
      </c>
      <c r="F501">
        <f>IF($D501="Oui",VLOOKUP($B501,'Recycl Matx'!$A:$F,6,FALSE),IF($D501="Totale",VLOOKUP($B501,'Recycl Matx'!$A:$F,6,FALSE),""))</f>
        <v>4</v>
      </c>
    </row>
    <row r="502" spans="1:6">
      <c r="A502" t="s">
        <v>182</v>
      </c>
      <c r="B502" t="s">
        <v>25</v>
      </c>
      <c r="C502" t="str">
        <f t="shared" si="8"/>
        <v>05220</v>
      </c>
      <c r="D502" t="str">
        <f>VLOOKUP(B502,'Recycl Matx'!A:F,4,FALSE)</f>
        <v>Oui</v>
      </c>
      <c r="E502" t="str">
        <f>IF($D502="Oui",VLOOKUP($B502,'Recycl Matx'!$A:$F,5,FALSE),IF($D502="Totale",VLOOKUP($B502,'Recycl Matx'!$A:$F,5,FALSE),""))</f>
        <v>A</v>
      </c>
      <c r="F502">
        <f>IF($D502="Oui",VLOOKUP($B502,'Recycl Matx'!$A:$F,6,FALSE),IF($D502="Totale",VLOOKUP($B502,'Recycl Matx'!$A:$F,6,FALSE),""))</f>
        <v>1</v>
      </c>
    </row>
    <row r="503" spans="1:6">
      <c r="A503" t="s">
        <v>182</v>
      </c>
      <c r="B503" t="s">
        <v>27</v>
      </c>
      <c r="C503" t="str">
        <f t="shared" si="8"/>
        <v>05221</v>
      </c>
      <c r="D503" t="str">
        <f>VLOOKUP(B503,'Recycl Matx'!A:F,4,FALSE)</f>
        <v>Oui</v>
      </c>
      <c r="E503" t="str">
        <f>IF($D503="Oui",VLOOKUP($B503,'Recycl Matx'!$A:$F,5,FALSE),IF($D503="Totale",VLOOKUP($B503,'Recycl Matx'!$A:$F,5,FALSE),""))</f>
        <v>A</v>
      </c>
      <c r="F503">
        <f>IF($D503="Oui",VLOOKUP($B503,'Recycl Matx'!$A:$F,6,FALSE),IF($D503="Totale",VLOOKUP($B503,'Recycl Matx'!$A:$F,6,FALSE),""))</f>
        <v>1</v>
      </c>
    </row>
    <row r="504" spans="1:6">
      <c r="A504" t="s">
        <v>182</v>
      </c>
      <c r="B504" t="s">
        <v>67</v>
      </c>
      <c r="C504" t="str">
        <f t="shared" si="8"/>
        <v>05222</v>
      </c>
      <c r="D504" t="str">
        <f>VLOOKUP(B504,'Recycl Matx'!A:F,4,FALSE)</f>
        <v>Oui</v>
      </c>
      <c r="E504" t="str">
        <f>IF($D504="Oui",VLOOKUP($B504,'Recycl Matx'!$A:$F,5,FALSE),IF($D504="Totale",VLOOKUP($B504,'Recycl Matx'!$A:$F,5,FALSE),""))</f>
        <v>G</v>
      </c>
      <c r="F504">
        <f>IF($D504="Oui",VLOOKUP($B504,'Recycl Matx'!$A:$F,6,FALSE),IF($D504="Totale",VLOOKUP($B504,'Recycl Matx'!$A:$F,6,FALSE),""))</f>
        <v>0</v>
      </c>
    </row>
    <row r="505" spans="1:6">
      <c r="A505" t="s">
        <v>182</v>
      </c>
      <c r="B505" t="s">
        <v>29</v>
      </c>
      <c r="C505" t="str">
        <f t="shared" si="8"/>
        <v>05223</v>
      </c>
      <c r="D505" t="str">
        <f>VLOOKUP(B505,'Recycl Matx'!A:F,4,FALSE)</f>
        <v>Oui</v>
      </c>
      <c r="E505" t="str">
        <f>IF($D505="Oui",VLOOKUP($B505,'Recycl Matx'!$A:$F,5,FALSE),IF($D505="Totale",VLOOKUP($B505,'Recycl Matx'!$A:$F,5,FALSE),""))</f>
        <v>A</v>
      </c>
      <c r="F505">
        <f>IF($D505="Oui",VLOOKUP($B505,'Recycl Matx'!$A:$F,6,FALSE),IF($D505="Totale",VLOOKUP($B505,'Recycl Matx'!$A:$F,6,FALSE),""))</f>
        <v>1</v>
      </c>
    </row>
    <row r="506" spans="1:6">
      <c r="A506" t="s">
        <v>182</v>
      </c>
      <c r="B506" t="s">
        <v>31</v>
      </c>
      <c r="C506" t="str">
        <f t="shared" si="8"/>
        <v>05224</v>
      </c>
      <c r="D506" t="str">
        <f>VLOOKUP(B506,'Recycl Matx'!A:F,4,FALSE)</f>
        <v>Oui</v>
      </c>
      <c r="E506" t="str">
        <f>IF($D506="Oui",VLOOKUP($B506,'Recycl Matx'!$A:$F,5,FALSE),IF($D506="Totale",VLOOKUP($B506,'Recycl Matx'!$A:$F,5,FALSE),""))</f>
        <v>A</v>
      </c>
      <c r="F506">
        <f>IF($D506="Oui",VLOOKUP($B506,'Recycl Matx'!$A:$F,6,FALSE),IF($D506="Totale",VLOOKUP($B506,'Recycl Matx'!$A:$F,6,FALSE),""))</f>
        <v>1</v>
      </c>
    </row>
    <row r="507" spans="1:6">
      <c r="A507" t="s">
        <v>182</v>
      </c>
      <c r="B507" t="s">
        <v>33</v>
      </c>
      <c r="C507" t="str">
        <f t="shared" si="8"/>
        <v>05225</v>
      </c>
      <c r="D507" t="str">
        <f>VLOOKUP(B507,'Recycl Matx'!A:F,4,FALSE)</f>
        <v>Oui</v>
      </c>
      <c r="E507" t="str">
        <f>IF($D507="Oui",VLOOKUP($B507,'Recycl Matx'!$A:$F,5,FALSE),IF($D507="Totale",VLOOKUP($B507,'Recycl Matx'!$A:$F,5,FALSE),""))</f>
        <v>A</v>
      </c>
      <c r="F507">
        <f>IF($D507="Oui",VLOOKUP($B507,'Recycl Matx'!$A:$F,6,FALSE),IF($D507="Totale",VLOOKUP($B507,'Recycl Matx'!$A:$F,6,FALSE),""))</f>
        <v>1</v>
      </c>
    </row>
    <row r="508" spans="1:6">
      <c r="A508" t="s">
        <v>183</v>
      </c>
      <c r="B508" t="s">
        <v>15</v>
      </c>
      <c r="C508" t="str">
        <f t="shared" si="8"/>
        <v>05300</v>
      </c>
      <c r="D508" t="str">
        <f>VLOOKUP(B508,'Recycl Matx'!A:F,4,FALSE)</f>
        <v>Non</v>
      </c>
      <c r="E508">
        <v>0</v>
      </c>
      <c r="F508">
        <v>0</v>
      </c>
    </row>
    <row r="509" spans="1:6">
      <c r="A509" t="s">
        <v>184</v>
      </c>
      <c r="B509" t="s">
        <v>19</v>
      </c>
      <c r="C509" t="str">
        <f t="shared" si="8"/>
        <v>02812</v>
      </c>
      <c r="D509" t="str">
        <f>VLOOKUP(B509,'Recycl Matx'!A:F,4,FALSE)</f>
        <v>Non</v>
      </c>
      <c r="E509">
        <v>0</v>
      </c>
      <c r="F509">
        <v>0</v>
      </c>
    </row>
    <row r="510" spans="1:6">
      <c r="A510" t="s">
        <v>184</v>
      </c>
      <c r="B510" t="s">
        <v>121</v>
      </c>
      <c r="C510" t="str">
        <f t="shared" si="8"/>
        <v>02813</v>
      </c>
      <c r="D510" t="s">
        <v>9</v>
      </c>
      <c r="E510" t="str">
        <f>IF($D510="Oui",VLOOKUP($B510,'Recycl Matx'!$A:$F,5,FALSE),IF($D510="Totale",VLOOKUP($B510,'Recycl Matx'!$A:$F,5,FALSE),""))</f>
        <v>F</v>
      </c>
      <c r="F510">
        <f>IF($D510="Oui",VLOOKUP($B510,'Recycl Matx'!$A:$F,6,FALSE),IF($D510="Totale",VLOOKUP($B510,'Recycl Matx'!$A:$F,6,FALSE),""))</f>
        <v>3</v>
      </c>
    </row>
    <row r="511" spans="1:6">
      <c r="A511" t="s">
        <v>184</v>
      </c>
      <c r="B511" t="s">
        <v>125</v>
      </c>
      <c r="C511" t="str">
        <f t="shared" si="8"/>
        <v>02814</v>
      </c>
      <c r="D511" t="s">
        <v>9</v>
      </c>
      <c r="E511" t="str">
        <f>IF($D511="Oui",VLOOKUP($B511,'Recycl Matx'!$A:$F,5,FALSE),IF($D511="Totale",VLOOKUP($B511,'Recycl Matx'!$A:$F,5,FALSE),""))</f>
        <v>F</v>
      </c>
      <c r="F511">
        <f>IF($D511="Oui",VLOOKUP($B511,'Recycl Matx'!$A:$F,6,FALSE),IF($D511="Totale",VLOOKUP($B511,'Recycl Matx'!$A:$F,6,FALSE),""))</f>
        <v>3</v>
      </c>
    </row>
    <row r="512" spans="1:6">
      <c r="A512" t="s">
        <v>185</v>
      </c>
      <c r="B512" t="s">
        <v>19</v>
      </c>
      <c r="C512" t="str">
        <f t="shared" si="8"/>
        <v>02912</v>
      </c>
      <c r="D512" t="str">
        <f>VLOOKUP(B512,'Recycl Matx'!A:F,4,FALSE)</f>
        <v>Non</v>
      </c>
      <c r="E512">
        <v>0</v>
      </c>
      <c r="F512">
        <v>0</v>
      </c>
    </row>
    <row r="513" spans="1:6">
      <c r="A513" t="s">
        <v>185</v>
      </c>
      <c r="B513" t="s">
        <v>121</v>
      </c>
      <c r="C513" t="str">
        <f t="shared" si="8"/>
        <v>02913</v>
      </c>
      <c r="D513" t="s">
        <v>9</v>
      </c>
      <c r="E513" t="str">
        <f>IF($D513="Oui",VLOOKUP($B513,'Recycl Matx'!$A:$F,5,FALSE),IF($D513="Totale",VLOOKUP($B513,'Recycl Matx'!$A:$F,5,FALSE),""))</f>
        <v>F</v>
      </c>
      <c r="F513">
        <f>IF($D513="Oui",VLOOKUP($B513,'Recycl Matx'!$A:$F,6,FALSE),IF($D513="Totale",VLOOKUP($B513,'Recycl Matx'!$A:$F,6,FALSE),""))</f>
        <v>3</v>
      </c>
    </row>
    <row r="514" spans="1:6">
      <c r="A514" t="s">
        <v>185</v>
      </c>
      <c r="B514" t="s">
        <v>125</v>
      </c>
      <c r="C514" t="str">
        <f t="shared" si="8"/>
        <v>02914</v>
      </c>
      <c r="D514" t="s">
        <v>9</v>
      </c>
      <c r="E514" t="str">
        <f>IF($D514="Oui",VLOOKUP($B514,'Recycl Matx'!$A:$F,5,FALSE),IF($D514="Totale",VLOOKUP($B514,'Recycl Matx'!$A:$F,5,FALSE),""))</f>
        <v>F</v>
      </c>
      <c r="F514">
        <f>IF($D514="Oui",VLOOKUP($B514,'Recycl Matx'!$A:$F,6,FALSE),IF($D514="Totale",VLOOKUP($B514,'Recycl Matx'!$A:$F,6,FALSE),""))</f>
        <v>3</v>
      </c>
    </row>
    <row r="515" spans="1:6">
      <c r="A515" t="s">
        <v>186</v>
      </c>
      <c r="B515" t="s">
        <v>19</v>
      </c>
      <c r="C515" t="str">
        <f t="shared" si="8"/>
        <v>03012</v>
      </c>
      <c r="D515" t="str">
        <f>VLOOKUP(B515,'Recycl Matx'!A:F,4,FALSE)</f>
        <v>Non</v>
      </c>
      <c r="E515">
        <v>0</v>
      </c>
      <c r="F515">
        <v>0</v>
      </c>
    </row>
    <row r="516" spans="1:6">
      <c r="A516" t="s">
        <v>186</v>
      </c>
      <c r="B516" t="s">
        <v>121</v>
      </c>
      <c r="C516" t="str">
        <f t="shared" si="8"/>
        <v>03013</v>
      </c>
      <c r="D516" t="s">
        <v>9</v>
      </c>
      <c r="E516" t="str">
        <f>IF($D516="Oui",VLOOKUP($B516,'Recycl Matx'!$A:$F,5,FALSE),IF($D516="Totale",VLOOKUP($B516,'Recycl Matx'!$A:$F,5,FALSE),""))</f>
        <v>F</v>
      </c>
      <c r="F516">
        <f>IF($D516="Oui",VLOOKUP($B516,'Recycl Matx'!$A:$F,6,FALSE),IF($D516="Totale",VLOOKUP($B516,'Recycl Matx'!$A:$F,6,FALSE),""))</f>
        <v>3</v>
      </c>
    </row>
    <row r="517" spans="1:6">
      <c r="A517" t="s">
        <v>186</v>
      </c>
      <c r="B517" t="s">
        <v>125</v>
      </c>
      <c r="C517" t="str">
        <f t="shared" si="8"/>
        <v>03014</v>
      </c>
      <c r="D517" t="s">
        <v>9</v>
      </c>
      <c r="E517" t="str">
        <f>IF($D517="Oui",VLOOKUP($B517,'Recycl Matx'!$A:$F,5,FALSE),IF($D517="Totale",VLOOKUP($B517,'Recycl Matx'!$A:$F,5,FALSE),""))</f>
        <v>F</v>
      </c>
      <c r="F517">
        <f>IF($D517="Oui",VLOOKUP($B517,'Recycl Matx'!$A:$F,6,FALSE),IF($D517="Totale",VLOOKUP($B517,'Recycl Matx'!$A:$F,6,FALSE),""))</f>
        <v>3</v>
      </c>
    </row>
    <row r="518" spans="1:6">
      <c r="A518" t="s">
        <v>187</v>
      </c>
      <c r="B518" t="s">
        <v>19</v>
      </c>
      <c r="C518" t="str">
        <f t="shared" si="8"/>
        <v>03112</v>
      </c>
      <c r="D518" t="str">
        <f>VLOOKUP(B518,'Recycl Matx'!A:F,4,FALSE)</f>
        <v>Non</v>
      </c>
      <c r="E518">
        <v>0</v>
      </c>
      <c r="F518">
        <v>0</v>
      </c>
    </row>
    <row r="519" spans="1:6">
      <c r="A519" t="s">
        <v>187</v>
      </c>
      <c r="B519" t="s">
        <v>121</v>
      </c>
      <c r="C519" t="str">
        <f t="shared" si="8"/>
        <v>03113</v>
      </c>
      <c r="D519" t="s">
        <v>9</v>
      </c>
      <c r="E519" t="str">
        <f>IF($D519="Oui",VLOOKUP($B519,'Recycl Matx'!$A:$F,5,FALSE),IF($D519="Totale",VLOOKUP($B519,'Recycl Matx'!$A:$F,5,FALSE),""))</f>
        <v>F</v>
      </c>
      <c r="F519">
        <f>IF($D519="Oui",VLOOKUP($B519,'Recycl Matx'!$A:$F,6,FALSE),IF($D519="Totale",VLOOKUP($B519,'Recycl Matx'!$A:$F,6,FALSE),""))</f>
        <v>3</v>
      </c>
    </row>
    <row r="520" spans="1:6">
      <c r="A520" t="s">
        <v>187</v>
      </c>
      <c r="B520" t="s">
        <v>125</v>
      </c>
      <c r="C520" t="str">
        <f t="shared" si="8"/>
        <v>03114</v>
      </c>
      <c r="D520" t="s">
        <v>9</v>
      </c>
      <c r="E520" t="str">
        <f>IF($D520="Oui",VLOOKUP($B520,'Recycl Matx'!$A:$F,5,FALSE),IF($D520="Totale",VLOOKUP($B520,'Recycl Matx'!$A:$F,5,FALSE),""))</f>
        <v>F</v>
      </c>
      <c r="F520">
        <f>IF($D520="Oui",VLOOKUP($B520,'Recycl Matx'!$A:$F,6,FALSE),IF($D520="Totale",VLOOKUP($B520,'Recycl Matx'!$A:$F,6,FALSE),""))</f>
        <v>3</v>
      </c>
    </row>
    <row r="521" spans="1:6">
      <c r="A521" t="s">
        <v>188</v>
      </c>
      <c r="B521" t="s">
        <v>19</v>
      </c>
      <c r="C521" t="str">
        <f t="shared" si="8"/>
        <v>03212</v>
      </c>
      <c r="D521" t="str">
        <f>VLOOKUP(B521,'Recycl Matx'!A:F,4,FALSE)</f>
        <v>Non</v>
      </c>
      <c r="E521">
        <v>0</v>
      </c>
      <c r="F521">
        <v>0</v>
      </c>
    </row>
    <row r="522" spans="1:6">
      <c r="A522" t="s">
        <v>188</v>
      </c>
      <c r="B522" t="s">
        <v>121</v>
      </c>
      <c r="C522" t="str">
        <f t="shared" si="8"/>
        <v>03213</v>
      </c>
      <c r="D522" t="s">
        <v>9</v>
      </c>
      <c r="E522" t="str">
        <f>IF($D522="Oui",VLOOKUP($B522,'Recycl Matx'!$A:$F,5,FALSE),IF($D522="Totale",VLOOKUP($B522,'Recycl Matx'!$A:$F,5,FALSE),""))</f>
        <v>F</v>
      </c>
      <c r="F522">
        <f>IF($D522="Oui",VLOOKUP($B522,'Recycl Matx'!$A:$F,6,FALSE),IF($D522="Totale",VLOOKUP($B522,'Recycl Matx'!$A:$F,6,FALSE),""))</f>
        <v>3</v>
      </c>
    </row>
    <row r="523" spans="1:6">
      <c r="A523" t="s">
        <v>188</v>
      </c>
      <c r="B523" t="s">
        <v>125</v>
      </c>
      <c r="C523" t="str">
        <f t="shared" si="8"/>
        <v>03214</v>
      </c>
      <c r="D523" t="s">
        <v>9</v>
      </c>
      <c r="E523" t="str">
        <f>IF($D523="Oui",VLOOKUP($B523,'Recycl Matx'!$A:$F,5,FALSE),IF($D523="Totale",VLOOKUP($B523,'Recycl Matx'!$A:$F,5,FALSE),""))</f>
        <v>F</v>
      </c>
      <c r="F523">
        <f>IF($D523="Oui",VLOOKUP($B523,'Recycl Matx'!$A:$F,6,FALSE),IF($D523="Totale",VLOOKUP($B523,'Recycl Matx'!$A:$F,6,FALSE),""))</f>
        <v>3</v>
      </c>
    </row>
    <row r="524" spans="1:6">
      <c r="A524" t="s">
        <v>189</v>
      </c>
      <c r="B524" t="s">
        <v>19</v>
      </c>
      <c r="C524" t="str">
        <f t="shared" si="8"/>
        <v>03312</v>
      </c>
      <c r="D524" t="str">
        <f>VLOOKUP(B524,'Recycl Matx'!A:F,4,FALSE)</f>
        <v>Non</v>
      </c>
      <c r="E524">
        <v>0</v>
      </c>
      <c r="F524">
        <v>0</v>
      </c>
    </row>
    <row r="525" spans="1:6">
      <c r="A525" t="s">
        <v>189</v>
      </c>
      <c r="B525" t="s">
        <v>121</v>
      </c>
      <c r="C525" t="str">
        <f t="shared" si="8"/>
        <v>03313</v>
      </c>
      <c r="D525" t="s">
        <v>9</v>
      </c>
      <c r="E525" t="str">
        <f>IF($D525="Oui",VLOOKUP($B525,'Recycl Matx'!$A:$F,5,FALSE),IF($D525="Totale",VLOOKUP($B525,'Recycl Matx'!$A:$F,5,FALSE),""))</f>
        <v>F</v>
      </c>
      <c r="F525">
        <f>IF($D525="Oui",VLOOKUP($B525,'Recycl Matx'!$A:$F,6,FALSE),IF($D525="Totale",VLOOKUP($B525,'Recycl Matx'!$A:$F,6,FALSE),""))</f>
        <v>3</v>
      </c>
    </row>
    <row r="526" spans="1:6">
      <c r="A526" t="s">
        <v>189</v>
      </c>
      <c r="B526" t="s">
        <v>125</v>
      </c>
      <c r="C526" t="str">
        <f t="shared" si="8"/>
        <v>03314</v>
      </c>
      <c r="D526" t="s">
        <v>9</v>
      </c>
      <c r="E526" t="str">
        <f>IF($D526="Oui",VLOOKUP($B526,'Recycl Matx'!$A:$F,5,FALSE),IF($D526="Totale",VLOOKUP($B526,'Recycl Matx'!$A:$F,5,FALSE),""))</f>
        <v>F</v>
      </c>
      <c r="F526">
        <f>IF($D526="Oui",VLOOKUP($B526,'Recycl Matx'!$A:$F,6,FALSE),IF($D526="Totale",VLOOKUP($B526,'Recycl Matx'!$A:$F,6,FALSE),""))</f>
        <v>3</v>
      </c>
    </row>
  </sheetData>
  <autoFilter ref="A1:F526" xr:uid="{2E57C68A-36AA-47FF-81D6-0521CBBA047F}"/>
  <conditionalFormatting sqref="E1:E1048576">
    <cfRule type="expression" priority="1">
      <formula xml:space="preserve"> IF($E1 = "", 0, $E1)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49884-EF90-4750-AA6E-FFFA1CB7A6C0}">
  <dimension ref="A1:T18"/>
  <sheetViews>
    <sheetView workbookViewId="0">
      <selection activeCell="B12" sqref="B12"/>
    </sheetView>
  </sheetViews>
  <sheetFormatPr defaultColWidth="10.375" defaultRowHeight="14.45"/>
  <cols>
    <col min="2" max="2" width="80.125" customWidth="1"/>
  </cols>
  <sheetData>
    <row r="1" spans="1:20">
      <c r="A1" t="s">
        <v>4</v>
      </c>
      <c r="B1" t="s">
        <v>190</v>
      </c>
      <c r="C1" t="s">
        <v>191</v>
      </c>
      <c r="D1" t="s">
        <v>192</v>
      </c>
      <c r="E1" t="s">
        <v>193</v>
      </c>
      <c r="F1" t="s">
        <v>194</v>
      </c>
      <c r="G1" t="s">
        <v>65</v>
      </c>
      <c r="H1" t="s">
        <v>195</v>
      </c>
      <c r="I1" t="s">
        <v>196</v>
      </c>
      <c r="J1" t="s">
        <v>197</v>
      </c>
      <c r="K1" t="s">
        <v>198</v>
      </c>
      <c r="L1" t="s">
        <v>199</v>
      </c>
      <c r="M1" t="s">
        <v>200</v>
      </c>
      <c r="N1" t="s">
        <v>201</v>
      </c>
      <c r="O1" t="s">
        <v>202</v>
      </c>
      <c r="P1" t="s">
        <v>203</v>
      </c>
      <c r="Q1" t="s">
        <v>144</v>
      </c>
      <c r="R1" t="s">
        <v>204</v>
      </c>
      <c r="S1" t="s">
        <v>205</v>
      </c>
      <c r="T1" t="s">
        <v>206</v>
      </c>
    </row>
    <row r="2" spans="1:20">
      <c r="A2" t="s">
        <v>24</v>
      </c>
      <c r="B2" s="38" t="s">
        <v>207</v>
      </c>
      <c r="C2" t="str">
        <f>C16</f>
        <v>&gt;= 50%</v>
      </c>
      <c r="D2" t="str">
        <f>C17</f>
        <v>&gt;= 95%</v>
      </c>
      <c r="E2" t="str">
        <f>C18</f>
        <v>&lt; 50%</v>
      </c>
      <c r="F2">
        <v>1</v>
      </c>
      <c r="G2">
        <v>1</v>
      </c>
      <c r="H2">
        <v>1</v>
      </c>
    </row>
    <row r="3" spans="1:20">
      <c r="A3" t="s">
        <v>90</v>
      </c>
      <c r="B3" s="38" t="s">
        <v>208</v>
      </c>
      <c r="C3" t="str">
        <f>C16</f>
        <v>&gt;= 50%</v>
      </c>
      <c r="D3" t="str">
        <f>C17</f>
        <v>&gt;= 95%</v>
      </c>
      <c r="E3" t="str">
        <f>C18</f>
        <v>&lt; 50%</v>
      </c>
      <c r="G3">
        <v>1</v>
      </c>
      <c r="J3">
        <v>1</v>
      </c>
      <c r="K3">
        <v>1</v>
      </c>
      <c r="L3">
        <v>1</v>
      </c>
      <c r="N3">
        <v>1</v>
      </c>
      <c r="O3">
        <v>1</v>
      </c>
      <c r="P3">
        <v>1</v>
      </c>
      <c r="Q3">
        <v>1</v>
      </c>
    </row>
    <row r="4" spans="1:20">
      <c r="A4" t="s">
        <v>130</v>
      </c>
      <c r="B4" s="38" t="s">
        <v>209</v>
      </c>
      <c r="C4" t="str">
        <f>C16</f>
        <v>&gt;= 50%</v>
      </c>
      <c r="D4" t="str">
        <f>C17</f>
        <v>&gt;= 95%</v>
      </c>
      <c r="E4" t="str">
        <f>C18</f>
        <v>&lt; 50%</v>
      </c>
      <c r="G4">
        <v>1</v>
      </c>
      <c r="I4">
        <v>1</v>
      </c>
    </row>
    <row r="5" spans="1:20">
      <c r="A5" t="s">
        <v>210</v>
      </c>
      <c r="B5" s="38" t="s">
        <v>208</v>
      </c>
      <c r="C5" t="str">
        <f>C16</f>
        <v>&gt;= 50%</v>
      </c>
      <c r="D5" t="str">
        <f>C17</f>
        <v>&gt;= 95%</v>
      </c>
      <c r="E5" t="str">
        <f>C18</f>
        <v>&lt; 50%</v>
      </c>
      <c r="G5">
        <v>1</v>
      </c>
      <c r="J5">
        <v>1</v>
      </c>
      <c r="K5">
        <v>1</v>
      </c>
      <c r="L5">
        <v>1</v>
      </c>
      <c r="N5">
        <v>1</v>
      </c>
      <c r="O5">
        <v>1</v>
      </c>
      <c r="P5">
        <v>1</v>
      </c>
      <c r="Q5">
        <v>1</v>
      </c>
    </row>
    <row r="6" spans="1:20">
      <c r="A6" t="s">
        <v>10</v>
      </c>
      <c r="B6" s="38" t="s">
        <v>211</v>
      </c>
      <c r="C6" t="str">
        <f>D16</f>
        <v>&lt; 50% &amp; &gt;= 5%</v>
      </c>
      <c r="D6" t="str">
        <f>D17</f>
        <v>&lt; 5%</v>
      </c>
      <c r="E6" t="str">
        <f>D18</f>
        <v>&gt;= 50%</v>
      </c>
    </row>
    <row r="7" spans="1:20">
      <c r="A7" t="s">
        <v>124</v>
      </c>
      <c r="B7" s="38" t="s">
        <v>212</v>
      </c>
      <c r="C7" t="str">
        <f>C16</f>
        <v>&gt;= 50%</v>
      </c>
      <c r="D7" t="str">
        <f>C17</f>
        <v>&gt;= 95%</v>
      </c>
      <c r="E7" t="str">
        <f>C18</f>
        <v>&lt; 50%</v>
      </c>
      <c r="G7">
        <v>1</v>
      </c>
      <c r="R7">
        <v>1</v>
      </c>
    </row>
    <row r="8" spans="1:20">
      <c r="A8" t="s">
        <v>66</v>
      </c>
      <c r="B8" s="38" t="s">
        <v>213</v>
      </c>
      <c r="C8" t="str">
        <f>C16</f>
        <v>&gt;= 50%</v>
      </c>
      <c r="D8" t="str">
        <f>C17</f>
        <v>&gt;= 95%</v>
      </c>
      <c r="E8" t="str">
        <f>C18</f>
        <v>&lt; 50%</v>
      </c>
      <c r="F8">
        <v>1</v>
      </c>
      <c r="G8">
        <v>1</v>
      </c>
      <c r="H8">
        <v>1</v>
      </c>
      <c r="J8">
        <v>1</v>
      </c>
      <c r="K8">
        <v>1</v>
      </c>
      <c r="L8">
        <v>1</v>
      </c>
      <c r="N8">
        <v>1</v>
      </c>
      <c r="O8">
        <v>1</v>
      </c>
      <c r="P8">
        <v>1</v>
      </c>
    </row>
    <row r="9" spans="1:20">
      <c r="A9" t="s">
        <v>82</v>
      </c>
      <c r="B9" s="38" t="s">
        <v>214</v>
      </c>
      <c r="C9" t="str">
        <f>C16</f>
        <v>&gt;= 50%</v>
      </c>
      <c r="D9" t="str">
        <f>C17</f>
        <v>&gt;= 95%</v>
      </c>
      <c r="E9" t="str">
        <f>C18</f>
        <v>&lt; 50%</v>
      </c>
      <c r="G9">
        <v>1</v>
      </c>
      <c r="S9">
        <v>1</v>
      </c>
    </row>
    <row r="15" spans="1:20">
      <c r="C15" s="10" t="s">
        <v>215</v>
      </c>
      <c r="D15" s="10" t="s">
        <v>216</v>
      </c>
    </row>
    <row r="16" spans="1:20">
      <c r="C16" s="9" t="s">
        <v>217</v>
      </c>
      <c r="D16" s="9" t="s">
        <v>218</v>
      </c>
    </row>
    <row r="17" spans="3:4">
      <c r="C17" s="9" t="s">
        <v>219</v>
      </c>
      <c r="D17" s="9" t="s">
        <v>220</v>
      </c>
    </row>
    <row r="18" spans="3:4">
      <c r="C18" s="9" t="s">
        <v>221</v>
      </c>
      <c r="D18" s="9" t="s">
        <v>217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18CB7-78F6-4AC6-820D-F25E67F91ED9}">
  <dimension ref="A1:D7"/>
  <sheetViews>
    <sheetView workbookViewId="0">
      <selection activeCell="D2" sqref="D2"/>
    </sheetView>
  </sheetViews>
  <sheetFormatPr defaultColWidth="10.375" defaultRowHeight="14.45"/>
  <cols>
    <col min="2" max="2" width="89" bestFit="1" customWidth="1"/>
  </cols>
  <sheetData>
    <row r="1" spans="1:4">
      <c r="A1" t="s">
        <v>222</v>
      </c>
      <c r="B1" t="s">
        <v>223</v>
      </c>
      <c r="C1" t="s">
        <v>224</v>
      </c>
      <c r="D1" t="s">
        <v>225</v>
      </c>
    </row>
    <row r="2" spans="1:4">
      <c r="A2">
        <v>1</v>
      </c>
      <c r="B2" s="38" t="s">
        <v>226</v>
      </c>
    </row>
    <row r="3" spans="1:4">
      <c r="A3">
        <v>2</v>
      </c>
      <c r="B3" s="38" t="s">
        <v>227</v>
      </c>
    </row>
    <row r="4" spans="1:4">
      <c r="A4">
        <v>3</v>
      </c>
      <c r="B4" s="38" t="s">
        <v>228</v>
      </c>
    </row>
    <row r="5" spans="1:4">
      <c r="A5">
        <v>4</v>
      </c>
      <c r="B5" s="38" t="s">
        <v>229</v>
      </c>
    </row>
    <row r="6" spans="1:4">
      <c r="A6">
        <v>5</v>
      </c>
      <c r="B6" s="38" t="s">
        <v>230</v>
      </c>
    </row>
    <row r="7" spans="1:4">
      <c r="A7">
        <v>6</v>
      </c>
      <c r="B7" s="38" t="s">
        <v>231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6D243-03B0-4558-872F-4E51B0652A05}">
  <dimension ref="A1:G19"/>
  <sheetViews>
    <sheetView workbookViewId="0">
      <selection activeCell="G10" sqref="G10"/>
    </sheetView>
  </sheetViews>
  <sheetFormatPr defaultColWidth="10.375" defaultRowHeight="14.45"/>
  <cols>
    <col min="1" max="1" width="26.375" customWidth="1"/>
    <col min="7" max="7" width="23.5" customWidth="1"/>
  </cols>
  <sheetData>
    <row r="1" spans="1:7">
      <c r="A1" t="s">
        <v>149</v>
      </c>
      <c r="B1" t="s">
        <v>4</v>
      </c>
      <c r="C1" t="s">
        <v>5</v>
      </c>
      <c r="D1" t="s">
        <v>232</v>
      </c>
    </row>
    <row r="2" spans="1:7">
      <c r="A2" t="s">
        <v>18</v>
      </c>
      <c r="D2" t="str">
        <f>G7</f>
        <v>Non-Recyclable</v>
      </c>
    </row>
    <row r="3" spans="1:7">
      <c r="A3" t="s">
        <v>9</v>
      </c>
      <c r="B3" t="s">
        <v>233</v>
      </c>
      <c r="C3" t="s">
        <v>9</v>
      </c>
      <c r="D3" t="str">
        <f>G7</f>
        <v>Non-Recyclable</v>
      </c>
    </row>
    <row r="4" spans="1:7">
      <c r="A4" t="s">
        <v>9</v>
      </c>
      <c r="B4" t="s">
        <v>233</v>
      </c>
      <c r="C4" t="s">
        <v>18</v>
      </c>
      <c r="D4" t="str">
        <f>G8</f>
        <v>Mostly Recyclable</v>
      </c>
    </row>
    <row r="5" spans="1:7" ht="15" thickBot="1">
      <c r="A5" t="s">
        <v>9</v>
      </c>
      <c r="B5" t="s">
        <v>192</v>
      </c>
      <c r="C5" t="s">
        <v>9</v>
      </c>
      <c r="D5" t="str">
        <f>G7</f>
        <v>Non-Recyclable</v>
      </c>
    </row>
    <row r="6" spans="1:7" ht="15" thickBot="1">
      <c r="A6" t="s">
        <v>9</v>
      </c>
      <c r="B6" t="s">
        <v>192</v>
      </c>
      <c r="C6" t="s">
        <v>18</v>
      </c>
      <c r="D6" t="str">
        <f>G9</f>
        <v>Fully Recyclable</v>
      </c>
      <c r="G6" s="6" t="s">
        <v>234</v>
      </c>
    </row>
    <row r="7" spans="1:7" ht="15" thickBot="1">
      <c r="A7" t="s">
        <v>9</v>
      </c>
      <c r="B7" t="s">
        <v>193</v>
      </c>
      <c r="D7" t="str">
        <f>G7</f>
        <v>Non-Recyclable</v>
      </c>
      <c r="G7" s="8" t="s">
        <v>235</v>
      </c>
    </row>
    <row r="8" spans="1:7" ht="15" thickBot="1">
      <c r="A8" t="s">
        <v>41</v>
      </c>
      <c r="B8" t="s">
        <v>233</v>
      </c>
      <c r="C8" t="s">
        <v>9</v>
      </c>
      <c r="D8" t="str">
        <f>G7</f>
        <v>Non-Recyclable</v>
      </c>
      <c r="G8" s="8" t="s">
        <v>236</v>
      </c>
    </row>
    <row r="9" spans="1:7" ht="15" thickBot="1">
      <c r="A9" t="s">
        <v>41</v>
      </c>
      <c r="B9" t="s">
        <v>233</v>
      </c>
      <c r="C9" t="s">
        <v>18</v>
      </c>
      <c r="D9" t="str">
        <f>G9</f>
        <v>Fully Recyclable</v>
      </c>
      <c r="G9" s="7" t="s">
        <v>237</v>
      </c>
    </row>
    <row r="10" spans="1:7">
      <c r="A10" t="s">
        <v>41</v>
      </c>
      <c r="B10" t="s">
        <v>192</v>
      </c>
      <c r="C10" t="s">
        <v>9</v>
      </c>
      <c r="D10" t="str">
        <f>G7</f>
        <v>Non-Recyclable</v>
      </c>
    </row>
    <row r="11" spans="1:7">
      <c r="A11" t="s">
        <v>41</v>
      </c>
      <c r="B11" t="s">
        <v>192</v>
      </c>
      <c r="C11" t="s">
        <v>18</v>
      </c>
      <c r="D11" t="str">
        <f>G9</f>
        <v>Fully Recyclable</v>
      </c>
    </row>
    <row r="12" spans="1:7">
      <c r="A12" t="s">
        <v>41</v>
      </c>
      <c r="B12" t="s">
        <v>193</v>
      </c>
      <c r="D12" t="str">
        <f>G7</f>
        <v>Non-Recyclable</v>
      </c>
    </row>
    <row r="13" spans="1:7">
      <c r="A13" t="s">
        <v>41</v>
      </c>
      <c r="C13" t="s">
        <v>9</v>
      </c>
      <c r="D13" t="str">
        <f>G7</f>
        <v>Non-Recyclable</v>
      </c>
    </row>
    <row r="14" spans="1:7">
      <c r="A14" t="s">
        <v>41</v>
      </c>
      <c r="C14" t="s">
        <v>18</v>
      </c>
      <c r="D14" t="str">
        <f>G9</f>
        <v>Fully Recyclable</v>
      </c>
    </row>
    <row r="16" spans="1:7">
      <c r="A16" t="s">
        <v>238</v>
      </c>
    </row>
    <row r="17" spans="1:4">
      <c r="A17" t="s">
        <v>9</v>
      </c>
      <c r="B17" t="s">
        <v>191</v>
      </c>
      <c r="C17" t="s">
        <v>239</v>
      </c>
      <c r="D17" t="str">
        <f>G8</f>
        <v>Mostly Recyclable</v>
      </c>
    </row>
    <row r="18" spans="1:4">
      <c r="A18" t="s">
        <v>9</v>
      </c>
      <c r="B18" t="s">
        <v>192</v>
      </c>
      <c r="C18" t="s">
        <v>239</v>
      </c>
      <c r="D18" t="str">
        <f>G9</f>
        <v>Fully Recyclable</v>
      </c>
    </row>
    <row r="19" spans="1:4">
      <c r="A19" t="s">
        <v>9</v>
      </c>
      <c r="B19" t="s">
        <v>193</v>
      </c>
      <c r="C19" t="s">
        <v>239</v>
      </c>
      <c r="D19" t="str">
        <f>G7</f>
        <v>Non-Recyclable</v>
      </c>
    </row>
  </sheetData>
  <autoFilter ref="A1:D12" xr:uid="{E5F55CA5-09F3-4764-8CCD-46F8394EDD29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A73F7-266A-4F10-BD0C-EF8DD01B691F}">
  <sheetPr>
    <pageSetUpPr fitToPage="1"/>
  </sheetPr>
  <dimension ref="A1:M10003"/>
  <sheetViews>
    <sheetView tabSelected="1" zoomScaleNormal="100" workbookViewId="0">
      <selection activeCell="F7" sqref="F7"/>
    </sheetView>
  </sheetViews>
  <sheetFormatPr defaultColWidth="11.25" defaultRowHeight="20.100000000000001" customHeight="1"/>
  <cols>
    <col min="1" max="1" width="20.875" style="23" customWidth="1"/>
    <col min="2" max="2" width="15.75" style="23" customWidth="1"/>
    <col min="3" max="3" width="3.875" style="24" hidden="1" customWidth="1"/>
    <col min="4" max="4" width="3.75" style="24" hidden="1" customWidth="1"/>
    <col min="5" max="5" width="3.125" style="24" hidden="1" customWidth="1"/>
    <col min="6" max="6" width="60.25" style="24" customWidth="1"/>
    <col min="7" max="7" width="11.25" style="24"/>
    <col min="8" max="8" width="5.875" style="24" hidden="1" customWidth="1"/>
    <col min="9" max="9" width="33.125" style="24" customWidth="1"/>
    <col min="10" max="10" width="8.375" style="24" customWidth="1"/>
    <col min="11" max="11" width="12.875" style="24" customWidth="1"/>
    <col min="12" max="12" width="0.125" style="24" hidden="1" customWidth="1"/>
    <col min="13" max="13" width="0.125" style="24" customWidth="1"/>
    <col min="14" max="16384" width="11.25" style="30"/>
  </cols>
  <sheetData>
    <row r="1" spans="1:13" s="22" customFormat="1" ht="40.5" customHeight="1">
      <c r="A1" s="20"/>
      <c r="B1" s="20"/>
      <c r="C1" s="21"/>
      <c r="D1" s="39" t="s">
        <v>240</v>
      </c>
      <c r="E1" s="39"/>
      <c r="F1" s="39"/>
      <c r="G1" s="39"/>
      <c r="H1" s="39"/>
      <c r="I1" s="39"/>
      <c r="J1" s="39"/>
      <c r="K1" s="39"/>
      <c r="L1" s="39"/>
      <c r="M1" s="39"/>
    </row>
    <row r="2" spans="1:13" s="22" customFormat="1" ht="5.45" customHeight="1">
      <c r="A2" s="23"/>
      <c r="B2" s="23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s="19" customFormat="1" ht="31.5" customHeight="1">
      <c r="A3" s="15" t="s">
        <v>241</v>
      </c>
      <c r="B3" s="15" t="s">
        <v>242</v>
      </c>
      <c r="C3" s="16" t="s">
        <v>149</v>
      </c>
      <c r="D3" s="16" t="s">
        <v>243</v>
      </c>
      <c r="E3" s="16" t="s">
        <v>244</v>
      </c>
      <c r="F3" s="16" t="str">
        <f>'Cond Compo'!B1</f>
        <v>What proportion of the product's mass do the following materials represent?</v>
      </c>
      <c r="G3" s="16" t="s">
        <v>245</v>
      </c>
      <c r="H3" s="16" t="s">
        <v>246</v>
      </c>
      <c r="I3" s="16" t="str">
        <f>'Cond Perturbation'!B1</f>
        <v>Does the product contain any recycling disruptors?</v>
      </c>
      <c r="J3" s="16" t="s">
        <v>245</v>
      </c>
      <c r="K3" s="17" t="s">
        <v>247</v>
      </c>
      <c r="L3" s="18"/>
      <c r="M3" s="18"/>
    </row>
    <row r="4" spans="1:13" s="25" customFormat="1" ht="20.100000000000001" customHeight="1">
      <c r="A4" s="26"/>
      <c r="B4" s="27"/>
      <c r="C4" s="11" t="str">
        <f>IF($B4 &lt;&gt; "",VLOOKUP(MID(B4,3,5),'Recyclabilité Prod Matx'!C:F,2,FALSE), "")</f>
        <v/>
      </c>
      <c r="D4" s="11" t="str">
        <f>IF($B4 &lt;&gt; "",VLOOKUP(MID(B4,3,5),'Recyclabilité Prod Matx'!C:F,3,FALSE),"")</f>
        <v/>
      </c>
      <c r="E4" s="11" t="str">
        <f>IF($B4 &lt;&gt; "",VLOOKUP(MID(B4,3,5),'Recyclabilité Prod Matx'!C:F,4,FALSE), "")</f>
        <v/>
      </c>
      <c r="F4" s="12" t="str">
        <f>IF($B4 &lt;&gt; "", IF(C4="Totale","",IF(D4 = 0, "", VLOOKUP(D4,'Cond Compo'!A:B,2,FALSE))),"")</f>
        <v/>
      </c>
      <c r="G4" s="28"/>
      <c r="H4" s="11" t="str">
        <f xml:space="preserve"> IF(C4="Totale",2,IF($G4 &lt;&gt; "", IF(D4 = "E",MATCH(G4, 'Cond Compo'!D$16:D$18, 0), MATCH(G4, 'Cond Compo'!C$16:C$19, 0)), ""))</f>
        <v/>
      </c>
      <c r="I4" s="12" t="str">
        <f>IF($E4 &lt;&gt; "", IF(E4 = 0, "", VLOOKUP(E4,'Cond Perturbation'!A:B,2,FALSE)),"")</f>
        <v/>
      </c>
      <c r="J4" s="28"/>
      <c r="K4" s="29" t="str">
        <f>IF($B4 &lt;&gt; "", IF(C4="Oui",IF(H4=1,IF(E4=0,Résultat!G$8,IF(J4="No",Résultat!$G$8,Résultat!$G$7)),IF(H4=2,IF(E4=0,Résultat!G$9,IF(J4="No",Résultat!$G$9,Résultat!$G$7)),Résultat!$G$7)),IF(C4 = "Totale", IF(H4=1,IF(E4=0,Résultat!G$8,IF(J4="No",Résultat!$G$9,Résultat!$G$7)),IF(H4=2,IF(E4=0,Résultat!G$9,IF(J4="No",Résultat!$G$9,Résultat!$G$7)),Résultat!$G$7)),Résultat!$G$7)), "")</f>
        <v/>
      </c>
      <c r="L4" s="5"/>
      <c r="M4" s="5"/>
    </row>
    <row r="5" spans="1:13" ht="20.100000000000001" customHeight="1">
      <c r="A5" s="26"/>
      <c r="B5" s="27"/>
      <c r="C5" s="11" t="str">
        <f>IF($B5 &lt;&gt; "",VLOOKUP(MID(B5,3,5),'Recyclabilité Prod Matx'!C:F,2,FALSE), "")</f>
        <v/>
      </c>
      <c r="D5" s="11" t="str">
        <f>IF($B5 &lt;&gt; "",VLOOKUP(MID(B5,3,5),'Recyclabilité Prod Matx'!C:F,3,FALSE),"")</f>
        <v/>
      </c>
      <c r="E5" s="11" t="str">
        <f>IF($B5 &lt;&gt; "",VLOOKUP(MID(B5,3,5),'Recyclabilité Prod Matx'!C:F,4,FALSE), "")</f>
        <v/>
      </c>
      <c r="F5" s="12" t="str">
        <f>IF($B5 &lt;&gt; "", IF(C5="Totale","",IF(D5 = 0, "", VLOOKUP(D5,'Cond Compo'!A:B,2,FALSE))),"")</f>
        <v/>
      </c>
      <c r="G5" s="28"/>
      <c r="H5" s="11" t="str">
        <f xml:space="preserve"> IF(C5="Totale",2,IF($G5 &lt;&gt; "", IF(D5 = "E",MATCH(G5, 'Cond Compo'!D$16:D$18, 0), MATCH(G5, 'Cond Compo'!C$16:C$19, 0)), ""))</f>
        <v/>
      </c>
      <c r="I5" s="12" t="str">
        <f>IF($E5 &lt;&gt; "", IF(E5 = 0, "", VLOOKUP(E5,'Cond Perturbation'!A:B,2,FALSE)),"")</f>
        <v/>
      </c>
      <c r="J5" s="28"/>
      <c r="K5" s="29" t="str">
        <f>IF($B5 &lt;&gt; "", IF(C5="Oui",IF(H5=1,IF(E5=0,Résultat!G$8,IF(J5="No",Résultat!$G$8,Résultat!$G$7)),IF(H5=2,IF(E5=0,Résultat!G$9,IF(J5="No",Résultat!$G$9,Résultat!$G$7)),Résultat!$G$7)),IF(C5 = "Totale", IF(H5=1,IF(E5=0,Résultat!G$8,IF(J5="No",Résultat!$G$9,Résultat!$G$7)),IF(H5=2,IF(E5=0,Résultat!G$9,IF(J5="No",Résultat!$G$9,Résultat!$G$7)),Résultat!$G$7)),Résultat!$G$7)), "")</f>
        <v/>
      </c>
    </row>
    <row r="6" spans="1:13" s="32" customFormat="1" ht="20.100000000000001" customHeight="1">
      <c r="A6" s="26"/>
      <c r="B6" s="27"/>
      <c r="C6" s="11" t="str">
        <f>IF($B6 &lt;&gt; "",VLOOKUP(MID(B6,3,5),'Recyclabilité Prod Matx'!C:F,2,FALSE), "")</f>
        <v/>
      </c>
      <c r="D6" s="11" t="str">
        <f>IF($B6 &lt;&gt; "",VLOOKUP(MID(B6,3,5),'Recyclabilité Prod Matx'!C:F,3,FALSE),"")</f>
        <v/>
      </c>
      <c r="E6" s="11" t="str">
        <f>IF($B6 &lt;&gt; "",VLOOKUP(MID(B6,3,5),'Recyclabilité Prod Matx'!C:F,4,FALSE), "")</f>
        <v/>
      </c>
      <c r="F6" s="12" t="str">
        <f>IF($B6 &lt;&gt; "", IF(C6="Totale","",IF(D6 = 0, "", VLOOKUP(D6,'Cond Compo'!A:B,2,FALSE))),"")</f>
        <v/>
      </c>
      <c r="G6" s="28"/>
      <c r="H6" s="11" t="str">
        <f xml:space="preserve"> IF(C6="Totale",2,IF($G6 &lt;&gt; "", IF(D6 = "E",MATCH(G6, 'Cond Compo'!D$16:D$18, 0), MATCH(G6, 'Cond Compo'!C$16:C$19, 0)), ""))</f>
        <v/>
      </c>
      <c r="I6" s="12" t="str">
        <f>IF($E6 &lt;&gt; "", IF(E6 = 0, "", VLOOKUP(E6,'Cond Perturbation'!A:B,2,FALSE)),"")</f>
        <v/>
      </c>
      <c r="J6" s="28"/>
      <c r="K6" s="29" t="str">
        <f>IF($B6 &lt;&gt; "", IF(C6="Oui",IF(H6=1,IF(E6=0,Résultat!G$8,IF(J6="No",Résultat!$G$8,Résultat!$G$7)),IF(H6=2,IF(E6=0,Résultat!G$9,IF(J6="No",Résultat!$G$9,Résultat!$G$7)),Résultat!$G$7)),IF(C6 = "Totale", IF(H6=1,IF(E6=0,Résultat!G$8,IF(J6="No",Résultat!$G$9,Résultat!$G$7)),IF(H6=2,IF(E6=0,Résultat!G$9,IF(J6="No",Résultat!$G$9,Résultat!$G$7)),Résultat!$G$7)),Résultat!$G$7)), "")</f>
        <v/>
      </c>
      <c r="L6" s="31"/>
      <c r="M6" s="31"/>
    </row>
    <row r="7" spans="1:13" s="32" customFormat="1" ht="20.100000000000001" customHeight="1">
      <c r="A7" s="26"/>
      <c r="B7" s="27"/>
      <c r="C7" s="11" t="str">
        <f>IF($B7 &lt;&gt; "",VLOOKUP(MID(B7,3,5),'Recyclabilité Prod Matx'!C:F,2,FALSE), "")</f>
        <v/>
      </c>
      <c r="D7" s="11" t="str">
        <f>IF($B7 &lt;&gt; "",VLOOKUP(MID(B7,3,5),'Recyclabilité Prod Matx'!C:F,3,FALSE),"")</f>
        <v/>
      </c>
      <c r="E7" s="11" t="str">
        <f>IF($B7 &lt;&gt; "",VLOOKUP(MID(B7,3,5),'Recyclabilité Prod Matx'!C:F,4,FALSE), "")</f>
        <v/>
      </c>
      <c r="F7" s="12" t="str">
        <f>IF($B7 &lt;&gt; "", IF(C7="Totale","",IF(D7 = 0, "", VLOOKUP(D7,'Cond Compo'!A:B,2,FALSE))),"")</f>
        <v/>
      </c>
      <c r="G7" s="28"/>
      <c r="H7" s="11" t="str">
        <f xml:space="preserve"> IF(C7="Totale",2,IF($G7 &lt;&gt; "", IF(D7 = "E",MATCH(G7, 'Cond Compo'!D$16:D$18, 0), MATCH(G7, 'Cond Compo'!C$16:C$19, 0)), ""))</f>
        <v/>
      </c>
      <c r="I7" s="12" t="str">
        <f>IF($E7 &lt;&gt; "", IF(E7 = 0, "", VLOOKUP(E7,'Cond Perturbation'!A:B,2,FALSE)),"")</f>
        <v/>
      </c>
      <c r="J7" s="28"/>
      <c r="K7" s="29" t="str">
        <f>IF($B7 &lt;&gt; "", IF(C7="Oui",IF(H7=1,IF(E7=0,Résultat!G$8,IF(J7="No",Résultat!$G$8,Résultat!$G$7)),IF(H7=2,IF(E7=0,Résultat!G$9,IF(J7="No",Résultat!$G$9,Résultat!$G$7)),Résultat!$G$7)),IF(C7 = "Totale", IF(H7=1,IF(E7=0,Résultat!G$8,IF(J7="No",Résultat!$G$9,Résultat!$G$7)),IF(H7=2,IF(E7=0,Résultat!G$9,IF(J7="No",Résultat!$G$9,Résultat!$G$7)),Résultat!$G$7)),Résultat!$G$7)), "")</f>
        <v/>
      </c>
      <c r="L7" s="31"/>
      <c r="M7" s="31"/>
    </row>
    <row r="8" spans="1:13" s="32" customFormat="1" ht="20.100000000000001" customHeight="1">
      <c r="A8" s="26"/>
      <c r="B8" s="27"/>
      <c r="C8" s="11" t="str">
        <f>IF($B8 &lt;&gt; "",VLOOKUP(MID(B8,3,5),'Recyclabilité Prod Matx'!C:F,2,FALSE), "")</f>
        <v/>
      </c>
      <c r="D8" s="11" t="str">
        <f>IF($B8 &lt;&gt; "",VLOOKUP(MID(B8,3,5),'Recyclabilité Prod Matx'!C:F,3,FALSE),"")</f>
        <v/>
      </c>
      <c r="E8" s="11" t="str">
        <f>IF($B8 &lt;&gt; "",VLOOKUP(MID(B8,3,5),'Recyclabilité Prod Matx'!C:F,4,FALSE), "")</f>
        <v/>
      </c>
      <c r="F8" s="12" t="str">
        <f>IF($B8 &lt;&gt; "", IF(C8="Totale","",IF(D8 = 0, "", VLOOKUP(D8,'Cond Compo'!A:B,2,FALSE))),"")</f>
        <v/>
      </c>
      <c r="G8" s="28"/>
      <c r="H8" s="11" t="str">
        <f xml:space="preserve"> IF(C8="Totale",2,IF($G8 &lt;&gt; "", IF(D8 = "E",MATCH(G8, 'Cond Compo'!D$16:D$18, 0), MATCH(G8, 'Cond Compo'!C$16:C$19, 0)), ""))</f>
        <v/>
      </c>
      <c r="I8" s="12" t="str">
        <f>IF($E8 &lt;&gt; "", IF(E8 = 0, "", VLOOKUP(E8,'Cond Perturbation'!A:B,2,FALSE)),"")</f>
        <v/>
      </c>
      <c r="J8" s="28"/>
      <c r="K8" s="29" t="str">
        <f>IF($B8 &lt;&gt; "", IF(C8="Oui",IF(H8=1,IF(E8=0,Résultat!G$8,IF(J8="No",Résultat!$G$8,Résultat!$G$7)),IF(H8=2,IF(E8=0,Résultat!G$9,IF(J8="No",Résultat!$G$9,Résultat!$G$7)),Résultat!$G$7)),IF(C8 = "Totale", IF(H8=1,IF(E8=0,Résultat!G$8,IF(J8="No",Résultat!$G$9,Résultat!$G$7)),IF(H8=2,IF(E8=0,Résultat!G$9,IF(J8="No",Résultat!$G$9,Résultat!$G$7)),Résultat!$G$7)),Résultat!$G$7)), "")</f>
        <v/>
      </c>
      <c r="L8" s="31"/>
      <c r="M8" s="31"/>
    </row>
    <row r="9" spans="1:13" s="32" customFormat="1" ht="20.100000000000001" customHeight="1">
      <c r="A9" s="26"/>
      <c r="B9" s="27"/>
      <c r="C9" s="11" t="str">
        <f>IF($B9 &lt;&gt; "",VLOOKUP(MID(B9,3,5),'Recyclabilité Prod Matx'!C:F,2,FALSE), "")</f>
        <v/>
      </c>
      <c r="D9" s="11" t="str">
        <f>IF($B9 &lt;&gt; "",VLOOKUP(MID(B9,3,5),'Recyclabilité Prod Matx'!C:F,3,FALSE),"")</f>
        <v/>
      </c>
      <c r="E9" s="11" t="str">
        <f>IF($B9 &lt;&gt; "",VLOOKUP(MID(B9,3,5),'Recyclabilité Prod Matx'!C:F,4,FALSE), "")</f>
        <v/>
      </c>
      <c r="F9" s="12" t="str">
        <f>IF($B9 &lt;&gt; "", IF(C9="Totale","",IF(D9 = 0, "", VLOOKUP(D9,'Cond Compo'!A:B,2,FALSE))),"")</f>
        <v/>
      </c>
      <c r="G9" s="28"/>
      <c r="H9" s="11" t="str">
        <f xml:space="preserve"> IF(C9="Totale",2,IF($G9 &lt;&gt; "", IF(D9 = "E",MATCH(G9, 'Cond Compo'!D$16:D$18, 0), MATCH(G9, 'Cond Compo'!C$16:C$19, 0)), ""))</f>
        <v/>
      </c>
      <c r="I9" s="12" t="str">
        <f>IF($E9 &lt;&gt; "", IF(E9 = 0, "", VLOOKUP(E9,'Cond Perturbation'!A:B,2,FALSE)),"")</f>
        <v/>
      </c>
      <c r="J9" s="28"/>
      <c r="K9" s="29" t="str">
        <f>IF($B9 &lt;&gt; "", IF(C9="Oui",IF(H9=1,IF(E9=0,Résultat!G$8,IF(J9="No",Résultat!$G$8,Résultat!$G$7)),IF(H9=2,IF(E9=0,Résultat!G$9,IF(J9="No",Résultat!$G$9,Résultat!$G$7)),Résultat!$G$7)),IF(C9 = "Totale", IF(H9=1,IF(E9=0,Résultat!G$8,IF(J9="No",Résultat!$G$9,Résultat!$G$7)),IF(H9=2,IF(E9=0,Résultat!G$9,IF(J9="No",Résultat!$G$9,Résultat!$G$7)),Résultat!$G$7)),Résultat!$G$7)), "")</f>
        <v/>
      </c>
      <c r="L9" s="31"/>
      <c r="M9" s="31"/>
    </row>
    <row r="10" spans="1:13" s="32" customFormat="1" ht="20.100000000000001" customHeight="1">
      <c r="A10" s="26"/>
      <c r="B10" s="27"/>
      <c r="C10" s="11" t="str">
        <f>IF($B10 &lt;&gt; "",VLOOKUP(MID(B10,3,5),'Recyclabilité Prod Matx'!C:F,2,FALSE), "")</f>
        <v/>
      </c>
      <c r="D10" s="11" t="str">
        <f>IF($B10 &lt;&gt; "",VLOOKUP(MID(B10,3,5),'Recyclabilité Prod Matx'!C:F,3,FALSE),"")</f>
        <v/>
      </c>
      <c r="E10" s="11" t="str">
        <f>IF($B10 &lt;&gt; "",VLOOKUP(MID(B10,3,5),'Recyclabilité Prod Matx'!C:F,4,FALSE), "")</f>
        <v/>
      </c>
      <c r="F10" s="12" t="str">
        <f>IF($B10 &lt;&gt; "", IF(C10="Totale","",IF(D10 = 0, "", VLOOKUP(D10,'Cond Compo'!A:B,2,FALSE))),"")</f>
        <v/>
      </c>
      <c r="G10" s="28"/>
      <c r="H10" s="11" t="str">
        <f xml:space="preserve"> IF(C10="Totale",2,IF($G10 &lt;&gt; "", IF(D10 = "E",MATCH(G10, 'Cond Compo'!D$16:D$18, 0), MATCH(G10, 'Cond Compo'!C$16:C$19, 0)), ""))</f>
        <v/>
      </c>
      <c r="I10" s="12" t="str">
        <f>IF($E10 &lt;&gt; "", IF(E10 = 0, "", VLOOKUP(E10,'Cond Perturbation'!A:B,2,FALSE)),"")</f>
        <v/>
      </c>
      <c r="J10" s="28"/>
      <c r="K10" s="29" t="str">
        <f>IF($B10 &lt;&gt; "", IF(C10="Oui",IF(H10=1,IF(E10=0,Résultat!G$8,IF(J10="No",Résultat!$G$8,Résultat!$G$7)),IF(H10=2,IF(E10=0,Résultat!G$9,IF(J10="No",Résultat!$G$9,Résultat!$G$7)),Résultat!$G$7)),IF(C10 = "Totale", IF(H10=1,IF(E10=0,Résultat!G$8,IF(J10="No",Résultat!$G$9,Résultat!$G$7)),IF(H10=2,IF(E10=0,Résultat!G$9,IF(J10="No",Résultat!$G$9,Résultat!$G$7)),Résultat!$G$7)),Résultat!$G$7)), "")</f>
        <v/>
      </c>
      <c r="L10" s="31"/>
      <c r="M10" s="31"/>
    </row>
    <row r="11" spans="1:13" s="32" customFormat="1" ht="20.100000000000001" customHeight="1">
      <c r="A11" s="26"/>
      <c r="B11" s="27"/>
      <c r="C11" s="11" t="str">
        <f>IF($B11 &lt;&gt; "",VLOOKUP(MID(B11,3,5),'Recyclabilité Prod Matx'!C:F,2,FALSE), "")</f>
        <v/>
      </c>
      <c r="D11" s="11" t="str">
        <f>IF($B11 &lt;&gt; "",VLOOKUP(MID(B11,3,5),'Recyclabilité Prod Matx'!C:F,3,FALSE),"")</f>
        <v/>
      </c>
      <c r="E11" s="11" t="str">
        <f>IF($B11 &lt;&gt; "",VLOOKUP(MID(B11,3,5),'Recyclabilité Prod Matx'!C:F,4,FALSE), "")</f>
        <v/>
      </c>
      <c r="F11" s="12" t="str">
        <f>IF($B11 &lt;&gt; "", IF(C11="Totale","",IF(D11 = 0, "", VLOOKUP(D11,'Cond Compo'!A:B,2,FALSE))),"")</f>
        <v/>
      </c>
      <c r="G11" s="28"/>
      <c r="H11" s="11" t="str">
        <f xml:space="preserve"> IF(C11="Totale",2,IF($G11 &lt;&gt; "", IF(D11 = "E",MATCH(G11, 'Cond Compo'!D$16:D$18, 0), MATCH(G11, 'Cond Compo'!C$16:C$19, 0)), ""))</f>
        <v/>
      </c>
      <c r="I11" s="12" t="str">
        <f>IF($E11 &lt;&gt; "", IF(E11 = 0, "", VLOOKUP(E11,'Cond Perturbation'!A:B,2,FALSE)),"")</f>
        <v/>
      </c>
      <c r="J11" s="28"/>
      <c r="K11" s="29" t="str">
        <f>IF($B11 &lt;&gt; "", IF(C11="Oui",IF(H11=1,IF(E11=0,Résultat!G$8,IF(J11="No",Résultat!$G$8,Résultat!$G$7)),IF(H11=2,IF(E11=0,Résultat!G$9,IF(J11="No",Résultat!$G$9,Résultat!$G$7)),Résultat!$G$7)),IF(C11 = "Totale", IF(H11=1,IF(E11=0,Résultat!G$8,IF(J11="No",Résultat!$G$9,Résultat!$G$7)),IF(H11=2,IF(E11=0,Résultat!G$9,IF(J11="No",Résultat!$G$9,Résultat!$G$7)),Résultat!$G$7)),Résultat!$G$7)), "")</f>
        <v/>
      </c>
      <c r="L11" s="31"/>
      <c r="M11" s="31"/>
    </row>
    <row r="12" spans="1:13" s="32" customFormat="1" ht="20.100000000000001" customHeight="1">
      <c r="A12" s="26"/>
      <c r="B12" s="27"/>
      <c r="C12" s="11" t="str">
        <f>IF($B12 &lt;&gt; "",VLOOKUP(MID(B12,3,5),'Recyclabilité Prod Matx'!C:F,2,FALSE), "")</f>
        <v/>
      </c>
      <c r="D12" s="11" t="str">
        <f>IF($B12 &lt;&gt; "",VLOOKUP(MID(B12,3,5),'Recyclabilité Prod Matx'!C:F,3,FALSE),"")</f>
        <v/>
      </c>
      <c r="E12" s="11" t="str">
        <f>IF($B12 &lt;&gt; "",VLOOKUP(MID(B12,3,5),'Recyclabilité Prod Matx'!C:F,4,FALSE), "")</f>
        <v/>
      </c>
      <c r="F12" s="12" t="str">
        <f>IF($B12 &lt;&gt; "", IF(C12="Totale","",IF(D12 = 0, "", VLOOKUP(D12,'Cond Compo'!A:B,2,FALSE))),"")</f>
        <v/>
      </c>
      <c r="G12" s="28"/>
      <c r="H12" s="11" t="str">
        <f xml:space="preserve"> IF(C12="Totale",2,IF($G12 &lt;&gt; "", IF(D12 = "E",MATCH(G12, 'Cond Compo'!D$16:D$18, 0), MATCH(G12, 'Cond Compo'!C$16:C$19, 0)), ""))</f>
        <v/>
      </c>
      <c r="I12" s="12" t="str">
        <f>IF($E12 &lt;&gt; "", IF(E12 = 0, "", VLOOKUP(E12,'Cond Perturbation'!A:B,2,FALSE)),"")</f>
        <v/>
      </c>
      <c r="J12" s="28"/>
      <c r="K12" s="29" t="str">
        <f>IF($B12 &lt;&gt; "", IF(C12="Oui",IF(H12=1,IF(E12=0,Résultat!G$8,IF(J12="No",Résultat!$G$8,Résultat!$G$7)),IF(H12=2,IF(E12=0,Résultat!G$9,IF(J12="No",Résultat!$G$9,Résultat!$G$7)),Résultat!$G$7)),IF(C12 = "Totale", IF(H12=1,IF(E12=0,Résultat!G$8,IF(J12="No",Résultat!$G$9,Résultat!$G$7)),IF(H12=2,IF(E12=0,Résultat!G$9,IF(J12="No",Résultat!$G$9,Résultat!$G$7)),Résultat!$G$7)),Résultat!$G$7)), "")</f>
        <v/>
      </c>
      <c r="L12" s="31"/>
      <c r="M12" s="31"/>
    </row>
    <row r="13" spans="1:13" s="32" customFormat="1" ht="20.100000000000001" customHeight="1">
      <c r="A13" s="26"/>
      <c r="B13" s="27"/>
      <c r="C13" s="11" t="str">
        <f>IF($B13 &lt;&gt; "",VLOOKUP(MID(B13,3,5),'Recyclabilité Prod Matx'!C:F,2,FALSE), "")</f>
        <v/>
      </c>
      <c r="D13" s="11" t="str">
        <f>IF($B13 &lt;&gt; "",VLOOKUP(MID(B13,3,5),'Recyclabilité Prod Matx'!C:F,3,FALSE),"")</f>
        <v/>
      </c>
      <c r="E13" s="11" t="str">
        <f>IF($B13 &lt;&gt; "",VLOOKUP(MID(B13,3,5),'Recyclabilité Prod Matx'!C:F,4,FALSE), "")</f>
        <v/>
      </c>
      <c r="F13" s="12" t="str">
        <f>IF($B13 &lt;&gt; "", IF(C13="Totale","",IF(D13 = 0, "", VLOOKUP(D13,'Cond Compo'!A:B,2,FALSE))),"")</f>
        <v/>
      </c>
      <c r="G13" s="28"/>
      <c r="H13" s="11" t="str">
        <f xml:space="preserve"> IF(C13="Totale",2,IF($G13 &lt;&gt; "", IF(D13 = "E",MATCH(G13, 'Cond Compo'!D$16:D$18, 0), MATCH(G13, 'Cond Compo'!C$16:C$19, 0)), ""))</f>
        <v/>
      </c>
      <c r="I13" s="12" t="str">
        <f>IF($E13 &lt;&gt; "", IF(E13 = 0, "", VLOOKUP(E13,'Cond Perturbation'!A:B,2,FALSE)),"")</f>
        <v/>
      </c>
      <c r="J13" s="28"/>
      <c r="K13" s="29" t="str">
        <f>IF($B13 &lt;&gt; "", IF(C13="Oui",IF(H13=1,IF(E13=0,Résultat!G$8,IF(J13="No",Résultat!$G$8,Résultat!$G$7)),IF(H13=2,IF(E13=0,Résultat!G$9,IF(J13="No",Résultat!$G$9,Résultat!$G$7)),Résultat!$G$7)),IF(C13 = "Totale", IF(H13=1,IF(E13=0,Résultat!G$8,IF(J13="No",Résultat!$G$9,Résultat!$G$7)),IF(H13=2,IF(E13=0,Résultat!G$9,IF(J13="No",Résultat!$G$9,Résultat!$G$7)),Résultat!$G$7)),Résultat!$G$7)), "")</f>
        <v/>
      </c>
      <c r="L13" s="31"/>
      <c r="M13" s="31"/>
    </row>
    <row r="14" spans="1:13" s="32" customFormat="1" ht="20.100000000000001" customHeight="1">
      <c r="A14" s="26"/>
      <c r="B14" s="27"/>
      <c r="C14" s="11" t="str">
        <f>IF($B14 &lt;&gt; "",VLOOKUP(MID(B14,3,5),'Recyclabilité Prod Matx'!C:F,2,FALSE), "")</f>
        <v/>
      </c>
      <c r="D14" s="11" t="str">
        <f>IF($B14 &lt;&gt; "",VLOOKUP(MID(B14,3,5),'Recyclabilité Prod Matx'!C:F,3,FALSE),"")</f>
        <v/>
      </c>
      <c r="E14" s="11" t="str">
        <f>IF($B14 &lt;&gt; "",VLOOKUP(MID(B14,3,5),'Recyclabilité Prod Matx'!C:F,4,FALSE), "")</f>
        <v/>
      </c>
      <c r="F14" s="12" t="str">
        <f>IF($B14 &lt;&gt; "", IF(C14="Totale","",IF(D14 = 0, "", VLOOKUP(D14,'Cond Compo'!A:B,2,FALSE))),"")</f>
        <v/>
      </c>
      <c r="G14" s="28"/>
      <c r="H14" s="11" t="str">
        <f xml:space="preserve"> IF(C14="Totale",2,IF($G14 &lt;&gt; "", IF(D14 = "E",MATCH(G14, 'Cond Compo'!D$16:D$18, 0), MATCH(G14, 'Cond Compo'!C$16:C$19, 0)), ""))</f>
        <v/>
      </c>
      <c r="I14" s="12" t="str">
        <f>IF($E14 &lt;&gt; "", IF(E14 = 0, "", VLOOKUP(E14,'Cond Perturbation'!A:B,2,FALSE)),"")</f>
        <v/>
      </c>
      <c r="J14" s="28"/>
      <c r="K14" s="29" t="str">
        <f>IF($B14 &lt;&gt; "", IF(C14="Oui",IF(H14=1,IF(E14=0,Résultat!G$8,IF(J14="No",Résultat!$G$8,Résultat!$G$7)),IF(H14=2,IF(E14=0,Résultat!G$9,IF(J14="No",Résultat!$G$9,Résultat!$G$7)),Résultat!$G$7)),IF(C14 = "Totale", IF(H14=1,IF(E14=0,Résultat!G$8,IF(J14="No",Résultat!$G$9,Résultat!$G$7)),IF(H14=2,IF(E14=0,Résultat!G$9,IF(J14="No",Résultat!$G$9,Résultat!$G$7)),Résultat!$G$7)),Résultat!$G$7)), "")</f>
        <v/>
      </c>
      <c r="L14" s="31"/>
      <c r="M14" s="31"/>
    </row>
    <row r="15" spans="1:13" s="32" customFormat="1" ht="20.100000000000001" customHeight="1">
      <c r="A15" s="26"/>
      <c r="B15" s="27"/>
      <c r="C15" s="11" t="str">
        <f>IF($B15 &lt;&gt; "",VLOOKUP(MID(B15,3,5),'Recyclabilité Prod Matx'!C:F,2,FALSE), "")</f>
        <v/>
      </c>
      <c r="D15" s="11" t="str">
        <f>IF($B15 &lt;&gt; "",VLOOKUP(MID(B15,3,5),'Recyclabilité Prod Matx'!C:F,3,FALSE),"")</f>
        <v/>
      </c>
      <c r="E15" s="11" t="str">
        <f>IF($B15 &lt;&gt; "",VLOOKUP(MID(B15,3,5),'Recyclabilité Prod Matx'!C:F,4,FALSE), "")</f>
        <v/>
      </c>
      <c r="F15" s="12" t="str">
        <f>IF($B15 &lt;&gt; "", IF(C15="Totale","",IF(D15 = 0, "", VLOOKUP(D15,'Cond Compo'!A:B,2,FALSE))),"")</f>
        <v/>
      </c>
      <c r="G15" s="28"/>
      <c r="H15" s="11" t="str">
        <f xml:space="preserve"> IF(C15="Totale",2,IF($G15 &lt;&gt; "", IF(D15 = "E",MATCH(G15, 'Cond Compo'!D$16:D$18, 0), MATCH(G15, 'Cond Compo'!C$16:C$19, 0)), ""))</f>
        <v/>
      </c>
      <c r="I15" s="12" t="str">
        <f>IF($E15 &lt;&gt; "", IF(E15 = 0, "", VLOOKUP(E15,'Cond Perturbation'!A:B,2,FALSE)),"")</f>
        <v/>
      </c>
      <c r="J15" s="28"/>
      <c r="K15" s="29" t="str">
        <f>IF($B15 &lt;&gt; "", IF(C15="Oui",IF(H15=1,IF(E15=0,Résultat!G$8,IF(J15="No",Résultat!$G$8,Résultat!$G$7)),IF(H15=2,IF(E15=0,Résultat!G$9,IF(J15="No",Résultat!$G$9,Résultat!$G$7)),Résultat!$G$7)),IF(C15 = "Totale", IF(H15=1,IF(E15=0,Résultat!G$8,IF(J15="No",Résultat!$G$9,Résultat!$G$7)),IF(H15=2,IF(E15=0,Résultat!G$9,IF(J15="No",Résultat!$G$9,Résultat!$G$7)),Résultat!$G$7)),Résultat!$G$7)), "")</f>
        <v/>
      </c>
      <c r="L15" s="31"/>
      <c r="M15" s="31"/>
    </row>
    <row r="16" spans="1:13" s="32" customFormat="1" ht="20.100000000000001" customHeight="1">
      <c r="A16" s="26"/>
      <c r="B16" s="27"/>
      <c r="C16" s="11" t="str">
        <f>IF($B16 &lt;&gt; "",VLOOKUP(MID(B16,3,5),'Recyclabilité Prod Matx'!C:F,2,FALSE), "")</f>
        <v/>
      </c>
      <c r="D16" s="11" t="str">
        <f>IF($B16 &lt;&gt; "",VLOOKUP(MID(B16,3,5),'Recyclabilité Prod Matx'!C:F,3,FALSE),"")</f>
        <v/>
      </c>
      <c r="E16" s="11" t="str">
        <f>IF($B16 &lt;&gt; "",VLOOKUP(MID(B16,3,5),'Recyclabilité Prod Matx'!C:F,4,FALSE), "")</f>
        <v/>
      </c>
      <c r="F16" s="12" t="str">
        <f>IF($B16 &lt;&gt; "", IF(C16="Totale","",IF(D16 = 0, "", VLOOKUP(D16,'Cond Compo'!A:B,2,FALSE))),"")</f>
        <v/>
      </c>
      <c r="G16" s="28"/>
      <c r="H16" s="11" t="str">
        <f xml:space="preserve"> IF(C16="Totale",2,IF($G16 &lt;&gt; "", IF(D16 = "E",MATCH(G16, 'Cond Compo'!D$16:D$18, 0), MATCH(G16, 'Cond Compo'!C$16:C$19, 0)), ""))</f>
        <v/>
      </c>
      <c r="I16" s="12" t="str">
        <f>IF($E16 &lt;&gt; "", IF(E16 = 0, "", VLOOKUP(E16,'Cond Perturbation'!A:B,2,FALSE)),"")</f>
        <v/>
      </c>
      <c r="J16" s="28"/>
      <c r="K16" s="29" t="str">
        <f>IF($B16 &lt;&gt; "", IF(C16="Oui",IF(H16=1,IF(E16=0,Résultat!G$8,IF(J16="No",Résultat!$G$8,Résultat!$G$7)),IF(H16=2,IF(E16=0,Résultat!G$9,IF(J16="No",Résultat!$G$9,Résultat!$G$7)),Résultat!$G$7)),IF(C16 = "Totale", IF(H16=1,IF(E16=0,Résultat!G$8,IF(J16="No",Résultat!$G$9,Résultat!$G$7)),IF(H16=2,IF(E16=0,Résultat!G$9,IF(J16="No",Résultat!$G$9,Résultat!$G$7)),Résultat!$G$7)),Résultat!$G$7)), "")</f>
        <v/>
      </c>
      <c r="L16" s="31"/>
      <c r="M16" s="31"/>
    </row>
    <row r="17" spans="1:13" s="32" customFormat="1" ht="20.100000000000001" customHeight="1">
      <c r="A17" s="26"/>
      <c r="B17" s="27"/>
      <c r="C17" s="11" t="str">
        <f>IF($B17 &lt;&gt; "",VLOOKUP(MID(B17,3,5),'Recyclabilité Prod Matx'!C:F,2,FALSE), "")</f>
        <v/>
      </c>
      <c r="D17" s="11" t="str">
        <f>IF($B17 &lt;&gt; "",VLOOKUP(MID(B17,3,5),'Recyclabilité Prod Matx'!C:F,3,FALSE),"")</f>
        <v/>
      </c>
      <c r="E17" s="11" t="str">
        <f>IF($B17 &lt;&gt; "",VLOOKUP(MID(B17,3,5),'Recyclabilité Prod Matx'!C:F,4,FALSE), "")</f>
        <v/>
      </c>
      <c r="F17" s="12" t="str">
        <f>IF($B17 &lt;&gt; "", IF(C17="Totale","",IF(D17 = 0, "", VLOOKUP(D17,'Cond Compo'!A:B,2,FALSE))),"")</f>
        <v/>
      </c>
      <c r="G17" s="28"/>
      <c r="H17" s="11" t="str">
        <f xml:space="preserve"> IF(C17="Totale",2,IF($G17 &lt;&gt; "", IF(D17 = "E",MATCH(G17, 'Cond Compo'!D$16:D$18, 0), MATCH(G17, 'Cond Compo'!C$16:C$19, 0)), ""))</f>
        <v/>
      </c>
      <c r="I17" s="12" t="str">
        <f>IF($E17 &lt;&gt; "", IF(E17 = 0, "", VLOOKUP(E17,'Cond Perturbation'!A:B,2,FALSE)),"")</f>
        <v/>
      </c>
      <c r="J17" s="28"/>
      <c r="K17" s="29" t="str">
        <f>IF($B17 &lt;&gt; "", IF(C17="Oui",IF(H17=1,IF(E17=0,Résultat!G$8,IF(J17="No",Résultat!$G$8,Résultat!$G$7)),IF(H17=2,IF(E17=0,Résultat!G$9,IF(J17="No",Résultat!$G$9,Résultat!$G$7)),Résultat!$G$7)),IF(C17 = "Totale", IF(H17=1,IF(E17=0,Résultat!G$8,IF(J17="No",Résultat!$G$9,Résultat!$G$7)),IF(H17=2,IF(E17=0,Résultat!G$9,IF(J17="No",Résultat!$G$9,Résultat!$G$7)),Résultat!$G$7)),Résultat!$G$7)), "")</f>
        <v/>
      </c>
      <c r="L17" s="31"/>
      <c r="M17" s="31"/>
    </row>
    <row r="18" spans="1:13" s="32" customFormat="1" ht="20.100000000000001" customHeight="1">
      <c r="A18" s="26"/>
      <c r="B18" s="27"/>
      <c r="C18" s="11" t="str">
        <f>IF($B18 &lt;&gt; "",VLOOKUP(MID(B18,3,5),'Recyclabilité Prod Matx'!C:F,2,FALSE), "")</f>
        <v/>
      </c>
      <c r="D18" s="11" t="str">
        <f>IF($B18 &lt;&gt; "",VLOOKUP(MID(B18,3,5),'Recyclabilité Prod Matx'!C:F,3,FALSE),"")</f>
        <v/>
      </c>
      <c r="E18" s="11" t="str">
        <f>IF($B18 &lt;&gt; "",VLOOKUP(MID(B18,3,5),'Recyclabilité Prod Matx'!C:F,4,FALSE), "")</f>
        <v/>
      </c>
      <c r="F18" s="12" t="str">
        <f>IF($B18 &lt;&gt; "", IF(C18="Totale","",IF(D18 = 0, "", VLOOKUP(D18,'Cond Compo'!A:B,2,FALSE))),"")</f>
        <v/>
      </c>
      <c r="G18" s="28"/>
      <c r="H18" s="11" t="str">
        <f xml:space="preserve"> IF(C18="Totale",2,IF($G18 &lt;&gt; "", IF(D18 = "E",MATCH(G18, 'Cond Compo'!D$16:D$18, 0), MATCH(G18, 'Cond Compo'!C$16:C$19, 0)), ""))</f>
        <v/>
      </c>
      <c r="I18" s="12" t="str">
        <f>IF($E18 &lt;&gt; "", IF(E18 = 0, "", VLOOKUP(E18,'Cond Perturbation'!A:B,2,FALSE)),"")</f>
        <v/>
      </c>
      <c r="J18" s="28"/>
      <c r="K18" s="29" t="str">
        <f>IF($B18 &lt;&gt; "", IF(C18="Oui",IF(H18=1,IF(E18=0,Résultat!G$8,IF(J18="No",Résultat!$G$8,Résultat!$G$7)),IF(H18=2,IF(E18=0,Résultat!G$9,IF(J18="No",Résultat!$G$9,Résultat!$G$7)),Résultat!$G$7)),IF(C18 = "Totale", IF(H18=1,IF(E18=0,Résultat!G$8,IF(J18="No",Résultat!$G$9,Résultat!$G$7)),IF(H18=2,IF(E18=0,Résultat!G$9,IF(J18="No",Résultat!$G$9,Résultat!$G$7)),Résultat!$G$7)),Résultat!$G$7)), "")</f>
        <v/>
      </c>
      <c r="L18" s="31"/>
      <c r="M18" s="31"/>
    </row>
    <row r="19" spans="1:13" s="32" customFormat="1" ht="20.100000000000001" customHeight="1">
      <c r="A19" s="26"/>
      <c r="B19" s="27"/>
      <c r="C19" s="11" t="str">
        <f>IF($B19 &lt;&gt; "",VLOOKUP(MID(B19,3,5),'Recyclabilité Prod Matx'!C:F,2,FALSE), "")</f>
        <v/>
      </c>
      <c r="D19" s="11" t="str">
        <f>IF($B19 &lt;&gt; "",VLOOKUP(MID(B19,3,5),'Recyclabilité Prod Matx'!C:F,3,FALSE),"")</f>
        <v/>
      </c>
      <c r="E19" s="11" t="str">
        <f>IF($B19 &lt;&gt; "",VLOOKUP(MID(B19,3,5),'Recyclabilité Prod Matx'!C:F,4,FALSE), "")</f>
        <v/>
      </c>
      <c r="F19" s="12" t="str">
        <f>IF($B19 &lt;&gt; "", IF(C19="Totale","",IF(D19 = 0, "", VLOOKUP(D19,'Cond Compo'!A:B,2,FALSE))),"")</f>
        <v/>
      </c>
      <c r="G19" s="28"/>
      <c r="H19" s="11" t="str">
        <f xml:space="preserve"> IF(C19="Totale",2,IF($G19 &lt;&gt; "", IF(D19 = "E",MATCH(G19, 'Cond Compo'!D$16:D$18, 0), MATCH(G19, 'Cond Compo'!C$16:C$19, 0)), ""))</f>
        <v/>
      </c>
      <c r="I19" s="12" t="str">
        <f>IF($E19 &lt;&gt; "", IF(E19 = 0, "", VLOOKUP(E19,'Cond Perturbation'!A:B,2,FALSE)),"")</f>
        <v/>
      </c>
      <c r="J19" s="28"/>
      <c r="K19" s="29" t="str">
        <f>IF($B19 &lt;&gt; "", IF(C19="Oui",IF(H19=1,IF(E19=0,Résultat!G$8,IF(J19="No",Résultat!$G$8,Résultat!$G$7)),IF(H19=2,IF(E19=0,Résultat!G$9,IF(J19="No",Résultat!$G$9,Résultat!$G$7)),Résultat!$G$7)),IF(C19 = "Totale", IF(H19=1,IF(E19=0,Résultat!G$8,IF(J19="No",Résultat!$G$9,Résultat!$G$7)),IF(H19=2,IF(E19=0,Résultat!G$9,IF(J19="No",Résultat!$G$9,Résultat!$G$7)),Résultat!$G$7)),Résultat!$G$7)), "")</f>
        <v/>
      </c>
      <c r="L19" s="31"/>
      <c r="M19" s="31"/>
    </row>
    <row r="20" spans="1:13" s="32" customFormat="1" ht="20.100000000000001" customHeight="1">
      <c r="A20" s="26"/>
      <c r="B20" s="27"/>
      <c r="C20" s="11" t="str">
        <f>IF($B20 &lt;&gt; "",VLOOKUP(MID(B20,3,5),'Recyclabilité Prod Matx'!C:F,2,FALSE), "")</f>
        <v/>
      </c>
      <c r="D20" s="11" t="str">
        <f>IF($B20 &lt;&gt; "",VLOOKUP(MID(B20,3,5),'Recyclabilité Prod Matx'!C:F,3,FALSE),"")</f>
        <v/>
      </c>
      <c r="E20" s="11" t="str">
        <f>IF($B20 &lt;&gt; "",VLOOKUP(MID(B20,3,5),'Recyclabilité Prod Matx'!C:F,4,FALSE), "")</f>
        <v/>
      </c>
      <c r="F20" s="12" t="str">
        <f>IF($B20 &lt;&gt; "", IF(C20="Totale","",IF(D20 = 0, "", VLOOKUP(D20,'Cond Compo'!A:B,2,FALSE))),"")</f>
        <v/>
      </c>
      <c r="G20" s="28"/>
      <c r="H20" s="11" t="str">
        <f xml:space="preserve"> IF(C20="Totale",2,IF($G20 &lt;&gt; "", IF(D20 = "E",MATCH(G20, 'Cond Compo'!D$16:D$18, 0), MATCH(G20, 'Cond Compo'!C$16:C$19, 0)), ""))</f>
        <v/>
      </c>
      <c r="I20" s="12" t="str">
        <f>IF($E20 &lt;&gt; "", IF(E20 = 0, "", VLOOKUP(E20,'Cond Perturbation'!A:B,2,FALSE)),"")</f>
        <v/>
      </c>
      <c r="J20" s="28"/>
      <c r="K20" s="29" t="str">
        <f>IF($B20 &lt;&gt; "", IF(C20="Oui",IF(H20=1,IF(E20=0,Résultat!G$8,IF(J20="No",Résultat!$G$8,Résultat!$G$7)),IF(H20=2,IF(E20=0,Résultat!G$9,IF(J20="No",Résultat!$G$9,Résultat!$G$7)),Résultat!$G$7)),IF(C20 = "Totale", IF(H20=1,IF(E20=0,Résultat!G$8,IF(J20="No",Résultat!$G$9,Résultat!$G$7)),IF(H20=2,IF(E20=0,Résultat!G$9,IF(J20="No",Résultat!$G$9,Résultat!$G$7)),Résultat!$G$7)),Résultat!$G$7)), "")</f>
        <v/>
      </c>
      <c r="L20" s="31"/>
      <c r="M20" s="31"/>
    </row>
    <row r="21" spans="1:13" s="32" customFormat="1" ht="20.100000000000001" customHeight="1">
      <c r="A21" s="26"/>
      <c r="B21" s="27"/>
      <c r="C21" s="11" t="str">
        <f>IF($B21 &lt;&gt; "",VLOOKUP(MID(B21,3,5),'Recyclabilité Prod Matx'!C:F,2,FALSE), "")</f>
        <v/>
      </c>
      <c r="D21" s="11" t="str">
        <f>IF($B21 &lt;&gt; "",VLOOKUP(MID(B21,3,5),'Recyclabilité Prod Matx'!C:F,3,FALSE),"")</f>
        <v/>
      </c>
      <c r="E21" s="11" t="str">
        <f>IF($B21 &lt;&gt; "",VLOOKUP(MID(B21,3,5),'Recyclabilité Prod Matx'!C:F,4,FALSE), "")</f>
        <v/>
      </c>
      <c r="F21" s="12" t="str">
        <f>IF($B21 &lt;&gt; "", IF(C21="Totale","",IF(D21 = 0, "", VLOOKUP(D21,'Cond Compo'!A:B,2,FALSE))),"")</f>
        <v/>
      </c>
      <c r="G21" s="28"/>
      <c r="H21" s="11" t="str">
        <f xml:space="preserve"> IF(C21="Totale",2,IF($G21 &lt;&gt; "", IF(D21 = "E",MATCH(G21, 'Cond Compo'!D$16:D$18, 0), MATCH(G21, 'Cond Compo'!C$16:C$19, 0)), ""))</f>
        <v/>
      </c>
      <c r="I21" s="12" t="str">
        <f>IF($E21 &lt;&gt; "", IF(E21 = 0, "", VLOOKUP(E21,'Cond Perturbation'!A:B,2,FALSE)),"")</f>
        <v/>
      </c>
      <c r="J21" s="28"/>
      <c r="K21" s="29" t="str">
        <f>IF($B21 &lt;&gt; "", IF(C21="Oui",IF(H21=1,IF(E21=0,Résultat!G$8,IF(J21="No",Résultat!$G$8,Résultat!$G$7)),IF(H21=2,IF(E21=0,Résultat!G$9,IF(J21="No",Résultat!$G$9,Résultat!$G$7)),Résultat!$G$7)),IF(C21 = "Totale", IF(H21=1,IF(E21=0,Résultat!G$8,IF(J21="No",Résultat!$G$9,Résultat!$G$7)),IF(H21=2,IF(E21=0,Résultat!G$9,IF(J21="No",Résultat!$G$9,Résultat!$G$7)),Résultat!$G$7)),Résultat!$G$7)), "")</f>
        <v/>
      </c>
      <c r="L21" s="31"/>
      <c r="M21" s="31"/>
    </row>
    <row r="22" spans="1:13" s="32" customFormat="1" ht="20.100000000000001" customHeight="1">
      <c r="A22" s="26"/>
      <c r="B22" s="27"/>
      <c r="C22" s="11" t="str">
        <f>IF($B22 &lt;&gt; "",VLOOKUP(MID(B22,3,5),'Recyclabilité Prod Matx'!C:F,2,FALSE), "")</f>
        <v/>
      </c>
      <c r="D22" s="11" t="str">
        <f>IF($B22 &lt;&gt; "",VLOOKUP(MID(B22,3,5),'Recyclabilité Prod Matx'!C:F,3,FALSE),"")</f>
        <v/>
      </c>
      <c r="E22" s="11" t="str">
        <f>IF($B22 &lt;&gt; "",VLOOKUP(MID(B22,3,5),'Recyclabilité Prod Matx'!C:F,4,FALSE), "")</f>
        <v/>
      </c>
      <c r="F22" s="12" t="str">
        <f>IF($B22 &lt;&gt; "", IF(C22="Totale","",IF(D22 = 0, "", VLOOKUP(D22,'Cond Compo'!A:B,2,FALSE))),"")</f>
        <v/>
      </c>
      <c r="G22" s="28"/>
      <c r="H22" s="11" t="str">
        <f xml:space="preserve"> IF(C22="Totale",2,IF($G22 &lt;&gt; "", IF(D22 = "E",MATCH(G22, 'Cond Compo'!D$16:D$18, 0), MATCH(G22, 'Cond Compo'!C$16:C$19, 0)), ""))</f>
        <v/>
      </c>
      <c r="I22" s="12" t="str">
        <f>IF($E22 &lt;&gt; "", IF(E22 = 0, "", VLOOKUP(E22,'Cond Perturbation'!A:B,2,FALSE)),"")</f>
        <v/>
      </c>
      <c r="J22" s="28"/>
      <c r="K22" s="29" t="str">
        <f>IF($B22 &lt;&gt; "", IF(C22="Oui",IF(H22=1,IF(E22=0,Résultat!G$8,IF(J22="No",Résultat!$G$8,Résultat!$G$7)),IF(H22=2,IF(E22=0,Résultat!G$9,IF(J22="No",Résultat!$G$9,Résultat!$G$7)),Résultat!$G$7)),IF(C22 = "Totale", IF(H22=1,IF(E22=0,Résultat!G$8,IF(J22="No",Résultat!$G$9,Résultat!$G$7)),IF(H22=2,IF(E22=0,Résultat!G$9,IF(J22="No",Résultat!$G$9,Résultat!$G$7)),Résultat!$G$7)),Résultat!$G$7)), "")</f>
        <v/>
      </c>
      <c r="L22" s="31"/>
      <c r="M22" s="31"/>
    </row>
    <row r="23" spans="1:13" s="32" customFormat="1" ht="20.100000000000001" customHeight="1">
      <c r="A23" s="26"/>
      <c r="B23" s="27"/>
      <c r="C23" s="11" t="str">
        <f>IF($B23 &lt;&gt; "",VLOOKUP(MID(B23,3,5),'Recyclabilité Prod Matx'!C:F,2,FALSE), "")</f>
        <v/>
      </c>
      <c r="D23" s="11" t="str">
        <f>IF($B23 &lt;&gt; "",VLOOKUP(MID(B23,3,5),'Recyclabilité Prod Matx'!C:F,3,FALSE),"")</f>
        <v/>
      </c>
      <c r="E23" s="11" t="str">
        <f>IF($B23 &lt;&gt; "",VLOOKUP(MID(B23,3,5),'Recyclabilité Prod Matx'!C:F,4,FALSE), "")</f>
        <v/>
      </c>
      <c r="F23" s="12" t="str">
        <f>IF($B23 &lt;&gt; "", IF(C23="Totale","",IF(D23 = 0, "", VLOOKUP(D23,'Cond Compo'!A:B,2,FALSE))),"")</f>
        <v/>
      </c>
      <c r="G23" s="28"/>
      <c r="H23" s="11" t="str">
        <f xml:space="preserve"> IF(C23="Totale",2,IF($G23 &lt;&gt; "", IF(D23 = "E",MATCH(G23, 'Cond Compo'!D$16:D$18, 0), MATCH(G23, 'Cond Compo'!C$16:C$19, 0)), ""))</f>
        <v/>
      </c>
      <c r="I23" s="12" t="str">
        <f>IF($E23 &lt;&gt; "", IF(E23 = 0, "", VLOOKUP(E23,'Cond Perturbation'!A:B,2,FALSE)),"")</f>
        <v/>
      </c>
      <c r="J23" s="28"/>
      <c r="K23" s="29" t="str">
        <f>IF($B23 &lt;&gt; "", IF(C23="Oui",IF(H23=1,IF(E23=0,Résultat!G$8,IF(J23="No",Résultat!$G$8,Résultat!$G$7)),IF(H23=2,IF(E23=0,Résultat!G$9,IF(J23="No",Résultat!$G$9,Résultat!$G$7)),Résultat!$G$7)),IF(C23 = "Totale", IF(H23=1,IF(E23=0,Résultat!G$8,IF(J23="No",Résultat!$G$9,Résultat!$G$7)),IF(H23=2,IF(E23=0,Résultat!G$9,IF(J23="No",Résultat!$G$9,Résultat!$G$7)),Résultat!$G$7)),Résultat!$G$7)), "")</f>
        <v/>
      </c>
      <c r="L23" s="31"/>
      <c r="M23" s="31"/>
    </row>
    <row r="24" spans="1:13" s="32" customFormat="1" ht="20.100000000000001" customHeight="1">
      <c r="A24" s="26"/>
      <c r="B24" s="27"/>
      <c r="C24" s="11" t="str">
        <f>IF($B24 &lt;&gt; "",VLOOKUP(MID(B24,3,5),'Recyclabilité Prod Matx'!C:F,2,FALSE), "")</f>
        <v/>
      </c>
      <c r="D24" s="11" t="str">
        <f>IF($B24 &lt;&gt; "",VLOOKUP(MID(B24,3,5),'Recyclabilité Prod Matx'!C:F,3,FALSE),"")</f>
        <v/>
      </c>
      <c r="E24" s="11" t="str">
        <f>IF($B24 &lt;&gt; "",VLOOKUP(MID(B24,3,5),'Recyclabilité Prod Matx'!C:F,4,FALSE), "")</f>
        <v/>
      </c>
      <c r="F24" s="12" t="str">
        <f>IF($B24 &lt;&gt; "", IF(C24="Totale","",IF(D24 = 0, "", VLOOKUP(D24,'Cond Compo'!A:B,2,FALSE))),"")</f>
        <v/>
      </c>
      <c r="G24" s="28"/>
      <c r="H24" s="11" t="str">
        <f xml:space="preserve"> IF(C24="Totale",2,IF($G24 &lt;&gt; "", IF(D24 = "E",MATCH(G24, 'Cond Compo'!D$16:D$18, 0), MATCH(G24, 'Cond Compo'!C$16:C$19, 0)), ""))</f>
        <v/>
      </c>
      <c r="I24" s="12" t="str">
        <f>IF($E24 &lt;&gt; "", IF(E24 = 0, "", VLOOKUP(E24,'Cond Perturbation'!A:B,2,FALSE)),"")</f>
        <v/>
      </c>
      <c r="J24" s="28"/>
      <c r="K24" s="29" t="str">
        <f>IF($B24 &lt;&gt; "", IF(C24="Oui",IF(H24=1,IF(E24=0,Résultat!G$8,IF(J24="No",Résultat!$G$8,Résultat!$G$7)),IF(H24=2,IF(E24=0,Résultat!G$9,IF(J24="No",Résultat!$G$9,Résultat!$G$7)),Résultat!$G$7)),IF(C24 = "Totale", IF(H24=1,IF(E24=0,Résultat!G$8,IF(J24="No",Résultat!$G$9,Résultat!$G$7)),IF(H24=2,IF(E24=0,Résultat!G$9,IF(J24="No",Résultat!$G$9,Résultat!$G$7)),Résultat!$G$7)),Résultat!$G$7)), "")</f>
        <v/>
      </c>
      <c r="L24" s="31"/>
      <c r="M24" s="31"/>
    </row>
    <row r="25" spans="1:13" s="32" customFormat="1" ht="20.100000000000001" customHeight="1">
      <c r="A25" s="26"/>
      <c r="B25" s="27"/>
      <c r="C25" s="11" t="str">
        <f>IF($B25 &lt;&gt; "",VLOOKUP(MID(B25,3,5),'Recyclabilité Prod Matx'!C:F,2,FALSE), "")</f>
        <v/>
      </c>
      <c r="D25" s="11" t="str">
        <f>IF($B25 &lt;&gt; "",VLOOKUP(MID(B25,3,5),'Recyclabilité Prod Matx'!C:F,3,FALSE),"")</f>
        <v/>
      </c>
      <c r="E25" s="11" t="str">
        <f>IF($B25 &lt;&gt; "",VLOOKUP(MID(B25,3,5),'Recyclabilité Prod Matx'!C:F,4,FALSE), "")</f>
        <v/>
      </c>
      <c r="F25" s="12" t="str">
        <f>IF($B25 &lt;&gt; "", IF(C25="Totale","",IF(D25 = 0, "", VLOOKUP(D25,'Cond Compo'!A:B,2,FALSE))),"")</f>
        <v/>
      </c>
      <c r="G25" s="28"/>
      <c r="H25" s="11" t="str">
        <f xml:space="preserve"> IF(C25="Totale",2,IF($G25 &lt;&gt; "", IF(D25 = "E",MATCH(G25, 'Cond Compo'!D$16:D$18, 0), MATCH(G25, 'Cond Compo'!C$16:C$19, 0)), ""))</f>
        <v/>
      </c>
      <c r="I25" s="12" t="str">
        <f>IF($E25 &lt;&gt; "", IF(E25 = 0, "", VLOOKUP(E25,'Cond Perturbation'!A:B,2,FALSE)),"")</f>
        <v/>
      </c>
      <c r="J25" s="28"/>
      <c r="K25" s="29" t="str">
        <f>IF($B25 &lt;&gt; "", IF(C25="Oui",IF(H25=1,IF(E25=0,Résultat!G$8,IF(J25="No",Résultat!$G$8,Résultat!$G$7)),IF(H25=2,IF(E25=0,Résultat!G$9,IF(J25="No",Résultat!$G$9,Résultat!$G$7)),Résultat!$G$7)),IF(C25 = "Totale", IF(H25=1,IF(E25=0,Résultat!G$8,IF(J25="No",Résultat!$G$9,Résultat!$G$7)),IF(H25=2,IF(E25=0,Résultat!G$9,IF(J25="No",Résultat!$G$9,Résultat!$G$7)),Résultat!$G$7)),Résultat!$G$7)), "")</f>
        <v/>
      </c>
      <c r="L25" s="31"/>
      <c r="M25" s="31"/>
    </row>
    <row r="26" spans="1:13" s="32" customFormat="1" ht="20.100000000000001" customHeight="1">
      <c r="A26" s="26"/>
      <c r="B26" s="27"/>
      <c r="C26" s="11" t="str">
        <f>IF($B26 &lt;&gt; "",VLOOKUP(MID(B26,3,5),'Recyclabilité Prod Matx'!C:F,2,FALSE), "")</f>
        <v/>
      </c>
      <c r="D26" s="11" t="str">
        <f>IF($B26 &lt;&gt; "",VLOOKUP(MID(B26,3,5),'Recyclabilité Prod Matx'!C:F,3,FALSE),"")</f>
        <v/>
      </c>
      <c r="E26" s="11" t="str">
        <f>IF($B26 &lt;&gt; "",VLOOKUP(MID(B26,3,5),'Recyclabilité Prod Matx'!C:F,4,FALSE), "")</f>
        <v/>
      </c>
      <c r="F26" s="12" t="str">
        <f>IF($B26 &lt;&gt; "", IF(C26="Totale","",IF(D26 = 0, "", VLOOKUP(D26,'Cond Compo'!A:B,2,FALSE))),"")</f>
        <v/>
      </c>
      <c r="G26" s="28"/>
      <c r="H26" s="11" t="str">
        <f xml:space="preserve"> IF(C26="Totale",2,IF($G26 &lt;&gt; "", IF(D26 = "E",MATCH(G26, 'Cond Compo'!D$16:D$18, 0), MATCH(G26, 'Cond Compo'!C$16:C$19, 0)), ""))</f>
        <v/>
      </c>
      <c r="I26" s="12" t="str">
        <f>IF($E26 &lt;&gt; "", IF(E26 = 0, "", VLOOKUP(E26,'Cond Perturbation'!A:B,2,FALSE)),"")</f>
        <v/>
      </c>
      <c r="J26" s="28"/>
      <c r="K26" s="29" t="str">
        <f>IF($B26 &lt;&gt; "", IF(C26="Oui",IF(H26=1,IF(E26=0,Résultat!G$8,IF(J26="No",Résultat!$G$8,Résultat!$G$7)),IF(H26=2,IF(E26=0,Résultat!G$9,IF(J26="No",Résultat!$G$9,Résultat!$G$7)),Résultat!$G$7)),IF(C26 = "Totale", IF(H26=1,IF(E26=0,Résultat!G$8,IF(J26="No",Résultat!$G$9,Résultat!$G$7)),IF(H26=2,IF(E26=0,Résultat!G$9,IF(J26="No",Résultat!$G$9,Résultat!$G$7)),Résultat!$G$7)),Résultat!$G$7)), "")</f>
        <v/>
      </c>
      <c r="L26" s="31"/>
      <c r="M26" s="31"/>
    </row>
    <row r="27" spans="1:13" s="32" customFormat="1" ht="20.100000000000001" customHeight="1">
      <c r="A27" s="26"/>
      <c r="B27" s="27"/>
      <c r="C27" s="11" t="str">
        <f>IF($B27 &lt;&gt; "",VLOOKUP(MID(B27,3,5),'Recyclabilité Prod Matx'!C:F,2,FALSE), "")</f>
        <v/>
      </c>
      <c r="D27" s="11" t="str">
        <f>IF($B27 &lt;&gt; "",VLOOKUP(MID(B27,3,5),'Recyclabilité Prod Matx'!C:F,3,FALSE),"")</f>
        <v/>
      </c>
      <c r="E27" s="11" t="str">
        <f>IF($B27 &lt;&gt; "",VLOOKUP(MID(B27,3,5),'Recyclabilité Prod Matx'!C:F,4,FALSE), "")</f>
        <v/>
      </c>
      <c r="F27" s="12" t="str">
        <f>IF($B27 &lt;&gt; "", IF(C27="Totale","",IF(D27 = 0, "", VLOOKUP(D27,'Cond Compo'!A:B,2,FALSE))),"")</f>
        <v/>
      </c>
      <c r="G27" s="28"/>
      <c r="H27" s="11" t="str">
        <f xml:space="preserve"> IF(C27="Totale",2,IF($G27 &lt;&gt; "", IF(D27 = "E",MATCH(G27, 'Cond Compo'!D$16:D$18, 0), MATCH(G27, 'Cond Compo'!C$16:C$19, 0)), ""))</f>
        <v/>
      </c>
      <c r="I27" s="12" t="str">
        <f>IF($E27 &lt;&gt; "", IF(E27 = 0, "", VLOOKUP(E27,'Cond Perturbation'!A:B,2,FALSE)),"")</f>
        <v/>
      </c>
      <c r="J27" s="28"/>
      <c r="K27" s="29" t="str">
        <f>IF($B27 &lt;&gt; "", IF(C27="Oui",IF(H27=1,IF(E27=0,Résultat!G$8,IF(J27="No",Résultat!$G$8,Résultat!$G$7)),IF(H27=2,IF(E27=0,Résultat!G$9,IF(J27="No",Résultat!$G$9,Résultat!$G$7)),Résultat!$G$7)),IF(C27 = "Totale", IF(H27=1,IF(E27=0,Résultat!G$8,IF(J27="No",Résultat!$G$9,Résultat!$G$7)),IF(H27=2,IF(E27=0,Résultat!G$9,IF(J27="No",Résultat!$G$9,Résultat!$G$7)),Résultat!$G$7)),Résultat!$G$7)), "")</f>
        <v/>
      </c>
      <c r="L27" s="31"/>
      <c r="M27" s="31"/>
    </row>
    <row r="28" spans="1:13" s="32" customFormat="1" ht="20.100000000000001" customHeight="1">
      <c r="A28" s="26"/>
      <c r="B28" s="27"/>
      <c r="C28" s="11" t="str">
        <f>IF($B28 &lt;&gt; "",VLOOKUP(MID(B28,3,5),'Recyclabilité Prod Matx'!C:F,2,FALSE), "")</f>
        <v/>
      </c>
      <c r="D28" s="11" t="str">
        <f>IF($B28 &lt;&gt; "",VLOOKUP(MID(B28,3,5),'Recyclabilité Prod Matx'!C:F,3,FALSE),"")</f>
        <v/>
      </c>
      <c r="E28" s="11" t="str">
        <f>IF($B28 &lt;&gt; "",VLOOKUP(MID(B28,3,5),'Recyclabilité Prod Matx'!C:F,4,FALSE), "")</f>
        <v/>
      </c>
      <c r="F28" s="12" t="str">
        <f>IF($B28 &lt;&gt; "", IF(C28="Totale","",IF(D28 = 0, "", VLOOKUP(D28,'Cond Compo'!A:B,2,FALSE))),"")</f>
        <v/>
      </c>
      <c r="G28" s="28"/>
      <c r="H28" s="11" t="str">
        <f xml:space="preserve"> IF(C28="Totale",2,IF($G28 &lt;&gt; "", IF(D28 = "E",MATCH(G28, 'Cond Compo'!D$16:D$18, 0), MATCH(G28, 'Cond Compo'!C$16:C$19, 0)), ""))</f>
        <v/>
      </c>
      <c r="I28" s="12" t="str">
        <f>IF($E28 &lt;&gt; "", IF(E28 = 0, "", VLOOKUP(E28,'Cond Perturbation'!A:B,2,FALSE)),"")</f>
        <v/>
      </c>
      <c r="J28" s="28"/>
      <c r="K28" s="29" t="str">
        <f>IF($B28 &lt;&gt; "", IF(C28="Oui",IF(H28=1,IF(E28=0,Résultat!G$8,IF(J28="No",Résultat!$G$8,Résultat!$G$7)),IF(H28=2,IF(E28=0,Résultat!G$9,IF(J28="No",Résultat!$G$9,Résultat!$G$7)),Résultat!$G$7)),IF(C28 = "Totale", IF(H28=1,IF(E28=0,Résultat!G$8,IF(J28="No",Résultat!$G$9,Résultat!$G$7)),IF(H28=2,IF(E28=0,Résultat!G$9,IF(J28="No",Résultat!$G$9,Résultat!$G$7)),Résultat!$G$7)),Résultat!$G$7)), "")</f>
        <v/>
      </c>
      <c r="L28" s="31"/>
      <c r="M28" s="31"/>
    </row>
    <row r="29" spans="1:13" s="32" customFormat="1" ht="20.100000000000001" customHeight="1">
      <c r="A29" s="26"/>
      <c r="B29" s="27"/>
      <c r="C29" s="11" t="str">
        <f>IF($B29 &lt;&gt; "",VLOOKUP(MID(B29,3,5),'Recyclabilité Prod Matx'!C:F,2,FALSE), "")</f>
        <v/>
      </c>
      <c r="D29" s="11" t="str">
        <f>IF($B29 &lt;&gt; "",VLOOKUP(MID(B29,3,5),'Recyclabilité Prod Matx'!C:F,3,FALSE),"")</f>
        <v/>
      </c>
      <c r="E29" s="11" t="str">
        <f>IF($B29 &lt;&gt; "",VLOOKUP(MID(B29,3,5),'Recyclabilité Prod Matx'!C:F,4,FALSE), "")</f>
        <v/>
      </c>
      <c r="F29" s="12" t="str">
        <f>IF($B29 &lt;&gt; "", IF(C29="Totale","",IF(D29 = 0, "", VLOOKUP(D29,'Cond Compo'!A:B,2,FALSE))),"")</f>
        <v/>
      </c>
      <c r="G29" s="28"/>
      <c r="H29" s="11" t="str">
        <f xml:space="preserve"> IF(C29="Totale",2,IF($G29 &lt;&gt; "", IF(D29 = "E",MATCH(G29, 'Cond Compo'!D$16:D$18, 0), MATCH(G29, 'Cond Compo'!C$16:C$19, 0)), ""))</f>
        <v/>
      </c>
      <c r="I29" s="12" t="str">
        <f>IF($E29 &lt;&gt; "", IF(E29 = 0, "", VLOOKUP(E29,'Cond Perturbation'!A:B,2,FALSE)),"")</f>
        <v/>
      </c>
      <c r="J29" s="28"/>
      <c r="K29" s="29" t="str">
        <f>IF($B29 &lt;&gt; "", IF(C29="Oui",IF(H29=1,IF(E29=0,Résultat!G$8,IF(J29="No",Résultat!$G$8,Résultat!$G$7)),IF(H29=2,IF(E29=0,Résultat!G$9,IF(J29="No",Résultat!$G$9,Résultat!$G$7)),Résultat!$G$7)),IF(C29 = "Totale", IF(H29=1,IF(E29=0,Résultat!G$8,IF(J29="No",Résultat!$G$9,Résultat!$G$7)),IF(H29=2,IF(E29=0,Résultat!G$9,IF(J29="No",Résultat!$G$9,Résultat!$G$7)),Résultat!$G$7)),Résultat!$G$7)), "")</f>
        <v/>
      </c>
      <c r="L29" s="31"/>
      <c r="M29" s="31"/>
    </row>
    <row r="30" spans="1:13" s="32" customFormat="1" ht="20.100000000000001" customHeight="1">
      <c r="A30" s="26"/>
      <c r="B30" s="27"/>
      <c r="C30" s="11" t="str">
        <f>IF($B30 &lt;&gt; "",VLOOKUP(MID(B30,3,5),'Recyclabilité Prod Matx'!C:F,2,FALSE), "")</f>
        <v/>
      </c>
      <c r="D30" s="11" t="str">
        <f>IF($B30 &lt;&gt; "",VLOOKUP(MID(B30,3,5),'Recyclabilité Prod Matx'!C:F,3,FALSE),"")</f>
        <v/>
      </c>
      <c r="E30" s="11" t="str">
        <f>IF($B30 &lt;&gt; "",VLOOKUP(MID(B30,3,5),'Recyclabilité Prod Matx'!C:F,4,FALSE), "")</f>
        <v/>
      </c>
      <c r="F30" s="12" t="str">
        <f>IF($B30 &lt;&gt; "", IF(C30="Totale","",IF(D30 = 0, "", VLOOKUP(D30,'Cond Compo'!A:B,2,FALSE))),"")</f>
        <v/>
      </c>
      <c r="G30" s="28"/>
      <c r="H30" s="11" t="str">
        <f xml:space="preserve"> IF(C30="Totale",2,IF($G30 &lt;&gt; "", IF(D30 = "E",MATCH(G30, 'Cond Compo'!D$16:D$18, 0), MATCH(G30, 'Cond Compo'!C$16:C$19, 0)), ""))</f>
        <v/>
      </c>
      <c r="I30" s="12" t="str">
        <f>IF($E30 &lt;&gt; "", IF(E30 = 0, "", VLOOKUP(E30,'Cond Perturbation'!A:B,2,FALSE)),"")</f>
        <v/>
      </c>
      <c r="J30" s="28"/>
      <c r="K30" s="29" t="str">
        <f>IF($B30 &lt;&gt; "", IF(C30="Oui",IF(H30=1,IF(E30=0,Résultat!G$8,IF(J30="No",Résultat!$G$8,Résultat!$G$7)),IF(H30=2,IF(E30=0,Résultat!G$9,IF(J30="No",Résultat!$G$9,Résultat!$G$7)),Résultat!$G$7)),IF(C30 = "Totale", IF(H30=1,IF(E30=0,Résultat!G$8,IF(J30="No",Résultat!$G$9,Résultat!$G$7)),IF(H30=2,IF(E30=0,Résultat!G$9,IF(J30="No",Résultat!$G$9,Résultat!$G$7)),Résultat!$G$7)),Résultat!$G$7)), "")</f>
        <v/>
      </c>
      <c r="L30" s="31"/>
      <c r="M30" s="31"/>
    </row>
    <row r="31" spans="1:13" s="32" customFormat="1" ht="20.100000000000001" customHeight="1">
      <c r="A31" s="26"/>
      <c r="B31" s="27"/>
      <c r="C31" s="11" t="str">
        <f>IF($B31 &lt;&gt; "",VLOOKUP(MID(B31,3,5),'Recyclabilité Prod Matx'!C:F,2,FALSE), "")</f>
        <v/>
      </c>
      <c r="D31" s="11" t="str">
        <f>IF($B31 &lt;&gt; "",VLOOKUP(MID(B31,3,5),'Recyclabilité Prod Matx'!C:F,3,FALSE),"")</f>
        <v/>
      </c>
      <c r="E31" s="11" t="str">
        <f>IF($B31 &lt;&gt; "",VLOOKUP(MID(B31,3,5),'Recyclabilité Prod Matx'!C:F,4,FALSE), "")</f>
        <v/>
      </c>
      <c r="F31" s="12" t="str">
        <f>IF($B31 &lt;&gt; "", IF(C31="Totale","",IF(D31 = 0, "", VLOOKUP(D31,'Cond Compo'!A:B,2,FALSE))),"")</f>
        <v/>
      </c>
      <c r="G31" s="28"/>
      <c r="H31" s="11" t="str">
        <f xml:space="preserve"> IF(C31="Totale",2,IF($G31 &lt;&gt; "", IF(D31 = "E",MATCH(G31, 'Cond Compo'!D$16:D$18, 0), MATCH(G31, 'Cond Compo'!C$16:C$19, 0)), ""))</f>
        <v/>
      </c>
      <c r="I31" s="12" t="str">
        <f>IF($E31 &lt;&gt; "", IF(E31 = 0, "", VLOOKUP(E31,'Cond Perturbation'!A:B,2,FALSE)),"")</f>
        <v/>
      </c>
      <c r="J31" s="28"/>
      <c r="K31" s="29" t="str">
        <f>IF($B31 &lt;&gt; "", IF(C31="Oui",IF(H31=1,IF(E31=0,Résultat!G$8,IF(J31="No",Résultat!$G$8,Résultat!$G$7)),IF(H31=2,IF(E31=0,Résultat!G$9,IF(J31="No",Résultat!$G$9,Résultat!$G$7)),Résultat!$G$7)),IF(C31 = "Totale", IF(H31=1,IF(E31=0,Résultat!G$8,IF(J31="No",Résultat!$G$9,Résultat!$G$7)),IF(H31=2,IF(E31=0,Résultat!G$9,IF(J31="No",Résultat!$G$9,Résultat!$G$7)),Résultat!$G$7)),Résultat!$G$7)), "")</f>
        <v/>
      </c>
      <c r="L31" s="31"/>
      <c r="M31" s="31"/>
    </row>
    <row r="32" spans="1:13" s="32" customFormat="1" ht="20.100000000000001" customHeight="1">
      <c r="A32" s="26"/>
      <c r="B32" s="27"/>
      <c r="C32" s="11" t="str">
        <f>IF($B32 &lt;&gt; "",VLOOKUP(MID(B32,3,5),'Recyclabilité Prod Matx'!C:F,2,FALSE), "")</f>
        <v/>
      </c>
      <c r="D32" s="11" t="str">
        <f>IF($B32 &lt;&gt; "",VLOOKUP(MID(B32,3,5),'Recyclabilité Prod Matx'!C:F,3,FALSE),"")</f>
        <v/>
      </c>
      <c r="E32" s="11" t="str">
        <f>IF($B32 &lt;&gt; "",VLOOKUP(MID(B32,3,5),'Recyclabilité Prod Matx'!C:F,4,FALSE), "")</f>
        <v/>
      </c>
      <c r="F32" s="12" t="str">
        <f>IF($B32 &lt;&gt; "", IF(C32="Totale","",IF(D32 = 0, "", VLOOKUP(D32,'Cond Compo'!A:B,2,FALSE))),"")</f>
        <v/>
      </c>
      <c r="G32" s="28"/>
      <c r="H32" s="11" t="str">
        <f xml:space="preserve"> IF(C32="Totale",2,IF($G32 &lt;&gt; "", IF(D32 = "E",MATCH(G32, 'Cond Compo'!D$16:D$18, 0), MATCH(G32, 'Cond Compo'!C$16:C$19, 0)), ""))</f>
        <v/>
      </c>
      <c r="I32" s="12" t="str">
        <f>IF($E32 &lt;&gt; "", IF(E32 = 0, "", VLOOKUP(E32,'Cond Perturbation'!A:B,2,FALSE)),"")</f>
        <v/>
      </c>
      <c r="J32" s="28"/>
      <c r="K32" s="29" t="str">
        <f>IF($B32 &lt;&gt; "", IF(C32="Oui",IF(H32=1,IF(E32=0,Résultat!G$8,IF(J32="No",Résultat!$G$8,Résultat!$G$7)),IF(H32=2,IF(E32=0,Résultat!G$9,IF(J32="No",Résultat!$G$9,Résultat!$G$7)),Résultat!$G$7)),IF(C32 = "Totale", IF(H32=1,IF(E32=0,Résultat!G$8,IF(J32="No",Résultat!$G$9,Résultat!$G$7)),IF(H32=2,IF(E32=0,Résultat!G$9,IF(J32="No",Résultat!$G$9,Résultat!$G$7)),Résultat!$G$7)),Résultat!$G$7)), "")</f>
        <v/>
      </c>
      <c r="L32" s="31"/>
      <c r="M32" s="31"/>
    </row>
    <row r="33" spans="1:13" s="32" customFormat="1" ht="20.100000000000001" customHeight="1">
      <c r="A33" s="26"/>
      <c r="B33" s="27"/>
      <c r="C33" s="11" t="str">
        <f>IF($B33 &lt;&gt; "",VLOOKUP(MID(B33,3,5),'Recyclabilité Prod Matx'!C:F,2,FALSE), "")</f>
        <v/>
      </c>
      <c r="D33" s="11" t="str">
        <f>IF($B33 &lt;&gt; "",VLOOKUP(MID(B33,3,5),'Recyclabilité Prod Matx'!C:F,3,FALSE),"")</f>
        <v/>
      </c>
      <c r="E33" s="11" t="str">
        <f>IF($B33 &lt;&gt; "",VLOOKUP(MID(B33,3,5),'Recyclabilité Prod Matx'!C:F,4,FALSE), "")</f>
        <v/>
      </c>
      <c r="F33" s="12" t="str">
        <f>IF($B33 &lt;&gt; "", IF(C33="Totale","",IF(D33 = 0, "", VLOOKUP(D33,'Cond Compo'!A:B,2,FALSE))),"")</f>
        <v/>
      </c>
      <c r="G33" s="28"/>
      <c r="H33" s="11" t="str">
        <f xml:space="preserve"> IF(C33="Totale",2,IF($G33 &lt;&gt; "", IF(D33 = "E",MATCH(G33, 'Cond Compo'!D$16:D$18, 0), MATCH(G33, 'Cond Compo'!C$16:C$19, 0)), ""))</f>
        <v/>
      </c>
      <c r="I33" s="12" t="str">
        <f>IF($E33 &lt;&gt; "", IF(E33 = 0, "", VLOOKUP(E33,'Cond Perturbation'!A:B,2,FALSE)),"")</f>
        <v/>
      </c>
      <c r="J33" s="28"/>
      <c r="K33" s="29" t="str">
        <f>IF($B33 &lt;&gt; "", IF(C33="Oui",IF(H33=1,IF(E33=0,Résultat!G$8,IF(J33="No",Résultat!$G$8,Résultat!$G$7)),IF(H33=2,IF(E33=0,Résultat!G$9,IF(J33="No",Résultat!$G$9,Résultat!$G$7)),Résultat!$G$7)),IF(C33 = "Totale", IF(H33=1,IF(E33=0,Résultat!G$8,IF(J33="No",Résultat!$G$9,Résultat!$G$7)),IF(H33=2,IF(E33=0,Résultat!G$9,IF(J33="No",Résultat!$G$9,Résultat!$G$7)),Résultat!$G$7)),Résultat!$G$7)), "")</f>
        <v/>
      </c>
      <c r="L33" s="31"/>
      <c r="M33" s="31"/>
    </row>
    <row r="34" spans="1:13" s="32" customFormat="1" ht="20.100000000000001" customHeight="1">
      <c r="A34" s="26"/>
      <c r="B34" s="27"/>
      <c r="C34" s="11" t="str">
        <f>IF($B34 &lt;&gt; "",VLOOKUP(MID(B34,3,5),'Recyclabilité Prod Matx'!C:F,2,FALSE), "")</f>
        <v/>
      </c>
      <c r="D34" s="11" t="str">
        <f>IF($B34 &lt;&gt; "",VLOOKUP(MID(B34,3,5),'Recyclabilité Prod Matx'!C:F,3,FALSE),"")</f>
        <v/>
      </c>
      <c r="E34" s="11" t="str">
        <f>IF($B34 &lt;&gt; "",VLOOKUP(MID(B34,3,5),'Recyclabilité Prod Matx'!C:F,4,FALSE), "")</f>
        <v/>
      </c>
      <c r="F34" s="12" t="str">
        <f>IF($B34 &lt;&gt; "", IF(C34="Totale","",IF(D34 = 0, "", VLOOKUP(D34,'Cond Compo'!A:B,2,FALSE))),"")</f>
        <v/>
      </c>
      <c r="G34" s="28"/>
      <c r="H34" s="11" t="str">
        <f xml:space="preserve"> IF(C34="Totale",2,IF($G34 &lt;&gt; "", IF(D34 = "E",MATCH(G34, 'Cond Compo'!D$16:D$18, 0), MATCH(G34, 'Cond Compo'!C$16:C$19, 0)), ""))</f>
        <v/>
      </c>
      <c r="I34" s="12" t="str">
        <f>IF($E34 &lt;&gt; "", IF(E34 = 0, "", VLOOKUP(E34,'Cond Perturbation'!A:B,2,FALSE)),"")</f>
        <v/>
      </c>
      <c r="J34" s="28"/>
      <c r="K34" s="29" t="str">
        <f>IF($B34 &lt;&gt; "", IF(C34="Oui",IF(H34=1,IF(E34=0,Résultat!G$8,IF(J34="No",Résultat!$G$8,Résultat!$G$7)),IF(H34=2,IF(E34=0,Résultat!G$9,IF(J34="No",Résultat!$G$9,Résultat!$G$7)),Résultat!$G$7)),IF(C34 = "Totale", IF(H34=1,IF(E34=0,Résultat!G$8,IF(J34="No",Résultat!$G$9,Résultat!$G$7)),IF(H34=2,IF(E34=0,Résultat!G$9,IF(J34="No",Résultat!$G$9,Résultat!$G$7)),Résultat!$G$7)),Résultat!$G$7)), "")</f>
        <v/>
      </c>
      <c r="L34" s="31"/>
      <c r="M34" s="31"/>
    </row>
    <row r="35" spans="1:13" s="32" customFormat="1" ht="20.100000000000001" customHeight="1">
      <c r="A35" s="26"/>
      <c r="B35" s="27"/>
      <c r="C35" s="11" t="str">
        <f>IF($B35 &lt;&gt; "",VLOOKUP(MID(B35,3,5),'Recyclabilité Prod Matx'!C:F,2,FALSE), "")</f>
        <v/>
      </c>
      <c r="D35" s="11" t="str">
        <f>IF($B35 &lt;&gt; "",VLOOKUP(MID(B35,3,5),'Recyclabilité Prod Matx'!C:F,3,FALSE),"")</f>
        <v/>
      </c>
      <c r="E35" s="11" t="str">
        <f>IF($B35 &lt;&gt; "",VLOOKUP(MID(B35,3,5),'Recyclabilité Prod Matx'!C:F,4,FALSE), "")</f>
        <v/>
      </c>
      <c r="F35" s="12" t="str">
        <f>IF($B35 &lt;&gt; "", IF(C35="Totale","",IF(D35 = 0, "", VLOOKUP(D35,'Cond Compo'!A:B,2,FALSE))),"")</f>
        <v/>
      </c>
      <c r="G35" s="28"/>
      <c r="H35" s="11" t="str">
        <f xml:space="preserve"> IF(C35="Totale",2,IF($G35 &lt;&gt; "", IF(D35 = "E",MATCH(G35, 'Cond Compo'!D$16:D$18, 0), MATCH(G35, 'Cond Compo'!C$16:C$19, 0)), ""))</f>
        <v/>
      </c>
      <c r="I35" s="12" t="str">
        <f>IF($E35 &lt;&gt; "", IF(E35 = 0, "", VLOOKUP(E35,'Cond Perturbation'!A:B,2,FALSE)),"")</f>
        <v/>
      </c>
      <c r="J35" s="28"/>
      <c r="K35" s="29" t="str">
        <f>IF($B35 &lt;&gt; "", IF(C35="Oui",IF(H35=1,IF(E35=0,Résultat!G$8,IF(J35="No",Résultat!$G$8,Résultat!$G$7)),IF(H35=2,IF(E35=0,Résultat!G$9,IF(J35="No",Résultat!$G$9,Résultat!$G$7)),Résultat!$G$7)),IF(C35 = "Totale", IF(H35=1,IF(E35=0,Résultat!G$8,IF(J35="No",Résultat!$G$9,Résultat!$G$7)),IF(H35=2,IF(E35=0,Résultat!G$9,IF(J35="No",Résultat!$G$9,Résultat!$G$7)),Résultat!$G$7)),Résultat!$G$7)), "")</f>
        <v/>
      </c>
      <c r="L35" s="31"/>
      <c r="M35" s="31"/>
    </row>
    <row r="36" spans="1:13" s="32" customFormat="1" ht="20.100000000000001" customHeight="1">
      <c r="A36" s="26"/>
      <c r="B36" s="27"/>
      <c r="C36" s="11" t="str">
        <f>IF($B36 &lt;&gt; "",VLOOKUP(MID(B36,3,5),'Recyclabilité Prod Matx'!C:F,2,FALSE), "")</f>
        <v/>
      </c>
      <c r="D36" s="11" t="str">
        <f>IF($B36 &lt;&gt; "",VLOOKUP(MID(B36,3,5),'Recyclabilité Prod Matx'!C:F,3,FALSE),"")</f>
        <v/>
      </c>
      <c r="E36" s="11" t="str">
        <f>IF($B36 &lt;&gt; "",VLOOKUP(MID(B36,3,5),'Recyclabilité Prod Matx'!C:F,4,FALSE), "")</f>
        <v/>
      </c>
      <c r="F36" s="12" t="str">
        <f>IF($B36 &lt;&gt; "", IF(C36="Totale","",IF(D36 = 0, "", VLOOKUP(D36,'Cond Compo'!A:B,2,FALSE))),"")</f>
        <v/>
      </c>
      <c r="G36" s="28"/>
      <c r="H36" s="11" t="str">
        <f xml:space="preserve"> IF(C36="Totale",2,IF($G36 &lt;&gt; "", IF(D36 = "E",MATCH(G36, 'Cond Compo'!D$16:D$18, 0), MATCH(G36, 'Cond Compo'!C$16:C$19, 0)), ""))</f>
        <v/>
      </c>
      <c r="I36" s="12" t="str">
        <f>IF($E36 &lt;&gt; "", IF(E36 = 0, "", VLOOKUP(E36,'Cond Perturbation'!A:B,2,FALSE)),"")</f>
        <v/>
      </c>
      <c r="J36" s="28"/>
      <c r="K36" s="29" t="str">
        <f>IF($B36 &lt;&gt; "", IF(C36="Oui",IF(H36=1,IF(E36=0,Résultat!G$8,IF(J36="No",Résultat!$G$8,Résultat!$G$7)),IF(H36=2,IF(E36=0,Résultat!G$9,IF(J36="No",Résultat!$G$9,Résultat!$G$7)),Résultat!$G$7)),IF(C36 = "Totale", IF(H36=1,IF(E36=0,Résultat!G$8,IF(J36="No",Résultat!$G$9,Résultat!$G$7)),IF(H36=2,IF(E36=0,Résultat!G$9,IF(J36="No",Résultat!$G$9,Résultat!$G$7)),Résultat!$G$7)),Résultat!$G$7)), "")</f>
        <v/>
      </c>
      <c r="L36" s="31"/>
      <c r="M36" s="31"/>
    </row>
    <row r="37" spans="1:13" s="32" customFormat="1" ht="20.100000000000001" customHeight="1">
      <c r="A37" s="26"/>
      <c r="B37" s="27"/>
      <c r="C37" s="11" t="str">
        <f>IF($B37 &lt;&gt; "",VLOOKUP(MID(B37,3,5),'Recyclabilité Prod Matx'!C:F,2,FALSE), "")</f>
        <v/>
      </c>
      <c r="D37" s="11" t="str">
        <f>IF($B37 &lt;&gt; "",VLOOKUP(MID(B37,3,5),'Recyclabilité Prod Matx'!C:F,3,FALSE),"")</f>
        <v/>
      </c>
      <c r="E37" s="11" t="str">
        <f>IF($B37 &lt;&gt; "",VLOOKUP(MID(B37,3,5),'Recyclabilité Prod Matx'!C:F,4,FALSE), "")</f>
        <v/>
      </c>
      <c r="F37" s="12" t="str">
        <f>IF($B37 &lt;&gt; "", IF(C37="Totale","",IF(D37 = 0, "", VLOOKUP(D37,'Cond Compo'!A:B,2,FALSE))),"")</f>
        <v/>
      </c>
      <c r="G37" s="28"/>
      <c r="H37" s="11" t="str">
        <f xml:space="preserve"> IF(C37="Totale",2,IF($G37 &lt;&gt; "", IF(D37 = "E",MATCH(G37, 'Cond Compo'!D$16:D$18, 0), MATCH(G37, 'Cond Compo'!C$16:C$19, 0)), ""))</f>
        <v/>
      </c>
      <c r="I37" s="12" t="str">
        <f>IF($E37 &lt;&gt; "", IF(E37 = 0, "", VLOOKUP(E37,'Cond Perturbation'!A:B,2,FALSE)),"")</f>
        <v/>
      </c>
      <c r="J37" s="28"/>
      <c r="K37" s="29" t="str">
        <f>IF($B37 &lt;&gt; "", IF(C37="Oui",IF(H37=1,IF(E37=0,Résultat!G$8,IF(J37="No",Résultat!$G$8,Résultat!$G$7)),IF(H37=2,IF(E37=0,Résultat!G$9,IF(J37="No",Résultat!$G$9,Résultat!$G$7)),Résultat!$G$7)),IF(C37 = "Totale", IF(H37=1,IF(E37=0,Résultat!G$8,IF(J37="No",Résultat!$G$9,Résultat!$G$7)),IF(H37=2,IF(E37=0,Résultat!G$9,IF(J37="No",Résultat!$G$9,Résultat!$G$7)),Résultat!$G$7)),Résultat!$G$7)), "")</f>
        <v/>
      </c>
      <c r="L37" s="31"/>
      <c r="M37" s="31"/>
    </row>
    <row r="38" spans="1:13" s="32" customFormat="1" ht="20.100000000000001" customHeight="1">
      <c r="A38" s="26"/>
      <c r="B38" s="27"/>
      <c r="C38" s="11" t="str">
        <f>IF($B38 &lt;&gt; "",VLOOKUP(MID(B38,3,5),'Recyclabilité Prod Matx'!C:F,2,FALSE), "")</f>
        <v/>
      </c>
      <c r="D38" s="11" t="str">
        <f>IF($B38 &lt;&gt; "",VLOOKUP(MID(B38,3,5),'Recyclabilité Prod Matx'!C:F,3,FALSE),"")</f>
        <v/>
      </c>
      <c r="E38" s="11" t="str">
        <f>IF($B38 &lt;&gt; "",VLOOKUP(MID(B38,3,5),'Recyclabilité Prod Matx'!C:F,4,FALSE), "")</f>
        <v/>
      </c>
      <c r="F38" s="12" t="str">
        <f>IF($B38 &lt;&gt; "", IF(C38="Totale","",IF(D38 = 0, "", VLOOKUP(D38,'Cond Compo'!A:B,2,FALSE))),"")</f>
        <v/>
      </c>
      <c r="G38" s="28"/>
      <c r="H38" s="11" t="str">
        <f xml:space="preserve"> IF(C38="Totale",2,IF($G38 &lt;&gt; "", IF(D38 = "E",MATCH(G38, 'Cond Compo'!D$16:D$18, 0), MATCH(G38, 'Cond Compo'!C$16:C$19, 0)), ""))</f>
        <v/>
      </c>
      <c r="I38" s="12" t="str">
        <f>IF($E38 &lt;&gt; "", IF(E38 = 0, "", VLOOKUP(E38,'Cond Perturbation'!A:B,2,FALSE)),"")</f>
        <v/>
      </c>
      <c r="J38" s="28"/>
      <c r="K38" s="29" t="str">
        <f>IF($B38 &lt;&gt; "", IF(C38="Oui",IF(H38=1,IF(E38=0,Résultat!G$8,IF(J38="No",Résultat!$G$8,Résultat!$G$7)),IF(H38=2,IF(E38=0,Résultat!G$9,IF(J38="No",Résultat!$G$9,Résultat!$G$7)),Résultat!$G$7)),IF(C38 = "Totale", IF(H38=1,IF(E38=0,Résultat!G$8,IF(J38="No",Résultat!$G$9,Résultat!$G$7)),IF(H38=2,IF(E38=0,Résultat!G$9,IF(J38="No",Résultat!$G$9,Résultat!$G$7)),Résultat!$G$7)),Résultat!$G$7)), "")</f>
        <v/>
      </c>
      <c r="L38" s="31"/>
      <c r="M38" s="31"/>
    </row>
    <row r="39" spans="1:13" s="32" customFormat="1" ht="20.100000000000001" customHeight="1">
      <c r="A39" s="26"/>
      <c r="B39" s="27"/>
      <c r="C39" s="11" t="str">
        <f>IF($B39 &lt;&gt; "",VLOOKUP(MID(B39,3,5),'Recyclabilité Prod Matx'!C:F,2,FALSE), "")</f>
        <v/>
      </c>
      <c r="D39" s="11" t="str">
        <f>IF($B39 &lt;&gt; "",VLOOKUP(MID(B39,3,5),'Recyclabilité Prod Matx'!C:F,3,FALSE),"")</f>
        <v/>
      </c>
      <c r="E39" s="11" t="str">
        <f>IF($B39 &lt;&gt; "",VLOOKUP(MID(B39,3,5),'Recyclabilité Prod Matx'!C:F,4,FALSE), "")</f>
        <v/>
      </c>
      <c r="F39" s="12" t="str">
        <f>IF($B39 &lt;&gt; "", IF(C39="Totale","",IF(D39 = 0, "", VLOOKUP(D39,'Cond Compo'!A:B,2,FALSE))),"")</f>
        <v/>
      </c>
      <c r="G39" s="28"/>
      <c r="H39" s="11" t="str">
        <f xml:space="preserve"> IF(C39="Totale",2,IF($G39 &lt;&gt; "", IF(D39 = "E",MATCH(G39, 'Cond Compo'!D$16:D$18, 0), MATCH(G39, 'Cond Compo'!C$16:C$19, 0)), ""))</f>
        <v/>
      </c>
      <c r="I39" s="12" t="str">
        <f>IF($E39 &lt;&gt; "", IF(E39 = 0, "", VLOOKUP(E39,'Cond Perturbation'!A:B,2,FALSE)),"")</f>
        <v/>
      </c>
      <c r="J39" s="28"/>
      <c r="K39" s="29" t="str">
        <f>IF($B39 &lt;&gt; "", IF(C39="Oui",IF(H39=1,IF(E39=0,Résultat!G$8,IF(J39="No",Résultat!$G$8,Résultat!$G$7)),IF(H39=2,IF(E39=0,Résultat!G$9,IF(J39="No",Résultat!$G$9,Résultat!$G$7)),Résultat!$G$7)),IF(C39 = "Totale", IF(H39=1,IF(E39=0,Résultat!G$8,IF(J39="No",Résultat!$G$9,Résultat!$G$7)),IF(H39=2,IF(E39=0,Résultat!G$9,IF(J39="No",Résultat!$G$9,Résultat!$G$7)),Résultat!$G$7)),Résultat!$G$7)), "")</f>
        <v/>
      </c>
      <c r="L39" s="31"/>
      <c r="M39" s="31"/>
    </row>
    <row r="40" spans="1:13" s="32" customFormat="1" ht="20.100000000000001" customHeight="1">
      <c r="A40" s="26"/>
      <c r="B40" s="27"/>
      <c r="C40" s="11" t="str">
        <f>IF($B40 &lt;&gt; "",VLOOKUP(MID(B40,3,5),'Recyclabilité Prod Matx'!C:F,2,FALSE), "")</f>
        <v/>
      </c>
      <c r="D40" s="11" t="str">
        <f>IF($B40 &lt;&gt; "",VLOOKUP(MID(B40,3,5),'Recyclabilité Prod Matx'!C:F,3,FALSE),"")</f>
        <v/>
      </c>
      <c r="E40" s="11" t="str">
        <f>IF($B40 &lt;&gt; "",VLOOKUP(MID(B40,3,5),'Recyclabilité Prod Matx'!C:F,4,FALSE), "")</f>
        <v/>
      </c>
      <c r="F40" s="12" t="str">
        <f>IF($B40 &lt;&gt; "", IF(C40="Totale","",IF(D40 = 0, "", VLOOKUP(D40,'Cond Compo'!A:B,2,FALSE))),"")</f>
        <v/>
      </c>
      <c r="G40" s="28"/>
      <c r="H40" s="11" t="str">
        <f xml:space="preserve"> IF(C40="Totale",2,IF($G40 &lt;&gt; "", IF(D40 = "E",MATCH(G40, 'Cond Compo'!D$16:D$18, 0), MATCH(G40, 'Cond Compo'!C$16:C$19, 0)), ""))</f>
        <v/>
      </c>
      <c r="I40" s="12" t="str">
        <f>IF($E40 &lt;&gt; "", IF(E40 = 0, "", VLOOKUP(E40,'Cond Perturbation'!A:B,2,FALSE)),"")</f>
        <v/>
      </c>
      <c r="J40" s="28"/>
      <c r="K40" s="29" t="str">
        <f>IF($B40 &lt;&gt; "", IF(C40="Oui",IF(H40=1,IF(E40=0,Résultat!G$8,IF(J40="No",Résultat!$G$8,Résultat!$G$7)),IF(H40=2,IF(E40=0,Résultat!G$9,IF(J40="No",Résultat!$G$9,Résultat!$G$7)),Résultat!$G$7)),IF(C40 = "Totale", IF(H40=1,IF(E40=0,Résultat!G$8,IF(J40="No",Résultat!$G$9,Résultat!$G$7)),IF(H40=2,IF(E40=0,Résultat!G$9,IF(J40="No",Résultat!$G$9,Résultat!$G$7)),Résultat!$G$7)),Résultat!$G$7)), "")</f>
        <v/>
      </c>
      <c r="L40" s="31"/>
      <c r="M40" s="31"/>
    </row>
    <row r="41" spans="1:13" s="32" customFormat="1" ht="20.100000000000001" customHeight="1">
      <c r="A41" s="26"/>
      <c r="B41" s="27"/>
      <c r="C41" s="11" t="str">
        <f>IF($B41 &lt;&gt; "",VLOOKUP(MID(B41,3,5),'Recyclabilité Prod Matx'!C:F,2,FALSE), "")</f>
        <v/>
      </c>
      <c r="D41" s="11" t="str">
        <f>IF($B41 &lt;&gt; "",VLOOKUP(MID(B41,3,5),'Recyclabilité Prod Matx'!C:F,3,FALSE),"")</f>
        <v/>
      </c>
      <c r="E41" s="11" t="str">
        <f>IF($B41 &lt;&gt; "",VLOOKUP(MID(B41,3,5),'Recyclabilité Prod Matx'!C:F,4,FALSE), "")</f>
        <v/>
      </c>
      <c r="F41" s="12" t="str">
        <f>IF($B41 &lt;&gt; "", IF(C41="Totale","",IF(D41 = 0, "", VLOOKUP(D41,'Cond Compo'!A:B,2,FALSE))),"")</f>
        <v/>
      </c>
      <c r="G41" s="28"/>
      <c r="H41" s="11" t="str">
        <f xml:space="preserve"> IF(C41="Totale",2,IF($G41 &lt;&gt; "", IF(D41 = "E",MATCH(G41, 'Cond Compo'!D$16:D$18, 0), MATCH(G41, 'Cond Compo'!C$16:C$19, 0)), ""))</f>
        <v/>
      </c>
      <c r="I41" s="12" t="str">
        <f>IF($E41 &lt;&gt; "", IF(E41 = 0, "", VLOOKUP(E41,'Cond Perturbation'!A:B,2,FALSE)),"")</f>
        <v/>
      </c>
      <c r="J41" s="28"/>
      <c r="K41" s="29" t="str">
        <f>IF($B41 &lt;&gt; "", IF(C41="Oui",IF(H41=1,IF(E41=0,Résultat!G$8,IF(J41="No",Résultat!$G$8,Résultat!$G$7)),IF(H41=2,IF(E41=0,Résultat!G$9,IF(J41="No",Résultat!$G$9,Résultat!$G$7)),Résultat!$G$7)),IF(C41 = "Totale", IF(H41=1,IF(E41=0,Résultat!G$8,IF(J41="No",Résultat!$G$9,Résultat!$G$7)),IF(H41=2,IF(E41=0,Résultat!G$9,IF(J41="No",Résultat!$G$9,Résultat!$G$7)),Résultat!$G$7)),Résultat!$G$7)), "")</f>
        <v/>
      </c>
      <c r="L41" s="31"/>
      <c r="M41" s="31"/>
    </row>
    <row r="42" spans="1:13" s="32" customFormat="1" ht="20.100000000000001" customHeight="1">
      <c r="A42" s="26"/>
      <c r="B42" s="27"/>
      <c r="C42" s="11" t="str">
        <f>IF($B42 &lt;&gt; "",VLOOKUP(MID(B42,3,5),'Recyclabilité Prod Matx'!C:F,2,FALSE), "")</f>
        <v/>
      </c>
      <c r="D42" s="11" t="str">
        <f>IF($B42 &lt;&gt; "",VLOOKUP(MID(B42,3,5),'Recyclabilité Prod Matx'!C:F,3,FALSE),"")</f>
        <v/>
      </c>
      <c r="E42" s="11" t="str">
        <f>IF($B42 &lt;&gt; "",VLOOKUP(MID(B42,3,5),'Recyclabilité Prod Matx'!C:F,4,FALSE), "")</f>
        <v/>
      </c>
      <c r="F42" s="12" t="str">
        <f>IF($B42 &lt;&gt; "", IF(C42="Totale","",IF(D42 = 0, "", VLOOKUP(D42,'Cond Compo'!A:B,2,FALSE))),"")</f>
        <v/>
      </c>
      <c r="G42" s="28"/>
      <c r="H42" s="11" t="str">
        <f xml:space="preserve"> IF(C42="Totale",2,IF($G42 &lt;&gt; "", IF(D42 = "E",MATCH(G42, 'Cond Compo'!D$16:D$18, 0), MATCH(G42, 'Cond Compo'!C$16:C$19, 0)), ""))</f>
        <v/>
      </c>
      <c r="I42" s="12" t="str">
        <f>IF($E42 &lt;&gt; "", IF(E42 = 0, "", VLOOKUP(E42,'Cond Perturbation'!A:B,2,FALSE)),"")</f>
        <v/>
      </c>
      <c r="J42" s="28"/>
      <c r="K42" s="29" t="str">
        <f>IF($B42 &lt;&gt; "", IF(C42="Oui",IF(H42=1,IF(E42=0,Résultat!G$8,IF(J42="No",Résultat!$G$8,Résultat!$G$7)),IF(H42=2,IF(E42=0,Résultat!G$9,IF(J42="No",Résultat!$G$9,Résultat!$G$7)),Résultat!$G$7)),IF(C42 = "Totale", IF(H42=1,IF(E42=0,Résultat!G$8,IF(J42="No",Résultat!$G$9,Résultat!$G$7)),IF(H42=2,IF(E42=0,Résultat!G$9,IF(J42="No",Résultat!$G$9,Résultat!$G$7)),Résultat!$G$7)),Résultat!$G$7)), "")</f>
        <v/>
      </c>
      <c r="L42" s="31"/>
      <c r="M42" s="31"/>
    </row>
    <row r="43" spans="1:13" s="32" customFormat="1" ht="20.100000000000001" customHeight="1">
      <c r="A43" s="26"/>
      <c r="B43" s="27"/>
      <c r="C43" s="11" t="str">
        <f>IF($B43 &lt;&gt; "",VLOOKUP(MID(B43,3,5),'Recyclabilité Prod Matx'!C:F,2,FALSE), "")</f>
        <v/>
      </c>
      <c r="D43" s="11" t="str">
        <f>IF($B43 &lt;&gt; "",VLOOKUP(MID(B43,3,5),'Recyclabilité Prod Matx'!C:F,3,FALSE),"")</f>
        <v/>
      </c>
      <c r="E43" s="11" t="str">
        <f>IF($B43 &lt;&gt; "",VLOOKUP(MID(B43,3,5),'Recyclabilité Prod Matx'!C:F,4,FALSE), "")</f>
        <v/>
      </c>
      <c r="F43" s="12" t="str">
        <f>IF($B43 &lt;&gt; "", IF(C43="Totale","",IF(D43 = 0, "", VLOOKUP(D43,'Cond Compo'!A:B,2,FALSE))),"")</f>
        <v/>
      </c>
      <c r="G43" s="28"/>
      <c r="H43" s="11" t="str">
        <f xml:space="preserve"> IF(C43="Totale",2,IF($G43 &lt;&gt; "", IF(D43 = "E",MATCH(G43, 'Cond Compo'!D$16:D$18, 0), MATCH(G43, 'Cond Compo'!C$16:C$19, 0)), ""))</f>
        <v/>
      </c>
      <c r="I43" s="12" t="str">
        <f>IF($E43 &lt;&gt; "", IF(E43 = 0, "", VLOOKUP(E43,'Cond Perturbation'!A:B,2,FALSE)),"")</f>
        <v/>
      </c>
      <c r="J43" s="28"/>
      <c r="K43" s="29" t="str">
        <f>IF($B43 &lt;&gt; "", IF(C43="Oui",IF(H43=1,IF(E43=0,Résultat!G$8,IF(J43="No",Résultat!$G$8,Résultat!$G$7)),IF(H43=2,IF(E43=0,Résultat!G$9,IF(J43="No",Résultat!$G$9,Résultat!$G$7)),Résultat!$G$7)),IF(C43 = "Totale", IF(H43=1,IF(E43=0,Résultat!G$8,IF(J43="No",Résultat!$G$9,Résultat!$G$7)),IF(H43=2,IF(E43=0,Résultat!G$9,IF(J43="No",Résultat!$G$9,Résultat!$G$7)),Résultat!$G$7)),Résultat!$G$7)), "")</f>
        <v/>
      </c>
      <c r="L43" s="31"/>
      <c r="M43" s="31"/>
    </row>
    <row r="44" spans="1:13" s="32" customFormat="1" ht="20.100000000000001" customHeight="1">
      <c r="A44" s="26"/>
      <c r="B44" s="27"/>
      <c r="C44" s="11" t="str">
        <f>IF($B44 &lt;&gt; "",VLOOKUP(MID(B44,3,5),'Recyclabilité Prod Matx'!C:F,2,FALSE), "")</f>
        <v/>
      </c>
      <c r="D44" s="11" t="str">
        <f>IF($B44 &lt;&gt; "",VLOOKUP(MID(B44,3,5),'Recyclabilité Prod Matx'!C:F,3,FALSE),"")</f>
        <v/>
      </c>
      <c r="E44" s="11" t="str">
        <f>IF($B44 &lt;&gt; "",VLOOKUP(MID(B44,3,5),'Recyclabilité Prod Matx'!C:F,4,FALSE), "")</f>
        <v/>
      </c>
      <c r="F44" s="12" t="str">
        <f>IF($B44 &lt;&gt; "", IF(C44="Totale","",IF(D44 = 0, "", VLOOKUP(D44,'Cond Compo'!A:B,2,FALSE))),"")</f>
        <v/>
      </c>
      <c r="G44" s="28"/>
      <c r="H44" s="11" t="str">
        <f xml:space="preserve"> IF(C44="Totale",2,IF($G44 &lt;&gt; "", IF(D44 = "E",MATCH(G44, 'Cond Compo'!D$16:D$18, 0), MATCH(G44, 'Cond Compo'!C$16:C$19, 0)), ""))</f>
        <v/>
      </c>
      <c r="I44" s="12" t="str">
        <f>IF($E44 &lt;&gt; "", IF(E44 = 0, "", VLOOKUP(E44,'Cond Perturbation'!A:B,2,FALSE)),"")</f>
        <v/>
      </c>
      <c r="J44" s="28"/>
      <c r="K44" s="29" t="str">
        <f>IF($B44 &lt;&gt; "", IF(C44="Oui",IF(H44=1,IF(E44=0,Résultat!G$8,IF(J44="No",Résultat!$G$8,Résultat!$G$7)),IF(H44=2,IF(E44=0,Résultat!G$9,IF(J44="No",Résultat!$G$9,Résultat!$G$7)),Résultat!$G$7)),IF(C44 = "Totale", IF(H44=1,IF(E44=0,Résultat!G$8,IF(J44="No",Résultat!$G$9,Résultat!$G$7)),IF(H44=2,IF(E44=0,Résultat!G$9,IF(J44="No",Résultat!$G$9,Résultat!$G$7)),Résultat!$G$7)),Résultat!$G$7)), "")</f>
        <v/>
      </c>
      <c r="L44" s="31"/>
      <c r="M44" s="31"/>
    </row>
    <row r="45" spans="1:13" s="32" customFormat="1" ht="20.100000000000001" customHeight="1">
      <c r="A45" s="26"/>
      <c r="B45" s="27"/>
      <c r="C45" s="11" t="str">
        <f>IF($B45 &lt;&gt; "",VLOOKUP(MID(B45,3,5),'Recyclabilité Prod Matx'!C:F,2,FALSE), "")</f>
        <v/>
      </c>
      <c r="D45" s="11" t="str">
        <f>IF($B45 &lt;&gt; "",VLOOKUP(MID(B45,3,5),'Recyclabilité Prod Matx'!C:F,3,FALSE),"")</f>
        <v/>
      </c>
      <c r="E45" s="11" t="str">
        <f>IF($B45 &lt;&gt; "",VLOOKUP(MID(B45,3,5),'Recyclabilité Prod Matx'!C:F,4,FALSE), "")</f>
        <v/>
      </c>
      <c r="F45" s="12" t="str">
        <f>IF($B45 &lt;&gt; "", IF(C45="Totale","",IF(D45 = 0, "", VLOOKUP(D45,'Cond Compo'!A:B,2,FALSE))),"")</f>
        <v/>
      </c>
      <c r="G45" s="28"/>
      <c r="H45" s="11" t="str">
        <f xml:space="preserve"> IF(C45="Totale",2,IF($G45 &lt;&gt; "", IF(D45 = "E",MATCH(G45, 'Cond Compo'!D$16:D$18, 0), MATCH(G45, 'Cond Compo'!C$16:C$19, 0)), ""))</f>
        <v/>
      </c>
      <c r="I45" s="12" t="str">
        <f>IF($E45 &lt;&gt; "", IF(E45 = 0, "", VLOOKUP(E45,'Cond Perturbation'!A:B,2,FALSE)),"")</f>
        <v/>
      </c>
      <c r="J45" s="28"/>
      <c r="K45" s="29" t="str">
        <f>IF($B45 &lt;&gt; "", IF(C45="Oui",IF(H45=1,IF(E45=0,Résultat!G$8,IF(J45="No",Résultat!$G$8,Résultat!$G$7)),IF(H45=2,IF(E45=0,Résultat!G$9,IF(J45="No",Résultat!$G$9,Résultat!$G$7)),Résultat!$G$7)),IF(C45 = "Totale", IF(H45=1,IF(E45=0,Résultat!G$8,IF(J45="No",Résultat!$G$9,Résultat!$G$7)),IF(H45=2,IF(E45=0,Résultat!G$9,IF(J45="No",Résultat!$G$9,Résultat!$G$7)),Résultat!$G$7)),Résultat!$G$7)), "")</f>
        <v/>
      </c>
      <c r="L45" s="31"/>
      <c r="M45" s="31"/>
    </row>
    <row r="46" spans="1:13" s="32" customFormat="1" ht="20.100000000000001" customHeight="1">
      <c r="A46" s="26"/>
      <c r="B46" s="27"/>
      <c r="C46" s="11" t="str">
        <f>IF($B46 &lt;&gt; "",VLOOKUP(MID(B46,3,5),'Recyclabilité Prod Matx'!C:F,2,FALSE), "")</f>
        <v/>
      </c>
      <c r="D46" s="11" t="str">
        <f>IF($B46 &lt;&gt; "",VLOOKUP(MID(B46,3,5),'Recyclabilité Prod Matx'!C:F,3,FALSE),"")</f>
        <v/>
      </c>
      <c r="E46" s="11" t="str">
        <f>IF($B46 &lt;&gt; "",VLOOKUP(MID(B46,3,5),'Recyclabilité Prod Matx'!C:F,4,FALSE), "")</f>
        <v/>
      </c>
      <c r="F46" s="12" t="str">
        <f>IF($B46 &lt;&gt; "", IF(C46="Totale","",IF(D46 = 0, "", VLOOKUP(D46,'Cond Compo'!A:B,2,FALSE))),"")</f>
        <v/>
      </c>
      <c r="G46" s="28"/>
      <c r="H46" s="11" t="str">
        <f xml:space="preserve"> IF(C46="Totale",2,IF($G46 &lt;&gt; "", IF(D46 = "E",MATCH(G46, 'Cond Compo'!D$16:D$18, 0), MATCH(G46, 'Cond Compo'!C$16:C$19, 0)), ""))</f>
        <v/>
      </c>
      <c r="I46" s="12" t="str">
        <f>IF($E46 &lt;&gt; "", IF(E46 = 0, "", VLOOKUP(E46,'Cond Perturbation'!A:B,2,FALSE)),"")</f>
        <v/>
      </c>
      <c r="J46" s="28"/>
      <c r="K46" s="29" t="str">
        <f>IF($B46 &lt;&gt; "", IF(C46="Oui",IF(H46=1,IF(E46=0,Résultat!G$8,IF(J46="No",Résultat!$G$8,Résultat!$G$7)),IF(H46=2,IF(E46=0,Résultat!G$9,IF(J46="No",Résultat!$G$9,Résultat!$G$7)),Résultat!$G$7)),IF(C46 = "Totale", IF(H46=1,IF(E46=0,Résultat!G$8,IF(J46="No",Résultat!$G$9,Résultat!$G$7)),IF(H46=2,IF(E46=0,Résultat!G$9,IF(J46="No",Résultat!$G$9,Résultat!$G$7)),Résultat!$G$7)),Résultat!$G$7)), "")</f>
        <v/>
      </c>
      <c r="L46" s="31"/>
      <c r="M46" s="31"/>
    </row>
    <row r="47" spans="1:13" s="32" customFormat="1" ht="20.100000000000001" customHeight="1">
      <c r="A47" s="26"/>
      <c r="B47" s="27"/>
      <c r="C47" s="11" t="str">
        <f>IF($B47 &lt;&gt; "",VLOOKUP(MID(B47,3,5),'Recyclabilité Prod Matx'!C:F,2,FALSE), "")</f>
        <v/>
      </c>
      <c r="D47" s="11" t="str">
        <f>IF($B47 &lt;&gt; "",VLOOKUP(MID(B47,3,5),'Recyclabilité Prod Matx'!C:F,3,FALSE),"")</f>
        <v/>
      </c>
      <c r="E47" s="11" t="str">
        <f>IF($B47 &lt;&gt; "",VLOOKUP(MID(B47,3,5),'Recyclabilité Prod Matx'!C:F,4,FALSE), "")</f>
        <v/>
      </c>
      <c r="F47" s="12" t="str">
        <f>IF($B47 &lt;&gt; "", IF(C47="Totale","",IF(D47 = 0, "", VLOOKUP(D47,'Cond Compo'!A:B,2,FALSE))),"")</f>
        <v/>
      </c>
      <c r="G47" s="28"/>
      <c r="H47" s="11" t="str">
        <f xml:space="preserve"> IF(C47="Totale",2,IF($G47 &lt;&gt; "", IF(D47 = "E",MATCH(G47, 'Cond Compo'!D$16:D$18, 0), MATCH(G47, 'Cond Compo'!C$16:C$19, 0)), ""))</f>
        <v/>
      </c>
      <c r="I47" s="12" t="str">
        <f>IF($E47 &lt;&gt; "", IF(E47 = 0, "", VLOOKUP(E47,'Cond Perturbation'!A:B,2,FALSE)),"")</f>
        <v/>
      </c>
      <c r="J47" s="28"/>
      <c r="K47" s="29" t="str">
        <f>IF($B47 &lt;&gt; "", IF(C47="Oui",IF(H47=1,IF(E47=0,Résultat!G$8,IF(J47="No",Résultat!$G$8,Résultat!$G$7)),IF(H47=2,IF(E47=0,Résultat!G$9,IF(J47="No",Résultat!$G$9,Résultat!$G$7)),Résultat!$G$7)),IF(C47 = "Totale", IF(H47=1,IF(E47=0,Résultat!G$8,IF(J47="No",Résultat!$G$9,Résultat!$G$7)),IF(H47=2,IF(E47=0,Résultat!G$9,IF(J47="No",Résultat!$G$9,Résultat!$G$7)),Résultat!$G$7)),Résultat!$G$7)), "")</f>
        <v/>
      </c>
      <c r="L47" s="31"/>
      <c r="M47" s="31"/>
    </row>
    <row r="48" spans="1:13" s="32" customFormat="1" ht="20.100000000000001" customHeight="1">
      <c r="A48" s="26"/>
      <c r="B48" s="27"/>
      <c r="C48" s="11" t="str">
        <f>IF($B48 &lt;&gt; "",VLOOKUP(MID(B48,3,5),'Recyclabilité Prod Matx'!C:F,2,FALSE), "")</f>
        <v/>
      </c>
      <c r="D48" s="11" t="str">
        <f>IF($B48 &lt;&gt; "",VLOOKUP(MID(B48,3,5),'Recyclabilité Prod Matx'!C:F,3,FALSE),"")</f>
        <v/>
      </c>
      <c r="E48" s="11" t="str">
        <f>IF($B48 &lt;&gt; "",VLOOKUP(MID(B48,3,5),'Recyclabilité Prod Matx'!C:F,4,FALSE), "")</f>
        <v/>
      </c>
      <c r="F48" s="12" t="str">
        <f>IF($B48 &lt;&gt; "", IF(C48="Totale","",IF(D48 = 0, "", VLOOKUP(D48,'Cond Compo'!A:B,2,FALSE))),"")</f>
        <v/>
      </c>
      <c r="G48" s="28"/>
      <c r="H48" s="11" t="str">
        <f xml:space="preserve"> IF(C48="Totale",2,IF($G48 &lt;&gt; "", IF(D48 = "E",MATCH(G48, 'Cond Compo'!D$16:D$18, 0), MATCH(G48, 'Cond Compo'!C$16:C$19, 0)), ""))</f>
        <v/>
      </c>
      <c r="I48" s="12" t="str">
        <f>IF($E48 &lt;&gt; "", IF(E48 = 0, "", VLOOKUP(E48,'Cond Perturbation'!A:B,2,FALSE)),"")</f>
        <v/>
      </c>
      <c r="J48" s="28"/>
      <c r="K48" s="29" t="str">
        <f>IF($B48 &lt;&gt; "", IF(C48="Oui",IF(H48=1,IF(E48=0,Résultat!G$8,IF(J48="No",Résultat!$G$8,Résultat!$G$7)),IF(H48=2,IF(E48=0,Résultat!G$9,IF(J48="No",Résultat!$G$9,Résultat!$G$7)),Résultat!$G$7)),IF(C48 = "Totale", IF(H48=1,IF(E48=0,Résultat!G$8,IF(J48="No",Résultat!$G$9,Résultat!$G$7)),IF(H48=2,IF(E48=0,Résultat!G$9,IF(J48="No",Résultat!$G$9,Résultat!$G$7)),Résultat!$G$7)),Résultat!$G$7)), "")</f>
        <v/>
      </c>
      <c r="L48" s="31"/>
      <c r="M48" s="31"/>
    </row>
    <row r="49" spans="1:13" s="32" customFormat="1" ht="20.100000000000001" customHeight="1">
      <c r="A49" s="26"/>
      <c r="B49" s="27"/>
      <c r="C49" s="11" t="str">
        <f>IF($B49 &lt;&gt; "",VLOOKUP(MID(B49,3,5),'Recyclabilité Prod Matx'!C:F,2,FALSE), "")</f>
        <v/>
      </c>
      <c r="D49" s="11" t="str">
        <f>IF($B49 &lt;&gt; "",VLOOKUP(MID(B49,3,5),'Recyclabilité Prod Matx'!C:F,3,FALSE),"")</f>
        <v/>
      </c>
      <c r="E49" s="11" t="str">
        <f>IF($B49 &lt;&gt; "",VLOOKUP(MID(B49,3,5),'Recyclabilité Prod Matx'!C:F,4,FALSE), "")</f>
        <v/>
      </c>
      <c r="F49" s="12" t="str">
        <f>IF($B49 &lt;&gt; "", IF(C49="Totale","",IF(D49 = 0, "", VLOOKUP(D49,'Cond Compo'!A:B,2,FALSE))),"")</f>
        <v/>
      </c>
      <c r="G49" s="28"/>
      <c r="H49" s="11" t="str">
        <f xml:space="preserve"> IF(C49="Totale",2,IF($G49 &lt;&gt; "", IF(D49 = "E",MATCH(G49, 'Cond Compo'!D$16:D$18, 0), MATCH(G49, 'Cond Compo'!C$16:C$19, 0)), ""))</f>
        <v/>
      </c>
      <c r="I49" s="12" t="str">
        <f>IF($E49 &lt;&gt; "", IF(E49 = 0, "", VLOOKUP(E49,'Cond Perturbation'!A:B,2,FALSE)),"")</f>
        <v/>
      </c>
      <c r="J49" s="28"/>
      <c r="K49" s="29" t="str">
        <f>IF($B49 &lt;&gt; "", IF(C49="Oui",IF(H49=1,IF(E49=0,Résultat!G$8,IF(J49="No",Résultat!$G$8,Résultat!$G$7)),IF(H49=2,IF(E49=0,Résultat!G$9,IF(J49="No",Résultat!$G$9,Résultat!$G$7)),Résultat!$G$7)),IF(C49 = "Totale", IF(H49=1,IF(E49=0,Résultat!G$8,IF(J49="No",Résultat!$G$9,Résultat!$G$7)),IF(H49=2,IF(E49=0,Résultat!G$9,IF(J49="No",Résultat!$G$9,Résultat!$G$7)),Résultat!$G$7)),Résultat!$G$7)), "")</f>
        <v/>
      </c>
      <c r="L49" s="31"/>
      <c r="M49" s="31"/>
    </row>
    <row r="50" spans="1:13" s="32" customFormat="1" ht="20.100000000000001" customHeight="1">
      <c r="A50" s="26"/>
      <c r="B50" s="27"/>
      <c r="C50" s="11" t="str">
        <f>IF($B50 &lt;&gt; "",VLOOKUP(MID(B50,3,5),'Recyclabilité Prod Matx'!C:F,2,FALSE), "")</f>
        <v/>
      </c>
      <c r="D50" s="11" t="str">
        <f>IF($B50 &lt;&gt; "",VLOOKUP(MID(B50,3,5),'Recyclabilité Prod Matx'!C:F,3,FALSE),"")</f>
        <v/>
      </c>
      <c r="E50" s="11" t="str">
        <f>IF($B50 &lt;&gt; "",VLOOKUP(MID(B50,3,5),'Recyclabilité Prod Matx'!C:F,4,FALSE), "")</f>
        <v/>
      </c>
      <c r="F50" s="12" t="str">
        <f>IF($B50 &lt;&gt; "", IF(C50="Totale","",IF(D50 = 0, "", VLOOKUP(D50,'Cond Compo'!A:B,2,FALSE))),"")</f>
        <v/>
      </c>
      <c r="G50" s="28"/>
      <c r="H50" s="11" t="str">
        <f xml:space="preserve"> IF(C50="Totale",2,IF($G50 &lt;&gt; "", IF(D50 = "E",MATCH(G50, 'Cond Compo'!D$16:D$18, 0), MATCH(G50, 'Cond Compo'!C$16:C$19, 0)), ""))</f>
        <v/>
      </c>
      <c r="I50" s="12" t="str">
        <f>IF($E50 &lt;&gt; "", IF(E50 = 0, "", VLOOKUP(E50,'Cond Perturbation'!A:B,2,FALSE)),"")</f>
        <v/>
      </c>
      <c r="J50" s="28"/>
      <c r="K50" s="29" t="str">
        <f>IF($B50 &lt;&gt; "", IF(C50="Oui",IF(H50=1,IF(E50=0,Résultat!G$8,IF(J50="No",Résultat!$G$8,Résultat!$G$7)),IF(H50=2,IF(E50=0,Résultat!G$9,IF(J50="No",Résultat!$G$9,Résultat!$G$7)),Résultat!$G$7)),IF(C50 = "Totale", IF(H50=1,IF(E50=0,Résultat!G$8,IF(J50="No",Résultat!$G$9,Résultat!$G$7)),IF(H50=2,IF(E50=0,Résultat!G$9,IF(J50="No",Résultat!$G$9,Résultat!$G$7)),Résultat!$G$7)),Résultat!$G$7)), "")</f>
        <v/>
      </c>
      <c r="L50" s="31"/>
      <c r="M50" s="31"/>
    </row>
    <row r="51" spans="1:13" s="32" customFormat="1" ht="20.100000000000001" customHeight="1">
      <c r="A51" s="26"/>
      <c r="B51" s="27"/>
      <c r="C51" s="11" t="str">
        <f>IF($B51 &lt;&gt; "",VLOOKUP(MID(B51,3,5),'Recyclabilité Prod Matx'!C:F,2,FALSE), "")</f>
        <v/>
      </c>
      <c r="D51" s="11" t="str">
        <f>IF($B51 &lt;&gt; "",VLOOKUP(MID(B51,3,5),'Recyclabilité Prod Matx'!C:F,3,FALSE),"")</f>
        <v/>
      </c>
      <c r="E51" s="11" t="str">
        <f>IF($B51 &lt;&gt; "",VLOOKUP(MID(B51,3,5),'Recyclabilité Prod Matx'!C:F,4,FALSE), "")</f>
        <v/>
      </c>
      <c r="F51" s="12" t="str">
        <f>IF($B51 &lt;&gt; "", IF(C51="Totale","",IF(D51 = 0, "", VLOOKUP(D51,'Cond Compo'!A:B,2,FALSE))),"")</f>
        <v/>
      </c>
      <c r="G51" s="28"/>
      <c r="H51" s="11" t="str">
        <f xml:space="preserve"> IF(C51="Totale",2,IF($G51 &lt;&gt; "", IF(D51 = "E",MATCH(G51, 'Cond Compo'!D$16:D$18, 0), MATCH(G51, 'Cond Compo'!C$16:C$19, 0)), ""))</f>
        <v/>
      </c>
      <c r="I51" s="12" t="str">
        <f>IF($E51 &lt;&gt; "", IF(E51 = 0, "", VLOOKUP(E51,'Cond Perturbation'!A:B,2,FALSE)),"")</f>
        <v/>
      </c>
      <c r="J51" s="28"/>
      <c r="K51" s="29" t="str">
        <f>IF($B51 &lt;&gt; "", IF(C51="Oui",IF(H51=1,IF(E51=0,Résultat!G$8,IF(J51="No",Résultat!$G$8,Résultat!$G$7)),IF(H51=2,IF(E51=0,Résultat!G$9,IF(J51="No",Résultat!$G$9,Résultat!$G$7)),Résultat!$G$7)),IF(C51 = "Totale", IF(H51=1,IF(E51=0,Résultat!G$8,IF(J51="No",Résultat!$G$9,Résultat!$G$7)),IF(H51=2,IF(E51=0,Résultat!G$9,IF(J51="No",Résultat!$G$9,Résultat!$G$7)),Résultat!$G$7)),Résultat!$G$7)), "")</f>
        <v/>
      </c>
      <c r="L51" s="31"/>
      <c r="M51" s="31"/>
    </row>
    <row r="52" spans="1:13" s="32" customFormat="1" ht="20.100000000000001" customHeight="1">
      <c r="A52" s="26"/>
      <c r="B52" s="27"/>
      <c r="C52" s="11" t="str">
        <f>IF($B52 &lt;&gt; "",VLOOKUP(MID(B52,3,5),'Recyclabilité Prod Matx'!C:F,2,FALSE), "")</f>
        <v/>
      </c>
      <c r="D52" s="11" t="str">
        <f>IF($B52 &lt;&gt; "",VLOOKUP(MID(B52,3,5),'Recyclabilité Prod Matx'!C:F,3,FALSE),"")</f>
        <v/>
      </c>
      <c r="E52" s="11" t="str">
        <f>IF($B52 &lt;&gt; "",VLOOKUP(MID(B52,3,5),'Recyclabilité Prod Matx'!C:F,4,FALSE), "")</f>
        <v/>
      </c>
      <c r="F52" s="12" t="str">
        <f>IF($B52 &lt;&gt; "", IF(C52="Totale","",IF(D52 = 0, "", VLOOKUP(D52,'Cond Compo'!A:B,2,FALSE))),"")</f>
        <v/>
      </c>
      <c r="G52" s="28"/>
      <c r="H52" s="11" t="str">
        <f xml:space="preserve"> IF(C52="Totale",2,IF($G52 &lt;&gt; "", IF(D52 = "E",MATCH(G52, 'Cond Compo'!D$16:D$18, 0), MATCH(G52, 'Cond Compo'!C$16:C$19, 0)), ""))</f>
        <v/>
      </c>
      <c r="I52" s="12" t="str">
        <f>IF($E52 &lt;&gt; "", IF(E52 = 0, "", VLOOKUP(E52,'Cond Perturbation'!A:B,2,FALSE)),"")</f>
        <v/>
      </c>
      <c r="J52" s="28"/>
      <c r="K52" s="29" t="str">
        <f>IF($B52 &lt;&gt; "", IF(C52="Oui",IF(H52=1,IF(E52=0,Résultat!G$8,IF(J52="No",Résultat!$G$8,Résultat!$G$7)),IF(H52=2,IF(E52=0,Résultat!G$9,IF(J52="No",Résultat!$G$9,Résultat!$G$7)),Résultat!$G$7)),IF(C52 = "Totale", IF(H52=1,IF(E52=0,Résultat!G$8,IF(J52="No",Résultat!$G$9,Résultat!$G$7)),IF(H52=2,IF(E52=0,Résultat!G$9,IF(J52="No",Résultat!$G$9,Résultat!$G$7)),Résultat!$G$7)),Résultat!$G$7)), "")</f>
        <v/>
      </c>
      <c r="L52" s="31"/>
      <c r="M52" s="31"/>
    </row>
    <row r="53" spans="1:13" s="32" customFormat="1" ht="20.100000000000001" customHeight="1">
      <c r="A53" s="26"/>
      <c r="B53" s="27"/>
      <c r="C53" s="11" t="str">
        <f>IF($B53 &lt;&gt; "",VLOOKUP(MID(B53,3,5),'Recyclabilité Prod Matx'!C:F,2,FALSE), "")</f>
        <v/>
      </c>
      <c r="D53" s="11" t="str">
        <f>IF($B53 &lt;&gt; "",VLOOKUP(MID(B53,3,5),'Recyclabilité Prod Matx'!C:F,3,FALSE),"")</f>
        <v/>
      </c>
      <c r="E53" s="11" t="str">
        <f>IF($B53 &lt;&gt; "",VLOOKUP(MID(B53,3,5),'Recyclabilité Prod Matx'!C:F,4,FALSE), "")</f>
        <v/>
      </c>
      <c r="F53" s="12" t="str">
        <f>IF($B53 &lt;&gt; "", IF(C53="Totale","",IF(D53 = 0, "", VLOOKUP(D53,'Cond Compo'!A:B,2,FALSE))),"")</f>
        <v/>
      </c>
      <c r="G53" s="28"/>
      <c r="H53" s="11" t="str">
        <f xml:space="preserve"> IF(C53="Totale",2,IF($G53 &lt;&gt; "", IF(D53 = "E",MATCH(G53, 'Cond Compo'!D$16:D$18, 0), MATCH(G53, 'Cond Compo'!C$16:C$19, 0)), ""))</f>
        <v/>
      </c>
      <c r="I53" s="12" t="str">
        <f>IF($E53 &lt;&gt; "", IF(E53 = 0, "", VLOOKUP(E53,'Cond Perturbation'!A:B,2,FALSE)),"")</f>
        <v/>
      </c>
      <c r="J53" s="28"/>
      <c r="K53" s="29" t="str">
        <f>IF($B53 &lt;&gt; "", IF(C53="Oui",IF(H53=1,IF(E53=0,Résultat!G$8,IF(J53="No",Résultat!$G$8,Résultat!$G$7)),IF(H53=2,IF(E53=0,Résultat!G$9,IF(J53="No",Résultat!$G$9,Résultat!$G$7)),Résultat!$G$7)),IF(C53 = "Totale", IF(H53=1,IF(E53=0,Résultat!G$8,IF(J53="No",Résultat!$G$9,Résultat!$G$7)),IF(H53=2,IF(E53=0,Résultat!G$9,IF(J53="No",Résultat!$G$9,Résultat!$G$7)),Résultat!$G$7)),Résultat!$G$7)), "")</f>
        <v/>
      </c>
      <c r="L53" s="31"/>
      <c r="M53" s="31"/>
    </row>
    <row r="54" spans="1:13" s="32" customFormat="1" ht="20.100000000000001" customHeight="1">
      <c r="A54" s="26"/>
      <c r="B54" s="27"/>
      <c r="C54" s="11" t="str">
        <f>IF($B54 &lt;&gt; "",VLOOKUP(MID(B54,3,5),'Recyclabilité Prod Matx'!C:F,2,FALSE), "")</f>
        <v/>
      </c>
      <c r="D54" s="11" t="str">
        <f>IF($B54 &lt;&gt; "",VLOOKUP(MID(B54,3,5),'Recyclabilité Prod Matx'!C:F,3,FALSE),"")</f>
        <v/>
      </c>
      <c r="E54" s="11" t="str">
        <f>IF($B54 &lt;&gt; "",VLOOKUP(MID(B54,3,5),'Recyclabilité Prod Matx'!C:F,4,FALSE), "")</f>
        <v/>
      </c>
      <c r="F54" s="12" t="str">
        <f>IF($B54 &lt;&gt; "", IF(C54="Totale","",IF(D54 = 0, "", VLOOKUP(D54,'Cond Compo'!A:B,2,FALSE))),"")</f>
        <v/>
      </c>
      <c r="G54" s="28"/>
      <c r="H54" s="11" t="str">
        <f xml:space="preserve"> IF(C54="Totale",2,IF($G54 &lt;&gt; "", IF(D54 = "E",MATCH(G54, 'Cond Compo'!D$16:D$18, 0), MATCH(G54, 'Cond Compo'!C$16:C$19, 0)), ""))</f>
        <v/>
      </c>
      <c r="I54" s="12" t="str">
        <f>IF($E54 &lt;&gt; "", IF(E54 = 0, "", VLOOKUP(E54,'Cond Perturbation'!A:B,2,FALSE)),"")</f>
        <v/>
      </c>
      <c r="J54" s="28"/>
      <c r="K54" s="29" t="str">
        <f>IF($B54 &lt;&gt; "", IF(C54="Oui",IF(H54=1,IF(E54=0,Résultat!G$8,IF(J54="No",Résultat!$G$8,Résultat!$G$7)),IF(H54=2,IF(E54=0,Résultat!G$9,IF(J54="No",Résultat!$G$9,Résultat!$G$7)),Résultat!$G$7)),IF(C54 = "Totale", IF(H54=1,IF(E54=0,Résultat!G$8,IF(J54="No",Résultat!$G$9,Résultat!$G$7)),IF(H54=2,IF(E54=0,Résultat!G$9,IF(J54="No",Résultat!$G$9,Résultat!$G$7)),Résultat!$G$7)),Résultat!$G$7)), "")</f>
        <v/>
      </c>
      <c r="L54" s="31"/>
      <c r="M54" s="31"/>
    </row>
    <row r="55" spans="1:13" s="32" customFormat="1" ht="20.100000000000001" customHeight="1">
      <c r="A55" s="26"/>
      <c r="B55" s="27"/>
      <c r="C55" s="11" t="str">
        <f>IF($B55 &lt;&gt; "",VLOOKUP(MID(B55,3,5),'Recyclabilité Prod Matx'!C:F,2,FALSE), "")</f>
        <v/>
      </c>
      <c r="D55" s="11" t="str">
        <f>IF($B55 &lt;&gt; "",VLOOKUP(MID(B55,3,5),'Recyclabilité Prod Matx'!C:F,3,FALSE),"")</f>
        <v/>
      </c>
      <c r="E55" s="11" t="str">
        <f>IF($B55 &lt;&gt; "",VLOOKUP(MID(B55,3,5),'Recyclabilité Prod Matx'!C:F,4,FALSE), "")</f>
        <v/>
      </c>
      <c r="F55" s="12" t="str">
        <f>IF($B55 &lt;&gt; "", IF(C55="Totale","",IF(D55 = 0, "", VLOOKUP(D55,'Cond Compo'!A:B,2,FALSE))),"")</f>
        <v/>
      </c>
      <c r="G55" s="28"/>
      <c r="H55" s="11" t="str">
        <f xml:space="preserve"> IF(C55="Totale",2,IF($G55 &lt;&gt; "", IF(D55 = "E",MATCH(G55, 'Cond Compo'!D$16:D$18, 0), MATCH(G55, 'Cond Compo'!C$16:C$19, 0)), ""))</f>
        <v/>
      </c>
      <c r="I55" s="12" t="str">
        <f>IF($E55 &lt;&gt; "", IF(E55 = 0, "", VLOOKUP(E55,'Cond Perturbation'!A:B,2,FALSE)),"")</f>
        <v/>
      </c>
      <c r="J55" s="28"/>
      <c r="K55" s="29" t="str">
        <f>IF($B55 &lt;&gt; "", IF(C55="Oui",IF(H55=1,IF(E55=0,Résultat!G$8,IF(J55="No",Résultat!$G$8,Résultat!$G$7)),IF(H55=2,IF(E55=0,Résultat!G$9,IF(J55="No",Résultat!$G$9,Résultat!$G$7)),Résultat!$G$7)),IF(C55 = "Totale", IF(H55=1,IF(E55=0,Résultat!G$8,IF(J55="No",Résultat!$G$9,Résultat!$G$7)),IF(H55=2,IF(E55=0,Résultat!G$9,IF(J55="No",Résultat!$G$9,Résultat!$G$7)),Résultat!$G$7)),Résultat!$G$7)), "")</f>
        <v/>
      </c>
      <c r="L55" s="31"/>
      <c r="M55" s="31"/>
    </row>
    <row r="56" spans="1:13" s="32" customFormat="1" ht="20.100000000000001" customHeight="1">
      <c r="A56" s="26"/>
      <c r="B56" s="27"/>
      <c r="C56" s="11" t="str">
        <f>IF($B56 &lt;&gt; "",VLOOKUP(MID(B56,3,5),'Recyclabilité Prod Matx'!C:F,2,FALSE), "")</f>
        <v/>
      </c>
      <c r="D56" s="11" t="str">
        <f>IF($B56 &lt;&gt; "",VLOOKUP(MID(B56,3,5),'Recyclabilité Prod Matx'!C:F,3,FALSE),"")</f>
        <v/>
      </c>
      <c r="E56" s="11" t="str">
        <f>IF($B56 &lt;&gt; "",VLOOKUP(MID(B56,3,5),'Recyclabilité Prod Matx'!C:F,4,FALSE), "")</f>
        <v/>
      </c>
      <c r="F56" s="12" t="str">
        <f>IF($B56 &lt;&gt; "", IF(C56="Totale","",IF(D56 = 0, "", VLOOKUP(D56,'Cond Compo'!A:B,2,FALSE))),"")</f>
        <v/>
      </c>
      <c r="G56" s="28"/>
      <c r="H56" s="11" t="str">
        <f xml:space="preserve"> IF(C56="Totale",2,IF($G56 &lt;&gt; "", IF(D56 = "E",MATCH(G56, 'Cond Compo'!D$16:D$18, 0), MATCH(G56, 'Cond Compo'!C$16:C$19, 0)), ""))</f>
        <v/>
      </c>
      <c r="I56" s="12" t="str">
        <f>IF($E56 &lt;&gt; "", IF(E56 = 0, "", VLOOKUP(E56,'Cond Perturbation'!A:B,2,FALSE)),"")</f>
        <v/>
      </c>
      <c r="J56" s="28"/>
      <c r="K56" s="29" t="str">
        <f>IF($B56 &lt;&gt; "", IF(C56="Oui",IF(H56=1,IF(E56=0,Résultat!G$8,IF(J56="No",Résultat!$G$8,Résultat!$G$7)),IF(H56=2,IF(E56=0,Résultat!G$9,IF(J56="No",Résultat!$G$9,Résultat!$G$7)),Résultat!$G$7)),IF(C56 = "Totale", IF(H56=1,IF(E56=0,Résultat!G$8,IF(J56="No",Résultat!$G$9,Résultat!$G$7)),IF(H56=2,IF(E56=0,Résultat!G$9,IF(J56="No",Résultat!$G$9,Résultat!$G$7)),Résultat!$G$7)),Résultat!$G$7)), "")</f>
        <v/>
      </c>
      <c r="L56" s="31"/>
      <c r="M56" s="31"/>
    </row>
    <row r="57" spans="1:13" s="32" customFormat="1" ht="20.100000000000001" customHeight="1">
      <c r="A57" s="26"/>
      <c r="B57" s="27"/>
      <c r="C57" s="11" t="str">
        <f>IF($B57 &lt;&gt; "",VLOOKUP(MID(B57,3,5),'Recyclabilité Prod Matx'!C:F,2,FALSE), "")</f>
        <v/>
      </c>
      <c r="D57" s="11" t="str">
        <f>IF($B57 &lt;&gt; "",VLOOKUP(MID(B57,3,5),'Recyclabilité Prod Matx'!C:F,3,FALSE),"")</f>
        <v/>
      </c>
      <c r="E57" s="11" t="str">
        <f>IF($B57 &lt;&gt; "",VLOOKUP(MID(B57,3,5),'Recyclabilité Prod Matx'!C:F,4,FALSE), "")</f>
        <v/>
      </c>
      <c r="F57" s="12" t="str">
        <f>IF($B57 &lt;&gt; "", IF(C57="Totale","",IF(D57 = 0, "", VLOOKUP(D57,'Cond Compo'!A:B,2,FALSE))),"")</f>
        <v/>
      </c>
      <c r="G57" s="28"/>
      <c r="H57" s="11" t="str">
        <f xml:space="preserve"> IF(C57="Totale",2,IF($G57 &lt;&gt; "", IF(D57 = "E",MATCH(G57, 'Cond Compo'!D$16:D$18, 0), MATCH(G57, 'Cond Compo'!C$16:C$19, 0)), ""))</f>
        <v/>
      </c>
      <c r="I57" s="12" t="str">
        <f>IF($E57 &lt;&gt; "", IF(E57 = 0, "", VLOOKUP(E57,'Cond Perturbation'!A:B,2,FALSE)),"")</f>
        <v/>
      </c>
      <c r="J57" s="28"/>
      <c r="K57" s="29" t="str">
        <f>IF($B57 &lt;&gt; "", IF(C57="Oui",IF(H57=1,IF(E57=0,Résultat!G$8,IF(J57="No",Résultat!$G$8,Résultat!$G$7)),IF(H57=2,IF(E57=0,Résultat!G$9,IF(J57="No",Résultat!$G$9,Résultat!$G$7)),Résultat!$G$7)),IF(C57 = "Totale", IF(H57=1,IF(E57=0,Résultat!G$8,IF(J57="No",Résultat!$G$9,Résultat!$G$7)),IF(H57=2,IF(E57=0,Résultat!G$9,IF(J57="No",Résultat!$G$9,Résultat!$G$7)),Résultat!$G$7)),Résultat!$G$7)), "")</f>
        <v/>
      </c>
      <c r="L57" s="31"/>
      <c r="M57" s="31"/>
    </row>
    <row r="58" spans="1:13" s="32" customFormat="1" ht="20.100000000000001" customHeight="1">
      <c r="A58" s="26"/>
      <c r="B58" s="27"/>
      <c r="C58" s="11" t="str">
        <f>IF($B58 &lt;&gt; "",VLOOKUP(MID(B58,3,5),'Recyclabilité Prod Matx'!C:F,2,FALSE), "")</f>
        <v/>
      </c>
      <c r="D58" s="11" t="str">
        <f>IF($B58 &lt;&gt; "",VLOOKUP(MID(B58,3,5),'Recyclabilité Prod Matx'!C:F,3,FALSE),"")</f>
        <v/>
      </c>
      <c r="E58" s="11" t="str">
        <f>IF($B58 &lt;&gt; "",VLOOKUP(MID(B58,3,5),'Recyclabilité Prod Matx'!C:F,4,FALSE), "")</f>
        <v/>
      </c>
      <c r="F58" s="12" t="str">
        <f>IF($B58 &lt;&gt; "", IF(C58="Totale","",IF(D58 = 0, "", VLOOKUP(D58,'Cond Compo'!A:B,2,FALSE))),"")</f>
        <v/>
      </c>
      <c r="G58" s="28"/>
      <c r="H58" s="11" t="str">
        <f xml:space="preserve"> IF(C58="Totale",2,IF($G58 &lt;&gt; "", IF(D58 = "E",MATCH(G58, 'Cond Compo'!D$16:D$18, 0), MATCH(G58, 'Cond Compo'!C$16:C$19, 0)), ""))</f>
        <v/>
      </c>
      <c r="I58" s="12" t="str">
        <f>IF($E58 &lt;&gt; "", IF(E58 = 0, "", VLOOKUP(E58,'Cond Perturbation'!A:B,2,FALSE)),"")</f>
        <v/>
      </c>
      <c r="J58" s="28"/>
      <c r="K58" s="29" t="str">
        <f>IF($B58 &lt;&gt; "", IF(C58="Oui",IF(H58=1,IF(E58=0,Résultat!G$8,IF(J58="No",Résultat!$G$8,Résultat!$G$7)),IF(H58=2,IF(E58=0,Résultat!G$9,IF(J58="No",Résultat!$G$9,Résultat!$G$7)),Résultat!$G$7)),IF(C58 = "Totale", IF(H58=1,IF(E58=0,Résultat!G$8,IF(J58="No",Résultat!$G$9,Résultat!$G$7)),IF(H58=2,IF(E58=0,Résultat!G$9,IF(J58="No",Résultat!$G$9,Résultat!$G$7)),Résultat!$G$7)),Résultat!$G$7)), "")</f>
        <v/>
      </c>
      <c r="L58" s="31"/>
      <c r="M58" s="31"/>
    </row>
    <row r="59" spans="1:13" s="32" customFormat="1" ht="20.100000000000001" customHeight="1">
      <c r="A59" s="26"/>
      <c r="B59" s="27"/>
      <c r="C59" s="11" t="str">
        <f>IF($B59 &lt;&gt; "",VLOOKUP(MID(B59,3,5),'Recyclabilité Prod Matx'!C:F,2,FALSE), "")</f>
        <v/>
      </c>
      <c r="D59" s="11" t="str">
        <f>IF($B59 &lt;&gt; "",VLOOKUP(MID(B59,3,5),'Recyclabilité Prod Matx'!C:F,3,FALSE),"")</f>
        <v/>
      </c>
      <c r="E59" s="11" t="str">
        <f>IF($B59 &lt;&gt; "",VLOOKUP(MID(B59,3,5),'Recyclabilité Prod Matx'!C:F,4,FALSE), "")</f>
        <v/>
      </c>
      <c r="F59" s="12" t="str">
        <f>IF($B59 &lt;&gt; "", IF(C59="Totale","",IF(D59 = 0, "", VLOOKUP(D59,'Cond Compo'!A:B,2,FALSE))),"")</f>
        <v/>
      </c>
      <c r="G59" s="28"/>
      <c r="H59" s="11" t="str">
        <f xml:space="preserve"> IF(C59="Totale",2,IF($G59 &lt;&gt; "", IF(D59 = "E",MATCH(G59, 'Cond Compo'!D$16:D$18, 0), MATCH(G59, 'Cond Compo'!C$16:C$19, 0)), ""))</f>
        <v/>
      </c>
      <c r="I59" s="12" t="str">
        <f>IF($E59 &lt;&gt; "", IF(E59 = 0, "", VLOOKUP(E59,'Cond Perturbation'!A:B,2,FALSE)),"")</f>
        <v/>
      </c>
      <c r="J59" s="28"/>
      <c r="K59" s="29" t="str">
        <f>IF($B59 &lt;&gt; "", IF(C59="Oui",IF(H59=1,IF(E59=0,Résultat!G$8,IF(J59="No",Résultat!$G$8,Résultat!$G$7)),IF(H59=2,IF(E59=0,Résultat!G$9,IF(J59="No",Résultat!$G$9,Résultat!$G$7)),Résultat!$G$7)),IF(C59 = "Totale", IF(H59=1,IF(E59=0,Résultat!G$8,IF(J59="No",Résultat!$G$9,Résultat!$G$7)),IF(H59=2,IF(E59=0,Résultat!G$9,IF(J59="No",Résultat!$G$9,Résultat!$G$7)),Résultat!$G$7)),Résultat!$G$7)), "")</f>
        <v/>
      </c>
      <c r="L59" s="31"/>
      <c r="M59" s="31"/>
    </row>
    <row r="60" spans="1:13" ht="20.100000000000001" customHeight="1">
      <c r="A60" s="26"/>
      <c r="B60" s="27"/>
      <c r="C60" s="11" t="str">
        <f>IF($B60 &lt;&gt; "",VLOOKUP(MID(B60,3,5),'Recyclabilité Prod Matx'!C:F,2,FALSE), "")</f>
        <v/>
      </c>
      <c r="D60" s="11" t="str">
        <f>IF($B60 &lt;&gt; "",VLOOKUP(MID(B60,3,5),'Recyclabilité Prod Matx'!C:F,3,FALSE),"")</f>
        <v/>
      </c>
      <c r="E60" s="11" t="str">
        <f>IF($B60 &lt;&gt; "",VLOOKUP(MID(B60,3,5),'Recyclabilité Prod Matx'!C:F,4,FALSE), "")</f>
        <v/>
      </c>
      <c r="F60" s="12" t="str">
        <f>IF($B60 &lt;&gt; "", IF(C60="Totale","",IF(D60 = 0, "", VLOOKUP(D60,'Cond Compo'!A:B,2,FALSE))),"")</f>
        <v/>
      </c>
      <c r="G60" s="28"/>
      <c r="H60" s="11" t="str">
        <f xml:space="preserve"> IF(C60="Totale",2,IF($G60 &lt;&gt; "", IF(D60 = "E",MATCH(G60, 'Cond Compo'!D$16:D$18, 0), MATCH(G60, 'Cond Compo'!C$16:C$19, 0)), ""))</f>
        <v/>
      </c>
      <c r="I60" s="12" t="str">
        <f>IF($E60 &lt;&gt; "", IF(E60 = 0, "", VLOOKUP(E60,'Cond Perturbation'!A:B,2,FALSE)),"")</f>
        <v/>
      </c>
      <c r="J60" s="28"/>
      <c r="K60" s="29" t="str">
        <f>IF($B60 &lt;&gt; "", IF(C60="Oui",IF(H60=1,IF(E60=0,Résultat!G$8,IF(J60="No",Résultat!$G$8,Résultat!$G$7)),IF(H60=2,IF(E60=0,Résultat!G$9,IF(J60="No",Résultat!$G$9,Résultat!$G$7)),Résultat!$G$7)),IF(C60 = "Totale", IF(H60=1,IF(E60=0,Résultat!G$8,IF(J60="No",Résultat!$G$9,Résultat!$G$7)),IF(H60=2,IF(E60=0,Résultat!G$9,IF(J60="No",Résultat!$G$9,Résultat!$G$7)),Résultat!$G$7)),Résultat!$G$7)), "")</f>
        <v/>
      </c>
    </row>
    <row r="61" spans="1:13" ht="20.100000000000001" customHeight="1">
      <c r="A61" s="26"/>
      <c r="B61" s="27"/>
      <c r="C61" s="11" t="str">
        <f>IF($B61 &lt;&gt; "",VLOOKUP(MID(B61,3,5),'Recyclabilité Prod Matx'!C:F,2,FALSE), "")</f>
        <v/>
      </c>
      <c r="D61" s="11" t="str">
        <f>IF($B61 &lt;&gt; "",VLOOKUP(MID(B61,3,5),'Recyclabilité Prod Matx'!C:F,3,FALSE),"")</f>
        <v/>
      </c>
      <c r="E61" s="11" t="str">
        <f>IF($B61 &lt;&gt; "",VLOOKUP(MID(B61,3,5),'Recyclabilité Prod Matx'!C:F,4,FALSE), "")</f>
        <v/>
      </c>
      <c r="F61" s="12" t="str">
        <f>IF($B61 &lt;&gt; "", IF(C61="Totale","",IF(D61 = 0, "", VLOOKUP(D61,'Cond Compo'!A:B,2,FALSE))),"")</f>
        <v/>
      </c>
      <c r="G61" s="28"/>
      <c r="H61" s="11" t="str">
        <f xml:space="preserve"> IF(C61="Totale",2,IF($G61 &lt;&gt; "", IF(D61 = "E",MATCH(G61, 'Cond Compo'!D$16:D$18, 0), MATCH(G61, 'Cond Compo'!C$16:C$19, 0)), ""))</f>
        <v/>
      </c>
      <c r="I61" s="12" t="str">
        <f>IF($E61 &lt;&gt; "", IF(E61 = 0, "", VLOOKUP(E61,'Cond Perturbation'!A:B,2,FALSE)),"")</f>
        <v/>
      </c>
      <c r="J61" s="28"/>
      <c r="K61" s="29" t="str">
        <f>IF($B61 &lt;&gt; "", IF(C61="Oui",IF(H61=1,IF(E61=0,Résultat!G$8,IF(J61="No",Résultat!$G$8,Résultat!$G$7)),IF(H61=2,IF(E61=0,Résultat!G$9,IF(J61="No",Résultat!$G$9,Résultat!$G$7)),Résultat!$G$7)),IF(C61 = "Totale", IF(H61=1,IF(E61=0,Résultat!G$8,IF(J61="No",Résultat!$G$9,Résultat!$G$7)),IF(H61=2,IF(E61=0,Résultat!G$9,IF(J61="No",Résultat!$G$9,Résultat!$G$7)),Résultat!$G$7)),Résultat!$G$7)), "")</f>
        <v/>
      </c>
    </row>
    <row r="62" spans="1:13" ht="20.100000000000001" customHeight="1">
      <c r="A62" s="26"/>
      <c r="B62" s="27"/>
      <c r="C62" s="11" t="str">
        <f>IF($B62 &lt;&gt; "",VLOOKUP(MID(B62,3,5),'Recyclabilité Prod Matx'!C:F,2,FALSE), "")</f>
        <v/>
      </c>
      <c r="D62" s="11" t="str">
        <f>IF($B62 &lt;&gt; "",VLOOKUP(MID(B62,3,5),'Recyclabilité Prod Matx'!C:F,3,FALSE),"")</f>
        <v/>
      </c>
      <c r="E62" s="11" t="str">
        <f>IF($B62 &lt;&gt; "",VLOOKUP(MID(B62,3,5),'Recyclabilité Prod Matx'!C:F,4,FALSE), "")</f>
        <v/>
      </c>
      <c r="F62" s="12" t="str">
        <f>IF($B62 &lt;&gt; "", IF(C62="Totale","",IF(D62 = 0, "", VLOOKUP(D62,'Cond Compo'!A:B,2,FALSE))),"")</f>
        <v/>
      </c>
      <c r="G62" s="28"/>
      <c r="H62" s="11" t="str">
        <f xml:space="preserve"> IF(C62="Totale",2,IF($G62 &lt;&gt; "", IF(D62 = "E",MATCH(G62, 'Cond Compo'!D$16:D$18, 0), MATCH(G62, 'Cond Compo'!C$16:C$19, 0)), ""))</f>
        <v/>
      </c>
      <c r="I62" s="12" t="str">
        <f>IF($E62 &lt;&gt; "", IF(E62 = 0, "", VLOOKUP(E62,'Cond Perturbation'!A:B,2,FALSE)),"")</f>
        <v/>
      </c>
      <c r="J62" s="28"/>
      <c r="K62" s="29" t="str">
        <f>IF($B62 &lt;&gt; "", IF(C62="Oui",IF(H62=1,IF(E62=0,Résultat!G$8,IF(J62="No",Résultat!$G$8,Résultat!$G$7)),IF(H62=2,IF(E62=0,Résultat!G$9,IF(J62="No",Résultat!$G$9,Résultat!$G$7)),Résultat!$G$7)),IF(C62 = "Totale", IF(H62=1,IF(E62=0,Résultat!G$8,IF(J62="No",Résultat!$G$9,Résultat!$G$7)),IF(H62=2,IF(E62=0,Résultat!G$9,IF(J62="No",Résultat!$G$9,Résultat!$G$7)),Résultat!$G$7)),Résultat!$G$7)), "")</f>
        <v/>
      </c>
    </row>
    <row r="63" spans="1:13" ht="20.100000000000001" customHeight="1">
      <c r="A63" s="26"/>
      <c r="B63" s="27"/>
      <c r="C63" s="11" t="str">
        <f>IF($B63 &lt;&gt; "",VLOOKUP(MID(B63,3,5),'Recyclabilité Prod Matx'!C:F,2,FALSE), "")</f>
        <v/>
      </c>
      <c r="D63" s="11" t="str">
        <f>IF($B63 &lt;&gt; "",VLOOKUP(MID(B63,3,5),'Recyclabilité Prod Matx'!C:F,3,FALSE),"")</f>
        <v/>
      </c>
      <c r="E63" s="11" t="str">
        <f>IF($B63 &lt;&gt; "",VLOOKUP(MID(B63,3,5),'Recyclabilité Prod Matx'!C:F,4,FALSE), "")</f>
        <v/>
      </c>
      <c r="F63" s="12" t="str">
        <f>IF($B63 &lt;&gt; "", IF(C63="Totale","",IF(D63 = 0, "", VLOOKUP(D63,'Cond Compo'!A:B,2,FALSE))),"")</f>
        <v/>
      </c>
      <c r="G63" s="28"/>
      <c r="H63" s="11" t="str">
        <f xml:space="preserve"> IF(C63="Totale",2,IF($G63 &lt;&gt; "", IF(D63 = "E",MATCH(G63, 'Cond Compo'!D$16:D$18, 0), MATCH(G63, 'Cond Compo'!C$16:C$19, 0)), ""))</f>
        <v/>
      </c>
      <c r="I63" s="12" t="str">
        <f>IF($E63 &lt;&gt; "", IF(E63 = 0, "", VLOOKUP(E63,'Cond Perturbation'!A:B,2,FALSE)),"")</f>
        <v/>
      </c>
      <c r="J63" s="28"/>
      <c r="K63" s="29" t="str">
        <f>IF($B63 &lt;&gt; "", IF(C63="Oui",IF(H63=1,IF(E63=0,Résultat!G$8,IF(J63="No",Résultat!$G$8,Résultat!$G$7)),IF(H63=2,IF(E63=0,Résultat!G$9,IF(J63="No",Résultat!$G$9,Résultat!$G$7)),Résultat!$G$7)),IF(C63 = "Totale", IF(H63=1,IF(E63=0,Résultat!G$8,IF(J63="No",Résultat!$G$9,Résultat!$G$7)),IF(H63=2,IF(E63=0,Résultat!G$9,IF(J63="No",Résultat!$G$9,Résultat!$G$7)),Résultat!$G$7)),Résultat!$G$7)), "")</f>
        <v/>
      </c>
    </row>
    <row r="64" spans="1:13" ht="20.100000000000001" customHeight="1">
      <c r="A64" s="26"/>
      <c r="B64" s="27"/>
      <c r="C64" s="11" t="str">
        <f>IF($B64 &lt;&gt; "",VLOOKUP(MID(B64,3,5),'Recyclabilité Prod Matx'!C:F,2,FALSE), "")</f>
        <v/>
      </c>
      <c r="D64" s="11" t="str">
        <f>IF($B64 &lt;&gt; "",VLOOKUP(MID(B64,3,5),'Recyclabilité Prod Matx'!C:F,3,FALSE),"")</f>
        <v/>
      </c>
      <c r="E64" s="11" t="str">
        <f>IF($B64 &lt;&gt; "",VLOOKUP(MID(B64,3,5),'Recyclabilité Prod Matx'!C:F,4,FALSE), "")</f>
        <v/>
      </c>
      <c r="F64" s="12" t="str">
        <f>IF($B64 &lt;&gt; "", IF(C64="Totale","",IF(D64 = 0, "", VLOOKUP(D64,'Cond Compo'!A:B,2,FALSE))),"")</f>
        <v/>
      </c>
      <c r="G64" s="28"/>
      <c r="H64" s="11" t="str">
        <f xml:space="preserve"> IF(C64="Totale",2,IF($G64 &lt;&gt; "", IF(D64 = "E",MATCH(G64, 'Cond Compo'!D$16:D$18, 0), MATCH(G64, 'Cond Compo'!C$16:C$19, 0)), ""))</f>
        <v/>
      </c>
      <c r="I64" s="12" t="str">
        <f>IF($E64 &lt;&gt; "", IF(E64 = 0, "", VLOOKUP(E64,'Cond Perturbation'!A:B,2,FALSE)),"")</f>
        <v/>
      </c>
      <c r="J64" s="28"/>
      <c r="K64" s="29" t="str">
        <f>IF($B64 &lt;&gt; "", IF(C64="Oui",IF(H64=1,IF(E64=0,Résultat!G$8,IF(J64="No",Résultat!$G$8,Résultat!$G$7)),IF(H64=2,IF(E64=0,Résultat!G$9,IF(J64="No",Résultat!$G$9,Résultat!$G$7)),Résultat!$G$7)),IF(C64 = "Totale", IF(H64=1,IF(E64=0,Résultat!G$8,IF(J64="No",Résultat!$G$9,Résultat!$G$7)),IF(H64=2,IF(E64=0,Résultat!G$9,IF(J64="No",Résultat!$G$9,Résultat!$G$7)),Résultat!$G$7)),Résultat!$G$7)), "")</f>
        <v/>
      </c>
    </row>
    <row r="65" spans="1:11" ht="20.100000000000001" customHeight="1">
      <c r="A65" s="26"/>
      <c r="B65" s="27"/>
      <c r="C65" s="11" t="str">
        <f>IF($B65 &lt;&gt; "",VLOOKUP(MID(B65,3,5),'Recyclabilité Prod Matx'!C:F,2,FALSE), "")</f>
        <v/>
      </c>
      <c r="D65" s="11" t="str">
        <f>IF($B65 &lt;&gt; "",VLOOKUP(MID(B65,3,5),'Recyclabilité Prod Matx'!C:F,3,FALSE),"")</f>
        <v/>
      </c>
      <c r="E65" s="11" t="str">
        <f>IF($B65 &lt;&gt; "",VLOOKUP(MID(B65,3,5),'Recyclabilité Prod Matx'!C:F,4,FALSE), "")</f>
        <v/>
      </c>
      <c r="F65" s="12" t="str">
        <f>IF($B65 &lt;&gt; "", IF(C65="Totale","",IF(D65 = 0, "", VLOOKUP(D65,'Cond Compo'!A:B,2,FALSE))),"")</f>
        <v/>
      </c>
      <c r="G65" s="28"/>
      <c r="H65" s="11" t="str">
        <f xml:space="preserve"> IF(C65="Totale",2,IF($G65 &lt;&gt; "", IF(D65 = "E",MATCH(G65, 'Cond Compo'!D$16:D$18, 0), MATCH(G65, 'Cond Compo'!C$16:C$19, 0)), ""))</f>
        <v/>
      </c>
      <c r="I65" s="12" t="str">
        <f>IF($E65 &lt;&gt; "", IF(E65 = 0, "", VLOOKUP(E65,'Cond Perturbation'!A:B,2,FALSE)),"")</f>
        <v/>
      </c>
      <c r="J65" s="28"/>
      <c r="K65" s="29" t="str">
        <f>IF($B65 &lt;&gt; "", IF(C65="Oui",IF(H65=1,IF(E65=0,Résultat!G$8,IF(J65="No",Résultat!$G$8,Résultat!$G$7)),IF(H65=2,IF(E65=0,Résultat!G$9,IF(J65="No",Résultat!$G$9,Résultat!$G$7)),Résultat!$G$7)),IF(C65 = "Totale", IF(H65=1,IF(E65=0,Résultat!G$8,IF(J65="No",Résultat!$G$9,Résultat!$G$7)),IF(H65=2,IF(E65=0,Résultat!G$9,IF(J65="No",Résultat!$G$9,Résultat!$G$7)),Résultat!$G$7)),Résultat!$G$7)), "")</f>
        <v/>
      </c>
    </row>
    <row r="66" spans="1:11" ht="20.100000000000001" customHeight="1">
      <c r="A66" s="26"/>
      <c r="B66" s="27"/>
      <c r="C66" s="11" t="str">
        <f>IF($B66 &lt;&gt; "",VLOOKUP(MID(B66,3,5),'Recyclabilité Prod Matx'!C:F,2,FALSE), "")</f>
        <v/>
      </c>
      <c r="D66" s="11" t="str">
        <f>IF($B66 &lt;&gt; "",VLOOKUP(MID(B66,3,5),'Recyclabilité Prod Matx'!C:F,3,FALSE),"")</f>
        <v/>
      </c>
      <c r="E66" s="11" t="str">
        <f>IF($B66 &lt;&gt; "",VLOOKUP(MID(B66,3,5),'Recyclabilité Prod Matx'!C:F,4,FALSE), "")</f>
        <v/>
      </c>
      <c r="F66" s="12" t="str">
        <f>IF($B66 &lt;&gt; "", IF(C66="Totale","",IF(D66 = 0, "", VLOOKUP(D66,'Cond Compo'!A:B,2,FALSE))),"")</f>
        <v/>
      </c>
      <c r="G66" s="28"/>
      <c r="H66" s="11" t="str">
        <f xml:space="preserve"> IF(C66="Totale",2,IF($G66 &lt;&gt; "", IF(D66 = "E",MATCH(G66, 'Cond Compo'!D$16:D$18, 0), MATCH(G66, 'Cond Compo'!C$16:C$19, 0)), ""))</f>
        <v/>
      </c>
      <c r="I66" s="12" t="str">
        <f>IF($E66 &lt;&gt; "", IF(E66 = 0, "", VLOOKUP(E66,'Cond Perturbation'!A:B,2,FALSE)),"")</f>
        <v/>
      </c>
      <c r="J66" s="28"/>
      <c r="K66" s="29" t="str">
        <f>IF($B66 &lt;&gt; "", IF(C66="Oui",IF(H66=1,IF(E66=0,Résultat!G$8,IF(J66="No",Résultat!$G$8,Résultat!$G$7)),IF(H66=2,IF(E66=0,Résultat!G$9,IF(J66="No",Résultat!$G$9,Résultat!$G$7)),Résultat!$G$7)),IF(C66 = "Totale", IF(H66=1,IF(E66=0,Résultat!G$8,IF(J66="No",Résultat!$G$9,Résultat!$G$7)),IF(H66=2,IF(E66=0,Résultat!G$9,IF(J66="No",Résultat!$G$9,Résultat!$G$7)),Résultat!$G$7)),Résultat!$G$7)), "")</f>
        <v/>
      </c>
    </row>
    <row r="67" spans="1:11" ht="20.100000000000001" customHeight="1">
      <c r="A67" s="26"/>
      <c r="B67" s="27"/>
      <c r="C67" s="11" t="str">
        <f>IF($B67 &lt;&gt; "",VLOOKUP(MID(B67,3,5),'Recyclabilité Prod Matx'!C:F,2,FALSE), "")</f>
        <v/>
      </c>
      <c r="D67" s="11" t="str">
        <f>IF($B67 &lt;&gt; "",VLOOKUP(MID(B67,3,5),'Recyclabilité Prod Matx'!C:F,3,FALSE),"")</f>
        <v/>
      </c>
      <c r="E67" s="11" t="str">
        <f>IF($B67 &lt;&gt; "",VLOOKUP(MID(B67,3,5),'Recyclabilité Prod Matx'!C:F,4,FALSE), "")</f>
        <v/>
      </c>
      <c r="F67" s="12" t="str">
        <f>IF($B67 &lt;&gt; "", IF(C67="Totale","",IF(D67 = 0, "", VLOOKUP(D67,'Cond Compo'!A:B,2,FALSE))),"")</f>
        <v/>
      </c>
      <c r="G67" s="28"/>
      <c r="H67" s="11" t="str">
        <f xml:space="preserve"> IF(C67="Totale",2,IF($G67 &lt;&gt; "", IF(D67 = "E",MATCH(G67, 'Cond Compo'!D$16:D$18, 0), MATCH(G67, 'Cond Compo'!C$16:C$19, 0)), ""))</f>
        <v/>
      </c>
      <c r="I67" s="12" t="str">
        <f>IF($E67 &lt;&gt; "", IF(E67 = 0, "", VLOOKUP(E67,'Cond Perturbation'!A:B,2,FALSE)),"")</f>
        <v/>
      </c>
      <c r="J67" s="28"/>
      <c r="K67" s="29" t="str">
        <f>IF($B67 &lt;&gt; "", IF(C67="Oui",IF(H67=1,IF(E67=0,Résultat!G$8,IF(J67="No",Résultat!$G$8,Résultat!$G$7)),IF(H67=2,IF(E67=0,Résultat!G$9,IF(J67="No",Résultat!$G$9,Résultat!$G$7)),Résultat!$G$7)),IF(C67 = "Totale", IF(H67=1,IF(E67=0,Résultat!G$8,IF(J67="No",Résultat!$G$9,Résultat!$G$7)),IF(H67=2,IF(E67=0,Résultat!G$9,IF(J67="No",Résultat!$G$9,Résultat!$G$7)),Résultat!$G$7)),Résultat!$G$7)), "")</f>
        <v/>
      </c>
    </row>
    <row r="68" spans="1:11" ht="20.100000000000001" customHeight="1">
      <c r="A68" s="26"/>
      <c r="B68" s="27"/>
      <c r="C68" s="11" t="str">
        <f>IF($B68 &lt;&gt; "",VLOOKUP(MID(B68,3,5),'Recyclabilité Prod Matx'!C:F,2,FALSE), "")</f>
        <v/>
      </c>
      <c r="D68" s="11" t="str">
        <f>IF($B68 &lt;&gt; "",VLOOKUP(MID(B68,3,5),'Recyclabilité Prod Matx'!C:F,3,FALSE),"")</f>
        <v/>
      </c>
      <c r="E68" s="11" t="str">
        <f>IF($B68 &lt;&gt; "",VLOOKUP(MID(B68,3,5),'Recyclabilité Prod Matx'!C:F,4,FALSE), "")</f>
        <v/>
      </c>
      <c r="F68" s="12" t="str">
        <f>IF($B68 &lt;&gt; "", IF(C68="Totale","",IF(D68 = 0, "", VLOOKUP(D68,'Cond Compo'!A:B,2,FALSE))),"")</f>
        <v/>
      </c>
      <c r="G68" s="28"/>
      <c r="H68" s="11" t="str">
        <f xml:space="preserve"> IF(C68="Totale",2,IF($G68 &lt;&gt; "", IF(D68 = "E",MATCH(G68, 'Cond Compo'!D$16:D$18, 0), MATCH(G68, 'Cond Compo'!C$16:C$19, 0)), ""))</f>
        <v/>
      </c>
      <c r="I68" s="12" t="str">
        <f>IF($E68 &lt;&gt; "", IF(E68 = 0, "", VLOOKUP(E68,'Cond Perturbation'!A:B,2,FALSE)),"")</f>
        <v/>
      </c>
      <c r="J68" s="28"/>
      <c r="K68" s="29" t="str">
        <f>IF($B68 &lt;&gt; "", IF(C68="Oui",IF(H68=1,IF(E68=0,Résultat!G$8,IF(J68="No",Résultat!$G$8,Résultat!$G$7)),IF(H68=2,IF(E68=0,Résultat!G$9,IF(J68="No",Résultat!$G$9,Résultat!$G$7)),Résultat!$G$7)),IF(C68 = "Totale", IF(H68=1,IF(E68=0,Résultat!G$8,IF(J68="No",Résultat!$G$9,Résultat!$G$7)),IF(H68=2,IF(E68=0,Résultat!G$9,IF(J68="No",Résultat!$G$9,Résultat!$G$7)),Résultat!$G$7)),Résultat!$G$7)), "")</f>
        <v/>
      </c>
    </row>
    <row r="69" spans="1:11" ht="20.100000000000001" customHeight="1">
      <c r="A69" s="26"/>
      <c r="B69" s="27"/>
      <c r="C69" s="11" t="str">
        <f>IF($B69 &lt;&gt; "",VLOOKUP(MID(B69,3,5),'Recyclabilité Prod Matx'!C:F,2,FALSE), "")</f>
        <v/>
      </c>
      <c r="D69" s="11" t="str">
        <f>IF($B69 &lt;&gt; "",VLOOKUP(MID(B69,3,5),'Recyclabilité Prod Matx'!C:F,3,FALSE),"")</f>
        <v/>
      </c>
      <c r="E69" s="11" t="str">
        <f>IF($B69 &lt;&gt; "",VLOOKUP(MID(B69,3,5),'Recyclabilité Prod Matx'!C:F,4,FALSE), "")</f>
        <v/>
      </c>
      <c r="F69" s="12" t="str">
        <f>IF($B69 &lt;&gt; "", IF(C69="Totale","",IF(D69 = 0, "", VLOOKUP(D69,'Cond Compo'!A:B,2,FALSE))),"")</f>
        <v/>
      </c>
      <c r="G69" s="28"/>
      <c r="H69" s="11" t="str">
        <f xml:space="preserve"> IF(C69="Totale",2,IF($G69 &lt;&gt; "", IF(D69 = "E",MATCH(G69, 'Cond Compo'!D$16:D$18, 0), MATCH(G69, 'Cond Compo'!C$16:C$19, 0)), ""))</f>
        <v/>
      </c>
      <c r="I69" s="12" t="str">
        <f>IF($E69 &lt;&gt; "", IF(E69 = 0, "", VLOOKUP(E69,'Cond Perturbation'!A:B,2,FALSE)),"")</f>
        <v/>
      </c>
      <c r="J69" s="28"/>
      <c r="K69" s="29" t="str">
        <f>IF($B69 &lt;&gt; "", IF(C69="Oui",IF(H69=1,IF(E69=0,Résultat!G$8,IF(J69="No",Résultat!$G$8,Résultat!$G$7)),IF(H69=2,IF(E69=0,Résultat!G$9,IF(J69="No",Résultat!$G$9,Résultat!$G$7)),Résultat!$G$7)),IF(C69 = "Totale", IF(H69=1,IF(E69=0,Résultat!G$8,IF(J69="No",Résultat!$G$9,Résultat!$G$7)),IF(H69=2,IF(E69=0,Résultat!G$9,IF(J69="No",Résultat!$G$9,Résultat!$G$7)),Résultat!$G$7)),Résultat!$G$7)), "")</f>
        <v/>
      </c>
    </row>
    <row r="70" spans="1:11" ht="20.100000000000001" customHeight="1">
      <c r="A70" s="26"/>
      <c r="B70" s="27"/>
      <c r="C70" s="11" t="str">
        <f>IF($B70 &lt;&gt; "",VLOOKUP(MID(B70,3,5),'Recyclabilité Prod Matx'!C:F,2,FALSE), "")</f>
        <v/>
      </c>
      <c r="D70" s="11" t="str">
        <f>IF($B70 &lt;&gt; "",VLOOKUP(MID(B70,3,5),'Recyclabilité Prod Matx'!C:F,3,FALSE),"")</f>
        <v/>
      </c>
      <c r="E70" s="11" t="str">
        <f>IF($B70 &lt;&gt; "",VLOOKUP(MID(B70,3,5),'Recyclabilité Prod Matx'!C:F,4,FALSE), "")</f>
        <v/>
      </c>
      <c r="F70" s="12" t="str">
        <f>IF($B70 &lt;&gt; "", IF(C70="Totale","",IF(D70 = 0, "", VLOOKUP(D70,'Cond Compo'!A:B,2,FALSE))),"")</f>
        <v/>
      </c>
      <c r="G70" s="28"/>
      <c r="H70" s="11" t="str">
        <f xml:space="preserve"> IF(C70="Totale",2,IF($G70 &lt;&gt; "", IF(D70 = "E",MATCH(G70, 'Cond Compo'!D$16:D$18, 0), MATCH(G70, 'Cond Compo'!C$16:C$19, 0)), ""))</f>
        <v/>
      </c>
      <c r="I70" s="12" t="str">
        <f>IF($E70 &lt;&gt; "", IF(E70 = 0, "", VLOOKUP(E70,'Cond Perturbation'!A:B,2,FALSE)),"")</f>
        <v/>
      </c>
      <c r="J70" s="28"/>
      <c r="K70" s="29" t="str">
        <f>IF($B70 &lt;&gt; "", IF(C70="Oui",IF(H70=1,IF(E70=0,Résultat!G$8,IF(J70="No",Résultat!$G$8,Résultat!$G$7)),IF(H70=2,IF(E70=0,Résultat!G$9,IF(J70="No",Résultat!$G$9,Résultat!$G$7)),Résultat!$G$7)),IF(C70 = "Totale", IF(H70=1,IF(E70=0,Résultat!G$8,IF(J70="No",Résultat!$G$9,Résultat!$G$7)),IF(H70=2,IF(E70=0,Résultat!G$9,IF(J70="No",Résultat!$G$9,Résultat!$G$7)),Résultat!$G$7)),Résultat!$G$7)), "")</f>
        <v/>
      </c>
    </row>
    <row r="71" spans="1:11" ht="20.100000000000001" customHeight="1">
      <c r="A71" s="26"/>
      <c r="B71" s="27"/>
      <c r="C71" s="11" t="str">
        <f>IF($B71 &lt;&gt; "",VLOOKUP(MID(B71,3,5),'Recyclabilité Prod Matx'!C:F,2,FALSE), "")</f>
        <v/>
      </c>
      <c r="D71" s="11" t="str">
        <f>IF($B71 &lt;&gt; "",VLOOKUP(MID(B71,3,5),'Recyclabilité Prod Matx'!C:F,3,FALSE),"")</f>
        <v/>
      </c>
      <c r="E71" s="11" t="str">
        <f>IF($B71 &lt;&gt; "",VLOOKUP(MID(B71,3,5),'Recyclabilité Prod Matx'!C:F,4,FALSE), "")</f>
        <v/>
      </c>
      <c r="F71" s="12" t="str">
        <f>IF($B71 &lt;&gt; "", IF(C71="Totale","",IF(D71 = 0, "", VLOOKUP(D71,'Cond Compo'!A:B,2,FALSE))),"")</f>
        <v/>
      </c>
      <c r="G71" s="28"/>
      <c r="H71" s="11" t="str">
        <f xml:space="preserve"> IF(C71="Totale",2,IF($G71 &lt;&gt; "", IF(D71 = "E",MATCH(G71, 'Cond Compo'!D$16:D$18, 0), MATCH(G71, 'Cond Compo'!C$16:C$19, 0)), ""))</f>
        <v/>
      </c>
      <c r="I71" s="12" t="str">
        <f>IF($E71 &lt;&gt; "", IF(E71 = 0, "", VLOOKUP(E71,'Cond Perturbation'!A:B,2,FALSE)),"")</f>
        <v/>
      </c>
      <c r="J71" s="28"/>
      <c r="K71" s="29" t="str">
        <f>IF($B71 &lt;&gt; "", IF(C71="Oui",IF(H71=1,IF(E71=0,Résultat!G$8,IF(J71="No",Résultat!$G$8,Résultat!$G$7)),IF(H71=2,IF(E71=0,Résultat!G$9,IF(J71="No",Résultat!$G$9,Résultat!$G$7)),Résultat!$G$7)),IF(C71 = "Totale", IF(H71=1,IF(E71=0,Résultat!G$8,IF(J71="No",Résultat!$G$9,Résultat!$G$7)),IF(H71=2,IF(E71=0,Résultat!G$9,IF(J71="No",Résultat!$G$9,Résultat!$G$7)),Résultat!$G$7)),Résultat!$G$7)), "")</f>
        <v/>
      </c>
    </row>
    <row r="72" spans="1:11" ht="20.100000000000001" customHeight="1">
      <c r="A72" s="26"/>
      <c r="B72" s="27"/>
      <c r="C72" s="11" t="str">
        <f>IF($B72 &lt;&gt; "",VLOOKUP(MID(B72,3,5),'Recyclabilité Prod Matx'!C:F,2,FALSE), "")</f>
        <v/>
      </c>
      <c r="D72" s="11" t="str">
        <f>IF($B72 &lt;&gt; "",VLOOKUP(MID(B72,3,5),'Recyclabilité Prod Matx'!C:F,3,FALSE),"")</f>
        <v/>
      </c>
      <c r="E72" s="11" t="str">
        <f>IF($B72 &lt;&gt; "",VLOOKUP(MID(B72,3,5),'Recyclabilité Prod Matx'!C:F,4,FALSE), "")</f>
        <v/>
      </c>
      <c r="F72" s="12" t="str">
        <f>IF($B72 &lt;&gt; "", IF(C72="Totale","",IF(D72 = 0, "", VLOOKUP(D72,'Cond Compo'!A:B,2,FALSE))),"")</f>
        <v/>
      </c>
      <c r="G72" s="28"/>
      <c r="H72" s="11" t="str">
        <f xml:space="preserve"> IF(C72="Totale",2,IF($G72 &lt;&gt; "", IF(D72 = "E",MATCH(G72, 'Cond Compo'!D$16:D$18, 0), MATCH(G72, 'Cond Compo'!C$16:C$19, 0)), ""))</f>
        <v/>
      </c>
      <c r="I72" s="12" t="str">
        <f>IF($E72 &lt;&gt; "", IF(E72 = 0, "", VLOOKUP(E72,'Cond Perturbation'!A:B,2,FALSE)),"")</f>
        <v/>
      </c>
      <c r="J72" s="28"/>
      <c r="K72" s="29" t="str">
        <f>IF($B72 &lt;&gt; "", IF(C72="Oui",IF(H72=1,IF(E72=0,Résultat!G$8,IF(J72="No",Résultat!$G$8,Résultat!$G$7)),IF(H72=2,IF(E72=0,Résultat!G$9,IF(J72="No",Résultat!$G$9,Résultat!$G$7)),Résultat!$G$7)),IF(C72 = "Totale", IF(H72=1,IF(E72=0,Résultat!G$8,IF(J72="No",Résultat!$G$9,Résultat!$G$7)),IF(H72=2,IF(E72=0,Résultat!G$9,IF(J72="No",Résultat!$G$9,Résultat!$G$7)),Résultat!$G$7)),Résultat!$G$7)), "")</f>
        <v/>
      </c>
    </row>
    <row r="73" spans="1:11" ht="20.100000000000001" customHeight="1">
      <c r="A73" s="26"/>
      <c r="B73" s="27"/>
      <c r="C73" s="11" t="str">
        <f>IF($B73 &lt;&gt; "",VLOOKUP(MID(B73,3,5),'Recyclabilité Prod Matx'!C:F,2,FALSE), "")</f>
        <v/>
      </c>
      <c r="D73" s="11" t="str">
        <f>IF($B73 &lt;&gt; "",VLOOKUP(MID(B73,3,5),'Recyclabilité Prod Matx'!C:F,3,FALSE),"")</f>
        <v/>
      </c>
      <c r="E73" s="11" t="str">
        <f>IF($B73 &lt;&gt; "",VLOOKUP(MID(B73,3,5),'Recyclabilité Prod Matx'!C:F,4,FALSE), "")</f>
        <v/>
      </c>
      <c r="F73" s="12" t="str">
        <f>IF($B73 &lt;&gt; "", IF(C73="Totale","",IF(D73 = 0, "", VLOOKUP(D73,'Cond Compo'!A:B,2,FALSE))),"")</f>
        <v/>
      </c>
      <c r="G73" s="28"/>
      <c r="H73" s="11" t="str">
        <f xml:space="preserve"> IF(C73="Totale",2,IF($G73 &lt;&gt; "", IF(D73 = "E",MATCH(G73, 'Cond Compo'!D$16:D$18, 0), MATCH(G73, 'Cond Compo'!C$16:C$19, 0)), ""))</f>
        <v/>
      </c>
      <c r="I73" s="12" t="str">
        <f>IF($E73 &lt;&gt; "", IF(E73 = 0, "", VLOOKUP(E73,'Cond Perturbation'!A:B,2,FALSE)),"")</f>
        <v/>
      </c>
      <c r="J73" s="28"/>
      <c r="K73" s="29" t="str">
        <f>IF($B73 &lt;&gt; "", IF(C73="Oui",IF(H73=1,IF(E73=0,Résultat!G$8,IF(J73="No",Résultat!$G$8,Résultat!$G$7)),IF(H73=2,IF(E73=0,Résultat!G$9,IF(J73="No",Résultat!$G$9,Résultat!$G$7)),Résultat!$G$7)),IF(C73 = "Totale", IF(H73=1,IF(E73=0,Résultat!G$8,IF(J73="No",Résultat!$G$9,Résultat!$G$7)),IF(H73=2,IF(E73=0,Résultat!G$9,IF(J73="No",Résultat!$G$9,Résultat!$G$7)),Résultat!$G$7)),Résultat!$G$7)), "")</f>
        <v/>
      </c>
    </row>
    <row r="74" spans="1:11" ht="20.100000000000001" customHeight="1">
      <c r="A74" s="26"/>
      <c r="B74" s="27"/>
      <c r="C74" s="11" t="str">
        <f>IF($B74 &lt;&gt; "",VLOOKUP(MID(B74,3,5),'Recyclabilité Prod Matx'!C:F,2,FALSE), "")</f>
        <v/>
      </c>
      <c r="D74" s="11" t="str">
        <f>IF($B74 &lt;&gt; "",VLOOKUP(MID(B74,3,5),'Recyclabilité Prod Matx'!C:F,3,FALSE),"")</f>
        <v/>
      </c>
      <c r="E74" s="11" t="str">
        <f>IF($B74 &lt;&gt; "",VLOOKUP(MID(B74,3,5),'Recyclabilité Prod Matx'!C:F,4,FALSE), "")</f>
        <v/>
      </c>
      <c r="F74" s="12" t="str">
        <f>IF($B74 &lt;&gt; "", IF(C74="Totale","",IF(D74 = 0, "", VLOOKUP(D74,'Cond Compo'!A:B,2,FALSE))),"")</f>
        <v/>
      </c>
      <c r="G74" s="28"/>
      <c r="H74" s="11" t="str">
        <f xml:space="preserve"> IF(C74="Totale",2,IF($G74 &lt;&gt; "", IF(D74 = "E",MATCH(G74, 'Cond Compo'!D$16:D$18, 0), MATCH(G74, 'Cond Compo'!C$16:C$19, 0)), ""))</f>
        <v/>
      </c>
      <c r="I74" s="12" t="str">
        <f>IF($E74 &lt;&gt; "", IF(E74 = 0, "", VLOOKUP(E74,'Cond Perturbation'!A:B,2,FALSE)),"")</f>
        <v/>
      </c>
      <c r="J74" s="28"/>
      <c r="K74" s="29" t="str">
        <f>IF($B74 &lt;&gt; "", IF(C74="Oui",IF(H74=1,IF(E74=0,Résultat!G$8,IF(J74="No",Résultat!$G$8,Résultat!$G$7)),IF(H74=2,IF(E74=0,Résultat!G$9,IF(J74="No",Résultat!$G$9,Résultat!$G$7)),Résultat!$G$7)),IF(C74 = "Totale", IF(H74=1,IF(E74=0,Résultat!G$8,IF(J74="No",Résultat!$G$9,Résultat!$G$7)),IF(H74=2,IF(E74=0,Résultat!G$9,IF(J74="No",Résultat!$G$9,Résultat!$G$7)),Résultat!$G$7)),Résultat!$G$7)), "")</f>
        <v/>
      </c>
    </row>
    <row r="75" spans="1:11" ht="20.100000000000001" customHeight="1">
      <c r="A75" s="26"/>
      <c r="B75" s="27"/>
      <c r="C75" s="11" t="str">
        <f>IF($B75 &lt;&gt; "",VLOOKUP(MID(B75,3,5),'Recyclabilité Prod Matx'!C:F,2,FALSE), "")</f>
        <v/>
      </c>
      <c r="D75" s="11" t="str">
        <f>IF($B75 &lt;&gt; "",VLOOKUP(MID(B75,3,5),'Recyclabilité Prod Matx'!C:F,3,FALSE),"")</f>
        <v/>
      </c>
      <c r="E75" s="11" t="str">
        <f>IF($B75 &lt;&gt; "",VLOOKUP(MID(B75,3,5),'Recyclabilité Prod Matx'!C:F,4,FALSE), "")</f>
        <v/>
      </c>
      <c r="F75" s="12" t="str">
        <f>IF($B75 &lt;&gt; "", IF(C75="Totale","",IF(D75 = 0, "", VLOOKUP(D75,'Cond Compo'!A:B,2,FALSE))),"")</f>
        <v/>
      </c>
      <c r="G75" s="28"/>
      <c r="H75" s="11" t="str">
        <f xml:space="preserve"> IF(C75="Totale",2,IF($G75 &lt;&gt; "", IF(D75 = "E",MATCH(G75, 'Cond Compo'!D$16:D$18, 0), MATCH(G75, 'Cond Compo'!C$16:C$19, 0)), ""))</f>
        <v/>
      </c>
      <c r="I75" s="12" t="str">
        <f>IF($E75 &lt;&gt; "", IF(E75 = 0, "", VLOOKUP(E75,'Cond Perturbation'!A:B,2,FALSE)),"")</f>
        <v/>
      </c>
      <c r="J75" s="28"/>
      <c r="K75" s="29" t="str">
        <f>IF($B75 &lt;&gt; "", IF(C75="Oui",IF(H75=1,IF(E75=0,Résultat!G$8,IF(J75="No",Résultat!$G$8,Résultat!$G$7)),IF(H75=2,IF(E75=0,Résultat!G$9,IF(J75="No",Résultat!$G$9,Résultat!$G$7)),Résultat!$G$7)),IF(C75 = "Totale", IF(H75=1,IF(E75=0,Résultat!G$8,IF(J75="No",Résultat!$G$9,Résultat!$G$7)),IF(H75=2,IF(E75=0,Résultat!G$9,IF(J75="No",Résultat!$G$9,Résultat!$G$7)),Résultat!$G$7)),Résultat!$G$7)), "")</f>
        <v/>
      </c>
    </row>
    <row r="76" spans="1:11" ht="20.100000000000001" customHeight="1">
      <c r="A76" s="26"/>
      <c r="B76" s="27"/>
      <c r="C76" s="11" t="str">
        <f>IF($B76 &lt;&gt; "",VLOOKUP(MID(B76,3,5),'Recyclabilité Prod Matx'!C:F,2,FALSE), "")</f>
        <v/>
      </c>
      <c r="D76" s="11" t="str">
        <f>IF($B76 &lt;&gt; "",VLOOKUP(MID(B76,3,5),'Recyclabilité Prod Matx'!C:F,3,FALSE),"")</f>
        <v/>
      </c>
      <c r="E76" s="11" t="str">
        <f>IF($B76 &lt;&gt; "",VLOOKUP(MID(B76,3,5),'Recyclabilité Prod Matx'!C:F,4,FALSE), "")</f>
        <v/>
      </c>
      <c r="F76" s="12" t="str">
        <f>IF($B76 &lt;&gt; "", IF(C76="Totale","",IF(D76 = 0, "", VLOOKUP(D76,'Cond Compo'!A:B,2,FALSE))),"")</f>
        <v/>
      </c>
      <c r="G76" s="28"/>
      <c r="H76" s="11" t="str">
        <f xml:space="preserve"> IF(C76="Totale",2,IF($G76 &lt;&gt; "", IF(D76 = "E",MATCH(G76, 'Cond Compo'!D$16:D$18, 0), MATCH(G76, 'Cond Compo'!C$16:C$19, 0)), ""))</f>
        <v/>
      </c>
      <c r="I76" s="12" t="str">
        <f>IF($E76 &lt;&gt; "", IF(E76 = 0, "", VLOOKUP(E76,'Cond Perturbation'!A:B,2,FALSE)),"")</f>
        <v/>
      </c>
      <c r="J76" s="28"/>
      <c r="K76" s="29" t="str">
        <f>IF($B76 &lt;&gt; "", IF(C76="Oui",IF(H76=1,IF(E76=0,Résultat!G$8,IF(J76="No",Résultat!$G$8,Résultat!$G$7)),IF(H76=2,IF(E76=0,Résultat!G$9,IF(J76="No",Résultat!$G$9,Résultat!$G$7)),Résultat!$G$7)),IF(C76 = "Totale", IF(H76=1,IF(E76=0,Résultat!G$8,IF(J76="No",Résultat!$G$9,Résultat!$G$7)),IF(H76=2,IF(E76=0,Résultat!G$9,IF(J76="No",Résultat!$G$9,Résultat!$G$7)),Résultat!$G$7)),Résultat!$G$7)), "")</f>
        <v/>
      </c>
    </row>
    <row r="77" spans="1:11" ht="20.100000000000001" customHeight="1">
      <c r="A77" s="26"/>
      <c r="B77" s="27"/>
      <c r="C77" s="11" t="str">
        <f>IF($B77 &lt;&gt; "",VLOOKUP(MID(B77,3,5),'Recyclabilité Prod Matx'!C:F,2,FALSE), "")</f>
        <v/>
      </c>
      <c r="D77" s="11" t="str">
        <f>IF($B77 &lt;&gt; "",VLOOKUP(MID(B77,3,5),'Recyclabilité Prod Matx'!C:F,3,FALSE),"")</f>
        <v/>
      </c>
      <c r="E77" s="11" t="str">
        <f>IF($B77 &lt;&gt; "",VLOOKUP(MID(B77,3,5),'Recyclabilité Prod Matx'!C:F,4,FALSE), "")</f>
        <v/>
      </c>
      <c r="F77" s="12" t="str">
        <f>IF($B77 &lt;&gt; "", IF(C77="Totale","",IF(D77 = 0, "", VLOOKUP(D77,'Cond Compo'!A:B,2,FALSE))),"")</f>
        <v/>
      </c>
      <c r="G77" s="28"/>
      <c r="H77" s="11" t="str">
        <f xml:space="preserve"> IF(C77="Totale",2,IF($G77 &lt;&gt; "", IF(D77 = "E",MATCH(G77, 'Cond Compo'!D$16:D$18, 0), MATCH(G77, 'Cond Compo'!C$16:C$19, 0)), ""))</f>
        <v/>
      </c>
      <c r="I77" s="12" t="str">
        <f>IF($E77 &lt;&gt; "", IF(E77 = 0, "", VLOOKUP(E77,'Cond Perturbation'!A:B,2,FALSE)),"")</f>
        <v/>
      </c>
      <c r="J77" s="28"/>
      <c r="K77" s="29" t="str">
        <f>IF($B77 &lt;&gt; "", IF(C77="Oui",IF(H77=1,IF(E77=0,Résultat!G$8,IF(J77="No",Résultat!$G$8,Résultat!$G$7)),IF(H77=2,IF(E77=0,Résultat!G$9,IF(J77="No",Résultat!$G$9,Résultat!$G$7)),Résultat!$G$7)),IF(C77 = "Totale", IF(H77=1,IF(E77=0,Résultat!G$8,IF(J77="No",Résultat!$G$9,Résultat!$G$7)),IF(H77=2,IF(E77=0,Résultat!G$9,IF(J77="No",Résultat!$G$9,Résultat!$G$7)),Résultat!$G$7)),Résultat!$G$7)), "")</f>
        <v/>
      </c>
    </row>
    <row r="78" spans="1:11" ht="20.100000000000001" customHeight="1">
      <c r="A78" s="26"/>
      <c r="B78" s="27"/>
      <c r="C78" s="11" t="str">
        <f>IF($B78 &lt;&gt; "",VLOOKUP(MID(B78,3,5),'Recyclabilité Prod Matx'!C:F,2,FALSE), "")</f>
        <v/>
      </c>
      <c r="D78" s="11" t="str">
        <f>IF($B78 &lt;&gt; "",VLOOKUP(MID(B78,3,5),'Recyclabilité Prod Matx'!C:F,3,FALSE),"")</f>
        <v/>
      </c>
      <c r="E78" s="11" t="str">
        <f>IF($B78 &lt;&gt; "",VLOOKUP(MID(B78,3,5),'Recyclabilité Prod Matx'!C:F,4,FALSE), "")</f>
        <v/>
      </c>
      <c r="F78" s="12" t="str">
        <f>IF($B78 &lt;&gt; "", IF(C78="Totale","",IF(D78 = 0, "", VLOOKUP(D78,'Cond Compo'!A:B,2,FALSE))),"")</f>
        <v/>
      </c>
      <c r="G78" s="28"/>
      <c r="H78" s="11" t="str">
        <f xml:space="preserve"> IF(C78="Totale",2,IF($G78 &lt;&gt; "", IF(D78 = "E",MATCH(G78, 'Cond Compo'!D$16:D$18, 0), MATCH(G78, 'Cond Compo'!C$16:C$19, 0)), ""))</f>
        <v/>
      </c>
      <c r="I78" s="12" t="str">
        <f>IF($E78 &lt;&gt; "", IF(E78 = 0, "", VLOOKUP(E78,'Cond Perturbation'!A:B,2,FALSE)),"")</f>
        <v/>
      </c>
      <c r="J78" s="28"/>
      <c r="K78" s="29" t="str">
        <f>IF($B78 &lt;&gt; "", IF(C78="Oui",IF(H78=1,IF(E78=0,Résultat!G$8,IF(J78="No",Résultat!$G$8,Résultat!$G$7)),IF(H78=2,IF(E78=0,Résultat!G$9,IF(J78="No",Résultat!$G$9,Résultat!$G$7)),Résultat!$G$7)),IF(C78 = "Totale", IF(H78=1,IF(E78=0,Résultat!G$8,IF(J78="No",Résultat!$G$9,Résultat!$G$7)),IF(H78=2,IF(E78=0,Résultat!G$9,IF(J78="No",Résultat!$G$9,Résultat!$G$7)),Résultat!$G$7)),Résultat!$G$7)), "")</f>
        <v/>
      </c>
    </row>
    <row r="79" spans="1:11" ht="20.100000000000001" customHeight="1">
      <c r="A79" s="26"/>
      <c r="B79" s="27"/>
      <c r="C79" s="11" t="str">
        <f>IF($B79 &lt;&gt; "",VLOOKUP(MID(B79,3,5),'Recyclabilité Prod Matx'!C:F,2,FALSE), "")</f>
        <v/>
      </c>
      <c r="D79" s="11" t="str">
        <f>IF($B79 &lt;&gt; "",VLOOKUP(MID(B79,3,5),'Recyclabilité Prod Matx'!C:F,3,FALSE),"")</f>
        <v/>
      </c>
      <c r="E79" s="11" t="str">
        <f>IF($B79 &lt;&gt; "",VLOOKUP(MID(B79,3,5),'Recyclabilité Prod Matx'!C:F,4,FALSE), "")</f>
        <v/>
      </c>
      <c r="F79" s="12" t="str">
        <f>IF($B79 &lt;&gt; "", IF(C79="Totale","",IF(D79 = 0, "", VLOOKUP(D79,'Cond Compo'!A:B,2,FALSE))),"")</f>
        <v/>
      </c>
      <c r="G79" s="28"/>
      <c r="H79" s="11" t="str">
        <f xml:space="preserve"> IF(C79="Totale",2,IF($G79 &lt;&gt; "", IF(D79 = "E",MATCH(G79, 'Cond Compo'!D$16:D$18, 0), MATCH(G79, 'Cond Compo'!C$16:C$19, 0)), ""))</f>
        <v/>
      </c>
      <c r="I79" s="12" t="str">
        <f>IF($E79 &lt;&gt; "", IF(E79 = 0, "", VLOOKUP(E79,'Cond Perturbation'!A:B,2,FALSE)),"")</f>
        <v/>
      </c>
      <c r="J79" s="28"/>
      <c r="K79" s="29" t="str">
        <f>IF($B79 &lt;&gt; "", IF(C79="Oui",IF(H79=1,IF(E79=0,Résultat!G$8,IF(J79="No",Résultat!$G$8,Résultat!$G$7)),IF(H79=2,IF(E79=0,Résultat!G$9,IF(J79="No",Résultat!$G$9,Résultat!$G$7)),Résultat!$G$7)),IF(C79 = "Totale", IF(H79=1,IF(E79=0,Résultat!G$8,IF(J79="No",Résultat!$G$9,Résultat!$G$7)),IF(H79=2,IF(E79=0,Résultat!G$9,IF(J79="No",Résultat!$G$9,Résultat!$G$7)),Résultat!$G$7)),Résultat!$G$7)), "")</f>
        <v/>
      </c>
    </row>
    <row r="80" spans="1:11" ht="20.100000000000001" customHeight="1">
      <c r="A80" s="26"/>
      <c r="B80" s="27"/>
      <c r="C80" s="11" t="str">
        <f>IF($B80 &lt;&gt; "",VLOOKUP(MID(B80,3,5),'Recyclabilité Prod Matx'!C:F,2,FALSE), "")</f>
        <v/>
      </c>
      <c r="D80" s="11" t="str">
        <f>IF($B80 &lt;&gt; "",VLOOKUP(MID(B80,3,5),'Recyclabilité Prod Matx'!C:F,3,FALSE),"")</f>
        <v/>
      </c>
      <c r="E80" s="11" t="str">
        <f>IF($B80 &lt;&gt; "",VLOOKUP(MID(B80,3,5),'Recyclabilité Prod Matx'!C:F,4,FALSE), "")</f>
        <v/>
      </c>
      <c r="F80" s="12" t="str">
        <f>IF($B80 &lt;&gt; "", IF(C80="Totale","",IF(D80 = 0, "", VLOOKUP(D80,'Cond Compo'!A:B,2,FALSE))),"")</f>
        <v/>
      </c>
      <c r="G80" s="28"/>
      <c r="H80" s="11" t="str">
        <f xml:space="preserve"> IF(C80="Totale",2,IF($G80 &lt;&gt; "", IF(D80 = "E",MATCH(G80, 'Cond Compo'!D$16:D$18, 0), MATCH(G80, 'Cond Compo'!C$16:C$19, 0)), ""))</f>
        <v/>
      </c>
      <c r="I80" s="12" t="str">
        <f>IF($E80 &lt;&gt; "", IF(E80 = 0, "", VLOOKUP(E80,'Cond Perturbation'!A:B,2,FALSE)),"")</f>
        <v/>
      </c>
      <c r="J80" s="28"/>
      <c r="K80" s="29" t="str">
        <f>IF($B80 &lt;&gt; "", IF(C80="Oui",IF(H80=1,IF(E80=0,Résultat!G$8,IF(J80="No",Résultat!$G$8,Résultat!$G$7)),IF(H80=2,IF(E80=0,Résultat!G$9,IF(J80="No",Résultat!$G$9,Résultat!$G$7)),Résultat!$G$7)),IF(C80 = "Totale", IF(H80=1,IF(E80=0,Résultat!G$8,IF(J80="No",Résultat!$G$9,Résultat!$G$7)),IF(H80=2,IF(E80=0,Résultat!G$9,IF(J80="No",Résultat!$G$9,Résultat!$G$7)),Résultat!$G$7)),Résultat!$G$7)), "")</f>
        <v/>
      </c>
    </row>
    <row r="81" spans="1:11" ht="20.100000000000001" customHeight="1">
      <c r="A81" s="26"/>
      <c r="B81" s="27"/>
      <c r="C81" s="11" t="str">
        <f>IF($B81 &lt;&gt; "",VLOOKUP(MID(B81,3,5),'Recyclabilité Prod Matx'!C:F,2,FALSE), "")</f>
        <v/>
      </c>
      <c r="D81" s="11" t="str">
        <f>IF($B81 &lt;&gt; "",VLOOKUP(MID(B81,3,5),'Recyclabilité Prod Matx'!C:F,3,FALSE),"")</f>
        <v/>
      </c>
      <c r="E81" s="11" t="str">
        <f>IF($B81 &lt;&gt; "",VLOOKUP(MID(B81,3,5),'Recyclabilité Prod Matx'!C:F,4,FALSE), "")</f>
        <v/>
      </c>
      <c r="F81" s="12" t="str">
        <f>IF($B81 &lt;&gt; "", IF(C81="Totale","",IF(D81 = 0, "", VLOOKUP(D81,'Cond Compo'!A:B,2,FALSE))),"")</f>
        <v/>
      </c>
      <c r="G81" s="28"/>
      <c r="H81" s="11" t="str">
        <f xml:space="preserve"> IF(C81="Totale",2,IF($G81 &lt;&gt; "", IF(D81 = "E",MATCH(G81, 'Cond Compo'!D$16:D$18, 0), MATCH(G81, 'Cond Compo'!C$16:C$19, 0)), ""))</f>
        <v/>
      </c>
      <c r="I81" s="12" t="str">
        <f>IF($E81 &lt;&gt; "", IF(E81 = 0, "", VLOOKUP(E81,'Cond Perturbation'!A:B,2,FALSE)),"")</f>
        <v/>
      </c>
      <c r="J81" s="28"/>
      <c r="K81" s="29" t="str">
        <f>IF($B81 &lt;&gt; "", IF(C81="Oui",IF(H81=1,IF(E81=0,Résultat!G$8,IF(J81="No",Résultat!$G$8,Résultat!$G$7)),IF(H81=2,IF(E81=0,Résultat!G$9,IF(J81="No",Résultat!$G$9,Résultat!$G$7)),Résultat!$G$7)),IF(C81 = "Totale", IF(H81=1,IF(E81=0,Résultat!G$8,IF(J81="No",Résultat!$G$9,Résultat!$G$7)),IF(H81=2,IF(E81=0,Résultat!G$9,IF(J81="No",Résultat!$G$9,Résultat!$G$7)),Résultat!$G$7)),Résultat!$G$7)), "")</f>
        <v/>
      </c>
    </row>
    <row r="82" spans="1:11" ht="20.100000000000001" customHeight="1">
      <c r="A82" s="26"/>
      <c r="B82" s="27"/>
      <c r="C82" s="11" t="str">
        <f>IF($B82 &lt;&gt; "",VLOOKUP(MID(B82,3,5),'Recyclabilité Prod Matx'!C:F,2,FALSE), "")</f>
        <v/>
      </c>
      <c r="D82" s="11" t="str">
        <f>IF($B82 &lt;&gt; "",VLOOKUP(MID(B82,3,5),'Recyclabilité Prod Matx'!C:F,3,FALSE),"")</f>
        <v/>
      </c>
      <c r="E82" s="11" t="str">
        <f>IF($B82 &lt;&gt; "",VLOOKUP(MID(B82,3,5),'Recyclabilité Prod Matx'!C:F,4,FALSE), "")</f>
        <v/>
      </c>
      <c r="F82" s="12" t="str">
        <f>IF($B82 &lt;&gt; "", IF(C82="Totale","",IF(D82 = 0, "", VLOOKUP(D82,'Cond Compo'!A:B,2,FALSE))),"")</f>
        <v/>
      </c>
      <c r="G82" s="28"/>
      <c r="H82" s="11" t="str">
        <f xml:space="preserve"> IF(C82="Totale",2,IF($G82 &lt;&gt; "", IF(D82 = "E",MATCH(G82, 'Cond Compo'!D$16:D$18, 0), MATCH(G82, 'Cond Compo'!C$16:C$19, 0)), ""))</f>
        <v/>
      </c>
      <c r="I82" s="12" t="str">
        <f>IF($E82 &lt;&gt; "", IF(E82 = 0, "", VLOOKUP(E82,'Cond Perturbation'!A:B,2,FALSE)),"")</f>
        <v/>
      </c>
      <c r="J82" s="28"/>
      <c r="K82" s="29" t="str">
        <f>IF($B82 &lt;&gt; "", IF(C82="Oui",IF(H82=1,IF(E82=0,Résultat!G$8,IF(J82="No",Résultat!$G$8,Résultat!$G$7)),IF(H82=2,IF(E82=0,Résultat!G$9,IF(J82="No",Résultat!$G$9,Résultat!$G$7)),Résultat!$G$7)),IF(C82 = "Totale", IF(H82=1,IF(E82=0,Résultat!G$8,IF(J82="No",Résultat!$G$9,Résultat!$G$7)),IF(H82=2,IF(E82=0,Résultat!G$9,IF(J82="No",Résultat!$G$9,Résultat!$G$7)),Résultat!$G$7)),Résultat!$G$7)), "")</f>
        <v/>
      </c>
    </row>
    <row r="83" spans="1:11" ht="20.100000000000001" customHeight="1">
      <c r="A83" s="26"/>
      <c r="B83" s="27"/>
      <c r="C83" s="11" t="str">
        <f>IF($B83 &lt;&gt; "",VLOOKUP(MID(B83,3,5),'Recyclabilité Prod Matx'!C:F,2,FALSE), "")</f>
        <v/>
      </c>
      <c r="D83" s="11" t="str">
        <f>IF($B83 &lt;&gt; "",VLOOKUP(MID(B83,3,5),'Recyclabilité Prod Matx'!C:F,3,FALSE),"")</f>
        <v/>
      </c>
      <c r="E83" s="11" t="str">
        <f>IF($B83 &lt;&gt; "",VLOOKUP(MID(B83,3,5),'Recyclabilité Prod Matx'!C:F,4,FALSE), "")</f>
        <v/>
      </c>
      <c r="F83" s="12" t="str">
        <f>IF($B83 &lt;&gt; "", IF(C83="Totale","",IF(D83 = 0, "", VLOOKUP(D83,'Cond Compo'!A:B,2,FALSE))),"")</f>
        <v/>
      </c>
      <c r="G83" s="28"/>
      <c r="H83" s="11" t="str">
        <f xml:space="preserve"> IF(C83="Totale",2,IF($G83 &lt;&gt; "", IF(D83 = "E",MATCH(G83, 'Cond Compo'!D$16:D$18, 0), MATCH(G83, 'Cond Compo'!C$16:C$19, 0)), ""))</f>
        <v/>
      </c>
      <c r="I83" s="12" t="str">
        <f>IF($E83 &lt;&gt; "", IF(E83 = 0, "", VLOOKUP(E83,'Cond Perturbation'!A:B,2,FALSE)),"")</f>
        <v/>
      </c>
      <c r="J83" s="28"/>
      <c r="K83" s="29" t="str">
        <f>IF($B83 &lt;&gt; "", IF(C83="Oui",IF(H83=1,IF(E83=0,Résultat!G$8,IF(J83="No",Résultat!$G$8,Résultat!$G$7)),IF(H83=2,IF(E83=0,Résultat!G$9,IF(J83="No",Résultat!$G$9,Résultat!$G$7)),Résultat!$G$7)),IF(C83 = "Totale", IF(H83=1,IF(E83=0,Résultat!G$8,IF(J83="No",Résultat!$G$9,Résultat!$G$7)),IF(H83=2,IF(E83=0,Résultat!G$9,IF(J83="No",Résultat!$G$9,Résultat!$G$7)),Résultat!$G$7)),Résultat!$G$7)), "")</f>
        <v/>
      </c>
    </row>
    <row r="84" spans="1:11" ht="20.100000000000001" customHeight="1">
      <c r="A84" s="26"/>
      <c r="B84" s="27"/>
      <c r="C84" s="11" t="str">
        <f>IF($B84 &lt;&gt; "",VLOOKUP(MID(B84,3,5),'Recyclabilité Prod Matx'!C:F,2,FALSE), "")</f>
        <v/>
      </c>
      <c r="D84" s="11" t="str">
        <f>IF($B84 &lt;&gt; "",VLOOKUP(MID(B84,3,5),'Recyclabilité Prod Matx'!C:F,3,FALSE),"")</f>
        <v/>
      </c>
      <c r="E84" s="11" t="str">
        <f>IF($B84 &lt;&gt; "",VLOOKUP(MID(B84,3,5),'Recyclabilité Prod Matx'!C:F,4,FALSE), "")</f>
        <v/>
      </c>
      <c r="F84" s="12" t="str">
        <f>IF($B84 &lt;&gt; "", IF(C84="Totale","",IF(D84 = 0, "", VLOOKUP(D84,'Cond Compo'!A:B,2,FALSE))),"")</f>
        <v/>
      </c>
      <c r="G84" s="28"/>
      <c r="H84" s="11" t="str">
        <f xml:space="preserve"> IF(C84="Totale",2,IF($G84 &lt;&gt; "", IF(D84 = "E",MATCH(G84, 'Cond Compo'!D$16:D$18, 0), MATCH(G84, 'Cond Compo'!C$16:C$19, 0)), ""))</f>
        <v/>
      </c>
      <c r="I84" s="12" t="str">
        <f>IF($E84 &lt;&gt; "", IF(E84 = 0, "", VLOOKUP(E84,'Cond Perturbation'!A:B,2,FALSE)),"")</f>
        <v/>
      </c>
      <c r="J84" s="28"/>
      <c r="K84" s="29" t="str">
        <f>IF($B84 &lt;&gt; "", IF(C84="Oui",IF(H84=1,IF(E84=0,Résultat!G$8,IF(J84="No",Résultat!$G$8,Résultat!$G$7)),IF(H84=2,IF(E84=0,Résultat!G$9,IF(J84="No",Résultat!$G$9,Résultat!$G$7)),Résultat!$G$7)),IF(C84 = "Totale", IF(H84=1,IF(E84=0,Résultat!G$8,IF(J84="No",Résultat!$G$9,Résultat!$G$7)),IF(H84=2,IF(E84=0,Résultat!G$9,IF(J84="No",Résultat!$G$9,Résultat!$G$7)),Résultat!$G$7)),Résultat!$G$7)), "")</f>
        <v/>
      </c>
    </row>
    <row r="85" spans="1:11" ht="20.100000000000001" customHeight="1">
      <c r="A85" s="26"/>
      <c r="B85" s="27"/>
      <c r="C85" s="11" t="str">
        <f>IF($B85 &lt;&gt; "",VLOOKUP(MID(B85,3,5),'Recyclabilité Prod Matx'!C:F,2,FALSE), "")</f>
        <v/>
      </c>
      <c r="D85" s="11" t="str">
        <f>IF($B85 &lt;&gt; "",VLOOKUP(MID(B85,3,5),'Recyclabilité Prod Matx'!C:F,3,FALSE),"")</f>
        <v/>
      </c>
      <c r="E85" s="11" t="str">
        <f>IF($B85 &lt;&gt; "",VLOOKUP(MID(B85,3,5),'Recyclabilité Prod Matx'!C:F,4,FALSE), "")</f>
        <v/>
      </c>
      <c r="F85" s="12" t="str">
        <f>IF($B85 &lt;&gt; "", IF(C85="Totale","",IF(D85 = 0, "", VLOOKUP(D85,'Cond Compo'!A:B,2,FALSE))),"")</f>
        <v/>
      </c>
      <c r="G85" s="28"/>
      <c r="H85" s="11" t="str">
        <f xml:space="preserve"> IF(C85="Totale",2,IF($G85 &lt;&gt; "", IF(D85 = "E",MATCH(G85, 'Cond Compo'!D$16:D$18, 0), MATCH(G85, 'Cond Compo'!C$16:C$19, 0)), ""))</f>
        <v/>
      </c>
      <c r="I85" s="12" t="str">
        <f>IF($E85 &lt;&gt; "", IF(E85 = 0, "", VLOOKUP(E85,'Cond Perturbation'!A:B,2,FALSE)),"")</f>
        <v/>
      </c>
      <c r="J85" s="28"/>
      <c r="K85" s="29" t="str">
        <f>IF($B85 &lt;&gt; "", IF(C85="Oui",IF(H85=1,IF(E85=0,Résultat!G$8,IF(J85="No",Résultat!$G$8,Résultat!$G$7)),IF(H85=2,IF(E85=0,Résultat!G$9,IF(J85="No",Résultat!$G$9,Résultat!$G$7)),Résultat!$G$7)),IF(C85 = "Totale", IF(H85=1,IF(E85=0,Résultat!G$8,IF(J85="No",Résultat!$G$9,Résultat!$G$7)),IF(H85=2,IF(E85=0,Résultat!G$9,IF(J85="No",Résultat!$G$9,Résultat!$G$7)),Résultat!$G$7)),Résultat!$G$7)), "")</f>
        <v/>
      </c>
    </row>
    <row r="86" spans="1:11" ht="20.100000000000001" customHeight="1">
      <c r="A86" s="26"/>
      <c r="B86" s="27"/>
      <c r="C86" s="11" t="str">
        <f>IF($B86 &lt;&gt; "",VLOOKUP(MID(B86,3,5),'Recyclabilité Prod Matx'!C:F,2,FALSE), "")</f>
        <v/>
      </c>
      <c r="D86" s="11" t="str">
        <f>IF($B86 &lt;&gt; "",VLOOKUP(MID(B86,3,5),'Recyclabilité Prod Matx'!C:F,3,FALSE),"")</f>
        <v/>
      </c>
      <c r="E86" s="11" t="str">
        <f>IF($B86 &lt;&gt; "",VLOOKUP(MID(B86,3,5),'Recyclabilité Prod Matx'!C:F,4,FALSE), "")</f>
        <v/>
      </c>
      <c r="F86" s="12" t="str">
        <f>IF($B86 &lt;&gt; "", IF(C86="Totale","",IF(D86 = 0, "", VLOOKUP(D86,'Cond Compo'!A:B,2,FALSE))),"")</f>
        <v/>
      </c>
      <c r="G86" s="28"/>
      <c r="H86" s="11" t="str">
        <f xml:space="preserve"> IF(C86="Totale",2,IF($G86 &lt;&gt; "", IF(D86 = "E",MATCH(G86, 'Cond Compo'!D$16:D$18, 0), MATCH(G86, 'Cond Compo'!C$16:C$19, 0)), ""))</f>
        <v/>
      </c>
      <c r="I86" s="12" t="str">
        <f>IF($E86 &lt;&gt; "", IF(E86 = 0, "", VLOOKUP(E86,'Cond Perturbation'!A:B,2,FALSE)),"")</f>
        <v/>
      </c>
      <c r="J86" s="28"/>
      <c r="K86" s="29" t="str">
        <f>IF($B86 &lt;&gt; "", IF(C86="Oui",IF(H86=1,IF(E86=0,Résultat!G$8,IF(J86="No",Résultat!$G$8,Résultat!$G$7)),IF(H86=2,IF(E86=0,Résultat!G$9,IF(J86="No",Résultat!$G$9,Résultat!$G$7)),Résultat!$G$7)),IF(C86 = "Totale", IF(H86=1,IF(E86=0,Résultat!G$8,IF(J86="No",Résultat!$G$9,Résultat!$G$7)),IF(H86=2,IF(E86=0,Résultat!G$9,IF(J86="No",Résultat!$G$9,Résultat!$G$7)),Résultat!$G$7)),Résultat!$G$7)), "")</f>
        <v/>
      </c>
    </row>
    <row r="87" spans="1:11" ht="20.100000000000001" customHeight="1">
      <c r="A87" s="26"/>
      <c r="B87" s="27"/>
      <c r="C87" s="11" t="str">
        <f>IF($B87 &lt;&gt; "",VLOOKUP(MID(B87,3,5),'Recyclabilité Prod Matx'!C:F,2,FALSE), "")</f>
        <v/>
      </c>
      <c r="D87" s="11" t="str">
        <f>IF($B87 &lt;&gt; "",VLOOKUP(MID(B87,3,5),'Recyclabilité Prod Matx'!C:F,3,FALSE),"")</f>
        <v/>
      </c>
      <c r="E87" s="11" t="str">
        <f>IF($B87 &lt;&gt; "",VLOOKUP(MID(B87,3,5),'Recyclabilité Prod Matx'!C:F,4,FALSE), "")</f>
        <v/>
      </c>
      <c r="F87" s="12" t="str">
        <f>IF($B87 &lt;&gt; "", IF(C87="Totale","",IF(D87 = 0, "", VLOOKUP(D87,'Cond Compo'!A:B,2,FALSE))),"")</f>
        <v/>
      </c>
      <c r="G87" s="28"/>
      <c r="H87" s="11" t="str">
        <f xml:space="preserve"> IF(C87="Totale",2,IF($G87 &lt;&gt; "", IF(D87 = "E",MATCH(G87, 'Cond Compo'!D$16:D$18, 0), MATCH(G87, 'Cond Compo'!C$16:C$19, 0)), ""))</f>
        <v/>
      </c>
      <c r="I87" s="12" t="str">
        <f>IF($E87 &lt;&gt; "", IF(E87 = 0, "", VLOOKUP(E87,'Cond Perturbation'!A:B,2,FALSE)),"")</f>
        <v/>
      </c>
      <c r="J87" s="28"/>
      <c r="K87" s="29" t="str">
        <f>IF($B87 &lt;&gt; "", IF(C87="Oui",IF(H87=1,IF(E87=0,Résultat!G$8,IF(J87="No",Résultat!$G$8,Résultat!$G$7)),IF(H87=2,IF(E87=0,Résultat!G$9,IF(J87="No",Résultat!$G$9,Résultat!$G$7)),Résultat!$G$7)),IF(C87 = "Totale", IF(H87=1,IF(E87=0,Résultat!G$8,IF(J87="No",Résultat!$G$9,Résultat!$G$7)),IF(H87=2,IF(E87=0,Résultat!G$9,IF(J87="No",Résultat!$G$9,Résultat!$G$7)),Résultat!$G$7)),Résultat!$G$7)), "")</f>
        <v/>
      </c>
    </row>
    <row r="88" spans="1:11" ht="20.100000000000001" customHeight="1">
      <c r="A88" s="26"/>
      <c r="B88" s="27"/>
      <c r="C88" s="11" t="str">
        <f>IF($B88 &lt;&gt; "",VLOOKUP(MID(B88,3,5),'Recyclabilité Prod Matx'!C:F,2,FALSE), "")</f>
        <v/>
      </c>
      <c r="D88" s="11" t="str">
        <f>IF($B88 &lt;&gt; "",VLOOKUP(MID(B88,3,5),'Recyclabilité Prod Matx'!C:F,3,FALSE),"")</f>
        <v/>
      </c>
      <c r="E88" s="11" t="str">
        <f>IF($B88 &lt;&gt; "",VLOOKUP(MID(B88,3,5),'Recyclabilité Prod Matx'!C:F,4,FALSE), "")</f>
        <v/>
      </c>
      <c r="F88" s="12" t="str">
        <f>IF($B88 &lt;&gt; "", IF(C88="Totale","",IF(D88 = 0, "", VLOOKUP(D88,'Cond Compo'!A:B,2,FALSE))),"")</f>
        <v/>
      </c>
      <c r="G88" s="28"/>
      <c r="H88" s="11" t="str">
        <f xml:space="preserve"> IF(C88="Totale",2,IF($G88 &lt;&gt; "", IF(D88 = "E",MATCH(G88, 'Cond Compo'!D$16:D$18, 0), MATCH(G88, 'Cond Compo'!C$16:C$19, 0)), ""))</f>
        <v/>
      </c>
      <c r="I88" s="12" t="str">
        <f>IF($E88 &lt;&gt; "", IF(E88 = 0, "", VLOOKUP(E88,'Cond Perturbation'!A:B,2,FALSE)),"")</f>
        <v/>
      </c>
      <c r="J88" s="28"/>
      <c r="K88" s="29" t="str">
        <f>IF($B88 &lt;&gt; "", IF(C88="Oui",IF(H88=1,IF(E88=0,Résultat!G$8,IF(J88="No",Résultat!$G$8,Résultat!$G$7)),IF(H88=2,IF(E88=0,Résultat!G$9,IF(J88="No",Résultat!$G$9,Résultat!$G$7)),Résultat!$G$7)),IF(C88 = "Totale", IF(H88=1,IF(E88=0,Résultat!G$8,IF(J88="No",Résultat!$G$9,Résultat!$G$7)),IF(H88=2,IF(E88=0,Résultat!G$9,IF(J88="No",Résultat!$G$9,Résultat!$G$7)),Résultat!$G$7)),Résultat!$G$7)), "")</f>
        <v/>
      </c>
    </row>
    <row r="89" spans="1:11" ht="20.100000000000001" customHeight="1">
      <c r="A89" s="26"/>
      <c r="B89" s="27"/>
      <c r="C89" s="11" t="str">
        <f>IF($B89 &lt;&gt; "",VLOOKUP(MID(B89,3,5),'Recyclabilité Prod Matx'!C:F,2,FALSE), "")</f>
        <v/>
      </c>
      <c r="D89" s="11" t="str">
        <f>IF($B89 &lt;&gt; "",VLOOKUP(MID(B89,3,5),'Recyclabilité Prod Matx'!C:F,3,FALSE),"")</f>
        <v/>
      </c>
      <c r="E89" s="11" t="str">
        <f>IF($B89 &lt;&gt; "",VLOOKUP(MID(B89,3,5),'Recyclabilité Prod Matx'!C:F,4,FALSE), "")</f>
        <v/>
      </c>
      <c r="F89" s="12" t="str">
        <f>IF($B89 &lt;&gt; "", IF(C89="Totale","",IF(D89 = 0, "", VLOOKUP(D89,'Cond Compo'!A:B,2,FALSE))),"")</f>
        <v/>
      </c>
      <c r="G89" s="28"/>
      <c r="H89" s="11" t="str">
        <f xml:space="preserve"> IF(C89="Totale",2,IF($G89 &lt;&gt; "", IF(D89 = "E",MATCH(G89, 'Cond Compo'!D$16:D$18, 0), MATCH(G89, 'Cond Compo'!C$16:C$19, 0)), ""))</f>
        <v/>
      </c>
      <c r="I89" s="12" t="str">
        <f>IF($E89 &lt;&gt; "", IF(E89 = 0, "", VLOOKUP(E89,'Cond Perturbation'!A:B,2,FALSE)),"")</f>
        <v/>
      </c>
      <c r="J89" s="28"/>
      <c r="K89" s="29" t="str">
        <f>IF($B89 &lt;&gt; "", IF(C89="Oui",IF(H89=1,IF(E89=0,Résultat!G$8,IF(J89="No",Résultat!$G$8,Résultat!$G$7)),IF(H89=2,IF(E89=0,Résultat!G$9,IF(J89="No",Résultat!$G$9,Résultat!$G$7)),Résultat!$G$7)),IF(C89 = "Totale", IF(H89=1,IF(E89=0,Résultat!G$8,IF(J89="No",Résultat!$G$9,Résultat!$G$7)),IF(H89=2,IF(E89=0,Résultat!G$9,IF(J89="No",Résultat!$G$9,Résultat!$G$7)),Résultat!$G$7)),Résultat!$G$7)), "")</f>
        <v/>
      </c>
    </row>
    <row r="90" spans="1:11" ht="20.100000000000001" customHeight="1">
      <c r="A90" s="26"/>
      <c r="B90" s="27"/>
      <c r="C90" s="11" t="str">
        <f>IF($B90 &lt;&gt; "",VLOOKUP(MID(B90,3,5),'Recyclabilité Prod Matx'!C:F,2,FALSE), "")</f>
        <v/>
      </c>
      <c r="D90" s="11" t="str">
        <f>IF($B90 &lt;&gt; "",VLOOKUP(MID(B90,3,5),'Recyclabilité Prod Matx'!C:F,3,FALSE),"")</f>
        <v/>
      </c>
      <c r="E90" s="11" t="str">
        <f>IF($B90 &lt;&gt; "",VLOOKUP(MID(B90,3,5),'Recyclabilité Prod Matx'!C:F,4,FALSE), "")</f>
        <v/>
      </c>
      <c r="F90" s="12" t="str">
        <f>IF($B90 &lt;&gt; "", IF(C90="Totale","",IF(D90 = 0, "", VLOOKUP(D90,'Cond Compo'!A:B,2,FALSE))),"")</f>
        <v/>
      </c>
      <c r="G90" s="28"/>
      <c r="H90" s="11" t="str">
        <f xml:space="preserve"> IF(C90="Totale",2,IF($G90 &lt;&gt; "", IF(D90 = "E",MATCH(G90, 'Cond Compo'!D$16:D$18, 0), MATCH(G90, 'Cond Compo'!C$16:C$19, 0)), ""))</f>
        <v/>
      </c>
      <c r="I90" s="12" t="str">
        <f>IF($E90 &lt;&gt; "", IF(E90 = 0, "", VLOOKUP(E90,'Cond Perturbation'!A:B,2,FALSE)),"")</f>
        <v/>
      </c>
      <c r="J90" s="28"/>
      <c r="K90" s="29" t="str">
        <f>IF($B90 &lt;&gt; "", IF(C90="Oui",IF(H90=1,IF(E90=0,Résultat!G$8,IF(J90="No",Résultat!$G$8,Résultat!$G$7)),IF(H90=2,IF(E90=0,Résultat!G$9,IF(J90="No",Résultat!$G$9,Résultat!$G$7)),Résultat!$G$7)),IF(C90 = "Totale", IF(H90=1,IF(E90=0,Résultat!G$8,IF(J90="No",Résultat!$G$9,Résultat!$G$7)),IF(H90=2,IF(E90=0,Résultat!G$9,IF(J90="No",Résultat!$G$9,Résultat!$G$7)),Résultat!$G$7)),Résultat!$G$7)), "")</f>
        <v/>
      </c>
    </row>
    <row r="91" spans="1:11" ht="20.100000000000001" customHeight="1">
      <c r="A91" s="26"/>
      <c r="B91" s="27"/>
      <c r="C91" s="11" t="str">
        <f>IF($B91 &lt;&gt; "",VLOOKUP(MID(B91,3,5),'Recyclabilité Prod Matx'!C:F,2,FALSE), "")</f>
        <v/>
      </c>
      <c r="D91" s="11" t="str">
        <f>IF($B91 &lt;&gt; "",VLOOKUP(MID(B91,3,5),'Recyclabilité Prod Matx'!C:F,3,FALSE),"")</f>
        <v/>
      </c>
      <c r="E91" s="11" t="str">
        <f>IF($B91 &lt;&gt; "",VLOOKUP(MID(B91,3,5),'Recyclabilité Prod Matx'!C:F,4,FALSE), "")</f>
        <v/>
      </c>
      <c r="F91" s="12" t="str">
        <f>IF($B91 &lt;&gt; "", IF(C91="Totale","",IF(D91 = 0, "", VLOOKUP(D91,'Cond Compo'!A:B,2,FALSE))),"")</f>
        <v/>
      </c>
      <c r="G91" s="28"/>
      <c r="H91" s="11" t="str">
        <f xml:space="preserve"> IF(C91="Totale",2,IF($G91 &lt;&gt; "", IF(D91 = "E",MATCH(G91, 'Cond Compo'!D$16:D$18, 0), MATCH(G91, 'Cond Compo'!C$16:C$19, 0)), ""))</f>
        <v/>
      </c>
      <c r="I91" s="12" t="str">
        <f>IF($E91 &lt;&gt; "", IF(E91 = 0, "", VLOOKUP(E91,'Cond Perturbation'!A:B,2,FALSE)),"")</f>
        <v/>
      </c>
      <c r="J91" s="28"/>
      <c r="K91" s="29" t="str">
        <f>IF($B91 &lt;&gt; "", IF(C91="Oui",IF(H91=1,IF(E91=0,Résultat!G$8,IF(J91="No",Résultat!$G$8,Résultat!$G$7)),IF(H91=2,IF(E91=0,Résultat!G$9,IF(J91="No",Résultat!$G$9,Résultat!$G$7)),Résultat!$G$7)),IF(C91 = "Totale", IF(H91=1,IF(E91=0,Résultat!G$8,IF(J91="No",Résultat!$G$9,Résultat!$G$7)),IF(H91=2,IF(E91=0,Résultat!G$9,IF(J91="No",Résultat!$G$9,Résultat!$G$7)),Résultat!$G$7)),Résultat!$G$7)), "")</f>
        <v/>
      </c>
    </row>
    <row r="92" spans="1:11" ht="20.100000000000001" customHeight="1">
      <c r="A92" s="26"/>
      <c r="B92" s="27"/>
      <c r="C92" s="11" t="str">
        <f>IF($B92 &lt;&gt; "",VLOOKUP(MID(B92,3,5),'Recyclabilité Prod Matx'!C:F,2,FALSE), "")</f>
        <v/>
      </c>
      <c r="D92" s="11" t="str">
        <f>IF($B92 &lt;&gt; "",VLOOKUP(MID(B92,3,5),'Recyclabilité Prod Matx'!C:F,3,FALSE),"")</f>
        <v/>
      </c>
      <c r="E92" s="11" t="str">
        <f>IF($B92 &lt;&gt; "",VLOOKUP(MID(B92,3,5),'Recyclabilité Prod Matx'!C:F,4,FALSE), "")</f>
        <v/>
      </c>
      <c r="F92" s="12" t="str">
        <f>IF($B92 &lt;&gt; "", IF(C92="Totale","",IF(D92 = 0, "", VLOOKUP(D92,'Cond Compo'!A:B,2,FALSE))),"")</f>
        <v/>
      </c>
      <c r="G92" s="28"/>
      <c r="H92" s="11" t="str">
        <f xml:space="preserve"> IF(C92="Totale",2,IF($G92 &lt;&gt; "", IF(D92 = "E",MATCH(G92, 'Cond Compo'!D$16:D$18, 0), MATCH(G92, 'Cond Compo'!C$16:C$19, 0)), ""))</f>
        <v/>
      </c>
      <c r="I92" s="12" t="str">
        <f>IF($E92 &lt;&gt; "", IF(E92 = 0, "", VLOOKUP(E92,'Cond Perturbation'!A:B,2,FALSE)),"")</f>
        <v/>
      </c>
      <c r="J92" s="28"/>
      <c r="K92" s="29" t="str">
        <f>IF($B92 &lt;&gt; "", IF(C92="Oui",IF(H92=1,IF(E92=0,Résultat!G$8,IF(J92="No",Résultat!$G$8,Résultat!$G$7)),IF(H92=2,IF(E92=0,Résultat!G$9,IF(J92="No",Résultat!$G$9,Résultat!$G$7)),Résultat!$G$7)),IF(C92 = "Totale", IF(H92=1,IF(E92=0,Résultat!G$8,IF(J92="No",Résultat!$G$9,Résultat!$G$7)),IF(H92=2,IF(E92=0,Résultat!G$9,IF(J92="No",Résultat!$G$9,Résultat!$G$7)),Résultat!$G$7)),Résultat!$G$7)), "")</f>
        <v/>
      </c>
    </row>
    <row r="93" spans="1:11" ht="20.100000000000001" customHeight="1">
      <c r="A93" s="26"/>
      <c r="B93" s="27"/>
      <c r="C93" s="11" t="str">
        <f>IF($B93 &lt;&gt; "",VLOOKUP(MID(B93,3,5),'Recyclabilité Prod Matx'!C:F,2,FALSE), "")</f>
        <v/>
      </c>
      <c r="D93" s="11" t="str">
        <f>IF($B93 &lt;&gt; "",VLOOKUP(MID(B93,3,5),'Recyclabilité Prod Matx'!C:F,3,FALSE),"")</f>
        <v/>
      </c>
      <c r="E93" s="11" t="str">
        <f>IF($B93 &lt;&gt; "",VLOOKUP(MID(B93,3,5),'Recyclabilité Prod Matx'!C:F,4,FALSE), "")</f>
        <v/>
      </c>
      <c r="F93" s="12" t="str">
        <f>IF($B93 &lt;&gt; "", IF(C93="Totale","",IF(D93 = 0, "", VLOOKUP(D93,'Cond Compo'!A:B,2,FALSE))),"")</f>
        <v/>
      </c>
      <c r="G93" s="28"/>
      <c r="H93" s="11" t="str">
        <f xml:space="preserve"> IF(C93="Totale",2,IF($G93 &lt;&gt; "", IF(D93 = "E",MATCH(G93, 'Cond Compo'!D$16:D$18, 0), MATCH(G93, 'Cond Compo'!C$16:C$19, 0)), ""))</f>
        <v/>
      </c>
      <c r="I93" s="12" t="str">
        <f>IF($E93 &lt;&gt; "", IF(E93 = 0, "", VLOOKUP(E93,'Cond Perturbation'!A:B,2,FALSE)),"")</f>
        <v/>
      </c>
      <c r="J93" s="28"/>
      <c r="K93" s="29" t="str">
        <f>IF($B93 &lt;&gt; "", IF(C93="Oui",IF(H93=1,IF(E93=0,Résultat!G$8,IF(J93="No",Résultat!$G$8,Résultat!$G$7)),IF(H93=2,IF(E93=0,Résultat!G$9,IF(J93="No",Résultat!$G$9,Résultat!$G$7)),Résultat!$G$7)),IF(C93 = "Totale", IF(H93=1,IF(E93=0,Résultat!G$8,IF(J93="No",Résultat!$G$9,Résultat!$G$7)),IF(H93=2,IF(E93=0,Résultat!G$9,IF(J93="No",Résultat!$G$9,Résultat!$G$7)),Résultat!$G$7)),Résultat!$G$7)), "")</f>
        <v/>
      </c>
    </row>
    <row r="94" spans="1:11" ht="20.100000000000001" customHeight="1">
      <c r="A94" s="26"/>
      <c r="B94" s="27"/>
      <c r="C94" s="11" t="str">
        <f>IF($B94 &lt;&gt; "",VLOOKUP(MID(B94,3,5),'Recyclabilité Prod Matx'!C:F,2,FALSE), "")</f>
        <v/>
      </c>
      <c r="D94" s="11" t="str">
        <f>IF($B94 &lt;&gt; "",VLOOKUP(MID(B94,3,5),'Recyclabilité Prod Matx'!C:F,3,FALSE),"")</f>
        <v/>
      </c>
      <c r="E94" s="11" t="str">
        <f>IF($B94 &lt;&gt; "",VLOOKUP(MID(B94,3,5),'Recyclabilité Prod Matx'!C:F,4,FALSE), "")</f>
        <v/>
      </c>
      <c r="F94" s="12" t="str">
        <f>IF($B94 &lt;&gt; "", IF(C94="Totale","",IF(D94 = 0, "", VLOOKUP(D94,'Cond Compo'!A:B,2,FALSE))),"")</f>
        <v/>
      </c>
      <c r="G94" s="28"/>
      <c r="H94" s="11" t="str">
        <f xml:space="preserve"> IF(C94="Totale",2,IF($G94 &lt;&gt; "", IF(D94 = "E",MATCH(G94, 'Cond Compo'!D$16:D$18, 0), MATCH(G94, 'Cond Compo'!C$16:C$19, 0)), ""))</f>
        <v/>
      </c>
      <c r="I94" s="12" t="str">
        <f>IF($E94 &lt;&gt; "", IF(E94 = 0, "", VLOOKUP(E94,'Cond Perturbation'!A:B,2,FALSE)),"")</f>
        <v/>
      </c>
      <c r="J94" s="28"/>
      <c r="K94" s="29" t="str">
        <f>IF($B94 &lt;&gt; "", IF(C94="Oui",IF(H94=1,IF(E94=0,Résultat!G$8,IF(J94="No",Résultat!$G$8,Résultat!$G$7)),IF(H94=2,IF(E94=0,Résultat!G$9,IF(J94="No",Résultat!$G$9,Résultat!$G$7)),Résultat!$G$7)),IF(C94 = "Totale", IF(H94=1,IF(E94=0,Résultat!G$8,IF(J94="No",Résultat!$G$9,Résultat!$G$7)),IF(H94=2,IF(E94=0,Résultat!G$9,IF(J94="No",Résultat!$G$9,Résultat!$G$7)),Résultat!$G$7)),Résultat!$G$7)), "")</f>
        <v/>
      </c>
    </row>
    <row r="95" spans="1:11" ht="20.100000000000001" customHeight="1">
      <c r="A95" s="26"/>
      <c r="B95" s="27"/>
      <c r="C95" s="11" t="str">
        <f>IF($B95 &lt;&gt; "",VLOOKUP(MID(B95,3,5),'Recyclabilité Prod Matx'!C:F,2,FALSE), "")</f>
        <v/>
      </c>
      <c r="D95" s="11" t="str">
        <f>IF($B95 &lt;&gt; "",VLOOKUP(MID(B95,3,5),'Recyclabilité Prod Matx'!C:F,3,FALSE),"")</f>
        <v/>
      </c>
      <c r="E95" s="11" t="str">
        <f>IF($B95 &lt;&gt; "",VLOOKUP(MID(B95,3,5),'Recyclabilité Prod Matx'!C:F,4,FALSE), "")</f>
        <v/>
      </c>
      <c r="F95" s="12" t="str">
        <f>IF($B95 &lt;&gt; "", IF(C95="Totale","",IF(D95 = 0, "", VLOOKUP(D95,'Cond Compo'!A:B,2,FALSE))),"")</f>
        <v/>
      </c>
      <c r="G95" s="28"/>
      <c r="H95" s="11" t="str">
        <f xml:space="preserve"> IF(C95="Totale",2,IF($G95 &lt;&gt; "", IF(D95 = "E",MATCH(G95, 'Cond Compo'!D$16:D$18, 0), MATCH(G95, 'Cond Compo'!C$16:C$19, 0)), ""))</f>
        <v/>
      </c>
      <c r="I95" s="12" t="str">
        <f>IF($E95 &lt;&gt; "", IF(E95 = 0, "", VLOOKUP(E95,'Cond Perturbation'!A:B,2,FALSE)),"")</f>
        <v/>
      </c>
      <c r="J95" s="28"/>
      <c r="K95" s="29" t="str">
        <f>IF($B95 &lt;&gt; "", IF(C95="Oui",IF(H95=1,IF(E95=0,Résultat!G$8,IF(J95="No",Résultat!$G$8,Résultat!$G$7)),IF(H95=2,IF(E95=0,Résultat!G$9,IF(J95="No",Résultat!$G$9,Résultat!$G$7)),Résultat!$G$7)),IF(C95 = "Totale", IF(H95=1,IF(E95=0,Résultat!G$8,IF(J95="No",Résultat!$G$9,Résultat!$G$7)),IF(H95=2,IF(E95=0,Résultat!G$9,IF(J95="No",Résultat!$G$9,Résultat!$G$7)),Résultat!$G$7)),Résultat!$G$7)), "")</f>
        <v/>
      </c>
    </row>
    <row r="96" spans="1:11" ht="20.100000000000001" customHeight="1">
      <c r="A96" s="26"/>
      <c r="B96" s="27"/>
      <c r="C96" s="11" t="str">
        <f>IF($B96 &lt;&gt; "",VLOOKUP(MID(B96,3,5),'Recyclabilité Prod Matx'!C:F,2,FALSE), "")</f>
        <v/>
      </c>
      <c r="D96" s="11" t="str">
        <f>IF($B96 &lt;&gt; "",VLOOKUP(MID(B96,3,5),'Recyclabilité Prod Matx'!C:F,3,FALSE),"")</f>
        <v/>
      </c>
      <c r="E96" s="11" t="str">
        <f>IF($B96 &lt;&gt; "",VLOOKUP(MID(B96,3,5),'Recyclabilité Prod Matx'!C:F,4,FALSE), "")</f>
        <v/>
      </c>
      <c r="F96" s="12" t="str">
        <f>IF($B96 &lt;&gt; "", IF(C96="Totale","",IF(D96 = 0, "", VLOOKUP(D96,'Cond Compo'!A:B,2,FALSE))),"")</f>
        <v/>
      </c>
      <c r="G96" s="28"/>
      <c r="H96" s="11" t="str">
        <f xml:space="preserve"> IF(C96="Totale",2,IF($G96 &lt;&gt; "", IF(D96 = "E",MATCH(G96, 'Cond Compo'!D$16:D$18, 0), MATCH(G96, 'Cond Compo'!C$16:C$19, 0)), ""))</f>
        <v/>
      </c>
      <c r="I96" s="12" t="str">
        <f>IF($E96 &lt;&gt; "", IF(E96 = 0, "", VLOOKUP(E96,'Cond Perturbation'!A:B,2,FALSE)),"")</f>
        <v/>
      </c>
      <c r="J96" s="28"/>
      <c r="K96" s="29" t="str">
        <f>IF($B96 &lt;&gt; "", IF(C96="Oui",IF(H96=1,IF(E96=0,Résultat!G$8,IF(J96="No",Résultat!$G$8,Résultat!$G$7)),IF(H96=2,IF(E96=0,Résultat!G$9,IF(J96="No",Résultat!$G$9,Résultat!$G$7)),Résultat!$G$7)),IF(C96 = "Totale", IF(H96=1,IF(E96=0,Résultat!G$8,IF(J96="No",Résultat!$G$9,Résultat!$G$7)),IF(H96=2,IF(E96=0,Résultat!G$9,IF(J96="No",Résultat!$G$9,Résultat!$G$7)),Résultat!$G$7)),Résultat!$G$7)), "")</f>
        <v/>
      </c>
    </row>
    <row r="97" spans="1:11" ht="20.100000000000001" customHeight="1">
      <c r="A97" s="26"/>
      <c r="B97" s="27"/>
      <c r="C97" s="11" t="str">
        <f>IF($B97 &lt;&gt; "",VLOOKUP(MID(B97,3,5),'Recyclabilité Prod Matx'!C:F,2,FALSE), "")</f>
        <v/>
      </c>
      <c r="D97" s="11" t="str">
        <f>IF($B97 &lt;&gt; "",VLOOKUP(MID(B97,3,5),'Recyclabilité Prod Matx'!C:F,3,FALSE),"")</f>
        <v/>
      </c>
      <c r="E97" s="11" t="str">
        <f>IF($B97 &lt;&gt; "",VLOOKUP(MID(B97,3,5),'Recyclabilité Prod Matx'!C:F,4,FALSE), "")</f>
        <v/>
      </c>
      <c r="F97" s="12" t="str">
        <f>IF($B97 &lt;&gt; "", IF(C97="Totale","",IF(D97 = 0, "", VLOOKUP(D97,'Cond Compo'!A:B,2,FALSE))),"")</f>
        <v/>
      </c>
      <c r="G97" s="28"/>
      <c r="H97" s="11" t="str">
        <f xml:space="preserve"> IF(C97="Totale",2,IF($G97 &lt;&gt; "", IF(D97 = "E",MATCH(G97, 'Cond Compo'!D$16:D$18, 0), MATCH(G97, 'Cond Compo'!C$16:C$19, 0)), ""))</f>
        <v/>
      </c>
      <c r="I97" s="12" t="str">
        <f>IF($E97 &lt;&gt; "", IF(E97 = 0, "", VLOOKUP(E97,'Cond Perturbation'!A:B,2,FALSE)),"")</f>
        <v/>
      </c>
      <c r="J97" s="28"/>
      <c r="K97" s="29" t="str">
        <f>IF($B97 &lt;&gt; "", IF(C97="Oui",IF(H97=1,IF(E97=0,Résultat!G$8,IF(J97="No",Résultat!$G$8,Résultat!$G$7)),IF(H97=2,IF(E97=0,Résultat!G$9,IF(J97="No",Résultat!$G$9,Résultat!$G$7)),Résultat!$G$7)),IF(C97 = "Totale", IF(H97=1,IF(E97=0,Résultat!G$8,IF(J97="No",Résultat!$G$9,Résultat!$G$7)),IF(H97=2,IF(E97=0,Résultat!G$9,IF(J97="No",Résultat!$G$9,Résultat!$G$7)),Résultat!$G$7)),Résultat!$G$7)), "")</f>
        <v/>
      </c>
    </row>
    <row r="98" spans="1:11" ht="20.100000000000001" customHeight="1">
      <c r="A98" s="26"/>
      <c r="B98" s="27"/>
      <c r="C98" s="11" t="str">
        <f>IF($B98 &lt;&gt; "",VLOOKUP(MID(B98,3,5),'Recyclabilité Prod Matx'!C:F,2,FALSE), "")</f>
        <v/>
      </c>
      <c r="D98" s="11" t="str">
        <f>IF($B98 &lt;&gt; "",VLOOKUP(MID(B98,3,5),'Recyclabilité Prod Matx'!C:F,3,FALSE),"")</f>
        <v/>
      </c>
      <c r="E98" s="11" t="str">
        <f>IF($B98 &lt;&gt; "",VLOOKUP(MID(B98,3,5),'Recyclabilité Prod Matx'!C:F,4,FALSE), "")</f>
        <v/>
      </c>
      <c r="F98" s="12" t="str">
        <f>IF($B98 &lt;&gt; "", IF(C98="Totale","",IF(D98 = 0, "", VLOOKUP(D98,'Cond Compo'!A:B,2,FALSE))),"")</f>
        <v/>
      </c>
      <c r="G98" s="28"/>
      <c r="H98" s="11" t="str">
        <f xml:space="preserve"> IF(C98="Totale",2,IF($G98 &lt;&gt; "", IF(D98 = "E",MATCH(G98, 'Cond Compo'!D$16:D$18, 0), MATCH(G98, 'Cond Compo'!C$16:C$19, 0)), ""))</f>
        <v/>
      </c>
      <c r="I98" s="12" t="str">
        <f>IF($E98 &lt;&gt; "", IF(E98 = 0, "", VLOOKUP(E98,'Cond Perturbation'!A:B,2,FALSE)),"")</f>
        <v/>
      </c>
      <c r="J98" s="28"/>
      <c r="K98" s="29" t="str">
        <f>IF($B98 &lt;&gt; "", IF(C98="Oui",IF(H98=1,IF(E98=0,Résultat!G$8,IF(J98="No",Résultat!$G$8,Résultat!$G$7)),IF(H98=2,IF(E98=0,Résultat!G$9,IF(J98="No",Résultat!$G$9,Résultat!$G$7)),Résultat!$G$7)),IF(C98 = "Totale", IF(H98=1,IF(E98=0,Résultat!G$8,IF(J98="No",Résultat!$G$9,Résultat!$G$7)),IF(H98=2,IF(E98=0,Résultat!G$9,IF(J98="No",Résultat!$G$9,Résultat!$G$7)),Résultat!$G$7)),Résultat!$G$7)), "")</f>
        <v/>
      </c>
    </row>
    <row r="99" spans="1:11" ht="20.100000000000001" customHeight="1">
      <c r="A99" s="26"/>
      <c r="B99" s="27"/>
      <c r="C99" s="11" t="str">
        <f>IF($B99 &lt;&gt; "",VLOOKUP(MID(B99,3,5),'Recyclabilité Prod Matx'!C:F,2,FALSE), "")</f>
        <v/>
      </c>
      <c r="D99" s="11" t="str">
        <f>IF($B99 &lt;&gt; "",VLOOKUP(MID(B99,3,5),'Recyclabilité Prod Matx'!C:F,3,FALSE),"")</f>
        <v/>
      </c>
      <c r="E99" s="11" t="str">
        <f>IF($B99 &lt;&gt; "",VLOOKUP(MID(B99,3,5),'Recyclabilité Prod Matx'!C:F,4,FALSE), "")</f>
        <v/>
      </c>
      <c r="F99" s="12" t="str">
        <f>IF($B99 &lt;&gt; "", IF(C99="Totale","",IF(D99 = 0, "", VLOOKUP(D99,'Cond Compo'!A:B,2,FALSE))),"")</f>
        <v/>
      </c>
      <c r="G99" s="28"/>
      <c r="H99" s="11" t="str">
        <f xml:space="preserve"> IF(C99="Totale",2,IF($G99 &lt;&gt; "", IF(D99 = "E",MATCH(G99, 'Cond Compo'!D$16:D$18, 0), MATCH(G99, 'Cond Compo'!C$16:C$19, 0)), ""))</f>
        <v/>
      </c>
      <c r="I99" s="12" t="str">
        <f>IF($E99 &lt;&gt; "", IF(E99 = 0, "", VLOOKUP(E99,'Cond Perturbation'!A:B,2,FALSE)),"")</f>
        <v/>
      </c>
      <c r="J99" s="28"/>
      <c r="K99" s="29" t="str">
        <f>IF($B99 &lt;&gt; "", IF(C99="Oui",IF(H99=1,IF(E99=0,Résultat!G$8,IF(J99="No",Résultat!$G$8,Résultat!$G$7)),IF(H99=2,IF(E99=0,Résultat!G$9,IF(J99="No",Résultat!$G$9,Résultat!$G$7)),Résultat!$G$7)),IF(C99 = "Totale", IF(H99=1,IF(E99=0,Résultat!G$8,IF(J99="No",Résultat!$G$9,Résultat!$G$7)),IF(H99=2,IF(E99=0,Résultat!G$9,IF(J99="No",Résultat!$G$9,Résultat!$G$7)),Résultat!$G$7)),Résultat!$G$7)), "")</f>
        <v/>
      </c>
    </row>
    <row r="100" spans="1:11" ht="20.100000000000001" customHeight="1">
      <c r="A100" s="26"/>
      <c r="B100" s="27"/>
      <c r="C100" s="11" t="str">
        <f>IF($B100 &lt;&gt; "",VLOOKUP(MID(B100,3,5),'Recyclabilité Prod Matx'!C:F,2,FALSE), "")</f>
        <v/>
      </c>
      <c r="D100" s="11" t="str">
        <f>IF($B100 &lt;&gt; "",VLOOKUP(MID(B100,3,5),'Recyclabilité Prod Matx'!C:F,3,FALSE),"")</f>
        <v/>
      </c>
      <c r="E100" s="11" t="str">
        <f>IF($B100 &lt;&gt; "",VLOOKUP(MID(B100,3,5),'Recyclabilité Prod Matx'!C:F,4,FALSE), "")</f>
        <v/>
      </c>
      <c r="F100" s="12" t="str">
        <f>IF($B100 &lt;&gt; "", IF(C100="Totale","",IF(D100 = 0, "", VLOOKUP(D100,'Cond Compo'!A:B,2,FALSE))),"")</f>
        <v/>
      </c>
      <c r="G100" s="28"/>
      <c r="H100" s="11" t="str">
        <f xml:space="preserve"> IF(C100="Totale",2,IF($G100 &lt;&gt; "", IF(D100 = "E",MATCH(G100, 'Cond Compo'!D$16:D$18, 0), MATCH(G100, 'Cond Compo'!C$16:C$19, 0)), ""))</f>
        <v/>
      </c>
      <c r="I100" s="12" t="str">
        <f>IF($E100 &lt;&gt; "", IF(E100 = 0, "", VLOOKUP(E100,'Cond Perturbation'!A:B,2,FALSE)),"")</f>
        <v/>
      </c>
      <c r="J100" s="28"/>
      <c r="K100" s="29" t="str">
        <f>IF($B100 &lt;&gt; "", IF(C100="Oui",IF(H100=1,IF(E100=0,Résultat!G$8,IF(J100="No",Résultat!$G$8,Résultat!$G$7)),IF(H100=2,IF(E100=0,Résultat!G$9,IF(J100="No",Résultat!$G$9,Résultat!$G$7)),Résultat!$G$7)),IF(C100 = "Totale", IF(H100=1,IF(E100=0,Résultat!G$8,IF(J100="No",Résultat!$G$9,Résultat!$G$7)),IF(H100=2,IF(E100=0,Résultat!G$9,IF(J100="No",Résultat!$G$9,Résultat!$G$7)),Résultat!$G$7)),Résultat!$G$7)), "")</f>
        <v/>
      </c>
    </row>
    <row r="101" spans="1:11" ht="20.100000000000001" customHeight="1">
      <c r="A101" s="26"/>
      <c r="B101" s="27"/>
      <c r="C101" s="11" t="str">
        <f>IF($B101 &lt;&gt; "",VLOOKUP(MID(B101,3,5),'Recyclabilité Prod Matx'!C:F,2,FALSE), "")</f>
        <v/>
      </c>
      <c r="D101" s="11" t="str">
        <f>IF($B101 &lt;&gt; "",VLOOKUP(MID(B101,3,5),'Recyclabilité Prod Matx'!C:F,3,FALSE),"")</f>
        <v/>
      </c>
      <c r="E101" s="11" t="str">
        <f>IF($B101 &lt;&gt; "",VLOOKUP(MID(B101,3,5),'Recyclabilité Prod Matx'!C:F,4,FALSE), "")</f>
        <v/>
      </c>
      <c r="F101" s="12" t="str">
        <f>IF($B101 &lt;&gt; "", IF(C101="Totale","",IF(D101 = 0, "", VLOOKUP(D101,'Cond Compo'!A:B,2,FALSE))),"")</f>
        <v/>
      </c>
      <c r="G101" s="28"/>
      <c r="H101" s="11" t="str">
        <f xml:space="preserve"> IF(C101="Totale",2,IF($G101 &lt;&gt; "", IF(D101 = "E",MATCH(G101, 'Cond Compo'!D$16:D$18, 0), MATCH(G101, 'Cond Compo'!C$16:C$19, 0)), ""))</f>
        <v/>
      </c>
      <c r="I101" s="12" t="str">
        <f>IF($E101 &lt;&gt; "", IF(E101 = 0, "", VLOOKUP(E101,'Cond Perturbation'!A:B,2,FALSE)),"")</f>
        <v/>
      </c>
      <c r="J101" s="28"/>
      <c r="K101" s="29" t="str">
        <f>IF($B101 &lt;&gt; "", IF(C101="Oui",IF(H101=1,IF(E101=0,Résultat!G$8,IF(J101="No",Résultat!$G$8,Résultat!$G$7)),IF(H101=2,IF(E101=0,Résultat!G$9,IF(J101="No",Résultat!$G$9,Résultat!$G$7)),Résultat!$G$7)),IF(C101 = "Totale", IF(H101=1,IF(E101=0,Résultat!G$8,IF(J101="No",Résultat!$G$9,Résultat!$G$7)),IF(H101=2,IF(E101=0,Résultat!G$9,IF(J101="No",Résultat!$G$9,Résultat!$G$7)),Résultat!$G$7)),Résultat!$G$7)), "")</f>
        <v/>
      </c>
    </row>
    <row r="102" spans="1:11" ht="20.100000000000001" customHeight="1">
      <c r="A102" s="26"/>
      <c r="B102" s="27"/>
      <c r="C102" s="11" t="str">
        <f>IF($B102 &lt;&gt; "",VLOOKUP(MID(B102,3,5),'Recyclabilité Prod Matx'!C:F,2,FALSE), "")</f>
        <v/>
      </c>
      <c r="D102" s="11" t="str">
        <f>IF($B102 &lt;&gt; "",VLOOKUP(MID(B102,3,5),'Recyclabilité Prod Matx'!C:F,3,FALSE),"")</f>
        <v/>
      </c>
      <c r="E102" s="11" t="str">
        <f>IF($B102 &lt;&gt; "",VLOOKUP(MID(B102,3,5),'Recyclabilité Prod Matx'!C:F,4,FALSE), "")</f>
        <v/>
      </c>
      <c r="F102" s="12" t="str">
        <f>IF($B102 &lt;&gt; "", IF(C102="Totale","",IF(D102 = 0, "", VLOOKUP(D102,'Cond Compo'!A:B,2,FALSE))),"")</f>
        <v/>
      </c>
      <c r="G102" s="28"/>
      <c r="H102" s="11" t="str">
        <f xml:space="preserve"> IF(C102="Totale",2,IF($G102 &lt;&gt; "", IF(D102 = "E",MATCH(G102, 'Cond Compo'!D$16:D$18, 0), MATCH(G102, 'Cond Compo'!C$16:C$19, 0)), ""))</f>
        <v/>
      </c>
      <c r="I102" s="12" t="str">
        <f>IF($E102 &lt;&gt; "", IF(E102 = 0, "", VLOOKUP(E102,'Cond Perturbation'!A:B,2,FALSE)),"")</f>
        <v/>
      </c>
      <c r="J102" s="28"/>
      <c r="K102" s="29" t="str">
        <f>IF($B102 &lt;&gt; "", IF(C102="Oui",IF(H102=1,IF(E102=0,Résultat!G$8,IF(J102="No",Résultat!$G$8,Résultat!$G$7)),IF(H102=2,IF(E102=0,Résultat!G$9,IF(J102="No",Résultat!$G$9,Résultat!$G$7)),Résultat!$G$7)),IF(C102 = "Totale", IF(H102=1,IF(E102=0,Résultat!G$8,IF(J102="No",Résultat!$G$9,Résultat!$G$7)),IF(H102=2,IF(E102=0,Résultat!G$9,IF(J102="No",Résultat!$G$9,Résultat!$G$7)),Résultat!$G$7)),Résultat!$G$7)), "")</f>
        <v/>
      </c>
    </row>
    <row r="103" spans="1:11" ht="20.100000000000001" customHeight="1">
      <c r="A103" s="26"/>
      <c r="B103" s="27"/>
      <c r="C103" s="11" t="str">
        <f>IF($B103 &lt;&gt; "",VLOOKUP(MID(B103,3,5),'Recyclabilité Prod Matx'!C:F,2,FALSE), "")</f>
        <v/>
      </c>
      <c r="D103" s="11" t="str">
        <f>IF($B103 &lt;&gt; "",VLOOKUP(MID(B103,3,5),'Recyclabilité Prod Matx'!C:F,3,FALSE),"")</f>
        <v/>
      </c>
      <c r="E103" s="11" t="str">
        <f>IF($B103 &lt;&gt; "",VLOOKUP(MID(B103,3,5),'Recyclabilité Prod Matx'!C:F,4,FALSE), "")</f>
        <v/>
      </c>
      <c r="F103" s="12" t="str">
        <f>IF($B103 &lt;&gt; "", IF(C103="Totale","",IF(D103 = 0, "", VLOOKUP(D103,'Cond Compo'!A:B,2,FALSE))),"")</f>
        <v/>
      </c>
      <c r="G103" s="28"/>
      <c r="H103" s="11" t="str">
        <f xml:space="preserve"> IF(C103="Totale",2,IF($G103 &lt;&gt; "", IF(D103 = "E",MATCH(G103, 'Cond Compo'!D$16:D$18, 0), MATCH(G103, 'Cond Compo'!C$16:C$19, 0)), ""))</f>
        <v/>
      </c>
      <c r="I103" s="12" t="str">
        <f>IF($E103 &lt;&gt; "", IF(E103 = 0, "", VLOOKUP(E103,'Cond Perturbation'!A:B,2,FALSE)),"")</f>
        <v/>
      </c>
      <c r="J103" s="28"/>
      <c r="K103" s="29" t="str">
        <f>IF($B103 &lt;&gt; "", IF(C103="Oui",IF(H103=1,IF(E103=0,Résultat!G$8,IF(J103="No",Résultat!$G$8,Résultat!$G$7)),IF(H103=2,IF(E103=0,Résultat!G$9,IF(J103="No",Résultat!$G$9,Résultat!$G$7)),Résultat!$G$7)),IF(C103 = "Totale", IF(H103=1,IF(E103=0,Résultat!G$8,IF(J103="No",Résultat!$G$9,Résultat!$G$7)),IF(H103=2,IF(E103=0,Résultat!G$9,IF(J103="No",Résultat!$G$9,Résultat!$G$7)),Résultat!$G$7)),Résultat!$G$7)), "")</f>
        <v/>
      </c>
    </row>
    <row r="104" spans="1:11" ht="20.100000000000001" customHeight="1">
      <c r="A104" s="26"/>
      <c r="B104" s="27"/>
      <c r="C104" s="11" t="str">
        <f>IF($B104 &lt;&gt; "",VLOOKUP(MID(B104,3,5),'Recyclabilité Prod Matx'!C:F,2,FALSE), "")</f>
        <v/>
      </c>
      <c r="D104" s="11" t="str">
        <f>IF($B104 &lt;&gt; "",VLOOKUP(MID(B104,3,5),'Recyclabilité Prod Matx'!C:F,3,FALSE),"")</f>
        <v/>
      </c>
      <c r="E104" s="11" t="str">
        <f>IF($B104 &lt;&gt; "",VLOOKUP(MID(B104,3,5),'Recyclabilité Prod Matx'!C:F,4,FALSE), "")</f>
        <v/>
      </c>
      <c r="F104" s="12" t="str">
        <f>IF($B104 &lt;&gt; "", IF(C104="Totale","",IF(D104 = 0, "", VLOOKUP(D104,'Cond Compo'!A:B,2,FALSE))),"")</f>
        <v/>
      </c>
      <c r="G104" s="28"/>
      <c r="H104" s="11" t="str">
        <f xml:space="preserve"> IF(C104="Totale",2,IF($G104 &lt;&gt; "", IF(D104 = "E",MATCH(G104, 'Cond Compo'!D$16:D$18, 0), MATCH(G104, 'Cond Compo'!C$16:C$19, 0)), ""))</f>
        <v/>
      </c>
      <c r="I104" s="12" t="str">
        <f>IF($E104 &lt;&gt; "", IF(E104 = 0, "", VLOOKUP(E104,'Cond Perturbation'!A:B,2,FALSE)),"")</f>
        <v/>
      </c>
      <c r="J104" s="28"/>
      <c r="K104" s="29" t="str">
        <f>IF($B104 &lt;&gt; "", IF(C104="Oui",IF(H104=1,IF(E104=0,Résultat!G$8,IF(J104="No",Résultat!$G$8,Résultat!$G$7)),IF(H104=2,IF(E104=0,Résultat!G$9,IF(J104="No",Résultat!$G$9,Résultat!$G$7)),Résultat!$G$7)),IF(C104 = "Totale", IF(H104=1,IF(E104=0,Résultat!G$8,IF(J104="No",Résultat!$G$9,Résultat!$G$7)),IF(H104=2,IF(E104=0,Résultat!G$9,IF(J104="No",Résultat!$G$9,Résultat!$G$7)),Résultat!$G$7)),Résultat!$G$7)), "")</f>
        <v/>
      </c>
    </row>
    <row r="105" spans="1:11" ht="20.100000000000001" customHeight="1">
      <c r="A105" s="26"/>
      <c r="B105" s="27"/>
      <c r="C105" s="11" t="str">
        <f>IF($B105 &lt;&gt; "",VLOOKUP(MID(B105,3,5),'Recyclabilité Prod Matx'!C:F,2,FALSE), "")</f>
        <v/>
      </c>
      <c r="D105" s="11" t="str">
        <f>IF($B105 &lt;&gt; "",VLOOKUP(MID(B105,3,5),'Recyclabilité Prod Matx'!C:F,3,FALSE),"")</f>
        <v/>
      </c>
      <c r="E105" s="11" t="str">
        <f>IF($B105 &lt;&gt; "",VLOOKUP(MID(B105,3,5),'Recyclabilité Prod Matx'!C:F,4,FALSE), "")</f>
        <v/>
      </c>
      <c r="F105" s="12" t="str">
        <f>IF($B105 &lt;&gt; "", IF(C105="Totale","",IF(D105 = 0, "", VLOOKUP(D105,'Cond Compo'!A:B,2,FALSE))),"")</f>
        <v/>
      </c>
      <c r="G105" s="28"/>
      <c r="H105" s="11" t="str">
        <f xml:space="preserve"> IF(C105="Totale",2,IF($G105 &lt;&gt; "", IF(D105 = "E",MATCH(G105, 'Cond Compo'!D$16:D$18, 0), MATCH(G105, 'Cond Compo'!C$16:C$19, 0)), ""))</f>
        <v/>
      </c>
      <c r="I105" s="12" t="str">
        <f>IF($E105 &lt;&gt; "", IF(E105 = 0, "", VLOOKUP(E105,'Cond Perturbation'!A:B,2,FALSE)),"")</f>
        <v/>
      </c>
      <c r="J105" s="28"/>
      <c r="K105" s="29" t="str">
        <f>IF($B105 &lt;&gt; "", IF(C105="Oui",IF(H105=1,IF(E105=0,Résultat!G$8,IF(J105="No",Résultat!$G$8,Résultat!$G$7)),IF(H105=2,IF(E105=0,Résultat!G$9,IF(J105="No",Résultat!$G$9,Résultat!$G$7)),Résultat!$G$7)),IF(C105 = "Totale", IF(H105=1,IF(E105=0,Résultat!G$8,IF(J105="No",Résultat!$G$9,Résultat!$G$7)),IF(H105=2,IF(E105=0,Résultat!G$9,IF(J105="No",Résultat!$G$9,Résultat!$G$7)),Résultat!$G$7)),Résultat!$G$7)), "")</f>
        <v/>
      </c>
    </row>
    <row r="106" spans="1:11" ht="20.100000000000001" customHeight="1">
      <c r="A106" s="26"/>
      <c r="B106" s="27"/>
      <c r="C106" s="11" t="str">
        <f>IF($B106 &lt;&gt; "",VLOOKUP(MID(B106,3,5),'Recyclabilité Prod Matx'!C:F,2,FALSE), "")</f>
        <v/>
      </c>
      <c r="D106" s="11" t="str">
        <f>IF($B106 &lt;&gt; "",VLOOKUP(MID(B106,3,5),'Recyclabilité Prod Matx'!C:F,3,FALSE),"")</f>
        <v/>
      </c>
      <c r="E106" s="11" t="str">
        <f>IF($B106 &lt;&gt; "",VLOOKUP(MID(B106,3,5),'Recyclabilité Prod Matx'!C:F,4,FALSE), "")</f>
        <v/>
      </c>
      <c r="F106" s="12" t="str">
        <f>IF($B106 &lt;&gt; "", IF(C106="Totale","",IF(D106 = 0, "", VLOOKUP(D106,'Cond Compo'!A:B,2,FALSE))),"")</f>
        <v/>
      </c>
      <c r="G106" s="28"/>
      <c r="H106" s="11" t="str">
        <f xml:space="preserve"> IF(C106="Totale",2,IF($G106 &lt;&gt; "", IF(D106 = "E",MATCH(G106, 'Cond Compo'!D$16:D$18, 0), MATCH(G106, 'Cond Compo'!C$16:C$19, 0)), ""))</f>
        <v/>
      </c>
      <c r="I106" s="12" t="str">
        <f>IF($E106 &lt;&gt; "", IF(E106 = 0, "", VLOOKUP(E106,'Cond Perturbation'!A:B,2,FALSE)),"")</f>
        <v/>
      </c>
      <c r="J106" s="28"/>
      <c r="K106" s="29" t="str">
        <f>IF($B106 &lt;&gt; "", IF(C106="Oui",IF(H106=1,IF(E106=0,Résultat!G$8,IF(J106="No",Résultat!$G$8,Résultat!$G$7)),IF(H106=2,IF(E106=0,Résultat!G$9,IF(J106="No",Résultat!$G$9,Résultat!$G$7)),Résultat!$G$7)),IF(C106 = "Totale", IF(H106=1,IF(E106=0,Résultat!G$8,IF(J106="No",Résultat!$G$9,Résultat!$G$7)),IF(H106=2,IF(E106=0,Résultat!G$9,IF(J106="No",Résultat!$G$9,Résultat!$G$7)),Résultat!$G$7)),Résultat!$G$7)), "")</f>
        <v/>
      </c>
    </row>
    <row r="107" spans="1:11" ht="20.100000000000001" customHeight="1">
      <c r="A107" s="26"/>
      <c r="B107" s="27"/>
      <c r="C107" s="11" t="str">
        <f>IF($B107 &lt;&gt; "",VLOOKUP(MID(B107,3,5),'Recyclabilité Prod Matx'!C:F,2,FALSE), "")</f>
        <v/>
      </c>
      <c r="D107" s="11" t="str">
        <f>IF($B107 &lt;&gt; "",VLOOKUP(MID(B107,3,5),'Recyclabilité Prod Matx'!C:F,3,FALSE),"")</f>
        <v/>
      </c>
      <c r="E107" s="11" t="str">
        <f>IF($B107 &lt;&gt; "",VLOOKUP(MID(B107,3,5),'Recyclabilité Prod Matx'!C:F,4,FALSE), "")</f>
        <v/>
      </c>
      <c r="F107" s="12" t="str">
        <f>IF($B107 &lt;&gt; "", IF(C107="Totale","",IF(D107 = 0, "", VLOOKUP(D107,'Cond Compo'!A:B,2,FALSE))),"")</f>
        <v/>
      </c>
      <c r="G107" s="28"/>
      <c r="H107" s="11" t="str">
        <f xml:space="preserve"> IF(C107="Totale",2,IF($G107 &lt;&gt; "", IF(D107 = "E",MATCH(G107, 'Cond Compo'!D$16:D$18, 0), MATCH(G107, 'Cond Compo'!C$16:C$19, 0)), ""))</f>
        <v/>
      </c>
      <c r="I107" s="12" t="str">
        <f>IF($E107 &lt;&gt; "", IF(E107 = 0, "", VLOOKUP(E107,'Cond Perturbation'!A:B,2,FALSE)),"")</f>
        <v/>
      </c>
      <c r="J107" s="28"/>
      <c r="K107" s="29" t="str">
        <f>IF($B107 &lt;&gt; "", IF(C107="Oui",IF(H107=1,IF(E107=0,Résultat!G$8,IF(J107="No",Résultat!$G$8,Résultat!$G$7)),IF(H107=2,IF(E107=0,Résultat!G$9,IF(J107="No",Résultat!$G$9,Résultat!$G$7)),Résultat!$G$7)),IF(C107 = "Totale", IF(H107=1,IF(E107=0,Résultat!G$8,IF(J107="No",Résultat!$G$9,Résultat!$G$7)),IF(H107=2,IF(E107=0,Résultat!G$9,IF(J107="No",Résultat!$G$9,Résultat!$G$7)),Résultat!$G$7)),Résultat!$G$7)), "")</f>
        <v/>
      </c>
    </row>
    <row r="108" spans="1:11" ht="20.100000000000001" customHeight="1">
      <c r="A108" s="26"/>
      <c r="B108" s="27"/>
      <c r="C108" s="11" t="str">
        <f>IF($B108 &lt;&gt; "",VLOOKUP(MID(B108,3,5),'Recyclabilité Prod Matx'!C:F,2,FALSE), "")</f>
        <v/>
      </c>
      <c r="D108" s="11" t="str">
        <f>IF($B108 &lt;&gt; "",VLOOKUP(MID(B108,3,5),'Recyclabilité Prod Matx'!C:F,3,FALSE),"")</f>
        <v/>
      </c>
      <c r="E108" s="11" t="str">
        <f>IF($B108 &lt;&gt; "",VLOOKUP(MID(B108,3,5),'Recyclabilité Prod Matx'!C:F,4,FALSE), "")</f>
        <v/>
      </c>
      <c r="F108" s="12" t="str">
        <f>IF($B108 &lt;&gt; "", IF(C108="Totale","",IF(D108 = 0, "", VLOOKUP(D108,'Cond Compo'!A:B,2,FALSE))),"")</f>
        <v/>
      </c>
      <c r="G108" s="28"/>
      <c r="H108" s="11" t="str">
        <f xml:space="preserve"> IF(C108="Totale",2,IF($G108 &lt;&gt; "", IF(D108 = "E",MATCH(G108, 'Cond Compo'!D$16:D$18, 0), MATCH(G108, 'Cond Compo'!C$16:C$19, 0)), ""))</f>
        <v/>
      </c>
      <c r="I108" s="12" t="str">
        <f>IF($E108 &lt;&gt; "", IF(E108 = 0, "", VLOOKUP(E108,'Cond Perturbation'!A:B,2,FALSE)),"")</f>
        <v/>
      </c>
      <c r="J108" s="28"/>
      <c r="K108" s="29" t="str">
        <f>IF($B108 &lt;&gt; "", IF(C108="Oui",IF(H108=1,IF(E108=0,Résultat!G$8,IF(J108="No",Résultat!$G$8,Résultat!$G$7)),IF(H108=2,IF(E108=0,Résultat!G$9,IF(J108="No",Résultat!$G$9,Résultat!$G$7)),Résultat!$G$7)),IF(C108 = "Totale", IF(H108=1,IF(E108=0,Résultat!G$8,IF(J108="No",Résultat!$G$9,Résultat!$G$7)),IF(H108=2,IF(E108=0,Résultat!G$9,IF(J108="No",Résultat!$G$9,Résultat!$G$7)),Résultat!$G$7)),Résultat!$G$7)), "")</f>
        <v/>
      </c>
    </row>
    <row r="109" spans="1:11" ht="20.100000000000001" customHeight="1">
      <c r="A109" s="26"/>
      <c r="B109" s="27"/>
      <c r="C109" s="11" t="str">
        <f>IF($B109 &lt;&gt; "",VLOOKUP(MID(B109,3,5),'Recyclabilité Prod Matx'!C:F,2,FALSE), "")</f>
        <v/>
      </c>
      <c r="D109" s="11" t="str">
        <f>IF($B109 &lt;&gt; "",VLOOKUP(MID(B109,3,5),'Recyclabilité Prod Matx'!C:F,3,FALSE),"")</f>
        <v/>
      </c>
      <c r="E109" s="11" t="str">
        <f>IF($B109 &lt;&gt; "",VLOOKUP(MID(B109,3,5),'Recyclabilité Prod Matx'!C:F,4,FALSE), "")</f>
        <v/>
      </c>
      <c r="F109" s="12" t="str">
        <f>IF($B109 &lt;&gt; "", IF(C109="Totale","",IF(D109 = 0, "", VLOOKUP(D109,'Cond Compo'!A:B,2,FALSE))),"")</f>
        <v/>
      </c>
      <c r="G109" s="28"/>
      <c r="H109" s="11" t="str">
        <f xml:space="preserve"> IF(C109="Totale",2,IF($G109 &lt;&gt; "", IF(D109 = "E",MATCH(G109, 'Cond Compo'!D$16:D$18, 0), MATCH(G109, 'Cond Compo'!C$16:C$19, 0)), ""))</f>
        <v/>
      </c>
      <c r="I109" s="12" t="str">
        <f>IF($E109 &lt;&gt; "", IF(E109 = 0, "", VLOOKUP(E109,'Cond Perturbation'!A:B,2,FALSE)),"")</f>
        <v/>
      </c>
      <c r="J109" s="28"/>
      <c r="K109" s="29" t="str">
        <f>IF($B109 &lt;&gt; "", IF(C109="Oui",IF(H109=1,IF(E109=0,Résultat!G$8,IF(J109="No",Résultat!$G$8,Résultat!$G$7)),IF(H109=2,IF(E109=0,Résultat!G$9,IF(J109="No",Résultat!$G$9,Résultat!$G$7)),Résultat!$G$7)),IF(C109 = "Totale", IF(H109=1,IF(E109=0,Résultat!G$8,IF(J109="No",Résultat!$G$9,Résultat!$G$7)),IF(H109=2,IF(E109=0,Résultat!G$9,IF(J109="No",Résultat!$G$9,Résultat!$G$7)),Résultat!$G$7)),Résultat!$G$7)), "")</f>
        <v/>
      </c>
    </row>
    <row r="110" spans="1:11" ht="20.100000000000001" customHeight="1">
      <c r="A110" s="26"/>
      <c r="B110" s="27"/>
      <c r="C110" s="11" t="str">
        <f>IF($B110 &lt;&gt; "",VLOOKUP(MID(B110,3,5),'Recyclabilité Prod Matx'!C:F,2,FALSE), "")</f>
        <v/>
      </c>
      <c r="D110" s="11" t="str">
        <f>IF($B110 &lt;&gt; "",VLOOKUP(MID(B110,3,5),'Recyclabilité Prod Matx'!C:F,3,FALSE),"")</f>
        <v/>
      </c>
      <c r="E110" s="11" t="str">
        <f>IF($B110 &lt;&gt; "",VLOOKUP(MID(B110,3,5),'Recyclabilité Prod Matx'!C:F,4,FALSE), "")</f>
        <v/>
      </c>
      <c r="F110" s="12" t="str">
        <f>IF($B110 &lt;&gt; "", IF(C110="Totale","",IF(D110 = 0, "", VLOOKUP(D110,'Cond Compo'!A:B,2,FALSE))),"")</f>
        <v/>
      </c>
      <c r="G110" s="28"/>
      <c r="H110" s="11" t="str">
        <f xml:space="preserve"> IF(C110="Totale",2,IF($G110 &lt;&gt; "", IF(D110 = "E",MATCH(G110, 'Cond Compo'!D$16:D$18, 0), MATCH(G110, 'Cond Compo'!C$16:C$19, 0)), ""))</f>
        <v/>
      </c>
      <c r="I110" s="12" t="str">
        <f>IF($E110 &lt;&gt; "", IF(E110 = 0, "", VLOOKUP(E110,'Cond Perturbation'!A:B,2,FALSE)),"")</f>
        <v/>
      </c>
      <c r="J110" s="28"/>
      <c r="K110" s="29" t="str">
        <f>IF($B110 &lt;&gt; "", IF(C110="Oui",IF(H110=1,IF(E110=0,Résultat!G$8,IF(J110="No",Résultat!$G$8,Résultat!$G$7)),IF(H110=2,IF(E110=0,Résultat!G$9,IF(J110="No",Résultat!$G$9,Résultat!$G$7)),Résultat!$G$7)),IF(C110 = "Totale", IF(H110=1,IF(E110=0,Résultat!G$8,IF(J110="No",Résultat!$G$9,Résultat!$G$7)),IF(H110=2,IF(E110=0,Résultat!G$9,IF(J110="No",Résultat!$G$9,Résultat!$G$7)),Résultat!$G$7)),Résultat!$G$7)), "")</f>
        <v/>
      </c>
    </row>
    <row r="111" spans="1:11" ht="20.100000000000001" customHeight="1">
      <c r="A111" s="26"/>
      <c r="B111" s="27"/>
      <c r="C111" s="11" t="str">
        <f>IF($B111 &lt;&gt; "",VLOOKUP(MID(B111,3,5),'Recyclabilité Prod Matx'!C:F,2,FALSE), "")</f>
        <v/>
      </c>
      <c r="D111" s="11" t="str">
        <f>IF($B111 &lt;&gt; "",VLOOKUP(MID(B111,3,5),'Recyclabilité Prod Matx'!C:F,3,FALSE),"")</f>
        <v/>
      </c>
      <c r="E111" s="11" t="str">
        <f>IF($B111 &lt;&gt; "",VLOOKUP(MID(B111,3,5),'Recyclabilité Prod Matx'!C:F,4,FALSE), "")</f>
        <v/>
      </c>
      <c r="F111" s="12" t="str">
        <f>IF($B111 &lt;&gt; "", IF(C111="Totale","",IF(D111 = 0, "", VLOOKUP(D111,'Cond Compo'!A:B,2,FALSE))),"")</f>
        <v/>
      </c>
      <c r="G111" s="28"/>
      <c r="H111" s="11" t="str">
        <f xml:space="preserve"> IF(C111="Totale",2,IF($G111 &lt;&gt; "", IF(D111 = "E",MATCH(G111, 'Cond Compo'!D$16:D$18, 0), MATCH(G111, 'Cond Compo'!C$16:C$19, 0)), ""))</f>
        <v/>
      </c>
      <c r="I111" s="12" t="str">
        <f>IF($E111 &lt;&gt; "", IF(E111 = 0, "", VLOOKUP(E111,'Cond Perturbation'!A:B,2,FALSE)),"")</f>
        <v/>
      </c>
      <c r="J111" s="28"/>
      <c r="K111" s="29" t="str">
        <f>IF($B111 &lt;&gt; "", IF(C111="Oui",IF(H111=1,IF(E111=0,Résultat!G$8,IF(J111="No",Résultat!$G$8,Résultat!$G$7)),IF(H111=2,IF(E111=0,Résultat!G$9,IF(J111="No",Résultat!$G$9,Résultat!$G$7)),Résultat!$G$7)),IF(C111 = "Totale", IF(H111=1,IF(E111=0,Résultat!G$8,IF(J111="No",Résultat!$G$9,Résultat!$G$7)),IF(H111=2,IF(E111=0,Résultat!G$9,IF(J111="No",Résultat!$G$9,Résultat!$G$7)),Résultat!$G$7)),Résultat!$G$7)), "")</f>
        <v/>
      </c>
    </row>
    <row r="112" spans="1:11" ht="20.100000000000001" customHeight="1">
      <c r="A112" s="26"/>
      <c r="B112" s="27"/>
      <c r="C112" s="11" t="str">
        <f>IF($B112 &lt;&gt; "",VLOOKUP(MID(B112,3,5),'Recyclabilité Prod Matx'!C:F,2,FALSE), "")</f>
        <v/>
      </c>
      <c r="D112" s="11" t="str">
        <f>IF($B112 &lt;&gt; "",VLOOKUP(MID(B112,3,5),'Recyclabilité Prod Matx'!C:F,3,FALSE),"")</f>
        <v/>
      </c>
      <c r="E112" s="11" t="str">
        <f>IF($B112 &lt;&gt; "",VLOOKUP(MID(B112,3,5),'Recyclabilité Prod Matx'!C:F,4,FALSE), "")</f>
        <v/>
      </c>
      <c r="F112" s="12" t="str">
        <f>IF($B112 &lt;&gt; "", IF(C112="Totale","",IF(D112 = 0, "", VLOOKUP(D112,'Cond Compo'!A:B,2,FALSE))),"")</f>
        <v/>
      </c>
      <c r="G112" s="28"/>
      <c r="H112" s="11" t="str">
        <f xml:space="preserve"> IF(C112="Totale",2,IF($G112 &lt;&gt; "", IF(D112 = "E",MATCH(G112, 'Cond Compo'!D$16:D$18, 0), MATCH(G112, 'Cond Compo'!C$16:C$19, 0)), ""))</f>
        <v/>
      </c>
      <c r="I112" s="12" t="str">
        <f>IF($E112 &lt;&gt; "", IF(E112 = 0, "", VLOOKUP(E112,'Cond Perturbation'!A:B,2,FALSE)),"")</f>
        <v/>
      </c>
      <c r="J112" s="28"/>
      <c r="K112" s="29" t="str">
        <f>IF($B112 &lt;&gt; "", IF(C112="Oui",IF(H112=1,IF(E112=0,Résultat!G$8,IF(J112="No",Résultat!$G$8,Résultat!$G$7)),IF(H112=2,IF(E112=0,Résultat!G$9,IF(J112="No",Résultat!$G$9,Résultat!$G$7)),Résultat!$G$7)),IF(C112 = "Totale", IF(H112=1,IF(E112=0,Résultat!G$8,IF(J112="No",Résultat!$G$9,Résultat!$G$7)),IF(H112=2,IF(E112=0,Résultat!G$9,IF(J112="No",Résultat!$G$9,Résultat!$G$7)),Résultat!$G$7)),Résultat!$G$7)), "")</f>
        <v/>
      </c>
    </row>
    <row r="113" spans="1:11" ht="20.100000000000001" customHeight="1">
      <c r="A113" s="26"/>
      <c r="B113" s="27"/>
      <c r="C113" s="11" t="str">
        <f>IF($B113 &lt;&gt; "",VLOOKUP(MID(B113,3,5),'Recyclabilité Prod Matx'!C:F,2,FALSE), "")</f>
        <v/>
      </c>
      <c r="D113" s="11" t="str">
        <f>IF($B113 &lt;&gt; "",VLOOKUP(MID(B113,3,5),'Recyclabilité Prod Matx'!C:F,3,FALSE),"")</f>
        <v/>
      </c>
      <c r="E113" s="11" t="str">
        <f>IF($B113 &lt;&gt; "",VLOOKUP(MID(B113,3,5),'Recyclabilité Prod Matx'!C:F,4,FALSE), "")</f>
        <v/>
      </c>
      <c r="F113" s="12" t="str">
        <f>IF($B113 &lt;&gt; "", IF(C113="Totale","",IF(D113 = 0, "", VLOOKUP(D113,'Cond Compo'!A:B,2,FALSE))),"")</f>
        <v/>
      </c>
      <c r="G113" s="28"/>
      <c r="H113" s="11" t="str">
        <f xml:space="preserve"> IF(C113="Totale",2,IF($G113 &lt;&gt; "", IF(D113 = "E",MATCH(G113, 'Cond Compo'!D$16:D$18, 0), MATCH(G113, 'Cond Compo'!C$16:C$19, 0)), ""))</f>
        <v/>
      </c>
      <c r="I113" s="12" t="str">
        <f>IF($E113 &lt;&gt; "", IF(E113 = 0, "", VLOOKUP(E113,'Cond Perturbation'!A:B,2,FALSE)),"")</f>
        <v/>
      </c>
      <c r="J113" s="28"/>
      <c r="K113" s="29" t="str">
        <f>IF($B113 &lt;&gt; "", IF(C113="Oui",IF(H113=1,IF(E113=0,Résultat!G$8,IF(J113="No",Résultat!$G$8,Résultat!$G$7)),IF(H113=2,IF(E113=0,Résultat!G$9,IF(J113="No",Résultat!$G$9,Résultat!$G$7)),Résultat!$G$7)),IF(C113 = "Totale", IF(H113=1,IF(E113=0,Résultat!G$8,IF(J113="No",Résultat!$G$9,Résultat!$G$7)),IF(H113=2,IF(E113=0,Résultat!G$9,IF(J113="No",Résultat!$G$9,Résultat!$G$7)),Résultat!$G$7)),Résultat!$G$7)), "")</f>
        <v/>
      </c>
    </row>
    <row r="114" spans="1:11" ht="20.100000000000001" customHeight="1">
      <c r="A114" s="26"/>
      <c r="B114" s="27"/>
      <c r="C114" s="11" t="str">
        <f>IF($B114 &lt;&gt; "",VLOOKUP(MID(B114,3,5),'Recyclabilité Prod Matx'!C:F,2,FALSE), "")</f>
        <v/>
      </c>
      <c r="D114" s="11" t="str">
        <f>IF($B114 &lt;&gt; "",VLOOKUP(MID(B114,3,5),'Recyclabilité Prod Matx'!C:F,3,FALSE),"")</f>
        <v/>
      </c>
      <c r="E114" s="11" t="str">
        <f>IF($B114 &lt;&gt; "",VLOOKUP(MID(B114,3,5),'Recyclabilité Prod Matx'!C:F,4,FALSE), "")</f>
        <v/>
      </c>
      <c r="F114" s="12" t="str">
        <f>IF($B114 &lt;&gt; "", IF(C114="Totale","",IF(D114 = 0, "", VLOOKUP(D114,'Cond Compo'!A:B,2,FALSE))),"")</f>
        <v/>
      </c>
      <c r="G114" s="28"/>
      <c r="H114" s="11" t="str">
        <f xml:space="preserve"> IF(C114="Totale",2,IF($G114 &lt;&gt; "", IF(D114 = "E",MATCH(G114, 'Cond Compo'!D$16:D$18, 0), MATCH(G114, 'Cond Compo'!C$16:C$19, 0)), ""))</f>
        <v/>
      </c>
      <c r="I114" s="12" t="str">
        <f>IF($E114 &lt;&gt; "", IF(E114 = 0, "", VLOOKUP(E114,'Cond Perturbation'!A:B,2,FALSE)),"")</f>
        <v/>
      </c>
      <c r="J114" s="28"/>
      <c r="K114" s="29" t="str">
        <f>IF($B114 &lt;&gt; "", IF(C114="Oui",IF(H114=1,IF(E114=0,Résultat!G$8,IF(J114="No",Résultat!$G$8,Résultat!$G$7)),IF(H114=2,IF(E114=0,Résultat!G$9,IF(J114="No",Résultat!$G$9,Résultat!$G$7)),Résultat!$G$7)),IF(C114 = "Totale", IF(H114=1,IF(E114=0,Résultat!G$8,IF(J114="No",Résultat!$G$9,Résultat!$G$7)),IF(H114=2,IF(E114=0,Résultat!G$9,IF(J114="No",Résultat!$G$9,Résultat!$G$7)),Résultat!$G$7)),Résultat!$G$7)), "")</f>
        <v/>
      </c>
    </row>
    <row r="115" spans="1:11" ht="20.100000000000001" customHeight="1">
      <c r="A115" s="26"/>
      <c r="B115" s="27"/>
      <c r="C115" s="11" t="str">
        <f>IF($B115 &lt;&gt; "",VLOOKUP(MID(B115,3,5),'Recyclabilité Prod Matx'!C:F,2,FALSE), "")</f>
        <v/>
      </c>
      <c r="D115" s="11" t="str">
        <f>IF($B115 &lt;&gt; "",VLOOKUP(MID(B115,3,5),'Recyclabilité Prod Matx'!C:F,3,FALSE),"")</f>
        <v/>
      </c>
      <c r="E115" s="11" t="str">
        <f>IF($B115 &lt;&gt; "",VLOOKUP(MID(B115,3,5),'Recyclabilité Prod Matx'!C:F,4,FALSE), "")</f>
        <v/>
      </c>
      <c r="F115" s="12" t="str">
        <f>IF($B115 &lt;&gt; "", IF(C115="Totale","",IF(D115 = 0, "", VLOOKUP(D115,'Cond Compo'!A:B,2,FALSE))),"")</f>
        <v/>
      </c>
      <c r="G115" s="28"/>
      <c r="H115" s="11" t="str">
        <f xml:space="preserve"> IF(C115="Totale",2,IF($G115 &lt;&gt; "", IF(D115 = "E",MATCH(G115, 'Cond Compo'!D$16:D$18, 0), MATCH(G115, 'Cond Compo'!C$16:C$19, 0)), ""))</f>
        <v/>
      </c>
      <c r="I115" s="12" t="str">
        <f>IF($E115 &lt;&gt; "", IF(E115 = 0, "", VLOOKUP(E115,'Cond Perturbation'!A:B,2,FALSE)),"")</f>
        <v/>
      </c>
      <c r="J115" s="28"/>
      <c r="K115" s="29" t="str">
        <f>IF($B115 &lt;&gt; "", IF(C115="Oui",IF(H115=1,IF(E115=0,Résultat!G$8,IF(J115="No",Résultat!$G$8,Résultat!$G$7)),IF(H115=2,IF(E115=0,Résultat!G$9,IF(J115="No",Résultat!$G$9,Résultat!$G$7)),Résultat!$G$7)),IF(C115 = "Totale", IF(H115=1,IF(E115=0,Résultat!G$8,IF(J115="No",Résultat!$G$9,Résultat!$G$7)),IF(H115=2,IF(E115=0,Résultat!G$9,IF(J115="No",Résultat!$G$9,Résultat!$G$7)),Résultat!$G$7)),Résultat!$G$7)), "")</f>
        <v/>
      </c>
    </row>
    <row r="116" spans="1:11" ht="20.100000000000001" customHeight="1">
      <c r="A116" s="26"/>
      <c r="B116" s="27"/>
      <c r="C116" s="11" t="str">
        <f>IF($B116 &lt;&gt; "",VLOOKUP(MID(B116,3,5),'Recyclabilité Prod Matx'!C:F,2,FALSE), "")</f>
        <v/>
      </c>
      <c r="D116" s="11" t="str">
        <f>IF($B116 &lt;&gt; "",VLOOKUP(MID(B116,3,5),'Recyclabilité Prod Matx'!C:F,3,FALSE),"")</f>
        <v/>
      </c>
      <c r="E116" s="11" t="str">
        <f>IF($B116 &lt;&gt; "",VLOOKUP(MID(B116,3,5),'Recyclabilité Prod Matx'!C:F,4,FALSE), "")</f>
        <v/>
      </c>
      <c r="F116" s="12" t="str">
        <f>IF($B116 &lt;&gt; "", IF(C116="Totale","",IF(D116 = 0, "", VLOOKUP(D116,'Cond Compo'!A:B,2,FALSE))),"")</f>
        <v/>
      </c>
      <c r="G116" s="28"/>
      <c r="H116" s="11" t="str">
        <f xml:space="preserve"> IF(C116="Totale",2,IF($G116 &lt;&gt; "", IF(D116 = "E",MATCH(G116, 'Cond Compo'!D$16:D$18, 0), MATCH(G116, 'Cond Compo'!C$16:C$19, 0)), ""))</f>
        <v/>
      </c>
      <c r="I116" s="12" t="str">
        <f>IF($E116 &lt;&gt; "", IF(E116 = 0, "", VLOOKUP(E116,'Cond Perturbation'!A:B,2,FALSE)),"")</f>
        <v/>
      </c>
      <c r="J116" s="28"/>
      <c r="K116" s="29" t="str">
        <f>IF($B116 &lt;&gt; "", IF(C116="Oui",IF(H116=1,IF(E116=0,Résultat!G$8,IF(J116="No",Résultat!$G$8,Résultat!$G$7)),IF(H116=2,IF(E116=0,Résultat!G$9,IF(J116="No",Résultat!$G$9,Résultat!$G$7)),Résultat!$G$7)),IF(C116 = "Totale", IF(H116=1,IF(E116=0,Résultat!G$8,IF(J116="No",Résultat!$G$9,Résultat!$G$7)),IF(H116=2,IF(E116=0,Résultat!G$9,IF(J116="No",Résultat!$G$9,Résultat!$G$7)),Résultat!$G$7)),Résultat!$G$7)), "")</f>
        <v/>
      </c>
    </row>
    <row r="117" spans="1:11" ht="20.100000000000001" customHeight="1">
      <c r="A117" s="26"/>
      <c r="B117" s="27"/>
      <c r="C117" s="11" t="str">
        <f>IF($B117 &lt;&gt; "",VLOOKUP(MID(B117,3,5),'Recyclabilité Prod Matx'!C:F,2,FALSE), "")</f>
        <v/>
      </c>
      <c r="D117" s="11" t="str">
        <f>IF($B117 &lt;&gt; "",VLOOKUP(MID(B117,3,5),'Recyclabilité Prod Matx'!C:F,3,FALSE),"")</f>
        <v/>
      </c>
      <c r="E117" s="11" t="str">
        <f>IF($B117 &lt;&gt; "",VLOOKUP(MID(B117,3,5),'Recyclabilité Prod Matx'!C:F,4,FALSE), "")</f>
        <v/>
      </c>
      <c r="F117" s="12" t="str">
        <f>IF($B117 &lt;&gt; "", IF(C117="Totale","",IF(D117 = 0, "", VLOOKUP(D117,'Cond Compo'!A:B,2,FALSE))),"")</f>
        <v/>
      </c>
      <c r="G117" s="28"/>
      <c r="H117" s="11" t="str">
        <f xml:space="preserve"> IF(C117="Totale",2,IF($G117 &lt;&gt; "", IF(D117 = "E",MATCH(G117, 'Cond Compo'!D$16:D$18, 0), MATCH(G117, 'Cond Compo'!C$16:C$19, 0)), ""))</f>
        <v/>
      </c>
      <c r="I117" s="12" t="str">
        <f>IF($E117 &lt;&gt; "", IF(E117 = 0, "", VLOOKUP(E117,'Cond Perturbation'!A:B,2,FALSE)),"")</f>
        <v/>
      </c>
      <c r="J117" s="28"/>
      <c r="K117" s="29" t="str">
        <f>IF($B117 &lt;&gt; "", IF(C117="Oui",IF(H117=1,IF(E117=0,Résultat!G$8,IF(J117="No",Résultat!$G$8,Résultat!$G$7)),IF(H117=2,IF(E117=0,Résultat!G$9,IF(J117="No",Résultat!$G$9,Résultat!$G$7)),Résultat!$G$7)),IF(C117 = "Totale", IF(H117=1,IF(E117=0,Résultat!G$8,IF(J117="No",Résultat!$G$9,Résultat!$G$7)),IF(H117=2,IF(E117=0,Résultat!G$9,IF(J117="No",Résultat!$G$9,Résultat!$G$7)),Résultat!$G$7)),Résultat!$G$7)), "")</f>
        <v/>
      </c>
    </row>
    <row r="118" spans="1:11" ht="20.100000000000001" customHeight="1">
      <c r="A118" s="26"/>
      <c r="B118" s="27"/>
      <c r="C118" s="11" t="str">
        <f>IF($B118 &lt;&gt; "",VLOOKUP(MID(B118,3,5),'Recyclabilité Prod Matx'!C:F,2,FALSE), "")</f>
        <v/>
      </c>
      <c r="D118" s="11" t="str">
        <f>IF($B118 &lt;&gt; "",VLOOKUP(MID(B118,3,5),'Recyclabilité Prod Matx'!C:F,3,FALSE),"")</f>
        <v/>
      </c>
      <c r="E118" s="11" t="str">
        <f>IF($B118 &lt;&gt; "",VLOOKUP(MID(B118,3,5),'Recyclabilité Prod Matx'!C:F,4,FALSE), "")</f>
        <v/>
      </c>
      <c r="F118" s="12" t="str">
        <f>IF($B118 &lt;&gt; "", IF(C118="Totale","",IF(D118 = 0, "", VLOOKUP(D118,'Cond Compo'!A:B,2,FALSE))),"")</f>
        <v/>
      </c>
      <c r="G118" s="28"/>
      <c r="H118" s="11" t="str">
        <f xml:space="preserve"> IF(C118="Totale",2,IF($G118 &lt;&gt; "", IF(D118 = "E",MATCH(G118, 'Cond Compo'!D$16:D$18, 0), MATCH(G118, 'Cond Compo'!C$16:C$19, 0)), ""))</f>
        <v/>
      </c>
      <c r="I118" s="12" t="str">
        <f>IF($E118 &lt;&gt; "", IF(E118 = 0, "", VLOOKUP(E118,'Cond Perturbation'!A:B,2,FALSE)),"")</f>
        <v/>
      </c>
      <c r="J118" s="28"/>
      <c r="K118" s="29" t="str">
        <f>IF($B118 &lt;&gt; "", IF(C118="Oui",IF(H118=1,IF(E118=0,Résultat!G$8,IF(J118="No",Résultat!$G$8,Résultat!$G$7)),IF(H118=2,IF(E118=0,Résultat!G$9,IF(J118="No",Résultat!$G$9,Résultat!$G$7)),Résultat!$G$7)),IF(C118 = "Totale", IF(H118=1,IF(E118=0,Résultat!G$8,IF(J118="No",Résultat!$G$9,Résultat!$G$7)),IF(H118=2,IF(E118=0,Résultat!G$9,IF(J118="No",Résultat!$G$9,Résultat!$G$7)),Résultat!$G$7)),Résultat!$G$7)), "")</f>
        <v/>
      </c>
    </row>
    <row r="119" spans="1:11" ht="20.100000000000001" customHeight="1">
      <c r="A119" s="26"/>
      <c r="B119" s="27"/>
      <c r="C119" s="11" t="str">
        <f>IF($B119 &lt;&gt; "",VLOOKUP(MID(B119,3,5),'Recyclabilité Prod Matx'!C:F,2,FALSE), "")</f>
        <v/>
      </c>
      <c r="D119" s="11" t="str">
        <f>IF($B119 &lt;&gt; "",VLOOKUP(MID(B119,3,5),'Recyclabilité Prod Matx'!C:F,3,FALSE),"")</f>
        <v/>
      </c>
      <c r="E119" s="11" t="str">
        <f>IF($B119 &lt;&gt; "",VLOOKUP(MID(B119,3,5),'Recyclabilité Prod Matx'!C:F,4,FALSE), "")</f>
        <v/>
      </c>
      <c r="F119" s="12" t="str">
        <f>IF($B119 &lt;&gt; "", IF(C119="Totale","",IF(D119 = 0, "", VLOOKUP(D119,'Cond Compo'!A:B,2,FALSE))),"")</f>
        <v/>
      </c>
      <c r="G119" s="28"/>
      <c r="H119" s="11" t="str">
        <f xml:space="preserve"> IF(C119="Totale",2,IF($G119 &lt;&gt; "", IF(D119 = "E",MATCH(G119, 'Cond Compo'!D$16:D$18, 0), MATCH(G119, 'Cond Compo'!C$16:C$19, 0)), ""))</f>
        <v/>
      </c>
      <c r="I119" s="12" t="str">
        <f>IF($E119 &lt;&gt; "", IF(E119 = 0, "", VLOOKUP(E119,'Cond Perturbation'!A:B,2,FALSE)),"")</f>
        <v/>
      </c>
      <c r="J119" s="28"/>
      <c r="K119" s="29" t="str">
        <f>IF($B119 &lt;&gt; "", IF(C119="Oui",IF(H119=1,IF(E119=0,Résultat!G$8,IF(J119="No",Résultat!$G$8,Résultat!$G$7)),IF(H119=2,IF(E119=0,Résultat!G$9,IF(J119="No",Résultat!$G$9,Résultat!$G$7)),Résultat!$G$7)),IF(C119 = "Totale", IF(H119=1,IF(E119=0,Résultat!G$8,IF(J119="No",Résultat!$G$9,Résultat!$G$7)),IF(H119=2,IF(E119=0,Résultat!G$9,IF(J119="No",Résultat!$G$9,Résultat!$G$7)),Résultat!$G$7)),Résultat!$G$7)), "")</f>
        <v/>
      </c>
    </row>
    <row r="120" spans="1:11" ht="20.100000000000001" customHeight="1">
      <c r="A120" s="26"/>
      <c r="B120" s="27"/>
      <c r="C120" s="11" t="str">
        <f>IF($B120 &lt;&gt; "",VLOOKUP(MID(B120,3,5),'Recyclabilité Prod Matx'!C:F,2,FALSE), "")</f>
        <v/>
      </c>
      <c r="D120" s="11" t="str">
        <f>IF($B120 &lt;&gt; "",VLOOKUP(MID(B120,3,5),'Recyclabilité Prod Matx'!C:F,3,FALSE),"")</f>
        <v/>
      </c>
      <c r="E120" s="11" t="str">
        <f>IF($B120 &lt;&gt; "",VLOOKUP(MID(B120,3,5),'Recyclabilité Prod Matx'!C:F,4,FALSE), "")</f>
        <v/>
      </c>
      <c r="F120" s="12" t="str">
        <f>IF($B120 &lt;&gt; "", IF(C120="Totale","",IF(D120 = 0, "", VLOOKUP(D120,'Cond Compo'!A:B,2,FALSE))),"")</f>
        <v/>
      </c>
      <c r="G120" s="28"/>
      <c r="H120" s="11" t="str">
        <f xml:space="preserve"> IF(C120="Totale",2,IF($G120 &lt;&gt; "", IF(D120 = "E",MATCH(G120, 'Cond Compo'!D$16:D$18, 0), MATCH(G120, 'Cond Compo'!C$16:C$19, 0)), ""))</f>
        <v/>
      </c>
      <c r="I120" s="12" t="str">
        <f>IF($E120 &lt;&gt; "", IF(E120 = 0, "", VLOOKUP(E120,'Cond Perturbation'!A:B,2,FALSE)),"")</f>
        <v/>
      </c>
      <c r="J120" s="28"/>
      <c r="K120" s="29" t="str">
        <f>IF($B120 &lt;&gt; "", IF(C120="Oui",IF(H120=1,IF(E120=0,Résultat!G$8,IF(J120="No",Résultat!$G$8,Résultat!$G$7)),IF(H120=2,IF(E120=0,Résultat!G$9,IF(J120="No",Résultat!$G$9,Résultat!$G$7)),Résultat!$G$7)),IF(C120 = "Totale", IF(H120=1,IF(E120=0,Résultat!G$8,IF(J120="No",Résultat!$G$9,Résultat!$G$7)),IF(H120=2,IF(E120=0,Résultat!G$9,IF(J120="No",Résultat!$G$9,Résultat!$G$7)),Résultat!$G$7)),Résultat!$G$7)), "")</f>
        <v/>
      </c>
    </row>
    <row r="121" spans="1:11" ht="20.100000000000001" customHeight="1">
      <c r="A121" s="26"/>
      <c r="B121" s="27"/>
      <c r="C121" s="11" t="str">
        <f>IF($B121 &lt;&gt; "",VLOOKUP(MID(B121,3,5),'Recyclabilité Prod Matx'!C:F,2,FALSE), "")</f>
        <v/>
      </c>
      <c r="D121" s="11" t="str">
        <f>IF($B121 &lt;&gt; "",VLOOKUP(MID(B121,3,5),'Recyclabilité Prod Matx'!C:F,3,FALSE),"")</f>
        <v/>
      </c>
      <c r="E121" s="11" t="str">
        <f>IF($B121 &lt;&gt; "",VLOOKUP(MID(B121,3,5),'Recyclabilité Prod Matx'!C:F,4,FALSE), "")</f>
        <v/>
      </c>
      <c r="F121" s="12" t="str">
        <f>IF($B121 &lt;&gt; "", IF(C121="Totale","",IF(D121 = 0, "", VLOOKUP(D121,'Cond Compo'!A:B,2,FALSE))),"")</f>
        <v/>
      </c>
      <c r="G121" s="28"/>
      <c r="H121" s="11" t="str">
        <f xml:space="preserve"> IF(C121="Totale",2,IF($G121 &lt;&gt; "", IF(D121 = "E",MATCH(G121, 'Cond Compo'!D$16:D$18, 0), MATCH(G121, 'Cond Compo'!C$16:C$19, 0)), ""))</f>
        <v/>
      </c>
      <c r="I121" s="12" t="str">
        <f>IF($E121 &lt;&gt; "", IF(E121 = 0, "", VLOOKUP(E121,'Cond Perturbation'!A:B,2,FALSE)),"")</f>
        <v/>
      </c>
      <c r="J121" s="28"/>
      <c r="K121" s="29" t="str">
        <f>IF($B121 &lt;&gt; "", IF(C121="Oui",IF(H121=1,IF(E121=0,Résultat!G$8,IF(J121="No",Résultat!$G$8,Résultat!$G$7)),IF(H121=2,IF(E121=0,Résultat!G$9,IF(J121="No",Résultat!$G$9,Résultat!$G$7)),Résultat!$G$7)),IF(C121 = "Totale", IF(H121=1,IF(E121=0,Résultat!G$8,IF(J121="No",Résultat!$G$9,Résultat!$G$7)),IF(H121=2,IF(E121=0,Résultat!G$9,IF(J121="No",Résultat!$G$9,Résultat!$G$7)),Résultat!$G$7)),Résultat!$G$7)), "")</f>
        <v/>
      </c>
    </row>
    <row r="122" spans="1:11" ht="20.100000000000001" customHeight="1">
      <c r="A122" s="26"/>
      <c r="B122" s="27"/>
      <c r="C122" s="11" t="str">
        <f>IF($B122 &lt;&gt; "",VLOOKUP(MID(B122,3,5),'Recyclabilité Prod Matx'!C:F,2,FALSE), "")</f>
        <v/>
      </c>
      <c r="D122" s="11" t="str">
        <f>IF($B122 &lt;&gt; "",VLOOKUP(MID(B122,3,5),'Recyclabilité Prod Matx'!C:F,3,FALSE),"")</f>
        <v/>
      </c>
      <c r="E122" s="11" t="str">
        <f>IF($B122 &lt;&gt; "",VLOOKUP(MID(B122,3,5),'Recyclabilité Prod Matx'!C:F,4,FALSE), "")</f>
        <v/>
      </c>
      <c r="F122" s="12" t="str">
        <f>IF($B122 &lt;&gt; "", IF(C122="Totale","",IF(D122 = 0, "", VLOOKUP(D122,'Cond Compo'!A:B,2,FALSE))),"")</f>
        <v/>
      </c>
      <c r="G122" s="28"/>
      <c r="H122" s="11" t="str">
        <f xml:space="preserve"> IF(C122="Totale",2,IF($G122 &lt;&gt; "", IF(D122 = "E",MATCH(G122, 'Cond Compo'!D$16:D$18, 0), MATCH(G122, 'Cond Compo'!C$16:C$19, 0)), ""))</f>
        <v/>
      </c>
      <c r="I122" s="12" t="str">
        <f>IF($E122 &lt;&gt; "", IF(E122 = 0, "", VLOOKUP(E122,'Cond Perturbation'!A:B,2,FALSE)),"")</f>
        <v/>
      </c>
      <c r="J122" s="28"/>
      <c r="K122" s="29" t="str">
        <f>IF($B122 &lt;&gt; "", IF(C122="Oui",IF(H122=1,IF(E122=0,Résultat!G$8,IF(J122="No",Résultat!$G$8,Résultat!$G$7)),IF(H122=2,IF(E122=0,Résultat!G$9,IF(J122="No",Résultat!$G$9,Résultat!$G$7)),Résultat!$G$7)),IF(C122 = "Totale", IF(H122=1,IF(E122=0,Résultat!G$8,IF(J122="No",Résultat!$G$9,Résultat!$G$7)),IF(H122=2,IF(E122=0,Résultat!G$9,IF(J122="No",Résultat!$G$9,Résultat!$G$7)),Résultat!$G$7)),Résultat!$G$7)), "")</f>
        <v/>
      </c>
    </row>
    <row r="123" spans="1:11" ht="20.100000000000001" customHeight="1">
      <c r="A123" s="26"/>
      <c r="B123" s="27"/>
      <c r="C123" s="11" t="str">
        <f>IF($B123 &lt;&gt; "",VLOOKUP(MID(B123,3,5),'Recyclabilité Prod Matx'!C:F,2,FALSE), "")</f>
        <v/>
      </c>
      <c r="D123" s="11" t="str">
        <f>IF($B123 &lt;&gt; "",VLOOKUP(MID(B123,3,5),'Recyclabilité Prod Matx'!C:F,3,FALSE),"")</f>
        <v/>
      </c>
      <c r="E123" s="11" t="str">
        <f>IF($B123 &lt;&gt; "",VLOOKUP(MID(B123,3,5),'Recyclabilité Prod Matx'!C:F,4,FALSE), "")</f>
        <v/>
      </c>
      <c r="F123" s="12" t="str">
        <f>IF($B123 &lt;&gt; "", IF(C123="Totale","",IF(D123 = 0, "", VLOOKUP(D123,'Cond Compo'!A:B,2,FALSE))),"")</f>
        <v/>
      </c>
      <c r="G123" s="28"/>
      <c r="H123" s="11" t="str">
        <f xml:space="preserve"> IF(C123="Totale",2,IF($G123 &lt;&gt; "", IF(D123 = "E",MATCH(G123, 'Cond Compo'!D$16:D$18, 0), MATCH(G123, 'Cond Compo'!C$16:C$19, 0)), ""))</f>
        <v/>
      </c>
      <c r="I123" s="12" t="str">
        <f>IF($E123 &lt;&gt; "", IF(E123 = 0, "", VLOOKUP(E123,'Cond Perturbation'!A:B,2,FALSE)),"")</f>
        <v/>
      </c>
      <c r="J123" s="28"/>
      <c r="K123" s="29" t="str">
        <f>IF($B123 &lt;&gt; "", IF(C123="Oui",IF(H123=1,IF(E123=0,Résultat!G$8,IF(J123="No",Résultat!$G$8,Résultat!$G$7)),IF(H123=2,IF(E123=0,Résultat!G$9,IF(J123="No",Résultat!$G$9,Résultat!$G$7)),Résultat!$G$7)),IF(C123 = "Totale", IF(H123=1,IF(E123=0,Résultat!G$8,IF(J123="No",Résultat!$G$9,Résultat!$G$7)),IF(H123=2,IF(E123=0,Résultat!G$9,IF(J123="No",Résultat!$G$9,Résultat!$G$7)),Résultat!$G$7)),Résultat!$G$7)), "")</f>
        <v/>
      </c>
    </row>
    <row r="124" spans="1:11" ht="20.100000000000001" customHeight="1">
      <c r="A124" s="26"/>
      <c r="B124" s="27"/>
      <c r="C124" s="11" t="str">
        <f>IF($B124 &lt;&gt; "",VLOOKUP(MID(B124,3,5),'Recyclabilité Prod Matx'!C:F,2,FALSE), "")</f>
        <v/>
      </c>
      <c r="D124" s="11" t="str">
        <f>IF($B124 &lt;&gt; "",VLOOKUP(MID(B124,3,5),'Recyclabilité Prod Matx'!C:F,3,FALSE),"")</f>
        <v/>
      </c>
      <c r="E124" s="11" t="str">
        <f>IF($B124 &lt;&gt; "",VLOOKUP(MID(B124,3,5),'Recyclabilité Prod Matx'!C:F,4,FALSE), "")</f>
        <v/>
      </c>
      <c r="F124" s="12" t="str">
        <f>IF($B124 &lt;&gt; "", IF(C124="Totale","",IF(D124 = 0, "", VLOOKUP(D124,'Cond Compo'!A:B,2,FALSE))),"")</f>
        <v/>
      </c>
      <c r="G124" s="28"/>
      <c r="H124" s="11" t="str">
        <f xml:space="preserve"> IF(C124="Totale",2,IF($G124 &lt;&gt; "", IF(D124 = "E",MATCH(G124, 'Cond Compo'!D$16:D$18, 0), MATCH(G124, 'Cond Compo'!C$16:C$19, 0)), ""))</f>
        <v/>
      </c>
      <c r="I124" s="12" t="str">
        <f>IF($E124 &lt;&gt; "", IF(E124 = 0, "", VLOOKUP(E124,'Cond Perturbation'!A:B,2,FALSE)),"")</f>
        <v/>
      </c>
      <c r="J124" s="28"/>
      <c r="K124" s="29" t="str">
        <f>IF($B124 &lt;&gt; "", IF(C124="Oui",IF(H124=1,IF(E124=0,Résultat!G$8,IF(J124="No",Résultat!$G$8,Résultat!$G$7)),IF(H124=2,IF(E124=0,Résultat!G$9,IF(J124="No",Résultat!$G$9,Résultat!$G$7)),Résultat!$G$7)),IF(C124 = "Totale", IF(H124=1,IF(E124=0,Résultat!G$8,IF(J124="No",Résultat!$G$9,Résultat!$G$7)),IF(H124=2,IF(E124=0,Résultat!G$9,IF(J124="No",Résultat!$G$9,Résultat!$G$7)),Résultat!$G$7)),Résultat!$G$7)), "")</f>
        <v/>
      </c>
    </row>
    <row r="125" spans="1:11" ht="20.100000000000001" customHeight="1">
      <c r="A125" s="26"/>
      <c r="B125" s="27"/>
      <c r="C125" s="11" t="str">
        <f>IF($B125 &lt;&gt; "",VLOOKUP(MID(B125,3,5),'Recyclabilité Prod Matx'!C:F,2,FALSE), "")</f>
        <v/>
      </c>
      <c r="D125" s="11" t="str">
        <f>IF($B125 &lt;&gt; "",VLOOKUP(MID(B125,3,5),'Recyclabilité Prod Matx'!C:F,3,FALSE),"")</f>
        <v/>
      </c>
      <c r="E125" s="11" t="str">
        <f>IF($B125 &lt;&gt; "",VLOOKUP(MID(B125,3,5),'Recyclabilité Prod Matx'!C:F,4,FALSE), "")</f>
        <v/>
      </c>
      <c r="F125" s="12" t="str">
        <f>IF($B125 &lt;&gt; "", IF(C125="Totale","",IF(D125 = 0, "", VLOOKUP(D125,'Cond Compo'!A:B,2,FALSE))),"")</f>
        <v/>
      </c>
      <c r="G125" s="28"/>
      <c r="H125" s="11" t="str">
        <f xml:space="preserve"> IF(C125="Totale",2,IF($G125 &lt;&gt; "", IF(D125 = "E",MATCH(G125, 'Cond Compo'!D$16:D$18, 0), MATCH(G125, 'Cond Compo'!C$16:C$19, 0)), ""))</f>
        <v/>
      </c>
      <c r="I125" s="12" t="str">
        <f>IF($E125 &lt;&gt; "", IF(E125 = 0, "", VLOOKUP(E125,'Cond Perturbation'!A:B,2,FALSE)),"")</f>
        <v/>
      </c>
      <c r="J125" s="28"/>
      <c r="K125" s="29" t="str">
        <f>IF($B125 &lt;&gt; "", IF(C125="Oui",IF(H125=1,IF(E125=0,Résultat!G$8,IF(J125="No",Résultat!$G$8,Résultat!$G$7)),IF(H125=2,IF(E125=0,Résultat!G$9,IF(J125="No",Résultat!$G$9,Résultat!$G$7)),Résultat!$G$7)),IF(C125 = "Totale", IF(H125=1,IF(E125=0,Résultat!G$8,IF(J125="No",Résultat!$G$9,Résultat!$G$7)),IF(H125=2,IF(E125=0,Résultat!G$9,IF(J125="No",Résultat!$G$9,Résultat!$G$7)),Résultat!$G$7)),Résultat!$G$7)), "")</f>
        <v/>
      </c>
    </row>
    <row r="126" spans="1:11" ht="20.100000000000001" customHeight="1">
      <c r="A126" s="26"/>
      <c r="B126" s="27"/>
      <c r="C126" s="11" t="str">
        <f>IF($B126 &lt;&gt; "",VLOOKUP(MID(B126,3,5),'Recyclabilité Prod Matx'!C:F,2,FALSE), "")</f>
        <v/>
      </c>
      <c r="D126" s="11" t="str">
        <f>IF($B126 &lt;&gt; "",VLOOKUP(MID(B126,3,5),'Recyclabilité Prod Matx'!C:F,3,FALSE),"")</f>
        <v/>
      </c>
      <c r="E126" s="11" t="str">
        <f>IF($B126 &lt;&gt; "",VLOOKUP(MID(B126,3,5),'Recyclabilité Prod Matx'!C:F,4,FALSE), "")</f>
        <v/>
      </c>
      <c r="F126" s="12" t="str">
        <f>IF($B126 &lt;&gt; "", IF(C126="Totale","",IF(D126 = 0, "", VLOOKUP(D126,'Cond Compo'!A:B,2,FALSE))),"")</f>
        <v/>
      </c>
      <c r="G126" s="28"/>
      <c r="H126" s="11" t="str">
        <f xml:space="preserve"> IF(C126="Totale",2,IF($G126 &lt;&gt; "", IF(D126 = "E",MATCH(G126, 'Cond Compo'!D$16:D$18, 0), MATCH(G126, 'Cond Compo'!C$16:C$19, 0)), ""))</f>
        <v/>
      </c>
      <c r="I126" s="12" t="str">
        <f>IF($E126 &lt;&gt; "", IF(E126 = 0, "", VLOOKUP(E126,'Cond Perturbation'!A:B,2,FALSE)),"")</f>
        <v/>
      </c>
      <c r="J126" s="28"/>
      <c r="K126" s="29" t="str">
        <f>IF($B126 &lt;&gt; "", IF(C126="Oui",IF(H126=1,IF(E126=0,Résultat!G$8,IF(J126="No",Résultat!$G$8,Résultat!$G$7)),IF(H126=2,IF(E126=0,Résultat!G$9,IF(J126="No",Résultat!$G$9,Résultat!$G$7)),Résultat!$G$7)),IF(C126 = "Totale", IF(H126=1,IF(E126=0,Résultat!G$8,IF(J126="No",Résultat!$G$9,Résultat!$G$7)),IF(H126=2,IF(E126=0,Résultat!G$9,IF(J126="No",Résultat!$G$9,Résultat!$G$7)),Résultat!$G$7)),Résultat!$G$7)), "")</f>
        <v/>
      </c>
    </row>
    <row r="127" spans="1:11" ht="20.100000000000001" customHeight="1">
      <c r="A127" s="26"/>
      <c r="B127" s="27"/>
      <c r="C127" s="11" t="str">
        <f>IF($B127 &lt;&gt; "",VLOOKUP(MID(B127,3,5),'Recyclabilité Prod Matx'!C:F,2,FALSE), "")</f>
        <v/>
      </c>
      <c r="D127" s="11" t="str">
        <f>IF($B127 &lt;&gt; "",VLOOKUP(MID(B127,3,5),'Recyclabilité Prod Matx'!C:F,3,FALSE),"")</f>
        <v/>
      </c>
      <c r="E127" s="11" t="str">
        <f>IF($B127 &lt;&gt; "",VLOOKUP(MID(B127,3,5),'Recyclabilité Prod Matx'!C:F,4,FALSE), "")</f>
        <v/>
      </c>
      <c r="F127" s="12" t="str">
        <f>IF($B127 &lt;&gt; "", IF(C127="Totale","",IF(D127 = 0, "", VLOOKUP(D127,'Cond Compo'!A:B,2,FALSE))),"")</f>
        <v/>
      </c>
      <c r="G127" s="28"/>
      <c r="H127" s="11" t="str">
        <f xml:space="preserve"> IF(C127="Totale",2,IF($G127 &lt;&gt; "", IF(D127 = "E",MATCH(G127, 'Cond Compo'!D$16:D$18, 0), MATCH(G127, 'Cond Compo'!C$16:C$19, 0)), ""))</f>
        <v/>
      </c>
      <c r="I127" s="12" t="str">
        <f>IF($E127 &lt;&gt; "", IF(E127 = 0, "", VLOOKUP(E127,'Cond Perturbation'!A:B,2,FALSE)),"")</f>
        <v/>
      </c>
      <c r="J127" s="28"/>
      <c r="K127" s="29" t="str">
        <f>IF($B127 &lt;&gt; "", IF(C127="Oui",IF(H127=1,IF(E127=0,Résultat!G$8,IF(J127="No",Résultat!$G$8,Résultat!$G$7)),IF(H127=2,IF(E127=0,Résultat!G$9,IF(J127="No",Résultat!$G$9,Résultat!$G$7)),Résultat!$G$7)),IF(C127 = "Totale", IF(H127=1,IF(E127=0,Résultat!G$8,IF(J127="No",Résultat!$G$9,Résultat!$G$7)),IF(H127=2,IF(E127=0,Résultat!G$9,IF(J127="No",Résultat!$G$9,Résultat!$G$7)),Résultat!$G$7)),Résultat!$G$7)), "")</f>
        <v/>
      </c>
    </row>
    <row r="128" spans="1:11" ht="20.100000000000001" customHeight="1">
      <c r="A128" s="26"/>
      <c r="B128" s="27"/>
      <c r="C128" s="11" t="str">
        <f>IF($B128 &lt;&gt; "",VLOOKUP(MID(B128,3,5),'Recyclabilité Prod Matx'!C:F,2,FALSE), "")</f>
        <v/>
      </c>
      <c r="D128" s="11" t="str">
        <f>IF($B128 &lt;&gt; "",VLOOKUP(MID(B128,3,5),'Recyclabilité Prod Matx'!C:F,3,FALSE),"")</f>
        <v/>
      </c>
      <c r="E128" s="11" t="str">
        <f>IF($B128 &lt;&gt; "",VLOOKUP(MID(B128,3,5),'Recyclabilité Prod Matx'!C:F,4,FALSE), "")</f>
        <v/>
      </c>
      <c r="F128" s="12" t="str">
        <f>IF($B128 &lt;&gt; "", IF(C128="Totale","",IF(D128 = 0, "", VLOOKUP(D128,'Cond Compo'!A:B,2,FALSE))),"")</f>
        <v/>
      </c>
      <c r="G128" s="28"/>
      <c r="H128" s="11" t="str">
        <f xml:space="preserve"> IF(C128="Totale",2,IF($G128 &lt;&gt; "", IF(D128 = "E",MATCH(G128, 'Cond Compo'!D$16:D$18, 0), MATCH(G128, 'Cond Compo'!C$16:C$19, 0)), ""))</f>
        <v/>
      </c>
      <c r="I128" s="12" t="str">
        <f>IF($E128 &lt;&gt; "", IF(E128 = 0, "", VLOOKUP(E128,'Cond Perturbation'!A:B,2,FALSE)),"")</f>
        <v/>
      </c>
      <c r="J128" s="28"/>
      <c r="K128" s="29" t="str">
        <f>IF($B128 &lt;&gt; "", IF(C128="Oui",IF(H128=1,IF(E128=0,Résultat!G$8,IF(J128="No",Résultat!$G$8,Résultat!$G$7)),IF(H128=2,IF(E128=0,Résultat!G$9,IF(J128="No",Résultat!$G$9,Résultat!$G$7)),Résultat!$G$7)),IF(C128 = "Totale", IF(H128=1,IF(E128=0,Résultat!G$8,IF(J128="No",Résultat!$G$9,Résultat!$G$7)),IF(H128=2,IF(E128=0,Résultat!G$9,IF(J128="No",Résultat!$G$9,Résultat!$G$7)),Résultat!$G$7)),Résultat!$G$7)), "")</f>
        <v/>
      </c>
    </row>
    <row r="129" spans="1:11" ht="20.100000000000001" customHeight="1">
      <c r="A129" s="26"/>
      <c r="B129" s="27"/>
      <c r="C129" s="11" t="str">
        <f>IF($B129 &lt;&gt; "",VLOOKUP(MID(B129,3,5),'Recyclabilité Prod Matx'!C:F,2,FALSE), "")</f>
        <v/>
      </c>
      <c r="D129" s="11" t="str">
        <f>IF($B129 &lt;&gt; "",VLOOKUP(MID(B129,3,5),'Recyclabilité Prod Matx'!C:F,3,FALSE),"")</f>
        <v/>
      </c>
      <c r="E129" s="11" t="str">
        <f>IF($B129 &lt;&gt; "",VLOOKUP(MID(B129,3,5),'Recyclabilité Prod Matx'!C:F,4,FALSE), "")</f>
        <v/>
      </c>
      <c r="F129" s="12" t="str">
        <f>IF($B129 &lt;&gt; "", IF(C129="Totale","",IF(D129 = 0, "", VLOOKUP(D129,'Cond Compo'!A:B,2,FALSE))),"")</f>
        <v/>
      </c>
      <c r="G129" s="28"/>
      <c r="H129" s="11" t="str">
        <f xml:space="preserve"> IF(C129="Totale",2,IF($G129 &lt;&gt; "", IF(D129 = "E",MATCH(G129, 'Cond Compo'!D$16:D$18, 0), MATCH(G129, 'Cond Compo'!C$16:C$19, 0)), ""))</f>
        <v/>
      </c>
      <c r="I129" s="12" t="str">
        <f>IF($E129 &lt;&gt; "", IF(E129 = 0, "", VLOOKUP(E129,'Cond Perturbation'!A:B,2,FALSE)),"")</f>
        <v/>
      </c>
      <c r="J129" s="28"/>
      <c r="K129" s="29" t="str">
        <f>IF($B129 &lt;&gt; "", IF(C129="Oui",IF(H129=1,IF(E129=0,Résultat!G$8,IF(J129="No",Résultat!$G$8,Résultat!$G$7)),IF(H129=2,IF(E129=0,Résultat!G$9,IF(J129="No",Résultat!$G$9,Résultat!$G$7)),Résultat!$G$7)),IF(C129 = "Totale", IF(H129=1,IF(E129=0,Résultat!G$8,IF(J129="No",Résultat!$G$9,Résultat!$G$7)),IF(H129=2,IF(E129=0,Résultat!G$9,IF(J129="No",Résultat!$G$9,Résultat!$G$7)),Résultat!$G$7)),Résultat!$G$7)), "")</f>
        <v/>
      </c>
    </row>
    <row r="130" spans="1:11" ht="20.100000000000001" customHeight="1">
      <c r="A130" s="26"/>
      <c r="B130" s="27"/>
      <c r="C130" s="11" t="str">
        <f>IF($B130 &lt;&gt; "",VLOOKUP(MID(B130,3,5),'Recyclabilité Prod Matx'!C:F,2,FALSE), "")</f>
        <v/>
      </c>
      <c r="D130" s="11" t="str">
        <f>IF($B130 &lt;&gt; "",VLOOKUP(MID(B130,3,5),'Recyclabilité Prod Matx'!C:F,3,FALSE),"")</f>
        <v/>
      </c>
      <c r="E130" s="11" t="str">
        <f>IF($B130 &lt;&gt; "",VLOOKUP(MID(B130,3,5),'Recyclabilité Prod Matx'!C:F,4,FALSE), "")</f>
        <v/>
      </c>
      <c r="F130" s="12" t="str">
        <f>IF($B130 &lt;&gt; "", IF(C130="Totale","",IF(D130 = 0, "", VLOOKUP(D130,'Cond Compo'!A:B,2,FALSE))),"")</f>
        <v/>
      </c>
      <c r="G130" s="28"/>
      <c r="H130" s="11" t="str">
        <f xml:space="preserve"> IF(C130="Totale",2,IF($G130 &lt;&gt; "", IF(D130 = "E",MATCH(G130, 'Cond Compo'!D$16:D$18, 0), MATCH(G130, 'Cond Compo'!C$16:C$19, 0)), ""))</f>
        <v/>
      </c>
      <c r="I130" s="12" t="str">
        <f>IF($E130 &lt;&gt; "", IF(E130 = 0, "", VLOOKUP(E130,'Cond Perturbation'!A:B,2,FALSE)),"")</f>
        <v/>
      </c>
      <c r="J130" s="28"/>
      <c r="K130" s="29" t="str">
        <f>IF($B130 &lt;&gt; "", IF(C130="Oui",IF(H130=1,IF(E130=0,Résultat!G$8,IF(J130="No",Résultat!$G$8,Résultat!$G$7)),IF(H130=2,IF(E130=0,Résultat!G$9,IF(J130="No",Résultat!$G$9,Résultat!$G$7)),Résultat!$G$7)),IF(C130 = "Totale", IF(H130=1,IF(E130=0,Résultat!G$8,IF(J130="No",Résultat!$G$9,Résultat!$G$7)),IF(H130=2,IF(E130=0,Résultat!G$9,IF(J130="No",Résultat!$G$9,Résultat!$G$7)),Résultat!$G$7)),Résultat!$G$7)), "")</f>
        <v/>
      </c>
    </row>
    <row r="131" spans="1:11" ht="20.100000000000001" customHeight="1">
      <c r="A131" s="26"/>
      <c r="B131" s="27"/>
      <c r="C131" s="11" t="str">
        <f>IF($B131 &lt;&gt; "",VLOOKUP(MID(B131,3,5),'Recyclabilité Prod Matx'!C:F,2,FALSE), "")</f>
        <v/>
      </c>
      <c r="D131" s="11" t="str">
        <f>IF($B131 &lt;&gt; "",VLOOKUP(MID(B131,3,5),'Recyclabilité Prod Matx'!C:F,3,FALSE),"")</f>
        <v/>
      </c>
      <c r="E131" s="11" t="str">
        <f>IF($B131 &lt;&gt; "",VLOOKUP(MID(B131,3,5),'Recyclabilité Prod Matx'!C:F,4,FALSE), "")</f>
        <v/>
      </c>
      <c r="F131" s="12" t="str">
        <f>IF($B131 &lt;&gt; "", IF(C131="Totale","",IF(D131 = 0, "", VLOOKUP(D131,'Cond Compo'!A:B,2,FALSE))),"")</f>
        <v/>
      </c>
      <c r="G131" s="28"/>
      <c r="H131" s="11" t="str">
        <f xml:space="preserve"> IF(C131="Totale",2,IF($G131 &lt;&gt; "", IF(D131 = "E",MATCH(G131, 'Cond Compo'!D$16:D$18, 0), MATCH(G131, 'Cond Compo'!C$16:C$19, 0)), ""))</f>
        <v/>
      </c>
      <c r="I131" s="12" t="str">
        <f>IF($E131 &lt;&gt; "", IF(E131 = 0, "", VLOOKUP(E131,'Cond Perturbation'!A:B,2,FALSE)),"")</f>
        <v/>
      </c>
      <c r="J131" s="28"/>
      <c r="K131" s="29" t="str">
        <f>IF($B131 &lt;&gt; "", IF(C131="Oui",IF(H131=1,IF(E131=0,Résultat!G$8,IF(J131="No",Résultat!$G$8,Résultat!$G$7)),IF(H131=2,IF(E131=0,Résultat!G$9,IF(J131="No",Résultat!$G$9,Résultat!$G$7)),Résultat!$G$7)),IF(C131 = "Totale", IF(H131=1,IF(E131=0,Résultat!G$8,IF(J131="No",Résultat!$G$9,Résultat!$G$7)),IF(H131=2,IF(E131=0,Résultat!G$9,IF(J131="No",Résultat!$G$9,Résultat!$G$7)),Résultat!$G$7)),Résultat!$G$7)), "")</f>
        <v/>
      </c>
    </row>
    <row r="132" spans="1:11" ht="20.100000000000001" customHeight="1">
      <c r="A132" s="26"/>
      <c r="B132" s="27"/>
      <c r="C132" s="11" t="str">
        <f>IF($B132 &lt;&gt; "",VLOOKUP(MID(B132,3,5),'Recyclabilité Prod Matx'!C:F,2,FALSE), "")</f>
        <v/>
      </c>
      <c r="D132" s="11" t="str">
        <f>IF($B132 &lt;&gt; "",VLOOKUP(MID(B132,3,5),'Recyclabilité Prod Matx'!C:F,3,FALSE),"")</f>
        <v/>
      </c>
      <c r="E132" s="11" t="str">
        <f>IF($B132 &lt;&gt; "",VLOOKUP(MID(B132,3,5),'Recyclabilité Prod Matx'!C:F,4,FALSE), "")</f>
        <v/>
      </c>
      <c r="F132" s="12" t="str">
        <f>IF($B132 &lt;&gt; "", IF(C132="Totale","",IF(D132 = 0, "", VLOOKUP(D132,'Cond Compo'!A:B,2,FALSE))),"")</f>
        <v/>
      </c>
      <c r="G132" s="28"/>
      <c r="H132" s="11" t="str">
        <f xml:space="preserve"> IF(C132="Totale",2,IF($G132 &lt;&gt; "", IF(D132 = "E",MATCH(G132, 'Cond Compo'!D$16:D$18, 0), MATCH(G132, 'Cond Compo'!C$16:C$19, 0)), ""))</f>
        <v/>
      </c>
      <c r="I132" s="12" t="str">
        <f>IF($E132 &lt;&gt; "", IF(E132 = 0, "", VLOOKUP(E132,'Cond Perturbation'!A:B,2,FALSE)),"")</f>
        <v/>
      </c>
      <c r="J132" s="28"/>
      <c r="K132" s="29" t="str">
        <f>IF($B132 &lt;&gt; "", IF(C132="Oui",IF(H132=1,IF(E132=0,Résultat!G$8,IF(J132="No",Résultat!$G$8,Résultat!$G$7)),IF(H132=2,IF(E132=0,Résultat!G$9,IF(J132="No",Résultat!$G$9,Résultat!$G$7)),Résultat!$G$7)),IF(C132 = "Totale", IF(H132=1,IF(E132=0,Résultat!G$8,IF(J132="No",Résultat!$G$9,Résultat!$G$7)),IF(H132=2,IF(E132=0,Résultat!G$9,IF(J132="No",Résultat!$G$9,Résultat!$G$7)),Résultat!$G$7)),Résultat!$G$7)), "")</f>
        <v/>
      </c>
    </row>
    <row r="133" spans="1:11" ht="20.100000000000001" customHeight="1">
      <c r="A133" s="26"/>
      <c r="B133" s="27"/>
      <c r="C133" s="11" t="str">
        <f>IF($B133 &lt;&gt; "",VLOOKUP(MID(B133,3,5),'Recyclabilité Prod Matx'!C:F,2,FALSE), "")</f>
        <v/>
      </c>
      <c r="D133" s="11" t="str">
        <f>IF($B133 &lt;&gt; "",VLOOKUP(MID(B133,3,5),'Recyclabilité Prod Matx'!C:F,3,FALSE),"")</f>
        <v/>
      </c>
      <c r="E133" s="11" t="str">
        <f>IF($B133 &lt;&gt; "",VLOOKUP(MID(B133,3,5),'Recyclabilité Prod Matx'!C:F,4,FALSE), "")</f>
        <v/>
      </c>
      <c r="F133" s="12" t="str">
        <f>IF($B133 &lt;&gt; "", IF(C133="Totale","",IF(D133 = 0, "", VLOOKUP(D133,'Cond Compo'!A:B,2,FALSE))),"")</f>
        <v/>
      </c>
      <c r="G133" s="28"/>
      <c r="H133" s="11" t="str">
        <f xml:space="preserve"> IF(C133="Totale",2,IF($G133 &lt;&gt; "", IF(D133 = "E",MATCH(G133, 'Cond Compo'!D$16:D$18, 0), MATCH(G133, 'Cond Compo'!C$16:C$19, 0)), ""))</f>
        <v/>
      </c>
      <c r="I133" s="12" t="str">
        <f>IF($E133 &lt;&gt; "", IF(E133 = 0, "", VLOOKUP(E133,'Cond Perturbation'!A:B,2,FALSE)),"")</f>
        <v/>
      </c>
      <c r="J133" s="28"/>
      <c r="K133" s="29" t="str">
        <f>IF($B133 &lt;&gt; "", IF(C133="Oui",IF(H133=1,IF(E133=0,Résultat!G$8,IF(J133="No",Résultat!$G$8,Résultat!$G$7)),IF(H133=2,IF(E133=0,Résultat!G$9,IF(J133="No",Résultat!$G$9,Résultat!$G$7)),Résultat!$G$7)),IF(C133 = "Totale", IF(H133=1,IF(E133=0,Résultat!G$8,IF(J133="No",Résultat!$G$9,Résultat!$G$7)),IF(H133=2,IF(E133=0,Résultat!G$9,IF(J133="No",Résultat!$G$9,Résultat!$G$7)),Résultat!$G$7)),Résultat!$G$7)), "")</f>
        <v/>
      </c>
    </row>
    <row r="134" spans="1:11" ht="20.100000000000001" customHeight="1">
      <c r="A134" s="26"/>
      <c r="B134" s="27"/>
      <c r="C134" s="11" t="str">
        <f>IF($B134 &lt;&gt; "",VLOOKUP(MID(B134,3,5),'Recyclabilité Prod Matx'!C:F,2,FALSE), "")</f>
        <v/>
      </c>
      <c r="D134" s="11" t="str">
        <f>IF($B134 &lt;&gt; "",VLOOKUP(MID(B134,3,5),'Recyclabilité Prod Matx'!C:F,3,FALSE),"")</f>
        <v/>
      </c>
      <c r="E134" s="11" t="str">
        <f>IF($B134 &lt;&gt; "",VLOOKUP(MID(B134,3,5),'Recyclabilité Prod Matx'!C:F,4,FALSE), "")</f>
        <v/>
      </c>
      <c r="F134" s="12" t="str">
        <f>IF($B134 &lt;&gt; "", IF(C134="Totale","",IF(D134 = 0, "", VLOOKUP(D134,'Cond Compo'!A:B,2,FALSE))),"")</f>
        <v/>
      </c>
      <c r="G134" s="28"/>
      <c r="H134" s="11" t="str">
        <f xml:space="preserve"> IF(C134="Totale",2,IF($G134 &lt;&gt; "", IF(D134 = "E",MATCH(G134, 'Cond Compo'!D$16:D$18, 0), MATCH(G134, 'Cond Compo'!C$16:C$19, 0)), ""))</f>
        <v/>
      </c>
      <c r="I134" s="12" t="str">
        <f>IF($E134 &lt;&gt; "", IF(E134 = 0, "", VLOOKUP(E134,'Cond Perturbation'!A:B,2,FALSE)),"")</f>
        <v/>
      </c>
      <c r="J134" s="28"/>
      <c r="K134" s="29" t="str">
        <f>IF($B134 &lt;&gt; "", IF(C134="Oui",IF(H134=1,IF(E134=0,Résultat!G$8,IF(J134="No",Résultat!$G$8,Résultat!$G$7)),IF(H134=2,IF(E134=0,Résultat!G$9,IF(J134="No",Résultat!$G$9,Résultat!$G$7)),Résultat!$G$7)),IF(C134 = "Totale", IF(H134=1,IF(E134=0,Résultat!G$8,IF(J134="No",Résultat!$G$9,Résultat!$G$7)),IF(H134=2,IF(E134=0,Résultat!G$9,IF(J134="No",Résultat!$G$9,Résultat!$G$7)),Résultat!$G$7)),Résultat!$G$7)), "")</f>
        <v/>
      </c>
    </row>
    <row r="135" spans="1:11" ht="20.100000000000001" customHeight="1">
      <c r="A135" s="26"/>
      <c r="B135" s="27"/>
      <c r="C135" s="11" t="str">
        <f>IF($B135 &lt;&gt; "",VLOOKUP(MID(B135,3,5),'Recyclabilité Prod Matx'!C:F,2,FALSE), "")</f>
        <v/>
      </c>
      <c r="D135" s="11" t="str">
        <f>IF($B135 &lt;&gt; "",VLOOKUP(MID(B135,3,5),'Recyclabilité Prod Matx'!C:F,3,FALSE),"")</f>
        <v/>
      </c>
      <c r="E135" s="11" t="str">
        <f>IF($B135 &lt;&gt; "",VLOOKUP(MID(B135,3,5),'Recyclabilité Prod Matx'!C:F,4,FALSE), "")</f>
        <v/>
      </c>
      <c r="F135" s="12" t="str">
        <f>IF($B135 &lt;&gt; "", IF(C135="Totale","",IF(D135 = 0, "", VLOOKUP(D135,'Cond Compo'!A:B,2,FALSE))),"")</f>
        <v/>
      </c>
      <c r="G135" s="28"/>
      <c r="H135" s="11" t="str">
        <f xml:space="preserve"> IF(C135="Totale",2,IF($G135 &lt;&gt; "", IF(D135 = "E",MATCH(G135, 'Cond Compo'!D$16:D$18, 0), MATCH(G135, 'Cond Compo'!C$16:C$19, 0)), ""))</f>
        <v/>
      </c>
      <c r="I135" s="12" t="str">
        <f>IF($E135 &lt;&gt; "", IF(E135 = 0, "", VLOOKUP(E135,'Cond Perturbation'!A:B,2,FALSE)),"")</f>
        <v/>
      </c>
      <c r="J135" s="28"/>
      <c r="K135" s="29" t="str">
        <f>IF($B135 &lt;&gt; "", IF(C135="Oui",IF(H135=1,IF(E135=0,Résultat!G$8,IF(J135="No",Résultat!$G$8,Résultat!$G$7)),IF(H135=2,IF(E135=0,Résultat!G$9,IF(J135="No",Résultat!$G$9,Résultat!$G$7)),Résultat!$G$7)),IF(C135 = "Totale", IF(H135=1,IF(E135=0,Résultat!G$8,IF(J135="No",Résultat!$G$9,Résultat!$G$7)),IF(H135=2,IF(E135=0,Résultat!G$9,IF(J135="No",Résultat!$G$9,Résultat!$G$7)),Résultat!$G$7)),Résultat!$G$7)), "")</f>
        <v/>
      </c>
    </row>
    <row r="136" spans="1:11" ht="20.100000000000001" customHeight="1">
      <c r="A136" s="26"/>
      <c r="B136" s="27"/>
      <c r="C136" s="11" t="str">
        <f>IF($B136 &lt;&gt; "",VLOOKUP(MID(B136,3,5),'Recyclabilité Prod Matx'!C:F,2,FALSE), "")</f>
        <v/>
      </c>
      <c r="D136" s="11" t="str">
        <f>IF($B136 &lt;&gt; "",VLOOKUP(MID(B136,3,5),'Recyclabilité Prod Matx'!C:F,3,FALSE),"")</f>
        <v/>
      </c>
      <c r="E136" s="11" t="str">
        <f>IF($B136 &lt;&gt; "",VLOOKUP(MID(B136,3,5),'Recyclabilité Prod Matx'!C:F,4,FALSE), "")</f>
        <v/>
      </c>
      <c r="F136" s="12" t="str">
        <f>IF($B136 &lt;&gt; "", IF(C136="Totale","",IF(D136 = 0, "", VLOOKUP(D136,'Cond Compo'!A:B,2,FALSE))),"")</f>
        <v/>
      </c>
      <c r="G136" s="28"/>
      <c r="H136" s="11" t="str">
        <f xml:space="preserve"> IF(C136="Totale",2,IF($G136 &lt;&gt; "", IF(D136 = "E",MATCH(G136, 'Cond Compo'!D$16:D$18, 0), MATCH(G136, 'Cond Compo'!C$16:C$19, 0)), ""))</f>
        <v/>
      </c>
      <c r="I136" s="12" t="str">
        <f>IF($E136 &lt;&gt; "", IF(E136 = 0, "", VLOOKUP(E136,'Cond Perturbation'!A:B,2,FALSE)),"")</f>
        <v/>
      </c>
      <c r="J136" s="28"/>
      <c r="K136" s="29" t="str">
        <f>IF($B136 &lt;&gt; "", IF(C136="Oui",IF(H136=1,IF(E136=0,Résultat!G$8,IF(J136="No",Résultat!$G$8,Résultat!$G$7)),IF(H136=2,IF(E136=0,Résultat!G$9,IF(J136="No",Résultat!$G$9,Résultat!$G$7)),Résultat!$G$7)),IF(C136 = "Totale", IF(H136=1,IF(E136=0,Résultat!G$8,IF(J136="No",Résultat!$G$9,Résultat!$G$7)),IF(H136=2,IF(E136=0,Résultat!G$9,IF(J136="No",Résultat!$G$9,Résultat!$G$7)),Résultat!$G$7)),Résultat!$G$7)), "")</f>
        <v/>
      </c>
    </row>
    <row r="137" spans="1:11" ht="20.100000000000001" customHeight="1">
      <c r="A137" s="26"/>
      <c r="B137" s="27"/>
      <c r="C137" s="11" t="str">
        <f>IF($B137 &lt;&gt; "",VLOOKUP(MID(B137,3,5),'Recyclabilité Prod Matx'!C:F,2,FALSE), "")</f>
        <v/>
      </c>
      <c r="D137" s="11" t="str">
        <f>IF($B137 &lt;&gt; "",VLOOKUP(MID(B137,3,5),'Recyclabilité Prod Matx'!C:F,3,FALSE),"")</f>
        <v/>
      </c>
      <c r="E137" s="11" t="str">
        <f>IF($B137 &lt;&gt; "",VLOOKUP(MID(B137,3,5),'Recyclabilité Prod Matx'!C:F,4,FALSE), "")</f>
        <v/>
      </c>
      <c r="F137" s="12" t="str">
        <f>IF($B137 &lt;&gt; "", IF(C137="Totale","",IF(D137 = 0, "", VLOOKUP(D137,'Cond Compo'!A:B,2,FALSE))),"")</f>
        <v/>
      </c>
      <c r="G137" s="28"/>
      <c r="H137" s="11" t="str">
        <f xml:space="preserve"> IF(C137="Totale",2,IF($G137 &lt;&gt; "", IF(D137 = "E",MATCH(G137, 'Cond Compo'!D$16:D$18, 0), MATCH(G137, 'Cond Compo'!C$16:C$19, 0)), ""))</f>
        <v/>
      </c>
      <c r="I137" s="12" t="str">
        <f>IF($E137 &lt;&gt; "", IF(E137 = 0, "", VLOOKUP(E137,'Cond Perturbation'!A:B,2,FALSE)),"")</f>
        <v/>
      </c>
      <c r="J137" s="28"/>
      <c r="K137" s="29" t="str">
        <f>IF($B137 &lt;&gt; "", IF(C137="Oui",IF(H137=1,IF(E137=0,Résultat!G$8,IF(J137="No",Résultat!$G$8,Résultat!$G$7)),IF(H137=2,IF(E137=0,Résultat!G$9,IF(J137="No",Résultat!$G$9,Résultat!$G$7)),Résultat!$G$7)),IF(C137 = "Totale", IF(H137=1,IF(E137=0,Résultat!G$8,IF(J137="No",Résultat!$G$9,Résultat!$G$7)),IF(H137=2,IF(E137=0,Résultat!G$9,IF(J137="No",Résultat!$G$9,Résultat!$G$7)),Résultat!$G$7)),Résultat!$G$7)), "")</f>
        <v/>
      </c>
    </row>
    <row r="138" spans="1:11" ht="20.100000000000001" customHeight="1">
      <c r="A138" s="26"/>
      <c r="B138" s="27"/>
      <c r="C138" s="11" t="str">
        <f>IF($B138 &lt;&gt; "",VLOOKUP(MID(B138,3,5),'Recyclabilité Prod Matx'!C:F,2,FALSE), "")</f>
        <v/>
      </c>
      <c r="D138" s="11" t="str">
        <f>IF($B138 &lt;&gt; "",VLOOKUP(MID(B138,3,5),'Recyclabilité Prod Matx'!C:F,3,FALSE),"")</f>
        <v/>
      </c>
      <c r="E138" s="11" t="str">
        <f>IF($B138 &lt;&gt; "",VLOOKUP(MID(B138,3,5),'Recyclabilité Prod Matx'!C:F,4,FALSE), "")</f>
        <v/>
      </c>
      <c r="F138" s="12" t="str">
        <f>IF($B138 &lt;&gt; "", IF(C138="Totale","",IF(D138 = 0, "", VLOOKUP(D138,'Cond Compo'!A:B,2,FALSE))),"")</f>
        <v/>
      </c>
      <c r="G138" s="28"/>
      <c r="H138" s="11" t="str">
        <f xml:space="preserve"> IF(C138="Totale",2,IF($G138 &lt;&gt; "", IF(D138 = "E",MATCH(G138, 'Cond Compo'!D$16:D$18, 0), MATCH(G138, 'Cond Compo'!C$16:C$19, 0)), ""))</f>
        <v/>
      </c>
      <c r="I138" s="12" t="str">
        <f>IF($E138 &lt;&gt; "", IF(E138 = 0, "", VLOOKUP(E138,'Cond Perturbation'!A:B,2,FALSE)),"")</f>
        <v/>
      </c>
      <c r="J138" s="28"/>
      <c r="K138" s="29" t="str">
        <f>IF($B138 &lt;&gt; "", IF(C138="Oui",IF(H138=1,IF(E138=0,Résultat!G$8,IF(J138="No",Résultat!$G$8,Résultat!$G$7)),IF(H138=2,IF(E138=0,Résultat!G$9,IF(J138="No",Résultat!$G$9,Résultat!$G$7)),Résultat!$G$7)),IF(C138 = "Totale", IF(H138=1,IF(E138=0,Résultat!G$8,IF(J138="No",Résultat!$G$9,Résultat!$G$7)),IF(H138=2,IF(E138=0,Résultat!G$9,IF(J138="No",Résultat!$G$9,Résultat!$G$7)),Résultat!$G$7)),Résultat!$G$7)), "")</f>
        <v/>
      </c>
    </row>
    <row r="139" spans="1:11" ht="20.100000000000001" customHeight="1">
      <c r="A139" s="26"/>
      <c r="B139" s="27"/>
      <c r="C139" s="11" t="str">
        <f>IF($B139 &lt;&gt; "",VLOOKUP(MID(B139,3,5),'Recyclabilité Prod Matx'!C:F,2,FALSE), "")</f>
        <v/>
      </c>
      <c r="D139" s="11" t="str">
        <f>IF($B139 &lt;&gt; "",VLOOKUP(MID(B139,3,5),'Recyclabilité Prod Matx'!C:F,3,FALSE),"")</f>
        <v/>
      </c>
      <c r="E139" s="11" t="str">
        <f>IF($B139 &lt;&gt; "",VLOOKUP(MID(B139,3,5),'Recyclabilité Prod Matx'!C:F,4,FALSE), "")</f>
        <v/>
      </c>
      <c r="F139" s="12" t="str">
        <f>IF($B139 &lt;&gt; "", IF(C139="Totale","",IF(D139 = 0, "", VLOOKUP(D139,'Cond Compo'!A:B,2,FALSE))),"")</f>
        <v/>
      </c>
      <c r="G139" s="28"/>
      <c r="H139" s="11" t="str">
        <f xml:space="preserve"> IF(C139="Totale",2,IF($G139 &lt;&gt; "", IF(D139 = "E",MATCH(G139, 'Cond Compo'!D$16:D$18, 0), MATCH(G139, 'Cond Compo'!C$16:C$19, 0)), ""))</f>
        <v/>
      </c>
      <c r="I139" s="12" t="str">
        <f>IF($E139 &lt;&gt; "", IF(E139 = 0, "", VLOOKUP(E139,'Cond Perturbation'!A:B,2,FALSE)),"")</f>
        <v/>
      </c>
      <c r="J139" s="28"/>
      <c r="K139" s="29" t="str">
        <f>IF($B139 &lt;&gt; "", IF(C139="Oui",IF(H139=1,IF(E139=0,Résultat!G$8,IF(J139="No",Résultat!$G$8,Résultat!$G$7)),IF(H139=2,IF(E139=0,Résultat!G$9,IF(J139="No",Résultat!$G$9,Résultat!$G$7)),Résultat!$G$7)),IF(C139 = "Totale", IF(H139=1,IF(E139=0,Résultat!G$8,IF(J139="No",Résultat!$G$9,Résultat!$G$7)),IF(H139=2,IF(E139=0,Résultat!G$9,IF(J139="No",Résultat!$G$9,Résultat!$G$7)),Résultat!$G$7)),Résultat!$G$7)), "")</f>
        <v/>
      </c>
    </row>
    <row r="140" spans="1:11" ht="20.100000000000001" customHeight="1">
      <c r="A140" s="26"/>
      <c r="B140" s="27"/>
      <c r="C140" s="11" t="str">
        <f>IF($B140 &lt;&gt; "",VLOOKUP(MID(B140,3,5),'Recyclabilité Prod Matx'!C:F,2,FALSE), "")</f>
        <v/>
      </c>
      <c r="D140" s="11" t="str">
        <f>IF($B140 &lt;&gt; "",VLOOKUP(MID(B140,3,5),'Recyclabilité Prod Matx'!C:F,3,FALSE),"")</f>
        <v/>
      </c>
      <c r="E140" s="11" t="str">
        <f>IF($B140 &lt;&gt; "",VLOOKUP(MID(B140,3,5),'Recyclabilité Prod Matx'!C:F,4,FALSE), "")</f>
        <v/>
      </c>
      <c r="F140" s="12" t="str">
        <f>IF($B140 &lt;&gt; "", IF(C140="Totale","",IF(D140 = 0, "", VLOOKUP(D140,'Cond Compo'!A:B,2,FALSE))),"")</f>
        <v/>
      </c>
      <c r="G140" s="28"/>
      <c r="H140" s="11" t="str">
        <f xml:space="preserve"> IF(C140="Totale",2,IF($G140 &lt;&gt; "", IF(D140 = "E",MATCH(G140, 'Cond Compo'!D$16:D$18, 0), MATCH(G140, 'Cond Compo'!C$16:C$19, 0)), ""))</f>
        <v/>
      </c>
      <c r="I140" s="12" t="str">
        <f>IF($E140 &lt;&gt; "", IF(E140 = 0, "", VLOOKUP(E140,'Cond Perturbation'!A:B,2,FALSE)),"")</f>
        <v/>
      </c>
      <c r="J140" s="28"/>
      <c r="K140" s="29" t="str">
        <f>IF($B140 &lt;&gt; "", IF(C140="Oui",IF(H140=1,IF(E140=0,Résultat!G$8,IF(J140="No",Résultat!$G$8,Résultat!$G$7)),IF(H140=2,IF(E140=0,Résultat!G$9,IF(J140="No",Résultat!$G$9,Résultat!$G$7)),Résultat!$G$7)),IF(C140 = "Totale", IF(H140=1,IF(E140=0,Résultat!G$8,IF(J140="No",Résultat!$G$9,Résultat!$G$7)),IF(H140=2,IF(E140=0,Résultat!G$9,IF(J140="No",Résultat!$G$9,Résultat!$G$7)),Résultat!$G$7)),Résultat!$G$7)), "")</f>
        <v/>
      </c>
    </row>
    <row r="141" spans="1:11" ht="20.100000000000001" customHeight="1">
      <c r="A141" s="26"/>
      <c r="B141" s="27"/>
      <c r="C141" s="11" t="str">
        <f>IF($B141 &lt;&gt; "",VLOOKUP(MID(B141,3,5),'Recyclabilité Prod Matx'!C:F,2,FALSE), "")</f>
        <v/>
      </c>
      <c r="D141" s="11" t="str">
        <f>IF($B141 &lt;&gt; "",VLOOKUP(MID(B141,3,5),'Recyclabilité Prod Matx'!C:F,3,FALSE),"")</f>
        <v/>
      </c>
      <c r="E141" s="11" t="str">
        <f>IF($B141 &lt;&gt; "",VLOOKUP(MID(B141,3,5),'Recyclabilité Prod Matx'!C:F,4,FALSE), "")</f>
        <v/>
      </c>
      <c r="F141" s="12" t="str">
        <f>IF($B141 &lt;&gt; "", IF(C141="Totale","",IF(D141 = 0, "", VLOOKUP(D141,'Cond Compo'!A:B,2,FALSE))),"")</f>
        <v/>
      </c>
      <c r="G141" s="28"/>
      <c r="H141" s="11" t="str">
        <f xml:space="preserve"> IF(C141="Totale",2,IF($G141 &lt;&gt; "", IF(D141 = "E",MATCH(G141, 'Cond Compo'!D$16:D$18, 0), MATCH(G141, 'Cond Compo'!C$16:C$19, 0)), ""))</f>
        <v/>
      </c>
      <c r="I141" s="12" t="str">
        <f>IF($E141 &lt;&gt; "", IF(E141 = 0, "", VLOOKUP(E141,'Cond Perturbation'!A:B,2,FALSE)),"")</f>
        <v/>
      </c>
      <c r="J141" s="28"/>
      <c r="K141" s="29" t="str">
        <f>IF($B141 &lt;&gt; "", IF(C141="Oui",IF(H141=1,IF(E141=0,Résultat!G$8,IF(J141="No",Résultat!$G$8,Résultat!$G$7)),IF(H141=2,IF(E141=0,Résultat!G$9,IF(J141="No",Résultat!$G$9,Résultat!$G$7)),Résultat!$G$7)),IF(C141 = "Totale", IF(H141=1,IF(E141=0,Résultat!G$8,IF(J141="No",Résultat!$G$9,Résultat!$G$7)),IF(H141=2,IF(E141=0,Résultat!G$9,IF(J141="No",Résultat!$G$9,Résultat!$G$7)),Résultat!$G$7)),Résultat!$G$7)), "")</f>
        <v/>
      </c>
    </row>
    <row r="142" spans="1:11" ht="20.100000000000001" customHeight="1">
      <c r="A142" s="26"/>
      <c r="B142" s="27"/>
      <c r="C142" s="11" t="str">
        <f>IF($B142 &lt;&gt; "",VLOOKUP(MID(B142,3,5),'Recyclabilité Prod Matx'!C:F,2,FALSE), "")</f>
        <v/>
      </c>
      <c r="D142" s="11" t="str">
        <f>IF($B142 &lt;&gt; "",VLOOKUP(MID(B142,3,5),'Recyclabilité Prod Matx'!C:F,3,FALSE),"")</f>
        <v/>
      </c>
      <c r="E142" s="11" t="str">
        <f>IF($B142 &lt;&gt; "",VLOOKUP(MID(B142,3,5),'Recyclabilité Prod Matx'!C:F,4,FALSE), "")</f>
        <v/>
      </c>
      <c r="F142" s="12" t="str">
        <f>IF($B142 &lt;&gt; "", IF(C142="Totale","",IF(D142 = 0, "", VLOOKUP(D142,'Cond Compo'!A:B,2,FALSE))),"")</f>
        <v/>
      </c>
      <c r="G142" s="28"/>
      <c r="H142" s="11" t="str">
        <f xml:space="preserve"> IF(C142="Totale",2,IF($G142 &lt;&gt; "", IF(D142 = "E",MATCH(G142, 'Cond Compo'!D$16:D$18, 0), MATCH(G142, 'Cond Compo'!C$16:C$19, 0)), ""))</f>
        <v/>
      </c>
      <c r="I142" s="12" t="str">
        <f>IF($E142 &lt;&gt; "", IF(E142 = 0, "", VLOOKUP(E142,'Cond Perturbation'!A:B,2,FALSE)),"")</f>
        <v/>
      </c>
      <c r="J142" s="28"/>
      <c r="K142" s="29" t="str">
        <f>IF($B142 &lt;&gt; "", IF(C142="Oui",IF(H142=1,IF(E142=0,Résultat!G$8,IF(J142="No",Résultat!$G$8,Résultat!$G$7)),IF(H142=2,IF(E142=0,Résultat!G$9,IF(J142="No",Résultat!$G$9,Résultat!$G$7)),Résultat!$G$7)),IF(C142 = "Totale", IF(H142=1,IF(E142=0,Résultat!G$8,IF(J142="No",Résultat!$G$9,Résultat!$G$7)),IF(H142=2,IF(E142=0,Résultat!G$9,IF(J142="No",Résultat!$G$9,Résultat!$G$7)),Résultat!$G$7)),Résultat!$G$7)), "")</f>
        <v/>
      </c>
    </row>
    <row r="143" spans="1:11" ht="20.100000000000001" customHeight="1">
      <c r="A143" s="26"/>
      <c r="B143" s="27"/>
      <c r="C143" s="11" t="str">
        <f>IF($B143 &lt;&gt; "",VLOOKUP(MID(B143,3,5),'Recyclabilité Prod Matx'!C:F,2,FALSE), "")</f>
        <v/>
      </c>
      <c r="D143" s="11" t="str">
        <f>IF($B143 &lt;&gt; "",VLOOKUP(MID(B143,3,5),'Recyclabilité Prod Matx'!C:F,3,FALSE),"")</f>
        <v/>
      </c>
      <c r="E143" s="11" t="str">
        <f>IF($B143 &lt;&gt; "",VLOOKUP(MID(B143,3,5),'Recyclabilité Prod Matx'!C:F,4,FALSE), "")</f>
        <v/>
      </c>
      <c r="F143" s="12" t="str">
        <f>IF($B143 &lt;&gt; "", IF(C143="Totale","",IF(D143 = 0, "", VLOOKUP(D143,'Cond Compo'!A:B,2,FALSE))),"")</f>
        <v/>
      </c>
      <c r="G143" s="28"/>
      <c r="H143" s="11" t="str">
        <f xml:space="preserve"> IF(C143="Totale",2,IF($G143 &lt;&gt; "", IF(D143 = "E",MATCH(G143, 'Cond Compo'!D$16:D$18, 0), MATCH(G143, 'Cond Compo'!C$16:C$19, 0)), ""))</f>
        <v/>
      </c>
      <c r="I143" s="12" t="str">
        <f>IF($E143 &lt;&gt; "", IF(E143 = 0, "", VLOOKUP(E143,'Cond Perturbation'!A:B,2,FALSE)),"")</f>
        <v/>
      </c>
      <c r="J143" s="28"/>
      <c r="K143" s="29" t="str">
        <f>IF($B143 &lt;&gt; "", IF(C143="Oui",IF(H143=1,IF(E143=0,Résultat!G$8,IF(J143="No",Résultat!$G$8,Résultat!$G$7)),IF(H143=2,IF(E143=0,Résultat!G$9,IF(J143="No",Résultat!$G$9,Résultat!$G$7)),Résultat!$G$7)),IF(C143 = "Totale", IF(H143=1,IF(E143=0,Résultat!G$8,IF(J143="No",Résultat!$G$9,Résultat!$G$7)),IF(H143=2,IF(E143=0,Résultat!G$9,IF(J143="No",Résultat!$G$9,Résultat!$G$7)),Résultat!$G$7)),Résultat!$G$7)), "")</f>
        <v/>
      </c>
    </row>
    <row r="144" spans="1:11" ht="20.100000000000001" customHeight="1">
      <c r="A144" s="26"/>
      <c r="B144" s="27"/>
      <c r="C144" s="11" t="str">
        <f>IF($B144 &lt;&gt; "",VLOOKUP(MID(B144,3,5),'Recyclabilité Prod Matx'!C:F,2,FALSE), "")</f>
        <v/>
      </c>
      <c r="D144" s="11" t="str">
        <f>IF($B144 &lt;&gt; "",VLOOKUP(MID(B144,3,5),'Recyclabilité Prod Matx'!C:F,3,FALSE),"")</f>
        <v/>
      </c>
      <c r="E144" s="11" t="str">
        <f>IF($B144 &lt;&gt; "",VLOOKUP(MID(B144,3,5),'Recyclabilité Prod Matx'!C:F,4,FALSE), "")</f>
        <v/>
      </c>
      <c r="F144" s="12" t="str">
        <f>IF($B144 &lt;&gt; "", IF(C144="Totale","",IF(D144 = 0, "", VLOOKUP(D144,'Cond Compo'!A:B,2,FALSE))),"")</f>
        <v/>
      </c>
      <c r="G144" s="28"/>
      <c r="H144" s="11" t="str">
        <f xml:space="preserve"> IF(C144="Totale",2,IF($G144 &lt;&gt; "", IF(D144 = "E",MATCH(G144, 'Cond Compo'!D$16:D$18, 0), MATCH(G144, 'Cond Compo'!C$16:C$19, 0)), ""))</f>
        <v/>
      </c>
      <c r="I144" s="12" t="str">
        <f>IF($E144 &lt;&gt; "", IF(E144 = 0, "", VLOOKUP(E144,'Cond Perturbation'!A:B,2,FALSE)),"")</f>
        <v/>
      </c>
      <c r="J144" s="28"/>
      <c r="K144" s="29" t="str">
        <f>IF($B144 &lt;&gt; "", IF(C144="Oui",IF(H144=1,IF(E144=0,Résultat!G$8,IF(J144="No",Résultat!$G$8,Résultat!$G$7)),IF(H144=2,IF(E144=0,Résultat!G$9,IF(J144="No",Résultat!$G$9,Résultat!$G$7)),Résultat!$G$7)),IF(C144 = "Totale", IF(H144=1,IF(E144=0,Résultat!G$8,IF(J144="No",Résultat!$G$9,Résultat!$G$7)),IF(H144=2,IF(E144=0,Résultat!G$9,IF(J144="No",Résultat!$G$9,Résultat!$G$7)),Résultat!$G$7)),Résultat!$G$7)), "")</f>
        <v/>
      </c>
    </row>
    <row r="145" spans="1:11" ht="20.100000000000001" customHeight="1">
      <c r="A145" s="26"/>
      <c r="B145" s="27"/>
      <c r="C145" s="11" t="str">
        <f>IF($B145 &lt;&gt; "",VLOOKUP(MID(B145,3,5),'Recyclabilité Prod Matx'!C:F,2,FALSE), "")</f>
        <v/>
      </c>
      <c r="D145" s="11" t="str">
        <f>IF($B145 &lt;&gt; "",VLOOKUP(MID(B145,3,5),'Recyclabilité Prod Matx'!C:F,3,FALSE),"")</f>
        <v/>
      </c>
      <c r="E145" s="11" t="str">
        <f>IF($B145 &lt;&gt; "",VLOOKUP(MID(B145,3,5),'Recyclabilité Prod Matx'!C:F,4,FALSE), "")</f>
        <v/>
      </c>
      <c r="F145" s="12" t="str">
        <f>IF($B145 &lt;&gt; "", IF(C145="Totale","",IF(D145 = 0, "", VLOOKUP(D145,'Cond Compo'!A:B,2,FALSE))),"")</f>
        <v/>
      </c>
      <c r="G145" s="28"/>
      <c r="H145" s="11" t="str">
        <f xml:space="preserve"> IF(C145="Totale",2,IF($G145 &lt;&gt; "", IF(D145 = "E",MATCH(G145, 'Cond Compo'!D$16:D$18, 0), MATCH(G145, 'Cond Compo'!C$16:C$19, 0)), ""))</f>
        <v/>
      </c>
      <c r="I145" s="12" t="str">
        <f>IF($E145 &lt;&gt; "", IF(E145 = 0, "", VLOOKUP(E145,'Cond Perturbation'!A:B,2,FALSE)),"")</f>
        <v/>
      </c>
      <c r="J145" s="28"/>
      <c r="K145" s="29" t="str">
        <f>IF($B145 &lt;&gt; "", IF(C145="Oui",IF(H145=1,IF(E145=0,Résultat!G$8,IF(J145="No",Résultat!$G$8,Résultat!$G$7)),IF(H145=2,IF(E145=0,Résultat!G$9,IF(J145="No",Résultat!$G$9,Résultat!$G$7)),Résultat!$G$7)),IF(C145 = "Totale", IF(H145=1,IF(E145=0,Résultat!G$8,IF(J145="No",Résultat!$G$9,Résultat!$G$7)),IF(H145=2,IF(E145=0,Résultat!G$9,IF(J145="No",Résultat!$G$9,Résultat!$G$7)),Résultat!$G$7)),Résultat!$G$7)), "")</f>
        <v/>
      </c>
    </row>
    <row r="146" spans="1:11" ht="20.100000000000001" customHeight="1">
      <c r="A146" s="26"/>
      <c r="B146" s="27"/>
      <c r="C146" s="11" t="str">
        <f>IF($B146 &lt;&gt; "",VLOOKUP(MID(B146,3,5),'Recyclabilité Prod Matx'!C:F,2,FALSE), "")</f>
        <v/>
      </c>
      <c r="D146" s="11" t="str">
        <f>IF($B146 &lt;&gt; "",VLOOKUP(MID(B146,3,5),'Recyclabilité Prod Matx'!C:F,3,FALSE),"")</f>
        <v/>
      </c>
      <c r="E146" s="11" t="str">
        <f>IF($B146 &lt;&gt; "",VLOOKUP(MID(B146,3,5),'Recyclabilité Prod Matx'!C:F,4,FALSE), "")</f>
        <v/>
      </c>
      <c r="F146" s="12" t="str">
        <f>IF($B146 &lt;&gt; "", IF(C146="Totale","",IF(D146 = 0, "", VLOOKUP(D146,'Cond Compo'!A:B,2,FALSE))),"")</f>
        <v/>
      </c>
      <c r="G146" s="28"/>
      <c r="H146" s="11" t="str">
        <f xml:space="preserve"> IF(C146="Totale",2,IF($G146 &lt;&gt; "", IF(D146 = "E",MATCH(G146, 'Cond Compo'!D$16:D$18, 0), MATCH(G146, 'Cond Compo'!C$16:C$19, 0)), ""))</f>
        <v/>
      </c>
      <c r="I146" s="12" t="str">
        <f>IF($E146 &lt;&gt; "", IF(E146 = 0, "", VLOOKUP(E146,'Cond Perturbation'!A:B,2,FALSE)),"")</f>
        <v/>
      </c>
      <c r="J146" s="28"/>
      <c r="K146" s="29" t="str">
        <f>IF($B146 &lt;&gt; "", IF(C146="Oui",IF(H146=1,IF(E146=0,Résultat!G$8,IF(J146="No",Résultat!$G$8,Résultat!$G$7)),IF(H146=2,IF(E146=0,Résultat!G$9,IF(J146="No",Résultat!$G$9,Résultat!$G$7)),Résultat!$G$7)),IF(C146 = "Totale", IF(H146=1,IF(E146=0,Résultat!G$8,IF(J146="No",Résultat!$G$9,Résultat!$G$7)),IF(H146=2,IF(E146=0,Résultat!G$9,IF(J146="No",Résultat!$G$9,Résultat!$G$7)),Résultat!$G$7)),Résultat!$G$7)), "")</f>
        <v/>
      </c>
    </row>
    <row r="147" spans="1:11" ht="20.100000000000001" customHeight="1">
      <c r="A147" s="26"/>
      <c r="B147" s="27"/>
      <c r="C147" s="11" t="str">
        <f>IF($B147 &lt;&gt; "",VLOOKUP(MID(B147,3,5),'Recyclabilité Prod Matx'!C:F,2,FALSE), "")</f>
        <v/>
      </c>
      <c r="D147" s="11" t="str">
        <f>IF($B147 &lt;&gt; "",VLOOKUP(MID(B147,3,5),'Recyclabilité Prod Matx'!C:F,3,FALSE),"")</f>
        <v/>
      </c>
      <c r="E147" s="11" t="str">
        <f>IF($B147 &lt;&gt; "",VLOOKUP(MID(B147,3,5),'Recyclabilité Prod Matx'!C:F,4,FALSE), "")</f>
        <v/>
      </c>
      <c r="F147" s="12" t="str">
        <f>IF($B147 &lt;&gt; "", IF(C147="Totale","",IF(D147 = 0, "", VLOOKUP(D147,'Cond Compo'!A:B,2,FALSE))),"")</f>
        <v/>
      </c>
      <c r="G147" s="28"/>
      <c r="H147" s="11" t="str">
        <f xml:space="preserve"> IF(C147="Totale",2,IF($G147 &lt;&gt; "", IF(D147 = "E",MATCH(G147, 'Cond Compo'!D$16:D$18, 0), MATCH(G147, 'Cond Compo'!C$16:C$19, 0)), ""))</f>
        <v/>
      </c>
      <c r="I147" s="12" t="str">
        <f>IF($E147 &lt;&gt; "", IF(E147 = 0, "", VLOOKUP(E147,'Cond Perturbation'!A:B,2,FALSE)),"")</f>
        <v/>
      </c>
      <c r="J147" s="28"/>
      <c r="K147" s="29" t="str">
        <f>IF($B147 &lt;&gt; "", IF(C147="Oui",IF(H147=1,IF(E147=0,Résultat!G$8,IF(J147="No",Résultat!$G$8,Résultat!$G$7)),IF(H147=2,IF(E147=0,Résultat!G$9,IF(J147="No",Résultat!$G$9,Résultat!$G$7)),Résultat!$G$7)),IF(C147 = "Totale", IF(H147=1,IF(E147=0,Résultat!G$8,IF(J147="No",Résultat!$G$9,Résultat!$G$7)),IF(H147=2,IF(E147=0,Résultat!G$9,IF(J147="No",Résultat!$G$9,Résultat!$G$7)),Résultat!$G$7)),Résultat!$G$7)), "")</f>
        <v/>
      </c>
    </row>
    <row r="148" spans="1:11" ht="20.100000000000001" customHeight="1">
      <c r="A148" s="26"/>
      <c r="B148" s="27"/>
      <c r="C148" s="11" t="str">
        <f>IF($B148 &lt;&gt; "",VLOOKUP(MID(B148,3,5),'Recyclabilité Prod Matx'!C:F,2,FALSE), "")</f>
        <v/>
      </c>
      <c r="D148" s="11" t="str">
        <f>IF($B148 &lt;&gt; "",VLOOKUP(MID(B148,3,5),'Recyclabilité Prod Matx'!C:F,3,FALSE),"")</f>
        <v/>
      </c>
      <c r="E148" s="11" t="str">
        <f>IF($B148 &lt;&gt; "",VLOOKUP(MID(B148,3,5),'Recyclabilité Prod Matx'!C:F,4,FALSE), "")</f>
        <v/>
      </c>
      <c r="F148" s="12" t="str">
        <f>IF($B148 &lt;&gt; "", IF(C148="Totale","",IF(D148 = 0, "", VLOOKUP(D148,'Cond Compo'!A:B,2,FALSE))),"")</f>
        <v/>
      </c>
      <c r="G148" s="28"/>
      <c r="H148" s="11" t="str">
        <f xml:space="preserve"> IF(C148="Totale",2,IF($G148 &lt;&gt; "", IF(D148 = "E",MATCH(G148, 'Cond Compo'!D$16:D$18, 0), MATCH(G148, 'Cond Compo'!C$16:C$19, 0)), ""))</f>
        <v/>
      </c>
      <c r="I148" s="12" t="str">
        <f>IF($E148 &lt;&gt; "", IF(E148 = 0, "", VLOOKUP(E148,'Cond Perturbation'!A:B,2,FALSE)),"")</f>
        <v/>
      </c>
      <c r="J148" s="28"/>
      <c r="K148" s="29" t="str">
        <f>IF($B148 &lt;&gt; "", IF(C148="Oui",IF(H148=1,IF(E148=0,Résultat!G$8,IF(J148="No",Résultat!$G$8,Résultat!$G$7)),IF(H148=2,IF(E148=0,Résultat!G$9,IF(J148="No",Résultat!$G$9,Résultat!$G$7)),Résultat!$G$7)),IF(C148 = "Totale", IF(H148=1,IF(E148=0,Résultat!G$8,IF(J148="No",Résultat!$G$9,Résultat!$G$7)),IF(H148=2,IF(E148=0,Résultat!G$9,IF(J148="No",Résultat!$G$9,Résultat!$G$7)),Résultat!$G$7)),Résultat!$G$7)), "")</f>
        <v/>
      </c>
    </row>
    <row r="149" spans="1:11" ht="20.100000000000001" customHeight="1">
      <c r="A149" s="26"/>
      <c r="B149" s="27"/>
      <c r="C149" s="11" t="str">
        <f>IF($B149 &lt;&gt; "",VLOOKUP(MID(B149,3,5),'Recyclabilité Prod Matx'!C:F,2,FALSE), "")</f>
        <v/>
      </c>
      <c r="D149" s="11" t="str">
        <f>IF($B149 &lt;&gt; "",VLOOKUP(MID(B149,3,5),'Recyclabilité Prod Matx'!C:F,3,FALSE),"")</f>
        <v/>
      </c>
      <c r="E149" s="11" t="str">
        <f>IF($B149 &lt;&gt; "",VLOOKUP(MID(B149,3,5),'Recyclabilité Prod Matx'!C:F,4,FALSE), "")</f>
        <v/>
      </c>
      <c r="F149" s="12" t="str">
        <f>IF($B149 &lt;&gt; "", IF(C149="Totale","",IF(D149 = 0, "", VLOOKUP(D149,'Cond Compo'!A:B,2,FALSE))),"")</f>
        <v/>
      </c>
      <c r="G149" s="28"/>
      <c r="H149" s="11" t="str">
        <f xml:space="preserve"> IF(C149="Totale",2,IF($G149 &lt;&gt; "", IF(D149 = "E",MATCH(G149, 'Cond Compo'!D$16:D$18, 0), MATCH(G149, 'Cond Compo'!C$16:C$19, 0)), ""))</f>
        <v/>
      </c>
      <c r="I149" s="12" t="str">
        <f>IF($E149 &lt;&gt; "", IF(E149 = 0, "", VLOOKUP(E149,'Cond Perturbation'!A:B,2,FALSE)),"")</f>
        <v/>
      </c>
      <c r="J149" s="28"/>
      <c r="K149" s="29" t="str">
        <f>IF($B149 &lt;&gt; "", IF(C149="Oui",IF(H149=1,IF(E149=0,Résultat!G$8,IF(J149="No",Résultat!$G$8,Résultat!$G$7)),IF(H149=2,IF(E149=0,Résultat!G$9,IF(J149="No",Résultat!$G$9,Résultat!$G$7)),Résultat!$G$7)),IF(C149 = "Totale", IF(H149=1,IF(E149=0,Résultat!G$8,IF(J149="No",Résultat!$G$9,Résultat!$G$7)),IF(H149=2,IF(E149=0,Résultat!G$9,IF(J149="No",Résultat!$G$9,Résultat!$G$7)),Résultat!$G$7)),Résultat!$G$7)), "")</f>
        <v/>
      </c>
    </row>
    <row r="150" spans="1:11" ht="20.100000000000001" customHeight="1">
      <c r="A150" s="26"/>
      <c r="B150" s="27"/>
      <c r="C150" s="11" t="str">
        <f>IF($B150 &lt;&gt; "",VLOOKUP(MID(B150,3,5),'Recyclabilité Prod Matx'!C:F,2,FALSE), "")</f>
        <v/>
      </c>
      <c r="D150" s="11" t="str">
        <f>IF($B150 &lt;&gt; "",VLOOKUP(MID(B150,3,5),'Recyclabilité Prod Matx'!C:F,3,FALSE),"")</f>
        <v/>
      </c>
      <c r="E150" s="11" t="str">
        <f>IF($B150 &lt;&gt; "",VLOOKUP(MID(B150,3,5),'Recyclabilité Prod Matx'!C:F,4,FALSE), "")</f>
        <v/>
      </c>
      <c r="F150" s="12" t="str">
        <f>IF($B150 &lt;&gt; "", IF(C150="Totale","",IF(D150 = 0, "", VLOOKUP(D150,'Cond Compo'!A:B,2,FALSE))),"")</f>
        <v/>
      </c>
      <c r="G150" s="28"/>
      <c r="H150" s="11" t="str">
        <f xml:space="preserve"> IF(C150="Totale",2,IF($G150 &lt;&gt; "", IF(D150 = "E",MATCH(G150, 'Cond Compo'!D$16:D$18, 0), MATCH(G150, 'Cond Compo'!C$16:C$19, 0)), ""))</f>
        <v/>
      </c>
      <c r="I150" s="12" t="str">
        <f>IF($E150 &lt;&gt; "", IF(E150 = 0, "", VLOOKUP(E150,'Cond Perturbation'!A:B,2,FALSE)),"")</f>
        <v/>
      </c>
      <c r="J150" s="28"/>
      <c r="K150" s="29" t="str">
        <f>IF($B150 &lt;&gt; "", IF(C150="Oui",IF(H150=1,IF(E150=0,Résultat!G$8,IF(J150="No",Résultat!$G$8,Résultat!$G$7)),IF(H150=2,IF(E150=0,Résultat!G$9,IF(J150="No",Résultat!$G$9,Résultat!$G$7)),Résultat!$G$7)),IF(C150 = "Totale", IF(H150=1,IF(E150=0,Résultat!G$8,IF(J150="No",Résultat!$G$9,Résultat!$G$7)),IF(H150=2,IF(E150=0,Résultat!G$9,IF(J150="No",Résultat!$G$9,Résultat!$G$7)),Résultat!$G$7)),Résultat!$G$7)), "")</f>
        <v/>
      </c>
    </row>
    <row r="151" spans="1:11" ht="20.100000000000001" customHeight="1">
      <c r="A151" s="26"/>
      <c r="B151" s="27"/>
      <c r="C151" s="11" t="str">
        <f>IF($B151 &lt;&gt; "",VLOOKUP(MID(B151,3,5),'Recyclabilité Prod Matx'!C:F,2,FALSE), "")</f>
        <v/>
      </c>
      <c r="D151" s="11" t="str">
        <f>IF($B151 &lt;&gt; "",VLOOKUP(MID(B151,3,5),'Recyclabilité Prod Matx'!C:F,3,FALSE),"")</f>
        <v/>
      </c>
      <c r="E151" s="11" t="str">
        <f>IF($B151 &lt;&gt; "",VLOOKUP(MID(B151,3,5),'Recyclabilité Prod Matx'!C:F,4,FALSE), "")</f>
        <v/>
      </c>
      <c r="F151" s="12" t="str">
        <f>IF($B151 &lt;&gt; "", IF(C151="Totale","",IF(D151 = 0, "", VLOOKUP(D151,'Cond Compo'!A:B,2,FALSE))),"")</f>
        <v/>
      </c>
      <c r="G151" s="28"/>
      <c r="H151" s="11" t="str">
        <f xml:space="preserve"> IF(C151="Totale",2,IF($G151 &lt;&gt; "", IF(D151 = "E",MATCH(G151, 'Cond Compo'!D$16:D$18, 0), MATCH(G151, 'Cond Compo'!C$16:C$19, 0)), ""))</f>
        <v/>
      </c>
      <c r="I151" s="12" t="str">
        <f>IF($E151 &lt;&gt; "", IF(E151 = 0, "", VLOOKUP(E151,'Cond Perturbation'!A:B,2,FALSE)),"")</f>
        <v/>
      </c>
      <c r="J151" s="28"/>
      <c r="K151" s="29" t="str">
        <f>IF($B151 &lt;&gt; "", IF(C151="Oui",IF(H151=1,IF(E151=0,Résultat!G$8,IF(J151="No",Résultat!$G$8,Résultat!$G$7)),IF(H151=2,IF(E151=0,Résultat!G$9,IF(J151="No",Résultat!$G$9,Résultat!$G$7)),Résultat!$G$7)),IF(C151 = "Totale", IF(H151=1,IF(E151=0,Résultat!G$8,IF(J151="No",Résultat!$G$9,Résultat!$G$7)),IF(H151=2,IF(E151=0,Résultat!G$9,IF(J151="No",Résultat!$G$9,Résultat!$G$7)),Résultat!$G$7)),Résultat!$G$7)), "")</f>
        <v/>
      </c>
    </row>
    <row r="152" spans="1:11" ht="20.100000000000001" customHeight="1">
      <c r="A152" s="26"/>
      <c r="B152" s="27"/>
      <c r="C152" s="11" t="str">
        <f>IF($B152 &lt;&gt; "",VLOOKUP(MID(B152,3,5),'Recyclabilité Prod Matx'!C:F,2,FALSE), "")</f>
        <v/>
      </c>
      <c r="D152" s="11" t="str">
        <f>IF($B152 &lt;&gt; "",VLOOKUP(MID(B152,3,5),'Recyclabilité Prod Matx'!C:F,3,FALSE),"")</f>
        <v/>
      </c>
      <c r="E152" s="11" t="str">
        <f>IF($B152 &lt;&gt; "",VLOOKUP(MID(B152,3,5),'Recyclabilité Prod Matx'!C:F,4,FALSE), "")</f>
        <v/>
      </c>
      <c r="F152" s="12" t="str">
        <f>IF($B152 &lt;&gt; "", IF(C152="Totale","",IF(D152 = 0, "", VLOOKUP(D152,'Cond Compo'!A:B,2,FALSE))),"")</f>
        <v/>
      </c>
      <c r="G152" s="28"/>
      <c r="H152" s="11" t="str">
        <f xml:space="preserve"> IF(C152="Totale",2,IF($G152 &lt;&gt; "", IF(D152 = "E",MATCH(G152, 'Cond Compo'!D$16:D$18, 0), MATCH(G152, 'Cond Compo'!C$16:C$19, 0)), ""))</f>
        <v/>
      </c>
      <c r="I152" s="12" t="str">
        <f>IF($E152 &lt;&gt; "", IF(E152 = 0, "", VLOOKUP(E152,'Cond Perturbation'!A:B,2,FALSE)),"")</f>
        <v/>
      </c>
      <c r="J152" s="28"/>
      <c r="K152" s="29" t="str">
        <f>IF($B152 &lt;&gt; "", IF(C152="Oui",IF(H152=1,IF(E152=0,Résultat!G$8,IF(J152="No",Résultat!$G$8,Résultat!$G$7)),IF(H152=2,IF(E152=0,Résultat!G$9,IF(J152="No",Résultat!$G$9,Résultat!$G$7)),Résultat!$G$7)),IF(C152 = "Totale", IF(H152=1,IF(E152=0,Résultat!G$8,IF(J152="No",Résultat!$G$9,Résultat!$G$7)),IF(H152=2,IF(E152=0,Résultat!G$9,IF(J152="No",Résultat!$G$9,Résultat!$G$7)),Résultat!$G$7)),Résultat!$G$7)), "")</f>
        <v/>
      </c>
    </row>
    <row r="153" spans="1:11" ht="20.100000000000001" customHeight="1">
      <c r="A153" s="26"/>
      <c r="B153" s="27"/>
      <c r="C153" s="11" t="str">
        <f>IF($B153 &lt;&gt; "",VLOOKUP(MID(B153,3,5),'Recyclabilité Prod Matx'!C:F,2,FALSE), "")</f>
        <v/>
      </c>
      <c r="D153" s="11" t="str">
        <f>IF($B153 &lt;&gt; "",VLOOKUP(MID(B153,3,5),'Recyclabilité Prod Matx'!C:F,3,FALSE),"")</f>
        <v/>
      </c>
      <c r="E153" s="11" t="str">
        <f>IF($B153 &lt;&gt; "",VLOOKUP(MID(B153,3,5),'Recyclabilité Prod Matx'!C:F,4,FALSE), "")</f>
        <v/>
      </c>
      <c r="F153" s="12" t="str">
        <f>IF($B153 &lt;&gt; "", IF(C153="Totale","",IF(D153 = 0, "", VLOOKUP(D153,'Cond Compo'!A:B,2,FALSE))),"")</f>
        <v/>
      </c>
      <c r="G153" s="28"/>
      <c r="H153" s="11" t="str">
        <f xml:space="preserve"> IF(C153="Totale",2,IF($G153 &lt;&gt; "", IF(D153 = "E",MATCH(G153, 'Cond Compo'!D$16:D$18, 0), MATCH(G153, 'Cond Compo'!C$16:C$19, 0)), ""))</f>
        <v/>
      </c>
      <c r="I153" s="12" t="str">
        <f>IF($E153 &lt;&gt; "", IF(E153 = 0, "", VLOOKUP(E153,'Cond Perturbation'!A:B,2,FALSE)),"")</f>
        <v/>
      </c>
      <c r="J153" s="28"/>
      <c r="K153" s="29" t="str">
        <f>IF($B153 &lt;&gt; "", IF(C153="Oui",IF(H153=1,IF(E153=0,Résultat!G$8,IF(J153="No",Résultat!$G$8,Résultat!$G$7)),IF(H153=2,IF(E153=0,Résultat!G$9,IF(J153="No",Résultat!$G$9,Résultat!$G$7)),Résultat!$G$7)),IF(C153 = "Totale", IF(H153=1,IF(E153=0,Résultat!G$8,IF(J153="No",Résultat!$G$9,Résultat!$G$7)),IF(H153=2,IF(E153=0,Résultat!G$9,IF(J153="No",Résultat!$G$9,Résultat!$G$7)),Résultat!$G$7)),Résultat!$G$7)), "")</f>
        <v/>
      </c>
    </row>
    <row r="154" spans="1:11" ht="20.100000000000001" customHeight="1">
      <c r="A154" s="26"/>
      <c r="B154" s="27"/>
      <c r="C154" s="11" t="str">
        <f>IF($B154 &lt;&gt; "",VLOOKUP(MID(B154,3,5),'Recyclabilité Prod Matx'!C:F,2,FALSE), "")</f>
        <v/>
      </c>
      <c r="D154" s="11" t="str">
        <f>IF($B154 &lt;&gt; "",VLOOKUP(MID(B154,3,5),'Recyclabilité Prod Matx'!C:F,3,FALSE),"")</f>
        <v/>
      </c>
      <c r="E154" s="11" t="str">
        <f>IF($B154 &lt;&gt; "",VLOOKUP(MID(B154,3,5),'Recyclabilité Prod Matx'!C:F,4,FALSE), "")</f>
        <v/>
      </c>
      <c r="F154" s="12" t="str">
        <f>IF($B154 &lt;&gt; "", IF(C154="Totale","",IF(D154 = 0, "", VLOOKUP(D154,'Cond Compo'!A:B,2,FALSE))),"")</f>
        <v/>
      </c>
      <c r="G154" s="28"/>
      <c r="H154" s="11" t="str">
        <f xml:space="preserve"> IF(C154="Totale",2,IF($G154 &lt;&gt; "", IF(D154 = "E",MATCH(G154, 'Cond Compo'!D$16:D$18, 0), MATCH(G154, 'Cond Compo'!C$16:C$19, 0)), ""))</f>
        <v/>
      </c>
      <c r="I154" s="12" t="str">
        <f>IF($E154 &lt;&gt; "", IF(E154 = 0, "", VLOOKUP(E154,'Cond Perturbation'!A:B,2,FALSE)),"")</f>
        <v/>
      </c>
      <c r="J154" s="28"/>
      <c r="K154" s="29" t="str">
        <f>IF($B154 &lt;&gt; "", IF(C154="Oui",IF(H154=1,IF(E154=0,Résultat!G$8,IF(J154="No",Résultat!$G$8,Résultat!$G$7)),IF(H154=2,IF(E154=0,Résultat!G$9,IF(J154="No",Résultat!$G$9,Résultat!$G$7)),Résultat!$G$7)),IF(C154 = "Totale", IF(H154=1,IF(E154=0,Résultat!G$8,IF(J154="No",Résultat!$G$9,Résultat!$G$7)),IF(H154=2,IF(E154=0,Résultat!G$9,IF(J154="No",Résultat!$G$9,Résultat!$G$7)),Résultat!$G$7)),Résultat!$G$7)), "")</f>
        <v/>
      </c>
    </row>
    <row r="155" spans="1:11" ht="20.100000000000001" customHeight="1">
      <c r="A155" s="26"/>
      <c r="B155" s="27"/>
      <c r="C155" s="11" t="str">
        <f>IF($B155 &lt;&gt; "",VLOOKUP(MID(B155,3,5),'Recyclabilité Prod Matx'!C:F,2,FALSE), "")</f>
        <v/>
      </c>
      <c r="D155" s="11" t="str">
        <f>IF($B155 &lt;&gt; "",VLOOKUP(MID(B155,3,5),'Recyclabilité Prod Matx'!C:F,3,FALSE),"")</f>
        <v/>
      </c>
      <c r="E155" s="11" t="str">
        <f>IF($B155 &lt;&gt; "",VLOOKUP(MID(B155,3,5),'Recyclabilité Prod Matx'!C:F,4,FALSE), "")</f>
        <v/>
      </c>
      <c r="F155" s="12" t="str">
        <f>IF($B155 &lt;&gt; "", IF(C155="Totale","",IF(D155 = 0, "", VLOOKUP(D155,'Cond Compo'!A:B,2,FALSE))),"")</f>
        <v/>
      </c>
      <c r="G155" s="28"/>
      <c r="H155" s="11" t="str">
        <f xml:space="preserve"> IF(C155="Totale",2,IF($G155 &lt;&gt; "", IF(D155 = "E",MATCH(G155, 'Cond Compo'!D$16:D$18, 0), MATCH(G155, 'Cond Compo'!C$16:C$19, 0)), ""))</f>
        <v/>
      </c>
      <c r="I155" s="12" t="str">
        <f>IF($E155 &lt;&gt; "", IF(E155 = 0, "", VLOOKUP(E155,'Cond Perturbation'!A:B,2,FALSE)),"")</f>
        <v/>
      </c>
      <c r="J155" s="28"/>
      <c r="K155" s="29" t="str">
        <f>IF($B155 &lt;&gt; "", IF(C155="Oui",IF(H155=1,IF(E155=0,Résultat!G$8,IF(J155="No",Résultat!$G$8,Résultat!$G$7)),IF(H155=2,IF(E155=0,Résultat!G$9,IF(J155="No",Résultat!$G$9,Résultat!$G$7)),Résultat!$G$7)),IF(C155 = "Totale", IF(H155=1,IF(E155=0,Résultat!G$8,IF(J155="No",Résultat!$G$9,Résultat!$G$7)),IF(H155=2,IF(E155=0,Résultat!G$9,IF(J155="No",Résultat!$G$9,Résultat!$G$7)),Résultat!$G$7)),Résultat!$G$7)), "")</f>
        <v/>
      </c>
    </row>
    <row r="156" spans="1:11" ht="20.100000000000001" customHeight="1">
      <c r="A156" s="26"/>
      <c r="B156" s="27"/>
      <c r="C156" s="11" t="str">
        <f>IF($B156 &lt;&gt; "",VLOOKUP(MID(B156,3,5),'Recyclabilité Prod Matx'!C:F,2,FALSE), "")</f>
        <v/>
      </c>
      <c r="D156" s="11" t="str">
        <f>IF($B156 &lt;&gt; "",VLOOKUP(MID(B156,3,5),'Recyclabilité Prod Matx'!C:F,3,FALSE),"")</f>
        <v/>
      </c>
      <c r="E156" s="11" t="str">
        <f>IF($B156 &lt;&gt; "",VLOOKUP(MID(B156,3,5),'Recyclabilité Prod Matx'!C:F,4,FALSE), "")</f>
        <v/>
      </c>
      <c r="F156" s="12" t="str">
        <f>IF($B156 &lt;&gt; "", IF(C156="Totale","",IF(D156 = 0, "", VLOOKUP(D156,'Cond Compo'!A:B,2,FALSE))),"")</f>
        <v/>
      </c>
      <c r="G156" s="28"/>
      <c r="H156" s="11" t="str">
        <f xml:space="preserve"> IF(C156="Totale",2,IF($G156 &lt;&gt; "", IF(D156 = "E",MATCH(G156, 'Cond Compo'!D$16:D$18, 0), MATCH(G156, 'Cond Compo'!C$16:C$19, 0)), ""))</f>
        <v/>
      </c>
      <c r="I156" s="12" t="str">
        <f>IF($E156 &lt;&gt; "", IF(E156 = 0, "", VLOOKUP(E156,'Cond Perturbation'!A:B,2,FALSE)),"")</f>
        <v/>
      </c>
      <c r="J156" s="28"/>
      <c r="K156" s="29" t="str">
        <f>IF($B156 &lt;&gt; "", IF(C156="Oui",IF(H156=1,IF(E156=0,Résultat!G$8,IF(J156="No",Résultat!$G$8,Résultat!$G$7)),IF(H156=2,IF(E156=0,Résultat!G$9,IF(J156="No",Résultat!$G$9,Résultat!$G$7)),Résultat!$G$7)),IF(C156 = "Totale", IF(H156=1,IF(E156=0,Résultat!G$8,IF(J156="No",Résultat!$G$9,Résultat!$G$7)),IF(H156=2,IF(E156=0,Résultat!G$9,IF(J156="No",Résultat!$G$9,Résultat!$G$7)),Résultat!$G$7)),Résultat!$G$7)), "")</f>
        <v/>
      </c>
    </row>
    <row r="157" spans="1:11" ht="20.100000000000001" customHeight="1">
      <c r="A157" s="26"/>
      <c r="B157" s="27"/>
      <c r="C157" s="11" t="str">
        <f>IF($B157 &lt;&gt; "",VLOOKUP(MID(B157,3,5),'Recyclabilité Prod Matx'!C:F,2,FALSE), "")</f>
        <v/>
      </c>
      <c r="D157" s="11" t="str">
        <f>IF($B157 &lt;&gt; "",VLOOKUP(MID(B157,3,5),'Recyclabilité Prod Matx'!C:F,3,FALSE),"")</f>
        <v/>
      </c>
      <c r="E157" s="11" t="str">
        <f>IF($B157 &lt;&gt; "",VLOOKUP(MID(B157,3,5),'Recyclabilité Prod Matx'!C:F,4,FALSE), "")</f>
        <v/>
      </c>
      <c r="F157" s="12" t="str">
        <f>IF($B157 &lt;&gt; "", IF(C157="Totale","",IF(D157 = 0, "", VLOOKUP(D157,'Cond Compo'!A:B,2,FALSE))),"")</f>
        <v/>
      </c>
      <c r="G157" s="28"/>
      <c r="H157" s="11" t="str">
        <f xml:space="preserve"> IF(C157="Totale",2,IF($G157 &lt;&gt; "", IF(D157 = "E",MATCH(G157, 'Cond Compo'!D$16:D$18, 0), MATCH(G157, 'Cond Compo'!C$16:C$19, 0)), ""))</f>
        <v/>
      </c>
      <c r="I157" s="12" t="str">
        <f>IF($E157 &lt;&gt; "", IF(E157 = 0, "", VLOOKUP(E157,'Cond Perturbation'!A:B,2,FALSE)),"")</f>
        <v/>
      </c>
      <c r="J157" s="28"/>
      <c r="K157" s="29" t="str">
        <f>IF($B157 &lt;&gt; "", IF(C157="Oui",IF(H157=1,IF(E157=0,Résultat!G$8,IF(J157="No",Résultat!$G$8,Résultat!$G$7)),IF(H157=2,IF(E157=0,Résultat!G$9,IF(J157="No",Résultat!$G$9,Résultat!$G$7)),Résultat!$G$7)),IF(C157 = "Totale", IF(H157=1,IF(E157=0,Résultat!G$8,IF(J157="No",Résultat!$G$9,Résultat!$G$7)),IF(H157=2,IF(E157=0,Résultat!G$9,IF(J157="No",Résultat!$G$9,Résultat!$G$7)),Résultat!$G$7)),Résultat!$G$7)), "")</f>
        <v/>
      </c>
    </row>
    <row r="158" spans="1:11" ht="20.100000000000001" customHeight="1">
      <c r="A158" s="26"/>
      <c r="B158" s="27"/>
      <c r="C158" s="11" t="str">
        <f>IF($B158 &lt;&gt; "",VLOOKUP(MID(B158,3,5),'Recyclabilité Prod Matx'!C:F,2,FALSE), "")</f>
        <v/>
      </c>
      <c r="D158" s="11" t="str">
        <f>IF($B158 &lt;&gt; "",VLOOKUP(MID(B158,3,5),'Recyclabilité Prod Matx'!C:F,3,FALSE),"")</f>
        <v/>
      </c>
      <c r="E158" s="11" t="str">
        <f>IF($B158 &lt;&gt; "",VLOOKUP(MID(B158,3,5),'Recyclabilité Prod Matx'!C:F,4,FALSE), "")</f>
        <v/>
      </c>
      <c r="F158" s="12" t="str">
        <f>IF($B158 &lt;&gt; "", IF(C158="Totale","",IF(D158 = 0, "", VLOOKUP(D158,'Cond Compo'!A:B,2,FALSE))),"")</f>
        <v/>
      </c>
      <c r="G158" s="28"/>
      <c r="H158" s="11" t="str">
        <f xml:space="preserve"> IF(C158="Totale",2,IF($G158 &lt;&gt; "", IF(D158 = "E",MATCH(G158, 'Cond Compo'!D$16:D$18, 0), MATCH(G158, 'Cond Compo'!C$16:C$19, 0)), ""))</f>
        <v/>
      </c>
      <c r="I158" s="12" t="str">
        <f>IF($E158 &lt;&gt; "", IF(E158 = 0, "", VLOOKUP(E158,'Cond Perturbation'!A:B,2,FALSE)),"")</f>
        <v/>
      </c>
      <c r="J158" s="28"/>
      <c r="K158" s="29" t="str">
        <f>IF($B158 &lt;&gt; "", IF(C158="Oui",IF(H158=1,IF(E158=0,Résultat!G$8,IF(J158="No",Résultat!$G$8,Résultat!$G$7)),IF(H158=2,IF(E158=0,Résultat!G$9,IF(J158="No",Résultat!$G$9,Résultat!$G$7)),Résultat!$G$7)),IF(C158 = "Totale", IF(H158=1,IF(E158=0,Résultat!G$8,IF(J158="No",Résultat!$G$9,Résultat!$G$7)),IF(H158=2,IF(E158=0,Résultat!G$9,IF(J158="No",Résultat!$G$9,Résultat!$G$7)),Résultat!$G$7)),Résultat!$G$7)), "")</f>
        <v/>
      </c>
    </row>
    <row r="159" spans="1:11" ht="20.100000000000001" customHeight="1">
      <c r="A159" s="26"/>
      <c r="B159" s="27"/>
      <c r="C159" s="11" t="str">
        <f>IF($B159 &lt;&gt; "",VLOOKUP(MID(B159,3,5),'Recyclabilité Prod Matx'!C:F,2,FALSE), "")</f>
        <v/>
      </c>
      <c r="D159" s="11" t="str">
        <f>IF($B159 &lt;&gt; "",VLOOKUP(MID(B159,3,5),'Recyclabilité Prod Matx'!C:F,3,FALSE),"")</f>
        <v/>
      </c>
      <c r="E159" s="11" t="str">
        <f>IF($B159 &lt;&gt; "",VLOOKUP(MID(B159,3,5),'Recyclabilité Prod Matx'!C:F,4,FALSE), "")</f>
        <v/>
      </c>
      <c r="F159" s="12" t="str">
        <f>IF($B159 &lt;&gt; "", IF(C159="Totale","",IF(D159 = 0, "", VLOOKUP(D159,'Cond Compo'!A:B,2,FALSE))),"")</f>
        <v/>
      </c>
      <c r="G159" s="28"/>
      <c r="H159" s="11" t="str">
        <f xml:space="preserve"> IF(C159="Totale",2,IF($G159 &lt;&gt; "", IF(D159 = "E",MATCH(G159, 'Cond Compo'!D$16:D$18, 0), MATCH(G159, 'Cond Compo'!C$16:C$19, 0)), ""))</f>
        <v/>
      </c>
      <c r="I159" s="12" t="str">
        <f>IF($E159 &lt;&gt; "", IF(E159 = 0, "", VLOOKUP(E159,'Cond Perturbation'!A:B,2,FALSE)),"")</f>
        <v/>
      </c>
      <c r="J159" s="28"/>
      <c r="K159" s="29" t="str">
        <f>IF($B159 &lt;&gt; "", IF(C159="Oui",IF(H159=1,IF(E159=0,Résultat!G$8,IF(J159="No",Résultat!$G$8,Résultat!$G$7)),IF(H159=2,IF(E159=0,Résultat!G$9,IF(J159="No",Résultat!$G$9,Résultat!$G$7)),Résultat!$G$7)),IF(C159 = "Totale", IF(H159=1,IF(E159=0,Résultat!G$8,IF(J159="No",Résultat!$G$9,Résultat!$G$7)),IF(H159=2,IF(E159=0,Résultat!G$9,IF(J159="No",Résultat!$G$9,Résultat!$G$7)),Résultat!$G$7)),Résultat!$G$7)), "")</f>
        <v/>
      </c>
    </row>
    <row r="160" spans="1:11" ht="20.100000000000001" customHeight="1">
      <c r="A160" s="26"/>
      <c r="B160" s="27"/>
      <c r="C160" s="11" t="str">
        <f>IF($B160 &lt;&gt; "",VLOOKUP(MID(B160,3,5),'Recyclabilité Prod Matx'!C:F,2,FALSE), "")</f>
        <v/>
      </c>
      <c r="D160" s="11" t="str">
        <f>IF($B160 &lt;&gt; "",VLOOKUP(MID(B160,3,5),'Recyclabilité Prod Matx'!C:F,3,FALSE),"")</f>
        <v/>
      </c>
      <c r="E160" s="11" t="str">
        <f>IF($B160 &lt;&gt; "",VLOOKUP(MID(B160,3,5),'Recyclabilité Prod Matx'!C:F,4,FALSE), "")</f>
        <v/>
      </c>
      <c r="F160" s="12" t="str">
        <f>IF($B160 &lt;&gt; "", IF(C160="Totale","",IF(D160 = 0, "", VLOOKUP(D160,'Cond Compo'!A:B,2,FALSE))),"")</f>
        <v/>
      </c>
      <c r="G160" s="28"/>
      <c r="H160" s="11" t="str">
        <f xml:space="preserve"> IF(C160="Totale",2,IF($G160 &lt;&gt; "", IF(D160 = "E",MATCH(G160, 'Cond Compo'!D$16:D$18, 0), MATCH(G160, 'Cond Compo'!C$16:C$19, 0)), ""))</f>
        <v/>
      </c>
      <c r="I160" s="12" t="str">
        <f>IF($E160 &lt;&gt; "", IF(E160 = 0, "", VLOOKUP(E160,'Cond Perturbation'!A:B,2,FALSE)),"")</f>
        <v/>
      </c>
      <c r="J160" s="28"/>
      <c r="K160" s="29" t="str">
        <f>IF($B160 &lt;&gt; "", IF(C160="Oui",IF(H160=1,IF(E160=0,Résultat!G$8,IF(J160="No",Résultat!$G$8,Résultat!$G$7)),IF(H160=2,IF(E160=0,Résultat!G$9,IF(J160="No",Résultat!$G$9,Résultat!$G$7)),Résultat!$G$7)),IF(C160 = "Totale", IF(H160=1,IF(E160=0,Résultat!G$8,IF(J160="No",Résultat!$G$9,Résultat!$G$7)),IF(H160=2,IF(E160=0,Résultat!G$9,IF(J160="No",Résultat!$G$9,Résultat!$G$7)),Résultat!$G$7)),Résultat!$G$7)), "")</f>
        <v/>
      </c>
    </row>
    <row r="161" spans="1:11" ht="20.100000000000001" customHeight="1">
      <c r="A161" s="26"/>
      <c r="B161" s="27"/>
      <c r="C161" s="11" t="str">
        <f>IF($B161 &lt;&gt; "",VLOOKUP(MID(B161,3,5),'Recyclabilité Prod Matx'!C:F,2,FALSE), "")</f>
        <v/>
      </c>
      <c r="D161" s="11" t="str">
        <f>IF($B161 &lt;&gt; "",VLOOKUP(MID(B161,3,5),'Recyclabilité Prod Matx'!C:F,3,FALSE),"")</f>
        <v/>
      </c>
      <c r="E161" s="11" t="str">
        <f>IF($B161 &lt;&gt; "",VLOOKUP(MID(B161,3,5),'Recyclabilité Prod Matx'!C:F,4,FALSE), "")</f>
        <v/>
      </c>
      <c r="F161" s="12" t="str">
        <f>IF($B161 &lt;&gt; "", IF(C161="Totale","",IF(D161 = 0, "", VLOOKUP(D161,'Cond Compo'!A:B,2,FALSE))),"")</f>
        <v/>
      </c>
      <c r="G161" s="28"/>
      <c r="H161" s="11" t="str">
        <f xml:space="preserve"> IF(C161="Totale",2,IF($G161 &lt;&gt; "", IF(D161 = "E",MATCH(G161, 'Cond Compo'!D$16:D$18, 0), MATCH(G161, 'Cond Compo'!C$16:C$19, 0)), ""))</f>
        <v/>
      </c>
      <c r="I161" s="12" t="str">
        <f>IF($E161 &lt;&gt; "", IF(E161 = 0, "", VLOOKUP(E161,'Cond Perturbation'!A:B,2,FALSE)),"")</f>
        <v/>
      </c>
      <c r="J161" s="28"/>
      <c r="K161" s="29" t="str">
        <f>IF($B161 &lt;&gt; "", IF(C161="Oui",IF(H161=1,IF(E161=0,Résultat!G$8,IF(J161="No",Résultat!$G$8,Résultat!$G$7)),IF(H161=2,IF(E161=0,Résultat!G$9,IF(J161="No",Résultat!$G$9,Résultat!$G$7)),Résultat!$G$7)),IF(C161 = "Totale", IF(H161=1,IF(E161=0,Résultat!G$8,IF(J161="No",Résultat!$G$9,Résultat!$G$7)),IF(H161=2,IF(E161=0,Résultat!G$9,IF(J161="No",Résultat!$G$9,Résultat!$G$7)),Résultat!$G$7)),Résultat!$G$7)), "")</f>
        <v/>
      </c>
    </row>
    <row r="162" spans="1:11" ht="20.100000000000001" customHeight="1">
      <c r="A162" s="26"/>
      <c r="B162" s="27"/>
      <c r="C162" s="11" t="str">
        <f>IF($B162 &lt;&gt; "",VLOOKUP(MID(B162,3,5),'Recyclabilité Prod Matx'!C:F,2,FALSE), "")</f>
        <v/>
      </c>
      <c r="D162" s="11" t="str">
        <f>IF($B162 &lt;&gt; "",VLOOKUP(MID(B162,3,5),'Recyclabilité Prod Matx'!C:F,3,FALSE),"")</f>
        <v/>
      </c>
      <c r="E162" s="11" t="str">
        <f>IF($B162 &lt;&gt; "",VLOOKUP(MID(B162,3,5),'Recyclabilité Prod Matx'!C:F,4,FALSE), "")</f>
        <v/>
      </c>
      <c r="F162" s="12" t="str">
        <f>IF($B162 &lt;&gt; "", IF(C162="Totale","",IF(D162 = 0, "", VLOOKUP(D162,'Cond Compo'!A:B,2,FALSE))),"")</f>
        <v/>
      </c>
      <c r="G162" s="28"/>
      <c r="H162" s="11" t="str">
        <f xml:space="preserve"> IF(C162="Totale",2,IF($G162 &lt;&gt; "", IF(D162 = "E",MATCH(G162, 'Cond Compo'!D$16:D$18, 0), MATCH(G162, 'Cond Compo'!C$16:C$19, 0)), ""))</f>
        <v/>
      </c>
      <c r="I162" s="12" t="str">
        <f>IF($E162 &lt;&gt; "", IF(E162 = 0, "", VLOOKUP(E162,'Cond Perturbation'!A:B,2,FALSE)),"")</f>
        <v/>
      </c>
      <c r="J162" s="28"/>
      <c r="K162" s="29" t="str">
        <f>IF($B162 &lt;&gt; "", IF(C162="Oui",IF(H162=1,IF(E162=0,Résultat!G$8,IF(J162="No",Résultat!$G$8,Résultat!$G$7)),IF(H162=2,IF(E162=0,Résultat!G$9,IF(J162="No",Résultat!$G$9,Résultat!$G$7)),Résultat!$G$7)),IF(C162 = "Totale", IF(H162=1,IF(E162=0,Résultat!G$8,IF(J162="No",Résultat!$G$9,Résultat!$G$7)),IF(H162=2,IF(E162=0,Résultat!G$9,IF(J162="No",Résultat!$G$9,Résultat!$G$7)),Résultat!$G$7)),Résultat!$G$7)), "")</f>
        <v/>
      </c>
    </row>
    <row r="163" spans="1:11" ht="20.100000000000001" customHeight="1">
      <c r="A163" s="26"/>
      <c r="B163" s="27"/>
      <c r="C163" s="11" t="str">
        <f>IF($B163 &lt;&gt; "",VLOOKUP(MID(B163,3,5),'Recyclabilité Prod Matx'!C:F,2,FALSE), "")</f>
        <v/>
      </c>
      <c r="D163" s="11" t="str">
        <f>IF($B163 &lt;&gt; "",VLOOKUP(MID(B163,3,5),'Recyclabilité Prod Matx'!C:F,3,FALSE),"")</f>
        <v/>
      </c>
      <c r="E163" s="11" t="str">
        <f>IF($B163 &lt;&gt; "",VLOOKUP(MID(B163,3,5),'Recyclabilité Prod Matx'!C:F,4,FALSE), "")</f>
        <v/>
      </c>
      <c r="F163" s="12" t="str">
        <f>IF($B163 &lt;&gt; "", IF(C163="Totale","",IF(D163 = 0, "", VLOOKUP(D163,'Cond Compo'!A:B,2,FALSE))),"")</f>
        <v/>
      </c>
      <c r="G163" s="28"/>
      <c r="H163" s="11" t="str">
        <f xml:space="preserve"> IF(C163="Totale",2,IF($G163 &lt;&gt; "", IF(D163 = "E",MATCH(G163, 'Cond Compo'!D$16:D$18, 0), MATCH(G163, 'Cond Compo'!C$16:C$19, 0)), ""))</f>
        <v/>
      </c>
      <c r="I163" s="12" t="str">
        <f>IF($E163 &lt;&gt; "", IF(E163 = 0, "", VLOOKUP(E163,'Cond Perturbation'!A:B,2,FALSE)),"")</f>
        <v/>
      </c>
      <c r="J163" s="28"/>
      <c r="K163" s="29" t="str">
        <f>IF($B163 &lt;&gt; "", IF(C163="Oui",IF(H163=1,IF(E163=0,Résultat!G$8,IF(J163="No",Résultat!$G$8,Résultat!$G$7)),IF(H163=2,IF(E163=0,Résultat!G$9,IF(J163="No",Résultat!$G$9,Résultat!$G$7)),Résultat!$G$7)),IF(C163 = "Totale", IF(H163=1,IF(E163=0,Résultat!G$8,IF(J163="No",Résultat!$G$9,Résultat!$G$7)),IF(H163=2,IF(E163=0,Résultat!G$9,IF(J163="No",Résultat!$G$9,Résultat!$G$7)),Résultat!$G$7)),Résultat!$G$7)), "")</f>
        <v/>
      </c>
    </row>
    <row r="164" spans="1:11" ht="20.100000000000001" customHeight="1">
      <c r="A164" s="26"/>
      <c r="B164" s="27"/>
      <c r="C164" s="11" t="str">
        <f>IF($B164 &lt;&gt; "",VLOOKUP(MID(B164,3,5),'Recyclabilité Prod Matx'!C:F,2,FALSE), "")</f>
        <v/>
      </c>
      <c r="D164" s="11" t="str">
        <f>IF($B164 &lt;&gt; "",VLOOKUP(MID(B164,3,5),'Recyclabilité Prod Matx'!C:F,3,FALSE),"")</f>
        <v/>
      </c>
      <c r="E164" s="11" t="str">
        <f>IF($B164 &lt;&gt; "",VLOOKUP(MID(B164,3,5),'Recyclabilité Prod Matx'!C:F,4,FALSE), "")</f>
        <v/>
      </c>
      <c r="F164" s="12" t="str">
        <f>IF($B164 &lt;&gt; "", IF(C164="Totale","",IF(D164 = 0, "", VLOOKUP(D164,'Cond Compo'!A:B,2,FALSE))),"")</f>
        <v/>
      </c>
      <c r="G164" s="28"/>
      <c r="H164" s="11" t="str">
        <f xml:space="preserve"> IF(C164="Totale",2,IF($G164 &lt;&gt; "", IF(D164 = "E",MATCH(G164, 'Cond Compo'!D$16:D$18, 0), MATCH(G164, 'Cond Compo'!C$16:C$19, 0)), ""))</f>
        <v/>
      </c>
      <c r="I164" s="12" t="str">
        <f>IF($E164 &lt;&gt; "", IF(E164 = 0, "", VLOOKUP(E164,'Cond Perturbation'!A:B,2,FALSE)),"")</f>
        <v/>
      </c>
      <c r="J164" s="28"/>
      <c r="K164" s="29" t="str">
        <f>IF($B164 &lt;&gt; "", IF(C164="Oui",IF(H164=1,IF(E164=0,Résultat!G$8,IF(J164="No",Résultat!$G$8,Résultat!$G$7)),IF(H164=2,IF(E164=0,Résultat!G$9,IF(J164="No",Résultat!$G$9,Résultat!$G$7)),Résultat!$G$7)),IF(C164 = "Totale", IF(H164=1,IF(E164=0,Résultat!G$8,IF(J164="No",Résultat!$G$9,Résultat!$G$7)),IF(H164=2,IF(E164=0,Résultat!G$9,IF(J164="No",Résultat!$G$9,Résultat!$G$7)),Résultat!$G$7)),Résultat!$G$7)), "")</f>
        <v/>
      </c>
    </row>
    <row r="165" spans="1:11" ht="20.100000000000001" customHeight="1">
      <c r="A165" s="26"/>
      <c r="B165" s="27"/>
      <c r="C165" s="11" t="str">
        <f>IF($B165 &lt;&gt; "",VLOOKUP(MID(B165,3,5),'Recyclabilité Prod Matx'!C:F,2,FALSE), "")</f>
        <v/>
      </c>
      <c r="D165" s="11" t="str">
        <f>IF($B165 &lt;&gt; "",VLOOKUP(MID(B165,3,5),'Recyclabilité Prod Matx'!C:F,3,FALSE),"")</f>
        <v/>
      </c>
      <c r="E165" s="11" t="str">
        <f>IF($B165 &lt;&gt; "",VLOOKUP(MID(B165,3,5),'Recyclabilité Prod Matx'!C:F,4,FALSE), "")</f>
        <v/>
      </c>
      <c r="F165" s="12" t="str">
        <f>IF($B165 &lt;&gt; "", IF(C165="Totale","",IF(D165 = 0, "", VLOOKUP(D165,'Cond Compo'!A:B,2,FALSE))),"")</f>
        <v/>
      </c>
      <c r="G165" s="28"/>
      <c r="H165" s="11" t="str">
        <f xml:space="preserve"> IF(C165="Totale",2,IF($G165 &lt;&gt; "", IF(D165 = "E",MATCH(G165, 'Cond Compo'!D$16:D$18, 0), MATCH(G165, 'Cond Compo'!C$16:C$19, 0)), ""))</f>
        <v/>
      </c>
      <c r="I165" s="12" t="str">
        <f>IF($E165 &lt;&gt; "", IF(E165 = 0, "", VLOOKUP(E165,'Cond Perturbation'!A:B,2,FALSE)),"")</f>
        <v/>
      </c>
      <c r="J165" s="28"/>
      <c r="K165" s="29" t="str">
        <f>IF($B165 &lt;&gt; "", IF(C165="Oui",IF(H165=1,IF(E165=0,Résultat!G$8,IF(J165="No",Résultat!$G$8,Résultat!$G$7)),IF(H165=2,IF(E165=0,Résultat!G$9,IF(J165="No",Résultat!$G$9,Résultat!$G$7)),Résultat!$G$7)),IF(C165 = "Totale", IF(H165=1,IF(E165=0,Résultat!G$8,IF(J165="No",Résultat!$G$9,Résultat!$G$7)),IF(H165=2,IF(E165=0,Résultat!G$9,IF(J165="No",Résultat!$G$9,Résultat!$G$7)),Résultat!$G$7)),Résultat!$G$7)), "")</f>
        <v/>
      </c>
    </row>
    <row r="166" spans="1:11" ht="20.100000000000001" customHeight="1">
      <c r="A166" s="26"/>
      <c r="B166" s="27"/>
      <c r="C166" s="11" t="str">
        <f>IF($B166 &lt;&gt; "",VLOOKUP(MID(B166,3,5),'Recyclabilité Prod Matx'!C:F,2,FALSE), "")</f>
        <v/>
      </c>
      <c r="D166" s="11" t="str">
        <f>IF($B166 &lt;&gt; "",VLOOKUP(MID(B166,3,5),'Recyclabilité Prod Matx'!C:F,3,FALSE),"")</f>
        <v/>
      </c>
      <c r="E166" s="11" t="str">
        <f>IF($B166 &lt;&gt; "",VLOOKUP(MID(B166,3,5),'Recyclabilité Prod Matx'!C:F,4,FALSE), "")</f>
        <v/>
      </c>
      <c r="F166" s="12" t="str">
        <f>IF($B166 &lt;&gt; "", IF(C166="Totale","",IF(D166 = 0, "", VLOOKUP(D166,'Cond Compo'!A:B,2,FALSE))),"")</f>
        <v/>
      </c>
      <c r="G166" s="28"/>
      <c r="H166" s="11" t="str">
        <f xml:space="preserve"> IF(C166="Totale",2,IF($G166 &lt;&gt; "", IF(D166 = "E",MATCH(G166, 'Cond Compo'!D$16:D$18, 0), MATCH(G166, 'Cond Compo'!C$16:C$19, 0)), ""))</f>
        <v/>
      </c>
      <c r="I166" s="12" t="str">
        <f>IF($E166 &lt;&gt; "", IF(E166 = 0, "", VLOOKUP(E166,'Cond Perturbation'!A:B,2,FALSE)),"")</f>
        <v/>
      </c>
      <c r="J166" s="28"/>
      <c r="K166" s="29" t="str">
        <f>IF($B166 &lt;&gt; "", IF(C166="Oui",IF(H166=1,IF(E166=0,Résultat!G$8,IF(J166="No",Résultat!$G$8,Résultat!$G$7)),IF(H166=2,IF(E166=0,Résultat!G$9,IF(J166="No",Résultat!$G$9,Résultat!$G$7)),Résultat!$G$7)),IF(C166 = "Totale", IF(H166=1,IF(E166=0,Résultat!G$8,IF(J166="No",Résultat!$G$9,Résultat!$G$7)),IF(H166=2,IF(E166=0,Résultat!G$9,IF(J166="No",Résultat!$G$9,Résultat!$G$7)),Résultat!$G$7)),Résultat!$G$7)), "")</f>
        <v/>
      </c>
    </row>
    <row r="167" spans="1:11" ht="20.100000000000001" customHeight="1">
      <c r="A167" s="26"/>
      <c r="B167" s="27"/>
      <c r="C167" s="11" t="str">
        <f>IF($B167 &lt;&gt; "",VLOOKUP(MID(B167,3,5),'Recyclabilité Prod Matx'!C:F,2,FALSE), "")</f>
        <v/>
      </c>
      <c r="D167" s="11" t="str">
        <f>IF($B167 &lt;&gt; "",VLOOKUP(MID(B167,3,5),'Recyclabilité Prod Matx'!C:F,3,FALSE),"")</f>
        <v/>
      </c>
      <c r="E167" s="11" t="str">
        <f>IF($B167 &lt;&gt; "",VLOOKUP(MID(B167,3,5),'Recyclabilité Prod Matx'!C:F,4,FALSE), "")</f>
        <v/>
      </c>
      <c r="F167" s="12" t="str">
        <f>IF($B167 &lt;&gt; "", IF(C167="Totale","",IF(D167 = 0, "", VLOOKUP(D167,'Cond Compo'!A:B,2,FALSE))),"")</f>
        <v/>
      </c>
      <c r="G167" s="28"/>
      <c r="H167" s="11" t="str">
        <f xml:space="preserve"> IF(C167="Totale",2,IF($G167 &lt;&gt; "", IF(D167 = "E",MATCH(G167, 'Cond Compo'!D$16:D$18, 0), MATCH(G167, 'Cond Compo'!C$16:C$19, 0)), ""))</f>
        <v/>
      </c>
      <c r="I167" s="12" t="str">
        <f>IF($E167 &lt;&gt; "", IF(E167 = 0, "", VLOOKUP(E167,'Cond Perturbation'!A:B,2,FALSE)),"")</f>
        <v/>
      </c>
      <c r="J167" s="28"/>
      <c r="K167" s="29" t="str">
        <f>IF($B167 &lt;&gt; "", IF(C167="Oui",IF(H167=1,IF(E167=0,Résultat!G$8,IF(J167="No",Résultat!$G$8,Résultat!$G$7)),IF(H167=2,IF(E167=0,Résultat!G$9,IF(J167="No",Résultat!$G$9,Résultat!$G$7)),Résultat!$G$7)),IF(C167 = "Totale", IF(H167=1,IF(E167=0,Résultat!G$8,IF(J167="No",Résultat!$G$9,Résultat!$G$7)),IF(H167=2,IF(E167=0,Résultat!G$9,IF(J167="No",Résultat!$G$9,Résultat!$G$7)),Résultat!$G$7)),Résultat!$G$7)), "")</f>
        <v/>
      </c>
    </row>
    <row r="168" spans="1:11" ht="20.100000000000001" customHeight="1">
      <c r="A168" s="26"/>
      <c r="B168" s="27"/>
      <c r="C168" s="11" t="str">
        <f>IF($B168 &lt;&gt; "",VLOOKUP(MID(B168,3,5),'Recyclabilité Prod Matx'!C:F,2,FALSE), "")</f>
        <v/>
      </c>
      <c r="D168" s="11" t="str">
        <f>IF($B168 &lt;&gt; "",VLOOKUP(MID(B168,3,5),'Recyclabilité Prod Matx'!C:F,3,FALSE),"")</f>
        <v/>
      </c>
      <c r="E168" s="11" t="str">
        <f>IF($B168 &lt;&gt; "",VLOOKUP(MID(B168,3,5),'Recyclabilité Prod Matx'!C:F,4,FALSE), "")</f>
        <v/>
      </c>
      <c r="F168" s="12" t="str">
        <f>IF($B168 &lt;&gt; "", IF(C168="Totale","",IF(D168 = 0, "", VLOOKUP(D168,'Cond Compo'!A:B,2,FALSE))),"")</f>
        <v/>
      </c>
      <c r="G168" s="28"/>
      <c r="H168" s="11" t="str">
        <f xml:space="preserve"> IF(C168="Totale",2,IF($G168 &lt;&gt; "", IF(D168 = "E",MATCH(G168, 'Cond Compo'!D$16:D$18, 0), MATCH(G168, 'Cond Compo'!C$16:C$19, 0)), ""))</f>
        <v/>
      </c>
      <c r="I168" s="12" t="str">
        <f>IF($E168 &lt;&gt; "", IF(E168 = 0, "", VLOOKUP(E168,'Cond Perturbation'!A:B,2,FALSE)),"")</f>
        <v/>
      </c>
      <c r="J168" s="28"/>
      <c r="K168" s="29" t="str">
        <f>IF($B168 &lt;&gt; "", IF(C168="Oui",IF(H168=1,IF(E168=0,Résultat!G$8,IF(J168="No",Résultat!$G$8,Résultat!$G$7)),IF(H168=2,IF(E168=0,Résultat!G$9,IF(J168="No",Résultat!$G$9,Résultat!$G$7)),Résultat!$G$7)),IF(C168 = "Totale", IF(H168=1,IF(E168=0,Résultat!G$8,IF(J168="No",Résultat!$G$9,Résultat!$G$7)),IF(H168=2,IF(E168=0,Résultat!G$9,IF(J168="No",Résultat!$G$9,Résultat!$G$7)),Résultat!$G$7)),Résultat!$G$7)), "")</f>
        <v/>
      </c>
    </row>
    <row r="169" spans="1:11" ht="20.100000000000001" customHeight="1">
      <c r="A169" s="26"/>
      <c r="B169" s="27"/>
      <c r="C169" s="11" t="str">
        <f>IF($B169 &lt;&gt; "",VLOOKUP(MID(B169,3,5),'Recyclabilité Prod Matx'!C:F,2,FALSE), "")</f>
        <v/>
      </c>
      <c r="D169" s="11" t="str">
        <f>IF($B169 &lt;&gt; "",VLOOKUP(MID(B169,3,5),'Recyclabilité Prod Matx'!C:F,3,FALSE),"")</f>
        <v/>
      </c>
      <c r="E169" s="11" t="str">
        <f>IF($B169 &lt;&gt; "",VLOOKUP(MID(B169,3,5),'Recyclabilité Prod Matx'!C:F,4,FALSE), "")</f>
        <v/>
      </c>
      <c r="F169" s="12" t="str">
        <f>IF($B169 &lt;&gt; "", IF(C169="Totale","",IF(D169 = 0, "", VLOOKUP(D169,'Cond Compo'!A:B,2,FALSE))),"")</f>
        <v/>
      </c>
      <c r="G169" s="28"/>
      <c r="H169" s="11" t="str">
        <f xml:space="preserve"> IF(C169="Totale",2,IF($G169 &lt;&gt; "", IF(D169 = "E",MATCH(G169, 'Cond Compo'!D$16:D$18, 0), MATCH(G169, 'Cond Compo'!C$16:C$19, 0)), ""))</f>
        <v/>
      </c>
      <c r="I169" s="12" t="str">
        <f>IF($E169 &lt;&gt; "", IF(E169 = 0, "", VLOOKUP(E169,'Cond Perturbation'!A:B,2,FALSE)),"")</f>
        <v/>
      </c>
      <c r="J169" s="28"/>
      <c r="K169" s="29" t="str">
        <f>IF($B169 &lt;&gt; "", IF(C169="Oui",IF(H169=1,IF(E169=0,Résultat!G$8,IF(J169="No",Résultat!$G$8,Résultat!$G$7)),IF(H169=2,IF(E169=0,Résultat!G$9,IF(J169="No",Résultat!$G$9,Résultat!$G$7)),Résultat!$G$7)),IF(C169 = "Totale", IF(H169=1,IF(E169=0,Résultat!G$8,IF(J169="No",Résultat!$G$9,Résultat!$G$7)),IF(H169=2,IF(E169=0,Résultat!G$9,IF(J169="No",Résultat!$G$9,Résultat!$G$7)),Résultat!$G$7)),Résultat!$G$7)), "")</f>
        <v/>
      </c>
    </row>
    <row r="170" spans="1:11" ht="20.100000000000001" customHeight="1">
      <c r="A170" s="26"/>
      <c r="B170" s="27"/>
      <c r="C170" s="11" t="str">
        <f>IF($B170 &lt;&gt; "",VLOOKUP(MID(B170,3,5),'Recyclabilité Prod Matx'!C:F,2,FALSE), "")</f>
        <v/>
      </c>
      <c r="D170" s="11" t="str">
        <f>IF($B170 &lt;&gt; "",VLOOKUP(MID(B170,3,5),'Recyclabilité Prod Matx'!C:F,3,FALSE),"")</f>
        <v/>
      </c>
      <c r="E170" s="11" t="str">
        <f>IF($B170 &lt;&gt; "",VLOOKUP(MID(B170,3,5),'Recyclabilité Prod Matx'!C:F,4,FALSE), "")</f>
        <v/>
      </c>
      <c r="F170" s="12" t="str">
        <f>IF($B170 &lt;&gt; "", IF(C170="Totale","",IF(D170 = 0, "", VLOOKUP(D170,'Cond Compo'!A:B,2,FALSE))),"")</f>
        <v/>
      </c>
      <c r="G170" s="28"/>
      <c r="H170" s="11" t="str">
        <f xml:space="preserve"> IF(C170="Totale",2,IF($G170 &lt;&gt; "", IF(D170 = "E",MATCH(G170, 'Cond Compo'!D$16:D$18, 0), MATCH(G170, 'Cond Compo'!C$16:C$19, 0)), ""))</f>
        <v/>
      </c>
      <c r="I170" s="12" t="str">
        <f>IF($E170 &lt;&gt; "", IF(E170 = 0, "", VLOOKUP(E170,'Cond Perturbation'!A:B,2,FALSE)),"")</f>
        <v/>
      </c>
      <c r="J170" s="28"/>
      <c r="K170" s="29" t="str">
        <f>IF($B170 &lt;&gt; "", IF(C170="Oui",IF(H170=1,IF(E170=0,Résultat!G$8,IF(J170="No",Résultat!$G$8,Résultat!$G$7)),IF(H170=2,IF(E170=0,Résultat!G$9,IF(J170="No",Résultat!$G$9,Résultat!$G$7)),Résultat!$G$7)),IF(C170 = "Totale", IF(H170=1,IF(E170=0,Résultat!G$8,IF(J170="No",Résultat!$G$9,Résultat!$G$7)),IF(H170=2,IF(E170=0,Résultat!G$9,IF(J170="No",Résultat!$G$9,Résultat!$G$7)),Résultat!$G$7)),Résultat!$G$7)), "")</f>
        <v/>
      </c>
    </row>
    <row r="171" spans="1:11" ht="20.100000000000001" customHeight="1">
      <c r="A171" s="26"/>
      <c r="B171" s="27"/>
      <c r="C171" s="11" t="str">
        <f>IF($B171 &lt;&gt; "",VLOOKUP(MID(B171,3,5),'Recyclabilité Prod Matx'!C:F,2,FALSE), "")</f>
        <v/>
      </c>
      <c r="D171" s="11" t="str">
        <f>IF($B171 &lt;&gt; "",VLOOKUP(MID(B171,3,5),'Recyclabilité Prod Matx'!C:F,3,FALSE),"")</f>
        <v/>
      </c>
      <c r="E171" s="11" t="str">
        <f>IF($B171 &lt;&gt; "",VLOOKUP(MID(B171,3,5),'Recyclabilité Prod Matx'!C:F,4,FALSE), "")</f>
        <v/>
      </c>
      <c r="F171" s="12" t="str">
        <f>IF($B171 &lt;&gt; "", IF(C171="Totale","",IF(D171 = 0, "", VLOOKUP(D171,'Cond Compo'!A:B,2,FALSE))),"")</f>
        <v/>
      </c>
      <c r="G171" s="28"/>
      <c r="H171" s="11" t="str">
        <f xml:space="preserve"> IF(C171="Totale",2,IF($G171 &lt;&gt; "", IF(D171 = "E",MATCH(G171, 'Cond Compo'!D$16:D$18, 0), MATCH(G171, 'Cond Compo'!C$16:C$19, 0)), ""))</f>
        <v/>
      </c>
      <c r="I171" s="12" t="str">
        <f>IF($E171 &lt;&gt; "", IF(E171 = 0, "", VLOOKUP(E171,'Cond Perturbation'!A:B,2,FALSE)),"")</f>
        <v/>
      </c>
      <c r="J171" s="28"/>
      <c r="K171" s="29" t="str">
        <f>IF($B171 &lt;&gt; "", IF(C171="Oui",IF(H171=1,IF(E171=0,Résultat!G$8,IF(J171="No",Résultat!$G$8,Résultat!$G$7)),IF(H171=2,IF(E171=0,Résultat!G$9,IF(J171="No",Résultat!$G$9,Résultat!$G$7)),Résultat!$G$7)),IF(C171 = "Totale", IF(H171=1,IF(E171=0,Résultat!G$8,IF(J171="No",Résultat!$G$9,Résultat!$G$7)),IF(H171=2,IF(E171=0,Résultat!G$9,IF(J171="No",Résultat!$G$9,Résultat!$G$7)),Résultat!$G$7)),Résultat!$G$7)), "")</f>
        <v/>
      </c>
    </row>
    <row r="172" spans="1:11" ht="20.100000000000001" customHeight="1">
      <c r="A172" s="26"/>
      <c r="B172" s="27"/>
      <c r="C172" s="11" t="str">
        <f>IF($B172 &lt;&gt; "",VLOOKUP(MID(B172,3,5),'Recyclabilité Prod Matx'!C:F,2,FALSE), "")</f>
        <v/>
      </c>
      <c r="D172" s="11" t="str">
        <f>IF($B172 &lt;&gt; "",VLOOKUP(MID(B172,3,5),'Recyclabilité Prod Matx'!C:F,3,FALSE),"")</f>
        <v/>
      </c>
      <c r="E172" s="11" t="str">
        <f>IF($B172 &lt;&gt; "",VLOOKUP(MID(B172,3,5),'Recyclabilité Prod Matx'!C:F,4,FALSE), "")</f>
        <v/>
      </c>
      <c r="F172" s="12" t="str">
        <f>IF($B172 &lt;&gt; "", IF(C172="Totale","",IF(D172 = 0, "", VLOOKUP(D172,'Cond Compo'!A:B,2,FALSE))),"")</f>
        <v/>
      </c>
      <c r="G172" s="28"/>
      <c r="H172" s="11" t="str">
        <f xml:space="preserve"> IF(C172="Totale",2,IF($G172 &lt;&gt; "", IF(D172 = "E",MATCH(G172, 'Cond Compo'!D$16:D$18, 0), MATCH(G172, 'Cond Compo'!C$16:C$19, 0)), ""))</f>
        <v/>
      </c>
      <c r="I172" s="12" t="str">
        <f>IF($E172 &lt;&gt; "", IF(E172 = 0, "", VLOOKUP(E172,'Cond Perturbation'!A:B,2,FALSE)),"")</f>
        <v/>
      </c>
      <c r="J172" s="28"/>
      <c r="K172" s="29" t="str">
        <f>IF($B172 &lt;&gt; "", IF(C172="Oui",IF(H172=1,IF(E172=0,Résultat!G$8,IF(J172="No",Résultat!$G$8,Résultat!$G$7)),IF(H172=2,IF(E172=0,Résultat!G$9,IF(J172="No",Résultat!$G$9,Résultat!$G$7)),Résultat!$G$7)),IF(C172 = "Totale", IF(H172=1,IF(E172=0,Résultat!G$8,IF(J172="No",Résultat!$G$9,Résultat!$G$7)),IF(H172=2,IF(E172=0,Résultat!G$9,IF(J172="No",Résultat!$G$9,Résultat!$G$7)),Résultat!$G$7)),Résultat!$G$7)), "")</f>
        <v/>
      </c>
    </row>
    <row r="173" spans="1:11" ht="20.100000000000001" customHeight="1">
      <c r="A173" s="26"/>
      <c r="B173" s="27"/>
      <c r="C173" s="11" t="str">
        <f>IF($B173 &lt;&gt; "",VLOOKUP(MID(B173,3,5),'Recyclabilité Prod Matx'!C:F,2,FALSE), "")</f>
        <v/>
      </c>
      <c r="D173" s="11" t="str">
        <f>IF($B173 &lt;&gt; "",VLOOKUP(MID(B173,3,5),'Recyclabilité Prod Matx'!C:F,3,FALSE),"")</f>
        <v/>
      </c>
      <c r="E173" s="11" t="str">
        <f>IF($B173 &lt;&gt; "",VLOOKUP(MID(B173,3,5),'Recyclabilité Prod Matx'!C:F,4,FALSE), "")</f>
        <v/>
      </c>
      <c r="F173" s="12" t="str">
        <f>IF($B173 &lt;&gt; "", IF(C173="Totale","",IF(D173 = 0, "", VLOOKUP(D173,'Cond Compo'!A:B,2,FALSE))),"")</f>
        <v/>
      </c>
      <c r="G173" s="28"/>
      <c r="H173" s="11" t="str">
        <f xml:space="preserve"> IF(C173="Totale",2,IF($G173 &lt;&gt; "", IF(D173 = "E",MATCH(G173, 'Cond Compo'!D$16:D$18, 0), MATCH(G173, 'Cond Compo'!C$16:C$19, 0)), ""))</f>
        <v/>
      </c>
      <c r="I173" s="12" t="str">
        <f>IF($E173 &lt;&gt; "", IF(E173 = 0, "", VLOOKUP(E173,'Cond Perturbation'!A:B,2,FALSE)),"")</f>
        <v/>
      </c>
      <c r="J173" s="28"/>
      <c r="K173" s="29" t="str">
        <f>IF($B173 &lt;&gt; "", IF(C173="Oui",IF(H173=1,IF(E173=0,Résultat!G$8,IF(J173="No",Résultat!$G$8,Résultat!$G$7)),IF(H173=2,IF(E173=0,Résultat!G$9,IF(J173="No",Résultat!$G$9,Résultat!$G$7)),Résultat!$G$7)),IF(C173 = "Totale", IF(H173=1,IF(E173=0,Résultat!G$8,IF(J173="No",Résultat!$G$9,Résultat!$G$7)),IF(H173=2,IF(E173=0,Résultat!G$9,IF(J173="No",Résultat!$G$9,Résultat!$G$7)),Résultat!$G$7)),Résultat!$G$7)), "")</f>
        <v/>
      </c>
    </row>
    <row r="174" spans="1:11" ht="20.100000000000001" customHeight="1">
      <c r="A174" s="26"/>
      <c r="B174" s="27"/>
      <c r="C174" s="11" t="str">
        <f>IF($B174 &lt;&gt; "",VLOOKUP(MID(B174,3,5),'Recyclabilité Prod Matx'!C:F,2,FALSE), "")</f>
        <v/>
      </c>
      <c r="D174" s="11" t="str">
        <f>IF($B174 &lt;&gt; "",VLOOKUP(MID(B174,3,5),'Recyclabilité Prod Matx'!C:F,3,FALSE),"")</f>
        <v/>
      </c>
      <c r="E174" s="11" t="str">
        <f>IF($B174 &lt;&gt; "",VLOOKUP(MID(B174,3,5),'Recyclabilité Prod Matx'!C:F,4,FALSE), "")</f>
        <v/>
      </c>
      <c r="F174" s="12" t="str">
        <f>IF($B174 &lt;&gt; "", IF(C174="Totale","",IF(D174 = 0, "", VLOOKUP(D174,'Cond Compo'!A:B,2,FALSE))),"")</f>
        <v/>
      </c>
      <c r="G174" s="28"/>
      <c r="H174" s="11" t="str">
        <f xml:space="preserve"> IF(C174="Totale",2,IF($G174 &lt;&gt; "", IF(D174 = "E",MATCH(G174, 'Cond Compo'!D$16:D$18, 0), MATCH(G174, 'Cond Compo'!C$16:C$19, 0)), ""))</f>
        <v/>
      </c>
      <c r="I174" s="12" t="str">
        <f>IF($E174 &lt;&gt; "", IF(E174 = 0, "", VLOOKUP(E174,'Cond Perturbation'!A:B,2,FALSE)),"")</f>
        <v/>
      </c>
      <c r="J174" s="28"/>
      <c r="K174" s="29" t="str">
        <f>IF($B174 &lt;&gt; "", IF(C174="Oui",IF(H174=1,IF(E174=0,Résultat!G$8,IF(J174="No",Résultat!$G$8,Résultat!$G$7)),IF(H174=2,IF(E174=0,Résultat!G$9,IF(J174="No",Résultat!$G$9,Résultat!$G$7)),Résultat!$G$7)),IF(C174 = "Totale", IF(H174=1,IF(E174=0,Résultat!G$8,IF(J174="No",Résultat!$G$9,Résultat!$G$7)),IF(H174=2,IF(E174=0,Résultat!G$9,IF(J174="No",Résultat!$G$9,Résultat!$G$7)),Résultat!$G$7)),Résultat!$G$7)), "")</f>
        <v/>
      </c>
    </row>
    <row r="175" spans="1:11" ht="20.100000000000001" customHeight="1">
      <c r="A175" s="26"/>
      <c r="B175" s="27"/>
      <c r="C175" s="11" t="str">
        <f>IF($B175 &lt;&gt; "",VLOOKUP(MID(B175,3,5),'Recyclabilité Prod Matx'!C:F,2,FALSE), "")</f>
        <v/>
      </c>
      <c r="D175" s="11" t="str">
        <f>IF($B175 &lt;&gt; "",VLOOKUP(MID(B175,3,5),'Recyclabilité Prod Matx'!C:F,3,FALSE),"")</f>
        <v/>
      </c>
      <c r="E175" s="11" t="str">
        <f>IF($B175 &lt;&gt; "",VLOOKUP(MID(B175,3,5),'Recyclabilité Prod Matx'!C:F,4,FALSE), "")</f>
        <v/>
      </c>
      <c r="F175" s="12" t="str">
        <f>IF($B175 &lt;&gt; "", IF(C175="Totale","",IF(D175 = 0, "", VLOOKUP(D175,'Cond Compo'!A:B,2,FALSE))),"")</f>
        <v/>
      </c>
      <c r="G175" s="28"/>
      <c r="H175" s="11" t="str">
        <f xml:space="preserve"> IF(C175="Totale",2,IF($G175 &lt;&gt; "", IF(D175 = "E",MATCH(G175, 'Cond Compo'!D$16:D$18, 0), MATCH(G175, 'Cond Compo'!C$16:C$19, 0)), ""))</f>
        <v/>
      </c>
      <c r="I175" s="12" t="str">
        <f>IF($E175 &lt;&gt; "", IF(E175 = 0, "", VLOOKUP(E175,'Cond Perturbation'!A:B,2,FALSE)),"")</f>
        <v/>
      </c>
      <c r="J175" s="28"/>
      <c r="K175" s="29" t="str">
        <f>IF($B175 &lt;&gt; "", IF(C175="Oui",IF(H175=1,IF(E175=0,Résultat!G$8,IF(J175="No",Résultat!$G$8,Résultat!$G$7)),IF(H175=2,IF(E175=0,Résultat!G$9,IF(J175="No",Résultat!$G$9,Résultat!$G$7)),Résultat!$G$7)),IF(C175 = "Totale", IF(H175=1,IF(E175=0,Résultat!G$8,IF(J175="No",Résultat!$G$9,Résultat!$G$7)),IF(H175=2,IF(E175=0,Résultat!G$9,IF(J175="No",Résultat!$G$9,Résultat!$G$7)),Résultat!$G$7)),Résultat!$G$7)), "")</f>
        <v/>
      </c>
    </row>
    <row r="176" spans="1:11" ht="20.100000000000001" customHeight="1">
      <c r="A176" s="26"/>
      <c r="B176" s="27"/>
      <c r="C176" s="11" t="str">
        <f>IF($B176 &lt;&gt; "",VLOOKUP(MID(B176,3,5),'Recyclabilité Prod Matx'!C:F,2,FALSE), "")</f>
        <v/>
      </c>
      <c r="D176" s="11" t="str">
        <f>IF($B176 &lt;&gt; "",VLOOKUP(MID(B176,3,5),'Recyclabilité Prod Matx'!C:F,3,FALSE),"")</f>
        <v/>
      </c>
      <c r="E176" s="11" t="str">
        <f>IF($B176 &lt;&gt; "",VLOOKUP(MID(B176,3,5),'Recyclabilité Prod Matx'!C:F,4,FALSE), "")</f>
        <v/>
      </c>
      <c r="F176" s="12" t="str">
        <f>IF($B176 &lt;&gt; "", IF(C176="Totale","",IF(D176 = 0, "", VLOOKUP(D176,'Cond Compo'!A:B,2,FALSE))),"")</f>
        <v/>
      </c>
      <c r="G176" s="28"/>
      <c r="H176" s="11" t="str">
        <f xml:space="preserve"> IF(C176="Totale",2,IF($G176 &lt;&gt; "", IF(D176 = "E",MATCH(G176, 'Cond Compo'!D$16:D$18, 0), MATCH(G176, 'Cond Compo'!C$16:C$19, 0)), ""))</f>
        <v/>
      </c>
      <c r="I176" s="12" t="str">
        <f>IF($E176 &lt;&gt; "", IF(E176 = 0, "", VLOOKUP(E176,'Cond Perturbation'!A:B,2,FALSE)),"")</f>
        <v/>
      </c>
      <c r="J176" s="28"/>
      <c r="K176" s="29" t="str">
        <f>IF($B176 &lt;&gt; "", IF(C176="Oui",IF(H176=1,IF(E176=0,Résultat!G$8,IF(J176="No",Résultat!$G$8,Résultat!$G$7)),IF(H176=2,IF(E176=0,Résultat!G$9,IF(J176="No",Résultat!$G$9,Résultat!$G$7)),Résultat!$G$7)),IF(C176 = "Totale", IF(H176=1,IF(E176=0,Résultat!G$8,IF(J176="No",Résultat!$G$9,Résultat!$G$7)),IF(H176=2,IF(E176=0,Résultat!G$9,IF(J176="No",Résultat!$G$9,Résultat!$G$7)),Résultat!$G$7)),Résultat!$G$7)), "")</f>
        <v/>
      </c>
    </row>
    <row r="177" spans="1:11" ht="20.100000000000001" customHeight="1">
      <c r="A177" s="26"/>
      <c r="B177" s="27"/>
      <c r="C177" s="11" t="str">
        <f>IF($B177 &lt;&gt; "",VLOOKUP(MID(B177,3,5),'Recyclabilité Prod Matx'!C:F,2,FALSE), "")</f>
        <v/>
      </c>
      <c r="D177" s="11" t="str">
        <f>IF($B177 &lt;&gt; "",VLOOKUP(MID(B177,3,5),'Recyclabilité Prod Matx'!C:F,3,FALSE),"")</f>
        <v/>
      </c>
      <c r="E177" s="11" t="str">
        <f>IF($B177 &lt;&gt; "",VLOOKUP(MID(B177,3,5),'Recyclabilité Prod Matx'!C:F,4,FALSE), "")</f>
        <v/>
      </c>
      <c r="F177" s="12" t="str">
        <f>IF($B177 &lt;&gt; "", IF(C177="Totale","",IF(D177 = 0, "", VLOOKUP(D177,'Cond Compo'!A:B,2,FALSE))),"")</f>
        <v/>
      </c>
      <c r="G177" s="28"/>
      <c r="H177" s="11" t="str">
        <f xml:space="preserve"> IF(C177="Totale",2,IF($G177 &lt;&gt; "", IF(D177 = "E",MATCH(G177, 'Cond Compo'!D$16:D$18, 0), MATCH(G177, 'Cond Compo'!C$16:C$19, 0)), ""))</f>
        <v/>
      </c>
      <c r="I177" s="12" t="str">
        <f>IF($E177 &lt;&gt; "", IF(E177 = 0, "", VLOOKUP(E177,'Cond Perturbation'!A:B,2,FALSE)),"")</f>
        <v/>
      </c>
      <c r="J177" s="28"/>
      <c r="K177" s="29" t="str">
        <f>IF($B177 &lt;&gt; "", IF(C177="Oui",IF(H177=1,IF(E177=0,Résultat!G$8,IF(J177="No",Résultat!$G$8,Résultat!$G$7)),IF(H177=2,IF(E177=0,Résultat!G$9,IF(J177="No",Résultat!$G$9,Résultat!$G$7)),Résultat!$G$7)),IF(C177 = "Totale", IF(H177=1,IF(E177=0,Résultat!G$8,IF(J177="No",Résultat!$G$9,Résultat!$G$7)),IF(H177=2,IF(E177=0,Résultat!G$9,IF(J177="No",Résultat!$G$9,Résultat!$G$7)),Résultat!$G$7)),Résultat!$G$7)), "")</f>
        <v/>
      </c>
    </row>
    <row r="178" spans="1:11" ht="20.100000000000001" customHeight="1">
      <c r="A178" s="26"/>
      <c r="B178" s="27"/>
      <c r="C178" s="11" t="str">
        <f>IF($B178 &lt;&gt; "",VLOOKUP(MID(B178,3,5),'Recyclabilité Prod Matx'!C:F,2,FALSE), "")</f>
        <v/>
      </c>
      <c r="D178" s="11" t="str">
        <f>IF($B178 &lt;&gt; "",VLOOKUP(MID(B178,3,5),'Recyclabilité Prod Matx'!C:F,3,FALSE),"")</f>
        <v/>
      </c>
      <c r="E178" s="11" t="str">
        <f>IF($B178 &lt;&gt; "",VLOOKUP(MID(B178,3,5),'Recyclabilité Prod Matx'!C:F,4,FALSE), "")</f>
        <v/>
      </c>
      <c r="F178" s="12" t="str">
        <f>IF($B178 &lt;&gt; "", IF(C178="Totale","",IF(D178 = 0, "", VLOOKUP(D178,'Cond Compo'!A:B,2,FALSE))),"")</f>
        <v/>
      </c>
      <c r="G178" s="28"/>
      <c r="H178" s="11" t="str">
        <f xml:space="preserve"> IF(C178="Totale",2,IF($G178 &lt;&gt; "", IF(D178 = "E",MATCH(G178, 'Cond Compo'!D$16:D$18, 0), MATCH(G178, 'Cond Compo'!C$16:C$19, 0)), ""))</f>
        <v/>
      </c>
      <c r="I178" s="12" t="str">
        <f>IF($E178 &lt;&gt; "", IF(E178 = 0, "", VLOOKUP(E178,'Cond Perturbation'!A:B,2,FALSE)),"")</f>
        <v/>
      </c>
      <c r="J178" s="28"/>
      <c r="K178" s="29" t="str">
        <f>IF($B178 &lt;&gt; "", IF(C178="Oui",IF(H178=1,IF(E178=0,Résultat!G$8,IF(J178="No",Résultat!$G$8,Résultat!$G$7)),IF(H178=2,IF(E178=0,Résultat!G$9,IF(J178="No",Résultat!$G$9,Résultat!$G$7)),Résultat!$G$7)),IF(C178 = "Totale", IF(H178=1,IF(E178=0,Résultat!G$8,IF(J178="No",Résultat!$G$9,Résultat!$G$7)),IF(H178=2,IF(E178=0,Résultat!G$9,IF(J178="No",Résultat!$G$9,Résultat!$G$7)),Résultat!$G$7)),Résultat!$G$7)), "")</f>
        <v/>
      </c>
    </row>
    <row r="179" spans="1:11" ht="20.100000000000001" customHeight="1">
      <c r="A179" s="26"/>
      <c r="B179" s="27"/>
      <c r="C179" s="11" t="str">
        <f>IF($B179 &lt;&gt; "",VLOOKUP(MID(B179,3,5),'Recyclabilité Prod Matx'!C:F,2,FALSE), "")</f>
        <v/>
      </c>
      <c r="D179" s="11" t="str">
        <f>IF($B179 &lt;&gt; "",VLOOKUP(MID(B179,3,5),'Recyclabilité Prod Matx'!C:F,3,FALSE),"")</f>
        <v/>
      </c>
      <c r="E179" s="11" t="str">
        <f>IF($B179 &lt;&gt; "",VLOOKUP(MID(B179,3,5),'Recyclabilité Prod Matx'!C:F,4,FALSE), "")</f>
        <v/>
      </c>
      <c r="F179" s="12" t="str">
        <f>IF($B179 &lt;&gt; "", IF(C179="Totale","",IF(D179 = 0, "", VLOOKUP(D179,'Cond Compo'!A:B,2,FALSE))),"")</f>
        <v/>
      </c>
      <c r="G179" s="28"/>
      <c r="H179" s="11" t="str">
        <f xml:space="preserve"> IF(C179="Totale",2,IF($G179 &lt;&gt; "", IF(D179 = "E",MATCH(G179, 'Cond Compo'!D$16:D$18, 0), MATCH(G179, 'Cond Compo'!C$16:C$19, 0)), ""))</f>
        <v/>
      </c>
      <c r="I179" s="12" t="str">
        <f>IF($E179 &lt;&gt; "", IF(E179 = 0, "", VLOOKUP(E179,'Cond Perturbation'!A:B,2,FALSE)),"")</f>
        <v/>
      </c>
      <c r="J179" s="28"/>
      <c r="K179" s="29" t="str">
        <f>IF($B179 &lt;&gt; "", IF(C179="Oui",IF(H179=1,IF(E179=0,Résultat!G$8,IF(J179="No",Résultat!$G$8,Résultat!$G$7)),IF(H179=2,IF(E179=0,Résultat!G$9,IF(J179="No",Résultat!$G$9,Résultat!$G$7)),Résultat!$G$7)),IF(C179 = "Totale", IF(H179=1,IF(E179=0,Résultat!G$8,IF(J179="No",Résultat!$G$9,Résultat!$G$7)),IF(H179=2,IF(E179=0,Résultat!G$9,IF(J179="No",Résultat!$G$9,Résultat!$G$7)),Résultat!$G$7)),Résultat!$G$7)), "")</f>
        <v/>
      </c>
    </row>
    <row r="180" spans="1:11" ht="20.100000000000001" customHeight="1">
      <c r="A180" s="26"/>
      <c r="B180" s="27"/>
      <c r="C180" s="11" t="str">
        <f>IF($B180 &lt;&gt; "",VLOOKUP(MID(B180,3,5),'Recyclabilité Prod Matx'!C:F,2,FALSE), "")</f>
        <v/>
      </c>
      <c r="D180" s="11" t="str">
        <f>IF($B180 &lt;&gt; "",VLOOKUP(MID(B180,3,5),'Recyclabilité Prod Matx'!C:F,3,FALSE),"")</f>
        <v/>
      </c>
      <c r="E180" s="11" t="str">
        <f>IF($B180 &lt;&gt; "",VLOOKUP(MID(B180,3,5),'Recyclabilité Prod Matx'!C:F,4,FALSE), "")</f>
        <v/>
      </c>
      <c r="F180" s="12" t="str">
        <f>IF($B180 &lt;&gt; "", IF(C180="Totale","",IF(D180 = 0, "", VLOOKUP(D180,'Cond Compo'!A:B,2,FALSE))),"")</f>
        <v/>
      </c>
      <c r="G180" s="28"/>
      <c r="H180" s="11" t="str">
        <f xml:space="preserve"> IF(C180="Totale",2,IF($G180 &lt;&gt; "", IF(D180 = "E",MATCH(G180, 'Cond Compo'!D$16:D$18, 0), MATCH(G180, 'Cond Compo'!C$16:C$19, 0)), ""))</f>
        <v/>
      </c>
      <c r="I180" s="12" t="str">
        <f>IF($E180 &lt;&gt; "", IF(E180 = 0, "", VLOOKUP(E180,'Cond Perturbation'!A:B,2,FALSE)),"")</f>
        <v/>
      </c>
      <c r="J180" s="28"/>
      <c r="K180" s="29" t="str">
        <f>IF($B180 &lt;&gt; "", IF(C180="Oui",IF(H180=1,IF(E180=0,Résultat!G$8,IF(J180="No",Résultat!$G$8,Résultat!$G$7)),IF(H180=2,IF(E180=0,Résultat!G$9,IF(J180="No",Résultat!$G$9,Résultat!$G$7)),Résultat!$G$7)),IF(C180 = "Totale", IF(H180=1,IF(E180=0,Résultat!G$8,IF(J180="No",Résultat!$G$9,Résultat!$G$7)),IF(H180=2,IF(E180=0,Résultat!G$9,IF(J180="No",Résultat!$G$9,Résultat!$G$7)),Résultat!$G$7)),Résultat!$G$7)), "")</f>
        <v/>
      </c>
    </row>
    <row r="181" spans="1:11" ht="20.100000000000001" customHeight="1">
      <c r="A181" s="26"/>
      <c r="B181" s="27"/>
      <c r="C181" s="11" t="str">
        <f>IF($B181 &lt;&gt; "",VLOOKUP(MID(B181,3,5),'Recyclabilité Prod Matx'!C:F,2,FALSE), "")</f>
        <v/>
      </c>
      <c r="D181" s="11" t="str">
        <f>IF($B181 &lt;&gt; "",VLOOKUP(MID(B181,3,5),'Recyclabilité Prod Matx'!C:F,3,FALSE),"")</f>
        <v/>
      </c>
      <c r="E181" s="11" t="str">
        <f>IF($B181 &lt;&gt; "",VLOOKUP(MID(B181,3,5),'Recyclabilité Prod Matx'!C:F,4,FALSE), "")</f>
        <v/>
      </c>
      <c r="F181" s="12" t="str">
        <f>IF($B181 &lt;&gt; "", IF(C181="Totale","",IF(D181 = 0, "", VLOOKUP(D181,'Cond Compo'!A:B,2,FALSE))),"")</f>
        <v/>
      </c>
      <c r="G181" s="28"/>
      <c r="H181" s="11" t="str">
        <f xml:space="preserve"> IF(C181="Totale",2,IF($G181 &lt;&gt; "", IF(D181 = "E",MATCH(G181, 'Cond Compo'!D$16:D$18, 0), MATCH(G181, 'Cond Compo'!C$16:C$19, 0)), ""))</f>
        <v/>
      </c>
      <c r="I181" s="12" t="str">
        <f>IF($E181 &lt;&gt; "", IF(E181 = 0, "", VLOOKUP(E181,'Cond Perturbation'!A:B,2,FALSE)),"")</f>
        <v/>
      </c>
      <c r="J181" s="28"/>
      <c r="K181" s="29" t="str">
        <f>IF($B181 &lt;&gt; "", IF(C181="Oui",IF(H181=1,IF(E181=0,Résultat!G$8,IF(J181="No",Résultat!$G$8,Résultat!$G$7)),IF(H181=2,IF(E181=0,Résultat!G$9,IF(J181="No",Résultat!$G$9,Résultat!$G$7)),Résultat!$G$7)),IF(C181 = "Totale", IF(H181=1,IF(E181=0,Résultat!G$8,IF(J181="No",Résultat!$G$9,Résultat!$G$7)),IF(H181=2,IF(E181=0,Résultat!G$9,IF(J181="No",Résultat!$G$9,Résultat!$G$7)),Résultat!$G$7)),Résultat!$G$7)), "")</f>
        <v/>
      </c>
    </row>
    <row r="182" spans="1:11" ht="20.100000000000001" customHeight="1">
      <c r="A182" s="26"/>
      <c r="B182" s="27"/>
      <c r="C182" s="11" t="str">
        <f>IF($B182 &lt;&gt; "",VLOOKUP(MID(B182,3,5),'Recyclabilité Prod Matx'!C:F,2,FALSE), "")</f>
        <v/>
      </c>
      <c r="D182" s="11" t="str">
        <f>IF($B182 &lt;&gt; "",VLOOKUP(MID(B182,3,5),'Recyclabilité Prod Matx'!C:F,3,FALSE),"")</f>
        <v/>
      </c>
      <c r="E182" s="11" t="str">
        <f>IF($B182 &lt;&gt; "",VLOOKUP(MID(B182,3,5),'Recyclabilité Prod Matx'!C:F,4,FALSE), "")</f>
        <v/>
      </c>
      <c r="F182" s="12" t="str">
        <f>IF($B182 &lt;&gt; "", IF(C182="Totale","",IF(D182 = 0, "", VLOOKUP(D182,'Cond Compo'!A:B,2,FALSE))),"")</f>
        <v/>
      </c>
      <c r="G182" s="28"/>
      <c r="H182" s="11" t="str">
        <f xml:space="preserve"> IF(C182="Totale",2,IF($G182 &lt;&gt; "", IF(D182 = "E",MATCH(G182, 'Cond Compo'!D$16:D$18, 0), MATCH(G182, 'Cond Compo'!C$16:C$19, 0)), ""))</f>
        <v/>
      </c>
      <c r="I182" s="12" t="str">
        <f>IF($E182 &lt;&gt; "", IF(E182 = 0, "", VLOOKUP(E182,'Cond Perturbation'!A:B,2,FALSE)),"")</f>
        <v/>
      </c>
      <c r="J182" s="28"/>
      <c r="K182" s="29" t="str">
        <f>IF($B182 &lt;&gt; "", IF(C182="Oui",IF(H182=1,IF(E182=0,Résultat!G$8,IF(J182="No",Résultat!$G$8,Résultat!$G$7)),IF(H182=2,IF(E182=0,Résultat!G$9,IF(J182="No",Résultat!$G$9,Résultat!$G$7)),Résultat!$G$7)),IF(C182 = "Totale", IF(H182=1,IF(E182=0,Résultat!G$8,IF(J182="No",Résultat!$G$9,Résultat!$G$7)),IF(H182=2,IF(E182=0,Résultat!G$9,IF(J182="No",Résultat!$G$9,Résultat!$G$7)),Résultat!$G$7)),Résultat!$G$7)), "")</f>
        <v/>
      </c>
    </row>
    <row r="183" spans="1:11" ht="20.100000000000001" customHeight="1">
      <c r="A183" s="26"/>
      <c r="B183" s="27"/>
      <c r="C183" s="11" t="str">
        <f>IF($B183 &lt;&gt; "",VLOOKUP(MID(B183,3,5),'Recyclabilité Prod Matx'!C:F,2,FALSE), "")</f>
        <v/>
      </c>
      <c r="D183" s="11" t="str">
        <f>IF($B183 &lt;&gt; "",VLOOKUP(MID(B183,3,5),'Recyclabilité Prod Matx'!C:F,3,FALSE),"")</f>
        <v/>
      </c>
      <c r="E183" s="11" t="str">
        <f>IF($B183 &lt;&gt; "",VLOOKUP(MID(B183,3,5),'Recyclabilité Prod Matx'!C:F,4,FALSE), "")</f>
        <v/>
      </c>
      <c r="F183" s="12" t="str">
        <f>IF($B183 &lt;&gt; "", IF(C183="Totale","",IF(D183 = 0, "", VLOOKUP(D183,'Cond Compo'!A:B,2,FALSE))),"")</f>
        <v/>
      </c>
      <c r="G183" s="28"/>
      <c r="H183" s="11" t="str">
        <f xml:space="preserve"> IF(C183="Totale",2,IF($G183 &lt;&gt; "", IF(D183 = "E",MATCH(G183, 'Cond Compo'!D$16:D$18, 0), MATCH(G183, 'Cond Compo'!C$16:C$19, 0)), ""))</f>
        <v/>
      </c>
      <c r="I183" s="12" t="str">
        <f>IF($E183 &lt;&gt; "", IF(E183 = 0, "", VLOOKUP(E183,'Cond Perturbation'!A:B,2,FALSE)),"")</f>
        <v/>
      </c>
      <c r="J183" s="28"/>
      <c r="K183" s="29" t="str">
        <f>IF($B183 &lt;&gt; "", IF(C183="Oui",IF(H183=1,IF(E183=0,Résultat!G$8,IF(J183="No",Résultat!$G$8,Résultat!$G$7)),IF(H183=2,IF(E183=0,Résultat!G$9,IF(J183="No",Résultat!$G$9,Résultat!$G$7)),Résultat!$G$7)),IF(C183 = "Totale", IF(H183=1,IF(E183=0,Résultat!G$8,IF(J183="No",Résultat!$G$9,Résultat!$G$7)),IF(H183=2,IF(E183=0,Résultat!G$9,IF(J183="No",Résultat!$G$9,Résultat!$G$7)),Résultat!$G$7)),Résultat!$G$7)), "")</f>
        <v/>
      </c>
    </row>
    <row r="184" spans="1:11" ht="20.100000000000001" customHeight="1">
      <c r="A184" s="26"/>
      <c r="B184" s="27"/>
      <c r="C184" s="11" t="str">
        <f>IF($B184 &lt;&gt; "",VLOOKUP(MID(B184,3,5),'Recyclabilité Prod Matx'!C:F,2,FALSE), "")</f>
        <v/>
      </c>
      <c r="D184" s="11" t="str">
        <f>IF($B184 &lt;&gt; "",VLOOKUP(MID(B184,3,5),'Recyclabilité Prod Matx'!C:F,3,FALSE),"")</f>
        <v/>
      </c>
      <c r="E184" s="11" t="str">
        <f>IF($B184 &lt;&gt; "",VLOOKUP(MID(B184,3,5),'Recyclabilité Prod Matx'!C:F,4,FALSE), "")</f>
        <v/>
      </c>
      <c r="F184" s="12" t="str">
        <f>IF($B184 &lt;&gt; "", IF(C184="Totale","",IF(D184 = 0, "", VLOOKUP(D184,'Cond Compo'!A:B,2,FALSE))),"")</f>
        <v/>
      </c>
      <c r="G184" s="28"/>
      <c r="H184" s="11" t="str">
        <f xml:space="preserve"> IF(C184="Totale",2,IF($G184 &lt;&gt; "", IF(D184 = "E",MATCH(G184, 'Cond Compo'!D$16:D$18, 0), MATCH(G184, 'Cond Compo'!C$16:C$19, 0)), ""))</f>
        <v/>
      </c>
      <c r="I184" s="12" t="str">
        <f>IF($E184 &lt;&gt; "", IF(E184 = 0, "", VLOOKUP(E184,'Cond Perturbation'!A:B,2,FALSE)),"")</f>
        <v/>
      </c>
      <c r="J184" s="28"/>
      <c r="K184" s="29" t="str">
        <f>IF($B184 &lt;&gt; "", IF(C184="Oui",IF(H184=1,IF(E184=0,Résultat!G$8,IF(J184="No",Résultat!$G$8,Résultat!$G$7)),IF(H184=2,IF(E184=0,Résultat!G$9,IF(J184="No",Résultat!$G$9,Résultat!$G$7)),Résultat!$G$7)),IF(C184 = "Totale", IF(H184=1,IF(E184=0,Résultat!G$8,IF(J184="No",Résultat!$G$9,Résultat!$G$7)),IF(H184=2,IF(E184=0,Résultat!G$9,IF(J184="No",Résultat!$G$9,Résultat!$G$7)),Résultat!$G$7)),Résultat!$G$7)), "")</f>
        <v/>
      </c>
    </row>
    <row r="185" spans="1:11" ht="20.100000000000001" customHeight="1">
      <c r="A185" s="26"/>
      <c r="B185" s="27"/>
      <c r="C185" s="11" t="str">
        <f>IF($B185 &lt;&gt; "",VLOOKUP(MID(B185,3,5),'Recyclabilité Prod Matx'!C:F,2,FALSE), "")</f>
        <v/>
      </c>
      <c r="D185" s="11" t="str">
        <f>IF($B185 &lt;&gt; "",VLOOKUP(MID(B185,3,5),'Recyclabilité Prod Matx'!C:F,3,FALSE),"")</f>
        <v/>
      </c>
      <c r="E185" s="11" t="str">
        <f>IF($B185 &lt;&gt; "",VLOOKUP(MID(B185,3,5),'Recyclabilité Prod Matx'!C:F,4,FALSE), "")</f>
        <v/>
      </c>
      <c r="F185" s="12" t="str">
        <f>IF($B185 &lt;&gt; "", IF(C185="Totale","",IF(D185 = 0, "", VLOOKUP(D185,'Cond Compo'!A:B,2,FALSE))),"")</f>
        <v/>
      </c>
      <c r="G185" s="28"/>
      <c r="H185" s="11" t="str">
        <f xml:space="preserve"> IF(C185="Totale",2,IF($G185 &lt;&gt; "", IF(D185 = "E",MATCH(G185, 'Cond Compo'!D$16:D$18, 0), MATCH(G185, 'Cond Compo'!C$16:C$19, 0)), ""))</f>
        <v/>
      </c>
      <c r="I185" s="12" t="str">
        <f>IF($E185 &lt;&gt; "", IF(E185 = 0, "", VLOOKUP(E185,'Cond Perturbation'!A:B,2,FALSE)),"")</f>
        <v/>
      </c>
      <c r="J185" s="28"/>
      <c r="K185" s="29" t="str">
        <f>IF($B185 &lt;&gt; "", IF(C185="Oui",IF(H185=1,IF(E185=0,Résultat!G$8,IF(J185="No",Résultat!$G$8,Résultat!$G$7)),IF(H185=2,IF(E185=0,Résultat!G$9,IF(J185="No",Résultat!$G$9,Résultat!$G$7)),Résultat!$G$7)),IF(C185 = "Totale", IF(H185=1,IF(E185=0,Résultat!G$8,IF(J185="No",Résultat!$G$9,Résultat!$G$7)),IF(H185=2,IF(E185=0,Résultat!G$9,IF(J185="No",Résultat!$G$9,Résultat!$G$7)),Résultat!$G$7)),Résultat!$G$7)), "")</f>
        <v/>
      </c>
    </row>
    <row r="186" spans="1:11" ht="20.100000000000001" customHeight="1">
      <c r="A186" s="26"/>
      <c r="B186" s="27"/>
      <c r="C186" s="11" t="str">
        <f>IF($B186 &lt;&gt; "",VLOOKUP(MID(B186,3,5),'Recyclabilité Prod Matx'!C:F,2,FALSE), "")</f>
        <v/>
      </c>
      <c r="D186" s="11" t="str">
        <f>IF($B186 &lt;&gt; "",VLOOKUP(MID(B186,3,5),'Recyclabilité Prod Matx'!C:F,3,FALSE),"")</f>
        <v/>
      </c>
      <c r="E186" s="11" t="str">
        <f>IF($B186 &lt;&gt; "",VLOOKUP(MID(B186,3,5),'Recyclabilité Prod Matx'!C:F,4,FALSE), "")</f>
        <v/>
      </c>
      <c r="F186" s="12" t="str">
        <f>IF($B186 &lt;&gt; "", IF(C186="Totale","",IF(D186 = 0, "", VLOOKUP(D186,'Cond Compo'!A:B,2,FALSE))),"")</f>
        <v/>
      </c>
      <c r="G186" s="28"/>
      <c r="H186" s="11" t="str">
        <f xml:space="preserve"> IF(C186="Totale",2,IF($G186 &lt;&gt; "", IF(D186 = "E",MATCH(G186, 'Cond Compo'!D$16:D$18, 0), MATCH(G186, 'Cond Compo'!C$16:C$19, 0)), ""))</f>
        <v/>
      </c>
      <c r="I186" s="12" t="str">
        <f>IF($E186 &lt;&gt; "", IF(E186 = 0, "", VLOOKUP(E186,'Cond Perturbation'!A:B,2,FALSE)),"")</f>
        <v/>
      </c>
      <c r="J186" s="28"/>
      <c r="K186" s="29" t="str">
        <f>IF($B186 &lt;&gt; "", IF(C186="Oui",IF(H186=1,IF(E186=0,Résultat!G$8,IF(J186="No",Résultat!$G$8,Résultat!$G$7)),IF(H186=2,IF(E186=0,Résultat!G$9,IF(J186="No",Résultat!$G$9,Résultat!$G$7)),Résultat!$G$7)),IF(C186 = "Totale", IF(H186=1,IF(E186=0,Résultat!G$8,IF(J186="No",Résultat!$G$9,Résultat!$G$7)),IF(H186=2,IF(E186=0,Résultat!G$9,IF(J186="No",Résultat!$G$9,Résultat!$G$7)),Résultat!$G$7)),Résultat!$G$7)), "")</f>
        <v/>
      </c>
    </row>
    <row r="187" spans="1:11" ht="20.100000000000001" customHeight="1">
      <c r="A187" s="26"/>
      <c r="B187" s="27"/>
      <c r="C187" s="11" t="str">
        <f>IF($B187 &lt;&gt; "",VLOOKUP(MID(B187,3,5),'Recyclabilité Prod Matx'!C:F,2,FALSE), "")</f>
        <v/>
      </c>
      <c r="D187" s="11" t="str">
        <f>IF($B187 &lt;&gt; "",VLOOKUP(MID(B187,3,5),'Recyclabilité Prod Matx'!C:F,3,FALSE),"")</f>
        <v/>
      </c>
      <c r="E187" s="11" t="str">
        <f>IF($B187 &lt;&gt; "",VLOOKUP(MID(B187,3,5),'Recyclabilité Prod Matx'!C:F,4,FALSE), "")</f>
        <v/>
      </c>
      <c r="F187" s="12" t="str">
        <f>IF($B187 &lt;&gt; "", IF(C187="Totale","",IF(D187 = 0, "", VLOOKUP(D187,'Cond Compo'!A:B,2,FALSE))),"")</f>
        <v/>
      </c>
      <c r="G187" s="28"/>
      <c r="H187" s="11" t="str">
        <f xml:space="preserve"> IF(C187="Totale",2,IF($G187 &lt;&gt; "", IF(D187 = "E",MATCH(G187, 'Cond Compo'!D$16:D$18, 0), MATCH(G187, 'Cond Compo'!C$16:C$19, 0)), ""))</f>
        <v/>
      </c>
      <c r="I187" s="12" t="str">
        <f>IF($E187 &lt;&gt; "", IF(E187 = 0, "", VLOOKUP(E187,'Cond Perturbation'!A:B,2,FALSE)),"")</f>
        <v/>
      </c>
      <c r="J187" s="28"/>
      <c r="K187" s="29" t="str">
        <f>IF($B187 &lt;&gt; "", IF(C187="Oui",IF(H187=1,IF(E187=0,Résultat!G$8,IF(J187="No",Résultat!$G$8,Résultat!$G$7)),IF(H187=2,IF(E187=0,Résultat!G$9,IF(J187="No",Résultat!$G$9,Résultat!$G$7)),Résultat!$G$7)),IF(C187 = "Totale", IF(H187=1,IF(E187=0,Résultat!G$8,IF(J187="No",Résultat!$G$9,Résultat!$G$7)),IF(H187=2,IF(E187=0,Résultat!G$9,IF(J187="No",Résultat!$G$9,Résultat!$G$7)),Résultat!$G$7)),Résultat!$G$7)), "")</f>
        <v/>
      </c>
    </row>
    <row r="188" spans="1:11" ht="20.100000000000001" customHeight="1">
      <c r="A188" s="26"/>
      <c r="B188" s="27"/>
      <c r="C188" s="11" t="str">
        <f>IF($B188 &lt;&gt; "",VLOOKUP(MID(B188,3,5),'Recyclabilité Prod Matx'!C:F,2,FALSE), "")</f>
        <v/>
      </c>
      <c r="D188" s="11" t="str">
        <f>IF($B188 &lt;&gt; "",VLOOKUP(MID(B188,3,5),'Recyclabilité Prod Matx'!C:F,3,FALSE),"")</f>
        <v/>
      </c>
      <c r="E188" s="11" t="str">
        <f>IF($B188 &lt;&gt; "",VLOOKUP(MID(B188,3,5),'Recyclabilité Prod Matx'!C:F,4,FALSE), "")</f>
        <v/>
      </c>
      <c r="F188" s="12" t="str">
        <f>IF($B188 &lt;&gt; "", IF(C188="Totale","",IF(D188 = 0, "", VLOOKUP(D188,'Cond Compo'!A:B,2,FALSE))),"")</f>
        <v/>
      </c>
      <c r="G188" s="28"/>
      <c r="H188" s="11" t="str">
        <f xml:space="preserve"> IF(C188="Totale",2,IF($G188 &lt;&gt; "", IF(D188 = "E",MATCH(G188, 'Cond Compo'!D$16:D$18, 0), MATCH(G188, 'Cond Compo'!C$16:C$19, 0)), ""))</f>
        <v/>
      </c>
      <c r="I188" s="12" t="str">
        <f>IF($E188 &lt;&gt; "", IF(E188 = 0, "", VLOOKUP(E188,'Cond Perturbation'!A:B,2,FALSE)),"")</f>
        <v/>
      </c>
      <c r="J188" s="28"/>
      <c r="K188" s="29" t="str">
        <f>IF($B188 &lt;&gt; "", IF(C188="Oui",IF(H188=1,IF(E188=0,Résultat!G$8,IF(J188="No",Résultat!$G$8,Résultat!$G$7)),IF(H188=2,IF(E188=0,Résultat!G$9,IF(J188="No",Résultat!$G$9,Résultat!$G$7)),Résultat!$G$7)),IF(C188 = "Totale", IF(H188=1,IF(E188=0,Résultat!G$8,IF(J188="No",Résultat!$G$9,Résultat!$G$7)),IF(H188=2,IF(E188=0,Résultat!G$9,IF(J188="No",Résultat!$G$9,Résultat!$G$7)),Résultat!$G$7)),Résultat!$G$7)), "")</f>
        <v/>
      </c>
    </row>
    <row r="189" spans="1:11" ht="20.100000000000001" customHeight="1">
      <c r="A189" s="26"/>
      <c r="B189" s="27"/>
      <c r="C189" s="11" t="str">
        <f>IF($B189 &lt;&gt; "",VLOOKUP(MID(B189,3,5),'Recyclabilité Prod Matx'!C:F,2,FALSE), "")</f>
        <v/>
      </c>
      <c r="D189" s="11" t="str">
        <f>IF($B189 &lt;&gt; "",VLOOKUP(MID(B189,3,5),'Recyclabilité Prod Matx'!C:F,3,FALSE),"")</f>
        <v/>
      </c>
      <c r="E189" s="11" t="str">
        <f>IF($B189 &lt;&gt; "",VLOOKUP(MID(B189,3,5),'Recyclabilité Prod Matx'!C:F,4,FALSE), "")</f>
        <v/>
      </c>
      <c r="F189" s="12" t="str">
        <f>IF($B189 &lt;&gt; "", IF(C189="Totale","",IF(D189 = 0, "", VLOOKUP(D189,'Cond Compo'!A:B,2,FALSE))),"")</f>
        <v/>
      </c>
      <c r="G189" s="28"/>
      <c r="H189" s="11" t="str">
        <f xml:space="preserve"> IF(C189="Totale",2,IF($G189 &lt;&gt; "", IF(D189 = "E",MATCH(G189, 'Cond Compo'!D$16:D$18, 0), MATCH(G189, 'Cond Compo'!C$16:C$19, 0)), ""))</f>
        <v/>
      </c>
      <c r="I189" s="12" t="str">
        <f>IF($E189 &lt;&gt; "", IF(E189 = 0, "", VLOOKUP(E189,'Cond Perturbation'!A:B,2,FALSE)),"")</f>
        <v/>
      </c>
      <c r="J189" s="28"/>
      <c r="K189" s="29" t="str">
        <f>IF($B189 &lt;&gt; "", IF(C189="Oui",IF(H189=1,IF(E189=0,Résultat!G$8,IF(J189="No",Résultat!$G$8,Résultat!$G$7)),IF(H189=2,IF(E189=0,Résultat!G$9,IF(J189="No",Résultat!$G$9,Résultat!$G$7)),Résultat!$G$7)),IF(C189 = "Totale", IF(H189=1,IF(E189=0,Résultat!G$8,IF(J189="No",Résultat!$G$9,Résultat!$G$7)),IF(H189=2,IF(E189=0,Résultat!G$9,IF(J189="No",Résultat!$G$9,Résultat!$G$7)),Résultat!$G$7)),Résultat!$G$7)), "")</f>
        <v/>
      </c>
    </row>
    <row r="190" spans="1:11" ht="20.100000000000001" customHeight="1">
      <c r="A190" s="26"/>
      <c r="B190" s="27"/>
      <c r="C190" s="11" t="str">
        <f>IF($B190 &lt;&gt; "",VLOOKUP(MID(B190,3,5),'Recyclabilité Prod Matx'!C:F,2,FALSE), "")</f>
        <v/>
      </c>
      <c r="D190" s="11" t="str">
        <f>IF($B190 &lt;&gt; "",VLOOKUP(MID(B190,3,5),'Recyclabilité Prod Matx'!C:F,3,FALSE),"")</f>
        <v/>
      </c>
      <c r="E190" s="11" t="str">
        <f>IF($B190 &lt;&gt; "",VLOOKUP(MID(B190,3,5),'Recyclabilité Prod Matx'!C:F,4,FALSE), "")</f>
        <v/>
      </c>
      <c r="F190" s="12" t="str">
        <f>IF($B190 &lt;&gt; "", IF(C190="Totale","",IF(D190 = 0, "", VLOOKUP(D190,'Cond Compo'!A:B,2,FALSE))),"")</f>
        <v/>
      </c>
      <c r="G190" s="28"/>
      <c r="H190" s="11" t="str">
        <f xml:space="preserve"> IF(C190="Totale",2,IF($G190 &lt;&gt; "", IF(D190 = "E",MATCH(G190, 'Cond Compo'!D$16:D$18, 0), MATCH(G190, 'Cond Compo'!C$16:C$19, 0)), ""))</f>
        <v/>
      </c>
      <c r="I190" s="12" t="str">
        <f>IF($E190 &lt;&gt; "", IF(E190 = 0, "", VLOOKUP(E190,'Cond Perturbation'!A:B,2,FALSE)),"")</f>
        <v/>
      </c>
      <c r="J190" s="28"/>
      <c r="K190" s="29" t="str">
        <f>IF($B190 &lt;&gt; "", IF(C190="Oui",IF(H190=1,IF(E190=0,Résultat!G$8,IF(J190="No",Résultat!$G$8,Résultat!$G$7)),IF(H190=2,IF(E190=0,Résultat!G$9,IF(J190="No",Résultat!$G$9,Résultat!$G$7)),Résultat!$G$7)),IF(C190 = "Totale", IF(H190=1,IF(E190=0,Résultat!G$8,IF(J190="No",Résultat!$G$9,Résultat!$G$7)),IF(H190=2,IF(E190=0,Résultat!G$9,IF(J190="No",Résultat!$G$9,Résultat!$G$7)),Résultat!$G$7)),Résultat!$G$7)), "")</f>
        <v/>
      </c>
    </row>
    <row r="191" spans="1:11" ht="20.100000000000001" customHeight="1">
      <c r="A191" s="26"/>
      <c r="B191" s="27"/>
      <c r="C191" s="11" t="str">
        <f>IF($B191 &lt;&gt; "",VLOOKUP(MID(B191,3,5),'Recyclabilité Prod Matx'!C:F,2,FALSE), "")</f>
        <v/>
      </c>
      <c r="D191" s="11" t="str">
        <f>IF($B191 &lt;&gt; "",VLOOKUP(MID(B191,3,5),'Recyclabilité Prod Matx'!C:F,3,FALSE),"")</f>
        <v/>
      </c>
      <c r="E191" s="11" t="str">
        <f>IF($B191 &lt;&gt; "",VLOOKUP(MID(B191,3,5),'Recyclabilité Prod Matx'!C:F,4,FALSE), "")</f>
        <v/>
      </c>
      <c r="F191" s="12" t="str">
        <f>IF($B191 &lt;&gt; "", IF(C191="Totale","",IF(D191 = 0, "", VLOOKUP(D191,'Cond Compo'!A:B,2,FALSE))),"")</f>
        <v/>
      </c>
      <c r="G191" s="28"/>
      <c r="H191" s="11" t="str">
        <f xml:space="preserve"> IF(C191="Totale",2,IF($G191 &lt;&gt; "", IF(D191 = "E",MATCH(G191, 'Cond Compo'!D$16:D$18, 0), MATCH(G191, 'Cond Compo'!C$16:C$19, 0)), ""))</f>
        <v/>
      </c>
      <c r="I191" s="12" t="str">
        <f>IF($E191 &lt;&gt; "", IF(E191 = 0, "", VLOOKUP(E191,'Cond Perturbation'!A:B,2,FALSE)),"")</f>
        <v/>
      </c>
      <c r="J191" s="28"/>
      <c r="K191" s="29" t="str">
        <f>IF($B191 &lt;&gt; "", IF(C191="Oui",IF(H191=1,IF(E191=0,Résultat!G$8,IF(J191="No",Résultat!$G$8,Résultat!$G$7)),IF(H191=2,IF(E191=0,Résultat!G$9,IF(J191="No",Résultat!$G$9,Résultat!$G$7)),Résultat!$G$7)),IF(C191 = "Totale", IF(H191=1,IF(E191=0,Résultat!G$8,IF(J191="No",Résultat!$G$9,Résultat!$G$7)),IF(H191=2,IF(E191=0,Résultat!G$9,IF(J191="No",Résultat!$G$9,Résultat!$G$7)),Résultat!$G$7)),Résultat!$G$7)), "")</f>
        <v/>
      </c>
    </row>
    <row r="192" spans="1:11" ht="20.100000000000001" customHeight="1">
      <c r="A192" s="26"/>
      <c r="B192" s="27"/>
      <c r="C192" s="11" t="str">
        <f>IF($B192 &lt;&gt; "",VLOOKUP(MID(B192,3,5),'Recyclabilité Prod Matx'!C:F,2,FALSE), "")</f>
        <v/>
      </c>
      <c r="D192" s="11" t="str">
        <f>IF($B192 &lt;&gt; "",VLOOKUP(MID(B192,3,5),'Recyclabilité Prod Matx'!C:F,3,FALSE),"")</f>
        <v/>
      </c>
      <c r="E192" s="11" t="str">
        <f>IF($B192 &lt;&gt; "",VLOOKUP(MID(B192,3,5),'Recyclabilité Prod Matx'!C:F,4,FALSE), "")</f>
        <v/>
      </c>
      <c r="F192" s="12" t="str">
        <f>IF($B192 &lt;&gt; "", IF(C192="Totale","",IF(D192 = 0, "", VLOOKUP(D192,'Cond Compo'!A:B,2,FALSE))),"")</f>
        <v/>
      </c>
      <c r="G192" s="28"/>
      <c r="H192" s="11" t="str">
        <f xml:space="preserve"> IF(C192="Totale",2,IF($G192 &lt;&gt; "", IF(D192 = "E",MATCH(G192, 'Cond Compo'!D$16:D$18, 0), MATCH(G192, 'Cond Compo'!C$16:C$19, 0)), ""))</f>
        <v/>
      </c>
      <c r="I192" s="12" t="str">
        <f>IF($E192 &lt;&gt; "", IF(E192 = 0, "", VLOOKUP(E192,'Cond Perturbation'!A:B,2,FALSE)),"")</f>
        <v/>
      </c>
      <c r="J192" s="28"/>
      <c r="K192" s="29" t="str">
        <f>IF($B192 &lt;&gt; "", IF(C192="Oui",IF(H192=1,IF(E192=0,Résultat!G$8,IF(J192="No",Résultat!$G$8,Résultat!$G$7)),IF(H192=2,IF(E192=0,Résultat!G$9,IF(J192="No",Résultat!$G$9,Résultat!$G$7)),Résultat!$G$7)),IF(C192 = "Totale", IF(H192=1,IF(E192=0,Résultat!G$8,IF(J192="No",Résultat!$G$9,Résultat!$G$7)),IF(H192=2,IF(E192=0,Résultat!G$9,IF(J192="No",Résultat!$G$9,Résultat!$G$7)),Résultat!$G$7)),Résultat!$G$7)), "")</f>
        <v/>
      </c>
    </row>
    <row r="193" spans="1:11" ht="20.100000000000001" customHeight="1">
      <c r="A193" s="26"/>
      <c r="B193" s="27"/>
      <c r="C193" s="11" t="str">
        <f>IF($B193 &lt;&gt; "",VLOOKUP(MID(B193,3,5),'Recyclabilité Prod Matx'!C:F,2,FALSE), "")</f>
        <v/>
      </c>
      <c r="D193" s="11" t="str">
        <f>IF($B193 &lt;&gt; "",VLOOKUP(MID(B193,3,5),'Recyclabilité Prod Matx'!C:F,3,FALSE),"")</f>
        <v/>
      </c>
      <c r="E193" s="11" t="str">
        <f>IF($B193 &lt;&gt; "",VLOOKUP(MID(B193,3,5),'Recyclabilité Prod Matx'!C:F,4,FALSE), "")</f>
        <v/>
      </c>
      <c r="F193" s="12" t="str">
        <f>IF($B193 &lt;&gt; "", IF(C193="Totale","",IF(D193 = 0, "", VLOOKUP(D193,'Cond Compo'!A:B,2,FALSE))),"")</f>
        <v/>
      </c>
      <c r="G193" s="28"/>
      <c r="H193" s="11" t="str">
        <f xml:space="preserve"> IF(C193="Totale",2,IF($G193 &lt;&gt; "", IF(D193 = "E",MATCH(G193, 'Cond Compo'!D$16:D$18, 0), MATCH(G193, 'Cond Compo'!C$16:C$19, 0)), ""))</f>
        <v/>
      </c>
      <c r="I193" s="12" t="str">
        <f>IF($E193 &lt;&gt; "", IF(E193 = 0, "", VLOOKUP(E193,'Cond Perturbation'!A:B,2,FALSE)),"")</f>
        <v/>
      </c>
      <c r="J193" s="28"/>
      <c r="K193" s="29" t="str">
        <f>IF($B193 &lt;&gt; "", IF(C193="Oui",IF(H193=1,IF(E193=0,Résultat!G$8,IF(J193="No",Résultat!$G$8,Résultat!$G$7)),IF(H193=2,IF(E193=0,Résultat!G$9,IF(J193="No",Résultat!$G$9,Résultat!$G$7)),Résultat!$G$7)),IF(C193 = "Totale", IF(H193=1,IF(E193=0,Résultat!G$8,IF(J193="No",Résultat!$G$9,Résultat!$G$7)),IF(H193=2,IF(E193=0,Résultat!G$9,IF(J193="No",Résultat!$G$9,Résultat!$G$7)),Résultat!$G$7)),Résultat!$G$7)), "")</f>
        <v/>
      </c>
    </row>
    <row r="194" spans="1:11" ht="20.100000000000001" customHeight="1">
      <c r="A194" s="26"/>
      <c r="B194" s="27"/>
      <c r="C194" s="11" t="str">
        <f>IF($B194 &lt;&gt; "",VLOOKUP(MID(B194,3,5),'Recyclabilité Prod Matx'!C:F,2,FALSE), "")</f>
        <v/>
      </c>
      <c r="D194" s="11" t="str">
        <f>IF($B194 &lt;&gt; "",VLOOKUP(MID(B194,3,5),'Recyclabilité Prod Matx'!C:F,3,FALSE),"")</f>
        <v/>
      </c>
      <c r="E194" s="11" t="str">
        <f>IF($B194 &lt;&gt; "",VLOOKUP(MID(B194,3,5),'Recyclabilité Prod Matx'!C:F,4,FALSE), "")</f>
        <v/>
      </c>
      <c r="F194" s="12" t="str">
        <f>IF($B194 &lt;&gt; "", IF(C194="Totale","",IF(D194 = 0, "", VLOOKUP(D194,'Cond Compo'!A:B,2,FALSE))),"")</f>
        <v/>
      </c>
      <c r="G194" s="28"/>
      <c r="H194" s="11" t="str">
        <f xml:space="preserve"> IF(C194="Totale",2,IF($G194 &lt;&gt; "", IF(D194 = "E",MATCH(G194, 'Cond Compo'!D$16:D$18, 0), MATCH(G194, 'Cond Compo'!C$16:C$19, 0)), ""))</f>
        <v/>
      </c>
      <c r="I194" s="12" t="str">
        <f>IF($E194 &lt;&gt; "", IF(E194 = 0, "", VLOOKUP(E194,'Cond Perturbation'!A:B,2,FALSE)),"")</f>
        <v/>
      </c>
      <c r="J194" s="28"/>
      <c r="K194" s="29" t="str">
        <f>IF($B194 &lt;&gt; "", IF(C194="Oui",IF(H194=1,IF(E194=0,Résultat!G$8,IF(J194="No",Résultat!$G$8,Résultat!$G$7)),IF(H194=2,IF(E194=0,Résultat!G$9,IF(J194="No",Résultat!$G$9,Résultat!$G$7)),Résultat!$G$7)),IF(C194 = "Totale", IF(H194=1,IF(E194=0,Résultat!G$8,IF(J194="No",Résultat!$G$9,Résultat!$G$7)),IF(H194=2,IF(E194=0,Résultat!G$9,IF(J194="No",Résultat!$G$9,Résultat!$G$7)),Résultat!$G$7)),Résultat!$G$7)), "")</f>
        <v/>
      </c>
    </row>
    <row r="195" spans="1:11" ht="20.100000000000001" customHeight="1">
      <c r="A195" s="26"/>
      <c r="B195" s="27"/>
      <c r="C195" s="11" t="str">
        <f>IF($B195 &lt;&gt; "",VLOOKUP(MID(B195,3,5),'Recyclabilité Prod Matx'!C:F,2,FALSE), "")</f>
        <v/>
      </c>
      <c r="D195" s="11" t="str">
        <f>IF($B195 &lt;&gt; "",VLOOKUP(MID(B195,3,5),'Recyclabilité Prod Matx'!C:F,3,FALSE),"")</f>
        <v/>
      </c>
      <c r="E195" s="11" t="str">
        <f>IF($B195 &lt;&gt; "",VLOOKUP(MID(B195,3,5),'Recyclabilité Prod Matx'!C:F,4,FALSE), "")</f>
        <v/>
      </c>
      <c r="F195" s="12" t="str">
        <f>IF($B195 &lt;&gt; "", IF(C195="Totale","",IF(D195 = 0, "", VLOOKUP(D195,'Cond Compo'!A:B,2,FALSE))),"")</f>
        <v/>
      </c>
      <c r="G195" s="28"/>
      <c r="H195" s="11" t="str">
        <f xml:space="preserve"> IF(C195="Totale",2,IF($G195 &lt;&gt; "", IF(D195 = "E",MATCH(G195, 'Cond Compo'!D$16:D$18, 0), MATCH(G195, 'Cond Compo'!C$16:C$19, 0)), ""))</f>
        <v/>
      </c>
      <c r="I195" s="12" t="str">
        <f>IF($E195 &lt;&gt; "", IF(E195 = 0, "", VLOOKUP(E195,'Cond Perturbation'!A:B,2,FALSE)),"")</f>
        <v/>
      </c>
      <c r="J195" s="28"/>
      <c r="K195" s="29" t="str">
        <f>IF($B195 &lt;&gt; "", IF(C195="Oui",IF(H195=1,IF(E195=0,Résultat!G$8,IF(J195="No",Résultat!$G$8,Résultat!$G$7)),IF(H195=2,IF(E195=0,Résultat!G$9,IF(J195="No",Résultat!$G$9,Résultat!$G$7)),Résultat!$G$7)),IF(C195 = "Totale", IF(H195=1,IF(E195=0,Résultat!G$8,IF(J195="No",Résultat!$G$9,Résultat!$G$7)),IF(H195=2,IF(E195=0,Résultat!G$9,IF(J195="No",Résultat!$G$9,Résultat!$G$7)),Résultat!$G$7)),Résultat!$G$7)), "")</f>
        <v/>
      </c>
    </row>
    <row r="196" spans="1:11" ht="20.100000000000001" customHeight="1">
      <c r="A196" s="26"/>
      <c r="B196" s="27"/>
      <c r="C196" s="11" t="str">
        <f>IF($B196 &lt;&gt; "",VLOOKUP(MID(B196,3,5),'Recyclabilité Prod Matx'!C:F,2,FALSE), "")</f>
        <v/>
      </c>
      <c r="D196" s="11" t="str">
        <f>IF($B196 &lt;&gt; "",VLOOKUP(MID(B196,3,5),'Recyclabilité Prod Matx'!C:F,3,FALSE),"")</f>
        <v/>
      </c>
      <c r="E196" s="11" t="str">
        <f>IF($B196 &lt;&gt; "",VLOOKUP(MID(B196,3,5),'Recyclabilité Prod Matx'!C:F,4,FALSE), "")</f>
        <v/>
      </c>
      <c r="F196" s="12" t="str">
        <f>IF($B196 &lt;&gt; "", IF(C196="Totale","",IF(D196 = 0, "", VLOOKUP(D196,'Cond Compo'!A:B,2,FALSE))),"")</f>
        <v/>
      </c>
      <c r="G196" s="28"/>
      <c r="H196" s="11" t="str">
        <f xml:space="preserve"> IF(C196="Totale",2,IF($G196 &lt;&gt; "", IF(D196 = "E",MATCH(G196, 'Cond Compo'!D$16:D$18, 0), MATCH(G196, 'Cond Compo'!C$16:C$19, 0)), ""))</f>
        <v/>
      </c>
      <c r="I196" s="12" t="str">
        <f>IF($E196 &lt;&gt; "", IF(E196 = 0, "", VLOOKUP(E196,'Cond Perturbation'!A:B,2,FALSE)),"")</f>
        <v/>
      </c>
      <c r="J196" s="28"/>
      <c r="K196" s="29" t="str">
        <f>IF($B196 &lt;&gt; "", IF(C196="Oui",IF(H196=1,IF(E196=0,Résultat!G$8,IF(J196="No",Résultat!$G$8,Résultat!$G$7)),IF(H196=2,IF(E196=0,Résultat!G$9,IF(J196="No",Résultat!$G$9,Résultat!$G$7)),Résultat!$G$7)),IF(C196 = "Totale", IF(H196=1,IF(E196=0,Résultat!G$8,IF(J196="No",Résultat!$G$9,Résultat!$G$7)),IF(H196=2,IF(E196=0,Résultat!G$9,IF(J196="No",Résultat!$G$9,Résultat!$G$7)),Résultat!$G$7)),Résultat!$G$7)), "")</f>
        <v/>
      </c>
    </row>
    <row r="197" spans="1:11" ht="20.100000000000001" customHeight="1">
      <c r="A197" s="26"/>
      <c r="B197" s="27"/>
      <c r="C197" s="11" t="str">
        <f>IF($B197 &lt;&gt; "",VLOOKUP(MID(B197,3,5),'Recyclabilité Prod Matx'!C:F,2,FALSE), "")</f>
        <v/>
      </c>
      <c r="D197" s="11" t="str">
        <f>IF($B197 &lt;&gt; "",VLOOKUP(MID(B197,3,5),'Recyclabilité Prod Matx'!C:F,3,FALSE),"")</f>
        <v/>
      </c>
      <c r="E197" s="11" t="str">
        <f>IF($B197 &lt;&gt; "",VLOOKUP(MID(B197,3,5),'Recyclabilité Prod Matx'!C:F,4,FALSE), "")</f>
        <v/>
      </c>
      <c r="F197" s="12" t="str">
        <f>IF($B197 &lt;&gt; "", IF(C197="Totale","",IF(D197 = 0, "", VLOOKUP(D197,'Cond Compo'!A:B,2,FALSE))),"")</f>
        <v/>
      </c>
      <c r="G197" s="28"/>
      <c r="H197" s="11" t="str">
        <f xml:space="preserve"> IF(C197="Totale",2,IF($G197 &lt;&gt; "", IF(D197 = "E",MATCH(G197, 'Cond Compo'!D$16:D$18, 0), MATCH(G197, 'Cond Compo'!C$16:C$19, 0)), ""))</f>
        <v/>
      </c>
      <c r="I197" s="12" t="str">
        <f>IF($E197 &lt;&gt; "", IF(E197 = 0, "", VLOOKUP(E197,'Cond Perturbation'!A:B,2,FALSE)),"")</f>
        <v/>
      </c>
      <c r="J197" s="28"/>
      <c r="K197" s="29" t="str">
        <f>IF($B197 &lt;&gt; "", IF(C197="Oui",IF(H197=1,IF(E197=0,Résultat!G$8,IF(J197="No",Résultat!$G$8,Résultat!$G$7)),IF(H197=2,IF(E197=0,Résultat!G$9,IF(J197="No",Résultat!$G$9,Résultat!$G$7)),Résultat!$G$7)),IF(C197 = "Totale", IF(H197=1,IF(E197=0,Résultat!G$8,IF(J197="No",Résultat!$G$9,Résultat!$G$7)),IF(H197=2,IF(E197=0,Résultat!G$9,IF(J197="No",Résultat!$G$9,Résultat!$G$7)),Résultat!$G$7)),Résultat!$G$7)), "")</f>
        <v/>
      </c>
    </row>
    <row r="198" spans="1:11" ht="20.100000000000001" customHeight="1">
      <c r="A198" s="26"/>
      <c r="B198" s="27"/>
      <c r="C198" s="11" t="str">
        <f>IF($B198 &lt;&gt; "",VLOOKUP(MID(B198,3,5),'Recyclabilité Prod Matx'!C:F,2,FALSE), "")</f>
        <v/>
      </c>
      <c r="D198" s="11" t="str">
        <f>IF($B198 &lt;&gt; "",VLOOKUP(MID(B198,3,5),'Recyclabilité Prod Matx'!C:F,3,FALSE),"")</f>
        <v/>
      </c>
      <c r="E198" s="11" t="str">
        <f>IF($B198 &lt;&gt; "",VLOOKUP(MID(B198,3,5),'Recyclabilité Prod Matx'!C:F,4,FALSE), "")</f>
        <v/>
      </c>
      <c r="F198" s="12" t="str">
        <f>IF($B198 &lt;&gt; "", IF(C198="Totale","",IF(D198 = 0, "", VLOOKUP(D198,'Cond Compo'!A:B,2,FALSE))),"")</f>
        <v/>
      </c>
      <c r="G198" s="28"/>
      <c r="H198" s="11" t="str">
        <f xml:space="preserve"> IF(C198="Totale",2,IF($G198 &lt;&gt; "", IF(D198 = "E",MATCH(G198, 'Cond Compo'!D$16:D$18, 0), MATCH(G198, 'Cond Compo'!C$16:C$19, 0)), ""))</f>
        <v/>
      </c>
      <c r="I198" s="12" t="str">
        <f>IF($E198 &lt;&gt; "", IF(E198 = 0, "", VLOOKUP(E198,'Cond Perturbation'!A:B,2,FALSE)),"")</f>
        <v/>
      </c>
      <c r="J198" s="28"/>
      <c r="K198" s="29" t="str">
        <f>IF($B198 &lt;&gt; "", IF(C198="Oui",IF(H198=1,IF(E198=0,Résultat!G$8,IF(J198="No",Résultat!$G$8,Résultat!$G$7)),IF(H198=2,IF(E198=0,Résultat!G$9,IF(J198="No",Résultat!$G$9,Résultat!$G$7)),Résultat!$G$7)),IF(C198 = "Totale", IF(H198=1,IF(E198=0,Résultat!G$8,IF(J198="No",Résultat!$G$9,Résultat!$G$7)),IF(H198=2,IF(E198=0,Résultat!G$9,IF(J198="No",Résultat!$G$9,Résultat!$G$7)),Résultat!$G$7)),Résultat!$G$7)), "")</f>
        <v/>
      </c>
    </row>
    <row r="199" spans="1:11" ht="20.100000000000001" customHeight="1">
      <c r="A199" s="26"/>
      <c r="B199" s="27"/>
      <c r="C199" s="11" t="str">
        <f>IF($B199 &lt;&gt; "",VLOOKUP(MID(B199,3,5),'Recyclabilité Prod Matx'!C:F,2,FALSE), "")</f>
        <v/>
      </c>
      <c r="D199" s="11" t="str">
        <f>IF($B199 &lt;&gt; "",VLOOKUP(MID(B199,3,5),'Recyclabilité Prod Matx'!C:F,3,FALSE),"")</f>
        <v/>
      </c>
      <c r="E199" s="11" t="str">
        <f>IF($B199 &lt;&gt; "",VLOOKUP(MID(B199,3,5),'Recyclabilité Prod Matx'!C:F,4,FALSE), "")</f>
        <v/>
      </c>
      <c r="F199" s="12" t="str">
        <f>IF($B199 &lt;&gt; "", IF(C199="Totale","",IF(D199 = 0, "", VLOOKUP(D199,'Cond Compo'!A:B,2,FALSE))),"")</f>
        <v/>
      </c>
      <c r="G199" s="28"/>
      <c r="H199" s="11" t="str">
        <f xml:space="preserve"> IF(C199="Totale",2,IF($G199 &lt;&gt; "", IF(D199 = "E",MATCH(G199, 'Cond Compo'!D$16:D$18, 0), MATCH(G199, 'Cond Compo'!C$16:C$19, 0)), ""))</f>
        <v/>
      </c>
      <c r="I199" s="12" t="str">
        <f>IF($E199 &lt;&gt; "", IF(E199 = 0, "", VLOOKUP(E199,'Cond Perturbation'!A:B,2,FALSE)),"")</f>
        <v/>
      </c>
      <c r="J199" s="28"/>
      <c r="K199" s="29" t="str">
        <f>IF($B199 &lt;&gt; "", IF(C199="Oui",IF(H199=1,IF(E199=0,Résultat!G$8,IF(J199="No",Résultat!$G$8,Résultat!$G$7)),IF(H199=2,IF(E199=0,Résultat!G$9,IF(J199="No",Résultat!$G$9,Résultat!$G$7)),Résultat!$G$7)),IF(C199 = "Totale", IF(H199=1,IF(E199=0,Résultat!G$8,IF(J199="No",Résultat!$G$9,Résultat!$G$7)),IF(H199=2,IF(E199=0,Résultat!G$9,IF(J199="No",Résultat!$G$9,Résultat!$G$7)),Résultat!$G$7)),Résultat!$G$7)), "")</f>
        <v/>
      </c>
    </row>
    <row r="200" spans="1:11" ht="20.100000000000001" customHeight="1">
      <c r="A200" s="26"/>
      <c r="B200" s="27"/>
      <c r="C200" s="11" t="str">
        <f>IF($B200 &lt;&gt; "",VLOOKUP(MID(B200,3,5),'Recyclabilité Prod Matx'!C:F,2,FALSE), "")</f>
        <v/>
      </c>
      <c r="D200" s="11" t="str">
        <f>IF($B200 &lt;&gt; "",VLOOKUP(MID(B200,3,5),'Recyclabilité Prod Matx'!C:F,3,FALSE),"")</f>
        <v/>
      </c>
      <c r="E200" s="11" t="str">
        <f>IF($B200 &lt;&gt; "",VLOOKUP(MID(B200,3,5),'Recyclabilité Prod Matx'!C:F,4,FALSE), "")</f>
        <v/>
      </c>
      <c r="F200" s="12" t="str">
        <f>IF($B200 &lt;&gt; "", IF(C200="Totale","",IF(D200 = 0, "", VLOOKUP(D200,'Cond Compo'!A:B,2,FALSE))),"")</f>
        <v/>
      </c>
      <c r="G200" s="28"/>
      <c r="H200" s="11" t="str">
        <f xml:space="preserve"> IF(C200="Totale",2,IF($G200 &lt;&gt; "", IF(D200 = "E",MATCH(G200, 'Cond Compo'!D$16:D$18, 0), MATCH(G200, 'Cond Compo'!C$16:C$19, 0)), ""))</f>
        <v/>
      </c>
      <c r="I200" s="12" t="str">
        <f>IF($E200 &lt;&gt; "", IF(E200 = 0, "", VLOOKUP(E200,'Cond Perturbation'!A:B,2,FALSE)),"")</f>
        <v/>
      </c>
      <c r="J200" s="28"/>
      <c r="K200" s="29" t="str">
        <f>IF($B200 &lt;&gt; "", IF(C200="Oui",IF(H200=1,IF(E200=0,Résultat!G$8,IF(J200="No",Résultat!$G$8,Résultat!$G$7)),IF(H200=2,IF(E200=0,Résultat!G$9,IF(J200="No",Résultat!$G$9,Résultat!$G$7)),Résultat!$G$7)),IF(C200 = "Totale", IF(H200=1,IF(E200=0,Résultat!G$8,IF(J200="No",Résultat!$G$9,Résultat!$G$7)),IF(H200=2,IF(E200=0,Résultat!G$9,IF(J200="No",Résultat!$G$9,Résultat!$G$7)),Résultat!$G$7)),Résultat!$G$7)), "")</f>
        <v/>
      </c>
    </row>
    <row r="201" spans="1:11" ht="20.100000000000001" customHeight="1">
      <c r="A201" s="26"/>
      <c r="B201" s="27"/>
      <c r="C201" s="11" t="str">
        <f>IF($B201 &lt;&gt; "",VLOOKUP(MID(B201,3,5),'Recyclabilité Prod Matx'!C:F,2,FALSE), "")</f>
        <v/>
      </c>
      <c r="D201" s="11" t="str">
        <f>IF($B201 &lt;&gt; "",VLOOKUP(MID(B201,3,5),'Recyclabilité Prod Matx'!C:F,3,FALSE),"")</f>
        <v/>
      </c>
      <c r="E201" s="11" t="str">
        <f>IF($B201 &lt;&gt; "",VLOOKUP(MID(B201,3,5),'Recyclabilité Prod Matx'!C:F,4,FALSE), "")</f>
        <v/>
      </c>
      <c r="F201" s="12" t="str">
        <f>IF($B201 &lt;&gt; "", IF(C201="Totale","",IF(D201 = 0, "", VLOOKUP(D201,'Cond Compo'!A:B,2,FALSE))),"")</f>
        <v/>
      </c>
      <c r="G201" s="28"/>
      <c r="H201" s="11" t="str">
        <f xml:space="preserve"> IF(C201="Totale",2,IF($G201 &lt;&gt; "", IF(D201 = "E",MATCH(G201, 'Cond Compo'!D$16:D$18, 0), MATCH(G201, 'Cond Compo'!C$16:C$19, 0)), ""))</f>
        <v/>
      </c>
      <c r="I201" s="12" t="str">
        <f>IF($E201 &lt;&gt; "", IF(E201 = 0, "", VLOOKUP(E201,'Cond Perturbation'!A:B,2,FALSE)),"")</f>
        <v/>
      </c>
      <c r="J201" s="28"/>
      <c r="K201" s="29" t="str">
        <f>IF($B201 &lt;&gt; "", IF(C201="Oui",IF(H201=1,IF(E201=0,Résultat!G$8,IF(J201="No",Résultat!$G$8,Résultat!$G$7)),IF(H201=2,IF(E201=0,Résultat!G$9,IF(J201="No",Résultat!$G$9,Résultat!$G$7)),Résultat!$G$7)),IF(C201 = "Totale", IF(H201=1,IF(E201=0,Résultat!G$8,IF(J201="No",Résultat!$G$9,Résultat!$G$7)),IF(H201=2,IF(E201=0,Résultat!G$9,IF(J201="No",Résultat!$G$9,Résultat!$G$7)),Résultat!$G$7)),Résultat!$G$7)), "")</f>
        <v/>
      </c>
    </row>
    <row r="202" spans="1:11" ht="20.100000000000001" customHeight="1">
      <c r="A202" s="26"/>
      <c r="B202" s="27"/>
      <c r="C202" s="11" t="str">
        <f>IF($B202 &lt;&gt; "",VLOOKUP(MID(B202,3,5),'Recyclabilité Prod Matx'!C:F,2,FALSE), "")</f>
        <v/>
      </c>
      <c r="D202" s="11" t="str">
        <f>IF($B202 &lt;&gt; "",VLOOKUP(MID(B202,3,5),'Recyclabilité Prod Matx'!C:F,3,FALSE),"")</f>
        <v/>
      </c>
      <c r="E202" s="11" t="str">
        <f>IF($B202 &lt;&gt; "",VLOOKUP(MID(B202,3,5),'Recyclabilité Prod Matx'!C:F,4,FALSE), "")</f>
        <v/>
      </c>
      <c r="F202" s="12" t="str">
        <f>IF($B202 &lt;&gt; "", IF(C202="Totale","",IF(D202 = 0, "", VLOOKUP(D202,'Cond Compo'!A:B,2,FALSE))),"")</f>
        <v/>
      </c>
      <c r="G202" s="28"/>
      <c r="H202" s="11" t="str">
        <f xml:space="preserve"> IF(C202="Totale",2,IF($G202 &lt;&gt; "", IF(D202 = "E",MATCH(G202, 'Cond Compo'!D$16:D$18, 0), MATCH(G202, 'Cond Compo'!C$16:C$19, 0)), ""))</f>
        <v/>
      </c>
      <c r="I202" s="12" t="str">
        <f>IF($E202 &lt;&gt; "", IF(E202 = 0, "", VLOOKUP(E202,'Cond Perturbation'!A:B,2,FALSE)),"")</f>
        <v/>
      </c>
      <c r="J202" s="28"/>
      <c r="K202" s="29" t="str">
        <f>IF($B202 &lt;&gt; "", IF(C202="Oui",IF(H202=1,IF(E202=0,Résultat!G$8,IF(J202="No",Résultat!$G$8,Résultat!$G$7)),IF(H202=2,IF(E202=0,Résultat!G$9,IF(J202="No",Résultat!$G$9,Résultat!$G$7)),Résultat!$G$7)),IF(C202 = "Totale", IF(H202=1,IF(E202=0,Résultat!G$8,IF(J202="No",Résultat!$G$9,Résultat!$G$7)),IF(H202=2,IF(E202=0,Résultat!G$9,IF(J202="No",Résultat!$G$9,Résultat!$G$7)),Résultat!$G$7)),Résultat!$G$7)), "")</f>
        <v/>
      </c>
    </row>
    <row r="203" spans="1:11" ht="20.100000000000001" customHeight="1">
      <c r="A203" s="26"/>
      <c r="B203" s="27"/>
      <c r="C203" s="11" t="str">
        <f>IF($B203 &lt;&gt; "",VLOOKUP(MID(B203,3,5),'Recyclabilité Prod Matx'!C:F,2,FALSE), "")</f>
        <v/>
      </c>
      <c r="D203" s="11" t="str">
        <f>IF($B203 &lt;&gt; "",VLOOKUP(MID(B203,3,5),'Recyclabilité Prod Matx'!C:F,3,FALSE),"")</f>
        <v/>
      </c>
      <c r="E203" s="11" t="str">
        <f>IF($B203 &lt;&gt; "",VLOOKUP(MID(B203,3,5),'Recyclabilité Prod Matx'!C:F,4,FALSE), "")</f>
        <v/>
      </c>
      <c r="F203" s="12" t="str">
        <f>IF($B203 &lt;&gt; "", IF(C203="Totale","",IF(D203 = 0, "", VLOOKUP(D203,'Cond Compo'!A:B,2,FALSE))),"")</f>
        <v/>
      </c>
      <c r="G203" s="28"/>
      <c r="H203" s="11" t="str">
        <f xml:space="preserve"> IF(C203="Totale",2,IF($G203 &lt;&gt; "", IF(D203 = "E",MATCH(G203, 'Cond Compo'!D$16:D$18, 0), MATCH(G203, 'Cond Compo'!C$16:C$19, 0)), ""))</f>
        <v/>
      </c>
      <c r="I203" s="12" t="str">
        <f>IF($E203 &lt;&gt; "", IF(E203 = 0, "", VLOOKUP(E203,'Cond Perturbation'!A:B,2,FALSE)),"")</f>
        <v/>
      </c>
      <c r="J203" s="28"/>
      <c r="K203" s="29" t="str">
        <f>IF($B203 &lt;&gt; "", IF(C203="Oui",IF(H203=1,IF(E203=0,Résultat!G$8,IF(J203="No",Résultat!$G$8,Résultat!$G$7)),IF(H203=2,IF(E203=0,Résultat!G$9,IF(J203="No",Résultat!$G$9,Résultat!$G$7)),Résultat!$G$7)),IF(C203 = "Totale", IF(H203=1,IF(E203=0,Résultat!G$8,IF(J203="No",Résultat!$G$9,Résultat!$G$7)),IF(H203=2,IF(E203=0,Résultat!G$9,IF(J203="No",Résultat!$G$9,Résultat!$G$7)),Résultat!$G$7)),Résultat!$G$7)), "")</f>
        <v/>
      </c>
    </row>
    <row r="204" spans="1:11" ht="20.100000000000001" customHeight="1">
      <c r="A204" s="26"/>
      <c r="B204" s="27"/>
      <c r="C204" s="11" t="str">
        <f>IF($B204 &lt;&gt; "",VLOOKUP(MID(B204,3,5),'Recyclabilité Prod Matx'!C:F,2,FALSE), "")</f>
        <v/>
      </c>
      <c r="D204" s="11" t="str">
        <f>IF($B204 &lt;&gt; "",VLOOKUP(MID(B204,3,5),'Recyclabilité Prod Matx'!C:F,3,FALSE),"")</f>
        <v/>
      </c>
      <c r="E204" s="11" t="str">
        <f>IF($B204 &lt;&gt; "",VLOOKUP(MID(B204,3,5),'Recyclabilité Prod Matx'!C:F,4,FALSE), "")</f>
        <v/>
      </c>
      <c r="F204" s="12" t="str">
        <f>IF($B204 &lt;&gt; "", IF(C204="Totale","",IF(D204 = 0, "", VLOOKUP(D204,'Cond Compo'!A:B,2,FALSE))),"")</f>
        <v/>
      </c>
      <c r="G204" s="28"/>
      <c r="H204" s="11" t="str">
        <f xml:space="preserve"> IF(C204="Totale",2,IF($G204 &lt;&gt; "", IF(D204 = "E",MATCH(G204, 'Cond Compo'!D$16:D$18, 0), MATCH(G204, 'Cond Compo'!C$16:C$19, 0)), ""))</f>
        <v/>
      </c>
      <c r="I204" s="12" t="str">
        <f>IF($E204 &lt;&gt; "", IF(E204 = 0, "", VLOOKUP(E204,'Cond Perturbation'!A:B,2,FALSE)),"")</f>
        <v/>
      </c>
      <c r="J204" s="28"/>
      <c r="K204" s="29" t="str">
        <f>IF($B204 &lt;&gt; "", IF(C204="Oui",IF(H204=1,IF(E204=0,Résultat!G$8,IF(J204="No",Résultat!$G$8,Résultat!$G$7)),IF(H204=2,IF(E204=0,Résultat!G$9,IF(J204="No",Résultat!$G$9,Résultat!$G$7)),Résultat!$G$7)),IF(C204 = "Totale", IF(H204=1,IF(E204=0,Résultat!G$8,IF(J204="No",Résultat!$G$9,Résultat!$G$7)),IF(H204=2,IF(E204=0,Résultat!G$9,IF(J204="No",Résultat!$G$9,Résultat!$G$7)),Résultat!$G$7)),Résultat!$G$7)), "")</f>
        <v/>
      </c>
    </row>
    <row r="205" spans="1:11" ht="20.100000000000001" customHeight="1">
      <c r="A205" s="26"/>
      <c r="B205" s="27"/>
      <c r="C205" s="11" t="str">
        <f>IF($B205 &lt;&gt; "",VLOOKUP(MID(B205,3,5),'Recyclabilité Prod Matx'!C:F,2,FALSE), "")</f>
        <v/>
      </c>
      <c r="D205" s="11" t="str">
        <f>IF($B205 &lt;&gt; "",VLOOKUP(MID(B205,3,5),'Recyclabilité Prod Matx'!C:F,3,FALSE),"")</f>
        <v/>
      </c>
      <c r="E205" s="11" t="str">
        <f>IF($B205 &lt;&gt; "",VLOOKUP(MID(B205,3,5),'Recyclabilité Prod Matx'!C:F,4,FALSE), "")</f>
        <v/>
      </c>
      <c r="F205" s="12" t="str">
        <f>IF($B205 &lt;&gt; "", IF(C205="Totale","",IF(D205 = 0, "", VLOOKUP(D205,'Cond Compo'!A:B,2,FALSE))),"")</f>
        <v/>
      </c>
      <c r="G205" s="28"/>
      <c r="H205" s="11" t="str">
        <f xml:space="preserve"> IF(C205="Totale",2,IF($G205 &lt;&gt; "", IF(D205 = "E",MATCH(G205, 'Cond Compo'!D$16:D$18, 0), MATCH(G205, 'Cond Compo'!C$16:C$19, 0)), ""))</f>
        <v/>
      </c>
      <c r="I205" s="12" t="str">
        <f>IF($E205 &lt;&gt; "", IF(E205 = 0, "", VLOOKUP(E205,'Cond Perturbation'!A:B,2,FALSE)),"")</f>
        <v/>
      </c>
      <c r="J205" s="28"/>
      <c r="K205" s="29" t="str">
        <f>IF($B205 &lt;&gt; "", IF(C205="Oui",IF(H205=1,IF(E205=0,Résultat!G$8,IF(J205="No",Résultat!$G$8,Résultat!$G$7)),IF(H205=2,IF(E205=0,Résultat!G$9,IF(J205="No",Résultat!$G$9,Résultat!$G$7)),Résultat!$G$7)),IF(C205 = "Totale", IF(H205=1,IF(E205=0,Résultat!G$8,IF(J205="No",Résultat!$G$9,Résultat!$G$7)),IF(H205=2,IF(E205=0,Résultat!G$9,IF(J205="No",Résultat!$G$9,Résultat!$G$7)),Résultat!$G$7)),Résultat!$G$7)), "")</f>
        <v/>
      </c>
    </row>
    <row r="206" spans="1:11" ht="20.100000000000001" customHeight="1">
      <c r="A206" s="26"/>
      <c r="B206" s="27"/>
      <c r="C206" s="11" t="str">
        <f>IF($B206 &lt;&gt; "",VLOOKUP(MID(B206,3,5),'Recyclabilité Prod Matx'!C:F,2,FALSE), "")</f>
        <v/>
      </c>
      <c r="D206" s="11" t="str">
        <f>IF($B206 &lt;&gt; "",VLOOKUP(MID(B206,3,5),'Recyclabilité Prod Matx'!C:F,3,FALSE),"")</f>
        <v/>
      </c>
      <c r="E206" s="11" t="str">
        <f>IF($B206 &lt;&gt; "",VLOOKUP(MID(B206,3,5),'Recyclabilité Prod Matx'!C:F,4,FALSE), "")</f>
        <v/>
      </c>
      <c r="F206" s="12" t="str">
        <f>IF($B206 &lt;&gt; "", IF(C206="Totale","",IF(D206 = 0, "", VLOOKUP(D206,'Cond Compo'!A:B,2,FALSE))),"")</f>
        <v/>
      </c>
      <c r="G206" s="28"/>
      <c r="H206" s="11" t="str">
        <f xml:space="preserve"> IF(C206="Totale",2,IF($G206 &lt;&gt; "", IF(D206 = "E",MATCH(G206, 'Cond Compo'!D$16:D$18, 0), MATCH(G206, 'Cond Compo'!C$16:C$19, 0)), ""))</f>
        <v/>
      </c>
      <c r="I206" s="12" t="str">
        <f>IF($E206 &lt;&gt; "", IF(E206 = 0, "", VLOOKUP(E206,'Cond Perturbation'!A:B,2,FALSE)),"")</f>
        <v/>
      </c>
      <c r="J206" s="28"/>
      <c r="K206" s="29" t="str">
        <f>IF($B206 &lt;&gt; "", IF(C206="Oui",IF(H206=1,IF(E206=0,Résultat!G$8,IF(J206="No",Résultat!$G$8,Résultat!$G$7)),IF(H206=2,IF(E206=0,Résultat!G$9,IF(J206="No",Résultat!$G$9,Résultat!$G$7)),Résultat!$G$7)),IF(C206 = "Totale", IF(H206=1,IF(E206=0,Résultat!G$8,IF(J206="No",Résultat!$G$9,Résultat!$G$7)),IF(H206=2,IF(E206=0,Résultat!G$9,IF(J206="No",Résultat!$G$9,Résultat!$G$7)),Résultat!$G$7)),Résultat!$G$7)), "")</f>
        <v/>
      </c>
    </row>
    <row r="207" spans="1:11" ht="20.100000000000001" customHeight="1">
      <c r="A207" s="26"/>
      <c r="B207" s="27"/>
      <c r="C207" s="11" t="str">
        <f>IF($B207 &lt;&gt; "",VLOOKUP(MID(B207,3,5),'Recyclabilité Prod Matx'!C:F,2,FALSE), "")</f>
        <v/>
      </c>
      <c r="D207" s="11" t="str">
        <f>IF($B207 &lt;&gt; "",VLOOKUP(MID(B207,3,5),'Recyclabilité Prod Matx'!C:F,3,FALSE),"")</f>
        <v/>
      </c>
      <c r="E207" s="11" t="str">
        <f>IF($B207 &lt;&gt; "",VLOOKUP(MID(B207,3,5),'Recyclabilité Prod Matx'!C:F,4,FALSE), "")</f>
        <v/>
      </c>
      <c r="F207" s="12" t="str">
        <f>IF($B207 &lt;&gt; "", IF(C207="Totale","",IF(D207 = 0, "", VLOOKUP(D207,'Cond Compo'!A:B,2,FALSE))),"")</f>
        <v/>
      </c>
      <c r="G207" s="28"/>
      <c r="H207" s="11" t="str">
        <f xml:space="preserve"> IF(C207="Totale",2,IF($G207 &lt;&gt; "", IF(D207 = "E",MATCH(G207, 'Cond Compo'!D$16:D$18, 0), MATCH(G207, 'Cond Compo'!C$16:C$19, 0)), ""))</f>
        <v/>
      </c>
      <c r="I207" s="12" t="str">
        <f>IF($E207 &lt;&gt; "", IF(E207 = 0, "", VLOOKUP(E207,'Cond Perturbation'!A:B,2,FALSE)),"")</f>
        <v/>
      </c>
      <c r="J207" s="28"/>
      <c r="K207" s="29" t="str">
        <f>IF($B207 &lt;&gt; "", IF(C207="Oui",IF(H207=1,IF(E207=0,Résultat!G$8,IF(J207="No",Résultat!$G$8,Résultat!$G$7)),IF(H207=2,IF(E207=0,Résultat!G$9,IF(J207="No",Résultat!$G$9,Résultat!$G$7)),Résultat!$G$7)),IF(C207 = "Totale", IF(H207=1,IF(E207=0,Résultat!G$8,IF(J207="No",Résultat!$G$9,Résultat!$G$7)),IF(H207=2,IF(E207=0,Résultat!G$9,IF(J207="No",Résultat!$G$9,Résultat!$G$7)),Résultat!$G$7)),Résultat!$G$7)), "")</f>
        <v/>
      </c>
    </row>
    <row r="208" spans="1:11" ht="20.100000000000001" customHeight="1">
      <c r="A208" s="26"/>
      <c r="B208" s="27"/>
      <c r="C208" s="11" t="str">
        <f>IF($B208 &lt;&gt; "",VLOOKUP(MID(B208,3,5),'Recyclabilité Prod Matx'!C:F,2,FALSE), "")</f>
        <v/>
      </c>
      <c r="D208" s="11" t="str">
        <f>IF($B208 &lt;&gt; "",VLOOKUP(MID(B208,3,5),'Recyclabilité Prod Matx'!C:F,3,FALSE),"")</f>
        <v/>
      </c>
      <c r="E208" s="11" t="str">
        <f>IF($B208 &lt;&gt; "",VLOOKUP(MID(B208,3,5),'Recyclabilité Prod Matx'!C:F,4,FALSE), "")</f>
        <v/>
      </c>
      <c r="F208" s="12" t="str">
        <f>IF($B208 &lt;&gt; "", IF(C208="Totale","",IF(D208 = 0, "", VLOOKUP(D208,'Cond Compo'!A:B,2,FALSE))),"")</f>
        <v/>
      </c>
      <c r="G208" s="28"/>
      <c r="H208" s="11" t="str">
        <f xml:space="preserve"> IF(C208="Totale",2,IF($G208 &lt;&gt; "", IF(D208 = "E",MATCH(G208, 'Cond Compo'!D$16:D$18, 0), MATCH(G208, 'Cond Compo'!C$16:C$19, 0)), ""))</f>
        <v/>
      </c>
      <c r="I208" s="12" t="str">
        <f>IF($E208 &lt;&gt; "", IF(E208 = 0, "", VLOOKUP(E208,'Cond Perturbation'!A:B,2,FALSE)),"")</f>
        <v/>
      </c>
      <c r="J208" s="28"/>
      <c r="K208" s="29" t="str">
        <f>IF($B208 &lt;&gt; "", IF(C208="Oui",IF(H208=1,IF(E208=0,Résultat!G$8,IF(J208="No",Résultat!$G$8,Résultat!$G$7)),IF(H208=2,IF(E208=0,Résultat!G$9,IF(J208="No",Résultat!$G$9,Résultat!$G$7)),Résultat!$G$7)),IF(C208 = "Totale", IF(H208=1,IF(E208=0,Résultat!G$8,IF(J208="No",Résultat!$G$9,Résultat!$G$7)),IF(H208=2,IF(E208=0,Résultat!G$9,IF(J208="No",Résultat!$G$9,Résultat!$G$7)),Résultat!$G$7)),Résultat!$G$7)), "")</f>
        <v/>
      </c>
    </row>
    <row r="209" spans="1:11" ht="20.100000000000001" customHeight="1">
      <c r="A209" s="26"/>
      <c r="B209" s="27"/>
      <c r="C209" s="11" t="str">
        <f>IF($B209 &lt;&gt; "",VLOOKUP(MID(B209,3,5),'Recyclabilité Prod Matx'!C:F,2,FALSE), "")</f>
        <v/>
      </c>
      <c r="D209" s="11" t="str">
        <f>IF($B209 &lt;&gt; "",VLOOKUP(MID(B209,3,5),'Recyclabilité Prod Matx'!C:F,3,FALSE),"")</f>
        <v/>
      </c>
      <c r="E209" s="11" t="str">
        <f>IF($B209 &lt;&gt; "",VLOOKUP(MID(B209,3,5),'Recyclabilité Prod Matx'!C:F,4,FALSE), "")</f>
        <v/>
      </c>
      <c r="F209" s="12" t="str">
        <f>IF($B209 &lt;&gt; "", IF(C209="Totale","",IF(D209 = 0, "", VLOOKUP(D209,'Cond Compo'!A:B,2,FALSE))),"")</f>
        <v/>
      </c>
      <c r="G209" s="28"/>
      <c r="H209" s="11" t="str">
        <f xml:space="preserve"> IF(C209="Totale",2,IF($G209 &lt;&gt; "", IF(D209 = "E",MATCH(G209, 'Cond Compo'!D$16:D$18, 0), MATCH(G209, 'Cond Compo'!C$16:C$19, 0)), ""))</f>
        <v/>
      </c>
      <c r="I209" s="12" t="str">
        <f>IF($E209 &lt;&gt; "", IF(E209 = 0, "", VLOOKUP(E209,'Cond Perturbation'!A:B,2,FALSE)),"")</f>
        <v/>
      </c>
      <c r="J209" s="28"/>
      <c r="K209" s="29" t="str">
        <f>IF($B209 &lt;&gt; "", IF(C209="Oui",IF(H209=1,IF(E209=0,Résultat!G$8,IF(J209="No",Résultat!$G$8,Résultat!$G$7)),IF(H209=2,IF(E209=0,Résultat!G$9,IF(J209="No",Résultat!$G$9,Résultat!$G$7)),Résultat!$G$7)),IF(C209 = "Totale", IF(H209=1,IF(E209=0,Résultat!G$8,IF(J209="No",Résultat!$G$9,Résultat!$G$7)),IF(H209=2,IF(E209=0,Résultat!G$9,IF(J209="No",Résultat!$G$9,Résultat!$G$7)),Résultat!$G$7)),Résultat!$G$7)), "")</f>
        <v/>
      </c>
    </row>
    <row r="210" spans="1:11" ht="20.100000000000001" customHeight="1">
      <c r="A210" s="26"/>
      <c r="B210" s="27"/>
      <c r="C210" s="11" t="str">
        <f>IF($B210 &lt;&gt; "",VLOOKUP(MID(B210,3,5),'Recyclabilité Prod Matx'!C:F,2,FALSE), "")</f>
        <v/>
      </c>
      <c r="D210" s="11" t="str">
        <f>IF($B210 &lt;&gt; "",VLOOKUP(MID(B210,3,5),'Recyclabilité Prod Matx'!C:F,3,FALSE),"")</f>
        <v/>
      </c>
      <c r="E210" s="11" t="str">
        <f>IF($B210 &lt;&gt; "",VLOOKUP(MID(B210,3,5),'Recyclabilité Prod Matx'!C:F,4,FALSE), "")</f>
        <v/>
      </c>
      <c r="F210" s="12" t="str">
        <f>IF($B210 &lt;&gt; "", IF(C210="Totale","",IF(D210 = 0, "", VLOOKUP(D210,'Cond Compo'!A:B,2,FALSE))),"")</f>
        <v/>
      </c>
      <c r="G210" s="28"/>
      <c r="H210" s="11" t="str">
        <f xml:space="preserve"> IF(C210="Totale",2,IF($G210 &lt;&gt; "", IF(D210 = "E",MATCH(G210, 'Cond Compo'!D$16:D$18, 0), MATCH(G210, 'Cond Compo'!C$16:C$19, 0)), ""))</f>
        <v/>
      </c>
      <c r="I210" s="12" t="str">
        <f>IF($E210 &lt;&gt; "", IF(E210 = 0, "", VLOOKUP(E210,'Cond Perturbation'!A:B,2,FALSE)),"")</f>
        <v/>
      </c>
      <c r="J210" s="28"/>
      <c r="K210" s="29" t="str">
        <f>IF($B210 &lt;&gt; "", IF(C210="Oui",IF(H210=1,IF(E210=0,Résultat!G$8,IF(J210="No",Résultat!$G$8,Résultat!$G$7)),IF(H210=2,IF(E210=0,Résultat!G$9,IF(J210="No",Résultat!$G$9,Résultat!$G$7)),Résultat!$G$7)),IF(C210 = "Totale", IF(H210=1,IF(E210=0,Résultat!G$8,IF(J210="No",Résultat!$G$9,Résultat!$G$7)),IF(H210=2,IF(E210=0,Résultat!G$9,IF(J210="No",Résultat!$G$9,Résultat!$G$7)),Résultat!$G$7)),Résultat!$G$7)), "")</f>
        <v/>
      </c>
    </row>
    <row r="211" spans="1:11" ht="20.100000000000001" customHeight="1">
      <c r="A211" s="26"/>
      <c r="B211" s="27"/>
      <c r="C211" s="11" t="str">
        <f>IF($B211 &lt;&gt; "",VLOOKUP(MID(B211,3,5),'Recyclabilité Prod Matx'!C:F,2,FALSE), "")</f>
        <v/>
      </c>
      <c r="D211" s="11" t="str">
        <f>IF($B211 &lt;&gt; "",VLOOKUP(MID(B211,3,5),'Recyclabilité Prod Matx'!C:F,3,FALSE),"")</f>
        <v/>
      </c>
      <c r="E211" s="11" t="str">
        <f>IF($B211 &lt;&gt; "",VLOOKUP(MID(B211,3,5),'Recyclabilité Prod Matx'!C:F,4,FALSE), "")</f>
        <v/>
      </c>
      <c r="F211" s="12" t="str">
        <f>IF($B211 &lt;&gt; "", IF(C211="Totale","",IF(D211 = 0, "", VLOOKUP(D211,'Cond Compo'!A:B,2,FALSE))),"")</f>
        <v/>
      </c>
      <c r="G211" s="28"/>
      <c r="H211" s="11" t="str">
        <f xml:space="preserve"> IF(C211="Totale",2,IF($G211 &lt;&gt; "", IF(D211 = "E",MATCH(G211, 'Cond Compo'!D$16:D$18, 0), MATCH(G211, 'Cond Compo'!C$16:C$19, 0)), ""))</f>
        <v/>
      </c>
      <c r="I211" s="12" t="str">
        <f>IF($E211 &lt;&gt; "", IF(E211 = 0, "", VLOOKUP(E211,'Cond Perturbation'!A:B,2,FALSE)),"")</f>
        <v/>
      </c>
      <c r="J211" s="28"/>
      <c r="K211" s="29" t="str">
        <f>IF($B211 &lt;&gt; "", IF(C211="Oui",IF(H211=1,IF(E211=0,Résultat!G$8,IF(J211="No",Résultat!$G$8,Résultat!$G$7)),IF(H211=2,IF(E211=0,Résultat!G$9,IF(J211="No",Résultat!$G$9,Résultat!$G$7)),Résultat!$G$7)),IF(C211 = "Totale", IF(H211=1,IF(E211=0,Résultat!G$8,IF(J211="No",Résultat!$G$9,Résultat!$G$7)),IF(H211=2,IF(E211=0,Résultat!G$9,IF(J211="No",Résultat!$G$9,Résultat!$G$7)),Résultat!$G$7)),Résultat!$G$7)), "")</f>
        <v/>
      </c>
    </row>
    <row r="212" spans="1:11" ht="20.100000000000001" customHeight="1">
      <c r="A212" s="26"/>
      <c r="B212" s="27"/>
      <c r="C212" s="11" t="str">
        <f>IF($B212 &lt;&gt; "",VLOOKUP(MID(B212,3,5),'Recyclabilité Prod Matx'!C:F,2,FALSE), "")</f>
        <v/>
      </c>
      <c r="D212" s="11" t="str">
        <f>IF($B212 &lt;&gt; "",VLOOKUP(MID(B212,3,5),'Recyclabilité Prod Matx'!C:F,3,FALSE),"")</f>
        <v/>
      </c>
      <c r="E212" s="11" t="str">
        <f>IF($B212 &lt;&gt; "",VLOOKUP(MID(B212,3,5),'Recyclabilité Prod Matx'!C:F,4,FALSE), "")</f>
        <v/>
      </c>
      <c r="F212" s="12" t="str">
        <f>IF($B212 &lt;&gt; "", IF(C212="Totale","",IF(D212 = 0, "", VLOOKUP(D212,'Cond Compo'!A:B,2,FALSE))),"")</f>
        <v/>
      </c>
      <c r="G212" s="28"/>
      <c r="H212" s="11" t="str">
        <f xml:space="preserve"> IF(C212="Totale",2,IF($G212 &lt;&gt; "", IF(D212 = "E",MATCH(G212, 'Cond Compo'!D$16:D$18, 0), MATCH(G212, 'Cond Compo'!C$16:C$19, 0)), ""))</f>
        <v/>
      </c>
      <c r="I212" s="12" t="str">
        <f>IF($E212 &lt;&gt; "", IF(E212 = 0, "", VLOOKUP(E212,'Cond Perturbation'!A:B,2,FALSE)),"")</f>
        <v/>
      </c>
      <c r="J212" s="28"/>
      <c r="K212" s="29" t="str">
        <f>IF($B212 &lt;&gt; "", IF(C212="Oui",IF(H212=1,IF(E212=0,Résultat!G$8,IF(J212="No",Résultat!$G$8,Résultat!$G$7)),IF(H212=2,IF(E212=0,Résultat!G$9,IF(J212="No",Résultat!$G$9,Résultat!$G$7)),Résultat!$G$7)),IF(C212 = "Totale", IF(H212=1,IF(E212=0,Résultat!G$8,IF(J212="No",Résultat!$G$9,Résultat!$G$7)),IF(H212=2,IF(E212=0,Résultat!G$9,IF(J212="No",Résultat!$G$9,Résultat!$G$7)),Résultat!$G$7)),Résultat!$G$7)), "")</f>
        <v/>
      </c>
    </row>
    <row r="213" spans="1:11" ht="20.100000000000001" customHeight="1">
      <c r="A213" s="26"/>
      <c r="B213" s="27"/>
      <c r="C213" s="11" t="str">
        <f>IF($B213 &lt;&gt; "",VLOOKUP(MID(B213,3,5),'Recyclabilité Prod Matx'!C:F,2,FALSE), "")</f>
        <v/>
      </c>
      <c r="D213" s="11" t="str">
        <f>IF($B213 &lt;&gt; "",VLOOKUP(MID(B213,3,5),'Recyclabilité Prod Matx'!C:F,3,FALSE),"")</f>
        <v/>
      </c>
      <c r="E213" s="11" t="str">
        <f>IF($B213 &lt;&gt; "",VLOOKUP(MID(B213,3,5),'Recyclabilité Prod Matx'!C:F,4,FALSE), "")</f>
        <v/>
      </c>
      <c r="F213" s="12" t="str">
        <f>IF($B213 &lt;&gt; "", IF(C213="Totale","",IF(D213 = 0, "", VLOOKUP(D213,'Cond Compo'!A:B,2,FALSE))),"")</f>
        <v/>
      </c>
      <c r="G213" s="28"/>
      <c r="H213" s="11" t="str">
        <f xml:space="preserve"> IF(C213="Totale",2,IF($G213 &lt;&gt; "", IF(D213 = "E",MATCH(G213, 'Cond Compo'!D$16:D$18, 0), MATCH(G213, 'Cond Compo'!C$16:C$19, 0)), ""))</f>
        <v/>
      </c>
      <c r="I213" s="12" t="str">
        <f>IF($E213 &lt;&gt; "", IF(E213 = 0, "", VLOOKUP(E213,'Cond Perturbation'!A:B,2,FALSE)),"")</f>
        <v/>
      </c>
      <c r="J213" s="28"/>
      <c r="K213" s="29" t="str">
        <f>IF($B213 &lt;&gt; "", IF(C213="Oui",IF(H213=1,IF(E213=0,Résultat!G$8,IF(J213="No",Résultat!$G$8,Résultat!$G$7)),IF(H213=2,IF(E213=0,Résultat!G$9,IF(J213="No",Résultat!$G$9,Résultat!$G$7)),Résultat!$G$7)),IF(C213 = "Totale", IF(H213=1,IF(E213=0,Résultat!G$8,IF(J213="No",Résultat!$G$9,Résultat!$G$7)),IF(H213=2,IF(E213=0,Résultat!G$9,IF(J213="No",Résultat!$G$9,Résultat!$G$7)),Résultat!$G$7)),Résultat!$G$7)), "")</f>
        <v/>
      </c>
    </row>
    <row r="214" spans="1:11" ht="20.100000000000001" customHeight="1">
      <c r="A214" s="26"/>
      <c r="B214" s="27"/>
      <c r="C214" s="11" t="str">
        <f>IF($B214 &lt;&gt; "",VLOOKUP(MID(B214,3,5),'Recyclabilité Prod Matx'!C:F,2,FALSE), "")</f>
        <v/>
      </c>
      <c r="D214" s="11" t="str">
        <f>IF($B214 &lt;&gt; "",VLOOKUP(MID(B214,3,5),'Recyclabilité Prod Matx'!C:F,3,FALSE),"")</f>
        <v/>
      </c>
      <c r="E214" s="11" t="str">
        <f>IF($B214 &lt;&gt; "",VLOOKUP(MID(B214,3,5),'Recyclabilité Prod Matx'!C:F,4,FALSE), "")</f>
        <v/>
      </c>
      <c r="F214" s="12" t="str">
        <f>IF($B214 &lt;&gt; "", IF(C214="Totale","",IF(D214 = 0, "", VLOOKUP(D214,'Cond Compo'!A:B,2,FALSE))),"")</f>
        <v/>
      </c>
      <c r="G214" s="28"/>
      <c r="H214" s="11" t="str">
        <f xml:space="preserve"> IF(C214="Totale",2,IF($G214 &lt;&gt; "", IF(D214 = "E",MATCH(G214, 'Cond Compo'!D$16:D$18, 0), MATCH(G214, 'Cond Compo'!C$16:C$19, 0)), ""))</f>
        <v/>
      </c>
      <c r="I214" s="12" t="str">
        <f>IF($E214 &lt;&gt; "", IF(E214 = 0, "", VLOOKUP(E214,'Cond Perturbation'!A:B,2,FALSE)),"")</f>
        <v/>
      </c>
      <c r="J214" s="28"/>
      <c r="K214" s="29" t="str">
        <f>IF($B214 &lt;&gt; "", IF(C214="Oui",IF(H214=1,IF(E214=0,Résultat!G$8,IF(J214="No",Résultat!$G$8,Résultat!$G$7)),IF(H214=2,IF(E214=0,Résultat!G$9,IF(J214="No",Résultat!$G$9,Résultat!$G$7)),Résultat!$G$7)),IF(C214 = "Totale", IF(H214=1,IF(E214=0,Résultat!G$8,IF(J214="No",Résultat!$G$9,Résultat!$G$7)),IF(H214=2,IF(E214=0,Résultat!G$9,IF(J214="No",Résultat!$G$9,Résultat!$G$7)),Résultat!$G$7)),Résultat!$G$7)), "")</f>
        <v/>
      </c>
    </row>
    <row r="215" spans="1:11" ht="20.100000000000001" customHeight="1">
      <c r="A215" s="26"/>
      <c r="B215" s="27"/>
      <c r="C215" s="11" t="str">
        <f>IF($B215 &lt;&gt; "",VLOOKUP(MID(B215,3,5),'Recyclabilité Prod Matx'!C:F,2,FALSE), "")</f>
        <v/>
      </c>
      <c r="D215" s="11" t="str">
        <f>IF($B215 &lt;&gt; "",VLOOKUP(MID(B215,3,5),'Recyclabilité Prod Matx'!C:F,3,FALSE),"")</f>
        <v/>
      </c>
      <c r="E215" s="11" t="str">
        <f>IF($B215 &lt;&gt; "",VLOOKUP(MID(B215,3,5),'Recyclabilité Prod Matx'!C:F,4,FALSE), "")</f>
        <v/>
      </c>
      <c r="F215" s="12" t="str">
        <f>IF($B215 &lt;&gt; "", IF(C215="Totale","",IF(D215 = 0, "", VLOOKUP(D215,'Cond Compo'!A:B,2,FALSE))),"")</f>
        <v/>
      </c>
      <c r="G215" s="28"/>
      <c r="H215" s="11" t="str">
        <f xml:space="preserve"> IF(C215="Totale",2,IF($G215 &lt;&gt; "", IF(D215 = "E",MATCH(G215, 'Cond Compo'!D$16:D$18, 0), MATCH(G215, 'Cond Compo'!C$16:C$19, 0)), ""))</f>
        <v/>
      </c>
      <c r="I215" s="12" t="str">
        <f>IF($E215 &lt;&gt; "", IF(E215 = 0, "", VLOOKUP(E215,'Cond Perturbation'!A:B,2,FALSE)),"")</f>
        <v/>
      </c>
      <c r="J215" s="28"/>
      <c r="K215" s="29" t="str">
        <f>IF($B215 &lt;&gt; "", IF(C215="Oui",IF(H215=1,IF(E215=0,Résultat!G$8,IF(J215="No",Résultat!$G$8,Résultat!$G$7)),IF(H215=2,IF(E215=0,Résultat!G$9,IF(J215="No",Résultat!$G$9,Résultat!$G$7)),Résultat!$G$7)),IF(C215 = "Totale", IF(H215=1,IF(E215=0,Résultat!G$8,IF(J215="No",Résultat!$G$9,Résultat!$G$7)),IF(H215=2,IF(E215=0,Résultat!G$9,IF(J215="No",Résultat!$G$9,Résultat!$G$7)),Résultat!$G$7)),Résultat!$G$7)), "")</f>
        <v/>
      </c>
    </row>
    <row r="216" spans="1:11" ht="20.100000000000001" customHeight="1">
      <c r="A216" s="26"/>
      <c r="B216" s="27"/>
      <c r="C216" s="11" t="str">
        <f>IF($B216 &lt;&gt; "",VLOOKUP(MID(B216,3,5),'Recyclabilité Prod Matx'!C:F,2,FALSE), "")</f>
        <v/>
      </c>
      <c r="D216" s="11" t="str">
        <f>IF($B216 &lt;&gt; "",VLOOKUP(MID(B216,3,5),'Recyclabilité Prod Matx'!C:F,3,FALSE),"")</f>
        <v/>
      </c>
      <c r="E216" s="11" t="str">
        <f>IF($B216 &lt;&gt; "",VLOOKUP(MID(B216,3,5),'Recyclabilité Prod Matx'!C:F,4,FALSE), "")</f>
        <v/>
      </c>
      <c r="F216" s="12" t="str">
        <f>IF($B216 &lt;&gt; "", IF(C216="Totale","",IF(D216 = 0, "", VLOOKUP(D216,'Cond Compo'!A:B,2,FALSE))),"")</f>
        <v/>
      </c>
      <c r="G216" s="28"/>
      <c r="H216" s="11" t="str">
        <f xml:space="preserve"> IF(C216="Totale",2,IF($G216 &lt;&gt; "", IF(D216 = "E",MATCH(G216, 'Cond Compo'!D$16:D$18, 0), MATCH(G216, 'Cond Compo'!C$16:C$19, 0)), ""))</f>
        <v/>
      </c>
      <c r="I216" s="12" t="str">
        <f>IF($E216 &lt;&gt; "", IF(E216 = 0, "", VLOOKUP(E216,'Cond Perturbation'!A:B,2,FALSE)),"")</f>
        <v/>
      </c>
      <c r="J216" s="28"/>
      <c r="K216" s="29" t="str">
        <f>IF($B216 &lt;&gt; "", IF(C216="Oui",IF(H216=1,IF(E216=0,Résultat!G$8,IF(J216="No",Résultat!$G$8,Résultat!$G$7)),IF(H216=2,IF(E216=0,Résultat!G$9,IF(J216="No",Résultat!$G$9,Résultat!$G$7)),Résultat!$G$7)),IF(C216 = "Totale", IF(H216=1,IF(E216=0,Résultat!G$8,IF(J216="No",Résultat!$G$9,Résultat!$G$7)),IF(H216=2,IF(E216=0,Résultat!G$9,IF(J216="No",Résultat!$G$9,Résultat!$G$7)),Résultat!$G$7)),Résultat!$G$7)), "")</f>
        <v/>
      </c>
    </row>
    <row r="217" spans="1:11" ht="20.100000000000001" customHeight="1">
      <c r="A217" s="26"/>
      <c r="B217" s="27"/>
      <c r="C217" s="11" t="str">
        <f>IF($B217 &lt;&gt; "",VLOOKUP(MID(B217,3,5),'Recyclabilité Prod Matx'!C:F,2,FALSE), "")</f>
        <v/>
      </c>
      <c r="D217" s="11" t="str">
        <f>IF($B217 &lt;&gt; "",VLOOKUP(MID(B217,3,5),'Recyclabilité Prod Matx'!C:F,3,FALSE),"")</f>
        <v/>
      </c>
      <c r="E217" s="11" t="str">
        <f>IF($B217 &lt;&gt; "",VLOOKUP(MID(B217,3,5),'Recyclabilité Prod Matx'!C:F,4,FALSE), "")</f>
        <v/>
      </c>
      <c r="F217" s="12" t="str">
        <f>IF($B217 &lt;&gt; "", IF(C217="Totale","",IF(D217 = 0, "", VLOOKUP(D217,'Cond Compo'!A:B,2,FALSE))),"")</f>
        <v/>
      </c>
      <c r="G217" s="28"/>
      <c r="H217" s="11" t="str">
        <f xml:space="preserve"> IF(C217="Totale",2,IF($G217 &lt;&gt; "", IF(D217 = "E",MATCH(G217, 'Cond Compo'!D$16:D$18, 0), MATCH(G217, 'Cond Compo'!C$16:C$19, 0)), ""))</f>
        <v/>
      </c>
      <c r="I217" s="12" t="str">
        <f>IF($E217 &lt;&gt; "", IF(E217 = 0, "", VLOOKUP(E217,'Cond Perturbation'!A:B,2,FALSE)),"")</f>
        <v/>
      </c>
      <c r="J217" s="28"/>
      <c r="K217" s="29" t="str">
        <f>IF($B217 &lt;&gt; "", IF(C217="Oui",IF(H217=1,IF(E217=0,Résultat!G$8,IF(J217="No",Résultat!$G$8,Résultat!$G$7)),IF(H217=2,IF(E217=0,Résultat!G$9,IF(J217="No",Résultat!$G$9,Résultat!$G$7)),Résultat!$G$7)),IF(C217 = "Totale", IF(H217=1,IF(E217=0,Résultat!G$8,IF(J217="No",Résultat!$G$9,Résultat!$G$7)),IF(H217=2,IF(E217=0,Résultat!G$9,IF(J217="No",Résultat!$G$9,Résultat!$G$7)),Résultat!$G$7)),Résultat!$G$7)), "")</f>
        <v/>
      </c>
    </row>
    <row r="218" spans="1:11" ht="20.100000000000001" customHeight="1">
      <c r="A218" s="26"/>
      <c r="B218" s="27"/>
      <c r="C218" s="11" t="str">
        <f>IF($B218 &lt;&gt; "",VLOOKUP(MID(B218,3,5),'Recyclabilité Prod Matx'!C:F,2,FALSE), "")</f>
        <v/>
      </c>
      <c r="D218" s="11" t="str">
        <f>IF($B218 &lt;&gt; "",VLOOKUP(MID(B218,3,5),'Recyclabilité Prod Matx'!C:F,3,FALSE),"")</f>
        <v/>
      </c>
      <c r="E218" s="11" t="str">
        <f>IF($B218 &lt;&gt; "",VLOOKUP(MID(B218,3,5),'Recyclabilité Prod Matx'!C:F,4,FALSE), "")</f>
        <v/>
      </c>
      <c r="F218" s="12" t="str">
        <f>IF($B218 &lt;&gt; "", IF(C218="Totale","",IF(D218 = 0, "", VLOOKUP(D218,'Cond Compo'!A:B,2,FALSE))),"")</f>
        <v/>
      </c>
      <c r="G218" s="28"/>
      <c r="H218" s="11" t="str">
        <f xml:space="preserve"> IF(C218="Totale",2,IF($G218 &lt;&gt; "", IF(D218 = "E",MATCH(G218, 'Cond Compo'!D$16:D$18, 0), MATCH(G218, 'Cond Compo'!C$16:C$19, 0)), ""))</f>
        <v/>
      </c>
      <c r="I218" s="12" t="str">
        <f>IF($E218 &lt;&gt; "", IF(E218 = 0, "", VLOOKUP(E218,'Cond Perturbation'!A:B,2,FALSE)),"")</f>
        <v/>
      </c>
      <c r="J218" s="28"/>
      <c r="K218" s="29" t="str">
        <f>IF($B218 &lt;&gt; "", IF(C218="Oui",IF(H218=1,IF(E218=0,Résultat!G$8,IF(J218="No",Résultat!$G$8,Résultat!$G$7)),IF(H218=2,IF(E218=0,Résultat!G$9,IF(J218="No",Résultat!$G$9,Résultat!$G$7)),Résultat!$G$7)),IF(C218 = "Totale", IF(H218=1,IF(E218=0,Résultat!G$8,IF(J218="No",Résultat!$G$9,Résultat!$G$7)),IF(H218=2,IF(E218=0,Résultat!G$9,IF(J218="No",Résultat!$G$9,Résultat!$G$7)),Résultat!$G$7)),Résultat!$G$7)), "")</f>
        <v/>
      </c>
    </row>
    <row r="219" spans="1:11" ht="20.100000000000001" customHeight="1">
      <c r="A219" s="26"/>
      <c r="B219" s="27"/>
      <c r="C219" s="11" t="str">
        <f>IF($B219 &lt;&gt; "",VLOOKUP(MID(B219,3,5),'Recyclabilité Prod Matx'!C:F,2,FALSE), "")</f>
        <v/>
      </c>
      <c r="D219" s="11" t="str">
        <f>IF($B219 &lt;&gt; "",VLOOKUP(MID(B219,3,5),'Recyclabilité Prod Matx'!C:F,3,FALSE),"")</f>
        <v/>
      </c>
      <c r="E219" s="11" t="str">
        <f>IF($B219 &lt;&gt; "",VLOOKUP(MID(B219,3,5),'Recyclabilité Prod Matx'!C:F,4,FALSE), "")</f>
        <v/>
      </c>
      <c r="F219" s="12" t="str">
        <f>IF($B219 &lt;&gt; "", IF(C219="Totale","",IF(D219 = 0, "", VLOOKUP(D219,'Cond Compo'!A:B,2,FALSE))),"")</f>
        <v/>
      </c>
      <c r="G219" s="28"/>
      <c r="H219" s="11" t="str">
        <f xml:space="preserve"> IF(C219="Totale",2,IF($G219 &lt;&gt; "", IF(D219 = "E",MATCH(G219, 'Cond Compo'!D$16:D$18, 0), MATCH(G219, 'Cond Compo'!C$16:C$19, 0)), ""))</f>
        <v/>
      </c>
      <c r="I219" s="12" t="str">
        <f>IF($E219 &lt;&gt; "", IF(E219 = 0, "", VLOOKUP(E219,'Cond Perturbation'!A:B,2,FALSE)),"")</f>
        <v/>
      </c>
      <c r="J219" s="28"/>
      <c r="K219" s="29" t="str">
        <f>IF($B219 &lt;&gt; "", IF(C219="Oui",IF(H219=1,IF(E219=0,Résultat!G$8,IF(J219="No",Résultat!$G$8,Résultat!$G$7)),IF(H219=2,IF(E219=0,Résultat!G$9,IF(J219="No",Résultat!$G$9,Résultat!$G$7)),Résultat!$G$7)),IF(C219 = "Totale", IF(H219=1,IF(E219=0,Résultat!G$8,IF(J219="No",Résultat!$G$9,Résultat!$G$7)),IF(H219=2,IF(E219=0,Résultat!G$9,IF(J219="No",Résultat!$G$9,Résultat!$G$7)),Résultat!$G$7)),Résultat!$G$7)), "")</f>
        <v/>
      </c>
    </row>
    <row r="220" spans="1:11" ht="20.100000000000001" customHeight="1">
      <c r="A220" s="26"/>
      <c r="B220" s="27"/>
      <c r="C220" s="11" t="str">
        <f>IF($B220 &lt;&gt; "",VLOOKUP(MID(B220,3,5),'Recyclabilité Prod Matx'!C:F,2,FALSE), "")</f>
        <v/>
      </c>
      <c r="D220" s="11" t="str">
        <f>IF($B220 &lt;&gt; "",VLOOKUP(MID(B220,3,5),'Recyclabilité Prod Matx'!C:F,3,FALSE),"")</f>
        <v/>
      </c>
      <c r="E220" s="11" t="str">
        <f>IF($B220 &lt;&gt; "",VLOOKUP(MID(B220,3,5),'Recyclabilité Prod Matx'!C:F,4,FALSE), "")</f>
        <v/>
      </c>
      <c r="F220" s="12" t="str">
        <f>IF($B220 &lt;&gt; "", IF(C220="Totale","",IF(D220 = 0, "", VLOOKUP(D220,'Cond Compo'!A:B,2,FALSE))),"")</f>
        <v/>
      </c>
      <c r="G220" s="28"/>
      <c r="H220" s="11" t="str">
        <f xml:space="preserve"> IF(C220="Totale",2,IF($G220 &lt;&gt; "", IF(D220 = "E",MATCH(G220, 'Cond Compo'!D$16:D$18, 0), MATCH(G220, 'Cond Compo'!C$16:C$19, 0)), ""))</f>
        <v/>
      </c>
      <c r="I220" s="12" t="str">
        <f>IF($E220 &lt;&gt; "", IF(E220 = 0, "", VLOOKUP(E220,'Cond Perturbation'!A:B,2,FALSE)),"")</f>
        <v/>
      </c>
      <c r="J220" s="28"/>
      <c r="K220" s="29" t="str">
        <f>IF($B220 &lt;&gt; "", IF(C220="Oui",IF(H220=1,IF(E220=0,Résultat!G$8,IF(J220="No",Résultat!$G$8,Résultat!$G$7)),IF(H220=2,IF(E220=0,Résultat!G$9,IF(J220="No",Résultat!$G$9,Résultat!$G$7)),Résultat!$G$7)),IF(C220 = "Totale", IF(H220=1,IF(E220=0,Résultat!G$8,IF(J220="No",Résultat!$G$9,Résultat!$G$7)),IF(H220=2,IF(E220=0,Résultat!G$9,IF(J220="No",Résultat!$G$9,Résultat!$G$7)),Résultat!$G$7)),Résultat!$G$7)), "")</f>
        <v/>
      </c>
    </row>
    <row r="221" spans="1:11" ht="20.100000000000001" customHeight="1">
      <c r="A221" s="26"/>
      <c r="B221" s="27"/>
      <c r="C221" s="11" t="str">
        <f>IF($B221 &lt;&gt; "",VLOOKUP(MID(B221,3,5),'Recyclabilité Prod Matx'!C:F,2,FALSE), "")</f>
        <v/>
      </c>
      <c r="D221" s="11" t="str">
        <f>IF($B221 &lt;&gt; "",VLOOKUP(MID(B221,3,5),'Recyclabilité Prod Matx'!C:F,3,FALSE),"")</f>
        <v/>
      </c>
      <c r="E221" s="11" t="str">
        <f>IF($B221 &lt;&gt; "",VLOOKUP(MID(B221,3,5),'Recyclabilité Prod Matx'!C:F,4,FALSE), "")</f>
        <v/>
      </c>
      <c r="F221" s="12" t="str">
        <f>IF($B221 &lt;&gt; "", IF(C221="Totale","",IF(D221 = 0, "", VLOOKUP(D221,'Cond Compo'!A:B,2,FALSE))),"")</f>
        <v/>
      </c>
      <c r="G221" s="28"/>
      <c r="H221" s="11" t="str">
        <f xml:space="preserve"> IF(C221="Totale",2,IF($G221 &lt;&gt; "", IF(D221 = "E",MATCH(G221, 'Cond Compo'!D$16:D$18, 0), MATCH(G221, 'Cond Compo'!C$16:C$19, 0)), ""))</f>
        <v/>
      </c>
      <c r="I221" s="12" t="str">
        <f>IF($E221 &lt;&gt; "", IF(E221 = 0, "", VLOOKUP(E221,'Cond Perturbation'!A:B,2,FALSE)),"")</f>
        <v/>
      </c>
      <c r="J221" s="28"/>
      <c r="K221" s="29" t="str">
        <f>IF($B221 &lt;&gt; "", IF(C221="Oui",IF(H221=1,IF(E221=0,Résultat!G$8,IF(J221="No",Résultat!$G$8,Résultat!$G$7)),IF(H221=2,IF(E221=0,Résultat!G$9,IF(J221="No",Résultat!$G$9,Résultat!$G$7)),Résultat!$G$7)),IF(C221 = "Totale", IF(H221=1,IF(E221=0,Résultat!G$8,IF(J221="No",Résultat!$G$9,Résultat!$G$7)),IF(H221=2,IF(E221=0,Résultat!G$9,IF(J221="No",Résultat!$G$9,Résultat!$G$7)),Résultat!$G$7)),Résultat!$G$7)), "")</f>
        <v/>
      </c>
    </row>
    <row r="222" spans="1:11" ht="20.100000000000001" customHeight="1">
      <c r="A222" s="26"/>
      <c r="B222" s="27"/>
      <c r="C222" s="11" t="str">
        <f>IF($B222 &lt;&gt; "",VLOOKUP(MID(B222,3,5),'Recyclabilité Prod Matx'!C:F,2,FALSE), "")</f>
        <v/>
      </c>
      <c r="D222" s="11" t="str">
        <f>IF($B222 &lt;&gt; "",VLOOKUP(MID(B222,3,5),'Recyclabilité Prod Matx'!C:F,3,FALSE),"")</f>
        <v/>
      </c>
      <c r="E222" s="11" t="str">
        <f>IF($B222 &lt;&gt; "",VLOOKUP(MID(B222,3,5),'Recyclabilité Prod Matx'!C:F,4,FALSE), "")</f>
        <v/>
      </c>
      <c r="F222" s="12" t="str">
        <f>IF($B222 &lt;&gt; "", IF(C222="Totale","",IF(D222 = 0, "", VLOOKUP(D222,'Cond Compo'!A:B,2,FALSE))),"")</f>
        <v/>
      </c>
      <c r="G222" s="28"/>
      <c r="H222" s="11" t="str">
        <f xml:space="preserve"> IF(C222="Totale",2,IF($G222 &lt;&gt; "", IF(D222 = "E",MATCH(G222, 'Cond Compo'!D$16:D$18, 0), MATCH(G222, 'Cond Compo'!C$16:C$19, 0)), ""))</f>
        <v/>
      </c>
      <c r="I222" s="12" t="str">
        <f>IF($E222 &lt;&gt; "", IF(E222 = 0, "", VLOOKUP(E222,'Cond Perturbation'!A:B,2,FALSE)),"")</f>
        <v/>
      </c>
      <c r="J222" s="28"/>
      <c r="K222" s="29" t="str">
        <f>IF($B222 &lt;&gt; "", IF(C222="Oui",IF(H222=1,IF(E222=0,Résultat!G$8,IF(J222="No",Résultat!$G$8,Résultat!$G$7)),IF(H222=2,IF(E222=0,Résultat!G$9,IF(J222="No",Résultat!$G$9,Résultat!$G$7)),Résultat!$G$7)),IF(C222 = "Totale", IF(H222=1,IF(E222=0,Résultat!G$8,IF(J222="No",Résultat!$G$9,Résultat!$G$7)),IF(H222=2,IF(E222=0,Résultat!G$9,IF(J222="No",Résultat!$G$9,Résultat!$G$7)),Résultat!$G$7)),Résultat!$G$7)), "")</f>
        <v/>
      </c>
    </row>
    <row r="223" spans="1:11" ht="20.100000000000001" customHeight="1">
      <c r="A223" s="26"/>
      <c r="B223" s="27"/>
      <c r="C223" s="11" t="str">
        <f>IF($B223 &lt;&gt; "",VLOOKUP(MID(B223,3,5),'Recyclabilité Prod Matx'!C:F,2,FALSE), "")</f>
        <v/>
      </c>
      <c r="D223" s="11" t="str">
        <f>IF($B223 &lt;&gt; "",VLOOKUP(MID(B223,3,5),'Recyclabilité Prod Matx'!C:F,3,FALSE),"")</f>
        <v/>
      </c>
      <c r="E223" s="11" t="str">
        <f>IF($B223 &lt;&gt; "",VLOOKUP(MID(B223,3,5),'Recyclabilité Prod Matx'!C:F,4,FALSE), "")</f>
        <v/>
      </c>
      <c r="F223" s="12" t="str">
        <f>IF($B223 &lt;&gt; "", IF(C223="Totale","",IF(D223 = 0, "", VLOOKUP(D223,'Cond Compo'!A:B,2,FALSE))),"")</f>
        <v/>
      </c>
      <c r="G223" s="28"/>
      <c r="H223" s="11" t="str">
        <f xml:space="preserve"> IF(C223="Totale",2,IF($G223 &lt;&gt; "", IF(D223 = "E",MATCH(G223, 'Cond Compo'!D$16:D$18, 0), MATCH(G223, 'Cond Compo'!C$16:C$19, 0)), ""))</f>
        <v/>
      </c>
      <c r="I223" s="12" t="str">
        <f>IF($E223 &lt;&gt; "", IF(E223 = 0, "", VLOOKUP(E223,'Cond Perturbation'!A:B,2,FALSE)),"")</f>
        <v/>
      </c>
      <c r="J223" s="28"/>
      <c r="K223" s="29" t="str">
        <f>IF($B223 &lt;&gt; "", IF(C223="Oui",IF(H223=1,IF(E223=0,Résultat!G$8,IF(J223="No",Résultat!$G$8,Résultat!$G$7)),IF(H223=2,IF(E223=0,Résultat!G$9,IF(J223="No",Résultat!$G$9,Résultat!$G$7)),Résultat!$G$7)),IF(C223 = "Totale", IF(H223=1,IF(E223=0,Résultat!G$8,IF(J223="No",Résultat!$G$9,Résultat!$G$7)),IF(H223=2,IF(E223=0,Résultat!G$9,IF(J223="No",Résultat!$G$9,Résultat!$G$7)),Résultat!$G$7)),Résultat!$G$7)), "")</f>
        <v/>
      </c>
    </row>
    <row r="224" spans="1:11" ht="20.100000000000001" customHeight="1">
      <c r="A224" s="26"/>
      <c r="B224" s="27"/>
      <c r="C224" s="11" t="str">
        <f>IF($B224 &lt;&gt; "",VLOOKUP(MID(B224,3,5),'Recyclabilité Prod Matx'!C:F,2,FALSE), "")</f>
        <v/>
      </c>
      <c r="D224" s="11" t="str">
        <f>IF($B224 &lt;&gt; "",VLOOKUP(MID(B224,3,5),'Recyclabilité Prod Matx'!C:F,3,FALSE),"")</f>
        <v/>
      </c>
      <c r="E224" s="11" t="str">
        <f>IF($B224 &lt;&gt; "",VLOOKUP(MID(B224,3,5),'Recyclabilité Prod Matx'!C:F,4,FALSE), "")</f>
        <v/>
      </c>
      <c r="F224" s="12" t="str">
        <f>IF($B224 &lt;&gt; "", IF(C224="Totale","",IF(D224 = 0, "", VLOOKUP(D224,'Cond Compo'!A:B,2,FALSE))),"")</f>
        <v/>
      </c>
      <c r="G224" s="28"/>
      <c r="H224" s="11" t="str">
        <f xml:space="preserve"> IF(C224="Totale",2,IF($G224 &lt;&gt; "", IF(D224 = "E",MATCH(G224, 'Cond Compo'!D$16:D$18, 0), MATCH(G224, 'Cond Compo'!C$16:C$19, 0)), ""))</f>
        <v/>
      </c>
      <c r="I224" s="12" t="str">
        <f>IF($E224 &lt;&gt; "", IF(E224 = 0, "", VLOOKUP(E224,'Cond Perturbation'!A:B,2,FALSE)),"")</f>
        <v/>
      </c>
      <c r="J224" s="28"/>
      <c r="K224" s="29" t="str">
        <f>IF($B224 &lt;&gt; "", IF(C224="Oui",IF(H224=1,IF(E224=0,Résultat!G$8,IF(J224="No",Résultat!$G$8,Résultat!$G$7)),IF(H224=2,IF(E224=0,Résultat!G$9,IF(J224="No",Résultat!$G$9,Résultat!$G$7)),Résultat!$G$7)),IF(C224 = "Totale", IF(H224=1,IF(E224=0,Résultat!G$8,IF(J224="No",Résultat!$G$9,Résultat!$G$7)),IF(H224=2,IF(E224=0,Résultat!G$9,IF(J224="No",Résultat!$G$9,Résultat!$G$7)),Résultat!$G$7)),Résultat!$G$7)), "")</f>
        <v/>
      </c>
    </row>
    <row r="225" spans="1:11" ht="20.100000000000001" customHeight="1">
      <c r="A225" s="26"/>
      <c r="B225" s="27"/>
      <c r="C225" s="11" t="str">
        <f>IF($B225 &lt;&gt; "",VLOOKUP(MID(B225,3,5),'Recyclabilité Prod Matx'!C:F,2,FALSE), "")</f>
        <v/>
      </c>
      <c r="D225" s="11" t="str">
        <f>IF($B225 &lt;&gt; "",VLOOKUP(MID(B225,3,5),'Recyclabilité Prod Matx'!C:F,3,FALSE),"")</f>
        <v/>
      </c>
      <c r="E225" s="11" t="str">
        <f>IF($B225 &lt;&gt; "",VLOOKUP(MID(B225,3,5),'Recyclabilité Prod Matx'!C:F,4,FALSE), "")</f>
        <v/>
      </c>
      <c r="F225" s="12" t="str">
        <f>IF($B225 &lt;&gt; "", IF(C225="Totale","",IF(D225 = 0, "", VLOOKUP(D225,'Cond Compo'!A:B,2,FALSE))),"")</f>
        <v/>
      </c>
      <c r="G225" s="28"/>
      <c r="H225" s="11" t="str">
        <f xml:space="preserve"> IF(C225="Totale",2,IF($G225 &lt;&gt; "", IF(D225 = "E",MATCH(G225, 'Cond Compo'!D$16:D$18, 0), MATCH(G225, 'Cond Compo'!C$16:C$19, 0)), ""))</f>
        <v/>
      </c>
      <c r="I225" s="12" t="str">
        <f>IF($E225 &lt;&gt; "", IF(E225 = 0, "", VLOOKUP(E225,'Cond Perturbation'!A:B,2,FALSE)),"")</f>
        <v/>
      </c>
      <c r="J225" s="28"/>
      <c r="K225" s="29" t="str">
        <f>IF($B225 &lt;&gt; "", IF(C225="Oui",IF(H225=1,IF(E225=0,Résultat!G$8,IF(J225="No",Résultat!$G$8,Résultat!$G$7)),IF(H225=2,IF(E225=0,Résultat!G$9,IF(J225="No",Résultat!$G$9,Résultat!$G$7)),Résultat!$G$7)),IF(C225 = "Totale", IF(H225=1,IF(E225=0,Résultat!G$8,IF(J225="No",Résultat!$G$9,Résultat!$G$7)),IF(H225=2,IF(E225=0,Résultat!G$9,IF(J225="No",Résultat!$G$9,Résultat!$G$7)),Résultat!$G$7)),Résultat!$G$7)), "")</f>
        <v/>
      </c>
    </row>
    <row r="226" spans="1:11" ht="20.100000000000001" customHeight="1">
      <c r="A226" s="26"/>
      <c r="B226" s="27"/>
      <c r="C226" s="11" t="str">
        <f>IF($B226 &lt;&gt; "",VLOOKUP(MID(B226,3,5),'Recyclabilité Prod Matx'!C:F,2,FALSE), "")</f>
        <v/>
      </c>
      <c r="D226" s="11" t="str">
        <f>IF($B226 &lt;&gt; "",VLOOKUP(MID(B226,3,5),'Recyclabilité Prod Matx'!C:F,3,FALSE),"")</f>
        <v/>
      </c>
      <c r="E226" s="11" t="str">
        <f>IF($B226 &lt;&gt; "",VLOOKUP(MID(B226,3,5),'Recyclabilité Prod Matx'!C:F,4,FALSE), "")</f>
        <v/>
      </c>
      <c r="F226" s="12" t="str">
        <f>IF($B226 &lt;&gt; "", IF(C226="Totale","",IF(D226 = 0, "", VLOOKUP(D226,'Cond Compo'!A:B,2,FALSE))),"")</f>
        <v/>
      </c>
      <c r="G226" s="28"/>
      <c r="H226" s="11" t="str">
        <f xml:space="preserve"> IF(C226="Totale",2,IF($G226 &lt;&gt; "", IF(D226 = "E",MATCH(G226, 'Cond Compo'!D$16:D$18, 0), MATCH(G226, 'Cond Compo'!C$16:C$19, 0)), ""))</f>
        <v/>
      </c>
      <c r="I226" s="12" t="str">
        <f>IF($E226 &lt;&gt; "", IF(E226 = 0, "", VLOOKUP(E226,'Cond Perturbation'!A:B,2,FALSE)),"")</f>
        <v/>
      </c>
      <c r="J226" s="28"/>
      <c r="K226" s="29" t="str">
        <f>IF($B226 &lt;&gt; "", IF(C226="Oui",IF(H226=1,IF(E226=0,Résultat!G$8,IF(J226="No",Résultat!$G$8,Résultat!$G$7)),IF(H226=2,IF(E226=0,Résultat!G$9,IF(J226="No",Résultat!$G$9,Résultat!$G$7)),Résultat!$G$7)),IF(C226 = "Totale", IF(H226=1,IF(E226=0,Résultat!G$8,IF(J226="No",Résultat!$G$9,Résultat!$G$7)),IF(H226=2,IF(E226=0,Résultat!G$9,IF(J226="No",Résultat!$G$9,Résultat!$G$7)),Résultat!$G$7)),Résultat!$G$7)), "")</f>
        <v/>
      </c>
    </row>
    <row r="227" spans="1:11" ht="20.100000000000001" customHeight="1">
      <c r="A227" s="26"/>
      <c r="B227" s="27"/>
      <c r="C227" s="11" t="str">
        <f>IF($B227 &lt;&gt; "",VLOOKUP(MID(B227,3,5),'Recyclabilité Prod Matx'!C:F,2,FALSE), "")</f>
        <v/>
      </c>
      <c r="D227" s="11" t="str">
        <f>IF($B227 &lt;&gt; "",VLOOKUP(MID(B227,3,5),'Recyclabilité Prod Matx'!C:F,3,FALSE),"")</f>
        <v/>
      </c>
      <c r="E227" s="11" t="str">
        <f>IF($B227 &lt;&gt; "",VLOOKUP(MID(B227,3,5),'Recyclabilité Prod Matx'!C:F,4,FALSE), "")</f>
        <v/>
      </c>
      <c r="F227" s="12" t="str">
        <f>IF($B227 &lt;&gt; "", IF(C227="Totale","",IF(D227 = 0, "", VLOOKUP(D227,'Cond Compo'!A:B,2,FALSE))),"")</f>
        <v/>
      </c>
      <c r="G227" s="28"/>
      <c r="H227" s="11" t="str">
        <f xml:space="preserve"> IF(C227="Totale",2,IF($G227 &lt;&gt; "", IF(D227 = "E",MATCH(G227, 'Cond Compo'!D$16:D$18, 0), MATCH(G227, 'Cond Compo'!C$16:C$19, 0)), ""))</f>
        <v/>
      </c>
      <c r="I227" s="12" t="str">
        <f>IF($E227 &lt;&gt; "", IF(E227 = 0, "", VLOOKUP(E227,'Cond Perturbation'!A:B,2,FALSE)),"")</f>
        <v/>
      </c>
      <c r="J227" s="28"/>
      <c r="K227" s="29" t="str">
        <f>IF($B227 &lt;&gt; "", IF(C227="Oui",IF(H227=1,IF(E227=0,Résultat!G$8,IF(J227="No",Résultat!$G$8,Résultat!$G$7)),IF(H227=2,IF(E227=0,Résultat!G$9,IF(J227="No",Résultat!$G$9,Résultat!$G$7)),Résultat!$G$7)),IF(C227 = "Totale", IF(H227=1,IF(E227=0,Résultat!G$8,IF(J227="No",Résultat!$G$9,Résultat!$G$7)),IF(H227=2,IF(E227=0,Résultat!G$9,IF(J227="No",Résultat!$G$9,Résultat!$G$7)),Résultat!$G$7)),Résultat!$G$7)), "")</f>
        <v/>
      </c>
    </row>
    <row r="228" spans="1:11" ht="20.100000000000001" customHeight="1">
      <c r="A228" s="26"/>
      <c r="B228" s="27"/>
      <c r="C228" s="11" t="str">
        <f>IF($B228 &lt;&gt; "",VLOOKUP(MID(B228,3,5),'Recyclabilité Prod Matx'!C:F,2,FALSE), "")</f>
        <v/>
      </c>
      <c r="D228" s="11" t="str">
        <f>IF($B228 &lt;&gt; "",VLOOKUP(MID(B228,3,5),'Recyclabilité Prod Matx'!C:F,3,FALSE),"")</f>
        <v/>
      </c>
      <c r="E228" s="11" t="str">
        <f>IF($B228 &lt;&gt; "",VLOOKUP(MID(B228,3,5),'Recyclabilité Prod Matx'!C:F,4,FALSE), "")</f>
        <v/>
      </c>
      <c r="F228" s="12" t="str">
        <f>IF($B228 &lt;&gt; "", IF(C228="Totale","",IF(D228 = 0, "", VLOOKUP(D228,'Cond Compo'!A:B,2,FALSE))),"")</f>
        <v/>
      </c>
      <c r="G228" s="28"/>
      <c r="H228" s="11" t="str">
        <f xml:space="preserve"> IF(C228="Totale",2,IF($G228 &lt;&gt; "", IF(D228 = "E",MATCH(G228, 'Cond Compo'!D$16:D$18, 0), MATCH(G228, 'Cond Compo'!C$16:C$19, 0)), ""))</f>
        <v/>
      </c>
      <c r="I228" s="12" t="str">
        <f>IF($E228 &lt;&gt; "", IF(E228 = 0, "", VLOOKUP(E228,'Cond Perturbation'!A:B,2,FALSE)),"")</f>
        <v/>
      </c>
      <c r="J228" s="28"/>
      <c r="K228" s="29" t="str">
        <f>IF($B228 &lt;&gt; "", IF(C228="Oui",IF(H228=1,IF(E228=0,Résultat!G$8,IF(J228="No",Résultat!$G$8,Résultat!$G$7)),IF(H228=2,IF(E228=0,Résultat!G$9,IF(J228="No",Résultat!$G$9,Résultat!$G$7)),Résultat!$G$7)),IF(C228 = "Totale", IF(H228=1,IF(E228=0,Résultat!G$8,IF(J228="No",Résultat!$G$9,Résultat!$G$7)),IF(H228=2,IF(E228=0,Résultat!G$9,IF(J228="No",Résultat!$G$9,Résultat!$G$7)),Résultat!$G$7)),Résultat!$G$7)), "")</f>
        <v/>
      </c>
    </row>
    <row r="229" spans="1:11" ht="20.100000000000001" customHeight="1">
      <c r="A229" s="26"/>
      <c r="B229" s="27"/>
      <c r="C229" s="11" t="str">
        <f>IF($B229 &lt;&gt; "",VLOOKUP(MID(B229,3,5),'Recyclabilité Prod Matx'!C:F,2,FALSE), "")</f>
        <v/>
      </c>
      <c r="D229" s="11" t="str">
        <f>IF($B229 &lt;&gt; "",VLOOKUP(MID(B229,3,5),'Recyclabilité Prod Matx'!C:F,3,FALSE),"")</f>
        <v/>
      </c>
      <c r="E229" s="11" t="str">
        <f>IF($B229 &lt;&gt; "",VLOOKUP(MID(B229,3,5),'Recyclabilité Prod Matx'!C:F,4,FALSE), "")</f>
        <v/>
      </c>
      <c r="F229" s="12" t="str">
        <f>IF($B229 &lt;&gt; "", IF(C229="Totale","",IF(D229 = 0, "", VLOOKUP(D229,'Cond Compo'!A:B,2,FALSE))),"")</f>
        <v/>
      </c>
      <c r="G229" s="28"/>
      <c r="H229" s="11" t="str">
        <f xml:space="preserve"> IF(C229="Totale",2,IF($G229 &lt;&gt; "", IF(D229 = "E",MATCH(G229, 'Cond Compo'!D$16:D$18, 0), MATCH(G229, 'Cond Compo'!C$16:C$19, 0)), ""))</f>
        <v/>
      </c>
      <c r="I229" s="12" t="str">
        <f>IF($E229 &lt;&gt; "", IF(E229 = 0, "", VLOOKUP(E229,'Cond Perturbation'!A:B,2,FALSE)),"")</f>
        <v/>
      </c>
      <c r="J229" s="28"/>
      <c r="K229" s="29" t="str">
        <f>IF($B229 &lt;&gt; "", IF(C229="Oui",IF(H229=1,IF(E229=0,Résultat!G$8,IF(J229="No",Résultat!$G$8,Résultat!$G$7)),IF(H229=2,IF(E229=0,Résultat!G$9,IF(J229="No",Résultat!$G$9,Résultat!$G$7)),Résultat!$G$7)),IF(C229 = "Totale", IF(H229=1,IF(E229=0,Résultat!G$8,IF(J229="No",Résultat!$G$9,Résultat!$G$7)),IF(H229=2,IF(E229=0,Résultat!G$9,IF(J229="No",Résultat!$G$9,Résultat!$G$7)),Résultat!$G$7)),Résultat!$G$7)), "")</f>
        <v/>
      </c>
    </row>
    <row r="230" spans="1:11" ht="20.100000000000001" customHeight="1">
      <c r="A230" s="26"/>
      <c r="B230" s="27"/>
      <c r="C230" s="11" t="str">
        <f>IF($B230 &lt;&gt; "",VLOOKUP(MID(B230,3,5),'Recyclabilité Prod Matx'!C:F,2,FALSE), "")</f>
        <v/>
      </c>
      <c r="D230" s="11" t="str">
        <f>IF($B230 &lt;&gt; "",VLOOKUP(MID(B230,3,5),'Recyclabilité Prod Matx'!C:F,3,FALSE),"")</f>
        <v/>
      </c>
      <c r="E230" s="11" t="str">
        <f>IF($B230 &lt;&gt; "",VLOOKUP(MID(B230,3,5),'Recyclabilité Prod Matx'!C:F,4,FALSE), "")</f>
        <v/>
      </c>
      <c r="F230" s="12" t="str">
        <f>IF($B230 &lt;&gt; "", IF(C230="Totale","",IF(D230 = 0, "", VLOOKUP(D230,'Cond Compo'!A:B,2,FALSE))),"")</f>
        <v/>
      </c>
      <c r="G230" s="28"/>
      <c r="H230" s="11" t="str">
        <f xml:space="preserve"> IF(C230="Totale",2,IF($G230 &lt;&gt; "", IF(D230 = "E",MATCH(G230, 'Cond Compo'!D$16:D$18, 0), MATCH(G230, 'Cond Compo'!C$16:C$19, 0)), ""))</f>
        <v/>
      </c>
      <c r="I230" s="12" t="str">
        <f>IF($E230 &lt;&gt; "", IF(E230 = 0, "", VLOOKUP(E230,'Cond Perturbation'!A:B,2,FALSE)),"")</f>
        <v/>
      </c>
      <c r="J230" s="28"/>
      <c r="K230" s="29" t="str">
        <f>IF($B230 &lt;&gt; "", IF(C230="Oui",IF(H230=1,IF(E230=0,Résultat!G$8,IF(J230="No",Résultat!$G$8,Résultat!$G$7)),IF(H230=2,IF(E230=0,Résultat!G$9,IF(J230="No",Résultat!$G$9,Résultat!$G$7)),Résultat!$G$7)),IF(C230 = "Totale", IF(H230=1,IF(E230=0,Résultat!G$8,IF(J230="No",Résultat!$G$9,Résultat!$G$7)),IF(H230=2,IF(E230=0,Résultat!G$9,IF(J230="No",Résultat!$G$9,Résultat!$G$7)),Résultat!$G$7)),Résultat!$G$7)), "")</f>
        <v/>
      </c>
    </row>
    <row r="231" spans="1:11" ht="20.100000000000001" customHeight="1">
      <c r="A231" s="26"/>
      <c r="B231" s="27"/>
      <c r="C231" s="11" t="str">
        <f>IF($B231 &lt;&gt; "",VLOOKUP(MID(B231,3,5),'Recyclabilité Prod Matx'!C:F,2,FALSE), "")</f>
        <v/>
      </c>
      <c r="D231" s="11" t="str">
        <f>IF($B231 &lt;&gt; "",VLOOKUP(MID(B231,3,5),'Recyclabilité Prod Matx'!C:F,3,FALSE),"")</f>
        <v/>
      </c>
      <c r="E231" s="11" t="str">
        <f>IF($B231 &lt;&gt; "",VLOOKUP(MID(B231,3,5),'Recyclabilité Prod Matx'!C:F,4,FALSE), "")</f>
        <v/>
      </c>
      <c r="F231" s="12" t="str">
        <f>IF($B231 &lt;&gt; "", IF(C231="Totale","",IF(D231 = 0, "", VLOOKUP(D231,'Cond Compo'!A:B,2,FALSE))),"")</f>
        <v/>
      </c>
      <c r="G231" s="28"/>
      <c r="H231" s="11" t="str">
        <f xml:space="preserve"> IF(C231="Totale",2,IF($G231 &lt;&gt; "", IF(D231 = "E",MATCH(G231, 'Cond Compo'!D$16:D$18, 0), MATCH(G231, 'Cond Compo'!C$16:C$19, 0)), ""))</f>
        <v/>
      </c>
      <c r="I231" s="12" t="str">
        <f>IF($E231 &lt;&gt; "", IF(E231 = 0, "", VLOOKUP(E231,'Cond Perturbation'!A:B,2,FALSE)),"")</f>
        <v/>
      </c>
      <c r="J231" s="28"/>
      <c r="K231" s="29" t="str">
        <f>IF($B231 &lt;&gt; "", IF(C231="Oui",IF(H231=1,IF(E231=0,Résultat!G$8,IF(J231="No",Résultat!$G$8,Résultat!$G$7)),IF(H231=2,IF(E231=0,Résultat!G$9,IF(J231="No",Résultat!$G$9,Résultat!$G$7)),Résultat!$G$7)),IF(C231 = "Totale", IF(H231=1,IF(E231=0,Résultat!G$8,IF(J231="No",Résultat!$G$9,Résultat!$G$7)),IF(H231=2,IF(E231=0,Résultat!G$9,IF(J231="No",Résultat!$G$9,Résultat!$G$7)),Résultat!$G$7)),Résultat!$G$7)), "")</f>
        <v/>
      </c>
    </row>
    <row r="232" spans="1:11" ht="20.100000000000001" customHeight="1">
      <c r="A232" s="26"/>
      <c r="B232" s="27"/>
      <c r="C232" s="11" t="str">
        <f>IF($B232 &lt;&gt; "",VLOOKUP(MID(B232,3,5),'Recyclabilité Prod Matx'!C:F,2,FALSE), "")</f>
        <v/>
      </c>
      <c r="D232" s="11" t="str">
        <f>IF($B232 &lt;&gt; "",VLOOKUP(MID(B232,3,5),'Recyclabilité Prod Matx'!C:F,3,FALSE),"")</f>
        <v/>
      </c>
      <c r="E232" s="11" t="str">
        <f>IF($B232 &lt;&gt; "",VLOOKUP(MID(B232,3,5),'Recyclabilité Prod Matx'!C:F,4,FALSE), "")</f>
        <v/>
      </c>
      <c r="F232" s="12" t="str">
        <f>IF($B232 &lt;&gt; "", IF(C232="Totale","",IF(D232 = 0, "", VLOOKUP(D232,'Cond Compo'!A:B,2,FALSE))),"")</f>
        <v/>
      </c>
      <c r="G232" s="28"/>
      <c r="H232" s="11" t="str">
        <f xml:space="preserve"> IF(C232="Totale",2,IF($G232 &lt;&gt; "", IF(D232 = "E",MATCH(G232, 'Cond Compo'!D$16:D$18, 0), MATCH(G232, 'Cond Compo'!C$16:C$19, 0)), ""))</f>
        <v/>
      </c>
      <c r="I232" s="12" t="str">
        <f>IF($E232 &lt;&gt; "", IF(E232 = 0, "", VLOOKUP(E232,'Cond Perturbation'!A:B,2,FALSE)),"")</f>
        <v/>
      </c>
      <c r="J232" s="28"/>
      <c r="K232" s="29" t="str">
        <f>IF($B232 &lt;&gt; "", IF(C232="Oui",IF(H232=1,IF(E232=0,Résultat!G$8,IF(J232="No",Résultat!$G$8,Résultat!$G$7)),IF(H232=2,IF(E232=0,Résultat!G$9,IF(J232="No",Résultat!$G$9,Résultat!$G$7)),Résultat!$G$7)),IF(C232 = "Totale", IF(H232=1,IF(E232=0,Résultat!G$8,IF(J232="No",Résultat!$G$9,Résultat!$G$7)),IF(H232=2,IF(E232=0,Résultat!G$9,IF(J232="No",Résultat!$G$9,Résultat!$G$7)),Résultat!$G$7)),Résultat!$G$7)), "")</f>
        <v/>
      </c>
    </row>
    <row r="233" spans="1:11" ht="20.100000000000001" customHeight="1">
      <c r="A233" s="26"/>
      <c r="B233" s="27"/>
      <c r="C233" s="11" t="str">
        <f>IF($B233 &lt;&gt; "",VLOOKUP(MID(B233,3,5),'Recyclabilité Prod Matx'!C:F,2,FALSE), "")</f>
        <v/>
      </c>
      <c r="D233" s="11" t="str">
        <f>IF($B233 &lt;&gt; "",VLOOKUP(MID(B233,3,5),'Recyclabilité Prod Matx'!C:F,3,FALSE),"")</f>
        <v/>
      </c>
      <c r="E233" s="11" t="str">
        <f>IF($B233 &lt;&gt; "",VLOOKUP(MID(B233,3,5),'Recyclabilité Prod Matx'!C:F,4,FALSE), "")</f>
        <v/>
      </c>
      <c r="F233" s="12" t="str">
        <f>IF($B233 &lt;&gt; "", IF(C233="Totale","",IF(D233 = 0, "", VLOOKUP(D233,'Cond Compo'!A:B,2,FALSE))),"")</f>
        <v/>
      </c>
      <c r="G233" s="28"/>
      <c r="H233" s="11" t="str">
        <f xml:space="preserve"> IF(C233="Totale",2,IF($G233 &lt;&gt; "", IF(D233 = "E",MATCH(G233, 'Cond Compo'!D$16:D$18, 0), MATCH(G233, 'Cond Compo'!C$16:C$19, 0)), ""))</f>
        <v/>
      </c>
      <c r="I233" s="12" t="str">
        <f>IF($E233 &lt;&gt; "", IF(E233 = 0, "", VLOOKUP(E233,'Cond Perturbation'!A:B,2,FALSE)),"")</f>
        <v/>
      </c>
      <c r="J233" s="28"/>
      <c r="K233" s="29" t="str">
        <f>IF($B233 &lt;&gt; "", IF(C233="Oui",IF(H233=1,IF(E233=0,Résultat!G$8,IF(J233="No",Résultat!$G$8,Résultat!$G$7)),IF(H233=2,IF(E233=0,Résultat!G$9,IF(J233="No",Résultat!$G$9,Résultat!$G$7)),Résultat!$G$7)),IF(C233 = "Totale", IF(H233=1,IF(E233=0,Résultat!G$8,IF(J233="No",Résultat!$G$9,Résultat!$G$7)),IF(H233=2,IF(E233=0,Résultat!G$9,IF(J233="No",Résultat!$G$9,Résultat!$G$7)),Résultat!$G$7)),Résultat!$G$7)), "")</f>
        <v/>
      </c>
    </row>
    <row r="234" spans="1:11" ht="20.100000000000001" customHeight="1">
      <c r="A234" s="26"/>
      <c r="B234" s="27"/>
      <c r="C234" s="11" t="str">
        <f>IF($B234 &lt;&gt; "",VLOOKUP(MID(B234,3,5),'Recyclabilité Prod Matx'!C:F,2,FALSE), "")</f>
        <v/>
      </c>
      <c r="D234" s="11" t="str">
        <f>IF($B234 &lt;&gt; "",VLOOKUP(MID(B234,3,5),'Recyclabilité Prod Matx'!C:F,3,FALSE),"")</f>
        <v/>
      </c>
      <c r="E234" s="11" t="str">
        <f>IF($B234 &lt;&gt; "",VLOOKUP(MID(B234,3,5),'Recyclabilité Prod Matx'!C:F,4,FALSE), "")</f>
        <v/>
      </c>
      <c r="F234" s="12" t="str">
        <f>IF($B234 &lt;&gt; "", IF(C234="Totale","",IF(D234 = 0, "", VLOOKUP(D234,'Cond Compo'!A:B,2,FALSE))),"")</f>
        <v/>
      </c>
      <c r="G234" s="28"/>
      <c r="H234" s="11" t="str">
        <f xml:space="preserve"> IF(C234="Totale",2,IF($G234 &lt;&gt; "", IF(D234 = "E",MATCH(G234, 'Cond Compo'!D$16:D$18, 0), MATCH(G234, 'Cond Compo'!C$16:C$19, 0)), ""))</f>
        <v/>
      </c>
      <c r="I234" s="12" t="str">
        <f>IF($E234 &lt;&gt; "", IF(E234 = 0, "", VLOOKUP(E234,'Cond Perturbation'!A:B,2,FALSE)),"")</f>
        <v/>
      </c>
      <c r="J234" s="28"/>
      <c r="K234" s="29" t="str">
        <f>IF($B234 &lt;&gt; "", IF(C234="Oui",IF(H234=1,IF(E234=0,Résultat!G$8,IF(J234="No",Résultat!$G$8,Résultat!$G$7)),IF(H234=2,IF(E234=0,Résultat!G$9,IF(J234="No",Résultat!$G$9,Résultat!$G$7)),Résultat!$G$7)),IF(C234 = "Totale", IF(H234=1,IF(E234=0,Résultat!G$8,IF(J234="No",Résultat!$G$9,Résultat!$G$7)),IF(H234=2,IF(E234=0,Résultat!G$9,IF(J234="No",Résultat!$G$9,Résultat!$G$7)),Résultat!$G$7)),Résultat!$G$7)), "")</f>
        <v/>
      </c>
    </row>
    <row r="235" spans="1:11" ht="20.100000000000001" customHeight="1">
      <c r="A235" s="26"/>
      <c r="B235" s="27"/>
      <c r="C235" s="11" t="str">
        <f>IF($B235 &lt;&gt; "",VLOOKUP(MID(B235,3,5),'Recyclabilité Prod Matx'!C:F,2,FALSE), "")</f>
        <v/>
      </c>
      <c r="D235" s="11" t="str">
        <f>IF($B235 &lt;&gt; "",VLOOKUP(MID(B235,3,5),'Recyclabilité Prod Matx'!C:F,3,FALSE),"")</f>
        <v/>
      </c>
      <c r="E235" s="11" t="str">
        <f>IF($B235 &lt;&gt; "",VLOOKUP(MID(B235,3,5),'Recyclabilité Prod Matx'!C:F,4,FALSE), "")</f>
        <v/>
      </c>
      <c r="F235" s="12" t="str">
        <f>IF($B235 &lt;&gt; "", IF(C235="Totale","",IF(D235 = 0, "", VLOOKUP(D235,'Cond Compo'!A:B,2,FALSE))),"")</f>
        <v/>
      </c>
      <c r="G235" s="28"/>
      <c r="H235" s="11" t="str">
        <f xml:space="preserve"> IF(C235="Totale",2,IF($G235 &lt;&gt; "", IF(D235 = "E",MATCH(G235, 'Cond Compo'!D$16:D$18, 0), MATCH(G235, 'Cond Compo'!C$16:C$19, 0)), ""))</f>
        <v/>
      </c>
      <c r="I235" s="12" t="str">
        <f>IF($E235 &lt;&gt; "", IF(E235 = 0, "", VLOOKUP(E235,'Cond Perturbation'!A:B,2,FALSE)),"")</f>
        <v/>
      </c>
      <c r="J235" s="28"/>
      <c r="K235" s="29" t="str">
        <f>IF($B235 &lt;&gt; "", IF(C235="Oui",IF(H235=1,IF(E235=0,Résultat!G$8,IF(J235="No",Résultat!$G$8,Résultat!$G$7)),IF(H235=2,IF(E235=0,Résultat!G$9,IF(J235="No",Résultat!$G$9,Résultat!$G$7)),Résultat!$G$7)),IF(C235 = "Totale", IF(H235=1,IF(E235=0,Résultat!G$8,IF(J235="No",Résultat!$G$9,Résultat!$G$7)),IF(H235=2,IF(E235=0,Résultat!G$9,IF(J235="No",Résultat!$G$9,Résultat!$G$7)),Résultat!$G$7)),Résultat!$G$7)), "")</f>
        <v/>
      </c>
    </row>
    <row r="236" spans="1:11" ht="20.100000000000001" customHeight="1">
      <c r="A236" s="26"/>
      <c r="B236" s="27"/>
      <c r="C236" s="11" t="str">
        <f>IF($B236 &lt;&gt; "",VLOOKUP(MID(B236,3,5),'Recyclabilité Prod Matx'!C:F,2,FALSE), "")</f>
        <v/>
      </c>
      <c r="D236" s="11" t="str">
        <f>IF($B236 &lt;&gt; "",VLOOKUP(MID(B236,3,5),'Recyclabilité Prod Matx'!C:F,3,FALSE),"")</f>
        <v/>
      </c>
      <c r="E236" s="11" t="str">
        <f>IF($B236 &lt;&gt; "",VLOOKUP(MID(B236,3,5),'Recyclabilité Prod Matx'!C:F,4,FALSE), "")</f>
        <v/>
      </c>
      <c r="F236" s="12" t="str">
        <f>IF($B236 &lt;&gt; "", IF(C236="Totale","",IF(D236 = 0, "", VLOOKUP(D236,'Cond Compo'!A:B,2,FALSE))),"")</f>
        <v/>
      </c>
      <c r="G236" s="28"/>
      <c r="H236" s="11" t="str">
        <f xml:space="preserve"> IF(C236="Totale",2,IF($G236 &lt;&gt; "", IF(D236 = "E",MATCH(G236, 'Cond Compo'!D$16:D$18, 0), MATCH(G236, 'Cond Compo'!C$16:C$19, 0)), ""))</f>
        <v/>
      </c>
      <c r="I236" s="12" t="str">
        <f>IF($E236 &lt;&gt; "", IF(E236 = 0, "", VLOOKUP(E236,'Cond Perturbation'!A:B,2,FALSE)),"")</f>
        <v/>
      </c>
      <c r="J236" s="28"/>
      <c r="K236" s="29" t="str">
        <f>IF($B236 &lt;&gt; "", IF(C236="Oui",IF(H236=1,IF(E236=0,Résultat!G$8,IF(J236="No",Résultat!$G$8,Résultat!$G$7)),IF(H236=2,IF(E236=0,Résultat!G$9,IF(J236="No",Résultat!$G$9,Résultat!$G$7)),Résultat!$G$7)),IF(C236 = "Totale", IF(H236=1,IF(E236=0,Résultat!G$8,IF(J236="No",Résultat!$G$9,Résultat!$G$7)),IF(H236=2,IF(E236=0,Résultat!G$9,IF(J236="No",Résultat!$G$9,Résultat!$G$7)),Résultat!$G$7)),Résultat!$G$7)), "")</f>
        <v/>
      </c>
    </row>
    <row r="237" spans="1:11" ht="20.100000000000001" customHeight="1">
      <c r="A237" s="26"/>
      <c r="B237" s="27"/>
      <c r="C237" s="11" t="str">
        <f>IF($B237 &lt;&gt; "",VLOOKUP(MID(B237,3,5),'Recyclabilité Prod Matx'!C:F,2,FALSE), "")</f>
        <v/>
      </c>
      <c r="D237" s="11" t="str">
        <f>IF($B237 &lt;&gt; "",VLOOKUP(MID(B237,3,5),'Recyclabilité Prod Matx'!C:F,3,FALSE),"")</f>
        <v/>
      </c>
      <c r="E237" s="11" t="str">
        <f>IF($B237 &lt;&gt; "",VLOOKUP(MID(B237,3,5),'Recyclabilité Prod Matx'!C:F,4,FALSE), "")</f>
        <v/>
      </c>
      <c r="F237" s="12" t="str">
        <f>IF($B237 &lt;&gt; "", IF(C237="Totale","",IF(D237 = 0, "", VLOOKUP(D237,'Cond Compo'!A:B,2,FALSE))),"")</f>
        <v/>
      </c>
      <c r="G237" s="28"/>
      <c r="H237" s="11" t="str">
        <f xml:space="preserve"> IF(C237="Totale",2,IF($G237 &lt;&gt; "", IF(D237 = "E",MATCH(G237, 'Cond Compo'!D$16:D$18, 0), MATCH(G237, 'Cond Compo'!C$16:C$19, 0)), ""))</f>
        <v/>
      </c>
      <c r="I237" s="12" t="str">
        <f>IF($E237 &lt;&gt; "", IF(E237 = 0, "", VLOOKUP(E237,'Cond Perturbation'!A:B,2,FALSE)),"")</f>
        <v/>
      </c>
      <c r="J237" s="28"/>
      <c r="K237" s="29" t="str">
        <f>IF($B237 &lt;&gt; "", IF(C237="Oui",IF(H237=1,IF(E237=0,Résultat!G$8,IF(J237="No",Résultat!$G$8,Résultat!$G$7)),IF(H237=2,IF(E237=0,Résultat!G$9,IF(J237="No",Résultat!$G$9,Résultat!$G$7)),Résultat!$G$7)),IF(C237 = "Totale", IF(H237=1,IF(E237=0,Résultat!G$8,IF(J237="No",Résultat!$G$9,Résultat!$G$7)),IF(H237=2,IF(E237=0,Résultat!G$9,IF(J237="No",Résultat!$G$9,Résultat!$G$7)),Résultat!$G$7)),Résultat!$G$7)), "")</f>
        <v/>
      </c>
    </row>
    <row r="238" spans="1:11" ht="20.100000000000001" customHeight="1">
      <c r="A238" s="26"/>
      <c r="B238" s="27"/>
      <c r="C238" s="11" t="str">
        <f>IF($B238 &lt;&gt; "",VLOOKUP(MID(B238,3,5),'Recyclabilité Prod Matx'!C:F,2,FALSE), "")</f>
        <v/>
      </c>
      <c r="D238" s="11" t="str">
        <f>IF($B238 &lt;&gt; "",VLOOKUP(MID(B238,3,5),'Recyclabilité Prod Matx'!C:F,3,FALSE),"")</f>
        <v/>
      </c>
      <c r="E238" s="11" t="str">
        <f>IF($B238 &lt;&gt; "",VLOOKUP(MID(B238,3,5),'Recyclabilité Prod Matx'!C:F,4,FALSE), "")</f>
        <v/>
      </c>
      <c r="F238" s="12" t="str">
        <f>IF($B238 &lt;&gt; "", IF(C238="Totale","",IF(D238 = 0, "", VLOOKUP(D238,'Cond Compo'!A:B,2,FALSE))),"")</f>
        <v/>
      </c>
      <c r="G238" s="28"/>
      <c r="H238" s="11" t="str">
        <f xml:space="preserve"> IF(C238="Totale",2,IF($G238 &lt;&gt; "", IF(D238 = "E",MATCH(G238, 'Cond Compo'!D$16:D$18, 0), MATCH(G238, 'Cond Compo'!C$16:C$19, 0)), ""))</f>
        <v/>
      </c>
      <c r="I238" s="12" t="str">
        <f>IF($E238 &lt;&gt; "", IF(E238 = 0, "", VLOOKUP(E238,'Cond Perturbation'!A:B,2,FALSE)),"")</f>
        <v/>
      </c>
      <c r="J238" s="28"/>
      <c r="K238" s="29" t="str">
        <f>IF($B238 &lt;&gt; "", IF(C238="Oui",IF(H238=1,IF(E238=0,Résultat!G$8,IF(J238="No",Résultat!$G$8,Résultat!$G$7)),IF(H238=2,IF(E238=0,Résultat!G$9,IF(J238="No",Résultat!$G$9,Résultat!$G$7)),Résultat!$G$7)),IF(C238 = "Totale", IF(H238=1,IF(E238=0,Résultat!G$8,IF(J238="No",Résultat!$G$9,Résultat!$G$7)),IF(H238=2,IF(E238=0,Résultat!G$9,IF(J238="No",Résultat!$G$9,Résultat!$G$7)),Résultat!$G$7)),Résultat!$G$7)), "")</f>
        <v/>
      </c>
    </row>
    <row r="239" spans="1:11" ht="20.100000000000001" customHeight="1">
      <c r="A239" s="26"/>
      <c r="B239" s="27"/>
      <c r="C239" s="11" t="str">
        <f>IF($B239 &lt;&gt; "",VLOOKUP(MID(B239,3,5),'Recyclabilité Prod Matx'!C:F,2,FALSE), "")</f>
        <v/>
      </c>
      <c r="D239" s="11" t="str">
        <f>IF($B239 &lt;&gt; "",VLOOKUP(MID(B239,3,5),'Recyclabilité Prod Matx'!C:F,3,FALSE),"")</f>
        <v/>
      </c>
      <c r="E239" s="11" t="str">
        <f>IF($B239 &lt;&gt; "",VLOOKUP(MID(B239,3,5),'Recyclabilité Prod Matx'!C:F,4,FALSE), "")</f>
        <v/>
      </c>
      <c r="F239" s="12" t="str">
        <f>IF($B239 &lt;&gt; "", IF(C239="Totale","",IF(D239 = 0, "", VLOOKUP(D239,'Cond Compo'!A:B,2,FALSE))),"")</f>
        <v/>
      </c>
      <c r="G239" s="28"/>
      <c r="H239" s="11" t="str">
        <f xml:space="preserve"> IF(C239="Totale",2,IF($G239 &lt;&gt; "", IF(D239 = "E",MATCH(G239, 'Cond Compo'!D$16:D$18, 0), MATCH(G239, 'Cond Compo'!C$16:C$19, 0)), ""))</f>
        <v/>
      </c>
      <c r="I239" s="12" t="str">
        <f>IF($E239 &lt;&gt; "", IF(E239 = 0, "", VLOOKUP(E239,'Cond Perturbation'!A:B,2,FALSE)),"")</f>
        <v/>
      </c>
      <c r="J239" s="28"/>
      <c r="K239" s="29" t="str">
        <f>IF($B239 &lt;&gt; "", IF(C239="Oui",IF(H239=1,IF(E239=0,Résultat!G$8,IF(J239="No",Résultat!$G$8,Résultat!$G$7)),IF(H239=2,IF(E239=0,Résultat!G$9,IF(J239="No",Résultat!$G$9,Résultat!$G$7)),Résultat!$G$7)),IF(C239 = "Totale", IF(H239=1,IF(E239=0,Résultat!G$8,IF(J239="No",Résultat!$G$9,Résultat!$G$7)),IF(H239=2,IF(E239=0,Résultat!G$9,IF(J239="No",Résultat!$G$9,Résultat!$G$7)),Résultat!$G$7)),Résultat!$G$7)), "")</f>
        <v/>
      </c>
    </row>
    <row r="240" spans="1:11" ht="20.100000000000001" customHeight="1">
      <c r="A240" s="26"/>
      <c r="B240" s="27"/>
      <c r="C240" s="11" t="str">
        <f>IF($B240 &lt;&gt; "",VLOOKUP(MID(B240,3,5),'Recyclabilité Prod Matx'!C:F,2,FALSE), "")</f>
        <v/>
      </c>
      <c r="D240" s="11" t="str">
        <f>IF($B240 &lt;&gt; "",VLOOKUP(MID(B240,3,5),'Recyclabilité Prod Matx'!C:F,3,FALSE),"")</f>
        <v/>
      </c>
      <c r="E240" s="11" t="str">
        <f>IF($B240 &lt;&gt; "",VLOOKUP(MID(B240,3,5),'Recyclabilité Prod Matx'!C:F,4,FALSE), "")</f>
        <v/>
      </c>
      <c r="F240" s="12" t="str">
        <f>IF($B240 &lt;&gt; "", IF(C240="Totale","",IF(D240 = 0, "", VLOOKUP(D240,'Cond Compo'!A:B,2,FALSE))),"")</f>
        <v/>
      </c>
      <c r="G240" s="28"/>
      <c r="H240" s="11" t="str">
        <f xml:space="preserve"> IF(C240="Totale",2,IF($G240 &lt;&gt; "", IF(D240 = "E",MATCH(G240, 'Cond Compo'!D$16:D$18, 0), MATCH(G240, 'Cond Compo'!C$16:C$19, 0)), ""))</f>
        <v/>
      </c>
      <c r="I240" s="12" t="str">
        <f>IF($E240 &lt;&gt; "", IF(E240 = 0, "", VLOOKUP(E240,'Cond Perturbation'!A:B,2,FALSE)),"")</f>
        <v/>
      </c>
      <c r="J240" s="28"/>
      <c r="K240" s="29" t="str">
        <f>IF($B240 &lt;&gt; "", IF(C240="Oui",IF(H240=1,IF(E240=0,Résultat!G$8,IF(J240="No",Résultat!$G$8,Résultat!$G$7)),IF(H240=2,IF(E240=0,Résultat!G$9,IF(J240="No",Résultat!$G$9,Résultat!$G$7)),Résultat!$G$7)),IF(C240 = "Totale", IF(H240=1,IF(E240=0,Résultat!G$8,IF(J240="No",Résultat!$G$9,Résultat!$G$7)),IF(H240=2,IF(E240=0,Résultat!G$9,IF(J240="No",Résultat!$G$9,Résultat!$G$7)),Résultat!$G$7)),Résultat!$G$7)), "")</f>
        <v/>
      </c>
    </row>
    <row r="241" spans="1:11" ht="20.100000000000001" customHeight="1">
      <c r="A241" s="26"/>
      <c r="B241" s="27"/>
      <c r="C241" s="11" t="str">
        <f>IF($B241 &lt;&gt; "",VLOOKUP(MID(B241,3,5),'Recyclabilité Prod Matx'!C:F,2,FALSE), "")</f>
        <v/>
      </c>
      <c r="D241" s="11" t="str">
        <f>IF($B241 &lt;&gt; "",VLOOKUP(MID(B241,3,5),'Recyclabilité Prod Matx'!C:F,3,FALSE),"")</f>
        <v/>
      </c>
      <c r="E241" s="11" t="str">
        <f>IF($B241 &lt;&gt; "",VLOOKUP(MID(B241,3,5),'Recyclabilité Prod Matx'!C:F,4,FALSE), "")</f>
        <v/>
      </c>
      <c r="F241" s="12" t="str">
        <f>IF($B241 &lt;&gt; "", IF(C241="Totale","",IF(D241 = 0, "", VLOOKUP(D241,'Cond Compo'!A:B,2,FALSE))),"")</f>
        <v/>
      </c>
      <c r="G241" s="28"/>
      <c r="H241" s="11" t="str">
        <f xml:space="preserve"> IF(C241="Totale",2,IF($G241 &lt;&gt; "", IF(D241 = "E",MATCH(G241, 'Cond Compo'!D$16:D$18, 0), MATCH(G241, 'Cond Compo'!C$16:C$19, 0)), ""))</f>
        <v/>
      </c>
      <c r="I241" s="12" t="str">
        <f>IF($E241 &lt;&gt; "", IF(E241 = 0, "", VLOOKUP(E241,'Cond Perturbation'!A:B,2,FALSE)),"")</f>
        <v/>
      </c>
      <c r="J241" s="28"/>
      <c r="K241" s="29" t="str">
        <f>IF($B241 &lt;&gt; "", IF(C241="Oui",IF(H241=1,IF(E241=0,Résultat!G$8,IF(J241="No",Résultat!$G$8,Résultat!$G$7)),IF(H241=2,IF(E241=0,Résultat!G$9,IF(J241="No",Résultat!$G$9,Résultat!$G$7)),Résultat!$G$7)),IF(C241 = "Totale", IF(H241=1,IF(E241=0,Résultat!G$8,IF(J241="No",Résultat!$G$9,Résultat!$G$7)),IF(H241=2,IF(E241=0,Résultat!G$9,IF(J241="No",Résultat!$G$9,Résultat!$G$7)),Résultat!$G$7)),Résultat!$G$7)), "")</f>
        <v/>
      </c>
    </row>
    <row r="242" spans="1:11" ht="20.100000000000001" customHeight="1">
      <c r="A242" s="26"/>
      <c r="B242" s="27"/>
      <c r="C242" s="11" t="str">
        <f>IF($B242 &lt;&gt; "",VLOOKUP(MID(B242,3,5),'Recyclabilité Prod Matx'!C:F,2,FALSE), "")</f>
        <v/>
      </c>
      <c r="D242" s="11" t="str">
        <f>IF($B242 &lt;&gt; "",VLOOKUP(MID(B242,3,5),'Recyclabilité Prod Matx'!C:F,3,FALSE),"")</f>
        <v/>
      </c>
      <c r="E242" s="11" t="str">
        <f>IF($B242 &lt;&gt; "",VLOOKUP(MID(B242,3,5),'Recyclabilité Prod Matx'!C:F,4,FALSE), "")</f>
        <v/>
      </c>
      <c r="F242" s="12" t="str">
        <f>IF($B242 &lt;&gt; "", IF(C242="Totale","",IF(D242 = 0, "", VLOOKUP(D242,'Cond Compo'!A:B,2,FALSE))),"")</f>
        <v/>
      </c>
      <c r="G242" s="28"/>
      <c r="H242" s="11" t="str">
        <f xml:space="preserve"> IF(C242="Totale",2,IF($G242 &lt;&gt; "", IF(D242 = "E",MATCH(G242, 'Cond Compo'!D$16:D$18, 0), MATCH(G242, 'Cond Compo'!C$16:C$19, 0)), ""))</f>
        <v/>
      </c>
      <c r="I242" s="12" t="str">
        <f>IF($E242 &lt;&gt; "", IF(E242 = 0, "", VLOOKUP(E242,'Cond Perturbation'!A:B,2,FALSE)),"")</f>
        <v/>
      </c>
      <c r="J242" s="28"/>
      <c r="K242" s="29" t="str">
        <f>IF($B242 &lt;&gt; "", IF(C242="Oui",IF(H242=1,IF(E242=0,Résultat!G$8,IF(J242="No",Résultat!$G$8,Résultat!$G$7)),IF(H242=2,IF(E242=0,Résultat!G$9,IF(J242="No",Résultat!$G$9,Résultat!$G$7)),Résultat!$G$7)),IF(C242 = "Totale", IF(H242=1,IF(E242=0,Résultat!G$8,IF(J242="No",Résultat!$G$9,Résultat!$G$7)),IF(H242=2,IF(E242=0,Résultat!G$9,IF(J242="No",Résultat!$G$9,Résultat!$G$7)),Résultat!$G$7)),Résultat!$G$7)), "")</f>
        <v/>
      </c>
    </row>
    <row r="243" spans="1:11" ht="20.100000000000001" customHeight="1">
      <c r="A243" s="26"/>
      <c r="B243" s="27"/>
      <c r="C243" s="11" t="str">
        <f>IF($B243 &lt;&gt; "",VLOOKUP(MID(B243,3,5),'Recyclabilité Prod Matx'!C:F,2,FALSE), "")</f>
        <v/>
      </c>
      <c r="D243" s="11" t="str">
        <f>IF($B243 &lt;&gt; "",VLOOKUP(MID(B243,3,5),'Recyclabilité Prod Matx'!C:F,3,FALSE),"")</f>
        <v/>
      </c>
      <c r="E243" s="11" t="str">
        <f>IF($B243 &lt;&gt; "",VLOOKUP(MID(B243,3,5),'Recyclabilité Prod Matx'!C:F,4,FALSE), "")</f>
        <v/>
      </c>
      <c r="F243" s="12" t="str">
        <f>IF($B243 &lt;&gt; "", IF(C243="Totale","",IF(D243 = 0, "", VLOOKUP(D243,'Cond Compo'!A:B,2,FALSE))),"")</f>
        <v/>
      </c>
      <c r="G243" s="28"/>
      <c r="H243" s="11" t="str">
        <f xml:space="preserve"> IF(C243="Totale",2,IF($G243 &lt;&gt; "", IF(D243 = "E",MATCH(G243, 'Cond Compo'!D$16:D$18, 0), MATCH(G243, 'Cond Compo'!C$16:C$19, 0)), ""))</f>
        <v/>
      </c>
      <c r="I243" s="12" t="str">
        <f>IF($E243 &lt;&gt; "", IF(E243 = 0, "", VLOOKUP(E243,'Cond Perturbation'!A:B,2,FALSE)),"")</f>
        <v/>
      </c>
      <c r="J243" s="28"/>
      <c r="K243" s="29" t="str">
        <f>IF($B243 &lt;&gt; "", IF(C243="Oui",IF(H243=1,IF(E243=0,Résultat!G$8,IF(J243="No",Résultat!$G$8,Résultat!$G$7)),IF(H243=2,IF(E243=0,Résultat!G$9,IF(J243="No",Résultat!$G$9,Résultat!$G$7)),Résultat!$G$7)),IF(C243 = "Totale", IF(H243=1,IF(E243=0,Résultat!G$8,IF(J243="No",Résultat!$G$9,Résultat!$G$7)),IF(H243=2,IF(E243=0,Résultat!G$9,IF(J243="No",Résultat!$G$9,Résultat!$G$7)),Résultat!$G$7)),Résultat!$G$7)), "")</f>
        <v/>
      </c>
    </row>
    <row r="244" spans="1:11" ht="20.100000000000001" customHeight="1">
      <c r="A244" s="26"/>
      <c r="B244" s="27"/>
      <c r="C244" s="11" t="str">
        <f>IF($B244 &lt;&gt; "",VLOOKUP(MID(B244,3,5),'Recyclabilité Prod Matx'!C:F,2,FALSE), "")</f>
        <v/>
      </c>
      <c r="D244" s="11" t="str">
        <f>IF($B244 &lt;&gt; "",VLOOKUP(MID(B244,3,5),'Recyclabilité Prod Matx'!C:F,3,FALSE),"")</f>
        <v/>
      </c>
      <c r="E244" s="11" t="str">
        <f>IF($B244 &lt;&gt; "",VLOOKUP(MID(B244,3,5),'Recyclabilité Prod Matx'!C:F,4,FALSE), "")</f>
        <v/>
      </c>
      <c r="F244" s="12" t="str">
        <f>IF($B244 &lt;&gt; "", IF(C244="Totale","",IF(D244 = 0, "", VLOOKUP(D244,'Cond Compo'!A:B,2,FALSE))),"")</f>
        <v/>
      </c>
      <c r="G244" s="28"/>
      <c r="H244" s="11" t="str">
        <f xml:space="preserve"> IF(C244="Totale",2,IF($G244 &lt;&gt; "", IF(D244 = "E",MATCH(G244, 'Cond Compo'!D$16:D$18, 0), MATCH(G244, 'Cond Compo'!C$16:C$19, 0)), ""))</f>
        <v/>
      </c>
      <c r="I244" s="12" t="str">
        <f>IF($E244 &lt;&gt; "", IF(E244 = 0, "", VLOOKUP(E244,'Cond Perturbation'!A:B,2,FALSE)),"")</f>
        <v/>
      </c>
      <c r="J244" s="28"/>
      <c r="K244" s="29" t="str">
        <f>IF($B244 &lt;&gt; "", IF(C244="Oui",IF(H244=1,IF(E244=0,Résultat!G$8,IF(J244="No",Résultat!$G$8,Résultat!$G$7)),IF(H244=2,IF(E244=0,Résultat!G$9,IF(J244="No",Résultat!$G$9,Résultat!$G$7)),Résultat!$G$7)),IF(C244 = "Totale", IF(H244=1,IF(E244=0,Résultat!G$8,IF(J244="No",Résultat!$G$9,Résultat!$G$7)),IF(H244=2,IF(E244=0,Résultat!G$9,IF(J244="No",Résultat!$G$9,Résultat!$G$7)),Résultat!$G$7)),Résultat!$G$7)), "")</f>
        <v/>
      </c>
    </row>
    <row r="245" spans="1:11" ht="20.100000000000001" customHeight="1">
      <c r="A245" s="26"/>
      <c r="B245" s="27"/>
      <c r="C245" s="11" t="str">
        <f>IF($B245 &lt;&gt; "",VLOOKUP(MID(B245,3,5),'Recyclabilité Prod Matx'!C:F,2,FALSE), "")</f>
        <v/>
      </c>
      <c r="D245" s="11" t="str">
        <f>IF($B245 &lt;&gt; "",VLOOKUP(MID(B245,3,5),'Recyclabilité Prod Matx'!C:F,3,FALSE),"")</f>
        <v/>
      </c>
      <c r="E245" s="11" t="str">
        <f>IF($B245 &lt;&gt; "",VLOOKUP(MID(B245,3,5),'Recyclabilité Prod Matx'!C:F,4,FALSE), "")</f>
        <v/>
      </c>
      <c r="F245" s="12" t="str">
        <f>IF($B245 &lt;&gt; "", IF(C245="Totale","",IF(D245 = 0, "", VLOOKUP(D245,'Cond Compo'!A:B,2,FALSE))),"")</f>
        <v/>
      </c>
      <c r="G245" s="28"/>
      <c r="H245" s="11" t="str">
        <f xml:space="preserve"> IF(C245="Totale",2,IF($G245 &lt;&gt; "", IF(D245 = "E",MATCH(G245, 'Cond Compo'!D$16:D$18, 0), MATCH(G245, 'Cond Compo'!C$16:C$19, 0)), ""))</f>
        <v/>
      </c>
      <c r="I245" s="12" t="str">
        <f>IF($E245 &lt;&gt; "", IF(E245 = 0, "", VLOOKUP(E245,'Cond Perturbation'!A:B,2,FALSE)),"")</f>
        <v/>
      </c>
      <c r="J245" s="28"/>
      <c r="K245" s="29" t="str">
        <f>IF($B245 &lt;&gt; "", IF(C245="Oui",IF(H245=1,IF(E245=0,Résultat!G$8,IF(J245="No",Résultat!$G$8,Résultat!$G$7)),IF(H245=2,IF(E245=0,Résultat!G$9,IF(J245="No",Résultat!$G$9,Résultat!$G$7)),Résultat!$G$7)),IF(C245 = "Totale", IF(H245=1,IF(E245=0,Résultat!G$8,IF(J245="No",Résultat!$G$9,Résultat!$G$7)),IF(H245=2,IF(E245=0,Résultat!G$9,IF(J245="No",Résultat!$G$9,Résultat!$G$7)),Résultat!$G$7)),Résultat!$G$7)), "")</f>
        <v/>
      </c>
    </row>
    <row r="246" spans="1:11" ht="20.100000000000001" customHeight="1">
      <c r="A246" s="26"/>
      <c r="B246" s="27"/>
      <c r="C246" s="11" t="str">
        <f>IF($B246 &lt;&gt; "",VLOOKUP(MID(B246,3,5),'Recyclabilité Prod Matx'!C:F,2,FALSE), "")</f>
        <v/>
      </c>
      <c r="D246" s="11" t="str">
        <f>IF($B246 &lt;&gt; "",VLOOKUP(MID(B246,3,5),'Recyclabilité Prod Matx'!C:F,3,FALSE),"")</f>
        <v/>
      </c>
      <c r="E246" s="11" t="str">
        <f>IF($B246 &lt;&gt; "",VLOOKUP(MID(B246,3,5),'Recyclabilité Prod Matx'!C:F,4,FALSE), "")</f>
        <v/>
      </c>
      <c r="F246" s="12" t="str">
        <f>IF($B246 &lt;&gt; "", IF(C246="Totale","",IF(D246 = 0, "", VLOOKUP(D246,'Cond Compo'!A:B,2,FALSE))),"")</f>
        <v/>
      </c>
      <c r="G246" s="28"/>
      <c r="H246" s="11" t="str">
        <f xml:space="preserve"> IF(C246="Totale",2,IF($G246 &lt;&gt; "", IF(D246 = "E",MATCH(G246, 'Cond Compo'!D$16:D$18, 0), MATCH(G246, 'Cond Compo'!C$16:C$19, 0)), ""))</f>
        <v/>
      </c>
      <c r="I246" s="12" t="str">
        <f>IF($E246 &lt;&gt; "", IF(E246 = 0, "", VLOOKUP(E246,'Cond Perturbation'!A:B,2,FALSE)),"")</f>
        <v/>
      </c>
      <c r="J246" s="28"/>
      <c r="K246" s="29" t="str">
        <f>IF($B246 &lt;&gt; "", IF(C246="Oui",IF(H246=1,IF(E246=0,Résultat!G$8,IF(J246="No",Résultat!$G$8,Résultat!$G$7)),IF(H246=2,IF(E246=0,Résultat!G$9,IF(J246="No",Résultat!$G$9,Résultat!$G$7)),Résultat!$G$7)),IF(C246 = "Totale", IF(H246=1,IF(E246=0,Résultat!G$8,IF(J246="No",Résultat!$G$9,Résultat!$G$7)),IF(H246=2,IF(E246=0,Résultat!G$9,IF(J246="No",Résultat!$G$9,Résultat!$G$7)),Résultat!$G$7)),Résultat!$G$7)), "")</f>
        <v/>
      </c>
    </row>
    <row r="247" spans="1:11" ht="20.100000000000001" customHeight="1">
      <c r="A247" s="26"/>
      <c r="B247" s="27"/>
      <c r="C247" s="11" t="str">
        <f>IF($B247 &lt;&gt; "",VLOOKUP(MID(B247,3,5),'Recyclabilité Prod Matx'!C:F,2,FALSE), "")</f>
        <v/>
      </c>
      <c r="D247" s="11" t="str">
        <f>IF($B247 &lt;&gt; "",VLOOKUP(MID(B247,3,5),'Recyclabilité Prod Matx'!C:F,3,FALSE),"")</f>
        <v/>
      </c>
      <c r="E247" s="11" t="str">
        <f>IF($B247 &lt;&gt; "",VLOOKUP(MID(B247,3,5),'Recyclabilité Prod Matx'!C:F,4,FALSE), "")</f>
        <v/>
      </c>
      <c r="F247" s="12" t="str">
        <f>IF($B247 &lt;&gt; "", IF(C247="Totale","",IF(D247 = 0, "", VLOOKUP(D247,'Cond Compo'!A:B,2,FALSE))),"")</f>
        <v/>
      </c>
      <c r="G247" s="28"/>
      <c r="H247" s="11" t="str">
        <f xml:space="preserve"> IF(C247="Totale",2,IF($G247 &lt;&gt; "", IF(D247 = "E",MATCH(G247, 'Cond Compo'!D$16:D$18, 0), MATCH(G247, 'Cond Compo'!C$16:C$19, 0)), ""))</f>
        <v/>
      </c>
      <c r="I247" s="12" t="str">
        <f>IF($E247 &lt;&gt; "", IF(E247 = 0, "", VLOOKUP(E247,'Cond Perturbation'!A:B,2,FALSE)),"")</f>
        <v/>
      </c>
      <c r="J247" s="28"/>
      <c r="K247" s="29" t="str">
        <f>IF($B247 &lt;&gt; "", IF(C247="Oui",IF(H247=1,IF(E247=0,Résultat!G$8,IF(J247="No",Résultat!$G$8,Résultat!$G$7)),IF(H247=2,IF(E247=0,Résultat!G$9,IF(J247="No",Résultat!$G$9,Résultat!$G$7)),Résultat!$G$7)),IF(C247 = "Totale", IF(H247=1,IF(E247=0,Résultat!G$8,IF(J247="No",Résultat!$G$9,Résultat!$G$7)),IF(H247=2,IF(E247=0,Résultat!G$9,IF(J247="No",Résultat!$G$9,Résultat!$G$7)),Résultat!$G$7)),Résultat!$G$7)), "")</f>
        <v/>
      </c>
    </row>
    <row r="248" spans="1:11" ht="20.100000000000001" customHeight="1">
      <c r="A248" s="26"/>
      <c r="B248" s="27"/>
      <c r="C248" s="11" t="str">
        <f>IF($B248 &lt;&gt; "",VLOOKUP(MID(B248,3,5),'Recyclabilité Prod Matx'!C:F,2,FALSE), "")</f>
        <v/>
      </c>
      <c r="D248" s="11" t="str">
        <f>IF($B248 &lt;&gt; "",VLOOKUP(MID(B248,3,5),'Recyclabilité Prod Matx'!C:F,3,FALSE),"")</f>
        <v/>
      </c>
      <c r="E248" s="11" t="str">
        <f>IF($B248 &lt;&gt; "",VLOOKUP(MID(B248,3,5),'Recyclabilité Prod Matx'!C:F,4,FALSE), "")</f>
        <v/>
      </c>
      <c r="F248" s="12" t="str">
        <f>IF($B248 &lt;&gt; "", IF(C248="Totale","",IF(D248 = 0, "", VLOOKUP(D248,'Cond Compo'!A:B,2,FALSE))),"")</f>
        <v/>
      </c>
      <c r="G248" s="28"/>
      <c r="H248" s="11" t="str">
        <f xml:space="preserve"> IF(C248="Totale",2,IF($G248 &lt;&gt; "", IF(D248 = "E",MATCH(G248, 'Cond Compo'!D$16:D$18, 0), MATCH(G248, 'Cond Compo'!C$16:C$19, 0)), ""))</f>
        <v/>
      </c>
      <c r="I248" s="12" t="str">
        <f>IF($E248 &lt;&gt; "", IF(E248 = 0, "", VLOOKUP(E248,'Cond Perturbation'!A:B,2,FALSE)),"")</f>
        <v/>
      </c>
      <c r="J248" s="28"/>
      <c r="K248" s="29" t="str">
        <f>IF($B248 &lt;&gt; "", IF(C248="Oui",IF(H248=1,IF(E248=0,Résultat!G$8,IF(J248="No",Résultat!$G$8,Résultat!$G$7)),IF(H248=2,IF(E248=0,Résultat!G$9,IF(J248="No",Résultat!$G$9,Résultat!$G$7)),Résultat!$G$7)),IF(C248 = "Totale", IF(H248=1,IF(E248=0,Résultat!G$8,IF(J248="No",Résultat!$G$9,Résultat!$G$7)),IF(H248=2,IF(E248=0,Résultat!G$9,IF(J248="No",Résultat!$G$9,Résultat!$G$7)),Résultat!$G$7)),Résultat!$G$7)), "")</f>
        <v/>
      </c>
    </row>
    <row r="249" spans="1:11" ht="20.100000000000001" customHeight="1">
      <c r="A249" s="26"/>
      <c r="B249" s="27"/>
      <c r="C249" s="11" t="str">
        <f>IF($B249 &lt;&gt; "",VLOOKUP(MID(B249,3,5),'Recyclabilité Prod Matx'!C:F,2,FALSE), "")</f>
        <v/>
      </c>
      <c r="D249" s="11" t="str">
        <f>IF($B249 &lt;&gt; "",VLOOKUP(MID(B249,3,5),'Recyclabilité Prod Matx'!C:F,3,FALSE),"")</f>
        <v/>
      </c>
      <c r="E249" s="11" t="str">
        <f>IF($B249 &lt;&gt; "",VLOOKUP(MID(B249,3,5),'Recyclabilité Prod Matx'!C:F,4,FALSE), "")</f>
        <v/>
      </c>
      <c r="F249" s="12" t="str">
        <f>IF($B249 &lt;&gt; "", IF(C249="Totale","",IF(D249 = 0, "", VLOOKUP(D249,'Cond Compo'!A:B,2,FALSE))),"")</f>
        <v/>
      </c>
      <c r="G249" s="28"/>
      <c r="H249" s="11" t="str">
        <f xml:space="preserve"> IF(C249="Totale",2,IF($G249 &lt;&gt; "", IF(D249 = "E",MATCH(G249, 'Cond Compo'!D$16:D$18, 0), MATCH(G249, 'Cond Compo'!C$16:C$19, 0)), ""))</f>
        <v/>
      </c>
      <c r="I249" s="12" t="str">
        <f>IF($E249 &lt;&gt; "", IF(E249 = 0, "", VLOOKUP(E249,'Cond Perturbation'!A:B,2,FALSE)),"")</f>
        <v/>
      </c>
      <c r="J249" s="28"/>
      <c r="K249" s="29" t="str">
        <f>IF($B249 &lt;&gt; "", IF(C249="Oui",IF(H249=1,IF(E249=0,Résultat!G$8,IF(J249="No",Résultat!$G$8,Résultat!$G$7)),IF(H249=2,IF(E249=0,Résultat!G$9,IF(J249="No",Résultat!$G$9,Résultat!$G$7)),Résultat!$G$7)),IF(C249 = "Totale", IF(H249=1,IF(E249=0,Résultat!G$8,IF(J249="No",Résultat!$G$9,Résultat!$G$7)),IF(H249=2,IF(E249=0,Résultat!G$9,IF(J249="No",Résultat!$G$9,Résultat!$G$7)),Résultat!$G$7)),Résultat!$G$7)), "")</f>
        <v/>
      </c>
    </row>
    <row r="250" spans="1:11" ht="20.100000000000001" customHeight="1">
      <c r="A250" s="26"/>
      <c r="B250" s="27"/>
      <c r="C250" s="11" t="str">
        <f>IF($B250 &lt;&gt; "",VLOOKUP(MID(B250,3,5),'Recyclabilité Prod Matx'!C:F,2,FALSE), "")</f>
        <v/>
      </c>
      <c r="D250" s="11" t="str">
        <f>IF($B250 &lt;&gt; "",VLOOKUP(MID(B250,3,5),'Recyclabilité Prod Matx'!C:F,3,FALSE),"")</f>
        <v/>
      </c>
      <c r="E250" s="11" t="str">
        <f>IF($B250 &lt;&gt; "",VLOOKUP(MID(B250,3,5),'Recyclabilité Prod Matx'!C:F,4,FALSE), "")</f>
        <v/>
      </c>
      <c r="F250" s="12" t="str">
        <f>IF($B250 &lt;&gt; "", IF(C250="Totale","",IF(D250 = 0, "", VLOOKUP(D250,'Cond Compo'!A:B,2,FALSE))),"")</f>
        <v/>
      </c>
      <c r="G250" s="28"/>
      <c r="H250" s="11" t="str">
        <f xml:space="preserve"> IF(C250="Totale",2,IF($G250 &lt;&gt; "", IF(D250 = "E",MATCH(G250, 'Cond Compo'!D$16:D$18, 0), MATCH(G250, 'Cond Compo'!C$16:C$19, 0)), ""))</f>
        <v/>
      </c>
      <c r="I250" s="12" t="str">
        <f>IF($E250 &lt;&gt; "", IF(E250 = 0, "", VLOOKUP(E250,'Cond Perturbation'!A:B,2,FALSE)),"")</f>
        <v/>
      </c>
      <c r="J250" s="28"/>
      <c r="K250" s="29" t="str">
        <f>IF($B250 &lt;&gt; "", IF(C250="Oui",IF(H250=1,IF(E250=0,Résultat!G$8,IF(J250="No",Résultat!$G$8,Résultat!$G$7)),IF(H250=2,IF(E250=0,Résultat!G$9,IF(J250="No",Résultat!$G$9,Résultat!$G$7)),Résultat!$G$7)),IF(C250 = "Totale", IF(H250=1,IF(E250=0,Résultat!G$8,IF(J250="No",Résultat!$G$9,Résultat!$G$7)),IF(H250=2,IF(E250=0,Résultat!G$9,IF(J250="No",Résultat!$G$9,Résultat!$G$7)),Résultat!$G$7)),Résultat!$G$7)), "")</f>
        <v/>
      </c>
    </row>
    <row r="251" spans="1:11" ht="20.100000000000001" customHeight="1">
      <c r="A251" s="26"/>
      <c r="B251" s="27"/>
      <c r="C251" s="11" t="str">
        <f>IF($B251 &lt;&gt; "",VLOOKUP(MID(B251,3,5),'Recyclabilité Prod Matx'!C:F,2,FALSE), "")</f>
        <v/>
      </c>
      <c r="D251" s="11" t="str">
        <f>IF($B251 &lt;&gt; "",VLOOKUP(MID(B251,3,5),'Recyclabilité Prod Matx'!C:F,3,FALSE),"")</f>
        <v/>
      </c>
      <c r="E251" s="11" t="str">
        <f>IF($B251 &lt;&gt; "",VLOOKUP(MID(B251,3,5),'Recyclabilité Prod Matx'!C:F,4,FALSE), "")</f>
        <v/>
      </c>
      <c r="F251" s="12" t="str">
        <f>IF($B251 &lt;&gt; "", IF(C251="Totale","",IF(D251 = 0, "", VLOOKUP(D251,'Cond Compo'!A:B,2,FALSE))),"")</f>
        <v/>
      </c>
      <c r="G251" s="28"/>
      <c r="H251" s="11" t="str">
        <f xml:space="preserve"> IF(C251="Totale",2,IF($G251 &lt;&gt; "", IF(D251 = "E",MATCH(G251, 'Cond Compo'!D$16:D$18, 0), MATCH(G251, 'Cond Compo'!C$16:C$19, 0)), ""))</f>
        <v/>
      </c>
      <c r="I251" s="12" t="str">
        <f>IF($E251 &lt;&gt; "", IF(E251 = 0, "", VLOOKUP(E251,'Cond Perturbation'!A:B,2,FALSE)),"")</f>
        <v/>
      </c>
      <c r="J251" s="28"/>
      <c r="K251" s="29" t="str">
        <f>IF($B251 &lt;&gt; "", IF(C251="Oui",IF(H251=1,IF(E251=0,Résultat!G$8,IF(J251="No",Résultat!$G$8,Résultat!$G$7)),IF(H251=2,IF(E251=0,Résultat!G$9,IF(J251="No",Résultat!$G$9,Résultat!$G$7)),Résultat!$G$7)),IF(C251 = "Totale", IF(H251=1,IF(E251=0,Résultat!G$8,IF(J251="No",Résultat!$G$9,Résultat!$G$7)),IF(H251=2,IF(E251=0,Résultat!G$9,IF(J251="No",Résultat!$G$9,Résultat!$G$7)),Résultat!$G$7)),Résultat!$G$7)), "")</f>
        <v/>
      </c>
    </row>
    <row r="252" spans="1:11" ht="20.100000000000001" customHeight="1">
      <c r="A252" s="26"/>
      <c r="B252" s="27"/>
      <c r="C252" s="11" t="str">
        <f>IF($B252 &lt;&gt; "",VLOOKUP(MID(B252,3,5),'Recyclabilité Prod Matx'!C:F,2,FALSE), "")</f>
        <v/>
      </c>
      <c r="D252" s="11" t="str">
        <f>IF($B252 &lt;&gt; "",VLOOKUP(MID(B252,3,5),'Recyclabilité Prod Matx'!C:F,3,FALSE),"")</f>
        <v/>
      </c>
      <c r="E252" s="11" t="str">
        <f>IF($B252 &lt;&gt; "",VLOOKUP(MID(B252,3,5),'Recyclabilité Prod Matx'!C:F,4,FALSE), "")</f>
        <v/>
      </c>
      <c r="F252" s="12" t="str">
        <f>IF($B252 &lt;&gt; "", IF(C252="Totale","",IF(D252 = 0, "", VLOOKUP(D252,'Cond Compo'!A:B,2,FALSE))),"")</f>
        <v/>
      </c>
      <c r="G252" s="28"/>
      <c r="H252" s="11" t="str">
        <f xml:space="preserve"> IF(C252="Totale",2,IF($G252 &lt;&gt; "", IF(D252 = "E",MATCH(G252, 'Cond Compo'!D$16:D$18, 0), MATCH(G252, 'Cond Compo'!C$16:C$19, 0)), ""))</f>
        <v/>
      </c>
      <c r="I252" s="12" t="str">
        <f>IF($E252 &lt;&gt; "", IF(E252 = 0, "", VLOOKUP(E252,'Cond Perturbation'!A:B,2,FALSE)),"")</f>
        <v/>
      </c>
      <c r="J252" s="28"/>
      <c r="K252" s="29" t="str">
        <f>IF($B252 &lt;&gt; "", IF(C252="Oui",IF(H252=1,IF(E252=0,Résultat!G$8,IF(J252="No",Résultat!$G$8,Résultat!$G$7)),IF(H252=2,IF(E252=0,Résultat!G$9,IF(J252="No",Résultat!$G$9,Résultat!$G$7)),Résultat!$G$7)),IF(C252 = "Totale", IF(H252=1,IF(E252=0,Résultat!G$8,IF(J252="No",Résultat!$G$9,Résultat!$G$7)),IF(H252=2,IF(E252=0,Résultat!G$9,IF(J252="No",Résultat!$G$9,Résultat!$G$7)),Résultat!$G$7)),Résultat!$G$7)), "")</f>
        <v/>
      </c>
    </row>
    <row r="253" spans="1:11" ht="20.100000000000001" customHeight="1">
      <c r="A253" s="26"/>
      <c r="B253" s="27"/>
      <c r="C253" s="11" t="str">
        <f>IF($B253 &lt;&gt; "",VLOOKUP(MID(B253,3,5),'Recyclabilité Prod Matx'!C:F,2,FALSE), "")</f>
        <v/>
      </c>
      <c r="D253" s="11" t="str">
        <f>IF($B253 &lt;&gt; "",VLOOKUP(MID(B253,3,5),'Recyclabilité Prod Matx'!C:F,3,FALSE),"")</f>
        <v/>
      </c>
      <c r="E253" s="11" t="str">
        <f>IF($B253 &lt;&gt; "",VLOOKUP(MID(B253,3,5),'Recyclabilité Prod Matx'!C:F,4,FALSE), "")</f>
        <v/>
      </c>
      <c r="F253" s="12" t="str">
        <f>IF($B253 &lt;&gt; "", IF(C253="Totale","",IF(D253 = 0, "", VLOOKUP(D253,'Cond Compo'!A:B,2,FALSE))),"")</f>
        <v/>
      </c>
      <c r="G253" s="28"/>
      <c r="H253" s="11" t="str">
        <f xml:space="preserve"> IF(C253="Totale",2,IF($G253 &lt;&gt; "", IF(D253 = "E",MATCH(G253, 'Cond Compo'!D$16:D$18, 0), MATCH(G253, 'Cond Compo'!C$16:C$19, 0)), ""))</f>
        <v/>
      </c>
      <c r="I253" s="12" t="str">
        <f>IF($E253 &lt;&gt; "", IF(E253 = 0, "", VLOOKUP(E253,'Cond Perturbation'!A:B,2,FALSE)),"")</f>
        <v/>
      </c>
      <c r="J253" s="28"/>
      <c r="K253" s="29" t="str">
        <f>IF($B253 &lt;&gt; "", IF(C253="Oui",IF(H253=1,IF(E253=0,Résultat!G$8,IF(J253="No",Résultat!$G$8,Résultat!$G$7)),IF(H253=2,IF(E253=0,Résultat!G$9,IF(J253="No",Résultat!$G$9,Résultat!$G$7)),Résultat!$G$7)),IF(C253 = "Totale", IF(H253=1,IF(E253=0,Résultat!G$8,IF(J253="No",Résultat!$G$9,Résultat!$G$7)),IF(H253=2,IF(E253=0,Résultat!G$9,IF(J253="No",Résultat!$G$9,Résultat!$G$7)),Résultat!$G$7)),Résultat!$G$7)), "")</f>
        <v/>
      </c>
    </row>
    <row r="254" spans="1:11" ht="20.100000000000001" customHeight="1">
      <c r="A254" s="26"/>
      <c r="B254" s="27"/>
      <c r="C254" s="11" t="str">
        <f>IF($B254 &lt;&gt; "",VLOOKUP(MID(B254,3,5),'Recyclabilité Prod Matx'!C:F,2,FALSE), "")</f>
        <v/>
      </c>
      <c r="D254" s="11" t="str">
        <f>IF($B254 &lt;&gt; "",VLOOKUP(MID(B254,3,5),'Recyclabilité Prod Matx'!C:F,3,FALSE),"")</f>
        <v/>
      </c>
      <c r="E254" s="11" t="str">
        <f>IF($B254 &lt;&gt; "",VLOOKUP(MID(B254,3,5),'Recyclabilité Prod Matx'!C:F,4,FALSE), "")</f>
        <v/>
      </c>
      <c r="F254" s="12" t="str">
        <f>IF($B254 &lt;&gt; "", IF(C254="Totale","",IF(D254 = 0, "", VLOOKUP(D254,'Cond Compo'!A:B,2,FALSE))),"")</f>
        <v/>
      </c>
      <c r="G254" s="28"/>
      <c r="H254" s="11" t="str">
        <f xml:space="preserve"> IF(C254="Totale",2,IF($G254 &lt;&gt; "", IF(D254 = "E",MATCH(G254, 'Cond Compo'!D$16:D$18, 0), MATCH(G254, 'Cond Compo'!C$16:C$19, 0)), ""))</f>
        <v/>
      </c>
      <c r="I254" s="12" t="str">
        <f>IF($E254 &lt;&gt; "", IF(E254 = 0, "", VLOOKUP(E254,'Cond Perturbation'!A:B,2,FALSE)),"")</f>
        <v/>
      </c>
      <c r="J254" s="28"/>
      <c r="K254" s="29" t="str">
        <f>IF($B254 &lt;&gt; "", IF(C254="Oui",IF(H254=1,IF(E254=0,Résultat!G$8,IF(J254="No",Résultat!$G$8,Résultat!$G$7)),IF(H254=2,IF(E254=0,Résultat!G$9,IF(J254="No",Résultat!$G$9,Résultat!$G$7)),Résultat!$G$7)),IF(C254 = "Totale", IF(H254=1,IF(E254=0,Résultat!G$8,IF(J254="No",Résultat!$G$9,Résultat!$G$7)),IF(H254=2,IF(E254=0,Résultat!G$9,IF(J254="No",Résultat!$G$9,Résultat!$G$7)),Résultat!$G$7)),Résultat!$G$7)), "")</f>
        <v/>
      </c>
    </row>
    <row r="255" spans="1:11" ht="20.100000000000001" customHeight="1">
      <c r="A255" s="26"/>
      <c r="B255" s="27"/>
      <c r="C255" s="11" t="str">
        <f>IF($B255 &lt;&gt; "",VLOOKUP(MID(B255,3,5),'Recyclabilité Prod Matx'!C:F,2,FALSE), "")</f>
        <v/>
      </c>
      <c r="D255" s="11" t="str">
        <f>IF($B255 &lt;&gt; "",VLOOKUP(MID(B255,3,5),'Recyclabilité Prod Matx'!C:F,3,FALSE),"")</f>
        <v/>
      </c>
      <c r="E255" s="11" t="str">
        <f>IF($B255 &lt;&gt; "",VLOOKUP(MID(B255,3,5),'Recyclabilité Prod Matx'!C:F,4,FALSE), "")</f>
        <v/>
      </c>
      <c r="F255" s="12" t="str">
        <f>IF($B255 &lt;&gt; "", IF(C255="Totale","",IF(D255 = 0, "", VLOOKUP(D255,'Cond Compo'!A:B,2,FALSE))),"")</f>
        <v/>
      </c>
      <c r="G255" s="28"/>
      <c r="H255" s="11" t="str">
        <f xml:space="preserve"> IF(C255="Totale",2,IF($G255 &lt;&gt; "", IF(D255 = "E",MATCH(G255, 'Cond Compo'!D$16:D$18, 0), MATCH(G255, 'Cond Compo'!C$16:C$19, 0)), ""))</f>
        <v/>
      </c>
      <c r="I255" s="12" t="str">
        <f>IF($E255 &lt;&gt; "", IF(E255 = 0, "", VLOOKUP(E255,'Cond Perturbation'!A:B,2,FALSE)),"")</f>
        <v/>
      </c>
      <c r="J255" s="28"/>
      <c r="K255" s="29" t="str">
        <f>IF($B255 &lt;&gt; "", IF(C255="Oui",IF(H255=1,IF(E255=0,Résultat!G$8,IF(J255="No",Résultat!$G$8,Résultat!$G$7)),IF(H255=2,IF(E255=0,Résultat!G$9,IF(J255="No",Résultat!$G$9,Résultat!$G$7)),Résultat!$G$7)),IF(C255 = "Totale", IF(H255=1,IF(E255=0,Résultat!G$8,IF(J255="No",Résultat!$G$9,Résultat!$G$7)),IF(H255=2,IF(E255=0,Résultat!G$9,IF(J255="No",Résultat!$G$9,Résultat!$G$7)),Résultat!$G$7)),Résultat!$G$7)), "")</f>
        <v/>
      </c>
    </row>
    <row r="256" spans="1:11" ht="20.100000000000001" customHeight="1">
      <c r="A256" s="26"/>
      <c r="B256" s="27"/>
      <c r="C256" s="11" t="str">
        <f>IF($B256 &lt;&gt; "",VLOOKUP(MID(B256,3,5),'Recyclabilité Prod Matx'!C:F,2,FALSE), "")</f>
        <v/>
      </c>
      <c r="D256" s="11" t="str">
        <f>IF($B256 &lt;&gt; "",VLOOKUP(MID(B256,3,5),'Recyclabilité Prod Matx'!C:F,3,FALSE),"")</f>
        <v/>
      </c>
      <c r="E256" s="11" t="str">
        <f>IF($B256 &lt;&gt; "",VLOOKUP(MID(B256,3,5),'Recyclabilité Prod Matx'!C:F,4,FALSE), "")</f>
        <v/>
      </c>
      <c r="F256" s="12" t="str">
        <f>IF($B256 &lt;&gt; "", IF(C256="Totale","",IF(D256 = 0, "", VLOOKUP(D256,'Cond Compo'!A:B,2,FALSE))),"")</f>
        <v/>
      </c>
      <c r="G256" s="28"/>
      <c r="H256" s="11" t="str">
        <f xml:space="preserve"> IF(C256="Totale",2,IF($G256 &lt;&gt; "", IF(D256 = "E",MATCH(G256, 'Cond Compo'!D$16:D$18, 0), MATCH(G256, 'Cond Compo'!C$16:C$19, 0)), ""))</f>
        <v/>
      </c>
      <c r="I256" s="12" t="str">
        <f>IF($E256 &lt;&gt; "", IF(E256 = 0, "", VLOOKUP(E256,'Cond Perturbation'!A:B,2,FALSE)),"")</f>
        <v/>
      </c>
      <c r="J256" s="28"/>
      <c r="K256" s="29" t="str">
        <f>IF($B256 &lt;&gt; "", IF(C256="Oui",IF(H256=1,IF(E256=0,Résultat!G$8,IF(J256="No",Résultat!$G$8,Résultat!$G$7)),IF(H256=2,IF(E256=0,Résultat!G$9,IF(J256="No",Résultat!$G$9,Résultat!$G$7)),Résultat!$G$7)),IF(C256 = "Totale", IF(H256=1,IF(E256=0,Résultat!G$8,IF(J256="No",Résultat!$G$9,Résultat!$G$7)),IF(H256=2,IF(E256=0,Résultat!G$9,IF(J256="No",Résultat!$G$9,Résultat!$G$7)),Résultat!$G$7)),Résultat!$G$7)), "")</f>
        <v/>
      </c>
    </row>
    <row r="257" spans="1:11" ht="20.100000000000001" customHeight="1">
      <c r="A257" s="26"/>
      <c r="B257" s="27"/>
      <c r="C257" s="11" t="str">
        <f>IF($B257 &lt;&gt; "",VLOOKUP(MID(B257,3,5),'Recyclabilité Prod Matx'!C:F,2,FALSE), "")</f>
        <v/>
      </c>
      <c r="D257" s="11" t="str">
        <f>IF($B257 &lt;&gt; "",VLOOKUP(MID(B257,3,5),'Recyclabilité Prod Matx'!C:F,3,FALSE),"")</f>
        <v/>
      </c>
      <c r="E257" s="11" t="str">
        <f>IF($B257 &lt;&gt; "",VLOOKUP(MID(B257,3,5),'Recyclabilité Prod Matx'!C:F,4,FALSE), "")</f>
        <v/>
      </c>
      <c r="F257" s="12" t="str">
        <f>IF($B257 &lt;&gt; "", IF(C257="Totale","",IF(D257 = 0, "", VLOOKUP(D257,'Cond Compo'!A:B,2,FALSE))),"")</f>
        <v/>
      </c>
      <c r="G257" s="28"/>
      <c r="H257" s="11" t="str">
        <f xml:space="preserve"> IF(C257="Totale",2,IF($G257 &lt;&gt; "", IF(D257 = "E",MATCH(G257, 'Cond Compo'!D$16:D$18, 0), MATCH(G257, 'Cond Compo'!C$16:C$19, 0)), ""))</f>
        <v/>
      </c>
      <c r="I257" s="12" t="str">
        <f>IF($E257 &lt;&gt; "", IF(E257 = 0, "", VLOOKUP(E257,'Cond Perturbation'!A:B,2,FALSE)),"")</f>
        <v/>
      </c>
      <c r="J257" s="28"/>
      <c r="K257" s="29" t="str">
        <f>IF($B257 &lt;&gt; "", IF(C257="Oui",IF(H257=1,IF(E257=0,Résultat!G$8,IF(J257="No",Résultat!$G$8,Résultat!$G$7)),IF(H257=2,IF(E257=0,Résultat!G$9,IF(J257="No",Résultat!$G$9,Résultat!$G$7)),Résultat!$G$7)),IF(C257 = "Totale", IF(H257=1,IF(E257=0,Résultat!G$8,IF(J257="No",Résultat!$G$9,Résultat!$G$7)),IF(H257=2,IF(E257=0,Résultat!G$9,IF(J257="No",Résultat!$G$9,Résultat!$G$7)),Résultat!$G$7)),Résultat!$G$7)), "")</f>
        <v/>
      </c>
    </row>
    <row r="258" spans="1:11" ht="20.100000000000001" customHeight="1">
      <c r="A258" s="26"/>
      <c r="B258" s="27"/>
      <c r="C258" s="11" t="str">
        <f>IF($B258 &lt;&gt; "",VLOOKUP(MID(B258,3,5),'Recyclabilité Prod Matx'!C:F,2,FALSE), "")</f>
        <v/>
      </c>
      <c r="D258" s="11" t="str">
        <f>IF($B258 &lt;&gt; "",VLOOKUP(MID(B258,3,5),'Recyclabilité Prod Matx'!C:F,3,FALSE),"")</f>
        <v/>
      </c>
      <c r="E258" s="11" t="str">
        <f>IF($B258 &lt;&gt; "",VLOOKUP(MID(B258,3,5),'Recyclabilité Prod Matx'!C:F,4,FALSE), "")</f>
        <v/>
      </c>
      <c r="F258" s="12" t="str">
        <f>IF($B258 &lt;&gt; "", IF(C258="Totale","",IF(D258 = 0, "", VLOOKUP(D258,'Cond Compo'!A:B,2,FALSE))),"")</f>
        <v/>
      </c>
      <c r="G258" s="28"/>
      <c r="H258" s="11" t="str">
        <f xml:space="preserve"> IF(C258="Totale",2,IF($G258 &lt;&gt; "", IF(D258 = "E",MATCH(G258, 'Cond Compo'!D$16:D$18, 0), MATCH(G258, 'Cond Compo'!C$16:C$19, 0)), ""))</f>
        <v/>
      </c>
      <c r="I258" s="12" t="str">
        <f>IF($E258 &lt;&gt; "", IF(E258 = 0, "", VLOOKUP(E258,'Cond Perturbation'!A:B,2,FALSE)),"")</f>
        <v/>
      </c>
      <c r="J258" s="28"/>
      <c r="K258" s="29" t="str">
        <f>IF($B258 &lt;&gt; "", IF(C258="Oui",IF(H258=1,IF(E258=0,Résultat!G$8,IF(J258="No",Résultat!$G$8,Résultat!$G$7)),IF(H258=2,IF(E258=0,Résultat!G$9,IF(J258="No",Résultat!$G$9,Résultat!$G$7)),Résultat!$G$7)),IF(C258 = "Totale", IF(H258=1,IF(E258=0,Résultat!G$8,IF(J258="No",Résultat!$G$9,Résultat!$G$7)),IF(H258=2,IF(E258=0,Résultat!G$9,IF(J258="No",Résultat!$G$9,Résultat!$G$7)),Résultat!$G$7)),Résultat!$G$7)), "")</f>
        <v/>
      </c>
    </row>
    <row r="259" spans="1:11" ht="20.100000000000001" customHeight="1">
      <c r="A259" s="26"/>
      <c r="B259" s="27"/>
      <c r="C259" s="11" t="str">
        <f>IF($B259 &lt;&gt; "",VLOOKUP(MID(B259,3,5),'Recyclabilité Prod Matx'!C:F,2,FALSE), "")</f>
        <v/>
      </c>
      <c r="D259" s="11" t="str">
        <f>IF($B259 &lt;&gt; "",VLOOKUP(MID(B259,3,5),'Recyclabilité Prod Matx'!C:F,3,FALSE),"")</f>
        <v/>
      </c>
      <c r="E259" s="11" t="str">
        <f>IF($B259 &lt;&gt; "",VLOOKUP(MID(B259,3,5),'Recyclabilité Prod Matx'!C:F,4,FALSE), "")</f>
        <v/>
      </c>
      <c r="F259" s="12" t="str">
        <f>IF($B259 &lt;&gt; "", IF(C259="Totale","",IF(D259 = 0, "", VLOOKUP(D259,'Cond Compo'!A:B,2,FALSE))),"")</f>
        <v/>
      </c>
      <c r="G259" s="28"/>
      <c r="H259" s="11" t="str">
        <f xml:space="preserve"> IF(C259="Totale",2,IF($G259 &lt;&gt; "", IF(D259 = "E",MATCH(G259, 'Cond Compo'!D$16:D$18, 0), MATCH(G259, 'Cond Compo'!C$16:C$19, 0)), ""))</f>
        <v/>
      </c>
      <c r="I259" s="12" t="str">
        <f>IF($E259 &lt;&gt; "", IF(E259 = 0, "", VLOOKUP(E259,'Cond Perturbation'!A:B,2,FALSE)),"")</f>
        <v/>
      </c>
      <c r="J259" s="28"/>
      <c r="K259" s="29" t="str">
        <f>IF($B259 &lt;&gt; "", IF(C259="Oui",IF(H259=1,IF(E259=0,Résultat!G$8,IF(J259="No",Résultat!$G$8,Résultat!$G$7)),IF(H259=2,IF(E259=0,Résultat!G$9,IF(J259="No",Résultat!$G$9,Résultat!$G$7)),Résultat!$G$7)),IF(C259 = "Totale", IF(H259=1,IF(E259=0,Résultat!G$8,IF(J259="No",Résultat!$G$9,Résultat!$G$7)),IF(H259=2,IF(E259=0,Résultat!G$9,IF(J259="No",Résultat!$G$9,Résultat!$G$7)),Résultat!$G$7)),Résultat!$G$7)), "")</f>
        <v/>
      </c>
    </row>
    <row r="260" spans="1:11" ht="20.100000000000001" customHeight="1">
      <c r="A260" s="26"/>
      <c r="B260" s="27"/>
      <c r="C260" s="11" t="str">
        <f>IF($B260 &lt;&gt; "",VLOOKUP(MID(B260,3,5),'Recyclabilité Prod Matx'!C:F,2,FALSE), "")</f>
        <v/>
      </c>
      <c r="D260" s="11" t="str">
        <f>IF($B260 &lt;&gt; "",VLOOKUP(MID(B260,3,5),'Recyclabilité Prod Matx'!C:F,3,FALSE),"")</f>
        <v/>
      </c>
      <c r="E260" s="11" t="str">
        <f>IF($B260 &lt;&gt; "",VLOOKUP(MID(B260,3,5),'Recyclabilité Prod Matx'!C:F,4,FALSE), "")</f>
        <v/>
      </c>
      <c r="F260" s="12" t="str">
        <f>IF($B260 &lt;&gt; "", IF(C260="Totale","",IF(D260 = 0, "", VLOOKUP(D260,'Cond Compo'!A:B,2,FALSE))),"")</f>
        <v/>
      </c>
      <c r="G260" s="28"/>
      <c r="H260" s="11" t="str">
        <f xml:space="preserve"> IF(C260="Totale",2,IF($G260 &lt;&gt; "", IF(D260 = "E",MATCH(G260, 'Cond Compo'!D$16:D$18, 0), MATCH(G260, 'Cond Compo'!C$16:C$19, 0)), ""))</f>
        <v/>
      </c>
      <c r="I260" s="12" t="str">
        <f>IF($E260 &lt;&gt; "", IF(E260 = 0, "", VLOOKUP(E260,'Cond Perturbation'!A:B,2,FALSE)),"")</f>
        <v/>
      </c>
      <c r="J260" s="28"/>
      <c r="K260" s="29" t="str">
        <f>IF($B260 &lt;&gt; "", IF(C260="Oui",IF(H260=1,IF(E260=0,Résultat!G$8,IF(J260="No",Résultat!$G$8,Résultat!$G$7)),IF(H260=2,IF(E260=0,Résultat!G$9,IF(J260="No",Résultat!$G$9,Résultat!$G$7)),Résultat!$G$7)),IF(C260 = "Totale", IF(H260=1,IF(E260=0,Résultat!G$8,IF(J260="No",Résultat!$G$9,Résultat!$G$7)),IF(H260=2,IF(E260=0,Résultat!G$9,IF(J260="No",Résultat!$G$9,Résultat!$G$7)),Résultat!$G$7)),Résultat!$G$7)), "")</f>
        <v/>
      </c>
    </row>
    <row r="261" spans="1:11" ht="20.100000000000001" customHeight="1">
      <c r="A261" s="26"/>
      <c r="B261" s="27"/>
      <c r="C261" s="11" t="str">
        <f>IF($B261 &lt;&gt; "",VLOOKUP(MID(B261,3,5),'Recyclabilité Prod Matx'!C:F,2,FALSE), "")</f>
        <v/>
      </c>
      <c r="D261" s="11" t="str">
        <f>IF($B261 &lt;&gt; "",VLOOKUP(MID(B261,3,5),'Recyclabilité Prod Matx'!C:F,3,FALSE),"")</f>
        <v/>
      </c>
      <c r="E261" s="11" t="str">
        <f>IF($B261 &lt;&gt; "",VLOOKUP(MID(B261,3,5),'Recyclabilité Prod Matx'!C:F,4,FALSE), "")</f>
        <v/>
      </c>
      <c r="F261" s="12" t="str">
        <f>IF($B261 &lt;&gt; "", IF(C261="Totale","",IF(D261 = 0, "", VLOOKUP(D261,'Cond Compo'!A:B,2,FALSE))),"")</f>
        <v/>
      </c>
      <c r="G261" s="28"/>
      <c r="H261" s="11" t="str">
        <f xml:space="preserve"> IF(C261="Totale",2,IF($G261 &lt;&gt; "", IF(D261 = "E",MATCH(G261, 'Cond Compo'!D$16:D$18, 0), MATCH(G261, 'Cond Compo'!C$16:C$19, 0)), ""))</f>
        <v/>
      </c>
      <c r="I261" s="12" t="str">
        <f>IF($E261 &lt;&gt; "", IF(E261 = 0, "", VLOOKUP(E261,'Cond Perturbation'!A:B,2,FALSE)),"")</f>
        <v/>
      </c>
      <c r="J261" s="28"/>
      <c r="K261" s="29" t="str">
        <f>IF($B261 &lt;&gt; "", IF(C261="Oui",IF(H261=1,IF(E261=0,Résultat!G$8,IF(J261="No",Résultat!$G$8,Résultat!$G$7)),IF(H261=2,IF(E261=0,Résultat!G$9,IF(J261="No",Résultat!$G$9,Résultat!$G$7)),Résultat!$G$7)),IF(C261 = "Totale", IF(H261=1,IF(E261=0,Résultat!G$8,IF(J261="No",Résultat!$G$9,Résultat!$G$7)),IF(H261=2,IF(E261=0,Résultat!G$9,IF(J261="No",Résultat!$G$9,Résultat!$G$7)),Résultat!$G$7)),Résultat!$G$7)), "")</f>
        <v/>
      </c>
    </row>
    <row r="262" spans="1:11" ht="20.100000000000001" customHeight="1">
      <c r="A262" s="26"/>
      <c r="B262" s="27"/>
      <c r="C262" s="11" t="str">
        <f>IF($B262 &lt;&gt; "",VLOOKUP(MID(B262,3,5),'Recyclabilité Prod Matx'!C:F,2,FALSE), "")</f>
        <v/>
      </c>
      <c r="D262" s="11" t="str">
        <f>IF($B262 &lt;&gt; "",VLOOKUP(MID(B262,3,5),'Recyclabilité Prod Matx'!C:F,3,FALSE),"")</f>
        <v/>
      </c>
      <c r="E262" s="11" t="str">
        <f>IF($B262 &lt;&gt; "",VLOOKUP(MID(B262,3,5),'Recyclabilité Prod Matx'!C:F,4,FALSE), "")</f>
        <v/>
      </c>
      <c r="F262" s="12" t="str">
        <f>IF($B262 &lt;&gt; "", IF(C262="Totale","",IF(D262 = 0, "", VLOOKUP(D262,'Cond Compo'!A:B,2,FALSE))),"")</f>
        <v/>
      </c>
      <c r="G262" s="28"/>
      <c r="H262" s="11" t="str">
        <f xml:space="preserve"> IF(C262="Totale",2,IF($G262 &lt;&gt; "", IF(D262 = "E",MATCH(G262, 'Cond Compo'!D$16:D$18, 0), MATCH(G262, 'Cond Compo'!C$16:C$19, 0)), ""))</f>
        <v/>
      </c>
      <c r="I262" s="12" t="str">
        <f>IF($E262 &lt;&gt; "", IF(E262 = 0, "", VLOOKUP(E262,'Cond Perturbation'!A:B,2,FALSE)),"")</f>
        <v/>
      </c>
      <c r="J262" s="28"/>
      <c r="K262" s="29" t="str">
        <f>IF($B262 &lt;&gt; "", IF(C262="Oui",IF(H262=1,IF(E262=0,Résultat!G$8,IF(J262="No",Résultat!$G$8,Résultat!$G$7)),IF(H262=2,IF(E262=0,Résultat!G$9,IF(J262="No",Résultat!$G$9,Résultat!$G$7)),Résultat!$G$7)),IF(C262 = "Totale", IF(H262=1,IF(E262=0,Résultat!G$8,IF(J262="No",Résultat!$G$9,Résultat!$G$7)),IF(H262=2,IF(E262=0,Résultat!G$9,IF(J262="No",Résultat!$G$9,Résultat!$G$7)),Résultat!$G$7)),Résultat!$G$7)), "")</f>
        <v/>
      </c>
    </row>
    <row r="263" spans="1:11" ht="20.100000000000001" customHeight="1">
      <c r="A263" s="26"/>
      <c r="B263" s="27"/>
      <c r="C263" s="11" t="str">
        <f>IF($B263 &lt;&gt; "",VLOOKUP(MID(B263,3,5),'Recyclabilité Prod Matx'!C:F,2,FALSE), "")</f>
        <v/>
      </c>
      <c r="D263" s="11" t="str">
        <f>IF($B263 &lt;&gt; "",VLOOKUP(MID(B263,3,5),'Recyclabilité Prod Matx'!C:F,3,FALSE),"")</f>
        <v/>
      </c>
      <c r="E263" s="11" t="str">
        <f>IF($B263 &lt;&gt; "",VLOOKUP(MID(B263,3,5),'Recyclabilité Prod Matx'!C:F,4,FALSE), "")</f>
        <v/>
      </c>
      <c r="F263" s="12" t="str">
        <f>IF($B263 &lt;&gt; "", IF(C263="Totale","",IF(D263 = 0, "", VLOOKUP(D263,'Cond Compo'!A:B,2,FALSE))),"")</f>
        <v/>
      </c>
      <c r="G263" s="28"/>
      <c r="H263" s="11" t="str">
        <f xml:space="preserve"> IF(C263="Totale",2,IF($G263 &lt;&gt; "", IF(D263 = "E",MATCH(G263, 'Cond Compo'!D$16:D$18, 0), MATCH(G263, 'Cond Compo'!C$16:C$19, 0)), ""))</f>
        <v/>
      </c>
      <c r="I263" s="12" t="str">
        <f>IF($E263 &lt;&gt; "", IF(E263 = 0, "", VLOOKUP(E263,'Cond Perturbation'!A:B,2,FALSE)),"")</f>
        <v/>
      </c>
      <c r="J263" s="28"/>
      <c r="K263" s="29" t="str">
        <f>IF($B263 &lt;&gt; "", IF(C263="Oui",IF(H263=1,IF(E263=0,Résultat!G$8,IF(J263="No",Résultat!$G$8,Résultat!$G$7)),IF(H263=2,IF(E263=0,Résultat!G$9,IF(J263="No",Résultat!$G$9,Résultat!$G$7)),Résultat!$G$7)),IF(C263 = "Totale", IF(H263=1,IF(E263=0,Résultat!G$8,IF(J263="No",Résultat!$G$9,Résultat!$G$7)),IF(H263=2,IF(E263=0,Résultat!G$9,IF(J263="No",Résultat!$G$9,Résultat!$G$7)),Résultat!$G$7)),Résultat!$G$7)), "")</f>
        <v/>
      </c>
    </row>
    <row r="264" spans="1:11" ht="20.100000000000001" customHeight="1">
      <c r="A264" s="26"/>
      <c r="B264" s="27"/>
      <c r="C264" s="11" t="str">
        <f>IF($B264 &lt;&gt; "",VLOOKUP(MID(B264,3,5),'Recyclabilité Prod Matx'!C:F,2,FALSE), "")</f>
        <v/>
      </c>
      <c r="D264" s="11" t="str">
        <f>IF($B264 &lt;&gt; "",VLOOKUP(MID(B264,3,5),'Recyclabilité Prod Matx'!C:F,3,FALSE),"")</f>
        <v/>
      </c>
      <c r="E264" s="11" t="str">
        <f>IF($B264 &lt;&gt; "",VLOOKUP(MID(B264,3,5),'Recyclabilité Prod Matx'!C:F,4,FALSE), "")</f>
        <v/>
      </c>
      <c r="F264" s="12" t="str">
        <f>IF($B264 &lt;&gt; "", IF(C264="Totale","",IF(D264 = 0, "", VLOOKUP(D264,'Cond Compo'!A:B,2,FALSE))),"")</f>
        <v/>
      </c>
      <c r="G264" s="28"/>
      <c r="H264" s="11" t="str">
        <f xml:space="preserve"> IF(C264="Totale",2,IF($G264 &lt;&gt; "", IF(D264 = "E",MATCH(G264, 'Cond Compo'!D$16:D$18, 0), MATCH(G264, 'Cond Compo'!C$16:C$19, 0)), ""))</f>
        <v/>
      </c>
      <c r="I264" s="12" t="str">
        <f>IF($E264 &lt;&gt; "", IF(E264 = 0, "", VLOOKUP(E264,'Cond Perturbation'!A:B,2,FALSE)),"")</f>
        <v/>
      </c>
      <c r="J264" s="28"/>
      <c r="K264" s="29" t="str">
        <f>IF($B264 &lt;&gt; "", IF(C264="Oui",IF(H264=1,IF(E264=0,Résultat!G$8,IF(J264="No",Résultat!$G$8,Résultat!$G$7)),IF(H264=2,IF(E264=0,Résultat!G$9,IF(J264="No",Résultat!$G$9,Résultat!$G$7)),Résultat!$G$7)),IF(C264 = "Totale", IF(H264=1,IF(E264=0,Résultat!G$8,IF(J264="No",Résultat!$G$9,Résultat!$G$7)),IF(H264=2,IF(E264=0,Résultat!G$9,IF(J264="No",Résultat!$G$9,Résultat!$G$7)),Résultat!$G$7)),Résultat!$G$7)), "")</f>
        <v/>
      </c>
    </row>
    <row r="265" spans="1:11" ht="20.100000000000001" customHeight="1">
      <c r="A265" s="26"/>
      <c r="B265" s="27"/>
      <c r="C265" s="11" t="str">
        <f>IF($B265 &lt;&gt; "",VLOOKUP(MID(B265,3,5),'Recyclabilité Prod Matx'!C:F,2,FALSE), "")</f>
        <v/>
      </c>
      <c r="D265" s="11" t="str">
        <f>IF($B265 &lt;&gt; "",VLOOKUP(MID(B265,3,5),'Recyclabilité Prod Matx'!C:F,3,FALSE),"")</f>
        <v/>
      </c>
      <c r="E265" s="11" t="str">
        <f>IF($B265 &lt;&gt; "",VLOOKUP(MID(B265,3,5),'Recyclabilité Prod Matx'!C:F,4,FALSE), "")</f>
        <v/>
      </c>
      <c r="F265" s="12" t="str">
        <f>IF($B265 &lt;&gt; "", IF(C265="Totale","",IF(D265 = 0, "", VLOOKUP(D265,'Cond Compo'!A:B,2,FALSE))),"")</f>
        <v/>
      </c>
      <c r="G265" s="28"/>
      <c r="H265" s="11" t="str">
        <f xml:space="preserve"> IF(C265="Totale",2,IF($G265 &lt;&gt; "", IF(D265 = "E",MATCH(G265, 'Cond Compo'!D$16:D$18, 0), MATCH(G265, 'Cond Compo'!C$16:C$19, 0)), ""))</f>
        <v/>
      </c>
      <c r="I265" s="12" t="str">
        <f>IF($E265 &lt;&gt; "", IF(E265 = 0, "", VLOOKUP(E265,'Cond Perturbation'!A:B,2,FALSE)),"")</f>
        <v/>
      </c>
      <c r="J265" s="28"/>
      <c r="K265" s="29" t="str">
        <f>IF($B265 &lt;&gt; "", IF(C265="Oui",IF(H265=1,IF(E265=0,Résultat!G$8,IF(J265="No",Résultat!$G$8,Résultat!$G$7)),IF(H265=2,IF(E265=0,Résultat!G$9,IF(J265="No",Résultat!$G$9,Résultat!$G$7)),Résultat!$G$7)),IF(C265 = "Totale", IF(H265=1,IF(E265=0,Résultat!G$8,IF(J265="No",Résultat!$G$9,Résultat!$G$7)),IF(H265=2,IF(E265=0,Résultat!G$9,IF(J265="No",Résultat!$G$9,Résultat!$G$7)),Résultat!$G$7)),Résultat!$G$7)), "")</f>
        <v/>
      </c>
    </row>
    <row r="266" spans="1:11" ht="20.100000000000001" customHeight="1">
      <c r="A266" s="26"/>
      <c r="B266" s="27"/>
      <c r="C266" s="11" t="str">
        <f>IF($B266 &lt;&gt; "",VLOOKUP(MID(B266,3,5),'Recyclabilité Prod Matx'!C:F,2,FALSE), "")</f>
        <v/>
      </c>
      <c r="D266" s="11" t="str">
        <f>IF($B266 &lt;&gt; "",VLOOKUP(MID(B266,3,5),'Recyclabilité Prod Matx'!C:F,3,FALSE),"")</f>
        <v/>
      </c>
      <c r="E266" s="11" t="str">
        <f>IF($B266 &lt;&gt; "",VLOOKUP(MID(B266,3,5),'Recyclabilité Prod Matx'!C:F,4,FALSE), "")</f>
        <v/>
      </c>
      <c r="F266" s="12" t="str">
        <f>IF($B266 &lt;&gt; "", IF(C266="Totale","",IF(D266 = 0, "", VLOOKUP(D266,'Cond Compo'!A:B,2,FALSE))),"")</f>
        <v/>
      </c>
      <c r="G266" s="28"/>
      <c r="H266" s="11" t="str">
        <f xml:space="preserve"> IF(C266="Totale",2,IF($G266 &lt;&gt; "", IF(D266 = "E",MATCH(G266, 'Cond Compo'!D$16:D$18, 0), MATCH(G266, 'Cond Compo'!C$16:C$19, 0)), ""))</f>
        <v/>
      </c>
      <c r="I266" s="12" t="str">
        <f>IF($E266 &lt;&gt; "", IF(E266 = 0, "", VLOOKUP(E266,'Cond Perturbation'!A:B,2,FALSE)),"")</f>
        <v/>
      </c>
      <c r="J266" s="28"/>
      <c r="K266" s="29" t="str">
        <f>IF($B266 &lt;&gt; "", IF(C266="Oui",IF(H266=1,IF(E266=0,Résultat!G$8,IF(J266="No",Résultat!$G$8,Résultat!$G$7)),IF(H266=2,IF(E266=0,Résultat!G$9,IF(J266="No",Résultat!$G$9,Résultat!$G$7)),Résultat!$G$7)),IF(C266 = "Totale", IF(H266=1,IF(E266=0,Résultat!G$8,IF(J266="No",Résultat!$G$9,Résultat!$G$7)),IF(H266=2,IF(E266=0,Résultat!G$9,IF(J266="No",Résultat!$G$9,Résultat!$G$7)),Résultat!$G$7)),Résultat!$G$7)), "")</f>
        <v/>
      </c>
    </row>
    <row r="267" spans="1:11" ht="20.100000000000001" customHeight="1">
      <c r="A267" s="26"/>
      <c r="B267" s="27"/>
      <c r="C267" s="11" t="str">
        <f>IF($B267 &lt;&gt; "",VLOOKUP(MID(B267,3,5),'Recyclabilité Prod Matx'!C:F,2,FALSE), "")</f>
        <v/>
      </c>
      <c r="D267" s="11" t="str">
        <f>IF($B267 &lt;&gt; "",VLOOKUP(MID(B267,3,5),'Recyclabilité Prod Matx'!C:F,3,FALSE),"")</f>
        <v/>
      </c>
      <c r="E267" s="11" t="str">
        <f>IF($B267 &lt;&gt; "",VLOOKUP(MID(B267,3,5),'Recyclabilité Prod Matx'!C:F,4,FALSE), "")</f>
        <v/>
      </c>
      <c r="F267" s="12" t="str">
        <f>IF($B267 &lt;&gt; "", IF(C267="Totale","",IF(D267 = 0, "", VLOOKUP(D267,'Cond Compo'!A:B,2,FALSE))),"")</f>
        <v/>
      </c>
      <c r="G267" s="28"/>
      <c r="H267" s="11" t="str">
        <f xml:space="preserve"> IF(C267="Totale",2,IF($G267 &lt;&gt; "", IF(D267 = "E",MATCH(G267, 'Cond Compo'!D$16:D$18, 0), MATCH(G267, 'Cond Compo'!C$16:C$19, 0)), ""))</f>
        <v/>
      </c>
      <c r="I267" s="12" t="str">
        <f>IF($E267 &lt;&gt; "", IF(E267 = 0, "", VLOOKUP(E267,'Cond Perturbation'!A:B,2,FALSE)),"")</f>
        <v/>
      </c>
      <c r="J267" s="28"/>
      <c r="K267" s="29" t="str">
        <f>IF($B267 &lt;&gt; "", IF(C267="Oui",IF(H267=1,IF(E267=0,Résultat!G$8,IF(J267="No",Résultat!$G$8,Résultat!$G$7)),IF(H267=2,IF(E267=0,Résultat!G$9,IF(J267="No",Résultat!$G$9,Résultat!$G$7)),Résultat!$G$7)),IF(C267 = "Totale", IF(H267=1,IF(E267=0,Résultat!G$8,IF(J267="No",Résultat!$G$9,Résultat!$G$7)),IF(H267=2,IF(E267=0,Résultat!G$9,IF(J267="No",Résultat!$G$9,Résultat!$G$7)),Résultat!$G$7)),Résultat!$G$7)), "")</f>
        <v/>
      </c>
    </row>
    <row r="268" spans="1:11" ht="20.100000000000001" customHeight="1">
      <c r="A268" s="26"/>
      <c r="B268" s="27"/>
      <c r="C268" s="11" t="str">
        <f>IF($B268 &lt;&gt; "",VLOOKUP(MID(B268,3,5),'Recyclabilité Prod Matx'!C:F,2,FALSE), "")</f>
        <v/>
      </c>
      <c r="D268" s="11" t="str">
        <f>IF($B268 &lt;&gt; "",VLOOKUP(MID(B268,3,5),'Recyclabilité Prod Matx'!C:F,3,FALSE),"")</f>
        <v/>
      </c>
      <c r="E268" s="11" t="str">
        <f>IF($B268 &lt;&gt; "",VLOOKUP(MID(B268,3,5),'Recyclabilité Prod Matx'!C:F,4,FALSE), "")</f>
        <v/>
      </c>
      <c r="F268" s="12" t="str">
        <f>IF($B268 &lt;&gt; "", IF(C268="Totale","",IF(D268 = 0, "", VLOOKUP(D268,'Cond Compo'!A:B,2,FALSE))),"")</f>
        <v/>
      </c>
      <c r="G268" s="28"/>
      <c r="H268" s="11" t="str">
        <f xml:space="preserve"> IF(C268="Totale",2,IF($G268 &lt;&gt; "", IF(D268 = "E",MATCH(G268, 'Cond Compo'!D$16:D$18, 0), MATCH(G268, 'Cond Compo'!C$16:C$19, 0)), ""))</f>
        <v/>
      </c>
      <c r="I268" s="12" t="str">
        <f>IF($E268 &lt;&gt; "", IF(E268 = 0, "", VLOOKUP(E268,'Cond Perturbation'!A:B,2,FALSE)),"")</f>
        <v/>
      </c>
      <c r="J268" s="28"/>
      <c r="K268" s="29" t="str">
        <f>IF($B268 &lt;&gt; "", IF(C268="Oui",IF(H268=1,IF(E268=0,Résultat!G$8,IF(J268="No",Résultat!$G$8,Résultat!$G$7)),IF(H268=2,IF(E268=0,Résultat!G$9,IF(J268="No",Résultat!$G$9,Résultat!$G$7)),Résultat!$G$7)),IF(C268 = "Totale", IF(H268=1,IF(E268=0,Résultat!G$8,IF(J268="No",Résultat!$G$9,Résultat!$G$7)),IF(H268=2,IF(E268=0,Résultat!G$9,IF(J268="No",Résultat!$G$9,Résultat!$G$7)),Résultat!$G$7)),Résultat!$G$7)), "")</f>
        <v/>
      </c>
    </row>
    <row r="269" spans="1:11" ht="20.100000000000001" customHeight="1">
      <c r="A269" s="26"/>
      <c r="B269" s="27"/>
      <c r="C269" s="11" t="str">
        <f>IF($B269 &lt;&gt; "",VLOOKUP(MID(B269,3,5),'Recyclabilité Prod Matx'!C:F,2,FALSE), "")</f>
        <v/>
      </c>
      <c r="D269" s="11" t="str">
        <f>IF($B269 &lt;&gt; "",VLOOKUP(MID(B269,3,5),'Recyclabilité Prod Matx'!C:F,3,FALSE),"")</f>
        <v/>
      </c>
      <c r="E269" s="11" t="str">
        <f>IF($B269 &lt;&gt; "",VLOOKUP(MID(B269,3,5),'Recyclabilité Prod Matx'!C:F,4,FALSE), "")</f>
        <v/>
      </c>
      <c r="F269" s="12" t="str">
        <f>IF($B269 &lt;&gt; "", IF(C269="Totale","",IF(D269 = 0, "", VLOOKUP(D269,'Cond Compo'!A:B,2,FALSE))),"")</f>
        <v/>
      </c>
      <c r="G269" s="28"/>
      <c r="H269" s="11" t="str">
        <f xml:space="preserve"> IF(C269="Totale",2,IF($G269 &lt;&gt; "", IF(D269 = "E",MATCH(G269, 'Cond Compo'!D$16:D$18, 0), MATCH(G269, 'Cond Compo'!C$16:C$19, 0)), ""))</f>
        <v/>
      </c>
      <c r="I269" s="12" t="str">
        <f>IF($E269 &lt;&gt; "", IF(E269 = 0, "", VLOOKUP(E269,'Cond Perturbation'!A:B,2,FALSE)),"")</f>
        <v/>
      </c>
      <c r="J269" s="28"/>
      <c r="K269" s="29" t="str">
        <f>IF($B269 &lt;&gt; "", IF(C269="Oui",IF(H269=1,IF(E269=0,Résultat!G$8,IF(J269="No",Résultat!$G$8,Résultat!$G$7)),IF(H269=2,IF(E269=0,Résultat!G$9,IF(J269="No",Résultat!$G$9,Résultat!$G$7)),Résultat!$G$7)),IF(C269 = "Totale", IF(H269=1,IF(E269=0,Résultat!G$8,IF(J269="No",Résultat!$G$9,Résultat!$G$7)),IF(H269=2,IF(E269=0,Résultat!G$9,IF(J269="No",Résultat!$G$9,Résultat!$G$7)),Résultat!$G$7)),Résultat!$G$7)), "")</f>
        <v/>
      </c>
    </row>
    <row r="270" spans="1:11" ht="20.100000000000001" customHeight="1">
      <c r="A270" s="26"/>
      <c r="B270" s="27"/>
      <c r="C270" s="11" t="str">
        <f>IF($B270 &lt;&gt; "",VLOOKUP(MID(B270,3,5),'Recyclabilité Prod Matx'!C:F,2,FALSE), "")</f>
        <v/>
      </c>
      <c r="D270" s="11" t="str">
        <f>IF($B270 &lt;&gt; "",VLOOKUP(MID(B270,3,5),'Recyclabilité Prod Matx'!C:F,3,FALSE),"")</f>
        <v/>
      </c>
      <c r="E270" s="11" t="str">
        <f>IF($B270 &lt;&gt; "",VLOOKUP(MID(B270,3,5),'Recyclabilité Prod Matx'!C:F,4,FALSE), "")</f>
        <v/>
      </c>
      <c r="F270" s="12" t="str">
        <f>IF($B270 &lt;&gt; "", IF(C270="Totale","",IF(D270 = 0, "", VLOOKUP(D270,'Cond Compo'!A:B,2,FALSE))),"")</f>
        <v/>
      </c>
      <c r="G270" s="28"/>
      <c r="H270" s="11" t="str">
        <f xml:space="preserve"> IF(C270="Totale",2,IF($G270 &lt;&gt; "", IF(D270 = "E",MATCH(G270, 'Cond Compo'!D$16:D$18, 0), MATCH(G270, 'Cond Compo'!C$16:C$19, 0)), ""))</f>
        <v/>
      </c>
      <c r="I270" s="12" t="str">
        <f>IF($E270 &lt;&gt; "", IF(E270 = 0, "", VLOOKUP(E270,'Cond Perturbation'!A:B,2,FALSE)),"")</f>
        <v/>
      </c>
      <c r="J270" s="28"/>
      <c r="K270" s="29" t="str">
        <f>IF($B270 &lt;&gt; "", IF(C270="Oui",IF(H270=1,IF(E270=0,Résultat!G$8,IF(J270="No",Résultat!$G$8,Résultat!$G$7)),IF(H270=2,IF(E270=0,Résultat!G$9,IF(J270="No",Résultat!$G$9,Résultat!$G$7)),Résultat!$G$7)),IF(C270 = "Totale", IF(H270=1,IF(E270=0,Résultat!G$8,IF(J270="No",Résultat!$G$9,Résultat!$G$7)),IF(H270=2,IF(E270=0,Résultat!G$9,IF(J270="No",Résultat!$G$9,Résultat!$G$7)),Résultat!$G$7)),Résultat!$G$7)), "")</f>
        <v/>
      </c>
    </row>
    <row r="271" spans="1:11" ht="20.100000000000001" customHeight="1">
      <c r="A271" s="26"/>
      <c r="B271" s="27"/>
      <c r="C271" s="11" t="str">
        <f>IF($B271 &lt;&gt; "",VLOOKUP(MID(B271,3,5),'Recyclabilité Prod Matx'!C:F,2,FALSE), "")</f>
        <v/>
      </c>
      <c r="D271" s="11" t="str">
        <f>IF($B271 &lt;&gt; "",VLOOKUP(MID(B271,3,5),'Recyclabilité Prod Matx'!C:F,3,FALSE),"")</f>
        <v/>
      </c>
      <c r="E271" s="11" t="str">
        <f>IF($B271 &lt;&gt; "",VLOOKUP(MID(B271,3,5),'Recyclabilité Prod Matx'!C:F,4,FALSE), "")</f>
        <v/>
      </c>
      <c r="F271" s="12" t="str">
        <f>IF($B271 &lt;&gt; "", IF(C271="Totale","",IF(D271 = 0, "", VLOOKUP(D271,'Cond Compo'!A:B,2,FALSE))),"")</f>
        <v/>
      </c>
      <c r="G271" s="28"/>
      <c r="H271" s="11" t="str">
        <f xml:space="preserve"> IF(C271="Totale",2,IF($G271 &lt;&gt; "", IF(D271 = "E",MATCH(G271, 'Cond Compo'!D$16:D$18, 0), MATCH(G271, 'Cond Compo'!C$16:C$19, 0)), ""))</f>
        <v/>
      </c>
      <c r="I271" s="12" t="str">
        <f>IF($E271 &lt;&gt; "", IF(E271 = 0, "", VLOOKUP(E271,'Cond Perturbation'!A:B,2,FALSE)),"")</f>
        <v/>
      </c>
      <c r="J271" s="28"/>
      <c r="K271" s="29" t="str">
        <f>IF($B271 &lt;&gt; "", IF(C271="Oui",IF(H271=1,IF(E271=0,Résultat!G$8,IF(J271="No",Résultat!$G$8,Résultat!$G$7)),IF(H271=2,IF(E271=0,Résultat!G$9,IF(J271="No",Résultat!$G$9,Résultat!$G$7)),Résultat!$G$7)),IF(C271 = "Totale", IF(H271=1,IF(E271=0,Résultat!G$8,IF(J271="No",Résultat!$G$9,Résultat!$G$7)),IF(H271=2,IF(E271=0,Résultat!G$9,IF(J271="No",Résultat!$G$9,Résultat!$G$7)),Résultat!$G$7)),Résultat!$G$7)), "")</f>
        <v/>
      </c>
    </row>
    <row r="272" spans="1:11" ht="20.100000000000001" customHeight="1">
      <c r="A272" s="26"/>
      <c r="B272" s="27"/>
      <c r="C272" s="11" t="str">
        <f>IF($B272 &lt;&gt; "",VLOOKUP(MID(B272,3,5),'Recyclabilité Prod Matx'!C:F,2,FALSE), "")</f>
        <v/>
      </c>
      <c r="D272" s="11" t="str">
        <f>IF($B272 &lt;&gt; "",VLOOKUP(MID(B272,3,5),'Recyclabilité Prod Matx'!C:F,3,FALSE),"")</f>
        <v/>
      </c>
      <c r="E272" s="11" t="str">
        <f>IF($B272 &lt;&gt; "",VLOOKUP(MID(B272,3,5),'Recyclabilité Prod Matx'!C:F,4,FALSE), "")</f>
        <v/>
      </c>
      <c r="F272" s="12" t="str">
        <f>IF($B272 &lt;&gt; "", IF(C272="Totale","",IF(D272 = 0, "", VLOOKUP(D272,'Cond Compo'!A:B,2,FALSE))),"")</f>
        <v/>
      </c>
      <c r="G272" s="28"/>
      <c r="H272" s="11" t="str">
        <f xml:space="preserve"> IF(C272="Totale",2,IF($G272 &lt;&gt; "", IF(D272 = "E",MATCH(G272, 'Cond Compo'!D$16:D$18, 0), MATCH(G272, 'Cond Compo'!C$16:C$19, 0)), ""))</f>
        <v/>
      </c>
      <c r="I272" s="12" t="str">
        <f>IF($E272 &lt;&gt; "", IF(E272 = 0, "", VLOOKUP(E272,'Cond Perturbation'!A:B,2,FALSE)),"")</f>
        <v/>
      </c>
      <c r="J272" s="28"/>
      <c r="K272" s="29" t="str">
        <f>IF($B272 &lt;&gt; "", IF(C272="Oui",IF(H272=1,IF(E272=0,Résultat!G$8,IF(J272="No",Résultat!$G$8,Résultat!$G$7)),IF(H272=2,IF(E272=0,Résultat!G$9,IF(J272="No",Résultat!$G$9,Résultat!$G$7)),Résultat!$G$7)),IF(C272 = "Totale", IF(H272=1,IF(E272=0,Résultat!G$8,IF(J272="No",Résultat!$G$9,Résultat!$G$7)),IF(H272=2,IF(E272=0,Résultat!G$9,IF(J272="No",Résultat!$G$9,Résultat!$G$7)),Résultat!$G$7)),Résultat!$G$7)), "")</f>
        <v/>
      </c>
    </row>
    <row r="273" spans="1:11" ht="20.100000000000001" customHeight="1">
      <c r="A273" s="26"/>
      <c r="B273" s="27"/>
      <c r="C273" s="11" t="str">
        <f>IF($B273 &lt;&gt; "",VLOOKUP(MID(B273,3,5),'Recyclabilité Prod Matx'!C:F,2,FALSE), "")</f>
        <v/>
      </c>
      <c r="D273" s="11" t="str">
        <f>IF($B273 &lt;&gt; "",VLOOKUP(MID(B273,3,5),'Recyclabilité Prod Matx'!C:F,3,FALSE),"")</f>
        <v/>
      </c>
      <c r="E273" s="11" t="str">
        <f>IF($B273 &lt;&gt; "",VLOOKUP(MID(B273,3,5),'Recyclabilité Prod Matx'!C:F,4,FALSE), "")</f>
        <v/>
      </c>
      <c r="F273" s="12" t="str">
        <f>IF($B273 &lt;&gt; "", IF(C273="Totale","",IF(D273 = 0, "", VLOOKUP(D273,'Cond Compo'!A:B,2,FALSE))),"")</f>
        <v/>
      </c>
      <c r="G273" s="28"/>
      <c r="H273" s="11" t="str">
        <f xml:space="preserve"> IF(C273="Totale",2,IF($G273 &lt;&gt; "", IF(D273 = "E",MATCH(G273, 'Cond Compo'!D$16:D$18, 0), MATCH(G273, 'Cond Compo'!C$16:C$19, 0)), ""))</f>
        <v/>
      </c>
      <c r="I273" s="12" t="str">
        <f>IF($E273 &lt;&gt; "", IF(E273 = 0, "", VLOOKUP(E273,'Cond Perturbation'!A:B,2,FALSE)),"")</f>
        <v/>
      </c>
      <c r="J273" s="28"/>
      <c r="K273" s="29" t="str">
        <f>IF($B273 &lt;&gt; "", IF(C273="Oui",IF(H273=1,IF(E273=0,Résultat!G$8,IF(J273="No",Résultat!$G$8,Résultat!$G$7)),IF(H273=2,IF(E273=0,Résultat!G$9,IF(J273="No",Résultat!$G$9,Résultat!$G$7)),Résultat!$G$7)),IF(C273 = "Totale", IF(H273=1,IF(E273=0,Résultat!G$8,IF(J273="No",Résultat!$G$9,Résultat!$G$7)),IF(H273=2,IF(E273=0,Résultat!G$9,IF(J273="No",Résultat!$G$9,Résultat!$G$7)),Résultat!$G$7)),Résultat!$G$7)), "")</f>
        <v/>
      </c>
    </row>
    <row r="274" spans="1:11" ht="20.100000000000001" customHeight="1">
      <c r="A274" s="26"/>
      <c r="B274" s="27"/>
      <c r="C274" s="11" t="str">
        <f>IF($B274 &lt;&gt; "",VLOOKUP(MID(B274,3,5),'Recyclabilité Prod Matx'!C:F,2,FALSE), "")</f>
        <v/>
      </c>
      <c r="D274" s="11" t="str">
        <f>IF($B274 &lt;&gt; "",VLOOKUP(MID(B274,3,5),'Recyclabilité Prod Matx'!C:F,3,FALSE),"")</f>
        <v/>
      </c>
      <c r="E274" s="11" t="str">
        <f>IF($B274 &lt;&gt; "",VLOOKUP(MID(B274,3,5),'Recyclabilité Prod Matx'!C:F,4,FALSE), "")</f>
        <v/>
      </c>
      <c r="F274" s="12" t="str">
        <f>IF($B274 &lt;&gt; "", IF(C274="Totale","",IF(D274 = 0, "", VLOOKUP(D274,'Cond Compo'!A:B,2,FALSE))),"")</f>
        <v/>
      </c>
      <c r="G274" s="28"/>
      <c r="H274" s="11" t="str">
        <f xml:space="preserve"> IF(C274="Totale",2,IF($G274 &lt;&gt; "", IF(D274 = "E",MATCH(G274, 'Cond Compo'!D$16:D$18, 0), MATCH(G274, 'Cond Compo'!C$16:C$19, 0)), ""))</f>
        <v/>
      </c>
      <c r="I274" s="12" t="str">
        <f>IF($E274 &lt;&gt; "", IF(E274 = 0, "", VLOOKUP(E274,'Cond Perturbation'!A:B,2,FALSE)),"")</f>
        <v/>
      </c>
      <c r="J274" s="28"/>
      <c r="K274" s="29" t="str">
        <f>IF($B274 &lt;&gt; "", IF(C274="Oui",IF(H274=1,IF(E274=0,Résultat!G$8,IF(J274="No",Résultat!$G$8,Résultat!$G$7)),IF(H274=2,IF(E274=0,Résultat!G$9,IF(J274="No",Résultat!$G$9,Résultat!$G$7)),Résultat!$G$7)),IF(C274 = "Totale", IF(H274=1,IF(E274=0,Résultat!G$8,IF(J274="No",Résultat!$G$9,Résultat!$G$7)),IF(H274=2,IF(E274=0,Résultat!G$9,IF(J274="No",Résultat!$G$9,Résultat!$G$7)),Résultat!$G$7)),Résultat!$G$7)), "")</f>
        <v/>
      </c>
    </row>
    <row r="275" spans="1:11" ht="20.100000000000001" customHeight="1">
      <c r="A275" s="26"/>
      <c r="B275" s="27"/>
      <c r="C275" s="11" t="str">
        <f>IF($B275 &lt;&gt; "",VLOOKUP(MID(B275,3,5),'Recyclabilité Prod Matx'!C:F,2,FALSE), "")</f>
        <v/>
      </c>
      <c r="D275" s="11" t="str">
        <f>IF($B275 &lt;&gt; "",VLOOKUP(MID(B275,3,5),'Recyclabilité Prod Matx'!C:F,3,FALSE),"")</f>
        <v/>
      </c>
      <c r="E275" s="11" t="str">
        <f>IF($B275 &lt;&gt; "",VLOOKUP(MID(B275,3,5),'Recyclabilité Prod Matx'!C:F,4,FALSE), "")</f>
        <v/>
      </c>
      <c r="F275" s="12" t="str">
        <f>IF($B275 &lt;&gt; "", IF(C275="Totale","",IF(D275 = 0, "", VLOOKUP(D275,'Cond Compo'!A:B,2,FALSE))),"")</f>
        <v/>
      </c>
      <c r="G275" s="28"/>
      <c r="H275" s="11" t="str">
        <f xml:space="preserve"> IF(C275="Totale",2,IF($G275 &lt;&gt; "", IF(D275 = "E",MATCH(G275, 'Cond Compo'!D$16:D$18, 0), MATCH(G275, 'Cond Compo'!C$16:C$19, 0)), ""))</f>
        <v/>
      </c>
      <c r="I275" s="12" t="str">
        <f>IF($E275 &lt;&gt; "", IF(E275 = 0, "", VLOOKUP(E275,'Cond Perturbation'!A:B,2,FALSE)),"")</f>
        <v/>
      </c>
      <c r="J275" s="28"/>
      <c r="K275" s="29" t="str">
        <f>IF($B275 &lt;&gt; "", IF(C275="Oui",IF(H275=1,IF(E275=0,Résultat!G$8,IF(J275="No",Résultat!$G$8,Résultat!$G$7)),IF(H275=2,IF(E275=0,Résultat!G$9,IF(J275="No",Résultat!$G$9,Résultat!$G$7)),Résultat!$G$7)),IF(C275 = "Totale", IF(H275=1,IF(E275=0,Résultat!G$8,IF(J275="No",Résultat!$G$9,Résultat!$G$7)),IF(H275=2,IF(E275=0,Résultat!G$9,IF(J275="No",Résultat!$G$9,Résultat!$G$7)),Résultat!$G$7)),Résultat!$G$7)), "")</f>
        <v/>
      </c>
    </row>
    <row r="276" spans="1:11" ht="20.100000000000001" customHeight="1">
      <c r="A276" s="26"/>
      <c r="B276" s="27"/>
      <c r="C276" s="11" t="str">
        <f>IF($B276 &lt;&gt; "",VLOOKUP(MID(B276,3,5),'Recyclabilité Prod Matx'!C:F,2,FALSE), "")</f>
        <v/>
      </c>
      <c r="D276" s="11" t="str">
        <f>IF($B276 &lt;&gt; "",VLOOKUP(MID(B276,3,5),'Recyclabilité Prod Matx'!C:F,3,FALSE),"")</f>
        <v/>
      </c>
      <c r="E276" s="11" t="str">
        <f>IF($B276 &lt;&gt; "",VLOOKUP(MID(B276,3,5),'Recyclabilité Prod Matx'!C:F,4,FALSE), "")</f>
        <v/>
      </c>
      <c r="F276" s="12" t="str">
        <f>IF($B276 &lt;&gt; "", IF(C276="Totale","",IF(D276 = 0, "", VLOOKUP(D276,'Cond Compo'!A:B,2,FALSE))),"")</f>
        <v/>
      </c>
      <c r="G276" s="28"/>
      <c r="H276" s="11" t="str">
        <f xml:space="preserve"> IF(C276="Totale",2,IF($G276 &lt;&gt; "", IF(D276 = "E",MATCH(G276, 'Cond Compo'!D$16:D$18, 0), MATCH(G276, 'Cond Compo'!C$16:C$19, 0)), ""))</f>
        <v/>
      </c>
      <c r="I276" s="12" t="str">
        <f>IF($E276 &lt;&gt; "", IF(E276 = 0, "", VLOOKUP(E276,'Cond Perturbation'!A:B,2,FALSE)),"")</f>
        <v/>
      </c>
      <c r="J276" s="28"/>
      <c r="K276" s="29" t="str">
        <f>IF($B276 &lt;&gt; "", IF(C276="Oui",IF(H276=1,IF(E276=0,Résultat!G$8,IF(J276="No",Résultat!$G$8,Résultat!$G$7)),IF(H276=2,IF(E276=0,Résultat!G$9,IF(J276="No",Résultat!$G$9,Résultat!$G$7)),Résultat!$G$7)),IF(C276 = "Totale", IF(H276=1,IF(E276=0,Résultat!G$8,IF(J276="No",Résultat!$G$9,Résultat!$G$7)),IF(H276=2,IF(E276=0,Résultat!G$9,IF(J276="No",Résultat!$G$9,Résultat!$G$7)),Résultat!$G$7)),Résultat!$G$7)), "")</f>
        <v/>
      </c>
    </row>
    <row r="277" spans="1:11" ht="20.100000000000001" customHeight="1">
      <c r="A277" s="26"/>
      <c r="B277" s="27"/>
      <c r="C277" s="11" t="str">
        <f>IF($B277 &lt;&gt; "",VLOOKUP(MID(B277,3,5),'Recyclabilité Prod Matx'!C:F,2,FALSE), "")</f>
        <v/>
      </c>
      <c r="D277" s="11" t="str">
        <f>IF($B277 &lt;&gt; "",VLOOKUP(MID(B277,3,5),'Recyclabilité Prod Matx'!C:F,3,FALSE),"")</f>
        <v/>
      </c>
      <c r="E277" s="11" t="str">
        <f>IF($B277 &lt;&gt; "",VLOOKUP(MID(B277,3,5),'Recyclabilité Prod Matx'!C:F,4,FALSE), "")</f>
        <v/>
      </c>
      <c r="F277" s="12" t="str">
        <f>IF($B277 &lt;&gt; "", IF(C277="Totale","",IF(D277 = 0, "", VLOOKUP(D277,'Cond Compo'!A:B,2,FALSE))),"")</f>
        <v/>
      </c>
      <c r="G277" s="28"/>
      <c r="H277" s="11" t="str">
        <f xml:space="preserve"> IF(C277="Totale",2,IF($G277 &lt;&gt; "", IF(D277 = "E",MATCH(G277, 'Cond Compo'!D$16:D$18, 0), MATCH(G277, 'Cond Compo'!C$16:C$19, 0)), ""))</f>
        <v/>
      </c>
      <c r="I277" s="12" t="str">
        <f>IF($E277 &lt;&gt; "", IF(E277 = 0, "", VLOOKUP(E277,'Cond Perturbation'!A:B,2,FALSE)),"")</f>
        <v/>
      </c>
      <c r="J277" s="28"/>
      <c r="K277" s="29" t="str">
        <f>IF($B277 &lt;&gt; "", IF(C277="Oui",IF(H277=1,IF(E277=0,Résultat!G$8,IF(J277="No",Résultat!$G$8,Résultat!$G$7)),IF(H277=2,IF(E277=0,Résultat!G$9,IF(J277="No",Résultat!$G$9,Résultat!$G$7)),Résultat!$G$7)),IF(C277 = "Totale", IF(H277=1,IF(E277=0,Résultat!G$8,IF(J277="No",Résultat!$G$9,Résultat!$G$7)),IF(H277=2,IF(E277=0,Résultat!G$9,IF(J277="No",Résultat!$G$9,Résultat!$G$7)),Résultat!$G$7)),Résultat!$G$7)), "")</f>
        <v/>
      </c>
    </row>
    <row r="278" spans="1:11" ht="20.100000000000001" customHeight="1">
      <c r="A278" s="26"/>
      <c r="B278" s="27"/>
      <c r="C278" s="11" t="str">
        <f>IF($B278 &lt;&gt; "",VLOOKUP(MID(B278,3,5),'Recyclabilité Prod Matx'!C:F,2,FALSE), "")</f>
        <v/>
      </c>
      <c r="D278" s="11" t="str">
        <f>IF($B278 &lt;&gt; "",VLOOKUP(MID(B278,3,5),'Recyclabilité Prod Matx'!C:F,3,FALSE),"")</f>
        <v/>
      </c>
      <c r="E278" s="11" t="str">
        <f>IF($B278 &lt;&gt; "",VLOOKUP(MID(B278,3,5),'Recyclabilité Prod Matx'!C:F,4,FALSE), "")</f>
        <v/>
      </c>
      <c r="F278" s="12" t="str">
        <f>IF($B278 &lt;&gt; "", IF(C278="Totale","",IF(D278 = 0, "", VLOOKUP(D278,'Cond Compo'!A:B,2,FALSE))),"")</f>
        <v/>
      </c>
      <c r="G278" s="28"/>
      <c r="H278" s="11" t="str">
        <f xml:space="preserve"> IF(C278="Totale",2,IF($G278 &lt;&gt; "", IF(D278 = "E",MATCH(G278, 'Cond Compo'!D$16:D$18, 0), MATCH(G278, 'Cond Compo'!C$16:C$19, 0)), ""))</f>
        <v/>
      </c>
      <c r="I278" s="12" t="str">
        <f>IF($E278 &lt;&gt; "", IF(E278 = 0, "", VLOOKUP(E278,'Cond Perturbation'!A:B,2,FALSE)),"")</f>
        <v/>
      </c>
      <c r="J278" s="28"/>
      <c r="K278" s="29" t="str">
        <f>IF($B278 &lt;&gt; "", IF(C278="Oui",IF(H278=1,IF(E278=0,Résultat!G$8,IF(J278="No",Résultat!$G$8,Résultat!$G$7)),IF(H278=2,IF(E278=0,Résultat!G$9,IF(J278="No",Résultat!$G$9,Résultat!$G$7)),Résultat!$G$7)),IF(C278 = "Totale", IF(H278=1,IF(E278=0,Résultat!G$8,IF(J278="No",Résultat!$G$9,Résultat!$G$7)),IF(H278=2,IF(E278=0,Résultat!G$9,IF(J278="No",Résultat!$G$9,Résultat!$G$7)),Résultat!$G$7)),Résultat!$G$7)), "")</f>
        <v/>
      </c>
    </row>
    <row r="279" spans="1:11" ht="20.100000000000001" customHeight="1">
      <c r="A279" s="26"/>
      <c r="B279" s="27"/>
      <c r="C279" s="11" t="str">
        <f>IF($B279 &lt;&gt; "",VLOOKUP(MID(B279,3,5),'Recyclabilité Prod Matx'!C:F,2,FALSE), "")</f>
        <v/>
      </c>
      <c r="D279" s="11" t="str">
        <f>IF($B279 &lt;&gt; "",VLOOKUP(MID(B279,3,5),'Recyclabilité Prod Matx'!C:F,3,FALSE),"")</f>
        <v/>
      </c>
      <c r="E279" s="11" t="str">
        <f>IF($B279 &lt;&gt; "",VLOOKUP(MID(B279,3,5),'Recyclabilité Prod Matx'!C:F,4,FALSE), "")</f>
        <v/>
      </c>
      <c r="F279" s="12" t="str">
        <f>IF($B279 &lt;&gt; "", IF(C279="Totale","",IF(D279 = 0, "", VLOOKUP(D279,'Cond Compo'!A:B,2,FALSE))),"")</f>
        <v/>
      </c>
      <c r="G279" s="28"/>
      <c r="H279" s="11" t="str">
        <f xml:space="preserve"> IF(C279="Totale",2,IF($G279 &lt;&gt; "", IF(D279 = "E",MATCH(G279, 'Cond Compo'!D$16:D$18, 0), MATCH(G279, 'Cond Compo'!C$16:C$19, 0)), ""))</f>
        <v/>
      </c>
      <c r="I279" s="12" t="str">
        <f>IF($E279 &lt;&gt; "", IF(E279 = 0, "", VLOOKUP(E279,'Cond Perturbation'!A:B,2,FALSE)),"")</f>
        <v/>
      </c>
      <c r="J279" s="28"/>
      <c r="K279" s="29" t="str">
        <f>IF($B279 &lt;&gt; "", IF(C279="Oui",IF(H279=1,IF(E279=0,Résultat!G$8,IF(J279="No",Résultat!$G$8,Résultat!$G$7)),IF(H279=2,IF(E279=0,Résultat!G$9,IF(J279="No",Résultat!$G$9,Résultat!$G$7)),Résultat!$G$7)),IF(C279 = "Totale", IF(H279=1,IF(E279=0,Résultat!G$8,IF(J279="No",Résultat!$G$9,Résultat!$G$7)),IF(H279=2,IF(E279=0,Résultat!G$9,IF(J279="No",Résultat!$G$9,Résultat!$G$7)),Résultat!$G$7)),Résultat!$G$7)), "")</f>
        <v/>
      </c>
    </row>
    <row r="280" spans="1:11" ht="20.100000000000001" customHeight="1">
      <c r="A280" s="26"/>
      <c r="B280" s="27"/>
      <c r="C280" s="11" t="str">
        <f>IF($B280 &lt;&gt; "",VLOOKUP(MID(B280,3,5),'Recyclabilité Prod Matx'!C:F,2,FALSE), "")</f>
        <v/>
      </c>
      <c r="D280" s="11" t="str">
        <f>IF($B280 &lt;&gt; "",VLOOKUP(MID(B280,3,5),'Recyclabilité Prod Matx'!C:F,3,FALSE),"")</f>
        <v/>
      </c>
      <c r="E280" s="11" t="str">
        <f>IF($B280 &lt;&gt; "",VLOOKUP(MID(B280,3,5),'Recyclabilité Prod Matx'!C:F,4,FALSE), "")</f>
        <v/>
      </c>
      <c r="F280" s="12" t="str">
        <f>IF($B280 &lt;&gt; "", IF(C280="Totale","",IF(D280 = 0, "", VLOOKUP(D280,'Cond Compo'!A:B,2,FALSE))),"")</f>
        <v/>
      </c>
      <c r="G280" s="28"/>
      <c r="H280" s="11" t="str">
        <f xml:space="preserve"> IF(C280="Totale",2,IF($G280 &lt;&gt; "", IF(D280 = "E",MATCH(G280, 'Cond Compo'!D$16:D$18, 0), MATCH(G280, 'Cond Compo'!C$16:C$19, 0)), ""))</f>
        <v/>
      </c>
      <c r="I280" s="12" t="str">
        <f>IF($E280 &lt;&gt; "", IF(E280 = 0, "", VLOOKUP(E280,'Cond Perturbation'!A:B,2,FALSE)),"")</f>
        <v/>
      </c>
      <c r="J280" s="28"/>
      <c r="K280" s="29" t="str">
        <f>IF($B280 &lt;&gt; "", IF(C280="Oui",IF(H280=1,IF(E280=0,Résultat!G$8,IF(J280="No",Résultat!$G$8,Résultat!$G$7)),IF(H280=2,IF(E280=0,Résultat!G$9,IF(J280="No",Résultat!$G$9,Résultat!$G$7)),Résultat!$G$7)),IF(C280 = "Totale", IF(H280=1,IF(E280=0,Résultat!G$8,IF(J280="No",Résultat!$G$9,Résultat!$G$7)),IF(H280=2,IF(E280=0,Résultat!G$9,IF(J280="No",Résultat!$G$9,Résultat!$G$7)),Résultat!$G$7)),Résultat!$G$7)), "")</f>
        <v/>
      </c>
    </row>
    <row r="281" spans="1:11" ht="20.100000000000001" customHeight="1">
      <c r="A281" s="26"/>
      <c r="B281" s="27"/>
      <c r="C281" s="11" t="str">
        <f>IF($B281 &lt;&gt; "",VLOOKUP(MID(B281,3,5),'Recyclabilité Prod Matx'!C:F,2,FALSE), "")</f>
        <v/>
      </c>
      <c r="D281" s="11" t="str">
        <f>IF($B281 &lt;&gt; "",VLOOKUP(MID(B281,3,5),'Recyclabilité Prod Matx'!C:F,3,FALSE),"")</f>
        <v/>
      </c>
      <c r="E281" s="11" t="str">
        <f>IF($B281 &lt;&gt; "",VLOOKUP(MID(B281,3,5),'Recyclabilité Prod Matx'!C:F,4,FALSE), "")</f>
        <v/>
      </c>
      <c r="F281" s="12" t="str">
        <f>IF($B281 &lt;&gt; "", IF(C281="Totale","",IF(D281 = 0, "", VLOOKUP(D281,'Cond Compo'!A:B,2,FALSE))),"")</f>
        <v/>
      </c>
      <c r="G281" s="28"/>
      <c r="H281" s="11" t="str">
        <f xml:space="preserve"> IF(C281="Totale",2,IF($G281 &lt;&gt; "", IF(D281 = "E",MATCH(G281, 'Cond Compo'!D$16:D$18, 0), MATCH(G281, 'Cond Compo'!C$16:C$19, 0)), ""))</f>
        <v/>
      </c>
      <c r="I281" s="12" t="str">
        <f>IF($E281 &lt;&gt; "", IF(E281 = 0, "", VLOOKUP(E281,'Cond Perturbation'!A:B,2,FALSE)),"")</f>
        <v/>
      </c>
      <c r="J281" s="28"/>
      <c r="K281" s="29" t="str">
        <f>IF($B281 &lt;&gt; "", IF(C281="Oui",IF(H281=1,IF(E281=0,Résultat!G$8,IF(J281="No",Résultat!$G$8,Résultat!$G$7)),IF(H281=2,IF(E281=0,Résultat!G$9,IF(J281="No",Résultat!$G$9,Résultat!$G$7)),Résultat!$G$7)),IF(C281 = "Totale", IF(H281=1,IF(E281=0,Résultat!G$8,IF(J281="No",Résultat!$G$9,Résultat!$G$7)),IF(H281=2,IF(E281=0,Résultat!G$9,IF(J281="No",Résultat!$G$9,Résultat!$G$7)),Résultat!$G$7)),Résultat!$G$7)), "")</f>
        <v/>
      </c>
    </row>
    <row r="282" spans="1:11" ht="20.100000000000001" customHeight="1">
      <c r="A282" s="26"/>
      <c r="B282" s="27"/>
      <c r="C282" s="11" t="str">
        <f>IF($B282 &lt;&gt; "",VLOOKUP(MID(B282,3,5),'Recyclabilité Prod Matx'!C:F,2,FALSE), "")</f>
        <v/>
      </c>
      <c r="D282" s="11" t="str">
        <f>IF($B282 &lt;&gt; "",VLOOKUP(MID(B282,3,5),'Recyclabilité Prod Matx'!C:F,3,FALSE),"")</f>
        <v/>
      </c>
      <c r="E282" s="11" t="str">
        <f>IF($B282 &lt;&gt; "",VLOOKUP(MID(B282,3,5),'Recyclabilité Prod Matx'!C:F,4,FALSE), "")</f>
        <v/>
      </c>
      <c r="F282" s="12" t="str">
        <f>IF($B282 &lt;&gt; "", IF(C282="Totale","",IF(D282 = 0, "", VLOOKUP(D282,'Cond Compo'!A:B,2,FALSE))),"")</f>
        <v/>
      </c>
      <c r="G282" s="28"/>
      <c r="H282" s="11" t="str">
        <f xml:space="preserve"> IF(C282="Totale",2,IF($G282 &lt;&gt; "", IF(D282 = "E",MATCH(G282, 'Cond Compo'!D$16:D$18, 0), MATCH(G282, 'Cond Compo'!C$16:C$19, 0)), ""))</f>
        <v/>
      </c>
      <c r="I282" s="12" t="str">
        <f>IF($E282 &lt;&gt; "", IF(E282 = 0, "", VLOOKUP(E282,'Cond Perturbation'!A:B,2,FALSE)),"")</f>
        <v/>
      </c>
      <c r="J282" s="28"/>
      <c r="K282" s="29" t="str">
        <f>IF($B282 &lt;&gt; "", IF(C282="Oui",IF(H282=1,IF(E282=0,Résultat!G$8,IF(J282="No",Résultat!$G$8,Résultat!$G$7)),IF(H282=2,IF(E282=0,Résultat!G$9,IF(J282="No",Résultat!$G$9,Résultat!$G$7)),Résultat!$G$7)),IF(C282 = "Totale", IF(H282=1,IF(E282=0,Résultat!G$8,IF(J282="No",Résultat!$G$9,Résultat!$G$7)),IF(H282=2,IF(E282=0,Résultat!G$9,IF(J282="No",Résultat!$G$9,Résultat!$G$7)),Résultat!$G$7)),Résultat!$G$7)), "")</f>
        <v/>
      </c>
    </row>
    <row r="283" spans="1:11" ht="20.100000000000001" customHeight="1">
      <c r="A283" s="26"/>
      <c r="B283" s="27"/>
      <c r="C283" s="11" t="str">
        <f>IF($B283 &lt;&gt; "",VLOOKUP(MID(B283,3,5),'Recyclabilité Prod Matx'!C:F,2,FALSE), "")</f>
        <v/>
      </c>
      <c r="D283" s="11" t="str">
        <f>IF($B283 &lt;&gt; "",VLOOKUP(MID(B283,3,5),'Recyclabilité Prod Matx'!C:F,3,FALSE),"")</f>
        <v/>
      </c>
      <c r="E283" s="11" t="str">
        <f>IF($B283 &lt;&gt; "",VLOOKUP(MID(B283,3,5),'Recyclabilité Prod Matx'!C:F,4,FALSE), "")</f>
        <v/>
      </c>
      <c r="F283" s="12" t="str">
        <f>IF($B283 &lt;&gt; "", IF(C283="Totale","",IF(D283 = 0, "", VLOOKUP(D283,'Cond Compo'!A:B,2,FALSE))),"")</f>
        <v/>
      </c>
      <c r="G283" s="28"/>
      <c r="H283" s="11" t="str">
        <f xml:space="preserve"> IF(C283="Totale",2,IF($G283 &lt;&gt; "", IF(D283 = "E",MATCH(G283, 'Cond Compo'!D$16:D$18, 0), MATCH(G283, 'Cond Compo'!C$16:C$19, 0)), ""))</f>
        <v/>
      </c>
      <c r="I283" s="12" t="str">
        <f>IF($E283 &lt;&gt; "", IF(E283 = 0, "", VLOOKUP(E283,'Cond Perturbation'!A:B,2,FALSE)),"")</f>
        <v/>
      </c>
      <c r="J283" s="28"/>
      <c r="K283" s="29" t="str">
        <f>IF($B283 &lt;&gt; "", IF(C283="Oui",IF(H283=1,IF(E283=0,Résultat!G$8,IF(J283="No",Résultat!$G$8,Résultat!$G$7)),IF(H283=2,IF(E283=0,Résultat!G$9,IF(J283="No",Résultat!$G$9,Résultat!$G$7)),Résultat!$G$7)),IF(C283 = "Totale", IF(H283=1,IF(E283=0,Résultat!G$8,IF(J283="No",Résultat!$G$9,Résultat!$G$7)),IF(H283=2,IF(E283=0,Résultat!G$9,IF(J283="No",Résultat!$G$9,Résultat!$G$7)),Résultat!$G$7)),Résultat!$G$7)), "")</f>
        <v/>
      </c>
    </row>
    <row r="284" spans="1:11" ht="20.100000000000001" customHeight="1">
      <c r="A284" s="26"/>
      <c r="B284" s="27"/>
      <c r="C284" s="11" t="str">
        <f>IF($B284 &lt;&gt; "",VLOOKUP(MID(B284,3,5),'Recyclabilité Prod Matx'!C:F,2,FALSE), "")</f>
        <v/>
      </c>
      <c r="D284" s="11" t="str">
        <f>IF($B284 &lt;&gt; "",VLOOKUP(MID(B284,3,5),'Recyclabilité Prod Matx'!C:F,3,FALSE),"")</f>
        <v/>
      </c>
      <c r="E284" s="11" t="str">
        <f>IF($B284 &lt;&gt; "",VLOOKUP(MID(B284,3,5),'Recyclabilité Prod Matx'!C:F,4,FALSE), "")</f>
        <v/>
      </c>
      <c r="F284" s="12" t="str">
        <f>IF($B284 &lt;&gt; "", IF(C284="Totale","",IF(D284 = 0, "", VLOOKUP(D284,'Cond Compo'!A:B,2,FALSE))),"")</f>
        <v/>
      </c>
      <c r="G284" s="28"/>
      <c r="H284" s="11" t="str">
        <f xml:space="preserve"> IF(C284="Totale",2,IF($G284 &lt;&gt; "", IF(D284 = "E",MATCH(G284, 'Cond Compo'!D$16:D$18, 0), MATCH(G284, 'Cond Compo'!C$16:C$19, 0)), ""))</f>
        <v/>
      </c>
      <c r="I284" s="12" t="str">
        <f>IF($E284 &lt;&gt; "", IF(E284 = 0, "", VLOOKUP(E284,'Cond Perturbation'!A:B,2,FALSE)),"")</f>
        <v/>
      </c>
      <c r="J284" s="28"/>
      <c r="K284" s="29" t="str">
        <f>IF($B284 &lt;&gt; "", IF(C284="Oui",IF(H284=1,IF(E284=0,Résultat!G$8,IF(J284="No",Résultat!$G$8,Résultat!$G$7)),IF(H284=2,IF(E284=0,Résultat!G$9,IF(J284="No",Résultat!$G$9,Résultat!$G$7)),Résultat!$G$7)),IF(C284 = "Totale", IF(H284=1,IF(E284=0,Résultat!G$8,IF(J284="No",Résultat!$G$9,Résultat!$G$7)),IF(H284=2,IF(E284=0,Résultat!G$9,IF(J284="No",Résultat!$G$9,Résultat!$G$7)),Résultat!$G$7)),Résultat!$G$7)), "")</f>
        <v/>
      </c>
    </row>
    <row r="285" spans="1:11" ht="20.100000000000001" customHeight="1">
      <c r="A285" s="26"/>
      <c r="B285" s="27"/>
      <c r="C285" s="11" t="str">
        <f>IF($B285 &lt;&gt; "",VLOOKUP(MID(B285,3,5),'Recyclabilité Prod Matx'!C:F,2,FALSE), "")</f>
        <v/>
      </c>
      <c r="D285" s="11" t="str">
        <f>IF($B285 &lt;&gt; "",VLOOKUP(MID(B285,3,5),'Recyclabilité Prod Matx'!C:F,3,FALSE),"")</f>
        <v/>
      </c>
      <c r="E285" s="11" t="str">
        <f>IF($B285 &lt;&gt; "",VLOOKUP(MID(B285,3,5),'Recyclabilité Prod Matx'!C:F,4,FALSE), "")</f>
        <v/>
      </c>
      <c r="F285" s="12" t="str">
        <f>IF($B285 &lt;&gt; "", IF(C285="Totale","",IF(D285 = 0, "", VLOOKUP(D285,'Cond Compo'!A:B,2,FALSE))),"")</f>
        <v/>
      </c>
      <c r="G285" s="28"/>
      <c r="H285" s="11" t="str">
        <f xml:space="preserve"> IF(C285="Totale",2,IF($G285 &lt;&gt; "", IF(D285 = "E",MATCH(G285, 'Cond Compo'!D$16:D$18, 0), MATCH(G285, 'Cond Compo'!C$16:C$19, 0)), ""))</f>
        <v/>
      </c>
      <c r="I285" s="12" t="str">
        <f>IF($E285 &lt;&gt; "", IF(E285 = 0, "", VLOOKUP(E285,'Cond Perturbation'!A:B,2,FALSE)),"")</f>
        <v/>
      </c>
      <c r="J285" s="28"/>
      <c r="K285" s="29" t="str">
        <f>IF($B285 &lt;&gt; "", IF(C285="Oui",IF(H285=1,IF(E285=0,Résultat!G$8,IF(J285="No",Résultat!$G$8,Résultat!$G$7)),IF(H285=2,IF(E285=0,Résultat!G$9,IF(J285="No",Résultat!$G$9,Résultat!$G$7)),Résultat!$G$7)),IF(C285 = "Totale", IF(H285=1,IF(E285=0,Résultat!G$8,IF(J285="No",Résultat!$G$9,Résultat!$G$7)),IF(H285=2,IF(E285=0,Résultat!G$9,IF(J285="No",Résultat!$G$9,Résultat!$G$7)),Résultat!$G$7)),Résultat!$G$7)), "")</f>
        <v/>
      </c>
    </row>
    <row r="286" spans="1:11" ht="20.100000000000001" customHeight="1">
      <c r="A286" s="26"/>
      <c r="B286" s="27"/>
      <c r="C286" s="11" t="str">
        <f>IF($B286 &lt;&gt; "",VLOOKUP(MID(B286,3,5),'Recyclabilité Prod Matx'!C:F,2,FALSE), "")</f>
        <v/>
      </c>
      <c r="D286" s="11" t="str">
        <f>IF($B286 &lt;&gt; "",VLOOKUP(MID(B286,3,5),'Recyclabilité Prod Matx'!C:F,3,FALSE),"")</f>
        <v/>
      </c>
      <c r="E286" s="11" t="str">
        <f>IF($B286 &lt;&gt; "",VLOOKUP(MID(B286,3,5),'Recyclabilité Prod Matx'!C:F,4,FALSE), "")</f>
        <v/>
      </c>
      <c r="F286" s="12" t="str">
        <f>IF($B286 &lt;&gt; "", IF(C286="Totale","",IF(D286 = 0, "", VLOOKUP(D286,'Cond Compo'!A:B,2,FALSE))),"")</f>
        <v/>
      </c>
      <c r="G286" s="28"/>
      <c r="H286" s="11" t="str">
        <f xml:space="preserve"> IF(C286="Totale",2,IF($G286 &lt;&gt; "", IF(D286 = "E",MATCH(G286, 'Cond Compo'!D$16:D$18, 0), MATCH(G286, 'Cond Compo'!C$16:C$19, 0)), ""))</f>
        <v/>
      </c>
      <c r="I286" s="12" t="str">
        <f>IF($E286 &lt;&gt; "", IF(E286 = 0, "", VLOOKUP(E286,'Cond Perturbation'!A:B,2,FALSE)),"")</f>
        <v/>
      </c>
      <c r="J286" s="28"/>
      <c r="K286" s="29" t="str">
        <f>IF($B286 &lt;&gt; "", IF(C286="Oui",IF(H286=1,IF(E286=0,Résultat!G$8,IF(J286="No",Résultat!$G$8,Résultat!$G$7)),IF(H286=2,IF(E286=0,Résultat!G$9,IF(J286="No",Résultat!$G$9,Résultat!$G$7)),Résultat!$G$7)),IF(C286 = "Totale", IF(H286=1,IF(E286=0,Résultat!G$8,IF(J286="No",Résultat!$G$9,Résultat!$G$7)),IF(H286=2,IF(E286=0,Résultat!G$9,IF(J286="No",Résultat!$G$9,Résultat!$G$7)),Résultat!$G$7)),Résultat!$G$7)), "")</f>
        <v/>
      </c>
    </row>
    <row r="287" spans="1:11" ht="20.100000000000001" customHeight="1">
      <c r="A287" s="26"/>
      <c r="B287" s="27"/>
      <c r="C287" s="11" t="str">
        <f>IF($B287 &lt;&gt; "",VLOOKUP(MID(B287,3,5),'Recyclabilité Prod Matx'!C:F,2,FALSE), "")</f>
        <v/>
      </c>
      <c r="D287" s="11" t="str">
        <f>IF($B287 &lt;&gt; "",VLOOKUP(MID(B287,3,5),'Recyclabilité Prod Matx'!C:F,3,FALSE),"")</f>
        <v/>
      </c>
      <c r="E287" s="11" t="str">
        <f>IF($B287 &lt;&gt; "",VLOOKUP(MID(B287,3,5),'Recyclabilité Prod Matx'!C:F,4,FALSE), "")</f>
        <v/>
      </c>
      <c r="F287" s="12" t="str">
        <f>IF($B287 &lt;&gt; "", IF(C287="Totale","",IF(D287 = 0, "", VLOOKUP(D287,'Cond Compo'!A:B,2,FALSE))),"")</f>
        <v/>
      </c>
      <c r="G287" s="28"/>
      <c r="H287" s="11" t="str">
        <f xml:space="preserve"> IF(C287="Totale",2,IF($G287 &lt;&gt; "", IF(D287 = "E",MATCH(G287, 'Cond Compo'!D$16:D$18, 0), MATCH(G287, 'Cond Compo'!C$16:C$19, 0)), ""))</f>
        <v/>
      </c>
      <c r="I287" s="12" t="str">
        <f>IF($E287 &lt;&gt; "", IF(E287 = 0, "", VLOOKUP(E287,'Cond Perturbation'!A:B,2,FALSE)),"")</f>
        <v/>
      </c>
      <c r="J287" s="28"/>
      <c r="K287" s="29" t="str">
        <f>IF($B287 &lt;&gt; "", IF(C287="Oui",IF(H287=1,IF(E287=0,Résultat!G$8,IF(J287="No",Résultat!$G$8,Résultat!$G$7)),IF(H287=2,IF(E287=0,Résultat!G$9,IF(J287="No",Résultat!$G$9,Résultat!$G$7)),Résultat!$G$7)),IF(C287 = "Totale", IF(H287=1,IF(E287=0,Résultat!G$8,IF(J287="No",Résultat!$G$9,Résultat!$G$7)),IF(H287=2,IF(E287=0,Résultat!G$9,IF(J287="No",Résultat!$G$9,Résultat!$G$7)),Résultat!$G$7)),Résultat!$G$7)), "")</f>
        <v/>
      </c>
    </row>
    <row r="288" spans="1:11" ht="20.100000000000001" customHeight="1">
      <c r="A288" s="26"/>
      <c r="B288" s="27"/>
      <c r="C288" s="11" t="str">
        <f>IF($B288 &lt;&gt; "",VLOOKUP(MID(B288,3,5),'Recyclabilité Prod Matx'!C:F,2,FALSE), "")</f>
        <v/>
      </c>
      <c r="D288" s="11" t="str">
        <f>IF($B288 &lt;&gt; "",VLOOKUP(MID(B288,3,5),'Recyclabilité Prod Matx'!C:F,3,FALSE),"")</f>
        <v/>
      </c>
      <c r="E288" s="11" t="str">
        <f>IF($B288 &lt;&gt; "",VLOOKUP(MID(B288,3,5),'Recyclabilité Prod Matx'!C:F,4,FALSE), "")</f>
        <v/>
      </c>
      <c r="F288" s="12" t="str">
        <f>IF($B288 &lt;&gt; "", IF(C288="Totale","",IF(D288 = 0, "", VLOOKUP(D288,'Cond Compo'!A:B,2,FALSE))),"")</f>
        <v/>
      </c>
      <c r="G288" s="28"/>
      <c r="H288" s="11" t="str">
        <f xml:space="preserve"> IF(C288="Totale",2,IF($G288 &lt;&gt; "", IF(D288 = "E",MATCH(G288, 'Cond Compo'!D$16:D$18, 0), MATCH(G288, 'Cond Compo'!C$16:C$19, 0)), ""))</f>
        <v/>
      </c>
      <c r="I288" s="12" t="str">
        <f>IF($E288 &lt;&gt; "", IF(E288 = 0, "", VLOOKUP(E288,'Cond Perturbation'!A:B,2,FALSE)),"")</f>
        <v/>
      </c>
      <c r="J288" s="28"/>
      <c r="K288" s="29" t="str">
        <f>IF($B288 &lt;&gt; "", IF(C288="Oui",IF(H288=1,IF(E288=0,Résultat!G$8,IF(J288="No",Résultat!$G$8,Résultat!$G$7)),IF(H288=2,IF(E288=0,Résultat!G$9,IF(J288="No",Résultat!$G$9,Résultat!$G$7)),Résultat!$G$7)),IF(C288 = "Totale", IF(H288=1,IF(E288=0,Résultat!G$8,IF(J288="No",Résultat!$G$9,Résultat!$G$7)),IF(H288=2,IF(E288=0,Résultat!G$9,IF(J288="No",Résultat!$G$9,Résultat!$G$7)),Résultat!$G$7)),Résultat!$G$7)), "")</f>
        <v/>
      </c>
    </row>
    <row r="289" spans="1:11" ht="20.100000000000001" customHeight="1">
      <c r="A289" s="26"/>
      <c r="B289" s="27"/>
      <c r="C289" s="11" t="str">
        <f>IF($B289 &lt;&gt; "",VLOOKUP(MID(B289,3,5),'Recyclabilité Prod Matx'!C:F,2,FALSE), "")</f>
        <v/>
      </c>
      <c r="D289" s="11" t="str">
        <f>IF($B289 &lt;&gt; "",VLOOKUP(MID(B289,3,5),'Recyclabilité Prod Matx'!C:F,3,FALSE),"")</f>
        <v/>
      </c>
      <c r="E289" s="11" t="str">
        <f>IF($B289 &lt;&gt; "",VLOOKUP(MID(B289,3,5),'Recyclabilité Prod Matx'!C:F,4,FALSE), "")</f>
        <v/>
      </c>
      <c r="F289" s="12" t="str">
        <f>IF($B289 &lt;&gt; "", IF(C289="Totale","",IF(D289 = 0, "", VLOOKUP(D289,'Cond Compo'!A:B,2,FALSE))),"")</f>
        <v/>
      </c>
      <c r="G289" s="28"/>
      <c r="H289" s="11" t="str">
        <f xml:space="preserve"> IF(C289="Totale",2,IF($G289 &lt;&gt; "", IF(D289 = "E",MATCH(G289, 'Cond Compo'!D$16:D$18, 0), MATCH(G289, 'Cond Compo'!C$16:C$19, 0)), ""))</f>
        <v/>
      </c>
      <c r="I289" s="12" t="str">
        <f>IF($E289 &lt;&gt; "", IF(E289 = 0, "", VLOOKUP(E289,'Cond Perturbation'!A:B,2,FALSE)),"")</f>
        <v/>
      </c>
      <c r="J289" s="28"/>
      <c r="K289" s="29" t="str">
        <f>IF($B289 &lt;&gt; "", IF(C289="Oui",IF(H289=1,IF(E289=0,Résultat!G$8,IF(J289="No",Résultat!$G$8,Résultat!$G$7)),IF(H289=2,IF(E289=0,Résultat!G$9,IF(J289="No",Résultat!$G$9,Résultat!$G$7)),Résultat!$G$7)),IF(C289 = "Totale", IF(H289=1,IF(E289=0,Résultat!G$8,IF(J289="No",Résultat!$G$9,Résultat!$G$7)),IF(H289=2,IF(E289=0,Résultat!G$9,IF(J289="No",Résultat!$G$9,Résultat!$G$7)),Résultat!$G$7)),Résultat!$G$7)), "")</f>
        <v/>
      </c>
    </row>
    <row r="290" spans="1:11" ht="20.100000000000001" customHeight="1">
      <c r="A290" s="26"/>
      <c r="B290" s="27"/>
      <c r="C290" s="11" t="str">
        <f>IF($B290 &lt;&gt; "",VLOOKUP(MID(B290,3,5),'Recyclabilité Prod Matx'!C:F,2,FALSE), "")</f>
        <v/>
      </c>
      <c r="D290" s="11" t="str">
        <f>IF($B290 &lt;&gt; "",VLOOKUP(MID(B290,3,5),'Recyclabilité Prod Matx'!C:F,3,FALSE),"")</f>
        <v/>
      </c>
      <c r="E290" s="11" t="str">
        <f>IF($B290 &lt;&gt; "",VLOOKUP(MID(B290,3,5),'Recyclabilité Prod Matx'!C:F,4,FALSE), "")</f>
        <v/>
      </c>
      <c r="F290" s="12" t="str">
        <f>IF($B290 &lt;&gt; "", IF(C290="Totale","",IF(D290 = 0, "", VLOOKUP(D290,'Cond Compo'!A:B,2,FALSE))),"")</f>
        <v/>
      </c>
      <c r="G290" s="28"/>
      <c r="H290" s="11" t="str">
        <f xml:space="preserve"> IF(C290="Totale",2,IF($G290 &lt;&gt; "", IF(D290 = "E",MATCH(G290, 'Cond Compo'!D$16:D$18, 0), MATCH(G290, 'Cond Compo'!C$16:C$19, 0)), ""))</f>
        <v/>
      </c>
      <c r="I290" s="12" t="str">
        <f>IF($E290 &lt;&gt; "", IF(E290 = 0, "", VLOOKUP(E290,'Cond Perturbation'!A:B,2,FALSE)),"")</f>
        <v/>
      </c>
      <c r="J290" s="28"/>
      <c r="K290" s="29" t="str">
        <f>IF($B290 &lt;&gt; "", IF(C290="Oui",IF(H290=1,IF(E290=0,Résultat!G$8,IF(J290="No",Résultat!$G$8,Résultat!$G$7)),IF(H290=2,IF(E290=0,Résultat!G$9,IF(J290="No",Résultat!$G$9,Résultat!$G$7)),Résultat!$G$7)),IF(C290 = "Totale", IF(H290=1,IF(E290=0,Résultat!G$8,IF(J290="No",Résultat!$G$9,Résultat!$G$7)),IF(H290=2,IF(E290=0,Résultat!G$9,IF(J290="No",Résultat!$G$9,Résultat!$G$7)),Résultat!$G$7)),Résultat!$G$7)), "")</f>
        <v/>
      </c>
    </row>
    <row r="291" spans="1:11" ht="20.100000000000001" customHeight="1">
      <c r="A291" s="26"/>
      <c r="B291" s="27"/>
      <c r="C291" s="11" t="str">
        <f>IF($B291 &lt;&gt; "",VLOOKUP(MID(B291,3,5),'Recyclabilité Prod Matx'!C:F,2,FALSE), "")</f>
        <v/>
      </c>
      <c r="D291" s="11" t="str">
        <f>IF($B291 &lt;&gt; "",VLOOKUP(MID(B291,3,5),'Recyclabilité Prod Matx'!C:F,3,FALSE),"")</f>
        <v/>
      </c>
      <c r="E291" s="11" t="str">
        <f>IF($B291 &lt;&gt; "",VLOOKUP(MID(B291,3,5),'Recyclabilité Prod Matx'!C:F,4,FALSE), "")</f>
        <v/>
      </c>
      <c r="F291" s="12" t="str">
        <f>IF($B291 &lt;&gt; "", IF(C291="Totale","",IF(D291 = 0, "", VLOOKUP(D291,'Cond Compo'!A:B,2,FALSE))),"")</f>
        <v/>
      </c>
      <c r="G291" s="28"/>
      <c r="H291" s="11" t="str">
        <f xml:space="preserve"> IF(C291="Totale",2,IF($G291 &lt;&gt; "", IF(D291 = "E",MATCH(G291, 'Cond Compo'!D$16:D$18, 0), MATCH(G291, 'Cond Compo'!C$16:C$19, 0)), ""))</f>
        <v/>
      </c>
      <c r="I291" s="12" t="str">
        <f>IF($E291 &lt;&gt; "", IF(E291 = 0, "", VLOOKUP(E291,'Cond Perturbation'!A:B,2,FALSE)),"")</f>
        <v/>
      </c>
      <c r="J291" s="28"/>
      <c r="K291" s="29" t="str">
        <f>IF($B291 &lt;&gt; "", IF(C291="Oui",IF(H291=1,IF(E291=0,Résultat!G$8,IF(J291="No",Résultat!$G$8,Résultat!$G$7)),IF(H291=2,IF(E291=0,Résultat!G$9,IF(J291="No",Résultat!$G$9,Résultat!$G$7)),Résultat!$G$7)),IF(C291 = "Totale", IF(H291=1,IF(E291=0,Résultat!G$8,IF(J291="No",Résultat!$G$9,Résultat!$G$7)),IF(H291=2,IF(E291=0,Résultat!G$9,IF(J291="No",Résultat!$G$9,Résultat!$G$7)),Résultat!$G$7)),Résultat!$G$7)), "")</f>
        <v/>
      </c>
    </row>
    <row r="292" spans="1:11" ht="20.100000000000001" customHeight="1">
      <c r="A292" s="26"/>
      <c r="B292" s="27"/>
      <c r="C292" s="11" t="str">
        <f>IF($B292 &lt;&gt; "",VLOOKUP(MID(B292,3,5),'Recyclabilité Prod Matx'!C:F,2,FALSE), "")</f>
        <v/>
      </c>
      <c r="D292" s="11" t="str">
        <f>IF($B292 &lt;&gt; "",VLOOKUP(MID(B292,3,5),'Recyclabilité Prod Matx'!C:F,3,FALSE),"")</f>
        <v/>
      </c>
      <c r="E292" s="11" t="str">
        <f>IF($B292 &lt;&gt; "",VLOOKUP(MID(B292,3,5),'Recyclabilité Prod Matx'!C:F,4,FALSE), "")</f>
        <v/>
      </c>
      <c r="F292" s="12" t="str">
        <f>IF($B292 &lt;&gt; "", IF(C292="Totale","",IF(D292 = 0, "", VLOOKUP(D292,'Cond Compo'!A:B,2,FALSE))),"")</f>
        <v/>
      </c>
      <c r="G292" s="28"/>
      <c r="H292" s="11" t="str">
        <f xml:space="preserve"> IF(C292="Totale",2,IF($G292 &lt;&gt; "", IF(D292 = "E",MATCH(G292, 'Cond Compo'!D$16:D$18, 0), MATCH(G292, 'Cond Compo'!C$16:C$19, 0)), ""))</f>
        <v/>
      </c>
      <c r="I292" s="12" t="str">
        <f>IF($E292 &lt;&gt; "", IF(E292 = 0, "", VLOOKUP(E292,'Cond Perturbation'!A:B,2,FALSE)),"")</f>
        <v/>
      </c>
      <c r="J292" s="28"/>
      <c r="K292" s="29" t="str">
        <f>IF($B292 &lt;&gt; "", IF(C292="Oui",IF(H292=1,IF(E292=0,Résultat!G$8,IF(J292="No",Résultat!$G$8,Résultat!$G$7)),IF(H292=2,IF(E292=0,Résultat!G$9,IF(J292="No",Résultat!$G$9,Résultat!$G$7)),Résultat!$G$7)),IF(C292 = "Totale", IF(H292=1,IF(E292=0,Résultat!G$8,IF(J292="No",Résultat!$G$9,Résultat!$G$7)),IF(H292=2,IF(E292=0,Résultat!G$9,IF(J292="No",Résultat!$G$9,Résultat!$G$7)),Résultat!$G$7)),Résultat!$G$7)), "")</f>
        <v/>
      </c>
    </row>
    <row r="293" spans="1:11" ht="20.100000000000001" customHeight="1">
      <c r="A293" s="26"/>
      <c r="B293" s="27"/>
      <c r="C293" s="11" t="str">
        <f>IF($B293 &lt;&gt; "",VLOOKUP(MID(B293,3,5),'Recyclabilité Prod Matx'!C:F,2,FALSE), "")</f>
        <v/>
      </c>
      <c r="D293" s="11" t="str">
        <f>IF($B293 &lt;&gt; "",VLOOKUP(MID(B293,3,5),'Recyclabilité Prod Matx'!C:F,3,FALSE),"")</f>
        <v/>
      </c>
      <c r="E293" s="11" t="str">
        <f>IF($B293 &lt;&gt; "",VLOOKUP(MID(B293,3,5),'Recyclabilité Prod Matx'!C:F,4,FALSE), "")</f>
        <v/>
      </c>
      <c r="F293" s="12" t="str">
        <f>IF($B293 &lt;&gt; "", IF(C293="Totale","",IF(D293 = 0, "", VLOOKUP(D293,'Cond Compo'!A:B,2,FALSE))),"")</f>
        <v/>
      </c>
      <c r="G293" s="28"/>
      <c r="H293" s="11" t="str">
        <f xml:space="preserve"> IF(C293="Totale",2,IF($G293 &lt;&gt; "", IF(D293 = "E",MATCH(G293, 'Cond Compo'!D$16:D$18, 0), MATCH(G293, 'Cond Compo'!C$16:C$19, 0)), ""))</f>
        <v/>
      </c>
      <c r="I293" s="12" t="str">
        <f>IF($E293 &lt;&gt; "", IF(E293 = 0, "", VLOOKUP(E293,'Cond Perturbation'!A:B,2,FALSE)),"")</f>
        <v/>
      </c>
      <c r="J293" s="28"/>
      <c r="K293" s="29" t="str">
        <f>IF($B293 &lt;&gt; "", IF(C293="Oui",IF(H293=1,IF(E293=0,Résultat!G$8,IF(J293="No",Résultat!$G$8,Résultat!$G$7)),IF(H293=2,IF(E293=0,Résultat!G$9,IF(J293="No",Résultat!$G$9,Résultat!$G$7)),Résultat!$G$7)),IF(C293 = "Totale", IF(H293=1,IF(E293=0,Résultat!G$8,IF(J293="No",Résultat!$G$9,Résultat!$G$7)),IF(H293=2,IF(E293=0,Résultat!G$9,IF(J293="No",Résultat!$G$9,Résultat!$G$7)),Résultat!$G$7)),Résultat!$G$7)), "")</f>
        <v/>
      </c>
    </row>
    <row r="294" spans="1:11" ht="20.100000000000001" customHeight="1">
      <c r="A294" s="26"/>
      <c r="B294" s="27"/>
      <c r="C294" s="11" t="str">
        <f>IF($B294 &lt;&gt; "",VLOOKUP(MID(B294,3,5),'Recyclabilité Prod Matx'!C:F,2,FALSE), "")</f>
        <v/>
      </c>
      <c r="D294" s="11" t="str">
        <f>IF($B294 &lt;&gt; "",VLOOKUP(MID(B294,3,5),'Recyclabilité Prod Matx'!C:F,3,FALSE),"")</f>
        <v/>
      </c>
      <c r="E294" s="11" t="str">
        <f>IF($B294 &lt;&gt; "",VLOOKUP(MID(B294,3,5),'Recyclabilité Prod Matx'!C:F,4,FALSE), "")</f>
        <v/>
      </c>
      <c r="F294" s="12" t="str">
        <f>IF($B294 &lt;&gt; "", IF(C294="Totale","",IF(D294 = 0, "", VLOOKUP(D294,'Cond Compo'!A:B,2,FALSE))),"")</f>
        <v/>
      </c>
      <c r="G294" s="28"/>
      <c r="H294" s="11" t="str">
        <f xml:space="preserve"> IF(C294="Totale",2,IF($G294 &lt;&gt; "", IF(D294 = "E",MATCH(G294, 'Cond Compo'!D$16:D$18, 0), MATCH(G294, 'Cond Compo'!C$16:C$19, 0)), ""))</f>
        <v/>
      </c>
      <c r="I294" s="12" t="str">
        <f>IF($E294 &lt;&gt; "", IF(E294 = 0, "", VLOOKUP(E294,'Cond Perturbation'!A:B,2,FALSE)),"")</f>
        <v/>
      </c>
      <c r="J294" s="28"/>
      <c r="K294" s="29" t="str">
        <f>IF($B294 &lt;&gt; "", IF(C294="Oui",IF(H294=1,IF(E294=0,Résultat!G$8,IF(J294="No",Résultat!$G$8,Résultat!$G$7)),IF(H294=2,IF(E294=0,Résultat!G$9,IF(J294="No",Résultat!$G$9,Résultat!$G$7)),Résultat!$G$7)),IF(C294 = "Totale", IF(H294=1,IF(E294=0,Résultat!G$8,IF(J294="No",Résultat!$G$9,Résultat!$G$7)),IF(H294=2,IF(E294=0,Résultat!G$9,IF(J294="No",Résultat!$G$9,Résultat!$G$7)),Résultat!$G$7)),Résultat!$G$7)), "")</f>
        <v/>
      </c>
    </row>
    <row r="295" spans="1:11" ht="20.100000000000001" customHeight="1">
      <c r="A295" s="26"/>
      <c r="B295" s="27"/>
      <c r="C295" s="11" t="str">
        <f>IF($B295 &lt;&gt; "",VLOOKUP(MID(B295,3,5),'Recyclabilité Prod Matx'!C:F,2,FALSE), "")</f>
        <v/>
      </c>
      <c r="D295" s="11" t="str">
        <f>IF($B295 &lt;&gt; "",VLOOKUP(MID(B295,3,5),'Recyclabilité Prod Matx'!C:F,3,FALSE),"")</f>
        <v/>
      </c>
      <c r="E295" s="11" t="str">
        <f>IF($B295 &lt;&gt; "",VLOOKUP(MID(B295,3,5),'Recyclabilité Prod Matx'!C:F,4,FALSE), "")</f>
        <v/>
      </c>
      <c r="F295" s="12" t="str">
        <f>IF($B295 &lt;&gt; "", IF(C295="Totale","",IF(D295 = 0, "", VLOOKUP(D295,'Cond Compo'!A:B,2,FALSE))),"")</f>
        <v/>
      </c>
      <c r="G295" s="28"/>
      <c r="H295" s="11" t="str">
        <f xml:space="preserve"> IF(C295="Totale",2,IF($G295 &lt;&gt; "", IF(D295 = "E",MATCH(G295, 'Cond Compo'!D$16:D$18, 0), MATCH(G295, 'Cond Compo'!C$16:C$19, 0)), ""))</f>
        <v/>
      </c>
      <c r="I295" s="12" t="str">
        <f>IF($E295 &lt;&gt; "", IF(E295 = 0, "", VLOOKUP(E295,'Cond Perturbation'!A:B,2,FALSE)),"")</f>
        <v/>
      </c>
      <c r="J295" s="28"/>
      <c r="K295" s="29" t="str">
        <f>IF($B295 &lt;&gt; "", IF(C295="Oui",IF(H295=1,IF(E295=0,Résultat!G$8,IF(J295="No",Résultat!$G$8,Résultat!$G$7)),IF(H295=2,IF(E295=0,Résultat!G$9,IF(J295="No",Résultat!$G$9,Résultat!$G$7)),Résultat!$G$7)),IF(C295 = "Totale", IF(H295=1,IF(E295=0,Résultat!G$8,IF(J295="No",Résultat!$G$9,Résultat!$G$7)),IF(H295=2,IF(E295=0,Résultat!G$9,IF(J295="No",Résultat!$G$9,Résultat!$G$7)),Résultat!$G$7)),Résultat!$G$7)), "")</f>
        <v/>
      </c>
    </row>
    <row r="296" spans="1:11" ht="20.100000000000001" customHeight="1">
      <c r="A296" s="26"/>
      <c r="B296" s="27"/>
      <c r="C296" s="11" t="str">
        <f>IF($B296 &lt;&gt; "",VLOOKUP(MID(B296,3,5),'Recyclabilité Prod Matx'!C:F,2,FALSE), "")</f>
        <v/>
      </c>
      <c r="D296" s="11" t="str">
        <f>IF($B296 &lt;&gt; "",VLOOKUP(MID(B296,3,5),'Recyclabilité Prod Matx'!C:F,3,FALSE),"")</f>
        <v/>
      </c>
      <c r="E296" s="11" t="str">
        <f>IF($B296 &lt;&gt; "",VLOOKUP(MID(B296,3,5),'Recyclabilité Prod Matx'!C:F,4,FALSE), "")</f>
        <v/>
      </c>
      <c r="F296" s="12" t="str">
        <f>IF($B296 &lt;&gt; "", IF(C296="Totale","",IF(D296 = 0, "", VLOOKUP(D296,'Cond Compo'!A:B,2,FALSE))),"")</f>
        <v/>
      </c>
      <c r="G296" s="28"/>
      <c r="H296" s="11" t="str">
        <f xml:space="preserve"> IF(C296="Totale",2,IF($G296 &lt;&gt; "", IF(D296 = "E",MATCH(G296, 'Cond Compo'!D$16:D$18, 0), MATCH(G296, 'Cond Compo'!C$16:C$19, 0)), ""))</f>
        <v/>
      </c>
      <c r="I296" s="12" t="str">
        <f>IF($E296 &lt;&gt; "", IF(E296 = 0, "", VLOOKUP(E296,'Cond Perturbation'!A:B,2,FALSE)),"")</f>
        <v/>
      </c>
      <c r="J296" s="28"/>
      <c r="K296" s="29" t="str">
        <f>IF($B296 &lt;&gt; "", IF(C296="Oui",IF(H296=1,IF(E296=0,Résultat!G$8,IF(J296="No",Résultat!$G$8,Résultat!$G$7)),IF(H296=2,IF(E296=0,Résultat!G$9,IF(J296="No",Résultat!$G$9,Résultat!$G$7)),Résultat!$G$7)),IF(C296 = "Totale", IF(H296=1,IF(E296=0,Résultat!G$8,IF(J296="No",Résultat!$G$9,Résultat!$G$7)),IF(H296=2,IF(E296=0,Résultat!G$9,IF(J296="No",Résultat!$G$9,Résultat!$G$7)),Résultat!$G$7)),Résultat!$G$7)), "")</f>
        <v/>
      </c>
    </row>
    <row r="297" spans="1:11" ht="20.100000000000001" customHeight="1">
      <c r="A297" s="26"/>
      <c r="B297" s="27"/>
      <c r="C297" s="11" t="str">
        <f>IF($B297 &lt;&gt; "",VLOOKUP(MID(B297,3,5),'Recyclabilité Prod Matx'!C:F,2,FALSE), "")</f>
        <v/>
      </c>
      <c r="D297" s="11" t="str">
        <f>IF($B297 &lt;&gt; "",VLOOKUP(MID(B297,3,5),'Recyclabilité Prod Matx'!C:F,3,FALSE),"")</f>
        <v/>
      </c>
      <c r="E297" s="11" t="str">
        <f>IF($B297 &lt;&gt; "",VLOOKUP(MID(B297,3,5),'Recyclabilité Prod Matx'!C:F,4,FALSE), "")</f>
        <v/>
      </c>
      <c r="F297" s="12" t="str">
        <f>IF($B297 &lt;&gt; "", IF(C297="Totale","",IF(D297 = 0, "", VLOOKUP(D297,'Cond Compo'!A:B,2,FALSE))),"")</f>
        <v/>
      </c>
      <c r="G297" s="28"/>
      <c r="H297" s="11" t="str">
        <f xml:space="preserve"> IF(C297="Totale",2,IF($G297 &lt;&gt; "", IF(D297 = "E",MATCH(G297, 'Cond Compo'!D$16:D$18, 0), MATCH(G297, 'Cond Compo'!C$16:C$19, 0)), ""))</f>
        <v/>
      </c>
      <c r="I297" s="12" t="str">
        <f>IF($E297 &lt;&gt; "", IF(E297 = 0, "", VLOOKUP(E297,'Cond Perturbation'!A:B,2,FALSE)),"")</f>
        <v/>
      </c>
      <c r="J297" s="28"/>
      <c r="K297" s="29" t="str">
        <f>IF($B297 &lt;&gt; "", IF(C297="Oui",IF(H297=1,IF(E297=0,Résultat!G$8,IF(J297="No",Résultat!$G$8,Résultat!$G$7)),IF(H297=2,IF(E297=0,Résultat!G$9,IF(J297="No",Résultat!$G$9,Résultat!$G$7)),Résultat!$G$7)),IF(C297 = "Totale", IF(H297=1,IF(E297=0,Résultat!G$8,IF(J297="No",Résultat!$G$9,Résultat!$G$7)),IF(H297=2,IF(E297=0,Résultat!G$9,IF(J297="No",Résultat!$G$9,Résultat!$G$7)),Résultat!$G$7)),Résultat!$G$7)), "")</f>
        <v/>
      </c>
    </row>
    <row r="298" spans="1:11" ht="20.100000000000001" customHeight="1">
      <c r="A298" s="26"/>
      <c r="B298" s="27"/>
      <c r="C298" s="11" t="str">
        <f>IF($B298 &lt;&gt; "",VLOOKUP(MID(B298,3,5),'Recyclabilité Prod Matx'!C:F,2,FALSE), "")</f>
        <v/>
      </c>
      <c r="D298" s="11" t="str">
        <f>IF($B298 &lt;&gt; "",VLOOKUP(MID(B298,3,5),'Recyclabilité Prod Matx'!C:F,3,FALSE),"")</f>
        <v/>
      </c>
      <c r="E298" s="11" t="str">
        <f>IF($B298 &lt;&gt; "",VLOOKUP(MID(B298,3,5),'Recyclabilité Prod Matx'!C:F,4,FALSE), "")</f>
        <v/>
      </c>
      <c r="F298" s="12" t="str">
        <f>IF($B298 &lt;&gt; "", IF(C298="Totale","",IF(D298 = 0, "", VLOOKUP(D298,'Cond Compo'!A:B,2,FALSE))),"")</f>
        <v/>
      </c>
      <c r="G298" s="28"/>
      <c r="H298" s="11" t="str">
        <f xml:space="preserve"> IF(C298="Totale",2,IF($G298 &lt;&gt; "", IF(D298 = "E",MATCH(G298, 'Cond Compo'!D$16:D$18, 0), MATCH(G298, 'Cond Compo'!C$16:C$19, 0)), ""))</f>
        <v/>
      </c>
      <c r="I298" s="12" t="str">
        <f>IF($E298 &lt;&gt; "", IF(E298 = 0, "", VLOOKUP(E298,'Cond Perturbation'!A:B,2,FALSE)),"")</f>
        <v/>
      </c>
      <c r="J298" s="28"/>
      <c r="K298" s="29" t="str">
        <f>IF($B298 &lt;&gt; "", IF(C298="Oui",IF(H298=1,IF(E298=0,Résultat!G$8,IF(J298="No",Résultat!$G$8,Résultat!$G$7)),IF(H298=2,IF(E298=0,Résultat!G$9,IF(J298="No",Résultat!$G$9,Résultat!$G$7)),Résultat!$G$7)),IF(C298 = "Totale", IF(H298=1,IF(E298=0,Résultat!G$8,IF(J298="No",Résultat!$G$9,Résultat!$G$7)),IF(H298=2,IF(E298=0,Résultat!G$9,IF(J298="No",Résultat!$G$9,Résultat!$G$7)),Résultat!$G$7)),Résultat!$G$7)), "")</f>
        <v/>
      </c>
    </row>
    <row r="299" spans="1:11" ht="20.100000000000001" customHeight="1">
      <c r="A299" s="26"/>
      <c r="B299" s="27"/>
      <c r="C299" s="11" t="str">
        <f>IF($B299 &lt;&gt; "",VLOOKUP(MID(B299,3,5),'Recyclabilité Prod Matx'!C:F,2,FALSE), "")</f>
        <v/>
      </c>
      <c r="D299" s="11" t="str">
        <f>IF($B299 &lt;&gt; "",VLOOKUP(MID(B299,3,5),'Recyclabilité Prod Matx'!C:F,3,FALSE),"")</f>
        <v/>
      </c>
      <c r="E299" s="11" t="str">
        <f>IF($B299 &lt;&gt; "",VLOOKUP(MID(B299,3,5),'Recyclabilité Prod Matx'!C:F,4,FALSE), "")</f>
        <v/>
      </c>
      <c r="F299" s="12" t="str">
        <f>IF($B299 &lt;&gt; "", IF(C299="Totale","",IF(D299 = 0, "", VLOOKUP(D299,'Cond Compo'!A:B,2,FALSE))),"")</f>
        <v/>
      </c>
      <c r="G299" s="28"/>
      <c r="H299" s="11" t="str">
        <f xml:space="preserve"> IF(C299="Totale",2,IF($G299 &lt;&gt; "", IF(D299 = "E",MATCH(G299, 'Cond Compo'!D$16:D$18, 0), MATCH(G299, 'Cond Compo'!C$16:C$19, 0)), ""))</f>
        <v/>
      </c>
      <c r="I299" s="12" t="str">
        <f>IF($E299 &lt;&gt; "", IF(E299 = 0, "", VLOOKUP(E299,'Cond Perturbation'!A:B,2,FALSE)),"")</f>
        <v/>
      </c>
      <c r="J299" s="28"/>
      <c r="K299" s="29" t="str">
        <f>IF($B299 &lt;&gt; "", IF(C299="Oui",IF(H299=1,IF(E299=0,Résultat!G$8,IF(J299="No",Résultat!$G$8,Résultat!$G$7)),IF(H299=2,IF(E299=0,Résultat!G$9,IF(J299="No",Résultat!$G$9,Résultat!$G$7)),Résultat!$G$7)),IF(C299 = "Totale", IF(H299=1,IF(E299=0,Résultat!G$8,IF(J299="No",Résultat!$G$9,Résultat!$G$7)),IF(H299=2,IF(E299=0,Résultat!G$9,IF(J299="No",Résultat!$G$9,Résultat!$G$7)),Résultat!$G$7)),Résultat!$G$7)), "")</f>
        <v/>
      </c>
    </row>
    <row r="300" spans="1:11" ht="20.100000000000001" customHeight="1">
      <c r="A300" s="26"/>
      <c r="B300" s="27"/>
      <c r="C300" s="11" t="str">
        <f>IF($B300 &lt;&gt; "",VLOOKUP(MID(B300,3,5),'Recyclabilité Prod Matx'!C:F,2,FALSE), "")</f>
        <v/>
      </c>
      <c r="D300" s="11" t="str">
        <f>IF($B300 &lt;&gt; "",VLOOKUP(MID(B300,3,5),'Recyclabilité Prod Matx'!C:F,3,FALSE),"")</f>
        <v/>
      </c>
      <c r="E300" s="11" t="str">
        <f>IF($B300 &lt;&gt; "",VLOOKUP(MID(B300,3,5),'Recyclabilité Prod Matx'!C:F,4,FALSE), "")</f>
        <v/>
      </c>
      <c r="F300" s="12" t="str">
        <f>IF($B300 &lt;&gt; "", IF(C300="Totale","",IF(D300 = 0, "", VLOOKUP(D300,'Cond Compo'!A:B,2,FALSE))),"")</f>
        <v/>
      </c>
      <c r="G300" s="28"/>
      <c r="H300" s="11" t="str">
        <f xml:space="preserve"> IF(C300="Totale",2,IF($G300 &lt;&gt; "", IF(D300 = "E",MATCH(G300, 'Cond Compo'!D$16:D$18, 0), MATCH(G300, 'Cond Compo'!C$16:C$19, 0)), ""))</f>
        <v/>
      </c>
      <c r="I300" s="12" t="str">
        <f>IF($E300 &lt;&gt; "", IF(E300 = 0, "", VLOOKUP(E300,'Cond Perturbation'!A:B,2,FALSE)),"")</f>
        <v/>
      </c>
      <c r="J300" s="28"/>
      <c r="K300" s="29" t="str">
        <f>IF($B300 &lt;&gt; "", IF(C300="Oui",IF(H300=1,IF(E300=0,Résultat!G$8,IF(J300="No",Résultat!$G$8,Résultat!$G$7)),IF(H300=2,IF(E300=0,Résultat!G$9,IF(J300="No",Résultat!$G$9,Résultat!$G$7)),Résultat!$G$7)),IF(C300 = "Totale", IF(H300=1,IF(E300=0,Résultat!G$8,IF(J300="No",Résultat!$G$9,Résultat!$G$7)),IF(H300=2,IF(E300=0,Résultat!G$9,IF(J300="No",Résultat!$G$9,Résultat!$G$7)),Résultat!$G$7)),Résultat!$G$7)), "")</f>
        <v/>
      </c>
    </row>
    <row r="301" spans="1:11" ht="20.100000000000001" customHeight="1">
      <c r="A301" s="26"/>
      <c r="B301" s="27"/>
      <c r="C301" s="11" t="str">
        <f>IF($B301 &lt;&gt; "",VLOOKUP(MID(B301,3,5),'Recyclabilité Prod Matx'!C:F,2,FALSE), "")</f>
        <v/>
      </c>
      <c r="D301" s="11" t="str">
        <f>IF($B301 &lt;&gt; "",VLOOKUP(MID(B301,3,5),'Recyclabilité Prod Matx'!C:F,3,FALSE),"")</f>
        <v/>
      </c>
      <c r="E301" s="11" t="str">
        <f>IF($B301 &lt;&gt; "",VLOOKUP(MID(B301,3,5),'Recyclabilité Prod Matx'!C:F,4,FALSE), "")</f>
        <v/>
      </c>
      <c r="F301" s="12" t="str">
        <f>IF($B301 &lt;&gt; "", IF(C301="Totale","",IF(D301 = 0, "", VLOOKUP(D301,'Cond Compo'!A:B,2,FALSE))),"")</f>
        <v/>
      </c>
      <c r="G301" s="28"/>
      <c r="H301" s="11" t="str">
        <f xml:space="preserve"> IF(C301="Totale",2,IF($G301 &lt;&gt; "", IF(D301 = "E",MATCH(G301, 'Cond Compo'!D$16:D$18, 0), MATCH(G301, 'Cond Compo'!C$16:C$19, 0)), ""))</f>
        <v/>
      </c>
      <c r="I301" s="12" t="str">
        <f>IF($E301 &lt;&gt; "", IF(E301 = 0, "", VLOOKUP(E301,'Cond Perturbation'!A:B,2,FALSE)),"")</f>
        <v/>
      </c>
      <c r="J301" s="28"/>
      <c r="K301" s="29" t="str">
        <f>IF($B301 &lt;&gt; "", IF(C301="Oui",IF(H301=1,IF(E301=0,Résultat!G$8,IF(J301="No",Résultat!$G$8,Résultat!$G$7)),IF(H301=2,IF(E301=0,Résultat!G$9,IF(J301="No",Résultat!$G$9,Résultat!$G$7)),Résultat!$G$7)),IF(C301 = "Totale", IF(H301=1,IF(E301=0,Résultat!G$8,IF(J301="No",Résultat!$G$9,Résultat!$G$7)),IF(H301=2,IF(E301=0,Résultat!G$9,IF(J301="No",Résultat!$G$9,Résultat!$G$7)),Résultat!$G$7)),Résultat!$G$7)), "")</f>
        <v/>
      </c>
    </row>
    <row r="302" spans="1:11" ht="20.100000000000001" customHeight="1">
      <c r="A302" s="26"/>
      <c r="B302" s="27"/>
      <c r="C302" s="11" t="str">
        <f>IF($B302 &lt;&gt; "",VLOOKUP(MID(B302,3,5),'Recyclabilité Prod Matx'!C:F,2,FALSE), "")</f>
        <v/>
      </c>
      <c r="D302" s="11" t="str">
        <f>IF($B302 &lt;&gt; "",VLOOKUP(MID(B302,3,5),'Recyclabilité Prod Matx'!C:F,3,FALSE),"")</f>
        <v/>
      </c>
      <c r="E302" s="11" t="str">
        <f>IF($B302 &lt;&gt; "",VLOOKUP(MID(B302,3,5),'Recyclabilité Prod Matx'!C:F,4,FALSE), "")</f>
        <v/>
      </c>
      <c r="F302" s="12" t="str">
        <f>IF($B302 &lt;&gt; "", IF(C302="Totale","",IF(D302 = 0, "", VLOOKUP(D302,'Cond Compo'!A:B,2,FALSE))),"")</f>
        <v/>
      </c>
      <c r="G302" s="28"/>
      <c r="H302" s="11" t="str">
        <f xml:space="preserve"> IF(C302="Totale",2,IF($G302 &lt;&gt; "", IF(D302 = "E",MATCH(G302, 'Cond Compo'!D$16:D$18, 0), MATCH(G302, 'Cond Compo'!C$16:C$19, 0)), ""))</f>
        <v/>
      </c>
      <c r="I302" s="12" t="str">
        <f>IF($E302 &lt;&gt; "", IF(E302 = 0, "", VLOOKUP(E302,'Cond Perturbation'!A:B,2,FALSE)),"")</f>
        <v/>
      </c>
      <c r="J302" s="28"/>
      <c r="K302" s="29" t="str">
        <f>IF($B302 &lt;&gt; "", IF(C302="Oui",IF(H302=1,IF(E302=0,Résultat!G$8,IF(J302="No",Résultat!$G$8,Résultat!$G$7)),IF(H302=2,IF(E302=0,Résultat!G$9,IF(J302="No",Résultat!$G$9,Résultat!$G$7)),Résultat!$G$7)),IF(C302 = "Totale", IF(H302=1,IF(E302=0,Résultat!G$8,IF(J302="No",Résultat!$G$9,Résultat!$G$7)),IF(H302=2,IF(E302=0,Résultat!G$9,IF(J302="No",Résultat!$G$9,Résultat!$G$7)),Résultat!$G$7)),Résultat!$G$7)), "")</f>
        <v/>
      </c>
    </row>
    <row r="303" spans="1:11" ht="20.100000000000001" customHeight="1">
      <c r="A303" s="26"/>
      <c r="B303" s="27"/>
      <c r="C303" s="11" t="str">
        <f>IF($B303 &lt;&gt; "",VLOOKUP(MID(B303,3,5),'Recyclabilité Prod Matx'!C:F,2,FALSE), "")</f>
        <v/>
      </c>
      <c r="D303" s="11" t="str">
        <f>IF($B303 &lt;&gt; "",VLOOKUP(MID(B303,3,5),'Recyclabilité Prod Matx'!C:F,3,FALSE),"")</f>
        <v/>
      </c>
      <c r="E303" s="11" t="str">
        <f>IF($B303 &lt;&gt; "",VLOOKUP(MID(B303,3,5),'Recyclabilité Prod Matx'!C:F,4,FALSE), "")</f>
        <v/>
      </c>
      <c r="F303" s="12" t="str">
        <f>IF($B303 &lt;&gt; "", IF(C303="Totale","",IF(D303 = 0, "", VLOOKUP(D303,'Cond Compo'!A:B,2,FALSE))),"")</f>
        <v/>
      </c>
      <c r="G303" s="28"/>
      <c r="H303" s="11" t="str">
        <f xml:space="preserve"> IF(C303="Totale",2,IF($G303 &lt;&gt; "", IF(D303 = "E",MATCH(G303, 'Cond Compo'!D$16:D$18, 0), MATCH(G303, 'Cond Compo'!C$16:C$19, 0)), ""))</f>
        <v/>
      </c>
      <c r="I303" s="12" t="str">
        <f>IF($E303 &lt;&gt; "", IF(E303 = 0, "", VLOOKUP(E303,'Cond Perturbation'!A:B,2,FALSE)),"")</f>
        <v/>
      </c>
      <c r="J303" s="28"/>
      <c r="K303" s="29" t="str">
        <f>IF($B303 &lt;&gt; "", IF(C303="Oui",IF(H303=1,IF(E303=0,Résultat!G$8,IF(J303="No",Résultat!$G$8,Résultat!$G$7)),IF(H303=2,IF(E303=0,Résultat!G$9,IF(J303="No",Résultat!$G$9,Résultat!$G$7)),Résultat!$G$7)),IF(C303 = "Totale", IF(H303=1,IF(E303=0,Résultat!G$8,IF(J303="No",Résultat!$G$9,Résultat!$G$7)),IF(H303=2,IF(E303=0,Résultat!G$9,IF(J303="No",Résultat!$G$9,Résultat!$G$7)),Résultat!$G$7)),Résultat!$G$7)), "")</f>
        <v/>
      </c>
    </row>
    <row r="304" spans="1:11" ht="20.100000000000001" customHeight="1">
      <c r="A304" s="26"/>
      <c r="B304" s="27"/>
      <c r="C304" s="11" t="str">
        <f>IF($B304 &lt;&gt; "",VLOOKUP(MID(B304,3,5),'Recyclabilité Prod Matx'!C:F,2,FALSE), "")</f>
        <v/>
      </c>
      <c r="D304" s="11" t="str">
        <f>IF($B304 &lt;&gt; "",VLOOKUP(MID(B304,3,5),'Recyclabilité Prod Matx'!C:F,3,FALSE),"")</f>
        <v/>
      </c>
      <c r="E304" s="11" t="str">
        <f>IF($B304 &lt;&gt; "",VLOOKUP(MID(B304,3,5),'Recyclabilité Prod Matx'!C:F,4,FALSE), "")</f>
        <v/>
      </c>
      <c r="F304" s="12" t="str">
        <f>IF($B304 &lt;&gt; "", IF(C304="Totale","",IF(D304 = 0, "", VLOOKUP(D304,'Cond Compo'!A:B,2,FALSE))),"")</f>
        <v/>
      </c>
      <c r="G304" s="28"/>
      <c r="H304" s="11" t="str">
        <f xml:space="preserve"> IF(C304="Totale",2,IF($G304 &lt;&gt; "", IF(D304 = "E",MATCH(G304, 'Cond Compo'!D$16:D$18, 0), MATCH(G304, 'Cond Compo'!C$16:C$19, 0)), ""))</f>
        <v/>
      </c>
      <c r="I304" s="12" t="str">
        <f>IF($E304 &lt;&gt; "", IF(E304 = 0, "", VLOOKUP(E304,'Cond Perturbation'!A:B,2,FALSE)),"")</f>
        <v/>
      </c>
      <c r="J304" s="28"/>
      <c r="K304" s="29" t="str">
        <f>IF($B304 &lt;&gt; "", IF(C304="Oui",IF(H304=1,IF(E304=0,Résultat!G$8,IF(J304="No",Résultat!$G$8,Résultat!$G$7)),IF(H304=2,IF(E304=0,Résultat!G$9,IF(J304="No",Résultat!$G$9,Résultat!$G$7)),Résultat!$G$7)),IF(C304 = "Totale", IF(H304=1,IF(E304=0,Résultat!G$8,IF(J304="No",Résultat!$G$9,Résultat!$G$7)),IF(H304=2,IF(E304=0,Résultat!G$9,IF(J304="No",Résultat!$G$9,Résultat!$G$7)),Résultat!$G$7)),Résultat!$G$7)), "")</f>
        <v/>
      </c>
    </row>
    <row r="305" spans="1:11" ht="20.100000000000001" customHeight="1">
      <c r="A305" s="26"/>
      <c r="B305" s="27"/>
      <c r="C305" s="11" t="str">
        <f>IF($B305 &lt;&gt; "",VLOOKUP(MID(B305,3,5),'Recyclabilité Prod Matx'!C:F,2,FALSE), "")</f>
        <v/>
      </c>
      <c r="D305" s="11" t="str">
        <f>IF($B305 &lt;&gt; "",VLOOKUP(MID(B305,3,5),'Recyclabilité Prod Matx'!C:F,3,FALSE),"")</f>
        <v/>
      </c>
      <c r="E305" s="11" t="str">
        <f>IF($B305 &lt;&gt; "",VLOOKUP(MID(B305,3,5),'Recyclabilité Prod Matx'!C:F,4,FALSE), "")</f>
        <v/>
      </c>
      <c r="F305" s="12" t="str">
        <f>IF($B305 &lt;&gt; "", IF(C305="Totale","",IF(D305 = 0, "", VLOOKUP(D305,'Cond Compo'!A:B,2,FALSE))),"")</f>
        <v/>
      </c>
      <c r="G305" s="28"/>
      <c r="H305" s="11" t="str">
        <f xml:space="preserve"> IF(C305="Totale",2,IF($G305 &lt;&gt; "", IF(D305 = "E",MATCH(G305, 'Cond Compo'!D$16:D$18, 0), MATCH(G305, 'Cond Compo'!C$16:C$19, 0)), ""))</f>
        <v/>
      </c>
      <c r="I305" s="12" t="str">
        <f>IF($E305 &lt;&gt; "", IF(E305 = 0, "", VLOOKUP(E305,'Cond Perturbation'!A:B,2,FALSE)),"")</f>
        <v/>
      </c>
      <c r="J305" s="28"/>
      <c r="K305" s="29" t="str">
        <f>IF($B305 &lt;&gt; "", IF(C305="Oui",IF(H305=1,IF(E305=0,Résultat!G$8,IF(J305="No",Résultat!$G$8,Résultat!$G$7)),IF(H305=2,IF(E305=0,Résultat!G$9,IF(J305="No",Résultat!$G$9,Résultat!$G$7)),Résultat!$G$7)),IF(C305 = "Totale", IF(H305=1,IF(E305=0,Résultat!G$8,IF(J305="No",Résultat!$G$9,Résultat!$G$7)),IF(H305=2,IF(E305=0,Résultat!G$9,IF(J305="No",Résultat!$G$9,Résultat!$G$7)),Résultat!$G$7)),Résultat!$G$7)), "")</f>
        <v/>
      </c>
    </row>
    <row r="306" spans="1:11" ht="20.100000000000001" customHeight="1">
      <c r="A306" s="26"/>
      <c r="B306" s="27"/>
      <c r="C306" s="11" t="str">
        <f>IF($B306 &lt;&gt; "",VLOOKUP(MID(B306,3,5),'Recyclabilité Prod Matx'!C:F,2,FALSE), "")</f>
        <v/>
      </c>
      <c r="D306" s="11" t="str">
        <f>IF($B306 &lt;&gt; "",VLOOKUP(MID(B306,3,5),'Recyclabilité Prod Matx'!C:F,3,FALSE),"")</f>
        <v/>
      </c>
      <c r="E306" s="11" t="str">
        <f>IF($B306 &lt;&gt; "",VLOOKUP(MID(B306,3,5),'Recyclabilité Prod Matx'!C:F,4,FALSE), "")</f>
        <v/>
      </c>
      <c r="F306" s="12" t="str">
        <f>IF($B306 &lt;&gt; "", IF(C306="Totale","",IF(D306 = 0, "", VLOOKUP(D306,'Cond Compo'!A:B,2,FALSE))),"")</f>
        <v/>
      </c>
      <c r="G306" s="28"/>
      <c r="H306" s="11" t="str">
        <f xml:space="preserve"> IF(C306="Totale",2,IF($G306 &lt;&gt; "", IF(D306 = "E",MATCH(G306, 'Cond Compo'!D$16:D$18, 0), MATCH(G306, 'Cond Compo'!C$16:C$19, 0)), ""))</f>
        <v/>
      </c>
      <c r="I306" s="12" t="str">
        <f>IF($E306 &lt;&gt; "", IF(E306 = 0, "", VLOOKUP(E306,'Cond Perturbation'!A:B,2,FALSE)),"")</f>
        <v/>
      </c>
      <c r="J306" s="28"/>
      <c r="K306" s="29" t="str">
        <f>IF($B306 &lt;&gt; "", IF(C306="Oui",IF(H306=1,IF(E306=0,Résultat!G$8,IF(J306="No",Résultat!$G$8,Résultat!$G$7)),IF(H306=2,IF(E306=0,Résultat!G$9,IF(J306="No",Résultat!$G$9,Résultat!$G$7)),Résultat!$G$7)),IF(C306 = "Totale", IF(H306=1,IF(E306=0,Résultat!G$8,IF(J306="No",Résultat!$G$9,Résultat!$G$7)),IF(H306=2,IF(E306=0,Résultat!G$9,IF(J306="No",Résultat!$G$9,Résultat!$G$7)),Résultat!$G$7)),Résultat!$G$7)), "")</f>
        <v/>
      </c>
    </row>
    <row r="307" spans="1:11" ht="20.100000000000001" customHeight="1">
      <c r="A307" s="26"/>
      <c r="B307" s="27"/>
      <c r="C307" s="11" t="str">
        <f>IF($B307 &lt;&gt; "",VLOOKUP(MID(B307,3,5),'Recyclabilité Prod Matx'!C:F,2,FALSE), "")</f>
        <v/>
      </c>
      <c r="D307" s="11" t="str">
        <f>IF($B307 &lt;&gt; "",VLOOKUP(MID(B307,3,5),'Recyclabilité Prod Matx'!C:F,3,FALSE),"")</f>
        <v/>
      </c>
      <c r="E307" s="11" t="str">
        <f>IF($B307 &lt;&gt; "",VLOOKUP(MID(B307,3,5),'Recyclabilité Prod Matx'!C:F,4,FALSE), "")</f>
        <v/>
      </c>
      <c r="F307" s="12" t="str">
        <f>IF($B307 &lt;&gt; "", IF(C307="Totale","",IF(D307 = 0, "", VLOOKUP(D307,'Cond Compo'!A:B,2,FALSE))),"")</f>
        <v/>
      </c>
      <c r="G307" s="28"/>
      <c r="H307" s="11" t="str">
        <f xml:space="preserve"> IF(C307="Totale",2,IF($G307 &lt;&gt; "", IF(D307 = "E",MATCH(G307, 'Cond Compo'!D$16:D$18, 0), MATCH(G307, 'Cond Compo'!C$16:C$19, 0)), ""))</f>
        <v/>
      </c>
      <c r="I307" s="12" t="str">
        <f>IF($E307 &lt;&gt; "", IF(E307 = 0, "", VLOOKUP(E307,'Cond Perturbation'!A:B,2,FALSE)),"")</f>
        <v/>
      </c>
      <c r="J307" s="28"/>
      <c r="K307" s="29" t="str">
        <f>IF($B307 &lt;&gt; "", IF(C307="Oui",IF(H307=1,IF(E307=0,Résultat!G$8,IF(J307="No",Résultat!$G$8,Résultat!$G$7)),IF(H307=2,IF(E307=0,Résultat!G$9,IF(J307="No",Résultat!$G$9,Résultat!$G$7)),Résultat!$G$7)),IF(C307 = "Totale", IF(H307=1,IF(E307=0,Résultat!G$8,IF(J307="No",Résultat!$G$9,Résultat!$G$7)),IF(H307=2,IF(E307=0,Résultat!G$9,IF(J307="No",Résultat!$G$9,Résultat!$G$7)),Résultat!$G$7)),Résultat!$G$7)), "")</f>
        <v/>
      </c>
    </row>
    <row r="308" spans="1:11" ht="20.100000000000001" customHeight="1">
      <c r="A308" s="26"/>
      <c r="B308" s="27"/>
      <c r="C308" s="11" t="str">
        <f>IF($B308 &lt;&gt; "",VLOOKUP(MID(B308,3,5),'Recyclabilité Prod Matx'!C:F,2,FALSE), "")</f>
        <v/>
      </c>
      <c r="D308" s="11" t="str">
        <f>IF($B308 &lt;&gt; "",VLOOKUP(MID(B308,3,5),'Recyclabilité Prod Matx'!C:F,3,FALSE),"")</f>
        <v/>
      </c>
      <c r="E308" s="11" t="str">
        <f>IF($B308 &lt;&gt; "",VLOOKUP(MID(B308,3,5),'Recyclabilité Prod Matx'!C:F,4,FALSE), "")</f>
        <v/>
      </c>
      <c r="F308" s="12" t="str">
        <f>IF($B308 &lt;&gt; "", IF(C308="Totale","",IF(D308 = 0, "", VLOOKUP(D308,'Cond Compo'!A:B,2,FALSE))),"")</f>
        <v/>
      </c>
      <c r="G308" s="28"/>
      <c r="H308" s="11" t="str">
        <f xml:space="preserve"> IF(C308="Totale",2,IF($G308 &lt;&gt; "", IF(D308 = "E",MATCH(G308, 'Cond Compo'!D$16:D$18, 0), MATCH(G308, 'Cond Compo'!C$16:C$19, 0)), ""))</f>
        <v/>
      </c>
      <c r="I308" s="12" t="str">
        <f>IF($E308 &lt;&gt; "", IF(E308 = 0, "", VLOOKUP(E308,'Cond Perturbation'!A:B,2,FALSE)),"")</f>
        <v/>
      </c>
      <c r="J308" s="28"/>
      <c r="K308" s="29" t="str">
        <f>IF($B308 &lt;&gt; "", IF(C308="Oui",IF(H308=1,IF(E308=0,Résultat!G$8,IF(J308="No",Résultat!$G$8,Résultat!$G$7)),IF(H308=2,IF(E308=0,Résultat!G$9,IF(J308="No",Résultat!$G$9,Résultat!$G$7)),Résultat!$G$7)),IF(C308 = "Totale", IF(H308=1,IF(E308=0,Résultat!G$8,IF(J308="No",Résultat!$G$9,Résultat!$G$7)),IF(H308=2,IF(E308=0,Résultat!G$9,IF(J308="No",Résultat!$G$9,Résultat!$G$7)),Résultat!$G$7)),Résultat!$G$7)), "")</f>
        <v/>
      </c>
    </row>
    <row r="309" spans="1:11" ht="20.100000000000001" customHeight="1">
      <c r="A309" s="26"/>
      <c r="B309" s="27"/>
      <c r="C309" s="11" t="str">
        <f>IF($B309 &lt;&gt; "",VLOOKUP(MID(B309,3,5),'Recyclabilité Prod Matx'!C:F,2,FALSE), "")</f>
        <v/>
      </c>
      <c r="D309" s="11" t="str">
        <f>IF($B309 &lt;&gt; "",VLOOKUP(MID(B309,3,5),'Recyclabilité Prod Matx'!C:F,3,FALSE),"")</f>
        <v/>
      </c>
      <c r="E309" s="11" t="str">
        <f>IF($B309 &lt;&gt; "",VLOOKUP(MID(B309,3,5),'Recyclabilité Prod Matx'!C:F,4,FALSE), "")</f>
        <v/>
      </c>
      <c r="F309" s="12" t="str">
        <f>IF($B309 &lt;&gt; "", IF(C309="Totale","",IF(D309 = 0, "", VLOOKUP(D309,'Cond Compo'!A:B,2,FALSE))),"")</f>
        <v/>
      </c>
      <c r="G309" s="28"/>
      <c r="H309" s="11" t="str">
        <f xml:space="preserve"> IF(C309="Totale",2,IF($G309 &lt;&gt; "", IF(D309 = "E",MATCH(G309, 'Cond Compo'!D$16:D$18, 0), MATCH(G309, 'Cond Compo'!C$16:C$19, 0)), ""))</f>
        <v/>
      </c>
      <c r="I309" s="12" t="str">
        <f>IF($E309 &lt;&gt; "", IF(E309 = 0, "", VLOOKUP(E309,'Cond Perturbation'!A:B,2,FALSE)),"")</f>
        <v/>
      </c>
      <c r="J309" s="28"/>
      <c r="K309" s="29" t="str">
        <f>IF($B309 &lt;&gt; "", IF(C309="Oui",IF(H309=1,IF(E309=0,Résultat!G$8,IF(J309="No",Résultat!$G$8,Résultat!$G$7)),IF(H309=2,IF(E309=0,Résultat!G$9,IF(J309="No",Résultat!$G$9,Résultat!$G$7)),Résultat!$G$7)),IF(C309 = "Totale", IF(H309=1,IF(E309=0,Résultat!G$8,IF(J309="No",Résultat!$G$9,Résultat!$G$7)),IF(H309=2,IF(E309=0,Résultat!G$9,IF(J309="No",Résultat!$G$9,Résultat!$G$7)),Résultat!$G$7)),Résultat!$G$7)), "")</f>
        <v/>
      </c>
    </row>
    <row r="310" spans="1:11" ht="20.100000000000001" customHeight="1">
      <c r="A310" s="26"/>
      <c r="B310" s="27"/>
      <c r="C310" s="11" t="str">
        <f>IF($B310 &lt;&gt; "",VLOOKUP(MID(B310,3,5),'Recyclabilité Prod Matx'!C:F,2,FALSE), "")</f>
        <v/>
      </c>
      <c r="D310" s="11" t="str">
        <f>IF($B310 &lt;&gt; "",VLOOKUP(MID(B310,3,5),'Recyclabilité Prod Matx'!C:F,3,FALSE),"")</f>
        <v/>
      </c>
      <c r="E310" s="11" t="str">
        <f>IF($B310 &lt;&gt; "",VLOOKUP(MID(B310,3,5),'Recyclabilité Prod Matx'!C:F,4,FALSE), "")</f>
        <v/>
      </c>
      <c r="F310" s="12" t="str">
        <f>IF($B310 &lt;&gt; "", IF(C310="Totale","",IF(D310 = 0, "", VLOOKUP(D310,'Cond Compo'!A:B,2,FALSE))),"")</f>
        <v/>
      </c>
      <c r="G310" s="28"/>
      <c r="H310" s="11" t="str">
        <f xml:space="preserve"> IF(C310="Totale",2,IF($G310 &lt;&gt; "", IF(D310 = "E",MATCH(G310, 'Cond Compo'!D$16:D$18, 0), MATCH(G310, 'Cond Compo'!C$16:C$19, 0)), ""))</f>
        <v/>
      </c>
      <c r="I310" s="12" t="str">
        <f>IF($E310 &lt;&gt; "", IF(E310 = 0, "", VLOOKUP(E310,'Cond Perturbation'!A:B,2,FALSE)),"")</f>
        <v/>
      </c>
      <c r="J310" s="28"/>
      <c r="K310" s="29" t="str">
        <f>IF($B310 &lt;&gt; "", IF(C310="Oui",IF(H310=1,IF(E310=0,Résultat!G$8,IF(J310="No",Résultat!$G$8,Résultat!$G$7)),IF(H310=2,IF(E310=0,Résultat!G$9,IF(J310="No",Résultat!$G$9,Résultat!$G$7)),Résultat!$G$7)),IF(C310 = "Totale", IF(H310=1,IF(E310=0,Résultat!G$8,IF(J310="No",Résultat!$G$9,Résultat!$G$7)),IF(H310=2,IF(E310=0,Résultat!G$9,IF(J310="No",Résultat!$G$9,Résultat!$G$7)),Résultat!$G$7)),Résultat!$G$7)), "")</f>
        <v/>
      </c>
    </row>
    <row r="311" spans="1:11" ht="20.100000000000001" customHeight="1">
      <c r="A311" s="26"/>
      <c r="B311" s="27"/>
      <c r="C311" s="11" t="str">
        <f>IF($B311 &lt;&gt; "",VLOOKUP(MID(B311,3,5),'Recyclabilité Prod Matx'!C:F,2,FALSE), "")</f>
        <v/>
      </c>
      <c r="D311" s="11" t="str">
        <f>IF($B311 &lt;&gt; "",VLOOKUP(MID(B311,3,5),'Recyclabilité Prod Matx'!C:F,3,FALSE),"")</f>
        <v/>
      </c>
      <c r="E311" s="11" t="str">
        <f>IF($B311 &lt;&gt; "",VLOOKUP(MID(B311,3,5),'Recyclabilité Prod Matx'!C:F,4,FALSE), "")</f>
        <v/>
      </c>
      <c r="F311" s="12" t="str">
        <f>IF($B311 &lt;&gt; "", IF(C311="Totale","",IF(D311 = 0, "", VLOOKUP(D311,'Cond Compo'!A:B,2,FALSE))),"")</f>
        <v/>
      </c>
      <c r="G311" s="28"/>
      <c r="H311" s="11" t="str">
        <f xml:space="preserve"> IF(C311="Totale",2,IF($G311 &lt;&gt; "", IF(D311 = "E",MATCH(G311, 'Cond Compo'!D$16:D$18, 0), MATCH(G311, 'Cond Compo'!C$16:C$19, 0)), ""))</f>
        <v/>
      </c>
      <c r="I311" s="12" t="str">
        <f>IF($E311 &lt;&gt; "", IF(E311 = 0, "", VLOOKUP(E311,'Cond Perturbation'!A:B,2,FALSE)),"")</f>
        <v/>
      </c>
      <c r="J311" s="28"/>
      <c r="K311" s="29" t="str">
        <f>IF($B311 &lt;&gt; "", IF(C311="Oui",IF(H311=1,IF(E311=0,Résultat!G$8,IF(J311="No",Résultat!$G$8,Résultat!$G$7)),IF(H311=2,IF(E311=0,Résultat!G$9,IF(J311="No",Résultat!$G$9,Résultat!$G$7)),Résultat!$G$7)),IF(C311 = "Totale", IF(H311=1,IF(E311=0,Résultat!G$8,IF(J311="No",Résultat!$G$9,Résultat!$G$7)),IF(H311=2,IF(E311=0,Résultat!G$9,IF(J311="No",Résultat!$G$9,Résultat!$G$7)),Résultat!$G$7)),Résultat!$G$7)), "")</f>
        <v/>
      </c>
    </row>
    <row r="312" spans="1:11" ht="20.100000000000001" customHeight="1">
      <c r="A312" s="26"/>
      <c r="B312" s="27"/>
      <c r="C312" s="11" t="str">
        <f>IF($B312 &lt;&gt; "",VLOOKUP(MID(B312,3,5),'Recyclabilité Prod Matx'!C:F,2,FALSE), "")</f>
        <v/>
      </c>
      <c r="D312" s="11" t="str">
        <f>IF($B312 &lt;&gt; "",VLOOKUP(MID(B312,3,5),'Recyclabilité Prod Matx'!C:F,3,FALSE),"")</f>
        <v/>
      </c>
      <c r="E312" s="11" t="str">
        <f>IF($B312 &lt;&gt; "",VLOOKUP(MID(B312,3,5),'Recyclabilité Prod Matx'!C:F,4,FALSE), "")</f>
        <v/>
      </c>
      <c r="F312" s="12" t="str">
        <f>IF($B312 &lt;&gt; "", IF(C312="Totale","",IF(D312 = 0, "", VLOOKUP(D312,'Cond Compo'!A:B,2,FALSE))),"")</f>
        <v/>
      </c>
      <c r="G312" s="28"/>
      <c r="H312" s="11" t="str">
        <f xml:space="preserve"> IF(C312="Totale",2,IF($G312 &lt;&gt; "", IF(D312 = "E",MATCH(G312, 'Cond Compo'!D$16:D$18, 0), MATCH(G312, 'Cond Compo'!C$16:C$19, 0)), ""))</f>
        <v/>
      </c>
      <c r="I312" s="12" t="str">
        <f>IF($E312 &lt;&gt; "", IF(E312 = 0, "", VLOOKUP(E312,'Cond Perturbation'!A:B,2,FALSE)),"")</f>
        <v/>
      </c>
      <c r="J312" s="28"/>
      <c r="K312" s="29" t="str">
        <f>IF($B312 &lt;&gt; "", IF(C312="Oui",IF(H312=1,IF(E312=0,Résultat!G$8,IF(J312="No",Résultat!$G$8,Résultat!$G$7)),IF(H312=2,IF(E312=0,Résultat!G$9,IF(J312="No",Résultat!$G$9,Résultat!$G$7)),Résultat!$G$7)),IF(C312 = "Totale", IF(H312=1,IF(E312=0,Résultat!G$8,IF(J312="No",Résultat!$G$9,Résultat!$G$7)),IF(H312=2,IF(E312=0,Résultat!G$9,IF(J312="No",Résultat!$G$9,Résultat!$G$7)),Résultat!$G$7)),Résultat!$G$7)), "")</f>
        <v/>
      </c>
    </row>
    <row r="313" spans="1:11" ht="20.100000000000001" customHeight="1">
      <c r="A313" s="26"/>
      <c r="B313" s="27"/>
      <c r="C313" s="11" t="str">
        <f>IF($B313 &lt;&gt; "",VLOOKUP(MID(B313,3,5),'Recyclabilité Prod Matx'!C:F,2,FALSE), "")</f>
        <v/>
      </c>
      <c r="D313" s="11" t="str">
        <f>IF($B313 &lt;&gt; "",VLOOKUP(MID(B313,3,5),'Recyclabilité Prod Matx'!C:F,3,FALSE),"")</f>
        <v/>
      </c>
      <c r="E313" s="11" t="str">
        <f>IF($B313 &lt;&gt; "",VLOOKUP(MID(B313,3,5),'Recyclabilité Prod Matx'!C:F,4,FALSE), "")</f>
        <v/>
      </c>
      <c r="F313" s="12" t="str">
        <f>IF($B313 &lt;&gt; "", IF(C313="Totale","",IF(D313 = 0, "", VLOOKUP(D313,'Cond Compo'!A:B,2,FALSE))),"")</f>
        <v/>
      </c>
      <c r="G313" s="28"/>
      <c r="H313" s="11" t="str">
        <f xml:space="preserve"> IF(C313="Totale",2,IF($G313 &lt;&gt; "", IF(D313 = "E",MATCH(G313, 'Cond Compo'!D$16:D$18, 0), MATCH(G313, 'Cond Compo'!C$16:C$19, 0)), ""))</f>
        <v/>
      </c>
      <c r="I313" s="12" t="str">
        <f>IF($E313 &lt;&gt; "", IF(E313 = 0, "", VLOOKUP(E313,'Cond Perturbation'!A:B,2,FALSE)),"")</f>
        <v/>
      </c>
      <c r="J313" s="28"/>
      <c r="K313" s="29" t="str">
        <f>IF($B313 &lt;&gt; "", IF(C313="Oui",IF(H313=1,IF(E313=0,Résultat!G$8,IF(J313="No",Résultat!$G$8,Résultat!$G$7)),IF(H313=2,IF(E313=0,Résultat!G$9,IF(J313="No",Résultat!$G$9,Résultat!$G$7)),Résultat!$G$7)),IF(C313 = "Totale", IF(H313=1,IF(E313=0,Résultat!G$8,IF(J313="No",Résultat!$G$9,Résultat!$G$7)),IF(H313=2,IF(E313=0,Résultat!G$9,IF(J313="No",Résultat!$G$9,Résultat!$G$7)),Résultat!$G$7)),Résultat!$G$7)), "")</f>
        <v/>
      </c>
    </row>
    <row r="314" spans="1:11" ht="20.100000000000001" customHeight="1">
      <c r="A314" s="26"/>
      <c r="B314" s="27"/>
      <c r="C314" s="11" t="str">
        <f>IF($B314 &lt;&gt; "",VLOOKUP(MID(B314,3,5),'Recyclabilité Prod Matx'!C:F,2,FALSE), "")</f>
        <v/>
      </c>
      <c r="D314" s="11" t="str">
        <f>IF($B314 &lt;&gt; "",VLOOKUP(MID(B314,3,5),'Recyclabilité Prod Matx'!C:F,3,FALSE),"")</f>
        <v/>
      </c>
      <c r="E314" s="11" t="str">
        <f>IF($B314 &lt;&gt; "",VLOOKUP(MID(B314,3,5),'Recyclabilité Prod Matx'!C:F,4,FALSE), "")</f>
        <v/>
      </c>
      <c r="F314" s="12" t="str">
        <f>IF($B314 &lt;&gt; "", IF(C314="Totale","",IF(D314 = 0, "", VLOOKUP(D314,'Cond Compo'!A:B,2,FALSE))),"")</f>
        <v/>
      </c>
      <c r="G314" s="28"/>
      <c r="H314" s="11" t="str">
        <f xml:space="preserve"> IF(C314="Totale",2,IF($G314 &lt;&gt; "", IF(D314 = "E",MATCH(G314, 'Cond Compo'!D$16:D$18, 0), MATCH(G314, 'Cond Compo'!C$16:C$19, 0)), ""))</f>
        <v/>
      </c>
      <c r="I314" s="12" t="str">
        <f>IF($E314 &lt;&gt; "", IF(E314 = 0, "", VLOOKUP(E314,'Cond Perturbation'!A:B,2,FALSE)),"")</f>
        <v/>
      </c>
      <c r="J314" s="28"/>
      <c r="K314" s="29" t="str">
        <f>IF($B314 &lt;&gt; "", IF(C314="Oui",IF(H314=1,IF(E314=0,Résultat!G$8,IF(J314="No",Résultat!$G$8,Résultat!$G$7)),IF(H314=2,IF(E314=0,Résultat!G$9,IF(J314="No",Résultat!$G$9,Résultat!$G$7)),Résultat!$G$7)),IF(C314 = "Totale", IF(H314=1,IF(E314=0,Résultat!G$8,IF(J314="No",Résultat!$G$9,Résultat!$G$7)),IF(H314=2,IF(E314=0,Résultat!G$9,IF(J314="No",Résultat!$G$9,Résultat!$G$7)),Résultat!$G$7)),Résultat!$G$7)), "")</f>
        <v/>
      </c>
    </row>
    <row r="315" spans="1:11" ht="20.100000000000001" customHeight="1">
      <c r="A315" s="26"/>
      <c r="B315" s="27"/>
      <c r="C315" s="11" t="str">
        <f>IF($B315 &lt;&gt; "",VLOOKUP(MID(B315,3,5),'Recyclabilité Prod Matx'!C:F,2,FALSE), "")</f>
        <v/>
      </c>
      <c r="D315" s="11" t="str">
        <f>IF($B315 &lt;&gt; "",VLOOKUP(MID(B315,3,5),'Recyclabilité Prod Matx'!C:F,3,FALSE),"")</f>
        <v/>
      </c>
      <c r="E315" s="11" t="str">
        <f>IF($B315 &lt;&gt; "",VLOOKUP(MID(B315,3,5),'Recyclabilité Prod Matx'!C:F,4,FALSE), "")</f>
        <v/>
      </c>
      <c r="F315" s="12" t="str">
        <f>IF($B315 &lt;&gt; "", IF(C315="Totale","",IF(D315 = 0, "", VLOOKUP(D315,'Cond Compo'!A:B,2,FALSE))),"")</f>
        <v/>
      </c>
      <c r="G315" s="28"/>
      <c r="H315" s="11" t="str">
        <f xml:space="preserve"> IF(C315="Totale",2,IF($G315 &lt;&gt; "", IF(D315 = "E",MATCH(G315, 'Cond Compo'!D$16:D$18, 0), MATCH(G315, 'Cond Compo'!C$16:C$19, 0)), ""))</f>
        <v/>
      </c>
      <c r="I315" s="12" t="str">
        <f>IF($E315 &lt;&gt; "", IF(E315 = 0, "", VLOOKUP(E315,'Cond Perturbation'!A:B,2,FALSE)),"")</f>
        <v/>
      </c>
      <c r="J315" s="28"/>
      <c r="K315" s="29" t="str">
        <f>IF($B315 &lt;&gt; "", IF(C315="Oui",IF(H315=1,IF(E315=0,Résultat!G$8,IF(J315="No",Résultat!$G$8,Résultat!$G$7)),IF(H315=2,IF(E315=0,Résultat!G$9,IF(J315="No",Résultat!$G$9,Résultat!$G$7)),Résultat!$G$7)),IF(C315 = "Totale", IF(H315=1,IF(E315=0,Résultat!G$8,IF(J315="No",Résultat!$G$9,Résultat!$G$7)),IF(H315=2,IF(E315=0,Résultat!G$9,IF(J315="No",Résultat!$G$9,Résultat!$G$7)),Résultat!$G$7)),Résultat!$G$7)), "")</f>
        <v/>
      </c>
    </row>
    <row r="316" spans="1:11" ht="20.100000000000001" customHeight="1">
      <c r="A316" s="26"/>
      <c r="B316" s="27"/>
      <c r="C316" s="11" t="str">
        <f>IF($B316 &lt;&gt; "",VLOOKUP(MID(B316,3,5),'Recyclabilité Prod Matx'!C:F,2,FALSE), "")</f>
        <v/>
      </c>
      <c r="D316" s="11" t="str">
        <f>IF($B316 &lt;&gt; "",VLOOKUP(MID(B316,3,5),'Recyclabilité Prod Matx'!C:F,3,FALSE),"")</f>
        <v/>
      </c>
      <c r="E316" s="11" t="str">
        <f>IF($B316 &lt;&gt; "",VLOOKUP(MID(B316,3,5),'Recyclabilité Prod Matx'!C:F,4,FALSE), "")</f>
        <v/>
      </c>
      <c r="F316" s="12" t="str">
        <f>IF($B316 &lt;&gt; "", IF(C316="Totale","",IF(D316 = 0, "", VLOOKUP(D316,'Cond Compo'!A:B,2,FALSE))),"")</f>
        <v/>
      </c>
      <c r="G316" s="28"/>
      <c r="H316" s="11" t="str">
        <f xml:space="preserve"> IF(C316="Totale",2,IF($G316 &lt;&gt; "", IF(D316 = "E",MATCH(G316, 'Cond Compo'!D$16:D$18, 0), MATCH(G316, 'Cond Compo'!C$16:C$19, 0)), ""))</f>
        <v/>
      </c>
      <c r="I316" s="12" t="str">
        <f>IF($E316 &lt;&gt; "", IF(E316 = 0, "", VLOOKUP(E316,'Cond Perturbation'!A:B,2,FALSE)),"")</f>
        <v/>
      </c>
      <c r="J316" s="28"/>
      <c r="K316" s="29" t="str">
        <f>IF($B316 &lt;&gt; "", IF(C316="Oui",IF(H316=1,IF(E316=0,Résultat!G$8,IF(J316="No",Résultat!$G$8,Résultat!$G$7)),IF(H316=2,IF(E316=0,Résultat!G$9,IF(J316="No",Résultat!$G$9,Résultat!$G$7)),Résultat!$G$7)),IF(C316 = "Totale", IF(H316=1,IF(E316=0,Résultat!G$8,IF(J316="No",Résultat!$G$9,Résultat!$G$7)),IF(H316=2,IF(E316=0,Résultat!G$9,IF(J316="No",Résultat!$G$9,Résultat!$G$7)),Résultat!$G$7)),Résultat!$G$7)), "")</f>
        <v/>
      </c>
    </row>
    <row r="317" spans="1:11" ht="20.100000000000001" customHeight="1">
      <c r="A317" s="26"/>
      <c r="B317" s="27"/>
      <c r="C317" s="11" t="str">
        <f>IF($B317 &lt;&gt; "",VLOOKUP(MID(B317,3,5),'Recyclabilité Prod Matx'!C:F,2,FALSE), "")</f>
        <v/>
      </c>
      <c r="D317" s="11" t="str">
        <f>IF($B317 &lt;&gt; "",VLOOKUP(MID(B317,3,5),'Recyclabilité Prod Matx'!C:F,3,FALSE),"")</f>
        <v/>
      </c>
      <c r="E317" s="11" t="str">
        <f>IF($B317 &lt;&gt; "",VLOOKUP(MID(B317,3,5),'Recyclabilité Prod Matx'!C:F,4,FALSE), "")</f>
        <v/>
      </c>
      <c r="F317" s="12" t="str">
        <f>IF($B317 &lt;&gt; "", IF(C317="Totale","",IF(D317 = 0, "", VLOOKUP(D317,'Cond Compo'!A:B,2,FALSE))),"")</f>
        <v/>
      </c>
      <c r="G317" s="28"/>
      <c r="H317" s="11" t="str">
        <f xml:space="preserve"> IF(C317="Totale",2,IF($G317 &lt;&gt; "", IF(D317 = "E",MATCH(G317, 'Cond Compo'!D$16:D$18, 0), MATCH(G317, 'Cond Compo'!C$16:C$19, 0)), ""))</f>
        <v/>
      </c>
      <c r="I317" s="12" t="str">
        <f>IF($E317 &lt;&gt; "", IF(E317 = 0, "", VLOOKUP(E317,'Cond Perturbation'!A:B,2,FALSE)),"")</f>
        <v/>
      </c>
      <c r="J317" s="28"/>
      <c r="K317" s="29" t="str">
        <f>IF($B317 &lt;&gt; "", IF(C317="Oui",IF(H317=1,IF(E317=0,Résultat!G$8,IF(J317="No",Résultat!$G$8,Résultat!$G$7)),IF(H317=2,IF(E317=0,Résultat!G$9,IF(J317="No",Résultat!$G$9,Résultat!$G$7)),Résultat!$G$7)),IF(C317 = "Totale", IF(H317=1,IF(E317=0,Résultat!G$8,IF(J317="No",Résultat!$G$9,Résultat!$G$7)),IF(H317=2,IF(E317=0,Résultat!G$9,IF(J317="No",Résultat!$G$9,Résultat!$G$7)),Résultat!$G$7)),Résultat!$G$7)), "")</f>
        <v/>
      </c>
    </row>
    <row r="318" spans="1:11" ht="20.100000000000001" customHeight="1">
      <c r="A318" s="26"/>
      <c r="B318" s="27"/>
      <c r="C318" s="11" t="str">
        <f>IF($B318 &lt;&gt; "",VLOOKUP(MID(B318,3,5),'Recyclabilité Prod Matx'!C:F,2,FALSE), "")</f>
        <v/>
      </c>
      <c r="D318" s="11" t="str">
        <f>IF($B318 &lt;&gt; "",VLOOKUP(MID(B318,3,5),'Recyclabilité Prod Matx'!C:F,3,FALSE),"")</f>
        <v/>
      </c>
      <c r="E318" s="11" t="str">
        <f>IF($B318 &lt;&gt; "",VLOOKUP(MID(B318,3,5),'Recyclabilité Prod Matx'!C:F,4,FALSE), "")</f>
        <v/>
      </c>
      <c r="F318" s="12" t="str">
        <f>IF($B318 &lt;&gt; "", IF(C318="Totale","",IF(D318 = 0, "", VLOOKUP(D318,'Cond Compo'!A:B,2,FALSE))),"")</f>
        <v/>
      </c>
      <c r="G318" s="28"/>
      <c r="H318" s="11" t="str">
        <f xml:space="preserve"> IF(C318="Totale",2,IF($G318 &lt;&gt; "", IF(D318 = "E",MATCH(G318, 'Cond Compo'!D$16:D$18, 0), MATCH(G318, 'Cond Compo'!C$16:C$19, 0)), ""))</f>
        <v/>
      </c>
      <c r="I318" s="12" t="str">
        <f>IF($E318 &lt;&gt; "", IF(E318 = 0, "", VLOOKUP(E318,'Cond Perturbation'!A:B,2,FALSE)),"")</f>
        <v/>
      </c>
      <c r="J318" s="28"/>
      <c r="K318" s="29" t="str">
        <f>IF($B318 &lt;&gt; "", IF(C318="Oui",IF(H318=1,IF(E318=0,Résultat!G$8,IF(J318="No",Résultat!$G$8,Résultat!$G$7)),IF(H318=2,IF(E318=0,Résultat!G$9,IF(J318="No",Résultat!$G$9,Résultat!$G$7)),Résultat!$G$7)),IF(C318 = "Totale", IF(H318=1,IF(E318=0,Résultat!G$8,IF(J318="No",Résultat!$G$9,Résultat!$G$7)),IF(H318=2,IF(E318=0,Résultat!G$9,IF(J318="No",Résultat!$G$9,Résultat!$G$7)),Résultat!$G$7)),Résultat!$G$7)), "")</f>
        <v/>
      </c>
    </row>
    <row r="319" spans="1:11" ht="20.100000000000001" customHeight="1">
      <c r="A319" s="26"/>
      <c r="B319" s="27"/>
      <c r="C319" s="11" t="str">
        <f>IF($B319 &lt;&gt; "",VLOOKUP(MID(B319,3,5),'Recyclabilité Prod Matx'!C:F,2,FALSE), "")</f>
        <v/>
      </c>
      <c r="D319" s="11" t="str">
        <f>IF($B319 &lt;&gt; "",VLOOKUP(MID(B319,3,5),'Recyclabilité Prod Matx'!C:F,3,FALSE),"")</f>
        <v/>
      </c>
      <c r="E319" s="11" t="str">
        <f>IF($B319 &lt;&gt; "",VLOOKUP(MID(B319,3,5),'Recyclabilité Prod Matx'!C:F,4,FALSE), "")</f>
        <v/>
      </c>
      <c r="F319" s="12" t="str">
        <f>IF($B319 &lt;&gt; "", IF(C319="Totale","",IF(D319 = 0, "", VLOOKUP(D319,'Cond Compo'!A:B,2,FALSE))),"")</f>
        <v/>
      </c>
      <c r="G319" s="28"/>
      <c r="H319" s="11" t="str">
        <f xml:space="preserve"> IF(C319="Totale",2,IF($G319 &lt;&gt; "", IF(D319 = "E",MATCH(G319, 'Cond Compo'!D$16:D$18, 0), MATCH(G319, 'Cond Compo'!C$16:C$19, 0)), ""))</f>
        <v/>
      </c>
      <c r="I319" s="12" t="str">
        <f>IF($E319 &lt;&gt; "", IF(E319 = 0, "", VLOOKUP(E319,'Cond Perturbation'!A:B,2,FALSE)),"")</f>
        <v/>
      </c>
      <c r="J319" s="28"/>
      <c r="K319" s="29" t="str">
        <f>IF($B319 &lt;&gt; "", IF(C319="Oui",IF(H319=1,IF(E319=0,Résultat!G$8,IF(J319="No",Résultat!$G$8,Résultat!$G$7)),IF(H319=2,IF(E319=0,Résultat!G$9,IF(J319="No",Résultat!$G$9,Résultat!$G$7)),Résultat!$G$7)),IF(C319 = "Totale", IF(H319=1,IF(E319=0,Résultat!G$8,IF(J319="No",Résultat!$G$9,Résultat!$G$7)),IF(H319=2,IF(E319=0,Résultat!G$9,IF(J319="No",Résultat!$G$9,Résultat!$G$7)),Résultat!$G$7)),Résultat!$G$7)), "")</f>
        <v/>
      </c>
    </row>
    <row r="320" spans="1:11" ht="20.100000000000001" customHeight="1">
      <c r="A320" s="26"/>
      <c r="B320" s="27"/>
      <c r="C320" s="11" t="str">
        <f>IF($B320 &lt;&gt; "",VLOOKUP(MID(B320,3,5),'Recyclabilité Prod Matx'!C:F,2,FALSE), "")</f>
        <v/>
      </c>
      <c r="D320" s="11" t="str">
        <f>IF($B320 &lt;&gt; "",VLOOKUP(MID(B320,3,5),'Recyclabilité Prod Matx'!C:F,3,FALSE),"")</f>
        <v/>
      </c>
      <c r="E320" s="11" t="str">
        <f>IF($B320 &lt;&gt; "",VLOOKUP(MID(B320,3,5),'Recyclabilité Prod Matx'!C:F,4,FALSE), "")</f>
        <v/>
      </c>
      <c r="F320" s="12" t="str">
        <f>IF($B320 &lt;&gt; "", IF(C320="Totale","",IF(D320 = 0, "", VLOOKUP(D320,'Cond Compo'!A:B,2,FALSE))),"")</f>
        <v/>
      </c>
      <c r="G320" s="28"/>
      <c r="H320" s="11" t="str">
        <f xml:space="preserve"> IF(C320="Totale",2,IF($G320 &lt;&gt; "", IF(D320 = "E",MATCH(G320, 'Cond Compo'!D$16:D$18, 0), MATCH(G320, 'Cond Compo'!C$16:C$19, 0)), ""))</f>
        <v/>
      </c>
      <c r="I320" s="12" t="str">
        <f>IF($E320 &lt;&gt; "", IF(E320 = 0, "", VLOOKUP(E320,'Cond Perturbation'!A:B,2,FALSE)),"")</f>
        <v/>
      </c>
      <c r="J320" s="28"/>
      <c r="K320" s="29" t="str">
        <f>IF($B320 &lt;&gt; "", IF(C320="Oui",IF(H320=1,IF(E320=0,Résultat!G$8,IF(J320="No",Résultat!$G$8,Résultat!$G$7)),IF(H320=2,IF(E320=0,Résultat!G$9,IF(J320="No",Résultat!$G$9,Résultat!$G$7)),Résultat!$G$7)),IF(C320 = "Totale", IF(H320=1,IF(E320=0,Résultat!G$8,IF(J320="No",Résultat!$G$9,Résultat!$G$7)),IF(H320=2,IF(E320=0,Résultat!G$9,IF(J320="No",Résultat!$G$9,Résultat!$G$7)),Résultat!$G$7)),Résultat!$G$7)), "")</f>
        <v/>
      </c>
    </row>
    <row r="321" spans="1:11" ht="20.100000000000001" customHeight="1">
      <c r="A321" s="26"/>
      <c r="B321" s="27"/>
      <c r="C321" s="11" t="str">
        <f>IF($B321 &lt;&gt; "",VLOOKUP(MID(B321,3,5),'Recyclabilité Prod Matx'!C:F,2,FALSE), "")</f>
        <v/>
      </c>
      <c r="D321" s="11" t="str">
        <f>IF($B321 &lt;&gt; "",VLOOKUP(MID(B321,3,5),'Recyclabilité Prod Matx'!C:F,3,FALSE),"")</f>
        <v/>
      </c>
      <c r="E321" s="11" t="str">
        <f>IF($B321 &lt;&gt; "",VLOOKUP(MID(B321,3,5),'Recyclabilité Prod Matx'!C:F,4,FALSE), "")</f>
        <v/>
      </c>
      <c r="F321" s="12" t="str">
        <f>IF($B321 &lt;&gt; "", IF(C321="Totale","",IF(D321 = 0, "", VLOOKUP(D321,'Cond Compo'!A:B,2,FALSE))),"")</f>
        <v/>
      </c>
      <c r="G321" s="28"/>
      <c r="H321" s="11" t="str">
        <f xml:space="preserve"> IF(C321="Totale",2,IF($G321 &lt;&gt; "", IF(D321 = "E",MATCH(G321, 'Cond Compo'!D$16:D$18, 0), MATCH(G321, 'Cond Compo'!C$16:C$19, 0)), ""))</f>
        <v/>
      </c>
      <c r="I321" s="12" t="str">
        <f>IF($E321 &lt;&gt; "", IF(E321 = 0, "", VLOOKUP(E321,'Cond Perturbation'!A:B,2,FALSE)),"")</f>
        <v/>
      </c>
      <c r="J321" s="28"/>
      <c r="K321" s="29" t="str">
        <f>IF($B321 &lt;&gt; "", IF(C321="Oui",IF(H321=1,IF(E321=0,Résultat!G$8,IF(J321="No",Résultat!$G$8,Résultat!$G$7)),IF(H321=2,IF(E321=0,Résultat!G$9,IF(J321="No",Résultat!$G$9,Résultat!$G$7)),Résultat!$G$7)),IF(C321 = "Totale", IF(H321=1,IF(E321=0,Résultat!G$8,IF(J321="No",Résultat!$G$9,Résultat!$G$7)),IF(H321=2,IF(E321=0,Résultat!G$9,IF(J321="No",Résultat!$G$9,Résultat!$G$7)),Résultat!$G$7)),Résultat!$G$7)), "")</f>
        <v/>
      </c>
    </row>
    <row r="322" spans="1:11" ht="20.100000000000001" customHeight="1">
      <c r="A322" s="26"/>
      <c r="B322" s="27"/>
      <c r="C322" s="11" t="str">
        <f>IF($B322 &lt;&gt; "",VLOOKUP(MID(B322,3,5),'Recyclabilité Prod Matx'!C:F,2,FALSE), "")</f>
        <v/>
      </c>
      <c r="D322" s="11" t="str">
        <f>IF($B322 &lt;&gt; "",VLOOKUP(MID(B322,3,5),'Recyclabilité Prod Matx'!C:F,3,FALSE),"")</f>
        <v/>
      </c>
      <c r="E322" s="11" t="str">
        <f>IF($B322 &lt;&gt; "",VLOOKUP(MID(B322,3,5),'Recyclabilité Prod Matx'!C:F,4,FALSE), "")</f>
        <v/>
      </c>
      <c r="F322" s="12" t="str">
        <f>IF($B322 &lt;&gt; "", IF(C322="Totale","",IF(D322 = 0, "", VLOOKUP(D322,'Cond Compo'!A:B,2,FALSE))),"")</f>
        <v/>
      </c>
      <c r="G322" s="28"/>
      <c r="H322" s="11" t="str">
        <f xml:space="preserve"> IF(C322="Totale",2,IF($G322 &lt;&gt; "", IF(D322 = "E",MATCH(G322, 'Cond Compo'!D$16:D$18, 0), MATCH(G322, 'Cond Compo'!C$16:C$19, 0)), ""))</f>
        <v/>
      </c>
      <c r="I322" s="12" t="str">
        <f>IF($E322 &lt;&gt; "", IF(E322 = 0, "", VLOOKUP(E322,'Cond Perturbation'!A:B,2,FALSE)),"")</f>
        <v/>
      </c>
      <c r="J322" s="28"/>
      <c r="K322" s="29" t="str">
        <f>IF($B322 &lt;&gt; "", IF(C322="Oui",IF(H322=1,IF(E322=0,Résultat!G$8,IF(J322="No",Résultat!$G$8,Résultat!$G$7)),IF(H322=2,IF(E322=0,Résultat!G$9,IF(J322="No",Résultat!$G$9,Résultat!$G$7)),Résultat!$G$7)),IF(C322 = "Totale", IF(H322=1,IF(E322=0,Résultat!G$8,IF(J322="No",Résultat!$G$9,Résultat!$G$7)),IF(H322=2,IF(E322=0,Résultat!G$9,IF(J322="No",Résultat!$G$9,Résultat!$G$7)),Résultat!$G$7)),Résultat!$G$7)), "")</f>
        <v/>
      </c>
    </row>
    <row r="323" spans="1:11" ht="20.100000000000001" customHeight="1">
      <c r="A323" s="26"/>
      <c r="B323" s="27"/>
      <c r="C323" s="11" t="str">
        <f>IF($B323 &lt;&gt; "",VLOOKUP(MID(B323,3,5),'Recyclabilité Prod Matx'!C:F,2,FALSE), "")</f>
        <v/>
      </c>
      <c r="D323" s="11" t="str">
        <f>IF($B323 &lt;&gt; "",VLOOKUP(MID(B323,3,5),'Recyclabilité Prod Matx'!C:F,3,FALSE),"")</f>
        <v/>
      </c>
      <c r="E323" s="11" t="str">
        <f>IF($B323 &lt;&gt; "",VLOOKUP(MID(B323,3,5),'Recyclabilité Prod Matx'!C:F,4,FALSE), "")</f>
        <v/>
      </c>
      <c r="F323" s="12" t="str">
        <f>IF($B323 &lt;&gt; "", IF(C323="Totale","",IF(D323 = 0, "", VLOOKUP(D323,'Cond Compo'!A:B,2,FALSE))),"")</f>
        <v/>
      </c>
      <c r="G323" s="28"/>
      <c r="H323" s="11" t="str">
        <f xml:space="preserve"> IF(C323="Totale",2,IF($G323 &lt;&gt; "", IF(D323 = "E",MATCH(G323, 'Cond Compo'!D$16:D$18, 0), MATCH(G323, 'Cond Compo'!C$16:C$19, 0)), ""))</f>
        <v/>
      </c>
      <c r="I323" s="12" t="str">
        <f>IF($E323 &lt;&gt; "", IF(E323 = 0, "", VLOOKUP(E323,'Cond Perturbation'!A:B,2,FALSE)),"")</f>
        <v/>
      </c>
      <c r="J323" s="28"/>
      <c r="K323" s="29" t="str">
        <f>IF($B323 &lt;&gt; "", IF(C323="Oui",IF(H323=1,IF(E323=0,Résultat!G$8,IF(J323="No",Résultat!$G$8,Résultat!$G$7)),IF(H323=2,IF(E323=0,Résultat!G$9,IF(J323="No",Résultat!$G$9,Résultat!$G$7)),Résultat!$G$7)),IF(C323 = "Totale", IF(H323=1,IF(E323=0,Résultat!G$8,IF(J323="No",Résultat!$G$9,Résultat!$G$7)),IF(H323=2,IF(E323=0,Résultat!G$9,IF(J323="No",Résultat!$G$9,Résultat!$G$7)),Résultat!$G$7)),Résultat!$G$7)), "")</f>
        <v/>
      </c>
    </row>
    <row r="324" spans="1:11" ht="20.100000000000001" customHeight="1">
      <c r="A324" s="26"/>
      <c r="B324" s="27"/>
      <c r="C324" s="11" t="str">
        <f>IF($B324 &lt;&gt; "",VLOOKUP(MID(B324,3,5),'Recyclabilité Prod Matx'!C:F,2,FALSE), "")</f>
        <v/>
      </c>
      <c r="D324" s="11" t="str">
        <f>IF($B324 &lt;&gt; "",VLOOKUP(MID(B324,3,5),'Recyclabilité Prod Matx'!C:F,3,FALSE),"")</f>
        <v/>
      </c>
      <c r="E324" s="11" t="str">
        <f>IF($B324 &lt;&gt; "",VLOOKUP(MID(B324,3,5),'Recyclabilité Prod Matx'!C:F,4,FALSE), "")</f>
        <v/>
      </c>
      <c r="F324" s="12" t="str">
        <f>IF($B324 &lt;&gt; "", IF(C324="Totale","",IF(D324 = 0, "", VLOOKUP(D324,'Cond Compo'!A:B,2,FALSE))),"")</f>
        <v/>
      </c>
      <c r="G324" s="28"/>
      <c r="H324" s="11" t="str">
        <f xml:space="preserve"> IF(C324="Totale",2,IF($G324 &lt;&gt; "", IF(D324 = "E",MATCH(G324, 'Cond Compo'!D$16:D$18, 0), MATCH(G324, 'Cond Compo'!C$16:C$19, 0)), ""))</f>
        <v/>
      </c>
      <c r="I324" s="12" t="str">
        <f>IF($E324 &lt;&gt; "", IF(E324 = 0, "", VLOOKUP(E324,'Cond Perturbation'!A:B,2,FALSE)),"")</f>
        <v/>
      </c>
      <c r="J324" s="28"/>
      <c r="K324" s="29" t="str">
        <f>IF($B324 &lt;&gt; "", IF(C324="Oui",IF(H324=1,IF(E324=0,Résultat!G$8,IF(J324="No",Résultat!$G$8,Résultat!$G$7)),IF(H324=2,IF(E324=0,Résultat!G$9,IF(J324="No",Résultat!$G$9,Résultat!$G$7)),Résultat!$G$7)),IF(C324 = "Totale", IF(H324=1,IF(E324=0,Résultat!G$8,IF(J324="No",Résultat!$G$9,Résultat!$G$7)),IF(H324=2,IF(E324=0,Résultat!G$9,IF(J324="No",Résultat!$G$9,Résultat!$G$7)),Résultat!$G$7)),Résultat!$G$7)), "")</f>
        <v/>
      </c>
    </row>
    <row r="325" spans="1:11" ht="20.100000000000001" customHeight="1">
      <c r="A325" s="26"/>
      <c r="B325" s="27"/>
      <c r="C325" s="11" t="str">
        <f>IF($B325 &lt;&gt; "",VLOOKUP(MID(B325,3,5),'Recyclabilité Prod Matx'!C:F,2,FALSE), "")</f>
        <v/>
      </c>
      <c r="D325" s="11" t="str">
        <f>IF($B325 &lt;&gt; "",VLOOKUP(MID(B325,3,5),'Recyclabilité Prod Matx'!C:F,3,FALSE),"")</f>
        <v/>
      </c>
      <c r="E325" s="11" t="str">
        <f>IF($B325 &lt;&gt; "",VLOOKUP(MID(B325,3,5),'Recyclabilité Prod Matx'!C:F,4,FALSE), "")</f>
        <v/>
      </c>
      <c r="F325" s="12" t="str">
        <f>IF($B325 &lt;&gt; "", IF(C325="Totale","",IF(D325 = 0, "", VLOOKUP(D325,'Cond Compo'!A:B,2,FALSE))),"")</f>
        <v/>
      </c>
      <c r="G325" s="28"/>
      <c r="H325" s="11" t="str">
        <f xml:space="preserve"> IF(C325="Totale",2,IF($G325 &lt;&gt; "", IF(D325 = "E",MATCH(G325, 'Cond Compo'!D$16:D$18, 0), MATCH(G325, 'Cond Compo'!C$16:C$19, 0)), ""))</f>
        <v/>
      </c>
      <c r="I325" s="12" t="str">
        <f>IF($E325 &lt;&gt; "", IF(E325 = 0, "", VLOOKUP(E325,'Cond Perturbation'!A:B,2,FALSE)),"")</f>
        <v/>
      </c>
      <c r="J325" s="28"/>
      <c r="K325" s="29" t="str">
        <f>IF($B325 &lt;&gt; "", IF(C325="Oui",IF(H325=1,IF(E325=0,Résultat!G$8,IF(J325="No",Résultat!$G$8,Résultat!$G$7)),IF(H325=2,IF(E325=0,Résultat!G$9,IF(J325="No",Résultat!$G$9,Résultat!$G$7)),Résultat!$G$7)),IF(C325 = "Totale", IF(H325=1,IF(E325=0,Résultat!G$8,IF(J325="No",Résultat!$G$9,Résultat!$G$7)),IF(H325=2,IF(E325=0,Résultat!G$9,IF(J325="No",Résultat!$G$9,Résultat!$G$7)),Résultat!$G$7)),Résultat!$G$7)), "")</f>
        <v/>
      </c>
    </row>
    <row r="326" spans="1:11" ht="20.100000000000001" customHeight="1">
      <c r="A326" s="26"/>
      <c r="B326" s="27"/>
      <c r="C326" s="11" t="str">
        <f>IF($B326 &lt;&gt; "",VLOOKUP(MID(B326,3,5),'Recyclabilité Prod Matx'!C:F,2,FALSE), "")</f>
        <v/>
      </c>
      <c r="D326" s="11" t="str">
        <f>IF($B326 &lt;&gt; "",VLOOKUP(MID(B326,3,5),'Recyclabilité Prod Matx'!C:F,3,FALSE),"")</f>
        <v/>
      </c>
      <c r="E326" s="11" t="str">
        <f>IF($B326 &lt;&gt; "",VLOOKUP(MID(B326,3,5),'Recyclabilité Prod Matx'!C:F,4,FALSE), "")</f>
        <v/>
      </c>
      <c r="F326" s="12" t="str">
        <f>IF($B326 &lt;&gt; "", IF(C326="Totale","",IF(D326 = 0, "", VLOOKUP(D326,'Cond Compo'!A:B,2,FALSE))),"")</f>
        <v/>
      </c>
      <c r="G326" s="28"/>
      <c r="H326" s="11" t="str">
        <f xml:space="preserve"> IF(C326="Totale",2,IF($G326 &lt;&gt; "", IF(D326 = "E",MATCH(G326, 'Cond Compo'!D$16:D$18, 0), MATCH(G326, 'Cond Compo'!C$16:C$19, 0)), ""))</f>
        <v/>
      </c>
      <c r="I326" s="12" t="str">
        <f>IF($E326 &lt;&gt; "", IF(E326 = 0, "", VLOOKUP(E326,'Cond Perturbation'!A:B,2,FALSE)),"")</f>
        <v/>
      </c>
      <c r="J326" s="28"/>
      <c r="K326" s="29" t="str">
        <f>IF($B326 &lt;&gt; "", IF(C326="Oui",IF(H326=1,IF(E326=0,Résultat!G$8,IF(J326="No",Résultat!$G$8,Résultat!$G$7)),IF(H326=2,IF(E326=0,Résultat!G$9,IF(J326="No",Résultat!$G$9,Résultat!$G$7)),Résultat!$G$7)),IF(C326 = "Totale", IF(H326=1,IF(E326=0,Résultat!G$8,IF(J326="No",Résultat!$G$9,Résultat!$G$7)),IF(H326=2,IF(E326=0,Résultat!G$9,IF(J326="No",Résultat!$G$9,Résultat!$G$7)),Résultat!$G$7)),Résultat!$G$7)), "")</f>
        <v/>
      </c>
    </row>
    <row r="327" spans="1:11" ht="20.100000000000001" customHeight="1">
      <c r="A327" s="26"/>
      <c r="B327" s="27"/>
      <c r="C327" s="11" t="str">
        <f>IF($B327 &lt;&gt; "",VLOOKUP(MID(B327,3,5),'Recyclabilité Prod Matx'!C:F,2,FALSE), "")</f>
        <v/>
      </c>
      <c r="D327" s="11" t="str">
        <f>IF($B327 &lt;&gt; "",VLOOKUP(MID(B327,3,5),'Recyclabilité Prod Matx'!C:F,3,FALSE),"")</f>
        <v/>
      </c>
      <c r="E327" s="11" t="str">
        <f>IF($B327 &lt;&gt; "",VLOOKUP(MID(B327,3,5),'Recyclabilité Prod Matx'!C:F,4,FALSE), "")</f>
        <v/>
      </c>
      <c r="F327" s="12" t="str">
        <f>IF($B327 &lt;&gt; "", IF(C327="Totale","",IF(D327 = 0, "", VLOOKUP(D327,'Cond Compo'!A:B,2,FALSE))),"")</f>
        <v/>
      </c>
      <c r="G327" s="28"/>
      <c r="H327" s="11" t="str">
        <f xml:space="preserve"> IF(C327="Totale",2,IF($G327 &lt;&gt; "", IF(D327 = "E",MATCH(G327, 'Cond Compo'!D$16:D$18, 0), MATCH(G327, 'Cond Compo'!C$16:C$19, 0)), ""))</f>
        <v/>
      </c>
      <c r="I327" s="12" t="str">
        <f>IF($E327 &lt;&gt; "", IF(E327 = 0, "", VLOOKUP(E327,'Cond Perturbation'!A:B,2,FALSE)),"")</f>
        <v/>
      </c>
      <c r="J327" s="28"/>
      <c r="K327" s="29" t="str">
        <f>IF($B327 &lt;&gt; "", IF(C327="Oui",IF(H327=1,IF(E327=0,Résultat!G$8,IF(J327="No",Résultat!$G$8,Résultat!$G$7)),IF(H327=2,IF(E327=0,Résultat!G$9,IF(J327="No",Résultat!$G$9,Résultat!$G$7)),Résultat!$G$7)),IF(C327 = "Totale", IF(H327=1,IF(E327=0,Résultat!G$8,IF(J327="No",Résultat!$G$9,Résultat!$G$7)),IF(H327=2,IF(E327=0,Résultat!G$9,IF(J327="No",Résultat!$G$9,Résultat!$G$7)),Résultat!$G$7)),Résultat!$G$7)), "")</f>
        <v/>
      </c>
    </row>
    <row r="328" spans="1:11" ht="20.100000000000001" customHeight="1">
      <c r="A328" s="26"/>
      <c r="B328" s="27"/>
      <c r="C328" s="11" t="str">
        <f>IF($B328 &lt;&gt; "",VLOOKUP(MID(B328,3,5),'Recyclabilité Prod Matx'!C:F,2,FALSE), "")</f>
        <v/>
      </c>
      <c r="D328" s="11" t="str">
        <f>IF($B328 &lt;&gt; "",VLOOKUP(MID(B328,3,5),'Recyclabilité Prod Matx'!C:F,3,FALSE),"")</f>
        <v/>
      </c>
      <c r="E328" s="11" t="str">
        <f>IF($B328 &lt;&gt; "",VLOOKUP(MID(B328,3,5),'Recyclabilité Prod Matx'!C:F,4,FALSE), "")</f>
        <v/>
      </c>
      <c r="F328" s="12" t="str">
        <f>IF($B328 &lt;&gt; "", IF(C328="Totale","",IF(D328 = 0, "", VLOOKUP(D328,'Cond Compo'!A:B,2,FALSE))),"")</f>
        <v/>
      </c>
      <c r="G328" s="28"/>
      <c r="H328" s="11" t="str">
        <f xml:space="preserve"> IF(C328="Totale",2,IF($G328 &lt;&gt; "", IF(D328 = "E",MATCH(G328, 'Cond Compo'!D$16:D$18, 0), MATCH(G328, 'Cond Compo'!C$16:C$19, 0)), ""))</f>
        <v/>
      </c>
      <c r="I328" s="12" t="str">
        <f>IF($E328 &lt;&gt; "", IF(E328 = 0, "", VLOOKUP(E328,'Cond Perturbation'!A:B,2,FALSE)),"")</f>
        <v/>
      </c>
      <c r="J328" s="28"/>
      <c r="K328" s="29" t="str">
        <f>IF($B328 &lt;&gt; "", IF(C328="Oui",IF(H328=1,IF(E328=0,Résultat!G$8,IF(J328="No",Résultat!$G$8,Résultat!$G$7)),IF(H328=2,IF(E328=0,Résultat!G$9,IF(J328="No",Résultat!$G$9,Résultat!$G$7)),Résultat!$G$7)),IF(C328 = "Totale", IF(H328=1,IF(E328=0,Résultat!G$8,IF(J328="No",Résultat!$G$9,Résultat!$G$7)),IF(H328=2,IF(E328=0,Résultat!G$9,IF(J328="No",Résultat!$G$9,Résultat!$G$7)),Résultat!$G$7)),Résultat!$G$7)), "")</f>
        <v/>
      </c>
    </row>
    <row r="329" spans="1:11" ht="20.100000000000001" customHeight="1">
      <c r="A329" s="26"/>
      <c r="B329" s="27"/>
      <c r="C329" s="11" t="str">
        <f>IF($B329 &lt;&gt; "",VLOOKUP(MID(B329,3,5),'Recyclabilité Prod Matx'!C:F,2,FALSE), "")</f>
        <v/>
      </c>
      <c r="D329" s="11" t="str">
        <f>IF($B329 &lt;&gt; "",VLOOKUP(MID(B329,3,5),'Recyclabilité Prod Matx'!C:F,3,FALSE),"")</f>
        <v/>
      </c>
      <c r="E329" s="11" t="str">
        <f>IF($B329 &lt;&gt; "",VLOOKUP(MID(B329,3,5),'Recyclabilité Prod Matx'!C:F,4,FALSE), "")</f>
        <v/>
      </c>
      <c r="F329" s="12" t="str">
        <f>IF($B329 &lt;&gt; "", IF(C329="Totale","",IF(D329 = 0, "", VLOOKUP(D329,'Cond Compo'!A:B,2,FALSE))),"")</f>
        <v/>
      </c>
      <c r="G329" s="28"/>
      <c r="H329" s="11" t="str">
        <f xml:space="preserve"> IF(C329="Totale",2,IF($G329 &lt;&gt; "", IF(D329 = "E",MATCH(G329, 'Cond Compo'!D$16:D$18, 0), MATCH(G329, 'Cond Compo'!C$16:C$19, 0)), ""))</f>
        <v/>
      </c>
      <c r="I329" s="12" t="str">
        <f>IF($E329 &lt;&gt; "", IF(E329 = 0, "", VLOOKUP(E329,'Cond Perturbation'!A:B,2,FALSE)),"")</f>
        <v/>
      </c>
      <c r="J329" s="28"/>
      <c r="K329" s="29" t="str">
        <f>IF($B329 &lt;&gt; "", IF(C329="Oui",IF(H329=1,IF(E329=0,Résultat!G$8,IF(J329="No",Résultat!$G$8,Résultat!$G$7)),IF(H329=2,IF(E329=0,Résultat!G$9,IF(J329="No",Résultat!$G$9,Résultat!$G$7)),Résultat!$G$7)),IF(C329 = "Totale", IF(H329=1,IF(E329=0,Résultat!G$8,IF(J329="No",Résultat!$G$9,Résultat!$G$7)),IF(H329=2,IF(E329=0,Résultat!G$9,IF(J329="No",Résultat!$G$9,Résultat!$G$7)),Résultat!$G$7)),Résultat!$G$7)), "")</f>
        <v/>
      </c>
    </row>
    <row r="330" spans="1:11" ht="20.100000000000001" customHeight="1">
      <c r="A330" s="26"/>
      <c r="B330" s="27"/>
      <c r="C330" s="11" t="str">
        <f>IF($B330 &lt;&gt; "",VLOOKUP(MID(B330,3,5),'Recyclabilité Prod Matx'!C:F,2,FALSE), "")</f>
        <v/>
      </c>
      <c r="D330" s="11" t="str">
        <f>IF($B330 &lt;&gt; "",VLOOKUP(MID(B330,3,5),'Recyclabilité Prod Matx'!C:F,3,FALSE),"")</f>
        <v/>
      </c>
      <c r="E330" s="11" t="str">
        <f>IF($B330 &lt;&gt; "",VLOOKUP(MID(B330,3,5),'Recyclabilité Prod Matx'!C:F,4,FALSE), "")</f>
        <v/>
      </c>
      <c r="F330" s="12" t="str">
        <f>IF($B330 &lt;&gt; "", IF(C330="Totale","",IF(D330 = 0, "", VLOOKUP(D330,'Cond Compo'!A:B,2,FALSE))),"")</f>
        <v/>
      </c>
      <c r="G330" s="28"/>
      <c r="H330" s="11" t="str">
        <f xml:space="preserve"> IF(C330="Totale",2,IF($G330 &lt;&gt; "", IF(D330 = "E",MATCH(G330, 'Cond Compo'!D$16:D$18, 0), MATCH(G330, 'Cond Compo'!C$16:C$19, 0)), ""))</f>
        <v/>
      </c>
      <c r="I330" s="12" t="str">
        <f>IF($E330 &lt;&gt; "", IF(E330 = 0, "", VLOOKUP(E330,'Cond Perturbation'!A:B,2,FALSE)),"")</f>
        <v/>
      </c>
      <c r="J330" s="28"/>
      <c r="K330" s="29" t="str">
        <f>IF($B330 &lt;&gt; "", IF(C330="Oui",IF(H330=1,IF(E330=0,Résultat!G$8,IF(J330="No",Résultat!$G$8,Résultat!$G$7)),IF(H330=2,IF(E330=0,Résultat!G$9,IF(J330="No",Résultat!$G$9,Résultat!$G$7)),Résultat!$G$7)),IF(C330 = "Totale", IF(H330=1,IF(E330=0,Résultat!G$8,IF(J330="No",Résultat!$G$9,Résultat!$G$7)),IF(H330=2,IF(E330=0,Résultat!G$9,IF(J330="No",Résultat!$G$9,Résultat!$G$7)),Résultat!$G$7)),Résultat!$G$7)), "")</f>
        <v/>
      </c>
    </row>
    <row r="331" spans="1:11" ht="20.100000000000001" customHeight="1">
      <c r="A331" s="26"/>
      <c r="B331" s="27"/>
      <c r="C331" s="11" t="str">
        <f>IF($B331 &lt;&gt; "",VLOOKUP(MID(B331,3,5),'Recyclabilité Prod Matx'!C:F,2,FALSE), "")</f>
        <v/>
      </c>
      <c r="D331" s="11" t="str">
        <f>IF($B331 &lt;&gt; "",VLOOKUP(MID(B331,3,5),'Recyclabilité Prod Matx'!C:F,3,FALSE),"")</f>
        <v/>
      </c>
      <c r="E331" s="11" t="str">
        <f>IF($B331 &lt;&gt; "",VLOOKUP(MID(B331,3,5),'Recyclabilité Prod Matx'!C:F,4,FALSE), "")</f>
        <v/>
      </c>
      <c r="F331" s="12" t="str">
        <f>IF($B331 &lt;&gt; "", IF(C331="Totale","",IF(D331 = 0, "", VLOOKUP(D331,'Cond Compo'!A:B,2,FALSE))),"")</f>
        <v/>
      </c>
      <c r="G331" s="28"/>
      <c r="H331" s="11" t="str">
        <f xml:space="preserve"> IF(C331="Totale",2,IF($G331 &lt;&gt; "", IF(D331 = "E",MATCH(G331, 'Cond Compo'!D$16:D$18, 0), MATCH(G331, 'Cond Compo'!C$16:C$19, 0)), ""))</f>
        <v/>
      </c>
      <c r="I331" s="12" t="str">
        <f>IF($E331 &lt;&gt; "", IF(E331 = 0, "", VLOOKUP(E331,'Cond Perturbation'!A:B,2,FALSE)),"")</f>
        <v/>
      </c>
      <c r="J331" s="28"/>
      <c r="K331" s="29" t="str">
        <f>IF($B331 &lt;&gt; "", IF(C331="Oui",IF(H331=1,IF(E331=0,Résultat!G$8,IF(J331="No",Résultat!$G$8,Résultat!$G$7)),IF(H331=2,IF(E331=0,Résultat!G$9,IF(J331="No",Résultat!$G$9,Résultat!$G$7)),Résultat!$G$7)),IF(C331 = "Totale", IF(H331=1,IF(E331=0,Résultat!G$8,IF(J331="No",Résultat!$G$9,Résultat!$G$7)),IF(H331=2,IF(E331=0,Résultat!G$9,IF(J331="No",Résultat!$G$9,Résultat!$G$7)),Résultat!$G$7)),Résultat!$G$7)), "")</f>
        <v/>
      </c>
    </row>
    <row r="332" spans="1:11" ht="20.100000000000001" customHeight="1">
      <c r="A332" s="26"/>
      <c r="B332" s="27"/>
      <c r="C332" s="11" t="str">
        <f>IF($B332 &lt;&gt; "",VLOOKUP(MID(B332,3,5),'Recyclabilité Prod Matx'!C:F,2,FALSE), "")</f>
        <v/>
      </c>
      <c r="D332" s="11" t="str">
        <f>IF($B332 &lt;&gt; "",VLOOKUP(MID(B332,3,5),'Recyclabilité Prod Matx'!C:F,3,FALSE),"")</f>
        <v/>
      </c>
      <c r="E332" s="11" t="str">
        <f>IF($B332 &lt;&gt; "",VLOOKUP(MID(B332,3,5),'Recyclabilité Prod Matx'!C:F,4,FALSE), "")</f>
        <v/>
      </c>
      <c r="F332" s="12" t="str">
        <f>IF($B332 &lt;&gt; "", IF(C332="Totale","",IF(D332 = 0, "", VLOOKUP(D332,'Cond Compo'!A:B,2,FALSE))),"")</f>
        <v/>
      </c>
      <c r="G332" s="28"/>
      <c r="H332" s="11" t="str">
        <f xml:space="preserve"> IF(C332="Totale",2,IF($G332 &lt;&gt; "", IF(D332 = "E",MATCH(G332, 'Cond Compo'!D$16:D$18, 0), MATCH(G332, 'Cond Compo'!C$16:C$19, 0)), ""))</f>
        <v/>
      </c>
      <c r="I332" s="12" t="str">
        <f>IF($E332 &lt;&gt; "", IF(E332 = 0, "", VLOOKUP(E332,'Cond Perturbation'!A:B,2,FALSE)),"")</f>
        <v/>
      </c>
      <c r="J332" s="28"/>
      <c r="K332" s="29" t="str">
        <f>IF($B332 &lt;&gt; "", IF(C332="Oui",IF(H332=1,IF(E332=0,Résultat!G$8,IF(J332="No",Résultat!$G$8,Résultat!$G$7)),IF(H332=2,IF(E332=0,Résultat!G$9,IF(J332="No",Résultat!$G$9,Résultat!$G$7)),Résultat!$G$7)),IF(C332 = "Totale", IF(H332=1,IF(E332=0,Résultat!G$8,IF(J332="No",Résultat!$G$9,Résultat!$G$7)),IF(H332=2,IF(E332=0,Résultat!G$9,IF(J332="No",Résultat!$G$9,Résultat!$G$7)),Résultat!$G$7)),Résultat!$G$7)), "")</f>
        <v/>
      </c>
    </row>
    <row r="333" spans="1:11" ht="20.100000000000001" customHeight="1">
      <c r="A333" s="26"/>
      <c r="B333" s="27"/>
      <c r="C333" s="11" t="str">
        <f>IF($B333 &lt;&gt; "",VLOOKUP(MID(B333,3,5),'Recyclabilité Prod Matx'!C:F,2,FALSE), "")</f>
        <v/>
      </c>
      <c r="D333" s="11" t="str">
        <f>IF($B333 &lt;&gt; "",VLOOKUP(MID(B333,3,5),'Recyclabilité Prod Matx'!C:F,3,FALSE),"")</f>
        <v/>
      </c>
      <c r="E333" s="11" t="str">
        <f>IF($B333 &lt;&gt; "",VLOOKUP(MID(B333,3,5),'Recyclabilité Prod Matx'!C:F,4,FALSE), "")</f>
        <v/>
      </c>
      <c r="F333" s="12" t="str">
        <f>IF($B333 &lt;&gt; "", IF(C333="Totale","",IF(D333 = 0, "", VLOOKUP(D333,'Cond Compo'!A:B,2,FALSE))),"")</f>
        <v/>
      </c>
      <c r="G333" s="28"/>
      <c r="H333" s="11" t="str">
        <f xml:space="preserve"> IF(C333="Totale",2,IF($G333 &lt;&gt; "", IF(D333 = "E",MATCH(G333, 'Cond Compo'!D$16:D$18, 0), MATCH(G333, 'Cond Compo'!C$16:C$19, 0)), ""))</f>
        <v/>
      </c>
      <c r="I333" s="12" t="str">
        <f>IF($E333 &lt;&gt; "", IF(E333 = 0, "", VLOOKUP(E333,'Cond Perturbation'!A:B,2,FALSE)),"")</f>
        <v/>
      </c>
      <c r="J333" s="28"/>
      <c r="K333" s="29" t="str">
        <f>IF($B333 &lt;&gt; "", IF(C333="Oui",IF(H333=1,IF(E333=0,Résultat!G$8,IF(J333="No",Résultat!$G$8,Résultat!$G$7)),IF(H333=2,IF(E333=0,Résultat!G$9,IF(J333="No",Résultat!$G$9,Résultat!$G$7)),Résultat!$G$7)),IF(C333 = "Totale", IF(H333=1,IF(E333=0,Résultat!G$8,IF(J333="No",Résultat!$G$9,Résultat!$G$7)),IF(H333=2,IF(E333=0,Résultat!G$9,IF(J333="No",Résultat!$G$9,Résultat!$G$7)),Résultat!$G$7)),Résultat!$G$7)), "")</f>
        <v/>
      </c>
    </row>
    <row r="334" spans="1:11" ht="20.100000000000001" customHeight="1">
      <c r="A334" s="26"/>
      <c r="B334" s="27"/>
      <c r="C334" s="11" t="str">
        <f>IF($B334 &lt;&gt; "",VLOOKUP(MID(B334,3,5),'Recyclabilité Prod Matx'!C:F,2,FALSE), "")</f>
        <v/>
      </c>
      <c r="D334" s="11" t="str">
        <f>IF($B334 &lt;&gt; "",VLOOKUP(MID(B334,3,5),'Recyclabilité Prod Matx'!C:F,3,FALSE),"")</f>
        <v/>
      </c>
      <c r="E334" s="11" t="str">
        <f>IF($B334 &lt;&gt; "",VLOOKUP(MID(B334,3,5),'Recyclabilité Prod Matx'!C:F,4,FALSE), "")</f>
        <v/>
      </c>
      <c r="F334" s="12" t="str">
        <f>IF($B334 &lt;&gt; "", IF(C334="Totale","",IF(D334 = 0, "", VLOOKUP(D334,'Cond Compo'!A:B,2,FALSE))),"")</f>
        <v/>
      </c>
      <c r="G334" s="28"/>
      <c r="H334" s="11" t="str">
        <f xml:space="preserve"> IF(C334="Totale",2,IF($G334 &lt;&gt; "", IF(D334 = "E",MATCH(G334, 'Cond Compo'!D$16:D$18, 0), MATCH(G334, 'Cond Compo'!C$16:C$19, 0)), ""))</f>
        <v/>
      </c>
      <c r="I334" s="12" t="str">
        <f>IF($E334 &lt;&gt; "", IF(E334 = 0, "", VLOOKUP(E334,'Cond Perturbation'!A:B,2,FALSE)),"")</f>
        <v/>
      </c>
      <c r="J334" s="28"/>
      <c r="K334" s="29" t="str">
        <f>IF($B334 &lt;&gt; "", IF(C334="Oui",IF(H334=1,IF(E334=0,Résultat!G$8,IF(J334="No",Résultat!$G$8,Résultat!$G$7)),IF(H334=2,IF(E334=0,Résultat!G$9,IF(J334="No",Résultat!$G$9,Résultat!$G$7)),Résultat!$G$7)),IF(C334 = "Totale", IF(H334=1,IF(E334=0,Résultat!G$8,IF(J334="No",Résultat!$G$9,Résultat!$G$7)),IF(H334=2,IF(E334=0,Résultat!G$9,IF(J334="No",Résultat!$G$9,Résultat!$G$7)),Résultat!$G$7)),Résultat!$G$7)), "")</f>
        <v/>
      </c>
    </row>
    <row r="335" spans="1:11" ht="20.100000000000001" customHeight="1">
      <c r="A335" s="26"/>
      <c r="B335" s="27"/>
      <c r="C335" s="11" t="str">
        <f>IF($B335 &lt;&gt; "",VLOOKUP(MID(B335,3,5),'Recyclabilité Prod Matx'!C:F,2,FALSE), "")</f>
        <v/>
      </c>
      <c r="D335" s="11" t="str">
        <f>IF($B335 &lt;&gt; "",VLOOKUP(MID(B335,3,5),'Recyclabilité Prod Matx'!C:F,3,FALSE),"")</f>
        <v/>
      </c>
      <c r="E335" s="11" t="str">
        <f>IF($B335 &lt;&gt; "",VLOOKUP(MID(B335,3,5),'Recyclabilité Prod Matx'!C:F,4,FALSE), "")</f>
        <v/>
      </c>
      <c r="F335" s="12" t="str">
        <f>IF($B335 &lt;&gt; "", IF(C335="Totale","",IF(D335 = 0, "", VLOOKUP(D335,'Cond Compo'!A:B,2,FALSE))),"")</f>
        <v/>
      </c>
      <c r="G335" s="28"/>
      <c r="H335" s="11" t="str">
        <f xml:space="preserve"> IF(C335="Totale",2,IF($G335 &lt;&gt; "", IF(D335 = "E",MATCH(G335, 'Cond Compo'!D$16:D$18, 0), MATCH(G335, 'Cond Compo'!C$16:C$19, 0)), ""))</f>
        <v/>
      </c>
      <c r="I335" s="12" t="str">
        <f>IF($E335 &lt;&gt; "", IF(E335 = 0, "", VLOOKUP(E335,'Cond Perturbation'!A:B,2,FALSE)),"")</f>
        <v/>
      </c>
      <c r="J335" s="28"/>
      <c r="K335" s="29" t="str">
        <f>IF($B335 &lt;&gt; "", IF(C335="Oui",IF(H335=1,IF(E335=0,Résultat!G$8,IF(J335="No",Résultat!$G$8,Résultat!$G$7)),IF(H335=2,IF(E335=0,Résultat!G$9,IF(J335="No",Résultat!$G$9,Résultat!$G$7)),Résultat!$G$7)),IF(C335 = "Totale", IF(H335=1,IF(E335=0,Résultat!G$8,IF(J335="No",Résultat!$G$9,Résultat!$G$7)),IF(H335=2,IF(E335=0,Résultat!G$9,IF(J335="No",Résultat!$G$9,Résultat!$G$7)),Résultat!$G$7)),Résultat!$G$7)), "")</f>
        <v/>
      </c>
    </row>
    <row r="336" spans="1:11" ht="20.100000000000001" customHeight="1">
      <c r="A336" s="26"/>
      <c r="B336" s="27"/>
      <c r="C336" s="11" t="str">
        <f>IF($B336 &lt;&gt; "",VLOOKUP(MID(B336,3,5),'Recyclabilité Prod Matx'!C:F,2,FALSE), "")</f>
        <v/>
      </c>
      <c r="D336" s="11" t="str">
        <f>IF($B336 &lt;&gt; "",VLOOKUP(MID(B336,3,5),'Recyclabilité Prod Matx'!C:F,3,FALSE),"")</f>
        <v/>
      </c>
      <c r="E336" s="11" t="str">
        <f>IF($B336 &lt;&gt; "",VLOOKUP(MID(B336,3,5),'Recyclabilité Prod Matx'!C:F,4,FALSE), "")</f>
        <v/>
      </c>
      <c r="F336" s="12" t="str">
        <f>IF($B336 &lt;&gt; "", IF(C336="Totale","",IF(D336 = 0, "", VLOOKUP(D336,'Cond Compo'!A:B,2,FALSE))),"")</f>
        <v/>
      </c>
      <c r="G336" s="28"/>
      <c r="H336" s="11" t="str">
        <f xml:space="preserve"> IF(C336="Totale",2,IF($G336 &lt;&gt; "", IF(D336 = "E",MATCH(G336, 'Cond Compo'!D$16:D$18, 0), MATCH(G336, 'Cond Compo'!C$16:C$19, 0)), ""))</f>
        <v/>
      </c>
      <c r="I336" s="12" t="str">
        <f>IF($E336 &lt;&gt; "", IF(E336 = 0, "", VLOOKUP(E336,'Cond Perturbation'!A:B,2,FALSE)),"")</f>
        <v/>
      </c>
      <c r="J336" s="28"/>
      <c r="K336" s="29" t="str">
        <f>IF($B336 &lt;&gt; "", IF(C336="Oui",IF(H336=1,IF(E336=0,Résultat!G$8,IF(J336="No",Résultat!$G$8,Résultat!$G$7)),IF(H336=2,IF(E336=0,Résultat!G$9,IF(J336="No",Résultat!$G$9,Résultat!$G$7)),Résultat!$G$7)),IF(C336 = "Totale", IF(H336=1,IF(E336=0,Résultat!G$8,IF(J336="No",Résultat!$G$9,Résultat!$G$7)),IF(H336=2,IF(E336=0,Résultat!G$9,IF(J336="No",Résultat!$G$9,Résultat!$G$7)),Résultat!$G$7)),Résultat!$G$7)), "")</f>
        <v/>
      </c>
    </row>
    <row r="337" spans="1:11" ht="20.100000000000001" customHeight="1">
      <c r="A337" s="26"/>
      <c r="B337" s="27"/>
      <c r="C337" s="11" t="str">
        <f>IF($B337 &lt;&gt; "",VLOOKUP(MID(B337,3,5),'Recyclabilité Prod Matx'!C:F,2,FALSE), "")</f>
        <v/>
      </c>
      <c r="D337" s="11" t="str">
        <f>IF($B337 &lt;&gt; "",VLOOKUP(MID(B337,3,5),'Recyclabilité Prod Matx'!C:F,3,FALSE),"")</f>
        <v/>
      </c>
      <c r="E337" s="11" t="str">
        <f>IF($B337 &lt;&gt; "",VLOOKUP(MID(B337,3,5),'Recyclabilité Prod Matx'!C:F,4,FALSE), "")</f>
        <v/>
      </c>
      <c r="F337" s="12" t="str">
        <f>IF($B337 &lt;&gt; "", IF(C337="Totale","",IF(D337 = 0, "", VLOOKUP(D337,'Cond Compo'!A:B,2,FALSE))),"")</f>
        <v/>
      </c>
      <c r="G337" s="28"/>
      <c r="H337" s="11" t="str">
        <f xml:space="preserve"> IF(C337="Totale",2,IF($G337 &lt;&gt; "", IF(D337 = "E",MATCH(G337, 'Cond Compo'!D$16:D$18, 0), MATCH(G337, 'Cond Compo'!C$16:C$19, 0)), ""))</f>
        <v/>
      </c>
      <c r="I337" s="12" t="str">
        <f>IF($E337 &lt;&gt; "", IF(E337 = 0, "", VLOOKUP(E337,'Cond Perturbation'!A:B,2,FALSE)),"")</f>
        <v/>
      </c>
      <c r="J337" s="28"/>
      <c r="K337" s="29" t="str">
        <f>IF($B337 &lt;&gt; "", IF(C337="Oui",IF(H337=1,IF(E337=0,Résultat!G$8,IF(J337="No",Résultat!$G$8,Résultat!$G$7)),IF(H337=2,IF(E337=0,Résultat!G$9,IF(J337="No",Résultat!$G$9,Résultat!$G$7)),Résultat!$G$7)),IF(C337 = "Totale", IF(H337=1,IF(E337=0,Résultat!G$8,IF(J337="No",Résultat!$G$9,Résultat!$G$7)),IF(H337=2,IF(E337=0,Résultat!G$9,IF(J337="No",Résultat!$G$9,Résultat!$G$7)),Résultat!$G$7)),Résultat!$G$7)), "")</f>
        <v/>
      </c>
    </row>
    <row r="338" spans="1:11" ht="20.100000000000001" customHeight="1">
      <c r="A338" s="26"/>
      <c r="B338" s="27"/>
      <c r="C338" s="11" t="str">
        <f>IF($B338 &lt;&gt; "",VLOOKUP(MID(B338,3,5),'Recyclabilité Prod Matx'!C:F,2,FALSE), "")</f>
        <v/>
      </c>
      <c r="D338" s="11" t="str">
        <f>IF($B338 &lt;&gt; "",VLOOKUP(MID(B338,3,5),'Recyclabilité Prod Matx'!C:F,3,FALSE),"")</f>
        <v/>
      </c>
      <c r="E338" s="11" t="str">
        <f>IF($B338 &lt;&gt; "",VLOOKUP(MID(B338,3,5),'Recyclabilité Prod Matx'!C:F,4,FALSE), "")</f>
        <v/>
      </c>
      <c r="F338" s="12" t="str">
        <f>IF($B338 &lt;&gt; "", IF(C338="Totale","",IF(D338 = 0, "", VLOOKUP(D338,'Cond Compo'!A:B,2,FALSE))),"")</f>
        <v/>
      </c>
      <c r="G338" s="28"/>
      <c r="H338" s="11" t="str">
        <f xml:space="preserve"> IF(C338="Totale",2,IF($G338 &lt;&gt; "", IF(D338 = "E",MATCH(G338, 'Cond Compo'!D$16:D$18, 0), MATCH(G338, 'Cond Compo'!C$16:C$19, 0)), ""))</f>
        <v/>
      </c>
      <c r="I338" s="12" t="str">
        <f>IF($E338 &lt;&gt; "", IF(E338 = 0, "", VLOOKUP(E338,'Cond Perturbation'!A:B,2,FALSE)),"")</f>
        <v/>
      </c>
      <c r="J338" s="28"/>
      <c r="K338" s="29" t="str">
        <f>IF($B338 &lt;&gt; "", IF(C338="Oui",IF(H338=1,IF(E338=0,Résultat!G$8,IF(J338="No",Résultat!$G$8,Résultat!$G$7)),IF(H338=2,IF(E338=0,Résultat!G$9,IF(J338="No",Résultat!$G$9,Résultat!$G$7)),Résultat!$G$7)),IF(C338 = "Totale", IF(H338=1,IF(E338=0,Résultat!G$8,IF(J338="No",Résultat!$G$9,Résultat!$G$7)),IF(H338=2,IF(E338=0,Résultat!G$9,IF(J338="No",Résultat!$G$9,Résultat!$G$7)),Résultat!$G$7)),Résultat!$G$7)), "")</f>
        <v/>
      </c>
    </row>
    <row r="339" spans="1:11" ht="20.100000000000001" customHeight="1">
      <c r="A339" s="26"/>
      <c r="B339" s="27"/>
      <c r="C339" s="11" t="str">
        <f>IF($B339 &lt;&gt; "",VLOOKUP(MID(B339,3,5),'Recyclabilité Prod Matx'!C:F,2,FALSE), "")</f>
        <v/>
      </c>
      <c r="D339" s="11" t="str">
        <f>IF($B339 &lt;&gt; "",VLOOKUP(MID(B339,3,5),'Recyclabilité Prod Matx'!C:F,3,FALSE),"")</f>
        <v/>
      </c>
      <c r="E339" s="11" t="str">
        <f>IF($B339 &lt;&gt; "",VLOOKUP(MID(B339,3,5),'Recyclabilité Prod Matx'!C:F,4,FALSE), "")</f>
        <v/>
      </c>
      <c r="F339" s="12" t="str">
        <f>IF($B339 &lt;&gt; "", IF(C339="Totale","",IF(D339 = 0, "", VLOOKUP(D339,'Cond Compo'!A:B,2,FALSE))),"")</f>
        <v/>
      </c>
      <c r="G339" s="28"/>
      <c r="H339" s="11" t="str">
        <f xml:space="preserve"> IF(C339="Totale",2,IF($G339 &lt;&gt; "", IF(D339 = "E",MATCH(G339, 'Cond Compo'!D$16:D$18, 0), MATCH(G339, 'Cond Compo'!C$16:C$19, 0)), ""))</f>
        <v/>
      </c>
      <c r="I339" s="12" t="str">
        <f>IF($E339 &lt;&gt; "", IF(E339 = 0, "", VLOOKUP(E339,'Cond Perturbation'!A:B,2,FALSE)),"")</f>
        <v/>
      </c>
      <c r="J339" s="28"/>
      <c r="K339" s="29" t="str">
        <f>IF($B339 &lt;&gt; "", IF(C339="Oui",IF(H339=1,IF(E339=0,Résultat!G$8,IF(J339="No",Résultat!$G$8,Résultat!$G$7)),IF(H339=2,IF(E339=0,Résultat!G$9,IF(J339="No",Résultat!$G$9,Résultat!$G$7)),Résultat!$G$7)),IF(C339 = "Totale", IF(H339=1,IF(E339=0,Résultat!G$8,IF(J339="No",Résultat!$G$9,Résultat!$G$7)),IF(H339=2,IF(E339=0,Résultat!G$9,IF(J339="No",Résultat!$G$9,Résultat!$G$7)),Résultat!$G$7)),Résultat!$G$7)), "")</f>
        <v/>
      </c>
    </row>
    <row r="340" spans="1:11" ht="20.100000000000001" customHeight="1">
      <c r="A340" s="26"/>
      <c r="B340" s="27"/>
      <c r="C340" s="11" t="str">
        <f>IF($B340 &lt;&gt; "",VLOOKUP(MID(B340,3,5),'Recyclabilité Prod Matx'!C:F,2,FALSE), "")</f>
        <v/>
      </c>
      <c r="D340" s="11" t="str">
        <f>IF($B340 &lt;&gt; "",VLOOKUP(MID(B340,3,5),'Recyclabilité Prod Matx'!C:F,3,FALSE),"")</f>
        <v/>
      </c>
      <c r="E340" s="11" t="str">
        <f>IF($B340 &lt;&gt; "",VLOOKUP(MID(B340,3,5),'Recyclabilité Prod Matx'!C:F,4,FALSE), "")</f>
        <v/>
      </c>
      <c r="F340" s="12" t="str">
        <f>IF($B340 &lt;&gt; "", IF(C340="Totale","",IF(D340 = 0, "", VLOOKUP(D340,'Cond Compo'!A:B,2,FALSE))),"")</f>
        <v/>
      </c>
      <c r="G340" s="28"/>
      <c r="H340" s="11" t="str">
        <f xml:space="preserve"> IF(C340="Totale",2,IF($G340 &lt;&gt; "", IF(D340 = "E",MATCH(G340, 'Cond Compo'!D$16:D$18, 0), MATCH(G340, 'Cond Compo'!C$16:C$19, 0)), ""))</f>
        <v/>
      </c>
      <c r="I340" s="12" t="str">
        <f>IF($E340 &lt;&gt; "", IF(E340 = 0, "", VLOOKUP(E340,'Cond Perturbation'!A:B,2,FALSE)),"")</f>
        <v/>
      </c>
      <c r="J340" s="28"/>
      <c r="K340" s="29" t="str">
        <f>IF($B340 &lt;&gt; "", IF(C340="Oui",IF(H340=1,IF(E340=0,Résultat!G$8,IF(J340="No",Résultat!$G$8,Résultat!$G$7)),IF(H340=2,IF(E340=0,Résultat!G$9,IF(J340="No",Résultat!$G$9,Résultat!$G$7)),Résultat!$G$7)),IF(C340 = "Totale", IF(H340=1,IF(E340=0,Résultat!G$8,IF(J340="No",Résultat!$G$9,Résultat!$G$7)),IF(H340=2,IF(E340=0,Résultat!G$9,IF(J340="No",Résultat!$G$9,Résultat!$G$7)),Résultat!$G$7)),Résultat!$G$7)), "")</f>
        <v/>
      </c>
    </row>
    <row r="341" spans="1:11" ht="20.100000000000001" customHeight="1">
      <c r="A341" s="26"/>
      <c r="B341" s="27"/>
      <c r="C341" s="11" t="str">
        <f>IF($B341 &lt;&gt; "",VLOOKUP(MID(B341,3,5),'Recyclabilité Prod Matx'!C:F,2,FALSE), "")</f>
        <v/>
      </c>
      <c r="D341" s="11" t="str">
        <f>IF($B341 &lt;&gt; "",VLOOKUP(MID(B341,3,5),'Recyclabilité Prod Matx'!C:F,3,FALSE),"")</f>
        <v/>
      </c>
      <c r="E341" s="11" t="str">
        <f>IF($B341 &lt;&gt; "",VLOOKUP(MID(B341,3,5),'Recyclabilité Prod Matx'!C:F,4,FALSE), "")</f>
        <v/>
      </c>
      <c r="F341" s="12" t="str">
        <f>IF($B341 &lt;&gt; "", IF(C341="Totale","",IF(D341 = 0, "", VLOOKUP(D341,'Cond Compo'!A:B,2,FALSE))),"")</f>
        <v/>
      </c>
      <c r="G341" s="28"/>
      <c r="H341" s="11" t="str">
        <f xml:space="preserve"> IF(C341="Totale",2,IF($G341 &lt;&gt; "", IF(D341 = "E",MATCH(G341, 'Cond Compo'!D$16:D$18, 0), MATCH(G341, 'Cond Compo'!C$16:C$19, 0)), ""))</f>
        <v/>
      </c>
      <c r="I341" s="12" t="str">
        <f>IF($E341 &lt;&gt; "", IF(E341 = 0, "", VLOOKUP(E341,'Cond Perturbation'!A:B,2,FALSE)),"")</f>
        <v/>
      </c>
      <c r="J341" s="28"/>
      <c r="K341" s="29" t="str">
        <f>IF($B341 &lt;&gt; "", IF(C341="Oui",IF(H341=1,IF(E341=0,Résultat!G$8,IF(J341="No",Résultat!$G$8,Résultat!$G$7)),IF(H341=2,IF(E341=0,Résultat!G$9,IF(J341="No",Résultat!$G$9,Résultat!$G$7)),Résultat!$G$7)),IF(C341 = "Totale", IF(H341=1,IF(E341=0,Résultat!G$8,IF(J341="No",Résultat!$G$9,Résultat!$G$7)),IF(H341=2,IF(E341=0,Résultat!G$9,IF(J341="No",Résultat!$G$9,Résultat!$G$7)),Résultat!$G$7)),Résultat!$G$7)), "")</f>
        <v/>
      </c>
    </row>
    <row r="342" spans="1:11" ht="20.100000000000001" customHeight="1">
      <c r="A342" s="26"/>
      <c r="B342" s="27"/>
      <c r="C342" s="11" t="str">
        <f>IF($B342 &lt;&gt; "",VLOOKUP(MID(B342,3,5),'Recyclabilité Prod Matx'!C:F,2,FALSE), "")</f>
        <v/>
      </c>
      <c r="D342" s="11" t="str">
        <f>IF($B342 &lt;&gt; "",VLOOKUP(MID(B342,3,5),'Recyclabilité Prod Matx'!C:F,3,FALSE),"")</f>
        <v/>
      </c>
      <c r="E342" s="11" t="str">
        <f>IF($B342 &lt;&gt; "",VLOOKUP(MID(B342,3,5),'Recyclabilité Prod Matx'!C:F,4,FALSE), "")</f>
        <v/>
      </c>
      <c r="F342" s="12" t="str">
        <f>IF($B342 &lt;&gt; "", IF(C342="Totale","",IF(D342 = 0, "", VLOOKUP(D342,'Cond Compo'!A:B,2,FALSE))),"")</f>
        <v/>
      </c>
      <c r="G342" s="28"/>
      <c r="H342" s="11" t="str">
        <f xml:space="preserve"> IF(C342="Totale",2,IF($G342 &lt;&gt; "", IF(D342 = "E",MATCH(G342, 'Cond Compo'!D$16:D$18, 0), MATCH(G342, 'Cond Compo'!C$16:C$19, 0)), ""))</f>
        <v/>
      </c>
      <c r="I342" s="12" t="str">
        <f>IF($E342 &lt;&gt; "", IF(E342 = 0, "", VLOOKUP(E342,'Cond Perturbation'!A:B,2,FALSE)),"")</f>
        <v/>
      </c>
      <c r="J342" s="28"/>
      <c r="K342" s="29" t="str">
        <f>IF($B342 &lt;&gt; "", IF(C342="Oui",IF(H342=1,IF(E342=0,Résultat!G$8,IF(J342="No",Résultat!$G$8,Résultat!$G$7)),IF(H342=2,IF(E342=0,Résultat!G$9,IF(J342="No",Résultat!$G$9,Résultat!$G$7)),Résultat!$G$7)),IF(C342 = "Totale", IF(H342=1,IF(E342=0,Résultat!G$8,IF(J342="No",Résultat!$G$9,Résultat!$G$7)),IF(H342=2,IF(E342=0,Résultat!G$9,IF(J342="No",Résultat!$G$9,Résultat!$G$7)),Résultat!$G$7)),Résultat!$G$7)), "")</f>
        <v/>
      </c>
    </row>
    <row r="343" spans="1:11" ht="20.100000000000001" customHeight="1">
      <c r="A343" s="26"/>
      <c r="B343" s="27"/>
      <c r="C343" s="11" t="str">
        <f>IF($B343 &lt;&gt; "",VLOOKUP(MID(B343,3,5),'Recyclabilité Prod Matx'!C:F,2,FALSE), "")</f>
        <v/>
      </c>
      <c r="D343" s="11" t="str">
        <f>IF($B343 &lt;&gt; "",VLOOKUP(MID(B343,3,5),'Recyclabilité Prod Matx'!C:F,3,FALSE),"")</f>
        <v/>
      </c>
      <c r="E343" s="11" t="str">
        <f>IF($B343 &lt;&gt; "",VLOOKUP(MID(B343,3,5),'Recyclabilité Prod Matx'!C:F,4,FALSE), "")</f>
        <v/>
      </c>
      <c r="F343" s="12" t="str">
        <f>IF($B343 &lt;&gt; "", IF(C343="Totale","",IF(D343 = 0, "", VLOOKUP(D343,'Cond Compo'!A:B,2,FALSE))),"")</f>
        <v/>
      </c>
      <c r="G343" s="28"/>
      <c r="H343" s="11" t="str">
        <f xml:space="preserve"> IF(C343="Totale",2,IF($G343 &lt;&gt; "", IF(D343 = "E",MATCH(G343, 'Cond Compo'!D$16:D$18, 0), MATCH(G343, 'Cond Compo'!C$16:C$19, 0)), ""))</f>
        <v/>
      </c>
      <c r="I343" s="12" t="str">
        <f>IF($E343 &lt;&gt; "", IF(E343 = 0, "", VLOOKUP(E343,'Cond Perturbation'!A:B,2,FALSE)),"")</f>
        <v/>
      </c>
      <c r="J343" s="28"/>
      <c r="K343" s="29" t="str">
        <f>IF($B343 &lt;&gt; "", IF(C343="Oui",IF(H343=1,IF(E343=0,Résultat!G$8,IF(J343="No",Résultat!$G$8,Résultat!$G$7)),IF(H343=2,IF(E343=0,Résultat!G$9,IF(J343="No",Résultat!$G$9,Résultat!$G$7)),Résultat!$G$7)),IF(C343 = "Totale", IF(H343=1,IF(E343=0,Résultat!G$8,IF(J343="No",Résultat!$G$9,Résultat!$G$7)),IF(H343=2,IF(E343=0,Résultat!G$9,IF(J343="No",Résultat!$G$9,Résultat!$G$7)),Résultat!$G$7)),Résultat!$G$7)), "")</f>
        <v/>
      </c>
    </row>
    <row r="344" spans="1:11" ht="20.100000000000001" customHeight="1">
      <c r="A344" s="26"/>
      <c r="B344" s="27"/>
      <c r="C344" s="11" t="str">
        <f>IF($B344 &lt;&gt; "",VLOOKUP(MID(B344,3,5),'Recyclabilité Prod Matx'!C:F,2,FALSE), "")</f>
        <v/>
      </c>
      <c r="D344" s="11" t="str">
        <f>IF($B344 &lt;&gt; "",VLOOKUP(MID(B344,3,5),'Recyclabilité Prod Matx'!C:F,3,FALSE),"")</f>
        <v/>
      </c>
      <c r="E344" s="11" t="str">
        <f>IF($B344 &lt;&gt; "",VLOOKUP(MID(B344,3,5),'Recyclabilité Prod Matx'!C:F,4,FALSE), "")</f>
        <v/>
      </c>
      <c r="F344" s="12" t="str">
        <f>IF($B344 &lt;&gt; "", IF(C344="Totale","",IF(D344 = 0, "", VLOOKUP(D344,'Cond Compo'!A:B,2,FALSE))),"")</f>
        <v/>
      </c>
      <c r="G344" s="28"/>
      <c r="H344" s="11" t="str">
        <f xml:space="preserve"> IF(C344="Totale",2,IF($G344 &lt;&gt; "", IF(D344 = "E",MATCH(G344, 'Cond Compo'!D$16:D$18, 0), MATCH(G344, 'Cond Compo'!C$16:C$19, 0)), ""))</f>
        <v/>
      </c>
      <c r="I344" s="12" t="str">
        <f>IF($E344 &lt;&gt; "", IF(E344 = 0, "", VLOOKUP(E344,'Cond Perturbation'!A:B,2,FALSE)),"")</f>
        <v/>
      </c>
      <c r="J344" s="28"/>
      <c r="K344" s="29" t="str">
        <f>IF($B344 &lt;&gt; "", IF(C344="Oui",IF(H344=1,IF(E344=0,Résultat!G$8,IF(J344="No",Résultat!$G$8,Résultat!$G$7)),IF(H344=2,IF(E344=0,Résultat!G$9,IF(J344="No",Résultat!$G$9,Résultat!$G$7)),Résultat!$G$7)),IF(C344 = "Totale", IF(H344=1,IF(E344=0,Résultat!G$8,IF(J344="No",Résultat!$G$9,Résultat!$G$7)),IF(H344=2,IF(E344=0,Résultat!G$9,IF(J344="No",Résultat!$G$9,Résultat!$G$7)),Résultat!$G$7)),Résultat!$G$7)), "")</f>
        <v/>
      </c>
    </row>
    <row r="345" spans="1:11" ht="20.100000000000001" customHeight="1">
      <c r="A345" s="26"/>
      <c r="B345" s="27"/>
      <c r="C345" s="11" t="str">
        <f>IF($B345 &lt;&gt; "",VLOOKUP(MID(B345,3,5),'Recyclabilité Prod Matx'!C:F,2,FALSE), "")</f>
        <v/>
      </c>
      <c r="D345" s="11" t="str">
        <f>IF($B345 &lt;&gt; "",VLOOKUP(MID(B345,3,5),'Recyclabilité Prod Matx'!C:F,3,FALSE),"")</f>
        <v/>
      </c>
      <c r="E345" s="11" t="str">
        <f>IF($B345 &lt;&gt; "",VLOOKUP(MID(B345,3,5),'Recyclabilité Prod Matx'!C:F,4,FALSE), "")</f>
        <v/>
      </c>
      <c r="F345" s="12" t="str">
        <f>IF($B345 &lt;&gt; "", IF(C345="Totale","",IF(D345 = 0, "", VLOOKUP(D345,'Cond Compo'!A:B,2,FALSE))),"")</f>
        <v/>
      </c>
      <c r="G345" s="28"/>
      <c r="H345" s="11" t="str">
        <f xml:space="preserve"> IF(C345="Totale",2,IF($G345 &lt;&gt; "", IF(D345 = "E",MATCH(G345, 'Cond Compo'!D$16:D$18, 0), MATCH(G345, 'Cond Compo'!C$16:C$19, 0)), ""))</f>
        <v/>
      </c>
      <c r="I345" s="12" t="str">
        <f>IF($E345 &lt;&gt; "", IF(E345 = 0, "", VLOOKUP(E345,'Cond Perturbation'!A:B,2,FALSE)),"")</f>
        <v/>
      </c>
      <c r="J345" s="28"/>
      <c r="K345" s="29" t="str">
        <f>IF($B345 &lt;&gt; "", IF(C345="Oui",IF(H345=1,IF(E345=0,Résultat!G$8,IF(J345="No",Résultat!$G$8,Résultat!$G$7)),IF(H345=2,IF(E345=0,Résultat!G$9,IF(J345="No",Résultat!$G$9,Résultat!$G$7)),Résultat!$G$7)),IF(C345 = "Totale", IF(H345=1,IF(E345=0,Résultat!G$8,IF(J345="No",Résultat!$G$9,Résultat!$G$7)),IF(H345=2,IF(E345=0,Résultat!G$9,IF(J345="No",Résultat!$G$9,Résultat!$G$7)),Résultat!$G$7)),Résultat!$G$7)), "")</f>
        <v/>
      </c>
    </row>
    <row r="346" spans="1:11" ht="20.100000000000001" customHeight="1">
      <c r="A346" s="26"/>
      <c r="B346" s="27"/>
      <c r="C346" s="11" t="str">
        <f>IF($B346 &lt;&gt; "",VLOOKUP(MID(B346,3,5),'Recyclabilité Prod Matx'!C:F,2,FALSE), "")</f>
        <v/>
      </c>
      <c r="D346" s="11" t="str">
        <f>IF($B346 &lt;&gt; "",VLOOKUP(MID(B346,3,5),'Recyclabilité Prod Matx'!C:F,3,FALSE),"")</f>
        <v/>
      </c>
      <c r="E346" s="11" t="str">
        <f>IF($B346 &lt;&gt; "",VLOOKUP(MID(B346,3,5),'Recyclabilité Prod Matx'!C:F,4,FALSE), "")</f>
        <v/>
      </c>
      <c r="F346" s="12" t="str">
        <f>IF($B346 &lt;&gt; "", IF(C346="Totale","",IF(D346 = 0, "", VLOOKUP(D346,'Cond Compo'!A:B,2,FALSE))),"")</f>
        <v/>
      </c>
      <c r="G346" s="28"/>
      <c r="H346" s="11" t="str">
        <f xml:space="preserve"> IF(C346="Totale",2,IF($G346 &lt;&gt; "", IF(D346 = "E",MATCH(G346, 'Cond Compo'!D$16:D$18, 0), MATCH(G346, 'Cond Compo'!C$16:C$19, 0)), ""))</f>
        <v/>
      </c>
      <c r="I346" s="12" t="str">
        <f>IF($E346 &lt;&gt; "", IF(E346 = 0, "", VLOOKUP(E346,'Cond Perturbation'!A:B,2,FALSE)),"")</f>
        <v/>
      </c>
      <c r="J346" s="28"/>
      <c r="K346" s="29" t="str">
        <f>IF($B346 &lt;&gt; "", IF(C346="Oui",IF(H346=1,IF(E346=0,Résultat!G$8,IF(J346="No",Résultat!$G$8,Résultat!$G$7)),IF(H346=2,IF(E346=0,Résultat!G$9,IF(J346="No",Résultat!$G$9,Résultat!$G$7)),Résultat!$G$7)),IF(C346 = "Totale", IF(H346=1,IF(E346=0,Résultat!G$8,IF(J346="No",Résultat!$G$9,Résultat!$G$7)),IF(H346=2,IF(E346=0,Résultat!G$9,IF(J346="No",Résultat!$G$9,Résultat!$G$7)),Résultat!$G$7)),Résultat!$G$7)), "")</f>
        <v/>
      </c>
    </row>
    <row r="347" spans="1:11" ht="20.100000000000001" customHeight="1">
      <c r="A347" s="26"/>
      <c r="B347" s="27"/>
      <c r="C347" s="11" t="str">
        <f>IF($B347 &lt;&gt; "",VLOOKUP(MID(B347,3,5),'Recyclabilité Prod Matx'!C:F,2,FALSE), "")</f>
        <v/>
      </c>
      <c r="D347" s="11" t="str">
        <f>IF($B347 &lt;&gt; "",VLOOKUP(MID(B347,3,5),'Recyclabilité Prod Matx'!C:F,3,FALSE),"")</f>
        <v/>
      </c>
      <c r="E347" s="11" t="str">
        <f>IF($B347 &lt;&gt; "",VLOOKUP(MID(B347,3,5),'Recyclabilité Prod Matx'!C:F,4,FALSE), "")</f>
        <v/>
      </c>
      <c r="F347" s="12" t="str">
        <f>IF($B347 &lt;&gt; "", IF(C347="Totale","",IF(D347 = 0, "", VLOOKUP(D347,'Cond Compo'!A:B,2,FALSE))),"")</f>
        <v/>
      </c>
      <c r="G347" s="28"/>
      <c r="H347" s="11" t="str">
        <f xml:space="preserve"> IF(C347="Totale",2,IF($G347 &lt;&gt; "", IF(D347 = "E",MATCH(G347, 'Cond Compo'!D$16:D$18, 0), MATCH(G347, 'Cond Compo'!C$16:C$19, 0)), ""))</f>
        <v/>
      </c>
      <c r="I347" s="12" t="str">
        <f>IF($E347 &lt;&gt; "", IF(E347 = 0, "", VLOOKUP(E347,'Cond Perturbation'!A:B,2,FALSE)),"")</f>
        <v/>
      </c>
      <c r="J347" s="28"/>
      <c r="K347" s="29" t="str">
        <f>IF($B347 &lt;&gt; "", IF(C347="Oui",IF(H347=1,IF(E347=0,Résultat!G$8,IF(J347="No",Résultat!$G$8,Résultat!$G$7)),IF(H347=2,IF(E347=0,Résultat!G$9,IF(J347="No",Résultat!$G$9,Résultat!$G$7)),Résultat!$G$7)),IF(C347 = "Totale", IF(H347=1,IF(E347=0,Résultat!G$8,IF(J347="No",Résultat!$G$9,Résultat!$G$7)),IF(H347=2,IF(E347=0,Résultat!G$9,IF(J347="No",Résultat!$G$9,Résultat!$G$7)),Résultat!$G$7)),Résultat!$G$7)), "")</f>
        <v/>
      </c>
    </row>
    <row r="348" spans="1:11" ht="20.100000000000001" customHeight="1">
      <c r="A348" s="26"/>
      <c r="B348" s="27"/>
      <c r="C348" s="11" t="str">
        <f>IF($B348 &lt;&gt; "",VLOOKUP(MID(B348,3,5),'Recyclabilité Prod Matx'!C:F,2,FALSE), "")</f>
        <v/>
      </c>
      <c r="D348" s="11" t="str">
        <f>IF($B348 &lt;&gt; "",VLOOKUP(MID(B348,3,5),'Recyclabilité Prod Matx'!C:F,3,FALSE),"")</f>
        <v/>
      </c>
      <c r="E348" s="11" t="str">
        <f>IF($B348 &lt;&gt; "",VLOOKUP(MID(B348,3,5),'Recyclabilité Prod Matx'!C:F,4,FALSE), "")</f>
        <v/>
      </c>
      <c r="F348" s="12" t="str">
        <f>IF($B348 &lt;&gt; "", IF(C348="Totale","",IF(D348 = 0, "", VLOOKUP(D348,'Cond Compo'!A:B,2,FALSE))),"")</f>
        <v/>
      </c>
      <c r="G348" s="28"/>
      <c r="H348" s="11" t="str">
        <f xml:space="preserve"> IF(C348="Totale",2,IF($G348 &lt;&gt; "", IF(D348 = "E",MATCH(G348, 'Cond Compo'!D$16:D$18, 0), MATCH(G348, 'Cond Compo'!C$16:C$19, 0)), ""))</f>
        <v/>
      </c>
      <c r="I348" s="12" t="str">
        <f>IF($E348 &lt;&gt; "", IF(E348 = 0, "", VLOOKUP(E348,'Cond Perturbation'!A:B,2,FALSE)),"")</f>
        <v/>
      </c>
      <c r="J348" s="28"/>
      <c r="K348" s="29" t="str">
        <f>IF($B348 &lt;&gt; "", IF(C348="Oui",IF(H348=1,IF(E348=0,Résultat!G$8,IF(J348="No",Résultat!$G$8,Résultat!$G$7)),IF(H348=2,IF(E348=0,Résultat!G$9,IF(J348="No",Résultat!$G$9,Résultat!$G$7)),Résultat!$G$7)),IF(C348 = "Totale", IF(H348=1,IF(E348=0,Résultat!G$8,IF(J348="No",Résultat!$G$9,Résultat!$G$7)),IF(H348=2,IF(E348=0,Résultat!G$9,IF(J348="No",Résultat!$G$9,Résultat!$G$7)),Résultat!$G$7)),Résultat!$G$7)), "")</f>
        <v/>
      </c>
    </row>
    <row r="349" spans="1:11" ht="20.100000000000001" customHeight="1">
      <c r="A349" s="26"/>
      <c r="B349" s="27"/>
      <c r="C349" s="11" t="str">
        <f>IF($B349 &lt;&gt; "",VLOOKUP(MID(B349,3,5),'Recyclabilité Prod Matx'!C:F,2,FALSE), "")</f>
        <v/>
      </c>
      <c r="D349" s="11" t="str">
        <f>IF($B349 &lt;&gt; "",VLOOKUP(MID(B349,3,5),'Recyclabilité Prod Matx'!C:F,3,FALSE),"")</f>
        <v/>
      </c>
      <c r="E349" s="11" t="str">
        <f>IF($B349 &lt;&gt; "",VLOOKUP(MID(B349,3,5),'Recyclabilité Prod Matx'!C:F,4,FALSE), "")</f>
        <v/>
      </c>
      <c r="F349" s="12" t="str">
        <f>IF($B349 &lt;&gt; "", IF(C349="Totale","",IF(D349 = 0, "", VLOOKUP(D349,'Cond Compo'!A:B,2,FALSE))),"")</f>
        <v/>
      </c>
      <c r="G349" s="28"/>
      <c r="H349" s="11" t="str">
        <f xml:space="preserve"> IF(C349="Totale",2,IF($G349 &lt;&gt; "", IF(D349 = "E",MATCH(G349, 'Cond Compo'!D$16:D$18, 0), MATCH(G349, 'Cond Compo'!C$16:C$19, 0)), ""))</f>
        <v/>
      </c>
      <c r="I349" s="12" t="str">
        <f>IF($E349 &lt;&gt; "", IF(E349 = 0, "", VLOOKUP(E349,'Cond Perturbation'!A:B,2,FALSE)),"")</f>
        <v/>
      </c>
      <c r="J349" s="28"/>
      <c r="K349" s="29" t="str">
        <f>IF($B349 &lt;&gt; "", IF(C349="Oui",IF(H349=1,IF(E349=0,Résultat!G$8,IF(J349="No",Résultat!$G$8,Résultat!$G$7)),IF(H349=2,IF(E349=0,Résultat!G$9,IF(J349="No",Résultat!$G$9,Résultat!$G$7)),Résultat!$G$7)),IF(C349 = "Totale", IF(H349=1,IF(E349=0,Résultat!G$8,IF(J349="No",Résultat!$G$9,Résultat!$G$7)),IF(H349=2,IF(E349=0,Résultat!G$9,IF(J349="No",Résultat!$G$9,Résultat!$G$7)),Résultat!$G$7)),Résultat!$G$7)), "")</f>
        <v/>
      </c>
    </row>
    <row r="350" spans="1:11" ht="20.100000000000001" customHeight="1">
      <c r="A350" s="26"/>
      <c r="B350" s="27"/>
      <c r="C350" s="11" t="str">
        <f>IF($B350 &lt;&gt; "",VLOOKUP(MID(B350,3,5),'Recyclabilité Prod Matx'!C:F,2,FALSE), "")</f>
        <v/>
      </c>
      <c r="D350" s="11" t="str">
        <f>IF($B350 &lt;&gt; "",VLOOKUP(MID(B350,3,5),'Recyclabilité Prod Matx'!C:F,3,FALSE),"")</f>
        <v/>
      </c>
      <c r="E350" s="11" t="str">
        <f>IF($B350 &lt;&gt; "",VLOOKUP(MID(B350,3,5),'Recyclabilité Prod Matx'!C:F,4,FALSE), "")</f>
        <v/>
      </c>
      <c r="F350" s="12" t="str">
        <f>IF($B350 &lt;&gt; "", IF(C350="Totale","",IF(D350 = 0, "", VLOOKUP(D350,'Cond Compo'!A:B,2,FALSE))),"")</f>
        <v/>
      </c>
      <c r="G350" s="28"/>
      <c r="H350" s="11" t="str">
        <f xml:space="preserve"> IF(C350="Totale",2,IF($G350 &lt;&gt; "", IF(D350 = "E",MATCH(G350, 'Cond Compo'!D$16:D$18, 0), MATCH(G350, 'Cond Compo'!C$16:C$19, 0)), ""))</f>
        <v/>
      </c>
      <c r="I350" s="12" t="str">
        <f>IF($E350 &lt;&gt; "", IF(E350 = 0, "", VLOOKUP(E350,'Cond Perturbation'!A:B,2,FALSE)),"")</f>
        <v/>
      </c>
      <c r="J350" s="28"/>
      <c r="K350" s="29" t="str">
        <f>IF($B350 &lt;&gt; "", IF(C350="Oui",IF(H350=1,IF(E350=0,Résultat!G$8,IF(J350="No",Résultat!$G$8,Résultat!$G$7)),IF(H350=2,IF(E350=0,Résultat!G$9,IF(J350="No",Résultat!$G$9,Résultat!$G$7)),Résultat!$G$7)),IF(C350 = "Totale", IF(H350=1,IF(E350=0,Résultat!G$8,IF(J350="No",Résultat!$G$9,Résultat!$G$7)),IF(H350=2,IF(E350=0,Résultat!G$9,IF(J350="No",Résultat!$G$9,Résultat!$G$7)),Résultat!$G$7)),Résultat!$G$7)), "")</f>
        <v/>
      </c>
    </row>
    <row r="351" spans="1:11" ht="20.100000000000001" customHeight="1">
      <c r="A351" s="26"/>
      <c r="B351" s="27"/>
      <c r="C351" s="11" t="str">
        <f>IF($B351 &lt;&gt; "",VLOOKUP(MID(B351,3,5),'Recyclabilité Prod Matx'!C:F,2,FALSE), "")</f>
        <v/>
      </c>
      <c r="D351" s="11" t="str">
        <f>IF($B351 &lt;&gt; "",VLOOKUP(MID(B351,3,5),'Recyclabilité Prod Matx'!C:F,3,FALSE),"")</f>
        <v/>
      </c>
      <c r="E351" s="11" t="str">
        <f>IF($B351 &lt;&gt; "",VLOOKUP(MID(B351,3,5),'Recyclabilité Prod Matx'!C:F,4,FALSE), "")</f>
        <v/>
      </c>
      <c r="F351" s="12" t="str">
        <f>IF($B351 &lt;&gt; "", IF(C351="Totale","",IF(D351 = 0, "", VLOOKUP(D351,'Cond Compo'!A:B,2,FALSE))),"")</f>
        <v/>
      </c>
      <c r="G351" s="28"/>
      <c r="H351" s="11" t="str">
        <f xml:space="preserve"> IF(C351="Totale",2,IF($G351 &lt;&gt; "", IF(D351 = "E",MATCH(G351, 'Cond Compo'!D$16:D$18, 0), MATCH(G351, 'Cond Compo'!C$16:C$19, 0)), ""))</f>
        <v/>
      </c>
      <c r="I351" s="12" t="str">
        <f>IF($E351 &lt;&gt; "", IF(E351 = 0, "", VLOOKUP(E351,'Cond Perturbation'!A:B,2,FALSE)),"")</f>
        <v/>
      </c>
      <c r="J351" s="28"/>
      <c r="K351" s="29" t="str">
        <f>IF($B351 &lt;&gt; "", IF(C351="Oui",IF(H351=1,IF(E351=0,Résultat!G$8,IF(J351="No",Résultat!$G$8,Résultat!$G$7)),IF(H351=2,IF(E351=0,Résultat!G$9,IF(J351="No",Résultat!$G$9,Résultat!$G$7)),Résultat!$G$7)),IF(C351 = "Totale", IF(H351=1,IF(E351=0,Résultat!G$8,IF(J351="No",Résultat!$G$9,Résultat!$G$7)),IF(H351=2,IF(E351=0,Résultat!G$9,IF(J351="No",Résultat!$G$9,Résultat!$G$7)),Résultat!$G$7)),Résultat!$G$7)), "")</f>
        <v/>
      </c>
    </row>
    <row r="352" spans="1:11" ht="20.100000000000001" customHeight="1">
      <c r="A352" s="26"/>
      <c r="B352" s="27"/>
      <c r="C352" s="11" t="str">
        <f>IF($B352 &lt;&gt; "",VLOOKUP(MID(B352,3,5),'Recyclabilité Prod Matx'!C:F,2,FALSE), "")</f>
        <v/>
      </c>
      <c r="D352" s="11" t="str">
        <f>IF($B352 &lt;&gt; "",VLOOKUP(MID(B352,3,5),'Recyclabilité Prod Matx'!C:F,3,FALSE),"")</f>
        <v/>
      </c>
      <c r="E352" s="11" t="str">
        <f>IF($B352 &lt;&gt; "",VLOOKUP(MID(B352,3,5),'Recyclabilité Prod Matx'!C:F,4,FALSE), "")</f>
        <v/>
      </c>
      <c r="F352" s="12" t="str">
        <f>IF($B352 &lt;&gt; "", IF(C352="Totale","",IF(D352 = 0, "", VLOOKUP(D352,'Cond Compo'!A:B,2,FALSE))),"")</f>
        <v/>
      </c>
      <c r="G352" s="28"/>
      <c r="H352" s="11" t="str">
        <f xml:space="preserve"> IF(C352="Totale",2,IF($G352 &lt;&gt; "", IF(D352 = "E",MATCH(G352, 'Cond Compo'!D$16:D$18, 0), MATCH(G352, 'Cond Compo'!C$16:C$19, 0)), ""))</f>
        <v/>
      </c>
      <c r="I352" s="12" t="str">
        <f>IF($E352 &lt;&gt; "", IF(E352 = 0, "", VLOOKUP(E352,'Cond Perturbation'!A:B,2,FALSE)),"")</f>
        <v/>
      </c>
      <c r="J352" s="28"/>
      <c r="K352" s="29" t="str">
        <f>IF($B352 &lt;&gt; "", IF(C352="Oui",IF(H352=1,IF(E352=0,Résultat!G$8,IF(J352="No",Résultat!$G$8,Résultat!$G$7)),IF(H352=2,IF(E352=0,Résultat!G$9,IF(J352="No",Résultat!$G$9,Résultat!$G$7)),Résultat!$G$7)),IF(C352 = "Totale", IF(H352=1,IF(E352=0,Résultat!G$8,IF(J352="No",Résultat!$G$9,Résultat!$G$7)),IF(H352=2,IF(E352=0,Résultat!G$9,IF(J352="No",Résultat!$G$9,Résultat!$G$7)),Résultat!$G$7)),Résultat!$G$7)), "")</f>
        <v/>
      </c>
    </row>
    <row r="353" spans="1:11" ht="20.100000000000001" customHeight="1">
      <c r="A353" s="26"/>
      <c r="B353" s="27"/>
      <c r="C353" s="11" t="str">
        <f>IF($B353 &lt;&gt; "",VLOOKUP(MID(B353,3,5),'Recyclabilité Prod Matx'!C:F,2,FALSE), "")</f>
        <v/>
      </c>
      <c r="D353" s="11" t="str">
        <f>IF($B353 &lt;&gt; "",VLOOKUP(MID(B353,3,5),'Recyclabilité Prod Matx'!C:F,3,FALSE),"")</f>
        <v/>
      </c>
      <c r="E353" s="11" t="str">
        <f>IF($B353 &lt;&gt; "",VLOOKUP(MID(B353,3,5),'Recyclabilité Prod Matx'!C:F,4,FALSE), "")</f>
        <v/>
      </c>
      <c r="F353" s="12" t="str">
        <f>IF($B353 &lt;&gt; "", IF(C353="Totale","",IF(D353 = 0, "", VLOOKUP(D353,'Cond Compo'!A:B,2,FALSE))),"")</f>
        <v/>
      </c>
      <c r="G353" s="28"/>
      <c r="H353" s="11" t="str">
        <f xml:space="preserve"> IF(C353="Totale",2,IF($G353 &lt;&gt; "", IF(D353 = "E",MATCH(G353, 'Cond Compo'!D$16:D$18, 0), MATCH(G353, 'Cond Compo'!C$16:C$19, 0)), ""))</f>
        <v/>
      </c>
      <c r="I353" s="12" t="str">
        <f>IF($E353 &lt;&gt; "", IF(E353 = 0, "", VLOOKUP(E353,'Cond Perturbation'!A:B,2,FALSE)),"")</f>
        <v/>
      </c>
      <c r="J353" s="28"/>
      <c r="K353" s="29" t="str">
        <f>IF($B353 &lt;&gt; "", IF(C353="Oui",IF(H353=1,IF(E353=0,Résultat!G$8,IF(J353="No",Résultat!$G$8,Résultat!$G$7)),IF(H353=2,IF(E353=0,Résultat!G$9,IF(J353="No",Résultat!$G$9,Résultat!$G$7)),Résultat!$G$7)),IF(C353 = "Totale", IF(H353=1,IF(E353=0,Résultat!G$8,IF(J353="No",Résultat!$G$9,Résultat!$G$7)),IF(H353=2,IF(E353=0,Résultat!G$9,IF(J353="No",Résultat!$G$9,Résultat!$G$7)),Résultat!$G$7)),Résultat!$G$7)), "")</f>
        <v/>
      </c>
    </row>
    <row r="354" spans="1:11" ht="20.100000000000001" customHeight="1">
      <c r="A354" s="26"/>
      <c r="B354" s="27"/>
      <c r="C354" s="11" t="str">
        <f>IF($B354 &lt;&gt; "",VLOOKUP(MID(B354,3,5),'Recyclabilité Prod Matx'!C:F,2,FALSE), "")</f>
        <v/>
      </c>
      <c r="D354" s="11" t="str">
        <f>IF($B354 &lt;&gt; "",VLOOKUP(MID(B354,3,5),'Recyclabilité Prod Matx'!C:F,3,FALSE),"")</f>
        <v/>
      </c>
      <c r="E354" s="11" t="str">
        <f>IF($B354 &lt;&gt; "",VLOOKUP(MID(B354,3,5),'Recyclabilité Prod Matx'!C:F,4,FALSE), "")</f>
        <v/>
      </c>
      <c r="F354" s="12" t="str">
        <f>IF($B354 &lt;&gt; "", IF(C354="Totale","",IF(D354 = 0, "", VLOOKUP(D354,'Cond Compo'!A:B,2,FALSE))),"")</f>
        <v/>
      </c>
      <c r="G354" s="28"/>
      <c r="H354" s="11" t="str">
        <f xml:space="preserve"> IF(C354="Totale",2,IF($G354 &lt;&gt; "", IF(D354 = "E",MATCH(G354, 'Cond Compo'!D$16:D$18, 0), MATCH(G354, 'Cond Compo'!C$16:C$19, 0)), ""))</f>
        <v/>
      </c>
      <c r="I354" s="12" t="str">
        <f>IF($E354 &lt;&gt; "", IF(E354 = 0, "", VLOOKUP(E354,'Cond Perturbation'!A:B,2,FALSE)),"")</f>
        <v/>
      </c>
      <c r="J354" s="28"/>
      <c r="K354" s="29" t="str">
        <f>IF($B354 &lt;&gt; "", IF(C354="Oui",IF(H354=1,IF(E354=0,Résultat!G$8,IF(J354="No",Résultat!$G$8,Résultat!$G$7)),IF(H354=2,IF(E354=0,Résultat!G$9,IF(J354="No",Résultat!$G$9,Résultat!$G$7)),Résultat!$G$7)),IF(C354 = "Totale", IF(H354=1,IF(E354=0,Résultat!G$8,IF(J354="No",Résultat!$G$9,Résultat!$G$7)),IF(H354=2,IF(E354=0,Résultat!G$9,IF(J354="No",Résultat!$G$9,Résultat!$G$7)),Résultat!$G$7)),Résultat!$G$7)), "")</f>
        <v/>
      </c>
    </row>
    <row r="355" spans="1:11" ht="20.100000000000001" customHeight="1">
      <c r="A355" s="26"/>
      <c r="B355" s="27"/>
      <c r="C355" s="11" t="str">
        <f>IF($B355 &lt;&gt; "",VLOOKUP(MID(B355,3,5),'Recyclabilité Prod Matx'!C:F,2,FALSE), "")</f>
        <v/>
      </c>
      <c r="D355" s="11" t="str">
        <f>IF($B355 &lt;&gt; "",VLOOKUP(MID(B355,3,5),'Recyclabilité Prod Matx'!C:F,3,FALSE),"")</f>
        <v/>
      </c>
      <c r="E355" s="11" t="str">
        <f>IF($B355 &lt;&gt; "",VLOOKUP(MID(B355,3,5),'Recyclabilité Prod Matx'!C:F,4,FALSE), "")</f>
        <v/>
      </c>
      <c r="F355" s="12" t="str">
        <f>IF($B355 &lt;&gt; "", IF(C355="Totale","",IF(D355 = 0, "", VLOOKUP(D355,'Cond Compo'!A:B,2,FALSE))),"")</f>
        <v/>
      </c>
      <c r="G355" s="28"/>
      <c r="H355" s="11" t="str">
        <f xml:space="preserve"> IF(C355="Totale",2,IF($G355 &lt;&gt; "", IF(D355 = "E",MATCH(G355, 'Cond Compo'!D$16:D$18, 0), MATCH(G355, 'Cond Compo'!C$16:C$19, 0)), ""))</f>
        <v/>
      </c>
      <c r="I355" s="12" t="str">
        <f>IF($E355 &lt;&gt; "", IF(E355 = 0, "", VLOOKUP(E355,'Cond Perturbation'!A:B,2,FALSE)),"")</f>
        <v/>
      </c>
      <c r="J355" s="28"/>
      <c r="K355" s="29" t="str">
        <f>IF($B355 &lt;&gt; "", IF(C355="Oui",IF(H355=1,IF(E355=0,Résultat!G$8,IF(J355="No",Résultat!$G$8,Résultat!$G$7)),IF(H355=2,IF(E355=0,Résultat!G$9,IF(J355="No",Résultat!$G$9,Résultat!$G$7)),Résultat!$G$7)),IF(C355 = "Totale", IF(H355=1,IF(E355=0,Résultat!G$8,IF(J355="No",Résultat!$G$9,Résultat!$G$7)),IF(H355=2,IF(E355=0,Résultat!G$9,IF(J355="No",Résultat!$G$9,Résultat!$G$7)),Résultat!$G$7)),Résultat!$G$7)), "")</f>
        <v/>
      </c>
    </row>
    <row r="356" spans="1:11" ht="20.100000000000001" customHeight="1">
      <c r="A356" s="26"/>
      <c r="B356" s="27"/>
      <c r="C356" s="11" t="str">
        <f>IF($B356 &lt;&gt; "",VLOOKUP(MID(B356,3,5),'Recyclabilité Prod Matx'!C:F,2,FALSE), "")</f>
        <v/>
      </c>
      <c r="D356" s="11" t="str">
        <f>IF($B356 &lt;&gt; "",VLOOKUP(MID(B356,3,5),'Recyclabilité Prod Matx'!C:F,3,FALSE),"")</f>
        <v/>
      </c>
      <c r="E356" s="11" t="str">
        <f>IF($B356 &lt;&gt; "",VLOOKUP(MID(B356,3,5),'Recyclabilité Prod Matx'!C:F,4,FALSE), "")</f>
        <v/>
      </c>
      <c r="F356" s="12" t="str">
        <f>IF($B356 &lt;&gt; "", IF(C356="Totale","",IF(D356 = 0, "", VLOOKUP(D356,'Cond Compo'!A:B,2,FALSE))),"")</f>
        <v/>
      </c>
      <c r="G356" s="28"/>
      <c r="H356" s="11" t="str">
        <f xml:space="preserve"> IF(C356="Totale",2,IF($G356 &lt;&gt; "", IF(D356 = "E",MATCH(G356, 'Cond Compo'!D$16:D$18, 0), MATCH(G356, 'Cond Compo'!C$16:C$19, 0)), ""))</f>
        <v/>
      </c>
      <c r="I356" s="12" t="str">
        <f>IF($E356 &lt;&gt; "", IF(E356 = 0, "", VLOOKUP(E356,'Cond Perturbation'!A:B,2,FALSE)),"")</f>
        <v/>
      </c>
      <c r="J356" s="28"/>
      <c r="K356" s="29" t="str">
        <f>IF($B356 &lt;&gt; "", IF(C356="Oui",IF(H356=1,IF(E356=0,Résultat!G$8,IF(J356="No",Résultat!$G$8,Résultat!$G$7)),IF(H356=2,IF(E356=0,Résultat!G$9,IF(J356="No",Résultat!$G$9,Résultat!$G$7)),Résultat!$G$7)),IF(C356 = "Totale", IF(H356=1,IF(E356=0,Résultat!G$8,IF(J356="No",Résultat!$G$9,Résultat!$G$7)),IF(H356=2,IF(E356=0,Résultat!G$9,IF(J356="No",Résultat!$G$9,Résultat!$G$7)),Résultat!$G$7)),Résultat!$G$7)), "")</f>
        <v/>
      </c>
    </row>
    <row r="357" spans="1:11" ht="20.100000000000001" customHeight="1">
      <c r="A357" s="26"/>
      <c r="B357" s="27"/>
      <c r="C357" s="11" t="str">
        <f>IF($B357 &lt;&gt; "",VLOOKUP(MID(B357,3,5),'Recyclabilité Prod Matx'!C:F,2,FALSE), "")</f>
        <v/>
      </c>
      <c r="D357" s="11" t="str">
        <f>IF($B357 &lt;&gt; "",VLOOKUP(MID(B357,3,5),'Recyclabilité Prod Matx'!C:F,3,FALSE),"")</f>
        <v/>
      </c>
      <c r="E357" s="11" t="str">
        <f>IF($B357 &lt;&gt; "",VLOOKUP(MID(B357,3,5),'Recyclabilité Prod Matx'!C:F,4,FALSE), "")</f>
        <v/>
      </c>
      <c r="F357" s="12" t="str">
        <f>IF($B357 &lt;&gt; "", IF(C357="Totale","",IF(D357 = 0, "", VLOOKUP(D357,'Cond Compo'!A:B,2,FALSE))),"")</f>
        <v/>
      </c>
      <c r="G357" s="28"/>
      <c r="H357" s="11" t="str">
        <f xml:space="preserve"> IF(C357="Totale",2,IF($G357 &lt;&gt; "", IF(D357 = "E",MATCH(G357, 'Cond Compo'!D$16:D$18, 0), MATCH(G357, 'Cond Compo'!C$16:C$19, 0)), ""))</f>
        <v/>
      </c>
      <c r="I357" s="12" t="str">
        <f>IF($E357 &lt;&gt; "", IF(E357 = 0, "", VLOOKUP(E357,'Cond Perturbation'!A:B,2,FALSE)),"")</f>
        <v/>
      </c>
      <c r="J357" s="28"/>
      <c r="K357" s="29" t="str">
        <f>IF($B357 &lt;&gt; "", IF(C357="Oui",IF(H357=1,IF(E357=0,Résultat!G$8,IF(J357="No",Résultat!$G$8,Résultat!$G$7)),IF(H357=2,IF(E357=0,Résultat!G$9,IF(J357="No",Résultat!$G$9,Résultat!$G$7)),Résultat!$G$7)),IF(C357 = "Totale", IF(H357=1,IF(E357=0,Résultat!G$8,IF(J357="No",Résultat!$G$9,Résultat!$G$7)),IF(H357=2,IF(E357=0,Résultat!G$9,IF(J357="No",Résultat!$G$9,Résultat!$G$7)),Résultat!$G$7)),Résultat!$G$7)), "")</f>
        <v/>
      </c>
    </row>
    <row r="358" spans="1:11" ht="20.100000000000001" customHeight="1">
      <c r="A358" s="26"/>
      <c r="B358" s="27"/>
      <c r="C358" s="11" t="str">
        <f>IF($B358 &lt;&gt; "",VLOOKUP(MID(B358,3,5),'Recyclabilité Prod Matx'!C:F,2,FALSE), "")</f>
        <v/>
      </c>
      <c r="D358" s="11" t="str">
        <f>IF($B358 &lt;&gt; "",VLOOKUP(MID(B358,3,5),'Recyclabilité Prod Matx'!C:F,3,FALSE),"")</f>
        <v/>
      </c>
      <c r="E358" s="11" t="str">
        <f>IF($B358 &lt;&gt; "",VLOOKUP(MID(B358,3,5),'Recyclabilité Prod Matx'!C:F,4,FALSE), "")</f>
        <v/>
      </c>
      <c r="F358" s="12" t="str">
        <f>IF($B358 &lt;&gt; "", IF(C358="Totale","",IF(D358 = 0, "", VLOOKUP(D358,'Cond Compo'!A:B,2,FALSE))),"")</f>
        <v/>
      </c>
      <c r="G358" s="28"/>
      <c r="H358" s="11" t="str">
        <f xml:space="preserve"> IF(C358="Totale",2,IF($G358 &lt;&gt; "", IF(D358 = "E",MATCH(G358, 'Cond Compo'!D$16:D$18, 0), MATCH(G358, 'Cond Compo'!C$16:C$19, 0)), ""))</f>
        <v/>
      </c>
      <c r="I358" s="12" t="str">
        <f>IF($E358 &lt;&gt; "", IF(E358 = 0, "", VLOOKUP(E358,'Cond Perturbation'!A:B,2,FALSE)),"")</f>
        <v/>
      </c>
      <c r="J358" s="28"/>
      <c r="K358" s="29" t="str">
        <f>IF($B358 &lt;&gt; "", IF(C358="Oui",IF(H358=1,IF(E358=0,Résultat!G$8,IF(J358="No",Résultat!$G$8,Résultat!$G$7)),IF(H358=2,IF(E358=0,Résultat!G$9,IF(J358="No",Résultat!$G$9,Résultat!$G$7)),Résultat!$G$7)),IF(C358 = "Totale", IF(H358=1,IF(E358=0,Résultat!G$8,IF(J358="No",Résultat!$G$9,Résultat!$G$7)),IF(H358=2,IF(E358=0,Résultat!G$9,IF(J358="No",Résultat!$G$9,Résultat!$G$7)),Résultat!$G$7)),Résultat!$G$7)), "")</f>
        <v/>
      </c>
    </row>
    <row r="359" spans="1:11" ht="20.100000000000001" customHeight="1">
      <c r="A359" s="26"/>
      <c r="B359" s="27"/>
      <c r="C359" s="11" t="str">
        <f>IF($B359 &lt;&gt; "",VLOOKUP(MID(B359,3,5),'Recyclabilité Prod Matx'!C:F,2,FALSE), "")</f>
        <v/>
      </c>
      <c r="D359" s="11" t="str">
        <f>IF($B359 &lt;&gt; "",VLOOKUP(MID(B359,3,5),'Recyclabilité Prod Matx'!C:F,3,FALSE),"")</f>
        <v/>
      </c>
      <c r="E359" s="11" t="str">
        <f>IF($B359 &lt;&gt; "",VLOOKUP(MID(B359,3,5),'Recyclabilité Prod Matx'!C:F,4,FALSE), "")</f>
        <v/>
      </c>
      <c r="F359" s="12" t="str">
        <f>IF($B359 &lt;&gt; "", IF(C359="Totale","",IF(D359 = 0, "", VLOOKUP(D359,'Cond Compo'!A:B,2,FALSE))),"")</f>
        <v/>
      </c>
      <c r="G359" s="28"/>
      <c r="H359" s="11" t="str">
        <f xml:space="preserve"> IF(C359="Totale",2,IF($G359 &lt;&gt; "", IF(D359 = "E",MATCH(G359, 'Cond Compo'!D$16:D$18, 0), MATCH(G359, 'Cond Compo'!C$16:C$19, 0)), ""))</f>
        <v/>
      </c>
      <c r="I359" s="12" t="str">
        <f>IF($E359 &lt;&gt; "", IF(E359 = 0, "", VLOOKUP(E359,'Cond Perturbation'!A:B,2,FALSE)),"")</f>
        <v/>
      </c>
      <c r="J359" s="28"/>
      <c r="K359" s="29" t="str">
        <f>IF($B359 &lt;&gt; "", IF(C359="Oui",IF(H359=1,IF(E359=0,Résultat!G$8,IF(J359="No",Résultat!$G$8,Résultat!$G$7)),IF(H359=2,IF(E359=0,Résultat!G$9,IF(J359="No",Résultat!$G$9,Résultat!$G$7)),Résultat!$G$7)),IF(C359 = "Totale", IF(H359=1,IF(E359=0,Résultat!G$8,IF(J359="No",Résultat!$G$9,Résultat!$G$7)),IF(H359=2,IF(E359=0,Résultat!G$9,IF(J359="No",Résultat!$G$9,Résultat!$G$7)),Résultat!$G$7)),Résultat!$G$7)), "")</f>
        <v/>
      </c>
    </row>
    <row r="360" spans="1:11" ht="20.100000000000001" customHeight="1">
      <c r="A360" s="26"/>
      <c r="B360" s="27"/>
      <c r="C360" s="11" t="str">
        <f>IF($B360 &lt;&gt; "",VLOOKUP(MID(B360,3,5),'Recyclabilité Prod Matx'!C:F,2,FALSE), "")</f>
        <v/>
      </c>
      <c r="D360" s="11" t="str">
        <f>IF($B360 &lt;&gt; "",VLOOKUP(MID(B360,3,5),'Recyclabilité Prod Matx'!C:F,3,FALSE),"")</f>
        <v/>
      </c>
      <c r="E360" s="11" t="str">
        <f>IF($B360 &lt;&gt; "",VLOOKUP(MID(B360,3,5),'Recyclabilité Prod Matx'!C:F,4,FALSE), "")</f>
        <v/>
      </c>
      <c r="F360" s="12" t="str">
        <f>IF($B360 &lt;&gt; "", IF(C360="Totale","",IF(D360 = 0, "", VLOOKUP(D360,'Cond Compo'!A:B,2,FALSE))),"")</f>
        <v/>
      </c>
      <c r="G360" s="28"/>
      <c r="H360" s="11" t="str">
        <f xml:space="preserve"> IF(C360="Totale",2,IF($G360 &lt;&gt; "", IF(D360 = "E",MATCH(G360, 'Cond Compo'!D$16:D$18, 0), MATCH(G360, 'Cond Compo'!C$16:C$19, 0)), ""))</f>
        <v/>
      </c>
      <c r="I360" s="12" t="str">
        <f>IF($E360 &lt;&gt; "", IF(E360 = 0, "", VLOOKUP(E360,'Cond Perturbation'!A:B,2,FALSE)),"")</f>
        <v/>
      </c>
      <c r="J360" s="28"/>
      <c r="K360" s="29" t="str">
        <f>IF($B360 &lt;&gt; "", IF(C360="Oui",IF(H360=1,IF(E360=0,Résultat!G$8,IF(J360="No",Résultat!$G$8,Résultat!$G$7)),IF(H360=2,IF(E360=0,Résultat!G$9,IF(J360="No",Résultat!$G$9,Résultat!$G$7)),Résultat!$G$7)),IF(C360 = "Totale", IF(H360=1,IF(E360=0,Résultat!G$8,IF(J360="No",Résultat!$G$9,Résultat!$G$7)),IF(H360=2,IF(E360=0,Résultat!G$9,IF(J360="No",Résultat!$G$9,Résultat!$G$7)),Résultat!$G$7)),Résultat!$G$7)), "")</f>
        <v/>
      </c>
    </row>
    <row r="361" spans="1:11" ht="20.100000000000001" customHeight="1">
      <c r="A361" s="26"/>
      <c r="B361" s="27"/>
      <c r="C361" s="11" t="str">
        <f>IF($B361 &lt;&gt; "",VLOOKUP(MID(B361,3,5),'Recyclabilité Prod Matx'!C:F,2,FALSE), "")</f>
        <v/>
      </c>
      <c r="D361" s="11" t="str">
        <f>IF($B361 &lt;&gt; "",VLOOKUP(MID(B361,3,5),'Recyclabilité Prod Matx'!C:F,3,FALSE),"")</f>
        <v/>
      </c>
      <c r="E361" s="11" t="str">
        <f>IF($B361 &lt;&gt; "",VLOOKUP(MID(B361,3,5),'Recyclabilité Prod Matx'!C:F,4,FALSE), "")</f>
        <v/>
      </c>
      <c r="F361" s="12" t="str">
        <f>IF($B361 &lt;&gt; "", IF(C361="Totale","",IF(D361 = 0, "", VLOOKUP(D361,'Cond Compo'!A:B,2,FALSE))),"")</f>
        <v/>
      </c>
      <c r="G361" s="28"/>
      <c r="H361" s="11" t="str">
        <f xml:space="preserve"> IF(C361="Totale",2,IF($G361 &lt;&gt; "", IF(D361 = "E",MATCH(G361, 'Cond Compo'!D$16:D$18, 0), MATCH(G361, 'Cond Compo'!C$16:C$19, 0)), ""))</f>
        <v/>
      </c>
      <c r="I361" s="12" t="str">
        <f>IF($E361 &lt;&gt; "", IF(E361 = 0, "", VLOOKUP(E361,'Cond Perturbation'!A:B,2,FALSE)),"")</f>
        <v/>
      </c>
      <c r="J361" s="28"/>
      <c r="K361" s="29" t="str">
        <f>IF($B361 &lt;&gt; "", IF(C361="Oui",IF(H361=1,IF(E361=0,Résultat!G$8,IF(J361="No",Résultat!$G$8,Résultat!$G$7)),IF(H361=2,IF(E361=0,Résultat!G$9,IF(J361="No",Résultat!$G$9,Résultat!$G$7)),Résultat!$G$7)),IF(C361 = "Totale", IF(H361=1,IF(E361=0,Résultat!G$8,IF(J361="No",Résultat!$G$9,Résultat!$G$7)),IF(H361=2,IF(E361=0,Résultat!G$9,IF(J361="No",Résultat!$G$9,Résultat!$G$7)),Résultat!$G$7)),Résultat!$G$7)), "")</f>
        <v/>
      </c>
    </row>
    <row r="362" spans="1:11" ht="20.100000000000001" customHeight="1">
      <c r="A362" s="26"/>
      <c r="B362" s="27"/>
      <c r="C362" s="11" t="str">
        <f>IF($B362 &lt;&gt; "",VLOOKUP(MID(B362,3,5),'Recyclabilité Prod Matx'!C:F,2,FALSE), "")</f>
        <v/>
      </c>
      <c r="D362" s="11" t="str">
        <f>IF($B362 &lt;&gt; "",VLOOKUP(MID(B362,3,5),'Recyclabilité Prod Matx'!C:F,3,FALSE),"")</f>
        <v/>
      </c>
      <c r="E362" s="11" t="str">
        <f>IF($B362 &lt;&gt; "",VLOOKUP(MID(B362,3,5),'Recyclabilité Prod Matx'!C:F,4,FALSE), "")</f>
        <v/>
      </c>
      <c r="F362" s="12" t="str">
        <f>IF($B362 &lt;&gt; "", IF(C362="Totale","",IF(D362 = 0, "", VLOOKUP(D362,'Cond Compo'!A:B,2,FALSE))),"")</f>
        <v/>
      </c>
      <c r="G362" s="28"/>
      <c r="H362" s="11" t="str">
        <f xml:space="preserve"> IF(C362="Totale",2,IF($G362 &lt;&gt; "", IF(D362 = "E",MATCH(G362, 'Cond Compo'!D$16:D$18, 0), MATCH(G362, 'Cond Compo'!C$16:C$19, 0)), ""))</f>
        <v/>
      </c>
      <c r="I362" s="12" t="str">
        <f>IF($E362 &lt;&gt; "", IF(E362 = 0, "", VLOOKUP(E362,'Cond Perturbation'!A:B,2,FALSE)),"")</f>
        <v/>
      </c>
      <c r="J362" s="28"/>
      <c r="K362" s="29" t="str">
        <f>IF($B362 &lt;&gt; "", IF(C362="Oui",IF(H362=1,IF(E362=0,Résultat!G$8,IF(J362="No",Résultat!$G$8,Résultat!$G$7)),IF(H362=2,IF(E362=0,Résultat!G$9,IF(J362="No",Résultat!$G$9,Résultat!$G$7)),Résultat!$G$7)),IF(C362 = "Totale", IF(H362=1,IF(E362=0,Résultat!G$8,IF(J362="No",Résultat!$G$9,Résultat!$G$7)),IF(H362=2,IF(E362=0,Résultat!G$9,IF(J362="No",Résultat!$G$9,Résultat!$G$7)),Résultat!$G$7)),Résultat!$G$7)), "")</f>
        <v/>
      </c>
    </row>
    <row r="363" spans="1:11" ht="20.100000000000001" customHeight="1">
      <c r="A363" s="26"/>
      <c r="B363" s="27"/>
      <c r="C363" s="11" t="str">
        <f>IF($B363 &lt;&gt; "",VLOOKUP(MID(B363,3,5),'Recyclabilité Prod Matx'!C:F,2,FALSE), "")</f>
        <v/>
      </c>
      <c r="D363" s="11" t="str">
        <f>IF($B363 &lt;&gt; "",VLOOKUP(MID(B363,3,5),'Recyclabilité Prod Matx'!C:F,3,FALSE),"")</f>
        <v/>
      </c>
      <c r="E363" s="11" t="str">
        <f>IF($B363 &lt;&gt; "",VLOOKUP(MID(B363,3,5),'Recyclabilité Prod Matx'!C:F,4,FALSE), "")</f>
        <v/>
      </c>
      <c r="F363" s="12" t="str">
        <f>IF($B363 &lt;&gt; "", IF(C363="Totale","",IF(D363 = 0, "", VLOOKUP(D363,'Cond Compo'!A:B,2,FALSE))),"")</f>
        <v/>
      </c>
      <c r="G363" s="28"/>
      <c r="H363" s="11" t="str">
        <f xml:space="preserve"> IF(C363="Totale",2,IF($G363 &lt;&gt; "", IF(D363 = "E",MATCH(G363, 'Cond Compo'!D$16:D$18, 0), MATCH(G363, 'Cond Compo'!C$16:C$19, 0)), ""))</f>
        <v/>
      </c>
      <c r="I363" s="12" t="str">
        <f>IF($E363 &lt;&gt; "", IF(E363 = 0, "", VLOOKUP(E363,'Cond Perturbation'!A:B,2,FALSE)),"")</f>
        <v/>
      </c>
      <c r="J363" s="28"/>
      <c r="K363" s="29" t="str">
        <f>IF($B363 &lt;&gt; "", IF(C363="Oui",IF(H363=1,IF(E363=0,Résultat!G$8,IF(J363="No",Résultat!$G$8,Résultat!$G$7)),IF(H363=2,IF(E363=0,Résultat!G$9,IF(J363="No",Résultat!$G$9,Résultat!$G$7)),Résultat!$G$7)),IF(C363 = "Totale", IF(H363=1,IF(E363=0,Résultat!G$8,IF(J363="No",Résultat!$G$9,Résultat!$G$7)),IF(H363=2,IF(E363=0,Résultat!G$9,IF(J363="No",Résultat!$G$9,Résultat!$G$7)),Résultat!$G$7)),Résultat!$G$7)), "")</f>
        <v/>
      </c>
    </row>
    <row r="364" spans="1:11" ht="20.100000000000001" customHeight="1">
      <c r="A364" s="26"/>
      <c r="B364" s="27"/>
      <c r="C364" s="11" t="str">
        <f>IF($B364 &lt;&gt; "",VLOOKUP(MID(B364,3,5),'Recyclabilité Prod Matx'!C:F,2,FALSE), "")</f>
        <v/>
      </c>
      <c r="D364" s="11" t="str">
        <f>IF($B364 &lt;&gt; "",VLOOKUP(MID(B364,3,5),'Recyclabilité Prod Matx'!C:F,3,FALSE),"")</f>
        <v/>
      </c>
      <c r="E364" s="11" t="str">
        <f>IF($B364 &lt;&gt; "",VLOOKUP(MID(B364,3,5),'Recyclabilité Prod Matx'!C:F,4,FALSE), "")</f>
        <v/>
      </c>
      <c r="F364" s="12" t="str">
        <f>IF($B364 &lt;&gt; "", IF(C364="Totale","",IF(D364 = 0, "", VLOOKUP(D364,'Cond Compo'!A:B,2,FALSE))),"")</f>
        <v/>
      </c>
      <c r="G364" s="28"/>
      <c r="H364" s="11" t="str">
        <f xml:space="preserve"> IF(C364="Totale",2,IF($G364 &lt;&gt; "", IF(D364 = "E",MATCH(G364, 'Cond Compo'!D$16:D$18, 0), MATCH(G364, 'Cond Compo'!C$16:C$19, 0)), ""))</f>
        <v/>
      </c>
      <c r="I364" s="12" t="str">
        <f>IF($E364 &lt;&gt; "", IF(E364 = 0, "", VLOOKUP(E364,'Cond Perturbation'!A:B,2,FALSE)),"")</f>
        <v/>
      </c>
      <c r="J364" s="28"/>
      <c r="K364" s="29" t="str">
        <f>IF($B364 &lt;&gt; "", IF(C364="Oui",IF(H364=1,IF(E364=0,Résultat!G$8,IF(J364="No",Résultat!$G$8,Résultat!$G$7)),IF(H364=2,IF(E364=0,Résultat!G$9,IF(J364="No",Résultat!$G$9,Résultat!$G$7)),Résultat!$G$7)),IF(C364 = "Totale", IF(H364=1,IF(E364=0,Résultat!G$8,IF(J364="No",Résultat!$G$9,Résultat!$G$7)),IF(H364=2,IF(E364=0,Résultat!G$9,IF(J364="No",Résultat!$G$9,Résultat!$G$7)),Résultat!$G$7)),Résultat!$G$7)), "")</f>
        <v/>
      </c>
    </row>
    <row r="365" spans="1:11" ht="20.100000000000001" customHeight="1">
      <c r="A365" s="26"/>
      <c r="B365" s="27"/>
      <c r="C365" s="11" t="str">
        <f>IF($B365 &lt;&gt; "",VLOOKUP(MID(B365,3,5),'Recyclabilité Prod Matx'!C:F,2,FALSE), "")</f>
        <v/>
      </c>
      <c r="D365" s="11" t="str">
        <f>IF($B365 &lt;&gt; "",VLOOKUP(MID(B365,3,5),'Recyclabilité Prod Matx'!C:F,3,FALSE),"")</f>
        <v/>
      </c>
      <c r="E365" s="11" t="str">
        <f>IF($B365 &lt;&gt; "",VLOOKUP(MID(B365,3,5),'Recyclabilité Prod Matx'!C:F,4,FALSE), "")</f>
        <v/>
      </c>
      <c r="F365" s="12" t="str">
        <f>IF($B365 &lt;&gt; "", IF(C365="Totale","",IF(D365 = 0, "", VLOOKUP(D365,'Cond Compo'!A:B,2,FALSE))),"")</f>
        <v/>
      </c>
      <c r="G365" s="28"/>
      <c r="H365" s="11" t="str">
        <f xml:space="preserve"> IF(C365="Totale",2,IF($G365 &lt;&gt; "", IF(D365 = "E",MATCH(G365, 'Cond Compo'!D$16:D$18, 0), MATCH(G365, 'Cond Compo'!C$16:C$19, 0)), ""))</f>
        <v/>
      </c>
      <c r="I365" s="12" t="str">
        <f>IF($E365 &lt;&gt; "", IF(E365 = 0, "", VLOOKUP(E365,'Cond Perturbation'!A:B,2,FALSE)),"")</f>
        <v/>
      </c>
      <c r="J365" s="28"/>
      <c r="K365" s="29" t="str">
        <f>IF($B365 &lt;&gt; "", IF(C365="Oui",IF(H365=1,IF(E365=0,Résultat!G$8,IF(J365="No",Résultat!$G$8,Résultat!$G$7)),IF(H365=2,IF(E365=0,Résultat!G$9,IF(J365="No",Résultat!$G$9,Résultat!$G$7)),Résultat!$G$7)),IF(C365 = "Totale", IF(H365=1,IF(E365=0,Résultat!G$8,IF(J365="No",Résultat!$G$9,Résultat!$G$7)),IF(H365=2,IF(E365=0,Résultat!G$9,IF(J365="No",Résultat!$G$9,Résultat!$G$7)),Résultat!$G$7)),Résultat!$G$7)), "")</f>
        <v/>
      </c>
    </row>
    <row r="366" spans="1:11" ht="20.100000000000001" customHeight="1">
      <c r="A366" s="26"/>
      <c r="B366" s="27"/>
      <c r="C366" s="11" t="str">
        <f>IF($B366 &lt;&gt; "",VLOOKUP(MID(B366,3,5),'Recyclabilité Prod Matx'!C:F,2,FALSE), "")</f>
        <v/>
      </c>
      <c r="D366" s="11" t="str">
        <f>IF($B366 &lt;&gt; "",VLOOKUP(MID(B366,3,5),'Recyclabilité Prod Matx'!C:F,3,FALSE),"")</f>
        <v/>
      </c>
      <c r="E366" s="11" t="str">
        <f>IF($B366 &lt;&gt; "",VLOOKUP(MID(B366,3,5),'Recyclabilité Prod Matx'!C:F,4,FALSE), "")</f>
        <v/>
      </c>
      <c r="F366" s="12" t="str">
        <f>IF($B366 &lt;&gt; "", IF(C366="Totale","",IF(D366 = 0, "", VLOOKUP(D366,'Cond Compo'!A:B,2,FALSE))),"")</f>
        <v/>
      </c>
      <c r="G366" s="28"/>
      <c r="H366" s="11" t="str">
        <f xml:space="preserve"> IF(C366="Totale",2,IF($G366 &lt;&gt; "", IF(D366 = "E",MATCH(G366, 'Cond Compo'!D$16:D$18, 0), MATCH(G366, 'Cond Compo'!C$16:C$19, 0)), ""))</f>
        <v/>
      </c>
      <c r="I366" s="12" t="str">
        <f>IF($E366 &lt;&gt; "", IF(E366 = 0, "", VLOOKUP(E366,'Cond Perturbation'!A:B,2,FALSE)),"")</f>
        <v/>
      </c>
      <c r="J366" s="28"/>
      <c r="K366" s="29" t="str">
        <f>IF($B366 &lt;&gt; "", IF(C366="Oui",IF(H366=1,IF(E366=0,Résultat!G$8,IF(J366="No",Résultat!$G$8,Résultat!$G$7)),IF(H366=2,IF(E366=0,Résultat!G$9,IF(J366="No",Résultat!$G$9,Résultat!$G$7)),Résultat!$G$7)),IF(C366 = "Totale", IF(H366=1,IF(E366=0,Résultat!G$8,IF(J366="No",Résultat!$G$9,Résultat!$G$7)),IF(H366=2,IF(E366=0,Résultat!G$9,IF(J366="No",Résultat!$G$9,Résultat!$G$7)),Résultat!$G$7)),Résultat!$G$7)), "")</f>
        <v/>
      </c>
    </row>
    <row r="367" spans="1:11" ht="20.100000000000001" customHeight="1">
      <c r="A367" s="26"/>
      <c r="B367" s="27"/>
      <c r="C367" s="11" t="str">
        <f>IF($B367 &lt;&gt; "",VLOOKUP(MID(B367,3,5),'Recyclabilité Prod Matx'!C:F,2,FALSE), "")</f>
        <v/>
      </c>
      <c r="D367" s="11" t="str">
        <f>IF($B367 &lt;&gt; "",VLOOKUP(MID(B367,3,5),'Recyclabilité Prod Matx'!C:F,3,FALSE),"")</f>
        <v/>
      </c>
      <c r="E367" s="11" t="str">
        <f>IF($B367 &lt;&gt; "",VLOOKUP(MID(B367,3,5),'Recyclabilité Prod Matx'!C:F,4,FALSE), "")</f>
        <v/>
      </c>
      <c r="F367" s="12" t="str">
        <f>IF($B367 &lt;&gt; "", IF(C367="Totale","",IF(D367 = 0, "", VLOOKUP(D367,'Cond Compo'!A:B,2,FALSE))),"")</f>
        <v/>
      </c>
      <c r="G367" s="28"/>
      <c r="H367" s="11" t="str">
        <f xml:space="preserve"> IF(C367="Totale",2,IF($G367 &lt;&gt; "", IF(D367 = "E",MATCH(G367, 'Cond Compo'!D$16:D$18, 0), MATCH(G367, 'Cond Compo'!C$16:C$19, 0)), ""))</f>
        <v/>
      </c>
      <c r="I367" s="12" t="str">
        <f>IF($E367 &lt;&gt; "", IF(E367 = 0, "", VLOOKUP(E367,'Cond Perturbation'!A:B,2,FALSE)),"")</f>
        <v/>
      </c>
      <c r="J367" s="28"/>
      <c r="K367" s="29" t="str">
        <f>IF($B367 &lt;&gt; "", IF(C367="Oui",IF(H367=1,IF(E367=0,Résultat!G$8,IF(J367="No",Résultat!$G$8,Résultat!$G$7)),IF(H367=2,IF(E367=0,Résultat!G$9,IF(J367="No",Résultat!$G$9,Résultat!$G$7)),Résultat!$G$7)),IF(C367 = "Totale", IF(H367=1,IF(E367=0,Résultat!G$8,IF(J367="No",Résultat!$G$9,Résultat!$G$7)),IF(H367=2,IF(E367=0,Résultat!G$9,IF(J367="No",Résultat!$G$9,Résultat!$G$7)),Résultat!$G$7)),Résultat!$G$7)), "")</f>
        <v/>
      </c>
    </row>
    <row r="368" spans="1:11" ht="20.100000000000001" customHeight="1">
      <c r="A368" s="26"/>
      <c r="B368" s="27"/>
      <c r="C368" s="11" t="str">
        <f>IF($B368 &lt;&gt; "",VLOOKUP(MID(B368,3,5),'Recyclabilité Prod Matx'!C:F,2,FALSE), "")</f>
        <v/>
      </c>
      <c r="D368" s="11" t="str">
        <f>IF($B368 &lt;&gt; "",VLOOKUP(MID(B368,3,5),'Recyclabilité Prod Matx'!C:F,3,FALSE),"")</f>
        <v/>
      </c>
      <c r="E368" s="11" t="str">
        <f>IF($B368 &lt;&gt; "",VLOOKUP(MID(B368,3,5),'Recyclabilité Prod Matx'!C:F,4,FALSE), "")</f>
        <v/>
      </c>
      <c r="F368" s="12" t="str">
        <f>IF($B368 &lt;&gt; "", IF(C368="Totale","",IF(D368 = 0, "", VLOOKUP(D368,'Cond Compo'!A:B,2,FALSE))),"")</f>
        <v/>
      </c>
      <c r="G368" s="28"/>
      <c r="H368" s="11" t="str">
        <f xml:space="preserve"> IF(C368="Totale",2,IF($G368 &lt;&gt; "", IF(D368 = "E",MATCH(G368, 'Cond Compo'!D$16:D$18, 0), MATCH(G368, 'Cond Compo'!C$16:C$19, 0)), ""))</f>
        <v/>
      </c>
      <c r="I368" s="12" t="str">
        <f>IF($E368 &lt;&gt; "", IF(E368 = 0, "", VLOOKUP(E368,'Cond Perturbation'!A:B,2,FALSE)),"")</f>
        <v/>
      </c>
      <c r="J368" s="28"/>
      <c r="K368" s="29" t="str">
        <f>IF($B368 &lt;&gt; "", IF(C368="Oui",IF(H368=1,IF(E368=0,Résultat!G$8,IF(J368="No",Résultat!$G$8,Résultat!$G$7)),IF(H368=2,IF(E368=0,Résultat!G$9,IF(J368="No",Résultat!$G$9,Résultat!$G$7)),Résultat!$G$7)),IF(C368 = "Totale", IF(H368=1,IF(E368=0,Résultat!G$8,IF(J368="No",Résultat!$G$9,Résultat!$G$7)),IF(H368=2,IF(E368=0,Résultat!G$9,IF(J368="No",Résultat!$G$9,Résultat!$G$7)),Résultat!$G$7)),Résultat!$G$7)), "")</f>
        <v/>
      </c>
    </row>
    <row r="369" spans="1:11" ht="20.100000000000001" customHeight="1">
      <c r="A369" s="26"/>
      <c r="B369" s="27"/>
      <c r="C369" s="11" t="str">
        <f>IF($B369 &lt;&gt; "",VLOOKUP(MID(B369,3,5),'Recyclabilité Prod Matx'!C:F,2,FALSE), "")</f>
        <v/>
      </c>
      <c r="D369" s="11" t="str">
        <f>IF($B369 &lt;&gt; "",VLOOKUP(MID(B369,3,5),'Recyclabilité Prod Matx'!C:F,3,FALSE),"")</f>
        <v/>
      </c>
      <c r="E369" s="11" t="str">
        <f>IF($B369 &lt;&gt; "",VLOOKUP(MID(B369,3,5),'Recyclabilité Prod Matx'!C:F,4,FALSE), "")</f>
        <v/>
      </c>
      <c r="F369" s="12" t="str">
        <f>IF($B369 &lt;&gt; "", IF(C369="Totale","",IF(D369 = 0, "", VLOOKUP(D369,'Cond Compo'!A:B,2,FALSE))),"")</f>
        <v/>
      </c>
      <c r="G369" s="28"/>
      <c r="H369" s="11" t="str">
        <f xml:space="preserve"> IF(C369="Totale",2,IF($G369 &lt;&gt; "", IF(D369 = "E",MATCH(G369, 'Cond Compo'!D$16:D$18, 0), MATCH(G369, 'Cond Compo'!C$16:C$19, 0)), ""))</f>
        <v/>
      </c>
      <c r="I369" s="12" t="str">
        <f>IF($E369 &lt;&gt; "", IF(E369 = 0, "", VLOOKUP(E369,'Cond Perturbation'!A:B,2,FALSE)),"")</f>
        <v/>
      </c>
      <c r="J369" s="28"/>
      <c r="K369" s="29" t="str">
        <f>IF($B369 &lt;&gt; "", IF(C369="Oui",IF(H369=1,IF(E369=0,Résultat!G$8,IF(J369="No",Résultat!$G$8,Résultat!$G$7)),IF(H369=2,IF(E369=0,Résultat!G$9,IF(J369="No",Résultat!$G$9,Résultat!$G$7)),Résultat!$G$7)),IF(C369 = "Totale", IF(H369=1,IF(E369=0,Résultat!G$8,IF(J369="No",Résultat!$G$9,Résultat!$G$7)),IF(H369=2,IF(E369=0,Résultat!G$9,IF(J369="No",Résultat!$G$9,Résultat!$G$7)),Résultat!$G$7)),Résultat!$G$7)), "")</f>
        <v/>
      </c>
    </row>
    <row r="370" spans="1:11" ht="20.100000000000001" customHeight="1">
      <c r="A370" s="26"/>
      <c r="B370" s="27"/>
      <c r="C370" s="11" t="str">
        <f>IF($B370 &lt;&gt; "",VLOOKUP(MID(B370,3,5),'Recyclabilité Prod Matx'!C:F,2,FALSE), "")</f>
        <v/>
      </c>
      <c r="D370" s="11" t="str">
        <f>IF($B370 &lt;&gt; "",VLOOKUP(MID(B370,3,5),'Recyclabilité Prod Matx'!C:F,3,FALSE),"")</f>
        <v/>
      </c>
      <c r="E370" s="11" t="str">
        <f>IF($B370 &lt;&gt; "",VLOOKUP(MID(B370,3,5),'Recyclabilité Prod Matx'!C:F,4,FALSE), "")</f>
        <v/>
      </c>
      <c r="F370" s="12" t="str">
        <f>IF($B370 &lt;&gt; "", IF(C370="Totale","",IF(D370 = 0, "", VLOOKUP(D370,'Cond Compo'!A:B,2,FALSE))),"")</f>
        <v/>
      </c>
      <c r="G370" s="28"/>
      <c r="H370" s="11" t="str">
        <f xml:space="preserve"> IF(C370="Totale",2,IF($G370 &lt;&gt; "", IF(D370 = "E",MATCH(G370, 'Cond Compo'!D$16:D$18, 0), MATCH(G370, 'Cond Compo'!C$16:C$19, 0)), ""))</f>
        <v/>
      </c>
      <c r="I370" s="12" t="str">
        <f>IF($E370 &lt;&gt; "", IF(E370 = 0, "", VLOOKUP(E370,'Cond Perturbation'!A:B,2,FALSE)),"")</f>
        <v/>
      </c>
      <c r="J370" s="28"/>
      <c r="K370" s="29" t="str">
        <f>IF($B370 &lt;&gt; "", IF(C370="Oui",IF(H370=1,IF(E370=0,Résultat!G$8,IF(J370="No",Résultat!$G$8,Résultat!$G$7)),IF(H370=2,IF(E370=0,Résultat!G$9,IF(J370="No",Résultat!$G$9,Résultat!$G$7)),Résultat!$G$7)),IF(C370 = "Totale", IF(H370=1,IF(E370=0,Résultat!G$8,IF(J370="No",Résultat!$G$9,Résultat!$G$7)),IF(H370=2,IF(E370=0,Résultat!G$9,IF(J370="No",Résultat!$G$9,Résultat!$G$7)),Résultat!$G$7)),Résultat!$G$7)), "")</f>
        <v/>
      </c>
    </row>
    <row r="371" spans="1:11" ht="20.100000000000001" customHeight="1">
      <c r="A371" s="26"/>
      <c r="B371" s="27"/>
      <c r="C371" s="11" t="str">
        <f>IF($B371 &lt;&gt; "",VLOOKUP(MID(B371,3,5),'Recyclabilité Prod Matx'!C:F,2,FALSE), "")</f>
        <v/>
      </c>
      <c r="D371" s="11" t="str">
        <f>IF($B371 &lt;&gt; "",VLOOKUP(MID(B371,3,5),'Recyclabilité Prod Matx'!C:F,3,FALSE),"")</f>
        <v/>
      </c>
      <c r="E371" s="11" t="str">
        <f>IF($B371 &lt;&gt; "",VLOOKUP(MID(B371,3,5),'Recyclabilité Prod Matx'!C:F,4,FALSE), "")</f>
        <v/>
      </c>
      <c r="F371" s="12" t="str">
        <f>IF($B371 &lt;&gt; "", IF(C371="Totale","",IF(D371 = 0, "", VLOOKUP(D371,'Cond Compo'!A:B,2,FALSE))),"")</f>
        <v/>
      </c>
      <c r="G371" s="28"/>
      <c r="H371" s="11" t="str">
        <f xml:space="preserve"> IF(C371="Totale",2,IF($G371 &lt;&gt; "", IF(D371 = "E",MATCH(G371, 'Cond Compo'!D$16:D$18, 0), MATCH(G371, 'Cond Compo'!C$16:C$19, 0)), ""))</f>
        <v/>
      </c>
      <c r="I371" s="12" t="str">
        <f>IF($E371 &lt;&gt; "", IF(E371 = 0, "", VLOOKUP(E371,'Cond Perturbation'!A:B,2,FALSE)),"")</f>
        <v/>
      </c>
      <c r="J371" s="28"/>
      <c r="K371" s="29" t="str">
        <f>IF($B371 &lt;&gt; "", IF(C371="Oui",IF(H371=1,IF(E371=0,Résultat!G$8,IF(J371="No",Résultat!$G$8,Résultat!$G$7)),IF(H371=2,IF(E371=0,Résultat!G$9,IF(J371="No",Résultat!$G$9,Résultat!$G$7)),Résultat!$G$7)),IF(C371 = "Totale", IF(H371=1,IF(E371=0,Résultat!G$8,IF(J371="No",Résultat!$G$9,Résultat!$G$7)),IF(H371=2,IF(E371=0,Résultat!G$9,IF(J371="No",Résultat!$G$9,Résultat!$G$7)),Résultat!$G$7)),Résultat!$G$7)), "")</f>
        <v/>
      </c>
    </row>
    <row r="372" spans="1:11" ht="20.100000000000001" customHeight="1">
      <c r="A372" s="26"/>
      <c r="B372" s="27"/>
      <c r="C372" s="11" t="str">
        <f>IF($B372 &lt;&gt; "",VLOOKUP(MID(B372,3,5),'Recyclabilité Prod Matx'!C:F,2,FALSE), "")</f>
        <v/>
      </c>
      <c r="D372" s="11" t="str">
        <f>IF($B372 &lt;&gt; "",VLOOKUP(MID(B372,3,5),'Recyclabilité Prod Matx'!C:F,3,FALSE),"")</f>
        <v/>
      </c>
      <c r="E372" s="11" t="str">
        <f>IF($B372 &lt;&gt; "",VLOOKUP(MID(B372,3,5),'Recyclabilité Prod Matx'!C:F,4,FALSE), "")</f>
        <v/>
      </c>
      <c r="F372" s="12" t="str">
        <f>IF($B372 &lt;&gt; "", IF(C372="Totale","",IF(D372 = 0, "", VLOOKUP(D372,'Cond Compo'!A:B,2,FALSE))),"")</f>
        <v/>
      </c>
      <c r="G372" s="28"/>
      <c r="H372" s="11" t="str">
        <f xml:space="preserve"> IF(C372="Totale",2,IF($G372 &lt;&gt; "", IF(D372 = "E",MATCH(G372, 'Cond Compo'!D$16:D$18, 0), MATCH(G372, 'Cond Compo'!C$16:C$19, 0)), ""))</f>
        <v/>
      </c>
      <c r="I372" s="12" t="str">
        <f>IF($E372 &lt;&gt; "", IF(E372 = 0, "", VLOOKUP(E372,'Cond Perturbation'!A:B,2,FALSE)),"")</f>
        <v/>
      </c>
      <c r="J372" s="28"/>
      <c r="K372" s="29" t="str">
        <f>IF($B372 &lt;&gt; "", IF(C372="Oui",IF(H372=1,IF(E372=0,Résultat!G$8,IF(J372="No",Résultat!$G$8,Résultat!$G$7)),IF(H372=2,IF(E372=0,Résultat!G$9,IF(J372="No",Résultat!$G$9,Résultat!$G$7)),Résultat!$G$7)),IF(C372 = "Totale", IF(H372=1,IF(E372=0,Résultat!G$8,IF(J372="No",Résultat!$G$9,Résultat!$G$7)),IF(H372=2,IF(E372=0,Résultat!G$9,IF(J372="No",Résultat!$G$9,Résultat!$G$7)),Résultat!$G$7)),Résultat!$G$7)), "")</f>
        <v/>
      </c>
    </row>
    <row r="373" spans="1:11" ht="20.100000000000001" customHeight="1">
      <c r="A373" s="26"/>
      <c r="B373" s="27"/>
      <c r="C373" s="11" t="str">
        <f>IF($B373 &lt;&gt; "",VLOOKUP(MID(B373,3,5),'Recyclabilité Prod Matx'!C:F,2,FALSE), "")</f>
        <v/>
      </c>
      <c r="D373" s="11" t="str">
        <f>IF($B373 &lt;&gt; "",VLOOKUP(MID(B373,3,5),'Recyclabilité Prod Matx'!C:F,3,FALSE),"")</f>
        <v/>
      </c>
      <c r="E373" s="11" t="str">
        <f>IF($B373 &lt;&gt; "",VLOOKUP(MID(B373,3,5),'Recyclabilité Prod Matx'!C:F,4,FALSE), "")</f>
        <v/>
      </c>
      <c r="F373" s="12" t="str">
        <f>IF($B373 &lt;&gt; "", IF(C373="Totale","",IF(D373 = 0, "", VLOOKUP(D373,'Cond Compo'!A:B,2,FALSE))),"")</f>
        <v/>
      </c>
      <c r="G373" s="28"/>
      <c r="H373" s="11" t="str">
        <f xml:space="preserve"> IF(C373="Totale",2,IF($G373 &lt;&gt; "", IF(D373 = "E",MATCH(G373, 'Cond Compo'!D$16:D$18, 0), MATCH(G373, 'Cond Compo'!C$16:C$19, 0)), ""))</f>
        <v/>
      </c>
      <c r="I373" s="12" t="str">
        <f>IF($E373 &lt;&gt; "", IF(E373 = 0, "", VLOOKUP(E373,'Cond Perturbation'!A:B,2,FALSE)),"")</f>
        <v/>
      </c>
      <c r="J373" s="28"/>
      <c r="K373" s="29" t="str">
        <f>IF($B373 &lt;&gt; "", IF(C373="Oui",IF(H373=1,IF(E373=0,Résultat!G$8,IF(J373="No",Résultat!$G$8,Résultat!$G$7)),IF(H373=2,IF(E373=0,Résultat!G$9,IF(J373="No",Résultat!$G$9,Résultat!$G$7)),Résultat!$G$7)),IF(C373 = "Totale", IF(H373=1,IF(E373=0,Résultat!G$8,IF(J373="No",Résultat!$G$9,Résultat!$G$7)),IF(H373=2,IF(E373=0,Résultat!G$9,IF(J373="No",Résultat!$G$9,Résultat!$G$7)),Résultat!$G$7)),Résultat!$G$7)), "")</f>
        <v/>
      </c>
    </row>
    <row r="374" spans="1:11" ht="20.100000000000001" customHeight="1">
      <c r="A374" s="26"/>
      <c r="B374" s="27"/>
      <c r="C374" s="11" t="str">
        <f>IF($B374 &lt;&gt; "",VLOOKUP(MID(B374,3,5),'Recyclabilité Prod Matx'!C:F,2,FALSE), "")</f>
        <v/>
      </c>
      <c r="D374" s="11" t="str">
        <f>IF($B374 &lt;&gt; "",VLOOKUP(MID(B374,3,5),'Recyclabilité Prod Matx'!C:F,3,FALSE),"")</f>
        <v/>
      </c>
      <c r="E374" s="11" t="str">
        <f>IF($B374 &lt;&gt; "",VLOOKUP(MID(B374,3,5),'Recyclabilité Prod Matx'!C:F,4,FALSE), "")</f>
        <v/>
      </c>
      <c r="F374" s="12" t="str">
        <f>IF($B374 &lt;&gt; "", IF(C374="Totale","",IF(D374 = 0, "", VLOOKUP(D374,'Cond Compo'!A:B,2,FALSE))),"")</f>
        <v/>
      </c>
      <c r="G374" s="28"/>
      <c r="H374" s="11" t="str">
        <f xml:space="preserve"> IF(C374="Totale",2,IF($G374 &lt;&gt; "", IF(D374 = "E",MATCH(G374, 'Cond Compo'!D$16:D$18, 0), MATCH(G374, 'Cond Compo'!C$16:C$19, 0)), ""))</f>
        <v/>
      </c>
      <c r="I374" s="12" t="str">
        <f>IF($E374 &lt;&gt; "", IF(E374 = 0, "", VLOOKUP(E374,'Cond Perturbation'!A:B,2,FALSE)),"")</f>
        <v/>
      </c>
      <c r="J374" s="28"/>
      <c r="K374" s="29" t="str">
        <f>IF($B374 &lt;&gt; "", IF(C374="Oui",IF(H374=1,IF(E374=0,Résultat!G$8,IF(J374="No",Résultat!$G$8,Résultat!$G$7)),IF(H374=2,IF(E374=0,Résultat!G$9,IF(J374="No",Résultat!$G$9,Résultat!$G$7)),Résultat!$G$7)),IF(C374 = "Totale", IF(H374=1,IF(E374=0,Résultat!G$8,IF(J374="No",Résultat!$G$9,Résultat!$G$7)),IF(H374=2,IF(E374=0,Résultat!G$9,IF(J374="No",Résultat!$G$9,Résultat!$G$7)),Résultat!$G$7)),Résultat!$G$7)), "")</f>
        <v/>
      </c>
    </row>
    <row r="375" spans="1:11" ht="20.100000000000001" customHeight="1">
      <c r="A375" s="26"/>
      <c r="B375" s="27"/>
      <c r="C375" s="11" t="str">
        <f>IF($B375 &lt;&gt; "",VLOOKUP(MID(B375,3,5),'Recyclabilité Prod Matx'!C:F,2,FALSE), "")</f>
        <v/>
      </c>
      <c r="D375" s="11" t="str">
        <f>IF($B375 &lt;&gt; "",VLOOKUP(MID(B375,3,5),'Recyclabilité Prod Matx'!C:F,3,FALSE),"")</f>
        <v/>
      </c>
      <c r="E375" s="11" t="str">
        <f>IF($B375 &lt;&gt; "",VLOOKUP(MID(B375,3,5),'Recyclabilité Prod Matx'!C:F,4,FALSE), "")</f>
        <v/>
      </c>
      <c r="F375" s="12" t="str">
        <f>IF($B375 &lt;&gt; "", IF(C375="Totale","",IF(D375 = 0, "", VLOOKUP(D375,'Cond Compo'!A:B,2,FALSE))),"")</f>
        <v/>
      </c>
      <c r="G375" s="28"/>
      <c r="H375" s="11" t="str">
        <f xml:space="preserve"> IF(C375="Totale",2,IF($G375 &lt;&gt; "", IF(D375 = "E",MATCH(G375, 'Cond Compo'!D$16:D$18, 0), MATCH(G375, 'Cond Compo'!C$16:C$19, 0)), ""))</f>
        <v/>
      </c>
      <c r="I375" s="12" t="str">
        <f>IF($E375 &lt;&gt; "", IF(E375 = 0, "", VLOOKUP(E375,'Cond Perturbation'!A:B,2,FALSE)),"")</f>
        <v/>
      </c>
      <c r="J375" s="28"/>
      <c r="K375" s="29" t="str">
        <f>IF($B375 &lt;&gt; "", IF(C375="Oui",IF(H375=1,IF(E375=0,Résultat!G$8,IF(J375="No",Résultat!$G$8,Résultat!$G$7)),IF(H375=2,IF(E375=0,Résultat!G$9,IF(J375="No",Résultat!$G$9,Résultat!$G$7)),Résultat!$G$7)),IF(C375 = "Totale", IF(H375=1,IF(E375=0,Résultat!G$8,IF(J375="No",Résultat!$G$9,Résultat!$G$7)),IF(H375=2,IF(E375=0,Résultat!G$9,IF(J375="No",Résultat!$G$9,Résultat!$G$7)),Résultat!$G$7)),Résultat!$G$7)), "")</f>
        <v/>
      </c>
    </row>
    <row r="376" spans="1:11" ht="20.100000000000001" customHeight="1">
      <c r="A376" s="26"/>
      <c r="B376" s="27"/>
      <c r="C376" s="11" t="str">
        <f>IF($B376 &lt;&gt; "",VLOOKUP(MID(B376,3,5),'Recyclabilité Prod Matx'!C:F,2,FALSE), "")</f>
        <v/>
      </c>
      <c r="D376" s="11" t="str">
        <f>IF($B376 &lt;&gt; "",VLOOKUP(MID(B376,3,5),'Recyclabilité Prod Matx'!C:F,3,FALSE),"")</f>
        <v/>
      </c>
      <c r="E376" s="11" t="str">
        <f>IF($B376 &lt;&gt; "",VLOOKUP(MID(B376,3,5),'Recyclabilité Prod Matx'!C:F,4,FALSE), "")</f>
        <v/>
      </c>
      <c r="F376" s="12" t="str">
        <f>IF($B376 &lt;&gt; "", IF(C376="Totale","",IF(D376 = 0, "", VLOOKUP(D376,'Cond Compo'!A:B,2,FALSE))),"")</f>
        <v/>
      </c>
      <c r="G376" s="28"/>
      <c r="H376" s="11" t="str">
        <f xml:space="preserve"> IF(C376="Totale",2,IF($G376 &lt;&gt; "", IF(D376 = "E",MATCH(G376, 'Cond Compo'!D$16:D$18, 0), MATCH(G376, 'Cond Compo'!C$16:C$19, 0)), ""))</f>
        <v/>
      </c>
      <c r="I376" s="12" t="str">
        <f>IF($E376 &lt;&gt; "", IF(E376 = 0, "", VLOOKUP(E376,'Cond Perturbation'!A:B,2,FALSE)),"")</f>
        <v/>
      </c>
      <c r="J376" s="28"/>
      <c r="K376" s="29" t="str">
        <f>IF($B376 &lt;&gt; "", IF(C376="Oui",IF(H376=1,IF(E376=0,Résultat!G$8,IF(J376="No",Résultat!$G$8,Résultat!$G$7)),IF(H376=2,IF(E376=0,Résultat!G$9,IF(J376="No",Résultat!$G$9,Résultat!$G$7)),Résultat!$G$7)),IF(C376 = "Totale", IF(H376=1,IF(E376=0,Résultat!G$8,IF(J376="No",Résultat!$G$9,Résultat!$G$7)),IF(H376=2,IF(E376=0,Résultat!G$9,IF(J376="No",Résultat!$G$9,Résultat!$G$7)),Résultat!$G$7)),Résultat!$G$7)), "")</f>
        <v/>
      </c>
    </row>
    <row r="377" spans="1:11" ht="20.100000000000001" customHeight="1">
      <c r="A377" s="26"/>
      <c r="B377" s="27"/>
      <c r="C377" s="11" t="str">
        <f>IF($B377 &lt;&gt; "",VLOOKUP(MID(B377,3,5),'Recyclabilité Prod Matx'!C:F,2,FALSE), "")</f>
        <v/>
      </c>
      <c r="D377" s="11" t="str">
        <f>IF($B377 &lt;&gt; "",VLOOKUP(MID(B377,3,5),'Recyclabilité Prod Matx'!C:F,3,FALSE),"")</f>
        <v/>
      </c>
      <c r="E377" s="11" t="str">
        <f>IF($B377 &lt;&gt; "",VLOOKUP(MID(B377,3,5),'Recyclabilité Prod Matx'!C:F,4,FALSE), "")</f>
        <v/>
      </c>
      <c r="F377" s="12" t="str">
        <f>IF($B377 &lt;&gt; "", IF(C377="Totale","",IF(D377 = 0, "", VLOOKUP(D377,'Cond Compo'!A:B,2,FALSE))),"")</f>
        <v/>
      </c>
      <c r="G377" s="28"/>
      <c r="H377" s="11" t="str">
        <f xml:space="preserve"> IF(C377="Totale",2,IF($G377 &lt;&gt; "", IF(D377 = "E",MATCH(G377, 'Cond Compo'!D$16:D$18, 0), MATCH(G377, 'Cond Compo'!C$16:C$19, 0)), ""))</f>
        <v/>
      </c>
      <c r="I377" s="12" t="str">
        <f>IF($E377 &lt;&gt; "", IF(E377 = 0, "", VLOOKUP(E377,'Cond Perturbation'!A:B,2,FALSE)),"")</f>
        <v/>
      </c>
      <c r="J377" s="28"/>
      <c r="K377" s="29" t="str">
        <f>IF($B377 &lt;&gt; "", IF(C377="Oui",IF(H377=1,IF(E377=0,Résultat!G$8,IF(J377="No",Résultat!$G$8,Résultat!$G$7)),IF(H377=2,IF(E377=0,Résultat!G$9,IF(J377="No",Résultat!$G$9,Résultat!$G$7)),Résultat!$G$7)),IF(C377 = "Totale", IF(H377=1,IF(E377=0,Résultat!G$8,IF(J377="No",Résultat!$G$9,Résultat!$G$7)),IF(H377=2,IF(E377=0,Résultat!G$9,IF(J377="No",Résultat!$G$9,Résultat!$G$7)),Résultat!$G$7)),Résultat!$G$7)), "")</f>
        <v/>
      </c>
    </row>
    <row r="378" spans="1:11" ht="20.100000000000001" customHeight="1">
      <c r="A378" s="26"/>
      <c r="B378" s="27"/>
      <c r="C378" s="11" t="str">
        <f>IF($B378 &lt;&gt; "",VLOOKUP(MID(B378,3,5),'Recyclabilité Prod Matx'!C:F,2,FALSE), "")</f>
        <v/>
      </c>
      <c r="D378" s="11" t="str">
        <f>IF($B378 &lt;&gt; "",VLOOKUP(MID(B378,3,5),'Recyclabilité Prod Matx'!C:F,3,FALSE),"")</f>
        <v/>
      </c>
      <c r="E378" s="11" t="str">
        <f>IF($B378 &lt;&gt; "",VLOOKUP(MID(B378,3,5),'Recyclabilité Prod Matx'!C:F,4,FALSE), "")</f>
        <v/>
      </c>
      <c r="F378" s="12" t="str">
        <f>IF($B378 &lt;&gt; "", IF(C378="Totale","",IF(D378 = 0, "", VLOOKUP(D378,'Cond Compo'!A:B,2,FALSE))),"")</f>
        <v/>
      </c>
      <c r="G378" s="28"/>
      <c r="H378" s="11" t="str">
        <f xml:space="preserve"> IF(C378="Totale",2,IF($G378 &lt;&gt; "", IF(D378 = "E",MATCH(G378, 'Cond Compo'!D$16:D$18, 0), MATCH(G378, 'Cond Compo'!C$16:C$19, 0)), ""))</f>
        <v/>
      </c>
      <c r="I378" s="12" t="str">
        <f>IF($E378 &lt;&gt; "", IF(E378 = 0, "", VLOOKUP(E378,'Cond Perturbation'!A:B,2,FALSE)),"")</f>
        <v/>
      </c>
      <c r="J378" s="28"/>
      <c r="K378" s="29" t="str">
        <f>IF($B378 &lt;&gt; "", IF(C378="Oui",IF(H378=1,IF(E378=0,Résultat!G$8,IF(J378="No",Résultat!$G$8,Résultat!$G$7)),IF(H378=2,IF(E378=0,Résultat!G$9,IF(J378="No",Résultat!$G$9,Résultat!$G$7)),Résultat!$G$7)),IF(C378 = "Totale", IF(H378=1,IF(E378=0,Résultat!G$8,IF(J378="No",Résultat!$G$9,Résultat!$G$7)),IF(H378=2,IF(E378=0,Résultat!G$9,IF(J378="No",Résultat!$G$9,Résultat!$G$7)),Résultat!$G$7)),Résultat!$G$7)), "")</f>
        <v/>
      </c>
    </row>
    <row r="379" spans="1:11" ht="20.100000000000001" customHeight="1">
      <c r="A379" s="26"/>
      <c r="B379" s="27"/>
      <c r="C379" s="11" t="str">
        <f>IF($B379 &lt;&gt; "",VLOOKUP(MID(B379,3,5),'Recyclabilité Prod Matx'!C:F,2,FALSE), "")</f>
        <v/>
      </c>
      <c r="D379" s="11" t="str">
        <f>IF($B379 &lt;&gt; "",VLOOKUP(MID(B379,3,5),'Recyclabilité Prod Matx'!C:F,3,FALSE),"")</f>
        <v/>
      </c>
      <c r="E379" s="11" t="str">
        <f>IF($B379 &lt;&gt; "",VLOOKUP(MID(B379,3,5),'Recyclabilité Prod Matx'!C:F,4,FALSE), "")</f>
        <v/>
      </c>
      <c r="F379" s="12" t="str">
        <f>IF($B379 &lt;&gt; "", IF(C379="Totale","",IF(D379 = 0, "", VLOOKUP(D379,'Cond Compo'!A:B,2,FALSE))),"")</f>
        <v/>
      </c>
      <c r="G379" s="28"/>
      <c r="H379" s="11" t="str">
        <f xml:space="preserve"> IF(C379="Totale",2,IF($G379 &lt;&gt; "", IF(D379 = "E",MATCH(G379, 'Cond Compo'!D$16:D$18, 0), MATCH(G379, 'Cond Compo'!C$16:C$19, 0)), ""))</f>
        <v/>
      </c>
      <c r="I379" s="12" t="str">
        <f>IF($E379 &lt;&gt; "", IF(E379 = 0, "", VLOOKUP(E379,'Cond Perturbation'!A:B,2,FALSE)),"")</f>
        <v/>
      </c>
      <c r="J379" s="28"/>
      <c r="K379" s="29" t="str">
        <f>IF($B379 &lt;&gt; "", IF(C379="Oui",IF(H379=1,IF(E379=0,Résultat!G$8,IF(J379="No",Résultat!$G$8,Résultat!$G$7)),IF(H379=2,IF(E379=0,Résultat!G$9,IF(J379="No",Résultat!$G$9,Résultat!$G$7)),Résultat!$G$7)),IF(C379 = "Totale", IF(H379=1,IF(E379=0,Résultat!G$8,IF(J379="No",Résultat!$G$9,Résultat!$G$7)),IF(H379=2,IF(E379=0,Résultat!G$9,IF(J379="No",Résultat!$G$9,Résultat!$G$7)),Résultat!$G$7)),Résultat!$G$7)), "")</f>
        <v/>
      </c>
    </row>
    <row r="380" spans="1:11" ht="20.100000000000001" customHeight="1">
      <c r="A380" s="26"/>
      <c r="B380" s="27"/>
      <c r="C380" s="11" t="str">
        <f>IF($B380 &lt;&gt; "",VLOOKUP(MID(B380,3,5),'Recyclabilité Prod Matx'!C:F,2,FALSE), "")</f>
        <v/>
      </c>
      <c r="D380" s="11" t="str">
        <f>IF($B380 &lt;&gt; "",VLOOKUP(MID(B380,3,5),'Recyclabilité Prod Matx'!C:F,3,FALSE),"")</f>
        <v/>
      </c>
      <c r="E380" s="11" t="str">
        <f>IF($B380 &lt;&gt; "",VLOOKUP(MID(B380,3,5),'Recyclabilité Prod Matx'!C:F,4,FALSE), "")</f>
        <v/>
      </c>
      <c r="F380" s="12" t="str">
        <f>IF($B380 &lt;&gt; "", IF(C380="Totale","",IF(D380 = 0, "", VLOOKUP(D380,'Cond Compo'!A:B,2,FALSE))),"")</f>
        <v/>
      </c>
      <c r="G380" s="28"/>
      <c r="H380" s="11" t="str">
        <f xml:space="preserve"> IF(C380="Totale",2,IF($G380 &lt;&gt; "", IF(D380 = "E",MATCH(G380, 'Cond Compo'!D$16:D$18, 0), MATCH(G380, 'Cond Compo'!C$16:C$19, 0)), ""))</f>
        <v/>
      </c>
      <c r="I380" s="12" t="str">
        <f>IF($E380 &lt;&gt; "", IF(E380 = 0, "", VLOOKUP(E380,'Cond Perturbation'!A:B,2,FALSE)),"")</f>
        <v/>
      </c>
      <c r="J380" s="28"/>
      <c r="K380" s="29" t="str">
        <f>IF($B380 &lt;&gt; "", IF(C380="Oui",IF(H380=1,IF(E380=0,Résultat!G$8,IF(J380="No",Résultat!$G$8,Résultat!$G$7)),IF(H380=2,IF(E380=0,Résultat!G$9,IF(J380="No",Résultat!$G$9,Résultat!$G$7)),Résultat!$G$7)),IF(C380 = "Totale", IF(H380=1,IF(E380=0,Résultat!G$8,IF(J380="No",Résultat!$G$9,Résultat!$G$7)),IF(H380=2,IF(E380=0,Résultat!G$9,IF(J380="No",Résultat!$G$9,Résultat!$G$7)),Résultat!$G$7)),Résultat!$G$7)), "")</f>
        <v/>
      </c>
    </row>
    <row r="381" spans="1:11" ht="20.100000000000001" customHeight="1">
      <c r="A381" s="26"/>
      <c r="B381" s="27"/>
      <c r="C381" s="11" t="str">
        <f>IF($B381 &lt;&gt; "",VLOOKUP(MID(B381,3,5),'Recyclabilité Prod Matx'!C:F,2,FALSE), "")</f>
        <v/>
      </c>
      <c r="D381" s="11" t="str">
        <f>IF($B381 &lt;&gt; "",VLOOKUP(MID(B381,3,5),'Recyclabilité Prod Matx'!C:F,3,FALSE),"")</f>
        <v/>
      </c>
      <c r="E381" s="11" t="str">
        <f>IF($B381 &lt;&gt; "",VLOOKUP(MID(B381,3,5),'Recyclabilité Prod Matx'!C:F,4,FALSE), "")</f>
        <v/>
      </c>
      <c r="F381" s="12" t="str">
        <f>IF($B381 &lt;&gt; "", IF(C381="Totale","",IF(D381 = 0, "", VLOOKUP(D381,'Cond Compo'!A:B,2,FALSE))),"")</f>
        <v/>
      </c>
      <c r="G381" s="28"/>
      <c r="H381" s="11" t="str">
        <f xml:space="preserve"> IF(C381="Totale",2,IF($G381 &lt;&gt; "", IF(D381 = "E",MATCH(G381, 'Cond Compo'!D$16:D$18, 0), MATCH(G381, 'Cond Compo'!C$16:C$19, 0)), ""))</f>
        <v/>
      </c>
      <c r="I381" s="12" t="str">
        <f>IF($E381 &lt;&gt; "", IF(E381 = 0, "", VLOOKUP(E381,'Cond Perturbation'!A:B,2,FALSE)),"")</f>
        <v/>
      </c>
      <c r="J381" s="28"/>
      <c r="K381" s="29" t="str">
        <f>IF($B381 &lt;&gt; "", IF(C381="Oui",IF(H381=1,IF(E381=0,Résultat!G$8,IF(J381="No",Résultat!$G$8,Résultat!$G$7)),IF(H381=2,IF(E381=0,Résultat!G$9,IF(J381="No",Résultat!$G$9,Résultat!$G$7)),Résultat!$G$7)),IF(C381 = "Totale", IF(H381=1,IF(E381=0,Résultat!G$8,IF(J381="No",Résultat!$G$9,Résultat!$G$7)),IF(H381=2,IF(E381=0,Résultat!G$9,IF(J381="No",Résultat!$G$9,Résultat!$G$7)),Résultat!$G$7)),Résultat!$G$7)), "")</f>
        <v/>
      </c>
    </row>
    <row r="382" spans="1:11" ht="20.100000000000001" customHeight="1">
      <c r="A382" s="26"/>
      <c r="B382" s="27"/>
      <c r="C382" s="11" t="str">
        <f>IF($B382 &lt;&gt; "",VLOOKUP(MID(B382,3,5),'Recyclabilité Prod Matx'!C:F,2,FALSE), "")</f>
        <v/>
      </c>
      <c r="D382" s="11" t="str">
        <f>IF($B382 &lt;&gt; "",VLOOKUP(MID(B382,3,5),'Recyclabilité Prod Matx'!C:F,3,FALSE),"")</f>
        <v/>
      </c>
      <c r="E382" s="11" t="str">
        <f>IF($B382 &lt;&gt; "",VLOOKUP(MID(B382,3,5),'Recyclabilité Prod Matx'!C:F,4,FALSE), "")</f>
        <v/>
      </c>
      <c r="F382" s="12" t="str">
        <f>IF($B382 &lt;&gt; "", IF(C382="Totale","",IF(D382 = 0, "", VLOOKUP(D382,'Cond Compo'!A:B,2,FALSE))),"")</f>
        <v/>
      </c>
      <c r="G382" s="28"/>
      <c r="H382" s="11" t="str">
        <f xml:space="preserve"> IF(C382="Totale",2,IF($G382 &lt;&gt; "", IF(D382 = "E",MATCH(G382, 'Cond Compo'!D$16:D$18, 0), MATCH(G382, 'Cond Compo'!C$16:C$19, 0)), ""))</f>
        <v/>
      </c>
      <c r="I382" s="12" t="str">
        <f>IF($E382 &lt;&gt; "", IF(E382 = 0, "", VLOOKUP(E382,'Cond Perturbation'!A:B,2,FALSE)),"")</f>
        <v/>
      </c>
      <c r="J382" s="28"/>
      <c r="K382" s="29" t="str">
        <f>IF($B382 &lt;&gt; "", IF(C382="Oui",IF(H382=1,IF(E382=0,Résultat!G$8,IF(J382="No",Résultat!$G$8,Résultat!$G$7)),IF(H382=2,IF(E382=0,Résultat!G$9,IF(J382="No",Résultat!$G$9,Résultat!$G$7)),Résultat!$G$7)),IF(C382 = "Totale", IF(H382=1,IF(E382=0,Résultat!G$8,IF(J382="No",Résultat!$G$9,Résultat!$G$7)),IF(H382=2,IF(E382=0,Résultat!G$9,IF(J382="No",Résultat!$G$9,Résultat!$G$7)),Résultat!$G$7)),Résultat!$G$7)), "")</f>
        <v/>
      </c>
    </row>
    <row r="383" spans="1:11" ht="20.100000000000001" customHeight="1">
      <c r="A383" s="26"/>
      <c r="B383" s="27"/>
      <c r="C383" s="11" t="str">
        <f>IF($B383 &lt;&gt; "",VLOOKUP(MID(B383,3,5),'Recyclabilité Prod Matx'!C:F,2,FALSE), "")</f>
        <v/>
      </c>
      <c r="D383" s="11" t="str">
        <f>IF($B383 &lt;&gt; "",VLOOKUP(MID(B383,3,5),'Recyclabilité Prod Matx'!C:F,3,FALSE),"")</f>
        <v/>
      </c>
      <c r="E383" s="11" t="str">
        <f>IF($B383 &lt;&gt; "",VLOOKUP(MID(B383,3,5),'Recyclabilité Prod Matx'!C:F,4,FALSE), "")</f>
        <v/>
      </c>
      <c r="F383" s="12" t="str">
        <f>IF($B383 &lt;&gt; "", IF(C383="Totale","",IF(D383 = 0, "", VLOOKUP(D383,'Cond Compo'!A:B,2,FALSE))),"")</f>
        <v/>
      </c>
      <c r="G383" s="28"/>
      <c r="H383" s="11" t="str">
        <f xml:space="preserve"> IF(C383="Totale",2,IF($G383 &lt;&gt; "", IF(D383 = "E",MATCH(G383, 'Cond Compo'!D$16:D$18, 0), MATCH(G383, 'Cond Compo'!C$16:C$19, 0)), ""))</f>
        <v/>
      </c>
      <c r="I383" s="12" t="str">
        <f>IF($E383 &lt;&gt; "", IF(E383 = 0, "", VLOOKUP(E383,'Cond Perturbation'!A:B,2,FALSE)),"")</f>
        <v/>
      </c>
      <c r="J383" s="28"/>
      <c r="K383" s="29" t="str">
        <f>IF($B383 &lt;&gt; "", IF(C383="Oui",IF(H383=1,IF(E383=0,Résultat!G$8,IF(J383="No",Résultat!$G$8,Résultat!$G$7)),IF(H383=2,IF(E383=0,Résultat!G$9,IF(J383="No",Résultat!$G$9,Résultat!$G$7)),Résultat!$G$7)),IF(C383 = "Totale", IF(H383=1,IF(E383=0,Résultat!G$8,IF(J383="No",Résultat!$G$9,Résultat!$G$7)),IF(H383=2,IF(E383=0,Résultat!G$9,IF(J383="No",Résultat!$G$9,Résultat!$G$7)),Résultat!$G$7)),Résultat!$G$7)), "")</f>
        <v/>
      </c>
    </row>
    <row r="384" spans="1:11" ht="20.100000000000001" customHeight="1">
      <c r="A384" s="26"/>
      <c r="B384" s="27"/>
      <c r="C384" s="11" t="str">
        <f>IF($B384 &lt;&gt; "",VLOOKUP(MID(B384,3,5),'Recyclabilité Prod Matx'!C:F,2,FALSE), "")</f>
        <v/>
      </c>
      <c r="D384" s="11" t="str">
        <f>IF($B384 &lt;&gt; "",VLOOKUP(MID(B384,3,5),'Recyclabilité Prod Matx'!C:F,3,FALSE),"")</f>
        <v/>
      </c>
      <c r="E384" s="11" t="str">
        <f>IF($B384 &lt;&gt; "",VLOOKUP(MID(B384,3,5),'Recyclabilité Prod Matx'!C:F,4,FALSE), "")</f>
        <v/>
      </c>
      <c r="F384" s="12" t="str">
        <f>IF($B384 &lt;&gt; "", IF(C384="Totale","",IF(D384 = 0, "", VLOOKUP(D384,'Cond Compo'!A:B,2,FALSE))),"")</f>
        <v/>
      </c>
      <c r="G384" s="28"/>
      <c r="H384" s="11" t="str">
        <f xml:space="preserve"> IF(C384="Totale",2,IF($G384 &lt;&gt; "", IF(D384 = "E",MATCH(G384, 'Cond Compo'!D$16:D$18, 0), MATCH(G384, 'Cond Compo'!C$16:C$19, 0)), ""))</f>
        <v/>
      </c>
      <c r="I384" s="12" t="str">
        <f>IF($E384 &lt;&gt; "", IF(E384 = 0, "", VLOOKUP(E384,'Cond Perturbation'!A:B,2,FALSE)),"")</f>
        <v/>
      </c>
      <c r="J384" s="28"/>
      <c r="K384" s="29" t="str">
        <f>IF($B384 &lt;&gt; "", IF(C384="Oui",IF(H384=1,IF(E384=0,Résultat!G$8,IF(J384="No",Résultat!$G$8,Résultat!$G$7)),IF(H384=2,IF(E384=0,Résultat!G$9,IF(J384="No",Résultat!$G$9,Résultat!$G$7)),Résultat!$G$7)),IF(C384 = "Totale", IF(H384=1,IF(E384=0,Résultat!G$8,IF(J384="No",Résultat!$G$9,Résultat!$G$7)),IF(H384=2,IF(E384=0,Résultat!G$9,IF(J384="No",Résultat!$G$9,Résultat!$G$7)),Résultat!$G$7)),Résultat!$G$7)), "")</f>
        <v/>
      </c>
    </row>
    <row r="385" spans="1:11" ht="20.100000000000001" customHeight="1">
      <c r="A385" s="26"/>
      <c r="B385" s="27"/>
      <c r="C385" s="11" t="str">
        <f>IF($B385 &lt;&gt; "",VLOOKUP(MID(B385,3,5),'Recyclabilité Prod Matx'!C:F,2,FALSE), "")</f>
        <v/>
      </c>
      <c r="D385" s="11" t="str">
        <f>IF($B385 &lt;&gt; "",VLOOKUP(MID(B385,3,5),'Recyclabilité Prod Matx'!C:F,3,FALSE),"")</f>
        <v/>
      </c>
      <c r="E385" s="11" t="str">
        <f>IF($B385 &lt;&gt; "",VLOOKUP(MID(B385,3,5),'Recyclabilité Prod Matx'!C:F,4,FALSE), "")</f>
        <v/>
      </c>
      <c r="F385" s="12" t="str">
        <f>IF($B385 &lt;&gt; "", IF(C385="Totale","",IF(D385 = 0, "", VLOOKUP(D385,'Cond Compo'!A:B,2,FALSE))),"")</f>
        <v/>
      </c>
      <c r="G385" s="28"/>
      <c r="H385" s="11" t="str">
        <f xml:space="preserve"> IF(C385="Totale",2,IF($G385 &lt;&gt; "", IF(D385 = "E",MATCH(G385, 'Cond Compo'!D$16:D$18, 0), MATCH(G385, 'Cond Compo'!C$16:C$19, 0)), ""))</f>
        <v/>
      </c>
      <c r="I385" s="12" t="str">
        <f>IF($E385 &lt;&gt; "", IF(E385 = 0, "", VLOOKUP(E385,'Cond Perturbation'!A:B,2,FALSE)),"")</f>
        <v/>
      </c>
      <c r="J385" s="28"/>
      <c r="K385" s="29" t="str">
        <f>IF($B385 &lt;&gt; "", IF(C385="Oui",IF(H385=1,IF(E385=0,Résultat!G$8,IF(J385="No",Résultat!$G$8,Résultat!$G$7)),IF(H385=2,IF(E385=0,Résultat!G$9,IF(J385="No",Résultat!$G$9,Résultat!$G$7)),Résultat!$G$7)),IF(C385 = "Totale", IF(H385=1,IF(E385=0,Résultat!G$8,IF(J385="No",Résultat!$G$9,Résultat!$G$7)),IF(H385=2,IF(E385=0,Résultat!G$9,IF(J385="No",Résultat!$G$9,Résultat!$G$7)),Résultat!$G$7)),Résultat!$G$7)), "")</f>
        <v/>
      </c>
    </row>
    <row r="386" spans="1:11" ht="20.100000000000001" customHeight="1">
      <c r="A386" s="26"/>
      <c r="B386" s="27"/>
      <c r="C386" s="11" t="str">
        <f>IF($B386 &lt;&gt; "",VLOOKUP(MID(B386,3,5),'Recyclabilité Prod Matx'!C:F,2,FALSE), "")</f>
        <v/>
      </c>
      <c r="D386" s="11" t="str">
        <f>IF($B386 &lt;&gt; "",VLOOKUP(MID(B386,3,5),'Recyclabilité Prod Matx'!C:F,3,FALSE),"")</f>
        <v/>
      </c>
      <c r="E386" s="11" t="str">
        <f>IF($B386 &lt;&gt; "",VLOOKUP(MID(B386,3,5),'Recyclabilité Prod Matx'!C:F,4,FALSE), "")</f>
        <v/>
      </c>
      <c r="F386" s="12" t="str">
        <f>IF($B386 &lt;&gt; "", IF(C386="Totale","",IF(D386 = 0, "", VLOOKUP(D386,'Cond Compo'!A:B,2,FALSE))),"")</f>
        <v/>
      </c>
      <c r="G386" s="28"/>
      <c r="H386" s="11" t="str">
        <f xml:space="preserve"> IF(C386="Totale",2,IF($G386 &lt;&gt; "", IF(D386 = "E",MATCH(G386, 'Cond Compo'!D$16:D$18, 0), MATCH(G386, 'Cond Compo'!C$16:C$19, 0)), ""))</f>
        <v/>
      </c>
      <c r="I386" s="12" t="str">
        <f>IF($E386 &lt;&gt; "", IF(E386 = 0, "", VLOOKUP(E386,'Cond Perturbation'!A:B,2,FALSE)),"")</f>
        <v/>
      </c>
      <c r="J386" s="28"/>
      <c r="K386" s="29" t="str">
        <f>IF($B386 &lt;&gt; "", IF(C386="Oui",IF(H386=1,IF(E386=0,Résultat!G$8,IF(J386="No",Résultat!$G$8,Résultat!$G$7)),IF(H386=2,IF(E386=0,Résultat!G$9,IF(J386="No",Résultat!$G$9,Résultat!$G$7)),Résultat!$G$7)),IF(C386 = "Totale", IF(H386=1,IF(E386=0,Résultat!G$8,IF(J386="No",Résultat!$G$9,Résultat!$G$7)),IF(H386=2,IF(E386=0,Résultat!G$9,IF(J386="No",Résultat!$G$9,Résultat!$G$7)),Résultat!$G$7)),Résultat!$G$7)), "")</f>
        <v/>
      </c>
    </row>
    <row r="387" spans="1:11" ht="20.100000000000001" customHeight="1">
      <c r="A387" s="26"/>
      <c r="B387" s="27"/>
      <c r="C387" s="11" t="str">
        <f>IF($B387 &lt;&gt; "",VLOOKUP(MID(B387,3,5),'Recyclabilité Prod Matx'!C:F,2,FALSE), "")</f>
        <v/>
      </c>
      <c r="D387" s="11" t="str">
        <f>IF($B387 &lt;&gt; "",VLOOKUP(MID(B387,3,5),'Recyclabilité Prod Matx'!C:F,3,FALSE),"")</f>
        <v/>
      </c>
      <c r="E387" s="11" t="str">
        <f>IF($B387 &lt;&gt; "",VLOOKUP(MID(B387,3,5),'Recyclabilité Prod Matx'!C:F,4,FALSE), "")</f>
        <v/>
      </c>
      <c r="F387" s="12" t="str">
        <f>IF($B387 &lt;&gt; "", IF(C387="Totale","",IF(D387 = 0, "", VLOOKUP(D387,'Cond Compo'!A:B,2,FALSE))),"")</f>
        <v/>
      </c>
      <c r="G387" s="28"/>
      <c r="H387" s="11" t="str">
        <f xml:space="preserve"> IF(C387="Totale",2,IF($G387 &lt;&gt; "", IF(D387 = "E",MATCH(G387, 'Cond Compo'!D$16:D$18, 0), MATCH(G387, 'Cond Compo'!C$16:C$19, 0)), ""))</f>
        <v/>
      </c>
      <c r="I387" s="12" t="str">
        <f>IF($E387 &lt;&gt; "", IF(E387 = 0, "", VLOOKUP(E387,'Cond Perturbation'!A:B,2,FALSE)),"")</f>
        <v/>
      </c>
      <c r="J387" s="28"/>
      <c r="K387" s="29" t="str">
        <f>IF($B387 &lt;&gt; "", IF(C387="Oui",IF(H387=1,IF(E387=0,Résultat!G$8,IF(J387="No",Résultat!$G$8,Résultat!$G$7)),IF(H387=2,IF(E387=0,Résultat!G$9,IF(J387="No",Résultat!$G$9,Résultat!$G$7)),Résultat!$G$7)),IF(C387 = "Totale", IF(H387=1,IF(E387=0,Résultat!G$8,IF(J387="No",Résultat!$G$9,Résultat!$G$7)),IF(H387=2,IF(E387=0,Résultat!G$9,IF(J387="No",Résultat!$G$9,Résultat!$G$7)),Résultat!$G$7)),Résultat!$G$7)), "")</f>
        <v/>
      </c>
    </row>
    <row r="388" spans="1:11" ht="20.100000000000001" customHeight="1">
      <c r="A388" s="26"/>
      <c r="B388" s="27"/>
      <c r="C388" s="11" t="str">
        <f>IF($B388 &lt;&gt; "",VLOOKUP(MID(B388,3,5),'Recyclabilité Prod Matx'!C:F,2,FALSE), "")</f>
        <v/>
      </c>
      <c r="D388" s="11" t="str">
        <f>IF($B388 &lt;&gt; "",VLOOKUP(MID(B388,3,5),'Recyclabilité Prod Matx'!C:F,3,FALSE),"")</f>
        <v/>
      </c>
      <c r="E388" s="11" t="str">
        <f>IF($B388 &lt;&gt; "",VLOOKUP(MID(B388,3,5),'Recyclabilité Prod Matx'!C:F,4,FALSE), "")</f>
        <v/>
      </c>
      <c r="F388" s="12" t="str">
        <f>IF($B388 &lt;&gt; "", IF(C388="Totale","",IF(D388 = 0, "", VLOOKUP(D388,'Cond Compo'!A:B,2,FALSE))),"")</f>
        <v/>
      </c>
      <c r="G388" s="28"/>
      <c r="H388" s="11" t="str">
        <f xml:space="preserve"> IF(C388="Totale",2,IF($G388 &lt;&gt; "", IF(D388 = "E",MATCH(G388, 'Cond Compo'!D$16:D$18, 0), MATCH(G388, 'Cond Compo'!C$16:C$19, 0)), ""))</f>
        <v/>
      </c>
      <c r="I388" s="12" t="str">
        <f>IF($E388 &lt;&gt; "", IF(E388 = 0, "", VLOOKUP(E388,'Cond Perturbation'!A:B,2,FALSE)),"")</f>
        <v/>
      </c>
      <c r="J388" s="28"/>
      <c r="K388" s="29" t="str">
        <f>IF($B388 &lt;&gt; "", IF(C388="Oui",IF(H388=1,IF(E388=0,Résultat!G$8,IF(J388="No",Résultat!$G$8,Résultat!$G$7)),IF(H388=2,IF(E388=0,Résultat!G$9,IF(J388="No",Résultat!$G$9,Résultat!$G$7)),Résultat!$G$7)),IF(C388 = "Totale", IF(H388=1,IF(E388=0,Résultat!G$8,IF(J388="No",Résultat!$G$9,Résultat!$G$7)),IF(H388=2,IF(E388=0,Résultat!G$9,IF(J388="No",Résultat!$G$9,Résultat!$G$7)),Résultat!$G$7)),Résultat!$G$7)), "")</f>
        <v/>
      </c>
    </row>
    <row r="389" spans="1:11" ht="20.100000000000001" customHeight="1">
      <c r="A389" s="26"/>
      <c r="B389" s="27"/>
      <c r="C389" s="11" t="str">
        <f>IF($B389 &lt;&gt; "",VLOOKUP(MID(B389,3,5),'Recyclabilité Prod Matx'!C:F,2,FALSE), "")</f>
        <v/>
      </c>
      <c r="D389" s="11" t="str">
        <f>IF($B389 &lt;&gt; "",VLOOKUP(MID(B389,3,5),'Recyclabilité Prod Matx'!C:F,3,FALSE),"")</f>
        <v/>
      </c>
      <c r="E389" s="11" t="str">
        <f>IF($B389 &lt;&gt; "",VLOOKUP(MID(B389,3,5),'Recyclabilité Prod Matx'!C:F,4,FALSE), "")</f>
        <v/>
      </c>
      <c r="F389" s="12" t="str">
        <f>IF($B389 &lt;&gt; "", IF(C389="Totale","",IF(D389 = 0, "", VLOOKUP(D389,'Cond Compo'!A:B,2,FALSE))),"")</f>
        <v/>
      </c>
      <c r="G389" s="28"/>
      <c r="H389" s="11" t="str">
        <f xml:space="preserve"> IF(C389="Totale",2,IF($G389 &lt;&gt; "", IF(D389 = "E",MATCH(G389, 'Cond Compo'!D$16:D$18, 0), MATCH(G389, 'Cond Compo'!C$16:C$19, 0)), ""))</f>
        <v/>
      </c>
      <c r="I389" s="12" t="str">
        <f>IF($E389 &lt;&gt; "", IF(E389 = 0, "", VLOOKUP(E389,'Cond Perturbation'!A:B,2,FALSE)),"")</f>
        <v/>
      </c>
      <c r="J389" s="28"/>
      <c r="K389" s="29" t="str">
        <f>IF($B389 &lt;&gt; "", IF(C389="Oui",IF(H389=1,IF(E389=0,Résultat!G$8,IF(J389="No",Résultat!$G$8,Résultat!$G$7)),IF(H389=2,IF(E389=0,Résultat!G$9,IF(J389="No",Résultat!$G$9,Résultat!$G$7)),Résultat!$G$7)),IF(C389 = "Totale", IF(H389=1,IF(E389=0,Résultat!G$8,IF(J389="No",Résultat!$G$9,Résultat!$G$7)),IF(H389=2,IF(E389=0,Résultat!G$9,IF(J389="No",Résultat!$G$9,Résultat!$G$7)),Résultat!$G$7)),Résultat!$G$7)), "")</f>
        <v/>
      </c>
    </row>
    <row r="390" spans="1:11" ht="20.100000000000001" customHeight="1">
      <c r="A390" s="26"/>
      <c r="B390" s="27"/>
      <c r="C390" s="11" t="str">
        <f>IF($B390 &lt;&gt; "",VLOOKUP(MID(B390,3,5),'Recyclabilité Prod Matx'!C:F,2,FALSE), "")</f>
        <v/>
      </c>
      <c r="D390" s="11" t="str">
        <f>IF($B390 &lt;&gt; "",VLOOKUP(MID(B390,3,5),'Recyclabilité Prod Matx'!C:F,3,FALSE),"")</f>
        <v/>
      </c>
      <c r="E390" s="11" t="str">
        <f>IF($B390 &lt;&gt; "",VLOOKUP(MID(B390,3,5),'Recyclabilité Prod Matx'!C:F,4,FALSE), "")</f>
        <v/>
      </c>
      <c r="F390" s="12" t="str">
        <f>IF($B390 &lt;&gt; "", IF(C390="Totale","",IF(D390 = 0, "", VLOOKUP(D390,'Cond Compo'!A:B,2,FALSE))),"")</f>
        <v/>
      </c>
      <c r="G390" s="28"/>
      <c r="H390" s="11" t="str">
        <f xml:space="preserve"> IF(C390="Totale",2,IF($G390 &lt;&gt; "", IF(D390 = "E",MATCH(G390, 'Cond Compo'!D$16:D$18, 0), MATCH(G390, 'Cond Compo'!C$16:C$19, 0)), ""))</f>
        <v/>
      </c>
      <c r="I390" s="12" t="str">
        <f>IF($E390 &lt;&gt; "", IF(E390 = 0, "", VLOOKUP(E390,'Cond Perturbation'!A:B,2,FALSE)),"")</f>
        <v/>
      </c>
      <c r="J390" s="28"/>
      <c r="K390" s="29" t="str">
        <f>IF($B390 &lt;&gt; "", IF(C390="Oui",IF(H390=1,IF(E390=0,Résultat!G$8,IF(J390="No",Résultat!$G$8,Résultat!$G$7)),IF(H390=2,IF(E390=0,Résultat!G$9,IF(J390="No",Résultat!$G$9,Résultat!$G$7)),Résultat!$G$7)),IF(C390 = "Totale", IF(H390=1,IF(E390=0,Résultat!G$8,IF(J390="No",Résultat!$G$9,Résultat!$G$7)),IF(H390=2,IF(E390=0,Résultat!G$9,IF(J390="No",Résultat!$G$9,Résultat!$G$7)),Résultat!$G$7)),Résultat!$G$7)), "")</f>
        <v/>
      </c>
    </row>
    <row r="391" spans="1:11" ht="20.100000000000001" customHeight="1">
      <c r="A391" s="26"/>
      <c r="B391" s="27"/>
      <c r="C391" s="11" t="str">
        <f>IF($B391 &lt;&gt; "",VLOOKUP(MID(B391,3,5),'Recyclabilité Prod Matx'!C:F,2,FALSE), "")</f>
        <v/>
      </c>
      <c r="D391" s="11" t="str">
        <f>IF($B391 &lt;&gt; "",VLOOKUP(MID(B391,3,5),'Recyclabilité Prod Matx'!C:F,3,FALSE),"")</f>
        <v/>
      </c>
      <c r="E391" s="11" t="str">
        <f>IF($B391 &lt;&gt; "",VLOOKUP(MID(B391,3,5),'Recyclabilité Prod Matx'!C:F,4,FALSE), "")</f>
        <v/>
      </c>
      <c r="F391" s="12" t="str">
        <f>IF($B391 &lt;&gt; "", IF(C391="Totale","",IF(D391 = 0, "", VLOOKUP(D391,'Cond Compo'!A:B,2,FALSE))),"")</f>
        <v/>
      </c>
      <c r="G391" s="28"/>
      <c r="H391" s="11" t="str">
        <f xml:space="preserve"> IF(C391="Totale",2,IF($G391 &lt;&gt; "", IF(D391 = "E",MATCH(G391, 'Cond Compo'!D$16:D$18, 0), MATCH(G391, 'Cond Compo'!C$16:C$19, 0)), ""))</f>
        <v/>
      </c>
      <c r="I391" s="12" t="str">
        <f>IF($E391 &lt;&gt; "", IF(E391 = 0, "", VLOOKUP(E391,'Cond Perturbation'!A:B,2,FALSE)),"")</f>
        <v/>
      </c>
      <c r="J391" s="28"/>
      <c r="K391" s="29" t="str">
        <f>IF($B391 &lt;&gt; "", IF(C391="Oui",IF(H391=1,IF(E391=0,Résultat!G$8,IF(J391="No",Résultat!$G$8,Résultat!$G$7)),IF(H391=2,IF(E391=0,Résultat!G$9,IF(J391="No",Résultat!$G$9,Résultat!$G$7)),Résultat!$G$7)),IF(C391 = "Totale", IF(H391=1,IF(E391=0,Résultat!G$8,IF(J391="No",Résultat!$G$9,Résultat!$G$7)),IF(H391=2,IF(E391=0,Résultat!G$9,IF(J391="No",Résultat!$G$9,Résultat!$G$7)),Résultat!$G$7)),Résultat!$G$7)), "")</f>
        <v/>
      </c>
    </row>
    <row r="392" spans="1:11" ht="20.100000000000001" customHeight="1">
      <c r="A392" s="26"/>
      <c r="B392" s="27"/>
      <c r="C392" s="11" t="str">
        <f>IF($B392 &lt;&gt; "",VLOOKUP(MID(B392,3,5),'Recyclabilité Prod Matx'!C:F,2,FALSE), "")</f>
        <v/>
      </c>
      <c r="D392" s="11" t="str">
        <f>IF($B392 &lt;&gt; "",VLOOKUP(MID(B392,3,5),'Recyclabilité Prod Matx'!C:F,3,FALSE),"")</f>
        <v/>
      </c>
      <c r="E392" s="11" t="str">
        <f>IF($B392 &lt;&gt; "",VLOOKUP(MID(B392,3,5),'Recyclabilité Prod Matx'!C:F,4,FALSE), "")</f>
        <v/>
      </c>
      <c r="F392" s="12" t="str">
        <f>IF($B392 &lt;&gt; "", IF(C392="Totale","",IF(D392 = 0, "", VLOOKUP(D392,'Cond Compo'!A:B,2,FALSE))),"")</f>
        <v/>
      </c>
      <c r="G392" s="28"/>
      <c r="H392" s="11" t="str">
        <f xml:space="preserve"> IF(C392="Totale",2,IF($G392 &lt;&gt; "", IF(D392 = "E",MATCH(G392, 'Cond Compo'!D$16:D$18, 0), MATCH(G392, 'Cond Compo'!C$16:C$19, 0)), ""))</f>
        <v/>
      </c>
      <c r="I392" s="12" t="str">
        <f>IF($E392 &lt;&gt; "", IF(E392 = 0, "", VLOOKUP(E392,'Cond Perturbation'!A:B,2,FALSE)),"")</f>
        <v/>
      </c>
      <c r="J392" s="28"/>
      <c r="K392" s="29" t="str">
        <f>IF($B392 &lt;&gt; "", IF(C392="Oui",IF(H392=1,IF(E392=0,Résultat!G$8,IF(J392="No",Résultat!$G$8,Résultat!$G$7)),IF(H392=2,IF(E392=0,Résultat!G$9,IF(J392="No",Résultat!$G$9,Résultat!$G$7)),Résultat!$G$7)),IF(C392 = "Totale", IF(H392=1,IF(E392=0,Résultat!G$8,IF(J392="No",Résultat!$G$9,Résultat!$G$7)),IF(H392=2,IF(E392=0,Résultat!G$9,IF(J392="No",Résultat!$G$9,Résultat!$G$7)),Résultat!$G$7)),Résultat!$G$7)), "")</f>
        <v/>
      </c>
    </row>
    <row r="393" spans="1:11" ht="20.100000000000001" customHeight="1">
      <c r="A393" s="26"/>
      <c r="B393" s="27"/>
      <c r="C393" s="11" t="str">
        <f>IF($B393 &lt;&gt; "",VLOOKUP(MID(B393,3,5),'Recyclabilité Prod Matx'!C:F,2,FALSE), "")</f>
        <v/>
      </c>
      <c r="D393" s="11" t="str">
        <f>IF($B393 &lt;&gt; "",VLOOKUP(MID(B393,3,5),'Recyclabilité Prod Matx'!C:F,3,FALSE),"")</f>
        <v/>
      </c>
      <c r="E393" s="11" t="str">
        <f>IF($B393 &lt;&gt; "",VLOOKUP(MID(B393,3,5),'Recyclabilité Prod Matx'!C:F,4,FALSE), "")</f>
        <v/>
      </c>
      <c r="F393" s="12" t="str">
        <f>IF($B393 &lt;&gt; "", IF(C393="Totale","",IF(D393 = 0, "", VLOOKUP(D393,'Cond Compo'!A:B,2,FALSE))),"")</f>
        <v/>
      </c>
      <c r="G393" s="28"/>
      <c r="H393" s="11" t="str">
        <f xml:space="preserve"> IF(C393="Totale",2,IF($G393 &lt;&gt; "", IF(D393 = "E",MATCH(G393, 'Cond Compo'!D$16:D$18, 0), MATCH(G393, 'Cond Compo'!C$16:C$19, 0)), ""))</f>
        <v/>
      </c>
      <c r="I393" s="12" t="str">
        <f>IF($E393 &lt;&gt; "", IF(E393 = 0, "", VLOOKUP(E393,'Cond Perturbation'!A:B,2,FALSE)),"")</f>
        <v/>
      </c>
      <c r="J393" s="28"/>
      <c r="K393" s="29" t="str">
        <f>IF($B393 &lt;&gt; "", IF(C393="Oui",IF(H393=1,IF(E393=0,Résultat!G$8,IF(J393="No",Résultat!$G$8,Résultat!$G$7)),IF(H393=2,IF(E393=0,Résultat!G$9,IF(J393="No",Résultat!$G$9,Résultat!$G$7)),Résultat!$G$7)),IF(C393 = "Totale", IF(H393=1,IF(E393=0,Résultat!G$8,IF(J393="No",Résultat!$G$9,Résultat!$G$7)),IF(H393=2,IF(E393=0,Résultat!G$9,IF(J393="No",Résultat!$G$9,Résultat!$G$7)),Résultat!$G$7)),Résultat!$G$7)), "")</f>
        <v/>
      </c>
    </row>
    <row r="394" spans="1:11" ht="20.100000000000001" customHeight="1">
      <c r="A394" s="26"/>
      <c r="B394" s="27"/>
      <c r="C394" s="11" t="str">
        <f>IF($B394 &lt;&gt; "",VLOOKUP(MID(B394,3,5),'Recyclabilité Prod Matx'!C:F,2,FALSE), "")</f>
        <v/>
      </c>
      <c r="D394" s="11" t="str">
        <f>IF($B394 &lt;&gt; "",VLOOKUP(MID(B394,3,5),'Recyclabilité Prod Matx'!C:F,3,FALSE),"")</f>
        <v/>
      </c>
      <c r="E394" s="11" t="str">
        <f>IF($B394 &lt;&gt; "",VLOOKUP(MID(B394,3,5),'Recyclabilité Prod Matx'!C:F,4,FALSE), "")</f>
        <v/>
      </c>
      <c r="F394" s="12" t="str">
        <f>IF($B394 &lt;&gt; "", IF(C394="Totale","",IF(D394 = 0, "", VLOOKUP(D394,'Cond Compo'!A:B,2,FALSE))),"")</f>
        <v/>
      </c>
      <c r="G394" s="28"/>
      <c r="H394" s="11" t="str">
        <f xml:space="preserve"> IF(C394="Totale",2,IF($G394 &lt;&gt; "", IF(D394 = "E",MATCH(G394, 'Cond Compo'!D$16:D$18, 0), MATCH(G394, 'Cond Compo'!C$16:C$19, 0)), ""))</f>
        <v/>
      </c>
      <c r="I394" s="12" t="str">
        <f>IF($E394 &lt;&gt; "", IF(E394 = 0, "", VLOOKUP(E394,'Cond Perturbation'!A:B,2,FALSE)),"")</f>
        <v/>
      </c>
      <c r="J394" s="28"/>
      <c r="K394" s="29" t="str">
        <f>IF($B394 &lt;&gt; "", IF(C394="Oui",IF(H394=1,IF(E394=0,Résultat!G$8,IF(J394="No",Résultat!$G$8,Résultat!$G$7)),IF(H394=2,IF(E394=0,Résultat!G$9,IF(J394="No",Résultat!$G$9,Résultat!$G$7)),Résultat!$G$7)),IF(C394 = "Totale", IF(H394=1,IF(E394=0,Résultat!G$8,IF(J394="No",Résultat!$G$9,Résultat!$G$7)),IF(H394=2,IF(E394=0,Résultat!G$9,IF(J394="No",Résultat!$G$9,Résultat!$G$7)),Résultat!$G$7)),Résultat!$G$7)), "")</f>
        <v/>
      </c>
    </row>
    <row r="395" spans="1:11" ht="20.100000000000001" customHeight="1">
      <c r="A395" s="26"/>
      <c r="B395" s="27"/>
      <c r="C395" s="11" t="str">
        <f>IF($B395 &lt;&gt; "",VLOOKUP(MID(B395,3,5),'Recyclabilité Prod Matx'!C:F,2,FALSE), "")</f>
        <v/>
      </c>
      <c r="D395" s="11" t="str">
        <f>IF($B395 &lt;&gt; "",VLOOKUP(MID(B395,3,5),'Recyclabilité Prod Matx'!C:F,3,FALSE),"")</f>
        <v/>
      </c>
      <c r="E395" s="11" t="str">
        <f>IF($B395 &lt;&gt; "",VLOOKUP(MID(B395,3,5),'Recyclabilité Prod Matx'!C:F,4,FALSE), "")</f>
        <v/>
      </c>
      <c r="F395" s="12" t="str">
        <f>IF($B395 &lt;&gt; "", IF(C395="Totale","",IF(D395 = 0, "", VLOOKUP(D395,'Cond Compo'!A:B,2,FALSE))),"")</f>
        <v/>
      </c>
      <c r="G395" s="28"/>
      <c r="H395" s="11" t="str">
        <f xml:space="preserve"> IF(C395="Totale",2,IF($G395 &lt;&gt; "", IF(D395 = "E",MATCH(G395, 'Cond Compo'!D$16:D$18, 0), MATCH(G395, 'Cond Compo'!C$16:C$19, 0)), ""))</f>
        <v/>
      </c>
      <c r="I395" s="12" t="str">
        <f>IF($E395 &lt;&gt; "", IF(E395 = 0, "", VLOOKUP(E395,'Cond Perturbation'!A:B,2,FALSE)),"")</f>
        <v/>
      </c>
      <c r="J395" s="28"/>
      <c r="K395" s="29" t="str">
        <f>IF($B395 &lt;&gt; "", IF(C395="Oui",IF(H395=1,IF(E395=0,Résultat!G$8,IF(J395="No",Résultat!$G$8,Résultat!$G$7)),IF(H395=2,IF(E395=0,Résultat!G$9,IF(J395="No",Résultat!$G$9,Résultat!$G$7)),Résultat!$G$7)),IF(C395 = "Totale", IF(H395=1,IF(E395=0,Résultat!G$8,IF(J395="No",Résultat!$G$9,Résultat!$G$7)),IF(H395=2,IF(E395=0,Résultat!G$9,IF(J395="No",Résultat!$G$9,Résultat!$G$7)),Résultat!$G$7)),Résultat!$G$7)), "")</f>
        <v/>
      </c>
    </row>
    <row r="396" spans="1:11" ht="20.100000000000001" customHeight="1">
      <c r="A396" s="26"/>
      <c r="B396" s="27"/>
      <c r="C396" s="11" t="str">
        <f>IF($B396 &lt;&gt; "",VLOOKUP(MID(B396,3,5),'Recyclabilité Prod Matx'!C:F,2,FALSE), "")</f>
        <v/>
      </c>
      <c r="D396" s="11" t="str">
        <f>IF($B396 &lt;&gt; "",VLOOKUP(MID(B396,3,5),'Recyclabilité Prod Matx'!C:F,3,FALSE),"")</f>
        <v/>
      </c>
      <c r="E396" s="11" t="str">
        <f>IF($B396 &lt;&gt; "",VLOOKUP(MID(B396,3,5),'Recyclabilité Prod Matx'!C:F,4,FALSE), "")</f>
        <v/>
      </c>
      <c r="F396" s="12" t="str">
        <f>IF($B396 &lt;&gt; "", IF(C396="Totale","",IF(D396 = 0, "", VLOOKUP(D396,'Cond Compo'!A:B,2,FALSE))),"")</f>
        <v/>
      </c>
      <c r="G396" s="28"/>
      <c r="H396" s="11" t="str">
        <f xml:space="preserve"> IF(C396="Totale",2,IF($G396 &lt;&gt; "", IF(D396 = "E",MATCH(G396, 'Cond Compo'!D$16:D$18, 0), MATCH(G396, 'Cond Compo'!C$16:C$19, 0)), ""))</f>
        <v/>
      </c>
      <c r="I396" s="12" t="str">
        <f>IF($E396 &lt;&gt; "", IF(E396 = 0, "", VLOOKUP(E396,'Cond Perturbation'!A:B,2,FALSE)),"")</f>
        <v/>
      </c>
      <c r="J396" s="28"/>
      <c r="K396" s="29" t="str">
        <f>IF($B396 &lt;&gt; "", IF(C396="Oui",IF(H396=1,IF(E396=0,Résultat!G$8,IF(J396="No",Résultat!$G$8,Résultat!$G$7)),IF(H396=2,IF(E396=0,Résultat!G$9,IF(J396="No",Résultat!$G$9,Résultat!$G$7)),Résultat!$G$7)),IF(C396 = "Totale", IF(H396=1,IF(E396=0,Résultat!G$8,IF(J396="No",Résultat!$G$9,Résultat!$G$7)),IF(H396=2,IF(E396=0,Résultat!G$9,IF(J396="No",Résultat!$G$9,Résultat!$G$7)),Résultat!$G$7)),Résultat!$G$7)), "")</f>
        <v/>
      </c>
    </row>
    <row r="397" spans="1:11" ht="20.100000000000001" customHeight="1">
      <c r="A397" s="26"/>
      <c r="B397" s="27"/>
      <c r="C397" s="11" t="str">
        <f>IF($B397 &lt;&gt; "",VLOOKUP(MID(B397,3,5),'Recyclabilité Prod Matx'!C:F,2,FALSE), "")</f>
        <v/>
      </c>
      <c r="D397" s="11" t="str">
        <f>IF($B397 &lt;&gt; "",VLOOKUP(MID(B397,3,5),'Recyclabilité Prod Matx'!C:F,3,FALSE),"")</f>
        <v/>
      </c>
      <c r="E397" s="11" t="str">
        <f>IF($B397 &lt;&gt; "",VLOOKUP(MID(B397,3,5),'Recyclabilité Prod Matx'!C:F,4,FALSE), "")</f>
        <v/>
      </c>
      <c r="F397" s="12" t="str">
        <f>IF($B397 &lt;&gt; "", IF(C397="Totale","",IF(D397 = 0, "", VLOOKUP(D397,'Cond Compo'!A:B,2,FALSE))),"")</f>
        <v/>
      </c>
      <c r="G397" s="28"/>
      <c r="H397" s="11" t="str">
        <f xml:space="preserve"> IF(C397="Totale",2,IF($G397 &lt;&gt; "", IF(D397 = "E",MATCH(G397, 'Cond Compo'!D$16:D$18, 0), MATCH(G397, 'Cond Compo'!C$16:C$19, 0)), ""))</f>
        <v/>
      </c>
      <c r="I397" s="12" t="str">
        <f>IF($E397 &lt;&gt; "", IF(E397 = 0, "", VLOOKUP(E397,'Cond Perturbation'!A:B,2,FALSE)),"")</f>
        <v/>
      </c>
      <c r="J397" s="28"/>
      <c r="K397" s="29" t="str">
        <f>IF($B397 &lt;&gt; "", IF(C397="Oui",IF(H397=1,IF(E397=0,Résultat!G$8,IF(J397="No",Résultat!$G$8,Résultat!$G$7)),IF(H397=2,IF(E397=0,Résultat!G$9,IF(J397="No",Résultat!$G$9,Résultat!$G$7)),Résultat!$G$7)),IF(C397 = "Totale", IF(H397=1,IF(E397=0,Résultat!G$8,IF(J397="No",Résultat!$G$9,Résultat!$G$7)),IF(H397=2,IF(E397=0,Résultat!G$9,IF(J397="No",Résultat!$G$9,Résultat!$G$7)),Résultat!$G$7)),Résultat!$G$7)), "")</f>
        <v/>
      </c>
    </row>
    <row r="398" spans="1:11" ht="20.100000000000001" customHeight="1">
      <c r="A398" s="26"/>
      <c r="B398" s="27"/>
      <c r="C398" s="11" t="str">
        <f>IF($B398 &lt;&gt; "",VLOOKUP(MID(B398,3,5),'Recyclabilité Prod Matx'!C:F,2,FALSE), "")</f>
        <v/>
      </c>
      <c r="D398" s="11" t="str">
        <f>IF($B398 &lt;&gt; "",VLOOKUP(MID(B398,3,5),'Recyclabilité Prod Matx'!C:F,3,FALSE),"")</f>
        <v/>
      </c>
      <c r="E398" s="11" t="str">
        <f>IF($B398 &lt;&gt; "",VLOOKUP(MID(B398,3,5),'Recyclabilité Prod Matx'!C:F,4,FALSE), "")</f>
        <v/>
      </c>
      <c r="F398" s="12" t="str">
        <f>IF($B398 &lt;&gt; "", IF(C398="Totale","",IF(D398 = 0, "", VLOOKUP(D398,'Cond Compo'!A:B,2,FALSE))),"")</f>
        <v/>
      </c>
      <c r="G398" s="28"/>
      <c r="H398" s="11" t="str">
        <f xml:space="preserve"> IF(C398="Totale",2,IF($G398 &lt;&gt; "", IF(D398 = "E",MATCH(G398, 'Cond Compo'!D$16:D$18, 0), MATCH(G398, 'Cond Compo'!C$16:C$19, 0)), ""))</f>
        <v/>
      </c>
      <c r="I398" s="12" t="str">
        <f>IF($E398 &lt;&gt; "", IF(E398 = 0, "", VLOOKUP(E398,'Cond Perturbation'!A:B,2,FALSE)),"")</f>
        <v/>
      </c>
      <c r="J398" s="28"/>
      <c r="K398" s="29" t="str">
        <f>IF($B398 &lt;&gt; "", IF(C398="Oui",IF(H398=1,IF(E398=0,Résultat!G$8,IF(J398="No",Résultat!$G$8,Résultat!$G$7)),IF(H398=2,IF(E398=0,Résultat!G$9,IF(J398="No",Résultat!$G$9,Résultat!$G$7)),Résultat!$G$7)),IF(C398 = "Totale", IF(H398=1,IF(E398=0,Résultat!G$8,IF(J398="No",Résultat!$G$9,Résultat!$G$7)),IF(H398=2,IF(E398=0,Résultat!G$9,IF(J398="No",Résultat!$G$9,Résultat!$G$7)),Résultat!$G$7)),Résultat!$G$7)), "")</f>
        <v/>
      </c>
    </row>
    <row r="399" spans="1:11" ht="20.100000000000001" customHeight="1">
      <c r="A399" s="26"/>
      <c r="B399" s="27"/>
      <c r="C399" s="11" t="str">
        <f>IF($B399 &lt;&gt; "",VLOOKUP(MID(B399,3,5),'Recyclabilité Prod Matx'!C:F,2,FALSE), "")</f>
        <v/>
      </c>
      <c r="D399" s="11" t="str">
        <f>IF($B399 &lt;&gt; "",VLOOKUP(MID(B399,3,5),'Recyclabilité Prod Matx'!C:F,3,FALSE),"")</f>
        <v/>
      </c>
      <c r="E399" s="11" t="str">
        <f>IF($B399 &lt;&gt; "",VLOOKUP(MID(B399,3,5),'Recyclabilité Prod Matx'!C:F,4,FALSE), "")</f>
        <v/>
      </c>
      <c r="F399" s="12" t="str">
        <f>IF($B399 &lt;&gt; "", IF(C399="Totale","",IF(D399 = 0, "", VLOOKUP(D399,'Cond Compo'!A:B,2,FALSE))),"")</f>
        <v/>
      </c>
      <c r="G399" s="28"/>
      <c r="H399" s="11" t="str">
        <f xml:space="preserve"> IF(C399="Totale",2,IF($G399 &lt;&gt; "", IF(D399 = "E",MATCH(G399, 'Cond Compo'!D$16:D$18, 0), MATCH(G399, 'Cond Compo'!C$16:C$19, 0)), ""))</f>
        <v/>
      </c>
      <c r="I399" s="12" t="str">
        <f>IF($E399 &lt;&gt; "", IF(E399 = 0, "", VLOOKUP(E399,'Cond Perturbation'!A:B,2,FALSE)),"")</f>
        <v/>
      </c>
      <c r="J399" s="28"/>
      <c r="K399" s="29" t="str">
        <f>IF($B399 &lt;&gt; "", IF(C399="Oui",IF(H399=1,IF(E399=0,Résultat!G$8,IF(J399="No",Résultat!$G$8,Résultat!$G$7)),IF(H399=2,IF(E399=0,Résultat!G$9,IF(J399="No",Résultat!$G$9,Résultat!$G$7)),Résultat!$G$7)),IF(C399 = "Totale", IF(H399=1,IF(E399=0,Résultat!G$8,IF(J399="No",Résultat!$G$9,Résultat!$G$7)),IF(H399=2,IF(E399=0,Résultat!G$9,IF(J399="No",Résultat!$G$9,Résultat!$G$7)),Résultat!$G$7)),Résultat!$G$7)), "")</f>
        <v/>
      </c>
    </row>
    <row r="400" spans="1:11" ht="20.100000000000001" customHeight="1">
      <c r="A400" s="26"/>
      <c r="B400" s="27"/>
      <c r="C400" s="11" t="str">
        <f>IF($B400 &lt;&gt; "",VLOOKUP(MID(B400,3,5),'Recyclabilité Prod Matx'!C:F,2,FALSE), "")</f>
        <v/>
      </c>
      <c r="D400" s="11" t="str">
        <f>IF($B400 &lt;&gt; "",VLOOKUP(MID(B400,3,5),'Recyclabilité Prod Matx'!C:F,3,FALSE),"")</f>
        <v/>
      </c>
      <c r="E400" s="11" t="str">
        <f>IF($B400 &lt;&gt; "",VLOOKUP(MID(B400,3,5),'Recyclabilité Prod Matx'!C:F,4,FALSE), "")</f>
        <v/>
      </c>
      <c r="F400" s="12" t="str">
        <f>IF($B400 &lt;&gt; "", IF(C400="Totale","",IF(D400 = 0, "", VLOOKUP(D400,'Cond Compo'!A:B,2,FALSE))),"")</f>
        <v/>
      </c>
      <c r="G400" s="28"/>
      <c r="H400" s="11" t="str">
        <f xml:space="preserve"> IF(C400="Totale",2,IF($G400 &lt;&gt; "", IF(D400 = "E",MATCH(G400, 'Cond Compo'!D$16:D$18, 0), MATCH(G400, 'Cond Compo'!C$16:C$19, 0)), ""))</f>
        <v/>
      </c>
      <c r="I400" s="12" t="str">
        <f>IF($E400 &lt;&gt; "", IF(E400 = 0, "", VLOOKUP(E400,'Cond Perturbation'!A:B,2,FALSE)),"")</f>
        <v/>
      </c>
      <c r="J400" s="28"/>
      <c r="K400" s="29" t="str">
        <f>IF($B400 &lt;&gt; "", IF(C400="Oui",IF(H400=1,IF(E400=0,Résultat!G$8,IF(J400="No",Résultat!$G$8,Résultat!$G$7)),IF(H400=2,IF(E400=0,Résultat!G$9,IF(J400="No",Résultat!$G$9,Résultat!$G$7)),Résultat!$G$7)),IF(C400 = "Totale", IF(H400=1,IF(E400=0,Résultat!G$8,IF(J400="No",Résultat!$G$9,Résultat!$G$7)),IF(H400=2,IF(E400=0,Résultat!G$9,IF(J400="No",Résultat!$G$9,Résultat!$G$7)),Résultat!$G$7)),Résultat!$G$7)), "")</f>
        <v/>
      </c>
    </row>
    <row r="401" spans="1:11" ht="20.100000000000001" customHeight="1">
      <c r="A401" s="26"/>
      <c r="B401" s="27"/>
      <c r="C401" s="11" t="str">
        <f>IF($B401 &lt;&gt; "",VLOOKUP(MID(B401,3,5),'Recyclabilité Prod Matx'!C:F,2,FALSE), "")</f>
        <v/>
      </c>
      <c r="D401" s="11" t="str">
        <f>IF($B401 &lt;&gt; "",VLOOKUP(MID(B401,3,5),'Recyclabilité Prod Matx'!C:F,3,FALSE),"")</f>
        <v/>
      </c>
      <c r="E401" s="11" t="str">
        <f>IF($B401 &lt;&gt; "",VLOOKUP(MID(B401,3,5),'Recyclabilité Prod Matx'!C:F,4,FALSE), "")</f>
        <v/>
      </c>
      <c r="F401" s="12" t="str">
        <f>IF($B401 &lt;&gt; "", IF(C401="Totale","",IF(D401 = 0, "", VLOOKUP(D401,'Cond Compo'!A:B,2,FALSE))),"")</f>
        <v/>
      </c>
      <c r="G401" s="28"/>
      <c r="H401" s="11" t="str">
        <f xml:space="preserve"> IF(C401="Totale",2,IF($G401 &lt;&gt; "", IF(D401 = "E",MATCH(G401, 'Cond Compo'!D$16:D$18, 0), MATCH(G401, 'Cond Compo'!C$16:C$19, 0)), ""))</f>
        <v/>
      </c>
      <c r="I401" s="12" t="str">
        <f>IF($E401 &lt;&gt; "", IF(E401 = 0, "", VLOOKUP(E401,'Cond Perturbation'!A:B,2,FALSE)),"")</f>
        <v/>
      </c>
      <c r="J401" s="28"/>
      <c r="K401" s="29" t="str">
        <f>IF($B401 &lt;&gt; "", IF(C401="Oui",IF(H401=1,IF(E401=0,Résultat!G$8,IF(J401="No",Résultat!$G$8,Résultat!$G$7)),IF(H401=2,IF(E401=0,Résultat!G$9,IF(J401="No",Résultat!$G$9,Résultat!$G$7)),Résultat!$G$7)),IF(C401 = "Totale", IF(H401=1,IF(E401=0,Résultat!G$8,IF(J401="No",Résultat!$G$9,Résultat!$G$7)),IF(H401=2,IF(E401=0,Résultat!G$9,IF(J401="No",Résultat!$G$9,Résultat!$G$7)),Résultat!$G$7)),Résultat!$G$7)), "")</f>
        <v/>
      </c>
    </row>
    <row r="402" spans="1:11" ht="20.100000000000001" customHeight="1">
      <c r="A402" s="26"/>
      <c r="B402" s="27"/>
      <c r="C402" s="11" t="str">
        <f>IF($B402 &lt;&gt; "",VLOOKUP(MID(B402,3,5),'Recyclabilité Prod Matx'!C:F,2,FALSE), "")</f>
        <v/>
      </c>
      <c r="D402" s="11" t="str">
        <f>IF($B402 &lt;&gt; "",VLOOKUP(MID(B402,3,5),'Recyclabilité Prod Matx'!C:F,3,FALSE),"")</f>
        <v/>
      </c>
      <c r="E402" s="11" t="str">
        <f>IF($B402 &lt;&gt; "",VLOOKUP(MID(B402,3,5),'Recyclabilité Prod Matx'!C:F,4,FALSE), "")</f>
        <v/>
      </c>
      <c r="F402" s="12" t="str">
        <f>IF($B402 &lt;&gt; "", IF(C402="Totale","",IF(D402 = 0, "", VLOOKUP(D402,'Cond Compo'!A:B,2,FALSE))),"")</f>
        <v/>
      </c>
      <c r="G402" s="28"/>
      <c r="H402" s="11" t="str">
        <f xml:space="preserve"> IF(C402="Totale",2,IF($G402 &lt;&gt; "", IF(D402 = "E",MATCH(G402, 'Cond Compo'!D$16:D$18, 0), MATCH(G402, 'Cond Compo'!C$16:C$19, 0)), ""))</f>
        <v/>
      </c>
      <c r="I402" s="12" t="str">
        <f>IF($E402 &lt;&gt; "", IF(E402 = 0, "", VLOOKUP(E402,'Cond Perturbation'!A:B,2,FALSE)),"")</f>
        <v/>
      </c>
      <c r="J402" s="28"/>
      <c r="K402" s="29" t="str">
        <f>IF($B402 &lt;&gt; "", IF(C402="Oui",IF(H402=1,IF(E402=0,Résultat!G$8,IF(J402="No",Résultat!$G$8,Résultat!$G$7)),IF(H402=2,IF(E402=0,Résultat!G$9,IF(J402="No",Résultat!$G$9,Résultat!$G$7)),Résultat!$G$7)),IF(C402 = "Totale", IF(H402=1,IF(E402=0,Résultat!G$8,IF(J402="No",Résultat!$G$9,Résultat!$G$7)),IF(H402=2,IF(E402=0,Résultat!G$9,IF(J402="No",Résultat!$G$9,Résultat!$G$7)),Résultat!$G$7)),Résultat!$G$7)), "")</f>
        <v/>
      </c>
    </row>
    <row r="403" spans="1:11" ht="20.100000000000001" customHeight="1">
      <c r="A403" s="26"/>
      <c r="B403" s="27"/>
      <c r="C403" s="11" t="str">
        <f>IF($B403 &lt;&gt; "",VLOOKUP(MID(B403,3,5),'Recyclabilité Prod Matx'!C:F,2,FALSE), "")</f>
        <v/>
      </c>
      <c r="D403" s="11" t="str">
        <f>IF($B403 &lt;&gt; "",VLOOKUP(MID(B403,3,5),'Recyclabilité Prod Matx'!C:F,3,FALSE),"")</f>
        <v/>
      </c>
      <c r="E403" s="11" t="str">
        <f>IF($B403 &lt;&gt; "",VLOOKUP(MID(B403,3,5),'Recyclabilité Prod Matx'!C:F,4,FALSE), "")</f>
        <v/>
      </c>
      <c r="F403" s="12" t="str">
        <f>IF($B403 &lt;&gt; "", IF(C403="Totale","",IF(D403 = 0, "", VLOOKUP(D403,'Cond Compo'!A:B,2,FALSE))),"")</f>
        <v/>
      </c>
      <c r="G403" s="28"/>
      <c r="H403" s="11" t="str">
        <f xml:space="preserve"> IF(C403="Totale",2,IF($G403 &lt;&gt; "", IF(D403 = "E",MATCH(G403, 'Cond Compo'!D$16:D$18, 0), MATCH(G403, 'Cond Compo'!C$16:C$19, 0)), ""))</f>
        <v/>
      </c>
      <c r="I403" s="12" t="str">
        <f>IF($E403 &lt;&gt; "", IF(E403 = 0, "", VLOOKUP(E403,'Cond Perturbation'!A:B,2,FALSE)),"")</f>
        <v/>
      </c>
      <c r="J403" s="28"/>
      <c r="K403" s="29" t="str">
        <f>IF($B403 &lt;&gt; "", IF(C403="Oui",IF(H403=1,IF(E403=0,Résultat!G$8,IF(J403="No",Résultat!$G$8,Résultat!$G$7)),IF(H403=2,IF(E403=0,Résultat!G$9,IF(J403="No",Résultat!$G$9,Résultat!$G$7)),Résultat!$G$7)),IF(C403 = "Totale", IF(H403=1,IF(E403=0,Résultat!G$8,IF(J403="No",Résultat!$G$9,Résultat!$G$7)),IF(H403=2,IF(E403=0,Résultat!G$9,IF(J403="No",Résultat!$G$9,Résultat!$G$7)),Résultat!$G$7)),Résultat!$G$7)), "")</f>
        <v/>
      </c>
    </row>
    <row r="404" spans="1:11" ht="20.100000000000001" customHeight="1">
      <c r="A404" s="26"/>
      <c r="B404" s="27"/>
      <c r="C404" s="11" t="str">
        <f>IF($B404 &lt;&gt; "",VLOOKUP(MID(B404,3,5),'Recyclabilité Prod Matx'!C:F,2,FALSE), "")</f>
        <v/>
      </c>
      <c r="D404" s="11" t="str">
        <f>IF($B404 &lt;&gt; "",VLOOKUP(MID(B404,3,5),'Recyclabilité Prod Matx'!C:F,3,FALSE),"")</f>
        <v/>
      </c>
      <c r="E404" s="11" t="str">
        <f>IF($B404 &lt;&gt; "",VLOOKUP(MID(B404,3,5),'Recyclabilité Prod Matx'!C:F,4,FALSE), "")</f>
        <v/>
      </c>
      <c r="F404" s="12" t="str">
        <f>IF($B404 &lt;&gt; "", IF(C404="Totale","",IF(D404 = 0, "", VLOOKUP(D404,'Cond Compo'!A:B,2,FALSE))),"")</f>
        <v/>
      </c>
      <c r="G404" s="28"/>
      <c r="H404" s="11" t="str">
        <f xml:space="preserve"> IF(C404="Totale",2,IF($G404 &lt;&gt; "", IF(D404 = "E",MATCH(G404, 'Cond Compo'!D$16:D$18, 0), MATCH(G404, 'Cond Compo'!C$16:C$19, 0)), ""))</f>
        <v/>
      </c>
      <c r="I404" s="12" t="str">
        <f>IF($E404 &lt;&gt; "", IF(E404 = 0, "", VLOOKUP(E404,'Cond Perturbation'!A:B,2,FALSE)),"")</f>
        <v/>
      </c>
      <c r="J404" s="28"/>
      <c r="K404" s="29" t="str">
        <f>IF($B404 &lt;&gt; "", IF(C404="Oui",IF(H404=1,IF(E404=0,Résultat!G$8,IF(J404="No",Résultat!$G$8,Résultat!$G$7)),IF(H404=2,IF(E404=0,Résultat!G$9,IF(J404="No",Résultat!$G$9,Résultat!$G$7)),Résultat!$G$7)),IF(C404 = "Totale", IF(H404=1,IF(E404=0,Résultat!G$8,IF(J404="No",Résultat!$G$9,Résultat!$G$7)),IF(H404=2,IF(E404=0,Résultat!G$9,IF(J404="No",Résultat!$G$9,Résultat!$G$7)),Résultat!$G$7)),Résultat!$G$7)), "")</f>
        <v/>
      </c>
    </row>
    <row r="405" spans="1:11" ht="20.100000000000001" customHeight="1">
      <c r="A405" s="26"/>
      <c r="B405" s="27"/>
      <c r="C405" s="11" t="str">
        <f>IF($B405 &lt;&gt; "",VLOOKUP(MID(B405,3,5),'Recyclabilité Prod Matx'!C:F,2,FALSE), "")</f>
        <v/>
      </c>
      <c r="D405" s="11" t="str">
        <f>IF($B405 &lt;&gt; "",VLOOKUP(MID(B405,3,5),'Recyclabilité Prod Matx'!C:F,3,FALSE),"")</f>
        <v/>
      </c>
      <c r="E405" s="11" t="str">
        <f>IF($B405 &lt;&gt; "",VLOOKUP(MID(B405,3,5),'Recyclabilité Prod Matx'!C:F,4,FALSE), "")</f>
        <v/>
      </c>
      <c r="F405" s="12" t="str">
        <f>IF($B405 &lt;&gt; "", IF(C405="Totale","",IF(D405 = 0, "", VLOOKUP(D405,'Cond Compo'!A:B,2,FALSE))),"")</f>
        <v/>
      </c>
      <c r="G405" s="28"/>
      <c r="H405" s="11" t="str">
        <f xml:space="preserve"> IF(C405="Totale",2,IF($G405 &lt;&gt; "", IF(D405 = "E",MATCH(G405, 'Cond Compo'!D$16:D$18, 0), MATCH(G405, 'Cond Compo'!C$16:C$19, 0)), ""))</f>
        <v/>
      </c>
      <c r="I405" s="12" t="str">
        <f>IF($E405 &lt;&gt; "", IF(E405 = 0, "", VLOOKUP(E405,'Cond Perturbation'!A:B,2,FALSE)),"")</f>
        <v/>
      </c>
      <c r="J405" s="28"/>
      <c r="K405" s="29" t="str">
        <f>IF($B405 &lt;&gt; "", IF(C405="Oui",IF(H405=1,IF(E405=0,Résultat!G$8,IF(J405="No",Résultat!$G$8,Résultat!$G$7)),IF(H405=2,IF(E405=0,Résultat!G$9,IF(J405="No",Résultat!$G$9,Résultat!$G$7)),Résultat!$G$7)),IF(C405 = "Totale", IF(H405=1,IF(E405=0,Résultat!G$8,IF(J405="No",Résultat!$G$9,Résultat!$G$7)),IF(H405=2,IF(E405=0,Résultat!G$9,IF(J405="No",Résultat!$G$9,Résultat!$G$7)),Résultat!$G$7)),Résultat!$G$7)), "")</f>
        <v/>
      </c>
    </row>
    <row r="406" spans="1:11" ht="20.100000000000001" customHeight="1">
      <c r="A406" s="26"/>
      <c r="B406" s="27"/>
      <c r="C406" s="11" t="str">
        <f>IF($B406 &lt;&gt; "",VLOOKUP(MID(B406,3,5),'Recyclabilité Prod Matx'!C:F,2,FALSE), "")</f>
        <v/>
      </c>
      <c r="D406" s="11" t="str">
        <f>IF($B406 &lt;&gt; "",VLOOKUP(MID(B406,3,5),'Recyclabilité Prod Matx'!C:F,3,FALSE),"")</f>
        <v/>
      </c>
      <c r="E406" s="11" t="str">
        <f>IF($B406 &lt;&gt; "",VLOOKUP(MID(B406,3,5),'Recyclabilité Prod Matx'!C:F,4,FALSE), "")</f>
        <v/>
      </c>
      <c r="F406" s="12" t="str">
        <f>IF($B406 &lt;&gt; "", IF(C406="Totale","",IF(D406 = 0, "", VLOOKUP(D406,'Cond Compo'!A:B,2,FALSE))),"")</f>
        <v/>
      </c>
      <c r="G406" s="28"/>
      <c r="H406" s="11" t="str">
        <f xml:space="preserve"> IF(C406="Totale",2,IF($G406 &lt;&gt; "", IF(D406 = "E",MATCH(G406, 'Cond Compo'!D$16:D$18, 0), MATCH(G406, 'Cond Compo'!C$16:C$19, 0)), ""))</f>
        <v/>
      </c>
      <c r="I406" s="12" t="str">
        <f>IF($E406 &lt;&gt; "", IF(E406 = 0, "", VLOOKUP(E406,'Cond Perturbation'!A:B,2,FALSE)),"")</f>
        <v/>
      </c>
      <c r="J406" s="28"/>
      <c r="K406" s="29" t="str">
        <f>IF($B406 &lt;&gt; "", IF(C406="Oui",IF(H406=1,IF(E406=0,Résultat!G$8,IF(J406="No",Résultat!$G$8,Résultat!$G$7)),IF(H406=2,IF(E406=0,Résultat!G$9,IF(J406="No",Résultat!$G$9,Résultat!$G$7)),Résultat!$G$7)),IF(C406 = "Totale", IF(H406=1,IF(E406=0,Résultat!G$8,IF(J406="No",Résultat!$G$9,Résultat!$G$7)),IF(H406=2,IF(E406=0,Résultat!G$9,IF(J406="No",Résultat!$G$9,Résultat!$G$7)),Résultat!$G$7)),Résultat!$G$7)), "")</f>
        <v/>
      </c>
    </row>
    <row r="407" spans="1:11" ht="20.100000000000001" customHeight="1">
      <c r="A407" s="26"/>
      <c r="B407" s="27"/>
      <c r="C407" s="11" t="str">
        <f>IF($B407 &lt;&gt; "",VLOOKUP(MID(B407,3,5),'Recyclabilité Prod Matx'!C:F,2,FALSE), "")</f>
        <v/>
      </c>
      <c r="D407" s="11" t="str">
        <f>IF($B407 &lt;&gt; "",VLOOKUP(MID(B407,3,5),'Recyclabilité Prod Matx'!C:F,3,FALSE),"")</f>
        <v/>
      </c>
      <c r="E407" s="11" t="str">
        <f>IF($B407 &lt;&gt; "",VLOOKUP(MID(B407,3,5),'Recyclabilité Prod Matx'!C:F,4,FALSE), "")</f>
        <v/>
      </c>
      <c r="F407" s="12" t="str">
        <f>IF($B407 &lt;&gt; "", IF(C407="Totale","",IF(D407 = 0, "", VLOOKUP(D407,'Cond Compo'!A:B,2,FALSE))),"")</f>
        <v/>
      </c>
      <c r="G407" s="28"/>
      <c r="H407" s="11" t="str">
        <f xml:space="preserve"> IF(C407="Totale",2,IF($G407 &lt;&gt; "", IF(D407 = "E",MATCH(G407, 'Cond Compo'!D$16:D$18, 0), MATCH(G407, 'Cond Compo'!C$16:C$19, 0)), ""))</f>
        <v/>
      </c>
      <c r="I407" s="12" t="str">
        <f>IF($E407 &lt;&gt; "", IF(E407 = 0, "", VLOOKUP(E407,'Cond Perturbation'!A:B,2,FALSE)),"")</f>
        <v/>
      </c>
      <c r="J407" s="28"/>
      <c r="K407" s="29" t="str">
        <f>IF($B407 &lt;&gt; "", IF(C407="Oui",IF(H407=1,IF(E407=0,Résultat!G$8,IF(J407="No",Résultat!$G$8,Résultat!$G$7)),IF(H407=2,IF(E407=0,Résultat!G$9,IF(J407="No",Résultat!$G$9,Résultat!$G$7)),Résultat!$G$7)),IF(C407 = "Totale", IF(H407=1,IF(E407=0,Résultat!G$8,IF(J407="No",Résultat!$G$9,Résultat!$G$7)),IF(H407=2,IF(E407=0,Résultat!G$9,IF(J407="No",Résultat!$G$9,Résultat!$G$7)),Résultat!$G$7)),Résultat!$G$7)), "")</f>
        <v/>
      </c>
    </row>
    <row r="408" spans="1:11" ht="20.100000000000001" customHeight="1">
      <c r="A408" s="26"/>
      <c r="B408" s="27"/>
      <c r="C408" s="11" t="str">
        <f>IF($B408 &lt;&gt; "",VLOOKUP(MID(B408,3,5),'Recyclabilité Prod Matx'!C:F,2,FALSE), "")</f>
        <v/>
      </c>
      <c r="D408" s="11" t="str">
        <f>IF($B408 &lt;&gt; "",VLOOKUP(MID(B408,3,5),'Recyclabilité Prod Matx'!C:F,3,FALSE),"")</f>
        <v/>
      </c>
      <c r="E408" s="11" t="str">
        <f>IF($B408 &lt;&gt; "",VLOOKUP(MID(B408,3,5),'Recyclabilité Prod Matx'!C:F,4,FALSE), "")</f>
        <v/>
      </c>
      <c r="F408" s="12" t="str">
        <f>IF($B408 &lt;&gt; "", IF(C408="Totale","",IF(D408 = 0, "", VLOOKUP(D408,'Cond Compo'!A:B,2,FALSE))),"")</f>
        <v/>
      </c>
      <c r="G408" s="28"/>
      <c r="H408" s="11" t="str">
        <f xml:space="preserve"> IF(C408="Totale",2,IF($G408 &lt;&gt; "", IF(D408 = "E",MATCH(G408, 'Cond Compo'!D$16:D$18, 0), MATCH(G408, 'Cond Compo'!C$16:C$19, 0)), ""))</f>
        <v/>
      </c>
      <c r="I408" s="12" t="str">
        <f>IF($E408 &lt;&gt; "", IF(E408 = 0, "", VLOOKUP(E408,'Cond Perturbation'!A:B,2,FALSE)),"")</f>
        <v/>
      </c>
      <c r="J408" s="28"/>
      <c r="K408" s="29" t="str">
        <f>IF($B408 &lt;&gt; "", IF(C408="Oui",IF(H408=1,IF(E408=0,Résultat!G$8,IF(J408="No",Résultat!$G$8,Résultat!$G$7)),IF(H408=2,IF(E408=0,Résultat!G$9,IF(J408="No",Résultat!$G$9,Résultat!$G$7)),Résultat!$G$7)),IF(C408 = "Totale", IF(H408=1,IF(E408=0,Résultat!G$8,IF(J408="No",Résultat!$G$9,Résultat!$G$7)),IF(H408=2,IF(E408=0,Résultat!G$9,IF(J408="No",Résultat!$G$9,Résultat!$G$7)),Résultat!$G$7)),Résultat!$G$7)), "")</f>
        <v/>
      </c>
    </row>
    <row r="409" spans="1:11" ht="20.100000000000001" customHeight="1">
      <c r="A409" s="26"/>
      <c r="B409" s="27"/>
      <c r="C409" s="11" t="str">
        <f>IF($B409 &lt;&gt; "",VLOOKUP(MID(B409,3,5),'Recyclabilité Prod Matx'!C:F,2,FALSE), "")</f>
        <v/>
      </c>
      <c r="D409" s="11" t="str">
        <f>IF($B409 &lt;&gt; "",VLOOKUP(MID(B409,3,5),'Recyclabilité Prod Matx'!C:F,3,FALSE),"")</f>
        <v/>
      </c>
      <c r="E409" s="11" t="str">
        <f>IF($B409 &lt;&gt; "",VLOOKUP(MID(B409,3,5),'Recyclabilité Prod Matx'!C:F,4,FALSE), "")</f>
        <v/>
      </c>
      <c r="F409" s="12" t="str">
        <f>IF($B409 &lt;&gt; "", IF(C409="Totale","",IF(D409 = 0, "", VLOOKUP(D409,'Cond Compo'!A:B,2,FALSE))),"")</f>
        <v/>
      </c>
      <c r="G409" s="28"/>
      <c r="H409" s="11" t="str">
        <f xml:space="preserve"> IF(C409="Totale",2,IF($G409 &lt;&gt; "", IF(D409 = "E",MATCH(G409, 'Cond Compo'!D$16:D$18, 0), MATCH(G409, 'Cond Compo'!C$16:C$19, 0)), ""))</f>
        <v/>
      </c>
      <c r="I409" s="12" t="str">
        <f>IF($E409 &lt;&gt; "", IF(E409 = 0, "", VLOOKUP(E409,'Cond Perturbation'!A:B,2,FALSE)),"")</f>
        <v/>
      </c>
      <c r="J409" s="28"/>
      <c r="K409" s="29" t="str">
        <f>IF($B409 &lt;&gt; "", IF(C409="Oui",IF(H409=1,IF(E409=0,Résultat!G$8,IF(J409="No",Résultat!$G$8,Résultat!$G$7)),IF(H409=2,IF(E409=0,Résultat!G$9,IF(J409="No",Résultat!$G$9,Résultat!$G$7)),Résultat!$G$7)),IF(C409 = "Totale", IF(H409=1,IF(E409=0,Résultat!G$8,IF(J409="No",Résultat!$G$9,Résultat!$G$7)),IF(H409=2,IF(E409=0,Résultat!G$9,IF(J409="No",Résultat!$G$9,Résultat!$G$7)),Résultat!$G$7)),Résultat!$G$7)), "")</f>
        <v/>
      </c>
    </row>
    <row r="410" spans="1:11" ht="20.100000000000001" customHeight="1">
      <c r="A410" s="26"/>
      <c r="B410" s="27"/>
      <c r="C410" s="11" t="str">
        <f>IF($B410 &lt;&gt; "",VLOOKUP(MID(B410,3,5),'Recyclabilité Prod Matx'!C:F,2,FALSE), "")</f>
        <v/>
      </c>
      <c r="D410" s="11" t="str">
        <f>IF($B410 &lt;&gt; "",VLOOKUP(MID(B410,3,5),'Recyclabilité Prod Matx'!C:F,3,FALSE),"")</f>
        <v/>
      </c>
      <c r="E410" s="11" t="str">
        <f>IF($B410 &lt;&gt; "",VLOOKUP(MID(B410,3,5),'Recyclabilité Prod Matx'!C:F,4,FALSE), "")</f>
        <v/>
      </c>
      <c r="F410" s="12" t="str">
        <f>IF($B410 &lt;&gt; "", IF(C410="Totale","",IF(D410 = 0, "", VLOOKUP(D410,'Cond Compo'!A:B,2,FALSE))),"")</f>
        <v/>
      </c>
      <c r="G410" s="28"/>
      <c r="H410" s="11" t="str">
        <f xml:space="preserve"> IF(C410="Totale",2,IF($G410 &lt;&gt; "", IF(D410 = "E",MATCH(G410, 'Cond Compo'!D$16:D$18, 0), MATCH(G410, 'Cond Compo'!C$16:C$19, 0)), ""))</f>
        <v/>
      </c>
      <c r="I410" s="12" t="str">
        <f>IF($E410 &lt;&gt; "", IF(E410 = 0, "", VLOOKUP(E410,'Cond Perturbation'!A:B,2,FALSE)),"")</f>
        <v/>
      </c>
      <c r="J410" s="28"/>
      <c r="K410" s="29" t="str">
        <f>IF($B410 &lt;&gt; "", IF(C410="Oui",IF(H410=1,IF(E410=0,Résultat!G$8,IF(J410="No",Résultat!$G$8,Résultat!$G$7)),IF(H410=2,IF(E410=0,Résultat!G$9,IF(J410="No",Résultat!$G$9,Résultat!$G$7)),Résultat!$G$7)),IF(C410 = "Totale", IF(H410=1,IF(E410=0,Résultat!G$8,IF(J410="No",Résultat!$G$9,Résultat!$G$7)),IF(H410=2,IF(E410=0,Résultat!G$9,IF(J410="No",Résultat!$G$9,Résultat!$G$7)),Résultat!$G$7)),Résultat!$G$7)), "")</f>
        <v/>
      </c>
    </row>
    <row r="411" spans="1:11" ht="20.100000000000001" customHeight="1">
      <c r="A411" s="26"/>
      <c r="B411" s="27"/>
      <c r="C411" s="11" t="str">
        <f>IF($B411 &lt;&gt; "",VLOOKUP(MID(B411,3,5),'Recyclabilité Prod Matx'!C:F,2,FALSE), "")</f>
        <v/>
      </c>
      <c r="D411" s="11" t="str">
        <f>IF($B411 &lt;&gt; "",VLOOKUP(MID(B411,3,5),'Recyclabilité Prod Matx'!C:F,3,FALSE),"")</f>
        <v/>
      </c>
      <c r="E411" s="11" t="str">
        <f>IF($B411 &lt;&gt; "",VLOOKUP(MID(B411,3,5),'Recyclabilité Prod Matx'!C:F,4,FALSE), "")</f>
        <v/>
      </c>
      <c r="F411" s="12" t="str">
        <f>IF($B411 &lt;&gt; "", IF(C411="Totale","",IF(D411 = 0, "", VLOOKUP(D411,'Cond Compo'!A:B,2,FALSE))),"")</f>
        <v/>
      </c>
      <c r="G411" s="28"/>
      <c r="H411" s="11" t="str">
        <f xml:space="preserve"> IF(C411="Totale",2,IF($G411 &lt;&gt; "", IF(D411 = "E",MATCH(G411, 'Cond Compo'!D$16:D$18, 0), MATCH(G411, 'Cond Compo'!C$16:C$19, 0)), ""))</f>
        <v/>
      </c>
      <c r="I411" s="12" t="str">
        <f>IF($E411 &lt;&gt; "", IF(E411 = 0, "", VLOOKUP(E411,'Cond Perturbation'!A:B,2,FALSE)),"")</f>
        <v/>
      </c>
      <c r="J411" s="28"/>
      <c r="K411" s="29" t="str">
        <f>IF($B411 &lt;&gt; "", IF(C411="Oui",IF(H411=1,IF(E411=0,Résultat!G$8,IF(J411="No",Résultat!$G$8,Résultat!$G$7)),IF(H411=2,IF(E411=0,Résultat!G$9,IF(J411="No",Résultat!$G$9,Résultat!$G$7)),Résultat!$G$7)),IF(C411 = "Totale", IF(H411=1,IF(E411=0,Résultat!G$8,IF(J411="No",Résultat!$G$9,Résultat!$G$7)),IF(H411=2,IF(E411=0,Résultat!G$9,IF(J411="No",Résultat!$G$9,Résultat!$G$7)),Résultat!$G$7)),Résultat!$G$7)), "")</f>
        <v/>
      </c>
    </row>
    <row r="412" spans="1:11" ht="20.100000000000001" customHeight="1">
      <c r="A412" s="26"/>
      <c r="B412" s="27"/>
      <c r="C412" s="11" t="str">
        <f>IF($B412 &lt;&gt; "",VLOOKUP(MID(B412,3,5),'Recyclabilité Prod Matx'!C:F,2,FALSE), "")</f>
        <v/>
      </c>
      <c r="D412" s="11" t="str">
        <f>IF($B412 &lt;&gt; "",VLOOKUP(MID(B412,3,5),'Recyclabilité Prod Matx'!C:F,3,FALSE),"")</f>
        <v/>
      </c>
      <c r="E412" s="11" t="str">
        <f>IF($B412 &lt;&gt; "",VLOOKUP(MID(B412,3,5),'Recyclabilité Prod Matx'!C:F,4,FALSE), "")</f>
        <v/>
      </c>
      <c r="F412" s="12" t="str">
        <f>IF($B412 &lt;&gt; "", IF(C412="Totale","",IF(D412 = 0, "", VLOOKUP(D412,'Cond Compo'!A:B,2,FALSE))),"")</f>
        <v/>
      </c>
      <c r="G412" s="28"/>
      <c r="H412" s="11" t="str">
        <f xml:space="preserve"> IF(C412="Totale",2,IF($G412 &lt;&gt; "", IF(D412 = "E",MATCH(G412, 'Cond Compo'!D$16:D$18, 0), MATCH(G412, 'Cond Compo'!C$16:C$19, 0)), ""))</f>
        <v/>
      </c>
      <c r="I412" s="12" t="str">
        <f>IF($E412 &lt;&gt; "", IF(E412 = 0, "", VLOOKUP(E412,'Cond Perturbation'!A:B,2,FALSE)),"")</f>
        <v/>
      </c>
      <c r="J412" s="28"/>
      <c r="K412" s="29" t="str">
        <f>IF($B412 &lt;&gt; "", IF(C412="Oui",IF(H412=1,IF(E412=0,Résultat!G$8,IF(J412="No",Résultat!$G$8,Résultat!$G$7)),IF(H412=2,IF(E412=0,Résultat!G$9,IF(J412="No",Résultat!$G$9,Résultat!$G$7)),Résultat!$G$7)),IF(C412 = "Totale", IF(H412=1,IF(E412=0,Résultat!G$8,IF(J412="No",Résultat!$G$9,Résultat!$G$7)),IF(H412=2,IF(E412=0,Résultat!G$9,IF(J412="No",Résultat!$G$9,Résultat!$G$7)),Résultat!$G$7)),Résultat!$G$7)), "")</f>
        <v/>
      </c>
    </row>
    <row r="413" spans="1:11" ht="20.100000000000001" customHeight="1">
      <c r="A413" s="26"/>
      <c r="B413" s="27"/>
      <c r="C413" s="11" t="str">
        <f>IF($B413 &lt;&gt; "",VLOOKUP(MID(B413,3,5),'Recyclabilité Prod Matx'!C:F,2,FALSE), "")</f>
        <v/>
      </c>
      <c r="D413" s="11" t="str">
        <f>IF($B413 &lt;&gt; "",VLOOKUP(MID(B413,3,5),'Recyclabilité Prod Matx'!C:F,3,FALSE),"")</f>
        <v/>
      </c>
      <c r="E413" s="11" t="str">
        <f>IF($B413 &lt;&gt; "",VLOOKUP(MID(B413,3,5),'Recyclabilité Prod Matx'!C:F,4,FALSE), "")</f>
        <v/>
      </c>
      <c r="F413" s="12" t="str">
        <f>IF($B413 &lt;&gt; "", IF(C413="Totale","",IF(D413 = 0, "", VLOOKUP(D413,'Cond Compo'!A:B,2,FALSE))),"")</f>
        <v/>
      </c>
      <c r="G413" s="28"/>
      <c r="H413" s="11" t="str">
        <f xml:space="preserve"> IF(C413="Totale",2,IF($G413 &lt;&gt; "", IF(D413 = "E",MATCH(G413, 'Cond Compo'!D$16:D$18, 0), MATCH(G413, 'Cond Compo'!C$16:C$19, 0)), ""))</f>
        <v/>
      </c>
      <c r="I413" s="12" t="str">
        <f>IF($E413 &lt;&gt; "", IF(E413 = 0, "", VLOOKUP(E413,'Cond Perturbation'!A:B,2,FALSE)),"")</f>
        <v/>
      </c>
      <c r="J413" s="28"/>
      <c r="K413" s="29" t="str">
        <f>IF($B413 &lt;&gt; "", IF(C413="Oui",IF(H413=1,IF(E413=0,Résultat!G$8,IF(J413="No",Résultat!$G$8,Résultat!$G$7)),IF(H413=2,IF(E413=0,Résultat!G$9,IF(J413="No",Résultat!$G$9,Résultat!$G$7)),Résultat!$G$7)),IF(C413 = "Totale", IF(H413=1,IF(E413=0,Résultat!G$8,IF(J413="No",Résultat!$G$9,Résultat!$G$7)),IF(H413=2,IF(E413=0,Résultat!G$9,IF(J413="No",Résultat!$G$9,Résultat!$G$7)),Résultat!$G$7)),Résultat!$G$7)), "")</f>
        <v/>
      </c>
    </row>
    <row r="414" spans="1:11" ht="20.100000000000001" customHeight="1">
      <c r="A414" s="26"/>
      <c r="B414" s="27"/>
      <c r="C414" s="11" t="str">
        <f>IF($B414 &lt;&gt; "",VLOOKUP(MID(B414,3,5),'Recyclabilité Prod Matx'!C:F,2,FALSE), "")</f>
        <v/>
      </c>
      <c r="D414" s="11" t="str">
        <f>IF($B414 &lt;&gt; "",VLOOKUP(MID(B414,3,5),'Recyclabilité Prod Matx'!C:F,3,FALSE),"")</f>
        <v/>
      </c>
      <c r="E414" s="11" t="str">
        <f>IF($B414 &lt;&gt; "",VLOOKUP(MID(B414,3,5),'Recyclabilité Prod Matx'!C:F,4,FALSE), "")</f>
        <v/>
      </c>
      <c r="F414" s="12" t="str">
        <f>IF($B414 &lt;&gt; "", IF(C414="Totale","",IF(D414 = 0, "", VLOOKUP(D414,'Cond Compo'!A:B,2,FALSE))),"")</f>
        <v/>
      </c>
      <c r="G414" s="28"/>
      <c r="H414" s="11" t="str">
        <f xml:space="preserve"> IF(C414="Totale",2,IF($G414 &lt;&gt; "", IF(D414 = "E",MATCH(G414, 'Cond Compo'!D$16:D$18, 0), MATCH(G414, 'Cond Compo'!C$16:C$19, 0)), ""))</f>
        <v/>
      </c>
      <c r="I414" s="12" t="str">
        <f>IF($E414 &lt;&gt; "", IF(E414 = 0, "", VLOOKUP(E414,'Cond Perturbation'!A:B,2,FALSE)),"")</f>
        <v/>
      </c>
      <c r="J414" s="28"/>
      <c r="K414" s="29" t="str">
        <f>IF($B414 &lt;&gt; "", IF(C414="Oui",IF(H414=1,IF(E414=0,Résultat!G$8,IF(J414="No",Résultat!$G$8,Résultat!$G$7)),IF(H414=2,IF(E414=0,Résultat!G$9,IF(J414="No",Résultat!$G$9,Résultat!$G$7)),Résultat!$G$7)),IF(C414 = "Totale", IF(H414=1,IF(E414=0,Résultat!G$8,IF(J414="No",Résultat!$G$9,Résultat!$G$7)),IF(H414=2,IF(E414=0,Résultat!G$9,IF(J414="No",Résultat!$G$9,Résultat!$G$7)),Résultat!$G$7)),Résultat!$G$7)), "")</f>
        <v/>
      </c>
    </row>
    <row r="415" spans="1:11" ht="20.100000000000001" customHeight="1">
      <c r="A415" s="26"/>
      <c r="B415" s="27"/>
      <c r="C415" s="11" t="str">
        <f>IF($B415 &lt;&gt; "",VLOOKUP(MID(B415,3,5),'Recyclabilité Prod Matx'!C:F,2,FALSE), "")</f>
        <v/>
      </c>
      <c r="D415" s="11" t="str">
        <f>IF($B415 &lt;&gt; "",VLOOKUP(MID(B415,3,5),'Recyclabilité Prod Matx'!C:F,3,FALSE),"")</f>
        <v/>
      </c>
      <c r="E415" s="11" t="str">
        <f>IF($B415 &lt;&gt; "",VLOOKUP(MID(B415,3,5),'Recyclabilité Prod Matx'!C:F,4,FALSE), "")</f>
        <v/>
      </c>
      <c r="F415" s="12" t="str">
        <f>IF($B415 &lt;&gt; "", IF(C415="Totale","",IF(D415 = 0, "", VLOOKUP(D415,'Cond Compo'!A:B,2,FALSE))),"")</f>
        <v/>
      </c>
      <c r="G415" s="28"/>
      <c r="H415" s="11" t="str">
        <f xml:space="preserve"> IF(C415="Totale",2,IF($G415 &lt;&gt; "", IF(D415 = "E",MATCH(G415, 'Cond Compo'!D$16:D$18, 0), MATCH(G415, 'Cond Compo'!C$16:C$19, 0)), ""))</f>
        <v/>
      </c>
      <c r="I415" s="12" t="str">
        <f>IF($E415 &lt;&gt; "", IF(E415 = 0, "", VLOOKUP(E415,'Cond Perturbation'!A:B,2,FALSE)),"")</f>
        <v/>
      </c>
      <c r="J415" s="28"/>
      <c r="K415" s="29" t="str">
        <f>IF($B415 &lt;&gt; "", IF(C415="Oui",IF(H415=1,IF(E415=0,Résultat!G$8,IF(J415="No",Résultat!$G$8,Résultat!$G$7)),IF(H415=2,IF(E415=0,Résultat!G$9,IF(J415="No",Résultat!$G$9,Résultat!$G$7)),Résultat!$G$7)),IF(C415 = "Totale", IF(H415=1,IF(E415=0,Résultat!G$8,IF(J415="No",Résultat!$G$9,Résultat!$G$7)),IF(H415=2,IF(E415=0,Résultat!G$9,IF(J415="No",Résultat!$G$9,Résultat!$G$7)),Résultat!$G$7)),Résultat!$G$7)), "")</f>
        <v/>
      </c>
    </row>
    <row r="416" spans="1:11" ht="20.100000000000001" customHeight="1">
      <c r="A416" s="26"/>
      <c r="B416" s="27"/>
      <c r="C416" s="11" t="str">
        <f>IF($B416 &lt;&gt; "",VLOOKUP(MID(B416,3,5),'Recyclabilité Prod Matx'!C:F,2,FALSE), "")</f>
        <v/>
      </c>
      <c r="D416" s="11" t="str">
        <f>IF($B416 &lt;&gt; "",VLOOKUP(MID(B416,3,5),'Recyclabilité Prod Matx'!C:F,3,FALSE),"")</f>
        <v/>
      </c>
      <c r="E416" s="11" t="str">
        <f>IF($B416 &lt;&gt; "",VLOOKUP(MID(B416,3,5),'Recyclabilité Prod Matx'!C:F,4,FALSE), "")</f>
        <v/>
      </c>
      <c r="F416" s="12" t="str">
        <f>IF($B416 &lt;&gt; "", IF(C416="Totale","",IF(D416 = 0, "", VLOOKUP(D416,'Cond Compo'!A:B,2,FALSE))),"")</f>
        <v/>
      </c>
      <c r="G416" s="28"/>
      <c r="H416" s="11" t="str">
        <f xml:space="preserve"> IF(C416="Totale",2,IF($G416 &lt;&gt; "", IF(D416 = "E",MATCH(G416, 'Cond Compo'!D$16:D$18, 0), MATCH(G416, 'Cond Compo'!C$16:C$19, 0)), ""))</f>
        <v/>
      </c>
      <c r="I416" s="12" t="str">
        <f>IF($E416 &lt;&gt; "", IF(E416 = 0, "", VLOOKUP(E416,'Cond Perturbation'!A:B,2,FALSE)),"")</f>
        <v/>
      </c>
      <c r="J416" s="28"/>
      <c r="K416" s="29" t="str">
        <f>IF($B416 &lt;&gt; "", IF(C416="Oui",IF(H416=1,IF(E416=0,Résultat!G$8,IF(J416="No",Résultat!$G$8,Résultat!$G$7)),IF(H416=2,IF(E416=0,Résultat!G$9,IF(J416="No",Résultat!$G$9,Résultat!$G$7)),Résultat!$G$7)),IF(C416 = "Totale", IF(H416=1,IF(E416=0,Résultat!G$8,IF(J416="No",Résultat!$G$9,Résultat!$G$7)),IF(H416=2,IF(E416=0,Résultat!G$9,IF(J416="No",Résultat!$G$9,Résultat!$G$7)),Résultat!$G$7)),Résultat!$G$7)), "")</f>
        <v/>
      </c>
    </row>
    <row r="417" spans="1:11" ht="20.100000000000001" customHeight="1">
      <c r="A417" s="26"/>
      <c r="B417" s="27"/>
      <c r="C417" s="11" t="str">
        <f>IF($B417 &lt;&gt; "",VLOOKUP(MID(B417,3,5),'Recyclabilité Prod Matx'!C:F,2,FALSE), "")</f>
        <v/>
      </c>
      <c r="D417" s="11" t="str">
        <f>IF($B417 &lt;&gt; "",VLOOKUP(MID(B417,3,5),'Recyclabilité Prod Matx'!C:F,3,FALSE),"")</f>
        <v/>
      </c>
      <c r="E417" s="11" t="str">
        <f>IF($B417 &lt;&gt; "",VLOOKUP(MID(B417,3,5),'Recyclabilité Prod Matx'!C:F,4,FALSE), "")</f>
        <v/>
      </c>
      <c r="F417" s="12" t="str">
        <f>IF($B417 &lt;&gt; "", IF(C417="Totale","",IF(D417 = 0, "", VLOOKUP(D417,'Cond Compo'!A:B,2,FALSE))),"")</f>
        <v/>
      </c>
      <c r="G417" s="28"/>
      <c r="H417" s="11" t="str">
        <f xml:space="preserve"> IF(C417="Totale",2,IF($G417 &lt;&gt; "", IF(D417 = "E",MATCH(G417, 'Cond Compo'!D$16:D$18, 0), MATCH(G417, 'Cond Compo'!C$16:C$19, 0)), ""))</f>
        <v/>
      </c>
      <c r="I417" s="12" t="str">
        <f>IF($E417 &lt;&gt; "", IF(E417 = 0, "", VLOOKUP(E417,'Cond Perturbation'!A:B,2,FALSE)),"")</f>
        <v/>
      </c>
      <c r="J417" s="28"/>
      <c r="K417" s="29" t="str">
        <f>IF($B417 &lt;&gt; "", IF(C417="Oui",IF(H417=1,IF(E417=0,Résultat!G$8,IF(J417="No",Résultat!$G$8,Résultat!$G$7)),IF(H417=2,IF(E417=0,Résultat!G$9,IF(J417="No",Résultat!$G$9,Résultat!$G$7)),Résultat!$G$7)),IF(C417 = "Totale", IF(H417=1,IF(E417=0,Résultat!G$8,IF(J417="No",Résultat!$G$9,Résultat!$G$7)),IF(H417=2,IF(E417=0,Résultat!G$9,IF(J417="No",Résultat!$G$9,Résultat!$G$7)),Résultat!$G$7)),Résultat!$G$7)), "")</f>
        <v/>
      </c>
    </row>
    <row r="418" spans="1:11" ht="20.100000000000001" customHeight="1">
      <c r="A418" s="26"/>
      <c r="B418" s="27"/>
      <c r="C418" s="11" t="str">
        <f>IF($B418 &lt;&gt; "",VLOOKUP(MID(B418,3,5),'Recyclabilité Prod Matx'!C:F,2,FALSE), "")</f>
        <v/>
      </c>
      <c r="D418" s="11" t="str">
        <f>IF($B418 &lt;&gt; "",VLOOKUP(MID(B418,3,5),'Recyclabilité Prod Matx'!C:F,3,FALSE),"")</f>
        <v/>
      </c>
      <c r="E418" s="11" t="str">
        <f>IF($B418 &lt;&gt; "",VLOOKUP(MID(B418,3,5),'Recyclabilité Prod Matx'!C:F,4,FALSE), "")</f>
        <v/>
      </c>
      <c r="F418" s="12" t="str">
        <f>IF($B418 &lt;&gt; "", IF(C418="Totale","",IF(D418 = 0, "", VLOOKUP(D418,'Cond Compo'!A:B,2,FALSE))),"")</f>
        <v/>
      </c>
      <c r="G418" s="28"/>
      <c r="H418" s="11" t="str">
        <f xml:space="preserve"> IF(C418="Totale",2,IF($G418 &lt;&gt; "", IF(D418 = "E",MATCH(G418, 'Cond Compo'!D$16:D$18, 0), MATCH(G418, 'Cond Compo'!C$16:C$19, 0)), ""))</f>
        <v/>
      </c>
      <c r="I418" s="12" t="str">
        <f>IF($E418 &lt;&gt; "", IF(E418 = 0, "", VLOOKUP(E418,'Cond Perturbation'!A:B,2,FALSE)),"")</f>
        <v/>
      </c>
      <c r="J418" s="28"/>
      <c r="K418" s="29" t="str">
        <f>IF($B418 &lt;&gt; "", IF(C418="Oui",IF(H418=1,IF(E418=0,Résultat!G$8,IF(J418="No",Résultat!$G$8,Résultat!$G$7)),IF(H418=2,IF(E418=0,Résultat!G$9,IF(J418="No",Résultat!$G$9,Résultat!$G$7)),Résultat!$G$7)),IF(C418 = "Totale", IF(H418=1,IF(E418=0,Résultat!G$8,IF(J418="No",Résultat!$G$9,Résultat!$G$7)),IF(H418=2,IF(E418=0,Résultat!G$9,IF(J418="No",Résultat!$G$9,Résultat!$G$7)),Résultat!$G$7)),Résultat!$G$7)), "")</f>
        <v/>
      </c>
    </row>
    <row r="419" spans="1:11" ht="20.100000000000001" customHeight="1">
      <c r="A419" s="26"/>
      <c r="B419" s="27"/>
      <c r="C419" s="11" t="str">
        <f>IF($B419 &lt;&gt; "",VLOOKUP(MID(B419,3,5),'Recyclabilité Prod Matx'!C:F,2,FALSE), "")</f>
        <v/>
      </c>
      <c r="D419" s="11" t="str">
        <f>IF($B419 &lt;&gt; "",VLOOKUP(MID(B419,3,5),'Recyclabilité Prod Matx'!C:F,3,FALSE),"")</f>
        <v/>
      </c>
      <c r="E419" s="11" t="str">
        <f>IF($B419 &lt;&gt; "",VLOOKUP(MID(B419,3,5),'Recyclabilité Prod Matx'!C:F,4,FALSE), "")</f>
        <v/>
      </c>
      <c r="F419" s="12" t="str">
        <f>IF($B419 &lt;&gt; "", IF(C419="Totale","",IF(D419 = 0, "", VLOOKUP(D419,'Cond Compo'!A:B,2,FALSE))),"")</f>
        <v/>
      </c>
      <c r="G419" s="28"/>
      <c r="H419" s="11" t="str">
        <f xml:space="preserve"> IF(C419="Totale",2,IF($G419 &lt;&gt; "", IF(D419 = "E",MATCH(G419, 'Cond Compo'!D$16:D$18, 0), MATCH(G419, 'Cond Compo'!C$16:C$19, 0)), ""))</f>
        <v/>
      </c>
      <c r="I419" s="12" t="str">
        <f>IF($E419 &lt;&gt; "", IF(E419 = 0, "", VLOOKUP(E419,'Cond Perturbation'!A:B,2,FALSE)),"")</f>
        <v/>
      </c>
      <c r="J419" s="28"/>
      <c r="K419" s="29" t="str">
        <f>IF($B419 &lt;&gt; "", IF(C419="Oui",IF(H419=1,IF(E419=0,Résultat!G$8,IF(J419="No",Résultat!$G$8,Résultat!$G$7)),IF(H419=2,IF(E419=0,Résultat!G$9,IF(J419="No",Résultat!$G$9,Résultat!$G$7)),Résultat!$G$7)),IF(C419 = "Totale", IF(H419=1,IF(E419=0,Résultat!G$8,IF(J419="No",Résultat!$G$9,Résultat!$G$7)),IF(H419=2,IF(E419=0,Résultat!G$9,IF(J419="No",Résultat!$G$9,Résultat!$G$7)),Résultat!$G$7)),Résultat!$G$7)), "")</f>
        <v/>
      </c>
    </row>
    <row r="420" spans="1:11" ht="20.100000000000001" customHeight="1">
      <c r="A420" s="26"/>
      <c r="B420" s="27"/>
      <c r="C420" s="11" t="str">
        <f>IF($B420 &lt;&gt; "",VLOOKUP(MID(B420,3,5),'Recyclabilité Prod Matx'!C:F,2,FALSE), "")</f>
        <v/>
      </c>
      <c r="D420" s="11" t="str">
        <f>IF($B420 &lt;&gt; "",VLOOKUP(MID(B420,3,5),'Recyclabilité Prod Matx'!C:F,3,FALSE),"")</f>
        <v/>
      </c>
      <c r="E420" s="11" t="str">
        <f>IF($B420 &lt;&gt; "",VLOOKUP(MID(B420,3,5),'Recyclabilité Prod Matx'!C:F,4,FALSE), "")</f>
        <v/>
      </c>
      <c r="F420" s="12" t="str">
        <f>IF($B420 &lt;&gt; "", IF(C420="Totale","",IF(D420 = 0, "", VLOOKUP(D420,'Cond Compo'!A:B,2,FALSE))),"")</f>
        <v/>
      </c>
      <c r="G420" s="28"/>
      <c r="H420" s="11" t="str">
        <f xml:space="preserve"> IF(C420="Totale",2,IF($G420 &lt;&gt; "", IF(D420 = "E",MATCH(G420, 'Cond Compo'!D$16:D$18, 0), MATCH(G420, 'Cond Compo'!C$16:C$19, 0)), ""))</f>
        <v/>
      </c>
      <c r="I420" s="12" t="str">
        <f>IF($E420 &lt;&gt; "", IF(E420 = 0, "", VLOOKUP(E420,'Cond Perturbation'!A:B,2,FALSE)),"")</f>
        <v/>
      </c>
      <c r="J420" s="28"/>
      <c r="K420" s="29" t="str">
        <f>IF($B420 &lt;&gt; "", IF(C420="Oui",IF(H420=1,IF(E420=0,Résultat!G$8,IF(J420="No",Résultat!$G$8,Résultat!$G$7)),IF(H420=2,IF(E420=0,Résultat!G$9,IF(J420="No",Résultat!$G$9,Résultat!$G$7)),Résultat!$G$7)),IF(C420 = "Totale", IF(H420=1,IF(E420=0,Résultat!G$8,IF(J420="No",Résultat!$G$9,Résultat!$G$7)),IF(H420=2,IF(E420=0,Résultat!G$9,IF(J420="No",Résultat!$G$9,Résultat!$G$7)),Résultat!$G$7)),Résultat!$G$7)), "")</f>
        <v/>
      </c>
    </row>
    <row r="421" spans="1:11" ht="20.100000000000001" customHeight="1">
      <c r="A421" s="26"/>
      <c r="B421" s="27"/>
      <c r="C421" s="11" t="str">
        <f>IF($B421 &lt;&gt; "",VLOOKUP(MID(B421,3,5),'Recyclabilité Prod Matx'!C:F,2,FALSE), "")</f>
        <v/>
      </c>
      <c r="D421" s="11" t="str">
        <f>IF($B421 &lt;&gt; "",VLOOKUP(MID(B421,3,5),'Recyclabilité Prod Matx'!C:F,3,FALSE),"")</f>
        <v/>
      </c>
      <c r="E421" s="11" t="str">
        <f>IF($B421 &lt;&gt; "",VLOOKUP(MID(B421,3,5),'Recyclabilité Prod Matx'!C:F,4,FALSE), "")</f>
        <v/>
      </c>
      <c r="F421" s="12" t="str">
        <f>IF($B421 &lt;&gt; "", IF(C421="Totale","",IF(D421 = 0, "", VLOOKUP(D421,'Cond Compo'!A:B,2,FALSE))),"")</f>
        <v/>
      </c>
      <c r="G421" s="28"/>
      <c r="H421" s="11" t="str">
        <f xml:space="preserve"> IF(C421="Totale",2,IF($G421 &lt;&gt; "", IF(D421 = "E",MATCH(G421, 'Cond Compo'!D$16:D$18, 0), MATCH(G421, 'Cond Compo'!C$16:C$19, 0)), ""))</f>
        <v/>
      </c>
      <c r="I421" s="12" t="str">
        <f>IF($E421 &lt;&gt; "", IF(E421 = 0, "", VLOOKUP(E421,'Cond Perturbation'!A:B,2,FALSE)),"")</f>
        <v/>
      </c>
      <c r="J421" s="28"/>
      <c r="K421" s="29" t="str">
        <f>IF($B421 &lt;&gt; "", IF(C421="Oui",IF(H421=1,IF(E421=0,Résultat!G$8,IF(J421="No",Résultat!$G$8,Résultat!$G$7)),IF(H421=2,IF(E421=0,Résultat!G$9,IF(J421="No",Résultat!$G$9,Résultat!$G$7)),Résultat!$G$7)),IF(C421 = "Totale", IF(H421=1,IF(E421=0,Résultat!G$8,IF(J421="No",Résultat!$G$9,Résultat!$G$7)),IF(H421=2,IF(E421=0,Résultat!G$9,IF(J421="No",Résultat!$G$9,Résultat!$G$7)),Résultat!$G$7)),Résultat!$G$7)), "")</f>
        <v/>
      </c>
    </row>
    <row r="422" spans="1:11" ht="20.100000000000001" customHeight="1">
      <c r="A422" s="26"/>
      <c r="B422" s="27"/>
      <c r="C422" s="11" t="str">
        <f>IF($B422 &lt;&gt; "",VLOOKUP(MID(B422,3,5),'Recyclabilité Prod Matx'!C:F,2,FALSE), "")</f>
        <v/>
      </c>
      <c r="D422" s="11" t="str">
        <f>IF($B422 &lt;&gt; "",VLOOKUP(MID(B422,3,5),'Recyclabilité Prod Matx'!C:F,3,FALSE),"")</f>
        <v/>
      </c>
      <c r="E422" s="11" t="str">
        <f>IF($B422 &lt;&gt; "",VLOOKUP(MID(B422,3,5),'Recyclabilité Prod Matx'!C:F,4,FALSE), "")</f>
        <v/>
      </c>
      <c r="F422" s="12" t="str">
        <f>IF($B422 &lt;&gt; "", IF(C422="Totale","",IF(D422 = 0, "", VLOOKUP(D422,'Cond Compo'!A:B,2,FALSE))),"")</f>
        <v/>
      </c>
      <c r="G422" s="28"/>
      <c r="H422" s="11" t="str">
        <f xml:space="preserve"> IF(C422="Totale",2,IF($G422 &lt;&gt; "", IF(D422 = "E",MATCH(G422, 'Cond Compo'!D$16:D$18, 0), MATCH(G422, 'Cond Compo'!C$16:C$19, 0)), ""))</f>
        <v/>
      </c>
      <c r="I422" s="12" t="str">
        <f>IF($E422 &lt;&gt; "", IF(E422 = 0, "", VLOOKUP(E422,'Cond Perturbation'!A:B,2,FALSE)),"")</f>
        <v/>
      </c>
      <c r="J422" s="28"/>
      <c r="K422" s="29" t="str">
        <f>IF($B422 &lt;&gt; "", IF(C422="Oui",IF(H422=1,IF(E422=0,Résultat!G$8,IF(J422="No",Résultat!$G$8,Résultat!$G$7)),IF(H422=2,IF(E422=0,Résultat!G$9,IF(J422="No",Résultat!$G$9,Résultat!$G$7)),Résultat!$G$7)),IF(C422 = "Totale", IF(H422=1,IF(E422=0,Résultat!G$8,IF(J422="No",Résultat!$G$9,Résultat!$G$7)),IF(H422=2,IF(E422=0,Résultat!G$9,IF(J422="No",Résultat!$G$9,Résultat!$G$7)),Résultat!$G$7)),Résultat!$G$7)), "")</f>
        <v/>
      </c>
    </row>
    <row r="423" spans="1:11" ht="20.100000000000001" customHeight="1">
      <c r="A423" s="26"/>
      <c r="B423" s="27"/>
      <c r="C423" s="11" t="str">
        <f>IF($B423 &lt;&gt; "",VLOOKUP(MID(B423,3,5),'Recyclabilité Prod Matx'!C:F,2,FALSE), "")</f>
        <v/>
      </c>
      <c r="D423" s="11" t="str">
        <f>IF($B423 &lt;&gt; "",VLOOKUP(MID(B423,3,5),'Recyclabilité Prod Matx'!C:F,3,FALSE),"")</f>
        <v/>
      </c>
      <c r="E423" s="11" t="str">
        <f>IF($B423 &lt;&gt; "",VLOOKUP(MID(B423,3,5),'Recyclabilité Prod Matx'!C:F,4,FALSE), "")</f>
        <v/>
      </c>
      <c r="F423" s="12" t="str">
        <f>IF($B423 &lt;&gt; "", IF(C423="Totale","",IF(D423 = 0, "", VLOOKUP(D423,'Cond Compo'!A:B,2,FALSE))),"")</f>
        <v/>
      </c>
      <c r="G423" s="28"/>
      <c r="H423" s="11" t="str">
        <f xml:space="preserve"> IF(C423="Totale",2,IF($G423 &lt;&gt; "", IF(D423 = "E",MATCH(G423, 'Cond Compo'!D$16:D$18, 0), MATCH(G423, 'Cond Compo'!C$16:C$19, 0)), ""))</f>
        <v/>
      </c>
      <c r="I423" s="12" t="str">
        <f>IF($E423 &lt;&gt; "", IF(E423 = 0, "", VLOOKUP(E423,'Cond Perturbation'!A:B,2,FALSE)),"")</f>
        <v/>
      </c>
      <c r="J423" s="28"/>
      <c r="K423" s="29" t="str">
        <f>IF($B423 &lt;&gt; "", IF(C423="Oui",IF(H423=1,IF(E423=0,Résultat!G$8,IF(J423="No",Résultat!$G$8,Résultat!$G$7)),IF(H423=2,IF(E423=0,Résultat!G$9,IF(J423="No",Résultat!$G$9,Résultat!$G$7)),Résultat!$G$7)),IF(C423 = "Totale", IF(H423=1,IF(E423=0,Résultat!G$8,IF(J423="No",Résultat!$G$9,Résultat!$G$7)),IF(H423=2,IF(E423=0,Résultat!G$9,IF(J423="No",Résultat!$G$9,Résultat!$G$7)),Résultat!$G$7)),Résultat!$G$7)), "")</f>
        <v/>
      </c>
    </row>
    <row r="424" spans="1:11" ht="20.100000000000001" customHeight="1">
      <c r="A424" s="26"/>
      <c r="B424" s="27"/>
      <c r="C424" s="11" t="str">
        <f>IF($B424 &lt;&gt; "",VLOOKUP(MID(B424,3,5),'Recyclabilité Prod Matx'!C:F,2,FALSE), "")</f>
        <v/>
      </c>
      <c r="D424" s="11" t="str">
        <f>IF($B424 &lt;&gt; "",VLOOKUP(MID(B424,3,5),'Recyclabilité Prod Matx'!C:F,3,FALSE),"")</f>
        <v/>
      </c>
      <c r="E424" s="11" t="str">
        <f>IF($B424 &lt;&gt; "",VLOOKUP(MID(B424,3,5),'Recyclabilité Prod Matx'!C:F,4,FALSE), "")</f>
        <v/>
      </c>
      <c r="F424" s="12" t="str">
        <f>IF($B424 &lt;&gt; "", IF(C424="Totale","",IF(D424 = 0, "", VLOOKUP(D424,'Cond Compo'!A:B,2,FALSE))),"")</f>
        <v/>
      </c>
      <c r="G424" s="28"/>
      <c r="H424" s="11" t="str">
        <f xml:space="preserve"> IF(C424="Totale",2,IF($G424 &lt;&gt; "", IF(D424 = "E",MATCH(G424, 'Cond Compo'!D$16:D$18, 0), MATCH(G424, 'Cond Compo'!C$16:C$19, 0)), ""))</f>
        <v/>
      </c>
      <c r="I424" s="12" t="str">
        <f>IF($E424 &lt;&gt; "", IF(E424 = 0, "", VLOOKUP(E424,'Cond Perturbation'!A:B,2,FALSE)),"")</f>
        <v/>
      </c>
      <c r="J424" s="28"/>
      <c r="K424" s="29" t="str">
        <f>IF($B424 &lt;&gt; "", IF(C424="Oui",IF(H424=1,IF(E424=0,Résultat!G$8,IF(J424="No",Résultat!$G$8,Résultat!$G$7)),IF(H424=2,IF(E424=0,Résultat!G$9,IF(J424="No",Résultat!$G$9,Résultat!$G$7)),Résultat!$G$7)),IF(C424 = "Totale", IF(H424=1,IF(E424=0,Résultat!G$8,IF(J424="No",Résultat!$G$9,Résultat!$G$7)),IF(H424=2,IF(E424=0,Résultat!G$9,IF(J424="No",Résultat!$G$9,Résultat!$G$7)),Résultat!$G$7)),Résultat!$G$7)), "")</f>
        <v/>
      </c>
    </row>
    <row r="425" spans="1:11" ht="20.100000000000001" customHeight="1">
      <c r="A425" s="26"/>
      <c r="B425" s="27"/>
      <c r="C425" s="11" t="str">
        <f>IF($B425 &lt;&gt; "",VLOOKUP(MID(B425,3,5),'Recyclabilité Prod Matx'!C:F,2,FALSE), "")</f>
        <v/>
      </c>
      <c r="D425" s="11" t="str">
        <f>IF($B425 &lt;&gt; "",VLOOKUP(MID(B425,3,5),'Recyclabilité Prod Matx'!C:F,3,FALSE),"")</f>
        <v/>
      </c>
      <c r="E425" s="11" t="str">
        <f>IF($B425 &lt;&gt; "",VLOOKUP(MID(B425,3,5),'Recyclabilité Prod Matx'!C:F,4,FALSE), "")</f>
        <v/>
      </c>
      <c r="F425" s="12" t="str">
        <f>IF($B425 &lt;&gt; "", IF(C425="Totale","",IF(D425 = 0, "", VLOOKUP(D425,'Cond Compo'!A:B,2,FALSE))),"")</f>
        <v/>
      </c>
      <c r="G425" s="28"/>
      <c r="H425" s="11" t="str">
        <f xml:space="preserve"> IF(C425="Totale",2,IF($G425 &lt;&gt; "", IF(D425 = "E",MATCH(G425, 'Cond Compo'!D$16:D$18, 0), MATCH(G425, 'Cond Compo'!C$16:C$19, 0)), ""))</f>
        <v/>
      </c>
      <c r="I425" s="12" t="str">
        <f>IF($E425 &lt;&gt; "", IF(E425 = 0, "", VLOOKUP(E425,'Cond Perturbation'!A:B,2,FALSE)),"")</f>
        <v/>
      </c>
      <c r="J425" s="28"/>
      <c r="K425" s="29" t="str">
        <f>IF($B425 &lt;&gt; "", IF(C425="Oui",IF(H425=1,IF(E425=0,Résultat!G$8,IF(J425="No",Résultat!$G$8,Résultat!$G$7)),IF(H425=2,IF(E425=0,Résultat!G$9,IF(J425="No",Résultat!$G$9,Résultat!$G$7)),Résultat!$G$7)),IF(C425 = "Totale", IF(H425=1,IF(E425=0,Résultat!G$8,IF(J425="No",Résultat!$G$9,Résultat!$G$7)),IF(H425=2,IF(E425=0,Résultat!G$9,IF(J425="No",Résultat!$G$9,Résultat!$G$7)),Résultat!$G$7)),Résultat!$G$7)), "")</f>
        <v/>
      </c>
    </row>
    <row r="426" spans="1:11" ht="20.100000000000001" customHeight="1">
      <c r="A426" s="26"/>
      <c r="B426" s="27"/>
      <c r="C426" s="11" t="str">
        <f>IF($B426 &lt;&gt; "",VLOOKUP(MID(B426,3,5),'Recyclabilité Prod Matx'!C:F,2,FALSE), "")</f>
        <v/>
      </c>
      <c r="D426" s="11" t="str">
        <f>IF($B426 &lt;&gt; "",VLOOKUP(MID(B426,3,5),'Recyclabilité Prod Matx'!C:F,3,FALSE),"")</f>
        <v/>
      </c>
      <c r="E426" s="11" t="str">
        <f>IF($B426 &lt;&gt; "",VLOOKUP(MID(B426,3,5),'Recyclabilité Prod Matx'!C:F,4,FALSE), "")</f>
        <v/>
      </c>
      <c r="F426" s="12" t="str">
        <f>IF($B426 &lt;&gt; "", IF(C426="Totale","",IF(D426 = 0, "", VLOOKUP(D426,'Cond Compo'!A:B,2,FALSE))),"")</f>
        <v/>
      </c>
      <c r="G426" s="28"/>
      <c r="H426" s="11" t="str">
        <f xml:space="preserve"> IF(C426="Totale",2,IF($G426 &lt;&gt; "", IF(D426 = "E",MATCH(G426, 'Cond Compo'!D$16:D$18, 0), MATCH(G426, 'Cond Compo'!C$16:C$19, 0)), ""))</f>
        <v/>
      </c>
      <c r="I426" s="12" t="str">
        <f>IF($E426 &lt;&gt; "", IF(E426 = 0, "", VLOOKUP(E426,'Cond Perturbation'!A:B,2,FALSE)),"")</f>
        <v/>
      </c>
      <c r="J426" s="28"/>
      <c r="K426" s="29" t="str">
        <f>IF($B426 &lt;&gt; "", IF(C426="Oui",IF(H426=1,IF(E426=0,Résultat!G$8,IF(J426="No",Résultat!$G$8,Résultat!$G$7)),IF(H426=2,IF(E426=0,Résultat!G$9,IF(J426="No",Résultat!$G$9,Résultat!$G$7)),Résultat!$G$7)),IF(C426 = "Totale", IF(H426=1,IF(E426=0,Résultat!G$8,IF(J426="No",Résultat!$G$9,Résultat!$G$7)),IF(H426=2,IF(E426=0,Résultat!G$9,IF(J426="No",Résultat!$G$9,Résultat!$G$7)),Résultat!$G$7)),Résultat!$G$7)), "")</f>
        <v/>
      </c>
    </row>
    <row r="427" spans="1:11" ht="20.100000000000001" customHeight="1">
      <c r="A427" s="26"/>
      <c r="B427" s="27"/>
      <c r="C427" s="11" t="str">
        <f>IF($B427 &lt;&gt; "",VLOOKUP(MID(B427,3,5),'Recyclabilité Prod Matx'!C:F,2,FALSE), "")</f>
        <v/>
      </c>
      <c r="D427" s="11" t="str">
        <f>IF($B427 &lt;&gt; "",VLOOKUP(MID(B427,3,5),'Recyclabilité Prod Matx'!C:F,3,FALSE),"")</f>
        <v/>
      </c>
      <c r="E427" s="11" t="str">
        <f>IF($B427 &lt;&gt; "",VLOOKUP(MID(B427,3,5),'Recyclabilité Prod Matx'!C:F,4,FALSE), "")</f>
        <v/>
      </c>
      <c r="F427" s="12" t="str">
        <f>IF($B427 &lt;&gt; "", IF(C427="Totale","",IF(D427 = 0, "", VLOOKUP(D427,'Cond Compo'!A:B,2,FALSE))),"")</f>
        <v/>
      </c>
      <c r="G427" s="28"/>
      <c r="H427" s="11" t="str">
        <f xml:space="preserve"> IF(C427="Totale",2,IF($G427 &lt;&gt; "", IF(D427 = "E",MATCH(G427, 'Cond Compo'!D$16:D$18, 0), MATCH(G427, 'Cond Compo'!C$16:C$19, 0)), ""))</f>
        <v/>
      </c>
      <c r="I427" s="12" t="str">
        <f>IF($E427 &lt;&gt; "", IF(E427 = 0, "", VLOOKUP(E427,'Cond Perturbation'!A:B,2,FALSE)),"")</f>
        <v/>
      </c>
      <c r="J427" s="28"/>
      <c r="K427" s="29" t="str">
        <f>IF($B427 &lt;&gt; "", IF(C427="Oui",IF(H427=1,IF(E427=0,Résultat!G$8,IF(J427="No",Résultat!$G$8,Résultat!$G$7)),IF(H427=2,IF(E427=0,Résultat!G$9,IF(J427="No",Résultat!$G$9,Résultat!$G$7)),Résultat!$G$7)),IF(C427 = "Totale", IF(H427=1,IF(E427=0,Résultat!G$8,IF(J427="No",Résultat!$G$9,Résultat!$G$7)),IF(H427=2,IF(E427=0,Résultat!G$9,IF(J427="No",Résultat!$G$9,Résultat!$G$7)),Résultat!$G$7)),Résultat!$G$7)), "")</f>
        <v/>
      </c>
    </row>
    <row r="428" spans="1:11" ht="20.100000000000001" customHeight="1">
      <c r="A428" s="26"/>
      <c r="B428" s="27"/>
      <c r="C428" s="11" t="str">
        <f>IF($B428 &lt;&gt; "",VLOOKUP(MID(B428,3,5),'Recyclabilité Prod Matx'!C:F,2,FALSE), "")</f>
        <v/>
      </c>
      <c r="D428" s="11" t="str">
        <f>IF($B428 &lt;&gt; "",VLOOKUP(MID(B428,3,5),'Recyclabilité Prod Matx'!C:F,3,FALSE),"")</f>
        <v/>
      </c>
      <c r="E428" s="11" t="str">
        <f>IF($B428 &lt;&gt; "",VLOOKUP(MID(B428,3,5),'Recyclabilité Prod Matx'!C:F,4,FALSE), "")</f>
        <v/>
      </c>
      <c r="F428" s="12" t="str">
        <f>IF($B428 &lt;&gt; "", IF(C428="Totale","",IF(D428 = 0, "", VLOOKUP(D428,'Cond Compo'!A:B,2,FALSE))),"")</f>
        <v/>
      </c>
      <c r="G428" s="28"/>
      <c r="H428" s="11" t="str">
        <f xml:space="preserve"> IF(C428="Totale",2,IF($G428 &lt;&gt; "", IF(D428 = "E",MATCH(G428, 'Cond Compo'!D$16:D$18, 0), MATCH(G428, 'Cond Compo'!C$16:C$19, 0)), ""))</f>
        <v/>
      </c>
      <c r="I428" s="12" t="str">
        <f>IF($E428 &lt;&gt; "", IF(E428 = 0, "", VLOOKUP(E428,'Cond Perturbation'!A:B,2,FALSE)),"")</f>
        <v/>
      </c>
      <c r="J428" s="28"/>
      <c r="K428" s="29" t="str">
        <f>IF($B428 &lt;&gt; "", IF(C428="Oui",IF(H428=1,IF(E428=0,Résultat!G$8,IF(J428="No",Résultat!$G$8,Résultat!$G$7)),IF(H428=2,IF(E428=0,Résultat!G$9,IF(J428="No",Résultat!$G$9,Résultat!$G$7)),Résultat!$G$7)),IF(C428 = "Totale", IF(H428=1,IF(E428=0,Résultat!G$8,IF(J428="No",Résultat!$G$9,Résultat!$G$7)),IF(H428=2,IF(E428=0,Résultat!G$9,IF(J428="No",Résultat!$G$9,Résultat!$G$7)),Résultat!$G$7)),Résultat!$G$7)), "")</f>
        <v/>
      </c>
    </row>
    <row r="429" spans="1:11" ht="20.100000000000001" customHeight="1">
      <c r="A429" s="26"/>
      <c r="B429" s="27"/>
      <c r="C429" s="11" t="str">
        <f>IF($B429 &lt;&gt; "",VLOOKUP(MID(B429,3,5),'Recyclabilité Prod Matx'!C:F,2,FALSE), "")</f>
        <v/>
      </c>
      <c r="D429" s="11" t="str">
        <f>IF($B429 &lt;&gt; "",VLOOKUP(MID(B429,3,5),'Recyclabilité Prod Matx'!C:F,3,FALSE),"")</f>
        <v/>
      </c>
      <c r="E429" s="11" t="str">
        <f>IF($B429 &lt;&gt; "",VLOOKUP(MID(B429,3,5),'Recyclabilité Prod Matx'!C:F,4,FALSE), "")</f>
        <v/>
      </c>
      <c r="F429" s="12" t="str">
        <f>IF($B429 &lt;&gt; "", IF(C429="Totale","",IF(D429 = 0, "", VLOOKUP(D429,'Cond Compo'!A:B,2,FALSE))),"")</f>
        <v/>
      </c>
      <c r="G429" s="28"/>
      <c r="H429" s="11" t="str">
        <f xml:space="preserve"> IF(C429="Totale",2,IF($G429 &lt;&gt; "", IF(D429 = "E",MATCH(G429, 'Cond Compo'!D$16:D$18, 0), MATCH(G429, 'Cond Compo'!C$16:C$19, 0)), ""))</f>
        <v/>
      </c>
      <c r="I429" s="12" t="str">
        <f>IF($E429 &lt;&gt; "", IF(E429 = 0, "", VLOOKUP(E429,'Cond Perturbation'!A:B,2,FALSE)),"")</f>
        <v/>
      </c>
      <c r="J429" s="28"/>
      <c r="K429" s="29" t="str">
        <f>IF($B429 &lt;&gt; "", IF(C429="Oui",IF(H429=1,IF(E429=0,Résultat!G$8,IF(J429="No",Résultat!$G$8,Résultat!$G$7)),IF(H429=2,IF(E429=0,Résultat!G$9,IF(J429="No",Résultat!$G$9,Résultat!$G$7)),Résultat!$G$7)),IF(C429 = "Totale", IF(H429=1,IF(E429=0,Résultat!G$8,IF(J429="No",Résultat!$G$9,Résultat!$G$7)),IF(H429=2,IF(E429=0,Résultat!G$9,IF(J429="No",Résultat!$G$9,Résultat!$G$7)),Résultat!$G$7)),Résultat!$G$7)), "")</f>
        <v/>
      </c>
    </row>
    <row r="430" spans="1:11" ht="20.100000000000001" customHeight="1">
      <c r="A430" s="26"/>
      <c r="B430" s="27"/>
      <c r="C430" s="11" t="str">
        <f>IF($B430 &lt;&gt; "",VLOOKUP(MID(B430,3,5),'Recyclabilité Prod Matx'!C:F,2,FALSE), "")</f>
        <v/>
      </c>
      <c r="D430" s="11" t="str">
        <f>IF($B430 &lt;&gt; "",VLOOKUP(MID(B430,3,5),'Recyclabilité Prod Matx'!C:F,3,FALSE),"")</f>
        <v/>
      </c>
      <c r="E430" s="11" t="str">
        <f>IF($B430 &lt;&gt; "",VLOOKUP(MID(B430,3,5),'Recyclabilité Prod Matx'!C:F,4,FALSE), "")</f>
        <v/>
      </c>
      <c r="F430" s="12" t="str">
        <f>IF($B430 &lt;&gt; "", IF(C430="Totale","",IF(D430 = 0, "", VLOOKUP(D430,'Cond Compo'!A:B,2,FALSE))),"")</f>
        <v/>
      </c>
      <c r="G430" s="28"/>
      <c r="H430" s="11" t="str">
        <f xml:space="preserve"> IF(C430="Totale",2,IF($G430 &lt;&gt; "", IF(D430 = "E",MATCH(G430, 'Cond Compo'!D$16:D$18, 0), MATCH(G430, 'Cond Compo'!C$16:C$19, 0)), ""))</f>
        <v/>
      </c>
      <c r="I430" s="12" t="str">
        <f>IF($E430 &lt;&gt; "", IF(E430 = 0, "", VLOOKUP(E430,'Cond Perturbation'!A:B,2,FALSE)),"")</f>
        <v/>
      </c>
      <c r="J430" s="28"/>
      <c r="K430" s="29" t="str">
        <f>IF($B430 &lt;&gt; "", IF(C430="Oui",IF(H430=1,IF(E430=0,Résultat!G$8,IF(J430="No",Résultat!$G$8,Résultat!$G$7)),IF(H430=2,IF(E430=0,Résultat!G$9,IF(J430="No",Résultat!$G$9,Résultat!$G$7)),Résultat!$G$7)),IF(C430 = "Totale", IF(H430=1,IF(E430=0,Résultat!G$8,IF(J430="No",Résultat!$G$9,Résultat!$G$7)),IF(H430=2,IF(E430=0,Résultat!G$9,IF(J430="No",Résultat!$G$9,Résultat!$G$7)),Résultat!$G$7)),Résultat!$G$7)), "")</f>
        <v/>
      </c>
    </row>
    <row r="431" spans="1:11" ht="20.100000000000001" customHeight="1">
      <c r="A431" s="26"/>
      <c r="B431" s="27"/>
      <c r="C431" s="11" t="str">
        <f>IF($B431 &lt;&gt; "",VLOOKUP(MID(B431,3,5),'Recyclabilité Prod Matx'!C:F,2,FALSE), "")</f>
        <v/>
      </c>
      <c r="D431" s="11" t="str">
        <f>IF($B431 &lt;&gt; "",VLOOKUP(MID(B431,3,5),'Recyclabilité Prod Matx'!C:F,3,FALSE),"")</f>
        <v/>
      </c>
      <c r="E431" s="11" t="str">
        <f>IF($B431 &lt;&gt; "",VLOOKUP(MID(B431,3,5),'Recyclabilité Prod Matx'!C:F,4,FALSE), "")</f>
        <v/>
      </c>
      <c r="F431" s="12" t="str">
        <f>IF($B431 &lt;&gt; "", IF(C431="Totale","",IF(D431 = 0, "", VLOOKUP(D431,'Cond Compo'!A:B,2,FALSE))),"")</f>
        <v/>
      </c>
      <c r="G431" s="28"/>
      <c r="H431" s="11" t="str">
        <f xml:space="preserve"> IF(C431="Totale",2,IF($G431 &lt;&gt; "", IF(D431 = "E",MATCH(G431, 'Cond Compo'!D$16:D$18, 0), MATCH(G431, 'Cond Compo'!C$16:C$19, 0)), ""))</f>
        <v/>
      </c>
      <c r="I431" s="12" t="str">
        <f>IF($E431 &lt;&gt; "", IF(E431 = 0, "", VLOOKUP(E431,'Cond Perturbation'!A:B,2,FALSE)),"")</f>
        <v/>
      </c>
      <c r="J431" s="28"/>
      <c r="K431" s="29" t="str">
        <f>IF($B431 &lt;&gt; "", IF(C431="Oui",IF(H431=1,IF(E431=0,Résultat!G$8,IF(J431="No",Résultat!$G$8,Résultat!$G$7)),IF(H431=2,IF(E431=0,Résultat!G$9,IF(J431="No",Résultat!$G$9,Résultat!$G$7)),Résultat!$G$7)),IF(C431 = "Totale", IF(H431=1,IF(E431=0,Résultat!G$8,IF(J431="No",Résultat!$G$9,Résultat!$G$7)),IF(H431=2,IF(E431=0,Résultat!G$9,IF(J431="No",Résultat!$G$9,Résultat!$G$7)),Résultat!$G$7)),Résultat!$G$7)), "")</f>
        <v/>
      </c>
    </row>
    <row r="432" spans="1:11" ht="20.100000000000001" customHeight="1">
      <c r="A432" s="26"/>
      <c r="B432" s="27"/>
      <c r="C432" s="11" t="str">
        <f>IF($B432 &lt;&gt; "",VLOOKUP(MID(B432,3,5),'Recyclabilité Prod Matx'!C:F,2,FALSE), "")</f>
        <v/>
      </c>
      <c r="D432" s="11" t="str">
        <f>IF($B432 &lt;&gt; "",VLOOKUP(MID(B432,3,5),'Recyclabilité Prod Matx'!C:F,3,FALSE),"")</f>
        <v/>
      </c>
      <c r="E432" s="11" t="str">
        <f>IF($B432 &lt;&gt; "",VLOOKUP(MID(B432,3,5),'Recyclabilité Prod Matx'!C:F,4,FALSE), "")</f>
        <v/>
      </c>
      <c r="F432" s="12" t="str">
        <f>IF($B432 &lt;&gt; "", IF(C432="Totale","",IF(D432 = 0, "", VLOOKUP(D432,'Cond Compo'!A:B,2,FALSE))),"")</f>
        <v/>
      </c>
      <c r="G432" s="28"/>
      <c r="H432" s="11" t="str">
        <f xml:space="preserve"> IF(C432="Totale",2,IF($G432 &lt;&gt; "", IF(D432 = "E",MATCH(G432, 'Cond Compo'!D$16:D$18, 0), MATCH(G432, 'Cond Compo'!C$16:C$19, 0)), ""))</f>
        <v/>
      </c>
      <c r="I432" s="12" t="str">
        <f>IF($E432 &lt;&gt; "", IF(E432 = 0, "", VLOOKUP(E432,'Cond Perturbation'!A:B,2,FALSE)),"")</f>
        <v/>
      </c>
      <c r="J432" s="28"/>
      <c r="K432" s="29" t="str">
        <f>IF($B432 &lt;&gt; "", IF(C432="Oui",IF(H432=1,IF(E432=0,Résultat!G$8,IF(J432="No",Résultat!$G$8,Résultat!$G$7)),IF(H432=2,IF(E432=0,Résultat!G$9,IF(J432="No",Résultat!$G$9,Résultat!$G$7)),Résultat!$G$7)),IF(C432 = "Totale", IF(H432=1,IF(E432=0,Résultat!G$8,IF(J432="No",Résultat!$G$9,Résultat!$G$7)),IF(H432=2,IF(E432=0,Résultat!G$9,IF(J432="No",Résultat!$G$9,Résultat!$G$7)),Résultat!$G$7)),Résultat!$G$7)), "")</f>
        <v/>
      </c>
    </row>
    <row r="433" spans="1:11" ht="20.100000000000001" customHeight="1">
      <c r="A433" s="26"/>
      <c r="B433" s="27"/>
      <c r="C433" s="11" t="str">
        <f>IF($B433 &lt;&gt; "",VLOOKUP(MID(B433,3,5),'Recyclabilité Prod Matx'!C:F,2,FALSE), "")</f>
        <v/>
      </c>
      <c r="D433" s="11" t="str">
        <f>IF($B433 &lt;&gt; "",VLOOKUP(MID(B433,3,5),'Recyclabilité Prod Matx'!C:F,3,FALSE),"")</f>
        <v/>
      </c>
      <c r="E433" s="11" t="str">
        <f>IF($B433 &lt;&gt; "",VLOOKUP(MID(B433,3,5),'Recyclabilité Prod Matx'!C:F,4,FALSE), "")</f>
        <v/>
      </c>
      <c r="F433" s="12" t="str">
        <f>IF($B433 &lt;&gt; "", IF(C433="Totale","",IF(D433 = 0, "", VLOOKUP(D433,'Cond Compo'!A:B,2,FALSE))),"")</f>
        <v/>
      </c>
      <c r="G433" s="28"/>
      <c r="H433" s="11" t="str">
        <f xml:space="preserve"> IF(C433="Totale",2,IF($G433 &lt;&gt; "", IF(D433 = "E",MATCH(G433, 'Cond Compo'!D$16:D$18, 0), MATCH(G433, 'Cond Compo'!C$16:C$19, 0)), ""))</f>
        <v/>
      </c>
      <c r="I433" s="12" t="str">
        <f>IF($E433 &lt;&gt; "", IF(E433 = 0, "", VLOOKUP(E433,'Cond Perturbation'!A:B,2,FALSE)),"")</f>
        <v/>
      </c>
      <c r="J433" s="28"/>
      <c r="K433" s="29" t="str">
        <f>IF($B433 &lt;&gt; "", IF(C433="Oui",IF(H433=1,IF(E433=0,Résultat!G$8,IF(J433="No",Résultat!$G$8,Résultat!$G$7)),IF(H433=2,IF(E433=0,Résultat!G$9,IF(J433="No",Résultat!$G$9,Résultat!$G$7)),Résultat!$G$7)),IF(C433 = "Totale", IF(H433=1,IF(E433=0,Résultat!G$8,IF(J433="No",Résultat!$G$9,Résultat!$G$7)),IF(H433=2,IF(E433=0,Résultat!G$9,IF(J433="No",Résultat!$G$9,Résultat!$G$7)),Résultat!$G$7)),Résultat!$G$7)), "")</f>
        <v/>
      </c>
    </row>
    <row r="434" spans="1:11" ht="20.100000000000001" customHeight="1">
      <c r="A434" s="26"/>
      <c r="B434" s="27"/>
      <c r="C434" s="11" t="str">
        <f>IF($B434 &lt;&gt; "",VLOOKUP(MID(B434,3,5),'Recyclabilité Prod Matx'!C:F,2,FALSE), "")</f>
        <v/>
      </c>
      <c r="D434" s="11" t="str">
        <f>IF($B434 &lt;&gt; "",VLOOKUP(MID(B434,3,5),'Recyclabilité Prod Matx'!C:F,3,FALSE),"")</f>
        <v/>
      </c>
      <c r="E434" s="11" t="str">
        <f>IF($B434 &lt;&gt; "",VLOOKUP(MID(B434,3,5),'Recyclabilité Prod Matx'!C:F,4,FALSE), "")</f>
        <v/>
      </c>
      <c r="F434" s="12" t="str">
        <f>IF($B434 &lt;&gt; "", IF(C434="Totale","",IF(D434 = 0, "", VLOOKUP(D434,'Cond Compo'!A:B,2,FALSE))),"")</f>
        <v/>
      </c>
      <c r="G434" s="28"/>
      <c r="H434" s="11" t="str">
        <f xml:space="preserve"> IF(C434="Totale",2,IF($G434 &lt;&gt; "", IF(D434 = "E",MATCH(G434, 'Cond Compo'!D$16:D$18, 0), MATCH(G434, 'Cond Compo'!C$16:C$19, 0)), ""))</f>
        <v/>
      </c>
      <c r="I434" s="12" t="str">
        <f>IF($E434 &lt;&gt; "", IF(E434 = 0, "", VLOOKUP(E434,'Cond Perturbation'!A:B,2,FALSE)),"")</f>
        <v/>
      </c>
      <c r="J434" s="28"/>
      <c r="K434" s="29" t="str">
        <f>IF($B434 &lt;&gt; "", IF(C434="Oui",IF(H434=1,IF(E434=0,Résultat!G$8,IF(J434="No",Résultat!$G$8,Résultat!$G$7)),IF(H434=2,IF(E434=0,Résultat!G$9,IF(J434="No",Résultat!$G$9,Résultat!$G$7)),Résultat!$G$7)),IF(C434 = "Totale", IF(H434=1,IF(E434=0,Résultat!G$8,IF(J434="No",Résultat!$G$9,Résultat!$G$7)),IF(H434=2,IF(E434=0,Résultat!G$9,IF(J434="No",Résultat!$G$9,Résultat!$G$7)),Résultat!$G$7)),Résultat!$G$7)), "")</f>
        <v/>
      </c>
    </row>
    <row r="435" spans="1:11" ht="20.100000000000001" customHeight="1">
      <c r="A435" s="26"/>
      <c r="B435" s="27"/>
      <c r="C435" s="11" t="str">
        <f>IF($B435 &lt;&gt; "",VLOOKUP(MID(B435,3,5),'Recyclabilité Prod Matx'!C:F,2,FALSE), "")</f>
        <v/>
      </c>
      <c r="D435" s="11" t="str">
        <f>IF($B435 &lt;&gt; "",VLOOKUP(MID(B435,3,5),'Recyclabilité Prod Matx'!C:F,3,FALSE),"")</f>
        <v/>
      </c>
      <c r="E435" s="11" t="str">
        <f>IF($B435 &lt;&gt; "",VLOOKUP(MID(B435,3,5),'Recyclabilité Prod Matx'!C:F,4,FALSE), "")</f>
        <v/>
      </c>
      <c r="F435" s="12" t="str">
        <f>IF($B435 &lt;&gt; "", IF(C435="Totale","",IF(D435 = 0, "", VLOOKUP(D435,'Cond Compo'!A:B,2,FALSE))),"")</f>
        <v/>
      </c>
      <c r="G435" s="28"/>
      <c r="H435" s="11" t="str">
        <f xml:space="preserve"> IF(C435="Totale",2,IF($G435 &lt;&gt; "", IF(D435 = "E",MATCH(G435, 'Cond Compo'!D$16:D$18, 0), MATCH(G435, 'Cond Compo'!C$16:C$19, 0)), ""))</f>
        <v/>
      </c>
      <c r="I435" s="12" t="str">
        <f>IF($E435 &lt;&gt; "", IF(E435 = 0, "", VLOOKUP(E435,'Cond Perturbation'!A:B,2,FALSE)),"")</f>
        <v/>
      </c>
      <c r="J435" s="28"/>
      <c r="K435" s="29" t="str">
        <f>IF($B435 &lt;&gt; "", IF(C435="Oui",IF(H435=1,IF(E435=0,Résultat!G$8,IF(J435="No",Résultat!$G$8,Résultat!$G$7)),IF(H435=2,IF(E435=0,Résultat!G$9,IF(J435="No",Résultat!$G$9,Résultat!$G$7)),Résultat!$G$7)),IF(C435 = "Totale", IF(H435=1,IF(E435=0,Résultat!G$8,IF(J435="No",Résultat!$G$9,Résultat!$G$7)),IF(H435=2,IF(E435=0,Résultat!G$9,IF(J435="No",Résultat!$G$9,Résultat!$G$7)),Résultat!$G$7)),Résultat!$G$7)), "")</f>
        <v/>
      </c>
    </row>
    <row r="436" spans="1:11" ht="20.100000000000001" customHeight="1">
      <c r="A436" s="26"/>
      <c r="B436" s="27"/>
      <c r="C436" s="11" t="str">
        <f>IF($B436 &lt;&gt; "",VLOOKUP(MID(B436,3,5),'Recyclabilité Prod Matx'!C:F,2,FALSE), "")</f>
        <v/>
      </c>
      <c r="D436" s="11" t="str">
        <f>IF($B436 &lt;&gt; "",VLOOKUP(MID(B436,3,5),'Recyclabilité Prod Matx'!C:F,3,FALSE),"")</f>
        <v/>
      </c>
      <c r="E436" s="11" t="str">
        <f>IF($B436 &lt;&gt; "",VLOOKUP(MID(B436,3,5),'Recyclabilité Prod Matx'!C:F,4,FALSE), "")</f>
        <v/>
      </c>
      <c r="F436" s="12" t="str">
        <f>IF($B436 &lt;&gt; "", IF(C436="Totale","",IF(D436 = 0, "", VLOOKUP(D436,'Cond Compo'!A:B,2,FALSE))),"")</f>
        <v/>
      </c>
      <c r="G436" s="28"/>
      <c r="H436" s="11" t="str">
        <f xml:space="preserve"> IF(C436="Totale",2,IF($G436 &lt;&gt; "", IF(D436 = "E",MATCH(G436, 'Cond Compo'!D$16:D$18, 0), MATCH(G436, 'Cond Compo'!C$16:C$19, 0)), ""))</f>
        <v/>
      </c>
      <c r="I436" s="12" t="str">
        <f>IF($E436 &lt;&gt; "", IF(E436 = 0, "", VLOOKUP(E436,'Cond Perturbation'!A:B,2,FALSE)),"")</f>
        <v/>
      </c>
      <c r="J436" s="28"/>
      <c r="K436" s="29" t="str">
        <f>IF($B436 &lt;&gt; "", IF(C436="Oui",IF(H436=1,IF(E436=0,Résultat!G$8,IF(J436="No",Résultat!$G$8,Résultat!$G$7)),IF(H436=2,IF(E436=0,Résultat!G$9,IF(J436="No",Résultat!$G$9,Résultat!$G$7)),Résultat!$G$7)),IF(C436 = "Totale", IF(H436=1,IF(E436=0,Résultat!G$8,IF(J436="No",Résultat!$G$9,Résultat!$G$7)),IF(H436=2,IF(E436=0,Résultat!G$9,IF(J436="No",Résultat!$G$9,Résultat!$G$7)),Résultat!$G$7)),Résultat!$G$7)), "")</f>
        <v/>
      </c>
    </row>
    <row r="437" spans="1:11" ht="20.100000000000001" customHeight="1">
      <c r="A437" s="26"/>
      <c r="B437" s="27"/>
      <c r="C437" s="11" t="str">
        <f>IF($B437 &lt;&gt; "",VLOOKUP(MID(B437,3,5),'Recyclabilité Prod Matx'!C:F,2,FALSE), "")</f>
        <v/>
      </c>
      <c r="D437" s="11" t="str">
        <f>IF($B437 &lt;&gt; "",VLOOKUP(MID(B437,3,5),'Recyclabilité Prod Matx'!C:F,3,FALSE),"")</f>
        <v/>
      </c>
      <c r="E437" s="11" t="str">
        <f>IF($B437 &lt;&gt; "",VLOOKUP(MID(B437,3,5),'Recyclabilité Prod Matx'!C:F,4,FALSE), "")</f>
        <v/>
      </c>
      <c r="F437" s="12" t="str">
        <f>IF($B437 &lt;&gt; "", IF(C437="Totale","",IF(D437 = 0, "", VLOOKUP(D437,'Cond Compo'!A:B,2,FALSE))),"")</f>
        <v/>
      </c>
      <c r="G437" s="28"/>
      <c r="H437" s="11" t="str">
        <f xml:space="preserve"> IF(C437="Totale",2,IF($G437 &lt;&gt; "", IF(D437 = "E",MATCH(G437, 'Cond Compo'!D$16:D$18, 0), MATCH(G437, 'Cond Compo'!C$16:C$19, 0)), ""))</f>
        <v/>
      </c>
      <c r="I437" s="12" t="str">
        <f>IF($E437 &lt;&gt; "", IF(E437 = 0, "", VLOOKUP(E437,'Cond Perturbation'!A:B,2,FALSE)),"")</f>
        <v/>
      </c>
      <c r="J437" s="28"/>
      <c r="K437" s="29" t="str">
        <f>IF($B437 &lt;&gt; "", IF(C437="Oui",IF(H437=1,IF(E437=0,Résultat!G$8,IF(J437="No",Résultat!$G$8,Résultat!$G$7)),IF(H437=2,IF(E437=0,Résultat!G$9,IF(J437="No",Résultat!$G$9,Résultat!$G$7)),Résultat!$G$7)),IF(C437 = "Totale", IF(H437=1,IF(E437=0,Résultat!G$8,IF(J437="No",Résultat!$G$9,Résultat!$G$7)),IF(H437=2,IF(E437=0,Résultat!G$9,IF(J437="No",Résultat!$G$9,Résultat!$G$7)),Résultat!$G$7)),Résultat!$G$7)), "")</f>
        <v/>
      </c>
    </row>
    <row r="438" spans="1:11" ht="20.100000000000001" customHeight="1">
      <c r="A438" s="26"/>
      <c r="B438" s="27"/>
      <c r="C438" s="11" t="str">
        <f>IF($B438 &lt;&gt; "",VLOOKUP(MID(B438,3,5),'Recyclabilité Prod Matx'!C:F,2,FALSE), "")</f>
        <v/>
      </c>
      <c r="D438" s="11" t="str">
        <f>IF($B438 &lt;&gt; "",VLOOKUP(MID(B438,3,5),'Recyclabilité Prod Matx'!C:F,3,FALSE),"")</f>
        <v/>
      </c>
      <c r="E438" s="11" t="str">
        <f>IF($B438 &lt;&gt; "",VLOOKUP(MID(B438,3,5),'Recyclabilité Prod Matx'!C:F,4,FALSE), "")</f>
        <v/>
      </c>
      <c r="F438" s="12" t="str">
        <f>IF($B438 &lt;&gt; "", IF(C438="Totale","",IF(D438 = 0, "", VLOOKUP(D438,'Cond Compo'!A:B,2,FALSE))),"")</f>
        <v/>
      </c>
      <c r="G438" s="28"/>
      <c r="H438" s="11" t="str">
        <f xml:space="preserve"> IF(C438="Totale",2,IF($G438 &lt;&gt; "", IF(D438 = "E",MATCH(G438, 'Cond Compo'!D$16:D$18, 0), MATCH(G438, 'Cond Compo'!C$16:C$19, 0)), ""))</f>
        <v/>
      </c>
      <c r="I438" s="12" t="str">
        <f>IF($E438 &lt;&gt; "", IF(E438 = 0, "", VLOOKUP(E438,'Cond Perturbation'!A:B,2,FALSE)),"")</f>
        <v/>
      </c>
      <c r="J438" s="28"/>
      <c r="K438" s="29" t="str">
        <f>IF($B438 &lt;&gt; "", IF(C438="Oui",IF(H438=1,IF(E438=0,Résultat!G$8,IF(J438="No",Résultat!$G$8,Résultat!$G$7)),IF(H438=2,IF(E438=0,Résultat!G$9,IF(J438="No",Résultat!$G$9,Résultat!$G$7)),Résultat!$G$7)),IF(C438 = "Totale", IF(H438=1,IF(E438=0,Résultat!G$8,IF(J438="No",Résultat!$G$9,Résultat!$G$7)),IF(H438=2,IF(E438=0,Résultat!G$9,IF(J438="No",Résultat!$G$9,Résultat!$G$7)),Résultat!$G$7)),Résultat!$G$7)), "")</f>
        <v/>
      </c>
    </row>
    <row r="439" spans="1:11" ht="20.100000000000001" customHeight="1">
      <c r="A439" s="26"/>
      <c r="B439" s="27"/>
      <c r="C439" s="11" t="str">
        <f>IF($B439 &lt;&gt; "",VLOOKUP(MID(B439,3,5),'Recyclabilité Prod Matx'!C:F,2,FALSE), "")</f>
        <v/>
      </c>
      <c r="D439" s="11" t="str">
        <f>IF($B439 &lt;&gt; "",VLOOKUP(MID(B439,3,5),'Recyclabilité Prod Matx'!C:F,3,FALSE),"")</f>
        <v/>
      </c>
      <c r="E439" s="11" t="str">
        <f>IF($B439 &lt;&gt; "",VLOOKUP(MID(B439,3,5),'Recyclabilité Prod Matx'!C:F,4,FALSE), "")</f>
        <v/>
      </c>
      <c r="F439" s="12" t="str">
        <f>IF($B439 &lt;&gt; "", IF(C439="Totale","",IF(D439 = 0, "", VLOOKUP(D439,'Cond Compo'!A:B,2,FALSE))),"")</f>
        <v/>
      </c>
      <c r="G439" s="28"/>
      <c r="H439" s="11" t="str">
        <f xml:space="preserve"> IF(C439="Totale",2,IF($G439 &lt;&gt; "", IF(D439 = "E",MATCH(G439, 'Cond Compo'!D$16:D$18, 0), MATCH(G439, 'Cond Compo'!C$16:C$19, 0)), ""))</f>
        <v/>
      </c>
      <c r="I439" s="12" t="str">
        <f>IF($E439 &lt;&gt; "", IF(E439 = 0, "", VLOOKUP(E439,'Cond Perturbation'!A:B,2,FALSE)),"")</f>
        <v/>
      </c>
      <c r="J439" s="28"/>
      <c r="K439" s="29" t="str">
        <f>IF($B439 &lt;&gt; "", IF(C439="Oui",IF(H439=1,IF(E439=0,Résultat!G$8,IF(J439="No",Résultat!$G$8,Résultat!$G$7)),IF(H439=2,IF(E439=0,Résultat!G$9,IF(J439="No",Résultat!$G$9,Résultat!$G$7)),Résultat!$G$7)),IF(C439 = "Totale", IF(H439=1,IF(E439=0,Résultat!G$8,IF(J439="No",Résultat!$G$9,Résultat!$G$7)),IF(H439=2,IF(E439=0,Résultat!G$9,IF(J439="No",Résultat!$G$9,Résultat!$G$7)),Résultat!$G$7)),Résultat!$G$7)), "")</f>
        <v/>
      </c>
    </row>
    <row r="440" spans="1:11" ht="20.100000000000001" customHeight="1">
      <c r="A440" s="26"/>
      <c r="B440" s="27"/>
      <c r="C440" s="11" t="str">
        <f>IF($B440 &lt;&gt; "",VLOOKUP(MID(B440,3,5),'Recyclabilité Prod Matx'!C:F,2,FALSE), "")</f>
        <v/>
      </c>
      <c r="D440" s="11" t="str">
        <f>IF($B440 &lt;&gt; "",VLOOKUP(MID(B440,3,5),'Recyclabilité Prod Matx'!C:F,3,FALSE),"")</f>
        <v/>
      </c>
      <c r="E440" s="11" t="str">
        <f>IF($B440 &lt;&gt; "",VLOOKUP(MID(B440,3,5),'Recyclabilité Prod Matx'!C:F,4,FALSE), "")</f>
        <v/>
      </c>
      <c r="F440" s="12" t="str">
        <f>IF($B440 &lt;&gt; "", IF(C440="Totale","",IF(D440 = 0, "", VLOOKUP(D440,'Cond Compo'!A:B,2,FALSE))),"")</f>
        <v/>
      </c>
      <c r="G440" s="28"/>
      <c r="H440" s="11" t="str">
        <f xml:space="preserve"> IF(C440="Totale",2,IF($G440 &lt;&gt; "", IF(D440 = "E",MATCH(G440, 'Cond Compo'!D$16:D$18, 0), MATCH(G440, 'Cond Compo'!C$16:C$19, 0)), ""))</f>
        <v/>
      </c>
      <c r="I440" s="12" t="str">
        <f>IF($E440 &lt;&gt; "", IF(E440 = 0, "", VLOOKUP(E440,'Cond Perturbation'!A:B,2,FALSE)),"")</f>
        <v/>
      </c>
      <c r="J440" s="28"/>
      <c r="K440" s="29" t="str">
        <f>IF($B440 &lt;&gt; "", IF(C440="Oui",IF(H440=1,IF(E440=0,Résultat!G$8,IF(J440="No",Résultat!$G$8,Résultat!$G$7)),IF(H440=2,IF(E440=0,Résultat!G$9,IF(J440="No",Résultat!$G$9,Résultat!$G$7)),Résultat!$G$7)),IF(C440 = "Totale", IF(H440=1,IF(E440=0,Résultat!G$8,IF(J440="No",Résultat!$G$9,Résultat!$G$7)),IF(H440=2,IF(E440=0,Résultat!G$9,IF(J440="No",Résultat!$G$9,Résultat!$G$7)),Résultat!$G$7)),Résultat!$G$7)), "")</f>
        <v/>
      </c>
    </row>
    <row r="441" spans="1:11" ht="20.100000000000001" customHeight="1">
      <c r="A441" s="26"/>
      <c r="B441" s="27"/>
      <c r="C441" s="11" t="str">
        <f>IF($B441 &lt;&gt; "",VLOOKUP(MID(B441,3,5),'Recyclabilité Prod Matx'!C:F,2,FALSE), "")</f>
        <v/>
      </c>
      <c r="D441" s="11" t="str">
        <f>IF($B441 &lt;&gt; "",VLOOKUP(MID(B441,3,5),'Recyclabilité Prod Matx'!C:F,3,FALSE),"")</f>
        <v/>
      </c>
      <c r="E441" s="11" t="str">
        <f>IF($B441 &lt;&gt; "",VLOOKUP(MID(B441,3,5),'Recyclabilité Prod Matx'!C:F,4,FALSE), "")</f>
        <v/>
      </c>
      <c r="F441" s="12" t="str">
        <f>IF($B441 &lt;&gt; "", IF(C441="Totale","",IF(D441 = 0, "", VLOOKUP(D441,'Cond Compo'!A:B,2,FALSE))),"")</f>
        <v/>
      </c>
      <c r="G441" s="28"/>
      <c r="H441" s="11" t="str">
        <f xml:space="preserve"> IF(C441="Totale",2,IF($G441 &lt;&gt; "", IF(D441 = "E",MATCH(G441, 'Cond Compo'!D$16:D$18, 0), MATCH(G441, 'Cond Compo'!C$16:C$19, 0)), ""))</f>
        <v/>
      </c>
      <c r="I441" s="12" t="str">
        <f>IF($E441 &lt;&gt; "", IF(E441 = 0, "", VLOOKUP(E441,'Cond Perturbation'!A:B,2,FALSE)),"")</f>
        <v/>
      </c>
      <c r="J441" s="28"/>
      <c r="K441" s="29" t="str">
        <f>IF($B441 &lt;&gt; "", IF(C441="Oui",IF(H441=1,IF(E441=0,Résultat!G$8,IF(J441="No",Résultat!$G$8,Résultat!$G$7)),IF(H441=2,IF(E441=0,Résultat!G$9,IF(J441="No",Résultat!$G$9,Résultat!$G$7)),Résultat!$G$7)),IF(C441 = "Totale", IF(H441=1,IF(E441=0,Résultat!G$8,IF(J441="No",Résultat!$G$9,Résultat!$G$7)),IF(H441=2,IF(E441=0,Résultat!G$9,IF(J441="No",Résultat!$G$9,Résultat!$G$7)),Résultat!$G$7)),Résultat!$G$7)), "")</f>
        <v/>
      </c>
    </row>
    <row r="442" spans="1:11" ht="20.100000000000001" customHeight="1">
      <c r="A442" s="26"/>
      <c r="B442" s="27"/>
      <c r="C442" s="11" t="str">
        <f>IF($B442 &lt;&gt; "",VLOOKUP(MID(B442,3,5),'Recyclabilité Prod Matx'!C:F,2,FALSE), "")</f>
        <v/>
      </c>
      <c r="D442" s="11" t="str">
        <f>IF($B442 &lt;&gt; "",VLOOKUP(MID(B442,3,5),'Recyclabilité Prod Matx'!C:F,3,FALSE),"")</f>
        <v/>
      </c>
      <c r="E442" s="11" t="str">
        <f>IF($B442 &lt;&gt; "",VLOOKUP(MID(B442,3,5),'Recyclabilité Prod Matx'!C:F,4,FALSE), "")</f>
        <v/>
      </c>
      <c r="F442" s="12" t="str">
        <f>IF($B442 &lt;&gt; "", IF(C442="Totale","",IF(D442 = 0, "", VLOOKUP(D442,'Cond Compo'!A:B,2,FALSE))),"")</f>
        <v/>
      </c>
      <c r="G442" s="28"/>
      <c r="H442" s="11" t="str">
        <f xml:space="preserve"> IF(C442="Totale",2,IF($G442 &lt;&gt; "", IF(D442 = "E",MATCH(G442, 'Cond Compo'!D$16:D$18, 0), MATCH(G442, 'Cond Compo'!C$16:C$19, 0)), ""))</f>
        <v/>
      </c>
      <c r="I442" s="12" t="str">
        <f>IF($E442 &lt;&gt; "", IF(E442 = 0, "", VLOOKUP(E442,'Cond Perturbation'!A:B,2,FALSE)),"")</f>
        <v/>
      </c>
      <c r="J442" s="28"/>
      <c r="K442" s="29" t="str">
        <f>IF($B442 &lt;&gt; "", IF(C442="Oui",IF(H442=1,IF(E442=0,Résultat!G$8,IF(J442="No",Résultat!$G$8,Résultat!$G$7)),IF(H442=2,IF(E442=0,Résultat!G$9,IF(J442="No",Résultat!$G$9,Résultat!$G$7)),Résultat!$G$7)),IF(C442 = "Totale", IF(H442=1,IF(E442=0,Résultat!G$8,IF(J442="No",Résultat!$G$9,Résultat!$G$7)),IF(H442=2,IF(E442=0,Résultat!G$9,IF(J442="No",Résultat!$G$9,Résultat!$G$7)),Résultat!$G$7)),Résultat!$G$7)), "")</f>
        <v/>
      </c>
    </row>
    <row r="443" spans="1:11" ht="20.100000000000001" customHeight="1">
      <c r="A443" s="26"/>
      <c r="B443" s="27"/>
      <c r="C443" s="11" t="str">
        <f>IF($B443 &lt;&gt; "",VLOOKUP(MID(B443,3,5),'Recyclabilité Prod Matx'!C:F,2,FALSE), "")</f>
        <v/>
      </c>
      <c r="D443" s="11" t="str">
        <f>IF($B443 &lt;&gt; "",VLOOKUP(MID(B443,3,5),'Recyclabilité Prod Matx'!C:F,3,FALSE),"")</f>
        <v/>
      </c>
      <c r="E443" s="11" t="str">
        <f>IF($B443 &lt;&gt; "",VLOOKUP(MID(B443,3,5),'Recyclabilité Prod Matx'!C:F,4,FALSE), "")</f>
        <v/>
      </c>
      <c r="F443" s="12" t="str">
        <f>IF($B443 &lt;&gt; "", IF(C443="Totale","",IF(D443 = 0, "", VLOOKUP(D443,'Cond Compo'!A:B,2,FALSE))),"")</f>
        <v/>
      </c>
      <c r="G443" s="28"/>
      <c r="H443" s="11" t="str">
        <f xml:space="preserve"> IF(C443="Totale",2,IF($G443 &lt;&gt; "", IF(D443 = "E",MATCH(G443, 'Cond Compo'!D$16:D$18, 0), MATCH(G443, 'Cond Compo'!C$16:C$19, 0)), ""))</f>
        <v/>
      </c>
      <c r="I443" s="12" t="str">
        <f>IF($E443 &lt;&gt; "", IF(E443 = 0, "", VLOOKUP(E443,'Cond Perturbation'!A:B,2,FALSE)),"")</f>
        <v/>
      </c>
      <c r="J443" s="28"/>
      <c r="K443" s="29" t="str">
        <f>IF($B443 &lt;&gt; "", IF(C443="Oui",IF(H443=1,IF(E443=0,Résultat!G$8,IF(J443="No",Résultat!$G$8,Résultat!$G$7)),IF(H443=2,IF(E443=0,Résultat!G$9,IF(J443="No",Résultat!$G$9,Résultat!$G$7)),Résultat!$G$7)),IF(C443 = "Totale", IF(H443=1,IF(E443=0,Résultat!G$8,IF(J443="No",Résultat!$G$9,Résultat!$G$7)),IF(H443=2,IF(E443=0,Résultat!G$9,IF(J443="No",Résultat!$G$9,Résultat!$G$7)),Résultat!$G$7)),Résultat!$G$7)), "")</f>
        <v/>
      </c>
    </row>
    <row r="444" spans="1:11" ht="20.100000000000001" customHeight="1">
      <c r="A444" s="26"/>
      <c r="B444" s="27"/>
      <c r="C444" s="11" t="str">
        <f>IF($B444 &lt;&gt; "",VLOOKUP(MID(B444,3,5),'Recyclabilité Prod Matx'!C:F,2,FALSE), "")</f>
        <v/>
      </c>
      <c r="D444" s="11" t="str">
        <f>IF($B444 &lt;&gt; "",VLOOKUP(MID(B444,3,5),'Recyclabilité Prod Matx'!C:F,3,FALSE),"")</f>
        <v/>
      </c>
      <c r="E444" s="11" t="str">
        <f>IF($B444 &lt;&gt; "",VLOOKUP(MID(B444,3,5),'Recyclabilité Prod Matx'!C:F,4,FALSE), "")</f>
        <v/>
      </c>
      <c r="F444" s="12" t="str">
        <f>IF($B444 &lt;&gt; "", IF(C444="Totale","",IF(D444 = 0, "", VLOOKUP(D444,'Cond Compo'!A:B,2,FALSE))),"")</f>
        <v/>
      </c>
      <c r="G444" s="28"/>
      <c r="H444" s="11" t="str">
        <f xml:space="preserve"> IF(C444="Totale",2,IF($G444 &lt;&gt; "", IF(D444 = "E",MATCH(G444, 'Cond Compo'!D$16:D$18, 0), MATCH(G444, 'Cond Compo'!C$16:C$19, 0)), ""))</f>
        <v/>
      </c>
      <c r="I444" s="12" t="str">
        <f>IF($E444 &lt;&gt; "", IF(E444 = 0, "", VLOOKUP(E444,'Cond Perturbation'!A:B,2,FALSE)),"")</f>
        <v/>
      </c>
      <c r="J444" s="28"/>
      <c r="K444" s="29" t="str">
        <f>IF($B444 &lt;&gt; "", IF(C444="Oui",IF(H444=1,IF(E444=0,Résultat!G$8,IF(J444="No",Résultat!$G$8,Résultat!$G$7)),IF(H444=2,IF(E444=0,Résultat!G$9,IF(J444="No",Résultat!$G$9,Résultat!$G$7)),Résultat!$G$7)),IF(C444 = "Totale", IF(H444=1,IF(E444=0,Résultat!G$8,IF(J444="No",Résultat!$G$9,Résultat!$G$7)),IF(H444=2,IF(E444=0,Résultat!G$9,IF(J444="No",Résultat!$G$9,Résultat!$G$7)),Résultat!$G$7)),Résultat!$G$7)), "")</f>
        <v/>
      </c>
    </row>
    <row r="445" spans="1:11" ht="20.100000000000001" customHeight="1">
      <c r="A445" s="26"/>
      <c r="B445" s="27"/>
      <c r="C445" s="11" t="str">
        <f>IF($B445 &lt;&gt; "",VLOOKUP(MID(B445,3,5),'Recyclabilité Prod Matx'!C:F,2,FALSE), "")</f>
        <v/>
      </c>
      <c r="D445" s="11" t="str">
        <f>IF($B445 &lt;&gt; "",VLOOKUP(MID(B445,3,5),'Recyclabilité Prod Matx'!C:F,3,FALSE),"")</f>
        <v/>
      </c>
      <c r="E445" s="11" t="str">
        <f>IF($B445 &lt;&gt; "",VLOOKUP(MID(B445,3,5),'Recyclabilité Prod Matx'!C:F,4,FALSE), "")</f>
        <v/>
      </c>
      <c r="F445" s="12" t="str">
        <f>IF($B445 &lt;&gt; "", IF(C445="Totale","",IF(D445 = 0, "", VLOOKUP(D445,'Cond Compo'!A:B,2,FALSE))),"")</f>
        <v/>
      </c>
      <c r="G445" s="28"/>
      <c r="H445" s="11" t="str">
        <f xml:space="preserve"> IF(C445="Totale",2,IF($G445 &lt;&gt; "", IF(D445 = "E",MATCH(G445, 'Cond Compo'!D$16:D$18, 0), MATCH(G445, 'Cond Compo'!C$16:C$19, 0)), ""))</f>
        <v/>
      </c>
      <c r="I445" s="12" t="str">
        <f>IF($E445 &lt;&gt; "", IF(E445 = 0, "", VLOOKUP(E445,'Cond Perturbation'!A:B,2,FALSE)),"")</f>
        <v/>
      </c>
      <c r="J445" s="28"/>
      <c r="K445" s="29" t="str">
        <f>IF($B445 &lt;&gt; "", IF(C445="Oui",IF(H445=1,IF(E445=0,Résultat!G$8,IF(J445="No",Résultat!$G$8,Résultat!$G$7)),IF(H445=2,IF(E445=0,Résultat!G$9,IF(J445="No",Résultat!$G$9,Résultat!$G$7)),Résultat!$G$7)),IF(C445 = "Totale", IF(H445=1,IF(E445=0,Résultat!G$8,IF(J445="No",Résultat!$G$9,Résultat!$G$7)),IF(H445=2,IF(E445=0,Résultat!G$9,IF(J445="No",Résultat!$G$9,Résultat!$G$7)),Résultat!$G$7)),Résultat!$G$7)), "")</f>
        <v/>
      </c>
    </row>
    <row r="446" spans="1:11" ht="20.100000000000001" customHeight="1">
      <c r="A446" s="26"/>
      <c r="B446" s="27"/>
      <c r="C446" s="11" t="str">
        <f>IF($B446 &lt;&gt; "",VLOOKUP(MID(B446,3,5),'Recyclabilité Prod Matx'!C:F,2,FALSE), "")</f>
        <v/>
      </c>
      <c r="D446" s="11" t="str">
        <f>IF($B446 &lt;&gt; "",VLOOKUP(MID(B446,3,5),'Recyclabilité Prod Matx'!C:F,3,FALSE),"")</f>
        <v/>
      </c>
      <c r="E446" s="11" t="str">
        <f>IF($B446 &lt;&gt; "",VLOOKUP(MID(B446,3,5),'Recyclabilité Prod Matx'!C:F,4,FALSE), "")</f>
        <v/>
      </c>
      <c r="F446" s="12" t="str">
        <f>IF($B446 &lt;&gt; "", IF(C446="Totale","",IF(D446 = 0, "", VLOOKUP(D446,'Cond Compo'!A:B,2,FALSE))),"")</f>
        <v/>
      </c>
      <c r="G446" s="28"/>
      <c r="H446" s="11" t="str">
        <f xml:space="preserve"> IF(C446="Totale",2,IF($G446 &lt;&gt; "", IF(D446 = "E",MATCH(G446, 'Cond Compo'!D$16:D$18, 0), MATCH(G446, 'Cond Compo'!C$16:C$19, 0)), ""))</f>
        <v/>
      </c>
      <c r="I446" s="12" t="str">
        <f>IF($E446 &lt;&gt; "", IF(E446 = 0, "", VLOOKUP(E446,'Cond Perturbation'!A:B,2,FALSE)),"")</f>
        <v/>
      </c>
      <c r="J446" s="28"/>
      <c r="K446" s="29" t="str">
        <f>IF($B446 &lt;&gt; "", IF(C446="Oui",IF(H446=1,IF(E446=0,Résultat!G$8,IF(J446="No",Résultat!$G$8,Résultat!$G$7)),IF(H446=2,IF(E446=0,Résultat!G$9,IF(J446="No",Résultat!$G$9,Résultat!$G$7)),Résultat!$G$7)),IF(C446 = "Totale", IF(H446=1,IF(E446=0,Résultat!G$8,IF(J446="No",Résultat!$G$9,Résultat!$G$7)),IF(H446=2,IF(E446=0,Résultat!G$9,IF(J446="No",Résultat!$G$9,Résultat!$G$7)),Résultat!$G$7)),Résultat!$G$7)), "")</f>
        <v/>
      </c>
    </row>
    <row r="447" spans="1:11" ht="20.100000000000001" customHeight="1">
      <c r="A447" s="26"/>
      <c r="B447" s="27"/>
      <c r="C447" s="11" t="str">
        <f>IF($B447 &lt;&gt; "",VLOOKUP(MID(B447,3,5),'Recyclabilité Prod Matx'!C:F,2,FALSE), "")</f>
        <v/>
      </c>
      <c r="D447" s="11" t="str">
        <f>IF($B447 &lt;&gt; "",VLOOKUP(MID(B447,3,5),'Recyclabilité Prod Matx'!C:F,3,FALSE),"")</f>
        <v/>
      </c>
      <c r="E447" s="11" t="str">
        <f>IF($B447 &lt;&gt; "",VLOOKUP(MID(B447,3,5),'Recyclabilité Prod Matx'!C:F,4,FALSE), "")</f>
        <v/>
      </c>
      <c r="F447" s="12" t="str">
        <f>IF($B447 &lt;&gt; "", IF(C447="Totale","",IF(D447 = 0, "", VLOOKUP(D447,'Cond Compo'!A:B,2,FALSE))),"")</f>
        <v/>
      </c>
      <c r="G447" s="28"/>
      <c r="H447" s="11" t="str">
        <f xml:space="preserve"> IF(C447="Totale",2,IF($G447 &lt;&gt; "", IF(D447 = "E",MATCH(G447, 'Cond Compo'!D$16:D$18, 0), MATCH(G447, 'Cond Compo'!C$16:C$19, 0)), ""))</f>
        <v/>
      </c>
      <c r="I447" s="12" t="str">
        <f>IF($E447 &lt;&gt; "", IF(E447 = 0, "", VLOOKUP(E447,'Cond Perturbation'!A:B,2,FALSE)),"")</f>
        <v/>
      </c>
      <c r="J447" s="28"/>
      <c r="K447" s="29" t="str">
        <f>IF($B447 &lt;&gt; "", IF(C447="Oui",IF(H447=1,IF(E447=0,Résultat!G$8,IF(J447="No",Résultat!$G$8,Résultat!$G$7)),IF(H447=2,IF(E447=0,Résultat!G$9,IF(J447="No",Résultat!$G$9,Résultat!$G$7)),Résultat!$G$7)),IF(C447 = "Totale", IF(H447=1,IF(E447=0,Résultat!G$8,IF(J447="No",Résultat!$G$9,Résultat!$G$7)),IF(H447=2,IF(E447=0,Résultat!G$9,IF(J447="No",Résultat!$G$9,Résultat!$G$7)),Résultat!$G$7)),Résultat!$G$7)), "")</f>
        <v/>
      </c>
    </row>
    <row r="448" spans="1:11" ht="20.100000000000001" customHeight="1">
      <c r="A448" s="26"/>
      <c r="B448" s="27"/>
      <c r="C448" s="11" t="str">
        <f>IF($B448 &lt;&gt; "",VLOOKUP(MID(B448,3,5),'Recyclabilité Prod Matx'!C:F,2,FALSE), "")</f>
        <v/>
      </c>
      <c r="D448" s="11" t="str">
        <f>IF($B448 &lt;&gt; "",VLOOKUP(MID(B448,3,5),'Recyclabilité Prod Matx'!C:F,3,FALSE),"")</f>
        <v/>
      </c>
      <c r="E448" s="11" t="str">
        <f>IF($B448 &lt;&gt; "",VLOOKUP(MID(B448,3,5),'Recyclabilité Prod Matx'!C:F,4,FALSE), "")</f>
        <v/>
      </c>
      <c r="F448" s="12" t="str">
        <f>IF($B448 &lt;&gt; "", IF(C448="Totale","",IF(D448 = 0, "", VLOOKUP(D448,'Cond Compo'!A:B,2,FALSE))),"")</f>
        <v/>
      </c>
      <c r="G448" s="28"/>
      <c r="H448" s="11" t="str">
        <f xml:space="preserve"> IF(C448="Totale",2,IF($G448 &lt;&gt; "", IF(D448 = "E",MATCH(G448, 'Cond Compo'!D$16:D$18, 0), MATCH(G448, 'Cond Compo'!C$16:C$19, 0)), ""))</f>
        <v/>
      </c>
      <c r="I448" s="12" t="str">
        <f>IF($E448 &lt;&gt; "", IF(E448 = 0, "", VLOOKUP(E448,'Cond Perturbation'!A:B,2,FALSE)),"")</f>
        <v/>
      </c>
      <c r="J448" s="28"/>
      <c r="K448" s="29" t="str">
        <f>IF($B448 &lt;&gt; "", IF(C448="Oui",IF(H448=1,IF(E448=0,Résultat!G$8,IF(J448="No",Résultat!$G$8,Résultat!$G$7)),IF(H448=2,IF(E448=0,Résultat!G$9,IF(J448="No",Résultat!$G$9,Résultat!$G$7)),Résultat!$G$7)),IF(C448 = "Totale", IF(H448=1,IF(E448=0,Résultat!G$8,IF(J448="No",Résultat!$G$9,Résultat!$G$7)),IF(H448=2,IF(E448=0,Résultat!G$9,IF(J448="No",Résultat!$G$9,Résultat!$G$7)),Résultat!$G$7)),Résultat!$G$7)), "")</f>
        <v/>
      </c>
    </row>
    <row r="449" spans="1:11" ht="20.100000000000001" customHeight="1">
      <c r="A449" s="26"/>
      <c r="B449" s="27"/>
      <c r="C449" s="11" t="str">
        <f>IF($B449 &lt;&gt; "",VLOOKUP(MID(B449,3,5),'Recyclabilité Prod Matx'!C:F,2,FALSE), "")</f>
        <v/>
      </c>
      <c r="D449" s="11" t="str">
        <f>IF($B449 &lt;&gt; "",VLOOKUP(MID(B449,3,5),'Recyclabilité Prod Matx'!C:F,3,FALSE),"")</f>
        <v/>
      </c>
      <c r="E449" s="11" t="str">
        <f>IF($B449 &lt;&gt; "",VLOOKUP(MID(B449,3,5),'Recyclabilité Prod Matx'!C:F,4,FALSE), "")</f>
        <v/>
      </c>
      <c r="F449" s="12" t="str">
        <f>IF($B449 &lt;&gt; "", IF(C449="Totale","",IF(D449 = 0, "", VLOOKUP(D449,'Cond Compo'!A:B,2,FALSE))),"")</f>
        <v/>
      </c>
      <c r="G449" s="28"/>
      <c r="H449" s="11" t="str">
        <f xml:space="preserve"> IF(C449="Totale",2,IF($G449 &lt;&gt; "", IF(D449 = "E",MATCH(G449, 'Cond Compo'!D$16:D$18, 0), MATCH(G449, 'Cond Compo'!C$16:C$19, 0)), ""))</f>
        <v/>
      </c>
      <c r="I449" s="12" t="str">
        <f>IF($E449 &lt;&gt; "", IF(E449 = 0, "", VLOOKUP(E449,'Cond Perturbation'!A:B,2,FALSE)),"")</f>
        <v/>
      </c>
      <c r="J449" s="28"/>
      <c r="K449" s="29" t="str">
        <f>IF($B449 &lt;&gt; "", IF(C449="Oui",IF(H449=1,IF(E449=0,Résultat!G$8,IF(J449="No",Résultat!$G$8,Résultat!$G$7)),IF(H449=2,IF(E449=0,Résultat!G$9,IF(J449="No",Résultat!$G$9,Résultat!$G$7)),Résultat!$G$7)),IF(C449 = "Totale", IF(H449=1,IF(E449=0,Résultat!G$8,IF(J449="No",Résultat!$G$9,Résultat!$G$7)),IF(H449=2,IF(E449=0,Résultat!G$9,IF(J449="No",Résultat!$G$9,Résultat!$G$7)),Résultat!$G$7)),Résultat!$G$7)), "")</f>
        <v/>
      </c>
    </row>
    <row r="450" spans="1:11" ht="20.100000000000001" customHeight="1">
      <c r="A450" s="26"/>
      <c r="B450" s="27"/>
      <c r="C450" s="11" t="str">
        <f>IF($B450 &lt;&gt; "",VLOOKUP(MID(B450,3,5),'Recyclabilité Prod Matx'!C:F,2,FALSE), "")</f>
        <v/>
      </c>
      <c r="D450" s="11" t="str">
        <f>IF($B450 &lt;&gt; "",VLOOKUP(MID(B450,3,5),'Recyclabilité Prod Matx'!C:F,3,FALSE),"")</f>
        <v/>
      </c>
      <c r="E450" s="11" t="str">
        <f>IF($B450 &lt;&gt; "",VLOOKUP(MID(B450,3,5),'Recyclabilité Prod Matx'!C:F,4,FALSE), "")</f>
        <v/>
      </c>
      <c r="F450" s="12" t="str">
        <f>IF($B450 &lt;&gt; "", IF(C450="Totale","",IF(D450 = 0, "", VLOOKUP(D450,'Cond Compo'!A:B,2,FALSE))),"")</f>
        <v/>
      </c>
      <c r="G450" s="28"/>
      <c r="H450" s="11" t="str">
        <f xml:space="preserve"> IF(C450="Totale",2,IF($G450 &lt;&gt; "", IF(D450 = "E",MATCH(G450, 'Cond Compo'!D$16:D$18, 0), MATCH(G450, 'Cond Compo'!C$16:C$19, 0)), ""))</f>
        <v/>
      </c>
      <c r="I450" s="12" t="str">
        <f>IF($E450 &lt;&gt; "", IF(E450 = 0, "", VLOOKUP(E450,'Cond Perturbation'!A:B,2,FALSE)),"")</f>
        <v/>
      </c>
      <c r="J450" s="28"/>
      <c r="K450" s="29" t="str">
        <f>IF($B450 &lt;&gt; "", IF(C450="Oui",IF(H450=1,IF(E450=0,Résultat!G$8,IF(J450="No",Résultat!$G$8,Résultat!$G$7)),IF(H450=2,IF(E450=0,Résultat!G$9,IF(J450="No",Résultat!$G$9,Résultat!$G$7)),Résultat!$G$7)),IF(C450 = "Totale", IF(H450=1,IF(E450=0,Résultat!G$8,IF(J450="No",Résultat!$G$9,Résultat!$G$7)),IF(H450=2,IF(E450=0,Résultat!G$9,IF(J450="No",Résultat!$G$9,Résultat!$G$7)),Résultat!$G$7)),Résultat!$G$7)), "")</f>
        <v/>
      </c>
    </row>
    <row r="451" spans="1:11" ht="20.100000000000001" customHeight="1">
      <c r="A451" s="26"/>
      <c r="B451" s="27"/>
      <c r="C451" s="11" t="str">
        <f>IF($B451 &lt;&gt; "",VLOOKUP(MID(B451,3,5),'Recyclabilité Prod Matx'!C:F,2,FALSE), "")</f>
        <v/>
      </c>
      <c r="D451" s="11" t="str">
        <f>IF($B451 &lt;&gt; "",VLOOKUP(MID(B451,3,5),'Recyclabilité Prod Matx'!C:F,3,FALSE),"")</f>
        <v/>
      </c>
      <c r="E451" s="11" t="str">
        <f>IF($B451 &lt;&gt; "",VLOOKUP(MID(B451,3,5),'Recyclabilité Prod Matx'!C:F,4,FALSE), "")</f>
        <v/>
      </c>
      <c r="F451" s="12" t="str">
        <f>IF($B451 &lt;&gt; "", IF(C451="Totale","",IF(D451 = 0, "", VLOOKUP(D451,'Cond Compo'!A:B,2,FALSE))),"")</f>
        <v/>
      </c>
      <c r="G451" s="28"/>
      <c r="H451" s="11" t="str">
        <f xml:space="preserve"> IF(C451="Totale",2,IF($G451 &lt;&gt; "", IF(D451 = "E",MATCH(G451, 'Cond Compo'!D$16:D$18, 0), MATCH(G451, 'Cond Compo'!C$16:C$19, 0)), ""))</f>
        <v/>
      </c>
      <c r="I451" s="12" t="str">
        <f>IF($E451 &lt;&gt; "", IF(E451 = 0, "", VLOOKUP(E451,'Cond Perturbation'!A:B,2,FALSE)),"")</f>
        <v/>
      </c>
      <c r="J451" s="28"/>
      <c r="K451" s="29" t="str">
        <f>IF($B451 &lt;&gt; "", IF(C451="Oui",IF(H451=1,IF(E451=0,Résultat!G$8,IF(J451="No",Résultat!$G$8,Résultat!$G$7)),IF(H451=2,IF(E451=0,Résultat!G$9,IF(J451="No",Résultat!$G$9,Résultat!$G$7)),Résultat!$G$7)),IF(C451 = "Totale", IF(H451=1,IF(E451=0,Résultat!G$8,IF(J451="No",Résultat!$G$9,Résultat!$G$7)),IF(H451=2,IF(E451=0,Résultat!G$9,IF(J451="No",Résultat!$G$9,Résultat!$G$7)),Résultat!$G$7)),Résultat!$G$7)), "")</f>
        <v/>
      </c>
    </row>
    <row r="452" spans="1:11" ht="20.100000000000001" customHeight="1">
      <c r="A452" s="26"/>
      <c r="B452" s="27"/>
      <c r="C452" s="11" t="str">
        <f>IF($B452 &lt;&gt; "",VLOOKUP(MID(B452,3,5),'Recyclabilité Prod Matx'!C:F,2,FALSE), "")</f>
        <v/>
      </c>
      <c r="D452" s="11" t="str">
        <f>IF($B452 &lt;&gt; "",VLOOKUP(MID(B452,3,5),'Recyclabilité Prod Matx'!C:F,3,FALSE),"")</f>
        <v/>
      </c>
      <c r="E452" s="11" t="str">
        <f>IF($B452 &lt;&gt; "",VLOOKUP(MID(B452,3,5),'Recyclabilité Prod Matx'!C:F,4,FALSE), "")</f>
        <v/>
      </c>
      <c r="F452" s="12" t="str">
        <f>IF($B452 &lt;&gt; "", IF(C452="Totale","",IF(D452 = 0, "", VLOOKUP(D452,'Cond Compo'!A:B,2,FALSE))),"")</f>
        <v/>
      </c>
      <c r="G452" s="28"/>
      <c r="H452" s="11" t="str">
        <f xml:space="preserve"> IF(C452="Totale",2,IF($G452 &lt;&gt; "", IF(D452 = "E",MATCH(G452, 'Cond Compo'!D$16:D$18, 0), MATCH(G452, 'Cond Compo'!C$16:C$19, 0)), ""))</f>
        <v/>
      </c>
      <c r="I452" s="12" t="str">
        <f>IF($E452 &lt;&gt; "", IF(E452 = 0, "", VLOOKUP(E452,'Cond Perturbation'!A:B,2,FALSE)),"")</f>
        <v/>
      </c>
      <c r="J452" s="28"/>
      <c r="K452" s="29" t="str">
        <f>IF($B452 &lt;&gt; "", IF(C452="Oui",IF(H452=1,IF(E452=0,Résultat!G$8,IF(J452="No",Résultat!$G$8,Résultat!$G$7)),IF(H452=2,IF(E452=0,Résultat!G$9,IF(J452="No",Résultat!$G$9,Résultat!$G$7)),Résultat!$G$7)),IF(C452 = "Totale", IF(H452=1,IF(E452=0,Résultat!G$8,IF(J452="No",Résultat!$G$9,Résultat!$G$7)),IF(H452=2,IF(E452=0,Résultat!G$9,IF(J452="No",Résultat!$G$9,Résultat!$G$7)),Résultat!$G$7)),Résultat!$G$7)), "")</f>
        <v/>
      </c>
    </row>
    <row r="453" spans="1:11" ht="20.100000000000001" customHeight="1">
      <c r="A453" s="26"/>
      <c r="B453" s="27"/>
      <c r="C453" s="11" t="str">
        <f>IF($B453 &lt;&gt; "",VLOOKUP(MID(B453,3,5),'Recyclabilité Prod Matx'!C:F,2,FALSE), "")</f>
        <v/>
      </c>
      <c r="D453" s="11" t="str">
        <f>IF($B453 &lt;&gt; "",VLOOKUP(MID(B453,3,5),'Recyclabilité Prod Matx'!C:F,3,FALSE),"")</f>
        <v/>
      </c>
      <c r="E453" s="11" t="str">
        <f>IF($B453 &lt;&gt; "",VLOOKUP(MID(B453,3,5),'Recyclabilité Prod Matx'!C:F,4,FALSE), "")</f>
        <v/>
      </c>
      <c r="F453" s="12" t="str">
        <f>IF($B453 &lt;&gt; "", IF(C453="Totale","",IF(D453 = 0, "", VLOOKUP(D453,'Cond Compo'!A:B,2,FALSE))),"")</f>
        <v/>
      </c>
      <c r="G453" s="28"/>
      <c r="H453" s="11" t="str">
        <f xml:space="preserve"> IF(C453="Totale",2,IF($G453 &lt;&gt; "", IF(D453 = "E",MATCH(G453, 'Cond Compo'!D$16:D$18, 0), MATCH(G453, 'Cond Compo'!C$16:C$19, 0)), ""))</f>
        <v/>
      </c>
      <c r="I453" s="12" t="str">
        <f>IF($E453 &lt;&gt; "", IF(E453 = 0, "", VLOOKUP(E453,'Cond Perturbation'!A:B,2,FALSE)),"")</f>
        <v/>
      </c>
      <c r="J453" s="28"/>
      <c r="K453" s="29" t="str">
        <f>IF($B453 &lt;&gt; "", IF(C453="Oui",IF(H453=1,IF(E453=0,Résultat!G$8,IF(J453="No",Résultat!$G$8,Résultat!$G$7)),IF(H453=2,IF(E453=0,Résultat!G$9,IF(J453="No",Résultat!$G$9,Résultat!$G$7)),Résultat!$G$7)),IF(C453 = "Totale", IF(H453=1,IF(E453=0,Résultat!G$8,IF(J453="No",Résultat!$G$9,Résultat!$G$7)),IF(H453=2,IF(E453=0,Résultat!G$9,IF(J453="No",Résultat!$G$9,Résultat!$G$7)),Résultat!$G$7)),Résultat!$G$7)), "")</f>
        <v/>
      </c>
    </row>
    <row r="454" spans="1:11" ht="20.100000000000001" customHeight="1">
      <c r="A454" s="26"/>
      <c r="B454" s="27"/>
      <c r="C454" s="11" t="str">
        <f>IF($B454 &lt;&gt; "",VLOOKUP(MID(B454,3,5),'Recyclabilité Prod Matx'!C:F,2,FALSE), "")</f>
        <v/>
      </c>
      <c r="D454" s="11" t="str">
        <f>IF($B454 &lt;&gt; "",VLOOKUP(MID(B454,3,5),'Recyclabilité Prod Matx'!C:F,3,FALSE),"")</f>
        <v/>
      </c>
      <c r="E454" s="11" t="str">
        <f>IF($B454 &lt;&gt; "",VLOOKUP(MID(B454,3,5),'Recyclabilité Prod Matx'!C:F,4,FALSE), "")</f>
        <v/>
      </c>
      <c r="F454" s="12" t="str">
        <f>IF($B454 &lt;&gt; "", IF(C454="Totale","",IF(D454 = 0, "", VLOOKUP(D454,'Cond Compo'!A:B,2,FALSE))),"")</f>
        <v/>
      </c>
      <c r="G454" s="28"/>
      <c r="H454" s="11" t="str">
        <f xml:space="preserve"> IF(C454="Totale",2,IF($G454 &lt;&gt; "", IF(D454 = "E",MATCH(G454, 'Cond Compo'!D$16:D$18, 0), MATCH(G454, 'Cond Compo'!C$16:C$19, 0)), ""))</f>
        <v/>
      </c>
      <c r="I454" s="12" t="str">
        <f>IF($E454 &lt;&gt; "", IF(E454 = 0, "", VLOOKUP(E454,'Cond Perturbation'!A:B,2,FALSE)),"")</f>
        <v/>
      </c>
      <c r="J454" s="28"/>
      <c r="K454" s="29" t="str">
        <f>IF($B454 &lt;&gt; "", IF(C454="Oui",IF(H454=1,IF(E454=0,Résultat!G$8,IF(J454="No",Résultat!$G$8,Résultat!$G$7)),IF(H454=2,IF(E454=0,Résultat!G$9,IF(J454="No",Résultat!$G$9,Résultat!$G$7)),Résultat!$G$7)),IF(C454 = "Totale", IF(H454=1,IF(E454=0,Résultat!G$8,IF(J454="No",Résultat!$G$9,Résultat!$G$7)),IF(H454=2,IF(E454=0,Résultat!G$9,IF(J454="No",Résultat!$G$9,Résultat!$G$7)),Résultat!$G$7)),Résultat!$G$7)), "")</f>
        <v/>
      </c>
    </row>
    <row r="455" spans="1:11" ht="20.100000000000001" customHeight="1">
      <c r="A455" s="26"/>
      <c r="B455" s="27"/>
      <c r="C455" s="11" t="str">
        <f>IF($B455 &lt;&gt; "",VLOOKUP(MID(B455,3,5),'Recyclabilité Prod Matx'!C:F,2,FALSE), "")</f>
        <v/>
      </c>
      <c r="D455" s="11" t="str">
        <f>IF($B455 &lt;&gt; "",VLOOKUP(MID(B455,3,5),'Recyclabilité Prod Matx'!C:F,3,FALSE),"")</f>
        <v/>
      </c>
      <c r="E455" s="11" t="str">
        <f>IF($B455 &lt;&gt; "",VLOOKUP(MID(B455,3,5),'Recyclabilité Prod Matx'!C:F,4,FALSE), "")</f>
        <v/>
      </c>
      <c r="F455" s="12" t="str">
        <f>IF($B455 &lt;&gt; "", IF(C455="Totale","",IF(D455 = 0, "", VLOOKUP(D455,'Cond Compo'!A:B,2,FALSE))),"")</f>
        <v/>
      </c>
      <c r="G455" s="28"/>
      <c r="H455" s="11" t="str">
        <f xml:space="preserve"> IF(C455="Totale",2,IF($G455 &lt;&gt; "", IF(D455 = "E",MATCH(G455, 'Cond Compo'!D$16:D$18, 0), MATCH(G455, 'Cond Compo'!C$16:C$19, 0)), ""))</f>
        <v/>
      </c>
      <c r="I455" s="12" t="str">
        <f>IF($E455 &lt;&gt; "", IF(E455 = 0, "", VLOOKUP(E455,'Cond Perturbation'!A:B,2,FALSE)),"")</f>
        <v/>
      </c>
      <c r="J455" s="28"/>
      <c r="K455" s="29" t="str">
        <f>IF($B455 &lt;&gt; "", IF(C455="Oui",IF(H455=1,IF(E455=0,Résultat!G$8,IF(J455="No",Résultat!$G$8,Résultat!$G$7)),IF(H455=2,IF(E455=0,Résultat!G$9,IF(J455="No",Résultat!$G$9,Résultat!$G$7)),Résultat!$G$7)),IF(C455 = "Totale", IF(H455=1,IF(E455=0,Résultat!G$8,IF(J455="No",Résultat!$G$9,Résultat!$G$7)),IF(H455=2,IF(E455=0,Résultat!G$9,IF(J455="No",Résultat!$G$9,Résultat!$G$7)),Résultat!$G$7)),Résultat!$G$7)), "")</f>
        <v/>
      </c>
    </row>
    <row r="456" spans="1:11" ht="20.100000000000001" customHeight="1">
      <c r="A456" s="26"/>
      <c r="B456" s="27"/>
      <c r="C456" s="11" t="str">
        <f>IF($B456 &lt;&gt; "",VLOOKUP(MID(B456,3,5),'Recyclabilité Prod Matx'!C:F,2,FALSE), "")</f>
        <v/>
      </c>
      <c r="D456" s="11" t="str">
        <f>IF($B456 &lt;&gt; "",VLOOKUP(MID(B456,3,5),'Recyclabilité Prod Matx'!C:F,3,FALSE),"")</f>
        <v/>
      </c>
      <c r="E456" s="11" t="str">
        <f>IF($B456 &lt;&gt; "",VLOOKUP(MID(B456,3,5),'Recyclabilité Prod Matx'!C:F,4,FALSE), "")</f>
        <v/>
      </c>
      <c r="F456" s="12" t="str">
        <f>IF($B456 &lt;&gt; "", IF(C456="Totale","",IF(D456 = 0, "", VLOOKUP(D456,'Cond Compo'!A:B,2,FALSE))),"")</f>
        <v/>
      </c>
      <c r="G456" s="28"/>
      <c r="H456" s="11" t="str">
        <f xml:space="preserve"> IF(C456="Totale",2,IF($G456 &lt;&gt; "", IF(D456 = "E",MATCH(G456, 'Cond Compo'!D$16:D$18, 0), MATCH(G456, 'Cond Compo'!C$16:C$19, 0)), ""))</f>
        <v/>
      </c>
      <c r="I456" s="12" t="str">
        <f>IF($E456 &lt;&gt; "", IF(E456 = 0, "", VLOOKUP(E456,'Cond Perturbation'!A:B,2,FALSE)),"")</f>
        <v/>
      </c>
      <c r="J456" s="28"/>
      <c r="K456" s="29" t="str">
        <f>IF($B456 &lt;&gt; "", IF(C456="Oui",IF(H456=1,IF(E456=0,Résultat!G$8,IF(J456="No",Résultat!$G$8,Résultat!$G$7)),IF(H456=2,IF(E456=0,Résultat!G$9,IF(J456="No",Résultat!$G$9,Résultat!$G$7)),Résultat!$G$7)),IF(C456 = "Totale", IF(H456=1,IF(E456=0,Résultat!G$8,IF(J456="No",Résultat!$G$9,Résultat!$G$7)),IF(H456=2,IF(E456=0,Résultat!G$9,IF(J456="No",Résultat!$G$9,Résultat!$G$7)),Résultat!$G$7)),Résultat!$G$7)), "")</f>
        <v/>
      </c>
    </row>
    <row r="457" spans="1:11" ht="20.100000000000001" customHeight="1">
      <c r="A457" s="26"/>
      <c r="B457" s="27"/>
      <c r="C457" s="11" t="str">
        <f>IF($B457 &lt;&gt; "",VLOOKUP(MID(B457,3,5),'Recyclabilité Prod Matx'!C:F,2,FALSE), "")</f>
        <v/>
      </c>
      <c r="D457" s="11" t="str">
        <f>IF($B457 &lt;&gt; "",VLOOKUP(MID(B457,3,5),'Recyclabilité Prod Matx'!C:F,3,FALSE),"")</f>
        <v/>
      </c>
      <c r="E457" s="11" t="str">
        <f>IF($B457 &lt;&gt; "",VLOOKUP(MID(B457,3,5),'Recyclabilité Prod Matx'!C:F,4,FALSE), "")</f>
        <v/>
      </c>
      <c r="F457" s="12" t="str">
        <f>IF($B457 &lt;&gt; "", IF(C457="Totale","",IF(D457 = 0, "", VLOOKUP(D457,'Cond Compo'!A:B,2,FALSE))),"")</f>
        <v/>
      </c>
      <c r="G457" s="28"/>
      <c r="H457" s="11" t="str">
        <f xml:space="preserve"> IF(C457="Totale",2,IF($G457 &lt;&gt; "", IF(D457 = "E",MATCH(G457, 'Cond Compo'!D$16:D$18, 0), MATCH(G457, 'Cond Compo'!C$16:C$19, 0)), ""))</f>
        <v/>
      </c>
      <c r="I457" s="12" t="str">
        <f>IF($E457 &lt;&gt; "", IF(E457 = 0, "", VLOOKUP(E457,'Cond Perturbation'!A:B,2,FALSE)),"")</f>
        <v/>
      </c>
      <c r="J457" s="28"/>
      <c r="K457" s="29" t="str">
        <f>IF($B457 &lt;&gt; "", IF(C457="Oui",IF(H457=1,IF(E457=0,Résultat!G$8,IF(J457="No",Résultat!$G$8,Résultat!$G$7)),IF(H457=2,IF(E457=0,Résultat!G$9,IF(J457="No",Résultat!$G$9,Résultat!$G$7)),Résultat!$G$7)),IF(C457 = "Totale", IF(H457=1,IF(E457=0,Résultat!G$8,IF(J457="No",Résultat!$G$9,Résultat!$G$7)),IF(H457=2,IF(E457=0,Résultat!G$9,IF(J457="No",Résultat!$G$9,Résultat!$G$7)),Résultat!$G$7)),Résultat!$G$7)), "")</f>
        <v/>
      </c>
    </row>
    <row r="458" spans="1:11" ht="20.100000000000001" customHeight="1">
      <c r="A458" s="26"/>
      <c r="B458" s="27"/>
      <c r="C458" s="11" t="str">
        <f>IF($B458 &lt;&gt; "",VLOOKUP(MID(B458,3,5),'Recyclabilité Prod Matx'!C:F,2,FALSE), "")</f>
        <v/>
      </c>
      <c r="D458" s="11" t="str">
        <f>IF($B458 &lt;&gt; "",VLOOKUP(MID(B458,3,5),'Recyclabilité Prod Matx'!C:F,3,FALSE),"")</f>
        <v/>
      </c>
      <c r="E458" s="11" t="str">
        <f>IF($B458 &lt;&gt; "",VLOOKUP(MID(B458,3,5),'Recyclabilité Prod Matx'!C:F,4,FALSE), "")</f>
        <v/>
      </c>
      <c r="F458" s="12" t="str">
        <f>IF($B458 &lt;&gt; "", IF(C458="Totale","",IF(D458 = 0, "", VLOOKUP(D458,'Cond Compo'!A:B,2,FALSE))),"")</f>
        <v/>
      </c>
      <c r="G458" s="28"/>
      <c r="H458" s="11" t="str">
        <f xml:space="preserve"> IF(C458="Totale",2,IF($G458 &lt;&gt; "", IF(D458 = "E",MATCH(G458, 'Cond Compo'!D$16:D$18, 0), MATCH(G458, 'Cond Compo'!C$16:C$19, 0)), ""))</f>
        <v/>
      </c>
      <c r="I458" s="12" t="str">
        <f>IF($E458 &lt;&gt; "", IF(E458 = 0, "", VLOOKUP(E458,'Cond Perturbation'!A:B,2,FALSE)),"")</f>
        <v/>
      </c>
      <c r="J458" s="28"/>
      <c r="K458" s="29" t="str">
        <f>IF($B458 &lt;&gt; "", IF(C458="Oui",IF(H458=1,IF(E458=0,Résultat!G$8,IF(J458="No",Résultat!$G$8,Résultat!$G$7)),IF(H458=2,IF(E458=0,Résultat!G$9,IF(J458="No",Résultat!$G$9,Résultat!$G$7)),Résultat!$G$7)),IF(C458 = "Totale", IF(H458=1,IF(E458=0,Résultat!G$8,IF(J458="No",Résultat!$G$9,Résultat!$G$7)),IF(H458=2,IF(E458=0,Résultat!G$9,IF(J458="No",Résultat!$G$9,Résultat!$G$7)),Résultat!$G$7)),Résultat!$G$7)), "")</f>
        <v/>
      </c>
    </row>
    <row r="459" spans="1:11" ht="20.100000000000001" customHeight="1">
      <c r="A459" s="26"/>
      <c r="B459" s="27"/>
      <c r="C459" s="11" t="str">
        <f>IF($B459 &lt;&gt; "",VLOOKUP(MID(B459,3,5),'Recyclabilité Prod Matx'!C:F,2,FALSE), "")</f>
        <v/>
      </c>
      <c r="D459" s="11" t="str">
        <f>IF($B459 &lt;&gt; "",VLOOKUP(MID(B459,3,5),'Recyclabilité Prod Matx'!C:F,3,FALSE),"")</f>
        <v/>
      </c>
      <c r="E459" s="11" t="str">
        <f>IF($B459 &lt;&gt; "",VLOOKUP(MID(B459,3,5),'Recyclabilité Prod Matx'!C:F,4,FALSE), "")</f>
        <v/>
      </c>
      <c r="F459" s="12" t="str">
        <f>IF($B459 &lt;&gt; "", IF(C459="Totale","",IF(D459 = 0, "", VLOOKUP(D459,'Cond Compo'!A:B,2,FALSE))),"")</f>
        <v/>
      </c>
      <c r="G459" s="28"/>
      <c r="H459" s="11" t="str">
        <f xml:space="preserve"> IF(C459="Totale",2,IF($G459 &lt;&gt; "", IF(D459 = "E",MATCH(G459, 'Cond Compo'!D$16:D$18, 0), MATCH(G459, 'Cond Compo'!C$16:C$19, 0)), ""))</f>
        <v/>
      </c>
      <c r="I459" s="12" t="str">
        <f>IF($E459 &lt;&gt; "", IF(E459 = 0, "", VLOOKUP(E459,'Cond Perturbation'!A:B,2,FALSE)),"")</f>
        <v/>
      </c>
      <c r="J459" s="28"/>
      <c r="K459" s="29" t="str">
        <f>IF($B459 &lt;&gt; "", IF(C459="Oui",IF(H459=1,IF(E459=0,Résultat!G$8,IF(J459="No",Résultat!$G$8,Résultat!$G$7)),IF(H459=2,IF(E459=0,Résultat!G$9,IF(J459="No",Résultat!$G$9,Résultat!$G$7)),Résultat!$G$7)),IF(C459 = "Totale", IF(H459=1,IF(E459=0,Résultat!G$8,IF(J459="No",Résultat!$G$9,Résultat!$G$7)),IF(H459=2,IF(E459=0,Résultat!G$9,IF(J459="No",Résultat!$G$9,Résultat!$G$7)),Résultat!$G$7)),Résultat!$G$7)), "")</f>
        <v/>
      </c>
    </row>
    <row r="460" spans="1:11" ht="20.100000000000001" customHeight="1">
      <c r="A460" s="26"/>
      <c r="B460" s="27"/>
      <c r="C460" s="11" t="str">
        <f>IF($B460 &lt;&gt; "",VLOOKUP(MID(B460,3,5),'Recyclabilité Prod Matx'!C:F,2,FALSE), "")</f>
        <v/>
      </c>
      <c r="D460" s="11" t="str">
        <f>IF($B460 &lt;&gt; "",VLOOKUP(MID(B460,3,5),'Recyclabilité Prod Matx'!C:F,3,FALSE),"")</f>
        <v/>
      </c>
      <c r="E460" s="11" t="str">
        <f>IF($B460 &lt;&gt; "",VLOOKUP(MID(B460,3,5),'Recyclabilité Prod Matx'!C:F,4,FALSE), "")</f>
        <v/>
      </c>
      <c r="F460" s="12" t="str">
        <f>IF($B460 &lt;&gt; "", IF(C460="Totale","",IF(D460 = 0, "", VLOOKUP(D460,'Cond Compo'!A:B,2,FALSE))),"")</f>
        <v/>
      </c>
      <c r="G460" s="28"/>
      <c r="H460" s="11" t="str">
        <f xml:space="preserve"> IF(C460="Totale",2,IF($G460 &lt;&gt; "", IF(D460 = "E",MATCH(G460, 'Cond Compo'!D$16:D$18, 0), MATCH(G460, 'Cond Compo'!C$16:C$19, 0)), ""))</f>
        <v/>
      </c>
      <c r="I460" s="12" t="str">
        <f>IF($E460 &lt;&gt; "", IF(E460 = 0, "", VLOOKUP(E460,'Cond Perturbation'!A:B,2,FALSE)),"")</f>
        <v/>
      </c>
      <c r="J460" s="28"/>
      <c r="K460" s="29" t="str">
        <f>IF($B460 &lt;&gt; "", IF(C460="Oui",IF(H460=1,IF(E460=0,Résultat!G$8,IF(J460="No",Résultat!$G$8,Résultat!$G$7)),IF(H460=2,IF(E460=0,Résultat!G$9,IF(J460="No",Résultat!$G$9,Résultat!$G$7)),Résultat!$G$7)),IF(C460 = "Totale", IF(H460=1,IF(E460=0,Résultat!G$8,IF(J460="No",Résultat!$G$9,Résultat!$G$7)),IF(H460=2,IF(E460=0,Résultat!G$9,IF(J460="No",Résultat!$G$9,Résultat!$G$7)),Résultat!$G$7)),Résultat!$G$7)), "")</f>
        <v/>
      </c>
    </row>
    <row r="461" spans="1:11" ht="20.100000000000001" customHeight="1">
      <c r="A461" s="26"/>
      <c r="B461" s="27"/>
      <c r="C461" s="11" t="str">
        <f>IF($B461 &lt;&gt; "",VLOOKUP(MID(B461,3,5),'Recyclabilité Prod Matx'!C:F,2,FALSE), "")</f>
        <v/>
      </c>
      <c r="D461" s="11" t="str">
        <f>IF($B461 &lt;&gt; "",VLOOKUP(MID(B461,3,5),'Recyclabilité Prod Matx'!C:F,3,FALSE),"")</f>
        <v/>
      </c>
      <c r="E461" s="11" t="str">
        <f>IF($B461 &lt;&gt; "",VLOOKUP(MID(B461,3,5),'Recyclabilité Prod Matx'!C:F,4,FALSE), "")</f>
        <v/>
      </c>
      <c r="F461" s="12" t="str">
        <f>IF($B461 &lt;&gt; "", IF(C461="Totale","",IF(D461 = 0, "", VLOOKUP(D461,'Cond Compo'!A:B,2,FALSE))),"")</f>
        <v/>
      </c>
      <c r="G461" s="28"/>
      <c r="H461" s="11" t="str">
        <f xml:space="preserve"> IF(C461="Totale",2,IF($G461 &lt;&gt; "", IF(D461 = "E",MATCH(G461, 'Cond Compo'!D$16:D$18, 0), MATCH(G461, 'Cond Compo'!C$16:C$19, 0)), ""))</f>
        <v/>
      </c>
      <c r="I461" s="12" t="str">
        <f>IF($E461 &lt;&gt; "", IF(E461 = 0, "", VLOOKUP(E461,'Cond Perturbation'!A:B,2,FALSE)),"")</f>
        <v/>
      </c>
      <c r="J461" s="28"/>
      <c r="K461" s="29" t="str">
        <f>IF($B461 &lt;&gt; "", IF(C461="Oui",IF(H461=1,IF(E461=0,Résultat!G$8,IF(J461="No",Résultat!$G$8,Résultat!$G$7)),IF(H461=2,IF(E461=0,Résultat!G$9,IF(J461="No",Résultat!$G$9,Résultat!$G$7)),Résultat!$G$7)),IF(C461 = "Totale", IF(H461=1,IF(E461=0,Résultat!G$8,IF(J461="No",Résultat!$G$9,Résultat!$G$7)),IF(H461=2,IF(E461=0,Résultat!G$9,IF(J461="No",Résultat!$G$9,Résultat!$G$7)),Résultat!$G$7)),Résultat!$G$7)), "")</f>
        <v/>
      </c>
    </row>
    <row r="462" spans="1:11" ht="20.100000000000001" customHeight="1">
      <c r="A462" s="26"/>
      <c r="B462" s="27"/>
      <c r="C462" s="11" t="str">
        <f>IF($B462 &lt;&gt; "",VLOOKUP(MID(B462,3,5),'Recyclabilité Prod Matx'!C:F,2,FALSE), "")</f>
        <v/>
      </c>
      <c r="D462" s="11" t="str">
        <f>IF($B462 &lt;&gt; "",VLOOKUP(MID(B462,3,5),'Recyclabilité Prod Matx'!C:F,3,FALSE),"")</f>
        <v/>
      </c>
      <c r="E462" s="11" t="str">
        <f>IF($B462 &lt;&gt; "",VLOOKUP(MID(B462,3,5),'Recyclabilité Prod Matx'!C:F,4,FALSE), "")</f>
        <v/>
      </c>
      <c r="F462" s="12" t="str">
        <f>IF($B462 &lt;&gt; "", IF(C462="Totale","",IF(D462 = 0, "", VLOOKUP(D462,'Cond Compo'!A:B,2,FALSE))),"")</f>
        <v/>
      </c>
      <c r="G462" s="28"/>
      <c r="H462" s="11" t="str">
        <f xml:space="preserve"> IF(C462="Totale",2,IF($G462 &lt;&gt; "", IF(D462 = "E",MATCH(G462, 'Cond Compo'!D$16:D$18, 0), MATCH(G462, 'Cond Compo'!C$16:C$19, 0)), ""))</f>
        <v/>
      </c>
      <c r="I462" s="12" t="str">
        <f>IF($E462 &lt;&gt; "", IF(E462 = 0, "", VLOOKUP(E462,'Cond Perturbation'!A:B,2,FALSE)),"")</f>
        <v/>
      </c>
      <c r="J462" s="28"/>
      <c r="K462" s="29" t="str">
        <f>IF($B462 &lt;&gt; "", IF(C462="Oui",IF(H462=1,IF(E462=0,Résultat!G$8,IF(J462="No",Résultat!$G$8,Résultat!$G$7)),IF(H462=2,IF(E462=0,Résultat!G$9,IF(J462="No",Résultat!$G$9,Résultat!$G$7)),Résultat!$G$7)),IF(C462 = "Totale", IF(H462=1,IF(E462=0,Résultat!G$8,IF(J462="No",Résultat!$G$9,Résultat!$G$7)),IF(H462=2,IF(E462=0,Résultat!G$9,IF(J462="No",Résultat!$G$9,Résultat!$G$7)),Résultat!$G$7)),Résultat!$G$7)), "")</f>
        <v/>
      </c>
    </row>
    <row r="463" spans="1:11" ht="20.100000000000001" customHeight="1">
      <c r="A463" s="26"/>
      <c r="B463" s="27"/>
      <c r="C463" s="11" t="str">
        <f>IF($B463 &lt;&gt; "",VLOOKUP(MID(B463,3,5),'Recyclabilité Prod Matx'!C:F,2,FALSE), "")</f>
        <v/>
      </c>
      <c r="D463" s="11" t="str">
        <f>IF($B463 &lt;&gt; "",VLOOKUP(MID(B463,3,5),'Recyclabilité Prod Matx'!C:F,3,FALSE),"")</f>
        <v/>
      </c>
      <c r="E463" s="11" t="str">
        <f>IF($B463 &lt;&gt; "",VLOOKUP(MID(B463,3,5),'Recyclabilité Prod Matx'!C:F,4,FALSE), "")</f>
        <v/>
      </c>
      <c r="F463" s="12" t="str">
        <f>IF($B463 &lt;&gt; "", IF(C463="Totale","",IF(D463 = 0, "", VLOOKUP(D463,'Cond Compo'!A:B,2,FALSE))),"")</f>
        <v/>
      </c>
      <c r="G463" s="28"/>
      <c r="H463" s="11" t="str">
        <f xml:space="preserve"> IF(C463="Totale",2,IF($G463 &lt;&gt; "", IF(D463 = "E",MATCH(G463, 'Cond Compo'!D$16:D$18, 0), MATCH(G463, 'Cond Compo'!C$16:C$19, 0)), ""))</f>
        <v/>
      </c>
      <c r="I463" s="12" t="str">
        <f>IF($E463 &lt;&gt; "", IF(E463 = 0, "", VLOOKUP(E463,'Cond Perturbation'!A:B,2,FALSE)),"")</f>
        <v/>
      </c>
      <c r="J463" s="28"/>
      <c r="K463" s="29" t="str">
        <f>IF($B463 &lt;&gt; "", IF(C463="Oui",IF(H463=1,IF(E463=0,Résultat!G$8,IF(J463="No",Résultat!$G$8,Résultat!$G$7)),IF(H463=2,IF(E463=0,Résultat!G$9,IF(J463="No",Résultat!$G$9,Résultat!$G$7)),Résultat!$G$7)),IF(C463 = "Totale", IF(H463=1,IF(E463=0,Résultat!G$8,IF(J463="No",Résultat!$G$9,Résultat!$G$7)),IF(H463=2,IF(E463=0,Résultat!G$9,IF(J463="No",Résultat!$G$9,Résultat!$G$7)),Résultat!$G$7)),Résultat!$G$7)), "")</f>
        <v/>
      </c>
    </row>
    <row r="464" spans="1:11" ht="20.100000000000001" customHeight="1">
      <c r="A464" s="26"/>
      <c r="B464" s="27"/>
      <c r="C464" s="11" t="str">
        <f>IF($B464 &lt;&gt; "",VLOOKUP(MID(B464,3,5),'Recyclabilité Prod Matx'!C:F,2,FALSE), "")</f>
        <v/>
      </c>
      <c r="D464" s="11" t="str">
        <f>IF($B464 &lt;&gt; "",VLOOKUP(MID(B464,3,5),'Recyclabilité Prod Matx'!C:F,3,FALSE),"")</f>
        <v/>
      </c>
      <c r="E464" s="11" t="str">
        <f>IF($B464 &lt;&gt; "",VLOOKUP(MID(B464,3,5),'Recyclabilité Prod Matx'!C:F,4,FALSE), "")</f>
        <v/>
      </c>
      <c r="F464" s="12" t="str">
        <f>IF($B464 &lt;&gt; "", IF(C464="Totale","",IF(D464 = 0, "", VLOOKUP(D464,'Cond Compo'!A:B,2,FALSE))),"")</f>
        <v/>
      </c>
      <c r="G464" s="28"/>
      <c r="H464" s="11" t="str">
        <f xml:space="preserve"> IF(C464="Totale",2,IF($G464 &lt;&gt; "", IF(D464 = "E",MATCH(G464, 'Cond Compo'!D$16:D$18, 0), MATCH(G464, 'Cond Compo'!C$16:C$19, 0)), ""))</f>
        <v/>
      </c>
      <c r="I464" s="12" t="str">
        <f>IF($E464 &lt;&gt; "", IF(E464 = 0, "", VLOOKUP(E464,'Cond Perturbation'!A:B,2,FALSE)),"")</f>
        <v/>
      </c>
      <c r="J464" s="28"/>
      <c r="K464" s="29" t="str">
        <f>IF($B464 &lt;&gt; "", IF(C464="Oui",IF(H464=1,IF(E464=0,Résultat!G$8,IF(J464="No",Résultat!$G$8,Résultat!$G$7)),IF(H464=2,IF(E464=0,Résultat!G$9,IF(J464="No",Résultat!$G$9,Résultat!$G$7)),Résultat!$G$7)),IF(C464 = "Totale", IF(H464=1,IF(E464=0,Résultat!G$8,IF(J464="No",Résultat!$G$9,Résultat!$G$7)),IF(H464=2,IF(E464=0,Résultat!G$9,IF(J464="No",Résultat!$G$9,Résultat!$G$7)),Résultat!$G$7)),Résultat!$G$7)), "")</f>
        <v/>
      </c>
    </row>
    <row r="465" spans="1:11" ht="20.100000000000001" customHeight="1">
      <c r="A465" s="26"/>
      <c r="B465" s="27"/>
      <c r="C465" s="11" t="str">
        <f>IF($B465 &lt;&gt; "",VLOOKUP(MID(B465,3,5),'Recyclabilité Prod Matx'!C:F,2,FALSE), "")</f>
        <v/>
      </c>
      <c r="D465" s="11" t="str">
        <f>IF($B465 &lt;&gt; "",VLOOKUP(MID(B465,3,5),'Recyclabilité Prod Matx'!C:F,3,FALSE),"")</f>
        <v/>
      </c>
      <c r="E465" s="11" t="str">
        <f>IF($B465 &lt;&gt; "",VLOOKUP(MID(B465,3,5),'Recyclabilité Prod Matx'!C:F,4,FALSE), "")</f>
        <v/>
      </c>
      <c r="F465" s="12" t="str">
        <f>IF($B465 &lt;&gt; "", IF(C465="Totale","",IF(D465 = 0, "", VLOOKUP(D465,'Cond Compo'!A:B,2,FALSE))),"")</f>
        <v/>
      </c>
      <c r="G465" s="28"/>
      <c r="H465" s="11" t="str">
        <f xml:space="preserve"> IF(C465="Totale",2,IF($G465 &lt;&gt; "", IF(D465 = "E",MATCH(G465, 'Cond Compo'!D$16:D$18, 0), MATCH(G465, 'Cond Compo'!C$16:C$19, 0)), ""))</f>
        <v/>
      </c>
      <c r="I465" s="12" t="str">
        <f>IF($E465 &lt;&gt; "", IF(E465 = 0, "", VLOOKUP(E465,'Cond Perturbation'!A:B,2,FALSE)),"")</f>
        <v/>
      </c>
      <c r="J465" s="28"/>
      <c r="K465" s="29" t="str">
        <f>IF($B465 &lt;&gt; "", IF(C465="Oui",IF(H465=1,IF(E465=0,Résultat!G$8,IF(J465="No",Résultat!$G$8,Résultat!$G$7)),IF(H465=2,IF(E465=0,Résultat!G$9,IF(J465="No",Résultat!$G$9,Résultat!$G$7)),Résultat!$G$7)),IF(C465 = "Totale", IF(H465=1,IF(E465=0,Résultat!G$8,IF(J465="No",Résultat!$G$9,Résultat!$G$7)),IF(H465=2,IF(E465=0,Résultat!G$9,IF(J465="No",Résultat!$G$9,Résultat!$G$7)),Résultat!$G$7)),Résultat!$G$7)), "")</f>
        <v/>
      </c>
    </row>
    <row r="466" spans="1:11" ht="20.100000000000001" customHeight="1">
      <c r="A466" s="26"/>
      <c r="B466" s="27"/>
      <c r="C466" s="11" t="str">
        <f>IF($B466 &lt;&gt; "",VLOOKUP(MID(B466,3,5),'Recyclabilité Prod Matx'!C:F,2,FALSE), "")</f>
        <v/>
      </c>
      <c r="D466" s="11" t="str">
        <f>IF($B466 &lt;&gt; "",VLOOKUP(MID(B466,3,5),'Recyclabilité Prod Matx'!C:F,3,FALSE),"")</f>
        <v/>
      </c>
      <c r="E466" s="11" t="str">
        <f>IF($B466 &lt;&gt; "",VLOOKUP(MID(B466,3,5),'Recyclabilité Prod Matx'!C:F,4,FALSE), "")</f>
        <v/>
      </c>
      <c r="F466" s="12" t="str">
        <f>IF($B466 &lt;&gt; "", IF(C466="Totale","",IF(D466 = 0, "", VLOOKUP(D466,'Cond Compo'!A:B,2,FALSE))),"")</f>
        <v/>
      </c>
      <c r="G466" s="28"/>
      <c r="H466" s="11" t="str">
        <f xml:space="preserve"> IF(C466="Totale",2,IF($G466 &lt;&gt; "", IF(D466 = "E",MATCH(G466, 'Cond Compo'!D$16:D$18, 0), MATCH(G466, 'Cond Compo'!C$16:C$19, 0)), ""))</f>
        <v/>
      </c>
      <c r="I466" s="12" t="str">
        <f>IF($E466 &lt;&gt; "", IF(E466 = 0, "", VLOOKUP(E466,'Cond Perturbation'!A:B,2,FALSE)),"")</f>
        <v/>
      </c>
      <c r="J466" s="28"/>
      <c r="K466" s="29" t="str">
        <f>IF($B466 &lt;&gt; "", IF(C466="Oui",IF(H466=1,IF(E466=0,Résultat!G$8,IF(J466="No",Résultat!$G$8,Résultat!$G$7)),IF(H466=2,IF(E466=0,Résultat!G$9,IF(J466="No",Résultat!$G$9,Résultat!$G$7)),Résultat!$G$7)),IF(C466 = "Totale", IF(H466=1,IF(E466=0,Résultat!G$8,IF(J466="No",Résultat!$G$9,Résultat!$G$7)),IF(H466=2,IF(E466=0,Résultat!G$9,IF(J466="No",Résultat!$G$9,Résultat!$G$7)),Résultat!$G$7)),Résultat!$G$7)), "")</f>
        <v/>
      </c>
    </row>
    <row r="467" spans="1:11" ht="20.100000000000001" customHeight="1">
      <c r="A467" s="26"/>
      <c r="B467" s="27"/>
      <c r="C467" s="11" t="str">
        <f>IF($B467 &lt;&gt; "",VLOOKUP(MID(B467,3,5),'Recyclabilité Prod Matx'!C:F,2,FALSE), "")</f>
        <v/>
      </c>
      <c r="D467" s="11" t="str">
        <f>IF($B467 &lt;&gt; "",VLOOKUP(MID(B467,3,5),'Recyclabilité Prod Matx'!C:F,3,FALSE),"")</f>
        <v/>
      </c>
      <c r="E467" s="11" t="str">
        <f>IF($B467 &lt;&gt; "",VLOOKUP(MID(B467,3,5),'Recyclabilité Prod Matx'!C:F,4,FALSE), "")</f>
        <v/>
      </c>
      <c r="F467" s="12" t="str">
        <f>IF($B467 &lt;&gt; "", IF(C467="Totale","",IF(D467 = 0, "", VLOOKUP(D467,'Cond Compo'!A:B,2,FALSE))),"")</f>
        <v/>
      </c>
      <c r="G467" s="28"/>
      <c r="H467" s="11" t="str">
        <f xml:space="preserve"> IF(C467="Totale",2,IF($G467 &lt;&gt; "", IF(D467 = "E",MATCH(G467, 'Cond Compo'!D$16:D$18, 0), MATCH(G467, 'Cond Compo'!C$16:C$19, 0)), ""))</f>
        <v/>
      </c>
      <c r="I467" s="12" t="str">
        <f>IF($E467 &lt;&gt; "", IF(E467 = 0, "", VLOOKUP(E467,'Cond Perturbation'!A:B,2,FALSE)),"")</f>
        <v/>
      </c>
      <c r="J467" s="28"/>
      <c r="K467" s="29" t="str">
        <f>IF($B467 &lt;&gt; "", IF(C467="Oui",IF(H467=1,IF(E467=0,Résultat!G$8,IF(J467="No",Résultat!$G$8,Résultat!$G$7)),IF(H467=2,IF(E467=0,Résultat!G$9,IF(J467="No",Résultat!$G$9,Résultat!$G$7)),Résultat!$G$7)),IF(C467 = "Totale", IF(H467=1,IF(E467=0,Résultat!G$8,IF(J467="No",Résultat!$G$9,Résultat!$G$7)),IF(H467=2,IF(E467=0,Résultat!G$9,IF(J467="No",Résultat!$G$9,Résultat!$G$7)),Résultat!$G$7)),Résultat!$G$7)), "")</f>
        <v/>
      </c>
    </row>
    <row r="468" spans="1:11" ht="20.100000000000001" customHeight="1">
      <c r="A468" s="26"/>
      <c r="B468" s="27"/>
      <c r="C468" s="11" t="str">
        <f>IF($B468 &lt;&gt; "",VLOOKUP(MID(B468,3,5),'Recyclabilité Prod Matx'!C:F,2,FALSE), "")</f>
        <v/>
      </c>
      <c r="D468" s="11" t="str">
        <f>IF($B468 &lt;&gt; "",VLOOKUP(MID(B468,3,5),'Recyclabilité Prod Matx'!C:F,3,FALSE),"")</f>
        <v/>
      </c>
      <c r="E468" s="11" t="str">
        <f>IF($B468 &lt;&gt; "",VLOOKUP(MID(B468,3,5),'Recyclabilité Prod Matx'!C:F,4,FALSE), "")</f>
        <v/>
      </c>
      <c r="F468" s="12" t="str">
        <f>IF($B468 &lt;&gt; "", IF(C468="Totale","",IF(D468 = 0, "", VLOOKUP(D468,'Cond Compo'!A:B,2,FALSE))),"")</f>
        <v/>
      </c>
      <c r="G468" s="28"/>
      <c r="H468" s="11" t="str">
        <f xml:space="preserve"> IF(C468="Totale",2,IF($G468 &lt;&gt; "", IF(D468 = "E",MATCH(G468, 'Cond Compo'!D$16:D$18, 0), MATCH(G468, 'Cond Compo'!C$16:C$19, 0)), ""))</f>
        <v/>
      </c>
      <c r="I468" s="12" t="str">
        <f>IF($E468 &lt;&gt; "", IF(E468 = 0, "", VLOOKUP(E468,'Cond Perturbation'!A:B,2,FALSE)),"")</f>
        <v/>
      </c>
      <c r="J468" s="28"/>
      <c r="K468" s="29" t="str">
        <f>IF($B468 &lt;&gt; "", IF(C468="Oui",IF(H468=1,IF(E468=0,Résultat!G$8,IF(J468="No",Résultat!$G$8,Résultat!$G$7)),IF(H468=2,IF(E468=0,Résultat!G$9,IF(J468="No",Résultat!$G$9,Résultat!$G$7)),Résultat!$G$7)),IF(C468 = "Totale", IF(H468=1,IF(E468=0,Résultat!G$8,IF(J468="No",Résultat!$G$9,Résultat!$G$7)),IF(H468=2,IF(E468=0,Résultat!G$9,IF(J468="No",Résultat!$G$9,Résultat!$G$7)),Résultat!$G$7)),Résultat!$G$7)), "")</f>
        <v/>
      </c>
    </row>
    <row r="469" spans="1:11" ht="20.100000000000001" customHeight="1">
      <c r="A469" s="26"/>
      <c r="B469" s="27"/>
      <c r="C469" s="11" t="str">
        <f>IF($B469 &lt;&gt; "",VLOOKUP(MID(B469,3,5),'Recyclabilité Prod Matx'!C:F,2,FALSE), "")</f>
        <v/>
      </c>
      <c r="D469" s="11" t="str">
        <f>IF($B469 &lt;&gt; "",VLOOKUP(MID(B469,3,5),'Recyclabilité Prod Matx'!C:F,3,FALSE),"")</f>
        <v/>
      </c>
      <c r="E469" s="11" t="str">
        <f>IF($B469 &lt;&gt; "",VLOOKUP(MID(B469,3,5),'Recyclabilité Prod Matx'!C:F,4,FALSE), "")</f>
        <v/>
      </c>
      <c r="F469" s="12" t="str">
        <f>IF($B469 &lt;&gt; "", IF(C469="Totale","",IF(D469 = 0, "", VLOOKUP(D469,'Cond Compo'!A:B,2,FALSE))),"")</f>
        <v/>
      </c>
      <c r="G469" s="28"/>
      <c r="H469" s="11" t="str">
        <f xml:space="preserve"> IF(C469="Totale",2,IF($G469 &lt;&gt; "", IF(D469 = "E",MATCH(G469, 'Cond Compo'!D$16:D$18, 0), MATCH(G469, 'Cond Compo'!C$16:C$19, 0)), ""))</f>
        <v/>
      </c>
      <c r="I469" s="12" t="str">
        <f>IF($E469 &lt;&gt; "", IF(E469 = 0, "", VLOOKUP(E469,'Cond Perturbation'!A:B,2,FALSE)),"")</f>
        <v/>
      </c>
      <c r="J469" s="28"/>
      <c r="K469" s="29" t="str">
        <f>IF($B469 &lt;&gt; "", IF(C469="Oui",IF(H469=1,IF(E469=0,Résultat!G$8,IF(J469="No",Résultat!$G$8,Résultat!$G$7)),IF(H469=2,IF(E469=0,Résultat!G$9,IF(J469="No",Résultat!$G$9,Résultat!$G$7)),Résultat!$G$7)),IF(C469 = "Totale", IF(H469=1,IF(E469=0,Résultat!G$8,IF(J469="No",Résultat!$G$9,Résultat!$G$7)),IF(H469=2,IF(E469=0,Résultat!G$9,IF(J469="No",Résultat!$G$9,Résultat!$G$7)),Résultat!$G$7)),Résultat!$G$7)), "")</f>
        <v/>
      </c>
    </row>
    <row r="470" spans="1:11" ht="20.100000000000001" customHeight="1">
      <c r="A470" s="26"/>
      <c r="B470" s="27"/>
      <c r="C470" s="11" t="str">
        <f>IF($B470 &lt;&gt; "",VLOOKUP(MID(B470,3,5),'Recyclabilité Prod Matx'!C:F,2,FALSE), "")</f>
        <v/>
      </c>
      <c r="D470" s="11" t="str">
        <f>IF($B470 &lt;&gt; "",VLOOKUP(MID(B470,3,5),'Recyclabilité Prod Matx'!C:F,3,FALSE),"")</f>
        <v/>
      </c>
      <c r="E470" s="11" t="str">
        <f>IF($B470 &lt;&gt; "",VLOOKUP(MID(B470,3,5),'Recyclabilité Prod Matx'!C:F,4,FALSE), "")</f>
        <v/>
      </c>
      <c r="F470" s="12" t="str">
        <f>IF($B470 &lt;&gt; "", IF(C470="Totale","",IF(D470 = 0, "", VLOOKUP(D470,'Cond Compo'!A:B,2,FALSE))),"")</f>
        <v/>
      </c>
      <c r="G470" s="28"/>
      <c r="H470" s="11" t="str">
        <f xml:space="preserve"> IF(C470="Totale",2,IF($G470 &lt;&gt; "", IF(D470 = "E",MATCH(G470, 'Cond Compo'!D$16:D$18, 0), MATCH(G470, 'Cond Compo'!C$16:C$19, 0)), ""))</f>
        <v/>
      </c>
      <c r="I470" s="12" t="str">
        <f>IF($E470 &lt;&gt; "", IF(E470 = 0, "", VLOOKUP(E470,'Cond Perturbation'!A:B,2,FALSE)),"")</f>
        <v/>
      </c>
      <c r="J470" s="28"/>
      <c r="K470" s="29" t="str">
        <f>IF($B470 &lt;&gt; "", IF(C470="Oui",IF(H470=1,IF(E470=0,Résultat!G$8,IF(J470="No",Résultat!$G$8,Résultat!$G$7)),IF(H470=2,IF(E470=0,Résultat!G$9,IF(J470="No",Résultat!$G$9,Résultat!$G$7)),Résultat!$G$7)),IF(C470 = "Totale", IF(H470=1,IF(E470=0,Résultat!G$8,IF(J470="No",Résultat!$G$9,Résultat!$G$7)),IF(H470=2,IF(E470=0,Résultat!G$9,IF(J470="No",Résultat!$G$9,Résultat!$G$7)),Résultat!$G$7)),Résultat!$G$7)), "")</f>
        <v/>
      </c>
    </row>
    <row r="471" spans="1:11" ht="20.100000000000001" customHeight="1">
      <c r="A471" s="26"/>
      <c r="B471" s="27"/>
      <c r="C471" s="11" t="str">
        <f>IF($B471 &lt;&gt; "",VLOOKUP(MID(B471,3,5),'Recyclabilité Prod Matx'!C:F,2,FALSE), "")</f>
        <v/>
      </c>
      <c r="D471" s="11" t="str">
        <f>IF($B471 &lt;&gt; "",VLOOKUP(MID(B471,3,5),'Recyclabilité Prod Matx'!C:F,3,FALSE),"")</f>
        <v/>
      </c>
      <c r="E471" s="11" t="str">
        <f>IF($B471 &lt;&gt; "",VLOOKUP(MID(B471,3,5),'Recyclabilité Prod Matx'!C:F,4,FALSE), "")</f>
        <v/>
      </c>
      <c r="F471" s="12" t="str">
        <f>IF($B471 &lt;&gt; "", IF(C471="Totale","",IF(D471 = 0, "", VLOOKUP(D471,'Cond Compo'!A:B,2,FALSE))),"")</f>
        <v/>
      </c>
      <c r="G471" s="28"/>
      <c r="H471" s="11" t="str">
        <f xml:space="preserve"> IF(C471="Totale",2,IF($G471 &lt;&gt; "", IF(D471 = "E",MATCH(G471, 'Cond Compo'!D$16:D$18, 0), MATCH(G471, 'Cond Compo'!C$16:C$19, 0)), ""))</f>
        <v/>
      </c>
      <c r="I471" s="12" t="str">
        <f>IF($E471 &lt;&gt; "", IF(E471 = 0, "", VLOOKUP(E471,'Cond Perturbation'!A:B,2,FALSE)),"")</f>
        <v/>
      </c>
      <c r="J471" s="28"/>
      <c r="K471" s="29" t="str">
        <f>IF($B471 &lt;&gt; "", IF(C471="Oui",IF(H471=1,IF(E471=0,Résultat!G$8,IF(J471="No",Résultat!$G$8,Résultat!$G$7)),IF(H471=2,IF(E471=0,Résultat!G$9,IF(J471="No",Résultat!$G$9,Résultat!$G$7)),Résultat!$G$7)),IF(C471 = "Totale", IF(H471=1,IF(E471=0,Résultat!G$8,IF(J471="No",Résultat!$G$9,Résultat!$G$7)),IF(H471=2,IF(E471=0,Résultat!G$9,IF(J471="No",Résultat!$G$9,Résultat!$G$7)),Résultat!$G$7)),Résultat!$G$7)), "")</f>
        <v/>
      </c>
    </row>
    <row r="472" spans="1:11" ht="20.100000000000001" customHeight="1">
      <c r="A472" s="26"/>
      <c r="B472" s="27"/>
      <c r="C472" s="11" t="str">
        <f>IF($B472 &lt;&gt; "",VLOOKUP(MID(B472,3,5),'Recyclabilité Prod Matx'!C:F,2,FALSE), "")</f>
        <v/>
      </c>
      <c r="D472" s="11" t="str">
        <f>IF($B472 &lt;&gt; "",VLOOKUP(MID(B472,3,5),'Recyclabilité Prod Matx'!C:F,3,FALSE),"")</f>
        <v/>
      </c>
      <c r="E472" s="11" t="str">
        <f>IF($B472 &lt;&gt; "",VLOOKUP(MID(B472,3,5),'Recyclabilité Prod Matx'!C:F,4,FALSE), "")</f>
        <v/>
      </c>
      <c r="F472" s="12" t="str">
        <f>IF($B472 &lt;&gt; "", IF(C472="Totale","",IF(D472 = 0, "", VLOOKUP(D472,'Cond Compo'!A:B,2,FALSE))),"")</f>
        <v/>
      </c>
      <c r="G472" s="28"/>
      <c r="H472" s="11" t="str">
        <f xml:space="preserve"> IF(C472="Totale",2,IF($G472 &lt;&gt; "", IF(D472 = "E",MATCH(G472, 'Cond Compo'!D$16:D$18, 0), MATCH(G472, 'Cond Compo'!C$16:C$19, 0)), ""))</f>
        <v/>
      </c>
      <c r="I472" s="12" t="str">
        <f>IF($E472 &lt;&gt; "", IF(E472 = 0, "", VLOOKUP(E472,'Cond Perturbation'!A:B,2,FALSE)),"")</f>
        <v/>
      </c>
      <c r="J472" s="28"/>
      <c r="K472" s="29" t="str">
        <f>IF($B472 &lt;&gt; "", IF(C472="Oui",IF(H472=1,IF(E472=0,Résultat!G$8,IF(J472="No",Résultat!$G$8,Résultat!$G$7)),IF(H472=2,IF(E472=0,Résultat!G$9,IF(J472="No",Résultat!$G$9,Résultat!$G$7)),Résultat!$G$7)),IF(C472 = "Totale", IF(H472=1,IF(E472=0,Résultat!G$8,IF(J472="No",Résultat!$G$9,Résultat!$G$7)),IF(H472=2,IF(E472=0,Résultat!G$9,IF(J472="No",Résultat!$G$9,Résultat!$G$7)),Résultat!$G$7)),Résultat!$G$7)), "")</f>
        <v/>
      </c>
    </row>
    <row r="473" spans="1:11" ht="20.100000000000001" customHeight="1">
      <c r="A473" s="26"/>
      <c r="B473" s="27"/>
      <c r="C473" s="11" t="str">
        <f>IF($B473 &lt;&gt; "",VLOOKUP(MID(B473,3,5),'Recyclabilité Prod Matx'!C:F,2,FALSE), "")</f>
        <v/>
      </c>
      <c r="D473" s="11" t="str">
        <f>IF($B473 &lt;&gt; "",VLOOKUP(MID(B473,3,5),'Recyclabilité Prod Matx'!C:F,3,FALSE),"")</f>
        <v/>
      </c>
      <c r="E473" s="11" t="str">
        <f>IF($B473 &lt;&gt; "",VLOOKUP(MID(B473,3,5),'Recyclabilité Prod Matx'!C:F,4,FALSE), "")</f>
        <v/>
      </c>
      <c r="F473" s="12" t="str">
        <f>IF($B473 &lt;&gt; "", IF(C473="Totale","",IF(D473 = 0, "", VLOOKUP(D473,'Cond Compo'!A:B,2,FALSE))),"")</f>
        <v/>
      </c>
      <c r="G473" s="28"/>
      <c r="H473" s="11" t="str">
        <f xml:space="preserve"> IF(C473="Totale",2,IF($G473 &lt;&gt; "", IF(D473 = "E",MATCH(G473, 'Cond Compo'!D$16:D$18, 0), MATCH(G473, 'Cond Compo'!C$16:C$19, 0)), ""))</f>
        <v/>
      </c>
      <c r="I473" s="12" t="str">
        <f>IF($E473 &lt;&gt; "", IF(E473 = 0, "", VLOOKUP(E473,'Cond Perturbation'!A:B,2,FALSE)),"")</f>
        <v/>
      </c>
      <c r="J473" s="28"/>
      <c r="K473" s="29" t="str">
        <f>IF($B473 &lt;&gt; "", IF(C473="Oui",IF(H473=1,IF(E473=0,Résultat!G$8,IF(J473="No",Résultat!$G$8,Résultat!$G$7)),IF(H473=2,IF(E473=0,Résultat!G$9,IF(J473="No",Résultat!$G$9,Résultat!$G$7)),Résultat!$G$7)),IF(C473 = "Totale", IF(H473=1,IF(E473=0,Résultat!G$8,IF(J473="No",Résultat!$G$9,Résultat!$G$7)),IF(H473=2,IF(E473=0,Résultat!G$9,IF(J473="No",Résultat!$G$9,Résultat!$G$7)),Résultat!$G$7)),Résultat!$G$7)), "")</f>
        <v/>
      </c>
    </row>
    <row r="474" spans="1:11" ht="20.100000000000001" customHeight="1">
      <c r="A474" s="26"/>
      <c r="B474" s="27"/>
      <c r="C474" s="11" t="str">
        <f>IF($B474 &lt;&gt; "",VLOOKUP(MID(B474,3,5),'Recyclabilité Prod Matx'!C:F,2,FALSE), "")</f>
        <v/>
      </c>
      <c r="D474" s="11" t="str">
        <f>IF($B474 &lt;&gt; "",VLOOKUP(MID(B474,3,5),'Recyclabilité Prod Matx'!C:F,3,FALSE),"")</f>
        <v/>
      </c>
      <c r="E474" s="11" t="str">
        <f>IF($B474 &lt;&gt; "",VLOOKUP(MID(B474,3,5),'Recyclabilité Prod Matx'!C:F,4,FALSE), "")</f>
        <v/>
      </c>
      <c r="F474" s="12" t="str">
        <f>IF($B474 &lt;&gt; "", IF(C474="Totale","",IF(D474 = 0, "", VLOOKUP(D474,'Cond Compo'!A:B,2,FALSE))),"")</f>
        <v/>
      </c>
      <c r="G474" s="28"/>
      <c r="H474" s="11" t="str">
        <f xml:space="preserve"> IF(C474="Totale",2,IF($G474 &lt;&gt; "", IF(D474 = "E",MATCH(G474, 'Cond Compo'!D$16:D$18, 0), MATCH(G474, 'Cond Compo'!C$16:C$19, 0)), ""))</f>
        <v/>
      </c>
      <c r="I474" s="12" t="str">
        <f>IF($E474 &lt;&gt; "", IF(E474 = 0, "", VLOOKUP(E474,'Cond Perturbation'!A:B,2,FALSE)),"")</f>
        <v/>
      </c>
      <c r="J474" s="28"/>
      <c r="K474" s="29" t="str">
        <f>IF($B474 &lt;&gt; "", IF(C474="Oui",IF(H474=1,IF(E474=0,Résultat!G$8,IF(J474="No",Résultat!$G$8,Résultat!$G$7)),IF(H474=2,IF(E474=0,Résultat!G$9,IF(J474="No",Résultat!$G$9,Résultat!$G$7)),Résultat!$G$7)),IF(C474 = "Totale", IF(H474=1,IF(E474=0,Résultat!G$8,IF(J474="No",Résultat!$G$9,Résultat!$G$7)),IF(H474=2,IF(E474=0,Résultat!G$9,IF(J474="No",Résultat!$G$9,Résultat!$G$7)),Résultat!$G$7)),Résultat!$G$7)), "")</f>
        <v/>
      </c>
    </row>
    <row r="475" spans="1:11" ht="20.100000000000001" customHeight="1">
      <c r="A475" s="26"/>
      <c r="B475" s="27"/>
      <c r="C475" s="11" t="str">
        <f>IF($B475 &lt;&gt; "",VLOOKUP(MID(B475,3,5),'Recyclabilité Prod Matx'!C:F,2,FALSE), "")</f>
        <v/>
      </c>
      <c r="D475" s="11" t="str">
        <f>IF($B475 &lt;&gt; "",VLOOKUP(MID(B475,3,5),'Recyclabilité Prod Matx'!C:F,3,FALSE),"")</f>
        <v/>
      </c>
      <c r="E475" s="11" t="str">
        <f>IF($B475 &lt;&gt; "",VLOOKUP(MID(B475,3,5),'Recyclabilité Prod Matx'!C:F,4,FALSE), "")</f>
        <v/>
      </c>
      <c r="F475" s="12" t="str">
        <f>IF($B475 &lt;&gt; "", IF(C475="Totale","",IF(D475 = 0, "", VLOOKUP(D475,'Cond Compo'!A:B,2,FALSE))),"")</f>
        <v/>
      </c>
      <c r="G475" s="28"/>
      <c r="H475" s="11" t="str">
        <f xml:space="preserve"> IF(C475="Totale",2,IF($G475 &lt;&gt; "", IF(D475 = "E",MATCH(G475, 'Cond Compo'!D$16:D$18, 0), MATCH(G475, 'Cond Compo'!C$16:C$19, 0)), ""))</f>
        <v/>
      </c>
      <c r="I475" s="12" t="str">
        <f>IF($E475 &lt;&gt; "", IF(E475 = 0, "", VLOOKUP(E475,'Cond Perturbation'!A:B,2,FALSE)),"")</f>
        <v/>
      </c>
      <c r="J475" s="28"/>
      <c r="K475" s="29" t="str">
        <f>IF($B475 &lt;&gt; "", IF(C475="Oui",IF(H475=1,IF(E475=0,Résultat!G$8,IF(J475="No",Résultat!$G$8,Résultat!$G$7)),IF(H475=2,IF(E475=0,Résultat!G$9,IF(J475="No",Résultat!$G$9,Résultat!$G$7)),Résultat!$G$7)),IF(C475 = "Totale", IF(H475=1,IF(E475=0,Résultat!G$8,IF(J475="No",Résultat!$G$9,Résultat!$G$7)),IF(H475=2,IF(E475=0,Résultat!G$9,IF(J475="No",Résultat!$G$9,Résultat!$G$7)),Résultat!$G$7)),Résultat!$G$7)), "")</f>
        <v/>
      </c>
    </row>
    <row r="476" spans="1:11" ht="20.100000000000001" customHeight="1">
      <c r="A476" s="26"/>
      <c r="B476" s="27"/>
      <c r="C476" s="11" t="str">
        <f>IF($B476 &lt;&gt; "",VLOOKUP(MID(B476,3,5),'Recyclabilité Prod Matx'!C:F,2,FALSE), "")</f>
        <v/>
      </c>
      <c r="D476" s="11" t="str">
        <f>IF($B476 &lt;&gt; "",VLOOKUP(MID(B476,3,5),'Recyclabilité Prod Matx'!C:F,3,FALSE),"")</f>
        <v/>
      </c>
      <c r="E476" s="11" t="str">
        <f>IF($B476 &lt;&gt; "",VLOOKUP(MID(B476,3,5),'Recyclabilité Prod Matx'!C:F,4,FALSE), "")</f>
        <v/>
      </c>
      <c r="F476" s="12" t="str">
        <f>IF($B476 &lt;&gt; "", IF(C476="Totale","",IF(D476 = 0, "", VLOOKUP(D476,'Cond Compo'!A:B,2,FALSE))),"")</f>
        <v/>
      </c>
      <c r="G476" s="28"/>
      <c r="H476" s="11" t="str">
        <f xml:space="preserve"> IF(C476="Totale",2,IF($G476 &lt;&gt; "", IF(D476 = "E",MATCH(G476, 'Cond Compo'!D$16:D$18, 0), MATCH(G476, 'Cond Compo'!C$16:C$19, 0)), ""))</f>
        <v/>
      </c>
      <c r="I476" s="12" t="str">
        <f>IF($E476 &lt;&gt; "", IF(E476 = 0, "", VLOOKUP(E476,'Cond Perturbation'!A:B,2,FALSE)),"")</f>
        <v/>
      </c>
      <c r="J476" s="28"/>
      <c r="K476" s="29" t="str">
        <f>IF($B476 &lt;&gt; "", IF(C476="Oui",IF(H476=1,IF(E476=0,Résultat!G$8,IF(J476="No",Résultat!$G$8,Résultat!$G$7)),IF(H476=2,IF(E476=0,Résultat!G$9,IF(J476="No",Résultat!$G$9,Résultat!$G$7)),Résultat!$G$7)),IF(C476 = "Totale", IF(H476=1,IF(E476=0,Résultat!G$8,IF(J476="No",Résultat!$G$9,Résultat!$G$7)),IF(H476=2,IF(E476=0,Résultat!G$9,IF(J476="No",Résultat!$G$9,Résultat!$G$7)),Résultat!$G$7)),Résultat!$G$7)), "")</f>
        <v/>
      </c>
    </row>
    <row r="477" spans="1:11" ht="20.100000000000001" customHeight="1">
      <c r="A477" s="26"/>
      <c r="B477" s="27"/>
      <c r="C477" s="11" t="str">
        <f>IF($B477 &lt;&gt; "",VLOOKUP(MID(B477,3,5),'Recyclabilité Prod Matx'!C:F,2,FALSE), "")</f>
        <v/>
      </c>
      <c r="D477" s="11" t="str">
        <f>IF($B477 &lt;&gt; "",VLOOKUP(MID(B477,3,5),'Recyclabilité Prod Matx'!C:F,3,FALSE),"")</f>
        <v/>
      </c>
      <c r="E477" s="11" t="str">
        <f>IF($B477 &lt;&gt; "",VLOOKUP(MID(B477,3,5),'Recyclabilité Prod Matx'!C:F,4,FALSE), "")</f>
        <v/>
      </c>
      <c r="F477" s="12" t="str">
        <f>IF($B477 &lt;&gt; "", IF(C477="Totale","",IF(D477 = 0, "", VLOOKUP(D477,'Cond Compo'!A:B,2,FALSE))),"")</f>
        <v/>
      </c>
      <c r="G477" s="28"/>
      <c r="H477" s="11" t="str">
        <f xml:space="preserve"> IF(C477="Totale",2,IF($G477 &lt;&gt; "", IF(D477 = "E",MATCH(G477, 'Cond Compo'!D$16:D$18, 0), MATCH(G477, 'Cond Compo'!C$16:C$19, 0)), ""))</f>
        <v/>
      </c>
      <c r="I477" s="12" t="str">
        <f>IF($E477 &lt;&gt; "", IF(E477 = 0, "", VLOOKUP(E477,'Cond Perturbation'!A:B,2,FALSE)),"")</f>
        <v/>
      </c>
      <c r="J477" s="28"/>
      <c r="K477" s="29" t="str">
        <f>IF($B477 &lt;&gt; "", IF(C477="Oui",IF(H477=1,IF(E477=0,Résultat!G$8,IF(J477="No",Résultat!$G$8,Résultat!$G$7)),IF(H477=2,IF(E477=0,Résultat!G$9,IF(J477="No",Résultat!$G$9,Résultat!$G$7)),Résultat!$G$7)),IF(C477 = "Totale", IF(H477=1,IF(E477=0,Résultat!G$8,IF(J477="No",Résultat!$G$9,Résultat!$G$7)),IF(H477=2,IF(E477=0,Résultat!G$9,IF(J477="No",Résultat!$G$9,Résultat!$G$7)),Résultat!$G$7)),Résultat!$G$7)), "")</f>
        <v/>
      </c>
    </row>
    <row r="478" spans="1:11" ht="20.100000000000001" customHeight="1">
      <c r="A478" s="26"/>
      <c r="B478" s="27"/>
      <c r="C478" s="11" t="str">
        <f>IF($B478 &lt;&gt; "",VLOOKUP(MID(B478,3,5),'Recyclabilité Prod Matx'!C:F,2,FALSE), "")</f>
        <v/>
      </c>
      <c r="D478" s="11" t="str">
        <f>IF($B478 &lt;&gt; "",VLOOKUP(MID(B478,3,5),'Recyclabilité Prod Matx'!C:F,3,FALSE),"")</f>
        <v/>
      </c>
      <c r="E478" s="11" t="str">
        <f>IF($B478 &lt;&gt; "",VLOOKUP(MID(B478,3,5),'Recyclabilité Prod Matx'!C:F,4,FALSE), "")</f>
        <v/>
      </c>
      <c r="F478" s="12" t="str">
        <f>IF($B478 &lt;&gt; "", IF(C478="Totale","",IF(D478 = 0, "", VLOOKUP(D478,'Cond Compo'!A:B,2,FALSE))),"")</f>
        <v/>
      </c>
      <c r="G478" s="28"/>
      <c r="H478" s="11" t="str">
        <f xml:space="preserve"> IF(C478="Totale",2,IF($G478 &lt;&gt; "", IF(D478 = "E",MATCH(G478, 'Cond Compo'!D$16:D$18, 0), MATCH(G478, 'Cond Compo'!C$16:C$19, 0)), ""))</f>
        <v/>
      </c>
      <c r="I478" s="12" t="str">
        <f>IF($E478 &lt;&gt; "", IF(E478 = 0, "", VLOOKUP(E478,'Cond Perturbation'!A:B,2,FALSE)),"")</f>
        <v/>
      </c>
      <c r="J478" s="28"/>
      <c r="K478" s="29" t="str">
        <f>IF($B478 &lt;&gt; "", IF(C478="Oui",IF(H478=1,IF(E478=0,Résultat!G$8,IF(J478="No",Résultat!$G$8,Résultat!$G$7)),IF(H478=2,IF(E478=0,Résultat!G$9,IF(J478="No",Résultat!$G$9,Résultat!$G$7)),Résultat!$G$7)),IF(C478 = "Totale", IF(H478=1,IF(E478=0,Résultat!G$8,IF(J478="No",Résultat!$G$9,Résultat!$G$7)),IF(H478=2,IF(E478=0,Résultat!G$9,IF(J478="No",Résultat!$G$9,Résultat!$G$7)),Résultat!$G$7)),Résultat!$G$7)), "")</f>
        <v/>
      </c>
    </row>
    <row r="479" spans="1:11" ht="20.100000000000001" customHeight="1">
      <c r="A479" s="26"/>
      <c r="B479" s="27"/>
      <c r="C479" s="11" t="str">
        <f>IF($B479 &lt;&gt; "",VLOOKUP(MID(B479,3,5),'Recyclabilité Prod Matx'!C:F,2,FALSE), "")</f>
        <v/>
      </c>
      <c r="D479" s="11" t="str">
        <f>IF($B479 &lt;&gt; "",VLOOKUP(MID(B479,3,5),'Recyclabilité Prod Matx'!C:F,3,FALSE),"")</f>
        <v/>
      </c>
      <c r="E479" s="11" t="str">
        <f>IF($B479 &lt;&gt; "",VLOOKUP(MID(B479,3,5),'Recyclabilité Prod Matx'!C:F,4,FALSE), "")</f>
        <v/>
      </c>
      <c r="F479" s="12" t="str">
        <f>IF($B479 &lt;&gt; "", IF(C479="Totale","",IF(D479 = 0, "", VLOOKUP(D479,'Cond Compo'!A:B,2,FALSE))),"")</f>
        <v/>
      </c>
      <c r="G479" s="28"/>
      <c r="H479" s="11" t="str">
        <f xml:space="preserve"> IF(C479="Totale",2,IF($G479 &lt;&gt; "", IF(D479 = "E",MATCH(G479, 'Cond Compo'!D$16:D$18, 0), MATCH(G479, 'Cond Compo'!C$16:C$19, 0)), ""))</f>
        <v/>
      </c>
      <c r="I479" s="12" t="str">
        <f>IF($E479 &lt;&gt; "", IF(E479 = 0, "", VLOOKUP(E479,'Cond Perturbation'!A:B,2,FALSE)),"")</f>
        <v/>
      </c>
      <c r="J479" s="28"/>
      <c r="K479" s="29" t="str">
        <f>IF($B479 &lt;&gt; "", IF(C479="Oui",IF(H479=1,IF(E479=0,Résultat!G$8,IF(J479="No",Résultat!$G$8,Résultat!$G$7)),IF(H479=2,IF(E479=0,Résultat!G$9,IF(J479="No",Résultat!$G$9,Résultat!$G$7)),Résultat!$G$7)),IF(C479 = "Totale", IF(H479=1,IF(E479=0,Résultat!G$8,IF(J479="No",Résultat!$G$9,Résultat!$G$7)),IF(H479=2,IF(E479=0,Résultat!G$9,IF(J479="No",Résultat!$G$9,Résultat!$G$7)),Résultat!$G$7)),Résultat!$G$7)), "")</f>
        <v/>
      </c>
    </row>
    <row r="480" spans="1:11" ht="20.100000000000001" customHeight="1">
      <c r="A480" s="26"/>
      <c r="B480" s="27"/>
      <c r="C480" s="11" t="str">
        <f>IF($B480 &lt;&gt; "",VLOOKUP(MID(B480,3,5),'Recyclabilité Prod Matx'!C:F,2,FALSE), "")</f>
        <v/>
      </c>
      <c r="D480" s="11" t="str">
        <f>IF($B480 &lt;&gt; "",VLOOKUP(MID(B480,3,5),'Recyclabilité Prod Matx'!C:F,3,FALSE),"")</f>
        <v/>
      </c>
      <c r="E480" s="11" t="str">
        <f>IF($B480 &lt;&gt; "",VLOOKUP(MID(B480,3,5),'Recyclabilité Prod Matx'!C:F,4,FALSE), "")</f>
        <v/>
      </c>
      <c r="F480" s="12" t="str">
        <f>IF($B480 &lt;&gt; "", IF(C480="Totale","",IF(D480 = 0, "", VLOOKUP(D480,'Cond Compo'!A:B,2,FALSE))),"")</f>
        <v/>
      </c>
      <c r="G480" s="28"/>
      <c r="H480" s="11" t="str">
        <f xml:space="preserve"> IF(C480="Totale",2,IF($G480 &lt;&gt; "", IF(D480 = "E",MATCH(G480, 'Cond Compo'!D$16:D$18, 0), MATCH(G480, 'Cond Compo'!C$16:C$19, 0)), ""))</f>
        <v/>
      </c>
      <c r="I480" s="12" t="str">
        <f>IF($E480 &lt;&gt; "", IF(E480 = 0, "", VLOOKUP(E480,'Cond Perturbation'!A:B,2,FALSE)),"")</f>
        <v/>
      </c>
      <c r="J480" s="28"/>
      <c r="K480" s="29" t="str">
        <f>IF($B480 &lt;&gt; "", IF(C480="Oui",IF(H480=1,IF(E480=0,Résultat!G$8,IF(J480="No",Résultat!$G$8,Résultat!$G$7)),IF(H480=2,IF(E480=0,Résultat!G$9,IF(J480="No",Résultat!$G$9,Résultat!$G$7)),Résultat!$G$7)),IF(C480 = "Totale", IF(H480=1,IF(E480=0,Résultat!G$8,IF(J480="No",Résultat!$G$9,Résultat!$G$7)),IF(H480=2,IF(E480=0,Résultat!G$9,IF(J480="No",Résultat!$G$9,Résultat!$G$7)),Résultat!$G$7)),Résultat!$G$7)), "")</f>
        <v/>
      </c>
    </row>
    <row r="481" spans="1:11" ht="20.100000000000001" customHeight="1">
      <c r="A481" s="26"/>
      <c r="B481" s="27"/>
      <c r="C481" s="11" t="str">
        <f>IF($B481 &lt;&gt; "",VLOOKUP(MID(B481,3,5),'Recyclabilité Prod Matx'!C:F,2,FALSE), "")</f>
        <v/>
      </c>
      <c r="D481" s="11" t="str">
        <f>IF($B481 &lt;&gt; "",VLOOKUP(MID(B481,3,5),'Recyclabilité Prod Matx'!C:F,3,FALSE),"")</f>
        <v/>
      </c>
      <c r="E481" s="11" t="str">
        <f>IF($B481 &lt;&gt; "",VLOOKUP(MID(B481,3,5),'Recyclabilité Prod Matx'!C:F,4,FALSE), "")</f>
        <v/>
      </c>
      <c r="F481" s="12" t="str">
        <f>IF($B481 &lt;&gt; "", IF(C481="Totale","",IF(D481 = 0, "", VLOOKUP(D481,'Cond Compo'!A:B,2,FALSE))),"")</f>
        <v/>
      </c>
      <c r="G481" s="28"/>
      <c r="H481" s="11" t="str">
        <f xml:space="preserve"> IF(C481="Totale",2,IF($G481 &lt;&gt; "", IF(D481 = "E",MATCH(G481, 'Cond Compo'!D$16:D$18, 0), MATCH(G481, 'Cond Compo'!C$16:C$19, 0)), ""))</f>
        <v/>
      </c>
      <c r="I481" s="12" t="str">
        <f>IF($E481 &lt;&gt; "", IF(E481 = 0, "", VLOOKUP(E481,'Cond Perturbation'!A:B,2,FALSE)),"")</f>
        <v/>
      </c>
      <c r="J481" s="28"/>
      <c r="K481" s="29" t="str">
        <f>IF($B481 &lt;&gt; "", IF(C481="Oui",IF(H481=1,IF(E481=0,Résultat!G$8,IF(J481="No",Résultat!$G$8,Résultat!$G$7)),IF(H481=2,IF(E481=0,Résultat!G$9,IF(J481="No",Résultat!$G$9,Résultat!$G$7)),Résultat!$G$7)),IF(C481 = "Totale", IF(H481=1,IF(E481=0,Résultat!G$8,IF(J481="No",Résultat!$G$9,Résultat!$G$7)),IF(H481=2,IF(E481=0,Résultat!G$9,IF(J481="No",Résultat!$G$9,Résultat!$G$7)),Résultat!$G$7)),Résultat!$G$7)), "")</f>
        <v/>
      </c>
    </row>
    <row r="482" spans="1:11" ht="20.100000000000001" customHeight="1">
      <c r="A482" s="26"/>
      <c r="B482" s="27"/>
      <c r="C482" s="11" t="str">
        <f>IF($B482 &lt;&gt; "",VLOOKUP(MID(B482,3,5),'Recyclabilité Prod Matx'!C:F,2,FALSE), "")</f>
        <v/>
      </c>
      <c r="D482" s="11" t="str">
        <f>IF($B482 &lt;&gt; "",VLOOKUP(MID(B482,3,5),'Recyclabilité Prod Matx'!C:F,3,FALSE),"")</f>
        <v/>
      </c>
      <c r="E482" s="11" t="str">
        <f>IF($B482 &lt;&gt; "",VLOOKUP(MID(B482,3,5),'Recyclabilité Prod Matx'!C:F,4,FALSE), "")</f>
        <v/>
      </c>
      <c r="F482" s="12" t="str">
        <f>IF($B482 &lt;&gt; "", IF(C482="Totale","",IF(D482 = 0, "", VLOOKUP(D482,'Cond Compo'!A:B,2,FALSE))),"")</f>
        <v/>
      </c>
      <c r="G482" s="28"/>
      <c r="H482" s="11" t="str">
        <f xml:space="preserve"> IF(C482="Totale",2,IF($G482 &lt;&gt; "", IF(D482 = "E",MATCH(G482, 'Cond Compo'!D$16:D$18, 0), MATCH(G482, 'Cond Compo'!C$16:C$19, 0)), ""))</f>
        <v/>
      </c>
      <c r="I482" s="12" t="str">
        <f>IF($E482 &lt;&gt; "", IF(E482 = 0, "", VLOOKUP(E482,'Cond Perturbation'!A:B,2,FALSE)),"")</f>
        <v/>
      </c>
      <c r="J482" s="28"/>
      <c r="K482" s="29" t="str">
        <f>IF($B482 &lt;&gt; "", IF(C482="Oui",IF(H482=1,IF(E482=0,Résultat!G$8,IF(J482="No",Résultat!$G$8,Résultat!$G$7)),IF(H482=2,IF(E482=0,Résultat!G$9,IF(J482="No",Résultat!$G$9,Résultat!$G$7)),Résultat!$G$7)),IF(C482 = "Totale", IF(H482=1,IF(E482=0,Résultat!G$8,IF(J482="No",Résultat!$G$9,Résultat!$G$7)),IF(H482=2,IF(E482=0,Résultat!G$9,IF(J482="No",Résultat!$G$9,Résultat!$G$7)),Résultat!$G$7)),Résultat!$G$7)), "")</f>
        <v/>
      </c>
    </row>
    <row r="483" spans="1:11" ht="20.100000000000001" customHeight="1">
      <c r="A483" s="26"/>
      <c r="B483" s="27"/>
      <c r="C483" s="11" t="str">
        <f>IF($B483 &lt;&gt; "",VLOOKUP(MID(B483,3,5),'Recyclabilité Prod Matx'!C:F,2,FALSE), "")</f>
        <v/>
      </c>
      <c r="D483" s="11" t="str">
        <f>IF($B483 &lt;&gt; "",VLOOKUP(MID(B483,3,5),'Recyclabilité Prod Matx'!C:F,3,FALSE),"")</f>
        <v/>
      </c>
      <c r="E483" s="11" t="str">
        <f>IF($B483 &lt;&gt; "",VLOOKUP(MID(B483,3,5),'Recyclabilité Prod Matx'!C:F,4,FALSE), "")</f>
        <v/>
      </c>
      <c r="F483" s="12" t="str">
        <f>IF($B483 &lt;&gt; "", IF(C483="Totale","",IF(D483 = 0, "", VLOOKUP(D483,'Cond Compo'!A:B,2,FALSE))),"")</f>
        <v/>
      </c>
      <c r="G483" s="28"/>
      <c r="H483" s="11" t="str">
        <f xml:space="preserve"> IF(C483="Totale",2,IF($G483 &lt;&gt; "", IF(D483 = "E",MATCH(G483, 'Cond Compo'!D$16:D$18, 0), MATCH(G483, 'Cond Compo'!C$16:C$19, 0)), ""))</f>
        <v/>
      </c>
      <c r="I483" s="12" t="str">
        <f>IF($E483 &lt;&gt; "", IF(E483 = 0, "", VLOOKUP(E483,'Cond Perturbation'!A:B,2,FALSE)),"")</f>
        <v/>
      </c>
      <c r="J483" s="28"/>
      <c r="K483" s="29" t="str">
        <f>IF($B483 &lt;&gt; "", IF(C483="Oui",IF(H483=1,IF(E483=0,Résultat!G$8,IF(J483="No",Résultat!$G$8,Résultat!$G$7)),IF(H483=2,IF(E483=0,Résultat!G$9,IF(J483="No",Résultat!$G$9,Résultat!$G$7)),Résultat!$G$7)),IF(C483 = "Totale", IF(H483=1,IF(E483=0,Résultat!G$8,IF(J483="No",Résultat!$G$9,Résultat!$G$7)),IF(H483=2,IF(E483=0,Résultat!G$9,IF(J483="No",Résultat!$G$9,Résultat!$G$7)),Résultat!$G$7)),Résultat!$G$7)), "")</f>
        <v/>
      </c>
    </row>
    <row r="484" spans="1:11" ht="20.100000000000001" customHeight="1">
      <c r="A484" s="26"/>
      <c r="B484" s="27"/>
      <c r="C484" s="11" t="str">
        <f>IF($B484 &lt;&gt; "",VLOOKUP(MID(B484,3,5),'Recyclabilité Prod Matx'!C:F,2,FALSE), "")</f>
        <v/>
      </c>
      <c r="D484" s="11" t="str">
        <f>IF($B484 &lt;&gt; "",VLOOKUP(MID(B484,3,5),'Recyclabilité Prod Matx'!C:F,3,FALSE),"")</f>
        <v/>
      </c>
      <c r="E484" s="11" t="str">
        <f>IF($B484 &lt;&gt; "",VLOOKUP(MID(B484,3,5),'Recyclabilité Prod Matx'!C:F,4,FALSE), "")</f>
        <v/>
      </c>
      <c r="F484" s="12" t="str">
        <f>IF($B484 &lt;&gt; "", IF(C484="Totale","",IF(D484 = 0, "", VLOOKUP(D484,'Cond Compo'!A:B,2,FALSE))),"")</f>
        <v/>
      </c>
      <c r="G484" s="28"/>
      <c r="H484" s="11" t="str">
        <f xml:space="preserve"> IF(C484="Totale",2,IF($G484 &lt;&gt; "", IF(D484 = "E",MATCH(G484, 'Cond Compo'!D$16:D$18, 0), MATCH(G484, 'Cond Compo'!C$16:C$19, 0)), ""))</f>
        <v/>
      </c>
      <c r="I484" s="12" t="str">
        <f>IF($E484 &lt;&gt; "", IF(E484 = 0, "", VLOOKUP(E484,'Cond Perturbation'!A:B,2,FALSE)),"")</f>
        <v/>
      </c>
      <c r="J484" s="28"/>
      <c r="K484" s="29" t="str">
        <f>IF($B484 &lt;&gt; "", IF(C484="Oui",IF(H484=1,IF(E484=0,Résultat!G$8,IF(J484="No",Résultat!$G$8,Résultat!$G$7)),IF(H484=2,IF(E484=0,Résultat!G$9,IF(J484="No",Résultat!$G$9,Résultat!$G$7)),Résultat!$G$7)),IF(C484 = "Totale", IF(H484=1,IF(E484=0,Résultat!G$8,IF(J484="No",Résultat!$G$9,Résultat!$G$7)),IF(H484=2,IF(E484=0,Résultat!G$9,IF(J484="No",Résultat!$G$9,Résultat!$G$7)),Résultat!$G$7)),Résultat!$G$7)), "")</f>
        <v/>
      </c>
    </row>
    <row r="485" spans="1:11" ht="20.100000000000001" customHeight="1">
      <c r="A485" s="26"/>
      <c r="B485" s="27"/>
      <c r="C485" s="11" t="str">
        <f>IF($B485 &lt;&gt; "",VLOOKUP(MID(B485,3,5),'Recyclabilité Prod Matx'!C:F,2,FALSE), "")</f>
        <v/>
      </c>
      <c r="D485" s="11" t="str">
        <f>IF($B485 &lt;&gt; "",VLOOKUP(MID(B485,3,5),'Recyclabilité Prod Matx'!C:F,3,FALSE),"")</f>
        <v/>
      </c>
      <c r="E485" s="11" t="str">
        <f>IF($B485 &lt;&gt; "",VLOOKUP(MID(B485,3,5),'Recyclabilité Prod Matx'!C:F,4,FALSE), "")</f>
        <v/>
      </c>
      <c r="F485" s="12" t="str">
        <f>IF($B485 &lt;&gt; "", IF(C485="Totale","",IF(D485 = 0, "", VLOOKUP(D485,'Cond Compo'!A:B,2,FALSE))),"")</f>
        <v/>
      </c>
      <c r="G485" s="28"/>
      <c r="H485" s="11" t="str">
        <f xml:space="preserve"> IF(C485="Totale",2,IF($G485 &lt;&gt; "", IF(D485 = "E",MATCH(G485, 'Cond Compo'!D$16:D$18, 0), MATCH(G485, 'Cond Compo'!C$16:C$19, 0)), ""))</f>
        <v/>
      </c>
      <c r="I485" s="12" t="str">
        <f>IF($E485 &lt;&gt; "", IF(E485 = 0, "", VLOOKUP(E485,'Cond Perturbation'!A:B,2,FALSE)),"")</f>
        <v/>
      </c>
      <c r="J485" s="28"/>
      <c r="K485" s="29" t="str">
        <f>IF($B485 &lt;&gt; "", IF(C485="Oui",IF(H485=1,IF(E485=0,Résultat!G$8,IF(J485="No",Résultat!$G$8,Résultat!$G$7)),IF(H485=2,IF(E485=0,Résultat!G$9,IF(J485="No",Résultat!$G$9,Résultat!$G$7)),Résultat!$G$7)),IF(C485 = "Totale", IF(H485=1,IF(E485=0,Résultat!G$8,IF(J485="No",Résultat!$G$9,Résultat!$G$7)),IF(H485=2,IF(E485=0,Résultat!G$9,IF(J485="No",Résultat!$G$9,Résultat!$G$7)),Résultat!$G$7)),Résultat!$G$7)), "")</f>
        <v/>
      </c>
    </row>
    <row r="486" spans="1:11" ht="20.100000000000001" customHeight="1">
      <c r="A486" s="26"/>
      <c r="B486" s="27"/>
      <c r="C486" s="11" t="str">
        <f>IF($B486 &lt;&gt; "",VLOOKUP(MID(B486,3,5),'Recyclabilité Prod Matx'!C:F,2,FALSE), "")</f>
        <v/>
      </c>
      <c r="D486" s="11" t="str">
        <f>IF($B486 &lt;&gt; "",VLOOKUP(MID(B486,3,5),'Recyclabilité Prod Matx'!C:F,3,FALSE),"")</f>
        <v/>
      </c>
      <c r="E486" s="11" t="str">
        <f>IF($B486 &lt;&gt; "",VLOOKUP(MID(B486,3,5),'Recyclabilité Prod Matx'!C:F,4,FALSE), "")</f>
        <v/>
      </c>
      <c r="F486" s="12" t="str">
        <f>IF($B486 &lt;&gt; "", IF(C486="Totale","",IF(D486 = 0, "", VLOOKUP(D486,'Cond Compo'!A:B,2,FALSE))),"")</f>
        <v/>
      </c>
      <c r="G486" s="28"/>
      <c r="H486" s="11" t="str">
        <f xml:space="preserve"> IF(C486="Totale",2,IF($G486 &lt;&gt; "", IF(D486 = "E",MATCH(G486, 'Cond Compo'!D$16:D$18, 0), MATCH(G486, 'Cond Compo'!C$16:C$19, 0)), ""))</f>
        <v/>
      </c>
      <c r="I486" s="12" t="str">
        <f>IF($E486 &lt;&gt; "", IF(E486 = 0, "", VLOOKUP(E486,'Cond Perturbation'!A:B,2,FALSE)),"")</f>
        <v/>
      </c>
      <c r="J486" s="28"/>
      <c r="K486" s="29" t="str">
        <f>IF($B486 &lt;&gt; "", IF(C486="Oui",IF(H486=1,IF(E486=0,Résultat!G$8,IF(J486="No",Résultat!$G$8,Résultat!$G$7)),IF(H486=2,IF(E486=0,Résultat!G$9,IF(J486="No",Résultat!$G$9,Résultat!$G$7)),Résultat!$G$7)),IF(C486 = "Totale", IF(H486=1,IF(E486=0,Résultat!G$8,IF(J486="No",Résultat!$G$9,Résultat!$G$7)),IF(H486=2,IF(E486=0,Résultat!G$9,IF(J486="No",Résultat!$G$9,Résultat!$G$7)),Résultat!$G$7)),Résultat!$G$7)), "")</f>
        <v/>
      </c>
    </row>
    <row r="487" spans="1:11" ht="20.100000000000001" customHeight="1">
      <c r="A487" s="26"/>
      <c r="B487" s="27"/>
      <c r="C487" s="11" t="str">
        <f>IF($B487 &lt;&gt; "",VLOOKUP(MID(B487,3,5),'Recyclabilité Prod Matx'!C:F,2,FALSE), "")</f>
        <v/>
      </c>
      <c r="D487" s="11" t="str">
        <f>IF($B487 &lt;&gt; "",VLOOKUP(MID(B487,3,5),'Recyclabilité Prod Matx'!C:F,3,FALSE),"")</f>
        <v/>
      </c>
      <c r="E487" s="11" t="str">
        <f>IF($B487 &lt;&gt; "",VLOOKUP(MID(B487,3,5),'Recyclabilité Prod Matx'!C:F,4,FALSE), "")</f>
        <v/>
      </c>
      <c r="F487" s="12" t="str">
        <f>IF($B487 &lt;&gt; "", IF(C487="Totale","",IF(D487 = 0, "", VLOOKUP(D487,'Cond Compo'!A:B,2,FALSE))),"")</f>
        <v/>
      </c>
      <c r="G487" s="28"/>
      <c r="H487" s="11" t="str">
        <f xml:space="preserve"> IF(C487="Totale",2,IF($G487 &lt;&gt; "", IF(D487 = "E",MATCH(G487, 'Cond Compo'!D$16:D$18, 0), MATCH(G487, 'Cond Compo'!C$16:C$19, 0)), ""))</f>
        <v/>
      </c>
      <c r="I487" s="12" t="str">
        <f>IF($E487 &lt;&gt; "", IF(E487 = 0, "", VLOOKUP(E487,'Cond Perturbation'!A:B,2,FALSE)),"")</f>
        <v/>
      </c>
      <c r="J487" s="28"/>
      <c r="K487" s="29" t="str">
        <f>IF($B487 &lt;&gt; "", IF(C487="Oui",IF(H487=1,IF(E487=0,Résultat!G$8,IF(J487="No",Résultat!$G$8,Résultat!$G$7)),IF(H487=2,IF(E487=0,Résultat!G$9,IF(J487="No",Résultat!$G$9,Résultat!$G$7)),Résultat!$G$7)),IF(C487 = "Totale", IF(H487=1,IF(E487=0,Résultat!G$8,IF(J487="No",Résultat!$G$9,Résultat!$G$7)),IF(H487=2,IF(E487=0,Résultat!G$9,IF(J487="No",Résultat!$G$9,Résultat!$G$7)),Résultat!$G$7)),Résultat!$G$7)), "")</f>
        <v/>
      </c>
    </row>
    <row r="488" spans="1:11" ht="20.100000000000001" customHeight="1">
      <c r="A488" s="26"/>
      <c r="B488" s="27"/>
      <c r="C488" s="11" t="str">
        <f>IF($B488 &lt;&gt; "",VLOOKUP(MID(B488,3,5),'Recyclabilité Prod Matx'!C:F,2,FALSE), "")</f>
        <v/>
      </c>
      <c r="D488" s="11" t="str">
        <f>IF($B488 &lt;&gt; "",VLOOKUP(MID(B488,3,5),'Recyclabilité Prod Matx'!C:F,3,FALSE),"")</f>
        <v/>
      </c>
      <c r="E488" s="11" t="str">
        <f>IF($B488 &lt;&gt; "",VLOOKUP(MID(B488,3,5),'Recyclabilité Prod Matx'!C:F,4,FALSE), "")</f>
        <v/>
      </c>
      <c r="F488" s="12" t="str">
        <f>IF($B488 &lt;&gt; "", IF(C488="Totale","",IF(D488 = 0, "", VLOOKUP(D488,'Cond Compo'!A:B,2,FALSE))),"")</f>
        <v/>
      </c>
      <c r="G488" s="28"/>
      <c r="H488" s="11" t="str">
        <f xml:space="preserve"> IF(C488="Totale",2,IF($G488 &lt;&gt; "", IF(D488 = "E",MATCH(G488, 'Cond Compo'!D$16:D$18, 0), MATCH(G488, 'Cond Compo'!C$16:C$19, 0)), ""))</f>
        <v/>
      </c>
      <c r="I488" s="12" t="str">
        <f>IF($E488 &lt;&gt; "", IF(E488 = 0, "", VLOOKUP(E488,'Cond Perturbation'!A:B,2,FALSE)),"")</f>
        <v/>
      </c>
      <c r="J488" s="28"/>
      <c r="K488" s="29" t="str">
        <f>IF($B488 &lt;&gt; "", IF(C488="Oui",IF(H488=1,IF(E488=0,Résultat!G$8,IF(J488="No",Résultat!$G$8,Résultat!$G$7)),IF(H488=2,IF(E488=0,Résultat!G$9,IF(J488="No",Résultat!$G$9,Résultat!$G$7)),Résultat!$G$7)),IF(C488 = "Totale", IF(H488=1,IF(E488=0,Résultat!G$8,IF(J488="No",Résultat!$G$9,Résultat!$G$7)),IF(H488=2,IF(E488=0,Résultat!G$9,IF(J488="No",Résultat!$G$9,Résultat!$G$7)),Résultat!$G$7)),Résultat!$G$7)), "")</f>
        <v/>
      </c>
    </row>
    <row r="489" spans="1:11" ht="20.100000000000001" customHeight="1">
      <c r="A489" s="26"/>
      <c r="B489" s="27"/>
      <c r="C489" s="11" t="str">
        <f>IF($B489 &lt;&gt; "",VLOOKUP(MID(B489,3,5),'Recyclabilité Prod Matx'!C:F,2,FALSE), "")</f>
        <v/>
      </c>
      <c r="D489" s="11" t="str">
        <f>IF($B489 &lt;&gt; "",VLOOKUP(MID(B489,3,5),'Recyclabilité Prod Matx'!C:F,3,FALSE),"")</f>
        <v/>
      </c>
      <c r="E489" s="11" t="str">
        <f>IF($B489 &lt;&gt; "",VLOOKUP(MID(B489,3,5),'Recyclabilité Prod Matx'!C:F,4,FALSE), "")</f>
        <v/>
      </c>
      <c r="F489" s="12" t="str">
        <f>IF($B489 &lt;&gt; "", IF(C489="Totale","",IF(D489 = 0, "", VLOOKUP(D489,'Cond Compo'!A:B,2,FALSE))),"")</f>
        <v/>
      </c>
      <c r="G489" s="28"/>
      <c r="H489" s="11" t="str">
        <f xml:space="preserve"> IF(C489="Totale",2,IF($G489 &lt;&gt; "", IF(D489 = "E",MATCH(G489, 'Cond Compo'!D$16:D$18, 0), MATCH(G489, 'Cond Compo'!C$16:C$19, 0)), ""))</f>
        <v/>
      </c>
      <c r="I489" s="12" t="str">
        <f>IF($E489 &lt;&gt; "", IF(E489 = 0, "", VLOOKUP(E489,'Cond Perturbation'!A:B,2,FALSE)),"")</f>
        <v/>
      </c>
      <c r="J489" s="28"/>
      <c r="K489" s="29" t="str">
        <f>IF($B489 &lt;&gt; "", IF(C489="Oui",IF(H489=1,IF(E489=0,Résultat!G$8,IF(J489="No",Résultat!$G$8,Résultat!$G$7)),IF(H489=2,IF(E489=0,Résultat!G$9,IF(J489="No",Résultat!$G$9,Résultat!$G$7)),Résultat!$G$7)),IF(C489 = "Totale", IF(H489=1,IF(E489=0,Résultat!G$8,IF(J489="No",Résultat!$G$9,Résultat!$G$7)),IF(H489=2,IF(E489=0,Résultat!G$9,IF(J489="No",Résultat!$G$9,Résultat!$G$7)),Résultat!$G$7)),Résultat!$G$7)), "")</f>
        <v/>
      </c>
    </row>
    <row r="490" spans="1:11" ht="20.100000000000001" customHeight="1">
      <c r="A490" s="26"/>
      <c r="B490" s="27"/>
      <c r="C490" s="11" t="str">
        <f>IF($B490 &lt;&gt; "",VLOOKUP(MID(B490,3,5),'Recyclabilité Prod Matx'!C:F,2,FALSE), "")</f>
        <v/>
      </c>
      <c r="D490" s="11" t="str">
        <f>IF($B490 &lt;&gt; "",VLOOKUP(MID(B490,3,5),'Recyclabilité Prod Matx'!C:F,3,FALSE),"")</f>
        <v/>
      </c>
      <c r="E490" s="11" t="str">
        <f>IF($B490 &lt;&gt; "",VLOOKUP(MID(B490,3,5),'Recyclabilité Prod Matx'!C:F,4,FALSE), "")</f>
        <v/>
      </c>
      <c r="F490" s="12" t="str">
        <f>IF($B490 &lt;&gt; "", IF(C490="Totale","",IF(D490 = 0, "", VLOOKUP(D490,'Cond Compo'!A:B,2,FALSE))),"")</f>
        <v/>
      </c>
      <c r="G490" s="28"/>
      <c r="H490" s="11" t="str">
        <f xml:space="preserve"> IF(C490="Totale",2,IF($G490 &lt;&gt; "", IF(D490 = "E",MATCH(G490, 'Cond Compo'!D$16:D$18, 0), MATCH(G490, 'Cond Compo'!C$16:C$19, 0)), ""))</f>
        <v/>
      </c>
      <c r="I490" s="12" t="str">
        <f>IF($E490 &lt;&gt; "", IF(E490 = 0, "", VLOOKUP(E490,'Cond Perturbation'!A:B,2,FALSE)),"")</f>
        <v/>
      </c>
      <c r="J490" s="28"/>
      <c r="K490" s="29" t="str">
        <f>IF($B490 &lt;&gt; "", IF(C490="Oui",IF(H490=1,IF(E490=0,Résultat!G$8,IF(J490="No",Résultat!$G$8,Résultat!$G$7)),IF(H490=2,IF(E490=0,Résultat!G$9,IF(J490="No",Résultat!$G$9,Résultat!$G$7)),Résultat!$G$7)),IF(C490 = "Totale", IF(H490=1,IF(E490=0,Résultat!G$8,IF(J490="No",Résultat!$G$9,Résultat!$G$7)),IF(H490=2,IF(E490=0,Résultat!G$9,IF(J490="No",Résultat!$G$9,Résultat!$G$7)),Résultat!$G$7)),Résultat!$G$7)), "")</f>
        <v/>
      </c>
    </row>
    <row r="491" spans="1:11" ht="20.100000000000001" customHeight="1">
      <c r="A491" s="26"/>
      <c r="B491" s="27"/>
      <c r="C491" s="11" t="str">
        <f>IF($B491 &lt;&gt; "",VLOOKUP(MID(B491,3,5),'Recyclabilité Prod Matx'!C:F,2,FALSE), "")</f>
        <v/>
      </c>
      <c r="D491" s="11" t="str">
        <f>IF($B491 &lt;&gt; "",VLOOKUP(MID(B491,3,5),'Recyclabilité Prod Matx'!C:F,3,FALSE),"")</f>
        <v/>
      </c>
      <c r="E491" s="11" t="str">
        <f>IF($B491 &lt;&gt; "",VLOOKUP(MID(B491,3,5),'Recyclabilité Prod Matx'!C:F,4,FALSE), "")</f>
        <v/>
      </c>
      <c r="F491" s="12" t="str">
        <f>IF($B491 &lt;&gt; "", IF(C491="Totale","",IF(D491 = 0, "", VLOOKUP(D491,'Cond Compo'!A:B,2,FALSE))),"")</f>
        <v/>
      </c>
      <c r="G491" s="28"/>
      <c r="H491" s="11" t="str">
        <f xml:space="preserve"> IF(C491="Totale",2,IF($G491 &lt;&gt; "", IF(D491 = "E",MATCH(G491, 'Cond Compo'!D$16:D$18, 0), MATCH(G491, 'Cond Compo'!C$16:C$19, 0)), ""))</f>
        <v/>
      </c>
      <c r="I491" s="12" t="str">
        <f>IF($E491 &lt;&gt; "", IF(E491 = 0, "", VLOOKUP(E491,'Cond Perturbation'!A:B,2,FALSE)),"")</f>
        <v/>
      </c>
      <c r="J491" s="28"/>
      <c r="K491" s="29" t="str">
        <f>IF($B491 &lt;&gt; "", IF(C491="Oui",IF(H491=1,IF(E491=0,Résultat!G$8,IF(J491="No",Résultat!$G$8,Résultat!$G$7)),IF(H491=2,IF(E491=0,Résultat!G$9,IF(J491="No",Résultat!$G$9,Résultat!$G$7)),Résultat!$G$7)),IF(C491 = "Totale", IF(H491=1,IF(E491=0,Résultat!G$8,IF(J491="No",Résultat!$G$9,Résultat!$G$7)),IF(H491=2,IF(E491=0,Résultat!G$9,IF(J491="No",Résultat!$G$9,Résultat!$G$7)),Résultat!$G$7)),Résultat!$G$7)), "")</f>
        <v/>
      </c>
    </row>
    <row r="492" spans="1:11" ht="20.100000000000001" customHeight="1">
      <c r="A492" s="26"/>
      <c r="B492" s="27"/>
      <c r="C492" s="11" t="str">
        <f>IF($B492 &lt;&gt; "",VLOOKUP(MID(B492,3,5),'Recyclabilité Prod Matx'!C:F,2,FALSE), "")</f>
        <v/>
      </c>
      <c r="D492" s="11" t="str">
        <f>IF($B492 &lt;&gt; "",VLOOKUP(MID(B492,3,5),'Recyclabilité Prod Matx'!C:F,3,FALSE),"")</f>
        <v/>
      </c>
      <c r="E492" s="11" t="str">
        <f>IF($B492 &lt;&gt; "",VLOOKUP(MID(B492,3,5),'Recyclabilité Prod Matx'!C:F,4,FALSE), "")</f>
        <v/>
      </c>
      <c r="F492" s="12" t="str">
        <f>IF($B492 &lt;&gt; "", IF(C492="Totale","",IF(D492 = 0, "", VLOOKUP(D492,'Cond Compo'!A:B,2,FALSE))),"")</f>
        <v/>
      </c>
      <c r="G492" s="28"/>
      <c r="H492" s="11" t="str">
        <f xml:space="preserve"> IF(C492="Totale",2,IF($G492 &lt;&gt; "", IF(D492 = "E",MATCH(G492, 'Cond Compo'!D$16:D$18, 0), MATCH(G492, 'Cond Compo'!C$16:C$19, 0)), ""))</f>
        <v/>
      </c>
      <c r="I492" s="12" t="str">
        <f>IF($E492 &lt;&gt; "", IF(E492 = 0, "", VLOOKUP(E492,'Cond Perturbation'!A:B,2,FALSE)),"")</f>
        <v/>
      </c>
      <c r="J492" s="28"/>
      <c r="K492" s="29" t="str">
        <f>IF($B492 &lt;&gt; "", IF(C492="Oui",IF(H492=1,IF(E492=0,Résultat!G$8,IF(J492="No",Résultat!$G$8,Résultat!$G$7)),IF(H492=2,IF(E492=0,Résultat!G$9,IF(J492="No",Résultat!$G$9,Résultat!$G$7)),Résultat!$G$7)),IF(C492 = "Totale", IF(H492=1,IF(E492=0,Résultat!G$8,IF(J492="No",Résultat!$G$9,Résultat!$G$7)),IF(H492=2,IF(E492=0,Résultat!G$9,IF(J492="No",Résultat!$G$9,Résultat!$G$7)),Résultat!$G$7)),Résultat!$G$7)), "")</f>
        <v/>
      </c>
    </row>
    <row r="493" spans="1:11" ht="20.100000000000001" customHeight="1">
      <c r="A493" s="26"/>
      <c r="B493" s="27"/>
      <c r="C493" s="11" t="str">
        <f>IF($B493 &lt;&gt; "",VLOOKUP(MID(B493,3,5),'Recyclabilité Prod Matx'!C:F,2,FALSE), "")</f>
        <v/>
      </c>
      <c r="D493" s="11" t="str">
        <f>IF($B493 &lt;&gt; "",VLOOKUP(MID(B493,3,5),'Recyclabilité Prod Matx'!C:F,3,FALSE),"")</f>
        <v/>
      </c>
      <c r="E493" s="11" t="str">
        <f>IF($B493 &lt;&gt; "",VLOOKUP(MID(B493,3,5),'Recyclabilité Prod Matx'!C:F,4,FALSE), "")</f>
        <v/>
      </c>
      <c r="F493" s="12" t="str">
        <f>IF($B493 &lt;&gt; "", IF(C493="Totale","",IF(D493 = 0, "", VLOOKUP(D493,'Cond Compo'!A:B,2,FALSE))),"")</f>
        <v/>
      </c>
      <c r="G493" s="28"/>
      <c r="H493" s="11" t="str">
        <f xml:space="preserve"> IF(C493="Totale",2,IF($G493 &lt;&gt; "", IF(D493 = "E",MATCH(G493, 'Cond Compo'!D$16:D$18, 0), MATCH(G493, 'Cond Compo'!C$16:C$19, 0)), ""))</f>
        <v/>
      </c>
      <c r="I493" s="12" t="str">
        <f>IF($E493 &lt;&gt; "", IF(E493 = 0, "", VLOOKUP(E493,'Cond Perturbation'!A:B,2,FALSE)),"")</f>
        <v/>
      </c>
      <c r="J493" s="28"/>
      <c r="K493" s="29" t="str">
        <f>IF($B493 &lt;&gt; "", IF(C493="Oui",IF(H493=1,IF(E493=0,Résultat!G$8,IF(J493="No",Résultat!$G$8,Résultat!$G$7)),IF(H493=2,IF(E493=0,Résultat!G$9,IF(J493="No",Résultat!$G$9,Résultat!$G$7)),Résultat!$G$7)),IF(C493 = "Totale", IF(H493=1,IF(E493=0,Résultat!G$8,IF(J493="No",Résultat!$G$9,Résultat!$G$7)),IF(H493=2,IF(E493=0,Résultat!G$9,IF(J493="No",Résultat!$G$9,Résultat!$G$7)),Résultat!$G$7)),Résultat!$G$7)), "")</f>
        <v/>
      </c>
    </row>
    <row r="494" spans="1:11" ht="20.100000000000001" customHeight="1">
      <c r="A494" s="26"/>
      <c r="B494" s="27"/>
      <c r="C494" s="11" t="str">
        <f>IF($B494 &lt;&gt; "",VLOOKUP(MID(B494,3,5),'Recyclabilité Prod Matx'!C:F,2,FALSE), "")</f>
        <v/>
      </c>
      <c r="D494" s="11" t="str">
        <f>IF($B494 &lt;&gt; "",VLOOKUP(MID(B494,3,5),'Recyclabilité Prod Matx'!C:F,3,FALSE),"")</f>
        <v/>
      </c>
      <c r="E494" s="11" t="str">
        <f>IF($B494 &lt;&gt; "",VLOOKUP(MID(B494,3,5),'Recyclabilité Prod Matx'!C:F,4,FALSE), "")</f>
        <v/>
      </c>
      <c r="F494" s="12" t="str">
        <f>IF($B494 &lt;&gt; "", IF(C494="Totale","",IF(D494 = 0, "", VLOOKUP(D494,'Cond Compo'!A:B,2,FALSE))),"")</f>
        <v/>
      </c>
      <c r="G494" s="28"/>
      <c r="H494" s="11" t="str">
        <f xml:space="preserve"> IF(C494="Totale",2,IF($G494 &lt;&gt; "", IF(D494 = "E",MATCH(G494, 'Cond Compo'!D$16:D$18, 0), MATCH(G494, 'Cond Compo'!C$16:C$19, 0)), ""))</f>
        <v/>
      </c>
      <c r="I494" s="12" t="str">
        <f>IF($E494 &lt;&gt; "", IF(E494 = 0, "", VLOOKUP(E494,'Cond Perturbation'!A:B,2,FALSE)),"")</f>
        <v/>
      </c>
      <c r="J494" s="28"/>
      <c r="K494" s="29" t="str">
        <f>IF($B494 &lt;&gt; "", IF(C494="Oui",IF(H494=1,IF(E494=0,Résultat!G$8,IF(J494="No",Résultat!$G$8,Résultat!$G$7)),IF(H494=2,IF(E494=0,Résultat!G$9,IF(J494="No",Résultat!$G$9,Résultat!$G$7)),Résultat!$G$7)),IF(C494 = "Totale", IF(H494=1,IF(E494=0,Résultat!G$8,IF(J494="No",Résultat!$G$9,Résultat!$G$7)),IF(H494=2,IF(E494=0,Résultat!G$9,IF(J494="No",Résultat!$G$9,Résultat!$G$7)),Résultat!$G$7)),Résultat!$G$7)), "")</f>
        <v/>
      </c>
    </row>
    <row r="495" spans="1:11" ht="20.100000000000001" customHeight="1">
      <c r="A495" s="26"/>
      <c r="B495" s="27"/>
      <c r="C495" s="11" t="str">
        <f>IF($B495 &lt;&gt; "",VLOOKUP(MID(B495,3,5),'Recyclabilité Prod Matx'!C:F,2,FALSE), "")</f>
        <v/>
      </c>
      <c r="D495" s="11" t="str">
        <f>IF($B495 &lt;&gt; "",VLOOKUP(MID(B495,3,5),'Recyclabilité Prod Matx'!C:F,3,FALSE),"")</f>
        <v/>
      </c>
      <c r="E495" s="11" t="str">
        <f>IF($B495 &lt;&gt; "",VLOOKUP(MID(B495,3,5),'Recyclabilité Prod Matx'!C:F,4,FALSE), "")</f>
        <v/>
      </c>
      <c r="F495" s="12" t="str">
        <f>IF($B495 &lt;&gt; "", IF(C495="Totale","",IF(D495 = 0, "", VLOOKUP(D495,'Cond Compo'!A:B,2,FALSE))),"")</f>
        <v/>
      </c>
      <c r="G495" s="28"/>
      <c r="H495" s="11" t="str">
        <f xml:space="preserve"> IF(C495="Totale",2,IF($G495 &lt;&gt; "", IF(D495 = "E",MATCH(G495, 'Cond Compo'!D$16:D$18, 0), MATCH(G495, 'Cond Compo'!C$16:C$19, 0)), ""))</f>
        <v/>
      </c>
      <c r="I495" s="12" t="str">
        <f>IF($E495 &lt;&gt; "", IF(E495 = 0, "", VLOOKUP(E495,'Cond Perturbation'!A:B,2,FALSE)),"")</f>
        <v/>
      </c>
      <c r="J495" s="28"/>
      <c r="K495" s="29" t="str">
        <f>IF($B495 &lt;&gt; "", IF(C495="Oui",IF(H495=1,IF(E495=0,Résultat!G$8,IF(J495="No",Résultat!$G$8,Résultat!$G$7)),IF(H495=2,IF(E495=0,Résultat!G$9,IF(J495="No",Résultat!$G$9,Résultat!$G$7)),Résultat!$G$7)),IF(C495 = "Totale", IF(H495=1,IF(E495=0,Résultat!G$8,IF(J495="No",Résultat!$G$9,Résultat!$G$7)),IF(H495=2,IF(E495=0,Résultat!G$9,IF(J495="No",Résultat!$G$9,Résultat!$G$7)),Résultat!$G$7)),Résultat!$G$7)), "")</f>
        <v/>
      </c>
    </row>
    <row r="496" spans="1:11" ht="20.100000000000001" customHeight="1">
      <c r="A496" s="26"/>
      <c r="B496" s="27"/>
      <c r="C496" s="11" t="str">
        <f>IF($B496 &lt;&gt; "",VLOOKUP(MID(B496,3,5),'Recyclabilité Prod Matx'!C:F,2,FALSE), "")</f>
        <v/>
      </c>
      <c r="D496" s="11" t="str">
        <f>IF($B496 &lt;&gt; "",VLOOKUP(MID(B496,3,5),'Recyclabilité Prod Matx'!C:F,3,FALSE),"")</f>
        <v/>
      </c>
      <c r="E496" s="11" t="str">
        <f>IF($B496 &lt;&gt; "",VLOOKUP(MID(B496,3,5),'Recyclabilité Prod Matx'!C:F,4,FALSE), "")</f>
        <v/>
      </c>
      <c r="F496" s="12" t="str">
        <f>IF($B496 &lt;&gt; "", IF(C496="Totale","",IF(D496 = 0, "", VLOOKUP(D496,'Cond Compo'!A:B,2,FALSE))),"")</f>
        <v/>
      </c>
      <c r="G496" s="28"/>
      <c r="H496" s="11" t="str">
        <f xml:space="preserve"> IF(C496="Totale",2,IF($G496 &lt;&gt; "", IF(D496 = "E",MATCH(G496, 'Cond Compo'!D$16:D$18, 0), MATCH(G496, 'Cond Compo'!C$16:C$19, 0)), ""))</f>
        <v/>
      </c>
      <c r="I496" s="12" t="str">
        <f>IF($E496 &lt;&gt; "", IF(E496 = 0, "", VLOOKUP(E496,'Cond Perturbation'!A:B,2,FALSE)),"")</f>
        <v/>
      </c>
      <c r="J496" s="28"/>
      <c r="K496" s="29" t="str">
        <f>IF($B496 &lt;&gt; "", IF(C496="Oui",IF(H496=1,IF(E496=0,Résultat!G$8,IF(J496="No",Résultat!$G$8,Résultat!$G$7)),IF(H496=2,IF(E496=0,Résultat!G$9,IF(J496="No",Résultat!$G$9,Résultat!$G$7)),Résultat!$G$7)),IF(C496 = "Totale", IF(H496=1,IF(E496=0,Résultat!G$8,IF(J496="No",Résultat!$G$9,Résultat!$G$7)),IF(H496=2,IF(E496=0,Résultat!G$9,IF(J496="No",Résultat!$G$9,Résultat!$G$7)),Résultat!$G$7)),Résultat!$G$7)), "")</f>
        <v/>
      </c>
    </row>
    <row r="497" spans="1:11" ht="20.100000000000001" customHeight="1">
      <c r="A497" s="26"/>
      <c r="B497" s="27"/>
      <c r="C497" s="11" t="str">
        <f>IF($B497 &lt;&gt; "",VLOOKUP(MID(B497,3,5),'Recyclabilité Prod Matx'!C:F,2,FALSE), "")</f>
        <v/>
      </c>
      <c r="D497" s="11" t="str">
        <f>IF($B497 &lt;&gt; "",VLOOKUP(MID(B497,3,5),'Recyclabilité Prod Matx'!C:F,3,FALSE),"")</f>
        <v/>
      </c>
      <c r="E497" s="11" t="str">
        <f>IF($B497 &lt;&gt; "",VLOOKUP(MID(B497,3,5),'Recyclabilité Prod Matx'!C:F,4,FALSE), "")</f>
        <v/>
      </c>
      <c r="F497" s="12" t="str">
        <f>IF($B497 &lt;&gt; "", IF(C497="Totale","",IF(D497 = 0, "", VLOOKUP(D497,'Cond Compo'!A:B,2,FALSE))),"")</f>
        <v/>
      </c>
      <c r="G497" s="28"/>
      <c r="H497" s="11" t="str">
        <f xml:space="preserve"> IF(C497="Totale",2,IF($G497 &lt;&gt; "", IF(D497 = "E",MATCH(G497, 'Cond Compo'!D$16:D$18, 0), MATCH(G497, 'Cond Compo'!C$16:C$19, 0)), ""))</f>
        <v/>
      </c>
      <c r="I497" s="12" t="str">
        <f>IF($E497 &lt;&gt; "", IF(E497 = 0, "", VLOOKUP(E497,'Cond Perturbation'!A:B,2,FALSE)),"")</f>
        <v/>
      </c>
      <c r="J497" s="28"/>
      <c r="K497" s="29" t="str">
        <f>IF($B497 &lt;&gt; "", IF(C497="Oui",IF(H497=1,IF(E497=0,Résultat!G$8,IF(J497="No",Résultat!$G$8,Résultat!$G$7)),IF(H497=2,IF(E497=0,Résultat!G$9,IF(J497="No",Résultat!$G$9,Résultat!$G$7)),Résultat!$G$7)),IF(C497 = "Totale", IF(H497=1,IF(E497=0,Résultat!G$8,IF(J497="No",Résultat!$G$9,Résultat!$G$7)),IF(H497=2,IF(E497=0,Résultat!G$9,IF(J497="No",Résultat!$G$9,Résultat!$G$7)),Résultat!$G$7)),Résultat!$G$7)), "")</f>
        <v/>
      </c>
    </row>
    <row r="498" spans="1:11" ht="20.100000000000001" customHeight="1">
      <c r="A498" s="26"/>
      <c r="B498" s="27"/>
      <c r="C498" s="11" t="str">
        <f>IF($B498 &lt;&gt; "",VLOOKUP(MID(B498,3,5),'Recyclabilité Prod Matx'!C:F,2,FALSE), "")</f>
        <v/>
      </c>
      <c r="D498" s="11" t="str">
        <f>IF($B498 &lt;&gt; "",VLOOKUP(MID(B498,3,5),'Recyclabilité Prod Matx'!C:F,3,FALSE),"")</f>
        <v/>
      </c>
      <c r="E498" s="11" t="str">
        <f>IF($B498 &lt;&gt; "",VLOOKUP(MID(B498,3,5),'Recyclabilité Prod Matx'!C:F,4,FALSE), "")</f>
        <v/>
      </c>
      <c r="F498" s="12" t="str">
        <f>IF($B498 &lt;&gt; "", IF(C498="Totale","",IF(D498 = 0, "", VLOOKUP(D498,'Cond Compo'!A:B,2,FALSE))),"")</f>
        <v/>
      </c>
      <c r="G498" s="28"/>
      <c r="H498" s="11" t="str">
        <f xml:space="preserve"> IF(C498="Totale",2,IF($G498 &lt;&gt; "", IF(D498 = "E",MATCH(G498, 'Cond Compo'!D$16:D$18, 0), MATCH(G498, 'Cond Compo'!C$16:C$19, 0)), ""))</f>
        <v/>
      </c>
      <c r="I498" s="12" t="str">
        <f>IF($E498 &lt;&gt; "", IF(E498 = 0, "", VLOOKUP(E498,'Cond Perturbation'!A:B,2,FALSE)),"")</f>
        <v/>
      </c>
      <c r="J498" s="28"/>
      <c r="K498" s="29" t="str">
        <f>IF($B498 &lt;&gt; "", IF(C498="Oui",IF(H498=1,IF(E498=0,Résultat!G$8,IF(J498="No",Résultat!$G$8,Résultat!$G$7)),IF(H498=2,IF(E498=0,Résultat!G$9,IF(J498="No",Résultat!$G$9,Résultat!$G$7)),Résultat!$G$7)),IF(C498 = "Totale", IF(H498=1,IF(E498=0,Résultat!G$8,IF(J498="No",Résultat!$G$9,Résultat!$G$7)),IF(H498=2,IF(E498=0,Résultat!G$9,IF(J498="No",Résultat!$G$9,Résultat!$G$7)),Résultat!$G$7)),Résultat!$G$7)), "")</f>
        <v/>
      </c>
    </row>
    <row r="499" spans="1:11" ht="20.100000000000001" customHeight="1">
      <c r="A499" s="26"/>
      <c r="B499" s="27"/>
      <c r="C499" s="11" t="str">
        <f>IF($B499 &lt;&gt; "",VLOOKUP(MID(B499,3,5),'Recyclabilité Prod Matx'!C:F,2,FALSE), "")</f>
        <v/>
      </c>
      <c r="D499" s="11" t="str">
        <f>IF($B499 &lt;&gt; "",VLOOKUP(MID(B499,3,5),'Recyclabilité Prod Matx'!C:F,3,FALSE),"")</f>
        <v/>
      </c>
      <c r="E499" s="11" t="str">
        <f>IF($B499 &lt;&gt; "",VLOOKUP(MID(B499,3,5),'Recyclabilité Prod Matx'!C:F,4,FALSE), "")</f>
        <v/>
      </c>
      <c r="F499" s="12" t="str">
        <f>IF($B499 &lt;&gt; "", IF(C499="Totale","",IF(D499 = 0, "", VLOOKUP(D499,'Cond Compo'!A:B,2,FALSE))),"")</f>
        <v/>
      </c>
      <c r="G499" s="28"/>
      <c r="H499" s="11" t="str">
        <f xml:space="preserve"> IF(C499="Totale",2,IF($G499 &lt;&gt; "", IF(D499 = "E",MATCH(G499, 'Cond Compo'!D$16:D$18, 0), MATCH(G499, 'Cond Compo'!C$16:C$19, 0)), ""))</f>
        <v/>
      </c>
      <c r="I499" s="12" t="str">
        <f>IF($E499 &lt;&gt; "", IF(E499 = 0, "", VLOOKUP(E499,'Cond Perturbation'!A:B,2,FALSE)),"")</f>
        <v/>
      </c>
      <c r="J499" s="28"/>
      <c r="K499" s="29" t="str">
        <f>IF($B499 &lt;&gt; "", IF(C499="Oui",IF(H499=1,IF(E499=0,Résultat!G$8,IF(J499="No",Résultat!$G$8,Résultat!$G$7)),IF(H499=2,IF(E499=0,Résultat!G$9,IF(J499="No",Résultat!$G$9,Résultat!$G$7)),Résultat!$G$7)),IF(C499 = "Totale", IF(H499=1,IF(E499=0,Résultat!G$8,IF(J499="No",Résultat!$G$9,Résultat!$G$7)),IF(H499=2,IF(E499=0,Résultat!G$9,IF(J499="No",Résultat!$G$9,Résultat!$G$7)),Résultat!$G$7)),Résultat!$G$7)), "")</f>
        <v/>
      </c>
    </row>
    <row r="500" spans="1:11" ht="20.100000000000001" customHeight="1">
      <c r="A500" s="26"/>
      <c r="B500" s="27"/>
      <c r="C500" s="11" t="str">
        <f>IF($B500 &lt;&gt; "",VLOOKUP(MID(B500,3,5),'Recyclabilité Prod Matx'!C:F,2,FALSE), "")</f>
        <v/>
      </c>
      <c r="D500" s="11" t="str">
        <f>IF($B500 &lt;&gt; "",VLOOKUP(MID(B500,3,5),'Recyclabilité Prod Matx'!C:F,3,FALSE),"")</f>
        <v/>
      </c>
      <c r="E500" s="11" t="str">
        <f>IF($B500 &lt;&gt; "",VLOOKUP(MID(B500,3,5),'Recyclabilité Prod Matx'!C:F,4,FALSE), "")</f>
        <v/>
      </c>
      <c r="F500" s="12" t="str">
        <f>IF($B500 &lt;&gt; "", IF(C500="Totale","",IF(D500 = 0, "", VLOOKUP(D500,'Cond Compo'!A:B,2,FALSE))),"")</f>
        <v/>
      </c>
      <c r="G500" s="28"/>
      <c r="H500" s="11" t="str">
        <f xml:space="preserve"> IF(C500="Totale",2,IF($G500 &lt;&gt; "", IF(D500 = "E",MATCH(G500, 'Cond Compo'!D$16:D$18, 0), MATCH(G500, 'Cond Compo'!C$16:C$19, 0)), ""))</f>
        <v/>
      </c>
      <c r="I500" s="12" t="str">
        <f>IF($E500 &lt;&gt; "", IF(E500 = 0, "", VLOOKUP(E500,'Cond Perturbation'!A:B,2,FALSE)),"")</f>
        <v/>
      </c>
      <c r="J500" s="28"/>
      <c r="K500" s="29" t="str">
        <f>IF($B500 &lt;&gt; "", IF(C500="Oui",IF(H500=1,IF(E500=0,Résultat!G$8,IF(J500="No",Résultat!$G$8,Résultat!$G$7)),IF(H500=2,IF(E500=0,Résultat!G$9,IF(J500="No",Résultat!$G$9,Résultat!$G$7)),Résultat!$G$7)),IF(C500 = "Totale", IF(H500=1,IF(E500=0,Résultat!G$8,IF(J500="No",Résultat!$G$9,Résultat!$G$7)),IF(H500=2,IF(E500=0,Résultat!G$9,IF(J500="No",Résultat!$G$9,Résultat!$G$7)),Résultat!$G$7)),Résultat!$G$7)), "")</f>
        <v/>
      </c>
    </row>
    <row r="501" spans="1:11" ht="20.100000000000001" customHeight="1">
      <c r="A501" s="26"/>
      <c r="B501" s="27"/>
      <c r="C501" s="11" t="str">
        <f>IF($B501 &lt;&gt; "",VLOOKUP(MID(B501,3,5),'Recyclabilité Prod Matx'!C:F,2,FALSE), "")</f>
        <v/>
      </c>
      <c r="D501" s="11" t="str">
        <f>IF($B501 &lt;&gt; "",VLOOKUP(MID(B501,3,5),'Recyclabilité Prod Matx'!C:F,3,FALSE),"")</f>
        <v/>
      </c>
      <c r="E501" s="11" t="str">
        <f>IF($B501 &lt;&gt; "",VLOOKUP(MID(B501,3,5),'Recyclabilité Prod Matx'!C:F,4,FALSE), "")</f>
        <v/>
      </c>
      <c r="F501" s="12" t="str">
        <f>IF($B501 &lt;&gt; "", IF(C501="Totale","",IF(D501 = 0, "", VLOOKUP(D501,'Cond Compo'!A:B,2,FALSE))),"")</f>
        <v/>
      </c>
      <c r="G501" s="28"/>
      <c r="H501" s="11" t="str">
        <f xml:space="preserve"> IF(C501="Totale",2,IF($G501 &lt;&gt; "", IF(D501 = "E",MATCH(G501, 'Cond Compo'!D$16:D$18, 0), MATCH(G501, 'Cond Compo'!C$16:C$19, 0)), ""))</f>
        <v/>
      </c>
      <c r="I501" s="12" t="str">
        <f>IF($E501 &lt;&gt; "", IF(E501 = 0, "", VLOOKUP(E501,'Cond Perturbation'!A:B,2,FALSE)),"")</f>
        <v/>
      </c>
      <c r="J501" s="28"/>
      <c r="K501" s="29" t="str">
        <f>IF($B501 &lt;&gt; "", IF(C501="Oui",IF(H501=1,IF(E501=0,Résultat!G$8,IF(J501="No",Résultat!$G$8,Résultat!$G$7)),IF(H501=2,IF(E501=0,Résultat!G$9,IF(J501="No",Résultat!$G$9,Résultat!$G$7)),Résultat!$G$7)),IF(C501 = "Totale", IF(H501=1,IF(E501=0,Résultat!G$8,IF(J501="No",Résultat!$G$9,Résultat!$G$7)),IF(H501=2,IF(E501=0,Résultat!G$9,IF(J501="No",Résultat!$G$9,Résultat!$G$7)),Résultat!$G$7)),Résultat!$G$7)), "")</f>
        <v/>
      </c>
    </row>
    <row r="502" spans="1:11" ht="20.100000000000001" customHeight="1">
      <c r="A502" s="26"/>
      <c r="B502" s="27"/>
      <c r="C502" s="11" t="str">
        <f>IF($B502 &lt;&gt; "",VLOOKUP(MID(B502,3,5),'Recyclabilité Prod Matx'!C:F,2,FALSE), "")</f>
        <v/>
      </c>
      <c r="D502" s="11" t="str">
        <f>IF($B502 &lt;&gt; "",VLOOKUP(MID(B502,3,5),'Recyclabilité Prod Matx'!C:F,3,FALSE),"")</f>
        <v/>
      </c>
      <c r="E502" s="11" t="str">
        <f>IF($B502 &lt;&gt; "",VLOOKUP(MID(B502,3,5),'Recyclabilité Prod Matx'!C:F,4,FALSE), "")</f>
        <v/>
      </c>
      <c r="F502" s="12" t="str">
        <f>IF($B502 &lt;&gt; "", IF(C502="Totale","",IF(D502 = 0, "", VLOOKUP(D502,'Cond Compo'!A:B,2,FALSE))),"")</f>
        <v/>
      </c>
      <c r="G502" s="28"/>
      <c r="H502" s="11" t="str">
        <f xml:space="preserve"> IF(C502="Totale",2,IF($G502 &lt;&gt; "", IF(D502 = "E",MATCH(G502, 'Cond Compo'!D$16:D$18, 0), MATCH(G502, 'Cond Compo'!C$16:C$19, 0)), ""))</f>
        <v/>
      </c>
      <c r="I502" s="12" t="str">
        <f>IF($E502 &lt;&gt; "", IF(E502 = 0, "", VLOOKUP(E502,'Cond Perturbation'!A:B,2,FALSE)),"")</f>
        <v/>
      </c>
      <c r="J502" s="28"/>
      <c r="K502" s="29" t="str">
        <f>IF($B502 &lt;&gt; "", IF(C502="Oui",IF(H502=1,IF(E502=0,Résultat!G$8,IF(J502="No",Résultat!$G$8,Résultat!$G$7)),IF(H502=2,IF(E502=0,Résultat!G$9,IF(J502="No",Résultat!$G$9,Résultat!$G$7)),Résultat!$G$7)),IF(C502 = "Totale", IF(H502=1,IF(E502=0,Résultat!G$8,IF(J502="No",Résultat!$G$9,Résultat!$G$7)),IF(H502=2,IF(E502=0,Résultat!G$9,IF(J502="No",Résultat!$G$9,Résultat!$G$7)),Résultat!$G$7)),Résultat!$G$7)), "")</f>
        <v/>
      </c>
    </row>
    <row r="503" spans="1:11" ht="20.100000000000001" customHeight="1">
      <c r="A503" s="26"/>
      <c r="B503" s="27"/>
      <c r="C503" s="11" t="str">
        <f>IF($B503 &lt;&gt; "",VLOOKUP(MID(B503,3,5),'Recyclabilité Prod Matx'!C:F,2,FALSE), "")</f>
        <v/>
      </c>
      <c r="D503" s="11" t="str">
        <f>IF($B503 &lt;&gt; "",VLOOKUP(MID(B503,3,5),'Recyclabilité Prod Matx'!C:F,3,FALSE),"")</f>
        <v/>
      </c>
      <c r="E503" s="11" t="str">
        <f>IF($B503 &lt;&gt; "",VLOOKUP(MID(B503,3,5),'Recyclabilité Prod Matx'!C:F,4,FALSE), "")</f>
        <v/>
      </c>
      <c r="F503" s="12" t="str">
        <f>IF($B503 &lt;&gt; "", IF(C503="Totale","",IF(D503 = 0, "", VLOOKUP(D503,'Cond Compo'!A:B,2,FALSE))),"")</f>
        <v/>
      </c>
      <c r="G503" s="28"/>
      <c r="H503" s="11" t="str">
        <f xml:space="preserve"> IF(C503="Totale",2,IF($G503 &lt;&gt; "", IF(D503 = "E",MATCH(G503, 'Cond Compo'!D$16:D$18, 0), MATCH(G503, 'Cond Compo'!C$16:C$19, 0)), ""))</f>
        <v/>
      </c>
      <c r="I503" s="12" t="str">
        <f>IF($E503 &lt;&gt; "", IF(E503 = 0, "", VLOOKUP(E503,'Cond Perturbation'!A:B,2,FALSE)),"")</f>
        <v/>
      </c>
      <c r="J503" s="28"/>
      <c r="K503" s="29" t="str">
        <f>IF($B503 &lt;&gt; "", IF(C503="Oui",IF(H503=1,IF(E503=0,Résultat!G$8,IF(J503="No",Résultat!$G$8,Résultat!$G$7)),IF(H503=2,IF(E503=0,Résultat!G$9,IF(J503="No",Résultat!$G$9,Résultat!$G$7)),Résultat!$G$7)),IF(C503 = "Totale", IF(H503=1,IF(E503=0,Résultat!G$8,IF(J503="No",Résultat!$G$9,Résultat!$G$7)),IF(H503=2,IF(E503=0,Résultat!G$9,IF(J503="No",Résultat!$G$9,Résultat!$G$7)),Résultat!$G$7)),Résultat!$G$7)), "")</f>
        <v/>
      </c>
    </row>
    <row r="504" spans="1:11" ht="20.100000000000001" customHeight="1">
      <c r="A504" s="26"/>
      <c r="B504" s="27"/>
      <c r="C504" s="11" t="str">
        <f>IF($B504 &lt;&gt; "",VLOOKUP(MID(B504,3,5),'Recyclabilité Prod Matx'!C:F,2,FALSE), "")</f>
        <v/>
      </c>
      <c r="D504" s="11" t="str">
        <f>IF($B504 &lt;&gt; "",VLOOKUP(MID(B504,3,5),'Recyclabilité Prod Matx'!C:F,3,FALSE),"")</f>
        <v/>
      </c>
      <c r="E504" s="11" t="str">
        <f>IF($B504 &lt;&gt; "",VLOOKUP(MID(B504,3,5),'Recyclabilité Prod Matx'!C:F,4,FALSE), "")</f>
        <v/>
      </c>
      <c r="F504" s="12" t="str">
        <f>IF($B504 &lt;&gt; "", IF(C504="Totale","",IF(D504 = 0, "", VLOOKUP(D504,'Cond Compo'!A:B,2,FALSE))),"")</f>
        <v/>
      </c>
      <c r="G504" s="28"/>
      <c r="H504" s="11" t="str">
        <f xml:space="preserve"> IF(C504="Totale",2,IF($G504 &lt;&gt; "", IF(D504 = "E",MATCH(G504, 'Cond Compo'!D$16:D$18, 0), MATCH(G504, 'Cond Compo'!C$16:C$19, 0)), ""))</f>
        <v/>
      </c>
      <c r="I504" s="12" t="str">
        <f>IF($E504 &lt;&gt; "", IF(E504 = 0, "", VLOOKUP(E504,'Cond Perturbation'!A:B,2,FALSE)),"")</f>
        <v/>
      </c>
      <c r="J504" s="28"/>
      <c r="K504" s="29" t="str">
        <f>IF($B504 &lt;&gt; "", IF(C504="Oui",IF(H504=1,IF(E504=0,Résultat!G$8,IF(J504="No",Résultat!$G$8,Résultat!$G$7)),IF(H504=2,IF(E504=0,Résultat!G$9,IF(J504="No",Résultat!$G$9,Résultat!$G$7)),Résultat!$G$7)),IF(C504 = "Totale", IF(H504=1,IF(E504=0,Résultat!G$8,IF(J504="No",Résultat!$G$9,Résultat!$G$7)),IF(H504=2,IF(E504=0,Résultat!G$9,IF(J504="No",Résultat!$G$9,Résultat!$G$7)),Résultat!$G$7)),Résultat!$G$7)), "")</f>
        <v/>
      </c>
    </row>
    <row r="505" spans="1:11" ht="20.100000000000001" customHeight="1">
      <c r="A505" s="26"/>
      <c r="B505" s="27"/>
      <c r="C505" s="11" t="str">
        <f>IF($B505 &lt;&gt; "",VLOOKUP(MID(B505,3,5),'Recyclabilité Prod Matx'!C:F,2,FALSE), "")</f>
        <v/>
      </c>
      <c r="D505" s="11" t="str">
        <f>IF($B505 &lt;&gt; "",VLOOKUP(MID(B505,3,5),'Recyclabilité Prod Matx'!C:F,3,FALSE),"")</f>
        <v/>
      </c>
      <c r="E505" s="11" t="str">
        <f>IF($B505 &lt;&gt; "",VLOOKUP(MID(B505,3,5),'Recyclabilité Prod Matx'!C:F,4,FALSE), "")</f>
        <v/>
      </c>
      <c r="F505" s="12" t="str">
        <f>IF($B505 &lt;&gt; "", IF(C505="Totale","",IF(D505 = 0, "", VLOOKUP(D505,'Cond Compo'!A:B,2,FALSE))),"")</f>
        <v/>
      </c>
      <c r="G505" s="28"/>
      <c r="H505" s="11" t="str">
        <f xml:space="preserve"> IF(C505="Totale",2,IF($G505 &lt;&gt; "", IF(D505 = "E",MATCH(G505, 'Cond Compo'!D$16:D$18, 0), MATCH(G505, 'Cond Compo'!C$16:C$19, 0)), ""))</f>
        <v/>
      </c>
      <c r="I505" s="12" t="str">
        <f>IF($E505 &lt;&gt; "", IF(E505 = 0, "", VLOOKUP(E505,'Cond Perturbation'!A:B,2,FALSE)),"")</f>
        <v/>
      </c>
      <c r="J505" s="28"/>
      <c r="K505" s="29" t="str">
        <f>IF($B505 &lt;&gt; "", IF(C505="Oui",IF(H505=1,IF(E505=0,Résultat!G$8,IF(J505="No",Résultat!$G$8,Résultat!$G$7)),IF(H505=2,IF(E505=0,Résultat!G$9,IF(J505="No",Résultat!$G$9,Résultat!$G$7)),Résultat!$G$7)),IF(C505 = "Totale", IF(H505=1,IF(E505=0,Résultat!G$8,IF(J505="No",Résultat!$G$9,Résultat!$G$7)),IF(H505=2,IF(E505=0,Résultat!G$9,IF(J505="No",Résultat!$G$9,Résultat!$G$7)),Résultat!$G$7)),Résultat!$G$7)), "")</f>
        <v/>
      </c>
    </row>
    <row r="506" spans="1:11" ht="20.100000000000001" customHeight="1">
      <c r="A506" s="26"/>
      <c r="B506" s="27"/>
      <c r="C506" s="11" t="str">
        <f>IF($B506 &lt;&gt; "",VLOOKUP(MID(B506,3,5),'Recyclabilité Prod Matx'!C:F,2,FALSE), "")</f>
        <v/>
      </c>
      <c r="D506" s="11" t="str">
        <f>IF($B506 &lt;&gt; "",VLOOKUP(MID(B506,3,5),'Recyclabilité Prod Matx'!C:F,3,FALSE),"")</f>
        <v/>
      </c>
      <c r="E506" s="11" t="str">
        <f>IF($B506 &lt;&gt; "",VLOOKUP(MID(B506,3,5),'Recyclabilité Prod Matx'!C:F,4,FALSE), "")</f>
        <v/>
      </c>
      <c r="F506" s="12" t="str">
        <f>IF($B506 &lt;&gt; "", IF(C506="Totale","",IF(D506 = 0, "", VLOOKUP(D506,'Cond Compo'!A:B,2,FALSE))),"")</f>
        <v/>
      </c>
      <c r="G506" s="28"/>
      <c r="H506" s="11" t="str">
        <f xml:space="preserve"> IF(C506="Totale",2,IF($G506 &lt;&gt; "", IF(D506 = "E",MATCH(G506, 'Cond Compo'!D$16:D$18, 0), MATCH(G506, 'Cond Compo'!C$16:C$19, 0)), ""))</f>
        <v/>
      </c>
      <c r="I506" s="12" t="str">
        <f>IF($E506 &lt;&gt; "", IF(E506 = 0, "", VLOOKUP(E506,'Cond Perturbation'!A:B,2,FALSE)),"")</f>
        <v/>
      </c>
      <c r="J506" s="28"/>
      <c r="K506" s="29" t="str">
        <f>IF($B506 &lt;&gt; "", IF(C506="Oui",IF(H506=1,IF(E506=0,Résultat!G$8,IF(J506="No",Résultat!$G$8,Résultat!$G$7)),IF(H506=2,IF(E506=0,Résultat!G$9,IF(J506="No",Résultat!$G$9,Résultat!$G$7)),Résultat!$G$7)),IF(C506 = "Totale", IF(H506=1,IF(E506=0,Résultat!G$8,IF(J506="No",Résultat!$G$9,Résultat!$G$7)),IF(H506=2,IF(E506=0,Résultat!G$9,IF(J506="No",Résultat!$G$9,Résultat!$G$7)),Résultat!$G$7)),Résultat!$G$7)), "")</f>
        <v/>
      </c>
    </row>
    <row r="507" spans="1:11" ht="20.100000000000001" customHeight="1">
      <c r="A507" s="26"/>
      <c r="B507" s="27"/>
      <c r="C507" s="11" t="str">
        <f>IF($B507 &lt;&gt; "",VLOOKUP(MID(B507,3,5),'Recyclabilité Prod Matx'!C:F,2,FALSE), "")</f>
        <v/>
      </c>
      <c r="D507" s="11" t="str">
        <f>IF($B507 &lt;&gt; "",VLOOKUP(MID(B507,3,5),'Recyclabilité Prod Matx'!C:F,3,FALSE),"")</f>
        <v/>
      </c>
      <c r="E507" s="11" t="str">
        <f>IF($B507 &lt;&gt; "",VLOOKUP(MID(B507,3,5),'Recyclabilité Prod Matx'!C:F,4,FALSE), "")</f>
        <v/>
      </c>
      <c r="F507" s="12" t="str">
        <f>IF($B507 &lt;&gt; "", IF(C507="Totale","",IF(D507 = 0, "", VLOOKUP(D507,'Cond Compo'!A:B,2,FALSE))),"")</f>
        <v/>
      </c>
      <c r="G507" s="28"/>
      <c r="H507" s="11" t="str">
        <f xml:space="preserve"> IF(C507="Totale",2,IF($G507 &lt;&gt; "", IF(D507 = "E",MATCH(G507, 'Cond Compo'!D$16:D$18, 0), MATCH(G507, 'Cond Compo'!C$16:C$19, 0)), ""))</f>
        <v/>
      </c>
      <c r="I507" s="12" t="str">
        <f>IF($E507 &lt;&gt; "", IF(E507 = 0, "", VLOOKUP(E507,'Cond Perturbation'!A:B,2,FALSE)),"")</f>
        <v/>
      </c>
      <c r="J507" s="28"/>
      <c r="K507" s="29" t="str">
        <f>IF($B507 &lt;&gt; "", IF(C507="Oui",IF(H507=1,IF(E507=0,Résultat!G$8,IF(J507="No",Résultat!$G$8,Résultat!$G$7)),IF(H507=2,IF(E507=0,Résultat!G$9,IF(J507="No",Résultat!$G$9,Résultat!$G$7)),Résultat!$G$7)),IF(C507 = "Totale", IF(H507=1,IF(E507=0,Résultat!G$8,IF(J507="No",Résultat!$G$9,Résultat!$G$7)),IF(H507=2,IF(E507=0,Résultat!G$9,IF(J507="No",Résultat!$G$9,Résultat!$G$7)),Résultat!$G$7)),Résultat!$G$7)), "")</f>
        <v/>
      </c>
    </row>
    <row r="508" spans="1:11" ht="20.100000000000001" customHeight="1">
      <c r="A508" s="26"/>
      <c r="B508" s="27"/>
      <c r="C508" s="11" t="str">
        <f>IF($B508 &lt;&gt; "",VLOOKUP(MID(B508,3,5),'Recyclabilité Prod Matx'!C:F,2,FALSE), "")</f>
        <v/>
      </c>
      <c r="D508" s="11" t="str">
        <f>IF($B508 &lt;&gt; "",VLOOKUP(MID(B508,3,5),'Recyclabilité Prod Matx'!C:F,3,FALSE),"")</f>
        <v/>
      </c>
      <c r="E508" s="11" t="str">
        <f>IF($B508 &lt;&gt; "",VLOOKUP(MID(B508,3,5),'Recyclabilité Prod Matx'!C:F,4,FALSE), "")</f>
        <v/>
      </c>
      <c r="F508" s="12" t="str">
        <f>IF($B508 &lt;&gt; "", IF(C508="Totale","",IF(D508 = 0, "", VLOOKUP(D508,'Cond Compo'!A:B,2,FALSE))),"")</f>
        <v/>
      </c>
      <c r="G508" s="28"/>
      <c r="H508" s="11" t="str">
        <f xml:space="preserve"> IF(C508="Totale",2,IF($G508 &lt;&gt; "", IF(D508 = "E",MATCH(G508, 'Cond Compo'!D$16:D$18, 0), MATCH(G508, 'Cond Compo'!C$16:C$19, 0)), ""))</f>
        <v/>
      </c>
      <c r="I508" s="12" t="str">
        <f>IF($E508 &lt;&gt; "", IF(E508 = 0, "", VLOOKUP(E508,'Cond Perturbation'!A:B,2,FALSE)),"")</f>
        <v/>
      </c>
      <c r="J508" s="28"/>
      <c r="K508" s="29" t="str">
        <f>IF($B508 &lt;&gt; "", IF(C508="Oui",IF(H508=1,IF(E508=0,Résultat!G$8,IF(J508="No",Résultat!$G$8,Résultat!$G$7)),IF(H508=2,IF(E508=0,Résultat!G$9,IF(J508="No",Résultat!$G$9,Résultat!$G$7)),Résultat!$G$7)),IF(C508 = "Totale", IF(H508=1,IF(E508=0,Résultat!G$8,IF(J508="No",Résultat!$G$9,Résultat!$G$7)),IF(H508=2,IF(E508=0,Résultat!G$9,IF(J508="No",Résultat!$G$9,Résultat!$G$7)),Résultat!$G$7)),Résultat!$G$7)), "")</f>
        <v/>
      </c>
    </row>
    <row r="509" spans="1:11" ht="20.100000000000001" customHeight="1">
      <c r="A509" s="26"/>
      <c r="B509" s="27"/>
      <c r="C509" s="11" t="str">
        <f>IF($B509 &lt;&gt; "",VLOOKUP(MID(B509,3,5),'Recyclabilité Prod Matx'!C:F,2,FALSE), "")</f>
        <v/>
      </c>
      <c r="D509" s="11" t="str">
        <f>IF($B509 &lt;&gt; "",VLOOKUP(MID(B509,3,5),'Recyclabilité Prod Matx'!C:F,3,FALSE),"")</f>
        <v/>
      </c>
      <c r="E509" s="11" t="str">
        <f>IF($B509 &lt;&gt; "",VLOOKUP(MID(B509,3,5),'Recyclabilité Prod Matx'!C:F,4,FALSE), "")</f>
        <v/>
      </c>
      <c r="F509" s="12" t="str">
        <f>IF($B509 &lt;&gt; "", IF(C509="Totale","",IF(D509 = 0, "", VLOOKUP(D509,'Cond Compo'!A:B,2,FALSE))),"")</f>
        <v/>
      </c>
      <c r="G509" s="28"/>
      <c r="H509" s="11" t="str">
        <f xml:space="preserve"> IF(C509="Totale",2,IF($G509 &lt;&gt; "", IF(D509 = "E",MATCH(G509, 'Cond Compo'!D$16:D$18, 0), MATCH(G509, 'Cond Compo'!C$16:C$19, 0)), ""))</f>
        <v/>
      </c>
      <c r="I509" s="12" t="str">
        <f>IF($E509 &lt;&gt; "", IF(E509 = 0, "", VLOOKUP(E509,'Cond Perturbation'!A:B,2,FALSE)),"")</f>
        <v/>
      </c>
      <c r="J509" s="28"/>
      <c r="K509" s="29" t="str">
        <f>IF($B509 &lt;&gt; "", IF(C509="Oui",IF(H509=1,IF(E509=0,Résultat!G$8,IF(J509="No",Résultat!$G$8,Résultat!$G$7)),IF(H509=2,IF(E509=0,Résultat!G$9,IF(J509="No",Résultat!$G$9,Résultat!$G$7)),Résultat!$G$7)),IF(C509 = "Totale", IF(H509=1,IF(E509=0,Résultat!G$8,IF(J509="No",Résultat!$G$9,Résultat!$G$7)),IF(H509=2,IF(E509=0,Résultat!G$9,IF(J509="No",Résultat!$G$9,Résultat!$G$7)),Résultat!$G$7)),Résultat!$G$7)), "")</f>
        <v/>
      </c>
    </row>
    <row r="510" spans="1:11" ht="20.100000000000001" customHeight="1">
      <c r="A510" s="26"/>
      <c r="B510" s="27"/>
      <c r="C510" s="11" t="str">
        <f>IF($B510 &lt;&gt; "",VLOOKUP(MID(B510,3,5),'Recyclabilité Prod Matx'!C:F,2,FALSE), "")</f>
        <v/>
      </c>
      <c r="D510" s="11" t="str">
        <f>IF($B510 &lt;&gt; "",VLOOKUP(MID(B510,3,5),'Recyclabilité Prod Matx'!C:F,3,FALSE),"")</f>
        <v/>
      </c>
      <c r="E510" s="11" t="str">
        <f>IF($B510 &lt;&gt; "",VLOOKUP(MID(B510,3,5),'Recyclabilité Prod Matx'!C:F,4,FALSE), "")</f>
        <v/>
      </c>
      <c r="F510" s="12" t="str">
        <f>IF($B510 &lt;&gt; "", IF(C510="Totale","",IF(D510 = 0, "", VLOOKUP(D510,'Cond Compo'!A:B,2,FALSE))),"")</f>
        <v/>
      </c>
      <c r="G510" s="28"/>
      <c r="H510" s="11" t="str">
        <f xml:space="preserve"> IF(C510="Totale",2,IF($G510 &lt;&gt; "", IF(D510 = "E",MATCH(G510, 'Cond Compo'!D$16:D$18, 0), MATCH(G510, 'Cond Compo'!C$16:C$19, 0)), ""))</f>
        <v/>
      </c>
      <c r="I510" s="12" t="str">
        <f>IF($E510 &lt;&gt; "", IF(E510 = 0, "", VLOOKUP(E510,'Cond Perturbation'!A:B,2,FALSE)),"")</f>
        <v/>
      </c>
      <c r="J510" s="28"/>
      <c r="K510" s="29" t="str">
        <f>IF($B510 &lt;&gt; "", IF(C510="Oui",IF(H510=1,IF(E510=0,Résultat!G$8,IF(J510="No",Résultat!$G$8,Résultat!$G$7)),IF(H510=2,IF(E510=0,Résultat!G$9,IF(J510="No",Résultat!$G$9,Résultat!$G$7)),Résultat!$G$7)),IF(C510 = "Totale", IF(H510=1,IF(E510=0,Résultat!G$8,IF(J510="No",Résultat!$G$9,Résultat!$G$7)),IF(H510=2,IF(E510=0,Résultat!G$9,IF(J510="No",Résultat!$G$9,Résultat!$G$7)),Résultat!$G$7)),Résultat!$G$7)), "")</f>
        <v/>
      </c>
    </row>
    <row r="511" spans="1:11" ht="20.100000000000001" customHeight="1">
      <c r="A511" s="26"/>
      <c r="B511" s="27"/>
      <c r="C511" s="11" t="str">
        <f>IF($B511 &lt;&gt; "",VLOOKUP(MID(B511,3,5),'Recyclabilité Prod Matx'!C:F,2,FALSE), "")</f>
        <v/>
      </c>
      <c r="D511" s="11" t="str">
        <f>IF($B511 &lt;&gt; "",VLOOKUP(MID(B511,3,5),'Recyclabilité Prod Matx'!C:F,3,FALSE),"")</f>
        <v/>
      </c>
      <c r="E511" s="11" t="str">
        <f>IF($B511 &lt;&gt; "",VLOOKUP(MID(B511,3,5),'Recyclabilité Prod Matx'!C:F,4,FALSE), "")</f>
        <v/>
      </c>
      <c r="F511" s="12" t="str">
        <f>IF($B511 &lt;&gt; "", IF(C511="Totale","",IF(D511 = 0, "", VLOOKUP(D511,'Cond Compo'!A:B,2,FALSE))),"")</f>
        <v/>
      </c>
      <c r="G511" s="28"/>
      <c r="H511" s="11" t="str">
        <f xml:space="preserve"> IF(C511="Totale",2,IF($G511 &lt;&gt; "", IF(D511 = "E",MATCH(G511, 'Cond Compo'!D$16:D$18, 0), MATCH(G511, 'Cond Compo'!C$16:C$19, 0)), ""))</f>
        <v/>
      </c>
      <c r="I511" s="12" t="str">
        <f>IF($E511 &lt;&gt; "", IF(E511 = 0, "", VLOOKUP(E511,'Cond Perturbation'!A:B,2,FALSE)),"")</f>
        <v/>
      </c>
      <c r="J511" s="28"/>
      <c r="K511" s="29" t="str">
        <f>IF($B511 &lt;&gt; "", IF(C511="Oui",IF(H511=1,IF(E511=0,Résultat!G$8,IF(J511="No",Résultat!$G$8,Résultat!$G$7)),IF(H511=2,IF(E511=0,Résultat!G$9,IF(J511="No",Résultat!$G$9,Résultat!$G$7)),Résultat!$G$7)),IF(C511 = "Totale", IF(H511=1,IF(E511=0,Résultat!G$8,IF(J511="No",Résultat!$G$9,Résultat!$G$7)),IF(H511=2,IF(E511=0,Résultat!G$9,IF(J511="No",Résultat!$G$9,Résultat!$G$7)),Résultat!$G$7)),Résultat!$G$7)), "")</f>
        <v/>
      </c>
    </row>
    <row r="512" spans="1:11" ht="20.100000000000001" customHeight="1">
      <c r="A512" s="26"/>
      <c r="B512" s="27"/>
      <c r="C512" s="11" t="str">
        <f>IF($B512 &lt;&gt; "",VLOOKUP(MID(B512,3,5),'Recyclabilité Prod Matx'!C:F,2,FALSE), "")</f>
        <v/>
      </c>
      <c r="D512" s="11" t="str">
        <f>IF($B512 &lt;&gt; "",VLOOKUP(MID(B512,3,5),'Recyclabilité Prod Matx'!C:F,3,FALSE),"")</f>
        <v/>
      </c>
      <c r="E512" s="11" t="str">
        <f>IF($B512 &lt;&gt; "",VLOOKUP(MID(B512,3,5),'Recyclabilité Prod Matx'!C:F,4,FALSE), "")</f>
        <v/>
      </c>
      <c r="F512" s="12" t="str">
        <f>IF($B512 &lt;&gt; "", IF(C512="Totale","",IF(D512 = 0, "", VLOOKUP(D512,'Cond Compo'!A:B,2,FALSE))),"")</f>
        <v/>
      </c>
      <c r="G512" s="28"/>
      <c r="H512" s="11" t="str">
        <f xml:space="preserve"> IF(C512="Totale",2,IF($G512 &lt;&gt; "", IF(D512 = "E",MATCH(G512, 'Cond Compo'!D$16:D$18, 0), MATCH(G512, 'Cond Compo'!C$16:C$19, 0)), ""))</f>
        <v/>
      </c>
      <c r="I512" s="12" t="str">
        <f>IF($E512 &lt;&gt; "", IF(E512 = 0, "", VLOOKUP(E512,'Cond Perturbation'!A:B,2,FALSE)),"")</f>
        <v/>
      </c>
      <c r="J512" s="28"/>
      <c r="K512" s="29" t="str">
        <f>IF($B512 &lt;&gt; "", IF(C512="Oui",IF(H512=1,IF(E512=0,Résultat!G$8,IF(J512="No",Résultat!$G$8,Résultat!$G$7)),IF(H512=2,IF(E512=0,Résultat!G$9,IF(J512="No",Résultat!$G$9,Résultat!$G$7)),Résultat!$G$7)),IF(C512 = "Totale", IF(H512=1,IF(E512=0,Résultat!G$8,IF(J512="No",Résultat!$G$9,Résultat!$G$7)),IF(H512=2,IF(E512=0,Résultat!G$9,IF(J512="No",Résultat!$G$9,Résultat!$G$7)),Résultat!$G$7)),Résultat!$G$7)), "")</f>
        <v/>
      </c>
    </row>
    <row r="513" spans="1:11" ht="20.100000000000001" customHeight="1">
      <c r="A513" s="26"/>
      <c r="B513" s="27"/>
      <c r="C513" s="11" t="str">
        <f>IF($B513 &lt;&gt; "",VLOOKUP(MID(B513,3,5),'Recyclabilité Prod Matx'!C:F,2,FALSE), "")</f>
        <v/>
      </c>
      <c r="D513" s="11" t="str">
        <f>IF($B513 &lt;&gt; "",VLOOKUP(MID(B513,3,5),'Recyclabilité Prod Matx'!C:F,3,FALSE),"")</f>
        <v/>
      </c>
      <c r="E513" s="11" t="str">
        <f>IF($B513 &lt;&gt; "",VLOOKUP(MID(B513,3,5),'Recyclabilité Prod Matx'!C:F,4,FALSE), "")</f>
        <v/>
      </c>
      <c r="F513" s="12" t="str">
        <f>IF($B513 &lt;&gt; "", IF(C513="Totale","",IF(D513 = 0, "", VLOOKUP(D513,'Cond Compo'!A:B,2,FALSE))),"")</f>
        <v/>
      </c>
      <c r="G513" s="28"/>
      <c r="H513" s="11" t="str">
        <f xml:space="preserve"> IF(C513="Totale",2,IF($G513 &lt;&gt; "", IF(D513 = "E",MATCH(G513, 'Cond Compo'!D$16:D$18, 0), MATCH(G513, 'Cond Compo'!C$16:C$19, 0)), ""))</f>
        <v/>
      </c>
      <c r="I513" s="12" t="str">
        <f>IF($E513 &lt;&gt; "", IF(E513 = 0, "", VLOOKUP(E513,'Cond Perturbation'!A:B,2,FALSE)),"")</f>
        <v/>
      </c>
      <c r="J513" s="28"/>
      <c r="K513" s="29" t="str">
        <f>IF($B513 &lt;&gt; "", IF(C513="Oui",IF(H513=1,IF(E513=0,Résultat!G$8,IF(J513="No",Résultat!$G$8,Résultat!$G$7)),IF(H513=2,IF(E513=0,Résultat!G$9,IF(J513="No",Résultat!$G$9,Résultat!$G$7)),Résultat!$G$7)),IF(C513 = "Totale", IF(H513=1,IF(E513=0,Résultat!G$8,IF(J513="No",Résultat!$G$9,Résultat!$G$7)),IF(H513=2,IF(E513=0,Résultat!G$9,IF(J513="No",Résultat!$G$9,Résultat!$G$7)),Résultat!$G$7)),Résultat!$G$7)), "")</f>
        <v/>
      </c>
    </row>
    <row r="514" spans="1:11" ht="20.100000000000001" customHeight="1">
      <c r="A514" s="26"/>
      <c r="B514" s="27"/>
      <c r="C514" s="11" t="str">
        <f>IF($B514 &lt;&gt; "",VLOOKUP(MID(B514,3,5),'Recyclabilité Prod Matx'!C:F,2,FALSE), "")</f>
        <v/>
      </c>
      <c r="D514" s="11" t="str">
        <f>IF($B514 &lt;&gt; "",VLOOKUP(MID(B514,3,5),'Recyclabilité Prod Matx'!C:F,3,FALSE),"")</f>
        <v/>
      </c>
      <c r="E514" s="11" t="str">
        <f>IF($B514 &lt;&gt; "",VLOOKUP(MID(B514,3,5),'Recyclabilité Prod Matx'!C:F,4,FALSE), "")</f>
        <v/>
      </c>
      <c r="F514" s="12" t="str">
        <f>IF($B514 &lt;&gt; "", IF(C514="Totale","",IF(D514 = 0, "", VLOOKUP(D514,'Cond Compo'!A:B,2,FALSE))),"")</f>
        <v/>
      </c>
      <c r="G514" s="28"/>
      <c r="H514" s="11" t="str">
        <f xml:space="preserve"> IF(C514="Totale",2,IF($G514 &lt;&gt; "", IF(D514 = "E",MATCH(G514, 'Cond Compo'!D$16:D$18, 0), MATCH(G514, 'Cond Compo'!C$16:C$19, 0)), ""))</f>
        <v/>
      </c>
      <c r="I514" s="12" t="str">
        <f>IF($E514 &lt;&gt; "", IF(E514 = 0, "", VLOOKUP(E514,'Cond Perturbation'!A:B,2,FALSE)),"")</f>
        <v/>
      </c>
      <c r="J514" s="28"/>
      <c r="K514" s="29" t="str">
        <f>IF($B514 &lt;&gt; "", IF(C514="Oui",IF(H514=1,IF(E514=0,Résultat!G$8,IF(J514="No",Résultat!$G$8,Résultat!$G$7)),IF(H514=2,IF(E514=0,Résultat!G$9,IF(J514="No",Résultat!$G$9,Résultat!$G$7)),Résultat!$G$7)),IF(C514 = "Totale", IF(H514=1,IF(E514=0,Résultat!G$8,IF(J514="No",Résultat!$G$9,Résultat!$G$7)),IF(H514=2,IF(E514=0,Résultat!G$9,IF(J514="No",Résultat!$G$9,Résultat!$G$7)),Résultat!$G$7)),Résultat!$G$7)), "")</f>
        <v/>
      </c>
    </row>
    <row r="515" spans="1:11" ht="20.100000000000001" customHeight="1">
      <c r="A515" s="26"/>
      <c r="B515" s="27"/>
      <c r="C515" s="11" t="str">
        <f>IF($B515 &lt;&gt; "",VLOOKUP(MID(B515,3,5),'Recyclabilité Prod Matx'!C:F,2,FALSE), "")</f>
        <v/>
      </c>
      <c r="D515" s="11" t="str">
        <f>IF($B515 &lt;&gt; "",VLOOKUP(MID(B515,3,5),'Recyclabilité Prod Matx'!C:F,3,FALSE),"")</f>
        <v/>
      </c>
      <c r="E515" s="11" t="str">
        <f>IF($B515 &lt;&gt; "",VLOOKUP(MID(B515,3,5),'Recyclabilité Prod Matx'!C:F,4,FALSE), "")</f>
        <v/>
      </c>
      <c r="F515" s="12" t="str">
        <f>IF($B515 &lt;&gt; "", IF(C515="Totale","",IF(D515 = 0, "", VLOOKUP(D515,'Cond Compo'!A:B,2,FALSE))),"")</f>
        <v/>
      </c>
      <c r="G515" s="28"/>
      <c r="H515" s="11" t="str">
        <f xml:space="preserve"> IF(C515="Totale",2,IF($G515 &lt;&gt; "", IF(D515 = "E",MATCH(G515, 'Cond Compo'!D$16:D$18, 0), MATCH(G515, 'Cond Compo'!C$16:C$19, 0)), ""))</f>
        <v/>
      </c>
      <c r="I515" s="12" t="str">
        <f>IF($E515 &lt;&gt; "", IF(E515 = 0, "", VLOOKUP(E515,'Cond Perturbation'!A:B,2,FALSE)),"")</f>
        <v/>
      </c>
      <c r="J515" s="28"/>
      <c r="K515" s="29" t="str">
        <f>IF($B515 &lt;&gt; "", IF(C515="Oui",IF(H515=1,IF(E515=0,Résultat!G$8,IF(J515="No",Résultat!$G$8,Résultat!$G$7)),IF(H515=2,IF(E515=0,Résultat!G$9,IF(J515="No",Résultat!$G$9,Résultat!$G$7)),Résultat!$G$7)),IF(C515 = "Totale", IF(H515=1,IF(E515=0,Résultat!G$8,IF(J515="No",Résultat!$G$9,Résultat!$G$7)),IF(H515=2,IF(E515=0,Résultat!G$9,IF(J515="No",Résultat!$G$9,Résultat!$G$7)),Résultat!$G$7)),Résultat!$G$7)), "")</f>
        <v/>
      </c>
    </row>
    <row r="516" spans="1:11" ht="20.100000000000001" customHeight="1">
      <c r="A516" s="26"/>
      <c r="B516" s="27"/>
      <c r="C516" s="11" t="str">
        <f>IF($B516 &lt;&gt; "",VLOOKUP(MID(B516,3,5),'Recyclabilité Prod Matx'!C:F,2,FALSE), "")</f>
        <v/>
      </c>
      <c r="D516" s="11" t="str">
        <f>IF($B516 &lt;&gt; "",VLOOKUP(MID(B516,3,5),'Recyclabilité Prod Matx'!C:F,3,FALSE),"")</f>
        <v/>
      </c>
      <c r="E516" s="11" t="str">
        <f>IF($B516 &lt;&gt; "",VLOOKUP(MID(B516,3,5),'Recyclabilité Prod Matx'!C:F,4,FALSE), "")</f>
        <v/>
      </c>
      <c r="F516" s="12" t="str">
        <f>IF($B516 &lt;&gt; "", IF(C516="Totale","",IF(D516 = 0, "", VLOOKUP(D516,'Cond Compo'!A:B,2,FALSE))),"")</f>
        <v/>
      </c>
      <c r="G516" s="28"/>
      <c r="H516" s="11" t="str">
        <f xml:space="preserve"> IF(C516="Totale",2,IF($G516 &lt;&gt; "", IF(D516 = "E",MATCH(G516, 'Cond Compo'!D$16:D$18, 0), MATCH(G516, 'Cond Compo'!C$16:C$19, 0)), ""))</f>
        <v/>
      </c>
      <c r="I516" s="12" t="str">
        <f>IF($E516 &lt;&gt; "", IF(E516 = 0, "", VLOOKUP(E516,'Cond Perturbation'!A:B,2,FALSE)),"")</f>
        <v/>
      </c>
      <c r="J516" s="28"/>
      <c r="K516" s="29" t="str">
        <f>IF($B516 &lt;&gt; "", IF(C516="Oui",IF(H516=1,IF(E516=0,Résultat!G$8,IF(J516="No",Résultat!$G$8,Résultat!$G$7)),IF(H516=2,IF(E516=0,Résultat!G$9,IF(J516="No",Résultat!$G$9,Résultat!$G$7)),Résultat!$G$7)),IF(C516 = "Totale", IF(H516=1,IF(E516=0,Résultat!G$8,IF(J516="No",Résultat!$G$9,Résultat!$G$7)),IF(H516=2,IF(E516=0,Résultat!G$9,IF(J516="No",Résultat!$G$9,Résultat!$G$7)),Résultat!$G$7)),Résultat!$G$7)), "")</f>
        <v/>
      </c>
    </row>
    <row r="517" spans="1:11" ht="20.100000000000001" customHeight="1">
      <c r="A517" s="26"/>
      <c r="B517" s="27"/>
      <c r="C517" s="11" t="str">
        <f>IF($B517 &lt;&gt; "",VLOOKUP(MID(B517,3,5),'Recyclabilité Prod Matx'!C:F,2,FALSE), "")</f>
        <v/>
      </c>
      <c r="D517" s="11" t="str">
        <f>IF($B517 &lt;&gt; "",VLOOKUP(MID(B517,3,5),'Recyclabilité Prod Matx'!C:F,3,FALSE),"")</f>
        <v/>
      </c>
      <c r="E517" s="11" t="str">
        <f>IF($B517 &lt;&gt; "",VLOOKUP(MID(B517,3,5),'Recyclabilité Prod Matx'!C:F,4,FALSE), "")</f>
        <v/>
      </c>
      <c r="F517" s="12" t="str">
        <f>IF($B517 &lt;&gt; "", IF(C517="Totale","",IF(D517 = 0, "", VLOOKUP(D517,'Cond Compo'!A:B,2,FALSE))),"")</f>
        <v/>
      </c>
      <c r="G517" s="28"/>
      <c r="H517" s="11" t="str">
        <f xml:space="preserve"> IF(C517="Totale",2,IF($G517 &lt;&gt; "", IF(D517 = "E",MATCH(G517, 'Cond Compo'!D$16:D$18, 0), MATCH(G517, 'Cond Compo'!C$16:C$19, 0)), ""))</f>
        <v/>
      </c>
      <c r="I517" s="12" t="str">
        <f>IF($E517 &lt;&gt; "", IF(E517 = 0, "", VLOOKUP(E517,'Cond Perturbation'!A:B,2,FALSE)),"")</f>
        <v/>
      </c>
      <c r="J517" s="28"/>
      <c r="K517" s="29" t="str">
        <f>IF($B517 &lt;&gt; "", IF(C517="Oui",IF(H517=1,IF(E517=0,Résultat!G$8,IF(J517="No",Résultat!$G$8,Résultat!$G$7)),IF(H517=2,IF(E517=0,Résultat!G$9,IF(J517="No",Résultat!$G$9,Résultat!$G$7)),Résultat!$G$7)),IF(C517 = "Totale", IF(H517=1,IF(E517=0,Résultat!G$8,IF(J517="No",Résultat!$G$9,Résultat!$G$7)),IF(H517=2,IF(E517=0,Résultat!G$9,IF(J517="No",Résultat!$G$9,Résultat!$G$7)),Résultat!$G$7)),Résultat!$G$7)), "")</f>
        <v/>
      </c>
    </row>
    <row r="518" spans="1:11" ht="20.100000000000001" customHeight="1">
      <c r="A518" s="26"/>
      <c r="B518" s="27"/>
      <c r="C518" s="11" t="str">
        <f>IF($B518 &lt;&gt; "",VLOOKUP(MID(B518,3,5),'Recyclabilité Prod Matx'!C:F,2,FALSE), "")</f>
        <v/>
      </c>
      <c r="D518" s="11" t="str">
        <f>IF($B518 &lt;&gt; "",VLOOKUP(MID(B518,3,5),'Recyclabilité Prod Matx'!C:F,3,FALSE),"")</f>
        <v/>
      </c>
      <c r="E518" s="11" t="str">
        <f>IF($B518 &lt;&gt; "",VLOOKUP(MID(B518,3,5),'Recyclabilité Prod Matx'!C:F,4,FALSE), "")</f>
        <v/>
      </c>
      <c r="F518" s="12" t="str">
        <f>IF($B518 &lt;&gt; "", IF(C518="Totale","",IF(D518 = 0, "", VLOOKUP(D518,'Cond Compo'!A:B,2,FALSE))),"")</f>
        <v/>
      </c>
      <c r="G518" s="28"/>
      <c r="H518" s="11" t="str">
        <f xml:space="preserve"> IF(C518="Totale",2,IF($G518 &lt;&gt; "", IF(D518 = "E",MATCH(G518, 'Cond Compo'!D$16:D$18, 0), MATCH(G518, 'Cond Compo'!C$16:C$19, 0)), ""))</f>
        <v/>
      </c>
      <c r="I518" s="12" t="str">
        <f>IF($E518 &lt;&gt; "", IF(E518 = 0, "", VLOOKUP(E518,'Cond Perturbation'!A:B,2,FALSE)),"")</f>
        <v/>
      </c>
      <c r="J518" s="28"/>
      <c r="K518" s="29" t="str">
        <f>IF($B518 &lt;&gt; "", IF(C518="Oui",IF(H518=1,IF(E518=0,Résultat!G$8,IF(J518="No",Résultat!$G$8,Résultat!$G$7)),IF(H518=2,IF(E518=0,Résultat!G$9,IF(J518="No",Résultat!$G$9,Résultat!$G$7)),Résultat!$G$7)),IF(C518 = "Totale", IF(H518=1,IF(E518=0,Résultat!G$8,IF(J518="No",Résultat!$G$9,Résultat!$G$7)),IF(H518=2,IF(E518=0,Résultat!G$9,IF(J518="No",Résultat!$G$9,Résultat!$G$7)),Résultat!$G$7)),Résultat!$G$7)), "")</f>
        <v/>
      </c>
    </row>
    <row r="519" spans="1:11" ht="20.100000000000001" customHeight="1">
      <c r="A519" s="26"/>
      <c r="B519" s="27"/>
      <c r="C519" s="11" t="str">
        <f>IF($B519 &lt;&gt; "",VLOOKUP(MID(B519,3,5),'Recyclabilité Prod Matx'!C:F,2,FALSE), "")</f>
        <v/>
      </c>
      <c r="D519" s="11" t="str">
        <f>IF($B519 &lt;&gt; "",VLOOKUP(MID(B519,3,5),'Recyclabilité Prod Matx'!C:F,3,FALSE),"")</f>
        <v/>
      </c>
      <c r="E519" s="11" t="str">
        <f>IF($B519 &lt;&gt; "",VLOOKUP(MID(B519,3,5),'Recyclabilité Prod Matx'!C:F,4,FALSE), "")</f>
        <v/>
      </c>
      <c r="F519" s="12" t="str">
        <f>IF($B519 &lt;&gt; "", IF(C519="Totale","",IF(D519 = 0, "", VLOOKUP(D519,'Cond Compo'!A:B,2,FALSE))),"")</f>
        <v/>
      </c>
      <c r="G519" s="28"/>
      <c r="H519" s="11" t="str">
        <f xml:space="preserve"> IF(C519="Totale",2,IF($G519 &lt;&gt; "", IF(D519 = "E",MATCH(G519, 'Cond Compo'!D$16:D$18, 0), MATCH(G519, 'Cond Compo'!C$16:C$19, 0)), ""))</f>
        <v/>
      </c>
      <c r="I519" s="12" t="str">
        <f>IF($E519 &lt;&gt; "", IF(E519 = 0, "", VLOOKUP(E519,'Cond Perturbation'!A:B,2,FALSE)),"")</f>
        <v/>
      </c>
      <c r="J519" s="28"/>
      <c r="K519" s="29" t="str">
        <f>IF($B519 &lt;&gt; "", IF(C519="Oui",IF(H519=1,IF(E519=0,Résultat!G$8,IF(J519="No",Résultat!$G$8,Résultat!$G$7)),IF(H519=2,IF(E519=0,Résultat!G$9,IF(J519="No",Résultat!$G$9,Résultat!$G$7)),Résultat!$G$7)),IF(C519 = "Totale", IF(H519=1,IF(E519=0,Résultat!G$8,IF(J519="No",Résultat!$G$9,Résultat!$G$7)),IF(H519=2,IF(E519=0,Résultat!G$9,IF(J519="No",Résultat!$G$9,Résultat!$G$7)),Résultat!$G$7)),Résultat!$G$7)), "")</f>
        <v/>
      </c>
    </row>
    <row r="520" spans="1:11" ht="20.100000000000001" customHeight="1">
      <c r="A520" s="26"/>
      <c r="B520" s="27"/>
      <c r="C520" s="11" t="str">
        <f>IF($B520 &lt;&gt; "",VLOOKUP(MID(B520,3,5),'Recyclabilité Prod Matx'!C:F,2,FALSE), "")</f>
        <v/>
      </c>
      <c r="D520" s="11" t="str">
        <f>IF($B520 &lt;&gt; "",VLOOKUP(MID(B520,3,5),'Recyclabilité Prod Matx'!C:F,3,FALSE),"")</f>
        <v/>
      </c>
      <c r="E520" s="11" t="str">
        <f>IF($B520 &lt;&gt; "",VLOOKUP(MID(B520,3,5),'Recyclabilité Prod Matx'!C:F,4,FALSE), "")</f>
        <v/>
      </c>
      <c r="F520" s="12" t="str">
        <f>IF($B520 &lt;&gt; "", IF(C520="Totale","",IF(D520 = 0, "", VLOOKUP(D520,'Cond Compo'!A:B,2,FALSE))),"")</f>
        <v/>
      </c>
      <c r="G520" s="28"/>
      <c r="H520" s="11" t="str">
        <f xml:space="preserve"> IF(C520="Totale",2,IF($G520 &lt;&gt; "", IF(D520 = "E",MATCH(G520, 'Cond Compo'!D$16:D$18, 0), MATCH(G520, 'Cond Compo'!C$16:C$19, 0)), ""))</f>
        <v/>
      </c>
      <c r="I520" s="12" t="str">
        <f>IF($E520 &lt;&gt; "", IF(E520 = 0, "", VLOOKUP(E520,'Cond Perturbation'!A:B,2,FALSE)),"")</f>
        <v/>
      </c>
      <c r="J520" s="28"/>
      <c r="K520" s="29" t="str">
        <f>IF($B520 &lt;&gt; "", IF(C520="Oui",IF(H520=1,IF(E520=0,Résultat!G$8,IF(J520="No",Résultat!$G$8,Résultat!$G$7)),IF(H520=2,IF(E520=0,Résultat!G$9,IF(J520="No",Résultat!$G$9,Résultat!$G$7)),Résultat!$G$7)),IF(C520 = "Totale", IF(H520=1,IF(E520=0,Résultat!G$8,IF(J520="No",Résultat!$G$9,Résultat!$G$7)),IF(H520=2,IF(E520=0,Résultat!G$9,IF(J520="No",Résultat!$G$9,Résultat!$G$7)),Résultat!$G$7)),Résultat!$G$7)), "")</f>
        <v/>
      </c>
    </row>
    <row r="521" spans="1:11" ht="20.100000000000001" customHeight="1">
      <c r="A521" s="26"/>
      <c r="B521" s="27"/>
      <c r="C521" s="11" t="str">
        <f>IF($B521 &lt;&gt; "",VLOOKUP(MID(B521,3,5),'Recyclabilité Prod Matx'!C:F,2,FALSE), "")</f>
        <v/>
      </c>
      <c r="D521" s="11" t="str">
        <f>IF($B521 &lt;&gt; "",VLOOKUP(MID(B521,3,5),'Recyclabilité Prod Matx'!C:F,3,FALSE),"")</f>
        <v/>
      </c>
      <c r="E521" s="11" t="str">
        <f>IF($B521 &lt;&gt; "",VLOOKUP(MID(B521,3,5),'Recyclabilité Prod Matx'!C:F,4,FALSE), "")</f>
        <v/>
      </c>
      <c r="F521" s="12" t="str">
        <f>IF($B521 &lt;&gt; "", IF(C521="Totale","",IF(D521 = 0, "", VLOOKUP(D521,'Cond Compo'!A:B,2,FALSE))),"")</f>
        <v/>
      </c>
      <c r="G521" s="28"/>
      <c r="H521" s="11" t="str">
        <f xml:space="preserve"> IF(C521="Totale",2,IF($G521 &lt;&gt; "", IF(D521 = "E",MATCH(G521, 'Cond Compo'!D$16:D$18, 0), MATCH(G521, 'Cond Compo'!C$16:C$19, 0)), ""))</f>
        <v/>
      </c>
      <c r="I521" s="12" t="str">
        <f>IF($E521 &lt;&gt; "", IF(E521 = 0, "", VLOOKUP(E521,'Cond Perturbation'!A:B,2,FALSE)),"")</f>
        <v/>
      </c>
      <c r="J521" s="28"/>
      <c r="K521" s="29" t="str">
        <f>IF($B521 &lt;&gt; "", IF(C521="Oui",IF(H521=1,IF(E521=0,Résultat!G$8,IF(J521="No",Résultat!$G$8,Résultat!$G$7)),IF(H521=2,IF(E521=0,Résultat!G$9,IF(J521="No",Résultat!$G$9,Résultat!$G$7)),Résultat!$G$7)),IF(C521 = "Totale", IF(H521=1,IF(E521=0,Résultat!G$8,IF(J521="No",Résultat!$G$9,Résultat!$G$7)),IF(H521=2,IF(E521=0,Résultat!G$9,IF(J521="No",Résultat!$G$9,Résultat!$G$7)),Résultat!$G$7)),Résultat!$G$7)), "")</f>
        <v/>
      </c>
    </row>
    <row r="522" spans="1:11" ht="20.100000000000001" customHeight="1">
      <c r="A522" s="26"/>
      <c r="B522" s="27"/>
      <c r="C522" s="11" t="str">
        <f>IF($B522 &lt;&gt; "",VLOOKUP(MID(B522,3,5),'Recyclabilité Prod Matx'!C:F,2,FALSE), "")</f>
        <v/>
      </c>
      <c r="D522" s="11" t="str">
        <f>IF($B522 &lt;&gt; "",VLOOKUP(MID(B522,3,5),'Recyclabilité Prod Matx'!C:F,3,FALSE),"")</f>
        <v/>
      </c>
      <c r="E522" s="11" t="str">
        <f>IF($B522 &lt;&gt; "",VLOOKUP(MID(B522,3,5),'Recyclabilité Prod Matx'!C:F,4,FALSE), "")</f>
        <v/>
      </c>
      <c r="F522" s="12" t="str">
        <f>IF($B522 &lt;&gt; "", IF(C522="Totale","",IF(D522 = 0, "", VLOOKUP(D522,'Cond Compo'!A:B,2,FALSE))),"")</f>
        <v/>
      </c>
      <c r="G522" s="28"/>
      <c r="H522" s="11" t="str">
        <f xml:space="preserve"> IF(C522="Totale",2,IF($G522 &lt;&gt; "", IF(D522 = "E",MATCH(G522, 'Cond Compo'!D$16:D$18, 0), MATCH(G522, 'Cond Compo'!C$16:C$19, 0)), ""))</f>
        <v/>
      </c>
      <c r="I522" s="12" t="str">
        <f>IF($E522 &lt;&gt; "", IF(E522 = 0, "", VLOOKUP(E522,'Cond Perturbation'!A:B,2,FALSE)),"")</f>
        <v/>
      </c>
      <c r="J522" s="28"/>
      <c r="K522" s="29" t="str">
        <f>IF($B522 &lt;&gt; "", IF(C522="Oui",IF(H522=1,IF(E522=0,Résultat!G$8,IF(J522="No",Résultat!$G$8,Résultat!$G$7)),IF(H522=2,IF(E522=0,Résultat!G$9,IF(J522="No",Résultat!$G$9,Résultat!$G$7)),Résultat!$G$7)),IF(C522 = "Totale", IF(H522=1,IF(E522=0,Résultat!G$8,IF(J522="No",Résultat!$G$9,Résultat!$G$7)),IF(H522=2,IF(E522=0,Résultat!G$9,IF(J522="No",Résultat!$G$9,Résultat!$G$7)),Résultat!$G$7)),Résultat!$G$7)), "")</f>
        <v/>
      </c>
    </row>
    <row r="523" spans="1:11" ht="20.100000000000001" customHeight="1">
      <c r="A523" s="26"/>
      <c r="B523" s="27"/>
      <c r="C523" s="11" t="str">
        <f>IF($B523 &lt;&gt; "",VLOOKUP(MID(B523,3,5),'Recyclabilité Prod Matx'!C:F,2,FALSE), "")</f>
        <v/>
      </c>
      <c r="D523" s="11" t="str">
        <f>IF($B523 &lt;&gt; "",VLOOKUP(MID(B523,3,5),'Recyclabilité Prod Matx'!C:F,3,FALSE),"")</f>
        <v/>
      </c>
      <c r="E523" s="11" t="str">
        <f>IF($B523 &lt;&gt; "",VLOOKUP(MID(B523,3,5),'Recyclabilité Prod Matx'!C:F,4,FALSE), "")</f>
        <v/>
      </c>
      <c r="F523" s="12" t="str">
        <f>IF($B523 &lt;&gt; "", IF(C523="Totale","",IF(D523 = 0, "", VLOOKUP(D523,'Cond Compo'!A:B,2,FALSE))),"")</f>
        <v/>
      </c>
      <c r="G523" s="28"/>
      <c r="H523" s="11" t="str">
        <f xml:space="preserve"> IF(C523="Totale",2,IF($G523 &lt;&gt; "", IF(D523 = "E",MATCH(G523, 'Cond Compo'!D$16:D$18, 0), MATCH(G523, 'Cond Compo'!C$16:C$19, 0)), ""))</f>
        <v/>
      </c>
      <c r="I523" s="12" t="str">
        <f>IF($E523 &lt;&gt; "", IF(E523 = 0, "", VLOOKUP(E523,'Cond Perturbation'!A:B,2,FALSE)),"")</f>
        <v/>
      </c>
      <c r="J523" s="28"/>
      <c r="K523" s="29" t="str">
        <f>IF($B523 &lt;&gt; "", IF(C523="Oui",IF(H523=1,IF(E523=0,Résultat!G$8,IF(J523="No",Résultat!$G$8,Résultat!$G$7)),IF(H523=2,IF(E523=0,Résultat!G$9,IF(J523="No",Résultat!$G$9,Résultat!$G$7)),Résultat!$G$7)),IF(C523 = "Totale", IF(H523=1,IF(E523=0,Résultat!G$8,IF(J523="No",Résultat!$G$9,Résultat!$G$7)),IF(H523=2,IF(E523=0,Résultat!G$9,IF(J523="No",Résultat!$G$9,Résultat!$G$7)),Résultat!$G$7)),Résultat!$G$7)), "")</f>
        <v/>
      </c>
    </row>
    <row r="524" spans="1:11" ht="20.100000000000001" customHeight="1">
      <c r="A524" s="26"/>
      <c r="B524" s="27"/>
      <c r="C524" s="11" t="str">
        <f>IF($B524 &lt;&gt; "",VLOOKUP(MID(B524,3,5),'Recyclabilité Prod Matx'!C:F,2,FALSE), "")</f>
        <v/>
      </c>
      <c r="D524" s="11" t="str">
        <f>IF($B524 &lt;&gt; "",VLOOKUP(MID(B524,3,5),'Recyclabilité Prod Matx'!C:F,3,FALSE),"")</f>
        <v/>
      </c>
      <c r="E524" s="11" t="str">
        <f>IF($B524 &lt;&gt; "",VLOOKUP(MID(B524,3,5),'Recyclabilité Prod Matx'!C:F,4,FALSE), "")</f>
        <v/>
      </c>
      <c r="F524" s="12" t="str">
        <f>IF($B524 &lt;&gt; "", IF(C524="Totale","",IF(D524 = 0, "", VLOOKUP(D524,'Cond Compo'!A:B,2,FALSE))),"")</f>
        <v/>
      </c>
      <c r="G524" s="28"/>
      <c r="H524" s="11" t="str">
        <f xml:space="preserve"> IF(C524="Totale",2,IF($G524 &lt;&gt; "", IF(D524 = "E",MATCH(G524, 'Cond Compo'!D$16:D$18, 0), MATCH(G524, 'Cond Compo'!C$16:C$19, 0)), ""))</f>
        <v/>
      </c>
      <c r="I524" s="12" t="str">
        <f>IF($E524 &lt;&gt; "", IF(E524 = 0, "", VLOOKUP(E524,'Cond Perturbation'!A:B,2,FALSE)),"")</f>
        <v/>
      </c>
      <c r="J524" s="28"/>
      <c r="K524" s="29" t="str">
        <f>IF($B524 &lt;&gt; "", IF(C524="Oui",IF(H524=1,IF(E524=0,Résultat!G$8,IF(J524="No",Résultat!$G$8,Résultat!$G$7)),IF(H524=2,IF(E524=0,Résultat!G$9,IF(J524="No",Résultat!$G$9,Résultat!$G$7)),Résultat!$G$7)),IF(C524 = "Totale", IF(H524=1,IF(E524=0,Résultat!G$8,IF(J524="No",Résultat!$G$9,Résultat!$G$7)),IF(H524=2,IF(E524=0,Résultat!G$9,IF(J524="No",Résultat!$G$9,Résultat!$G$7)),Résultat!$G$7)),Résultat!$G$7)), "")</f>
        <v/>
      </c>
    </row>
    <row r="525" spans="1:11" ht="20.100000000000001" customHeight="1">
      <c r="A525" s="26"/>
      <c r="B525" s="27"/>
      <c r="C525" s="11" t="str">
        <f>IF($B525 &lt;&gt; "",VLOOKUP(MID(B525,3,5),'Recyclabilité Prod Matx'!C:F,2,FALSE), "")</f>
        <v/>
      </c>
      <c r="D525" s="11" t="str">
        <f>IF($B525 &lt;&gt; "",VLOOKUP(MID(B525,3,5),'Recyclabilité Prod Matx'!C:F,3,FALSE),"")</f>
        <v/>
      </c>
      <c r="E525" s="11" t="str">
        <f>IF($B525 &lt;&gt; "",VLOOKUP(MID(B525,3,5),'Recyclabilité Prod Matx'!C:F,4,FALSE), "")</f>
        <v/>
      </c>
      <c r="F525" s="12" t="str">
        <f>IF($B525 &lt;&gt; "", IF(C525="Totale","",IF(D525 = 0, "", VLOOKUP(D525,'Cond Compo'!A:B,2,FALSE))),"")</f>
        <v/>
      </c>
      <c r="G525" s="28"/>
      <c r="H525" s="11" t="str">
        <f xml:space="preserve"> IF(C525="Totale",2,IF($G525 &lt;&gt; "", IF(D525 = "E",MATCH(G525, 'Cond Compo'!D$16:D$18, 0), MATCH(G525, 'Cond Compo'!C$16:C$19, 0)), ""))</f>
        <v/>
      </c>
      <c r="I525" s="12" t="str">
        <f>IF($E525 &lt;&gt; "", IF(E525 = 0, "", VLOOKUP(E525,'Cond Perturbation'!A:B,2,FALSE)),"")</f>
        <v/>
      </c>
      <c r="J525" s="28"/>
      <c r="K525" s="29" t="str">
        <f>IF($B525 &lt;&gt; "", IF(C525="Oui",IF(H525=1,IF(E525=0,Résultat!G$8,IF(J525="No",Résultat!$G$8,Résultat!$G$7)),IF(H525=2,IF(E525=0,Résultat!G$9,IF(J525="No",Résultat!$G$9,Résultat!$G$7)),Résultat!$G$7)),IF(C525 = "Totale", IF(H525=1,IF(E525=0,Résultat!G$8,IF(J525="No",Résultat!$G$9,Résultat!$G$7)),IF(H525=2,IF(E525=0,Résultat!G$9,IF(J525="No",Résultat!$G$9,Résultat!$G$7)),Résultat!$G$7)),Résultat!$G$7)), "")</f>
        <v/>
      </c>
    </row>
    <row r="526" spans="1:11" ht="20.100000000000001" customHeight="1">
      <c r="A526" s="26"/>
      <c r="B526" s="27"/>
      <c r="C526" s="11" t="str">
        <f>IF($B526 &lt;&gt; "",VLOOKUP(MID(B526,3,5),'Recyclabilité Prod Matx'!C:F,2,FALSE), "")</f>
        <v/>
      </c>
      <c r="D526" s="11" t="str">
        <f>IF($B526 &lt;&gt; "",VLOOKUP(MID(B526,3,5),'Recyclabilité Prod Matx'!C:F,3,FALSE),"")</f>
        <v/>
      </c>
      <c r="E526" s="11" t="str">
        <f>IF($B526 &lt;&gt; "",VLOOKUP(MID(B526,3,5),'Recyclabilité Prod Matx'!C:F,4,FALSE), "")</f>
        <v/>
      </c>
      <c r="F526" s="12" t="str">
        <f>IF($B526 &lt;&gt; "", IF(C526="Totale","",IF(D526 = 0, "", VLOOKUP(D526,'Cond Compo'!A:B,2,FALSE))),"")</f>
        <v/>
      </c>
      <c r="G526" s="28"/>
      <c r="H526" s="11" t="str">
        <f xml:space="preserve"> IF(C526="Totale",2,IF($G526 &lt;&gt; "", IF(D526 = "E",MATCH(G526, 'Cond Compo'!D$16:D$18, 0), MATCH(G526, 'Cond Compo'!C$16:C$19, 0)), ""))</f>
        <v/>
      </c>
      <c r="I526" s="12" t="str">
        <f>IF($E526 &lt;&gt; "", IF(E526 = 0, "", VLOOKUP(E526,'Cond Perturbation'!A:B,2,FALSE)),"")</f>
        <v/>
      </c>
      <c r="J526" s="28"/>
      <c r="K526" s="29" t="str">
        <f>IF($B526 &lt;&gt; "", IF(C526="Oui",IF(H526=1,IF(E526=0,Résultat!G$8,IF(J526="No",Résultat!$G$8,Résultat!$G$7)),IF(H526=2,IF(E526=0,Résultat!G$9,IF(J526="No",Résultat!$G$9,Résultat!$G$7)),Résultat!$G$7)),IF(C526 = "Totale", IF(H526=1,IF(E526=0,Résultat!G$8,IF(J526="No",Résultat!$G$9,Résultat!$G$7)),IF(H526=2,IF(E526=0,Résultat!G$9,IF(J526="No",Résultat!$G$9,Résultat!$G$7)),Résultat!$G$7)),Résultat!$G$7)), "")</f>
        <v/>
      </c>
    </row>
    <row r="527" spans="1:11" ht="20.100000000000001" customHeight="1">
      <c r="A527" s="26"/>
      <c r="B527" s="27"/>
      <c r="C527" s="11" t="str">
        <f>IF($B527 &lt;&gt; "",VLOOKUP(MID(B527,3,5),'Recyclabilité Prod Matx'!C:F,2,FALSE), "")</f>
        <v/>
      </c>
      <c r="D527" s="11" t="str">
        <f>IF($B527 &lt;&gt; "",VLOOKUP(MID(B527,3,5),'Recyclabilité Prod Matx'!C:F,3,FALSE),"")</f>
        <v/>
      </c>
      <c r="E527" s="11" t="str">
        <f>IF($B527 &lt;&gt; "",VLOOKUP(MID(B527,3,5),'Recyclabilité Prod Matx'!C:F,4,FALSE), "")</f>
        <v/>
      </c>
      <c r="F527" s="12" t="str">
        <f>IF($B527 &lt;&gt; "", IF(C527="Totale","",IF(D527 = 0, "", VLOOKUP(D527,'Cond Compo'!A:B,2,FALSE))),"")</f>
        <v/>
      </c>
      <c r="G527" s="28"/>
      <c r="H527" s="11" t="str">
        <f xml:space="preserve"> IF(C527="Totale",2,IF($G527 &lt;&gt; "", IF(D527 = "E",MATCH(G527, 'Cond Compo'!D$16:D$18, 0), MATCH(G527, 'Cond Compo'!C$16:C$19, 0)), ""))</f>
        <v/>
      </c>
      <c r="I527" s="12" t="str">
        <f>IF($E527 &lt;&gt; "", IF(E527 = 0, "", VLOOKUP(E527,'Cond Perturbation'!A:B,2,FALSE)),"")</f>
        <v/>
      </c>
      <c r="J527" s="28"/>
      <c r="K527" s="29" t="str">
        <f>IF($B527 &lt;&gt; "", IF(C527="Oui",IF(H527=1,IF(E527=0,Résultat!G$8,IF(J527="No",Résultat!$G$8,Résultat!$G$7)),IF(H527=2,IF(E527=0,Résultat!G$9,IF(J527="No",Résultat!$G$9,Résultat!$G$7)),Résultat!$G$7)),IF(C527 = "Totale", IF(H527=1,IF(E527=0,Résultat!G$8,IF(J527="No",Résultat!$G$9,Résultat!$G$7)),IF(H527=2,IF(E527=0,Résultat!G$9,IF(J527="No",Résultat!$G$9,Résultat!$G$7)),Résultat!$G$7)),Résultat!$G$7)), "")</f>
        <v/>
      </c>
    </row>
    <row r="528" spans="1:11" ht="20.100000000000001" customHeight="1">
      <c r="A528" s="26"/>
      <c r="B528" s="27"/>
      <c r="C528" s="11" t="str">
        <f>IF($B528 &lt;&gt; "",VLOOKUP(MID(B528,3,5),'Recyclabilité Prod Matx'!C:F,2,FALSE), "")</f>
        <v/>
      </c>
      <c r="D528" s="11" t="str">
        <f>IF($B528 &lt;&gt; "",VLOOKUP(MID(B528,3,5),'Recyclabilité Prod Matx'!C:F,3,FALSE),"")</f>
        <v/>
      </c>
      <c r="E528" s="11" t="str">
        <f>IF($B528 &lt;&gt; "",VLOOKUP(MID(B528,3,5),'Recyclabilité Prod Matx'!C:F,4,FALSE), "")</f>
        <v/>
      </c>
      <c r="F528" s="12" t="str">
        <f>IF($B528 &lt;&gt; "", IF(C528="Totale","",IF(D528 = 0, "", VLOOKUP(D528,'Cond Compo'!A:B,2,FALSE))),"")</f>
        <v/>
      </c>
      <c r="G528" s="28"/>
      <c r="H528" s="11" t="str">
        <f xml:space="preserve"> IF(C528="Totale",2,IF($G528 &lt;&gt; "", IF(D528 = "E",MATCH(G528, 'Cond Compo'!D$16:D$18, 0), MATCH(G528, 'Cond Compo'!C$16:C$19, 0)), ""))</f>
        <v/>
      </c>
      <c r="I528" s="12" t="str">
        <f>IF($E528 &lt;&gt; "", IF(E528 = 0, "", VLOOKUP(E528,'Cond Perturbation'!A:B,2,FALSE)),"")</f>
        <v/>
      </c>
      <c r="J528" s="28"/>
      <c r="K528" s="29" t="str">
        <f>IF($B528 &lt;&gt; "", IF(C528="Oui",IF(H528=1,IF(E528=0,Résultat!G$8,IF(J528="No",Résultat!$G$8,Résultat!$G$7)),IF(H528=2,IF(E528=0,Résultat!G$9,IF(J528="No",Résultat!$G$9,Résultat!$G$7)),Résultat!$G$7)),IF(C528 = "Totale", IF(H528=1,IF(E528=0,Résultat!G$8,IF(J528="No",Résultat!$G$9,Résultat!$G$7)),IF(H528=2,IF(E528=0,Résultat!G$9,IF(J528="No",Résultat!$G$9,Résultat!$G$7)),Résultat!$G$7)),Résultat!$G$7)), "")</f>
        <v/>
      </c>
    </row>
    <row r="529" spans="1:11" ht="20.100000000000001" customHeight="1">
      <c r="A529" s="26"/>
      <c r="B529" s="27"/>
      <c r="C529" s="11" t="str">
        <f>IF($B529 &lt;&gt; "",VLOOKUP(MID(B529,3,5),'Recyclabilité Prod Matx'!C:F,2,FALSE), "")</f>
        <v/>
      </c>
      <c r="D529" s="11" t="str">
        <f>IF($B529 &lt;&gt; "",VLOOKUP(MID(B529,3,5),'Recyclabilité Prod Matx'!C:F,3,FALSE),"")</f>
        <v/>
      </c>
      <c r="E529" s="11" t="str">
        <f>IF($B529 &lt;&gt; "",VLOOKUP(MID(B529,3,5),'Recyclabilité Prod Matx'!C:F,4,FALSE), "")</f>
        <v/>
      </c>
      <c r="F529" s="12" t="str">
        <f>IF($B529 &lt;&gt; "", IF(C529="Totale","",IF(D529 = 0, "", VLOOKUP(D529,'Cond Compo'!A:B,2,FALSE))),"")</f>
        <v/>
      </c>
      <c r="G529" s="28"/>
      <c r="H529" s="11" t="str">
        <f xml:space="preserve"> IF(C529="Totale",2,IF($G529 &lt;&gt; "", IF(D529 = "E",MATCH(G529, 'Cond Compo'!D$16:D$18, 0), MATCH(G529, 'Cond Compo'!C$16:C$19, 0)), ""))</f>
        <v/>
      </c>
      <c r="I529" s="12" t="str">
        <f>IF($E529 &lt;&gt; "", IF(E529 = 0, "", VLOOKUP(E529,'Cond Perturbation'!A:B,2,FALSE)),"")</f>
        <v/>
      </c>
      <c r="J529" s="28"/>
      <c r="K529" s="29" t="str">
        <f>IF($B529 &lt;&gt; "", IF(C529="Oui",IF(H529=1,IF(E529=0,Résultat!G$8,IF(J529="No",Résultat!$G$8,Résultat!$G$7)),IF(H529=2,IF(E529=0,Résultat!G$9,IF(J529="No",Résultat!$G$9,Résultat!$G$7)),Résultat!$G$7)),IF(C529 = "Totale", IF(H529=1,IF(E529=0,Résultat!G$8,IF(J529="No",Résultat!$G$9,Résultat!$G$7)),IF(H529=2,IF(E529=0,Résultat!G$9,IF(J529="No",Résultat!$G$9,Résultat!$G$7)),Résultat!$G$7)),Résultat!$G$7)), "")</f>
        <v/>
      </c>
    </row>
    <row r="530" spans="1:11" ht="20.100000000000001" customHeight="1">
      <c r="A530" s="26"/>
      <c r="B530" s="27"/>
      <c r="C530" s="11" t="str">
        <f>IF($B530 &lt;&gt; "",VLOOKUP(MID(B530,3,5),'Recyclabilité Prod Matx'!C:F,2,FALSE), "")</f>
        <v/>
      </c>
      <c r="D530" s="11" t="str">
        <f>IF($B530 &lt;&gt; "",VLOOKUP(MID(B530,3,5),'Recyclabilité Prod Matx'!C:F,3,FALSE),"")</f>
        <v/>
      </c>
      <c r="E530" s="11" t="str">
        <f>IF($B530 &lt;&gt; "",VLOOKUP(MID(B530,3,5),'Recyclabilité Prod Matx'!C:F,4,FALSE), "")</f>
        <v/>
      </c>
      <c r="F530" s="12" t="str">
        <f>IF($B530 &lt;&gt; "", IF(C530="Totale","",IF(D530 = 0, "", VLOOKUP(D530,'Cond Compo'!A:B,2,FALSE))),"")</f>
        <v/>
      </c>
      <c r="G530" s="28"/>
      <c r="H530" s="11" t="str">
        <f xml:space="preserve"> IF(C530="Totale",2,IF($G530 &lt;&gt; "", IF(D530 = "E",MATCH(G530, 'Cond Compo'!D$16:D$18, 0), MATCH(G530, 'Cond Compo'!C$16:C$19, 0)), ""))</f>
        <v/>
      </c>
      <c r="I530" s="12" t="str">
        <f>IF($E530 &lt;&gt; "", IF(E530 = 0, "", VLOOKUP(E530,'Cond Perturbation'!A:B,2,FALSE)),"")</f>
        <v/>
      </c>
      <c r="J530" s="28"/>
      <c r="K530" s="29" t="str">
        <f>IF($B530 &lt;&gt; "", IF(C530="Oui",IF(H530=1,IF(E530=0,Résultat!G$8,IF(J530="No",Résultat!$G$8,Résultat!$G$7)),IF(H530=2,IF(E530=0,Résultat!G$9,IF(J530="No",Résultat!$G$9,Résultat!$G$7)),Résultat!$G$7)),IF(C530 = "Totale", IF(H530=1,IF(E530=0,Résultat!G$8,IF(J530="No",Résultat!$G$9,Résultat!$G$7)),IF(H530=2,IF(E530=0,Résultat!G$9,IF(J530="No",Résultat!$G$9,Résultat!$G$7)),Résultat!$G$7)),Résultat!$G$7)), "")</f>
        <v/>
      </c>
    </row>
    <row r="531" spans="1:11" ht="20.100000000000001" customHeight="1">
      <c r="A531" s="26"/>
      <c r="B531" s="27"/>
      <c r="C531" s="11" t="str">
        <f>IF($B531 &lt;&gt; "",VLOOKUP(MID(B531,3,5),'Recyclabilité Prod Matx'!C:F,2,FALSE), "")</f>
        <v/>
      </c>
      <c r="D531" s="11" t="str">
        <f>IF($B531 &lt;&gt; "",VLOOKUP(MID(B531,3,5),'Recyclabilité Prod Matx'!C:F,3,FALSE),"")</f>
        <v/>
      </c>
      <c r="E531" s="11" t="str">
        <f>IF($B531 &lt;&gt; "",VLOOKUP(MID(B531,3,5),'Recyclabilité Prod Matx'!C:F,4,FALSE), "")</f>
        <v/>
      </c>
      <c r="F531" s="12" t="str">
        <f>IF($B531 &lt;&gt; "", IF(C531="Totale","",IF(D531 = 0, "", VLOOKUP(D531,'Cond Compo'!A:B,2,FALSE))),"")</f>
        <v/>
      </c>
      <c r="G531" s="28"/>
      <c r="H531" s="11" t="str">
        <f xml:space="preserve"> IF(C531="Totale",2,IF($G531 &lt;&gt; "", IF(D531 = "E",MATCH(G531, 'Cond Compo'!D$16:D$18, 0), MATCH(G531, 'Cond Compo'!C$16:C$19, 0)), ""))</f>
        <v/>
      </c>
      <c r="I531" s="12" t="str">
        <f>IF($E531 &lt;&gt; "", IF(E531 = 0, "", VLOOKUP(E531,'Cond Perturbation'!A:B,2,FALSE)),"")</f>
        <v/>
      </c>
      <c r="J531" s="28"/>
      <c r="K531" s="29" t="str">
        <f>IF($B531 &lt;&gt; "", IF(C531="Oui",IF(H531=1,IF(E531=0,Résultat!G$8,IF(J531="No",Résultat!$G$8,Résultat!$G$7)),IF(H531=2,IF(E531=0,Résultat!G$9,IF(J531="No",Résultat!$G$9,Résultat!$G$7)),Résultat!$G$7)),IF(C531 = "Totale", IF(H531=1,IF(E531=0,Résultat!G$8,IF(J531="No",Résultat!$G$9,Résultat!$G$7)),IF(H531=2,IF(E531=0,Résultat!G$9,IF(J531="No",Résultat!$G$9,Résultat!$G$7)),Résultat!$G$7)),Résultat!$G$7)), "")</f>
        <v/>
      </c>
    </row>
    <row r="532" spans="1:11" ht="20.100000000000001" customHeight="1">
      <c r="A532" s="26"/>
      <c r="B532" s="27"/>
      <c r="C532" s="11" t="str">
        <f>IF($B532 &lt;&gt; "",VLOOKUP(MID(B532,3,5),'Recyclabilité Prod Matx'!C:F,2,FALSE), "")</f>
        <v/>
      </c>
      <c r="D532" s="11" t="str">
        <f>IF($B532 &lt;&gt; "",VLOOKUP(MID(B532,3,5),'Recyclabilité Prod Matx'!C:F,3,FALSE),"")</f>
        <v/>
      </c>
      <c r="E532" s="11" t="str">
        <f>IF($B532 &lt;&gt; "",VLOOKUP(MID(B532,3,5),'Recyclabilité Prod Matx'!C:F,4,FALSE), "")</f>
        <v/>
      </c>
      <c r="F532" s="12" t="str">
        <f>IF($B532 &lt;&gt; "", IF(C532="Totale","",IF(D532 = 0, "", VLOOKUP(D532,'Cond Compo'!A:B,2,FALSE))),"")</f>
        <v/>
      </c>
      <c r="G532" s="28"/>
      <c r="H532" s="11" t="str">
        <f xml:space="preserve"> IF(C532="Totale",2,IF($G532 &lt;&gt; "", IF(D532 = "E",MATCH(G532, 'Cond Compo'!D$16:D$18, 0), MATCH(G532, 'Cond Compo'!C$16:C$19, 0)), ""))</f>
        <v/>
      </c>
      <c r="I532" s="12" t="str">
        <f>IF($E532 &lt;&gt; "", IF(E532 = 0, "", VLOOKUP(E532,'Cond Perturbation'!A:B,2,FALSE)),"")</f>
        <v/>
      </c>
      <c r="J532" s="28"/>
      <c r="K532" s="29" t="str">
        <f>IF($B532 &lt;&gt; "", IF(C532="Oui",IF(H532=1,IF(E532=0,Résultat!G$8,IF(J532="No",Résultat!$G$8,Résultat!$G$7)),IF(H532=2,IF(E532=0,Résultat!G$9,IF(J532="No",Résultat!$G$9,Résultat!$G$7)),Résultat!$G$7)),IF(C532 = "Totale", IF(H532=1,IF(E532=0,Résultat!G$8,IF(J532="No",Résultat!$G$9,Résultat!$G$7)),IF(H532=2,IF(E532=0,Résultat!G$9,IF(J532="No",Résultat!$G$9,Résultat!$G$7)),Résultat!$G$7)),Résultat!$G$7)), "")</f>
        <v/>
      </c>
    </row>
    <row r="533" spans="1:11" ht="20.100000000000001" customHeight="1">
      <c r="A533" s="26"/>
      <c r="B533" s="27"/>
      <c r="C533" s="11" t="str">
        <f>IF($B533 &lt;&gt; "",VLOOKUP(MID(B533,3,5),'Recyclabilité Prod Matx'!C:F,2,FALSE), "")</f>
        <v/>
      </c>
      <c r="D533" s="11" t="str">
        <f>IF($B533 &lt;&gt; "",VLOOKUP(MID(B533,3,5),'Recyclabilité Prod Matx'!C:F,3,FALSE),"")</f>
        <v/>
      </c>
      <c r="E533" s="11" t="str">
        <f>IF($B533 &lt;&gt; "",VLOOKUP(MID(B533,3,5),'Recyclabilité Prod Matx'!C:F,4,FALSE), "")</f>
        <v/>
      </c>
      <c r="F533" s="12" t="str">
        <f>IF($B533 &lt;&gt; "", IF(C533="Totale","",IF(D533 = 0, "", VLOOKUP(D533,'Cond Compo'!A:B,2,FALSE))),"")</f>
        <v/>
      </c>
      <c r="G533" s="28"/>
      <c r="H533" s="11" t="str">
        <f xml:space="preserve"> IF(C533="Totale",2,IF($G533 &lt;&gt; "", IF(D533 = "E",MATCH(G533, 'Cond Compo'!D$16:D$18, 0), MATCH(G533, 'Cond Compo'!C$16:C$19, 0)), ""))</f>
        <v/>
      </c>
      <c r="I533" s="12" t="str">
        <f>IF($E533 &lt;&gt; "", IF(E533 = 0, "", VLOOKUP(E533,'Cond Perturbation'!A:B,2,FALSE)),"")</f>
        <v/>
      </c>
      <c r="J533" s="28"/>
      <c r="K533" s="29" t="str">
        <f>IF($B533 &lt;&gt; "", IF(C533="Oui",IF(H533=1,IF(E533=0,Résultat!G$8,IF(J533="No",Résultat!$G$8,Résultat!$G$7)),IF(H533=2,IF(E533=0,Résultat!G$9,IF(J533="No",Résultat!$G$9,Résultat!$G$7)),Résultat!$G$7)),IF(C533 = "Totale", IF(H533=1,IF(E533=0,Résultat!G$8,IF(J533="No",Résultat!$G$9,Résultat!$G$7)),IF(H533=2,IF(E533=0,Résultat!G$9,IF(J533="No",Résultat!$G$9,Résultat!$G$7)),Résultat!$G$7)),Résultat!$G$7)), "")</f>
        <v/>
      </c>
    </row>
    <row r="534" spans="1:11" ht="20.100000000000001" customHeight="1">
      <c r="A534" s="26"/>
      <c r="B534" s="27"/>
      <c r="C534" s="11" t="str">
        <f>IF($B534 &lt;&gt; "",VLOOKUP(MID(B534,3,5),'Recyclabilité Prod Matx'!C:F,2,FALSE), "")</f>
        <v/>
      </c>
      <c r="D534" s="11" t="str">
        <f>IF($B534 &lt;&gt; "",VLOOKUP(MID(B534,3,5),'Recyclabilité Prod Matx'!C:F,3,FALSE),"")</f>
        <v/>
      </c>
      <c r="E534" s="11" t="str">
        <f>IF($B534 &lt;&gt; "",VLOOKUP(MID(B534,3,5),'Recyclabilité Prod Matx'!C:F,4,FALSE), "")</f>
        <v/>
      </c>
      <c r="F534" s="12" t="str">
        <f>IF($B534 &lt;&gt; "", IF(C534="Totale","",IF(D534 = 0, "", VLOOKUP(D534,'Cond Compo'!A:B,2,FALSE))),"")</f>
        <v/>
      </c>
      <c r="G534" s="28"/>
      <c r="H534" s="11" t="str">
        <f xml:space="preserve"> IF(C534="Totale",2,IF($G534 &lt;&gt; "", IF(D534 = "E",MATCH(G534, 'Cond Compo'!D$16:D$18, 0), MATCH(G534, 'Cond Compo'!C$16:C$19, 0)), ""))</f>
        <v/>
      </c>
      <c r="I534" s="12" t="str">
        <f>IF($E534 &lt;&gt; "", IF(E534 = 0, "", VLOOKUP(E534,'Cond Perturbation'!A:B,2,FALSE)),"")</f>
        <v/>
      </c>
      <c r="J534" s="28"/>
      <c r="K534" s="29" t="str">
        <f>IF($B534 &lt;&gt; "", IF(C534="Oui",IF(H534=1,IF(E534=0,Résultat!G$8,IF(J534="No",Résultat!$G$8,Résultat!$G$7)),IF(H534=2,IF(E534=0,Résultat!G$9,IF(J534="No",Résultat!$G$9,Résultat!$G$7)),Résultat!$G$7)),IF(C534 = "Totale", IF(H534=1,IF(E534=0,Résultat!G$8,IF(J534="No",Résultat!$G$9,Résultat!$G$7)),IF(H534=2,IF(E534=0,Résultat!G$9,IF(J534="No",Résultat!$G$9,Résultat!$G$7)),Résultat!$G$7)),Résultat!$G$7)), "")</f>
        <v/>
      </c>
    </row>
    <row r="535" spans="1:11" ht="20.100000000000001" customHeight="1">
      <c r="A535" s="26"/>
      <c r="B535" s="27"/>
      <c r="C535" s="11" t="str">
        <f>IF($B535 &lt;&gt; "",VLOOKUP(MID(B535,3,5),'Recyclabilité Prod Matx'!C:F,2,FALSE), "")</f>
        <v/>
      </c>
      <c r="D535" s="11" t="str">
        <f>IF($B535 &lt;&gt; "",VLOOKUP(MID(B535,3,5),'Recyclabilité Prod Matx'!C:F,3,FALSE),"")</f>
        <v/>
      </c>
      <c r="E535" s="11" t="str">
        <f>IF($B535 &lt;&gt; "",VLOOKUP(MID(B535,3,5),'Recyclabilité Prod Matx'!C:F,4,FALSE), "")</f>
        <v/>
      </c>
      <c r="F535" s="12" t="str">
        <f>IF($B535 &lt;&gt; "", IF(C535="Totale","",IF(D535 = 0, "", VLOOKUP(D535,'Cond Compo'!A:B,2,FALSE))),"")</f>
        <v/>
      </c>
      <c r="G535" s="28"/>
      <c r="H535" s="11" t="str">
        <f xml:space="preserve"> IF(C535="Totale",2,IF($G535 &lt;&gt; "", IF(D535 = "E",MATCH(G535, 'Cond Compo'!D$16:D$18, 0), MATCH(G535, 'Cond Compo'!C$16:C$19, 0)), ""))</f>
        <v/>
      </c>
      <c r="I535" s="12" t="str">
        <f>IF($E535 &lt;&gt; "", IF(E535 = 0, "", VLOOKUP(E535,'Cond Perturbation'!A:B,2,FALSE)),"")</f>
        <v/>
      </c>
      <c r="J535" s="28"/>
      <c r="K535" s="29" t="str">
        <f>IF($B535 &lt;&gt; "", IF(C535="Oui",IF(H535=1,IF(E535=0,Résultat!G$8,IF(J535="No",Résultat!$G$8,Résultat!$G$7)),IF(H535=2,IF(E535=0,Résultat!G$9,IF(J535="No",Résultat!$G$9,Résultat!$G$7)),Résultat!$G$7)),IF(C535 = "Totale", IF(H535=1,IF(E535=0,Résultat!G$8,IF(J535="No",Résultat!$G$9,Résultat!$G$7)),IF(H535=2,IF(E535=0,Résultat!G$9,IF(J535="No",Résultat!$G$9,Résultat!$G$7)),Résultat!$G$7)),Résultat!$G$7)), "")</f>
        <v/>
      </c>
    </row>
    <row r="536" spans="1:11" ht="20.100000000000001" customHeight="1">
      <c r="A536" s="26"/>
      <c r="B536" s="27"/>
      <c r="C536" s="11" t="str">
        <f>IF($B536 &lt;&gt; "",VLOOKUP(MID(B536,3,5),'Recyclabilité Prod Matx'!C:F,2,FALSE), "")</f>
        <v/>
      </c>
      <c r="D536" s="11" t="str">
        <f>IF($B536 &lt;&gt; "",VLOOKUP(MID(B536,3,5),'Recyclabilité Prod Matx'!C:F,3,FALSE),"")</f>
        <v/>
      </c>
      <c r="E536" s="11" t="str">
        <f>IF($B536 &lt;&gt; "",VLOOKUP(MID(B536,3,5),'Recyclabilité Prod Matx'!C:F,4,FALSE), "")</f>
        <v/>
      </c>
      <c r="F536" s="12" t="str">
        <f>IF($B536 &lt;&gt; "", IF(C536="Totale","",IF(D536 = 0, "", VLOOKUP(D536,'Cond Compo'!A:B,2,FALSE))),"")</f>
        <v/>
      </c>
      <c r="G536" s="28"/>
      <c r="H536" s="11" t="str">
        <f xml:space="preserve"> IF(C536="Totale",2,IF($G536 &lt;&gt; "", IF(D536 = "E",MATCH(G536, 'Cond Compo'!D$16:D$18, 0), MATCH(G536, 'Cond Compo'!C$16:C$19, 0)), ""))</f>
        <v/>
      </c>
      <c r="I536" s="12" t="str">
        <f>IF($E536 &lt;&gt; "", IF(E536 = 0, "", VLOOKUP(E536,'Cond Perturbation'!A:B,2,FALSE)),"")</f>
        <v/>
      </c>
      <c r="J536" s="28"/>
      <c r="K536" s="29" t="str">
        <f>IF($B536 &lt;&gt; "", IF(C536="Oui",IF(H536=1,IF(E536=0,Résultat!G$8,IF(J536="No",Résultat!$G$8,Résultat!$G$7)),IF(H536=2,IF(E536=0,Résultat!G$9,IF(J536="No",Résultat!$G$9,Résultat!$G$7)),Résultat!$G$7)),IF(C536 = "Totale", IF(H536=1,IF(E536=0,Résultat!G$8,IF(J536="No",Résultat!$G$9,Résultat!$G$7)),IF(H536=2,IF(E536=0,Résultat!G$9,IF(J536="No",Résultat!$G$9,Résultat!$G$7)),Résultat!$G$7)),Résultat!$G$7)), "")</f>
        <v/>
      </c>
    </row>
    <row r="537" spans="1:11" ht="20.100000000000001" customHeight="1">
      <c r="A537" s="26"/>
      <c r="B537" s="27"/>
      <c r="C537" s="11" t="str">
        <f>IF($B537 &lt;&gt; "",VLOOKUP(MID(B537,3,5),'Recyclabilité Prod Matx'!C:F,2,FALSE), "")</f>
        <v/>
      </c>
      <c r="D537" s="11" t="str">
        <f>IF($B537 &lt;&gt; "",VLOOKUP(MID(B537,3,5),'Recyclabilité Prod Matx'!C:F,3,FALSE),"")</f>
        <v/>
      </c>
      <c r="E537" s="11" t="str">
        <f>IF($B537 &lt;&gt; "",VLOOKUP(MID(B537,3,5),'Recyclabilité Prod Matx'!C:F,4,FALSE), "")</f>
        <v/>
      </c>
      <c r="F537" s="12" t="str">
        <f>IF($B537 &lt;&gt; "", IF(C537="Totale","",IF(D537 = 0, "", VLOOKUP(D537,'Cond Compo'!A:B,2,FALSE))),"")</f>
        <v/>
      </c>
      <c r="G537" s="28"/>
      <c r="H537" s="11" t="str">
        <f xml:space="preserve"> IF(C537="Totale",2,IF($G537 &lt;&gt; "", IF(D537 = "E",MATCH(G537, 'Cond Compo'!D$16:D$18, 0), MATCH(G537, 'Cond Compo'!C$16:C$19, 0)), ""))</f>
        <v/>
      </c>
      <c r="I537" s="12" t="str">
        <f>IF($E537 &lt;&gt; "", IF(E537 = 0, "", VLOOKUP(E537,'Cond Perturbation'!A:B,2,FALSE)),"")</f>
        <v/>
      </c>
      <c r="J537" s="28"/>
      <c r="K537" s="29" t="str">
        <f>IF($B537 &lt;&gt; "", IF(C537="Oui",IF(H537=1,IF(E537=0,Résultat!G$8,IF(J537="No",Résultat!$G$8,Résultat!$G$7)),IF(H537=2,IF(E537=0,Résultat!G$9,IF(J537="No",Résultat!$G$9,Résultat!$G$7)),Résultat!$G$7)),IF(C537 = "Totale", IF(H537=1,IF(E537=0,Résultat!G$8,IF(J537="No",Résultat!$G$9,Résultat!$G$7)),IF(H537=2,IF(E537=0,Résultat!G$9,IF(J537="No",Résultat!$G$9,Résultat!$G$7)),Résultat!$G$7)),Résultat!$G$7)), "")</f>
        <v/>
      </c>
    </row>
    <row r="538" spans="1:11" ht="20.100000000000001" customHeight="1">
      <c r="A538" s="26"/>
      <c r="B538" s="27"/>
      <c r="C538" s="11" t="str">
        <f>IF($B538 &lt;&gt; "",VLOOKUP(MID(B538,3,5),'Recyclabilité Prod Matx'!C:F,2,FALSE), "")</f>
        <v/>
      </c>
      <c r="D538" s="11" t="str">
        <f>IF($B538 &lt;&gt; "",VLOOKUP(MID(B538,3,5),'Recyclabilité Prod Matx'!C:F,3,FALSE),"")</f>
        <v/>
      </c>
      <c r="E538" s="11" t="str">
        <f>IF($B538 &lt;&gt; "",VLOOKUP(MID(B538,3,5),'Recyclabilité Prod Matx'!C:F,4,FALSE), "")</f>
        <v/>
      </c>
      <c r="F538" s="12" t="str">
        <f>IF($B538 &lt;&gt; "", IF(C538="Totale","",IF(D538 = 0, "", VLOOKUP(D538,'Cond Compo'!A:B,2,FALSE))),"")</f>
        <v/>
      </c>
      <c r="G538" s="28"/>
      <c r="H538" s="11" t="str">
        <f xml:space="preserve"> IF(C538="Totale",2,IF($G538 &lt;&gt; "", IF(D538 = "E",MATCH(G538, 'Cond Compo'!D$16:D$18, 0), MATCH(G538, 'Cond Compo'!C$16:C$19, 0)), ""))</f>
        <v/>
      </c>
      <c r="I538" s="12" t="str">
        <f>IF($E538 &lt;&gt; "", IF(E538 = 0, "", VLOOKUP(E538,'Cond Perturbation'!A:B,2,FALSE)),"")</f>
        <v/>
      </c>
      <c r="J538" s="28"/>
      <c r="K538" s="29" t="str">
        <f>IF($B538 &lt;&gt; "", IF(C538="Oui",IF(H538=1,IF(E538=0,Résultat!G$8,IF(J538="No",Résultat!$G$8,Résultat!$G$7)),IF(H538=2,IF(E538=0,Résultat!G$9,IF(J538="No",Résultat!$G$9,Résultat!$G$7)),Résultat!$G$7)),IF(C538 = "Totale", IF(H538=1,IF(E538=0,Résultat!G$8,IF(J538="No",Résultat!$G$9,Résultat!$G$7)),IF(H538=2,IF(E538=0,Résultat!G$9,IF(J538="No",Résultat!$G$9,Résultat!$G$7)),Résultat!$G$7)),Résultat!$G$7)), "")</f>
        <v/>
      </c>
    </row>
    <row r="539" spans="1:11" ht="20.100000000000001" customHeight="1">
      <c r="A539" s="26"/>
      <c r="B539" s="27"/>
      <c r="C539" s="11" t="str">
        <f>IF($B539 &lt;&gt; "",VLOOKUP(MID(B539,3,5),'Recyclabilité Prod Matx'!C:F,2,FALSE), "")</f>
        <v/>
      </c>
      <c r="D539" s="11" t="str">
        <f>IF($B539 &lt;&gt; "",VLOOKUP(MID(B539,3,5),'Recyclabilité Prod Matx'!C:F,3,FALSE),"")</f>
        <v/>
      </c>
      <c r="E539" s="11" t="str">
        <f>IF($B539 &lt;&gt; "",VLOOKUP(MID(B539,3,5),'Recyclabilité Prod Matx'!C:F,4,FALSE), "")</f>
        <v/>
      </c>
      <c r="F539" s="12" t="str">
        <f>IF($B539 &lt;&gt; "", IF(C539="Totale","",IF(D539 = 0, "", VLOOKUP(D539,'Cond Compo'!A:B,2,FALSE))),"")</f>
        <v/>
      </c>
      <c r="G539" s="28"/>
      <c r="H539" s="11" t="str">
        <f xml:space="preserve"> IF(C539="Totale",2,IF($G539 &lt;&gt; "", IF(D539 = "E",MATCH(G539, 'Cond Compo'!D$16:D$18, 0), MATCH(G539, 'Cond Compo'!C$16:C$19, 0)), ""))</f>
        <v/>
      </c>
      <c r="I539" s="12" t="str">
        <f>IF($E539 &lt;&gt; "", IF(E539 = 0, "", VLOOKUP(E539,'Cond Perturbation'!A:B,2,FALSE)),"")</f>
        <v/>
      </c>
      <c r="J539" s="28"/>
      <c r="K539" s="29" t="str">
        <f>IF($B539 &lt;&gt; "", IF(C539="Oui",IF(H539=1,IF(E539=0,Résultat!G$8,IF(J539="No",Résultat!$G$8,Résultat!$G$7)),IF(H539=2,IF(E539=0,Résultat!G$9,IF(J539="No",Résultat!$G$9,Résultat!$G$7)),Résultat!$G$7)),IF(C539 = "Totale", IF(H539=1,IF(E539=0,Résultat!G$8,IF(J539="No",Résultat!$G$9,Résultat!$G$7)),IF(H539=2,IF(E539=0,Résultat!G$9,IF(J539="No",Résultat!$G$9,Résultat!$G$7)),Résultat!$G$7)),Résultat!$G$7)), "")</f>
        <v/>
      </c>
    </row>
    <row r="540" spans="1:11" ht="20.100000000000001" customHeight="1">
      <c r="A540" s="26"/>
      <c r="B540" s="27"/>
      <c r="C540" s="11" t="str">
        <f>IF($B540 &lt;&gt; "",VLOOKUP(MID(B540,3,5),'Recyclabilité Prod Matx'!C:F,2,FALSE), "")</f>
        <v/>
      </c>
      <c r="D540" s="11" t="str">
        <f>IF($B540 &lt;&gt; "",VLOOKUP(MID(B540,3,5),'Recyclabilité Prod Matx'!C:F,3,FALSE),"")</f>
        <v/>
      </c>
      <c r="E540" s="11" t="str">
        <f>IF($B540 &lt;&gt; "",VLOOKUP(MID(B540,3,5),'Recyclabilité Prod Matx'!C:F,4,FALSE), "")</f>
        <v/>
      </c>
      <c r="F540" s="12" t="str">
        <f>IF($B540 &lt;&gt; "", IF(C540="Totale","",IF(D540 = 0, "", VLOOKUP(D540,'Cond Compo'!A:B,2,FALSE))),"")</f>
        <v/>
      </c>
      <c r="G540" s="28"/>
      <c r="H540" s="11" t="str">
        <f xml:space="preserve"> IF(C540="Totale",2,IF($G540 &lt;&gt; "", IF(D540 = "E",MATCH(G540, 'Cond Compo'!D$16:D$18, 0), MATCH(G540, 'Cond Compo'!C$16:C$19, 0)), ""))</f>
        <v/>
      </c>
      <c r="I540" s="12" t="str">
        <f>IF($E540 &lt;&gt; "", IF(E540 = 0, "", VLOOKUP(E540,'Cond Perturbation'!A:B,2,FALSE)),"")</f>
        <v/>
      </c>
      <c r="J540" s="28"/>
      <c r="K540" s="29" t="str">
        <f>IF($B540 &lt;&gt; "", IF(C540="Oui",IF(H540=1,IF(E540=0,Résultat!G$8,IF(J540="No",Résultat!$G$8,Résultat!$G$7)),IF(H540=2,IF(E540=0,Résultat!G$9,IF(J540="No",Résultat!$G$9,Résultat!$G$7)),Résultat!$G$7)),IF(C540 = "Totale", IF(H540=1,IF(E540=0,Résultat!G$8,IF(J540="No",Résultat!$G$9,Résultat!$G$7)),IF(H540=2,IF(E540=0,Résultat!G$9,IF(J540="No",Résultat!$G$9,Résultat!$G$7)),Résultat!$G$7)),Résultat!$G$7)), "")</f>
        <v/>
      </c>
    </row>
    <row r="541" spans="1:11" ht="20.100000000000001" customHeight="1">
      <c r="A541" s="26"/>
      <c r="B541" s="27"/>
      <c r="C541" s="11" t="str">
        <f>IF($B541 &lt;&gt; "",VLOOKUP(MID(B541,3,5),'Recyclabilité Prod Matx'!C:F,2,FALSE), "")</f>
        <v/>
      </c>
      <c r="D541" s="11" t="str">
        <f>IF($B541 &lt;&gt; "",VLOOKUP(MID(B541,3,5),'Recyclabilité Prod Matx'!C:F,3,FALSE),"")</f>
        <v/>
      </c>
      <c r="E541" s="11" t="str">
        <f>IF($B541 &lt;&gt; "",VLOOKUP(MID(B541,3,5),'Recyclabilité Prod Matx'!C:F,4,FALSE), "")</f>
        <v/>
      </c>
      <c r="F541" s="12" t="str">
        <f>IF($B541 &lt;&gt; "", IF(C541="Totale","",IF(D541 = 0, "", VLOOKUP(D541,'Cond Compo'!A:B,2,FALSE))),"")</f>
        <v/>
      </c>
      <c r="G541" s="28"/>
      <c r="H541" s="11" t="str">
        <f xml:space="preserve"> IF(C541="Totale",2,IF($G541 &lt;&gt; "", IF(D541 = "E",MATCH(G541, 'Cond Compo'!D$16:D$18, 0), MATCH(G541, 'Cond Compo'!C$16:C$19, 0)), ""))</f>
        <v/>
      </c>
      <c r="I541" s="12" t="str">
        <f>IF($E541 &lt;&gt; "", IF(E541 = 0, "", VLOOKUP(E541,'Cond Perturbation'!A:B,2,FALSE)),"")</f>
        <v/>
      </c>
      <c r="J541" s="28"/>
      <c r="K541" s="29" t="str">
        <f>IF($B541 &lt;&gt; "", IF(C541="Oui",IF(H541=1,IF(E541=0,Résultat!G$8,IF(J541="No",Résultat!$G$8,Résultat!$G$7)),IF(H541=2,IF(E541=0,Résultat!G$9,IF(J541="No",Résultat!$G$9,Résultat!$G$7)),Résultat!$G$7)),IF(C541 = "Totale", IF(H541=1,IF(E541=0,Résultat!G$8,IF(J541="No",Résultat!$G$9,Résultat!$G$7)),IF(H541=2,IF(E541=0,Résultat!G$9,IF(J541="No",Résultat!$G$9,Résultat!$G$7)),Résultat!$G$7)),Résultat!$G$7)), "")</f>
        <v/>
      </c>
    </row>
    <row r="542" spans="1:11" ht="20.100000000000001" customHeight="1">
      <c r="A542" s="26"/>
      <c r="B542" s="27"/>
      <c r="C542" s="11" t="str">
        <f>IF($B542 &lt;&gt; "",VLOOKUP(MID(B542,3,5),'Recyclabilité Prod Matx'!C:F,2,FALSE), "")</f>
        <v/>
      </c>
      <c r="D542" s="11" t="str">
        <f>IF($B542 &lt;&gt; "",VLOOKUP(MID(B542,3,5),'Recyclabilité Prod Matx'!C:F,3,FALSE),"")</f>
        <v/>
      </c>
      <c r="E542" s="11" t="str">
        <f>IF($B542 &lt;&gt; "",VLOOKUP(MID(B542,3,5),'Recyclabilité Prod Matx'!C:F,4,FALSE), "")</f>
        <v/>
      </c>
      <c r="F542" s="12" t="str">
        <f>IF($B542 &lt;&gt; "", IF(C542="Totale","",IF(D542 = 0, "", VLOOKUP(D542,'Cond Compo'!A:B,2,FALSE))),"")</f>
        <v/>
      </c>
      <c r="G542" s="28"/>
      <c r="H542" s="11" t="str">
        <f xml:space="preserve"> IF(C542="Totale",2,IF($G542 &lt;&gt; "", IF(D542 = "E",MATCH(G542, 'Cond Compo'!D$16:D$18, 0), MATCH(G542, 'Cond Compo'!C$16:C$19, 0)), ""))</f>
        <v/>
      </c>
      <c r="I542" s="12" t="str">
        <f>IF($E542 &lt;&gt; "", IF(E542 = 0, "", VLOOKUP(E542,'Cond Perturbation'!A:B,2,FALSE)),"")</f>
        <v/>
      </c>
      <c r="J542" s="28"/>
      <c r="K542" s="29" t="str">
        <f>IF($B542 &lt;&gt; "", IF(C542="Oui",IF(H542=1,IF(E542=0,Résultat!G$8,IF(J542="No",Résultat!$G$8,Résultat!$G$7)),IF(H542=2,IF(E542=0,Résultat!G$9,IF(J542="No",Résultat!$G$9,Résultat!$G$7)),Résultat!$G$7)),IF(C542 = "Totale", IF(H542=1,IF(E542=0,Résultat!G$8,IF(J542="No",Résultat!$G$9,Résultat!$G$7)),IF(H542=2,IF(E542=0,Résultat!G$9,IF(J542="No",Résultat!$G$9,Résultat!$G$7)),Résultat!$G$7)),Résultat!$G$7)), "")</f>
        <v/>
      </c>
    </row>
    <row r="543" spans="1:11" ht="20.100000000000001" customHeight="1">
      <c r="A543" s="26"/>
      <c r="B543" s="27"/>
      <c r="C543" s="11" t="str">
        <f>IF($B543 &lt;&gt; "",VLOOKUP(MID(B543,3,5),'Recyclabilité Prod Matx'!C:F,2,FALSE), "")</f>
        <v/>
      </c>
      <c r="D543" s="11" t="str">
        <f>IF($B543 &lt;&gt; "",VLOOKUP(MID(B543,3,5),'Recyclabilité Prod Matx'!C:F,3,FALSE),"")</f>
        <v/>
      </c>
      <c r="E543" s="11" t="str">
        <f>IF($B543 &lt;&gt; "",VLOOKUP(MID(B543,3,5),'Recyclabilité Prod Matx'!C:F,4,FALSE), "")</f>
        <v/>
      </c>
      <c r="F543" s="12" t="str">
        <f>IF($B543 &lt;&gt; "", IF(C543="Totale","",IF(D543 = 0, "", VLOOKUP(D543,'Cond Compo'!A:B,2,FALSE))),"")</f>
        <v/>
      </c>
      <c r="G543" s="28"/>
      <c r="H543" s="11" t="str">
        <f xml:space="preserve"> IF(C543="Totale",2,IF($G543 &lt;&gt; "", IF(D543 = "E",MATCH(G543, 'Cond Compo'!D$16:D$18, 0), MATCH(G543, 'Cond Compo'!C$16:C$19, 0)), ""))</f>
        <v/>
      </c>
      <c r="I543" s="12" t="str">
        <f>IF($E543 &lt;&gt; "", IF(E543 = 0, "", VLOOKUP(E543,'Cond Perturbation'!A:B,2,FALSE)),"")</f>
        <v/>
      </c>
      <c r="J543" s="28"/>
      <c r="K543" s="29" t="str">
        <f>IF($B543 &lt;&gt; "", IF(C543="Oui",IF(H543=1,IF(E543=0,Résultat!G$8,IF(J543="No",Résultat!$G$8,Résultat!$G$7)),IF(H543=2,IF(E543=0,Résultat!G$9,IF(J543="No",Résultat!$G$9,Résultat!$G$7)),Résultat!$G$7)),IF(C543 = "Totale", IF(H543=1,IF(E543=0,Résultat!G$8,IF(J543="No",Résultat!$G$9,Résultat!$G$7)),IF(H543=2,IF(E543=0,Résultat!G$9,IF(J543="No",Résultat!$G$9,Résultat!$G$7)),Résultat!$G$7)),Résultat!$G$7)), "")</f>
        <v/>
      </c>
    </row>
    <row r="544" spans="1:11" ht="20.100000000000001" customHeight="1">
      <c r="A544" s="26"/>
      <c r="B544" s="27"/>
      <c r="C544" s="11" t="str">
        <f>IF($B544 &lt;&gt; "",VLOOKUP(MID(B544,3,5),'Recyclabilité Prod Matx'!C:F,2,FALSE), "")</f>
        <v/>
      </c>
      <c r="D544" s="11" t="str">
        <f>IF($B544 &lt;&gt; "",VLOOKUP(MID(B544,3,5),'Recyclabilité Prod Matx'!C:F,3,FALSE),"")</f>
        <v/>
      </c>
      <c r="E544" s="11" t="str">
        <f>IF($B544 &lt;&gt; "",VLOOKUP(MID(B544,3,5),'Recyclabilité Prod Matx'!C:F,4,FALSE), "")</f>
        <v/>
      </c>
      <c r="F544" s="12" t="str">
        <f>IF($B544 &lt;&gt; "", IF(C544="Totale","",IF(D544 = 0, "", VLOOKUP(D544,'Cond Compo'!A:B,2,FALSE))),"")</f>
        <v/>
      </c>
      <c r="G544" s="28"/>
      <c r="H544" s="11" t="str">
        <f xml:space="preserve"> IF(C544="Totale",2,IF($G544 &lt;&gt; "", IF(D544 = "E",MATCH(G544, 'Cond Compo'!D$16:D$18, 0), MATCH(G544, 'Cond Compo'!C$16:C$19, 0)), ""))</f>
        <v/>
      </c>
      <c r="I544" s="12" t="str">
        <f>IF($E544 &lt;&gt; "", IF(E544 = 0, "", VLOOKUP(E544,'Cond Perturbation'!A:B,2,FALSE)),"")</f>
        <v/>
      </c>
      <c r="J544" s="28"/>
      <c r="K544" s="29" t="str">
        <f>IF($B544 &lt;&gt; "", IF(C544="Oui",IF(H544=1,IF(E544=0,Résultat!G$8,IF(J544="No",Résultat!$G$8,Résultat!$G$7)),IF(H544=2,IF(E544=0,Résultat!G$9,IF(J544="No",Résultat!$G$9,Résultat!$G$7)),Résultat!$G$7)),IF(C544 = "Totale", IF(H544=1,IF(E544=0,Résultat!G$8,IF(J544="No",Résultat!$G$9,Résultat!$G$7)),IF(H544=2,IF(E544=0,Résultat!G$9,IF(J544="No",Résultat!$G$9,Résultat!$G$7)),Résultat!$G$7)),Résultat!$G$7)), "")</f>
        <v/>
      </c>
    </row>
    <row r="545" spans="1:11" ht="20.100000000000001" customHeight="1">
      <c r="A545" s="26"/>
      <c r="B545" s="27"/>
      <c r="C545" s="11" t="str">
        <f>IF($B545 &lt;&gt; "",VLOOKUP(MID(B545,3,5),'Recyclabilité Prod Matx'!C:F,2,FALSE), "")</f>
        <v/>
      </c>
      <c r="D545" s="11" t="str">
        <f>IF($B545 &lt;&gt; "",VLOOKUP(MID(B545,3,5),'Recyclabilité Prod Matx'!C:F,3,FALSE),"")</f>
        <v/>
      </c>
      <c r="E545" s="11" t="str">
        <f>IF($B545 &lt;&gt; "",VLOOKUP(MID(B545,3,5),'Recyclabilité Prod Matx'!C:F,4,FALSE), "")</f>
        <v/>
      </c>
      <c r="F545" s="12" t="str">
        <f>IF($B545 &lt;&gt; "", IF(C545="Totale","",IF(D545 = 0, "", VLOOKUP(D545,'Cond Compo'!A:B,2,FALSE))),"")</f>
        <v/>
      </c>
      <c r="G545" s="28"/>
      <c r="H545" s="11" t="str">
        <f xml:space="preserve"> IF(C545="Totale",2,IF($G545 &lt;&gt; "", IF(D545 = "E",MATCH(G545, 'Cond Compo'!D$16:D$18, 0), MATCH(G545, 'Cond Compo'!C$16:C$19, 0)), ""))</f>
        <v/>
      </c>
      <c r="I545" s="12" t="str">
        <f>IF($E545 &lt;&gt; "", IF(E545 = 0, "", VLOOKUP(E545,'Cond Perturbation'!A:B,2,FALSE)),"")</f>
        <v/>
      </c>
      <c r="J545" s="28"/>
      <c r="K545" s="29" t="str">
        <f>IF($B545 &lt;&gt; "", IF(C545="Oui",IF(H545=1,IF(E545=0,Résultat!G$8,IF(J545="No",Résultat!$G$8,Résultat!$G$7)),IF(H545=2,IF(E545=0,Résultat!G$9,IF(J545="No",Résultat!$G$9,Résultat!$G$7)),Résultat!$G$7)),IF(C545 = "Totale", IF(H545=1,IF(E545=0,Résultat!G$8,IF(J545="No",Résultat!$G$9,Résultat!$G$7)),IF(H545=2,IF(E545=0,Résultat!G$9,IF(J545="No",Résultat!$G$9,Résultat!$G$7)),Résultat!$G$7)),Résultat!$G$7)), "")</f>
        <v/>
      </c>
    </row>
    <row r="546" spans="1:11" ht="20.100000000000001" customHeight="1">
      <c r="A546" s="26"/>
      <c r="B546" s="27"/>
      <c r="C546" s="11" t="str">
        <f>IF($B546 &lt;&gt; "",VLOOKUP(MID(B546,3,5),'Recyclabilité Prod Matx'!C:F,2,FALSE), "")</f>
        <v/>
      </c>
      <c r="D546" s="11" t="str">
        <f>IF($B546 &lt;&gt; "",VLOOKUP(MID(B546,3,5),'Recyclabilité Prod Matx'!C:F,3,FALSE),"")</f>
        <v/>
      </c>
      <c r="E546" s="11" t="str">
        <f>IF($B546 &lt;&gt; "",VLOOKUP(MID(B546,3,5),'Recyclabilité Prod Matx'!C:F,4,FALSE), "")</f>
        <v/>
      </c>
      <c r="F546" s="12" t="str">
        <f>IF($B546 &lt;&gt; "", IF(C546="Totale","",IF(D546 = 0, "", VLOOKUP(D546,'Cond Compo'!A:B,2,FALSE))),"")</f>
        <v/>
      </c>
      <c r="G546" s="28"/>
      <c r="H546" s="11" t="str">
        <f xml:space="preserve"> IF(C546="Totale",2,IF($G546 &lt;&gt; "", IF(D546 = "E",MATCH(G546, 'Cond Compo'!D$16:D$18, 0), MATCH(G546, 'Cond Compo'!C$16:C$19, 0)), ""))</f>
        <v/>
      </c>
      <c r="I546" s="12" t="str">
        <f>IF($E546 &lt;&gt; "", IF(E546 = 0, "", VLOOKUP(E546,'Cond Perturbation'!A:B,2,FALSE)),"")</f>
        <v/>
      </c>
      <c r="J546" s="28"/>
      <c r="K546" s="29" t="str">
        <f>IF($B546 &lt;&gt; "", IF(C546="Oui",IF(H546=1,IF(E546=0,Résultat!G$8,IF(J546="No",Résultat!$G$8,Résultat!$G$7)),IF(H546=2,IF(E546=0,Résultat!G$9,IF(J546="No",Résultat!$G$9,Résultat!$G$7)),Résultat!$G$7)),IF(C546 = "Totale", IF(H546=1,IF(E546=0,Résultat!G$8,IF(J546="No",Résultat!$G$9,Résultat!$G$7)),IF(H546=2,IF(E546=0,Résultat!G$9,IF(J546="No",Résultat!$G$9,Résultat!$G$7)),Résultat!$G$7)),Résultat!$G$7)), "")</f>
        <v/>
      </c>
    </row>
    <row r="547" spans="1:11" ht="20.100000000000001" customHeight="1">
      <c r="A547" s="26"/>
      <c r="B547" s="27"/>
      <c r="C547" s="11" t="str">
        <f>IF($B547 &lt;&gt; "",VLOOKUP(MID(B547,3,5),'Recyclabilité Prod Matx'!C:F,2,FALSE), "")</f>
        <v/>
      </c>
      <c r="D547" s="11" t="str">
        <f>IF($B547 &lt;&gt; "",VLOOKUP(MID(B547,3,5),'Recyclabilité Prod Matx'!C:F,3,FALSE),"")</f>
        <v/>
      </c>
      <c r="E547" s="11" t="str">
        <f>IF($B547 &lt;&gt; "",VLOOKUP(MID(B547,3,5),'Recyclabilité Prod Matx'!C:F,4,FALSE), "")</f>
        <v/>
      </c>
      <c r="F547" s="12" t="str">
        <f>IF($B547 &lt;&gt; "", IF(C547="Totale","",IF(D547 = 0, "", VLOOKUP(D547,'Cond Compo'!A:B,2,FALSE))),"")</f>
        <v/>
      </c>
      <c r="G547" s="28"/>
      <c r="H547" s="11" t="str">
        <f xml:space="preserve"> IF(C547="Totale",2,IF($G547 &lt;&gt; "", IF(D547 = "E",MATCH(G547, 'Cond Compo'!D$16:D$18, 0), MATCH(G547, 'Cond Compo'!C$16:C$19, 0)), ""))</f>
        <v/>
      </c>
      <c r="I547" s="12" t="str">
        <f>IF($E547 &lt;&gt; "", IF(E547 = 0, "", VLOOKUP(E547,'Cond Perturbation'!A:B,2,FALSE)),"")</f>
        <v/>
      </c>
      <c r="J547" s="28"/>
      <c r="K547" s="29" t="str">
        <f>IF($B547 &lt;&gt; "", IF(C547="Oui",IF(H547=1,IF(E547=0,Résultat!G$8,IF(J547="No",Résultat!$G$8,Résultat!$G$7)),IF(H547=2,IF(E547=0,Résultat!G$9,IF(J547="No",Résultat!$G$9,Résultat!$G$7)),Résultat!$G$7)),IF(C547 = "Totale", IF(H547=1,IF(E547=0,Résultat!G$8,IF(J547="No",Résultat!$G$9,Résultat!$G$7)),IF(H547=2,IF(E547=0,Résultat!G$9,IF(J547="No",Résultat!$G$9,Résultat!$G$7)),Résultat!$G$7)),Résultat!$G$7)), "")</f>
        <v/>
      </c>
    </row>
    <row r="548" spans="1:11" ht="20.100000000000001" customHeight="1">
      <c r="A548" s="26"/>
      <c r="B548" s="27"/>
      <c r="C548" s="11" t="str">
        <f>IF($B548 &lt;&gt; "",VLOOKUP(MID(B548,3,5),'Recyclabilité Prod Matx'!C:F,2,FALSE), "")</f>
        <v/>
      </c>
      <c r="D548" s="11" t="str">
        <f>IF($B548 &lt;&gt; "",VLOOKUP(MID(B548,3,5),'Recyclabilité Prod Matx'!C:F,3,FALSE),"")</f>
        <v/>
      </c>
      <c r="E548" s="11" t="str">
        <f>IF($B548 &lt;&gt; "",VLOOKUP(MID(B548,3,5),'Recyclabilité Prod Matx'!C:F,4,FALSE), "")</f>
        <v/>
      </c>
      <c r="F548" s="12" t="str">
        <f>IF($B548 &lt;&gt; "", IF(C548="Totale","",IF(D548 = 0, "", VLOOKUP(D548,'Cond Compo'!A:B,2,FALSE))),"")</f>
        <v/>
      </c>
      <c r="G548" s="28"/>
      <c r="H548" s="11" t="str">
        <f xml:space="preserve"> IF(C548="Totale",2,IF($G548 &lt;&gt; "", IF(D548 = "E",MATCH(G548, 'Cond Compo'!D$16:D$18, 0), MATCH(G548, 'Cond Compo'!C$16:C$19, 0)), ""))</f>
        <v/>
      </c>
      <c r="I548" s="12" t="str">
        <f>IF($E548 &lt;&gt; "", IF(E548 = 0, "", VLOOKUP(E548,'Cond Perturbation'!A:B,2,FALSE)),"")</f>
        <v/>
      </c>
      <c r="J548" s="28"/>
      <c r="K548" s="29" t="str">
        <f>IF($B548 &lt;&gt; "", IF(C548="Oui",IF(H548=1,IF(E548=0,Résultat!G$8,IF(J548="No",Résultat!$G$8,Résultat!$G$7)),IF(H548=2,IF(E548=0,Résultat!G$9,IF(J548="No",Résultat!$G$9,Résultat!$G$7)),Résultat!$G$7)),IF(C548 = "Totale", IF(H548=1,IF(E548=0,Résultat!G$8,IF(J548="No",Résultat!$G$9,Résultat!$G$7)),IF(H548=2,IF(E548=0,Résultat!G$9,IF(J548="No",Résultat!$G$9,Résultat!$G$7)),Résultat!$G$7)),Résultat!$G$7)), "")</f>
        <v/>
      </c>
    </row>
    <row r="549" spans="1:11" ht="20.100000000000001" customHeight="1">
      <c r="A549" s="26"/>
      <c r="B549" s="27"/>
      <c r="C549" s="11" t="str">
        <f>IF($B549 &lt;&gt; "",VLOOKUP(MID(B549,3,5),'Recyclabilité Prod Matx'!C:F,2,FALSE), "")</f>
        <v/>
      </c>
      <c r="D549" s="11" t="str">
        <f>IF($B549 &lt;&gt; "",VLOOKUP(MID(B549,3,5),'Recyclabilité Prod Matx'!C:F,3,FALSE),"")</f>
        <v/>
      </c>
      <c r="E549" s="11" t="str">
        <f>IF($B549 &lt;&gt; "",VLOOKUP(MID(B549,3,5),'Recyclabilité Prod Matx'!C:F,4,FALSE), "")</f>
        <v/>
      </c>
      <c r="F549" s="12" t="str">
        <f>IF($B549 &lt;&gt; "", IF(C549="Totale","",IF(D549 = 0, "", VLOOKUP(D549,'Cond Compo'!A:B,2,FALSE))),"")</f>
        <v/>
      </c>
      <c r="G549" s="28"/>
      <c r="H549" s="11" t="str">
        <f xml:space="preserve"> IF(C549="Totale",2,IF($G549 &lt;&gt; "", IF(D549 = "E",MATCH(G549, 'Cond Compo'!D$16:D$18, 0), MATCH(G549, 'Cond Compo'!C$16:C$19, 0)), ""))</f>
        <v/>
      </c>
      <c r="I549" s="12" t="str">
        <f>IF($E549 &lt;&gt; "", IF(E549 = 0, "", VLOOKUP(E549,'Cond Perturbation'!A:B,2,FALSE)),"")</f>
        <v/>
      </c>
      <c r="J549" s="28"/>
      <c r="K549" s="29" t="str">
        <f>IF($B549 &lt;&gt; "", IF(C549="Oui",IF(H549=1,IF(E549=0,Résultat!G$8,IF(J549="No",Résultat!$G$8,Résultat!$G$7)),IF(H549=2,IF(E549=0,Résultat!G$9,IF(J549="No",Résultat!$G$9,Résultat!$G$7)),Résultat!$G$7)),IF(C549 = "Totale", IF(H549=1,IF(E549=0,Résultat!G$8,IF(J549="No",Résultat!$G$9,Résultat!$G$7)),IF(H549=2,IF(E549=0,Résultat!G$9,IF(J549="No",Résultat!$G$9,Résultat!$G$7)),Résultat!$G$7)),Résultat!$G$7)), "")</f>
        <v/>
      </c>
    </row>
    <row r="550" spans="1:11" ht="20.100000000000001" customHeight="1">
      <c r="A550" s="26"/>
      <c r="B550" s="27"/>
      <c r="C550" s="11" t="str">
        <f>IF($B550 &lt;&gt; "",VLOOKUP(MID(B550,3,5),'Recyclabilité Prod Matx'!C:F,2,FALSE), "")</f>
        <v/>
      </c>
      <c r="D550" s="11" t="str">
        <f>IF($B550 &lt;&gt; "",VLOOKUP(MID(B550,3,5),'Recyclabilité Prod Matx'!C:F,3,FALSE),"")</f>
        <v/>
      </c>
      <c r="E550" s="11" t="str">
        <f>IF($B550 &lt;&gt; "",VLOOKUP(MID(B550,3,5),'Recyclabilité Prod Matx'!C:F,4,FALSE), "")</f>
        <v/>
      </c>
      <c r="F550" s="12" t="str">
        <f>IF($B550 &lt;&gt; "", IF(C550="Totale","",IF(D550 = 0, "", VLOOKUP(D550,'Cond Compo'!A:B,2,FALSE))),"")</f>
        <v/>
      </c>
      <c r="G550" s="28"/>
      <c r="H550" s="11" t="str">
        <f xml:space="preserve"> IF(C550="Totale",2,IF($G550 &lt;&gt; "", IF(D550 = "E",MATCH(G550, 'Cond Compo'!D$16:D$18, 0), MATCH(G550, 'Cond Compo'!C$16:C$19, 0)), ""))</f>
        <v/>
      </c>
      <c r="I550" s="12" t="str">
        <f>IF($E550 &lt;&gt; "", IF(E550 = 0, "", VLOOKUP(E550,'Cond Perturbation'!A:B,2,FALSE)),"")</f>
        <v/>
      </c>
      <c r="J550" s="28"/>
      <c r="K550" s="29" t="str">
        <f>IF($B550 &lt;&gt; "", IF(C550="Oui",IF(H550=1,IF(E550=0,Résultat!G$8,IF(J550="No",Résultat!$G$8,Résultat!$G$7)),IF(H550=2,IF(E550=0,Résultat!G$9,IF(J550="No",Résultat!$G$9,Résultat!$G$7)),Résultat!$G$7)),IF(C550 = "Totale", IF(H550=1,IF(E550=0,Résultat!G$8,IF(J550="No",Résultat!$G$9,Résultat!$G$7)),IF(H550=2,IF(E550=0,Résultat!G$9,IF(J550="No",Résultat!$G$9,Résultat!$G$7)),Résultat!$G$7)),Résultat!$G$7)), "")</f>
        <v/>
      </c>
    </row>
    <row r="551" spans="1:11" ht="20.100000000000001" customHeight="1">
      <c r="A551" s="26"/>
      <c r="B551" s="27"/>
      <c r="C551" s="11" t="str">
        <f>IF($B551 &lt;&gt; "",VLOOKUP(MID(B551,3,5),'Recyclabilité Prod Matx'!C:F,2,FALSE), "")</f>
        <v/>
      </c>
      <c r="D551" s="11" t="str">
        <f>IF($B551 &lt;&gt; "",VLOOKUP(MID(B551,3,5),'Recyclabilité Prod Matx'!C:F,3,FALSE),"")</f>
        <v/>
      </c>
      <c r="E551" s="11" t="str">
        <f>IF($B551 &lt;&gt; "",VLOOKUP(MID(B551,3,5),'Recyclabilité Prod Matx'!C:F,4,FALSE), "")</f>
        <v/>
      </c>
      <c r="F551" s="12" t="str">
        <f>IF($B551 &lt;&gt; "", IF(C551="Totale","",IF(D551 = 0, "", VLOOKUP(D551,'Cond Compo'!A:B,2,FALSE))),"")</f>
        <v/>
      </c>
      <c r="G551" s="28"/>
      <c r="H551" s="11" t="str">
        <f xml:space="preserve"> IF(C551="Totale",2,IF($G551 &lt;&gt; "", IF(D551 = "E",MATCH(G551, 'Cond Compo'!D$16:D$18, 0), MATCH(G551, 'Cond Compo'!C$16:C$19, 0)), ""))</f>
        <v/>
      </c>
      <c r="I551" s="12" t="str">
        <f>IF($E551 &lt;&gt; "", IF(E551 = 0, "", VLOOKUP(E551,'Cond Perturbation'!A:B,2,FALSE)),"")</f>
        <v/>
      </c>
      <c r="J551" s="28"/>
      <c r="K551" s="29" t="str">
        <f>IF($B551 &lt;&gt; "", IF(C551="Oui",IF(H551=1,IF(E551=0,Résultat!G$8,IF(J551="No",Résultat!$G$8,Résultat!$G$7)),IF(H551=2,IF(E551=0,Résultat!G$9,IF(J551="No",Résultat!$G$9,Résultat!$G$7)),Résultat!$G$7)),IF(C551 = "Totale", IF(H551=1,IF(E551=0,Résultat!G$8,IF(J551="No",Résultat!$G$9,Résultat!$G$7)),IF(H551=2,IF(E551=0,Résultat!G$9,IF(J551="No",Résultat!$G$9,Résultat!$G$7)),Résultat!$G$7)),Résultat!$G$7)), "")</f>
        <v/>
      </c>
    </row>
    <row r="552" spans="1:11" ht="20.100000000000001" customHeight="1">
      <c r="A552" s="26"/>
      <c r="B552" s="27"/>
      <c r="C552" s="11" t="str">
        <f>IF($B552 &lt;&gt; "",VLOOKUP(MID(B552,3,5),'Recyclabilité Prod Matx'!C:F,2,FALSE), "")</f>
        <v/>
      </c>
      <c r="D552" s="11" t="str">
        <f>IF($B552 &lt;&gt; "",VLOOKUP(MID(B552,3,5),'Recyclabilité Prod Matx'!C:F,3,FALSE),"")</f>
        <v/>
      </c>
      <c r="E552" s="11" t="str">
        <f>IF($B552 &lt;&gt; "",VLOOKUP(MID(B552,3,5),'Recyclabilité Prod Matx'!C:F,4,FALSE), "")</f>
        <v/>
      </c>
      <c r="F552" s="12" t="str">
        <f>IF($B552 &lt;&gt; "", IF(C552="Totale","",IF(D552 = 0, "", VLOOKUP(D552,'Cond Compo'!A:B,2,FALSE))),"")</f>
        <v/>
      </c>
      <c r="G552" s="28"/>
      <c r="H552" s="11" t="str">
        <f xml:space="preserve"> IF(C552="Totale",2,IF($G552 &lt;&gt; "", IF(D552 = "E",MATCH(G552, 'Cond Compo'!D$16:D$18, 0), MATCH(G552, 'Cond Compo'!C$16:C$19, 0)), ""))</f>
        <v/>
      </c>
      <c r="I552" s="12" t="str">
        <f>IF($E552 &lt;&gt; "", IF(E552 = 0, "", VLOOKUP(E552,'Cond Perturbation'!A:B,2,FALSE)),"")</f>
        <v/>
      </c>
      <c r="J552" s="28"/>
      <c r="K552" s="29" t="str">
        <f>IF($B552 &lt;&gt; "", IF(C552="Oui",IF(H552=1,IF(E552=0,Résultat!G$8,IF(J552="No",Résultat!$G$8,Résultat!$G$7)),IF(H552=2,IF(E552=0,Résultat!G$9,IF(J552="No",Résultat!$G$9,Résultat!$G$7)),Résultat!$G$7)),IF(C552 = "Totale", IF(H552=1,IF(E552=0,Résultat!G$8,IF(J552="No",Résultat!$G$9,Résultat!$G$7)),IF(H552=2,IF(E552=0,Résultat!G$9,IF(J552="No",Résultat!$G$9,Résultat!$G$7)),Résultat!$G$7)),Résultat!$G$7)), "")</f>
        <v/>
      </c>
    </row>
    <row r="553" spans="1:11" ht="20.100000000000001" customHeight="1">
      <c r="A553" s="26"/>
      <c r="B553" s="27"/>
      <c r="C553" s="11" t="str">
        <f>IF($B553 &lt;&gt; "",VLOOKUP(MID(B553,3,5),'Recyclabilité Prod Matx'!C:F,2,FALSE), "")</f>
        <v/>
      </c>
      <c r="D553" s="11" t="str">
        <f>IF($B553 &lt;&gt; "",VLOOKUP(MID(B553,3,5),'Recyclabilité Prod Matx'!C:F,3,FALSE),"")</f>
        <v/>
      </c>
      <c r="E553" s="11" t="str">
        <f>IF($B553 &lt;&gt; "",VLOOKUP(MID(B553,3,5),'Recyclabilité Prod Matx'!C:F,4,FALSE), "")</f>
        <v/>
      </c>
      <c r="F553" s="12" t="str">
        <f>IF($B553 &lt;&gt; "", IF(C553="Totale","",IF(D553 = 0, "", VLOOKUP(D553,'Cond Compo'!A:B,2,FALSE))),"")</f>
        <v/>
      </c>
      <c r="G553" s="28"/>
      <c r="H553" s="11" t="str">
        <f xml:space="preserve"> IF(C553="Totale",2,IF($G553 &lt;&gt; "", IF(D553 = "E",MATCH(G553, 'Cond Compo'!D$16:D$18, 0), MATCH(G553, 'Cond Compo'!C$16:C$19, 0)), ""))</f>
        <v/>
      </c>
      <c r="I553" s="12" t="str">
        <f>IF($E553 &lt;&gt; "", IF(E553 = 0, "", VLOOKUP(E553,'Cond Perturbation'!A:B,2,FALSE)),"")</f>
        <v/>
      </c>
      <c r="J553" s="28"/>
      <c r="K553" s="29" t="str">
        <f>IF($B553 &lt;&gt; "", IF(C553="Oui",IF(H553=1,IF(E553=0,Résultat!G$8,IF(J553="No",Résultat!$G$8,Résultat!$G$7)),IF(H553=2,IF(E553=0,Résultat!G$9,IF(J553="No",Résultat!$G$9,Résultat!$G$7)),Résultat!$G$7)),IF(C553 = "Totale", IF(H553=1,IF(E553=0,Résultat!G$8,IF(J553="No",Résultat!$G$9,Résultat!$G$7)),IF(H553=2,IF(E553=0,Résultat!G$9,IF(J553="No",Résultat!$G$9,Résultat!$G$7)),Résultat!$G$7)),Résultat!$G$7)), "")</f>
        <v/>
      </c>
    </row>
    <row r="554" spans="1:11" ht="20.100000000000001" customHeight="1">
      <c r="A554" s="26"/>
      <c r="B554" s="27"/>
      <c r="C554" s="11" t="str">
        <f>IF($B554 &lt;&gt; "",VLOOKUP(MID(B554,3,5),'Recyclabilité Prod Matx'!C:F,2,FALSE), "")</f>
        <v/>
      </c>
      <c r="D554" s="11" t="str">
        <f>IF($B554 &lt;&gt; "",VLOOKUP(MID(B554,3,5),'Recyclabilité Prod Matx'!C:F,3,FALSE),"")</f>
        <v/>
      </c>
      <c r="E554" s="11" t="str">
        <f>IF($B554 &lt;&gt; "",VLOOKUP(MID(B554,3,5),'Recyclabilité Prod Matx'!C:F,4,FALSE), "")</f>
        <v/>
      </c>
      <c r="F554" s="12" t="str">
        <f>IF($B554 &lt;&gt; "", IF(C554="Totale","",IF(D554 = 0, "", VLOOKUP(D554,'Cond Compo'!A:B,2,FALSE))),"")</f>
        <v/>
      </c>
      <c r="G554" s="28"/>
      <c r="H554" s="11" t="str">
        <f xml:space="preserve"> IF(C554="Totale",2,IF($G554 &lt;&gt; "", IF(D554 = "E",MATCH(G554, 'Cond Compo'!D$16:D$18, 0), MATCH(G554, 'Cond Compo'!C$16:C$19, 0)), ""))</f>
        <v/>
      </c>
      <c r="I554" s="12" t="str">
        <f>IF($E554 &lt;&gt; "", IF(E554 = 0, "", VLOOKUP(E554,'Cond Perturbation'!A:B,2,FALSE)),"")</f>
        <v/>
      </c>
      <c r="J554" s="28"/>
      <c r="K554" s="29" t="str">
        <f>IF($B554 &lt;&gt; "", IF(C554="Oui",IF(H554=1,IF(E554=0,Résultat!G$8,IF(J554="No",Résultat!$G$8,Résultat!$G$7)),IF(H554=2,IF(E554=0,Résultat!G$9,IF(J554="No",Résultat!$G$9,Résultat!$G$7)),Résultat!$G$7)),IF(C554 = "Totale", IF(H554=1,IF(E554=0,Résultat!G$8,IF(J554="No",Résultat!$G$9,Résultat!$G$7)),IF(H554=2,IF(E554=0,Résultat!G$9,IF(J554="No",Résultat!$G$9,Résultat!$G$7)),Résultat!$G$7)),Résultat!$G$7)), "")</f>
        <v/>
      </c>
    </row>
    <row r="555" spans="1:11" ht="20.100000000000001" customHeight="1">
      <c r="A555" s="26"/>
      <c r="B555" s="27"/>
      <c r="C555" s="11" t="str">
        <f>IF($B555 &lt;&gt; "",VLOOKUP(MID(B555,3,5),'Recyclabilité Prod Matx'!C:F,2,FALSE), "")</f>
        <v/>
      </c>
      <c r="D555" s="11" t="str">
        <f>IF($B555 &lt;&gt; "",VLOOKUP(MID(B555,3,5),'Recyclabilité Prod Matx'!C:F,3,FALSE),"")</f>
        <v/>
      </c>
      <c r="E555" s="11" t="str">
        <f>IF($B555 &lt;&gt; "",VLOOKUP(MID(B555,3,5),'Recyclabilité Prod Matx'!C:F,4,FALSE), "")</f>
        <v/>
      </c>
      <c r="F555" s="12" t="str">
        <f>IF($B555 &lt;&gt; "", IF(C555="Totale","",IF(D555 = 0, "", VLOOKUP(D555,'Cond Compo'!A:B,2,FALSE))),"")</f>
        <v/>
      </c>
      <c r="G555" s="28"/>
      <c r="H555" s="11" t="str">
        <f xml:space="preserve"> IF(C555="Totale",2,IF($G555 &lt;&gt; "", IF(D555 = "E",MATCH(G555, 'Cond Compo'!D$16:D$18, 0), MATCH(G555, 'Cond Compo'!C$16:C$19, 0)), ""))</f>
        <v/>
      </c>
      <c r="I555" s="12" t="str">
        <f>IF($E555 &lt;&gt; "", IF(E555 = 0, "", VLOOKUP(E555,'Cond Perturbation'!A:B,2,FALSE)),"")</f>
        <v/>
      </c>
      <c r="J555" s="28"/>
      <c r="K555" s="29" t="str">
        <f>IF($B555 &lt;&gt; "", IF(C555="Oui",IF(H555=1,IF(E555=0,Résultat!G$8,IF(J555="No",Résultat!$G$8,Résultat!$G$7)),IF(H555=2,IF(E555=0,Résultat!G$9,IF(J555="No",Résultat!$G$9,Résultat!$G$7)),Résultat!$G$7)),IF(C555 = "Totale", IF(H555=1,IF(E555=0,Résultat!G$8,IF(J555="No",Résultat!$G$9,Résultat!$G$7)),IF(H555=2,IF(E555=0,Résultat!G$9,IF(J555="No",Résultat!$G$9,Résultat!$G$7)),Résultat!$G$7)),Résultat!$G$7)), "")</f>
        <v/>
      </c>
    </row>
    <row r="556" spans="1:11" ht="20.100000000000001" customHeight="1">
      <c r="A556" s="26"/>
      <c r="B556" s="27"/>
      <c r="C556" s="11" t="str">
        <f>IF($B556 &lt;&gt; "",VLOOKUP(MID(B556,3,5),'Recyclabilité Prod Matx'!C:F,2,FALSE), "")</f>
        <v/>
      </c>
      <c r="D556" s="11" t="str">
        <f>IF($B556 &lt;&gt; "",VLOOKUP(MID(B556,3,5),'Recyclabilité Prod Matx'!C:F,3,FALSE),"")</f>
        <v/>
      </c>
      <c r="E556" s="11" t="str">
        <f>IF($B556 &lt;&gt; "",VLOOKUP(MID(B556,3,5),'Recyclabilité Prod Matx'!C:F,4,FALSE), "")</f>
        <v/>
      </c>
      <c r="F556" s="12" t="str">
        <f>IF($B556 &lt;&gt; "", IF(C556="Totale","",IF(D556 = 0, "", VLOOKUP(D556,'Cond Compo'!A:B,2,FALSE))),"")</f>
        <v/>
      </c>
      <c r="G556" s="28"/>
      <c r="H556" s="11" t="str">
        <f xml:space="preserve"> IF(C556="Totale",2,IF($G556 &lt;&gt; "", IF(D556 = "E",MATCH(G556, 'Cond Compo'!D$16:D$18, 0), MATCH(G556, 'Cond Compo'!C$16:C$19, 0)), ""))</f>
        <v/>
      </c>
      <c r="I556" s="12" t="str">
        <f>IF($E556 &lt;&gt; "", IF(E556 = 0, "", VLOOKUP(E556,'Cond Perturbation'!A:B,2,FALSE)),"")</f>
        <v/>
      </c>
      <c r="J556" s="28"/>
      <c r="K556" s="29" t="str">
        <f>IF($B556 &lt;&gt; "", IF(C556="Oui",IF(H556=1,IF(E556=0,Résultat!G$8,IF(J556="No",Résultat!$G$8,Résultat!$G$7)),IF(H556=2,IF(E556=0,Résultat!G$9,IF(J556="No",Résultat!$G$9,Résultat!$G$7)),Résultat!$G$7)),IF(C556 = "Totale", IF(H556=1,IF(E556=0,Résultat!G$8,IF(J556="No",Résultat!$G$9,Résultat!$G$7)),IF(H556=2,IF(E556=0,Résultat!G$9,IF(J556="No",Résultat!$G$9,Résultat!$G$7)),Résultat!$G$7)),Résultat!$G$7)), "")</f>
        <v/>
      </c>
    </row>
    <row r="557" spans="1:11" ht="20.100000000000001" customHeight="1">
      <c r="A557" s="26"/>
      <c r="B557" s="27"/>
      <c r="C557" s="11" t="str">
        <f>IF($B557 &lt;&gt; "",VLOOKUP(MID(B557,3,5),'Recyclabilité Prod Matx'!C:F,2,FALSE), "")</f>
        <v/>
      </c>
      <c r="D557" s="11" t="str">
        <f>IF($B557 &lt;&gt; "",VLOOKUP(MID(B557,3,5),'Recyclabilité Prod Matx'!C:F,3,FALSE),"")</f>
        <v/>
      </c>
      <c r="E557" s="11" t="str">
        <f>IF($B557 &lt;&gt; "",VLOOKUP(MID(B557,3,5),'Recyclabilité Prod Matx'!C:F,4,FALSE), "")</f>
        <v/>
      </c>
      <c r="F557" s="12" t="str">
        <f>IF($B557 &lt;&gt; "", IF(C557="Totale","",IF(D557 = 0, "", VLOOKUP(D557,'Cond Compo'!A:B,2,FALSE))),"")</f>
        <v/>
      </c>
      <c r="G557" s="28"/>
      <c r="H557" s="11" t="str">
        <f xml:space="preserve"> IF(C557="Totale",2,IF($G557 &lt;&gt; "", IF(D557 = "E",MATCH(G557, 'Cond Compo'!D$16:D$18, 0), MATCH(G557, 'Cond Compo'!C$16:C$19, 0)), ""))</f>
        <v/>
      </c>
      <c r="I557" s="12" t="str">
        <f>IF($E557 &lt;&gt; "", IF(E557 = 0, "", VLOOKUP(E557,'Cond Perturbation'!A:B,2,FALSE)),"")</f>
        <v/>
      </c>
      <c r="J557" s="28"/>
      <c r="K557" s="29" t="str">
        <f>IF($B557 &lt;&gt; "", IF(C557="Oui",IF(H557=1,IF(E557=0,Résultat!G$8,IF(J557="No",Résultat!$G$8,Résultat!$G$7)),IF(H557=2,IF(E557=0,Résultat!G$9,IF(J557="No",Résultat!$G$9,Résultat!$G$7)),Résultat!$G$7)),IF(C557 = "Totale", IF(H557=1,IF(E557=0,Résultat!G$8,IF(J557="No",Résultat!$G$9,Résultat!$G$7)),IF(H557=2,IF(E557=0,Résultat!G$9,IF(J557="No",Résultat!$G$9,Résultat!$G$7)),Résultat!$G$7)),Résultat!$G$7)), "")</f>
        <v/>
      </c>
    </row>
    <row r="558" spans="1:11" ht="20.100000000000001" customHeight="1">
      <c r="A558" s="26"/>
      <c r="B558" s="27"/>
      <c r="C558" s="11" t="str">
        <f>IF($B558 &lt;&gt; "",VLOOKUP(MID(B558,3,5),'Recyclabilité Prod Matx'!C:F,2,FALSE), "")</f>
        <v/>
      </c>
      <c r="D558" s="11" t="str">
        <f>IF($B558 &lt;&gt; "",VLOOKUP(MID(B558,3,5),'Recyclabilité Prod Matx'!C:F,3,FALSE),"")</f>
        <v/>
      </c>
      <c r="E558" s="11" t="str">
        <f>IF($B558 &lt;&gt; "",VLOOKUP(MID(B558,3,5),'Recyclabilité Prod Matx'!C:F,4,FALSE), "")</f>
        <v/>
      </c>
      <c r="F558" s="12" t="str">
        <f>IF($B558 &lt;&gt; "", IF(C558="Totale","",IF(D558 = 0, "", VLOOKUP(D558,'Cond Compo'!A:B,2,FALSE))),"")</f>
        <v/>
      </c>
      <c r="G558" s="28"/>
      <c r="H558" s="11" t="str">
        <f xml:space="preserve"> IF(C558="Totale",2,IF($G558 &lt;&gt; "", IF(D558 = "E",MATCH(G558, 'Cond Compo'!D$16:D$18, 0), MATCH(G558, 'Cond Compo'!C$16:C$19, 0)), ""))</f>
        <v/>
      </c>
      <c r="I558" s="12" t="str">
        <f>IF($E558 &lt;&gt; "", IF(E558 = 0, "", VLOOKUP(E558,'Cond Perturbation'!A:B,2,FALSE)),"")</f>
        <v/>
      </c>
      <c r="J558" s="28"/>
      <c r="K558" s="29" t="str">
        <f>IF($B558 &lt;&gt; "", IF(C558="Oui",IF(H558=1,IF(E558=0,Résultat!G$8,IF(J558="No",Résultat!$G$8,Résultat!$G$7)),IF(H558=2,IF(E558=0,Résultat!G$9,IF(J558="No",Résultat!$G$9,Résultat!$G$7)),Résultat!$G$7)),IF(C558 = "Totale", IF(H558=1,IF(E558=0,Résultat!G$8,IF(J558="No",Résultat!$G$9,Résultat!$G$7)),IF(H558=2,IF(E558=0,Résultat!G$9,IF(J558="No",Résultat!$G$9,Résultat!$G$7)),Résultat!$G$7)),Résultat!$G$7)), "")</f>
        <v/>
      </c>
    </row>
    <row r="559" spans="1:11" ht="20.100000000000001" customHeight="1">
      <c r="A559" s="26"/>
      <c r="B559" s="27"/>
      <c r="C559" s="11" t="str">
        <f>IF($B559 &lt;&gt; "",VLOOKUP(MID(B559,3,5),'Recyclabilité Prod Matx'!C:F,2,FALSE), "")</f>
        <v/>
      </c>
      <c r="D559" s="11" t="str">
        <f>IF($B559 &lt;&gt; "",VLOOKUP(MID(B559,3,5),'Recyclabilité Prod Matx'!C:F,3,FALSE),"")</f>
        <v/>
      </c>
      <c r="E559" s="11" t="str">
        <f>IF($B559 &lt;&gt; "",VLOOKUP(MID(B559,3,5),'Recyclabilité Prod Matx'!C:F,4,FALSE), "")</f>
        <v/>
      </c>
      <c r="F559" s="12" t="str">
        <f>IF($B559 &lt;&gt; "", IF(C559="Totale","",IF(D559 = 0, "", VLOOKUP(D559,'Cond Compo'!A:B,2,FALSE))),"")</f>
        <v/>
      </c>
      <c r="G559" s="28"/>
      <c r="H559" s="11" t="str">
        <f xml:space="preserve"> IF(C559="Totale",2,IF($G559 &lt;&gt; "", IF(D559 = "E",MATCH(G559, 'Cond Compo'!D$16:D$18, 0), MATCH(G559, 'Cond Compo'!C$16:C$19, 0)), ""))</f>
        <v/>
      </c>
      <c r="I559" s="12" t="str">
        <f>IF($E559 &lt;&gt; "", IF(E559 = 0, "", VLOOKUP(E559,'Cond Perturbation'!A:B,2,FALSE)),"")</f>
        <v/>
      </c>
      <c r="J559" s="28"/>
      <c r="K559" s="29" t="str">
        <f>IF($B559 &lt;&gt; "", IF(C559="Oui",IF(H559=1,IF(E559=0,Résultat!G$8,IF(J559="No",Résultat!$G$8,Résultat!$G$7)),IF(H559=2,IF(E559=0,Résultat!G$9,IF(J559="No",Résultat!$G$9,Résultat!$G$7)),Résultat!$G$7)),IF(C559 = "Totale", IF(H559=1,IF(E559=0,Résultat!G$8,IF(J559="No",Résultat!$G$9,Résultat!$G$7)),IF(H559=2,IF(E559=0,Résultat!G$9,IF(J559="No",Résultat!$G$9,Résultat!$G$7)),Résultat!$G$7)),Résultat!$G$7)), "")</f>
        <v/>
      </c>
    </row>
    <row r="560" spans="1:11" ht="20.100000000000001" customHeight="1">
      <c r="A560" s="26"/>
      <c r="B560" s="27"/>
      <c r="C560" s="11" t="str">
        <f>IF($B560 &lt;&gt; "",VLOOKUP(MID(B560,3,5),'Recyclabilité Prod Matx'!C:F,2,FALSE), "")</f>
        <v/>
      </c>
      <c r="D560" s="11" t="str">
        <f>IF($B560 &lt;&gt; "",VLOOKUP(MID(B560,3,5),'Recyclabilité Prod Matx'!C:F,3,FALSE),"")</f>
        <v/>
      </c>
      <c r="E560" s="11" t="str">
        <f>IF($B560 &lt;&gt; "",VLOOKUP(MID(B560,3,5),'Recyclabilité Prod Matx'!C:F,4,FALSE), "")</f>
        <v/>
      </c>
      <c r="F560" s="12" t="str">
        <f>IF($B560 &lt;&gt; "", IF(C560="Totale","",IF(D560 = 0, "", VLOOKUP(D560,'Cond Compo'!A:B,2,FALSE))),"")</f>
        <v/>
      </c>
      <c r="G560" s="28"/>
      <c r="H560" s="11" t="str">
        <f xml:space="preserve"> IF(C560="Totale",2,IF($G560 &lt;&gt; "", IF(D560 = "E",MATCH(G560, 'Cond Compo'!D$16:D$18, 0), MATCH(G560, 'Cond Compo'!C$16:C$19, 0)), ""))</f>
        <v/>
      </c>
      <c r="I560" s="12" t="str">
        <f>IF($E560 &lt;&gt; "", IF(E560 = 0, "", VLOOKUP(E560,'Cond Perturbation'!A:B,2,FALSE)),"")</f>
        <v/>
      </c>
      <c r="J560" s="28"/>
      <c r="K560" s="29" t="str">
        <f>IF($B560 &lt;&gt; "", IF(C560="Oui",IF(H560=1,IF(E560=0,Résultat!G$8,IF(J560="No",Résultat!$G$8,Résultat!$G$7)),IF(H560=2,IF(E560=0,Résultat!G$9,IF(J560="No",Résultat!$G$9,Résultat!$G$7)),Résultat!$G$7)),IF(C560 = "Totale", IF(H560=1,IF(E560=0,Résultat!G$8,IF(J560="No",Résultat!$G$9,Résultat!$G$7)),IF(H560=2,IF(E560=0,Résultat!G$9,IF(J560="No",Résultat!$G$9,Résultat!$G$7)),Résultat!$G$7)),Résultat!$G$7)), "")</f>
        <v/>
      </c>
    </row>
    <row r="561" spans="1:11" ht="20.100000000000001" customHeight="1">
      <c r="A561" s="26"/>
      <c r="B561" s="27"/>
      <c r="C561" s="11" t="str">
        <f>IF($B561 &lt;&gt; "",VLOOKUP(MID(B561,3,5),'Recyclabilité Prod Matx'!C:F,2,FALSE), "")</f>
        <v/>
      </c>
      <c r="D561" s="11" t="str">
        <f>IF($B561 &lt;&gt; "",VLOOKUP(MID(B561,3,5),'Recyclabilité Prod Matx'!C:F,3,FALSE),"")</f>
        <v/>
      </c>
      <c r="E561" s="11" t="str">
        <f>IF($B561 &lt;&gt; "",VLOOKUP(MID(B561,3,5),'Recyclabilité Prod Matx'!C:F,4,FALSE), "")</f>
        <v/>
      </c>
      <c r="F561" s="12" t="str">
        <f>IF($B561 &lt;&gt; "", IF(C561="Totale","",IF(D561 = 0, "", VLOOKUP(D561,'Cond Compo'!A:B,2,FALSE))),"")</f>
        <v/>
      </c>
      <c r="G561" s="28"/>
      <c r="H561" s="11" t="str">
        <f xml:space="preserve"> IF(C561="Totale",2,IF($G561 &lt;&gt; "", IF(D561 = "E",MATCH(G561, 'Cond Compo'!D$16:D$18, 0), MATCH(G561, 'Cond Compo'!C$16:C$19, 0)), ""))</f>
        <v/>
      </c>
      <c r="I561" s="12" t="str">
        <f>IF($E561 &lt;&gt; "", IF(E561 = 0, "", VLOOKUP(E561,'Cond Perturbation'!A:B,2,FALSE)),"")</f>
        <v/>
      </c>
      <c r="J561" s="28"/>
      <c r="K561" s="29" t="str">
        <f>IF($B561 &lt;&gt; "", IF(C561="Oui",IF(H561=1,IF(E561=0,Résultat!G$8,IF(J561="No",Résultat!$G$8,Résultat!$G$7)),IF(H561=2,IF(E561=0,Résultat!G$9,IF(J561="No",Résultat!$G$9,Résultat!$G$7)),Résultat!$G$7)),IF(C561 = "Totale", IF(H561=1,IF(E561=0,Résultat!G$8,IF(J561="No",Résultat!$G$9,Résultat!$G$7)),IF(H561=2,IF(E561=0,Résultat!G$9,IF(J561="No",Résultat!$G$9,Résultat!$G$7)),Résultat!$G$7)),Résultat!$G$7)), "")</f>
        <v/>
      </c>
    </row>
    <row r="562" spans="1:11" ht="20.100000000000001" customHeight="1">
      <c r="A562" s="26"/>
      <c r="B562" s="27"/>
      <c r="C562" s="11" t="str">
        <f>IF($B562 &lt;&gt; "",VLOOKUP(MID(B562,3,5),'Recyclabilité Prod Matx'!C:F,2,FALSE), "")</f>
        <v/>
      </c>
      <c r="D562" s="11" t="str">
        <f>IF($B562 &lt;&gt; "",VLOOKUP(MID(B562,3,5),'Recyclabilité Prod Matx'!C:F,3,FALSE),"")</f>
        <v/>
      </c>
      <c r="E562" s="11" t="str">
        <f>IF($B562 &lt;&gt; "",VLOOKUP(MID(B562,3,5),'Recyclabilité Prod Matx'!C:F,4,FALSE), "")</f>
        <v/>
      </c>
      <c r="F562" s="12" t="str">
        <f>IF($B562 &lt;&gt; "", IF(C562="Totale","",IF(D562 = 0, "", VLOOKUP(D562,'Cond Compo'!A:B,2,FALSE))),"")</f>
        <v/>
      </c>
      <c r="G562" s="28"/>
      <c r="H562" s="11" t="str">
        <f xml:space="preserve"> IF(C562="Totale",2,IF($G562 &lt;&gt; "", IF(D562 = "E",MATCH(G562, 'Cond Compo'!D$16:D$18, 0), MATCH(G562, 'Cond Compo'!C$16:C$19, 0)), ""))</f>
        <v/>
      </c>
      <c r="I562" s="12" t="str">
        <f>IF($E562 &lt;&gt; "", IF(E562 = 0, "", VLOOKUP(E562,'Cond Perturbation'!A:B,2,FALSE)),"")</f>
        <v/>
      </c>
      <c r="J562" s="28"/>
      <c r="K562" s="29" t="str">
        <f>IF($B562 &lt;&gt; "", IF(C562="Oui",IF(H562=1,IF(E562=0,Résultat!G$8,IF(J562="No",Résultat!$G$8,Résultat!$G$7)),IF(H562=2,IF(E562=0,Résultat!G$9,IF(J562="No",Résultat!$G$9,Résultat!$G$7)),Résultat!$G$7)),IF(C562 = "Totale", IF(H562=1,IF(E562=0,Résultat!G$8,IF(J562="No",Résultat!$G$9,Résultat!$G$7)),IF(H562=2,IF(E562=0,Résultat!G$9,IF(J562="No",Résultat!$G$9,Résultat!$G$7)),Résultat!$G$7)),Résultat!$G$7)), "")</f>
        <v/>
      </c>
    </row>
    <row r="563" spans="1:11" ht="20.100000000000001" customHeight="1">
      <c r="A563" s="26"/>
      <c r="B563" s="27"/>
      <c r="C563" s="11" t="str">
        <f>IF($B563 &lt;&gt; "",VLOOKUP(MID(B563,3,5),'Recyclabilité Prod Matx'!C:F,2,FALSE), "")</f>
        <v/>
      </c>
      <c r="D563" s="11" t="str">
        <f>IF($B563 &lt;&gt; "",VLOOKUP(MID(B563,3,5),'Recyclabilité Prod Matx'!C:F,3,FALSE),"")</f>
        <v/>
      </c>
      <c r="E563" s="11" t="str">
        <f>IF($B563 &lt;&gt; "",VLOOKUP(MID(B563,3,5),'Recyclabilité Prod Matx'!C:F,4,FALSE), "")</f>
        <v/>
      </c>
      <c r="F563" s="12" t="str">
        <f>IF($B563 &lt;&gt; "", IF(C563="Totale","",IF(D563 = 0, "", VLOOKUP(D563,'Cond Compo'!A:B,2,FALSE))),"")</f>
        <v/>
      </c>
      <c r="G563" s="28"/>
      <c r="H563" s="11" t="str">
        <f xml:space="preserve"> IF(C563="Totale",2,IF($G563 &lt;&gt; "", IF(D563 = "E",MATCH(G563, 'Cond Compo'!D$16:D$18, 0), MATCH(G563, 'Cond Compo'!C$16:C$19, 0)), ""))</f>
        <v/>
      </c>
      <c r="I563" s="12" t="str">
        <f>IF($E563 &lt;&gt; "", IF(E563 = 0, "", VLOOKUP(E563,'Cond Perturbation'!A:B,2,FALSE)),"")</f>
        <v/>
      </c>
      <c r="J563" s="28"/>
      <c r="K563" s="29" t="str">
        <f>IF($B563 &lt;&gt; "", IF(C563="Oui",IF(H563=1,IF(E563=0,Résultat!G$8,IF(J563="No",Résultat!$G$8,Résultat!$G$7)),IF(H563=2,IF(E563=0,Résultat!G$9,IF(J563="No",Résultat!$G$9,Résultat!$G$7)),Résultat!$G$7)),IF(C563 = "Totale", IF(H563=1,IF(E563=0,Résultat!G$8,IF(J563="No",Résultat!$G$9,Résultat!$G$7)),IF(H563=2,IF(E563=0,Résultat!G$9,IF(J563="No",Résultat!$G$9,Résultat!$G$7)),Résultat!$G$7)),Résultat!$G$7)), "")</f>
        <v/>
      </c>
    </row>
    <row r="564" spans="1:11" ht="20.100000000000001" customHeight="1">
      <c r="A564" s="26"/>
      <c r="B564" s="27"/>
      <c r="C564" s="11" t="str">
        <f>IF($B564 &lt;&gt; "",VLOOKUP(MID(B564,3,5),'Recyclabilité Prod Matx'!C:F,2,FALSE), "")</f>
        <v/>
      </c>
      <c r="D564" s="11" t="str">
        <f>IF($B564 &lt;&gt; "",VLOOKUP(MID(B564,3,5),'Recyclabilité Prod Matx'!C:F,3,FALSE),"")</f>
        <v/>
      </c>
      <c r="E564" s="11" t="str">
        <f>IF($B564 &lt;&gt; "",VLOOKUP(MID(B564,3,5),'Recyclabilité Prod Matx'!C:F,4,FALSE), "")</f>
        <v/>
      </c>
      <c r="F564" s="12" t="str">
        <f>IF($B564 &lt;&gt; "", IF(C564="Totale","",IF(D564 = 0, "", VLOOKUP(D564,'Cond Compo'!A:B,2,FALSE))),"")</f>
        <v/>
      </c>
      <c r="G564" s="28"/>
      <c r="H564" s="11" t="str">
        <f xml:space="preserve"> IF(C564="Totale",2,IF($G564 &lt;&gt; "", IF(D564 = "E",MATCH(G564, 'Cond Compo'!D$16:D$18, 0), MATCH(G564, 'Cond Compo'!C$16:C$19, 0)), ""))</f>
        <v/>
      </c>
      <c r="I564" s="12" t="str">
        <f>IF($E564 &lt;&gt; "", IF(E564 = 0, "", VLOOKUP(E564,'Cond Perturbation'!A:B,2,FALSE)),"")</f>
        <v/>
      </c>
      <c r="J564" s="28"/>
      <c r="K564" s="29" t="str">
        <f>IF($B564 &lt;&gt; "", IF(C564="Oui",IF(H564=1,IF(E564=0,Résultat!G$8,IF(J564="No",Résultat!$G$8,Résultat!$G$7)),IF(H564=2,IF(E564=0,Résultat!G$9,IF(J564="No",Résultat!$G$9,Résultat!$G$7)),Résultat!$G$7)),IF(C564 = "Totale", IF(H564=1,IF(E564=0,Résultat!G$8,IF(J564="No",Résultat!$G$9,Résultat!$G$7)),IF(H564=2,IF(E564=0,Résultat!G$9,IF(J564="No",Résultat!$G$9,Résultat!$G$7)),Résultat!$G$7)),Résultat!$G$7)), "")</f>
        <v/>
      </c>
    </row>
    <row r="565" spans="1:11" ht="20.100000000000001" customHeight="1">
      <c r="A565" s="26"/>
      <c r="B565" s="27"/>
      <c r="C565" s="11" t="str">
        <f>IF($B565 &lt;&gt; "",VLOOKUP(MID(B565,3,5),'Recyclabilité Prod Matx'!C:F,2,FALSE), "")</f>
        <v/>
      </c>
      <c r="D565" s="11" t="str">
        <f>IF($B565 &lt;&gt; "",VLOOKUP(MID(B565,3,5),'Recyclabilité Prod Matx'!C:F,3,FALSE),"")</f>
        <v/>
      </c>
      <c r="E565" s="11" t="str">
        <f>IF($B565 &lt;&gt; "",VLOOKUP(MID(B565,3,5),'Recyclabilité Prod Matx'!C:F,4,FALSE), "")</f>
        <v/>
      </c>
      <c r="F565" s="12" t="str">
        <f>IF($B565 &lt;&gt; "", IF(C565="Totale","",IF(D565 = 0, "", VLOOKUP(D565,'Cond Compo'!A:B,2,FALSE))),"")</f>
        <v/>
      </c>
      <c r="G565" s="28"/>
      <c r="H565" s="11" t="str">
        <f xml:space="preserve"> IF(C565="Totale",2,IF($G565 &lt;&gt; "", IF(D565 = "E",MATCH(G565, 'Cond Compo'!D$16:D$18, 0), MATCH(G565, 'Cond Compo'!C$16:C$19, 0)), ""))</f>
        <v/>
      </c>
      <c r="I565" s="12" t="str">
        <f>IF($E565 &lt;&gt; "", IF(E565 = 0, "", VLOOKUP(E565,'Cond Perturbation'!A:B,2,FALSE)),"")</f>
        <v/>
      </c>
      <c r="J565" s="28"/>
      <c r="K565" s="29" t="str">
        <f>IF($B565 &lt;&gt; "", IF(C565="Oui",IF(H565=1,IF(E565=0,Résultat!G$8,IF(J565="No",Résultat!$G$8,Résultat!$G$7)),IF(H565=2,IF(E565=0,Résultat!G$9,IF(J565="No",Résultat!$G$9,Résultat!$G$7)),Résultat!$G$7)),IF(C565 = "Totale", IF(H565=1,IF(E565=0,Résultat!G$8,IF(J565="No",Résultat!$G$9,Résultat!$G$7)),IF(H565=2,IF(E565=0,Résultat!G$9,IF(J565="No",Résultat!$G$9,Résultat!$G$7)),Résultat!$G$7)),Résultat!$G$7)), "")</f>
        <v/>
      </c>
    </row>
    <row r="566" spans="1:11" ht="20.100000000000001" customHeight="1">
      <c r="A566" s="26"/>
      <c r="B566" s="27"/>
      <c r="C566" s="11" t="str">
        <f>IF($B566 &lt;&gt; "",VLOOKUP(MID(B566,3,5),'Recyclabilité Prod Matx'!C:F,2,FALSE), "")</f>
        <v/>
      </c>
      <c r="D566" s="11" t="str">
        <f>IF($B566 &lt;&gt; "",VLOOKUP(MID(B566,3,5),'Recyclabilité Prod Matx'!C:F,3,FALSE),"")</f>
        <v/>
      </c>
      <c r="E566" s="11" t="str">
        <f>IF($B566 &lt;&gt; "",VLOOKUP(MID(B566,3,5),'Recyclabilité Prod Matx'!C:F,4,FALSE), "")</f>
        <v/>
      </c>
      <c r="F566" s="12" t="str">
        <f>IF($B566 &lt;&gt; "", IF(C566="Totale","",IF(D566 = 0, "", VLOOKUP(D566,'Cond Compo'!A:B,2,FALSE))),"")</f>
        <v/>
      </c>
      <c r="G566" s="28"/>
      <c r="H566" s="11" t="str">
        <f xml:space="preserve"> IF(C566="Totale",2,IF($G566 &lt;&gt; "", IF(D566 = "E",MATCH(G566, 'Cond Compo'!D$16:D$18, 0), MATCH(G566, 'Cond Compo'!C$16:C$19, 0)), ""))</f>
        <v/>
      </c>
      <c r="I566" s="12" t="str">
        <f>IF($E566 &lt;&gt; "", IF(E566 = 0, "", VLOOKUP(E566,'Cond Perturbation'!A:B,2,FALSE)),"")</f>
        <v/>
      </c>
      <c r="J566" s="28"/>
      <c r="K566" s="29" t="str">
        <f>IF($B566 &lt;&gt; "", IF(C566="Oui",IF(H566=1,IF(E566=0,Résultat!G$8,IF(J566="No",Résultat!$G$8,Résultat!$G$7)),IF(H566=2,IF(E566=0,Résultat!G$9,IF(J566="No",Résultat!$G$9,Résultat!$G$7)),Résultat!$G$7)),IF(C566 = "Totale", IF(H566=1,IF(E566=0,Résultat!G$8,IF(J566="No",Résultat!$G$9,Résultat!$G$7)),IF(H566=2,IF(E566=0,Résultat!G$9,IF(J566="No",Résultat!$G$9,Résultat!$G$7)),Résultat!$G$7)),Résultat!$G$7)), "")</f>
        <v/>
      </c>
    </row>
    <row r="567" spans="1:11" ht="20.100000000000001" customHeight="1">
      <c r="A567" s="26"/>
      <c r="B567" s="27"/>
      <c r="C567" s="11" t="str">
        <f>IF($B567 &lt;&gt; "",VLOOKUP(MID(B567,3,5),'Recyclabilité Prod Matx'!C:F,2,FALSE), "")</f>
        <v/>
      </c>
      <c r="D567" s="11" t="str">
        <f>IF($B567 &lt;&gt; "",VLOOKUP(MID(B567,3,5),'Recyclabilité Prod Matx'!C:F,3,FALSE),"")</f>
        <v/>
      </c>
      <c r="E567" s="11" t="str">
        <f>IF($B567 &lt;&gt; "",VLOOKUP(MID(B567,3,5),'Recyclabilité Prod Matx'!C:F,4,FALSE), "")</f>
        <v/>
      </c>
      <c r="F567" s="12" t="str">
        <f>IF($B567 &lt;&gt; "", IF(C567="Totale","",IF(D567 = 0, "", VLOOKUP(D567,'Cond Compo'!A:B,2,FALSE))),"")</f>
        <v/>
      </c>
      <c r="G567" s="28"/>
      <c r="H567" s="11" t="str">
        <f xml:space="preserve"> IF(C567="Totale",2,IF($G567 &lt;&gt; "", IF(D567 = "E",MATCH(G567, 'Cond Compo'!D$16:D$18, 0), MATCH(G567, 'Cond Compo'!C$16:C$19, 0)), ""))</f>
        <v/>
      </c>
      <c r="I567" s="12" t="str">
        <f>IF($E567 &lt;&gt; "", IF(E567 = 0, "", VLOOKUP(E567,'Cond Perturbation'!A:B,2,FALSE)),"")</f>
        <v/>
      </c>
      <c r="J567" s="28"/>
      <c r="K567" s="29" t="str">
        <f>IF($B567 &lt;&gt; "", IF(C567="Oui",IF(H567=1,IF(E567=0,Résultat!G$8,IF(J567="No",Résultat!$G$8,Résultat!$G$7)),IF(H567=2,IF(E567=0,Résultat!G$9,IF(J567="No",Résultat!$G$9,Résultat!$G$7)),Résultat!$G$7)),IF(C567 = "Totale", IF(H567=1,IF(E567=0,Résultat!G$8,IF(J567="No",Résultat!$G$9,Résultat!$G$7)),IF(H567=2,IF(E567=0,Résultat!G$9,IF(J567="No",Résultat!$G$9,Résultat!$G$7)),Résultat!$G$7)),Résultat!$G$7)), "")</f>
        <v/>
      </c>
    </row>
    <row r="568" spans="1:11" ht="20.100000000000001" customHeight="1">
      <c r="A568" s="26"/>
      <c r="B568" s="27"/>
      <c r="C568" s="11" t="str">
        <f>IF($B568 &lt;&gt; "",VLOOKUP(MID(B568,3,5),'Recyclabilité Prod Matx'!C:F,2,FALSE), "")</f>
        <v/>
      </c>
      <c r="D568" s="11" t="str">
        <f>IF($B568 &lt;&gt; "",VLOOKUP(MID(B568,3,5),'Recyclabilité Prod Matx'!C:F,3,FALSE),"")</f>
        <v/>
      </c>
      <c r="E568" s="11" t="str">
        <f>IF($B568 &lt;&gt; "",VLOOKUP(MID(B568,3,5),'Recyclabilité Prod Matx'!C:F,4,FALSE), "")</f>
        <v/>
      </c>
      <c r="F568" s="12" t="str">
        <f>IF($B568 &lt;&gt; "", IF(C568="Totale","",IF(D568 = 0, "", VLOOKUP(D568,'Cond Compo'!A:B,2,FALSE))),"")</f>
        <v/>
      </c>
      <c r="G568" s="28"/>
      <c r="H568" s="11" t="str">
        <f xml:space="preserve"> IF(C568="Totale",2,IF($G568 &lt;&gt; "", IF(D568 = "E",MATCH(G568, 'Cond Compo'!D$16:D$18, 0), MATCH(G568, 'Cond Compo'!C$16:C$19, 0)), ""))</f>
        <v/>
      </c>
      <c r="I568" s="12" t="str">
        <f>IF($E568 &lt;&gt; "", IF(E568 = 0, "", VLOOKUP(E568,'Cond Perturbation'!A:B,2,FALSE)),"")</f>
        <v/>
      </c>
      <c r="J568" s="28"/>
      <c r="K568" s="29" t="str">
        <f>IF($B568 &lt;&gt; "", IF(C568="Oui",IF(H568=1,IF(E568=0,Résultat!G$8,IF(J568="No",Résultat!$G$8,Résultat!$G$7)),IF(H568=2,IF(E568=0,Résultat!G$9,IF(J568="No",Résultat!$G$9,Résultat!$G$7)),Résultat!$G$7)),IF(C568 = "Totale", IF(H568=1,IF(E568=0,Résultat!G$8,IF(J568="No",Résultat!$G$9,Résultat!$G$7)),IF(H568=2,IF(E568=0,Résultat!G$9,IF(J568="No",Résultat!$G$9,Résultat!$G$7)),Résultat!$G$7)),Résultat!$G$7)), "")</f>
        <v/>
      </c>
    </row>
    <row r="569" spans="1:11" ht="20.100000000000001" customHeight="1">
      <c r="A569" s="26"/>
      <c r="B569" s="27"/>
      <c r="C569" s="11" t="str">
        <f>IF($B569 &lt;&gt; "",VLOOKUP(MID(B569,3,5),'Recyclabilité Prod Matx'!C:F,2,FALSE), "")</f>
        <v/>
      </c>
      <c r="D569" s="11" t="str">
        <f>IF($B569 &lt;&gt; "",VLOOKUP(MID(B569,3,5),'Recyclabilité Prod Matx'!C:F,3,FALSE),"")</f>
        <v/>
      </c>
      <c r="E569" s="11" t="str">
        <f>IF($B569 &lt;&gt; "",VLOOKUP(MID(B569,3,5),'Recyclabilité Prod Matx'!C:F,4,FALSE), "")</f>
        <v/>
      </c>
      <c r="F569" s="12" t="str">
        <f>IF($B569 &lt;&gt; "", IF(C569="Totale","",IF(D569 = 0, "", VLOOKUP(D569,'Cond Compo'!A:B,2,FALSE))),"")</f>
        <v/>
      </c>
      <c r="G569" s="28"/>
      <c r="H569" s="11" t="str">
        <f xml:space="preserve"> IF(C569="Totale",2,IF($G569 &lt;&gt; "", IF(D569 = "E",MATCH(G569, 'Cond Compo'!D$16:D$18, 0), MATCH(G569, 'Cond Compo'!C$16:C$19, 0)), ""))</f>
        <v/>
      </c>
      <c r="I569" s="12" t="str">
        <f>IF($E569 &lt;&gt; "", IF(E569 = 0, "", VLOOKUP(E569,'Cond Perturbation'!A:B,2,FALSE)),"")</f>
        <v/>
      </c>
      <c r="J569" s="28"/>
      <c r="K569" s="29" t="str">
        <f>IF($B569 &lt;&gt; "", IF(C569="Oui",IF(H569=1,IF(E569=0,Résultat!G$8,IF(J569="No",Résultat!$G$8,Résultat!$G$7)),IF(H569=2,IF(E569=0,Résultat!G$9,IF(J569="No",Résultat!$G$9,Résultat!$G$7)),Résultat!$G$7)),IF(C569 = "Totale", IF(H569=1,IF(E569=0,Résultat!G$8,IF(J569="No",Résultat!$G$9,Résultat!$G$7)),IF(H569=2,IF(E569=0,Résultat!G$9,IF(J569="No",Résultat!$G$9,Résultat!$G$7)),Résultat!$G$7)),Résultat!$G$7)), "")</f>
        <v/>
      </c>
    </row>
    <row r="570" spans="1:11" ht="20.100000000000001" customHeight="1">
      <c r="A570" s="26"/>
      <c r="B570" s="27"/>
      <c r="C570" s="11" t="str">
        <f>IF($B570 &lt;&gt; "",VLOOKUP(MID(B570,3,5),'Recyclabilité Prod Matx'!C:F,2,FALSE), "")</f>
        <v/>
      </c>
      <c r="D570" s="11" t="str">
        <f>IF($B570 &lt;&gt; "",VLOOKUP(MID(B570,3,5),'Recyclabilité Prod Matx'!C:F,3,FALSE),"")</f>
        <v/>
      </c>
      <c r="E570" s="11" t="str">
        <f>IF($B570 &lt;&gt; "",VLOOKUP(MID(B570,3,5),'Recyclabilité Prod Matx'!C:F,4,FALSE), "")</f>
        <v/>
      </c>
      <c r="F570" s="12" t="str">
        <f>IF($B570 &lt;&gt; "", IF(C570="Totale","",IF(D570 = 0, "", VLOOKUP(D570,'Cond Compo'!A:B,2,FALSE))),"")</f>
        <v/>
      </c>
      <c r="G570" s="28"/>
      <c r="H570" s="11" t="str">
        <f xml:space="preserve"> IF(C570="Totale",2,IF($G570 &lt;&gt; "", IF(D570 = "E",MATCH(G570, 'Cond Compo'!D$16:D$18, 0), MATCH(G570, 'Cond Compo'!C$16:C$19, 0)), ""))</f>
        <v/>
      </c>
      <c r="I570" s="12" t="str">
        <f>IF($E570 &lt;&gt; "", IF(E570 = 0, "", VLOOKUP(E570,'Cond Perturbation'!A:B,2,FALSE)),"")</f>
        <v/>
      </c>
      <c r="J570" s="28"/>
      <c r="K570" s="29" t="str">
        <f>IF($B570 &lt;&gt; "", IF(C570="Oui",IF(H570=1,IF(E570=0,Résultat!G$8,IF(J570="No",Résultat!$G$8,Résultat!$G$7)),IF(H570=2,IF(E570=0,Résultat!G$9,IF(J570="No",Résultat!$G$9,Résultat!$G$7)),Résultat!$G$7)),IF(C570 = "Totale", IF(H570=1,IF(E570=0,Résultat!G$8,IF(J570="No",Résultat!$G$9,Résultat!$G$7)),IF(H570=2,IF(E570=0,Résultat!G$9,IF(J570="No",Résultat!$G$9,Résultat!$G$7)),Résultat!$G$7)),Résultat!$G$7)), "")</f>
        <v/>
      </c>
    </row>
    <row r="571" spans="1:11" ht="20.100000000000001" customHeight="1">
      <c r="A571" s="26"/>
      <c r="B571" s="27"/>
      <c r="C571" s="11" t="str">
        <f>IF($B571 &lt;&gt; "",VLOOKUP(MID(B571,3,5),'Recyclabilité Prod Matx'!C:F,2,FALSE), "")</f>
        <v/>
      </c>
      <c r="D571" s="11" t="str">
        <f>IF($B571 &lt;&gt; "",VLOOKUP(MID(B571,3,5),'Recyclabilité Prod Matx'!C:F,3,FALSE),"")</f>
        <v/>
      </c>
      <c r="E571" s="11" t="str">
        <f>IF($B571 &lt;&gt; "",VLOOKUP(MID(B571,3,5),'Recyclabilité Prod Matx'!C:F,4,FALSE), "")</f>
        <v/>
      </c>
      <c r="F571" s="12" t="str">
        <f>IF($B571 &lt;&gt; "", IF(C571="Totale","",IF(D571 = 0, "", VLOOKUP(D571,'Cond Compo'!A:B,2,FALSE))),"")</f>
        <v/>
      </c>
      <c r="G571" s="28"/>
      <c r="H571" s="11" t="str">
        <f xml:space="preserve"> IF(C571="Totale",2,IF($G571 &lt;&gt; "", IF(D571 = "E",MATCH(G571, 'Cond Compo'!D$16:D$18, 0), MATCH(G571, 'Cond Compo'!C$16:C$19, 0)), ""))</f>
        <v/>
      </c>
      <c r="I571" s="12" t="str">
        <f>IF($E571 &lt;&gt; "", IF(E571 = 0, "", VLOOKUP(E571,'Cond Perturbation'!A:B,2,FALSE)),"")</f>
        <v/>
      </c>
      <c r="J571" s="28"/>
      <c r="K571" s="29" t="str">
        <f>IF($B571 &lt;&gt; "", IF(C571="Oui",IF(H571=1,IF(E571=0,Résultat!G$8,IF(J571="No",Résultat!$G$8,Résultat!$G$7)),IF(H571=2,IF(E571=0,Résultat!G$9,IF(J571="No",Résultat!$G$9,Résultat!$G$7)),Résultat!$G$7)),IF(C571 = "Totale", IF(H571=1,IF(E571=0,Résultat!G$8,IF(J571="No",Résultat!$G$9,Résultat!$G$7)),IF(H571=2,IF(E571=0,Résultat!G$9,IF(J571="No",Résultat!$G$9,Résultat!$G$7)),Résultat!$G$7)),Résultat!$G$7)), "")</f>
        <v/>
      </c>
    </row>
    <row r="572" spans="1:11" ht="20.100000000000001" customHeight="1">
      <c r="A572" s="26"/>
      <c r="B572" s="27"/>
      <c r="C572" s="11" t="str">
        <f>IF($B572 &lt;&gt; "",VLOOKUP(MID(B572,3,5),'Recyclabilité Prod Matx'!C:F,2,FALSE), "")</f>
        <v/>
      </c>
      <c r="D572" s="11" t="str">
        <f>IF($B572 &lt;&gt; "",VLOOKUP(MID(B572,3,5),'Recyclabilité Prod Matx'!C:F,3,FALSE),"")</f>
        <v/>
      </c>
      <c r="E572" s="11" t="str">
        <f>IF($B572 &lt;&gt; "",VLOOKUP(MID(B572,3,5),'Recyclabilité Prod Matx'!C:F,4,FALSE), "")</f>
        <v/>
      </c>
      <c r="F572" s="12" t="str">
        <f>IF($B572 &lt;&gt; "", IF(C572="Totale","",IF(D572 = 0, "", VLOOKUP(D572,'Cond Compo'!A:B,2,FALSE))),"")</f>
        <v/>
      </c>
      <c r="G572" s="28"/>
      <c r="H572" s="11" t="str">
        <f xml:space="preserve"> IF(C572="Totale",2,IF($G572 &lt;&gt; "", IF(D572 = "E",MATCH(G572, 'Cond Compo'!D$16:D$18, 0), MATCH(G572, 'Cond Compo'!C$16:C$19, 0)), ""))</f>
        <v/>
      </c>
      <c r="I572" s="12" t="str">
        <f>IF($E572 &lt;&gt; "", IF(E572 = 0, "", VLOOKUP(E572,'Cond Perturbation'!A:B,2,FALSE)),"")</f>
        <v/>
      </c>
      <c r="J572" s="28"/>
      <c r="K572" s="29" t="str">
        <f>IF($B572 &lt;&gt; "", IF(C572="Oui",IF(H572=1,IF(E572=0,Résultat!G$8,IF(J572="No",Résultat!$G$8,Résultat!$G$7)),IF(H572=2,IF(E572=0,Résultat!G$9,IF(J572="No",Résultat!$G$9,Résultat!$G$7)),Résultat!$G$7)),IF(C572 = "Totale", IF(H572=1,IF(E572=0,Résultat!G$8,IF(J572="No",Résultat!$G$9,Résultat!$G$7)),IF(H572=2,IF(E572=0,Résultat!G$9,IF(J572="No",Résultat!$G$9,Résultat!$G$7)),Résultat!$G$7)),Résultat!$G$7)), "")</f>
        <v/>
      </c>
    </row>
    <row r="573" spans="1:11" ht="20.100000000000001" customHeight="1">
      <c r="A573" s="26"/>
      <c r="B573" s="27"/>
      <c r="C573" s="11" t="str">
        <f>IF($B573 &lt;&gt; "",VLOOKUP(MID(B573,3,5),'Recyclabilité Prod Matx'!C:F,2,FALSE), "")</f>
        <v/>
      </c>
      <c r="D573" s="11" t="str">
        <f>IF($B573 &lt;&gt; "",VLOOKUP(MID(B573,3,5),'Recyclabilité Prod Matx'!C:F,3,FALSE),"")</f>
        <v/>
      </c>
      <c r="E573" s="11" t="str">
        <f>IF($B573 &lt;&gt; "",VLOOKUP(MID(B573,3,5),'Recyclabilité Prod Matx'!C:F,4,FALSE), "")</f>
        <v/>
      </c>
      <c r="F573" s="12" t="str">
        <f>IF($B573 &lt;&gt; "", IF(C573="Totale","",IF(D573 = 0, "", VLOOKUP(D573,'Cond Compo'!A:B,2,FALSE))),"")</f>
        <v/>
      </c>
      <c r="G573" s="28"/>
      <c r="H573" s="11" t="str">
        <f xml:space="preserve"> IF(C573="Totale",2,IF($G573 &lt;&gt; "", IF(D573 = "E",MATCH(G573, 'Cond Compo'!D$16:D$18, 0), MATCH(G573, 'Cond Compo'!C$16:C$19, 0)), ""))</f>
        <v/>
      </c>
      <c r="I573" s="12" t="str">
        <f>IF($E573 &lt;&gt; "", IF(E573 = 0, "", VLOOKUP(E573,'Cond Perturbation'!A:B,2,FALSE)),"")</f>
        <v/>
      </c>
      <c r="J573" s="28"/>
      <c r="K573" s="29" t="str">
        <f>IF($B573 &lt;&gt; "", IF(C573="Oui",IF(H573=1,IF(E573=0,Résultat!G$8,IF(J573="No",Résultat!$G$8,Résultat!$G$7)),IF(H573=2,IF(E573=0,Résultat!G$9,IF(J573="No",Résultat!$G$9,Résultat!$G$7)),Résultat!$G$7)),IF(C573 = "Totale", IF(H573=1,IF(E573=0,Résultat!G$8,IF(J573="No",Résultat!$G$9,Résultat!$G$7)),IF(H573=2,IF(E573=0,Résultat!G$9,IF(J573="No",Résultat!$G$9,Résultat!$G$7)),Résultat!$G$7)),Résultat!$G$7)), "")</f>
        <v/>
      </c>
    </row>
    <row r="574" spans="1:11" ht="20.100000000000001" customHeight="1">
      <c r="A574" s="26"/>
      <c r="B574" s="27"/>
      <c r="C574" s="11" t="str">
        <f>IF($B574 &lt;&gt; "",VLOOKUP(MID(B574,3,5),'Recyclabilité Prod Matx'!C:F,2,FALSE), "")</f>
        <v/>
      </c>
      <c r="D574" s="11" t="str">
        <f>IF($B574 &lt;&gt; "",VLOOKUP(MID(B574,3,5),'Recyclabilité Prod Matx'!C:F,3,FALSE),"")</f>
        <v/>
      </c>
      <c r="E574" s="11" t="str">
        <f>IF($B574 &lt;&gt; "",VLOOKUP(MID(B574,3,5),'Recyclabilité Prod Matx'!C:F,4,FALSE), "")</f>
        <v/>
      </c>
      <c r="F574" s="12" t="str">
        <f>IF($B574 &lt;&gt; "", IF(C574="Totale","",IF(D574 = 0, "", VLOOKUP(D574,'Cond Compo'!A:B,2,FALSE))),"")</f>
        <v/>
      </c>
      <c r="G574" s="28"/>
      <c r="H574" s="11" t="str">
        <f xml:space="preserve"> IF(C574="Totale",2,IF($G574 &lt;&gt; "", IF(D574 = "E",MATCH(G574, 'Cond Compo'!D$16:D$18, 0), MATCH(G574, 'Cond Compo'!C$16:C$19, 0)), ""))</f>
        <v/>
      </c>
      <c r="I574" s="12" t="str">
        <f>IF($E574 &lt;&gt; "", IF(E574 = 0, "", VLOOKUP(E574,'Cond Perturbation'!A:B,2,FALSE)),"")</f>
        <v/>
      </c>
      <c r="J574" s="28"/>
      <c r="K574" s="29" t="str">
        <f>IF($B574 &lt;&gt; "", IF(C574="Oui",IF(H574=1,IF(E574=0,Résultat!G$8,IF(J574="No",Résultat!$G$8,Résultat!$G$7)),IF(H574=2,IF(E574=0,Résultat!G$9,IF(J574="No",Résultat!$G$9,Résultat!$G$7)),Résultat!$G$7)),IF(C574 = "Totale", IF(H574=1,IF(E574=0,Résultat!G$8,IF(J574="No",Résultat!$G$9,Résultat!$G$7)),IF(H574=2,IF(E574=0,Résultat!G$9,IF(J574="No",Résultat!$G$9,Résultat!$G$7)),Résultat!$G$7)),Résultat!$G$7)), "")</f>
        <v/>
      </c>
    </row>
    <row r="575" spans="1:11" ht="20.100000000000001" customHeight="1">
      <c r="A575" s="26"/>
      <c r="B575" s="27"/>
      <c r="C575" s="11" t="str">
        <f>IF($B575 &lt;&gt; "",VLOOKUP(MID(B575,3,5),'Recyclabilité Prod Matx'!C:F,2,FALSE), "")</f>
        <v/>
      </c>
      <c r="D575" s="11" t="str">
        <f>IF($B575 &lt;&gt; "",VLOOKUP(MID(B575,3,5),'Recyclabilité Prod Matx'!C:F,3,FALSE),"")</f>
        <v/>
      </c>
      <c r="E575" s="11" t="str">
        <f>IF($B575 &lt;&gt; "",VLOOKUP(MID(B575,3,5),'Recyclabilité Prod Matx'!C:F,4,FALSE), "")</f>
        <v/>
      </c>
      <c r="F575" s="12" t="str">
        <f>IF($B575 &lt;&gt; "", IF(C575="Totale","",IF(D575 = 0, "", VLOOKUP(D575,'Cond Compo'!A:B,2,FALSE))),"")</f>
        <v/>
      </c>
      <c r="G575" s="28"/>
      <c r="H575" s="11" t="str">
        <f xml:space="preserve"> IF(C575="Totale",2,IF($G575 &lt;&gt; "", IF(D575 = "E",MATCH(G575, 'Cond Compo'!D$16:D$18, 0), MATCH(G575, 'Cond Compo'!C$16:C$19, 0)), ""))</f>
        <v/>
      </c>
      <c r="I575" s="12" t="str">
        <f>IF($E575 &lt;&gt; "", IF(E575 = 0, "", VLOOKUP(E575,'Cond Perturbation'!A:B,2,FALSE)),"")</f>
        <v/>
      </c>
      <c r="J575" s="28"/>
      <c r="K575" s="29" t="str">
        <f>IF($B575 &lt;&gt; "", IF(C575="Oui",IF(H575=1,IF(E575=0,Résultat!G$8,IF(J575="No",Résultat!$G$8,Résultat!$G$7)),IF(H575=2,IF(E575=0,Résultat!G$9,IF(J575="No",Résultat!$G$9,Résultat!$G$7)),Résultat!$G$7)),IF(C575 = "Totale", IF(H575=1,IF(E575=0,Résultat!G$8,IF(J575="No",Résultat!$G$9,Résultat!$G$7)),IF(H575=2,IF(E575=0,Résultat!G$9,IF(J575="No",Résultat!$G$9,Résultat!$G$7)),Résultat!$G$7)),Résultat!$G$7)), "")</f>
        <v/>
      </c>
    </row>
    <row r="576" spans="1:11" ht="20.100000000000001" customHeight="1">
      <c r="A576" s="26"/>
      <c r="B576" s="27"/>
      <c r="C576" s="11" t="str">
        <f>IF($B576 &lt;&gt; "",VLOOKUP(MID(B576,3,5),'Recyclabilité Prod Matx'!C:F,2,FALSE), "")</f>
        <v/>
      </c>
      <c r="D576" s="11" t="str">
        <f>IF($B576 &lt;&gt; "",VLOOKUP(MID(B576,3,5),'Recyclabilité Prod Matx'!C:F,3,FALSE),"")</f>
        <v/>
      </c>
      <c r="E576" s="11" t="str">
        <f>IF($B576 &lt;&gt; "",VLOOKUP(MID(B576,3,5),'Recyclabilité Prod Matx'!C:F,4,FALSE), "")</f>
        <v/>
      </c>
      <c r="F576" s="12" t="str">
        <f>IF($B576 &lt;&gt; "", IF(C576="Totale","",IF(D576 = 0, "", VLOOKUP(D576,'Cond Compo'!A:B,2,FALSE))),"")</f>
        <v/>
      </c>
      <c r="G576" s="28"/>
      <c r="H576" s="11" t="str">
        <f xml:space="preserve"> IF(C576="Totale",2,IF($G576 &lt;&gt; "", IF(D576 = "E",MATCH(G576, 'Cond Compo'!D$16:D$18, 0), MATCH(G576, 'Cond Compo'!C$16:C$19, 0)), ""))</f>
        <v/>
      </c>
      <c r="I576" s="12" t="str">
        <f>IF($E576 &lt;&gt; "", IF(E576 = 0, "", VLOOKUP(E576,'Cond Perturbation'!A:B,2,FALSE)),"")</f>
        <v/>
      </c>
      <c r="J576" s="28"/>
      <c r="K576" s="29" t="str">
        <f>IF($B576 &lt;&gt; "", IF(C576="Oui",IF(H576=1,IF(E576=0,Résultat!G$8,IF(J576="No",Résultat!$G$8,Résultat!$G$7)),IF(H576=2,IF(E576=0,Résultat!G$9,IF(J576="No",Résultat!$G$9,Résultat!$G$7)),Résultat!$G$7)),IF(C576 = "Totale", IF(H576=1,IF(E576=0,Résultat!G$8,IF(J576="No",Résultat!$G$9,Résultat!$G$7)),IF(H576=2,IF(E576=0,Résultat!G$9,IF(J576="No",Résultat!$G$9,Résultat!$G$7)),Résultat!$G$7)),Résultat!$G$7)), "")</f>
        <v/>
      </c>
    </row>
    <row r="577" spans="1:11" ht="20.100000000000001" customHeight="1">
      <c r="A577" s="26"/>
      <c r="B577" s="27"/>
      <c r="C577" s="11" t="str">
        <f>IF($B577 &lt;&gt; "",VLOOKUP(MID(B577,3,5),'Recyclabilité Prod Matx'!C:F,2,FALSE), "")</f>
        <v/>
      </c>
      <c r="D577" s="11" t="str">
        <f>IF($B577 &lt;&gt; "",VLOOKUP(MID(B577,3,5),'Recyclabilité Prod Matx'!C:F,3,FALSE),"")</f>
        <v/>
      </c>
      <c r="E577" s="11" t="str">
        <f>IF($B577 &lt;&gt; "",VLOOKUP(MID(B577,3,5),'Recyclabilité Prod Matx'!C:F,4,FALSE), "")</f>
        <v/>
      </c>
      <c r="F577" s="12" t="str">
        <f>IF($B577 &lt;&gt; "", IF(C577="Totale","",IF(D577 = 0, "", VLOOKUP(D577,'Cond Compo'!A:B,2,FALSE))),"")</f>
        <v/>
      </c>
      <c r="G577" s="28"/>
      <c r="H577" s="11" t="str">
        <f xml:space="preserve"> IF(C577="Totale",2,IF($G577 &lt;&gt; "", IF(D577 = "E",MATCH(G577, 'Cond Compo'!D$16:D$18, 0), MATCH(G577, 'Cond Compo'!C$16:C$19, 0)), ""))</f>
        <v/>
      </c>
      <c r="I577" s="12" t="str">
        <f>IF($E577 &lt;&gt; "", IF(E577 = 0, "", VLOOKUP(E577,'Cond Perturbation'!A:B,2,FALSE)),"")</f>
        <v/>
      </c>
      <c r="J577" s="28"/>
      <c r="K577" s="29" t="str">
        <f>IF($B577 &lt;&gt; "", IF(C577="Oui",IF(H577=1,IF(E577=0,Résultat!G$8,IF(J577="No",Résultat!$G$8,Résultat!$G$7)),IF(H577=2,IF(E577=0,Résultat!G$9,IF(J577="No",Résultat!$G$9,Résultat!$G$7)),Résultat!$G$7)),IF(C577 = "Totale", IF(H577=1,IF(E577=0,Résultat!G$8,IF(J577="No",Résultat!$G$9,Résultat!$G$7)),IF(H577=2,IF(E577=0,Résultat!G$9,IF(J577="No",Résultat!$G$9,Résultat!$G$7)),Résultat!$G$7)),Résultat!$G$7)), "")</f>
        <v/>
      </c>
    </row>
    <row r="578" spans="1:11" ht="20.100000000000001" customHeight="1">
      <c r="A578" s="26"/>
      <c r="B578" s="27"/>
      <c r="C578" s="11" t="str">
        <f>IF($B578 &lt;&gt; "",VLOOKUP(MID(B578,3,5),'Recyclabilité Prod Matx'!C:F,2,FALSE), "")</f>
        <v/>
      </c>
      <c r="D578" s="11" t="str">
        <f>IF($B578 &lt;&gt; "",VLOOKUP(MID(B578,3,5),'Recyclabilité Prod Matx'!C:F,3,FALSE),"")</f>
        <v/>
      </c>
      <c r="E578" s="11" t="str">
        <f>IF($B578 &lt;&gt; "",VLOOKUP(MID(B578,3,5),'Recyclabilité Prod Matx'!C:F,4,FALSE), "")</f>
        <v/>
      </c>
      <c r="F578" s="12" t="str">
        <f>IF($B578 &lt;&gt; "", IF(C578="Totale","",IF(D578 = 0, "", VLOOKUP(D578,'Cond Compo'!A:B,2,FALSE))),"")</f>
        <v/>
      </c>
      <c r="G578" s="28"/>
      <c r="H578" s="11" t="str">
        <f xml:space="preserve"> IF(C578="Totale",2,IF($G578 &lt;&gt; "", IF(D578 = "E",MATCH(G578, 'Cond Compo'!D$16:D$18, 0), MATCH(G578, 'Cond Compo'!C$16:C$19, 0)), ""))</f>
        <v/>
      </c>
      <c r="I578" s="12" t="str">
        <f>IF($E578 &lt;&gt; "", IF(E578 = 0, "", VLOOKUP(E578,'Cond Perturbation'!A:B,2,FALSE)),"")</f>
        <v/>
      </c>
      <c r="J578" s="28"/>
      <c r="K578" s="29" t="str">
        <f>IF($B578 &lt;&gt; "", IF(C578="Oui",IF(H578=1,IF(E578=0,Résultat!G$8,IF(J578="No",Résultat!$G$8,Résultat!$G$7)),IF(H578=2,IF(E578=0,Résultat!G$9,IF(J578="No",Résultat!$G$9,Résultat!$G$7)),Résultat!$G$7)),IF(C578 = "Totale", IF(H578=1,IF(E578=0,Résultat!G$8,IF(J578="No",Résultat!$G$9,Résultat!$G$7)),IF(H578=2,IF(E578=0,Résultat!G$9,IF(J578="No",Résultat!$G$9,Résultat!$G$7)),Résultat!$G$7)),Résultat!$G$7)), "")</f>
        <v/>
      </c>
    </row>
    <row r="579" spans="1:11" ht="20.100000000000001" customHeight="1">
      <c r="A579" s="26"/>
      <c r="B579" s="27"/>
      <c r="C579" s="11" t="str">
        <f>IF($B579 &lt;&gt; "",VLOOKUP(MID(B579,3,5),'Recyclabilité Prod Matx'!C:F,2,FALSE), "")</f>
        <v/>
      </c>
      <c r="D579" s="11" t="str">
        <f>IF($B579 &lt;&gt; "",VLOOKUP(MID(B579,3,5),'Recyclabilité Prod Matx'!C:F,3,FALSE),"")</f>
        <v/>
      </c>
      <c r="E579" s="11" t="str">
        <f>IF($B579 &lt;&gt; "",VLOOKUP(MID(B579,3,5),'Recyclabilité Prod Matx'!C:F,4,FALSE), "")</f>
        <v/>
      </c>
      <c r="F579" s="12" t="str">
        <f>IF($B579 &lt;&gt; "", IF(C579="Totale","",IF(D579 = 0, "", VLOOKUP(D579,'Cond Compo'!A:B,2,FALSE))),"")</f>
        <v/>
      </c>
      <c r="G579" s="28"/>
      <c r="H579" s="11" t="str">
        <f xml:space="preserve"> IF(C579="Totale",2,IF($G579 &lt;&gt; "", IF(D579 = "E",MATCH(G579, 'Cond Compo'!D$16:D$18, 0), MATCH(G579, 'Cond Compo'!C$16:C$19, 0)), ""))</f>
        <v/>
      </c>
      <c r="I579" s="12" t="str">
        <f>IF($E579 &lt;&gt; "", IF(E579 = 0, "", VLOOKUP(E579,'Cond Perturbation'!A:B,2,FALSE)),"")</f>
        <v/>
      </c>
      <c r="J579" s="28"/>
      <c r="K579" s="29" t="str">
        <f>IF($B579 &lt;&gt; "", IF(C579="Oui",IF(H579=1,IF(E579=0,Résultat!G$8,IF(J579="No",Résultat!$G$8,Résultat!$G$7)),IF(H579=2,IF(E579=0,Résultat!G$9,IF(J579="No",Résultat!$G$9,Résultat!$G$7)),Résultat!$G$7)),IF(C579 = "Totale", IF(H579=1,IF(E579=0,Résultat!G$8,IF(J579="No",Résultat!$G$9,Résultat!$G$7)),IF(H579=2,IF(E579=0,Résultat!G$9,IF(J579="No",Résultat!$G$9,Résultat!$G$7)),Résultat!$G$7)),Résultat!$G$7)), "")</f>
        <v/>
      </c>
    </row>
    <row r="580" spans="1:11" ht="20.100000000000001" customHeight="1">
      <c r="A580" s="26"/>
      <c r="B580" s="27"/>
      <c r="C580" s="11" t="str">
        <f>IF($B580 &lt;&gt; "",VLOOKUP(MID(B580,3,5),'Recyclabilité Prod Matx'!C:F,2,FALSE), "")</f>
        <v/>
      </c>
      <c r="D580" s="11" t="str">
        <f>IF($B580 &lt;&gt; "",VLOOKUP(MID(B580,3,5),'Recyclabilité Prod Matx'!C:F,3,FALSE),"")</f>
        <v/>
      </c>
      <c r="E580" s="11" t="str">
        <f>IF($B580 &lt;&gt; "",VLOOKUP(MID(B580,3,5),'Recyclabilité Prod Matx'!C:F,4,FALSE), "")</f>
        <v/>
      </c>
      <c r="F580" s="12" t="str">
        <f>IF($B580 &lt;&gt; "", IF(C580="Totale","",IF(D580 = 0, "", VLOOKUP(D580,'Cond Compo'!A:B,2,FALSE))),"")</f>
        <v/>
      </c>
      <c r="G580" s="28"/>
      <c r="H580" s="11" t="str">
        <f xml:space="preserve"> IF(C580="Totale",2,IF($G580 &lt;&gt; "", IF(D580 = "E",MATCH(G580, 'Cond Compo'!D$16:D$18, 0), MATCH(G580, 'Cond Compo'!C$16:C$19, 0)), ""))</f>
        <v/>
      </c>
      <c r="I580" s="12" t="str">
        <f>IF($E580 &lt;&gt; "", IF(E580 = 0, "", VLOOKUP(E580,'Cond Perturbation'!A:B,2,FALSE)),"")</f>
        <v/>
      </c>
      <c r="J580" s="28"/>
      <c r="K580" s="29" t="str">
        <f>IF($B580 &lt;&gt; "", IF(C580="Oui",IF(H580=1,IF(E580=0,Résultat!G$8,IF(J580="No",Résultat!$G$8,Résultat!$G$7)),IF(H580=2,IF(E580=0,Résultat!G$9,IF(J580="No",Résultat!$G$9,Résultat!$G$7)),Résultat!$G$7)),IF(C580 = "Totale", IF(H580=1,IF(E580=0,Résultat!G$8,IF(J580="No",Résultat!$G$9,Résultat!$G$7)),IF(H580=2,IF(E580=0,Résultat!G$9,IF(J580="No",Résultat!$G$9,Résultat!$G$7)),Résultat!$G$7)),Résultat!$G$7)), "")</f>
        <v/>
      </c>
    </row>
    <row r="581" spans="1:11" ht="20.100000000000001" customHeight="1">
      <c r="A581" s="26"/>
      <c r="B581" s="27"/>
      <c r="C581" s="11" t="str">
        <f>IF($B581 &lt;&gt; "",VLOOKUP(MID(B581,3,5),'Recyclabilité Prod Matx'!C:F,2,FALSE), "")</f>
        <v/>
      </c>
      <c r="D581" s="11" t="str">
        <f>IF($B581 &lt;&gt; "",VLOOKUP(MID(B581,3,5),'Recyclabilité Prod Matx'!C:F,3,FALSE),"")</f>
        <v/>
      </c>
      <c r="E581" s="11" t="str">
        <f>IF($B581 &lt;&gt; "",VLOOKUP(MID(B581,3,5),'Recyclabilité Prod Matx'!C:F,4,FALSE), "")</f>
        <v/>
      </c>
      <c r="F581" s="12" t="str">
        <f>IF($B581 &lt;&gt; "", IF(C581="Totale","",IF(D581 = 0, "", VLOOKUP(D581,'Cond Compo'!A:B,2,FALSE))),"")</f>
        <v/>
      </c>
      <c r="G581" s="28"/>
      <c r="H581" s="11" t="str">
        <f xml:space="preserve"> IF(C581="Totale",2,IF($G581 &lt;&gt; "", IF(D581 = "E",MATCH(G581, 'Cond Compo'!D$16:D$18, 0), MATCH(G581, 'Cond Compo'!C$16:C$19, 0)), ""))</f>
        <v/>
      </c>
      <c r="I581" s="12" t="str">
        <f>IF($E581 &lt;&gt; "", IF(E581 = 0, "", VLOOKUP(E581,'Cond Perturbation'!A:B,2,FALSE)),"")</f>
        <v/>
      </c>
      <c r="J581" s="28"/>
      <c r="K581" s="29" t="str">
        <f>IF($B581 &lt;&gt; "", IF(C581="Oui",IF(H581=1,IF(E581=0,Résultat!G$8,IF(J581="No",Résultat!$G$8,Résultat!$G$7)),IF(H581=2,IF(E581=0,Résultat!G$9,IF(J581="No",Résultat!$G$9,Résultat!$G$7)),Résultat!$G$7)),IF(C581 = "Totale", IF(H581=1,IF(E581=0,Résultat!G$8,IF(J581="No",Résultat!$G$9,Résultat!$G$7)),IF(H581=2,IF(E581=0,Résultat!G$9,IF(J581="No",Résultat!$G$9,Résultat!$G$7)),Résultat!$G$7)),Résultat!$G$7)), "")</f>
        <v/>
      </c>
    </row>
    <row r="582" spans="1:11" ht="20.100000000000001" customHeight="1">
      <c r="A582" s="26"/>
      <c r="B582" s="27"/>
      <c r="C582" s="11" t="str">
        <f>IF($B582 &lt;&gt; "",VLOOKUP(MID(B582,3,5),'Recyclabilité Prod Matx'!C:F,2,FALSE), "")</f>
        <v/>
      </c>
      <c r="D582" s="11" t="str">
        <f>IF($B582 &lt;&gt; "",VLOOKUP(MID(B582,3,5),'Recyclabilité Prod Matx'!C:F,3,FALSE),"")</f>
        <v/>
      </c>
      <c r="E582" s="11" t="str">
        <f>IF($B582 &lt;&gt; "",VLOOKUP(MID(B582,3,5),'Recyclabilité Prod Matx'!C:F,4,FALSE), "")</f>
        <v/>
      </c>
      <c r="F582" s="12" t="str">
        <f>IF($B582 &lt;&gt; "", IF(C582="Totale","",IF(D582 = 0, "", VLOOKUP(D582,'Cond Compo'!A:B,2,FALSE))),"")</f>
        <v/>
      </c>
      <c r="G582" s="28"/>
      <c r="H582" s="11" t="str">
        <f xml:space="preserve"> IF(C582="Totale",2,IF($G582 &lt;&gt; "", IF(D582 = "E",MATCH(G582, 'Cond Compo'!D$16:D$18, 0), MATCH(G582, 'Cond Compo'!C$16:C$19, 0)), ""))</f>
        <v/>
      </c>
      <c r="I582" s="12" t="str">
        <f>IF($E582 &lt;&gt; "", IF(E582 = 0, "", VLOOKUP(E582,'Cond Perturbation'!A:B,2,FALSE)),"")</f>
        <v/>
      </c>
      <c r="J582" s="28"/>
      <c r="K582" s="29" t="str">
        <f>IF($B582 &lt;&gt; "", IF(C582="Oui",IF(H582=1,IF(E582=0,Résultat!G$8,IF(J582="No",Résultat!$G$8,Résultat!$G$7)),IF(H582=2,IF(E582=0,Résultat!G$9,IF(J582="No",Résultat!$G$9,Résultat!$G$7)),Résultat!$G$7)),IF(C582 = "Totale", IF(H582=1,IF(E582=0,Résultat!G$8,IF(J582="No",Résultat!$G$9,Résultat!$G$7)),IF(H582=2,IF(E582=0,Résultat!G$9,IF(J582="No",Résultat!$G$9,Résultat!$G$7)),Résultat!$G$7)),Résultat!$G$7)), "")</f>
        <v/>
      </c>
    </row>
    <row r="583" spans="1:11" ht="20.100000000000001" customHeight="1">
      <c r="A583" s="26"/>
      <c r="B583" s="27"/>
      <c r="C583" s="11" t="str">
        <f>IF($B583 &lt;&gt; "",VLOOKUP(MID(B583,3,5),'Recyclabilité Prod Matx'!C:F,2,FALSE), "")</f>
        <v/>
      </c>
      <c r="D583" s="11" t="str">
        <f>IF($B583 &lt;&gt; "",VLOOKUP(MID(B583,3,5),'Recyclabilité Prod Matx'!C:F,3,FALSE),"")</f>
        <v/>
      </c>
      <c r="E583" s="11" t="str">
        <f>IF($B583 &lt;&gt; "",VLOOKUP(MID(B583,3,5),'Recyclabilité Prod Matx'!C:F,4,FALSE), "")</f>
        <v/>
      </c>
      <c r="F583" s="12" t="str">
        <f>IF($B583 &lt;&gt; "", IF(C583="Totale","",IF(D583 = 0, "", VLOOKUP(D583,'Cond Compo'!A:B,2,FALSE))),"")</f>
        <v/>
      </c>
      <c r="G583" s="28"/>
      <c r="H583" s="11" t="str">
        <f xml:space="preserve"> IF(C583="Totale",2,IF($G583 &lt;&gt; "", IF(D583 = "E",MATCH(G583, 'Cond Compo'!D$16:D$18, 0), MATCH(G583, 'Cond Compo'!C$16:C$19, 0)), ""))</f>
        <v/>
      </c>
      <c r="I583" s="12" t="str">
        <f>IF($E583 &lt;&gt; "", IF(E583 = 0, "", VLOOKUP(E583,'Cond Perturbation'!A:B,2,FALSE)),"")</f>
        <v/>
      </c>
      <c r="J583" s="28"/>
      <c r="K583" s="29" t="str">
        <f>IF($B583 &lt;&gt; "", IF(C583="Oui",IF(H583=1,IF(E583=0,Résultat!G$8,IF(J583="No",Résultat!$G$8,Résultat!$G$7)),IF(H583=2,IF(E583=0,Résultat!G$9,IF(J583="No",Résultat!$G$9,Résultat!$G$7)),Résultat!$G$7)),IF(C583 = "Totale", IF(H583=1,IF(E583=0,Résultat!G$8,IF(J583="No",Résultat!$G$9,Résultat!$G$7)),IF(H583=2,IF(E583=0,Résultat!G$9,IF(J583="No",Résultat!$G$9,Résultat!$G$7)),Résultat!$G$7)),Résultat!$G$7)), "")</f>
        <v/>
      </c>
    </row>
    <row r="584" spans="1:11" ht="20.100000000000001" customHeight="1">
      <c r="A584" s="26"/>
      <c r="B584" s="27"/>
      <c r="C584" s="11" t="str">
        <f>IF($B584 &lt;&gt; "",VLOOKUP(MID(B584,3,5),'Recyclabilité Prod Matx'!C:F,2,FALSE), "")</f>
        <v/>
      </c>
      <c r="D584" s="11" t="str">
        <f>IF($B584 &lt;&gt; "",VLOOKUP(MID(B584,3,5),'Recyclabilité Prod Matx'!C:F,3,FALSE),"")</f>
        <v/>
      </c>
      <c r="E584" s="11" t="str">
        <f>IF($B584 &lt;&gt; "",VLOOKUP(MID(B584,3,5),'Recyclabilité Prod Matx'!C:F,4,FALSE), "")</f>
        <v/>
      </c>
      <c r="F584" s="12" t="str">
        <f>IF($B584 &lt;&gt; "", IF(C584="Totale","",IF(D584 = 0, "", VLOOKUP(D584,'Cond Compo'!A:B,2,FALSE))),"")</f>
        <v/>
      </c>
      <c r="G584" s="28"/>
      <c r="H584" s="11" t="str">
        <f xml:space="preserve"> IF(C584="Totale",2,IF($G584 &lt;&gt; "", IF(D584 = "E",MATCH(G584, 'Cond Compo'!D$16:D$18, 0), MATCH(G584, 'Cond Compo'!C$16:C$19, 0)), ""))</f>
        <v/>
      </c>
      <c r="I584" s="12" t="str">
        <f>IF($E584 &lt;&gt; "", IF(E584 = 0, "", VLOOKUP(E584,'Cond Perturbation'!A:B,2,FALSE)),"")</f>
        <v/>
      </c>
      <c r="J584" s="28"/>
      <c r="K584" s="29" t="str">
        <f>IF($B584 &lt;&gt; "", IF(C584="Oui",IF(H584=1,IF(E584=0,Résultat!G$8,IF(J584="No",Résultat!$G$8,Résultat!$G$7)),IF(H584=2,IF(E584=0,Résultat!G$9,IF(J584="No",Résultat!$G$9,Résultat!$G$7)),Résultat!$G$7)),IF(C584 = "Totale", IF(H584=1,IF(E584=0,Résultat!G$8,IF(J584="No",Résultat!$G$9,Résultat!$G$7)),IF(H584=2,IF(E584=0,Résultat!G$9,IF(J584="No",Résultat!$G$9,Résultat!$G$7)),Résultat!$G$7)),Résultat!$G$7)), "")</f>
        <v/>
      </c>
    </row>
    <row r="585" spans="1:11" ht="20.100000000000001" customHeight="1">
      <c r="A585" s="26"/>
      <c r="B585" s="27"/>
      <c r="C585" s="11" t="str">
        <f>IF($B585 &lt;&gt; "",VLOOKUP(MID(B585,3,5),'Recyclabilité Prod Matx'!C:F,2,FALSE), "")</f>
        <v/>
      </c>
      <c r="D585" s="11" t="str">
        <f>IF($B585 &lt;&gt; "",VLOOKUP(MID(B585,3,5),'Recyclabilité Prod Matx'!C:F,3,FALSE),"")</f>
        <v/>
      </c>
      <c r="E585" s="11" t="str">
        <f>IF($B585 &lt;&gt; "",VLOOKUP(MID(B585,3,5),'Recyclabilité Prod Matx'!C:F,4,FALSE), "")</f>
        <v/>
      </c>
      <c r="F585" s="12" t="str">
        <f>IF($B585 &lt;&gt; "", IF(C585="Totale","",IF(D585 = 0, "", VLOOKUP(D585,'Cond Compo'!A:B,2,FALSE))),"")</f>
        <v/>
      </c>
      <c r="G585" s="28"/>
      <c r="H585" s="11" t="str">
        <f xml:space="preserve"> IF(C585="Totale",2,IF($G585 &lt;&gt; "", IF(D585 = "E",MATCH(G585, 'Cond Compo'!D$16:D$18, 0), MATCH(G585, 'Cond Compo'!C$16:C$19, 0)), ""))</f>
        <v/>
      </c>
      <c r="I585" s="12" t="str">
        <f>IF($E585 &lt;&gt; "", IF(E585 = 0, "", VLOOKUP(E585,'Cond Perturbation'!A:B,2,FALSE)),"")</f>
        <v/>
      </c>
      <c r="J585" s="28"/>
      <c r="K585" s="29" t="str">
        <f>IF($B585 &lt;&gt; "", IF(C585="Oui",IF(H585=1,IF(E585=0,Résultat!G$8,IF(J585="No",Résultat!$G$8,Résultat!$G$7)),IF(H585=2,IF(E585=0,Résultat!G$9,IF(J585="No",Résultat!$G$9,Résultat!$G$7)),Résultat!$G$7)),IF(C585 = "Totale", IF(H585=1,IF(E585=0,Résultat!G$8,IF(J585="No",Résultat!$G$9,Résultat!$G$7)),IF(H585=2,IF(E585=0,Résultat!G$9,IF(J585="No",Résultat!$G$9,Résultat!$G$7)),Résultat!$G$7)),Résultat!$G$7)), "")</f>
        <v/>
      </c>
    </row>
    <row r="586" spans="1:11" ht="20.100000000000001" customHeight="1">
      <c r="A586" s="26"/>
      <c r="B586" s="27"/>
      <c r="C586" s="11" t="str">
        <f>IF($B586 &lt;&gt; "",VLOOKUP(MID(B586,3,5),'Recyclabilité Prod Matx'!C:F,2,FALSE), "")</f>
        <v/>
      </c>
      <c r="D586" s="11" t="str">
        <f>IF($B586 &lt;&gt; "",VLOOKUP(MID(B586,3,5),'Recyclabilité Prod Matx'!C:F,3,FALSE),"")</f>
        <v/>
      </c>
      <c r="E586" s="11" t="str">
        <f>IF($B586 &lt;&gt; "",VLOOKUP(MID(B586,3,5),'Recyclabilité Prod Matx'!C:F,4,FALSE), "")</f>
        <v/>
      </c>
      <c r="F586" s="12" t="str">
        <f>IF($B586 &lt;&gt; "", IF(C586="Totale","",IF(D586 = 0, "", VLOOKUP(D586,'Cond Compo'!A:B,2,FALSE))),"")</f>
        <v/>
      </c>
      <c r="G586" s="28"/>
      <c r="H586" s="11" t="str">
        <f xml:space="preserve"> IF(C586="Totale",2,IF($G586 &lt;&gt; "", IF(D586 = "E",MATCH(G586, 'Cond Compo'!D$16:D$18, 0), MATCH(G586, 'Cond Compo'!C$16:C$19, 0)), ""))</f>
        <v/>
      </c>
      <c r="I586" s="12" t="str">
        <f>IF($E586 &lt;&gt; "", IF(E586 = 0, "", VLOOKUP(E586,'Cond Perturbation'!A:B,2,FALSE)),"")</f>
        <v/>
      </c>
      <c r="J586" s="28"/>
      <c r="K586" s="29" t="str">
        <f>IF($B586 &lt;&gt; "", IF(C586="Oui",IF(H586=1,IF(E586=0,Résultat!G$8,IF(J586="No",Résultat!$G$8,Résultat!$G$7)),IF(H586=2,IF(E586=0,Résultat!G$9,IF(J586="No",Résultat!$G$9,Résultat!$G$7)),Résultat!$G$7)),IF(C586 = "Totale", IF(H586=1,IF(E586=0,Résultat!G$8,IF(J586="No",Résultat!$G$9,Résultat!$G$7)),IF(H586=2,IF(E586=0,Résultat!G$9,IF(J586="No",Résultat!$G$9,Résultat!$G$7)),Résultat!$G$7)),Résultat!$G$7)), "")</f>
        <v/>
      </c>
    </row>
    <row r="587" spans="1:11" ht="20.100000000000001" customHeight="1">
      <c r="A587" s="26"/>
      <c r="B587" s="27"/>
      <c r="C587" s="11" t="str">
        <f>IF($B587 &lt;&gt; "",VLOOKUP(MID(B587,3,5),'Recyclabilité Prod Matx'!C:F,2,FALSE), "")</f>
        <v/>
      </c>
      <c r="D587" s="11" t="str">
        <f>IF($B587 &lt;&gt; "",VLOOKUP(MID(B587,3,5),'Recyclabilité Prod Matx'!C:F,3,FALSE),"")</f>
        <v/>
      </c>
      <c r="E587" s="11" t="str">
        <f>IF($B587 &lt;&gt; "",VLOOKUP(MID(B587,3,5),'Recyclabilité Prod Matx'!C:F,4,FALSE), "")</f>
        <v/>
      </c>
      <c r="F587" s="12" t="str">
        <f>IF($B587 &lt;&gt; "", IF(C587="Totale","",IF(D587 = 0, "", VLOOKUP(D587,'Cond Compo'!A:B,2,FALSE))),"")</f>
        <v/>
      </c>
      <c r="G587" s="28"/>
      <c r="H587" s="11" t="str">
        <f xml:space="preserve"> IF(C587="Totale",2,IF($G587 &lt;&gt; "", IF(D587 = "E",MATCH(G587, 'Cond Compo'!D$16:D$18, 0), MATCH(G587, 'Cond Compo'!C$16:C$19, 0)), ""))</f>
        <v/>
      </c>
      <c r="I587" s="12" t="str">
        <f>IF($E587 &lt;&gt; "", IF(E587 = 0, "", VLOOKUP(E587,'Cond Perturbation'!A:B,2,FALSE)),"")</f>
        <v/>
      </c>
      <c r="J587" s="28"/>
      <c r="K587" s="29" t="str">
        <f>IF($B587 &lt;&gt; "", IF(C587="Oui",IF(H587=1,IF(E587=0,Résultat!G$8,IF(J587="No",Résultat!$G$8,Résultat!$G$7)),IF(H587=2,IF(E587=0,Résultat!G$9,IF(J587="No",Résultat!$G$9,Résultat!$G$7)),Résultat!$G$7)),IF(C587 = "Totale", IF(H587=1,IF(E587=0,Résultat!G$8,IF(J587="No",Résultat!$G$9,Résultat!$G$7)),IF(H587=2,IF(E587=0,Résultat!G$9,IF(J587="No",Résultat!$G$9,Résultat!$G$7)),Résultat!$G$7)),Résultat!$G$7)), "")</f>
        <v/>
      </c>
    </row>
    <row r="588" spans="1:11" ht="20.100000000000001" customHeight="1">
      <c r="A588" s="26"/>
      <c r="B588" s="27"/>
      <c r="C588" s="11" t="str">
        <f>IF($B588 &lt;&gt; "",VLOOKUP(MID(B588,3,5),'Recyclabilité Prod Matx'!C:F,2,FALSE), "")</f>
        <v/>
      </c>
      <c r="D588" s="11" t="str">
        <f>IF($B588 &lt;&gt; "",VLOOKUP(MID(B588,3,5),'Recyclabilité Prod Matx'!C:F,3,FALSE),"")</f>
        <v/>
      </c>
      <c r="E588" s="11" t="str">
        <f>IF($B588 &lt;&gt; "",VLOOKUP(MID(B588,3,5),'Recyclabilité Prod Matx'!C:F,4,FALSE), "")</f>
        <v/>
      </c>
      <c r="F588" s="12" t="str">
        <f>IF($B588 &lt;&gt; "", IF(C588="Totale","",IF(D588 = 0, "", VLOOKUP(D588,'Cond Compo'!A:B,2,FALSE))),"")</f>
        <v/>
      </c>
      <c r="G588" s="28"/>
      <c r="H588" s="11" t="str">
        <f xml:space="preserve"> IF(C588="Totale",2,IF($G588 &lt;&gt; "", IF(D588 = "E",MATCH(G588, 'Cond Compo'!D$16:D$18, 0), MATCH(G588, 'Cond Compo'!C$16:C$19, 0)), ""))</f>
        <v/>
      </c>
      <c r="I588" s="12" t="str">
        <f>IF($E588 &lt;&gt; "", IF(E588 = 0, "", VLOOKUP(E588,'Cond Perturbation'!A:B,2,FALSE)),"")</f>
        <v/>
      </c>
      <c r="J588" s="28"/>
      <c r="K588" s="29" t="str">
        <f>IF($B588 &lt;&gt; "", IF(C588="Oui",IF(H588=1,IF(E588=0,Résultat!G$8,IF(J588="No",Résultat!$G$8,Résultat!$G$7)),IF(H588=2,IF(E588=0,Résultat!G$9,IF(J588="No",Résultat!$G$9,Résultat!$G$7)),Résultat!$G$7)),IF(C588 = "Totale", IF(H588=1,IF(E588=0,Résultat!G$8,IF(J588="No",Résultat!$G$9,Résultat!$G$7)),IF(H588=2,IF(E588=0,Résultat!G$9,IF(J588="No",Résultat!$G$9,Résultat!$G$7)),Résultat!$G$7)),Résultat!$G$7)), "")</f>
        <v/>
      </c>
    </row>
    <row r="589" spans="1:11" ht="20.100000000000001" customHeight="1">
      <c r="A589" s="26"/>
      <c r="B589" s="27"/>
      <c r="C589" s="11" t="str">
        <f>IF($B589 &lt;&gt; "",VLOOKUP(MID(B589,3,5),'Recyclabilité Prod Matx'!C:F,2,FALSE), "")</f>
        <v/>
      </c>
      <c r="D589" s="11" t="str">
        <f>IF($B589 &lt;&gt; "",VLOOKUP(MID(B589,3,5),'Recyclabilité Prod Matx'!C:F,3,FALSE),"")</f>
        <v/>
      </c>
      <c r="E589" s="11" t="str">
        <f>IF($B589 &lt;&gt; "",VLOOKUP(MID(B589,3,5),'Recyclabilité Prod Matx'!C:F,4,FALSE), "")</f>
        <v/>
      </c>
      <c r="F589" s="12" t="str">
        <f>IF($B589 &lt;&gt; "", IF(C589="Totale","",IF(D589 = 0, "", VLOOKUP(D589,'Cond Compo'!A:B,2,FALSE))),"")</f>
        <v/>
      </c>
      <c r="G589" s="28"/>
      <c r="H589" s="11" t="str">
        <f xml:space="preserve"> IF(C589="Totale",2,IF($G589 &lt;&gt; "", IF(D589 = "E",MATCH(G589, 'Cond Compo'!D$16:D$18, 0), MATCH(G589, 'Cond Compo'!C$16:C$19, 0)), ""))</f>
        <v/>
      </c>
      <c r="I589" s="12" t="str">
        <f>IF($E589 &lt;&gt; "", IF(E589 = 0, "", VLOOKUP(E589,'Cond Perturbation'!A:B,2,FALSE)),"")</f>
        <v/>
      </c>
      <c r="J589" s="28"/>
      <c r="K589" s="29" t="str">
        <f>IF($B589 &lt;&gt; "", IF(C589="Oui",IF(H589=1,IF(E589=0,Résultat!G$8,IF(J589="No",Résultat!$G$8,Résultat!$G$7)),IF(H589=2,IF(E589=0,Résultat!G$9,IF(J589="No",Résultat!$G$9,Résultat!$G$7)),Résultat!$G$7)),IF(C589 = "Totale", IF(H589=1,IF(E589=0,Résultat!G$8,IF(J589="No",Résultat!$G$9,Résultat!$G$7)),IF(H589=2,IF(E589=0,Résultat!G$9,IF(J589="No",Résultat!$G$9,Résultat!$G$7)),Résultat!$G$7)),Résultat!$G$7)), "")</f>
        <v/>
      </c>
    </row>
    <row r="590" spans="1:11" ht="20.100000000000001" customHeight="1">
      <c r="A590" s="26"/>
      <c r="B590" s="27"/>
      <c r="C590" s="11" t="str">
        <f>IF($B590 &lt;&gt; "",VLOOKUP(MID(B590,3,5),'Recyclabilité Prod Matx'!C:F,2,FALSE), "")</f>
        <v/>
      </c>
      <c r="D590" s="11" t="str">
        <f>IF($B590 &lt;&gt; "",VLOOKUP(MID(B590,3,5),'Recyclabilité Prod Matx'!C:F,3,FALSE),"")</f>
        <v/>
      </c>
      <c r="E590" s="11" t="str">
        <f>IF($B590 &lt;&gt; "",VLOOKUP(MID(B590,3,5),'Recyclabilité Prod Matx'!C:F,4,FALSE), "")</f>
        <v/>
      </c>
      <c r="F590" s="12" t="str">
        <f>IF($B590 &lt;&gt; "", IF(C590="Totale","",IF(D590 = 0, "", VLOOKUP(D590,'Cond Compo'!A:B,2,FALSE))),"")</f>
        <v/>
      </c>
      <c r="G590" s="28"/>
      <c r="H590" s="11" t="str">
        <f xml:space="preserve"> IF(C590="Totale",2,IF($G590 &lt;&gt; "", IF(D590 = "E",MATCH(G590, 'Cond Compo'!D$16:D$18, 0), MATCH(G590, 'Cond Compo'!C$16:C$19, 0)), ""))</f>
        <v/>
      </c>
      <c r="I590" s="12" t="str">
        <f>IF($E590 &lt;&gt; "", IF(E590 = 0, "", VLOOKUP(E590,'Cond Perturbation'!A:B,2,FALSE)),"")</f>
        <v/>
      </c>
      <c r="J590" s="28"/>
      <c r="K590" s="29" t="str">
        <f>IF($B590 &lt;&gt; "", IF(C590="Oui",IF(H590=1,IF(E590=0,Résultat!G$8,IF(J590="No",Résultat!$G$8,Résultat!$G$7)),IF(H590=2,IF(E590=0,Résultat!G$9,IF(J590="No",Résultat!$G$9,Résultat!$G$7)),Résultat!$G$7)),IF(C590 = "Totale", IF(H590=1,IF(E590=0,Résultat!G$8,IF(J590="No",Résultat!$G$9,Résultat!$G$7)),IF(H590=2,IF(E590=0,Résultat!G$9,IF(J590="No",Résultat!$G$9,Résultat!$G$7)),Résultat!$G$7)),Résultat!$G$7)), "")</f>
        <v/>
      </c>
    </row>
    <row r="591" spans="1:11" ht="20.100000000000001" customHeight="1">
      <c r="A591" s="26"/>
      <c r="B591" s="27"/>
      <c r="C591" s="11" t="str">
        <f>IF($B591 &lt;&gt; "",VLOOKUP(MID(B591,3,5),'Recyclabilité Prod Matx'!C:F,2,FALSE), "")</f>
        <v/>
      </c>
      <c r="D591" s="11" t="str">
        <f>IF($B591 &lt;&gt; "",VLOOKUP(MID(B591,3,5),'Recyclabilité Prod Matx'!C:F,3,FALSE),"")</f>
        <v/>
      </c>
      <c r="E591" s="11" t="str">
        <f>IF($B591 &lt;&gt; "",VLOOKUP(MID(B591,3,5),'Recyclabilité Prod Matx'!C:F,4,FALSE), "")</f>
        <v/>
      </c>
      <c r="F591" s="12" t="str">
        <f>IF($B591 &lt;&gt; "", IF(C591="Totale","",IF(D591 = 0, "", VLOOKUP(D591,'Cond Compo'!A:B,2,FALSE))),"")</f>
        <v/>
      </c>
      <c r="G591" s="28"/>
      <c r="H591" s="11" t="str">
        <f xml:space="preserve"> IF(C591="Totale",2,IF($G591 &lt;&gt; "", IF(D591 = "E",MATCH(G591, 'Cond Compo'!D$16:D$18, 0), MATCH(G591, 'Cond Compo'!C$16:C$19, 0)), ""))</f>
        <v/>
      </c>
      <c r="I591" s="12" t="str">
        <f>IF($E591 &lt;&gt; "", IF(E591 = 0, "", VLOOKUP(E591,'Cond Perturbation'!A:B,2,FALSE)),"")</f>
        <v/>
      </c>
      <c r="J591" s="28"/>
      <c r="K591" s="29" t="str">
        <f>IF($B591 &lt;&gt; "", IF(C591="Oui",IF(H591=1,IF(E591=0,Résultat!G$8,IF(J591="No",Résultat!$G$8,Résultat!$G$7)),IF(H591=2,IF(E591=0,Résultat!G$9,IF(J591="No",Résultat!$G$9,Résultat!$G$7)),Résultat!$G$7)),IF(C591 = "Totale", IF(H591=1,IF(E591=0,Résultat!G$8,IF(J591="No",Résultat!$G$9,Résultat!$G$7)),IF(H591=2,IF(E591=0,Résultat!G$9,IF(J591="No",Résultat!$G$9,Résultat!$G$7)),Résultat!$G$7)),Résultat!$G$7)), "")</f>
        <v/>
      </c>
    </row>
    <row r="592" spans="1:11" ht="20.100000000000001" customHeight="1">
      <c r="A592" s="26"/>
      <c r="B592" s="27"/>
      <c r="C592" s="11" t="str">
        <f>IF($B592 &lt;&gt; "",VLOOKUP(MID(B592,3,5),'Recyclabilité Prod Matx'!C:F,2,FALSE), "")</f>
        <v/>
      </c>
      <c r="D592" s="11" t="str">
        <f>IF($B592 &lt;&gt; "",VLOOKUP(MID(B592,3,5),'Recyclabilité Prod Matx'!C:F,3,FALSE),"")</f>
        <v/>
      </c>
      <c r="E592" s="11" t="str">
        <f>IF($B592 &lt;&gt; "",VLOOKUP(MID(B592,3,5),'Recyclabilité Prod Matx'!C:F,4,FALSE), "")</f>
        <v/>
      </c>
      <c r="F592" s="12" t="str">
        <f>IF($B592 &lt;&gt; "", IF(C592="Totale","",IF(D592 = 0, "", VLOOKUP(D592,'Cond Compo'!A:B,2,FALSE))),"")</f>
        <v/>
      </c>
      <c r="G592" s="28"/>
      <c r="H592" s="11" t="str">
        <f xml:space="preserve"> IF(C592="Totale",2,IF($G592 &lt;&gt; "", IF(D592 = "E",MATCH(G592, 'Cond Compo'!D$16:D$18, 0), MATCH(G592, 'Cond Compo'!C$16:C$19, 0)), ""))</f>
        <v/>
      </c>
      <c r="I592" s="12" t="str">
        <f>IF($E592 &lt;&gt; "", IF(E592 = 0, "", VLOOKUP(E592,'Cond Perturbation'!A:B,2,FALSE)),"")</f>
        <v/>
      </c>
      <c r="J592" s="28"/>
      <c r="K592" s="29" t="str">
        <f>IF($B592 &lt;&gt; "", IF(C592="Oui",IF(H592=1,IF(E592=0,Résultat!G$8,IF(J592="No",Résultat!$G$8,Résultat!$G$7)),IF(H592=2,IF(E592=0,Résultat!G$9,IF(J592="No",Résultat!$G$9,Résultat!$G$7)),Résultat!$G$7)),IF(C592 = "Totale", IF(H592=1,IF(E592=0,Résultat!G$8,IF(J592="No",Résultat!$G$9,Résultat!$G$7)),IF(H592=2,IF(E592=0,Résultat!G$9,IF(J592="No",Résultat!$G$9,Résultat!$G$7)),Résultat!$G$7)),Résultat!$G$7)), "")</f>
        <v/>
      </c>
    </row>
    <row r="593" spans="1:11" ht="20.100000000000001" customHeight="1">
      <c r="A593" s="26"/>
      <c r="B593" s="27"/>
      <c r="C593" s="11" t="str">
        <f>IF($B593 &lt;&gt; "",VLOOKUP(MID(B593,3,5),'Recyclabilité Prod Matx'!C:F,2,FALSE), "")</f>
        <v/>
      </c>
      <c r="D593" s="11" t="str">
        <f>IF($B593 &lt;&gt; "",VLOOKUP(MID(B593,3,5),'Recyclabilité Prod Matx'!C:F,3,FALSE),"")</f>
        <v/>
      </c>
      <c r="E593" s="11" t="str">
        <f>IF($B593 &lt;&gt; "",VLOOKUP(MID(B593,3,5),'Recyclabilité Prod Matx'!C:F,4,FALSE), "")</f>
        <v/>
      </c>
      <c r="F593" s="12" t="str">
        <f>IF($B593 &lt;&gt; "", IF(C593="Totale","",IF(D593 = 0, "", VLOOKUP(D593,'Cond Compo'!A:B,2,FALSE))),"")</f>
        <v/>
      </c>
      <c r="G593" s="28"/>
      <c r="H593" s="11" t="str">
        <f xml:space="preserve"> IF(C593="Totale",2,IF($G593 &lt;&gt; "", IF(D593 = "E",MATCH(G593, 'Cond Compo'!D$16:D$18, 0), MATCH(G593, 'Cond Compo'!C$16:C$19, 0)), ""))</f>
        <v/>
      </c>
      <c r="I593" s="12" t="str">
        <f>IF($E593 &lt;&gt; "", IF(E593 = 0, "", VLOOKUP(E593,'Cond Perturbation'!A:B,2,FALSE)),"")</f>
        <v/>
      </c>
      <c r="J593" s="28"/>
      <c r="K593" s="29" t="str">
        <f>IF($B593 &lt;&gt; "", IF(C593="Oui",IF(H593=1,IF(E593=0,Résultat!G$8,IF(J593="No",Résultat!$G$8,Résultat!$G$7)),IF(H593=2,IF(E593=0,Résultat!G$9,IF(J593="No",Résultat!$G$9,Résultat!$G$7)),Résultat!$G$7)),IF(C593 = "Totale", IF(H593=1,IF(E593=0,Résultat!G$8,IF(J593="No",Résultat!$G$9,Résultat!$G$7)),IF(H593=2,IF(E593=0,Résultat!G$9,IF(J593="No",Résultat!$G$9,Résultat!$G$7)),Résultat!$G$7)),Résultat!$G$7)), "")</f>
        <v/>
      </c>
    </row>
    <row r="594" spans="1:11" ht="20.100000000000001" customHeight="1">
      <c r="A594" s="26"/>
      <c r="B594" s="27"/>
      <c r="C594" s="11" t="str">
        <f>IF($B594 &lt;&gt; "",VLOOKUP(MID(B594,3,5),'Recyclabilité Prod Matx'!C:F,2,FALSE), "")</f>
        <v/>
      </c>
      <c r="D594" s="11" t="str">
        <f>IF($B594 &lt;&gt; "",VLOOKUP(MID(B594,3,5),'Recyclabilité Prod Matx'!C:F,3,FALSE),"")</f>
        <v/>
      </c>
      <c r="E594" s="11" t="str">
        <f>IF($B594 &lt;&gt; "",VLOOKUP(MID(B594,3,5),'Recyclabilité Prod Matx'!C:F,4,FALSE), "")</f>
        <v/>
      </c>
      <c r="F594" s="12" t="str">
        <f>IF($B594 &lt;&gt; "", IF(C594="Totale","",IF(D594 = 0, "", VLOOKUP(D594,'Cond Compo'!A:B,2,FALSE))),"")</f>
        <v/>
      </c>
      <c r="G594" s="28"/>
      <c r="H594" s="11" t="str">
        <f xml:space="preserve"> IF(C594="Totale",2,IF($G594 &lt;&gt; "", IF(D594 = "E",MATCH(G594, 'Cond Compo'!D$16:D$18, 0), MATCH(G594, 'Cond Compo'!C$16:C$19, 0)), ""))</f>
        <v/>
      </c>
      <c r="I594" s="12" t="str">
        <f>IF($E594 &lt;&gt; "", IF(E594 = 0, "", VLOOKUP(E594,'Cond Perturbation'!A:B,2,FALSE)),"")</f>
        <v/>
      </c>
      <c r="J594" s="28"/>
      <c r="K594" s="29" t="str">
        <f>IF($B594 &lt;&gt; "", IF(C594="Oui",IF(H594=1,IF(E594=0,Résultat!G$8,IF(J594="No",Résultat!$G$8,Résultat!$G$7)),IF(H594=2,IF(E594=0,Résultat!G$9,IF(J594="No",Résultat!$G$9,Résultat!$G$7)),Résultat!$G$7)),IF(C594 = "Totale", IF(H594=1,IF(E594=0,Résultat!G$8,IF(J594="No",Résultat!$G$9,Résultat!$G$7)),IF(H594=2,IF(E594=0,Résultat!G$9,IF(J594="No",Résultat!$G$9,Résultat!$G$7)),Résultat!$G$7)),Résultat!$G$7)), "")</f>
        <v/>
      </c>
    </row>
    <row r="595" spans="1:11" ht="20.100000000000001" customHeight="1">
      <c r="A595" s="26"/>
      <c r="B595" s="27"/>
      <c r="C595" s="11" t="str">
        <f>IF($B595 &lt;&gt; "",VLOOKUP(MID(B595,3,5),'Recyclabilité Prod Matx'!C:F,2,FALSE), "")</f>
        <v/>
      </c>
      <c r="D595" s="11" t="str">
        <f>IF($B595 &lt;&gt; "",VLOOKUP(MID(B595,3,5),'Recyclabilité Prod Matx'!C:F,3,FALSE),"")</f>
        <v/>
      </c>
      <c r="E595" s="11" t="str">
        <f>IF($B595 &lt;&gt; "",VLOOKUP(MID(B595,3,5),'Recyclabilité Prod Matx'!C:F,4,FALSE), "")</f>
        <v/>
      </c>
      <c r="F595" s="12" t="str">
        <f>IF($B595 &lt;&gt; "", IF(C595="Totale","",IF(D595 = 0, "", VLOOKUP(D595,'Cond Compo'!A:B,2,FALSE))),"")</f>
        <v/>
      </c>
      <c r="G595" s="28"/>
      <c r="H595" s="11" t="str">
        <f xml:space="preserve"> IF(C595="Totale",2,IF($G595 &lt;&gt; "", IF(D595 = "E",MATCH(G595, 'Cond Compo'!D$16:D$18, 0), MATCH(G595, 'Cond Compo'!C$16:C$19, 0)), ""))</f>
        <v/>
      </c>
      <c r="I595" s="12" t="str">
        <f>IF($E595 &lt;&gt; "", IF(E595 = 0, "", VLOOKUP(E595,'Cond Perturbation'!A:B,2,FALSE)),"")</f>
        <v/>
      </c>
      <c r="J595" s="28"/>
      <c r="K595" s="29" t="str">
        <f>IF($B595 &lt;&gt; "", IF(C595="Oui",IF(H595=1,IF(E595=0,Résultat!G$8,IF(J595="No",Résultat!$G$8,Résultat!$G$7)),IF(H595=2,IF(E595=0,Résultat!G$9,IF(J595="No",Résultat!$G$9,Résultat!$G$7)),Résultat!$G$7)),IF(C595 = "Totale", IF(H595=1,IF(E595=0,Résultat!G$8,IF(J595="No",Résultat!$G$9,Résultat!$G$7)),IF(H595=2,IF(E595=0,Résultat!G$9,IF(J595="No",Résultat!$G$9,Résultat!$G$7)),Résultat!$G$7)),Résultat!$G$7)), "")</f>
        <v/>
      </c>
    </row>
    <row r="596" spans="1:11" ht="20.100000000000001" customHeight="1">
      <c r="A596" s="26"/>
      <c r="B596" s="27"/>
      <c r="C596" s="11" t="str">
        <f>IF($B596 &lt;&gt; "",VLOOKUP(MID(B596,3,5),'Recyclabilité Prod Matx'!C:F,2,FALSE), "")</f>
        <v/>
      </c>
      <c r="D596" s="11" t="str">
        <f>IF($B596 &lt;&gt; "",VLOOKUP(MID(B596,3,5),'Recyclabilité Prod Matx'!C:F,3,FALSE),"")</f>
        <v/>
      </c>
      <c r="E596" s="11" t="str">
        <f>IF($B596 &lt;&gt; "",VLOOKUP(MID(B596,3,5),'Recyclabilité Prod Matx'!C:F,4,FALSE), "")</f>
        <v/>
      </c>
      <c r="F596" s="12" t="str">
        <f>IF($B596 &lt;&gt; "", IF(C596="Totale","",IF(D596 = 0, "", VLOOKUP(D596,'Cond Compo'!A:B,2,FALSE))),"")</f>
        <v/>
      </c>
      <c r="G596" s="28"/>
      <c r="H596" s="11" t="str">
        <f xml:space="preserve"> IF(C596="Totale",2,IF($G596 &lt;&gt; "", IF(D596 = "E",MATCH(G596, 'Cond Compo'!D$16:D$18, 0), MATCH(G596, 'Cond Compo'!C$16:C$19, 0)), ""))</f>
        <v/>
      </c>
      <c r="I596" s="12" t="str">
        <f>IF($E596 &lt;&gt; "", IF(E596 = 0, "", VLOOKUP(E596,'Cond Perturbation'!A:B,2,FALSE)),"")</f>
        <v/>
      </c>
      <c r="J596" s="28"/>
      <c r="K596" s="29" t="str">
        <f>IF($B596 &lt;&gt; "", IF(C596="Oui",IF(H596=1,IF(E596=0,Résultat!G$8,IF(J596="No",Résultat!$G$8,Résultat!$G$7)),IF(H596=2,IF(E596=0,Résultat!G$9,IF(J596="No",Résultat!$G$9,Résultat!$G$7)),Résultat!$G$7)),IF(C596 = "Totale", IF(H596=1,IF(E596=0,Résultat!G$8,IF(J596="No",Résultat!$G$9,Résultat!$G$7)),IF(H596=2,IF(E596=0,Résultat!G$9,IF(J596="No",Résultat!$G$9,Résultat!$G$7)),Résultat!$G$7)),Résultat!$G$7)), "")</f>
        <v/>
      </c>
    </row>
    <row r="597" spans="1:11" ht="20.100000000000001" customHeight="1">
      <c r="A597" s="26"/>
      <c r="B597" s="27"/>
      <c r="C597" s="11" t="str">
        <f>IF($B597 &lt;&gt; "",VLOOKUP(MID(B597,3,5),'Recyclabilité Prod Matx'!C:F,2,FALSE), "")</f>
        <v/>
      </c>
      <c r="D597" s="11" t="str">
        <f>IF($B597 &lt;&gt; "",VLOOKUP(MID(B597,3,5),'Recyclabilité Prod Matx'!C:F,3,FALSE),"")</f>
        <v/>
      </c>
      <c r="E597" s="11" t="str">
        <f>IF($B597 &lt;&gt; "",VLOOKUP(MID(B597,3,5),'Recyclabilité Prod Matx'!C:F,4,FALSE), "")</f>
        <v/>
      </c>
      <c r="F597" s="12" t="str">
        <f>IF($B597 &lt;&gt; "", IF(C597="Totale","",IF(D597 = 0, "", VLOOKUP(D597,'Cond Compo'!A:B,2,FALSE))),"")</f>
        <v/>
      </c>
      <c r="G597" s="28"/>
      <c r="H597" s="11" t="str">
        <f xml:space="preserve"> IF(C597="Totale",2,IF($G597 &lt;&gt; "", IF(D597 = "E",MATCH(G597, 'Cond Compo'!D$16:D$18, 0), MATCH(G597, 'Cond Compo'!C$16:C$19, 0)), ""))</f>
        <v/>
      </c>
      <c r="I597" s="12" t="str">
        <f>IF($E597 &lt;&gt; "", IF(E597 = 0, "", VLOOKUP(E597,'Cond Perturbation'!A:B,2,FALSE)),"")</f>
        <v/>
      </c>
      <c r="J597" s="28"/>
      <c r="K597" s="29" t="str">
        <f>IF($B597 &lt;&gt; "", IF(C597="Oui",IF(H597=1,IF(E597=0,Résultat!G$8,IF(J597="No",Résultat!$G$8,Résultat!$G$7)),IF(H597=2,IF(E597=0,Résultat!G$9,IF(J597="No",Résultat!$G$9,Résultat!$G$7)),Résultat!$G$7)),IF(C597 = "Totale", IF(H597=1,IF(E597=0,Résultat!G$8,IF(J597="No",Résultat!$G$9,Résultat!$G$7)),IF(H597=2,IF(E597=0,Résultat!G$9,IF(J597="No",Résultat!$G$9,Résultat!$G$7)),Résultat!$G$7)),Résultat!$G$7)), "")</f>
        <v/>
      </c>
    </row>
    <row r="598" spans="1:11" ht="20.100000000000001" customHeight="1">
      <c r="A598" s="26"/>
      <c r="B598" s="27"/>
      <c r="C598" s="11" t="str">
        <f>IF($B598 &lt;&gt; "",VLOOKUP(MID(B598,3,5),'Recyclabilité Prod Matx'!C:F,2,FALSE), "")</f>
        <v/>
      </c>
      <c r="D598" s="11" t="str">
        <f>IF($B598 &lt;&gt; "",VLOOKUP(MID(B598,3,5),'Recyclabilité Prod Matx'!C:F,3,FALSE),"")</f>
        <v/>
      </c>
      <c r="E598" s="11" t="str">
        <f>IF($B598 &lt;&gt; "",VLOOKUP(MID(B598,3,5),'Recyclabilité Prod Matx'!C:F,4,FALSE), "")</f>
        <v/>
      </c>
      <c r="F598" s="12" t="str">
        <f>IF($B598 &lt;&gt; "", IF(C598="Totale","",IF(D598 = 0, "", VLOOKUP(D598,'Cond Compo'!A:B,2,FALSE))),"")</f>
        <v/>
      </c>
      <c r="G598" s="28"/>
      <c r="H598" s="11" t="str">
        <f xml:space="preserve"> IF(C598="Totale",2,IF($G598 &lt;&gt; "", IF(D598 = "E",MATCH(G598, 'Cond Compo'!D$16:D$18, 0), MATCH(G598, 'Cond Compo'!C$16:C$19, 0)), ""))</f>
        <v/>
      </c>
      <c r="I598" s="12" t="str">
        <f>IF($E598 &lt;&gt; "", IF(E598 = 0, "", VLOOKUP(E598,'Cond Perturbation'!A:B,2,FALSE)),"")</f>
        <v/>
      </c>
      <c r="J598" s="28"/>
      <c r="K598" s="29" t="str">
        <f>IF($B598 &lt;&gt; "", IF(C598="Oui",IF(H598=1,IF(E598=0,Résultat!G$8,IF(J598="No",Résultat!$G$8,Résultat!$G$7)),IF(H598=2,IF(E598=0,Résultat!G$9,IF(J598="No",Résultat!$G$9,Résultat!$G$7)),Résultat!$G$7)),IF(C598 = "Totale", IF(H598=1,IF(E598=0,Résultat!G$8,IF(J598="No",Résultat!$G$9,Résultat!$G$7)),IF(H598=2,IF(E598=0,Résultat!G$9,IF(J598="No",Résultat!$G$9,Résultat!$G$7)),Résultat!$G$7)),Résultat!$G$7)), "")</f>
        <v/>
      </c>
    </row>
    <row r="599" spans="1:11" ht="20.100000000000001" customHeight="1">
      <c r="A599" s="26"/>
      <c r="B599" s="27"/>
      <c r="C599" s="11" t="str">
        <f>IF($B599 &lt;&gt; "",VLOOKUP(MID(B599,3,5),'Recyclabilité Prod Matx'!C:F,2,FALSE), "")</f>
        <v/>
      </c>
      <c r="D599" s="11" t="str">
        <f>IF($B599 &lt;&gt; "",VLOOKUP(MID(B599,3,5),'Recyclabilité Prod Matx'!C:F,3,FALSE),"")</f>
        <v/>
      </c>
      <c r="E599" s="11" t="str">
        <f>IF($B599 &lt;&gt; "",VLOOKUP(MID(B599,3,5),'Recyclabilité Prod Matx'!C:F,4,FALSE), "")</f>
        <v/>
      </c>
      <c r="F599" s="12" t="str">
        <f>IF($B599 &lt;&gt; "", IF(C599="Totale","",IF(D599 = 0, "", VLOOKUP(D599,'Cond Compo'!A:B,2,FALSE))),"")</f>
        <v/>
      </c>
      <c r="G599" s="28"/>
      <c r="H599" s="11" t="str">
        <f xml:space="preserve"> IF(C599="Totale",2,IF($G599 &lt;&gt; "", IF(D599 = "E",MATCH(G599, 'Cond Compo'!D$16:D$18, 0), MATCH(G599, 'Cond Compo'!C$16:C$19, 0)), ""))</f>
        <v/>
      </c>
      <c r="I599" s="12" t="str">
        <f>IF($E599 &lt;&gt; "", IF(E599 = 0, "", VLOOKUP(E599,'Cond Perturbation'!A:B,2,FALSE)),"")</f>
        <v/>
      </c>
      <c r="J599" s="28"/>
      <c r="K599" s="29" t="str">
        <f>IF($B599 &lt;&gt; "", IF(C599="Oui",IF(H599=1,IF(E599=0,Résultat!G$8,IF(J599="No",Résultat!$G$8,Résultat!$G$7)),IF(H599=2,IF(E599=0,Résultat!G$9,IF(J599="No",Résultat!$G$9,Résultat!$G$7)),Résultat!$G$7)),IF(C599 = "Totale", IF(H599=1,IF(E599=0,Résultat!G$8,IF(J599="No",Résultat!$G$9,Résultat!$G$7)),IF(H599=2,IF(E599=0,Résultat!G$9,IF(J599="No",Résultat!$G$9,Résultat!$G$7)),Résultat!$G$7)),Résultat!$G$7)), "")</f>
        <v/>
      </c>
    </row>
    <row r="600" spans="1:11" ht="20.100000000000001" customHeight="1">
      <c r="A600" s="26"/>
      <c r="B600" s="27"/>
      <c r="C600" s="11" t="str">
        <f>IF($B600 &lt;&gt; "",VLOOKUP(MID(B600,3,5),'Recyclabilité Prod Matx'!C:F,2,FALSE), "")</f>
        <v/>
      </c>
      <c r="D600" s="11" t="str">
        <f>IF($B600 &lt;&gt; "",VLOOKUP(MID(B600,3,5),'Recyclabilité Prod Matx'!C:F,3,FALSE),"")</f>
        <v/>
      </c>
      <c r="E600" s="11" t="str">
        <f>IF($B600 &lt;&gt; "",VLOOKUP(MID(B600,3,5),'Recyclabilité Prod Matx'!C:F,4,FALSE), "")</f>
        <v/>
      </c>
      <c r="F600" s="12" t="str">
        <f>IF($B600 &lt;&gt; "", IF(C600="Totale","",IF(D600 = 0, "", VLOOKUP(D600,'Cond Compo'!A:B,2,FALSE))),"")</f>
        <v/>
      </c>
      <c r="G600" s="28"/>
      <c r="H600" s="11" t="str">
        <f xml:space="preserve"> IF(C600="Totale",2,IF($G600 &lt;&gt; "", IF(D600 = "E",MATCH(G600, 'Cond Compo'!D$16:D$18, 0), MATCH(G600, 'Cond Compo'!C$16:C$19, 0)), ""))</f>
        <v/>
      </c>
      <c r="I600" s="12" t="str">
        <f>IF($E600 &lt;&gt; "", IF(E600 = 0, "", VLOOKUP(E600,'Cond Perturbation'!A:B,2,FALSE)),"")</f>
        <v/>
      </c>
      <c r="J600" s="28"/>
      <c r="K600" s="29" t="str">
        <f>IF($B600 &lt;&gt; "", IF(C600="Oui",IF(H600=1,IF(E600=0,Résultat!G$8,IF(J600="No",Résultat!$G$8,Résultat!$G$7)),IF(H600=2,IF(E600=0,Résultat!G$9,IF(J600="No",Résultat!$G$9,Résultat!$G$7)),Résultat!$G$7)),IF(C600 = "Totale", IF(H600=1,IF(E600=0,Résultat!G$8,IF(J600="No",Résultat!$G$9,Résultat!$G$7)),IF(H600=2,IF(E600=0,Résultat!G$9,IF(J600="No",Résultat!$G$9,Résultat!$G$7)),Résultat!$G$7)),Résultat!$G$7)), "")</f>
        <v/>
      </c>
    </row>
    <row r="601" spans="1:11" ht="20.100000000000001" customHeight="1">
      <c r="A601" s="26"/>
      <c r="B601" s="27"/>
      <c r="C601" s="11" t="str">
        <f>IF($B601 &lt;&gt; "",VLOOKUP(MID(B601,3,5),'Recyclabilité Prod Matx'!C:F,2,FALSE), "")</f>
        <v/>
      </c>
      <c r="D601" s="11" t="str">
        <f>IF($B601 &lt;&gt; "",VLOOKUP(MID(B601,3,5),'Recyclabilité Prod Matx'!C:F,3,FALSE),"")</f>
        <v/>
      </c>
      <c r="E601" s="11" t="str">
        <f>IF($B601 &lt;&gt; "",VLOOKUP(MID(B601,3,5),'Recyclabilité Prod Matx'!C:F,4,FALSE), "")</f>
        <v/>
      </c>
      <c r="F601" s="12" t="str">
        <f>IF($B601 &lt;&gt; "", IF(C601="Totale","",IF(D601 = 0, "", VLOOKUP(D601,'Cond Compo'!A:B,2,FALSE))),"")</f>
        <v/>
      </c>
      <c r="G601" s="28"/>
      <c r="H601" s="11" t="str">
        <f xml:space="preserve"> IF(C601="Totale",2,IF($G601 &lt;&gt; "", IF(D601 = "E",MATCH(G601, 'Cond Compo'!D$16:D$18, 0), MATCH(G601, 'Cond Compo'!C$16:C$19, 0)), ""))</f>
        <v/>
      </c>
      <c r="I601" s="12" t="str">
        <f>IF($E601 &lt;&gt; "", IF(E601 = 0, "", VLOOKUP(E601,'Cond Perturbation'!A:B,2,FALSE)),"")</f>
        <v/>
      </c>
      <c r="J601" s="28"/>
      <c r="K601" s="29" t="str">
        <f>IF($B601 &lt;&gt; "", IF(C601="Oui",IF(H601=1,IF(E601=0,Résultat!G$8,IF(J601="No",Résultat!$G$8,Résultat!$G$7)),IF(H601=2,IF(E601=0,Résultat!G$9,IF(J601="No",Résultat!$G$9,Résultat!$G$7)),Résultat!$G$7)),IF(C601 = "Totale", IF(H601=1,IF(E601=0,Résultat!G$8,IF(J601="No",Résultat!$G$9,Résultat!$G$7)),IF(H601=2,IF(E601=0,Résultat!G$9,IF(J601="No",Résultat!$G$9,Résultat!$G$7)),Résultat!$G$7)),Résultat!$G$7)), "")</f>
        <v/>
      </c>
    </row>
    <row r="602" spans="1:11" ht="20.100000000000001" customHeight="1">
      <c r="A602" s="26"/>
      <c r="B602" s="27"/>
      <c r="C602" s="11" t="str">
        <f>IF($B602 &lt;&gt; "",VLOOKUP(MID(B602,3,5),'Recyclabilité Prod Matx'!C:F,2,FALSE), "")</f>
        <v/>
      </c>
      <c r="D602" s="11" t="str">
        <f>IF($B602 &lt;&gt; "",VLOOKUP(MID(B602,3,5),'Recyclabilité Prod Matx'!C:F,3,FALSE),"")</f>
        <v/>
      </c>
      <c r="E602" s="11" t="str">
        <f>IF($B602 &lt;&gt; "",VLOOKUP(MID(B602,3,5),'Recyclabilité Prod Matx'!C:F,4,FALSE), "")</f>
        <v/>
      </c>
      <c r="F602" s="12" t="str">
        <f>IF($B602 &lt;&gt; "", IF(C602="Totale","",IF(D602 = 0, "", VLOOKUP(D602,'Cond Compo'!A:B,2,FALSE))),"")</f>
        <v/>
      </c>
      <c r="G602" s="28"/>
      <c r="H602" s="11" t="str">
        <f xml:space="preserve"> IF(C602="Totale",2,IF($G602 &lt;&gt; "", IF(D602 = "E",MATCH(G602, 'Cond Compo'!D$16:D$18, 0), MATCH(G602, 'Cond Compo'!C$16:C$19, 0)), ""))</f>
        <v/>
      </c>
      <c r="I602" s="12" t="str">
        <f>IF($E602 &lt;&gt; "", IF(E602 = 0, "", VLOOKUP(E602,'Cond Perturbation'!A:B,2,FALSE)),"")</f>
        <v/>
      </c>
      <c r="J602" s="28"/>
      <c r="K602" s="29" t="str">
        <f>IF($B602 &lt;&gt; "", IF(C602="Oui",IF(H602=1,IF(E602=0,Résultat!G$8,IF(J602="No",Résultat!$G$8,Résultat!$G$7)),IF(H602=2,IF(E602=0,Résultat!G$9,IF(J602="No",Résultat!$G$9,Résultat!$G$7)),Résultat!$G$7)),IF(C602 = "Totale", IF(H602=1,IF(E602=0,Résultat!G$8,IF(J602="No",Résultat!$G$9,Résultat!$G$7)),IF(H602=2,IF(E602=0,Résultat!G$9,IF(J602="No",Résultat!$G$9,Résultat!$G$7)),Résultat!$G$7)),Résultat!$G$7)), "")</f>
        <v/>
      </c>
    </row>
    <row r="603" spans="1:11" ht="20.100000000000001" customHeight="1">
      <c r="A603" s="26"/>
      <c r="B603" s="27"/>
      <c r="C603" s="11" t="str">
        <f>IF($B603 &lt;&gt; "",VLOOKUP(MID(B603,3,5),'Recyclabilité Prod Matx'!C:F,2,FALSE), "")</f>
        <v/>
      </c>
      <c r="D603" s="11" t="str">
        <f>IF($B603 &lt;&gt; "",VLOOKUP(MID(B603,3,5),'Recyclabilité Prod Matx'!C:F,3,FALSE),"")</f>
        <v/>
      </c>
      <c r="E603" s="11" t="str">
        <f>IF($B603 &lt;&gt; "",VLOOKUP(MID(B603,3,5),'Recyclabilité Prod Matx'!C:F,4,FALSE), "")</f>
        <v/>
      </c>
      <c r="F603" s="12" t="str">
        <f>IF($B603 &lt;&gt; "", IF(C603="Totale","",IF(D603 = 0, "", VLOOKUP(D603,'Cond Compo'!A:B,2,FALSE))),"")</f>
        <v/>
      </c>
      <c r="G603" s="28"/>
      <c r="H603" s="11" t="str">
        <f xml:space="preserve"> IF(C603="Totale",2,IF($G603 &lt;&gt; "", IF(D603 = "E",MATCH(G603, 'Cond Compo'!D$16:D$18, 0), MATCH(G603, 'Cond Compo'!C$16:C$19, 0)), ""))</f>
        <v/>
      </c>
      <c r="I603" s="12" t="str">
        <f>IF($E603 &lt;&gt; "", IF(E603 = 0, "", VLOOKUP(E603,'Cond Perturbation'!A:B,2,FALSE)),"")</f>
        <v/>
      </c>
      <c r="J603" s="28"/>
      <c r="K603" s="29" t="str">
        <f>IF($B603 &lt;&gt; "", IF(C603="Oui",IF(H603=1,IF(E603=0,Résultat!G$8,IF(J603="No",Résultat!$G$8,Résultat!$G$7)),IF(H603=2,IF(E603=0,Résultat!G$9,IF(J603="No",Résultat!$G$9,Résultat!$G$7)),Résultat!$G$7)),IF(C603 = "Totale", IF(H603=1,IF(E603=0,Résultat!G$8,IF(J603="No",Résultat!$G$9,Résultat!$G$7)),IF(H603=2,IF(E603=0,Résultat!G$9,IF(J603="No",Résultat!$G$9,Résultat!$G$7)),Résultat!$G$7)),Résultat!$G$7)), "")</f>
        <v/>
      </c>
    </row>
    <row r="604" spans="1:11" ht="20.100000000000001" customHeight="1">
      <c r="A604" s="26"/>
      <c r="B604" s="27"/>
      <c r="C604" s="11" t="str">
        <f>IF($B604 &lt;&gt; "",VLOOKUP(MID(B604,3,5),'Recyclabilité Prod Matx'!C:F,2,FALSE), "")</f>
        <v/>
      </c>
      <c r="D604" s="11" t="str">
        <f>IF($B604 &lt;&gt; "",VLOOKUP(MID(B604,3,5),'Recyclabilité Prod Matx'!C:F,3,FALSE),"")</f>
        <v/>
      </c>
      <c r="E604" s="11" t="str">
        <f>IF($B604 &lt;&gt; "",VLOOKUP(MID(B604,3,5),'Recyclabilité Prod Matx'!C:F,4,FALSE), "")</f>
        <v/>
      </c>
      <c r="F604" s="12" t="str">
        <f>IF($B604 &lt;&gt; "", IF(C604="Totale","",IF(D604 = 0, "", VLOOKUP(D604,'Cond Compo'!A:B,2,FALSE))),"")</f>
        <v/>
      </c>
      <c r="G604" s="28"/>
      <c r="H604" s="11" t="str">
        <f xml:space="preserve"> IF(C604="Totale",2,IF($G604 &lt;&gt; "", IF(D604 = "E",MATCH(G604, 'Cond Compo'!D$16:D$18, 0), MATCH(G604, 'Cond Compo'!C$16:C$19, 0)), ""))</f>
        <v/>
      </c>
      <c r="I604" s="12" t="str">
        <f>IF($E604 &lt;&gt; "", IF(E604 = 0, "", VLOOKUP(E604,'Cond Perturbation'!A:B,2,FALSE)),"")</f>
        <v/>
      </c>
      <c r="J604" s="28"/>
      <c r="K604" s="29" t="str">
        <f>IF($B604 &lt;&gt; "", IF(C604="Oui",IF(H604=1,IF(E604=0,Résultat!G$8,IF(J604="No",Résultat!$G$8,Résultat!$G$7)),IF(H604=2,IF(E604=0,Résultat!G$9,IF(J604="No",Résultat!$G$9,Résultat!$G$7)),Résultat!$G$7)),IF(C604 = "Totale", IF(H604=1,IF(E604=0,Résultat!G$8,IF(J604="No",Résultat!$G$9,Résultat!$G$7)),IF(H604=2,IF(E604=0,Résultat!G$9,IF(J604="No",Résultat!$G$9,Résultat!$G$7)),Résultat!$G$7)),Résultat!$G$7)), "")</f>
        <v/>
      </c>
    </row>
    <row r="605" spans="1:11" ht="20.100000000000001" customHeight="1">
      <c r="A605" s="26"/>
      <c r="B605" s="27"/>
      <c r="C605" s="11" t="str">
        <f>IF($B605 &lt;&gt; "",VLOOKUP(MID(B605,3,5),'Recyclabilité Prod Matx'!C:F,2,FALSE), "")</f>
        <v/>
      </c>
      <c r="D605" s="11" t="str">
        <f>IF($B605 &lt;&gt; "",VLOOKUP(MID(B605,3,5),'Recyclabilité Prod Matx'!C:F,3,FALSE),"")</f>
        <v/>
      </c>
      <c r="E605" s="11" t="str">
        <f>IF($B605 &lt;&gt; "",VLOOKUP(MID(B605,3,5),'Recyclabilité Prod Matx'!C:F,4,FALSE), "")</f>
        <v/>
      </c>
      <c r="F605" s="12" t="str">
        <f>IF($B605 &lt;&gt; "", IF(C605="Totale","",IF(D605 = 0, "", VLOOKUP(D605,'Cond Compo'!A:B,2,FALSE))),"")</f>
        <v/>
      </c>
      <c r="G605" s="28"/>
      <c r="H605" s="11" t="str">
        <f xml:space="preserve"> IF(C605="Totale",2,IF($G605 &lt;&gt; "", IF(D605 = "E",MATCH(G605, 'Cond Compo'!D$16:D$18, 0), MATCH(G605, 'Cond Compo'!C$16:C$19, 0)), ""))</f>
        <v/>
      </c>
      <c r="I605" s="12" t="str">
        <f>IF($E605 &lt;&gt; "", IF(E605 = 0, "", VLOOKUP(E605,'Cond Perturbation'!A:B,2,FALSE)),"")</f>
        <v/>
      </c>
      <c r="J605" s="28"/>
      <c r="K605" s="29" t="str">
        <f>IF($B605 &lt;&gt; "", IF(C605="Oui",IF(H605=1,IF(E605=0,Résultat!G$8,IF(J605="No",Résultat!$G$8,Résultat!$G$7)),IF(H605=2,IF(E605=0,Résultat!G$9,IF(J605="No",Résultat!$G$9,Résultat!$G$7)),Résultat!$G$7)),IF(C605 = "Totale", IF(H605=1,IF(E605=0,Résultat!G$8,IF(J605="No",Résultat!$G$9,Résultat!$G$7)),IF(H605=2,IF(E605=0,Résultat!G$9,IF(J605="No",Résultat!$G$9,Résultat!$G$7)),Résultat!$G$7)),Résultat!$G$7)), "")</f>
        <v/>
      </c>
    </row>
    <row r="606" spans="1:11" ht="20.100000000000001" customHeight="1">
      <c r="A606" s="26"/>
      <c r="B606" s="27"/>
      <c r="C606" s="11" t="str">
        <f>IF($B606 &lt;&gt; "",VLOOKUP(MID(B606,3,5),'Recyclabilité Prod Matx'!C:F,2,FALSE), "")</f>
        <v/>
      </c>
      <c r="D606" s="11" t="str">
        <f>IF($B606 &lt;&gt; "",VLOOKUP(MID(B606,3,5),'Recyclabilité Prod Matx'!C:F,3,FALSE),"")</f>
        <v/>
      </c>
      <c r="E606" s="11" t="str">
        <f>IF($B606 &lt;&gt; "",VLOOKUP(MID(B606,3,5),'Recyclabilité Prod Matx'!C:F,4,FALSE), "")</f>
        <v/>
      </c>
      <c r="F606" s="12" t="str">
        <f>IF($B606 &lt;&gt; "", IF(C606="Totale","",IF(D606 = 0, "", VLOOKUP(D606,'Cond Compo'!A:B,2,FALSE))),"")</f>
        <v/>
      </c>
      <c r="G606" s="28"/>
      <c r="H606" s="11" t="str">
        <f xml:space="preserve"> IF(C606="Totale",2,IF($G606 &lt;&gt; "", IF(D606 = "E",MATCH(G606, 'Cond Compo'!D$16:D$18, 0), MATCH(G606, 'Cond Compo'!C$16:C$19, 0)), ""))</f>
        <v/>
      </c>
      <c r="I606" s="12" t="str">
        <f>IF($E606 &lt;&gt; "", IF(E606 = 0, "", VLOOKUP(E606,'Cond Perturbation'!A:B,2,FALSE)),"")</f>
        <v/>
      </c>
      <c r="J606" s="28"/>
      <c r="K606" s="29" t="str">
        <f>IF($B606 &lt;&gt; "", IF(C606="Oui",IF(H606=1,IF(E606=0,Résultat!G$8,IF(J606="No",Résultat!$G$8,Résultat!$G$7)),IF(H606=2,IF(E606=0,Résultat!G$9,IF(J606="No",Résultat!$G$9,Résultat!$G$7)),Résultat!$G$7)),IF(C606 = "Totale", IF(H606=1,IF(E606=0,Résultat!G$8,IF(J606="No",Résultat!$G$9,Résultat!$G$7)),IF(H606=2,IF(E606=0,Résultat!G$9,IF(J606="No",Résultat!$G$9,Résultat!$G$7)),Résultat!$G$7)),Résultat!$G$7)), "")</f>
        <v/>
      </c>
    </row>
    <row r="607" spans="1:11" ht="20.100000000000001" customHeight="1">
      <c r="A607" s="26"/>
      <c r="B607" s="27"/>
      <c r="C607" s="11" t="str">
        <f>IF($B607 &lt;&gt; "",VLOOKUP(MID(B607,3,5),'Recyclabilité Prod Matx'!C:F,2,FALSE), "")</f>
        <v/>
      </c>
      <c r="D607" s="11" t="str">
        <f>IF($B607 &lt;&gt; "",VLOOKUP(MID(B607,3,5),'Recyclabilité Prod Matx'!C:F,3,FALSE),"")</f>
        <v/>
      </c>
      <c r="E607" s="11" t="str">
        <f>IF($B607 &lt;&gt; "",VLOOKUP(MID(B607,3,5),'Recyclabilité Prod Matx'!C:F,4,FALSE), "")</f>
        <v/>
      </c>
      <c r="F607" s="12" t="str">
        <f>IF($B607 &lt;&gt; "", IF(C607="Totale","",IF(D607 = 0, "", VLOOKUP(D607,'Cond Compo'!A:B,2,FALSE))),"")</f>
        <v/>
      </c>
      <c r="G607" s="28"/>
      <c r="H607" s="11" t="str">
        <f xml:space="preserve"> IF(C607="Totale",2,IF($G607 &lt;&gt; "", IF(D607 = "E",MATCH(G607, 'Cond Compo'!D$16:D$18, 0), MATCH(G607, 'Cond Compo'!C$16:C$19, 0)), ""))</f>
        <v/>
      </c>
      <c r="I607" s="12" t="str">
        <f>IF($E607 &lt;&gt; "", IF(E607 = 0, "", VLOOKUP(E607,'Cond Perturbation'!A:B,2,FALSE)),"")</f>
        <v/>
      </c>
      <c r="J607" s="28"/>
      <c r="K607" s="29" t="str">
        <f>IF($B607 &lt;&gt; "", IF(C607="Oui",IF(H607=1,IF(E607=0,Résultat!G$8,IF(J607="No",Résultat!$G$8,Résultat!$G$7)),IF(H607=2,IF(E607=0,Résultat!G$9,IF(J607="No",Résultat!$G$9,Résultat!$G$7)),Résultat!$G$7)),IF(C607 = "Totale", IF(H607=1,IF(E607=0,Résultat!G$8,IF(J607="No",Résultat!$G$9,Résultat!$G$7)),IF(H607=2,IF(E607=0,Résultat!G$9,IF(J607="No",Résultat!$G$9,Résultat!$G$7)),Résultat!$G$7)),Résultat!$G$7)), "")</f>
        <v/>
      </c>
    </row>
    <row r="608" spans="1:11" ht="20.100000000000001" customHeight="1">
      <c r="A608" s="26"/>
      <c r="B608" s="27"/>
      <c r="C608" s="11" t="str">
        <f>IF($B608 &lt;&gt; "",VLOOKUP(MID(B608,3,5),'Recyclabilité Prod Matx'!C:F,2,FALSE), "")</f>
        <v/>
      </c>
      <c r="D608" s="11" t="str">
        <f>IF($B608 &lt;&gt; "",VLOOKUP(MID(B608,3,5),'Recyclabilité Prod Matx'!C:F,3,FALSE),"")</f>
        <v/>
      </c>
      <c r="E608" s="11" t="str">
        <f>IF($B608 &lt;&gt; "",VLOOKUP(MID(B608,3,5),'Recyclabilité Prod Matx'!C:F,4,FALSE), "")</f>
        <v/>
      </c>
      <c r="F608" s="12" t="str">
        <f>IF($B608 &lt;&gt; "", IF(C608="Totale","",IF(D608 = 0, "", VLOOKUP(D608,'Cond Compo'!A:B,2,FALSE))),"")</f>
        <v/>
      </c>
      <c r="G608" s="28"/>
      <c r="H608" s="11" t="str">
        <f xml:space="preserve"> IF(C608="Totale",2,IF($G608 &lt;&gt; "", IF(D608 = "E",MATCH(G608, 'Cond Compo'!D$16:D$18, 0), MATCH(G608, 'Cond Compo'!C$16:C$19, 0)), ""))</f>
        <v/>
      </c>
      <c r="I608" s="12" t="str">
        <f>IF($E608 &lt;&gt; "", IF(E608 = 0, "", VLOOKUP(E608,'Cond Perturbation'!A:B,2,FALSE)),"")</f>
        <v/>
      </c>
      <c r="J608" s="28"/>
      <c r="K608" s="29" t="str">
        <f>IF($B608 &lt;&gt; "", IF(C608="Oui",IF(H608=1,IF(E608=0,Résultat!G$8,IF(J608="No",Résultat!$G$8,Résultat!$G$7)),IF(H608=2,IF(E608=0,Résultat!G$9,IF(J608="No",Résultat!$G$9,Résultat!$G$7)),Résultat!$G$7)),IF(C608 = "Totale", IF(H608=1,IF(E608=0,Résultat!G$8,IF(J608="No",Résultat!$G$9,Résultat!$G$7)),IF(H608=2,IF(E608=0,Résultat!G$9,IF(J608="No",Résultat!$G$9,Résultat!$G$7)),Résultat!$G$7)),Résultat!$G$7)), "")</f>
        <v/>
      </c>
    </row>
    <row r="609" spans="1:11" ht="20.100000000000001" customHeight="1">
      <c r="A609" s="26"/>
      <c r="B609" s="27"/>
      <c r="C609" s="11" t="str">
        <f>IF($B609 &lt;&gt; "",VLOOKUP(MID(B609,3,5),'Recyclabilité Prod Matx'!C:F,2,FALSE), "")</f>
        <v/>
      </c>
      <c r="D609" s="11" t="str">
        <f>IF($B609 &lt;&gt; "",VLOOKUP(MID(B609,3,5),'Recyclabilité Prod Matx'!C:F,3,FALSE),"")</f>
        <v/>
      </c>
      <c r="E609" s="11" t="str">
        <f>IF($B609 &lt;&gt; "",VLOOKUP(MID(B609,3,5),'Recyclabilité Prod Matx'!C:F,4,FALSE), "")</f>
        <v/>
      </c>
      <c r="F609" s="12" t="str">
        <f>IF($B609 &lt;&gt; "", IF(C609="Totale","",IF(D609 = 0, "", VLOOKUP(D609,'Cond Compo'!A:B,2,FALSE))),"")</f>
        <v/>
      </c>
      <c r="G609" s="28"/>
      <c r="H609" s="11" t="str">
        <f xml:space="preserve"> IF(C609="Totale",2,IF($G609 &lt;&gt; "", IF(D609 = "E",MATCH(G609, 'Cond Compo'!D$16:D$18, 0), MATCH(G609, 'Cond Compo'!C$16:C$19, 0)), ""))</f>
        <v/>
      </c>
      <c r="I609" s="12" t="str">
        <f>IF($E609 &lt;&gt; "", IF(E609 = 0, "", VLOOKUP(E609,'Cond Perturbation'!A:B,2,FALSE)),"")</f>
        <v/>
      </c>
      <c r="J609" s="28"/>
      <c r="K609" s="29" t="str">
        <f>IF($B609 &lt;&gt; "", IF(C609="Oui",IF(H609=1,IF(E609=0,Résultat!G$8,IF(J609="No",Résultat!$G$8,Résultat!$G$7)),IF(H609=2,IF(E609=0,Résultat!G$9,IF(J609="No",Résultat!$G$9,Résultat!$G$7)),Résultat!$G$7)),IF(C609 = "Totale", IF(H609=1,IF(E609=0,Résultat!G$8,IF(J609="No",Résultat!$G$9,Résultat!$G$7)),IF(H609=2,IF(E609=0,Résultat!G$9,IF(J609="No",Résultat!$G$9,Résultat!$G$7)),Résultat!$G$7)),Résultat!$G$7)), "")</f>
        <v/>
      </c>
    </row>
    <row r="610" spans="1:11" ht="20.100000000000001" customHeight="1">
      <c r="A610" s="26"/>
      <c r="B610" s="27"/>
      <c r="C610" s="11" t="str">
        <f>IF($B610 &lt;&gt; "",VLOOKUP(MID(B610,3,5),'Recyclabilité Prod Matx'!C:F,2,FALSE), "")</f>
        <v/>
      </c>
      <c r="D610" s="11" t="str">
        <f>IF($B610 &lt;&gt; "",VLOOKUP(MID(B610,3,5),'Recyclabilité Prod Matx'!C:F,3,FALSE),"")</f>
        <v/>
      </c>
      <c r="E610" s="11" t="str">
        <f>IF($B610 &lt;&gt; "",VLOOKUP(MID(B610,3,5),'Recyclabilité Prod Matx'!C:F,4,FALSE), "")</f>
        <v/>
      </c>
      <c r="F610" s="12" t="str">
        <f>IF($B610 &lt;&gt; "", IF(C610="Totale","",IF(D610 = 0, "", VLOOKUP(D610,'Cond Compo'!A:B,2,FALSE))),"")</f>
        <v/>
      </c>
      <c r="G610" s="28"/>
      <c r="H610" s="11" t="str">
        <f xml:space="preserve"> IF(C610="Totale",2,IF($G610 &lt;&gt; "", IF(D610 = "E",MATCH(G610, 'Cond Compo'!D$16:D$18, 0), MATCH(G610, 'Cond Compo'!C$16:C$19, 0)), ""))</f>
        <v/>
      </c>
      <c r="I610" s="12" t="str">
        <f>IF($E610 &lt;&gt; "", IF(E610 = 0, "", VLOOKUP(E610,'Cond Perturbation'!A:B,2,FALSE)),"")</f>
        <v/>
      </c>
      <c r="J610" s="28"/>
      <c r="K610" s="29" t="str">
        <f>IF($B610 &lt;&gt; "", IF(C610="Oui",IF(H610=1,IF(E610=0,Résultat!G$8,IF(J610="No",Résultat!$G$8,Résultat!$G$7)),IF(H610=2,IF(E610=0,Résultat!G$9,IF(J610="No",Résultat!$G$9,Résultat!$G$7)),Résultat!$G$7)),IF(C610 = "Totale", IF(H610=1,IF(E610=0,Résultat!G$8,IF(J610="No",Résultat!$G$9,Résultat!$G$7)),IF(H610=2,IF(E610=0,Résultat!G$9,IF(J610="No",Résultat!$G$9,Résultat!$G$7)),Résultat!$G$7)),Résultat!$G$7)), "")</f>
        <v/>
      </c>
    </row>
    <row r="611" spans="1:11" ht="20.100000000000001" customHeight="1">
      <c r="A611" s="26"/>
      <c r="B611" s="27"/>
      <c r="C611" s="11" t="str">
        <f>IF($B611 &lt;&gt; "",VLOOKUP(MID(B611,3,5),'Recyclabilité Prod Matx'!C:F,2,FALSE), "")</f>
        <v/>
      </c>
      <c r="D611" s="11" t="str">
        <f>IF($B611 &lt;&gt; "",VLOOKUP(MID(B611,3,5),'Recyclabilité Prod Matx'!C:F,3,FALSE),"")</f>
        <v/>
      </c>
      <c r="E611" s="11" t="str">
        <f>IF($B611 &lt;&gt; "",VLOOKUP(MID(B611,3,5),'Recyclabilité Prod Matx'!C:F,4,FALSE), "")</f>
        <v/>
      </c>
      <c r="F611" s="12" t="str">
        <f>IF($B611 &lt;&gt; "", IF(C611="Totale","",IF(D611 = 0, "", VLOOKUP(D611,'Cond Compo'!A:B,2,FALSE))),"")</f>
        <v/>
      </c>
      <c r="G611" s="28"/>
      <c r="H611" s="11" t="str">
        <f xml:space="preserve"> IF(C611="Totale",2,IF($G611 &lt;&gt; "", IF(D611 = "E",MATCH(G611, 'Cond Compo'!D$16:D$18, 0), MATCH(G611, 'Cond Compo'!C$16:C$19, 0)), ""))</f>
        <v/>
      </c>
      <c r="I611" s="12" t="str">
        <f>IF($E611 &lt;&gt; "", IF(E611 = 0, "", VLOOKUP(E611,'Cond Perturbation'!A:B,2,FALSE)),"")</f>
        <v/>
      </c>
      <c r="J611" s="28"/>
      <c r="K611" s="29" t="str">
        <f>IF($B611 &lt;&gt; "", IF(C611="Oui",IF(H611=1,IF(E611=0,Résultat!G$8,IF(J611="No",Résultat!$G$8,Résultat!$G$7)),IF(H611=2,IF(E611=0,Résultat!G$9,IF(J611="No",Résultat!$G$9,Résultat!$G$7)),Résultat!$G$7)),IF(C611 = "Totale", IF(H611=1,IF(E611=0,Résultat!G$8,IF(J611="No",Résultat!$G$9,Résultat!$G$7)),IF(H611=2,IF(E611=0,Résultat!G$9,IF(J611="No",Résultat!$G$9,Résultat!$G$7)),Résultat!$G$7)),Résultat!$G$7)), "")</f>
        <v/>
      </c>
    </row>
    <row r="612" spans="1:11" ht="20.100000000000001" customHeight="1">
      <c r="A612" s="26"/>
      <c r="B612" s="27"/>
      <c r="C612" s="11" t="str">
        <f>IF($B612 &lt;&gt; "",VLOOKUP(MID(B612,3,5),'Recyclabilité Prod Matx'!C:F,2,FALSE), "")</f>
        <v/>
      </c>
      <c r="D612" s="11" t="str">
        <f>IF($B612 &lt;&gt; "",VLOOKUP(MID(B612,3,5),'Recyclabilité Prod Matx'!C:F,3,FALSE),"")</f>
        <v/>
      </c>
      <c r="E612" s="11" t="str">
        <f>IF($B612 &lt;&gt; "",VLOOKUP(MID(B612,3,5),'Recyclabilité Prod Matx'!C:F,4,FALSE), "")</f>
        <v/>
      </c>
      <c r="F612" s="12" t="str">
        <f>IF($B612 &lt;&gt; "", IF(C612="Totale","",IF(D612 = 0, "", VLOOKUP(D612,'Cond Compo'!A:B,2,FALSE))),"")</f>
        <v/>
      </c>
      <c r="G612" s="28"/>
      <c r="H612" s="11" t="str">
        <f xml:space="preserve"> IF(C612="Totale",2,IF($G612 &lt;&gt; "", IF(D612 = "E",MATCH(G612, 'Cond Compo'!D$16:D$18, 0), MATCH(G612, 'Cond Compo'!C$16:C$19, 0)), ""))</f>
        <v/>
      </c>
      <c r="I612" s="12" t="str">
        <f>IF($E612 &lt;&gt; "", IF(E612 = 0, "", VLOOKUP(E612,'Cond Perturbation'!A:B,2,FALSE)),"")</f>
        <v/>
      </c>
      <c r="J612" s="28"/>
      <c r="K612" s="29" t="str">
        <f>IF($B612 &lt;&gt; "", IF(C612="Oui",IF(H612=1,IF(E612=0,Résultat!G$8,IF(J612="No",Résultat!$G$8,Résultat!$G$7)),IF(H612=2,IF(E612=0,Résultat!G$9,IF(J612="No",Résultat!$G$9,Résultat!$G$7)),Résultat!$G$7)),IF(C612 = "Totale", IF(H612=1,IF(E612=0,Résultat!G$8,IF(J612="No",Résultat!$G$9,Résultat!$G$7)),IF(H612=2,IF(E612=0,Résultat!G$9,IF(J612="No",Résultat!$G$9,Résultat!$G$7)),Résultat!$G$7)),Résultat!$G$7)), "")</f>
        <v/>
      </c>
    </row>
    <row r="613" spans="1:11" ht="20.100000000000001" customHeight="1">
      <c r="A613" s="26"/>
      <c r="B613" s="27"/>
      <c r="C613" s="11" t="str">
        <f>IF($B613 &lt;&gt; "",VLOOKUP(MID(B613,3,5),'Recyclabilité Prod Matx'!C:F,2,FALSE), "")</f>
        <v/>
      </c>
      <c r="D613" s="11" t="str">
        <f>IF($B613 &lt;&gt; "",VLOOKUP(MID(B613,3,5),'Recyclabilité Prod Matx'!C:F,3,FALSE),"")</f>
        <v/>
      </c>
      <c r="E613" s="11" t="str">
        <f>IF($B613 &lt;&gt; "",VLOOKUP(MID(B613,3,5),'Recyclabilité Prod Matx'!C:F,4,FALSE), "")</f>
        <v/>
      </c>
      <c r="F613" s="12" t="str">
        <f>IF($B613 &lt;&gt; "", IF(C613="Totale","",IF(D613 = 0, "", VLOOKUP(D613,'Cond Compo'!A:B,2,FALSE))),"")</f>
        <v/>
      </c>
      <c r="G613" s="28"/>
      <c r="H613" s="11" t="str">
        <f xml:space="preserve"> IF(C613="Totale",2,IF($G613 &lt;&gt; "", IF(D613 = "E",MATCH(G613, 'Cond Compo'!D$16:D$18, 0), MATCH(G613, 'Cond Compo'!C$16:C$19, 0)), ""))</f>
        <v/>
      </c>
      <c r="I613" s="12" t="str">
        <f>IF($E613 &lt;&gt; "", IF(E613 = 0, "", VLOOKUP(E613,'Cond Perturbation'!A:B,2,FALSE)),"")</f>
        <v/>
      </c>
      <c r="J613" s="28"/>
      <c r="K613" s="29" t="str">
        <f>IF($B613 &lt;&gt; "", IF(C613="Oui",IF(H613=1,IF(E613=0,Résultat!G$8,IF(J613="No",Résultat!$G$8,Résultat!$G$7)),IF(H613=2,IF(E613=0,Résultat!G$9,IF(J613="No",Résultat!$G$9,Résultat!$G$7)),Résultat!$G$7)),IF(C613 = "Totale", IF(H613=1,IF(E613=0,Résultat!G$8,IF(J613="No",Résultat!$G$9,Résultat!$G$7)),IF(H613=2,IF(E613=0,Résultat!G$9,IF(J613="No",Résultat!$G$9,Résultat!$G$7)),Résultat!$G$7)),Résultat!$G$7)), "")</f>
        <v/>
      </c>
    </row>
    <row r="614" spans="1:11" ht="20.100000000000001" customHeight="1">
      <c r="A614" s="26"/>
      <c r="B614" s="27"/>
      <c r="C614" s="11" t="str">
        <f>IF($B614 &lt;&gt; "",VLOOKUP(MID(B614,3,5),'Recyclabilité Prod Matx'!C:F,2,FALSE), "")</f>
        <v/>
      </c>
      <c r="D614" s="11" t="str">
        <f>IF($B614 &lt;&gt; "",VLOOKUP(MID(B614,3,5),'Recyclabilité Prod Matx'!C:F,3,FALSE),"")</f>
        <v/>
      </c>
      <c r="E614" s="11" t="str">
        <f>IF($B614 &lt;&gt; "",VLOOKUP(MID(B614,3,5),'Recyclabilité Prod Matx'!C:F,4,FALSE), "")</f>
        <v/>
      </c>
      <c r="F614" s="12" t="str">
        <f>IF($B614 &lt;&gt; "", IF(C614="Totale","",IF(D614 = 0, "", VLOOKUP(D614,'Cond Compo'!A:B,2,FALSE))),"")</f>
        <v/>
      </c>
      <c r="G614" s="28"/>
      <c r="H614" s="11" t="str">
        <f xml:space="preserve"> IF(C614="Totale",2,IF($G614 &lt;&gt; "", IF(D614 = "E",MATCH(G614, 'Cond Compo'!D$16:D$18, 0), MATCH(G614, 'Cond Compo'!C$16:C$19, 0)), ""))</f>
        <v/>
      </c>
      <c r="I614" s="12" t="str">
        <f>IF($E614 &lt;&gt; "", IF(E614 = 0, "", VLOOKUP(E614,'Cond Perturbation'!A:B,2,FALSE)),"")</f>
        <v/>
      </c>
      <c r="J614" s="28"/>
      <c r="K614" s="29" t="str">
        <f>IF($B614 &lt;&gt; "", IF(C614="Oui",IF(H614=1,IF(E614=0,Résultat!G$8,IF(J614="No",Résultat!$G$8,Résultat!$G$7)),IF(H614=2,IF(E614=0,Résultat!G$9,IF(J614="No",Résultat!$G$9,Résultat!$G$7)),Résultat!$G$7)),IF(C614 = "Totale", IF(H614=1,IF(E614=0,Résultat!G$8,IF(J614="No",Résultat!$G$9,Résultat!$G$7)),IF(H614=2,IF(E614=0,Résultat!G$9,IF(J614="No",Résultat!$G$9,Résultat!$G$7)),Résultat!$G$7)),Résultat!$G$7)), "")</f>
        <v/>
      </c>
    </row>
    <row r="615" spans="1:11" ht="20.100000000000001" customHeight="1">
      <c r="A615" s="26"/>
      <c r="B615" s="27"/>
      <c r="C615" s="11" t="str">
        <f>IF($B615 &lt;&gt; "",VLOOKUP(MID(B615,3,5),'Recyclabilité Prod Matx'!C:F,2,FALSE), "")</f>
        <v/>
      </c>
      <c r="D615" s="11" t="str">
        <f>IF($B615 &lt;&gt; "",VLOOKUP(MID(B615,3,5),'Recyclabilité Prod Matx'!C:F,3,FALSE),"")</f>
        <v/>
      </c>
      <c r="E615" s="11" t="str">
        <f>IF($B615 &lt;&gt; "",VLOOKUP(MID(B615,3,5),'Recyclabilité Prod Matx'!C:F,4,FALSE), "")</f>
        <v/>
      </c>
      <c r="F615" s="12" t="str">
        <f>IF($B615 &lt;&gt; "", IF(C615="Totale","",IF(D615 = 0, "", VLOOKUP(D615,'Cond Compo'!A:B,2,FALSE))),"")</f>
        <v/>
      </c>
      <c r="G615" s="28"/>
      <c r="H615" s="11" t="str">
        <f xml:space="preserve"> IF(C615="Totale",2,IF($G615 &lt;&gt; "", IF(D615 = "E",MATCH(G615, 'Cond Compo'!D$16:D$18, 0), MATCH(G615, 'Cond Compo'!C$16:C$19, 0)), ""))</f>
        <v/>
      </c>
      <c r="I615" s="12" t="str">
        <f>IF($E615 &lt;&gt; "", IF(E615 = 0, "", VLOOKUP(E615,'Cond Perturbation'!A:B,2,FALSE)),"")</f>
        <v/>
      </c>
      <c r="J615" s="28"/>
      <c r="K615" s="29" t="str">
        <f>IF($B615 &lt;&gt; "", IF(C615="Oui",IF(H615=1,IF(E615=0,Résultat!G$8,IF(J615="No",Résultat!$G$8,Résultat!$G$7)),IF(H615=2,IF(E615=0,Résultat!G$9,IF(J615="No",Résultat!$G$9,Résultat!$G$7)),Résultat!$G$7)),IF(C615 = "Totale", IF(H615=1,IF(E615=0,Résultat!G$8,IF(J615="No",Résultat!$G$9,Résultat!$G$7)),IF(H615=2,IF(E615=0,Résultat!G$9,IF(J615="No",Résultat!$G$9,Résultat!$G$7)),Résultat!$G$7)),Résultat!$G$7)), "")</f>
        <v/>
      </c>
    </row>
    <row r="616" spans="1:11" ht="20.100000000000001" customHeight="1">
      <c r="A616" s="26"/>
      <c r="B616" s="27"/>
      <c r="C616" s="11" t="str">
        <f>IF($B616 &lt;&gt; "",VLOOKUP(MID(B616,3,5),'Recyclabilité Prod Matx'!C:F,2,FALSE), "")</f>
        <v/>
      </c>
      <c r="D616" s="11" t="str">
        <f>IF($B616 &lt;&gt; "",VLOOKUP(MID(B616,3,5),'Recyclabilité Prod Matx'!C:F,3,FALSE),"")</f>
        <v/>
      </c>
      <c r="E616" s="11" t="str">
        <f>IF($B616 &lt;&gt; "",VLOOKUP(MID(B616,3,5),'Recyclabilité Prod Matx'!C:F,4,FALSE), "")</f>
        <v/>
      </c>
      <c r="F616" s="12" t="str">
        <f>IF($B616 &lt;&gt; "", IF(C616="Totale","",IF(D616 = 0, "", VLOOKUP(D616,'Cond Compo'!A:B,2,FALSE))),"")</f>
        <v/>
      </c>
      <c r="G616" s="28"/>
      <c r="H616" s="11" t="str">
        <f xml:space="preserve"> IF(C616="Totale",2,IF($G616 &lt;&gt; "", IF(D616 = "E",MATCH(G616, 'Cond Compo'!D$16:D$18, 0), MATCH(G616, 'Cond Compo'!C$16:C$19, 0)), ""))</f>
        <v/>
      </c>
      <c r="I616" s="12" t="str">
        <f>IF($E616 &lt;&gt; "", IF(E616 = 0, "", VLOOKUP(E616,'Cond Perturbation'!A:B,2,FALSE)),"")</f>
        <v/>
      </c>
      <c r="J616" s="28"/>
      <c r="K616" s="29" t="str">
        <f>IF($B616 &lt;&gt; "", IF(C616="Oui",IF(H616=1,IF(E616=0,Résultat!G$8,IF(J616="No",Résultat!$G$8,Résultat!$G$7)),IF(H616=2,IF(E616=0,Résultat!G$9,IF(J616="No",Résultat!$G$9,Résultat!$G$7)),Résultat!$G$7)),IF(C616 = "Totale", IF(H616=1,IF(E616=0,Résultat!G$8,IF(J616="No",Résultat!$G$9,Résultat!$G$7)),IF(H616=2,IF(E616=0,Résultat!G$9,IF(J616="No",Résultat!$G$9,Résultat!$G$7)),Résultat!$G$7)),Résultat!$G$7)), "")</f>
        <v/>
      </c>
    </row>
    <row r="617" spans="1:11" ht="20.100000000000001" customHeight="1">
      <c r="A617" s="26"/>
      <c r="B617" s="27"/>
      <c r="C617" s="11" t="str">
        <f>IF($B617 &lt;&gt; "",VLOOKUP(MID(B617,3,5),'Recyclabilité Prod Matx'!C:F,2,FALSE), "")</f>
        <v/>
      </c>
      <c r="D617" s="11" t="str">
        <f>IF($B617 &lt;&gt; "",VLOOKUP(MID(B617,3,5),'Recyclabilité Prod Matx'!C:F,3,FALSE),"")</f>
        <v/>
      </c>
      <c r="E617" s="11" t="str">
        <f>IF($B617 &lt;&gt; "",VLOOKUP(MID(B617,3,5),'Recyclabilité Prod Matx'!C:F,4,FALSE), "")</f>
        <v/>
      </c>
      <c r="F617" s="12" t="str">
        <f>IF($B617 &lt;&gt; "", IF(C617="Totale","",IF(D617 = 0, "", VLOOKUP(D617,'Cond Compo'!A:B,2,FALSE))),"")</f>
        <v/>
      </c>
      <c r="G617" s="28"/>
      <c r="H617" s="11" t="str">
        <f xml:space="preserve"> IF(C617="Totale",2,IF($G617 &lt;&gt; "", IF(D617 = "E",MATCH(G617, 'Cond Compo'!D$16:D$18, 0), MATCH(G617, 'Cond Compo'!C$16:C$19, 0)), ""))</f>
        <v/>
      </c>
      <c r="I617" s="12" t="str">
        <f>IF($E617 &lt;&gt; "", IF(E617 = 0, "", VLOOKUP(E617,'Cond Perturbation'!A:B,2,FALSE)),"")</f>
        <v/>
      </c>
      <c r="J617" s="28"/>
      <c r="K617" s="29" t="str">
        <f>IF($B617 &lt;&gt; "", IF(C617="Oui",IF(H617=1,IF(E617=0,Résultat!G$8,IF(J617="No",Résultat!$G$8,Résultat!$G$7)),IF(H617=2,IF(E617=0,Résultat!G$9,IF(J617="No",Résultat!$G$9,Résultat!$G$7)),Résultat!$G$7)),IF(C617 = "Totale", IF(H617=1,IF(E617=0,Résultat!G$8,IF(J617="No",Résultat!$G$9,Résultat!$G$7)),IF(H617=2,IF(E617=0,Résultat!G$9,IF(J617="No",Résultat!$G$9,Résultat!$G$7)),Résultat!$G$7)),Résultat!$G$7)), "")</f>
        <v/>
      </c>
    </row>
    <row r="618" spans="1:11" ht="20.100000000000001" customHeight="1">
      <c r="A618" s="26"/>
      <c r="B618" s="27"/>
      <c r="C618" s="11" t="str">
        <f>IF($B618 &lt;&gt; "",VLOOKUP(MID(B618,3,5),'Recyclabilité Prod Matx'!C:F,2,FALSE), "")</f>
        <v/>
      </c>
      <c r="D618" s="11" t="str">
        <f>IF($B618 &lt;&gt; "",VLOOKUP(MID(B618,3,5),'Recyclabilité Prod Matx'!C:F,3,FALSE),"")</f>
        <v/>
      </c>
      <c r="E618" s="11" t="str">
        <f>IF($B618 &lt;&gt; "",VLOOKUP(MID(B618,3,5),'Recyclabilité Prod Matx'!C:F,4,FALSE), "")</f>
        <v/>
      </c>
      <c r="F618" s="12" t="str">
        <f>IF($B618 &lt;&gt; "", IF(C618="Totale","",IF(D618 = 0, "", VLOOKUP(D618,'Cond Compo'!A:B,2,FALSE))),"")</f>
        <v/>
      </c>
      <c r="G618" s="28"/>
      <c r="H618" s="11" t="str">
        <f xml:space="preserve"> IF(C618="Totale",2,IF($G618 &lt;&gt; "", IF(D618 = "E",MATCH(G618, 'Cond Compo'!D$16:D$18, 0), MATCH(G618, 'Cond Compo'!C$16:C$19, 0)), ""))</f>
        <v/>
      </c>
      <c r="I618" s="12" t="str">
        <f>IF($E618 &lt;&gt; "", IF(E618 = 0, "", VLOOKUP(E618,'Cond Perturbation'!A:B,2,FALSE)),"")</f>
        <v/>
      </c>
      <c r="J618" s="28"/>
      <c r="K618" s="29" t="str">
        <f>IF($B618 &lt;&gt; "", IF(C618="Oui",IF(H618=1,IF(E618=0,Résultat!G$8,IF(J618="No",Résultat!$G$8,Résultat!$G$7)),IF(H618=2,IF(E618=0,Résultat!G$9,IF(J618="No",Résultat!$G$9,Résultat!$G$7)),Résultat!$G$7)),IF(C618 = "Totale", IF(H618=1,IF(E618=0,Résultat!G$8,IF(J618="No",Résultat!$G$9,Résultat!$G$7)),IF(H618=2,IF(E618=0,Résultat!G$9,IF(J618="No",Résultat!$G$9,Résultat!$G$7)),Résultat!$G$7)),Résultat!$G$7)), "")</f>
        <v/>
      </c>
    </row>
    <row r="619" spans="1:11" ht="20.100000000000001" customHeight="1">
      <c r="A619" s="26"/>
      <c r="B619" s="27"/>
      <c r="C619" s="11" t="str">
        <f>IF($B619 &lt;&gt; "",VLOOKUP(MID(B619,3,5),'Recyclabilité Prod Matx'!C:F,2,FALSE), "")</f>
        <v/>
      </c>
      <c r="D619" s="11" t="str">
        <f>IF($B619 &lt;&gt; "",VLOOKUP(MID(B619,3,5),'Recyclabilité Prod Matx'!C:F,3,FALSE),"")</f>
        <v/>
      </c>
      <c r="E619" s="11" t="str">
        <f>IF($B619 &lt;&gt; "",VLOOKUP(MID(B619,3,5),'Recyclabilité Prod Matx'!C:F,4,FALSE), "")</f>
        <v/>
      </c>
      <c r="F619" s="12" t="str">
        <f>IF($B619 &lt;&gt; "", IF(C619="Totale","",IF(D619 = 0, "", VLOOKUP(D619,'Cond Compo'!A:B,2,FALSE))),"")</f>
        <v/>
      </c>
      <c r="G619" s="28"/>
      <c r="H619" s="11" t="str">
        <f xml:space="preserve"> IF(C619="Totale",2,IF($G619 &lt;&gt; "", IF(D619 = "E",MATCH(G619, 'Cond Compo'!D$16:D$18, 0), MATCH(G619, 'Cond Compo'!C$16:C$19, 0)), ""))</f>
        <v/>
      </c>
      <c r="I619" s="12" t="str">
        <f>IF($E619 &lt;&gt; "", IF(E619 = 0, "", VLOOKUP(E619,'Cond Perturbation'!A:B,2,FALSE)),"")</f>
        <v/>
      </c>
      <c r="J619" s="28"/>
      <c r="K619" s="29" t="str">
        <f>IF($B619 &lt;&gt; "", IF(C619="Oui",IF(H619=1,IF(E619=0,Résultat!G$8,IF(J619="No",Résultat!$G$8,Résultat!$G$7)),IF(H619=2,IF(E619=0,Résultat!G$9,IF(J619="No",Résultat!$G$9,Résultat!$G$7)),Résultat!$G$7)),IF(C619 = "Totale", IF(H619=1,IF(E619=0,Résultat!G$8,IF(J619="No",Résultat!$G$9,Résultat!$G$7)),IF(H619=2,IF(E619=0,Résultat!G$9,IF(J619="No",Résultat!$G$9,Résultat!$G$7)),Résultat!$G$7)),Résultat!$G$7)), "")</f>
        <v/>
      </c>
    </row>
    <row r="620" spans="1:11" ht="20.100000000000001" customHeight="1">
      <c r="A620" s="26"/>
      <c r="B620" s="27"/>
      <c r="C620" s="11" t="str">
        <f>IF($B620 &lt;&gt; "",VLOOKUP(MID(B620,3,5),'Recyclabilité Prod Matx'!C:F,2,FALSE), "")</f>
        <v/>
      </c>
      <c r="D620" s="11" t="str">
        <f>IF($B620 &lt;&gt; "",VLOOKUP(MID(B620,3,5),'Recyclabilité Prod Matx'!C:F,3,FALSE),"")</f>
        <v/>
      </c>
      <c r="E620" s="11" t="str">
        <f>IF($B620 &lt;&gt; "",VLOOKUP(MID(B620,3,5),'Recyclabilité Prod Matx'!C:F,4,FALSE), "")</f>
        <v/>
      </c>
      <c r="F620" s="12" t="str">
        <f>IF($B620 &lt;&gt; "", IF(C620="Totale","",IF(D620 = 0, "", VLOOKUP(D620,'Cond Compo'!A:B,2,FALSE))),"")</f>
        <v/>
      </c>
      <c r="G620" s="28"/>
      <c r="H620" s="11" t="str">
        <f xml:space="preserve"> IF(C620="Totale",2,IF($G620 &lt;&gt; "", IF(D620 = "E",MATCH(G620, 'Cond Compo'!D$16:D$18, 0), MATCH(G620, 'Cond Compo'!C$16:C$19, 0)), ""))</f>
        <v/>
      </c>
      <c r="I620" s="12" t="str">
        <f>IF($E620 &lt;&gt; "", IF(E620 = 0, "", VLOOKUP(E620,'Cond Perturbation'!A:B,2,FALSE)),"")</f>
        <v/>
      </c>
      <c r="J620" s="28"/>
      <c r="K620" s="29" t="str">
        <f>IF($B620 &lt;&gt; "", IF(C620="Oui",IF(H620=1,IF(E620=0,Résultat!G$8,IF(J620="No",Résultat!$G$8,Résultat!$G$7)),IF(H620=2,IF(E620=0,Résultat!G$9,IF(J620="No",Résultat!$G$9,Résultat!$G$7)),Résultat!$G$7)),IF(C620 = "Totale", IF(H620=1,IF(E620=0,Résultat!G$8,IF(J620="No",Résultat!$G$9,Résultat!$G$7)),IF(H620=2,IF(E620=0,Résultat!G$9,IF(J620="No",Résultat!$G$9,Résultat!$G$7)),Résultat!$G$7)),Résultat!$G$7)), "")</f>
        <v/>
      </c>
    </row>
    <row r="621" spans="1:11" ht="20.100000000000001" customHeight="1">
      <c r="A621" s="26"/>
      <c r="B621" s="27"/>
      <c r="C621" s="11" t="str">
        <f>IF($B621 &lt;&gt; "",VLOOKUP(MID(B621,3,5),'Recyclabilité Prod Matx'!C:F,2,FALSE), "")</f>
        <v/>
      </c>
      <c r="D621" s="11" t="str">
        <f>IF($B621 &lt;&gt; "",VLOOKUP(MID(B621,3,5),'Recyclabilité Prod Matx'!C:F,3,FALSE),"")</f>
        <v/>
      </c>
      <c r="E621" s="11" t="str">
        <f>IF($B621 &lt;&gt; "",VLOOKUP(MID(B621,3,5),'Recyclabilité Prod Matx'!C:F,4,FALSE), "")</f>
        <v/>
      </c>
      <c r="F621" s="12" t="str">
        <f>IF($B621 &lt;&gt; "", IF(C621="Totale","",IF(D621 = 0, "", VLOOKUP(D621,'Cond Compo'!A:B,2,FALSE))),"")</f>
        <v/>
      </c>
      <c r="G621" s="28"/>
      <c r="H621" s="11" t="str">
        <f xml:space="preserve"> IF(C621="Totale",2,IF($G621 &lt;&gt; "", IF(D621 = "E",MATCH(G621, 'Cond Compo'!D$16:D$18, 0), MATCH(G621, 'Cond Compo'!C$16:C$19, 0)), ""))</f>
        <v/>
      </c>
      <c r="I621" s="12" t="str">
        <f>IF($E621 &lt;&gt; "", IF(E621 = 0, "", VLOOKUP(E621,'Cond Perturbation'!A:B,2,FALSE)),"")</f>
        <v/>
      </c>
      <c r="J621" s="28"/>
      <c r="K621" s="29" t="str">
        <f>IF($B621 &lt;&gt; "", IF(C621="Oui",IF(H621=1,IF(E621=0,Résultat!G$8,IF(J621="No",Résultat!$G$8,Résultat!$G$7)),IF(H621=2,IF(E621=0,Résultat!G$9,IF(J621="No",Résultat!$G$9,Résultat!$G$7)),Résultat!$G$7)),IF(C621 = "Totale", IF(H621=1,IF(E621=0,Résultat!G$8,IF(J621="No",Résultat!$G$9,Résultat!$G$7)),IF(H621=2,IF(E621=0,Résultat!G$9,IF(J621="No",Résultat!$G$9,Résultat!$G$7)),Résultat!$G$7)),Résultat!$G$7)), "")</f>
        <v/>
      </c>
    </row>
    <row r="622" spans="1:11" ht="20.100000000000001" customHeight="1">
      <c r="A622" s="26"/>
      <c r="B622" s="27"/>
      <c r="C622" s="11" t="str">
        <f>IF($B622 &lt;&gt; "",VLOOKUP(MID(B622,3,5),'Recyclabilité Prod Matx'!C:F,2,FALSE), "")</f>
        <v/>
      </c>
      <c r="D622" s="11" t="str">
        <f>IF($B622 &lt;&gt; "",VLOOKUP(MID(B622,3,5),'Recyclabilité Prod Matx'!C:F,3,FALSE),"")</f>
        <v/>
      </c>
      <c r="E622" s="11" t="str">
        <f>IF($B622 &lt;&gt; "",VLOOKUP(MID(B622,3,5),'Recyclabilité Prod Matx'!C:F,4,FALSE), "")</f>
        <v/>
      </c>
      <c r="F622" s="12" t="str">
        <f>IF($B622 &lt;&gt; "", IF(C622="Totale","",IF(D622 = 0, "", VLOOKUP(D622,'Cond Compo'!A:B,2,FALSE))),"")</f>
        <v/>
      </c>
      <c r="G622" s="28"/>
      <c r="H622" s="11" t="str">
        <f xml:space="preserve"> IF(C622="Totale",2,IF($G622 &lt;&gt; "", IF(D622 = "E",MATCH(G622, 'Cond Compo'!D$16:D$18, 0), MATCH(G622, 'Cond Compo'!C$16:C$19, 0)), ""))</f>
        <v/>
      </c>
      <c r="I622" s="12" t="str">
        <f>IF($E622 &lt;&gt; "", IF(E622 = 0, "", VLOOKUP(E622,'Cond Perturbation'!A:B,2,FALSE)),"")</f>
        <v/>
      </c>
      <c r="J622" s="28"/>
      <c r="K622" s="29" t="str">
        <f>IF($B622 &lt;&gt; "", IF(C622="Oui",IF(H622=1,IF(E622=0,Résultat!G$8,IF(J622="No",Résultat!$G$8,Résultat!$G$7)),IF(H622=2,IF(E622=0,Résultat!G$9,IF(J622="No",Résultat!$G$9,Résultat!$G$7)),Résultat!$G$7)),IF(C622 = "Totale", IF(H622=1,IF(E622=0,Résultat!G$8,IF(J622="No",Résultat!$G$9,Résultat!$G$7)),IF(H622=2,IF(E622=0,Résultat!G$9,IF(J622="No",Résultat!$G$9,Résultat!$G$7)),Résultat!$G$7)),Résultat!$G$7)), "")</f>
        <v/>
      </c>
    </row>
    <row r="623" spans="1:11" ht="20.100000000000001" customHeight="1">
      <c r="A623" s="26"/>
      <c r="B623" s="27"/>
      <c r="C623" s="11" t="str">
        <f>IF($B623 &lt;&gt; "",VLOOKUP(MID(B623,3,5),'Recyclabilité Prod Matx'!C:F,2,FALSE), "")</f>
        <v/>
      </c>
      <c r="D623" s="11" t="str">
        <f>IF($B623 &lt;&gt; "",VLOOKUP(MID(B623,3,5),'Recyclabilité Prod Matx'!C:F,3,FALSE),"")</f>
        <v/>
      </c>
      <c r="E623" s="11" t="str">
        <f>IF($B623 &lt;&gt; "",VLOOKUP(MID(B623,3,5),'Recyclabilité Prod Matx'!C:F,4,FALSE), "")</f>
        <v/>
      </c>
      <c r="F623" s="12" t="str">
        <f>IF($B623 &lt;&gt; "", IF(C623="Totale","",IF(D623 = 0, "", VLOOKUP(D623,'Cond Compo'!A:B,2,FALSE))),"")</f>
        <v/>
      </c>
      <c r="G623" s="28"/>
      <c r="H623" s="11" t="str">
        <f xml:space="preserve"> IF(C623="Totale",2,IF($G623 &lt;&gt; "", IF(D623 = "E",MATCH(G623, 'Cond Compo'!D$16:D$18, 0), MATCH(G623, 'Cond Compo'!C$16:C$19, 0)), ""))</f>
        <v/>
      </c>
      <c r="I623" s="12" t="str">
        <f>IF($E623 &lt;&gt; "", IF(E623 = 0, "", VLOOKUP(E623,'Cond Perturbation'!A:B,2,FALSE)),"")</f>
        <v/>
      </c>
      <c r="J623" s="28"/>
      <c r="K623" s="29" t="str">
        <f>IF($B623 &lt;&gt; "", IF(C623="Oui",IF(H623=1,IF(E623=0,Résultat!G$8,IF(J623="No",Résultat!$G$8,Résultat!$G$7)),IF(H623=2,IF(E623=0,Résultat!G$9,IF(J623="No",Résultat!$G$9,Résultat!$G$7)),Résultat!$G$7)),IF(C623 = "Totale", IF(H623=1,IF(E623=0,Résultat!G$8,IF(J623="No",Résultat!$G$9,Résultat!$G$7)),IF(H623=2,IF(E623=0,Résultat!G$9,IF(J623="No",Résultat!$G$9,Résultat!$G$7)),Résultat!$G$7)),Résultat!$G$7)), "")</f>
        <v/>
      </c>
    </row>
    <row r="624" spans="1:11" ht="20.100000000000001" customHeight="1">
      <c r="A624" s="26"/>
      <c r="B624" s="27"/>
      <c r="C624" s="11" t="str">
        <f>IF($B624 &lt;&gt; "",VLOOKUP(MID(B624,3,5),'Recyclabilité Prod Matx'!C:F,2,FALSE), "")</f>
        <v/>
      </c>
      <c r="D624" s="11" t="str">
        <f>IF($B624 &lt;&gt; "",VLOOKUP(MID(B624,3,5),'Recyclabilité Prod Matx'!C:F,3,FALSE),"")</f>
        <v/>
      </c>
      <c r="E624" s="11" t="str">
        <f>IF($B624 &lt;&gt; "",VLOOKUP(MID(B624,3,5),'Recyclabilité Prod Matx'!C:F,4,FALSE), "")</f>
        <v/>
      </c>
      <c r="F624" s="12" t="str">
        <f>IF($B624 &lt;&gt; "", IF(C624="Totale","",IF(D624 = 0, "", VLOOKUP(D624,'Cond Compo'!A:B,2,FALSE))),"")</f>
        <v/>
      </c>
      <c r="G624" s="28"/>
      <c r="H624" s="11" t="str">
        <f xml:space="preserve"> IF(C624="Totale",2,IF($G624 &lt;&gt; "", IF(D624 = "E",MATCH(G624, 'Cond Compo'!D$16:D$18, 0), MATCH(G624, 'Cond Compo'!C$16:C$19, 0)), ""))</f>
        <v/>
      </c>
      <c r="I624" s="12" t="str">
        <f>IF($E624 &lt;&gt; "", IF(E624 = 0, "", VLOOKUP(E624,'Cond Perturbation'!A:B,2,FALSE)),"")</f>
        <v/>
      </c>
      <c r="J624" s="28"/>
      <c r="K624" s="29" t="str">
        <f>IF($B624 &lt;&gt; "", IF(C624="Oui",IF(H624=1,IF(E624=0,Résultat!G$8,IF(J624="No",Résultat!$G$8,Résultat!$G$7)),IF(H624=2,IF(E624=0,Résultat!G$9,IF(J624="No",Résultat!$G$9,Résultat!$G$7)),Résultat!$G$7)),IF(C624 = "Totale", IF(H624=1,IF(E624=0,Résultat!G$8,IF(J624="No",Résultat!$G$9,Résultat!$G$7)),IF(H624=2,IF(E624=0,Résultat!G$9,IF(J624="No",Résultat!$G$9,Résultat!$G$7)),Résultat!$G$7)),Résultat!$G$7)), "")</f>
        <v/>
      </c>
    </row>
    <row r="625" spans="1:11" ht="20.100000000000001" customHeight="1">
      <c r="A625" s="26"/>
      <c r="B625" s="27"/>
      <c r="C625" s="11" t="str">
        <f>IF($B625 &lt;&gt; "",VLOOKUP(MID(B625,3,5),'Recyclabilité Prod Matx'!C:F,2,FALSE), "")</f>
        <v/>
      </c>
      <c r="D625" s="11" t="str">
        <f>IF($B625 &lt;&gt; "",VLOOKUP(MID(B625,3,5),'Recyclabilité Prod Matx'!C:F,3,FALSE),"")</f>
        <v/>
      </c>
      <c r="E625" s="11" t="str">
        <f>IF($B625 &lt;&gt; "",VLOOKUP(MID(B625,3,5),'Recyclabilité Prod Matx'!C:F,4,FALSE), "")</f>
        <v/>
      </c>
      <c r="F625" s="12" t="str">
        <f>IF($B625 &lt;&gt; "", IF(C625="Totale","",IF(D625 = 0, "", VLOOKUP(D625,'Cond Compo'!A:B,2,FALSE))),"")</f>
        <v/>
      </c>
      <c r="G625" s="28"/>
      <c r="H625" s="11" t="str">
        <f xml:space="preserve"> IF(C625="Totale",2,IF($G625 &lt;&gt; "", IF(D625 = "E",MATCH(G625, 'Cond Compo'!D$16:D$18, 0), MATCH(G625, 'Cond Compo'!C$16:C$19, 0)), ""))</f>
        <v/>
      </c>
      <c r="I625" s="12" t="str">
        <f>IF($E625 &lt;&gt; "", IF(E625 = 0, "", VLOOKUP(E625,'Cond Perturbation'!A:B,2,FALSE)),"")</f>
        <v/>
      </c>
      <c r="J625" s="28"/>
      <c r="K625" s="29" t="str">
        <f>IF($B625 &lt;&gt; "", IF(C625="Oui",IF(H625=1,IF(E625=0,Résultat!G$8,IF(J625="No",Résultat!$G$8,Résultat!$G$7)),IF(H625=2,IF(E625=0,Résultat!G$9,IF(J625="No",Résultat!$G$9,Résultat!$G$7)),Résultat!$G$7)),IF(C625 = "Totale", IF(H625=1,IF(E625=0,Résultat!G$8,IF(J625="No",Résultat!$G$9,Résultat!$G$7)),IF(H625=2,IF(E625=0,Résultat!G$9,IF(J625="No",Résultat!$G$9,Résultat!$G$7)),Résultat!$G$7)),Résultat!$G$7)), "")</f>
        <v/>
      </c>
    </row>
    <row r="626" spans="1:11" ht="20.100000000000001" customHeight="1">
      <c r="A626" s="26"/>
      <c r="B626" s="27"/>
      <c r="C626" s="11" t="str">
        <f>IF($B626 &lt;&gt; "",VLOOKUP(MID(B626,3,5),'Recyclabilité Prod Matx'!C:F,2,FALSE), "")</f>
        <v/>
      </c>
      <c r="D626" s="11" t="str">
        <f>IF($B626 &lt;&gt; "",VLOOKUP(MID(B626,3,5),'Recyclabilité Prod Matx'!C:F,3,FALSE),"")</f>
        <v/>
      </c>
      <c r="E626" s="11" t="str">
        <f>IF($B626 &lt;&gt; "",VLOOKUP(MID(B626,3,5),'Recyclabilité Prod Matx'!C:F,4,FALSE), "")</f>
        <v/>
      </c>
      <c r="F626" s="12" t="str">
        <f>IF($B626 &lt;&gt; "", IF(C626="Totale","",IF(D626 = 0, "", VLOOKUP(D626,'Cond Compo'!A:B,2,FALSE))),"")</f>
        <v/>
      </c>
      <c r="G626" s="28"/>
      <c r="H626" s="11" t="str">
        <f xml:space="preserve"> IF(C626="Totale",2,IF($G626 &lt;&gt; "", IF(D626 = "E",MATCH(G626, 'Cond Compo'!D$16:D$18, 0), MATCH(G626, 'Cond Compo'!C$16:C$19, 0)), ""))</f>
        <v/>
      </c>
      <c r="I626" s="12" t="str">
        <f>IF($E626 &lt;&gt; "", IF(E626 = 0, "", VLOOKUP(E626,'Cond Perturbation'!A:B,2,FALSE)),"")</f>
        <v/>
      </c>
      <c r="J626" s="28"/>
      <c r="K626" s="29" t="str">
        <f>IF($B626 &lt;&gt; "", IF(C626="Oui",IF(H626=1,IF(E626=0,Résultat!G$8,IF(J626="No",Résultat!$G$8,Résultat!$G$7)),IF(H626=2,IF(E626=0,Résultat!G$9,IF(J626="No",Résultat!$G$9,Résultat!$G$7)),Résultat!$G$7)),IF(C626 = "Totale", IF(H626=1,IF(E626=0,Résultat!G$8,IF(J626="No",Résultat!$G$9,Résultat!$G$7)),IF(H626=2,IF(E626=0,Résultat!G$9,IF(J626="No",Résultat!$G$9,Résultat!$G$7)),Résultat!$G$7)),Résultat!$G$7)), "")</f>
        <v/>
      </c>
    </row>
    <row r="627" spans="1:11" ht="20.100000000000001" customHeight="1">
      <c r="A627" s="26"/>
      <c r="B627" s="27"/>
      <c r="C627" s="11" t="str">
        <f>IF($B627 &lt;&gt; "",VLOOKUP(MID(B627,3,5),'Recyclabilité Prod Matx'!C:F,2,FALSE), "")</f>
        <v/>
      </c>
      <c r="D627" s="11" t="str">
        <f>IF($B627 &lt;&gt; "",VLOOKUP(MID(B627,3,5),'Recyclabilité Prod Matx'!C:F,3,FALSE),"")</f>
        <v/>
      </c>
      <c r="E627" s="11" t="str">
        <f>IF($B627 &lt;&gt; "",VLOOKUP(MID(B627,3,5),'Recyclabilité Prod Matx'!C:F,4,FALSE), "")</f>
        <v/>
      </c>
      <c r="F627" s="12" t="str">
        <f>IF($B627 &lt;&gt; "", IF(C627="Totale","",IF(D627 = 0, "", VLOOKUP(D627,'Cond Compo'!A:B,2,FALSE))),"")</f>
        <v/>
      </c>
      <c r="G627" s="28"/>
      <c r="H627" s="11" t="str">
        <f xml:space="preserve"> IF(C627="Totale",2,IF($G627 &lt;&gt; "", IF(D627 = "E",MATCH(G627, 'Cond Compo'!D$16:D$18, 0), MATCH(G627, 'Cond Compo'!C$16:C$19, 0)), ""))</f>
        <v/>
      </c>
      <c r="I627" s="12" t="str">
        <f>IF($E627 &lt;&gt; "", IF(E627 = 0, "", VLOOKUP(E627,'Cond Perturbation'!A:B,2,FALSE)),"")</f>
        <v/>
      </c>
      <c r="J627" s="28"/>
      <c r="K627" s="29" t="str">
        <f>IF($B627 &lt;&gt; "", IF(C627="Oui",IF(H627=1,IF(E627=0,Résultat!G$8,IF(J627="No",Résultat!$G$8,Résultat!$G$7)),IF(H627=2,IF(E627=0,Résultat!G$9,IF(J627="No",Résultat!$G$9,Résultat!$G$7)),Résultat!$G$7)),IF(C627 = "Totale", IF(H627=1,IF(E627=0,Résultat!G$8,IF(J627="No",Résultat!$G$9,Résultat!$G$7)),IF(H627=2,IF(E627=0,Résultat!G$9,IF(J627="No",Résultat!$G$9,Résultat!$G$7)),Résultat!$G$7)),Résultat!$G$7)), "")</f>
        <v/>
      </c>
    </row>
    <row r="628" spans="1:11" ht="20.100000000000001" customHeight="1">
      <c r="A628" s="26"/>
      <c r="B628" s="27"/>
      <c r="C628" s="11" t="str">
        <f>IF($B628 &lt;&gt; "",VLOOKUP(MID(B628,3,5),'Recyclabilité Prod Matx'!C:F,2,FALSE), "")</f>
        <v/>
      </c>
      <c r="D628" s="11" t="str">
        <f>IF($B628 &lt;&gt; "",VLOOKUP(MID(B628,3,5),'Recyclabilité Prod Matx'!C:F,3,FALSE),"")</f>
        <v/>
      </c>
      <c r="E628" s="11" t="str">
        <f>IF($B628 &lt;&gt; "",VLOOKUP(MID(B628,3,5),'Recyclabilité Prod Matx'!C:F,4,FALSE), "")</f>
        <v/>
      </c>
      <c r="F628" s="12" t="str">
        <f>IF($B628 &lt;&gt; "", IF(C628="Totale","",IF(D628 = 0, "", VLOOKUP(D628,'Cond Compo'!A:B,2,FALSE))),"")</f>
        <v/>
      </c>
      <c r="G628" s="28"/>
      <c r="H628" s="11" t="str">
        <f xml:space="preserve"> IF(C628="Totale",2,IF($G628 &lt;&gt; "", IF(D628 = "E",MATCH(G628, 'Cond Compo'!D$16:D$18, 0), MATCH(G628, 'Cond Compo'!C$16:C$19, 0)), ""))</f>
        <v/>
      </c>
      <c r="I628" s="12" t="str">
        <f>IF($E628 &lt;&gt; "", IF(E628 = 0, "", VLOOKUP(E628,'Cond Perturbation'!A:B,2,FALSE)),"")</f>
        <v/>
      </c>
      <c r="J628" s="28"/>
      <c r="K628" s="29" t="str">
        <f>IF($B628 &lt;&gt; "", IF(C628="Oui",IF(H628=1,IF(E628=0,Résultat!G$8,IF(J628="No",Résultat!$G$8,Résultat!$G$7)),IF(H628=2,IF(E628=0,Résultat!G$9,IF(J628="No",Résultat!$G$9,Résultat!$G$7)),Résultat!$G$7)),IF(C628 = "Totale", IF(H628=1,IF(E628=0,Résultat!G$8,IF(J628="No",Résultat!$G$9,Résultat!$G$7)),IF(H628=2,IF(E628=0,Résultat!G$9,IF(J628="No",Résultat!$G$9,Résultat!$G$7)),Résultat!$G$7)),Résultat!$G$7)), "")</f>
        <v/>
      </c>
    </row>
    <row r="629" spans="1:11" ht="20.100000000000001" customHeight="1">
      <c r="A629" s="26"/>
      <c r="B629" s="27"/>
      <c r="C629" s="11" t="str">
        <f>IF($B629 &lt;&gt; "",VLOOKUP(MID(B629,3,5),'Recyclabilité Prod Matx'!C:F,2,FALSE), "")</f>
        <v/>
      </c>
      <c r="D629" s="11" t="str">
        <f>IF($B629 &lt;&gt; "",VLOOKUP(MID(B629,3,5),'Recyclabilité Prod Matx'!C:F,3,FALSE),"")</f>
        <v/>
      </c>
      <c r="E629" s="11" t="str">
        <f>IF($B629 &lt;&gt; "",VLOOKUP(MID(B629,3,5),'Recyclabilité Prod Matx'!C:F,4,FALSE), "")</f>
        <v/>
      </c>
      <c r="F629" s="12" t="str">
        <f>IF($B629 &lt;&gt; "", IF(C629="Totale","",IF(D629 = 0, "", VLOOKUP(D629,'Cond Compo'!A:B,2,FALSE))),"")</f>
        <v/>
      </c>
      <c r="G629" s="28"/>
      <c r="H629" s="11" t="str">
        <f xml:space="preserve"> IF(C629="Totale",2,IF($G629 &lt;&gt; "", IF(D629 = "E",MATCH(G629, 'Cond Compo'!D$16:D$18, 0), MATCH(G629, 'Cond Compo'!C$16:C$19, 0)), ""))</f>
        <v/>
      </c>
      <c r="I629" s="12" t="str">
        <f>IF($E629 &lt;&gt; "", IF(E629 = 0, "", VLOOKUP(E629,'Cond Perturbation'!A:B,2,FALSE)),"")</f>
        <v/>
      </c>
      <c r="J629" s="28"/>
      <c r="K629" s="29" t="str">
        <f>IF($B629 &lt;&gt; "", IF(C629="Oui",IF(H629=1,IF(E629=0,Résultat!G$8,IF(J629="No",Résultat!$G$8,Résultat!$G$7)),IF(H629=2,IF(E629=0,Résultat!G$9,IF(J629="No",Résultat!$G$9,Résultat!$G$7)),Résultat!$G$7)),IF(C629 = "Totale", IF(H629=1,IF(E629=0,Résultat!G$8,IF(J629="No",Résultat!$G$9,Résultat!$G$7)),IF(H629=2,IF(E629=0,Résultat!G$9,IF(J629="No",Résultat!$G$9,Résultat!$G$7)),Résultat!$G$7)),Résultat!$G$7)), "")</f>
        <v/>
      </c>
    </row>
    <row r="630" spans="1:11" ht="20.100000000000001" customHeight="1">
      <c r="A630" s="26"/>
      <c r="B630" s="27"/>
      <c r="C630" s="11" t="str">
        <f>IF($B630 &lt;&gt; "",VLOOKUP(MID(B630,3,5),'Recyclabilité Prod Matx'!C:F,2,FALSE), "")</f>
        <v/>
      </c>
      <c r="D630" s="11" t="str">
        <f>IF($B630 &lt;&gt; "",VLOOKUP(MID(B630,3,5),'Recyclabilité Prod Matx'!C:F,3,FALSE),"")</f>
        <v/>
      </c>
      <c r="E630" s="11" t="str">
        <f>IF($B630 &lt;&gt; "",VLOOKUP(MID(B630,3,5),'Recyclabilité Prod Matx'!C:F,4,FALSE), "")</f>
        <v/>
      </c>
      <c r="F630" s="12" t="str">
        <f>IF($B630 &lt;&gt; "", IF(C630="Totale","",IF(D630 = 0, "", VLOOKUP(D630,'Cond Compo'!A:B,2,FALSE))),"")</f>
        <v/>
      </c>
      <c r="G630" s="28"/>
      <c r="H630" s="11" t="str">
        <f xml:space="preserve"> IF(C630="Totale",2,IF($G630 &lt;&gt; "", IF(D630 = "E",MATCH(G630, 'Cond Compo'!D$16:D$18, 0), MATCH(G630, 'Cond Compo'!C$16:C$19, 0)), ""))</f>
        <v/>
      </c>
      <c r="I630" s="12" t="str">
        <f>IF($E630 &lt;&gt; "", IF(E630 = 0, "", VLOOKUP(E630,'Cond Perturbation'!A:B,2,FALSE)),"")</f>
        <v/>
      </c>
      <c r="J630" s="28"/>
      <c r="K630" s="29" t="str">
        <f>IF($B630 &lt;&gt; "", IF(C630="Oui",IF(H630=1,IF(E630=0,Résultat!G$8,IF(J630="No",Résultat!$G$8,Résultat!$G$7)),IF(H630=2,IF(E630=0,Résultat!G$9,IF(J630="No",Résultat!$G$9,Résultat!$G$7)),Résultat!$G$7)),IF(C630 = "Totale", IF(H630=1,IF(E630=0,Résultat!G$8,IF(J630="No",Résultat!$G$9,Résultat!$G$7)),IF(H630=2,IF(E630=0,Résultat!G$9,IF(J630="No",Résultat!$G$9,Résultat!$G$7)),Résultat!$G$7)),Résultat!$G$7)), "")</f>
        <v/>
      </c>
    </row>
    <row r="631" spans="1:11" ht="20.100000000000001" customHeight="1">
      <c r="A631" s="26"/>
      <c r="B631" s="27"/>
      <c r="C631" s="11" t="str">
        <f>IF($B631 &lt;&gt; "",VLOOKUP(MID(B631,3,5),'Recyclabilité Prod Matx'!C:F,2,FALSE), "")</f>
        <v/>
      </c>
      <c r="D631" s="11" t="str">
        <f>IF($B631 &lt;&gt; "",VLOOKUP(MID(B631,3,5),'Recyclabilité Prod Matx'!C:F,3,FALSE),"")</f>
        <v/>
      </c>
      <c r="E631" s="11" t="str">
        <f>IF($B631 &lt;&gt; "",VLOOKUP(MID(B631,3,5),'Recyclabilité Prod Matx'!C:F,4,FALSE), "")</f>
        <v/>
      </c>
      <c r="F631" s="12" t="str">
        <f>IF($B631 &lt;&gt; "", IF(C631="Totale","",IF(D631 = 0, "", VLOOKUP(D631,'Cond Compo'!A:B,2,FALSE))),"")</f>
        <v/>
      </c>
      <c r="G631" s="28"/>
      <c r="H631" s="11" t="str">
        <f xml:space="preserve"> IF(C631="Totale",2,IF($G631 &lt;&gt; "", IF(D631 = "E",MATCH(G631, 'Cond Compo'!D$16:D$18, 0), MATCH(G631, 'Cond Compo'!C$16:C$19, 0)), ""))</f>
        <v/>
      </c>
      <c r="I631" s="12" t="str">
        <f>IF($E631 &lt;&gt; "", IF(E631 = 0, "", VLOOKUP(E631,'Cond Perturbation'!A:B,2,FALSE)),"")</f>
        <v/>
      </c>
      <c r="J631" s="28"/>
      <c r="K631" s="29" t="str">
        <f>IF($B631 &lt;&gt; "", IF(C631="Oui",IF(H631=1,IF(E631=0,Résultat!G$8,IF(J631="No",Résultat!$G$8,Résultat!$G$7)),IF(H631=2,IF(E631=0,Résultat!G$9,IF(J631="No",Résultat!$G$9,Résultat!$G$7)),Résultat!$G$7)),IF(C631 = "Totale", IF(H631=1,IF(E631=0,Résultat!G$8,IF(J631="No",Résultat!$G$9,Résultat!$G$7)),IF(H631=2,IF(E631=0,Résultat!G$9,IF(J631="No",Résultat!$G$9,Résultat!$G$7)),Résultat!$G$7)),Résultat!$G$7)), "")</f>
        <v/>
      </c>
    </row>
    <row r="632" spans="1:11" ht="20.100000000000001" customHeight="1">
      <c r="A632" s="26"/>
      <c r="B632" s="27"/>
      <c r="C632" s="11" t="str">
        <f>IF($B632 &lt;&gt; "",VLOOKUP(MID(B632,3,5),'Recyclabilité Prod Matx'!C:F,2,FALSE), "")</f>
        <v/>
      </c>
      <c r="D632" s="11" t="str">
        <f>IF($B632 &lt;&gt; "",VLOOKUP(MID(B632,3,5),'Recyclabilité Prod Matx'!C:F,3,FALSE),"")</f>
        <v/>
      </c>
      <c r="E632" s="11" t="str">
        <f>IF($B632 &lt;&gt; "",VLOOKUP(MID(B632,3,5),'Recyclabilité Prod Matx'!C:F,4,FALSE), "")</f>
        <v/>
      </c>
      <c r="F632" s="12" t="str">
        <f>IF($B632 &lt;&gt; "", IF(C632="Totale","",IF(D632 = 0, "", VLOOKUP(D632,'Cond Compo'!A:B,2,FALSE))),"")</f>
        <v/>
      </c>
      <c r="G632" s="28"/>
      <c r="H632" s="11" t="str">
        <f xml:space="preserve"> IF(C632="Totale",2,IF($G632 &lt;&gt; "", IF(D632 = "E",MATCH(G632, 'Cond Compo'!D$16:D$18, 0), MATCH(G632, 'Cond Compo'!C$16:C$19, 0)), ""))</f>
        <v/>
      </c>
      <c r="I632" s="12" t="str">
        <f>IF($E632 &lt;&gt; "", IF(E632 = 0, "", VLOOKUP(E632,'Cond Perturbation'!A:B,2,FALSE)),"")</f>
        <v/>
      </c>
      <c r="J632" s="28"/>
      <c r="K632" s="29" t="str">
        <f>IF($B632 &lt;&gt; "", IF(C632="Oui",IF(H632=1,IF(E632=0,Résultat!G$8,IF(J632="No",Résultat!$G$8,Résultat!$G$7)),IF(H632=2,IF(E632=0,Résultat!G$9,IF(J632="No",Résultat!$G$9,Résultat!$G$7)),Résultat!$G$7)),IF(C632 = "Totale", IF(H632=1,IF(E632=0,Résultat!G$8,IF(J632="No",Résultat!$G$9,Résultat!$G$7)),IF(H632=2,IF(E632=0,Résultat!G$9,IF(J632="No",Résultat!$G$9,Résultat!$G$7)),Résultat!$G$7)),Résultat!$G$7)), "")</f>
        <v/>
      </c>
    </row>
    <row r="633" spans="1:11" ht="20.100000000000001" customHeight="1">
      <c r="A633" s="26"/>
      <c r="B633" s="27"/>
      <c r="C633" s="11" t="str">
        <f>IF($B633 &lt;&gt; "",VLOOKUP(MID(B633,3,5),'Recyclabilité Prod Matx'!C:F,2,FALSE), "")</f>
        <v/>
      </c>
      <c r="D633" s="11" t="str">
        <f>IF($B633 &lt;&gt; "",VLOOKUP(MID(B633,3,5),'Recyclabilité Prod Matx'!C:F,3,FALSE),"")</f>
        <v/>
      </c>
      <c r="E633" s="11" t="str">
        <f>IF($B633 &lt;&gt; "",VLOOKUP(MID(B633,3,5),'Recyclabilité Prod Matx'!C:F,4,FALSE), "")</f>
        <v/>
      </c>
      <c r="F633" s="12" t="str">
        <f>IF($B633 &lt;&gt; "", IF(C633="Totale","",IF(D633 = 0, "", VLOOKUP(D633,'Cond Compo'!A:B,2,FALSE))),"")</f>
        <v/>
      </c>
      <c r="G633" s="28"/>
      <c r="H633" s="11" t="str">
        <f xml:space="preserve"> IF(C633="Totale",2,IF($G633 &lt;&gt; "", IF(D633 = "E",MATCH(G633, 'Cond Compo'!D$16:D$18, 0), MATCH(G633, 'Cond Compo'!C$16:C$19, 0)), ""))</f>
        <v/>
      </c>
      <c r="I633" s="12" t="str">
        <f>IF($E633 &lt;&gt; "", IF(E633 = 0, "", VLOOKUP(E633,'Cond Perturbation'!A:B,2,FALSE)),"")</f>
        <v/>
      </c>
      <c r="J633" s="28"/>
      <c r="K633" s="29" t="str">
        <f>IF($B633 &lt;&gt; "", IF(C633="Oui",IF(H633=1,IF(E633=0,Résultat!G$8,IF(J633="No",Résultat!$G$8,Résultat!$G$7)),IF(H633=2,IF(E633=0,Résultat!G$9,IF(J633="No",Résultat!$G$9,Résultat!$G$7)),Résultat!$G$7)),IF(C633 = "Totale", IF(H633=1,IF(E633=0,Résultat!G$8,IF(J633="No",Résultat!$G$9,Résultat!$G$7)),IF(H633=2,IF(E633=0,Résultat!G$9,IF(J633="No",Résultat!$G$9,Résultat!$G$7)),Résultat!$G$7)),Résultat!$G$7)), "")</f>
        <v/>
      </c>
    </row>
    <row r="634" spans="1:11" ht="20.100000000000001" customHeight="1">
      <c r="A634" s="26"/>
      <c r="B634" s="27"/>
      <c r="C634" s="11" t="str">
        <f>IF($B634 &lt;&gt; "",VLOOKUP(MID(B634,3,5),'Recyclabilité Prod Matx'!C:F,2,FALSE), "")</f>
        <v/>
      </c>
      <c r="D634" s="11" t="str">
        <f>IF($B634 &lt;&gt; "",VLOOKUP(MID(B634,3,5),'Recyclabilité Prod Matx'!C:F,3,FALSE),"")</f>
        <v/>
      </c>
      <c r="E634" s="11" t="str">
        <f>IF($B634 &lt;&gt; "",VLOOKUP(MID(B634,3,5),'Recyclabilité Prod Matx'!C:F,4,FALSE), "")</f>
        <v/>
      </c>
      <c r="F634" s="12" t="str">
        <f>IF($B634 &lt;&gt; "", IF(C634="Totale","",IF(D634 = 0, "", VLOOKUP(D634,'Cond Compo'!A:B,2,FALSE))),"")</f>
        <v/>
      </c>
      <c r="G634" s="28"/>
      <c r="H634" s="11" t="str">
        <f xml:space="preserve"> IF(C634="Totale",2,IF($G634 &lt;&gt; "", IF(D634 = "E",MATCH(G634, 'Cond Compo'!D$16:D$18, 0), MATCH(G634, 'Cond Compo'!C$16:C$19, 0)), ""))</f>
        <v/>
      </c>
      <c r="I634" s="12" t="str">
        <f>IF($E634 &lt;&gt; "", IF(E634 = 0, "", VLOOKUP(E634,'Cond Perturbation'!A:B,2,FALSE)),"")</f>
        <v/>
      </c>
      <c r="J634" s="28"/>
      <c r="K634" s="29" t="str">
        <f>IF($B634 &lt;&gt; "", IF(C634="Oui",IF(H634=1,IF(E634=0,Résultat!G$8,IF(J634="No",Résultat!$G$8,Résultat!$G$7)),IF(H634=2,IF(E634=0,Résultat!G$9,IF(J634="No",Résultat!$G$9,Résultat!$G$7)),Résultat!$G$7)),IF(C634 = "Totale", IF(H634=1,IF(E634=0,Résultat!G$8,IF(J634="No",Résultat!$G$9,Résultat!$G$7)),IF(H634=2,IF(E634=0,Résultat!G$9,IF(J634="No",Résultat!$G$9,Résultat!$G$7)),Résultat!$G$7)),Résultat!$G$7)), "")</f>
        <v/>
      </c>
    </row>
    <row r="635" spans="1:11" ht="20.100000000000001" customHeight="1">
      <c r="A635" s="26"/>
      <c r="B635" s="27"/>
      <c r="C635" s="11" t="str">
        <f>IF($B635 &lt;&gt; "",VLOOKUP(MID(B635,3,5),'Recyclabilité Prod Matx'!C:F,2,FALSE), "")</f>
        <v/>
      </c>
      <c r="D635" s="11" t="str">
        <f>IF($B635 &lt;&gt; "",VLOOKUP(MID(B635,3,5),'Recyclabilité Prod Matx'!C:F,3,FALSE),"")</f>
        <v/>
      </c>
      <c r="E635" s="11" t="str">
        <f>IF($B635 &lt;&gt; "",VLOOKUP(MID(B635,3,5),'Recyclabilité Prod Matx'!C:F,4,FALSE), "")</f>
        <v/>
      </c>
      <c r="F635" s="12" t="str">
        <f>IF($B635 &lt;&gt; "", IF(C635="Totale","",IF(D635 = 0, "", VLOOKUP(D635,'Cond Compo'!A:B,2,FALSE))),"")</f>
        <v/>
      </c>
      <c r="G635" s="28"/>
      <c r="H635" s="11" t="str">
        <f xml:space="preserve"> IF(C635="Totale",2,IF($G635 &lt;&gt; "", IF(D635 = "E",MATCH(G635, 'Cond Compo'!D$16:D$18, 0), MATCH(G635, 'Cond Compo'!C$16:C$19, 0)), ""))</f>
        <v/>
      </c>
      <c r="I635" s="12" t="str">
        <f>IF($E635 &lt;&gt; "", IF(E635 = 0, "", VLOOKUP(E635,'Cond Perturbation'!A:B,2,FALSE)),"")</f>
        <v/>
      </c>
      <c r="J635" s="28"/>
      <c r="K635" s="29" t="str">
        <f>IF($B635 &lt;&gt; "", IF(C635="Oui",IF(H635=1,IF(E635=0,Résultat!G$8,IF(J635="No",Résultat!$G$8,Résultat!$G$7)),IF(H635=2,IF(E635=0,Résultat!G$9,IF(J635="No",Résultat!$G$9,Résultat!$G$7)),Résultat!$G$7)),IF(C635 = "Totale", IF(H635=1,IF(E635=0,Résultat!G$8,IF(J635="No",Résultat!$G$9,Résultat!$G$7)),IF(H635=2,IF(E635=0,Résultat!G$9,IF(J635="No",Résultat!$G$9,Résultat!$G$7)),Résultat!$G$7)),Résultat!$G$7)), "")</f>
        <v/>
      </c>
    </row>
    <row r="636" spans="1:11" ht="20.100000000000001" customHeight="1">
      <c r="A636" s="26"/>
      <c r="B636" s="27"/>
      <c r="C636" s="11" t="str">
        <f>IF($B636 &lt;&gt; "",VLOOKUP(MID(B636,3,5),'Recyclabilité Prod Matx'!C:F,2,FALSE), "")</f>
        <v/>
      </c>
      <c r="D636" s="11" t="str">
        <f>IF($B636 &lt;&gt; "",VLOOKUP(MID(B636,3,5),'Recyclabilité Prod Matx'!C:F,3,FALSE),"")</f>
        <v/>
      </c>
      <c r="E636" s="11" t="str">
        <f>IF($B636 &lt;&gt; "",VLOOKUP(MID(B636,3,5),'Recyclabilité Prod Matx'!C:F,4,FALSE), "")</f>
        <v/>
      </c>
      <c r="F636" s="12" t="str">
        <f>IF($B636 &lt;&gt; "", IF(C636="Totale","",IF(D636 = 0, "", VLOOKUP(D636,'Cond Compo'!A:B,2,FALSE))),"")</f>
        <v/>
      </c>
      <c r="G636" s="28"/>
      <c r="H636" s="11" t="str">
        <f xml:space="preserve"> IF(C636="Totale",2,IF($G636 &lt;&gt; "", IF(D636 = "E",MATCH(G636, 'Cond Compo'!D$16:D$18, 0), MATCH(G636, 'Cond Compo'!C$16:C$19, 0)), ""))</f>
        <v/>
      </c>
      <c r="I636" s="12" t="str">
        <f>IF($E636 &lt;&gt; "", IF(E636 = 0, "", VLOOKUP(E636,'Cond Perturbation'!A:B,2,FALSE)),"")</f>
        <v/>
      </c>
      <c r="J636" s="28"/>
      <c r="K636" s="29" t="str">
        <f>IF($B636 &lt;&gt; "", IF(C636="Oui",IF(H636=1,IF(E636=0,Résultat!G$8,IF(J636="No",Résultat!$G$8,Résultat!$G$7)),IF(H636=2,IF(E636=0,Résultat!G$9,IF(J636="No",Résultat!$G$9,Résultat!$G$7)),Résultat!$G$7)),IF(C636 = "Totale", IF(H636=1,IF(E636=0,Résultat!G$8,IF(J636="No",Résultat!$G$9,Résultat!$G$7)),IF(H636=2,IF(E636=0,Résultat!G$9,IF(J636="No",Résultat!$G$9,Résultat!$G$7)),Résultat!$G$7)),Résultat!$G$7)), "")</f>
        <v/>
      </c>
    </row>
    <row r="637" spans="1:11" ht="20.100000000000001" customHeight="1">
      <c r="A637" s="26"/>
      <c r="B637" s="27"/>
      <c r="C637" s="11" t="str">
        <f>IF($B637 &lt;&gt; "",VLOOKUP(MID(B637,3,5),'Recyclabilité Prod Matx'!C:F,2,FALSE), "")</f>
        <v/>
      </c>
      <c r="D637" s="11" t="str">
        <f>IF($B637 &lt;&gt; "",VLOOKUP(MID(B637,3,5),'Recyclabilité Prod Matx'!C:F,3,FALSE),"")</f>
        <v/>
      </c>
      <c r="E637" s="11" t="str">
        <f>IF($B637 &lt;&gt; "",VLOOKUP(MID(B637,3,5),'Recyclabilité Prod Matx'!C:F,4,FALSE), "")</f>
        <v/>
      </c>
      <c r="F637" s="12" t="str">
        <f>IF($B637 &lt;&gt; "", IF(C637="Totale","",IF(D637 = 0, "", VLOOKUP(D637,'Cond Compo'!A:B,2,FALSE))),"")</f>
        <v/>
      </c>
      <c r="G637" s="28"/>
      <c r="H637" s="11" t="str">
        <f xml:space="preserve"> IF(C637="Totale",2,IF($G637 &lt;&gt; "", IF(D637 = "E",MATCH(G637, 'Cond Compo'!D$16:D$18, 0), MATCH(G637, 'Cond Compo'!C$16:C$19, 0)), ""))</f>
        <v/>
      </c>
      <c r="I637" s="12" t="str">
        <f>IF($E637 &lt;&gt; "", IF(E637 = 0, "", VLOOKUP(E637,'Cond Perturbation'!A:B,2,FALSE)),"")</f>
        <v/>
      </c>
      <c r="J637" s="28"/>
      <c r="K637" s="29" t="str">
        <f>IF($B637 &lt;&gt; "", IF(C637="Oui",IF(H637=1,IF(E637=0,Résultat!G$8,IF(J637="No",Résultat!$G$8,Résultat!$G$7)),IF(H637=2,IF(E637=0,Résultat!G$9,IF(J637="No",Résultat!$G$9,Résultat!$G$7)),Résultat!$G$7)),IF(C637 = "Totale", IF(H637=1,IF(E637=0,Résultat!G$8,IF(J637="No",Résultat!$G$9,Résultat!$G$7)),IF(H637=2,IF(E637=0,Résultat!G$9,IF(J637="No",Résultat!$G$9,Résultat!$G$7)),Résultat!$G$7)),Résultat!$G$7)), "")</f>
        <v/>
      </c>
    </row>
    <row r="638" spans="1:11" ht="20.100000000000001" customHeight="1">
      <c r="A638" s="26"/>
      <c r="B638" s="27"/>
      <c r="C638" s="11" t="str">
        <f>IF($B638 &lt;&gt; "",VLOOKUP(MID(B638,3,5),'Recyclabilité Prod Matx'!C:F,2,FALSE), "")</f>
        <v/>
      </c>
      <c r="D638" s="11" t="str">
        <f>IF($B638 &lt;&gt; "",VLOOKUP(MID(B638,3,5),'Recyclabilité Prod Matx'!C:F,3,FALSE),"")</f>
        <v/>
      </c>
      <c r="E638" s="11" t="str">
        <f>IF($B638 &lt;&gt; "",VLOOKUP(MID(B638,3,5),'Recyclabilité Prod Matx'!C:F,4,FALSE), "")</f>
        <v/>
      </c>
      <c r="F638" s="12" t="str">
        <f>IF($B638 &lt;&gt; "", IF(C638="Totale","",IF(D638 = 0, "", VLOOKUP(D638,'Cond Compo'!A:B,2,FALSE))),"")</f>
        <v/>
      </c>
      <c r="G638" s="28"/>
      <c r="H638" s="11" t="str">
        <f xml:space="preserve"> IF(C638="Totale",2,IF($G638 &lt;&gt; "", IF(D638 = "E",MATCH(G638, 'Cond Compo'!D$16:D$18, 0), MATCH(G638, 'Cond Compo'!C$16:C$19, 0)), ""))</f>
        <v/>
      </c>
      <c r="I638" s="12" t="str">
        <f>IF($E638 &lt;&gt; "", IF(E638 = 0, "", VLOOKUP(E638,'Cond Perturbation'!A:B,2,FALSE)),"")</f>
        <v/>
      </c>
      <c r="J638" s="28"/>
      <c r="K638" s="29" t="str">
        <f>IF($B638 &lt;&gt; "", IF(C638="Oui",IF(H638=1,IF(E638=0,Résultat!G$8,IF(J638="No",Résultat!$G$8,Résultat!$G$7)),IF(H638=2,IF(E638=0,Résultat!G$9,IF(J638="No",Résultat!$G$9,Résultat!$G$7)),Résultat!$G$7)),IF(C638 = "Totale", IF(H638=1,IF(E638=0,Résultat!G$8,IF(J638="No",Résultat!$G$9,Résultat!$G$7)),IF(H638=2,IF(E638=0,Résultat!G$9,IF(J638="No",Résultat!$G$9,Résultat!$G$7)),Résultat!$G$7)),Résultat!$G$7)), "")</f>
        <v/>
      </c>
    </row>
    <row r="639" spans="1:11" ht="20.100000000000001" customHeight="1">
      <c r="A639" s="26"/>
      <c r="B639" s="27"/>
      <c r="C639" s="11" t="str">
        <f>IF($B639 &lt;&gt; "",VLOOKUP(MID(B639,3,5),'Recyclabilité Prod Matx'!C:F,2,FALSE), "")</f>
        <v/>
      </c>
      <c r="D639" s="11" t="str">
        <f>IF($B639 &lt;&gt; "",VLOOKUP(MID(B639,3,5),'Recyclabilité Prod Matx'!C:F,3,FALSE),"")</f>
        <v/>
      </c>
      <c r="E639" s="11" t="str">
        <f>IF($B639 &lt;&gt; "",VLOOKUP(MID(B639,3,5),'Recyclabilité Prod Matx'!C:F,4,FALSE), "")</f>
        <v/>
      </c>
      <c r="F639" s="12" t="str">
        <f>IF($B639 &lt;&gt; "", IF(C639="Totale","",IF(D639 = 0, "", VLOOKUP(D639,'Cond Compo'!A:B,2,FALSE))),"")</f>
        <v/>
      </c>
      <c r="G639" s="28"/>
      <c r="H639" s="11" t="str">
        <f xml:space="preserve"> IF(C639="Totale",2,IF($G639 &lt;&gt; "", IF(D639 = "E",MATCH(G639, 'Cond Compo'!D$16:D$18, 0), MATCH(G639, 'Cond Compo'!C$16:C$19, 0)), ""))</f>
        <v/>
      </c>
      <c r="I639" s="12" t="str">
        <f>IF($E639 &lt;&gt; "", IF(E639 = 0, "", VLOOKUP(E639,'Cond Perturbation'!A:B,2,FALSE)),"")</f>
        <v/>
      </c>
      <c r="J639" s="28"/>
      <c r="K639" s="29" t="str">
        <f>IF($B639 &lt;&gt; "", IF(C639="Oui",IF(H639=1,IF(E639=0,Résultat!G$8,IF(J639="No",Résultat!$G$8,Résultat!$G$7)),IF(H639=2,IF(E639=0,Résultat!G$9,IF(J639="No",Résultat!$G$9,Résultat!$G$7)),Résultat!$G$7)),IF(C639 = "Totale", IF(H639=1,IF(E639=0,Résultat!G$8,IF(J639="No",Résultat!$G$9,Résultat!$G$7)),IF(H639=2,IF(E639=0,Résultat!G$9,IF(J639="No",Résultat!$G$9,Résultat!$G$7)),Résultat!$G$7)),Résultat!$G$7)), "")</f>
        <v/>
      </c>
    </row>
    <row r="640" spans="1:11" ht="20.100000000000001" customHeight="1">
      <c r="A640" s="26"/>
      <c r="B640" s="27"/>
      <c r="C640" s="11" t="str">
        <f>IF($B640 &lt;&gt; "",VLOOKUP(MID(B640,3,5),'Recyclabilité Prod Matx'!C:F,2,FALSE), "")</f>
        <v/>
      </c>
      <c r="D640" s="11" t="str">
        <f>IF($B640 &lt;&gt; "",VLOOKUP(MID(B640,3,5),'Recyclabilité Prod Matx'!C:F,3,FALSE),"")</f>
        <v/>
      </c>
      <c r="E640" s="11" t="str">
        <f>IF($B640 &lt;&gt; "",VLOOKUP(MID(B640,3,5),'Recyclabilité Prod Matx'!C:F,4,FALSE), "")</f>
        <v/>
      </c>
      <c r="F640" s="12" t="str">
        <f>IF($B640 &lt;&gt; "", IF(C640="Totale","",IF(D640 = 0, "", VLOOKUP(D640,'Cond Compo'!A:B,2,FALSE))),"")</f>
        <v/>
      </c>
      <c r="G640" s="28"/>
      <c r="H640" s="11" t="str">
        <f xml:space="preserve"> IF(C640="Totale",2,IF($G640 &lt;&gt; "", IF(D640 = "E",MATCH(G640, 'Cond Compo'!D$16:D$18, 0), MATCH(G640, 'Cond Compo'!C$16:C$19, 0)), ""))</f>
        <v/>
      </c>
      <c r="I640" s="12" t="str">
        <f>IF($E640 &lt;&gt; "", IF(E640 = 0, "", VLOOKUP(E640,'Cond Perturbation'!A:B,2,FALSE)),"")</f>
        <v/>
      </c>
      <c r="J640" s="28"/>
      <c r="K640" s="29" t="str">
        <f>IF($B640 &lt;&gt; "", IF(C640="Oui",IF(H640=1,IF(E640=0,Résultat!G$8,IF(J640="No",Résultat!$G$8,Résultat!$G$7)),IF(H640=2,IF(E640=0,Résultat!G$9,IF(J640="No",Résultat!$G$9,Résultat!$G$7)),Résultat!$G$7)),IF(C640 = "Totale", IF(H640=1,IF(E640=0,Résultat!G$8,IF(J640="No",Résultat!$G$9,Résultat!$G$7)),IF(H640=2,IF(E640=0,Résultat!G$9,IF(J640="No",Résultat!$G$9,Résultat!$G$7)),Résultat!$G$7)),Résultat!$G$7)), "")</f>
        <v/>
      </c>
    </row>
    <row r="641" spans="1:11" ht="20.100000000000001" customHeight="1">
      <c r="A641" s="26"/>
      <c r="B641" s="27"/>
      <c r="C641" s="11" t="str">
        <f>IF($B641 &lt;&gt; "",VLOOKUP(MID(B641,3,5),'Recyclabilité Prod Matx'!C:F,2,FALSE), "")</f>
        <v/>
      </c>
      <c r="D641" s="11" t="str">
        <f>IF($B641 &lt;&gt; "",VLOOKUP(MID(B641,3,5),'Recyclabilité Prod Matx'!C:F,3,FALSE),"")</f>
        <v/>
      </c>
      <c r="E641" s="11" t="str">
        <f>IF($B641 &lt;&gt; "",VLOOKUP(MID(B641,3,5),'Recyclabilité Prod Matx'!C:F,4,FALSE), "")</f>
        <v/>
      </c>
      <c r="F641" s="12" t="str">
        <f>IF($B641 &lt;&gt; "", IF(C641="Totale","",IF(D641 = 0, "", VLOOKUP(D641,'Cond Compo'!A:B,2,FALSE))),"")</f>
        <v/>
      </c>
      <c r="G641" s="28"/>
      <c r="H641" s="11" t="str">
        <f xml:space="preserve"> IF(C641="Totale",2,IF($G641 &lt;&gt; "", IF(D641 = "E",MATCH(G641, 'Cond Compo'!D$16:D$18, 0), MATCH(G641, 'Cond Compo'!C$16:C$19, 0)), ""))</f>
        <v/>
      </c>
      <c r="I641" s="12" t="str">
        <f>IF($E641 &lt;&gt; "", IF(E641 = 0, "", VLOOKUP(E641,'Cond Perturbation'!A:B,2,FALSE)),"")</f>
        <v/>
      </c>
      <c r="J641" s="28"/>
      <c r="K641" s="29" t="str">
        <f>IF($B641 &lt;&gt; "", IF(C641="Oui",IF(H641=1,IF(E641=0,Résultat!G$8,IF(J641="No",Résultat!$G$8,Résultat!$G$7)),IF(H641=2,IF(E641=0,Résultat!G$9,IF(J641="No",Résultat!$G$9,Résultat!$G$7)),Résultat!$G$7)),IF(C641 = "Totale", IF(H641=1,IF(E641=0,Résultat!G$8,IF(J641="No",Résultat!$G$9,Résultat!$G$7)),IF(H641=2,IF(E641=0,Résultat!G$9,IF(J641="No",Résultat!$G$9,Résultat!$G$7)),Résultat!$G$7)),Résultat!$G$7)), "")</f>
        <v/>
      </c>
    </row>
    <row r="642" spans="1:11" ht="20.100000000000001" customHeight="1">
      <c r="A642" s="26"/>
      <c r="B642" s="27"/>
      <c r="C642" s="11" t="str">
        <f>IF($B642 &lt;&gt; "",VLOOKUP(MID(B642,3,5),'Recyclabilité Prod Matx'!C:F,2,FALSE), "")</f>
        <v/>
      </c>
      <c r="D642" s="11" t="str">
        <f>IF($B642 &lt;&gt; "",VLOOKUP(MID(B642,3,5),'Recyclabilité Prod Matx'!C:F,3,FALSE),"")</f>
        <v/>
      </c>
      <c r="E642" s="11" t="str">
        <f>IF($B642 &lt;&gt; "",VLOOKUP(MID(B642,3,5),'Recyclabilité Prod Matx'!C:F,4,FALSE), "")</f>
        <v/>
      </c>
      <c r="F642" s="12" t="str">
        <f>IF($B642 &lt;&gt; "", IF(C642="Totale","",IF(D642 = 0, "", VLOOKUP(D642,'Cond Compo'!A:B,2,FALSE))),"")</f>
        <v/>
      </c>
      <c r="G642" s="28"/>
      <c r="H642" s="11" t="str">
        <f xml:space="preserve"> IF(C642="Totale",2,IF($G642 &lt;&gt; "", IF(D642 = "E",MATCH(G642, 'Cond Compo'!D$16:D$18, 0), MATCH(G642, 'Cond Compo'!C$16:C$19, 0)), ""))</f>
        <v/>
      </c>
      <c r="I642" s="12" t="str">
        <f>IF($E642 &lt;&gt; "", IF(E642 = 0, "", VLOOKUP(E642,'Cond Perturbation'!A:B,2,FALSE)),"")</f>
        <v/>
      </c>
      <c r="J642" s="28"/>
      <c r="K642" s="29" t="str">
        <f>IF($B642 &lt;&gt; "", IF(C642="Oui",IF(H642=1,IF(E642=0,Résultat!G$8,IF(J642="No",Résultat!$G$8,Résultat!$G$7)),IF(H642=2,IF(E642=0,Résultat!G$9,IF(J642="No",Résultat!$G$9,Résultat!$G$7)),Résultat!$G$7)),IF(C642 = "Totale", IF(H642=1,IF(E642=0,Résultat!G$8,IF(J642="No",Résultat!$G$9,Résultat!$G$7)),IF(H642=2,IF(E642=0,Résultat!G$9,IF(J642="No",Résultat!$G$9,Résultat!$G$7)),Résultat!$G$7)),Résultat!$G$7)), "")</f>
        <v/>
      </c>
    </row>
    <row r="643" spans="1:11" ht="20.100000000000001" customHeight="1">
      <c r="A643" s="26"/>
      <c r="B643" s="27"/>
      <c r="C643" s="11" t="str">
        <f>IF($B643 &lt;&gt; "",VLOOKUP(MID(B643,3,5),'Recyclabilité Prod Matx'!C:F,2,FALSE), "")</f>
        <v/>
      </c>
      <c r="D643" s="11" t="str">
        <f>IF($B643 &lt;&gt; "",VLOOKUP(MID(B643,3,5),'Recyclabilité Prod Matx'!C:F,3,FALSE),"")</f>
        <v/>
      </c>
      <c r="E643" s="11" t="str">
        <f>IF($B643 &lt;&gt; "",VLOOKUP(MID(B643,3,5),'Recyclabilité Prod Matx'!C:F,4,FALSE), "")</f>
        <v/>
      </c>
      <c r="F643" s="12" t="str">
        <f>IF($B643 &lt;&gt; "", IF(C643="Totale","",IF(D643 = 0, "", VLOOKUP(D643,'Cond Compo'!A:B,2,FALSE))),"")</f>
        <v/>
      </c>
      <c r="G643" s="28"/>
      <c r="H643" s="11" t="str">
        <f xml:space="preserve"> IF(C643="Totale",2,IF($G643 &lt;&gt; "", IF(D643 = "E",MATCH(G643, 'Cond Compo'!D$16:D$18, 0), MATCH(G643, 'Cond Compo'!C$16:C$19, 0)), ""))</f>
        <v/>
      </c>
      <c r="I643" s="12" t="str">
        <f>IF($E643 &lt;&gt; "", IF(E643 = 0, "", VLOOKUP(E643,'Cond Perturbation'!A:B,2,FALSE)),"")</f>
        <v/>
      </c>
      <c r="J643" s="28"/>
      <c r="K643" s="29" t="str">
        <f>IF($B643 &lt;&gt; "", IF(C643="Oui",IF(H643=1,IF(E643=0,Résultat!G$8,IF(J643="No",Résultat!$G$8,Résultat!$G$7)),IF(H643=2,IF(E643=0,Résultat!G$9,IF(J643="No",Résultat!$G$9,Résultat!$G$7)),Résultat!$G$7)),IF(C643 = "Totale", IF(H643=1,IF(E643=0,Résultat!G$8,IF(J643="No",Résultat!$G$9,Résultat!$G$7)),IF(H643=2,IF(E643=0,Résultat!G$9,IF(J643="No",Résultat!$G$9,Résultat!$G$7)),Résultat!$G$7)),Résultat!$G$7)), "")</f>
        <v/>
      </c>
    </row>
    <row r="644" spans="1:11" ht="20.100000000000001" customHeight="1">
      <c r="A644" s="26"/>
      <c r="B644" s="27"/>
      <c r="C644" s="11" t="str">
        <f>IF($B644 &lt;&gt; "",VLOOKUP(MID(B644,3,5),'Recyclabilité Prod Matx'!C:F,2,FALSE), "")</f>
        <v/>
      </c>
      <c r="D644" s="11" t="str">
        <f>IF($B644 &lt;&gt; "",VLOOKUP(MID(B644,3,5),'Recyclabilité Prod Matx'!C:F,3,FALSE),"")</f>
        <v/>
      </c>
      <c r="E644" s="11" t="str">
        <f>IF($B644 &lt;&gt; "",VLOOKUP(MID(B644,3,5),'Recyclabilité Prod Matx'!C:F,4,FALSE), "")</f>
        <v/>
      </c>
      <c r="F644" s="12" t="str">
        <f>IF($B644 &lt;&gt; "", IF(C644="Totale","",IF(D644 = 0, "", VLOOKUP(D644,'Cond Compo'!A:B,2,FALSE))),"")</f>
        <v/>
      </c>
      <c r="G644" s="28"/>
      <c r="H644" s="11" t="str">
        <f xml:space="preserve"> IF(C644="Totale",2,IF($G644 &lt;&gt; "", IF(D644 = "E",MATCH(G644, 'Cond Compo'!D$16:D$18, 0), MATCH(G644, 'Cond Compo'!C$16:C$19, 0)), ""))</f>
        <v/>
      </c>
      <c r="I644" s="12" t="str">
        <f>IF($E644 &lt;&gt; "", IF(E644 = 0, "", VLOOKUP(E644,'Cond Perturbation'!A:B,2,FALSE)),"")</f>
        <v/>
      </c>
      <c r="J644" s="28"/>
      <c r="K644" s="29" t="str">
        <f>IF($B644 &lt;&gt; "", IF(C644="Oui",IF(H644=1,IF(E644=0,Résultat!G$8,IF(J644="No",Résultat!$G$8,Résultat!$G$7)),IF(H644=2,IF(E644=0,Résultat!G$9,IF(J644="No",Résultat!$G$9,Résultat!$G$7)),Résultat!$G$7)),IF(C644 = "Totale", IF(H644=1,IF(E644=0,Résultat!G$8,IF(J644="No",Résultat!$G$9,Résultat!$G$7)),IF(H644=2,IF(E644=0,Résultat!G$9,IF(J644="No",Résultat!$G$9,Résultat!$G$7)),Résultat!$G$7)),Résultat!$G$7)), "")</f>
        <v/>
      </c>
    </row>
    <row r="645" spans="1:11" ht="20.100000000000001" customHeight="1">
      <c r="A645" s="26"/>
      <c r="B645" s="27"/>
      <c r="C645" s="11" t="str">
        <f>IF($B645 &lt;&gt; "",VLOOKUP(MID(B645,3,5),'Recyclabilité Prod Matx'!C:F,2,FALSE), "")</f>
        <v/>
      </c>
      <c r="D645" s="11" t="str">
        <f>IF($B645 &lt;&gt; "",VLOOKUP(MID(B645,3,5),'Recyclabilité Prod Matx'!C:F,3,FALSE),"")</f>
        <v/>
      </c>
      <c r="E645" s="11" t="str">
        <f>IF($B645 &lt;&gt; "",VLOOKUP(MID(B645,3,5),'Recyclabilité Prod Matx'!C:F,4,FALSE), "")</f>
        <v/>
      </c>
      <c r="F645" s="12" t="str">
        <f>IF($B645 &lt;&gt; "", IF(C645="Totale","",IF(D645 = 0, "", VLOOKUP(D645,'Cond Compo'!A:B,2,FALSE))),"")</f>
        <v/>
      </c>
      <c r="G645" s="28"/>
      <c r="H645" s="11" t="str">
        <f xml:space="preserve"> IF(C645="Totale",2,IF($G645 &lt;&gt; "", IF(D645 = "E",MATCH(G645, 'Cond Compo'!D$16:D$18, 0), MATCH(G645, 'Cond Compo'!C$16:C$19, 0)), ""))</f>
        <v/>
      </c>
      <c r="I645" s="12" t="str">
        <f>IF($E645 &lt;&gt; "", IF(E645 = 0, "", VLOOKUP(E645,'Cond Perturbation'!A:B,2,FALSE)),"")</f>
        <v/>
      </c>
      <c r="J645" s="28"/>
      <c r="K645" s="29" t="str">
        <f>IF($B645 &lt;&gt; "", IF(C645="Oui",IF(H645=1,IF(E645=0,Résultat!G$8,IF(J645="No",Résultat!$G$8,Résultat!$G$7)),IF(H645=2,IF(E645=0,Résultat!G$9,IF(J645="No",Résultat!$G$9,Résultat!$G$7)),Résultat!$G$7)),IF(C645 = "Totale", IF(H645=1,IF(E645=0,Résultat!G$8,IF(J645="No",Résultat!$G$9,Résultat!$G$7)),IF(H645=2,IF(E645=0,Résultat!G$9,IF(J645="No",Résultat!$G$9,Résultat!$G$7)),Résultat!$G$7)),Résultat!$G$7)), "")</f>
        <v/>
      </c>
    </row>
    <row r="646" spans="1:11" ht="20.100000000000001" customHeight="1">
      <c r="A646" s="26"/>
      <c r="B646" s="27"/>
      <c r="C646" s="11" t="str">
        <f>IF($B646 &lt;&gt; "",VLOOKUP(MID(B646,3,5),'Recyclabilité Prod Matx'!C:F,2,FALSE), "")</f>
        <v/>
      </c>
      <c r="D646" s="11" t="str">
        <f>IF($B646 &lt;&gt; "",VLOOKUP(MID(B646,3,5),'Recyclabilité Prod Matx'!C:F,3,FALSE),"")</f>
        <v/>
      </c>
      <c r="E646" s="11" t="str">
        <f>IF($B646 &lt;&gt; "",VLOOKUP(MID(B646,3,5),'Recyclabilité Prod Matx'!C:F,4,FALSE), "")</f>
        <v/>
      </c>
      <c r="F646" s="12" t="str">
        <f>IF($B646 &lt;&gt; "", IF(C646="Totale","",IF(D646 = 0, "", VLOOKUP(D646,'Cond Compo'!A:B,2,FALSE))),"")</f>
        <v/>
      </c>
      <c r="G646" s="28"/>
      <c r="H646" s="11" t="str">
        <f xml:space="preserve"> IF(C646="Totale",2,IF($G646 &lt;&gt; "", IF(D646 = "E",MATCH(G646, 'Cond Compo'!D$16:D$18, 0), MATCH(G646, 'Cond Compo'!C$16:C$19, 0)), ""))</f>
        <v/>
      </c>
      <c r="I646" s="12" t="str">
        <f>IF($E646 &lt;&gt; "", IF(E646 = 0, "", VLOOKUP(E646,'Cond Perturbation'!A:B,2,FALSE)),"")</f>
        <v/>
      </c>
      <c r="J646" s="28"/>
      <c r="K646" s="29" t="str">
        <f>IF($B646 &lt;&gt; "", IF(C646="Oui",IF(H646=1,IF(E646=0,Résultat!G$8,IF(J646="No",Résultat!$G$8,Résultat!$G$7)),IF(H646=2,IF(E646=0,Résultat!G$9,IF(J646="No",Résultat!$G$9,Résultat!$G$7)),Résultat!$G$7)),IF(C646 = "Totale", IF(H646=1,IF(E646=0,Résultat!G$8,IF(J646="No",Résultat!$G$9,Résultat!$G$7)),IF(H646=2,IF(E646=0,Résultat!G$9,IF(J646="No",Résultat!$G$9,Résultat!$G$7)),Résultat!$G$7)),Résultat!$G$7)), "")</f>
        <v/>
      </c>
    </row>
    <row r="647" spans="1:11" ht="20.100000000000001" customHeight="1">
      <c r="A647" s="26"/>
      <c r="B647" s="27"/>
      <c r="C647" s="11" t="str">
        <f>IF($B647 &lt;&gt; "",VLOOKUP(MID(B647,3,5),'Recyclabilité Prod Matx'!C:F,2,FALSE), "")</f>
        <v/>
      </c>
      <c r="D647" s="11" t="str">
        <f>IF($B647 &lt;&gt; "",VLOOKUP(MID(B647,3,5),'Recyclabilité Prod Matx'!C:F,3,FALSE),"")</f>
        <v/>
      </c>
      <c r="E647" s="11" t="str">
        <f>IF($B647 &lt;&gt; "",VLOOKUP(MID(B647,3,5),'Recyclabilité Prod Matx'!C:F,4,FALSE), "")</f>
        <v/>
      </c>
      <c r="F647" s="12" t="str">
        <f>IF($B647 &lt;&gt; "", IF(C647="Totale","",IF(D647 = 0, "", VLOOKUP(D647,'Cond Compo'!A:B,2,FALSE))),"")</f>
        <v/>
      </c>
      <c r="G647" s="28"/>
      <c r="H647" s="11" t="str">
        <f xml:space="preserve"> IF(C647="Totale",2,IF($G647 &lt;&gt; "", IF(D647 = "E",MATCH(G647, 'Cond Compo'!D$16:D$18, 0), MATCH(G647, 'Cond Compo'!C$16:C$19, 0)), ""))</f>
        <v/>
      </c>
      <c r="I647" s="12" t="str">
        <f>IF($E647 &lt;&gt; "", IF(E647 = 0, "", VLOOKUP(E647,'Cond Perturbation'!A:B,2,FALSE)),"")</f>
        <v/>
      </c>
      <c r="J647" s="28"/>
      <c r="K647" s="29" t="str">
        <f>IF($B647 &lt;&gt; "", IF(C647="Oui",IF(H647=1,IF(E647=0,Résultat!G$8,IF(J647="No",Résultat!$G$8,Résultat!$G$7)),IF(H647=2,IF(E647=0,Résultat!G$9,IF(J647="No",Résultat!$G$9,Résultat!$G$7)),Résultat!$G$7)),IF(C647 = "Totale", IF(H647=1,IF(E647=0,Résultat!G$8,IF(J647="No",Résultat!$G$9,Résultat!$G$7)),IF(H647=2,IF(E647=0,Résultat!G$9,IF(J647="No",Résultat!$G$9,Résultat!$G$7)),Résultat!$G$7)),Résultat!$G$7)), "")</f>
        <v/>
      </c>
    </row>
    <row r="648" spans="1:11" ht="20.100000000000001" customHeight="1">
      <c r="A648" s="26"/>
      <c r="B648" s="27"/>
      <c r="C648" s="11" t="str">
        <f>IF($B648 &lt;&gt; "",VLOOKUP(MID(B648,3,5),'Recyclabilité Prod Matx'!C:F,2,FALSE), "")</f>
        <v/>
      </c>
      <c r="D648" s="11" t="str">
        <f>IF($B648 &lt;&gt; "",VLOOKUP(MID(B648,3,5),'Recyclabilité Prod Matx'!C:F,3,FALSE),"")</f>
        <v/>
      </c>
      <c r="E648" s="11" t="str">
        <f>IF($B648 &lt;&gt; "",VLOOKUP(MID(B648,3,5),'Recyclabilité Prod Matx'!C:F,4,FALSE), "")</f>
        <v/>
      </c>
      <c r="F648" s="12" t="str">
        <f>IF($B648 &lt;&gt; "", IF(C648="Totale","",IF(D648 = 0, "", VLOOKUP(D648,'Cond Compo'!A:B,2,FALSE))),"")</f>
        <v/>
      </c>
      <c r="G648" s="28"/>
      <c r="H648" s="11" t="str">
        <f xml:space="preserve"> IF(C648="Totale",2,IF($G648 &lt;&gt; "", IF(D648 = "E",MATCH(G648, 'Cond Compo'!D$16:D$18, 0), MATCH(G648, 'Cond Compo'!C$16:C$19, 0)), ""))</f>
        <v/>
      </c>
      <c r="I648" s="12" t="str">
        <f>IF($E648 &lt;&gt; "", IF(E648 = 0, "", VLOOKUP(E648,'Cond Perturbation'!A:B,2,FALSE)),"")</f>
        <v/>
      </c>
      <c r="J648" s="28"/>
      <c r="K648" s="29" t="str">
        <f>IF($B648 &lt;&gt; "", IF(C648="Oui",IF(H648=1,IF(E648=0,Résultat!G$8,IF(J648="No",Résultat!$G$8,Résultat!$G$7)),IF(H648=2,IF(E648=0,Résultat!G$9,IF(J648="No",Résultat!$G$9,Résultat!$G$7)),Résultat!$G$7)),IF(C648 = "Totale", IF(H648=1,IF(E648=0,Résultat!G$8,IF(J648="No",Résultat!$G$9,Résultat!$G$7)),IF(H648=2,IF(E648=0,Résultat!G$9,IF(J648="No",Résultat!$G$9,Résultat!$G$7)),Résultat!$G$7)),Résultat!$G$7)), "")</f>
        <v/>
      </c>
    </row>
    <row r="649" spans="1:11" ht="20.100000000000001" customHeight="1">
      <c r="A649" s="26"/>
      <c r="B649" s="27"/>
      <c r="C649" s="11" t="str">
        <f>IF($B649 &lt;&gt; "",VLOOKUP(MID(B649,3,5),'Recyclabilité Prod Matx'!C:F,2,FALSE), "")</f>
        <v/>
      </c>
      <c r="D649" s="11" t="str">
        <f>IF($B649 &lt;&gt; "",VLOOKUP(MID(B649,3,5),'Recyclabilité Prod Matx'!C:F,3,FALSE),"")</f>
        <v/>
      </c>
      <c r="E649" s="11" t="str">
        <f>IF($B649 &lt;&gt; "",VLOOKUP(MID(B649,3,5),'Recyclabilité Prod Matx'!C:F,4,FALSE), "")</f>
        <v/>
      </c>
      <c r="F649" s="12" t="str">
        <f>IF($B649 &lt;&gt; "", IF(C649="Totale","",IF(D649 = 0, "", VLOOKUP(D649,'Cond Compo'!A:B,2,FALSE))),"")</f>
        <v/>
      </c>
      <c r="G649" s="28"/>
      <c r="H649" s="11" t="str">
        <f xml:space="preserve"> IF(C649="Totale",2,IF($G649 &lt;&gt; "", IF(D649 = "E",MATCH(G649, 'Cond Compo'!D$16:D$18, 0), MATCH(G649, 'Cond Compo'!C$16:C$19, 0)), ""))</f>
        <v/>
      </c>
      <c r="I649" s="12" t="str">
        <f>IF($E649 &lt;&gt; "", IF(E649 = 0, "", VLOOKUP(E649,'Cond Perturbation'!A:B,2,FALSE)),"")</f>
        <v/>
      </c>
      <c r="J649" s="28"/>
      <c r="K649" s="29" t="str">
        <f>IF($B649 &lt;&gt; "", IF(C649="Oui",IF(H649=1,IF(E649=0,Résultat!G$8,IF(J649="No",Résultat!$G$8,Résultat!$G$7)),IF(H649=2,IF(E649=0,Résultat!G$9,IF(J649="No",Résultat!$G$9,Résultat!$G$7)),Résultat!$G$7)),IF(C649 = "Totale", IF(H649=1,IF(E649=0,Résultat!G$8,IF(J649="No",Résultat!$G$9,Résultat!$G$7)),IF(H649=2,IF(E649=0,Résultat!G$9,IF(J649="No",Résultat!$G$9,Résultat!$G$7)),Résultat!$G$7)),Résultat!$G$7)), "")</f>
        <v/>
      </c>
    </row>
    <row r="650" spans="1:11" ht="20.100000000000001" customHeight="1">
      <c r="A650" s="26"/>
      <c r="B650" s="27"/>
      <c r="C650" s="11" t="str">
        <f>IF($B650 &lt;&gt; "",VLOOKUP(MID(B650,3,5),'Recyclabilité Prod Matx'!C:F,2,FALSE), "")</f>
        <v/>
      </c>
      <c r="D650" s="11" t="str">
        <f>IF($B650 &lt;&gt; "",VLOOKUP(MID(B650,3,5),'Recyclabilité Prod Matx'!C:F,3,FALSE),"")</f>
        <v/>
      </c>
      <c r="E650" s="11" t="str">
        <f>IF($B650 &lt;&gt; "",VLOOKUP(MID(B650,3,5),'Recyclabilité Prod Matx'!C:F,4,FALSE), "")</f>
        <v/>
      </c>
      <c r="F650" s="12" t="str">
        <f>IF($B650 &lt;&gt; "", IF(C650="Totale","",IF(D650 = 0, "", VLOOKUP(D650,'Cond Compo'!A:B,2,FALSE))),"")</f>
        <v/>
      </c>
      <c r="G650" s="28"/>
      <c r="H650" s="11" t="str">
        <f xml:space="preserve"> IF(C650="Totale",2,IF($G650 &lt;&gt; "", IF(D650 = "E",MATCH(G650, 'Cond Compo'!D$16:D$18, 0), MATCH(G650, 'Cond Compo'!C$16:C$19, 0)), ""))</f>
        <v/>
      </c>
      <c r="I650" s="12" t="str">
        <f>IF($E650 &lt;&gt; "", IF(E650 = 0, "", VLOOKUP(E650,'Cond Perturbation'!A:B,2,FALSE)),"")</f>
        <v/>
      </c>
      <c r="J650" s="28"/>
      <c r="K650" s="29" t="str">
        <f>IF($B650 &lt;&gt; "", IF(C650="Oui",IF(H650=1,IF(E650=0,Résultat!G$8,IF(J650="No",Résultat!$G$8,Résultat!$G$7)),IF(H650=2,IF(E650=0,Résultat!G$9,IF(J650="No",Résultat!$G$9,Résultat!$G$7)),Résultat!$G$7)),IF(C650 = "Totale", IF(H650=1,IF(E650=0,Résultat!G$8,IF(J650="No",Résultat!$G$9,Résultat!$G$7)),IF(H650=2,IF(E650=0,Résultat!G$9,IF(J650="No",Résultat!$G$9,Résultat!$G$7)),Résultat!$G$7)),Résultat!$G$7)), "")</f>
        <v/>
      </c>
    </row>
    <row r="651" spans="1:11" ht="20.100000000000001" customHeight="1">
      <c r="A651" s="26"/>
      <c r="B651" s="27"/>
      <c r="C651" s="11" t="str">
        <f>IF($B651 &lt;&gt; "",VLOOKUP(MID(B651,3,5),'Recyclabilité Prod Matx'!C:F,2,FALSE), "")</f>
        <v/>
      </c>
      <c r="D651" s="11" t="str">
        <f>IF($B651 &lt;&gt; "",VLOOKUP(MID(B651,3,5),'Recyclabilité Prod Matx'!C:F,3,FALSE),"")</f>
        <v/>
      </c>
      <c r="E651" s="11" t="str">
        <f>IF($B651 &lt;&gt; "",VLOOKUP(MID(B651,3,5),'Recyclabilité Prod Matx'!C:F,4,FALSE), "")</f>
        <v/>
      </c>
      <c r="F651" s="12" t="str">
        <f>IF($B651 &lt;&gt; "", IF(C651="Totale","",IF(D651 = 0, "", VLOOKUP(D651,'Cond Compo'!A:B,2,FALSE))),"")</f>
        <v/>
      </c>
      <c r="G651" s="28"/>
      <c r="H651" s="11" t="str">
        <f xml:space="preserve"> IF(C651="Totale",2,IF($G651 &lt;&gt; "", IF(D651 = "E",MATCH(G651, 'Cond Compo'!D$16:D$18, 0), MATCH(G651, 'Cond Compo'!C$16:C$19, 0)), ""))</f>
        <v/>
      </c>
      <c r="I651" s="12" t="str">
        <f>IF($E651 &lt;&gt; "", IF(E651 = 0, "", VLOOKUP(E651,'Cond Perturbation'!A:B,2,FALSE)),"")</f>
        <v/>
      </c>
      <c r="J651" s="28"/>
      <c r="K651" s="29" t="str">
        <f>IF($B651 &lt;&gt; "", IF(C651="Oui",IF(H651=1,IF(E651=0,Résultat!G$8,IF(J651="No",Résultat!$G$8,Résultat!$G$7)),IF(H651=2,IF(E651=0,Résultat!G$9,IF(J651="No",Résultat!$G$9,Résultat!$G$7)),Résultat!$G$7)),IF(C651 = "Totale", IF(H651=1,IF(E651=0,Résultat!G$8,IF(J651="No",Résultat!$G$9,Résultat!$G$7)),IF(H651=2,IF(E651=0,Résultat!G$9,IF(J651="No",Résultat!$G$9,Résultat!$G$7)),Résultat!$G$7)),Résultat!$G$7)), "")</f>
        <v/>
      </c>
    </row>
    <row r="652" spans="1:11" ht="20.100000000000001" customHeight="1">
      <c r="A652" s="26"/>
      <c r="B652" s="27"/>
      <c r="C652" s="11" t="str">
        <f>IF($B652 &lt;&gt; "",VLOOKUP(MID(B652,3,5),'Recyclabilité Prod Matx'!C:F,2,FALSE), "")</f>
        <v/>
      </c>
      <c r="D652" s="11" t="str">
        <f>IF($B652 &lt;&gt; "",VLOOKUP(MID(B652,3,5),'Recyclabilité Prod Matx'!C:F,3,FALSE),"")</f>
        <v/>
      </c>
      <c r="E652" s="11" t="str">
        <f>IF($B652 &lt;&gt; "",VLOOKUP(MID(B652,3,5),'Recyclabilité Prod Matx'!C:F,4,FALSE), "")</f>
        <v/>
      </c>
      <c r="F652" s="12" t="str">
        <f>IF($B652 &lt;&gt; "", IF(C652="Totale","",IF(D652 = 0, "", VLOOKUP(D652,'Cond Compo'!A:B,2,FALSE))),"")</f>
        <v/>
      </c>
      <c r="G652" s="28"/>
      <c r="H652" s="11" t="str">
        <f xml:space="preserve"> IF(C652="Totale",2,IF($G652 &lt;&gt; "", IF(D652 = "E",MATCH(G652, 'Cond Compo'!D$16:D$18, 0), MATCH(G652, 'Cond Compo'!C$16:C$19, 0)), ""))</f>
        <v/>
      </c>
      <c r="I652" s="12" t="str">
        <f>IF($E652 &lt;&gt; "", IF(E652 = 0, "", VLOOKUP(E652,'Cond Perturbation'!A:B,2,FALSE)),"")</f>
        <v/>
      </c>
      <c r="J652" s="28"/>
      <c r="K652" s="29" t="str">
        <f>IF($B652 &lt;&gt; "", IF(C652="Oui",IF(H652=1,IF(E652=0,Résultat!G$8,IF(J652="No",Résultat!$G$8,Résultat!$G$7)),IF(H652=2,IF(E652=0,Résultat!G$9,IF(J652="No",Résultat!$G$9,Résultat!$G$7)),Résultat!$G$7)),IF(C652 = "Totale", IF(H652=1,IF(E652=0,Résultat!G$8,IF(J652="No",Résultat!$G$9,Résultat!$G$7)),IF(H652=2,IF(E652=0,Résultat!G$9,IF(J652="No",Résultat!$G$9,Résultat!$G$7)),Résultat!$G$7)),Résultat!$G$7)), "")</f>
        <v/>
      </c>
    </row>
    <row r="653" spans="1:11" ht="20.100000000000001" customHeight="1">
      <c r="A653" s="26"/>
      <c r="B653" s="27"/>
      <c r="C653" s="11" t="str">
        <f>IF($B653 &lt;&gt; "",VLOOKUP(MID(B653,3,5),'Recyclabilité Prod Matx'!C:F,2,FALSE), "")</f>
        <v/>
      </c>
      <c r="D653" s="11" t="str">
        <f>IF($B653 &lt;&gt; "",VLOOKUP(MID(B653,3,5),'Recyclabilité Prod Matx'!C:F,3,FALSE),"")</f>
        <v/>
      </c>
      <c r="E653" s="11" t="str">
        <f>IF($B653 &lt;&gt; "",VLOOKUP(MID(B653,3,5),'Recyclabilité Prod Matx'!C:F,4,FALSE), "")</f>
        <v/>
      </c>
      <c r="F653" s="12" t="str">
        <f>IF($B653 &lt;&gt; "", IF(C653="Totale","",IF(D653 = 0, "", VLOOKUP(D653,'Cond Compo'!A:B,2,FALSE))),"")</f>
        <v/>
      </c>
      <c r="G653" s="28"/>
      <c r="H653" s="11" t="str">
        <f xml:space="preserve"> IF(C653="Totale",2,IF($G653 &lt;&gt; "", IF(D653 = "E",MATCH(G653, 'Cond Compo'!D$16:D$18, 0), MATCH(G653, 'Cond Compo'!C$16:C$19, 0)), ""))</f>
        <v/>
      </c>
      <c r="I653" s="12" t="str">
        <f>IF($E653 &lt;&gt; "", IF(E653 = 0, "", VLOOKUP(E653,'Cond Perturbation'!A:B,2,FALSE)),"")</f>
        <v/>
      </c>
      <c r="J653" s="28"/>
      <c r="K653" s="29" t="str">
        <f>IF($B653 &lt;&gt; "", IF(C653="Oui",IF(H653=1,IF(E653=0,Résultat!G$8,IF(J653="No",Résultat!$G$8,Résultat!$G$7)),IF(H653=2,IF(E653=0,Résultat!G$9,IF(J653="No",Résultat!$G$9,Résultat!$G$7)),Résultat!$G$7)),IF(C653 = "Totale", IF(H653=1,IF(E653=0,Résultat!G$8,IF(J653="No",Résultat!$G$9,Résultat!$G$7)),IF(H653=2,IF(E653=0,Résultat!G$9,IF(J653="No",Résultat!$G$9,Résultat!$G$7)),Résultat!$G$7)),Résultat!$G$7)), "")</f>
        <v/>
      </c>
    </row>
    <row r="654" spans="1:11" ht="20.100000000000001" customHeight="1">
      <c r="A654" s="26"/>
      <c r="B654" s="27"/>
      <c r="C654" s="11" t="str">
        <f>IF($B654 &lt;&gt; "",VLOOKUP(MID(B654,3,5),'Recyclabilité Prod Matx'!C:F,2,FALSE), "")</f>
        <v/>
      </c>
      <c r="D654" s="11" t="str">
        <f>IF($B654 &lt;&gt; "",VLOOKUP(MID(B654,3,5),'Recyclabilité Prod Matx'!C:F,3,FALSE),"")</f>
        <v/>
      </c>
      <c r="E654" s="11" t="str">
        <f>IF($B654 &lt;&gt; "",VLOOKUP(MID(B654,3,5),'Recyclabilité Prod Matx'!C:F,4,FALSE), "")</f>
        <v/>
      </c>
      <c r="F654" s="12" t="str">
        <f>IF($B654 &lt;&gt; "", IF(C654="Totale","",IF(D654 = 0, "", VLOOKUP(D654,'Cond Compo'!A:B,2,FALSE))),"")</f>
        <v/>
      </c>
      <c r="G654" s="28"/>
      <c r="H654" s="11" t="str">
        <f xml:space="preserve"> IF(C654="Totale",2,IF($G654 &lt;&gt; "", IF(D654 = "E",MATCH(G654, 'Cond Compo'!D$16:D$18, 0), MATCH(G654, 'Cond Compo'!C$16:C$19, 0)), ""))</f>
        <v/>
      </c>
      <c r="I654" s="12" t="str">
        <f>IF($E654 &lt;&gt; "", IF(E654 = 0, "", VLOOKUP(E654,'Cond Perturbation'!A:B,2,FALSE)),"")</f>
        <v/>
      </c>
      <c r="J654" s="28"/>
      <c r="K654" s="29" t="str">
        <f>IF($B654 &lt;&gt; "", IF(C654="Oui",IF(H654=1,IF(E654=0,Résultat!G$8,IF(J654="No",Résultat!$G$8,Résultat!$G$7)),IF(H654=2,IF(E654=0,Résultat!G$9,IF(J654="No",Résultat!$G$9,Résultat!$G$7)),Résultat!$G$7)),IF(C654 = "Totale", IF(H654=1,IF(E654=0,Résultat!G$8,IF(J654="No",Résultat!$G$9,Résultat!$G$7)),IF(H654=2,IF(E654=0,Résultat!G$9,IF(J654="No",Résultat!$G$9,Résultat!$G$7)),Résultat!$G$7)),Résultat!$G$7)), "")</f>
        <v/>
      </c>
    </row>
    <row r="655" spans="1:11" ht="20.100000000000001" customHeight="1">
      <c r="A655" s="26"/>
      <c r="B655" s="27"/>
      <c r="C655" s="11" t="str">
        <f>IF($B655 &lt;&gt; "",VLOOKUP(MID(B655,3,5),'Recyclabilité Prod Matx'!C:F,2,FALSE), "")</f>
        <v/>
      </c>
      <c r="D655" s="11" t="str">
        <f>IF($B655 &lt;&gt; "",VLOOKUP(MID(B655,3,5),'Recyclabilité Prod Matx'!C:F,3,FALSE),"")</f>
        <v/>
      </c>
      <c r="E655" s="11" t="str">
        <f>IF($B655 &lt;&gt; "",VLOOKUP(MID(B655,3,5),'Recyclabilité Prod Matx'!C:F,4,FALSE), "")</f>
        <v/>
      </c>
      <c r="F655" s="12" t="str">
        <f>IF($B655 &lt;&gt; "", IF(C655="Totale","",IF(D655 = 0, "", VLOOKUP(D655,'Cond Compo'!A:B,2,FALSE))),"")</f>
        <v/>
      </c>
      <c r="G655" s="28"/>
      <c r="H655" s="11" t="str">
        <f xml:space="preserve"> IF(C655="Totale",2,IF($G655 &lt;&gt; "", IF(D655 = "E",MATCH(G655, 'Cond Compo'!D$16:D$18, 0), MATCH(G655, 'Cond Compo'!C$16:C$19, 0)), ""))</f>
        <v/>
      </c>
      <c r="I655" s="12" t="str">
        <f>IF($E655 &lt;&gt; "", IF(E655 = 0, "", VLOOKUP(E655,'Cond Perturbation'!A:B,2,FALSE)),"")</f>
        <v/>
      </c>
      <c r="J655" s="28"/>
      <c r="K655" s="29" t="str">
        <f>IF($B655 &lt;&gt; "", IF(C655="Oui",IF(H655=1,IF(E655=0,Résultat!G$8,IF(J655="No",Résultat!$G$8,Résultat!$G$7)),IF(H655=2,IF(E655=0,Résultat!G$9,IF(J655="No",Résultat!$G$9,Résultat!$G$7)),Résultat!$G$7)),IF(C655 = "Totale", IF(H655=1,IF(E655=0,Résultat!G$8,IF(J655="No",Résultat!$G$9,Résultat!$G$7)),IF(H655=2,IF(E655=0,Résultat!G$9,IF(J655="No",Résultat!$G$9,Résultat!$G$7)),Résultat!$G$7)),Résultat!$G$7)), "")</f>
        <v/>
      </c>
    </row>
    <row r="656" spans="1:11" ht="20.100000000000001" customHeight="1">
      <c r="A656" s="26"/>
      <c r="B656" s="27"/>
      <c r="C656" s="11" t="str">
        <f>IF($B656 &lt;&gt; "",VLOOKUP(MID(B656,3,5),'Recyclabilité Prod Matx'!C:F,2,FALSE), "")</f>
        <v/>
      </c>
      <c r="D656" s="11" t="str">
        <f>IF($B656 &lt;&gt; "",VLOOKUP(MID(B656,3,5),'Recyclabilité Prod Matx'!C:F,3,FALSE),"")</f>
        <v/>
      </c>
      <c r="E656" s="11" t="str">
        <f>IF($B656 &lt;&gt; "",VLOOKUP(MID(B656,3,5),'Recyclabilité Prod Matx'!C:F,4,FALSE), "")</f>
        <v/>
      </c>
      <c r="F656" s="12" t="str">
        <f>IF($B656 &lt;&gt; "", IF(C656="Totale","",IF(D656 = 0, "", VLOOKUP(D656,'Cond Compo'!A:B,2,FALSE))),"")</f>
        <v/>
      </c>
      <c r="G656" s="28"/>
      <c r="H656" s="11" t="str">
        <f xml:space="preserve"> IF(C656="Totale",2,IF($G656 &lt;&gt; "", IF(D656 = "E",MATCH(G656, 'Cond Compo'!D$16:D$18, 0), MATCH(G656, 'Cond Compo'!C$16:C$19, 0)), ""))</f>
        <v/>
      </c>
      <c r="I656" s="12" t="str">
        <f>IF($E656 &lt;&gt; "", IF(E656 = 0, "", VLOOKUP(E656,'Cond Perturbation'!A:B,2,FALSE)),"")</f>
        <v/>
      </c>
      <c r="J656" s="28"/>
      <c r="K656" s="29" t="str">
        <f>IF($B656 &lt;&gt; "", IF(C656="Oui",IF(H656=1,IF(E656=0,Résultat!G$8,IF(J656="No",Résultat!$G$8,Résultat!$G$7)),IF(H656=2,IF(E656=0,Résultat!G$9,IF(J656="No",Résultat!$G$9,Résultat!$G$7)),Résultat!$G$7)),IF(C656 = "Totale", IF(H656=1,IF(E656=0,Résultat!G$8,IF(J656="No",Résultat!$G$9,Résultat!$G$7)),IF(H656=2,IF(E656=0,Résultat!G$9,IF(J656="No",Résultat!$G$9,Résultat!$G$7)),Résultat!$G$7)),Résultat!$G$7)), "")</f>
        <v/>
      </c>
    </row>
    <row r="657" spans="1:11" ht="20.100000000000001" customHeight="1">
      <c r="A657" s="26"/>
      <c r="B657" s="27"/>
      <c r="C657" s="11" t="str">
        <f>IF($B657 &lt;&gt; "",VLOOKUP(MID(B657,3,5),'Recyclabilité Prod Matx'!C:F,2,FALSE), "")</f>
        <v/>
      </c>
      <c r="D657" s="11" t="str">
        <f>IF($B657 &lt;&gt; "",VLOOKUP(MID(B657,3,5),'Recyclabilité Prod Matx'!C:F,3,FALSE),"")</f>
        <v/>
      </c>
      <c r="E657" s="11" t="str">
        <f>IF($B657 &lt;&gt; "",VLOOKUP(MID(B657,3,5),'Recyclabilité Prod Matx'!C:F,4,FALSE), "")</f>
        <v/>
      </c>
      <c r="F657" s="12" t="str">
        <f>IF($B657 &lt;&gt; "", IF(C657="Totale","",IF(D657 = 0, "", VLOOKUP(D657,'Cond Compo'!A:B,2,FALSE))),"")</f>
        <v/>
      </c>
      <c r="G657" s="28"/>
      <c r="H657" s="11" t="str">
        <f xml:space="preserve"> IF(C657="Totale",2,IF($G657 &lt;&gt; "", IF(D657 = "E",MATCH(G657, 'Cond Compo'!D$16:D$18, 0), MATCH(G657, 'Cond Compo'!C$16:C$19, 0)), ""))</f>
        <v/>
      </c>
      <c r="I657" s="12" t="str">
        <f>IF($E657 &lt;&gt; "", IF(E657 = 0, "", VLOOKUP(E657,'Cond Perturbation'!A:B,2,FALSE)),"")</f>
        <v/>
      </c>
      <c r="J657" s="28"/>
      <c r="K657" s="29" t="str">
        <f>IF($B657 &lt;&gt; "", IF(C657="Oui",IF(H657=1,IF(E657=0,Résultat!G$8,IF(J657="No",Résultat!$G$8,Résultat!$G$7)),IF(H657=2,IF(E657=0,Résultat!G$9,IF(J657="No",Résultat!$G$9,Résultat!$G$7)),Résultat!$G$7)),IF(C657 = "Totale", IF(H657=1,IF(E657=0,Résultat!G$8,IF(J657="No",Résultat!$G$9,Résultat!$G$7)),IF(H657=2,IF(E657=0,Résultat!G$9,IF(J657="No",Résultat!$G$9,Résultat!$G$7)),Résultat!$G$7)),Résultat!$G$7)), "")</f>
        <v/>
      </c>
    </row>
    <row r="658" spans="1:11" ht="20.100000000000001" customHeight="1">
      <c r="A658" s="26"/>
      <c r="B658" s="27"/>
      <c r="C658" s="11" t="str">
        <f>IF($B658 &lt;&gt; "",VLOOKUP(MID(B658,3,5),'Recyclabilité Prod Matx'!C:F,2,FALSE), "")</f>
        <v/>
      </c>
      <c r="D658" s="11" t="str">
        <f>IF($B658 &lt;&gt; "",VLOOKUP(MID(B658,3,5),'Recyclabilité Prod Matx'!C:F,3,FALSE),"")</f>
        <v/>
      </c>
      <c r="E658" s="11" t="str">
        <f>IF($B658 &lt;&gt; "",VLOOKUP(MID(B658,3,5),'Recyclabilité Prod Matx'!C:F,4,FALSE), "")</f>
        <v/>
      </c>
      <c r="F658" s="12" t="str">
        <f>IF($B658 &lt;&gt; "", IF(C658="Totale","",IF(D658 = 0, "", VLOOKUP(D658,'Cond Compo'!A:B,2,FALSE))),"")</f>
        <v/>
      </c>
      <c r="G658" s="28"/>
      <c r="H658" s="11" t="str">
        <f xml:space="preserve"> IF(C658="Totale",2,IF($G658 &lt;&gt; "", IF(D658 = "E",MATCH(G658, 'Cond Compo'!D$16:D$18, 0), MATCH(G658, 'Cond Compo'!C$16:C$19, 0)), ""))</f>
        <v/>
      </c>
      <c r="I658" s="12" t="str">
        <f>IF($E658 &lt;&gt; "", IF(E658 = 0, "", VLOOKUP(E658,'Cond Perturbation'!A:B,2,FALSE)),"")</f>
        <v/>
      </c>
      <c r="J658" s="28"/>
      <c r="K658" s="29" t="str">
        <f>IF($B658 &lt;&gt; "", IF(C658="Oui",IF(H658=1,IF(E658=0,Résultat!G$8,IF(J658="No",Résultat!$G$8,Résultat!$G$7)),IF(H658=2,IF(E658=0,Résultat!G$9,IF(J658="No",Résultat!$G$9,Résultat!$G$7)),Résultat!$G$7)),IF(C658 = "Totale", IF(H658=1,IF(E658=0,Résultat!G$8,IF(J658="No",Résultat!$G$9,Résultat!$G$7)),IF(H658=2,IF(E658=0,Résultat!G$9,IF(J658="No",Résultat!$G$9,Résultat!$G$7)),Résultat!$G$7)),Résultat!$G$7)), "")</f>
        <v/>
      </c>
    </row>
    <row r="659" spans="1:11" ht="20.100000000000001" customHeight="1">
      <c r="A659" s="26"/>
      <c r="B659" s="27"/>
      <c r="C659" s="11" t="str">
        <f>IF($B659 &lt;&gt; "",VLOOKUP(MID(B659,3,5),'Recyclabilité Prod Matx'!C:F,2,FALSE), "")</f>
        <v/>
      </c>
      <c r="D659" s="11" t="str">
        <f>IF($B659 &lt;&gt; "",VLOOKUP(MID(B659,3,5),'Recyclabilité Prod Matx'!C:F,3,FALSE),"")</f>
        <v/>
      </c>
      <c r="E659" s="11" t="str">
        <f>IF($B659 &lt;&gt; "",VLOOKUP(MID(B659,3,5),'Recyclabilité Prod Matx'!C:F,4,FALSE), "")</f>
        <v/>
      </c>
      <c r="F659" s="12" t="str">
        <f>IF($B659 &lt;&gt; "", IF(C659="Totale","",IF(D659 = 0, "", VLOOKUP(D659,'Cond Compo'!A:B,2,FALSE))),"")</f>
        <v/>
      </c>
      <c r="G659" s="28"/>
      <c r="H659" s="11" t="str">
        <f xml:space="preserve"> IF(C659="Totale",2,IF($G659 &lt;&gt; "", IF(D659 = "E",MATCH(G659, 'Cond Compo'!D$16:D$18, 0), MATCH(G659, 'Cond Compo'!C$16:C$19, 0)), ""))</f>
        <v/>
      </c>
      <c r="I659" s="12" t="str">
        <f>IF($E659 &lt;&gt; "", IF(E659 = 0, "", VLOOKUP(E659,'Cond Perturbation'!A:B,2,FALSE)),"")</f>
        <v/>
      </c>
      <c r="J659" s="28"/>
      <c r="K659" s="29" t="str">
        <f>IF($B659 &lt;&gt; "", IF(C659="Oui",IF(H659=1,IF(E659=0,Résultat!G$8,IF(J659="No",Résultat!$G$8,Résultat!$G$7)),IF(H659=2,IF(E659=0,Résultat!G$9,IF(J659="No",Résultat!$G$9,Résultat!$G$7)),Résultat!$G$7)),IF(C659 = "Totale", IF(H659=1,IF(E659=0,Résultat!G$8,IF(J659="No",Résultat!$G$9,Résultat!$G$7)),IF(H659=2,IF(E659=0,Résultat!G$9,IF(J659="No",Résultat!$G$9,Résultat!$G$7)),Résultat!$G$7)),Résultat!$G$7)), "")</f>
        <v/>
      </c>
    </row>
    <row r="660" spans="1:11" ht="20.100000000000001" customHeight="1">
      <c r="A660" s="26"/>
      <c r="B660" s="27"/>
      <c r="C660" s="11" t="str">
        <f>IF($B660 &lt;&gt; "",VLOOKUP(MID(B660,3,5),'Recyclabilité Prod Matx'!C:F,2,FALSE), "")</f>
        <v/>
      </c>
      <c r="D660" s="11" t="str">
        <f>IF($B660 &lt;&gt; "",VLOOKUP(MID(B660,3,5),'Recyclabilité Prod Matx'!C:F,3,FALSE),"")</f>
        <v/>
      </c>
      <c r="E660" s="11" t="str">
        <f>IF($B660 &lt;&gt; "",VLOOKUP(MID(B660,3,5),'Recyclabilité Prod Matx'!C:F,4,FALSE), "")</f>
        <v/>
      </c>
      <c r="F660" s="12" t="str">
        <f>IF($B660 &lt;&gt; "", IF(C660="Totale","",IF(D660 = 0, "", VLOOKUP(D660,'Cond Compo'!A:B,2,FALSE))),"")</f>
        <v/>
      </c>
      <c r="G660" s="28"/>
      <c r="H660" s="11" t="str">
        <f xml:space="preserve"> IF(C660="Totale",2,IF($G660 &lt;&gt; "", IF(D660 = "E",MATCH(G660, 'Cond Compo'!D$16:D$18, 0), MATCH(G660, 'Cond Compo'!C$16:C$19, 0)), ""))</f>
        <v/>
      </c>
      <c r="I660" s="12" t="str">
        <f>IF($E660 &lt;&gt; "", IF(E660 = 0, "", VLOOKUP(E660,'Cond Perturbation'!A:B,2,FALSE)),"")</f>
        <v/>
      </c>
      <c r="J660" s="28"/>
      <c r="K660" s="29" t="str">
        <f>IF($B660 &lt;&gt; "", IF(C660="Oui",IF(H660=1,IF(E660=0,Résultat!G$8,IF(J660="No",Résultat!$G$8,Résultat!$G$7)),IF(H660=2,IF(E660=0,Résultat!G$9,IF(J660="No",Résultat!$G$9,Résultat!$G$7)),Résultat!$G$7)),IF(C660 = "Totale", IF(H660=1,IF(E660=0,Résultat!G$8,IF(J660="No",Résultat!$G$9,Résultat!$G$7)),IF(H660=2,IF(E660=0,Résultat!G$9,IF(J660="No",Résultat!$G$9,Résultat!$G$7)),Résultat!$G$7)),Résultat!$G$7)), "")</f>
        <v/>
      </c>
    </row>
    <row r="661" spans="1:11" ht="20.100000000000001" customHeight="1">
      <c r="A661" s="26"/>
      <c r="B661" s="27"/>
      <c r="C661" s="11" t="str">
        <f>IF($B661 &lt;&gt; "",VLOOKUP(MID(B661,3,5),'Recyclabilité Prod Matx'!C:F,2,FALSE), "")</f>
        <v/>
      </c>
      <c r="D661" s="11" t="str">
        <f>IF($B661 &lt;&gt; "",VLOOKUP(MID(B661,3,5),'Recyclabilité Prod Matx'!C:F,3,FALSE),"")</f>
        <v/>
      </c>
      <c r="E661" s="11" t="str">
        <f>IF($B661 &lt;&gt; "",VLOOKUP(MID(B661,3,5),'Recyclabilité Prod Matx'!C:F,4,FALSE), "")</f>
        <v/>
      </c>
      <c r="F661" s="12" t="str">
        <f>IF($B661 &lt;&gt; "", IF(C661="Totale","",IF(D661 = 0, "", VLOOKUP(D661,'Cond Compo'!A:B,2,FALSE))),"")</f>
        <v/>
      </c>
      <c r="G661" s="28"/>
      <c r="H661" s="11" t="str">
        <f xml:space="preserve"> IF(C661="Totale",2,IF($G661 &lt;&gt; "", IF(D661 = "E",MATCH(G661, 'Cond Compo'!D$16:D$18, 0), MATCH(G661, 'Cond Compo'!C$16:C$19, 0)), ""))</f>
        <v/>
      </c>
      <c r="I661" s="12" t="str">
        <f>IF($E661 &lt;&gt; "", IF(E661 = 0, "", VLOOKUP(E661,'Cond Perturbation'!A:B,2,FALSE)),"")</f>
        <v/>
      </c>
      <c r="J661" s="28"/>
      <c r="K661" s="29" t="str">
        <f>IF($B661 &lt;&gt; "", IF(C661="Oui",IF(H661=1,IF(E661=0,Résultat!G$8,IF(J661="No",Résultat!$G$8,Résultat!$G$7)),IF(H661=2,IF(E661=0,Résultat!G$9,IF(J661="No",Résultat!$G$9,Résultat!$G$7)),Résultat!$G$7)),IF(C661 = "Totale", IF(H661=1,IF(E661=0,Résultat!G$8,IF(J661="No",Résultat!$G$9,Résultat!$G$7)),IF(H661=2,IF(E661=0,Résultat!G$9,IF(J661="No",Résultat!$G$9,Résultat!$G$7)),Résultat!$G$7)),Résultat!$G$7)), "")</f>
        <v/>
      </c>
    </row>
    <row r="662" spans="1:11" ht="20.100000000000001" customHeight="1">
      <c r="A662" s="26"/>
      <c r="B662" s="27"/>
      <c r="C662" s="11" t="str">
        <f>IF($B662 &lt;&gt; "",VLOOKUP(MID(B662,3,5),'Recyclabilité Prod Matx'!C:F,2,FALSE), "")</f>
        <v/>
      </c>
      <c r="D662" s="11" t="str">
        <f>IF($B662 &lt;&gt; "",VLOOKUP(MID(B662,3,5),'Recyclabilité Prod Matx'!C:F,3,FALSE),"")</f>
        <v/>
      </c>
      <c r="E662" s="11" t="str">
        <f>IF($B662 &lt;&gt; "",VLOOKUP(MID(B662,3,5),'Recyclabilité Prod Matx'!C:F,4,FALSE), "")</f>
        <v/>
      </c>
      <c r="F662" s="12" t="str">
        <f>IF($B662 &lt;&gt; "", IF(C662="Totale","",IF(D662 = 0, "", VLOOKUP(D662,'Cond Compo'!A:B,2,FALSE))),"")</f>
        <v/>
      </c>
      <c r="G662" s="28"/>
      <c r="H662" s="11" t="str">
        <f xml:space="preserve"> IF(C662="Totale",2,IF($G662 &lt;&gt; "", IF(D662 = "E",MATCH(G662, 'Cond Compo'!D$16:D$18, 0), MATCH(G662, 'Cond Compo'!C$16:C$19, 0)), ""))</f>
        <v/>
      </c>
      <c r="I662" s="12" t="str">
        <f>IF($E662 &lt;&gt; "", IF(E662 = 0, "", VLOOKUP(E662,'Cond Perturbation'!A:B,2,FALSE)),"")</f>
        <v/>
      </c>
      <c r="J662" s="28"/>
      <c r="K662" s="29" t="str">
        <f>IF($B662 &lt;&gt; "", IF(C662="Oui",IF(H662=1,IF(E662=0,Résultat!G$8,IF(J662="No",Résultat!$G$8,Résultat!$G$7)),IF(H662=2,IF(E662=0,Résultat!G$9,IF(J662="No",Résultat!$G$9,Résultat!$G$7)),Résultat!$G$7)),IF(C662 = "Totale", IF(H662=1,IF(E662=0,Résultat!G$8,IF(J662="No",Résultat!$G$9,Résultat!$G$7)),IF(H662=2,IF(E662=0,Résultat!G$9,IF(J662="No",Résultat!$G$9,Résultat!$G$7)),Résultat!$G$7)),Résultat!$G$7)), "")</f>
        <v/>
      </c>
    </row>
    <row r="663" spans="1:11" ht="20.100000000000001" customHeight="1">
      <c r="A663" s="26"/>
      <c r="B663" s="27"/>
      <c r="C663" s="11" t="str">
        <f>IF($B663 &lt;&gt; "",VLOOKUP(MID(B663,3,5),'Recyclabilité Prod Matx'!C:F,2,FALSE), "")</f>
        <v/>
      </c>
      <c r="D663" s="11" t="str">
        <f>IF($B663 &lt;&gt; "",VLOOKUP(MID(B663,3,5),'Recyclabilité Prod Matx'!C:F,3,FALSE),"")</f>
        <v/>
      </c>
      <c r="E663" s="11" t="str">
        <f>IF($B663 &lt;&gt; "",VLOOKUP(MID(B663,3,5),'Recyclabilité Prod Matx'!C:F,4,FALSE), "")</f>
        <v/>
      </c>
      <c r="F663" s="12" t="str">
        <f>IF($B663 &lt;&gt; "", IF(C663="Totale","",IF(D663 = 0, "", VLOOKUP(D663,'Cond Compo'!A:B,2,FALSE))),"")</f>
        <v/>
      </c>
      <c r="G663" s="28"/>
      <c r="H663" s="11" t="str">
        <f xml:space="preserve"> IF(C663="Totale",2,IF($G663 &lt;&gt; "", IF(D663 = "E",MATCH(G663, 'Cond Compo'!D$16:D$18, 0), MATCH(G663, 'Cond Compo'!C$16:C$19, 0)), ""))</f>
        <v/>
      </c>
      <c r="I663" s="12" t="str">
        <f>IF($E663 &lt;&gt; "", IF(E663 = 0, "", VLOOKUP(E663,'Cond Perturbation'!A:B,2,FALSE)),"")</f>
        <v/>
      </c>
      <c r="J663" s="28"/>
      <c r="K663" s="29" t="str">
        <f>IF($B663 &lt;&gt; "", IF(C663="Oui",IF(H663=1,IF(E663=0,Résultat!G$8,IF(J663="No",Résultat!$G$8,Résultat!$G$7)),IF(H663=2,IF(E663=0,Résultat!G$9,IF(J663="No",Résultat!$G$9,Résultat!$G$7)),Résultat!$G$7)),IF(C663 = "Totale", IF(H663=1,IF(E663=0,Résultat!G$8,IF(J663="No",Résultat!$G$9,Résultat!$G$7)),IF(H663=2,IF(E663=0,Résultat!G$9,IF(J663="No",Résultat!$G$9,Résultat!$G$7)),Résultat!$G$7)),Résultat!$G$7)), "")</f>
        <v/>
      </c>
    </row>
    <row r="664" spans="1:11" ht="20.100000000000001" customHeight="1">
      <c r="A664" s="26"/>
      <c r="B664" s="27"/>
      <c r="C664" s="11" t="str">
        <f>IF($B664 &lt;&gt; "",VLOOKUP(MID(B664,3,5),'Recyclabilité Prod Matx'!C:F,2,FALSE), "")</f>
        <v/>
      </c>
      <c r="D664" s="11" t="str">
        <f>IF($B664 &lt;&gt; "",VLOOKUP(MID(B664,3,5),'Recyclabilité Prod Matx'!C:F,3,FALSE),"")</f>
        <v/>
      </c>
      <c r="E664" s="11" t="str">
        <f>IF($B664 &lt;&gt; "",VLOOKUP(MID(B664,3,5),'Recyclabilité Prod Matx'!C:F,4,FALSE), "")</f>
        <v/>
      </c>
      <c r="F664" s="12" t="str">
        <f>IF($B664 &lt;&gt; "", IF(C664="Totale","",IF(D664 = 0, "", VLOOKUP(D664,'Cond Compo'!A:B,2,FALSE))),"")</f>
        <v/>
      </c>
      <c r="G664" s="28"/>
      <c r="H664" s="11" t="str">
        <f xml:space="preserve"> IF(C664="Totale",2,IF($G664 &lt;&gt; "", IF(D664 = "E",MATCH(G664, 'Cond Compo'!D$16:D$18, 0), MATCH(G664, 'Cond Compo'!C$16:C$19, 0)), ""))</f>
        <v/>
      </c>
      <c r="I664" s="12" t="str">
        <f>IF($E664 &lt;&gt; "", IF(E664 = 0, "", VLOOKUP(E664,'Cond Perturbation'!A:B,2,FALSE)),"")</f>
        <v/>
      </c>
      <c r="J664" s="28"/>
      <c r="K664" s="29" t="str">
        <f>IF($B664 &lt;&gt; "", IF(C664="Oui",IF(H664=1,IF(E664=0,Résultat!G$8,IF(J664="No",Résultat!$G$8,Résultat!$G$7)),IF(H664=2,IF(E664=0,Résultat!G$9,IF(J664="No",Résultat!$G$9,Résultat!$G$7)),Résultat!$G$7)),IF(C664 = "Totale", IF(H664=1,IF(E664=0,Résultat!G$8,IF(J664="No",Résultat!$G$9,Résultat!$G$7)),IF(H664=2,IF(E664=0,Résultat!G$9,IF(J664="No",Résultat!$G$9,Résultat!$G$7)),Résultat!$G$7)),Résultat!$G$7)), "")</f>
        <v/>
      </c>
    </row>
    <row r="665" spans="1:11" ht="20.100000000000001" customHeight="1">
      <c r="A665" s="26"/>
      <c r="B665" s="27"/>
      <c r="C665" s="11" t="str">
        <f>IF($B665 &lt;&gt; "",VLOOKUP(MID(B665,3,5),'Recyclabilité Prod Matx'!C:F,2,FALSE), "")</f>
        <v/>
      </c>
      <c r="D665" s="11" t="str">
        <f>IF($B665 &lt;&gt; "",VLOOKUP(MID(B665,3,5),'Recyclabilité Prod Matx'!C:F,3,FALSE),"")</f>
        <v/>
      </c>
      <c r="E665" s="11" t="str">
        <f>IF($B665 &lt;&gt; "",VLOOKUP(MID(B665,3,5),'Recyclabilité Prod Matx'!C:F,4,FALSE), "")</f>
        <v/>
      </c>
      <c r="F665" s="12" t="str">
        <f>IF($B665 &lt;&gt; "", IF(C665="Totale","",IF(D665 = 0, "", VLOOKUP(D665,'Cond Compo'!A:B,2,FALSE))),"")</f>
        <v/>
      </c>
      <c r="G665" s="28"/>
      <c r="H665" s="11" t="str">
        <f xml:space="preserve"> IF(C665="Totale",2,IF($G665 &lt;&gt; "", IF(D665 = "E",MATCH(G665, 'Cond Compo'!D$16:D$18, 0), MATCH(G665, 'Cond Compo'!C$16:C$19, 0)), ""))</f>
        <v/>
      </c>
      <c r="I665" s="12" t="str">
        <f>IF($E665 &lt;&gt; "", IF(E665 = 0, "", VLOOKUP(E665,'Cond Perturbation'!A:B,2,FALSE)),"")</f>
        <v/>
      </c>
      <c r="J665" s="28"/>
      <c r="K665" s="29" t="str">
        <f>IF($B665 &lt;&gt; "", IF(C665="Oui",IF(H665=1,IF(E665=0,Résultat!G$8,IF(J665="No",Résultat!$G$8,Résultat!$G$7)),IF(H665=2,IF(E665=0,Résultat!G$9,IF(J665="No",Résultat!$G$9,Résultat!$G$7)),Résultat!$G$7)),IF(C665 = "Totale", IF(H665=1,IF(E665=0,Résultat!G$8,IF(J665="No",Résultat!$G$9,Résultat!$G$7)),IF(H665=2,IF(E665=0,Résultat!G$9,IF(J665="No",Résultat!$G$9,Résultat!$G$7)),Résultat!$G$7)),Résultat!$G$7)), "")</f>
        <v/>
      </c>
    </row>
    <row r="666" spans="1:11" ht="20.100000000000001" customHeight="1">
      <c r="A666" s="26"/>
      <c r="B666" s="27"/>
      <c r="C666" s="11" t="str">
        <f>IF($B666 &lt;&gt; "",VLOOKUP(MID(B666,3,5),'Recyclabilité Prod Matx'!C:F,2,FALSE), "")</f>
        <v/>
      </c>
      <c r="D666" s="11" t="str">
        <f>IF($B666 &lt;&gt; "",VLOOKUP(MID(B666,3,5),'Recyclabilité Prod Matx'!C:F,3,FALSE),"")</f>
        <v/>
      </c>
      <c r="E666" s="11" t="str">
        <f>IF($B666 &lt;&gt; "",VLOOKUP(MID(B666,3,5),'Recyclabilité Prod Matx'!C:F,4,FALSE), "")</f>
        <v/>
      </c>
      <c r="F666" s="12" t="str">
        <f>IF($B666 &lt;&gt; "", IF(C666="Totale","",IF(D666 = 0, "", VLOOKUP(D666,'Cond Compo'!A:B,2,FALSE))),"")</f>
        <v/>
      </c>
      <c r="G666" s="28"/>
      <c r="H666" s="11" t="str">
        <f xml:space="preserve"> IF(C666="Totale",2,IF($G666 &lt;&gt; "", IF(D666 = "E",MATCH(G666, 'Cond Compo'!D$16:D$18, 0), MATCH(G666, 'Cond Compo'!C$16:C$19, 0)), ""))</f>
        <v/>
      </c>
      <c r="I666" s="12" t="str">
        <f>IF($E666 &lt;&gt; "", IF(E666 = 0, "", VLOOKUP(E666,'Cond Perturbation'!A:B,2,FALSE)),"")</f>
        <v/>
      </c>
      <c r="J666" s="28"/>
      <c r="K666" s="29" t="str">
        <f>IF($B666 &lt;&gt; "", IF(C666="Oui",IF(H666=1,IF(E666=0,Résultat!G$8,IF(J666="No",Résultat!$G$8,Résultat!$G$7)),IF(H666=2,IF(E666=0,Résultat!G$9,IF(J666="No",Résultat!$G$9,Résultat!$G$7)),Résultat!$G$7)),IF(C666 = "Totale", IF(H666=1,IF(E666=0,Résultat!G$8,IF(J666="No",Résultat!$G$9,Résultat!$G$7)),IF(H666=2,IF(E666=0,Résultat!G$9,IF(J666="No",Résultat!$G$9,Résultat!$G$7)),Résultat!$G$7)),Résultat!$G$7)), "")</f>
        <v/>
      </c>
    </row>
    <row r="667" spans="1:11" ht="20.100000000000001" customHeight="1">
      <c r="A667" s="26"/>
      <c r="B667" s="27"/>
      <c r="C667" s="11" t="str">
        <f>IF($B667 &lt;&gt; "",VLOOKUP(MID(B667,3,5),'Recyclabilité Prod Matx'!C:F,2,FALSE), "")</f>
        <v/>
      </c>
      <c r="D667" s="11" t="str">
        <f>IF($B667 &lt;&gt; "",VLOOKUP(MID(B667,3,5),'Recyclabilité Prod Matx'!C:F,3,FALSE),"")</f>
        <v/>
      </c>
      <c r="E667" s="11" t="str">
        <f>IF($B667 &lt;&gt; "",VLOOKUP(MID(B667,3,5),'Recyclabilité Prod Matx'!C:F,4,FALSE), "")</f>
        <v/>
      </c>
      <c r="F667" s="12" t="str">
        <f>IF($B667 &lt;&gt; "", IF(C667="Totale","",IF(D667 = 0, "", VLOOKUP(D667,'Cond Compo'!A:B,2,FALSE))),"")</f>
        <v/>
      </c>
      <c r="G667" s="28"/>
      <c r="H667" s="11" t="str">
        <f xml:space="preserve"> IF(C667="Totale",2,IF($G667 &lt;&gt; "", IF(D667 = "E",MATCH(G667, 'Cond Compo'!D$16:D$18, 0), MATCH(G667, 'Cond Compo'!C$16:C$19, 0)), ""))</f>
        <v/>
      </c>
      <c r="I667" s="12" t="str">
        <f>IF($E667 &lt;&gt; "", IF(E667 = 0, "", VLOOKUP(E667,'Cond Perturbation'!A:B,2,FALSE)),"")</f>
        <v/>
      </c>
      <c r="J667" s="28"/>
      <c r="K667" s="29" t="str">
        <f>IF($B667 &lt;&gt; "", IF(C667="Oui",IF(H667=1,IF(E667=0,Résultat!G$8,IF(J667="No",Résultat!$G$8,Résultat!$G$7)),IF(H667=2,IF(E667=0,Résultat!G$9,IF(J667="No",Résultat!$G$9,Résultat!$G$7)),Résultat!$G$7)),IF(C667 = "Totale", IF(H667=1,IF(E667=0,Résultat!G$8,IF(J667="No",Résultat!$G$9,Résultat!$G$7)),IF(H667=2,IF(E667=0,Résultat!G$9,IF(J667="No",Résultat!$G$9,Résultat!$G$7)),Résultat!$G$7)),Résultat!$G$7)), "")</f>
        <v/>
      </c>
    </row>
    <row r="668" spans="1:11" ht="20.100000000000001" customHeight="1">
      <c r="A668" s="26"/>
      <c r="B668" s="27"/>
      <c r="C668" s="11" t="str">
        <f>IF($B668 &lt;&gt; "",VLOOKUP(MID(B668,3,5),'Recyclabilité Prod Matx'!C:F,2,FALSE), "")</f>
        <v/>
      </c>
      <c r="D668" s="11" t="str">
        <f>IF($B668 &lt;&gt; "",VLOOKUP(MID(B668,3,5),'Recyclabilité Prod Matx'!C:F,3,FALSE),"")</f>
        <v/>
      </c>
      <c r="E668" s="11" t="str">
        <f>IF($B668 &lt;&gt; "",VLOOKUP(MID(B668,3,5),'Recyclabilité Prod Matx'!C:F,4,FALSE), "")</f>
        <v/>
      </c>
      <c r="F668" s="12" t="str">
        <f>IF($B668 &lt;&gt; "", IF(C668="Totale","",IF(D668 = 0, "", VLOOKUP(D668,'Cond Compo'!A:B,2,FALSE))),"")</f>
        <v/>
      </c>
      <c r="G668" s="28"/>
      <c r="H668" s="11" t="str">
        <f xml:space="preserve"> IF(C668="Totale",2,IF($G668 &lt;&gt; "", IF(D668 = "E",MATCH(G668, 'Cond Compo'!D$16:D$18, 0), MATCH(G668, 'Cond Compo'!C$16:C$19, 0)), ""))</f>
        <v/>
      </c>
      <c r="I668" s="12" t="str">
        <f>IF($E668 &lt;&gt; "", IF(E668 = 0, "", VLOOKUP(E668,'Cond Perturbation'!A:B,2,FALSE)),"")</f>
        <v/>
      </c>
      <c r="J668" s="28"/>
      <c r="K668" s="29" t="str">
        <f>IF($B668 &lt;&gt; "", IF(C668="Oui",IF(H668=1,IF(E668=0,Résultat!G$8,IF(J668="No",Résultat!$G$8,Résultat!$G$7)),IF(H668=2,IF(E668=0,Résultat!G$9,IF(J668="No",Résultat!$G$9,Résultat!$G$7)),Résultat!$G$7)),IF(C668 = "Totale", IF(H668=1,IF(E668=0,Résultat!G$8,IF(J668="No",Résultat!$G$9,Résultat!$G$7)),IF(H668=2,IF(E668=0,Résultat!G$9,IF(J668="No",Résultat!$G$9,Résultat!$G$7)),Résultat!$G$7)),Résultat!$G$7)), "")</f>
        <v/>
      </c>
    </row>
    <row r="669" spans="1:11" ht="20.100000000000001" customHeight="1">
      <c r="A669" s="26"/>
      <c r="B669" s="27"/>
      <c r="C669" s="11" t="str">
        <f>IF($B669 &lt;&gt; "",VLOOKUP(MID(B669,3,5),'Recyclabilité Prod Matx'!C:F,2,FALSE), "")</f>
        <v/>
      </c>
      <c r="D669" s="11" t="str">
        <f>IF($B669 &lt;&gt; "",VLOOKUP(MID(B669,3,5),'Recyclabilité Prod Matx'!C:F,3,FALSE),"")</f>
        <v/>
      </c>
      <c r="E669" s="11" t="str">
        <f>IF($B669 &lt;&gt; "",VLOOKUP(MID(B669,3,5),'Recyclabilité Prod Matx'!C:F,4,FALSE), "")</f>
        <v/>
      </c>
      <c r="F669" s="12" t="str">
        <f>IF($B669 &lt;&gt; "", IF(C669="Totale","",IF(D669 = 0, "", VLOOKUP(D669,'Cond Compo'!A:B,2,FALSE))),"")</f>
        <v/>
      </c>
      <c r="G669" s="28"/>
      <c r="H669" s="11" t="str">
        <f xml:space="preserve"> IF(C669="Totale",2,IF($G669 &lt;&gt; "", IF(D669 = "E",MATCH(G669, 'Cond Compo'!D$16:D$18, 0), MATCH(G669, 'Cond Compo'!C$16:C$19, 0)), ""))</f>
        <v/>
      </c>
      <c r="I669" s="12" t="str">
        <f>IF($E669 &lt;&gt; "", IF(E669 = 0, "", VLOOKUP(E669,'Cond Perturbation'!A:B,2,FALSE)),"")</f>
        <v/>
      </c>
      <c r="J669" s="28"/>
      <c r="K669" s="29" t="str">
        <f>IF($B669 &lt;&gt; "", IF(C669="Oui",IF(H669=1,IF(E669=0,Résultat!G$8,IF(J669="No",Résultat!$G$8,Résultat!$G$7)),IF(H669=2,IF(E669=0,Résultat!G$9,IF(J669="No",Résultat!$G$9,Résultat!$G$7)),Résultat!$G$7)),IF(C669 = "Totale", IF(H669=1,IF(E669=0,Résultat!G$8,IF(J669="No",Résultat!$G$9,Résultat!$G$7)),IF(H669=2,IF(E669=0,Résultat!G$9,IF(J669="No",Résultat!$G$9,Résultat!$G$7)),Résultat!$G$7)),Résultat!$G$7)), "")</f>
        <v/>
      </c>
    </row>
    <row r="670" spans="1:11" ht="20.100000000000001" customHeight="1">
      <c r="A670" s="26"/>
      <c r="B670" s="27"/>
      <c r="C670" s="11" t="str">
        <f>IF($B670 &lt;&gt; "",VLOOKUP(MID(B670,3,5),'Recyclabilité Prod Matx'!C:F,2,FALSE), "")</f>
        <v/>
      </c>
      <c r="D670" s="11" t="str">
        <f>IF($B670 &lt;&gt; "",VLOOKUP(MID(B670,3,5),'Recyclabilité Prod Matx'!C:F,3,FALSE),"")</f>
        <v/>
      </c>
      <c r="E670" s="11" t="str">
        <f>IF($B670 &lt;&gt; "",VLOOKUP(MID(B670,3,5),'Recyclabilité Prod Matx'!C:F,4,FALSE), "")</f>
        <v/>
      </c>
      <c r="F670" s="12" t="str">
        <f>IF($B670 &lt;&gt; "", IF(C670="Totale","",IF(D670 = 0, "", VLOOKUP(D670,'Cond Compo'!A:B,2,FALSE))),"")</f>
        <v/>
      </c>
      <c r="G670" s="28"/>
      <c r="H670" s="11" t="str">
        <f xml:space="preserve"> IF(C670="Totale",2,IF($G670 &lt;&gt; "", IF(D670 = "E",MATCH(G670, 'Cond Compo'!D$16:D$18, 0), MATCH(G670, 'Cond Compo'!C$16:C$19, 0)), ""))</f>
        <v/>
      </c>
      <c r="I670" s="12" t="str">
        <f>IF($E670 &lt;&gt; "", IF(E670 = 0, "", VLOOKUP(E670,'Cond Perturbation'!A:B,2,FALSE)),"")</f>
        <v/>
      </c>
      <c r="J670" s="28"/>
      <c r="K670" s="29" t="str">
        <f>IF($B670 &lt;&gt; "", IF(C670="Oui",IF(H670=1,IF(E670=0,Résultat!G$8,IF(J670="No",Résultat!$G$8,Résultat!$G$7)),IF(H670=2,IF(E670=0,Résultat!G$9,IF(J670="No",Résultat!$G$9,Résultat!$G$7)),Résultat!$G$7)),IF(C670 = "Totale", IF(H670=1,IF(E670=0,Résultat!G$8,IF(J670="No",Résultat!$G$9,Résultat!$G$7)),IF(H670=2,IF(E670=0,Résultat!G$9,IF(J670="No",Résultat!$G$9,Résultat!$G$7)),Résultat!$G$7)),Résultat!$G$7)), "")</f>
        <v/>
      </c>
    </row>
    <row r="671" spans="1:11" ht="20.100000000000001" customHeight="1">
      <c r="A671" s="26"/>
      <c r="B671" s="27"/>
      <c r="C671" s="11" t="str">
        <f>IF($B671 &lt;&gt; "",VLOOKUP(MID(B671,3,5),'Recyclabilité Prod Matx'!C:F,2,FALSE), "")</f>
        <v/>
      </c>
      <c r="D671" s="11" t="str">
        <f>IF($B671 &lt;&gt; "",VLOOKUP(MID(B671,3,5),'Recyclabilité Prod Matx'!C:F,3,FALSE),"")</f>
        <v/>
      </c>
      <c r="E671" s="11" t="str">
        <f>IF($B671 &lt;&gt; "",VLOOKUP(MID(B671,3,5),'Recyclabilité Prod Matx'!C:F,4,FALSE), "")</f>
        <v/>
      </c>
      <c r="F671" s="12" t="str">
        <f>IF($B671 &lt;&gt; "", IF(C671="Totale","",IF(D671 = 0, "", VLOOKUP(D671,'Cond Compo'!A:B,2,FALSE))),"")</f>
        <v/>
      </c>
      <c r="G671" s="28"/>
      <c r="H671" s="11" t="str">
        <f xml:space="preserve"> IF(C671="Totale",2,IF($G671 &lt;&gt; "", IF(D671 = "E",MATCH(G671, 'Cond Compo'!D$16:D$18, 0), MATCH(G671, 'Cond Compo'!C$16:C$19, 0)), ""))</f>
        <v/>
      </c>
      <c r="I671" s="12" t="str">
        <f>IF($E671 &lt;&gt; "", IF(E671 = 0, "", VLOOKUP(E671,'Cond Perturbation'!A:B,2,FALSE)),"")</f>
        <v/>
      </c>
      <c r="J671" s="28"/>
      <c r="K671" s="29" t="str">
        <f>IF($B671 &lt;&gt; "", IF(C671="Oui",IF(H671=1,IF(E671=0,Résultat!G$8,IF(J671="No",Résultat!$G$8,Résultat!$G$7)),IF(H671=2,IF(E671=0,Résultat!G$9,IF(J671="No",Résultat!$G$9,Résultat!$G$7)),Résultat!$G$7)),IF(C671 = "Totale", IF(H671=1,IF(E671=0,Résultat!G$8,IF(J671="No",Résultat!$G$9,Résultat!$G$7)),IF(H671=2,IF(E671=0,Résultat!G$9,IF(J671="No",Résultat!$G$9,Résultat!$G$7)),Résultat!$G$7)),Résultat!$G$7)), "")</f>
        <v/>
      </c>
    </row>
    <row r="672" spans="1:11" ht="20.100000000000001" customHeight="1">
      <c r="A672" s="26"/>
      <c r="B672" s="27"/>
      <c r="C672" s="11" t="str">
        <f>IF($B672 &lt;&gt; "",VLOOKUP(MID(B672,3,5),'Recyclabilité Prod Matx'!C:F,2,FALSE), "")</f>
        <v/>
      </c>
      <c r="D672" s="11" t="str">
        <f>IF($B672 &lt;&gt; "",VLOOKUP(MID(B672,3,5),'Recyclabilité Prod Matx'!C:F,3,FALSE),"")</f>
        <v/>
      </c>
      <c r="E672" s="11" t="str">
        <f>IF($B672 &lt;&gt; "",VLOOKUP(MID(B672,3,5),'Recyclabilité Prod Matx'!C:F,4,FALSE), "")</f>
        <v/>
      </c>
      <c r="F672" s="12" t="str">
        <f>IF($B672 &lt;&gt; "", IF(C672="Totale","",IF(D672 = 0, "", VLOOKUP(D672,'Cond Compo'!A:B,2,FALSE))),"")</f>
        <v/>
      </c>
      <c r="G672" s="28"/>
      <c r="H672" s="11" t="str">
        <f xml:space="preserve"> IF(C672="Totale",2,IF($G672 &lt;&gt; "", IF(D672 = "E",MATCH(G672, 'Cond Compo'!D$16:D$18, 0), MATCH(G672, 'Cond Compo'!C$16:C$19, 0)), ""))</f>
        <v/>
      </c>
      <c r="I672" s="12" t="str">
        <f>IF($E672 &lt;&gt; "", IF(E672 = 0, "", VLOOKUP(E672,'Cond Perturbation'!A:B,2,FALSE)),"")</f>
        <v/>
      </c>
      <c r="J672" s="28"/>
      <c r="K672" s="29" t="str">
        <f>IF($B672 &lt;&gt; "", IF(C672="Oui",IF(H672=1,IF(E672=0,Résultat!G$8,IF(J672="No",Résultat!$G$8,Résultat!$G$7)),IF(H672=2,IF(E672=0,Résultat!G$9,IF(J672="No",Résultat!$G$9,Résultat!$G$7)),Résultat!$G$7)),IF(C672 = "Totale", IF(H672=1,IF(E672=0,Résultat!G$8,IF(J672="No",Résultat!$G$9,Résultat!$G$7)),IF(H672=2,IF(E672=0,Résultat!G$9,IF(J672="No",Résultat!$G$9,Résultat!$G$7)),Résultat!$G$7)),Résultat!$G$7)), "")</f>
        <v/>
      </c>
    </row>
    <row r="673" spans="1:11" ht="20.100000000000001" customHeight="1">
      <c r="A673" s="26"/>
      <c r="B673" s="27"/>
      <c r="C673" s="11" t="str">
        <f>IF($B673 &lt;&gt; "",VLOOKUP(MID(B673,3,5),'Recyclabilité Prod Matx'!C:F,2,FALSE), "")</f>
        <v/>
      </c>
      <c r="D673" s="11" t="str">
        <f>IF($B673 &lt;&gt; "",VLOOKUP(MID(B673,3,5),'Recyclabilité Prod Matx'!C:F,3,FALSE),"")</f>
        <v/>
      </c>
      <c r="E673" s="11" t="str">
        <f>IF($B673 &lt;&gt; "",VLOOKUP(MID(B673,3,5),'Recyclabilité Prod Matx'!C:F,4,FALSE), "")</f>
        <v/>
      </c>
      <c r="F673" s="12" t="str">
        <f>IF($B673 &lt;&gt; "", IF(C673="Totale","",IF(D673 = 0, "", VLOOKUP(D673,'Cond Compo'!A:B,2,FALSE))),"")</f>
        <v/>
      </c>
      <c r="G673" s="28"/>
      <c r="H673" s="11" t="str">
        <f xml:space="preserve"> IF(C673="Totale",2,IF($G673 &lt;&gt; "", IF(D673 = "E",MATCH(G673, 'Cond Compo'!D$16:D$18, 0), MATCH(G673, 'Cond Compo'!C$16:C$19, 0)), ""))</f>
        <v/>
      </c>
      <c r="I673" s="12" t="str">
        <f>IF($E673 &lt;&gt; "", IF(E673 = 0, "", VLOOKUP(E673,'Cond Perturbation'!A:B,2,FALSE)),"")</f>
        <v/>
      </c>
      <c r="J673" s="28"/>
      <c r="K673" s="29" t="str">
        <f>IF($B673 &lt;&gt; "", IF(C673="Oui",IF(H673=1,IF(E673=0,Résultat!G$8,IF(J673="No",Résultat!$G$8,Résultat!$G$7)),IF(H673=2,IF(E673=0,Résultat!G$9,IF(J673="No",Résultat!$G$9,Résultat!$G$7)),Résultat!$G$7)),IF(C673 = "Totale", IF(H673=1,IF(E673=0,Résultat!G$8,IF(J673="No",Résultat!$G$9,Résultat!$G$7)),IF(H673=2,IF(E673=0,Résultat!G$9,IF(J673="No",Résultat!$G$9,Résultat!$G$7)),Résultat!$G$7)),Résultat!$G$7)), "")</f>
        <v/>
      </c>
    </row>
    <row r="674" spans="1:11" ht="20.100000000000001" customHeight="1">
      <c r="A674" s="26"/>
      <c r="B674" s="27"/>
      <c r="C674" s="11" t="str">
        <f>IF($B674 &lt;&gt; "",VLOOKUP(MID(B674,3,5),'Recyclabilité Prod Matx'!C:F,2,FALSE), "")</f>
        <v/>
      </c>
      <c r="D674" s="11" t="str">
        <f>IF($B674 &lt;&gt; "",VLOOKUP(MID(B674,3,5),'Recyclabilité Prod Matx'!C:F,3,FALSE),"")</f>
        <v/>
      </c>
      <c r="E674" s="11" t="str">
        <f>IF($B674 &lt;&gt; "",VLOOKUP(MID(B674,3,5),'Recyclabilité Prod Matx'!C:F,4,FALSE), "")</f>
        <v/>
      </c>
      <c r="F674" s="12" t="str">
        <f>IF($B674 &lt;&gt; "", IF(C674="Totale","",IF(D674 = 0, "", VLOOKUP(D674,'Cond Compo'!A:B,2,FALSE))),"")</f>
        <v/>
      </c>
      <c r="G674" s="28"/>
      <c r="H674" s="11" t="str">
        <f xml:space="preserve"> IF(C674="Totale",2,IF($G674 &lt;&gt; "", IF(D674 = "E",MATCH(G674, 'Cond Compo'!D$16:D$18, 0), MATCH(G674, 'Cond Compo'!C$16:C$19, 0)), ""))</f>
        <v/>
      </c>
      <c r="I674" s="12" t="str">
        <f>IF($E674 &lt;&gt; "", IF(E674 = 0, "", VLOOKUP(E674,'Cond Perturbation'!A:B,2,FALSE)),"")</f>
        <v/>
      </c>
      <c r="J674" s="28"/>
      <c r="K674" s="29" t="str">
        <f>IF($B674 &lt;&gt; "", IF(C674="Oui",IF(H674=1,IF(E674=0,Résultat!G$8,IF(J674="No",Résultat!$G$8,Résultat!$G$7)),IF(H674=2,IF(E674=0,Résultat!G$9,IF(J674="No",Résultat!$G$9,Résultat!$G$7)),Résultat!$G$7)),IF(C674 = "Totale", IF(H674=1,IF(E674=0,Résultat!G$8,IF(J674="No",Résultat!$G$9,Résultat!$G$7)),IF(H674=2,IF(E674=0,Résultat!G$9,IF(J674="No",Résultat!$G$9,Résultat!$G$7)),Résultat!$G$7)),Résultat!$G$7)), "")</f>
        <v/>
      </c>
    </row>
    <row r="675" spans="1:11" ht="20.100000000000001" customHeight="1">
      <c r="A675" s="26"/>
      <c r="B675" s="27"/>
      <c r="C675" s="11" t="str">
        <f>IF($B675 &lt;&gt; "",VLOOKUP(MID(B675,3,5),'Recyclabilité Prod Matx'!C:F,2,FALSE), "")</f>
        <v/>
      </c>
      <c r="D675" s="11" t="str">
        <f>IF($B675 &lt;&gt; "",VLOOKUP(MID(B675,3,5),'Recyclabilité Prod Matx'!C:F,3,FALSE),"")</f>
        <v/>
      </c>
      <c r="E675" s="11" t="str">
        <f>IF($B675 &lt;&gt; "",VLOOKUP(MID(B675,3,5),'Recyclabilité Prod Matx'!C:F,4,FALSE), "")</f>
        <v/>
      </c>
      <c r="F675" s="12" t="str">
        <f>IF($B675 &lt;&gt; "", IF(C675="Totale","",IF(D675 = 0, "", VLOOKUP(D675,'Cond Compo'!A:B,2,FALSE))),"")</f>
        <v/>
      </c>
      <c r="G675" s="28"/>
      <c r="H675" s="11" t="str">
        <f xml:space="preserve"> IF(C675="Totale",2,IF($G675 &lt;&gt; "", IF(D675 = "E",MATCH(G675, 'Cond Compo'!D$16:D$18, 0), MATCH(G675, 'Cond Compo'!C$16:C$19, 0)), ""))</f>
        <v/>
      </c>
      <c r="I675" s="12" t="str">
        <f>IF($E675 &lt;&gt; "", IF(E675 = 0, "", VLOOKUP(E675,'Cond Perturbation'!A:B,2,FALSE)),"")</f>
        <v/>
      </c>
      <c r="J675" s="28"/>
      <c r="K675" s="29" t="str">
        <f>IF($B675 &lt;&gt; "", IF(C675="Oui",IF(H675=1,IF(E675=0,Résultat!G$8,IF(J675="No",Résultat!$G$8,Résultat!$G$7)),IF(H675=2,IF(E675=0,Résultat!G$9,IF(J675="No",Résultat!$G$9,Résultat!$G$7)),Résultat!$G$7)),IF(C675 = "Totale", IF(H675=1,IF(E675=0,Résultat!G$8,IF(J675="No",Résultat!$G$9,Résultat!$G$7)),IF(H675=2,IF(E675=0,Résultat!G$9,IF(J675="No",Résultat!$G$9,Résultat!$G$7)),Résultat!$G$7)),Résultat!$G$7)), "")</f>
        <v/>
      </c>
    </row>
    <row r="676" spans="1:11" ht="20.100000000000001" customHeight="1">
      <c r="A676" s="26"/>
      <c r="B676" s="27"/>
      <c r="C676" s="11" t="str">
        <f>IF($B676 &lt;&gt; "",VLOOKUP(MID(B676,3,5),'Recyclabilité Prod Matx'!C:F,2,FALSE), "")</f>
        <v/>
      </c>
      <c r="D676" s="11" t="str">
        <f>IF($B676 &lt;&gt; "",VLOOKUP(MID(B676,3,5),'Recyclabilité Prod Matx'!C:F,3,FALSE),"")</f>
        <v/>
      </c>
      <c r="E676" s="11" t="str">
        <f>IF($B676 &lt;&gt; "",VLOOKUP(MID(B676,3,5),'Recyclabilité Prod Matx'!C:F,4,FALSE), "")</f>
        <v/>
      </c>
      <c r="F676" s="12" t="str">
        <f>IF($B676 &lt;&gt; "", IF(C676="Totale","",IF(D676 = 0, "", VLOOKUP(D676,'Cond Compo'!A:B,2,FALSE))),"")</f>
        <v/>
      </c>
      <c r="G676" s="28"/>
      <c r="H676" s="11" t="str">
        <f xml:space="preserve"> IF(C676="Totale",2,IF($G676 &lt;&gt; "", IF(D676 = "E",MATCH(G676, 'Cond Compo'!D$16:D$18, 0), MATCH(G676, 'Cond Compo'!C$16:C$19, 0)), ""))</f>
        <v/>
      </c>
      <c r="I676" s="12" t="str">
        <f>IF($E676 &lt;&gt; "", IF(E676 = 0, "", VLOOKUP(E676,'Cond Perturbation'!A:B,2,FALSE)),"")</f>
        <v/>
      </c>
      <c r="J676" s="28"/>
      <c r="K676" s="29" t="str">
        <f>IF($B676 &lt;&gt; "", IF(C676="Oui",IF(H676=1,IF(E676=0,Résultat!G$8,IF(J676="No",Résultat!$G$8,Résultat!$G$7)),IF(H676=2,IF(E676=0,Résultat!G$9,IF(J676="No",Résultat!$G$9,Résultat!$G$7)),Résultat!$G$7)),IF(C676 = "Totale", IF(H676=1,IF(E676=0,Résultat!G$8,IF(J676="No",Résultat!$G$9,Résultat!$G$7)),IF(H676=2,IF(E676=0,Résultat!G$9,IF(J676="No",Résultat!$G$9,Résultat!$G$7)),Résultat!$G$7)),Résultat!$G$7)), "")</f>
        <v/>
      </c>
    </row>
    <row r="677" spans="1:11" ht="20.100000000000001" customHeight="1">
      <c r="A677" s="26"/>
      <c r="B677" s="27"/>
      <c r="C677" s="11" t="str">
        <f>IF($B677 &lt;&gt; "",VLOOKUP(MID(B677,3,5),'Recyclabilité Prod Matx'!C:F,2,FALSE), "")</f>
        <v/>
      </c>
      <c r="D677" s="11" t="str">
        <f>IF($B677 &lt;&gt; "",VLOOKUP(MID(B677,3,5),'Recyclabilité Prod Matx'!C:F,3,FALSE),"")</f>
        <v/>
      </c>
      <c r="E677" s="11" t="str">
        <f>IF($B677 &lt;&gt; "",VLOOKUP(MID(B677,3,5),'Recyclabilité Prod Matx'!C:F,4,FALSE), "")</f>
        <v/>
      </c>
      <c r="F677" s="12" t="str">
        <f>IF($B677 &lt;&gt; "", IF(C677="Totale","",IF(D677 = 0, "", VLOOKUP(D677,'Cond Compo'!A:B,2,FALSE))),"")</f>
        <v/>
      </c>
      <c r="G677" s="28"/>
      <c r="H677" s="11" t="str">
        <f xml:space="preserve"> IF(C677="Totale",2,IF($G677 &lt;&gt; "", IF(D677 = "E",MATCH(G677, 'Cond Compo'!D$16:D$18, 0), MATCH(G677, 'Cond Compo'!C$16:C$19, 0)), ""))</f>
        <v/>
      </c>
      <c r="I677" s="12" t="str">
        <f>IF($E677 &lt;&gt; "", IF(E677 = 0, "", VLOOKUP(E677,'Cond Perturbation'!A:B,2,FALSE)),"")</f>
        <v/>
      </c>
      <c r="J677" s="28"/>
      <c r="K677" s="29" t="str">
        <f>IF($B677 &lt;&gt; "", IF(C677="Oui",IF(H677=1,IF(E677=0,Résultat!G$8,IF(J677="No",Résultat!$G$8,Résultat!$G$7)),IF(H677=2,IF(E677=0,Résultat!G$9,IF(J677="No",Résultat!$G$9,Résultat!$G$7)),Résultat!$G$7)),IF(C677 = "Totale", IF(H677=1,IF(E677=0,Résultat!G$8,IF(J677="No",Résultat!$G$9,Résultat!$G$7)),IF(H677=2,IF(E677=0,Résultat!G$9,IF(J677="No",Résultat!$G$9,Résultat!$G$7)),Résultat!$G$7)),Résultat!$G$7)), "")</f>
        <v/>
      </c>
    </row>
    <row r="678" spans="1:11" ht="20.100000000000001" customHeight="1">
      <c r="A678" s="26"/>
      <c r="B678" s="27"/>
      <c r="C678" s="11" t="str">
        <f>IF($B678 &lt;&gt; "",VLOOKUP(MID(B678,3,5),'Recyclabilité Prod Matx'!C:F,2,FALSE), "")</f>
        <v/>
      </c>
      <c r="D678" s="11" t="str">
        <f>IF($B678 &lt;&gt; "",VLOOKUP(MID(B678,3,5),'Recyclabilité Prod Matx'!C:F,3,FALSE),"")</f>
        <v/>
      </c>
      <c r="E678" s="11" t="str">
        <f>IF($B678 &lt;&gt; "",VLOOKUP(MID(B678,3,5),'Recyclabilité Prod Matx'!C:F,4,FALSE), "")</f>
        <v/>
      </c>
      <c r="F678" s="12" t="str">
        <f>IF($B678 &lt;&gt; "", IF(C678="Totale","",IF(D678 = 0, "", VLOOKUP(D678,'Cond Compo'!A:B,2,FALSE))),"")</f>
        <v/>
      </c>
      <c r="G678" s="28"/>
      <c r="H678" s="11" t="str">
        <f xml:space="preserve"> IF(C678="Totale",2,IF($G678 &lt;&gt; "", IF(D678 = "E",MATCH(G678, 'Cond Compo'!D$16:D$18, 0), MATCH(G678, 'Cond Compo'!C$16:C$19, 0)), ""))</f>
        <v/>
      </c>
      <c r="I678" s="12" t="str">
        <f>IF($E678 &lt;&gt; "", IF(E678 = 0, "", VLOOKUP(E678,'Cond Perturbation'!A:B,2,FALSE)),"")</f>
        <v/>
      </c>
      <c r="J678" s="28"/>
      <c r="K678" s="29" t="str">
        <f>IF($B678 &lt;&gt; "", IF(C678="Oui",IF(H678=1,IF(E678=0,Résultat!G$8,IF(J678="No",Résultat!$G$8,Résultat!$G$7)),IF(H678=2,IF(E678=0,Résultat!G$9,IF(J678="No",Résultat!$G$9,Résultat!$G$7)),Résultat!$G$7)),IF(C678 = "Totale", IF(H678=1,IF(E678=0,Résultat!G$8,IF(J678="No",Résultat!$G$9,Résultat!$G$7)),IF(H678=2,IF(E678=0,Résultat!G$9,IF(J678="No",Résultat!$G$9,Résultat!$G$7)),Résultat!$G$7)),Résultat!$G$7)), "")</f>
        <v/>
      </c>
    </row>
    <row r="679" spans="1:11" ht="20.100000000000001" customHeight="1">
      <c r="A679" s="26"/>
      <c r="B679" s="27"/>
      <c r="C679" s="11" t="str">
        <f>IF($B679 &lt;&gt; "",VLOOKUP(MID(B679,3,5),'Recyclabilité Prod Matx'!C:F,2,FALSE), "")</f>
        <v/>
      </c>
      <c r="D679" s="11" t="str">
        <f>IF($B679 &lt;&gt; "",VLOOKUP(MID(B679,3,5),'Recyclabilité Prod Matx'!C:F,3,FALSE),"")</f>
        <v/>
      </c>
      <c r="E679" s="11" t="str">
        <f>IF($B679 &lt;&gt; "",VLOOKUP(MID(B679,3,5),'Recyclabilité Prod Matx'!C:F,4,FALSE), "")</f>
        <v/>
      </c>
      <c r="F679" s="12" t="str">
        <f>IF($B679 &lt;&gt; "", IF(C679="Totale","",IF(D679 = 0, "", VLOOKUP(D679,'Cond Compo'!A:B,2,FALSE))),"")</f>
        <v/>
      </c>
      <c r="G679" s="28"/>
      <c r="H679" s="11" t="str">
        <f xml:space="preserve"> IF(C679="Totale",2,IF($G679 &lt;&gt; "", IF(D679 = "E",MATCH(G679, 'Cond Compo'!D$16:D$18, 0), MATCH(G679, 'Cond Compo'!C$16:C$19, 0)), ""))</f>
        <v/>
      </c>
      <c r="I679" s="12" t="str">
        <f>IF($E679 &lt;&gt; "", IF(E679 = 0, "", VLOOKUP(E679,'Cond Perturbation'!A:B,2,FALSE)),"")</f>
        <v/>
      </c>
      <c r="J679" s="28"/>
      <c r="K679" s="29" t="str">
        <f>IF($B679 &lt;&gt; "", IF(C679="Oui",IF(H679=1,IF(E679=0,Résultat!G$8,IF(J679="No",Résultat!$G$8,Résultat!$G$7)),IF(H679=2,IF(E679=0,Résultat!G$9,IF(J679="No",Résultat!$G$9,Résultat!$G$7)),Résultat!$G$7)),IF(C679 = "Totale", IF(H679=1,IF(E679=0,Résultat!G$8,IF(J679="No",Résultat!$G$9,Résultat!$G$7)),IF(H679=2,IF(E679=0,Résultat!G$9,IF(J679="No",Résultat!$G$9,Résultat!$G$7)),Résultat!$G$7)),Résultat!$G$7)), "")</f>
        <v/>
      </c>
    </row>
    <row r="680" spans="1:11" ht="20.100000000000001" customHeight="1">
      <c r="A680" s="26"/>
      <c r="B680" s="27"/>
      <c r="C680" s="11" t="str">
        <f>IF($B680 &lt;&gt; "",VLOOKUP(MID(B680,3,5),'Recyclabilité Prod Matx'!C:F,2,FALSE), "")</f>
        <v/>
      </c>
      <c r="D680" s="11" t="str">
        <f>IF($B680 &lt;&gt; "",VLOOKUP(MID(B680,3,5),'Recyclabilité Prod Matx'!C:F,3,FALSE),"")</f>
        <v/>
      </c>
      <c r="E680" s="11" t="str">
        <f>IF($B680 &lt;&gt; "",VLOOKUP(MID(B680,3,5),'Recyclabilité Prod Matx'!C:F,4,FALSE), "")</f>
        <v/>
      </c>
      <c r="F680" s="12" t="str">
        <f>IF($B680 &lt;&gt; "", IF(C680="Totale","",IF(D680 = 0, "", VLOOKUP(D680,'Cond Compo'!A:B,2,FALSE))),"")</f>
        <v/>
      </c>
      <c r="G680" s="28"/>
      <c r="H680" s="11" t="str">
        <f xml:space="preserve"> IF(C680="Totale",2,IF($G680 &lt;&gt; "", IF(D680 = "E",MATCH(G680, 'Cond Compo'!D$16:D$18, 0), MATCH(G680, 'Cond Compo'!C$16:C$19, 0)), ""))</f>
        <v/>
      </c>
      <c r="I680" s="12" t="str">
        <f>IF($E680 &lt;&gt; "", IF(E680 = 0, "", VLOOKUP(E680,'Cond Perturbation'!A:B,2,FALSE)),"")</f>
        <v/>
      </c>
      <c r="J680" s="28"/>
      <c r="K680" s="29" t="str">
        <f>IF($B680 &lt;&gt; "", IF(C680="Oui",IF(H680=1,IF(E680=0,Résultat!G$8,IF(J680="No",Résultat!$G$8,Résultat!$G$7)),IF(H680=2,IF(E680=0,Résultat!G$9,IF(J680="No",Résultat!$G$9,Résultat!$G$7)),Résultat!$G$7)),IF(C680 = "Totale", IF(H680=1,IF(E680=0,Résultat!G$8,IF(J680="No",Résultat!$G$9,Résultat!$G$7)),IF(H680=2,IF(E680=0,Résultat!G$9,IF(J680="No",Résultat!$G$9,Résultat!$G$7)),Résultat!$G$7)),Résultat!$G$7)), "")</f>
        <v/>
      </c>
    </row>
    <row r="681" spans="1:11" ht="20.100000000000001" customHeight="1">
      <c r="A681" s="26"/>
      <c r="B681" s="27"/>
      <c r="C681" s="11" t="str">
        <f>IF($B681 &lt;&gt; "",VLOOKUP(MID(B681,3,5),'Recyclabilité Prod Matx'!C:F,2,FALSE), "")</f>
        <v/>
      </c>
      <c r="D681" s="11" t="str">
        <f>IF($B681 &lt;&gt; "",VLOOKUP(MID(B681,3,5),'Recyclabilité Prod Matx'!C:F,3,FALSE),"")</f>
        <v/>
      </c>
      <c r="E681" s="11" t="str">
        <f>IF($B681 &lt;&gt; "",VLOOKUP(MID(B681,3,5),'Recyclabilité Prod Matx'!C:F,4,FALSE), "")</f>
        <v/>
      </c>
      <c r="F681" s="12" t="str">
        <f>IF($B681 &lt;&gt; "", IF(C681="Totale","",IF(D681 = 0, "", VLOOKUP(D681,'Cond Compo'!A:B,2,FALSE))),"")</f>
        <v/>
      </c>
      <c r="G681" s="28"/>
      <c r="H681" s="11" t="str">
        <f xml:space="preserve"> IF(C681="Totale",2,IF($G681 &lt;&gt; "", IF(D681 = "E",MATCH(G681, 'Cond Compo'!D$16:D$18, 0), MATCH(G681, 'Cond Compo'!C$16:C$19, 0)), ""))</f>
        <v/>
      </c>
      <c r="I681" s="12" t="str">
        <f>IF($E681 &lt;&gt; "", IF(E681 = 0, "", VLOOKUP(E681,'Cond Perturbation'!A:B,2,FALSE)),"")</f>
        <v/>
      </c>
      <c r="J681" s="28"/>
      <c r="K681" s="29" t="str">
        <f>IF($B681 &lt;&gt; "", IF(C681="Oui",IF(H681=1,IF(E681=0,Résultat!G$8,IF(J681="No",Résultat!$G$8,Résultat!$G$7)),IF(H681=2,IF(E681=0,Résultat!G$9,IF(J681="No",Résultat!$G$9,Résultat!$G$7)),Résultat!$G$7)),IF(C681 = "Totale", IF(H681=1,IF(E681=0,Résultat!G$8,IF(J681="No",Résultat!$G$9,Résultat!$G$7)),IF(H681=2,IF(E681=0,Résultat!G$9,IF(J681="No",Résultat!$G$9,Résultat!$G$7)),Résultat!$G$7)),Résultat!$G$7)), "")</f>
        <v/>
      </c>
    </row>
    <row r="682" spans="1:11" ht="20.100000000000001" customHeight="1">
      <c r="A682" s="26"/>
      <c r="B682" s="27"/>
      <c r="C682" s="11" t="str">
        <f>IF($B682 &lt;&gt; "",VLOOKUP(MID(B682,3,5),'Recyclabilité Prod Matx'!C:F,2,FALSE), "")</f>
        <v/>
      </c>
      <c r="D682" s="11" t="str">
        <f>IF($B682 &lt;&gt; "",VLOOKUP(MID(B682,3,5),'Recyclabilité Prod Matx'!C:F,3,FALSE),"")</f>
        <v/>
      </c>
      <c r="E682" s="11" t="str">
        <f>IF($B682 &lt;&gt; "",VLOOKUP(MID(B682,3,5),'Recyclabilité Prod Matx'!C:F,4,FALSE), "")</f>
        <v/>
      </c>
      <c r="F682" s="12" t="str">
        <f>IF($B682 &lt;&gt; "", IF(C682="Totale","",IF(D682 = 0, "", VLOOKUP(D682,'Cond Compo'!A:B,2,FALSE))),"")</f>
        <v/>
      </c>
      <c r="G682" s="28"/>
      <c r="H682" s="11" t="str">
        <f xml:space="preserve"> IF(C682="Totale",2,IF($G682 &lt;&gt; "", IF(D682 = "E",MATCH(G682, 'Cond Compo'!D$16:D$18, 0), MATCH(G682, 'Cond Compo'!C$16:C$19, 0)), ""))</f>
        <v/>
      </c>
      <c r="I682" s="12" t="str">
        <f>IF($E682 &lt;&gt; "", IF(E682 = 0, "", VLOOKUP(E682,'Cond Perturbation'!A:B,2,FALSE)),"")</f>
        <v/>
      </c>
      <c r="J682" s="28"/>
      <c r="K682" s="29" t="str">
        <f>IF($B682 &lt;&gt; "", IF(C682="Oui",IF(H682=1,IF(E682=0,Résultat!G$8,IF(J682="No",Résultat!$G$8,Résultat!$G$7)),IF(H682=2,IF(E682=0,Résultat!G$9,IF(J682="No",Résultat!$G$9,Résultat!$G$7)),Résultat!$G$7)),IF(C682 = "Totale", IF(H682=1,IF(E682=0,Résultat!G$8,IF(J682="No",Résultat!$G$9,Résultat!$G$7)),IF(H682=2,IF(E682=0,Résultat!G$9,IF(J682="No",Résultat!$G$9,Résultat!$G$7)),Résultat!$G$7)),Résultat!$G$7)), "")</f>
        <v/>
      </c>
    </row>
    <row r="683" spans="1:11" ht="20.100000000000001" customHeight="1">
      <c r="A683" s="26"/>
      <c r="B683" s="27"/>
      <c r="C683" s="11" t="str">
        <f>IF($B683 &lt;&gt; "",VLOOKUP(MID(B683,3,5),'Recyclabilité Prod Matx'!C:F,2,FALSE), "")</f>
        <v/>
      </c>
      <c r="D683" s="11" t="str">
        <f>IF($B683 &lt;&gt; "",VLOOKUP(MID(B683,3,5),'Recyclabilité Prod Matx'!C:F,3,FALSE),"")</f>
        <v/>
      </c>
      <c r="E683" s="11" t="str">
        <f>IF($B683 &lt;&gt; "",VLOOKUP(MID(B683,3,5),'Recyclabilité Prod Matx'!C:F,4,FALSE), "")</f>
        <v/>
      </c>
      <c r="F683" s="12" t="str">
        <f>IF($B683 &lt;&gt; "", IF(C683="Totale","",IF(D683 = 0, "", VLOOKUP(D683,'Cond Compo'!A:B,2,FALSE))),"")</f>
        <v/>
      </c>
      <c r="G683" s="28"/>
      <c r="H683" s="11" t="str">
        <f xml:space="preserve"> IF(C683="Totale",2,IF($G683 &lt;&gt; "", IF(D683 = "E",MATCH(G683, 'Cond Compo'!D$16:D$18, 0), MATCH(G683, 'Cond Compo'!C$16:C$19, 0)), ""))</f>
        <v/>
      </c>
      <c r="I683" s="12" t="str">
        <f>IF($E683 &lt;&gt; "", IF(E683 = 0, "", VLOOKUP(E683,'Cond Perturbation'!A:B,2,FALSE)),"")</f>
        <v/>
      </c>
      <c r="J683" s="28"/>
      <c r="K683" s="29" t="str">
        <f>IF($B683 &lt;&gt; "", IF(C683="Oui",IF(H683=1,IF(E683=0,Résultat!G$8,IF(J683="No",Résultat!$G$8,Résultat!$G$7)),IF(H683=2,IF(E683=0,Résultat!G$9,IF(J683="No",Résultat!$G$9,Résultat!$G$7)),Résultat!$G$7)),IF(C683 = "Totale", IF(H683=1,IF(E683=0,Résultat!G$8,IF(J683="No",Résultat!$G$9,Résultat!$G$7)),IF(H683=2,IF(E683=0,Résultat!G$9,IF(J683="No",Résultat!$G$9,Résultat!$G$7)),Résultat!$G$7)),Résultat!$G$7)), "")</f>
        <v/>
      </c>
    </row>
    <row r="684" spans="1:11" ht="20.100000000000001" customHeight="1">
      <c r="A684" s="26"/>
      <c r="B684" s="27"/>
      <c r="C684" s="11" t="str">
        <f>IF($B684 &lt;&gt; "",VLOOKUP(MID(B684,3,5),'Recyclabilité Prod Matx'!C:F,2,FALSE), "")</f>
        <v/>
      </c>
      <c r="D684" s="11" t="str">
        <f>IF($B684 &lt;&gt; "",VLOOKUP(MID(B684,3,5),'Recyclabilité Prod Matx'!C:F,3,FALSE),"")</f>
        <v/>
      </c>
      <c r="E684" s="11" t="str">
        <f>IF($B684 &lt;&gt; "",VLOOKUP(MID(B684,3,5),'Recyclabilité Prod Matx'!C:F,4,FALSE), "")</f>
        <v/>
      </c>
      <c r="F684" s="12" t="str">
        <f>IF($B684 &lt;&gt; "", IF(C684="Totale","",IF(D684 = 0, "", VLOOKUP(D684,'Cond Compo'!A:B,2,FALSE))),"")</f>
        <v/>
      </c>
      <c r="G684" s="28"/>
      <c r="H684" s="11" t="str">
        <f xml:space="preserve"> IF(C684="Totale",2,IF($G684 &lt;&gt; "", IF(D684 = "E",MATCH(G684, 'Cond Compo'!D$16:D$18, 0), MATCH(G684, 'Cond Compo'!C$16:C$19, 0)), ""))</f>
        <v/>
      </c>
      <c r="I684" s="12" t="str">
        <f>IF($E684 &lt;&gt; "", IF(E684 = 0, "", VLOOKUP(E684,'Cond Perturbation'!A:B,2,FALSE)),"")</f>
        <v/>
      </c>
      <c r="J684" s="28"/>
      <c r="K684" s="29" t="str">
        <f>IF($B684 &lt;&gt; "", IF(C684="Oui",IF(H684=1,IF(E684=0,Résultat!G$8,IF(J684="No",Résultat!$G$8,Résultat!$G$7)),IF(H684=2,IF(E684=0,Résultat!G$9,IF(J684="No",Résultat!$G$9,Résultat!$G$7)),Résultat!$G$7)),IF(C684 = "Totale", IF(H684=1,IF(E684=0,Résultat!G$8,IF(J684="No",Résultat!$G$9,Résultat!$G$7)),IF(H684=2,IF(E684=0,Résultat!G$9,IF(J684="No",Résultat!$G$9,Résultat!$G$7)),Résultat!$G$7)),Résultat!$G$7)), "")</f>
        <v/>
      </c>
    </row>
    <row r="685" spans="1:11" ht="20.100000000000001" customHeight="1">
      <c r="A685" s="26"/>
      <c r="B685" s="27"/>
      <c r="C685" s="11" t="str">
        <f>IF($B685 &lt;&gt; "",VLOOKUP(MID(B685,3,5),'Recyclabilité Prod Matx'!C:F,2,FALSE), "")</f>
        <v/>
      </c>
      <c r="D685" s="11" t="str">
        <f>IF($B685 &lt;&gt; "",VLOOKUP(MID(B685,3,5),'Recyclabilité Prod Matx'!C:F,3,FALSE),"")</f>
        <v/>
      </c>
      <c r="E685" s="11" t="str">
        <f>IF($B685 &lt;&gt; "",VLOOKUP(MID(B685,3,5),'Recyclabilité Prod Matx'!C:F,4,FALSE), "")</f>
        <v/>
      </c>
      <c r="F685" s="12" t="str">
        <f>IF($B685 &lt;&gt; "", IF(C685="Totale","",IF(D685 = 0, "", VLOOKUP(D685,'Cond Compo'!A:B,2,FALSE))),"")</f>
        <v/>
      </c>
      <c r="G685" s="28"/>
      <c r="H685" s="11" t="str">
        <f xml:space="preserve"> IF(C685="Totale",2,IF($G685 &lt;&gt; "", IF(D685 = "E",MATCH(G685, 'Cond Compo'!D$16:D$18, 0), MATCH(G685, 'Cond Compo'!C$16:C$19, 0)), ""))</f>
        <v/>
      </c>
      <c r="I685" s="12" t="str">
        <f>IF($E685 &lt;&gt; "", IF(E685 = 0, "", VLOOKUP(E685,'Cond Perturbation'!A:B,2,FALSE)),"")</f>
        <v/>
      </c>
      <c r="J685" s="28"/>
      <c r="K685" s="29" t="str">
        <f>IF($B685 &lt;&gt; "", IF(C685="Oui",IF(H685=1,IF(E685=0,Résultat!G$8,IF(J685="No",Résultat!$G$8,Résultat!$G$7)),IF(H685=2,IF(E685=0,Résultat!G$9,IF(J685="No",Résultat!$G$9,Résultat!$G$7)),Résultat!$G$7)),IF(C685 = "Totale", IF(H685=1,IF(E685=0,Résultat!G$8,IF(J685="No",Résultat!$G$9,Résultat!$G$7)),IF(H685=2,IF(E685=0,Résultat!G$9,IF(J685="No",Résultat!$G$9,Résultat!$G$7)),Résultat!$G$7)),Résultat!$G$7)), "")</f>
        <v/>
      </c>
    </row>
    <row r="686" spans="1:11" ht="20.100000000000001" customHeight="1">
      <c r="A686" s="26"/>
      <c r="B686" s="27"/>
      <c r="C686" s="11" t="str">
        <f>IF($B686 &lt;&gt; "",VLOOKUP(MID(B686,3,5),'Recyclabilité Prod Matx'!C:F,2,FALSE), "")</f>
        <v/>
      </c>
      <c r="D686" s="11" t="str">
        <f>IF($B686 &lt;&gt; "",VLOOKUP(MID(B686,3,5),'Recyclabilité Prod Matx'!C:F,3,FALSE),"")</f>
        <v/>
      </c>
      <c r="E686" s="11" t="str">
        <f>IF($B686 &lt;&gt; "",VLOOKUP(MID(B686,3,5),'Recyclabilité Prod Matx'!C:F,4,FALSE), "")</f>
        <v/>
      </c>
      <c r="F686" s="12" t="str">
        <f>IF($B686 &lt;&gt; "", IF(C686="Totale","",IF(D686 = 0, "", VLOOKUP(D686,'Cond Compo'!A:B,2,FALSE))),"")</f>
        <v/>
      </c>
      <c r="G686" s="28"/>
      <c r="H686" s="11" t="str">
        <f xml:space="preserve"> IF(C686="Totale",2,IF($G686 &lt;&gt; "", IF(D686 = "E",MATCH(G686, 'Cond Compo'!D$16:D$18, 0), MATCH(G686, 'Cond Compo'!C$16:C$19, 0)), ""))</f>
        <v/>
      </c>
      <c r="I686" s="12" t="str">
        <f>IF($E686 &lt;&gt; "", IF(E686 = 0, "", VLOOKUP(E686,'Cond Perturbation'!A:B,2,FALSE)),"")</f>
        <v/>
      </c>
      <c r="J686" s="28"/>
      <c r="K686" s="29" t="str">
        <f>IF($B686 &lt;&gt; "", IF(C686="Oui",IF(H686=1,IF(E686=0,Résultat!G$8,IF(J686="No",Résultat!$G$8,Résultat!$G$7)),IF(H686=2,IF(E686=0,Résultat!G$9,IF(J686="No",Résultat!$G$9,Résultat!$G$7)),Résultat!$G$7)),IF(C686 = "Totale", IF(H686=1,IF(E686=0,Résultat!G$8,IF(J686="No",Résultat!$G$9,Résultat!$G$7)),IF(H686=2,IF(E686=0,Résultat!G$9,IF(J686="No",Résultat!$G$9,Résultat!$G$7)),Résultat!$G$7)),Résultat!$G$7)), "")</f>
        <v/>
      </c>
    </row>
    <row r="687" spans="1:11" ht="20.100000000000001" customHeight="1">
      <c r="A687" s="26"/>
      <c r="B687" s="27"/>
      <c r="C687" s="11" t="str">
        <f>IF($B687 &lt;&gt; "",VLOOKUP(MID(B687,3,5),'Recyclabilité Prod Matx'!C:F,2,FALSE), "")</f>
        <v/>
      </c>
      <c r="D687" s="11" t="str">
        <f>IF($B687 &lt;&gt; "",VLOOKUP(MID(B687,3,5),'Recyclabilité Prod Matx'!C:F,3,FALSE),"")</f>
        <v/>
      </c>
      <c r="E687" s="11" t="str">
        <f>IF($B687 &lt;&gt; "",VLOOKUP(MID(B687,3,5),'Recyclabilité Prod Matx'!C:F,4,FALSE), "")</f>
        <v/>
      </c>
      <c r="F687" s="12" t="str">
        <f>IF($B687 &lt;&gt; "", IF(C687="Totale","",IF(D687 = 0, "", VLOOKUP(D687,'Cond Compo'!A:B,2,FALSE))),"")</f>
        <v/>
      </c>
      <c r="G687" s="28"/>
      <c r="H687" s="11" t="str">
        <f xml:space="preserve"> IF(C687="Totale",2,IF($G687 &lt;&gt; "", IF(D687 = "E",MATCH(G687, 'Cond Compo'!D$16:D$18, 0), MATCH(G687, 'Cond Compo'!C$16:C$19, 0)), ""))</f>
        <v/>
      </c>
      <c r="I687" s="12" t="str">
        <f>IF($E687 &lt;&gt; "", IF(E687 = 0, "", VLOOKUP(E687,'Cond Perturbation'!A:B,2,FALSE)),"")</f>
        <v/>
      </c>
      <c r="J687" s="28"/>
      <c r="K687" s="29" t="str">
        <f>IF($B687 &lt;&gt; "", IF(C687="Oui",IF(H687=1,IF(E687=0,Résultat!G$8,IF(J687="No",Résultat!$G$8,Résultat!$G$7)),IF(H687=2,IF(E687=0,Résultat!G$9,IF(J687="No",Résultat!$G$9,Résultat!$G$7)),Résultat!$G$7)),IF(C687 = "Totale", IF(H687=1,IF(E687=0,Résultat!G$8,IF(J687="No",Résultat!$G$9,Résultat!$G$7)),IF(H687=2,IF(E687=0,Résultat!G$9,IF(J687="No",Résultat!$G$9,Résultat!$G$7)),Résultat!$G$7)),Résultat!$G$7)), "")</f>
        <v/>
      </c>
    </row>
    <row r="688" spans="1:11" ht="20.100000000000001" customHeight="1">
      <c r="A688" s="26"/>
      <c r="B688" s="27"/>
      <c r="C688" s="11" t="str">
        <f>IF($B688 &lt;&gt; "",VLOOKUP(MID(B688,3,5),'Recyclabilité Prod Matx'!C:F,2,FALSE), "")</f>
        <v/>
      </c>
      <c r="D688" s="11" t="str">
        <f>IF($B688 &lt;&gt; "",VLOOKUP(MID(B688,3,5),'Recyclabilité Prod Matx'!C:F,3,FALSE),"")</f>
        <v/>
      </c>
      <c r="E688" s="11" t="str">
        <f>IF($B688 &lt;&gt; "",VLOOKUP(MID(B688,3,5),'Recyclabilité Prod Matx'!C:F,4,FALSE), "")</f>
        <v/>
      </c>
      <c r="F688" s="12" t="str">
        <f>IF($B688 &lt;&gt; "", IF(C688="Totale","",IF(D688 = 0, "", VLOOKUP(D688,'Cond Compo'!A:B,2,FALSE))),"")</f>
        <v/>
      </c>
      <c r="G688" s="28"/>
      <c r="H688" s="11" t="str">
        <f xml:space="preserve"> IF(C688="Totale",2,IF($G688 &lt;&gt; "", IF(D688 = "E",MATCH(G688, 'Cond Compo'!D$16:D$18, 0), MATCH(G688, 'Cond Compo'!C$16:C$19, 0)), ""))</f>
        <v/>
      </c>
      <c r="I688" s="12" t="str">
        <f>IF($E688 &lt;&gt; "", IF(E688 = 0, "", VLOOKUP(E688,'Cond Perturbation'!A:B,2,FALSE)),"")</f>
        <v/>
      </c>
      <c r="J688" s="28"/>
      <c r="K688" s="29" t="str">
        <f>IF($B688 &lt;&gt; "", IF(C688="Oui",IF(H688=1,IF(E688=0,Résultat!G$8,IF(J688="No",Résultat!$G$8,Résultat!$G$7)),IF(H688=2,IF(E688=0,Résultat!G$9,IF(J688="No",Résultat!$G$9,Résultat!$G$7)),Résultat!$G$7)),IF(C688 = "Totale", IF(H688=1,IF(E688=0,Résultat!G$8,IF(J688="No",Résultat!$G$9,Résultat!$G$7)),IF(H688=2,IF(E688=0,Résultat!G$9,IF(J688="No",Résultat!$G$9,Résultat!$G$7)),Résultat!$G$7)),Résultat!$G$7)), "")</f>
        <v/>
      </c>
    </row>
    <row r="689" spans="1:11" ht="20.100000000000001" customHeight="1">
      <c r="A689" s="26"/>
      <c r="B689" s="27"/>
      <c r="C689" s="11" t="str">
        <f>IF($B689 &lt;&gt; "",VLOOKUP(MID(B689,3,5),'Recyclabilité Prod Matx'!C:F,2,FALSE), "")</f>
        <v/>
      </c>
      <c r="D689" s="11" t="str">
        <f>IF($B689 &lt;&gt; "",VLOOKUP(MID(B689,3,5),'Recyclabilité Prod Matx'!C:F,3,FALSE),"")</f>
        <v/>
      </c>
      <c r="E689" s="11" t="str">
        <f>IF($B689 &lt;&gt; "",VLOOKUP(MID(B689,3,5),'Recyclabilité Prod Matx'!C:F,4,FALSE), "")</f>
        <v/>
      </c>
      <c r="F689" s="12" t="str">
        <f>IF($B689 &lt;&gt; "", IF(C689="Totale","",IF(D689 = 0, "", VLOOKUP(D689,'Cond Compo'!A:B,2,FALSE))),"")</f>
        <v/>
      </c>
      <c r="G689" s="28"/>
      <c r="H689" s="11" t="str">
        <f xml:space="preserve"> IF(C689="Totale",2,IF($G689 &lt;&gt; "", IF(D689 = "E",MATCH(G689, 'Cond Compo'!D$16:D$18, 0), MATCH(G689, 'Cond Compo'!C$16:C$19, 0)), ""))</f>
        <v/>
      </c>
      <c r="I689" s="12" t="str">
        <f>IF($E689 &lt;&gt; "", IF(E689 = 0, "", VLOOKUP(E689,'Cond Perturbation'!A:B,2,FALSE)),"")</f>
        <v/>
      </c>
      <c r="J689" s="28"/>
      <c r="K689" s="29" t="str">
        <f>IF($B689 &lt;&gt; "", IF(C689="Oui",IF(H689=1,IF(E689=0,Résultat!G$8,IF(J689="No",Résultat!$G$8,Résultat!$G$7)),IF(H689=2,IF(E689=0,Résultat!G$9,IF(J689="No",Résultat!$G$9,Résultat!$G$7)),Résultat!$G$7)),IF(C689 = "Totale", IF(H689=1,IF(E689=0,Résultat!G$8,IF(J689="No",Résultat!$G$9,Résultat!$G$7)),IF(H689=2,IF(E689=0,Résultat!G$9,IF(J689="No",Résultat!$G$9,Résultat!$G$7)),Résultat!$G$7)),Résultat!$G$7)), "")</f>
        <v/>
      </c>
    </row>
    <row r="690" spans="1:11" ht="20.100000000000001" customHeight="1">
      <c r="A690" s="26"/>
      <c r="B690" s="27"/>
      <c r="C690" s="11" t="str">
        <f>IF($B690 &lt;&gt; "",VLOOKUP(MID(B690,3,5),'Recyclabilité Prod Matx'!C:F,2,FALSE), "")</f>
        <v/>
      </c>
      <c r="D690" s="11" t="str">
        <f>IF($B690 &lt;&gt; "",VLOOKUP(MID(B690,3,5),'Recyclabilité Prod Matx'!C:F,3,FALSE),"")</f>
        <v/>
      </c>
      <c r="E690" s="11" t="str">
        <f>IF($B690 &lt;&gt; "",VLOOKUP(MID(B690,3,5),'Recyclabilité Prod Matx'!C:F,4,FALSE), "")</f>
        <v/>
      </c>
      <c r="F690" s="12" t="str">
        <f>IF($B690 &lt;&gt; "", IF(C690="Totale","",IF(D690 = 0, "", VLOOKUP(D690,'Cond Compo'!A:B,2,FALSE))),"")</f>
        <v/>
      </c>
      <c r="G690" s="28"/>
      <c r="H690" s="11" t="str">
        <f xml:space="preserve"> IF(C690="Totale",2,IF($G690 &lt;&gt; "", IF(D690 = "E",MATCH(G690, 'Cond Compo'!D$16:D$18, 0), MATCH(G690, 'Cond Compo'!C$16:C$19, 0)), ""))</f>
        <v/>
      </c>
      <c r="I690" s="12" t="str">
        <f>IF($E690 &lt;&gt; "", IF(E690 = 0, "", VLOOKUP(E690,'Cond Perturbation'!A:B,2,FALSE)),"")</f>
        <v/>
      </c>
      <c r="J690" s="28"/>
      <c r="K690" s="29" t="str">
        <f>IF($B690 &lt;&gt; "", IF(C690="Oui",IF(H690=1,IF(E690=0,Résultat!G$8,IF(J690="No",Résultat!$G$8,Résultat!$G$7)),IF(H690=2,IF(E690=0,Résultat!G$9,IF(J690="No",Résultat!$G$9,Résultat!$G$7)),Résultat!$G$7)),IF(C690 = "Totale", IF(H690=1,IF(E690=0,Résultat!G$8,IF(J690="No",Résultat!$G$9,Résultat!$G$7)),IF(H690=2,IF(E690=0,Résultat!G$9,IF(J690="No",Résultat!$G$9,Résultat!$G$7)),Résultat!$G$7)),Résultat!$G$7)), "")</f>
        <v/>
      </c>
    </row>
    <row r="691" spans="1:11" ht="20.100000000000001" customHeight="1">
      <c r="A691" s="26"/>
      <c r="B691" s="27"/>
      <c r="C691" s="11" t="str">
        <f>IF($B691 &lt;&gt; "",VLOOKUP(MID(B691,3,5),'Recyclabilité Prod Matx'!C:F,2,FALSE), "")</f>
        <v/>
      </c>
      <c r="D691" s="11" t="str">
        <f>IF($B691 &lt;&gt; "",VLOOKUP(MID(B691,3,5),'Recyclabilité Prod Matx'!C:F,3,FALSE),"")</f>
        <v/>
      </c>
      <c r="E691" s="11" t="str">
        <f>IF($B691 &lt;&gt; "",VLOOKUP(MID(B691,3,5),'Recyclabilité Prod Matx'!C:F,4,FALSE), "")</f>
        <v/>
      </c>
      <c r="F691" s="12" t="str">
        <f>IF($B691 &lt;&gt; "", IF(C691="Totale","",IF(D691 = 0, "", VLOOKUP(D691,'Cond Compo'!A:B,2,FALSE))),"")</f>
        <v/>
      </c>
      <c r="G691" s="28"/>
      <c r="H691" s="11" t="str">
        <f xml:space="preserve"> IF(C691="Totale",2,IF($G691 &lt;&gt; "", IF(D691 = "E",MATCH(G691, 'Cond Compo'!D$16:D$18, 0), MATCH(G691, 'Cond Compo'!C$16:C$19, 0)), ""))</f>
        <v/>
      </c>
      <c r="I691" s="12" t="str">
        <f>IF($E691 &lt;&gt; "", IF(E691 = 0, "", VLOOKUP(E691,'Cond Perturbation'!A:B,2,FALSE)),"")</f>
        <v/>
      </c>
      <c r="J691" s="28"/>
      <c r="K691" s="29" t="str">
        <f>IF($B691 &lt;&gt; "", IF(C691="Oui",IF(H691=1,IF(E691=0,Résultat!G$8,IF(J691="No",Résultat!$G$8,Résultat!$G$7)),IF(H691=2,IF(E691=0,Résultat!G$9,IF(J691="No",Résultat!$G$9,Résultat!$G$7)),Résultat!$G$7)),IF(C691 = "Totale", IF(H691=1,IF(E691=0,Résultat!G$8,IF(J691="No",Résultat!$G$9,Résultat!$G$7)),IF(H691=2,IF(E691=0,Résultat!G$9,IF(J691="No",Résultat!$G$9,Résultat!$G$7)),Résultat!$G$7)),Résultat!$G$7)), "")</f>
        <v/>
      </c>
    </row>
    <row r="692" spans="1:11" ht="20.100000000000001" customHeight="1">
      <c r="A692" s="26"/>
      <c r="B692" s="27"/>
      <c r="C692" s="11" t="str">
        <f>IF($B692 &lt;&gt; "",VLOOKUP(MID(B692,3,5),'Recyclabilité Prod Matx'!C:F,2,FALSE), "")</f>
        <v/>
      </c>
      <c r="D692" s="11" t="str">
        <f>IF($B692 &lt;&gt; "",VLOOKUP(MID(B692,3,5),'Recyclabilité Prod Matx'!C:F,3,FALSE),"")</f>
        <v/>
      </c>
      <c r="E692" s="11" t="str">
        <f>IF($B692 &lt;&gt; "",VLOOKUP(MID(B692,3,5),'Recyclabilité Prod Matx'!C:F,4,FALSE), "")</f>
        <v/>
      </c>
      <c r="F692" s="12" t="str">
        <f>IF($B692 &lt;&gt; "", IF(C692="Totale","",IF(D692 = 0, "", VLOOKUP(D692,'Cond Compo'!A:B,2,FALSE))),"")</f>
        <v/>
      </c>
      <c r="G692" s="28"/>
      <c r="H692" s="11" t="str">
        <f xml:space="preserve"> IF(C692="Totale",2,IF($G692 &lt;&gt; "", IF(D692 = "E",MATCH(G692, 'Cond Compo'!D$16:D$18, 0), MATCH(G692, 'Cond Compo'!C$16:C$19, 0)), ""))</f>
        <v/>
      </c>
      <c r="I692" s="12" t="str">
        <f>IF($E692 &lt;&gt; "", IF(E692 = 0, "", VLOOKUP(E692,'Cond Perturbation'!A:B,2,FALSE)),"")</f>
        <v/>
      </c>
      <c r="J692" s="28"/>
      <c r="K692" s="29" t="str">
        <f>IF($B692 &lt;&gt; "", IF(C692="Oui",IF(H692=1,IF(E692=0,Résultat!G$8,IF(J692="No",Résultat!$G$8,Résultat!$G$7)),IF(H692=2,IF(E692=0,Résultat!G$9,IF(J692="No",Résultat!$G$9,Résultat!$G$7)),Résultat!$G$7)),IF(C692 = "Totale", IF(H692=1,IF(E692=0,Résultat!G$8,IF(J692="No",Résultat!$G$9,Résultat!$G$7)),IF(H692=2,IF(E692=0,Résultat!G$9,IF(J692="No",Résultat!$G$9,Résultat!$G$7)),Résultat!$G$7)),Résultat!$G$7)), "")</f>
        <v/>
      </c>
    </row>
    <row r="693" spans="1:11" ht="20.100000000000001" customHeight="1">
      <c r="A693" s="26"/>
      <c r="B693" s="27"/>
      <c r="C693" s="11" t="str">
        <f>IF($B693 &lt;&gt; "",VLOOKUP(MID(B693,3,5),'Recyclabilité Prod Matx'!C:F,2,FALSE), "")</f>
        <v/>
      </c>
      <c r="D693" s="11" t="str">
        <f>IF($B693 &lt;&gt; "",VLOOKUP(MID(B693,3,5),'Recyclabilité Prod Matx'!C:F,3,FALSE),"")</f>
        <v/>
      </c>
      <c r="E693" s="11" t="str">
        <f>IF($B693 &lt;&gt; "",VLOOKUP(MID(B693,3,5),'Recyclabilité Prod Matx'!C:F,4,FALSE), "")</f>
        <v/>
      </c>
      <c r="F693" s="12" t="str">
        <f>IF($B693 &lt;&gt; "", IF(C693="Totale","",IF(D693 = 0, "", VLOOKUP(D693,'Cond Compo'!A:B,2,FALSE))),"")</f>
        <v/>
      </c>
      <c r="G693" s="28"/>
      <c r="H693" s="11" t="str">
        <f xml:space="preserve"> IF(C693="Totale",2,IF($G693 &lt;&gt; "", IF(D693 = "E",MATCH(G693, 'Cond Compo'!D$16:D$18, 0), MATCH(G693, 'Cond Compo'!C$16:C$19, 0)), ""))</f>
        <v/>
      </c>
      <c r="I693" s="12" t="str">
        <f>IF($E693 &lt;&gt; "", IF(E693 = 0, "", VLOOKUP(E693,'Cond Perturbation'!A:B,2,FALSE)),"")</f>
        <v/>
      </c>
      <c r="J693" s="28"/>
      <c r="K693" s="29" t="str">
        <f>IF($B693 &lt;&gt; "", IF(C693="Oui",IF(H693=1,IF(E693=0,Résultat!G$8,IF(J693="No",Résultat!$G$8,Résultat!$G$7)),IF(H693=2,IF(E693=0,Résultat!G$9,IF(J693="No",Résultat!$G$9,Résultat!$G$7)),Résultat!$G$7)),IF(C693 = "Totale", IF(H693=1,IF(E693=0,Résultat!G$8,IF(J693="No",Résultat!$G$9,Résultat!$G$7)),IF(H693=2,IF(E693=0,Résultat!G$9,IF(J693="No",Résultat!$G$9,Résultat!$G$7)),Résultat!$G$7)),Résultat!$G$7)), "")</f>
        <v/>
      </c>
    </row>
    <row r="694" spans="1:11" ht="20.100000000000001" customHeight="1">
      <c r="A694" s="26"/>
      <c r="B694" s="27"/>
      <c r="C694" s="11" t="str">
        <f>IF($B694 &lt;&gt; "",VLOOKUP(MID(B694,3,5),'Recyclabilité Prod Matx'!C:F,2,FALSE), "")</f>
        <v/>
      </c>
      <c r="D694" s="11" t="str">
        <f>IF($B694 &lt;&gt; "",VLOOKUP(MID(B694,3,5),'Recyclabilité Prod Matx'!C:F,3,FALSE),"")</f>
        <v/>
      </c>
      <c r="E694" s="11" t="str">
        <f>IF($B694 &lt;&gt; "",VLOOKUP(MID(B694,3,5),'Recyclabilité Prod Matx'!C:F,4,FALSE), "")</f>
        <v/>
      </c>
      <c r="F694" s="12" t="str">
        <f>IF($B694 &lt;&gt; "", IF(C694="Totale","",IF(D694 = 0, "", VLOOKUP(D694,'Cond Compo'!A:B,2,FALSE))),"")</f>
        <v/>
      </c>
      <c r="G694" s="28"/>
      <c r="H694" s="11" t="str">
        <f xml:space="preserve"> IF(C694="Totale",2,IF($G694 &lt;&gt; "", IF(D694 = "E",MATCH(G694, 'Cond Compo'!D$16:D$18, 0), MATCH(G694, 'Cond Compo'!C$16:C$19, 0)), ""))</f>
        <v/>
      </c>
      <c r="I694" s="12" t="str">
        <f>IF($E694 &lt;&gt; "", IF(E694 = 0, "", VLOOKUP(E694,'Cond Perturbation'!A:B,2,FALSE)),"")</f>
        <v/>
      </c>
      <c r="J694" s="28"/>
      <c r="K694" s="29" t="str">
        <f>IF($B694 &lt;&gt; "", IF(C694="Oui",IF(H694=1,IF(E694=0,Résultat!G$8,IF(J694="No",Résultat!$G$8,Résultat!$G$7)),IF(H694=2,IF(E694=0,Résultat!G$9,IF(J694="No",Résultat!$G$9,Résultat!$G$7)),Résultat!$G$7)),IF(C694 = "Totale", IF(H694=1,IF(E694=0,Résultat!G$8,IF(J694="No",Résultat!$G$9,Résultat!$G$7)),IF(H694=2,IF(E694=0,Résultat!G$9,IF(J694="No",Résultat!$G$9,Résultat!$G$7)),Résultat!$G$7)),Résultat!$G$7)), "")</f>
        <v/>
      </c>
    </row>
    <row r="695" spans="1:11" ht="20.100000000000001" customHeight="1">
      <c r="A695" s="26"/>
      <c r="B695" s="27"/>
      <c r="C695" s="11" t="str">
        <f>IF($B695 &lt;&gt; "",VLOOKUP(MID(B695,3,5),'Recyclabilité Prod Matx'!C:F,2,FALSE), "")</f>
        <v/>
      </c>
      <c r="D695" s="11" t="str">
        <f>IF($B695 &lt;&gt; "",VLOOKUP(MID(B695,3,5),'Recyclabilité Prod Matx'!C:F,3,FALSE),"")</f>
        <v/>
      </c>
      <c r="E695" s="11" t="str">
        <f>IF($B695 &lt;&gt; "",VLOOKUP(MID(B695,3,5),'Recyclabilité Prod Matx'!C:F,4,FALSE), "")</f>
        <v/>
      </c>
      <c r="F695" s="12" t="str">
        <f>IF($B695 &lt;&gt; "", IF(C695="Totale","",IF(D695 = 0, "", VLOOKUP(D695,'Cond Compo'!A:B,2,FALSE))),"")</f>
        <v/>
      </c>
      <c r="G695" s="28"/>
      <c r="H695" s="11" t="str">
        <f xml:space="preserve"> IF(C695="Totale",2,IF($G695 &lt;&gt; "", IF(D695 = "E",MATCH(G695, 'Cond Compo'!D$16:D$18, 0), MATCH(G695, 'Cond Compo'!C$16:C$19, 0)), ""))</f>
        <v/>
      </c>
      <c r="I695" s="12" t="str">
        <f>IF($E695 &lt;&gt; "", IF(E695 = 0, "", VLOOKUP(E695,'Cond Perturbation'!A:B,2,FALSE)),"")</f>
        <v/>
      </c>
      <c r="J695" s="28"/>
      <c r="K695" s="29" t="str">
        <f>IF($B695 &lt;&gt; "", IF(C695="Oui",IF(H695=1,IF(E695=0,Résultat!G$8,IF(J695="No",Résultat!$G$8,Résultat!$G$7)),IF(H695=2,IF(E695=0,Résultat!G$9,IF(J695="No",Résultat!$G$9,Résultat!$G$7)),Résultat!$G$7)),IF(C695 = "Totale", IF(H695=1,IF(E695=0,Résultat!G$8,IF(J695="No",Résultat!$G$9,Résultat!$G$7)),IF(H695=2,IF(E695=0,Résultat!G$9,IF(J695="No",Résultat!$G$9,Résultat!$G$7)),Résultat!$G$7)),Résultat!$G$7)), "")</f>
        <v/>
      </c>
    </row>
    <row r="696" spans="1:11" ht="20.100000000000001" customHeight="1">
      <c r="A696" s="26"/>
      <c r="B696" s="27"/>
      <c r="C696" s="11" t="str">
        <f>IF($B696 &lt;&gt; "",VLOOKUP(MID(B696,3,5),'Recyclabilité Prod Matx'!C:F,2,FALSE), "")</f>
        <v/>
      </c>
      <c r="D696" s="11" t="str">
        <f>IF($B696 &lt;&gt; "",VLOOKUP(MID(B696,3,5),'Recyclabilité Prod Matx'!C:F,3,FALSE),"")</f>
        <v/>
      </c>
      <c r="E696" s="11" t="str">
        <f>IF($B696 &lt;&gt; "",VLOOKUP(MID(B696,3,5),'Recyclabilité Prod Matx'!C:F,4,FALSE), "")</f>
        <v/>
      </c>
      <c r="F696" s="12" t="str">
        <f>IF($B696 &lt;&gt; "", IF(C696="Totale","",IF(D696 = 0, "", VLOOKUP(D696,'Cond Compo'!A:B,2,FALSE))),"")</f>
        <v/>
      </c>
      <c r="G696" s="28"/>
      <c r="H696" s="11" t="str">
        <f xml:space="preserve"> IF(C696="Totale",2,IF($G696 &lt;&gt; "", IF(D696 = "E",MATCH(G696, 'Cond Compo'!D$16:D$18, 0), MATCH(G696, 'Cond Compo'!C$16:C$19, 0)), ""))</f>
        <v/>
      </c>
      <c r="I696" s="12" t="str">
        <f>IF($E696 &lt;&gt; "", IF(E696 = 0, "", VLOOKUP(E696,'Cond Perturbation'!A:B,2,FALSE)),"")</f>
        <v/>
      </c>
      <c r="J696" s="28"/>
      <c r="K696" s="29" t="str">
        <f>IF($B696 &lt;&gt; "", IF(C696="Oui",IF(H696=1,IF(E696=0,Résultat!G$8,IF(J696="No",Résultat!$G$8,Résultat!$G$7)),IF(H696=2,IF(E696=0,Résultat!G$9,IF(J696="No",Résultat!$G$9,Résultat!$G$7)),Résultat!$G$7)),IF(C696 = "Totale", IF(H696=1,IF(E696=0,Résultat!G$8,IF(J696="No",Résultat!$G$9,Résultat!$G$7)),IF(H696=2,IF(E696=0,Résultat!G$9,IF(J696="No",Résultat!$G$9,Résultat!$G$7)),Résultat!$G$7)),Résultat!$G$7)), "")</f>
        <v/>
      </c>
    </row>
    <row r="697" spans="1:11" ht="20.100000000000001" customHeight="1">
      <c r="A697" s="26"/>
      <c r="B697" s="27"/>
      <c r="C697" s="11" t="str">
        <f>IF($B697 &lt;&gt; "",VLOOKUP(MID(B697,3,5),'Recyclabilité Prod Matx'!C:F,2,FALSE), "")</f>
        <v/>
      </c>
      <c r="D697" s="11" t="str">
        <f>IF($B697 &lt;&gt; "",VLOOKUP(MID(B697,3,5),'Recyclabilité Prod Matx'!C:F,3,FALSE),"")</f>
        <v/>
      </c>
      <c r="E697" s="11" t="str">
        <f>IF($B697 &lt;&gt; "",VLOOKUP(MID(B697,3,5),'Recyclabilité Prod Matx'!C:F,4,FALSE), "")</f>
        <v/>
      </c>
      <c r="F697" s="12" t="str">
        <f>IF($B697 &lt;&gt; "", IF(C697="Totale","",IF(D697 = 0, "", VLOOKUP(D697,'Cond Compo'!A:B,2,FALSE))),"")</f>
        <v/>
      </c>
      <c r="G697" s="28"/>
      <c r="H697" s="11" t="str">
        <f xml:space="preserve"> IF(C697="Totale",2,IF($G697 &lt;&gt; "", IF(D697 = "E",MATCH(G697, 'Cond Compo'!D$16:D$18, 0), MATCH(G697, 'Cond Compo'!C$16:C$19, 0)), ""))</f>
        <v/>
      </c>
      <c r="I697" s="12" t="str">
        <f>IF($E697 &lt;&gt; "", IF(E697 = 0, "", VLOOKUP(E697,'Cond Perturbation'!A:B,2,FALSE)),"")</f>
        <v/>
      </c>
      <c r="J697" s="28"/>
      <c r="K697" s="29" t="str">
        <f>IF($B697 &lt;&gt; "", IF(C697="Oui",IF(H697=1,IF(E697=0,Résultat!G$8,IF(J697="No",Résultat!$G$8,Résultat!$G$7)),IF(H697=2,IF(E697=0,Résultat!G$9,IF(J697="No",Résultat!$G$9,Résultat!$G$7)),Résultat!$G$7)),IF(C697 = "Totale", IF(H697=1,IF(E697=0,Résultat!G$8,IF(J697="No",Résultat!$G$9,Résultat!$G$7)),IF(H697=2,IF(E697=0,Résultat!G$9,IF(J697="No",Résultat!$G$9,Résultat!$G$7)),Résultat!$G$7)),Résultat!$G$7)), "")</f>
        <v/>
      </c>
    </row>
    <row r="698" spans="1:11" ht="20.100000000000001" customHeight="1">
      <c r="A698" s="26"/>
      <c r="B698" s="27"/>
      <c r="C698" s="11" t="str">
        <f>IF($B698 &lt;&gt; "",VLOOKUP(MID(B698,3,5),'Recyclabilité Prod Matx'!C:F,2,FALSE), "")</f>
        <v/>
      </c>
      <c r="D698" s="11" t="str">
        <f>IF($B698 &lt;&gt; "",VLOOKUP(MID(B698,3,5),'Recyclabilité Prod Matx'!C:F,3,FALSE),"")</f>
        <v/>
      </c>
      <c r="E698" s="11" t="str">
        <f>IF($B698 &lt;&gt; "",VLOOKUP(MID(B698,3,5),'Recyclabilité Prod Matx'!C:F,4,FALSE), "")</f>
        <v/>
      </c>
      <c r="F698" s="12" t="str">
        <f>IF($B698 &lt;&gt; "", IF(C698="Totale","",IF(D698 = 0, "", VLOOKUP(D698,'Cond Compo'!A:B,2,FALSE))),"")</f>
        <v/>
      </c>
      <c r="G698" s="28"/>
      <c r="H698" s="11" t="str">
        <f xml:space="preserve"> IF(C698="Totale",2,IF($G698 &lt;&gt; "", IF(D698 = "E",MATCH(G698, 'Cond Compo'!D$16:D$18, 0), MATCH(G698, 'Cond Compo'!C$16:C$19, 0)), ""))</f>
        <v/>
      </c>
      <c r="I698" s="12" t="str">
        <f>IF($E698 &lt;&gt; "", IF(E698 = 0, "", VLOOKUP(E698,'Cond Perturbation'!A:B,2,FALSE)),"")</f>
        <v/>
      </c>
      <c r="J698" s="28"/>
      <c r="K698" s="29" t="str">
        <f>IF($B698 &lt;&gt; "", IF(C698="Oui",IF(H698=1,IF(E698=0,Résultat!G$8,IF(J698="No",Résultat!$G$8,Résultat!$G$7)),IF(H698=2,IF(E698=0,Résultat!G$9,IF(J698="No",Résultat!$G$9,Résultat!$G$7)),Résultat!$G$7)),IF(C698 = "Totale", IF(H698=1,IF(E698=0,Résultat!G$8,IF(J698="No",Résultat!$G$9,Résultat!$G$7)),IF(H698=2,IF(E698=0,Résultat!G$9,IF(J698="No",Résultat!$G$9,Résultat!$G$7)),Résultat!$G$7)),Résultat!$G$7)), "")</f>
        <v/>
      </c>
    </row>
    <row r="699" spans="1:11" ht="20.100000000000001" customHeight="1">
      <c r="A699" s="26"/>
      <c r="B699" s="27"/>
      <c r="C699" s="11" t="str">
        <f>IF($B699 &lt;&gt; "",VLOOKUP(MID(B699,3,5),'Recyclabilité Prod Matx'!C:F,2,FALSE), "")</f>
        <v/>
      </c>
      <c r="D699" s="11" t="str">
        <f>IF($B699 &lt;&gt; "",VLOOKUP(MID(B699,3,5),'Recyclabilité Prod Matx'!C:F,3,FALSE),"")</f>
        <v/>
      </c>
      <c r="E699" s="11" t="str">
        <f>IF($B699 &lt;&gt; "",VLOOKUP(MID(B699,3,5),'Recyclabilité Prod Matx'!C:F,4,FALSE), "")</f>
        <v/>
      </c>
      <c r="F699" s="12" t="str">
        <f>IF($B699 &lt;&gt; "", IF(C699="Totale","",IF(D699 = 0, "", VLOOKUP(D699,'Cond Compo'!A:B,2,FALSE))),"")</f>
        <v/>
      </c>
      <c r="G699" s="28"/>
      <c r="H699" s="11" t="str">
        <f xml:space="preserve"> IF(C699="Totale",2,IF($G699 &lt;&gt; "", IF(D699 = "E",MATCH(G699, 'Cond Compo'!D$16:D$18, 0), MATCH(G699, 'Cond Compo'!C$16:C$19, 0)), ""))</f>
        <v/>
      </c>
      <c r="I699" s="12" t="str">
        <f>IF($E699 &lt;&gt; "", IF(E699 = 0, "", VLOOKUP(E699,'Cond Perturbation'!A:B,2,FALSE)),"")</f>
        <v/>
      </c>
      <c r="J699" s="28"/>
      <c r="K699" s="29" t="str">
        <f>IF($B699 &lt;&gt; "", IF(C699="Oui",IF(H699=1,IF(E699=0,Résultat!G$8,IF(J699="No",Résultat!$G$8,Résultat!$G$7)),IF(H699=2,IF(E699=0,Résultat!G$9,IF(J699="No",Résultat!$G$9,Résultat!$G$7)),Résultat!$G$7)),IF(C699 = "Totale", IF(H699=1,IF(E699=0,Résultat!G$8,IF(J699="No",Résultat!$G$9,Résultat!$G$7)),IF(H699=2,IF(E699=0,Résultat!G$9,IF(J699="No",Résultat!$G$9,Résultat!$G$7)),Résultat!$G$7)),Résultat!$G$7)), "")</f>
        <v/>
      </c>
    </row>
    <row r="700" spans="1:11" ht="20.100000000000001" customHeight="1">
      <c r="A700" s="26"/>
      <c r="B700" s="27"/>
      <c r="C700" s="11" t="str">
        <f>IF($B700 &lt;&gt; "",VLOOKUP(MID(B700,3,5),'Recyclabilité Prod Matx'!C:F,2,FALSE), "")</f>
        <v/>
      </c>
      <c r="D700" s="11" t="str">
        <f>IF($B700 &lt;&gt; "",VLOOKUP(MID(B700,3,5),'Recyclabilité Prod Matx'!C:F,3,FALSE),"")</f>
        <v/>
      </c>
      <c r="E700" s="11" t="str">
        <f>IF($B700 &lt;&gt; "",VLOOKUP(MID(B700,3,5),'Recyclabilité Prod Matx'!C:F,4,FALSE), "")</f>
        <v/>
      </c>
      <c r="F700" s="12" t="str">
        <f>IF($B700 &lt;&gt; "", IF(C700="Totale","",IF(D700 = 0, "", VLOOKUP(D700,'Cond Compo'!A:B,2,FALSE))),"")</f>
        <v/>
      </c>
      <c r="G700" s="28"/>
      <c r="H700" s="11" t="str">
        <f xml:space="preserve"> IF(C700="Totale",2,IF($G700 &lt;&gt; "", IF(D700 = "E",MATCH(G700, 'Cond Compo'!D$16:D$18, 0), MATCH(G700, 'Cond Compo'!C$16:C$19, 0)), ""))</f>
        <v/>
      </c>
      <c r="I700" s="12" t="str">
        <f>IF($E700 &lt;&gt; "", IF(E700 = 0, "", VLOOKUP(E700,'Cond Perturbation'!A:B,2,FALSE)),"")</f>
        <v/>
      </c>
      <c r="J700" s="28"/>
      <c r="K700" s="29" t="str">
        <f>IF($B700 &lt;&gt; "", IF(C700="Oui",IF(H700=1,IF(E700=0,Résultat!G$8,IF(J700="No",Résultat!$G$8,Résultat!$G$7)),IF(H700=2,IF(E700=0,Résultat!G$9,IF(J700="No",Résultat!$G$9,Résultat!$G$7)),Résultat!$G$7)),IF(C700 = "Totale", IF(H700=1,IF(E700=0,Résultat!G$8,IF(J700="No",Résultat!$G$9,Résultat!$G$7)),IF(H700=2,IF(E700=0,Résultat!G$9,IF(J700="No",Résultat!$G$9,Résultat!$G$7)),Résultat!$G$7)),Résultat!$G$7)), "")</f>
        <v/>
      </c>
    </row>
    <row r="701" spans="1:11" ht="20.100000000000001" customHeight="1">
      <c r="A701" s="26"/>
      <c r="B701" s="27"/>
      <c r="C701" s="11" t="str">
        <f>IF($B701 &lt;&gt; "",VLOOKUP(MID(B701,3,5),'Recyclabilité Prod Matx'!C:F,2,FALSE), "")</f>
        <v/>
      </c>
      <c r="D701" s="11" t="str">
        <f>IF($B701 &lt;&gt; "",VLOOKUP(MID(B701,3,5),'Recyclabilité Prod Matx'!C:F,3,FALSE),"")</f>
        <v/>
      </c>
      <c r="E701" s="11" t="str">
        <f>IF($B701 &lt;&gt; "",VLOOKUP(MID(B701,3,5),'Recyclabilité Prod Matx'!C:F,4,FALSE), "")</f>
        <v/>
      </c>
      <c r="F701" s="12" t="str">
        <f>IF($B701 &lt;&gt; "", IF(C701="Totale","",IF(D701 = 0, "", VLOOKUP(D701,'Cond Compo'!A:B,2,FALSE))),"")</f>
        <v/>
      </c>
      <c r="G701" s="28"/>
      <c r="H701" s="11" t="str">
        <f xml:space="preserve"> IF(C701="Totale",2,IF($G701 &lt;&gt; "", IF(D701 = "E",MATCH(G701, 'Cond Compo'!D$16:D$18, 0), MATCH(G701, 'Cond Compo'!C$16:C$19, 0)), ""))</f>
        <v/>
      </c>
      <c r="I701" s="12" t="str">
        <f>IF($E701 &lt;&gt; "", IF(E701 = 0, "", VLOOKUP(E701,'Cond Perturbation'!A:B,2,FALSE)),"")</f>
        <v/>
      </c>
      <c r="J701" s="28"/>
      <c r="K701" s="29" t="str">
        <f>IF($B701 &lt;&gt; "", IF(C701="Oui",IF(H701=1,IF(E701=0,Résultat!G$8,IF(J701="No",Résultat!$G$8,Résultat!$G$7)),IF(H701=2,IF(E701=0,Résultat!G$9,IF(J701="No",Résultat!$G$9,Résultat!$G$7)),Résultat!$G$7)),IF(C701 = "Totale", IF(H701=1,IF(E701=0,Résultat!G$8,IF(J701="No",Résultat!$G$9,Résultat!$G$7)),IF(H701=2,IF(E701=0,Résultat!G$9,IF(J701="No",Résultat!$G$9,Résultat!$G$7)),Résultat!$G$7)),Résultat!$G$7)), "")</f>
        <v/>
      </c>
    </row>
    <row r="702" spans="1:11" ht="20.100000000000001" customHeight="1">
      <c r="A702" s="26"/>
      <c r="B702" s="27"/>
      <c r="C702" s="11" t="str">
        <f>IF($B702 &lt;&gt; "",VLOOKUP(MID(B702,3,5),'Recyclabilité Prod Matx'!C:F,2,FALSE), "")</f>
        <v/>
      </c>
      <c r="D702" s="11" t="str">
        <f>IF($B702 &lt;&gt; "",VLOOKUP(MID(B702,3,5),'Recyclabilité Prod Matx'!C:F,3,FALSE),"")</f>
        <v/>
      </c>
      <c r="E702" s="11" t="str">
        <f>IF($B702 &lt;&gt; "",VLOOKUP(MID(B702,3,5),'Recyclabilité Prod Matx'!C:F,4,FALSE), "")</f>
        <v/>
      </c>
      <c r="F702" s="12" t="str">
        <f>IF($B702 &lt;&gt; "", IF(C702="Totale","",IF(D702 = 0, "", VLOOKUP(D702,'Cond Compo'!A:B,2,FALSE))),"")</f>
        <v/>
      </c>
      <c r="G702" s="28"/>
      <c r="H702" s="11" t="str">
        <f xml:space="preserve"> IF(C702="Totale",2,IF($G702 &lt;&gt; "", IF(D702 = "E",MATCH(G702, 'Cond Compo'!D$16:D$18, 0), MATCH(G702, 'Cond Compo'!C$16:C$19, 0)), ""))</f>
        <v/>
      </c>
      <c r="I702" s="12" t="str">
        <f>IF($E702 &lt;&gt; "", IF(E702 = 0, "", VLOOKUP(E702,'Cond Perturbation'!A:B,2,FALSE)),"")</f>
        <v/>
      </c>
      <c r="J702" s="28"/>
      <c r="K702" s="29" t="str">
        <f>IF($B702 &lt;&gt; "", IF(C702="Oui",IF(H702=1,IF(E702=0,Résultat!G$8,IF(J702="No",Résultat!$G$8,Résultat!$G$7)),IF(H702=2,IF(E702=0,Résultat!G$9,IF(J702="No",Résultat!$G$9,Résultat!$G$7)),Résultat!$G$7)),IF(C702 = "Totale", IF(H702=1,IF(E702=0,Résultat!G$8,IF(J702="No",Résultat!$G$9,Résultat!$G$7)),IF(H702=2,IF(E702=0,Résultat!G$9,IF(J702="No",Résultat!$G$9,Résultat!$G$7)),Résultat!$G$7)),Résultat!$G$7)), "")</f>
        <v/>
      </c>
    </row>
    <row r="703" spans="1:11" ht="20.100000000000001" customHeight="1">
      <c r="A703" s="26"/>
      <c r="B703" s="27"/>
      <c r="C703" s="11" t="str">
        <f>IF($B703 &lt;&gt; "",VLOOKUP(MID(B703,3,5),'Recyclabilité Prod Matx'!C:F,2,FALSE), "")</f>
        <v/>
      </c>
      <c r="D703" s="11" t="str">
        <f>IF($B703 &lt;&gt; "",VLOOKUP(MID(B703,3,5),'Recyclabilité Prod Matx'!C:F,3,FALSE),"")</f>
        <v/>
      </c>
      <c r="E703" s="11" t="str">
        <f>IF($B703 &lt;&gt; "",VLOOKUP(MID(B703,3,5),'Recyclabilité Prod Matx'!C:F,4,FALSE), "")</f>
        <v/>
      </c>
      <c r="F703" s="12" t="str">
        <f>IF($B703 &lt;&gt; "", IF(C703="Totale","",IF(D703 = 0, "", VLOOKUP(D703,'Cond Compo'!A:B,2,FALSE))),"")</f>
        <v/>
      </c>
      <c r="G703" s="28"/>
      <c r="H703" s="11" t="str">
        <f xml:space="preserve"> IF(C703="Totale",2,IF($G703 &lt;&gt; "", IF(D703 = "E",MATCH(G703, 'Cond Compo'!D$16:D$18, 0), MATCH(G703, 'Cond Compo'!C$16:C$19, 0)), ""))</f>
        <v/>
      </c>
      <c r="I703" s="12" t="str">
        <f>IF($E703 &lt;&gt; "", IF(E703 = 0, "", VLOOKUP(E703,'Cond Perturbation'!A:B,2,FALSE)),"")</f>
        <v/>
      </c>
      <c r="J703" s="28"/>
      <c r="K703" s="29" t="str">
        <f>IF($B703 &lt;&gt; "", IF(C703="Oui",IF(H703=1,IF(E703=0,Résultat!G$8,IF(J703="No",Résultat!$G$8,Résultat!$G$7)),IF(H703=2,IF(E703=0,Résultat!G$9,IF(J703="No",Résultat!$G$9,Résultat!$G$7)),Résultat!$G$7)),IF(C703 = "Totale", IF(H703=1,IF(E703=0,Résultat!G$8,IF(J703="No",Résultat!$G$9,Résultat!$G$7)),IF(H703=2,IF(E703=0,Résultat!G$9,IF(J703="No",Résultat!$G$9,Résultat!$G$7)),Résultat!$G$7)),Résultat!$G$7)), "")</f>
        <v/>
      </c>
    </row>
    <row r="704" spans="1:11" ht="20.100000000000001" customHeight="1">
      <c r="A704" s="26"/>
      <c r="B704" s="27"/>
      <c r="C704" s="11" t="str">
        <f>IF($B704 &lt;&gt; "",VLOOKUP(MID(B704,3,5),'Recyclabilité Prod Matx'!C:F,2,FALSE), "")</f>
        <v/>
      </c>
      <c r="D704" s="11" t="str">
        <f>IF($B704 &lt;&gt; "",VLOOKUP(MID(B704,3,5),'Recyclabilité Prod Matx'!C:F,3,FALSE),"")</f>
        <v/>
      </c>
      <c r="E704" s="11" t="str">
        <f>IF($B704 &lt;&gt; "",VLOOKUP(MID(B704,3,5),'Recyclabilité Prod Matx'!C:F,4,FALSE), "")</f>
        <v/>
      </c>
      <c r="F704" s="12" t="str">
        <f>IF($B704 &lt;&gt; "", IF(C704="Totale","",IF(D704 = 0, "", VLOOKUP(D704,'Cond Compo'!A:B,2,FALSE))),"")</f>
        <v/>
      </c>
      <c r="G704" s="28"/>
      <c r="H704" s="11" t="str">
        <f xml:space="preserve"> IF(C704="Totale",2,IF($G704 &lt;&gt; "", IF(D704 = "E",MATCH(G704, 'Cond Compo'!D$16:D$18, 0), MATCH(G704, 'Cond Compo'!C$16:C$19, 0)), ""))</f>
        <v/>
      </c>
      <c r="I704" s="12" t="str">
        <f>IF($E704 &lt;&gt; "", IF(E704 = 0, "", VLOOKUP(E704,'Cond Perturbation'!A:B,2,FALSE)),"")</f>
        <v/>
      </c>
      <c r="J704" s="28"/>
      <c r="K704" s="29" t="str">
        <f>IF($B704 &lt;&gt; "", IF(C704="Oui",IF(H704=1,IF(E704=0,Résultat!G$8,IF(J704="No",Résultat!$G$8,Résultat!$G$7)),IF(H704=2,IF(E704=0,Résultat!G$9,IF(J704="No",Résultat!$G$9,Résultat!$G$7)),Résultat!$G$7)),IF(C704 = "Totale", IF(H704=1,IF(E704=0,Résultat!G$8,IF(J704="No",Résultat!$G$9,Résultat!$G$7)),IF(H704=2,IF(E704=0,Résultat!G$9,IF(J704="No",Résultat!$G$9,Résultat!$G$7)),Résultat!$G$7)),Résultat!$G$7)), "")</f>
        <v/>
      </c>
    </row>
    <row r="705" spans="1:11" ht="20.100000000000001" customHeight="1">
      <c r="A705" s="26"/>
      <c r="B705" s="27"/>
      <c r="C705" s="11" t="str">
        <f>IF($B705 &lt;&gt; "",VLOOKUP(MID(B705,3,5),'Recyclabilité Prod Matx'!C:F,2,FALSE), "")</f>
        <v/>
      </c>
      <c r="D705" s="11" t="str">
        <f>IF($B705 &lt;&gt; "",VLOOKUP(MID(B705,3,5),'Recyclabilité Prod Matx'!C:F,3,FALSE),"")</f>
        <v/>
      </c>
      <c r="E705" s="11" t="str">
        <f>IF($B705 &lt;&gt; "",VLOOKUP(MID(B705,3,5),'Recyclabilité Prod Matx'!C:F,4,FALSE), "")</f>
        <v/>
      </c>
      <c r="F705" s="12" t="str">
        <f>IF($B705 &lt;&gt; "", IF(C705="Totale","",IF(D705 = 0, "", VLOOKUP(D705,'Cond Compo'!A:B,2,FALSE))),"")</f>
        <v/>
      </c>
      <c r="G705" s="28"/>
      <c r="H705" s="11" t="str">
        <f xml:space="preserve"> IF(C705="Totale",2,IF($G705 &lt;&gt; "", IF(D705 = "E",MATCH(G705, 'Cond Compo'!D$16:D$18, 0), MATCH(G705, 'Cond Compo'!C$16:C$19, 0)), ""))</f>
        <v/>
      </c>
      <c r="I705" s="12" t="str">
        <f>IF($E705 &lt;&gt; "", IF(E705 = 0, "", VLOOKUP(E705,'Cond Perturbation'!A:B,2,FALSE)),"")</f>
        <v/>
      </c>
      <c r="J705" s="28"/>
      <c r="K705" s="29" t="str">
        <f>IF($B705 &lt;&gt; "", IF(C705="Oui",IF(H705=1,IF(E705=0,Résultat!G$8,IF(J705="No",Résultat!$G$8,Résultat!$G$7)),IF(H705=2,IF(E705=0,Résultat!G$9,IF(J705="No",Résultat!$G$9,Résultat!$G$7)),Résultat!$G$7)),IF(C705 = "Totale", IF(H705=1,IF(E705=0,Résultat!G$8,IF(J705="No",Résultat!$G$9,Résultat!$G$7)),IF(H705=2,IF(E705=0,Résultat!G$9,IF(J705="No",Résultat!$G$9,Résultat!$G$7)),Résultat!$G$7)),Résultat!$G$7)), "")</f>
        <v/>
      </c>
    </row>
    <row r="706" spans="1:11" ht="20.100000000000001" customHeight="1">
      <c r="A706" s="26"/>
      <c r="B706" s="27"/>
      <c r="C706" s="11" t="str">
        <f>IF($B706 &lt;&gt; "",VLOOKUP(MID(B706,3,5),'Recyclabilité Prod Matx'!C:F,2,FALSE), "")</f>
        <v/>
      </c>
      <c r="D706" s="11" t="str">
        <f>IF($B706 &lt;&gt; "",VLOOKUP(MID(B706,3,5),'Recyclabilité Prod Matx'!C:F,3,FALSE),"")</f>
        <v/>
      </c>
      <c r="E706" s="11" t="str">
        <f>IF($B706 &lt;&gt; "",VLOOKUP(MID(B706,3,5),'Recyclabilité Prod Matx'!C:F,4,FALSE), "")</f>
        <v/>
      </c>
      <c r="F706" s="12" t="str">
        <f>IF($B706 &lt;&gt; "", IF(C706="Totale","",IF(D706 = 0, "", VLOOKUP(D706,'Cond Compo'!A:B,2,FALSE))),"")</f>
        <v/>
      </c>
      <c r="G706" s="28"/>
      <c r="H706" s="11" t="str">
        <f xml:space="preserve"> IF(C706="Totale",2,IF($G706 &lt;&gt; "", IF(D706 = "E",MATCH(G706, 'Cond Compo'!D$16:D$18, 0), MATCH(G706, 'Cond Compo'!C$16:C$19, 0)), ""))</f>
        <v/>
      </c>
      <c r="I706" s="12" t="str">
        <f>IF($E706 &lt;&gt; "", IF(E706 = 0, "", VLOOKUP(E706,'Cond Perturbation'!A:B,2,FALSE)),"")</f>
        <v/>
      </c>
      <c r="J706" s="28"/>
      <c r="K706" s="29" t="str">
        <f>IF($B706 &lt;&gt; "", IF(C706="Oui",IF(H706=1,IF(E706=0,Résultat!G$8,IF(J706="No",Résultat!$G$8,Résultat!$G$7)),IF(H706=2,IF(E706=0,Résultat!G$9,IF(J706="No",Résultat!$G$9,Résultat!$G$7)),Résultat!$G$7)),IF(C706 = "Totale", IF(H706=1,IF(E706=0,Résultat!G$8,IF(J706="No",Résultat!$G$9,Résultat!$G$7)),IF(H706=2,IF(E706=0,Résultat!G$9,IF(J706="No",Résultat!$G$9,Résultat!$G$7)),Résultat!$G$7)),Résultat!$G$7)), "")</f>
        <v/>
      </c>
    </row>
    <row r="707" spans="1:11" ht="20.100000000000001" customHeight="1">
      <c r="A707" s="26"/>
      <c r="B707" s="27"/>
      <c r="C707" s="11" t="str">
        <f>IF($B707 &lt;&gt; "",VLOOKUP(MID(B707,3,5),'Recyclabilité Prod Matx'!C:F,2,FALSE), "")</f>
        <v/>
      </c>
      <c r="D707" s="11" t="str">
        <f>IF($B707 &lt;&gt; "",VLOOKUP(MID(B707,3,5),'Recyclabilité Prod Matx'!C:F,3,FALSE),"")</f>
        <v/>
      </c>
      <c r="E707" s="11" t="str">
        <f>IF($B707 &lt;&gt; "",VLOOKUP(MID(B707,3,5),'Recyclabilité Prod Matx'!C:F,4,FALSE), "")</f>
        <v/>
      </c>
      <c r="F707" s="12" t="str">
        <f>IF($B707 &lt;&gt; "", IF(C707="Totale","",IF(D707 = 0, "", VLOOKUP(D707,'Cond Compo'!A:B,2,FALSE))),"")</f>
        <v/>
      </c>
      <c r="G707" s="28"/>
      <c r="H707" s="11" t="str">
        <f xml:space="preserve"> IF(C707="Totale",2,IF($G707 &lt;&gt; "", IF(D707 = "E",MATCH(G707, 'Cond Compo'!D$16:D$18, 0), MATCH(G707, 'Cond Compo'!C$16:C$19, 0)), ""))</f>
        <v/>
      </c>
      <c r="I707" s="12" t="str">
        <f>IF($E707 &lt;&gt; "", IF(E707 = 0, "", VLOOKUP(E707,'Cond Perturbation'!A:B,2,FALSE)),"")</f>
        <v/>
      </c>
      <c r="J707" s="28"/>
      <c r="K707" s="29" t="str">
        <f>IF($B707 &lt;&gt; "", IF(C707="Oui",IF(H707=1,IF(E707=0,Résultat!G$8,IF(J707="No",Résultat!$G$8,Résultat!$G$7)),IF(H707=2,IF(E707=0,Résultat!G$9,IF(J707="No",Résultat!$G$9,Résultat!$G$7)),Résultat!$G$7)),IF(C707 = "Totale", IF(H707=1,IF(E707=0,Résultat!G$8,IF(J707="No",Résultat!$G$9,Résultat!$G$7)),IF(H707=2,IF(E707=0,Résultat!G$9,IF(J707="No",Résultat!$G$9,Résultat!$G$7)),Résultat!$G$7)),Résultat!$G$7)), "")</f>
        <v/>
      </c>
    </row>
    <row r="708" spans="1:11" ht="20.100000000000001" customHeight="1">
      <c r="A708" s="26"/>
      <c r="B708" s="27"/>
      <c r="C708" s="11" t="str">
        <f>IF($B708 &lt;&gt; "",VLOOKUP(MID(B708,3,5),'Recyclabilité Prod Matx'!C:F,2,FALSE), "")</f>
        <v/>
      </c>
      <c r="D708" s="11" t="str">
        <f>IF($B708 &lt;&gt; "",VLOOKUP(MID(B708,3,5),'Recyclabilité Prod Matx'!C:F,3,FALSE),"")</f>
        <v/>
      </c>
      <c r="E708" s="11" t="str">
        <f>IF($B708 &lt;&gt; "",VLOOKUP(MID(B708,3,5),'Recyclabilité Prod Matx'!C:F,4,FALSE), "")</f>
        <v/>
      </c>
      <c r="F708" s="12" t="str">
        <f>IF($B708 &lt;&gt; "", IF(C708="Totale","",IF(D708 = 0, "", VLOOKUP(D708,'Cond Compo'!A:B,2,FALSE))),"")</f>
        <v/>
      </c>
      <c r="G708" s="28"/>
      <c r="H708" s="11" t="str">
        <f xml:space="preserve"> IF(C708="Totale",2,IF($G708 &lt;&gt; "", IF(D708 = "E",MATCH(G708, 'Cond Compo'!D$16:D$18, 0), MATCH(G708, 'Cond Compo'!C$16:C$19, 0)), ""))</f>
        <v/>
      </c>
      <c r="I708" s="12" t="str">
        <f>IF($E708 &lt;&gt; "", IF(E708 = 0, "", VLOOKUP(E708,'Cond Perturbation'!A:B,2,FALSE)),"")</f>
        <v/>
      </c>
      <c r="J708" s="28"/>
      <c r="K708" s="29" t="str">
        <f>IF($B708 &lt;&gt; "", IF(C708="Oui",IF(H708=1,IF(E708=0,Résultat!G$8,IF(J708="No",Résultat!$G$8,Résultat!$G$7)),IF(H708=2,IF(E708=0,Résultat!G$9,IF(J708="No",Résultat!$G$9,Résultat!$G$7)),Résultat!$G$7)),IF(C708 = "Totale", IF(H708=1,IF(E708=0,Résultat!G$8,IF(J708="No",Résultat!$G$9,Résultat!$G$7)),IF(H708=2,IF(E708=0,Résultat!G$9,IF(J708="No",Résultat!$G$9,Résultat!$G$7)),Résultat!$G$7)),Résultat!$G$7)), "")</f>
        <v/>
      </c>
    </row>
    <row r="709" spans="1:11" ht="20.100000000000001" customHeight="1">
      <c r="A709" s="26"/>
      <c r="B709" s="27"/>
      <c r="C709" s="11" t="str">
        <f>IF($B709 &lt;&gt; "",VLOOKUP(MID(B709,3,5),'Recyclabilité Prod Matx'!C:F,2,FALSE), "")</f>
        <v/>
      </c>
      <c r="D709" s="11" t="str">
        <f>IF($B709 &lt;&gt; "",VLOOKUP(MID(B709,3,5),'Recyclabilité Prod Matx'!C:F,3,FALSE),"")</f>
        <v/>
      </c>
      <c r="E709" s="11" t="str">
        <f>IF($B709 &lt;&gt; "",VLOOKUP(MID(B709,3,5),'Recyclabilité Prod Matx'!C:F,4,FALSE), "")</f>
        <v/>
      </c>
      <c r="F709" s="12" t="str">
        <f>IF($B709 &lt;&gt; "", IF(C709="Totale","",IF(D709 = 0, "", VLOOKUP(D709,'Cond Compo'!A:B,2,FALSE))),"")</f>
        <v/>
      </c>
      <c r="G709" s="28"/>
      <c r="H709" s="11" t="str">
        <f xml:space="preserve"> IF(C709="Totale",2,IF($G709 &lt;&gt; "", IF(D709 = "E",MATCH(G709, 'Cond Compo'!D$16:D$18, 0), MATCH(G709, 'Cond Compo'!C$16:C$19, 0)), ""))</f>
        <v/>
      </c>
      <c r="I709" s="12" t="str">
        <f>IF($E709 &lt;&gt; "", IF(E709 = 0, "", VLOOKUP(E709,'Cond Perturbation'!A:B,2,FALSE)),"")</f>
        <v/>
      </c>
      <c r="J709" s="28"/>
      <c r="K709" s="29" t="str">
        <f>IF($B709 &lt;&gt; "", IF(C709="Oui",IF(H709=1,IF(E709=0,Résultat!G$8,IF(J709="No",Résultat!$G$8,Résultat!$G$7)),IF(H709=2,IF(E709=0,Résultat!G$9,IF(J709="No",Résultat!$G$9,Résultat!$G$7)),Résultat!$G$7)),IF(C709 = "Totale", IF(H709=1,IF(E709=0,Résultat!G$8,IF(J709="No",Résultat!$G$9,Résultat!$G$7)),IF(H709=2,IF(E709=0,Résultat!G$9,IF(J709="No",Résultat!$G$9,Résultat!$G$7)),Résultat!$G$7)),Résultat!$G$7)), "")</f>
        <v/>
      </c>
    </row>
    <row r="710" spans="1:11" ht="20.100000000000001" customHeight="1">
      <c r="A710" s="26"/>
      <c r="B710" s="27"/>
      <c r="C710" s="11" t="str">
        <f>IF($B710 &lt;&gt; "",VLOOKUP(MID(B710,3,5),'Recyclabilité Prod Matx'!C:F,2,FALSE), "")</f>
        <v/>
      </c>
      <c r="D710" s="11" t="str">
        <f>IF($B710 &lt;&gt; "",VLOOKUP(MID(B710,3,5),'Recyclabilité Prod Matx'!C:F,3,FALSE),"")</f>
        <v/>
      </c>
      <c r="E710" s="11" t="str">
        <f>IF($B710 &lt;&gt; "",VLOOKUP(MID(B710,3,5),'Recyclabilité Prod Matx'!C:F,4,FALSE), "")</f>
        <v/>
      </c>
      <c r="F710" s="12" t="str">
        <f>IF($B710 &lt;&gt; "", IF(C710="Totale","",IF(D710 = 0, "", VLOOKUP(D710,'Cond Compo'!A:B,2,FALSE))),"")</f>
        <v/>
      </c>
      <c r="G710" s="28"/>
      <c r="H710" s="11" t="str">
        <f xml:space="preserve"> IF(C710="Totale",2,IF($G710 &lt;&gt; "", IF(D710 = "E",MATCH(G710, 'Cond Compo'!D$16:D$18, 0), MATCH(G710, 'Cond Compo'!C$16:C$19, 0)), ""))</f>
        <v/>
      </c>
      <c r="I710" s="12" t="str">
        <f>IF($E710 &lt;&gt; "", IF(E710 = 0, "", VLOOKUP(E710,'Cond Perturbation'!A:B,2,FALSE)),"")</f>
        <v/>
      </c>
      <c r="J710" s="28"/>
      <c r="K710" s="29" t="str">
        <f>IF($B710 &lt;&gt; "", IF(C710="Oui",IF(H710=1,IF(E710=0,Résultat!G$8,IF(J710="No",Résultat!$G$8,Résultat!$G$7)),IF(H710=2,IF(E710=0,Résultat!G$9,IF(J710="No",Résultat!$G$9,Résultat!$G$7)),Résultat!$G$7)),IF(C710 = "Totale", IF(H710=1,IF(E710=0,Résultat!G$8,IF(J710="No",Résultat!$G$9,Résultat!$G$7)),IF(H710=2,IF(E710=0,Résultat!G$9,IF(J710="No",Résultat!$G$9,Résultat!$G$7)),Résultat!$G$7)),Résultat!$G$7)), "")</f>
        <v/>
      </c>
    </row>
    <row r="711" spans="1:11" ht="20.100000000000001" customHeight="1">
      <c r="A711" s="26"/>
      <c r="B711" s="27"/>
      <c r="C711" s="11" t="str">
        <f>IF($B711 &lt;&gt; "",VLOOKUP(MID(B711,3,5),'Recyclabilité Prod Matx'!C:F,2,FALSE), "")</f>
        <v/>
      </c>
      <c r="D711" s="11" t="str">
        <f>IF($B711 &lt;&gt; "",VLOOKUP(MID(B711,3,5),'Recyclabilité Prod Matx'!C:F,3,FALSE),"")</f>
        <v/>
      </c>
      <c r="E711" s="11" t="str">
        <f>IF($B711 &lt;&gt; "",VLOOKUP(MID(B711,3,5),'Recyclabilité Prod Matx'!C:F,4,FALSE), "")</f>
        <v/>
      </c>
      <c r="F711" s="12" t="str">
        <f>IF($B711 &lt;&gt; "", IF(C711="Totale","",IF(D711 = 0, "", VLOOKUP(D711,'Cond Compo'!A:B,2,FALSE))),"")</f>
        <v/>
      </c>
      <c r="G711" s="28"/>
      <c r="H711" s="11" t="str">
        <f xml:space="preserve"> IF(C711="Totale",2,IF($G711 &lt;&gt; "", IF(D711 = "E",MATCH(G711, 'Cond Compo'!D$16:D$18, 0), MATCH(G711, 'Cond Compo'!C$16:C$19, 0)), ""))</f>
        <v/>
      </c>
      <c r="I711" s="12" t="str">
        <f>IF($E711 &lt;&gt; "", IF(E711 = 0, "", VLOOKUP(E711,'Cond Perturbation'!A:B,2,FALSE)),"")</f>
        <v/>
      </c>
      <c r="J711" s="28"/>
      <c r="K711" s="29" t="str">
        <f>IF($B711 &lt;&gt; "", IF(C711="Oui",IF(H711=1,IF(E711=0,Résultat!G$8,IF(J711="No",Résultat!$G$8,Résultat!$G$7)),IF(H711=2,IF(E711=0,Résultat!G$9,IF(J711="No",Résultat!$G$9,Résultat!$G$7)),Résultat!$G$7)),IF(C711 = "Totale", IF(H711=1,IF(E711=0,Résultat!G$8,IF(J711="No",Résultat!$G$9,Résultat!$G$7)),IF(H711=2,IF(E711=0,Résultat!G$9,IF(J711="No",Résultat!$G$9,Résultat!$G$7)),Résultat!$G$7)),Résultat!$G$7)), "")</f>
        <v/>
      </c>
    </row>
    <row r="712" spans="1:11" ht="20.100000000000001" customHeight="1">
      <c r="A712" s="26"/>
      <c r="B712" s="27"/>
      <c r="C712" s="11" t="str">
        <f>IF($B712 &lt;&gt; "",VLOOKUP(MID(B712,3,5),'Recyclabilité Prod Matx'!C:F,2,FALSE), "")</f>
        <v/>
      </c>
      <c r="D712" s="11" t="str">
        <f>IF($B712 &lt;&gt; "",VLOOKUP(MID(B712,3,5),'Recyclabilité Prod Matx'!C:F,3,FALSE),"")</f>
        <v/>
      </c>
      <c r="E712" s="11" t="str">
        <f>IF($B712 &lt;&gt; "",VLOOKUP(MID(B712,3,5),'Recyclabilité Prod Matx'!C:F,4,FALSE), "")</f>
        <v/>
      </c>
      <c r="F712" s="12" t="str">
        <f>IF($B712 &lt;&gt; "", IF(C712="Totale","",IF(D712 = 0, "", VLOOKUP(D712,'Cond Compo'!A:B,2,FALSE))),"")</f>
        <v/>
      </c>
      <c r="G712" s="28"/>
      <c r="H712" s="11" t="str">
        <f xml:space="preserve"> IF(C712="Totale",2,IF($G712 &lt;&gt; "", IF(D712 = "E",MATCH(G712, 'Cond Compo'!D$16:D$18, 0), MATCH(G712, 'Cond Compo'!C$16:C$19, 0)), ""))</f>
        <v/>
      </c>
      <c r="I712" s="12" t="str">
        <f>IF($E712 &lt;&gt; "", IF(E712 = 0, "", VLOOKUP(E712,'Cond Perturbation'!A:B,2,FALSE)),"")</f>
        <v/>
      </c>
      <c r="J712" s="28"/>
      <c r="K712" s="29" t="str">
        <f>IF($B712 &lt;&gt; "", IF(C712="Oui",IF(H712=1,IF(E712=0,Résultat!G$8,IF(J712="No",Résultat!$G$8,Résultat!$G$7)),IF(H712=2,IF(E712=0,Résultat!G$9,IF(J712="No",Résultat!$G$9,Résultat!$G$7)),Résultat!$G$7)),IF(C712 = "Totale", IF(H712=1,IF(E712=0,Résultat!G$8,IF(J712="No",Résultat!$G$9,Résultat!$G$7)),IF(H712=2,IF(E712=0,Résultat!G$9,IF(J712="No",Résultat!$G$9,Résultat!$G$7)),Résultat!$G$7)),Résultat!$G$7)), "")</f>
        <v/>
      </c>
    </row>
    <row r="713" spans="1:11" ht="20.100000000000001" customHeight="1">
      <c r="A713" s="26"/>
      <c r="B713" s="27"/>
      <c r="C713" s="11" t="str">
        <f>IF($B713 &lt;&gt; "",VLOOKUP(MID(B713,3,5),'Recyclabilité Prod Matx'!C:F,2,FALSE), "")</f>
        <v/>
      </c>
      <c r="D713" s="11" t="str">
        <f>IF($B713 &lt;&gt; "",VLOOKUP(MID(B713,3,5),'Recyclabilité Prod Matx'!C:F,3,FALSE),"")</f>
        <v/>
      </c>
      <c r="E713" s="11" t="str">
        <f>IF($B713 &lt;&gt; "",VLOOKUP(MID(B713,3,5),'Recyclabilité Prod Matx'!C:F,4,FALSE), "")</f>
        <v/>
      </c>
      <c r="F713" s="12" t="str">
        <f>IF($B713 &lt;&gt; "", IF(C713="Totale","",IF(D713 = 0, "", VLOOKUP(D713,'Cond Compo'!A:B,2,FALSE))),"")</f>
        <v/>
      </c>
      <c r="G713" s="28"/>
      <c r="H713" s="11" t="str">
        <f xml:space="preserve"> IF(C713="Totale",2,IF($G713 &lt;&gt; "", IF(D713 = "E",MATCH(G713, 'Cond Compo'!D$16:D$18, 0), MATCH(G713, 'Cond Compo'!C$16:C$19, 0)), ""))</f>
        <v/>
      </c>
      <c r="I713" s="12" t="str">
        <f>IF($E713 &lt;&gt; "", IF(E713 = 0, "", VLOOKUP(E713,'Cond Perturbation'!A:B,2,FALSE)),"")</f>
        <v/>
      </c>
      <c r="J713" s="28"/>
      <c r="K713" s="29" t="str">
        <f>IF($B713 &lt;&gt; "", IF(C713="Oui",IF(H713=1,IF(E713=0,Résultat!G$8,IF(J713="No",Résultat!$G$8,Résultat!$G$7)),IF(H713=2,IF(E713=0,Résultat!G$9,IF(J713="No",Résultat!$G$9,Résultat!$G$7)),Résultat!$G$7)),IF(C713 = "Totale", IF(H713=1,IF(E713=0,Résultat!G$8,IF(J713="No",Résultat!$G$9,Résultat!$G$7)),IF(H713=2,IF(E713=0,Résultat!G$9,IF(J713="No",Résultat!$G$9,Résultat!$G$7)),Résultat!$G$7)),Résultat!$G$7)), "")</f>
        <v/>
      </c>
    </row>
    <row r="714" spans="1:11" ht="20.100000000000001" customHeight="1">
      <c r="A714" s="26"/>
      <c r="B714" s="27"/>
      <c r="C714" s="11" t="str">
        <f>IF($B714 &lt;&gt; "",VLOOKUP(MID(B714,3,5),'Recyclabilité Prod Matx'!C:F,2,FALSE), "")</f>
        <v/>
      </c>
      <c r="D714" s="11" t="str">
        <f>IF($B714 &lt;&gt; "",VLOOKUP(MID(B714,3,5),'Recyclabilité Prod Matx'!C:F,3,FALSE),"")</f>
        <v/>
      </c>
      <c r="E714" s="11" t="str">
        <f>IF($B714 &lt;&gt; "",VLOOKUP(MID(B714,3,5),'Recyclabilité Prod Matx'!C:F,4,FALSE), "")</f>
        <v/>
      </c>
      <c r="F714" s="12" t="str">
        <f>IF($B714 &lt;&gt; "", IF(C714="Totale","",IF(D714 = 0, "", VLOOKUP(D714,'Cond Compo'!A:B,2,FALSE))),"")</f>
        <v/>
      </c>
      <c r="G714" s="28"/>
      <c r="H714" s="11" t="str">
        <f xml:space="preserve"> IF(C714="Totale",2,IF($G714 &lt;&gt; "", IF(D714 = "E",MATCH(G714, 'Cond Compo'!D$16:D$18, 0), MATCH(G714, 'Cond Compo'!C$16:C$19, 0)), ""))</f>
        <v/>
      </c>
      <c r="I714" s="12" t="str">
        <f>IF($E714 &lt;&gt; "", IF(E714 = 0, "", VLOOKUP(E714,'Cond Perturbation'!A:B,2,FALSE)),"")</f>
        <v/>
      </c>
      <c r="J714" s="28"/>
      <c r="K714" s="29" t="str">
        <f>IF($B714 &lt;&gt; "", IF(C714="Oui",IF(H714=1,IF(E714=0,Résultat!G$8,IF(J714="No",Résultat!$G$8,Résultat!$G$7)),IF(H714=2,IF(E714=0,Résultat!G$9,IF(J714="No",Résultat!$G$9,Résultat!$G$7)),Résultat!$G$7)),IF(C714 = "Totale", IF(H714=1,IF(E714=0,Résultat!G$8,IF(J714="No",Résultat!$G$9,Résultat!$G$7)),IF(H714=2,IF(E714=0,Résultat!G$9,IF(J714="No",Résultat!$G$9,Résultat!$G$7)),Résultat!$G$7)),Résultat!$G$7)), "")</f>
        <v/>
      </c>
    </row>
    <row r="715" spans="1:11" ht="20.100000000000001" customHeight="1">
      <c r="A715" s="26"/>
      <c r="B715" s="27"/>
      <c r="C715" s="11" t="str">
        <f>IF($B715 &lt;&gt; "",VLOOKUP(MID(B715,3,5),'Recyclabilité Prod Matx'!C:F,2,FALSE), "")</f>
        <v/>
      </c>
      <c r="D715" s="11" t="str">
        <f>IF($B715 &lt;&gt; "",VLOOKUP(MID(B715,3,5),'Recyclabilité Prod Matx'!C:F,3,FALSE),"")</f>
        <v/>
      </c>
      <c r="E715" s="11" t="str">
        <f>IF($B715 &lt;&gt; "",VLOOKUP(MID(B715,3,5),'Recyclabilité Prod Matx'!C:F,4,FALSE), "")</f>
        <v/>
      </c>
      <c r="F715" s="12" t="str">
        <f>IF($B715 &lt;&gt; "", IF(C715="Totale","",IF(D715 = 0, "", VLOOKUP(D715,'Cond Compo'!A:B,2,FALSE))),"")</f>
        <v/>
      </c>
      <c r="G715" s="28"/>
      <c r="H715" s="11" t="str">
        <f xml:space="preserve"> IF(C715="Totale",2,IF($G715 &lt;&gt; "", IF(D715 = "E",MATCH(G715, 'Cond Compo'!D$16:D$18, 0), MATCH(G715, 'Cond Compo'!C$16:C$19, 0)), ""))</f>
        <v/>
      </c>
      <c r="I715" s="12" t="str">
        <f>IF($E715 &lt;&gt; "", IF(E715 = 0, "", VLOOKUP(E715,'Cond Perturbation'!A:B,2,FALSE)),"")</f>
        <v/>
      </c>
      <c r="J715" s="28"/>
      <c r="K715" s="29" t="str">
        <f>IF($B715 &lt;&gt; "", IF(C715="Oui",IF(H715=1,IF(E715=0,Résultat!G$8,IF(J715="No",Résultat!$G$8,Résultat!$G$7)),IF(H715=2,IF(E715=0,Résultat!G$9,IF(J715="No",Résultat!$G$9,Résultat!$G$7)),Résultat!$G$7)),IF(C715 = "Totale", IF(H715=1,IF(E715=0,Résultat!G$8,IF(J715="No",Résultat!$G$9,Résultat!$G$7)),IF(H715=2,IF(E715=0,Résultat!G$9,IF(J715="No",Résultat!$G$9,Résultat!$G$7)),Résultat!$G$7)),Résultat!$G$7)), "")</f>
        <v/>
      </c>
    </row>
    <row r="716" spans="1:11" ht="20.100000000000001" customHeight="1">
      <c r="A716" s="26"/>
      <c r="B716" s="27"/>
      <c r="C716" s="11" t="str">
        <f>IF($B716 &lt;&gt; "",VLOOKUP(MID(B716,3,5),'Recyclabilité Prod Matx'!C:F,2,FALSE), "")</f>
        <v/>
      </c>
      <c r="D716" s="11" t="str">
        <f>IF($B716 &lt;&gt; "",VLOOKUP(MID(B716,3,5),'Recyclabilité Prod Matx'!C:F,3,FALSE),"")</f>
        <v/>
      </c>
      <c r="E716" s="11" t="str">
        <f>IF($B716 &lt;&gt; "",VLOOKUP(MID(B716,3,5),'Recyclabilité Prod Matx'!C:F,4,FALSE), "")</f>
        <v/>
      </c>
      <c r="F716" s="12" t="str">
        <f>IF($B716 &lt;&gt; "", IF(C716="Totale","",IF(D716 = 0, "", VLOOKUP(D716,'Cond Compo'!A:B,2,FALSE))),"")</f>
        <v/>
      </c>
      <c r="G716" s="28"/>
      <c r="H716" s="11" t="str">
        <f xml:space="preserve"> IF(C716="Totale",2,IF($G716 &lt;&gt; "", IF(D716 = "E",MATCH(G716, 'Cond Compo'!D$16:D$18, 0), MATCH(G716, 'Cond Compo'!C$16:C$19, 0)), ""))</f>
        <v/>
      </c>
      <c r="I716" s="12" t="str">
        <f>IF($E716 &lt;&gt; "", IF(E716 = 0, "", VLOOKUP(E716,'Cond Perturbation'!A:B,2,FALSE)),"")</f>
        <v/>
      </c>
      <c r="J716" s="28"/>
      <c r="K716" s="29" t="str">
        <f>IF($B716 &lt;&gt; "", IF(C716="Oui",IF(H716=1,IF(E716=0,Résultat!G$8,IF(J716="No",Résultat!$G$8,Résultat!$G$7)),IF(H716=2,IF(E716=0,Résultat!G$9,IF(J716="No",Résultat!$G$9,Résultat!$G$7)),Résultat!$G$7)),IF(C716 = "Totale", IF(H716=1,IF(E716=0,Résultat!G$8,IF(J716="No",Résultat!$G$9,Résultat!$G$7)),IF(H716=2,IF(E716=0,Résultat!G$9,IF(J716="No",Résultat!$G$9,Résultat!$G$7)),Résultat!$G$7)),Résultat!$G$7)), "")</f>
        <v/>
      </c>
    </row>
    <row r="717" spans="1:11" ht="20.100000000000001" customHeight="1">
      <c r="A717" s="26"/>
      <c r="B717" s="27"/>
      <c r="C717" s="11" t="str">
        <f>IF($B717 &lt;&gt; "",VLOOKUP(MID(B717,3,5),'Recyclabilité Prod Matx'!C:F,2,FALSE), "")</f>
        <v/>
      </c>
      <c r="D717" s="11" t="str">
        <f>IF($B717 &lt;&gt; "",VLOOKUP(MID(B717,3,5),'Recyclabilité Prod Matx'!C:F,3,FALSE),"")</f>
        <v/>
      </c>
      <c r="E717" s="11" t="str">
        <f>IF($B717 &lt;&gt; "",VLOOKUP(MID(B717,3,5),'Recyclabilité Prod Matx'!C:F,4,FALSE), "")</f>
        <v/>
      </c>
      <c r="F717" s="12" t="str">
        <f>IF($B717 &lt;&gt; "", IF(C717="Totale","",IF(D717 = 0, "", VLOOKUP(D717,'Cond Compo'!A:B,2,FALSE))),"")</f>
        <v/>
      </c>
      <c r="G717" s="28"/>
      <c r="H717" s="11" t="str">
        <f xml:space="preserve"> IF(C717="Totale",2,IF($G717 &lt;&gt; "", IF(D717 = "E",MATCH(G717, 'Cond Compo'!D$16:D$18, 0), MATCH(G717, 'Cond Compo'!C$16:C$19, 0)), ""))</f>
        <v/>
      </c>
      <c r="I717" s="12" t="str">
        <f>IF($E717 &lt;&gt; "", IF(E717 = 0, "", VLOOKUP(E717,'Cond Perturbation'!A:B,2,FALSE)),"")</f>
        <v/>
      </c>
      <c r="J717" s="28"/>
      <c r="K717" s="29" t="str">
        <f>IF($B717 &lt;&gt; "", IF(C717="Oui",IF(H717=1,IF(E717=0,Résultat!G$8,IF(J717="No",Résultat!$G$8,Résultat!$G$7)),IF(H717=2,IF(E717=0,Résultat!G$9,IF(J717="No",Résultat!$G$9,Résultat!$G$7)),Résultat!$G$7)),IF(C717 = "Totale", IF(H717=1,IF(E717=0,Résultat!G$8,IF(J717="No",Résultat!$G$9,Résultat!$G$7)),IF(H717=2,IF(E717=0,Résultat!G$9,IF(J717="No",Résultat!$G$9,Résultat!$G$7)),Résultat!$G$7)),Résultat!$G$7)), "")</f>
        <v/>
      </c>
    </row>
    <row r="718" spans="1:11" ht="20.100000000000001" customHeight="1">
      <c r="A718" s="26"/>
      <c r="B718" s="27"/>
      <c r="C718" s="11" t="str">
        <f>IF($B718 &lt;&gt; "",VLOOKUP(MID(B718,3,5),'Recyclabilité Prod Matx'!C:F,2,FALSE), "")</f>
        <v/>
      </c>
      <c r="D718" s="11" t="str">
        <f>IF($B718 &lt;&gt; "",VLOOKUP(MID(B718,3,5),'Recyclabilité Prod Matx'!C:F,3,FALSE),"")</f>
        <v/>
      </c>
      <c r="E718" s="11" t="str">
        <f>IF($B718 &lt;&gt; "",VLOOKUP(MID(B718,3,5),'Recyclabilité Prod Matx'!C:F,4,FALSE), "")</f>
        <v/>
      </c>
      <c r="F718" s="12" t="str">
        <f>IF($B718 &lt;&gt; "", IF(C718="Totale","",IF(D718 = 0, "", VLOOKUP(D718,'Cond Compo'!A:B,2,FALSE))),"")</f>
        <v/>
      </c>
      <c r="G718" s="28"/>
      <c r="H718" s="11" t="str">
        <f xml:space="preserve"> IF(C718="Totale",2,IF($G718 &lt;&gt; "", IF(D718 = "E",MATCH(G718, 'Cond Compo'!D$16:D$18, 0), MATCH(G718, 'Cond Compo'!C$16:C$19, 0)), ""))</f>
        <v/>
      </c>
      <c r="I718" s="12" t="str">
        <f>IF($E718 &lt;&gt; "", IF(E718 = 0, "", VLOOKUP(E718,'Cond Perturbation'!A:B,2,FALSE)),"")</f>
        <v/>
      </c>
      <c r="J718" s="28"/>
      <c r="K718" s="29" t="str">
        <f>IF($B718 &lt;&gt; "", IF(C718="Oui",IF(H718=1,IF(E718=0,Résultat!G$8,IF(J718="No",Résultat!$G$8,Résultat!$G$7)),IF(H718=2,IF(E718=0,Résultat!G$9,IF(J718="No",Résultat!$G$9,Résultat!$G$7)),Résultat!$G$7)),IF(C718 = "Totale", IF(H718=1,IF(E718=0,Résultat!G$8,IF(J718="No",Résultat!$G$9,Résultat!$G$7)),IF(H718=2,IF(E718=0,Résultat!G$9,IF(J718="No",Résultat!$G$9,Résultat!$G$7)),Résultat!$G$7)),Résultat!$G$7)), "")</f>
        <v/>
      </c>
    </row>
    <row r="719" spans="1:11" ht="20.100000000000001" customHeight="1">
      <c r="A719" s="26"/>
      <c r="B719" s="27"/>
      <c r="C719" s="11" t="str">
        <f>IF($B719 &lt;&gt; "",VLOOKUP(MID(B719,3,5),'Recyclabilité Prod Matx'!C:F,2,FALSE), "")</f>
        <v/>
      </c>
      <c r="D719" s="11" t="str">
        <f>IF($B719 &lt;&gt; "",VLOOKUP(MID(B719,3,5),'Recyclabilité Prod Matx'!C:F,3,FALSE),"")</f>
        <v/>
      </c>
      <c r="E719" s="11" t="str">
        <f>IF($B719 &lt;&gt; "",VLOOKUP(MID(B719,3,5),'Recyclabilité Prod Matx'!C:F,4,FALSE), "")</f>
        <v/>
      </c>
      <c r="F719" s="12" t="str">
        <f>IF($B719 &lt;&gt; "", IF(C719="Totale","",IF(D719 = 0, "", VLOOKUP(D719,'Cond Compo'!A:B,2,FALSE))),"")</f>
        <v/>
      </c>
      <c r="G719" s="28"/>
      <c r="H719" s="11" t="str">
        <f xml:space="preserve"> IF(C719="Totale",2,IF($G719 &lt;&gt; "", IF(D719 = "E",MATCH(G719, 'Cond Compo'!D$16:D$18, 0), MATCH(G719, 'Cond Compo'!C$16:C$19, 0)), ""))</f>
        <v/>
      </c>
      <c r="I719" s="12" t="str">
        <f>IF($E719 &lt;&gt; "", IF(E719 = 0, "", VLOOKUP(E719,'Cond Perturbation'!A:B,2,FALSE)),"")</f>
        <v/>
      </c>
      <c r="J719" s="28"/>
      <c r="K719" s="29" t="str">
        <f>IF($B719 &lt;&gt; "", IF(C719="Oui",IF(H719=1,IF(E719=0,Résultat!G$8,IF(J719="No",Résultat!$G$8,Résultat!$G$7)),IF(H719=2,IF(E719=0,Résultat!G$9,IF(J719="No",Résultat!$G$9,Résultat!$G$7)),Résultat!$G$7)),IF(C719 = "Totale", IF(H719=1,IF(E719=0,Résultat!G$8,IF(J719="No",Résultat!$G$9,Résultat!$G$7)),IF(H719=2,IF(E719=0,Résultat!G$9,IF(J719="No",Résultat!$G$9,Résultat!$G$7)),Résultat!$G$7)),Résultat!$G$7)), "")</f>
        <v/>
      </c>
    </row>
    <row r="720" spans="1:11" ht="20.100000000000001" customHeight="1">
      <c r="A720" s="26"/>
      <c r="B720" s="27"/>
      <c r="C720" s="11" t="str">
        <f>IF($B720 &lt;&gt; "",VLOOKUP(MID(B720,3,5),'Recyclabilité Prod Matx'!C:F,2,FALSE), "")</f>
        <v/>
      </c>
      <c r="D720" s="11" t="str">
        <f>IF($B720 &lt;&gt; "",VLOOKUP(MID(B720,3,5),'Recyclabilité Prod Matx'!C:F,3,FALSE),"")</f>
        <v/>
      </c>
      <c r="E720" s="11" t="str">
        <f>IF($B720 &lt;&gt; "",VLOOKUP(MID(B720,3,5),'Recyclabilité Prod Matx'!C:F,4,FALSE), "")</f>
        <v/>
      </c>
      <c r="F720" s="12" t="str">
        <f>IF($B720 &lt;&gt; "", IF(C720="Totale","",IF(D720 = 0, "", VLOOKUP(D720,'Cond Compo'!A:B,2,FALSE))),"")</f>
        <v/>
      </c>
      <c r="G720" s="28"/>
      <c r="H720" s="11" t="str">
        <f xml:space="preserve"> IF(C720="Totale",2,IF($G720 &lt;&gt; "", IF(D720 = "E",MATCH(G720, 'Cond Compo'!D$16:D$18, 0), MATCH(G720, 'Cond Compo'!C$16:C$19, 0)), ""))</f>
        <v/>
      </c>
      <c r="I720" s="12" t="str">
        <f>IF($E720 &lt;&gt; "", IF(E720 = 0, "", VLOOKUP(E720,'Cond Perturbation'!A:B,2,FALSE)),"")</f>
        <v/>
      </c>
      <c r="J720" s="28"/>
      <c r="K720" s="29" t="str">
        <f>IF($B720 &lt;&gt; "", IF(C720="Oui",IF(H720=1,IF(E720=0,Résultat!G$8,IF(J720="No",Résultat!$G$8,Résultat!$G$7)),IF(H720=2,IF(E720=0,Résultat!G$9,IF(J720="No",Résultat!$G$9,Résultat!$G$7)),Résultat!$G$7)),IF(C720 = "Totale", IF(H720=1,IF(E720=0,Résultat!G$8,IF(J720="No",Résultat!$G$9,Résultat!$G$7)),IF(H720=2,IF(E720=0,Résultat!G$9,IF(J720="No",Résultat!$G$9,Résultat!$G$7)),Résultat!$G$7)),Résultat!$G$7)), "")</f>
        <v/>
      </c>
    </row>
    <row r="721" spans="1:11" ht="20.100000000000001" customHeight="1">
      <c r="A721" s="26"/>
      <c r="B721" s="27"/>
      <c r="C721" s="11" t="str">
        <f>IF($B721 &lt;&gt; "",VLOOKUP(MID(B721,3,5),'Recyclabilité Prod Matx'!C:F,2,FALSE), "")</f>
        <v/>
      </c>
      <c r="D721" s="11" t="str">
        <f>IF($B721 &lt;&gt; "",VLOOKUP(MID(B721,3,5),'Recyclabilité Prod Matx'!C:F,3,FALSE),"")</f>
        <v/>
      </c>
      <c r="E721" s="11" t="str">
        <f>IF($B721 &lt;&gt; "",VLOOKUP(MID(B721,3,5),'Recyclabilité Prod Matx'!C:F,4,FALSE), "")</f>
        <v/>
      </c>
      <c r="F721" s="12" t="str">
        <f>IF($B721 &lt;&gt; "", IF(C721="Totale","",IF(D721 = 0, "", VLOOKUP(D721,'Cond Compo'!A:B,2,FALSE))),"")</f>
        <v/>
      </c>
      <c r="G721" s="28"/>
      <c r="H721" s="11" t="str">
        <f xml:space="preserve"> IF(C721="Totale",2,IF($G721 &lt;&gt; "", IF(D721 = "E",MATCH(G721, 'Cond Compo'!D$16:D$18, 0), MATCH(G721, 'Cond Compo'!C$16:C$19, 0)), ""))</f>
        <v/>
      </c>
      <c r="I721" s="12" t="str">
        <f>IF($E721 &lt;&gt; "", IF(E721 = 0, "", VLOOKUP(E721,'Cond Perturbation'!A:B,2,FALSE)),"")</f>
        <v/>
      </c>
      <c r="J721" s="28"/>
      <c r="K721" s="29" t="str">
        <f>IF($B721 &lt;&gt; "", IF(C721="Oui",IF(H721=1,IF(E721=0,Résultat!G$8,IF(J721="No",Résultat!$G$8,Résultat!$G$7)),IF(H721=2,IF(E721=0,Résultat!G$9,IF(J721="No",Résultat!$G$9,Résultat!$G$7)),Résultat!$G$7)),IF(C721 = "Totale", IF(H721=1,IF(E721=0,Résultat!G$8,IF(J721="No",Résultat!$G$9,Résultat!$G$7)),IF(H721=2,IF(E721=0,Résultat!G$9,IF(J721="No",Résultat!$G$9,Résultat!$G$7)),Résultat!$G$7)),Résultat!$G$7)), "")</f>
        <v/>
      </c>
    </row>
    <row r="722" spans="1:11" ht="20.100000000000001" customHeight="1">
      <c r="A722" s="26"/>
      <c r="B722" s="27"/>
      <c r="C722" s="11" t="str">
        <f>IF($B722 &lt;&gt; "",VLOOKUP(MID(B722,3,5),'Recyclabilité Prod Matx'!C:F,2,FALSE), "")</f>
        <v/>
      </c>
      <c r="D722" s="11" t="str">
        <f>IF($B722 &lt;&gt; "",VLOOKUP(MID(B722,3,5),'Recyclabilité Prod Matx'!C:F,3,FALSE),"")</f>
        <v/>
      </c>
      <c r="E722" s="11" t="str">
        <f>IF($B722 &lt;&gt; "",VLOOKUP(MID(B722,3,5),'Recyclabilité Prod Matx'!C:F,4,FALSE), "")</f>
        <v/>
      </c>
      <c r="F722" s="12" t="str">
        <f>IF($B722 &lt;&gt; "", IF(C722="Totale","",IF(D722 = 0, "", VLOOKUP(D722,'Cond Compo'!A:B,2,FALSE))),"")</f>
        <v/>
      </c>
      <c r="G722" s="28"/>
      <c r="H722" s="11" t="str">
        <f xml:space="preserve"> IF(C722="Totale",2,IF($G722 &lt;&gt; "", IF(D722 = "E",MATCH(G722, 'Cond Compo'!D$16:D$18, 0), MATCH(G722, 'Cond Compo'!C$16:C$19, 0)), ""))</f>
        <v/>
      </c>
      <c r="I722" s="12" t="str">
        <f>IF($E722 &lt;&gt; "", IF(E722 = 0, "", VLOOKUP(E722,'Cond Perturbation'!A:B,2,FALSE)),"")</f>
        <v/>
      </c>
      <c r="J722" s="28"/>
      <c r="K722" s="29" t="str">
        <f>IF($B722 &lt;&gt; "", IF(C722="Oui",IF(H722=1,IF(E722=0,Résultat!G$8,IF(J722="No",Résultat!$G$8,Résultat!$G$7)),IF(H722=2,IF(E722=0,Résultat!G$9,IF(J722="No",Résultat!$G$9,Résultat!$G$7)),Résultat!$G$7)),IF(C722 = "Totale", IF(H722=1,IF(E722=0,Résultat!G$8,IF(J722="No",Résultat!$G$9,Résultat!$G$7)),IF(H722=2,IF(E722=0,Résultat!G$9,IF(J722="No",Résultat!$G$9,Résultat!$G$7)),Résultat!$G$7)),Résultat!$G$7)), "")</f>
        <v/>
      </c>
    </row>
    <row r="723" spans="1:11" ht="20.100000000000001" customHeight="1">
      <c r="A723" s="26"/>
      <c r="B723" s="27"/>
      <c r="C723" s="11" t="str">
        <f>IF($B723 &lt;&gt; "",VLOOKUP(MID(B723,3,5),'Recyclabilité Prod Matx'!C:F,2,FALSE), "")</f>
        <v/>
      </c>
      <c r="D723" s="11" t="str">
        <f>IF($B723 &lt;&gt; "",VLOOKUP(MID(B723,3,5),'Recyclabilité Prod Matx'!C:F,3,FALSE),"")</f>
        <v/>
      </c>
      <c r="E723" s="11" t="str">
        <f>IF($B723 &lt;&gt; "",VLOOKUP(MID(B723,3,5),'Recyclabilité Prod Matx'!C:F,4,FALSE), "")</f>
        <v/>
      </c>
      <c r="F723" s="12" t="str">
        <f>IF($B723 &lt;&gt; "", IF(C723="Totale","",IF(D723 = 0, "", VLOOKUP(D723,'Cond Compo'!A:B,2,FALSE))),"")</f>
        <v/>
      </c>
      <c r="G723" s="28"/>
      <c r="H723" s="11" t="str">
        <f xml:space="preserve"> IF(C723="Totale",2,IF($G723 &lt;&gt; "", IF(D723 = "E",MATCH(G723, 'Cond Compo'!D$16:D$18, 0), MATCH(G723, 'Cond Compo'!C$16:C$19, 0)), ""))</f>
        <v/>
      </c>
      <c r="I723" s="12" t="str">
        <f>IF($E723 &lt;&gt; "", IF(E723 = 0, "", VLOOKUP(E723,'Cond Perturbation'!A:B,2,FALSE)),"")</f>
        <v/>
      </c>
      <c r="J723" s="28"/>
      <c r="K723" s="29" t="str">
        <f>IF($B723 &lt;&gt; "", IF(C723="Oui",IF(H723=1,IF(E723=0,Résultat!G$8,IF(J723="No",Résultat!$G$8,Résultat!$G$7)),IF(H723=2,IF(E723=0,Résultat!G$9,IF(J723="No",Résultat!$G$9,Résultat!$G$7)),Résultat!$G$7)),IF(C723 = "Totale", IF(H723=1,IF(E723=0,Résultat!G$8,IF(J723="No",Résultat!$G$9,Résultat!$G$7)),IF(H723=2,IF(E723=0,Résultat!G$9,IF(J723="No",Résultat!$G$9,Résultat!$G$7)),Résultat!$G$7)),Résultat!$G$7)), "")</f>
        <v/>
      </c>
    </row>
    <row r="724" spans="1:11" ht="20.100000000000001" customHeight="1">
      <c r="A724" s="26"/>
      <c r="B724" s="27"/>
      <c r="C724" s="11" t="str">
        <f>IF($B724 &lt;&gt; "",VLOOKUP(MID(B724,3,5),'Recyclabilité Prod Matx'!C:F,2,FALSE), "")</f>
        <v/>
      </c>
      <c r="D724" s="11" t="str">
        <f>IF($B724 &lt;&gt; "",VLOOKUP(MID(B724,3,5),'Recyclabilité Prod Matx'!C:F,3,FALSE),"")</f>
        <v/>
      </c>
      <c r="E724" s="11" t="str">
        <f>IF($B724 &lt;&gt; "",VLOOKUP(MID(B724,3,5),'Recyclabilité Prod Matx'!C:F,4,FALSE), "")</f>
        <v/>
      </c>
      <c r="F724" s="12" t="str">
        <f>IF($B724 &lt;&gt; "", IF(C724="Totale","",IF(D724 = 0, "", VLOOKUP(D724,'Cond Compo'!A:B,2,FALSE))),"")</f>
        <v/>
      </c>
      <c r="G724" s="28"/>
      <c r="H724" s="11" t="str">
        <f xml:space="preserve"> IF(C724="Totale",2,IF($G724 &lt;&gt; "", IF(D724 = "E",MATCH(G724, 'Cond Compo'!D$16:D$18, 0), MATCH(G724, 'Cond Compo'!C$16:C$19, 0)), ""))</f>
        <v/>
      </c>
      <c r="I724" s="12" t="str">
        <f>IF($E724 &lt;&gt; "", IF(E724 = 0, "", VLOOKUP(E724,'Cond Perturbation'!A:B,2,FALSE)),"")</f>
        <v/>
      </c>
      <c r="J724" s="28"/>
      <c r="K724" s="29" t="str">
        <f>IF($B724 &lt;&gt; "", IF(C724="Oui",IF(H724=1,IF(E724=0,Résultat!G$8,IF(J724="No",Résultat!$G$8,Résultat!$G$7)),IF(H724=2,IF(E724=0,Résultat!G$9,IF(J724="No",Résultat!$G$9,Résultat!$G$7)),Résultat!$G$7)),IF(C724 = "Totale", IF(H724=1,IF(E724=0,Résultat!G$8,IF(J724="No",Résultat!$G$9,Résultat!$G$7)),IF(H724=2,IF(E724=0,Résultat!G$9,IF(J724="No",Résultat!$G$9,Résultat!$G$7)),Résultat!$G$7)),Résultat!$G$7)), "")</f>
        <v/>
      </c>
    </row>
    <row r="725" spans="1:11" ht="20.100000000000001" customHeight="1">
      <c r="A725" s="26"/>
      <c r="B725" s="27"/>
      <c r="C725" s="11" t="str">
        <f>IF($B725 &lt;&gt; "",VLOOKUP(MID(B725,3,5),'Recyclabilité Prod Matx'!C:F,2,FALSE), "")</f>
        <v/>
      </c>
      <c r="D725" s="11" t="str">
        <f>IF($B725 &lt;&gt; "",VLOOKUP(MID(B725,3,5),'Recyclabilité Prod Matx'!C:F,3,FALSE),"")</f>
        <v/>
      </c>
      <c r="E725" s="11" t="str">
        <f>IF($B725 &lt;&gt; "",VLOOKUP(MID(B725,3,5),'Recyclabilité Prod Matx'!C:F,4,FALSE), "")</f>
        <v/>
      </c>
      <c r="F725" s="12" t="str">
        <f>IF($B725 &lt;&gt; "", IF(C725="Totale","",IF(D725 = 0, "", VLOOKUP(D725,'Cond Compo'!A:B,2,FALSE))),"")</f>
        <v/>
      </c>
      <c r="G725" s="28"/>
      <c r="H725" s="11" t="str">
        <f xml:space="preserve"> IF(C725="Totale",2,IF($G725 &lt;&gt; "", IF(D725 = "E",MATCH(G725, 'Cond Compo'!D$16:D$18, 0), MATCH(G725, 'Cond Compo'!C$16:C$19, 0)), ""))</f>
        <v/>
      </c>
      <c r="I725" s="12" t="str">
        <f>IF($E725 &lt;&gt; "", IF(E725 = 0, "", VLOOKUP(E725,'Cond Perturbation'!A:B,2,FALSE)),"")</f>
        <v/>
      </c>
      <c r="J725" s="28"/>
      <c r="K725" s="29" t="str">
        <f>IF($B725 &lt;&gt; "", IF(C725="Oui",IF(H725=1,IF(E725=0,Résultat!G$8,IF(J725="No",Résultat!$G$8,Résultat!$G$7)),IF(H725=2,IF(E725=0,Résultat!G$9,IF(J725="No",Résultat!$G$9,Résultat!$G$7)),Résultat!$G$7)),IF(C725 = "Totale", IF(H725=1,IF(E725=0,Résultat!G$8,IF(J725="No",Résultat!$G$9,Résultat!$G$7)),IF(H725=2,IF(E725=0,Résultat!G$9,IF(J725="No",Résultat!$G$9,Résultat!$G$7)),Résultat!$G$7)),Résultat!$G$7)), "")</f>
        <v/>
      </c>
    </row>
    <row r="726" spans="1:11" ht="20.100000000000001" customHeight="1">
      <c r="A726" s="26"/>
      <c r="B726" s="27"/>
      <c r="C726" s="11" t="str">
        <f>IF($B726 &lt;&gt; "",VLOOKUP(MID(B726,3,5),'Recyclabilité Prod Matx'!C:F,2,FALSE), "")</f>
        <v/>
      </c>
      <c r="D726" s="11" t="str">
        <f>IF($B726 &lt;&gt; "",VLOOKUP(MID(B726,3,5),'Recyclabilité Prod Matx'!C:F,3,FALSE),"")</f>
        <v/>
      </c>
      <c r="E726" s="11" t="str">
        <f>IF($B726 &lt;&gt; "",VLOOKUP(MID(B726,3,5),'Recyclabilité Prod Matx'!C:F,4,FALSE), "")</f>
        <v/>
      </c>
      <c r="F726" s="12" t="str">
        <f>IF($B726 &lt;&gt; "", IF(C726="Totale","",IF(D726 = 0, "", VLOOKUP(D726,'Cond Compo'!A:B,2,FALSE))),"")</f>
        <v/>
      </c>
      <c r="G726" s="28"/>
      <c r="H726" s="11" t="str">
        <f xml:space="preserve"> IF(C726="Totale",2,IF($G726 &lt;&gt; "", IF(D726 = "E",MATCH(G726, 'Cond Compo'!D$16:D$18, 0), MATCH(G726, 'Cond Compo'!C$16:C$19, 0)), ""))</f>
        <v/>
      </c>
      <c r="I726" s="12" t="str">
        <f>IF($E726 &lt;&gt; "", IF(E726 = 0, "", VLOOKUP(E726,'Cond Perturbation'!A:B,2,FALSE)),"")</f>
        <v/>
      </c>
      <c r="J726" s="28"/>
      <c r="K726" s="29" t="str">
        <f>IF($B726 &lt;&gt; "", IF(C726="Oui",IF(H726=1,IF(E726=0,Résultat!G$8,IF(J726="No",Résultat!$G$8,Résultat!$G$7)),IF(H726=2,IF(E726=0,Résultat!G$9,IF(J726="No",Résultat!$G$9,Résultat!$G$7)),Résultat!$G$7)),IF(C726 = "Totale", IF(H726=1,IF(E726=0,Résultat!G$8,IF(J726="No",Résultat!$G$9,Résultat!$G$7)),IF(H726=2,IF(E726=0,Résultat!G$9,IF(J726="No",Résultat!$G$9,Résultat!$G$7)),Résultat!$G$7)),Résultat!$G$7)), "")</f>
        <v/>
      </c>
    </row>
    <row r="727" spans="1:11" ht="20.100000000000001" customHeight="1">
      <c r="A727" s="26"/>
      <c r="B727" s="27"/>
      <c r="C727" s="11" t="str">
        <f>IF($B727 &lt;&gt; "",VLOOKUP(MID(B727,3,5),'Recyclabilité Prod Matx'!C:F,2,FALSE), "")</f>
        <v/>
      </c>
      <c r="D727" s="11" t="str">
        <f>IF($B727 &lt;&gt; "",VLOOKUP(MID(B727,3,5),'Recyclabilité Prod Matx'!C:F,3,FALSE),"")</f>
        <v/>
      </c>
      <c r="E727" s="11" t="str">
        <f>IF($B727 &lt;&gt; "",VLOOKUP(MID(B727,3,5),'Recyclabilité Prod Matx'!C:F,4,FALSE), "")</f>
        <v/>
      </c>
      <c r="F727" s="12" t="str">
        <f>IF($B727 &lt;&gt; "", IF(C727="Totale","",IF(D727 = 0, "", VLOOKUP(D727,'Cond Compo'!A:B,2,FALSE))),"")</f>
        <v/>
      </c>
      <c r="G727" s="28"/>
      <c r="H727" s="11" t="str">
        <f xml:space="preserve"> IF(C727="Totale",2,IF($G727 &lt;&gt; "", IF(D727 = "E",MATCH(G727, 'Cond Compo'!D$16:D$18, 0), MATCH(G727, 'Cond Compo'!C$16:C$19, 0)), ""))</f>
        <v/>
      </c>
      <c r="I727" s="12" t="str">
        <f>IF($E727 &lt;&gt; "", IF(E727 = 0, "", VLOOKUP(E727,'Cond Perturbation'!A:B,2,FALSE)),"")</f>
        <v/>
      </c>
      <c r="J727" s="28"/>
      <c r="K727" s="29" t="str">
        <f>IF($B727 &lt;&gt; "", IF(C727="Oui",IF(H727=1,IF(E727=0,Résultat!G$8,IF(J727="No",Résultat!$G$8,Résultat!$G$7)),IF(H727=2,IF(E727=0,Résultat!G$9,IF(J727="No",Résultat!$G$9,Résultat!$G$7)),Résultat!$G$7)),IF(C727 = "Totale", IF(H727=1,IF(E727=0,Résultat!G$8,IF(J727="No",Résultat!$G$9,Résultat!$G$7)),IF(H727=2,IF(E727=0,Résultat!G$9,IF(J727="No",Résultat!$G$9,Résultat!$G$7)),Résultat!$G$7)),Résultat!$G$7)), "")</f>
        <v/>
      </c>
    </row>
    <row r="728" spans="1:11" ht="20.100000000000001" customHeight="1">
      <c r="A728" s="26"/>
      <c r="B728" s="27"/>
      <c r="C728" s="11" t="str">
        <f>IF($B728 &lt;&gt; "",VLOOKUP(MID(B728,3,5),'Recyclabilité Prod Matx'!C:F,2,FALSE), "")</f>
        <v/>
      </c>
      <c r="D728" s="11" t="str">
        <f>IF($B728 &lt;&gt; "",VLOOKUP(MID(B728,3,5),'Recyclabilité Prod Matx'!C:F,3,FALSE),"")</f>
        <v/>
      </c>
      <c r="E728" s="11" t="str">
        <f>IF($B728 &lt;&gt; "",VLOOKUP(MID(B728,3,5),'Recyclabilité Prod Matx'!C:F,4,FALSE), "")</f>
        <v/>
      </c>
      <c r="F728" s="12" t="str">
        <f>IF($B728 &lt;&gt; "", IF(C728="Totale","",IF(D728 = 0, "", VLOOKUP(D728,'Cond Compo'!A:B,2,FALSE))),"")</f>
        <v/>
      </c>
      <c r="G728" s="28"/>
      <c r="H728" s="11" t="str">
        <f xml:space="preserve"> IF(C728="Totale",2,IF($G728 &lt;&gt; "", IF(D728 = "E",MATCH(G728, 'Cond Compo'!D$16:D$18, 0), MATCH(G728, 'Cond Compo'!C$16:C$19, 0)), ""))</f>
        <v/>
      </c>
      <c r="I728" s="12" t="str">
        <f>IF($E728 &lt;&gt; "", IF(E728 = 0, "", VLOOKUP(E728,'Cond Perturbation'!A:B,2,FALSE)),"")</f>
        <v/>
      </c>
      <c r="J728" s="28"/>
      <c r="K728" s="29" t="str">
        <f>IF($B728 &lt;&gt; "", IF(C728="Oui",IF(H728=1,IF(E728=0,Résultat!G$8,IF(J728="No",Résultat!$G$8,Résultat!$G$7)),IF(H728=2,IF(E728=0,Résultat!G$9,IF(J728="No",Résultat!$G$9,Résultat!$G$7)),Résultat!$G$7)),IF(C728 = "Totale", IF(H728=1,IF(E728=0,Résultat!G$8,IF(J728="No",Résultat!$G$9,Résultat!$G$7)),IF(H728=2,IF(E728=0,Résultat!G$9,IF(J728="No",Résultat!$G$9,Résultat!$G$7)),Résultat!$G$7)),Résultat!$G$7)), "")</f>
        <v/>
      </c>
    </row>
    <row r="729" spans="1:11" ht="20.100000000000001" customHeight="1">
      <c r="A729" s="26"/>
      <c r="B729" s="27"/>
      <c r="C729" s="11" t="str">
        <f>IF($B729 &lt;&gt; "",VLOOKUP(MID(B729,3,5),'Recyclabilité Prod Matx'!C:F,2,FALSE), "")</f>
        <v/>
      </c>
      <c r="D729" s="11" t="str">
        <f>IF($B729 &lt;&gt; "",VLOOKUP(MID(B729,3,5),'Recyclabilité Prod Matx'!C:F,3,FALSE),"")</f>
        <v/>
      </c>
      <c r="E729" s="11" t="str">
        <f>IF($B729 &lt;&gt; "",VLOOKUP(MID(B729,3,5),'Recyclabilité Prod Matx'!C:F,4,FALSE), "")</f>
        <v/>
      </c>
      <c r="F729" s="12" t="str">
        <f>IF($B729 &lt;&gt; "", IF(C729="Totale","",IF(D729 = 0, "", VLOOKUP(D729,'Cond Compo'!A:B,2,FALSE))),"")</f>
        <v/>
      </c>
      <c r="G729" s="28"/>
      <c r="H729" s="11" t="str">
        <f xml:space="preserve"> IF(C729="Totale",2,IF($G729 &lt;&gt; "", IF(D729 = "E",MATCH(G729, 'Cond Compo'!D$16:D$18, 0), MATCH(G729, 'Cond Compo'!C$16:C$19, 0)), ""))</f>
        <v/>
      </c>
      <c r="I729" s="12" t="str">
        <f>IF($E729 &lt;&gt; "", IF(E729 = 0, "", VLOOKUP(E729,'Cond Perturbation'!A:B,2,FALSE)),"")</f>
        <v/>
      </c>
      <c r="J729" s="28"/>
      <c r="K729" s="29" t="str">
        <f>IF($B729 &lt;&gt; "", IF(C729="Oui",IF(H729=1,IF(E729=0,Résultat!G$8,IF(J729="No",Résultat!$G$8,Résultat!$G$7)),IF(H729=2,IF(E729=0,Résultat!G$9,IF(J729="No",Résultat!$G$9,Résultat!$G$7)),Résultat!$G$7)),IF(C729 = "Totale", IF(H729=1,IF(E729=0,Résultat!G$8,IF(J729="No",Résultat!$G$9,Résultat!$G$7)),IF(H729=2,IF(E729=0,Résultat!G$9,IF(J729="No",Résultat!$G$9,Résultat!$G$7)),Résultat!$G$7)),Résultat!$G$7)), "")</f>
        <v/>
      </c>
    </row>
    <row r="730" spans="1:11" ht="20.100000000000001" customHeight="1">
      <c r="A730" s="26"/>
      <c r="B730" s="27"/>
      <c r="C730" s="11" t="str">
        <f>IF($B730 &lt;&gt; "",VLOOKUP(MID(B730,3,5),'Recyclabilité Prod Matx'!C:F,2,FALSE), "")</f>
        <v/>
      </c>
      <c r="D730" s="11" t="str">
        <f>IF($B730 &lt;&gt; "",VLOOKUP(MID(B730,3,5),'Recyclabilité Prod Matx'!C:F,3,FALSE),"")</f>
        <v/>
      </c>
      <c r="E730" s="11" t="str">
        <f>IF($B730 &lt;&gt; "",VLOOKUP(MID(B730,3,5),'Recyclabilité Prod Matx'!C:F,4,FALSE), "")</f>
        <v/>
      </c>
      <c r="F730" s="12" t="str">
        <f>IF($B730 &lt;&gt; "", IF(C730="Totale","",IF(D730 = 0, "", VLOOKUP(D730,'Cond Compo'!A:B,2,FALSE))),"")</f>
        <v/>
      </c>
      <c r="G730" s="28"/>
      <c r="H730" s="11" t="str">
        <f xml:space="preserve"> IF(C730="Totale",2,IF($G730 &lt;&gt; "", IF(D730 = "E",MATCH(G730, 'Cond Compo'!D$16:D$18, 0), MATCH(G730, 'Cond Compo'!C$16:C$19, 0)), ""))</f>
        <v/>
      </c>
      <c r="I730" s="12" t="str">
        <f>IF($E730 &lt;&gt; "", IF(E730 = 0, "", VLOOKUP(E730,'Cond Perturbation'!A:B,2,FALSE)),"")</f>
        <v/>
      </c>
      <c r="J730" s="28"/>
      <c r="K730" s="29" t="str">
        <f>IF($B730 &lt;&gt; "", IF(C730="Oui",IF(H730=1,IF(E730=0,Résultat!G$8,IF(J730="No",Résultat!$G$8,Résultat!$G$7)),IF(H730=2,IF(E730=0,Résultat!G$9,IF(J730="No",Résultat!$G$9,Résultat!$G$7)),Résultat!$G$7)),IF(C730 = "Totale", IF(H730=1,IF(E730=0,Résultat!G$8,IF(J730="No",Résultat!$G$9,Résultat!$G$7)),IF(H730=2,IF(E730=0,Résultat!G$9,IF(J730="No",Résultat!$G$9,Résultat!$G$7)),Résultat!$G$7)),Résultat!$G$7)), "")</f>
        <v/>
      </c>
    </row>
    <row r="731" spans="1:11" ht="20.100000000000001" customHeight="1">
      <c r="A731" s="26"/>
      <c r="B731" s="27"/>
      <c r="C731" s="11" t="str">
        <f>IF($B731 &lt;&gt; "",VLOOKUP(MID(B731,3,5),'Recyclabilité Prod Matx'!C:F,2,FALSE), "")</f>
        <v/>
      </c>
      <c r="D731" s="11" t="str">
        <f>IF($B731 &lt;&gt; "",VLOOKUP(MID(B731,3,5),'Recyclabilité Prod Matx'!C:F,3,FALSE),"")</f>
        <v/>
      </c>
      <c r="E731" s="11" t="str">
        <f>IF($B731 &lt;&gt; "",VLOOKUP(MID(B731,3,5),'Recyclabilité Prod Matx'!C:F,4,FALSE), "")</f>
        <v/>
      </c>
      <c r="F731" s="12" t="str">
        <f>IF($B731 &lt;&gt; "", IF(C731="Totale","",IF(D731 = 0, "", VLOOKUP(D731,'Cond Compo'!A:B,2,FALSE))),"")</f>
        <v/>
      </c>
      <c r="G731" s="28"/>
      <c r="H731" s="11" t="str">
        <f xml:space="preserve"> IF(C731="Totale",2,IF($G731 &lt;&gt; "", IF(D731 = "E",MATCH(G731, 'Cond Compo'!D$16:D$18, 0), MATCH(G731, 'Cond Compo'!C$16:C$19, 0)), ""))</f>
        <v/>
      </c>
      <c r="I731" s="12" t="str">
        <f>IF($E731 &lt;&gt; "", IF(E731 = 0, "", VLOOKUP(E731,'Cond Perturbation'!A:B,2,FALSE)),"")</f>
        <v/>
      </c>
      <c r="J731" s="28"/>
      <c r="K731" s="29" t="str">
        <f>IF($B731 &lt;&gt; "", IF(C731="Oui",IF(H731=1,IF(E731=0,Résultat!G$8,IF(J731="No",Résultat!$G$8,Résultat!$G$7)),IF(H731=2,IF(E731=0,Résultat!G$9,IF(J731="No",Résultat!$G$9,Résultat!$G$7)),Résultat!$G$7)),IF(C731 = "Totale", IF(H731=1,IF(E731=0,Résultat!G$8,IF(J731="No",Résultat!$G$9,Résultat!$G$7)),IF(H731=2,IF(E731=0,Résultat!G$9,IF(J731="No",Résultat!$G$9,Résultat!$G$7)),Résultat!$G$7)),Résultat!$G$7)), "")</f>
        <v/>
      </c>
    </row>
    <row r="732" spans="1:11" ht="20.100000000000001" customHeight="1">
      <c r="A732" s="26"/>
      <c r="B732" s="27"/>
      <c r="C732" s="11" t="str">
        <f>IF($B732 &lt;&gt; "",VLOOKUP(MID(B732,3,5),'Recyclabilité Prod Matx'!C:F,2,FALSE), "")</f>
        <v/>
      </c>
      <c r="D732" s="11" t="str">
        <f>IF($B732 &lt;&gt; "",VLOOKUP(MID(B732,3,5),'Recyclabilité Prod Matx'!C:F,3,FALSE),"")</f>
        <v/>
      </c>
      <c r="E732" s="11" t="str">
        <f>IF($B732 &lt;&gt; "",VLOOKUP(MID(B732,3,5),'Recyclabilité Prod Matx'!C:F,4,FALSE), "")</f>
        <v/>
      </c>
      <c r="F732" s="12" t="str">
        <f>IF($B732 &lt;&gt; "", IF(C732="Totale","",IF(D732 = 0, "", VLOOKUP(D732,'Cond Compo'!A:B,2,FALSE))),"")</f>
        <v/>
      </c>
      <c r="G732" s="28"/>
      <c r="H732" s="11" t="str">
        <f xml:space="preserve"> IF(C732="Totale",2,IF($G732 &lt;&gt; "", IF(D732 = "E",MATCH(G732, 'Cond Compo'!D$16:D$18, 0), MATCH(G732, 'Cond Compo'!C$16:C$19, 0)), ""))</f>
        <v/>
      </c>
      <c r="I732" s="12" t="str">
        <f>IF($E732 &lt;&gt; "", IF(E732 = 0, "", VLOOKUP(E732,'Cond Perturbation'!A:B,2,FALSE)),"")</f>
        <v/>
      </c>
      <c r="J732" s="28"/>
      <c r="K732" s="29" t="str">
        <f>IF($B732 &lt;&gt; "", IF(C732="Oui",IF(H732=1,IF(E732=0,Résultat!G$8,IF(J732="No",Résultat!$G$8,Résultat!$G$7)),IF(H732=2,IF(E732=0,Résultat!G$9,IF(J732="No",Résultat!$G$9,Résultat!$G$7)),Résultat!$G$7)),IF(C732 = "Totale", IF(H732=1,IF(E732=0,Résultat!G$8,IF(J732="No",Résultat!$G$9,Résultat!$G$7)),IF(H732=2,IF(E732=0,Résultat!G$9,IF(J732="No",Résultat!$G$9,Résultat!$G$7)),Résultat!$G$7)),Résultat!$G$7)), "")</f>
        <v/>
      </c>
    </row>
    <row r="733" spans="1:11" ht="20.100000000000001" customHeight="1">
      <c r="A733" s="26"/>
      <c r="B733" s="27"/>
      <c r="C733" s="11" t="str">
        <f>IF($B733 &lt;&gt; "",VLOOKUP(MID(B733,3,5),'Recyclabilité Prod Matx'!C:F,2,FALSE), "")</f>
        <v/>
      </c>
      <c r="D733" s="11" t="str">
        <f>IF($B733 &lt;&gt; "",VLOOKUP(MID(B733,3,5),'Recyclabilité Prod Matx'!C:F,3,FALSE),"")</f>
        <v/>
      </c>
      <c r="E733" s="11" t="str">
        <f>IF($B733 &lt;&gt; "",VLOOKUP(MID(B733,3,5),'Recyclabilité Prod Matx'!C:F,4,FALSE), "")</f>
        <v/>
      </c>
      <c r="F733" s="12" t="str">
        <f>IF($B733 &lt;&gt; "", IF(C733="Totale","",IF(D733 = 0, "", VLOOKUP(D733,'Cond Compo'!A:B,2,FALSE))),"")</f>
        <v/>
      </c>
      <c r="G733" s="28"/>
      <c r="H733" s="11" t="str">
        <f xml:space="preserve"> IF(C733="Totale",2,IF($G733 &lt;&gt; "", IF(D733 = "E",MATCH(G733, 'Cond Compo'!D$16:D$18, 0), MATCH(G733, 'Cond Compo'!C$16:C$19, 0)), ""))</f>
        <v/>
      </c>
      <c r="I733" s="12" t="str">
        <f>IF($E733 &lt;&gt; "", IF(E733 = 0, "", VLOOKUP(E733,'Cond Perturbation'!A:B,2,FALSE)),"")</f>
        <v/>
      </c>
      <c r="J733" s="28"/>
      <c r="K733" s="29" t="str">
        <f>IF($B733 &lt;&gt; "", IF(C733="Oui",IF(H733=1,IF(E733=0,Résultat!G$8,IF(J733="No",Résultat!$G$8,Résultat!$G$7)),IF(H733=2,IF(E733=0,Résultat!G$9,IF(J733="No",Résultat!$G$9,Résultat!$G$7)),Résultat!$G$7)),IF(C733 = "Totale", IF(H733=1,IF(E733=0,Résultat!G$8,IF(J733="No",Résultat!$G$9,Résultat!$G$7)),IF(H733=2,IF(E733=0,Résultat!G$9,IF(J733="No",Résultat!$G$9,Résultat!$G$7)),Résultat!$G$7)),Résultat!$G$7)), "")</f>
        <v/>
      </c>
    </row>
    <row r="734" spans="1:11" ht="20.100000000000001" customHeight="1">
      <c r="A734" s="26"/>
      <c r="B734" s="27"/>
      <c r="C734" s="11" t="str">
        <f>IF($B734 &lt;&gt; "",VLOOKUP(MID(B734,3,5),'Recyclabilité Prod Matx'!C:F,2,FALSE), "")</f>
        <v/>
      </c>
      <c r="D734" s="11" t="str">
        <f>IF($B734 &lt;&gt; "",VLOOKUP(MID(B734,3,5),'Recyclabilité Prod Matx'!C:F,3,FALSE),"")</f>
        <v/>
      </c>
      <c r="E734" s="11" t="str">
        <f>IF($B734 &lt;&gt; "",VLOOKUP(MID(B734,3,5),'Recyclabilité Prod Matx'!C:F,4,FALSE), "")</f>
        <v/>
      </c>
      <c r="F734" s="12" t="str">
        <f>IF($B734 &lt;&gt; "", IF(C734="Totale","",IF(D734 = 0, "", VLOOKUP(D734,'Cond Compo'!A:B,2,FALSE))),"")</f>
        <v/>
      </c>
      <c r="G734" s="28"/>
      <c r="H734" s="11" t="str">
        <f xml:space="preserve"> IF(C734="Totale",2,IF($G734 &lt;&gt; "", IF(D734 = "E",MATCH(G734, 'Cond Compo'!D$16:D$18, 0), MATCH(G734, 'Cond Compo'!C$16:C$19, 0)), ""))</f>
        <v/>
      </c>
      <c r="I734" s="12" t="str">
        <f>IF($E734 &lt;&gt; "", IF(E734 = 0, "", VLOOKUP(E734,'Cond Perturbation'!A:B,2,FALSE)),"")</f>
        <v/>
      </c>
      <c r="J734" s="28"/>
      <c r="K734" s="29" t="str">
        <f>IF($B734 &lt;&gt; "", IF(C734="Oui",IF(H734=1,IF(E734=0,Résultat!G$8,IF(J734="No",Résultat!$G$8,Résultat!$G$7)),IF(H734=2,IF(E734=0,Résultat!G$9,IF(J734="No",Résultat!$G$9,Résultat!$G$7)),Résultat!$G$7)),IF(C734 = "Totale", IF(H734=1,IF(E734=0,Résultat!G$8,IF(J734="No",Résultat!$G$9,Résultat!$G$7)),IF(H734=2,IF(E734=0,Résultat!G$9,IF(J734="No",Résultat!$G$9,Résultat!$G$7)),Résultat!$G$7)),Résultat!$G$7)), "")</f>
        <v/>
      </c>
    </row>
    <row r="735" spans="1:11" ht="20.100000000000001" customHeight="1">
      <c r="A735" s="26"/>
      <c r="B735" s="27"/>
      <c r="C735" s="11" t="str">
        <f>IF($B735 &lt;&gt; "",VLOOKUP(MID(B735,3,5),'Recyclabilité Prod Matx'!C:F,2,FALSE), "")</f>
        <v/>
      </c>
      <c r="D735" s="11" t="str">
        <f>IF($B735 &lt;&gt; "",VLOOKUP(MID(B735,3,5),'Recyclabilité Prod Matx'!C:F,3,FALSE),"")</f>
        <v/>
      </c>
      <c r="E735" s="11" t="str">
        <f>IF($B735 &lt;&gt; "",VLOOKUP(MID(B735,3,5),'Recyclabilité Prod Matx'!C:F,4,FALSE), "")</f>
        <v/>
      </c>
      <c r="F735" s="12" t="str">
        <f>IF($B735 &lt;&gt; "", IF(C735="Totale","",IF(D735 = 0, "", VLOOKUP(D735,'Cond Compo'!A:B,2,FALSE))),"")</f>
        <v/>
      </c>
      <c r="G735" s="28"/>
      <c r="H735" s="11" t="str">
        <f xml:space="preserve"> IF(C735="Totale",2,IF($G735 &lt;&gt; "", IF(D735 = "E",MATCH(G735, 'Cond Compo'!D$16:D$18, 0), MATCH(G735, 'Cond Compo'!C$16:C$19, 0)), ""))</f>
        <v/>
      </c>
      <c r="I735" s="12" t="str">
        <f>IF($E735 &lt;&gt; "", IF(E735 = 0, "", VLOOKUP(E735,'Cond Perturbation'!A:B,2,FALSE)),"")</f>
        <v/>
      </c>
      <c r="J735" s="28"/>
      <c r="K735" s="29" t="str">
        <f>IF($B735 &lt;&gt; "", IF(C735="Oui",IF(H735=1,IF(E735=0,Résultat!G$8,IF(J735="No",Résultat!$G$8,Résultat!$G$7)),IF(H735=2,IF(E735=0,Résultat!G$9,IF(J735="No",Résultat!$G$9,Résultat!$G$7)),Résultat!$G$7)),IF(C735 = "Totale", IF(H735=1,IF(E735=0,Résultat!G$8,IF(J735="No",Résultat!$G$9,Résultat!$G$7)),IF(H735=2,IF(E735=0,Résultat!G$9,IF(J735="No",Résultat!$G$9,Résultat!$G$7)),Résultat!$G$7)),Résultat!$G$7)), "")</f>
        <v/>
      </c>
    </row>
    <row r="736" spans="1:11" ht="20.100000000000001" customHeight="1">
      <c r="A736" s="26"/>
      <c r="B736" s="27"/>
      <c r="C736" s="11" t="str">
        <f>IF($B736 &lt;&gt; "",VLOOKUP(MID(B736,3,5),'Recyclabilité Prod Matx'!C:F,2,FALSE), "")</f>
        <v/>
      </c>
      <c r="D736" s="11" t="str">
        <f>IF($B736 &lt;&gt; "",VLOOKUP(MID(B736,3,5),'Recyclabilité Prod Matx'!C:F,3,FALSE),"")</f>
        <v/>
      </c>
      <c r="E736" s="11" t="str">
        <f>IF($B736 &lt;&gt; "",VLOOKUP(MID(B736,3,5),'Recyclabilité Prod Matx'!C:F,4,FALSE), "")</f>
        <v/>
      </c>
      <c r="F736" s="12" t="str">
        <f>IF($B736 &lt;&gt; "", IF(C736="Totale","",IF(D736 = 0, "", VLOOKUP(D736,'Cond Compo'!A:B,2,FALSE))),"")</f>
        <v/>
      </c>
      <c r="G736" s="28"/>
      <c r="H736" s="11" t="str">
        <f xml:space="preserve"> IF(C736="Totale",2,IF($G736 &lt;&gt; "", IF(D736 = "E",MATCH(G736, 'Cond Compo'!D$16:D$18, 0), MATCH(G736, 'Cond Compo'!C$16:C$19, 0)), ""))</f>
        <v/>
      </c>
      <c r="I736" s="12" t="str">
        <f>IF($E736 &lt;&gt; "", IF(E736 = 0, "", VLOOKUP(E736,'Cond Perturbation'!A:B,2,FALSE)),"")</f>
        <v/>
      </c>
      <c r="J736" s="28"/>
      <c r="K736" s="29" t="str">
        <f>IF($B736 &lt;&gt; "", IF(C736="Oui",IF(H736=1,IF(E736=0,Résultat!G$8,IF(J736="No",Résultat!$G$8,Résultat!$G$7)),IF(H736=2,IF(E736=0,Résultat!G$9,IF(J736="No",Résultat!$G$9,Résultat!$G$7)),Résultat!$G$7)),IF(C736 = "Totale", IF(H736=1,IF(E736=0,Résultat!G$8,IF(J736="No",Résultat!$G$9,Résultat!$G$7)),IF(H736=2,IF(E736=0,Résultat!G$9,IF(J736="No",Résultat!$G$9,Résultat!$G$7)),Résultat!$G$7)),Résultat!$G$7)), "")</f>
        <v/>
      </c>
    </row>
    <row r="737" spans="1:11" ht="20.100000000000001" customHeight="1">
      <c r="A737" s="26"/>
      <c r="B737" s="27"/>
      <c r="C737" s="11" t="str">
        <f>IF($B737 &lt;&gt; "",VLOOKUP(MID(B737,3,5),'Recyclabilité Prod Matx'!C:F,2,FALSE), "")</f>
        <v/>
      </c>
      <c r="D737" s="11" t="str">
        <f>IF($B737 &lt;&gt; "",VLOOKUP(MID(B737,3,5),'Recyclabilité Prod Matx'!C:F,3,FALSE),"")</f>
        <v/>
      </c>
      <c r="E737" s="11" t="str">
        <f>IF($B737 &lt;&gt; "",VLOOKUP(MID(B737,3,5),'Recyclabilité Prod Matx'!C:F,4,FALSE), "")</f>
        <v/>
      </c>
      <c r="F737" s="12" t="str">
        <f>IF($B737 &lt;&gt; "", IF(C737="Totale","",IF(D737 = 0, "", VLOOKUP(D737,'Cond Compo'!A:B,2,FALSE))),"")</f>
        <v/>
      </c>
      <c r="G737" s="28"/>
      <c r="H737" s="11" t="str">
        <f xml:space="preserve"> IF(C737="Totale",2,IF($G737 &lt;&gt; "", IF(D737 = "E",MATCH(G737, 'Cond Compo'!D$16:D$18, 0), MATCH(G737, 'Cond Compo'!C$16:C$19, 0)), ""))</f>
        <v/>
      </c>
      <c r="I737" s="12" t="str">
        <f>IF($E737 &lt;&gt; "", IF(E737 = 0, "", VLOOKUP(E737,'Cond Perturbation'!A:B,2,FALSE)),"")</f>
        <v/>
      </c>
      <c r="J737" s="28"/>
      <c r="K737" s="29" t="str">
        <f>IF($B737 &lt;&gt; "", IF(C737="Oui",IF(H737=1,IF(E737=0,Résultat!G$8,IF(J737="No",Résultat!$G$8,Résultat!$G$7)),IF(H737=2,IF(E737=0,Résultat!G$9,IF(J737="No",Résultat!$G$9,Résultat!$G$7)),Résultat!$G$7)),IF(C737 = "Totale", IF(H737=1,IF(E737=0,Résultat!G$8,IF(J737="No",Résultat!$G$9,Résultat!$G$7)),IF(H737=2,IF(E737=0,Résultat!G$9,IF(J737="No",Résultat!$G$9,Résultat!$G$7)),Résultat!$G$7)),Résultat!$G$7)), "")</f>
        <v/>
      </c>
    </row>
    <row r="738" spans="1:11" ht="20.100000000000001" customHeight="1">
      <c r="A738" s="26"/>
      <c r="B738" s="27"/>
      <c r="C738" s="11" t="str">
        <f>IF($B738 &lt;&gt; "",VLOOKUP(MID(B738,3,5),'Recyclabilité Prod Matx'!C:F,2,FALSE), "")</f>
        <v/>
      </c>
      <c r="D738" s="11" t="str">
        <f>IF($B738 &lt;&gt; "",VLOOKUP(MID(B738,3,5),'Recyclabilité Prod Matx'!C:F,3,FALSE),"")</f>
        <v/>
      </c>
      <c r="E738" s="11" t="str">
        <f>IF($B738 &lt;&gt; "",VLOOKUP(MID(B738,3,5),'Recyclabilité Prod Matx'!C:F,4,FALSE), "")</f>
        <v/>
      </c>
      <c r="F738" s="12" t="str">
        <f>IF($B738 &lt;&gt; "", IF(C738="Totale","",IF(D738 = 0, "", VLOOKUP(D738,'Cond Compo'!A:B,2,FALSE))),"")</f>
        <v/>
      </c>
      <c r="G738" s="28"/>
      <c r="H738" s="11" t="str">
        <f xml:space="preserve"> IF(C738="Totale",2,IF($G738 &lt;&gt; "", IF(D738 = "E",MATCH(G738, 'Cond Compo'!D$16:D$18, 0), MATCH(G738, 'Cond Compo'!C$16:C$19, 0)), ""))</f>
        <v/>
      </c>
      <c r="I738" s="12" t="str">
        <f>IF($E738 &lt;&gt; "", IF(E738 = 0, "", VLOOKUP(E738,'Cond Perturbation'!A:B,2,FALSE)),"")</f>
        <v/>
      </c>
      <c r="J738" s="28"/>
      <c r="K738" s="29" t="str">
        <f>IF($B738 &lt;&gt; "", IF(C738="Oui",IF(H738=1,IF(E738=0,Résultat!G$8,IF(J738="No",Résultat!$G$8,Résultat!$G$7)),IF(H738=2,IF(E738=0,Résultat!G$9,IF(J738="No",Résultat!$G$9,Résultat!$G$7)),Résultat!$G$7)),IF(C738 = "Totale", IF(H738=1,IF(E738=0,Résultat!G$8,IF(J738="No",Résultat!$G$9,Résultat!$G$7)),IF(H738=2,IF(E738=0,Résultat!G$9,IF(J738="No",Résultat!$G$9,Résultat!$G$7)),Résultat!$G$7)),Résultat!$G$7)), "")</f>
        <v/>
      </c>
    </row>
    <row r="739" spans="1:11" ht="20.100000000000001" customHeight="1">
      <c r="A739" s="26"/>
      <c r="B739" s="27"/>
      <c r="C739" s="11" t="str">
        <f>IF($B739 &lt;&gt; "",VLOOKUP(MID(B739,3,5),'Recyclabilité Prod Matx'!C:F,2,FALSE), "")</f>
        <v/>
      </c>
      <c r="D739" s="11" t="str">
        <f>IF($B739 &lt;&gt; "",VLOOKUP(MID(B739,3,5),'Recyclabilité Prod Matx'!C:F,3,FALSE),"")</f>
        <v/>
      </c>
      <c r="E739" s="11" t="str">
        <f>IF($B739 &lt;&gt; "",VLOOKUP(MID(B739,3,5),'Recyclabilité Prod Matx'!C:F,4,FALSE), "")</f>
        <v/>
      </c>
      <c r="F739" s="12" t="str">
        <f>IF($B739 &lt;&gt; "", IF(C739="Totale","",IF(D739 = 0, "", VLOOKUP(D739,'Cond Compo'!A:B,2,FALSE))),"")</f>
        <v/>
      </c>
      <c r="G739" s="28"/>
      <c r="H739" s="11" t="str">
        <f xml:space="preserve"> IF(C739="Totale",2,IF($G739 &lt;&gt; "", IF(D739 = "E",MATCH(G739, 'Cond Compo'!D$16:D$18, 0), MATCH(G739, 'Cond Compo'!C$16:C$19, 0)), ""))</f>
        <v/>
      </c>
      <c r="I739" s="12" t="str">
        <f>IF($E739 &lt;&gt; "", IF(E739 = 0, "", VLOOKUP(E739,'Cond Perturbation'!A:B,2,FALSE)),"")</f>
        <v/>
      </c>
      <c r="J739" s="28"/>
      <c r="K739" s="29" t="str">
        <f>IF($B739 &lt;&gt; "", IF(C739="Oui",IF(H739=1,IF(E739=0,Résultat!G$8,IF(J739="No",Résultat!$G$8,Résultat!$G$7)),IF(H739=2,IF(E739=0,Résultat!G$9,IF(J739="No",Résultat!$G$9,Résultat!$G$7)),Résultat!$G$7)),IF(C739 = "Totale", IF(H739=1,IF(E739=0,Résultat!G$8,IF(J739="No",Résultat!$G$9,Résultat!$G$7)),IF(H739=2,IF(E739=0,Résultat!G$9,IF(J739="No",Résultat!$G$9,Résultat!$G$7)),Résultat!$G$7)),Résultat!$G$7)), "")</f>
        <v/>
      </c>
    </row>
    <row r="740" spans="1:11" ht="20.100000000000001" customHeight="1">
      <c r="A740" s="26"/>
      <c r="B740" s="27"/>
      <c r="C740" s="11" t="str">
        <f>IF($B740 &lt;&gt; "",VLOOKUP(MID(B740,3,5),'Recyclabilité Prod Matx'!C:F,2,FALSE), "")</f>
        <v/>
      </c>
      <c r="D740" s="11" t="str">
        <f>IF($B740 &lt;&gt; "",VLOOKUP(MID(B740,3,5),'Recyclabilité Prod Matx'!C:F,3,FALSE),"")</f>
        <v/>
      </c>
      <c r="E740" s="11" t="str">
        <f>IF($B740 &lt;&gt; "",VLOOKUP(MID(B740,3,5),'Recyclabilité Prod Matx'!C:F,4,FALSE), "")</f>
        <v/>
      </c>
      <c r="F740" s="12" t="str">
        <f>IF($B740 &lt;&gt; "", IF(C740="Totale","",IF(D740 = 0, "", VLOOKUP(D740,'Cond Compo'!A:B,2,FALSE))),"")</f>
        <v/>
      </c>
      <c r="G740" s="28"/>
      <c r="H740" s="11" t="str">
        <f xml:space="preserve"> IF(C740="Totale",2,IF($G740 &lt;&gt; "", IF(D740 = "E",MATCH(G740, 'Cond Compo'!D$16:D$18, 0), MATCH(G740, 'Cond Compo'!C$16:C$19, 0)), ""))</f>
        <v/>
      </c>
      <c r="I740" s="12" t="str">
        <f>IF($E740 &lt;&gt; "", IF(E740 = 0, "", VLOOKUP(E740,'Cond Perturbation'!A:B,2,FALSE)),"")</f>
        <v/>
      </c>
      <c r="J740" s="28"/>
      <c r="K740" s="29" t="str">
        <f>IF($B740 &lt;&gt; "", IF(C740="Oui",IF(H740=1,IF(E740=0,Résultat!G$8,IF(J740="No",Résultat!$G$8,Résultat!$G$7)),IF(H740=2,IF(E740=0,Résultat!G$9,IF(J740="No",Résultat!$G$9,Résultat!$G$7)),Résultat!$G$7)),IF(C740 = "Totale", IF(H740=1,IF(E740=0,Résultat!G$8,IF(J740="No",Résultat!$G$9,Résultat!$G$7)),IF(H740=2,IF(E740=0,Résultat!G$9,IF(J740="No",Résultat!$G$9,Résultat!$G$7)),Résultat!$G$7)),Résultat!$G$7)), "")</f>
        <v/>
      </c>
    </row>
    <row r="741" spans="1:11" ht="20.100000000000001" customHeight="1">
      <c r="A741" s="26"/>
      <c r="B741" s="27"/>
      <c r="C741" s="11" t="str">
        <f>IF($B741 &lt;&gt; "",VLOOKUP(MID(B741,3,5),'Recyclabilité Prod Matx'!C:F,2,FALSE), "")</f>
        <v/>
      </c>
      <c r="D741" s="11" t="str">
        <f>IF($B741 &lt;&gt; "",VLOOKUP(MID(B741,3,5),'Recyclabilité Prod Matx'!C:F,3,FALSE),"")</f>
        <v/>
      </c>
      <c r="E741" s="11" t="str">
        <f>IF($B741 &lt;&gt; "",VLOOKUP(MID(B741,3,5),'Recyclabilité Prod Matx'!C:F,4,FALSE), "")</f>
        <v/>
      </c>
      <c r="F741" s="12" t="str">
        <f>IF($B741 &lt;&gt; "", IF(C741="Totale","",IF(D741 = 0, "", VLOOKUP(D741,'Cond Compo'!A:B,2,FALSE))),"")</f>
        <v/>
      </c>
      <c r="G741" s="28"/>
      <c r="H741" s="11" t="str">
        <f xml:space="preserve"> IF(C741="Totale",2,IF($G741 &lt;&gt; "", IF(D741 = "E",MATCH(G741, 'Cond Compo'!D$16:D$18, 0), MATCH(G741, 'Cond Compo'!C$16:C$19, 0)), ""))</f>
        <v/>
      </c>
      <c r="I741" s="12" t="str">
        <f>IF($E741 &lt;&gt; "", IF(E741 = 0, "", VLOOKUP(E741,'Cond Perturbation'!A:B,2,FALSE)),"")</f>
        <v/>
      </c>
      <c r="J741" s="28"/>
      <c r="K741" s="29" t="str">
        <f>IF($B741 &lt;&gt; "", IF(C741="Oui",IF(H741=1,IF(E741=0,Résultat!G$8,IF(J741="No",Résultat!$G$8,Résultat!$G$7)),IF(H741=2,IF(E741=0,Résultat!G$9,IF(J741="No",Résultat!$G$9,Résultat!$G$7)),Résultat!$G$7)),IF(C741 = "Totale", IF(H741=1,IF(E741=0,Résultat!G$8,IF(J741="No",Résultat!$G$9,Résultat!$G$7)),IF(H741=2,IF(E741=0,Résultat!G$9,IF(J741="No",Résultat!$G$9,Résultat!$G$7)),Résultat!$G$7)),Résultat!$G$7)), "")</f>
        <v/>
      </c>
    </row>
    <row r="742" spans="1:11" ht="20.100000000000001" customHeight="1">
      <c r="A742" s="26"/>
      <c r="B742" s="27"/>
      <c r="C742" s="11" t="str">
        <f>IF($B742 &lt;&gt; "",VLOOKUP(MID(B742,3,5),'Recyclabilité Prod Matx'!C:F,2,FALSE), "")</f>
        <v/>
      </c>
      <c r="D742" s="11" t="str">
        <f>IF($B742 &lt;&gt; "",VLOOKUP(MID(B742,3,5),'Recyclabilité Prod Matx'!C:F,3,FALSE),"")</f>
        <v/>
      </c>
      <c r="E742" s="11" t="str">
        <f>IF($B742 &lt;&gt; "",VLOOKUP(MID(B742,3,5),'Recyclabilité Prod Matx'!C:F,4,FALSE), "")</f>
        <v/>
      </c>
      <c r="F742" s="12" t="str">
        <f>IF($B742 &lt;&gt; "", IF(C742="Totale","",IF(D742 = 0, "", VLOOKUP(D742,'Cond Compo'!A:B,2,FALSE))),"")</f>
        <v/>
      </c>
      <c r="G742" s="28"/>
      <c r="H742" s="11" t="str">
        <f xml:space="preserve"> IF(C742="Totale",2,IF($G742 &lt;&gt; "", IF(D742 = "E",MATCH(G742, 'Cond Compo'!D$16:D$18, 0), MATCH(G742, 'Cond Compo'!C$16:C$19, 0)), ""))</f>
        <v/>
      </c>
      <c r="I742" s="12" t="str">
        <f>IF($E742 &lt;&gt; "", IF(E742 = 0, "", VLOOKUP(E742,'Cond Perturbation'!A:B,2,FALSE)),"")</f>
        <v/>
      </c>
      <c r="J742" s="28"/>
      <c r="K742" s="29" t="str">
        <f>IF($B742 &lt;&gt; "", IF(C742="Oui",IF(H742=1,IF(E742=0,Résultat!G$8,IF(J742="No",Résultat!$G$8,Résultat!$G$7)),IF(H742=2,IF(E742=0,Résultat!G$9,IF(J742="No",Résultat!$G$9,Résultat!$G$7)),Résultat!$G$7)),IF(C742 = "Totale", IF(H742=1,IF(E742=0,Résultat!G$8,IF(J742="No",Résultat!$G$9,Résultat!$G$7)),IF(H742=2,IF(E742=0,Résultat!G$9,IF(J742="No",Résultat!$G$9,Résultat!$G$7)),Résultat!$G$7)),Résultat!$G$7)), "")</f>
        <v/>
      </c>
    </row>
    <row r="743" spans="1:11" ht="20.100000000000001" customHeight="1">
      <c r="A743" s="26"/>
      <c r="B743" s="27"/>
      <c r="C743" s="11" t="str">
        <f>IF($B743 &lt;&gt; "",VLOOKUP(MID(B743,3,5),'Recyclabilité Prod Matx'!C:F,2,FALSE), "")</f>
        <v/>
      </c>
      <c r="D743" s="11" t="str">
        <f>IF($B743 &lt;&gt; "",VLOOKUP(MID(B743,3,5),'Recyclabilité Prod Matx'!C:F,3,FALSE),"")</f>
        <v/>
      </c>
      <c r="E743" s="11" t="str">
        <f>IF($B743 &lt;&gt; "",VLOOKUP(MID(B743,3,5),'Recyclabilité Prod Matx'!C:F,4,FALSE), "")</f>
        <v/>
      </c>
      <c r="F743" s="12" t="str">
        <f>IF($B743 &lt;&gt; "", IF(C743="Totale","",IF(D743 = 0, "", VLOOKUP(D743,'Cond Compo'!A:B,2,FALSE))),"")</f>
        <v/>
      </c>
      <c r="G743" s="28"/>
      <c r="H743" s="11" t="str">
        <f xml:space="preserve"> IF(C743="Totale",2,IF($G743 &lt;&gt; "", IF(D743 = "E",MATCH(G743, 'Cond Compo'!D$16:D$18, 0), MATCH(G743, 'Cond Compo'!C$16:C$19, 0)), ""))</f>
        <v/>
      </c>
      <c r="I743" s="12" t="str">
        <f>IF($E743 &lt;&gt; "", IF(E743 = 0, "", VLOOKUP(E743,'Cond Perturbation'!A:B,2,FALSE)),"")</f>
        <v/>
      </c>
      <c r="J743" s="28"/>
      <c r="K743" s="29" t="str">
        <f>IF($B743 &lt;&gt; "", IF(C743="Oui",IF(H743=1,IF(E743=0,Résultat!G$8,IF(J743="No",Résultat!$G$8,Résultat!$G$7)),IF(H743=2,IF(E743=0,Résultat!G$9,IF(J743="No",Résultat!$G$9,Résultat!$G$7)),Résultat!$G$7)),IF(C743 = "Totale", IF(H743=1,IF(E743=0,Résultat!G$8,IF(J743="No",Résultat!$G$9,Résultat!$G$7)),IF(H743=2,IF(E743=0,Résultat!G$9,IF(J743="No",Résultat!$G$9,Résultat!$G$7)),Résultat!$G$7)),Résultat!$G$7)), "")</f>
        <v/>
      </c>
    </row>
    <row r="744" spans="1:11" ht="20.100000000000001" customHeight="1">
      <c r="A744" s="26"/>
      <c r="B744" s="27"/>
      <c r="C744" s="11" t="str">
        <f>IF($B744 &lt;&gt; "",VLOOKUP(MID(B744,3,5),'Recyclabilité Prod Matx'!C:F,2,FALSE), "")</f>
        <v/>
      </c>
      <c r="D744" s="11" t="str">
        <f>IF($B744 &lt;&gt; "",VLOOKUP(MID(B744,3,5),'Recyclabilité Prod Matx'!C:F,3,FALSE),"")</f>
        <v/>
      </c>
      <c r="E744" s="11" t="str">
        <f>IF($B744 &lt;&gt; "",VLOOKUP(MID(B744,3,5),'Recyclabilité Prod Matx'!C:F,4,FALSE), "")</f>
        <v/>
      </c>
      <c r="F744" s="12" t="str">
        <f>IF($B744 &lt;&gt; "", IF(C744="Totale","",IF(D744 = 0, "", VLOOKUP(D744,'Cond Compo'!A:B,2,FALSE))),"")</f>
        <v/>
      </c>
      <c r="G744" s="28"/>
      <c r="H744" s="11" t="str">
        <f xml:space="preserve"> IF(C744="Totale",2,IF($G744 &lt;&gt; "", IF(D744 = "E",MATCH(G744, 'Cond Compo'!D$16:D$18, 0), MATCH(G744, 'Cond Compo'!C$16:C$19, 0)), ""))</f>
        <v/>
      </c>
      <c r="I744" s="12" t="str">
        <f>IF($E744 &lt;&gt; "", IF(E744 = 0, "", VLOOKUP(E744,'Cond Perturbation'!A:B,2,FALSE)),"")</f>
        <v/>
      </c>
      <c r="J744" s="28"/>
      <c r="K744" s="29" t="str">
        <f>IF($B744 &lt;&gt; "", IF(C744="Oui",IF(H744=1,IF(E744=0,Résultat!G$8,IF(J744="No",Résultat!$G$8,Résultat!$G$7)),IF(H744=2,IF(E744=0,Résultat!G$9,IF(J744="No",Résultat!$G$9,Résultat!$G$7)),Résultat!$G$7)),IF(C744 = "Totale", IF(H744=1,IF(E744=0,Résultat!G$8,IF(J744="No",Résultat!$G$9,Résultat!$G$7)),IF(H744=2,IF(E744=0,Résultat!G$9,IF(J744="No",Résultat!$G$9,Résultat!$G$7)),Résultat!$G$7)),Résultat!$G$7)), "")</f>
        <v/>
      </c>
    </row>
    <row r="745" spans="1:11" ht="20.100000000000001" customHeight="1">
      <c r="A745" s="26"/>
      <c r="B745" s="27"/>
      <c r="C745" s="11" t="str">
        <f>IF($B745 &lt;&gt; "",VLOOKUP(MID(B745,3,5),'Recyclabilité Prod Matx'!C:F,2,FALSE), "")</f>
        <v/>
      </c>
      <c r="D745" s="11" t="str">
        <f>IF($B745 &lt;&gt; "",VLOOKUP(MID(B745,3,5),'Recyclabilité Prod Matx'!C:F,3,FALSE),"")</f>
        <v/>
      </c>
      <c r="E745" s="11" t="str">
        <f>IF($B745 &lt;&gt; "",VLOOKUP(MID(B745,3,5),'Recyclabilité Prod Matx'!C:F,4,FALSE), "")</f>
        <v/>
      </c>
      <c r="F745" s="12" t="str">
        <f>IF($B745 &lt;&gt; "", IF(C745="Totale","",IF(D745 = 0, "", VLOOKUP(D745,'Cond Compo'!A:B,2,FALSE))),"")</f>
        <v/>
      </c>
      <c r="G745" s="28"/>
      <c r="H745" s="11" t="str">
        <f xml:space="preserve"> IF(C745="Totale",2,IF($G745 &lt;&gt; "", IF(D745 = "E",MATCH(G745, 'Cond Compo'!D$16:D$18, 0), MATCH(G745, 'Cond Compo'!C$16:C$19, 0)), ""))</f>
        <v/>
      </c>
      <c r="I745" s="12" t="str">
        <f>IF($E745 &lt;&gt; "", IF(E745 = 0, "", VLOOKUP(E745,'Cond Perturbation'!A:B,2,FALSE)),"")</f>
        <v/>
      </c>
      <c r="J745" s="28"/>
      <c r="K745" s="29" t="str">
        <f>IF($B745 &lt;&gt; "", IF(C745="Oui",IF(H745=1,IF(E745=0,Résultat!G$8,IF(J745="No",Résultat!$G$8,Résultat!$G$7)),IF(H745=2,IF(E745=0,Résultat!G$9,IF(J745="No",Résultat!$G$9,Résultat!$G$7)),Résultat!$G$7)),IF(C745 = "Totale", IF(H745=1,IF(E745=0,Résultat!G$8,IF(J745="No",Résultat!$G$9,Résultat!$G$7)),IF(H745=2,IF(E745=0,Résultat!G$9,IF(J745="No",Résultat!$G$9,Résultat!$G$7)),Résultat!$G$7)),Résultat!$G$7)), "")</f>
        <v/>
      </c>
    </row>
    <row r="746" spans="1:11" ht="20.100000000000001" customHeight="1">
      <c r="A746" s="26"/>
      <c r="B746" s="27"/>
      <c r="C746" s="11" t="str">
        <f>IF($B746 &lt;&gt; "",VLOOKUP(MID(B746,3,5),'Recyclabilité Prod Matx'!C:F,2,FALSE), "")</f>
        <v/>
      </c>
      <c r="D746" s="11" t="str">
        <f>IF($B746 &lt;&gt; "",VLOOKUP(MID(B746,3,5),'Recyclabilité Prod Matx'!C:F,3,FALSE),"")</f>
        <v/>
      </c>
      <c r="E746" s="11" t="str">
        <f>IF($B746 &lt;&gt; "",VLOOKUP(MID(B746,3,5),'Recyclabilité Prod Matx'!C:F,4,FALSE), "")</f>
        <v/>
      </c>
      <c r="F746" s="12" t="str">
        <f>IF($B746 &lt;&gt; "", IF(C746="Totale","",IF(D746 = 0, "", VLOOKUP(D746,'Cond Compo'!A:B,2,FALSE))),"")</f>
        <v/>
      </c>
      <c r="G746" s="28"/>
      <c r="H746" s="11" t="str">
        <f xml:space="preserve"> IF(C746="Totale",2,IF($G746 &lt;&gt; "", IF(D746 = "E",MATCH(G746, 'Cond Compo'!D$16:D$18, 0), MATCH(G746, 'Cond Compo'!C$16:C$19, 0)), ""))</f>
        <v/>
      </c>
      <c r="I746" s="12" t="str">
        <f>IF($E746 &lt;&gt; "", IF(E746 = 0, "", VLOOKUP(E746,'Cond Perturbation'!A:B,2,FALSE)),"")</f>
        <v/>
      </c>
      <c r="J746" s="28"/>
      <c r="K746" s="29" t="str">
        <f>IF($B746 &lt;&gt; "", IF(C746="Oui",IF(H746=1,IF(E746=0,Résultat!G$8,IF(J746="No",Résultat!$G$8,Résultat!$G$7)),IF(H746=2,IF(E746=0,Résultat!G$9,IF(J746="No",Résultat!$G$9,Résultat!$G$7)),Résultat!$G$7)),IF(C746 = "Totale", IF(H746=1,IF(E746=0,Résultat!G$8,IF(J746="No",Résultat!$G$9,Résultat!$G$7)),IF(H746=2,IF(E746=0,Résultat!G$9,IF(J746="No",Résultat!$G$9,Résultat!$G$7)),Résultat!$G$7)),Résultat!$G$7)), "")</f>
        <v/>
      </c>
    </row>
    <row r="747" spans="1:11" ht="20.100000000000001" customHeight="1">
      <c r="A747" s="26"/>
      <c r="B747" s="27"/>
      <c r="C747" s="11" t="str">
        <f>IF($B747 &lt;&gt; "",VLOOKUP(MID(B747,3,5),'Recyclabilité Prod Matx'!C:F,2,FALSE), "")</f>
        <v/>
      </c>
      <c r="D747" s="11" t="str">
        <f>IF($B747 &lt;&gt; "",VLOOKUP(MID(B747,3,5),'Recyclabilité Prod Matx'!C:F,3,FALSE),"")</f>
        <v/>
      </c>
      <c r="E747" s="11" t="str">
        <f>IF($B747 &lt;&gt; "",VLOOKUP(MID(B747,3,5),'Recyclabilité Prod Matx'!C:F,4,FALSE), "")</f>
        <v/>
      </c>
      <c r="F747" s="12" t="str">
        <f>IF($B747 &lt;&gt; "", IF(C747="Totale","",IF(D747 = 0, "", VLOOKUP(D747,'Cond Compo'!A:B,2,FALSE))),"")</f>
        <v/>
      </c>
      <c r="G747" s="28"/>
      <c r="H747" s="11" t="str">
        <f xml:space="preserve"> IF(C747="Totale",2,IF($G747 &lt;&gt; "", IF(D747 = "E",MATCH(G747, 'Cond Compo'!D$16:D$18, 0), MATCH(G747, 'Cond Compo'!C$16:C$19, 0)), ""))</f>
        <v/>
      </c>
      <c r="I747" s="12" t="str">
        <f>IF($E747 &lt;&gt; "", IF(E747 = 0, "", VLOOKUP(E747,'Cond Perturbation'!A:B,2,FALSE)),"")</f>
        <v/>
      </c>
      <c r="J747" s="28"/>
      <c r="K747" s="29" t="str">
        <f>IF($B747 &lt;&gt; "", IF(C747="Oui",IF(H747=1,IF(E747=0,Résultat!G$8,IF(J747="No",Résultat!$G$8,Résultat!$G$7)),IF(H747=2,IF(E747=0,Résultat!G$9,IF(J747="No",Résultat!$G$9,Résultat!$G$7)),Résultat!$G$7)),IF(C747 = "Totale", IF(H747=1,IF(E747=0,Résultat!G$8,IF(J747="No",Résultat!$G$9,Résultat!$G$7)),IF(H747=2,IF(E747=0,Résultat!G$9,IF(J747="No",Résultat!$G$9,Résultat!$G$7)),Résultat!$G$7)),Résultat!$G$7)), "")</f>
        <v/>
      </c>
    </row>
    <row r="748" spans="1:11" ht="20.100000000000001" customHeight="1">
      <c r="A748" s="26"/>
      <c r="B748" s="27"/>
      <c r="C748" s="11" t="str">
        <f>IF($B748 &lt;&gt; "",VLOOKUP(MID(B748,3,5),'Recyclabilité Prod Matx'!C:F,2,FALSE), "")</f>
        <v/>
      </c>
      <c r="D748" s="11" t="str">
        <f>IF($B748 &lt;&gt; "",VLOOKUP(MID(B748,3,5),'Recyclabilité Prod Matx'!C:F,3,FALSE),"")</f>
        <v/>
      </c>
      <c r="E748" s="11" t="str">
        <f>IF($B748 &lt;&gt; "",VLOOKUP(MID(B748,3,5),'Recyclabilité Prod Matx'!C:F,4,FALSE), "")</f>
        <v/>
      </c>
      <c r="F748" s="12" t="str">
        <f>IF($B748 &lt;&gt; "", IF(C748="Totale","",IF(D748 = 0, "", VLOOKUP(D748,'Cond Compo'!A:B,2,FALSE))),"")</f>
        <v/>
      </c>
      <c r="G748" s="28"/>
      <c r="H748" s="11" t="str">
        <f xml:space="preserve"> IF(C748="Totale",2,IF($G748 &lt;&gt; "", IF(D748 = "E",MATCH(G748, 'Cond Compo'!D$16:D$18, 0), MATCH(G748, 'Cond Compo'!C$16:C$19, 0)), ""))</f>
        <v/>
      </c>
      <c r="I748" s="12" t="str">
        <f>IF($E748 &lt;&gt; "", IF(E748 = 0, "", VLOOKUP(E748,'Cond Perturbation'!A:B,2,FALSE)),"")</f>
        <v/>
      </c>
      <c r="J748" s="28"/>
      <c r="K748" s="29" t="str">
        <f>IF($B748 &lt;&gt; "", IF(C748="Oui",IF(H748=1,IF(E748=0,Résultat!G$8,IF(J748="No",Résultat!$G$8,Résultat!$G$7)),IF(H748=2,IF(E748=0,Résultat!G$9,IF(J748="No",Résultat!$G$9,Résultat!$G$7)),Résultat!$G$7)),IF(C748 = "Totale", IF(H748=1,IF(E748=0,Résultat!G$8,IF(J748="No",Résultat!$G$9,Résultat!$G$7)),IF(H748=2,IF(E748=0,Résultat!G$9,IF(J748="No",Résultat!$G$9,Résultat!$G$7)),Résultat!$G$7)),Résultat!$G$7)), "")</f>
        <v/>
      </c>
    </row>
    <row r="749" spans="1:11" ht="20.100000000000001" customHeight="1">
      <c r="A749" s="26"/>
      <c r="B749" s="27"/>
      <c r="C749" s="11" t="str">
        <f>IF($B749 &lt;&gt; "",VLOOKUP(MID(B749,3,5),'Recyclabilité Prod Matx'!C:F,2,FALSE), "")</f>
        <v/>
      </c>
      <c r="D749" s="11" t="str">
        <f>IF($B749 &lt;&gt; "",VLOOKUP(MID(B749,3,5),'Recyclabilité Prod Matx'!C:F,3,FALSE),"")</f>
        <v/>
      </c>
      <c r="E749" s="11" t="str">
        <f>IF($B749 &lt;&gt; "",VLOOKUP(MID(B749,3,5),'Recyclabilité Prod Matx'!C:F,4,FALSE), "")</f>
        <v/>
      </c>
      <c r="F749" s="12" t="str">
        <f>IF($B749 &lt;&gt; "", IF(C749="Totale","",IF(D749 = 0, "", VLOOKUP(D749,'Cond Compo'!A:B,2,FALSE))),"")</f>
        <v/>
      </c>
      <c r="G749" s="28"/>
      <c r="H749" s="11" t="str">
        <f xml:space="preserve"> IF(C749="Totale",2,IF($G749 &lt;&gt; "", IF(D749 = "E",MATCH(G749, 'Cond Compo'!D$16:D$18, 0), MATCH(G749, 'Cond Compo'!C$16:C$19, 0)), ""))</f>
        <v/>
      </c>
      <c r="I749" s="12" t="str">
        <f>IF($E749 &lt;&gt; "", IF(E749 = 0, "", VLOOKUP(E749,'Cond Perturbation'!A:B,2,FALSE)),"")</f>
        <v/>
      </c>
      <c r="J749" s="28"/>
      <c r="K749" s="29" t="str">
        <f>IF($B749 &lt;&gt; "", IF(C749="Oui",IF(H749=1,IF(E749=0,Résultat!G$8,IF(J749="No",Résultat!$G$8,Résultat!$G$7)),IF(H749=2,IF(E749=0,Résultat!G$9,IF(J749="No",Résultat!$G$9,Résultat!$G$7)),Résultat!$G$7)),IF(C749 = "Totale", IF(H749=1,IF(E749=0,Résultat!G$8,IF(J749="No",Résultat!$G$9,Résultat!$G$7)),IF(H749=2,IF(E749=0,Résultat!G$9,IF(J749="No",Résultat!$G$9,Résultat!$G$7)),Résultat!$G$7)),Résultat!$G$7)), "")</f>
        <v/>
      </c>
    </row>
    <row r="750" spans="1:11" ht="20.100000000000001" customHeight="1">
      <c r="A750" s="26"/>
      <c r="B750" s="27"/>
      <c r="C750" s="11" t="str">
        <f>IF($B750 &lt;&gt; "",VLOOKUP(MID(B750,3,5),'Recyclabilité Prod Matx'!C:F,2,FALSE), "")</f>
        <v/>
      </c>
      <c r="D750" s="11" t="str">
        <f>IF($B750 &lt;&gt; "",VLOOKUP(MID(B750,3,5),'Recyclabilité Prod Matx'!C:F,3,FALSE),"")</f>
        <v/>
      </c>
      <c r="E750" s="11" t="str">
        <f>IF($B750 &lt;&gt; "",VLOOKUP(MID(B750,3,5),'Recyclabilité Prod Matx'!C:F,4,FALSE), "")</f>
        <v/>
      </c>
      <c r="F750" s="12" t="str">
        <f>IF($B750 &lt;&gt; "", IF(C750="Totale","",IF(D750 = 0, "", VLOOKUP(D750,'Cond Compo'!A:B,2,FALSE))),"")</f>
        <v/>
      </c>
      <c r="G750" s="28"/>
      <c r="H750" s="11" t="str">
        <f xml:space="preserve"> IF(C750="Totale",2,IF($G750 &lt;&gt; "", IF(D750 = "E",MATCH(G750, 'Cond Compo'!D$16:D$18, 0), MATCH(G750, 'Cond Compo'!C$16:C$19, 0)), ""))</f>
        <v/>
      </c>
      <c r="I750" s="12" t="str">
        <f>IF($E750 &lt;&gt; "", IF(E750 = 0, "", VLOOKUP(E750,'Cond Perturbation'!A:B,2,FALSE)),"")</f>
        <v/>
      </c>
      <c r="J750" s="28"/>
      <c r="K750" s="29" t="str">
        <f>IF($B750 &lt;&gt; "", IF(C750="Oui",IF(H750=1,IF(E750=0,Résultat!G$8,IF(J750="No",Résultat!$G$8,Résultat!$G$7)),IF(H750=2,IF(E750=0,Résultat!G$9,IF(J750="No",Résultat!$G$9,Résultat!$G$7)),Résultat!$G$7)),IF(C750 = "Totale", IF(H750=1,IF(E750=0,Résultat!G$8,IF(J750="No",Résultat!$G$9,Résultat!$G$7)),IF(H750=2,IF(E750=0,Résultat!G$9,IF(J750="No",Résultat!$G$9,Résultat!$G$7)),Résultat!$G$7)),Résultat!$G$7)), "")</f>
        <v/>
      </c>
    </row>
    <row r="751" spans="1:11" ht="20.100000000000001" customHeight="1">
      <c r="A751" s="26"/>
      <c r="B751" s="27"/>
      <c r="C751" s="11" t="str">
        <f>IF($B751 &lt;&gt; "",VLOOKUP(MID(B751,3,5),'Recyclabilité Prod Matx'!C:F,2,FALSE), "")</f>
        <v/>
      </c>
      <c r="D751" s="11" t="str">
        <f>IF($B751 &lt;&gt; "",VLOOKUP(MID(B751,3,5),'Recyclabilité Prod Matx'!C:F,3,FALSE),"")</f>
        <v/>
      </c>
      <c r="E751" s="11" t="str">
        <f>IF($B751 &lt;&gt; "",VLOOKUP(MID(B751,3,5),'Recyclabilité Prod Matx'!C:F,4,FALSE), "")</f>
        <v/>
      </c>
      <c r="F751" s="12" t="str">
        <f>IF($B751 &lt;&gt; "", IF(C751="Totale","",IF(D751 = 0, "", VLOOKUP(D751,'Cond Compo'!A:B,2,FALSE))),"")</f>
        <v/>
      </c>
      <c r="G751" s="28"/>
      <c r="H751" s="11" t="str">
        <f xml:space="preserve"> IF(C751="Totale",2,IF($G751 &lt;&gt; "", IF(D751 = "E",MATCH(G751, 'Cond Compo'!D$16:D$18, 0), MATCH(G751, 'Cond Compo'!C$16:C$19, 0)), ""))</f>
        <v/>
      </c>
      <c r="I751" s="12" t="str">
        <f>IF($E751 &lt;&gt; "", IF(E751 = 0, "", VLOOKUP(E751,'Cond Perturbation'!A:B,2,FALSE)),"")</f>
        <v/>
      </c>
      <c r="J751" s="28"/>
      <c r="K751" s="29" t="str">
        <f>IF($B751 &lt;&gt; "", IF(C751="Oui",IF(H751=1,IF(E751=0,Résultat!G$8,IF(J751="No",Résultat!$G$8,Résultat!$G$7)),IF(H751=2,IF(E751=0,Résultat!G$9,IF(J751="No",Résultat!$G$9,Résultat!$G$7)),Résultat!$G$7)),IF(C751 = "Totale", IF(H751=1,IF(E751=0,Résultat!G$8,IF(J751="No",Résultat!$G$9,Résultat!$G$7)),IF(H751=2,IF(E751=0,Résultat!G$9,IF(J751="No",Résultat!$G$9,Résultat!$G$7)),Résultat!$G$7)),Résultat!$G$7)), "")</f>
        <v/>
      </c>
    </row>
    <row r="752" spans="1:11" ht="20.100000000000001" customHeight="1">
      <c r="A752" s="26"/>
      <c r="B752" s="27"/>
      <c r="C752" s="11" t="str">
        <f>IF($B752 &lt;&gt; "",VLOOKUP(MID(B752,3,5),'Recyclabilité Prod Matx'!C:F,2,FALSE), "")</f>
        <v/>
      </c>
      <c r="D752" s="11" t="str">
        <f>IF($B752 &lt;&gt; "",VLOOKUP(MID(B752,3,5),'Recyclabilité Prod Matx'!C:F,3,FALSE),"")</f>
        <v/>
      </c>
      <c r="E752" s="11" t="str">
        <f>IF($B752 &lt;&gt; "",VLOOKUP(MID(B752,3,5),'Recyclabilité Prod Matx'!C:F,4,FALSE), "")</f>
        <v/>
      </c>
      <c r="F752" s="12" t="str">
        <f>IF($B752 &lt;&gt; "", IF(C752="Totale","",IF(D752 = 0, "", VLOOKUP(D752,'Cond Compo'!A:B,2,FALSE))),"")</f>
        <v/>
      </c>
      <c r="G752" s="28"/>
      <c r="H752" s="11" t="str">
        <f xml:space="preserve"> IF(C752="Totale",2,IF($G752 &lt;&gt; "", IF(D752 = "E",MATCH(G752, 'Cond Compo'!D$16:D$18, 0), MATCH(G752, 'Cond Compo'!C$16:C$19, 0)), ""))</f>
        <v/>
      </c>
      <c r="I752" s="12" t="str">
        <f>IF($E752 &lt;&gt; "", IF(E752 = 0, "", VLOOKUP(E752,'Cond Perturbation'!A:B,2,FALSE)),"")</f>
        <v/>
      </c>
      <c r="J752" s="28"/>
      <c r="K752" s="29" t="str">
        <f>IF($B752 &lt;&gt; "", IF(C752="Oui",IF(H752=1,IF(E752=0,Résultat!G$8,IF(J752="No",Résultat!$G$8,Résultat!$G$7)),IF(H752=2,IF(E752=0,Résultat!G$9,IF(J752="No",Résultat!$G$9,Résultat!$G$7)),Résultat!$G$7)),IF(C752 = "Totale", IF(H752=1,IF(E752=0,Résultat!G$8,IF(J752="No",Résultat!$G$9,Résultat!$G$7)),IF(H752=2,IF(E752=0,Résultat!G$9,IF(J752="No",Résultat!$G$9,Résultat!$G$7)),Résultat!$G$7)),Résultat!$G$7)), "")</f>
        <v/>
      </c>
    </row>
    <row r="753" spans="1:11" ht="20.100000000000001" customHeight="1">
      <c r="A753" s="26"/>
      <c r="B753" s="27"/>
      <c r="C753" s="11" t="str">
        <f>IF($B753 &lt;&gt; "",VLOOKUP(MID(B753,3,5),'Recyclabilité Prod Matx'!C:F,2,FALSE), "")</f>
        <v/>
      </c>
      <c r="D753" s="11" t="str">
        <f>IF($B753 &lt;&gt; "",VLOOKUP(MID(B753,3,5),'Recyclabilité Prod Matx'!C:F,3,FALSE),"")</f>
        <v/>
      </c>
      <c r="E753" s="11" t="str">
        <f>IF($B753 &lt;&gt; "",VLOOKUP(MID(B753,3,5),'Recyclabilité Prod Matx'!C:F,4,FALSE), "")</f>
        <v/>
      </c>
      <c r="F753" s="12" t="str">
        <f>IF($B753 &lt;&gt; "", IF(C753="Totale","",IF(D753 = 0, "", VLOOKUP(D753,'Cond Compo'!A:B,2,FALSE))),"")</f>
        <v/>
      </c>
      <c r="G753" s="28"/>
      <c r="H753" s="11" t="str">
        <f xml:space="preserve"> IF(C753="Totale",2,IF($G753 &lt;&gt; "", IF(D753 = "E",MATCH(G753, 'Cond Compo'!D$16:D$18, 0), MATCH(G753, 'Cond Compo'!C$16:C$19, 0)), ""))</f>
        <v/>
      </c>
      <c r="I753" s="12" t="str">
        <f>IF($E753 &lt;&gt; "", IF(E753 = 0, "", VLOOKUP(E753,'Cond Perturbation'!A:B,2,FALSE)),"")</f>
        <v/>
      </c>
      <c r="J753" s="28"/>
      <c r="K753" s="29" t="str">
        <f>IF($B753 &lt;&gt; "", IF(C753="Oui",IF(H753=1,IF(E753=0,Résultat!G$8,IF(J753="No",Résultat!$G$8,Résultat!$G$7)),IF(H753=2,IF(E753=0,Résultat!G$9,IF(J753="No",Résultat!$G$9,Résultat!$G$7)),Résultat!$G$7)),IF(C753 = "Totale", IF(H753=1,IF(E753=0,Résultat!G$8,IF(J753="No",Résultat!$G$9,Résultat!$G$7)),IF(H753=2,IF(E753=0,Résultat!G$9,IF(J753="No",Résultat!$G$9,Résultat!$G$7)),Résultat!$G$7)),Résultat!$G$7)), "")</f>
        <v/>
      </c>
    </row>
    <row r="754" spans="1:11" ht="20.100000000000001" customHeight="1">
      <c r="A754" s="26"/>
      <c r="B754" s="27"/>
      <c r="C754" s="11" t="str">
        <f>IF($B754 &lt;&gt; "",VLOOKUP(MID(B754,3,5),'Recyclabilité Prod Matx'!C:F,2,FALSE), "")</f>
        <v/>
      </c>
      <c r="D754" s="11" t="str">
        <f>IF($B754 &lt;&gt; "",VLOOKUP(MID(B754,3,5),'Recyclabilité Prod Matx'!C:F,3,FALSE),"")</f>
        <v/>
      </c>
      <c r="E754" s="11" t="str">
        <f>IF($B754 &lt;&gt; "",VLOOKUP(MID(B754,3,5),'Recyclabilité Prod Matx'!C:F,4,FALSE), "")</f>
        <v/>
      </c>
      <c r="F754" s="12" t="str">
        <f>IF($B754 &lt;&gt; "", IF(C754="Totale","",IF(D754 = 0, "", VLOOKUP(D754,'Cond Compo'!A:B,2,FALSE))),"")</f>
        <v/>
      </c>
      <c r="G754" s="28"/>
      <c r="H754" s="11" t="str">
        <f xml:space="preserve"> IF(C754="Totale",2,IF($G754 &lt;&gt; "", IF(D754 = "E",MATCH(G754, 'Cond Compo'!D$16:D$18, 0), MATCH(G754, 'Cond Compo'!C$16:C$19, 0)), ""))</f>
        <v/>
      </c>
      <c r="I754" s="12" t="str">
        <f>IF($E754 &lt;&gt; "", IF(E754 = 0, "", VLOOKUP(E754,'Cond Perturbation'!A:B,2,FALSE)),"")</f>
        <v/>
      </c>
      <c r="J754" s="28"/>
      <c r="K754" s="29" t="str">
        <f>IF($B754 &lt;&gt; "", IF(C754="Oui",IF(H754=1,IF(E754=0,Résultat!G$8,IF(J754="No",Résultat!$G$8,Résultat!$G$7)),IF(H754=2,IF(E754=0,Résultat!G$9,IF(J754="No",Résultat!$G$9,Résultat!$G$7)),Résultat!$G$7)),IF(C754 = "Totale", IF(H754=1,IF(E754=0,Résultat!G$8,IF(J754="No",Résultat!$G$9,Résultat!$G$7)),IF(H754=2,IF(E754=0,Résultat!G$9,IF(J754="No",Résultat!$G$9,Résultat!$G$7)),Résultat!$G$7)),Résultat!$G$7)), "")</f>
        <v/>
      </c>
    </row>
    <row r="755" spans="1:11" ht="20.100000000000001" customHeight="1">
      <c r="A755" s="26"/>
      <c r="B755" s="27"/>
      <c r="C755" s="11" t="str">
        <f>IF($B755 &lt;&gt; "",VLOOKUP(MID(B755,3,5),'Recyclabilité Prod Matx'!C:F,2,FALSE), "")</f>
        <v/>
      </c>
      <c r="D755" s="11" t="str">
        <f>IF($B755 &lt;&gt; "",VLOOKUP(MID(B755,3,5),'Recyclabilité Prod Matx'!C:F,3,FALSE),"")</f>
        <v/>
      </c>
      <c r="E755" s="11" t="str">
        <f>IF($B755 &lt;&gt; "",VLOOKUP(MID(B755,3,5),'Recyclabilité Prod Matx'!C:F,4,FALSE), "")</f>
        <v/>
      </c>
      <c r="F755" s="12" t="str">
        <f>IF($B755 &lt;&gt; "", IF(C755="Totale","",IF(D755 = 0, "", VLOOKUP(D755,'Cond Compo'!A:B,2,FALSE))),"")</f>
        <v/>
      </c>
      <c r="G755" s="28"/>
      <c r="H755" s="11" t="str">
        <f xml:space="preserve"> IF(C755="Totale",2,IF($G755 &lt;&gt; "", IF(D755 = "E",MATCH(G755, 'Cond Compo'!D$16:D$18, 0), MATCH(G755, 'Cond Compo'!C$16:C$19, 0)), ""))</f>
        <v/>
      </c>
      <c r="I755" s="12" t="str">
        <f>IF($E755 &lt;&gt; "", IF(E755 = 0, "", VLOOKUP(E755,'Cond Perturbation'!A:B,2,FALSE)),"")</f>
        <v/>
      </c>
      <c r="J755" s="28"/>
      <c r="K755" s="29" t="str">
        <f>IF($B755 &lt;&gt; "", IF(C755="Oui",IF(H755=1,IF(E755=0,Résultat!G$8,IF(J755="No",Résultat!$G$8,Résultat!$G$7)),IF(H755=2,IF(E755=0,Résultat!G$9,IF(J755="No",Résultat!$G$9,Résultat!$G$7)),Résultat!$G$7)),IF(C755 = "Totale", IF(H755=1,IF(E755=0,Résultat!G$8,IF(J755="No",Résultat!$G$9,Résultat!$G$7)),IF(H755=2,IF(E755=0,Résultat!G$9,IF(J755="No",Résultat!$G$9,Résultat!$G$7)),Résultat!$G$7)),Résultat!$G$7)), "")</f>
        <v/>
      </c>
    </row>
    <row r="756" spans="1:11" ht="20.100000000000001" customHeight="1">
      <c r="A756" s="26"/>
      <c r="B756" s="27"/>
      <c r="C756" s="11" t="str">
        <f>IF($B756 &lt;&gt; "",VLOOKUP(MID(B756,3,5),'Recyclabilité Prod Matx'!C:F,2,FALSE), "")</f>
        <v/>
      </c>
      <c r="D756" s="11" t="str">
        <f>IF($B756 &lt;&gt; "",VLOOKUP(MID(B756,3,5),'Recyclabilité Prod Matx'!C:F,3,FALSE),"")</f>
        <v/>
      </c>
      <c r="E756" s="11" t="str">
        <f>IF($B756 &lt;&gt; "",VLOOKUP(MID(B756,3,5),'Recyclabilité Prod Matx'!C:F,4,FALSE), "")</f>
        <v/>
      </c>
      <c r="F756" s="12" t="str">
        <f>IF($B756 &lt;&gt; "", IF(C756="Totale","",IF(D756 = 0, "", VLOOKUP(D756,'Cond Compo'!A:B,2,FALSE))),"")</f>
        <v/>
      </c>
      <c r="G756" s="28"/>
      <c r="H756" s="11" t="str">
        <f xml:space="preserve"> IF(C756="Totale",2,IF($G756 &lt;&gt; "", IF(D756 = "E",MATCH(G756, 'Cond Compo'!D$16:D$18, 0), MATCH(G756, 'Cond Compo'!C$16:C$19, 0)), ""))</f>
        <v/>
      </c>
      <c r="I756" s="12" t="str">
        <f>IF($E756 &lt;&gt; "", IF(E756 = 0, "", VLOOKUP(E756,'Cond Perturbation'!A:B,2,FALSE)),"")</f>
        <v/>
      </c>
      <c r="J756" s="28"/>
      <c r="K756" s="29" t="str">
        <f>IF($B756 &lt;&gt; "", IF(C756="Oui",IF(H756=1,IF(E756=0,Résultat!G$8,IF(J756="No",Résultat!$G$8,Résultat!$G$7)),IF(H756=2,IF(E756=0,Résultat!G$9,IF(J756="No",Résultat!$G$9,Résultat!$G$7)),Résultat!$G$7)),IF(C756 = "Totale", IF(H756=1,IF(E756=0,Résultat!G$8,IF(J756="No",Résultat!$G$9,Résultat!$G$7)),IF(H756=2,IF(E756=0,Résultat!G$9,IF(J756="No",Résultat!$G$9,Résultat!$G$7)),Résultat!$G$7)),Résultat!$G$7)), "")</f>
        <v/>
      </c>
    </row>
    <row r="757" spans="1:11" ht="20.100000000000001" customHeight="1">
      <c r="A757" s="26"/>
      <c r="B757" s="27"/>
      <c r="C757" s="11" t="str">
        <f>IF($B757 &lt;&gt; "",VLOOKUP(MID(B757,3,5),'Recyclabilité Prod Matx'!C:F,2,FALSE), "")</f>
        <v/>
      </c>
      <c r="D757" s="11" t="str">
        <f>IF($B757 &lt;&gt; "",VLOOKUP(MID(B757,3,5),'Recyclabilité Prod Matx'!C:F,3,FALSE),"")</f>
        <v/>
      </c>
      <c r="E757" s="11" t="str">
        <f>IF($B757 &lt;&gt; "",VLOOKUP(MID(B757,3,5),'Recyclabilité Prod Matx'!C:F,4,FALSE), "")</f>
        <v/>
      </c>
      <c r="F757" s="12" t="str">
        <f>IF($B757 &lt;&gt; "", IF(C757="Totale","",IF(D757 = 0, "", VLOOKUP(D757,'Cond Compo'!A:B,2,FALSE))),"")</f>
        <v/>
      </c>
      <c r="G757" s="28"/>
      <c r="H757" s="11" t="str">
        <f xml:space="preserve"> IF(C757="Totale",2,IF($G757 &lt;&gt; "", IF(D757 = "E",MATCH(G757, 'Cond Compo'!D$16:D$18, 0), MATCH(G757, 'Cond Compo'!C$16:C$19, 0)), ""))</f>
        <v/>
      </c>
      <c r="I757" s="12" t="str">
        <f>IF($E757 &lt;&gt; "", IF(E757 = 0, "", VLOOKUP(E757,'Cond Perturbation'!A:B,2,FALSE)),"")</f>
        <v/>
      </c>
      <c r="J757" s="28"/>
      <c r="K757" s="29" t="str">
        <f>IF($B757 &lt;&gt; "", IF(C757="Oui",IF(H757=1,IF(E757=0,Résultat!G$8,IF(J757="No",Résultat!$G$8,Résultat!$G$7)),IF(H757=2,IF(E757=0,Résultat!G$9,IF(J757="No",Résultat!$G$9,Résultat!$G$7)),Résultat!$G$7)),IF(C757 = "Totale", IF(H757=1,IF(E757=0,Résultat!G$8,IF(J757="No",Résultat!$G$9,Résultat!$G$7)),IF(H757=2,IF(E757=0,Résultat!G$9,IF(J757="No",Résultat!$G$9,Résultat!$G$7)),Résultat!$G$7)),Résultat!$G$7)), "")</f>
        <v/>
      </c>
    </row>
    <row r="758" spans="1:11" ht="20.100000000000001" customHeight="1">
      <c r="A758" s="26"/>
      <c r="B758" s="27"/>
      <c r="C758" s="11" t="str">
        <f>IF($B758 &lt;&gt; "",VLOOKUP(MID(B758,3,5),'Recyclabilité Prod Matx'!C:F,2,FALSE), "")</f>
        <v/>
      </c>
      <c r="D758" s="11" t="str">
        <f>IF($B758 &lt;&gt; "",VLOOKUP(MID(B758,3,5),'Recyclabilité Prod Matx'!C:F,3,FALSE),"")</f>
        <v/>
      </c>
      <c r="E758" s="11" t="str">
        <f>IF($B758 &lt;&gt; "",VLOOKUP(MID(B758,3,5),'Recyclabilité Prod Matx'!C:F,4,FALSE), "")</f>
        <v/>
      </c>
      <c r="F758" s="12" t="str">
        <f>IF($B758 &lt;&gt; "", IF(C758="Totale","",IF(D758 = 0, "", VLOOKUP(D758,'Cond Compo'!A:B,2,FALSE))),"")</f>
        <v/>
      </c>
      <c r="G758" s="28"/>
      <c r="H758" s="11" t="str">
        <f xml:space="preserve"> IF(C758="Totale",2,IF($G758 &lt;&gt; "", IF(D758 = "E",MATCH(G758, 'Cond Compo'!D$16:D$18, 0), MATCH(G758, 'Cond Compo'!C$16:C$19, 0)), ""))</f>
        <v/>
      </c>
      <c r="I758" s="12" t="str">
        <f>IF($E758 &lt;&gt; "", IF(E758 = 0, "", VLOOKUP(E758,'Cond Perturbation'!A:B,2,FALSE)),"")</f>
        <v/>
      </c>
      <c r="J758" s="28"/>
      <c r="K758" s="29" t="str">
        <f>IF($B758 &lt;&gt; "", IF(C758="Oui",IF(H758=1,IF(E758=0,Résultat!G$8,IF(J758="No",Résultat!$G$8,Résultat!$G$7)),IF(H758=2,IF(E758=0,Résultat!G$9,IF(J758="No",Résultat!$G$9,Résultat!$G$7)),Résultat!$G$7)),IF(C758 = "Totale", IF(H758=1,IF(E758=0,Résultat!G$8,IF(J758="No",Résultat!$G$9,Résultat!$G$7)),IF(H758=2,IF(E758=0,Résultat!G$9,IF(J758="No",Résultat!$G$9,Résultat!$G$7)),Résultat!$G$7)),Résultat!$G$7)), "")</f>
        <v/>
      </c>
    </row>
    <row r="759" spans="1:11" ht="20.100000000000001" customHeight="1">
      <c r="A759" s="26"/>
      <c r="B759" s="27"/>
      <c r="C759" s="11" t="str">
        <f>IF($B759 &lt;&gt; "",VLOOKUP(MID(B759,3,5),'Recyclabilité Prod Matx'!C:F,2,FALSE), "")</f>
        <v/>
      </c>
      <c r="D759" s="11" t="str">
        <f>IF($B759 &lt;&gt; "",VLOOKUP(MID(B759,3,5),'Recyclabilité Prod Matx'!C:F,3,FALSE),"")</f>
        <v/>
      </c>
      <c r="E759" s="11" t="str">
        <f>IF($B759 &lt;&gt; "",VLOOKUP(MID(B759,3,5),'Recyclabilité Prod Matx'!C:F,4,FALSE), "")</f>
        <v/>
      </c>
      <c r="F759" s="12" t="str">
        <f>IF($B759 &lt;&gt; "", IF(C759="Totale","",IF(D759 = 0, "", VLOOKUP(D759,'Cond Compo'!A:B,2,FALSE))),"")</f>
        <v/>
      </c>
      <c r="G759" s="28"/>
      <c r="H759" s="11" t="str">
        <f xml:space="preserve"> IF(C759="Totale",2,IF($G759 &lt;&gt; "", IF(D759 = "E",MATCH(G759, 'Cond Compo'!D$16:D$18, 0), MATCH(G759, 'Cond Compo'!C$16:C$19, 0)), ""))</f>
        <v/>
      </c>
      <c r="I759" s="12" t="str">
        <f>IF($E759 &lt;&gt; "", IF(E759 = 0, "", VLOOKUP(E759,'Cond Perturbation'!A:B,2,FALSE)),"")</f>
        <v/>
      </c>
      <c r="J759" s="28"/>
      <c r="K759" s="29" t="str">
        <f>IF($B759 &lt;&gt; "", IF(C759="Oui",IF(H759=1,IF(E759=0,Résultat!G$8,IF(J759="No",Résultat!$G$8,Résultat!$G$7)),IF(H759=2,IF(E759=0,Résultat!G$9,IF(J759="No",Résultat!$G$9,Résultat!$G$7)),Résultat!$G$7)),IF(C759 = "Totale", IF(H759=1,IF(E759=0,Résultat!G$8,IF(J759="No",Résultat!$G$9,Résultat!$G$7)),IF(H759=2,IF(E759=0,Résultat!G$9,IF(J759="No",Résultat!$G$9,Résultat!$G$7)),Résultat!$G$7)),Résultat!$G$7)), "")</f>
        <v/>
      </c>
    </row>
    <row r="760" spans="1:11" ht="20.100000000000001" customHeight="1">
      <c r="A760" s="26"/>
      <c r="B760" s="27"/>
      <c r="C760" s="11" t="str">
        <f>IF($B760 &lt;&gt; "",VLOOKUP(MID(B760,3,5),'Recyclabilité Prod Matx'!C:F,2,FALSE), "")</f>
        <v/>
      </c>
      <c r="D760" s="11" t="str">
        <f>IF($B760 &lt;&gt; "",VLOOKUP(MID(B760,3,5),'Recyclabilité Prod Matx'!C:F,3,FALSE),"")</f>
        <v/>
      </c>
      <c r="E760" s="11" t="str">
        <f>IF($B760 &lt;&gt; "",VLOOKUP(MID(B760,3,5),'Recyclabilité Prod Matx'!C:F,4,FALSE), "")</f>
        <v/>
      </c>
      <c r="F760" s="12" t="str">
        <f>IF($B760 &lt;&gt; "", IF(C760="Totale","",IF(D760 = 0, "", VLOOKUP(D760,'Cond Compo'!A:B,2,FALSE))),"")</f>
        <v/>
      </c>
      <c r="G760" s="28"/>
      <c r="H760" s="11" t="str">
        <f xml:space="preserve"> IF(C760="Totale",2,IF($G760 &lt;&gt; "", IF(D760 = "E",MATCH(G760, 'Cond Compo'!D$16:D$18, 0), MATCH(G760, 'Cond Compo'!C$16:C$19, 0)), ""))</f>
        <v/>
      </c>
      <c r="I760" s="12" t="str">
        <f>IF($E760 &lt;&gt; "", IF(E760 = 0, "", VLOOKUP(E760,'Cond Perturbation'!A:B,2,FALSE)),"")</f>
        <v/>
      </c>
      <c r="J760" s="28"/>
      <c r="K760" s="29" t="str">
        <f>IF($B760 &lt;&gt; "", IF(C760="Oui",IF(H760=1,IF(E760=0,Résultat!G$8,IF(J760="No",Résultat!$G$8,Résultat!$G$7)),IF(H760=2,IF(E760=0,Résultat!G$9,IF(J760="No",Résultat!$G$9,Résultat!$G$7)),Résultat!$G$7)),IF(C760 = "Totale", IF(H760=1,IF(E760=0,Résultat!G$8,IF(J760="No",Résultat!$G$9,Résultat!$G$7)),IF(H760=2,IF(E760=0,Résultat!G$9,IF(J760="No",Résultat!$G$9,Résultat!$G$7)),Résultat!$G$7)),Résultat!$G$7)), "")</f>
        <v/>
      </c>
    </row>
    <row r="761" spans="1:11" ht="20.100000000000001" customHeight="1">
      <c r="A761" s="26"/>
      <c r="B761" s="27"/>
      <c r="C761" s="11" t="str">
        <f>IF($B761 &lt;&gt; "",VLOOKUP(MID(B761,3,5),'Recyclabilité Prod Matx'!C:F,2,FALSE), "")</f>
        <v/>
      </c>
      <c r="D761" s="11" t="str">
        <f>IF($B761 &lt;&gt; "",VLOOKUP(MID(B761,3,5),'Recyclabilité Prod Matx'!C:F,3,FALSE),"")</f>
        <v/>
      </c>
      <c r="E761" s="11" t="str">
        <f>IF($B761 &lt;&gt; "",VLOOKUP(MID(B761,3,5),'Recyclabilité Prod Matx'!C:F,4,FALSE), "")</f>
        <v/>
      </c>
      <c r="F761" s="12" t="str">
        <f>IF($B761 &lt;&gt; "", IF(C761="Totale","",IF(D761 = 0, "", VLOOKUP(D761,'Cond Compo'!A:B,2,FALSE))),"")</f>
        <v/>
      </c>
      <c r="G761" s="28"/>
      <c r="H761" s="11" t="str">
        <f xml:space="preserve"> IF(C761="Totale",2,IF($G761 &lt;&gt; "", IF(D761 = "E",MATCH(G761, 'Cond Compo'!D$16:D$18, 0), MATCH(G761, 'Cond Compo'!C$16:C$19, 0)), ""))</f>
        <v/>
      </c>
      <c r="I761" s="12" t="str">
        <f>IF($E761 &lt;&gt; "", IF(E761 = 0, "", VLOOKUP(E761,'Cond Perturbation'!A:B,2,FALSE)),"")</f>
        <v/>
      </c>
      <c r="J761" s="28"/>
      <c r="K761" s="29" t="str">
        <f>IF($B761 &lt;&gt; "", IF(C761="Oui",IF(H761=1,IF(E761=0,Résultat!G$8,IF(J761="No",Résultat!$G$8,Résultat!$G$7)),IF(H761=2,IF(E761=0,Résultat!G$9,IF(J761="No",Résultat!$G$9,Résultat!$G$7)),Résultat!$G$7)),IF(C761 = "Totale", IF(H761=1,IF(E761=0,Résultat!G$8,IF(J761="No",Résultat!$G$9,Résultat!$G$7)),IF(H761=2,IF(E761=0,Résultat!G$9,IF(J761="No",Résultat!$G$9,Résultat!$G$7)),Résultat!$G$7)),Résultat!$G$7)), "")</f>
        <v/>
      </c>
    </row>
    <row r="762" spans="1:11" ht="20.100000000000001" customHeight="1">
      <c r="A762" s="26"/>
      <c r="B762" s="27"/>
      <c r="C762" s="11" t="str">
        <f>IF($B762 &lt;&gt; "",VLOOKUP(MID(B762,3,5),'Recyclabilité Prod Matx'!C:F,2,FALSE), "")</f>
        <v/>
      </c>
      <c r="D762" s="11" t="str">
        <f>IF($B762 &lt;&gt; "",VLOOKUP(MID(B762,3,5),'Recyclabilité Prod Matx'!C:F,3,FALSE),"")</f>
        <v/>
      </c>
      <c r="E762" s="11" t="str">
        <f>IF($B762 &lt;&gt; "",VLOOKUP(MID(B762,3,5),'Recyclabilité Prod Matx'!C:F,4,FALSE), "")</f>
        <v/>
      </c>
      <c r="F762" s="12" t="str">
        <f>IF($B762 &lt;&gt; "", IF(C762="Totale","",IF(D762 = 0, "", VLOOKUP(D762,'Cond Compo'!A:B,2,FALSE))),"")</f>
        <v/>
      </c>
      <c r="G762" s="28"/>
      <c r="H762" s="11" t="str">
        <f xml:space="preserve"> IF(C762="Totale",2,IF($G762 &lt;&gt; "", IF(D762 = "E",MATCH(G762, 'Cond Compo'!D$16:D$18, 0), MATCH(G762, 'Cond Compo'!C$16:C$19, 0)), ""))</f>
        <v/>
      </c>
      <c r="I762" s="12" t="str">
        <f>IF($E762 &lt;&gt; "", IF(E762 = 0, "", VLOOKUP(E762,'Cond Perturbation'!A:B,2,FALSE)),"")</f>
        <v/>
      </c>
      <c r="J762" s="28"/>
      <c r="K762" s="29" t="str">
        <f>IF($B762 &lt;&gt; "", IF(C762="Oui",IF(H762=1,IF(E762=0,Résultat!G$8,IF(J762="No",Résultat!$G$8,Résultat!$G$7)),IF(H762=2,IF(E762=0,Résultat!G$9,IF(J762="No",Résultat!$G$9,Résultat!$G$7)),Résultat!$G$7)),IF(C762 = "Totale", IF(H762=1,IF(E762=0,Résultat!G$8,IF(J762="No",Résultat!$G$9,Résultat!$G$7)),IF(H762=2,IF(E762=0,Résultat!G$9,IF(J762="No",Résultat!$G$9,Résultat!$G$7)),Résultat!$G$7)),Résultat!$G$7)), "")</f>
        <v/>
      </c>
    </row>
    <row r="763" spans="1:11" ht="20.100000000000001" customHeight="1">
      <c r="A763" s="26"/>
      <c r="B763" s="27"/>
      <c r="C763" s="11" t="str">
        <f>IF($B763 &lt;&gt; "",VLOOKUP(MID(B763,3,5),'Recyclabilité Prod Matx'!C:F,2,FALSE), "")</f>
        <v/>
      </c>
      <c r="D763" s="11" t="str">
        <f>IF($B763 &lt;&gt; "",VLOOKUP(MID(B763,3,5),'Recyclabilité Prod Matx'!C:F,3,FALSE),"")</f>
        <v/>
      </c>
      <c r="E763" s="11" t="str">
        <f>IF($B763 &lt;&gt; "",VLOOKUP(MID(B763,3,5),'Recyclabilité Prod Matx'!C:F,4,FALSE), "")</f>
        <v/>
      </c>
      <c r="F763" s="12" t="str">
        <f>IF($B763 &lt;&gt; "", IF(C763="Totale","",IF(D763 = 0, "", VLOOKUP(D763,'Cond Compo'!A:B,2,FALSE))),"")</f>
        <v/>
      </c>
      <c r="G763" s="28"/>
      <c r="H763" s="11" t="str">
        <f xml:space="preserve"> IF(C763="Totale",2,IF($G763 &lt;&gt; "", IF(D763 = "E",MATCH(G763, 'Cond Compo'!D$16:D$18, 0), MATCH(G763, 'Cond Compo'!C$16:C$19, 0)), ""))</f>
        <v/>
      </c>
      <c r="I763" s="12" t="str">
        <f>IF($E763 &lt;&gt; "", IF(E763 = 0, "", VLOOKUP(E763,'Cond Perturbation'!A:B,2,FALSE)),"")</f>
        <v/>
      </c>
      <c r="J763" s="28"/>
      <c r="K763" s="29" t="str">
        <f>IF($B763 &lt;&gt; "", IF(C763="Oui",IF(H763=1,IF(E763=0,Résultat!G$8,IF(J763="No",Résultat!$G$8,Résultat!$G$7)),IF(H763=2,IF(E763=0,Résultat!G$9,IF(J763="No",Résultat!$G$9,Résultat!$G$7)),Résultat!$G$7)),IF(C763 = "Totale", IF(H763=1,IF(E763=0,Résultat!G$8,IF(J763="No",Résultat!$G$9,Résultat!$G$7)),IF(H763=2,IF(E763=0,Résultat!G$9,IF(J763="No",Résultat!$G$9,Résultat!$G$7)),Résultat!$G$7)),Résultat!$G$7)), "")</f>
        <v/>
      </c>
    </row>
    <row r="764" spans="1:11" ht="20.100000000000001" customHeight="1">
      <c r="A764" s="26"/>
      <c r="B764" s="27"/>
      <c r="C764" s="11" t="str">
        <f>IF($B764 &lt;&gt; "",VLOOKUP(MID(B764,3,5),'Recyclabilité Prod Matx'!C:F,2,FALSE), "")</f>
        <v/>
      </c>
      <c r="D764" s="11" t="str">
        <f>IF($B764 &lt;&gt; "",VLOOKUP(MID(B764,3,5),'Recyclabilité Prod Matx'!C:F,3,FALSE),"")</f>
        <v/>
      </c>
      <c r="E764" s="11" t="str">
        <f>IF($B764 &lt;&gt; "",VLOOKUP(MID(B764,3,5),'Recyclabilité Prod Matx'!C:F,4,FALSE), "")</f>
        <v/>
      </c>
      <c r="F764" s="12" t="str">
        <f>IF($B764 &lt;&gt; "", IF(C764="Totale","",IF(D764 = 0, "", VLOOKUP(D764,'Cond Compo'!A:B,2,FALSE))),"")</f>
        <v/>
      </c>
      <c r="G764" s="28"/>
      <c r="H764" s="11" t="str">
        <f xml:space="preserve"> IF(C764="Totale",2,IF($G764 &lt;&gt; "", IF(D764 = "E",MATCH(G764, 'Cond Compo'!D$16:D$18, 0), MATCH(G764, 'Cond Compo'!C$16:C$19, 0)), ""))</f>
        <v/>
      </c>
      <c r="I764" s="12" t="str">
        <f>IF($E764 &lt;&gt; "", IF(E764 = 0, "", VLOOKUP(E764,'Cond Perturbation'!A:B,2,FALSE)),"")</f>
        <v/>
      </c>
      <c r="J764" s="28"/>
      <c r="K764" s="29" t="str">
        <f>IF($B764 &lt;&gt; "", IF(C764="Oui",IF(H764=1,IF(E764=0,Résultat!G$8,IF(J764="No",Résultat!$G$8,Résultat!$G$7)),IF(H764=2,IF(E764=0,Résultat!G$9,IF(J764="No",Résultat!$G$9,Résultat!$G$7)),Résultat!$G$7)),IF(C764 = "Totale", IF(H764=1,IF(E764=0,Résultat!G$8,IF(J764="No",Résultat!$G$9,Résultat!$G$7)),IF(H764=2,IF(E764=0,Résultat!G$9,IF(J764="No",Résultat!$G$9,Résultat!$G$7)),Résultat!$G$7)),Résultat!$G$7)), "")</f>
        <v/>
      </c>
    </row>
    <row r="765" spans="1:11" ht="20.100000000000001" customHeight="1">
      <c r="A765" s="26"/>
      <c r="B765" s="27"/>
      <c r="C765" s="11" t="str">
        <f>IF($B765 &lt;&gt; "",VLOOKUP(MID(B765,3,5),'Recyclabilité Prod Matx'!C:F,2,FALSE), "")</f>
        <v/>
      </c>
      <c r="D765" s="11" t="str">
        <f>IF($B765 &lt;&gt; "",VLOOKUP(MID(B765,3,5),'Recyclabilité Prod Matx'!C:F,3,FALSE),"")</f>
        <v/>
      </c>
      <c r="E765" s="11" t="str">
        <f>IF($B765 &lt;&gt; "",VLOOKUP(MID(B765,3,5),'Recyclabilité Prod Matx'!C:F,4,FALSE), "")</f>
        <v/>
      </c>
      <c r="F765" s="12" t="str">
        <f>IF($B765 &lt;&gt; "", IF(C765="Totale","",IF(D765 = 0, "", VLOOKUP(D765,'Cond Compo'!A:B,2,FALSE))),"")</f>
        <v/>
      </c>
      <c r="G765" s="28"/>
      <c r="H765" s="11" t="str">
        <f xml:space="preserve"> IF(C765="Totale",2,IF($G765 &lt;&gt; "", IF(D765 = "E",MATCH(G765, 'Cond Compo'!D$16:D$18, 0), MATCH(G765, 'Cond Compo'!C$16:C$19, 0)), ""))</f>
        <v/>
      </c>
      <c r="I765" s="12" t="str">
        <f>IF($E765 &lt;&gt; "", IF(E765 = 0, "", VLOOKUP(E765,'Cond Perturbation'!A:B,2,FALSE)),"")</f>
        <v/>
      </c>
      <c r="J765" s="28"/>
      <c r="K765" s="29" t="str">
        <f>IF($B765 &lt;&gt; "", IF(C765="Oui",IF(H765=1,IF(E765=0,Résultat!G$8,IF(J765="No",Résultat!$G$8,Résultat!$G$7)),IF(H765=2,IF(E765=0,Résultat!G$9,IF(J765="No",Résultat!$G$9,Résultat!$G$7)),Résultat!$G$7)),IF(C765 = "Totale", IF(H765=1,IF(E765=0,Résultat!G$8,IF(J765="No",Résultat!$G$9,Résultat!$G$7)),IF(H765=2,IF(E765=0,Résultat!G$9,IF(J765="No",Résultat!$G$9,Résultat!$G$7)),Résultat!$G$7)),Résultat!$G$7)), "")</f>
        <v/>
      </c>
    </row>
    <row r="766" spans="1:11" ht="20.100000000000001" customHeight="1">
      <c r="A766" s="26"/>
      <c r="B766" s="27"/>
      <c r="C766" s="11" t="str">
        <f>IF($B766 &lt;&gt; "",VLOOKUP(MID(B766,3,5),'Recyclabilité Prod Matx'!C:F,2,FALSE), "")</f>
        <v/>
      </c>
      <c r="D766" s="11" t="str">
        <f>IF($B766 &lt;&gt; "",VLOOKUP(MID(B766,3,5),'Recyclabilité Prod Matx'!C:F,3,FALSE),"")</f>
        <v/>
      </c>
      <c r="E766" s="11" t="str">
        <f>IF($B766 &lt;&gt; "",VLOOKUP(MID(B766,3,5),'Recyclabilité Prod Matx'!C:F,4,FALSE), "")</f>
        <v/>
      </c>
      <c r="F766" s="12" t="str">
        <f>IF($B766 &lt;&gt; "", IF(C766="Totale","",IF(D766 = 0, "", VLOOKUP(D766,'Cond Compo'!A:B,2,FALSE))),"")</f>
        <v/>
      </c>
      <c r="G766" s="28"/>
      <c r="H766" s="11" t="str">
        <f xml:space="preserve"> IF(C766="Totale",2,IF($G766 &lt;&gt; "", IF(D766 = "E",MATCH(G766, 'Cond Compo'!D$16:D$18, 0), MATCH(G766, 'Cond Compo'!C$16:C$19, 0)), ""))</f>
        <v/>
      </c>
      <c r="I766" s="12" t="str">
        <f>IF($E766 &lt;&gt; "", IF(E766 = 0, "", VLOOKUP(E766,'Cond Perturbation'!A:B,2,FALSE)),"")</f>
        <v/>
      </c>
      <c r="J766" s="28"/>
      <c r="K766" s="29" t="str">
        <f>IF($B766 &lt;&gt; "", IF(C766="Oui",IF(H766=1,IF(E766=0,Résultat!G$8,IF(J766="No",Résultat!$G$8,Résultat!$G$7)),IF(H766=2,IF(E766=0,Résultat!G$9,IF(J766="No",Résultat!$G$9,Résultat!$G$7)),Résultat!$G$7)),IF(C766 = "Totale", IF(H766=1,IF(E766=0,Résultat!G$8,IF(J766="No",Résultat!$G$9,Résultat!$G$7)),IF(H766=2,IF(E766=0,Résultat!G$9,IF(J766="No",Résultat!$G$9,Résultat!$G$7)),Résultat!$G$7)),Résultat!$G$7)), "")</f>
        <v/>
      </c>
    </row>
    <row r="767" spans="1:11" ht="20.100000000000001" customHeight="1">
      <c r="A767" s="26"/>
      <c r="B767" s="27"/>
      <c r="C767" s="11" t="str">
        <f>IF($B767 &lt;&gt; "",VLOOKUP(MID(B767,3,5),'Recyclabilité Prod Matx'!C:F,2,FALSE), "")</f>
        <v/>
      </c>
      <c r="D767" s="11" t="str">
        <f>IF($B767 &lt;&gt; "",VLOOKUP(MID(B767,3,5),'Recyclabilité Prod Matx'!C:F,3,FALSE),"")</f>
        <v/>
      </c>
      <c r="E767" s="11" t="str">
        <f>IF($B767 &lt;&gt; "",VLOOKUP(MID(B767,3,5),'Recyclabilité Prod Matx'!C:F,4,FALSE), "")</f>
        <v/>
      </c>
      <c r="F767" s="12" t="str">
        <f>IF($B767 &lt;&gt; "", IF(C767="Totale","",IF(D767 = 0, "", VLOOKUP(D767,'Cond Compo'!A:B,2,FALSE))),"")</f>
        <v/>
      </c>
      <c r="G767" s="28"/>
      <c r="H767" s="11" t="str">
        <f xml:space="preserve"> IF(C767="Totale",2,IF($G767 &lt;&gt; "", IF(D767 = "E",MATCH(G767, 'Cond Compo'!D$16:D$18, 0), MATCH(G767, 'Cond Compo'!C$16:C$19, 0)), ""))</f>
        <v/>
      </c>
      <c r="I767" s="12" t="str">
        <f>IF($E767 &lt;&gt; "", IF(E767 = 0, "", VLOOKUP(E767,'Cond Perturbation'!A:B,2,FALSE)),"")</f>
        <v/>
      </c>
      <c r="J767" s="28"/>
      <c r="K767" s="29" t="str">
        <f>IF($B767 &lt;&gt; "", IF(C767="Oui",IF(H767=1,IF(E767=0,Résultat!G$8,IF(J767="No",Résultat!$G$8,Résultat!$G$7)),IF(H767=2,IF(E767=0,Résultat!G$9,IF(J767="No",Résultat!$G$9,Résultat!$G$7)),Résultat!$G$7)),IF(C767 = "Totale", IF(H767=1,IF(E767=0,Résultat!G$8,IF(J767="No",Résultat!$G$9,Résultat!$G$7)),IF(H767=2,IF(E767=0,Résultat!G$9,IF(J767="No",Résultat!$G$9,Résultat!$G$7)),Résultat!$G$7)),Résultat!$G$7)), "")</f>
        <v/>
      </c>
    </row>
    <row r="768" spans="1:11" ht="20.100000000000001" customHeight="1">
      <c r="A768" s="26"/>
      <c r="B768" s="27"/>
      <c r="C768" s="11" t="str">
        <f>IF($B768 &lt;&gt; "",VLOOKUP(MID(B768,3,5),'Recyclabilité Prod Matx'!C:F,2,FALSE), "")</f>
        <v/>
      </c>
      <c r="D768" s="11" t="str">
        <f>IF($B768 &lt;&gt; "",VLOOKUP(MID(B768,3,5),'Recyclabilité Prod Matx'!C:F,3,FALSE),"")</f>
        <v/>
      </c>
      <c r="E768" s="11" t="str">
        <f>IF($B768 &lt;&gt; "",VLOOKUP(MID(B768,3,5),'Recyclabilité Prod Matx'!C:F,4,FALSE), "")</f>
        <v/>
      </c>
      <c r="F768" s="12" t="str">
        <f>IF($B768 &lt;&gt; "", IF(C768="Totale","",IF(D768 = 0, "", VLOOKUP(D768,'Cond Compo'!A:B,2,FALSE))),"")</f>
        <v/>
      </c>
      <c r="G768" s="28"/>
      <c r="H768" s="11" t="str">
        <f xml:space="preserve"> IF(C768="Totale",2,IF($G768 &lt;&gt; "", IF(D768 = "E",MATCH(G768, 'Cond Compo'!D$16:D$18, 0), MATCH(G768, 'Cond Compo'!C$16:C$19, 0)), ""))</f>
        <v/>
      </c>
      <c r="I768" s="12" t="str">
        <f>IF($E768 &lt;&gt; "", IF(E768 = 0, "", VLOOKUP(E768,'Cond Perturbation'!A:B,2,FALSE)),"")</f>
        <v/>
      </c>
      <c r="J768" s="28"/>
      <c r="K768" s="29" t="str">
        <f>IF($B768 &lt;&gt; "", IF(C768="Oui",IF(H768=1,IF(E768=0,Résultat!G$8,IF(J768="No",Résultat!$G$8,Résultat!$G$7)),IF(H768=2,IF(E768=0,Résultat!G$9,IF(J768="No",Résultat!$G$9,Résultat!$G$7)),Résultat!$G$7)),IF(C768 = "Totale", IF(H768=1,IF(E768=0,Résultat!G$8,IF(J768="No",Résultat!$G$9,Résultat!$G$7)),IF(H768=2,IF(E768=0,Résultat!G$9,IF(J768="No",Résultat!$G$9,Résultat!$G$7)),Résultat!$G$7)),Résultat!$G$7)), "")</f>
        <v/>
      </c>
    </row>
    <row r="769" spans="1:11" ht="20.100000000000001" customHeight="1">
      <c r="A769" s="26"/>
      <c r="B769" s="27"/>
      <c r="C769" s="11" t="str">
        <f>IF($B769 &lt;&gt; "",VLOOKUP(MID(B769,3,5),'Recyclabilité Prod Matx'!C:F,2,FALSE), "")</f>
        <v/>
      </c>
      <c r="D769" s="11" t="str">
        <f>IF($B769 &lt;&gt; "",VLOOKUP(MID(B769,3,5),'Recyclabilité Prod Matx'!C:F,3,FALSE),"")</f>
        <v/>
      </c>
      <c r="E769" s="11" t="str">
        <f>IF($B769 &lt;&gt; "",VLOOKUP(MID(B769,3,5),'Recyclabilité Prod Matx'!C:F,4,FALSE), "")</f>
        <v/>
      </c>
      <c r="F769" s="12" t="str">
        <f>IF($B769 &lt;&gt; "", IF(C769="Totale","",IF(D769 = 0, "", VLOOKUP(D769,'Cond Compo'!A:B,2,FALSE))),"")</f>
        <v/>
      </c>
      <c r="G769" s="28"/>
      <c r="H769" s="11" t="str">
        <f xml:space="preserve"> IF(C769="Totale",2,IF($G769 &lt;&gt; "", IF(D769 = "E",MATCH(G769, 'Cond Compo'!D$16:D$18, 0), MATCH(G769, 'Cond Compo'!C$16:C$19, 0)), ""))</f>
        <v/>
      </c>
      <c r="I769" s="12" t="str">
        <f>IF($E769 &lt;&gt; "", IF(E769 = 0, "", VLOOKUP(E769,'Cond Perturbation'!A:B,2,FALSE)),"")</f>
        <v/>
      </c>
      <c r="J769" s="28"/>
      <c r="K769" s="29" t="str">
        <f>IF($B769 &lt;&gt; "", IF(C769="Oui",IF(H769=1,IF(E769=0,Résultat!G$8,IF(J769="No",Résultat!$G$8,Résultat!$G$7)),IF(H769=2,IF(E769=0,Résultat!G$9,IF(J769="No",Résultat!$G$9,Résultat!$G$7)),Résultat!$G$7)),IF(C769 = "Totale", IF(H769=1,IF(E769=0,Résultat!G$8,IF(J769="No",Résultat!$G$9,Résultat!$G$7)),IF(H769=2,IF(E769=0,Résultat!G$9,IF(J769="No",Résultat!$G$9,Résultat!$G$7)),Résultat!$G$7)),Résultat!$G$7)), "")</f>
        <v/>
      </c>
    </row>
    <row r="770" spans="1:11" ht="20.100000000000001" customHeight="1">
      <c r="A770" s="26"/>
      <c r="B770" s="27"/>
      <c r="C770" s="11" t="str">
        <f>IF($B770 &lt;&gt; "",VLOOKUP(MID(B770,3,5),'Recyclabilité Prod Matx'!C:F,2,FALSE), "")</f>
        <v/>
      </c>
      <c r="D770" s="11" t="str">
        <f>IF($B770 &lt;&gt; "",VLOOKUP(MID(B770,3,5),'Recyclabilité Prod Matx'!C:F,3,FALSE),"")</f>
        <v/>
      </c>
      <c r="E770" s="11" t="str">
        <f>IF($B770 &lt;&gt; "",VLOOKUP(MID(B770,3,5),'Recyclabilité Prod Matx'!C:F,4,FALSE), "")</f>
        <v/>
      </c>
      <c r="F770" s="12" t="str">
        <f>IF($B770 &lt;&gt; "", IF(C770="Totale","",IF(D770 = 0, "", VLOOKUP(D770,'Cond Compo'!A:B,2,FALSE))),"")</f>
        <v/>
      </c>
      <c r="G770" s="28"/>
      <c r="H770" s="11" t="str">
        <f xml:space="preserve"> IF(C770="Totale",2,IF($G770 &lt;&gt; "", IF(D770 = "E",MATCH(G770, 'Cond Compo'!D$16:D$18, 0), MATCH(G770, 'Cond Compo'!C$16:C$19, 0)), ""))</f>
        <v/>
      </c>
      <c r="I770" s="12" t="str">
        <f>IF($E770 &lt;&gt; "", IF(E770 = 0, "", VLOOKUP(E770,'Cond Perturbation'!A:B,2,FALSE)),"")</f>
        <v/>
      </c>
      <c r="J770" s="28"/>
      <c r="K770" s="29" t="str">
        <f>IF($B770 &lt;&gt; "", IF(C770="Oui",IF(H770=1,IF(E770=0,Résultat!G$8,IF(J770="No",Résultat!$G$8,Résultat!$G$7)),IF(H770=2,IF(E770=0,Résultat!G$9,IF(J770="No",Résultat!$G$9,Résultat!$G$7)),Résultat!$G$7)),IF(C770 = "Totale", IF(H770=1,IF(E770=0,Résultat!G$8,IF(J770="No",Résultat!$G$9,Résultat!$G$7)),IF(H770=2,IF(E770=0,Résultat!G$9,IF(J770="No",Résultat!$G$9,Résultat!$G$7)),Résultat!$G$7)),Résultat!$G$7)), "")</f>
        <v/>
      </c>
    </row>
    <row r="771" spans="1:11" ht="20.100000000000001" customHeight="1">
      <c r="A771" s="26"/>
      <c r="B771" s="27"/>
      <c r="C771" s="11" t="str">
        <f>IF($B771 &lt;&gt; "",VLOOKUP(MID(B771,3,5),'Recyclabilité Prod Matx'!C:F,2,FALSE), "")</f>
        <v/>
      </c>
      <c r="D771" s="11" t="str">
        <f>IF($B771 &lt;&gt; "",VLOOKUP(MID(B771,3,5),'Recyclabilité Prod Matx'!C:F,3,FALSE),"")</f>
        <v/>
      </c>
      <c r="E771" s="11" t="str">
        <f>IF($B771 &lt;&gt; "",VLOOKUP(MID(B771,3,5),'Recyclabilité Prod Matx'!C:F,4,FALSE), "")</f>
        <v/>
      </c>
      <c r="F771" s="12" t="str">
        <f>IF($B771 &lt;&gt; "", IF(C771="Totale","",IF(D771 = 0, "", VLOOKUP(D771,'Cond Compo'!A:B,2,FALSE))),"")</f>
        <v/>
      </c>
      <c r="G771" s="28"/>
      <c r="H771" s="11" t="str">
        <f xml:space="preserve"> IF(C771="Totale",2,IF($G771 &lt;&gt; "", IF(D771 = "E",MATCH(G771, 'Cond Compo'!D$16:D$18, 0), MATCH(G771, 'Cond Compo'!C$16:C$19, 0)), ""))</f>
        <v/>
      </c>
      <c r="I771" s="12" t="str">
        <f>IF($E771 &lt;&gt; "", IF(E771 = 0, "", VLOOKUP(E771,'Cond Perturbation'!A:B,2,FALSE)),"")</f>
        <v/>
      </c>
      <c r="J771" s="28"/>
      <c r="K771" s="29" t="str">
        <f>IF($B771 &lt;&gt; "", IF(C771="Oui",IF(H771=1,IF(E771=0,Résultat!G$8,IF(J771="No",Résultat!$G$8,Résultat!$G$7)),IF(H771=2,IF(E771=0,Résultat!G$9,IF(J771="No",Résultat!$G$9,Résultat!$G$7)),Résultat!$G$7)),IF(C771 = "Totale", IF(H771=1,IF(E771=0,Résultat!G$8,IF(J771="No",Résultat!$G$9,Résultat!$G$7)),IF(H771=2,IF(E771=0,Résultat!G$9,IF(J771="No",Résultat!$G$9,Résultat!$G$7)),Résultat!$G$7)),Résultat!$G$7)), "")</f>
        <v/>
      </c>
    </row>
    <row r="772" spans="1:11" ht="20.100000000000001" customHeight="1">
      <c r="A772" s="26"/>
      <c r="B772" s="27"/>
      <c r="C772" s="11" t="str">
        <f>IF($B772 &lt;&gt; "",VLOOKUP(MID(B772,3,5),'Recyclabilité Prod Matx'!C:F,2,FALSE), "")</f>
        <v/>
      </c>
      <c r="D772" s="11" t="str">
        <f>IF($B772 &lt;&gt; "",VLOOKUP(MID(B772,3,5),'Recyclabilité Prod Matx'!C:F,3,FALSE),"")</f>
        <v/>
      </c>
      <c r="E772" s="11" t="str">
        <f>IF($B772 &lt;&gt; "",VLOOKUP(MID(B772,3,5),'Recyclabilité Prod Matx'!C:F,4,FALSE), "")</f>
        <v/>
      </c>
      <c r="F772" s="12" t="str">
        <f>IF($B772 &lt;&gt; "", IF(C772="Totale","",IF(D772 = 0, "", VLOOKUP(D772,'Cond Compo'!A:B,2,FALSE))),"")</f>
        <v/>
      </c>
      <c r="G772" s="28"/>
      <c r="H772" s="11" t="str">
        <f xml:space="preserve"> IF(C772="Totale",2,IF($G772 &lt;&gt; "", IF(D772 = "E",MATCH(G772, 'Cond Compo'!D$16:D$18, 0), MATCH(G772, 'Cond Compo'!C$16:C$19, 0)), ""))</f>
        <v/>
      </c>
      <c r="I772" s="12" t="str">
        <f>IF($E772 &lt;&gt; "", IF(E772 = 0, "", VLOOKUP(E772,'Cond Perturbation'!A:B,2,FALSE)),"")</f>
        <v/>
      </c>
      <c r="J772" s="28"/>
      <c r="K772" s="29" t="str">
        <f>IF($B772 &lt;&gt; "", IF(C772="Oui",IF(H772=1,IF(E772=0,Résultat!G$8,IF(J772="No",Résultat!$G$8,Résultat!$G$7)),IF(H772=2,IF(E772=0,Résultat!G$9,IF(J772="No",Résultat!$G$9,Résultat!$G$7)),Résultat!$G$7)),IF(C772 = "Totale", IF(H772=1,IF(E772=0,Résultat!G$8,IF(J772="No",Résultat!$G$9,Résultat!$G$7)),IF(H772=2,IF(E772=0,Résultat!G$9,IF(J772="No",Résultat!$G$9,Résultat!$G$7)),Résultat!$G$7)),Résultat!$G$7)), "")</f>
        <v/>
      </c>
    </row>
    <row r="773" spans="1:11" ht="20.100000000000001" customHeight="1">
      <c r="A773" s="26"/>
      <c r="B773" s="27"/>
      <c r="C773" s="11" t="str">
        <f>IF($B773 &lt;&gt; "",VLOOKUP(MID(B773,3,5),'Recyclabilité Prod Matx'!C:F,2,FALSE), "")</f>
        <v/>
      </c>
      <c r="D773" s="11" t="str">
        <f>IF($B773 &lt;&gt; "",VLOOKUP(MID(B773,3,5),'Recyclabilité Prod Matx'!C:F,3,FALSE),"")</f>
        <v/>
      </c>
      <c r="E773" s="11" t="str">
        <f>IF($B773 &lt;&gt; "",VLOOKUP(MID(B773,3,5),'Recyclabilité Prod Matx'!C:F,4,FALSE), "")</f>
        <v/>
      </c>
      <c r="F773" s="12" t="str">
        <f>IF($B773 &lt;&gt; "", IF(C773="Totale","",IF(D773 = 0, "", VLOOKUP(D773,'Cond Compo'!A:B,2,FALSE))),"")</f>
        <v/>
      </c>
      <c r="G773" s="28"/>
      <c r="H773" s="11" t="str">
        <f xml:space="preserve"> IF(C773="Totale",2,IF($G773 &lt;&gt; "", IF(D773 = "E",MATCH(G773, 'Cond Compo'!D$16:D$18, 0), MATCH(G773, 'Cond Compo'!C$16:C$19, 0)), ""))</f>
        <v/>
      </c>
      <c r="I773" s="12" t="str">
        <f>IF($E773 &lt;&gt; "", IF(E773 = 0, "", VLOOKUP(E773,'Cond Perturbation'!A:B,2,FALSE)),"")</f>
        <v/>
      </c>
      <c r="J773" s="28"/>
      <c r="K773" s="29" t="str">
        <f>IF($B773 &lt;&gt; "", IF(C773="Oui",IF(H773=1,IF(E773=0,Résultat!G$8,IF(J773="No",Résultat!$G$8,Résultat!$G$7)),IF(H773=2,IF(E773=0,Résultat!G$9,IF(J773="No",Résultat!$G$9,Résultat!$G$7)),Résultat!$G$7)),IF(C773 = "Totale", IF(H773=1,IF(E773=0,Résultat!G$8,IF(J773="No",Résultat!$G$9,Résultat!$G$7)),IF(H773=2,IF(E773=0,Résultat!G$9,IF(J773="No",Résultat!$G$9,Résultat!$G$7)),Résultat!$G$7)),Résultat!$G$7)), "")</f>
        <v/>
      </c>
    </row>
    <row r="774" spans="1:11" ht="20.100000000000001" customHeight="1">
      <c r="A774" s="26"/>
      <c r="B774" s="27"/>
      <c r="C774" s="11" t="str">
        <f>IF($B774 &lt;&gt; "",VLOOKUP(MID(B774,3,5),'Recyclabilité Prod Matx'!C:F,2,FALSE), "")</f>
        <v/>
      </c>
      <c r="D774" s="11" t="str">
        <f>IF($B774 &lt;&gt; "",VLOOKUP(MID(B774,3,5),'Recyclabilité Prod Matx'!C:F,3,FALSE),"")</f>
        <v/>
      </c>
      <c r="E774" s="11" t="str">
        <f>IF($B774 &lt;&gt; "",VLOOKUP(MID(B774,3,5),'Recyclabilité Prod Matx'!C:F,4,FALSE), "")</f>
        <v/>
      </c>
      <c r="F774" s="12" t="str">
        <f>IF($B774 &lt;&gt; "", IF(C774="Totale","",IF(D774 = 0, "", VLOOKUP(D774,'Cond Compo'!A:B,2,FALSE))),"")</f>
        <v/>
      </c>
      <c r="G774" s="28"/>
      <c r="H774" s="11" t="str">
        <f xml:space="preserve"> IF(C774="Totale",2,IF($G774 &lt;&gt; "", IF(D774 = "E",MATCH(G774, 'Cond Compo'!D$16:D$18, 0), MATCH(G774, 'Cond Compo'!C$16:C$19, 0)), ""))</f>
        <v/>
      </c>
      <c r="I774" s="12" t="str">
        <f>IF($E774 &lt;&gt; "", IF(E774 = 0, "", VLOOKUP(E774,'Cond Perturbation'!A:B,2,FALSE)),"")</f>
        <v/>
      </c>
      <c r="J774" s="28"/>
      <c r="K774" s="29" t="str">
        <f>IF($B774 &lt;&gt; "", IF(C774="Oui",IF(H774=1,IF(E774=0,Résultat!G$8,IF(J774="No",Résultat!$G$8,Résultat!$G$7)),IF(H774=2,IF(E774=0,Résultat!G$9,IF(J774="No",Résultat!$G$9,Résultat!$G$7)),Résultat!$G$7)),IF(C774 = "Totale", IF(H774=1,IF(E774=0,Résultat!G$8,IF(J774="No",Résultat!$G$9,Résultat!$G$7)),IF(H774=2,IF(E774=0,Résultat!G$9,IF(J774="No",Résultat!$G$9,Résultat!$G$7)),Résultat!$G$7)),Résultat!$G$7)), "")</f>
        <v/>
      </c>
    </row>
    <row r="775" spans="1:11" ht="20.100000000000001" customHeight="1">
      <c r="A775" s="26"/>
      <c r="B775" s="27"/>
      <c r="C775" s="11" t="str">
        <f>IF($B775 &lt;&gt; "",VLOOKUP(MID(B775,3,5),'Recyclabilité Prod Matx'!C:F,2,FALSE), "")</f>
        <v/>
      </c>
      <c r="D775" s="11" t="str">
        <f>IF($B775 &lt;&gt; "",VLOOKUP(MID(B775,3,5),'Recyclabilité Prod Matx'!C:F,3,FALSE),"")</f>
        <v/>
      </c>
      <c r="E775" s="11" t="str">
        <f>IF($B775 &lt;&gt; "",VLOOKUP(MID(B775,3,5),'Recyclabilité Prod Matx'!C:F,4,FALSE), "")</f>
        <v/>
      </c>
      <c r="F775" s="12" t="str">
        <f>IF($B775 &lt;&gt; "", IF(C775="Totale","",IF(D775 = 0, "", VLOOKUP(D775,'Cond Compo'!A:B,2,FALSE))),"")</f>
        <v/>
      </c>
      <c r="G775" s="28"/>
      <c r="H775" s="11" t="str">
        <f xml:space="preserve"> IF(C775="Totale",2,IF($G775 &lt;&gt; "", IF(D775 = "E",MATCH(G775, 'Cond Compo'!D$16:D$18, 0), MATCH(G775, 'Cond Compo'!C$16:C$19, 0)), ""))</f>
        <v/>
      </c>
      <c r="I775" s="12" t="str">
        <f>IF($E775 &lt;&gt; "", IF(E775 = 0, "", VLOOKUP(E775,'Cond Perturbation'!A:B,2,FALSE)),"")</f>
        <v/>
      </c>
      <c r="J775" s="28"/>
      <c r="K775" s="29" t="str">
        <f>IF($B775 &lt;&gt; "", IF(C775="Oui",IF(H775=1,IF(E775=0,Résultat!G$8,IF(J775="No",Résultat!$G$8,Résultat!$G$7)),IF(H775=2,IF(E775=0,Résultat!G$9,IF(J775="No",Résultat!$G$9,Résultat!$G$7)),Résultat!$G$7)),IF(C775 = "Totale", IF(H775=1,IF(E775=0,Résultat!G$8,IF(J775="No",Résultat!$G$9,Résultat!$G$7)),IF(H775=2,IF(E775=0,Résultat!G$9,IF(J775="No",Résultat!$G$9,Résultat!$G$7)),Résultat!$G$7)),Résultat!$G$7)), "")</f>
        <v/>
      </c>
    </row>
    <row r="776" spans="1:11" ht="20.100000000000001" customHeight="1">
      <c r="A776" s="26"/>
      <c r="B776" s="27"/>
      <c r="C776" s="11" t="str">
        <f>IF($B776 &lt;&gt; "",VLOOKUP(MID(B776,3,5),'Recyclabilité Prod Matx'!C:F,2,FALSE), "")</f>
        <v/>
      </c>
      <c r="D776" s="11" t="str">
        <f>IF($B776 &lt;&gt; "",VLOOKUP(MID(B776,3,5),'Recyclabilité Prod Matx'!C:F,3,FALSE),"")</f>
        <v/>
      </c>
      <c r="E776" s="11" t="str">
        <f>IF($B776 &lt;&gt; "",VLOOKUP(MID(B776,3,5),'Recyclabilité Prod Matx'!C:F,4,FALSE), "")</f>
        <v/>
      </c>
      <c r="F776" s="12" t="str">
        <f>IF($B776 &lt;&gt; "", IF(C776="Totale","",IF(D776 = 0, "", VLOOKUP(D776,'Cond Compo'!A:B,2,FALSE))),"")</f>
        <v/>
      </c>
      <c r="G776" s="28"/>
      <c r="H776" s="11" t="str">
        <f xml:space="preserve"> IF(C776="Totale",2,IF($G776 &lt;&gt; "", IF(D776 = "E",MATCH(G776, 'Cond Compo'!D$16:D$18, 0), MATCH(G776, 'Cond Compo'!C$16:C$19, 0)), ""))</f>
        <v/>
      </c>
      <c r="I776" s="12" t="str">
        <f>IF($E776 &lt;&gt; "", IF(E776 = 0, "", VLOOKUP(E776,'Cond Perturbation'!A:B,2,FALSE)),"")</f>
        <v/>
      </c>
      <c r="J776" s="28"/>
      <c r="K776" s="29" t="str">
        <f>IF($B776 &lt;&gt; "", IF(C776="Oui",IF(H776=1,IF(E776=0,Résultat!G$8,IF(J776="No",Résultat!$G$8,Résultat!$G$7)),IF(H776=2,IF(E776=0,Résultat!G$9,IF(J776="No",Résultat!$G$9,Résultat!$G$7)),Résultat!$G$7)),IF(C776 = "Totale", IF(H776=1,IF(E776=0,Résultat!G$8,IF(J776="No",Résultat!$G$9,Résultat!$G$7)),IF(H776=2,IF(E776=0,Résultat!G$9,IF(J776="No",Résultat!$G$9,Résultat!$G$7)),Résultat!$G$7)),Résultat!$G$7)), "")</f>
        <v/>
      </c>
    </row>
    <row r="777" spans="1:11" ht="20.100000000000001" customHeight="1">
      <c r="A777" s="26"/>
      <c r="B777" s="27"/>
      <c r="C777" s="11" t="str">
        <f>IF($B777 &lt;&gt; "",VLOOKUP(MID(B777,3,5),'Recyclabilité Prod Matx'!C:F,2,FALSE), "")</f>
        <v/>
      </c>
      <c r="D777" s="11" t="str">
        <f>IF($B777 &lt;&gt; "",VLOOKUP(MID(B777,3,5),'Recyclabilité Prod Matx'!C:F,3,FALSE),"")</f>
        <v/>
      </c>
      <c r="E777" s="11" t="str">
        <f>IF($B777 &lt;&gt; "",VLOOKUP(MID(B777,3,5),'Recyclabilité Prod Matx'!C:F,4,FALSE), "")</f>
        <v/>
      </c>
      <c r="F777" s="12" t="str">
        <f>IF($B777 &lt;&gt; "", IF(C777="Totale","",IF(D777 = 0, "", VLOOKUP(D777,'Cond Compo'!A:B,2,FALSE))),"")</f>
        <v/>
      </c>
      <c r="G777" s="28"/>
      <c r="H777" s="11" t="str">
        <f xml:space="preserve"> IF(C777="Totale",2,IF($G777 &lt;&gt; "", IF(D777 = "E",MATCH(G777, 'Cond Compo'!D$16:D$18, 0), MATCH(G777, 'Cond Compo'!C$16:C$19, 0)), ""))</f>
        <v/>
      </c>
      <c r="I777" s="12" t="str">
        <f>IF($E777 &lt;&gt; "", IF(E777 = 0, "", VLOOKUP(E777,'Cond Perturbation'!A:B,2,FALSE)),"")</f>
        <v/>
      </c>
      <c r="J777" s="28"/>
      <c r="K777" s="29" t="str">
        <f>IF($B777 &lt;&gt; "", IF(C777="Oui",IF(H777=1,IF(E777=0,Résultat!G$8,IF(J777="No",Résultat!$G$8,Résultat!$G$7)),IF(H777=2,IF(E777=0,Résultat!G$9,IF(J777="No",Résultat!$G$9,Résultat!$G$7)),Résultat!$G$7)),IF(C777 = "Totale", IF(H777=1,IF(E777=0,Résultat!G$8,IF(J777="No",Résultat!$G$9,Résultat!$G$7)),IF(H777=2,IF(E777=0,Résultat!G$9,IF(J777="No",Résultat!$G$9,Résultat!$G$7)),Résultat!$G$7)),Résultat!$G$7)), "")</f>
        <v/>
      </c>
    </row>
    <row r="778" spans="1:11" ht="20.100000000000001" customHeight="1">
      <c r="A778" s="26"/>
      <c r="B778" s="27"/>
      <c r="C778" s="11" t="str">
        <f>IF($B778 &lt;&gt; "",VLOOKUP(MID(B778,3,5),'Recyclabilité Prod Matx'!C:F,2,FALSE), "")</f>
        <v/>
      </c>
      <c r="D778" s="11" t="str">
        <f>IF($B778 &lt;&gt; "",VLOOKUP(MID(B778,3,5),'Recyclabilité Prod Matx'!C:F,3,FALSE),"")</f>
        <v/>
      </c>
      <c r="E778" s="11" t="str">
        <f>IF($B778 &lt;&gt; "",VLOOKUP(MID(B778,3,5),'Recyclabilité Prod Matx'!C:F,4,FALSE), "")</f>
        <v/>
      </c>
      <c r="F778" s="12" t="str">
        <f>IF($B778 &lt;&gt; "", IF(C778="Totale","",IF(D778 = 0, "", VLOOKUP(D778,'Cond Compo'!A:B,2,FALSE))),"")</f>
        <v/>
      </c>
      <c r="G778" s="28"/>
      <c r="H778" s="11" t="str">
        <f xml:space="preserve"> IF(C778="Totale",2,IF($G778 &lt;&gt; "", IF(D778 = "E",MATCH(G778, 'Cond Compo'!D$16:D$18, 0), MATCH(G778, 'Cond Compo'!C$16:C$19, 0)), ""))</f>
        <v/>
      </c>
      <c r="I778" s="12" t="str">
        <f>IF($E778 &lt;&gt; "", IF(E778 = 0, "", VLOOKUP(E778,'Cond Perturbation'!A:B,2,FALSE)),"")</f>
        <v/>
      </c>
      <c r="J778" s="28"/>
      <c r="K778" s="29" t="str">
        <f>IF($B778 &lt;&gt; "", IF(C778="Oui",IF(H778=1,IF(E778=0,Résultat!G$8,IF(J778="No",Résultat!$G$8,Résultat!$G$7)),IF(H778=2,IF(E778=0,Résultat!G$9,IF(J778="No",Résultat!$G$9,Résultat!$G$7)),Résultat!$G$7)),IF(C778 = "Totale", IF(H778=1,IF(E778=0,Résultat!G$8,IF(J778="No",Résultat!$G$9,Résultat!$G$7)),IF(H778=2,IF(E778=0,Résultat!G$9,IF(J778="No",Résultat!$G$9,Résultat!$G$7)),Résultat!$G$7)),Résultat!$G$7)), "")</f>
        <v/>
      </c>
    </row>
    <row r="779" spans="1:11" ht="20.100000000000001" customHeight="1">
      <c r="A779" s="26"/>
      <c r="B779" s="27"/>
      <c r="C779" s="11" t="str">
        <f>IF($B779 &lt;&gt; "",VLOOKUP(MID(B779,3,5),'Recyclabilité Prod Matx'!C:F,2,FALSE), "")</f>
        <v/>
      </c>
      <c r="D779" s="11" t="str">
        <f>IF($B779 &lt;&gt; "",VLOOKUP(MID(B779,3,5),'Recyclabilité Prod Matx'!C:F,3,FALSE),"")</f>
        <v/>
      </c>
      <c r="E779" s="11" t="str">
        <f>IF($B779 &lt;&gt; "",VLOOKUP(MID(B779,3,5),'Recyclabilité Prod Matx'!C:F,4,FALSE), "")</f>
        <v/>
      </c>
      <c r="F779" s="12" t="str">
        <f>IF($B779 &lt;&gt; "", IF(C779="Totale","",IF(D779 = 0, "", VLOOKUP(D779,'Cond Compo'!A:B,2,FALSE))),"")</f>
        <v/>
      </c>
      <c r="G779" s="28"/>
      <c r="H779" s="11" t="str">
        <f xml:space="preserve"> IF(C779="Totale",2,IF($G779 &lt;&gt; "", IF(D779 = "E",MATCH(G779, 'Cond Compo'!D$16:D$18, 0), MATCH(G779, 'Cond Compo'!C$16:C$19, 0)), ""))</f>
        <v/>
      </c>
      <c r="I779" s="12" t="str">
        <f>IF($E779 &lt;&gt; "", IF(E779 = 0, "", VLOOKUP(E779,'Cond Perturbation'!A:B,2,FALSE)),"")</f>
        <v/>
      </c>
      <c r="J779" s="28"/>
      <c r="K779" s="29" t="str">
        <f>IF($B779 &lt;&gt; "", IF(C779="Oui",IF(H779=1,IF(E779=0,Résultat!G$8,IF(J779="No",Résultat!$G$8,Résultat!$G$7)),IF(H779=2,IF(E779=0,Résultat!G$9,IF(J779="No",Résultat!$G$9,Résultat!$G$7)),Résultat!$G$7)),IF(C779 = "Totale", IF(H779=1,IF(E779=0,Résultat!G$8,IF(J779="No",Résultat!$G$9,Résultat!$G$7)),IF(H779=2,IF(E779=0,Résultat!G$9,IF(J779="No",Résultat!$G$9,Résultat!$G$7)),Résultat!$G$7)),Résultat!$G$7)), "")</f>
        <v/>
      </c>
    </row>
    <row r="780" spans="1:11" ht="20.100000000000001" customHeight="1">
      <c r="A780" s="26"/>
      <c r="B780" s="27"/>
      <c r="C780" s="11" t="str">
        <f>IF($B780 &lt;&gt; "",VLOOKUP(MID(B780,3,5),'Recyclabilité Prod Matx'!C:F,2,FALSE), "")</f>
        <v/>
      </c>
      <c r="D780" s="11" t="str">
        <f>IF($B780 &lt;&gt; "",VLOOKUP(MID(B780,3,5),'Recyclabilité Prod Matx'!C:F,3,FALSE),"")</f>
        <v/>
      </c>
      <c r="E780" s="11" t="str">
        <f>IF($B780 &lt;&gt; "",VLOOKUP(MID(B780,3,5),'Recyclabilité Prod Matx'!C:F,4,FALSE), "")</f>
        <v/>
      </c>
      <c r="F780" s="12" t="str">
        <f>IF($B780 &lt;&gt; "", IF(C780="Totale","",IF(D780 = 0, "", VLOOKUP(D780,'Cond Compo'!A:B,2,FALSE))),"")</f>
        <v/>
      </c>
      <c r="G780" s="28"/>
      <c r="H780" s="11" t="str">
        <f xml:space="preserve"> IF(C780="Totale",2,IF($G780 &lt;&gt; "", IF(D780 = "E",MATCH(G780, 'Cond Compo'!D$16:D$18, 0), MATCH(G780, 'Cond Compo'!C$16:C$19, 0)), ""))</f>
        <v/>
      </c>
      <c r="I780" s="12" t="str">
        <f>IF($E780 &lt;&gt; "", IF(E780 = 0, "", VLOOKUP(E780,'Cond Perturbation'!A:B,2,FALSE)),"")</f>
        <v/>
      </c>
      <c r="J780" s="28"/>
      <c r="K780" s="29" t="str">
        <f>IF($B780 &lt;&gt; "", IF(C780="Oui",IF(H780=1,IF(E780=0,Résultat!G$8,IF(J780="No",Résultat!$G$8,Résultat!$G$7)),IF(H780=2,IF(E780=0,Résultat!G$9,IF(J780="No",Résultat!$G$9,Résultat!$G$7)),Résultat!$G$7)),IF(C780 = "Totale", IF(H780=1,IF(E780=0,Résultat!G$8,IF(J780="No",Résultat!$G$9,Résultat!$G$7)),IF(H780=2,IF(E780=0,Résultat!G$9,IF(J780="No",Résultat!$G$9,Résultat!$G$7)),Résultat!$G$7)),Résultat!$G$7)), "")</f>
        <v/>
      </c>
    </row>
    <row r="781" spans="1:11" ht="20.100000000000001" customHeight="1">
      <c r="A781" s="26"/>
      <c r="B781" s="27"/>
      <c r="C781" s="11" t="str">
        <f>IF($B781 &lt;&gt; "",VLOOKUP(MID(B781,3,5),'Recyclabilité Prod Matx'!C:F,2,FALSE), "")</f>
        <v/>
      </c>
      <c r="D781" s="11" t="str">
        <f>IF($B781 &lt;&gt; "",VLOOKUP(MID(B781,3,5),'Recyclabilité Prod Matx'!C:F,3,FALSE),"")</f>
        <v/>
      </c>
      <c r="E781" s="11" t="str">
        <f>IF($B781 &lt;&gt; "",VLOOKUP(MID(B781,3,5),'Recyclabilité Prod Matx'!C:F,4,FALSE), "")</f>
        <v/>
      </c>
      <c r="F781" s="12" t="str">
        <f>IF($B781 &lt;&gt; "", IF(C781="Totale","",IF(D781 = 0, "", VLOOKUP(D781,'Cond Compo'!A:B,2,FALSE))),"")</f>
        <v/>
      </c>
      <c r="G781" s="28"/>
      <c r="H781" s="11" t="str">
        <f xml:space="preserve"> IF(C781="Totale",2,IF($G781 &lt;&gt; "", IF(D781 = "E",MATCH(G781, 'Cond Compo'!D$16:D$18, 0), MATCH(G781, 'Cond Compo'!C$16:C$19, 0)), ""))</f>
        <v/>
      </c>
      <c r="I781" s="12" t="str">
        <f>IF($E781 &lt;&gt; "", IF(E781 = 0, "", VLOOKUP(E781,'Cond Perturbation'!A:B,2,FALSE)),"")</f>
        <v/>
      </c>
      <c r="J781" s="28"/>
      <c r="K781" s="29" t="str">
        <f>IF($B781 &lt;&gt; "", IF(C781="Oui",IF(H781=1,IF(E781=0,Résultat!G$8,IF(J781="No",Résultat!$G$8,Résultat!$G$7)),IF(H781=2,IF(E781=0,Résultat!G$9,IF(J781="No",Résultat!$G$9,Résultat!$G$7)),Résultat!$G$7)),IF(C781 = "Totale", IF(H781=1,IF(E781=0,Résultat!G$8,IF(J781="No",Résultat!$G$9,Résultat!$G$7)),IF(H781=2,IF(E781=0,Résultat!G$9,IF(J781="No",Résultat!$G$9,Résultat!$G$7)),Résultat!$G$7)),Résultat!$G$7)), "")</f>
        <v/>
      </c>
    </row>
    <row r="782" spans="1:11" ht="20.100000000000001" customHeight="1">
      <c r="A782" s="26"/>
      <c r="B782" s="27"/>
      <c r="C782" s="11" t="str">
        <f>IF($B782 &lt;&gt; "",VLOOKUP(MID(B782,3,5),'Recyclabilité Prod Matx'!C:F,2,FALSE), "")</f>
        <v/>
      </c>
      <c r="D782" s="11" t="str">
        <f>IF($B782 &lt;&gt; "",VLOOKUP(MID(B782,3,5),'Recyclabilité Prod Matx'!C:F,3,FALSE),"")</f>
        <v/>
      </c>
      <c r="E782" s="11" t="str">
        <f>IF($B782 &lt;&gt; "",VLOOKUP(MID(B782,3,5),'Recyclabilité Prod Matx'!C:F,4,FALSE), "")</f>
        <v/>
      </c>
      <c r="F782" s="12" t="str">
        <f>IF($B782 &lt;&gt; "", IF(C782="Totale","",IF(D782 = 0, "", VLOOKUP(D782,'Cond Compo'!A:B,2,FALSE))),"")</f>
        <v/>
      </c>
      <c r="G782" s="28"/>
      <c r="H782" s="11" t="str">
        <f xml:space="preserve"> IF(C782="Totale",2,IF($G782 &lt;&gt; "", IF(D782 = "E",MATCH(G782, 'Cond Compo'!D$16:D$18, 0), MATCH(G782, 'Cond Compo'!C$16:C$19, 0)), ""))</f>
        <v/>
      </c>
      <c r="I782" s="12" t="str">
        <f>IF($E782 &lt;&gt; "", IF(E782 = 0, "", VLOOKUP(E782,'Cond Perturbation'!A:B,2,FALSE)),"")</f>
        <v/>
      </c>
      <c r="J782" s="28"/>
      <c r="K782" s="29" t="str">
        <f>IF($B782 &lt;&gt; "", IF(C782="Oui",IF(H782=1,IF(E782=0,Résultat!G$8,IF(J782="No",Résultat!$G$8,Résultat!$G$7)),IF(H782=2,IF(E782=0,Résultat!G$9,IF(J782="No",Résultat!$G$9,Résultat!$G$7)),Résultat!$G$7)),IF(C782 = "Totale", IF(H782=1,IF(E782=0,Résultat!G$8,IF(J782="No",Résultat!$G$9,Résultat!$G$7)),IF(H782=2,IF(E782=0,Résultat!G$9,IF(J782="No",Résultat!$G$9,Résultat!$G$7)),Résultat!$G$7)),Résultat!$G$7)), "")</f>
        <v/>
      </c>
    </row>
    <row r="783" spans="1:11" ht="20.100000000000001" customHeight="1">
      <c r="A783" s="26"/>
      <c r="B783" s="27"/>
      <c r="C783" s="11" t="str">
        <f>IF($B783 &lt;&gt; "",VLOOKUP(MID(B783,3,5),'Recyclabilité Prod Matx'!C:F,2,FALSE), "")</f>
        <v/>
      </c>
      <c r="D783" s="11" t="str">
        <f>IF($B783 &lt;&gt; "",VLOOKUP(MID(B783,3,5),'Recyclabilité Prod Matx'!C:F,3,FALSE),"")</f>
        <v/>
      </c>
      <c r="E783" s="11" t="str">
        <f>IF($B783 &lt;&gt; "",VLOOKUP(MID(B783,3,5),'Recyclabilité Prod Matx'!C:F,4,FALSE), "")</f>
        <v/>
      </c>
      <c r="F783" s="12" t="str">
        <f>IF($B783 &lt;&gt; "", IF(C783="Totale","",IF(D783 = 0, "", VLOOKUP(D783,'Cond Compo'!A:B,2,FALSE))),"")</f>
        <v/>
      </c>
      <c r="G783" s="28"/>
      <c r="H783" s="11" t="str">
        <f xml:space="preserve"> IF(C783="Totale",2,IF($G783 &lt;&gt; "", IF(D783 = "E",MATCH(G783, 'Cond Compo'!D$16:D$18, 0), MATCH(G783, 'Cond Compo'!C$16:C$19, 0)), ""))</f>
        <v/>
      </c>
      <c r="I783" s="12" t="str">
        <f>IF($E783 &lt;&gt; "", IF(E783 = 0, "", VLOOKUP(E783,'Cond Perturbation'!A:B,2,FALSE)),"")</f>
        <v/>
      </c>
      <c r="J783" s="28"/>
      <c r="K783" s="29" t="str">
        <f>IF($B783 &lt;&gt; "", IF(C783="Oui",IF(H783=1,IF(E783=0,Résultat!G$8,IF(J783="No",Résultat!$G$8,Résultat!$G$7)),IF(H783=2,IF(E783=0,Résultat!G$9,IF(J783="No",Résultat!$G$9,Résultat!$G$7)),Résultat!$G$7)),IF(C783 = "Totale", IF(H783=1,IF(E783=0,Résultat!G$8,IF(J783="No",Résultat!$G$9,Résultat!$G$7)),IF(H783=2,IF(E783=0,Résultat!G$9,IF(J783="No",Résultat!$G$9,Résultat!$G$7)),Résultat!$G$7)),Résultat!$G$7)), "")</f>
        <v/>
      </c>
    </row>
    <row r="784" spans="1:11" ht="20.100000000000001" customHeight="1">
      <c r="A784" s="26"/>
      <c r="B784" s="27"/>
      <c r="C784" s="11" t="str">
        <f>IF($B784 &lt;&gt; "",VLOOKUP(MID(B784,3,5),'Recyclabilité Prod Matx'!C:F,2,FALSE), "")</f>
        <v/>
      </c>
      <c r="D784" s="11" t="str">
        <f>IF($B784 &lt;&gt; "",VLOOKUP(MID(B784,3,5),'Recyclabilité Prod Matx'!C:F,3,FALSE),"")</f>
        <v/>
      </c>
      <c r="E784" s="11" t="str">
        <f>IF($B784 &lt;&gt; "",VLOOKUP(MID(B784,3,5),'Recyclabilité Prod Matx'!C:F,4,FALSE), "")</f>
        <v/>
      </c>
      <c r="F784" s="12" t="str">
        <f>IF($B784 &lt;&gt; "", IF(C784="Totale","",IF(D784 = 0, "", VLOOKUP(D784,'Cond Compo'!A:B,2,FALSE))),"")</f>
        <v/>
      </c>
      <c r="G784" s="28"/>
      <c r="H784" s="11" t="str">
        <f xml:space="preserve"> IF(C784="Totale",2,IF($G784 &lt;&gt; "", IF(D784 = "E",MATCH(G784, 'Cond Compo'!D$16:D$18, 0), MATCH(G784, 'Cond Compo'!C$16:C$19, 0)), ""))</f>
        <v/>
      </c>
      <c r="I784" s="12" t="str">
        <f>IF($E784 &lt;&gt; "", IF(E784 = 0, "", VLOOKUP(E784,'Cond Perturbation'!A:B,2,FALSE)),"")</f>
        <v/>
      </c>
      <c r="J784" s="28"/>
      <c r="K784" s="29" t="str">
        <f>IF($B784 &lt;&gt; "", IF(C784="Oui",IF(H784=1,IF(E784=0,Résultat!G$8,IF(J784="No",Résultat!$G$8,Résultat!$G$7)),IF(H784=2,IF(E784=0,Résultat!G$9,IF(J784="No",Résultat!$G$9,Résultat!$G$7)),Résultat!$G$7)),IF(C784 = "Totale", IF(H784=1,IF(E784=0,Résultat!G$8,IF(J784="No",Résultat!$G$9,Résultat!$G$7)),IF(H784=2,IF(E784=0,Résultat!G$9,IF(J784="No",Résultat!$G$9,Résultat!$G$7)),Résultat!$G$7)),Résultat!$G$7)), "")</f>
        <v/>
      </c>
    </row>
    <row r="785" spans="1:11" ht="20.100000000000001" customHeight="1">
      <c r="A785" s="26"/>
      <c r="B785" s="27"/>
      <c r="C785" s="11" t="str">
        <f>IF($B785 &lt;&gt; "",VLOOKUP(MID(B785,3,5),'Recyclabilité Prod Matx'!C:F,2,FALSE), "")</f>
        <v/>
      </c>
      <c r="D785" s="11" t="str">
        <f>IF($B785 &lt;&gt; "",VLOOKUP(MID(B785,3,5),'Recyclabilité Prod Matx'!C:F,3,FALSE),"")</f>
        <v/>
      </c>
      <c r="E785" s="11" t="str">
        <f>IF($B785 &lt;&gt; "",VLOOKUP(MID(B785,3,5),'Recyclabilité Prod Matx'!C:F,4,FALSE), "")</f>
        <v/>
      </c>
      <c r="F785" s="12" t="str">
        <f>IF($B785 &lt;&gt; "", IF(C785="Totale","",IF(D785 = 0, "", VLOOKUP(D785,'Cond Compo'!A:B,2,FALSE))),"")</f>
        <v/>
      </c>
      <c r="G785" s="28"/>
      <c r="H785" s="11" t="str">
        <f xml:space="preserve"> IF(C785="Totale",2,IF($G785 &lt;&gt; "", IF(D785 = "E",MATCH(G785, 'Cond Compo'!D$16:D$18, 0), MATCH(G785, 'Cond Compo'!C$16:C$19, 0)), ""))</f>
        <v/>
      </c>
      <c r="I785" s="12" t="str">
        <f>IF($E785 &lt;&gt; "", IF(E785 = 0, "", VLOOKUP(E785,'Cond Perturbation'!A:B,2,FALSE)),"")</f>
        <v/>
      </c>
      <c r="J785" s="28"/>
      <c r="K785" s="29" t="str">
        <f>IF($B785 &lt;&gt; "", IF(C785="Oui",IF(H785=1,IF(E785=0,Résultat!G$8,IF(J785="No",Résultat!$G$8,Résultat!$G$7)),IF(H785=2,IF(E785=0,Résultat!G$9,IF(J785="No",Résultat!$G$9,Résultat!$G$7)),Résultat!$G$7)),IF(C785 = "Totale", IF(H785=1,IF(E785=0,Résultat!G$8,IF(J785="No",Résultat!$G$9,Résultat!$G$7)),IF(H785=2,IF(E785=0,Résultat!G$9,IF(J785="No",Résultat!$G$9,Résultat!$G$7)),Résultat!$G$7)),Résultat!$G$7)), "")</f>
        <v/>
      </c>
    </row>
    <row r="786" spans="1:11" ht="20.100000000000001" customHeight="1">
      <c r="A786" s="26"/>
      <c r="B786" s="27"/>
      <c r="C786" s="11" t="str">
        <f>IF($B786 &lt;&gt; "",VLOOKUP(MID(B786,3,5),'Recyclabilité Prod Matx'!C:F,2,FALSE), "")</f>
        <v/>
      </c>
      <c r="D786" s="11" t="str">
        <f>IF($B786 &lt;&gt; "",VLOOKUP(MID(B786,3,5),'Recyclabilité Prod Matx'!C:F,3,FALSE),"")</f>
        <v/>
      </c>
      <c r="E786" s="11" t="str">
        <f>IF($B786 &lt;&gt; "",VLOOKUP(MID(B786,3,5),'Recyclabilité Prod Matx'!C:F,4,FALSE), "")</f>
        <v/>
      </c>
      <c r="F786" s="12" t="str">
        <f>IF($B786 &lt;&gt; "", IF(C786="Totale","",IF(D786 = 0, "", VLOOKUP(D786,'Cond Compo'!A:B,2,FALSE))),"")</f>
        <v/>
      </c>
      <c r="G786" s="28"/>
      <c r="H786" s="11" t="str">
        <f xml:space="preserve"> IF(C786="Totale",2,IF($G786 &lt;&gt; "", IF(D786 = "E",MATCH(G786, 'Cond Compo'!D$16:D$18, 0), MATCH(G786, 'Cond Compo'!C$16:C$19, 0)), ""))</f>
        <v/>
      </c>
      <c r="I786" s="12" t="str">
        <f>IF($E786 &lt;&gt; "", IF(E786 = 0, "", VLOOKUP(E786,'Cond Perturbation'!A:B,2,FALSE)),"")</f>
        <v/>
      </c>
      <c r="J786" s="28"/>
      <c r="K786" s="29" t="str">
        <f>IF($B786 &lt;&gt; "", IF(C786="Oui",IF(H786=1,IF(E786=0,Résultat!G$8,IF(J786="No",Résultat!$G$8,Résultat!$G$7)),IF(H786=2,IF(E786=0,Résultat!G$9,IF(J786="No",Résultat!$G$9,Résultat!$G$7)),Résultat!$G$7)),IF(C786 = "Totale", IF(H786=1,IF(E786=0,Résultat!G$8,IF(J786="No",Résultat!$G$9,Résultat!$G$7)),IF(H786=2,IF(E786=0,Résultat!G$9,IF(J786="No",Résultat!$G$9,Résultat!$G$7)),Résultat!$G$7)),Résultat!$G$7)), "")</f>
        <v/>
      </c>
    </row>
    <row r="787" spans="1:11" ht="20.100000000000001" customHeight="1">
      <c r="A787" s="26"/>
      <c r="B787" s="27"/>
      <c r="C787" s="11" t="str">
        <f>IF($B787 &lt;&gt; "",VLOOKUP(MID(B787,3,5),'Recyclabilité Prod Matx'!C:F,2,FALSE), "")</f>
        <v/>
      </c>
      <c r="D787" s="11" t="str">
        <f>IF($B787 &lt;&gt; "",VLOOKUP(MID(B787,3,5),'Recyclabilité Prod Matx'!C:F,3,FALSE),"")</f>
        <v/>
      </c>
      <c r="E787" s="11" t="str">
        <f>IF($B787 &lt;&gt; "",VLOOKUP(MID(B787,3,5),'Recyclabilité Prod Matx'!C:F,4,FALSE), "")</f>
        <v/>
      </c>
      <c r="F787" s="12" t="str">
        <f>IF($B787 &lt;&gt; "", IF(C787="Totale","",IF(D787 = 0, "", VLOOKUP(D787,'Cond Compo'!A:B,2,FALSE))),"")</f>
        <v/>
      </c>
      <c r="G787" s="28"/>
      <c r="H787" s="11" t="str">
        <f xml:space="preserve"> IF(C787="Totale",2,IF($G787 &lt;&gt; "", IF(D787 = "E",MATCH(G787, 'Cond Compo'!D$16:D$18, 0), MATCH(G787, 'Cond Compo'!C$16:C$19, 0)), ""))</f>
        <v/>
      </c>
      <c r="I787" s="12" t="str">
        <f>IF($E787 &lt;&gt; "", IF(E787 = 0, "", VLOOKUP(E787,'Cond Perturbation'!A:B,2,FALSE)),"")</f>
        <v/>
      </c>
      <c r="J787" s="28"/>
      <c r="K787" s="29" t="str">
        <f>IF($B787 &lt;&gt; "", IF(C787="Oui",IF(H787=1,IF(E787=0,Résultat!G$8,IF(J787="No",Résultat!$G$8,Résultat!$G$7)),IF(H787=2,IF(E787=0,Résultat!G$9,IF(J787="No",Résultat!$G$9,Résultat!$G$7)),Résultat!$G$7)),IF(C787 = "Totale", IF(H787=1,IF(E787=0,Résultat!G$8,IF(J787="No",Résultat!$G$9,Résultat!$G$7)),IF(H787=2,IF(E787=0,Résultat!G$9,IF(J787="No",Résultat!$G$9,Résultat!$G$7)),Résultat!$G$7)),Résultat!$G$7)), "")</f>
        <v/>
      </c>
    </row>
    <row r="788" spans="1:11" ht="20.100000000000001" customHeight="1">
      <c r="A788" s="26"/>
      <c r="B788" s="27"/>
      <c r="C788" s="11" t="str">
        <f>IF($B788 &lt;&gt; "",VLOOKUP(MID(B788,3,5),'Recyclabilité Prod Matx'!C:F,2,FALSE), "")</f>
        <v/>
      </c>
      <c r="D788" s="11" t="str">
        <f>IF($B788 &lt;&gt; "",VLOOKUP(MID(B788,3,5),'Recyclabilité Prod Matx'!C:F,3,FALSE),"")</f>
        <v/>
      </c>
      <c r="E788" s="11" t="str">
        <f>IF($B788 &lt;&gt; "",VLOOKUP(MID(B788,3,5),'Recyclabilité Prod Matx'!C:F,4,FALSE), "")</f>
        <v/>
      </c>
      <c r="F788" s="12" t="str">
        <f>IF($B788 &lt;&gt; "", IF(C788="Totale","",IF(D788 = 0, "", VLOOKUP(D788,'Cond Compo'!A:B,2,FALSE))),"")</f>
        <v/>
      </c>
      <c r="G788" s="28"/>
      <c r="H788" s="11" t="str">
        <f xml:space="preserve"> IF(C788="Totale",2,IF($G788 &lt;&gt; "", IF(D788 = "E",MATCH(G788, 'Cond Compo'!D$16:D$18, 0), MATCH(G788, 'Cond Compo'!C$16:C$19, 0)), ""))</f>
        <v/>
      </c>
      <c r="I788" s="12" t="str">
        <f>IF($E788 &lt;&gt; "", IF(E788 = 0, "", VLOOKUP(E788,'Cond Perturbation'!A:B,2,FALSE)),"")</f>
        <v/>
      </c>
      <c r="J788" s="28"/>
      <c r="K788" s="29" t="str">
        <f>IF($B788 &lt;&gt; "", IF(C788="Oui",IF(H788=1,IF(E788=0,Résultat!G$8,IF(J788="No",Résultat!$G$8,Résultat!$G$7)),IF(H788=2,IF(E788=0,Résultat!G$9,IF(J788="No",Résultat!$G$9,Résultat!$G$7)),Résultat!$G$7)),IF(C788 = "Totale", IF(H788=1,IF(E788=0,Résultat!G$8,IF(J788="No",Résultat!$G$9,Résultat!$G$7)),IF(H788=2,IF(E788=0,Résultat!G$9,IF(J788="No",Résultat!$G$9,Résultat!$G$7)),Résultat!$G$7)),Résultat!$G$7)), "")</f>
        <v/>
      </c>
    </row>
    <row r="789" spans="1:11" ht="20.100000000000001" customHeight="1">
      <c r="A789" s="26"/>
      <c r="B789" s="27"/>
      <c r="C789" s="11" t="str">
        <f>IF($B789 &lt;&gt; "",VLOOKUP(MID(B789,3,5),'Recyclabilité Prod Matx'!C:F,2,FALSE), "")</f>
        <v/>
      </c>
      <c r="D789" s="11" t="str">
        <f>IF($B789 &lt;&gt; "",VLOOKUP(MID(B789,3,5),'Recyclabilité Prod Matx'!C:F,3,FALSE),"")</f>
        <v/>
      </c>
      <c r="E789" s="11" t="str">
        <f>IF($B789 &lt;&gt; "",VLOOKUP(MID(B789,3,5),'Recyclabilité Prod Matx'!C:F,4,FALSE), "")</f>
        <v/>
      </c>
      <c r="F789" s="12" t="str">
        <f>IF($B789 &lt;&gt; "", IF(C789="Totale","",IF(D789 = 0, "", VLOOKUP(D789,'Cond Compo'!A:B,2,FALSE))),"")</f>
        <v/>
      </c>
      <c r="G789" s="28"/>
      <c r="H789" s="11" t="str">
        <f xml:space="preserve"> IF(C789="Totale",2,IF($G789 &lt;&gt; "", IF(D789 = "E",MATCH(G789, 'Cond Compo'!D$16:D$18, 0), MATCH(G789, 'Cond Compo'!C$16:C$19, 0)), ""))</f>
        <v/>
      </c>
      <c r="I789" s="12" t="str">
        <f>IF($E789 &lt;&gt; "", IF(E789 = 0, "", VLOOKUP(E789,'Cond Perturbation'!A:B,2,FALSE)),"")</f>
        <v/>
      </c>
      <c r="J789" s="28"/>
      <c r="K789" s="29" t="str">
        <f>IF($B789 &lt;&gt; "", IF(C789="Oui",IF(H789=1,IF(E789=0,Résultat!G$8,IF(J789="No",Résultat!$G$8,Résultat!$G$7)),IF(H789=2,IF(E789=0,Résultat!G$9,IF(J789="No",Résultat!$G$9,Résultat!$G$7)),Résultat!$G$7)),IF(C789 = "Totale", IF(H789=1,IF(E789=0,Résultat!G$8,IF(J789="No",Résultat!$G$9,Résultat!$G$7)),IF(H789=2,IF(E789=0,Résultat!G$9,IF(J789="No",Résultat!$G$9,Résultat!$G$7)),Résultat!$G$7)),Résultat!$G$7)), "")</f>
        <v/>
      </c>
    </row>
    <row r="790" spans="1:11" ht="20.100000000000001" customHeight="1">
      <c r="A790" s="26"/>
      <c r="B790" s="27"/>
      <c r="C790" s="11" t="str">
        <f>IF($B790 &lt;&gt; "",VLOOKUP(MID(B790,3,5),'Recyclabilité Prod Matx'!C:F,2,FALSE), "")</f>
        <v/>
      </c>
      <c r="D790" s="11" t="str">
        <f>IF($B790 &lt;&gt; "",VLOOKUP(MID(B790,3,5),'Recyclabilité Prod Matx'!C:F,3,FALSE),"")</f>
        <v/>
      </c>
      <c r="E790" s="11" t="str">
        <f>IF($B790 &lt;&gt; "",VLOOKUP(MID(B790,3,5),'Recyclabilité Prod Matx'!C:F,4,FALSE), "")</f>
        <v/>
      </c>
      <c r="F790" s="12" t="str">
        <f>IF($B790 &lt;&gt; "", IF(C790="Totale","",IF(D790 = 0, "", VLOOKUP(D790,'Cond Compo'!A:B,2,FALSE))),"")</f>
        <v/>
      </c>
      <c r="G790" s="28"/>
      <c r="H790" s="11" t="str">
        <f xml:space="preserve"> IF(C790="Totale",2,IF($G790 &lt;&gt; "", IF(D790 = "E",MATCH(G790, 'Cond Compo'!D$16:D$18, 0), MATCH(G790, 'Cond Compo'!C$16:C$19, 0)), ""))</f>
        <v/>
      </c>
      <c r="I790" s="12" t="str">
        <f>IF($E790 &lt;&gt; "", IF(E790 = 0, "", VLOOKUP(E790,'Cond Perturbation'!A:B,2,FALSE)),"")</f>
        <v/>
      </c>
      <c r="J790" s="28"/>
      <c r="K790" s="29" t="str">
        <f>IF($B790 &lt;&gt; "", IF(C790="Oui",IF(H790=1,IF(E790=0,Résultat!G$8,IF(J790="No",Résultat!$G$8,Résultat!$G$7)),IF(H790=2,IF(E790=0,Résultat!G$9,IF(J790="No",Résultat!$G$9,Résultat!$G$7)),Résultat!$G$7)),IF(C790 = "Totale", IF(H790=1,IF(E790=0,Résultat!G$8,IF(J790="No",Résultat!$G$9,Résultat!$G$7)),IF(H790=2,IF(E790=0,Résultat!G$9,IF(J790="No",Résultat!$G$9,Résultat!$G$7)),Résultat!$G$7)),Résultat!$G$7)), "")</f>
        <v/>
      </c>
    </row>
    <row r="791" spans="1:11" ht="20.100000000000001" customHeight="1">
      <c r="A791" s="26"/>
      <c r="B791" s="27"/>
      <c r="C791" s="11" t="str">
        <f>IF($B791 &lt;&gt; "",VLOOKUP(MID(B791,3,5),'Recyclabilité Prod Matx'!C:F,2,FALSE), "")</f>
        <v/>
      </c>
      <c r="D791" s="11" t="str">
        <f>IF($B791 &lt;&gt; "",VLOOKUP(MID(B791,3,5),'Recyclabilité Prod Matx'!C:F,3,FALSE),"")</f>
        <v/>
      </c>
      <c r="E791" s="11" t="str">
        <f>IF($B791 &lt;&gt; "",VLOOKUP(MID(B791,3,5),'Recyclabilité Prod Matx'!C:F,4,FALSE), "")</f>
        <v/>
      </c>
      <c r="F791" s="12" t="str">
        <f>IF($B791 &lt;&gt; "", IF(C791="Totale","",IF(D791 = 0, "", VLOOKUP(D791,'Cond Compo'!A:B,2,FALSE))),"")</f>
        <v/>
      </c>
      <c r="G791" s="28"/>
      <c r="H791" s="11" t="str">
        <f xml:space="preserve"> IF(C791="Totale",2,IF($G791 &lt;&gt; "", IF(D791 = "E",MATCH(G791, 'Cond Compo'!D$16:D$18, 0), MATCH(G791, 'Cond Compo'!C$16:C$19, 0)), ""))</f>
        <v/>
      </c>
      <c r="I791" s="12" t="str">
        <f>IF($E791 &lt;&gt; "", IF(E791 = 0, "", VLOOKUP(E791,'Cond Perturbation'!A:B,2,FALSE)),"")</f>
        <v/>
      </c>
      <c r="J791" s="28"/>
      <c r="K791" s="29" t="str">
        <f>IF($B791 &lt;&gt; "", IF(C791="Oui",IF(H791=1,IF(E791=0,Résultat!G$8,IF(J791="No",Résultat!$G$8,Résultat!$G$7)),IF(H791=2,IF(E791=0,Résultat!G$9,IF(J791="No",Résultat!$G$9,Résultat!$G$7)),Résultat!$G$7)),IF(C791 = "Totale", IF(H791=1,IF(E791=0,Résultat!G$8,IF(J791="No",Résultat!$G$9,Résultat!$G$7)),IF(H791=2,IF(E791=0,Résultat!G$9,IF(J791="No",Résultat!$G$9,Résultat!$G$7)),Résultat!$G$7)),Résultat!$G$7)), "")</f>
        <v/>
      </c>
    </row>
    <row r="792" spans="1:11" ht="20.100000000000001" customHeight="1">
      <c r="A792" s="26"/>
      <c r="B792" s="27"/>
      <c r="C792" s="11" t="str">
        <f>IF($B792 &lt;&gt; "",VLOOKUP(MID(B792,3,5),'Recyclabilité Prod Matx'!C:F,2,FALSE), "")</f>
        <v/>
      </c>
      <c r="D792" s="11" t="str">
        <f>IF($B792 &lt;&gt; "",VLOOKUP(MID(B792,3,5),'Recyclabilité Prod Matx'!C:F,3,FALSE),"")</f>
        <v/>
      </c>
      <c r="E792" s="11" t="str">
        <f>IF($B792 &lt;&gt; "",VLOOKUP(MID(B792,3,5),'Recyclabilité Prod Matx'!C:F,4,FALSE), "")</f>
        <v/>
      </c>
      <c r="F792" s="12" t="str">
        <f>IF($B792 &lt;&gt; "", IF(C792="Totale","",IF(D792 = 0, "", VLOOKUP(D792,'Cond Compo'!A:B,2,FALSE))),"")</f>
        <v/>
      </c>
      <c r="G792" s="28"/>
      <c r="H792" s="11" t="str">
        <f xml:space="preserve"> IF(C792="Totale",2,IF($G792 &lt;&gt; "", IF(D792 = "E",MATCH(G792, 'Cond Compo'!D$16:D$18, 0), MATCH(G792, 'Cond Compo'!C$16:C$19, 0)), ""))</f>
        <v/>
      </c>
      <c r="I792" s="12" t="str">
        <f>IF($E792 &lt;&gt; "", IF(E792 = 0, "", VLOOKUP(E792,'Cond Perturbation'!A:B,2,FALSE)),"")</f>
        <v/>
      </c>
      <c r="J792" s="28"/>
      <c r="K792" s="29" t="str">
        <f>IF($B792 &lt;&gt; "", IF(C792="Oui",IF(H792=1,IF(E792=0,Résultat!G$8,IF(J792="No",Résultat!$G$8,Résultat!$G$7)),IF(H792=2,IF(E792=0,Résultat!G$9,IF(J792="No",Résultat!$G$9,Résultat!$G$7)),Résultat!$G$7)),IF(C792 = "Totale", IF(H792=1,IF(E792=0,Résultat!G$8,IF(J792="No",Résultat!$G$9,Résultat!$G$7)),IF(H792=2,IF(E792=0,Résultat!G$9,IF(J792="No",Résultat!$G$9,Résultat!$G$7)),Résultat!$G$7)),Résultat!$G$7)), "")</f>
        <v/>
      </c>
    </row>
    <row r="793" spans="1:11" ht="20.100000000000001" customHeight="1">
      <c r="A793" s="26"/>
      <c r="B793" s="27"/>
      <c r="C793" s="11" t="str">
        <f>IF($B793 &lt;&gt; "",VLOOKUP(MID(B793,3,5),'Recyclabilité Prod Matx'!C:F,2,FALSE), "")</f>
        <v/>
      </c>
      <c r="D793" s="11" t="str">
        <f>IF($B793 &lt;&gt; "",VLOOKUP(MID(B793,3,5),'Recyclabilité Prod Matx'!C:F,3,FALSE),"")</f>
        <v/>
      </c>
      <c r="E793" s="11" t="str">
        <f>IF($B793 &lt;&gt; "",VLOOKUP(MID(B793,3,5),'Recyclabilité Prod Matx'!C:F,4,FALSE), "")</f>
        <v/>
      </c>
      <c r="F793" s="12" t="str">
        <f>IF($B793 &lt;&gt; "", IF(C793="Totale","",IF(D793 = 0, "", VLOOKUP(D793,'Cond Compo'!A:B,2,FALSE))),"")</f>
        <v/>
      </c>
      <c r="G793" s="28"/>
      <c r="H793" s="11" t="str">
        <f xml:space="preserve"> IF(C793="Totale",2,IF($G793 &lt;&gt; "", IF(D793 = "E",MATCH(G793, 'Cond Compo'!D$16:D$18, 0), MATCH(G793, 'Cond Compo'!C$16:C$19, 0)), ""))</f>
        <v/>
      </c>
      <c r="I793" s="12" t="str">
        <f>IF($E793 &lt;&gt; "", IF(E793 = 0, "", VLOOKUP(E793,'Cond Perturbation'!A:B,2,FALSE)),"")</f>
        <v/>
      </c>
      <c r="J793" s="28"/>
      <c r="K793" s="29" t="str">
        <f>IF($B793 &lt;&gt; "", IF(C793="Oui",IF(H793=1,IF(E793=0,Résultat!G$8,IF(J793="No",Résultat!$G$8,Résultat!$G$7)),IF(H793=2,IF(E793=0,Résultat!G$9,IF(J793="No",Résultat!$G$9,Résultat!$G$7)),Résultat!$G$7)),IF(C793 = "Totale", IF(H793=1,IF(E793=0,Résultat!G$8,IF(J793="No",Résultat!$G$9,Résultat!$G$7)),IF(H793=2,IF(E793=0,Résultat!G$9,IF(J793="No",Résultat!$G$9,Résultat!$G$7)),Résultat!$G$7)),Résultat!$G$7)), "")</f>
        <v/>
      </c>
    </row>
    <row r="794" spans="1:11" ht="20.100000000000001" customHeight="1">
      <c r="A794" s="26"/>
      <c r="B794" s="27"/>
      <c r="C794" s="11" t="str">
        <f>IF($B794 &lt;&gt; "",VLOOKUP(MID(B794,3,5),'Recyclabilité Prod Matx'!C:F,2,FALSE), "")</f>
        <v/>
      </c>
      <c r="D794" s="11" t="str">
        <f>IF($B794 &lt;&gt; "",VLOOKUP(MID(B794,3,5),'Recyclabilité Prod Matx'!C:F,3,FALSE),"")</f>
        <v/>
      </c>
      <c r="E794" s="11" t="str">
        <f>IF($B794 &lt;&gt; "",VLOOKUP(MID(B794,3,5),'Recyclabilité Prod Matx'!C:F,4,FALSE), "")</f>
        <v/>
      </c>
      <c r="F794" s="12" t="str">
        <f>IF($B794 &lt;&gt; "", IF(C794="Totale","",IF(D794 = 0, "", VLOOKUP(D794,'Cond Compo'!A:B,2,FALSE))),"")</f>
        <v/>
      </c>
      <c r="G794" s="28"/>
      <c r="H794" s="11" t="str">
        <f xml:space="preserve"> IF(C794="Totale",2,IF($G794 &lt;&gt; "", IF(D794 = "E",MATCH(G794, 'Cond Compo'!D$16:D$18, 0), MATCH(G794, 'Cond Compo'!C$16:C$19, 0)), ""))</f>
        <v/>
      </c>
      <c r="I794" s="12" t="str">
        <f>IF($E794 &lt;&gt; "", IF(E794 = 0, "", VLOOKUP(E794,'Cond Perturbation'!A:B,2,FALSE)),"")</f>
        <v/>
      </c>
      <c r="J794" s="28"/>
      <c r="K794" s="29" t="str">
        <f>IF($B794 &lt;&gt; "", IF(C794="Oui",IF(H794=1,IF(E794=0,Résultat!G$8,IF(J794="No",Résultat!$G$8,Résultat!$G$7)),IF(H794=2,IF(E794=0,Résultat!G$9,IF(J794="No",Résultat!$G$9,Résultat!$G$7)),Résultat!$G$7)),IF(C794 = "Totale", IF(H794=1,IF(E794=0,Résultat!G$8,IF(J794="No",Résultat!$G$9,Résultat!$G$7)),IF(H794=2,IF(E794=0,Résultat!G$9,IF(J794="No",Résultat!$G$9,Résultat!$G$7)),Résultat!$G$7)),Résultat!$G$7)), "")</f>
        <v/>
      </c>
    </row>
    <row r="795" spans="1:11" ht="20.100000000000001" customHeight="1">
      <c r="A795" s="26"/>
      <c r="B795" s="27"/>
      <c r="C795" s="11" t="str">
        <f>IF($B795 &lt;&gt; "",VLOOKUP(MID(B795,3,5),'Recyclabilité Prod Matx'!C:F,2,FALSE), "")</f>
        <v/>
      </c>
      <c r="D795" s="11" t="str">
        <f>IF($B795 &lt;&gt; "",VLOOKUP(MID(B795,3,5),'Recyclabilité Prod Matx'!C:F,3,FALSE),"")</f>
        <v/>
      </c>
      <c r="E795" s="11" t="str">
        <f>IF($B795 &lt;&gt; "",VLOOKUP(MID(B795,3,5),'Recyclabilité Prod Matx'!C:F,4,FALSE), "")</f>
        <v/>
      </c>
      <c r="F795" s="12" t="str">
        <f>IF($B795 &lt;&gt; "", IF(C795="Totale","",IF(D795 = 0, "", VLOOKUP(D795,'Cond Compo'!A:B,2,FALSE))),"")</f>
        <v/>
      </c>
      <c r="G795" s="28"/>
      <c r="H795" s="11" t="str">
        <f xml:space="preserve"> IF(C795="Totale",2,IF($G795 &lt;&gt; "", IF(D795 = "E",MATCH(G795, 'Cond Compo'!D$16:D$18, 0), MATCH(G795, 'Cond Compo'!C$16:C$19, 0)), ""))</f>
        <v/>
      </c>
      <c r="I795" s="12" t="str">
        <f>IF($E795 &lt;&gt; "", IF(E795 = 0, "", VLOOKUP(E795,'Cond Perturbation'!A:B,2,FALSE)),"")</f>
        <v/>
      </c>
      <c r="J795" s="28"/>
      <c r="K795" s="29" t="str">
        <f>IF($B795 &lt;&gt; "", IF(C795="Oui",IF(H795=1,IF(E795=0,Résultat!G$8,IF(J795="No",Résultat!$G$8,Résultat!$G$7)),IF(H795=2,IF(E795=0,Résultat!G$9,IF(J795="No",Résultat!$G$9,Résultat!$G$7)),Résultat!$G$7)),IF(C795 = "Totale", IF(H795=1,IF(E795=0,Résultat!G$8,IF(J795="No",Résultat!$G$9,Résultat!$G$7)),IF(H795=2,IF(E795=0,Résultat!G$9,IF(J795="No",Résultat!$G$9,Résultat!$G$7)),Résultat!$G$7)),Résultat!$G$7)), "")</f>
        <v/>
      </c>
    </row>
    <row r="796" spans="1:11" ht="20.100000000000001" customHeight="1">
      <c r="A796" s="26"/>
      <c r="B796" s="27"/>
      <c r="C796" s="11" t="str">
        <f>IF($B796 &lt;&gt; "",VLOOKUP(MID(B796,3,5),'Recyclabilité Prod Matx'!C:F,2,FALSE), "")</f>
        <v/>
      </c>
      <c r="D796" s="11" t="str">
        <f>IF($B796 &lt;&gt; "",VLOOKUP(MID(B796,3,5),'Recyclabilité Prod Matx'!C:F,3,FALSE),"")</f>
        <v/>
      </c>
      <c r="E796" s="11" t="str">
        <f>IF($B796 &lt;&gt; "",VLOOKUP(MID(B796,3,5),'Recyclabilité Prod Matx'!C:F,4,FALSE), "")</f>
        <v/>
      </c>
      <c r="F796" s="12" t="str">
        <f>IF($B796 &lt;&gt; "", IF(C796="Totale","",IF(D796 = 0, "", VLOOKUP(D796,'Cond Compo'!A:B,2,FALSE))),"")</f>
        <v/>
      </c>
      <c r="G796" s="28"/>
      <c r="H796" s="11" t="str">
        <f xml:space="preserve"> IF(C796="Totale",2,IF($G796 &lt;&gt; "", IF(D796 = "E",MATCH(G796, 'Cond Compo'!D$16:D$18, 0), MATCH(G796, 'Cond Compo'!C$16:C$19, 0)), ""))</f>
        <v/>
      </c>
      <c r="I796" s="12" t="str">
        <f>IF($E796 &lt;&gt; "", IF(E796 = 0, "", VLOOKUP(E796,'Cond Perturbation'!A:B,2,FALSE)),"")</f>
        <v/>
      </c>
      <c r="J796" s="28"/>
      <c r="K796" s="29" t="str">
        <f>IF($B796 &lt;&gt; "", IF(C796="Oui",IF(H796=1,IF(E796=0,Résultat!G$8,IF(J796="No",Résultat!$G$8,Résultat!$G$7)),IF(H796=2,IF(E796=0,Résultat!G$9,IF(J796="No",Résultat!$G$9,Résultat!$G$7)),Résultat!$G$7)),IF(C796 = "Totale", IF(H796=1,IF(E796=0,Résultat!G$8,IF(J796="No",Résultat!$G$9,Résultat!$G$7)),IF(H796=2,IF(E796=0,Résultat!G$9,IF(J796="No",Résultat!$G$9,Résultat!$G$7)),Résultat!$G$7)),Résultat!$G$7)), "")</f>
        <v/>
      </c>
    </row>
    <row r="797" spans="1:11" ht="20.100000000000001" customHeight="1">
      <c r="A797" s="26"/>
      <c r="B797" s="27"/>
      <c r="C797" s="11" t="str">
        <f>IF($B797 &lt;&gt; "",VLOOKUP(MID(B797,3,5),'Recyclabilité Prod Matx'!C:F,2,FALSE), "")</f>
        <v/>
      </c>
      <c r="D797" s="11" t="str">
        <f>IF($B797 &lt;&gt; "",VLOOKUP(MID(B797,3,5),'Recyclabilité Prod Matx'!C:F,3,FALSE),"")</f>
        <v/>
      </c>
      <c r="E797" s="11" t="str">
        <f>IF($B797 &lt;&gt; "",VLOOKUP(MID(B797,3,5),'Recyclabilité Prod Matx'!C:F,4,FALSE), "")</f>
        <v/>
      </c>
      <c r="F797" s="12" t="str">
        <f>IF($B797 &lt;&gt; "", IF(C797="Totale","",IF(D797 = 0, "", VLOOKUP(D797,'Cond Compo'!A:B,2,FALSE))),"")</f>
        <v/>
      </c>
      <c r="G797" s="28"/>
      <c r="H797" s="11" t="str">
        <f xml:space="preserve"> IF(C797="Totale",2,IF($G797 &lt;&gt; "", IF(D797 = "E",MATCH(G797, 'Cond Compo'!D$16:D$18, 0), MATCH(G797, 'Cond Compo'!C$16:C$19, 0)), ""))</f>
        <v/>
      </c>
      <c r="I797" s="12" t="str">
        <f>IF($E797 &lt;&gt; "", IF(E797 = 0, "", VLOOKUP(E797,'Cond Perturbation'!A:B,2,FALSE)),"")</f>
        <v/>
      </c>
      <c r="J797" s="28"/>
      <c r="K797" s="29" t="str">
        <f>IF($B797 &lt;&gt; "", IF(C797="Oui",IF(H797=1,IF(E797=0,Résultat!G$8,IF(J797="No",Résultat!$G$8,Résultat!$G$7)),IF(H797=2,IF(E797=0,Résultat!G$9,IF(J797="No",Résultat!$G$9,Résultat!$G$7)),Résultat!$G$7)),IF(C797 = "Totale", IF(H797=1,IF(E797=0,Résultat!G$8,IF(J797="No",Résultat!$G$9,Résultat!$G$7)),IF(H797=2,IF(E797=0,Résultat!G$9,IF(J797="No",Résultat!$G$9,Résultat!$G$7)),Résultat!$G$7)),Résultat!$G$7)), "")</f>
        <v/>
      </c>
    </row>
    <row r="798" spans="1:11" ht="20.100000000000001" customHeight="1">
      <c r="A798" s="26"/>
      <c r="B798" s="27"/>
      <c r="C798" s="11" t="str">
        <f>IF($B798 &lt;&gt; "",VLOOKUP(MID(B798,3,5),'Recyclabilité Prod Matx'!C:F,2,FALSE), "")</f>
        <v/>
      </c>
      <c r="D798" s="11" t="str">
        <f>IF($B798 &lt;&gt; "",VLOOKUP(MID(B798,3,5),'Recyclabilité Prod Matx'!C:F,3,FALSE),"")</f>
        <v/>
      </c>
      <c r="E798" s="11" t="str">
        <f>IF($B798 &lt;&gt; "",VLOOKUP(MID(B798,3,5),'Recyclabilité Prod Matx'!C:F,4,FALSE), "")</f>
        <v/>
      </c>
      <c r="F798" s="12" t="str">
        <f>IF($B798 &lt;&gt; "", IF(C798="Totale","",IF(D798 = 0, "", VLOOKUP(D798,'Cond Compo'!A:B,2,FALSE))),"")</f>
        <v/>
      </c>
      <c r="G798" s="28"/>
      <c r="H798" s="11" t="str">
        <f xml:space="preserve"> IF(C798="Totale",2,IF($G798 &lt;&gt; "", IF(D798 = "E",MATCH(G798, 'Cond Compo'!D$16:D$18, 0), MATCH(G798, 'Cond Compo'!C$16:C$19, 0)), ""))</f>
        <v/>
      </c>
      <c r="I798" s="12" t="str">
        <f>IF($E798 &lt;&gt; "", IF(E798 = 0, "", VLOOKUP(E798,'Cond Perturbation'!A:B,2,FALSE)),"")</f>
        <v/>
      </c>
      <c r="J798" s="28"/>
      <c r="K798" s="29" t="str">
        <f>IF($B798 &lt;&gt; "", IF(C798="Oui",IF(H798=1,IF(E798=0,Résultat!G$8,IF(J798="No",Résultat!$G$8,Résultat!$G$7)),IF(H798=2,IF(E798=0,Résultat!G$9,IF(J798="No",Résultat!$G$9,Résultat!$G$7)),Résultat!$G$7)),IF(C798 = "Totale", IF(H798=1,IF(E798=0,Résultat!G$8,IF(J798="No",Résultat!$G$9,Résultat!$G$7)),IF(H798=2,IF(E798=0,Résultat!G$9,IF(J798="No",Résultat!$G$9,Résultat!$G$7)),Résultat!$G$7)),Résultat!$G$7)), "")</f>
        <v/>
      </c>
    </row>
    <row r="799" spans="1:11" ht="20.100000000000001" customHeight="1">
      <c r="A799" s="26"/>
      <c r="B799" s="27"/>
      <c r="C799" s="11" t="str">
        <f>IF($B799 &lt;&gt; "",VLOOKUP(MID(B799,3,5),'Recyclabilité Prod Matx'!C:F,2,FALSE), "")</f>
        <v/>
      </c>
      <c r="D799" s="11" t="str">
        <f>IF($B799 &lt;&gt; "",VLOOKUP(MID(B799,3,5),'Recyclabilité Prod Matx'!C:F,3,FALSE),"")</f>
        <v/>
      </c>
      <c r="E799" s="11" t="str">
        <f>IF($B799 &lt;&gt; "",VLOOKUP(MID(B799,3,5),'Recyclabilité Prod Matx'!C:F,4,FALSE), "")</f>
        <v/>
      </c>
      <c r="F799" s="12" t="str">
        <f>IF($B799 &lt;&gt; "", IF(C799="Totale","",IF(D799 = 0, "", VLOOKUP(D799,'Cond Compo'!A:B,2,FALSE))),"")</f>
        <v/>
      </c>
      <c r="G799" s="28"/>
      <c r="H799" s="11" t="str">
        <f xml:space="preserve"> IF(C799="Totale",2,IF($G799 &lt;&gt; "", IF(D799 = "E",MATCH(G799, 'Cond Compo'!D$16:D$18, 0), MATCH(G799, 'Cond Compo'!C$16:C$19, 0)), ""))</f>
        <v/>
      </c>
      <c r="I799" s="12" t="str">
        <f>IF($E799 &lt;&gt; "", IF(E799 = 0, "", VLOOKUP(E799,'Cond Perturbation'!A:B,2,FALSE)),"")</f>
        <v/>
      </c>
      <c r="J799" s="28"/>
      <c r="K799" s="29" t="str">
        <f>IF($B799 &lt;&gt; "", IF(C799="Oui",IF(H799=1,IF(E799=0,Résultat!G$8,IF(J799="No",Résultat!$G$8,Résultat!$G$7)),IF(H799=2,IF(E799=0,Résultat!G$9,IF(J799="No",Résultat!$G$9,Résultat!$G$7)),Résultat!$G$7)),IF(C799 = "Totale", IF(H799=1,IF(E799=0,Résultat!G$8,IF(J799="No",Résultat!$G$9,Résultat!$G$7)),IF(H799=2,IF(E799=0,Résultat!G$9,IF(J799="No",Résultat!$G$9,Résultat!$G$7)),Résultat!$G$7)),Résultat!$G$7)), "")</f>
        <v/>
      </c>
    </row>
    <row r="800" spans="1:11" ht="20.100000000000001" customHeight="1">
      <c r="A800" s="26"/>
      <c r="B800" s="27"/>
      <c r="C800" s="11" t="str">
        <f>IF($B800 &lt;&gt; "",VLOOKUP(MID(B800,3,5),'Recyclabilité Prod Matx'!C:F,2,FALSE), "")</f>
        <v/>
      </c>
      <c r="D800" s="11" t="str">
        <f>IF($B800 &lt;&gt; "",VLOOKUP(MID(B800,3,5),'Recyclabilité Prod Matx'!C:F,3,FALSE),"")</f>
        <v/>
      </c>
      <c r="E800" s="11" t="str">
        <f>IF($B800 &lt;&gt; "",VLOOKUP(MID(B800,3,5),'Recyclabilité Prod Matx'!C:F,4,FALSE), "")</f>
        <v/>
      </c>
      <c r="F800" s="12" t="str">
        <f>IF($B800 &lt;&gt; "", IF(C800="Totale","",IF(D800 = 0, "", VLOOKUP(D800,'Cond Compo'!A:B,2,FALSE))),"")</f>
        <v/>
      </c>
      <c r="G800" s="28"/>
      <c r="H800" s="11" t="str">
        <f xml:space="preserve"> IF(C800="Totale",2,IF($G800 &lt;&gt; "", IF(D800 = "E",MATCH(G800, 'Cond Compo'!D$16:D$18, 0), MATCH(G800, 'Cond Compo'!C$16:C$19, 0)), ""))</f>
        <v/>
      </c>
      <c r="I800" s="12" t="str">
        <f>IF($E800 &lt;&gt; "", IF(E800 = 0, "", VLOOKUP(E800,'Cond Perturbation'!A:B,2,FALSE)),"")</f>
        <v/>
      </c>
      <c r="J800" s="28"/>
      <c r="K800" s="29" t="str">
        <f>IF($B800 &lt;&gt; "", IF(C800="Oui",IF(H800=1,IF(E800=0,Résultat!G$8,IF(J800="No",Résultat!$G$8,Résultat!$G$7)),IF(H800=2,IF(E800=0,Résultat!G$9,IF(J800="No",Résultat!$G$9,Résultat!$G$7)),Résultat!$G$7)),IF(C800 = "Totale", IF(H800=1,IF(E800=0,Résultat!G$8,IF(J800="No",Résultat!$G$9,Résultat!$G$7)),IF(H800=2,IF(E800=0,Résultat!G$9,IF(J800="No",Résultat!$G$9,Résultat!$G$7)),Résultat!$G$7)),Résultat!$G$7)), "")</f>
        <v/>
      </c>
    </row>
    <row r="801" spans="1:11" ht="20.100000000000001" customHeight="1">
      <c r="A801" s="26"/>
      <c r="B801" s="27"/>
      <c r="C801" s="11" t="str">
        <f>IF($B801 &lt;&gt; "",VLOOKUP(MID(B801,3,5),'Recyclabilité Prod Matx'!C:F,2,FALSE), "")</f>
        <v/>
      </c>
      <c r="D801" s="11" t="str">
        <f>IF($B801 &lt;&gt; "",VLOOKUP(MID(B801,3,5),'Recyclabilité Prod Matx'!C:F,3,FALSE),"")</f>
        <v/>
      </c>
      <c r="E801" s="11" t="str">
        <f>IF($B801 &lt;&gt; "",VLOOKUP(MID(B801,3,5),'Recyclabilité Prod Matx'!C:F,4,FALSE), "")</f>
        <v/>
      </c>
      <c r="F801" s="12" t="str">
        <f>IF($B801 &lt;&gt; "", IF(C801="Totale","",IF(D801 = 0, "", VLOOKUP(D801,'Cond Compo'!A:B,2,FALSE))),"")</f>
        <v/>
      </c>
      <c r="G801" s="28"/>
      <c r="H801" s="11" t="str">
        <f xml:space="preserve"> IF(C801="Totale",2,IF($G801 &lt;&gt; "", IF(D801 = "E",MATCH(G801, 'Cond Compo'!D$16:D$18, 0), MATCH(G801, 'Cond Compo'!C$16:C$19, 0)), ""))</f>
        <v/>
      </c>
      <c r="I801" s="12" t="str">
        <f>IF($E801 &lt;&gt; "", IF(E801 = 0, "", VLOOKUP(E801,'Cond Perturbation'!A:B,2,FALSE)),"")</f>
        <v/>
      </c>
      <c r="J801" s="28"/>
      <c r="K801" s="29" t="str">
        <f>IF($B801 &lt;&gt; "", IF(C801="Oui",IF(H801=1,IF(E801=0,Résultat!G$8,IF(J801="No",Résultat!$G$8,Résultat!$G$7)),IF(H801=2,IF(E801=0,Résultat!G$9,IF(J801="No",Résultat!$G$9,Résultat!$G$7)),Résultat!$G$7)),IF(C801 = "Totale", IF(H801=1,IF(E801=0,Résultat!G$8,IF(J801="No",Résultat!$G$9,Résultat!$G$7)),IF(H801=2,IF(E801=0,Résultat!G$9,IF(J801="No",Résultat!$G$9,Résultat!$G$7)),Résultat!$G$7)),Résultat!$G$7)), "")</f>
        <v/>
      </c>
    </row>
    <row r="802" spans="1:11" ht="20.100000000000001" customHeight="1">
      <c r="A802" s="26"/>
      <c r="B802" s="27"/>
      <c r="C802" s="11" t="str">
        <f>IF($B802 &lt;&gt; "",VLOOKUP(MID(B802,3,5),'Recyclabilité Prod Matx'!C:F,2,FALSE), "")</f>
        <v/>
      </c>
      <c r="D802" s="11" t="str">
        <f>IF($B802 &lt;&gt; "",VLOOKUP(MID(B802,3,5),'Recyclabilité Prod Matx'!C:F,3,FALSE),"")</f>
        <v/>
      </c>
      <c r="E802" s="11" t="str">
        <f>IF($B802 &lt;&gt; "",VLOOKUP(MID(B802,3,5),'Recyclabilité Prod Matx'!C:F,4,FALSE), "")</f>
        <v/>
      </c>
      <c r="F802" s="12" t="str">
        <f>IF($B802 &lt;&gt; "", IF(C802="Totale","",IF(D802 = 0, "", VLOOKUP(D802,'Cond Compo'!A:B,2,FALSE))),"")</f>
        <v/>
      </c>
      <c r="G802" s="28"/>
      <c r="H802" s="11" t="str">
        <f xml:space="preserve"> IF(C802="Totale",2,IF($G802 &lt;&gt; "", IF(D802 = "E",MATCH(G802, 'Cond Compo'!D$16:D$18, 0), MATCH(G802, 'Cond Compo'!C$16:C$19, 0)), ""))</f>
        <v/>
      </c>
      <c r="I802" s="12" t="str">
        <f>IF($E802 &lt;&gt; "", IF(E802 = 0, "", VLOOKUP(E802,'Cond Perturbation'!A:B,2,FALSE)),"")</f>
        <v/>
      </c>
      <c r="J802" s="28"/>
      <c r="K802" s="29" t="str">
        <f>IF($B802 &lt;&gt; "", IF(C802="Oui",IF(H802=1,IF(E802=0,Résultat!G$8,IF(J802="No",Résultat!$G$8,Résultat!$G$7)),IF(H802=2,IF(E802=0,Résultat!G$9,IF(J802="No",Résultat!$G$9,Résultat!$G$7)),Résultat!$G$7)),IF(C802 = "Totale", IF(H802=1,IF(E802=0,Résultat!G$8,IF(J802="No",Résultat!$G$9,Résultat!$G$7)),IF(H802=2,IF(E802=0,Résultat!G$9,IF(J802="No",Résultat!$G$9,Résultat!$G$7)),Résultat!$G$7)),Résultat!$G$7)), "")</f>
        <v/>
      </c>
    </row>
    <row r="803" spans="1:11" ht="20.100000000000001" customHeight="1">
      <c r="A803" s="26"/>
      <c r="B803" s="27"/>
      <c r="C803" s="11" t="str">
        <f>IF($B803 &lt;&gt; "",VLOOKUP(MID(B803,3,5),'Recyclabilité Prod Matx'!C:F,2,FALSE), "")</f>
        <v/>
      </c>
      <c r="D803" s="11" t="str">
        <f>IF($B803 &lt;&gt; "",VLOOKUP(MID(B803,3,5),'Recyclabilité Prod Matx'!C:F,3,FALSE),"")</f>
        <v/>
      </c>
      <c r="E803" s="11" t="str">
        <f>IF($B803 &lt;&gt; "",VLOOKUP(MID(B803,3,5),'Recyclabilité Prod Matx'!C:F,4,FALSE), "")</f>
        <v/>
      </c>
      <c r="F803" s="12" t="str">
        <f>IF($B803 &lt;&gt; "", IF(C803="Totale","",IF(D803 = 0, "", VLOOKUP(D803,'Cond Compo'!A:B,2,FALSE))),"")</f>
        <v/>
      </c>
      <c r="G803" s="28"/>
      <c r="H803" s="11" t="str">
        <f xml:space="preserve"> IF(C803="Totale",2,IF($G803 &lt;&gt; "", IF(D803 = "E",MATCH(G803, 'Cond Compo'!D$16:D$18, 0), MATCH(G803, 'Cond Compo'!C$16:C$19, 0)), ""))</f>
        <v/>
      </c>
      <c r="I803" s="12" t="str">
        <f>IF($E803 &lt;&gt; "", IF(E803 = 0, "", VLOOKUP(E803,'Cond Perturbation'!A:B,2,FALSE)),"")</f>
        <v/>
      </c>
      <c r="J803" s="28"/>
      <c r="K803" s="29" t="str">
        <f>IF($B803 &lt;&gt; "", IF(C803="Oui",IF(H803=1,IF(E803=0,Résultat!G$8,IF(J803="No",Résultat!$G$8,Résultat!$G$7)),IF(H803=2,IF(E803=0,Résultat!G$9,IF(J803="No",Résultat!$G$9,Résultat!$G$7)),Résultat!$G$7)),IF(C803 = "Totale", IF(H803=1,IF(E803=0,Résultat!G$8,IF(J803="No",Résultat!$G$9,Résultat!$G$7)),IF(H803=2,IF(E803=0,Résultat!G$9,IF(J803="No",Résultat!$G$9,Résultat!$G$7)),Résultat!$G$7)),Résultat!$G$7)), "")</f>
        <v/>
      </c>
    </row>
    <row r="804" spans="1:11" ht="20.100000000000001" customHeight="1">
      <c r="A804" s="26"/>
      <c r="B804" s="27"/>
      <c r="C804" s="11" t="str">
        <f>IF($B804 &lt;&gt; "",VLOOKUP(MID(B804,3,5),'Recyclabilité Prod Matx'!C:F,2,FALSE), "")</f>
        <v/>
      </c>
      <c r="D804" s="11" t="str">
        <f>IF($B804 &lt;&gt; "",VLOOKUP(MID(B804,3,5),'Recyclabilité Prod Matx'!C:F,3,FALSE),"")</f>
        <v/>
      </c>
      <c r="E804" s="11" t="str">
        <f>IF($B804 &lt;&gt; "",VLOOKUP(MID(B804,3,5),'Recyclabilité Prod Matx'!C:F,4,FALSE), "")</f>
        <v/>
      </c>
      <c r="F804" s="12" t="str">
        <f>IF($B804 &lt;&gt; "", IF(C804="Totale","",IF(D804 = 0, "", VLOOKUP(D804,'Cond Compo'!A:B,2,FALSE))),"")</f>
        <v/>
      </c>
      <c r="G804" s="28"/>
      <c r="H804" s="11" t="str">
        <f xml:space="preserve"> IF(C804="Totale",2,IF($G804 &lt;&gt; "", IF(D804 = "E",MATCH(G804, 'Cond Compo'!D$16:D$18, 0), MATCH(G804, 'Cond Compo'!C$16:C$19, 0)), ""))</f>
        <v/>
      </c>
      <c r="I804" s="12" t="str">
        <f>IF($E804 &lt;&gt; "", IF(E804 = 0, "", VLOOKUP(E804,'Cond Perturbation'!A:B,2,FALSE)),"")</f>
        <v/>
      </c>
      <c r="J804" s="28"/>
      <c r="K804" s="29" t="str">
        <f>IF($B804 &lt;&gt; "", IF(C804="Oui",IF(H804=1,IF(E804=0,Résultat!G$8,IF(J804="No",Résultat!$G$8,Résultat!$G$7)),IF(H804=2,IF(E804=0,Résultat!G$9,IF(J804="No",Résultat!$G$9,Résultat!$G$7)),Résultat!$G$7)),IF(C804 = "Totale", IF(H804=1,IF(E804=0,Résultat!G$8,IF(J804="No",Résultat!$G$9,Résultat!$G$7)),IF(H804=2,IF(E804=0,Résultat!G$9,IF(J804="No",Résultat!$G$9,Résultat!$G$7)),Résultat!$G$7)),Résultat!$G$7)), "")</f>
        <v/>
      </c>
    </row>
    <row r="805" spans="1:11" ht="20.100000000000001" customHeight="1">
      <c r="A805" s="26"/>
      <c r="B805" s="27"/>
      <c r="C805" s="11" t="str">
        <f>IF($B805 &lt;&gt; "",VLOOKUP(MID(B805,3,5),'Recyclabilité Prod Matx'!C:F,2,FALSE), "")</f>
        <v/>
      </c>
      <c r="D805" s="11" t="str">
        <f>IF($B805 &lt;&gt; "",VLOOKUP(MID(B805,3,5),'Recyclabilité Prod Matx'!C:F,3,FALSE),"")</f>
        <v/>
      </c>
      <c r="E805" s="11" t="str">
        <f>IF($B805 &lt;&gt; "",VLOOKUP(MID(B805,3,5),'Recyclabilité Prod Matx'!C:F,4,FALSE), "")</f>
        <v/>
      </c>
      <c r="F805" s="12" t="str">
        <f>IF($B805 &lt;&gt; "", IF(C805="Totale","",IF(D805 = 0, "", VLOOKUP(D805,'Cond Compo'!A:B,2,FALSE))),"")</f>
        <v/>
      </c>
      <c r="G805" s="28"/>
      <c r="H805" s="11" t="str">
        <f xml:space="preserve"> IF(C805="Totale",2,IF($G805 &lt;&gt; "", IF(D805 = "E",MATCH(G805, 'Cond Compo'!D$16:D$18, 0), MATCH(G805, 'Cond Compo'!C$16:C$19, 0)), ""))</f>
        <v/>
      </c>
      <c r="I805" s="12" t="str">
        <f>IF($E805 &lt;&gt; "", IF(E805 = 0, "", VLOOKUP(E805,'Cond Perturbation'!A:B,2,FALSE)),"")</f>
        <v/>
      </c>
      <c r="J805" s="28"/>
      <c r="K805" s="29" t="str">
        <f>IF($B805 &lt;&gt; "", IF(C805="Oui",IF(H805=1,IF(E805=0,Résultat!G$8,IF(J805="No",Résultat!$G$8,Résultat!$G$7)),IF(H805=2,IF(E805=0,Résultat!G$9,IF(J805="No",Résultat!$G$9,Résultat!$G$7)),Résultat!$G$7)),IF(C805 = "Totale", IF(H805=1,IF(E805=0,Résultat!G$8,IF(J805="No",Résultat!$G$9,Résultat!$G$7)),IF(H805=2,IF(E805=0,Résultat!G$9,IF(J805="No",Résultat!$G$9,Résultat!$G$7)),Résultat!$G$7)),Résultat!$G$7)), "")</f>
        <v/>
      </c>
    </row>
    <row r="806" spans="1:11" ht="20.100000000000001" customHeight="1">
      <c r="A806" s="26"/>
      <c r="B806" s="27"/>
      <c r="C806" s="11" t="str">
        <f>IF($B806 &lt;&gt; "",VLOOKUP(MID(B806,3,5),'Recyclabilité Prod Matx'!C:F,2,FALSE), "")</f>
        <v/>
      </c>
      <c r="D806" s="11" t="str">
        <f>IF($B806 &lt;&gt; "",VLOOKUP(MID(B806,3,5),'Recyclabilité Prod Matx'!C:F,3,FALSE),"")</f>
        <v/>
      </c>
      <c r="E806" s="11" t="str">
        <f>IF($B806 &lt;&gt; "",VLOOKUP(MID(B806,3,5),'Recyclabilité Prod Matx'!C:F,4,FALSE), "")</f>
        <v/>
      </c>
      <c r="F806" s="12" t="str">
        <f>IF($B806 &lt;&gt; "", IF(C806="Totale","",IF(D806 = 0, "", VLOOKUP(D806,'Cond Compo'!A:B,2,FALSE))),"")</f>
        <v/>
      </c>
      <c r="G806" s="28"/>
      <c r="H806" s="11" t="str">
        <f xml:space="preserve"> IF(C806="Totale",2,IF($G806 &lt;&gt; "", IF(D806 = "E",MATCH(G806, 'Cond Compo'!D$16:D$18, 0), MATCH(G806, 'Cond Compo'!C$16:C$19, 0)), ""))</f>
        <v/>
      </c>
      <c r="I806" s="12" t="str">
        <f>IF($E806 &lt;&gt; "", IF(E806 = 0, "", VLOOKUP(E806,'Cond Perturbation'!A:B,2,FALSE)),"")</f>
        <v/>
      </c>
      <c r="J806" s="28"/>
      <c r="K806" s="29" t="str">
        <f>IF($B806 &lt;&gt; "", IF(C806="Oui",IF(H806=1,IF(E806=0,Résultat!G$8,IF(J806="No",Résultat!$G$8,Résultat!$G$7)),IF(H806=2,IF(E806=0,Résultat!G$9,IF(J806="No",Résultat!$G$9,Résultat!$G$7)),Résultat!$G$7)),IF(C806 = "Totale", IF(H806=1,IF(E806=0,Résultat!G$8,IF(J806="No",Résultat!$G$9,Résultat!$G$7)),IF(H806=2,IF(E806=0,Résultat!G$9,IF(J806="No",Résultat!$G$9,Résultat!$G$7)),Résultat!$G$7)),Résultat!$G$7)), "")</f>
        <v/>
      </c>
    </row>
    <row r="807" spans="1:11" ht="20.100000000000001" customHeight="1">
      <c r="A807" s="26"/>
      <c r="B807" s="27"/>
      <c r="C807" s="11" t="str">
        <f>IF($B807 &lt;&gt; "",VLOOKUP(MID(B807,3,5),'Recyclabilité Prod Matx'!C:F,2,FALSE), "")</f>
        <v/>
      </c>
      <c r="D807" s="11" t="str">
        <f>IF($B807 &lt;&gt; "",VLOOKUP(MID(B807,3,5),'Recyclabilité Prod Matx'!C:F,3,FALSE),"")</f>
        <v/>
      </c>
      <c r="E807" s="11" t="str">
        <f>IF($B807 &lt;&gt; "",VLOOKUP(MID(B807,3,5),'Recyclabilité Prod Matx'!C:F,4,FALSE), "")</f>
        <v/>
      </c>
      <c r="F807" s="12" t="str">
        <f>IF($B807 &lt;&gt; "", IF(C807="Totale","",IF(D807 = 0, "", VLOOKUP(D807,'Cond Compo'!A:B,2,FALSE))),"")</f>
        <v/>
      </c>
      <c r="G807" s="28"/>
      <c r="H807" s="11" t="str">
        <f xml:space="preserve"> IF(C807="Totale",2,IF($G807 &lt;&gt; "", IF(D807 = "E",MATCH(G807, 'Cond Compo'!D$16:D$18, 0), MATCH(G807, 'Cond Compo'!C$16:C$19, 0)), ""))</f>
        <v/>
      </c>
      <c r="I807" s="12" t="str">
        <f>IF($E807 &lt;&gt; "", IF(E807 = 0, "", VLOOKUP(E807,'Cond Perturbation'!A:B,2,FALSE)),"")</f>
        <v/>
      </c>
      <c r="J807" s="28"/>
      <c r="K807" s="29" t="str">
        <f>IF($B807 &lt;&gt; "", IF(C807="Oui",IF(H807=1,IF(E807=0,Résultat!G$8,IF(J807="No",Résultat!$G$8,Résultat!$G$7)),IF(H807=2,IF(E807=0,Résultat!G$9,IF(J807="No",Résultat!$G$9,Résultat!$G$7)),Résultat!$G$7)),IF(C807 = "Totale", IF(H807=1,IF(E807=0,Résultat!G$8,IF(J807="No",Résultat!$G$9,Résultat!$G$7)),IF(H807=2,IF(E807=0,Résultat!G$9,IF(J807="No",Résultat!$G$9,Résultat!$G$7)),Résultat!$G$7)),Résultat!$G$7)), "")</f>
        <v/>
      </c>
    </row>
    <row r="808" spans="1:11" ht="20.100000000000001" customHeight="1">
      <c r="A808" s="26"/>
      <c r="B808" s="27"/>
      <c r="C808" s="11" t="str">
        <f>IF($B808 &lt;&gt; "",VLOOKUP(MID(B808,3,5),'Recyclabilité Prod Matx'!C:F,2,FALSE), "")</f>
        <v/>
      </c>
      <c r="D808" s="11" t="str">
        <f>IF($B808 &lt;&gt; "",VLOOKUP(MID(B808,3,5),'Recyclabilité Prod Matx'!C:F,3,FALSE),"")</f>
        <v/>
      </c>
      <c r="E808" s="11" t="str">
        <f>IF($B808 &lt;&gt; "",VLOOKUP(MID(B808,3,5),'Recyclabilité Prod Matx'!C:F,4,FALSE), "")</f>
        <v/>
      </c>
      <c r="F808" s="12" t="str">
        <f>IF($B808 &lt;&gt; "", IF(C808="Totale","",IF(D808 = 0, "", VLOOKUP(D808,'Cond Compo'!A:B,2,FALSE))),"")</f>
        <v/>
      </c>
      <c r="G808" s="28"/>
      <c r="H808" s="11" t="str">
        <f xml:space="preserve"> IF(C808="Totale",2,IF($G808 &lt;&gt; "", IF(D808 = "E",MATCH(G808, 'Cond Compo'!D$16:D$18, 0), MATCH(G808, 'Cond Compo'!C$16:C$19, 0)), ""))</f>
        <v/>
      </c>
      <c r="I808" s="12" t="str">
        <f>IF($E808 &lt;&gt; "", IF(E808 = 0, "", VLOOKUP(E808,'Cond Perturbation'!A:B,2,FALSE)),"")</f>
        <v/>
      </c>
      <c r="J808" s="28"/>
      <c r="K808" s="29" t="str">
        <f>IF($B808 &lt;&gt; "", IF(C808="Oui",IF(H808=1,IF(E808=0,Résultat!G$8,IF(J808="No",Résultat!$G$8,Résultat!$G$7)),IF(H808=2,IF(E808=0,Résultat!G$9,IF(J808="No",Résultat!$G$9,Résultat!$G$7)),Résultat!$G$7)),IF(C808 = "Totale", IF(H808=1,IF(E808=0,Résultat!G$8,IF(J808="No",Résultat!$G$9,Résultat!$G$7)),IF(H808=2,IF(E808=0,Résultat!G$9,IF(J808="No",Résultat!$G$9,Résultat!$G$7)),Résultat!$G$7)),Résultat!$G$7)), "")</f>
        <v/>
      </c>
    </row>
    <row r="809" spans="1:11" ht="20.100000000000001" customHeight="1">
      <c r="A809" s="26"/>
      <c r="B809" s="27"/>
      <c r="C809" s="11" t="str">
        <f>IF($B809 &lt;&gt; "",VLOOKUP(MID(B809,3,5),'Recyclabilité Prod Matx'!C:F,2,FALSE), "")</f>
        <v/>
      </c>
      <c r="D809" s="11" t="str">
        <f>IF($B809 &lt;&gt; "",VLOOKUP(MID(B809,3,5),'Recyclabilité Prod Matx'!C:F,3,FALSE),"")</f>
        <v/>
      </c>
      <c r="E809" s="11" t="str">
        <f>IF($B809 &lt;&gt; "",VLOOKUP(MID(B809,3,5),'Recyclabilité Prod Matx'!C:F,4,FALSE), "")</f>
        <v/>
      </c>
      <c r="F809" s="12" t="str">
        <f>IF($B809 &lt;&gt; "", IF(C809="Totale","",IF(D809 = 0, "", VLOOKUP(D809,'Cond Compo'!A:B,2,FALSE))),"")</f>
        <v/>
      </c>
      <c r="G809" s="28"/>
      <c r="H809" s="11" t="str">
        <f xml:space="preserve"> IF(C809="Totale",2,IF($G809 &lt;&gt; "", IF(D809 = "E",MATCH(G809, 'Cond Compo'!D$16:D$18, 0), MATCH(G809, 'Cond Compo'!C$16:C$19, 0)), ""))</f>
        <v/>
      </c>
      <c r="I809" s="12" t="str">
        <f>IF($E809 &lt;&gt; "", IF(E809 = 0, "", VLOOKUP(E809,'Cond Perturbation'!A:B,2,FALSE)),"")</f>
        <v/>
      </c>
      <c r="J809" s="28"/>
      <c r="K809" s="29" t="str">
        <f>IF($B809 &lt;&gt; "", IF(C809="Oui",IF(H809=1,IF(E809=0,Résultat!G$8,IF(J809="No",Résultat!$G$8,Résultat!$G$7)),IF(H809=2,IF(E809=0,Résultat!G$9,IF(J809="No",Résultat!$G$9,Résultat!$G$7)),Résultat!$G$7)),IF(C809 = "Totale", IF(H809=1,IF(E809=0,Résultat!G$8,IF(J809="No",Résultat!$G$9,Résultat!$G$7)),IF(H809=2,IF(E809=0,Résultat!G$9,IF(J809="No",Résultat!$G$9,Résultat!$G$7)),Résultat!$G$7)),Résultat!$G$7)), "")</f>
        <v/>
      </c>
    </row>
    <row r="810" spans="1:11" ht="20.100000000000001" customHeight="1">
      <c r="A810" s="26"/>
      <c r="B810" s="27"/>
      <c r="C810" s="11" t="str">
        <f>IF($B810 &lt;&gt; "",VLOOKUP(MID(B810,3,5),'Recyclabilité Prod Matx'!C:F,2,FALSE), "")</f>
        <v/>
      </c>
      <c r="D810" s="11" t="str">
        <f>IF($B810 &lt;&gt; "",VLOOKUP(MID(B810,3,5),'Recyclabilité Prod Matx'!C:F,3,FALSE),"")</f>
        <v/>
      </c>
      <c r="E810" s="11" t="str">
        <f>IF($B810 &lt;&gt; "",VLOOKUP(MID(B810,3,5),'Recyclabilité Prod Matx'!C:F,4,FALSE), "")</f>
        <v/>
      </c>
      <c r="F810" s="12" t="str">
        <f>IF($B810 &lt;&gt; "", IF(C810="Totale","",IF(D810 = 0, "", VLOOKUP(D810,'Cond Compo'!A:B,2,FALSE))),"")</f>
        <v/>
      </c>
      <c r="G810" s="28"/>
      <c r="H810" s="11" t="str">
        <f xml:space="preserve"> IF(C810="Totale",2,IF($G810 &lt;&gt; "", IF(D810 = "E",MATCH(G810, 'Cond Compo'!D$16:D$18, 0), MATCH(G810, 'Cond Compo'!C$16:C$19, 0)), ""))</f>
        <v/>
      </c>
      <c r="I810" s="12" t="str">
        <f>IF($E810 &lt;&gt; "", IF(E810 = 0, "", VLOOKUP(E810,'Cond Perturbation'!A:B,2,FALSE)),"")</f>
        <v/>
      </c>
      <c r="J810" s="28"/>
      <c r="K810" s="29" t="str">
        <f>IF($B810 &lt;&gt; "", IF(C810="Oui",IF(H810=1,IF(E810=0,Résultat!G$8,IF(J810="No",Résultat!$G$8,Résultat!$G$7)),IF(H810=2,IF(E810=0,Résultat!G$9,IF(J810="No",Résultat!$G$9,Résultat!$G$7)),Résultat!$G$7)),IF(C810 = "Totale", IF(H810=1,IF(E810=0,Résultat!G$8,IF(J810="No",Résultat!$G$9,Résultat!$G$7)),IF(H810=2,IF(E810=0,Résultat!G$9,IF(J810="No",Résultat!$G$9,Résultat!$G$7)),Résultat!$G$7)),Résultat!$G$7)), "")</f>
        <v/>
      </c>
    </row>
    <row r="811" spans="1:11" ht="20.100000000000001" customHeight="1">
      <c r="A811" s="26"/>
      <c r="B811" s="27"/>
      <c r="C811" s="11" t="str">
        <f>IF($B811 &lt;&gt; "",VLOOKUP(MID(B811,3,5),'Recyclabilité Prod Matx'!C:F,2,FALSE), "")</f>
        <v/>
      </c>
      <c r="D811" s="11" t="str">
        <f>IF($B811 &lt;&gt; "",VLOOKUP(MID(B811,3,5),'Recyclabilité Prod Matx'!C:F,3,FALSE),"")</f>
        <v/>
      </c>
      <c r="E811" s="11" t="str">
        <f>IF($B811 &lt;&gt; "",VLOOKUP(MID(B811,3,5),'Recyclabilité Prod Matx'!C:F,4,FALSE), "")</f>
        <v/>
      </c>
      <c r="F811" s="12" t="str">
        <f>IF($B811 &lt;&gt; "", IF(C811="Totale","",IF(D811 = 0, "", VLOOKUP(D811,'Cond Compo'!A:B,2,FALSE))),"")</f>
        <v/>
      </c>
      <c r="G811" s="28"/>
      <c r="H811" s="11" t="str">
        <f xml:space="preserve"> IF(C811="Totale",2,IF($G811 &lt;&gt; "", IF(D811 = "E",MATCH(G811, 'Cond Compo'!D$16:D$18, 0), MATCH(G811, 'Cond Compo'!C$16:C$19, 0)), ""))</f>
        <v/>
      </c>
      <c r="I811" s="12" t="str">
        <f>IF($E811 &lt;&gt; "", IF(E811 = 0, "", VLOOKUP(E811,'Cond Perturbation'!A:B,2,FALSE)),"")</f>
        <v/>
      </c>
      <c r="J811" s="28"/>
      <c r="K811" s="29" t="str">
        <f>IF($B811 &lt;&gt; "", IF(C811="Oui",IF(H811=1,IF(E811=0,Résultat!G$8,IF(J811="No",Résultat!$G$8,Résultat!$G$7)),IF(H811=2,IF(E811=0,Résultat!G$9,IF(J811="No",Résultat!$G$9,Résultat!$G$7)),Résultat!$G$7)),IF(C811 = "Totale", IF(H811=1,IF(E811=0,Résultat!G$8,IF(J811="No",Résultat!$G$9,Résultat!$G$7)),IF(H811=2,IF(E811=0,Résultat!G$9,IF(J811="No",Résultat!$G$9,Résultat!$G$7)),Résultat!$G$7)),Résultat!$G$7)), "")</f>
        <v/>
      </c>
    </row>
    <row r="812" spans="1:11" ht="20.100000000000001" customHeight="1">
      <c r="A812" s="26"/>
      <c r="B812" s="27"/>
      <c r="C812" s="11" t="str">
        <f>IF($B812 &lt;&gt; "",VLOOKUP(MID(B812,3,5),'Recyclabilité Prod Matx'!C:F,2,FALSE), "")</f>
        <v/>
      </c>
      <c r="D812" s="11" t="str">
        <f>IF($B812 &lt;&gt; "",VLOOKUP(MID(B812,3,5),'Recyclabilité Prod Matx'!C:F,3,FALSE),"")</f>
        <v/>
      </c>
      <c r="E812" s="11" t="str">
        <f>IF($B812 &lt;&gt; "",VLOOKUP(MID(B812,3,5),'Recyclabilité Prod Matx'!C:F,4,FALSE), "")</f>
        <v/>
      </c>
      <c r="F812" s="12" t="str">
        <f>IF($B812 &lt;&gt; "", IF(C812="Totale","",IF(D812 = 0, "", VLOOKUP(D812,'Cond Compo'!A:B,2,FALSE))),"")</f>
        <v/>
      </c>
      <c r="G812" s="28"/>
      <c r="H812" s="11" t="str">
        <f xml:space="preserve"> IF(C812="Totale",2,IF($G812 &lt;&gt; "", IF(D812 = "E",MATCH(G812, 'Cond Compo'!D$16:D$18, 0), MATCH(G812, 'Cond Compo'!C$16:C$19, 0)), ""))</f>
        <v/>
      </c>
      <c r="I812" s="12" t="str">
        <f>IF($E812 &lt;&gt; "", IF(E812 = 0, "", VLOOKUP(E812,'Cond Perturbation'!A:B,2,FALSE)),"")</f>
        <v/>
      </c>
      <c r="J812" s="28"/>
      <c r="K812" s="29" t="str">
        <f>IF($B812 &lt;&gt; "", IF(C812="Oui",IF(H812=1,IF(E812=0,Résultat!G$8,IF(J812="No",Résultat!$G$8,Résultat!$G$7)),IF(H812=2,IF(E812=0,Résultat!G$9,IF(J812="No",Résultat!$G$9,Résultat!$G$7)),Résultat!$G$7)),IF(C812 = "Totale", IF(H812=1,IF(E812=0,Résultat!G$8,IF(J812="No",Résultat!$G$9,Résultat!$G$7)),IF(H812=2,IF(E812=0,Résultat!G$9,IF(J812="No",Résultat!$G$9,Résultat!$G$7)),Résultat!$G$7)),Résultat!$G$7)), "")</f>
        <v/>
      </c>
    </row>
    <row r="813" spans="1:11" ht="20.100000000000001" customHeight="1">
      <c r="A813" s="26"/>
      <c r="B813" s="27"/>
      <c r="C813" s="11" t="str">
        <f>IF($B813 &lt;&gt; "",VLOOKUP(MID(B813,3,5),'Recyclabilité Prod Matx'!C:F,2,FALSE), "")</f>
        <v/>
      </c>
      <c r="D813" s="11" t="str">
        <f>IF($B813 &lt;&gt; "",VLOOKUP(MID(B813,3,5),'Recyclabilité Prod Matx'!C:F,3,FALSE),"")</f>
        <v/>
      </c>
      <c r="E813" s="11" t="str">
        <f>IF($B813 &lt;&gt; "",VLOOKUP(MID(B813,3,5),'Recyclabilité Prod Matx'!C:F,4,FALSE), "")</f>
        <v/>
      </c>
      <c r="F813" s="12" t="str">
        <f>IF($B813 &lt;&gt; "", IF(C813="Totale","",IF(D813 = 0, "", VLOOKUP(D813,'Cond Compo'!A:B,2,FALSE))),"")</f>
        <v/>
      </c>
      <c r="G813" s="28"/>
      <c r="H813" s="11" t="str">
        <f xml:space="preserve"> IF(C813="Totale",2,IF($G813 &lt;&gt; "", IF(D813 = "E",MATCH(G813, 'Cond Compo'!D$16:D$18, 0), MATCH(G813, 'Cond Compo'!C$16:C$19, 0)), ""))</f>
        <v/>
      </c>
      <c r="I813" s="12" t="str">
        <f>IF($E813 &lt;&gt; "", IF(E813 = 0, "", VLOOKUP(E813,'Cond Perturbation'!A:B,2,FALSE)),"")</f>
        <v/>
      </c>
      <c r="J813" s="28"/>
      <c r="K813" s="29" t="str">
        <f>IF($B813 &lt;&gt; "", IF(C813="Oui",IF(H813=1,IF(E813=0,Résultat!G$8,IF(J813="No",Résultat!$G$8,Résultat!$G$7)),IF(H813=2,IF(E813=0,Résultat!G$9,IF(J813="No",Résultat!$G$9,Résultat!$G$7)),Résultat!$G$7)),IF(C813 = "Totale", IF(H813=1,IF(E813=0,Résultat!G$8,IF(J813="No",Résultat!$G$9,Résultat!$G$7)),IF(H813=2,IF(E813=0,Résultat!G$9,IF(J813="No",Résultat!$G$9,Résultat!$G$7)),Résultat!$G$7)),Résultat!$G$7)), "")</f>
        <v/>
      </c>
    </row>
    <row r="814" spans="1:11" ht="20.100000000000001" customHeight="1">
      <c r="A814" s="26"/>
      <c r="B814" s="27"/>
      <c r="C814" s="11" t="str">
        <f>IF($B814 &lt;&gt; "",VLOOKUP(MID(B814,3,5),'Recyclabilité Prod Matx'!C:F,2,FALSE), "")</f>
        <v/>
      </c>
      <c r="D814" s="11" t="str">
        <f>IF($B814 &lt;&gt; "",VLOOKUP(MID(B814,3,5),'Recyclabilité Prod Matx'!C:F,3,FALSE),"")</f>
        <v/>
      </c>
      <c r="E814" s="11" t="str">
        <f>IF($B814 &lt;&gt; "",VLOOKUP(MID(B814,3,5),'Recyclabilité Prod Matx'!C:F,4,FALSE), "")</f>
        <v/>
      </c>
      <c r="F814" s="12" t="str">
        <f>IF($B814 &lt;&gt; "", IF(C814="Totale","",IF(D814 = 0, "", VLOOKUP(D814,'Cond Compo'!A:B,2,FALSE))),"")</f>
        <v/>
      </c>
      <c r="G814" s="28"/>
      <c r="H814" s="11" t="str">
        <f xml:space="preserve"> IF(C814="Totale",2,IF($G814 &lt;&gt; "", IF(D814 = "E",MATCH(G814, 'Cond Compo'!D$16:D$18, 0), MATCH(G814, 'Cond Compo'!C$16:C$19, 0)), ""))</f>
        <v/>
      </c>
      <c r="I814" s="12" t="str">
        <f>IF($E814 &lt;&gt; "", IF(E814 = 0, "", VLOOKUP(E814,'Cond Perturbation'!A:B,2,FALSE)),"")</f>
        <v/>
      </c>
      <c r="J814" s="28"/>
      <c r="K814" s="29" t="str">
        <f>IF($B814 &lt;&gt; "", IF(C814="Oui",IF(H814=1,IF(E814=0,Résultat!G$8,IF(J814="No",Résultat!$G$8,Résultat!$G$7)),IF(H814=2,IF(E814=0,Résultat!G$9,IF(J814="No",Résultat!$G$9,Résultat!$G$7)),Résultat!$G$7)),IF(C814 = "Totale", IF(H814=1,IF(E814=0,Résultat!G$8,IF(J814="No",Résultat!$G$9,Résultat!$G$7)),IF(H814=2,IF(E814=0,Résultat!G$9,IF(J814="No",Résultat!$G$9,Résultat!$G$7)),Résultat!$G$7)),Résultat!$G$7)), "")</f>
        <v/>
      </c>
    </row>
    <row r="815" spans="1:11" ht="20.100000000000001" customHeight="1">
      <c r="A815" s="26"/>
      <c r="B815" s="27"/>
      <c r="C815" s="11" t="str">
        <f>IF($B815 &lt;&gt; "",VLOOKUP(MID(B815,3,5),'Recyclabilité Prod Matx'!C:F,2,FALSE), "")</f>
        <v/>
      </c>
      <c r="D815" s="11" t="str">
        <f>IF($B815 &lt;&gt; "",VLOOKUP(MID(B815,3,5),'Recyclabilité Prod Matx'!C:F,3,FALSE),"")</f>
        <v/>
      </c>
      <c r="E815" s="11" t="str">
        <f>IF($B815 &lt;&gt; "",VLOOKUP(MID(B815,3,5),'Recyclabilité Prod Matx'!C:F,4,FALSE), "")</f>
        <v/>
      </c>
      <c r="F815" s="12" t="str">
        <f>IF($B815 &lt;&gt; "", IF(C815="Totale","",IF(D815 = 0, "", VLOOKUP(D815,'Cond Compo'!A:B,2,FALSE))),"")</f>
        <v/>
      </c>
      <c r="G815" s="28"/>
      <c r="H815" s="11" t="str">
        <f xml:space="preserve"> IF(C815="Totale",2,IF($G815 &lt;&gt; "", IF(D815 = "E",MATCH(G815, 'Cond Compo'!D$16:D$18, 0), MATCH(G815, 'Cond Compo'!C$16:C$19, 0)), ""))</f>
        <v/>
      </c>
      <c r="I815" s="12" t="str">
        <f>IF($E815 &lt;&gt; "", IF(E815 = 0, "", VLOOKUP(E815,'Cond Perturbation'!A:B,2,FALSE)),"")</f>
        <v/>
      </c>
      <c r="J815" s="28"/>
      <c r="K815" s="29" t="str">
        <f>IF($B815 &lt;&gt; "", IF(C815="Oui",IF(H815=1,IF(E815=0,Résultat!G$8,IF(J815="No",Résultat!$G$8,Résultat!$G$7)),IF(H815=2,IF(E815=0,Résultat!G$9,IF(J815="No",Résultat!$G$9,Résultat!$G$7)),Résultat!$G$7)),IF(C815 = "Totale", IF(H815=1,IF(E815=0,Résultat!G$8,IF(J815="No",Résultat!$G$9,Résultat!$G$7)),IF(H815=2,IF(E815=0,Résultat!G$9,IF(J815="No",Résultat!$G$9,Résultat!$G$7)),Résultat!$G$7)),Résultat!$G$7)), "")</f>
        <v/>
      </c>
    </row>
    <row r="816" spans="1:11" ht="20.100000000000001" customHeight="1">
      <c r="A816" s="26"/>
      <c r="B816" s="27"/>
      <c r="C816" s="11" t="str">
        <f>IF($B816 &lt;&gt; "",VLOOKUP(MID(B816,3,5),'Recyclabilité Prod Matx'!C:F,2,FALSE), "")</f>
        <v/>
      </c>
      <c r="D816" s="11" t="str">
        <f>IF($B816 &lt;&gt; "",VLOOKUP(MID(B816,3,5),'Recyclabilité Prod Matx'!C:F,3,FALSE),"")</f>
        <v/>
      </c>
      <c r="E816" s="11" t="str">
        <f>IF($B816 &lt;&gt; "",VLOOKUP(MID(B816,3,5),'Recyclabilité Prod Matx'!C:F,4,FALSE), "")</f>
        <v/>
      </c>
      <c r="F816" s="12" t="str">
        <f>IF($B816 &lt;&gt; "", IF(C816="Totale","",IF(D816 = 0, "", VLOOKUP(D816,'Cond Compo'!A:B,2,FALSE))),"")</f>
        <v/>
      </c>
      <c r="G816" s="28"/>
      <c r="H816" s="11" t="str">
        <f xml:space="preserve"> IF(C816="Totale",2,IF($G816 &lt;&gt; "", IF(D816 = "E",MATCH(G816, 'Cond Compo'!D$16:D$18, 0), MATCH(G816, 'Cond Compo'!C$16:C$19, 0)), ""))</f>
        <v/>
      </c>
      <c r="I816" s="12" t="str">
        <f>IF($E816 &lt;&gt; "", IF(E816 = 0, "", VLOOKUP(E816,'Cond Perturbation'!A:B,2,FALSE)),"")</f>
        <v/>
      </c>
      <c r="J816" s="28"/>
      <c r="K816" s="29" t="str">
        <f>IF($B816 &lt;&gt; "", IF(C816="Oui",IF(H816=1,IF(E816=0,Résultat!G$8,IF(J816="No",Résultat!$G$8,Résultat!$G$7)),IF(H816=2,IF(E816=0,Résultat!G$9,IF(J816="No",Résultat!$G$9,Résultat!$G$7)),Résultat!$G$7)),IF(C816 = "Totale", IF(H816=1,IF(E816=0,Résultat!G$8,IF(J816="No",Résultat!$G$9,Résultat!$G$7)),IF(H816=2,IF(E816=0,Résultat!G$9,IF(J816="No",Résultat!$G$9,Résultat!$G$7)),Résultat!$G$7)),Résultat!$G$7)), "")</f>
        <v/>
      </c>
    </row>
    <row r="817" spans="1:11" ht="20.100000000000001" customHeight="1">
      <c r="A817" s="26"/>
      <c r="B817" s="27"/>
      <c r="C817" s="11" t="str">
        <f>IF($B817 &lt;&gt; "",VLOOKUP(MID(B817,3,5),'Recyclabilité Prod Matx'!C:F,2,FALSE), "")</f>
        <v/>
      </c>
      <c r="D817" s="11" t="str">
        <f>IF($B817 &lt;&gt; "",VLOOKUP(MID(B817,3,5),'Recyclabilité Prod Matx'!C:F,3,FALSE),"")</f>
        <v/>
      </c>
      <c r="E817" s="11" t="str">
        <f>IF($B817 &lt;&gt; "",VLOOKUP(MID(B817,3,5),'Recyclabilité Prod Matx'!C:F,4,FALSE), "")</f>
        <v/>
      </c>
      <c r="F817" s="12" t="str">
        <f>IF($B817 &lt;&gt; "", IF(C817="Totale","",IF(D817 = 0, "", VLOOKUP(D817,'Cond Compo'!A:B,2,FALSE))),"")</f>
        <v/>
      </c>
      <c r="G817" s="28"/>
      <c r="H817" s="11" t="str">
        <f xml:space="preserve"> IF(C817="Totale",2,IF($G817 &lt;&gt; "", IF(D817 = "E",MATCH(G817, 'Cond Compo'!D$16:D$18, 0), MATCH(G817, 'Cond Compo'!C$16:C$19, 0)), ""))</f>
        <v/>
      </c>
      <c r="I817" s="12" t="str">
        <f>IF($E817 &lt;&gt; "", IF(E817 = 0, "", VLOOKUP(E817,'Cond Perturbation'!A:B,2,FALSE)),"")</f>
        <v/>
      </c>
      <c r="J817" s="28"/>
      <c r="K817" s="29" t="str">
        <f>IF($B817 &lt;&gt; "", IF(C817="Oui",IF(H817=1,IF(E817=0,Résultat!G$8,IF(J817="No",Résultat!$G$8,Résultat!$G$7)),IF(H817=2,IF(E817=0,Résultat!G$9,IF(J817="No",Résultat!$G$9,Résultat!$G$7)),Résultat!$G$7)),IF(C817 = "Totale", IF(H817=1,IF(E817=0,Résultat!G$8,IF(J817="No",Résultat!$G$9,Résultat!$G$7)),IF(H817=2,IF(E817=0,Résultat!G$9,IF(J817="No",Résultat!$G$9,Résultat!$G$7)),Résultat!$G$7)),Résultat!$G$7)), "")</f>
        <v/>
      </c>
    </row>
    <row r="818" spans="1:11" ht="20.100000000000001" customHeight="1">
      <c r="A818" s="26"/>
      <c r="B818" s="27"/>
      <c r="C818" s="11" t="str">
        <f>IF($B818 &lt;&gt; "",VLOOKUP(MID(B818,3,5),'Recyclabilité Prod Matx'!C:F,2,FALSE), "")</f>
        <v/>
      </c>
      <c r="D818" s="11" t="str">
        <f>IF($B818 &lt;&gt; "",VLOOKUP(MID(B818,3,5),'Recyclabilité Prod Matx'!C:F,3,FALSE),"")</f>
        <v/>
      </c>
      <c r="E818" s="11" t="str">
        <f>IF($B818 &lt;&gt; "",VLOOKUP(MID(B818,3,5),'Recyclabilité Prod Matx'!C:F,4,FALSE), "")</f>
        <v/>
      </c>
      <c r="F818" s="12" t="str">
        <f>IF($B818 &lt;&gt; "", IF(C818="Totale","",IF(D818 = 0, "", VLOOKUP(D818,'Cond Compo'!A:B,2,FALSE))),"")</f>
        <v/>
      </c>
      <c r="G818" s="28"/>
      <c r="H818" s="11" t="str">
        <f xml:space="preserve"> IF(C818="Totale",2,IF($G818 &lt;&gt; "", IF(D818 = "E",MATCH(G818, 'Cond Compo'!D$16:D$18, 0), MATCH(G818, 'Cond Compo'!C$16:C$19, 0)), ""))</f>
        <v/>
      </c>
      <c r="I818" s="12" t="str">
        <f>IF($E818 &lt;&gt; "", IF(E818 = 0, "", VLOOKUP(E818,'Cond Perturbation'!A:B,2,FALSE)),"")</f>
        <v/>
      </c>
      <c r="J818" s="28"/>
      <c r="K818" s="29" t="str">
        <f>IF($B818 &lt;&gt; "", IF(C818="Oui",IF(H818=1,IF(E818=0,Résultat!G$8,IF(J818="No",Résultat!$G$8,Résultat!$G$7)),IF(H818=2,IF(E818=0,Résultat!G$9,IF(J818="No",Résultat!$G$9,Résultat!$G$7)),Résultat!$G$7)),IF(C818 = "Totale", IF(H818=1,IF(E818=0,Résultat!G$8,IF(J818="No",Résultat!$G$9,Résultat!$G$7)),IF(H818=2,IF(E818=0,Résultat!G$9,IF(J818="No",Résultat!$G$9,Résultat!$G$7)),Résultat!$G$7)),Résultat!$G$7)), "")</f>
        <v/>
      </c>
    </row>
    <row r="819" spans="1:11" ht="20.100000000000001" customHeight="1">
      <c r="A819" s="26"/>
      <c r="B819" s="27"/>
      <c r="C819" s="11" t="str">
        <f>IF($B819 &lt;&gt; "",VLOOKUP(MID(B819,3,5),'Recyclabilité Prod Matx'!C:F,2,FALSE), "")</f>
        <v/>
      </c>
      <c r="D819" s="11" t="str">
        <f>IF($B819 &lt;&gt; "",VLOOKUP(MID(B819,3,5),'Recyclabilité Prod Matx'!C:F,3,FALSE),"")</f>
        <v/>
      </c>
      <c r="E819" s="11" t="str">
        <f>IF($B819 &lt;&gt; "",VLOOKUP(MID(B819,3,5),'Recyclabilité Prod Matx'!C:F,4,FALSE), "")</f>
        <v/>
      </c>
      <c r="F819" s="12" t="str">
        <f>IF($B819 &lt;&gt; "", IF(C819="Totale","",IF(D819 = 0, "", VLOOKUP(D819,'Cond Compo'!A:B,2,FALSE))),"")</f>
        <v/>
      </c>
      <c r="G819" s="28"/>
      <c r="H819" s="11" t="str">
        <f xml:space="preserve"> IF(C819="Totale",2,IF($G819 &lt;&gt; "", IF(D819 = "E",MATCH(G819, 'Cond Compo'!D$16:D$18, 0), MATCH(G819, 'Cond Compo'!C$16:C$19, 0)), ""))</f>
        <v/>
      </c>
      <c r="I819" s="12" t="str">
        <f>IF($E819 &lt;&gt; "", IF(E819 = 0, "", VLOOKUP(E819,'Cond Perturbation'!A:B,2,FALSE)),"")</f>
        <v/>
      </c>
      <c r="J819" s="28"/>
      <c r="K819" s="29" t="str">
        <f>IF($B819 &lt;&gt; "", IF(C819="Oui",IF(H819=1,IF(E819=0,Résultat!G$8,IF(J819="No",Résultat!$G$8,Résultat!$G$7)),IF(H819=2,IF(E819=0,Résultat!G$9,IF(J819="No",Résultat!$G$9,Résultat!$G$7)),Résultat!$G$7)),IF(C819 = "Totale", IF(H819=1,IF(E819=0,Résultat!G$8,IF(J819="No",Résultat!$G$9,Résultat!$G$7)),IF(H819=2,IF(E819=0,Résultat!G$9,IF(J819="No",Résultat!$G$9,Résultat!$G$7)),Résultat!$G$7)),Résultat!$G$7)), "")</f>
        <v/>
      </c>
    </row>
    <row r="820" spans="1:11" ht="20.100000000000001" customHeight="1">
      <c r="A820" s="26"/>
      <c r="B820" s="27"/>
      <c r="C820" s="11" t="str">
        <f>IF($B820 &lt;&gt; "",VLOOKUP(MID(B820,3,5),'Recyclabilité Prod Matx'!C:F,2,FALSE), "")</f>
        <v/>
      </c>
      <c r="D820" s="11" t="str">
        <f>IF($B820 &lt;&gt; "",VLOOKUP(MID(B820,3,5),'Recyclabilité Prod Matx'!C:F,3,FALSE),"")</f>
        <v/>
      </c>
      <c r="E820" s="11" t="str">
        <f>IF($B820 &lt;&gt; "",VLOOKUP(MID(B820,3,5),'Recyclabilité Prod Matx'!C:F,4,FALSE), "")</f>
        <v/>
      </c>
      <c r="F820" s="12" t="str">
        <f>IF($B820 &lt;&gt; "", IF(C820="Totale","",IF(D820 = 0, "", VLOOKUP(D820,'Cond Compo'!A:B,2,FALSE))),"")</f>
        <v/>
      </c>
      <c r="G820" s="28"/>
      <c r="H820" s="11" t="str">
        <f xml:space="preserve"> IF(C820="Totale",2,IF($G820 &lt;&gt; "", IF(D820 = "E",MATCH(G820, 'Cond Compo'!D$16:D$18, 0), MATCH(G820, 'Cond Compo'!C$16:C$19, 0)), ""))</f>
        <v/>
      </c>
      <c r="I820" s="12" t="str">
        <f>IF($E820 &lt;&gt; "", IF(E820 = 0, "", VLOOKUP(E820,'Cond Perturbation'!A:B,2,FALSE)),"")</f>
        <v/>
      </c>
      <c r="J820" s="28"/>
      <c r="K820" s="29" t="str">
        <f>IF($B820 &lt;&gt; "", IF(C820="Oui",IF(H820=1,IF(E820=0,Résultat!G$8,IF(J820="No",Résultat!$G$8,Résultat!$G$7)),IF(H820=2,IF(E820=0,Résultat!G$9,IF(J820="No",Résultat!$G$9,Résultat!$G$7)),Résultat!$G$7)),IF(C820 = "Totale", IF(H820=1,IF(E820=0,Résultat!G$8,IF(J820="No",Résultat!$G$9,Résultat!$G$7)),IF(H820=2,IF(E820=0,Résultat!G$9,IF(J820="No",Résultat!$G$9,Résultat!$G$7)),Résultat!$G$7)),Résultat!$G$7)), "")</f>
        <v/>
      </c>
    </row>
    <row r="821" spans="1:11" ht="20.100000000000001" customHeight="1">
      <c r="A821" s="26"/>
      <c r="B821" s="27"/>
      <c r="C821" s="11" t="str">
        <f>IF($B821 &lt;&gt; "",VLOOKUP(MID(B821,3,5),'Recyclabilité Prod Matx'!C:F,2,FALSE), "")</f>
        <v/>
      </c>
      <c r="D821" s="11" t="str">
        <f>IF($B821 &lt;&gt; "",VLOOKUP(MID(B821,3,5),'Recyclabilité Prod Matx'!C:F,3,FALSE),"")</f>
        <v/>
      </c>
      <c r="E821" s="11" t="str">
        <f>IF($B821 &lt;&gt; "",VLOOKUP(MID(B821,3,5),'Recyclabilité Prod Matx'!C:F,4,FALSE), "")</f>
        <v/>
      </c>
      <c r="F821" s="12" t="str">
        <f>IF($B821 &lt;&gt; "", IF(C821="Totale","",IF(D821 = 0, "", VLOOKUP(D821,'Cond Compo'!A:B,2,FALSE))),"")</f>
        <v/>
      </c>
      <c r="G821" s="28"/>
      <c r="H821" s="11" t="str">
        <f xml:space="preserve"> IF(C821="Totale",2,IF($G821 &lt;&gt; "", IF(D821 = "E",MATCH(G821, 'Cond Compo'!D$16:D$18, 0), MATCH(G821, 'Cond Compo'!C$16:C$19, 0)), ""))</f>
        <v/>
      </c>
      <c r="I821" s="12" t="str">
        <f>IF($E821 &lt;&gt; "", IF(E821 = 0, "", VLOOKUP(E821,'Cond Perturbation'!A:B,2,FALSE)),"")</f>
        <v/>
      </c>
      <c r="J821" s="28"/>
      <c r="K821" s="29" t="str">
        <f>IF($B821 &lt;&gt; "", IF(C821="Oui",IF(H821=1,IF(E821=0,Résultat!G$8,IF(J821="No",Résultat!$G$8,Résultat!$G$7)),IF(H821=2,IF(E821=0,Résultat!G$9,IF(J821="No",Résultat!$G$9,Résultat!$G$7)),Résultat!$G$7)),IF(C821 = "Totale", IF(H821=1,IF(E821=0,Résultat!G$8,IF(J821="No",Résultat!$G$9,Résultat!$G$7)),IF(H821=2,IF(E821=0,Résultat!G$9,IF(J821="No",Résultat!$G$9,Résultat!$G$7)),Résultat!$G$7)),Résultat!$G$7)), "")</f>
        <v/>
      </c>
    </row>
    <row r="822" spans="1:11" ht="20.100000000000001" customHeight="1">
      <c r="A822" s="26"/>
      <c r="B822" s="27"/>
      <c r="C822" s="11" t="str">
        <f>IF($B822 &lt;&gt; "",VLOOKUP(MID(B822,3,5),'Recyclabilité Prod Matx'!C:F,2,FALSE), "")</f>
        <v/>
      </c>
      <c r="D822" s="11" t="str">
        <f>IF($B822 &lt;&gt; "",VLOOKUP(MID(B822,3,5),'Recyclabilité Prod Matx'!C:F,3,FALSE),"")</f>
        <v/>
      </c>
      <c r="E822" s="11" t="str">
        <f>IF($B822 &lt;&gt; "",VLOOKUP(MID(B822,3,5),'Recyclabilité Prod Matx'!C:F,4,FALSE), "")</f>
        <v/>
      </c>
      <c r="F822" s="12" t="str">
        <f>IF($B822 &lt;&gt; "", IF(C822="Totale","",IF(D822 = 0, "", VLOOKUP(D822,'Cond Compo'!A:B,2,FALSE))),"")</f>
        <v/>
      </c>
      <c r="G822" s="28"/>
      <c r="H822" s="11" t="str">
        <f xml:space="preserve"> IF(C822="Totale",2,IF($G822 &lt;&gt; "", IF(D822 = "E",MATCH(G822, 'Cond Compo'!D$16:D$18, 0), MATCH(G822, 'Cond Compo'!C$16:C$19, 0)), ""))</f>
        <v/>
      </c>
      <c r="I822" s="12" t="str">
        <f>IF($E822 &lt;&gt; "", IF(E822 = 0, "", VLOOKUP(E822,'Cond Perturbation'!A:B,2,FALSE)),"")</f>
        <v/>
      </c>
      <c r="J822" s="28"/>
      <c r="K822" s="29" t="str">
        <f>IF($B822 &lt;&gt; "", IF(C822="Oui",IF(H822=1,IF(E822=0,Résultat!G$8,IF(J822="No",Résultat!$G$8,Résultat!$G$7)),IF(H822=2,IF(E822=0,Résultat!G$9,IF(J822="No",Résultat!$G$9,Résultat!$G$7)),Résultat!$G$7)),IF(C822 = "Totale", IF(H822=1,IF(E822=0,Résultat!G$8,IF(J822="No",Résultat!$G$9,Résultat!$G$7)),IF(H822=2,IF(E822=0,Résultat!G$9,IF(J822="No",Résultat!$G$9,Résultat!$G$7)),Résultat!$G$7)),Résultat!$G$7)), "")</f>
        <v/>
      </c>
    </row>
    <row r="823" spans="1:11" ht="20.100000000000001" customHeight="1">
      <c r="A823" s="26"/>
      <c r="B823" s="27"/>
      <c r="C823" s="11" t="str">
        <f>IF($B823 &lt;&gt; "",VLOOKUP(MID(B823,3,5),'Recyclabilité Prod Matx'!C:F,2,FALSE), "")</f>
        <v/>
      </c>
      <c r="D823" s="11" t="str">
        <f>IF($B823 &lt;&gt; "",VLOOKUP(MID(B823,3,5),'Recyclabilité Prod Matx'!C:F,3,FALSE),"")</f>
        <v/>
      </c>
      <c r="E823" s="11" t="str">
        <f>IF($B823 &lt;&gt; "",VLOOKUP(MID(B823,3,5),'Recyclabilité Prod Matx'!C:F,4,FALSE), "")</f>
        <v/>
      </c>
      <c r="F823" s="12" t="str">
        <f>IF($B823 &lt;&gt; "", IF(C823="Totale","",IF(D823 = 0, "", VLOOKUP(D823,'Cond Compo'!A:B,2,FALSE))),"")</f>
        <v/>
      </c>
      <c r="G823" s="28"/>
      <c r="H823" s="11" t="str">
        <f xml:space="preserve"> IF(C823="Totale",2,IF($G823 &lt;&gt; "", IF(D823 = "E",MATCH(G823, 'Cond Compo'!D$16:D$18, 0), MATCH(G823, 'Cond Compo'!C$16:C$19, 0)), ""))</f>
        <v/>
      </c>
      <c r="I823" s="12" t="str">
        <f>IF($E823 &lt;&gt; "", IF(E823 = 0, "", VLOOKUP(E823,'Cond Perturbation'!A:B,2,FALSE)),"")</f>
        <v/>
      </c>
      <c r="J823" s="28"/>
      <c r="K823" s="29" t="str">
        <f>IF($B823 &lt;&gt; "", IF(C823="Oui",IF(H823=1,IF(E823=0,Résultat!G$8,IF(J823="No",Résultat!$G$8,Résultat!$G$7)),IF(H823=2,IF(E823=0,Résultat!G$9,IF(J823="No",Résultat!$G$9,Résultat!$G$7)),Résultat!$G$7)),IF(C823 = "Totale", IF(H823=1,IF(E823=0,Résultat!G$8,IF(J823="No",Résultat!$G$9,Résultat!$G$7)),IF(H823=2,IF(E823=0,Résultat!G$9,IF(J823="No",Résultat!$G$9,Résultat!$G$7)),Résultat!$G$7)),Résultat!$G$7)), "")</f>
        <v/>
      </c>
    </row>
    <row r="824" spans="1:11" ht="20.100000000000001" customHeight="1">
      <c r="A824" s="26"/>
      <c r="B824" s="27"/>
      <c r="C824" s="11" t="str">
        <f>IF($B824 &lt;&gt; "",VLOOKUP(MID(B824,3,5),'Recyclabilité Prod Matx'!C:F,2,FALSE), "")</f>
        <v/>
      </c>
      <c r="D824" s="11" t="str">
        <f>IF($B824 &lt;&gt; "",VLOOKUP(MID(B824,3,5),'Recyclabilité Prod Matx'!C:F,3,FALSE),"")</f>
        <v/>
      </c>
      <c r="E824" s="11" t="str">
        <f>IF($B824 &lt;&gt; "",VLOOKUP(MID(B824,3,5),'Recyclabilité Prod Matx'!C:F,4,FALSE), "")</f>
        <v/>
      </c>
      <c r="F824" s="12" t="str">
        <f>IF($B824 &lt;&gt; "", IF(C824="Totale","",IF(D824 = 0, "", VLOOKUP(D824,'Cond Compo'!A:B,2,FALSE))),"")</f>
        <v/>
      </c>
      <c r="G824" s="28"/>
      <c r="H824" s="11" t="str">
        <f xml:space="preserve"> IF(C824="Totale",2,IF($G824 &lt;&gt; "", IF(D824 = "E",MATCH(G824, 'Cond Compo'!D$16:D$18, 0), MATCH(G824, 'Cond Compo'!C$16:C$19, 0)), ""))</f>
        <v/>
      </c>
      <c r="I824" s="12" t="str">
        <f>IF($E824 &lt;&gt; "", IF(E824 = 0, "", VLOOKUP(E824,'Cond Perturbation'!A:B,2,FALSE)),"")</f>
        <v/>
      </c>
      <c r="J824" s="28"/>
      <c r="K824" s="29" t="str">
        <f>IF($B824 &lt;&gt; "", IF(C824="Oui",IF(H824=1,IF(E824=0,Résultat!G$8,IF(J824="No",Résultat!$G$8,Résultat!$G$7)),IF(H824=2,IF(E824=0,Résultat!G$9,IF(J824="No",Résultat!$G$9,Résultat!$G$7)),Résultat!$G$7)),IF(C824 = "Totale", IF(H824=1,IF(E824=0,Résultat!G$8,IF(J824="No",Résultat!$G$9,Résultat!$G$7)),IF(H824=2,IF(E824=0,Résultat!G$9,IF(J824="No",Résultat!$G$9,Résultat!$G$7)),Résultat!$G$7)),Résultat!$G$7)), "")</f>
        <v/>
      </c>
    </row>
    <row r="825" spans="1:11" ht="20.100000000000001" customHeight="1">
      <c r="A825" s="26"/>
      <c r="B825" s="27"/>
      <c r="C825" s="11" t="str">
        <f>IF($B825 &lt;&gt; "",VLOOKUP(MID(B825,3,5),'Recyclabilité Prod Matx'!C:F,2,FALSE), "")</f>
        <v/>
      </c>
      <c r="D825" s="11" t="str">
        <f>IF($B825 &lt;&gt; "",VLOOKUP(MID(B825,3,5),'Recyclabilité Prod Matx'!C:F,3,FALSE),"")</f>
        <v/>
      </c>
      <c r="E825" s="11" t="str">
        <f>IF($B825 &lt;&gt; "",VLOOKUP(MID(B825,3,5),'Recyclabilité Prod Matx'!C:F,4,FALSE), "")</f>
        <v/>
      </c>
      <c r="F825" s="12" t="str">
        <f>IF($B825 &lt;&gt; "", IF(C825="Totale","",IF(D825 = 0, "", VLOOKUP(D825,'Cond Compo'!A:B,2,FALSE))),"")</f>
        <v/>
      </c>
      <c r="G825" s="28"/>
      <c r="H825" s="11" t="str">
        <f xml:space="preserve"> IF(C825="Totale",2,IF($G825 &lt;&gt; "", IF(D825 = "E",MATCH(G825, 'Cond Compo'!D$16:D$18, 0), MATCH(G825, 'Cond Compo'!C$16:C$19, 0)), ""))</f>
        <v/>
      </c>
      <c r="I825" s="12" t="str">
        <f>IF($E825 &lt;&gt; "", IF(E825 = 0, "", VLOOKUP(E825,'Cond Perturbation'!A:B,2,FALSE)),"")</f>
        <v/>
      </c>
      <c r="J825" s="28"/>
      <c r="K825" s="29" t="str">
        <f>IF($B825 &lt;&gt; "", IF(C825="Oui",IF(H825=1,IF(E825=0,Résultat!G$8,IF(J825="No",Résultat!$G$8,Résultat!$G$7)),IF(H825=2,IF(E825=0,Résultat!G$9,IF(J825="No",Résultat!$G$9,Résultat!$G$7)),Résultat!$G$7)),IF(C825 = "Totale", IF(H825=1,IF(E825=0,Résultat!G$8,IF(J825="No",Résultat!$G$9,Résultat!$G$7)),IF(H825=2,IF(E825=0,Résultat!G$9,IF(J825="No",Résultat!$G$9,Résultat!$G$7)),Résultat!$G$7)),Résultat!$G$7)), "")</f>
        <v/>
      </c>
    </row>
    <row r="826" spans="1:11" ht="20.100000000000001" customHeight="1">
      <c r="A826" s="26"/>
      <c r="B826" s="27"/>
      <c r="C826" s="11" t="str">
        <f>IF($B826 &lt;&gt; "",VLOOKUP(MID(B826,3,5),'Recyclabilité Prod Matx'!C:F,2,FALSE), "")</f>
        <v/>
      </c>
      <c r="D826" s="11" t="str">
        <f>IF($B826 &lt;&gt; "",VLOOKUP(MID(B826,3,5),'Recyclabilité Prod Matx'!C:F,3,FALSE),"")</f>
        <v/>
      </c>
      <c r="E826" s="11" t="str">
        <f>IF($B826 &lt;&gt; "",VLOOKUP(MID(B826,3,5),'Recyclabilité Prod Matx'!C:F,4,FALSE), "")</f>
        <v/>
      </c>
      <c r="F826" s="12" t="str">
        <f>IF($B826 &lt;&gt; "", IF(C826="Totale","",IF(D826 = 0, "", VLOOKUP(D826,'Cond Compo'!A:B,2,FALSE))),"")</f>
        <v/>
      </c>
      <c r="G826" s="28"/>
      <c r="H826" s="11" t="str">
        <f xml:space="preserve"> IF(C826="Totale",2,IF($G826 &lt;&gt; "", IF(D826 = "E",MATCH(G826, 'Cond Compo'!D$16:D$18, 0), MATCH(G826, 'Cond Compo'!C$16:C$19, 0)), ""))</f>
        <v/>
      </c>
      <c r="I826" s="12" t="str">
        <f>IF($E826 &lt;&gt; "", IF(E826 = 0, "", VLOOKUP(E826,'Cond Perturbation'!A:B,2,FALSE)),"")</f>
        <v/>
      </c>
      <c r="J826" s="28"/>
      <c r="K826" s="29" t="str">
        <f>IF($B826 &lt;&gt; "", IF(C826="Oui",IF(H826=1,IF(E826=0,Résultat!G$8,IF(J826="No",Résultat!$G$8,Résultat!$G$7)),IF(H826=2,IF(E826=0,Résultat!G$9,IF(J826="No",Résultat!$G$9,Résultat!$G$7)),Résultat!$G$7)),IF(C826 = "Totale", IF(H826=1,IF(E826=0,Résultat!G$8,IF(J826="No",Résultat!$G$9,Résultat!$G$7)),IF(H826=2,IF(E826=0,Résultat!G$9,IF(J826="No",Résultat!$G$9,Résultat!$G$7)),Résultat!$G$7)),Résultat!$G$7)), "")</f>
        <v/>
      </c>
    </row>
    <row r="827" spans="1:11" ht="20.100000000000001" customHeight="1">
      <c r="A827" s="26"/>
      <c r="B827" s="27"/>
      <c r="C827" s="11" t="str">
        <f>IF($B827 &lt;&gt; "",VLOOKUP(MID(B827,3,5),'Recyclabilité Prod Matx'!C:F,2,FALSE), "")</f>
        <v/>
      </c>
      <c r="D827" s="11" t="str">
        <f>IF($B827 &lt;&gt; "",VLOOKUP(MID(B827,3,5),'Recyclabilité Prod Matx'!C:F,3,FALSE),"")</f>
        <v/>
      </c>
      <c r="E827" s="11" t="str">
        <f>IF($B827 &lt;&gt; "",VLOOKUP(MID(B827,3,5),'Recyclabilité Prod Matx'!C:F,4,FALSE), "")</f>
        <v/>
      </c>
      <c r="F827" s="12" t="str">
        <f>IF($B827 &lt;&gt; "", IF(C827="Totale","",IF(D827 = 0, "", VLOOKUP(D827,'Cond Compo'!A:B,2,FALSE))),"")</f>
        <v/>
      </c>
      <c r="G827" s="28"/>
      <c r="H827" s="11" t="str">
        <f xml:space="preserve"> IF(C827="Totale",2,IF($G827 &lt;&gt; "", IF(D827 = "E",MATCH(G827, 'Cond Compo'!D$16:D$18, 0), MATCH(G827, 'Cond Compo'!C$16:C$19, 0)), ""))</f>
        <v/>
      </c>
      <c r="I827" s="12" t="str">
        <f>IF($E827 &lt;&gt; "", IF(E827 = 0, "", VLOOKUP(E827,'Cond Perturbation'!A:B,2,FALSE)),"")</f>
        <v/>
      </c>
      <c r="J827" s="28"/>
      <c r="K827" s="29" t="str">
        <f>IF($B827 &lt;&gt; "", IF(C827="Oui",IF(H827=1,IF(E827=0,Résultat!G$8,IF(J827="No",Résultat!$G$8,Résultat!$G$7)),IF(H827=2,IF(E827=0,Résultat!G$9,IF(J827="No",Résultat!$G$9,Résultat!$G$7)),Résultat!$G$7)),IF(C827 = "Totale", IF(H827=1,IF(E827=0,Résultat!G$8,IF(J827="No",Résultat!$G$9,Résultat!$G$7)),IF(H827=2,IF(E827=0,Résultat!G$9,IF(J827="No",Résultat!$G$9,Résultat!$G$7)),Résultat!$G$7)),Résultat!$G$7)), "")</f>
        <v/>
      </c>
    </row>
    <row r="828" spans="1:11" ht="20.100000000000001" customHeight="1">
      <c r="A828" s="26"/>
      <c r="B828" s="27"/>
      <c r="C828" s="11" t="str">
        <f>IF($B828 &lt;&gt; "",VLOOKUP(MID(B828,3,5),'Recyclabilité Prod Matx'!C:F,2,FALSE), "")</f>
        <v/>
      </c>
      <c r="D828" s="11" t="str">
        <f>IF($B828 &lt;&gt; "",VLOOKUP(MID(B828,3,5),'Recyclabilité Prod Matx'!C:F,3,FALSE),"")</f>
        <v/>
      </c>
      <c r="E828" s="11" t="str">
        <f>IF($B828 &lt;&gt; "",VLOOKUP(MID(B828,3,5),'Recyclabilité Prod Matx'!C:F,4,FALSE), "")</f>
        <v/>
      </c>
      <c r="F828" s="12" t="str">
        <f>IF($B828 &lt;&gt; "", IF(C828="Totale","",IF(D828 = 0, "", VLOOKUP(D828,'Cond Compo'!A:B,2,FALSE))),"")</f>
        <v/>
      </c>
      <c r="G828" s="28"/>
      <c r="H828" s="11" t="str">
        <f xml:space="preserve"> IF(C828="Totale",2,IF($G828 &lt;&gt; "", IF(D828 = "E",MATCH(G828, 'Cond Compo'!D$16:D$18, 0), MATCH(G828, 'Cond Compo'!C$16:C$19, 0)), ""))</f>
        <v/>
      </c>
      <c r="I828" s="12" t="str">
        <f>IF($E828 &lt;&gt; "", IF(E828 = 0, "", VLOOKUP(E828,'Cond Perturbation'!A:B,2,FALSE)),"")</f>
        <v/>
      </c>
      <c r="J828" s="28"/>
      <c r="K828" s="29" t="str">
        <f>IF($B828 &lt;&gt; "", IF(C828="Oui",IF(H828=1,IF(E828=0,Résultat!G$8,IF(J828="No",Résultat!$G$8,Résultat!$G$7)),IF(H828=2,IF(E828=0,Résultat!G$9,IF(J828="No",Résultat!$G$9,Résultat!$G$7)),Résultat!$G$7)),IF(C828 = "Totale", IF(H828=1,IF(E828=0,Résultat!G$8,IF(J828="No",Résultat!$G$9,Résultat!$G$7)),IF(H828=2,IF(E828=0,Résultat!G$9,IF(J828="No",Résultat!$G$9,Résultat!$G$7)),Résultat!$G$7)),Résultat!$G$7)), "")</f>
        <v/>
      </c>
    </row>
    <row r="829" spans="1:11" ht="20.100000000000001" customHeight="1">
      <c r="A829" s="26"/>
      <c r="B829" s="27"/>
      <c r="C829" s="11" t="str">
        <f>IF($B829 &lt;&gt; "",VLOOKUP(MID(B829,3,5),'Recyclabilité Prod Matx'!C:F,2,FALSE), "")</f>
        <v/>
      </c>
      <c r="D829" s="11" t="str">
        <f>IF($B829 &lt;&gt; "",VLOOKUP(MID(B829,3,5),'Recyclabilité Prod Matx'!C:F,3,FALSE),"")</f>
        <v/>
      </c>
      <c r="E829" s="11" t="str">
        <f>IF($B829 &lt;&gt; "",VLOOKUP(MID(B829,3,5),'Recyclabilité Prod Matx'!C:F,4,FALSE), "")</f>
        <v/>
      </c>
      <c r="F829" s="12" t="str">
        <f>IF($B829 &lt;&gt; "", IF(C829="Totale","",IF(D829 = 0, "", VLOOKUP(D829,'Cond Compo'!A:B,2,FALSE))),"")</f>
        <v/>
      </c>
      <c r="G829" s="28"/>
      <c r="H829" s="11" t="str">
        <f xml:space="preserve"> IF(C829="Totale",2,IF($G829 &lt;&gt; "", IF(D829 = "E",MATCH(G829, 'Cond Compo'!D$16:D$18, 0), MATCH(G829, 'Cond Compo'!C$16:C$19, 0)), ""))</f>
        <v/>
      </c>
      <c r="I829" s="12" t="str">
        <f>IF($E829 &lt;&gt; "", IF(E829 = 0, "", VLOOKUP(E829,'Cond Perturbation'!A:B,2,FALSE)),"")</f>
        <v/>
      </c>
      <c r="J829" s="28"/>
      <c r="K829" s="29" t="str">
        <f>IF($B829 &lt;&gt; "", IF(C829="Oui",IF(H829=1,IF(E829=0,Résultat!G$8,IF(J829="No",Résultat!$G$8,Résultat!$G$7)),IF(H829=2,IF(E829=0,Résultat!G$9,IF(J829="No",Résultat!$G$9,Résultat!$G$7)),Résultat!$G$7)),IF(C829 = "Totale", IF(H829=1,IF(E829=0,Résultat!G$8,IF(J829="No",Résultat!$G$9,Résultat!$G$7)),IF(H829=2,IF(E829=0,Résultat!G$9,IF(J829="No",Résultat!$G$9,Résultat!$G$7)),Résultat!$G$7)),Résultat!$G$7)), "")</f>
        <v/>
      </c>
    </row>
    <row r="830" spans="1:11" ht="20.100000000000001" customHeight="1">
      <c r="A830" s="26"/>
      <c r="B830" s="27"/>
      <c r="C830" s="11" t="str">
        <f>IF($B830 &lt;&gt; "",VLOOKUP(MID(B830,3,5),'Recyclabilité Prod Matx'!C:F,2,FALSE), "")</f>
        <v/>
      </c>
      <c r="D830" s="11" t="str">
        <f>IF($B830 &lt;&gt; "",VLOOKUP(MID(B830,3,5),'Recyclabilité Prod Matx'!C:F,3,FALSE),"")</f>
        <v/>
      </c>
      <c r="E830" s="11" t="str">
        <f>IF($B830 &lt;&gt; "",VLOOKUP(MID(B830,3,5),'Recyclabilité Prod Matx'!C:F,4,FALSE), "")</f>
        <v/>
      </c>
      <c r="F830" s="12" t="str">
        <f>IF($B830 &lt;&gt; "", IF(C830="Totale","",IF(D830 = 0, "", VLOOKUP(D830,'Cond Compo'!A:B,2,FALSE))),"")</f>
        <v/>
      </c>
      <c r="G830" s="28"/>
      <c r="H830" s="11" t="str">
        <f xml:space="preserve"> IF(C830="Totale",2,IF($G830 &lt;&gt; "", IF(D830 = "E",MATCH(G830, 'Cond Compo'!D$16:D$18, 0), MATCH(G830, 'Cond Compo'!C$16:C$19, 0)), ""))</f>
        <v/>
      </c>
      <c r="I830" s="12" t="str">
        <f>IF($E830 &lt;&gt; "", IF(E830 = 0, "", VLOOKUP(E830,'Cond Perturbation'!A:B,2,FALSE)),"")</f>
        <v/>
      </c>
      <c r="J830" s="28"/>
      <c r="K830" s="29" t="str">
        <f>IF($B830 &lt;&gt; "", IF(C830="Oui",IF(H830=1,IF(E830=0,Résultat!G$8,IF(J830="No",Résultat!$G$8,Résultat!$G$7)),IF(H830=2,IF(E830=0,Résultat!G$9,IF(J830="No",Résultat!$G$9,Résultat!$G$7)),Résultat!$G$7)),IF(C830 = "Totale", IF(H830=1,IF(E830=0,Résultat!G$8,IF(J830="No",Résultat!$G$9,Résultat!$G$7)),IF(H830=2,IF(E830=0,Résultat!G$9,IF(J830="No",Résultat!$G$9,Résultat!$G$7)),Résultat!$G$7)),Résultat!$G$7)), "")</f>
        <v/>
      </c>
    </row>
    <row r="831" spans="1:11" ht="20.100000000000001" customHeight="1">
      <c r="A831" s="26"/>
      <c r="B831" s="27"/>
      <c r="C831" s="11" t="str">
        <f>IF($B831 &lt;&gt; "",VLOOKUP(MID(B831,3,5),'Recyclabilité Prod Matx'!C:F,2,FALSE), "")</f>
        <v/>
      </c>
      <c r="D831" s="11" t="str">
        <f>IF($B831 &lt;&gt; "",VLOOKUP(MID(B831,3,5),'Recyclabilité Prod Matx'!C:F,3,FALSE),"")</f>
        <v/>
      </c>
      <c r="E831" s="11" t="str">
        <f>IF($B831 &lt;&gt; "",VLOOKUP(MID(B831,3,5),'Recyclabilité Prod Matx'!C:F,4,FALSE), "")</f>
        <v/>
      </c>
      <c r="F831" s="12" t="str">
        <f>IF($B831 &lt;&gt; "", IF(C831="Totale","",IF(D831 = 0, "", VLOOKUP(D831,'Cond Compo'!A:B,2,FALSE))),"")</f>
        <v/>
      </c>
      <c r="G831" s="28"/>
      <c r="H831" s="11" t="str">
        <f xml:space="preserve"> IF(C831="Totale",2,IF($G831 &lt;&gt; "", IF(D831 = "E",MATCH(G831, 'Cond Compo'!D$16:D$18, 0), MATCH(G831, 'Cond Compo'!C$16:C$19, 0)), ""))</f>
        <v/>
      </c>
      <c r="I831" s="12" t="str">
        <f>IF($E831 &lt;&gt; "", IF(E831 = 0, "", VLOOKUP(E831,'Cond Perturbation'!A:B,2,FALSE)),"")</f>
        <v/>
      </c>
      <c r="J831" s="28"/>
      <c r="K831" s="29" t="str">
        <f>IF($B831 &lt;&gt; "", IF(C831="Oui",IF(H831=1,IF(E831=0,Résultat!G$8,IF(J831="No",Résultat!$G$8,Résultat!$G$7)),IF(H831=2,IF(E831=0,Résultat!G$9,IF(J831="No",Résultat!$G$9,Résultat!$G$7)),Résultat!$G$7)),IF(C831 = "Totale", IF(H831=1,IF(E831=0,Résultat!G$8,IF(J831="No",Résultat!$G$9,Résultat!$G$7)),IF(H831=2,IF(E831=0,Résultat!G$9,IF(J831="No",Résultat!$G$9,Résultat!$G$7)),Résultat!$G$7)),Résultat!$G$7)), "")</f>
        <v/>
      </c>
    </row>
    <row r="832" spans="1:11" ht="20.100000000000001" customHeight="1">
      <c r="A832" s="26"/>
      <c r="B832" s="27"/>
      <c r="C832" s="11" t="str">
        <f>IF($B832 &lt;&gt; "",VLOOKUP(MID(B832,3,5),'Recyclabilité Prod Matx'!C:F,2,FALSE), "")</f>
        <v/>
      </c>
      <c r="D832" s="11" t="str">
        <f>IF($B832 &lt;&gt; "",VLOOKUP(MID(B832,3,5),'Recyclabilité Prod Matx'!C:F,3,FALSE),"")</f>
        <v/>
      </c>
      <c r="E832" s="11" t="str">
        <f>IF($B832 &lt;&gt; "",VLOOKUP(MID(B832,3,5),'Recyclabilité Prod Matx'!C:F,4,FALSE), "")</f>
        <v/>
      </c>
      <c r="F832" s="12" t="str">
        <f>IF($B832 &lt;&gt; "", IF(C832="Totale","",IF(D832 = 0, "", VLOOKUP(D832,'Cond Compo'!A:B,2,FALSE))),"")</f>
        <v/>
      </c>
      <c r="G832" s="28"/>
      <c r="H832" s="11" t="str">
        <f xml:space="preserve"> IF(C832="Totale",2,IF($G832 &lt;&gt; "", IF(D832 = "E",MATCH(G832, 'Cond Compo'!D$16:D$18, 0), MATCH(G832, 'Cond Compo'!C$16:C$19, 0)), ""))</f>
        <v/>
      </c>
      <c r="I832" s="12" t="str">
        <f>IF($E832 &lt;&gt; "", IF(E832 = 0, "", VLOOKUP(E832,'Cond Perturbation'!A:B,2,FALSE)),"")</f>
        <v/>
      </c>
      <c r="J832" s="28"/>
      <c r="K832" s="29" t="str">
        <f>IF($B832 &lt;&gt; "", IF(C832="Oui",IF(H832=1,IF(E832=0,Résultat!G$8,IF(J832="No",Résultat!$G$8,Résultat!$G$7)),IF(H832=2,IF(E832=0,Résultat!G$9,IF(J832="No",Résultat!$G$9,Résultat!$G$7)),Résultat!$G$7)),IF(C832 = "Totale", IF(H832=1,IF(E832=0,Résultat!G$8,IF(J832="No",Résultat!$G$9,Résultat!$G$7)),IF(H832=2,IF(E832=0,Résultat!G$9,IF(J832="No",Résultat!$G$9,Résultat!$G$7)),Résultat!$G$7)),Résultat!$G$7)), "")</f>
        <v/>
      </c>
    </row>
    <row r="833" spans="1:11" ht="20.100000000000001" customHeight="1">
      <c r="A833" s="26"/>
      <c r="B833" s="27"/>
      <c r="C833" s="11" t="str">
        <f>IF($B833 &lt;&gt; "",VLOOKUP(MID(B833,3,5),'Recyclabilité Prod Matx'!C:F,2,FALSE), "")</f>
        <v/>
      </c>
      <c r="D833" s="11" t="str">
        <f>IF($B833 &lt;&gt; "",VLOOKUP(MID(B833,3,5),'Recyclabilité Prod Matx'!C:F,3,FALSE),"")</f>
        <v/>
      </c>
      <c r="E833" s="11" t="str">
        <f>IF($B833 &lt;&gt; "",VLOOKUP(MID(B833,3,5),'Recyclabilité Prod Matx'!C:F,4,FALSE), "")</f>
        <v/>
      </c>
      <c r="F833" s="12" t="str">
        <f>IF($B833 &lt;&gt; "", IF(C833="Totale","",IF(D833 = 0, "", VLOOKUP(D833,'Cond Compo'!A:B,2,FALSE))),"")</f>
        <v/>
      </c>
      <c r="G833" s="28"/>
      <c r="H833" s="11" t="str">
        <f xml:space="preserve"> IF(C833="Totale",2,IF($G833 &lt;&gt; "", IF(D833 = "E",MATCH(G833, 'Cond Compo'!D$16:D$18, 0), MATCH(G833, 'Cond Compo'!C$16:C$19, 0)), ""))</f>
        <v/>
      </c>
      <c r="I833" s="12" t="str">
        <f>IF($E833 &lt;&gt; "", IF(E833 = 0, "", VLOOKUP(E833,'Cond Perturbation'!A:B,2,FALSE)),"")</f>
        <v/>
      </c>
      <c r="J833" s="28"/>
      <c r="K833" s="29" t="str">
        <f>IF($B833 &lt;&gt; "", IF(C833="Oui",IF(H833=1,IF(E833=0,Résultat!G$8,IF(J833="No",Résultat!$G$8,Résultat!$G$7)),IF(H833=2,IF(E833=0,Résultat!G$9,IF(J833="No",Résultat!$G$9,Résultat!$G$7)),Résultat!$G$7)),IF(C833 = "Totale", IF(H833=1,IF(E833=0,Résultat!G$8,IF(J833="No",Résultat!$G$9,Résultat!$G$7)),IF(H833=2,IF(E833=0,Résultat!G$9,IF(J833="No",Résultat!$G$9,Résultat!$G$7)),Résultat!$G$7)),Résultat!$G$7)), "")</f>
        <v/>
      </c>
    </row>
    <row r="834" spans="1:11" ht="20.100000000000001" customHeight="1">
      <c r="A834" s="26"/>
      <c r="B834" s="27"/>
      <c r="C834" s="11" t="str">
        <f>IF($B834 &lt;&gt; "",VLOOKUP(MID(B834,3,5),'Recyclabilité Prod Matx'!C:F,2,FALSE), "")</f>
        <v/>
      </c>
      <c r="D834" s="11" t="str">
        <f>IF($B834 &lt;&gt; "",VLOOKUP(MID(B834,3,5),'Recyclabilité Prod Matx'!C:F,3,FALSE),"")</f>
        <v/>
      </c>
      <c r="E834" s="11" t="str">
        <f>IF($B834 &lt;&gt; "",VLOOKUP(MID(B834,3,5),'Recyclabilité Prod Matx'!C:F,4,FALSE), "")</f>
        <v/>
      </c>
      <c r="F834" s="12" t="str">
        <f>IF($B834 &lt;&gt; "", IF(C834="Totale","",IF(D834 = 0, "", VLOOKUP(D834,'Cond Compo'!A:B,2,FALSE))),"")</f>
        <v/>
      </c>
      <c r="G834" s="28"/>
      <c r="H834" s="11" t="str">
        <f xml:space="preserve"> IF(C834="Totale",2,IF($G834 &lt;&gt; "", IF(D834 = "E",MATCH(G834, 'Cond Compo'!D$16:D$18, 0), MATCH(G834, 'Cond Compo'!C$16:C$19, 0)), ""))</f>
        <v/>
      </c>
      <c r="I834" s="12" t="str">
        <f>IF($E834 &lt;&gt; "", IF(E834 = 0, "", VLOOKUP(E834,'Cond Perturbation'!A:B,2,FALSE)),"")</f>
        <v/>
      </c>
      <c r="J834" s="28"/>
      <c r="K834" s="29" t="str">
        <f>IF($B834 &lt;&gt; "", IF(C834="Oui",IF(H834=1,IF(E834=0,Résultat!G$8,IF(J834="No",Résultat!$G$8,Résultat!$G$7)),IF(H834=2,IF(E834=0,Résultat!G$9,IF(J834="No",Résultat!$G$9,Résultat!$G$7)),Résultat!$G$7)),IF(C834 = "Totale", IF(H834=1,IF(E834=0,Résultat!G$8,IF(J834="No",Résultat!$G$9,Résultat!$G$7)),IF(H834=2,IF(E834=0,Résultat!G$9,IF(J834="No",Résultat!$G$9,Résultat!$G$7)),Résultat!$G$7)),Résultat!$G$7)), "")</f>
        <v/>
      </c>
    </row>
    <row r="835" spans="1:11" ht="20.100000000000001" customHeight="1">
      <c r="A835" s="26"/>
      <c r="B835" s="27"/>
      <c r="C835" s="11" t="str">
        <f>IF($B835 &lt;&gt; "",VLOOKUP(MID(B835,3,5),'Recyclabilité Prod Matx'!C:F,2,FALSE), "")</f>
        <v/>
      </c>
      <c r="D835" s="11" t="str">
        <f>IF($B835 &lt;&gt; "",VLOOKUP(MID(B835,3,5),'Recyclabilité Prod Matx'!C:F,3,FALSE),"")</f>
        <v/>
      </c>
      <c r="E835" s="11" t="str">
        <f>IF($B835 &lt;&gt; "",VLOOKUP(MID(B835,3,5),'Recyclabilité Prod Matx'!C:F,4,FALSE), "")</f>
        <v/>
      </c>
      <c r="F835" s="12" t="str">
        <f>IF($B835 &lt;&gt; "", IF(C835="Totale","",IF(D835 = 0, "", VLOOKUP(D835,'Cond Compo'!A:B,2,FALSE))),"")</f>
        <v/>
      </c>
      <c r="G835" s="28"/>
      <c r="H835" s="11" t="str">
        <f xml:space="preserve"> IF(C835="Totale",2,IF($G835 &lt;&gt; "", IF(D835 = "E",MATCH(G835, 'Cond Compo'!D$16:D$18, 0), MATCH(G835, 'Cond Compo'!C$16:C$19, 0)), ""))</f>
        <v/>
      </c>
      <c r="I835" s="12" t="str">
        <f>IF($E835 &lt;&gt; "", IF(E835 = 0, "", VLOOKUP(E835,'Cond Perturbation'!A:B,2,FALSE)),"")</f>
        <v/>
      </c>
      <c r="J835" s="28"/>
      <c r="K835" s="29" t="str">
        <f>IF($B835 &lt;&gt; "", IF(C835="Oui",IF(H835=1,IF(E835=0,Résultat!G$8,IF(J835="No",Résultat!$G$8,Résultat!$G$7)),IF(H835=2,IF(E835=0,Résultat!G$9,IF(J835="No",Résultat!$G$9,Résultat!$G$7)),Résultat!$G$7)),IF(C835 = "Totale", IF(H835=1,IF(E835=0,Résultat!G$8,IF(J835="No",Résultat!$G$9,Résultat!$G$7)),IF(H835=2,IF(E835=0,Résultat!G$9,IF(J835="No",Résultat!$G$9,Résultat!$G$7)),Résultat!$G$7)),Résultat!$G$7)), "")</f>
        <v/>
      </c>
    </row>
    <row r="836" spans="1:11" ht="20.100000000000001" customHeight="1">
      <c r="A836" s="26"/>
      <c r="B836" s="27"/>
      <c r="C836" s="11" t="str">
        <f>IF($B836 &lt;&gt; "",VLOOKUP(MID(B836,3,5),'Recyclabilité Prod Matx'!C:F,2,FALSE), "")</f>
        <v/>
      </c>
      <c r="D836" s="11" t="str">
        <f>IF($B836 &lt;&gt; "",VLOOKUP(MID(B836,3,5),'Recyclabilité Prod Matx'!C:F,3,FALSE),"")</f>
        <v/>
      </c>
      <c r="E836" s="11" t="str">
        <f>IF($B836 &lt;&gt; "",VLOOKUP(MID(B836,3,5),'Recyclabilité Prod Matx'!C:F,4,FALSE), "")</f>
        <v/>
      </c>
      <c r="F836" s="12" t="str">
        <f>IF($B836 &lt;&gt; "", IF(C836="Totale","",IF(D836 = 0, "", VLOOKUP(D836,'Cond Compo'!A:B,2,FALSE))),"")</f>
        <v/>
      </c>
      <c r="G836" s="28"/>
      <c r="H836" s="11" t="str">
        <f xml:space="preserve"> IF(C836="Totale",2,IF($G836 &lt;&gt; "", IF(D836 = "E",MATCH(G836, 'Cond Compo'!D$16:D$18, 0), MATCH(G836, 'Cond Compo'!C$16:C$19, 0)), ""))</f>
        <v/>
      </c>
      <c r="I836" s="12" t="str">
        <f>IF($E836 &lt;&gt; "", IF(E836 = 0, "", VLOOKUP(E836,'Cond Perturbation'!A:B,2,FALSE)),"")</f>
        <v/>
      </c>
      <c r="J836" s="28"/>
      <c r="K836" s="29" t="str">
        <f>IF($B836 &lt;&gt; "", IF(C836="Oui",IF(H836=1,IF(E836=0,Résultat!G$8,IF(J836="No",Résultat!$G$8,Résultat!$G$7)),IF(H836=2,IF(E836=0,Résultat!G$9,IF(J836="No",Résultat!$G$9,Résultat!$G$7)),Résultat!$G$7)),IF(C836 = "Totale", IF(H836=1,IF(E836=0,Résultat!G$8,IF(J836="No",Résultat!$G$9,Résultat!$G$7)),IF(H836=2,IF(E836=0,Résultat!G$9,IF(J836="No",Résultat!$G$9,Résultat!$G$7)),Résultat!$G$7)),Résultat!$G$7)), "")</f>
        <v/>
      </c>
    </row>
    <row r="837" spans="1:11" ht="20.100000000000001" customHeight="1">
      <c r="A837" s="26"/>
      <c r="B837" s="27"/>
      <c r="C837" s="11" t="str">
        <f>IF($B837 &lt;&gt; "",VLOOKUP(MID(B837,3,5),'Recyclabilité Prod Matx'!C:F,2,FALSE), "")</f>
        <v/>
      </c>
      <c r="D837" s="11" t="str">
        <f>IF($B837 &lt;&gt; "",VLOOKUP(MID(B837,3,5),'Recyclabilité Prod Matx'!C:F,3,FALSE),"")</f>
        <v/>
      </c>
      <c r="E837" s="11" t="str">
        <f>IF($B837 &lt;&gt; "",VLOOKUP(MID(B837,3,5),'Recyclabilité Prod Matx'!C:F,4,FALSE), "")</f>
        <v/>
      </c>
      <c r="F837" s="12" t="str">
        <f>IF($B837 &lt;&gt; "", IF(C837="Totale","",IF(D837 = 0, "", VLOOKUP(D837,'Cond Compo'!A:B,2,FALSE))),"")</f>
        <v/>
      </c>
      <c r="G837" s="28"/>
      <c r="H837" s="11" t="str">
        <f xml:space="preserve"> IF(C837="Totale",2,IF($G837 &lt;&gt; "", IF(D837 = "E",MATCH(G837, 'Cond Compo'!D$16:D$18, 0), MATCH(G837, 'Cond Compo'!C$16:C$19, 0)), ""))</f>
        <v/>
      </c>
      <c r="I837" s="12" t="str">
        <f>IF($E837 &lt;&gt; "", IF(E837 = 0, "", VLOOKUP(E837,'Cond Perturbation'!A:B,2,FALSE)),"")</f>
        <v/>
      </c>
      <c r="J837" s="28"/>
      <c r="K837" s="29" t="str">
        <f>IF($B837 &lt;&gt; "", IF(C837="Oui",IF(H837=1,IF(E837=0,Résultat!G$8,IF(J837="No",Résultat!$G$8,Résultat!$G$7)),IF(H837=2,IF(E837=0,Résultat!G$9,IF(J837="No",Résultat!$G$9,Résultat!$G$7)),Résultat!$G$7)),IF(C837 = "Totale", IF(H837=1,IF(E837=0,Résultat!G$8,IF(J837="No",Résultat!$G$9,Résultat!$G$7)),IF(H837=2,IF(E837=0,Résultat!G$9,IF(J837="No",Résultat!$G$9,Résultat!$G$7)),Résultat!$G$7)),Résultat!$G$7)), "")</f>
        <v/>
      </c>
    </row>
    <row r="838" spans="1:11" ht="20.100000000000001" customHeight="1">
      <c r="A838" s="26"/>
      <c r="B838" s="27"/>
      <c r="C838" s="11" t="str">
        <f>IF($B838 &lt;&gt; "",VLOOKUP(MID(B838,3,5),'Recyclabilité Prod Matx'!C:F,2,FALSE), "")</f>
        <v/>
      </c>
      <c r="D838" s="11" t="str">
        <f>IF($B838 &lt;&gt; "",VLOOKUP(MID(B838,3,5),'Recyclabilité Prod Matx'!C:F,3,FALSE),"")</f>
        <v/>
      </c>
      <c r="E838" s="11" t="str">
        <f>IF($B838 &lt;&gt; "",VLOOKUP(MID(B838,3,5),'Recyclabilité Prod Matx'!C:F,4,FALSE), "")</f>
        <v/>
      </c>
      <c r="F838" s="12" t="str">
        <f>IF($B838 &lt;&gt; "", IF(C838="Totale","",IF(D838 = 0, "", VLOOKUP(D838,'Cond Compo'!A:B,2,FALSE))),"")</f>
        <v/>
      </c>
      <c r="G838" s="28"/>
      <c r="H838" s="11" t="str">
        <f xml:space="preserve"> IF(C838="Totale",2,IF($G838 &lt;&gt; "", IF(D838 = "E",MATCH(G838, 'Cond Compo'!D$16:D$18, 0), MATCH(G838, 'Cond Compo'!C$16:C$19, 0)), ""))</f>
        <v/>
      </c>
      <c r="I838" s="12" t="str">
        <f>IF($E838 &lt;&gt; "", IF(E838 = 0, "", VLOOKUP(E838,'Cond Perturbation'!A:B,2,FALSE)),"")</f>
        <v/>
      </c>
      <c r="J838" s="28"/>
      <c r="K838" s="29" t="str">
        <f>IF($B838 &lt;&gt; "", IF(C838="Oui",IF(H838=1,IF(E838=0,Résultat!G$8,IF(J838="No",Résultat!$G$8,Résultat!$G$7)),IF(H838=2,IF(E838=0,Résultat!G$9,IF(J838="No",Résultat!$G$9,Résultat!$G$7)),Résultat!$G$7)),IF(C838 = "Totale", IF(H838=1,IF(E838=0,Résultat!G$8,IF(J838="No",Résultat!$G$9,Résultat!$G$7)),IF(H838=2,IF(E838=0,Résultat!G$9,IF(J838="No",Résultat!$G$9,Résultat!$G$7)),Résultat!$G$7)),Résultat!$G$7)), "")</f>
        <v/>
      </c>
    </row>
    <row r="839" spans="1:11" ht="20.100000000000001" customHeight="1">
      <c r="A839" s="26"/>
      <c r="B839" s="27"/>
      <c r="C839" s="11" t="str">
        <f>IF($B839 &lt;&gt; "",VLOOKUP(MID(B839,3,5),'Recyclabilité Prod Matx'!C:F,2,FALSE), "")</f>
        <v/>
      </c>
      <c r="D839" s="11" t="str">
        <f>IF($B839 &lt;&gt; "",VLOOKUP(MID(B839,3,5),'Recyclabilité Prod Matx'!C:F,3,FALSE),"")</f>
        <v/>
      </c>
      <c r="E839" s="11" t="str">
        <f>IF($B839 &lt;&gt; "",VLOOKUP(MID(B839,3,5),'Recyclabilité Prod Matx'!C:F,4,FALSE), "")</f>
        <v/>
      </c>
      <c r="F839" s="12" t="str">
        <f>IF($B839 &lt;&gt; "", IF(C839="Totale","",IF(D839 = 0, "", VLOOKUP(D839,'Cond Compo'!A:B,2,FALSE))),"")</f>
        <v/>
      </c>
      <c r="G839" s="28"/>
      <c r="H839" s="11" t="str">
        <f xml:space="preserve"> IF(C839="Totale",2,IF($G839 &lt;&gt; "", IF(D839 = "E",MATCH(G839, 'Cond Compo'!D$16:D$18, 0), MATCH(G839, 'Cond Compo'!C$16:C$19, 0)), ""))</f>
        <v/>
      </c>
      <c r="I839" s="12" t="str">
        <f>IF($E839 &lt;&gt; "", IF(E839 = 0, "", VLOOKUP(E839,'Cond Perturbation'!A:B,2,FALSE)),"")</f>
        <v/>
      </c>
      <c r="J839" s="28"/>
      <c r="K839" s="29" t="str">
        <f>IF($B839 &lt;&gt; "", IF(C839="Oui",IF(H839=1,IF(E839=0,Résultat!G$8,IF(J839="No",Résultat!$G$8,Résultat!$G$7)),IF(H839=2,IF(E839=0,Résultat!G$9,IF(J839="No",Résultat!$G$9,Résultat!$G$7)),Résultat!$G$7)),IF(C839 = "Totale", IF(H839=1,IF(E839=0,Résultat!G$8,IF(J839="No",Résultat!$G$9,Résultat!$G$7)),IF(H839=2,IF(E839=0,Résultat!G$9,IF(J839="No",Résultat!$G$9,Résultat!$G$7)),Résultat!$G$7)),Résultat!$G$7)), "")</f>
        <v/>
      </c>
    </row>
    <row r="840" spans="1:11" ht="20.100000000000001" customHeight="1">
      <c r="A840" s="26"/>
      <c r="B840" s="27"/>
      <c r="C840" s="11" t="str">
        <f>IF($B840 &lt;&gt; "",VLOOKUP(MID(B840,3,5),'Recyclabilité Prod Matx'!C:F,2,FALSE), "")</f>
        <v/>
      </c>
      <c r="D840" s="11" t="str">
        <f>IF($B840 &lt;&gt; "",VLOOKUP(MID(B840,3,5),'Recyclabilité Prod Matx'!C:F,3,FALSE),"")</f>
        <v/>
      </c>
      <c r="E840" s="11" t="str">
        <f>IF($B840 &lt;&gt; "",VLOOKUP(MID(B840,3,5),'Recyclabilité Prod Matx'!C:F,4,FALSE), "")</f>
        <v/>
      </c>
      <c r="F840" s="12" t="str">
        <f>IF($B840 &lt;&gt; "", IF(C840="Totale","",IF(D840 = 0, "", VLOOKUP(D840,'Cond Compo'!A:B,2,FALSE))),"")</f>
        <v/>
      </c>
      <c r="G840" s="28"/>
      <c r="H840" s="11" t="str">
        <f xml:space="preserve"> IF(C840="Totale",2,IF($G840 &lt;&gt; "", IF(D840 = "E",MATCH(G840, 'Cond Compo'!D$16:D$18, 0), MATCH(G840, 'Cond Compo'!C$16:C$19, 0)), ""))</f>
        <v/>
      </c>
      <c r="I840" s="12" t="str">
        <f>IF($E840 &lt;&gt; "", IF(E840 = 0, "", VLOOKUP(E840,'Cond Perturbation'!A:B,2,FALSE)),"")</f>
        <v/>
      </c>
      <c r="J840" s="28"/>
      <c r="K840" s="29" t="str">
        <f>IF($B840 &lt;&gt; "", IF(C840="Oui",IF(H840=1,IF(E840=0,Résultat!G$8,IF(J840="No",Résultat!$G$8,Résultat!$G$7)),IF(H840=2,IF(E840=0,Résultat!G$9,IF(J840="No",Résultat!$G$9,Résultat!$G$7)),Résultat!$G$7)),IF(C840 = "Totale", IF(H840=1,IF(E840=0,Résultat!G$8,IF(J840="No",Résultat!$G$9,Résultat!$G$7)),IF(H840=2,IF(E840=0,Résultat!G$9,IF(J840="No",Résultat!$G$9,Résultat!$G$7)),Résultat!$G$7)),Résultat!$G$7)), "")</f>
        <v/>
      </c>
    </row>
    <row r="841" spans="1:11" ht="20.100000000000001" customHeight="1">
      <c r="A841" s="26"/>
      <c r="B841" s="27"/>
      <c r="C841" s="11" t="str">
        <f>IF($B841 &lt;&gt; "",VLOOKUP(MID(B841,3,5),'Recyclabilité Prod Matx'!C:F,2,FALSE), "")</f>
        <v/>
      </c>
      <c r="D841" s="11" t="str">
        <f>IF($B841 &lt;&gt; "",VLOOKUP(MID(B841,3,5),'Recyclabilité Prod Matx'!C:F,3,FALSE),"")</f>
        <v/>
      </c>
      <c r="E841" s="11" t="str">
        <f>IF($B841 &lt;&gt; "",VLOOKUP(MID(B841,3,5),'Recyclabilité Prod Matx'!C:F,4,FALSE), "")</f>
        <v/>
      </c>
      <c r="F841" s="12" t="str">
        <f>IF($B841 &lt;&gt; "", IF(C841="Totale","",IF(D841 = 0, "", VLOOKUP(D841,'Cond Compo'!A:B,2,FALSE))),"")</f>
        <v/>
      </c>
      <c r="G841" s="28"/>
      <c r="H841" s="11" t="str">
        <f xml:space="preserve"> IF(C841="Totale",2,IF($G841 &lt;&gt; "", IF(D841 = "E",MATCH(G841, 'Cond Compo'!D$16:D$18, 0), MATCH(G841, 'Cond Compo'!C$16:C$19, 0)), ""))</f>
        <v/>
      </c>
      <c r="I841" s="12" t="str">
        <f>IF($E841 &lt;&gt; "", IF(E841 = 0, "", VLOOKUP(E841,'Cond Perturbation'!A:B,2,FALSE)),"")</f>
        <v/>
      </c>
      <c r="J841" s="28"/>
      <c r="K841" s="29" t="str">
        <f>IF($B841 &lt;&gt; "", IF(C841="Oui",IF(H841=1,IF(E841=0,Résultat!G$8,IF(J841="No",Résultat!$G$8,Résultat!$G$7)),IF(H841=2,IF(E841=0,Résultat!G$9,IF(J841="No",Résultat!$G$9,Résultat!$G$7)),Résultat!$G$7)),IF(C841 = "Totale", IF(H841=1,IF(E841=0,Résultat!G$8,IF(J841="No",Résultat!$G$9,Résultat!$G$7)),IF(H841=2,IF(E841=0,Résultat!G$9,IF(J841="No",Résultat!$G$9,Résultat!$G$7)),Résultat!$G$7)),Résultat!$G$7)), "")</f>
        <v/>
      </c>
    </row>
    <row r="842" spans="1:11" ht="20.100000000000001" customHeight="1">
      <c r="A842" s="26"/>
      <c r="B842" s="27"/>
      <c r="C842" s="11" t="str">
        <f>IF($B842 &lt;&gt; "",VLOOKUP(MID(B842,3,5),'Recyclabilité Prod Matx'!C:F,2,FALSE), "")</f>
        <v/>
      </c>
      <c r="D842" s="11" t="str">
        <f>IF($B842 &lt;&gt; "",VLOOKUP(MID(B842,3,5),'Recyclabilité Prod Matx'!C:F,3,FALSE),"")</f>
        <v/>
      </c>
      <c r="E842" s="11" t="str">
        <f>IF($B842 &lt;&gt; "",VLOOKUP(MID(B842,3,5),'Recyclabilité Prod Matx'!C:F,4,FALSE), "")</f>
        <v/>
      </c>
      <c r="F842" s="12" t="str">
        <f>IF($B842 &lt;&gt; "", IF(C842="Totale","",IF(D842 = 0, "", VLOOKUP(D842,'Cond Compo'!A:B,2,FALSE))),"")</f>
        <v/>
      </c>
      <c r="G842" s="28"/>
      <c r="H842" s="11" t="str">
        <f xml:space="preserve"> IF(C842="Totale",2,IF($G842 &lt;&gt; "", IF(D842 = "E",MATCH(G842, 'Cond Compo'!D$16:D$18, 0), MATCH(G842, 'Cond Compo'!C$16:C$19, 0)), ""))</f>
        <v/>
      </c>
      <c r="I842" s="12" t="str">
        <f>IF($E842 &lt;&gt; "", IF(E842 = 0, "", VLOOKUP(E842,'Cond Perturbation'!A:B,2,FALSE)),"")</f>
        <v/>
      </c>
      <c r="J842" s="28"/>
      <c r="K842" s="29" t="str">
        <f>IF($B842 &lt;&gt; "", IF(C842="Oui",IF(H842=1,IF(E842=0,Résultat!G$8,IF(J842="No",Résultat!$G$8,Résultat!$G$7)),IF(H842=2,IF(E842=0,Résultat!G$9,IF(J842="No",Résultat!$G$9,Résultat!$G$7)),Résultat!$G$7)),IF(C842 = "Totale", IF(H842=1,IF(E842=0,Résultat!G$8,IF(J842="No",Résultat!$G$9,Résultat!$G$7)),IF(H842=2,IF(E842=0,Résultat!G$9,IF(J842="No",Résultat!$G$9,Résultat!$G$7)),Résultat!$G$7)),Résultat!$G$7)), "")</f>
        <v/>
      </c>
    </row>
    <row r="843" spans="1:11" ht="20.100000000000001" customHeight="1">
      <c r="A843" s="26"/>
      <c r="B843" s="27"/>
      <c r="C843" s="11" t="str">
        <f>IF($B843 &lt;&gt; "",VLOOKUP(MID(B843,3,5),'Recyclabilité Prod Matx'!C:F,2,FALSE), "")</f>
        <v/>
      </c>
      <c r="D843" s="11" t="str">
        <f>IF($B843 &lt;&gt; "",VLOOKUP(MID(B843,3,5),'Recyclabilité Prod Matx'!C:F,3,FALSE),"")</f>
        <v/>
      </c>
      <c r="E843" s="11" t="str">
        <f>IF($B843 &lt;&gt; "",VLOOKUP(MID(B843,3,5),'Recyclabilité Prod Matx'!C:F,4,FALSE), "")</f>
        <v/>
      </c>
      <c r="F843" s="12" t="str">
        <f>IF($B843 &lt;&gt; "", IF(C843="Totale","",IF(D843 = 0, "", VLOOKUP(D843,'Cond Compo'!A:B,2,FALSE))),"")</f>
        <v/>
      </c>
      <c r="G843" s="28"/>
      <c r="H843" s="11" t="str">
        <f xml:space="preserve"> IF(C843="Totale",2,IF($G843 &lt;&gt; "", IF(D843 = "E",MATCH(G843, 'Cond Compo'!D$16:D$18, 0), MATCH(G843, 'Cond Compo'!C$16:C$19, 0)), ""))</f>
        <v/>
      </c>
      <c r="I843" s="12" t="str">
        <f>IF($E843 &lt;&gt; "", IF(E843 = 0, "", VLOOKUP(E843,'Cond Perturbation'!A:B,2,FALSE)),"")</f>
        <v/>
      </c>
      <c r="J843" s="28"/>
      <c r="K843" s="29" t="str">
        <f>IF($B843 &lt;&gt; "", IF(C843="Oui",IF(H843=1,IF(E843=0,Résultat!G$8,IF(J843="No",Résultat!$G$8,Résultat!$G$7)),IF(H843=2,IF(E843=0,Résultat!G$9,IF(J843="No",Résultat!$G$9,Résultat!$G$7)),Résultat!$G$7)),IF(C843 = "Totale", IF(H843=1,IF(E843=0,Résultat!G$8,IF(J843="No",Résultat!$G$9,Résultat!$G$7)),IF(H843=2,IF(E843=0,Résultat!G$9,IF(J843="No",Résultat!$G$9,Résultat!$G$7)),Résultat!$G$7)),Résultat!$G$7)), "")</f>
        <v/>
      </c>
    </row>
    <row r="844" spans="1:11" ht="20.100000000000001" customHeight="1">
      <c r="A844" s="26"/>
      <c r="B844" s="27"/>
      <c r="C844" s="11" t="str">
        <f>IF($B844 &lt;&gt; "",VLOOKUP(MID(B844,3,5),'Recyclabilité Prod Matx'!C:F,2,FALSE), "")</f>
        <v/>
      </c>
      <c r="D844" s="11" t="str">
        <f>IF($B844 &lt;&gt; "",VLOOKUP(MID(B844,3,5),'Recyclabilité Prod Matx'!C:F,3,FALSE),"")</f>
        <v/>
      </c>
      <c r="E844" s="11" t="str">
        <f>IF($B844 &lt;&gt; "",VLOOKUP(MID(B844,3,5),'Recyclabilité Prod Matx'!C:F,4,FALSE), "")</f>
        <v/>
      </c>
      <c r="F844" s="12" t="str">
        <f>IF($B844 &lt;&gt; "", IF(C844="Totale","",IF(D844 = 0, "", VLOOKUP(D844,'Cond Compo'!A:B,2,FALSE))),"")</f>
        <v/>
      </c>
      <c r="G844" s="28"/>
      <c r="H844" s="11" t="str">
        <f xml:space="preserve"> IF(C844="Totale",2,IF($G844 &lt;&gt; "", IF(D844 = "E",MATCH(G844, 'Cond Compo'!D$16:D$18, 0), MATCH(G844, 'Cond Compo'!C$16:C$19, 0)), ""))</f>
        <v/>
      </c>
      <c r="I844" s="12" t="str">
        <f>IF($E844 &lt;&gt; "", IF(E844 = 0, "", VLOOKUP(E844,'Cond Perturbation'!A:B,2,FALSE)),"")</f>
        <v/>
      </c>
      <c r="J844" s="28"/>
      <c r="K844" s="29" t="str">
        <f>IF($B844 &lt;&gt; "", IF(C844="Oui",IF(H844=1,IF(E844=0,Résultat!G$8,IF(J844="No",Résultat!$G$8,Résultat!$G$7)),IF(H844=2,IF(E844=0,Résultat!G$9,IF(J844="No",Résultat!$G$9,Résultat!$G$7)),Résultat!$G$7)),IF(C844 = "Totale", IF(H844=1,IF(E844=0,Résultat!G$8,IF(J844="No",Résultat!$G$9,Résultat!$G$7)),IF(H844=2,IF(E844=0,Résultat!G$9,IF(J844="No",Résultat!$G$9,Résultat!$G$7)),Résultat!$G$7)),Résultat!$G$7)), "")</f>
        <v/>
      </c>
    </row>
    <row r="845" spans="1:11" ht="20.100000000000001" customHeight="1">
      <c r="A845" s="26"/>
      <c r="B845" s="27"/>
      <c r="C845" s="11" t="str">
        <f>IF($B845 &lt;&gt; "",VLOOKUP(MID(B845,3,5),'Recyclabilité Prod Matx'!C:F,2,FALSE), "")</f>
        <v/>
      </c>
      <c r="D845" s="11" t="str">
        <f>IF($B845 &lt;&gt; "",VLOOKUP(MID(B845,3,5),'Recyclabilité Prod Matx'!C:F,3,FALSE),"")</f>
        <v/>
      </c>
      <c r="E845" s="11" t="str">
        <f>IF($B845 &lt;&gt; "",VLOOKUP(MID(B845,3,5),'Recyclabilité Prod Matx'!C:F,4,FALSE), "")</f>
        <v/>
      </c>
      <c r="F845" s="12" t="str">
        <f>IF($B845 &lt;&gt; "", IF(C845="Totale","",IF(D845 = 0, "", VLOOKUP(D845,'Cond Compo'!A:B,2,FALSE))),"")</f>
        <v/>
      </c>
      <c r="G845" s="28"/>
      <c r="H845" s="11" t="str">
        <f xml:space="preserve"> IF(C845="Totale",2,IF($G845 &lt;&gt; "", IF(D845 = "E",MATCH(G845, 'Cond Compo'!D$16:D$18, 0), MATCH(G845, 'Cond Compo'!C$16:C$19, 0)), ""))</f>
        <v/>
      </c>
      <c r="I845" s="12" t="str">
        <f>IF($E845 &lt;&gt; "", IF(E845 = 0, "", VLOOKUP(E845,'Cond Perturbation'!A:B,2,FALSE)),"")</f>
        <v/>
      </c>
      <c r="J845" s="28"/>
      <c r="K845" s="29" t="str">
        <f>IF($B845 &lt;&gt; "", IF(C845="Oui",IF(H845=1,IF(E845=0,Résultat!G$8,IF(J845="No",Résultat!$G$8,Résultat!$G$7)),IF(H845=2,IF(E845=0,Résultat!G$9,IF(J845="No",Résultat!$G$9,Résultat!$G$7)),Résultat!$G$7)),IF(C845 = "Totale", IF(H845=1,IF(E845=0,Résultat!G$8,IF(J845="No",Résultat!$G$9,Résultat!$G$7)),IF(H845=2,IF(E845=0,Résultat!G$9,IF(J845="No",Résultat!$G$9,Résultat!$G$7)),Résultat!$G$7)),Résultat!$G$7)), "")</f>
        <v/>
      </c>
    </row>
    <row r="846" spans="1:11" ht="20.100000000000001" customHeight="1">
      <c r="A846" s="26"/>
      <c r="B846" s="27"/>
      <c r="C846" s="11" t="str">
        <f>IF($B846 &lt;&gt; "",VLOOKUP(MID(B846,3,5),'Recyclabilité Prod Matx'!C:F,2,FALSE), "")</f>
        <v/>
      </c>
      <c r="D846" s="11" t="str">
        <f>IF($B846 &lt;&gt; "",VLOOKUP(MID(B846,3,5),'Recyclabilité Prod Matx'!C:F,3,FALSE),"")</f>
        <v/>
      </c>
      <c r="E846" s="11" t="str">
        <f>IF($B846 &lt;&gt; "",VLOOKUP(MID(B846,3,5),'Recyclabilité Prod Matx'!C:F,4,FALSE), "")</f>
        <v/>
      </c>
      <c r="F846" s="12" t="str">
        <f>IF($B846 &lt;&gt; "", IF(C846="Totale","",IF(D846 = 0, "", VLOOKUP(D846,'Cond Compo'!A:B,2,FALSE))),"")</f>
        <v/>
      </c>
      <c r="G846" s="28"/>
      <c r="H846" s="11" t="str">
        <f xml:space="preserve"> IF(C846="Totale",2,IF($G846 &lt;&gt; "", IF(D846 = "E",MATCH(G846, 'Cond Compo'!D$16:D$18, 0), MATCH(G846, 'Cond Compo'!C$16:C$19, 0)), ""))</f>
        <v/>
      </c>
      <c r="I846" s="12" t="str">
        <f>IF($E846 &lt;&gt; "", IF(E846 = 0, "", VLOOKUP(E846,'Cond Perturbation'!A:B,2,FALSE)),"")</f>
        <v/>
      </c>
      <c r="J846" s="28"/>
      <c r="K846" s="29" t="str">
        <f>IF($B846 &lt;&gt; "", IF(C846="Oui",IF(H846=1,IF(E846=0,Résultat!G$8,IF(J846="No",Résultat!$G$8,Résultat!$G$7)),IF(H846=2,IF(E846=0,Résultat!G$9,IF(J846="No",Résultat!$G$9,Résultat!$G$7)),Résultat!$G$7)),IF(C846 = "Totale", IF(H846=1,IF(E846=0,Résultat!G$8,IF(J846="No",Résultat!$G$9,Résultat!$G$7)),IF(H846=2,IF(E846=0,Résultat!G$9,IF(J846="No",Résultat!$G$9,Résultat!$G$7)),Résultat!$G$7)),Résultat!$G$7)), "")</f>
        <v/>
      </c>
    </row>
    <row r="847" spans="1:11" ht="20.100000000000001" customHeight="1">
      <c r="A847" s="26"/>
      <c r="B847" s="27"/>
      <c r="C847" s="11" t="str">
        <f>IF($B847 &lt;&gt; "",VLOOKUP(MID(B847,3,5),'Recyclabilité Prod Matx'!C:F,2,FALSE), "")</f>
        <v/>
      </c>
      <c r="D847" s="11" t="str">
        <f>IF($B847 &lt;&gt; "",VLOOKUP(MID(B847,3,5),'Recyclabilité Prod Matx'!C:F,3,FALSE),"")</f>
        <v/>
      </c>
      <c r="E847" s="11" t="str">
        <f>IF($B847 &lt;&gt; "",VLOOKUP(MID(B847,3,5),'Recyclabilité Prod Matx'!C:F,4,FALSE), "")</f>
        <v/>
      </c>
      <c r="F847" s="12" t="str">
        <f>IF($B847 &lt;&gt; "", IF(C847="Totale","",IF(D847 = 0, "", VLOOKUP(D847,'Cond Compo'!A:B,2,FALSE))),"")</f>
        <v/>
      </c>
      <c r="G847" s="28"/>
      <c r="H847" s="11" t="str">
        <f xml:space="preserve"> IF(C847="Totale",2,IF($G847 &lt;&gt; "", IF(D847 = "E",MATCH(G847, 'Cond Compo'!D$16:D$18, 0), MATCH(G847, 'Cond Compo'!C$16:C$19, 0)), ""))</f>
        <v/>
      </c>
      <c r="I847" s="12" t="str">
        <f>IF($E847 &lt;&gt; "", IF(E847 = 0, "", VLOOKUP(E847,'Cond Perturbation'!A:B,2,FALSE)),"")</f>
        <v/>
      </c>
      <c r="J847" s="28"/>
      <c r="K847" s="29" t="str">
        <f>IF($B847 &lt;&gt; "", IF(C847="Oui",IF(H847=1,IF(E847=0,Résultat!G$8,IF(J847="No",Résultat!$G$8,Résultat!$G$7)),IF(H847=2,IF(E847=0,Résultat!G$9,IF(J847="No",Résultat!$G$9,Résultat!$G$7)),Résultat!$G$7)),IF(C847 = "Totale", IF(H847=1,IF(E847=0,Résultat!G$8,IF(J847="No",Résultat!$G$9,Résultat!$G$7)),IF(H847=2,IF(E847=0,Résultat!G$9,IF(J847="No",Résultat!$G$9,Résultat!$G$7)),Résultat!$G$7)),Résultat!$G$7)), "")</f>
        <v/>
      </c>
    </row>
    <row r="848" spans="1:11" ht="20.100000000000001" customHeight="1">
      <c r="A848" s="26"/>
      <c r="B848" s="27"/>
      <c r="C848" s="11" t="str">
        <f>IF($B848 &lt;&gt; "",VLOOKUP(MID(B848,3,5),'Recyclabilité Prod Matx'!C:F,2,FALSE), "")</f>
        <v/>
      </c>
      <c r="D848" s="11" t="str">
        <f>IF($B848 &lt;&gt; "",VLOOKUP(MID(B848,3,5),'Recyclabilité Prod Matx'!C:F,3,FALSE),"")</f>
        <v/>
      </c>
      <c r="E848" s="11" t="str">
        <f>IF($B848 &lt;&gt; "",VLOOKUP(MID(B848,3,5),'Recyclabilité Prod Matx'!C:F,4,FALSE), "")</f>
        <v/>
      </c>
      <c r="F848" s="12" t="str">
        <f>IF($B848 &lt;&gt; "", IF(C848="Totale","",IF(D848 = 0, "", VLOOKUP(D848,'Cond Compo'!A:B,2,FALSE))),"")</f>
        <v/>
      </c>
      <c r="G848" s="28"/>
      <c r="H848" s="11" t="str">
        <f xml:space="preserve"> IF(C848="Totale",2,IF($G848 &lt;&gt; "", IF(D848 = "E",MATCH(G848, 'Cond Compo'!D$16:D$18, 0), MATCH(G848, 'Cond Compo'!C$16:C$19, 0)), ""))</f>
        <v/>
      </c>
      <c r="I848" s="12" t="str">
        <f>IF($E848 &lt;&gt; "", IF(E848 = 0, "", VLOOKUP(E848,'Cond Perturbation'!A:B,2,FALSE)),"")</f>
        <v/>
      </c>
      <c r="J848" s="28"/>
      <c r="K848" s="29" t="str">
        <f>IF($B848 &lt;&gt; "", IF(C848="Oui",IF(H848=1,IF(E848=0,Résultat!G$8,IF(J848="No",Résultat!$G$8,Résultat!$G$7)),IF(H848=2,IF(E848=0,Résultat!G$9,IF(J848="No",Résultat!$G$9,Résultat!$G$7)),Résultat!$G$7)),IF(C848 = "Totale", IF(H848=1,IF(E848=0,Résultat!G$8,IF(J848="No",Résultat!$G$9,Résultat!$G$7)),IF(H848=2,IF(E848=0,Résultat!G$9,IF(J848="No",Résultat!$G$9,Résultat!$G$7)),Résultat!$G$7)),Résultat!$G$7)), "")</f>
        <v/>
      </c>
    </row>
    <row r="849" spans="1:11" ht="20.100000000000001" customHeight="1">
      <c r="A849" s="26"/>
      <c r="B849" s="27"/>
      <c r="C849" s="11" t="str">
        <f>IF($B849 &lt;&gt; "",VLOOKUP(MID(B849,3,5),'Recyclabilité Prod Matx'!C:F,2,FALSE), "")</f>
        <v/>
      </c>
      <c r="D849" s="11" t="str">
        <f>IF($B849 &lt;&gt; "",VLOOKUP(MID(B849,3,5),'Recyclabilité Prod Matx'!C:F,3,FALSE),"")</f>
        <v/>
      </c>
      <c r="E849" s="11" t="str">
        <f>IF($B849 &lt;&gt; "",VLOOKUP(MID(B849,3,5),'Recyclabilité Prod Matx'!C:F,4,FALSE), "")</f>
        <v/>
      </c>
      <c r="F849" s="12" t="str">
        <f>IF($B849 &lt;&gt; "", IF(C849="Totale","",IF(D849 = 0, "", VLOOKUP(D849,'Cond Compo'!A:B,2,FALSE))),"")</f>
        <v/>
      </c>
      <c r="G849" s="28"/>
      <c r="H849" s="11" t="str">
        <f xml:space="preserve"> IF(C849="Totale",2,IF($G849 &lt;&gt; "", IF(D849 = "E",MATCH(G849, 'Cond Compo'!D$16:D$18, 0), MATCH(G849, 'Cond Compo'!C$16:C$19, 0)), ""))</f>
        <v/>
      </c>
      <c r="I849" s="12" t="str">
        <f>IF($E849 &lt;&gt; "", IF(E849 = 0, "", VLOOKUP(E849,'Cond Perturbation'!A:B,2,FALSE)),"")</f>
        <v/>
      </c>
      <c r="J849" s="28"/>
      <c r="K849" s="29" t="str">
        <f>IF($B849 &lt;&gt; "", IF(C849="Oui",IF(H849=1,IF(E849=0,Résultat!G$8,IF(J849="No",Résultat!$G$8,Résultat!$G$7)),IF(H849=2,IF(E849=0,Résultat!G$9,IF(J849="No",Résultat!$G$9,Résultat!$G$7)),Résultat!$G$7)),IF(C849 = "Totale", IF(H849=1,IF(E849=0,Résultat!G$8,IF(J849="No",Résultat!$G$9,Résultat!$G$7)),IF(H849=2,IF(E849=0,Résultat!G$9,IF(J849="No",Résultat!$G$9,Résultat!$G$7)),Résultat!$G$7)),Résultat!$G$7)), "")</f>
        <v/>
      </c>
    </row>
    <row r="850" spans="1:11" ht="20.100000000000001" customHeight="1">
      <c r="A850" s="26"/>
      <c r="B850" s="27"/>
      <c r="C850" s="11" t="str">
        <f>IF($B850 &lt;&gt; "",VLOOKUP(MID(B850,3,5),'Recyclabilité Prod Matx'!C:F,2,FALSE), "")</f>
        <v/>
      </c>
      <c r="D850" s="11" t="str">
        <f>IF($B850 &lt;&gt; "",VLOOKUP(MID(B850,3,5),'Recyclabilité Prod Matx'!C:F,3,FALSE),"")</f>
        <v/>
      </c>
      <c r="E850" s="11" t="str">
        <f>IF($B850 &lt;&gt; "",VLOOKUP(MID(B850,3,5),'Recyclabilité Prod Matx'!C:F,4,FALSE), "")</f>
        <v/>
      </c>
      <c r="F850" s="12" t="str">
        <f>IF($B850 &lt;&gt; "", IF(C850="Totale","",IF(D850 = 0, "", VLOOKUP(D850,'Cond Compo'!A:B,2,FALSE))),"")</f>
        <v/>
      </c>
      <c r="G850" s="28"/>
      <c r="H850" s="11" t="str">
        <f xml:space="preserve"> IF(C850="Totale",2,IF($G850 &lt;&gt; "", IF(D850 = "E",MATCH(G850, 'Cond Compo'!D$16:D$18, 0), MATCH(G850, 'Cond Compo'!C$16:C$19, 0)), ""))</f>
        <v/>
      </c>
      <c r="I850" s="12" t="str">
        <f>IF($E850 &lt;&gt; "", IF(E850 = 0, "", VLOOKUP(E850,'Cond Perturbation'!A:B,2,FALSE)),"")</f>
        <v/>
      </c>
      <c r="J850" s="28"/>
      <c r="K850" s="29" t="str">
        <f>IF($B850 &lt;&gt; "", IF(C850="Oui",IF(H850=1,IF(E850=0,Résultat!G$8,IF(J850="No",Résultat!$G$8,Résultat!$G$7)),IF(H850=2,IF(E850=0,Résultat!G$9,IF(J850="No",Résultat!$G$9,Résultat!$G$7)),Résultat!$G$7)),IF(C850 = "Totale", IF(H850=1,IF(E850=0,Résultat!G$8,IF(J850="No",Résultat!$G$9,Résultat!$G$7)),IF(H850=2,IF(E850=0,Résultat!G$9,IF(J850="No",Résultat!$G$9,Résultat!$G$7)),Résultat!$G$7)),Résultat!$G$7)), "")</f>
        <v/>
      </c>
    </row>
    <row r="851" spans="1:11" ht="20.100000000000001" customHeight="1">
      <c r="A851" s="26"/>
      <c r="B851" s="27"/>
      <c r="C851" s="11" t="str">
        <f>IF($B851 &lt;&gt; "",VLOOKUP(MID(B851,3,5),'Recyclabilité Prod Matx'!C:F,2,FALSE), "")</f>
        <v/>
      </c>
      <c r="D851" s="11" t="str">
        <f>IF($B851 &lt;&gt; "",VLOOKUP(MID(B851,3,5),'Recyclabilité Prod Matx'!C:F,3,FALSE),"")</f>
        <v/>
      </c>
      <c r="E851" s="11" t="str">
        <f>IF($B851 &lt;&gt; "",VLOOKUP(MID(B851,3,5),'Recyclabilité Prod Matx'!C:F,4,FALSE), "")</f>
        <v/>
      </c>
      <c r="F851" s="12" t="str">
        <f>IF($B851 &lt;&gt; "", IF(C851="Totale","",IF(D851 = 0, "", VLOOKUP(D851,'Cond Compo'!A:B,2,FALSE))),"")</f>
        <v/>
      </c>
      <c r="G851" s="28"/>
      <c r="H851" s="11" t="str">
        <f xml:space="preserve"> IF(C851="Totale",2,IF($G851 &lt;&gt; "", IF(D851 = "E",MATCH(G851, 'Cond Compo'!D$16:D$18, 0), MATCH(G851, 'Cond Compo'!C$16:C$19, 0)), ""))</f>
        <v/>
      </c>
      <c r="I851" s="12" t="str">
        <f>IF($E851 &lt;&gt; "", IF(E851 = 0, "", VLOOKUP(E851,'Cond Perturbation'!A:B,2,FALSE)),"")</f>
        <v/>
      </c>
      <c r="J851" s="28"/>
      <c r="K851" s="29" t="str">
        <f>IF($B851 &lt;&gt; "", IF(C851="Oui",IF(H851=1,IF(E851=0,Résultat!G$8,IF(J851="No",Résultat!$G$8,Résultat!$G$7)),IF(H851=2,IF(E851=0,Résultat!G$9,IF(J851="No",Résultat!$G$9,Résultat!$G$7)),Résultat!$G$7)),IF(C851 = "Totale", IF(H851=1,IF(E851=0,Résultat!G$8,IF(J851="No",Résultat!$G$9,Résultat!$G$7)),IF(H851=2,IF(E851=0,Résultat!G$9,IF(J851="No",Résultat!$G$9,Résultat!$G$7)),Résultat!$G$7)),Résultat!$G$7)), "")</f>
        <v/>
      </c>
    </row>
    <row r="852" spans="1:11" ht="20.100000000000001" customHeight="1">
      <c r="A852" s="26"/>
      <c r="B852" s="27"/>
      <c r="C852" s="11" t="str">
        <f>IF($B852 &lt;&gt; "",VLOOKUP(MID(B852,3,5),'Recyclabilité Prod Matx'!C:F,2,FALSE), "")</f>
        <v/>
      </c>
      <c r="D852" s="11" t="str">
        <f>IF($B852 &lt;&gt; "",VLOOKUP(MID(B852,3,5),'Recyclabilité Prod Matx'!C:F,3,FALSE),"")</f>
        <v/>
      </c>
      <c r="E852" s="11" t="str">
        <f>IF($B852 &lt;&gt; "",VLOOKUP(MID(B852,3,5),'Recyclabilité Prod Matx'!C:F,4,FALSE), "")</f>
        <v/>
      </c>
      <c r="F852" s="12" t="str">
        <f>IF($B852 &lt;&gt; "", IF(C852="Totale","",IF(D852 = 0, "", VLOOKUP(D852,'Cond Compo'!A:B,2,FALSE))),"")</f>
        <v/>
      </c>
      <c r="G852" s="28"/>
      <c r="H852" s="11" t="str">
        <f xml:space="preserve"> IF(C852="Totale",2,IF($G852 &lt;&gt; "", IF(D852 = "E",MATCH(G852, 'Cond Compo'!D$16:D$18, 0), MATCH(G852, 'Cond Compo'!C$16:C$19, 0)), ""))</f>
        <v/>
      </c>
      <c r="I852" s="12" t="str">
        <f>IF($E852 &lt;&gt; "", IF(E852 = 0, "", VLOOKUP(E852,'Cond Perturbation'!A:B,2,FALSE)),"")</f>
        <v/>
      </c>
      <c r="J852" s="28"/>
      <c r="K852" s="29" t="str">
        <f>IF($B852 &lt;&gt; "", IF(C852="Oui",IF(H852=1,IF(E852=0,Résultat!G$8,IF(J852="No",Résultat!$G$8,Résultat!$G$7)),IF(H852=2,IF(E852=0,Résultat!G$9,IF(J852="No",Résultat!$G$9,Résultat!$G$7)),Résultat!$G$7)),IF(C852 = "Totale", IF(H852=1,IF(E852=0,Résultat!G$8,IF(J852="No",Résultat!$G$9,Résultat!$G$7)),IF(H852=2,IF(E852=0,Résultat!G$9,IF(J852="No",Résultat!$G$9,Résultat!$G$7)),Résultat!$G$7)),Résultat!$G$7)), "")</f>
        <v/>
      </c>
    </row>
    <row r="853" spans="1:11" ht="20.100000000000001" customHeight="1">
      <c r="A853" s="26"/>
      <c r="B853" s="27"/>
      <c r="C853" s="11" t="str">
        <f>IF($B853 &lt;&gt; "",VLOOKUP(MID(B853,3,5),'Recyclabilité Prod Matx'!C:F,2,FALSE), "")</f>
        <v/>
      </c>
      <c r="D853" s="11" t="str">
        <f>IF($B853 &lt;&gt; "",VLOOKUP(MID(B853,3,5),'Recyclabilité Prod Matx'!C:F,3,FALSE),"")</f>
        <v/>
      </c>
      <c r="E853" s="11" t="str">
        <f>IF($B853 &lt;&gt; "",VLOOKUP(MID(B853,3,5),'Recyclabilité Prod Matx'!C:F,4,FALSE), "")</f>
        <v/>
      </c>
      <c r="F853" s="12" t="str">
        <f>IF($B853 &lt;&gt; "", IF(C853="Totale","",IF(D853 = 0, "", VLOOKUP(D853,'Cond Compo'!A:B,2,FALSE))),"")</f>
        <v/>
      </c>
      <c r="G853" s="28"/>
      <c r="H853" s="11" t="str">
        <f xml:space="preserve"> IF(C853="Totale",2,IF($G853 &lt;&gt; "", IF(D853 = "E",MATCH(G853, 'Cond Compo'!D$16:D$18, 0), MATCH(G853, 'Cond Compo'!C$16:C$19, 0)), ""))</f>
        <v/>
      </c>
      <c r="I853" s="12" t="str">
        <f>IF($E853 &lt;&gt; "", IF(E853 = 0, "", VLOOKUP(E853,'Cond Perturbation'!A:B,2,FALSE)),"")</f>
        <v/>
      </c>
      <c r="J853" s="28"/>
      <c r="K853" s="29" t="str">
        <f>IF($B853 &lt;&gt; "", IF(C853="Oui",IF(H853=1,IF(E853=0,Résultat!G$8,IF(J853="No",Résultat!$G$8,Résultat!$G$7)),IF(H853=2,IF(E853=0,Résultat!G$9,IF(J853="No",Résultat!$G$9,Résultat!$G$7)),Résultat!$G$7)),IF(C853 = "Totale", IF(H853=1,IF(E853=0,Résultat!G$8,IF(J853="No",Résultat!$G$9,Résultat!$G$7)),IF(H853=2,IF(E853=0,Résultat!G$9,IF(J853="No",Résultat!$G$9,Résultat!$G$7)),Résultat!$G$7)),Résultat!$G$7)), "")</f>
        <v/>
      </c>
    </row>
    <row r="854" spans="1:11" ht="20.100000000000001" customHeight="1">
      <c r="A854" s="26"/>
      <c r="B854" s="27"/>
      <c r="C854" s="11" t="str">
        <f>IF($B854 &lt;&gt; "",VLOOKUP(MID(B854,3,5),'Recyclabilité Prod Matx'!C:F,2,FALSE), "")</f>
        <v/>
      </c>
      <c r="D854" s="11" t="str">
        <f>IF($B854 &lt;&gt; "",VLOOKUP(MID(B854,3,5),'Recyclabilité Prod Matx'!C:F,3,FALSE),"")</f>
        <v/>
      </c>
      <c r="E854" s="11" t="str">
        <f>IF($B854 &lt;&gt; "",VLOOKUP(MID(B854,3,5),'Recyclabilité Prod Matx'!C:F,4,FALSE), "")</f>
        <v/>
      </c>
      <c r="F854" s="12" t="str">
        <f>IF($B854 &lt;&gt; "", IF(C854="Totale","",IF(D854 = 0, "", VLOOKUP(D854,'Cond Compo'!A:B,2,FALSE))),"")</f>
        <v/>
      </c>
      <c r="G854" s="28"/>
      <c r="H854" s="11" t="str">
        <f xml:space="preserve"> IF(C854="Totale",2,IF($G854 &lt;&gt; "", IF(D854 = "E",MATCH(G854, 'Cond Compo'!D$16:D$18, 0), MATCH(G854, 'Cond Compo'!C$16:C$19, 0)), ""))</f>
        <v/>
      </c>
      <c r="I854" s="12" t="str">
        <f>IF($E854 &lt;&gt; "", IF(E854 = 0, "", VLOOKUP(E854,'Cond Perturbation'!A:B,2,FALSE)),"")</f>
        <v/>
      </c>
      <c r="J854" s="28"/>
      <c r="K854" s="29" t="str">
        <f>IF($B854 &lt;&gt; "", IF(C854="Oui",IF(H854=1,IF(E854=0,Résultat!G$8,IF(J854="No",Résultat!$G$8,Résultat!$G$7)),IF(H854=2,IF(E854=0,Résultat!G$9,IF(J854="No",Résultat!$G$9,Résultat!$G$7)),Résultat!$G$7)),IF(C854 = "Totale", IF(H854=1,IF(E854=0,Résultat!G$8,IF(J854="No",Résultat!$G$9,Résultat!$G$7)),IF(H854=2,IF(E854=0,Résultat!G$9,IF(J854="No",Résultat!$G$9,Résultat!$G$7)),Résultat!$G$7)),Résultat!$G$7)), "")</f>
        <v/>
      </c>
    </row>
    <row r="855" spans="1:11" ht="20.100000000000001" customHeight="1">
      <c r="A855" s="26"/>
      <c r="B855" s="27"/>
      <c r="C855" s="11" t="str">
        <f>IF($B855 &lt;&gt; "",VLOOKUP(MID(B855,3,5),'Recyclabilité Prod Matx'!C:F,2,FALSE), "")</f>
        <v/>
      </c>
      <c r="D855" s="11" t="str">
        <f>IF($B855 &lt;&gt; "",VLOOKUP(MID(B855,3,5),'Recyclabilité Prod Matx'!C:F,3,FALSE),"")</f>
        <v/>
      </c>
      <c r="E855" s="11" t="str">
        <f>IF($B855 &lt;&gt; "",VLOOKUP(MID(B855,3,5),'Recyclabilité Prod Matx'!C:F,4,FALSE), "")</f>
        <v/>
      </c>
      <c r="F855" s="12" t="str">
        <f>IF($B855 &lt;&gt; "", IF(C855="Totale","",IF(D855 = 0, "", VLOOKUP(D855,'Cond Compo'!A:B,2,FALSE))),"")</f>
        <v/>
      </c>
      <c r="G855" s="28"/>
      <c r="H855" s="11" t="str">
        <f xml:space="preserve"> IF(C855="Totale",2,IF($G855 &lt;&gt; "", IF(D855 = "E",MATCH(G855, 'Cond Compo'!D$16:D$18, 0), MATCH(G855, 'Cond Compo'!C$16:C$19, 0)), ""))</f>
        <v/>
      </c>
      <c r="I855" s="12" t="str">
        <f>IF($E855 &lt;&gt; "", IF(E855 = 0, "", VLOOKUP(E855,'Cond Perturbation'!A:B,2,FALSE)),"")</f>
        <v/>
      </c>
      <c r="J855" s="28"/>
      <c r="K855" s="29" t="str">
        <f>IF($B855 &lt;&gt; "", IF(C855="Oui",IF(H855=1,IF(E855=0,Résultat!G$8,IF(J855="No",Résultat!$G$8,Résultat!$G$7)),IF(H855=2,IF(E855=0,Résultat!G$9,IF(J855="No",Résultat!$G$9,Résultat!$G$7)),Résultat!$G$7)),IF(C855 = "Totale", IF(H855=1,IF(E855=0,Résultat!G$8,IF(J855="No",Résultat!$G$9,Résultat!$G$7)),IF(H855=2,IF(E855=0,Résultat!G$9,IF(J855="No",Résultat!$G$9,Résultat!$G$7)),Résultat!$G$7)),Résultat!$G$7)), "")</f>
        <v/>
      </c>
    </row>
    <row r="856" spans="1:11" ht="20.100000000000001" customHeight="1">
      <c r="A856" s="26"/>
      <c r="B856" s="27"/>
      <c r="C856" s="11" t="str">
        <f>IF($B856 &lt;&gt; "",VLOOKUP(MID(B856,3,5),'Recyclabilité Prod Matx'!C:F,2,FALSE), "")</f>
        <v/>
      </c>
      <c r="D856" s="11" t="str">
        <f>IF($B856 &lt;&gt; "",VLOOKUP(MID(B856,3,5),'Recyclabilité Prod Matx'!C:F,3,FALSE),"")</f>
        <v/>
      </c>
      <c r="E856" s="11" t="str">
        <f>IF($B856 &lt;&gt; "",VLOOKUP(MID(B856,3,5),'Recyclabilité Prod Matx'!C:F,4,FALSE), "")</f>
        <v/>
      </c>
      <c r="F856" s="12" t="str">
        <f>IF($B856 &lt;&gt; "", IF(C856="Totale","",IF(D856 = 0, "", VLOOKUP(D856,'Cond Compo'!A:B,2,FALSE))),"")</f>
        <v/>
      </c>
      <c r="G856" s="28"/>
      <c r="H856" s="11" t="str">
        <f xml:space="preserve"> IF(C856="Totale",2,IF($G856 &lt;&gt; "", IF(D856 = "E",MATCH(G856, 'Cond Compo'!D$16:D$18, 0), MATCH(G856, 'Cond Compo'!C$16:C$19, 0)), ""))</f>
        <v/>
      </c>
      <c r="I856" s="12" t="str">
        <f>IF($E856 &lt;&gt; "", IF(E856 = 0, "", VLOOKUP(E856,'Cond Perturbation'!A:B,2,FALSE)),"")</f>
        <v/>
      </c>
      <c r="J856" s="28"/>
      <c r="K856" s="29" t="str">
        <f>IF($B856 &lt;&gt; "", IF(C856="Oui",IF(H856=1,IF(E856=0,Résultat!G$8,IF(J856="No",Résultat!$G$8,Résultat!$G$7)),IF(H856=2,IF(E856=0,Résultat!G$9,IF(J856="No",Résultat!$G$9,Résultat!$G$7)),Résultat!$G$7)),IF(C856 = "Totale", IF(H856=1,IF(E856=0,Résultat!G$8,IF(J856="No",Résultat!$G$9,Résultat!$G$7)),IF(H856=2,IF(E856=0,Résultat!G$9,IF(J856="No",Résultat!$G$9,Résultat!$G$7)),Résultat!$G$7)),Résultat!$G$7)), "")</f>
        <v/>
      </c>
    </row>
    <row r="857" spans="1:11" ht="20.100000000000001" customHeight="1">
      <c r="A857" s="26"/>
      <c r="B857" s="27"/>
      <c r="C857" s="11" t="str">
        <f>IF($B857 &lt;&gt; "",VLOOKUP(MID(B857,3,5),'Recyclabilité Prod Matx'!C:F,2,FALSE), "")</f>
        <v/>
      </c>
      <c r="D857" s="11" t="str">
        <f>IF($B857 &lt;&gt; "",VLOOKUP(MID(B857,3,5),'Recyclabilité Prod Matx'!C:F,3,FALSE),"")</f>
        <v/>
      </c>
      <c r="E857" s="11" t="str">
        <f>IF($B857 &lt;&gt; "",VLOOKUP(MID(B857,3,5),'Recyclabilité Prod Matx'!C:F,4,FALSE), "")</f>
        <v/>
      </c>
      <c r="F857" s="12" t="str">
        <f>IF($B857 &lt;&gt; "", IF(C857="Totale","",IF(D857 = 0, "", VLOOKUP(D857,'Cond Compo'!A:B,2,FALSE))),"")</f>
        <v/>
      </c>
      <c r="G857" s="28"/>
      <c r="H857" s="11" t="str">
        <f xml:space="preserve"> IF(C857="Totale",2,IF($G857 &lt;&gt; "", IF(D857 = "E",MATCH(G857, 'Cond Compo'!D$16:D$18, 0), MATCH(G857, 'Cond Compo'!C$16:C$19, 0)), ""))</f>
        <v/>
      </c>
      <c r="I857" s="12" t="str">
        <f>IF($E857 &lt;&gt; "", IF(E857 = 0, "", VLOOKUP(E857,'Cond Perturbation'!A:B,2,FALSE)),"")</f>
        <v/>
      </c>
      <c r="J857" s="28"/>
      <c r="K857" s="29" t="str">
        <f>IF($B857 &lt;&gt; "", IF(C857="Oui",IF(H857=1,IF(E857=0,Résultat!G$8,IF(J857="No",Résultat!$G$8,Résultat!$G$7)),IF(H857=2,IF(E857=0,Résultat!G$9,IF(J857="No",Résultat!$G$9,Résultat!$G$7)),Résultat!$G$7)),IF(C857 = "Totale", IF(H857=1,IF(E857=0,Résultat!G$8,IF(J857="No",Résultat!$G$9,Résultat!$G$7)),IF(H857=2,IF(E857=0,Résultat!G$9,IF(J857="No",Résultat!$G$9,Résultat!$G$7)),Résultat!$G$7)),Résultat!$G$7)), "")</f>
        <v/>
      </c>
    </row>
    <row r="858" spans="1:11" ht="20.100000000000001" customHeight="1">
      <c r="A858" s="26"/>
      <c r="B858" s="27"/>
      <c r="C858" s="11" t="str">
        <f>IF($B858 &lt;&gt; "",VLOOKUP(MID(B858,3,5),'Recyclabilité Prod Matx'!C:F,2,FALSE), "")</f>
        <v/>
      </c>
      <c r="D858" s="11" t="str">
        <f>IF($B858 &lt;&gt; "",VLOOKUP(MID(B858,3,5),'Recyclabilité Prod Matx'!C:F,3,FALSE),"")</f>
        <v/>
      </c>
      <c r="E858" s="11" t="str">
        <f>IF($B858 &lt;&gt; "",VLOOKUP(MID(B858,3,5),'Recyclabilité Prod Matx'!C:F,4,FALSE), "")</f>
        <v/>
      </c>
      <c r="F858" s="12" t="str">
        <f>IF($B858 &lt;&gt; "", IF(C858="Totale","",IF(D858 = 0, "", VLOOKUP(D858,'Cond Compo'!A:B,2,FALSE))),"")</f>
        <v/>
      </c>
      <c r="G858" s="28"/>
      <c r="H858" s="11" t="str">
        <f xml:space="preserve"> IF(C858="Totale",2,IF($G858 &lt;&gt; "", IF(D858 = "E",MATCH(G858, 'Cond Compo'!D$16:D$18, 0), MATCH(G858, 'Cond Compo'!C$16:C$19, 0)), ""))</f>
        <v/>
      </c>
      <c r="I858" s="12" t="str">
        <f>IF($E858 &lt;&gt; "", IF(E858 = 0, "", VLOOKUP(E858,'Cond Perturbation'!A:B,2,FALSE)),"")</f>
        <v/>
      </c>
      <c r="J858" s="28"/>
      <c r="K858" s="29" t="str">
        <f>IF($B858 &lt;&gt; "", IF(C858="Oui",IF(H858=1,IF(E858=0,Résultat!G$8,IF(J858="No",Résultat!$G$8,Résultat!$G$7)),IF(H858=2,IF(E858=0,Résultat!G$9,IF(J858="No",Résultat!$G$9,Résultat!$G$7)),Résultat!$G$7)),IF(C858 = "Totale", IF(H858=1,IF(E858=0,Résultat!G$8,IF(J858="No",Résultat!$G$9,Résultat!$G$7)),IF(H858=2,IF(E858=0,Résultat!G$9,IF(J858="No",Résultat!$G$9,Résultat!$G$7)),Résultat!$G$7)),Résultat!$G$7)), "")</f>
        <v/>
      </c>
    </row>
    <row r="859" spans="1:11" ht="20.100000000000001" customHeight="1">
      <c r="A859" s="26"/>
      <c r="B859" s="27"/>
      <c r="C859" s="11" t="str">
        <f>IF($B859 &lt;&gt; "",VLOOKUP(MID(B859,3,5),'Recyclabilité Prod Matx'!C:F,2,FALSE), "")</f>
        <v/>
      </c>
      <c r="D859" s="11" t="str">
        <f>IF($B859 &lt;&gt; "",VLOOKUP(MID(B859,3,5),'Recyclabilité Prod Matx'!C:F,3,FALSE),"")</f>
        <v/>
      </c>
      <c r="E859" s="11" t="str">
        <f>IF($B859 &lt;&gt; "",VLOOKUP(MID(B859,3,5),'Recyclabilité Prod Matx'!C:F,4,FALSE), "")</f>
        <v/>
      </c>
      <c r="F859" s="12" t="str">
        <f>IF($B859 &lt;&gt; "", IF(C859="Totale","",IF(D859 = 0, "", VLOOKUP(D859,'Cond Compo'!A:B,2,FALSE))),"")</f>
        <v/>
      </c>
      <c r="G859" s="28"/>
      <c r="H859" s="11" t="str">
        <f xml:space="preserve"> IF(C859="Totale",2,IF($G859 &lt;&gt; "", IF(D859 = "E",MATCH(G859, 'Cond Compo'!D$16:D$18, 0), MATCH(G859, 'Cond Compo'!C$16:C$19, 0)), ""))</f>
        <v/>
      </c>
      <c r="I859" s="12" t="str">
        <f>IF($E859 &lt;&gt; "", IF(E859 = 0, "", VLOOKUP(E859,'Cond Perturbation'!A:B,2,FALSE)),"")</f>
        <v/>
      </c>
      <c r="J859" s="28"/>
      <c r="K859" s="29" t="str">
        <f>IF($B859 &lt;&gt; "", IF(C859="Oui",IF(H859=1,IF(E859=0,Résultat!G$8,IF(J859="No",Résultat!$G$8,Résultat!$G$7)),IF(H859=2,IF(E859=0,Résultat!G$9,IF(J859="No",Résultat!$G$9,Résultat!$G$7)),Résultat!$G$7)),IF(C859 = "Totale", IF(H859=1,IF(E859=0,Résultat!G$8,IF(J859="No",Résultat!$G$9,Résultat!$G$7)),IF(H859=2,IF(E859=0,Résultat!G$9,IF(J859="No",Résultat!$G$9,Résultat!$G$7)),Résultat!$G$7)),Résultat!$G$7)), "")</f>
        <v/>
      </c>
    </row>
    <row r="860" spans="1:11" ht="20.100000000000001" customHeight="1">
      <c r="A860" s="26"/>
      <c r="B860" s="27"/>
      <c r="C860" s="11" t="str">
        <f>IF($B860 &lt;&gt; "",VLOOKUP(MID(B860,3,5),'Recyclabilité Prod Matx'!C:F,2,FALSE), "")</f>
        <v/>
      </c>
      <c r="D860" s="11" t="str">
        <f>IF($B860 &lt;&gt; "",VLOOKUP(MID(B860,3,5),'Recyclabilité Prod Matx'!C:F,3,FALSE),"")</f>
        <v/>
      </c>
      <c r="E860" s="11" t="str">
        <f>IF($B860 &lt;&gt; "",VLOOKUP(MID(B860,3,5),'Recyclabilité Prod Matx'!C:F,4,FALSE), "")</f>
        <v/>
      </c>
      <c r="F860" s="12" t="str">
        <f>IF($B860 &lt;&gt; "", IF(C860="Totale","",IF(D860 = 0, "", VLOOKUP(D860,'Cond Compo'!A:B,2,FALSE))),"")</f>
        <v/>
      </c>
      <c r="G860" s="28"/>
      <c r="H860" s="11" t="str">
        <f xml:space="preserve"> IF(C860="Totale",2,IF($G860 &lt;&gt; "", IF(D860 = "E",MATCH(G860, 'Cond Compo'!D$16:D$18, 0), MATCH(G860, 'Cond Compo'!C$16:C$19, 0)), ""))</f>
        <v/>
      </c>
      <c r="I860" s="12" t="str">
        <f>IF($E860 &lt;&gt; "", IF(E860 = 0, "", VLOOKUP(E860,'Cond Perturbation'!A:B,2,FALSE)),"")</f>
        <v/>
      </c>
      <c r="J860" s="28"/>
      <c r="K860" s="29" t="str">
        <f>IF($B860 &lt;&gt; "", IF(C860="Oui",IF(H860=1,IF(E860=0,Résultat!G$8,IF(J860="No",Résultat!$G$8,Résultat!$G$7)),IF(H860=2,IF(E860=0,Résultat!G$9,IF(J860="No",Résultat!$G$9,Résultat!$G$7)),Résultat!$G$7)),IF(C860 = "Totale", IF(H860=1,IF(E860=0,Résultat!G$8,IF(J860="No",Résultat!$G$9,Résultat!$G$7)),IF(H860=2,IF(E860=0,Résultat!G$9,IF(J860="No",Résultat!$G$9,Résultat!$G$7)),Résultat!$G$7)),Résultat!$G$7)), "")</f>
        <v/>
      </c>
    </row>
    <row r="861" spans="1:11" ht="20.100000000000001" customHeight="1">
      <c r="A861" s="26"/>
      <c r="B861" s="27"/>
      <c r="C861" s="11" t="str">
        <f>IF($B861 &lt;&gt; "",VLOOKUP(MID(B861,3,5),'Recyclabilité Prod Matx'!C:F,2,FALSE), "")</f>
        <v/>
      </c>
      <c r="D861" s="11" t="str">
        <f>IF($B861 &lt;&gt; "",VLOOKUP(MID(B861,3,5),'Recyclabilité Prod Matx'!C:F,3,FALSE),"")</f>
        <v/>
      </c>
      <c r="E861" s="11" t="str">
        <f>IF($B861 &lt;&gt; "",VLOOKUP(MID(B861,3,5),'Recyclabilité Prod Matx'!C:F,4,FALSE), "")</f>
        <v/>
      </c>
      <c r="F861" s="12" t="str">
        <f>IF($B861 &lt;&gt; "", IF(C861="Totale","",IF(D861 = 0, "", VLOOKUP(D861,'Cond Compo'!A:B,2,FALSE))),"")</f>
        <v/>
      </c>
      <c r="G861" s="28"/>
      <c r="H861" s="11" t="str">
        <f xml:space="preserve"> IF(C861="Totale",2,IF($G861 &lt;&gt; "", IF(D861 = "E",MATCH(G861, 'Cond Compo'!D$16:D$18, 0), MATCH(G861, 'Cond Compo'!C$16:C$19, 0)), ""))</f>
        <v/>
      </c>
      <c r="I861" s="12" t="str">
        <f>IF($E861 &lt;&gt; "", IF(E861 = 0, "", VLOOKUP(E861,'Cond Perturbation'!A:B,2,FALSE)),"")</f>
        <v/>
      </c>
      <c r="J861" s="28"/>
      <c r="K861" s="29" t="str">
        <f>IF($B861 &lt;&gt; "", IF(C861="Oui",IF(H861=1,IF(E861=0,Résultat!G$8,IF(J861="No",Résultat!$G$8,Résultat!$G$7)),IF(H861=2,IF(E861=0,Résultat!G$9,IF(J861="No",Résultat!$G$9,Résultat!$G$7)),Résultat!$G$7)),IF(C861 = "Totale", IF(H861=1,IF(E861=0,Résultat!G$8,IF(J861="No",Résultat!$G$9,Résultat!$G$7)),IF(H861=2,IF(E861=0,Résultat!G$9,IF(J861="No",Résultat!$G$9,Résultat!$G$7)),Résultat!$G$7)),Résultat!$G$7)), "")</f>
        <v/>
      </c>
    </row>
    <row r="862" spans="1:11" ht="20.100000000000001" customHeight="1">
      <c r="A862" s="26"/>
      <c r="B862" s="27"/>
      <c r="C862" s="11" t="str">
        <f>IF($B862 &lt;&gt; "",VLOOKUP(MID(B862,3,5),'Recyclabilité Prod Matx'!C:F,2,FALSE), "")</f>
        <v/>
      </c>
      <c r="D862" s="11" t="str">
        <f>IF($B862 &lt;&gt; "",VLOOKUP(MID(B862,3,5),'Recyclabilité Prod Matx'!C:F,3,FALSE),"")</f>
        <v/>
      </c>
      <c r="E862" s="11" t="str">
        <f>IF($B862 &lt;&gt; "",VLOOKUP(MID(B862,3,5),'Recyclabilité Prod Matx'!C:F,4,FALSE), "")</f>
        <v/>
      </c>
      <c r="F862" s="12" t="str">
        <f>IF($B862 &lt;&gt; "", IF(C862="Totale","",IF(D862 = 0, "", VLOOKUP(D862,'Cond Compo'!A:B,2,FALSE))),"")</f>
        <v/>
      </c>
      <c r="G862" s="28"/>
      <c r="H862" s="11" t="str">
        <f xml:space="preserve"> IF(C862="Totale",2,IF($G862 &lt;&gt; "", IF(D862 = "E",MATCH(G862, 'Cond Compo'!D$16:D$18, 0), MATCH(G862, 'Cond Compo'!C$16:C$19, 0)), ""))</f>
        <v/>
      </c>
      <c r="I862" s="12" t="str">
        <f>IF($E862 &lt;&gt; "", IF(E862 = 0, "", VLOOKUP(E862,'Cond Perturbation'!A:B,2,FALSE)),"")</f>
        <v/>
      </c>
      <c r="J862" s="28"/>
      <c r="K862" s="29" t="str">
        <f>IF($B862 &lt;&gt; "", IF(C862="Oui",IF(H862=1,IF(E862=0,Résultat!G$8,IF(J862="No",Résultat!$G$8,Résultat!$G$7)),IF(H862=2,IF(E862=0,Résultat!G$9,IF(J862="No",Résultat!$G$9,Résultat!$G$7)),Résultat!$G$7)),IF(C862 = "Totale", IF(H862=1,IF(E862=0,Résultat!G$8,IF(J862="No",Résultat!$G$9,Résultat!$G$7)),IF(H862=2,IF(E862=0,Résultat!G$9,IF(J862="No",Résultat!$G$9,Résultat!$G$7)),Résultat!$G$7)),Résultat!$G$7)), "")</f>
        <v/>
      </c>
    </row>
    <row r="863" spans="1:11" ht="20.100000000000001" customHeight="1">
      <c r="A863" s="26"/>
      <c r="B863" s="27"/>
      <c r="C863" s="11" t="str">
        <f>IF($B863 &lt;&gt; "",VLOOKUP(MID(B863,3,5),'Recyclabilité Prod Matx'!C:F,2,FALSE), "")</f>
        <v/>
      </c>
      <c r="D863" s="11" t="str">
        <f>IF($B863 &lt;&gt; "",VLOOKUP(MID(B863,3,5),'Recyclabilité Prod Matx'!C:F,3,FALSE),"")</f>
        <v/>
      </c>
      <c r="E863" s="11" t="str">
        <f>IF($B863 &lt;&gt; "",VLOOKUP(MID(B863,3,5),'Recyclabilité Prod Matx'!C:F,4,FALSE), "")</f>
        <v/>
      </c>
      <c r="F863" s="12" t="str">
        <f>IF($B863 &lt;&gt; "", IF(C863="Totale","",IF(D863 = 0, "", VLOOKUP(D863,'Cond Compo'!A:B,2,FALSE))),"")</f>
        <v/>
      </c>
      <c r="G863" s="28"/>
      <c r="H863" s="11" t="str">
        <f xml:space="preserve"> IF(C863="Totale",2,IF($G863 &lt;&gt; "", IF(D863 = "E",MATCH(G863, 'Cond Compo'!D$16:D$18, 0), MATCH(G863, 'Cond Compo'!C$16:C$19, 0)), ""))</f>
        <v/>
      </c>
      <c r="I863" s="12" t="str">
        <f>IF($E863 &lt;&gt; "", IF(E863 = 0, "", VLOOKUP(E863,'Cond Perturbation'!A:B,2,FALSE)),"")</f>
        <v/>
      </c>
      <c r="J863" s="28"/>
      <c r="K863" s="29" t="str">
        <f>IF($B863 &lt;&gt; "", IF(C863="Oui",IF(H863=1,IF(E863=0,Résultat!G$8,IF(J863="No",Résultat!$G$8,Résultat!$G$7)),IF(H863=2,IF(E863=0,Résultat!G$9,IF(J863="No",Résultat!$G$9,Résultat!$G$7)),Résultat!$G$7)),IF(C863 = "Totale", IF(H863=1,IF(E863=0,Résultat!G$8,IF(J863="No",Résultat!$G$9,Résultat!$G$7)),IF(H863=2,IF(E863=0,Résultat!G$9,IF(J863="No",Résultat!$G$9,Résultat!$G$7)),Résultat!$G$7)),Résultat!$G$7)), "")</f>
        <v/>
      </c>
    </row>
    <row r="864" spans="1:11" ht="20.100000000000001" customHeight="1">
      <c r="A864" s="26"/>
      <c r="B864" s="27"/>
      <c r="C864" s="11" t="str">
        <f>IF($B864 &lt;&gt; "",VLOOKUP(MID(B864,3,5),'Recyclabilité Prod Matx'!C:F,2,FALSE), "")</f>
        <v/>
      </c>
      <c r="D864" s="11" t="str">
        <f>IF($B864 &lt;&gt; "",VLOOKUP(MID(B864,3,5),'Recyclabilité Prod Matx'!C:F,3,FALSE),"")</f>
        <v/>
      </c>
      <c r="E864" s="11" t="str">
        <f>IF($B864 &lt;&gt; "",VLOOKUP(MID(B864,3,5),'Recyclabilité Prod Matx'!C:F,4,FALSE), "")</f>
        <v/>
      </c>
      <c r="F864" s="12" t="str">
        <f>IF($B864 &lt;&gt; "", IF(C864="Totale","",IF(D864 = 0, "", VLOOKUP(D864,'Cond Compo'!A:B,2,FALSE))),"")</f>
        <v/>
      </c>
      <c r="G864" s="28"/>
      <c r="H864" s="11" t="str">
        <f xml:space="preserve"> IF(C864="Totale",2,IF($G864 &lt;&gt; "", IF(D864 = "E",MATCH(G864, 'Cond Compo'!D$16:D$18, 0), MATCH(G864, 'Cond Compo'!C$16:C$19, 0)), ""))</f>
        <v/>
      </c>
      <c r="I864" s="12" t="str">
        <f>IF($E864 &lt;&gt; "", IF(E864 = 0, "", VLOOKUP(E864,'Cond Perturbation'!A:B,2,FALSE)),"")</f>
        <v/>
      </c>
      <c r="J864" s="28"/>
      <c r="K864" s="29" t="str">
        <f>IF($B864 &lt;&gt; "", IF(C864="Oui",IF(H864=1,IF(E864=0,Résultat!G$8,IF(J864="No",Résultat!$G$8,Résultat!$G$7)),IF(H864=2,IF(E864=0,Résultat!G$9,IF(J864="No",Résultat!$G$9,Résultat!$G$7)),Résultat!$G$7)),IF(C864 = "Totale", IF(H864=1,IF(E864=0,Résultat!G$8,IF(J864="No",Résultat!$G$9,Résultat!$G$7)),IF(H864=2,IF(E864=0,Résultat!G$9,IF(J864="No",Résultat!$G$9,Résultat!$G$7)),Résultat!$G$7)),Résultat!$G$7)), "")</f>
        <v/>
      </c>
    </row>
    <row r="865" spans="1:11" ht="20.100000000000001" customHeight="1">
      <c r="A865" s="26"/>
      <c r="B865" s="27"/>
      <c r="C865" s="11" t="str">
        <f>IF($B865 &lt;&gt; "",VLOOKUP(MID(B865,3,5),'Recyclabilité Prod Matx'!C:F,2,FALSE), "")</f>
        <v/>
      </c>
      <c r="D865" s="11" t="str">
        <f>IF($B865 &lt;&gt; "",VLOOKUP(MID(B865,3,5),'Recyclabilité Prod Matx'!C:F,3,FALSE),"")</f>
        <v/>
      </c>
      <c r="E865" s="11" t="str">
        <f>IF($B865 &lt;&gt; "",VLOOKUP(MID(B865,3,5),'Recyclabilité Prod Matx'!C:F,4,FALSE), "")</f>
        <v/>
      </c>
      <c r="F865" s="12" t="str">
        <f>IF($B865 &lt;&gt; "", IF(C865="Totale","",IF(D865 = 0, "", VLOOKUP(D865,'Cond Compo'!A:B,2,FALSE))),"")</f>
        <v/>
      </c>
      <c r="G865" s="28"/>
      <c r="H865" s="11" t="str">
        <f xml:space="preserve"> IF(C865="Totale",2,IF($G865 &lt;&gt; "", IF(D865 = "E",MATCH(G865, 'Cond Compo'!D$16:D$18, 0), MATCH(G865, 'Cond Compo'!C$16:C$19, 0)), ""))</f>
        <v/>
      </c>
      <c r="I865" s="12" t="str">
        <f>IF($E865 &lt;&gt; "", IF(E865 = 0, "", VLOOKUP(E865,'Cond Perturbation'!A:B,2,FALSE)),"")</f>
        <v/>
      </c>
      <c r="J865" s="28"/>
      <c r="K865" s="29" t="str">
        <f>IF($B865 &lt;&gt; "", IF(C865="Oui",IF(H865=1,IF(E865=0,Résultat!G$8,IF(J865="No",Résultat!$G$8,Résultat!$G$7)),IF(H865=2,IF(E865=0,Résultat!G$9,IF(J865="No",Résultat!$G$9,Résultat!$G$7)),Résultat!$G$7)),IF(C865 = "Totale", IF(H865=1,IF(E865=0,Résultat!G$8,IF(J865="No",Résultat!$G$9,Résultat!$G$7)),IF(H865=2,IF(E865=0,Résultat!G$9,IF(J865="No",Résultat!$G$9,Résultat!$G$7)),Résultat!$G$7)),Résultat!$G$7)), "")</f>
        <v/>
      </c>
    </row>
    <row r="866" spans="1:11" ht="20.100000000000001" customHeight="1">
      <c r="A866" s="26"/>
      <c r="B866" s="27"/>
      <c r="C866" s="11" t="str">
        <f>IF($B866 &lt;&gt; "",VLOOKUP(MID(B866,3,5),'Recyclabilité Prod Matx'!C:F,2,FALSE), "")</f>
        <v/>
      </c>
      <c r="D866" s="11" t="str">
        <f>IF($B866 &lt;&gt; "",VLOOKUP(MID(B866,3,5),'Recyclabilité Prod Matx'!C:F,3,FALSE),"")</f>
        <v/>
      </c>
      <c r="E866" s="11" t="str">
        <f>IF($B866 &lt;&gt; "",VLOOKUP(MID(B866,3,5),'Recyclabilité Prod Matx'!C:F,4,FALSE), "")</f>
        <v/>
      </c>
      <c r="F866" s="12" t="str">
        <f>IF($B866 &lt;&gt; "", IF(C866="Totale","",IF(D866 = 0, "", VLOOKUP(D866,'Cond Compo'!A:B,2,FALSE))),"")</f>
        <v/>
      </c>
      <c r="G866" s="28"/>
      <c r="H866" s="11" t="str">
        <f xml:space="preserve"> IF(C866="Totale",2,IF($G866 &lt;&gt; "", IF(D866 = "E",MATCH(G866, 'Cond Compo'!D$16:D$18, 0), MATCH(G866, 'Cond Compo'!C$16:C$19, 0)), ""))</f>
        <v/>
      </c>
      <c r="I866" s="12" t="str">
        <f>IF($E866 &lt;&gt; "", IF(E866 = 0, "", VLOOKUP(E866,'Cond Perturbation'!A:B,2,FALSE)),"")</f>
        <v/>
      </c>
      <c r="J866" s="28"/>
      <c r="K866" s="29" t="str">
        <f>IF($B866 &lt;&gt; "", IF(C866="Oui",IF(H866=1,IF(E866=0,Résultat!G$8,IF(J866="No",Résultat!$G$8,Résultat!$G$7)),IF(H866=2,IF(E866=0,Résultat!G$9,IF(J866="No",Résultat!$G$9,Résultat!$G$7)),Résultat!$G$7)),IF(C866 = "Totale", IF(H866=1,IF(E866=0,Résultat!G$8,IF(J866="No",Résultat!$G$9,Résultat!$G$7)),IF(H866=2,IF(E866=0,Résultat!G$9,IF(J866="No",Résultat!$G$9,Résultat!$G$7)),Résultat!$G$7)),Résultat!$G$7)), "")</f>
        <v/>
      </c>
    </row>
    <row r="867" spans="1:11" ht="20.100000000000001" customHeight="1">
      <c r="A867" s="26"/>
      <c r="B867" s="27"/>
      <c r="C867" s="11" t="str">
        <f>IF($B867 &lt;&gt; "",VLOOKUP(MID(B867,3,5),'Recyclabilité Prod Matx'!C:F,2,FALSE), "")</f>
        <v/>
      </c>
      <c r="D867" s="11" t="str">
        <f>IF($B867 &lt;&gt; "",VLOOKUP(MID(B867,3,5),'Recyclabilité Prod Matx'!C:F,3,FALSE),"")</f>
        <v/>
      </c>
      <c r="E867" s="11" t="str">
        <f>IF($B867 &lt;&gt; "",VLOOKUP(MID(B867,3,5),'Recyclabilité Prod Matx'!C:F,4,FALSE), "")</f>
        <v/>
      </c>
      <c r="F867" s="12" t="str">
        <f>IF($B867 &lt;&gt; "", IF(C867="Totale","",IF(D867 = 0, "", VLOOKUP(D867,'Cond Compo'!A:B,2,FALSE))),"")</f>
        <v/>
      </c>
      <c r="G867" s="28"/>
      <c r="H867" s="11" t="str">
        <f xml:space="preserve"> IF(C867="Totale",2,IF($G867 &lt;&gt; "", IF(D867 = "E",MATCH(G867, 'Cond Compo'!D$16:D$18, 0), MATCH(G867, 'Cond Compo'!C$16:C$19, 0)), ""))</f>
        <v/>
      </c>
      <c r="I867" s="12" t="str">
        <f>IF($E867 &lt;&gt; "", IF(E867 = 0, "", VLOOKUP(E867,'Cond Perturbation'!A:B,2,FALSE)),"")</f>
        <v/>
      </c>
      <c r="J867" s="28"/>
      <c r="K867" s="29" t="str">
        <f>IF($B867 &lt;&gt; "", IF(C867="Oui",IF(H867=1,IF(E867=0,Résultat!G$8,IF(J867="No",Résultat!$G$8,Résultat!$G$7)),IF(H867=2,IF(E867=0,Résultat!G$9,IF(J867="No",Résultat!$G$9,Résultat!$G$7)),Résultat!$G$7)),IF(C867 = "Totale", IF(H867=1,IF(E867=0,Résultat!G$8,IF(J867="No",Résultat!$G$9,Résultat!$G$7)),IF(H867=2,IF(E867=0,Résultat!G$9,IF(J867="No",Résultat!$G$9,Résultat!$G$7)),Résultat!$G$7)),Résultat!$G$7)), "")</f>
        <v/>
      </c>
    </row>
    <row r="868" spans="1:11" ht="20.100000000000001" customHeight="1">
      <c r="A868" s="26"/>
      <c r="B868" s="27"/>
      <c r="C868" s="11" t="str">
        <f>IF($B868 &lt;&gt; "",VLOOKUP(MID(B868,3,5),'Recyclabilité Prod Matx'!C:F,2,FALSE), "")</f>
        <v/>
      </c>
      <c r="D868" s="11" t="str">
        <f>IF($B868 &lt;&gt; "",VLOOKUP(MID(B868,3,5),'Recyclabilité Prod Matx'!C:F,3,FALSE),"")</f>
        <v/>
      </c>
      <c r="E868" s="11" t="str">
        <f>IF($B868 &lt;&gt; "",VLOOKUP(MID(B868,3,5),'Recyclabilité Prod Matx'!C:F,4,FALSE), "")</f>
        <v/>
      </c>
      <c r="F868" s="12" t="str">
        <f>IF($B868 &lt;&gt; "", IF(C868="Totale","",IF(D868 = 0, "", VLOOKUP(D868,'Cond Compo'!A:B,2,FALSE))),"")</f>
        <v/>
      </c>
      <c r="G868" s="28"/>
      <c r="H868" s="11" t="str">
        <f xml:space="preserve"> IF(C868="Totale",2,IF($G868 &lt;&gt; "", IF(D868 = "E",MATCH(G868, 'Cond Compo'!D$16:D$18, 0), MATCH(G868, 'Cond Compo'!C$16:C$19, 0)), ""))</f>
        <v/>
      </c>
      <c r="I868" s="12" t="str">
        <f>IF($E868 &lt;&gt; "", IF(E868 = 0, "", VLOOKUP(E868,'Cond Perturbation'!A:B,2,FALSE)),"")</f>
        <v/>
      </c>
      <c r="J868" s="28"/>
      <c r="K868" s="29" t="str">
        <f>IF($B868 &lt;&gt; "", IF(C868="Oui",IF(H868=1,IF(E868=0,Résultat!G$8,IF(J868="No",Résultat!$G$8,Résultat!$G$7)),IF(H868=2,IF(E868=0,Résultat!G$9,IF(J868="No",Résultat!$G$9,Résultat!$G$7)),Résultat!$G$7)),IF(C868 = "Totale", IF(H868=1,IF(E868=0,Résultat!G$8,IF(J868="No",Résultat!$G$9,Résultat!$G$7)),IF(H868=2,IF(E868=0,Résultat!G$9,IF(J868="No",Résultat!$G$9,Résultat!$G$7)),Résultat!$G$7)),Résultat!$G$7)), "")</f>
        <v/>
      </c>
    </row>
    <row r="869" spans="1:11" ht="20.100000000000001" customHeight="1">
      <c r="A869" s="26"/>
      <c r="B869" s="27"/>
      <c r="C869" s="11" t="str">
        <f>IF($B869 &lt;&gt; "",VLOOKUP(MID(B869,3,5),'Recyclabilité Prod Matx'!C:F,2,FALSE), "")</f>
        <v/>
      </c>
      <c r="D869" s="11" t="str">
        <f>IF($B869 &lt;&gt; "",VLOOKUP(MID(B869,3,5),'Recyclabilité Prod Matx'!C:F,3,FALSE),"")</f>
        <v/>
      </c>
      <c r="E869" s="11" t="str">
        <f>IF($B869 &lt;&gt; "",VLOOKUP(MID(B869,3,5),'Recyclabilité Prod Matx'!C:F,4,FALSE), "")</f>
        <v/>
      </c>
      <c r="F869" s="12" t="str">
        <f>IF($B869 &lt;&gt; "", IF(C869="Totale","",IF(D869 = 0, "", VLOOKUP(D869,'Cond Compo'!A:B,2,FALSE))),"")</f>
        <v/>
      </c>
      <c r="G869" s="28"/>
      <c r="H869" s="11" t="str">
        <f xml:space="preserve"> IF(C869="Totale",2,IF($G869 &lt;&gt; "", IF(D869 = "E",MATCH(G869, 'Cond Compo'!D$16:D$18, 0), MATCH(G869, 'Cond Compo'!C$16:C$19, 0)), ""))</f>
        <v/>
      </c>
      <c r="I869" s="12" t="str">
        <f>IF($E869 &lt;&gt; "", IF(E869 = 0, "", VLOOKUP(E869,'Cond Perturbation'!A:B,2,FALSE)),"")</f>
        <v/>
      </c>
      <c r="J869" s="28"/>
      <c r="K869" s="29" t="str">
        <f>IF($B869 &lt;&gt; "", IF(C869="Oui",IF(H869=1,IF(E869=0,Résultat!G$8,IF(J869="No",Résultat!$G$8,Résultat!$G$7)),IF(H869=2,IF(E869=0,Résultat!G$9,IF(J869="No",Résultat!$G$9,Résultat!$G$7)),Résultat!$G$7)),IF(C869 = "Totale", IF(H869=1,IF(E869=0,Résultat!G$8,IF(J869="No",Résultat!$G$9,Résultat!$G$7)),IF(H869=2,IF(E869=0,Résultat!G$9,IF(J869="No",Résultat!$G$9,Résultat!$G$7)),Résultat!$G$7)),Résultat!$G$7)), "")</f>
        <v/>
      </c>
    </row>
    <row r="870" spans="1:11" ht="20.100000000000001" customHeight="1">
      <c r="A870" s="26"/>
      <c r="B870" s="27"/>
      <c r="C870" s="11" t="str">
        <f>IF($B870 &lt;&gt; "",VLOOKUP(MID(B870,3,5),'Recyclabilité Prod Matx'!C:F,2,FALSE), "")</f>
        <v/>
      </c>
      <c r="D870" s="11" t="str">
        <f>IF($B870 &lt;&gt; "",VLOOKUP(MID(B870,3,5),'Recyclabilité Prod Matx'!C:F,3,FALSE),"")</f>
        <v/>
      </c>
      <c r="E870" s="11" t="str">
        <f>IF($B870 &lt;&gt; "",VLOOKUP(MID(B870,3,5),'Recyclabilité Prod Matx'!C:F,4,FALSE), "")</f>
        <v/>
      </c>
      <c r="F870" s="12" t="str">
        <f>IF($B870 &lt;&gt; "", IF(C870="Totale","",IF(D870 = 0, "", VLOOKUP(D870,'Cond Compo'!A:B,2,FALSE))),"")</f>
        <v/>
      </c>
      <c r="G870" s="28"/>
      <c r="H870" s="11" t="str">
        <f xml:space="preserve"> IF(C870="Totale",2,IF($G870 &lt;&gt; "", IF(D870 = "E",MATCH(G870, 'Cond Compo'!D$16:D$18, 0), MATCH(G870, 'Cond Compo'!C$16:C$19, 0)), ""))</f>
        <v/>
      </c>
      <c r="I870" s="12" t="str">
        <f>IF($E870 &lt;&gt; "", IF(E870 = 0, "", VLOOKUP(E870,'Cond Perturbation'!A:B,2,FALSE)),"")</f>
        <v/>
      </c>
      <c r="J870" s="28"/>
      <c r="K870" s="29" t="str">
        <f>IF($B870 &lt;&gt; "", IF(C870="Oui",IF(H870=1,IF(E870=0,Résultat!G$8,IF(J870="No",Résultat!$G$8,Résultat!$G$7)),IF(H870=2,IF(E870=0,Résultat!G$9,IF(J870="No",Résultat!$G$9,Résultat!$G$7)),Résultat!$G$7)),IF(C870 = "Totale", IF(H870=1,IF(E870=0,Résultat!G$8,IF(J870="No",Résultat!$G$9,Résultat!$G$7)),IF(H870=2,IF(E870=0,Résultat!G$9,IF(J870="No",Résultat!$G$9,Résultat!$G$7)),Résultat!$G$7)),Résultat!$G$7)), "")</f>
        <v/>
      </c>
    </row>
    <row r="871" spans="1:11" ht="20.100000000000001" customHeight="1">
      <c r="A871" s="26"/>
      <c r="B871" s="27"/>
      <c r="C871" s="11" t="str">
        <f>IF($B871 &lt;&gt; "",VLOOKUP(MID(B871,3,5),'Recyclabilité Prod Matx'!C:F,2,FALSE), "")</f>
        <v/>
      </c>
      <c r="D871" s="11" t="str">
        <f>IF($B871 &lt;&gt; "",VLOOKUP(MID(B871,3,5),'Recyclabilité Prod Matx'!C:F,3,FALSE),"")</f>
        <v/>
      </c>
      <c r="E871" s="11" t="str">
        <f>IF($B871 &lt;&gt; "",VLOOKUP(MID(B871,3,5),'Recyclabilité Prod Matx'!C:F,4,FALSE), "")</f>
        <v/>
      </c>
      <c r="F871" s="12" t="str">
        <f>IF($B871 &lt;&gt; "", IF(C871="Totale","",IF(D871 = 0, "", VLOOKUP(D871,'Cond Compo'!A:B,2,FALSE))),"")</f>
        <v/>
      </c>
      <c r="G871" s="28"/>
      <c r="H871" s="11" t="str">
        <f xml:space="preserve"> IF(C871="Totale",2,IF($G871 &lt;&gt; "", IF(D871 = "E",MATCH(G871, 'Cond Compo'!D$16:D$18, 0), MATCH(G871, 'Cond Compo'!C$16:C$19, 0)), ""))</f>
        <v/>
      </c>
      <c r="I871" s="12" t="str">
        <f>IF($E871 &lt;&gt; "", IF(E871 = 0, "", VLOOKUP(E871,'Cond Perturbation'!A:B,2,FALSE)),"")</f>
        <v/>
      </c>
      <c r="J871" s="28"/>
      <c r="K871" s="29" t="str">
        <f>IF($B871 &lt;&gt; "", IF(C871="Oui",IF(H871=1,IF(E871=0,Résultat!G$8,IF(J871="No",Résultat!$G$8,Résultat!$G$7)),IF(H871=2,IF(E871=0,Résultat!G$9,IF(J871="No",Résultat!$G$9,Résultat!$G$7)),Résultat!$G$7)),IF(C871 = "Totale", IF(H871=1,IF(E871=0,Résultat!G$8,IF(J871="No",Résultat!$G$9,Résultat!$G$7)),IF(H871=2,IF(E871=0,Résultat!G$9,IF(J871="No",Résultat!$G$9,Résultat!$G$7)),Résultat!$G$7)),Résultat!$G$7)), "")</f>
        <v/>
      </c>
    </row>
    <row r="872" spans="1:11" ht="20.100000000000001" customHeight="1">
      <c r="A872" s="26"/>
      <c r="B872" s="27"/>
      <c r="C872" s="11" t="str">
        <f>IF($B872 &lt;&gt; "",VLOOKUP(MID(B872,3,5),'Recyclabilité Prod Matx'!C:F,2,FALSE), "")</f>
        <v/>
      </c>
      <c r="D872" s="11" t="str">
        <f>IF($B872 &lt;&gt; "",VLOOKUP(MID(B872,3,5),'Recyclabilité Prod Matx'!C:F,3,FALSE),"")</f>
        <v/>
      </c>
      <c r="E872" s="11" t="str">
        <f>IF($B872 &lt;&gt; "",VLOOKUP(MID(B872,3,5),'Recyclabilité Prod Matx'!C:F,4,FALSE), "")</f>
        <v/>
      </c>
      <c r="F872" s="12" t="str">
        <f>IF($B872 &lt;&gt; "", IF(C872="Totale","",IF(D872 = 0, "", VLOOKUP(D872,'Cond Compo'!A:B,2,FALSE))),"")</f>
        <v/>
      </c>
      <c r="G872" s="28"/>
      <c r="H872" s="11" t="str">
        <f xml:space="preserve"> IF(C872="Totale",2,IF($G872 &lt;&gt; "", IF(D872 = "E",MATCH(G872, 'Cond Compo'!D$16:D$18, 0), MATCH(G872, 'Cond Compo'!C$16:C$19, 0)), ""))</f>
        <v/>
      </c>
      <c r="I872" s="12" t="str">
        <f>IF($E872 &lt;&gt; "", IF(E872 = 0, "", VLOOKUP(E872,'Cond Perturbation'!A:B,2,FALSE)),"")</f>
        <v/>
      </c>
      <c r="J872" s="28"/>
      <c r="K872" s="29" t="str">
        <f>IF($B872 &lt;&gt; "", IF(C872="Oui",IF(H872=1,IF(E872=0,Résultat!G$8,IF(J872="No",Résultat!$G$8,Résultat!$G$7)),IF(H872=2,IF(E872=0,Résultat!G$9,IF(J872="No",Résultat!$G$9,Résultat!$G$7)),Résultat!$G$7)),IF(C872 = "Totale", IF(H872=1,IF(E872=0,Résultat!G$8,IF(J872="No",Résultat!$G$9,Résultat!$G$7)),IF(H872=2,IF(E872=0,Résultat!G$9,IF(J872="No",Résultat!$G$9,Résultat!$G$7)),Résultat!$G$7)),Résultat!$G$7)), "")</f>
        <v/>
      </c>
    </row>
    <row r="873" spans="1:11" ht="20.100000000000001" customHeight="1">
      <c r="A873" s="26"/>
      <c r="B873" s="27"/>
      <c r="C873" s="11" t="str">
        <f>IF($B873 &lt;&gt; "",VLOOKUP(MID(B873,3,5),'Recyclabilité Prod Matx'!C:F,2,FALSE), "")</f>
        <v/>
      </c>
      <c r="D873" s="11" t="str">
        <f>IF($B873 &lt;&gt; "",VLOOKUP(MID(B873,3,5),'Recyclabilité Prod Matx'!C:F,3,FALSE),"")</f>
        <v/>
      </c>
      <c r="E873" s="11" t="str">
        <f>IF($B873 &lt;&gt; "",VLOOKUP(MID(B873,3,5),'Recyclabilité Prod Matx'!C:F,4,FALSE), "")</f>
        <v/>
      </c>
      <c r="F873" s="12" t="str">
        <f>IF($B873 &lt;&gt; "", IF(C873="Totale","",IF(D873 = 0, "", VLOOKUP(D873,'Cond Compo'!A:B,2,FALSE))),"")</f>
        <v/>
      </c>
      <c r="G873" s="28"/>
      <c r="H873" s="11" t="str">
        <f xml:space="preserve"> IF(C873="Totale",2,IF($G873 &lt;&gt; "", IF(D873 = "E",MATCH(G873, 'Cond Compo'!D$16:D$18, 0), MATCH(G873, 'Cond Compo'!C$16:C$19, 0)), ""))</f>
        <v/>
      </c>
      <c r="I873" s="12" t="str">
        <f>IF($E873 &lt;&gt; "", IF(E873 = 0, "", VLOOKUP(E873,'Cond Perturbation'!A:B,2,FALSE)),"")</f>
        <v/>
      </c>
      <c r="J873" s="28"/>
      <c r="K873" s="29" t="str">
        <f>IF($B873 &lt;&gt; "", IF(C873="Oui",IF(H873=1,IF(E873=0,Résultat!G$8,IF(J873="No",Résultat!$G$8,Résultat!$G$7)),IF(H873=2,IF(E873=0,Résultat!G$9,IF(J873="No",Résultat!$G$9,Résultat!$G$7)),Résultat!$G$7)),IF(C873 = "Totale", IF(H873=1,IF(E873=0,Résultat!G$8,IF(J873="No",Résultat!$G$9,Résultat!$G$7)),IF(H873=2,IF(E873=0,Résultat!G$9,IF(J873="No",Résultat!$G$9,Résultat!$G$7)),Résultat!$G$7)),Résultat!$G$7)), "")</f>
        <v/>
      </c>
    </row>
    <row r="874" spans="1:11" ht="20.100000000000001" customHeight="1">
      <c r="A874" s="26"/>
      <c r="B874" s="27"/>
      <c r="C874" s="11" t="str">
        <f>IF($B874 &lt;&gt; "",VLOOKUP(MID(B874,3,5),'Recyclabilité Prod Matx'!C:F,2,FALSE), "")</f>
        <v/>
      </c>
      <c r="D874" s="11" t="str">
        <f>IF($B874 &lt;&gt; "",VLOOKUP(MID(B874,3,5),'Recyclabilité Prod Matx'!C:F,3,FALSE),"")</f>
        <v/>
      </c>
      <c r="E874" s="11" t="str">
        <f>IF($B874 &lt;&gt; "",VLOOKUP(MID(B874,3,5),'Recyclabilité Prod Matx'!C:F,4,FALSE), "")</f>
        <v/>
      </c>
      <c r="F874" s="12" t="str">
        <f>IF($B874 &lt;&gt; "", IF(C874="Totale","",IF(D874 = 0, "", VLOOKUP(D874,'Cond Compo'!A:B,2,FALSE))),"")</f>
        <v/>
      </c>
      <c r="G874" s="28"/>
      <c r="H874" s="11" t="str">
        <f xml:space="preserve"> IF(C874="Totale",2,IF($G874 &lt;&gt; "", IF(D874 = "E",MATCH(G874, 'Cond Compo'!D$16:D$18, 0), MATCH(G874, 'Cond Compo'!C$16:C$19, 0)), ""))</f>
        <v/>
      </c>
      <c r="I874" s="12" t="str">
        <f>IF($E874 &lt;&gt; "", IF(E874 = 0, "", VLOOKUP(E874,'Cond Perturbation'!A:B,2,FALSE)),"")</f>
        <v/>
      </c>
      <c r="J874" s="28"/>
      <c r="K874" s="29" t="str">
        <f>IF($B874 &lt;&gt; "", IF(C874="Oui",IF(H874=1,IF(E874=0,Résultat!G$8,IF(J874="No",Résultat!$G$8,Résultat!$G$7)),IF(H874=2,IF(E874=0,Résultat!G$9,IF(J874="No",Résultat!$G$9,Résultat!$G$7)),Résultat!$G$7)),IF(C874 = "Totale", IF(H874=1,IF(E874=0,Résultat!G$8,IF(J874="No",Résultat!$G$9,Résultat!$G$7)),IF(H874=2,IF(E874=0,Résultat!G$9,IF(J874="No",Résultat!$G$9,Résultat!$G$7)),Résultat!$G$7)),Résultat!$G$7)), "")</f>
        <v/>
      </c>
    </row>
    <row r="875" spans="1:11" ht="20.100000000000001" customHeight="1">
      <c r="A875" s="26"/>
      <c r="B875" s="27"/>
      <c r="C875" s="11" t="str">
        <f>IF($B875 &lt;&gt; "",VLOOKUP(MID(B875,3,5),'Recyclabilité Prod Matx'!C:F,2,FALSE), "")</f>
        <v/>
      </c>
      <c r="D875" s="11" t="str">
        <f>IF($B875 &lt;&gt; "",VLOOKUP(MID(B875,3,5),'Recyclabilité Prod Matx'!C:F,3,FALSE),"")</f>
        <v/>
      </c>
      <c r="E875" s="11" t="str">
        <f>IF($B875 &lt;&gt; "",VLOOKUP(MID(B875,3,5),'Recyclabilité Prod Matx'!C:F,4,FALSE), "")</f>
        <v/>
      </c>
      <c r="F875" s="12" t="str">
        <f>IF($B875 &lt;&gt; "", IF(C875="Totale","",IF(D875 = 0, "", VLOOKUP(D875,'Cond Compo'!A:B,2,FALSE))),"")</f>
        <v/>
      </c>
      <c r="G875" s="28"/>
      <c r="H875" s="11" t="str">
        <f xml:space="preserve"> IF(C875="Totale",2,IF($G875 &lt;&gt; "", IF(D875 = "E",MATCH(G875, 'Cond Compo'!D$16:D$18, 0), MATCH(G875, 'Cond Compo'!C$16:C$19, 0)), ""))</f>
        <v/>
      </c>
      <c r="I875" s="12" t="str">
        <f>IF($E875 &lt;&gt; "", IF(E875 = 0, "", VLOOKUP(E875,'Cond Perturbation'!A:B,2,FALSE)),"")</f>
        <v/>
      </c>
      <c r="J875" s="28"/>
      <c r="K875" s="29" t="str">
        <f>IF($B875 &lt;&gt; "", IF(C875="Oui",IF(H875=1,IF(E875=0,Résultat!G$8,IF(J875="No",Résultat!$G$8,Résultat!$G$7)),IF(H875=2,IF(E875=0,Résultat!G$9,IF(J875="No",Résultat!$G$9,Résultat!$G$7)),Résultat!$G$7)),IF(C875 = "Totale", IF(H875=1,IF(E875=0,Résultat!G$8,IF(J875="No",Résultat!$G$9,Résultat!$G$7)),IF(H875=2,IF(E875=0,Résultat!G$9,IF(J875="No",Résultat!$G$9,Résultat!$G$7)),Résultat!$G$7)),Résultat!$G$7)), "")</f>
        <v/>
      </c>
    </row>
    <row r="876" spans="1:11" ht="20.100000000000001" customHeight="1">
      <c r="A876" s="26"/>
      <c r="B876" s="27"/>
      <c r="C876" s="11" t="str">
        <f>IF($B876 &lt;&gt; "",VLOOKUP(MID(B876,3,5),'Recyclabilité Prod Matx'!C:F,2,FALSE), "")</f>
        <v/>
      </c>
      <c r="D876" s="11" t="str">
        <f>IF($B876 &lt;&gt; "",VLOOKUP(MID(B876,3,5),'Recyclabilité Prod Matx'!C:F,3,FALSE),"")</f>
        <v/>
      </c>
      <c r="E876" s="11" t="str">
        <f>IF($B876 &lt;&gt; "",VLOOKUP(MID(B876,3,5),'Recyclabilité Prod Matx'!C:F,4,FALSE), "")</f>
        <v/>
      </c>
      <c r="F876" s="12" t="str">
        <f>IF($B876 &lt;&gt; "", IF(C876="Totale","",IF(D876 = 0, "", VLOOKUP(D876,'Cond Compo'!A:B,2,FALSE))),"")</f>
        <v/>
      </c>
      <c r="G876" s="28"/>
      <c r="H876" s="11" t="str">
        <f xml:space="preserve"> IF(C876="Totale",2,IF($G876 &lt;&gt; "", IF(D876 = "E",MATCH(G876, 'Cond Compo'!D$16:D$18, 0), MATCH(G876, 'Cond Compo'!C$16:C$19, 0)), ""))</f>
        <v/>
      </c>
      <c r="I876" s="12" t="str">
        <f>IF($E876 &lt;&gt; "", IF(E876 = 0, "", VLOOKUP(E876,'Cond Perturbation'!A:B,2,FALSE)),"")</f>
        <v/>
      </c>
      <c r="J876" s="28"/>
      <c r="K876" s="29" t="str">
        <f>IF($B876 &lt;&gt; "", IF(C876="Oui",IF(H876=1,IF(E876=0,Résultat!G$8,IF(J876="No",Résultat!$G$8,Résultat!$G$7)),IF(H876=2,IF(E876=0,Résultat!G$9,IF(J876="No",Résultat!$G$9,Résultat!$G$7)),Résultat!$G$7)),IF(C876 = "Totale", IF(H876=1,IF(E876=0,Résultat!G$8,IF(J876="No",Résultat!$G$9,Résultat!$G$7)),IF(H876=2,IF(E876=0,Résultat!G$9,IF(J876="No",Résultat!$G$9,Résultat!$G$7)),Résultat!$G$7)),Résultat!$G$7)), "")</f>
        <v/>
      </c>
    </row>
    <row r="877" spans="1:11" ht="20.100000000000001" customHeight="1">
      <c r="A877" s="26"/>
      <c r="B877" s="27"/>
      <c r="C877" s="11" t="str">
        <f>IF($B877 &lt;&gt; "",VLOOKUP(MID(B877,3,5),'Recyclabilité Prod Matx'!C:F,2,FALSE), "")</f>
        <v/>
      </c>
      <c r="D877" s="11" t="str">
        <f>IF($B877 &lt;&gt; "",VLOOKUP(MID(B877,3,5),'Recyclabilité Prod Matx'!C:F,3,FALSE),"")</f>
        <v/>
      </c>
      <c r="E877" s="11" t="str">
        <f>IF($B877 &lt;&gt; "",VLOOKUP(MID(B877,3,5),'Recyclabilité Prod Matx'!C:F,4,FALSE), "")</f>
        <v/>
      </c>
      <c r="F877" s="12" t="str">
        <f>IF($B877 &lt;&gt; "", IF(C877="Totale","",IF(D877 = 0, "", VLOOKUP(D877,'Cond Compo'!A:B,2,FALSE))),"")</f>
        <v/>
      </c>
      <c r="G877" s="28"/>
      <c r="H877" s="11" t="str">
        <f xml:space="preserve"> IF(C877="Totale",2,IF($G877 &lt;&gt; "", IF(D877 = "E",MATCH(G877, 'Cond Compo'!D$16:D$18, 0), MATCH(G877, 'Cond Compo'!C$16:C$19, 0)), ""))</f>
        <v/>
      </c>
      <c r="I877" s="12" t="str">
        <f>IF($E877 &lt;&gt; "", IF(E877 = 0, "", VLOOKUP(E877,'Cond Perturbation'!A:B,2,FALSE)),"")</f>
        <v/>
      </c>
      <c r="J877" s="28"/>
      <c r="K877" s="29" t="str">
        <f>IF($B877 &lt;&gt; "", IF(C877="Oui",IF(H877=1,IF(E877=0,Résultat!G$8,IF(J877="No",Résultat!$G$8,Résultat!$G$7)),IF(H877=2,IF(E877=0,Résultat!G$9,IF(J877="No",Résultat!$G$9,Résultat!$G$7)),Résultat!$G$7)),IF(C877 = "Totale", IF(H877=1,IF(E877=0,Résultat!G$8,IF(J877="No",Résultat!$G$9,Résultat!$G$7)),IF(H877=2,IF(E877=0,Résultat!G$9,IF(J877="No",Résultat!$G$9,Résultat!$G$7)),Résultat!$G$7)),Résultat!$G$7)), "")</f>
        <v/>
      </c>
    </row>
    <row r="878" spans="1:11" ht="20.100000000000001" customHeight="1">
      <c r="A878" s="26"/>
      <c r="B878" s="27"/>
      <c r="C878" s="11" t="str">
        <f>IF($B878 &lt;&gt; "",VLOOKUP(MID(B878,3,5),'Recyclabilité Prod Matx'!C:F,2,FALSE), "")</f>
        <v/>
      </c>
      <c r="D878" s="11" t="str">
        <f>IF($B878 &lt;&gt; "",VLOOKUP(MID(B878,3,5),'Recyclabilité Prod Matx'!C:F,3,FALSE),"")</f>
        <v/>
      </c>
      <c r="E878" s="11" t="str">
        <f>IF($B878 &lt;&gt; "",VLOOKUP(MID(B878,3,5),'Recyclabilité Prod Matx'!C:F,4,FALSE), "")</f>
        <v/>
      </c>
      <c r="F878" s="12" t="str">
        <f>IF($B878 &lt;&gt; "", IF(C878="Totale","",IF(D878 = 0, "", VLOOKUP(D878,'Cond Compo'!A:B,2,FALSE))),"")</f>
        <v/>
      </c>
      <c r="G878" s="28"/>
      <c r="H878" s="11" t="str">
        <f xml:space="preserve"> IF(C878="Totale",2,IF($G878 &lt;&gt; "", IF(D878 = "E",MATCH(G878, 'Cond Compo'!D$16:D$18, 0), MATCH(G878, 'Cond Compo'!C$16:C$19, 0)), ""))</f>
        <v/>
      </c>
      <c r="I878" s="12" t="str">
        <f>IF($E878 &lt;&gt; "", IF(E878 = 0, "", VLOOKUP(E878,'Cond Perturbation'!A:B,2,FALSE)),"")</f>
        <v/>
      </c>
      <c r="J878" s="28"/>
      <c r="K878" s="29" t="str">
        <f>IF($B878 &lt;&gt; "", IF(C878="Oui",IF(H878=1,IF(E878=0,Résultat!G$8,IF(J878="No",Résultat!$G$8,Résultat!$G$7)),IF(H878=2,IF(E878=0,Résultat!G$9,IF(J878="No",Résultat!$G$9,Résultat!$G$7)),Résultat!$G$7)),IF(C878 = "Totale", IF(H878=1,IF(E878=0,Résultat!G$8,IF(J878="No",Résultat!$G$9,Résultat!$G$7)),IF(H878=2,IF(E878=0,Résultat!G$9,IF(J878="No",Résultat!$G$9,Résultat!$G$7)),Résultat!$G$7)),Résultat!$G$7)), "")</f>
        <v/>
      </c>
    </row>
    <row r="879" spans="1:11" ht="20.100000000000001" customHeight="1">
      <c r="A879" s="26"/>
      <c r="B879" s="27"/>
      <c r="C879" s="11" t="str">
        <f>IF($B879 &lt;&gt; "",VLOOKUP(MID(B879,3,5),'Recyclabilité Prod Matx'!C:F,2,FALSE), "")</f>
        <v/>
      </c>
      <c r="D879" s="11" t="str">
        <f>IF($B879 &lt;&gt; "",VLOOKUP(MID(B879,3,5),'Recyclabilité Prod Matx'!C:F,3,FALSE),"")</f>
        <v/>
      </c>
      <c r="E879" s="11" t="str">
        <f>IF($B879 &lt;&gt; "",VLOOKUP(MID(B879,3,5),'Recyclabilité Prod Matx'!C:F,4,FALSE), "")</f>
        <v/>
      </c>
      <c r="F879" s="12" t="str">
        <f>IF($B879 &lt;&gt; "", IF(C879="Totale","",IF(D879 = 0, "", VLOOKUP(D879,'Cond Compo'!A:B,2,FALSE))),"")</f>
        <v/>
      </c>
      <c r="G879" s="28"/>
      <c r="H879" s="11" t="str">
        <f xml:space="preserve"> IF(C879="Totale",2,IF($G879 &lt;&gt; "", IF(D879 = "E",MATCH(G879, 'Cond Compo'!D$16:D$18, 0), MATCH(G879, 'Cond Compo'!C$16:C$19, 0)), ""))</f>
        <v/>
      </c>
      <c r="I879" s="12" t="str">
        <f>IF($E879 &lt;&gt; "", IF(E879 = 0, "", VLOOKUP(E879,'Cond Perturbation'!A:B,2,FALSE)),"")</f>
        <v/>
      </c>
      <c r="J879" s="28"/>
      <c r="K879" s="29" t="str">
        <f>IF($B879 &lt;&gt; "", IF(C879="Oui",IF(H879=1,IF(E879=0,Résultat!G$8,IF(J879="No",Résultat!$G$8,Résultat!$G$7)),IF(H879=2,IF(E879=0,Résultat!G$9,IF(J879="No",Résultat!$G$9,Résultat!$G$7)),Résultat!$G$7)),IF(C879 = "Totale", IF(H879=1,IF(E879=0,Résultat!G$8,IF(J879="No",Résultat!$G$9,Résultat!$G$7)),IF(H879=2,IF(E879=0,Résultat!G$9,IF(J879="No",Résultat!$G$9,Résultat!$G$7)),Résultat!$G$7)),Résultat!$G$7)), "")</f>
        <v/>
      </c>
    </row>
    <row r="880" spans="1:11" ht="20.100000000000001" customHeight="1">
      <c r="A880" s="26"/>
      <c r="B880" s="27"/>
      <c r="C880" s="11" t="str">
        <f>IF($B880 &lt;&gt; "",VLOOKUP(MID(B880,3,5),'Recyclabilité Prod Matx'!C:F,2,FALSE), "")</f>
        <v/>
      </c>
      <c r="D880" s="11" t="str">
        <f>IF($B880 &lt;&gt; "",VLOOKUP(MID(B880,3,5),'Recyclabilité Prod Matx'!C:F,3,FALSE),"")</f>
        <v/>
      </c>
      <c r="E880" s="11" t="str">
        <f>IF($B880 &lt;&gt; "",VLOOKUP(MID(B880,3,5),'Recyclabilité Prod Matx'!C:F,4,FALSE), "")</f>
        <v/>
      </c>
      <c r="F880" s="12" t="str">
        <f>IF($B880 &lt;&gt; "", IF(C880="Totale","",IF(D880 = 0, "", VLOOKUP(D880,'Cond Compo'!A:B,2,FALSE))),"")</f>
        <v/>
      </c>
      <c r="G880" s="28"/>
      <c r="H880" s="11" t="str">
        <f xml:space="preserve"> IF(C880="Totale",2,IF($G880 &lt;&gt; "", IF(D880 = "E",MATCH(G880, 'Cond Compo'!D$16:D$18, 0), MATCH(G880, 'Cond Compo'!C$16:C$19, 0)), ""))</f>
        <v/>
      </c>
      <c r="I880" s="12" t="str">
        <f>IF($E880 &lt;&gt; "", IF(E880 = 0, "", VLOOKUP(E880,'Cond Perturbation'!A:B,2,FALSE)),"")</f>
        <v/>
      </c>
      <c r="J880" s="28"/>
      <c r="K880" s="29" t="str">
        <f>IF($B880 &lt;&gt; "", IF(C880="Oui",IF(H880=1,IF(E880=0,Résultat!G$8,IF(J880="No",Résultat!$G$8,Résultat!$G$7)),IF(H880=2,IF(E880=0,Résultat!G$9,IF(J880="No",Résultat!$G$9,Résultat!$G$7)),Résultat!$G$7)),IF(C880 = "Totale", IF(H880=1,IF(E880=0,Résultat!G$8,IF(J880="No",Résultat!$G$9,Résultat!$G$7)),IF(H880=2,IF(E880=0,Résultat!G$9,IF(J880="No",Résultat!$G$9,Résultat!$G$7)),Résultat!$G$7)),Résultat!$G$7)), "")</f>
        <v/>
      </c>
    </row>
    <row r="881" spans="1:11" ht="20.100000000000001" customHeight="1">
      <c r="A881" s="26"/>
      <c r="B881" s="27"/>
      <c r="C881" s="11" t="str">
        <f>IF($B881 &lt;&gt; "",VLOOKUP(MID(B881,3,5),'Recyclabilité Prod Matx'!C:F,2,FALSE), "")</f>
        <v/>
      </c>
      <c r="D881" s="11" t="str">
        <f>IF($B881 &lt;&gt; "",VLOOKUP(MID(B881,3,5),'Recyclabilité Prod Matx'!C:F,3,FALSE),"")</f>
        <v/>
      </c>
      <c r="E881" s="11" t="str">
        <f>IF($B881 &lt;&gt; "",VLOOKUP(MID(B881,3,5),'Recyclabilité Prod Matx'!C:F,4,FALSE), "")</f>
        <v/>
      </c>
      <c r="F881" s="12" t="str">
        <f>IF($B881 &lt;&gt; "", IF(C881="Totale","",IF(D881 = 0, "", VLOOKUP(D881,'Cond Compo'!A:B,2,FALSE))),"")</f>
        <v/>
      </c>
      <c r="G881" s="28"/>
      <c r="H881" s="11" t="str">
        <f xml:space="preserve"> IF(C881="Totale",2,IF($G881 &lt;&gt; "", IF(D881 = "E",MATCH(G881, 'Cond Compo'!D$16:D$18, 0), MATCH(G881, 'Cond Compo'!C$16:C$19, 0)), ""))</f>
        <v/>
      </c>
      <c r="I881" s="12" t="str">
        <f>IF($E881 &lt;&gt; "", IF(E881 = 0, "", VLOOKUP(E881,'Cond Perturbation'!A:B,2,FALSE)),"")</f>
        <v/>
      </c>
      <c r="J881" s="28"/>
      <c r="K881" s="29" t="str">
        <f>IF($B881 &lt;&gt; "", IF(C881="Oui",IF(H881=1,IF(E881=0,Résultat!G$8,IF(J881="No",Résultat!$G$8,Résultat!$G$7)),IF(H881=2,IF(E881=0,Résultat!G$9,IF(J881="No",Résultat!$G$9,Résultat!$G$7)),Résultat!$G$7)),IF(C881 = "Totale", IF(H881=1,IF(E881=0,Résultat!G$8,IF(J881="No",Résultat!$G$9,Résultat!$G$7)),IF(H881=2,IF(E881=0,Résultat!G$9,IF(J881="No",Résultat!$G$9,Résultat!$G$7)),Résultat!$G$7)),Résultat!$G$7)), "")</f>
        <v/>
      </c>
    </row>
    <row r="882" spans="1:11" ht="20.100000000000001" customHeight="1">
      <c r="A882" s="26"/>
      <c r="B882" s="27"/>
      <c r="C882" s="11" t="str">
        <f>IF($B882 &lt;&gt; "",VLOOKUP(MID(B882,3,5),'Recyclabilité Prod Matx'!C:F,2,FALSE), "")</f>
        <v/>
      </c>
      <c r="D882" s="11" t="str">
        <f>IF($B882 &lt;&gt; "",VLOOKUP(MID(B882,3,5),'Recyclabilité Prod Matx'!C:F,3,FALSE),"")</f>
        <v/>
      </c>
      <c r="E882" s="11" t="str">
        <f>IF($B882 &lt;&gt; "",VLOOKUP(MID(B882,3,5),'Recyclabilité Prod Matx'!C:F,4,FALSE), "")</f>
        <v/>
      </c>
      <c r="F882" s="12" t="str">
        <f>IF($B882 &lt;&gt; "", IF(C882="Totale","",IF(D882 = 0, "", VLOOKUP(D882,'Cond Compo'!A:B,2,FALSE))),"")</f>
        <v/>
      </c>
      <c r="G882" s="28"/>
      <c r="H882" s="11" t="str">
        <f xml:space="preserve"> IF(C882="Totale",2,IF($G882 &lt;&gt; "", IF(D882 = "E",MATCH(G882, 'Cond Compo'!D$16:D$18, 0), MATCH(G882, 'Cond Compo'!C$16:C$19, 0)), ""))</f>
        <v/>
      </c>
      <c r="I882" s="12" t="str">
        <f>IF($E882 &lt;&gt; "", IF(E882 = 0, "", VLOOKUP(E882,'Cond Perturbation'!A:B,2,FALSE)),"")</f>
        <v/>
      </c>
      <c r="J882" s="28"/>
      <c r="K882" s="29" t="str">
        <f>IF($B882 &lt;&gt; "", IF(C882="Oui",IF(H882=1,IF(E882=0,Résultat!G$8,IF(J882="No",Résultat!$G$8,Résultat!$G$7)),IF(H882=2,IF(E882=0,Résultat!G$9,IF(J882="No",Résultat!$G$9,Résultat!$G$7)),Résultat!$G$7)),IF(C882 = "Totale", IF(H882=1,IF(E882=0,Résultat!G$8,IF(J882="No",Résultat!$G$9,Résultat!$G$7)),IF(H882=2,IF(E882=0,Résultat!G$9,IF(J882="No",Résultat!$G$9,Résultat!$G$7)),Résultat!$G$7)),Résultat!$G$7)), "")</f>
        <v/>
      </c>
    </row>
    <row r="883" spans="1:11" ht="20.100000000000001" customHeight="1">
      <c r="A883" s="26"/>
      <c r="B883" s="27"/>
      <c r="C883" s="11" t="str">
        <f>IF($B883 &lt;&gt; "",VLOOKUP(MID(B883,3,5),'Recyclabilité Prod Matx'!C:F,2,FALSE), "")</f>
        <v/>
      </c>
      <c r="D883" s="11" t="str">
        <f>IF($B883 &lt;&gt; "",VLOOKUP(MID(B883,3,5),'Recyclabilité Prod Matx'!C:F,3,FALSE),"")</f>
        <v/>
      </c>
      <c r="E883" s="11" t="str">
        <f>IF($B883 &lt;&gt; "",VLOOKUP(MID(B883,3,5),'Recyclabilité Prod Matx'!C:F,4,FALSE), "")</f>
        <v/>
      </c>
      <c r="F883" s="12" t="str">
        <f>IF($B883 &lt;&gt; "", IF(C883="Totale","",IF(D883 = 0, "", VLOOKUP(D883,'Cond Compo'!A:B,2,FALSE))),"")</f>
        <v/>
      </c>
      <c r="G883" s="28"/>
      <c r="H883" s="11" t="str">
        <f xml:space="preserve"> IF(C883="Totale",2,IF($G883 &lt;&gt; "", IF(D883 = "E",MATCH(G883, 'Cond Compo'!D$16:D$18, 0), MATCH(G883, 'Cond Compo'!C$16:C$19, 0)), ""))</f>
        <v/>
      </c>
      <c r="I883" s="12" t="str">
        <f>IF($E883 &lt;&gt; "", IF(E883 = 0, "", VLOOKUP(E883,'Cond Perturbation'!A:B,2,FALSE)),"")</f>
        <v/>
      </c>
      <c r="J883" s="28"/>
      <c r="K883" s="29" t="str">
        <f>IF($B883 &lt;&gt; "", IF(C883="Oui",IF(H883=1,IF(E883=0,Résultat!G$8,IF(J883="No",Résultat!$G$8,Résultat!$G$7)),IF(H883=2,IF(E883=0,Résultat!G$9,IF(J883="No",Résultat!$G$9,Résultat!$G$7)),Résultat!$G$7)),IF(C883 = "Totale", IF(H883=1,IF(E883=0,Résultat!G$8,IF(J883="No",Résultat!$G$9,Résultat!$G$7)),IF(H883=2,IF(E883=0,Résultat!G$9,IF(J883="No",Résultat!$G$9,Résultat!$G$7)),Résultat!$G$7)),Résultat!$G$7)), "")</f>
        <v/>
      </c>
    </row>
    <row r="884" spans="1:11" ht="20.100000000000001" customHeight="1">
      <c r="A884" s="26"/>
      <c r="B884" s="27"/>
      <c r="C884" s="11" t="str">
        <f>IF($B884 &lt;&gt; "",VLOOKUP(MID(B884,3,5),'Recyclabilité Prod Matx'!C:F,2,FALSE), "")</f>
        <v/>
      </c>
      <c r="D884" s="11" t="str">
        <f>IF($B884 &lt;&gt; "",VLOOKUP(MID(B884,3,5),'Recyclabilité Prod Matx'!C:F,3,FALSE),"")</f>
        <v/>
      </c>
      <c r="E884" s="11" t="str">
        <f>IF($B884 &lt;&gt; "",VLOOKUP(MID(B884,3,5),'Recyclabilité Prod Matx'!C:F,4,FALSE), "")</f>
        <v/>
      </c>
      <c r="F884" s="12" t="str">
        <f>IF($B884 &lt;&gt; "", IF(C884="Totale","",IF(D884 = 0, "", VLOOKUP(D884,'Cond Compo'!A:B,2,FALSE))),"")</f>
        <v/>
      </c>
      <c r="G884" s="28"/>
      <c r="H884" s="11" t="str">
        <f xml:space="preserve"> IF(C884="Totale",2,IF($G884 &lt;&gt; "", IF(D884 = "E",MATCH(G884, 'Cond Compo'!D$16:D$18, 0), MATCH(G884, 'Cond Compo'!C$16:C$19, 0)), ""))</f>
        <v/>
      </c>
      <c r="I884" s="12" t="str">
        <f>IF($E884 &lt;&gt; "", IF(E884 = 0, "", VLOOKUP(E884,'Cond Perturbation'!A:B,2,FALSE)),"")</f>
        <v/>
      </c>
      <c r="J884" s="28"/>
      <c r="K884" s="29" t="str">
        <f>IF($B884 &lt;&gt; "", IF(C884="Oui",IF(H884=1,IF(E884=0,Résultat!G$8,IF(J884="No",Résultat!$G$8,Résultat!$G$7)),IF(H884=2,IF(E884=0,Résultat!G$9,IF(J884="No",Résultat!$G$9,Résultat!$G$7)),Résultat!$G$7)),IF(C884 = "Totale", IF(H884=1,IF(E884=0,Résultat!G$8,IF(J884="No",Résultat!$G$9,Résultat!$G$7)),IF(H884=2,IF(E884=0,Résultat!G$9,IF(J884="No",Résultat!$G$9,Résultat!$G$7)),Résultat!$G$7)),Résultat!$G$7)), "")</f>
        <v/>
      </c>
    </row>
    <row r="885" spans="1:11" ht="20.100000000000001" customHeight="1">
      <c r="A885" s="26"/>
      <c r="B885" s="27"/>
      <c r="C885" s="11" t="str">
        <f>IF($B885 &lt;&gt; "",VLOOKUP(MID(B885,3,5),'Recyclabilité Prod Matx'!C:F,2,FALSE), "")</f>
        <v/>
      </c>
      <c r="D885" s="11" t="str">
        <f>IF($B885 &lt;&gt; "",VLOOKUP(MID(B885,3,5),'Recyclabilité Prod Matx'!C:F,3,FALSE),"")</f>
        <v/>
      </c>
      <c r="E885" s="11" t="str">
        <f>IF($B885 &lt;&gt; "",VLOOKUP(MID(B885,3,5),'Recyclabilité Prod Matx'!C:F,4,FALSE), "")</f>
        <v/>
      </c>
      <c r="F885" s="12" t="str">
        <f>IF($B885 &lt;&gt; "", IF(C885="Totale","",IF(D885 = 0, "", VLOOKUP(D885,'Cond Compo'!A:B,2,FALSE))),"")</f>
        <v/>
      </c>
      <c r="G885" s="28"/>
      <c r="H885" s="11" t="str">
        <f xml:space="preserve"> IF(C885="Totale",2,IF($G885 &lt;&gt; "", IF(D885 = "E",MATCH(G885, 'Cond Compo'!D$16:D$18, 0), MATCH(G885, 'Cond Compo'!C$16:C$19, 0)), ""))</f>
        <v/>
      </c>
      <c r="I885" s="12" t="str">
        <f>IF($E885 &lt;&gt; "", IF(E885 = 0, "", VLOOKUP(E885,'Cond Perturbation'!A:B,2,FALSE)),"")</f>
        <v/>
      </c>
      <c r="J885" s="28"/>
      <c r="K885" s="29" t="str">
        <f>IF($B885 &lt;&gt; "", IF(C885="Oui",IF(H885=1,IF(E885=0,Résultat!G$8,IF(J885="No",Résultat!$G$8,Résultat!$G$7)),IF(H885=2,IF(E885=0,Résultat!G$9,IF(J885="No",Résultat!$G$9,Résultat!$G$7)),Résultat!$G$7)),IF(C885 = "Totale", IF(H885=1,IF(E885=0,Résultat!G$8,IF(J885="No",Résultat!$G$9,Résultat!$G$7)),IF(H885=2,IF(E885=0,Résultat!G$9,IF(J885="No",Résultat!$G$9,Résultat!$G$7)),Résultat!$G$7)),Résultat!$G$7)), "")</f>
        <v/>
      </c>
    </row>
    <row r="886" spans="1:11" ht="20.100000000000001" customHeight="1">
      <c r="A886" s="26"/>
      <c r="B886" s="27"/>
      <c r="C886" s="11" t="str">
        <f>IF($B886 &lt;&gt; "",VLOOKUP(MID(B886,3,5),'Recyclabilité Prod Matx'!C:F,2,FALSE), "")</f>
        <v/>
      </c>
      <c r="D886" s="11" t="str">
        <f>IF($B886 &lt;&gt; "",VLOOKUP(MID(B886,3,5),'Recyclabilité Prod Matx'!C:F,3,FALSE),"")</f>
        <v/>
      </c>
      <c r="E886" s="11" t="str">
        <f>IF($B886 &lt;&gt; "",VLOOKUP(MID(B886,3,5),'Recyclabilité Prod Matx'!C:F,4,FALSE), "")</f>
        <v/>
      </c>
      <c r="F886" s="12" t="str">
        <f>IF($B886 &lt;&gt; "", IF(C886="Totale","",IF(D886 = 0, "", VLOOKUP(D886,'Cond Compo'!A:B,2,FALSE))),"")</f>
        <v/>
      </c>
      <c r="G886" s="28"/>
      <c r="H886" s="11" t="str">
        <f xml:space="preserve"> IF(C886="Totale",2,IF($G886 &lt;&gt; "", IF(D886 = "E",MATCH(G886, 'Cond Compo'!D$16:D$18, 0), MATCH(G886, 'Cond Compo'!C$16:C$19, 0)), ""))</f>
        <v/>
      </c>
      <c r="I886" s="12" t="str">
        <f>IF($E886 &lt;&gt; "", IF(E886 = 0, "", VLOOKUP(E886,'Cond Perturbation'!A:B,2,FALSE)),"")</f>
        <v/>
      </c>
      <c r="J886" s="28"/>
      <c r="K886" s="29" t="str">
        <f>IF($B886 &lt;&gt; "", IF(C886="Oui",IF(H886=1,IF(E886=0,Résultat!G$8,IF(J886="No",Résultat!$G$8,Résultat!$G$7)),IF(H886=2,IF(E886=0,Résultat!G$9,IF(J886="No",Résultat!$G$9,Résultat!$G$7)),Résultat!$G$7)),IF(C886 = "Totale", IF(H886=1,IF(E886=0,Résultat!G$8,IF(J886="No",Résultat!$G$9,Résultat!$G$7)),IF(H886=2,IF(E886=0,Résultat!G$9,IF(J886="No",Résultat!$G$9,Résultat!$G$7)),Résultat!$G$7)),Résultat!$G$7)), "")</f>
        <v/>
      </c>
    </row>
    <row r="887" spans="1:11" ht="20.100000000000001" customHeight="1">
      <c r="A887" s="26"/>
      <c r="B887" s="27"/>
      <c r="C887" s="11" t="str">
        <f>IF($B887 &lt;&gt; "",VLOOKUP(MID(B887,3,5),'Recyclabilité Prod Matx'!C:F,2,FALSE), "")</f>
        <v/>
      </c>
      <c r="D887" s="11" t="str">
        <f>IF($B887 &lt;&gt; "",VLOOKUP(MID(B887,3,5),'Recyclabilité Prod Matx'!C:F,3,FALSE),"")</f>
        <v/>
      </c>
      <c r="E887" s="11" t="str">
        <f>IF($B887 &lt;&gt; "",VLOOKUP(MID(B887,3,5),'Recyclabilité Prod Matx'!C:F,4,FALSE), "")</f>
        <v/>
      </c>
      <c r="F887" s="12" t="str">
        <f>IF($B887 &lt;&gt; "", IF(C887="Totale","",IF(D887 = 0, "", VLOOKUP(D887,'Cond Compo'!A:B,2,FALSE))),"")</f>
        <v/>
      </c>
      <c r="G887" s="28"/>
      <c r="H887" s="11" t="str">
        <f xml:space="preserve"> IF(C887="Totale",2,IF($G887 &lt;&gt; "", IF(D887 = "E",MATCH(G887, 'Cond Compo'!D$16:D$18, 0), MATCH(G887, 'Cond Compo'!C$16:C$19, 0)), ""))</f>
        <v/>
      </c>
      <c r="I887" s="12" t="str">
        <f>IF($E887 &lt;&gt; "", IF(E887 = 0, "", VLOOKUP(E887,'Cond Perturbation'!A:B,2,FALSE)),"")</f>
        <v/>
      </c>
      <c r="J887" s="28"/>
      <c r="K887" s="29" t="str">
        <f>IF($B887 &lt;&gt; "", IF(C887="Oui",IF(H887=1,IF(E887=0,Résultat!G$8,IF(J887="No",Résultat!$G$8,Résultat!$G$7)),IF(H887=2,IF(E887=0,Résultat!G$9,IF(J887="No",Résultat!$G$9,Résultat!$G$7)),Résultat!$G$7)),IF(C887 = "Totale", IF(H887=1,IF(E887=0,Résultat!G$8,IF(J887="No",Résultat!$G$9,Résultat!$G$7)),IF(H887=2,IF(E887=0,Résultat!G$9,IF(J887="No",Résultat!$G$9,Résultat!$G$7)),Résultat!$G$7)),Résultat!$G$7)), "")</f>
        <v/>
      </c>
    </row>
    <row r="888" spans="1:11" ht="20.100000000000001" customHeight="1">
      <c r="A888" s="26"/>
      <c r="B888" s="27"/>
      <c r="C888" s="11" t="str">
        <f>IF($B888 &lt;&gt; "",VLOOKUP(MID(B888,3,5),'Recyclabilité Prod Matx'!C:F,2,FALSE), "")</f>
        <v/>
      </c>
      <c r="D888" s="11" t="str">
        <f>IF($B888 &lt;&gt; "",VLOOKUP(MID(B888,3,5),'Recyclabilité Prod Matx'!C:F,3,FALSE),"")</f>
        <v/>
      </c>
      <c r="E888" s="11" t="str">
        <f>IF($B888 &lt;&gt; "",VLOOKUP(MID(B888,3,5),'Recyclabilité Prod Matx'!C:F,4,FALSE), "")</f>
        <v/>
      </c>
      <c r="F888" s="12" t="str">
        <f>IF($B888 &lt;&gt; "", IF(C888="Totale","",IF(D888 = 0, "", VLOOKUP(D888,'Cond Compo'!A:B,2,FALSE))),"")</f>
        <v/>
      </c>
      <c r="G888" s="28"/>
      <c r="H888" s="11" t="str">
        <f xml:space="preserve"> IF(C888="Totale",2,IF($G888 &lt;&gt; "", IF(D888 = "E",MATCH(G888, 'Cond Compo'!D$16:D$18, 0), MATCH(G888, 'Cond Compo'!C$16:C$19, 0)), ""))</f>
        <v/>
      </c>
      <c r="I888" s="12" t="str">
        <f>IF($E888 &lt;&gt; "", IF(E888 = 0, "", VLOOKUP(E888,'Cond Perturbation'!A:B,2,FALSE)),"")</f>
        <v/>
      </c>
      <c r="J888" s="28"/>
      <c r="K888" s="29" t="str">
        <f>IF($B888 &lt;&gt; "", IF(C888="Oui",IF(H888=1,IF(E888=0,Résultat!G$8,IF(J888="No",Résultat!$G$8,Résultat!$G$7)),IF(H888=2,IF(E888=0,Résultat!G$9,IF(J888="No",Résultat!$G$9,Résultat!$G$7)),Résultat!$G$7)),IF(C888 = "Totale", IF(H888=1,IF(E888=0,Résultat!G$8,IF(J888="No",Résultat!$G$9,Résultat!$G$7)),IF(H888=2,IF(E888=0,Résultat!G$9,IF(J888="No",Résultat!$G$9,Résultat!$G$7)),Résultat!$G$7)),Résultat!$G$7)), "")</f>
        <v/>
      </c>
    </row>
    <row r="889" spans="1:11" ht="20.100000000000001" customHeight="1">
      <c r="A889" s="26"/>
      <c r="B889" s="27"/>
      <c r="C889" s="11" t="str">
        <f>IF($B889 &lt;&gt; "",VLOOKUP(MID(B889,3,5),'Recyclabilité Prod Matx'!C:F,2,FALSE), "")</f>
        <v/>
      </c>
      <c r="D889" s="11" t="str">
        <f>IF($B889 &lt;&gt; "",VLOOKUP(MID(B889,3,5),'Recyclabilité Prod Matx'!C:F,3,FALSE),"")</f>
        <v/>
      </c>
      <c r="E889" s="11" t="str">
        <f>IF($B889 &lt;&gt; "",VLOOKUP(MID(B889,3,5),'Recyclabilité Prod Matx'!C:F,4,FALSE), "")</f>
        <v/>
      </c>
      <c r="F889" s="12" t="str">
        <f>IF($B889 &lt;&gt; "", IF(C889="Totale","",IF(D889 = 0, "", VLOOKUP(D889,'Cond Compo'!A:B,2,FALSE))),"")</f>
        <v/>
      </c>
      <c r="G889" s="28"/>
      <c r="H889" s="11" t="str">
        <f xml:space="preserve"> IF(C889="Totale",2,IF($G889 &lt;&gt; "", IF(D889 = "E",MATCH(G889, 'Cond Compo'!D$16:D$18, 0), MATCH(G889, 'Cond Compo'!C$16:C$19, 0)), ""))</f>
        <v/>
      </c>
      <c r="I889" s="12" t="str">
        <f>IF($E889 &lt;&gt; "", IF(E889 = 0, "", VLOOKUP(E889,'Cond Perturbation'!A:B,2,FALSE)),"")</f>
        <v/>
      </c>
      <c r="J889" s="28"/>
      <c r="K889" s="29" t="str">
        <f>IF($B889 &lt;&gt; "", IF(C889="Oui",IF(H889=1,IF(E889=0,Résultat!G$8,IF(J889="No",Résultat!$G$8,Résultat!$G$7)),IF(H889=2,IF(E889=0,Résultat!G$9,IF(J889="No",Résultat!$G$9,Résultat!$G$7)),Résultat!$G$7)),IF(C889 = "Totale", IF(H889=1,IF(E889=0,Résultat!G$8,IF(J889="No",Résultat!$G$9,Résultat!$G$7)),IF(H889=2,IF(E889=0,Résultat!G$9,IF(J889="No",Résultat!$G$9,Résultat!$G$7)),Résultat!$G$7)),Résultat!$G$7)), "")</f>
        <v/>
      </c>
    </row>
    <row r="890" spans="1:11" ht="20.100000000000001" customHeight="1">
      <c r="A890" s="26"/>
      <c r="B890" s="27"/>
      <c r="C890" s="11" t="str">
        <f>IF($B890 &lt;&gt; "",VLOOKUP(MID(B890,3,5),'Recyclabilité Prod Matx'!C:F,2,FALSE), "")</f>
        <v/>
      </c>
      <c r="D890" s="11" t="str">
        <f>IF($B890 &lt;&gt; "",VLOOKUP(MID(B890,3,5),'Recyclabilité Prod Matx'!C:F,3,FALSE),"")</f>
        <v/>
      </c>
      <c r="E890" s="11" t="str">
        <f>IF($B890 &lt;&gt; "",VLOOKUP(MID(B890,3,5),'Recyclabilité Prod Matx'!C:F,4,FALSE), "")</f>
        <v/>
      </c>
      <c r="F890" s="12" t="str">
        <f>IF($B890 &lt;&gt; "", IF(C890="Totale","",IF(D890 = 0, "", VLOOKUP(D890,'Cond Compo'!A:B,2,FALSE))),"")</f>
        <v/>
      </c>
      <c r="G890" s="28"/>
      <c r="H890" s="11" t="str">
        <f xml:space="preserve"> IF(C890="Totale",2,IF($G890 &lt;&gt; "", IF(D890 = "E",MATCH(G890, 'Cond Compo'!D$16:D$18, 0), MATCH(G890, 'Cond Compo'!C$16:C$19, 0)), ""))</f>
        <v/>
      </c>
      <c r="I890" s="12" t="str">
        <f>IF($E890 &lt;&gt; "", IF(E890 = 0, "", VLOOKUP(E890,'Cond Perturbation'!A:B,2,FALSE)),"")</f>
        <v/>
      </c>
      <c r="J890" s="28"/>
      <c r="K890" s="29" t="str">
        <f>IF($B890 &lt;&gt; "", IF(C890="Oui",IF(H890=1,IF(E890=0,Résultat!G$8,IF(J890="No",Résultat!$G$8,Résultat!$G$7)),IF(H890=2,IF(E890=0,Résultat!G$9,IF(J890="No",Résultat!$G$9,Résultat!$G$7)),Résultat!$G$7)),IF(C890 = "Totale", IF(H890=1,IF(E890=0,Résultat!G$8,IF(J890="No",Résultat!$G$9,Résultat!$G$7)),IF(H890=2,IF(E890=0,Résultat!G$9,IF(J890="No",Résultat!$G$9,Résultat!$G$7)),Résultat!$G$7)),Résultat!$G$7)), "")</f>
        <v/>
      </c>
    </row>
    <row r="891" spans="1:11" ht="20.100000000000001" customHeight="1">
      <c r="A891" s="26"/>
      <c r="B891" s="27"/>
      <c r="C891" s="11" t="str">
        <f>IF($B891 &lt;&gt; "",VLOOKUP(MID(B891,3,5),'Recyclabilité Prod Matx'!C:F,2,FALSE), "")</f>
        <v/>
      </c>
      <c r="D891" s="11" t="str">
        <f>IF($B891 &lt;&gt; "",VLOOKUP(MID(B891,3,5),'Recyclabilité Prod Matx'!C:F,3,FALSE),"")</f>
        <v/>
      </c>
      <c r="E891" s="11" t="str">
        <f>IF($B891 &lt;&gt; "",VLOOKUP(MID(B891,3,5),'Recyclabilité Prod Matx'!C:F,4,FALSE), "")</f>
        <v/>
      </c>
      <c r="F891" s="12" t="str">
        <f>IF($B891 &lt;&gt; "", IF(C891="Totale","",IF(D891 = 0, "", VLOOKUP(D891,'Cond Compo'!A:B,2,FALSE))),"")</f>
        <v/>
      </c>
      <c r="G891" s="28"/>
      <c r="H891" s="11" t="str">
        <f xml:space="preserve"> IF(C891="Totale",2,IF($G891 &lt;&gt; "", IF(D891 = "E",MATCH(G891, 'Cond Compo'!D$16:D$18, 0), MATCH(G891, 'Cond Compo'!C$16:C$19, 0)), ""))</f>
        <v/>
      </c>
      <c r="I891" s="12" t="str">
        <f>IF($E891 &lt;&gt; "", IF(E891 = 0, "", VLOOKUP(E891,'Cond Perturbation'!A:B,2,FALSE)),"")</f>
        <v/>
      </c>
      <c r="J891" s="28"/>
      <c r="K891" s="29" t="str">
        <f>IF($B891 &lt;&gt; "", IF(C891="Oui",IF(H891=1,IF(E891=0,Résultat!G$8,IF(J891="No",Résultat!$G$8,Résultat!$G$7)),IF(H891=2,IF(E891=0,Résultat!G$9,IF(J891="No",Résultat!$G$9,Résultat!$G$7)),Résultat!$G$7)),IF(C891 = "Totale", IF(H891=1,IF(E891=0,Résultat!G$8,IF(J891="No",Résultat!$G$9,Résultat!$G$7)),IF(H891=2,IF(E891=0,Résultat!G$9,IF(J891="No",Résultat!$G$9,Résultat!$G$7)),Résultat!$G$7)),Résultat!$G$7)), "")</f>
        <v/>
      </c>
    </row>
    <row r="892" spans="1:11" ht="20.100000000000001" customHeight="1">
      <c r="A892" s="26"/>
      <c r="B892" s="27"/>
      <c r="C892" s="11" t="str">
        <f>IF($B892 &lt;&gt; "",VLOOKUP(MID(B892,3,5),'Recyclabilité Prod Matx'!C:F,2,FALSE), "")</f>
        <v/>
      </c>
      <c r="D892" s="11" t="str">
        <f>IF($B892 &lt;&gt; "",VLOOKUP(MID(B892,3,5),'Recyclabilité Prod Matx'!C:F,3,FALSE),"")</f>
        <v/>
      </c>
      <c r="E892" s="11" t="str">
        <f>IF($B892 &lt;&gt; "",VLOOKUP(MID(B892,3,5),'Recyclabilité Prod Matx'!C:F,4,FALSE), "")</f>
        <v/>
      </c>
      <c r="F892" s="12" t="str">
        <f>IF($B892 &lt;&gt; "", IF(C892="Totale","",IF(D892 = 0, "", VLOOKUP(D892,'Cond Compo'!A:B,2,FALSE))),"")</f>
        <v/>
      </c>
      <c r="G892" s="28"/>
      <c r="H892" s="11" t="str">
        <f xml:space="preserve"> IF(C892="Totale",2,IF($G892 &lt;&gt; "", IF(D892 = "E",MATCH(G892, 'Cond Compo'!D$16:D$18, 0), MATCH(G892, 'Cond Compo'!C$16:C$19, 0)), ""))</f>
        <v/>
      </c>
      <c r="I892" s="12" t="str">
        <f>IF($E892 &lt;&gt; "", IF(E892 = 0, "", VLOOKUP(E892,'Cond Perturbation'!A:B,2,FALSE)),"")</f>
        <v/>
      </c>
      <c r="J892" s="28"/>
      <c r="K892" s="29" t="str">
        <f>IF($B892 &lt;&gt; "", IF(C892="Oui",IF(H892=1,IF(E892=0,Résultat!G$8,IF(J892="No",Résultat!$G$8,Résultat!$G$7)),IF(H892=2,IF(E892=0,Résultat!G$9,IF(J892="No",Résultat!$G$9,Résultat!$G$7)),Résultat!$G$7)),IF(C892 = "Totale", IF(H892=1,IF(E892=0,Résultat!G$8,IF(J892="No",Résultat!$G$9,Résultat!$G$7)),IF(H892=2,IF(E892=0,Résultat!G$9,IF(J892="No",Résultat!$G$9,Résultat!$G$7)),Résultat!$G$7)),Résultat!$G$7)), "")</f>
        <v/>
      </c>
    </row>
    <row r="893" spans="1:11" ht="20.100000000000001" customHeight="1">
      <c r="A893" s="26"/>
      <c r="B893" s="27"/>
      <c r="C893" s="11" t="str">
        <f>IF($B893 &lt;&gt; "",VLOOKUP(MID(B893,3,5),'Recyclabilité Prod Matx'!C:F,2,FALSE), "")</f>
        <v/>
      </c>
      <c r="D893" s="11" t="str">
        <f>IF($B893 &lt;&gt; "",VLOOKUP(MID(B893,3,5),'Recyclabilité Prod Matx'!C:F,3,FALSE),"")</f>
        <v/>
      </c>
      <c r="E893" s="11" t="str">
        <f>IF($B893 &lt;&gt; "",VLOOKUP(MID(B893,3,5),'Recyclabilité Prod Matx'!C:F,4,FALSE), "")</f>
        <v/>
      </c>
      <c r="F893" s="12" t="str">
        <f>IF($B893 &lt;&gt; "", IF(C893="Totale","",IF(D893 = 0, "", VLOOKUP(D893,'Cond Compo'!A:B,2,FALSE))),"")</f>
        <v/>
      </c>
      <c r="G893" s="28"/>
      <c r="H893" s="11" t="str">
        <f xml:space="preserve"> IF(C893="Totale",2,IF($G893 &lt;&gt; "", IF(D893 = "E",MATCH(G893, 'Cond Compo'!D$16:D$18, 0), MATCH(G893, 'Cond Compo'!C$16:C$19, 0)), ""))</f>
        <v/>
      </c>
      <c r="I893" s="12" t="str">
        <f>IF($E893 &lt;&gt; "", IF(E893 = 0, "", VLOOKUP(E893,'Cond Perturbation'!A:B,2,FALSE)),"")</f>
        <v/>
      </c>
      <c r="J893" s="28"/>
      <c r="K893" s="29" t="str">
        <f>IF($B893 &lt;&gt; "", IF(C893="Oui",IF(H893=1,IF(E893=0,Résultat!G$8,IF(J893="No",Résultat!$G$8,Résultat!$G$7)),IF(H893=2,IF(E893=0,Résultat!G$9,IF(J893="No",Résultat!$G$9,Résultat!$G$7)),Résultat!$G$7)),IF(C893 = "Totale", IF(H893=1,IF(E893=0,Résultat!G$8,IF(J893="No",Résultat!$G$9,Résultat!$G$7)),IF(H893=2,IF(E893=0,Résultat!G$9,IF(J893="No",Résultat!$G$9,Résultat!$G$7)),Résultat!$G$7)),Résultat!$G$7)), "")</f>
        <v/>
      </c>
    </row>
    <row r="894" spans="1:11" ht="20.100000000000001" customHeight="1">
      <c r="A894" s="26"/>
      <c r="B894" s="27"/>
      <c r="C894" s="11" t="str">
        <f>IF($B894 &lt;&gt; "",VLOOKUP(MID(B894,3,5),'Recyclabilité Prod Matx'!C:F,2,FALSE), "")</f>
        <v/>
      </c>
      <c r="D894" s="11" t="str">
        <f>IF($B894 &lt;&gt; "",VLOOKUP(MID(B894,3,5),'Recyclabilité Prod Matx'!C:F,3,FALSE),"")</f>
        <v/>
      </c>
      <c r="E894" s="11" t="str">
        <f>IF($B894 &lt;&gt; "",VLOOKUP(MID(B894,3,5),'Recyclabilité Prod Matx'!C:F,4,FALSE), "")</f>
        <v/>
      </c>
      <c r="F894" s="12" t="str">
        <f>IF($B894 &lt;&gt; "", IF(C894="Totale","",IF(D894 = 0, "", VLOOKUP(D894,'Cond Compo'!A:B,2,FALSE))),"")</f>
        <v/>
      </c>
      <c r="G894" s="28"/>
      <c r="H894" s="11" t="str">
        <f xml:space="preserve"> IF(C894="Totale",2,IF($G894 &lt;&gt; "", IF(D894 = "E",MATCH(G894, 'Cond Compo'!D$16:D$18, 0), MATCH(G894, 'Cond Compo'!C$16:C$19, 0)), ""))</f>
        <v/>
      </c>
      <c r="I894" s="12" t="str">
        <f>IF($E894 &lt;&gt; "", IF(E894 = 0, "", VLOOKUP(E894,'Cond Perturbation'!A:B,2,FALSE)),"")</f>
        <v/>
      </c>
      <c r="J894" s="28"/>
      <c r="K894" s="29" t="str">
        <f>IF($B894 &lt;&gt; "", IF(C894="Oui",IF(H894=1,IF(E894=0,Résultat!G$8,IF(J894="No",Résultat!$G$8,Résultat!$G$7)),IF(H894=2,IF(E894=0,Résultat!G$9,IF(J894="No",Résultat!$G$9,Résultat!$G$7)),Résultat!$G$7)),IF(C894 = "Totale", IF(H894=1,IF(E894=0,Résultat!G$8,IF(J894="No",Résultat!$G$9,Résultat!$G$7)),IF(H894=2,IF(E894=0,Résultat!G$9,IF(J894="No",Résultat!$G$9,Résultat!$G$7)),Résultat!$G$7)),Résultat!$G$7)), "")</f>
        <v/>
      </c>
    </row>
    <row r="895" spans="1:11" ht="20.100000000000001" customHeight="1">
      <c r="A895" s="26"/>
      <c r="B895" s="27"/>
      <c r="C895" s="11" t="str">
        <f>IF($B895 &lt;&gt; "",VLOOKUP(MID(B895,3,5),'Recyclabilité Prod Matx'!C:F,2,FALSE), "")</f>
        <v/>
      </c>
      <c r="D895" s="11" t="str">
        <f>IF($B895 &lt;&gt; "",VLOOKUP(MID(B895,3,5),'Recyclabilité Prod Matx'!C:F,3,FALSE),"")</f>
        <v/>
      </c>
      <c r="E895" s="11" t="str">
        <f>IF($B895 &lt;&gt; "",VLOOKUP(MID(B895,3,5),'Recyclabilité Prod Matx'!C:F,4,FALSE), "")</f>
        <v/>
      </c>
      <c r="F895" s="12" t="str">
        <f>IF($B895 &lt;&gt; "", IF(C895="Totale","",IF(D895 = 0, "", VLOOKUP(D895,'Cond Compo'!A:B,2,FALSE))),"")</f>
        <v/>
      </c>
      <c r="G895" s="28"/>
      <c r="H895" s="11" t="str">
        <f xml:space="preserve"> IF(C895="Totale",2,IF($G895 &lt;&gt; "", IF(D895 = "E",MATCH(G895, 'Cond Compo'!D$16:D$18, 0), MATCH(G895, 'Cond Compo'!C$16:C$19, 0)), ""))</f>
        <v/>
      </c>
      <c r="I895" s="12" t="str">
        <f>IF($E895 &lt;&gt; "", IF(E895 = 0, "", VLOOKUP(E895,'Cond Perturbation'!A:B,2,FALSE)),"")</f>
        <v/>
      </c>
      <c r="J895" s="28"/>
      <c r="K895" s="29" t="str">
        <f>IF($B895 &lt;&gt; "", IF(C895="Oui",IF(H895=1,IF(E895=0,Résultat!G$8,IF(J895="No",Résultat!$G$8,Résultat!$G$7)),IF(H895=2,IF(E895=0,Résultat!G$9,IF(J895="No",Résultat!$G$9,Résultat!$G$7)),Résultat!$G$7)),IF(C895 = "Totale", IF(H895=1,IF(E895=0,Résultat!G$8,IF(J895="No",Résultat!$G$9,Résultat!$G$7)),IF(H895=2,IF(E895=0,Résultat!G$9,IF(J895="No",Résultat!$G$9,Résultat!$G$7)),Résultat!$G$7)),Résultat!$G$7)), "")</f>
        <v/>
      </c>
    </row>
    <row r="896" spans="1:11" ht="20.100000000000001" customHeight="1">
      <c r="A896" s="26"/>
      <c r="B896" s="27"/>
      <c r="C896" s="11" t="str">
        <f>IF($B896 &lt;&gt; "",VLOOKUP(MID(B896,3,5),'Recyclabilité Prod Matx'!C:F,2,FALSE), "")</f>
        <v/>
      </c>
      <c r="D896" s="11" t="str">
        <f>IF($B896 &lt;&gt; "",VLOOKUP(MID(B896,3,5),'Recyclabilité Prod Matx'!C:F,3,FALSE),"")</f>
        <v/>
      </c>
      <c r="E896" s="11" t="str">
        <f>IF($B896 &lt;&gt; "",VLOOKUP(MID(B896,3,5),'Recyclabilité Prod Matx'!C:F,4,FALSE), "")</f>
        <v/>
      </c>
      <c r="F896" s="12" t="str">
        <f>IF($B896 &lt;&gt; "", IF(C896="Totale","",IF(D896 = 0, "", VLOOKUP(D896,'Cond Compo'!A:B,2,FALSE))),"")</f>
        <v/>
      </c>
      <c r="G896" s="28"/>
      <c r="H896" s="11" t="str">
        <f xml:space="preserve"> IF(C896="Totale",2,IF($G896 &lt;&gt; "", IF(D896 = "E",MATCH(G896, 'Cond Compo'!D$16:D$18, 0), MATCH(G896, 'Cond Compo'!C$16:C$19, 0)), ""))</f>
        <v/>
      </c>
      <c r="I896" s="12" t="str">
        <f>IF($E896 &lt;&gt; "", IF(E896 = 0, "", VLOOKUP(E896,'Cond Perturbation'!A:B,2,FALSE)),"")</f>
        <v/>
      </c>
      <c r="J896" s="28"/>
      <c r="K896" s="29" t="str">
        <f>IF($B896 &lt;&gt; "", IF(C896="Oui",IF(H896=1,IF(E896=0,Résultat!G$8,IF(J896="No",Résultat!$G$8,Résultat!$G$7)),IF(H896=2,IF(E896=0,Résultat!G$9,IF(J896="No",Résultat!$G$9,Résultat!$G$7)),Résultat!$G$7)),IF(C896 = "Totale", IF(H896=1,IF(E896=0,Résultat!G$8,IF(J896="No",Résultat!$G$9,Résultat!$G$7)),IF(H896=2,IF(E896=0,Résultat!G$9,IF(J896="No",Résultat!$G$9,Résultat!$G$7)),Résultat!$G$7)),Résultat!$G$7)), "")</f>
        <v/>
      </c>
    </row>
    <row r="897" spans="1:11" ht="20.100000000000001" customHeight="1">
      <c r="A897" s="26"/>
      <c r="B897" s="27"/>
      <c r="C897" s="11" t="str">
        <f>IF($B897 &lt;&gt; "",VLOOKUP(MID(B897,3,5),'Recyclabilité Prod Matx'!C:F,2,FALSE), "")</f>
        <v/>
      </c>
      <c r="D897" s="11" t="str">
        <f>IF($B897 &lt;&gt; "",VLOOKUP(MID(B897,3,5),'Recyclabilité Prod Matx'!C:F,3,FALSE),"")</f>
        <v/>
      </c>
      <c r="E897" s="11" t="str">
        <f>IF($B897 &lt;&gt; "",VLOOKUP(MID(B897,3,5),'Recyclabilité Prod Matx'!C:F,4,FALSE), "")</f>
        <v/>
      </c>
      <c r="F897" s="12" t="str">
        <f>IF($B897 &lt;&gt; "", IF(C897="Totale","",IF(D897 = 0, "", VLOOKUP(D897,'Cond Compo'!A:B,2,FALSE))),"")</f>
        <v/>
      </c>
      <c r="G897" s="28"/>
      <c r="H897" s="11" t="str">
        <f xml:space="preserve"> IF(C897="Totale",2,IF($G897 &lt;&gt; "", IF(D897 = "E",MATCH(G897, 'Cond Compo'!D$16:D$18, 0), MATCH(G897, 'Cond Compo'!C$16:C$19, 0)), ""))</f>
        <v/>
      </c>
      <c r="I897" s="12" t="str">
        <f>IF($E897 &lt;&gt; "", IF(E897 = 0, "", VLOOKUP(E897,'Cond Perturbation'!A:B,2,FALSE)),"")</f>
        <v/>
      </c>
      <c r="J897" s="28"/>
      <c r="K897" s="29" t="str">
        <f>IF($B897 &lt;&gt; "", IF(C897="Oui",IF(H897=1,IF(E897=0,Résultat!G$8,IF(J897="No",Résultat!$G$8,Résultat!$G$7)),IF(H897=2,IF(E897=0,Résultat!G$9,IF(J897="No",Résultat!$G$9,Résultat!$G$7)),Résultat!$G$7)),IF(C897 = "Totale", IF(H897=1,IF(E897=0,Résultat!G$8,IF(J897="No",Résultat!$G$9,Résultat!$G$7)),IF(H897=2,IF(E897=0,Résultat!G$9,IF(J897="No",Résultat!$G$9,Résultat!$G$7)),Résultat!$G$7)),Résultat!$G$7)), "")</f>
        <v/>
      </c>
    </row>
    <row r="898" spans="1:11" ht="20.100000000000001" customHeight="1">
      <c r="A898" s="26"/>
      <c r="B898" s="27"/>
      <c r="C898" s="11" t="str">
        <f>IF($B898 &lt;&gt; "",VLOOKUP(MID(B898,3,5),'Recyclabilité Prod Matx'!C:F,2,FALSE), "")</f>
        <v/>
      </c>
      <c r="D898" s="11" t="str">
        <f>IF($B898 &lt;&gt; "",VLOOKUP(MID(B898,3,5),'Recyclabilité Prod Matx'!C:F,3,FALSE),"")</f>
        <v/>
      </c>
      <c r="E898" s="11" t="str">
        <f>IF($B898 &lt;&gt; "",VLOOKUP(MID(B898,3,5),'Recyclabilité Prod Matx'!C:F,4,FALSE), "")</f>
        <v/>
      </c>
      <c r="F898" s="12" t="str">
        <f>IF($B898 &lt;&gt; "", IF(C898="Totale","",IF(D898 = 0, "", VLOOKUP(D898,'Cond Compo'!A:B,2,FALSE))),"")</f>
        <v/>
      </c>
      <c r="G898" s="28"/>
      <c r="H898" s="11" t="str">
        <f xml:space="preserve"> IF(C898="Totale",2,IF($G898 &lt;&gt; "", IF(D898 = "E",MATCH(G898, 'Cond Compo'!D$16:D$18, 0), MATCH(G898, 'Cond Compo'!C$16:C$19, 0)), ""))</f>
        <v/>
      </c>
      <c r="I898" s="12" t="str">
        <f>IF($E898 &lt;&gt; "", IF(E898 = 0, "", VLOOKUP(E898,'Cond Perturbation'!A:B,2,FALSE)),"")</f>
        <v/>
      </c>
      <c r="J898" s="28"/>
      <c r="K898" s="29" t="str">
        <f>IF($B898 &lt;&gt; "", IF(C898="Oui",IF(H898=1,IF(E898=0,Résultat!G$8,IF(J898="No",Résultat!$G$8,Résultat!$G$7)),IF(H898=2,IF(E898=0,Résultat!G$9,IF(J898="No",Résultat!$G$9,Résultat!$G$7)),Résultat!$G$7)),IF(C898 = "Totale", IF(H898=1,IF(E898=0,Résultat!G$8,IF(J898="No",Résultat!$G$9,Résultat!$G$7)),IF(H898=2,IF(E898=0,Résultat!G$9,IF(J898="No",Résultat!$G$9,Résultat!$G$7)),Résultat!$G$7)),Résultat!$G$7)), "")</f>
        <v/>
      </c>
    </row>
    <row r="899" spans="1:11" ht="20.100000000000001" customHeight="1">
      <c r="A899" s="26"/>
      <c r="B899" s="27"/>
      <c r="C899" s="11" t="str">
        <f>IF($B899 &lt;&gt; "",VLOOKUP(MID(B899,3,5),'Recyclabilité Prod Matx'!C:F,2,FALSE), "")</f>
        <v/>
      </c>
      <c r="D899" s="11" t="str">
        <f>IF($B899 &lt;&gt; "",VLOOKUP(MID(B899,3,5),'Recyclabilité Prod Matx'!C:F,3,FALSE),"")</f>
        <v/>
      </c>
      <c r="E899" s="11" t="str">
        <f>IF($B899 &lt;&gt; "",VLOOKUP(MID(B899,3,5),'Recyclabilité Prod Matx'!C:F,4,FALSE), "")</f>
        <v/>
      </c>
      <c r="F899" s="12" t="str">
        <f>IF($B899 &lt;&gt; "", IF(C899="Totale","",IF(D899 = 0, "", VLOOKUP(D899,'Cond Compo'!A:B,2,FALSE))),"")</f>
        <v/>
      </c>
      <c r="G899" s="28"/>
      <c r="H899" s="11" t="str">
        <f xml:space="preserve"> IF(C899="Totale",2,IF($G899 &lt;&gt; "", IF(D899 = "E",MATCH(G899, 'Cond Compo'!D$16:D$18, 0), MATCH(G899, 'Cond Compo'!C$16:C$19, 0)), ""))</f>
        <v/>
      </c>
      <c r="I899" s="12" t="str">
        <f>IF($E899 &lt;&gt; "", IF(E899 = 0, "", VLOOKUP(E899,'Cond Perturbation'!A:B,2,FALSE)),"")</f>
        <v/>
      </c>
      <c r="J899" s="28"/>
      <c r="K899" s="29" t="str">
        <f>IF($B899 &lt;&gt; "", IF(C899="Oui",IF(H899=1,IF(E899=0,Résultat!G$8,IF(J899="No",Résultat!$G$8,Résultat!$G$7)),IF(H899=2,IF(E899=0,Résultat!G$9,IF(J899="No",Résultat!$G$9,Résultat!$G$7)),Résultat!$G$7)),IF(C899 = "Totale", IF(H899=1,IF(E899=0,Résultat!G$8,IF(J899="No",Résultat!$G$9,Résultat!$G$7)),IF(H899=2,IF(E899=0,Résultat!G$9,IF(J899="No",Résultat!$G$9,Résultat!$G$7)),Résultat!$G$7)),Résultat!$G$7)), "")</f>
        <v/>
      </c>
    </row>
    <row r="900" spans="1:11" ht="20.100000000000001" customHeight="1">
      <c r="A900" s="26"/>
      <c r="B900" s="27"/>
      <c r="C900" s="11" t="str">
        <f>IF($B900 &lt;&gt; "",VLOOKUP(MID(B900,3,5),'Recyclabilité Prod Matx'!C:F,2,FALSE), "")</f>
        <v/>
      </c>
      <c r="D900" s="11" t="str">
        <f>IF($B900 &lt;&gt; "",VLOOKUP(MID(B900,3,5),'Recyclabilité Prod Matx'!C:F,3,FALSE),"")</f>
        <v/>
      </c>
      <c r="E900" s="11" t="str">
        <f>IF($B900 &lt;&gt; "",VLOOKUP(MID(B900,3,5),'Recyclabilité Prod Matx'!C:F,4,FALSE), "")</f>
        <v/>
      </c>
      <c r="F900" s="12" t="str">
        <f>IF($B900 &lt;&gt; "", IF(C900="Totale","",IF(D900 = 0, "", VLOOKUP(D900,'Cond Compo'!A:B,2,FALSE))),"")</f>
        <v/>
      </c>
      <c r="G900" s="28"/>
      <c r="H900" s="11" t="str">
        <f xml:space="preserve"> IF(C900="Totale",2,IF($G900 &lt;&gt; "", IF(D900 = "E",MATCH(G900, 'Cond Compo'!D$16:D$18, 0), MATCH(G900, 'Cond Compo'!C$16:C$19, 0)), ""))</f>
        <v/>
      </c>
      <c r="I900" s="12" t="str">
        <f>IF($E900 &lt;&gt; "", IF(E900 = 0, "", VLOOKUP(E900,'Cond Perturbation'!A:B,2,FALSE)),"")</f>
        <v/>
      </c>
      <c r="J900" s="28"/>
      <c r="K900" s="29" t="str">
        <f>IF($B900 &lt;&gt; "", IF(C900="Oui",IF(H900=1,IF(E900=0,Résultat!G$8,IF(J900="No",Résultat!$G$8,Résultat!$G$7)),IF(H900=2,IF(E900=0,Résultat!G$9,IF(J900="No",Résultat!$G$9,Résultat!$G$7)),Résultat!$G$7)),IF(C900 = "Totale", IF(H900=1,IF(E900=0,Résultat!G$8,IF(J900="No",Résultat!$G$9,Résultat!$G$7)),IF(H900=2,IF(E900=0,Résultat!G$9,IF(J900="No",Résultat!$G$9,Résultat!$G$7)),Résultat!$G$7)),Résultat!$G$7)), "")</f>
        <v/>
      </c>
    </row>
    <row r="901" spans="1:11" ht="20.100000000000001" customHeight="1">
      <c r="A901" s="26"/>
      <c r="B901" s="27"/>
      <c r="C901" s="11" t="str">
        <f>IF($B901 &lt;&gt; "",VLOOKUP(MID(B901,3,5),'Recyclabilité Prod Matx'!C:F,2,FALSE), "")</f>
        <v/>
      </c>
      <c r="D901" s="11" t="str">
        <f>IF($B901 &lt;&gt; "",VLOOKUP(MID(B901,3,5),'Recyclabilité Prod Matx'!C:F,3,FALSE),"")</f>
        <v/>
      </c>
      <c r="E901" s="11" t="str">
        <f>IF($B901 &lt;&gt; "",VLOOKUP(MID(B901,3,5),'Recyclabilité Prod Matx'!C:F,4,FALSE), "")</f>
        <v/>
      </c>
      <c r="F901" s="12" t="str">
        <f>IF($B901 &lt;&gt; "", IF(C901="Totale","",IF(D901 = 0, "", VLOOKUP(D901,'Cond Compo'!A:B,2,FALSE))),"")</f>
        <v/>
      </c>
      <c r="G901" s="28"/>
      <c r="H901" s="11" t="str">
        <f xml:space="preserve"> IF(C901="Totale",2,IF($G901 &lt;&gt; "", IF(D901 = "E",MATCH(G901, 'Cond Compo'!D$16:D$18, 0), MATCH(G901, 'Cond Compo'!C$16:C$19, 0)), ""))</f>
        <v/>
      </c>
      <c r="I901" s="12" t="str">
        <f>IF($E901 &lt;&gt; "", IF(E901 = 0, "", VLOOKUP(E901,'Cond Perturbation'!A:B,2,FALSE)),"")</f>
        <v/>
      </c>
      <c r="J901" s="28"/>
      <c r="K901" s="29" t="str">
        <f>IF($B901 &lt;&gt; "", IF(C901="Oui",IF(H901=1,IF(E901=0,Résultat!G$8,IF(J901="No",Résultat!$G$8,Résultat!$G$7)),IF(H901=2,IF(E901=0,Résultat!G$9,IF(J901="No",Résultat!$G$9,Résultat!$G$7)),Résultat!$G$7)),IF(C901 = "Totale", IF(H901=1,IF(E901=0,Résultat!G$8,IF(J901="No",Résultat!$G$9,Résultat!$G$7)),IF(H901=2,IF(E901=0,Résultat!G$9,IF(J901="No",Résultat!$G$9,Résultat!$G$7)),Résultat!$G$7)),Résultat!$G$7)), "")</f>
        <v/>
      </c>
    </row>
    <row r="902" spans="1:11" ht="20.100000000000001" customHeight="1">
      <c r="A902" s="26"/>
      <c r="B902" s="27"/>
      <c r="C902" s="11" t="str">
        <f>IF($B902 &lt;&gt; "",VLOOKUP(MID(B902,3,5),'Recyclabilité Prod Matx'!C:F,2,FALSE), "")</f>
        <v/>
      </c>
      <c r="D902" s="11" t="str">
        <f>IF($B902 &lt;&gt; "",VLOOKUP(MID(B902,3,5),'Recyclabilité Prod Matx'!C:F,3,FALSE),"")</f>
        <v/>
      </c>
      <c r="E902" s="11" t="str">
        <f>IF($B902 &lt;&gt; "",VLOOKUP(MID(B902,3,5),'Recyclabilité Prod Matx'!C:F,4,FALSE), "")</f>
        <v/>
      </c>
      <c r="F902" s="12" t="str">
        <f>IF($B902 &lt;&gt; "", IF(C902="Totale","",IF(D902 = 0, "", VLOOKUP(D902,'Cond Compo'!A:B,2,FALSE))),"")</f>
        <v/>
      </c>
      <c r="G902" s="28"/>
      <c r="H902" s="11" t="str">
        <f xml:space="preserve"> IF(C902="Totale",2,IF($G902 &lt;&gt; "", IF(D902 = "E",MATCH(G902, 'Cond Compo'!D$16:D$18, 0), MATCH(G902, 'Cond Compo'!C$16:C$19, 0)), ""))</f>
        <v/>
      </c>
      <c r="I902" s="12" t="str">
        <f>IF($E902 &lt;&gt; "", IF(E902 = 0, "", VLOOKUP(E902,'Cond Perturbation'!A:B,2,FALSE)),"")</f>
        <v/>
      </c>
      <c r="J902" s="28"/>
      <c r="K902" s="29" t="str">
        <f>IF($B902 &lt;&gt; "", IF(C902="Oui",IF(H902=1,IF(E902=0,Résultat!G$8,IF(J902="No",Résultat!$G$8,Résultat!$G$7)),IF(H902=2,IF(E902=0,Résultat!G$9,IF(J902="No",Résultat!$G$9,Résultat!$G$7)),Résultat!$G$7)),IF(C902 = "Totale", IF(H902=1,IF(E902=0,Résultat!G$8,IF(J902="No",Résultat!$G$9,Résultat!$G$7)),IF(H902=2,IF(E902=0,Résultat!G$9,IF(J902="No",Résultat!$G$9,Résultat!$G$7)),Résultat!$G$7)),Résultat!$G$7)), "")</f>
        <v/>
      </c>
    </row>
    <row r="903" spans="1:11" ht="20.100000000000001" customHeight="1">
      <c r="A903" s="26"/>
      <c r="B903" s="27"/>
      <c r="C903" s="11" t="str">
        <f>IF($B903 &lt;&gt; "",VLOOKUP(MID(B903,3,5),'Recyclabilité Prod Matx'!C:F,2,FALSE), "")</f>
        <v/>
      </c>
      <c r="D903" s="11" t="str">
        <f>IF($B903 &lt;&gt; "",VLOOKUP(MID(B903,3,5),'Recyclabilité Prod Matx'!C:F,3,FALSE),"")</f>
        <v/>
      </c>
      <c r="E903" s="11" t="str">
        <f>IF($B903 &lt;&gt; "",VLOOKUP(MID(B903,3,5),'Recyclabilité Prod Matx'!C:F,4,FALSE), "")</f>
        <v/>
      </c>
      <c r="F903" s="12" t="str">
        <f>IF($B903 &lt;&gt; "", IF(C903="Totale","",IF(D903 = 0, "", VLOOKUP(D903,'Cond Compo'!A:B,2,FALSE))),"")</f>
        <v/>
      </c>
      <c r="G903" s="28"/>
      <c r="H903" s="11" t="str">
        <f xml:space="preserve"> IF(C903="Totale",2,IF($G903 &lt;&gt; "", IF(D903 = "E",MATCH(G903, 'Cond Compo'!D$16:D$18, 0), MATCH(G903, 'Cond Compo'!C$16:C$19, 0)), ""))</f>
        <v/>
      </c>
      <c r="I903" s="12" t="str">
        <f>IF($E903 &lt;&gt; "", IF(E903 = 0, "", VLOOKUP(E903,'Cond Perturbation'!A:B,2,FALSE)),"")</f>
        <v/>
      </c>
      <c r="J903" s="28"/>
      <c r="K903" s="29" t="str">
        <f>IF($B903 &lt;&gt; "", IF(C903="Oui",IF(H903=1,IF(E903=0,Résultat!G$8,IF(J903="No",Résultat!$G$8,Résultat!$G$7)),IF(H903=2,IF(E903=0,Résultat!G$9,IF(J903="No",Résultat!$G$9,Résultat!$G$7)),Résultat!$G$7)),IF(C903 = "Totale", IF(H903=1,IF(E903=0,Résultat!G$8,IF(J903="No",Résultat!$G$9,Résultat!$G$7)),IF(H903=2,IF(E903=0,Résultat!G$9,IF(J903="No",Résultat!$G$9,Résultat!$G$7)),Résultat!$G$7)),Résultat!$G$7)), "")</f>
        <v/>
      </c>
    </row>
    <row r="904" spans="1:11" ht="20.100000000000001" customHeight="1">
      <c r="A904" s="26"/>
      <c r="B904" s="27"/>
      <c r="C904" s="11" t="str">
        <f>IF($B904 &lt;&gt; "",VLOOKUP(MID(B904,3,5),'Recyclabilité Prod Matx'!C:F,2,FALSE), "")</f>
        <v/>
      </c>
      <c r="D904" s="11" t="str">
        <f>IF($B904 &lt;&gt; "",VLOOKUP(MID(B904,3,5),'Recyclabilité Prod Matx'!C:F,3,FALSE),"")</f>
        <v/>
      </c>
      <c r="E904" s="11" t="str">
        <f>IF($B904 &lt;&gt; "",VLOOKUP(MID(B904,3,5),'Recyclabilité Prod Matx'!C:F,4,FALSE), "")</f>
        <v/>
      </c>
      <c r="F904" s="12" t="str">
        <f>IF($B904 &lt;&gt; "", IF(C904="Totale","",IF(D904 = 0, "", VLOOKUP(D904,'Cond Compo'!A:B,2,FALSE))),"")</f>
        <v/>
      </c>
      <c r="G904" s="28"/>
      <c r="H904" s="11" t="str">
        <f xml:space="preserve"> IF(C904="Totale",2,IF($G904 &lt;&gt; "", IF(D904 = "E",MATCH(G904, 'Cond Compo'!D$16:D$18, 0), MATCH(G904, 'Cond Compo'!C$16:C$19, 0)), ""))</f>
        <v/>
      </c>
      <c r="I904" s="12" t="str">
        <f>IF($E904 &lt;&gt; "", IF(E904 = 0, "", VLOOKUP(E904,'Cond Perturbation'!A:B,2,FALSE)),"")</f>
        <v/>
      </c>
      <c r="J904" s="28"/>
      <c r="K904" s="29" t="str">
        <f>IF($B904 &lt;&gt; "", IF(C904="Oui",IF(H904=1,IF(E904=0,Résultat!G$8,IF(J904="No",Résultat!$G$8,Résultat!$G$7)),IF(H904=2,IF(E904=0,Résultat!G$9,IF(J904="No",Résultat!$G$9,Résultat!$G$7)),Résultat!$G$7)),IF(C904 = "Totale", IF(H904=1,IF(E904=0,Résultat!G$8,IF(J904="No",Résultat!$G$9,Résultat!$G$7)),IF(H904=2,IF(E904=0,Résultat!G$9,IF(J904="No",Résultat!$G$9,Résultat!$G$7)),Résultat!$G$7)),Résultat!$G$7)), "")</f>
        <v/>
      </c>
    </row>
    <row r="905" spans="1:11" ht="20.100000000000001" customHeight="1">
      <c r="A905" s="26"/>
      <c r="B905" s="27"/>
      <c r="C905" s="11" t="str">
        <f>IF($B905 &lt;&gt; "",VLOOKUP(MID(B905,3,5),'Recyclabilité Prod Matx'!C:F,2,FALSE), "")</f>
        <v/>
      </c>
      <c r="D905" s="11" t="str">
        <f>IF($B905 &lt;&gt; "",VLOOKUP(MID(B905,3,5),'Recyclabilité Prod Matx'!C:F,3,FALSE),"")</f>
        <v/>
      </c>
      <c r="E905" s="11" t="str">
        <f>IF($B905 &lt;&gt; "",VLOOKUP(MID(B905,3,5),'Recyclabilité Prod Matx'!C:F,4,FALSE), "")</f>
        <v/>
      </c>
      <c r="F905" s="12" t="str">
        <f>IF($B905 &lt;&gt; "", IF(C905="Totale","",IF(D905 = 0, "", VLOOKUP(D905,'Cond Compo'!A:B,2,FALSE))),"")</f>
        <v/>
      </c>
      <c r="G905" s="28"/>
      <c r="H905" s="11" t="str">
        <f xml:space="preserve"> IF(C905="Totale",2,IF($G905 &lt;&gt; "", IF(D905 = "E",MATCH(G905, 'Cond Compo'!D$16:D$18, 0), MATCH(G905, 'Cond Compo'!C$16:C$19, 0)), ""))</f>
        <v/>
      </c>
      <c r="I905" s="12" t="str">
        <f>IF($E905 &lt;&gt; "", IF(E905 = 0, "", VLOOKUP(E905,'Cond Perturbation'!A:B,2,FALSE)),"")</f>
        <v/>
      </c>
      <c r="J905" s="28"/>
      <c r="K905" s="29" t="str">
        <f>IF($B905 &lt;&gt; "", IF(C905="Oui",IF(H905=1,IF(E905=0,Résultat!G$8,IF(J905="No",Résultat!$G$8,Résultat!$G$7)),IF(H905=2,IF(E905=0,Résultat!G$9,IF(J905="No",Résultat!$G$9,Résultat!$G$7)),Résultat!$G$7)),IF(C905 = "Totale", IF(H905=1,IF(E905=0,Résultat!G$8,IF(J905="No",Résultat!$G$9,Résultat!$G$7)),IF(H905=2,IF(E905=0,Résultat!G$9,IF(J905="No",Résultat!$G$9,Résultat!$G$7)),Résultat!$G$7)),Résultat!$G$7)), "")</f>
        <v/>
      </c>
    </row>
    <row r="906" spans="1:11" ht="20.100000000000001" customHeight="1">
      <c r="A906" s="26"/>
      <c r="B906" s="27"/>
      <c r="C906" s="11" t="str">
        <f>IF($B906 &lt;&gt; "",VLOOKUP(MID(B906,3,5),'Recyclabilité Prod Matx'!C:F,2,FALSE), "")</f>
        <v/>
      </c>
      <c r="D906" s="11" t="str">
        <f>IF($B906 &lt;&gt; "",VLOOKUP(MID(B906,3,5),'Recyclabilité Prod Matx'!C:F,3,FALSE),"")</f>
        <v/>
      </c>
      <c r="E906" s="11" t="str">
        <f>IF($B906 &lt;&gt; "",VLOOKUP(MID(B906,3,5),'Recyclabilité Prod Matx'!C:F,4,FALSE), "")</f>
        <v/>
      </c>
      <c r="F906" s="12" t="str">
        <f>IF($B906 &lt;&gt; "", IF(C906="Totale","",IF(D906 = 0, "", VLOOKUP(D906,'Cond Compo'!A:B,2,FALSE))),"")</f>
        <v/>
      </c>
      <c r="G906" s="28"/>
      <c r="H906" s="11" t="str">
        <f xml:space="preserve"> IF(C906="Totale",2,IF($G906 &lt;&gt; "", IF(D906 = "E",MATCH(G906, 'Cond Compo'!D$16:D$18, 0), MATCH(G906, 'Cond Compo'!C$16:C$19, 0)), ""))</f>
        <v/>
      </c>
      <c r="I906" s="12" t="str">
        <f>IF($E906 &lt;&gt; "", IF(E906 = 0, "", VLOOKUP(E906,'Cond Perturbation'!A:B,2,FALSE)),"")</f>
        <v/>
      </c>
      <c r="J906" s="28"/>
      <c r="K906" s="29" t="str">
        <f>IF($B906 &lt;&gt; "", IF(C906="Oui",IF(H906=1,IF(E906=0,Résultat!G$8,IF(J906="No",Résultat!$G$8,Résultat!$G$7)),IF(H906=2,IF(E906=0,Résultat!G$9,IF(J906="No",Résultat!$G$9,Résultat!$G$7)),Résultat!$G$7)),IF(C906 = "Totale", IF(H906=1,IF(E906=0,Résultat!G$8,IF(J906="No",Résultat!$G$9,Résultat!$G$7)),IF(H906=2,IF(E906=0,Résultat!G$9,IF(J906="No",Résultat!$G$9,Résultat!$G$7)),Résultat!$G$7)),Résultat!$G$7)), "")</f>
        <v/>
      </c>
    </row>
    <row r="907" spans="1:11" ht="20.100000000000001" customHeight="1">
      <c r="A907" s="26"/>
      <c r="B907" s="27"/>
      <c r="C907" s="11" t="str">
        <f>IF($B907 &lt;&gt; "",VLOOKUP(MID(B907,3,5),'Recyclabilité Prod Matx'!C:F,2,FALSE), "")</f>
        <v/>
      </c>
      <c r="D907" s="11" t="str">
        <f>IF($B907 &lt;&gt; "",VLOOKUP(MID(B907,3,5),'Recyclabilité Prod Matx'!C:F,3,FALSE),"")</f>
        <v/>
      </c>
      <c r="E907" s="11" t="str">
        <f>IF($B907 &lt;&gt; "",VLOOKUP(MID(B907,3,5),'Recyclabilité Prod Matx'!C:F,4,FALSE), "")</f>
        <v/>
      </c>
      <c r="F907" s="12" t="str">
        <f>IF($B907 &lt;&gt; "", IF(C907="Totale","",IF(D907 = 0, "", VLOOKUP(D907,'Cond Compo'!A:B,2,FALSE))),"")</f>
        <v/>
      </c>
      <c r="G907" s="28"/>
      <c r="H907" s="11" t="str">
        <f xml:space="preserve"> IF(C907="Totale",2,IF($G907 &lt;&gt; "", IF(D907 = "E",MATCH(G907, 'Cond Compo'!D$16:D$18, 0), MATCH(G907, 'Cond Compo'!C$16:C$19, 0)), ""))</f>
        <v/>
      </c>
      <c r="I907" s="12" t="str">
        <f>IF($E907 &lt;&gt; "", IF(E907 = 0, "", VLOOKUP(E907,'Cond Perturbation'!A:B,2,FALSE)),"")</f>
        <v/>
      </c>
      <c r="J907" s="28"/>
      <c r="K907" s="29" t="str">
        <f>IF($B907 &lt;&gt; "", IF(C907="Oui",IF(H907=1,IF(E907=0,Résultat!G$8,IF(J907="No",Résultat!$G$8,Résultat!$G$7)),IF(H907=2,IF(E907=0,Résultat!G$9,IF(J907="No",Résultat!$G$9,Résultat!$G$7)),Résultat!$G$7)),IF(C907 = "Totale", IF(H907=1,IF(E907=0,Résultat!G$8,IF(J907="No",Résultat!$G$9,Résultat!$G$7)),IF(H907=2,IF(E907=0,Résultat!G$9,IF(J907="No",Résultat!$G$9,Résultat!$G$7)),Résultat!$G$7)),Résultat!$G$7)), "")</f>
        <v/>
      </c>
    </row>
    <row r="908" spans="1:11" ht="20.100000000000001" customHeight="1">
      <c r="A908" s="26"/>
      <c r="B908" s="27"/>
      <c r="C908" s="11" t="str">
        <f>IF($B908 &lt;&gt; "",VLOOKUP(MID(B908,3,5),'Recyclabilité Prod Matx'!C:F,2,FALSE), "")</f>
        <v/>
      </c>
      <c r="D908" s="11" t="str">
        <f>IF($B908 &lt;&gt; "",VLOOKUP(MID(B908,3,5),'Recyclabilité Prod Matx'!C:F,3,FALSE),"")</f>
        <v/>
      </c>
      <c r="E908" s="11" t="str">
        <f>IF($B908 &lt;&gt; "",VLOOKUP(MID(B908,3,5),'Recyclabilité Prod Matx'!C:F,4,FALSE), "")</f>
        <v/>
      </c>
      <c r="F908" s="12" t="str">
        <f>IF($B908 &lt;&gt; "", IF(C908="Totale","",IF(D908 = 0, "", VLOOKUP(D908,'Cond Compo'!A:B,2,FALSE))),"")</f>
        <v/>
      </c>
      <c r="G908" s="28"/>
      <c r="H908" s="11" t="str">
        <f xml:space="preserve"> IF(C908="Totale",2,IF($G908 &lt;&gt; "", IF(D908 = "E",MATCH(G908, 'Cond Compo'!D$16:D$18, 0), MATCH(G908, 'Cond Compo'!C$16:C$19, 0)), ""))</f>
        <v/>
      </c>
      <c r="I908" s="12" t="str">
        <f>IF($E908 &lt;&gt; "", IF(E908 = 0, "", VLOOKUP(E908,'Cond Perturbation'!A:B,2,FALSE)),"")</f>
        <v/>
      </c>
      <c r="J908" s="28"/>
      <c r="K908" s="29" t="str">
        <f>IF($B908 &lt;&gt; "", IF(C908="Oui",IF(H908=1,IF(E908=0,Résultat!G$8,IF(J908="No",Résultat!$G$8,Résultat!$G$7)),IF(H908=2,IF(E908=0,Résultat!G$9,IF(J908="No",Résultat!$G$9,Résultat!$G$7)),Résultat!$G$7)),IF(C908 = "Totale", IF(H908=1,IF(E908=0,Résultat!G$8,IF(J908="No",Résultat!$G$9,Résultat!$G$7)),IF(H908=2,IF(E908=0,Résultat!G$9,IF(J908="No",Résultat!$G$9,Résultat!$G$7)),Résultat!$G$7)),Résultat!$G$7)), "")</f>
        <v/>
      </c>
    </row>
    <row r="909" spans="1:11" ht="20.100000000000001" customHeight="1">
      <c r="A909" s="26"/>
      <c r="B909" s="27"/>
      <c r="C909" s="11" t="str">
        <f>IF($B909 &lt;&gt; "",VLOOKUP(MID(B909,3,5),'Recyclabilité Prod Matx'!C:F,2,FALSE), "")</f>
        <v/>
      </c>
      <c r="D909" s="11" t="str">
        <f>IF($B909 &lt;&gt; "",VLOOKUP(MID(B909,3,5),'Recyclabilité Prod Matx'!C:F,3,FALSE),"")</f>
        <v/>
      </c>
      <c r="E909" s="11" t="str">
        <f>IF($B909 &lt;&gt; "",VLOOKUP(MID(B909,3,5),'Recyclabilité Prod Matx'!C:F,4,FALSE), "")</f>
        <v/>
      </c>
      <c r="F909" s="12" t="str">
        <f>IF($B909 &lt;&gt; "", IF(C909="Totale","",IF(D909 = 0, "", VLOOKUP(D909,'Cond Compo'!A:B,2,FALSE))),"")</f>
        <v/>
      </c>
      <c r="G909" s="28"/>
      <c r="H909" s="11" t="str">
        <f xml:space="preserve"> IF(C909="Totale",2,IF($G909 &lt;&gt; "", IF(D909 = "E",MATCH(G909, 'Cond Compo'!D$16:D$18, 0), MATCH(G909, 'Cond Compo'!C$16:C$19, 0)), ""))</f>
        <v/>
      </c>
      <c r="I909" s="12" t="str">
        <f>IF($E909 &lt;&gt; "", IF(E909 = 0, "", VLOOKUP(E909,'Cond Perturbation'!A:B,2,FALSE)),"")</f>
        <v/>
      </c>
      <c r="J909" s="28"/>
      <c r="K909" s="29" t="str">
        <f>IF($B909 &lt;&gt; "", IF(C909="Oui",IF(H909=1,IF(E909=0,Résultat!G$8,IF(J909="No",Résultat!$G$8,Résultat!$G$7)),IF(H909=2,IF(E909=0,Résultat!G$9,IF(J909="No",Résultat!$G$9,Résultat!$G$7)),Résultat!$G$7)),IF(C909 = "Totale", IF(H909=1,IF(E909=0,Résultat!G$8,IF(J909="No",Résultat!$G$9,Résultat!$G$7)),IF(H909=2,IF(E909=0,Résultat!G$9,IF(J909="No",Résultat!$G$9,Résultat!$G$7)),Résultat!$G$7)),Résultat!$G$7)), "")</f>
        <v/>
      </c>
    </row>
    <row r="910" spans="1:11" ht="20.100000000000001" customHeight="1">
      <c r="A910" s="26"/>
      <c r="B910" s="27"/>
      <c r="C910" s="11" t="str">
        <f>IF($B910 &lt;&gt; "",VLOOKUP(MID(B910,3,5),'Recyclabilité Prod Matx'!C:F,2,FALSE), "")</f>
        <v/>
      </c>
      <c r="D910" s="11" t="str">
        <f>IF($B910 &lt;&gt; "",VLOOKUP(MID(B910,3,5),'Recyclabilité Prod Matx'!C:F,3,FALSE),"")</f>
        <v/>
      </c>
      <c r="E910" s="11" t="str">
        <f>IF($B910 &lt;&gt; "",VLOOKUP(MID(B910,3,5),'Recyclabilité Prod Matx'!C:F,4,FALSE), "")</f>
        <v/>
      </c>
      <c r="F910" s="12" t="str">
        <f>IF($B910 &lt;&gt; "", IF(C910="Totale","",IF(D910 = 0, "", VLOOKUP(D910,'Cond Compo'!A:B,2,FALSE))),"")</f>
        <v/>
      </c>
      <c r="G910" s="28"/>
      <c r="H910" s="11" t="str">
        <f xml:space="preserve"> IF(C910="Totale",2,IF($G910 &lt;&gt; "", IF(D910 = "E",MATCH(G910, 'Cond Compo'!D$16:D$18, 0), MATCH(G910, 'Cond Compo'!C$16:C$19, 0)), ""))</f>
        <v/>
      </c>
      <c r="I910" s="12" t="str">
        <f>IF($E910 &lt;&gt; "", IF(E910 = 0, "", VLOOKUP(E910,'Cond Perturbation'!A:B,2,FALSE)),"")</f>
        <v/>
      </c>
      <c r="J910" s="28"/>
      <c r="K910" s="29" t="str">
        <f>IF($B910 &lt;&gt; "", IF(C910="Oui",IF(H910=1,IF(E910=0,Résultat!G$8,IF(J910="No",Résultat!$G$8,Résultat!$G$7)),IF(H910=2,IF(E910=0,Résultat!G$9,IF(J910="No",Résultat!$G$9,Résultat!$G$7)),Résultat!$G$7)),IF(C910 = "Totale", IF(H910=1,IF(E910=0,Résultat!G$8,IF(J910="No",Résultat!$G$9,Résultat!$G$7)),IF(H910=2,IF(E910=0,Résultat!G$9,IF(J910="No",Résultat!$G$9,Résultat!$G$7)),Résultat!$G$7)),Résultat!$G$7)), "")</f>
        <v/>
      </c>
    </row>
    <row r="911" spans="1:11" ht="20.100000000000001" customHeight="1">
      <c r="A911" s="26"/>
      <c r="B911" s="27"/>
      <c r="C911" s="11" t="str">
        <f>IF($B911 &lt;&gt; "",VLOOKUP(MID(B911,3,5),'Recyclabilité Prod Matx'!C:F,2,FALSE), "")</f>
        <v/>
      </c>
      <c r="D911" s="11" t="str">
        <f>IF($B911 &lt;&gt; "",VLOOKUP(MID(B911,3,5),'Recyclabilité Prod Matx'!C:F,3,FALSE),"")</f>
        <v/>
      </c>
      <c r="E911" s="11" t="str">
        <f>IF($B911 &lt;&gt; "",VLOOKUP(MID(B911,3,5),'Recyclabilité Prod Matx'!C:F,4,FALSE), "")</f>
        <v/>
      </c>
      <c r="F911" s="12" t="str">
        <f>IF($B911 &lt;&gt; "", IF(C911="Totale","",IF(D911 = 0, "", VLOOKUP(D911,'Cond Compo'!A:B,2,FALSE))),"")</f>
        <v/>
      </c>
      <c r="G911" s="28"/>
      <c r="H911" s="11" t="str">
        <f xml:space="preserve"> IF(C911="Totale",2,IF($G911 &lt;&gt; "", IF(D911 = "E",MATCH(G911, 'Cond Compo'!D$16:D$18, 0), MATCH(G911, 'Cond Compo'!C$16:C$19, 0)), ""))</f>
        <v/>
      </c>
      <c r="I911" s="12" t="str">
        <f>IF($E911 &lt;&gt; "", IF(E911 = 0, "", VLOOKUP(E911,'Cond Perturbation'!A:B,2,FALSE)),"")</f>
        <v/>
      </c>
      <c r="J911" s="28"/>
      <c r="K911" s="29" t="str">
        <f>IF($B911 &lt;&gt; "", IF(C911="Oui",IF(H911=1,IF(E911=0,Résultat!G$8,IF(J911="No",Résultat!$G$8,Résultat!$G$7)),IF(H911=2,IF(E911=0,Résultat!G$9,IF(J911="No",Résultat!$G$9,Résultat!$G$7)),Résultat!$G$7)),IF(C911 = "Totale", IF(H911=1,IF(E911=0,Résultat!G$8,IF(J911="No",Résultat!$G$9,Résultat!$G$7)),IF(H911=2,IF(E911=0,Résultat!G$9,IF(J911="No",Résultat!$G$9,Résultat!$G$7)),Résultat!$G$7)),Résultat!$G$7)), "")</f>
        <v/>
      </c>
    </row>
    <row r="912" spans="1:11" ht="20.100000000000001" customHeight="1">
      <c r="A912" s="26"/>
      <c r="B912" s="27"/>
      <c r="C912" s="11" t="str">
        <f>IF($B912 &lt;&gt; "",VLOOKUP(MID(B912,3,5),'Recyclabilité Prod Matx'!C:F,2,FALSE), "")</f>
        <v/>
      </c>
      <c r="D912" s="11" t="str">
        <f>IF($B912 &lt;&gt; "",VLOOKUP(MID(B912,3,5),'Recyclabilité Prod Matx'!C:F,3,FALSE),"")</f>
        <v/>
      </c>
      <c r="E912" s="11" t="str">
        <f>IF($B912 &lt;&gt; "",VLOOKUP(MID(B912,3,5),'Recyclabilité Prod Matx'!C:F,4,FALSE), "")</f>
        <v/>
      </c>
      <c r="F912" s="12" t="str">
        <f>IF($B912 &lt;&gt; "", IF(C912="Totale","",IF(D912 = 0, "", VLOOKUP(D912,'Cond Compo'!A:B,2,FALSE))),"")</f>
        <v/>
      </c>
      <c r="G912" s="28"/>
      <c r="H912" s="11" t="str">
        <f xml:space="preserve"> IF(C912="Totale",2,IF($G912 &lt;&gt; "", IF(D912 = "E",MATCH(G912, 'Cond Compo'!D$16:D$18, 0), MATCH(G912, 'Cond Compo'!C$16:C$19, 0)), ""))</f>
        <v/>
      </c>
      <c r="I912" s="12" t="str">
        <f>IF($E912 &lt;&gt; "", IF(E912 = 0, "", VLOOKUP(E912,'Cond Perturbation'!A:B,2,FALSE)),"")</f>
        <v/>
      </c>
      <c r="J912" s="28"/>
      <c r="K912" s="29" t="str">
        <f>IF($B912 &lt;&gt; "", IF(C912="Oui",IF(H912=1,IF(E912=0,Résultat!G$8,IF(J912="No",Résultat!$G$8,Résultat!$G$7)),IF(H912=2,IF(E912=0,Résultat!G$9,IF(J912="No",Résultat!$G$9,Résultat!$G$7)),Résultat!$G$7)),IF(C912 = "Totale", IF(H912=1,IF(E912=0,Résultat!G$8,IF(J912="No",Résultat!$G$9,Résultat!$G$7)),IF(H912=2,IF(E912=0,Résultat!G$9,IF(J912="No",Résultat!$G$9,Résultat!$G$7)),Résultat!$G$7)),Résultat!$G$7)), "")</f>
        <v/>
      </c>
    </row>
    <row r="913" spans="1:11" ht="20.100000000000001" customHeight="1">
      <c r="A913" s="26"/>
      <c r="B913" s="27"/>
      <c r="C913" s="11" t="str">
        <f>IF($B913 &lt;&gt; "",VLOOKUP(MID(B913,3,5),'Recyclabilité Prod Matx'!C:F,2,FALSE), "")</f>
        <v/>
      </c>
      <c r="D913" s="11" t="str">
        <f>IF($B913 &lt;&gt; "",VLOOKUP(MID(B913,3,5),'Recyclabilité Prod Matx'!C:F,3,FALSE),"")</f>
        <v/>
      </c>
      <c r="E913" s="11" t="str">
        <f>IF($B913 &lt;&gt; "",VLOOKUP(MID(B913,3,5),'Recyclabilité Prod Matx'!C:F,4,FALSE), "")</f>
        <v/>
      </c>
      <c r="F913" s="12" t="str">
        <f>IF($B913 &lt;&gt; "", IF(C913="Totale","",IF(D913 = 0, "", VLOOKUP(D913,'Cond Compo'!A:B,2,FALSE))),"")</f>
        <v/>
      </c>
      <c r="G913" s="28"/>
      <c r="H913" s="11" t="str">
        <f xml:space="preserve"> IF(C913="Totale",2,IF($G913 &lt;&gt; "", IF(D913 = "E",MATCH(G913, 'Cond Compo'!D$16:D$18, 0), MATCH(G913, 'Cond Compo'!C$16:C$19, 0)), ""))</f>
        <v/>
      </c>
      <c r="I913" s="12" t="str">
        <f>IF($E913 &lt;&gt; "", IF(E913 = 0, "", VLOOKUP(E913,'Cond Perturbation'!A:B,2,FALSE)),"")</f>
        <v/>
      </c>
      <c r="J913" s="28"/>
      <c r="K913" s="29" t="str">
        <f>IF($B913 &lt;&gt; "", IF(C913="Oui",IF(H913=1,IF(E913=0,Résultat!G$8,IF(J913="No",Résultat!$G$8,Résultat!$G$7)),IF(H913=2,IF(E913=0,Résultat!G$9,IF(J913="No",Résultat!$G$9,Résultat!$G$7)),Résultat!$G$7)),IF(C913 = "Totale", IF(H913=1,IF(E913=0,Résultat!G$8,IF(J913="No",Résultat!$G$9,Résultat!$G$7)),IF(H913=2,IF(E913=0,Résultat!G$9,IF(J913="No",Résultat!$G$9,Résultat!$G$7)),Résultat!$G$7)),Résultat!$G$7)), "")</f>
        <v/>
      </c>
    </row>
    <row r="914" spans="1:11" ht="20.100000000000001" customHeight="1">
      <c r="A914" s="26"/>
      <c r="B914" s="27"/>
      <c r="C914" s="11" t="str">
        <f>IF($B914 &lt;&gt; "",VLOOKUP(MID(B914,3,5),'Recyclabilité Prod Matx'!C:F,2,FALSE), "")</f>
        <v/>
      </c>
      <c r="D914" s="11" t="str">
        <f>IF($B914 &lt;&gt; "",VLOOKUP(MID(B914,3,5),'Recyclabilité Prod Matx'!C:F,3,FALSE),"")</f>
        <v/>
      </c>
      <c r="E914" s="11" t="str">
        <f>IF($B914 &lt;&gt; "",VLOOKUP(MID(B914,3,5),'Recyclabilité Prod Matx'!C:F,4,FALSE), "")</f>
        <v/>
      </c>
      <c r="F914" s="12" t="str">
        <f>IF($B914 &lt;&gt; "", IF(C914="Totale","",IF(D914 = 0, "", VLOOKUP(D914,'Cond Compo'!A:B,2,FALSE))),"")</f>
        <v/>
      </c>
      <c r="G914" s="28"/>
      <c r="H914" s="11" t="str">
        <f xml:space="preserve"> IF(C914="Totale",2,IF($G914 &lt;&gt; "", IF(D914 = "E",MATCH(G914, 'Cond Compo'!D$16:D$18, 0), MATCH(G914, 'Cond Compo'!C$16:C$19, 0)), ""))</f>
        <v/>
      </c>
      <c r="I914" s="12" t="str">
        <f>IF($E914 &lt;&gt; "", IF(E914 = 0, "", VLOOKUP(E914,'Cond Perturbation'!A:B,2,FALSE)),"")</f>
        <v/>
      </c>
      <c r="J914" s="28"/>
      <c r="K914" s="29" t="str">
        <f>IF($B914 &lt;&gt; "", IF(C914="Oui",IF(H914=1,IF(E914=0,Résultat!G$8,IF(J914="No",Résultat!$G$8,Résultat!$G$7)),IF(H914=2,IF(E914=0,Résultat!G$9,IF(J914="No",Résultat!$G$9,Résultat!$G$7)),Résultat!$G$7)),IF(C914 = "Totale", IF(H914=1,IF(E914=0,Résultat!G$8,IF(J914="No",Résultat!$G$9,Résultat!$G$7)),IF(H914=2,IF(E914=0,Résultat!G$9,IF(J914="No",Résultat!$G$9,Résultat!$G$7)),Résultat!$G$7)),Résultat!$G$7)), "")</f>
        <v/>
      </c>
    </row>
    <row r="915" spans="1:11" ht="20.100000000000001" customHeight="1">
      <c r="A915" s="26"/>
      <c r="B915" s="27"/>
      <c r="C915" s="11" t="str">
        <f>IF($B915 &lt;&gt; "",VLOOKUP(MID(B915,3,5),'Recyclabilité Prod Matx'!C:F,2,FALSE), "")</f>
        <v/>
      </c>
      <c r="D915" s="11" t="str">
        <f>IF($B915 &lt;&gt; "",VLOOKUP(MID(B915,3,5),'Recyclabilité Prod Matx'!C:F,3,FALSE),"")</f>
        <v/>
      </c>
      <c r="E915" s="11" t="str">
        <f>IF($B915 &lt;&gt; "",VLOOKUP(MID(B915,3,5),'Recyclabilité Prod Matx'!C:F,4,FALSE), "")</f>
        <v/>
      </c>
      <c r="F915" s="12" t="str">
        <f>IF($B915 &lt;&gt; "", IF(C915="Totale","",IF(D915 = 0, "", VLOOKUP(D915,'Cond Compo'!A:B,2,FALSE))),"")</f>
        <v/>
      </c>
      <c r="G915" s="28"/>
      <c r="H915" s="11" t="str">
        <f xml:space="preserve"> IF(C915="Totale",2,IF($G915 &lt;&gt; "", IF(D915 = "E",MATCH(G915, 'Cond Compo'!D$16:D$18, 0), MATCH(G915, 'Cond Compo'!C$16:C$19, 0)), ""))</f>
        <v/>
      </c>
      <c r="I915" s="12" t="str">
        <f>IF($E915 &lt;&gt; "", IF(E915 = 0, "", VLOOKUP(E915,'Cond Perturbation'!A:B,2,FALSE)),"")</f>
        <v/>
      </c>
      <c r="J915" s="28"/>
      <c r="K915" s="29" t="str">
        <f>IF($B915 &lt;&gt; "", IF(C915="Oui",IF(H915=1,IF(E915=0,Résultat!G$8,IF(J915="No",Résultat!$G$8,Résultat!$G$7)),IF(H915=2,IF(E915=0,Résultat!G$9,IF(J915="No",Résultat!$G$9,Résultat!$G$7)),Résultat!$G$7)),IF(C915 = "Totale", IF(H915=1,IF(E915=0,Résultat!G$8,IF(J915="No",Résultat!$G$9,Résultat!$G$7)),IF(H915=2,IF(E915=0,Résultat!G$9,IF(J915="No",Résultat!$G$9,Résultat!$G$7)),Résultat!$G$7)),Résultat!$G$7)), "")</f>
        <v/>
      </c>
    </row>
    <row r="916" spans="1:11" ht="20.100000000000001" customHeight="1">
      <c r="A916" s="26"/>
      <c r="B916" s="27"/>
      <c r="C916" s="11" t="str">
        <f>IF($B916 &lt;&gt; "",VLOOKUP(MID(B916,3,5),'Recyclabilité Prod Matx'!C:F,2,FALSE), "")</f>
        <v/>
      </c>
      <c r="D916" s="11" t="str">
        <f>IF($B916 &lt;&gt; "",VLOOKUP(MID(B916,3,5),'Recyclabilité Prod Matx'!C:F,3,FALSE),"")</f>
        <v/>
      </c>
      <c r="E916" s="11" t="str">
        <f>IF($B916 &lt;&gt; "",VLOOKUP(MID(B916,3,5),'Recyclabilité Prod Matx'!C:F,4,FALSE), "")</f>
        <v/>
      </c>
      <c r="F916" s="12" t="str">
        <f>IF($B916 &lt;&gt; "", IF(C916="Totale","",IF(D916 = 0, "", VLOOKUP(D916,'Cond Compo'!A:B,2,FALSE))),"")</f>
        <v/>
      </c>
      <c r="G916" s="28"/>
      <c r="H916" s="11" t="str">
        <f xml:space="preserve"> IF(C916="Totale",2,IF($G916 &lt;&gt; "", IF(D916 = "E",MATCH(G916, 'Cond Compo'!D$16:D$18, 0), MATCH(G916, 'Cond Compo'!C$16:C$19, 0)), ""))</f>
        <v/>
      </c>
      <c r="I916" s="12" t="str">
        <f>IF($E916 &lt;&gt; "", IF(E916 = 0, "", VLOOKUP(E916,'Cond Perturbation'!A:B,2,FALSE)),"")</f>
        <v/>
      </c>
      <c r="J916" s="28"/>
      <c r="K916" s="29" t="str">
        <f>IF($B916 &lt;&gt; "", IF(C916="Oui",IF(H916=1,IF(E916=0,Résultat!G$8,IF(J916="No",Résultat!$G$8,Résultat!$G$7)),IF(H916=2,IF(E916=0,Résultat!G$9,IF(J916="No",Résultat!$G$9,Résultat!$G$7)),Résultat!$G$7)),IF(C916 = "Totale", IF(H916=1,IF(E916=0,Résultat!G$8,IF(J916="No",Résultat!$G$9,Résultat!$G$7)),IF(H916=2,IF(E916=0,Résultat!G$9,IF(J916="No",Résultat!$G$9,Résultat!$G$7)),Résultat!$G$7)),Résultat!$G$7)), "")</f>
        <v/>
      </c>
    </row>
    <row r="917" spans="1:11" ht="20.100000000000001" customHeight="1">
      <c r="A917" s="26"/>
      <c r="B917" s="27"/>
      <c r="C917" s="11" t="str">
        <f>IF($B917 &lt;&gt; "",VLOOKUP(MID(B917,3,5),'Recyclabilité Prod Matx'!C:F,2,FALSE), "")</f>
        <v/>
      </c>
      <c r="D917" s="11" t="str">
        <f>IF($B917 &lt;&gt; "",VLOOKUP(MID(B917,3,5),'Recyclabilité Prod Matx'!C:F,3,FALSE),"")</f>
        <v/>
      </c>
      <c r="E917" s="11" t="str">
        <f>IF($B917 &lt;&gt; "",VLOOKUP(MID(B917,3,5),'Recyclabilité Prod Matx'!C:F,4,FALSE), "")</f>
        <v/>
      </c>
      <c r="F917" s="12" t="str">
        <f>IF($B917 &lt;&gt; "", IF(C917="Totale","",IF(D917 = 0, "", VLOOKUP(D917,'Cond Compo'!A:B,2,FALSE))),"")</f>
        <v/>
      </c>
      <c r="G917" s="28"/>
      <c r="H917" s="11" t="str">
        <f xml:space="preserve"> IF(C917="Totale",2,IF($G917 &lt;&gt; "", IF(D917 = "E",MATCH(G917, 'Cond Compo'!D$16:D$18, 0), MATCH(G917, 'Cond Compo'!C$16:C$19, 0)), ""))</f>
        <v/>
      </c>
      <c r="I917" s="12" t="str">
        <f>IF($E917 &lt;&gt; "", IF(E917 = 0, "", VLOOKUP(E917,'Cond Perturbation'!A:B,2,FALSE)),"")</f>
        <v/>
      </c>
      <c r="J917" s="28"/>
      <c r="K917" s="29" t="str">
        <f>IF($B917 &lt;&gt; "", IF(C917="Oui",IF(H917=1,IF(E917=0,Résultat!G$8,IF(J917="No",Résultat!$G$8,Résultat!$G$7)),IF(H917=2,IF(E917=0,Résultat!G$9,IF(J917="No",Résultat!$G$9,Résultat!$G$7)),Résultat!$G$7)),IF(C917 = "Totale", IF(H917=1,IF(E917=0,Résultat!G$8,IF(J917="No",Résultat!$G$9,Résultat!$G$7)),IF(H917=2,IF(E917=0,Résultat!G$9,IF(J917="No",Résultat!$G$9,Résultat!$G$7)),Résultat!$G$7)),Résultat!$G$7)), "")</f>
        <v/>
      </c>
    </row>
    <row r="918" spans="1:11" ht="20.100000000000001" customHeight="1">
      <c r="A918" s="26"/>
      <c r="B918" s="27"/>
      <c r="C918" s="11" t="str">
        <f>IF($B918 &lt;&gt; "",VLOOKUP(MID(B918,3,5),'Recyclabilité Prod Matx'!C:F,2,FALSE), "")</f>
        <v/>
      </c>
      <c r="D918" s="11" t="str">
        <f>IF($B918 &lt;&gt; "",VLOOKUP(MID(B918,3,5),'Recyclabilité Prod Matx'!C:F,3,FALSE),"")</f>
        <v/>
      </c>
      <c r="E918" s="11" t="str">
        <f>IF($B918 &lt;&gt; "",VLOOKUP(MID(B918,3,5),'Recyclabilité Prod Matx'!C:F,4,FALSE), "")</f>
        <v/>
      </c>
      <c r="F918" s="12" t="str">
        <f>IF($B918 &lt;&gt; "", IF(C918="Totale","",IF(D918 = 0, "", VLOOKUP(D918,'Cond Compo'!A:B,2,FALSE))),"")</f>
        <v/>
      </c>
      <c r="G918" s="28"/>
      <c r="H918" s="11" t="str">
        <f xml:space="preserve"> IF(C918="Totale",2,IF($G918 &lt;&gt; "", IF(D918 = "E",MATCH(G918, 'Cond Compo'!D$16:D$18, 0), MATCH(G918, 'Cond Compo'!C$16:C$19, 0)), ""))</f>
        <v/>
      </c>
      <c r="I918" s="12" t="str">
        <f>IF($E918 &lt;&gt; "", IF(E918 = 0, "", VLOOKUP(E918,'Cond Perturbation'!A:B,2,FALSE)),"")</f>
        <v/>
      </c>
      <c r="J918" s="28"/>
      <c r="K918" s="29" t="str">
        <f>IF($B918 &lt;&gt; "", IF(C918="Oui",IF(H918=1,IF(E918=0,Résultat!G$8,IF(J918="No",Résultat!$G$8,Résultat!$G$7)),IF(H918=2,IF(E918=0,Résultat!G$9,IF(J918="No",Résultat!$G$9,Résultat!$G$7)),Résultat!$G$7)),IF(C918 = "Totale", IF(H918=1,IF(E918=0,Résultat!G$8,IF(J918="No",Résultat!$G$9,Résultat!$G$7)),IF(H918=2,IF(E918=0,Résultat!G$9,IF(J918="No",Résultat!$G$9,Résultat!$G$7)),Résultat!$G$7)),Résultat!$G$7)), "")</f>
        <v/>
      </c>
    </row>
    <row r="919" spans="1:11" ht="20.100000000000001" customHeight="1">
      <c r="A919" s="26"/>
      <c r="B919" s="27"/>
      <c r="C919" s="11" t="str">
        <f>IF($B919 &lt;&gt; "",VLOOKUP(MID(B919,3,5),'Recyclabilité Prod Matx'!C:F,2,FALSE), "")</f>
        <v/>
      </c>
      <c r="D919" s="11" t="str">
        <f>IF($B919 &lt;&gt; "",VLOOKUP(MID(B919,3,5),'Recyclabilité Prod Matx'!C:F,3,FALSE),"")</f>
        <v/>
      </c>
      <c r="E919" s="11" t="str">
        <f>IF($B919 &lt;&gt; "",VLOOKUP(MID(B919,3,5),'Recyclabilité Prod Matx'!C:F,4,FALSE), "")</f>
        <v/>
      </c>
      <c r="F919" s="12" t="str">
        <f>IF($B919 &lt;&gt; "", IF(C919="Totale","",IF(D919 = 0, "", VLOOKUP(D919,'Cond Compo'!A:B,2,FALSE))),"")</f>
        <v/>
      </c>
      <c r="G919" s="28"/>
      <c r="H919" s="11" t="str">
        <f xml:space="preserve"> IF(C919="Totale",2,IF($G919 &lt;&gt; "", IF(D919 = "E",MATCH(G919, 'Cond Compo'!D$16:D$18, 0), MATCH(G919, 'Cond Compo'!C$16:C$19, 0)), ""))</f>
        <v/>
      </c>
      <c r="I919" s="12" t="str">
        <f>IF($E919 &lt;&gt; "", IF(E919 = 0, "", VLOOKUP(E919,'Cond Perturbation'!A:B,2,FALSE)),"")</f>
        <v/>
      </c>
      <c r="J919" s="28"/>
      <c r="K919" s="29" t="str">
        <f>IF($B919 &lt;&gt; "", IF(C919="Oui",IF(H919=1,IF(E919=0,Résultat!G$8,IF(J919="No",Résultat!$G$8,Résultat!$G$7)),IF(H919=2,IF(E919=0,Résultat!G$9,IF(J919="No",Résultat!$G$9,Résultat!$G$7)),Résultat!$G$7)),IF(C919 = "Totale", IF(H919=1,IF(E919=0,Résultat!G$8,IF(J919="No",Résultat!$G$9,Résultat!$G$7)),IF(H919=2,IF(E919=0,Résultat!G$9,IF(J919="No",Résultat!$G$9,Résultat!$G$7)),Résultat!$G$7)),Résultat!$G$7)), "")</f>
        <v/>
      </c>
    </row>
    <row r="920" spans="1:11" ht="20.100000000000001" customHeight="1">
      <c r="A920" s="26"/>
      <c r="B920" s="27"/>
      <c r="C920" s="11" t="str">
        <f>IF($B920 &lt;&gt; "",VLOOKUP(MID(B920,3,5),'Recyclabilité Prod Matx'!C:F,2,FALSE), "")</f>
        <v/>
      </c>
      <c r="D920" s="11" t="str">
        <f>IF($B920 &lt;&gt; "",VLOOKUP(MID(B920,3,5),'Recyclabilité Prod Matx'!C:F,3,FALSE),"")</f>
        <v/>
      </c>
      <c r="E920" s="11" t="str">
        <f>IF($B920 &lt;&gt; "",VLOOKUP(MID(B920,3,5),'Recyclabilité Prod Matx'!C:F,4,FALSE), "")</f>
        <v/>
      </c>
      <c r="F920" s="12" t="str">
        <f>IF($B920 &lt;&gt; "", IF(C920="Totale","",IF(D920 = 0, "", VLOOKUP(D920,'Cond Compo'!A:B,2,FALSE))),"")</f>
        <v/>
      </c>
      <c r="G920" s="28"/>
      <c r="H920" s="11" t="str">
        <f xml:space="preserve"> IF(C920="Totale",2,IF($G920 &lt;&gt; "", IF(D920 = "E",MATCH(G920, 'Cond Compo'!D$16:D$18, 0), MATCH(G920, 'Cond Compo'!C$16:C$19, 0)), ""))</f>
        <v/>
      </c>
      <c r="I920" s="12" t="str">
        <f>IF($E920 &lt;&gt; "", IF(E920 = 0, "", VLOOKUP(E920,'Cond Perturbation'!A:B,2,FALSE)),"")</f>
        <v/>
      </c>
      <c r="J920" s="28"/>
      <c r="K920" s="29" t="str">
        <f>IF($B920 &lt;&gt; "", IF(C920="Oui",IF(H920=1,IF(E920=0,Résultat!G$8,IF(J920="No",Résultat!$G$8,Résultat!$G$7)),IF(H920=2,IF(E920=0,Résultat!G$9,IF(J920="No",Résultat!$G$9,Résultat!$G$7)),Résultat!$G$7)),IF(C920 = "Totale", IF(H920=1,IF(E920=0,Résultat!G$8,IF(J920="No",Résultat!$G$9,Résultat!$G$7)),IF(H920=2,IF(E920=0,Résultat!G$9,IF(J920="No",Résultat!$G$9,Résultat!$G$7)),Résultat!$G$7)),Résultat!$G$7)), "")</f>
        <v/>
      </c>
    </row>
    <row r="921" spans="1:11" ht="20.100000000000001" customHeight="1">
      <c r="A921" s="26"/>
      <c r="B921" s="27"/>
      <c r="C921" s="11" t="str">
        <f>IF($B921 &lt;&gt; "",VLOOKUP(MID(B921,3,5),'Recyclabilité Prod Matx'!C:F,2,FALSE), "")</f>
        <v/>
      </c>
      <c r="D921" s="11" t="str">
        <f>IF($B921 &lt;&gt; "",VLOOKUP(MID(B921,3,5),'Recyclabilité Prod Matx'!C:F,3,FALSE),"")</f>
        <v/>
      </c>
      <c r="E921" s="11" t="str">
        <f>IF($B921 &lt;&gt; "",VLOOKUP(MID(B921,3,5),'Recyclabilité Prod Matx'!C:F,4,FALSE), "")</f>
        <v/>
      </c>
      <c r="F921" s="12" t="str">
        <f>IF($B921 &lt;&gt; "", IF(C921="Totale","",IF(D921 = 0, "", VLOOKUP(D921,'Cond Compo'!A:B,2,FALSE))),"")</f>
        <v/>
      </c>
      <c r="G921" s="28"/>
      <c r="H921" s="11" t="str">
        <f xml:space="preserve"> IF(C921="Totale",2,IF($G921 &lt;&gt; "", IF(D921 = "E",MATCH(G921, 'Cond Compo'!D$16:D$18, 0), MATCH(G921, 'Cond Compo'!C$16:C$19, 0)), ""))</f>
        <v/>
      </c>
      <c r="I921" s="12" t="str">
        <f>IF($E921 &lt;&gt; "", IF(E921 = 0, "", VLOOKUP(E921,'Cond Perturbation'!A:B,2,FALSE)),"")</f>
        <v/>
      </c>
      <c r="J921" s="28"/>
      <c r="K921" s="29" t="str">
        <f>IF($B921 &lt;&gt; "", IF(C921="Oui",IF(H921=1,IF(E921=0,Résultat!G$8,IF(J921="No",Résultat!$G$8,Résultat!$G$7)),IF(H921=2,IF(E921=0,Résultat!G$9,IF(J921="No",Résultat!$G$9,Résultat!$G$7)),Résultat!$G$7)),IF(C921 = "Totale", IF(H921=1,IF(E921=0,Résultat!G$8,IF(J921="No",Résultat!$G$9,Résultat!$G$7)),IF(H921=2,IF(E921=0,Résultat!G$9,IF(J921="No",Résultat!$G$9,Résultat!$G$7)),Résultat!$G$7)),Résultat!$G$7)), "")</f>
        <v/>
      </c>
    </row>
    <row r="922" spans="1:11" ht="20.100000000000001" customHeight="1">
      <c r="A922" s="26"/>
      <c r="B922" s="27"/>
      <c r="C922" s="11" t="str">
        <f>IF($B922 &lt;&gt; "",VLOOKUP(MID(B922,3,5),'Recyclabilité Prod Matx'!C:F,2,FALSE), "")</f>
        <v/>
      </c>
      <c r="D922" s="11" t="str">
        <f>IF($B922 &lt;&gt; "",VLOOKUP(MID(B922,3,5),'Recyclabilité Prod Matx'!C:F,3,FALSE),"")</f>
        <v/>
      </c>
      <c r="E922" s="11" t="str">
        <f>IF($B922 &lt;&gt; "",VLOOKUP(MID(B922,3,5),'Recyclabilité Prod Matx'!C:F,4,FALSE), "")</f>
        <v/>
      </c>
      <c r="F922" s="12" t="str">
        <f>IF($B922 &lt;&gt; "", IF(C922="Totale","",IF(D922 = 0, "", VLOOKUP(D922,'Cond Compo'!A:B,2,FALSE))),"")</f>
        <v/>
      </c>
      <c r="G922" s="28"/>
      <c r="H922" s="11" t="str">
        <f xml:space="preserve"> IF(C922="Totale",2,IF($G922 &lt;&gt; "", IF(D922 = "E",MATCH(G922, 'Cond Compo'!D$16:D$18, 0), MATCH(G922, 'Cond Compo'!C$16:C$19, 0)), ""))</f>
        <v/>
      </c>
      <c r="I922" s="12" t="str">
        <f>IF($E922 &lt;&gt; "", IF(E922 = 0, "", VLOOKUP(E922,'Cond Perturbation'!A:B,2,FALSE)),"")</f>
        <v/>
      </c>
      <c r="J922" s="28"/>
      <c r="K922" s="29" t="str">
        <f>IF($B922 &lt;&gt; "", IF(C922="Oui",IF(H922=1,IF(E922=0,Résultat!G$8,IF(J922="No",Résultat!$G$8,Résultat!$G$7)),IF(H922=2,IF(E922=0,Résultat!G$9,IF(J922="No",Résultat!$G$9,Résultat!$G$7)),Résultat!$G$7)),IF(C922 = "Totale", IF(H922=1,IF(E922=0,Résultat!G$8,IF(J922="No",Résultat!$G$9,Résultat!$G$7)),IF(H922=2,IF(E922=0,Résultat!G$9,IF(J922="No",Résultat!$G$9,Résultat!$G$7)),Résultat!$G$7)),Résultat!$G$7)), "")</f>
        <v/>
      </c>
    </row>
    <row r="923" spans="1:11" ht="20.100000000000001" customHeight="1">
      <c r="A923" s="26"/>
      <c r="B923" s="27"/>
      <c r="C923" s="11" t="str">
        <f>IF($B923 &lt;&gt; "",VLOOKUP(MID(B923,3,5),'Recyclabilité Prod Matx'!C:F,2,FALSE), "")</f>
        <v/>
      </c>
      <c r="D923" s="11" t="str">
        <f>IF($B923 &lt;&gt; "",VLOOKUP(MID(B923,3,5),'Recyclabilité Prod Matx'!C:F,3,FALSE),"")</f>
        <v/>
      </c>
      <c r="E923" s="11" t="str">
        <f>IF($B923 &lt;&gt; "",VLOOKUP(MID(B923,3,5),'Recyclabilité Prod Matx'!C:F,4,FALSE), "")</f>
        <v/>
      </c>
      <c r="F923" s="12" t="str">
        <f>IF($B923 &lt;&gt; "", IF(C923="Totale","",IF(D923 = 0, "", VLOOKUP(D923,'Cond Compo'!A:B,2,FALSE))),"")</f>
        <v/>
      </c>
      <c r="G923" s="28"/>
      <c r="H923" s="11" t="str">
        <f xml:space="preserve"> IF(C923="Totale",2,IF($G923 &lt;&gt; "", IF(D923 = "E",MATCH(G923, 'Cond Compo'!D$16:D$18, 0), MATCH(G923, 'Cond Compo'!C$16:C$19, 0)), ""))</f>
        <v/>
      </c>
      <c r="I923" s="12" t="str">
        <f>IF($E923 &lt;&gt; "", IF(E923 = 0, "", VLOOKUP(E923,'Cond Perturbation'!A:B,2,FALSE)),"")</f>
        <v/>
      </c>
      <c r="J923" s="28"/>
      <c r="K923" s="29" t="str">
        <f>IF($B923 &lt;&gt; "", IF(C923="Oui",IF(H923=1,IF(E923=0,Résultat!G$8,IF(J923="No",Résultat!$G$8,Résultat!$G$7)),IF(H923=2,IF(E923=0,Résultat!G$9,IF(J923="No",Résultat!$G$9,Résultat!$G$7)),Résultat!$G$7)),IF(C923 = "Totale", IF(H923=1,IF(E923=0,Résultat!G$8,IF(J923="No",Résultat!$G$9,Résultat!$G$7)),IF(H923=2,IF(E923=0,Résultat!G$9,IF(J923="No",Résultat!$G$9,Résultat!$G$7)),Résultat!$G$7)),Résultat!$G$7)), "")</f>
        <v/>
      </c>
    </row>
    <row r="924" spans="1:11" ht="20.100000000000001" customHeight="1">
      <c r="A924" s="26"/>
      <c r="B924" s="27"/>
      <c r="C924" s="11" t="str">
        <f>IF($B924 &lt;&gt; "",VLOOKUP(MID(B924,3,5),'Recyclabilité Prod Matx'!C:F,2,FALSE), "")</f>
        <v/>
      </c>
      <c r="D924" s="11" t="str">
        <f>IF($B924 &lt;&gt; "",VLOOKUP(MID(B924,3,5),'Recyclabilité Prod Matx'!C:F,3,FALSE),"")</f>
        <v/>
      </c>
      <c r="E924" s="11" t="str">
        <f>IF($B924 &lt;&gt; "",VLOOKUP(MID(B924,3,5),'Recyclabilité Prod Matx'!C:F,4,FALSE), "")</f>
        <v/>
      </c>
      <c r="F924" s="12" t="str">
        <f>IF($B924 &lt;&gt; "", IF(C924="Totale","",IF(D924 = 0, "", VLOOKUP(D924,'Cond Compo'!A:B,2,FALSE))),"")</f>
        <v/>
      </c>
      <c r="G924" s="28"/>
      <c r="H924" s="11" t="str">
        <f xml:space="preserve"> IF(C924="Totale",2,IF($G924 &lt;&gt; "", IF(D924 = "E",MATCH(G924, 'Cond Compo'!D$16:D$18, 0), MATCH(G924, 'Cond Compo'!C$16:C$19, 0)), ""))</f>
        <v/>
      </c>
      <c r="I924" s="12" t="str">
        <f>IF($E924 &lt;&gt; "", IF(E924 = 0, "", VLOOKUP(E924,'Cond Perturbation'!A:B,2,FALSE)),"")</f>
        <v/>
      </c>
      <c r="J924" s="28"/>
      <c r="K924" s="29" t="str">
        <f>IF($B924 &lt;&gt; "", IF(C924="Oui",IF(H924=1,IF(E924=0,Résultat!G$8,IF(J924="No",Résultat!$G$8,Résultat!$G$7)),IF(H924=2,IF(E924=0,Résultat!G$9,IF(J924="No",Résultat!$G$9,Résultat!$G$7)),Résultat!$G$7)),IF(C924 = "Totale", IF(H924=1,IF(E924=0,Résultat!G$8,IF(J924="No",Résultat!$G$9,Résultat!$G$7)),IF(H924=2,IF(E924=0,Résultat!G$9,IF(J924="No",Résultat!$G$9,Résultat!$G$7)),Résultat!$G$7)),Résultat!$G$7)), "")</f>
        <v/>
      </c>
    </row>
    <row r="925" spans="1:11" ht="20.100000000000001" customHeight="1">
      <c r="A925" s="26"/>
      <c r="B925" s="27"/>
      <c r="C925" s="11" t="str">
        <f>IF($B925 &lt;&gt; "",VLOOKUP(MID(B925,3,5),'Recyclabilité Prod Matx'!C:F,2,FALSE), "")</f>
        <v/>
      </c>
      <c r="D925" s="11" t="str">
        <f>IF($B925 &lt;&gt; "",VLOOKUP(MID(B925,3,5),'Recyclabilité Prod Matx'!C:F,3,FALSE),"")</f>
        <v/>
      </c>
      <c r="E925" s="11" t="str">
        <f>IF($B925 &lt;&gt; "",VLOOKUP(MID(B925,3,5),'Recyclabilité Prod Matx'!C:F,4,FALSE), "")</f>
        <v/>
      </c>
      <c r="F925" s="12" t="str">
        <f>IF($B925 &lt;&gt; "", IF(C925="Totale","",IF(D925 = 0, "", VLOOKUP(D925,'Cond Compo'!A:B,2,FALSE))),"")</f>
        <v/>
      </c>
      <c r="G925" s="28"/>
      <c r="H925" s="11" t="str">
        <f xml:space="preserve"> IF(C925="Totale",2,IF($G925 &lt;&gt; "", IF(D925 = "E",MATCH(G925, 'Cond Compo'!D$16:D$18, 0), MATCH(G925, 'Cond Compo'!C$16:C$19, 0)), ""))</f>
        <v/>
      </c>
      <c r="I925" s="12" t="str">
        <f>IF($E925 &lt;&gt; "", IF(E925 = 0, "", VLOOKUP(E925,'Cond Perturbation'!A:B,2,FALSE)),"")</f>
        <v/>
      </c>
      <c r="J925" s="28"/>
      <c r="K925" s="29" t="str">
        <f>IF($B925 &lt;&gt; "", IF(C925="Oui",IF(H925=1,IF(E925=0,Résultat!G$8,IF(J925="No",Résultat!$G$8,Résultat!$G$7)),IF(H925=2,IF(E925=0,Résultat!G$9,IF(J925="No",Résultat!$G$9,Résultat!$G$7)),Résultat!$G$7)),IF(C925 = "Totale", IF(H925=1,IF(E925=0,Résultat!G$8,IF(J925="No",Résultat!$G$9,Résultat!$G$7)),IF(H925=2,IF(E925=0,Résultat!G$9,IF(J925="No",Résultat!$G$9,Résultat!$G$7)),Résultat!$G$7)),Résultat!$G$7)), "")</f>
        <v/>
      </c>
    </row>
    <row r="926" spans="1:11" ht="20.100000000000001" customHeight="1">
      <c r="A926" s="26"/>
      <c r="B926" s="27"/>
      <c r="C926" s="11" t="str">
        <f>IF($B926 &lt;&gt; "",VLOOKUP(MID(B926,3,5),'Recyclabilité Prod Matx'!C:F,2,FALSE), "")</f>
        <v/>
      </c>
      <c r="D926" s="11" t="str">
        <f>IF($B926 &lt;&gt; "",VLOOKUP(MID(B926,3,5),'Recyclabilité Prod Matx'!C:F,3,FALSE),"")</f>
        <v/>
      </c>
      <c r="E926" s="11" t="str">
        <f>IF($B926 &lt;&gt; "",VLOOKUP(MID(B926,3,5),'Recyclabilité Prod Matx'!C:F,4,FALSE), "")</f>
        <v/>
      </c>
      <c r="F926" s="12" t="str">
        <f>IF($B926 &lt;&gt; "", IF(C926="Totale","",IF(D926 = 0, "", VLOOKUP(D926,'Cond Compo'!A:B,2,FALSE))),"")</f>
        <v/>
      </c>
      <c r="G926" s="28"/>
      <c r="H926" s="11" t="str">
        <f xml:space="preserve"> IF(C926="Totale",2,IF($G926 &lt;&gt; "", IF(D926 = "E",MATCH(G926, 'Cond Compo'!D$16:D$18, 0), MATCH(G926, 'Cond Compo'!C$16:C$19, 0)), ""))</f>
        <v/>
      </c>
      <c r="I926" s="12" t="str">
        <f>IF($E926 &lt;&gt; "", IF(E926 = 0, "", VLOOKUP(E926,'Cond Perturbation'!A:B,2,FALSE)),"")</f>
        <v/>
      </c>
      <c r="J926" s="28"/>
      <c r="K926" s="29" t="str">
        <f>IF($B926 &lt;&gt; "", IF(C926="Oui",IF(H926=1,IF(E926=0,Résultat!G$8,IF(J926="No",Résultat!$G$8,Résultat!$G$7)),IF(H926=2,IF(E926=0,Résultat!G$9,IF(J926="No",Résultat!$G$9,Résultat!$G$7)),Résultat!$G$7)),IF(C926 = "Totale", IF(H926=1,IF(E926=0,Résultat!G$8,IF(J926="No",Résultat!$G$9,Résultat!$G$7)),IF(H926=2,IF(E926=0,Résultat!G$9,IF(J926="No",Résultat!$G$9,Résultat!$G$7)),Résultat!$G$7)),Résultat!$G$7)), "")</f>
        <v/>
      </c>
    </row>
    <row r="927" spans="1:11" ht="20.100000000000001" customHeight="1">
      <c r="A927" s="26"/>
      <c r="B927" s="27"/>
      <c r="C927" s="11" t="str">
        <f>IF($B927 &lt;&gt; "",VLOOKUP(MID(B927,3,5),'Recyclabilité Prod Matx'!C:F,2,FALSE), "")</f>
        <v/>
      </c>
      <c r="D927" s="11" t="str">
        <f>IF($B927 &lt;&gt; "",VLOOKUP(MID(B927,3,5),'Recyclabilité Prod Matx'!C:F,3,FALSE),"")</f>
        <v/>
      </c>
      <c r="E927" s="11" t="str">
        <f>IF($B927 &lt;&gt; "",VLOOKUP(MID(B927,3,5),'Recyclabilité Prod Matx'!C:F,4,FALSE), "")</f>
        <v/>
      </c>
      <c r="F927" s="12" t="str">
        <f>IF($B927 &lt;&gt; "", IF(C927="Totale","",IF(D927 = 0, "", VLOOKUP(D927,'Cond Compo'!A:B,2,FALSE))),"")</f>
        <v/>
      </c>
      <c r="G927" s="28"/>
      <c r="H927" s="11" t="str">
        <f xml:space="preserve"> IF(C927="Totale",2,IF($G927 &lt;&gt; "", IF(D927 = "E",MATCH(G927, 'Cond Compo'!D$16:D$18, 0), MATCH(G927, 'Cond Compo'!C$16:C$19, 0)), ""))</f>
        <v/>
      </c>
      <c r="I927" s="12" t="str">
        <f>IF($E927 &lt;&gt; "", IF(E927 = 0, "", VLOOKUP(E927,'Cond Perturbation'!A:B,2,FALSE)),"")</f>
        <v/>
      </c>
      <c r="J927" s="28"/>
      <c r="K927" s="29" t="str">
        <f>IF($B927 &lt;&gt; "", IF(C927="Oui",IF(H927=1,IF(E927=0,Résultat!G$8,IF(J927="No",Résultat!$G$8,Résultat!$G$7)),IF(H927=2,IF(E927=0,Résultat!G$9,IF(J927="No",Résultat!$G$9,Résultat!$G$7)),Résultat!$G$7)),IF(C927 = "Totale", IF(H927=1,IF(E927=0,Résultat!G$8,IF(J927="No",Résultat!$G$9,Résultat!$G$7)),IF(H927=2,IF(E927=0,Résultat!G$9,IF(J927="No",Résultat!$G$9,Résultat!$G$7)),Résultat!$G$7)),Résultat!$G$7)), "")</f>
        <v/>
      </c>
    </row>
    <row r="928" spans="1:11" ht="20.100000000000001" customHeight="1">
      <c r="A928" s="26"/>
      <c r="B928" s="27"/>
      <c r="C928" s="11" t="str">
        <f>IF($B928 &lt;&gt; "",VLOOKUP(MID(B928,3,5),'Recyclabilité Prod Matx'!C:F,2,FALSE), "")</f>
        <v/>
      </c>
      <c r="D928" s="11" t="str">
        <f>IF($B928 &lt;&gt; "",VLOOKUP(MID(B928,3,5),'Recyclabilité Prod Matx'!C:F,3,FALSE),"")</f>
        <v/>
      </c>
      <c r="E928" s="11" t="str">
        <f>IF($B928 &lt;&gt; "",VLOOKUP(MID(B928,3,5),'Recyclabilité Prod Matx'!C:F,4,FALSE), "")</f>
        <v/>
      </c>
      <c r="F928" s="12" t="str">
        <f>IF($B928 &lt;&gt; "", IF(C928="Totale","",IF(D928 = 0, "", VLOOKUP(D928,'Cond Compo'!A:B,2,FALSE))),"")</f>
        <v/>
      </c>
      <c r="G928" s="28"/>
      <c r="H928" s="11" t="str">
        <f xml:space="preserve"> IF(C928="Totale",2,IF($G928 &lt;&gt; "", IF(D928 = "E",MATCH(G928, 'Cond Compo'!D$16:D$18, 0), MATCH(G928, 'Cond Compo'!C$16:C$19, 0)), ""))</f>
        <v/>
      </c>
      <c r="I928" s="12" t="str">
        <f>IF($E928 &lt;&gt; "", IF(E928 = 0, "", VLOOKUP(E928,'Cond Perturbation'!A:B,2,FALSE)),"")</f>
        <v/>
      </c>
      <c r="J928" s="28"/>
      <c r="K928" s="29" t="str">
        <f>IF($B928 &lt;&gt; "", IF(C928="Oui",IF(H928=1,IF(E928=0,Résultat!G$8,IF(J928="No",Résultat!$G$8,Résultat!$G$7)),IF(H928=2,IF(E928=0,Résultat!G$9,IF(J928="No",Résultat!$G$9,Résultat!$G$7)),Résultat!$G$7)),IF(C928 = "Totale", IF(H928=1,IF(E928=0,Résultat!G$8,IF(J928="No",Résultat!$G$9,Résultat!$G$7)),IF(H928=2,IF(E928=0,Résultat!G$9,IF(J928="No",Résultat!$G$9,Résultat!$G$7)),Résultat!$G$7)),Résultat!$G$7)), "")</f>
        <v/>
      </c>
    </row>
    <row r="929" spans="1:11" ht="20.100000000000001" customHeight="1">
      <c r="A929" s="26"/>
      <c r="B929" s="27"/>
      <c r="C929" s="11" t="str">
        <f>IF($B929 &lt;&gt; "",VLOOKUP(MID(B929,3,5),'Recyclabilité Prod Matx'!C:F,2,FALSE), "")</f>
        <v/>
      </c>
      <c r="D929" s="11" t="str">
        <f>IF($B929 &lt;&gt; "",VLOOKUP(MID(B929,3,5),'Recyclabilité Prod Matx'!C:F,3,FALSE),"")</f>
        <v/>
      </c>
      <c r="E929" s="11" t="str">
        <f>IF($B929 &lt;&gt; "",VLOOKUP(MID(B929,3,5),'Recyclabilité Prod Matx'!C:F,4,FALSE), "")</f>
        <v/>
      </c>
      <c r="F929" s="12" t="str">
        <f>IF($B929 &lt;&gt; "", IF(C929="Totale","",IF(D929 = 0, "", VLOOKUP(D929,'Cond Compo'!A:B,2,FALSE))),"")</f>
        <v/>
      </c>
      <c r="G929" s="28"/>
      <c r="H929" s="11" t="str">
        <f xml:space="preserve"> IF(C929="Totale",2,IF($G929 &lt;&gt; "", IF(D929 = "E",MATCH(G929, 'Cond Compo'!D$16:D$18, 0), MATCH(G929, 'Cond Compo'!C$16:C$19, 0)), ""))</f>
        <v/>
      </c>
      <c r="I929" s="12" t="str">
        <f>IF($E929 &lt;&gt; "", IF(E929 = 0, "", VLOOKUP(E929,'Cond Perturbation'!A:B,2,FALSE)),"")</f>
        <v/>
      </c>
      <c r="J929" s="28"/>
      <c r="K929" s="29" t="str">
        <f>IF($B929 &lt;&gt; "", IF(C929="Oui",IF(H929=1,IF(E929=0,Résultat!G$8,IF(J929="No",Résultat!$G$8,Résultat!$G$7)),IF(H929=2,IF(E929=0,Résultat!G$9,IF(J929="No",Résultat!$G$9,Résultat!$G$7)),Résultat!$G$7)),IF(C929 = "Totale", IF(H929=1,IF(E929=0,Résultat!G$8,IF(J929="No",Résultat!$G$9,Résultat!$G$7)),IF(H929=2,IF(E929=0,Résultat!G$9,IF(J929="No",Résultat!$G$9,Résultat!$G$7)),Résultat!$G$7)),Résultat!$G$7)), "")</f>
        <v/>
      </c>
    </row>
    <row r="930" spans="1:11" ht="20.100000000000001" customHeight="1">
      <c r="A930" s="26"/>
      <c r="B930" s="27"/>
      <c r="C930" s="11" t="str">
        <f>IF($B930 &lt;&gt; "",VLOOKUP(MID(B930,3,5),'Recyclabilité Prod Matx'!C:F,2,FALSE), "")</f>
        <v/>
      </c>
      <c r="D930" s="11" t="str">
        <f>IF($B930 &lt;&gt; "",VLOOKUP(MID(B930,3,5),'Recyclabilité Prod Matx'!C:F,3,FALSE),"")</f>
        <v/>
      </c>
      <c r="E930" s="11" t="str">
        <f>IF($B930 &lt;&gt; "",VLOOKUP(MID(B930,3,5),'Recyclabilité Prod Matx'!C:F,4,FALSE), "")</f>
        <v/>
      </c>
      <c r="F930" s="12" t="str">
        <f>IF($B930 &lt;&gt; "", IF(C930="Totale","",IF(D930 = 0, "", VLOOKUP(D930,'Cond Compo'!A:B,2,FALSE))),"")</f>
        <v/>
      </c>
      <c r="G930" s="28"/>
      <c r="H930" s="11" t="str">
        <f xml:space="preserve"> IF(C930="Totale",2,IF($G930 &lt;&gt; "", IF(D930 = "E",MATCH(G930, 'Cond Compo'!D$16:D$18, 0), MATCH(G930, 'Cond Compo'!C$16:C$19, 0)), ""))</f>
        <v/>
      </c>
      <c r="I930" s="12" t="str">
        <f>IF($E930 &lt;&gt; "", IF(E930 = 0, "", VLOOKUP(E930,'Cond Perturbation'!A:B,2,FALSE)),"")</f>
        <v/>
      </c>
      <c r="J930" s="28"/>
      <c r="K930" s="29" t="str">
        <f>IF($B930 &lt;&gt; "", IF(C930="Oui",IF(H930=1,IF(E930=0,Résultat!G$8,IF(J930="No",Résultat!$G$8,Résultat!$G$7)),IF(H930=2,IF(E930=0,Résultat!G$9,IF(J930="No",Résultat!$G$9,Résultat!$G$7)),Résultat!$G$7)),IF(C930 = "Totale", IF(H930=1,IF(E930=0,Résultat!G$8,IF(J930="No",Résultat!$G$9,Résultat!$G$7)),IF(H930=2,IF(E930=0,Résultat!G$9,IF(J930="No",Résultat!$G$9,Résultat!$G$7)),Résultat!$G$7)),Résultat!$G$7)), "")</f>
        <v/>
      </c>
    </row>
    <row r="931" spans="1:11" ht="20.100000000000001" customHeight="1">
      <c r="A931" s="26"/>
      <c r="B931" s="27"/>
      <c r="C931" s="11" t="str">
        <f>IF($B931 &lt;&gt; "",VLOOKUP(MID(B931,3,5),'Recyclabilité Prod Matx'!C:F,2,FALSE), "")</f>
        <v/>
      </c>
      <c r="D931" s="11" t="str">
        <f>IF($B931 &lt;&gt; "",VLOOKUP(MID(B931,3,5),'Recyclabilité Prod Matx'!C:F,3,FALSE),"")</f>
        <v/>
      </c>
      <c r="E931" s="11" t="str">
        <f>IF($B931 &lt;&gt; "",VLOOKUP(MID(B931,3,5),'Recyclabilité Prod Matx'!C:F,4,FALSE), "")</f>
        <v/>
      </c>
      <c r="F931" s="12" t="str">
        <f>IF($B931 &lt;&gt; "", IF(C931="Totale","",IF(D931 = 0, "", VLOOKUP(D931,'Cond Compo'!A:B,2,FALSE))),"")</f>
        <v/>
      </c>
      <c r="G931" s="28"/>
      <c r="H931" s="11" t="str">
        <f xml:space="preserve"> IF(C931="Totale",2,IF($G931 &lt;&gt; "", IF(D931 = "E",MATCH(G931, 'Cond Compo'!D$16:D$18, 0), MATCH(G931, 'Cond Compo'!C$16:C$19, 0)), ""))</f>
        <v/>
      </c>
      <c r="I931" s="12" t="str">
        <f>IF($E931 &lt;&gt; "", IF(E931 = 0, "", VLOOKUP(E931,'Cond Perturbation'!A:B,2,FALSE)),"")</f>
        <v/>
      </c>
      <c r="J931" s="28"/>
      <c r="K931" s="29" t="str">
        <f>IF($B931 &lt;&gt; "", IF(C931="Oui",IF(H931=1,IF(E931=0,Résultat!G$8,IF(J931="No",Résultat!$G$8,Résultat!$G$7)),IF(H931=2,IF(E931=0,Résultat!G$9,IF(J931="No",Résultat!$G$9,Résultat!$G$7)),Résultat!$G$7)),IF(C931 = "Totale", IF(H931=1,IF(E931=0,Résultat!G$8,IF(J931="No",Résultat!$G$9,Résultat!$G$7)),IF(H931=2,IF(E931=0,Résultat!G$9,IF(J931="No",Résultat!$G$9,Résultat!$G$7)),Résultat!$G$7)),Résultat!$G$7)), "")</f>
        <v/>
      </c>
    </row>
    <row r="932" spans="1:11" ht="20.100000000000001" customHeight="1">
      <c r="A932" s="26"/>
      <c r="B932" s="27"/>
      <c r="C932" s="11" t="str">
        <f>IF($B932 &lt;&gt; "",VLOOKUP(MID(B932,3,5),'Recyclabilité Prod Matx'!C:F,2,FALSE), "")</f>
        <v/>
      </c>
      <c r="D932" s="11" t="str">
        <f>IF($B932 &lt;&gt; "",VLOOKUP(MID(B932,3,5),'Recyclabilité Prod Matx'!C:F,3,FALSE),"")</f>
        <v/>
      </c>
      <c r="E932" s="11" t="str">
        <f>IF($B932 &lt;&gt; "",VLOOKUP(MID(B932,3,5),'Recyclabilité Prod Matx'!C:F,4,FALSE), "")</f>
        <v/>
      </c>
      <c r="F932" s="12" t="str">
        <f>IF($B932 &lt;&gt; "", IF(C932="Totale","",IF(D932 = 0, "", VLOOKUP(D932,'Cond Compo'!A:B,2,FALSE))),"")</f>
        <v/>
      </c>
      <c r="G932" s="28"/>
      <c r="H932" s="11" t="str">
        <f xml:space="preserve"> IF(C932="Totale",2,IF($G932 &lt;&gt; "", IF(D932 = "E",MATCH(G932, 'Cond Compo'!D$16:D$18, 0), MATCH(G932, 'Cond Compo'!C$16:C$19, 0)), ""))</f>
        <v/>
      </c>
      <c r="I932" s="12" t="str">
        <f>IF($E932 &lt;&gt; "", IF(E932 = 0, "", VLOOKUP(E932,'Cond Perturbation'!A:B,2,FALSE)),"")</f>
        <v/>
      </c>
      <c r="J932" s="28"/>
      <c r="K932" s="29" t="str">
        <f>IF($B932 &lt;&gt; "", IF(C932="Oui",IF(H932=1,IF(E932=0,Résultat!G$8,IF(J932="No",Résultat!$G$8,Résultat!$G$7)),IF(H932=2,IF(E932=0,Résultat!G$9,IF(J932="No",Résultat!$G$9,Résultat!$G$7)),Résultat!$G$7)),IF(C932 = "Totale", IF(H932=1,IF(E932=0,Résultat!G$8,IF(J932="No",Résultat!$G$9,Résultat!$G$7)),IF(H932=2,IF(E932=0,Résultat!G$9,IF(J932="No",Résultat!$G$9,Résultat!$G$7)),Résultat!$G$7)),Résultat!$G$7)), "")</f>
        <v/>
      </c>
    </row>
    <row r="933" spans="1:11" ht="20.100000000000001" customHeight="1">
      <c r="A933" s="26"/>
      <c r="B933" s="27"/>
      <c r="C933" s="11" t="str">
        <f>IF($B933 &lt;&gt; "",VLOOKUP(MID(B933,3,5),'Recyclabilité Prod Matx'!C:F,2,FALSE), "")</f>
        <v/>
      </c>
      <c r="D933" s="11" t="str">
        <f>IF($B933 &lt;&gt; "",VLOOKUP(MID(B933,3,5),'Recyclabilité Prod Matx'!C:F,3,FALSE),"")</f>
        <v/>
      </c>
      <c r="E933" s="11" t="str">
        <f>IF($B933 &lt;&gt; "",VLOOKUP(MID(B933,3,5),'Recyclabilité Prod Matx'!C:F,4,FALSE), "")</f>
        <v/>
      </c>
      <c r="F933" s="12" t="str">
        <f>IF($B933 &lt;&gt; "", IF(C933="Totale","",IF(D933 = 0, "", VLOOKUP(D933,'Cond Compo'!A:B,2,FALSE))),"")</f>
        <v/>
      </c>
      <c r="G933" s="28"/>
      <c r="H933" s="11" t="str">
        <f xml:space="preserve"> IF(C933="Totale",2,IF($G933 &lt;&gt; "", IF(D933 = "E",MATCH(G933, 'Cond Compo'!D$16:D$18, 0), MATCH(G933, 'Cond Compo'!C$16:C$19, 0)), ""))</f>
        <v/>
      </c>
      <c r="I933" s="12" t="str">
        <f>IF($E933 &lt;&gt; "", IF(E933 = 0, "", VLOOKUP(E933,'Cond Perturbation'!A:B,2,FALSE)),"")</f>
        <v/>
      </c>
      <c r="J933" s="28"/>
      <c r="K933" s="29" t="str">
        <f>IF($B933 &lt;&gt; "", IF(C933="Oui",IF(H933=1,IF(E933=0,Résultat!G$8,IF(J933="No",Résultat!$G$8,Résultat!$G$7)),IF(H933=2,IF(E933=0,Résultat!G$9,IF(J933="No",Résultat!$G$9,Résultat!$G$7)),Résultat!$G$7)),IF(C933 = "Totale", IF(H933=1,IF(E933=0,Résultat!G$8,IF(J933="No",Résultat!$G$9,Résultat!$G$7)),IF(H933=2,IF(E933=0,Résultat!G$9,IF(J933="No",Résultat!$G$9,Résultat!$G$7)),Résultat!$G$7)),Résultat!$G$7)), "")</f>
        <v/>
      </c>
    </row>
    <row r="934" spans="1:11" ht="20.100000000000001" customHeight="1">
      <c r="A934" s="26"/>
      <c r="B934" s="27"/>
      <c r="C934" s="11" t="str">
        <f>IF($B934 &lt;&gt; "",VLOOKUP(MID(B934,3,5),'Recyclabilité Prod Matx'!C:F,2,FALSE), "")</f>
        <v/>
      </c>
      <c r="D934" s="11" t="str">
        <f>IF($B934 &lt;&gt; "",VLOOKUP(MID(B934,3,5),'Recyclabilité Prod Matx'!C:F,3,FALSE),"")</f>
        <v/>
      </c>
      <c r="E934" s="11" t="str">
        <f>IF($B934 &lt;&gt; "",VLOOKUP(MID(B934,3,5),'Recyclabilité Prod Matx'!C:F,4,FALSE), "")</f>
        <v/>
      </c>
      <c r="F934" s="12" t="str">
        <f>IF($B934 &lt;&gt; "", IF(C934="Totale","",IF(D934 = 0, "", VLOOKUP(D934,'Cond Compo'!A:B,2,FALSE))),"")</f>
        <v/>
      </c>
      <c r="G934" s="28"/>
      <c r="H934" s="11" t="str">
        <f xml:space="preserve"> IF(C934="Totale",2,IF($G934 &lt;&gt; "", IF(D934 = "E",MATCH(G934, 'Cond Compo'!D$16:D$18, 0), MATCH(G934, 'Cond Compo'!C$16:C$19, 0)), ""))</f>
        <v/>
      </c>
      <c r="I934" s="12" t="str">
        <f>IF($E934 &lt;&gt; "", IF(E934 = 0, "", VLOOKUP(E934,'Cond Perturbation'!A:B,2,FALSE)),"")</f>
        <v/>
      </c>
      <c r="J934" s="28"/>
      <c r="K934" s="29" t="str">
        <f>IF($B934 &lt;&gt; "", IF(C934="Oui",IF(H934=1,IF(E934=0,Résultat!G$8,IF(J934="No",Résultat!$G$8,Résultat!$G$7)),IF(H934=2,IF(E934=0,Résultat!G$9,IF(J934="No",Résultat!$G$9,Résultat!$G$7)),Résultat!$G$7)),IF(C934 = "Totale", IF(H934=1,IF(E934=0,Résultat!G$8,IF(J934="No",Résultat!$G$9,Résultat!$G$7)),IF(H934=2,IF(E934=0,Résultat!G$9,IF(J934="No",Résultat!$G$9,Résultat!$G$7)),Résultat!$G$7)),Résultat!$G$7)), "")</f>
        <v/>
      </c>
    </row>
    <row r="935" spans="1:11" ht="20.100000000000001" customHeight="1">
      <c r="A935" s="26"/>
      <c r="B935" s="27"/>
      <c r="C935" s="11" t="str">
        <f>IF($B935 &lt;&gt; "",VLOOKUP(MID(B935,3,5),'Recyclabilité Prod Matx'!C:F,2,FALSE), "")</f>
        <v/>
      </c>
      <c r="D935" s="11" t="str">
        <f>IF($B935 &lt;&gt; "",VLOOKUP(MID(B935,3,5),'Recyclabilité Prod Matx'!C:F,3,FALSE),"")</f>
        <v/>
      </c>
      <c r="E935" s="11" t="str">
        <f>IF($B935 &lt;&gt; "",VLOOKUP(MID(B935,3,5),'Recyclabilité Prod Matx'!C:F,4,FALSE), "")</f>
        <v/>
      </c>
      <c r="F935" s="12" t="str">
        <f>IF($B935 &lt;&gt; "", IF(C935="Totale","",IF(D935 = 0, "", VLOOKUP(D935,'Cond Compo'!A:B,2,FALSE))),"")</f>
        <v/>
      </c>
      <c r="G935" s="28"/>
      <c r="H935" s="11" t="str">
        <f xml:space="preserve"> IF(C935="Totale",2,IF($G935 &lt;&gt; "", IF(D935 = "E",MATCH(G935, 'Cond Compo'!D$16:D$18, 0), MATCH(G935, 'Cond Compo'!C$16:C$19, 0)), ""))</f>
        <v/>
      </c>
      <c r="I935" s="12" t="str">
        <f>IF($E935 &lt;&gt; "", IF(E935 = 0, "", VLOOKUP(E935,'Cond Perturbation'!A:B,2,FALSE)),"")</f>
        <v/>
      </c>
      <c r="J935" s="28"/>
      <c r="K935" s="29" t="str">
        <f>IF($B935 &lt;&gt; "", IF(C935="Oui",IF(H935=1,IF(E935=0,Résultat!G$8,IF(J935="No",Résultat!$G$8,Résultat!$G$7)),IF(H935=2,IF(E935=0,Résultat!G$9,IF(J935="No",Résultat!$G$9,Résultat!$G$7)),Résultat!$G$7)),IF(C935 = "Totale", IF(H935=1,IF(E935=0,Résultat!G$8,IF(J935="No",Résultat!$G$9,Résultat!$G$7)),IF(H935=2,IF(E935=0,Résultat!G$9,IF(J935="No",Résultat!$G$9,Résultat!$G$7)),Résultat!$G$7)),Résultat!$G$7)), "")</f>
        <v/>
      </c>
    </row>
    <row r="936" spans="1:11" ht="20.100000000000001" customHeight="1">
      <c r="A936" s="26"/>
      <c r="B936" s="27"/>
      <c r="C936" s="11" t="str">
        <f>IF($B936 &lt;&gt; "",VLOOKUP(MID(B936,3,5),'Recyclabilité Prod Matx'!C:F,2,FALSE), "")</f>
        <v/>
      </c>
      <c r="D936" s="11" t="str">
        <f>IF($B936 &lt;&gt; "",VLOOKUP(MID(B936,3,5),'Recyclabilité Prod Matx'!C:F,3,FALSE),"")</f>
        <v/>
      </c>
      <c r="E936" s="11" t="str">
        <f>IF($B936 &lt;&gt; "",VLOOKUP(MID(B936,3,5),'Recyclabilité Prod Matx'!C:F,4,FALSE), "")</f>
        <v/>
      </c>
      <c r="F936" s="12" t="str">
        <f>IF($B936 &lt;&gt; "", IF(C936="Totale","",IF(D936 = 0, "", VLOOKUP(D936,'Cond Compo'!A:B,2,FALSE))),"")</f>
        <v/>
      </c>
      <c r="G936" s="28"/>
      <c r="H936" s="11" t="str">
        <f xml:space="preserve"> IF(C936="Totale",2,IF($G936 &lt;&gt; "", IF(D936 = "E",MATCH(G936, 'Cond Compo'!D$16:D$18, 0), MATCH(G936, 'Cond Compo'!C$16:C$19, 0)), ""))</f>
        <v/>
      </c>
      <c r="I936" s="12" t="str">
        <f>IF($E936 &lt;&gt; "", IF(E936 = 0, "", VLOOKUP(E936,'Cond Perturbation'!A:B,2,FALSE)),"")</f>
        <v/>
      </c>
      <c r="J936" s="28"/>
      <c r="K936" s="29" t="str">
        <f>IF($B936 &lt;&gt; "", IF(C936="Oui",IF(H936=1,IF(E936=0,Résultat!G$8,IF(J936="No",Résultat!$G$8,Résultat!$G$7)),IF(H936=2,IF(E936=0,Résultat!G$9,IF(J936="No",Résultat!$G$9,Résultat!$G$7)),Résultat!$G$7)),IF(C936 = "Totale", IF(H936=1,IF(E936=0,Résultat!G$8,IF(J936="No",Résultat!$G$9,Résultat!$G$7)),IF(H936=2,IF(E936=0,Résultat!G$9,IF(J936="No",Résultat!$G$9,Résultat!$G$7)),Résultat!$G$7)),Résultat!$G$7)), "")</f>
        <v/>
      </c>
    </row>
    <row r="937" spans="1:11" ht="20.100000000000001" customHeight="1">
      <c r="A937" s="26"/>
      <c r="B937" s="27"/>
      <c r="C937" s="11" t="str">
        <f>IF($B937 &lt;&gt; "",VLOOKUP(MID(B937,3,5),'Recyclabilité Prod Matx'!C:F,2,FALSE), "")</f>
        <v/>
      </c>
      <c r="D937" s="11" t="str">
        <f>IF($B937 &lt;&gt; "",VLOOKUP(MID(B937,3,5),'Recyclabilité Prod Matx'!C:F,3,FALSE),"")</f>
        <v/>
      </c>
      <c r="E937" s="11" t="str">
        <f>IF($B937 &lt;&gt; "",VLOOKUP(MID(B937,3,5),'Recyclabilité Prod Matx'!C:F,4,FALSE), "")</f>
        <v/>
      </c>
      <c r="F937" s="12" t="str">
        <f>IF($B937 &lt;&gt; "", IF(C937="Totale","",IF(D937 = 0, "", VLOOKUP(D937,'Cond Compo'!A:B,2,FALSE))),"")</f>
        <v/>
      </c>
      <c r="G937" s="28"/>
      <c r="H937" s="11" t="str">
        <f xml:space="preserve"> IF(C937="Totale",2,IF($G937 &lt;&gt; "", IF(D937 = "E",MATCH(G937, 'Cond Compo'!D$16:D$18, 0), MATCH(G937, 'Cond Compo'!C$16:C$19, 0)), ""))</f>
        <v/>
      </c>
      <c r="I937" s="12" t="str">
        <f>IF($E937 &lt;&gt; "", IF(E937 = 0, "", VLOOKUP(E937,'Cond Perturbation'!A:B,2,FALSE)),"")</f>
        <v/>
      </c>
      <c r="J937" s="28"/>
      <c r="K937" s="29" t="str">
        <f>IF($B937 &lt;&gt; "", IF(C937="Oui",IF(H937=1,IF(E937=0,Résultat!G$8,IF(J937="No",Résultat!$G$8,Résultat!$G$7)),IF(H937=2,IF(E937=0,Résultat!G$9,IF(J937="No",Résultat!$G$9,Résultat!$G$7)),Résultat!$G$7)),IF(C937 = "Totale", IF(H937=1,IF(E937=0,Résultat!G$8,IF(J937="No",Résultat!$G$9,Résultat!$G$7)),IF(H937=2,IF(E937=0,Résultat!G$9,IF(J937="No",Résultat!$G$9,Résultat!$G$7)),Résultat!$G$7)),Résultat!$G$7)), "")</f>
        <v/>
      </c>
    </row>
    <row r="938" spans="1:11" ht="20.100000000000001" customHeight="1">
      <c r="A938" s="26"/>
      <c r="B938" s="27"/>
      <c r="C938" s="11" t="str">
        <f>IF($B938 &lt;&gt; "",VLOOKUP(MID(B938,3,5),'Recyclabilité Prod Matx'!C:F,2,FALSE), "")</f>
        <v/>
      </c>
      <c r="D938" s="11" t="str">
        <f>IF($B938 &lt;&gt; "",VLOOKUP(MID(B938,3,5),'Recyclabilité Prod Matx'!C:F,3,FALSE),"")</f>
        <v/>
      </c>
      <c r="E938" s="11" t="str">
        <f>IF($B938 &lt;&gt; "",VLOOKUP(MID(B938,3,5),'Recyclabilité Prod Matx'!C:F,4,FALSE), "")</f>
        <v/>
      </c>
      <c r="F938" s="12" t="str">
        <f>IF($B938 &lt;&gt; "", IF(C938="Totale","",IF(D938 = 0, "", VLOOKUP(D938,'Cond Compo'!A:B,2,FALSE))),"")</f>
        <v/>
      </c>
      <c r="G938" s="28"/>
      <c r="H938" s="11" t="str">
        <f xml:space="preserve"> IF(C938="Totale",2,IF($G938 &lt;&gt; "", IF(D938 = "E",MATCH(G938, 'Cond Compo'!D$16:D$18, 0), MATCH(G938, 'Cond Compo'!C$16:C$19, 0)), ""))</f>
        <v/>
      </c>
      <c r="I938" s="12" t="str">
        <f>IF($E938 &lt;&gt; "", IF(E938 = 0, "", VLOOKUP(E938,'Cond Perturbation'!A:B,2,FALSE)),"")</f>
        <v/>
      </c>
      <c r="J938" s="28"/>
      <c r="K938" s="29" t="str">
        <f>IF($B938 &lt;&gt; "", IF(C938="Oui",IF(H938=1,IF(E938=0,Résultat!G$8,IF(J938="No",Résultat!$G$8,Résultat!$G$7)),IF(H938=2,IF(E938=0,Résultat!G$9,IF(J938="No",Résultat!$G$9,Résultat!$G$7)),Résultat!$G$7)),IF(C938 = "Totale", IF(H938=1,IF(E938=0,Résultat!G$8,IF(J938="No",Résultat!$G$9,Résultat!$G$7)),IF(H938=2,IF(E938=0,Résultat!G$9,IF(J938="No",Résultat!$G$9,Résultat!$G$7)),Résultat!$G$7)),Résultat!$G$7)), "")</f>
        <v/>
      </c>
    </row>
    <row r="939" spans="1:11" ht="20.100000000000001" customHeight="1">
      <c r="A939" s="26"/>
      <c r="B939" s="27"/>
      <c r="C939" s="11" t="str">
        <f>IF($B939 &lt;&gt; "",VLOOKUP(MID(B939,3,5),'Recyclabilité Prod Matx'!C:F,2,FALSE), "")</f>
        <v/>
      </c>
      <c r="D939" s="11" t="str">
        <f>IF($B939 &lt;&gt; "",VLOOKUP(MID(B939,3,5),'Recyclabilité Prod Matx'!C:F,3,FALSE),"")</f>
        <v/>
      </c>
      <c r="E939" s="11" t="str">
        <f>IF($B939 &lt;&gt; "",VLOOKUP(MID(B939,3,5),'Recyclabilité Prod Matx'!C:F,4,FALSE), "")</f>
        <v/>
      </c>
      <c r="F939" s="12" t="str">
        <f>IF($B939 &lt;&gt; "", IF(C939="Totale","",IF(D939 = 0, "", VLOOKUP(D939,'Cond Compo'!A:B,2,FALSE))),"")</f>
        <v/>
      </c>
      <c r="G939" s="28"/>
      <c r="H939" s="11" t="str">
        <f xml:space="preserve"> IF(C939="Totale",2,IF($G939 &lt;&gt; "", IF(D939 = "E",MATCH(G939, 'Cond Compo'!D$16:D$18, 0), MATCH(G939, 'Cond Compo'!C$16:C$19, 0)), ""))</f>
        <v/>
      </c>
      <c r="I939" s="12" t="str">
        <f>IF($E939 &lt;&gt; "", IF(E939 = 0, "", VLOOKUP(E939,'Cond Perturbation'!A:B,2,FALSE)),"")</f>
        <v/>
      </c>
      <c r="J939" s="28"/>
      <c r="K939" s="29" t="str">
        <f>IF($B939 &lt;&gt; "", IF(C939="Oui",IF(H939=1,IF(E939=0,Résultat!G$8,IF(J939="No",Résultat!$G$8,Résultat!$G$7)),IF(H939=2,IF(E939=0,Résultat!G$9,IF(J939="No",Résultat!$G$9,Résultat!$G$7)),Résultat!$G$7)),IF(C939 = "Totale", IF(H939=1,IF(E939=0,Résultat!G$8,IF(J939="No",Résultat!$G$9,Résultat!$G$7)),IF(H939=2,IF(E939=0,Résultat!G$9,IF(J939="No",Résultat!$G$9,Résultat!$G$7)),Résultat!$G$7)),Résultat!$G$7)), "")</f>
        <v/>
      </c>
    </row>
    <row r="940" spans="1:11" ht="20.100000000000001" customHeight="1">
      <c r="A940" s="26"/>
      <c r="B940" s="27"/>
      <c r="C940" s="11" t="str">
        <f>IF($B940 &lt;&gt; "",VLOOKUP(MID(B940,3,5),'Recyclabilité Prod Matx'!C:F,2,FALSE), "")</f>
        <v/>
      </c>
      <c r="D940" s="11" t="str">
        <f>IF($B940 &lt;&gt; "",VLOOKUP(MID(B940,3,5),'Recyclabilité Prod Matx'!C:F,3,FALSE),"")</f>
        <v/>
      </c>
      <c r="E940" s="11" t="str">
        <f>IF($B940 &lt;&gt; "",VLOOKUP(MID(B940,3,5),'Recyclabilité Prod Matx'!C:F,4,FALSE), "")</f>
        <v/>
      </c>
      <c r="F940" s="12" t="str">
        <f>IF($B940 &lt;&gt; "", IF(C940="Totale","",IF(D940 = 0, "", VLOOKUP(D940,'Cond Compo'!A:B,2,FALSE))),"")</f>
        <v/>
      </c>
      <c r="G940" s="28"/>
      <c r="H940" s="11" t="str">
        <f xml:space="preserve"> IF(C940="Totale",2,IF($G940 &lt;&gt; "", IF(D940 = "E",MATCH(G940, 'Cond Compo'!D$16:D$18, 0), MATCH(G940, 'Cond Compo'!C$16:C$19, 0)), ""))</f>
        <v/>
      </c>
      <c r="I940" s="12" t="str">
        <f>IF($E940 &lt;&gt; "", IF(E940 = 0, "", VLOOKUP(E940,'Cond Perturbation'!A:B,2,FALSE)),"")</f>
        <v/>
      </c>
      <c r="J940" s="28"/>
      <c r="K940" s="29" t="str">
        <f>IF($B940 &lt;&gt; "", IF(C940="Oui",IF(H940=1,IF(E940=0,Résultat!G$8,IF(J940="No",Résultat!$G$8,Résultat!$G$7)),IF(H940=2,IF(E940=0,Résultat!G$9,IF(J940="No",Résultat!$G$9,Résultat!$G$7)),Résultat!$G$7)),IF(C940 = "Totale", IF(H940=1,IF(E940=0,Résultat!G$8,IF(J940="No",Résultat!$G$9,Résultat!$G$7)),IF(H940=2,IF(E940=0,Résultat!G$9,IF(J940="No",Résultat!$G$9,Résultat!$G$7)),Résultat!$G$7)),Résultat!$G$7)), "")</f>
        <v/>
      </c>
    </row>
    <row r="941" spans="1:11" ht="20.100000000000001" customHeight="1">
      <c r="A941" s="26"/>
      <c r="B941" s="27"/>
      <c r="C941" s="11" t="str">
        <f>IF($B941 &lt;&gt; "",VLOOKUP(MID(B941,3,5),'Recyclabilité Prod Matx'!C:F,2,FALSE), "")</f>
        <v/>
      </c>
      <c r="D941" s="11" t="str">
        <f>IF($B941 &lt;&gt; "",VLOOKUP(MID(B941,3,5),'Recyclabilité Prod Matx'!C:F,3,FALSE),"")</f>
        <v/>
      </c>
      <c r="E941" s="11" t="str">
        <f>IF($B941 &lt;&gt; "",VLOOKUP(MID(B941,3,5),'Recyclabilité Prod Matx'!C:F,4,FALSE), "")</f>
        <v/>
      </c>
      <c r="F941" s="12" t="str">
        <f>IF($B941 &lt;&gt; "", IF(C941="Totale","",IF(D941 = 0, "", VLOOKUP(D941,'Cond Compo'!A:B,2,FALSE))),"")</f>
        <v/>
      </c>
      <c r="G941" s="28"/>
      <c r="H941" s="11" t="str">
        <f xml:space="preserve"> IF(C941="Totale",2,IF($G941 &lt;&gt; "", IF(D941 = "E",MATCH(G941, 'Cond Compo'!D$16:D$18, 0), MATCH(G941, 'Cond Compo'!C$16:C$19, 0)), ""))</f>
        <v/>
      </c>
      <c r="I941" s="12" t="str">
        <f>IF($E941 &lt;&gt; "", IF(E941 = 0, "", VLOOKUP(E941,'Cond Perturbation'!A:B,2,FALSE)),"")</f>
        <v/>
      </c>
      <c r="J941" s="28"/>
      <c r="K941" s="29" t="str">
        <f>IF($B941 &lt;&gt; "", IF(C941="Oui",IF(H941=1,IF(E941=0,Résultat!G$8,IF(J941="No",Résultat!$G$8,Résultat!$G$7)),IF(H941=2,IF(E941=0,Résultat!G$9,IF(J941="No",Résultat!$G$9,Résultat!$G$7)),Résultat!$G$7)),IF(C941 = "Totale", IF(H941=1,IF(E941=0,Résultat!G$8,IF(J941="No",Résultat!$G$9,Résultat!$G$7)),IF(H941=2,IF(E941=0,Résultat!G$9,IF(J941="No",Résultat!$G$9,Résultat!$G$7)),Résultat!$G$7)),Résultat!$G$7)), "")</f>
        <v/>
      </c>
    </row>
    <row r="942" spans="1:11" ht="20.100000000000001" customHeight="1">
      <c r="A942" s="26"/>
      <c r="B942" s="27"/>
      <c r="C942" s="11" t="str">
        <f>IF($B942 &lt;&gt; "",VLOOKUP(MID(B942,3,5),'Recyclabilité Prod Matx'!C:F,2,FALSE), "")</f>
        <v/>
      </c>
      <c r="D942" s="11" t="str">
        <f>IF($B942 &lt;&gt; "",VLOOKUP(MID(B942,3,5),'Recyclabilité Prod Matx'!C:F,3,FALSE),"")</f>
        <v/>
      </c>
      <c r="E942" s="11" t="str">
        <f>IF($B942 &lt;&gt; "",VLOOKUP(MID(B942,3,5),'Recyclabilité Prod Matx'!C:F,4,FALSE), "")</f>
        <v/>
      </c>
      <c r="F942" s="12" t="str">
        <f>IF($B942 &lt;&gt; "", IF(C942="Totale","",IF(D942 = 0, "", VLOOKUP(D942,'Cond Compo'!A:B,2,FALSE))),"")</f>
        <v/>
      </c>
      <c r="G942" s="28"/>
      <c r="H942" s="11" t="str">
        <f xml:space="preserve"> IF(C942="Totale",2,IF($G942 &lt;&gt; "", IF(D942 = "E",MATCH(G942, 'Cond Compo'!D$16:D$18, 0), MATCH(G942, 'Cond Compo'!C$16:C$19, 0)), ""))</f>
        <v/>
      </c>
      <c r="I942" s="12" t="str">
        <f>IF($E942 &lt;&gt; "", IF(E942 = 0, "", VLOOKUP(E942,'Cond Perturbation'!A:B,2,FALSE)),"")</f>
        <v/>
      </c>
      <c r="J942" s="28"/>
      <c r="K942" s="29" t="str">
        <f>IF($B942 &lt;&gt; "", IF(C942="Oui",IF(H942=1,IF(E942=0,Résultat!G$8,IF(J942="No",Résultat!$G$8,Résultat!$G$7)),IF(H942=2,IF(E942=0,Résultat!G$9,IF(J942="No",Résultat!$G$9,Résultat!$G$7)),Résultat!$G$7)),IF(C942 = "Totale", IF(H942=1,IF(E942=0,Résultat!G$8,IF(J942="No",Résultat!$G$9,Résultat!$G$7)),IF(H942=2,IF(E942=0,Résultat!G$9,IF(J942="No",Résultat!$G$9,Résultat!$G$7)),Résultat!$G$7)),Résultat!$G$7)), "")</f>
        <v/>
      </c>
    </row>
    <row r="943" spans="1:11" ht="20.100000000000001" customHeight="1">
      <c r="A943" s="26"/>
      <c r="B943" s="27"/>
      <c r="C943" s="11" t="str">
        <f>IF($B943 &lt;&gt; "",VLOOKUP(MID(B943,3,5),'Recyclabilité Prod Matx'!C:F,2,FALSE), "")</f>
        <v/>
      </c>
      <c r="D943" s="11" t="str">
        <f>IF($B943 &lt;&gt; "",VLOOKUP(MID(B943,3,5),'Recyclabilité Prod Matx'!C:F,3,FALSE),"")</f>
        <v/>
      </c>
      <c r="E943" s="11" t="str">
        <f>IF($B943 &lt;&gt; "",VLOOKUP(MID(B943,3,5),'Recyclabilité Prod Matx'!C:F,4,FALSE), "")</f>
        <v/>
      </c>
      <c r="F943" s="12" t="str">
        <f>IF($B943 &lt;&gt; "", IF(C943="Totale","",IF(D943 = 0, "", VLOOKUP(D943,'Cond Compo'!A:B,2,FALSE))),"")</f>
        <v/>
      </c>
      <c r="G943" s="28"/>
      <c r="H943" s="11" t="str">
        <f xml:space="preserve"> IF(C943="Totale",2,IF($G943 &lt;&gt; "", IF(D943 = "E",MATCH(G943, 'Cond Compo'!D$16:D$18, 0), MATCH(G943, 'Cond Compo'!C$16:C$19, 0)), ""))</f>
        <v/>
      </c>
      <c r="I943" s="12" t="str">
        <f>IF($E943 &lt;&gt; "", IF(E943 = 0, "", VLOOKUP(E943,'Cond Perturbation'!A:B,2,FALSE)),"")</f>
        <v/>
      </c>
      <c r="J943" s="28"/>
      <c r="K943" s="29" t="str">
        <f>IF($B943 &lt;&gt; "", IF(C943="Oui",IF(H943=1,IF(E943=0,Résultat!G$8,IF(J943="No",Résultat!$G$8,Résultat!$G$7)),IF(H943=2,IF(E943=0,Résultat!G$9,IF(J943="No",Résultat!$G$9,Résultat!$G$7)),Résultat!$G$7)),IF(C943 = "Totale", IF(H943=1,IF(E943=0,Résultat!G$8,IF(J943="No",Résultat!$G$9,Résultat!$G$7)),IF(H943=2,IF(E943=0,Résultat!G$9,IF(J943="No",Résultat!$G$9,Résultat!$G$7)),Résultat!$G$7)),Résultat!$G$7)), "")</f>
        <v/>
      </c>
    </row>
    <row r="944" spans="1:11" ht="20.100000000000001" customHeight="1">
      <c r="A944" s="26"/>
      <c r="B944" s="27"/>
      <c r="C944" s="11" t="str">
        <f>IF($B944 &lt;&gt; "",VLOOKUP(MID(B944,3,5),'Recyclabilité Prod Matx'!C:F,2,FALSE), "")</f>
        <v/>
      </c>
      <c r="D944" s="11" t="str">
        <f>IF($B944 &lt;&gt; "",VLOOKUP(MID(B944,3,5),'Recyclabilité Prod Matx'!C:F,3,FALSE),"")</f>
        <v/>
      </c>
      <c r="E944" s="11" t="str">
        <f>IF($B944 &lt;&gt; "",VLOOKUP(MID(B944,3,5),'Recyclabilité Prod Matx'!C:F,4,FALSE), "")</f>
        <v/>
      </c>
      <c r="F944" s="12" t="str">
        <f>IF($B944 &lt;&gt; "", IF(C944="Totale","",IF(D944 = 0, "", VLOOKUP(D944,'Cond Compo'!A:B,2,FALSE))),"")</f>
        <v/>
      </c>
      <c r="G944" s="28"/>
      <c r="H944" s="11" t="str">
        <f xml:space="preserve"> IF(C944="Totale",2,IF($G944 &lt;&gt; "", IF(D944 = "E",MATCH(G944, 'Cond Compo'!D$16:D$18, 0), MATCH(G944, 'Cond Compo'!C$16:C$19, 0)), ""))</f>
        <v/>
      </c>
      <c r="I944" s="12" t="str">
        <f>IF($E944 &lt;&gt; "", IF(E944 = 0, "", VLOOKUP(E944,'Cond Perturbation'!A:B,2,FALSE)),"")</f>
        <v/>
      </c>
      <c r="J944" s="28"/>
      <c r="K944" s="29" t="str">
        <f>IF($B944 &lt;&gt; "", IF(C944="Oui",IF(H944=1,IF(E944=0,Résultat!G$8,IF(J944="No",Résultat!$G$8,Résultat!$G$7)),IF(H944=2,IF(E944=0,Résultat!G$9,IF(J944="No",Résultat!$G$9,Résultat!$G$7)),Résultat!$G$7)),IF(C944 = "Totale", IF(H944=1,IF(E944=0,Résultat!G$8,IF(J944="No",Résultat!$G$9,Résultat!$G$7)),IF(H944=2,IF(E944=0,Résultat!G$9,IF(J944="No",Résultat!$G$9,Résultat!$G$7)),Résultat!$G$7)),Résultat!$G$7)), "")</f>
        <v/>
      </c>
    </row>
    <row r="945" spans="1:11" ht="20.100000000000001" customHeight="1">
      <c r="A945" s="26"/>
      <c r="B945" s="27"/>
      <c r="C945" s="11" t="str">
        <f>IF($B945 &lt;&gt; "",VLOOKUP(MID(B945,3,5),'Recyclabilité Prod Matx'!C:F,2,FALSE), "")</f>
        <v/>
      </c>
      <c r="D945" s="11" t="str">
        <f>IF($B945 &lt;&gt; "",VLOOKUP(MID(B945,3,5),'Recyclabilité Prod Matx'!C:F,3,FALSE),"")</f>
        <v/>
      </c>
      <c r="E945" s="11" t="str">
        <f>IF($B945 &lt;&gt; "",VLOOKUP(MID(B945,3,5),'Recyclabilité Prod Matx'!C:F,4,FALSE), "")</f>
        <v/>
      </c>
      <c r="F945" s="12" t="str">
        <f>IF($B945 &lt;&gt; "", IF(C945="Totale","",IF(D945 = 0, "", VLOOKUP(D945,'Cond Compo'!A:B,2,FALSE))),"")</f>
        <v/>
      </c>
      <c r="G945" s="28"/>
      <c r="H945" s="11" t="str">
        <f xml:space="preserve"> IF(C945="Totale",2,IF($G945 &lt;&gt; "", IF(D945 = "E",MATCH(G945, 'Cond Compo'!D$16:D$18, 0), MATCH(G945, 'Cond Compo'!C$16:C$19, 0)), ""))</f>
        <v/>
      </c>
      <c r="I945" s="12" t="str">
        <f>IF($E945 &lt;&gt; "", IF(E945 = 0, "", VLOOKUP(E945,'Cond Perturbation'!A:B,2,FALSE)),"")</f>
        <v/>
      </c>
      <c r="J945" s="28"/>
      <c r="K945" s="29" t="str">
        <f>IF($B945 &lt;&gt; "", IF(C945="Oui",IF(H945=1,IF(E945=0,Résultat!G$8,IF(J945="No",Résultat!$G$8,Résultat!$G$7)),IF(H945=2,IF(E945=0,Résultat!G$9,IF(J945="No",Résultat!$G$9,Résultat!$G$7)),Résultat!$G$7)),IF(C945 = "Totale", IF(H945=1,IF(E945=0,Résultat!G$8,IF(J945="No",Résultat!$G$9,Résultat!$G$7)),IF(H945=2,IF(E945=0,Résultat!G$9,IF(J945="No",Résultat!$G$9,Résultat!$G$7)),Résultat!$G$7)),Résultat!$G$7)), "")</f>
        <v/>
      </c>
    </row>
    <row r="946" spans="1:11" ht="20.100000000000001" customHeight="1">
      <c r="A946" s="26"/>
      <c r="B946" s="27"/>
      <c r="C946" s="11" t="str">
        <f>IF($B946 &lt;&gt; "",VLOOKUP(MID(B946,3,5),'Recyclabilité Prod Matx'!C:F,2,FALSE), "")</f>
        <v/>
      </c>
      <c r="D946" s="11" t="str">
        <f>IF($B946 &lt;&gt; "",VLOOKUP(MID(B946,3,5),'Recyclabilité Prod Matx'!C:F,3,FALSE),"")</f>
        <v/>
      </c>
      <c r="E946" s="11" t="str">
        <f>IF($B946 &lt;&gt; "",VLOOKUP(MID(B946,3,5),'Recyclabilité Prod Matx'!C:F,4,FALSE), "")</f>
        <v/>
      </c>
      <c r="F946" s="12" t="str">
        <f>IF($B946 &lt;&gt; "", IF(C946="Totale","",IF(D946 = 0, "", VLOOKUP(D946,'Cond Compo'!A:B,2,FALSE))),"")</f>
        <v/>
      </c>
      <c r="G946" s="28"/>
      <c r="H946" s="11" t="str">
        <f xml:space="preserve"> IF(C946="Totale",2,IF($G946 &lt;&gt; "", IF(D946 = "E",MATCH(G946, 'Cond Compo'!D$16:D$18, 0), MATCH(G946, 'Cond Compo'!C$16:C$19, 0)), ""))</f>
        <v/>
      </c>
      <c r="I946" s="12" t="str">
        <f>IF($E946 &lt;&gt; "", IF(E946 = 0, "", VLOOKUP(E946,'Cond Perturbation'!A:B,2,FALSE)),"")</f>
        <v/>
      </c>
      <c r="J946" s="28"/>
      <c r="K946" s="29" t="str">
        <f>IF($B946 &lt;&gt; "", IF(C946="Oui",IF(H946=1,IF(E946=0,Résultat!G$8,IF(J946="No",Résultat!$G$8,Résultat!$G$7)),IF(H946=2,IF(E946=0,Résultat!G$9,IF(J946="No",Résultat!$G$9,Résultat!$G$7)),Résultat!$G$7)),IF(C946 = "Totale", IF(H946=1,IF(E946=0,Résultat!G$8,IF(J946="No",Résultat!$G$9,Résultat!$G$7)),IF(H946=2,IF(E946=0,Résultat!G$9,IF(J946="No",Résultat!$G$9,Résultat!$G$7)),Résultat!$G$7)),Résultat!$G$7)), "")</f>
        <v/>
      </c>
    </row>
    <row r="947" spans="1:11" ht="20.100000000000001" customHeight="1">
      <c r="A947" s="26"/>
      <c r="B947" s="27"/>
      <c r="C947" s="11" t="str">
        <f>IF($B947 &lt;&gt; "",VLOOKUP(MID(B947,3,5),'Recyclabilité Prod Matx'!C:F,2,FALSE), "")</f>
        <v/>
      </c>
      <c r="D947" s="11" t="str">
        <f>IF($B947 &lt;&gt; "",VLOOKUP(MID(B947,3,5),'Recyclabilité Prod Matx'!C:F,3,FALSE),"")</f>
        <v/>
      </c>
      <c r="E947" s="11" t="str">
        <f>IF($B947 &lt;&gt; "",VLOOKUP(MID(B947,3,5),'Recyclabilité Prod Matx'!C:F,4,FALSE), "")</f>
        <v/>
      </c>
      <c r="F947" s="12" t="str">
        <f>IF($B947 &lt;&gt; "", IF(C947="Totale","",IF(D947 = 0, "", VLOOKUP(D947,'Cond Compo'!A:B,2,FALSE))),"")</f>
        <v/>
      </c>
      <c r="G947" s="28"/>
      <c r="H947" s="11" t="str">
        <f xml:space="preserve"> IF(C947="Totale",2,IF($G947 &lt;&gt; "", IF(D947 = "E",MATCH(G947, 'Cond Compo'!D$16:D$18, 0), MATCH(G947, 'Cond Compo'!C$16:C$19, 0)), ""))</f>
        <v/>
      </c>
      <c r="I947" s="12" t="str">
        <f>IF($E947 &lt;&gt; "", IF(E947 = 0, "", VLOOKUP(E947,'Cond Perturbation'!A:B,2,FALSE)),"")</f>
        <v/>
      </c>
      <c r="J947" s="28"/>
      <c r="K947" s="29" t="str">
        <f>IF($B947 &lt;&gt; "", IF(C947="Oui",IF(H947=1,IF(E947=0,Résultat!G$8,IF(J947="No",Résultat!$G$8,Résultat!$G$7)),IF(H947=2,IF(E947=0,Résultat!G$9,IF(J947="No",Résultat!$G$9,Résultat!$G$7)),Résultat!$G$7)),IF(C947 = "Totale", IF(H947=1,IF(E947=0,Résultat!G$8,IF(J947="No",Résultat!$G$9,Résultat!$G$7)),IF(H947=2,IF(E947=0,Résultat!G$9,IF(J947="No",Résultat!$G$9,Résultat!$G$7)),Résultat!$G$7)),Résultat!$G$7)), "")</f>
        <v/>
      </c>
    </row>
    <row r="948" spans="1:11" ht="20.100000000000001" customHeight="1">
      <c r="A948" s="26"/>
      <c r="B948" s="27"/>
      <c r="C948" s="11" t="str">
        <f>IF($B948 &lt;&gt; "",VLOOKUP(MID(B948,3,5),'Recyclabilité Prod Matx'!C:F,2,FALSE), "")</f>
        <v/>
      </c>
      <c r="D948" s="11" t="str">
        <f>IF($B948 &lt;&gt; "",VLOOKUP(MID(B948,3,5),'Recyclabilité Prod Matx'!C:F,3,FALSE),"")</f>
        <v/>
      </c>
      <c r="E948" s="11" t="str">
        <f>IF($B948 &lt;&gt; "",VLOOKUP(MID(B948,3,5),'Recyclabilité Prod Matx'!C:F,4,FALSE), "")</f>
        <v/>
      </c>
      <c r="F948" s="12" t="str">
        <f>IF($B948 &lt;&gt; "", IF(C948="Totale","",IF(D948 = 0, "", VLOOKUP(D948,'Cond Compo'!A:B,2,FALSE))),"")</f>
        <v/>
      </c>
      <c r="G948" s="28"/>
      <c r="H948" s="11" t="str">
        <f xml:space="preserve"> IF(C948="Totale",2,IF($G948 &lt;&gt; "", IF(D948 = "E",MATCH(G948, 'Cond Compo'!D$16:D$18, 0), MATCH(G948, 'Cond Compo'!C$16:C$19, 0)), ""))</f>
        <v/>
      </c>
      <c r="I948" s="12" t="str">
        <f>IF($E948 &lt;&gt; "", IF(E948 = 0, "", VLOOKUP(E948,'Cond Perturbation'!A:B,2,FALSE)),"")</f>
        <v/>
      </c>
      <c r="J948" s="28"/>
      <c r="K948" s="29" t="str">
        <f>IF($B948 &lt;&gt; "", IF(C948="Oui",IF(H948=1,IF(E948=0,Résultat!G$8,IF(J948="No",Résultat!$G$8,Résultat!$G$7)),IF(H948=2,IF(E948=0,Résultat!G$9,IF(J948="No",Résultat!$G$9,Résultat!$G$7)),Résultat!$G$7)),IF(C948 = "Totale", IF(H948=1,IF(E948=0,Résultat!G$8,IF(J948="No",Résultat!$G$9,Résultat!$G$7)),IF(H948=2,IF(E948=0,Résultat!G$9,IF(J948="No",Résultat!$G$9,Résultat!$G$7)),Résultat!$G$7)),Résultat!$G$7)), "")</f>
        <v/>
      </c>
    </row>
    <row r="949" spans="1:11" ht="20.100000000000001" customHeight="1">
      <c r="A949" s="26"/>
      <c r="B949" s="27"/>
      <c r="C949" s="11" t="str">
        <f>IF($B949 &lt;&gt; "",VLOOKUP(MID(B949,3,5),'Recyclabilité Prod Matx'!C:F,2,FALSE), "")</f>
        <v/>
      </c>
      <c r="D949" s="11" t="str">
        <f>IF($B949 &lt;&gt; "",VLOOKUP(MID(B949,3,5),'Recyclabilité Prod Matx'!C:F,3,FALSE),"")</f>
        <v/>
      </c>
      <c r="E949" s="11" t="str">
        <f>IF($B949 &lt;&gt; "",VLOOKUP(MID(B949,3,5),'Recyclabilité Prod Matx'!C:F,4,FALSE), "")</f>
        <v/>
      </c>
      <c r="F949" s="12" t="str">
        <f>IF($B949 &lt;&gt; "", IF(C949="Totale","",IF(D949 = 0, "", VLOOKUP(D949,'Cond Compo'!A:B,2,FALSE))),"")</f>
        <v/>
      </c>
      <c r="G949" s="28"/>
      <c r="H949" s="11" t="str">
        <f xml:space="preserve"> IF(C949="Totale",2,IF($G949 &lt;&gt; "", IF(D949 = "E",MATCH(G949, 'Cond Compo'!D$16:D$18, 0), MATCH(G949, 'Cond Compo'!C$16:C$19, 0)), ""))</f>
        <v/>
      </c>
      <c r="I949" s="12" t="str">
        <f>IF($E949 &lt;&gt; "", IF(E949 = 0, "", VLOOKUP(E949,'Cond Perturbation'!A:B,2,FALSE)),"")</f>
        <v/>
      </c>
      <c r="J949" s="28"/>
      <c r="K949" s="29" t="str">
        <f>IF($B949 &lt;&gt; "", IF(C949="Oui",IF(H949=1,IF(E949=0,Résultat!G$8,IF(J949="No",Résultat!$G$8,Résultat!$G$7)),IF(H949=2,IF(E949=0,Résultat!G$9,IF(J949="No",Résultat!$G$9,Résultat!$G$7)),Résultat!$G$7)),IF(C949 = "Totale", IF(H949=1,IF(E949=0,Résultat!G$8,IF(J949="No",Résultat!$G$9,Résultat!$G$7)),IF(H949=2,IF(E949=0,Résultat!G$9,IF(J949="No",Résultat!$G$9,Résultat!$G$7)),Résultat!$G$7)),Résultat!$G$7)), "")</f>
        <v/>
      </c>
    </row>
    <row r="950" spans="1:11" ht="20.100000000000001" customHeight="1">
      <c r="A950" s="26"/>
      <c r="B950" s="27"/>
      <c r="C950" s="11" t="str">
        <f>IF($B950 &lt;&gt; "",VLOOKUP(MID(B950,3,5),'Recyclabilité Prod Matx'!C:F,2,FALSE), "")</f>
        <v/>
      </c>
      <c r="D950" s="11" t="str">
        <f>IF($B950 &lt;&gt; "",VLOOKUP(MID(B950,3,5),'Recyclabilité Prod Matx'!C:F,3,FALSE),"")</f>
        <v/>
      </c>
      <c r="E950" s="11" t="str">
        <f>IF($B950 &lt;&gt; "",VLOOKUP(MID(B950,3,5),'Recyclabilité Prod Matx'!C:F,4,FALSE), "")</f>
        <v/>
      </c>
      <c r="F950" s="12" t="str">
        <f>IF($B950 &lt;&gt; "", IF(C950="Totale","",IF(D950 = 0, "", VLOOKUP(D950,'Cond Compo'!A:B,2,FALSE))),"")</f>
        <v/>
      </c>
      <c r="G950" s="28"/>
      <c r="H950" s="11" t="str">
        <f xml:space="preserve"> IF(C950="Totale",2,IF($G950 &lt;&gt; "", IF(D950 = "E",MATCH(G950, 'Cond Compo'!D$16:D$18, 0), MATCH(G950, 'Cond Compo'!C$16:C$19, 0)), ""))</f>
        <v/>
      </c>
      <c r="I950" s="12" t="str">
        <f>IF($E950 &lt;&gt; "", IF(E950 = 0, "", VLOOKUP(E950,'Cond Perturbation'!A:B,2,FALSE)),"")</f>
        <v/>
      </c>
      <c r="J950" s="28"/>
      <c r="K950" s="29" t="str">
        <f>IF($B950 &lt;&gt; "", IF(C950="Oui",IF(H950=1,IF(E950=0,Résultat!G$8,IF(J950="No",Résultat!$G$8,Résultat!$G$7)),IF(H950=2,IF(E950=0,Résultat!G$9,IF(J950="No",Résultat!$G$9,Résultat!$G$7)),Résultat!$G$7)),IF(C950 = "Totale", IF(H950=1,IF(E950=0,Résultat!G$8,IF(J950="No",Résultat!$G$9,Résultat!$G$7)),IF(H950=2,IF(E950=0,Résultat!G$9,IF(J950="No",Résultat!$G$9,Résultat!$G$7)),Résultat!$G$7)),Résultat!$G$7)), "")</f>
        <v/>
      </c>
    </row>
    <row r="951" spans="1:11" ht="20.100000000000001" customHeight="1">
      <c r="A951" s="26"/>
      <c r="B951" s="27"/>
      <c r="C951" s="11" t="str">
        <f>IF($B951 &lt;&gt; "",VLOOKUP(MID(B951,3,5),'Recyclabilité Prod Matx'!C:F,2,FALSE), "")</f>
        <v/>
      </c>
      <c r="D951" s="11" t="str">
        <f>IF($B951 &lt;&gt; "",VLOOKUP(MID(B951,3,5),'Recyclabilité Prod Matx'!C:F,3,FALSE),"")</f>
        <v/>
      </c>
      <c r="E951" s="11" t="str">
        <f>IF($B951 &lt;&gt; "",VLOOKUP(MID(B951,3,5),'Recyclabilité Prod Matx'!C:F,4,FALSE), "")</f>
        <v/>
      </c>
      <c r="F951" s="12" t="str">
        <f>IF($B951 &lt;&gt; "", IF(C951="Totale","",IF(D951 = 0, "", VLOOKUP(D951,'Cond Compo'!A:B,2,FALSE))),"")</f>
        <v/>
      </c>
      <c r="G951" s="28"/>
      <c r="H951" s="11" t="str">
        <f xml:space="preserve"> IF(C951="Totale",2,IF($G951 &lt;&gt; "", IF(D951 = "E",MATCH(G951, 'Cond Compo'!D$16:D$18, 0), MATCH(G951, 'Cond Compo'!C$16:C$19, 0)), ""))</f>
        <v/>
      </c>
      <c r="I951" s="12" t="str">
        <f>IF($E951 &lt;&gt; "", IF(E951 = 0, "", VLOOKUP(E951,'Cond Perturbation'!A:B,2,FALSE)),"")</f>
        <v/>
      </c>
      <c r="J951" s="28"/>
      <c r="K951" s="29" t="str">
        <f>IF($B951 &lt;&gt; "", IF(C951="Oui",IF(H951=1,IF(E951=0,Résultat!G$8,IF(J951="No",Résultat!$G$8,Résultat!$G$7)),IF(H951=2,IF(E951=0,Résultat!G$9,IF(J951="No",Résultat!$G$9,Résultat!$G$7)),Résultat!$G$7)),IF(C951 = "Totale", IF(H951=1,IF(E951=0,Résultat!G$8,IF(J951="No",Résultat!$G$9,Résultat!$G$7)),IF(H951=2,IF(E951=0,Résultat!G$9,IF(J951="No",Résultat!$G$9,Résultat!$G$7)),Résultat!$G$7)),Résultat!$G$7)), "")</f>
        <v/>
      </c>
    </row>
    <row r="952" spans="1:11" ht="20.100000000000001" customHeight="1">
      <c r="A952" s="26"/>
      <c r="B952" s="27"/>
      <c r="C952" s="11" t="str">
        <f>IF($B952 &lt;&gt; "",VLOOKUP(MID(B952,3,5),'Recyclabilité Prod Matx'!C:F,2,FALSE), "")</f>
        <v/>
      </c>
      <c r="D952" s="11" t="str">
        <f>IF($B952 &lt;&gt; "",VLOOKUP(MID(B952,3,5),'Recyclabilité Prod Matx'!C:F,3,FALSE),"")</f>
        <v/>
      </c>
      <c r="E952" s="11" t="str">
        <f>IF($B952 &lt;&gt; "",VLOOKUP(MID(B952,3,5),'Recyclabilité Prod Matx'!C:F,4,FALSE), "")</f>
        <v/>
      </c>
      <c r="F952" s="12" t="str">
        <f>IF($B952 &lt;&gt; "", IF(C952="Totale","",IF(D952 = 0, "", VLOOKUP(D952,'Cond Compo'!A:B,2,FALSE))),"")</f>
        <v/>
      </c>
      <c r="G952" s="28"/>
      <c r="H952" s="11" t="str">
        <f xml:space="preserve"> IF(C952="Totale",2,IF($G952 &lt;&gt; "", IF(D952 = "E",MATCH(G952, 'Cond Compo'!D$16:D$18, 0), MATCH(G952, 'Cond Compo'!C$16:C$19, 0)), ""))</f>
        <v/>
      </c>
      <c r="I952" s="12" t="str">
        <f>IF($E952 &lt;&gt; "", IF(E952 = 0, "", VLOOKUP(E952,'Cond Perturbation'!A:B,2,FALSE)),"")</f>
        <v/>
      </c>
      <c r="J952" s="28"/>
      <c r="K952" s="29" t="str">
        <f>IF($B952 &lt;&gt; "", IF(C952="Oui",IF(H952=1,IF(E952=0,Résultat!G$8,IF(J952="No",Résultat!$G$8,Résultat!$G$7)),IF(H952=2,IF(E952=0,Résultat!G$9,IF(J952="No",Résultat!$G$9,Résultat!$G$7)),Résultat!$G$7)),IF(C952 = "Totale", IF(H952=1,IF(E952=0,Résultat!G$8,IF(J952="No",Résultat!$G$9,Résultat!$G$7)),IF(H952=2,IF(E952=0,Résultat!G$9,IF(J952="No",Résultat!$G$9,Résultat!$G$7)),Résultat!$G$7)),Résultat!$G$7)), "")</f>
        <v/>
      </c>
    </row>
    <row r="953" spans="1:11" ht="20.100000000000001" customHeight="1">
      <c r="A953" s="26"/>
      <c r="B953" s="27"/>
      <c r="C953" s="11" t="str">
        <f>IF($B953 &lt;&gt; "",VLOOKUP(MID(B953,3,5),'Recyclabilité Prod Matx'!C:F,2,FALSE), "")</f>
        <v/>
      </c>
      <c r="D953" s="11" t="str">
        <f>IF($B953 &lt;&gt; "",VLOOKUP(MID(B953,3,5),'Recyclabilité Prod Matx'!C:F,3,FALSE),"")</f>
        <v/>
      </c>
      <c r="E953" s="11" t="str">
        <f>IF($B953 &lt;&gt; "",VLOOKUP(MID(B953,3,5),'Recyclabilité Prod Matx'!C:F,4,FALSE), "")</f>
        <v/>
      </c>
      <c r="F953" s="12" t="str">
        <f>IF($B953 &lt;&gt; "", IF(C953="Totale","",IF(D953 = 0, "", VLOOKUP(D953,'Cond Compo'!A:B,2,FALSE))),"")</f>
        <v/>
      </c>
      <c r="G953" s="28"/>
      <c r="H953" s="11" t="str">
        <f xml:space="preserve"> IF(C953="Totale",2,IF($G953 &lt;&gt; "", IF(D953 = "E",MATCH(G953, 'Cond Compo'!D$16:D$18, 0), MATCH(G953, 'Cond Compo'!C$16:C$19, 0)), ""))</f>
        <v/>
      </c>
      <c r="I953" s="12" t="str">
        <f>IF($E953 &lt;&gt; "", IF(E953 = 0, "", VLOOKUP(E953,'Cond Perturbation'!A:B,2,FALSE)),"")</f>
        <v/>
      </c>
      <c r="J953" s="28"/>
      <c r="K953" s="29" t="str">
        <f>IF($B953 &lt;&gt; "", IF(C953="Oui",IF(H953=1,IF(E953=0,Résultat!G$8,IF(J953="No",Résultat!$G$8,Résultat!$G$7)),IF(H953=2,IF(E953=0,Résultat!G$9,IF(J953="No",Résultat!$G$9,Résultat!$G$7)),Résultat!$G$7)),IF(C953 = "Totale", IF(H953=1,IF(E953=0,Résultat!G$8,IF(J953="No",Résultat!$G$9,Résultat!$G$7)),IF(H953=2,IF(E953=0,Résultat!G$9,IF(J953="No",Résultat!$G$9,Résultat!$G$7)),Résultat!$G$7)),Résultat!$G$7)), "")</f>
        <v/>
      </c>
    </row>
    <row r="954" spans="1:11" ht="20.100000000000001" customHeight="1">
      <c r="A954" s="26"/>
      <c r="B954" s="27"/>
      <c r="C954" s="11" t="str">
        <f>IF($B954 &lt;&gt; "",VLOOKUP(MID(B954,3,5),'Recyclabilité Prod Matx'!C:F,2,FALSE), "")</f>
        <v/>
      </c>
      <c r="D954" s="11" t="str">
        <f>IF($B954 &lt;&gt; "",VLOOKUP(MID(B954,3,5),'Recyclabilité Prod Matx'!C:F,3,FALSE),"")</f>
        <v/>
      </c>
      <c r="E954" s="11" t="str">
        <f>IF($B954 &lt;&gt; "",VLOOKUP(MID(B954,3,5),'Recyclabilité Prod Matx'!C:F,4,FALSE), "")</f>
        <v/>
      </c>
      <c r="F954" s="12" t="str">
        <f>IF($B954 &lt;&gt; "", IF(C954="Totale","",IF(D954 = 0, "", VLOOKUP(D954,'Cond Compo'!A:B,2,FALSE))),"")</f>
        <v/>
      </c>
      <c r="G954" s="28"/>
      <c r="H954" s="11" t="str">
        <f xml:space="preserve"> IF(C954="Totale",2,IF($G954 &lt;&gt; "", IF(D954 = "E",MATCH(G954, 'Cond Compo'!D$16:D$18, 0), MATCH(G954, 'Cond Compo'!C$16:C$19, 0)), ""))</f>
        <v/>
      </c>
      <c r="I954" s="12" t="str">
        <f>IF($E954 &lt;&gt; "", IF(E954 = 0, "", VLOOKUP(E954,'Cond Perturbation'!A:B,2,FALSE)),"")</f>
        <v/>
      </c>
      <c r="J954" s="28"/>
      <c r="K954" s="29" t="str">
        <f>IF($B954 &lt;&gt; "", IF(C954="Oui",IF(H954=1,IF(E954=0,Résultat!G$8,IF(J954="No",Résultat!$G$8,Résultat!$G$7)),IF(H954=2,IF(E954=0,Résultat!G$9,IF(J954="No",Résultat!$G$9,Résultat!$G$7)),Résultat!$G$7)),IF(C954 = "Totale", IF(H954=1,IF(E954=0,Résultat!G$8,IF(J954="No",Résultat!$G$9,Résultat!$G$7)),IF(H954=2,IF(E954=0,Résultat!G$9,IF(J954="No",Résultat!$G$9,Résultat!$G$7)),Résultat!$G$7)),Résultat!$G$7)), "")</f>
        <v/>
      </c>
    </row>
    <row r="955" spans="1:11" ht="20.100000000000001" customHeight="1">
      <c r="A955" s="26"/>
      <c r="B955" s="27"/>
      <c r="C955" s="11" t="str">
        <f>IF($B955 &lt;&gt; "",VLOOKUP(MID(B955,3,5),'Recyclabilité Prod Matx'!C:F,2,FALSE), "")</f>
        <v/>
      </c>
      <c r="D955" s="11" t="str">
        <f>IF($B955 &lt;&gt; "",VLOOKUP(MID(B955,3,5),'Recyclabilité Prod Matx'!C:F,3,FALSE),"")</f>
        <v/>
      </c>
      <c r="E955" s="11" t="str">
        <f>IF($B955 &lt;&gt; "",VLOOKUP(MID(B955,3,5),'Recyclabilité Prod Matx'!C:F,4,FALSE), "")</f>
        <v/>
      </c>
      <c r="F955" s="12" t="str">
        <f>IF($B955 &lt;&gt; "", IF(C955="Totale","",IF(D955 = 0, "", VLOOKUP(D955,'Cond Compo'!A:B,2,FALSE))),"")</f>
        <v/>
      </c>
      <c r="G955" s="28"/>
      <c r="H955" s="11" t="str">
        <f xml:space="preserve"> IF(C955="Totale",2,IF($G955 &lt;&gt; "", IF(D955 = "E",MATCH(G955, 'Cond Compo'!D$16:D$18, 0), MATCH(G955, 'Cond Compo'!C$16:C$19, 0)), ""))</f>
        <v/>
      </c>
      <c r="I955" s="12" t="str">
        <f>IF($E955 &lt;&gt; "", IF(E955 = 0, "", VLOOKUP(E955,'Cond Perturbation'!A:B,2,FALSE)),"")</f>
        <v/>
      </c>
      <c r="J955" s="28"/>
      <c r="K955" s="29" t="str">
        <f>IF($B955 &lt;&gt; "", IF(C955="Oui",IF(H955=1,IF(E955=0,Résultat!G$8,IF(J955="No",Résultat!$G$8,Résultat!$G$7)),IF(H955=2,IF(E955=0,Résultat!G$9,IF(J955="No",Résultat!$G$9,Résultat!$G$7)),Résultat!$G$7)),IF(C955 = "Totale", IF(H955=1,IF(E955=0,Résultat!G$8,IF(J955="No",Résultat!$G$9,Résultat!$G$7)),IF(H955=2,IF(E955=0,Résultat!G$9,IF(J955="No",Résultat!$G$9,Résultat!$G$7)),Résultat!$G$7)),Résultat!$G$7)), "")</f>
        <v/>
      </c>
    </row>
    <row r="956" spans="1:11" ht="20.100000000000001" customHeight="1">
      <c r="A956" s="26"/>
      <c r="B956" s="27"/>
      <c r="C956" s="11" t="str">
        <f>IF($B956 &lt;&gt; "",VLOOKUP(MID(B956,3,5),'Recyclabilité Prod Matx'!C:F,2,FALSE), "")</f>
        <v/>
      </c>
      <c r="D956" s="11" t="str">
        <f>IF($B956 &lt;&gt; "",VLOOKUP(MID(B956,3,5),'Recyclabilité Prod Matx'!C:F,3,FALSE),"")</f>
        <v/>
      </c>
      <c r="E956" s="11" t="str">
        <f>IF($B956 &lt;&gt; "",VLOOKUP(MID(B956,3,5),'Recyclabilité Prod Matx'!C:F,4,FALSE), "")</f>
        <v/>
      </c>
      <c r="F956" s="12" t="str">
        <f>IF($B956 &lt;&gt; "", IF(C956="Totale","",IF(D956 = 0, "", VLOOKUP(D956,'Cond Compo'!A:B,2,FALSE))),"")</f>
        <v/>
      </c>
      <c r="G956" s="28"/>
      <c r="H956" s="11" t="str">
        <f xml:space="preserve"> IF(C956="Totale",2,IF($G956 &lt;&gt; "", IF(D956 = "E",MATCH(G956, 'Cond Compo'!D$16:D$18, 0), MATCH(G956, 'Cond Compo'!C$16:C$19, 0)), ""))</f>
        <v/>
      </c>
      <c r="I956" s="12" t="str">
        <f>IF($E956 &lt;&gt; "", IF(E956 = 0, "", VLOOKUP(E956,'Cond Perturbation'!A:B,2,FALSE)),"")</f>
        <v/>
      </c>
      <c r="J956" s="28"/>
      <c r="K956" s="29" t="str">
        <f>IF($B956 &lt;&gt; "", IF(C956="Oui",IF(H956=1,IF(E956=0,Résultat!G$8,IF(J956="No",Résultat!$G$8,Résultat!$G$7)),IF(H956=2,IF(E956=0,Résultat!G$9,IF(J956="No",Résultat!$G$9,Résultat!$G$7)),Résultat!$G$7)),IF(C956 = "Totale", IF(H956=1,IF(E956=0,Résultat!G$8,IF(J956="No",Résultat!$G$9,Résultat!$G$7)),IF(H956=2,IF(E956=0,Résultat!G$9,IF(J956="No",Résultat!$G$9,Résultat!$G$7)),Résultat!$G$7)),Résultat!$G$7)), "")</f>
        <v/>
      </c>
    </row>
    <row r="957" spans="1:11" ht="20.100000000000001" customHeight="1">
      <c r="A957" s="26"/>
      <c r="B957" s="27"/>
      <c r="C957" s="11" t="str">
        <f>IF($B957 &lt;&gt; "",VLOOKUP(MID(B957,3,5),'Recyclabilité Prod Matx'!C:F,2,FALSE), "")</f>
        <v/>
      </c>
      <c r="D957" s="11" t="str">
        <f>IF($B957 &lt;&gt; "",VLOOKUP(MID(B957,3,5),'Recyclabilité Prod Matx'!C:F,3,FALSE),"")</f>
        <v/>
      </c>
      <c r="E957" s="11" t="str">
        <f>IF($B957 &lt;&gt; "",VLOOKUP(MID(B957,3,5),'Recyclabilité Prod Matx'!C:F,4,FALSE), "")</f>
        <v/>
      </c>
      <c r="F957" s="12" t="str">
        <f>IF($B957 &lt;&gt; "", IF(C957="Totale","",IF(D957 = 0, "", VLOOKUP(D957,'Cond Compo'!A:B,2,FALSE))),"")</f>
        <v/>
      </c>
      <c r="G957" s="28"/>
      <c r="H957" s="11" t="str">
        <f xml:space="preserve"> IF(C957="Totale",2,IF($G957 &lt;&gt; "", IF(D957 = "E",MATCH(G957, 'Cond Compo'!D$16:D$18, 0), MATCH(G957, 'Cond Compo'!C$16:C$19, 0)), ""))</f>
        <v/>
      </c>
      <c r="I957" s="12" t="str">
        <f>IF($E957 &lt;&gt; "", IF(E957 = 0, "", VLOOKUP(E957,'Cond Perturbation'!A:B,2,FALSE)),"")</f>
        <v/>
      </c>
      <c r="J957" s="28"/>
      <c r="K957" s="29" t="str">
        <f>IF($B957 &lt;&gt; "", IF(C957="Oui",IF(H957=1,IF(E957=0,Résultat!G$8,IF(J957="No",Résultat!$G$8,Résultat!$G$7)),IF(H957=2,IF(E957=0,Résultat!G$9,IF(J957="No",Résultat!$G$9,Résultat!$G$7)),Résultat!$G$7)),IF(C957 = "Totale", IF(H957=1,IF(E957=0,Résultat!G$8,IF(J957="No",Résultat!$G$9,Résultat!$G$7)),IF(H957=2,IF(E957=0,Résultat!G$9,IF(J957="No",Résultat!$G$9,Résultat!$G$7)),Résultat!$G$7)),Résultat!$G$7)), "")</f>
        <v/>
      </c>
    </row>
    <row r="958" spans="1:11" ht="20.100000000000001" customHeight="1">
      <c r="A958" s="26"/>
      <c r="B958" s="27"/>
      <c r="C958" s="11" t="str">
        <f>IF($B958 &lt;&gt; "",VLOOKUP(MID(B958,3,5),'Recyclabilité Prod Matx'!C:F,2,FALSE), "")</f>
        <v/>
      </c>
      <c r="D958" s="11" t="str">
        <f>IF($B958 &lt;&gt; "",VLOOKUP(MID(B958,3,5),'Recyclabilité Prod Matx'!C:F,3,FALSE),"")</f>
        <v/>
      </c>
      <c r="E958" s="11" t="str">
        <f>IF($B958 &lt;&gt; "",VLOOKUP(MID(B958,3,5),'Recyclabilité Prod Matx'!C:F,4,FALSE), "")</f>
        <v/>
      </c>
      <c r="F958" s="12" t="str">
        <f>IF($B958 &lt;&gt; "", IF(C958="Totale","",IF(D958 = 0, "", VLOOKUP(D958,'Cond Compo'!A:B,2,FALSE))),"")</f>
        <v/>
      </c>
      <c r="G958" s="28"/>
      <c r="H958" s="11" t="str">
        <f xml:space="preserve"> IF(C958="Totale",2,IF($G958 &lt;&gt; "", IF(D958 = "E",MATCH(G958, 'Cond Compo'!D$16:D$18, 0), MATCH(G958, 'Cond Compo'!C$16:C$19, 0)), ""))</f>
        <v/>
      </c>
      <c r="I958" s="12" t="str">
        <f>IF($E958 &lt;&gt; "", IF(E958 = 0, "", VLOOKUP(E958,'Cond Perturbation'!A:B,2,FALSE)),"")</f>
        <v/>
      </c>
      <c r="J958" s="28"/>
      <c r="K958" s="29" t="str">
        <f>IF($B958 &lt;&gt; "", IF(C958="Oui",IF(H958=1,IF(E958=0,Résultat!G$8,IF(J958="No",Résultat!$G$8,Résultat!$G$7)),IF(H958=2,IF(E958=0,Résultat!G$9,IF(J958="No",Résultat!$G$9,Résultat!$G$7)),Résultat!$G$7)),IF(C958 = "Totale", IF(H958=1,IF(E958=0,Résultat!G$8,IF(J958="No",Résultat!$G$9,Résultat!$G$7)),IF(H958=2,IF(E958=0,Résultat!G$9,IF(J958="No",Résultat!$G$9,Résultat!$G$7)),Résultat!$G$7)),Résultat!$G$7)), "")</f>
        <v/>
      </c>
    </row>
    <row r="959" spans="1:11" ht="20.100000000000001" customHeight="1">
      <c r="A959" s="26"/>
      <c r="B959" s="27"/>
      <c r="C959" s="11" t="str">
        <f>IF($B959 &lt;&gt; "",VLOOKUP(MID(B959,3,5),'Recyclabilité Prod Matx'!C:F,2,FALSE), "")</f>
        <v/>
      </c>
      <c r="D959" s="11" t="str">
        <f>IF($B959 &lt;&gt; "",VLOOKUP(MID(B959,3,5),'Recyclabilité Prod Matx'!C:F,3,FALSE),"")</f>
        <v/>
      </c>
      <c r="E959" s="11" t="str">
        <f>IF($B959 &lt;&gt; "",VLOOKUP(MID(B959,3,5),'Recyclabilité Prod Matx'!C:F,4,FALSE), "")</f>
        <v/>
      </c>
      <c r="F959" s="12" t="str">
        <f>IF($B959 &lt;&gt; "", IF(C959="Totale","",IF(D959 = 0, "", VLOOKUP(D959,'Cond Compo'!A:B,2,FALSE))),"")</f>
        <v/>
      </c>
      <c r="G959" s="28"/>
      <c r="H959" s="11" t="str">
        <f xml:space="preserve"> IF(C959="Totale",2,IF($G959 &lt;&gt; "", IF(D959 = "E",MATCH(G959, 'Cond Compo'!D$16:D$18, 0), MATCH(G959, 'Cond Compo'!C$16:C$19, 0)), ""))</f>
        <v/>
      </c>
      <c r="I959" s="12" t="str">
        <f>IF($E959 &lt;&gt; "", IF(E959 = 0, "", VLOOKUP(E959,'Cond Perturbation'!A:B,2,FALSE)),"")</f>
        <v/>
      </c>
      <c r="J959" s="28"/>
      <c r="K959" s="29" t="str">
        <f>IF($B959 &lt;&gt; "", IF(C959="Oui",IF(H959=1,IF(E959=0,Résultat!G$8,IF(J959="No",Résultat!$G$8,Résultat!$G$7)),IF(H959=2,IF(E959=0,Résultat!G$9,IF(J959="No",Résultat!$G$9,Résultat!$G$7)),Résultat!$G$7)),IF(C959 = "Totale", IF(H959=1,IF(E959=0,Résultat!G$8,IF(J959="No",Résultat!$G$9,Résultat!$G$7)),IF(H959=2,IF(E959=0,Résultat!G$9,IF(J959="No",Résultat!$G$9,Résultat!$G$7)),Résultat!$G$7)),Résultat!$G$7)), "")</f>
        <v/>
      </c>
    </row>
    <row r="960" spans="1:11" ht="20.100000000000001" customHeight="1">
      <c r="A960" s="26"/>
      <c r="B960" s="27"/>
      <c r="C960" s="11" t="str">
        <f>IF($B960 &lt;&gt; "",VLOOKUP(MID(B960,3,5),'Recyclabilité Prod Matx'!C:F,2,FALSE), "")</f>
        <v/>
      </c>
      <c r="D960" s="11" t="str">
        <f>IF($B960 &lt;&gt; "",VLOOKUP(MID(B960,3,5),'Recyclabilité Prod Matx'!C:F,3,FALSE),"")</f>
        <v/>
      </c>
      <c r="E960" s="11" t="str">
        <f>IF($B960 &lt;&gt; "",VLOOKUP(MID(B960,3,5),'Recyclabilité Prod Matx'!C:F,4,FALSE), "")</f>
        <v/>
      </c>
      <c r="F960" s="12" t="str">
        <f>IF($B960 &lt;&gt; "", IF(C960="Totale","",IF(D960 = 0, "", VLOOKUP(D960,'Cond Compo'!A:B,2,FALSE))),"")</f>
        <v/>
      </c>
      <c r="G960" s="28"/>
      <c r="H960" s="11" t="str">
        <f xml:space="preserve"> IF(C960="Totale",2,IF($G960 &lt;&gt; "", IF(D960 = "E",MATCH(G960, 'Cond Compo'!D$16:D$18, 0), MATCH(G960, 'Cond Compo'!C$16:C$19, 0)), ""))</f>
        <v/>
      </c>
      <c r="I960" s="12" t="str">
        <f>IF($E960 &lt;&gt; "", IF(E960 = 0, "", VLOOKUP(E960,'Cond Perturbation'!A:B,2,FALSE)),"")</f>
        <v/>
      </c>
      <c r="J960" s="28"/>
      <c r="K960" s="29" t="str">
        <f>IF($B960 &lt;&gt; "", IF(C960="Oui",IF(H960=1,IF(E960=0,Résultat!G$8,IF(J960="No",Résultat!$G$8,Résultat!$G$7)),IF(H960=2,IF(E960=0,Résultat!G$9,IF(J960="No",Résultat!$G$9,Résultat!$G$7)),Résultat!$G$7)),IF(C960 = "Totale", IF(H960=1,IF(E960=0,Résultat!G$8,IF(J960="No",Résultat!$G$9,Résultat!$G$7)),IF(H960=2,IF(E960=0,Résultat!G$9,IF(J960="No",Résultat!$G$9,Résultat!$G$7)),Résultat!$G$7)),Résultat!$G$7)), "")</f>
        <v/>
      </c>
    </row>
    <row r="961" spans="1:11" ht="20.100000000000001" customHeight="1">
      <c r="A961" s="26"/>
      <c r="B961" s="27"/>
      <c r="C961" s="11" t="str">
        <f>IF($B961 &lt;&gt; "",VLOOKUP(MID(B961,3,5),'Recyclabilité Prod Matx'!C:F,2,FALSE), "")</f>
        <v/>
      </c>
      <c r="D961" s="11" t="str">
        <f>IF($B961 &lt;&gt; "",VLOOKUP(MID(B961,3,5),'Recyclabilité Prod Matx'!C:F,3,FALSE),"")</f>
        <v/>
      </c>
      <c r="E961" s="11" t="str">
        <f>IF($B961 &lt;&gt; "",VLOOKUP(MID(B961,3,5),'Recyclabilité Prod Matx'!C:F,4,FALSE), "")</f>
        <v/>
      </c>
      <c r="F961" s="12" t="str">
        <f>IF($B961 &lt;&gt; "", IF(C961="Totale","",IF(D961 = 0, "", VLOOKUP(D961,'Cond Compo'!A:B,2,FALSE))),"")</f>
        <v/>
      </c>
      <c r="G961" s="28"/>
      <c r="H961" s="11" t="str">
        <f xml:space="preserve"> IF(C961="Totale",2,IF($G961 &lt;&gt; "", IF(D961 = "E",MATCH(G961, 'Cond Compo'!D$16:D$18, 0), MATCH(G961, 'Cond Compo'!C$16:C$19, 0)), ""))</f>
        <v/>
      </c>
      <c r="I961" s="12" t="str">
        <f>IF($E961 &lt;&gt; "", IF(E961 = 0, "", VLOOKUP(E961,'Cond Perturbation'!A:B,2,FALSE)),"")</f>
        <v/>
      </c>
      <c r="J961" s="28"/>
      <c r="K961" s="29" t="str">
        <f>IF($B961 &lt;&gt; "", IF(C961="Oui",IF(H961=1,IF(E961=0,Résultat!G$8,IF(J961="No",Résultat!$G$8,Résultat!$G$7)),IF(H961=2,IF(E961=0,Résultat!G$9,IF(J961="No",Résultat!$G$9,Résultat!$G$7)),Résultat!$G$7)),IF(C961 = "Totale", IF(H961=1,IF(E961=0,Résultat!G$8,IF(J961="No",Résultat!$G$9,Résultat!$G$7)),IF(H961=2,IF(E961=0,Résultat!G$9,IF(J961="No",Résultat!$G$9,Résultat!$G$7)),Résultat!$G$7)),Résultat!$G$7)), "")</f>
        <v/>
      </c>
    </row>
    <row r="962" spans="1:11" ht="20.100000000000001" customHeight="1">
      <c r="A962" s="26"/>
      <c r="B962" s="27"/>
      <c r="C962" s="11" t="str">
        <f>IF($B962 &lt;&gt; "",VLOOKUP(MID(B962,3,5),'Recyclabilité Prod Matx'!C:F,2,FALSE), "")</f>
        <v/>
      </c>
      <c r="D962" s="11" t="str">
        <f>IF($B962 &lt;&gt; "",VLOOKUP(MID(B962,3,5),'Recyclabilité Prod Matx'!C:F,3,FALSE),"")</f>
        <v/>
      </c>
      <c r="E962" s="11" t="str">
        <f>IF($B962 &lt;&gt; "",VLOOKUP(MID(B962,3,5),'Recyclabilité Prod Matx'!C:F,4,FALSE), "")</f>
        <v/>
      </c>
      <c r="F962" s="12" t="str">
        <f>IF($B962 &lt;&gt; "", IF(C962="Totale","",IF(D962 = 0, "", VLOOKUP(D962,'Cond Compo'!A:B,2,FALSE))),"")</f>
        <v/>
      </c>
      <c r="G962" s="28"/>
      <c r="H962" s="11" t="str">
        <f xml:space="preserve"> IF(C962="Totale",2,IF($G962 &lt;&gt; "", IF(D962 = "E",MATCH(G962, 'Cond Compo'!D$16:D$18, 0), MATCH(G962, 'Cond Compo'!C$16:C$19, 0)), ""))</f>
        <v/>
      </c>
      <c r="I962" s="12" t="str">
        <f>IF($E962 &lt;&gt; "", IF(E962 = 0, "", VLOOKUP(E962,'Cond Perturbation'!A:B,2,FALSE)),"")</f>
        <v/>
      </c>
      <c r="J962" s="28"/>
      <c r="K962" s="29" t="str">
        <f>IF($B962 &lt;&gt; "", IF(C962="Oui",IF(H962=1,IF(E962=0,Résultat!G$8,IF(J962="No",Résultat!$G$8,Résultat!$G$7)),IF(H962=2,IF(E962=0,Résultat!G$9,IF(J962="No",Résultat!$G$9,Résultat!$G$7)),Résultat!$G$7)),IF(C962 = "Totale", IF(H962=1,IF(E962=0,Résultat!G$8,IF(J962="No",Résultat!$G$9,Résultat!$G$7)),IF(H962=2,IF(E962=0,Résultat!G$9,IF(J962="No",Résultat!$G$9,Résultat!$G$7)),Résultat!$G$7)),Résultat!$G$7)), "")</f>
        <v/>
      </c>
    </row>
    <row r="963" spans="1:11" ht="20.100000000000001" customHeight="1">
      <c r="A963" s="26"/>
      <c r="B963" s="27"/>
      <c r="C963" s="11" t="str">
        <f>IF($B963 &lt;&gt; "",VLOOKUP(MID(B963,3,5),'Recyclabilité Prod Matx'!C:F,2,FALSE), "")</f>
        <v/>
      </c>
      <c r="D963" s="11" t="str">
        <f>IF($B963 &lt;&gt; "",VLOOKUP(MID(B963,3,5),'Recyclabilité Prod Matx'!C:F,3,FALSE),"")</f>
        <v/>
      </c>
      <c r="E963" s="11" t="str">
        <f>IF($B963 &lt;&gt; "",VLOOKUP(MID(B963,3,5),'Recyclabilité Prod Matx'!C:F,4,FALSE), "")</f>
        <v/>
      </c>
      <c r="F963" s="12" t="str">
        <f>IF($B963 &lt;&gt; "", IF(C963="Totale","",IF(D963 = 0, "", VLOOKUP(D963,'Cond Compo'!A:B,2,FALSE))),"")</f>
        <v/>
      </c>
      <c r="G963" s="28"/>
      <c r="H963" s="11" t="str">
        <f xml:space="preserve"> IF(C963="Totale",2,IF($G963 &lt;&gt; "", IF(D963 = "E",MATCH(G963, 'Cond Compo'!D$16:D$18, 0), MATCH(G963, 'Cond Compo'!C$16:C$19, 0)), ""))</f>
        <v/>
      </c>
      <c r="I963" s="12" t="str">
        <f>IF($E963 &lt;&gt; "", IF(E963 = 0, "", VLOOKUP(E963,'Cond Perturbation'!A:B,2,FALSE)),"")</f>
        <v/>
      </c>
      <c r="J963" s="28"/>
      <c r="K963" s="29" t="str">
        <f>IF($B963 &lt;&gt; "", IF(C963="Oui",IF(H963=1,IF(E963=0,Résultat!G$8,IF(J963="No",Résultat!$G$8,Résultat!$G$7)),IF(H963=2,IF(E963=0,Résultat!G$9,IF(J963="No",Résultat!$G$9,Résultat!$G$7)),Résultat!$G$7)),IF(C963 = "Totale", IF(H963=1,IF(E963=0,Résultat!G$8,IF(J963="No",Résultat!$G$9,Résultat!$G$7)),IF(H963=2,IF(E963=0,Résultat!G$9,IF(J963="No",Résultat!$G$9,Résultat!$G$7)),Résultat!$G$7)),Résultat!$G$7)), "")</f>
        <v/>
      </c>
    </row>
    <row r="964" spans="1:11" ht="20.100000000000001" customHeight="1">
      <c r="A964" s="26"/>
      <c r="B964" s="27"/>
      <c r="C964" s="11" t="str">
        <f>IF($B964 &lt;&gt; "",VLOOKUP(MID(B964,3,5),'Recyclabilité Prod Matx'!C:F,2,FALSE), "")</f>
        <v/>
      </c>
      <c r="D964" s="11" t="str">
        <f>IF($B964 &lt;&gt; "",VLOOKUP(MID(B964,3,5),'Recyclabilité Prod Matx'!C:F,3,FALSE),"")</f>
        <v/>
      </c>
      <c r="E964" s="11" t="str">
        <f>IF($B964 &lt;&gt; "",VLOOKUP(MID(B964,3,5),'Recyclabilité Prod Matx'!C:F,4,FALSE), "")</f>
        <v/>
      </c>
      <c r="F964" s="12" t="str">
        <f>IF($B964 &lt;&gt; "", IF(C964="Totale","",IF(D964 = 0, "", VLOOKUP(D964,'Cond Compo'!A:B,2,FALSE))),"")</f>
        <v/>
      </c>
      <c r="G964" s="28"/>
      <c r="H964" s="11" t="str">
        <f xml:space="preserve"> IF(C964="Totale",2,IF($G964 &lt;&gt; "", IF(D964 = "E",MATCH(G964, 'Cond Compo'!D$16:D$18, 0), MATCH(G964, 'Cond Compo'!C$16:C$19, 0)), ""))</f>
        <v/>
      </c>
      <c r="I964" s="12" t="str">
        <f>IF($E964 &lt;&gt; "", IF(E964 = 0, "", VLOOKUP(E964,'Cond Perturbation'!A:B,2,FALSE)),"")</f>
        <v/>
      </c>
      <c r="J964" s="28"/>
      <c r="K964" s="29" t="str">
        <f>IF($B964 &lt;&gt; "", IF(C964="Oui",IF(H964=1,IF(E964=0,Résultat!G$8,IF(J964="No",Résultat!$G$8,Résultat!$G$7)),IF(H964=2,IF(E964=0,Résultat!G$9,IF(J964="No",Résultat!$G$9,Résultat!$G$7)),Résultat!$G$7)),IF(C964 = "Totale", IF(H964=1,IF(E964=0,Résultat!G$8,IF(J964="No",Résultat!$G$9,Résultat!$G$7)),IF(H964=2,IF(E964=0,Résultat!G$9,IF(J964="No",Résultat!$G$9,Résultat!$G$7)),Résultat!$G$7)),Résultat!$G$7)), "")</f>
        <v/>
      </c>
    </row>
    <row r="965" spans="1:11" ht="20.100000000000001" customHeight="1">
      <c r="A965" s="26"/>
      <c r="B965" s="27"/>
      <c r="C965" s="11" t="str">
        <f>IF($B965 &lt;&gt; "",VLOOKUP(MID(B965,3,5),'Recyclabilité Prod Matx'!C:F,2,FALSE), "")</f>
        <v/>
      </c>
      <c r="D965" s="11" t="str">
        <f>IF($B965 &lt;&gt; "",VLOOKUP(MID(B965,3,5),'Recyclabilité Prod Matx'!C:F,3,FALSE),"")</f>
        <v/>
      </c>
      <c r="E965" s="11" t="str">
        <f>IF($B965 &lt;&gt; "",VLOOKUP(MID(B965,3,5),'Recyclabilité Prod Matx'!C:F,4,FALSE), "")</f>
        <v/>
      </c>
      <c r="F965" s="12" t="str">
        <f>IF($B965 &lt;&gt; "", IF(C965="Totale","",IF(D965 = 0, "", VLOOKUP(D965,'Cond Compo'!A:B,2,FALSE))),"")</f>
        <v/>
      </c>
      <c r="G965" s="28"/>
      <c r="H965" s="11" t="str">
        <f xml:space="preserve"> IF(C965="Totale",2,IF($G965 &lt;&gt; "", IF(D965 = "E",MATCH(G965, 'Cond Compo'!D$16:D$18, 0), MATCH(G965, 'Cond Compo'!C$16:C$19, 0)), ""))</f>
        <v/>
      </c>
      <c r="I965" s="12" t="str">
        <f>IF($E965 &lt;&gt; "", IF(E965 = 0, "", VLOOKUP(E965,'Cond Perturbation'!A:B,2,FALSE)),"")</f>
        <v/>
      </c>
      <c r="J965" s="28"/>
      <c r="K965" s="29" t="str">
        <f>IF($B965 &lt;&gt; "", IF(C965="Oui",IF(H965=1,IF(E965=0,Résultat!G$8,IF(J965="No",Résultat!$G$8,Résultat!$G$7)),IF(H965=2,IF(E965=0,Résultat!G$9,IF(J965="No",Résultat!$G$9,Résultat!$G$7)),Résultat!$G$7)),IF(C965 = "Totale", IF(H965=1,IF(E965=0,Résultat!G$8,IF(J965="No",Résultat!$G$9,Résultat!$G$7)),IF(H965=2,IF(E965=0,Résultat!G$9,IF(J965="No",Résultat!$G$9,Résultat!$G$7)),Résultat!$G$7)),Résultat!$G$7)), "")</f>
        <v/>
      </c>
    </row>
    <row r="966" spans="1:11" ht="20.100000000000001" customHeight="1">
      <c r="A966" s="26"/>
      <c r="B966" s="27"/>
      <c r="C966" s="11" t="str">
        <f>IF($B966 &lt;&gt; "",VLOOKUP(MID(B966,3,5),'Recyclabilité Prod Matx'!C:F,2,FALSE), "")</f>
        <v/>
      </c>
      <c r="D966" s="11" t="str">
        <f>IF($B966 &lt;&gt; "",VLOOKUP(MID(B966,3,5),'Recyclabilité Prod Matx'!C:F,3,FALSE),"")</f>
        <v/>
      </c>
      <c r="E966" s="11" t="str">
        <f>IF($B966 &lt;&gt; "",VLOOKUP(MID(B966,3,5),'Recyclabilité Prod Matx'!C:F,4,FALSE), "")</f>
        <v/>
      </c>
      <c r="F966" s="12" t="str">
        <f>IF($B966 &lt;&gt; "", IF(C966="Totale","",IF(D966 = 0, "", VLOOKUP(D966,'Cond Compo'!A:B,2,FALSE))),"")</f>
        <v/>
      </c>
      <c r="G966" s="28"/>
      <c r="H966" s="11" t="str">
        <f xml:space="preserve"> IF(C966="Totale",2,IF($G966 &lt;&gt; "", IF(D966 = "E",MATCH(G966, 'Cond Compo'!D$16:D$18, 0), MATCH(G966, 'Cond Compo'!C$16:C$19, 0)), ""))</f>
        <v/>
      </c>
      <c r="I966" s="12" t="str">
        <f>IF($E966 &lt;&gt; "", IF(E966 = 0, "", VLOOKUP(E966,'Cond Perturbation'!A:B,2,FALSE)),"")</f>
        <v/>
      </c>
      <c r="J966" s="28"/>
      <c r="K966" s="29" t="str">
        <f>IF($B966 &lt;&gt; "", IF(C966="Oui",IF(H966=1,IF(E966=0,Résultat!G$8,IF(J966="No",Résultat!$G$8,Résultat!$G$7)),IF(H966=2,IF(E966=0,Résultat!G$9,IF(J966="No",Résultat!$G$9,Résultat!$G$7)),Résultat!$G$7)),IF(C966 = "Totale", IF(H966=1,IF(E966=0,Résultat!G$8,IF(J966="No",Résultat!$G$9,Résultat!$G$7)),IF(H966=2,IF(E966=0,Résultat!G$9,IF(J966="No",Résultat!$G$9,Résultat!$G$7)),Résultat!$G$7)),Résultat!$G$7)), "")</f>
        <v/>
      </c>
    </row>
    <row r="967" spans="1:11" ht="20.100000000000001" customHeight="1">
      <c r="A967" s="26"/>
      <c r="B967" s="27"/>
      <c r="C967" s="11" t="str">
        <f>IF($B967 &lt;&gt; "",VLOOKUP(MID(B967,3,5),'Recyclabilité Prod Matx'!C:F,2,FALSE), "")</f>
        <v/>
      </c>
      <c r="D967" s="11" t="str">
        <f>IF($B967 &lt;&gt; "",VLOOKUP(MID(B967,3,5),'Recyclabilité Prod Matx'!C:F,3,FALSE),"")</f>
        <v/>
      </c>
      <c r="E967" s="11" t="str">
        <f>IF($B967 &lt;&gt; "",VLOOKUP(MID(B967,3,5),'Recyclabilité Prod Matx'!C:F,4,FALSE), "")</f>
        <v/>
      </c>
      <c r="F967" s="12" t="str">
        <f>IF($B967 &lt;&gt; "", IF(C967="Totale","",IF(D967 = 0, "", VLOOKUP(D967,'Cond Compo'!A:B,2,FALSE))),"")</f>
        <v/>
      </c>
      <c r="G967" s="28"/>
      <c r="H967" s="11" t="str">
        <f xml:space="preserve"> IF(C967="Totale",2,IF($G967 &lt;&gt; "", IF(D967 = "E",MATCH(G967, 'Cond Compo'!D$16:D$18, 0), MATCH(G967, 'Cond Compo'!C$16:C$19, 0)), ""))</f>
        <v/>
      </c>
      <c r="I967" s="12" t="str">
        <f>IF($E967 &lt;&gt; "", IF(E967 = 0, "", VLOOKUP(E967,'Cond Perturbation'!A:B,2,FALSE)),"")</f>
        <v/>
      </c>
      <c r="J967" s="28"/>
      <c r="K967" s="29" t="str">
        <f>IF($B967 &lt;&gt; "", IF(C967="Oui",IF(H967=1,IF(E967=0,Résultat!G$8,IF(J967="No",Résultat!$G$8,Résultat!$G$7)),IF(H967=2,IF(E967=0,Résultat!G$9,IF(J967="No",Résultat!$G$9,Résultat!$G$7)),Résultat!$G$7)),IF(C967 = "Totale", IF(H967=1,IF(E967=0,Résultat!G$8,IF(J967="No",Résultat!$G$9,Résultat!$G$7)),IF(H967=2,IF(E967=0,Résultat!G$9,IF(J967="No",Résultat!$G$9,Résultat!$G$7)),Résultat!$G$7)),Résultat!$G$7)), "")</f>
        <v/>
      </c>
    </row>
    <row r="968" spans="1:11" ht="20.100000000000001" customHeight="1">
      <c r="A968" s="26"/>
      <c r="B968" s="27"/>
      <c r="C968" s="11" t="str">
        <f>IF($B968 &lt;&gt; "",VLOOKUP(MID(B968,3,5),'Recyclabilité Prod Matx'!C:F,2,FALSE), "")</f>
        <v/>
      </c>
      <c r="D968" s="11" t="str">
        <f>IF($B968 &lt;&gt; "",VLOOKUP(MID(B968,3,5),'Recyclabilité Prod Matx'!C:F,3,FALSE),"")</f>
        <v/>
      </c>
      <c r="E968" s="11" t="str">
        <f>IF($B968 &lt;&gt; "",VLOOKUP(MID(B968,3,5),'Recyclabilité Prod Matx'!C:F,4,FALSE), "")</f>
        <v/>
      </c>
      <c r="F968" s="12" t="str">
        <f>IF($B968 &lt;&gt; "", IF(C968="Totale","",IF(D968 = 0, "", VLOOKUP(D968,'Cond Compo'!A:B,2,FALSE))),"")</f>
        <v/>
      </c>
      <c r="G968" s="28"/>
      <c r="H968" s="11" t="str">
        <f xml:space="preserve"> IF(C968="Totale",2,IF($G968 &lt;&gt; "", IF(D968 = "E",MATCH(G968, 'Cond Compo'!D$16:D$18, 0), MATCH(G968, 'Cond Compo'!C$16:C$19, 0)), ""))</f>
        <v/>
      </c>
      <c r="I968" s="12" t="str">
        <f>IF($E968 &lt;&gt; "", IF(E968 = 0, "", VLOOKUP(E968,'Cond Perturbation'!A:B,2,FALSE)),"")</f>
        <v/>
      </c>
      <c r="J968" s="28"/>
      <c r="K968" s="29" t="str">
        <f>IF($B968 &lt;&gt; "", IF(C968="Oui",IF(H968=1,IF(E968=0,Résultat!G$8,IF(J968="No",Résultat!$G$8,Résultat!$G$7)),IF(H968=2,IF(E968=0,Résultat!G$9,IF(J968="No",Résultat!$G$9,Résultat!$G$7)),Résultat!$G$7)),IF(C968 = "Totale", IF(H968=1,IF(E968=0,Résultat!G$8,IF(J968="No",Résultat!$G$9,Résultat!$G$7)),IF(H968=2,IF(E968=0,Résultat!G$9,IF(J968="No",Résultat!$G$9,Résultat!$G$7)),Résultat!$G$7)),Résultat!$G$7)), "")</f>
        <v/>
      </c>
    </row>
    <row r="969" spans="1:11" ht="20.100000000000001" customHeight="1">
      <c r="A969" s="26"/>
      <c r="B969" s="27"/>
      <c r="C969" s="11" t="str">
        <f>IF($B969 &lt;&gt; "",VLOOKUP(MID(B969,3,5),'Recyclabilité Prod Matx'!C:F,2,FALSE), "")</f>
        <v/>
      </c>
      <c r="D969" s="11" t="str">
        <f>IF($B969 &lt;&gt; "",VLOOKUP(MID(B969,3,5),'Recyclabilité Prod Matx'!C:F,3,FALSE),"")</f>
        <v/>
      </c>
      <c r="E969" s="11" t="str">
        <f>IF($B969 &lt;&gt; "",VLOOKUP(MID(B969,3,5),'Recyclabilité Prod Matx'!C:F,4,FALSE), "")</f>
        <v/>
      </c>
      <c r="F969" s="12" t="str">
        <f>IF($B969 &lt;&gt; "", IF(C969="Totale","",IF(D969 = 0, "", VLOOKUP(D969,'Cond Compo'!A:B,2,FALSE))),"")</f>
        <v/>
      </c>
      <c r="G969" s="28"/>
      <c r="H969" s="11" t="str">
        <f xml:space="preserve"> IF(C969="Totale",2,IF($G969 &lt;&gt; "", IF(D969 = "E",MATCH(G969, 'Cond Compo'!D$16:D$18, 0), MATCH(G969, 'Cond Compo'!C$16:C$19, 0)), ""))</f>
        <v/>
      </c>
      <c r="I969" s="12" t="str">
        <f>IF($E969 &lt;&gt; "", IF(E969 = 0, "", VLOOKUP(E969,'Cond Perturbation'!A:B,2,FALSE)),"")</f>
        <v/>
      </c>
      <c r="J969" s="28"/>
      <c r="K969" s="29" t="str">
        <f>IF($B969 &lt;&gt; "", IF(C969="Oui",IF(H969=1,IF(E969=0,Résultat!G$8,IF(J969="No",Résultat!$G$8,Résultat!$G$7)),IF(H969=2,IF(E969=0,Résultat!G$9,IF(J969="No",Résultat!$G$9,Résultat!$G$7)),Résultat!$G$7)),IF(C969 = "Totale", IF(H969=1,IF(E969=0,Résultat!G$8,IF(J969="No",Résultat!$G$9,Résultat!$G$7)),IF(H969=2,IF(E969=0,Résultat!G$9,IF(J969="No",Résultat!$G$9,Résultat!$G$7)),Résultat!$G$7)),Résultat!$G$7)), "")</f>
        <v/>
      </c>
    </row>
    <row r="970" spans="1:11" ht="20.100000000000001" customHeight="1">
      <c r="A970" s="26"/>
      <c r="B970" s="27"/>
      <c r="C970" s="11" t="str">
        <f>IF($B970 &lt;&gt; "",VLOOKUP(MID(B970,3,5),'Recyclabilité Prod Matx'!C:F,2,FALSE), "")</f>
        <v/>
      </c>
      <c r="D970" s="11" t="str">
        <f>IF($B970 &lt;&gt; "",VLOOKUP(MID(B970,3,5),'Recyclabilité Prod Matx'!C:F,3,FALSE),"")</f>
        <v/>
      </c>
      <c r="E970" s="11" t="str">
        <f>IF($B970 &lt;&gt; "",VLOOKUP(MID(B970,3,5),'Recyclabilité Prod Matx'!C:F,4,FALSE), "")</f>
        <v/>
      </c>
      <c r="F970" s="12" t="str">
        <f>IF($B970 &lt;&gt; "", IF(C970="Totale","",IF(D970 = 0, "", VLOOKUP(D970,'Cond Compo'!A:B,2,FALSE))),"")</f>
        <v/>
      </c>
      <c r="G970" s="28"/>
      <c r="H970" s="11" t="str">
        <f xml:space="preserve"> IF(C970="Totale",2,IF($G970 &lt;&gt; "", IF(D970 = "E",MATCH(G970, 'Cond Compo'!D$16:D$18, 0), MATCH(G970, 'Cond Compo'!C$16:C$19, 0)), ""))</f>
        <v/>
      </c>
      <c r="I970" s="12" t="str">
        <f>IF($E970 &lt;&gt; "", IF(E970 = 0, "", VLOOKUP(E970,'Cond Perturbation'!A:B,2,FALSE)),"")</f>
        <v/>
      </c>
      <c r="J970" s="28"/>
      <c r="K970" s="29" t="str">
        <f>IF($B970 &lt;&gt; "", IF(C970="Oui",IF(H970=1,IF(E970=0,Résultat!G$8,IF(J970="No",Résultat!$G$8,Résultat!$G$7)),IF(H970=2,IF(E970=0,Résultat!G$9,IF(J970="No",Résultat!$G$9,Résultat!$G$7)),Résultat!$G$7)),IF(C970 = "Totale", IF(H970=1,IF(E970=0,Résultat!G$8,IF(J970="No",Résultat!$G$9,Résultat!$G$7)),IF(H970=2,IF(E970=0,Résultat!G$9,IF(J970="No",Résultat!$G$9,Résultat!$G$7)),Résultat!$G$7)),Résultat!$G$7)), "")</f>
        <v/>
      </c>
    </row>
    <row r="971" spans="1:11" ht="20.100000000000001" customHeight="1">
      <c r="A971" s="26"/>
      <c r="B971" s="27"/>
      <c r="C971" s="11" t="str">
        <f>IF($B971 &lt;&gt; "",VLOOKUP(MID(B971,3,5),'Recyclabilité Prod Matx'!C:F,2,FALSE), "")</f>
        <v/>
      </c>
      <c r="D971" s="11" t="str">
        <f>IF($B971 &lt;&gt; "",VLOOKUP(MID(B971,3,5),'Recyclabilité Prod Matx'!C:F,3,FALSE),"")</f>
        <v/>
      </c>
      <c r="E971" s="11" t="str">
        <f>IF($B971 &lt;&gt; "",VLOOKUP(MID(B971,3,5),'Recyclabilité Prod Matx'!C:F,4,FALSE), "")</f>
        <v/>
      </c>
      <c r="F971" s="12" t="str">
        <f>IF($B971 &lt;&gt; "", IF(C971="Totale","",IF(D971 = 0, "", VLOOKUP(D971,'Cond Compo'!A:B,2,FALSE))),"")</f>
        <v/>
      </c>
      <c r="G971" s="28"/>
      <c r="H971" s="11" t="str">
        <f xml:space="preserve"> IF(C971="Totale",2,IF($G971 &lt;&gt; "", IF(D971 = "E",MATCH(G971, 'Cond Compo'!D$16:D$18, 0), MATCH(G971, 'Cond Compo'!C$16:C$19, 0)), ""))</f>
        <v/>
      </c>
      <c r="I971" s="12" t="str">
        <f>IF($E971 &lt;&gt; "", IF(E971 = 0, "", VLOOKUP(E971,'Cond Perturbation'!A:B,2,FALSE)),"")</f>
        <v/>
      </c>
      <c r="J971" s="28"/>
      <c r="K971" s="29" t="str">
        <f>IF($B971 &lt;&gt; "", IF(C971="Oui",IF(H971=1,IF(E971=0,Résultat!G$8,IF(J971="No",Résultat!$G$8,Résultat!$G$7)),IF(H971=2,IF(E971=0,Résultat!G$9,IF(J971="No",Résultat!$G$9,Résultat!$G$7)),Résultat!$G$7)),IF(C971 = "Totale", IF(H971=1,IF(E971=0,Résultat!G$8,IF(J971="No",Résultat!$G$9,Résultat!$G$7)),IF(H971=2,IF(E971=0,Résultat!G$9,IF(J971="No",Résultat!$G$9,Résultat!$G$7)),Résultat!$G$7)),Résultat!$G$7)), "")</f>
        <v/>
      </c>
    </row>
    <row r="972" spans="1:11" ht="20.100000000000001" customHeight="1">
      <c r="A972" s="26"/>
      <c r="B972" s="27"/>
      <c r="C972" s="11" t="str">
        <f>IF($B972 &lt;&gt; "",VLOOKUP(MID(B972,3,5),'Recyclabilité Prod Matx'!C:F,2,FALSE), "")</f>
        <v/>
      </c>
      <c r="D972" s="11" t="str">
        <f>IF($B972 &lt;&gt; "",VLOOKUP(MID(B972,3,5),'Recyclabilité Prod Matx'!C:F,3,FALSE),"")</f>
        <v/>
      </c>
      <c r="E972" s="11" t="str">
        <f>IF($B972 &lt;&gt; "",VLOOKUP(MID(B972,3,5),'Recyclabilité Prod Matx'!C:F,4,FALSE), "")</f>
        <v/>
      </c>
      <c r="F972" s="12" t="str">
        <f>IF($B972 &lt;&gt; "", IF(C972="Totale","",IF(D972 = 0, "", VLOOKUP(D972,'Cond Compo'!A:B,2,FALSE))),"")</f>
        <v/>
      </c>
      <c r="G972" s="28"/>
      <c r="H972" s="11" t="str">
        <f xml:space="preserve"> IF(C972="Totale",2,IF($G972 &lt;&gt; "", IF(D972 = "E",MATCH(G972, 'Cond Compo'!D$16:D$18, 0), MATCH(G972, 'Cond Compo'!C$16:C$19, 0)), ""))</f>
        <v/>
      </c>
      <c r="I972" s="12" t="str">
        <f>IF($E972 &lt;&gt; "", IF(E972 = 0, "", VLOOKUP(E972,'Cond Perturbation'!A:B,2,FALSE)),"")</f>
        <v/>
      </c>
      <c r="J972" s="28"/>
      <c r="K972" s="29" t="str">
        <f>IF($B972 &lt;&gt; "", IF(C972="Oui",IF(H972=1,IF(E972=0,Résultat!G$8,IF(J972="No",Résultat!$G$8,Résultat!$G$7)),IF(H972=2,IF(E972=0,Résultat!G$9,IF(J972="No",Résultat!$G$9,Résultat!$G$7)),Résultat!$G$7)),IF(C972 = "Totale", IF(H972=1,IF(E972=0,Résultat!G$8,IF(J972="No",Résultat!$G$9,Résultat!$G$7)),IF(H972=2,IF(E972=0,Résultat!G$9,IF(J972="No",Résultat!$G$9,Résultat!$G$7)),Résultat!$G$7)),Résultat!$G$7)), "")</f>
        <v/>
      </c>
    </row>
    <row r="973" spans="1:11" ht="20.100000000000001" customHeight="1">
      <c r="A973" s="26"/>
      <c r="B973" s="27"/>
      <c r="C973" s="11" t="str">
        <f>IF($B973 &lt;&gt; "",VLOOKUP(MID(B973,3,5),'Recyclabilité Prod Matx'!C:F,2,FALSE), "")</f>
        <v/>
      </c>
      <c r="D973" s="11" t="str">
        <f>IF($B973 &lt;&gt; "",VLOOKUP(MID(B973,3,5),'Recyclabilité Prod Matx'!C:F,3,FALSE),"")</f>
        <v/>
      </c>
      <c r="E973" s="11" t="str">
        <f>IF($B973 &lt;&gt; "",VLOOKUP(MID(B973,3,5),'Recyclabilité Prod Matx'!C:F,4,FALSE), "")</f>
        <v/>
      </c>
      <c r="F973" s="12" t="str">
        <f>IF($B973 &lt;&gt; "", IF(C973="Totale","",IF(D973 = 0, "", VLOOKUP(D973,'Cond Compo'!A:B,2,FALSE))),"")</f>
        <v/>
      </c>
      <c r="G973" s="28"/>
      <c r="H973" s="11" t="str">
        <f xml:space="preserve"> IF(C973="Totale",2,IF($G973 &lt;&gt; "", IF(D973 = "E",MATCH(G973, 'Cond Compo'!D$16:D$18, 0), MATCH(G973, 'Cond Compo'!C$16:C$19, 0)), ""))</f>
        <v/>
      </c>
      <c r="I973" s="12" t="str">
        <f>IF($E973 &lt;&gt; "", IF(E973 = 0, "", VLOOKUP(E973,'Cond Perturbation'!A:B,2,FALSE)),"")</f>
        <v/>
      </c>
      <c r="J973" s="28"/>
      <c r="K973" s="29" t="str">
        <f>IF($B973 &lt;&gt; "", IF(C973="Oui",IF(H973=1,IF(E973=0,Résultat!G$8,IF(J973="No",Résultat!$G$8,Résultat!$G$7)),IF(H973=2,IF(E973=0,Résultat!G$9,IF(J973="No",Résultat!$G$9,Résultat!$G$7)),Résultat!$G$7)),IF(C973 = "Totale", IF(H973=1,IF(E973=0,Résultat!G$8,IF(J973="No",Résultat!$G$9,Résultat!$G$7)),IF(H973=2,IF(E973=0,Résultat!G$9,IF(J973="No",Résultat!$G$9,Résultat!$G$7)),Résultat!$G$7)),Résultat!$G$7)), "")</f>
        <v/>
      </c>
    </row>
    <row r="974" spans="1:11" ht="20.100000000000001" customHeight="1">
      <c r="A974" s="26"/>
      <c r="B974" s="27"/>
      <c r="C974" s="11" t="str">
        <f>IF($B974 &lt;&gt; "",VLOOKUP(MID(B974,3,5),'Recyclabilité Prod Matx'!C:F,2,FALSE), "")</f>
        <v/>
      </c>
      <c r="D974" s="11" t="str">
        <f>IF($B974 &lt;&gt; "",VLOOKUP(MID(B974,3,5),'Recyclabilité Prod Matx'!C:F,3,FALSE),"")</f>
        <v/>
      </c>
      <c r="E974" s="11" t="str">
        <f>IF($B974 &lt;&gt; "",VLOOKUP(MID(B974,3,5),'Recyclabilité Prod Matx'!C:F,4,FALSE), "")</f>
        <v/>
      </c>
      <c r="F974" s="12" t="str">
        <f>IF($B974 &lt;&gt; "", IF(C974="Totale","",IF(D974 = 0, "", VLOOKUP(D974,'Cond Compo'!A:B,2,FALSE))),"")</f>
        <v/>
      </c>
      <c r="G974" s="28"/>
      <c r="H974" s="11" t="str">
        <f xml:space="preserve"> IF(C974="Totale",2,IF($G974 &lt;&gt; "", IF(D974 = "E",MATCH(G974, 'Cond Compo'!D$16:D$18, 0), MATCH(G974, 'Cond Compo'!C$16:C$19, 0)), ""))</f>
        <v/>
      </c>
      <c r="I974" s="12" t="str">
        <f>IF($E974 &lt;&gt; "", IF(E974 = 0, "", VLOOKUP(E974,'Cond Perturbation'!A:B,2,FALSE)),"")</f>
        <v/>
      </c>
      <c r="J974" s="28"/>
      <c r="K974" s="29" t="str">
        <f>IF($B974 &lt;&gt; "", IF(C974="Oui",IF(H974=1,IF(E974=0,Résultat!G$8,IF(J974="No",Résultat!$G$8,Résultat!$G$7)),IF(H974=2,IF(E974=0,Résultat!G$9,IF(J974="No",Résultat!$G$9,Résultat!$G$7)),Résultat!$G$7)),IF(C974 = "Totale", IF(H974=1,IF(E974=0,Résultat!G$8,IF(J974="No",Résultat!$G$9,Résultat!$G$7)),IF(H974=2,IF(E974=0,Résultat!G$9,IF(J974="No",Résultat!$G$9,Résultat!$G$7)),Résultat!$G$7)),Résultat!$G$7)), "")</f>
        <v/>
      </c>
    </row>
    <row r="975" spans="1:11" ht="20.100000000000001" customHeight="1">
      <c r="A975" s="26"/>
      <c r="B975" s="27"/>
      <c r="C975" s="11" t="str">
        <f>IF($B975 &lt;&gt; "",VLOOKUP(MID(B975,3,5),'Recyclabilité Prod Matx'!C:F,2,FALSE), "")</f>
        <v/>
      </c>
      <c r="D975" s="11" t="str">
        <f>IF($B975 &lt;&gt; "",VLOOKUP(MID(B975,3,5),'Recyclabilité Prod Matx'!C:F,3,FALSE),"")</f>
        <v/>
      </c>
      <c r="E975" s="11" t="str">
        <f>IF($B975 &lt;&gt; "",VLOOKUP(MID(B975,3,5),'Recyclabilité Prod Matx'!C:F,4,FALSE), "")</f>
        <v/>
      </c>
      <c r="F975" s="12" t="str">
        <f>IF($B975 &lt;&gt; "", IF(C975="Totale","",IF(D975 = 0, "", VLOOKUP(D975,'Cond Compo'!A:B,2,FALSE))),"")</f>
        <v/>
      </c>
      <c r="G975" s="28"/>
      <c r="H975" s="11" t="str">
        <f xml:space="preserve"> IF(C975="Totale",2,IF($G975 &lt;&gt; "", IF(D975 = "E",MATCH(G975, 'Cond Compo'!D$16:D$18, 0), MATCH(G975, 'Cond Compo'!C$16:C$19, 0)), ""))</f>
        <v/>
      </c>
      <c r="I975" s="12" t="str">
        <f>IF($E975 &lt;&gt; "", IF(E975 = 0, "", VLOOKUP(E975,'Cond Perturbation'!A:B,2,FALSE)),"")</f>
        <v/>
      </c>
      <c r="J975" s="28"/>
      <c r="K975" s="29" t="str">
        <f>IF($B975 &lt;&gt; "", IF(C975="Oui",IF(H975=1,IF(E975=0,Résultat!G$8,IF(J975="No",Résultat!$G$8,Résultat!$G$7)),IF(H975=2,IF(E975=0,Résultat!G$9,IF(J975="No",Résultat!$G$9,Résultat!$G$7)),Résultat!$G$7)),IF(C975 = "Totale", IF(H975=1,IF(E975=0,Résultat!G$8,IF(J975="No",Résultat!$G$9,Résultat!$G$7)),IF(H975=2,IF(E975=0,Résultat!G$9,IF(J975="No",Résultat!$G$9,Résultat!$G$7)),Résultat!$G$7)),Résultat!$G$7)), "")</f>
        <v/>
      </c>
    </row>
    <row r="976" spans="1:11" ht="20.100000000000001" customHeight="1">
      <c r="A976" s="26"/>
      <c r="B976" s="27"/>
      <c r="C976" s="11" t="str">
        <f>IF($B976 &lt;&gt; "",VLOOKUP(MID(B976,3,5),'Recyclabilité Prod Matx'!C:F,2,FALSE), "")</f>
        <v/>
      </c>
      <c r="D976" s="11" t="str">
        <f>IF($B976 &lt;&gt; "",VLOOKUP(MID(B976,3,5),'Recyclabilité Prod Matx'!C:F,3,FALSE),"")</f>
        <v/>
      </c>
      <c r="E976" s="11" t="str">
        <f>IF($B976 &lt;&gt; "",VLOOKUP(MID(B976,3,5),'Recyclabilité Prod Matx'!C:F,4,FALSE), "")</f>
        <v/>
      </c>
      <c r="F976" s="12" t="str">
        <f>IF($B976 &lt;&gt; "", IF(C976="Totale","",IF(D976 = 0, "", VLOOKUP(D976,'Cond Compo'!A:B,2,FALSE))),"")</f>
        <v/>
      </c>
      <c r="G976" s="28"/>
      <c r="H976" s="11" t="str">
        <f xml:space="preserve"> IF(C976="Totale",2,IF($G976 &lt;&gt; "", IF(D976 = "E",MATCH(G976, 'Cond Compo'!D$16:D$18, 0), MATCH(G976, 'Cond Compo'!C$16:C$19, 0)), ""))</f>
        <v/>
      </c>
      <c r="I976" s="12" t="str">
        <f>IF($E976 &lt;&gt; "", IF(E976 = 0, "", VLOOKUP(E976,'Cond Perturbation'!A:B,2,FALSE)),"")</f>
        <v/>
      </c>
      <c r="J976" s="28"/>
      <c r="K976" s="29" t="str">
        <f>IF($B976 &lt;&gt; "", IF(C976="Oui",IF(H976=1,IF(E976=0,Résultat!G$8,IF(J976="No",Résultat!$G$8,Résultat!$G$7)),IF(H976=2,IF(E976=0,Résultat!G$9,IF(J976="No",Résultat!$G$9,Résultat!$G$7)),Résultat!$G$7)),IF(C976 = "Totale", IF(H976=1,IF(E976=0,Résultat!G$8,IF(J976="No",Résultat!$G$9,Résultat!$G$7)),IF(H976=2,IF(E976=0,Résultat!G$9,IF(J976="No",Résultat!$G$9,Résultat!$G$7)),Résultat!$G$7)),Résultat!$G$7)), "")</f>
        <v/>
      </c>
    </row>
    <row r="977" spans="1:11" ht="20.100000000000001" customHeight="1">
      <c r="A977" s="26"/>
      <c r="B977" s="27"/>
      <c r="C977" s="11" t="str">
        <f>IF($B977 &lt;&gt; "",VLOOKUP(MID(B977,3,5),'Recyclabilité Prod Matx'!C:F,2,FALSE), "")</f>
        <v/>
      </c>
      <c r="D977" s="11" t="str">
        <f>IF($B977 &lt;&gt; "",VLOOKUP(MID(B977,3,5),'Recyclabilité Prod Matx'!C:F,3,FALSE),"")</f>
        <v/>
      </c>
      <c r="E977" s="11" t="str">
        <f>IF($B977 &lt;&gt; "",VLOOKUP(MID(B977,3,5),'Recyclabilité Prod Matx'!C:F,4,FALSE), "")</f>
        <v/>
      </c>
      <c r="F977" s="12" t="str">
        <f>IF($B977 &lt;&gt; "", IF(C977="Totale","",IF(D977 = 0, "", VLOOKUP(D977,'Cond Compo'!A:B,2,FALSE))),"")</f>
        <v/>
      </c>
      <c r="G977" s="28"/>
      <c r="H977" s="11" t="str">
        <f xml:space="preserve"> IF(C977="Totale",2,IF($G977 &lt;&gt; "", IF(D977 = "E",MATCH(G977, 'Cond Compo'!D$16:D$18, 0), MATCH(G977, 'Cond Compo'!C$16:C$19, 0)), ""))</f>
        <v/>
      </c>
      <c r="I977" s="12" t="str">
        <f>IF($E977 &lt;&gt; "", IF(E977 = 0, "", VLOOKUP(E977,'Cond Perturbation'!A:B,2,FALSE)),"")</f>
        <v/>
      </c>
      <c r="J977" s="28"/>
      <c r="K977" s="29" t="str">
        <f>IF($B977 &lt;&gt; "", IF(C977="Oui",IF(H977=1,IF(E977=0,Résultat!G$8,IF(J977="No",Résultat!$G$8,Résultat!$G$7)),IF(H977=2,IF(E977=0,Résultat!G$9,IF(J977="No",Résultat!$G$9,Résultat!$G$7)),Résultat!$G$7)),IF(C977 = "Totale", IF(H977=1,IF(E977=0,Résultat!G$8,IF(J977="No",Résultat!$G$9,Résultat!$G$7)),IF(H977=2,IF(E977=0,Résultat!G$9,IF(J977="No",Résultat!$G$9,Résultat!$G$7)),Résultat!$G$7)),Résultat!$G$7)), "")</f>
        <v/>
      </c>
    </row>
    <row r="978" spans="1:11" ht="20.100000000000001" customHeight="1">
      <c r="A978" s="26"/>
      <c r="B978" s="27"/>
      <c r="C978" s="11" t="str">
        <f>IF($B978 &lt;&gt; "",VLOOKUP(MID(B978,3,5),'Recyclabilité Prod Matx'!C:F,2,FALSE), "")</f>
        <v/>
      </c>
      <c r="D978" s="11" t="str">
        <f>IF($B978 &lt;&gt; "",VLOOKUP(MID(B978,3,5),'Recyclabilité Prod Matx'!C:F,3,FALSE),"")</f>
        <v/>
      </c>
      <c r="E978" s="11" t="str">
        <f>IF($B978 &lt;&gt; "",VLOOKUP(MID(B978,3,5),'Recyclabilité Prod Matx'!C:F,4,FALSE), "")</f>
        <v/>
      </c>
      <c r="F978" s="12" t="str">
        <f>IF($B978 &lt;&gt; "", IF(C978="Totale","",IF(D978 = 0, "", VLOOKUP(D978,'Cond Compo'!A:B,2,FALSE))),"")</f>
        <v/>
      </c>
      <c r="G978" s="28"/>
      <c r="H978" s="11" t="str">
        <f xml:space="preserve"> IF(C978="Totale",2,IF($G978 &lt;&gt; "", IF(D978 = "E",MATCH(G978, 'Cond Compo'!D$16:D$18, 0), MATCH(G978, 'Cond Compo'!C$16:C$19, 0)), ""))</f>
        <v/>
      </c>
      <c r="I978" s="12" t="str">
        <f>IF($E978 &lt;&gt; "", IF(E978 = 0, "", VLOOKUP(E978,'Cond Perturbation'!A:B,2,FALSE)),"")</f>
        <v/>
      </c>
      <c r="J978" s="28"/>
      <c r="K978" s="29" t="str">
        <f>IF($B978 &lt;&gt; "", IF(C978="Oui",IF(H978=1,IF(E978=0,Résultat!G$8,IF(J978="No",Résultat!$G$8,Résultat!$G$7)),IF(H978=2,IF(E978=0,Résultat!G$9,IF(J978="No",Résultat!$G$9,Résultat!$G$7)),Résultat!$G$7)),IF(C978 = "Totale", IF(H978=1,IF(E978=0,Résultat!G$8,IF(J978="No",Résultat!$G$9,Résultat!$G$7)),IF(H978=2,IF(E978=0,Résultat!G$9,IF(J978="No",Résultat!$G$9,Résultat!$G$7)),Résultat!$G$7)),Résultat!$G$7)), "")</f>
        <v/>
      </c>
    </row>
    <row r="979" spans="1:11" ht="20.100000000000001" customHeight="1">
      <c r="A979" s="26"/>
      <c r="B979" s="27"/>
      <c r="C979" s="11" t="str">
        <f>IF($B979 &lt;&gt; "",VLOOKUP(MID(B979,3,5),'Recyclabilité Prod Matx'!C:F,2,FALSE), "")</f>
        <v/>
      </c>
      <c r="D979" s="11" t="str">
        <f>IF($B979 &lt;&gt; "",VLOOKUP(MID(B979,3,5),'Recyclabilité Prod Matx'!C:F,3,FALSE),"")</f>
        <v/>
      </c>
      <c r="E979" s="11" t="str">
        <f>IF($B979 &lt;&gt; "",VLOOKUP(MID(B979,3,5),'Recyclabilité Prod Matx'!C:F,4,FALSE), "")</f>
        <v/>
      </c>
      <c r="F979" s="12" t="str">
        <f>IF($B979 &lt;&gt; "", IF(C979="Totale","",IF(D979 = 0, "", VLOOKUP(D979,'Cond Compo'!A:B,2,FALSE))),"")</f>
        <v/>
      </c>
      <c r="G979" s="28"/>
      <c r="H979" s="11" t="str">
        <f xml:space="preserve"> IF(C979="Totale",2,IF($G979 &lt;&gt; "", IF(D979 = "E",MATCH(G979, 'Cond Compo'!D$16:D$18, 0), MATCH(G979, 'Cond Compo'!C$16:C$19, 0)), ""))</f>
        <v/>
      </c>
      <c r="I979" s="12" t="str">
        <f>IF($E979 &lt;&gt; "", IF(E979 = 0, "", VLOOKUP(E979,'Cond Perturbation'!A:B,2,FALSE)),"")</f>
        <v/>
      </c>
      <c r="J979" s="28"/>
      <c r="K979" s="29" t="str">
        <f>IF($B979 &lt;&gt; "", IF(C979="Oui",IF(H979=1,IF(E979=0,Résultat!G$8,IF(J979="No",Résultat!$G$8,Résultat!$G$7)),IF(H979=2,IF(E979=0,Résultat!G$9,IF(J979="No",Résultat!$G$9,Résultat!$G$7)),Résultat!$G$7)),IF(C979 = "Totale", IF(H979=1,IF(E979=0,Résultat!G$8,IF(J979="No",Résultat!$G$9,Résultat!$G$7)),IF(H979=2,IF(E979=0,Résultat!G$9,IF(J979="No",Résultat!$G$9,Résultat!$G$7)),Résultat!$G$7)),Résultat!$G$7)), "")</f>
        <v/>
      </c>
    </row>
    <row r="980" spans="1:11" ht="20.100000000000001" customHeight="1">
      <c r="A980" s="26"/>
      <c r="B980" s="27"/>
      <c r="C980" s="11" t="str">
        <f>IF($B980 &lt;&gt; "",VLOOKUP(MID(B980,3,5),'Recyclabilité Prod Matx'!C:F,2,FALSE), "")</f>
        <v/>
      </c>
      <c r="D980" s="11" t="str">
        <f>IF($B980 &lt;&gt; "",VLOOKUP(MID(B980,3,5),'Recyclabilité Prod Matx'!C:F,3,FALSE),"")</f>
        <v/>
      </c>
      <c r="E980" s="11" t="str">
        <f>IF($B980 &lt;&gt; "",VLOOKUP(MID(B980,3,5),'Recyclabilité Prod Matx'!C:F,4,FALSE), "")</f>
        <v/>
      </c>
      <c r="F980" s="12" t="str">
        <f>IF($B980 &lt;&gt; "", IF(C980="Totale","",IF(D980 = 0, "", VLOOKUP(D980,'Cond Compo'!A:B,2,FALSE))),"")</f>
        <v/>
      </c>
      <c r="G980" s="28"/>
      <c r="H980" s="11" t="str">
        <f xml:space="preserve"> IF(C980="Totale",2,IF($G980 &lt;&gt; "", IF(D980 = "E",MATCH(G980, 'Cond Compo'!D$16:D$18, 0), MATCH(G980, 'Cond Compo'!C$16:C$19, 0)), ""))</f>
        <v/>
      </c>
      <c r="I980" s="12" t="str">
        <f>IF($E980 &lt;&gt; "", IF(E980 = 0, "", VLOOKUP(E980,'Cond Perturbation'!A:B,2,FALSE)),"")</f>
        <v/>
      </c>
      <c r="J980" s="28"/>
      <c r="K980" s="29" t="str">
        <f>IF($B980 &lt;&gt; "", IF(C980="Oui",IF(H980=1,IF(E980=0,Résultat!G$8,IF(J980="No",Résultat!$G$8,Résultat!$G$7)),IF(H980=2,IF(E980=0,Résultat!G$9,IF(J980="No",Résultat!$G$9,Résultat!$G$7)),Résultat!$G$7)),IF(C980 = "Totale", IF(H980=1,IF(E980=0,Résultat!G$8,IF(J980="No",Résultat!$G$9,Résultat!$G$7)),IF(H980=2,IF(E980=0,Résultat!G$9,IF(J980="No",Résultat!$G$9,Résultat!$G$7)),Résultat!$G$7)),Résultat!$G$7)), "")</f>
        <v/>
      </c>
    </row>
    <row r="981" spans="1:11" ht="20.100000000000001" customHeight="1">
      <c r="A981" s="26"/>
      <c r="B981" s="27"/>
      <c r="C981" s="11" t="str">
        <f>IF($B981 &lt;&gt; "",VLOOKUP(MID(B981,3,5),'Recyclabilité Prod Matx'!C:F,2,FALSE), "")</f>
        <v/>
      </c>
      <c r="D981" s="11" t="str">
        <f>IF($B981 &lt;&gt; "",VLOOKUP(MID(B981,3,5),'Recyclabilité Prod Matx'!C:F,3,FALSE),"")</f>
        <v/>
      </c>
      <c r="E981" s="11" t="str">
        <f>IF($B981 &lt;&gt; "",VLOOKUP(MID(B981,3,5),'Recyclabilité Prod Matx'!C:F,4,FALSE), "")</f>
        <v/>
      </c>
      <c r="F981" s="12" t="str">
        <f>IF($B981 &lt;&gt; "", IF(C981="Totale","",IF(D981 = 0, "", VLOOKUP(D981,'Cond Compo'!A:B,2,FALSE))),"")</f>
        <v/>
      </c>
      <c r="G981" s="28"/>
      <c r="H981" s="11" t="str">
        <f xml:space="preserve"> IF(C981="Totale",2,IF($G981 &lt;&gt; "", IF(D981 = "E",MATCH(G981, 'Cond Compo'!D$16:D$18, 0), MATCH(G981, 'Cond Compo'!C$16:C$19, 0)), ""))</f>
        <v/>
      </c>
      <c r="I981" s="12" t="str">
        <f>IF($E981 &lt;&gt; "", IF(E981 = 0, "", VLOOKUP(E981,'Cond Perturbation'!A:B,2,FALSE)),"")</f>
        <v/>
      </c>
      <c r="J981" s="28"/>
      <c r="K981" s="29" t="str">
        <f>IF($B981 &lt;&gt; "", IF(C981="Oui",IF(H981=1,IF(E981=0,Résultat!G$8,IF(J981="No",Résultat!$G$8,Résultat!$G$7)),IF(H981=2,IF(E981=0,Résultat!G$9,IF(J981="No",Résultat!$G$9,Résultat!$G$7)),Résultat!$G$7)),IF(C981 = "Totale", IF(H981=1,IF(E981=0,Résultat!G$8,IF(J981="No",Résultat!$G$9,Résultat!$G$7)),IF(H981=2,IF(E981=0,Résultat!G$9,IF(J981="No",Résultat!$G$9,Résultat!$G$7)),Résultat!$G$7)),Résultat!$G$7)), "")</f>
        <v/>
      </c>
    </row>
    <row r="982" spans="1:11" ht="20.100000000000001" customHeight="1">
      <c r="A982" s="26"/>
      <c r="B982" s="27"/>
      <c r="C982" s="11" t="str">
        <f>IF($B982 &lt;&gt; "",VLOOKUP(MID(B982,3,5),'Recyclabilité Prod Matx'!C:F,2,FALSE), "")</f>
        <v/>
      </c>
      <c r="D982" s="11" t="str">
        <f>IF($B982 &lt;&gt; "",VLOOKUP(MID(B982,3,5),'Recyclabilité Prod Matx'!C:F,3,FALSE),"")</f>
        <v/>
      </c>
      <c r="E982" s="11" t="str">
        <f>IF($B982 &lt;&gt; "",VLOOKUP(MID(B982,3,5),'Recyclabilité Prod Matx'!C:F,4,FALSE), "")</f>
        <v/>
      </c>
      <c r="F982" s="12" t="str">
        <f>IF($B982 &lt;&gt; "", IF(C982="Totale","",IF(D982 = 0, "", VLOOKUP(D982,'Cond Compo'!A:B,2,FALSE))),"")</f>
        <v/>
      </c>
      <c r="G982" s="28"/>
      <c r="H982" s="11" t="str">
        <f xml:space="preserve"> IF(C982="Totale",2,IF($G982 &lt;&gt; "", IF(D982 = "E",MATCH(G982, 'Cond Compo'!D$16:D$18, 0), MATCH(G982, 'Cond Compo'!C$16:C$19, 0)), ""))</f>
        <v/>
      </c>
      <c r="I982" s="12" t="str">
        <f>IF($E982 &lt;&gt; "", IF(E982 = 0, "", VLOOKUP(E982,'Cond Perturbation'!A:B,2,FALSE)),"")</f>
        <v/>
      </c>
      <c r="J982" s="28"/>
      <c r="K982" s="29" t="str">
        <f>IF($B982 &lt;&gt; "", IF(C982="Oui",IF(H982=1,IF(E982=0,Résultat!G$8,IF(J982="No",Résultat!$G$8,Résultat!$G$7)),IF(H982=2,IF(E982=0,Résultat!G$9,IF(J982="No",Résultat!$G$9,Résultat!$G$7)),Résultat!$G$7)),IF(C982 = "Totale", IF(H982=1,IF(E982=0,Résultat!G$8,IF(J982="No",Résultat!$G$9,Résultat!$G$7)),IF(H982=2,IF(E982=0,Résultat!G$9,IF(J982="No",Résultat!$G$9,Résultat!$G$7)),Résultat!$G$7)),Résultat!$G$7)), "")</f>
        <v/>
      </c>
    </row>
    <row r="983" spans="1:11" ht="20.100000000000001" customHeight="1">
      <c r="A983" s="26"/>
      <c r="B983" s="27"/>
      <c r="C983" s="11" t="str">
        <f>IF($B983 &lt;&gt; "",VLOOKUP(MID(B983,3,5),'Recyclabilité Prod Matx'!C:F,2,FALSE), "")</f>
        <v/>
      </c>
      <c r="D983" s="11" t="str">
        <f>IF($B983 &lt;&gt; "",VLOOKUP(MID(B983,3,5),'Recyclabilité Prod Matx'!C:F,3,FALSE),"")</f>
        <v/>
      </c>
      <c r="E983" s="11" t="str">
        <f>IF($B983 &lt;&gt; "",VLOOKUP(MID(B983,3,5),'Recyclabilité Prod Matx'!C:F,4,FALSE), "")</f>
        <v/>
      </c>
      <c r="F983" s="12" t="str">
        <f>IF($B983 &lt;&gt; "", IF(C983="Totale","",IF(D983 = 0, "", VLOOKUP(D983,'Cond Compo'!A:B,2,FALSE))),"")</f>
        <v/>
      </c>
      <c r="G983" s="28"/>
      <c r="H983" s="11" t="str">
        <f xml:space="preserve"> IF(C983="Totale",2,IF($G983 &lt;&gt; "", IF(D983 = "E",MATCH(G983, 'Cond Compo'!D$16:D$18, 0), MATCH(G983, 'Cond Compo'!C$16:C$19, 0)), ""))</f>
        <v/>
      </c>
      <c r="I983" s="12" t="str">
        <f>IF($E983 &lt;&gt; "", IF(E983 = 0, "", VLOOKUP(E983,'Cond Perturbation'!A:B,2,FALSE)),"")</f>
        <v/>
      </c>
      <c r="J983" s="28"/>
      <c r="K983" s="29" t="str">
        <f>IF($B983 &lt;&gt; "", IF(C983="Oui",IF(H983=1,IF(E983=0,Résultat!G$8,IF(J983="No",Résultat!$G$8,Résultat!$G$7)),IF(H983=2,IF(E983=0,Résultat!G$9,IF(J983="No",Résultat!$G$9,Résultat!$G$7)),Résultat!$G$7)),IF(C983 = "Totale", IF(H983=1,IF(E983=0,Résultat!G$8,IF(J983="No",Résultat!$G$9,Résultat!$G$7)),IF(H983=2,IF(E983=0,Résultat!G$9,IF(J983="No",Résultat!$G$9,Résultat!$G$7)),Résultat!$G$7)),Résultat!$G$7)), "")</f>
        <v/>
      </c>
    </row>
    <row r="984" spans="1:11" ht="20.100000000000001" customHeight="1">
      <c r="A984" s="26"/>
      <c r="B984" s="27"/>
      <c r="C984" s="11" t="str">
        <f>IF($B984 &lt;&gt; "",VLOOKUP(MID(B984,3,5),'Recyclabilité Prod Matx'!C:F,2,FALSE), "")</f>
        <v/>
      </c>
      <c r="D984" s="11" t="str">
        <f>IF($B984 &lt;&gt; "",VLOOKUP(MID(B984,3,5),'Recyclabilité Prod Matx'!C:F,3,FALSE),"")</f>
        <v/>
      </c>
      <c r="E984" s="11" t="str">
        <f>IF($B984 &lt;&gt; "",VLOOKUP(MID(B984,3,5),'Recyclabilité Prod Matx'!C:F,4,FALSE), "")</f>
        <v/>
      </c>
      <c r="F984" s="12" t="str">
        <f>IF($B984 &lt;&gt; "", IF(C984="Totale","",IF(D984 = 0, "", VLOOKUP(D984,'Cond Compo'!A:B,2,FALSE))),"")</f>
        <v/>
      </c>
      <c r="G984" s="28"/>
      <c r="H984" s="11" t="str">
        <f xml:space="preserve"> IF(C984="Totale",2,IF($G984 &lt;&gt; "", IF(D984 = "E",MATCH(G984, 'Cond Compo'!D$16:D$18, 0), MATCH(G984, 'Cond Compo'!C$16:C$19, 0)), ""))</f>
        <v/>
      </c>
      <c r="I984" s="12" t="str">
        <f>IF($E984 &lt;&gt; "", IF(E984 = 0, "", VLOOKUP(E984,'Cond Perturbation'!A:B,2,FALSE)),"")</f>
        <v/>
      </c>
      <c r="J984" s="28"/>
      <c r="K984" s="29" t="str">
        <f>IF($B984 &lt;&gt; "", IF(C984="Oui",IF(H984=1,IF(E984=0,Résultat!G$8,IF(J984="No",Résultat!$G$8,Résultat!$G$7)),IF(H984=2,IF(E984=0,Résultat!G$9,IF(J984="No",Résultat!$G$9,Résultat!$G$7)),Résultat!$G$7)),IF(C984 = "Totale", IF(H984=1,IF(E984=0,Résultat!G$8,IF(J984="No",Résultat!$G$9,Résultat!$G$7)),IF(H984=2,IF(E984=0,Résultat!G$9,IF(J984="No",Résultat!$G$9,Résultat!$G$7)),Résultat!$G$7)),Résultat!$G$7)), "")</f>
        <v/>
      </c>
    </row>
    <row r="985" spans="1:11" ht="20.100000000000001" customHeight="1">
      <c r="A985" s="26"/>
      <c r="B985" s="27"/>
      <c r="C985" s="11" t="str">
        <f>IF($B985 &lt;&gt; "",VLOOKUP(MID(B985,3,5),'Recyclabilité Prod Matx'!C:F,2,FALSE), "")</f>
        <v/>
      </c>
      <c r="D985" s="11" t="str">
        <f>IF($B985 &lt;&gt; "",VLOOKUP(MID(B985,3,5),'Recyclabilité Prod Matx'!C:F,3,FALSE),"")</f>
        <v/>
      </c>
      <c r="E985" s="11" t="str">
        <f>IF($B985 &lt;&gt; "",VLOOKUP(MID(B985,3,5),'Recyclabilité Prod Matx'!C:F,4,FALSE), "")</f>
        <v/>
      </c>
      <c r="F985" s="12" t="str">
        <f>IF($B985 &lt;&gt; "", IF(C985="Totale","",IF(D985 = 0, "", VLOOKUP(D985,'Cond Compo'!A:B,2,FALSE))),"")</f>
        <v/>
      </c>
      <c r="G985" s="28"/>
      <c r="H985" s="11" t="str">
        <f xml:space="preserve"> IF(C985="Totale",2,IF($G985 &lt;&gt; "", IF(D985 = "E",MATCH(G985, 'Cond Compo'!D$16:D$18, 0), MATCH(G985, 'Cond Compo'!C$16:C$19, 0)), ""))</f>
        <v/>
      </c>
      <c r="I985" s="12" t="str">
        <f>IF($E985 &lt;&gt; "", IF(E985 = 0, "", VLOOKUP(E985,'Cond Perturbation'!A:B,2,FALSE)),"")</f>
        <v/>
      </c>
      <c r="J985" s="28"/>
      <c r="K985" s="29" t="str">
        <f>IF($B985 &lt;&gt; "", IF(C985="Oui",IF(H985=1,IF(E985=0,Résultat!G$8,IF(J985="No",Résultat!$G$8,Résultat!$G$7)),IF(H985=2,IF(E985=0,Résultat!G$9,IF(J985="No",Résultat!$G$9,Résultat!$G$7)),Résultat!$G$7)),IF(C985 = "Totale", IF(H985=1,IF(E985=0,Résultat!G$8,IF(J985="No",Résultat!$G$9,Résultat!$G$7)),IF(H985=2,IF(E985=0,Résultat!G$9,IF(J985="No",Résultat!$G$9,Résultat!$G$7)),Résultat!$G$7)),Résultat!$G$7)), "")</f>
        <v/>
      </c>
    </row>
    <row r="986" spans="1:11" ht="20.100000000000001" customHeight="1">
      <c r="A986" s="26"/>
      <c r="B986" s="27"/>
      <c r="C986" s="11" t="str">
        <f>IF($B986 &lt;&gt; "",VLOOKUP(MID(B986,3,5),'Recyclabilité Prod Matx'!C:F,2,FALSE), "")</f>
        <v/>
      </c>
      <c r="D986" s="11" t="str">
        <f>IF($B986 &lt;&gt; "",VLOOKUP(MID(B986,3,5),'Recyclabilité Prod Matx'!C:F,3,FALSE),"")</f>
        <v/>
      </c>
      <c r="E986" s="11" t="str">
        <f>IF($B986 &lt;&gt; "",VLOOKUP(MID(B986,3,5),'Recyclabilité Prod Matx'!C:F,4,FALSE), "")</f>
        <v/>
      </c>
      <c r="F986" s="12" t="str">
        <f>IF($B986 &lt;&gt; "", IF(C986="Totale","",IF(D986 = 0, "", VLOOKUP(D986,'Cond Compo'!A:B,2,FALSE))),"")</f>
        <v/>
      </c>
      <c r="G986" s="28"/>
      <c r="H986" s="11" t="str">
        <f xml:space="preserve"> IF(C986="Totale",2,IF($G986 &lt;&gt; "", IF(D986 = "E",MATCH(G986, 'Cond Compo'!D$16:D$18, 0), MATCH(G986, 'Cond Compo'!C$16:C$19, 0)), ""))</f>
        <v/>
      </c>
      <c r="I986" s="12" t="str">
        <f>IF($E986 &lt;&gt; "", IF(E986 = 0, "", VLOOKUP(E986,'Cond Perturbation'!A:B,2,FALSE)),"")</f>
        <v/>
      </c>
      <c r="J986" s="28"/>
      <c r="K986" s="29" t="str">
        <f>IF($B986 &lt;&gt; "", IF(C986="Oui",IF(H986=1,IF(E986=0,Résultat!G$8,IF(J986="No",Résultat!$G$8,Résultat!$G$7)),IF(H986=2,IF(E986=0,Résultat!G$9,IF(J986="No",Résultat!$G$9,Résultat!$G$7)),Résultat!$G$7)),IF(C986 = "Totale", IF(H986=1,IF(E986=0,Résultat!G$8,IF(J986="No",Résultat!$G$9,Résultat!$G$7)),IF(H986=2,IF(E986=0,Résultat!G$9,IF(J986="No",Résultat!$G$9,Résultat!$G$7)),Résultat!$G$7)),Résultat!$G$7)), "")</f>
        <v/>
      </c>
    </row>
    <row r="987" spans="1:11" ht="20.100000000000001" customHeight="1">
      <c r="A987" s="26"/>
      <c r="B987" s="27"/>
      <c r="C987" s="11" t="str">
        <f>IF($B987 &lt;&gt; "",VLOOKUP(MID(B987,3,5),'Recyclabilité Prod Matx'!C:F,2,FALSE), "")</f>
        <v/>
      </c>
      <c r="D987" s="11" t="str">
        <f>IF($B987 &lt;&gt; "",VLOOKUP(MID(B987,3,5),'Recyclabilité Prod Matx'!C:F,3,FALSE),"")</f>
        <v/>
      </c>
      <c r="E987" s="11" t="str">
        <f>IF($B987 &lt;&gt; "",VLOOKUP(MID(B987,3,5),'Recyclabilité Prod Matx'!C:F,4,FALSE), "")</f>
        <v/>
      </c>
      <c r="F987" s="12" t="str">
        <f>IF($B987 &lt;&gt; "", IF(C987="Totale","",IF(D987 = 0, "", VLOOKUP(D987,'Cond Compo'!A:B,2,FALSE))),"")</f>
        <v/>
      </c>
      <c r="G987" s="28"/>
      <c r="H987" s="11" t="str">
        <f xml:space="preserve"> IF(C987="Totale",2,IF($G987 &lt;&gt; "", IF(D987 = "E",MATCH(G987, 'Cond Compo'!D$16:D$18, 0), MATCH(G987, 'Cond Compo'!C$16:C$19, 0)), ""))</f>
        <v/>
      </c>
      <c r="I987" s="12" t="str">
        <f>IF($E987 &lt;&gt; "", IF(E987 = 0, "", VLOOKUP(E987,'Cond Perturbation'!A:B,2,FALSE)),"")</f>
        <v/>
      </c>
      <c r="J987" s="28"/>
      <c r="K987" s="29" t="str">
        <f>IF($B987 &lt;&gt; "", IF(C987="Oui",IF(H987=1,IF(E987=0,Résultat!G$8,IF(J987="No",Résultat!$G$8,Résultat!$G$7)),IF(H987=2,IF(E987=0,Résultat!G$9,IF(J987="No",Résultat!$G$9,Résultat!$G$7)),Résultat!$G$7)),IF(C987 = "Totale", IF(H987=1,IF(E987=0,Résultat!G$8,IF(J987="No",Résultat!$G$9,Résultat!$G$7)),IF(H987=2,IF(E987=0,Résultat!G$9,IF(J987="No",Résultat!$G$9,Résultat!$G$7)),Résultat!$G$7)),Résultat!$G$7)), "")</f>
        <v/>
      </c>
    </row>
    <row r="988" spans="1:11" ht="20.100000000000001" customHeight="1">
      <c r="A988" s="26"/>
      <c r="B988" s="27"/>
      <c r="C988" s="11" t="str">
        <f>IF($B988 &lt;&gt; "",VLOOKUP(MID(B988,3,5),'Recyclabilité Prod Matx'!C:F,2,FALSE), "")</f>
        <v/>
      </c>
      <c r="D988" s="11" t="str">
        <f>IF($B988 &lt;&gt; "",VLOOKUP(MID(B988,3,5),'Recyclabilité Prod Matx'!C:F,3,FALSE),"")</f>
        <v/>
      </c>
      <c r="E988" s="11" t="str">
        <f>IF($B988 &lt;&gt; "",VLOOKUP(MID(B988,3,5),'Recyclabilité Prod Matx'!C:F,4,FALSE), "")</f>
        <v/>
      </c>
      <c r="F988" s="12" t="str">
        <f>IF($B988 &lt;&gt; "", IF(C988="Totale","",IF(D988 = 0, "", VLOOKUP(D988,'Cond Compo'!A:B,2,FALSE))),"")</f>
        <v/>
      </c>
      <c r="G988" s="28"/>
      <c r="H988" s="11" t="str">
        <f xml:space="preserve"> IF(C988="Totale",2,IF($G988 &lt;&gt; "", IF(D988 = "E",MATCH(G988, 'Cond Compo'!D$16:D$18, 0), MATCH(G988, 'Cond Compo'!C$16:C$19, 0)), ""))</f>
        <v/>
      </c>
      <c r="I988" s="12" t="str">
        <f>IF($E988 &lt;&gt; "", IF(E988 = 0, "", VLOOKUP(E988,'Cond Perturbation'!A:B,2,FALSE)),"")</f>
        <v/>
      </c>
      <c r="J988" s="28"/>
      <c r="K988" s="29" t="str">
        <f>IF($B988 &lt;&gt; "", IF(C988="Oui",IF(H988=1,IF(E988=0,Résultat!G$8,IF(J988="No",Résultat!$G$8,Résultat!$G$7)),IF(H988=2,IF(E988=0,Résultat!G$9,IF(J988="No",Résultat!$G$9,Résultat!$G$7)),Résultat!$G$7)),IF(C988 = "Totale", IF(H988=1,IF(E988=0,Résultat!G$8,IF(J988="No",Résultat!$G$9,Résultat!$G$7)),IF(H988=2,IF(E988=0,Résultat!G$9,IF(J988="No",Résultat!$G$9,Résultat!$G$7)),Résultat!$G$7)),Résultat!$G$7)), "")</f>
        <v/>
      </c>
    </row>
    <row r="989" spans="1:11" ht="20.100000000000001" customHeight="1">
      <c r="A989" s="26"/>
      <c r="B989" s="27"/>
      <c r="C989" s="11" t="str">
        <f>IF($B989 &lt;&gt; "",VLOOKUP(MID(B989,3,5),'Recyclabilité Prod Matx'!C:F,2,FALSE), "")</f>
        <v/>
      </c>
      <c r="D989" s="11" t="str">
        <f>IF($B989 &lt;&gt; "",VLOOKUP(MID(B989,3,5),'Recyclabilité Prod Matx'!C:F,3,FALSE),"")</f>
        <v/>
      </c>
      <c r="E989" s="11" t="str">
        <f>IF($B989 &lt;&gt; "",VLOOKUP(MID(B989,3,5),'Recyclabilité Prod Matx'!C:F,4,FALSE), "")</f>
        <v/>
      </c>
      <c r="F989" s="12" t="str">
        <f>IF($B989 &lt;&gt; "", IF(C989="Totale","",IF(D989 = 0, "", VLOOKUP(D989,'Cond Compo'!A:B,2,FALSE))),"")</f>
        <v/>
      </c>
      <c r="G989" s="28"/>
      <c r="H989" s="11" t="str">
        <f xml:space="preserve"> IF(C989="Totale",2,IF($G989 &lt;&gt; "", IF(D989 = "E",MATCH(G989, 'Cond Compo'!D$16:D$18, 0), MATCH(G989, 'Cond Compo'!C$16:C$19, 0)), ""))</f>
        <v/>
      </c>
      <c r="I989" s="12" t="str">
        <f>IF($E989 &lt;&gt; "", IF(E989 = 0, "", VLOOKUP(E989,'Cond Perturbation'!A:B,2,FALSE)),"")</f>
        <v/>
      </c>
      <c r="J989" s="28"/>
      <c r="K989" s="29" t="str">
        <f>IF($B989 &lt;&gt; "", IF(C989="Oui",IF(H989=1,IF(E989=0,Résultat!G$8,IF(J989="No",Résultat!$G$8,Résultat!$G$7)),IF(H989=2,IF(E989=0,Résultat!G$9,IF(J989="No",Résultat!$G$9,Résultat!$G$7)),Résultat!$G$7)),IF(C989 = "Totale", IF(H989=1,IF(E989=0,Résultat!G$8,IF(J989="No",Résultat!$G$9,Résultat!$G$7)),IF(H989=2,IF(E989=0,Résultat!G$9,IF(J989="No",Résultat!$G$9,Résultat!$G$7)),Résultat!$G$7)),Résultat!$G$7)), "")</f>
        <v/>
      </c>
    </row>
    <row r="990" spans="1:11" ht="20.100000000000001" customHeight="1">
      <c r="A990" s="26"/>
      <c r="B990" s="27"/>
      <c r="C990" s="11" t="str">
        <f>IF($B990 &lt;&gt; "",VLOOKUP(MID(B990,3,5),'Recyclabilité Prod Matx'!C:F,2,FALSE), "")</f>
        <v/>
      </c>
      <c r="D990" s="11" t="str">
        <f>IF($B990 &lt;&gt; "",VLOOKUP(MID(B990,3,5),'Recyclabilité Prod Matx'!C:F,3,FALSE),"")</f>
        <v/>
      </c>
      <c r="E990" s="11" t="str">
        <f>IF($B990 &lt;&gt; "",VLOOKUP(MID(B990,3,5),'Recyclabilité Prod Matx'!C:F,4,FALSE), "")</f>
        <v/>
      </c>
      <c r="F990" s="12" t="str">
        <f>IF($B990 &lt;&gt; "", IF(C990="Totale","",IF(D990 = 0, "", VLOOKUP(D990,'Cond Compo'!A:B,2,FALSE))),"")</f>
        <v/>
      </c>
      <c r="G990" s="28"/>
      <c r="H990" s="11" t="str">
        <f xml:space="preserve"> IF(C990="Totale",2,IF($G990 &lt;&gt; "", IF(D990 = "E",MATCH(G990, 'Cond Compo'!D$16:D$18, 0), MATCH(G990, 'Cond Compo'!C$16:C$19, 0)), ""))</f>
        <v/>
      </c>
      <c r="I990" s="12" t="str">
        <f>IF($E990 &lt;&gt; "", IF(E990 = 0, "", VLOOKUP(E990,'Cond Perturbation'!A:B,2,FALSE)),"")</f>
        <v/>
      </c>
      <c r="J990" s="28"/>
      <c r="K990" s="29" t="str">
        <f>IF($B990 &lt;&gt; "", IF(C990="Oui",IF(H990=1,IF(E990=0,Résultat!G$8,IF(J990="No",Résultat!$G$8,Résultat!$G$7)),IF(H990=2,IF(E990=0,Résultat!G$9,IF(J990="No",Résultat!$G$9,Résultat!$G$7)),Résultat!$G$7)),IF(C990 = "Totale", IF(H990=1,IF(E990=0,Résultat!G$8,IF(J990="No",Résultat!$G$9,Résultat!$G$7)),IF(H990=2,IF(E990=0,Résultat!G$9,IF(J990="No",Résultat!$G$9,Résultat!$G$7)),Résultat!$G$7)),Résultat!$G$7)), "")</f>
        <v/>
      </c>
    </row>
    <row r="991" spans="1:11" ht="20.100000000000001" customHeight="1">
      <c r="A991" s="26"/>
      <c r="B991" s="27"/>
      <c r="C991" s="11" t="str">
        <f>IF($B991 &lt;&gt; "",VLOOKUP(MID(B991,3,5),'Recyclabilité Prod Matx'!C:F,2,FALSE), "")</f>
        <v/>
      </c>
      <c r="D991" s="11" t="str">
        <f>IF($B991 &lt;&gt; "",VLOOKUP(MID(B991,3,5),'Recyclabilité Prod Matx'!C:F,3,FALSE),"")</f>
        <v/>
      </c>
      <c r="E991" s="11" t="str">
        <f>IF($B991 &lt;&gt; "",VLOOKUP(MID(B991,3,5),'Recyclabilité Prod Matx'!C:F,4,FALSE), "")</f>
        <v/>
      </c>
      <c r="F991" s="12" t="str">
        <f>IF($B991 &lt;&gt; "", IF(C991="Totale","",IF(D991 = 0, "", VLOOKUP(D991,'Cond Compo'!A:B,2,FALSE))),"")</f>
        <v/>
      </c>
      <c r="G991" s="28"/>
      <c r="H991" s="11" t="str">
        <f xml:space="preserve"> IF(C991="Totale",2,IF($G991 &lt;&gt; "", IF(D991 = "E",MATCH(G991, 'Cond Compo'!D$16:D$18, 0), MATCH(G991, 'Cond Compo'!C$16:C$19, 0)), ""))</f>
        <v/>
      </c>
      <c r="I991" s="12" t="str">
        <f>IF($E991 &lt;&gt; "", IF(E991 = 0, "", VLOOKUP(E991,'Cond Perturbation'!A:B,2,FALSE)),"")</f>
        <v/>
      </c>
      <c r="J991" s="28"/>
      <c r="K991" s="29" t="str">
        <f>IF($B991 &lt;&gt; "", IF(C991="Oui",IF(H991=1,IF(E991=0,Résultat!G$8,IF(J991="No",Résultat!$G$8,Résultat!$G$7)),IF(H991=2,IF(E991=0,Résultat!G$9,IF(J991="No",Résultat!$G$9,Résultat!$G$7)),Résultat!$G$7)),IF(C991 = "Totale", IF(H991=1,IF(E991=0,Résultat!G$8,IF(J991="No",Résultat!$G$9,Résultat!$G$7)),IF(H991=2,IF(E991=0,Résultat!G$9,IF(J991="No",Résultat!$G$9,Résultat!$G$7)),Résultat!$G$7)),Résultat!$G$7)), "")</f>
        <v/>
      </c>
    </row>
    <row r="992" spans="1:11" ht="20.100000000000001" customHeight="1">
      <c r="A992" s="26"/>
      <c r="B992" s="27"/>
      <c r="C992" s="11" t="str">
        <f>IF($B992 &lt;&gt; "",VLOOKUP(MID(B992,3,5),'Recyclabilité Prod Matx'!C:F,2,FALSE), "")</f>
        <v/>
      </c>
      <c r="D992" s="11" t="str">
        <f>IF($B992 &lt;&gt; "",VLOOKUP(MID(B992,3,5),'Recyclabilité Prod Matx'!C:F,3,FALSE),"")</f>
        <v/>
      </c>
      <c r="E992" s="11" t="str">
        <f>IF($B992 &lt;&gt; "",VLOOKUP(MID(B992,3,5),'Recyclabilité Prod Matx'!C:F,4,FALSE), "")</f>
        <v/>
      </c>
      <c r="F992" s="12" t="str">
        <f>IF($B992 &lt;&gt; "", IF(C992="Totale","",IF(D992 = 0, "", VLOOKUP(D992,'Cond Compo'!A:B,2,FALSE))),"")</f>
        <v/>
      </c>
      <c r="G992" s="28"/>
      <c r="H992" s="11" t="str">
        <f xml:space="preserve"> IF(C992="Totale",2,IF($G992 &lt;&gt; "", IF(D992 = "E",MATCH(G992, 'Cond Compo'!D$16:D$18, 0), MATCH(G992, 'Cond Compo'!C$16:C$19, 0)), ""))</f>
        <v/>
      </c>
      <c r="I992" s="12" t="str">
        <f>IF($E992 &lt;&gt; "", IF(E992 = 0, "", VLOOKUP(E992,'Cond Perturbation'!A:B,2,FALSE)),"")</f>
        <v/>
      </c>
      <c r="J992" s="28"/>
      <c r="K992" s="29" t="str">
        <f>IF($B992 &lt;&gt; "", IF(C992="Oui",IF(H992=1,IF(E992=0,Résultat!G$8,IF(J992="No",Résultat!$G$8,Résultat!$G$7)),IF(H992=2,IF(E992=0,Résultat!G$9,IF(J992="No",Résultat!$G$9,Résultat!$G$7)),Résultat!$G$7)),IF(C992 = "Totale", IF(H992=1,IF(E992=0,Résultat!G$8,IF(J992="No",Résultat!$G$9,Résultat!$G$7)),IF(H992=2,IF(E992=0,Résultat!G$9,IF(J992="No",Résultat!$G$9,Résultat!$G$7)),Résultat!$G$7)),Résultat!$G$7)), "")</f>
        <v/>
      </c>
    </row>
    <row r="993" spans="1:11" ht="20.100000000000001" customHeight="1">
      <c r="A993" s="26"/>
      <c r="B993" s="27"/>
      <c r="C993" s="11" t="str">
        <f>IF($B993 &lt;&gt; "",VLOOKUP(MID(B993,3,5),'Recyclabilité Prod Matx'!C:F,2,FALSE), "")</f>
        <v/>
      </c>
      <c r="D993" s="11" t="str">
        <f>IF($B993 &lt;&gt; "",VLOOKUP(MID(B993,3,5),'Recyclabilité Prod Matx'!C:F,3,FALSE),"")</f>
        <v/>
      </c>
      <c r="E993" s="11" t="str">
        <f>IF($B993 &lt;&gt; "",VLOOKUP(MID(B993,3,5),'Recyclabilité Prod Matx'!C:F,4,FALSE), "")</f>
        <v/>
      </c>
      <c r="F993" s="12" t="str">
        <f>IF($B993 &lt;&gt; "", IF(C993="Totale","",IF(D993 = 0, "", VLOOKUP(D993,'Cond Compo'!A:B,2,FALSE))),"")</f>
        <v/>
      </c>
      <c r="G993" s="28"/>
      <c r="H993" s="11" t="str">
        <f xml:space="preserve"> IF(C993="Totale",2,IF($G993 &lt;&gt; "", IF(D993 = "E",MATCH(G993, 'Cond Compo'!D$16:D$18, 0), MATCH(G993, 'Cond Compo'!C$16:C$19, 0)), ""))</f>
        <v/>
      </c>
      <c r="I993" s="12" t="str">
        <f>IF($E993 &lt;&gt; "", IF(E993 = 0, "", VLOOKUP(E993,'Cond Perturbation'!A:B,2,FALSE)),"")</f>
        <v/>
      </c>
      <c r="J993" s="28"/>
      <c r="K993" s="29" t="str">
        <f>IF($B993 &lt;&gt; "", IF(C993="Oui",IF(H993=1,IF(E993=0,Résultat!G$8,IF(J993="No",Résultat!$G$8,Résultat!$G$7)),IF(H993=2,IF(E993=0,Résultat!G$9,IF(J993="No",Résultat!$G$9,Résultat!$G$7)),Résultat!$G$7)),IF(C993 = "Totale", IF(H993=1,IF(E993=0,Résultat!G$8,IF(J993="No",Résultat!$G$9,Résultat!$G$7)),IF(H993=2,IF(E993=0,Résultat!G$9,IF(J993="No",Résultat!$G$9,Résultat!$G$7)),Résultat!$G$7)),Résultat!$G$7)), "")</f>
        <v/>
      </c>
    </row>
    <row r="994" spans="1:11" ht="20.100000000000001" customHeight="1">
      <c r="A994" s="26"/>
      <c r="B994" s="27"/>
      <c r="C994" s="11" t="str">
        <f>IF($B994 &lt;&gt; "",VLOOKUP(MID(B994,3,5),'Recyclabilité Prod Matx'!C:F,2,FALSE), "")</f>
        <v/>
      </c>
      <c r="D994" s="11" t="str">
        <f>IF($B994 &lt;&gt; "",VLOOKUP(MID(B994,3,5),'Recyclabilité Prod Matx'!C:F,3,FALSE),"")</f>
        <v/>
      </c>
      <c r="E994" s="11" t="str">
        <f>IF($B994 &lt;&gt; "",VLOOKUP(MID(B994,3,5),'Recyclabilité Prod Matx'!C:F,4,FALSE), "")</f>
        <v/>
      </c>
      <c r="F994" s="12" t="str">
        <f>IF($B994 &lt;&gt; "", IF(C994="Totale","",IF(D994 = 0, "", VLOOKUP(D994,'Cond Compo'!A:B,2,FALSE))),"")</f>
        <v/>
      </c>
      <c r="G994" s="28"/>
      <c r="H994" s="11" t="str">
        <f xml:space="preserve"> IF(C994="Totale",2,IF($G994 &lt;&gt; "", IF(D994 = "E",MATCH(G994, 'Cond Compo'!D$16:D$18, 0), MATCH(G994, 'Cond Compo'!C$16:C$19, 0)), ""))</f>
        <v/>
      </c>
      <c r="I994" s="12" t="str">
        <f>IF($E994 &lt;&gt; "", IF(E994 = 0, "", VLOOKUP(E994,'Cond Perturbation'!A:B,2,FALSE)),"")</f>
        <v/>
      </c>
      <c r="J994" s="28"/>
      <c r="K994" s="29" t="str">
        <f>IF($B994 &lt;&gt; "", IF(C994="Oui",IF(H994=1,IF(E994=0,Résultat!G$8,IF(J994="No",Résultat!$G$8,Résultat!$G$7)),IF(H994=2,IF(E994=0,Résultat!G$9,IF(J994="No",Résultat!$G$9,Résultat!$G$7)),Résultat!$G$7)),IF(C994 = "Totale", IF(H994=1,IF(E994=0,Résultat!G$8,IF(J994="No",Résultat!$G$9,Résultat!$G$7)),IF(H994=2,IF(E994=0,Résultat!G$9,IF(J994="No",Résultat!$G$9,Résultat!$G$7)),Résultat!$G$7)),Résultat!$G$7)), "")</f>
        <v/>
      </c>
    </row>
    <row r="995" spans="1:11" ht="20.100000000000001" customHeight="1">
      <c r="A995" s="26"/>
      <c r="B995" s="27"/>
      <c r="C995" s="11" t="str">
        <f>IF($B995 &lt;&gt; "",VLOOKUP(MID(B995,3,5),'Recyclabilité Prod Matx'!C:F,2,FALSE), "")</f>
        <v/>
      </c>
      <c r="D995" s="11" t="str">
        <f>IF($B995 &lt;&gt; "",VLOOKUP(MID(B995,3,5),'Recyclabilité Prod Matx'!C:F,3,FALSE),"")</f>
        <v/>
      </c>
      <c r="E995" s="11" t="str">
        <f>IF($B995 &lt;&gt; "",VLOOKUP(MID(B995,3,5),'Recyclabilité Prod Matx'!C:F,4,FALSE), "")</f>
        <v/>
      </c>
      <c r="F995" s="12" t="str">
        <f>IF($B995 &lt;&gt; "", IF(C995="Totale","",IF(D995 = 0, "", VLOOKUP(D995,'Cond Compo'!A:B,2,FALSE))),"")</f>
        <v/>
      </c>
      <c r="G995" s="28"/>
      <c r="H995" s="11" t="str">
        <f xml:space="preserve"> IF(C995="Totale",2,IF($G995 &lt;&gt; "", IF(D995 = "E",MATCH(G995, 'Cond Compo'!D$16:D$18, 0), MATCH(G995, 'Cond Compo'!C$16:C$19, 0)), ""))</f>
        <v/>
      </c>
      <c r="I995" s="12" t="str">
        <f>IF($E995 &lt;&gt; "", IF(E995 = 0, "", VLOOKUP(E995,'Cond Perturbation'!A:B,2,FALSE)),"")</f>
        <v/>
      </c>
      <c r="J995" s="28"/>
      <c r="K995" s="29" t="str">
        <f>IF($B995 &lt;&gt; "", IF(C995="Oui",IF(H995=1,IF(E995=0,Résultat!G$8,IF(J995="No",Résultat!$G$8,Résultat!$G$7)),IF(H995=2,IF(E995=0,Résultat!G$9,IF(J995="No",Résultat!$G$9,Résultat!$G$7)),Résultat!$G$7)),IF(C995 = "Totale", IF(H995=1,IF(E995=0,Résultat!G$8,IF(J995="No",Résultat!$G$9,Résultat!$G$7)),IF(H995=2,IF(E995=0,Résultat!G$9,IF(J995="No",Résultat!$G$9,Résultat!$G$7)),Résultat!$G$7)),Résultat!$G$7)), "")</f>
        <v/>
      </c>
    </row>
    <row r="996" spans="1:11" ht="20.100000000000001" customHeight="1">
      <c r="A996" s="26"/>
      <c r="B996" s="27"/>
      <c r="C996" s="11" t="str">
        <f>IF($B996 &lt;&gt; "",VLOOKUP(MID(B996,3,5),'Recyclabilité Prod Matx'!C:F,2,FALSE), "")</f>
        <v/>
      </c>
      <c r="D996" s="11" t="str">
        <f>IF($B996 &lt;&gt; "",VLOOKUP(MID(B996,3,5),'Recyclabilité Prod Matx'!C:F,3,FALSE),"")</f>
        <v/>
      </c>
      <c r="E996" s="11" t="str">
        <f>IF($B996 &lt;&gt; "",VLOOKUP(MID(B996,3,5),'Recyclabilité Prod Matx'!C:F,4,FALSE), "")</f>
        <v/>
      </c>
      <c r="F996" s="12" t="str">
        <f>IF($B996 &lt;&gt; "", IF(C996="Totale","",IF(D996 = 0, "", VLOOKUP(D996,'Cond Compo'!A:B,2,FALSE))),"")</f>
        <v/>
      </c>
      <c r="G996" s="28"/>
      <c r="H996" s="11" t="str">
        <f xml:space="preserve"> IF(C996="Totale",2,IF($G996 &lt;&gt; "", IF(D996 = "E",MATCH(G996, 'Cond Compo'!D$16:D$18, 0), MATCH(G996, 'Cond Compo'!C$16:C$19, 0)), ""))</f>
        <v/>
      </c>
      <c r="I996" s="12" t="str">
        <f>IF($E996 &lt;&gt; "", IF(E996 = 0, "", VLOOKUP(E996,'Cond Perturbation'!A:B,2,FALSE)),"")</f>
        <v/>
      </c>
      <c r="J996" s="28"/>
      <c r="K996" s="29" t="str">
        <f>IF($B996 &lt;&gt; "", IF(C996="Oui",IF(H996=1,IF(E996=0,Résultat!G$8,IF(J996="No",Résultat!$G$8,Résultat!$G$7)),IF(H996=2,IF(E996=0,Résultat!G$9,IF(J996="No",Résultat!$G$9,Résultat!$G$7)),Résultat!$G$7)),IF(C996 = "Totale", IF(H996=1,IF(E996=0,Résultat!G$8,IF(J996="No",Résultat!$G$9,Résultat!$G$7)),IF(H996=2,IF(E996=0,Résultat!G$9,IF(J996="No",Résultat!$G$9,Résultat!$G$7)),Résultat!$G$7)),Résultat!$G$7)), "")</f>
        <v/>
      </c>
    </row>
    <row r="997" spans="1:11" ht="20.100000000000001" customHeight="1">
      <c r="A997" s="26"/>
      <c r="B997" s="27"/>
      <c r="C997" s="11" t="str">
        <f>IF($B997 &lt;&gt; "",VLOOKUP(MID(B997,3,5),'Recyclabilité Prod Matx'!C:F,2,FALSE), "")</f>
        <v/>
      </c>
      <c r="D997" s="11" t="str">
        <f>IF($B997 &lt;&gt; "",VLOOKUP(MID(B997,3,5),'Recyclabilité Prod Matx'!C:F,3,FALSE),"")</f>
        <v/>
      </c>
      <c r="E997" s="11" t="str">
        <f>IF($B997 &lt;&gt; "",VLOOKUP(MID(B997,3,5),'Recyclabilité Prod Matx'!C:F,4,FALSE), "")</f>
        <v/>
      </c>
      <c r="F997" s="12" t="str">
        <f>IF($B997 &lt;&gt; "", IF(C997="Totale","",IF(D997 = 0, "", VLOOKUP(D997,'Cond Compo'!A:B,2,FALSE))),"")</f>
        <v/>
      </c>
      <c r="G997" s="28"/>
      <c r="H997" s="11" t="str">
        <f xml:space="preserve"> IF(C997="Totale",2,IF($G997 &lt;&gt; "", IF(D997 = "E",MATCH(G997, 'Cond Compo'!D$16:D$18, 0), MATCH(G997, 'Cond Compo'!C$16:C$19, 0)), ""))</f>
        <v/>
      </c>
      <c r="I997" s="12" t="str">
        <f>IF($E997 &lt;&gt; "", IF(E997 = 0, "", VLOOKUP(E997,'Cond Perturbation'!A:B,2,FALSE)),"")</f>
        <v/>
      </c>
      <c r="J997" s="28"/>
      <c r="K997" s="29" t="str">
        <f>IF($B997 &lt;&gt; "", IF(C997="Oui",IF(H997=1,IF(E997=0,Résultat!G$8,IF(J997="No",Résultat!$G$8,Résultat!$G$7)),IF(H997=2,IF(E997=0,Résultat!G$9,IF(J997="No",Résultat!$G$9,Résultat!$G$7)),Résultat!$G$7)),IF(C997 = "Totale", IF(H997=1,IF(E997=0,Résultat!G$8,IF(J997="No",Résultat!$G$9,Résultat!$G$7)),IF(H997=2,IF(E997=0,Résultat!G$9,IF(J997="No",Résultat!$G$9,Résultat!$G$7)),Résultat!$G$7)),Résultat!$G$7)), "")</f>
        <v/>
      </c>
    </row>
    <row r="998" spans="1:11" ht="20.100000000000001" customHeight="1">
      <c r="A998" s="26"/>
      <c r="B998" s="27"/>
      <c r="C998" s="11" t="str">
        <f>IF($B998 &lt;&gt; "",VLOOKUP(MID(B998,3,5),'Recyclabilité Prod Matx'!C:F,2,FALSE), "")</f>
        <v/>
      </c>
      <c r="D998" s="11" t="str">
        <f>IF($B998 &lt;&gt; "",VLOOKUP(MID(B998,3,5),'Recyclabilité Prod Matx'!C:F,3,FALSE),"")</f>
        <v/>
      </c>
      <c r="E998" s="11" t="str">
        <f>IF($B998 &lt;&gt; "",VLOOKUP(MID(B998,3,5),'Recyclabilité Prod Matx'!C:F,4,FALSE), "")</f>
        <v/>
      </c>
      <c r="F998" s="12" t="str">
        <f>IF($B998 &lt;&gt; "", IF(C998="Totale","",IF(D998 = 0, "", VLOOKUP(D998,'Cond Compo'!A:B,2,FALSE))),"")</f>
        <v/>
      </c>
      <c r="G998" s="28"/>
      <c r="H998" s="11" t="str">
        <f xml:space="preserve"> IF(C998="Totale",2,IF($G998 &lt;&gt; "", IF(D998 = "E",MATCH(G998, 'Cond Compo'!D$16:D$18, 0), MATCH(G998, 'Cond Compo'!C$16:C$19, 0)), ""))</f>
        <v/>
      </c>
      <c r="I998" s="12" t="str">
        <f>IF($E998 &lt;&gt; "", IF(E998 = 0, "", VLOOKUP(E998,'Cond Perturbation'!A:B,2,FALSE)),"")</f>
        <v/>
      </c>
      <c r="J998" s="28"/>
      <c r="K998" s="29" t="str">
        <f>IF($B998 &lt;&gt; "", IF(C998="Oui",IF(H998=1,IF(E998=0,Résultat!G$8,IF(J998="No",Résultat!$G$8,Résultat!$G$7)),IF(H998=2,IF(E998=0,Résultat!G$9,IF(J998="No",Résultat!$G$9,Résultat!$G$7)),Résultat!$G$7)),IF(C998 = "Totale", IF(H998=1,IF(E998=0,Résultat!G$8,IF(J998="No",Résultat!$G$9,Résultat!$G$7)),IF(H998=2,IF(E998=0,Résultat!G$9,IF(J998="No",Résultat!$G$9,Résultat!$G$7)),Résultat!$G$7)),Résultat!$G$7)), "")</f>
        <v/>
      </c>
    </row>
    <row r="999" spans="1:11" ht="20.100000000000001" customHeight="1">
      <c r="A999" s="26"/>
      <c r="B999" s="27"/>
      <c r="C999" s="11" t="str">
        <f>IF($B999 &lt;&gt; "",VLOOKUP(MID(B999,3,5),'Recyclabilité Prod Matx'!C:F,2,FALSE), "")</f>
        <v/>
      </c>
      <c r="D999" s="11" t="str">
        <f>IF($B999 &lt;&gt; "",VLOOKUP(MID(B999,3,5),'Recyclabilité Prod Matx'!C:F,3,FALSE),"")</f>
        <v/>
      </c>
      <c r="E999" s="11" t="str">
        <f>IF($B999 &lt;&gt; "",VLOOKUP(MID(B999,3,5),'Recyclabilité Prod Matx'!C:F,4,FALSE), "")</f>
        <v/>
      </c>
      <c r="F999" s="12" t="str">
        <f>IF($B999 &lt;&gt; "", IF(C999="Totale","",IF(D999 = 0, "", VLOOKUP(D999,'Cond Compo'!A:B,2,FALSE))),"")</f>
        <v/>
      </c>
      <c r="G999" s="28"/>
      <c r="H999" s="11" t="str">
        <f xml:space="preserve"> IF(C999="Totale",2,IF($G999 &lt;&gt; "", IF(D999 = "E",MATCH(G999, 'Cond Compo'!D$16:D$18, 0), MATCH(G999, 'Cond Compo'!C$16:C$19, 0)), ""))</f>
        <v/>
      </c>
      <c r="I999" s="12" t="str">
        <f>IF($E999 &lt;&gt; "", IF(E999 = 0, "", VLOOKUP(E999,'Cond Perturbation'!A:B,2,FALSE)),"")</f>
        <v/>
      </c>
      <c r="J999" s="28"/>
      <c r="K999" s="29" t="str">
        <f>IF($B999 &lt;&gt; "", IF(C999="Oui",IF(H999=1,IF(E999=0,Résultat!G$8,IF(J999="No",Résultat!$G$8,Résultat!$G$7)),IF(H999=2,IF(E999=0,Résultat!G$9,IF(J999="No",Résultat!$G$9,Résultat!$G$7)),Résultat!$G$7)),IF(C999 = "Totale", IF(H999=1,IF(E999=0,Résultat!G$8,IF(J999="No",Résultat!$G$9,Résultat!$G$7)),IF(H999=2,IF(E999=0,Résultat!G$9,IF(J999="No",Résultat!$G$9,Résultat!$G$7)),Résultat!$G$7)),Résultat!$G$7)), "")</f>
        <v/>
      </c>
    </row>
    <row r="1000" spans="1:11" ht="20.100000000000001" customHeight="1">
      <c r="A1000" s="26"/>
      <c r="B1000" s="27"/>
      <c r="C1000" s="11" t="str">
        <f>IF($B1000 &lt;&gt; "",VLOOKUP(MID(B1000,3,5),'Recyclabilité Prod Matx'!C:F,2,FALSE), "")</f>
        <v/>
      </c>
      <c r="D1000" s="11" t="str">
        <f>IF($B1000 &lt;&gt; "",VLOOKUP(MID(B1000,3,5),'Recyclabilité Prod Matx'!C:F,3,FALSE),"")</f>
        <v/>
      </c>
      <c r="E1000" s="11" t="str">
        <f>IF($B1000 &lt;&gt; "",VLOOKUP(MID(B1000,3,5),'Recyclabilité Prod Matx'!C:F,4,FALSE), "")</f>
        <v/>
      </c>
      <c r="F1000" s="12" t="str">
        <f>IF($B1000 &lt;&gt; "", IF(C1000="Totale","",IF(D1000 = 0, "", VLOOKUP(D1000,'Cond Compo'!A:B,2,FALSE))),"")</f>
        <v/>
      </c>
      <c r="G1000" s="28"/>
      <c r="H1000" s="11" t="str">
        <f xml:space="preserve"> IF(C1000="Totale",2,IF($G1000 &lt;&gt; "", IF(D1000 = "E",MATCH(G1000, 'Cond Compo'!D$16:D$18, 0), MATCH(G1000, 'Cond Compo'!C$16:C$19, 0)), ""))</f>
        <v/>
      </c>
      <c r="I1000" s="12" t="str">
        <f>IF($E1000 &lt;&gt; "", IF(E1000 = 0, "", VLOOKUP(E1000,'Cond Perturbation'!A:B,2,FALSE)),"")</f>
        <v/>
      </c>
      <c r="J1000" s="28"/>
      <c r="K1000" s="29" t="str">
        <f>IF($B1000 &lt;&gt; "", IF(C1000="Oui",IF(H1000=1,IF(E1000=0,Résultat!G$8,IF(J1000="No",Résultat!$G$8,Résultat!$G$7)),IF(H1000=2,IF(E1000=0,Résultat!G$9,IF(J1000="No",Résultat!$G$9,Résultat!$G$7)),Résultat!$G$7)),IF(C1000 = "Totale", IF(H1000=1,IF(E1000=0,Résultat!G$8,IF(J1000="No",Résultat!$G$9,Résultat!$G$7)),IF(H1000=2,IF(E1000=0,Résultat!G$9,IF(J1000="No",Résultat!$G$9,Résultat!$G$7)),Résultat!$G$7)),Résultat!$G$7)), "")</f>
        <v/>
      </c>
    </row>
    <row r="1001" spans="1:11" ht="20.100000000000001" customHeight="1">
      <c r="A1001" s="26"/>
      <c r="B1001" s="27"/>
      <c r="C1001" s="11" t="str">
        <f>IF($B1001 &lt;&gt; "",VLOOKUP(MID(B1001,3,5),'Recyclabilité Prod Matx'!C:F,2,FALSE), "")</f>
        <v/>
      </c>
      <c r="D1001" s="11" t="str">
        <f>IF($B1001 &lt;&gt; "",VLOOKUP(MID(B1001,3,5),'Recyclabilité Prod Matx'!C:F,3,FALSE),"")</f>
        <v/>
      </c>
      <c r="E1001" s="11" t="str">
        <f>IF($B1001 &lt;&gt; "",VLOOKUP(MID(B1001,3,5),'Recyclabilité Prod Matx'!C:F,4,FALSE), "")</f>
        <v/>
      </c>
      <c r="F1001" s="12" t="str">
        <f>IF($B1001 &lt;&gt; "", IF(C1001="Totale","",IF(D1001 = 0, "", VLOOKUP(D1001,'Cond Compo'!A:B,2,FALSE))),"")</f>
        <v/>
      </c>
      <c r="G1001" s="28"/>
      <c r="H1001" s="11" t="str">
        <f xml:space="preserve"> IF(C1001="Totale",2,IF($G1001 &lt;&gt; "", IF(D1001 = "E",MATCH(G1001, 'Cond Compo'!D$16:D$18, 0), MATCH(G1001, 'Cond Compo'!C$16:C$19, 0)), ""))</f>
        <v/>
      </c>
      <c r="I1001" s="12" t="str">
        <f>IF($E1001 &lt;&gt; "", IF(E1001 = 0, "", VLOOKUP(E1001,'Cond Perturbation'!A:B,2,FALSE)),"")</f>
        <v/>
      </c>
      <c r="J1001" s="28"/>
      <c r="K1001" s="29" t="str">
        <f>IF($B1001 &lt;&gt; "", IF(C1001="Oui",IF(H1001=1,IF(E1001=0,Résultat!G$8,IF(J1001="No",Résultat!$G$8,Résultat!$G$7)),IF(H1001=2,IF(E1001=0,Résultat!G$9,IF(J1001="No",Résultat!$G$9,Résultat!$G$7)),Résultat!$G$7)),IF(C1001 = "Totale", IF(H1001=1,IF(E1001=0,Résultat!G$8,IF(J1001="No",Résultat!$G$9,Résultat!$G$7)),IF(H1001=2,IF(E1001=0,Résultat!G$9,IF(J1001="No",Résultat!$G$9,Résultat!$G$7)),Résultat!$G$7)),Résultat!$G$7)), "")</f>
        <v/>
      </c>
    </row>
    <row r="1002" spans="1:11" ht="20.100000000000001" customHeight="1">
      <c r="A1002" s="26"/>
      <c r="B1002" s="27"/>
      <c r="C1002" s="11" t="str">
        <f>IF($B1002 &lt;&gt; "",VLOOKUP(MID(B1002,3,5),'Recyclabilité Prod Matx'!C:F,2,FALSE), "")</f>
        <v/>
      </c>
      <c r="D1002" s="11" t="str">
        <f>IF($B1002 &lt;&gt; "",VLOOKUP(MID(B1002,3,5),'Recyclabilité Prod Matx'!C:F,3,FALSE),"")</f>
        <v/>
      </c>
      <c r="E1002" s="11" t="str">
        <f>IF($B1002 &lt;&gt; "",VLOOKUP(MID(B1002,3,5),'Recyclabilité Prod Matx'!C:F,4,FALSE), "")</f>
        <v/>
      </c>
      <c r="F1002" s="12" t="str">
        <f>IF($B1002 &lt;&gt; "", IF(C1002="Totale","",IF(D1002 = 0, "", VLOOKUP(D1002,'Cond Compo'!A:B,2,FALSE))),"")</f>
        <v/>
      </c>
      <c r="G1002" s="28"/>
      <c r="H1002" s="11" t="str">
        <f xml:space="preserve"> IF(C1002="Totale",2,IF($G1002 &lt;&gt; "", IF(D1002 = "E",MATCH(G1002, 'Cond Compo'!D$16:D$18, 0), MATCH(G1002, 'Cond Compo'!C$16:C$19, 0)), ""))</f>
        <v/>
      </c>
      <c r="I1002" s="12" t="str">
        <f>IF($E1002 &lt;&gt; "", IF(E1002 = 0, "", VLOOKUP(E1002,'Cond Perturbation'!A:B,2,FALSE)),"")</f>
        <v/>
      </c>
      <c r="J1002" s="28"/>
      <c r="K1002" s="29" t="str">
        <f>IF($B1002 &lt;&gt; "", IF(C1002="Oui",IF(H1002=1,IF(E1002=0,Résultat!G$8,IF(J1002="No",Résultat!$G$8,Résultat!$G$7)),IF(H1002=2,IF(E1002=0,Résultat!G$9,IF(J1002="No",Résultat!$G$9,Résultat!$G$7)),Résultat!$G$7)),IF(C1002 = "Totale", IF(H1002=1,IF(E1002=0,Résultat!G$8,IF(J1002="No",Résultat!$G$9,Résultat!$G$7)),IF(H1002=2,IF(E1002=0,Résultat!G$9,IF(J1002="No",Résultat!$G$9,Résultat!$G$7)),Résultat!$G$7)),Résultat!$G$7)), "")</f>
        <v/>
      </c>
    </row>
    <row r="1003" spans="1:11" ht="20.100000000000001" customHeight="1">
      <c r="A1003" s="26"/>
      <c r="B1003" s="27"/>
      <c r="C1003" s="11" t="str">
        <f>IF($B1003 &lt;&gt; "",VLOOKUP(MID(B1003,3,5),'Recyclabilité Prod Matx'!C:F,2,FALSE), "")</f>
        <v/>
      </c>
      <c r="D1003" s="11" t="str">
        <f>IF($B1003 &lt;&gt; "",VLOOKUP(MID(B1003,3,5),'Recyclabilité Prod Matx'!C:F,3,FALSE),"")</f>
        <v/>
      </c>
      <c r="E1003" s="11" t="str">
        <f>IF($B1003 &lt;&gt; "",VLOOKUP(MID(B1003,3,5),'Recyclabilité Prod Matx'!C:F,4,FALSE), "")</f>
        <v/>
      </c>
      <c r="F1003" s="12" t="str">
        <f>IF($B1003 &lt;&gt; "", IF(C1003="Totale","",IF(D1003 = 0, "", VLOOKUP(D1003,'Cond Compo'!A:B,2,FALSE))),"")</f>
        <v/>
      </c>
      <c r="G1003" s="28"/>
      <c r="H1003" s="11" t="str">
        <f xml:space="preserve"> IF(C1003="Totale",2,IF($G1003 &lt;&gt; "", IF(D1003 = "E",MATCH(G1003, 'Cond Compo'!D$16:D$18, 0), MATCH(G1003, 'Cond Compo'!C$16:C$19, 0)), ""))</f>
        <v/>
      </c>
      <c r="I1003" s="12" t="str">
        <f>IF($E1003 &lt;&gt; "", IF(E1003 = 0, "", VLOOKUP(E1003,'Cond Perturbation'!A:B,2,FALSE)),"")</f>
        <v/>
      </c>
      <c r="J1003" s="28"/>
      <c r="K1003" s="29" t="str">
        <f>IF($B1003 &lt;&gt; "", IF(C1003="Oui",IF(H1003=1,IF(E1003=0,Résultat!G$8,IF(J1003="No",Résultat!$G$8,Résultat!$G$7)),IF(H1003=2,IF(E1003=0,Résultat!G$9,IF(J1003="No",Résultat!$G$9,Résultat!$G$7)),Résultat!$G$7)),IF(C1003 = "Totale", IF(H1003=1,IF(E1003=0,Résultat!G$8,IF(J1003="No",Résultat!$G$9,Résultat!$G$7)),IF(H1003=2,IF(E1003=0,Résultat!G$9,IF(J1003="No",Résultat!$G$9,Résultat!$G$7)),Résultat!$G$7)),Résultat!$G$7)), "")</f>
        <v/>
      </c>
    </row>
    <row r="1004" spans="1:11" ht="20.100000000000001" customHeight="1">
      <c r="A1004" s="26"/>
      <c r="B1004" s="27"/>
      <c r="C1004" s="11" t="str">
        <f>IF($B1004 &lt;&gt; "",VLOOKUP(MID(B1004,3,5),'Recyclabilité Prod Matx'!C:F,2,FALSE), "")</f>
        <v/>
      </c>
      <c r="D1004" s="11" t="str">
        <f>IF($B1004 &lt;&gt; "",VLOOKUP(MID(B1004,3,5),'Recyclabilité Prod Matx'!C:F,3,FALSE),"")</f>
        <v/>
      </c>
      <c r="E1004" s="11" t="str">
        <f>IF($B1004 &lt;&gt; "",VLOOKUP(MID(B1004,3,5),'Recyclabilité Prod Matx'!C:F,4,FALSE), "")</f>
        <v/>
      </c>
      <c r="F1004" s="12" t="str">
        <f>IF($B1004 &lt;&gt; "", IF(C1004="Totale","",IF(D1004 = 0, "", VLOOKUP(D1004,'Cond Compo'!A:B,2,FALSE))),"")</f>
        <v/>
      </c>
      <c r="G1004" s="28"/>
      <c r="H1004" s="11" t="str">
        <f xml:space="preserve"> IF(C1004="Totale",2,IF($G1004 &lt;&gt; "", IF(D1004 = "E",MATCH(G1004, 'Cond Compo'!D$16:D$18, 0), MATCH(G1004, 'Cond Compo'!C$16:C$19, 0)), ""))</f>
        <v/>
      </c>
      <c r="I1004" s="12" t="str">
        <f>IF($E1004 &lt;&gt; "", IF(E1004 = 0, "", VLOOKUP(E1004,'Cond Perturbation'!A:B,2,FALSE)),"")</f>
        <v/>
      </c>
      <c r="J1004" s="28"/>
      <c r="K1004" s="29" t="str">
        <f>IF($B1004 &lt;&gt; "", IF(C1004="Oui",IF(H1004=1,IF(E1004=0,Résultat!G$8,IF(J1004="No",Résultat!$G$8,Résultat!$G$7)),IF(H1004=2,IF(E1004=0,Résultat!G$9,IF(J1004="No",Résultat!$G$9,Résultat!$G$7)),Résultat!$G$7)),IF(C1004 = "Totale", IF(H1004=1,IF(E1004=0,Résultat!G$8,IF(J1004="No",Résultat!$G$9,Résultat!$G$7)),IF(H1004=2,IF(E1004=0,Résultat!G$9,IF(J1004="No",Résultat!$G$9,Résultat!$G$7)),Résultat!$G$7)),Résultat!$G$7)), "")</f>
        <v/>
      </c>
    </row>
    <row r="1005" spans="1:11" ht="20.100000000000001" customHeight="1">
      <c r="A1005" s="26"/>
      <c r="B1005" s="27"/>
      <c r="C1005" s="11" t="str">
        <f>IF($B1005 &lt;&gt; "",VLOOKUP(MID(B1005,3,5),'Recyclabilité Prod Matx'!C:F,2,FALSE), "")</f>
        <v/>
      </c>
      <c r="D1005" s="11" t="str">
        <f>IF($B1005 &lt;&gt; "",VLOOKUP(MID(B1005,3,5),'Recyclabilité Prod Matx'!C:F,3,FALSE),"")</f>
        <v/>
      </c>
      <c r="E1005" s="11" t="str">
        <f>IF($B1005 &lt;&gt; "",VLOOKUP(MID(B1005,3,5),'Recyclabilité Prod Matx'!C:F,4,FALSE), "")</f>
        <v/>
      </c>
      <c r="F1005" s="12" t="str">
        <f>IF($B1005 &lt;&gt; "", IF(C1005="Totale","",IF(D1005 = 0, "", VLOOKUP(D1005,'Cond Compo'!A:B,2,FALSE))),"")</f>
        <v/>
      </c>
      <c r="G1005" s="28"/>
      <c r="H1005" s="11" t="str">
        <f xml:space="preserve"> IF(C1005="Totale",2,IF($G1005 &lt;&gt; "", IF(D1005 = "E",MATCH(G1005, 'Cond Compo'!D$16:D$18, 0), MATCH(G1005, 'Cond Compo'!C$16:C$19, 0)), ""))</f>
        <v/>
      </c>
      <c r="I1005" s="12" t="str">
        <f>IF($E1005 &lt;&gt; "", IF(E1005 = 0, "", VLOOKUP(E1005,'Cond Perturbation'!A:B,2,FALSE)),"")</f>
        <v/>
      </c>
      <c r="J1005" s="28"/>
      <c r="K1005" s="29" t="str">
        <f>IF($B1005 &lt;&gt; "", IF(C1005="Oui",IF(H1005=1,IF(E1005=0,Résultat!G$8,IF(J1005="No",Résultat!$G$8,Résultat!$G$7)),IF(H1005=2,IF(E1005=0,Résultat!G$9,IF(J1005="No",Résultat!$G$9,Résultat!$G$7)),Résultat!$G$7)),IF(C1005 = "Totale", IF(H1005=1,IF(E1005=0,Résultat!G$8,IF(J1005="No",Résultat!$G$9,Résultat!$G$7)),IF(H1005=2,IF(E1005=0,Résultat!G$9,IF(J1005="No",Résultat!$G$9,Résultat!$G$7)),Résultat!$G$7)),Résultat!$G$7)), "")</f>
        <v/>
      </c>
    </row>
    <row r="1006" spans="1:11" ht="20.100000000000001" customHeight="1">
      <c r="A1006" s="26"/>
      <c r="B1006" s="27"/>
      <c r="C1006" s="11" t="str">
        <f>IF($B1006 &lt;&gt; "",VLOOKUP(MID(B1006,3,5),'Recyclabilité Prod Matx'!C:F,2,FALSE), "")</f>
        <v/>
      </c>
      <c r="D1006" s="11" t="str">
        <f>IF($B1006 &lt;&gt; "",VLOOKUP(MID(B1006,3,5),'Recyclabilité Prod Matx'!C:F,3,FALSE),"")</f>
        <v/>
      </c>
      <c r="E1006" s="11" t="str">
        <f>IF($B1006 &lt;&gt; "",VLOOKUP(MID(B1006,3,5),'Recyclabilité Prod Matx'!C:F,4,FALSE), "")</f>
        <v/>
      </c>
      <c r="F1006" s="12" t="str">
        <f>IF($B1006 &lt;&gt; "", IF(C1006="Totale","",IF(D1006 = 0, "", VLOOKUP(D1006,'Cond Compo'!A:B,2,FALSE))),"")</f>
        <v/>
      </c>
      <c r="G1006" s="28"/>
      <c r="H1006" s="11" t="str">
        <f xml:space="preserve"> IF(C1006="Totale",2,IF($G1006 &lt;&gt; "", IF(D1006 = "E",MATCH(G1006, 'Cond Compo'!D$16:D$18, 0), MATCH(G1006, 'Cond Compo'!C$16:C$19, 0)), ""))</f>
        <v/>
      </c>
      <c r="I1006" s="12" t="str">
        <f>IF($E1006 &lt;&gt; "", IF(E1006 = 0, "", VLOOKUP(E1006,'Cond Perturbation'!A:B,2,FALSE)),"")</f>
        <v/>
      </c>
      <c r="J1006" s="28"/>
      <c r="K1006" s="29" t="str">
        <f>IF($B1006 &lt;&gt; "", IF(C1006="Oui",IF(H1006=1,IF(E1006=0,Résultat!G$8,IF(J1006="No",Résultat!$G$8,Résultat!$G$7)),IF(H1006=2,IF(E1006=0,Résultat!G$9,IF(J1006="No",Résultat!$G$9,Résultat!$G$7)),Résultat!$G$7)),IF(C1006 = "Totale", IF(H1006=1,IF(E1006=0,Résultat!G$8,IF(J1006="No",Résultat!$G$9,Résultat!$G$7)),IF(H1006=2,IF(E1006=0,Résultat!G$9,IF(J1006="No",Résultat!$G$9,Résultat!$G$7)),Résultat!$G$7)),Résultat!$G$7)), "")</f>
        <v/>
      </c>
    </row>
    <row r="1007" spans="1:11" ht="20.100000000000001" customHeight="1">
      <c r="A1007" s="26"/>
      <c r="B1007" s="27"/>
      <c r="C1007" s="11" t="str">
        <f>IF($B1007 &lt;&gt; "",VLOOKUP(MID(B1007,3,5),'Recyclabilité Prod Matx'!C:F,2,FALSE), "")</f>
        <v/>
      </c>
      <c r="D1007" s="11" t="str">
        <f>IF($B1007 &lt;&gt; "",VLOOKUP(MID(B1007,3,5),'Recyclabilité Prod Matx'!C:F,3,FALSE),"")</f>
        <v/>
      </c>
      <c r="E1007" s="11" t="str">
        <f>IF($B1007 &lt;&gt; "",VLOOKUP(MID(B1007,3,5),'Recyclabilité Prod Matx'!C:F,4,FALSE), "")</f>
        <v/>
      </c>
      <c r="F1007" s="12" t="str">
        <f>IF($B1007 &lt;&gt; "", IF(C1007="Totale","",IF(D1007 = 0, "", VLOOKUP(D1007,'Cond Compo'!A:B,2,FALSE))),"")</f>
        <v/>
      </c>
      <c r="G1007" s="28"/>
      <c r="H1007" s="11" t="str">
        <f xml:space="preserve"> IF(C1007="Totale",2,IF($G1007 &lt;&gt; "", IF(D1007 = "E",MATCH(G1007, 'Cond Compo'!D$16:D$18, 0), MATCH(G1007, 'Cond Compo'!C$16:C$19, 0)), ""))</f>
        <v/>
      </c>
      <c r="I1007" s="12" t="str">
        <f>IF($E1007 &lt;&gt; "", IF(E1007 = 0, "", VLOOKUP(E1007,'Cond Perturbation'!A:B,2,FALSE)),"")</f>
        <v/>
      </c>
      <c r="J1007" s="28"/>
      <c r="K1007" s="29" t="str">
        <f>IF($B1007 &lt;&gt; "", IF(C1007="Oui",IF(H1007=1,IF(E1007=0,Résultat!G$8,IF(J1007="No",Résultat!$G$8,Résultat!$G$7)),IF(H1007=2,IF(E1007=0,Résultat!G$9,IF(J1007="No",Résultat!$G$9,Résultat!$G$7)),Résultat!$G$7)),IF(C1007 = "Totale", IF(H1007=1,IF(E1007=0,Résultat!G$8,IF(J1007="No",Résultat!$G$9,Résultat!$G$7)),IF(H1007=2,IF(E1007=0,Résultat!G$9,IF(J1007="No",Résultat!$G$9,Résultat!$G$7)),Résultat!$G$7)),Résultat!$G$7)), "")</f>
        <v/>
      </c>
    </row>
    <row r="1008" spans="1:11" ht="20.100000000000001" customHeight="1">
      <c r="A1008" s="26"/>
      <c r="B1008" s="27"/>
      <c r="C1008" s="11" t="str">
        <f>IF($B1008 &lt;&gt; "",VLOOKUP(MID(B1008,3,5),'Recyclabilité Prod Matx'!C:F,2,FALSE), "")</f>
        <v/>
      </c>
      <c r="D1008" s="11" t="str">
        <f>IF($B1008 &lt;&gt; "",VLOOKUP(MID(B1008,3,5),'Recyclabilité Prod Matx'!C:F,3,FALSE),"")</f>
        <v/>
      </c>
      <c r="E1008" s="11" t="str">
        <f>IF($B1008 &lt;&gt; "",VLOOKUP(MID(B1008,3,5),'Recyclabilité Prod Matx'!C:F,4,FALSE), "")</f>
        <v/>
      </c>
      <c r="F1008" s="12" t="str">
        <f>IF($B1008 &lt;&gt; "", IF(C1008="Totale","",IF(D1008 = 0, "", VLOOKUP(D1008,'Cond Compo'!A:B,2,FALSE))),"")</f>
        <v/>
      </c>
      <c r="G1008" s="28"/>
      <c r="H1008" s="11" t="str">
        <f xml:space="preserve"> IF(C1008="Totale",2,IF($G1008 &lt;&gt; "", IF(D1008 = "E",MATCH(G1008, 'Cond Compo'!D$16:D$18, 0), MATCH(G1008, 'Cond Compo'!C$16:C$19, 0)), ""))</f>
        <v/>
      </c>
      <c r="I1008" s="12" t="str">
        <f>IF($E1008 &lt;&gt; "", IF(E1008 = 0, "", VLOOKUP(E1008,'Cond Perturbation'!A:B,2,FALSE)),"")</f>
        <v/>
      </c>
      <c r="J1008" s="28"/>
      <c r="K1008" s="29" t="str">
        <f>IF($B1008 &lt;&gt; "", IF(C1008="Oui",IF(H1008=1,IF(E1008=0,Résultat!G$8,IF(J1008="No",Résultat!$G$8,Résultat!$G$7)),IF(H1008=2,IF(E1008=0,Résultat!G$9,IF(J1008="No",Résultat!$G$9,Résultat!$G$7)),Résultat!$G$7)),IF(C1008 = "Totale", IF(H1008=1,IF(E1008=0,Résultat!G$8,IF(J1008="No",Résultat!$G$9,Résultat!$G$7)),IF(H1008=2,IF(E1008=0,Résultat!G$9,IF(J1008="No",Résultat!$G$9,Résultat!$G$7)),Résultat!$G$7)),Résultat!$G$7)), "")</f>
        <v/>
      </c>
    </row>
    <row r="1009" spans="1:11" ht="20.100000000000001" customHeight="1">
      <c r="A1009" s="26"/>
      <c r="B1009" s="27"/>
      <c r="C1009" s="11" t="str">
        <f>IF($B1009 &lt;&gt; "",VLOOKUP(MID(B1009,3,5),'Recyclabilité Prod Matx'!C:F,2,FALSE), "")</f>
        <v/>
      </c>
      <c r="D1009" s="11" t="str">
        <f>IF($B1009 &lt;&gt; "",VLOOKUP(MID(B1009,3,5),'Recyclabilité Prod Matx'!C:F,3,FALSE),"")</f>
        <v/>
      </c>
      <c r="E1009" s="11" t="str">
        <f>IF($B1009 &lt;&gt; "",VLOOKUP(MID(B1009,3,5),'Recyclabilité Prod Matx'!C:F,4,FALSE), "")</f>
        <v/>
      </c>
      <c r="F1009" s="12" t="str">
        <f>IF($B1009 &lt;&gt; "", IF(C1009="Totale","",IF(D1009 = 0, "", VLOOKUP(D1009,'Cond Compo'!A:B,2,FALSE))),"")</f>
        <v/>
      </c>
      <c r="G1009" s="28"/>
      <c r="H1009" s="11" t="str">
        <f xml:space="preserve"> IF(C1009="Totale",2,IF($G1009 &lt;&gt; "", IF(D1009 = "E",MATCH(G1009, 'Cond Compo'!D$16:D$18, 0), MATCH(G1009, 'Cond Compo'!C$16:C$19, 0)), ""))</f>
        <v/>
      </c>
      <c r="I1009" s="12" t="str">
        <f>IF($E1009 &lt;&gt; "", IF(E1009 = 0, "", VLOOKUP(E1009,'Cond Perturbation'!A:B,2,FALSE)),"")</f>
        <v/>
      </c>
      <c r="J1009" s="28"/>
      <c r="K1009" s="29" t="str">
        <f>IF($B1009 &lt;&gt; "", IF(C1009="Oui",IF(H1009=1,IF(E1009=0,Résultat!G$8,IF(J1009="No",Résultat!$G$8,Résultat!$G$7)),IF(H1009=2,IF(E1009=0,Résultat!G$9,IF(J1009="No",Résultat!$G$9,Résultat!$G$7)),Résultat!$G$7)),IF(C1009 = "Totale", IF(H1009=1,IF(E1009=0,Résultat!G$8,IF(J1009="No",Résultat!$G$9,Résultat!$G$7)),IF(H1009=2,IF(E1009=0,Résultat!G$9,IF(J1009="No",Résultat!$G$9,Résultat!$G$7)),Résultat!$G$7)),Résultat!$G$7)), "")</f>
        <v/>
      </c>
    </row>
    <row r="1010" spans="1:11" ht="20.100000000000001" customHeight="1">
      <c r="A1010" s="26"/>
      <c r="B1010" s="27"/>
      <c r="C1010" s="11" t="str">
        <f>IF($B1010 &lt;&gt; "",VLOOKUP(MID(B1010,3,5),'Recyclabilité Prod Matx'!C:F,2,FALSE), "")</f>
        <v/>
      </c>
      <c r="D1010" s="11" t="str">
        <f>IF($B1010 &lt;&gt; "",VLOOKUP(MID(B1010,3,5),'Recyclabilité Prod Matx'!C:F,3,FALSE),"")</f>
        <v/>
      </c>
      <c r="E1010" s="11" t="str">
        <f>IF($B1010 &lt;&gt; "",VLOOKUP(MID(B1010,3,5),'Recyclabilité Prod Matx'!C:F,4,FALSE), "")</f>
        <v/>
      </c>
      <c r="F1010" s="12" t="str">
        <f>IF($B1010 &lt;&gt; "", IF(C1010="Totale","",IF(D1010 = 0, "", VLOOKUP(D1010,'Cond Compo'!A:B,2,FALSE))),"")</f>
        <v/>
      </c>
      <c r="G1010" s="28"/>
      <c r="H1010" s="11" t="str">
        <f xml:space="preserve"> IF(C1010="Totale",2,IF($G1010 &lt;&gt; "", IF(D1010 = "E",MATCH(G1010, 'Cond Compo'!D$16:D$18, 0), MATCH(G1010, 'Cond Compo'!C$16:C$19, 0)), ""))</f>
        <v/>
      </c>
      <c r="I1010" s="12" t="str">
        <f>IF($E1010 &lt;&gt; "", IF(E1010 = 0, "", VLOOKUP(E1010,'Cond Perturbation'!A:B,2,FALSE)),"")</f>
        <v/>
      </c>
      <c r="J1010" s="28"/>
      <c r="K1010" s="29" t="str">
        <f>IF($B1010 &lt;&gt; "", IF(C1010="Oui",IF(H1010=1,IF(E1010=0,Résultat!G$8,IF(J1010="No",Résultat!$G$8,Résultat!$G$7)),IF(H1010=2,IF(E1010=0,Résultat!G$9,IF(J1010="No",Résultat!$G$9,Résultat!$G$7)),Résultat!$G$7)),IF(C1010 = "Totale", IF(H1010=1,IF(E1010=0,Résultat!G$8,IF(J1010="No",Résultat!$G$9,Résultat!$G$7)),IF(H1010=2,IF(E1010=0,Résultat!G$9,IF(J1010="No",Résultat!$G$9,Résultat!$G$7)),Résultat!$G$7)),Résultat!$G$7)), "")</f>
        <v/>
      </c>
    </row>
    <row r="1011" spans="1:11" ht="20.100000000000001" customHeight="1">
      <c r="A1011" s="26"/>
      <c r="B1011" s="27"/>
      <c r="C1011" s="11" t="str">
        <f>IF($B1011 &lt;&gt; "",VLOOKUP(MID(B1011,3,5),'Recyclabilité Prod Matx'!C:F,2,FALSE), "")</f>
        <v/>
      </c>
      <c r="D1011" s="11" t="str">
        <f>IF($B1011 &lt;&gt; "",VLOOKUP(MID(B1011,3,5),'Recyclabilité Prod Matx'!C:F,3,FALSE),"")</f>
        <v/>
      </c>
      <c r="E1011" s="11" t="str">
        <f>IF($B1011 &lt;&gt; "",VLOOKUP(MID(B1011,3,5),'Recyclabilité Prod Matx'!C:F,4,FALSE), "")</f>
        <v/>
      </c>
      <c r="F1011" s="12" t="str">
        <f>IF($B1011 &lt;&gt; "", IF(C1011="Totale","",IF(D1011 = 0, "", VLOOKUP(D1011,'Cond Compo'!A:B,2,FALSE))),"")</f>
        <v/>
      </c>
      <c r="G1011" s="28"/>
      <c r="H1011" s="11" t="str">
        <f xml:space="preserve"> IF(C1011="Totale",2,IF($G1011 &lt;&gt; "", IF(D1011 = "E",MATCH(G1011, 'Cond Compo'!D$16:D$18, 0), MATCH(G1011, 'Cond Compo'!C$16:C$19, 0)), ""))</f>
        <v/>
      </c>
      <c r="I1011" s="12" t="str">
        <f>IF($E1011 &lt;&gt; "", IF(E1011 = 0, "", VLOOKUP(E1011,'Cond Perturbation'!A:B,2,FALSE)),"")</f>
        <v/>
      </c>
      <c r="J1011" s="28"/>
      <c r="K1011" s="29" t="str">
        <f>IF($B1011 &lt;&gt; "", IF(C1011="Oui",IF(H1011=1,IF(E1011=0,Résultat!G$8,IF(J1011="No",Résultat!$G$8,Résultat!$G$7)),IF(H1011=2,IF(E1011=0,Résultat!G$9,IF(J1011="No",Résultat!$G$9,Résultat!$G$7)),Résultat!$G$7)),IF(C1011 = "Totale", IF(H1011=1,IF(E1011=0,Résultat!G$8,IF(J1011="No",Résultat!$G$9,Résultat!$G$7)),IF(H1011=2,IF(E1011=0,Résultat!G$9,IF(J1011="No",Résultat!$G$9,Résultat!$G$7)),Résultat!$G$7)),Résultat!$G$7)), "")</f>
        <v/>
      </c>
    </row>
    <row r="1012" spans="1:11" ht="20.100000000000001" customHeight="1">
      <c r="A1012" s="26"/>
      <c r="B1012" s="27"/>
      <c r="C1012" s="11" t="str">
        <f>IF($B1012 &lt;&gt; "",VLOOKUP(MID(B1012,3,5),'Recyclabilité Prod Matx'!C:F,2,FALSE), "")</f>
        <v/>
      </c>
      <c r="D1012" s="11" t="str">
        <f>IF($B1012 &lt;&gt; "",VLOOKUP(MID(B1012,3,5),'Recyclabilité Prod Matx'!C:F,3,FALSE),"")</f>
        <v/>
      </c>
      <c r="E1012" s="11" t="str">
        <f>IF($B1012 &lt;&gt; "",VLOOKUP(MID(B1012,3,5),'Recyclabilité Prod Matx'!C:F,4,FALSE), "")</f>
        <v/>
      </c>
      <c r="F1012" s="12" t="str">
        <f>IF($B1012 &lt;&gt; "", IF(C1012="Totale","",IF(D1012 = 0, "", VLOOKUP(D1012,'Cond Compo'!A:B,2,FALSE))),"")</f>
        <v/>
      </c>
      <c r="G1012" s="28"/>
      <c r="H1012" s="11" t="str">
        <f xml:space="preserve"> IF(C1012="Totale",2,IF($G1012 &lt;&gt; "", IF(D1012 = "E",MATCH(G1012, 'Cond Compo'!D$16:D$18, 0), MATCH(G1012, 'Cond Compo'!C$16:C$19, 0)), ""))</f>
        <v/>
      </c>
      <c r="I1012" s="12" t="str">
        <f>IF($E1012 &lt;&gt; "", IF(E1012 = 0, "", VLOOKUP(E1012,'Cond Perturbation'!A:B,2,FALSE)),"")</f>
        <v/>
      </c>
      <c r="J1012" s="28"/>
      <c r="K1012" s="29" t="str">
        <f>IF($B1012 &lt;&gt; "", IF(C1012="Oui",IF(H1012=1,IF(E1012=0,Résultat!G$8,IF(J1012="No",Résultat!$G$8,Résultat!$G$7)),IF(H1012=2,IF(E1012=0,Résultat!G$9,IF(J1012="No",Résultat!$G$9,Résultat!$G$7)),Résultat!$G$7)),IF(C1012 = "Totale", IF(H1012=1,IF(E1012=0,Résultat!G$8,IF(J1012="No",Résultat!$G$9,Résultat!$G$7)),IF(H1012=2,IF(E1012=0,Résultat!G$9,IF(J1012="No",Résultat!$G$9,Résultat!$G$7)),Résultat!$G$7)),Résultat!$G$7)), "")</f>
        <v/>
      </c>
    </row>
    <row r="1013" spans="1:11" ht="20.100000000000001" customHeight="1">
      <c r="A1013" s="26"/>
      <c r="B1013" s="27"/>
      <c r="C1013" s="11" t="str">
        <f>IF($B1013 &lt;&gt; "",VLOOKUP(MID(B1013,3,5),'Recyclabilité Prod Matx'!C:F,2,FALSE), "")</f>
        <v/>
      </c>
      <c r="D1013" s="11" t="str">
        <f>IF($B1013 &lt;&gt; "",VLOOKUP(MID(B1013,3,5),'Recyclabilité Prod Matx'!C:F,3,FALSE),"")</f>
        <v/>
      </c>
      <c r="E1013" s="11" t="str">
        <f>IF($B1013 &lt;&gt; "",VLOOKUP(MID(B1013,3,5),'Recyclabilité Prod Matx'!C:F,4,FALSE), "")</f>
        <v/>
      </c>
      <c r="F1013" s="12" t="str">
        <f>IF($B1013 &lt;&gt; "", IF(C1013="Totale","",IF(D1013 = 0, "", VLOOKUP(D1013,'Cond Compo'!A:B,2,FALSE))),"")</f>
        <v/>
      </c>
      <c r="G1013" s="28"/>
      <c r="H1013" s="11" t="str">
        <f xml:space="preserve"> IF(C1013="Totale",2,IF($G1013 &lt;&gt; "", IF(D1013 = "E",MATCH(G1013, 'Cond Compo'!D$16:D$18, 0), MATCH(G1013, 'Cond Compo'!C$16:C$19, 0)), ""))</f>
        <v/>
      </c>
      <c r="I1013" s="12" t="str">
        <f>IF($E1013 &lt;&gt; "", IF(E1013 = 0, "", VLOOKUP(E1013,'Cond Perturbation'!A:B,2,FALSE)),"")</f>
        <v/>
      </c>
      <c r="J1013" s="28"/>
      <c r="K1013" s="29" t="str">
        <f>IF($B1013 &lt;&gt; "", IF(C1013="Oui",IF(H1013=1,IF(E1013=0,Résultat!G$8,IF(J1013="No",Résultat!$G$8,Résultat!$G$7)),IF(H1013=2,IF(E1013=0,Résultat!G$9,IF(J1013="No",Résultat!$G$9,Résultat!$G$7)),Résultat!$G$7)),IF(C1013 = "Totale", IF(H1013=1,IF(E1013=0,Résultat!G$8,IF(J1013="No",Résultat!$G$9,Résultat!$G$7)),IF(H1013=2,IF(E1013=0,Résultat!G$9,IF(J1013="No",Résultat!$G$9,Résultat!$G$7)),Résultat!$G$7)),Résultat!$G$7)), "")</f>
        <v/>
      </c>
    </row>
    <row r="1014" spans="1:11" ht="20.100000000000001" customHeight="1">
      <c r="A1014" s="26"/>
      <c r="B1014" s="27"/>
      <c r="C1014" s="11" t="str">
        <f>IF($B1014 &lt;&gt; "",VLOOKUP(MID(B1014,3,5),'Recyclabilité Prod Matx'!C:F,2,FALSE), "")</f>
        <v/>
      </c>
      <c r="D1014" s="11" t="str">
        <f>IF($B1014 &lt;&gt; "",VLOOKUP(MID(B1014,3,5),'Recyclabilité Prod Matx'!C:F,3,FALSE),"")</f>
        <v/>
      </c>
      <c r="E1014" s="11" t="str">
        <f>IF($B1014 &lt;&gt; "",VLOOKUP(MID(B1014,3,5),'Recyclabilité Prod Matx'!C:F,4,FALSE), "")</f>
        <v/>
      </c>
      <c r="F1014" s="12" t="str">
        <f>IF($B1014 &lt;&gt; "", IF(C1014="Totale","",IF(D1014 = 0, "", VLOOKUP(D1014,'Cond Compo'!A:B,2,FALSE))),"")</f>
        <v/>
      </c>
      <c r="G1014" s="28"/>
      <c r="H1014" s="11" t="str">
        <f xml:space="preserve"> IF(C1014="Totale",2,IF($G1014 &lt;&gt; "", IF(D1014 = "E",MATCH(G1014, 'Cond Compo'!D$16:D$18, 0), MATCH(G1014, 'Cond Compo'!C$16:C$19, 0)), ""))</f>
        <v/>
      </c>
      <c r="I1014" s="12" t="str">
        <f>IF($E1014 &lt;&gt; "", IF(E1014 = 0, "", VLOOKUP(E1014,'Cond Perturbation'!A:B,2,FALSE)),"")</f>
        <v/>
      </c>
      <c r="J1014" s="28"/>
      <c r="K1014" s="29" t="str">
        <f>IF($B1014 &lt;&gt; "", IF(C1014="Oui",IF(H1014=1,IF(E1014=0,Résultat!G$8,IF(J1014="No",Résultat!$G$8,Résultat!$G$7)),IF(H1014=2,IF(E1014=0,Résultat!G$9,IF(J1014="No",Résultat!$G$9,Résultat!$G$7)),Résultat!$G$7)),IF(C1014 = "Totale", IF(H1014=1,IF(E1014=0,Résultat!G$8,IF(J1014="No",Résultat!$G$9,Résultat!$G$7)),IF(H1014=2,IF(E1014=0,Résultat!G$9,IF(J1014="No",Résultat!$G$9,Résultat!$G$7)),Résultat!$G$7)),Résultat!$G$7)), "")</f>
        <v/>
      </c>
    </row>
    <row r="1015" spans="1:11" ht="20.100000000000001" customHeight="1">
      <c r="A1015" s="26"/>
      <c r="B1015" s="27"/>
      <c r="C1015" s="11" t="str">
        <f>IF($B1015 &lt;&gt; "",VLOOKUP(MID(B1015,3,5),'Recyclabilité Prod Matx'!C:F,2,FALSE), "")</f>
        <v/>
      </c>
      <c r="D1015" s="11" t="str">
        <f>IF($B1015 &lt;&gt; "",VLOOKUP(MID(B1015,3,5),'Recyclabilité Prod Matx'!C:F,3,FALSE),"")</f>
        <v/>
      </c>
      <c r="E1015" s="11" t="str">
        <f>IF($B1015 &lt;&gt; "",VLOOKUP(MID(B1015,3,5),'Recyclabilité Prod Matx'!C:F,4,FALSE), "")</f>
        <v/>
      </c>
      <c r="F1015" s="12" t="str">
        <f>IF($B1015 &lt;&gt; "", IF(C1015="Totale","",IF(D1015 = 0, "", VLOOKUP(D1015,'Cond Compo'!A:B,2,FALSE))),"")</f>
        <v/>
      </c>
      <c r="G1015" s="28"/>
      <c r="H1015" s="11" t="str">
        <f xml:space="preserve"> IF(C1015="Totale",2,IF($G1015 &lt;&gt; "", IF(D1015 = "E",MATCH(G1015, 'Cond Compo'!D$16:D$18, 0), MATCH(G1015, 'Cond Compo'!C$16:C$19, 0)), ""))</f>
        <v/>
      </c>
      <c r="I1015" s="12" t="str">
        <f>IF($E1015 &lt;&gt; "", IF(E1015 = 0, "", VLOOKUP(E1015,'Cond Perturbation'!A:B,2,FALSE)),"")</f>
        <v/>
      </c>
      <c r="J1015" s="28"/>
      <c r="K1015" s="29" t="str">
        <f>IF($B1015 &lt;&gt; "", IF(C1015="Oui",IF(H1015=1,IF(E1015=0,Résultat!G$8,IF(J1015="No",Résultat!$G$8,Résultat!$G$7)),IF(H1015=2,IF(E1015=0,Résultat!G$9,IF(J1015="No",Résultat!$G$9,Résultat!$G$7)),Résultat!$G$7)),IF(C1015 = "Totale", IF(H1015=1,IF(E1015=0,Résultat!G$8,IF(J1015="No",Résultat!$G$9,Résultat!$G$7)),IF(H1015=2,IF(E1015=0,Résultat!G$9,IF(J1015="No",Résultat!$G$9,Résultat!$G$7)),Résultat!$G$7)),Résultat!$G$7)), "")</f>
        <v/>
      </c>
    </row>
    <row r="1016" spans="1:11" ht="20.100000000000001" customHeight="1">
      <c r="A1016" s="26"/>
      <c r="B1016" s="27"/>
      <c r="C1016" s="11" t="str">
        <f>IF($B1016 &lt;&gt; "",VLOOKUP(MID(B1016,3,5),'Recyclabilité Prod Matx'!C:F,2,FALSE), "")</f>
        <v/>
      </c>
      <c r="D1016" s="11" t="str">
        <f>IF($B1016 &lt;&gt; "",VLOOKUP(MID(B1016,3,5),'Recyclabilité Prod Matx'!C:F,3,FALSE),"")</f>
        <v/>
      </c>
      <c r="E1016" s="11" t="str">
        <f>IF($B1016 &lt;&gt; "",VLOOKUP(MID(B1016,3,5),'Recyclabilité Prod Matx'!C:F,4,FALSE), "")</f>
        <v/>
      </c>
      <c r="F1016" s="12" t="str">
        <f>IF($B1016 &lt;&gt; "", IF(C1016="Totale","",IF(D1016 = 0, "", VLOOKUP(D1016,'Cond Compo'!A:B,2,FALSE))),"")</f>
        <v/>
      </c>
      <c r="G1016" s="28"/>
      <c r="H1016" s="11" t="str">
        <f xml:space="preserve"> IF(C1016="Totale",2,IF($G1016 &lt;&gt; "", IF(D1016 = "E",MATCH(G1016, 'Cond Compo'!D$16:D$18, 0), MATCH(G1016, 'Cond Compo'!C$16:C$19, 0)), ""))</f>
        <v/>
      </c>
      <c r="I1016" s="12" t="str">
        <f>IF($E1016 &lt;&gt; "", IF(E1016 = 0, "", VLOOKUP(E1016,'Cond Perturbation'!A:B,2,FALSE)),"")</f>
        <v/>
      </c>
      <c r="J1016" s="28"/>
      <c r="K1016" s="29" t="str">
        <f>IF($B1016 &lt;&gt; "", IF(C1016="Oui",IF(H1016=1,IF(E1016=0,Résultat!G$8,IF(J1016="No",Résultat!$G$8,Résultat!$G$7)),IF(H1016=2,IF(E1016=0,Résultat!G$9,IF(J1016="No",Résultat!$G$9,Résultat!$G$7)),Résultat!$G$7)),IF(C1016 = "Totale", IF(H1016=1,IF(E1016=0,Résultat!G$8,IF(J1016="No",Résultat!$G$9,Résultat!$G$7)),IF(H1016=2,IF(E1016=0,Résultat!G$9,IF(J1016="No",Résultat!$G$9,Résultat!$G$7)),Résultat!$G$7)),Résultat!$G$7)), "")</f>
        <v/>
      </c>
    </row>
    <row r="1017" spans="1:11" ht="20.100000000000001" customHeight="1">
      <c r="A1017" s="26"/>
      <c r="B1017" s="27"/>
      <c r="C1017" s="11" t="str">
        <f>IF($B1017 &lt;&gt; "",VLOOKUP(MID(B1017,3,5),'Recyclabilité Prod Matx'!C:F,2,FALSE), "")</f>
        <v/>
      </c>
      <c r="D1017" s="11" t="str">
        <f>IF($B1017 &lt;&gt; "",VLOOKUP(MID(B1017,3,5),'Recyclabilité Prod Matx'!C:F,3,FALSE),"")</f>
        <v/>
      </c>
      <c r="E1017" s="11" t="str">
        <f>IF($B1017 &lt;&gt; "",VLOOKUP(MID(B1017,3,5),'Recyclabilité Prod Matx'!C:F,4,FALSE), "")</f>
        <v/>
      </c>
      <c r="F1017" s="12" t="str">
        <f>IF($B1017 &lt;&gt; "", IF(C1017="Totale","",IF(D1017 = 0, "", VLOOKUP(D1017,'Cond Compo'!A:B,2,FALSE))),"")</f>
        <v/>
      </c>
      <c r="G1017" s="28"/>
      <c r="H1017" s="11" t="str">
        <f xml:space="preserve"> IF(C1017="Totale",2,IF($G1017 &lt;&gt; "", IF(D1017 = "E",MATCH(G1017, 'Cond Compo'!D$16:D$18, 0), MATCH(G1017, 'Cond Compo'!C$16:C$19, 0)), ""))</f>
        <v/>
      </c>
      <c r="I1017" s="12" t="str">
        <f>IF($E1017 &lt;&gt; "", IF(E1017 = 0, "", VLOOKUP(E1017,'Cond Perturbation'!A:B,2,FALSE)),"")</f>
        <v/>
      </c>
      <c r="J1017" s="28"/>
      <c r="K1017" s="29" t="str">
        <f>IF($B1017 &lt;&gt; "", IF(C1017="Oui",IF(H1017=1,IF(E1017=0,Résultat!G$8,IF(J1017="No",Résultat!$G$8,Résultat!$G$7)),IF(H1017=2,IF(E1017=0,Résultat!G$9,IF(J1017="No",Résultat!$G$9,Résultat!$G$7)),Résultat!$G$7)),IF(C1017 = "Totale", IF(H1017=1,IF(E1017=0,Résultat!G$8,IF(J1017="No",Résultat!$G$9,Résultat!$G$7)),IF(H1017=2,IF(E1017=0,Résultat!G$9,IF(J1017="No",Résultat!$G$9,Résultat!$G$7)),Résultat!$G$7)),Résultat!$G$7)), "")</f>
        <v/>
      </c>
    </row>
    <row r="1018" spans="1:11" ht="20.100000000000001" customHeight="1">
      <c r="A1018" s="26"/>
      <c r="B1018" s="27"/>
      <c r="C1018" s="11" t="str">
        <f>IF($B1018 &lt;&gt; "",VLOOKUP(MID(B1018,3,5),'Recyclabilité Prod Matx'!C:F,2,FALSE), "")</f>
        <v/>
      </c>
      <c r="D1018" s="11" t="str">
        <f>IF($B1018 &lt;&gt; "",VLOOKUP(MID(B1018,3,5),'Recyclabilité Prod Matx'!C:F,3,FALSE),"")</f>
        <v/>
      </c>
      <c r="E1018" s="11" t="str">
        <f>IF($B1018 &lt;&gt; "",VLOOKUP(MID(B1018,3,5),'Recyclabilité Prod Matx'!C:F,4,FALSE), "")</f>
        <v/>
      </c>
      <c r="F1018" s="12" t="str">
        <f>IF($B1018 &lt;&gt; "", IF(C1018="Totale","",IF(D1018 = 0, "", VLOOKUP(D1018,'Cond Compo'!A:B,2,FALSE))),"")</f>
        <v/>
      </c>
      <c r="G1018" s="28"/>
      <c r="H1018" s="11" t="str">
        <f xml:space="preserve"> IF(C1018="Totale",2,IF($G1018 &lt;&gt; "", IF(D1018 = "E",MATCH(G1018, 'Cond Compo'!D$16:D$18, 0), MATCH(G1018, 'Cond Compo'!C$16:C$19, 0)), ""))</f>
        <v/>
      </c>
      <c r="I1018" s="12" t="str">
        <f>IF($E1018 &lt;&gt; "", IF(E1018 = 0, "", VLOOKUP(E1018,'Cond Perturbation'!A:B,2,FALSE)),"")</f>
        <v/>
      </c>
      <c r="J1018" s="28"/>
      <c r="K1018" s="29" t="str">
        <f>IF($B1018 &lt;&gt; "", IF(C1018="Oui",IF(H1018=1,IF(E1018=0,Résultat!G$8,IF(J1018="No",Résultat!$G$8,Résultat!$G$7)),IF(H1018=2,IF(E1018=0,Résultat!G$9,IF(J1018="No",Résultat!$G$9,Résultat!$G$7)),Résultat!$G$7)),IF(C1018 = "Totale", IF(H1018=1,IF(E1018=0,Résultat!G$8,IF(J1018="No",Résultat!$G$9,Résultat!$G$7)),IF(H1018=2,IF(E1018=0,Résultat!G$9,IF(J1018="No",Résultat!$G$9,Résultat!$G$7)),Résultat!$G$7)),Résultat!$G$7)), "")</f>
        <v/>
      </c>
    </row>
    <row r="1019" spans="1:11" ht="20.100000000000001" customHeight="1">
      <c r="A1019" s="26"/>
      <c r="B1019" s="27"/>
      <c r="C1019" s="11" t="str">
        <f>IF($B1019 &lt;&gt; "",VLOOKUP(MID(B1019,3,5),'Recyclabilité Prod Matx'!C:F,2,FALSE), "")</f>
        <v/>
      </c>
      <c r="D1019" s="11" t="str">
        <f>IF($B1019 &lt;&gt; "",VLOOKUP(MID(B1019,3,5),'Recyclabilité Prod Matx'!C:F,3,FALSE),"")</f>
        <v/>
      </c>
      <c r="E1019" s="11" t="str">
        <f>IF($B1019 &lt;&gt; "",VLOOKUP(MID(B1019,3,5),'Recyclabilité Prod Matx'!C:F,4,FALSE), "")</f>
        <v/>
      </c>
      <c r="F1019" s="12" t="str">
        <f>IF($B1019 &lt;&gt; "", IF(C1019="Totale","",IF(D1019 = 0, "", VLOOKUP(D1019,'Cond Compo'!A:B,2,FALSE))),"")</f>
        <v/>
      </c>
      <c r="G1019" s="28"/>
      <c r="H1019" s="11" t="str">
        <f xml:space="preserve"> IF(C1019="Totale",2,IF($G1019 &lt;&gt; "", IF(D1019 = "E",MATCH(G1019, 'Cond Compo'!D$16:D$18, 0), MATCH(G1019, 'Cond Compo'!C$16:C$19, 0)), ""))</f>
        <v/>
      </c>
      <c r="I1019" s="12" t="str">
        <f>IF($E1019 &lt;&gt; "", IF(E1019 = 0, "", VLOOKUP(E1019,'Cond Perturbation'!A:B,2,FALSE)),"")</f>
        <v/>
      </c>
      <c r="J1019" s="28"/>
      <c r="K1019" s="29" t="str">
        <f>IF($B1019 &lt;&gt; "", IF(C1019="Oui",IF(H1019=1,IF(E1019=0,Résultat!G$8,IF(J1019="No",Résultat!$G$8,Résultat!$G$7)),IF(H1019=2,IF(E1019=0,Résultat!G$9,IF(J1019="No",Résultat!$G$9,Résultat!$G$7)),Résultat!$G$7)),IF(C1019 = "Totale", IF(H1019=1,IF(E1019=0,Résultat!G$8,IF(J1019="No",Résultat!$G$9,Résultat!$G$7)),IF(H1019=2,IF(E1019=0,Résultat!G$9,IF(J1019="No",Résultat!$G$9,Résultat!$G$7)),Résultat!$G$7)),Résultat!$G$7)), "")</f>
        <v/>
      </c>
    </row>
    <row r="1020" spans="1:11" ht="20.100000000000001" customHeight="1">
      <c r="A1020" s="26"/>
      <c r="B1020" s="27"/>
      <c r="C1020" s="11" t="str">
        <f>IF($B1020 &lt;&gt; "",VLOOKUP(MID(B1020,3,5),'Recyclabilité Prod Matx'!C:F,2,FALSE), "")</f>
        <v/>
      </c>
      <c r="D1020" s="11" t="str">
        <f>IF($B1020 &lt;&gt; "",VLOOKUP(MID(B1020,3,5),'Recyclabilité Prod Matx'!C:F,3,FALSE),"")</f>
        <v/>
      </c>
      <c r="E1020" s="11" t="str">
        <f>IF($B1020 &lt;&gt; "",VLOOKUP(MID(B1020,3,5),'Recyclabilité Prod Matx'!C:F,4,FALSE), "")</f>
        <v/>
      </c>
      <c r="F1020" s="12" t="str">
        <f>IF($B1020 &lt;&gt; "", IF(C1020="Totale","",IF(D1020 = 0, "", VLOOKUP(D1020,'Cond Compo'!A:B,2,FALSE))),"")</f>
        <v/>
      </c>
      <c r="G1020" s="28"/>
      <c r="H1020" s="11" t="str">
        <f xml:space="preserve"> IF(C1020="Totale",2,IF($G1020 &lt;&gt; "", IF(D1020 = "E",MATCH(G1020, 'Cond Compo'!D$16:D$18, 0), MATCH(G1020, 'Cond Compo'!C$16:C$19, 0)), ""))</f>
        <v/>
      </c>
      <c r="I1020" s="12" t="str">
        <f>IF($E1020 &lt;&gt; "", IF(E1020 = 0, "", VLOOKUP(E1020,'Cond Perturbation'!A:B,2,FALSE)),"")</f>
        <v/>
      </c>
      <c r="J1020" s="28"/>
      <c r="K1020" s="29" t="str">
        <f>IF($B1020 &lt;&gt; "", IF(C1020="Oui",IF(H1020=1,IF(E1020=0,Résultat!G$8,IF(J1020="No",Résultat!$G$8,Résultat!$G$7)),IF(H1020=2,IF(E1020=0,Résultat!G$9,IF(J1020="No",Résultat!$G$9,Résultat!$G$7)),Résultat!$G$7)),IF(C1020 = "Totale", IF(H1020=1,IF(E1020=0,Résultat!G$8,IF(J1020="No",Résultat!$G$9,Résultat!$G$7)),IF(H1020=2,IF(E1020=0,Résultat!G$9,IF(J1020="No",Résultat!$G$9,Résultat!$G$7)),Résultat!$G$7)),Résultat!$G$7)), "")</f>
        <v/>
      </c>
    </row>
    <row r="1021" spans="1:11" ht="20.100000000000001" customHeight="1">
      <c r="A1021" s="26"/>
      <c r="B1021" s="27"/>
      <c r="C1021" s="11" t="str">
        <f>IF($B1021 &lt;&gt; "",VLOOKUP(MID(B1021,3,5),'Recyclabilité Prod Matx'!C:F,2,FALSE), "")</f>
        <v/>
      </c>
      <c r="D1021" s="11" t="str">
        <f>IF($B1021 &lt;&gt; "",VLOOKUP(MID(B1021,3,5),'Recyclabilité Prod Matx'!C:F,3,FALSE),"")</f>
        <v/>
      </c>
      <c r="E1021" s="11" t="str">
        <f>IF($B1021 &lt;&gt; "",VLOOKUP(MID(B1021,3,5),'Recyclabilité Prod Matx'!C:F,4,FALSE), "")</f>
        <v/>
      </c>
      <c r="F1021" s="12" t="str">
        <f>IF($B1021 &lt;&gt; "", IF(C1021="Totale","",IF(D1021 = 0, "", VLOOKUP(D1021,'Cond Compo'!A:B,2,FALSE))),"")</f>
        <v/>
      </c>
      <c r="G1021" s="28"/>
      <c r="H1021" s="11" t="str">
        <f xml:space="preserve"> IF(C1021="Totale",2,IF($G1021 &lt;&gt; "", IF(D1021 = "E",MATCH(G1021, 'Cond Compo'!D$16:D$18, 0), MATCH(G1021, 'Cond Compo'!C$16:C$19, 0)), ""))</f>
        <v/>
      </c>
      <c r="I1021" s="12" t="str">
        <f>IF($E1021 &lt;&gt; "", IF(E1021 = 0, "", VLOOKUP(E1021,'Cond Perturbation'!A:B,2,FALSE)),"")</f>
        <v/>
      </c>
      <c r="J1021" s="28"/>
      <c r="K1021" s="29" t="str">
        <f>IF($B1021 &lt;&gt; "", IF(C1021="Oui",IF(H1021=1,IF(E1021=0,Résultat!G$8,IF(J1021="No",Résultat!$G$8,Résultat!$G$7)),IF(H1021=2,IF(E1021=0,Résultat!G$9,IF(J1021="No",Résultat!$G$9,Résultat!$G$7)),Résultat!$G$7)),IF(C1021 = "Totale", IF(H1021=1,IF(E1021=0,Résultat!G$8,IF(J1021="No",Résultat!$G$9,Résultat!$G$7)),IF(H1021=2,IF(E1021=0,Résultat!G$9,IF(J1021="No",Résultat!$G$9,Résultat!$G$7)),Résultat!$G$7)),Résultat!$G$7)), "")</f>
        <v/>
      </c>
    </row>
    <row r="1022" spans="1:11" ht="20.100000000000001" customHeight="1">
      <c r="A1022" s="26"/>
      <c r="B1022" s="27"/>
      <c r="C1022" s="11" t="str">
        <f>IF($B1022 &lt;&gt; "",VLOOKUP(MID(B1022,3,5),'Recyclabilité Prod Matx'!C:F,2,FALSE), "")</f>
        <v/>
      </c>
      <c r="D1022" s="11" t="str">
        <f>IF($B1022 &lt;&gt; "",VLOOKUP(MID(B1022,3,5),'Recyclabilité Prod Matx'!C:F,3,FALSE),"")</f>
        <v/>
      </c>
      <c r="E1022" s="11" t="str">
        <f>IF($B1022 &lt;&gt; "",VLOOKUP(MID(B1022,3,5),'Recyclabilité Prod Matx'!C:F,4,FALSE), "")</f>
        <v/>
      </c>
      <c r="F1022" s="12" t="str">
        <f>IF($B1022 &lt;&gt; "", IF(C1022="Totale","",IF(D1022 = 0, "", VLOOKUP(D1022,'Cond Compo'!A:B,2,FALSE))),"")</f>
        <v/>
      </c>
      <c r="G1022" s="28"/>
      <c r="H1022" s="11" t="str">
        <f xml:space="preserve"> IF(C1022="Totale",2,IF($G1022 &lt;&gt; "", IF(D1022 = "E",MATCH(G1022, 'Cond Compo'!D$16:D$18, 0), MATCH(G1022, 'Cond Compo'!C$16:C$19, 0)), ""))</f>
        <v/>
      </c>
      <c r="I1022" s="12" t="str">
        <f>IF($E1022 &lt;&gt; "", IF(E1022 = 0, "", VLOOKUP(E1022,'Cond Perturbation'!A:B,2,FALSE)),"")</f>
        <v/>
      </c>
      <c r="J1022" s="28"/>
      <c r="K1022" s="29" t="str">
        <f>IF($B1022 &lt;&gt; "", IF(C1022="Oui",IF(H1022=1,IF(E1022=0,Résultat!G$8,IF(J1022="No",Résultat!$G$8,Résultat!$G$7)),IF(H1022=2,IF(E1022=0,Résultat!G$9,IF(J1022="No",Résultat!$G$9,Résultat!$G$7)),Résultat!$G$7)),IF(C1022 = "Totale", IF(H1022=1,IF(E1022=0,Résultat!G$8,IF(J1022="No",Résultat!$G$9,Résultat!$G$7)),IF(H1022=2,IF(E1022=0,Résultat!G$9,IF(J1022="No",Résultat!$G$9,Résultat!$G$7)),Résultat!$G$7)),Résultat!$G$7)), "")</f>
        <v/>
      </c>
    </row>
    <row r="1023" spans="1:11" ht="20.100000000000001" customHeight="1">
      <c r="A1023" s="26"/>
      <c r="B1023" s="27"/>
      <c r="C1023" s="11" t="str">
        <f>IF($B1023 &lt;&gt; "",VLOOKUP(MID(B1023,3,5),'Recyclabilité Prod Matx'!C:F,2,FALSE), "")</f>
        <v/>
      </c>
      <c r="D1023" s="11" t="str">
        <f>IF($B1023 &lt;&gt; "",VLOOKUP(MID(B1023,3,5),'Recyclabilité Prod Matx'!C:F,3,FALSE),"")</f>
        <v/>
      </c>
      <c r="E1023" s="11" t="str">
        <f>IF($B1023 &lt;&gt; "",VLOOKUP(MID(B1023,3,5),'Recyclabilité Prod Matx'!C:F,4,FALSE), "")</f>
        <v/>
      </c>
      <c r="F1023" s="12" t="str">
        <f>IF($B1023 &lt;&gt; "", IF(C1023="Totale","",IF(D1023 = 0, "", VLOOKUP(D1023,'Cond Compo'!A:B,2,FALSE))),"")</f>
        <v/>
      </c>
      <c r="G1023" s="28"/>
      <c r="H1023" s="11" t="str">
        <f xml:space="preserve"> IF(C1023="Totale",2,IF($G1023 &lt;&gt; "", IF(D1023 = "E",MATCH(G1023, 'Cond Compo'!D$16:D$18, 0), MATCH(G1023, 'Cond Compo'!C$16:C$19, 0)), ""))</f>
        <v/>
      </c>
      <c r="I1023" s="12" t="str">
        <f>IF($E1023 &lt;&gt; "", IF(E1023 = 0, "", VLOOKUP(E1023,'Cond Perturbation'!A:B,2,FALSE)),"")</f>
        <v/>
      </c>
      <c r="J1023" s="28"/>
      <c r="K1023" s="29" t="str">
        <f>IF($B1023 &lt;&gt; "", IF(C1023="Oui",IF(H1023=1,IF(E1023=0,Résultat!G$8,IF(J1023="No",Résultat!$G$8,Résultat!$G$7)),IF(H1023=2,IF(E1023=0,Résultat!G$9,IF(J1023="No",Résultat!$G$9,Résultat!$G$7)),Résultat!$G$7)),IF(C1023 = "Totale", IF(H1023=1,IF(E1023=0,Résultat!G$8,IF(J1023="No",Résultat!$G$9,Résultat!$G$7)),IF(H1023=2,IF(E1023=0,Résultat!G$9,IF(J1023="No",Résultat!$G$9,Résultat!$G$7)),Résultat!$G$7)),Résultat!$G$7)), "")</f>
        <v/>
      </c>
    </row>
    <row r="1024" spans="1:11" ht="20.100000000000001" customHeight="1">
      <c r="A1024" s="26"/>
      <c r="B1024" s="27"/>
      <c r="C1024" s="11" t="str">
        <f>IF($B1024 &lt;&gt; "",VLOOKUP(MID(B1024,3,5),'Recyclabilité Prod Matx'!C:F,2,FALSE), "")</f>
        <v/>
      </c>
      <c r="D1024" s="11" t="str">
        <f>IF($B1024 &lt;&gt; "",VLOOKUP(MID(B1024,3,5),'Recyclabilité Prod Matx'!C:F,3,FALSE),"")</f>
        <v/>
      </c>
      <c r="E1024" s="11" t="str">
        <f>IF($B1024 &lt;&gt; "",VLOOKUP(MID(B1024,3,5),'Recyclabilité Prod Matx'!C:F,4,FALSE), "")</f>
        <v/>
      </c>
      <c r="F1024" s="12" t="str">
        <f>IF($B1024 &lt;&gt; "", IF(C1024="Totale","",IF(D1024 = 0, "", VLOOKUP(D1024,'Cond Compo'!A:B,2,FALSE))),"")</f>
        <v/>
      </c>
      <c r="G1024" s="28"/>
      <c r="H1024" s="11" t="str">
        <f xml:space="preserve"> IF(C1024="Totale",2,IF($G1024 &lt;&gt; "", IF(D1024 = "E",MATCH(G1024, 'Cond Compo'!D$16:D$18, 0), MATCH(G1024, 'Cond Compo'!C$16:C$19, 0)), ""))</f>
        <v/>
      </c>
      <c r="I1024" s="12" t="str">
        <f>IF($E1024 &lt;&gt; "", IF(E1024 = 0, "", VLOOKUP(E1024,'Cond Perturbation'!A:B,2,FALSE)),"")</f>
        <v/>
      </c>
      <c r="J1024" s="28"/>
      <c r="K1024" s="29" t="str">
        <f>IF($B1024 &lt;&gt; "", IF(C1024="Oui",IF(H1024=1,IF(E1024=0,Résultat!G$8,IF(J1024="No",Résultat!$G$8,Résultat!$G$7)),IF(H1024=2,IF(E1024=0,Résultat!G$9,IF(J1024="No",Résultat!$G$9,Résultat!$G$7)),Résultat!$G$7)),IF(C1024 = "Totale", IF(H1024=1,IF(E1024=0,Résultat!G$8,IF(J1024="No",Résultat!$G$9,Résultat!$G$7)),IF(H1024=2,IF(E1024=0,Résultat!G$9,IF(J1024="No",Résultat!$G$9,Résultat!$G$7)),Résultat!$G$7)),Résultat!$G$7)), "")</f>
        <v/>
      </c>
    </row>
    <row r="1025" spans="1:11" ht="20.100000000000001" customHeight="1">
      <c r="A1025" s="26"/>
      <c r="B1025" s="27"/>
      <c r="C1025" s="11" t="str">
        <f>IF($B1025 &lt;&gt; "",VLOOKUP(MID(B1025,3,5),'Recyclabilité Prod Matx'!C:F,2,FALSE), "")</f>
        <v/>
      </c>
      <c r="D1025" s="11" t="str">
        <f>IF($B1025 &lt;&gt; "",VLOOKUP(MID(B1025,3,5),'Recyclabilité Prod Matx'!C:F,3,FALSE),"")</f>
        <v/>
      </c>
      <c r="E1025" s="11" t="str">
        <f>IF($B1025 &lt;&gt; "",VLOOKUP(MID(B1025,3,5),'Recyclabilité Prod Matx'!C:F,4,FALSE), "")</f>
        <v/>
      </c>
      <c r="F1025" s="12" t="str">
        <f>IF($B1025 &lt;&gt; "", IF(C1025="Totale","",IF(D1025 = 0, "", VLOOKUP(D1025,'Cond Compo'!A:B,2,FALSE))),"")</f>
        <v/>
      </c>
      <c r="G1025" s="28"/>
      <c r="H1025" s="11" t="str">
        <f xml:space="preserve"> IF(C1025="Totale",2,IF($G1025 &lt;&gt; "", IF(D1025 = "E",MATCH(G1025, 'Cond Compo'!D$16:D$18, 0), MATCH(G1025, 'Cond Compo'!C$16:C$19, 0)), ""))</f>
        <v/>
      </c>
      <c r="I1025" s="12" t="str">
        <f>IF($E1025 &lt;&gt; "", IF(E1025 = 0, "", VLOOKUP(E1025,'Cond Perturbation'!A:B,2,FALSE)),"")</f>
        <v/>
      </c>
      <c r="J1025" s="28"/>
      <c r="K1025" s="29" t="str">
        <f>IF($B1025 &lt;&gt; "", IF(C1025="Oui",IF(H1025=1,IF(E1025=0,Résultat!G$8,IF(J1025="No",Résultat!$G$8,Résultat!$G$7)),IF(H1025=2,IF(E1025=0,Résultat!G$9,IF(J1025="No",Résultat!$G$9,Résultat!$G$7)),Résultat!$G$7)),IF(C1025 = "Totale", IF(H1025=1,IF(E1025=0,Résultat!G$8,IF(J1025="No",Résultat!$G$9,Résultat!$G$7)),IF(H1025=2,IF(E1025=0,Résultat!G$9,IF(J1025="No",Résultat!$G$9,Résultat!$G$7)),Résultat!$G$7)),Résultat!$G$7)), "")</f>
        <v/>
      </c>
    </row>
    <row r="1026" spans="1:11" ht="20.100000000000001" customHeight="1">
      <c r="A1026" s="26"/>
      <c r="B1026" s="27"/>
      <c r="C1026" s="11" t="str">
        <f>IF($B1026 &lt;&gt; "",VLOOKUP(MID(B1026,3,5),'Recyclabilité Prod Matx'!C:F,2,FALSE), "")</f>
        <v/>
      </c>
      <c r="D1026" s="11" t="str">
        <f>IF($B1026 &lt;&gt; "",VLOOKUP(MID(B1026,3,5),'Recyclabilité Prod Matx'!C:F,3,FALSE),"")</f>
        <v/>
      </c>
      <c r="E1026" s="11" t="str">
        <f>IF($B1026 &lt;&gt; "",VLOOKUP(MID(B1026,3,5),'Recyclabilité Prod Matx'!C:F,4,FALSE), "")</f>
        <v/>
      </c>
      <c r="F1026" s="12" t="str">
        <f>IF($B1026 &lt;&gt; "", IF(C1026="Totale","",IF(D1026 = 0, "", VLOOKUP(D1026,'Cond Compo'!A:B,2,FALSE))),"")</f>
        <v/>
      </c>
      <c r="G1026" s="28"/>
      <c r="H1026" s="11" t="str">
        <f xml:space="preserve"> IF(C1026="Totale",2,IF($G1026 &lt;&gt; "", IF(D1026 = "E",MATCH(G1026, 'Cond Compo'!D$16:D$18, 0), MATCH(G1026, 'Cond Compo'!C$16:C$19, 0)), ""))</f>
        <v/>
      </c>
      <c r="I1026" s="12" t="str">
        <f>IF($E1026 &lt;&gt; "", IF(E1026 = 0, "", VLOOKUP(E1026,'Cond Perturbation'!A:B,2,FALSE)),"")</f>
        <v/>
      </c>
      <c r="J1026" s="28"/>
      <c r="K1026" s="29" t="str">
        <f>IF($B1026 &lt;&gt; "", IF(C1026="Oui",IF(H1026=1,IF(E1026=0,Résultat!G$8,IF(J1026="No",Résultat!$G$8,Résultat!$G$7)),IF(H1026=2,IF(E1026=0,Résultat!G$9,IF(J1026="No",Résultat!$G$9,Résultat!$G$7)),Résultat!$G$7)),IF(C1026 = "Totale", IF(H1026=1,IF(E1026=0,Résultat!G$8,IF(J1026="No",Résultat!$G$9,Résultat!$G$7)),IF(H1026=2,IF(E1026=0,Résultat!G$9,IF(J1026="No",Résultat!$G$9,Résultat!$G$7)),Résultat!$G$7)),Résultat!$G$7)), "")</f>
        <v/>
      </c>
    </row>
    <row r="1027" spans="1:11" ht="20.100000000000001" customHeight="1">
      <c r="A1027" s="26"/>
      <c r="B1027" s="27"/>
      <c r="C1027" s="11" t="str">
        <f>IF($B1027 &lt;&gt; "",VLOOKUP(MID(B1027,3,5),'Recyclabilité Prod Matx'!C:F,2,FALSE), "")</f>
        <v/>
      </c>
      <c r="D1027" s="11" t="str">
        <f>IF($B1027 &lt;&gt; "",VLOOKUP(MID(B1027,3,5),'Recyclabilité Prod Matx'!C:F,3,FALSE),"")</f>
        <v/>
      </c>
      <c r="E1027" s="11" t="str">
        <f>IF($B1027 &lt;&gt; "",VLOOKUP(MID(B1027,3,5),'Recyclabilité Prod Matx'!C:F,4,FALSE), "")</f>
        <v/>
      </c>
      <c r="F1027" s="12" t="str">
        <f>IF($B1027 &lt;&gt; "", IF(C1027="Totale","",IF(D1027 = 0, "", VLOOKUP(D1027,'Cond Compo'!A:B,2,FALSE))),"")</f>
        <v/>
      </c>
      <c r="G1027" s="28"/>
      <c r="H1027" s="11" t="str">
        <f xml:space="preserve"> IF(C1027="Totale",2,IF($G1027 &lt;&gt; "", IF(D1027 = "E",MATCH(G1027, 'Cond Compo'!D$16:D$18, 0), MATCH(G1027, 'Cond Compo'!C$16:C$19, 0)), ""))</f>
        <v/>
      </c>
      <c r="I1027" s="12" t="str">
        <f>IF($E1027 &lt;&gt; "", IF(E1027 = 0, "", VLOOKUP(E1027,'Cond Perturbation'!A:B,2,FALSE)),"")</f>
        <v/>
      </c>
      <c r="J1027" s="28"/>
      <c r="K1027" s="29" t="str">
        <f>IF($B1027 &lt;&gt; "", IF(C1027="Oui",IF(H1027=1,IF(E1027=0,Résultat!G$8,IF(J1027="No",Résultat!$G$8,Résultat!$G$7)),IF(H1027=2,IF(E1027=0,Résultat!G$9,IF(J1027="No",Résultat!$G$9,Résultat!$G$7)),Résultat!$G$7)),IF(C1027 = "Totale", IF(H1027=1,IF(E1027=0,Résultat!G$8,IF(J1027="No",Résultat!$G$9,Résultat!$G$7)),IF(H1027=2,IF(E1027=0,Résultat!G$9,IF(J1027="No",Résultat!$G$9,Résultat!$G$7)),Résultat!$G$7)),Résultat!$G$7)), "")</f>
        <v/>
      </c>
    </row>
    <row r="1028" spans="1:11" ht="20.100000000000001" customHeight="1">
      <c r="A1028" s="26"/>
      <c r="B1028" s="27"/>
      <c r="C1028" s="11" t="str">
        <f>IF($B1028 &lt;&gt; "",VLOOKUP(MID(B1028,3,5),'Recyclabilité Prod Matx'!C:F,2,FALSE), "")</f>
        <v/>
      </c>
      <c r="D1028" s="11" t="str">
        <f>IF($B1028 &lt;&gt; "",VLOOKUP(MID(B1028,3,5),'Recyclabilité Prod Matx'!C:F,3,FALSE),"")</f>
        <v/>
      </c>
      <c r="E1028" s="11" t="str">
        <f>IF($B1028 &lt;&gt; "",VLOOKUP(MID(B1028,3,5),'Recyclabilité Prod Matx'!C:F,4,FALSE), "")</f>
        <v/>
      </c>
      <c r="F1028" s="12" t="str">
        <f>IF($B1028 &lt;&gt; "", IF(C1028="Totale","",IF(D1028 = 0, "", VLOOKUP(D1028,'Cond Compo'!A:B,2,FALSE))),"")</f>
        <v/>
      </c>
      <c r="G1028" s="28"/>
      <c r="H1028" s="11" t="str">
        <f xml:space="preserve"> IF(C1028="Totale",2,IF($G1028 &lt;&gt; "", IF(D1028 = "E",MATCH(G1028, 'Cond Compo'!D$16:D$18, 0), MATCH(G1028, 'Cond Compo'!C$16:C$19, 0)), ""))</f>
        <v/>
      </c>
      <c r="I1028" s="12" t="str">
        <f>IF($E1028 &lt;&gt; "", IF(E1028 = 0, "", VLOOKUP(E1028,'Cond Perturbation'!A:B,2,FALSE)),"")</f>
        <v/>
      </c>
      <c r="J1028" s="28"/>
      <c r="K1028" s="29" t="str">
        <f>IF($B1028 &lt;&gt; "", IF(C1028="Oui",IF(H1028=1,IF(E1028=0,Résultat!G$8,IF(J1028="No",Résultat!$G$8,Résultat!$G$7)),IF(H1028=2,IF(E1028=0,Résultat!G$9,IF(J1028="No",Résultat!$G$9,Résultat!$G$7)),Résultat!$G$7)),IF(C1028 = "Totale", IF(H1028=1,IF(E1028=0,Résultat!G$8,IF(J1028="No",Résultat!$G$9,Résultat!$G$7)),IF(H1028=2,IF(E1028=0,Résultat!G$9,IF(J1028="No",Résultat!$G$9,Résultat!$G$7)),Résultat!$G$7)),Résultat!$G$7)), "")</f>
        <v/>
      </c>
    </row>
    <row r="1029" spans="1:11" ht="20.100000000000001" customHeight="1">
      <c r="A1029" s="26"/>
      <c r="B1029" s="27"/>
      <c r="C1029" s="11" t="str">
        <f>IF($B1029 &lt;&gt; "",VLOOKUP(MID(B1029,3,5),'Recyclabilité Prod Matx'!C:F,2,FALSE), "")</f>
        <v/>
      </c>
      <c r="D1029" s="11" t="str">
        <f>IF($B1029 &lt;&gt; "",VLOOKUP(MID(B1029,3,5),'Recyclabilité Prod Matx'!C:F,3,FALSE),"")</f>
        <v/>
      </c>
      <c r="E1029" s="11" t="str">
        <f>IF($B1029 &lt;&gt; "",VLOOKUP(MID(B1029,3,5),'Recyclabilité Prod Matx'!C:F,4,FALSE), "")</f>
        <v/>
      </c>
      <c r="F1029" s="12" t="str">
        <f>IF($B1029 &lt;&gt; "", IF(C1029="Totale","",IF(D1029 = 0, "", VLOOKUP(D1029,'Cond Compo'!A:B,2,FALSE))),"")</f>
        <v/>
      </c>
      <c r="G1029" s="28"/>
      <c r="H1029" s="11" t="str">
        <f xml:space="preserve"> IF(C1029="Totale",2,IF($G1029 &lt;&gt; "", IF(D1029 = "E",MATCH(G1029, 'Cond Compo'!D$16:D$18, 0), MATCH(G1029, 'Cond Compo'!C$16:C$19, 0)), ""))</f>
        <v/>
      </c>
      <c r="I1029" s="12" t="str">
        <f>IF($E1029 &lt;&gt; "", IF(E1029 = 0, "", VLOOKUP(E1029,'Cond Perturbation'!A:B,2,FALSE)),"")</f>
        <v/>
      </c>
      <c r="J1029" s="28"/>
      <c r="K1029" s="29" t="str">
        <f>IF($B1029 &lt;&gt; "", IF(C1029="Oui",IF(H1029=1,IF(E1029=0,Résultat!G$8,IF(J1029="No",Résultat!$G$8,Résultat!$G$7)),IF(H1029=2,IF(E1029=0,Résultat!G$9,IF(J1029="No",Résultat!$G$9,Résultat!$G$7)),Résultat!$G$7)),IF(C1029 = "Totale", IF(H1029=1,IF(E1029=0,Résultat!G$8,IF(J1029="No",Résultat!$G$9,Résultat!$G$7)),IF(H1029=2,IF(E1029=0,Résultat!G$9,IF(J1029="No",Résultat!$G$9,Résultat!$G$7)),Résultat!$G$7)),Résultat!$G$7)), "")</f>
        <v/>
      </c>
    </row>
    <row r="1030" spans="1:11" ht="20.100000000000001" customHeight="1">
      <c r="A1030" s="26"/>
      <c r="B1030" s="27"/>
      <c r="C1030" s="11" t="str">
        <f>IF($B1030 &lt;&gt; "",VLOOKUP(MID(B1030,3,5),'Recyclabilité Prod Matx'!C:F,2,FALSE), "")</f>
        <v/>
      </c>
      <c r="D1030" s="11" t="str">
        <f>IF($B1030 &lt;&gt; "",VLOOKUP(MID(B1030,3,5),'Recyclabilité Prod Matx'!C:F,3,FALSE),"")</f>
        <v/>
      </c>
      <c r="E1030" s="11" t="str">
        <f>IF($B1030 &lt;&gt; "",VLOOKUP(MID(B1030,3,5),'Recyclabilité Prod Matx'!C:F,4,FALSE), "")</f>
        <v/>
      </c>
      <c r="F1030" s="12" t="str">
        <f>IF($B1030 &lt;&gt; "", IF(C1030="Totale","",IF(D1030 = 0, "", VLOOKUP(D1030,'Cond Compo'!A:B,2,FALSE))),"")</f>
        <v/>
      </c>
      <c r="G1030" s="28"/>
      <c r="H1030" s="11" t="str">
        <f xml:space="preserve"> IF(C1030="Totale",2,IF($G1030 &lt;&gt; "", IF(D1030 = "E",MATCH(G1030, 'Cond Compo'!D$16:D$18, 0), MATCH(G1030, 'Cond Compo'!C$16:C$19, 0)), ""))</f>
        <v/>
      </c>
      <c r="I1030" s="12" t="str">
        <f>IF($E1030 &lt;&gt; "", IF(E1030 = 0, "", VLOOKUP(E1030,'Cond Perturbation'!A:B,2,FALSE)),"")</f>
        <v/>
      </c>
      <c r="J1030" s="28"/>
      <c r="K1030" s="29" t="str">
        <f>IF($B1030 &lt;&gt; "", IF(C1030="Oui",IF(H1030=1,IF(E1030=0,Résultat!G$8,IF(J1030="No",Résultat!$G$8,Résultat!$G$7)),IF(H1030=2,IF(E1030=0,Résultat!G$9,IF(J1030="No",Résultat!$G$9,Résultat!$G$7)),Résultat!$G$7)),IF(C1030 = "Totale", IF(H1030=1,IF(E1030=0,Résultat!G$8,IF(J1030="No",Résultat!$G$9,Résultat!$G$7)),IF(H1030=2,IF(E1030=0,Résultat!G$9,IF(J1030="No",Résultat!$G$9,Résultat!$G$7)),Résultat!$G$7)),Résultat!$G$7)), "")</f>
        <v/>
      </c>
    </row>
    <row r="1031" spans="1:11" ht="20.100000000000001" customHeight="1">
      <c r="A1031" s="26"/>
      <c r="B1031" s="27"/>
      <c r="C1031" s="11" t="str">
        <f>IF($B1031 &lt;&gt; "",VLOOKUP(MID(B1031,3,5),'Recyclabilité Prod Matx'!C:F,2,FALSE), "")</f>
        <v/>
      </c>
      <c r="D1031" s="11" t="str">
        <f>IF($B1031 &lt;&gt; "",VLOOKUP(MID(B1031,3,5),'Recyclabilité Prod Matx'!C:F,3,FALSE),"")</f>
        <v/>
      </c>
      <c r="E1031" s="11" t="str">
        <f>IF($B1031 &lt;&gt; "",VLOOKUP(MID(B1031,3,5),'Recyclabilité Prod Matx'!C:F,4,FALSE), "")</f>
        <v/>
      </c>
      <c r="F1031" s="12" t="str">
        <f>IF($B1031 &lt;&gt; "", IF(C1031="Totale","",IF(D1031 = 0, "", VLOOKUP(D1031,'Cond Compo'!A:B,2,FALSE))),"")</f>
        <v/>
      </c>
      <c r="G1031" s="28"/>
      <c r="H1031" s="11" t="str">
        <f xml:space="preserve"> IF(C1031="Totale",2,IF($G1031 &lt;&gt; "", IF(D1031 = "E",MATCH(G1031, 'Cond Compo'!D$16:D$18, 0), MATCH(G1031, 'Cond Compo'!C$16:C$19, 0)), ""))</f>
        <v/>
      </c>
      <c r="I1031" s="12" t="str">
        <f>IF($E1031 &lt;&gt; "", IF(E1031 = 0, "", VLOOKUP(E1031,'Cond Perturbation'!A:B,2,FALSE)),"")</f>
        <v/>
      </c>
      <c r="J1031" s="28"/>
      <c r="K1031" s="29" t="str">
        <f>IF($B1031 &lt;&gt; "", IF(C1031="Oui",IF(H1031=1,IF(E1031=0,Résultat!G$8,IF(J1031="No",Résultat!$G$8,Résultat!$G$7)),IF(H1031=2,IF(E1031=0,Résultat!G$9,IF(J1031="No",Résultat!$G$9,Résultat!$G$7)),Résultat!$G$7)),IF(C1031 = "Totale", IF(H1031=1,IF(E1031=0,Résultat!G$8,IF(J1031="No",Résultat!$G$9,Résultat!$G$7)),IF(H1031=2,IF(E1031=0,Résultat!G$9,IF(J1031="No",Résultat!$G$9,Résultat!$G$7)),Résultat!$G$7)),Résultat!$G$7)), "")</f>
        <v/>
      </c>
    </row>
    <row r="1032" spans="1:11" ht="20.100000000000001" customHeight="1">
      <c r="A1032" s="26"/>
      <c r="B1032" s="27"/>
      <c r="C1032" s="11" t="str">
        <f>IF($B1032 &lt;&gt; "",VLOOKUP(MID(B1032,3,5),'Recyclabilité Prod Matx'!C:F,2,FALSE), "")</f>
        <v/>
      </c>
      <c r="D1032" s="11" t="str">
        <f>IF($B1032 &lt;&gt; "",VLOOKUP(MID(B1032,3,5),'Recyclabilité Prod Matx'!C:F,3,FALSE),"")</f>
        <v/>
      </c>
      <c r="E1032" s="11" t="str">
        <f>IF($B1032 &lt;&gt; "",VLOOKUP(MID(B1032,3,5),'Recyclabilité Prod Matx'!C:F,4,FALSE), "")</f>
        <v/>
      </c>
      <c r="F1032" s="12" t="str">
        <f>IF($B1032 &lt;&gt; "", IF(C1032="Totale","",IF(D1032 = 0, "", VLOOKUP(D1032,'Cond Compo'!A:B,2,FALSE))),"")</f>
        <v/>
      </c>
      <c r="G1032" s="28"/>
      <c r="H1032" s="11" t="str">
        <f xml:space="preserve"> IF(C1032="Totale",2,IF($G1032 &lt;&gt; "", IF(D1032 = "E",MATCH(G1032, 'Cond Compo'!D$16:D$18, 0), MATCH(G1032, 'Cond Compo'!C$16:C$19, 0)), ""))</f>
        <v/>
      </c>
      <c r="I1032" s="12" t="str">
        <f>IF($E1032 &lt;&gt; "", IF(E1032 = 0, "", VLOOKUP(E1032,'Cond Perturbation'!A:B,2,FALSE)),"")</f>
        <v/>
      </c>
      <c r="J1032" s="28"/>
      <c r="K1032" s="29" t="str">
        <f>IF($B1032 &lt;&gt; "", IF(C1032="Oui",IF(H1032=1,IF(E1032=0,Résultat!G$8,IF(J1032="No",Résultat!$G$8,Résultat!$G$7)),IF(H1032=2,IF(E1032=0,Résultat!G$9,IF(J1032="No",Résultat!$G$9,Résultat!$G$7)),Résultat!$G$7)),IF(C1032 = "Totale", IF(H1032=1,IF(E1032=0,Résultat!G$8,IF(J1032="No",Résultat!$G$9,Résultat!$G$7)),IF(H1032=2,IF(E1032=0,Résultat!G$9,IF(J1032="No",Résultat!$G$9,Résultat!$G$7)),Résultat!$G$7)),Résultat!$G$7)), "")</f>
        <v/>
      </c>
    </row>
    <row r="1033" spans="1:11" ht="20.100000000000001" customHeight="1">
      <c r="A1033" s="26"/>
      <c r="B1033" s="27"/>
      <c r="C1033" s="11" t="str">
        <f>IF($B1033 &lt;&gt; "",VLOOKUP(MID(B1033,3,5),'Recyclabilité Prod Matx'!C:F,2,FALSE), "")</f>
        <v/>
      </c>
      <c r="D1033" s="11" t="str">
        <f>IF($B1033 &lt;&gt; "",VLOOKUP(MID(B1033,3,5),'Recyclabilité Prod Matx'!C:F,3,FALSE),"")</f>
        <v/>
      </c>
      <c r="E1033" s="11" t="str">
        <f>IF($B1033 &lt;&gt; "",VLOOKUP(MID(B1033,3,5),'Recyclabilité Prod Matx'!C:F,4,FALSE), "")</f>
        <v/>
      </c>
      <c r="F1033" s="12" t="str">
        <f>IF($B1033 &lt;&gt; "", IF(C1033="Totale","",IF(D1033 = 0, "", VLOOKUP(D1033,'Cond Compo'!A:B,2,FALSE))),"")</f>
        <v/>
      </c>
      <c r="G1033" s="28"/>
      <c r="H1033" s="11" t="str">
        <f xml:space="preserve"> IF(C1033="Totale",2,IF($G1033 &lt;&gt; "", IF(D1033 = "E",MATCH(G1033, 'Cond Compo'!D$16:D$18, 0), MATCH(G1033, 'Cond Compo'!C$16:C$19, 0)), ""))</f>
        <v/>
      </c>
      <c r="I1033" s="12" t="str">
        <f>IF($E1033 &lt;&gt; "", IF(E1033 = 0, "", VLOOKUP(E1033,'Cond Perturbation'!A:B,2,FALSE)),"")</f>
        <v/>
      </c>
      <c r="J1033" s="28"/>
      <c r="K1033" s="29" t="str">
        <f>IF($B1033 &lt;&gt; "", IF(C1033="Oui",IF(H1033=1,IF(E1033=0,Résultat!G$8,IF(J1033="No",Résultat!$G$8,Résultat!$G$7)),IF(H1033=2,IF(E1033=0,Résultat!G$9,IF(J1033="No",Résultat!$G$9,Résultat!$G$7)),Résultat!$G$7)),IF(C1033 = "Totale", IF(H1033=1,IF(E1033=0,Résultat!G$8,IF(J1033="No",Résultat!$G$9,Résultat!$G$7)),IF(H1033=2,IF(E1033=0,Résultat!G$9,IF(J1033="No",Résultat!$G$9,Résultat!$G$7)),Résultat!$G$7)),Résultat!$G$7)), "")</f>
        <v/>
      </c>
    </row>
    <row r="1034" spans="1:11" ht="20.100000000000001" customHeight="1">
      <c r="A1034" s="26"/>
      <c r="B1034" s="27"/>
      <c r="C1034" s="11" t="str">
        <f>IF($B1034 &lt;&gt; "",VLOOKUP(MID(B1034,3,5),'Recyclabilité Prod Matx'!C:F,2,FALSE), "")</f>
        <v/>
      </c>
      <c r="D1034" s="11" t="str">
        <f>IF($B1034 &lt;&gt; "",VLOOKUP(MID(B1034,3,5),'Recyclabilité Prod Matx'!C:F,3,FALSE),"")</f>
        <v/>
      </c>
      <c r="E1034" s="11" t="str">
        <f>IF($B1034 &lt;&gt; "",VLOOKUP(MID(B1034,3,5),'Recyclabilité Prod Matx'!C:F,4,FALSE), "")</f>
        <v/>
      </c>
      <c r="F1034" s="12" t="str">
        <f>IF($B1034 &lt;&gt; "", IF(C1034="Totale","",IF(D1034 = 0, "", VLOOKUP(D1034,'Cond Compo'!A:B,2,FALSE))),"")</f>
        <v/>
      </c>
      <c r="G1034" s="28"/>
      <c r="H1034" s="11" t="str">
        <f xml:space="preserve"> IF(C1034="Totale",2,IF($G1034 &lt;&gt; "", IF(D1034 = "E",MATCH(G1034, 'Cond Compo'!D$16:D$18, 0), MATCH(G1034, 'Cond Compo'!C$16:C$19, 0)), ""))</f>
        <v/>
      </c>
      <c r="I1034" s="12" t="str">
        <f>IF($E1034 &lt;&gt; "", IF(E1034 = 0, "", VLOOKUP(E1034,'Cond Perturbation'!A:B,2,FALSE)),"")</f>
        <v/>
      </c>
      <c r="J1034" s="28"/>
      <c r="K1034" s="29" t="str">
        <f>IF($B1034 &lt;&gt; "", IF(C1034="Oui",IF(H1034=1,IF(E1034=0,Résultat!G$8,IF(J1034="No",Résultat!$G$8,Résultat!$G$7)),IF(H1034=2,IF(E1034=0,Résultat!G$9,IF(J1034="No",Résultat!$G$9,Résultat!$G$7)),Résultat!$G$7)),IF(C1034 = "Totale", IF(H1034=1,IF(E1034=0,Résultat!G$8,IF(J1034="No",Résultat!$G$9,Résultat!$G$7)),IF(H1034=2,IF(E1034=0,Résultat!G$9,IF(J1034="No",Résultat!$G$9,Résultat!$G$7)),Résultat!$G$7)),Résultat!$G$7)), "")</f>
        <v/>
      </c>
    </row>
    <row r="1035" spans="1:11" ht="20.100000000000001" customHeight="1">
      <c r="A1035" s="26"/>
      <c r="B1035" s="27"/>
      <c r="C1035" s="11" t="str">
        <f>IF($B1035 &lt;&gt; "",VLOOKUP(MID(B1035,3,5),'Recyclabilité Prod Matx'!C:F,2,FALSE), "")</f>
        <v/>
      </c>
      <c r="D1035" s="11" t="str">
        <f>IF($B1035 &lt;&gt; "",VLOOKUP(MID(B1035,3,5),'Recyclabilité Prod Matx'!C:F,3,FALSE),"")</f>
        <v/>
      </c>
      <c r="E1035" s="11" t="str">
        <f>IF($B1035 &lt;&gt; "",VLOOKUP(MID(B1035,3,5),'Recyclabilité Prod Matx'!C:F,4,FALSE), "")</f>
        <v/>
      </c>
      <c r="F1035" s="12" t="str">
        <f>IF($B1035 &lt;&gt; "", IF(C1035="Totale","",IF(D1035 = 0, "", VLOOKUP(D1035,'Cond Compo'!A:B,2,FALSE))),"")</f>
        <v/>
      </c>
      <c r="G1035" s="28"/>
      <c r="H1035" s="11" t="str">
        <f xml:space="preserve"> IF(C1035="Totale",2,IF($G1035 &lt;&gt; "", IF(D1035 = "E",MATCH(G1035, 'Cond Compo'!D$16:D$18, 0), MATCH(G1035, 'Cond Compo'!C$16:C$19, 0)), ""))</f>
        <v/>
      </c>
      <c r="I1035" s="12" t="str">
        <f>IF($E1035 &lt;&gt; "", IF(E1035 = 0, "", VLOOKUP(E1035,'Cond Perturbation'!A:B,2,FALSE)),"")</f>
        <v/>
      </c>
      <c r="J1035" s="28"/>
      <c r="K1035" s="29" t="str">
        <f>IF($B1035 &lt;&gt; "", IF(C1035="Oui",IF(H1035=1,IF(E1035=0,Résultat!G$8,IF(J1035="No",Résultat!$G$8,Résultat!$G$7)),IF(H1035=2,IF(E1035=0,Résultat!G$9,IF(J1035="No",Résultat!$G$9,Résultat!$G$7)),Résultat!$G$7)),IF(C1035 = "Totale", IF(H1035=1,IF(E1035=0,Résultat!G$8,IF(J1035="No",Résultat!$G$9,Résultat!$G$7)),IF(H1035=2,IF(E1035=0,Résultat!G$9,IF(J1035="No",Résultat!$G$9,Résultat!$G$7)),Résultat!$G$7)),Résultat!$G$7)), "")</f>
        <v/>
      </c>
    </row>
    <row r="1036" spans="1:11" ht="20.100000000000001" customHeight="1">
      <c r="A1036" s="26"/>
      <c r="B1036" s="27"/>
      <c r="C1036" s="11" t="str">
        <f>IF($B1036 &lt;&gt; "",VLOOKUP(MID(B1036,3,5),'Recyclabilité Prod Matx'!C:F,2,FALSE), "")</f>
        <v/>
      </c>
      <c r="D1036" s="11" t="str">
        <f>IF($B1036 &lt;&gt; "",VLOOKUP(MID(B1036,3,5),'Recyclabilité Prod Matx'!C:F,3,FALSE),"")</f>
        <v/>
      </c>
      <c r="E1036" s="11" t="str">
        <f>IF($B1036 &lt;&gt; "",VLOOKUP(MID(B1036,3,5),'Recyclabilité Prod Matx'!C:F,4,FALSE), "")</f>
        <v/>
      </c>
      <c r="F1036" s="12" t="str">
        <f>IF($B1036 &lt;&gt; "", IF(C1036="Totale","",IF(D1036 = 0, "", VLOOKUP(D1036,'Cond Compo'!A:B,2,FALSE))),"")</f>
        <v/>
      </c>
      <c r="G1036" s="28"/>
      <c r="H1036" s="11" t="str">
        <f xml:space="preserve"> IF(C1036="Totale",2,IF($G1036 &lt;&gt; "", IF(D1036 = "E",MATCH(G1036, 'Cond Compo'!D$16:D$18, 0), MATCH(G1036, 'Cond Compo'!C$16:C$19, 0)), ""))</f>
        <v/>
      </c>
      <c r="I1036" s="12" t="str">
        <f>IF($E1036 &lt;&gt; "", IF(E1036 = 0, "", VLOOKUP(E1036,'Cond Perturbation'!A:B,2,FALSE)),"")</f>
        <v/>
      </c>
      <c r="J1036" s="28"/>
      <c r="K1036" s="29" t="str">
        <f>IF($B1036 &lt;&gt; "", IF(C1036="Oui",IF(H1036=1,IF(E1036=0,Résultat!G$8,IF(J1036="No",Résultat!$G$8,Résultat!$G$7)),IF(H1036=2,IF(E1036=0,Résultat!G$9,IF(J1036="No",Résultat!$G$9,Résultat!$G$7)),Résultat!$G$7)),IF(C1036 = "Totale", IF(H1036=1,IF(E1036=0,Résultat!G$8,IF(J1036="No",Résultat!$G$9,Résultat!$G$7)),IF(H1036=2,IF(E1036=0,Résultat!G$9,IF(J1036="No",Résultat!$G$9,Résultat!$G$7)),Résultat!$G$7)),Résultat!$G$7)), "")</f>
        <v/>
      </c>
    </row>
    <row r="1037" spans="1:11" ht="20.100000000000001" customHeight="1">
      <c r="A1037" s="26"/>
      <c r="B1037" s="27"/>
      <c r="C1037" s="11" t="str">
        <f>IF($B1037 &lt;&gt; "",VLOOKUP(MID(B1037,3,5),'Recyclabilité Prod Matx'!C:F,2,FALSE), "")</f>
        <v/>
      </c>
      <c r="D1037" s="11" t="str">
        <f>IF($B1037 &lt;&gt; "",VLOOKUP(MID(B1037,3,5),'Recyclabilité Prod Matx'!C:F,3,FALSE),"")</f>
        <v/>
      </c>
      <c r="E1037" s="11" t="str">
        <f>IF($B1037 &lt;&gt; "",VLOOKUP(MID(B1037,3,5),'Recyclabilité Prod Matx'!C:F,4,FALSE), "")</f>
        <v/>
      </c>
      <c r="F1037" s="12" t="str">
        <f>IF($B1037 &lt;&gt; "", IF(C1037="Totale","",IF(D1037 = 0, "", VLOOKUP(D1037,'Cond Compo'!A:B,2,FALSE))),"")</f>
        <v/>
      </c>
      <c r="G1037" s="28"/>
      <c r="H1037" s="11" t="str">
        <f xml:space="preserve"> IF(C1037="Totale",2,IF($G1037 &lt;&gt; "", IF(D1037 = "E",MATCH(G1037, 'Cond Compo'!D$16:D$18, 0), MATCH(G1037, 'Cond Compo'!C$16:C$19, 0)), ""))</f>
        <v/>
      </c>
      <c r="I1037" s="12" t="str">
        <f>IF($E1037 &lt;&gt; "", IF(E1037 = 0, "", VLOOKUP(E1037,'Cond Perturbation'!A:B,2,FALSE)),"")</f>
        <v/>
      </c>
      <c r="J1037" s="28"/>
      <c r="K1037" s="29" t="str">
        <f>IF($B1037 &lt;&gt; "", IF(C1037="Oui",IF(H1037=1,IF(E1037=0,Résultat!G$8,IF(J1037="No",Résultat!$G$8,Résultat!$G$7)),IF(H1037=2,IF(E1037=0,Résultat!G$9,IF(J1037="No",Résultat!$G$9,Résultat!$G$7)),Résultat!$G$7)),IF(C1037 = "Totale", IF(H1037=1,IF(E1037=0,Résultat!G$8,IF(J1037="No",Résultat!$G$9,Résultat!$G$7)),IF(H1037=2,IF(E1037=0,Résultat!G$9,IF(J1037="No",Résultat!$G$9,Résultat!$G$7)),Résultat!$G$7)),Résultat!$G$7)), "")</f>
        <v/>
      </c>
    </row>
    <row r="1038" spans="1:11" ht="20.100000000000001" customHeight="1">
      <c r="A1038" s="26"/>
      <c r="B1038" s="27"/>
      <c r="C1038" s="11" t="str">
        <f>IF($B1038 &lt;&gt; "",VLOOKUP(MID(B1038,3,5),'Recyclabilité Prod Matx'!C:F,2,FALSE), "")</f>
        <v/>
      </c>
      <c r="D1038" s="11" t="str">
        <f>IF($B1038 &lt;&gt; "",VLOOKUP(MID(B1038,3,5),'Recyclabilité Prod Matx'!C:F,3,FALSE),"")</f>
        <v/>
      </c>
      <c r="E1038" s="11" t="str">
        <f>IF($B1038 &lt;&gt; "",VLOOKUP(MID(B1038,3,5),'Recyclabilité Prod Matx'!C:F,4,FALSE), "")</f>
        <v/>
      </c>
      <c r="F1038" s="12" t="str">
        <f>IF($B1038 &lt;&gt; "", IF(C1038="Totale","",IF(D1038 = 0, "", VLOOKUP(D1038,'Cond Compo'!A:B,2,FALSE))),"")</f>
        <v/>
      </c>
      <c r="G1038" s="28"/>
      <c r="H1038" s="11" t="str">
        <f xml:space="preserve"> IF(C1038="Totale",2,IF($G1038 &lt;&gt; "", IF(D1038 = "E",MATCH(G1038, 'Cond Compo'!D$16:D$18, 0), MATCH(G1038, 'Cond Compo'!C$16:C$19, 0)), ""))</f>
        <v/>
      </c>
      <c r="I1038" s="12" t="str">
        <f>IF($E1038 &lt;&gt; "", IF(E1038 = 0, "", VLOOKUP(E1038,'Cond Perturbation'!A:B,2,FALSE)),"")</f>
        <v/>
      </c>
      <c r="J1038" s="28"/>
      <c r="K1038" s="29" t="str">
        <f>IF($B1038 &lt;&gt; "", IF(C1038="Oui",IF(H1038=1,IF(E1038=0,Résultat!G$8,IF(J1038="No",Résultat!$G$8,Résultat!$G$7)),IF(H1038=2,IF(E1038=0,Résultat!G$9,IF(J1038="No",Résultat!$G$9,Résultat!$G$7)),Résultat!$G$7)),IF(C1038 = "Totale", IF(H1038=1,IF(E1038=0,Résultat!G$8,IF(J1038="No",Résultat!$G$9,Résultat!$G$7)),IF(H1038=2,IF(E1038=0,Résultat!G$9,IF(J1038="No",Résultat!$G$9,Résultat!$G$7)),Résultat!$G$7)),Résultat!$G$7)), "")</f>
        <v/>
      </c>
    </row>
    <row r="1039" spans="1:11" ht="20.100000000000001" customHeight="1">
      <c r="A1039" s="26"/>
      <c r="B1039" s="27"/>
      <c r="C1039" s="11" t="str">
        <f>IF($B1039 &lt;&gt; "",VLOOKUP(MID(B1039,3,5),'Recyclabilité Prod Matx'!C:F,2,FALSE), "")</f>
        <v/>
      </c>
      <c r="D1039" s="11" t="str">
        <f>IF($B1039 &lt;&gt; "",VLOOKUP(MID(B1039,3,5),'Recyclabilité Prod Matx'!C:F,3,FALSE),"")</f>
        <v/>
      </c>
      <c r="E1039" s="11" t="str">
        <f>IF($B1039 &lt;&gt; "",VLOOKUP(MID(B1039,3,5),'Recyclabilité Prod Matx'!C:F,4,FALSE), "")</f>
        <v/>
      </c>
      <c r="F1039" s="12" t="str">
        <f>IF($B1039 &lt;&gt; "", IF(C1039="Totale","",IF(D1039 = 0, "", VLOOKUP(D1039,'Cond Compo'!A:B,2,FALSE))),"")</f>
        <v/>
      </c>
      <c r="G1039" s="28"/>
      <c r="H1039" s="11" t="str">
        <f xml:space="preserve"> IF(C1039="Totale",2,IF($G1039 &lt;&gt; "", IF(D1039 = "E",MATCH(G1039, 'Cond Compo'!D$16:D$18, 0), MATCH(G1039, 'Cond Compo'!C$16:C$19, 0)), ""))</f>
        <v/>
      </c>
      <c r="I1039" s="12" t="str">
        <f>IF($E1039 &lt;&gt; "", IF(E1039 = 0, "", VLOOKUP(E1039,'Cond Perturbation'!A:B,2,FALSE)),"")</f>
        <v/>
      </c>
      <c r="J1039" s="28"/>
      <c r="K1039" s="29" t="str">
        <f>IF($B1039 &lt;&gt; "", IF(C1039="Oui",IF(H1039=1,IF(E1039=0,Résultat!G$8,IF(J1039="No",Résultat!$G$8,Résultat!$G$7)),IF(H1039=2,IF(E1039=0,Résultat!G$9,IF(J1039="No",Résultat!$G$9,Résultat!$G$7)),Résultat!$G$7)),IF(C1039 = "Totale", IF(H1039=1,IF(E1039=0,Résultat!G$8,IF(J1039="No",Résultat!$G$9,Résultat!$G$7)),IF(H1039=2,IF(E1039=0,Résultat!G$9,IF(J1039="No",Résultat!$G$9,Résultat!$G$7)),Résultat!$G$7)),Résultat!$G$7)), "")</f>
        <v/>
      </c>
    </row>
    <row r="1040" spans="1:11" ht="20.100000000000001" customHeight="1">
      <c r="A1040" s="26"/>
      <c r="B1040" s="27"/>
      <c r="C1040" s="11" t="str">
        <f>IF($B1040 &lt;&gt; "",VLOOKUP(MID(B1040,3,5),'Recyclabilité Prod Matx'!C:F,2,FALSE), "")</f>
        <v/>
      </c>
      <c r="D1040" s="11" t="str">
        <f>IF($B1040 &lt;&gt; "",VLOOKUP(MID(B1040,3,5),'Recyclabilité Prod Matx'!C:F,3,FALSE),"")</f>
        <v/>
      </c>
      <c r="E1040" s="11" t="str">
        <f>IF($B1040 &lt;&gt; "",VLOOKUP(MID(B1040,3,5),'Recyclabilité Prod Matx'!C:F,4,FALSE), "")</f>
        <v/>
      </c>
      <c r="F1040" s="12" t="str">
        <f>IF($B1040 &lt;&gt; "", IF(C1040="Totale","",IF(D1040 = 0, "", VLOOKUP(D1040,'Cond Compo'!A:B,2,FALSE))),"")</f>
        <v/>
      </c>
      <c r="G1040" s="28"/>
      <c r="H1040" s="11" t="str">
        <f xml:space="preserve"> IF(C1040="Totale",2,IF($G1040 &lt;&gt; "", IF(D1040 = "E",MATCH(G1040, 'Cond Compo'!D$16:D$18, 0), MATCH(G1040, 'Cond Compo'!C$16:C$19, 0)), ""))</f>
        <v/>
      </c>
      <c r="I1040" s="12" t="str">
        <f>IF($E1040 &lt;&gt; "", IF(E1040 = 0, "", VLOOKUP(E1040,'Cond Perturbation'!A:B,2,FALSE)),"")</f>
        <v/>
      </c>
      <c r="J1040" s="28"/>
      <c r="K1040" s="29" t="str">
        <f>IF($B1040 &lt;&gt; "", IF(C1040="Oui",IF(H1040=1,IF(E1040=0,Résultat!G$8,IF(J1040="No",Résultat!$G$8,Résultat!$G$7)),IF(H1040=2,IF(E1040=0,Résultat!G$9,IF(J1040="No",Résultat!$G$9,Résultat!$G$7)),Résultat!$G$7)),IF(C1040 = "Totale", IF(H1040=1,IF(E1040=0,Résultat!G$8,IF(J1040="No",Résultat!$G$9,Résultat!$G$7)),IF(H1040=2,IF(E1040=0,Résultat!G$9,IF(J1040="No",Résultat!$G$9,Résultat!$G$7)),Résultat!$G$7)),Résultat!$G$7)), "")</f>
        <v/>
      </c>
    </row>
    <row r="1041" spans="1:11" ht="20.100000000000001" customHeight="1">
      <c r="A1041" s="26"/>
      <c r="B1041" s="27"/>
      <c r="C1041" s="11" t="str">
        <f>IF($B1041 &lt;&gt; "",VLOOKUP(MID(B1041,3,5),'Recyclabilité Prod Matx'!C:F,2,FALSE), "")</f>
        <v/>
      </c>
      <c r="D1041" s="11" t="str">
        <f>IF($B1041 &lt;&gt; "",VLOOKUP(MID(B1041,3,5),'Recyclabilité Prod Matx'!C:F,3,FALSE),"")</f>
        <v/>
      </c>
      <c r="E1041" s="11" t="str">
        <f>IF($B1041 &lt;&gt; "",VLOOKUP(MID(B1041,3,5),'Recyclabilité Prod Matx'!C:F,4,FALSE), "")</f>
        <v/>
      </c>
      <c r="F1041" s="12" t="str">
        <f>IF($B1041 &lt;&gt; "", IF(C1041="Totale","",IF(D1041 = 0, "", VLOOKUP(D1041,'Cond Compo'!A:B,2,FALSE))),"")</f>
        <v/>
      </c>
      <c r="G1041" s="28"/>
      <c r="H1041" s="11" t="str">
        <f xml:space="preserve"> IF(C1041="Totale",2,IF($G1041 &lt;&gt; "", IF(D1041 = "E",MATCH(G1041, 'Cond Compo'!D$16:D$18, 0), MATCH(G1041, 'Cond Compo'!C$16:C$19, 0)), ""))</f>
        <v/>
      </c>
      <c r="I1041" s="12" t="str">
        <f>IF($E1041 &lt;&gt; "", IF(E1041 = 0, "", VLOOKUP(E1041,'Cond Perturbation'!A:B,2,FALSE)),"")</f>
        <v/>
      </c>
      <c r="J1041" s="28"/>
      <c r="K1041" s="29" t="str">
        <f>IF($B1041 &lt;&gt; "", IF(C1041="Oui",IF(H1041=1,IF(E1041=0,Résultat!G$8,IF(J1041="No",Résultat!$G$8,Résultat!$G$7)),IF(H1041=2,IF(E1041=0,Résultat!G$9,IF(J1041="No",Résultat!$G$9,Résultat!$G$7)),Résultat!$G$7)),IF(C1041 = "Totale", IF(H1041=1,IF(E1041=0,Résultat!G$8,IF(J1041="No",Résultat!$G$9,Résultat!$G$7)),IF(H1041=2,IF(E1041=0,Résultat!G$9,IF(J1041="No",Résultat!$G$9,Résultat!$G$7)),Résultat!$G$7)),Résultat!$G$7)), "")</f>
        <v/>
      </c>
    </row>
    <row r="1042" spans="1:11" ht="20.100000000000001" customHeight="1">
      <c r="A1042" s="26"/>
      <c r="B1042" s="27"/>
      <c r="C1042" s="11" t="str">
        <f>IF($B1042 &lt;&gt; "",VLOOKUP(MID(B1042,3,5),'Recyclabilité Prod Matx'!C:F,2,FALSE), "")</f>
        <v/>
      </c>
      <c r="D1042" s="11" t="str">
        <f>IF($B1042 &lt;&gt; "",VLOOKUP(MID(B1042,3,5),'Recyclabilité Prod Matx'!C:F,3,FALSE),"")</f>
        <v/>
      </c>
      <c r="E1042" s="11" t="str">
        <f>IF($B1042 &lt;&gt; "",VLOOKUP(MID(B1042,3,5),'Recyclabilité Prod Matx'!C:F,4,FALSE), "")</f>
        <v/>
      </c>
      <c r="F1042" s="12" t="str">
        <f>IF($B1042 &lt;&gt; "", IF(C1042="Totale","",IF(D1042 = 0, "", VLOOKUP(D1042,'Cond Compo'!A:B,2,FALSE))),"")</f>
        <v/>
      </c>
      <c r="G1042" s="28"/>
      <c r="H1042" s="11" t="str">
        <f xml:space="preserve"> IF(C1042="Totale",2,IF($G1042 &lt;&gt; "", IF(D1042 = "E",MATCH(G1042, 'Cond Compo'!D$16:D$18, 0), MATCH(G1042, 'Cond Compo'!C$16:C$19, 0)), ""))</f>
        <v/>
      </c>
      <c r="I1042" s="12" t="str">
        <f>IF($E1042 &lt;&gt; "", IF(E1042 = 0, "", VLOOKUP(E1042,'Cond Perturbation'!A:B,2,FALSE)),"")</f>
        <v/>
      </c>
      <c r="J1042" s="28"/>
      <c r="K1042" s="29" t="str">
        <f>IF($B1042 &lt;&gt; "", IF(C1042="Oui",IF(H1042=1,IF(E1042=0,Résultat!G$8,IF(J1042="No",Résultat!$G$8,Résultat!$G$7)),IF(H1042=2,IF(E1042=0,Résultat!G$9,IF(J1042="No",Résultat!$G$9,Résultat!$G$7)),Résultat!$G$7)),IF(C1042 = "Totale", IF(H1042=1,IF(E1042=0,Résultat!G$8,IF(J1042="No",Résultat!$G$9,Résultat!$G$7)),IF(H1042=2,IF(E1042=0,Résultat!G$9,IF(J1042="No",Résultat!$G$9,Résultat!$G$7)),Résultat!$G$7)),Résultat!$G$7)), "")</f>
        <v/>
      </c>
    </row>
    <row r="1043" spans="1:11" ht="20.100000000000001" customHeight="1">
      <c r="A1043" s="26"/>
      <c r="B1043" s="27"/>
      <c r="C1043" s="11" t="str">
        <f>IF($B1043 &lt;&gt; "",VLOOKUP(MID(B1043,3,5),'Recyclabilité Prod Matx'!C:F,2,FALSE), "")</f>
        <v/>
      </c>
      <c r="D1043" s="11" t="str">
        <f>IF($B1043 &lt;&gt; "",VLOOKUP(MID(B1043,3,5),'Recyclabilité Prod Matx'!C:F,3,FALSE),"")</f>
        <v/>
      </c>
      <c r="E1043" s="11" t="str">
        <f>IF($B1043 &lt;&gt; "",VLOOKUP(MID(B1043,3,5),'Recyclabilité Prod Matx'!C:F,4,FALSE), "")</f>
        <v/>
      </c>
      <c r="F1043" s="12" t="str">
        <f>IF($B1043 &lt;&gt; "", IF(C1043="Totale","",IF(D1043 = 0, "", VLOOKUP(D1043,'Cond Compo'!A:B,2,FALSE))),"")</f>
        <v/>
      </c>
      <c r="G1043" s="28"/>
      <c r="H1043" s="11" t="str">
        <f xml:space="preserve"> IF(C1043="Totale",2,IF($G1043 &lt;&gt; "", IF(D1043 = "E",MATCH(G1043, 'Cond Compo'!D$16:D$18, 0), MATCH(G1043, 'Cond Compo'!C$16:C$19, 0)), ""))</f>
        <v/>
      </c>
      <c r="I1043" s="12" t="str">
        <f>IF($E1043 &lt;&gt; "", IF(E1043 = 0, "", VLOOKUP(E1043,'Cond Perturbation'!A:B,2,FALSE)),"")</f>
        <v/>
      </c>
      <c r="J1043" s="28"/>
      <c r="K1043" s="29" t="str">
        <f>IF($B1043 &lt;&gt; "", IF(C1043="Oui",IF(H1043=1,IF(E1043=0,Résultat!G$8,IF(J1043="No",Résultat!$G$8,Résultat!$G$7)),IF(H1043=2,IF(E1043=0,Résultat!G$9,IF(J1043="No",Résultat!$G$9,Résultat!$G$7)),Résultat!$G$7)),IF(C1043 = "Totale", IF(H1043=1,IF(E1043=0,Résultat!G$8,IF(J1043="No",Résultat!$G$9,Résultat!$G$7)),IF(H1043=2,IF(E1043=0,Résultat!G$9,IF(J1043="No",Résultat!$G$9,Résultat!$G$7)),Résultat!$G$7)),Résultat!$G$7)), "")</f>
        <v/>
      </c>
    </row>
    <row r="1044" spans="1:11" ht="20.100000000000001" customHeight="1">
      <c r="A1044" s="26"/>
      <c r="B1044" s="27"/>
      <c r="C1044" s="11" t="str">
        <f>IF($B1044 &lt;&gt; "",VLOOKUP(MID(B1044,3,5),'Recyclabilité Prod Matx'!C:F,2,FALSE), "")</f>
        <v/>
      </c>
      <c r="D1044" s="11" t="str">
        <f>IF($B1044 &lt;&gt; "",VLOOKUP(MID(B1044,3,5),'Recyclabilité Prod Matx'!C:F,3,FALSE),"")</f>
        <v/>
      </c>
      <c r="E1044" s="11" t="str">
        <f>IF($B1044 &lt;&gt; "",VLOOKUP(MID(B1044,3,5),'Recyclabilité Prod Matx'!C:F,4,FALSE), "")</f>
        <v/>
      </c>
      <c r="F1044" s="12" t="str">
        <f>IF($B1044 &lt;&gt; "", IF(C1044="Totale","",IF(D1044 = 0, "", VLOOKUP(D1044,'Cond Compo'!A:B,2,FALSE))),"")</f>
        <v/>
      </c>
      <c r="G1044" s="28"/>
      <c r="H1044" s="11" t="str">
        <f xml:space="preserve"> IF(C1044="Totale",2,IF($G1044 &lt;&gt; "", IF(D1044 = "E",MATCH(G1044, 'Cond Compo'!D$16:D$18, 0), MATCH(G1044, 'Cond Compo'!C$16:C$19, 0)), ""))</f>
        <v/>
      </c>
      <c r="I1044" s="12" t="str">
        <f>IF($E1044 &lt;&gt; "", IF(E1044 = 0, "", VLOOKUP(E1044,'Cond Perturbation'!A:B,2,FALSE)),"")</f>
        <v/>
      </c>
      <c r="J1044" s="28"/>
      <c r="K1044" s="29" t="str">
        <f>IF($B1044 &lt;&gt; "", IF(C1044="Oui",IF(H1044=1,IF(E1044=0,Résultat!G$8,IF(J1044="No",Résultat!$G$8,Résultat!$G$7)),IF(H1044=2,IF(E1044=0,Résultat!G$9,IF(J1044="No",Résultat!$G$9,Résultat!$G$7)),Résultat!$G$7)),IF(C1044 = "Totale", IF(H1044=1,IF(E1044=0,Résultat!G$8,IF(J1044="No",Résultat!$G$9,Résultat!$G$7)),IF(H1044=2,IF(E1044=0,Résultat!G$9,IF(J1044="No",Résultat!$G$9,Résultat!$G$7)),Résultat!$G$7)),Résultat!$G$7)), "")</f>
        <v/>
      </c>
    </row>
    <row r="1045" spans="1:11" ht="20.100000000000001" customHeight="1">
      <c r="A1045" s="26"/>
      <c r="B1045" s="27"/>
      <c r="C1045" s="11" t="str">
        <f>IF($B1045 &lt;&gt; "",VLOOKUP(MID(B1045,3,5),'Recyclabilité Prod Matx'!C:F,2,FALSE), "")</f>
        <v/>
      </c>
      <c r="D1045" s="11" t="str">
        <f>IF($B1045 &lt;&gt; "",VLOOKUP(MID(B1045,3,5),'Recyclabilité Prod Matx'!C:F,3,FALSE),"")</f>
        <v/>
      </c>
      <c r="E1045" s="11" t="str">
        <f>IF($B1045 &lt;&gt; "",VLOOKUP(MID(B1045,3,5),'Recyclabilité Prod Matx'!C:F,4,FALSE), "")</f>
        <v/>
      </c>
      <c r="F1045" s="12" t="str">
        <f>IF($B1045 &lt;&gt; "", IF(C1045="Totale","",IF(D1045 = 0, "", VLOOKUP(D1045,'Cond Compo'!A:B,2,FALSE))),"")</f>
        <v/>
      </c>
      <c r="G1045" s="28"/>
      <c r="H1045" s="11" t="str">
        <f xml:space="preserve"> IF(C1045="Totale",2,IF($G1045 &lt;&gt; "", IF(D1045 = "E",MATCH(G1045, 'Cond Compo'!D$16:D$18, 0), MATCH(G1045, 'Cond Compo'!C$16:C$19, 0)), ""))</f>
        <v/>
      </c>
      <c r="I1045" s="12" t="str">
        <f>IF($E1045 &lt;&gt; "", IF(E1045 = 0, "", VLOOKUP(E1045,'Cond Perturbation'!A:B,2,FALSE)),"")</f>
        <v/>
      </c>
      <c r="J1045" s="28"/>
      <c r="K1045" s="29" t="str">
        <f>IF($B1045 &lt;&gt; "", IF(C1045="Oui",IF(H1045=1,IF(E1045=0,Résultat!G$8,IF(J1045="No",Résultat!$G$8,Résultat!$G$7)),IF(H1045=2,IF(E1045=0,Résultat!G$9,IF(J1045="No",Résultat!$G$9,Résultat!$G$7)),Résultat!$G$7)),IF(C1045 = "Totale", IF(H1045=1,IF(E1045=0,Résultat!G$8,IF(J1045="No",Résultat!$G$9,Résultat!$G$7)),IF(H1045=2,IF(E1045=0,Résultat!G$9,IF(J1045="No",Résultat!$G$9,Résultat!$G$7)),Résultat!$G$7)),Résultat!$G$7)), "")</f>
        <v/>
      </c>
    </row>
    <row r="1046" spans="1:11" ht="20.100000000000001" customHeight="1">
      <c r="A1046" s="26"/>
      <c r="B1046" s="27"/>
      <c r="C1046" s="11" t="str">
        <f>IF($B1046 &lt;&gt; "",VLOOKUP(MID(B1046,3,5),'Recyclabilité Prod Matx'!C:F,2,FALSE), "")</f>
        <v/>
      </c>
      <c r="D1046" s="11" t="str">
        <f>IF($B1046 &lt;&gt; "",VLOOKUP(MID(B1046,3,5),'Recyclabilité Prod Matx'!C:F,3,FALSE),"")</f>
        <v/>
      </c>
      <c r="E1046" s="11" t="str">
        <f>IF($B1046 &lt;&gt; "",VLOOKUP(MID(B1046,3,5),'Recyclabilité Prod Matx'!C:F,4,FALSE), "")</f>
        <v/>
      </c>
      <c r="F1046" s="12" t="str">
        <f>IF($B1046 &lt;&gt; "", IF(C1046="Totale","",IF(D1046 = 0, "", VLOOKUP(D1046,'Cond Compo'!A:B,2,FALSE))),"")</f>
        <v/>
      </c>
      <c r="G1046" s="28"/>
      <c r="H1046" s="11" t="str">
        <f xml:space="preserve"> IF(C1046="Totale",2,IF($G1046 &lt;&gt; "", IF(D1046 = "E",MATCH(G1046, 'Cond Compo'!D$16:D$18, 0), MATCH(G1046, 'Cond Compo'!C$16:C$19, 0)), ""))</f>
        <v/>
      </c>
      <c r="I1046" s="12" t="str">
        <f>IF($E1046 &lt;&gt; "", IF(E1046 = 0, "", VLOOKUP(E1046,'Cond Perturbation'!A:B,2,FALSE)),"")</f>
        <v/>
      </c>
      <c r="J1046" s="28"/>
      <c r="K1046" s="29" t="str">
        <f>IF($B1046 &lt;&gt; "", IF(C1046="Oui",IF(H1046=1,IF(E1046=0,Résultat!G$8,IF(J1046="No",Résultat!$G$8,Résultat!$G$7)),IF(H1046=2,IF(E1046=0,Résultat!G$9,IF(J1046="No",Résultat!$G$9,Résultat!$G$7)),Résultat!$G$7)),IF(C1046 = "Totale", IF(H1046=1,IF(E1046=0,Résultat!G$8,IF(J1046="No",Résultat!$G$9,Résultat!$G$7)),IF(H1046=2,IF(E1046=0,Résultat!G$9,IF(J1046="No",Résultat!$G$9,Résultat!$G$7)),Résultat!$G$7)),Résultat!$G$7)), "")</f>
        <v/>
      </c>
    </row>
    <row r="1047" spans="1:11" ht="20.100000000000001" customHeight="1">
      <c r="A1047" s="26"/>
      <c r="B1047" s="27"/>
      <c r="C1047" s="11" t="str">
        <f>IF($B1047 &lt;&gt; "",VLOOKUP(MID(B1047,3,5),'Recyclabilité Prod Matx'!C:F,2,FALSE), "")</f>
        <v/>
      </c>
      <c r="D1047" s="11" t="str">
        <f>IF($B1047 &lt;&gt; "",VLOOKUP(MID(B1047,3,5),'Recyclabilité Prod Matx'!C:F,3,FALSE),"")</f>
        <v/>
      </c>
      <c r="E1047" s="11" t="str">
        <f>IF($B1047 &lt;&gt; "",VLOOKUP(MID(B1047,3,5),'Recyclabilité Prod Matx'!C:F,4,FALSE), "")</f>
        <v/>
      </c>
      <c r="F1047" s="12" t="str">
        <f>IF($B1047 &lt;&gt; "", IF(C1047="Totale","",IF(D1047 = 0, "", VLOOKUP(D1047,'Cond Compo'!A:B,2,FALSE))),"")</f>
        <v/>
      </c>
      <c r="G1047" s="28"/>
      <c r="H1047" s="11" t="str">
        <f xml:space="preserve"> IF(C1047="Totale",2,IF($G1047 &lt;&gt; "", IF(D1047 = "E",MATCH(G1047, 'Cond Compo'!D$16:D$18, 0), MATCH(G1047, 'Cond Compo'!C$16:C$19, 0)), ""))</f>
        <v/>
      </c>
      <c r="I1047" s="12" t="str">
        <f>IF($E1047 &lt;&gt; "", IF(E1047 = 0, "", VLOOKUP(E1047,'Cond Perturbation'!A:B,2,FALSE)),"")</f>
        <v/>
      </c>
      <c r="J1047" s="28"/>
      <c r="K1047" s="29" t="str">
        <f>IF($B1047 &lt;&gt; "", IF(C1047="Oui",IF(H1047=1,IF(E1047=0,Résultat!G$8,IF(J1047="No",Résultat!$G$8,Résultat!$G$7)),IF(H1047=2,IF(E1047=0,Résultat!G$9,IF(J1047="No",Résultat!$G$9,Résultat!$G$7)),Résultat!$G$7)),IF(C1047 = "Totale", IF(H1047=1,IF(E1047=0,Résultat!G$8,IF(J1047="No",Résultat!$G$9,Résultat!$G$7)),IF(H1047=2,IF(E1047=0,Résultat!G$9,IF(J1047="No",Résultat!$G$9,Résultat!$G$7)),Résultat!$G$7)),Résultat!$G$7)), "")</f>
        <v/>
      </c>
    </row>
    <row r="1048" spans="1:11" ht="20.100000000000001" customHeight="1">
      <c r="A1048" s="26"/>
      <c r="B1048" s="27"/>
      <c r="C1048" s="11" t="str">
        <f>IF($B1048 &lt;&gt; "",VLOOKUP(MID(B1048,3,5),'Recyclabilité Prod Matx'!C:F,2,FALSE), "")</f>
        <v/>
      </c>
      <c r="D1048" s="11" t="str">
        <f>IF($B1048 &lt;&gt; "",VLOOKUP(MID(B1048,3,5),'Recyclabilité Prod Matx'!C:F,3,FALSE),"")</f>
        <v/>
      </c>
      <c r="E1048" s="11" t="str">
        <f>IF($B1048 &lt;&gt; "",VLOOKUP(MID(B1048,3,5),'Recyclabilité Prod Matx'!C:F,4,FALSE), "")</f>
        <v/>
      </c>
      <c r="F1048" s="12" t="str">
        <f>IF($B1048 &lt;&gt; "", IF(C1048="Totale","",IF(D1048 = 0, "", VLOOKUP(D1048,'Cond Compo'!A:B,2,FALSE))),"")</f>
        <v/>
      </c>
      <c r="G1048" s="28"/>
      <c r="H1048" s="11" t="str">
        <f xml:space="preserve"> IF(C1048="Totale",2,IF($G1048 &lt;&gt; "", IF(D1048 = "E",MATCH(G1048, 'Cond Compo'!D$16:D$18, 0), MATCH(G1048, 'Cond Compo'!C$16:C$19, 0)), ""))</f>
        <v/>
      </c>
      <c r="I1048" s="12" t="str">
        <f>IF($E1048 &lt;&gt; "", IF(E1048 = 0, "", VLOOKUP(E1048,'Cond Perturbation'!A:B,2,FALSE)),"")</f>
        <v/>
      </c>
      <c r="J1048" s="28"/>
      <c r="K1048" s="29" t="str">
        <f>IF($B1048 &lt;&gt; "", IF(C1048="Oui",IF(H1048=1,IF(E1048=0,Résultat!G$8,IF(J1048="No",Résultat!$G$8,Résultat!$G$7)),IF(H1048=2,IF(E1048=0,Résultat!G$9,IF(J1048="No",Résultat!$G$9,Résultat!$G$7)),Résultat!$G$7)),IF(C1048 = "Totale", IF(H1048=1,IF(E1048=0,Résultat!G$8,IF(J1048="No",Résultat!$G$9,Résultat!$G$7)),IF(H1048=2,IF(E1048=0,Résultat!G$9,IF(J1048="No",Résultat!$G$9,Résultat!$G$7)),Résultat!$G$7)),Résultat!$G$7)), "")</f>
        <v/>
      </c>
    </row>
    <row r="1049" spans="1:11" ht="20.100000000000001" customHeight="1">
      <c r="A1049" s="26"/>
      <c r="B1049" s="27"/>
      <c r="C1049" s="11" t="str">
        <f>IF($B1049 &lt;&gt; "",VLOOKUP(MID(B1049,3,5),'Recyclabilité Prod Matx'!C:F,2,FALSE), "")</f>
        <v/>
      </c>
      <c r="D1049" s="11" t="str">
        <f>IF($B1049 &lt;&gt; "",VLOOKUP(MID(B1049,3,5),'Recyclabilité Prod Matx'!C:F,3,FALSE),"")</f>
        <v/>
      </c>
      <c r="E1049" s="11" t="str">
        <f>IF($B1049 &lt;&gt; "",VLOOKUP(MID(B1049,3,5),'Recyclabilité Prod Matx'!C:F,4,FALSE), "")</f>
        <v/>
      </c>
      <c r="F1049" s="12" t="str">
        <f>IF($B1049 &lt;&gt; "", IF(C1049="Totale","",IF(D1049 = 0, "", VLOOKUP(D1049,'Cond Compo'!A:B,2,FALSE))),"")</f>
        <v/>
      </c>
      <c r="G1049" s="28"/>
      <c r="H1049" s="11" t="str">
        <f xml:space="preserve"> IF(C1049="Totale",2,IF($G1049 &lt;&gt; "", IF(D1049 = "E",MATCH(G1049, 'Cond Compo'!D$16:D$18, 0), MATCH(G1049, 'Cond Compo'!C$16:C$19, 0)), ""))</f>
        <v/>
      </c>
      <c r="I1049" s="12" t="str">
        <f>IF($E1049 &lt;&gt; "", IF(E1049 = 0, "", VLOOKUP(E1049,'Cond Perturbation'!A:B,2,FALSE)),"")</f>
        <v/>
      </c>
      <c r="J1049" s="28"/>
      <c r="K1049" s="29" t="str">
        <f>IF($B1049 &lt;&gt; "", IF(C1049="Oui",IF(H1049=1,IF(E1049=0,Résultat!G$8,IF(J1049="No",Résultat!$G$8,Résultat!$G$7)),IF(H1049=2,IF(E1049=0,Résultat!G$9,IF(J1049="No",Résultat!$G$9,Résultat!$G$7)),Résultat!$G$7)),IF(C1049 = "Totale", IF(H1049=1,IF(E1049=0,Résultat!G$8,IF(J1049="No",Résultat!$G$9,Résultat!$G$7)),IF(H1049=2,IF(E1049=0,Résultat!G$9,IF(J1049="No",Résultat!$G$9,Résultat!$G$7)),Résultat!$G$7)),Résultat!$G$7)), "")</f>
        <v/>
      </c>
    </row>
    <row r="1050" spans="1:11" ht="20.100000000000001" customHeight="1">
      <c r="A1050" s="26"/>
      <c r="B1050" s="27"/>
      <c r="C1050" s="11" t="str">
        <f>IF($B1050 &lt;&gt; "",VLOOKUP(MID(B1050,3,5),'Recyclabilité Prod Matx'!C:F,2,FALSE), "")</f>
        <v/>
      </c>
      <c r="D1050" s="11" t="str">
        <f>IF($B1050 &lt;&gt; "",VLOOKUP(MID(B1050,3,5),'Recyclabilité Prod Matx'!C:F,3,FALSE),"")</f>
        <v/>
      </c>
      <c r="E1050" s="11" t="str">
        <f>IF($B1050 &lt;&gt; "",VLOOKUP(MID(B1050,3,5),'Recyclabilité Prod Matx'!C:F,4,FALSE), "")</f>
        <v/>
      </c>
      <c r="F1050" s="12" t="str">
        <f>IF($B1050 &lt;&gt; "", IF(C1050="Totale","",IF(D1050 = 0, "", VLOOKUP(D1050,'Cond Compo'!A:B,2,FALSE))),"")</f>
        <v/>
      </c>
      <c r="G1050" s="28"/>
      <c r="H1050" s="11" t="str">
        <f xml:space="preserve"> IF(C1050="Totale",2,IF($G1050 &lt;&gt; "", IF(D1050 = "E",MATCH(G1050, 'Cond Compo'!D$16:D$18, 0), MATCH(G1050, 'Cond Compo'!C$16:C$19, 0)), ""))</f>
        <v/>
      </c>
      <c r="I1050" s="12" t="str">
        <f>IF($E1050 &lt;&gt; "", IF(E1050 = 0, "", VLOOKUP(E1050,'Cond Perturbation'!A:B,2,FALSE)),"")</f>
        <v/>
      </c>
      <c r="J1050" s="28"/>
      <c r="K1050" s="29" t="str">
        <f>IF($B1050 &lt;&gt; "", IF(C1050="Oui",IF(H1050=1,IF(E1050=0,Résultat!G$8,IF(J1050="No",Résultat!$G$8,Résultat!$G$7)),IF(H1050=2,IF(E1050=0,Résultat!G$9,IF(J1050="No",Résultat!$G$9,Résultat!$G$7)),Résultat!$G$7)),IF(C1050 = "Totale", IF(H1050=1,IF(E1050=0,Résultat!G$8,IF(J1050="No",Résultat!$G$9,Résultat!$G$7)),IF(H1050=2,IF(E1050=0,Résultat!G$9,IF(J1050="No",Résultat!$G$9,Résultat!$G$7)),Résultat!$G$7)),Résultat!$G$7)), "")</f>
        <v/>
      </c>
    </row>
    <row r="1051" spans="1:11" ht="20.100000000000001" customHeight="1">
      <c r="A1051" s="26"/>
      <c r="B1051" s="27"/>
      <c r="C1051" s="11" t="str">
        <f>IF($B1051 &lt;&gt; "",VLOOKUP(MID(B1051,3,5),'Recyclabilité Prod Matx'!C:F,2,FALSE), "")</f>
        <v/>
      </c>
      <c r="D1051" s="11" t="str">
        <f>IF($B1051 &lt;&gt; "",VLOOKUP(MID(B1051,3,5),'Recyclabilité Prod Matx'!C:F,3,FALSE),"")</f>
        <v/>
      </c>
      <c r="E1051" s="11" t="str">
        <f>IF($B1051 &lt;&gt; "",VLOOKUP(MID(B1051,3,5),'Recyclabilité Prod Matx'!C:F,4,FALSE), "")</f>
        <v/>
      </c>
      <c r="F1051" s="12" t="str">
        <f>IF($B1051 &lt;&gt; "", IF(C1051="Totale","",IF(D1051 = 0, "", VLOOKUP(D1051,'Cond Compo'!A:B,2,FALSE))),"")</f>
        <v/>
      </c>
      <c r="G1051" s="28"/>
      <c r="H1051" s="11" t="str">
        <f xml:space="preserve"> IF(C1051="Totale",2,IF($G1051 &lt;&gt; "", IF(D1051 = "E",MATCH(G1051, 'Cond Compo'!D$16:D$18, 0), MATCH(G1051, 'Cond Compo'!C$16:C$19, 0)), ""))</f>
        <v/>
      </c>
      <c r="I1051" s="12" t="str">
        <f>IF($E1051 &lt;&gt; "", IF(E1051 = 0, "", VLOOKUP(E1051,'Cond Perturbation'!A:B,2,FALSE)),"")</f>
        <v/>
      </c>
      <c r="J1051" s="28"/>
      <c r="K1051" s="29" t="str">
        <f>IF($B1051 &lt;&gt; "", IF(C1051="Oui",IF(H1051=1,IF(E1051=0,Résultat!G$8,IF(J1051="No",Résultat!$G$8,Résultat!$G$7)),IF(H1051=2,IF(E1051=0,Résultat!G$9,IF(J1051="No",Résultat!$G$9,Résultat!$G$7)),Résultat!$G$7)),IF(C1051 = "Totale", IF(H1051=1,IF(E1051=0,Résultat!G$8,IF(J1051="No",Résultat!$G$9,Résultat!$G$7)),IF(H1051=2,IF(E1051=0,Résultat!G$9,IF(J1051="No",Résultat!$G$9,Résultat!$G$7)),Résultat!$G$7)),Résultat!$G$7)), "")</f>
        <v/>
      </c>
    </row>
    <row r="1052" spans="1:11" ht="20.100000000000001" customHeight="1">
      <c r="A1052" s="26"/>
      <c r="B1052" s="27"/>
      <c r="C1052" s="11" t="str">
        <f>IF($B1052 &lt;&gt; "",VLOOKUP(MID(B1052,3,5),'Recyclabilité Prod Matx'!C:F,2,FALSE), "")</f>
        <v/>
      </c>
      <c r="D1052" s="11" t="str">
        <f>IF($B1052 &lt;&gt; "",VLOOKUP(MID(B1052,3,5),'Recyclabilité Prod Matx'!C:F,3,FALSE),"")</f>
        <v/>
      </c>
      <c r="E1052" s="11" t="str">
        <f>IF($B1052 &lt;&gt; "",VLOOKUP(MID(B1052,3,5),'Recyclabilité Prod Matx'!C:F,4,FALSE), "")</f>
        <v/>
      </c>
      <c r="F1052" s="12" t="str">
        <f>IF($B1052 &lt;&gt; "", IF(C1052="Totale","",IF(D1052 = 0, "", VLOOKUP(D1052,'Cond Compo'!A:B,2,FALSE))),"")</f>
        <v/>
      </c>
      <c r="G1052" s="28"/>
      <c r="H1052" s="11" t="str">
        <f xml:space="preserve"> IF(C1052="Totale",2,IF($G1052 &lt;&gt; "", IF(D1052 = "E",MATCH(G1052, 'Cond Compo'!D$16:D$18, 0), MATCH(G1052, 'Cond Compo'!C$16:C$19, 0)), ""))</f>
        <v/>
      </c>
      <c r="I1052" s="12" t="str">
        <f>IF($E1052 &lt;&gt; "", IF(E1052 = 0, "", VLOOKUP(E1052,'Cond Perturbation'!A:B,2,FALSE)),"")</f>
        <v/>
      </c>
      <c r="J1052" s="28"/>
      <c r="K1052" s="29" t="str">
        <f>IF($B1052 &lt;&gt; "", IF(C1052="Oui",IF(H1052=1,IF(E1052=0,Résultat!G$8,IF(J1052="No",Résultat!$G$8,Résultat!$G$7)),IF(H1052=2,IF(E1052=0,Résultat!G$9,IF(J1052="No",Résultat!$G$9,Résultat!$G$7)),Résultat!$G$7)),IF(C1052 = "Totale", IF(H1052=1,IF(E1052=0,Résultat!G$8,IF(J1052="No",Résultat!$G$9,Résultat!$G$7)),IF(H1052=2,IF(E1052=0,Résultat!G$9,IF(J1052="No",Résultat!$G$9,Résultat!$G$7)),Résultat!$G$7)),Résultat!$G$7)), "")</f>
        <v/>
      </c>
    </row>
    <row r="1053" spans="1:11" ht="20.100000000000001" customHeight="1">
      <c r="A1053" s="26"/>
      <c r="B1053" s="27"/>
      <c r="C1053" s="11" t="str">
        <f>IF($B1053 &lt;&gt; "",VLOOKUP(MID(B1053,3,5),'Recyclabilité Prod Matx'!C:F,2,FALSE), "")</f>
        <v/>
      </c>
      <c r="D1053" s="11" t="str">
        <f>IF($B1053 &lt;&gt; "",VLOOKUP(MID(B1053,3,5),'Recyclabilité Prod Matx'!C:F,3,FALSE),"")</f>
        <v/>
      </c>
      <c r="E1053" s="11" t="str">
        <f>IF($B1053 &lt;&gt; "",VLOOKUP(MID(B1053,3,5),'Recyclabilité Prod Matx'!C:F,4,FALSE), "")</f>
        <v/>
      </c>
      <c r="F1053" s="12" t="str">
        <f>IF($B1053 &lt;&gt; "", IF(C1053="Totale","",IF(D1053 = 0, "", VLOOKUP(D1053,'Cond Compo'!A:B,2,FALSE))),"")</f>
        <v/>
      </c>
      <c r="G1053" s="28"/>
      <c r="H1053" s="11" t="str">
        <f xml:space="preserve"> IF(C1053="Totale",2,IF($G1053 &lt;&gt; "", IF(D1053 = "E",MATCH(G1053, 'Cond Compo'!D$16:D$18, 0), MATCH(G1053, 'Cond Compo'!C$16:C$19, 0)), ""))</f>
        <v/>
      </c>
      <c r="I1053" s="12" t="str">
        <f>IF($E1053 &lt;&gt; "", IF(E1053 = 0, "", VLOOKUP(E1053,'Cond Perturbation'!A:B,2,FALSE)),"")</f>
        <v/>
      </c>
      <c r="J1053" s="28"/>
      <c r="K1053" s="29" t="str">
        <f>IF($B1053 &lt;&gt; "", IF(C1053="Oui",IF(H1053=1,IF(E1053=0,Résultat!G$8,IF(J1053="No",Résultat!$G$8,Résultat!$G$7)),IF(H1053=2,IF(E1053=0,Résultat!G$9,IF(J1053="No",Résultat!$G$9,Résultat!$G$7)),Résultat!$G$7)),IF(C1053 = "Totale", IF(H1053=1,IF(E1053=0,Résultat!G$8,IF(J1053="No",Résultat!$G$9,Résultat!$G$7)),IF(H1053=2,IF(E1053=0,Résultat!G$9,IF(J1053="No",Résultat!$G$9,Résultat!$G$7)),Résultat!$G$7)),Résultat!$G$7)), "")</f>
        <v/>
      </c>
    </row>
    <row r="1054" spans="1:11" ht="20.100000000000001" customHeight="1">
      <c r="A1054" s="26"/>
      <c r="B1054" s="27"/>
      <c r="C1054" s="11" t="str">
        <f>IF($B1054 &lt;&gt; "",VLOOKUP(MID(B1054,3,5),'Recyclabilité Prod Matx'!C:F,2,FALSE), "")</f>
        <v/>
      </c>
      <c r="D1054" s="11" t="str">
        <f>IF($B1054 &lt;&gt; "",VLOOKUP(MID(B1054,3,5),'Recyclabilité Prod Matx'!C:F,3,FALSE),"")</f>
        <v/>
      </c>
      <c r="E1054" s="11" t="str">
        <f>IF($B1054 &lt;&gt; "",VLOOKUP(MID(B1054,3,5),'Recyclabilité Prod Matx'!C:F,4,FALSE), "")</f>
        <v/>
      </c>
      <c r="F1054" s="12" t="str">
        <f>IF($B1054 &lt;&gt; "", IF(C1054="Totale","",IF(D1054 = 0, "", VLOOKUP(D1054,'Cond Compo'!A:B,2,FALSE))),"")</f>
        <v/>
      </c>
      <c r="G1054" s="28"/>
      <c r="H1054" s="11" t="str">
        <f xml:space="preserve"> IF(C1054="Totale",2,IF($G1054 &lt;&gt; "", IF(D1054 = "E",MATCH(G1054, 'Cond Compo'!D$16:D$18, 0), MATCH(G1054, 'Cond Compo'!C$16:C$19, 0)), ""))</f>
        <v/>
      </c>
      <c r="I1054" s="12" t="str">
        <f>IF($E1054 &lt;&gt; "", IF(E1054 = 0, "", VLOOKUP(E1054,'Cond Perturbation'!A:B,2,FALSE)),"")</f>
        <v/>
      </c>
      <c r="J1054" s="28"/>
      <c r="K1054" s="29" t="str">
        <f>IF($B1054 &lt;&gt; "", IF(C1054="Oui",IF(H1054=1,IF(E1054=0,Résultat!G$8,IF(J1054="No",Résultat!$G$8,Résultat!$G$7)),IF(H1054=2,IF(E1054=0,Résultat!G$9,IF(J1054="No",Résultat!$G$9,Résultat!$G$7)),Résultat!$G$7)),IF(C1054 = "Totale", IF(H1054=1,IF(E1054=0,Résultat!G$8,IF(J1054="No",Résultat!$G$9,Résultat!$G$7)),IF(H1054=2,IF(E1054=0,Résultat!G$9,IF(J1054="No",Résultat!$G$9,Résultat!$G$7)),Résultat!$G$7)),Résultat!$G$7)), "")</f>
        <v/>
      </c>
    </row>
    <row r="1055" spans="1:11" ht="20.100000000000001" customHeight="1">
      <c r="A1055" s="26"/>
      <c r="B1055" s="27"/>
      <c r="C1055" s="11" t="str">
        <f>IF($B1055 &lt;&gt; "",VLOOKUP(MID(B1055,3,5),'Recyclabilité Prod Matx'!C:F,2,FALSE), "")</f>
        <v/>
      </c>
      <c r="D1055" s="11" t="str">
        <f>IF($B1055 &lt;&gt; "",VLOOKUP(MID(B1055,3,5),'Recyclabilité Prod Matx'!C:F,3,FALSE),"")</f>
        <v/>
      </c>
      <c r="E1055" s="11" t="str">
        <f>IF($B1055 &lt;&gt; "",VLOOKUP(MID(B1055,3,5),'Recyclabilité Prod Matx'!C:F,4,FALSE), "")</f>
        <v/>
      </c>
      <c r="F1055" s="12" t="str">
        <f>IF($B1055 &lt;&gt; "", IF(C1055="Totale","",IF(D1055 = 0, "", VLOOKUP(D1055,'Cond Compo'!A:B,2,FALSE))),"")</f>
        <v/>
      </c>
      <c r="G1055" s="28"/>
      <c r="H1055" s="11" t="str">
        <f xml:space="preserve"> IF(C1055="Totale",2,IF($G1055 &lt;&gt; "", IF(D1055 = "E",MATCH(G1055, 'Cond Compo'!D$16:D$18, 0), MATCH(G1055, 'Cond Compo'!C$16:C$19, 0)), ""))</f>
        <v/>
      </c>
      <c r="I1055" s="12" t="str">
        <f>IF($E1055 &lt;&gt; "", IF(E1055 = 0, "", VLOOKUP(E1055,'Cond Perturbation'!A:B,2,FALSE)),"")</f>
        <v/>
      </c>
      <c r="J1055" s="28"/>
      <c r="K1055" s="29" t="str">
        <f>IF($B1055 &lt;&gt; "", IF(C1055="Oui",IF(H1055=1,IF(E1055=0,Résultat!G$8,IF(J1055="No",Résultat!$G$8,Résultat!$G$7)),IF(H1055=2,IF(E1055=0,Résultat!G$9,IF(J1055="No",Résultat!$G$9,Résultat!$G$7)),Résultat!$G$7)),IF(C1055 = "Totale", IF(H1055=1,IF(E1055=0,Résultat!G$8,IF(J1055="No",Résultat!$G$9,Résultat!$G$7)),IF(H1055=2,IF(E1055=0,Résultat!G$9,IF(J1055="No",Résultat!$G$9,Résultat!$G$7)),Résultat!$G$7)),Résultat!$G$7)), "")</f>
        <v/>
      </c>
    </row>
    <row r="1056" spans="1:11" ht="20.100000000000001" customHeight="1">
      <c r="A1056" s="26"/>
      <c r="B1056" s="27"/>
      <c r="C1056" s="11" t="str">
        <f>IF($B1056 &lt;&gt; "",VLOOKUP(MID(B1056,3,5),'Recyclabilité Prod Matx'!C:F,2,FALSE), "")</f>
        <v/>
      </c>
      <c r="D1056" s="11" t="str">
        <f>IF($B1056 &lt;&gt; "",VLOOKUP(MID(B1056,3,5),'Recyclabilité Prod Matx'!C:F,3,FALSE),"")</f>
        <v/>
      </c>
      <c r="E1056" s="11" t="str">
        <f>IF($B1056 &lt;&gt; "",VLOOKUP(MID(B1056,3,5),'Recyclabilité Prod Matx'!C:F,4,FALSE), "")</f>
        <v/>
      </c>
      <c r="F1056" s="12" t="str">
        <f>IF($B1056 &lt;&gt; "", IF(C1056="Totale","",IF(D1056 = 0, "", VLOOKUP(D1056,'Cond Compo'!A:B,2,FALSE))),"")</f>
        <v/>
      </c>
      <c r="G1056" s="28"/>
      <c r="H1056" s="11" t="str">
        <f xml:space="preserve"> IF(C1056="Totale",2,IF($G1056 &lt;&gt; "", IF(D1056 = "E",MATCH(G1056, 'Cond Compo'!D$16:D$18, 0), MATCH(G1056, 'Cond Compo'!C$16:C$19, 0)), ""))</f>
        <v/>
      </c>
      <c r="I1056" s="12" t="str">
        <f>IF($E1056 &lt;&gt; "", IF(E1056 = 0, "", VLOOKUP(E1056,'Cond Perturbation'!A:B,2,FALSE)),"")</f>
        <v/>
      </c>
      <c r="J1056" s="28"/>
      <c r="K1056" s="29" t="str">
        <f>IF($B1056 &lt;&gt; "", IF(C1056="Oui",IF(H1056=1,IF(E1056=0,Résultat!G$8,IF(J1056="No",Résultat!$G$8,Résultat!$G$7)),IF(H1056=2,IF(E1056=0,Résultat!G$9,IF(J1056="No",Résultat!$G$9,Résultat!$G$7)),Résultat!$G$7)),IF(C1056 = "Totale", IF(H1056=1,IF(E1056=0,Résultat!G$8,IF(J1056="No",Résultat!$G$9,Résultat!$G$7)),IF(H1056=2,IF(E1056=0,Résultat!G$9,IF(J1056="No",Résultat!$G$9,Résultat!$G$7)),Résultat!$G$7)),Résultat!$G$7)), "")</f>
        <v/>
      </c>
    </row>
    <row r="1057" spans="1:11" ht="20.100000000000001" customHeight="1">
      <c r="A1057" s="26"/>
      <c r="B1057" s="27"/>
      <c r="C1057" s="11" t="str">
        <f>IF($B1057 &lt;&gt; "",VLOOKUP(MID(B1057,3,5),'Recyclabilité Prod Matx'!C:F,2,FALSE), "")</f>
        <v/>
      </c>
      <c r="D1057" s="11" t="str">
        <f>IF($B1057 &lt;&gt; "",VLOOKUP(MID(B1057,3,5),'Recyclabilité Prod Matx'!C:F,3,FALSE),"")</f>
        <v/>
      </c>
      <c r="E1057" s="11" t="str">
        <f>IF($B1057 &lt;&gt; "",VLOOKUP(MID(B1057,3,5),'Recyclabilité Prod Matx'!C:F,4,FALSE), "")</f>
        <v/>
      </c>
      <c r="F1057" s="12" t="str">
        <f>IF($B1057 &lt;&gt; "", IF(C1057="Totale","",IF(D1057 = 0, "", VLOOKUP(D1057,'Cond Compo'!A:B,2,FALSE))),"")</f>
        <v/>
      </c>
      <c r="G1057" s="28"/>
      <c r="H1057" s="11" t="str">
        <f xml:space="preserve"> IF(C1057="Totale",2,IF($G1057 &lt;&gt; "", IF(D1057 = "E",MATCH(G1057, 'Cond Compo'!D$16:D$18, 0), MATCH(G1057, 'Cond Compo'!C$16:C$19, 0)), ""))</f>
        <v/>
      </c>
      <c r="I1057" s="12" t="str">
        <f>IF($E1057 &lt;&gt; "", IF(E1057 = 0, "", VLOOKUP(E1057,'Cond Perturbation'!A:B,2,FALSE)),"")</f>
        <v/>
      </c>
      <c r="J1057" s="28"/>
      <c r="K1057" s="29" t="str">
        <f>IF($B1057 &lt;&gt; "", IF(C1057="Oui",IF(H1057=1,IF(E1057=0,Résultat!G$8,IF(J1057="No",Résultat!$G$8,Résultat!$G$7)),IF(H1057=2,IF(E1057=0,Résultat!G$9,IF(J1057="No",Résultat!$G$9,Résultat!$G$7)),Résultat!$G$7)),IF(C1057 = "Totale", IF(H1057=1,IF(E1057=0,Résultat!G$8,IF(J1057="No",Résultat!$G$9,Résultat!$G$7)),IF(H1057=2,IF(E1057=0,Résultat!G$9,IF(J1057="No",Résultat!$G$9,Résultat!$G$7)),Résultat!$G$7)),Résultat!$G$7)), "")</f>
        <v/>
      </c>
    </row>
    <row r="1058" spans="1:11" ht="20.100000000000001" customHeight="1">
      <c r="A1058" s="26"/>
      <c r="B1058" s="27"/>
      <c r="C1058" s="11" t="str">
        <f>IF($B1058 &lt;&gt; "",VLOOKUP(MID(B1058,3,5),'Recyclabilité Prod Matx'!C:F,2,FALSE), "")</f>
        <v/>
      </c>
      <c r="D1058" s="11" t="str">
        <f>IF($B1058 &lt;&gt; "",VLOOKUP(MID(B1058,3,5),'Recyclabilité Prod Matx'!C:F,3,FALSE),"")</f>
        <v/>
      </c>
      <c r="E1058" s="11" t="str">
        <f>IF($B1058 &lt;&gt; "",VLOOKUP(MID(B1058,3,5),'Recyclabilité Prod Matx'!C:F,4,FALSE), "")</f>
        <v/>
      </c>
      <c r="F1058" s="12" t="str">
        <f>IF($B1058 &lt;&gt; "", IF(C1058="Totale","",IF(D1058 = 0, "", VLOOKUP(D1058,'Cond Compo'!A:B,2,FALSE))),"")</f>
        <v/>
      </c>
      <c r="G1058" s="28"/>
      <c r="H1058" s="11" t="str">
        <f xml:space="preserve"> IF(C1058="Totale",2,IF($G1058 &lt;&gt; "", IF(D1058 = "E",MATCH(G1058, 'Cond Compo'!D$16:D$18, 0), MATCH(G1058, 'Cond Compo'!C$16:C$19, 0)), ""))</f>
        <v/>
      </c>
      <c r="I1058" s="12" t="str">
        <f>IF($E1058 &lt;&gt; "", IF(E1058 = 0, "", VLOOKUP(E1058,'Cond Perturbation'!A:B,2,FALSE)),"")</f>
        <v/>
      </c>
      <c r="J1058" s="28"/>
      <c r="K1058" s="29" t="str">
        <f>IF($B1058 &lt;&gt; "", IF(C1058="Oui",IF(H1058=1,IF(E1058=0,Résultat!G$8,IF(J1058="No",Résultat!$G$8,Résultat!$G$7)),IF(H1058=2,IF(E1058=0,Résultat!G$9,IF(J1058="No",Résultat!$G$9,Résultat!$G$7)),Résultat!$G$7)),IF(C1058 = "Totale", IF(H1058=1,IF(E1058=0,Résultat!G$8,IF(J1058="No",Résultat!$G$9,Résultat!$G$7)),IF(H1058=2,IF(E1058=0,Résultat!G$9,IF(J1058="No",Résultat!$G$9,Résultat!$G$7)),Résultat!$G$7)),Résultat!$G$7)), "")</f>
        <v/>
      </c>
    </row>
    <row r="1059" spans="1:11" ht="20.100000000000001" customHeight="1">
      <c r="A1059" s="26"/>
      <c r="B1059" s="27"/>
      <c r="C1059" s="11" t="str">
        <f>IF($B1059 &lt;&gt; "",VLOOKUP(MID(B1059,3,5),'Recyclabilité Prod Matx'!C:F,2,FALSE), "")</f>
        <v/>
      </c>
      <c r="D1059" s="11" t="str">
        <f>IF($B1059 &lt;&gt; "",VLOOKUP(MID(B1059,3,5),'Recyclabilité Prod Matx'!C:F,3,FALSE),"")</f>
        <v/>
      </c>
      <c r="E1059" s="11" t="str">
        <f>IF($B1059 &lt;&gt; "",VLOOKUP(MID(B1059,3,5),'Recyclabilité Prod Matx'!C:F,4,FALSE), "")</f>
        <v/>
      </c>
      <c r="F1059" s="12" t="str">
        <f>IF($B1059 &lt;&gt; "", IF(C1059="Totale","",IF(D1059 = 0, "", VLOOKUP(D1059,'Cond Compo'!A:B,2,FALSE))),"")</f>
        <v/>
      </c>
      <c r="G1059" s="28"/>
      <c r="H1059" s="11" t="str">
        <f xml:space="preserve"> IF(C1059="Totale",2,IF($G1059 &lt;&gt; "", IF(D1059 = "E",MATCH(G1059, 'Cond Compo'!D$16:D$18, 0), MATCH(G1059, 'Cond Compo'!C$16:C$19, 0)), ""))</f>
        <v/>
      </c>
      <c r="I1059" s="12" t="str">
        <f>IF($E1059 &lt;&gt; "", IF(E1059 = 0, "", VLOOKUP(E1059,'Cond Perturbation'!A:B,2,FALSE)),"")</f>
        <v/>
      </c>
      <c r="J1059" s="28"/>
      <c r="K1059" s="29" t="str">
        <f>IF($B1059 &lt;&gt; "", IF(C1059="Oui",IF(H1059=1,IF(E1059=0,Résultat!G$8,IF(J1059="No",Résultat!$G$8,Résultat!$G$7)),IF(H1059=2,IF(E1059=0,Résultat!G$9,IF(J1059="No",Résultat!$G$9,Résultat!$G$7)),Résultat!$G$7)),IF(C1059 = "Totale", IF(H1059=1,IF(E1059=0,Résultat!G$8,IF(J1059="No",Résultat!$G$9,Résultat!$G$7)),IF(H1059=2,IF(E1059=0,Résultat!G$9,IF(J1059="No",Résultat!$G$9,Résultat!$G$7)),Résultat!$G$7)),Résultat!$G$7)), "")</f>
        <v/>
      </c>
    </row>
    <row r="1060" spans="1:11" ht="20.100000000000001" customHeight="1">
      <c r="A1060" s="26"/>
      <c r="B1060" s="27"/>
      <c r="C1060" s="11" t="str">
        <f>IF($B1060 &lt;&gt; "",VLOOKUP(MID(B1060,3,5),'Recyclabilité Prod Matx'!C:F,2,FALSE), "")</f>
        <v/>
      </c>
      <c r="D1060" s="11" t="str">
        <f>IF($B1060 &lt;&gt; "",VLOOKUP(MID(B1060,3,5),'Recyclabilité Prod Matx'!C:F,3,FALSE),"")</f>
        <v/>
      </c>
      <c r="E1060" s="11" t="str">
        <f>IF($B1060 &lt;&gt; "",VLOOKUP(MID(B1060,3,5),'Recyclabilité Prod Matx'!C:F,4,FALSE), "")</f>
        <v/>
      </c>
      <c r="F1060" s="12" t="str">
        <f>IF($B1060 &lt;&gt; "", IF(C1060="Totale","",IF(D1060 = 0, "", VLOOKUP(D1060,'Cond Compo'!A:B,2,FALSE))),"")</f>
        <v/>
      </c>
      <c r="G1060" s="28"/>
      <c r="H1060" s="11" t="str">
        <f xml:space="preserve"> IF(C1060="Totale",2,IF($G1060 &lt;&gt; "", IF(D1060 = "E",MATCH(G1060, 'Cond Compo'!D$16:D$18, 0), MATCH(G1060, 'Cond Compo'!C$16:C$19, 0)), ""))</f>
        <v/>
      </c>
      <c r="I1060" s="12" t="str">
        <f>IF($E1060 &lt;&gt; "", IF(E1060 = 0, "", VLOOKUP(E1060,'Cond Perturbation'!A:B,2,FALSE)),"")</f>
        <v/>
      </c>
      <c r="J1060" s="28"/>
      <c r="K1060" s="29" t="str">
        <f>IF($B1060 &lt;&gt; "", IF(C1060="Oui",IF(H1060=1,IF(E1060=0,Résultat!G$8,IF(J1060="No",Résultat!$G$8,Résultat!$G$7)),IF(H1060=2,IF(E1060=0,Résultat!G$9,IF(J1060="No",Résultat!$G$9,Résultat!$G$7)),Résultat!$G$7)),IF(C1060 = "Totale", IF(H1060=1,IF(E1060=0,Résultat!G$8,IF(J1060="No",Résultat!$G$9,Résultat!$G$7)),IF(H1060=2,IF(E1060=0,Résultat!G$9,IF(J1060="No",Résultat!$G$9,Résultat!$G$7)),Résultat!$G$7)),Résultat!$G$7)), "")</f>
        <v/>
      </c>
    </row>
    <row r="1061" spans="1:11" ht="20.100000000000001" customHeight="1">
      <c r="A1061" s="26"/>
      <c r="B1061" s="27"/>
      <c r="C1061" s="11" t="str">
        <f>IF($B1061 &lt;&gt; "",VLOOKUP(MID(B1061,3,5),'Recyclabilité Prod Matx'!C:F,2,FALSE), "")</f>
        <v/>
      </c>
      <c r="D1061" s="11" t="str">
        <f>IF($B1061 &lt;&gt; "",VLOOKUP(MID(B1061,3,5),'Recyclabilité Prod Matx'!C:F,3,FALSE),"")</f>
        <v/>
      </c>
      <c r="E1061" s="11" t="str">
        <f>IF($B1061 &lt;&gt; "",VLOOKUP(MID(B1061,3,5),'Recyclabilité Prod Matx'!C:F,4,FALSE), "")</f>
        <v/>
      </c>
      <c r="F1061" s="12" t="str">
        <f>IF($B1061 &lt;&gt; "", IF(C1061="Totale","",IF(D1061 = 0, "", VLOOKUP(D1061,'Cond Compo'!A:B,2,FALSE))),"")</f>
        <v/>
      </c>
      <c r="G1061" s="28"/>
      <c r="H1061" s="11" t="str">
        <f xml:space="preserve"> IF(C1061="Totale",2,IF($G1061 &lt;&gt; "", IF(D1061 = "E",MATCH(G1061, 'Cond Compo'!D$16:D$18, 0), MATCH(G1061, 'Cond Compo'!C$16:C$19, 0)), ""))</f>
        <v/>
      </c>
      <c r="I1061" s="12" t="str">
        <f>IF($E1061 &lt;&gt; "", IF(E1061 = 0, "", VLOOKUP(E1061,'Cond Perturbation'!A:B,2,FALSE)),"")</f>
        <v/>
      </c>
      <c r="J1061" s="28"/>
      <c r="K1061" s="29" t="str">
        <f>IF($B1061 &lt;&gt; "", IF(C1061="Oui",IF(H1061=1,IF(E1061=0,Résultat!G$8,IF(J1061="No",Résultat!$G$8,Résultat!$G$7)),IF(H1061=2,IF(E1061=0,Résultat!G$9,IF(J1061="No",Résultat!$G$9,Résultat!$G$7)),Résultat!$G$7)),IF(C1061 = "Totale", IF(H1061=1,IF(E1061=0,Résultat!G$8,IF(J1061="No",Résultat!$G$9,Résultat!$G$7)),IF(H1061=2,IF(E1061=0,Résultat!G$9,IF(J1061="No",Résultat!$G$9,Résultat!$G$7)),Résultat!$G$7)),Résultat!$G$7)), "")</f>
        <v/>
      </c>
    </row>
    <row r="1062" spans="1:11" ht="20.100000000000001" customHeight="1">
      <c r="A1062" s="26"/>
      <c r="B1062" s="27"/>
      <c r="C1062" s="11" t="str">
        <f>IF($B1062 &lt;&gt; "",VLOOKUP(MID(B1062,3,5),'Recyclabilité Prod Matx'!C:F,2,FALSE), "")</f>
        <v/>
      </c>
      <c r="D1062" s="11" t="str">
        <f>IF($B1062 &lt;&gt; "",VLOOKUP(MID(B1062,3,5),'Recyclabilité Prod Matx'!C:F,3,FALSE),"")</f>
        <v/>
      </c>
      <c r="E1062" s="11" t="str">
        <f>IF($B1062 &lt;&gt; "",VLOOKUP(MID(B1062,3,5),'Recyclabilité Prod Matx'!C:F,4,FALSE), "")</f>
        <v/>
      </c>
      <c r="F1062" s="12" t="str">
        <f>IF($B1062 &lt;&gt; "", IF(C1062="Totale","",IF(D1062 = 0, "", VLOOKUP(D1062,'Cond Compo'!A:B,2,FALSE))),"")</f>
        <v/>
      </c>
      <c r="G1062" s="28"/>
      <c r="H1062" s="11" t="str">
        <f xml:space="preserve"> IF(C1062="Totale",2,IF($G1062 &lt;&gt; "", IF(D1062 = "E",MATCH(G1062, 'Cond Compo'!D$16:D$18, 0), MATCH(G1062, 'Cond Compo'!C$16:C$19, 0)), ""))</f>
        <v/>
      </c>
      <c r="I1062" s="12" t="str">
        <f>IF($E1062 &lt;&gt; "", IF(E1062 = 0, "", VLOOKUP(E1062,'Cond Perturbation'!A:B,2,FALSE)),"")</f>
        <v/>
      </c>
      <c r="J1062" s="28"/>
      <c r="K1062" s="29" t="str">
        <f>IF($B1062 &lt;&gt; "", IF(C1062="Oui",IF(H1062=1,IF(E1062=0,Résultat!G$8,IF(J1062="No",Résultat!$G$8,Résultat!$G$7)),IF(H1062=2,IF(E1062=0,Résultat!G$9,IF(J1062="No",Résultat!$G$9,Résultat!$G$7)),Résultat!$G$7)),IF(C1062 = "Totale", IF(H1062=1,IF(E1062=0,Résultat!G$8,IF(J1062="No",Résultat!$G$9,Résultat!$G$7)),IF(H1062=2,IF(E1062=0,Résultat!G$9,IF(J1062="No",Résultat!$G$9,Résultat!$G$7)),Résultat!$G$7)),Résultat!$G$7)), "")</f>
        <v/>
      </c>
    </row>
    <row r="1063" spans="1:11" ht="20.100000000000001" customHeight="1">
      <c r="A1063" s="26"/>
      <c r="B1063" s="27"/>
      <c r="C1063" s="11" t="str">
        <f>IF($B1063 &lt;&gt; "",VLOOKUP(MID(B1063,3,5),'Recyclabilité Prod Matx'!C:F,2,FALSE), "")</f>
        <v/>
      </c>
      <c r="D1063" s="11" t="str">
        <f>IF($B1063 &lt;&gt; "",VLOOKUP(MID(B1063,3,5),'Recyclabilité Prod Matx'!C:F,3,FALSE),"")</f>
        <v/>
      </c>
      <c r="E1063" s="11" t="str">
        <f>IF($B1063 &lt;&gt; "",VLOOKUP(MID(B1063,3,5),'Recyclabilité Prod Matx'!C:F,4,FALSE), "")</f>
        <v/>
      </c>
      <c r="F1063" s="12" t="str">
        <f>IF($B1063 &lt;&gt; "", IF(C1063="Totale","",IF(D1063 = 0, "", VLOOKUP(D1063,'Cond Compo'!A:B,2,FALSE))),"")</f>
        <v/>
      </c>
      <c r="G1063" s="28"/>
      <c r="H1063" s="11" t="str">
        <f xml:space="preserve"> IF(C1063="Totale",2,IF($G1063 &lt;&gt; "", IF(D1063 = "E",MATCH(G1063, 'Cond Compo'!D$16:D$18, 0), MATCH(G1063, 'Cond Compo'!C$16:C$19, 0)), ""))</f>
        <v/>
      </c>
      <c r="I1063" s="12" t="str">
        <f>IF($E1063 &lt;&gt; "", IF(E1063 = 0, "", VLOOKUP(E1063,'Cond Perturbation'!A:B,2,FALSE)),"")</f>
        <v/>
      </c>
      <c r="J1063" s="28"/>
      <c r="K1063" s="29" t="str">
        <f>IF($B1063 &lt;&gt; "", IF(C1063="Oui",IF(H1063=1,IF(E1063=0,Résultat!G$8,IF(J1063="No",Résultat!$G$8,Résultat!$G$7)),IF(H1063=2,IF(E1063=0,Résultat!G$9,IF(J1063="No",Résultat!$G$9,Résultat!$G$7)),Résultat!$G$7)),IF(C1063 = "Totale", IF(H1063=1,IF(E1063=0,Résultat!G$8,IF(J1063="No",Résultat!$G$9,Résultat!$G$7)),IF(H1063=2,IF(E1063=0,Résultat!G$9,IF(J1063="No",Résultat!$G$9,Résultat!$G$7)),Résultat!$G$7)),Résultat!$G$7)), "")</f>
        <v/>
      </c>
    </row>
    <row r="1064" spans="1:11" ht="20.100000000000001" customHeight="1">
      <c r="A1064" s="26"/>
      <c r="B1064" s="27"/>
      <c r="C1064" s="11" t="str">
        <f>IF($B1064 &lt;&gt; "",VLOOKUP(MID(B1064,3,5),'Recyclabilité Prod Matx'!C:F,2,FALSE), "")</f>
        <v/>
      </c>
      <c r="D1064" s="11" t="str">
        <f>IF($B1064 &lt;&gt; "",VLOOKUP(MID(B1064,3,5),'Recyclabilité Prod Matx'!C:F,3,FALSE),"")</f>
        <v/>
      </c>
      <c r="E1064" s="11" t="str">
        <f>IF($B1064 &lt;&gt; "",VLOOKUP(MID(B1064,3,5),'Recyclabilité Prod Matx'!C:F,4,FALSE), "")</f>
        <v/>
      </c>
      <c r="F1064" s="12" t="str">
        <f>IF($B1064 &lt;&gt; "", IF(C1064="Totale","",IF(D1064 = 0, "", VLOOKUP(D1064,'Cond Compo'!A:B,2,FALSE))),"")</f>
        <v/>
      </c>
      <c r="G1064" s="28"/>
      <c r="H1064" s="11" t="str">
        <f xml:space="preserve"> IF(C1064="Totale",2,IF($G1064 &lt;&gt; "", IF(D1064 = "E",MATCH(G1064, 'Cond Compo'!D$16:D$18, 0), MATCH(G1064, 'Cond Compo'!C$16:C$19, 0)), ""))</f>
        <v/>
      </c>
      <c r="I1064" s="12" t="str">
        <f>IF($E1064 &lt;&gt; "", IF(E1064 = 0, "", VLOOKUP(E1064,'Cond Perturbation'!A:B,2,FALSE)),"")</f>
        <v/>
      </c>
      <c r="J1064" s="28"/>
      <c r="K1064" s="29" t="str">
        <f>IF($B1064 &lt;&gt; "", IF(C1064="Oui",IF(H1064=1,IF(E1064=0,Résultat!G$8,IF(J1064="No",Résultat!$G$8,Résultat!$G$7)),IF(H1064=2,IF(E1064=0,Résultat!G$9,IF(J1064="No",Résultat!$G$9,Résultat!$G$7)),Résultat!$G$7)),IF(C1064 = "Totale", IF(H1064=1,IF(E1064=0,Résultat!G$8,IF(J1064="No",Résultat!$G$9,Résultat!$G$7)),IF(H1064=2,IF(E1064=0,Résultat!G$9,IF(J1064="No",Résultat!$G$9,Résultat!$G$7)),Résultat!$G$7)),Résultat!$G$7)), "")</f>
        <v/>
      </c>
    </row>
    <row r="1065" spans="1:11" ht="20.100000000000001" customHeight="1">
      <c r="A1065" s="26"/>
      <c r="B1065" s="27"/>
      <c r="C1065" s="11" t="str">
        <f>IF($B1065 &lt;&gt; "",VLOOKUP(MID(B1065,3,5),'Recyclabilité Prod Matx'!C:F,2,FALSE), "")</f>
        <v/>
      </c>
      <c r="D1065" s="11" t="str">
        <f>IF($B1065 &lt;&gt; "",VLOOKUP(MID(B1065,3,5),'Recyclabilité Prod Matx'!C:F,3,FALSE),"")</f>
        <v/>
      </c>
      <c r="E1065" s="11" t="str">
        <f>IF($B1065 &lt;&gt; "",VLOOKUP(MID(B1065,3,5),'Recyclabilité Prod Matx'!C:F,4,FALSE), "")</f>
        <v/>
      </c>
      <c r="F1065" s="12" t="str">
        <f>IF($B1065 &lt;&gt; "", IF(C1065="Totale","",IF(D1065 = 0, "", VLOOKUP(D1065,'Cond Compo'!A:B,2,FALSE))),"")</f>
        <v/>
      </c>
      <c r="G1065" s="28"/>
      <c r="H1065" s="11" t="str">
        <f xml:space="preserve"> IF(C1065="Totale",2,IF($G1065 &lt;&gt; "", IF(D1065 = "E",MATCH(G1065, 'Cond Compo'!D$16:D$18, 0), MATCH(G1065, 'Cond Compo'!C$16:C$19, 0)), ""))</f>
        <v/>
      </c>
      <c r="I1065" s="12" t="str">
        <f>IF($E1065 &lt;&gt; "", IF(E1065 = 0, "", VLOOKUP(E1065,'Cond Perturbation'!A:B,2,FALSE)),"")</f>
        <v/>
      </c>
      <c r="J1065" s="28"/>
      <c r="K1065" s="29" t="str">
        <f>IF($B1065 &lt;&gt; "", IF(C1065="Oui",IF(H1065=1,IF(E1065=0,Résultat!G$8,IF(J1065="No",Résultat!$G$8,Résultat!$G$7)),IF(H1065=2,IF(E1065=0,Résultat!G$9,IF(J1065="No",Résultat!$G$9,Résultat!$G$7)),Résultat!$G$7)),IF(C1065 = "Totale", IF(H1065=1,IF(E1065=0,Résultat!G$8,IF(J1065="No",Résultat!$G$9,Résultat!$G$7)),IF(H1065=2,IF(E1065=0,Résultat!G$9,IF(J1065="No",Résultat!$G$9,Résultat!$G$7)),Résultat!$G$7)),Résultat!$G$7)), "")</f>
        <v/>
      </c>
    </row>
    <row r="1066" spans="1:11" ht="20.100000000000001" customHeight="1">
      <c r="A1066" s="26"/>
      <c r="B1066" s="27"/>
      <c r="C1066" s="11" t="str">
        <f>IF($B1066 &lt;&gt; "",VLOOKUP(MID(B1066,3,5),'Recyclabilité Prod Matx'!C:F,2,FALSE), "")</f>
        <v/>
      </c>
      <c r="D1066" s="11" t="str">
        <f>IF($B1066 &lt;&gt; "",VLOOKUP(MID(B1066,3,5),'Recyclabilité Prod Matx'!C:F,3,FALSE),"")</f>
        <v/>
      </c>
      <c r="E1066" s="11" t="str">
        <f>IF($B1066 &lt;&gt; "",VLOOKUP(MID(B1066,3,5),'Recyclabilité Prod Matx'!C:F,4,FALSE), "")</f>
        <v/>
      </c>
      <c r="F1066" s="12" t="str">
        <f>IF($B1066 &lt;&gt; "", IF(C1066="Totale","",IF(D1066 = 0, "", VLOOKUP(D1066,'Cond Compo'!A:B,2,FALSE))),"")</f>
        <v/>
      </c>
      <c r="G1066" s="28"/>
      <c r="H1066" s="11" t="str">
        <f xml:space="preserve"> IF(C1066="Totale",2,IF($G1066 &lt;&gt; "", IF(D1066 = "E",MATCH(G1066, 'Cond Compo'!D$16:D$18, 0), MATCH(G1066, 'Cond Compo'!C$16:C$19, 0)), ""))</f>
        <v/>
      </c>
      <c r="I1066" s="12" t="str">
        <f>IF($E1066 &lt;&gt; "", IF(E1066 = 0, "", VLOOKUP(E1066,'Cond Perturbation'!A:B,2,FALSE)),"")</f>
        <v/>
      </c>
      <c r="J1066" s="28"/>
      <c r="K1066" s="29" t="str">
        <f>IF($B1066 &lt;&gt; "", IF(C1066="Oui",IF(H1066=1,IF(E1066=0,Résultat!G$8,IF(J1066="No",Résultat!$G$8,Résultat!$G$7)),IF(H1066=2,IF(E1066=0,Résultat!G$9,IF(J1066="No",Résultat!$G$9,Résultat!$G$7)),Résultat!$G$7)),IF(C1066 = "Totale", IF(H1066=1,IF(E1066=0,Résultat!G$8,IF(J1066="No",Résultat!$G$9,Résultat!$G$7)),IF(H1066=2,IF(E1066=0,Résultat!G$9,IF(J1066="No",Résultat!$G$9,Résultat!$G$7)),Résultat!$G$7)),Résultat!$G$7)), "")</f>
        <v/>
      </c>
    </row>
    <row r="1067" spans="1:11" ht="20.100000000000001" customHeight="1">
      <c r="A1067" s="26"/>
      <c r="B1067" s="27"/>
      <c r="C1067" s="11" t="str">
        <f>IF($B1067 &lt;&gt; "",VLOOKUP(MID(B1067,3,5),'Recyclabilité Prod Matx'!C:F,2,FALSE), "")</f>
        <v/>
      </c>
      <c r="D1067" s="11" t="str">
        <f>IF($B1067 &lt;&gt; "",VLOOKUP(MID(B1067,3,5),'Recyclabilité Prod Matx'!C:F,3,FALSE),"")</f>
        <v/>
      </c>
      <c r="E1067" s="11" t="str">
        <f>IF($B1067 &lt;&gt; "",VLOOKUP(MID(B1067,3,5),'Recyclabilité Prod Matx'!C:F,4,FALSE), "")</f>
        <v/>
      </c>
      <c r="F1067" s="12" t="str">
        <f>IF($B1067 &lt;&gt; "", IF(C1067="Totale","",IF(D1067 = 0, "", VLOOKUP(D1067,'Cond Compo'!A:B,2,FALSE))),"")</f>
        <v/>
      </c>
      <c r="G1067" s="28"/>
      <c r="H1067" s="11" t="str">
        <f xml:space="preserve"> IF(C1067="Totale",2,IF($G1067 &lt;&gt; "", IF(D1067 = "E",MATCH(G1067, 'Cond Compo'!D$16:D$18, 0), MATCH(G1067, 'Cond Compo'!C$16:C$19, 0)), ""))</f>
        <v/>
      </c>
      <c r="I1067" s="12" t="str">
        <f>IF($E1067 &lt;&gt; "", IF(E1067 = 0, "", VLOOKUP(E1067,'Cond Perturbation'!A:B,2,FALSE)),"")</f>
        <v/>
      </c>
      <c r="J1067" s="28"/>
      <c r="K1067" s="29" t="str">
        <f>IF($B1067 &lt;&gt; "", IF(C1067="Oui",IF(H1067=1,IF(E1067=0,Résultat!G$8,IF(J1067="No",Résultat!$G$8,Résultat!$G$7)),IF(H1067=2,IF(E1067=0,Résultat!G$9,IF(J1067="No",Résultat!$G$9,Résultat!$G$7)),Résultat!$G$7)),IF(C1067 = "Totale", IF(H1067=1,IF(E1067=0,Résultat!G$8,IF(J1067="No",Résultat!$G$9,Résultat!$G$7)),IF(H1067=2,IF(E1067=0,Résultat!G$9,IF(J1067="No",Résultat!$G$9,Résultat!$G$7)),Résultat!$G$7)),Résultat!$G$7)), "")</f>
        <v/>
      </c>
    </row>
    <row r="1068" spans="1:11" ht="20.100000000000001" customHeight="1">
      <c r="A1068" s="26"/>
      <c r="B1068" s="27"/>
      <c r="C1068" s="11" t="str">
        <f>IF($B1068 &lt;&gt; "",VLOOKUP(MID(B1068,3,5),'Recyclabilité Prod Matx'!C:F,2,FALSE), "")</f>
        <v/>
      </c>
      <c r="D1068" s="11" t="str">
        <f>IF($B1068 &lt;&gt; "",VLOOKUP(MID(B1068,3,5),'Recyclabilité Prod Matx'!C:F,3,FALSE),"")</f>
        <v/>
      </c>
      <c r="E1068" s="11" t="str">
        <f>IF($B1068 &lt;&gt; "",VLOOKUP(MID(B1068,3,5),'Recyclabilité Prod Matx'!C:F,4,FALSE), "")</f>
        <v/>
      </c>
      <c r="F1068" s="12" t="str">
        <f>IF($B1068 &lt;&gt; "", IF(C1068="Totale","",IF(D1068 = 0, "", VLOOKUP(D1068,'Cond Compo'!A:B,2,FALSE))),"")</f>
        <v/>
      </c>
      <c r="G1068" s="28"/>
      <c r="H1068" s="11" t="str">
        <f xml:space="preserve"> IF(C1068="Totale",2,IF($G1068 &lt;&gt; "", IF(D1068 = "E",MATCH(G1068, 'Cond Compo'!D$16:D$18, 0), MATCH(G1068, 'Cond Compo'!C$16:C$19, 0)), ""))</f>
        <v/>
      </c>
      <c r="I1068" s="12" t="str">
        <f>IF($E1068 &lt;&gt; "", IF(E1068 = 0, "", VLOOKUP(E1068,'Cond Perturbation'!A:B,2,FALSE)),"")</f>
        <v/>
      </c>
      <c r="J1068" s="28"/>
      <c r="K1068" s="29" t="str">
        <f>IF($B1068 &lt;&gt; "", IF(C1068="Oui",IF(H1068=1,IF(E1068=0,Résultat!G$8,IF(J1068="No",Résultat!$G$8,Résultat!$G$7)),IF(H1068=2,IF(E1068=0,Résultat!G$9,IF(J1068="No",Résultat!$G$9,Résultat!$G$7)),Résultat!$G$7)),IF(C1068 = "Totale", IF(H1068=1,IF(E1068=0,Résultat!G$8,IF(J1068="No",Résultat!$G$9,Résultat!$G$7)),IF(H1068=2,IF(E1068=0,Résultat!G$9,IF(J1068="No",Résultat!$G$9,Résultat!$G$7)),Résultat!$G$7)),Résultat!$G$7)), "")</f>
        <v/>
      </c>
    </row>
    <row r="1069" spans="1:11" ht="20.100000000000001" customHeight="1">
      <c r="A1069" s="26"/>
      <c r="B1069" s="27"/>
      <c r="C1069" s="11" t="str">
        <f>IF($B1069 &lt;&gt; "",VLOOKUP(MID(B1069,3,5),'Recyclabilité Prod Matx'!C:F,2,FALSE), "")</f>
        <v/>
      </c>
      <c r="D1069" s="11" t="str">
        <f>IF($B1069 &lt;&gt; "",VLOOKUP(MID(B1069,3,5),'Recyclabilité Prod Matx'!C:F,3,FALSE),"")</f>
        <v/>
      </c>
      <c r="E1069" s="11" t="str">
        <f>IF($B1069 &lt;&gt; "",VLOOKUP(MID(B1069,3,5),'Recyclabilité Prod Matx'!C:F,4,FALSE), "")</f>
        <v/>
      </c>
      <c r="F1069" s="12" t="str">
        <f>IF($B1069 &lt;&gt; "", IF(C1069="Totale","",IF(D1069 = 0, "", VLOOKUP(D1069,'Cond Compo'!A:B,2,FALSE))),"")</f>
        <v/>
      </c>
      <c r="G1069" s="28"/>
      <c r="H1069" s="11" t="str">
        <f xml:space="preserve"> IF(C1069="Totale",2,IF($G1069 &lt;&gt; "", IF(D1069 = "E",MATCH(G1069, 'Cond Compo'!D$16:D$18, 0), MATCH(G1069, 'Cond Compo'!C$16:C$19, 0)), ""))</f>
        <v/>
      </c>
      <c r="I1069" s="12" t="str">
        <f>IF($E1069 &lt;&gt; "", IF(E1069 = 0, "", VLOOKUP(E1069,'Cond Perturbation'!A:B,2,FALSE)),"")</f>
        <v/>
      </c>
      <c r="J1069" s="28"/>
      <c r="K1069" s="29" t="str">
        <f>IF($B1069 &lt;&gt; "", IF(C1069="Oui",IF(H1069=1,IF(E1069=0,Résultat!G$8,IF(J1069="No",Résultat!$G$8,Résultat!$G$7)),IF(H1069=2,IF(E1069=0,Résultat!G$9,IF(J1069="No",Résultat!$G$9,Résultat!$G$7)),Résultat!$G$7)),IF(C1069 = "Totale", IF(H1069=1,IF(E1069=0,Résultat!G$8,IF(J1069="No",Résultat!$G$9,Résultat!$G$7)),IF(H1069=2,IF(E1069=0,Résultat!G$9,IF(J1069="No",Résultat!$G$9,Résultat!$G$7)),Résultat!$G$7)),Résultat!$G$7)), "")</f>
        <v/>
      </c>
    </row>
    <row r="1070" spans="1:11" ht="20.100000000000001" customHeight="1">
      <c r="A1070" s="26"/>
      <c r="B1070" s="27"/>
      <c r="C1070" s="11" t="str">
        <f>IF($B1070 &lt;&gt; "",VLOOKUP(MID(B1070,3,5),'Recyclabilité Prod Matx'!C:F,2,FALSE), "")</f>
        <v/>
      </c>
      <c r="D1070" s="11" t="str">
        <f>IF($B1070 &lt;&gt; "",VLOOKUP(MID(B1070,3,5),'Recyclabilité Prod Matx'!C:F,3,FALSE),"")</f>
        <v/>
      </c>
      <c r="E1070" s="11" t="str">
        <f>IF($B1070 &lt;&gt; "",VLOOKUP(MID(B1070,3,5),'Recyclabilité Prod Matx'!C:F,4,FALSE), "")</f>
        <v/>
      </c>
      <c r="F1070" s="12" t="str">
        <f>IF($B1070 &lt;&gt; "", IF(C1070="Totale","",IF(D1070 = 0, "", VLOOKUP(D1070,'Cond Compo'!A:B,2,FALSE))),"")</f>
        <v/>
      </c>
      <c r="G1070" s="28"/>
      <c r="H1070" s="11" t="str">
        <f xml:space="preserve"> IF(C1070="Totale",2,IF($G1070 &lt;&gt; "", IF(D1070 = "E",MATCH(G1070, 'Cond Compo'!D$16:D$18, 0), MATCH(G1070, 'Cond Compo'!C$16:C$19, 0)), ""))</f>
        <v/>
      </c>
      <c r="I1070" s="12" t="str">
        <f>IF($E1070 &lt;&gt; "", IF(E1070 = 0, "", VLOOKUP(E1070,'Cond Perturbation'!A:B,2,FALSE)),"")</f>
        <v/>
      </c>
      <c r="J1070" s="28"/>
      <c r="K1070" s="29" t="str">
        <f>IF($B1070 &lt;&gt; "", IF(C1070="Oui",IF(H1070=1,IF(E1070=0,Résultat!G$8,IF(J1070="No",Résultat!$G$8,Résultat!$G$7)),IF(H1070=2,IF(E1070=0,Résultat!G$9,IF(J1070="No",Résultat!$G$9,Résultat!$G$7)),Résultat!$G$7)),IF(C1070 = "Totale", IF(H1070=1,IF(E1070=0,Résultat!G$8,IF(J1070="No",Résultat!$G$9,Résultat!$G$7)),IF(H1070=2,IF(E1070=0,Résultat!G$9,IF(J1070="No",Résultat!$G$9,Résultat!$G$7)),Résultat!$G$7)),Résultat!$G$7)), "")</f>
        <v/>
      </c>
    </row>
    <row r="1071" spans="1:11" ht="20.100000000000001" customHeight="1">
      <c r="A1071" s="26"/>
      <c r="B1071" s="27"/>
      <c r="C1071" s="11" t="str">
        <f>IF($B1071 &lt;&gt; "",VLOOKUP(MID(B1071,3,5),'Recyclabilité Prod Matx'!C:F,2,FALSE), "")</f>
        <v/>
      </c>
      <c r="D1071" s="11" t="str">
        <f>IF($B1071 &lt;&gt; "",VLOOKUP(MID(B1071,3,5),'Recyclabilité Prod Matx'!C:F,3,FALSE),"")</f>
        <v/>
      </c>
      <c r="E1071" s="11" t="str">
        <f>IF($B1071 &lt;&gt; "",VLOOKUP(MID(B1071,3,5),'Recyclabilité Prod Matx'!C:F,4,FALSE), "")</f>
        <v/>
      </c>
      <c r="F1071" s="12" t="str">
        <f>IF($B1071 &lt;&gt; "", IF(C1071="Totale","",IF(D1071 = 0, "", VLOOKUP(D1071,'Cond Compo'!A:B,2,FALSE))),"")</f>
        <v/>
      </c>
      <c r="G1071" s="28"/>
      <c r="H1071" s="11" t="str">
        <f xml:space="preserve"> IF(C1071="Totale",2,IF($G1071 &lt;&gt; "", IF(D1071 = "E",MATCH(G1071, 'Cond Compo'!D$16:D$18, 0), MATCH(G1071, 'Cond Compo'!C$16:C$19, 0)), ""))</f>
        <v/>
      </c>
      <c r="I1071" s="12" t="str">
        <f>IF($E1071 &lt;&gt; "", IF(E1071 = 0, "", VLOOKUP(E1071,'Cond Perturbation'!A:B,2,FALSE)),"")</f>
        <v/>
      </c>
      <c r="J1071" s="28"/>
      <c r="K1071" s="29" t="str">
        <f>IF($B1071 &lt;&gt; "", IF(C1071="Oui",IF(H1071=1,IF(E1071=0,Résultat!G$8,IF(J1071="No",Résultat!$G$8,Résultat!$G$7)),IF(H1071=2,IF(E1071=0,Résultat!G$9,IF(J1071="No",Résultat!$G$9,Résultat!$G$7)),Résultat!$G$7)),IF(C1071 = "Totale", IF(H1071=1,IF(E1071=0,Résultat!G$8,IF(J1071="No",Résultat!$G$9,Résultat!$G$7)),IF(H1071=2,IF(E1071=0,Résultat!G$9,IF(J1071="No",Résultat!$G$9,Résultat!$G$7)),Résultat!$G$7)),Résultat!$G$7)), "")</f>
        <v/>
      </c>
    </row>
    <row r="1072" spans="1:11" ht="20.100000000000001" customHeight="1">
      <c r="A1072" s="26"/>
      <c r="B1072" s="27"/>
      <c r="C1072" s="11" t="str">
        <f>IF($B1072 &lt;&gt; "",VLOOKUP(MID(B1072,3,5),'Recyclabilité Prod Matx'!C:F,2,FALSE), "")</f>
        <v/>
      </c>
      <c r="D1072" s="11" t="str">
        <f>IF($B1072 &lt;&gt; "",VLOOKUP(MID(B1072,3,5),'Recyclabilité Prod Matx'!C:F,3,FALSE),"")</f>
        <v/>
      </c>
      <c r="E1072" s="11" t="str">
        <f>IF($B1072 &lt;&gt; "",VLOOKUP(MID(B1072,3,5),'Recyclabilité Prod Matx'!C:F,4,FALSE), "")</f>
        <v/>
      </c>
      <c r="F1072" s="12" t="str">
        <f>IF($B1072 &lt;&gt; "", IF(C1072="Totale","",IF(D1072 = 0, "", VLOOKUP(D1072,'Cond Compo'!A:B,2,FALSE))),"")</f>
        <v/>
      </c>
      <c r="G1072" s="28"/>
      <c r="H1072" s="11" t="str">
        <f xml:space="preserve"> IF(C1072="Totale",2,IF($G1072 &lt;&gt; "", IF(D1072 = "E",MATCH(G1072, 'Cond Compo'!D$16:D$18, 0), MATCH(G1072, 'Cond Compo'!C$16:C$19, 0)), ""))</f>
        <v/>
      </c>
      <c r="I1072" s="12" t="str">
        <f>IF($E1072 &lt;&gt; "", IF(E1072 = 0, "", VLOOKUP(E1072,'Cond Perturbation'!A:B,2,FALSE)),"")</f>
        <v/>
      </c>
      <c r="J1072" s="28"/>
      <c r="K1072" s="29" t="str">
        <f>IF($B1072 &lt;&gt; "", IF(C1072="Oui",IF(H1072=1,IF(E1072=0,Résultat!G$8,IF(J1072="No",Résultat!$G$8,Résultat!$G$7)),IF(H1072=2,IF(E1072=0,Résultat!G$9,IF(J1072="No",Résultat!$G$9,Résultat!$G$7)),Résultat!$G$7)),IF(C1072 = "Totale", IF(H1072=1,IF(E1072=0,Résultat!G$8,IF(J1072="No",Résultat!$G$9,Résultat!$G$7)),IF(H1072=2,IF(E1072=0,Résultat!G$9,IF(J1072="No",Résultat!$G$9,Résultat!$G$7)),Résultat!$G$7)),Résultat!$G$7)), "")</f>
        <v/>
      </c>
    </row>
    <row r="1073" spans="1:11" ht="20.100000000000001" customHeight="1">
      <c r="A1073" s="26"/>
      <c r="B1073" s="27"/>
      <c r="C1073" s="11" t="str">
        <f>IF($B1073 &lt;&gt; "",VLOOKUP(MID(B1073,3,5),'Recyclabilité Prod Matx'!C:F,2,FALSE), "")</f>
        <v/>
      </c>
      <c r="D1073" s="11" t="str">
        <f>IF($B1073 &lt;&gt; "",VLOOKUP(MID(B1073,3,5),'Recyclabilité Prod Matx'!C:F,3,FALSE),"")</f>
        <v/>
      </c>
      <c r="E1073" s="11" t="str">
        <f>IF($B1073 &lt;&gt; "",VLOOKUP(MID(B1073,3,5),'Recyclabilité Prod Matx'!C:F,4,FALSE), "")</f>
        <v/>
      </c>
      <c r="F1073" s="12" t="str">
        <f>IF($B1073 &lt;&gt; "", IF(C1073="Totale","",IF(D1073 = 0, "", VLOOKUP(D1073,'Cond Compo'!A:B,2,FALSE))),"")</f>
        <v/>
      </c>
      <c r="G1073" s="28"/>
      <c r="H1073" s="11" t="str">
        <f xml:space="preserve"> IF(C1073="Totale",2,IF($G1073 &lt;&gt; "", IF(D1073 = "E",MATCH(G1073, 'Cond Compo'!D$16:D$18, 0), MATCH(G1073, 'Cond Compo'!C$16:C$19, 0)), ""))</f>
        <v/>
      </c>
      <c r="I1073" s="12" t="str">
        <f>IF($E1073 &lt;&gt; "", IF(E1073 = 0, "", VLOOKUP(E1073,'Cond Perturbation'!A:B,2,FALSE)),"")</f>
        <v/>
      </c>
      <c r="J1073" s="28"/>
      <c r="K1073" s="29" t="str">
        <f>IF($B1073 &lt;&gt; "", IF(C1073="Oui",IF(H1073=1,IF(E1073=0,Résultat!G$8,IF(J1073="No",Résultat!$G$8,Résultat!$G$7)),IF(H1073=2,IF(E1073=0,Résultat!G$9,IF(J1073="No",Résultat!$G$9,Résultat!$G$7)),Résultat!$G$7)),IF(C1073 = "Totale", IF(H1073=1,IF(E1073=0,Résultat!G$8,IF(J1073="No",Résultat!$G$9,Résultat!$G$7)),IF(H1073=2,IF(E1073=0,Résultat!G$9,IF(J1073="No",Résultat!$G$9,Résultat!$G$7)),Résultat!$G$7)),Résultat!$G$7)), "")</f>
        <v/>
      </c>
    </row>
    <row r="1074" spans="1:11" ht="20.100000000000001" customHeight="1">
      <c r="A1074" s="26"/>
      <c r="B1074" s="27"/>
      <c r="C1074" s="11" t="str">
        <f>IF($B1074 &lt;&gt; "",VLOOKUP(MID(B1074,3,5),'Recyclabilité Prod Matx'!C:F,2,FALSE), "")</f>
        <v/>
      </c>
      <c r="D1074" s="11" t="str">
        <f>IF($B1074 &lt;&gt; "",VLOOKUP(MID(B1074,3,5),'Recyclabilité Prod Matx'!C:F,3,FALSE),"")</f>
        <v/>
      </c>
      <c r="E1074" s="11" t="str">
        <f>IF($B1074 &lt;&gt; "",VLOOKUP(MID(B1074,3,5),'Recyclabilité Prod Matx'!C:F,4,FALSE), "")</f>
        <v/>
      </c>
      <c r="F1074" s="12" t="str">
        <f>IF($B1074 &lt;&gt; "", IF(C1074="Totale","",IF(D1074 = 0, "", VLOOKUP(D1074,'Cond Compo'!A:B,2,FALSE))),"")</f>
        <v/>
      </c>
      <c r="G1074" s="28"/>
      <c r="H1074" s="11" t="str">
        <f xml:space="preserve"> IF(C1074="Totale",2,IF($G1074 &lt;&gt; "", IF(D1074 = "E",MATCH(G1074, 'Cond Compo'!D$16:D$18, 0), MATCH(G1074, 'Cond Compo'!C$16:C$19, 0)), ""))</f>
        <v/>
      </c>
      <c r="I1074" s="12" t="str">
        <f>IF($E1074 &lt;&gt; "", IF(E1074 = 0, "", VLOOKUP(E1074,'Cond Perturbation'!A:B,2,FALSE)),"")</f>
        <v/>
      </c>
      <c r="J1074" s="28"/>
      <c r="K1074" s="29" t="str">
        <f>IF($B1074 &lt;&gt; "", IF(C1074="Oui",IF(H1074=1,IF(E1074=0,Résultat!G$8,IF(J1074="No",Résultat!$G$8,Résultat!$G$7)),IF(H1074=2,IF(E1074=0,Résultat!G$9,IF(J1074="No",Résultat!$G$9,Résultat!$G$7)),Résultat!$G$7)),IF(C1074 = "Totale", IF(H1074=1,IF(E1074=0,Résultat!G$8,IF(J1074="No",Résultat!$G$9,Résultat!$G$7)),IF(H1074=2,IF(E1074=0,Résultat!G$9,IF(J1074="No",Résultat!$G$9,Résultat!$G$7)),Résultat!$G$7)),Résultat!$G$7)), "")</f>
        <v/>
      </c>
    </row>
    <row r="1075" spans="1:11" ht="20.100000000000001" customHeight="1">
      <c r="A1075" s="26"/>
      <c r="B1075" s="27"/>
      <c r="C1075" s="11" t="str">
        <f>IF($B1075 &lt;&gt; "",VLOOKUP(MID(B1075,3,5),'Recyclabilité Prod Matx'!C:F,2,FALSE), "")</f>
        <v/>
      </c>
      <c r="D1075" s="11" t="str">
        <f>IF($B1075 &lt;&gt; "",VLOOKUP(MID(B1075,3,5),'Recyclabilité Prod Matx'!C:F,3,FALSE),"")</f>
        <v/>
      </c>
      <c r="E1075" s="11" t="str">
        <f>IF($B1075 &lt;&gt; "",VLOOKUP(MID(B1075,3,5),'Recyclabilité Prod Matx'!C:F,4,FALSE), "")</f>
        <v/>
      </c>
      <c r="F1075" s="12" t="str">
        <f>IF($B1075 &lt;&gt; "", IF(C1075="Totale","",IF(D1075 = 0, "", VLOOKUP(D1075,'Cond Compo'!A:B,2,FALSE))),"")</f>
        <v/>
      </c>
      <c r="G1075" s="28"/>
      <c r="H1075" s="11" t="str">
        <f xml:space="preserve"> IF(C1075="Totale",2,IF($G1075 &lt;&gt; "", IF(D1075 = "E",MATCH(G1075, 'Cond Compo'!D$16:D$18, 0), MATCH(G1075, 'Cond Compo'!C$16:C$19, 0)), ""))</f>
        <v/>
      </c>
      <c r="I1075" s="12" t="str">
        <f>IF($E1075 &lt;&gt; "", IF(E1075 = 0, "", VLOOKUP(E1075,'Cond Perturbation'!A:B,2,FALSE)),"")</f>
        <v/>
      </c>
      <c r="J1075" s="28"/>
      <c r="K1075" s="29" t="str">
        <f>IF($B1075 &lt;&gt; "", IF(C1075="Oui",IF(H1075=1,IF(E1075=0,Résultat!G$8,IF(J1075="No",Résultat!$G$8,Résultat!$G$7)),IF(H1075=2,IF(E1075=0,Résultat!G$9,IF(J1075="No",Résultat!$G$9,Résultat!$G$7)),Résultat!$G$7)),IF(C1075 = "Totale", IF(H1075=1,IF(E1075=0,Résultat!G$8,IF(J1075="No",Résultat!$G$9,Résultat!$G$7)),IF(H1075=2,IF(E1075=0,Résultat!G$9,IF(J1075="No",Résultat!$G$9,Résultat!$G$7)),Résultat!$G$7)),Résultat!$G$7)), "")</f>
        <v/>
      </c>
    </row>
    <row r="1076" spans="1:11" ht="20.100000000000001" customHeight="1">
      <c r="A1076" s="26"/>
      <c r="B1076" s="27"/>
      <c r="C1076" s="11" t="str">
        <f>IF($B1076 &lt;&gt; "",VLOOKUP(MID(B1076,3,5),'Recyclabilité Prod Matx'!C:F,2,FALSE), "")</f>
        <v/>
      </c>
      <c r="D1076" s="11" t="str">
        <f>IF($B1076 &lt;&gt; "",VLOOKUP(MID(B1076,3,5),'Recyclabilité Prod Matx'!C:F,3,FALSE),"")</f>
        <v/>
      </c>
      <c r="E1076" s="11" t="str">
        <f>IF($B1076 &lt;&gt; "",VLOOKUP(MID(B1076,3,5),'Recyclabilité Prod Matx'!C:F,4,FALSE), "")</f>
        <v/>
      </c>
      <c r="F1076" s="12" t="str">
        <f>IF($B1076 &lt;&gt; "", IF(C1076="Totale","",IF(D1076 = 0, "", VLOOKUP(D1076,'Cond Compo'!A:B,2,FALSE))),"")</f>
        <v/>
      </c>
      <c r="G1076" s="28"/>
      <c r="H1076" s="11" t="str">
        <f xml:space="preserve"> IF(C1076="Totale",2,IF($G1076 &lt;&gt; "", IF(D1076 = "E",MATCH(G1076, 'Cond Compo'!D$16:D$18, 0), MATCH(G1076, 'Cond Compo'!C$16:C$19, 0)), ""))</f>
        <v/>
      </c>
      <c r="I1076" s="12" t="str">
        <f>IF($E1076 &lt;&gt; "", IF(E1076 = 0, "", VLOOKUP(E1076,'Cond Perturbation'!A:B,2,FALSE)),"")</f>
        <v/>
      </c>
      <c r="J1076" s="28"/>
      <c r="K1076" s="29" t="str">
        <f>IF($B1076 &lt;&gt; "", IF(C1076="Oui",IF(H1076=1,IF(E1076=0,Résultat!G$8,IF(J1076="No",Résultat!$G$8,Résultat!$G$7)),IF(H1076=2,IF(E1076=0,Résultat!G$9,IF(J1076="No",Résultat!$G$9,Résultat!$G$7)),Résultat!$G$7)),IF(C1076 = "Totale", IF(H1076=1,IF(E1076=0,Résultat!G$8,IF(J1076="No",Résultat!$G$9,Résultat!$G$7)),IF(H1076=2,IF(E1076=0,Résultat!G$9,IF(J1076="No",Résultat!$G$9,Résultat!$G$7)),Résultat!$G$7)),Résultat!$G$7)), "")</f>
        <v/>
      </c>
    </row>
    <row r="1077" spans="1:11" ht="20.100000000000001" customHeight="1">
      <c r="A1077" s="26"/>
      <c r="B1077" s="27"/>
      <c r="C1077" s="11" t="str">
        <f>IF($B1077 &lt;&gt; "",VLOOKUP(MID(B1077,3,5),'Recyclabilité Prod Matx'!C:F,2,FALSE), "")</f>
        <v/>
      </c>
      <c r="D1077" s="11" t="str">
        <f>IF($B1077 &lt;&gt; "",VLOOKUP(MID(B1077,3,5),'Recyclabilité Prod Matx'!C:F,3,FALSE),"")</f>
        <v/>
      </c>
      <c r="E1077" s="11" t="str">
        <f>IF($B1077 &lt;&gt; "",VLOOKUP(MID(B1077,3,5),'Recyclabilité Prod Matx'!C:F,4,FALSE), "")</f>
        <v/>
      </c>
      <c r="F1077" s="12" t="str">
        <f>IF($B1077 &lt;&gt; "", IF(C1077="Totale","",IF(D1077 = 0, "", VLOOKUP(D1077,'Cond Compo'!A:B,2,FALSE))),"")</f>
        <v/>
      </c>
      <c r="G1077" s="28"/>
      <c r="H1077" s="11" t="str">
        <f xml:space="preserve"> IF(C1077="Totale",2,IF($G1077 &lt;&gt; "", IF(D1077 = "E",MATCH(G1077, 'Cond Compo'!D$16:D$18, 0), MATCH(G1077, 'Cond Compo'!C$16:C$19, 0)), ""))</f>
        <v/>
      </c>
      <c r="I1077" s="12" t="str">
        <f>IF($E1077 &lt;&gt; "", IF(E1077 = 0, "", VLOOKUP(E1077,'Cond Perturbation'!A:B,2,FALSE)),"")</f>
        <v/>
      </c>
      <c r="J1077" s="28"/>
      <c r="K1077" s="29" t="str">
        <f>IF($B1077 &lt;&gt; "", IF(C1077="Oui",IF(H1077=1,IF(E1077=0,Résultat!G$8,IF(J1077="No",Résultat!$G$8,Résultat!$G$7)),IF(H1077=2,IF(E1077=0,Résultat!G$9,IF(J1077="No",Résultat!$G$9,Résultat!$G$7)),Résultat!$G$7)),IF(C1077 = "Totale", IF(H1077=1,IF(E1077=0,Résultat!G$8,IF(J1077="No",Résultat!$G$9,Résultat!$G$7)),IF(H1077=2,IF(E1077=0,Résultat!G$9,IF(J1077="No",Résultat!$G$9,Résultat!$G$7)),Résultat!$G$7)),Résultat!$G$7)), "")</f>
        <v/>
      </c>
    </row>
    <row r="1078" spans="1:11" ht="20.100000000000001" customHeight="1">
      <c r="A1078" s="26"/>
      <c r="B1078" s="27"/>
      <c r="C1078" s="11" t="str">
        <f>IF($B1078 &lt;&gt; "",VLOOKUP(MID(B1078,3,5),'Recyclabilité Prod Matx'!C:F,2,FALSE), "")</f>
        <v/>
      </c>
      <c r="D1078" s="11" t="str">
        <f>IF($B1078 &lt;&gt; "",VLOOKUP(MID(B1078,3,5),'Recyclabilité Prod Matx'!C:F,3,FALSE),"")</f>
        <v/>
      </c>
      <c r="E1078" s="11" t="str">
        <f>IF($B1078 &lt;&gt; "",VLOOKUP(MID(B1078,3,5),'Recyclabilité Prod Matx'!C:F,4,FALSE), "")</f>
        <v/>
      </c>
      <c r="F1078" s="12" t="str">
        <f>IF($B1078 &lt;&gt; "", IF(C1078="Totale","",IF(D1078 = 0, "", VLOOKUP(D1078,'Cond Compo'!A:B,2,FALSE))),"")</f>
        <v/>
      </c>
      <c r="G1078" s="28"/>
      <c r="H1078" s="11" t="str">
        <f xml:space="preserve"> IF(C1078="Totale",2,IF($G1078 &lt;&gt; "", IF(D1078 = "E",MATCH(G1078, 'Cond Compo'!D$16:D$18, 0), MATCH(G1078, 'Cond Compo'!C$16:C$19, 0)), ""))</f>
        <v/>
      </c>
      <c r="I1078" s="12" t="str">
        <f>IF($E1078 &lt;&gt; "", IF(E1078 = 0, "", VLOOKUP(E1078,'Cond Perturbation'!A:B,2,FALSE)),"")</f>
        <v/>
      </c>
      <c r="J1078" s="28"/>
      <c r="K1078" s="29" t="str">
        <f>IF($B1078 &lt;&gt; "", IF(C1078="Oui",IF(H1078=1,IF(E1078=0,Résultat!G$8,IF(J1078="No",Résultat!$G$8,Résultat!$G$7)),IF(H1078=2,IF(E1078=0,Résultat!G$9,IF(J1078="No",Résultat!$G$9,Résultat!$G$7)),Résultat!$G$7)),IF(C1078 = "Totale", IF(H1078=1,IF(E1078=0,Résultat!G$8,IF(J1078="No",Résultat!$G$9,Résultat!$G$7)),IF(H1078=2,IF(E1078=0,Résultat!G$9,IF(J1078="No",Résultat!$G$9,Résultat!$G$7)),Résultat!$G$7)),Résultat!$G$7)), "")</f>
        <v/>
      </c>
    </row>
    <row r="1079" spans="1:11" ht="20.100000000000001" customHeight="1">
      <c r="A1079" s="26"/>
      <c r="B1079" s="27"/>
      <c r="C1079" s="11" t="str">
        <f>IF($B1079 &lt;&gt; "",VLOOKUP(MID(B1079,3,5),'Recyclabilité Prod Matx'!C:F,2,FALSE), "")</f>
        <v/>
      </c>
      <c r="D1079" s="11" t="str">
        <f>IF($B1079 &lt;&gt; "",VLOOKUP(MID(B1079,3,5),'Recyclabilité Prod Matx'!C:F,3,FALSE),"")</f>
        <v/>
      </c>
      <c r="E1079" s="11" t="str">
        <f>IF($B1079 &lt;&gt; "",VLOOKUP(MID(B1079,3,5),'Recyclabilité Prod Matx'!C:F,4,FALSE), "")</f>
        <v/>
      </c>
      <c r="F1079" s="12" t="str">
        <f>IF($B1079 &lt;&gt; "", IF(C1079="Totale","",IF(D1079 = 0, "", VLOOKUP(D1079,'Cond Compo'!A:B,2,FALSE))),"")</f>
        <v/>
      </c>
      <c r="G1079" s="28"/>
      <c r="H1079" s="11" t="str">
        <f xml:space="preserve"> IF(C1079="Totale",2,IF($G1079 &lt;&gt; "", IF(D1079 = "E",MATCH(G1079, 'Cond Compo'!D$16:D$18, 0), MATCH(G1079, 'Cond Compo'!C$16:C$19, 0)), ""))</f>
        <v/>
      </c>
      <c r="I1079" s="12" t="str">
        <f>IF($E1079 &lt;&gt; "", IF(E1079 = 0, "", VLOOKUP(E1079,'Cond Perturbation'!A:B,2,FALSE)),"")</f>
        <v/>
      </c>
      <c r="J1079" s="28"/>
      <c r="K1079" s="29" t="str">
        <f>IF($B1079 &lt;&gt; "", IF(C1079="Oui",IF(H1079=1,IF(E1079=0,Résultat!G$8,IF(J1079="No",Résultat!$G$8,Résultat!$G$7)),IF(H1079=2,IF(E1079=0,Résultat!G$9,IF(J1079="No",Résultat!$G$9,Résultat!$G$7)),Résultat!$G$7)),IF(C1079 = "Totale", IF(H1079=1,IF(E1079=0,Résultat!G$8,IF(J1079="No",Résultat!$G$9,Résultat!$G$7)),IF(H1079=2,IF(E1079=0,Résultat!G$9,IF(J1079="No",Résultat!$G$9,Résultat!$G$7)),Résultat!$G$7)),Résultat!$G$7)), "")</f>
        <v/>
      </c>
    </row>
    <row r="1080" spans="1:11" ht="20.100000000000001" customHeight="1">
      <c r="A1080" s="26"/>
      <c r="B1080" s="27"/>
      <c r="C1080" s="11" t="str">
        <f>IF($B1080 &lt;&gt; "",VLOOKUP(MID(B1080,3,5),'Recyclabilité Prod Matx'!C:F,2,FALSE), "")</f>
        <v/>
      </c>
      <c r="D1080" s="11" t="str">
        <f>IF($B1080 &lt;&gt; "",VLOOKUP(MID(B1080,3,5),'Recyclabilité Prod Matx'!C:F,3,FALSE),"")</f>
        <v/>
      </c>
      <c r="E1080" s="11" t="str">
        <f>IF($B1080 &lt;&gt; "",VLOOKUP(MID(B1080,3,5),'Recyclabilité Prod Matx'!C:F,4,FALSE), "")</f>
        <v/>
      </c>
      <c r="F1080" s="12" t="str">
        <f>IF($B1080 &lt;&gt; "", IF(C1080="Totale","",IF(D1080 = 0, "", VLOOKUP(D1080,'Cond Compo'!A:B,2,FALSE))),"")</f>
        <v/>
      </c>
      <c r="G1080" s="28"/>
      <c r="H1080" s="11" t="str">
        <f xml:space="preserve"> IF(C1080="Totale",2,IF($G1080 &lt;&gt; "", IF(D1080 = "E",MATCH(G1080, 'Cond Compo'!D$16:D$18, 0), MATCH(G1080, 'Cond Compo'!C$16:C$19, 0)), ""))</f>
        <v/>
      </c>
      <c r="I1080" s="12" t="str">
        <f>IF($E1080 &lt;&gt; "", IF(E1080 = 0, "", VLOOKUP(E1080,'Cond Perturbation'!A:B,2,FALSE)),"")</f>
        <v/>
      </c>
      <c r="J1080" s="28"/>
      <c r="K1080" s="29" t="str">
        <f>IF($B1080 &lt;&gt; "", IF(C1080="Oui",IF(H1080=1,IF(E1080=0,Résultat!G$8,IF(J1080="No",Résultat!$G$8,Résultat!$G$7)),IF(H1080=2,IF(E1080=0,Résultat!G$9,IF(J1080="No",Résultat!$G$9,Résultat!$G$7)),Résultat!$G$7)),IF(C1080 = "Totale", IF(H1080=1,IF(E1080=0,Résultat!G$8,IF(J1080="No",Résultat!$G$9,Résultat!$G$7)),IF(H1080=2,IF(E1080=0,Résultat!G$9,IF(J1080="No",Résultat!$G$9,Résultat!$G$7)),Résultat!$G$7)),Résultat!$G$7)), "")</f>
        <v/>
      </c>
    </row>
    <row r="1081" spans="1:11" ht="20.100000000000001" customHeight="1">
      <c r="A1081" s="26"/>
      <c r="B1081" s="27"/>
      <c r="C1081" s="11" t="str">
        <f>IF($B1081 &lt;&gt; "",VLOOKUP(MID(B1081,3,5),'Recyclabilité Prod Matx'!C:F,2,FALSE), "")</f>
        <v/>
      </c>
      <c r="D1081" s="11" t="str">
        <f>IF($B1081 &lt;&gt; "",VLOOKUP(MID(B1081,3,5),'Recyclabilité Prod Matx'!C:F,3,FALSE),"")</f>
        <v/>
      </c>
      <c r="E1081" s="11" t="str">
        <f>IF($B1081 &lt;&gt; "",VLOOKUP(MID(B1081,3,5),'Recyclabilité Prod Matx'!C:F,4,FALSE), "")</f>
        <v/>
      </c>
      <c r="F1081" s="12" t="str">
        <f>IF($B1081 &lt;&gt; "", IF(C1081="Totale","",IF(D1081 = 0, "", VLOOKUP(D1081,'Cond Compo'!A:B,2,FALSE))),"")</f>
        <v/>
      </c>
      <c r="G1081" s="28"/>
      <c r="H1081" s="11" t="str">
        <f xml:space="preserve"> IF(C1081="Totale",2,IF($G1081 &lt;&gt; "", IF(D1081 = "E",MATCH(G1081, 'Cond Compo'!D$16:D$18, 0), MATCH(G1081, 'Cond Compo'!C$16:C$19, 0)), ""))</f>
        <v/>
      </c>
      <c r="I1081" s="12" t="str">
        <f>IF($E1081 &lt;&gt; "", IF(E1081 = 0, "", VLOOKUP(E1081,'Cond Perturbation'!A:B,2,FALSE)),"")</f>
        <v/>
      </c>
      <c r="J1081" s="28"/>
      <c r="K1081" s="29" t="str">
        <f>IF($B1081 &lt;&gt; "", IF(C1081="Oui",IF(H1081=1,IF(E1081=0,Résultat!G$8,IF(J1081="No",Résultat!$G$8,Résultat!$G$7)),IF(H1081=2,IF(E1081=0,Résultat!G$9,IF(J1081="No",Résultat!$G$9,Résultat!$G$7)),Résultat!$G$7)),IF(C1081 = "Totale", IF(H1081=1,IF(E1081=0,Résultat!G$8,IF(J1081="No",Résultat!$G$9,Résultat!$G$7)),IF(H1081=2,IF(E1081=0,Résultat!G$9,IF(J1081="No",Résultat!$G$9,Résultat!$G$7)),Résultat!$G$7)),Résultat!$G$7)), "")</f>
        <v/>
      </c>
    </row>
    <row r="1082" spans="1:11" ht="20.100000000000001" customHeight="1">
      <c r="A1082" s="26"/>
      <c r="B1082" s="27"/>
      <c r="C1082" s="11" t="str">
        <f>IF($B1082 &lt;&gt; "",VLOOKUP(MID(B1082,3,5),'Recyclabilité Prod Matx'!C:F,2,FALSE), "")</f>
        <v/>
      </c>
      <c r="D1082" s="11" t="str">
        <f>IF($B1082 &lt;&gt; "",VLOOKUP(MID(B1082,3,5),'Recyclabilité Prod Matx'!C:F,3,FALSE),"")</f>
        <v/>
      </c>
      <c r="E1082" s="11" t="str">
        <f>IF($B1082 &lt;&gt; "",VLOOKUP(MID(B1082,3,5),'Recyclabilité Prod Matx'!C:F,4,FALSE), "")</f>
        <v/>
      </c>
      <c r="F1082" s="12" t="str">
        <f>IF($B1082 &lt;&gt; "", IF(C1082="Totale","",IF(D1082 = 0, "", VLOOKUP(D1082,'Cond Compo'!A:B,2,FALSE))),"")</f>
        <v/>
      </c>
      <c r="G1082" s="28"/>
      <c r="H1082" s="11" t="str">
        <f xml:space="preserve"> IF(C1082="Totale",2,IF($G1082 &lt;&gt; "", IF(D1082 = "E",MATCH(G1082, 'Cond Compo'!D$16:D$18, 0), MATCH(G1082, 'Cond Compo'!C$16:C$19, 0)), ""))</f>
        <v/>
      </c>
      <c r="I1082" s="12" t="str">
        <f>IF($E1082 &lt;&gt; "", IF(E1082 = 0, "", VLOOKUP(E1082,'Cond Perturbation'!A:B,2,FALSE)),"")</f>
        <v/>
      </c>
      <c r="J1082" s="28"/>
      <c r="K1082" s="29" t="str">
        <f>IF($B1082 &lt;&gt; "", IF(C1082="Oui",IF(H1082=1,IF(E1082=0,Résultat!G$8,IF(J1082="No",Résultat!$G$8,Résultat!$G$7)),IF(H1082=2,IF(E1082=0,Résultat!G$9,IF(J1082="No",Résultat!$G$9,Résultat!$G$7)),Résultat!$G$7)),IF(C1082 = "Totale", IF(H1082=1,IF(E1082=0,Résultat!G$8,IF(J1082="No",Résultat!$G$9,Résultat!$G$7)),IF(H1082=2,IF(E1082=0,Résultat!G$9,IF(J1082="No",Résultat!$G$9,Résultat!$G$7)),Résultat!$G$7)),Résultat!$G$7)), "")</f>
        <v/>
      </c>
    </row>
    <row r="1083" spans="1:11" ht="20.100000000000001" customHeight="1">
      <c r="A1083" s="26"/>
      <c r="B1083" s="27"/>
      <c r="C1083" s="11" t="str">
        <f>IF($B1083 &lt;&gt; "",VLOOKUP(MID(B1083,3,5),'Recyclabilité Prod Matx'!C:F,2,FALSE), "")</f>
        <v/>
      </c>
      <c r="D1083" s="11" t="str">
        <f>IF($B1083 &lt;&gt; "",VLOOKUP(MID(B1083,3,5),'Recyclabilité Prod Matx'!C:F,3,FALSE),"")</f>
        <v/>
      </c>
      <c r="E1083" s="11" t="str">
        <f>IF($B1083 &lt;&gt; "",VLOOKUP(MID(B1083,3,5),'Recyclabilité Prod Matx'!C:F,4,FALSE), "")</f>
        <v/>
      </c>
      <c r="F1083" s="12" t="str">
        <f>IF($B1083 &lt;&gt; "", IF(C1083="Totale","",IF(D1083 = 0, "", VLOOKUP(D1083,'Cond Compo'!A:B,2,FALSE))),"")</f>
        <v/>
      </c>
      <c r="G1083" s="28"/>
      <c r="H1083" s="11" t="str">
        <f xml:space="preserve"> IF(C1083="Totale",2,IF($G1083 &lt;&gt; "", IF(D1083 = "E",MATCH(G1083, 'Cond Compo'!D$16:D$18, 0), MATCH(G1083, 'Cond Compo'!C$16:C$19, 0)), ""))</f>
        <v/>
      </c>
      <c r="I1083" s="12" t="str">
        <f>IF($E1083 &lt;&gt; "", IF(E1083 = 0, "", VLOOKUP(E1083,'Cond Perturbation'!A:B,2,FALSE)),"")</f>
        <v/>
      </c>
      <c r="J1083" s="28"/>
      <c r="K1083" s="29" t="str">
        <f>IF($B1083 &lt;&gt; "", IF(C1083="Oui",IF(H1083=1,IF(E1083=0,Résultat!G$8,IF(J1083="No",Résultat!$G$8,Résultat!$G$7)),IF(H1083=2,IF(E1083=0,Résultat!G$9,IF(J1083="No",Résultat!$G$9,Résultat!$G$7)),Résultat!$G$7)),IF(C1083 = "Totale", IF(H1083=1,IF(E1083=0,Résultat!G$8,IF(J1083="No",Résultat!$G$9,Résultat!$G$7)),IF(H1083=2,IF(E1083=0,Résultat!G$9,IF(J1083="No",Résultat!$G$9,Résultat!$G$7)),Résultat!$G$7)),Résultat!$G$7)), "")</f>
        <v/>
      </c>
    </row>
    <row r="1084" spans="1:11" ht="20.100000000000001" customHeight="1">
      <c r="A1084" s="26"/>
      <c r="B1084" s="27"/>
      <c r="C1084" s="11" t="str">
        <f>IF($B1084 &lt;&gt; "",VLOOKUP(MID(B1084,3,5),'Recyclabilité Prod Matx'!C:F,2,FALSE), "")</f>
        <v/>
      </c>
      <c r="D1084" s="11" t="str">
        <f>IF($B1084 &lt;&gt; "",VLOOKUP(MID(B1084,3,5),'Recyclabilité Prod Matx'!C:F,3,FALSE),"")</f>
        <v/>
      </c>
      <c r="E1084" s="11" t="str">
        <f>IF($B1084 &lt;&gt; "",VLOOKUP(MID(B1084,3,5),'Recyclabilité Prod Matx'!C:F,4,FALSE), "")</f>
        <v/>
      </c>
      <c r="F1084" s="12" t="str">
        <f>IF($B1084 &lt;&gt; "", IF(C1084="Totale","",IF(D1084 = 0, "", VLOOKUP(D1084,'Cond Compo'!A:B,2,FALSE))),"")</f>
        <v/>
      </c>
      <c r="G1084" s="28"/>
      <c r="H1084" s="11" t="str">
        <f xml:space="preserve"> IF(C1084="Totale",2,IF($G1084 &lt;&gt; "", IF(D1084 = "E",MATCH(G1084, 'Cond Compo'!D$16:D$18, 0), MATCH(G1084, 'Cond Compo'!C$16:C$19, 0)), ""))</f>
        <v/>
      </c>
      <c r="I1084" s="12" t="str">
        <f>IF($E1084 &lt;&gt; "", IF(E1084 = 0, "", VLOOKUP(E1084,'Cond Perturbation'!A:B,2,FALSE)),"")</f>
        <v/>
      </c>
      <c r="J1084" s="28"/>
      <c r="K1084" s="29" t="str">
        <f>IF($B1084 &lt;&gt; "", IF(C1084="Oui",IF(H1084=1,IF(E1084=0,Résultat!G$8,IF(J1084="No",Résultat!$G$8,Résultat!$G$7)),IF(H1084=2,IF(E1084=0,Résultat!G$9,IF(J1084="No",Résultat!$G$9,Résultat!$G$7)),Résultat!$G$7)),IF(C1084 = "Totale", IF(H1084=1,IF(E1084=0,Résultat!G$8,IF(J1084="No",Résultat!$G$9,Résultat!$G$7)),IF(H1084=2,IF(E1084=0,Résultat!G$9,IF(J1084="No",Résultat!$G$9,Résultat!$G$7)),Résultat!$G$7)),Résultat!$G$7)), "")</f>
        <v/>
      </c>
    </row>
    <row r="1085" spans="1:11" ht="20.100000000000001" customHeight="1">
      <c r="A1085" s="26"/>
      <c r="B1085" s="27"/>
      <c r="C1085" s="11" t="str">
        <f>IF($B1085 &lt;&gt; "",VLOOKUP(MID(B1085,3,5),'Recyclabilité Prod Matx'!C:F,2,FALSE), "")</f>
        <v/>
      </c>
      <c r="D1085" s="11" t="str">
        <f>IF($B1085 &lt;&gt; "",VLOOKUP(MID(B1085,3,5),'Recyclabilité Prod Matx'!C:F,3,FALSE),"")</f>
        <v/>
      </c>
      <c r="E1085" s="11" t="str">
        <f>IF($B1085 &lt;&gt; "",VLOOKUP(MID(B1085,3,5),'Recyclabilité Prod Matx'!C:F,4,FALSE), "")</f>
        <v/>
      </c>
      <c r="F1085" s="12" t="str">
        <f>IF($B1085 &lt;&gt; "", IF(C1085="Totale","",IF(D1085 = 0, "", VLOOKUP(D1085,'Cond Compo'!A:B,2,FALSE))),"")</f>
        <v/>
      </c>
      <c r="G1085" s="28"/>
      <c r="H1085" s="11" t="str">
        <f xml:space="preserve"> IF(C1085="Totale",2,IF($G1085 &lt;&gt; "", IF(D1085 = "E",MATCH(G1085, 'Cond Compo'!D$16:D$18, 0), MATCH(G1085, 'Cond Compo'!C$16:C$19, 0)), ""))</f>
        <v/>
      </c>
      <c r="I1085" s="12" t="str">
        <f>IF($E1085 &lt;&gt; "", IF(E1085 = 0, "", VLOOKUP(E1085,'Cond Perturbation'!A:B,2,FALSE)),"")</f>
        <v/>
      </c>
      <c r="J1085" s="28"/>
      <c r="K1085" s="29" t="str">
        <f>IF($B1085 &lt;&gt; "", IF(C1085="Oui",IF(H1085=1,IF(E1085=0,Résultat!G$8,IF(J1085="No",Résultat!$G$8,Résultat!$G$7)),IF(H1085=2,IF(E1085=0,Résultat!G$9,IF(J1085="No",Résultat!$G$9,Résultat!$G$7)),Résultat!$G$7)),IF(C1085 = "Totale", IF(H1085=1,IF(E1085=0,Résultat!G$8,IF(J1085="No",Résultat!$G$9,Résultat!$G$7)),IF(H1085=2,IF(E1085=0,Résultat!G$9,IF(J1085="No",Résultat!$G$9,Résultat!$G$7)),Résultat!$G$7)),Résultat!$G$7)), "")</f>
        <v/>
      </c>
    </row>
    <row r="1086" spans="1:11" ht="20.100000000000001" customHeight="1">
      <c r="A1086" s="26"/>
      <c r="B1086" s="27"/>
      <c r="C1086" s="11" t="str">
        <f>IF($B1086 &lt;&gt; "",VLOOKUP(MID(B1086,3,5),'Recyclabilité Prod Matx'!C:F,2,FALSE), "")</f>
        <v/>
      </c>
      <c r="D1086" s="11" t="str">
        <f>IF($B1086 &lt;&gt; "",VLOOKUP(MID(B1086,3,5),'Recyclabilité Prod Matx'!C:F,3,FALSE),"")</f>
        <v/>
      </c>
      <c r="E1086" s="11" t="str">
        <f>IF($B1086 &lt;&gt; "",VLOOKUP(MID(B1086,3,5),'Recyclabilité Prod Matx'!C:F,4,FALSE), "")</f>
        <v/>
      </c>
      <c r="F1086" s="12" t="str">
        <f>IF($B1086 &lt;&gt; "", IF(C1086="Totale","",IF(D1086 = 0, "", VLOOKUP(D1086,'Cond Compo'!A:B,2,FALSE))),"")</f>
        <v/>
      </c>
      <c r="G1086" s="28"/>
      <c r="H1086" s="11" t="str">
        <f xml:space="preserve"> IF(C1086="Totale",2,IF($G1086 &lt;&gt; "", IF(D1086 = "E",MATCH(G1086, 'Cond Compo'!D$16:D$18, 0), MATCH(G1086, 'Cond Compo'!C$16:C$19, 0)), ""))</f>
        <v/>
      </c>
      <c r="I1086" s="12" t="str">
        <f>IF($E1086 &lt;&gt; "", IF(E1086 = 0, "", VLOOKUP(E1086,'Cond Perturbation'!A:B,2,FALSE)),"")</f>
        <v/>
      </c>
      <c r="J1086" s="28"/>
      <c r="K1086" s="29" t="str">
        <f>IF($B1086 &lt;&gt; "", IF(C1086="Oui",IF(H1086=1,IF(E1086=0,Résultat!G$8,IF(J1086="No",Résultat!$G$8,Résultat!$G$7)),IF(H1086=2,IF(E1086=0,Résultat!G$9,IF(J1086="No",Résultat!$G$9,Résultat!$G$7)),Résultat!$G$7)),IF(C1086 = "Totale", IF(H1086=1,IF(E1086=0,Résultat!G$8,IF(J1086="No",Résultat!$G$9,Résultat!$G$7)),IF(H1086=2,IF(E1086=0,Résultat!G$9,IF(J1086="No",Résultat!$G$9,Résultat!$G$7)),Résultat!$G$7)),Résultat!$G$7)), "")</f>
        <v/>
      </c>
    </row>
    <row r="1087" spans="1:11" ht="20.100000000000001" customHeight="1">
      <c r="A1087" s="26"/>
      <c r="B1087" s="27"/>
      <c r="C1087" s="11" t="str">
        <f>IF($B1087 &lt;&gt; "",VLOOKUP(MID(B1087,3,5),'Recyclabilité Prod Matx'!C:F,2,FALSE), "")</f>
        <v/>
      </c>
      <c r="D1087" s="11" t="str">
        <f>IF($B1087 &lt;&gt; "",VLOOKUP(MID(B1087,3,5),'Recyclabilité Prod Matx'!C:F,3,FALSE),"")</f>
        <v/>
      </c>
      <c r="E1087" s="11" t="str">
        <f>IF($B1087 &lt;&gt; "",VLOOKUP(MID(B1087,3,5),'Recyclabilité Prod Matx'!C:F,4,FALSE), "")</f>
        <v/>
      </c>
      <c r="F1087" s="12" t="str">
        <f>IF($B1087 &lt;&gt; "", IF(C1087="Totale","",IF(D1087 = 0, "", VLOOKUP(D1087,'Cond Compo'!A:B,2,FALSE))),"")</f>
        <v/>
      </c>
      <c r="G1087" s="28"/>
      <c r="H1087" s="11" t="str">
        <f xml:space="preserve"> IF(C1087="Totale",2,IF($G1087 &lt;&gt; "", IF(D1087 = "E",MATCH(G1087, 'Cond Compo'!D$16:D$18, 0), MATCH(G1087, 'Cond Compo'!C$16:C$19, 0)), ""))</f>
        <v/>
      </c>
      <c r="I1087" s="12" t="str">
        <f>IF($E1087 &lt;&gt; "", IF(E1087 = 0, "", VLOOKUP(E1087,'Cond Perturbation'!A:B,2,FALSE)),"")</f>
        <v/>
      </c>
      <c r="J1087" s="28"/>
      <c r="K1087" s="29" t="str">
        <f>IF($B1087 &lt;&gt; "", IF(C1087="Oui",IF(H1087=1,IF(E1087=0,Résultat!G$8,IF(J1087="No",Résultat!$G$8,Résultat!$G$7)),IF(H1087=2,IF(E1087=0,Résultat!G$9,IF(J1087="No",Résultat!$G$9,Résultat!$G$7)),Résultat!$G$7)),IF(C1087 = "Totale", IF(H1087=1,IF(E1087=0,Résultat!G$8,IF(J1087="No",Résultat!$G$9,Résultat!$G$7)),IF(H1087=2,IF(E1087=0,Résultat!G$9,IF(J1087="No",Résultat!$G$9,Résultat!$G$7)),Résultat!$G$7)),Résultat!$G$7)), "")</f>
        <v/>
      </c>
    </row>
    <row r="1088" spans="1:11" ht="20.100000000000001" customHeight="1">
      <c r="A1088" s="26"/>
      <c r="B1088" s="27"/>
      <c r="C1088" s="11" t="str">
        <f>IF($B1088 &lt;&gt; "",VLOOKUP(MID(B1088,3,5),'Recyclabilité Prod Matx'!C:F,2,FALSE), "")</f>
        <v/>
      </c>
      <c r="D1088" s="11" t="str">
        <f>IF($B1088 &lt;&gt; "",VLOOKUP(MID(B1088,3,5),'Recyclabilité Prod Matx'!C:F,3,FALSE),"")</f>
        <v/>
      </c>
      <c r="E1088" s="11" t="str">
        <f>IF($B1088 &lt;&gt; "",VLOOKUP(MID(B1088,3,5),'Recyclabilité Prod Matx'!C:F,4,FALSE), "")</f>
        <v/>
      </c>
      <c r="F1088" s="12" t="str">
        <f>IF($B1088 &lt;&gt; "", IF(C1088="Totale","",IF(D1088 = 0, "", VLOOKUP(D1088,'Cond Compo'!A:B,2,FALSE))),"")</f>
        <v/>
      </c>
      <c r="G1088" s="28"/>
      <c r="H1088" s="11" t="str">
        <f xml:space="preserve"> IF(C1088="Totale",2,IF($G1088 &lt;&gt; "", IF(D1088 = "E",MATCH(G1088, 'Cond Compo'!D$16:D$18, 0), MATCH(G1088, 'Cond Compo'!C$16:C$19, 0)), ""))</f>
        <v/>
      </c>
      <c r="I1088" s="12" t="str">
        <f>IF($E1088 &lt;&gt; "", IF(E1088 = 0, "", VLOOKUP(E1088,'Cond Perturbation'!A:B,2,FALSE)),"")</f>
        <v/>
      </c>
      <c r="J1088" s="28"/>
      <c r="K1088" s="29" t="str">
        <f>IF($B1088 &lt;&gt; "", IF(C1088="Oui",IF(H1088=1,IF(E1088=0,Résultat!G$8,IF(J1088="No",Résultat!$G$8,Résultat!$G$7)),IF(H1088=2,IF(E1088=0,Résultat!G$9,IF(J1088="No",Résultat!$G$9,Résultat!$G$7)),Résultat!$G$7)),IF(C1088 = "Totale", IF(H1088=1,IF(E1088=0,Résultat!G$8,IF(J1088="No",Résultat!$G$9,Résultat!$G$7)),IF(H1088=2,IF(E1088=0,Résultat!G$9,IF(J1088="No",Résultat!$G$9,Résultat!$G$7)),Résultat!$G$7)),Résultat!$G$7)), "")</f>
        <v/>
      </c>
    </row>
    <row r="1089" spans="1:11" ht="20.100000000000001" customHeight="1">
      <c r="A1089" s="26"/>
      <c r="B1089" s="27"/>
      <c r="C1089" s="11" t="str">
        <f>IF($B1089 &lt;&gt; "",VLOOKUP(MID(B1089,3,5),'Recyclabilité Prod Matx'!C:F,2,FALSE), "")</f>
        <v/>
      </c>
      <c r="D1089" s="11" t="str">
        <f>IF($B1089 &lt;&gt; "",VLOOKUP(MID(B1089,3,5),'Recyclabilité Prod Matx'!C:F,3,FALSE),"")</f>
        <v/>
      </c>
      <c r="E1089" s="11" t="str">
        <f>IF($B1089 &lt;&gt; "",VLOOKUP(MID(B1089,3,5),'Recyclabilité Prod Matx'!C:F,4,FALSE), "")</f>
        <v/>
      </c>
      <c r="F1089" s="12" t="str">
        <f>IF($B1089 &lt;&gt; "", IF(C1089="Totale","",IF(D1089 = 0, "", VLOOKUP(D1089,'Cond Compo'!A:B,2,FALSE))),"")</f>
        <v/>
      </c>
      <c r="G1089" s="28"/>
      <c r="H1089" s="11" t="str">
        <f xml:space="preserve"> IF(C1089="Totale",2,IF($G1089 &lt;&gt; "", IF(D1089 = "E",MATCH(G1089, 'Cond Compo'!D$16:D$18, 0), MATCH(G1089, 'Cond Compo'!C$16:C$19, 0)), ""))</f>
        <v/>
      </c>
      <c r="I1089" s="12" t="str">
        <f>IF($E1089 &lt;&gt; "", IF(E1089 = 0, "", VLOOKUP(E1089,'Cond Perturbation'!A:B,2,FALSE)),"")</f>
        <v/>
      </c>
      <c r="J1089" s="28"/>
      <c r="K1089" s="29" t="str">
        <f>IF($B1089 &lt;&gt; "", IF(C1089="Oui",IF(H1089=1,IF(E1089=0,Résultat!G$8,IF(J1089="No",Résultat!$G$8,Résultat!$G$7)),IF(H1089=2,IF(E1089=0,Résultat!G$9,IF(J1089="No",Résultat!$G$9,Résultat!$G$7)),Résultat!$G$7)),IF(C1089 = "Totale", IF(H1089=1,IF(E1089=0,Résultat!G$8,IF(J1089="No",Résultat!$G$9,Résultat!$G$7)),IF(H1089=2,IF(E1089=0,Résultat!G$9,IF(J1089="No",Résultat!$G$9,Résultat!$G$7)),Résultat!$G$7)),Résultat!$G$7)), "")</f>
        <v/>
      </c>
    </row>
    <row r="1090" spans="1:11" ht="20.100000000000001" customHeight="1">
      <c r="A1090" s="26"/>
      <c r="B1090" s="27"/>
      <c r="C1090" s="11" t="str">
        <f>IF($B1090 &lt;&gt; "",VLOOKUP(MID(B1090,3,5),'Recyclabilité Prod Matx'!C:F,2,FALSE), "")</f>
        <v/>
      </c>
      <c r="D1090" s="11" t="str">
        <f>IF($B1090 &lt;&gt; "",VLOOKUP(MID(B1090,3,5),'Recyclabilité Prod Matx'!C:F,3,FALSE),"")</f>
        <v/>
      </c>
      <c r="E1090" s="11" t="str">
        <f>IF($B1090 &lt;&gt; "",VLOOKUP(MID(B1090,3,5),'Recyclabilité Prod Matx'!C:F,4,FALSE), "")</f>
        <v/>
      </c>
      <c r="F1090" s="12" t="str">
        <f>IF($B1090 &lt;&gt; "", IF(C1090="Totale","",IF(D1090 = 0, "", VLOOKUP(D1090,'Cond Compo'!A:B,2,FALSE))),"")</f>
        <v/>
      </c>
      <c r="G1090" s="28"/>
      <c r="H1090" s="11" t="str">
        <f xml:space="preserve"> IF(C1090="Totale",2,IF($G1090 &lt;&gt; "", IF(D1090 = "E",MATCH(G1090, 'Cond Compo'!D$16:D$18, 0), MATCH(G1090, 'Cond Compo'!C$16:C$19, 0)), ""))</f>
        <v/>
      </c>
      <c r="I1090" s="12" t="str">
        <f>IF($E1090 &lt;&gt; "", IF(E1090 = 0, "", VLOOKUP(E1090,'Cond Perturbation'!A:B,2,FALSE)),"")</f>
        <v/>
      </c>
      <c r="J1090" s="28"/>
      <c r="K1090" s="29" t="str">
        <f>IF($B1090 &lt;&gt; "", IF(C1090="Oui",IF(H1090=1,IF(E1090=0,Résultat!G$8,IF(J1090="No",Résultat!$G$8,Résultat!$G$7)),IF(H1090=2,IF(E1090=0,Résultat!G$9,IF(J1090="No",Résultat!$G$9,Résultat!$G$7)),Résultat!$G$7)),IF(C1090 = "Totale", IF(H1090=1,IF(E1090=0,Résultat!G$8,IF(J1090="No",Résultat!$G$9,Résultat!$G$7)),IF(H1090=2,IF(E1090=0,Résultat!G$9,IF(J1090="No",Résultat!$G$9,Résultat!$G$7)),Résultat!$G$7)),Résultat!$G$7)), "")</f>
        <v/>
      </c>
    </row>
    <row r="1091" spans="1:11" ht="20.100000000000001" customHeight="1">
      <c r="A1091" s="26"/>
      <c r="B1091" s="27"/>
      <c r="C1091" s="11" t="str">
        <f>IF($B1091 &lt;&gt; "",VLOOKUP(MID(B1091,3,5),'Recyclabilité Prod Matx'!C:F,2,FALSE), "")</f>
        <v/>
      </c>
      <c r="D1091" s="11" t="str">
        <f>IF($B1091 &lt;&gt; "",VLOOKUP(MID(B1091,3,5),'Recyclabilité Prod Matx'!C:F,3,FALSE),"")</f>
        <v/>
      </c>
      <c r="E1091" s="11" t="str">
        <f>IF($B1091 &lt;&gt; "",VLOOKUP(MID(B1091,3,5),'Recyclabilité Prod Matx'!C:F,4,FALSE), "")</f>
        <v/>
      </c>
      <c r="F1091" s="12" t="str">
        <f>IF($B1091 &lt;&gt; "", IF(C1091="Totale","",IF(D1091 = 0, "", VLOOKUP(D1091,'Cond Compo'!A:B,2,FALSE))),"")</f>
        <v/>
      </c>
      <c r="G1091" s="28"/>
      <c r="H1091" s="11" t="str">
        <f xml:space="preserve"> IF(C1091="Totale",2,IF($G1091 &lt;&gt; "", IF(D1091 = "E",MATCH(G1091, 'Cond Compo'!D$16:D$18, 0), MATCH(G1091, 'Cond Compo'!C$16:C$19, 0)), ""))</f>
        <v/>
      </c>
      <c r="I1091" s="12" t="str">
        <f>IF($E1091 &lt;&gt; "", IF(E1091 = 0, "", VLOOKUP(E1091,'Cond Perturbation'!A:B,2,FALSE)),"")</f>
        <v/>
      </c>
      <c r="J1091" s="28"/>
      <c r="K1091" s="29" t="str">
        <f>IF($B1091 &lt;&gt; "", IF(C1091="Oui",IF(H1091=1,IF(E1091=0,Résultat!G$8,IF(J1091="No",Résultat!$G$8,Résultat!$G$7)),IF(H1091=2,IF(E1091=0,Résultat!G$9,IF(J1091="No",Résultat!$G$9,Résultat!$G$7)),Résultat!$G$7)),IF(C1091 = "Totale", IF(H1091=1,IF(E1091=0,Résultat!G$8,IF(J1091="No",Résultat!$G$9,Résultat!$G$7)),IF(H1091=2,IF(E1091=0,Résultat!G$9,IF(J1091="No",Résultat!$G$9,Résultat!$G$7)),Résultat!$G$7)),Résultat!$G$7)), "")</f>
        <v/>
      </c>
    </row>
    <row r="1092" spans="1:11" ht="20.100000000000001" customHeight="1">
      <c r="A1092" s="26"/>
      <c r="B1092" s="27"/>
      <c r="C1092" s="11" t="str">
        <f>IF($B1092 &lt;&gt; "",VLOOKUP(MID(B1092,3,5),'Recyclabilité Prod Matx'!C:F,2,FALSE), "")</f>
        <v/>
      </c>
      <c r="D1092" s="11" t="str">
        <f>IF($B1092 &lt;&gt; "",VLOOKUP(MID(B1092,3,5),'Recyclabilité Prod Matx'!C:F,3,FALSE),"")</f>
        <v/>
      </c>
      <c r="E1092" s="11" t="str">
        <f>IF($B1092 &lt;&gt; "",VLOOKUP(MID(B1092,3,5),'Recyclabilité Prod Matx'!C:F,4,FALSE), "")</f>
        <v/>
      </c>
      <c r="F1092" s="12" t="str">
        <f>IF($B1092 &lt;&gt; "", IF(C1092="Totale","",IF(D1092 = 0, "", VLOOKUP(D1092,'Cond Compo'!A:B,2,FALSE))),"")</f>
        <v/>
      </c>
      <c r="G1092" s="28"/>
      <c r="H1092" s="11" t="str">
        <f xml:space="preserve"> IF(C1092="Totale",2,IF($G1092 &lt;&gt; "", IF(D1092 = "E",MATCH(G1092, 'Cond Compo'!D$16:D$18, 0), MATCH(G1092, 'Cond Compo'!C$16:C$19, 0)), ""))</f>
        <v/>
      </c>
      <c r="I1092" s="12" t="str">
        <f>IF($E1092 &lt;&gt; "", IF(E1092 = 0, "", VLOOKUP(E1092,'Cond Perturbation'!A:B,2,FALSE)),"")</f>
        <v/>
      </c>
      <c r="J1092" s="28"/>
      <c r="K1092" s="29" t="str">
        <f>IF($B1092 &lt;&gt; "", IF(C1092="Oui",IF(H1092=1,IF(E1092=0,Résultat!G$8,IF(J1092="No",Résultat!$G$8,Résultat!$G$7)),IF(H1092=2,IF(E1092=0,Résultat!G$9,IF(J1092="No",Résultat!$G$9,Résultat!$G$7)),Résultat!$G$7)),IF(C1092 = "Totale", IF(H1092=1,IF(E1092=0,Résultat!G$8,IF(J1092="No",Résultat!$G$9,Résultat!$G$7)),IF(H1092=2,IF(E1092=0,Résultat!G$9,IF(J1092="No",Résultat!$G$9,Résultat!$G$7)),Résultat!$G$7)),Résultat!$G$7)), "")</f>
        <v/>
      </c>
    </row>
    <row r="1093" spans="1:11" ht="20.100000000000001" customHeight="1">
      <c r="A1093" s="26"/>
      <c r="B1093" s="27"/>
      <c r="C1093" s="11" t="str">
        <f>IF($B1093 &lt;&gt; "",VLOOKUP(MID(B1093,3,5),'Recyclabilité Prod Matx'!C:F,2,FALSE), "")</f>
        <v/>
      </c>
      <c r="D1093" s="11" t="str">
        <f>IF($B1093 &lt;&gt; "",VLOOKUP(MID(B1093,3,5),'Recyclabilité Prod Matx'!C:F,3,FALSE),"")</f>
        <v/>
      </c>
      <c r="E1093" s="11" t="str">
        <f>IF($B1093 &lt;&gt; "",VLOOKUP(MID(B1093,3,5),'Recyclabilité Prod Matx'!C:F,4,FALSE), "")</f>
        <v/>
      </c>
      <c r="F1093" s="12" t="str">
        <f>IF($B1093 &lt;&gt; "", IF(C1093="Totale","",IF(D1093 = 0, "", VLOOKUP(D1093,'Cond Compo'!A:B,2,FALSE))),"")</f>
        <v/>
      </c>
      <c r="G1093" s="28"/>
      <c r="H1093" s="11" t="str">
        <f xml:space="preserve"> IF(C1093="Totale",2,IF($G1093 &lt;&gt; "", IF(D1093 = "E",MATCH(G1093, 'Cond Compo'!D$16:D$18, 0), MATCH(G1093, 'Cond Compo'!C$16:C$19, 0)), ""))</f>
        <v/>
      </c>
      <c r="I1093" s="12" t="str">
        <f>IF($E1093 &lt;&gt; "", IF(E1093 = 0, "", VLOOKUP(E1093,'Cond Perturbation'!A:B,2,FALSE)),"")</f>
        <v/>
      </c>
      <c r="J1093" s="28"/>
      <c r="K1093" s="29" t="str">
        <f>IF($B1093 &lt;&gt; "", IF(C1093="Oui",IF(H1093=1,IF(E1093=0,Résultat!G$8,IF(J1093="No",Résultat!$G$8,Résultat!$G$7)),IF(H1093=2,IF(E1093=0,Résultat!G$9,IF(J1093="No",Résultat!$G$9,Résultat!$G$7)),Résultat!$G$7)),IF(C1093 = "Totale", IF(H1093=1,IF(E1093=0,Résultat!G$8,IF(J1093="No",Résultat!$G$9,Résultat!$G$7)),IF(H1093=2,IF(E1093=0,Résultat!G$9,IF(J1093="No",Résultat!$G$9,Résultat!$G$7)),Résultat!$G$7)),Résultat!$G$7)), "")</f>
        <v/>
      </c>
    </row>
    <row r="1094" spans="1:11" ht="20.100000000000001" customHeight="1">
      <c r="A1094" s="26"/>
      <c r="B1094" s="27"/>
      <c r="C1094" s="11" t="str">
        <f>IF($B1094 &lt;&gt; "",VLOOKUP(MID(B1094,3,5),'Recyclabilité Prod Matx'!C:F,2,FALSE), "")</f>
        <v/>
      </c>
      <c r="D1094" s="11" t="str">
        <f>IF($B1094 &lt;&gt; "",VLOOKUP(MID(B1094,3,5),'Recyclabilité Prod Matx'!C:F,3,FALSE),"")</f>
        <v/>
      </c>
      <c r="E1094" s="11" t="str">
        <f>IF($B1094 &lt;&gt; "",VLOOKUP(MID(B1094,3,5),'Recyclabilité Prod Matx'!C:F,4,FALSE), "")</f>
        <v/>
      </c>
      <c r="F1094" s="12" t="str">
        <f>IF($B1094 &lt;&gt; "", IF(C1094="Totale","",IF(D1094 = 0, "", VLOOKUP(D1094,'Cond Compo'!A:B,2,FALSE))),"")</f>
        <v/>
      </c>
      <c r="G1094" s="28"/>
      <c r="H1094" s="11" t="str">
        <f xml:space="preserve"> IF(C1094="Totale",2,IF($G1094 &lt;&gt; "", IF(D1094 = "E",MATCH(G1094, 'Cond Compo'!D$16:D$18, 0), MATCH(G1094, 'Cond Compo'!C$16:C$19, 0)), ""))</f>
        <v/>
      </c>
      <c r="I1094" s="12" t="str">
        <f>IF($E1094 &lt;&gt; "", IF(E1094 = 0, "", VLOOKUP(E1094,'Cond Perturbation'!A:B,2,FALSE)),"")</f>
        <v/>
      </c>
      <c r="J1094" s="28"/>
      <c r="K1094" s="29" t="str">
        <f>IF($B1094 &lt;&gt; "", IF(C1094="Oui",IF(H1094=1,IF(E1094=0,Résultat!G$8,IF(J1094="No",Résultat!$G$8,Résultat!$G$7)),IF(H1094=2,IF(E1094=0,Résultat!G$9,IF(J1094="No",Résultat!$G$9,Résultat!$G$7)),Résultat!$G$7)),IF(C1094 = "Totale", IF(H1094=1,IF(E1094=0,Résultat!G$8,IF(J1094="No",Résultat!$G$9,Résultat!$G$7)),IF(H1094=2,IF(E1094=0,Résultat!G$9,IF(J1094="No",Résultat!$G$9,Résultat!$G$7)),Résultat!$G$7)),Résultat!$G$7)), "")</f>
        <v/>
      </c>
    </row>
    <row r="1095" spans="1:11" ht="20.100000000000001" customHeight="1">
      <c r="A1095" s="26"/>
      <c r="B1095" s="27"/>
      <c r="C1095" s="11" t="str">
        <f>IF($B1095 &lt;&gt; "",VLOOKUP(MID(B1095,3,5),'Recyclabilité Prod Matx'!C:F,2,FALSE), "")</f>
        <v/>
      </c>
      <c r="D1095" s="11" t="str">
        <f>IF($B1095 &lt;&gt; "",VLOOKUP(MID(B1095,3,5),'Recyclabilité Prod Matx'!C:F,3,FALSE),"")</f>
        <v/>
      </c>
      <c r="E1095" s="11" t="str">
        <f>IF($B1095 &lt;&gt; "",VLOOKUP(MID(B1095,3,5),'Recyclabilité Prod Matx'!C:F,4,FALSE), "")</f>
        <v/>
      </c>
      <c r="F1095" s="12" t="str">
        <f>IF($B1095 &lt;&gt; "", IF(C1095="Totale","",IF(D1095 = 0, "", VLOOKUP(D1095,'Cond Compo'!A:B,2,FALSE))),"")</f>
        <v/>
      </c>
      <c r="G1095" s="28"/>
      <c r="H1095" s="11" t="str">
        <f xml:space="preserve"> IF(C1095="Totale",2,IF($G1095 &lt;&gt; "", IF(D1095 = "E",MATCH(G1095, 'Cond Compo'!D$16:D$18, 0), MATCH(G1095, 'Cond Compo'!C$16:C$19, 0)), ""))</f>
        <v/>
      </c>
      <c r="I1095" s="12" t="str">
        <f>IF($E1095 &lt;&gt; "", IF(E1095 = 0, "", VLOOKUP(E1095,'Cond Perturbation'!A:B,2,FALSE)),"")</f>
        <v/>
      </c>
      <c r="J1095" s="28"/>
      <c r="K1095" s="29" t="str">
        <f>IF($B1095 &lt;&gt; "", IF(C1095="Oui",IF(H1095=1,IF(E1095=0,Résultat!G$8,IF(J1095="No",Résultat!$G$8,Résultat!$G$7)),IF(H1095=2,IF(E1095=0,Résultat!G$9,IF(J1095="No",Résultat!$G$9,Résultat!$G$7)),Résultat!$G$7)),IF(C1095 = "Totale", IF(H1095=1,IF(E1095=0,Résultat!G$8,IF(J1095="No",Résultat!$G$9,Résultat!$G$7)),IF(H1095=2,IF(E1095=0,Résultat!G$9,IF(J1095="No",Résultat!$G$9,Résultat!$G$7)),Résultat!$G$7)),Résultat!$G$7)), "")</f>
        <v/>
      </c>
    </row>
    <row r="1096" spans="1:11" ht="20.100000000000001" customHeight="1">
      <c r="A1096" s="26"/>
      <c r="B1096" s="27"/>
      <c r="C1096" s="11" t="str">
        <f>IF($B1096 &lt;&gt; "",VLOOKUP(MID(B1096,3,5),'Recyclabilité Prod Matx'!C:F,2,FALSE), "")</f>
        <v/>
      </c>
      <c r="D1096" s="11" t="str">
        <f>IF($B1096 &lt;&gt; "",VLOOKUP(MID(B1096,3,5),'Recyclabilité Prod Matx'!C:F,3,FALSE),"")</f>
        <v/>
      </c>
      <c r="E1096" s="11" t="str">
        <f>IF($B1096 &lt;&gt; "",VLOOKUP(MID(B1096,3,5),'Recyclabilité Prod Matx'!C:F,4,FALSE), "")</f>
        <v/>
      </c>
      <c r="F1096" s="12" t="str">
        <f>IF($B1096 &lt;&gt; "", IF(C1096="Totale","",IF(D1096 = 0, "", VLOOKUP(D1096,'Cond Compo'!A:B,2,FALSE))),"")</f>
        <v/>
      </c>
      <c r="G1096" s="28"/>
      <c r="H1096" s="11" t="str">
        <f xml:space="preserve"> IF(C1096="Totale",2,IF($G1096 &lt;&gt; "", IF(D1096 = "E",MATCH(G1096, 'Cond Compo'!D$16:D$18, 0), MATCH(G1096, 'Cond Compo'!C$16:C$19, 0)), ""))</f>
        <v/>
      </c>
      <c r="I1096" s="12" t="str">
        <f>IF($E1096 &lt;&gt; "", IF(E1096 = 0, "", VLOOKUP(E1096,'Cond Perturbation'!A:B,2,FALSE)),"")</f>
        <v/>
      </c>
      <c r="J1096" s="28"/>
      <c r="K1096" s="29" t="str">
        <f>IF($B1096 &lt;&gt; "", IF(C1096="Oui",IF(H1096=1,IF(E1096=0,Résultat!G$8,IF(J1096="No",Résultat!$G$8,Résultat!$G$7)),IF(H1096=2,IF(E1096=0,Résultat!G$9,IF(J1096="No",Résultat!$G$9,Résultat!$G$7)),Résultat!$G$7)),IF(C1096 = "Totale", IF(H1096=1,IF(E1096=0,Résultat!G$8,IF(J1096="No",Résultat!$G$9,Résultat!$G$7)),IF(H1096=2,IF(E1096=0,Résultat!G$9,IF(J1096="No",Résultat!$G$9,Résultat!$G$7)),Résultat!$G$7)),Résultat!$G$7)), "")</f>
        <v/>
      </c>
    </row>
    <row r="1097" spans="1:11" ht="20.100000000000001" customHeight="1">
      <c r="A1097" s="26"/>
      <c r="B1097" s="27"/>
      <c r="C1097" s="11" t="str">
        <f>IF($B1097 &lt;&gt; "",VLOOKUP(MID(B1097,3,5),'Recyclabilité Prod Matx'!C:F,2,FALSE), "")</f>
        <v/>
      </c>
      <c r="D1097" s="11" t="str">
        <f>IF($B1097 &lt;&gt; "",VLOOKUP(MID(B1097,3,5),'Recyclabilité Prod Matx'!C:F,3,FALSE),"")</f>
        <v/>
      </c>
      <c r="E1097" s="11" t="str">
        <f>IF($B1097 &lt;&gt; "",VLOOKUP(MID(B1097,3,5),'Recyclabilité Prod Matx'!C:F,4,FALSE), "")</f>
        <v/>
      </c>
      <c r="F1097" s="12" t="str">
        <f>IF($B1097 &lt;&gt; "", IF(C1097="Totale","",IF(D1097 = 0, "", VLOOKUP(D1097,'Cond Compo'!A:B,2,FALSE))),"")</f>
        <v/>
      </c>
      <c r="G1097" s="28"/>
      <c r="H1097" s="11" t="str">
        <f xml:space="preserve"> IF(C1097="Totale",2,IF($G1097 &lt;&gt; "", IF(D1097 = "E",MATCH(G1097, 'Cond Compo'!D$16:D$18, 0), MATCH(G1097, 'Cond Compo'!C$16:C$19, 0)), ""))</f>
        <v/>
      </c>
      <c r="I1097" s="12" t="str">
        <f>IF($E1097 &lt;&gt; "", IF(E1097 = 0, "", VLOOKUP(E1097,'Cond Perturbation'!A:B,2,FALSE)),"")</f>
        <v/>
      </c>
      <c r="J1097" s="28"/>
      <c r="K1097" s="29" t="str">
        <f>IF($B1097 &lt;&gt; "", IF(C1097="Oui",IF(H1097=1,IF(E1097=0,Résultat!G$8,IF(J1097="No",Résultat!$G$8,Résultat!$G$7)),IF(H1097=2,IF(E1097=0,Résultat!G$9,IF(J1097="No",Résultat!$G$9,Résultat!$G$7)),Résultat!$G$7)),IF(C1097 = "Totale", IF(H1097=1,IF(E1097=0,Résultat!G$8,IF(J1097="No",Résultat!$G$9,Résultat!$G$7)),IF(H1097=2,IF(E1097=0,Résultat!G$9,IF(J1097="No",Résultat!$G$9,Résultat!$G$7)),Résultat!$G$7)),Résultat!$G$7)), "")</f>
        <v/>
      </c>
    </row>
    <row r="1098" spans="1:11" ht="20.100000000000001" customHeight="1">
      <c r="A1098" s="26"/>
      <c r="B1098" s="27"/>
      <c r="C1098" s="11" t="str">
        <f>IF($B1098 &lt;&gt; "",VLOOKUP(MID(B1098,3,5),'Recyclabilité Prod Matx'!C:F,2,FALSE), "")</f>
        <v/>
      </c>
      <c r="D1098" s="11" t="str">
        <f>IF($B1098 &lt;&gt; "",VLOOKUP(MID(B1098,3,5),'Recyclabilité Prod Matx'!C:F,3,FALSE),"")</f>
        <v/>
      </c>
      <c r="E1098" s="11" t="str">
        <f>IF($B1098 &lt;&gt; "",VLOOKUP(MID(B1098,3,5),'Recyclabilité Prod Matx'!C:F,4,FALSE), "")</f>
        <v/>
      </c>
      <c r="F1098" s="12" t="str">
        <f>IF($B1098 &lt;&gt; "", IF(C1098="Totale","",IF(D1098 = 0, "", VLOOKUP(D1098,'Cond Compo'!A:B,2,FALSE))),"")</f>
        <v/>
      </c>
      <c r="G1098" s="28"/>
      <c r="H1098" s="11" t="str">
        <f xml:space="preserve"> IF(C1098="Totale",2,IF($G1098 &lt;&gt; "", IF(D1098 = "E",MATCH(G1098, 'Cond Compo'!D$16:D$18, 0), MATCH(G1098, 'Cond Compo'!C$16:C$19, 0)), ""))</f>
        <v/>
      </c>
      <c r="I1098" s="12" t="str">
        <f>IF($E1098 &lt;&gt; "", IF(E1098 = 0, "", VLOOKUP(E1098,'Cond Perturbation'!A:B,2,FALSE)),"")</f>
        <v/>
      </c>
      <c r="J1098" s="28"/>
      <c r="K1098" s="29" t="str">
        <f>IF($B1098 &lt;&gt; "", IF(C1098="Oui",IF(H1098=1,IF(E1098=0,Résultat!G$8,IF(J1098="No",Résultat!$G$8,Résultat!$G$7)),IF(H1098=2,IF(E1098=0,Résultat!G$9,IF(J1098="No",Résultat!$G$9,Résultat!$G$7)),Résultat!$G$7)),IF(C1098 = "Totale", IF(H1098=1,IF(E1098=0,Résultat!G$8,IF(J1098="No",Résultat!$G$9,Résultat!$G$7)),IF(H1098=2,IF(E1098=0,Résultat!G$9,IF(J1098="No",Résultat!$G$9,Résultat!$G$7)),Résultat!$G$7)),Résultat!$G$7)), "")</f>
        <v/>
      </c>
    </row>
    <row r="1099" spans="1:11" ht="20.100000000000001" customHeight="1">
      <c r="A1099" s="26"/>
      <c r="B1099" s="27"/>
      <c r="C1099" s="11" t="str">
        <f>IF($B1099 &lt;&gt; "",VLOOKUP(MID(B1099,3,5),'Recyclabilité Prod Matx'!C:F,2,FALSE), "")</f>
        <v/>
      </c>
      <c r="D1099" s="11" t="str">
        <f>IF($B1099 &lt;&gt; "",VLOOKUP(MID(B1099,3,5),'Recyclabilité Prod Matx'!C:F,3,FALSE),"")</f>
        <v/>
      </c>
      <c r="E1099" s="11" t="str">
        <f>IF($B1099 &lt;&gt; "",VLOOKUP(MID(B1099,3,5),'Recyclabilité Prod Matx'!C:F,4,FALSE), "")</f>
        <v/>
      </c>
      <c r="F1099" s="12" t="str">
        <f>IF($B1099 &lt;&gt; "", IF(C1099="Totale","",IF(D1099 = 0, "", VLOOKUP(D1099,'Cond Compo'!A:B,2,FALSE))),"")</f>
        <v/>
      </c>
      <c r="G1099" s="28"/>
      <c r="H1099" s="11" t="str">
        <f xml:space="preserve"> IF(C1099="Totale",2,IF($G1099 &lt;&gt; "", IF(D1099 = "E",MATCH(G1099, 'Cond Compo'!D$16:D$18, 0), MATCH(G1099, 'Cond Compo'!C$16:C$19, 0)), ""))</f>
        <v/>
      </c>
      <c r="I1099" s="12" t="str">
        <f>IF($E1099 &lt;&gt; "", IF(E1099 = 0, "", VLOOKUP(E1099,'Cond Perturbation'!A:B,2,FALSE)),"")</f>
        <v/>
      </c>
      <c r="J1099" s="28"/>
      <c r="K1099" s="29" t="str">
        <f>IF($B1099 &lt;&gt; "", IF(C1099="Oui",IF(H1099=1,IF(E1099=0,Résultat!G$8,IF(J1099="No",Résultat!$G$8,Résultat!$G$7)),IF(H1099=2,IF(E1099=0,Résultat!G$9,IF(J1099="No",Résultat!$G$9,Résultat!$G$7)),Résultat!$G$7)),IF(C1099 = "Totale", IF(H1099=1,IF(E1099=0,Résultat!G$8,IF(J1099="No",Résultat!$G$9,Résultat!$G$7)),IF(H1099=2,IF(E1099=0,Résultat!G$9,IF(J1099="No",Résultat!$G$9,Résultat!$G$7)),Résultat!$G$7)),Résultat!$G$7)), "")</f>
        <v/>
      </c>
    </row>
    <row r="1100" spans="1:11" ht="20.100000000000001" customHeight="1">
      <c r="A1100" s="26"/>
      <c r="B1100" s="27"/>
      <c r="C1100" s="11" t="str">
        <f>IF($B1100 &lt;&gt; "",VLOOKUP(MID(B1100,3,5),'Recyclabilité Prod Matx'!C:F,2,FALSE), "")</f>
        <v/>
      </c>
      <c r="D1100" s="11" t="str">
        <f>IF($B1100 &lt;&gt; "",VLOOKUP(MID(B1100,3,5),'Recyclabilité Prod Matx'!C:F,3,FALSE),"")</f>
        <v/>
      </c>
      <c r="E1100" s="11" t="str">
        <f>IF($B1100 &lt;&gt; "",VLOOKUP(MID(B1100,3,5),'Recyclabilité Prod Matx'!C:F,4,FALSE), "")</f>
        <v/>
      </c>
      <c r="F1100" s="12" t="str">
        <f>IF($B1100 &lt;&gt; "", IF(C1100="Totale","",IF(D1100 = 0, "", VLOOKUP(D1100,'Cond Compo'!A:B,2,FALSE))),"")</f>
        <v/>
      </c>
      <c r="G1100" s="28"/>
      <c r="H1100" s="11" t="str">
        <f xml:space="preserve"> IF(C1100="Totale",2,IF($G1100 &lt;&gt; "", IF(D1100 = "E",MATCH(G1100, 'Cond Compo'!D$16:D$18, 0), MATCH(G1100, 'Cond Compo'!C$16:C$19, 0)), ""))</f>
        <v/>
      </c>
      <c r="I1100" s="12" t="str">
        <f>IF($E1100 &lt;&gt; "", IF(E1100 = 0, "", VLOOKUP(E1100,'Cond Perturbation'!A:B,2,FALSE)),"")</f>
        <v/>
      </c>
      <c r="J1100" s="28"/>
      <c r="K1100" s="29" t="str">
        <f>IF($B1100 &lt;&gt; "", IF(C1100="Oui",IF(H1100=1,IF(E1100=0,Résultat!G$8,IF(J1100="No",Résultat!$G$8,Résultat!$G$7)),IF(H1100=2,IF(E1100=0,Résultat!G$9,IF(J1100="No",Résultat!$G$9,Résultat!$G$7)),Résultat!$G$7)),IF(C1100 = "Totale", IF(H1100=1,IF(E1100=0,Résultat!G$8,IF(J1100="No",Résultat!$G$9,Résultat!$G$7)),IF(H1100=2,IF(E1100=0,Résultat!G$9,IF(J1100="No",Résultat!$G$9,Résultat!$G$7)),Résultat!$G$7)),Résultat!$G$7)), "")</f>
        <v/>
      </c>
    </row>
    <row r="1101" spans="1:11" ht="20.100000000000001" customHeight="1">
      <c r="A1101" s="26"/>
      <c r="B1101" s="27"/>
      <c r="C1101" s="11" t="str">
        <f>IF($B1101 &lt;&gt; "",VLOOKUP(MID(B1101,3,5),'Recyclabilité Prod Matx'!C:F,2,FALSE), "")</f>
        <v/>
      </c>
      <c r="D1101" s="11" t="str">
        <f>IF($B1101 &lt;&gt; "",VLOOKUP(MID(B1101,3,5),'Recyclabilité Prod Matx'!C:F,3,FALSE),"")</f>
        <v/>
      </c>
      <c r="E1101" s="11" t="str">
        <f>IF($B1101 &lt;&gt; "",VLOOKUP(MID(B1101,3,5),'Recyclabilité Prod Matx'!C:F,4,FALSE), "")</f>
        <v/>
      </c>
      <c r="F1101" s="12" t="str">
        <f>IF($B1101 &lt;&gt; "", IF(C1101="Totale","",IF(D1101 = 0, "", VLOOKUP(D1101,'Cond Compo'!A:B,2,FALSE))),"")</f>
        <v/>
      </c>
      <c r="G1101" s="28"/>
      <c r="H1101" s="11" t="str">
        <f xml:space="preserve"> IF(C1101="Totale",2,IF($G1101 &lt;&gt; "", IF(D1101 = "E",MATCH(G1101, 'Cond Compo'!D$16:D$18, 0), MATCH(G1101, 'Cond Compo'!C$16:C$19, 0)), ""))</f>
        <v/>
      </c>
      <c r="I1101" s="12" t="str">
        <f>IF($E1101 &lt;&gt; "", IF(E1101 = 0, "", VLOOKUP(E1101,'Cond Perturbation'!A:B,2,FALSE)),"")</f>
        <v/>
      </c>
      <c r="J1101" s="28"/>
      <c r="K1101" s="29" t="str">
        <f>IF($B1101 &lt;&gt; "", IF(C1101="Oui",IF(H1101=1,IF(E1101=0,Résultat!G$8,IF(J1101="No",Résultat!$G$8,Résultat!$G$7)),IF(H1101=2,IF(E1101=0,Résultat!G$9,IF(J1101="No",Résultat!$G$9,Résultat!$G$7)),Résultat!$G$7)),IF(C1101 = "Totale", IF(H1101=1,IF(E1101=0,Résultat!G$8,IF(J1101="No",Résultat!$G$9,Résultat!$G$7)),IF(H1101=2,IF(E1101=0,Résultat!G$9,IF(J1101="No",Résultat!$G$9,Résultat!$G$7)),Résultat!$G$7)),Résultat!$G$7)), "")</f>
        <v/>
      </c>
    </row>
    <row r="1102" spans="1:11" ht="20.100000000000001" customHeight="1">
      <c r="A1102" s="26"/>
      <c r="B1102" s="27"/>
      <c r="C1102" s="11" t="str">
        <f>IF($B1102 &lt;&gt; "",VLOOKUP(MID(B1102,3,5),'Recyclabilité Prod Matx'!C:F,2,FALSE), "")</f>
        <v/>
      </c>
      <c r="D1102" s="11" t="str">
        <f>IF($B1102 &lt;&gt; "",VLOOKUP(MID(B1102,3,5),'Recyclabilité Prod Matx'!C:F,3,FALSE),"")</f>
        <v/>
      </c>
      <c r="E1102" s="11" t="str">
        <f>IF($B1102 &lt;&gt; "",VLOOKUP(MID(B1102,3,5),'Recyclabilité Prod Matx'!C:F,4,FALSE), "")</f>
        <v/>
      </c>
      <c r="F1102" s="12" t="str">
        <f>IF($B1102 &lt;&gt; "", IF(C1102="Totale","",IF(D1102 = 0, "", VLOOKUP(D1102,'Cond Compo'!A:B,2,FALSE))),"")</f>
        <v/>
      </c>
      <c r="G1102" s="28"/>
      <c r="H1102" s="11" t="str">
        <f xml:space="preserve"> IF(C1102="Totale",2,IF($G1102 &lt;&gt; "", IF(D1102 = "E",MATCH(G1102, 'Cond Compo'!D$16:D$18, 0), MATCH(G1102, 'Cond Compo'!C$16:C$19, 0)), ""))</f>
        <v/>
      </c>
      <c r="I1102" s="12" t="str">
        <f>IF($E1102 &lt;&gt; "", IF(E1102 = 0, "", VLOOKUP(E1102,'Cond Perturbation'!A:B,2,FALSE)),"")</f>
        <v/>
      </c>
      <c r="J1102" s="28"/>
      <c r="K1102" s="29" t="str">
        <f>IF($B1102 &lt;&gt; "", IF(C1102="Oui",IF(H1102=1,IF(E1102=0,Résultat!G$8,IF(J1102="No",Résultat!$G$8,Résultat!$G$7)),IF(H1102=2,IF(E1102=0,Résultat!G$9,IF(J1102="No",Résultat!$G$9,Résultat!$G$7)),Résultat!$G$7)),IF(C1102 = "Totale", IF(H1102=1,IF(E1102=0,Résultat!G$8,IF(J1102="No",Résultat!$G$9,Résultat!$G$7)),IF(H1102=2,IF(E1102=0,Résultat!G$9,IF(J1102="No",Résultat!$G$9,Résultat!$G$7)),Résultat!$G$7)),Résultat!$G$7)), "")</f>
        <v/>
      </c>
    </row>
    <row r="1103" spans="1:11" ht="20.100000000000001" customHeight="1">
      <c r="A1103" s="26"/>
      <c r="B1103" s="27"/>
      <c r="C1103" s="11" t="str">
        <f>IF($B1103 &lt;&gt; "",VLOOKUP(MID(B1103,3,5),'Recyclabilité Prod Matx'!C:F,2,FALSE), "")</f>
        <v/>
      </c>
      <c r="D1103" s="11" t="str">
        <f>IF($B1103 &lt;&gt; "",VLOOKUP(MID(B1103,3,5),'Recyclabilité Prod Matx'!C:F,3,FALSE),"")</f>
        <v/>
      </c>
      <c r="E1103" s="11" t="str">
        <f>IF($B1103 &lt;&gt; "",VLOOKUP(MID(B1103,3,5),'Recyclabilité Prod Matx'!C:F,4,FALSE), "")</f>
        <v/>
      </c>
      <c r="F1103" s="12" t="str">
        <f>IF($B1103 &lt;&gt; "", IF(C1103="Totale","",IF(D1103 = 0, "", VLOOKUP(D1103,'Cond Compo'!A:B,2,FALSE))),"")</f>
        <v/>
      </c>
      <c r="G1103" s="28"/>
      <c r="H1103" s="11" t="str">
        <f xml:space="preserve"> IF(C1103="Totale",2,IF($G1103 &lt;&gt; "", IF(D1103 = "E",MATCH(G1103, 'Cond Compo'!D$16:D$18, 0), MATCH(G1103, 'Cond Compo'!C$16:C$19, 0)), ""))</f>
        <v/>
      </c>
      <c r="I1103" s="12" t="str">
        <f>IF($E1103 &lt;&gt; "", IF(E1103 = 0, "", VLOOKUP(E1103,'Cond Perturbation'!A:B,2,FALSE)),"")</f>
        <v/>
      </c>
      <c r="J1103" s="28"/>
      <c r="K1103" s="29" t="str">
        <f>IF($B1103 &lt;&gt; "", IF(C1103="Oui",IF(H1103=1,IF(E1103=0,Résultat!G$8,IF(J1103="No",Résultat!$G$8,Résultat!$G$7)),IF(H1103=2,IF(E1103=0,Résultat!G$9,IF(J1103="No",Résultat!$G$9,Résultat!$G$7)),Résultat!$G$7)),IF(C1103 = "Totale", IF(H1103=1,IF(E1103=0,Résultat!G$8,IF(J1103="No",Résultat!$G$9,Résultat!$G$7)),IF(H1103=2,IF(E1103=0,Résultat!G$9,IF(J1103="No",Résultat!$G$9,Résultat!$G$7)),Résultat!$G$7)),Résultat!$G$7)), "")</f>
        <v/>
      </c>
    </row>
    <row r="1104" spans="1:11" ht="20.100000000000001" customHeight="1">
      <c r="A1104" s="26"/>
      <c r="B1104" s="27"/>
      <c r="C1104" s="11" t="str">
        <f>IF($B1104 &lt;&gt; "",VLOOKUP(MID(B1104,3,5),'Recyclabilité Prod Matx'!C:F,2,FALSE), "")</f>
        <v/>
      </c>
      <c r="D1104" s="11" t="str">
        <f>IF($B1104 &lt;&gt; "",VLOOKUP(MID(B1104,3,5),'Recyclabilité Prod Matx'!C:F,3,FALSE),"")</f>
        <v/>
      </c>
      <c r="E1104" s="11" t="str">
        <f>IF($B1104 &lt;&gt; "",VLOOKUP(MID(B1104,3,5),'Recyclabilité Prod Matx'!C:F,4,FALSE), "")</f>
        <v/>
      </c>
      <c r="F1104" s="12" t="str">
        <f>IF($B1104 &lt;&gt; "", IF(C1104="Totale","",IF(D1104 = 0, "", VLOOKUP(D1104,'Cond Compo'!A:B,2,FALSE))),"")</f>
        <v/>
      </c>
      <c r="G1104" s="28"/>
      <c r="H1104" s="11" t="str">
        <f xml:space="preserve"> IF(C1104="Totale",2,IF($G1104 &lt;&gt; "", IF(D1104 = "E",MATCH(G1104, 'Cond Compo'!D$16:D$18, 0), MATCH(G1104, 'Cond Compo'!C$16:C$19, 0)), ""))</f>
        <v/>
      </c>
      <c r="I1104" s="12" t="str">
        <f>IF($E1104 &lt;&gt; "", IF(E1104 = 0, "", VLOOKUP(E1104,'Cond Perturbation'!A:B,2,FALSE)),"")</f>
        <v/>
      </c>
      <c r="J1104" s="28"/>
      <c r="K1104" s="29" t="str">
        <f>IF($B1104 &lt;&gt; "", IF(C1104="Oui",IF(H1104=1,IF(E1104=0,Résultat!G$8,IF(J1104="No",Résultat!$G$8,Résultat!$G$7)),IF(H1104=2,IF(E1104=0,Résultat!G$9,IF(J1104="No",Résultat!$G$9,Résultat!$G$7)),Résultat!$G$7)),IF(C1104 = "Totale", IF(H1104=1,IF(E1104=0,Résultat!G$8,IF(J1104="No",Résultat!$G$9,Résultat!$G$7)),IF(H1104=2,IF(E1104=0,Résultat!G$9,IF(J1104="No",Résultat!$G$9,Résultat!$G$7)),Résultat!$G$7)),Résultat!$G$7)), "")</f>
        <v/>
      </c>
    </row>
    <row r="1105" spans="1:11" ht="20.100000000000001" customHeight="1">
      <c r="A1105" s="26"/>
      <c r="B1105" s="27"/>
      <c r="C1105" s="11" t="str">
        <f>IF($B1105 &lt;&gt; "",VLOOKUP(MID(B1105,3,5),'Recyclabilité Prod Matx'!C:F,2,FALSE), "")</f>
        <v/>
      </c>
      <c r="D1105" s="11" t="str">
        <f>IF($B1105 &lt;&gt; "",VLOOKUP(MID(B1105,3,5),'Recyclabilité Prod Matx'!C:F,3,FALSE),"")</f>
        <v/>
      </c>
      <c r="E1105" s="11" t="str">
        <f>IF($B1105 &lt;&gt; "",VLOOKUP(MID(B1105,3,5),'Recyclabilité Prod Matx'!C:F,4,FALSE), "")</f>
        <v/>
      </c>
      <c r="F1105" s="12" t="str">
        <f>IF($B1105 &lt;&gt; "", IF(C1105="Totale","",IF(D1105 = 0, "", VLOOKUP(D1105,'Cond Compo'!A:B,2,FALSE))),"")</f>
        <v/>
      </c>
      <c r="G1105" s="28"/>
      <c r="H1105" s="11" t="str">
        <f xml:space="preserve"> IF(C1105="Totale",2,IF($G1105 &lt;&gt; "", IF(D1105 = "E",MATCH(G1105, 'Cond Compo'!D$16:D$18, 0), MATCH(G1105, 'Cond Compo'!C$16:C$19, 0)), ""))</f>
        <v/>
      </c>
      <c r="I1105" s="12" t="str">
        <f>IF($E1105 &lt;&gt; "", IF(E1105 = 0, "", VLOOKUP(E1105,'Cond Perturbation'!A:B,2,FALSE)),"")</f>
        <v/>
      </c>
      <c r="J1105" s="28"/>
      <c r="K1105" s="29" t="str">
        <f>IF($B1105 &lt;&gt; "", IF(C1105="Oui",IF(H1105=1,IF(E1105=0,Résultat!G$8,IF(J1105="No",Résultat!$G$8,Résultat!$G$7)),IF(H1105=2,IF(E1105=0,Résultat!G$9,IF(J1105="No",Résultat!$G$9,Résultat!$G$7)),Résultat!$G$7)),IF(C1105 = "Totale", IF(H1105=1,IF(E1105=0,Résultat!G$8,IF(J1105="No",Résultat!$G$9,Résultat!$G$7)),IF(H1105=2,IF(E1105=0,Résultat!G$9,IF(J1105="No",Résultat!$G$9,Résultat!$G$7)),Résultat!$G$7)),Résultat!$G$7)), "")</f>
        <v/>
      </c>
    </row>
    <row r="1106" spans="1:11" ht="20.100000000000001" customHeight="1">
      <c r="A1106" s="26"/>
      <c r="B1106" s="27"/>
      <c r="C1106" s="11" t="str">
        <f>IF($B1106 &lt;&gt; "",VLOOKUP(MID(B1106,3,5),'Recyclabilité Prod Matx'!C:F,2,FALSE), "")</f>
        <v/>
      </c>
      <c r="D1106" s="11" t="str">
        <f>IF($B1106 &lt;&gt; "",VLOOKUP(MID(B1106,3,5),'Recyclabilité Prod Matx'!C:F,3,FALSE),"")</f>
        <v/>
      </c>
      <c r="E1106" s="11" t="str">
        <f>IF($B1106 &lt;&gt; "",VLOOKUP(MID(B1106,3,5),'Recyclabilité Prod Matx'!C:F,4,FALSE), "")</f>
        <v/>
      </c>
      <c r="F1106" s="12" t="str">
        <f>IF($B1106 &lt;&gt; "", IF(C1106="Totale","",IF(D1106 = 0, "", VLOOKUP(D1106,'Cond Compo'!A:B,2,FALSE))),"")</f>
        <v/>
      </c>
      <c r="G1106" s="28"/>
      <c r="H1106" s="11" t="str">
        <f xml:space="preserve"> IF(C1106="Totale",2,IF($G1106 &lt;&gt; "", IF(D1106 = "E",MATCH(G1106, 'Cond Compo'!D$16:D$18, 0), MATCH(G1106, 'Cond Compo'!C$16:C$19, 0)), ""))</f>
        <v/>
      </c>
      <c r="I1106" s="12" t="str">
        <f>IF($E1106 &lt;&gt; "", IF(E1106 = 0, "", VLOOKUP(E1106,'Cond Perturbation'!A:B,2,FALSE)),"")</f>
        <v/>
      </c>
      <c r="J1106" s="28"/>
      <c r="K1106" s="29" t="str">
        <f>IF($B1106 &lt;&gt; "", IF(C1106="Oui",IF(H1106=1,IF(E1106=0,Résultat!G$8,IF(J1106="No",Résultat!$G$8,Résultat!$G$7)),IF(H1106=2,IF(E1106=0,Résultat!G$9,IF(J1106="No",Résultat!$G$9,Résultat!$G$7)),Résultat!$G$7)),IF(C1106 = "Totale", IF(H1106=1,IF(E1106=0,Résultat!G$8,IF(J1106="No",Résultat!$G$9,Résultat!$G$7)),IF(H1106=2,IF(E1106=0,Résultat!G$9,IF(J1106="No",Résultat!$G$9,Résultat!$G$7)),Résultat!$G$7)),Résultat!$G$7)), "")</f>
        <v/>
      </c>
    </row>
    <row r="1107" spans="1:11" ht="20.100000000000001" customHeight="1">
      <c r="A1107" s="26"/>
      <c r="B1107" s="27"/>
      <c r="C1107" s="11" t="str">
        <f>IF($B1107 &lt;&gt; "",VLOOKUP(MID(B1107,3,5),'Recyclabilité Prod Matx'!C:F,2,FALSE), "")</f>
        <v/>
      </c>
      <c r="D1107" s="11" t="str">
        <f>IF($B1107 &lt;&gt; "",VLOOKUP(MID(B1107,3,5),'Recyclabilité Prod Matx'!C:F,3,FALSE),"")</f>
        <v/>
      </c>
      <c r="E1107" s="11" t="str">
        <f>IF($B1107 &lt;&gt; "",VLOOKUP(MID(B1107,3,5),'Recyclabilité Prod Matx'!C:F,4,FALSE), "")</f>
        <v/>
      </c>
      <c r="F1107" s="12" t="str">
        <f>IF($B1107 &lt;&gt; "", IF(C1107="Totale","",IF(D1107 = 0, "", VLOOKUP(D1107,'Cond Compo'!A:B,2,FALSE))),"")</f>
        <v/>
      </c>
      <c r="G1107" s="28"/>
      <c r="H1107" s="11" t="str">
        <f xml:space="preserve"> IF(C1107="Totale",2,IF($G1107 &lt;&gt; "", IF(D1107 = "E",MATCH(G1107, 'Cond Compo'!D$16:D$18, 0), MATCH(G1107, 'Cond Compo'!C$16:C$19, 0)), ""))</f>
        <v/>
      </c>
      <c r="I1107" s="12" t="str">
        <f>IF($E1107 &lt;&gt; "", IF(E1107 = 0, "", VLOOKUP(E1107,'Cond Perturbation'!A:B,2,FALSE)),"")</f>
        <v/>
      </c>
      <c r="J1107" s="28"/>
      <c r="K1107" s="29" t="str">
        <f>IF($B1107 &lt;&gt; "", IF(C1107="Oui",IF(H1107=1,IF(E1107=0,Résultat!G$8,IF(J1107="No",Résultat!$G$8,Résultat!$G$7)),IF(H1107=2,IF(E1107=0,Résultat!G$9,IF(J1107="No",Résultat!$G$9,Résultat!$G$7)),Résultat!$G$7)),IF(C1107 = "Totale", IF(H1107=1,IF(E1107=0,Résultat!G$8,IF(J1107="No",Résultat!$G$9,Résultat!$G$7)),IF(H1107=2,IF(E1107=0,Résultat!G$9,IF(J1107="No",Résultat!$G$9,Résultat!$G$7)),Résultat!$G$7)),Résultat!$G$7)), "")</f>
        <v/>
      </c>
    </row>
    <row r="1108" spans="1:11" ht="20.100000000000001" customHeight="1">
      <c r="A1108" s="26"/>
      <c r="B1108" s="27"/>
      <c r="C1108" s="11" t="str">
        <f>IF($B1108 &lt;&gt; "",VLOOKUP(MID(B1108,3,5),'Recyclabilité Prod Matx'!C:F,2,FALSE), "")</f>
        <v/>
      </c>
      <c r="D1108" s="11" t="str">
        <f>IF($B1108 &lt;&gt; "",VLOOKUP(MID(B1108,3,5),'Recyclabilité Prod Matx'!C:F,3,FALSE),"")</f>
        <v/>
      </c>
      <c r="E1108" s="11" t="str">
        <f>IF($B1108 &lt;&gt; "",VLOOKUP(MID(B1108,3,5),'Recyclabilité Prod Matx'!C:F,4,FALSE), "")</f>
        <v/>
      </c>
      <c r="F1108" s="12" t="str">
        <f>IF($B1108 &lt;&gt; "", IF(C1108="Totale","",IF(D1108 = 0, "", VLOOKUP(D1108,'Cond Compo'!A:B,2,FALSE))),"")</f>
        <v/>
      </c>
      <c r="G1108" s="28"/>
      <c r="H1108" s="11" t="str">
        <f xml:space="preserve"> IF(C1108="Totale",2,IF($G1108 &lt;&gt; "", IF(D1108 = "E",MATCH(G1108, 'Cond Compo'!D$16:D$18, 0), MATCH(G1108, 'Cond Compo'!C$16:C$19, 0)), ""))</f>
        <v/>
      </c>
      <c r="I1108" s="12" t="str">
        <f>IF($E1108 &lt;&gt; "", IF(E1108 = 0, "", VLOOKUP(E1108,'Cond Perturbation'!A:B,2,FALSE)),"")</f>
        <v/>
      </c>
      <c r="J1108" s="28"/>
      <c r="K1108" s="29" t="str">
        <f>IF($B1108 &lt;&gt; "", IF(C1108="Oui",IF(H1108=1,IF(E1108=0,Résultat!G$8,IF(J1108="No",Résultat!$G$8,Résultat!$G$7)),IF(H1108=2,IF(E1108=0,Résultat!G$9,IF(J1108="No",Résultat!$G$9,Résultat!$G$7)),Résultat!$G$7)),IF(C1108 = "Totale", IF(H1108=1,IF(E1108=0,Résultat!G$8,IF(J1108="No",Résultat!$G$9,Résultat!$G$7)),IF(H1108=2,IF(E1108=0,Résultat!G$9,IF(J1108="No",Résultat!$G$9,Résultat!$G$7)),Résultat!$G$7)),Résultat!$G$7)), "")</f>
        <v/>
      </c>
    </row>
    <row r="1109" spans="1:11" ht="20.100000000000001" customHeight="1">
      <c r="A1109" s="26"/>
      <c r="B1109" s="27"/>
      <c r="C1109" s="11" t="str">
        <f>IF($B1109 &lt;&gt; "",VLOOKUP(MID(B1109,3,5),'Recyclabilité Prod Matx'!C:F,2,FALSE), "")</f>
        <v/>
      </c>
      <c r="D1109" s="11" t="str">
        <f>IF($B1109 &lt;&gt; "",VLOOKUP(MID(B1109,3,5),'Recyclabilité Prod Matx'!C:F,3,FALSE),"")</f>
        <v/>
      </c>
      <c r="E1109" s="11" t="str">
        <f>IF($B1109 &lt;&gt; "",VLOOKUP(MID(B1109,3,5),'Recyclabilité Prod Matx'!C:F,4,FALSE), "")</f>
        <v/>
      </c>
      <c r="F1109" s="12" t="str">
        <f>IF($B1109 &lt;&gt; "", IF(C1109="Totale","",IF(D1109 = 0, "", VLOOKUP(D1109,'Cond Compo'!A:B,2,FALSE))),"")</f>
        <v/>
      </c>
      <c r="G1109" s="28"/>
      <c r="H1109" s="11" t="str">
        <f xml:space="preserve"> IF(C1109="Totale",2,IF($G1109 &lt;&gt; "", IF(D1109 = "E",MATCH(G1109, 'Cond Compo'!D$16:D$18, 0), MATCH(G1109, 'Cond Compo'!C$16:C$19, 0)), ""))</f>
        <v/>
      </c>
      <c r="I1109" s="12" t="str">
        <f>IF($E1109 &lt;&gt; "", IF(E1109 = 0, "", VLOOKUP(E1109,'Cond Perturbation'!A:B,2,FALSE)),"")</f>
        <v/>
      </c>
      <c r="J1109" s="28"/>
      <c r="K1109" s="29" t="str">
        <f>IF($B1109 &lt;&gt; "", IF(C1109="Oui",IF(H1109=1,IF(E1109=0,Résultat!G$8,IF(J1109="No",Résultat!$G$8,Résultat!$G$7)),IF(H1109=2,IF(E1109=0,Résultat!G$9,IF(J1109="No",Résultat!$G$9,Résultat!$G$7)),Résultat!$G$7)),IF(C1109 = "Totale", IF(H1109=1,IF(E1109=0,Résultat!G$8,IF(J1109="No",Résultat!$G$9,Résultat!$G$7)),IF(H1109=2,IF(E1109=0,Résultat!G$9,IF(J1109="No",Résultat!$G$9,Résultat!$G$7)),Résultat!$G$7)),Résultat!$G$7)), "")</f>
        <v/>
      </c>
    </row>
    <row r="1110" spans="1:11" ht="20.100000000000001" customHeight="1">
      <c r="A1110" s="26"/>
      <c r="B1110" s="27"/>
      <c r="C1110" s="11" t="str">
        <f>IF($B1110 &lt;&gt; "",VLOOKUP(MID(B1110,3,5),'Recyclabilité Prod Matx'!C:F,2,FALSE), "")</f>
        <v/>
      </c>
      <c r="D1110" s="11" t="str">
        <f>IF($B1110 &lt;&gt; "",VLOOKUP(MID(B1110,3,5),'Recyclabilité Prod Matx'!C:F,3,FALSE),"")</f>
        <v/>
      </c>
      <c r="E1110" s="11" t="str">
        <f>IF($B1110 &lt;&gt; "",VLOOKUP(MID(B1110,3,5),'Recyclabilité Prod Matx'!C:F,4,FALSE), "")</f>
        <v/>
      </c>
      <c r="F1110" s="12" t="str">
        <f>IF($B1110 &lt;&gt; "", IF(C1110="Totale","",IF(D1110 = 0, "", VLOOKUP(D1110,'Cond Compo'!A:B,2,FALSE))),"")</f>
        <v/>
      </c>
      <c r="G1110" s="28"/>
      <c r="H1110" s="11" t="str">
        <f xml:space="preserve"> IF(C1110="Totale",2,IF($G1110 &lt;&gt; "", IF(D1110 = "E",MATCH(G1110, 'Cond Compo'!D$16:D$18, 0), MATCH(G1110, 'Cond Compo'!C$16:C$19, 0)), ""))</f>
        <v/>
      </c>
      <c r="I1110" s="12" t="str">
        <f>IF($E1110 &lt;&gt; "", IF(E1110 = 0, "", VLOOKUP(E1110,'Cond Perturbation'!A:B,2,FALSE)),"")</f>
        <v/>
      </c>
      <c r="J1110" s="28"/>
      <c r="K1110" s="29" t="str">
        <f>IF($B1110 &lt;&gt; "", IF(C1110="Oui",IF(H1110=1,IF(E1110=0,Résultat!G$8,IF(J1110="No",Résultat!$G$8,Résultat!$G$7)),IF(H1110=2,IF(E1110=0,Résultat!G$9,IF(J1110="No",Résultat!$G$9,Résultat!$G$7)),Résultat!$G$7)),IF(C1110 = "Totale", IF(H1110=1,IF(E1110=0,Résultat!G$8,IF(J1110="No",Résultat!$G$9,Résultat!$G$7)),IF(H1110=2,IF(E1110=0,Résultat!G$9,IF(J1110="No",Résultat!$G$9,Résultat!$G$7)),Résultat!$G$7)),Résultat!$G$7)), "")</f>
        <v/>
      </c>
    </row>
    <row r="1111" spans="1:11" ht="20.100000000000001" customHeight="1">
      <c r="A1111" s="26"/>
      <c r="B1111" s="27"/>
      <c r="C1111" s="11" t="str">
        <f>IF($B1111 &lt;&gt; "",VLOOKUP(MID(B1111,3,5),'Recyclabilité Prod Matx'!C:F,2,FALSE), "")</f>
        <v/>
      </c>
      <c r="D1111" s="11" t="str">
        <f>IF($B1111 &lt;&gt; "",VLOOKUP(MID(B1111,3,5),'Recyclabilité Prod Matx'!C:F,3,FALSE),"")</f>
        <v/>
      </c>
      <c r="E1111" s="11" t="str">
        <f>IF($B1111 &lt;&gt; "",VLOOKUP(MID(B1111,3,5),'Recyclabilité Prod Matx'!C:F,4,FALSE), "")</f>
        <v/>
      </c>
      <c r="F1111" s="12" t="str">
        <f>IF($B1111 &lt;&gt; "", IF(C1111="Totale","",IF(D1111 = 0, "", VLOOKUP(D1111,'Cond Compo'!A:B,2,FALSE))),"")</f>
        <v/>
      </c>
      <c r="G1111" s="28"/>
      <c r="H1111" s="11" t="str">
        <f xml:space="preserve"> IF(C1111="Totale",2,IF($G1111 &lt;&gt; "", IF(D1111 = "E",MATCH(G1111, 'Cond Compo'!D$16:D$18, 0), MATCH(G1111, 'Cond Compo'!C$16:C$19, 0)), ""))</f>
        <v/>
      </c>
      <c r="I1111" s="12" t="str">
        <f>IF($E1111 &lt;&gt; "", IF(E1111 = 0, "", VLOOKUP(E1111,'Cond Perturbation'!A:B,2,FALSE)),"")</f>
        <v/>
      </c>
      <c r="J1111" s="28"/>
      <c r="K1111" s="29" t="str">
        <f>IF($B1111 &lt;&gt; "", IF(C1111="Oui",IF(H1111=1,IF(E1111=0,Résultat!G$8,IF(J1111="No",Résultat!$G$8,Résultat!$G$7)),IF(H1111=2,IF(E1111=0,Résultat!G$9,IF(J1111="No",Résultat!$G$9,Résultat!$G$7)),Résultat!$G$7)),IF(C1111 = "Totale", IF(H1111=1,IF(E1111=0,Résultat!G$8,IF(J1111="No",Résultat!$G$9,Résultat!$G$7)),IF(H1111=2,IF(E1111=0,Résultat!G$9,IF(J1111="No",Résultat!$G$9,Résultat!$G$7)),Résultat!$G$7)),Résultat!$G$7)), "")</f>
        <v/>
      </c>
    </row>
    <row r="1112" spans="1:11" ht="20.100000000000001" customHeight="1">
      <c r="A1112" s="26"/>
      <c r="B1112" s="27"/>
      <c r="C1112" s="11" t="str">
        <f>IF($B1112 &lt;&gt; "",VLOOKUP(MID(B1112,3,5),'Recyclabilité Prod Matx'!C:F,2,FALSE), "")</f>
        <v/>
      </c>
      <c r="D1112" s="11" t="str">
        <f>IF($B1112 &lt;&gt; "",VLOOKUP(MID(B1112,3,5),'Recyclabilité Prod Matx'!C:F,3,FALSE),"")</f>
        <v/>
      </c>
      <c r="E1112" s="11" t="str">
        <f>IF($B1112 &lt;&gt; "",VLOOKUP(MID(B1112,3,5),'Recyclabilité Prod Matx'!C:F,4,FALSE), "")</f>
        <v/>
      </c>
      <c r="F1112" s="12" t="str">
        <f>IF($B1112 &lt;&gt; "", IF(C1112="Totale","",IF(D1112 = 0, "", VLOOKUP(D1112,'Cond Compo'!A:B,2,FALSE))),"")</f>
        <v/>
      </c>
      <c r="G1112" s="28"/>
      <c r="H1112" s="11" t="str">
        <f xml:space="preserve"> IF(C1112="Totale",2,IF($G1112 &lt;&gt; "", IF(D1112 = "E",MATCH(G1112, 'Cond Compo'!D$16:D$18, 0), MATCH(G1112, 'Cond Compo'!C$16:C$19, 0)), ""))</f>
        <v/>
      </c>
      <c r="I1112" s="12" t="str">
        <f>IF($E1112 &lt;&gt; "", IF(E1112 = 0, "", VLOOKUP(E1112,'Cond Perturbation'!A:B,2,FALSE)),"")</f>
        <v/>
      </c>
      <c r="J1112" s="28"/>
      <c r="K1112" s="29" t="str">
        <f>IF($B1112 &lt;&gt; "", IF(C1112="Oui",IF(H1112=1,IF(E1112=0,Résultat!G$8,IF(J1112="No",Résultat!$G$8,Résultat!$G$7)),IF(H1112=2,IF(E1112=0,Résultat!G$9,IF(J1112="No",Résultat!$G$9,Résultat!$G$7)),Résultat!$G$7)),IF(C1112 = "Totale", IF(H1112=1,IF(E1112=0,Résultat!G$8,IF(J1112="No",Résultat!$G$9,Résultat!$G$7)),IF(H1112=2,IF(E1112=0,Résultat!G$9,IF(J1112="No",Résultat!$G$9,Résultat!$G$7)),Résultat!$G$7)),Résultat!$G$7)), "")</f>
        <v/>
      </c>
    </row>
    <row r="1113" spans="1:11" ht="20.100000000000001" customHeight="1">
      <c r="A1113" s="26"/>
      <c r="B1113" s="27"/>
      <c r="C1113" s="11" t="str">
        <f>IF($B1113 &lt;&gt; "",VLOOKUP(MID(B1113,3,5),'Recyclabilité Prod Matx'!C:F,2,FALSE), "")</f>
        <v/>
      </c>
      <c r="D1113" s="11" t="str">
        <f>IF($B1113 &lt;&gt; "",VLOOKUP(MID(B1113,3,5),'Recyclabilité Prod Matx'!C:F,3,FALSE),"")</f>
        <v/>
      </c>
      <c r="E1113" s="11" t="str">
        <f>IF($B1113 &lt;&gt; "",VLOOKUP(MID(B1113,3,5),'Recyclabilité Prod Matx'!C:F,4,FALSE), "")</f>
        <v/>
      </c>
      <c r="F1113" s="12" t="str">
        <f>IF($B1113 &lt;&gt; "", IF(C1113="Totale","",IF(D1113 = 0, "", VLOOKUP(D1113,'Cond Compo'!A:B,2,FALSE))),"")</f>
        <v/>
      </c>
      <c r="G1113" s="28"/>
      <c r="H1113" s="11" t="str">
        <f xml:space="preserve"> IF(C1113="Totale",2,IF($G1113 &lt;&gt; "", IF(D1113 = "E",MATCH(G1113, 'Cond Compo'!D$16:D$18, 0), MATCH(G1113, 'Cond Compo'!C$16:C$19, 0)), ""))</f>
        <v/>
      </c>
      <c r="I1113" s="12" t="str">
        <f>IF($E1113 &lt;&gt; "", IF(E1113 = 0, "", VLOOKUP(E1113,'Cond Perturbation'!A:B,2,FALSE)),"")</f>
        <v/>
      </c>
      <c r="J1113" s="28"/>
      <c r="K1113" s="29" t="str">
        <f>IF($B1113 &lt;&gt; "", IF(C1113="Oui",IF(H1113=1,IF(E1113=0,Résultat!G$8,IF(J1113="No",Résultat!$G$8,Résultat!$G$7)),IF(H1113=2,IF(E1113=0,Résultat!G$9,IF(J1113="No",Résultat!$G$9,Résultat!$G$7)),Résultat!$G$7)),IF(C1113 = "Totale", IF(H1113=1,IF(E1113=0,Résultat!G$8,IF(J1113="No",Résultat!$G$9,Résultat!$G$7)),IF(H1113=2,IF(E1113=0,Résultat!G$9,IF(J1113="No",Résultat!$G$9,Résultat!$G$7)),Résultat!$G$7)),Résultat!$G$7)), "")</f>
        <v/>
      </c>
    </row>
    <row r="1114" spans="1:11" ht="20.100000000000001" customHeight="1">
      <c r="A1114" s="26"/>
      <c r="B1114" s="27"/>
      <c r="C1114" s="11" t="str">
        <f>IF($B1114 &lt;&gt; "",VLOOKUP(MID(B1114,3,5),'Recyclabilité Prod Matx'!C:F,2,FALSE), "")</f>
        <v/>
      </c>
      <c r="D1114" s="11" t="str">
        <f>IF($B1114 &lt;&gt; "",VLOOKUP(MID(B1114,3,5),'Recyclabilité Prod Matx'!C:F,3,FALSE),"")</f>
        <v/>
      </c>
      <c r="E1114" s="11" t="str">
        <f>IF($B1114 &lt;&gt; "",VLOOKUP(MID(B1114,3,5),'Recyclabilité Prod Matx'!C:F,4,FALSE), "")</f>
        <v/>
      </c>
      <c r="F1114" s="12" t="str">
        <f>IF($B1114 &lt;&gt; "", IF(C1114="Totale","",IF(D1114 = 0, "", VLOOKUP(D1114,'Cond Compo'!A:B,2,FALSE))),"")</f>
        <v/>
      </c>
      <c r="G1114" s="28"/>
      <c r="H1114" s="11" t="str">
        <f xml:space="preserve"> IF(C1114="Totale",2,IF($G1114 &lt;&gt; "", IF(D1114 = "E",MATCH(G1114, 'Cond Compo'!D$16:D$18, 0), MATCH(G1114, 'Cond Compo'!C$16:C$19, 0)), ""))</f>
        <v/>
      </c>
      <c r="I1114" s="12" t="str">
        <f>IF($E1114 &lt;&gt; "", IF(E1114 = 0, "", VLOOKUP(E1114,'Cond Perturbation'!A:B,2,FALSE)),"")</f>
        <v/>
      </c>
      <c r="J1114" s="28"/>
      <c r="K1114" s="29" t="str">
        <f>IF($B1114 &lt;&gt; "", IF(C1114="Oui",IF(H1114=1,IF(E1114=0,Résultat!G$8,IF(J1114="No",Résultat!$G$8,Résultat!$G$7)),IF(H1114=2,IF(E1114=0,Résultat!G$9,IF(J1114="No",Résultat!$G$9,Résultat!$G$7)),Résultat!$G$7)),IF(C1114 = "Totale", IF(H1114=1,IF(E1114=0,Résultat!G$8,IF(J1114="No",Résultat!$G$9,Résultat!$G$7)),IF(H1114=2,IF(E1114=0,Résultat!G$9,IF(J1114="No",Résultat!$G$9,Résultat!$G$7)),Résultat!$G$7)),Résultat!$G$7)), "")</f>
        <v/>
      </c>
    </row>
    <row r="1115" spans="1:11" ht="20.100000000000001" customHeight="1">
      <c r="A1115" s="26"/>
      <c r="B1115" s="27"/>
      <c r="C1115" s="11" t="str">
        <f>IF($B1115 &lt;&gt; "",VLOOKUP(MID(B1115,3,5),'Recyclabilité Prod Matx'!C:F,2,FALSE), "")</f>
        <v/>
      </c>
      <c r="D1115" s="11" t="str">
        <f>IF($B1115 &lt;&gt; "",VLOOKUP(MID(B1115,3,5),'Recyclabilité Prod Matx'!C:F,3,FALSE),"")</f>
        <v/>
      </c>
      <c r="E1115" s="11" t="str">
        <f>IF($B1115 &lt;&gt; "",VLOOKUP(MID(B1115,3,5),'Recyclabilité Prod Matx'!C:F,4,FALSE), "")</f>
        <v/>
      </c>
      <c r="F1115" s="12" t="str">
        <f>IF($B1115 &lt;&gt; "", IF(C1115="Totale","",IF(D1115 = 0, "", VLOOKUP(D1115,'Cond Compo'!A:B,2,FALSE))),"")</f>
        <v/>
      </c>
      <c r="G1115" s="28"/>
      <c r="H1115" s="11" t="str">
        <f xml:space="preserve"> IF(C1115="Totale",2,IF($G1115 &lt;&gt; "", IF(D1115 = "E",MATCH(G1115, 'Cond Compo'!D$16:D$18, 0), MATCH(G1115, 'Cond Compo'!C$16:C$19, 0)), ""))</f>
        <v/>
      </c>
      <c r="I1115" s="12" t="str">
        <f>IF($E1115 &lt;&gt; "", IF(E1115 = 0, "", VLOOKUP(E1115,'Cond Perturbation'!A:B,2,FALSE)),"")</f>
        <v/>
      </c>
      <c r="J1115" s="28"/>
      <c r="K1115" s="29" t="str">
        <f>IF($B1115 &lt;&gt; "", IF(C1115="Oui",IF(H1115=1,IF(E1115=0,Résultat!G$8,IF(J1115="No",Résultat!$G$8,Résultat!$G$7)),IF(H1115=2,IF(E1115=0,Résultat!G$9,IF(J1115="No",Résultat!$G$9,Résultat!$G$7)),Résultat!$G$7)),IF(C1115 = "Totale", IF(H1115=1,IF(E1115=0,Résultat!G$8,IF(J1115="No",Résultat!$G$9,Résultat!$G$7)),IF(H1115=2,IF(E1115=0,Résultat!G$9,IF(J1115="No",Résultat!$G$9,Résultat!$G$7)),Résultat!$G$7)),Résultat!$G$7)), "")</f>
        <v/>
      </c>
    </row>
    <row r="1116" spans="1:11" ht="20.100000000000001" customHeight="1">
      <c r="A1116" s="26"/>
      <c r="B1116" s="27"/>
      <c r="C1116" s="11" t="str">
        <f>IF($B1116 &lt;&gt; "",VLOOKUP(MID(B1116,3,5),'Recyclabilité Prod Matx'!C:F,2,FALSE), "")</f>
        <v/>
      </c>
      <c r="D1116" s="11" t="str">
        <f>IF($B1116 &lt;&gt; "",VLOOKUP(MID(B1116,3,5),'Recyclabilité Prod Matx'!C:F,3,FALSE),"")</f>
        <v/>
      </c>
      <c r="E1116" s="11" t="str">
        <f>IF($B1116 &lt;&gt; "",VLOOKUP(MID(B1116,3,5),'Recyclabilité Prod Matx'!C:F,4,FALSE), "")</f>
        <v/>
      </c>
      <c r="F1116" s="12" t="str">
        <f>IF($B1116 &lt;&gt; "", IF(C1116="Totale","",IF(D1116 = 0, "", VLOOKUP(D1116,'Cond Compo'!A:B,2,FALSE))),"")</f>
        <v/>
      </c>
      <c r="G1116" s="28"/>
      <c r="H1116" s="11" t="str">
        <f xml:space="preserve"> IF(C1116="Totale",2,IF($G1116 &lt;&gt; "", IF(D1116 = "E",MATCH(G1116, 'Cond Compo'!D$16:D$18, 0), MATCH(G1116, 'Cond Compo'!C$16:C$19, 0)), ""))</f>
        <v/>
      </c>
      <c r="I1116" s="12" t="str">
        <f>IF($E1116 &lt;&gt; "", IF(E1116 = 0, "", VLOOKUP(E1116,'Cond Perturbation'!A:B,2,FALSE)),"")</f>
        <v/>
      </c>
      <c r="J1116" s="28"/>
      <c r="K1116" s="29" t="str">
        <f>IF($B1116 &lt;&gt; "", IF(C1116="Oui",IF(H1116=1,IF(E1116=0,Résultat!G$8,IF(J1116="No",Résultat!$G$8,Résultat!$G$7)),IF(H1116=2,IF(E1116=0,Résultat!G$9,IF(J1116="No",Résultat!$G$9,Résultat!$G$7)),Résultat!$G$7)),IF(C1116 = "Totale", IF(H1116=1,IF(E1116=0,Résultat!G$8,IF(J1116="No",Résultat!$G$9,Résultat!$G$7)),IF(H1116=2,IF(E1116=0,Résultat!G$9,IF(J1116="No",Résultat!$G$9,Résultat!$G$7)),Résultat!$G$7)),Résultat!$G$7)), "")</f>
        <v/>
      </c>
    </row>
    <row r="1117" spans="1:11" ht="20.100000000000001" customHeight="1">
      <c r="A1117" s="26"/>
      <c r="B1117" s="27"/>
      <c r="C1117" s="11" t="str">
        <f>IF($B1117 &lt;&gt; "",VLOOKUP(MID(B1117,3,5),'Recyclabilité Prod Matx'!C:F,2,FALSE), "")</f>
        <v/>
      </c>
      <c r="D1117" s="11" t="str">
        <f>IF($B1117 &lt;&gt; "",VLOOKUP(MID(B1117,3,5),'Recyclabilité Prod Matx'!C:F,3,FALSE),"")</f>
        <v/>
      </c>
      <c r="E1117" s="11" t="str">
        <f>IF($B1117 &lt;&gt; "",VLOOKUP(MID(B1117,3,5),'Recyclabilité Prod Matx'!C:F,4,FALSE), "")</f>
        <v/>
      </c>
      <c r="F1117" s="12" t="str">
        <f>IF($B1117 &lt;&gt; "", IF(C1117="Totale","",IF(D1117 = 0, "", VLOOKUP(D1117,'Cond Compo'!A:B,2,FALSE))),"")</f>
        <v/>
      </c>
      <c r="G1117" s="28"/>
      <c r="H1117" s="11" t="str">
        <f xml:space="preserve"> IF(C1117="Totale",2,IF($G1117 &lt;&gt; "", IF(D1117 = "E",MATCH(G1117, 'Cond Compo'!D$16:D$18, 0), MATCH(G1117, 'Cond Compo'!C$16:C$19, 0)), ""))</f>
        <v/>
      </c>
      <c r="I1117" s="12" t="str">
        <f>IF($E1117 &lt;&gt; "", IF(E1117 = 0, "", VLOOKUP(E1117,'Cond Perturbation'!A:B,2,FALSE)),"")</f>
        <v/>
      </c>
      <c r="J1117" s="28"/>
      <c r="K1117" s="29" t="str">
        <f>IF($B1117 &lt;&gt; "", IF(C1117="Oui",IF(H1117=1,IF(E1117=0,Résultat!G$8,IF(J1117="No",Résultat!$G$8,Résultat!$G$7)),IF(H1117=2,IF(E1117=0,Résultat!G$9,IF(J1117="No",Résultat!$G$9,Résultat!$G$7)),Résultat!$G$7)),IF(C1117 = "Totale", IF(H1117=1,IF(E1117=0,Résultat!G$8,IF(J1117="No",Résultat!$G$9,Résultat!$G$7)),IF(H1117=2,IF(E1117=0,Résultat!G$9,IF(J1117="No",Résultat!$G$9,Résultat!$G$7)),Résultat!$G$7)),Résultat!$G$7)), "")</f>
        <v/>
      </c>
    </row>
    <row r="1118" spans="1:11" ht="20.100000000000001" customHeight="1">
      <c r="A1118" s="26"/>
      <c r="B1118" s="27"/>
      <c r="C1118" s="11" t="str">
        <f>IF($B1118 &lt;&gt; "",VLOOKUP(MID(B1118,3,5),'Recyclabilité Prod Matx'!C:F,2,FALSE), "")</f>
        <v/>
      </c>
      <c r="D1118" s="11" t="str">
        <f>IF($B1118 &lt;&gt; "",VLOOKUP(MID(B1118,3,5),'Recyclabilité Prod Matx'!C:F,3,FALSE),"")</f>
        <v/>
      </c>
      <c r="E1118" s="11" t="str">
        <f>IF($B1118 &lt;&gt; "",VLOOKUP(MID(B1118,3,5),'Recyclabilité Prod Matx'!C:F,4,FALSE), "")</f>
        <v/>
      </c>
      <c r="F1118" s="12" t="str">
        <f>IF($B1118 &lt;&gt; "", IF(C1118="Totale","",IF(D1118 = 0, "", VLOOKUP(D1118,'Cond Compo'!A:B,2,FALSE))),"")</f>
        <v/>
      </c>
      <c r="G1118" s="28"/>
      <c r="H1118" s="11" t="str">
        <f xml:space="preserve"> IF(C1118="Totale",2,IF($G1118 &lt;&gt; "", IF(D1118 = "E",MATCH(G1118, 'Cond Compo'!D$16:D$18, 0), MATCH(G1118, 'Cond Compo'!C$16:C$19, 0)), ""))</f>
        <v/>
      </c>
      <c r="I1118" s="12" t="str">
        <f>IF($E1118 &lt;&gt; "", IF(E1118 = 0, "", VLOOKUP(E1118,'Cond Perturbation'!A:B,2,FALSE)),"")</f>
        <v/>
      </c>
      <c r="J1118" s="28"/>
      <c r="K1118" s="29" t="str">
        <f>IF($B1118 &lt;&gt; "", IF(C1118="Oui",IF(H1118=1,IF(E1118=0,Résultat!G$8,IF(J1118="No",Résultat!$G$8,Résultat!$G$7)),IF(H1118=2,IF(E1118=0,Résultat!G$9,IF(J1118="No",Résultat!$G$9,Résultat!$G$7)),Résultat!$G$7)),IF(C1118 = "Totale", IF(H1118=1,IF(E1118=0,Résultat!G$8,IF(J1118="No",Résultat!$G$9,Résultat!$G$7)),IF(H1118=2,IF(E1118=0,Résultat!G$9,IF(J1118="No",Résultat!$G$9,Résultat!$G$7)),Résultat!$G$7)),Résultat!$G$7)), "")</f>
        <v/>
      </c>
    </row>
    <row r="1119" spans="1:11" ht="20.100000000000001" customHeight="1">
      <c r="A1119" s="26"/>
      <c r="B1119" s="27"/>
      <c r="C1119" s="11" t="str">
        <f>IF($B1119 &lt;&gt; "",VLOOKUP(MID(B1119,3,5),'Recyclabilité Prod Matx'!C:F,2,FALSE), "")</f>
        <v/>
      </c>
      <c r="D1119" s="11" t="str">
        <f>IF($B1119 &lt;&gt; "",VLOOKUP(MID(B1119,3,5),'Recyclabilité Prod Matx'!C:F,3,FALSE),"")</f>
        <v/>
      </c>
      <c r="E1119" s="11" t="str">
        <f>IF($B1119 &lt;&gt; "",VLOOKUP(MID(B1119,3,5),'Recyclabilité Prod Matx'!C:F,4,FALSE), "")</f>
        <v/>
      </c>
      <c r="F1119" s="12" t="str">
        <f>IF($B1119 &lt;&gt; "", IF(C1119="Totale","",IF(D1119 = 0, "", VLOOKUP(D1119,'Cond Compo'!A:B,2,FALSE))),"")</f>
        <v/>
      </c>
      <c r="G1119" s="28"/>
      <c r="H1119" s="11" t="str">
        <f xml:space="preserve"> IF(C1119="Totale",2,IF($G1119 &lt;&gt; "", IF(D1119 = "E",MATCH(G1119, 'Cond Compo'!D$16:D$18, 0), MATCH(G1119, 'Cond Compo'!C$16:C$19, 0)), ""))</f>
        <v/>
      </c>
      <c r="I1119" s="12" t="str">
        <f>IF($E1119 &lt;&gt; "", IF(E1119 = 0, "", VLOOKUP(E1119,'Cond Perturbation'!A:B,2,FALSE)),"")</f>
        <v/>
      </c>
      <c r="J1119" s="28"/>
      <c r="K1119" s="29" t="str">
        <f>IF($B1119 &lt;&gt; "", IF(C1119="Oui",IF(H1119=1,IF(E1119=0,Résultat!G$8,IF(J1119="No",Résultat!$G$8,Résultat!$G$7)),IF(H1119=2,IF(E1119=0,Résultat!G$9,IF(J1119="No",Résultat!$G$9,Résultat!$G$7)),Résultat!$G$7)),IF(C1119 = "Totale", IF(H1119=1,IF(E1119=0,Résultat!G$8,IF(J1119="No",Résultat!$G$9,Résultat!$G$7)),IF(H1119=2,IF(E1119=0,Résultat!G$9,IF(J1119="No",Résultat!$G$9,Résultat!$G$7)),Résultat!$G$7)),Résultat!$G$7)), "")</f>
        <v/>
      </c>
    </row>
    <row r="1120" spans="1:11" ht="20.100000000000001" customHeight="1">
      <c r="A1120" s="26"/>
      <c r="B1120" s="27"/>
      <c r="C1120" s="11" t="str">
        <f>IF($B1120 &lt;&gt; "",VLOOKUP(MID(B1120,3,5),'Recyclabilité Prod Matx'!C:F,2,FALSE), "")</f>
        <v/>
      </c>
      <c r="D1120" s="11" t="str">
        <f>IF($B1120 &lt;&gt; "",VLOOKUP(MID(B1120,3,5),'Recyclabilité Prod Matx'!C:F,3,FALSE),"")</f>
        <v/>
      </c>
      <c r="E1120" s="11" t="str">
        <f>IF($B1120 &lt;&gt; "",VLOOKUP(MID(B1120,3,5),'Recyclabilité Prod Matx'!C:F,4,FALSE), "")</f>
        <v/>
      </c>
      <c r="F1120" s="12" t="str">
        <f>IF($B1120 &lt;&gt; "", IF(C1120="Totale","",IF(D1120 = 0, "", VLOOKUP(D1120,'Cond Compo'!A:B,2,FALSE))),"")</f>
        <v/>
      </c>
      <c r="G1120" s="28"/>
      <c r="H1120" s="11" t="str">
        <f xml:space="preserve"> IF(C1120="Totale",2,IF($G1120 &lt;&gt; "", IF(D1120 = "E",MATCH(G1120, 'Cond Compo'!D$16:D$18, 0), MATCH(G1120, 'Cond Compo'!C$16:C$19, 0)), ""))</f>
        <v/>
      </c>
      <c r="I1120" s="12" t="str">
        <f>IF($E1120 &lt;&gt; "", IF(E1120 = 0, "", VLOOKUP(E1120,'Cond Perturbation'!A:B,2,FALSE)),"")</f>
        <v/>
      </c>
      <c r="J1120" s="28"/>
      <c r="K1120" s="29" t="str">
        <f>IF($B1120 &lt;&gt; "", IF(C1120="Oui",IF(H1120=1,IF(E1120=0,Résultat!G$8,IF(J1120="No",Résultat!$G$8,Résultat!$G$7)),IF(H1120=2,IF(E1120=0,Résultat!G$9,IF(J1120="No",Résultat!$G$9,Résultat!$G$7)),Résultat!$G$7)),IF(C1120 = "Totale", IF(H1120=1,IF(E1120=0,Résultat!G$8,IF(J1120="No",Résultat!$G$9,Résultat!$G$7)),IF(H1120=2,IF(E1120=0,Résultat!G$9,IF(J1120="No",Résultat!$G$9,Résultat!$G$7)),Résultat!$G$7)),Résultat!$G$7)), "")</f>
        <v/>
      </c>
    </row>
    <row r="1121" spans="1:11" ht="20.100000000000001" customHeight="1">
      <c r="A1121" s="26"/>
      <c r="B1121" s="27"/>
      <c r="C1121" s="11" t="str">
        <f>IF($B1121 &lt;&gt; "",VLOOKUP(MID(B1121,3,5),'Recyclabilité Prod Matx'!C:F,2,FALSE), "")</f>
        <v/>
      </c>
      <c r="D1121" s="11" t="str">
        <f>IF($B1121 &lt;&gt; "",VLOOKUP(MID(B1121,3,5),'Recyclabilité Prod Matx'!C:F,3,FALSE),"")</f>
        <v/>
      </c>
      <c r="E1121" s="11" t="str">
        <f>IF($B1121 &lt;&gt; "",VLOOKUP(MID(B1121,3,5),'Recyclabilité Prod Matx'!C:F,4,FALSE), "")</f>
        <v/>
      </c>
      <c r="F1121" s="12" t="str">
        <f>IF($B1121 &lt;&gt; "", IF(C1121="Totale","",IF(D1121 = 0, "", VLOOKUP(D1121,'Cond Compo'!A:B,2,FALSE))),"")</f>
        <v/>
      </c>
      <c r="G1121" s="28"/>
      <c r="H1121" s="11" t="str">
        <f xml:space="preserve"> IF(C1121="Totale",2,IF($G1121 &lt;&gt; "", IF(D1121 = "E",MATCH(G1121, 'Cond Compo'!D$16:D$18, 0), MATCH(G1121, 'Cond Compo'!C$16:C$19, 0)), ""))</f>
        <v/>
      </c>
      <c r="I1121" s="12" t="str">
        <f>IF($E1121 &lt;&gt; "", IF(E1121 = 0, "", VLOOKUP(E1121,'Cond Perturbation'!A:B,2,FALSE)),"")</f>
        <v/>
      </c>
      <c r="J1121" s="28"/>
      <c r="K1121" s="29" t="str">
        <f>IF($B1121 &lt;&gt; "", IF(C1121="Oui",IF(H1121=1,IF(E1121=0,Résultat!G$8,IF(J1121="No",Résultat!$G$8,Résultat!$G$7)),IF(H1121=2,IF(E1121=0,Résultat!G$9,IF(J1121="No",Résultat!$G$9,Résultat!$G$7)),Résultat!$G$7)),IF(C1121 = "Totale", IF(H1121=1,IF(E1121=0,Résultat!G$8,IF(J1121="No",Résultat!$G$9,Résultat!$G$7)),IF(H1121=2,IF(E1121=0,Résultat!G$9,IF(J1121="No",Résultat!$G$9,Résultat!$G$7)),Résultat!$G$7)),Résultat!$G$7)), "")</f>
        <v/>
      </c>
    </row>
    <row r="1122" spans="1:11" ht="20.100000000000001" customHeight="1">
      <c r="A1122" s="26"/>
      <c r="B1122" s="27"/>
      <c r="C1122" s="11" t="str">
        <f>IF($B1122 &lt;&gt; "",VLOOKUP(MID(B1122,3,5),'Recyclabilité Prod Matx'!C:F,2,FALSE), "")</f>
        <v/>
      </c>
      <c r="D1122" s="11" t="str">
        <f>IF($B1122 &lt;&gt; "",VLOOKUP(MID(B1122,3,5),'Recyclabilité Prod Matx'!C:F,3,FALSE),"")</f>
        <v/>
      </c>
      <c r="E1122" s="11" t="str">
        <f>IF($B1122 &lt;&gt; "",VLOOKUP(MID(B1122,3,5),'Recyclabilité Prod Matx'!C:F,4,FALSE), "")</f>
        <v/>
      </c>
      <c r="F1122" s="12" t="str">
        <f>IF($B1122 &lt;&gt; "", IF(C1122="Totale","",IF(D1122 = 0, "", VLOOKUP(D1122,'Cond Compo'!A:B,2,FALSE))),"")</f>
        <v/>
      </c>
      <c r="G1122" s="28"/>
      <c r="H1122" s="11" t="str">
        <f xml:space="preserve"> IF(C1122="Totale",2,IF($G1122 &lt;&gt; "", IF(D1122 = "E",MATCH(G1122, 'Cond Compo'!D$16:D$18, 0), MATCH(G1122, 'Cond Compo'!C$16:C$19, 0)), ""))</f>
        <v/>
      </c>
      <c r="I1122" s="12" t="str">
        <f>IF($E1122 &lt;&gt; "", IF(E1122 = 0, "", VLOOKUP(E1122,'Cond Perturbation'!A:B,2,FALSE)),"")</f>
        <v/>
      </c>
      <c r="J1122" s="28"/>
      <c r="K1122" s="29" t="str">
        <f>IF($B1122 &lt;&gt; "", IF(C1122="Oui",IF(H1122=1,IF(E1122=0,Résultat!G$8,IF(J1122="No",Résultat!$G$8,Résultat!$G$7)),IF(H1122=2,IF(E1122=0,Résultat!G$9,IF(J1122="No",Résultat!$G$9,Résultat!$G$7)),Résultat!$G$7)),IF(C1122 = "Totale", IF(H1122=1,IF(E1122=0,Résultat!G$8,IF(J1122="No",Résultat!$G$9,Résultat!$G$7)),IF(H1122=2,IF(E1122=0,Résultat!G$9,IF(J1122="No",Résultat!$G$9,Résultat!$G$7)),Résultat!$G$7)),Résultat!$G$7)), "")</f>
        <v/>
      </c>
    </row>
    <row r="1123" spans="1:11" ht="20.100000000000001" customHeight="1">
      <c r="A1123" s="26"/>
      <c r="B1123" s="27"/>
      <c r="C1123" s="11" t="str">
        <f>IF($B1123 &lt;&gt; "",VLOOKUP(MID(B1123,3,5),'Recyclabilité Prod Matx'!C:F,2,FALSE), "")</f>
        <v/>
      </c>
      <c r="D1123" s="11" t="str">
        <f>IF($B1123 &lt;&gt; "",VLOOKUP(MID(B1123,3,5),'Recyclabilité Prod Matx'!C:F,3,FALSE),"")</f>
        <v/>
      </c>
      <c r="E1123" s="11" t="str">
        <f>IF($B1123 &lt;&gt; "",VLOOKUP(MID(B1123,3,5),'Recyclabilité Prod Matx'!C:F,4,FALSE), "")</f>
        <v/>
      </c>
      <c r="F1123" s="12" t="str">
        <f>IF($B1123 &lt;&gt; "", IF(C1123="Totale","",IF(D1123 = 0, "", VLOOKUP(D1123,'Cond Compo'!A:B,2,FALSE))),"")</f>
        <v/>
      </c>
      <c r="G1123" s="28"/>
      <c r="H1123" s="11" t="str">
        <f xml:space="preserve"> IF(C1123="Totale",2,IF($G1123 &lt;&gt; "", IF(D1123 = "E",MATCH(G1123, 'Cond Compo'!D$16:D$18, 0), MATCH(G1123, 'Cond Compo'!C$16:C$19, 0)), ""))</f>
        <v/>
      </c>
      <c r="I1123" s="12" t="str">
        <f>IF($E1123 &lt;&gt; "", IF(E1123 = 0, "", VLOOKUP(E1123,'Cond Perturbation'!A:B,2,FALSE)),"")</f>
        <v/>
      </c>
      <c r="J1123" s="28"/>
      <c r="K1123" s="29" t="str">
        <f>IF($B1123 &lt;&gt; "", IF(C1123="Oui",IF(H1123=1,IF(E1123=0,Résultat!G$8,IF(J1123="No",Résultat!$G$8,Résultat!$G$7)),IF(H1123=2,IF(E1123=0,Résultat!G$9,IF(J1123="No",Résultat!$G$9,Résultat!$G$7)),Résultat!$G$7)),IF(C1123 = "Totale", IF(H1123=1,IF(E1123=0,Résultat!G$8,IF(J1123="No",Résultat!$G$9,Résultat!$G$7)),IF(H1123=2,IF(E1123=0,Résultat!G$9,IF(J1123="No",Résultat!$G$9,Résultat!$G$7)),Résultat!$G$7)),Résultat!$G$7)), "")</f>
        <v/>
      </c>
    </row>
    <row r="1124" spans="1:11" ht="20.100000000000001" customHeight="1">
      <c r="A1124" s="26"/>
      <c r="B1124" s="27"/>
      <c r="C1124" s="11" t="str">
        <f>IF($B1124 &lt;&gt; "",VLOOKUP(MID(B1124,3,5),'Recyclabilité Prod Matx'!C:F,2,FALSE), "")</f>
        <v/>
      </c>
      <c r="D1124" s="11" t="str">
        <f>IF($B1124 &lt;&gt; "",VLOOKUP(MID(B1124,3,5),'Recyclabilité Prod Matx'!C:F,3,FALSE),"")</f>
        <v/>
      </c>
      <c r="E1124" s="11" t="str">
        <f>IF($B1124 &lt;&gt; "",VLOOKUP(MID(B1124,3,5),'Recyclabilité Prod Matx'!C:F,4,FALSE), "")</f>
        <v/>
      </c>
      <c r="F1124" s="12" t="str">
        <f>IF($B1124 &lt;&gt; "", IF(C1124="Totale","",IF(D1124 = 0, "", VLOOKUP(D1124,'Cond Compo'!A:B,2,FALSE))),"")</f>
        <v/>
      </c>
      <c r="G1124" s="28"/>
      <c r="H1124" s="11" t="str">
        <f xml:space="preserve"> IF(C1124="Totale",2,IF($G1124 &lt;&gt; "", IF(D1124 = "E",MATCH(G1124, 'Cond Compo'!D$16:D$18, 0), MATCH(G1124, 'Cond Compo'!C$16:C$19, 0)), ""))</f>
        <v/>
      </c>
      <c r="I1124" s="12" t="str">
        <f>IF($E1124 &lt;&gt; "", IF(E1124 = 0, "", VLOOKUP(E1124,'Cond Perturbation'!A:B,2,FALSE)),"")</f>
        <v/>
      </c>
      <c r="J1124" s="28"/>
      <c r="K1124" s="29" t="str">
        <f>IF($B1124 &lt;&gt; "", IF(C1124="Oui",IF(H1124=1,IF(E1124=0,Résultat!G$8,IF(J1124="No",Résultat!$G$8,Résultat!$G$7)),IF(H1124=2,IF(E1124=0,Résultat!G$9,IF(J1124="No",Résultat!$G$9,Résultat!$G$7)),Résultat!$G$7)),IF(C1124 = "Totale", IF(H1124=1,IF(E1124=0,Résultat!G$8,IF(J1124="No",Résultat!$G$9,Résultat!$G$7)),IF(H1124=2,IF(E1124=0,Résultat!G$9,IF(J1124="No",Résultat!$G$9,Résultat!$G$7)),Résultat!$G$7)),Résultat!$G$7)), "")</f>
        <v/>
      </c>
    </row>
    <row r="1125" spans="1:11" ht="20.100000000000001" customHeight="1">
      <c r="A1125" s="26"/>
      <c r="B1125" s="27"/>
      <c r="C1125" s="11" t="str">
        <f>IF($B1125 &lt;&gt; "",VLOOKUP(MID(B1125,3,5),'Recyclabilité Prod Matx'!C:F,2,FALSE), "")</f>
        <v/>
      </c>
      <c r="D1125" s="11" t="str">
        <f>IF($B1125 &lt;&gt; "",VLOOKUP(MID(B1125,3,5),'Recyclabilité Prod Matx'!C:F,3,FALSE),"")</f>
        <v/>
      </c>
      <c r="E1125" s="11" t="str">
        <f>IF($B1125 &lt;&gt; "",VLOOKUP(MID(B1125,3,5),'Recyclabilité Prod Matx'!C:F,4,FALSE), "")</f>
        <v/>
      </c>
      <c r="F1125" s="12" t="str">
        <f>IF($B1125 &lt;&gt; "", IF(C1125="Totale","",IF(D1125 = 0, "", VLOOKUP(D1125,'Cond Compo'!A:B,2,FALSE))),"")</f>
        <v/>
      </c>
      <c r="G1125" s="28"/>
      <c r="H1125" s="11" t="str">
        <f xml:space="preserve"> IF(C1125="Totale",2,IF($G1125 &lt;&gt; "", IF(D1125 = "E",MATCH(G1125, 'Cond Compo'!D$16:D$18, 0), MATCH(G1125, 'Cond Compo'!C$16:C$19, 0)), ""))</f>
        <v/>
      </c>
      <c r="I1125" s="12" t="str">
        <f>IF($E1125 &lt;&gt; "", IF(E1125 = 0, "", VLOOKUP(E1125,'Cond Perturbation'!A:B,2,FALSE)),"")</f>
        <v/>
      </c>
      <c r="J1125" s="28"/>
      <c r="K1125" s="29" t="str">
        <f>IF($B1125 &lt;&gt; "", IF(C1125="Oui",IF(H1125=1,IF(E1125=0,Résultat!G$8,IF(J1125="No",Résultat!$G$8,Résultat!$G$7)),IF(H1125=2,IF(E1125=0,Résultat!G$9,IF(J1125="No",Résultat!$G$9,Résultat!$G$7)),Résultat!$G$7)),IF(C1125 = "Totale", IF(H1125=1,IF(E1125=0,Résultat!G$8,IF(J1125="No",Résultat!$G$9,Résultat!$G$7)),IF(H1125=2,IF(E1125=0,Résultat!G$9,IF(J1125="No",Résultat!$G$9,Résultat!$G$7)),Résultat!$G$7)),Résultat!$G$7)), "")</f>
        <v/>
      </c>
    </row>
    <row r="1126" spans="1:11" ht="20.100000000000001" customHeight="1">
      <c r="A1126" s="26"/>
      <c r="B1126" s="27"/>
      <c r="C1126" s="11" t="str">
        <f>IF($B1126 &lt;&gt; "",VLOOKUP(MID(B1126,3,5),'Recyclabilité Prod Matx'!C:F,2,FALSE), "")</f>
        <v/>
      </c>
      <c r="D1126" s="11" t="str">
        <f>IF($B1126 &lt;&gt; "",VLOOKUP(MID(B1126,3,5),'Recyclabilité Prod Matx'!C:F,3,FALSE),"")</f>
        <v/>
      </c>
      <c r="E1126" s="11" t="str">
        <f>IF($B1126 &lt;&gt; "",VLOOKUP(MID(B1126,3,5),'Recyclabilité Prod Matx'!C:F,4,FALSE), "")</f>
        <v/>
      </c>
      <c r="F1126" s="12" t="str">
        <f>IF($B1126 &lt;&gt; "", IF(C1126="Totale","",IF(D1126 = 0, "", VLOOKUP(D1126,'Cond Compo'!A:B,2,FALSE))),"")</f>
        <v/>
      </c>
      <c r="G1126" s="28"/>
      <c r="H1126" s="11" t="str">
        <f xml:space="preserve"> IF(C1126="Totale",2,IF($G1126 &lt;&gt; "", IF(D1126 = "E",MATCH(G1126, 'Cond Compo'!D$16:D$18, 0), MATCH(G1126, 'Cond Compo'!C$16:C$19, 0)), ""))</f>
        <v/>
      </c>
      <c r="I1126" s="12" t="str">
        <f>IF($E1126 &lt;&gt; "", IF(E1126 = 0, "", VLOOKUP(E1126,'Cond Perturbation'!A:B,2,FALSE)),"")</f>
        <v/>
      </c>
      <c r="J1126" s="28"/>
      <c r="K1126" s="29" t="str">
        <f>IF($B1126 &lt;&gt; "", IF(C1126="Oui",IF(H1126=1,IF(E1126=0,Résultat!G$8,IF(J1126="No",Résultat!$G$8,Résultat!$G$7)),IF(H1126=2,IF(E1126=0,Résultat!G$9,IF(J1126="No",Résultat!$G$9,Résultat!$G$7)),Résultat!$G$7)),IF(C1126 = "Totale", IF(H1126=1,IF(E1126=0,Résultat!G$8,IF(J1126="No",Résultat!$G$9,Résultat!$G$7)),IF(H1126=2,IF(E1126=0,Résultat!G$9,IF(J1126="No",Résultat!$G$9,Résultat!$G$7)),Résultat!$G$7)),Résultat!$G$7)), "")</f>
        <v/>
      </c>
    </row>
    <row r="1127" spans="1:11" ht="20.100000000000001" customHeight="1">
      <c r="A1127" s="26"/>
      <c r="B1127" s="27"/>
      <c r="C1127" s="11" t="str">
        <f>IF($B1127 &lt;&gt; "",VLOOKUP(MID(B1127,3,5),'Recyclabilité Prod Matx'!C:F,2,FALSE), "")</f>
        <v/>
      </c>
      <c r="D1127" s="11" t="str">
        <f>IF($B1127 &lt;&gt; "",VLOOKUP(MID(B1127,3,5),'Recyclabilité Prod Matx'!C:F,3,FALSE),"")</f>
        <v/>
      </c>
      <c r="E1127" s="11" t="str">
        <f>IF($B1127 &lt;&gt; "",VLOOKUP(MID(B1127,3,5),'Recyclabilité Prod Matx'!C:F,4,FALSE), "")</f>
        <v/>
      </c>
      <c r="F1127" s="12" t="str">
        <f>IF($B1127 &lt;&gt; "", IF(C1127="Totale","",IF(D1127 = 0, "", VLOOKUP(D1127,'Cond Compo'!A:B,2,FALSE))),"")</f>
        <v/>
      </c>
      <c r="G1127" s="28"/>
      <c r="H1127" s="11" t="str">
        <f xml:space="preserve"> IF(C1127="Totale",2,IF($G1127 &lt;&gt; "", IF(D1127 = "E",MATCH(G1127, 'Cond Compo'!D$16:D$18, 0), MATCH(G1127, 'Cond Compo'!C$16:C$19, 0)), ""))</f>
        <v/>
      </c>
      <c r="I1127" s="12" t="str">
        <f>IF($E1127 &lt;&gt; "", IF(E1127 = 0, "", VLOOKUP(E1127,'Cond Perturbation'!A:B,2,FALSE)),"")</f>
        <v/>
      </c>
      <c r="J1127" s="28"/>
      <c r="K1127" s="29" t="str">
        <f>IF($B1127 &lt;&gt; "", IF(C1127="Oui",IF(H1127=1,IF(E1127=0,Résultat!G$8,IF(J1127="No",Résultat!$G$8,Résultat!$G$7)),IF(H1127=2,IF(E1127=0,Résultat!G$9,IF(J1127="No",Résultat!$G$9,Résultat!$G$7)),Résultat!$G$7)),IF(C1127 = "Totale", IF(H1127=1,IF(E1127=0,Résultat!G$8,IF(J1127="No",Résultat!$G$9,Résultat!$G$7)),IF(H1127=2,IF(E1127=0,Résultat!G$9,IF(J1127="No",Résultat!$G$9,Résultat!$G$7)),Résultat!$G$7)),Résultat!$G$7)), "")</f>
        <v/>
      </c>
    </row>
    <row r="1128" spans="1:11" ht="20.100000000000001" customHeight="1">
      <c r="A1128" s="26"/>
      <c r="B1128" s="27"/>
      <c r="C1128" s="11" t="str">
        <f>IF($B1128 &lt;&gt; "",VLOOKUP(MID(B1128,3,5),'Recyclabilité Prod Matx'!C:F,2,FALSE), "")</f>
        <v/>
      </c>
      <c r="D1128" s="11" t="str">
        <f>IF($B1128 &lt;&gt; "",VLOOKUP(MID(B1128,3,5),'Recyclabilité Prod Matx'!C:F,3,FALSE),"")</f>
        <v/>
      </c>
      <c r="E1128" s="11" t="str">
        <f>IF($B1128 &lt;&gt; "",VLOOKUP(MID(B1128,3,5),'Recyclabilité Prod Matx'!C:F,4,FALSE), "")</f>
        <v/>
      </c>
      <c r="F1128" s="12" t="str">
        <f>IF($B1128 &lt;&gt; "", IF(C1128="Totale","",IF(D1128 = 0, "", VLOOKUP(D1128,'Cond Compo'!A:B,2,FALSE))),"")</f>
        <v/>
      </c>
      <c r="G1128" s="28"/>
      <c r="H1128" s="11" t="str">
        <f xml:space="preserve"> IF(C1128="Totale",2,IF($G1128 &lt;&gt; "", IF(D1128 = "E",MATCH(G1128, 'Cond Compo'!D$16:D$18, 0), MATCH(G1128, 'Cond Compo'!C$16:C$19, 0)), ""))</f>
        <v/>
      </c>
      <c r="I1128" s="12" t="str">
        <f>IF($E1128 &lt;&gt; "", IF(E1128 = 0, "", VLOOKUP(E1128,'Cond Perturbation'!A:B,2,FALSE)),"")</f>
        <v/>
      </c>
      <c r="J1128" s="28"/>
      <c r="K1128" s="29" t="str">
        <f>IF($B1128 &lt;&gt; "", IF(C1128="Oui",IF(H1128=1,IF(E1128=0,Résultat!G$8,IF(J1128="No",Résultat!$G$8,Résultat!$G$7)),IF(H1128=2,IF(E1128=0,Résultat!G$9,IF(J1128="No",Résultat!$G$9,Résultat!$G$7)),Résultat!$G$7)),IF(C1128 = "Totale", IF(H1128=1,IF(E1128=0,Résultat!G$8,IF(J1128="No",Résultat!$G$9,Résultat!$G$7)),IF(H1128=2,IF(E1128=0,Résultat!G$9,IF(J1128="No",Résultat!$G$9,Résultat!$G$7)),Résultat!$G$7)),Résultat!$G$7)), "")</f>
        <v/>
      </c>
    </row>
    <row r="1129" spans="1:11" ht="20.100000000000001" customHeight="1">
      <c r="A1129" s="26"/>
      <c r="B1129" s="27"/>
      <c r="C1129" s="11" t="str">
        <f>IF($B1129 &lt;&gt; "",VLOOKUP(MID(B1129,3,5),'Recyclabilité Prod Matx'!C:F,2,FALSE), "")</f>
        <v/>
      </c>
      <c r="D1129" s="11" t="str">
        <f>IF($B1129 &lt;&gt; "",VLOOKUP(MID(B1129,3,5),'Recyclabilité Prod Matx'!C:F,3,FALSE),"")</f>
        <v/>
      </c>
      <c r="E1129" s="11" t="str">
        <f>IF($B1129 &lt;&gt; "",VLOOKUP(MID(B1129,3,5),'Recyclabilité Prod Matx'!C:F,4,FALSE), "")</f>
        <v/>
      </c>
      <c r="F1129" s="12" t="str">
        <f>IF($B1129 &lt;&gt; "", IF(C1129="Totale","",IF(D1129 = 0, "", VLOOKUP(D1129,'Cond Compo'!A:B,2,FALSE))),"")</f>
        <v/>
      </c>
      <c r="G1129" s="28"/>
      <c r="H1129" s="11" t="str">
        <f xml:space="preserve"> IF(C1129="Totale",2,IF($G1129 &lt;&gt; "", IF(D1129 = "E",MATCH(G1129, 'Cond Compo'!D$16:D$18, 0), MATCH(G1129, 'Cond Compo'!C$16:C$19, 0)), ""))</f>
        <v/>
      </c>
      <c r="I1129" s="12" t="str">
        <f>IF($E1129 &lt;&gt; "", IF(E1129 = 0, "", VLOOKUP(E1129,'Cond Perturbation'!A:B,2,FALSE)),"")</f>
        <v/>
      </c>
      <c r="J1129" s="28"/>
      <c r="K1129" s="29" t="str">
        <f>IF($B1129 &lt;&gt; "", IF(C1129="Oui",IF(H1129=1,IF(E1129=0,Résultat!G$8,IF(J1129="No",Résultat!$G$8,Résultat!$G$7)),IF(H1129=2,IF(E1129=0,Résultat!G$9,IF(J1129="No",Résultat!$G$9,Résultat!$G$7)),Résultat!$G$7)),IF(C1129 = "Totale", IF(H1129=1,IF(E1129=0,Résultat!G$8,IF(J1129="No",Résultat!$G$9,Résultat!$G$7)),IF(H1129=2,IF(E1129=0,Résultat!G$9,IF(J1129="No",Résultat!$G$9,Résultat!$G$7)),Résultat!$G$7)),Résultat!$G$7)), "")</f>
        <v/>
      </c>
    </row>
    <row r="1130" spans="1:11" ht="20.100000000000001" customHeight="1">
      <c r="A1130" s="26"/>
      <c r="B1130" s="27"/>
      <c r="C1130" s="11" t="str">
        <f>IF($B1130 &lt;&gt; "",VLOOKUP(MID(B1130,3,5),'Recyclabilité Prod Matx'!C:F,2,FALSE), "")</f>
        <v/>
      </c>
      <c r="D1130" s="11" t="str">
        <f>IF($B1130 &lt;&gt; "",VLOOKUP(MID(B1130,3,5),'Recyclabilité Prod Matx'!C:F,3,FALSE),"")</f>
        <v/>
      </c>
      <c r="E1130" s="11" t="str">
        <f>IF($B1130 &lt;&gt; "",VLOOKUP(MID(B1130,3,5),'Recyclabilité Prod Matx'!C:F,4,FALSE), "")</f>
        <v/>
      </c>
      <c r="F1130" s="12" t="str">
        <f>IF($B1130 &lt;&gt; "", IF(C1130="Totale","",IF(D1130 = 0, "", VLOOKUP(D1130,'Cond Compo'!A:B,2,FALSE))),"")</f>
        <v/>
      </c>
      <c r="G1130" s="28"/>
      <c r="H1130" s="11" t="str">
        <f xml:space="preserve"> IF(C1130="Totale",2,IF($G1130 &lt;&gt; "", IF(D1130 = "E",MATCH(G1130, 'Cond Compo'!D$16:D$18, 0), MATCH(G1130, 'Cond Compo'!C$16:C$19, 0)), ""))</f>
        <v/>
      </c>
      <c r="I1130" s="12" t="str">
        <f>IF($E1130 &lt;&gt; "", IF(E1130 = 0, "", VLOOKUP(E1130,'Cond Perturbation'!A:B,2,FALSE)),"")</f>
        <v/>
      </c>
      <c r="J1130" s="28"/>
      <c r="K1130" s="29" t="str">
        <f>IF($B1130 &lt;&gt; "", IF(C1130="Oui",IF(H1130=1,IF(E1130=0,Résultat!G$8,IF(J1130="No",Résultat!$G$8,Résultat!$G$7)),IF(H1130=2,IF(E1130=0,Résultat!G$9,IF(J1130="No",Résultat!$G$9,Résultat!$G$7)),Résultat!$G$7)),IF(C1130 = "Totale", IF(H1130=1,IF(E1130=0,Résultat!G$8,IF(J1130="No",Résultat!$G$9,Résultat!$G$7)),IF(H1130=2,IF(E1130=0,Résultat!G$9,IF(J1130="No",Résultat!$G$9,Résultat!$G$7)),Résultat!$G$7)),Résultat!$G$7)), "")</f>
        <v/>
      </c>
    </row>
    <row r="1131" spans="1:11" ht="20.100000000000001" customHeight="1">
      <c r="A1131" s="26"/>
      <c r="B1131" s="27"/>
      <c r="C1131" s="11" t="str">
        <f>IF($B1131 &lt;&gt; "",VLOOKUP(MID(B1131,3,5),'Recyclabilité Prod Matx'!C:F,2,FALSE), "")</f>
        <v/>
      </c>
      <c r="D1131" s="11" t="str">
        <f>IF($B1131 &lt;&gt; "",VLOOKUP(MID(B1131,3,5),'Recyclabilité Prod Matx'!C:F,3,FALSE),"")</f>
        <v/>
      </c>
      <c r="E1131" s="11" t="str">
        <f>IF($B1131 &lt;&gt; "",VLOOKUP(MID(B1131,3,5),'Recyclabilité Prod Matx'!C:F,4,FALSE), "")</f>
        <v/>
      </c>
      <c r="F1131" s="12" t="str">
        <f>IF($B1131 &lt;&gt; "", IF(C1131="Totale","",IF(D1131 = 0, "", VLOOKUP(D1131,'Cond Compo'!A:B,2,FALSE))),"")</f>
        <v/>
      </c>
      <c r="G1131" s="28"/>
      <c r="H1131" s="11" t="str">
        <f xml:space="preserve"> IF(C1131="Totale",2,IF($G1131 &lt;&gt; "", IF(D1131 = "E",MATCH(G1131, 'Cond Compo'!D$16:D$18, 0), MATCH(G1131, 'Cond Compo'!C$16:C$19, 0)), ""))</f>
        <v/>
      </c>
      <c r="I1131" s="12" t="str">
        <f>IF($E1131 &lt;&gt; "", IF(E1131 = 0, "", VLOOKUP(E1131,'Cond Perturbation'!A:B,2,FALSE)),"")</f>
        <v/>
      </c>
      <c r="J1131" s="28"/>
      <c r="K1131" s="29" t="str">
        <f>IF($B1131 &lt;&gt; "", IF(C1131="Oui",IF(H1131=1,IF(E1131=0,Résultat!G$8,IF(J1131="No",Résultat!$G$8,Résultat!$G$7)),IF(H1131=2,IF(E1131=0,Résultat!G$9,IF(J1131="No",Résultat!$G$9,Résultat!$G$7)),Résultat!$G$7)),IF(C1131 = "Totale", IF(H1131=1,IF(E1131=0,Résultat!G$8,IF(J1131="No",Résultat!$G$9,Résultat!$G$7)),IF(H1131=2,IF(E1131=0,Résultat!G$9,IF(J1131="No",Résultat!$G$9,Résultat!$G$7)),Résultat!$G$7)),Résultat!$G$7)), "")</f>
        <v/>
      </c>
    </row>
    <row r="1132" spans="1:11" ht="20.100000000000001" customHeight="1">
      <c r="A1132" s="26"/>
      <c r="B1132" s="27"/>
      <c r="C1132" s="11" t="str">
        <f>IF($B1132 &lt;&gt; "",VLOOKUP(MID(B1132,3,5),'Recyclabilité Prod Matx'!C:F,2,FALSE), "")</f>
        <v/>
      </c>
      <c r="D1132" s="11" t="str">
        <f>IF($B1132 &lt;&gt; "",VLOOKUP(MID(B1132,3,5),'Recyclabilité Prod Matx'!C:F,3,FALSE),"")</f>
        <v/>
      </c>
      <c r="E1132" s="11" t="str">
        <f>IF($B1132 &lt;&gt; "",VLOOKUP(MID(B1132,3,5),'Recyclabilité Prod Matx'!C:F,4,FALSE), "")</f>
        <v/>
      </c>
      <c r="F1132" s="12" t="str">
        <f>IF($B1132 &lt;&gt; "", IF(C1132="Totale","",IF(D1132 = 0, "", VLOOKUP(D1132,'Cond Compo'!A:B,2,FALSE))),"")</f>
        <v/>
      </c>
      <c r="G1132" s="28"/>
      <c r="H1132" s="11" t="str">
        <f xml:space="preserve"> IF(C1132="Totale",2,IF($G1132 &lt;&gt; "", IF(D1132 = "E",MATCH(G1132, 'Cond Compo'!D$16:D$18, 0), MATCH(G1132, 'Cond Compo'!C$16:C$19, 0)), ""))</f>
        <v/>
      </c>
      <c r="I1132" s="12" t="str">
        <f>IF($E1132 &lt;&gt; "", IF(E1132 = 0, "", VLOOKUP(E1132,'Cond Perturbation'!A:B,2,FALSE)),"")</f>
        <v/>
      </c>
      <c r="J1132" s="28"/>
      <c r="K1132" s="29" t="str">
        <f>IF($B1132 &lt;&gt; "", IF(C1132="Oui",IF(H1132=1,IF(E1132=0,Résultat!G$8,IF(J1132="No",Résultat!$G$8,Résultat!$G$7)),IF(H1132=2,IF(E1132=0,Résultat!G$9,IF(J1132="No",Résultat!$G$9,Résultat!$G$7)),Résultat!$G$7)),IF(C1132 = "Totale", IF(H1132=1,IF(E1132=0,Résultat!G$8,IF(J1132="No",Résultat!$G$9,Résultat!$G$7)),IF(H1132=2,IF(E1132=0,Résultat!G$9,IF(J1132="No",Résultat!$G$9,Résultat!$G$7)),Résultat!$G$7)),Résultat!$G$7)), "")</f>
        <v/>
      </c>
    </row>
    <row r="1133" spans="1:11" ht="20.100000000000001" customHeight="1">
      <c r="A1133" s="26"/>
      <c r="B1133" s="27"/>
      <c r="C1133" s="11" t="str">
        <f>IF($B1133 &lt;&gt; "",VLOOKUP(MID(B1133,3,5),'Recyclabilité Prod Matx'!C:F,2,FALSE), "")</f>
        <v/>
      </c>
      <c r="D1133" s="11" t="str">
        <f>IF($B1133 &lt;&gt; "",VLOOKUP(MID(B1133,3,5),'Recyclabilité Prod Matx'!C:F,3,FALSE),"")</f>
        <v/>
      </c>
      <c r="E1133" s="11" t="str">
        <f>IF($B1133 &lt;&gt; "",VLOOKUP(MID(B1133,3,5),'Recyclabilité Prod Matx'!C:F,4,FALSE), "")</f>
        <v/>
      </c>
      <c r="F1133" s="12" t="str">
        <f>IF($B1133 &lt;&gt; "", IF(C1133="Totale","",IF(D1133 = 0, "", VLOOKUP(D1133,'Cond Compo'!A:B,2,FALSE))),"")</f>
        <v/>
      </c>
      <c r="G1133" s="28"/>
      <c r="H1133" s="11" t="str">
        <f xml:space="preserve"> IF(C1133="Totale",2,IF($G1133 &lt;&gt; "", IF(D1133 = "E",MATCH(G1133, 'Cond Compo'!D$16:D$18, 0), MATCH(G1133, 'Cond Compo'!C$16:C$19, 0)), ""))</f>
        <v/>
      </c>
      <c r="I1133" s="12" t="str">
        <f>IF($E1133 &lt;&gt; "", IF(E1133 = 0, "", VLOOKUP(E1133,'Cond Perturbation'!A:B,2,FALSE)),"")</f>
        <v/>
      </c>
      <c r="J1133" s="28"/>
      <c r="K1133" s="29" t="str">
        <f>IF($B1133 &lt;&gt; "", IF(C1133="Oui",IF(H1133=1,IF(E1133=0,Résultat!G$8,IF(J1133="No",Résultat!$G$8,Résultat!$G$7)),IF(H1133=2,IF(E1133=0,Résultat!G$9,IF(J1133="No",Résultat!$G$9,Résultat!$G$7)),Résultat!$G$7)),IF(C1133 = "Totale", IF(H1133=1,IF(E1133=0,Résultat!G$8,IF(J1133="No",Résultat!$G$9,Résultat!$G$7)),IF(H1133=2,IF(E1133=0,Résultat!G$9,IF(J1133="No",Résultat!$G$9,Résultat!$G$7)),Résultat!$G$7)),Résultat!$G$7)), "")</f>
        <v/>
      </c>
    </row>
    <row r="1134" spans="1:11" ht="20.100000000000001" customHeight="1">
      <c r="A1134" s="26"/>
      <c r="B1134" s="27"/>
      <c r="C1134" s="11" t="str">
        <f>IF($B1134 &lt;&gt; "",VLOOKUP(MID(B1134,3,5),'Recyclabilité Prod Matx'!C:F,2,FALSE), "")</f>
        <v/>
      </c>
      <c r="D1134" s="11" t="str">
        <f>IF($B1134 &lt;&gt; "",VLOOKUP(MID(B1134,3,5),'Recyclabilité Prod Matx'!C:F,3,FALSE),"")</f>
        <v/>
      </c>
      <c r="E1134" s="11" t="str">
        <f>IF($B1134 &lt;&gt; "",VLOOKUP(MID(B1134,3,5),'Recyclabilité Prod Matx'!C:F,4,FALSE), "")</f>
        <v/>
      </c>
      <c r="F1134" s="12" t="str">
        <f>IF($B1134 &lt;&gt; "", IF(C1134="Totale","",IF(D1134 = 0, "", VLOOKUP(D1134,'Cond Compo'!A:B,2,FALSE))),"")</f>
        <v/>
      </c>
      <c r="G1134" s="28"/>
      <c r="H1134" s="11" t="str">
        <f xml:space="preserve"> IF(C1134="Totale",2,IF($G1134 &lt;&gt; "", IF(D1134 = "E",MATCH(G1134, 'Cond Compo'!D$16:D$18, 0), MATCH(G1134, 'Cond Compo'!C$16:C$19, 0)), ""))</f>
        <v/>
      </c>
      <c r="I1134" s="12" t="str">
        <f>IF($E1134 &lt;&gt; "", IF(E1134 = 0, "", VLOOKUP(E1134,'Cond Perturbation'!A:B,2,FALSE)),"")</f>
        <v/>
      </c>
      <c r="J1134" s="28"/>
      <c r="K1134" s="29" t="str">
        <f>IF($B1134 &lt;&gt; "", IF(C1134="Oui",IF(H1134=1,IF(E1134=0,Résultat!G$8,IF(J1134="No",Résultat!$G$8,Résultat!$G$7)),IF(H1134=2,IF(E1134=0,Résultat!G$9,IF(J1134="No",Résultat!$G$9,Résultat!$G$7)),Résultat!$G$7)),IF(C1134 = "Totale", IF(H1134=1,IF(E1134=0,Résultat!G$8,IF(J1134="No",Résultat!$G$9,Résultat!$G$7)),IF(H1134=2,IF(E1134=0,Résultat!G$9,IF(J1134="No",Résultat!$G$9,Résultat!$G$7)),Résultat!$G$7)),Résultat!$G$7)), "")</f>
        <v/>
      </c>
    </row>
    <row r="1135" spans="1:11" ht="20.100000000000001" customHeight="1">
      <c r="A1135" s="26"/>
      <c r="B1135" s="27"/>
      <c r="C1135" s="11" t="str">
        <f>IF($B1135 &lt;&gt; "",VLOOKUP(MID(B1135,3,5),'Recyclabilité Prod Matx'!C:F,2,FALSE), "")</f>
        <v/>
      </c>
      <c r="D1135" s="11" t="str">
        <f>IF($B1135 &lt;&gt; "",VLOOKUP(MID(B1135,3,5),'Recyclabilité Prod Matx'!C:F,3,FALSE),"")</f>
        <v/>
      </c>
      <c r="E1135" s="11" t="str">
        <f>IF($B1135 &lt;&gt; "",VLOOKUP(MID(B1135,3,5),'Recyclabilité Prod Matx'!C:F,4,FALSE), "")</f>
        <v/>
      </c>
      <c r="F1135" s="12" t="str">
        <f>IF($B1135 &lt;&gt; "", IF(C1135="Totale","",IF(D1135 = 0, "", VLOOKUP(D1135,'Cond Compo'!A:B,2,FALSE))),"")</f>
        <v/>
      </c>
      <c r="G1135" s="28"/>
      <c r="H1135" s="11" t="str">
        <f xml:space="preserve"> IF(C1135="Totale",2,IF($G1135 &lt;&gt; "", IF(D1135 = "E",MATCH(G1135, 'Cond Compo'!D$16:D$18, 0), MATCH(G1135, 'Cond Compo'!C$16:C$19, 0)), ""))</f>
        <v/>
      </c>
      <c r="I1135" s="12" t="str">
        <f>IF($E1135 &lt;&gt; "", IF(E1135 = 0, "", VLOOKUP(E1135,'Cond Perturbation'!A:B,2,FALSE)),"")</f>
        <v/>
      </c>
      <c r="J1135" s="28"/>
      <c r="K1135" s="29" t="str">
        <f>IF($B1135 &lt;&gt; "", IF(C1135="Oui",IF(H1135=1,IF(E1135=0,Résultat!G$8,IF(J1135="No",Résultat!$G$8,Résultat!$G$7)),IF(H1135=2,IF(E1135=0,Résultat!G$9,IF(J1135="No",Résultat!$G$9,Résultat!$G$7)),Résultat!$G$7)),IF(C1135 = "Totale", IF(H1135=1,IF(E1135=0,Résultat!G$8,IF(J1135="No",Résultat!$G$9,Résultat!$G$7)),IF(H1135=2,IF(E1135=0,Résultat!G$9,IF(J1135="No",Résultat!$G$9,Résultat!$G$7)),Résultat!$G$7)),Résultat!$G$7)), "")</f>
        <v/>
      </c>
    </row>
    <row r="1136" spans="1:11" ht="20.100000000000001" customHeight="1">
      <c r="A1136" s="26"/>
      <c r="B1136" s="27"/>
      <c r="C1136" s="11" t="str">
        <f>IF($B1136 &lt;&gt; "",VLOOKUP(MID(B1136,3,5),'Recyclabilité Prod Matx'!C:F,2,FALSE), "")</f>
        <v/>
      </c>
      <c r="D1136" s="11" t="str">
        <f>IF($B1136 &lt;&gt; "",VLOOKUP(MID(B1136,3,5),'Recyclabilité Prod Matx'!C:F,3,FALSE),"")</f>
        <v/>
      </c>
      <c r="E1136" s="11" t="str">
        <f>IF($B1136 &lt;&gt; "",VLOOKUP(MID(B1136,3,5),'Recyclabilité Prod Matx'!C:F,4,FALSE), "")</f>
        <v/>
      </c>
      <c r="F1136" s="12" t="str">
        <f>IF($B1136 &lt;&gt; "", IF(C1136="Totale","",IF(D1136 = 0, "", VLOOKUP(D1136,'Cond Compo'!A:B,2,FALSE))),"")</f>
        <v/>
      </c>
      <c r="G1136" s="28"/>
      <c r="H1136" s="11" t="str">
        <f xml:space="preserve"> IF(C1136="Totale",2,IF($G1136 &lt;&gt; "", IF(D1136 = "E",MATCH(G1136, 'Cond Compo'!D$16:D$18, 0), MATCH(G1136, 'Cond Compo'!C$16:C$19, 0)), ""))</f>
        <v/>
      </c>
      <c r="I1136" s="12" t="str">
        <f>IF($E1136 &lt;&gt; "", IF(E1136 = 0, "", VLOOKUP(E1136,'Cond Perturbation'!A:B,2,FALSE)),"")</f>
        <v/>
      </c>
      <c r="J1136" s="28"/>
      <c r="K1136" s="29" t="str">
        <f>IF($B1136 &lt;&gt; "", IF(C1136="Oui",IF(H1136=1,IF(E1136=0,Résultat!G$8,IF(J1136="No",Résultat!$G$8,Résultat!$G$7)),IF(H1136=2,IF(E1136=0,Résultat!G$9,IF(J1136="No",Résultat!$G$9,Résultat!$G$7)),Résultat!$G$7)),IF(C1136 = "Totale", IF(H1136=1,IF(E1136=0,Résultat!G$8,IF(J1136="No",Résultat!$G$9,Résultat!$G$7)),IF(H1136=2,IF(E1136=0,Résultat!G$9,IF(J1136="No",Résultat!$G$9,Résultat!$G$7)),Résultat!$G$7)),Résultat!$G$7)), "")</f>
        <v/>
      </c>
    </row>
    <row r="1137" spans="1:11" ht="20.100000000000001" customHeight="1">
      <c r="A1137" s="26"/>
      <c r="B1137" s="27"/>
      <c r="C1137" s="11" t="str">
        <f>IF($B1137 &lt;&gt; "",VLOOKUP(MID(B1137,3,5),'Recyclabilité Prod Matx'!C:F,2,FALSE), "")</f>
        <v/>
      </c>
      <c r="D1137" s="11" t="str">
        <f>IF($B1137 &lt;&gt; "",VLOOKUP(MID(B1137,3,5),'Recyclabilité Prod Matx'!C:F,3,FALSE),"")</f>
        <v/>
      </c>
      <c r="E1137" s="11" t="str">
        <f>IF($B1137 &lt;&gt; "",VLOOKUP(MID(B1137,3,5),'Recyclabilité Prod Matx'!C:F,4,FALSE), "")</f>
        <v/>
      </c>
      <c r="F1137" s="12" t="str">
        <f>IF($B1137 &lt;&gt; "", IF(C1137="Totale","",IF(D1137 = 0, "", VLOOKUP(D1137,'Cond Compo'!A:B,2,FALSE))),"")</f>
        <v/>
      </c>
      <c r="G1137" s="28"/>
      <c r="H1137" s="11" t="str">
        <f xml:space="preserve"> IF(C1137="Totale",2,IF($G1137 &lt;&gt; "", IF(D1137 = "E",MATCH(G1137, 'Cond Compo'!D$16:D$18, 0), MATCH(G1137, 'Cond Compo'!C$16:C$19, 0)), ""))</f>
        <v/>
      </c>
      <c r="I1137" s="12" t="str">
        <f>IF($E1137 &lt;&gt; "", IF(E1137 = 0, "", VLOOKUP(E1137,'Cond Perturbation'!A:B,2,FALSE)),"")</f>
        <v/>
      </c>
      <c r="J1137" s="28"/>
      <c r="K1137" s="29" t="str">
        <f>IF($B1137 &lt;&gt; "", IF(C1137="Oui",IF(H1137=1,IF(E1137=0,Résultat!G$8,IF(J1137="No",Résultat!$G$8,Résultat!$G$7)),IF(H1137=2,IF(E1137=0,Résultat!G$9,IF(J1137="No",Résultat!$G$9,Résultat!$G$7)),Résultat!$G$7)),IF(C1137 = "Totale", IF(H1137=1,IF(E1137=0,Résultat!G$8,IF(J1137="No",Résultat!$G$9,Résultat!$G$7)),IF(H1137=2,IF(E1137=0,Résultat!G$9,IF(J1137="No",Résultat!$G$9,Résultat!$G$7)),Résultat!$G$7)),Résultat!$G$7)), "")</f>
        <v/>
      </c>
    </row>
    <row r="1138" spans="1:11" ht="20.100000000000001" customHeight="1">
      <c r="A1138" s="26"/>
      <c r="B1138" s="27"/>
      <c r="C1138" s="11" t="str">
        <f>IF($B1138 &lt;&gt; "",VLOOKUP(MID(B1138,3,5),'Recyclabilité Prod Matx'!C:F,2,FALSE), "")</f>
        <v/>
      </c>
      <c r="D1138" s="11" t="str">
        <f>IF($B1138 &lt;&gt; "",VLOOKUP(MID(B1138,3,5),'Recyclabilité Prod Matx'!C:F,3,FALSE),"")</f>
        <v/>
      </c>
      <c r="E1138" s="11" t="str">
        <f>IF($B1138 &lt;&gt; "",VLOOKUP(MID(B1138,3,5),'Recyclabilité Prod Matx'!C:F,4,FALSE), "")</f>
        <v/>
      </c>
      <c r="F1138" s="12" t="str">
        <f>IF($B1138 &lt;&gt; "", IF(C1138="Totale","",IF(D1138 = 0, "", VLOOKUP(D1138,'Cond Compo'!A:B,2,FALSE))),"")</f>
        <v/>
      </c>
      <c r="G1138" s="28"/>
      <c r="H1138" s="11" t="str">
        <f xml:space="preserve"> IF(C1138="Totale",2,IF($G1138 &lt;&gt; "", IF(D1138 = "E",MATCH(G1138, 'Cond Compo'!D$16:D$18, 0), MATCH(G1138, 'Cond Compo'!C$16:C$19, 0)), ""))</f>
        <v/>
      </c>
      <c r="I1138" s="12" t="str">
        <f>IF($E1138 &lt;&gt; "", IF(E1138 = 0, "", VLOOKUP(E1138,'Cond Perturbation'!A:B,2,FALSE)),"")</f>
        <v/>
      </c>
      <c r="J1138" s="28"/>
      <c r="K1138" s="29" t="str">
        <f>IF($B1138 &lt;&gt; "", IF(C1138="Oui",IF(H1138=1,IF(E1138=0,Résultat!G$8,IF(J1138="No",Résultat!$G$8,Résultat!$G$7)),IF(H1138=2,IF(E1138=0,Résultat!G$9,IF(J1138="No",Résultat!$G$9,Résultat!$G$7)),Résultat!$G$7)),IF(C1138 = "Totale", IF(H1138=1,IF(E1138=0,Résultat!G$8,IF(J1138="No",Résultat!$G$9,Résultat!$G$7)),IF(H1138=2,IF(E1138=0,Résultat!G$9,IF(J1138="No",Résultat!$G$9,Résultat!$G$7)),Résultat!$G$7)),Résultat!$G$7)), "")</f>
        <v/>
      </c>
    </row>
    <row r="1139" spans="1:11" ht="20.100000000000001" customHeight="1">
      <c r="A1139" s="26"/>
      <c r="B1139" s="27"/>
      <c r="C1139" s="11" t="str">
        <f>IF($B1139 &lt;&gt; "",VLOOKUP(MID(B1139,3,5),'Recyclabilité Prod Matx'!C:F,2,FALSE), "")</f>
        <v/>
      </c>
      <c r="D1139" s="11" t="str">
        <f>IF($B1139 &lt;&gt; "",VLOOKUP(MID(B1139,3,5),'Recyclabilité Prod Matx'!C:F,3,FALSE),"")</f>
        <v/>
      </c>
      <c r="E1139" s="11" t="str">
        <f>IF($B1139 &lt;&gt; "",VLOOKUP(MID(B1139,3,5),'Recyclabilité Prod Matx'!C:F,4,FALSE), "")</f>
        <v/>
      </c>
      <c r="F1139" s="12" t="str">
        <f>IF($B1139 &lt;&gt; "", IF(C1139="Totale","",IF(D1139 = 0, "", VLOOKUP(D1139,'Cond Compo'!A:B,2,FALSE))),"")</f>
        <v/>
      </c>
      <c r="G1139" s="28"/>
      <c r="H1139" s="11" t="str">
        <f xml:space="preserve"> IF(C1139="Totale",2,IF($G1139 &lt;&gt; "", IF(D1139 = "E",MATCH(G1139, 'Cond Compo'!D$16:D$18, 0), MATCH(G1139, 'Cond Compo'!C$16:C$19, 0)), ""))</f>
        <v/>
      </c>
      <c r="I1139" s="12" t="str">
        <f>IF($E1139 &lt;&gt; "", IF(E1139 = 0, "", VLOOKUP(E1139,'Cond Perturbation'!A:B,2,FALSE)),"")</f>
        <v/>
      </c>
      <c r="J1139" s="28"/>
      <c r="K1139" s="29" t="str">
        <f>IF($B1139 &lt;&gt; "", IF(C1139="Oui",IF(H1139=1,IF(E1139=0,Résultat!G$8,IF(J1139="No",Résultat!$G$8,Résultat!$G$7)),IF(H1139=2,IF(E1139=0,Résultat!G$9,IF(J1139="No",Résultat!$G$9,Résultat!$G$7)),Résultat!$G$7)),IF(C1139 = "Totale", IF(H1139=1,IF(E1139=0,Résultat!G$8,IF(J1139="No",Résultat!$G$9,Résultat!$G$7)),IF(H1139=2,IF(E1139=0,Résultat!G$9,IF(J1139="No",Résultat!$G$9,Résultat!$G$7)),Résultat!$G$7)),Résultat!$G$7)), "")</f>
        <v/>
      </c>
    </row>
    <row r="1140" spans="1:11" ht="20.100000000000001" customHeight="1">
      <c r="A1140" s="26"/>
      <c r="B1140" s="27"/>
      <c r="C1140" s="11" t="str">
        <f>IF($B1140 &lt;&gt; "",VLOOKUP(MID(B1140,3,5),'Recyclabilité Prod Matx'!C:F,2,FALSE), "")</f>
        <v/>
      </c>
      <c r="D1140" s="11" t="str">
        <f>IF($B1140 &lt;&gt; "",VLOOKUP(MID(B1140,3,5),'Recyclabilité Prod Matx'!C:F,3,FALSE),"")</f>
        <v/>
      </c>
      <c r="E1140" s="11" t="str">
        <f>IF($B1140 &lt;&gt; "",VLOOKUP(MID(B1140,3,5),'Recyclabilité Prod Matx'!C:F,4,FALSE), "")</f>
        <v/>
      </c>
      <c r="F1140" s="12" t="str">
        <f>IF($B1140 &lt;&gt; "", IF(C1140="Totale","",IF(D1140 = 0, "", VLOOKUP(D1140,'Cond Compo'!A:B,2,FALSE))),"")</f>
        <v/>
      </c>
      <c r="G1140" s="28"/>
      <c r="H1140" s="11" t="str">
        <f xml:space="preserve"> IF(C1140="Totale",2,IF($G1140 &lt;&gt; "", IF(D1140 = "E",MATCH(G1140, 'Cond Compo'!D$16:D$18, 0), MATCH(G1140, 'Cond Compo'!C$16:C$19, 0)), ""))</f>
        <v/>
      </c>
      <c r="I1140" s="12" t="str">
        <f>IF($E1140 &lt;&gt; "", IF(E1140 = 0, "", VLOOKUP(E1140,'Cond Perturbation'!A:B,2,FALSE)),"")</f>
        <v/>
      </c>
      <c r="J1140" s="28"/>
      <c r="K1140" s="29" t="str">
        <f>IF($B1140 &lt;&gt; "", IF(C1140="Oui",IF(H1140=1,IF(E1140=0,Résultat!G$8,IF(J1140="No",Résultat!$G$8,Résultat!$G$7)),IF(H1140=2,IF(E1140=0,Résultat!G$9,IF(J1140="No",Résultat!$G$9,Résultat!$G$7)),Résultat!$G$7)),IF(C1140 = "Totale", IF(H1140=1,IF(E1140=0,Résultat!G$8,IF(J1140="No",Résultat!$G$9,Résultat!$G$7)),IF(H1140=2,IF(E1140=0,Résultat!G$9,IF(J1140="No",Résultat!$G$9,Résultat!$G$7)),Résultat!$G$7)),Résultat!$G$7)), "")</f>
        <v/>
      </c>
    </row>
    <row r="1141" spans="1:11" ht="20.100000000000001" customHeight="1">
      <c r="A1141" s="26"/>
      <c r="B1141" s="27"/>
      <c r="C1141" s="11" t="str">
        <f>IF($B1141 &lt;&gt; "",VLOOKUP(MID(B1141,3,5),'Recyclabilité Prod Matx'!C:F,2,FALSE), "")</f>
        <v/>
      </c>
      <c r="D1141" s="11" t="str">
        <f>IF($B1141 &lt;&gt; "",VLOOKUP(MID(B1141,3,5),'Recyclabilité Prod Matx'!C:F,3,FALSE),"")</f>
        <v/>
      </c>
      <c r="E1141" s="11" t="str">
        <f>IF($B1141 &lt;&gt; "",VLOOKUP(MID(B1141,3,5),'Recyclabilité Prod Matx'!C:F,4,FALSE), "")</f>
        <v/>
      </c>
      <c r="F1141" s="12" t="str">
        <f>IF($B1141 &lt;&gt; "", IF(C1141="Totale","",IF(D1141 = 0, "", VLOOKUP(D1141,'Cond Compo'!A:B,2,FALSE))),"")</f>
        <v/>
      </c>
      <c r="G1141" s="28"/>
      <c r="H1141" s="11" t="str">
        <f xml:space="preserve"> IF(C1141="Totale",2,IF($G1141 &lt;&gt; "", IF(D1141 = "E",MATCH(G1141, 'Cond Compo'!D$16:D$18, 0), MATCH(G1141, 'Cond Compo'!C$16:C$19, 0)), ""))</f>
        <v/>
      </c>
      <c r="I1141" s="12" t="str">
        <f>IF($E1141 &lt;&gt; "", IF(E1141 = 0, "", VLOOKUP(E1141,'Cond Perturbation'!A:B,2,FALSE)),"")</f>
        <v/>
      </c>
      <c r="J1141" s="28"/>
      <c r="K1141" s="29" t="str">
        <f>IF($B1141 &lt;&gt; "", IF(C1141="Oui",IF(H1141=1,IF(E1141=0,Résultat!G$8,IF(J1141="No",Résultat!$G$8,Résultat!$G$7)),IF(H1141=2,IF(E1141=0,Résultat!G$9,IF(J1141="No",Résultat!$G$9,Résultat!$G$7)),Résultat!$G$7)),IF(C1141 = "Totale", IF(H1141=1,IF(E1141=0,Résultat!G$8,IF(J1141="No",Résultat!$G$9,Résultat!$G$7)),IF(H1141=2,IF(E1141=0,Résultat!G$9,IF(J1141="No",Résultat!$G$9,Résultat!$G$7)),Résultat!$G$7)),Résultat!$G$7)), "")</f>
        <v/>
      </c>
    </row>
    <row r="1142" spans="1:11" ht="20.100000000000001" customHeight="1">
      <c r="A1142" s="26"/>
      <c r="B1142" s="27"/>
      <c r="C1142" s="11" t="str">
        <f>IF($B1142 &lt;&gt; "",VLOOKUP(MID(B1142,3,5),'Recyclabilité Prod Matx'!C:F,2,FALSE), "")</f>
        <v/>
      </c>
      <c r="D1142" s="11" t="str">
        <f>IF($B1142 &lt;&gt; "",VLOOKUP(MID(B1142,3,5),'Recyclabilité Prod Matx'!C:F,3,FALSE),"")</f>
        <v/>
      </c>
      <c r="E1142" s="11" t="str">
        <f>IF($B1142 &lt;&gt; "",VLOOKUP(MID(B1142,3,5),'Recyclabilité Prod Matx'!C:F,4,FALSE), "")</f>
        <v/>
      </c>
      <c r="F1142" s="12" t="str">
        <f>IF($B1142 &lt;&gt; "", IF(C1142="Totale","",IF(D1142 = 0, "", VLOOKUP(D1142,'Cond Compo'!A:B,2,FALSE))),"")</f>
        <v/>
      </c>
      <c r="G1142" s="28"/>
      <c r="H1142" s="11" t="str">
        <f xml:space="preserve"> IF(C1142="Totale",2,IF($G1142 &lt;&gt; "", IF(D1142 = "E",MATCH(G1142, 'Cond Compo'!D$16:D$18, 0), MATCH(G1142, 'Cond Compo'!C$16:C$19, 0)), ""))</f>
        <v/>
      </c>
      <c r="I1142" s="12" t="str">
        <f>IF($E1142 &lt;&gt; "", IF(E1142 = 0, "", VLOOKUP(E1142,'Cond Perturbation'!A:B,2,FALSE)),"")</f>
        <v/>
      </c>
      <c r="J1142" s="28"/>
      <c r="K1142" s="29" t="str">
        <f>IF($B1142 &lt;&gt; "", IF(C1142="Oui",IF(H1142=1,IF(E1142=0,Résultat!G$8,IF(J1142="No",Résultat!$G$8,Résultat!$G$7)),IF(H1142=2,IF(E1142=0,Résultat!G$9,IF(J1142="No",Résultat!$G$9,Résultat!$G$7)),Résultat!$G$7)),IF(C1142 = "Totale", IF(H1142=1,IF(E1142=0,Résultat!G$8,IF(J1142="No",Résultat!$G$9,Résultat!$G$7)),IF(H1142=2,IF(E1142=0,Résultat!G$9,IF(J1142="No",Résultat!$G$9,Résultat!$G$7)),Résultat!$G$7)),Résultat!$G$7)), "")</f>
        <v/>
      </c>
    </row>
    <row r="1143" spans="1:11" ht="20.100000000000001" customHeight="1">
      <c r="A1143" s="26"/>
      <c r="B1143" s="27"/>
      <c r="C1143" s="11" t="str">
        <f>IF($B1143 &lt;&gt; "",VLOOKUP(MID(B1143,3,5),'Recyclabilité Prod Matx'!C:F,2,FALSE), "")</f>
        <v/>
      </c>
      <c r="D1143" s="11" t="str">
        <f>IF($B1143 &lt;&gt; "",VLOOKUP(MID(B1143,3,5),'Recyclabilité Prod Matx'!C:F,3,FALSE),"")</f>
        <v/>
      </c>
      <c r="E1143" s="11" t="str">
        <f>IF($B1143 &lt;&gt; "",VLOOKUP(MID(B1143,3,5),'Recyclabilité Prod Matx'!C:F,4,FALSE), "")</f>
        <v/>
      </c>
      <c r="F1143" s="12" t="str">
        <f>IF($B1143 &lt;&gt; "", IF(C1143="Totale","",IF(D1143 = 0, "", VLOOKUP(D1143,'Cond Compo'!A:B,2,FALSE))),"")</f>
        <v/>
      </c>
      <c r="G1143" s="28"/>
      <c r="H1143" s="11" t="str">
        <f xml:space="preserve"> IF(C1143="Totale",2,IF($G1143 &lt;&gt; "", IF(D1143 = "E",MATCH(G1143, 'Cond Compo'!D$16:D$18, 0), MATCH(G1143, 'Cond Compo'!C$16:C$19, 0)), ""))</f>
        <v/>
      </c>
      <c r="I1143" s="12" t="str">
        <f>IF($E1143 &lt;&gt; "", IF(E1143 = 0, "", VLOOKUP(E1143,'Cond Perturbation'!A:B,2,FALSE)),"")</f>
        <v/>
      </c>
      <c r="J1143" s="28"/>
      <c r="K1143" s="29" t="str">
        <f>IF($B1143 &lt;&gt; "", IF(C1143="Oui",IF(H1143=1,IF(E1143=0,Résultat!G$8,IF(J1143="No",Résultat!$G$8,Résultat!$G$7)),IF(H1143=2,IF(E1143=0,Résultat!G$9,IF(J1143="No",Résultat!$G$9,Résultat!$G$7)),Résultat!$G$7)),IF(C1143 = "Totale", IF(H1143=1,IF(E1143=0,Résultat!G$8,IF(J1143="No",Résultat!$G$9,Résultat!$G$7)),IF(H1143=2,IF(E1143=0,Résultat!G$9,IF(J1143="No",Résultat!$G$9,Résultat!$G$7)),Résultat!$G$7)),Résultat!$G$7)), "")</f>
        <v/>
      </c>
    </row>
    <row r="1144" spans="1:11" ht="20.100000000000001" customHeight="1">
      <c r="A1144" s="26"/>
      <c r="B1144" s="27"/>
      <c r="C1144" s="11" t="str">
        <f>IF($B1144 &lt;&gt; "",VLOOKUP(MID(B1144,3,5),'Recyclabilité Prod Matx'!C:F,2,FALSE), "")</f>
        <v/>
      </c>
      <c r="D1144" s="11" t="str">
        <f>IF($B1144 &lt;&gt; "",VLOOKUP(MID(B1144,3,5),'Recyclabilité Prod Matx'!C:F,3,FALSE),"")</f>
        <v/>
      </c>
      <c r="E1144" s="11" t="str">
        <f>IF($B1144 &lt;&gt; "",VLOOKUP(MID(B1144,3,5),'Recyclabilité Prod Matx'!C:F,4,FALSE), "")</f>
        <v/>
      </c>
      <c r="F1144" s="12" t="str">
        <f>IF($B1144 &lt;&gt; "", IF(C1144="Totale","",IF(D1144 = 0, "", VLOOKUP(D1144,'Cond Compo'!A:B,2,FALSE))),"")</f>
        <v/>
      </c>
      <c r="G1144" s="28"/>
      <c r="H1144" s="11" t="str">
        <f xml:space="preserve"> IF(C1144="Totale",2,IF($G1144 &lt;&gt; "", IF(D1144 = "E",MATCH(G1144, 'Cond Compo'!D$16:D$18, 0), MATCH(G1144, 'Cond Compo'!C$16:C$19, 0)), ""))</f>
        <v/>
      </c>
      <c r="I1144" s="12" t="str">
        <f>IF($E1144 &lt;&gt; "", IF(E1144 = 0, "", VLOOKUP(E1144,'Cond Perturbation'!A:B,2,FALSE)),"")</f>
        <v/>
      </c>
      <c r="J1144" s="28"/>
      <c r="K1144" s="29" t="str">
        <f>IF($B1144 &lt;&gt; "", IF(C1144="Oui",IF(H1144=1,IF(E1144=0,Résultat!G$8,IF(J1144="No",Résultat!$G$8,Résultat!$G$7)),IF(H1144=2,IF(E1144=0,Résultat!G$9,IF(J1144="No",Résultat!$G$9,Résultat!$G$7)),Résultat!$G$7)),IF(C1144 = "Totale", IF(H1144=1,IF(E1144=0,Résultat!G$8,IF(J1144="No",Résultat!$G$9,Résultat!$G$7)),IF(H1144=2,IF(E1144=0,Résultat!G$9,IF(J1144="No",Résultat!$G$9,Résultat!$G$7)),Résultat!$G$7)),Résultat!$G$7)), "")</f>
        <v/>
      </c>
    </row>
    <row r="1145" spans="1:11" ht="20.100000000000001" customHeight="1">
      <c r="A1145" s="26"/>
      <c r="B1145" s="27"/>
      <c r="C1145" s="11" t="str">
        <f>IF($B1145 &lt;&gt; "",VLOOKUP(MID(B1145,3,5),'Recyclabilité Prod Matx'!C:F,2,FALSE), "")</f>
        <v/>
      </c>
      <c r="D1145" s="11" t="str">
        <f>IF($B1145 &lt;&gt; "",VLOOKUP(MID(B1145,3,5),'Recyclabilité Prod Matx'!C:F,3,FALSE),"")</f>
        <v/>
      </c>
      <c r="E1145" s="11" t="str">
        <f>IF($B1145 &lt;&gt; "",VLOOKUP(MID(B1145,3,5),'Recyclabilité Prod Matx'!C:F,4,FALSE), "")</f>
        <v/>
      </c>
      <c r="F1145" s="12" t="str">
        <f>IF($B1145 &lt;&gt; "", IF(C1145="Totale","",IF(D1145 = 0, "", VLOOKUP(D1145,'Cond Compo'!A:B,2,FALSE))),"")</f>
        <v/>
      </c>
      <c r="G1145" s="28"/>
      <c r="H1145" s="11" t="str">
        <f xml:space="preserve"> IF(C1145="Totale",2,IF($G1145 &lt;&gt; "", IF(D1145 = "E",MATCH(G1145, 'Cond Compo'!D$16:D$18, 0), MATCH(G1145, 'Cond Compo'!C$16:C$19, 0)), ""))</f>
        <v/>
      </c>
      <c r="I1145" s="12" t="str">
        <f>IF($E1145 &lt;&gt; "", IF(E1145 = 0, "", VLOOKUP(E1145,'Cond Perturbation'!A:B,2,FALSE)),"")</f>
        <v/>
      </c>
      <c r="J1145" s="28"/>
      <c r="K1145" s="29" t="str">
        <f>IF($B1145 &lt;&gt; "", IF(C1145="Oui",IF(H1145=1,IF(E1145=0,Résultat!G$8,IF(J1145="No",Résultat!$G$8,Résultat!$G$7)),IF(H1145=2,IF(E1145=0,Résultat!G$9,IF(J1145="No",Résultat!$G$9,Résultat!$G$7)),Résultat!$G$7)),IF(C1145 = "Totale", IF(H1145=1,IF(E1145=0,Résultat!G$8,IF(J1145="No",Résultat!$G$9,Résultat!$G$7)),IF(H1145=2,IF(E1145=0,Résultat!G$9,IF(J1145="No",Résultat!$G$9,Résultat!$G$7)),Résultat!$G$7)),Résultat!$G$7)), "")</f>
        <v/>
      </c>
    </row>
    <row r="1146" spans="1:11" ht="20.100000000000001" customHeight="1">
      <c r="A1146" s="26"/>
      <c r="B1146" s="27"/>
      <c r="C1146" s="11" t="str">
        <f>IF($B1146 &lt;&gt; "",VLOOKUP(MID(B1146,3,5),'Recyclabilité Prod Matx'!C:F,2,FALSE), "")</f>
        <v/>
      </c>
      <c r="D1146" s="11" t="str">
        <f>IF($B1146 &lt;&gt; "",VLOOKUP(MID(B1146,3,5),'Recyclabilité Prod Matx'!C:F,3,FALSE),"")</f>
        <v/>
      </c>
      <c r="E1146" s="11" t="str">
        <f>IF($B1146 &lt;&gt; "",VLOOKUP(MID(B1146,3,5),'Recyclabilité Prod Matx'!C:F,4,FALSE), "")</f>
        <v/>
      </c>
      <c r="F1146" s="12" t="str">
        <f>IF($B1146 &lt;&gt; "", IF(C1146="Totale","",IF(D1146 = 0, "", VLOOKUP(D1146,'Cond Compo'!A:B,2,FALSE))),"")</f>
        <v/>
      </c>
      <c r="G1146" s="28"/>
      <c r="H1146" s="11" t="str">
        <f xml:space="preserve"> IF(C1146="Totale",2,IF($G1146 &lt;&gt; "", IF(D1146 = "E",MATCH(G1146, 'Cond Compo'!D$16:D$18, 0), MATCH(G1146, 'Cond Compo'!C$16:C$19, 0)), ""))</f>
        <v/>
      </c>
      <c r="I1146" s="12" t="str">
        <f>IF($E1146 &lt;&gt; "", IF(E1146 = 0, "", VLOOKUP(E1146,'Cond Perturbation'!A:B,2,FALSE)),"")</f>
        <v/>
      </c>
      <c r="J1146" s="28"/>
      <c r="K1146" s="29" t="str">
        <f>IF($B1146 &lt;&gt; "", IF(C1146="Oui",IF(H1146=1,IF(E1146=0,Résultat!G$8,IF(J1146="No",Résultat!$G$8,Résultat!$G$7)),IF(H1146=2,IF(E1146=0,Résultat!G$9,IF(J1146="No",Résultat!$G$9,Résultat!$G$7)),Résultat!$G$7)),IF(C1146 = "Totale", IF(H1146=1,IF(E1146=0,Résultat!G$8,IF(J1146="No",Résultat!$G$9,Résultat!$G$7)),IF(H1146=2,IF(E1146=0,Résultat!G$9,IF(J1146="No",Résultat!$G$9,Résultat!$G$7)),Résultat!$G$7)),Résultat!$G$7)), "")</f>
        <v/>
      </c>
    </row>
    <row r="1147" spans="1:11" ht="20.100000000000001" customHeight="1">
      <c r="A1147" s="26"/>
      <c r="B1147" s="27"/>
      <c r="C1147" s="11" t="str">
        <f>IF($B1147 &lt;&gt; "",VLOOKUP(MID(B1147,3,5),'Recyclabilité Prod Matx'!C:F,2,FALSE), "")</f>
        <v/>
      </c>
      <c r="D1147" s="11" t="str">
        <f>IF($B1147 &lt;&gt; "",VLOOKUP(MID(B1147,3,5),'Recyclabilité Prod Matx'!C:F,3,FALSE),"")</f>
        <v/>
      </c>
      <c r="E1147" s="11" t="str">
        <f>IF($B1147 &lt;&gt; "",VLOOKUP(MID(B1147,3,5),'Recyclabilité Prod Matx'!C:F,4,FALSE), "")</f>
        <v/>
      </c>
      <c r="F1147" s="12" t="str">
        <f>IF($B1147 &lt;&gt; "", IF(C1147="Totale","",IF(D1147 = 0, "", VLOOKUP(D1147,'Cond Compo'!A:B,2,FALSE))),"")</f>
        <v/>
      </c>
      <c r="G1147" s="28"/>
      <c r="H1147" s="11" t="str">
        <f xml:space="preserve"> IF(C1147="Totale",2,IF($G1147 &lt;&gt; "", IF(D1147 = "E",MATCH(G1147, 'Cond Compo'!D$16:D$18, 0), MATCH(G1147, 'Cond Compo'!C$16:C$19, 0)), ""))</f>
        <v/>
      </c>
      <c r="I1147" s="12" t="str">
        <f>IF($E1147 &lt;&gt; "", IF(E1147 = 0, "", VLOOKUP(E1147,'Cond Perturbation'!A:B,2,FALSE)),"")</f>
        <v/>
      </c>
      <c r="J1147" s="28"/>
      <c r="K1147" s="29" t="str">
        <f>IF($B1147 &lt;&gt; "", IF(C1147="Oui",IF(H1147=1,IF(E1147=0,Résultat!G$8,IF(J1147="No",Résultat!$G$8,Résultat!$G$7)),IF(H1147=2,IF(E1147=0,Résultat!G$9,IF(J1147="No",Résultat!$G$9,Résultat!$G$7)),Résultat!$G$7)),IF(C1147 = "Totale", IF(H1147=1,IF(E1147=0,Résultat!G$8,IF(J1147="No",Résultat!$G$9,Résultat!$G$7)),IF(H1147=2,IF(E1147=0,Résultat!G$9,IF(J1147="No",Résultat!$G$9,Résultat!$G$7)),Résultat!$G$7)),Résultat!$G$7)), "")</f>
        <v/>
      </c>
    </row>
    <row r="1148" spans="1:11" ht="20.100000000000001" customHeight="1">
      <c r="A1148" s="26"/>
      <c r="B1148" s="27"/>
      <c r="C1148" s="11" t="str">
        <f>IF($B1148 &lt;&gt; "",VLOOKUP(MID(B1148,3,5),'Recyclabilité Prod Matx'!C:F,2,FALSE), "")</f>
        <v/>
      </c>
      <c r="D1148" s="11" t="str">
        <f>IF($B1148 &lt;&gt; "",VLOOKUP(MID(B1148,3,5),'Recyclabilité Prod Matx'!C:F,3,FALSE),"")</f>
        <v/>
      </c>
      <c r="E1148" s="11" t="str">
        <f>IF($B1148 &lt;&gt; "",VLOOKUP(MID(B1148,3,5),'Recyclabilité Prod Matx'!C:F,4,FALSE), "")</f>
        <v/>
      </c>
      <c r="F1148" s="12" t="str">
        <f>IF($B1148 &lt;&gt; "", IF(C1148="Totale","",IF(D1148 = 0, "", VLOOKUP(D1148,'Cond Compo'!A:B,2,FALSE))),"")</f>
        <v/>
      </c>
      <c r="G1148" s="28"/>
      <c r="H1148" s="11" t="str">
        <f xml:space="preserve"> IF(C1148="Totale",2,IF($G1148 &lt;&gt; "", IF(D1148 = "E",MATCH(G1148, 'Cond Compo'!D$16:D$18, 0), MATCH(G1148, 'Cond Compo'!C$16:C$19, 0)), ""))</f>
        <v/>
      </c>
      <c r="I1148" s="12" t="str">
        <f>IF($E1148 &lt;&gt; "", IF(E1148 = 0, "", VLOOKUP(E1148,'Cond Perturbation'!A:B,2,FALSE)),"")</f>
        <v/>
      </c>
      <c r="J1148" s="28"/>
      <c r="K1148" s="29" t="str">
        <f>IF($B1148 &lt;&gt; "", IF(C1148="Oui",IF(H1148=1,IF(E1148=0,Résultat!G$8,IF(J1148="No",Résultat!$G$8,Résultat!$G$7)),IF(H1148=2,IF(E1148=0,Résultat!G$9,IF(J1148="No",Résultat!$G$9,Résultat!$G$7)),Résultat!$G$7)),IF(C1148 = "Totale", IF(H1148=1,IF(E1148=0,Résultat!G$8,IF(J1148="No",Résultat!$G$9,Résultat!$G$7)),IF(H1148=2,IF(E1148=0,Résultat!G$9,IF(J1148="No",Résultat!$G$9,Résultat!$G$7)),Résultat!$G$7)),Résultat!$G$7)), "")</f>
        <v/>
      </c>
    </row>
    <row r="1149" spans="1:11" ht="20.100000000000001" customHeight="1">
      <c r="A1149" s="26"/>
      <c r="B1149" s="27"/>
      <c r="C1149" s="11" t="str">
        <f>IF($B1149 &lt;&gt; "",VLOOKUP(MID(B1149,3,5),'Recyclabilité Prod Matx'!C:F,2,FALSE), "")</f>
        <v/>
      </c>
      <c r="D1149" s="11" t="str">
        <f>IF($B1149 &lt;&gt; "",VLOOKUP(MID(B1149,3,5),'Recyclabilité Prod Matx'!C:F,3,FALSE),"")</f>
        <v/>
      </c>
      <c r="E1149" s="11" t="str">
        <f>IF($B1149 &lt;&gt; "",VLOOKUP(MID(B1149,3,5),'Recyclabilité Prod Matx'!C:F,4,FALSE), "")</f>
        <v/>
      </c>
      <c r="F1149" s="12" t="str">
        <f>IF($B1149 &lt;&gt; "", IF(C1149="Totale","",IF(D1149 = 0, "", VLOOKUP(D1149,'Cond Compo'!A:B,2,FALSE))),"")</f>
        <v/>
      </c>
      <c r="G1149" s="28"/>
      <c r="H1149" s="11" t="str">
        <f xml:space="preserve"> IF(C1149="Totale",2,IF($G1149 &lt;&gt; "", IF(D1149 = "E",MATCH(G1149, 'Cond Compo'!D$16:D$18, 0), MATCH(G1149, 'Cond Compo'!C$16:C$19, 0)), ""))</f>
        <v/>
      </c>
      <c r="I1149" s="12" t="str">
        <f>IF($E1149 &lt;&gt; "", IF(E1149 = 0, "", VLOOKUP(E1149,'Cond Perturbation'!A:B,2,FALSE)),"")</f>
        <v/>
      </c>
      <c r="J1149" s="28"/>
      <c r="K1149" s="29" t="str">
        <f>IF($B1149 &lt;&gt; "", IF(C1149="Oui",IF(H1149=1,IF(E1149=0,Résultat!G$8,IF(J1149="No",Résultat!$G$8,Résultat!$G$7)),IF(H1149=2,IF(E1149=0,Résultat!G$9,IF(J1149="No",Résultat!$G$9,Résultat!$G$7)),Résultat!$G$7)),IF(C1149 = "Totale", IF(H1149=1,IF(E1149=0,Résultat!G$8,IF(J1149="No",Résultat!$G$9,Résultat!$G$7)),IF(H1149=2,IF(E1149=0,Résultat!G$9,IF(J1149="No",Résultat!$G$9,Résultat!$G$7)),Résultat!$G$7)),Résultat!$G$7)), "")</f>
        <v/>
      </c>
    </row>
    <row r="1150" spans="1:11" ht="20.100000000000001" customHeight="1">
      <c r="A1150" s="26"/>
      <c r="B1150" s="27"/>
      <c r="C1150" s="11" t="str">
        <f>IF($B1150 &lt;&gt; "",VLOOKUP(MID(B1150,3,5),'Recyclabilité Prod Matx'!C:F,2,FALSE), "")</f>
        <v/>
      </c>
      <c r="D1150" s="11" t="str">
        <f>IF($B1150 &lt;&gt; "",VLOOKUP(MID(B1150,3,5),'Recyclabilité Prod Matx'!C:F,3,FALSE),"")</f>
        <v/>
      </c>
      <c r="E1150" s="11" t="str">
        <f>IF($B1150 &lt;&gt; "",VLOOKUP(MID(B1150,3,5),'Recyclabilité Prod Matx'!C:F,4,FALSE), "")</f>
        <v/>
      </c>
      <c r="F1150" s="12" t="str">
        <f>IF($B1150 &lt;&gt; "", IF(C1150="Totale","",IF(D1150 = 0, "", VLOOKUP(D1150,'Cond Compo'!A:B,2,FALSE))),"")</f>
        <v/>
      </c>
      <c r="G1150" s="28"/>
      <c r="H1150" s="11" t="str">
        <f xml:space="preserve"> IF(C1150="Totale",2,IF($G1150 &lt;&gt; "", IF(D1150 = "E",MATCH(G1150, 'Cond Compo'!D$16:D$18, 0), MATCH(G1150, 'Cond Compo'!C$16:C$19, 0)), ""))</f>
        <v/>
      </c>
      <c r="I1150" s="12" t="str">
        <f>IF($E1150 &lt;&gt; "", IF(E1150 = 0, "", VLOOKUP(E1150,'Cond Perturbation'!A:B,2,FALSE)),"")</f>
        <v/>
      </c>
      <c r="J1150" s="28"/>
      <c r="K1150" s="29" t="str">
        <f>IF($B1150 &lt;&gt; "", IF(C1150="Oui",IF(H1150=1,IF(E1150=0,Résultat!G$8,IF(J1150="No",Résultat!$G$8,Résultat!$G$7)),IF(H1150=2,IF(E1150=0,Résultat!G$9,IF(J1150="No",Résultat!$G$9,Résultat!$G$7)),Résultat!$G$7)),IF(C1150 = "Totale", IF(H1150=1,IF(E1150=0,Résultat!G$8,IF(J1150="No",Résultat!$G$9,Résultat!$G$7)),IF(H1150=2,IF(E1150=0,Résultat!G$9,IF(J1150="No",Résultat!$G$9,Résultat!$G$7)),Résultat!$G$7)),Résultat!$G$7)), "")</f>
        <v/>
      </c>
    </row>
    <row r="1151" spans="1:11" ht="20.100000000000001" customHeight="1">
      <c r="A1151" s="26"/>
      <c r="B1151" s="27"/>
      <c r="C1151" s="11" t="str">
        <f>IF($B1151 &lt;&gt; "",VLOOKUP(MID(B1151,3,5),'Recyclabilité Prod Matx'!C:F,2,FALSE), "")</f>
        <v/>
      </c>
      <c r="D1151" s="11" t="str">
        <f>IF($B1151 &lt;&gt; "",VLOOKUP(MID(B1151,3,5),'Recyclabilité Prod Matx'!C:F,3,FALSE),"")</f>
        <v/>
      </c>
      <c r="E1151" s="11" t="str">
        <f>IF($B1151 &lt;&gt; "",VLOOKUP(MID(B1151,3,5),'Recyclabilité Prod Matx'!C:F,4,FALSE), "")</f>
        <v/>
      </c>
      <c r="F1151" s="12" t="str">
        <f>IF($B1151 &lt;&gt; "", IF(C1151="Totale","",IF(D1151 = 0, "", VLOOKUP(D1151,'Cond Compo'!A:B,2,FALSE))),"")</f>
        <v/>
      </c>
      <c r="G1151" s="28"/>
      <c r="H1151" s="11" t="str">
        <f xml:space="preserve"> IF(C1151="Totale",2,IF($G1151 &lt;&gt; "", IF(D1151 = "E",MATCH(G1151, 'Cond Compo'!D$16:D$18, 0), MATCH(G1151, 'Cond Compo'!C$16:C$19, 0)), ""))</f>
        <v/>
      </c>
      <c r="I1151" s="12" t="str">
        <f>IF($E1151 &lt;&gt; "", IF(E1151 = 0, "", VLOOKUP(E1151,'Cond Perturbation'!A:B,2,FALSE)),"")</f>
        <v/>
      </c>
      <c r="J1151" s="28"/>
      <c r="K1151" s="29" t="str">
        <f>IF($B1151 &lt;&gt; "", IF(C1151="Oui",IF(H1151=1,IF(E1151=0,Résultat!G$8,IF(J1151="No",Résultat!$G$8,Résultat!$G$7)),IF(H1151=2,IF(E1151=0,Résultat!G$9,IF(J1151="No",Résultat!$G$9,Résultat!$G$7)),Résultat!$G$7)),IF(C1151 = "Totale", IF(H1151=1,IF(E1151=0,Résultat!G$8,IF(J1151="No",Résultat!$G$9,Résultat!$G$7)),IF(H1151=2,IF(E1151=0,Résultat!G$9,IF(J1151="No",Résultat!$G$9,Résultat!$G$7)),Résultat!$G$7)),Résultat!$G$7)), "")</f>
        <v/>
      </c>
    </row>
    <row r="1152" spans="1:11" ht="20.100000000000001" customHeight="1">
      <c r="A1152" s="26"/>
      <c r="B1152" s="27"/>
      <c r="C1152" s="11" t="str">
        <f>IF($B1152 &lt;&gt; "",VLOOKUP(MID(B1152,3,5),'Recyclabilité Prod Matx'!C:F,2,FALSE), "")</f>
        <v/>
      </c>
      <c r="D1152" s="11" t="str">
        <f>IF($B1152 &lt;&gt; "",VLOOKUP(MID(B1152,3,5),'Recyclabilité Prod Matx'!C:F,3,FALSE),"")</f>
        <v/>
      </c>
      <c r="E1152" s="11" t="str">
        <f>IF($B1152 &lt;&gt; "",VLOOKUP(MID(B1152,3,5),'Recyclabilité Prod Matx'!C:F,4,FALSE), "")</f>
        <v/>
      </c>
      <c r="F1152" s="12" t="str">
        <f>IF($B1152 &lt;&gt; "", IF(C1152="Totale","",IF(D1152 = 0, "", VLOOKUP(D1152,'Cond Compo'!A:B,2,FALSE))),"")</f>
        <v/>
      </c>
      <c r="G1152" s="28"/>
      <c r="H1152" s="11" t="str">
        <f xml:space="preserve"> IF(C1152="Totale",2,IF($G1152 &lt;&gt; "", IF(D1152 = "E",MATCH(G1152, 'Cond Compo'!D$16:D$18, 0), MATCH(G1152, 'Cond Compo'!C$16:C$19, 0)), ""))</f>
        <v/>
      </c>
      <c r="I1152" s="12" t="str">
        <f>IF($E1152 &lt;&gt; "", IF(E1152 = 0, "", VLOOKUP(E1152,'Cond Perturbation'!A:B,2,FALSE)),"")</f>
        <v/>
      </c>
      <c r="J1152" s="28"/>
      <c r="K1152" s="29" t="str">
        <f>IF($B1152 &lt;&gt; "", IF(C1152="Oui",IF(H1152=1,IF(E1152=0,Résultat!G$8,IF(J1152="No",Résultat!$G$8,Résultat!$G$7)),IF(H1152=2,IF(E1152=0,Résultat!G$9,IF(J1152="No",Résultat!$G$9,Résultat!$G$7)),Résultat!$G$7)),IF(C1152 = "Totale", IF(H1152=1,IF(E1152=0,Résultat!G$8,IF(J1152="No",Résultat!$G$9,Résultat!$G$7)),IF(H1152=2,IF(E1152=0,Résultat!G$9,IF(J1152="No",Résultat!$G$9,Résultat!$G$7)),Résultat!$G$7)),Résultat!$G$7)), "")</f>
        <v/>
      </c>
    </row>
    <row r="1153" spans="1:11" ht="20.100000000000001" customHeight="1">
      <c r="A1153" s="26"/>
      <c r="B1153" s="27"/>
      <c r="C1153" s="11" t="str">
        <f>IF($B1153 &lt;&gt; "",VLOOKUP(MID(B1153,3,5),'Recyclabilité Prod Matx'!C:F,2,FALSE), "")</f>
        <v/>
      </c>
      <c r="D1153" s="11" t="str">
        <f>IF($B1153 &lt;&gt; "",VLOOKUP(MID(B1153,3,5),'Recyclabilité Prod Matx'!C:F,3,FALSE),"")</f>
        <v/>
      </c>
      <c r="E1153" s="11" t="str">
        <f>IF($B1153 &lt;&gt; "",VLOOKUP(MID(B1153,3,5),'Recyclabilité Prod Matx'!C:F,4,FALSE), "")</f>
        <v/>
      </c>
      <c r="F1153" s="12" t="str">
        <f>IF($B1153 &lt;&gt; "", IF(C1153="Totale","",IF(D1153 = 0, "", VLOOKUP(D1153,'Cond Compo'!A:B,2,FALSE))),"")</f>
        <v/>
      </c>
      <c r="G1153" s="28"/>
      <c r="H1153" s="11" t="str">
        <f xml:space="preserve"> IF(C1153="Totale",2,IF($G1153 &lt;&gt; "", IF(D1153 = "E",MATCH(G1153, 'Cond Compo'!D$16:D$18, 0), MATCH(G1153, 'Cond Compo'!C$16:C$19, 0)), ""))</f>
        <v/>
      </c>
      <c r="I1153" s="12" t="str">
        <f>IF($E1153 &lt;&gt; "", IF(E1153 = 0, "", VLOOKUP(E1153,'Cond Perturbation'!A:B,2,FALSE)),"")</f>
        <v/>
      </c>
      <c r="J1153" s="28"/>
      <c r="K1153" s="29" t="str">
        <f>IF($B1153 &lt;&gt; "", IF(C1153="Oui",IF(H1153=1,IF(E1153=0,Résultat!G$8,IF(J1153="No",Résultat!$G$8,Résultat!$G$7)),IF(H1153=2,IF(E1153=0,Résultat!G$9,IF(J1153="No",Résultat!$G$9,Résultat!$G$7)),Résultat!$G$7)),IF(C1153 = "Totale", IF(H1153=1,IF(E1153=0,Résultat!G$8,IF(J1153="No",Résultat!$G$9,Résultat!$G$7)),IF(H1153=2,IF(E1153=0,Résultat!G$9,IF(J1153="No",Résultat!$G$9,Résultat!$G$7)),Résultat!$G$7)),Résultat!$G$7)), "")</f>
        <v/>
      </c>
    </row>
    <row r="1154" spans="1:11" ht="20.100000000000001" customHeight="1">
      <c r="A1154" s="26"/>
      <c r="B1154" s="27"/>
      <c r="C1154" s="11" t="str">
        <f>IF($B1154 &lt;&gt; "",VLOOKUP(MID(B1154,3,5),'Recyclabilité Prod Matx'!C:F,2,FALSE), "")</f>
        <v/>
      </c>
      <c r="D1154" s="11" t="str">
        <f>IF($B1154 &lt;&gt; "",VLOOKUP(MID(B1154,3,5),'Recyclabilité Prod Matx'!C:F,3,FALSE),"")</f>
        <v/>
      </c>
      <c r="E1154" s="11" t="str">
        <f>IF($B1154 &lt;&gt; "",VLOOKUP(MID(B1154,3,5),'Recyclabilité Prod Matx'!C:F,4,FALSE), "")</f>
        <v/>
      </c>
      <c r="F1154" s="12" t="str">
        <f>IF($B1154 &lt;&gt; "", IF(C1154="Totale","",IF(D1154 = 0, "", VLOOKUP(D1154,'Cond Compo'!A:B,2,FALSE))),"")</f>
        <v/>
      </c>
      <c r="G1154" s="28"/>
      <c r="H1154" s="11" t="str">
        <f xml:space="preserve"> IF(C1154="Totale",2,IF($G1154 &lt;&gt; "", IF(D1154 = "E",MATCH(G1154, 'Cond Compo'!D$16:D$18, 0), MATCH(G1154, 'Cond Compo'!C$16:C$19, 0)), ""))</f>
        <v/>
      </c>
      <c r="I1154" s="12" t="str">
        <f>IF($E1154 &lt;&gt; "", IF(E1154 = 0, "", VLOOKUP(E1154,'Cond Perturbation'!A:B,2,FALSE)),"")</f>
        <v/>
      </c>
      <c r="J1154" s="28"/>
      <c r="K1154" s="29" t="str">
        <f>IF($B1154 &lt;&gt; "", IF(C1154="Oui",IF(H1154=1,IF(E1154=0,Résultat!G$8,IF(J1154="No",Résultat!$G$8,Résultat!$G$7)),IF(H1154=2,IF(E1154=0,Résultat!G$9,IF(J1154="No",Résultat!$G$9,Résultat!$G$7)),Résultat!$G$7)),IF(C1154 = "Totale", IF(H1154=1,IF(E1154=0,Résultat!G$8,IF(J1154="No",Résultat!$G$9,Résultat!$G$7)),IF(H1154=2,IF(E1154=0,Résultat!G$9,IF(J1154="No",Résultat!$G$9,Résultat!$G$7)),Résultat!$G$7)),Résultat!$G$7)), "")</f>
        <v/>
      </c>
    </row>
    <row r="1155" spans="1:11" ht="20.100000000000001" customHeight="1">
      <c r="A1155" s="26"/>
      <c r="B1155" s="27"/>
      <c r="C1155" s="11" t="str">
        <f>IF($B1155 &lt;&gt; "",VLOOKUP(MID(B1155,3,5),'Recyclabilité Prod Matx'!C:F,2,FALSE), "")</f>
        <v/>
      </c>
      <c r="D1155" s="11" t="str">
        <f>IF($B1155 &lt;&gt; "",VLOOKUP(MID(B1155,3,5),'Recyclabilité Prod Matx'!C:F,3,FALSE),"")</f>
        <v/>
      </c>
      <c r="E1155" s="11" t="str">
        <f>IF($B1155 &lt;&gt; "",VLOOKUP(MID(B1155,3,5),'Recyclabilité Prod Matx'!C:F,4,FALSE), "")</f>
        <v/>
      </c>
      <c r="F1155" s="12" t="str">
        <f>IF($B1155 &lt;&gt; "", IF(C1155="Totale","",IF(D1155 = 0, "", VLOOKUP(D1155,'Cond Compo'!A:B,2,FALSE))),"")</f>
        <v/>
      </c>
      <c r="G1155" s="28"/>
      <c r="H1155" s="11" t="str">
        <f xml:space="preserve"> IF(C1155="Totale",2,IF($G1155 &lt;&gt; "", IF(D1155 = "E",MATCH(G1155, 'Cond Compo'!D$16:D$18, 0), MATCH(G1155, 'Cond Compo'!C$16:C$19, 0)), ""))</f>
        <v/>
      </c>
      <c r="I1155" s="12" t="str">
        <f>IF($E1155 &lt;&gt; "", IF(E1155 = 0, "", VLOOKUP(E1155,'Cond Perturbation'!A:B,2,FALSE)),"")</f>
        <v/>
      </c>
      <c r="J1155" s="28"/>
      <c r="K1155" s="29" t="str">
        <f>IF($B1155 &lt;&gt; "", IF(C1155="Oui",IF(H1155=1,IF(E1155=0,Résultat!G$8,IF(J1155="No",Résultat!$G$8,Résultat!$G$7)),IF(H1155=2,IF(E1155=0,Résultat!G$9,IF(J1155="No",Résultat!$G$9,Résultat!$G$7)),Résultat!$G$7)),IF(C1155 = "Totale", IF(H1155=1,IF(E1155=0,Résultat!G$8,IF(J1155="No",Résultat!$G$9,Résultat!$G$7)),IF(H1155=2,IF(E1155=0,Résultat!G$9,IF(J1155="No",Résultat!$G$9,Résultat!$G$7)),Résultat!$G$7)),Résultat!$G$7)), "")</f>
        <v/>
      </c>
    </row>
    <row r="1156" spans="1:11" ht="20.100000000000001" customHeight="1">
      <c r="A1156" s="26"/>
      <c r="B1156" s="27"/>
      <c r="C1156" s="11" t="str">
        <f>IF($B1156 &lt;&gt; "",VLOOKUP(MID(B1156,3,5),'Recyclabilité Prod Matx'!C:F,2,FALSE), "")</f>
        <v/>
      </c>
      <c r="D1156" s="11" t="str">
        <f>IF($B1156 &lt;&gt; "",VLOOKUP(MID(B1156,3,5),'Recyclabilité Prod Matx'!C:F,3,FALSE),"")</f>
        <v/>
      </c>
      <c r="E1156" s="11" t="str">
        <f>IF($B1156 &lt;&gt; "",VLOOKUP(MID(B1156,3,5),'Recyclabilité Prod Matx'!C:F,4,FALSE), "")</f>
        <v/>
      </c>
      <c r="F1156" s="12" t="str">
        <f>IF($B1156 &lt;&gt; "", IF(C1156="Totale","",IF(D1156 = 0, "", VLOOKUP(D1156,'Cond Compo'!A:B,2,FALSE))),"")</f>
        <v/>
      </c>
      <c r="G1156" s="28"/>
      <c r="H1156" s="11" t="str">
        <f xml:space="preserve"> IF(C1156="Totale",2,IF($G1156 &lt;&gt; "", IF(D1156 = "E",MATCH(G1156, 'Cond Compo'!D$16:D$18, 0), MATCH(G1156, 'Cond Compo'!C$16:C$19, 0)), ""))</f>
        <v/>
      </c>
      <c r="I1156" s="12" t="str">
        <f>IF($E1156 &lt;&gt; "", IF(E1156 = 0, "", VLOOKUP(E1156,'Cond Perturbation'!A:B,2,FALSE)),"")</f>
        <v/>
      </c>
      <c r="J1156" s="28"/>
      <c r="K1156" s="29" t="str">
        <f>IF($B1156 &lt;&gt; "", IF(C1156="Oui",IF(H1156=1,IF(E1156=0,Résultat!G$8,IF(J1156="No",Résultat!$G$8,Résultat!$G$7)),IF(H1156=2,IF(E1156=0,Résultat!G$9,IF(J1156="No",Résultat!$G$9,Résultat!$G$7)),Résultat!$G$7)),IF(C1156 = "Totale", IF(H1156=1,IF(E1156=0,Résultat!G$8,IF(J1156="No",Résultat!$G$9,Résultat!$G$7)),IF(H1156=2,IF(E1156=0,Résultat!G$9,IF(J1156="No",Résultat!$G$9,Résultat!$G$7)),Résultat!$G$7)),Résultat!$G$7)), "")</f>
        <v/>
      </c>
    </row>
    <row r="1157" spans="1:11" ht="20.100000000000001" customHeight="1">
      <c r="A1157" s="26"/>
      <c r="B1157" s="27"/>
      <c r="C1157" s="11" t="str">
        <f>IF($B1157 &lt;&gt; "",VLOOKUP(MID(B1157,3,5),'Recyclabilité Prod Matx'!C:F,2,FALSE), "")</f>
        <v/>
      </c>
      <c r="D1157" s="11" t="str">
        <f>IF($B1157 &lt;&gt; "",VLOOKUP(MID(B1157,3,5),'Recyclabilité Prod Matx'!C:F,3,FALSE),"")</f>
        <v/>
      </c>
      <c r="E1157" s="11" t="str">
        <f>IF($B1157 &lt;&gt; "",VLOOKUP(MID(B1157,3,5),'Recyclabilité Prod Matx'!C:F,4,FALSE), "")</f>
        <v/>
      </c>
      <c r="F1157" s="12" t="str">
        <f>IF($B1157 &lt;&gt; "", IF(C1157="Totale","",IF(D1157 = 0, "", VLOOKUP(D1157,'Cond Compo'!A:B,2,FALSE))),"")</f>
        <v/>
      </c>
      <c r="G1157" s="28"/>
      <c r="H1157" s="11" t="str">
        <f xml:space="preserve"> IF(C1157="Totale",2,IF($G1157 &lt;&gt; "", IF(D1157 = "E",MATCH(G1157, 'Cond Compo'!D$16:D$18, 0), MATCH(G1157, 'Cond Compo'!C$16:C$19, 0)), ""))</f>
        <v/>
      </c>
      <c r="I1157" s="12" t="str">
        <f>IF($E1157 &lt;&gt; "", IF(E1157 = 0, "", VLOOKUP(E1157,'Cond Perturbation'!A:B,2,FALSE)),"")</f>
        <v/>
      </c>
      <c r="J1157" s="28"/>
      <c r="K1157" s="29" t="str">
        <f>IF($B1157 &lt;&gt; "", IF(C1157="Oui",IF(H1157=1,IF(E1157=0,Résultat!G$8,IF(J1157="No",Résultat!$G$8,Résultat!$G$7)),IF(H1157=2,IF(E1157=0,Résultat!G$9,IF(J1157="No",Résultat!$G$9,Résultat!$G$7)),Résultat!$G$7)),IF(C1157 = "Totale", IF(H1157=1,IF(E1157=0,Résultat!G$8,IF(J1157="No",Résultat!$G$9,Résultat!$G$7)),IF(H1157=2,IF(E1157=0,Résultat!G$9,IF(J1157="No",Résultat!$G$9,Résultat!$G$7)),Résultat!$G$7)),Résultat!$G$7)), "")</f>
        <v/>
      </c>
    </row>
    <row r="1158" spans="1:11" ht="20.100000000000001" customHeight="1">
      <c r="A1158" s="26"/>
      <c r="B1158" s="27"/>
      <c r="C1158" s="11" t="str">
        <f>IF($B1158 &lt;&gt; "",VLOOKUP(MID(B1158,3,5),'Recyclabilité Prod Matx'!C:F,2,FALSE), "")</f>
        <v/>
      </c>
      <c r="D1158" s="11" t="str">
        <f>IF($B1158 &lt;&gt; "",VLOOKUP(MID(B1158,3,5),'Recyclabilité Prod Matx'!C:F,3,FALSE),"")</f>
        <v/>
      </c>
      <c r="E1158" s="11" t="str">
        <f>IF($B1158 &lt;&gt; "",VLOOKUP(MID(B1158,3,5),'Recyclabilité Prod Matx'!C:F,4,FALSE), "")</f>
        <v/>
      </c>
      <c r="F1158" s="12" t="str">
        <f>IF($B1158 &lt;&gt; "", IF(C1158="Totale","",IF(D1158 = 0, "", VLOOKUP(D1158,'Cond Compo'!A:B,2,FALSE))),"")</f>
        <v/>
      </c>
      <c r="G1158" s="28"/>
      <c r="H1158" s="11" t="str">
        <f xml:space="preserve"> IF(C1158="Totale",2,IF($G1158 &lt;&gt; "", IF(D1158 = "E",MATCH(G1158, 'Cond Compo'!D$16:D$18, 0), MATCH(G1158, 'Cond Compo'!C$16:C$19, 0)), ""))</f>
        <v/>
      </c>
      <c r="I1158" s="12" t="str">
        <f>IF($E1158 &lt;&gt; "", IF(E1158 = 0, "", VLOOKUP(E1158,'Cond Perturbation'!A:B,2,FALSE)),"")</f>
        <v/>
      </c>
      <c r="J1158" s="28"/>
      <c r="K1158" s="29" t="str">
        <f>IF($B1158 &lt;&gt; "", IF(C1158="Oui",IF(H1158=1,IF(E1158=0,Résultat!G$8,IF(J1158="No",Résultat!$G$8,Résultat!$G$7)),IF(H1158=2,IF(E1158=0,Résultat!G$9,IF(J1158="No",Résultat!$G$9,Résultat!$G$7)),Résultat!$G$7)),IF(C1158 = "Totale", IF(H1158=1,IF(E1158=0,Résultat!G$8,IF(J1158="No",Résultat!$G$9,Résultat!$G$7)),IF(H1158=2,IF(E1158=0,Résultat!G$9,IF(J1158="No",Résultat!$G$9,Résultat!$G$7)),Résultat!$G$7)),Résultat!$G$7)), "")</f>
        <v/>
      </c>
    </row>
    <row r="1159" spans="1:11" ht="20.100000000000001" customHeight="1">
      <c r="A1159" s="26"/>
      <c r="B1159" s="27"/>
      <c r="C1159" s="11" t="str">
        <f>IF($B1159 &lt;&gt; "",VLOOKUP(MID(B1159,3,5),'Recyclabilité Prod Matx'!C:F,2,FALSE), "")</f>
        <v/>
      </c>
      <c r="D1159" s="11" t="str">
        <f>IF($B1159 &lt;&gt; "",VLOOKUP(MID(B1159,3,5),'Recyclabilité Prod Matx'!C:F,3,FALSE),"")</f>
        <v/>
      </c>
      <c r="E1159" s="11" t="str">
        <f>IF($B1159 &lt;&gt; "",VLOOKUP(MID(B1159,3,5),'Recyclabilité Prod Matx'!C:F,4,FALSE), "")</f>
        <v/>
      </c>
      <c r="F1159" s="12" t="str">
        <f>IF($B1159 &lt;&gt; "", IF(C1159="Totale","",IF(D1159 = 0, "", VLOOKUP(D1159,'Cond Compo'!A:B,2,FALSE))),"")</f>
        <v/>
      </c>
      <c r="G1159" s="28"/>
      <c r="H1159" s="11" t="str">
        <f xml:space="preserve"> IF(C1159="Totale",2,IF($G1159 &lt;&gt; "", IF(D1159 = "E",MATCH(G1159, 'Cond Compo'!D$16:D$18, 0), MATCH(G1159, 'Cond Compo'!C$16:C$19, 0)), ""))</f>
        <v/>
      </c>
      <c r="I1159" s="12" t="str">
        <f>IF($E1159 &lt;&gt; "", IF(E1159 = 0, "", VLOOKUP(E1159,'Cond Perturbation'!A:B,2,FALSE)),"")</f>
        <v/>
      </c>
      <c r="J1159" s="28"/>
      <c r="K1159" s="29" t="str">
        <f>IF($B1159 &lt;&gt; "", IF(C1159="Oui",IF(H1159=1,IF(E1159=0,Résultat!G$8,IF(J1159="No",Résultat!$G$8,Résultat!$G$7)),IF(H1159=2,IF(E1159=0,Résultat!G$9,IF(J1159="No",Résultat!$G$9,Résultat!$G$7)),Résultat!$G$7)),IF(C1159 = "Totale", IF(H1159=1,IF(E1159=0,Résultat!G$8,IF(J1159="No",Résultat!$G$9,Résultat!$G$7)),IF(H1159=2,IF(E1159=0,Résultat!G$9,IF(J1159="No",Résultat!$G$9,Résultat!$G$7)),Résultat!$G$7)),Résultat!$G$7)), "")</f>
        <v/>
      </c>
    </row>
    <row r="1160" spans="1:11" ht="20.100000000000001" customHeight="1">
      <c r="A1160" s="26"/>
      <c r="B1160" s="27"/>
      <c r="C1160" s="11" t="str">
        <f>IF($B1160 &lt;&gt; "",VLOOKUP(MID(B1160,3,5),'Recyclabilité Prod Matx'!C:F,2,FALSE), "")</f>
        <v/>
      </c>
      <c r="D1160" s="11" t="str">
        <f>IF($B1160 &lt;&gt; "",VLOOKUP(MID(B1160,3,5),'Recyclabilité Prod Matx'!C:F,3,FALSE),"")</f>
        <v/>
      </c>
      <c r="E1160" s="11" t="str">
        <f>IF($B1160 &lt;&gt; "",VLOOKUP(MID(B1160,3,5),'Recyclabilité Prod Matx'!C:F,4,FALSE), "")</f>
        <v/>
      </c>
      <c r="F1160" s="12" t="str">
        <f>IF($B1160 &lt;&gt; "", IF(C1160="Totale","",IF(D1160 = 0, "", VLOOKUP(D1160,'Cond Compo'!A:B,2,FALSE))),"")</f>
        <v/>
      </c>
      <c r="G1160" s="28"/>
      <c r="H1160" s="11" t="str">
        <f xml:space="preserve"> IF(C1160="Totale",2,IF($G1160 &lt;&gt; "", IF(D1160 = "E",MATCH(G1160, 'Cond Compo'!D$16:D$18, 0), MATCH(G1160, 'Cond Compo'!C$16:C$19, 0)), ""))</f>
        <v/>
      </c>
      <c r="I1160" s="12" t="str">
        <f>IF($E1160 &lt;&gt; "", IF(E1160 = 0, "", VLOOKUP(E1160,'Cond Perturbation'!A:B,2,FALSE)),"")</f>
        <v/>
      </c>
      <c r="J1160" s="28"/>
      <c r="K1160" s="29" t="str">
        <f>IF($B1160 &lt;&gt; "", IF(C1160="Oui",IF(H1160=1,IF(E1160=0,Résultat!G$8,IF(J1160="No",Résultat!$G$8,Résultat!$G$7)),IF(H1160=2,IF(E1160=0,Résultat!G$9,IF(J1160="No",Résultat!$G$9,Résultat!$G$7)),Résultat!$G$7)),IF(C1160 = "Totale", IF(H1160=1,IF(E1160=0,Résultat!G$8,IF(J1160="No",Résultat!$G$9,Résultat!$G$7)),IF(H1160=2,IF(E1160=0,Résultat!G$9,IF(J1160="No",Résultat!$G$9,Résultat!$G$7)),Résultat!$G$7)),Résultat!$G$7)), "")</f>
        <v/>
      </c>
    </row>
    <row r="1161" spans="1:11" ht="20.100000000000001" customHeight="1">
      <c r="A1161" s="26"/>
      <c r="B1161" s="27"/>
      <c r="C1161" s="11" t="str">
        <f>IF($B1161 &lt;&gt; "",VLOOKUP(MID(B1161,3,5),'Recyclabilité Prod Matx'!C:F,2,FALSE), "")</f>
        <v/>
      </c>
      <c r="D1161" s="11" t="str">
        <f>IF($B1161 &lt;&gt; "",VLOOKUP(MID(B1161,3,5),'Recyclabilité Prod Matx'!C:F,3,FALSE),"")</f>
        <v/>
      </c>
      <c r="E1161" s="11" t="str">
        <f>IF($B1161 &lt;&gt; "",VLOOKUP(MID(B1161,3,5),'Recyclabilité Prod Matx'!C:F,4,FALSE), "")</f>
        <v/>
      </c>
      <c r="F1161" s="12" t="str">
        <f>IF($B1161 &lt;&gt; "", IF(C1161="Totale","",IF(D1161 = 0, "", VLOOKUP(D1161,'Cond Compo'!A:B,2,FALSE))),"")</f>
        <v/>
      </c>
      <c r="G1161" s="28"/>
      <c r="H1161" s="11" t="str">
        <f xml:space="preserve"> IF(C1161="Totale",2,IF($G1161 &lt;&gt; "", IF(D1161 = "E",MATCH(G1161, 'Cond Compo'!D$16:D$18, 0), MATCH(G1161, 'Cond Compo'!C$16:C$19, 0)), ""))</f>
        <v/>
      </c>
      <c r="I1161" s="12" t="str">
        <f>IF($E1161 &lt;&gt; "", IF(E1161 = 0, "", VLOOKUP(E1161,'Cond Perturbation'!A:B,2,FALSE)),"")</f>
        <v/>
      </c>
      <c r="J1161" s="28"/>
      <c r="K1161" s="29" t="str">
        <f>IF($B1161 &lt;&gt; "", IF(C1161="Oui",IF(H1161=1,IF(E1161=0,Résultat!G$8,IF(J1161="No",Résultat!$G$8,Résultat!$G$7)),IF(H1161=2,IF(E1161=0,Résultat!G$9,IF(J1161="No",Résultat!$G$9,Résultat!$G$7)),Résultat!$G$7)),IF(C1161 = "Totale", IF(H1161=1,IF(E1161=0,Résultat!G$8,IF(J1161="No",Résultat!$G$9,Résultat!$G$7)),IF(H1161=2,IF(E1161=0,Résultat!G$9,IF(J1161="No",Résultat!$G$9,Résultat!$G$7)),Résultat!$G$7)),Résultat!$G$7)), "")</f>
        <v/>
      </c>
    </row>
    <row r="1162" spans="1:11" ht="20.100000000000001" customHeight="1">
      <c r="A1162" s="26"/>
      <c r="B1162" s="27"/>
      <c r="C1162" s="11" t="str">
        <f>IF($B1162 &lt;&gt; "",VLOOKUP(MID(B1162,3,5),'Recyclabilité Prod Matx'!C:F,2,FALSE), "")</f>
        <v/>
      </c>
      <c r="D1162" s="11" t="str">
        <f>IF($B1162 &lt;&gt; "",VLOOKUP(MID(B1162,3,5),'Recyclabilité Prod Matx'!C:F,3,FALSE),"")</f>
        <v/>
      </c>
      <c r="E1162" s="11" t="str">
        <f>IF($B1162 &lt;&gt; "",VLOOKUP(MID(B1162,3,5),'Recyclabilité Prod Matx'!C:F,4,FALSE), "")</f>
        <v/>
      </c>
      <c r="F1162" s="12" t="str">
        <f>IF($B1162 &lt;&gt; "", IF(C1162="Totale","",IF(D1162 = 0, "", VLOOKUP(D1162,'Cond Compo'!A:B,2,FALSE))),"")</f>
        <v/>
      </c>
      <c r="G1162" s="28"/>
      <c r="H1162" s="11" t="str">
        <f xml:space="preserve"> IF(C1162="Totale",2,IF($G1162 &lt;&gt; "", IF(D1162 = "E",MATCH(G1162, 'Cond Compo'!D$16:D$18, 0), MATCH(G1162, 'Cond Compo'!C$16:C$19, 0)), ""))</f>
        <v/>
      </c>
      <c r="I1162" s="12" t="str">
        <f>IF($E1162 &lt;&gt; "", IF(E1162 = 0, "", VLOOKUP(E1162,'Cond Perturbation'!A:B,2,FALSE)),"")</f>
        <v/>
      </c>
      <c r="J1162" s="28"/>
      <c r="K1162" s="29" t="str">
        <f>IF($B1162 &lt;&gt; "", IF(C1162="Oui",IF(H1162=1,IF(E1162=0,Résultat!G$8,IF(J1162="No",Résultat!$G$8,Résultat!$G$7)),IF(H1162=2,IF(E1162=0,Résultat!G$9,IF(J1162="No",Résultat!$G$9,Résultat!$G$7)),Résultat!$G$7)),IF(C1162 = "Totale", IF(H1162=1,IF(E1162=0,Résultat!G$8,IF(J1162="No",Résultat!$G$9,Résultat!$G$7)),IF(H1162=2,IF(E1162=0,Résultat!G$9,IF(J1162="No",Résultat!$G$9,Résultat!$G$7)),Résultat!$G$7)),Résultat!$G$7)), "")</f>
        <v/>
      </c>
    </row>
    <row r="1163" spans="1:11" ht="20.100000000000001" customHeight="1">
      <c r="A1163" s="26"/>
      <c r="B1163" s="27"/>
      <c r="C1163" s="11" t="str">
        <f>IF($B1163 &lt;&gt; "",VLOOKUP(MID(B1163,3,5),'Recyclabilité Prod Matx'!C:F,2,FALSE), "")</f>
        <v/>
      </c>
      <c r="D1163" s="11" t="str">
        <f>IF($B1163 &lt;&gt; "",VLOOKUP(MID(B1163,3,5),'Recyclabilité Prod Matx'!C:F,3,FALSE),"")</f>
        <v/>
      </c>
      <c r="E1163" s="11" t="str">
        <f>IF($B1163 &lt;&gt; "",VLOOKUP(MID(B1163,3,5),'Recyclabilité Prod Matx'!C:F,4,FALSE), "")</f>
        <v/>
      </c>
      <c r="F1163" s="12" t="str">
        <f>IF($B1163 &lt;&gt; "", IF(C1163="Totale","",IF(D1163 = 0, "", VLOOKUP(D1163,'Cond Compo'!A:B,2,FALSE))),"")</f>
        <v/>
      </c>
      <c r="G1163" s="28"/>
      <c r="H1163" s="11" t="str">
        <f xml:space="preserve"> IF(C1163="Totale",2,IF($G1163 &lt;&gt; "", IF(D1163 = "E",MATCH(G1163, 'Cond Compo'!D$16:D$18, 0), MATCH(G1163, 'Cond Compo'!C$16:C$19, 0)), ""))</f>
        <v/>
      </c>
      <c r="I1163" s="12" t="str">
        <f>IF($E1163 &lt;&gt; "", IF(E1163 = 0, "", VLOOKUP(E1163,'Cond Perturbation'!A:B,2,FALSE)),"")</f>
        <v/>
      </c>
      <c r="J1163" s="28"/>
      <c r="K1163" s="29" t="str">
        <f>IF($B1163 &lt;&gt; "", IF(C1163="Oui",IF(H1163=1,IF(E1163=0,Résultat!G$8,IF(J1163="No",Résultat!$G$8,Résultat!$G$7)),IF(H1163=2,IF(E1163=0,Résultat!G$9,IF(J1163="No",Résultat!$G$9,Résultat!$G$7)),Résultat!$G$7)),IF(C1163 = "Totale", IF(H1163=1,IF(E1163=0,Résultat!G$8,IF(J1163="No",Résultat!$G$9,Résultat!$G$7)),IF(H1163=2,IF(E1163=0,Résultat!G$9,IF(J1163="No",Résultat!$G$9,Résultat!$G$7)),Résultat!$G$7)),Résultat!$G$7)), "")</f>
        <v/>
      </c>
    </row>
    <row r="1164" spans="1:11" ht="20.100000000000001" customHeight="1">
      <c r="A1164" s="26"/>
      <c r="B1164" s="27"/>
      <c r="C1164" s="11" t="str">
        <f>IF($B1164 &lt;&gt; "",VLOOKUP(MID(B1164,3,5),'Recyclabilité Prod Matx'!C:F,2,FALSE), "")</f>
        <v/>
      </c>
      <c r="D1164" s="11" t="str">
        <f>IF($B1164 &lt;&gt; "",VLOOKUP(MID(B1164,3,5),'Recyclabilité Prod Matx'!C:F,3,FALSE),"")</f>
        <v/>
      </c>
      <c r="E1164" s="11" t="str">
        <f>IF($B1164 &lt;&gt; "",VLOOKUP(MID(B1164,3,5),'Recyclabilité Prod Matx'!C:F,4,FALSE), "")</f>
        <v/>
      </c>
      <c r="F1164" s="12" t="str">
        <f>IF($B1164 &lt;&gt; "", IF(C1164="Totale","",IF(D1164 = 0, "", VLOOKUP(D1164,'Cond Compo'!A:B,2,FALSE))),"")</f>
        <v/>
      </c>
      <c r="G1164" s="28"/>
      <c r="H1164" s="11" t="str">
        <f xml:space="preserve"> IF(C1164="Totale",2,IF($G1164 &lt;&gt; "", IF(D1164 = "E",MATCH(G1164, 'Cond Compo'!D$16:D$18, 0), MATCH(G1164, 'Cond Compo'!C$16:C$19, 0)), ""))</f>
        <v/>
      </c>
      <c r="I1164" s="12" t="str">
        <f>IF($E1164 &lt;&gt; "", IF(E1164 = 0, "", VLOOKUP(E1164,'Cond Perturbation'!A:B,2,FALSE)),"")</f>
        <v/>
      </c>
      <c r="J1164" s="28"/>
      <c r="K1164" s="29" t="str">
        <f>IF($B1164 &lt;&gt; "", IF(C1164="Oui",IF(H1164=1,IF(E1164=0,Résultat!G$8,IF(J1164="No",Résultat!$G$8,Résultat!$G$7)),IF(H1164=2,IF(E1164=0,Résultat!G$9,IF(J1164="No",Résultat!$G$9,Résultat!$G$7)),Résultat!$G$7)),IF(C1164 = "Totale", IF(H1164=1,IF(E1164=0,Résultat!G$8,IF(J1164="No",Résultat!$G$9,Résultat!$G$7)),IF(H1164=2,IF(E1164=0,Résultat!G$9,IF(J1164="No",Résultat!$G$9,Résultat!$G$7)),Résultat!$G$7)),Résultat!$G$7)), "")</f>
        <v/>
      </c>
    </row>
    <row r="1165" spans="1:11" ht="20.100000000000001" customHeight="1">
      <c r="A1165" s="26"/>
      <c r="B1165" s="27"/>
      <c r="C1165" s="11" t="str">
        <f>IF($B1165 &lt;&gt; "",VLOOKUP(MID(B1165,3,5),'Recyclabilité Prod Matx'!C:F,2,FALSE), "")</f>
        <v/>
      </c>
      <c r="D1165" s="11" t="str">
        <f>IF($B1165 &lt;&gt; "",VLOOKUP(MID(B1165,3,5),'Recyclabilité Prod Matx'!C:F,3,FALSE),"")</f>
        <v/>
      </c>
      <c r="E1165" s="11" t="str">
        <f>IF($B1165 &lt;&gt; "",VLOOKUP(MID(B1165,3,5),'Recyclabilité Prod Matx'!C:F,4,FALSE), "")</f>
        <v/>
      </c>
      <c r="F1165" s="12" t="str">
        <f>IF($B1165 &lt;&gt; "", IF(C1165="Totale","",IF(D1165 = 0, "", VLOOKUP(D1165,'Cond Compo'!A:B,2,FALSE))),"")</f>
        <v/>
      </c>
      <c r="G1165" s="28"/>
      <c r="H1165" s="11" t="str">
        <f xml:space="preserve"> IF(C1165="Totale",2,IF($G1165 &lt;&gt; "", IF(D1165 = "E",MATCH(G1165, 'Cond Compo'!D$16:D$18, 0), MATCH(G1165, 'Cond Compo'!C$16:C$19, 0)), ""))</f>
        <v/>
      </c>
      <c r="I1165" s="12" t="str">
        <f>IF($E1165 &lt;&gt; "", IF(E1165 = 0, "", VLOOKUP(E1165,'Cond Perturbation'!A:B,2,FALSE)),"")</f>
        <v/>
      </c>
      <c r="J1165" s="28"/>
      <c r="K1165" s="29" t="str">
        <f>IF($B1165 &lt;&gt; "", IF(C1165="Oui",IF(H1165=1,IF(E1165=0,Résultat!G$8,IF(J1165="No",Résultat!$G$8,Résultat!$G$7)),IF(H1165=2,IF(E1165=0,Résultat!G$9,IF(J1165="No",Résultat!$G$9,Résultat!$G$7)),Résultat!$G$7)),IF(C1165 = "Totale", IF(H1165=1,IF(E1165=0,Résultat!G$8,IF(J1165="No",Résultat!$G$9,Résultat!$G$7)),IF(H1165=2,IF(E1165=0,Résultat!G$9,IF(J1165="No",Résultat!$G$9,Résultat!$G$7)),Résultat!$G$7)),Résultat!$G$7)), "")</f>
        <v/>
      </c>
    </row>
    <row r="1166" spans="1:11" ht="20.100000000000001" customHeight="1">
      <c r="A1166" s="26"/>
      <c r="B1166" s="27"/>
      <c r="C1166" s="11" t="str">
        <f>IF($B1166 &lt;&gt; "",VLOOKUP(MID(B1166,3,5),'Recyclabilité Prod Matx'!C:F,2,FALSE), "")</f>
        <v/>
      </c>
      <c r="D1166" s="11" t="str">
        <f>IF($B1166 &lt;&gt; "",VLOOKUP(MID(B1166,3,5),'Recyclabilité Prod Matx'!C:F,3,FALSE),"")</f>
        <v/>
      </c>
      <c r="E1166" s="11" t="str">
        <f>IF($B1166 &lt;&gt; "",VLOOKUP(MID(B1166,3,5),'Recyclabilité Prod Matx'!C:F,4,FALSE), "")</f>
        <v/>
      </c>
      <c r="F1166" s="12" t="str">
        <f>IF($B1166 &lt;&gt; "", IF(C1166="Totale","",IF(D1166 = 0, "", VLOOKUP(D1166,'Cond Compo'!A:B,2,FALSE))),"")</f>
        <v/>
      </c>
      <c r="G1166" s="28"/>
      <c r="H1166" s="11" t="str">
        <f xml:space="preserve"> IF(C1166="Totale",2,IF($G1166 &lt;&gt; "", IF(D1166 = "E",MATCH(G1166, 'Cond Compo'!D$16:D$18, 0), MATCH(G1166, 'Cond Compo'!C$16:C$19, 0)), ""))</f>
        <v/>
      </c>
      <c r="I1166" s="12" t="str">
        <f>IF($E1166 &lt;&gt; "", IF(E1166 = 0, "", VLOOKUP(E1166,'Cond Perturbation'!A:B,2,FALSE)),"")</f>
        <v/>
      </c>
      <c r="J1166" s="28"/>
      <c r="K1166" s="29" t="str">
        <f>IF($B1166 &lt;&gt; "", IF(C1166="Oui",IF(H1166=1,IF(E1166=0,Résultat!G$8,IF(J1166="No",Résultat!$G$8,Résultat!$G$7)),IF(H1166=2,IF(E1166=0,Résultat!G$9,IF(J1166="No",Résultat!$G$9,Résultat!$G$7)),Résultat!$G$7)),IF(C1166 = "Totale", IF(H1166=1,IF(E1166=0,Résultat!G$8,IF(J1166="No",Résultat!$G$9,Résultat!$G$7)),IF(H1166=2,IF(E1166=0,Résultat!G$9,IF(J1166="No",Résultat!$G$9,Résultat!$G$7)),Résultat!$G$7)),Résultat!$G$7)), "")</f>
        <v/>
      </c>
    </row>
    <row r="1167" spans="1:11" ht="20.100000000000001" customHeight="1">
      <c r="A1167" s="26"/>
      <c r="B1167" s="27"/>
      <c r="C1167" s="11" t="str">
        <f>IF($B1167 &lt;&gt; "",VLOOKUP(MID(B1167,3,5),'Recyclabilité Prod Matx'!C:F,2,FALSE), "")</f>
        <v/>
      </c>
      <c r="D1167" s="11" t="str">
        <f>IF($B1167 &lt;&gt; "",VLOOKUP(MID(B1167,3,5),'Recyclabilité Prod Matx'!C:F,3,FALSE),"")</f>
        <v/>
      </c>
      <c r="E1167" s="11" t="str">
        <f>IF($B1167 &lt;&gt; "",VLOOKUP(MID(B1167,3,5),'Recyclabilité Prod Matx'!C:F,4,FALSE), "")</f>
        <v/>
      </c>
      <c r="F1167" s="12" t="str">
        <f>IF($B1167 &lt;&gt; "", IF(C1167="Totale","",IF(D1167 = 0, "", VLOOKUP(D1167,'Cond Compo'!A:B,2,FALSE))),"")</f>
        <v/>
      </c>
      <c r="G1167" s="28"/>
      <c r="H1167" s="11" t="str">
        <f xml:space="preserve"> IF(C1167="Totale",2,IF($G1167 &lt;&gt; "", IF(D1167 = "E",MATCH(G1167, 'Cond Compo'!D$16:D$18, 0), MATCH(G1167, 'Cond Compo'!C$16:C$19, 0)), ""))</f>
        <v/>
      </c>
      <c r="I1167" s="12" t="str">
        <f>IF($E1167 &lt;&gt; "", IF(E1167 = 0, "", VLOOKUP(E1167,'Cond Perturbation'!A:B,2,FALSE)),"")</f>
        <v/>
      </c>
      <c r="J1167" s="28"/>
      <c r="K1167" s="29" t="str">
        <f>IF($B1167 &lt;&gt; "", IF(C1167="Oui",IF(H1167=1,IF(E1167=0,Résultat!G$8,IF(J1167="No",Résultat!$G$8,Résultat!$G$7)),IF(H1167=2,IF(E1167=0,Résultat!G$9,IF(J1167="No",Résultat!$G$9,Résultat!$G$7)),Résultat!$G$7)),IF(C1167 = "Totale", IF(H1167=1,IF(E1167=0,Résultat!G$8,IF(J1167="No",Résultat!$G$9,Résultat!$G$7)),IF(H1167=2,IF(E1167=0,Résultat!G$9,IF(J1167="No",Résultat!$G$9,Résultat!$G$7)),Résultat!$G$7)),Résultat!$G$7)), "")</f>
        <v/>
      </c>
    </row>
    <row r="1168" spans="1:11" ht="20.100000000000001" customHeight="1">
      <c r="A1168" s="26"/>
      <c r="B1168" s="27"/>
      <c r="C1168" s="11" t="str">
        <f>IF($B1168 &lt;&gt; "",VLOOKUP(MID(B1168,3,5),'Recyclabilité Prod Matx'!C:F,2,FALSE), "")</f>
        <v/>
      </c>
      <c r="D1168" s="11" t="str">
        <f>IF($B1168 &lt;&gt; "",VLOOKUP(MID(B1168,3,5),'Recyclabilité Prod Matx'!C:F,3,FALSE),"")</f>
        <v/>
      </c>
      <c r="E1168" s="11" t="str">
        <f>IF($B1168 &lt;&gt; "",VLOOKUP(MID(B1168,3,5),'Recyclabilité Prod Matx'!C:F,4,FALSE), "")</f>
        <v/>
      </c>
      <c r="F1168" s="12" t="str">
        <f>IF($B1168 &lt;&gt; "", IF(C1168="Totale","",IF(D1168 = 0, "", VLOOKUP(D1168,'Cond Compo'!A:B,2,FALSE))),"")</f>
        <v/>
      </c>
      <c r="G1168" s="28"/>
      <c r="H1168" s="11" t="str">
        <f xml:space="preserve"> IF(C1168="Totale",2,IF($G1168 &lt;&gt; "", IF(D1168 = "E",MATCH(G1168, 'Cond Compo'!D$16:D$18, 0), MATCH(G1168, 'Cond Compo'!C$16:C$19, 0)), ""))</f>
        <v/>
      </c>
      <c r="I1168" s="12" t="str">
        <f>IF($E1168 &lt;&gt; "", IF(E1168 = 0, "", VLOOKUP(E1168,'Cond Perturbation'!A:B,2,FALSE)),"")</f>
        <v/>
      </c>
      <c r="J1168" s="28"/>
      <c r="K1168" s="29" t="str">
        <f>IF($B1168 &lt;&gt; "", IF(C1168="Oui",IF(H1168=1,IF(E1168=0,Résultat!G$8,IF(J1168="No",Résultat!$G$8,Résultat!$G$7)),IF(H1168=2,IF(E1168=0,Résultat!G$9,IF(J1168="No",Résultat!$G$9,Résultat!$G$7)),Résultat!$G$7)),IF(C1168 = "Totale", IF(H1168=1,IF(E1168=0,Résultat!G$8,IF(J1168="No",Résultat!$G$9,Résultat!$G$7)),IF(H1168=2,IF(E1168=0,Résultat!G$9,IF(J1168="No",Résultat!$G$9,Résultat!$G$7)),Résultat!$G$7)),Résultat!$G$7)), "")</f>
        <v/>
      </c>
    </row>
    <row r="1169" spans="1:11" ht="20.100000000000001" customHeight="1">
      <c r="A1169" s="26"/>
      <c r="B1169" s="27"/>
      <c r="C1169" s="11" t="str">
        <f>IF($B1169 &lt;&gt; "",VLOOKUP(MID(B1169,3,5),'Recyclabilité Prod Matx'!C:F,2,FALSE), "")</f>
        <v/>
      </c>
      <c r="D1169" s="11" t="str">
        <f>IF($B1169 &lt;&gt; "",VLOOKUP(MID(B1169,3,5),'Recyclabilité Prod Matx'!C:F,3,FALSE),"")</f>
        <v/>
      </c>
      <c r="E1169" s="11" t="str">
        <f>IF($B1169 &lt;&gt; "",VLOOKUP(MID(B1169,3,5),'Recyclabilité Prod Matx'!C:F,4,FALSE), "")</f>
        <v/>
      </c>
      <c r="F1169" s="12" t="str">
        <f>IF($B1169 &lt;&gt; "", IF(C1169="Totale","",IF(D1169 = 0, "", VLOOKUP(D1169,'Cond Compo'!A:B,2,FALSE))),"")</f>
        <v/>
      </c>
      <c r="G1169" s="28"/>
      <c r="H1169" s="11" t="str">
        <f xml:space="preserve"> IF(C1169="Totale",2,IF($G1169 &lt;&gt; "", IF(D1169 = "E",MATCH(G1169, 'Cond Compo'!D$16:D$18, 0), MATCH(G1169, 'Cond Compo'!C$16:C$19, 0)), ""))</f>
        <v/>
      </c>
      <c r="I1169" s="12" t="str">
        <f>IF($E1169 &lt;&gt; "", IF(E1169 = 0, "", VLOOKUP(E1169,'Cond Perturbation'!A:B,2,FALSE)),"")</f>
        <v/>
      </c>
      <c r="J1169" s="28"/>
      <c r="K1169" s="29" t="str">
        <f>IF($B1169 &lt;&gt; "", IF(C1169="Oui",IF(H1169=1,IF(E1169=0,Résultat!G$8,IF(J1169="No",Résultat!$G$8,Résultat!$G$7)),IF(H1169=2,IF(E1169=0,Résultat!G$9,IF(J1169="No",Résultat!$G$9,Résultat!$G$7)),Résultat!$G$7)),IF(C1169 = "Totale", IF(H1169=1,IF(E1169=0,Résultat!G$8,IF(J1169="No",Résultat!$G$9,Résultat!$G$7)),IF(H1169=2,IF(E1169=0,Résultat!G$9,IF(J1169="No",Résultat!$G$9,Résultat!$G$7)),Résultat!$G$7)),Résultat!$G$7)), "")</f>
        <v/>
      </c>
    </row>
    <row r="1170" spans="1:11" ht="20.100000000000001" customHeight="1">
      <c r="A1170" s="26"/>
      <c r="B1170" s="27"/>
      <c r="C1170" s="11" t="str">
        <f>IF($B1170 &lt;&gt; "",VLOOKUP(MID(B1170,3,5),'Recyclabilité Prod Matx'!C:F,2,FALSE), "")</f>
        <v/>
      </c>
      <c r="D1170" s="11" t="str">
        <f>IF($B1170 &lt;&gt; "",VLOOKUP(MID(B1170,3,5),'Recyclabilité Prod Matx'!C:F,3,FALSE),"")</f>
        <v/>
      </c>
      <c r="E1170" s="11" t="str">
        <f>IF($B1170 &lt;&gt; "",VLOOKUP(MID(B1170,3,5),'Recyclabilité Prod Matx'!C:F,4,FALSE), "")</f>
        <v/>
      </c>
      <c r="F1170" s="12" t="str">
        <f>IF($B1170 &lt;&gt; "", IF(C1170="Totale","",IF(D1170 = 0, "", VLOOKUP(D1170,'Cond Compo'!A:B,2,FALSE))),"")</f>
        <v/>
      </c>
      <c r="G1170" s="28"/>
      <c r="H1170" s="11" t="str">
        <f xml:space="preserve"> IF(C1170="Totale",2,IF($G1170 &lt;&gt; "", IF(D1170 = "E",MATCH(G1170, 'Cond Compo'!D$16:D$18, 0), MATCH(G1170, 'Cond Compo'!C$16:C$19, 0)), ""))</f>
        <v/>
      </c>
      <c r="I1170" s="12" t="str">
        <f>IF($E1170 &lt;&gt; "", IF(E1170 = 0, "", VLOOKUP(E1170,'Cond Perturbation'!A:B,2,FALSE)),"")</f>
        <v/>
      </c>
      <c r="J1170" s="28"/>
      <c r="K1170" s="29" t="str">
        <f>IF($B1170 &lt;&gt; "", IF(C1170="Oui",IF(H1170=1,IF(E1170=0,Résultat!G$8,IF(J1170="No",Résultat!$G$8,Résultat!$G$7)),IF(H1170=2,IF(E1170=0,Résultat!G$9,IF(J1170="No",Résultat!$G$9,Résultat!$G$7)),Résultat!$G$7)),IF(C1170 = "Totale", IF(H1170=1,IF(E1170=0,Résultat!G$8,IF(J1170="No",Résultat!$G$9,Résultat!$G$7)),IF(H1170=2,IF(E1170=0,Résultat!G$9,IF(J1170="No",Résultat!$G$9,Résultat!$G$7)),Résultat!$G$7)),Résultat!$G$7)), "")</f>
        <v/>
      </c>
    </row>
    <row r="1171" spans="1:11" ht="20.100000000000001" customHeight="1">
      <c r="A1171" s="26"/>
      <c r="B1171" s="27"/>
      <c r="C1171" s="11" t="str">
        <f>IF($B1171 &lt;&gt; "",VLOOKUP(MID(B1171,3,5),'Recyclabilité Prod Matx'!C:F,2,FALSE), "")</f>
        <v/>
      </c>
      <c r="D1171" s="11" t="str">
        <f>IF($B1171 &lt;&gt; "",VLOOKUP(MID(B1171,3,5),'Recyclabilité Prod Matx'!C:F,3,FALSE),"")</f>
        <v/>
      </c>
      <c r="E1171" s="11" t="str">
        <f>IF($B1171 &lt;&gt; "",VLOOKUP(MID(B1171,3,5),'Recyclabilité Prod Matx'!C:F,4,FALSE), "")</f>
        <v/>
      </c>
      <c r="F1171" s="12" t="str">
        <f>IF($B1171 &lt;&gt; "", IF(C1171="Totale","",IF(D1171 = 0, "", VLOOKUP(D1171,'Cond Compo'!A:B,2,FALSE))),"")</f>
        <v/>
      </c>
      <c r="G1171" s="28"/>
      <c r="H1171" s="11" t="str">
        <f xml:space="preserve"> IF(C1171="Totale",2,IF($G1171 &lt;&gt; "", IF(D1171 = "E",MATCH(G1171, 'Cond Compo'!D$16:D$18, 0), MATCH(G1171, 'Cond Compo'!C$16:C$19, 0)), ""))</f>
        <v/>
      </c>
      <c r="I1171" s="12" t="str">
        <f>IF($E1171 &lt;&gt; "", IF(E1171 = 0, "", VLOOKUP(E1171,'Cond Perturbation'!A:B,2,FALSE)),"")</f>
        <v/>
      </c>
      <c r="J1171" s="28"/>
      <c r="K1171" s="29" t="str">
        <f>IF($B1171 &lt;&gt; "", IF(C1171="Oui",IF(H1171=1,IF(E1171=0,Résultat!G$8,IF(J1171="No",Résultat!$G$8,Résultat!$G$7)),IF(H1171=2,IF(E1171=0,Résultat!G$9,IF(J1171="No",Résultat!$G$9,Résultat!$G$7)),Résultat!$G$7)),IF(C1171 = "Totale", IF(H1171=1,IF(E1171=0,Résultat!G$8,IF(J1171="No",Résultat!$G$9,Résultat!$G$7)),IF(H1171=2,IF(E1171=0,Résultat!G$9,IF(J1171="No",Résultat!$G$9,Résultat!$G$7)),Résultat!$G$7)),Résultat!$G$7)), "")</f>
        <v/>
      </c>
    </row>
    <row r="1172" spans="1:11" ht="20.100000000000001" customHeight="1">
      <c r="A1172" s="26"/>
      <c r="B1172" s="27"/>
      <c r="C1172" s="11" t="str">
        <f>IF($B1172 &lt;&gt; "",VLOOKUP(MID(B1172,3,5),'Recyclabilité Prod Matx'!C:F,2,FALSE), "")</f>
        <v/>
      </c>
      <c r="D1172" s="11" t="str">
        <f>IF($B1172 &lt;&gt; "",VLOOKUP(MID(B1172,3,5),'Recyclabilité Prod Matx'!C:F,3,FALSE),"")</f>
        <v/>
      </c>
      <c r="E1172" s="11" t="str">
        <f>IF($B1172 &lt;&gt; "",VLOOKUP(MID(B1172,3,5),'Recyclabilité Prod Matx'!C:F,4,FALSE), "")</f>
        <v/>
      </c>
      <c r="F1172" s="12" t="str">
        <f>IF($B1172 &lt;&gt; "", IF(C1172="Totale","",IF(D1172 = 0, "", VLOOKUP(D1172,'Cond Compo'!A:B,2,FALSE))),"")</f>
        <v/>
      </c>
      <c r="G1172" s="28"/>
      <c r="H1172" s="11" t="str">
        <f xml:space="preserve"> IF(C1172="Totale",2,IF($G1172 &lt;&gt; "", IF(D1172 = "E",MATCH(G1172, 'Cond Compo'!D$16:D$18, 0), MATCH(G1172, 'Cond Compo'!C$16:C$19, 0)), ""))</f>
        <v/>
      </c>
      <c r="I1172" s="12" t="str">
        <f>IF($E1172 &lt;&gt; "", IF(E1172 = 0, "", VLOOKUP(E1172,'Cond Perturbation'!A:B,2,FALSE)),"")</f>
        <v/>
      </c>
      <c r="J1172" s="28"/>
      <c r="K1172" s="29" t="str">
        <f>IF($B1172 &lt;&gt; "", IF(C1172="Oui",IF(H1172=1,IF(E1172=0,Résultat!G$8,IF(J1172="No",Résultat!$G$8,Résultat!$G$7)),IF(H1172=2,IF(E1172=0,Résultat!G$9,IF(J1172="No",Résultat!$G$9,Résultat!$G$7)),Résultat!$G$7)),IF(C1172 = "Totale", IF(H1172=1,IF(E1172=0,Résultat!G$8,IF(J1172="No",Résultat!$G$9,Résultat!$G$7)),IF(H1172=2,IF(E1172=0,Résultat!G$9,IF(J1172="No",Résultat!$G$9,Résultat!$G$7)),Résultat!$G$7)),Résultat!$G$7)), "")</f>
        <v/>
      </c>
    </row>
    <row r="1173" spans="1:11" ht="20.100000000000001" customHeight="1">
      <c r="A1173" s="26"/>
      <c r="B1173" s="27"/>
      <c r="C1173" s="11" t="str">
        <f>IF($B1173 &lt;&gt; "",VLOOKUP(MID(B1173,3,5),'Recyclabilité Prod Matx'!C:F,2,FALSE), "")</f>
        <v/>
      </c>
      <c r="D1173" s="11" t="str">
        <f>IF($B1173 &lt;&gt; "",VLOOKUP(MID(B1173,3,5),'Recyclabilité Prod Matx'!C:F,3,FALSE),"")</f>
        <v/>
      </c>
      <c r="E1173" s="11" t="str">
        <f>IF($B1173 &lt;&gt; "",VLOOKUP(MID(B1173,3,5),'Recyclabilité Prod Matx'!C:F,4,FALSE), "")</f>
        <v/>
      </c>
      <c r="F1173" s="12" t="str">
        <f>IF($B1173 &lt;&gt; "", IF(C1173="Totale","",IF(D1173 = 0, "", VLOOKUP(D1173,'Cond Compo'!A:B,2,FALSE))),"")</f>
        <v/>
      </c>
      <c r="G1173" s="28"/>
      <c r="H1173" s="11" t="str">
        <f xml:space="preserve"> IF(C1173="Totale",2,IF($G1173 &lt;&gt; "", IF(D1173 = "E",MATCH(G1173, 'Cond Compo'!D$16:D$18, 0), MATCH(G1173, 'Cond Compo'!C$16:C$19, 0)), ""))</f>
        <v/>
      </c>
      <c r="I1173" s="12" t="str">
        <f>IF($E1173 &lt;&gt; "", IF(E1173 = 0, "", VLOOKUP(E1173,'Cond Perturbation'!A:B,2,FALSE)),"")</f>
        <v/>
      </c>
      <c r="J1173" s="28"/>
      <c r="K1173" s="29" t="str">
        <f>IF($B1173 &lt;&gt; "", IF(C1173="Oui",IF(H1173=1,IF(E1173=0,Résultat!G$8,IF(J1173="No",Résultat!$G$8,Résultat!$G$7)),IF(H1173=2,IF(E1173=0,Résultat!G$9,IF(J1173="No",Résultat!$G$9,Résultat!$G$7)),Résultat!$G$7)),IF(C1173 = "Totale", IF(H1173=1,IF(E1173=0,Résultat!G$8,IF(J1173="No",Résultat!$G$9,Résultat!$G$7)),IF(H1173=2,IF(E1173=0,Résultat!G$9,IF(J1173="No",Résultat!$G$9,Résultat!$G$7)),Résultat!$G$7)),Résultat!$G$7)), "")</f>
        <v/>
      </c>
    </row>
    <row r="1174" spans="1:11" ht="20.100000000000001" customHeight="1">
      <c r="A1174" s="26"/>
      <c r="B1174" s="27"/>
      <c r="C1174" s="11" t="str">
        <f>IF($B1174 &lt;&gt; "",VLOOKUP(MID(B1174,3,5),'Recyclabilité Prod Matx'!C:F,2,FALSE), "")</f>
        <v/>
      </c>
      <c r="D1174" s="11" t="str">
        <f>IF($B1174 &lt;&gt; "",VLOOKUP(MID(B1174,3,5),'Recyclabilité Prod Matx'!C:F,3,FALSE),"")</f>
        <v/>
      </c>
      <c r="E1174" s="11" t="str">
        <f>IF($B1174 &lt;&gt; "",VLOOKUP(MID(B1174,3,5),'Recyclabilité Prod Matx'!C:F,4,FALSE), "")</f>
        <v/>
      </c>
      <c r="F1174" s="12" t="str">
        <f>IF($B1174 &lt;&gt; "", IF(C1174="Totale","",IF(D1174 = 0, "", VLOOKUP(D1174,'Cond Compo'!A:B,2,FALSE))),"")</f>
        <v/>
      </c>
      <c r="G1174" s="28"/>
      <c r="H1174" s="11" t="str">
        <f xml:space="preserve"> IF(C1174="Totale",2,IF($G1174 &lt;&gt; "", IF(D1174 = "E",MATCH(G1174, 'Cond Compo'!D$16:D$18, 0), MATCH(G1174, 'Cond Compo'!C$16:C$19, 0)), ""))</f>
        <v/>
      </c>
      <c r="I1174" s="12" t="str">
        <f>IF($E1174 &lt;&gt; "", IF(E1174 = 0, "", VLOOKUP(E1174,'Cond Perturbation'!A:B,2,FALSE)),"")</f>
        <v/>
      </c>
      <c r="J1174" s="28"/>
      <c r="K1174" s="29" t="str">
        <f>IF($B1174 &lt;&gt; "", IF(C1174="Oui",IF(H1174=1,IF(E1174=0,Résultat!G$8,IF(J1174="No",Résultat!$G$8,Résultat!$G$7)),IF(H1174=2,IF(E1174=0,Résultat!G$9,IF(J1174="No",Résultat!$G$9,Résultat!$G$7)),Résultat!$G$7)),IF(C1174 = "Totale", IF(H1174=1,IF(E1174=0,Résultat!G$8,IF(J1174="No",Résultat!$G$9,Résultat!$G$7)),IF(H1174=2,IF(E1174=0,Résultat!G$9,IF(J1174="No",Résultat!$G$9,Résultat!$G$7)),Résultat!$G$7)),Résultat!$G$7)), "")</f>
        <v/>
      </c>
    </row>
    <row r="1175" spans="1:11" ht="20.100000000000001" customHeight="1">
      <c r="A1175" s="26"/>
      <c r="B1175" s="27"/>
      <c r="C1175" s="11" t="str">
        <f>IF($B1175 &lt;&gt; "",VLOOKUP(MID(B1175,3,5),'Recyclabilité Prod Matx'!C:F,2,FALSE), "")</f>
        <v/>
      </c>
      <c r="D1175" s="11" t="str">
        <f>IF($B1175 &lt;&gt; "",VLOOKUP(MID(B1175,3,5),'Recyclabilité Prod Matx'!C:F,3,FALSE),"")</f>
        <v/>
      </c>
      <c r="E1175" s="11" t="str">
        <f>IF($B1175 &lt;&gt; "",VLOOKUP(MID(B1175,3,5),'Recyclabilité Prod Matx'!C:F,4,FALSE), "")</f>
        <v/>
      </c>
      <c r="F1175" s="12" t="str">
        <f>IF($B1175 &lt;&gt; "", IF(C1175="Totale","",IF(D1175 = 0, "", VLOOKUP(D1175,'Cond Compo'!A:B,2,FALSE))),"")</f>
        <v/>
      </c>
      <c r="G1175" s="28"/>
      <c r="H1175" s="11" t="str">
        <f xml:space="preserve"> IF(C1175="Totale",2,IF($G1175 &lt;&gt; "", IF(D1175 = "E",MATCH(G1175, 'Cond Compo'!D$16:D$18, 0), MATCH(G1175, 'Cond Compo'!C$16:C$19, 0)), ""))</f>
        <v/>
      </c>
      <c r="I1175" s="12" t="str">
        <f>IF($E1175 &lt;&gt; "", IF(E1175 = 0, "", VLOOKUP(E1175,'Cond Perturbation'!A:B,2,FALSE)),"")</f>
        <v/>
      </c>
      <c r="J1175" s="28"/>
      <c r="K1175" s="29" t="str">
        <f>IF($B1175 &lt;&gt; "", IF(C1175="Oui",IF(H1175=1,IF(E1175=0,Résultat!G$8,IF(J1175="No",Résultat!$G$8,Résultat!$G$7)),IF(H1175=2,IF(E1175=0,Résultat!G$9,IF(J1175="No",Résultat!$G$9,Résultat!$G$7)),Résultat!$G$7)),IF(C1175 = "Totale", IF(H1175=1,IF(E1175=0,Résultat!G$8,IF(J1175="No",Résultat!$G$9,Résultat!$G$7)),IF(H1175=2,IF(E1175=0,Résultat!G$9,IF(J1175="No",Résultat!$G$9,Résultat!$G$7)),Résultat!$G$7)),Résultat!$G$7)), "")</f>
        <v/>
      </c>
    </row>
    <row r="1176" spans="1:11" ht="20.100000000000001" customHeight="1">
      <c r="A1176" s="26"/>
      <c r="B1176" s="27"/>
      <c r="C1176" s="11" t="str">
        <f>IF($B1176 &lt;&gt; "",VLOOKUP(MID(B1176,3,5),'Recyclabilité Prod Matx'!C:F,2,FALSE), "")</f>
        <v/>
      </c>
      <c r="D1176" s="11" t="str">
        <f>IF($B1176 &lt;&gt; "",VLOOKUP(MID(B1176,3,5),'Recyclabilité Prod Matx'!C:F,3,FALSE),"")</f>
        <v/>
      </c>
      <c r="E1176" s="11" t="str">
        <f>IF($B1176 &lt;&gt; "",VLOOKUP(MID(B1176,3,5),'Recyclabilité Prod Matx'!C:F,4,FALSE), "")</f>
        <v/>
      </c>
      <c r="F1176" s="12" t="str">
        <f>IF($B1176 &lt;&gt; "", IF(C1176="Totale","",IF(D1176 = 0, "", VLOOKUP(D1176,'Cond Compo'!A:B,2,FALSE))),"")</f>
        <v/>
      </c>
      <c r="G1176" s="28"/>
      <c r="H1176" s="11" t="str">
        <f xml:space="preserve"> IF(C1176="Totale",2,IF($G1176 &lt;&gt; "", IF(D1176 = "E",MATCH(G1176, 'Cond Compo'!D$16:D$18, 0), MATCH(G1176, 'Cond Compo'!C$16:C$19, 0)), ""))</f>
        <v/>
      </c>
      <c r="I1176" s="12" t="str">
        <f>IF($E1176 &lt;&gt; "", IF(E1176 = 0, "", VLOOKUP(E1176,'Cond Perturbation'!A:B,2,FALSE)),"")</f>
        <v/>
      </c>
      <c r="J1176" s="28"/>
      <c r="K1176" s="29" t="str">
        <f>IF($B1176 &lt;&gt; "", IF(C1176="Oui",IF(H1176=1,IF(E1176=0,Résultat!G$8,IF(J1176="No",Résultat!$G$8,Résultat!$G$7)),IF(H1176=2,IF(E1176=0,Résultat!G$9,IF(J1176="No",Résultat!$G$9,Résultat!$G$7)),Résultat!$G$7)),IF(C1176 = "Totale", IF(H1176=1,IF(E1176=0,Résultat!G$8,IF(J1176="No",Résultat!$G$9,Résultat!$G$7)),IF(H1176=2,IF(E1176=0,Résultat!G$9,IF(J1176="No",Résultat!$G$9,Résultat!$G$7)),Résultat!$G$7)),Résultat!$G$7)), "")</f>
        <v/>
      </c>
    </row>
    <row r="1177" spans="1:11" ht="20.100000000000001" customHeight="1">
      <c r="A1177" s="26"/>
      <c r="B1177" s="27"/>
      <c r="C1177" s="11" t="str">
        <f>IF($B1177 &lt;&gt; "",VLOOKUP(MID(B1177,3,5),'Recyclabilité Prod Matx'!C:F,2,FALSE), "")</f>
        <v/>
      </c>
      <c r="D1177" s="11" t="str">
        <f>IF($B1177 &lt;&gt; "",VLOOKUP(MID(B1177,3,5),'Recyclabilité Prod Matx'!C:F,3,FALSE),"")</f>
        <v/>
      </c>
      <c r="E1177" s="11" t="str">
        <f>IF($B1177 &lt;&gt; "",VLOOKUP(MID(B1177,3,5),'Recyclabilité Prod Matx'!C:F,4,FALSE), "")</f>
        <v/>
      </c>
      <c r="F1177" s="12" t="str">
        <f>IF($B1177 &lt;&gt; "", IF(C1177="Totale","",IF(D1177 = 0, "", VLOOKUP(D1177,'Cond Compo'!A:B,2,FALSE))),"")</f>
        <v/>
      </c>
      <c r="G1177" s="28"/>
      <c r="H1177" s="11" t="str">
        <f xml:space="preserve"> IF(C1177="Totale",2,IF($G1177 &lt;&gt; "", IF(D1177 = "E",MATCH(G1177, 'Cond Compo'!D$16:D$18, 0), MATCH(G1177, 'Cond Compo'!C$16:C$19, 0)), ""))</f>
        <v/>
      </c>
      <c r="I1177" s="12" t="str">
        <f>IF($E1177 &lt;&gt; "", IF(E1177 = 0, "", VLOOKUP(E1177,'Cond Perturbation'!A:B,2,FALSE)),"")</f>
        <v/>
      </c>
      <c r="J1177" s="28"/>
      <c r="K1177" s="29" t="str">
        <f>IF($B1177 &lt;&gt; "", IF(C1177="Oui",IF(H1177=1,IF(E1177=0,Résultat!G$8,IF(J1177="No",Résultat!$G$8,Résultat!$G$7)),IF(H1177=2,IF(E1177=0,Résultat!G$9,IF(J1177="No",Résultat!$G$9,Résultat!$G$7)),Résultat!$G$7)),IF(C1177 = "Totale", IF(H1177=1,IF(E1177=0,Résultat!G$8,IF(J1177="No",Résultat!$G$9,Résultat!$G$7)),IF(H1177=2,IF(E1177=0,Résultat!G$9,IF(J1177="No",Résultat!$G$9,Résultat!$G$7)),Résultat!$G$7)),Résultat!$G$7)), "")</f>
        <v/>
      </c>
    </row>
    <row r="1178" spans="1:11" ht="20.100000000000001" customHeight="1">
      <c r="A1178" s="26"/>
      <c r="B1178" s="27"/>
      <c r="C1178" s="11" t="str">
        <f>IF($B1178 &lt;&gt; "",VLOOKUP(MID(B1178,3,5),'Recyclabilité Prod Matx'!C:F,2,FALSE), "")</f>
        <v/>
      </c>
      <c r="D1178" s="11" t="str">
        <f>IF($B1178 &lt;&gt; "",VLOOKUP(MID(B1178,3,5),'Recyclabilité Prod Matx'!C:F,3,FALSE),"")</f>
        <v/>
      </c>
      <c r="E1178" s="11" t="str">
        <f>IF($B1178 &lt;&gt; "",VLOOKUP(MID(B1178,3,5),'Recyclabilité Prod Matx'!C:F,4,FALSE), "")</f>
        <v/>
      </c>
      <c r="F1178" s="12" t="str">
        <f>IF($B1178 &lt;&gt; "", IF(C1178="Totale","",IF(D1178 = 0, "", VLOOKUP(D1178,'Cond Compo'!A:B,2,FALSE))),"")</f>
        <v/>
      </c>
      <c r="G1178" s="28"/>
      <c r="H1178" s="11" t="str">
        <f xml:space="preserve"> IF(C1178="Totale",2,IF($G1178 &lt;&gt; "", IF(D1178 = "E",MATCH(G1178, 'Cond Compo'!D$16:D$18, 0), MATCH(G1178, 'Cond Compo'!C$16:C$19, 0)), ""))</f>
        <v/>
      </c>
      <c r="I1178" s="12" t="str">
        <f>IF($E1178 &lt;&gt; "", IF(E1178 = 0, "", VLOOKUP(E1178,'Cond Perturbation'!A:B,2,FALSE)),"")</f>
        <v/>
      </c>
      <c r="J1178" s="28"/>
      <c r="K1178" s="29" t="str">
        <f>IF($B1178 &lt;&gt; "", IF(C1178="Oui",IF(H1178=1,IF(E1178=0,Résultat!G$8,IF(J1178="No",Résultat!$G$8,Résultat!$G$7)),IF(H1178=2,IF(E1178=0,Résultat!G$9,IF(J1178="No",Résultat!$G$9,Résultat!$G$7)),Résultat!$G$7)),IF(C1178 = "Totale", IF(H1178=1,IF(E1178=0,Résultat!G$8,IF(J1178="No",Résultat!$G$9,Résultat!$G$7)),IF(H1178=2,IF(E1178=0,Résultat!G$9,IF(J1178="No",Résultat!$G$9,Résultat!$G$7)),Résultat!$G$7)),Résultat!$G$7)), "")</f>
        <v/>
      </c>
    </row>
    <row r="1179" spans="1:11" ht="20.100000000000001" customHeight="1">
      <c r="A1179" s="26"/>
      <c r="B1179" s="27"/>
      <c r="C1179" s="11" t="str">
        <f>IF($B1179 &lt;&gt; "",VLOOKUP(MID(B1179,3,5),'Recyclabilité Prod Matx'!C:F,2,FALSE), "")</f>
        <v/>
      </c>
      <c r="D1179" s="11" t="str">
        <f>IF($B1179 &lt;&gt; "",VLOOKUP(MID(B1179,3,5),'Recyclabilité Prod Matx'!C:F,3,FALSE),"")</f>
        <v/>
      </c>
      <c r="E1179" s="11" t="str">
        <f>IF($B1179 &lt;&gt; "",VLOOKUP(MID(B1179,3,5),'Recyclabilité Prod Matx'!C:F,4,FALSE), "")</f>
        <v/>
      </c>
      <c r="F1179" s="12" t="str">
        <f>IF($B1179 &lt;&gt; "", IF(C1179="Totale","",IF(D1179 = 0, "", VLOOKUP(D1179,'Cond Compo'!A:B,2,FALSE))),"")</f>
        <v/>
      </c>
      <c r="G1179" s="28"/>
      <c r="H1179" s="11" t="str">
        <f xml:space="preserve"> IF(C1179="Totale",2,IF($G1179 &lt;&gt; "", IF(D1179 = "E",MATCH(G1179, 'Cond Compo'!D$16:D$18, 0), MATCH(G1179, 'Cond Compo'!C$16:C$19, 0)), ""))</f>
        <v/>
      </c>
      <c r="I1179" s="12" t="str">
        <f>IF($E1179 &lt;&gt; "", IF(E1179 = 0, "", VLOOKUP(E1179,'Cond Perturbation'!A:B,2,FALSE)),"")</f>
        <v/>
      </c>
      <c r="J1179" s="28"/>
      <c r="K1179" s="29" t="str">
        <f>IF($B1179 &lt;&gt; "", IF(C1179="Oui",IF(H1179=1,IF(E1179=0,Résultat!G$8,IF(J1179="No",Résultat!$G$8,Résultat!$G$7)),IF(H1179=2,IF(E1179=0,Résultat!G$9,IF(J1179="No",Résultat!$G$9,Résultat!$G$7)),Résultat!$G$7)),IF(C1179 = "Totale", IF(H1179=1,IF(E1179=0,Résultat!G$8,IF(J1179="No",Résultat!$G$9,Résultat!$G$7)),IF(H1179=2,IF(E1179=0,Résultat!G$9,IF(J1179="No",Résultat!$G$9,Résultat!$G$7)),Résultat!$G$7)),Résultat!$G$7)), "")</f>
        <v/>
      </c>
    </row>
    <row r="1180" spans="1:11" ht="20.100000000000001" customHeight="1">
      <c r="A1180" s="26"/>
      <c r="B1180" s="27"/>
      <c r="C1180" s="11" t="str">
        <f>IF($B1180 &lt;&gt; "",VLOOKUP(MID(B1180,3,5),'Recyclabilité Prod Matx'!C:F,2,FALSE), "")</f>
        <v/>
      </c>
      <c r="D1180" s="11" t="str">
        <f>IF($B1180 &lt;&gt; "",VLOOKUP(MID(B1180,3,5),'Recyclabilité Prod Matx'!C:F,3,FALSE),"")</f>
        <v/>
      </c>
      <c r="E1180" s="11" t="str">
        <f>IF($B1180 &lt;&gt; "",VLOOKUP(MID(B1180,3,5),'Recyclabilité Prod Matx'!C:F,4,FALSE), "")</f>
        <v/>
      </c>
      <c r="F1180" s="12" t="str">
        <f>IF($B1180 &lt;&gt; "", IF(C1180="Totale","",IF(D1180 = 0, "", VLOOKUP(D1180,'Cond Compo'!A:B,2,FALSE))),"")</f>
        <v/>
      </c>
      <c r="G1180" s="28"/>
      <c r="H1180" s="11" t="str">
        <f xml:space="preserve"> IF(C1180="Totale",2,IF($G1180 &lt;&gt; "", IF(D1180 = "E",MATCH(G1180, 'Cond Compo'!D$16:D$18, 0), MATCH(G1180, 'Cond Compo'!C$16:C$19, 0)), ""))</f>
        <v/>
      </c>
      <c r="I1180" s="12" t="str">
        <f>IF($E1180 &lt;&gt; "", IF(E1180 = 0, "", VLOOKUP(E1180,'Cond Perturbation'!A:B,2,FALSE)),"")</f>
        <v/>
      </c>
      <c r="J1180" s="28"/>
      <c r="K1180" s="29" t="str">
        <f>IF($B1180 &lt;&gt; "", IF(C1180="Oui",IF(H1180=1,IF(E1180=0,Résultat!G$8,IF(J1180="No",Résultat!$G$8,Résultat!$G$7)),IF(H1180=2,IF(E1180=0,Résultat!G$9,IF(J1180="No",Résultat!$G$9,Résultat!$G$7)),Résultat!$G$7)),IF(C1180 = "Totale", IF(H1180=1,IF(E1180=0,Résultat!G$8,IF(J1180="No",Résultat!$G$9,Résultat!$G$7)),IF(H1180=2,IF(E1180=0,Résultat!G$9,IF(J1180="No",Résultat!$G$9,Résultat!$G$7)),Résultat!$G$7)),Résultat!$G$7)), "")</f>
        <v/>
      </c>
    </row>
    <row r="1181" spans="1:11" ht="20.100000000000001" customHeight="1">
      <c r="A1181" s="26"/>
      <c r="B1181" s="27"/>
      <c r="C1181" s="11" t="str">
        <f>IF($B1181 &lt;&gt; "",VLOOKUP(MID(B1181,3,5),'Recyclabilité Prod Matx'!C:F,2,FALSE), "")</f>
        <v/>
      </c>
      <c r="D1181" s="11" t="str">
        <f>IF($B1181 &lt;&gt; "",VLOOKUP(MID(B1181,3,5),'Recyclabilité Prod Matx'!C:F,3,FALSE),"")</f>
        <v/>
      </c>
      <c r="E1181" s="11" t="str">
        <f>IF($B1181 &lt;&gt; "",VLOOKUP(MID(B1181,3,5),'Recyclabilité Prod Matx'!C:F,4,FALSE), "")</f>
        <v/>
      </c>
      <c r="F1181" s="12" t="str">
        <f>IF($B1181 &lt;&gt; "", IF(C1181="Totale","",IF(D1181 = 0, "", VLOOKUP(D1181,'Cond Compo'!A:B,2,FALSE))),"")</f>
        <v/>
      </c>
      <c r="G1181" s="28"/>
      <c r="H1181" s="11" t="str">
        <f xml:space="preserve"> IF(C1181="Totale",2,IF($G1181 &lt;&gt; "", IF(D1181 = "E",MATCH(G1181, 'Cond Compo'!D$16:D$18, 0), MATCH(G1181, 'Cond Compo'!C$16:C$19, 0)), ""))</f>
        <v/>
      </c>
      <c r="I1181" s="12" t="str">
        <f>IF($E1181 &lt;&gt; "", IF(E1181 = 0, "", VLOOKUP(E1181,'Cond Perturbation'!A:B,2,FALSE)),"")</f>
        <v/>
      </c>
      <c r="J1181" s="28"/>
      <c r="K1181" s="29" t="str">
        <f>IF($B1181 &lt;&gt; "", IF(C1181="Oui",IF(H1181=1,IF(E1181=0,Résultat!G$8,IF(J1181="No",Résultat!$G$8,Résultat!$G$7)),IF(H1181=2,IF(E1181=0,Résultat!G$9,IF(J1181="No",Résultat!$G$9,Résultat!$G$7)),Résultat!$G$7)),IF(C1181 = "Totale", IF(H1181=1,IF(E1181=0,Résultat!G$8,IF(J1181="No",Résultat!$G$9,Résultat!$G$7)),IF(H1181=2,IF(E1181=0,Résultat!G$9,IF(J1181="No",Résultat!$G$9,Résultat!$G$7)),Résultat!$G$7)),Résultat!$G$7)), "")</f>
        <v/>
      </c>
    </row>
    <row r="1182" spans="1:11" ht="20.100000000000001" customHeight="1">
      <c r="A1182" s="26"/>
      <c r="B1182" s="27"/>
      <c r="C1182" s="11" t="str">
        <f>IF($B1182 &lt;&gt; "",VLOOKUP(MID(B1182,3,5),'Recyclabilité Prod Matx'!C:F,2,FALSE), "")</f>
        <v/>
      </c>
      <c r="D1182" s="11" t="str">
        <f>IF($B1182 &lt;&gt; "",VLOOKUP(MID(B1182,3,5),'Recyclabilité Prod Matx'!C:F,3,FALSE),"")</f>
        <v/>
      </c>
      <c r="E1182" s="11" t="str">
        <f>IF($B1182 &lt;&gt; "",VLOOKUP(MID(B1182,3,5),'Recyclabilité Prod Matx'!C:F,4,FALSE), "")</f>
        <v/>
      </c>
      <c r="F1182" s="12" t="str">
        <f>IF($B1182 &lt;&gt; "", IF(C1182="Totale","",IF(D1182 = 0, "", VLOOKUP(D1182,'Cond Compo'!A:B,2,FALSE))),"")</f>
        <v/>
      </c>
      <c r="G1182" s="28"/>
      <c r="H1182" s="11" t="str">
        <f xml:space="preserve"> IF(C1182="Totale",2,IF($G1182 &lt;&gt; "", IF(D1182 = "E",MATCH(G1182, 'Cond Compo'!D$16:D$18, 0), MATCH(G1182, 'Cond Compo'!C$16:C$19, 0)), ""))</f>
        <v/>
      </c>
      <c r="I1182" s="12" t="str">
        <f>IF($E1182 &lt;&gt; "", IF(E1182 = 0, "", VLOOKUP(E1182,'Cond Perturbation'!A:B,2,FALSE)),"")</f>
        <v/>
      </c>
      <c r="J1182" s="28"/>
      <c r="K1182" s="29" t="str">
        <f>IF($B1182 &lt;&gt; "", IF(C1182="Oui",IF(H1182=1,IF(E1182=0,Résultat!G$8,IF(J1182="No",Résultat!$G$8,Résultat!$G$7)),IF(H1182=2,IF(E1182=0,Résultat!G$9,IF(J1182="No",Résultat!$G$9,Résultat!$G$7)),Résultat!$G$7)),IF(C1182 = "Totale", IF(H1182=1,IF(E1182=0,Résultat!G$8,IF(J1182="No",Résultat!$G$9,Résultat!$G$7)),IF(H1182=2,IF(E1182=0,Résultat!G$9,IF(J1182="No",Résultat!$G$9,Résultat!$G$7)),Résultat!$G$7)),Résultat!$G$7)), "")</f>
        <v/>
      </c>
    </row>
    <row r="1183" spans="1:11" ht="20.100000000000001" customHeight="1">
      <c r="A1183" s="26"/>
      <c r="B1183" s="27"/>
      <c r="C1183" s="11" t="str">
        <f>IF($B1183 &lt;&gt; "",VLOOKUP(MID(B1183,3,5),'Recyclabilité Prod Matx'!C:F,2,FALSE), "")</f>
        <v/>
      </c>
      <c r="D1183" s="11" t="str">
        <f>IF($B1183 &lt;&gt; "",VLOOKUP(MID(B1183,3,5),'Recyclabilité Prod Matx'!C:F,3,FALSE),"")</f>
        <v/>
      </c>
      <c r="E1183" s="11" t="str">
        <f>IF($B1183 &lt;&gt; "",VLOOKUP(MID(B1183,3,5),'Recyclabilité Prod Matx'!C:F,4,FALSE), "")</f>
        <v/>
      </c>
      <c r="F1183" s="12" t="str">
        <f>IF($B1183 &lt;&gt; "", IF(C1183="Totale","",IF(D1183 = 0, "", VLOOKUP(D1183,'Cond Compo'!A:B,2,FALSE))),"")</f>
        <v/>
      </c>
      <c r="G1183" s="28"/>
      <c r="H1183" s="11" t="str">
        <f xml:space="preserve"> IF(C1183="Totale",2,IF($G1183 &lt;&gt; "", IF(D1183 = "E",MATCH(G1183, 'Cond Compo'!D$16:D$18, 0), MATCH(G1183, 'Cond Compo'!C$16:C$19, 0)), ""))</f>
        <v/>
      </c>
      <c r="I1183" s="12" t="str">
        <f>IF($E1183 &lt;&gt; "", IF(E1183 = 0, "", VLOOKUP(E1183,'Cond Perturbation'!A:B,2,FALSE)),"")</f>
        <v/>
      </c>
      <c r="J1183" s="28"/>
      <c r="K1183" s="29" t="str">
        <f>IF($B1183 &lt;&gt; "", IF(C1183="Oui",IF(H1183=1,IF(E1183=0,Résultat!G$8,IF(J1183="No",Résultat!$G$8,Résultat!$G$7)),IF(H1183=2,IF(E1183=0,Résultat!G$9,IF(J1183="No",Résultat!$G$9,Résultat!$G$7)),Résultat!$G$7)),IF(C1183 = "Totale", IF(H1183=1,IF(E1183=0,Résultat!G$8,IF(J1183="No",Résultat!$G$9,Résultat!$G$7)),IF(H1183=2,IF(E1183=0,Résultat!G$9,IF(J1183="No",Résultat!$G$9,Résultat!$G$7)),Résultat!$G$7)),Résultat!$G$7)), "")</f>
        <v/>
      </c>
    </row>
    <row r="1184" spans="1:11" ht="20.100000000000001" customHeight="1">
      <c r="A1184" s="26"/>
      <c r="B1184" s="27"/>
      <c r="C1184" s="11" t="str">
        <f>IF($B1184 &lt;&gt; "",VLOOKUP(MID(B1184,3,5),'Recyclabilité Prod Matx'!C:F,2,FALSE), "")</f>
        <v/>
      </c>
      <c r="D1184" s="11" t="str">
        <f>IF($B1184 &lt;&gt; "",VLOOKUP(MID(B1184,3,5),'Recyclabilité Prod Matx'!C:F,3,FALSE),"")</f>
        <v/>
      </c>
      <c r="E1184" s="11" t="str">
        <f>IF($B1184 &lt;&gt; "",VLOOKUP(MID(B1184,3,5),'Recyclabilité Prod Matx'!C:F,4,FALSE), "")</f>
        <v/>
      </c>
      <c r="F1184" s="12" t="str">
        <f>IF($B1184 &lt;&gt; "", IF(C1184="Totale","",IF(D1184 = 0, "", VLOOKUP(D1184,'Cond Compo'!A:B,2,FALSE))),"")</f>
        <v/>
      </c>
      <c r="G1184" s="28"/>
      <c r="H1184" s="11" t="str">
        <f xml:space="preserve"> IF(C1184="Totale",2,IF($G1184 &lt;&gt; "", IF(D1184 = "E",MATCH(G1184, 'Cond Compo'!D$16:D$18, 0), MATCH(G1184, 'Cond Compo'!C$16:C$19, 0)), ""))</f>
        <v/>
      </c>
      <c r="I1184" s="12" t="str">
        <f>IF($E1184 &lt;&gt; "", IF(E1184 = 0, "", VLOOKUP(E1184,'Cond Perturbation'!A:B,2,FALSE)),"")</f>
        <v/>
      </c>
      <c r="J1184" s="28"/>
      <c r="K1184" s="29" t="str">
        <f>IF($B1184 &lt;&gt; "", IF(C1184="Oui",IF(H1184=1,IF(E1184=0,Résultat!G$8,IF(J1184="No",Résultat!$G$8,Résultat!$G$7)),IF(H1184=2,IF(E1184=0,Résultat!G$9,IF(J1184="No",Résultat!$G$9,Résultat!$G$7)),Résultat!$G$7)),IF(C1184 = "Totale", IF(H1184=1,IF(E1184=0,Résultat!G$8,IF(J1184="No",Résultat!$G$9,Résultat!$G$7)),IF(H1184=2,IF(E1184=0,Résultat!G$9,IF(J1184="No",Résultat!$G$9,Résultat!$G$7)),Résultat!$G$7)),Résultat!$G$7)), "")</f>
        <v/>
      </c>
    </row>
    <row r="1185" spans="1:11" ht="20.100000000000001" customHeight="1">
      <c r="A1185" s="26"/>
      <c r="B1185" s="27"/>
      <c r="C1185" s="11" t="str">
        <f>IF($B1185 &lt;&gt; "",VLOOKUP(MID(B1185,3,5),'Recyclabilité Prod Matx'!C:F,2,FALSE), "")</f>
        <v/>
      </c>
      <c r="D1185" s="11" t="str">
        <f>IF($B1185 &lt;&gt; "",VLOOKUP(MID(B1185,3,5),'Recyclabilité Prod Matx'!C:F,3,FALSE),"")</f>
        <v/>
      </c>
      <c r="E1185" s="11" t="str">
        <f>IF($B1185 &lt;&gt; "",VLOOKUP(MID(B1185,3,5),'Recyclabilité Prod Matx'!C:F,4,FALSE), "")</f>
        <v/>
      </c>
      <c r="F1185" s="12" t="str">
        <f>IF($B1185 &lt;&gt; "", IF(C1185="Totale","",IF(D1185 = 0, "", VLOOKUP(D1185,'Cond Compo'!A:B,2,FALSE))),"")</f>
        <v/>
      </c>
      <c r="G1185" s="28"/>
      <c r="H1185" s="11" t="str">
        <f xml:space="preserve"> IF(C1185="Totale",2,IF($G1185 &lt;&gt; "", IF(D1185 = "E",MATCH(G1185, 'Cond Compo'!D$16:D$18, 0), MATCH(G1185, 'Cond Compo'!C$16:C$19, 0)), ""))</f>
        <v/>
      </c>
      <c r="I1185" s="12" t="str">
        <f>IF($E1185 &lt;&gt; "", IF(E1185 = 0, "", VLOOKUP(E1185,'Cond Perturbation'!A:B,2,FALSE)),"")</f>
        <v/>
      </c>
      <c r="J1185" s="28"/>
      <c r="K1185" s="29" t="str">
        <f>IF($B1185 &lt;&gt; "", IF(C1185="Oui",IF(H1185=1,IF(E1185=0,Résultat!G$8,IF(J1185="No",Résultat!$G$8,Résultat!$G$7)),IF(H1185=2,IF(E1185=0,Résultat!G$9,IF(J1185="No",Résultat!$G$9,Résultat!$G$7)),Résultat!$G$7)),IF(C1185 = "Totale", IF(H1185=1,IF(E1185=0,Résultat!G$8,IF(J1185="No",Résultat!$G$9,Résultat!$G$7)),IF(H1185=2,IF(E1185=0,Résultat!G$9,IF(J1185="No",Résultat!$G$9,Résultat!$G$7)),Résultat!$G$7)),Résultat!$G$7)), "")</f>
        <v/>
      </c>
    </row>
    <row r="1186" spans="1:11" ht="20.100000000000001" customHeight="1">
      <c r="A1186" s="26"/>
      <c r="B1186" s="27"/>
      <c r="C1186" s="11" t="str">
        <f>IF($B1186 &lt;&gt; "",VLOOKUP(MID(B1186,3,5),'Recyclabilité Prod Matx'!C:F,2,FALSE), "")</f>
        <v/>
      </c>
      <c r="D1186" s="11" t="str">
        <f>IF($B1186 &lt;&gt; "",VLOOKUP(MID(B1186,3,5),'Recyclabilité Prod Matx'!C:F,3,FALSE),"")</f>
        <v/>
      </c>
      <c r="E1186" s="11" t="str">
        <f>IF($B1186 &lt;&gt; "",VLOOKUP(MID(B1186,3,5),'Recyclabilité Prod Matx'!C:F,4,FALSE), "")</f>
        <v/>
      </c>
      <c r="F1186" s="12" t="str">
        <f>IF($B1186 &lt;&gt; "", IF(C1186="Totale","",IF(D1186 = 0, "", VLOOKUP(D1186,'Cond Compo'!A:B,2,FALSE))),"")</f>
        <v/>
      </c>
      <c r="G1186" s="28"/>
      <c r="H1186" s="11" t="str">
        <f xml:space="preserve"> IF(C1186="Totale",2,IF($G1186 &lt;&gt; "", IF(D1186 = "E",MATCH(G1186, 'Cond Compo'!D$16:D$18, 0), MATCH(G1186, 'Cond Compo'!C$16:C$19, 0)), ""))</f>
        <v/>
      </c>
      <c r="I1186" s="12" t="str">
        <f>IF($E1186 &lt;&gt; "", IF(E1186 = 0, "", VLOOKUP(E1186,'Cond Perturbation'!A:B,2,FALSE)),"")</f>
        <v/>
      </c>
      <c r="J1186" s="28"/>
      <c r="K1186" s="29" t="str">
        <f>IF($B1186 &lt;&gt; "", IF(C1186="Oui",IF(H1186=1,IF(E1186=0,Résultat!G$8,IF(J1186="No",Résultat!$G$8,Résultat!$G$7)),IF(H1186=2,IF(E1186=0,Résultat!G$9,IF(J1186="No",Résultat!$G$9,Résultat!$G$7)),Résultat!$G$7)),IF(C1186 = "Totale", IF(H1186=1,IF(E1186=0,Résultat!G$8,IF(J1186="No",Résultat!$G$9,Résultat!$G$7)),IF(H1186=2,IF(E1186=0,Résultat!G$9,IF(J1186="No",Résultat!$G$9,Résultat!$G$7)),Résultat!$G$7)),Résultat!$G$7)), "")</f>
        <v/>
      </c>
    </row>
    <row r="1187" spans="1:11" ht="20.100000000000001" customHeight="1">
      <c r="A1187" s="26"/>
      <c r="B1187" s="27"/>
      <c r="C1187" s="11" t="str">
        <f>IF($B1187 &lt;&gt; "",VLOOKUP(MID(B1187,3,5),'Recyclabilité Prod Matx'!C:F,2,FALSE), "")</f>
        <v/>
      </c>
      <c r="D1187" s="11" t="str">
        <f>IF($B1187 &lt;&gt; "",VLOOKUP(MID(B1187,3,5),'Recyclabilité Prod Matx'!C:F,3,FALSE),"")</f>
        <v/>
      </c>
      <c r="E1187" s="11" t="str">
        <f>IF($B1187 &lt;&gt; "",VLOOKUP(MID(B1187,3,5),'Recyclabilité Prod Matx'!C:F,4,FALSE), "")</f>
        <v/>
      </c>
      <c r="F1187" s="12" t="str">
        <f>IF($B1187 &lt;&gt; "", IF(C1187="Totale","",IF(D1187 = 0, "", VLOOKUP(D1187,'Cond Compo'!A:B,2,FALSE))),"")</f>
        <v/>
      </c>
      <c r="G1187" s="28"/>
      <c r="H1187" s="11" t="str">
        <f xml:space="preserve"> IF(C1187="Totale",2,IF($G1187 &lt;&gt; "", IF(D1187 = "E",MATCH(G1187, 'Cond Compo'!D$16:D$18, 0), MATCH(G1187, 'Cond Compo'!C$16:C$19, 0)), ""))</f>
        <v/>
      </c>
      <c r="I1187" s="12" t="str">
        <f>IF($E1187 &lt;&gt; "", IF(E1187 = 0, "", VLOOKUP(E1187,'Cond Perturbation'!A:B,2,FALSE)),"")</f>
        <v/>
      </c>
      <c r="J1187" s="28"/>
      <c r="K1187" s="29" t="str">
        <f>IF($B1187 &lt;&gt; "", IF(C1187="Oui",IF(H1187=1,IF(E1187=0,Résultat!G$8,IF(J1187="No",Résultat!$G$8,Résultat!$G$7)),IF(H1187=2,IF(E1187=0,Résultat!G$9,IF(J1187="No",Résultat!$G$9,Résultat!$G$7)),Résultat!$G$7)),IF(C1187 = "Totale", IF(H1187=1,IF(E1187=0,Résultat!G$8,IF(J1187="No",Résultat!$G$9,Résultat!$G$7)),IF(H1187=2,IF(E1187=0,Résultat!G$9,IF(J1187="No",Résultat!$G$9,Résultat!$G$7)),Résultat!$G$7)),Résultat!$G$7)), "")</f>
        <v/>
      </c>
    </row>
    <row r="1188" spans="1:11" ht="20.100000000000001" customHeight="1">
      <c r="A1188" s="26"/>
      <c r="B1188" s="27"/>
      <c r="C1188" s="11" t="str">
        <f>IF($B1188 &lt;&gt; "",VLOOKUP(MID(B1188,3,5),'Recyclabilité Prod Matx'!C:F,2,FALSE), "")</f>
        <v/>
      </c>
      <c r="D1188" s="11" t="str">
        <f>IF($B1188 &lt;&gt; "",VLOOKUP(MID(B1188,3,5),'Recyclabilité Prod Matx'!C:F,3,FALSE),"")</f>
        <v/>
      </c>
      <c r="E1188" s="11" t="str">
        <f>IF($B1188 &lt;&gt; "",VLOOKUP(MID(B1188,3,5),'Recyclabilité Prod Matx'!C:F,4,FALSE), "")</f>
        <v/>
      </c>
      <c r="F1188" s="12" t="str">
        <f>IF($B1188 &lt;&gt; "", IF(C1188="Totale","",IF(D1188 = 0, "", VLOOKUP(D1188,'Cond Compo'!A:B,2,FALSE))),"")</f>
        <v/>
      </c>
      <c r="G1188" s="28"/>
      <c r="H1188" s="11" t="str">
        <f xml:space="preserve"> IF(C1188="Totale",2,IF($G1188 &lt;&gt; "", IF(D1188 = "E",MATCH(G1188, 'Cond Compo'!D$16:D$18, 0), MATCH(G1188, 'Cond Compo'!C$16:C$19, 0)), ""))</f>
        <v/>
      </c>
      <c r="I1188" s="12" t="str">
        <f>IF($E1188 &lt;&gt; "", IF(E1188 = 0, "", VLOOKUP(E1188,'Cond Perturbation'!A:B,2,FALSE)),"")</f>
        <v/>
      </c>
      <c r="J1188" s="28"/>
      <c r="K1188" s="29" t="str">
        <f>IF($B1188 &lt;&gt; "", IF(C1188="Oui",IF(H1188=1,IF(E1188=0,Résultat!G$8,IF(J1188="No",Résultat!$G$8,Résultat!$G$7)),IF(H1188=2,IF(E1188=0,Résultat!G$9,IF(J1188="No",Résultat!$G$9,Résultat!$G$7)),Résultat!$G$7)),IF(C1188 = "Totale", IF(H1188=1,IF(E1188=0,Résultat!G$8,IF(J1188="No",Résultat!$G$9,Résultat!$G$7)),IF(H1188=2,IF(E1188=0,Résultat!G$9,IF(J1188="No",Résultat!$G$9,Résultat!$G$7)),Résultat!$G$7)),Résultat!$G$7)), "")</f>
        <v/>
      </c>
    </row>
    <row r="1189" spans="1:11" ht="20.100000000000001" customHeight="1">
      <c r="A1189" s="26"/>
      <c r="B1189" s="27"/>
      <c r="C1189" s="11" t="str">
        <f>IF($B1189 &lt;&gt; "",VLOOKUP(MID(B1189,3,5),'Recyclabilité Prod Matx'!C:F,2,FALSE), "")</f>
        <v/>
      </c>
      <c r="D1189" s="11" t="str">
        <f>IF($B1189 &lt;&gt; "",VLOOKUP(MID(B1189,3,5),'Recyclabilité Prod Matx'!C:F,3,FALSE),"")</f>
        <v/>
      </c>
      <c r="E1189" s="11" t="str">
        <f>IF($B1189 &lt;&gt; "",VLOOKUP(MID(B1189,3,5),'Recyclabilité Prod Matx'!C:F,4,FALSE), "")</f>
        <v/>
      </c>
      <c r="F1189" s="12" t="str">
        <f>IF($B1189 &lt;&gt; "", IF(C1189="Totale","",IF(D1189 = 0, "", VLOOKUP(D1189,'Cond Compo'!A:B,2,FALSE))),"")</f>
        <v/>
      </c>
      <c r="G1189" s="28"/>
      <c r="H1189" s="11" t="str">
        <f xml:space="preserve"> IF(C1189="Totale",2,IF($G1189 &lt;&gt; "", IF(D1189 = "E",MATCH(G1189, 'Cond Compo'!D$16:D$18, 0), MATCH(G1189, 'Cond Compo'!C$16:C$19, 0)), ""))</f>
        <v/>
      </c>
      <c r="I1189" s="12" t="str">
        <f>IF($E1189 &lt;&gt; "", IF(E1189 = 0, "", VLOOKUP(E1189,'Cond Perturbation'!A:B,2,FALSE)),"")</f>
        <v/>
      </c>
      <c r="J1189" s="28"/>
      <c r="K1189" s="29" t="str">
        <f>IF($B1189 &lt;&gt; "", IF(C1189="Oui",IF(H1189=1,IF(E1189=0,Résultat!G$8,IF(J1189="No",Résultat!$G$8,Résultat!$G$7)),IF(H1189=2,IF(E1189=0,Résultat!G$9,IF(J1189="No",Résultat!$G$9,Résultat!$G$7)),Résultat!$G$7)),IF(C1189 = "Totale", IF(H1189=1,IF(E1189=0,Résultat!G$8,IF(J1189="No",Résultat!$G$9,Résultat!$G$7)),IF(H1189=2,IF(E1189=0,Résultat!G$9,IF(J1189="No",Résultat!$G$9,Résultat!$G$7)),Résultat!$G$7)),Résultat!$G$7)), "")</f>
        <v/>
      </c>
    </row>
    <row r="1190" spans="1:11" ht="20.100000000000001" customHeight="1">
      <c r="A1190" s="26"/>
      <c r="B1190" s="27"/>
      <c r="C1190" s="11" t="str">
        <f>IF($B1190 &lt;&gt; "",VLOOKUP(MID(B1190,3,5),'Recyclabilité Prod Matx'!C:F,2,FALSE), "")</f>
        <v/>
      </c>
      <c r="D1190" s="11" t="str">
        <f>IF($B1190 &lt;&gt; "",VLOOKUP(MID(B1190,3,5),'Recyclabilité Prod Matx'!C:F,3,FALSE),"")</f>
        <v/>
      </c>
      <c r="E1190" s="11" t="str">
        <f>IF($B1190 &lt;&gt; "",VLOOKUP(MID(B1190,3,5),'Recyclabilité Prod Matx'!C:F,4,FALSE), "")</f>
        <v/>
      </c>
      <c r="F1190" s="12" t="str">
        <f>IF($B1190 &lt;&gt; "", IF(C1190="Totale","",IF(D1190 = 0, "", VLOOKUP(D1190,'Cond Compo'!A:B,2,FALSE))),"")</f>
        <v/>
      </c>
      <c r="G1190" s="28"/>
      <c r="H1190" s="11" t="str">
        <f xml:space="preserve"> IF(C1190="Totale",2,IF($G1190 &lt;&gt; "", IF(D1190 = "E",MATCH(G1190, 'Cond Compo'!D$16:D$18, 0), MATCH(G1190, 'Cond Compo'!C$16:C$19, 0)), ""))</f>
        <v/>
      </c>
      <c r="I1190" s="12" t="str">
        <f>IF($E1190 &lt;&gt; "", IF(E1190 = 0, "", VLOOKUP(E1190,'Cond Perturbation'!A:B,2,FALSE)),"")</f>
        <v/>
      </c>
      <c r="J1190" s="28"/>
      <c r="K1190" s="29" t="str">
        <f>IF($B1190 &lt;&gt; "", IF(C1190="Oui",IF(H1190=1,IF(E1190=0,Résultat!G$8,IF(J1190="No",Résultat!$G$8,Résultat!$G$7)),IF(H1190=2,IF(E1190=0,Résultat!G$9,IF(J1190="No",Résultat!$G$9,Résultat!$G$7)),Résultat!$G$7)),IF(C1190 = "Totale", IF(H1190=1,IF(E1190=0,Résultat!G$8,IF(J1190="No",Résultat!$G$9,Résultat!$G$7)),IF(H1190=2,IF(E1190=0,Résultat!G$9,IF(J1190="No",Résultat!$G$9,Résultat!$G$7)),Résultat!$G$7)),Résultat!$G$7)), "")</f>
        <v/>
      </c>
    </row>
    <row r="1191" spans="1:11" ht="20.100000000000001" customHeight="1">
      <c r="A1191" s="26"/>
      <c r="B1191" s="27"/>
      <c r="C1191" s="11" t="str">
        <f>IF($B1191 &lt;&gt; "",VLOOKUP(MID(B1191,3,5),'Recyclabilité Prod Matx'!C:F,2,FALSE), "")</f>
        <v/>
      </c>
      <c r="D1191" s="11" t="str">
        <f>IF($B1191 &lt;&gt; "",VLOOKUP(MID(B1191,3,5),'Recyclabilité Prod Matx'!C:F,3,FALSE),"")</f>
        <v/>
      </c>
      <c r="E1191" s="11" t="str">
        <f>IF($B1191 &lt;&gt; "",VLOOKUP(MID(B1191,3,5),'Recyclabilité Prod Matx'!C:F,4,FALSE), "")</f>
        <v/>
      </c>
      <c r="F1191" s="12" t="str">
        <f>IF($B1191 &lt;&gt; "", IF(C1191="Totale","",IF(D1191 = 0, "", VLOOKUP(D1191,'Cond Compo'!A:B,2,FALSE))),"")</f>
        <v/>
      </c>
      <c r="G1191" s="28"/>
      <c r="H1191" s="11" t="str">
        <f xml:space="preserve"> IF(C1191="Totale",2,IF($G1191 &lt;&gt; "", IF(D1191 = "E",MATCH(G1191, 'Cond Compo'!D$16:D$18, 0), MATCH(G1191, 'Cond Compo'!C$16:C$19, 0)), ""))</f>
        <v/>
      </c>
      <c r="I1191" s="12" t="str">
        <f>IF($E1191 &lt;&gt; "", IF(E1191 = 0, "", VLOOKUP(E1191,'Cond Perturbation'!A:B,2,FALSE)),"")</f>
        <v/>
      </c>
      <c r="J1191" s="28"/>
      <c r="K1191" s="29" t="str">
        <f>IF($B1191 &lt;&gt; "", IF(C1191="Oui",IF(H1191=1,IF(E1191=0,Résultat!G$8,IF(J1191="No",Résultat!$G$8,Résultat!$G$7)),IF(H1191=2,IF(E1191=0,Résultat!G$9,IF(J1191="No",Résultat!$G$9,Résultat!$G$7)),Résultat!$G$7)),IF(C1191 = "Totale", IF(H1191=1,IF(E1191=0,Résultat!G$8,IF(J1191="No",Résultat!$G$9,Résultat!$G$7)),IF(H1191=2,IF(E1191=0,Résultat!G$9,IF(J1191="No",Résultat!$G$9,Résultat!$G$7)),Résultat!$G$7)),Résultat!$G$7)), "")</f>
        <v/>
      </c>
    </row>
    <row r="1192" spans="1:11" ht="20.100000000000001" customHeight="1">
      <c r="A1192" s="26"/>
      <c r="B1192" s="27"/>
      <c r="C1192" s="11" t="str">
        <f>IF($B1192 &lt;&gt; "",VLOOKUP(MID(B1192,3,5),'Recyclabilité Prod Matx'!C:F,2,FALSE), "")</f>
        <v/>
      </c>
      <c r="D1192" s="11" t="str">
        <f>IF($B1192 &lt;&gt; "",VLOOKUP(MID(B1192,3,5),'Recyclabilité Prod Matx'!C:F,3,FALSE),"")</f>
        <v/>
      </c>
      <c r="E1192" s="11" t="str">
        <f>IF($B1192 &lt;&gt; "",VLOOKUP(MID(B1192,3,5),'Recyclabilité Prod Matx'!C:F,4,FALSE), "")</f>
        <v/>
      </c>
      <c r="F1192" s="12" t="str">
        <f>IF($B1192 &lt;&gt; "", IF(C1192="Totale","",IF(D1192 = 0, "", VLOOKUP(D1192,'Cond Compo'!A:B,2,FALSE))),"")</f>
        <v/>
      </c>
      <c r="G1192" s="28"/>
      <c r="H1192" s="11" t="str">
        <f xml:space="preserve"> IF(C1192="Totale",2,IF($G1192 &lt;&gt; "", IF(D1192 = "E",MATCH(G1192, 'Cond Compo'!D$16:D$18, 0), MATCH(G1192, 'Cond Compo'!C$16:C$19, 0)), ""))</f>
        <v/>
      </c>
      <c r="I1192" s="12" t="str">
        <f>IF($E1192 &lt;&gt; "", IF(E1192 = 0, "", VLOOKUP(E1192,'Cond Perturbation'!A:B,2,FALSE)),"")</f>
        <v/>
      </c>
      <c r="J1192" s="28"/>
      <c r="K1192" s="29" t="str">
        <f>IF($B1192 &lt;&gt; "", IF(C1192="Oui",IF(H1192=1,IF(E1192=0,Résultat!G$8,IF(J1192="No",Résultat!$G$8,Résultat!$G$7)),IF(H1192=2,IF(E1192=0,Résultat!G$9,IF(J1192="No",Résultat!$G$9,Résultat!$G$7)),Résultat!$G$7)),IF(C1192 = "Totale", IF(H1192=1,IF(E1192=0,Résultat!G$8,IF(J1192="No",Résultat!$G$9,Résultat!$G$7)),IF(H1192=2,IF(E1192=0,Résultat!G$9,IF(J1192="No",Résultat!$G$9,Résultat!$G$7)),Résultat!$G$7)),Résultat!$G$7)), "")</f>
        <v/>
      </c>
    </row>
    <row r="1193" spans="1:11" ht="20.100000000000001" customHeight="1">
      <c r="A1193" s="26"/>
      <c r="B1193" s="27"/>
      <c r="C1193" s="11" t="str">
        <f>IF($B1193 &lt;&gt; "",VLOOKUP(MID(B1193,3,5),'Recyclabilité Prod Matx'!C:F,2,FALSE), "")</f>
        <v/>
      </c>
      <c r="D1193" s="11" t="str">
        <f>IF($B1193 &lt;&gt; "",VLOOKUP(MID(B1193,3,5),'Recyclabilité Prod Matx'!C:F,3,FALSE),"")</f>
        <v/>
      </c>
      <c r="E1193" s="11" t="str">
        <f>IF($B1193 &lt;&gt; "",VLOOKUP(MID(B1193,3,5),'Recyclabilité Prod Matx'!C:F,4,FALSE), "")</f>
        <v/>
      </c>
      <c r="F1193" s="12" t="str">
        <f>IF($B1193 &lt;&gt; "", IF(C1193="Totale","",IF(D1193 = 0, "", VLOOKUP(D1193,'Cond Compo'!A:B,2,FALSE))),"")</f>
        <v/>
      </c>
      <c r="G1193" s="28"/>
      <c r="H1193" s="11" t="str">
        <f xml:space="preserve"> IF(C1193="Totale",2,IF($G1193 &lt;&gt; "", IF(D1193 = "E",MATCH(G1193, 'Cond Compo'!D$16:D$18, 0), MATCH(G1193, 'Cond Compo'!C$16:C$19, 0)), ""))</f>
        <v/>
      </c>
      <c r="I1193" s="12" t="str">
        <f>IF($E1193 &lt;&gt; "", IF(E1193 = 0, "", VLOOKUP(E1193,'Cond Perturbation'!A:B,2,FALSE)),"")</f>
        <v/>
      </c>
      <c r="J1193" s="28"/>
      <c r="K1193" s="29" t="str">
        <f>IF($B1193 &lt;&gt; "", IF(C1193="Oui",IF(H1193=1,IF(E1193=0,Résultat!G$8,IF(J1193="No",Résultat!$G$8,Résultat!$G$7)),IF(H1193=2,IF(E1193=0,Résultat!G$9,IF(J1193="No",Résultat!$G$9,Résultat!$G$7)),Résultat!$G$7)),IF(C1193 = "Totale", IF(H1193=1,IF(E1193=0,Résultat!G$8,IF(J1193="No",Résultat!$G$9,Résultat!$G$7)),IF(H1193=2,IF(E1193=0,Résultat!G$9,IF(J1193="No",Résultat!$G$9,Résultat!$G$7)),Résultat!$G$7)),Résultat!$G$7)), "")</f>
        <v/>
      </c>
    </row>
    <row r="1194" spans="1:11" ht="20.100000000000001" customHeight="1">
      <c r="A1194" s="26"/>
      <c r="B1194" s="27"/>
      <c r="C1194" s="11" t="str">
        <f>IF($B1194 &lt;&gt; "",VLOOKUP(MID(B1194,3,5),'Recyclabilité Prod Matx'!C:F,2,FALSE), "")</f>
        <v/>
      </c>
      <c r="D1194" s="11" t="str">
        <f>IF($B1194 &lt;&gt; "",VLOOKUP(MID(B1194,3,5),'Recyclabilité Prod Matx'!C:F,3,FALSE),"")</f>
        <v/>
      </c>
      <c r="E1194" s="11" t="str">
        <f>IF($B1194 &lt;&gt; "",VLOOKUP(MID(B1194,3,5),'Recyclabilité Prod Matx'!C:F,4,FALSE), "")</f>
        <v/>
      </c>
      <c r="F1194" s="12" t="str">
        <f>IF($B1194 &lt;&gt; "", IF(C1194="Totale","",IF(D1194 = 0, "", VLOOKUP(D1194,'Cond Compo'!A:B,2,FALSE))),"")</f>
        <v/>
      </c>
      <c r="G1194" s="28"/>
      <c r="H1194" s="11" t="str">
        <f xml:space="preserve"> IF(C1194="Totale",2,IF($G1194 &lt;&gt; "", IF(D1194 = "E",MATCH(G1194, 'Cond Compo'!D$16:D$18, 0), MATCH(G1194, 'Cond Compo'!C$16:C$19, 0)), ""))</f>
        <v/>
      </c>
      <c r="I1194" s="12" t="str">
        <f>IF($E1194 &lt;&gt; "", IF(E1194 = 0, "", VLOOKUP(E1194,'Cond Perturbation'!A:B,2,FALSE)),"")</f>
        <v/>
      </c>
      <c r="J1194" s="28"/>
      <c r="K1194" s="29" t="str">
        <f>IF($B1194 &lt;&gt; "", IF(C1194="Oui",IF(H1194=1,IF(E1194=0,Résultat!G$8,IF(J1194="No",Résultat!$G$8,Résultat!$G$7)),IF(H1194=2,IF(E1194=0,Résultat!G$9,IF(J1194="No",Résultat!$G$9,Résultat!$G$7)),Résultat!$G$7)),IF(C1194 = "Totale", IF(H1194=1,IF(E1194=0,Résultat!G$8,IF(J1194="No",Résultat!$G$9,Résultat!$G$7)),IF(H1194=2,IF(E1194=0,Résultat!G$9,IF(J1194="No",Résultat!$G$9,Résultat!$G$7)),Résultat!$G$7)),Résultat!$G$7)), "")</f>
        <v/>
      </c>
    </row>
    <row r="1195" spans="1:11" ht="20.100000000000001" customHeight="1">
      <c r="A1195" s="26"/>
      <c r="B1195" s="27"/>
      <c r="C1195" s="11" t="str">
        <f>IF($B1195 &lt;&gt; "",VLOOKUP(MID(B1195,3,5),'Recyclabilité Prod Matx'!C:F,2,FALSE), "")</f>
        <v/>
      </c>
      <c r="D1195" s="11" t="str">
        <f>IF($B1195 &lt;&gt; "",VLOOKUP(MID(B1195,3,5),'Recyclabilité Prod Matx'!C:F,3,FALSE),"")</f>
        <v/>
      </c>
      <c r="E1195" s="11" t="str">
        <f>IF($B1195 &lt;&gt; "",VLOOKUP(MID(B1195,3,5),'Recyclabilité Prod Matx'!C:F,4,FALSE), "")</f>
        <v/>
      </c>
      <c r="F1195" s="12" t="str">
        <f>IF($B1195 &lt;&gt; "", IF(C1195="Totale","",IF(D1195 = 0, "", VLOOKUP(D1195,'Cond Compo'!A:B,2,FALSE))),"")</f>
        <v/>
      </c>
      <c r="G1195" s="28"/>
      <c r="H1195" s="11" t="str">
        <f xml:space="preserve"> IF(C1195="Totale",2,IF($G1195 &lt;&gt; "", IF(D1195 = "E",MATCH(G1195, 'Cond Compo'!D$16:D$18, 0), MATCH(G1195, 'Cond Compo'!C$16:C$19, 0)), ""))</f>
        <v/>
      </c>
      <c r="I1195" s="12" t="str">
        <f>IF($E1195 &lt;&gt; "", IF(E1195 = 0, "", VLOOKUP(E1195,'Cond Perturbation'!A:B,2,FALSE)),"")</f>
        <v/>
      </c>
      <c r="J1195" s="28"/>
      <c r="K1195" s="29" t="str">
        <f>IF($B1195 &lt;&gt; "", IF(C1195="Oui",IF(H1195=1,IF(E1195=0,Résultat!G$8,IF(J1195="No",Résultat!$G$8,Résultat!$G$7)),IF(H1195=2,IF(E1195=0,Résultat!G$9,IF(J1195="No",Résultat!$G$9,Résultat!$G$7)),Résultat!$G$7)),IF(C1195 = "Totale", IF(H1195=1,IF(E1195=0,Résultat!G$8,IF(J1195="No",Résultat!$G$9,Résultat!$G$7)),IF(H1195=2,IF(E1195=0,Résultat!G$9,IF(J1195="No",Résultat!$G$9,Résultat!$G$7)),Résultat!$G$7)),Résultat!$G$7)), "")</f>
        <v/>
      </c>
    </row>
    <row r="1196" spans="1:11" ht="20.100000000000001" customHeight="1">
      <c r="A1196" s="26"/>
      <c r="B1196" s="27"/>
      <c r="C1196" s="11" t="str">
        <f>IF($B1196 &lt;&gt; "",VLOOKUP(MID(B1196,3,5),'Recyclabilité Prod Matx'!C:F,2,FALSE), "")</f>
        <v/>
      </c>
      <c r="D1196" s="11" t="str">
        <f>IF($B1196 &lt;&gt; "",VLOOKUP(MID(B1196,3,5),'Recyclabilité Prod Matx'!C:F,3,FALSE),"")</f>
        <v/>
      </c>
      <c r="E1196" s="11" t="str">
        <f>IF($B1196 &lt;&gt; "",VLOOKUP(MID(B1196,3,5),'Recyclabilité Prod Matx'!C:F,4,FALSE), "")</f>
        <v/>
      </c>
      <c r="F1196" s="12" t="str">
        <f>IF($B1196 &lt;&gt; "", IF(C1196="Totale","",IF(D1196 = 0, "", VLOOKUP(D1196,'Cond Compo'!A:B,2,FALSE))),"")</f>
        <v/>
      </c>
      <c r="G1196" s="28"/>
      <c r="H1196" s="11" t="str">
        <f xml:space="preserve"> IF(C1196="Totale",2,IF($G1196 &lt;&gt; "", IF(D1196 = "E",MATCH(G1196, 'Cond Compo'!D$16:D$18, 0), MATCH(G1196, 'Cond Compo'!C$16:C$19, 0)), ""))</f>
        <v/>
      </c>
      <c r="I1196" s="12" t="str">
        <f>IF($E1196 &lt;&gt; "", IF(E1196 = 0, "", VLOOKUP(E1196,'Cond Perturbation'!A:B,2,FALSE)),"")</f>
        <v/>
      </c>
      <c r="J1196" s="28"/>
      <c r="K1196" s="29" t="str">
        <f>IF($B1196 &lt;&gt; "", IF(C1196="Oui",IF(H1196=1,IF(E1196=0,Résultat!G$8,IF(J1196="No",Résultat!$G$8,Résultat!$G$7)),IF(H1196=2,IF(E1196=0,Résultat!G$9,IF(J1196="No",Résultat!$G$9,Résultat!$G$7)),Résultat!$G$7)),IF(C1196 = "Totale", IF(H1196=1,IF(E1196=0,Résultat!G$8,IF(J1196="No",Résultat!$G$9,Résultat!$G$7)),IF(H1196=2,IF(E1196=0,Résultat!G$9,IF(J1196="No",Résultat!$G$9,Résultat!$G$7)),Résultat!$G$7)),Résultat!$G$7)), "")</f>
        <v/>
      </c>
    </row>
    <row r="1197" spans="1:11" ht="20.100000000000001" customHeight="1">
      <c r="A1197" s="26"/>
      <c r="B1197" s="27"/>
      <c r="C1197" s="11" t="str">
        <f>IF($B1197 &lt;&gt; "",VLOOKUP(MID(B1197,3,5),'Recyclabilité Prod Matx'!C:F,2,FALSE), "")</f>
        <v/>
      </c>
      <c r="D1197" s="11" t="str">
        <f>IF($B1197 &lt;&gt; "",VLOOKUP(MID(B1197,3,5),'Recyclabilité Prod Matx'!C:F,3,FALSE),"")</f>
        <v/>
      </c>
      <c r="E1197" s="11" t="str">
        <f>IF($B1197 &lt;&gt; "",VLOOKUP(MID(B1197,3,5),'Recyclabilité Prod Matx'!C:F,4,FALSE), "")</f>
        <v/>
      </c>
      <c r="F1197" s="12" t="str">
        <f>IF($B1197 &lt;&gt; "", IF(C1197="Totale","",IF(D1197 = 0, "", VLOOKUP(D1197,'Cond Compo'!A:B,2,FALSE))),"")</f>
        <v/>
      </c>
      <c r="G1197" s="28"/>
      <c r="H1197" s="11" t="str">
        <f xml:space="preserve"> IF(C1197="Totale",2,IF($G1197 &lt;&gt; "", IF(D1197 = "E",MATCH(G1197, 'Cond Compo'!D$16:D$18, 0), MATCH(G1197, 'Cond Compo'!C$16:C$19, 0)), ""))</f>
        <v/>
      </c>
      <c r="I1197" s="12" t="str">
        <f>IF($E1197 &lt;&gt; "", IF(E1197 = 0, "", VLOOKUP(E1197,'Cond Perturbation'!A:B,2,FALSE)),"")</f>
        <v/>
      </c>
      <c r="J1197" s="28"/>
      <c r="K1197" s="29" t="str">
        <f>IF($B1197 &lt;&gt; "", IF(C1197="Oui",IF(H1197=1,IF(E1197=0,Résultat!G$8,IF(J1197="No",Résultat!$G$8,Résultat!$G$7)),IF(H1197=2,IF(E1197=0,Résultat!G$9,IF(J1197="No",Résultat!$G$9,Résultat!$G$7)),Résultat!$G$7)),IF(C1197 = "Totale", IF(H1197=1,IF(E1197=0,Résultat!G$8,IF(J1197="No",Résultat!$G$9,Résultat!$G$7)),IF(H1197=2,IF(E1197=0,Résultat!G$9,IF(J1197="No",Résultat!$G$9,Résultat!$G$7)),Résultat!$G$7)),Résultat!$G$7)), "")</f>
        <v/>
      </c>
    </row>
    <row r="1198" spans="1:11" ht="20.100000000000001" customHeight="1">
      <c r="A1198" s="26"/>
      <c r="B1198" s="27"/>
      <c r="C1198" s="11" t="str">
        <f>IF($B1198 &lt;&gt; "",VLOOKUP(MID(B1198,3,5),'Recyclabilité Prod Matx'!C:F,2,FALSE), "")</f>
        <v/>
      </c>
      <c r="D1198" s="11" t="str">
        <f>IF($B1198 &lt;&gt; "",VLOOKUP(MID(B1198,3,5),'Recyclabilité Prod Matx'!C:F,3,FALSE),"")</f>
        <v/>
      </c>
      <c r="E1198" s="11" t="str">
        <f>IF($B1198 &lt;&gt; "",VLOOKUP(MID(B1198,3,5),'Recyclabilité Prod Matx'!C:F,4,FALSE), "")</f>
        <v/>
      </c>
      <c r="F1198" s="12" t="str">
        <f>IF($B1198 &lt;&gt; "", IF(C1198="Totale","",IF(D1198 = 0, "", VLOOKUP(D1198,'Cond Compo'!A:B,2,FALSE))),"")</f>
        <v/>
      </c>
      <c r="G1198" s="28"/>
      <c r="H1198" s="11" t="str">
        <f xml:space="preserve"> IF(C1198="Totale",2,IF($G1198 &lt;&gt; "", IF(D1198 = "E",MATCH(G1198, 'Cond Compo'!D$16:D$18, 0), MATCH(G1198, 'Cond Compo'!C$16:C$19, 0)), ""))</f>
        <v/>
      </c>
      <c r="I1198" s="12" t="str">
        <f>IF($E1198 &lt;&gt; "", IF(E1198 = 0, "", VLOOKUP(E1198,'Cond Perturbation'!A:B,2,FALSE)),"")</f>
        <v/>
      </c>
      <c r="J1198" s="28"/>
      <c r="K1198" s="29" t="str">
        <f>IF($B1198 &lt;&gt; "", IF(C1198="Oui",IF(H1198=1,IF(E1198=0,Résultat!G$8,IF(J1198="No",Résultat!$G$8,Résultat!$G$7)),IF(H1198=2,IF(E1198=0,Résultat!G$9,IF(J1198="No",Résultat!$G$9,Résultat!$G$7)),Résultat!$G$7)),IF(C1198 = "Totale", IF(H1198=1,IF(E1198=0,Résultat!G$8,IF(J1198="No",Résultat!$G$9,Résultat!$G$7)),IF(H1198=2,IF(E1198=0,Résultat!G$9,IF(J1198="No",Résultat!$G$9,Résultat!$G$7)),Résultat!$G$7)),Résultat!$G$7)), "")</f>
        <v/>
      </c>
    </row>
    <row r="1199" spans="1:11" ht="20.100000000000001" customHeight="1">
      <c r="A1199" s="26"/>
      <c r="B1199" s="27"/>
      <c r="C1199" s="11" t="str">
        <f>IF($B1199 &lt;&gt; "",VLOOKUP(MID(B1199,3,5),'Recyclabilité Prod Matx'!C:F,2,FALSE), "")</f>
        <v/>
      </c>
      <c r="D1199" s="11" t="str">
        <f>IF($B1199 &lt;&gt; "",VLOOKUP(MID(B1199,3,5),'Recyclabilité Prod Matx'!C:F,3,FALSE),"")</f>
        <v/>
      </c>
      <c r="E1199" s="11" t="str">
        <f>IF($B1199 &lt;&gt; "",VLOOKUP(MID(B1199,3,5),'Recyclabilité Prod Matx'!C:F,4,FALSE), "")</f>
        <v/>
      </c>
      <c r="F1199" s="12" t="str">
        <f>IF($B1199 &lt;&gt; "", IF(C1199="Totale","",IF(D1199 = 0, "", VLOOKUP(D1199,'Cond Compo'!A:B,2,FALSE))),"")</f>
        <v/>
      </c>
      <c r="G1199" s="28"/>
      <c r="H1199" s="11" t="str">
        <f xml:space="preserve"> IF(C1199="Totale",2,IF($G1199 &lt;&gt; "", IF(D1199 = "E",MATCH(G1199, 'Cond Compo'!D$16:D$18, 0), MATCH(G1199, 'Cond Compo'!C$16:C$19, 0)), ""))</f>
        <v/>
      </c>
      <c r="I1199" s="12" t="str">
        <f>IF($E1199 &lt;&gt; "", IF(E1199 = 0, "", VLOOKUP(E1199,'Cond Perturbation'!A:B,2,FALSE)),"")</f>
        <v/>
      </c>
      <c r="J1199" s="28"/>
      <c r="K1199" s="29" t="str">
        <f>IF($B1199 &lt;&gt; "", IF(C1199="Oui",IF(H1199=1,IF(E1199=0,Résultat!G$8,IF(J1199="No",Résultat!$G$8,Résultat!$G$7)),IF(H1199=2,IF(E1199=0,Résultat!G$9,IF(J1199="No",Résultat!$G$9,Résultat!$G$7)),Résultat!$G$7)),IF(C1199 = "Totale", IF(H1199=1,IF(E1199=0,Résultat!G$8,IF(J1199="No",Résultat!$G$9,Résultat!$G$7)),IF(H1199=2,IF(E1199=0,Résultat!G$9,IF(J1199="No",Résultat!$G$9,Résultat!$G$7)),Résultat!$G$7)),Résultat!$G$7)), "")</f>
        <v/>
      </c>
    </row>
    <row r="1200" spans="1:11" ht="20.100000000000001" customHeight="1">
      <c r="A1200" s="26"/>
      <c r="B1200" s="27"/>
      <c r="C1200" s="11" t="str">
        <f>IF($B1200 &lt;&gt; "",VLOOKUP(MID(B1200,3,5),'Recyclabilité Prod Matx'!C:F,2,FALSE), "")</f>
        <v/>
      </c>
      <c r="D1200" s="11" t="str">
        <f>IF($B1200 &lt;&gt; "",VLOOKUP(MID(B1200,3,5),'Recyclabilité Prod Matx'!C:F,3,FALSE),"")</f>
        <v/>
      </c>
      <c r="E1200" s="11" t="str">
        <f>IF($B1200 &lt;&gt; "",VLOOKUP(MID(B1200,3,5),'Recyclabilité Prod Matx'!C:F,4,FALSE), "")</f>
        <v/>
      </c>
      <c r="F1200" s="12" t="str">
        <f>IF($B1200 &lt;&gt; "", IF(C1200="Totale","",IF(D1200 = 0, "", VLOOKUP(D1200,'Cond Compo'!A:B,2,FALSE))),"")</f>
        <v/>
      </c>
      <c r="G1200" s="28"/>
      <c r="H1200" s="11" t="str">
        <f xml:space="preserve"> IF(C1200="Totale",2,IF($G1200 &lt;&gt; "", IF(D1200 = "E",MATCH(G1200, 'Cond Compo'!D$16:D$18, 0), MATCH(G1200, 'Cond Compo'!C$16:C$19, 0)), ""))</f>
        <v/>
      </c>
      <c r="I1200" s="12" t="str">
        <f>IF($E1200 &lt;&gt; "", IF(E1200 = 0, "", VLOOKUP(E1200,'Cond Perturbation'!A:B,2,FALSE)),"")</f>
        <v/>
      </c>
      <c r="J1200" s="28"/>
      <c r="K1200" s="29" t="str">
        <f>IF($B1200 &lt;&gt; "", IF(C1200="Oui",IF(H1200=1,IF(E1200=0,Résultat!G$8,IF(J1200="No",Résultat!$G$8,Résultat!$G$7)),IF(H1200=2,IF(E1200=0,Résultat!G$9,IF(J1200="No",Résultat!$G$9,Résultat!$G$7)),Résultat!$G$7)),IF(C1200 = "Totale", IF(H1200=1,IF(E1200=0,Résultat!G$8,IF(J1200="No",Résultat!$G$9,Résultat!$G$7)),IF(H1200=2,IF(E1200=0,Résultat!G$9,IF(J1200="No",Résultat!$G$9,Résultat!$G$7)),Résultat!$G$7)),Résultat!$G$7)), "")</f>
        <v/>
      </c>
    </row>
    <row r="1201" spans="1:11" ht="20.100000000000001" customHeight="1">
      <c r="A1201" s="26"/>
      <c r="B1201" s="27"/>
      <c r="C1201" s="11" t="str">
        <f>IF($B1201 &lt;&gt; "",VLOOKUP(MID(B1201,3,5),'Recyclabilité Prod Matx'!C:F,2,FALSE), "")</f>
        <v/>
      </c>
      <c r="D1201" s="11" t="str">
        <f>IF($B1201 &lt;&gt; "",VLOOKUP(MID(B1201,3,5),'Recyclabilité Prod Matx'!C:F,3,FALSE),"")</f>
        <v/>
      </c>
      <c r="E1201" s="11" t="str">
        <f>IF($B1201 &lt;&gt; "",VLOOKUP(MID(B1201,3,5),'Recyclabilité Prod Matx'!C:F,4,FALSE), "")</f>
        <v/>
      </c>
      <c r="F1201" s="12" t="str">
        <f>IF($B1201 &lt;&gt; "", IF(C1201="Totale","",IF(D1201 = 0, "", VLOOKUP(D1201,'Cond Compo'!A:B,2,FALSE))),"")</f>
        <v/>
      </c>
      <c r="G1201" s="28"/>
      <c r="H1201" s="11" t="str">
        <f xml:space="preserve"> IF(C1201="Totale",2,IF($G1201 &lt;&gt; "", IF(D1201 = "E",MATCH(G1201, 'Cond Compo'!D$16:D$18, 0), MATCH(G1201, 'Cond Compo'!C$16:C$19, 0)), ""))</f>
        <v/>
      </c>
      <c r="I1201" s="12" t="str">
        <f>IF($E1201 &lt;&gt; "", IF(E1201 = 0, "", VLOOKUP(E1201,'Cond Perturbation'!A:B,2,FALSE)),"")</f>
        <v/>
      </c>
      <c r="J1201" s="28"/>
      <c r="K1201" s="29" t="str">
        <f>IF($B1201 &lt;&gt; "", IF(C1201="Oui",IF(H1201=1,IF(E1201=0,Résultat!G$8,IF(J1201="No",Résultat!$G$8,Résultat!$G$7)),IF(H1201=2,IF(E1201=0,Résultat!G$9,IF(J1201="No",Résultat!$G$9,Résultat!$G$7)),Résultat!$G$7)),IF(C1201 = "Totale", IF(H1201=1,IF(E1201=0,Résultat!G$8,IF(J1201="No",Résultat!$G$9,Résultat!$G$7)),IF(H1201=2,IF(E1201=0,Résultat!G$9,IF(J1201="No",Résultat!$G$9,Résultat!$G$7)),Résultat!$G$7)),Résultat!$G$7)), "")</f>
        <v/>
      </c>
    </row>
    <row r="1202" spans="1:11" ht="20.100000000000001" customHeight="1">
      <c r="A1202" s="26"/>
      <c r="B1202" s="27"/>
      <c r="C1202" s="11" t="str">
        <f>IF($B1202 &lt;&gt; "",VLOOKUP(MID(B1202,3,5),'Recyclabilité Prod Matx'!C:F,2,FALSE), "")</f>
        <v/>
      </c>
      <c r="D1202" s="11" t="str">
        <f>IF($B1202 &lt;&gt; "",VLOOKUP(MID(B1202,3,5),'Recyclabilité Prod Matx'!C:F,3,FALSE),"")</f>
        <v/>
      </c>
      <c r="E1202" s="11" t="str">
        <f>IF($B1202 &lt;&gt; "",VLOOKUP(MID(B1202,3,5),'Recyclabilité Prod Matx'!C:F,4,FALSE), "")</f>
        <v/>
      </c>
      <c r="F1202" s="12" t="str">
        <f>IF($B1202 &lt;&gt; "", IF(C1202="Totale","",IF(D1202 = 0, "", VLOOKUP(D1202,'Cond Compo'!A:B,2,FALSE))),"")</f>
        <v/>
      </c>
      <c r="G1202" s="28"/>
      <c r="H1202" s="11" t="str">
        <f xml:space="preserve"> IF(C1202="Totale",2,IF($G1202 &lt;&gt; "", IF(D1202 = "E",MATCH(G1202, 'Cond Compo'!D$16:D$18, 0), MATCH(G1202, 'Cond Compo'!C$16:C$19, 0)), ""))</f>
        <v/>
      </c>
      <c r="I1202" s="12" t="str">
        <f>IF($E1202 &lt;&gt; "", IF(E1202 = 0, "", VLOOKUP(E1202,'Cond Perturbation'!A:B,2,FALSE)),"")</f>
        <v/>
      </c>
      <c r="J1202" s="28"/>
      <c r="K1202" s="29" t="str">
        <f>IF($B1202 &lt;&gt; "", IF(C1202="Oui",IF(H1202=1,IF(E1202=0,Résultat!G$8,IF(J1202="No",Résultat!$G$8,Résultat!$G$7)),IF(H1202=2,IF(E1202=0,Résultat!G$9,IF(J1202="No",Résultat!$G$9,Résultat!$G$7)),Résultat!$G$7)),IF(C1202 = "Totale", IF(H1202=1,IF(E1202=0,Résultat!G$8,IF(J1202="No",Résultat!$G$9,Résultat!$G$7)),IF(H1202=2,IF(E1202=0,Résultat!G$9,IF(J1202="No",Résultat!$G$9,Résultat!$G$7)),Résultat!$G$7)),Résultat!$G$7)), "")</f>
        <v/>
      </c>
    </row>
    <row r="1203" spans="1:11" ht="20.100000000000001" customHeight="1">
      <c r="A1203" s="26"/>
      <c r="B1203" s="27"/>
      <c r="C1203" s="11" t="str">
        <f>IF($B1203 &lt;&gt; "",VLOOKUP(MID(B1203,3,5),'Recyclabilité Prod Matx'!C:F,2,FALSE), "")</f>
        <v/>
      </c>
      <c r="D1203" s="11" t="str">
        <f>IF($B1203 &lt;&gt; "",VLOOKUP(MID(B1203,3,5),'Recyclabilité Prod Matx'!C:F,3,FALSE),"")</f>
        <v/>
      </c>
      <c r="E1203" s="11" t="str">
        <f>IF($B1203 &lt;&gt; "",VLOOKUP(MID(B1203,3,5),'Recyclabilité Prod Matx'!C:F,4,FALSE), "")</f>
        <v/>
      </c>
      <c r="F1203" s="12" t="str">
        <f>IF($B1203 &lt;&gt; "", IF(C1203="Totale","",IF(D1203 = 0, "", VLOOKUP(D1203,'Cond Compo'!A:B,2,FALSE))),"")</f>
        <v/>
      </c>
      <c r="G1203" s="28"/>
      <c r="H1203" s="11" t="str">
        <f xml:space="preserve"> IF(C1203="Totale",2,IF($G1203 &lt;&gt; "", IF(D1203 = "E",MATCH(G1203, 'Cond Compo'!D$16:D$18, 0), MATCH(G1203, 'Cond Compo'!C$16:C$19, 0)), ""))</f>
        <v/>
      </c>
      <c r="I1203" s="12" t="str">
        <f>IF($E1203 &lt;&gt; "", IF(E1203 = 0, "", VLOOKUP(E1203,'Cond Perturbation'!A:B,2,FALSE)),"")</f>
        <v/>
      </c>
      <c r="J1203" s="28"/>
      <c r="K1203" s="29" t="str">
        <f>IF($B1203 &lt;&gt; "", IF(C1203="Oui",IF(H1203=1,IF(E1203=0,Résultat!G$8,IF(J1203="No",Résultat!$G$8,Résultat!$G$7)),IF(H1203=2,IF(E1203=0,Résultat!G$9,IF(J1203="No",Résultat!$G$9,Résultat!$G$7)),Résultat!$G$7)),IF(C1203 = "Totale", IF(H1203=1,IF(E1203=0,Résultat!G$8,IF(J1203="No",Résultat!$G$9,Résultat!$G$7)),IF(H1203=2,IF(E1203=0,Résultat!G$9,IF(J1203="No",Résultat!$G$9,Résultat!$G$7)),Résultat!$G$7)),Résultat!$G$7)), "")</f>
        <v/>
      </c>
    </row>
    <row r="1204" spans="1:11" ht="20.100000000000001" customHeight="1">
      <c r="A1204" s="26"/>
      <c r="B1204" s="27"/>
      <c r="C1204" s="11" t="str">
        <f>IF($B1204 &lt;&gt; "",VLOOKUP(MID(B1204,3,5),'Recyclabilité Prod Matx'!C:F,2,FALSE), "")</f>
        <v/>
      </c>
      <c r="D1204" s="11" t="str">
        <f>IF($B1204 &lt;&gt; "",VLOOKUP(MID(B1204,3,5),'Recyclabilité Prod Matx'!C:F,3,FALSE),"")</f>
        <v/>
      </c>
      <c r="E1204" s="11" t="str">
        <f>IF($B1204 &lt;&gt; "",VLOOKUP(MID(B1204,3,5),'Recyclabilité Prod Matx'!C:F,4,FALSE), "")</f>
        <v/>
      </c>
      <c r="F1204" s="12" t="str">
        <f>IF($B1204 &lt;&gt; "", IF(C1204="Totale","",IF(D1204 = 0, "", VLOOKUP(D1204,'Cond Compo'!A:B,2,FALSE))),"")</f>
        <v/>
      </c>
      <c r="G1204" s="28"/>
      <c r="H1204" s="11" t="str">
        <f xml:space="preserve"> IF(C1204="Totale",2,IF($G1204 &lt;&gt; "", IF(D1204 = "E",MATCH(G1204, 'Cond Compo'!D$16:D$18, 0), MATCH(G1204, 'Cond Compo'!C$16:C$19, 0)), ""))</f>
        <v/>
      </c>
      <c r="I1204" s="12" t="str">
        <f>IF($E1204 &lt;&gt; "", IF(E1204 = 0, "", VLOOKUP(E1204,'Cond Perturbation'!A:B,2,FALSE)),"")</f>
        <v/>
      </c>
      <c r="J1204" s="28"/>
      <c r="K1204" s="29" t="str">
        <f>IF($B1204 &lt;&gt; "", IF(C1204="Oui",IF(H1204=1,IF(E1204=0,Résultat!G$8,IF(J1204="No",Résultat!$G$8,Résultat!$G$7)),IF(H1204=2,IF(E1204=0,Résultat!G$9,IF(J1204="No",Résultat!$G$9,Résultat!$G$7)),Résultat!$G$7)),IF(C1204 = "Totale", IF(H1204=1,IF(E1204=0,Résultat!G$8,IF(J1204="No",Résultat!$G$9,Résultat!$G$7)),IF(H1204=2,IF(E1204=0,Résultat!G$9,IF(J1204="No",Résultat!$G$9,Résultat!$G$7)),Résultat!$G$7)),Résultat!$G$7)), "")</f>
        <v/>
      </c>
    </row>
    <row r="1205" spans="1:11" ht="20.100000000000001" customHeight="1">
      <c r="A1205" s="26"/>
      <c r="B1205" s="27"/>
      <c r="C1205" s="11" t="str">
        <f>IF($B1205 &lt;&gt; "",VLOOKUP(MID(B1205,3,5),'Recyclabilité Prod Matx'!C:F,2,FALSE), "")</f>
        <v/>
      </c>
      <c r="D1205" s="11" t="str">
        <f>IF($B1205 &lt;&gt; "",VLOOKUP(MID(B1205,3,5),'Recyclabilité Prod Matx'!C:F,3,FALSE),"")</f>
        <v/>
      </c>
      <c r="E1205" s="11" t="str">
        <f>IF($B1205 &lt;&gt; "",VLOOKUP(MID(B1205,3,5),'Recyclabilité Prod Matx'!C:F,4,FALSE), "")</f>
        <v/>
      </c>
      <c r="F1205" s="12" t="str">
        <f>IF($B1205 &lt;&gt; "", IF(C1205="Totale","",IF(D1205 = 0, "", VLOOKUP(D1205,'Cond Compo'!A:B,2,FALSE))),"")</f>
        <v/>
      </c>
      <c r="G1205" s="28"/>
      <c r="H1205" s="11" t="str">
        <f xml:space="preserve"> IF(C1205="Totale",2,IF($G1205 &lt;&gt; "", IF(D1205 = "E",MATCH(G1205, 'Cond Compo'!D$16:D$18, 0), MATCH(G1205, 'Cond Compo'!C$16:C$19, 0)), ""))</f>
        <v/>
      </c>
      <c r="I1205" s="12" t="str">
        <f>IF($E1205 &lt;&gt; "", IF(E1205 = 0, "", VLOOKUP(E1205,'Cond Perturbation'!A:B,2,FALSE)),"")</f>
        <v/>
      </c>
      <c r="J1205" s="28"/>
      <c r="K1205" s="29" t="str">
        <f>IF($B1205 &lt;&gt; "", IF(C1205="Oui",IF(H1205=1,IF(E1205=0,Résultat!G$8,IF(J1205="No",Résultat!$G$8,Résultat!$G$7)),IF(H1205=2,IF(E1205=0,Résultat!G$9,IF(J1205="No",Résultat!$G$9,Résultat!$G$7)),Résultat!$G$7)),IF(C1205 = "Totale", IF(H1205=1,IF(E1205=0,Résultat!G$8,IF(J1205="No",Résultat!$G$9,Résultat!$G$7)),IF(H1205=2,IF(E1205=0,Résultat!G$9,IF(J1205="No",Résultat!$G$9,Résultat!$G$7)),Résultat!$G$7)),Résultat!$G$7)), "")</f>
        <v/>
      </c>
    </row>
    <row r="1206" spans="1:11" ht="20.100000000000001" customHeight="1">
      <c r="A1206" s="26"/>
      <c r="B1206" s="27"/>
      <c r="C1206" s="11" t="str">
        <f>IF($B1206 &lt;&gt; "",VLOOKUP(MID(B1206,3,5),'Recyclabilité Prod Matx'!C:F,2,FALSE), "")</f>
        <v/>
      </c>
      <c r="D1206" s="11" t="str">
        <f>IF($B1206 &lt;&gt; "",VLOOKUP(MID(B1206,3,5),'Recyclabilité Prod Matx'!C:F,3,FALSE),"")</f>
        <v/>
      </c>
      <c r="E1206" s="11" t="str">
        <f>IF($B1206 &lt;&gt; "",VLOOKUP(MID(B1206,3,5),'Recyclabilité Prod Matx'!C:F,4,FALSE), "")</f>
        <v/>
      </c>
      <c r="F1206" s="12" t="str">
        <f>IF($B1206 &lt;&gt; "", IF(C1206="Totale","",IF(D1206 = 0, "", VLOOKUP(D1206,'Cond Compo'!A:B,2,FALSE))),"")</f>
        <v/>
      </c>
      <c r="G1206" s="28"/>
      <c r="H1206" s="11" t="str">
        <f xml:space="preserve"> IF(C1206="Totale",2,IF($G1206 &lt;&gt; "", IF(D1206 = "E",MATCH(G1206, 'Cond Compo'!D$16:D$18, 0), MATCH(G1206, 'Cond Compo'!C$16:C$19, 0)), ""))</f>
        <v/>
      </c>
      <c r="I1206" s="12" t="str">
        <f>IF($E1206 &lt;&gt; "", IF(E1206 = 0, "", VLOOKUP(E1206,'Cond Perturbation'!A:B,2,FALSE)),"")</f>
        <v/>
      </c>
      <c r="J1206" s="28"/>
      <c r="K1206" s="29" t="str">
        <f>IF($B1206 &lt;&gt; "", IF(C1206="Oui",IF(H1206=1,IF(E1206=0,Résultat!G$8,IF(J1206="No",Résultat!$G$8,Résultat!$G$7)),IF(H1206=2,IF(E1206=0,Résultat!G$9,IF(J1206="No",Résultat!$G$9,Résultat!$G$7)),Résultat!$G$7)),IF(C1206 = "Totale", IF(H1206=1,IF(E1206=0,Résultat!G$8,IF(J1206="No",Résultat!$G$9,Résultat!$G$7)),IF(H1206=2,IF(E1206=0,Résultat!G$9,IF(J1206="No",Résultat!$G$9,Résultat!$G$7)),Résultat!$G$7)),Résultat!$G$7)), "")</f>
        <v/>
      </c>
    </row>
    <row r="1207" spans="1:11" ht="20.100000000000001" customHeight="1">
      <c r="A1207" s="26"/>
      <c r="B1207" s="27"/>
      <c r="C1207" s="11" t="str">
        <f>IF($B1207 &lt;&gt; "",VLOOKUP(MID(B1207,3,5),'Recyclabilité Prod Matx'!C:F,2,FALSE), "")</f>
        <v/>
      </c>
      <c r="D1207" s="11" t="str">
        <f>IF($B1207 &lt;&gt; "",VLOOKUP(MID(B1207,3,5),'Recyclabilité Prod Matx'!C:F,3,FALSE),"")</f>
        <v/>
      </c>
      <c r="E1207" s="11" t="str">
        <f>IF($B1207 &lt;&gt; "",VLOOKUP(MID(B1207,3,5),'Recyclabilité Prod Matx'!C:F,4,FALSE), "")</f>
        <v/>
      </c>
      <c r="F1207" s="12" t="str">
        <f>IF($B1207 &lt;&gt; "", IF(C1207="Totale","",IF(D1207 = 0, "", VLOOKUP(D1207,'Cond Compo'!A:B,2,FALSE))),"")</f>
        <v/>
      </c>
      <c r="G1207" s="28"/>
      <c r="H1207" s="11" t="str">
        <f xml:space="preserve"> IF(C1207="Totale",2,IF($G1207 &lt;&gt; "", IF(D1207 = "E",MATCH(G1207, 'Cond Compo'!D$16:D$18, 0), MATCH(G1207, 'Cond Compo'!C$16:C$19, 0)), ""))</f>
        <v/>
      </c>
      <c r="I1207" s="12" t="str">
        <f>IF($E1207 &lt;&gt; "", IF(E1207 = 0, "", VLOOKUP(E1207,'Cond Perturbation'!A:B,2,FALSE)),"")</f>
        <v/>
      </c>
      <c r="J1207" s="28"/>
      <c r="K1207" s="29" t="str">
        <f>IF($B1207 &lt;&gt; "", IF(C1207="Oui",IF(H1207=1,IF(E1207=0,Résultat!G$8,IF(J1207="No",Résultat!$G$8,Résultat!$G$7)),IF(H1207=2,IF(E1207=0,Résultat!G$9,IF(J1207="No",Résultat!$G$9,Résultat!$G$7)),Résultat!$G$7)),IF(C1207 = "Totale", IF(H1207=1,IF(E1207=0,Résultat!G$8,IF(J1207="No",Résultat!$G$9,Résultat!$G$7)),IF(H1207=2,IF(E1207=0,Résultat!G$9,IF(J1207="No",Résultat!$G$9,Résultat!$G$7)),Résultat!$G$7)),Résultat!$G$7)), "")</f>
        <v/>
      </c>
    </row>
    <row r="1208" spans="1:11" ht="20.100000000000001" customHeight="1">
      <c r="A1208" s="26"/>
      <c r="B1208" s="27"/>
      <c r="C1208" s="11" t="str">
        <f>IF($B1208 &lt;&gt; "",VLOOKUP(MID(B1208,3,5),'Recyclabilité Prod Matx'!C:F,2,FALSE), "")</f>
        <v/>
      </c>
      <c r="D1208" s="11" t="str">
        <f>IF($B1208 &lt;&gt; "",VLOOKUP(MID(B1208,3,5),'Recyclabilité Prod Matx'!C:F,3,FALSE),"")</f>
        <v/>
      </c>
      <c r="E1208" s="11" t="str">
        <f>IF($B1208 &lt;&gt; "",VLOOKUP(MID(B1208,3,5),'Recyclabilité Prod Matx'!C:F,4,FALSE), "")</f>
        <v/>
      </c>
      <c r="F1208" s="12" t="str">
        <f>IF($B1208 &lt;&gt; "", IF(C1208="Totale","",IF(D1208 = 0, "", VLOOKUP(D1208,'Cond Compo'!A:B,2,FALSE))),"")</f>
        <v/>
      </c>
      <c r="G1208" s="28"/>
      <c r="H1208" s="11" t="str">
        <f xml:space="preserve"> IF(C1208="Totale",2,IF($G1208 &lt;&gt; "", IF(D1208 = "E",MATCH(G1208, 'Cond Compo'!D$16:D$18, 0), MATCH(G1208, 'Cond Compo'!C$16:C$19, 0)), ""))</f>
        <v/>
      </c>
      <c r="I1208" s="12" t="str">
        <f>IF($E1208 &lt;&gt; "", IF(E1208 = 0, "", VLOOKUP(E1208,'Cond Perturbation'!A:B,2,FALSE)),"")</f>
        <v/>
      </c>
      <c r="J1208" s="28"/>
      <c r="K1208" s="29" t="str">
        <f>IF($B1208 &lt;&gt; "", IF(C1208="Oui",IF(H1208=1,IF(E1208=0,Résultat!G$8,IF(J1208="No",Résultat!$G$8,Résultat!$G$7)),IF(H1208=2,IF(E1208=0,Résultat!G$9,IF(J1208="No",Résultat!$G$9,Résultat!$G$7)),Résultat!$G$7)),IF(C1208 = "Totale", IF(H1208=1,IF(E1208=0,Résultat!G$8,IF(J1208="No",Résultat!$G$9,Résultat!$G$7)),IF(H1208=2,IF(E1208=0,Résultat!G$9,IF(J1208="No",Résultat!$G$9,Résultat!$G$7)),Résultat!$G$7)),Résultat!$G$7)), "")</f>
        <v/>
      </c>
    </row>
    <row r="1209" spans="1:11" ht="20.100000000000001" customHeight="1">
      <c r="A1209" s="26"/>
      <c r="B1209" s="27"/>
      <c r="C1209" s="11" t="str">
        <f>IF($B1209 &lt;&gt; "",VLOOKUP(MID(B1209,3,5),'Recyclabilité Prod Matx'!C:F,2,FALSE), "")</f>
        <v/>
      </c>
      <c r="D1209" s="11" t="str">
        <f>IF($B1209 &lt;&gt; "",VLOOKUP(MID(B1209,3,5),'Recyclabilité Prod Matx'!C:F,3,FALSE),"")</f>
        <v/>
      </c>
      <c r="E1209" s="11" t="str">
        <f>IF($B1209 &lt;&gt; "",VLOOKUP(MID(B1209,3,5),'Recyclabilité Prod Matx'!C:F,4,FALSE), "")</f>
        <v/>
      </c>
      <c r="F1209" s="12" t="str">
        <f>IF($B1209 &lt;&gt; "", IF(C1209="Totale","",IF(D1209 = 0, "", VLOOKUP(D1209,'Cond Compo'!A:B,2,FALSE))),"")</f>
        <v/>
      </c>
      <c r="G1209" s="28"/>
      <c r="H1209" s="11" t="str">
        <f xml:space="preserve"> IF(C1209="Totale",2,IF($G1209 &lt;&gt; "", IF(D1209 = "E",MATCH(G1209, 'Cond Compo'!D$16:D$18, 0), MATCH(G1209, 'Cond Compo'!C$16:C$19, 0)), ""))</f>
        <v/>
      </c>
      <c r="I1209" s="12" t="str">
        <f>IF($E1209 &lt;&gt; "", IF(E1209 = 0, "", VLOOKUP(E1209,'Cond Perturbation'!A:B,2,FALSE)),"")</f>
        <v/>
      </c>
      <c r="J1209" s="28"/>
      <c r="K1209" s="29" t="str">
        <f>IF($B1209 &lt;&gt; "", IF(C1209="Oui",IF(H1209=1,IF(E1209=0,Résultat!G$8,IF(J1209="No",Résultat!$G$8,Résultat!$G$7)),IF(H1209=2,IF(E1209=0,Résultat!G$9,IF(J1209="No",Résultat!$G$9,Résultat!$G$7)),Résultat!$G$7)),IF(C1209 = "Totale", IF(H1209=1,IF(E1209=0,Résultat!G$8,IF(J1209="No",Résultat!$G$9,Résultat!$G$7)),IF(H1209=2,IF(E1209=0,Résultat!G$9,IF(J1209="No",Résultat!$G$9,Résultat!$G$7)),Résultat!$G$7)),Résultat!$G$7)), "")</f>
        <v/>
      </c>
    </row>
    <row r="1210" spans="1:11" ht="20.100000000000001" customHeight="1">
      <c r="A1210" s="26"/>
      <c r="B1210" s="27"/>
      <c r="C1210" s="11" t="str">
        <f>IF($B1210 &lt;&gt; "",VLOOKUP(MID(B1210,3,5),'Recyclabilité Prod Matx'!C:F,2,FALSE), "")</f>
        <v/>
      </c>
      <c r="D1210" s="11" t="str">
        <f>IF($B1210 &lt;&gt; "",VLOOKUP(MID(B1210,3,5),'Recyclabilité Prod Matx'!C:F,3,FALSE),"")</f>
        <v/>
      </c>
      <c r="E1210" s="11" t="str">
        <f>IF($B1210 &lt;&gt; "",VLOOKUP(MID(B1210,3,5),'Recyclabilité Prod Matx'!C:F,4,FALSE), "")</f>
        <v/>
      </c>
      <c r="F1210" s="12" t="str">
        <f>IF($B1210 &lt;&gt; "", IF(C1210="Totale","",IF(D1210 = 0, "", VLOOKUP(D1210,'Cond Compo'!A:B,2,FALSE))),"")</f>
        <v/>
      </c>
      <c r="G1210" s="28"/>
      <c r="H1210" s="11" t="str">
        <f xml:space="preserve"> IF(C1210="Totale",2,IF($G1210 &lt;&gt; "", IF(D1210 = "E",MATCH(G1210, 'Cond Compo'!D$16:D$18, 0), MATCH(G1210, 'Cond Compo'!C$16:C$19, 0)), ""))</f>
        <v/>
      </c>
      <c r="I1210" s="12" t="str">
        <f>IF($E1210 &lt;&gt; "", IF(E1210 = 0, "", VLOOKUP(E1210,'Cond Perturbation'!A:B,2,FALSE)),"")</f>
        <v/>
      </c>
      <c r="J1210" s="28"/>
      <c r="K1210" s="29" t="str">
        <f>IF($B1210 &lt;&gt; "", IF(C1210="Oui",IF(H1210=1,IF(E1210=0,Résultat!G$8,IF(J1210="No",Résultat!$G$8,Résultat!$G$7)),IF(H1210=2,IF(E1210=0,Résultat!G$9,IF(J1210="No",Résultat!$G$9,Résultat!$G$7)),Résultat!$G$7)),IF(C1210 = "Totale", IF(H1210=1,IF(E1210=0,Résultat!G$8,IF(J1210="No",Résultat!$G$9,Résultat!$G$7)),IF(H1210=2,IF(E1210=0,Résultat!G$9,IF(J1210="No",Résultat!$G$9,Résultat!$G$7)),Résultat!$G$7)),Résultat!$G$7)), "")</f>
        <v/>
      </c>
    </row>
    <row r="1211" spans="1:11" ht="20.100000000000001" customHeight="1">
      <c r="A1211" s="26"/>
      <c r="B1211" s="27"/>
      <c r="C1211" s="11" t="str">
        <f>IF($B1211 &lt;&gt; "",VLOOKUP(MID(B1211,3,5),'Recyclabilité Prod Matx'!C:F,2,FALSE), "")</f>
        <v/>
      </c>
      <c r="D1211" s="11" t="str">
        <f>IF($B1211 &lt;&gt; "",VLOOKUP(MID(B1211,3,5),'Recyclabilité Prod Matx'!C:F,3,FALSE),"")</f>
        <v/>
      </c>
      <c r="E1211" s="11" t="str">
        <f>IF($B1211 &lt;&gt; "",VLOOKUP(MID(B1211,3,5),'Recyclabilité Prod Matx'!C:F,4,FALSE), "")</f>
        <v/>
      </c>
      <c r="F1211" s="12" t="str">
        <f>IF($B1211 &lt;&gt; "", IF(C1211="Totale","",IF(D1211 = 0, "", VLOOKUP(D1211,'Cond Compo'!A:B,2,FALSE))),"")</f>
        <v/>
      </c>
      <c r="G1211" s="28"/>
      <c r="H1211" s="11" t="str">
        <f xml:space="preserve"> IF(C1211="Totale",2,IF($G1211 &lt;&gt; "", IF(D1211 = "E",MATCH(G1211, 'Cond Compo'!D$16:D$18, 0), MATCH(G1211, 'Cond Compo'!C$16:C$19, 0)), ""))</f>
        <v/>
      </c>
      <c r="I1211" s="12" t="str">
        <f>IF($E1211 &lt;&gt; "", IF(E1211 = 0, "", VLOOKUP(E1211,'Cond Perturbation'!A:B,2,FALSE)),"")</f>
        <v/>
      </c>
      <c r="J1211" s="28"/>
      <c r="K1211" s="29" t="str">
        <f>IF($B1211 &lt;&gt; "", IF(C1211="Oui",IF(H1211=1,IF(E1211=0,Résultat!G$8,IF(J1211="No",Résultat!$G$8,Résultat!$G$7)),IF(H1211=2,IF(E1211=0,Résultat!G$9,IF(J1211="No",Résultat!$G$9,Résultat!$G$7)),Résultat!$G$7)),IF(C1211 = "Totale", IF(H1211=1,IF(E1211=0,Résultat!G$8,IF(J1211="No",Résultat!$G$9,Résultat!$G$7)),IF(H1211=2,IF(E1211=0,Résultat!G$9,IF(J1211="No",Résultat!$G$9,Résultat!$G$7)),Résultat!$G$7)),Résultat!$G$7)), "")</f>
        <v/>
      </c>
    </row>
    <row r="1212" spans="1:11" ht="20.100000000000001" customHeight="1">
      <c r="A1212" s="26"/>
      <c r="B1212" s="27"/>
      <c r="C1212" s="11" t="str">
        <f>IF($B1212 &lt;&gt; "",VLOOKUP(MID(B1212,3,5),'Recyclabilité Prod Matx'!C:F,2,FALSE), "")</f>
        <v/>
      </c>
      <c r="D1212" s="11" t="str">
        <f>IF($B1212 &lt;&gt; "",VLOOKUP(MID(B1212,3,5),'Recyclabilité Prod Matx'!C:F,3,FALSE),"")</f>
        <v/>
      </c>
      <c r="E1212" s="11" t="str">
        <f>IF($B1212 &lt;&gt; "",VLOOKUP(MID(B1212,3,5),'Recyclabilité Prod Matx'!C:F,4,FALSE), "")</f>
        <v/>
      </c>
      <c r="F1212" s="12" t="str">
        <f>IF($B1212 &lt;&gt; "", IF(C1212="Totale","",IF(D1212 = 0, "", VLOOKUP(D1212,'Cond Compo'!A:B,2,FALSE))),"")</f>
        <v/>
      </c>
      <c r="G1212" s="28"/>
      <c r="H1212" s="11" t="str">
        <f xml:space="preserve"> IF(C1212="Totale",2,IF($G1212 &lt;&gt; "", IF(D1212 = "E",MATCH(G1212, 'Cond Compo'!D$16:D$18, 0), MATCH(G1212, 'Cond Compo'!C$16:C$19, 0)), ""))</f>
        <v/>
      </c>
      <c r="I1212" s="12" t="str">
        <f>IF($E1212 &lt;&gt; "", IF(E1212 = 0, "", VLOOKUP(E1212,'Cond Perturbation'!A:B,2,FALSE)),"")</f>
        <v/>
      </c>
      <c r="J1212" s="28"/>
      <c r="K1212" s="29" t="str">
        <f>IF($B1212 &lt;&gt; "", IF(C1212="Oui",IF(H1212=1,IF(E1212=0,Résultat!G$8,IF(J1212="No",Résultat!$G$8,Résultat!$G$7)),IF(H1212=2,IF(E1212=0,Résultat!G$9,IF(J1212="No",Résultat!$G$9,Résultat!$G$7)),Résultat!$G$7)),IF(C1212 = "Totale", IF(H1212=1,IF(E1212=0,Résultat!G$8,IF(J1212="No",Résultat!$G$9,Résultat!$G$7)),IF(H1212=2,IF(E1212=0,Résultat!G$9,IF(J1212="No",Résultat!$G$9,Résultat!$G$7)),Résultat!$G$7)),Résultat!$G$7)), "")</f>
        <v/>
      </c>
    </row>
    <row r="1213" spans="1:11" ht="20.100000000000001" customHeight="1">
      <c r="A1213" s="26"/>
      <c r="B1213" s="27"/>
      <c r="C1213" s="11" t="str">
        <f>IF($B1213 &lt;&gt; "",VLOOKUP(MID(B1213,3,5),'Recyclabilité Prod Matx'!C:F,2,FALSE), "")</f>
        <v/>
      </c>
      <c r="D1213" s="11" t="str">
        <f>IF($B1213 &lt;&gt; "",VLOOKUP(MID(B1213,3,5),'Recyclabilité Prod Matx'!C:F,3,FALSE),"")</f>
        <v/>
      </c>
      <c r="E1213" s="11" t="str">
        <f>IF($B1213 &lt;&gt; "",VLOOKUP(MID(B1213,3,5),'Recyclabilité Prod Matx'!C:F,4,FALSE), "")</f>
        <v/>
      </c>
      <c r="F1213" s="12" t="str">
        <f>IF($B1213 &lt;&gt; "", IF(C1213="Totale","",IF(D1213 = 0, "", VLOOKUP(D1213,'Cond Compo'!A:B,2,FALSE))),"")</f>
        <v/>
      </c>
      <c r="G1213" s="28"/>
      <c r="H1213" s="11" t="str">
        <f xml:space="preserve"> IF(C1213="Totale",2,IF($G1213 &lt;&gt; "", IF(D1213 = "E",MATCH(G1213, 'Cond Compo'!D$16:D$18, 0), MATCH(G1213, 'Cond Compo'!C$16:C$19, 0)), ""))</f>
        <v/>
      </c>
      <c r="I1213" s="12" t="str">
        <f>IF($E1213 &lt;&gt; "", IF(E1213 = 0, "", VLOOKUP(E1213,'Cond Perturbation'!A:B,2,FALSE)),"")</f>
        <v/>
      </c>
      <c r="J1213" s="28"/>
      <c r="K1213" s="29" t="str">
        <f>IF($B1213 &lt;&gt; "", IF(C1213="Oui",IF(H1213=1,IF(E1213=0,Résultat!G$8,IF(J1213="No",Résultat!$G$8,Résultat!$G$7)),IF(H1213=2,IF(E1213=0,Résultat!G$9,IF(J1213="No",Résultat!$G$9,Résultat!$G$7)),Résultat!$G$7)),IF(C1213 = "Totale", IF(H1213=1,IF(E1213=0,Résultat!G$8,IF(J1213="No",Résultat!$G$9,Résultat!$G$7)),IF(H1213=2,IF(E1213=0,Résultat!G$9,IF(J1213="No",Résultat!$G$9,Résultat!$G$7)),Résultat!$G$7)),Résultat!$G$7)), "")</f>
        <v/>
      </c>
    </row>
    <row r="1214" spans="1:11" ht="20.100000000000001" customHeight="1">
      <c r="A1214" s="26"/>
      <c r="B1214" s="27"/>
      <c r="C1214" s="11" t="str">
        <f>IF($B1214 &lt;&gt; "",VLOOKUP(MID(B1214,3,5),'Recyclabilité Prod Matx'!C:F,2,FALSE), "")</f>
        <v/>
      </c>
      <c r="D1214" s="11" t="str">
        <f>IF($B1214 &lt;&gt; "",VLOOKUP(MID(B1214,3,5),'Recyclabilité Prod Matx'!C:F,3,FALSE),"")</f>
        <v/>
      </c>
      <c r="E1214" s="11" t="str">
        <f>IF($B1214 &lt;&gt; "",VLOOKUP(MID(B1214,3,5),'Recyclabilité Prod Matx'!C:F,4,FALSE), "")</f>
        <v/>
      </c>
      <c r="F1214" s="12" t="str">
        <f>IF($B1214 &lt;&gt; "", IF(C1214="Totale","",IF(D1214 = 0, "", VLOOKUP(D1214,'Cond Compo'!A:B,2,FALSE))),"")</f>
        <v/>
      </c>
      <c r="G1214" s="28"/>
      <c r="H1214" s="11" t="str">
        <f xml:space="preserve"> IF(C1214="Totale",2,IF($G1214 &lt;&gt; "", IF(D1214 = "E",MATCH(G1214, 'Cond Compo'!D$16:D$18, 0), MATCH(G1214, 'Cond Compo'!C$16:C$19, 0)), ""))</f>
        <v/>
      </c>
      <c r="I1214" s="12" t="str">
        <f>IF($E1214 &lt;&gt; "", IF(E1214 = 0, "", VLOOKUP(E1214,'Cond Perturbation'!A:B,2,FALSE)),"")</f>
        <v/>
      </c>
      <c r="J1214" s="28"/>
      <c r="K1214" s="29" t="str">
        <f>IF($B1214 &lt;&gt; "", IF(C1214="Oui",IF(H1214=1,IF(E1214=0,Résultat!G$8,IF(J1214="No",Résultat!$G$8,Résultat!$G$7)),IF(H1214=2,IF(E1214=0,Résultat!G$9,IF(J1214="No",Résultat!$G$9,Résultat!$G$7)),Résultat!$G$7)),IF(C1214 = "Totale", IF(H1214=1,IF(E1214=0,Résultat!G$8,IF(J1214="No",Résultat!$G$9,Résultat!$G$7)),IF(H1214=2,IF(E1214=0,Résultat!G$9,IF(J1214="No",Résultat!$G$9,Résultat!$G$7)),Résultat!$G$7)),Résultat!$G$7)), "")</f>
        <v/>
      </c>
    </row>
    <row r="1215" spans="1:11" ht="20.100000000000001" customHeight="1">
      <c r="A1215" s="26"/>
      <c r="B1215" s="27"/>
      <c r="C1215" s="11" t="str">
        <f>IF($B1215 &lt;&gt; "",VLOOKUP(MID(B1215,3,5),'Recyclabilité Prod Matx'!C:F,2,FALSE), "")</f>
        <v/>
      </c>
      <c r="D1215" s="11" t="str">
        <f>IF($B1215 &lt;&gt; "",VLOOKUP(MID(B1215,3,5),'Recyclabilité Prod Matx'!C:F,3,FALSE),"")</f>
        <v/>
      </c>
      <c r="E1215" s="11" t="str">
        <f>IF($B1215 &lt;&gt; "",VLOOKUP(MID(B1215,3,5),'Recyclabilité Prod Matx'!C:F,4,FALSE), "")</f>
        <v/>
      </c>
      <c r="F1215" s="12" t="str">
        <f>IF($B1215 &lt;&gt; "", IF(C1215="Totale","",IF(D1215 = 0, "", VLOOKUP(D1215,'Cond Compo'!A:B,2,FALSE))),"")</f>
        <v/>
      </c>
      <c r="G1215" s="28"/>
      <c r="H1215" s="11" t="str">
        <f xml:space="preserve"> IF(C1215="Totale",2,IF($G1215 &lt;&gt; "", IF(D1215 = "E",MATCH(G1215, 'Cond Compo'!D$16:D$18, 0), MATCH(G1215, 'Cond Compo'!C$16:C$19, 0)), ""))</f>
        <v/>
      </c>
      <c r="I1215" s="12" t="str">
        <f>IF($E1215 &lt;&gt; "", IF(E1215 = 0, "", VLOOKUP(E1215,'Cond Perturbation'!A:B,2,FALSE)),"")</f>
        <v/>
      </c>
      <c r="J1215" s="28"/>
      <c r="K1215" s="29" t="str">
        <f>IF($B1215 &lt;&gt; "", IF(C1215="Oui",IF(H1215=1,IF(E1215=0,Résultat!G$8,IF(J1215="No",Résultat!$G$8,Résultat!$G$7)),IF(H1215=2,IF(E1215=0,Résultat!G$9,IF(J1215="No",Résultat!$G$9,Résultat!$G$7)),Résultat!$G$7)),IF(C1215 = "Totale", IF(H1215=1,IF(E1215=0,Résultat!G$8,IF(J1215="No",Résultat!$G$9,Résultat!$G$7)),IF(H1215=2,IF(E1215=0,Résultat!G$9,IF(J1215="No",Résultat!$G$9,Résultat!$G$7)),Résultat!$G$7)),Résultat!$G$7)), "")</f>
        <v/>
      </c>
    </row>
    <row r="1216" spans="1:11" ht="20.100000000000001" customHeight="1">
      <c r="A1216" s="26"/>
      <c r="B1216" s="27"/>
      <c r="C1216" s="11" t="str">
        <f>IF($B1216 &lt;&gt; "",VLOOKUP(MID(B1216,3,5),'Recyclabilité Prod Matx'!C:F,2,FALSE), "")</f>
        <v/>
      </c>
      <c r="D1216" s="11" t="str">
        <f>IF($B1216 &lt;&gt; "",VLOOKUP(MID(B1216,3,5),'Recyclabilité Prod Matx'!C:F,3,FALSE),"")</f>
        <v/>
      </c>
      <c r="E1216" s="11" t="str">
        <f>IF($B1216 &lt;&gt; "",VLOOKUP(MID(B1216,3,5),'Recyclabilité Prod Matx'!C:F,4,FALSE), "")</f>
        <v/>
      </c>
      <c r="F1216" s="12" t="str">
        <f>IF($B1216 &lt;&gt; "", IF(C1216="Totale","",IF(D1216 = 0, "", VLOOKUP(D1216,'Cond Compo'!A:B,2,FALSE))),"")</f>
        <v/>
      </c>
      <c r="G1216" s="28"/>
      <c r="H1216" s="11" t="str">
        <f xml:space="preserve"> IF(C1216="Totale",2,IF($G1216 &lt;&gt; "", IF(D1216 = "E",MATCH(G1216, 'Cond Compo'!D$16:D$18, 0), MATCH(G1216, 'Cond Compo'!C$16:C$19, 0)), ""))</f>
        <v/>
      </c>
      <c r="I1216" s="12" t="str">
        <f>IF($E1216 &lt;&gt; "", IF(E1216 = 0, "", VLOOKUP(E1216,'Cond Perturbation'!A:B,2,FALSE)),"")</f>
        <v/>
      </c>
      <c r="J1216" s="28"/>
      <c r="K1216" s="29" t="str">
        <f>IF($B1216 &lt;&gt; "", IF(C1216="Oui",IF(H1216=1,IF(E1216=0,Résultat!G$8,IF(J1216="No",Résultat!$G$8,Résultat!$G$7)),IF(H1216=2,IF(E1216=0,Résultat!G$9,IF(J1216="No",Résultat!$G$9,Résultat!$G$7)),Résultat!$G$7)),IF(C1216 = "Totale", IF(H1216=1,IF(E1216=0,Résultat!G$8,IF(J1216="No",Résultat!$G$9,Résultat!$G$7)),IF(H1216=2,IF(E1216=0,Résultat!G$9,IF(J1216="No",Résultat!$G$9,Résultat!$G$7)),Résultat!$G$7)),Résultat!$G$7)), "")</f>
        <v/>
      </c>
    </row>
    <row r="1217" spans="1:11" ht="20.100000000000001" customHeight="1">
      <c r="A1217" s="26"/>
      <c r="B1217" s="27"/>
      <c r="C1217" s="11" t="str">
        <f>IF($B1217 &lt;&gt; "",VLOOKUP(MID(B1217,3,5),'Recyclabilité Prod Matx'!C:F,2,FALSE), "")</f>
        <v/>
      </c>
      <c r="D1217" s="11" t="str">
        <f>IF($B1217 &lt;&gt; "",VLOOKUP(MID(B1217,3,5),'Recyclabilité Prod Matx'!C:F,3,FALSE),"")</f>
        <v/>
      </c>
      <c r="E1217" s="11" t="str">
        <f>IF($B1217 &lt;&gt; "",VLOOKUP(MID(B1217,3,5),'Recyclabilité Prod Matx'!C:F,4,FALSE), "")</f>
        <v/>
      </c>
      <c r="F1217" s="12" t="str">
        <f>IF($B1217 &lt;&gt; "", IF(C1217="Totale","",IF(D1217 = 0, "", VLOOKUP(D1217,'Cond Compo'!A:B,2,FALSE))),"")</f>
        <v/>
      </c>
      <c r="G1217" s="28"/>
      <c r="H1217" s="11" t="str">
        <f xml:space="preserve"> IF(C1217="Totale",2,IF($G1217 &lt;&gt; "", IF(D1217 = "E",MATCH(G1217, 'Cond Compo'!D$16:D$18, 0), MATCH(G1217, 'Cond Compo'!C$16:C$19, 0)), ""))</f>
        <v/>
      </c>
      <c r="I1217" s="12" t="str">
        <f>IF($E1217 &lt;&gt; "", IF(E1217 = 0, "", VLOOKUP(E1217,'Cond Perturbation'!A:B,2,FALSE)),"")</f>
        <v/>
      </c>
      <c r="J1217" s="28"/>
      <c r="K1217" s="29" t="str">
        <f>IF($B1217 &lt;&gt; "", IF(C1217="Oui",IF(H1217=1,IF(E1217=0,Résultat!G$8,IF(J1217="No",Résultat!$G$8,Résultat!$G$7)),IF(H1217=2,IF(E1217=0,Résultat!G$9,IF(J1217="No",Résultat!$G$9,Résultat!$G$7)),Résultat!$G$7)),IF(C1217 = "Totale", IF(H1217=1,IF(E1217=0,Résultat!G$8,IF(J1217="No",Résultat!$G$9,Résultat!$G$7)),IF(H1217=2,IF(E1217=0,Résultat!G$9,IF(J1217="No",Résultat!$G$9,Résultat!$G$7)),Résultat!$G$7)),Résultat!$G$7)), "")</f>
        <v/>
      </c>
    </row>
    <row r="1218" spans="1:11" ht="20.100000000000001" customHeight="1">
      <c r="A1218" s="26"/>
      <c r="B1218" s="27"/>
      <c r="C1218" s="11" t="str">
        <f>IF($B1218 &lt;&gt; "",VLOOKUP(MID(B1218,3,5),'Recyclabilité Prod Matx'!C:F,2,FALSE), "")</f>
        <v/>
      </c>
      <c r="D1218" s="11" t="str">
        <f>IF($B1218 &lt;&gt; "",VLOOKUP(MID(B1218,3,5),'Recyclabilité Prod Matx'!C:F,3,FALSE),"")</f>
        <v/>
      </c>
      <c r="E1218" s="11" t="str">
        <f>IF($B1218 &lt;&gt; "",VLOOKUP(MID(B1218,3,5),'Recyclabilité Prod Matx'!C:F,4,FALSE), "")</f>
        <v/>
      </c>
      <c r="F1218" s="12" t="str">
        <f>IF($B1218 &lt;&gt; "", IF(C1218="Totale","",IF(D1218 = 0, "", VLOOKUP(D1218,'Cond Compo'!A:B,2,FALSE))),"")</f>
        <v/>
      </c>
      <c r="G1218" s="28"/>
      <c r="H1218" s="11" t="str">
        <f xml:space="preserve"> IF(C1218="Totale",2,IF($G1218 &lt;&gt; "", IF(D1218 = "E",MATCH(G1218, 'Cond Compo'!D$16:D$18, 0), MATCH(G1218, 'Cond Compo'!C$16:C$19, 0)), ""))</f>
        <v/>
      </c>
      <c r="I1218" s="12" t="str">
        <f>IF($E1218 &lt;&gt; "", IF(E1218 = 0, "", VLOOKUP(E1218,'Cond Perturbation'!A:B,2,FALSE)),"")</f>
        <v/>
      </c>
      <c r="J1218" s="28"/>
      <c r="K1218" s="29" t="str">
        <f>IF($B1218 &lt;&gt; "", IF(C1218="Oui",IF(H1218=1,IF(E1218=0,Résultat!G$8,IF(J1218="No",Résultat!$G$8,Résultat!$G$7)),IF(H1218=2,IF(E1218=0,Résultat!G$9,IF(J1218="No",Résultat!$G$9,Résultat!$G$7)),Résultat!$G$7)),IF(C1218 = "Totale", IF(H1218=1,IF(E1218=0,Résultat!G$8,IF(J1218="No",Résultat!$G$9,Résultat!$G$7)),IF(H1218=2,IF(E1218=0,Résultat!G$9,IF(J1218="No",Résultat!$G$9,Résultat!$G$7)),Résultat!$G$7)),Résultat!$G$7)), "")</f>
        <v/>
      </c>
    </row>
    <row r="1219" spans="1:11" ht="20.100000000000001" customHeight="1">
      <c r="A1219" s="26"/>
      <c r="B1219" s="27"/>
      <c r="C1219" s="11" t="str">
        <f>IF($B1219 &lt;&gt; "",VLOOKUP(MID(B1219,3,5),'Recyclabilité Prod Matx'!C:F,2,FALSE), "")</f>
        <v/>
      </c>
      <c r="D1219" s="11" t="str">
        <f>IF($B1219 &lt;&gt; "",VLOOKUP(MID(B1219,3,5),'Recyclabilité Prod Matx'!C:F,3,FALSE),"")</f>
        <v/>
      </c>
      <c r="E1219" s="11" t="str">
        <f>IF($B1219 &lt;&gt; "",VLOOKUP(MID(B1219,3,5),'Recyclabilité Prod Matx'!C:F,4,FALSE), "")</f>
        <v/>
      </c>
      <c r="F1219" s="12" t="str">
        <f>IF($B1219 &lt;&gt; "", IF(C1219="Totale","",IF(D1219 = 0, "", VLOOKUP(D1219,'Cond Compo'!A:B,2,FALSE))),"")</f>
        <v/>
      </c>
      <c r="G1219" s="28"/>
      <c r="H1219" s="11" t="str">
        <f xml:space="preserve"> IF(C1219="Totale",2,IF($G1219 &lt;&gt; "", IF(D1219 = "E",MATCH(G1219, 'Cond Compo'!D$16:D$18, 0), MATCH(G1219, 'Cond Compo'!C$16:C$19, 0)), ""))</f>
        <v/>
      </c>
      <c r="I1219" s="12" t="str">
        <f>IF($E1219 &lt;&gt; "", IF(E1219 = 0, "", VLOOKUP(E1219,'Cond Perturbation'!A:B,2,FALSE)),"")</f>
        <v/>
      </c>
      <c r="J1219" s="28"/>
      <c r="K1219" s="29" t="str">
        <f>IF($B1219 &lt;&gt; "", IF(C1219="Oui",IF(H1219=1,IF(E1219=0,Résultat!G$8,IF(J1219="No",Résultat!$G$8,Résultat!$G$7)),IF(H1219=2,IF(E1219=0,Résultat!G$9,IF(J1219="No",Résultat!$G$9,Résultat!$G$7)),Résultat!$G$7)),IF(C1219 = "Totale", IF(H1219=1,IF(E1219=0,Résultat!G$8,IF(J1219="No",Résultat!$G$9,Résultat!$G$7)),IF(H1219=2,IF(E1219=0,Résultat!G$9,IF(J1219="No",Résultat!$G$9,Résultat!$G$7)),Résultat!$G$7)),Résultat!$G$7)), "")</f>
        <v/>
      </c>
    </row>
    <row r="1220" spans="1:11" ht="20.100000000000001" customHeight="1">
      <c r="A1220" s="26"/>
      <c r="B1220" s="27"/>
      <c r="C1220" s="11" t="str">
        <f>IF($B1220 &lt;&gt; "",VLOOKUP(MID(B1220,3,5),'Recyclabilité Prod Matx'!C:F,2,FALSE), "")</f>
        <v/>
      </c>
      <c r="D1220" s="11" t="str">
        <f>IF($B1220 &lt;&gt; "",VLOOKUP(MID(B1220,3,5),'Recyclabilité Prod Matx'!C:F,3,FALSE),"")</f>
        <v/>
      </c>
      <c r="E1220" s="11" t="str">
        <f>IF($B1220 &lt;&gt; "",VLOOKUP(MID(B1220,3,5),'Recyclabilité Prod Matx'!C:F,4,FALSE), "")</f>
        <v/>
      </c>
      <c r="F1220" s="12" t="str">
        <f>IF($B1220 &lt;&gt; "", IF(C1220="Totale","",IF(D1220 = 0, "", VLOOKUP(D1220,'Cond Compo'!A:B,2,FALSE))),"")</f>
        <v/>
      </c>
      <c r="G1220" s="28"/>
      <c r="H1220" s="11" t="str">
        <f xml:space="preserve"> IF(C1220="Totale",2,IF($G1220 &lt;&gt; "", IF(D1220 = "E",MATCH(G1220, 'Cond Compo'!D$16:D$18, 0), MATCH(G1220, 'Cond Compo'!C$16:C$19, 0)), ""))</f>
        <v/>
      </c>
      <c r="I1220" s="12" t="str">
        <f>IF($E1220 &lt;&gt; "", IF(E1220 = 0, "", VLOOKUP(E1220,'Cond Perturbation'!A:B,2,FALSE)),"")</f>
        <v/>
      </c>
      <c r="J1220" s="28"/>
      <c r="K1220" s="29" t="str">
        <f>IF($B1220 &lt;&gt; "", IF(C1220="Oui",IF(H1220=1,IF(E1220=0,Résultat!G$8,IF(J1220="No",Résultat!$G$8,Résultat!$G$7)),IF(H1220=2,IF(E1220=0,Résultat!G$9,IF(J1220="No",Résultat!$G$9,Résultat!$G$7)),Résultat!$G$7)),IF(C1220 = "Totale", IF(H1220=1,IF(E1220=0,Résultat!G$8,IF(J1220="No",Résultat!$G$9,Résultat!$G$7)),IF(H1220=2,IF(E1220=0,Résultat!G$9,IF(J1220="No",Résultat!$G$9,Résultat!$G$7)),Résultat!$G$7)),Résultat!$G$7)), "")</f>
        <v/>
      </c>
    </row>
    <row r="1221" spans="1:11" ht="20.100000000000001" customHeight="1">
      <c r="A1221" s="26"/>
      <c r="B1221" s="27"/>
      <c r="C1221" s="11" t="str">
        <f>IF($B1221 &lt;&gt; "",VLOOKUP(MID(B1221,3,5),'Recyclabilité Prod Matx'!C:F,2,FALSE), "")</f>
        <v/>
      </c>
      <c r="D1221" s="11" t="str">
        <f>IF($B1221 &lt;&gt; "",VLOOKUP(MID(B1221,3,5),'Recyclabilité Prod Matx'!C:F,3,FALSE),"")</f>
        <v/>
      </c>
      <c r="E1221" s="11" t="str">
        <f>IF($B1221 &lt;&gt; "",VLOOKUP(MID(B1221,3,5),'Recyclabilité Prod Matx'!C:F,4,FALSE), "")</f>
        <v/>
      </c>
      <c r="F1221" s="12" t="str">
        <f>IF($B1221 &lt;&gt; "", IF(C1221="Totale","",IF(D1221 = 0, "", VLOOKUP(D1221,'Cond Compo'!A:B,2,FALSE))),"")</f>
        <v/>
      </c>
      <c r="G1221" s="28"/>
      <c r="H1221" s="11" t="str">
        <f xml:space="preserve"> IF(C1221="Totale",2,IF($G1221 &lt;&gt; "", IF(D1221 = "E",MATCH(G1221, 'Cond Compo'!D$16:D$18, 0), MATCH(G1221, 'Cond Compo'!C$16:C$19, 0)), ""))</f>
        <v/>
      </c>
      <c r="I1221" s="12" t="str">
        <f>IF($E1221 &lt;&gt; "", IF(E1221 = 0, "", VLOOKUP(E1221,'Cond Perturbation'!A:B,2,FALSE)),"")</f>
        <v/>
      </c>
      <c r="J1221" s="28"/>
      <c r="K1221" s="29" t="str">
        <f>IF($B1221 &lt;&gt; "", IF(C1221="Oui",IF(H1221=1,IF(E1221=0,Résultat!G$8,IF(J1221="No",Résultat!$G$8,Résultat!$G$7)),IF(H1221=2,IF(E1221=0,Résultat!G$9,IF(J1221="No",Résultat!$G$9,Résultat!$G$7)),Résultat!$G$7)),IF(C1221 = "Totale", IF(H1221=1,IF(E1221=0,Résultat!G$8,IF(J1221="No",Résultat!$G$9,Résultat!$G$7)),IF(H1221=2,IF(E1221=0,Résultat!G$9,IF(J1221="No",Résultat!$G$9,Résultat!$G$7)),Résultat!$G$7)),Résultat!$G$7)), "")</f>
        <v/>
      </c>
    </row>
    <row r="1222" spans="1:11" ht="20.100000000000001" customHeight="1">
      <c r="A1222" s="26"/>
      <c r="B1222" s="27"/>
      <c r="C1222" s="11" t="str">
        <f>IF($B1222 &lt;&gt; "",VLOOKUP(MID(B1222,3,5),'Recyclabilité Prod Matx'!C:F,2,FALSE), "")</f>
        <v/>
      </c>
      <c r="D1222" s="11" t="str">
        <f>IF($B1222 &lt;&gt; "",VLOOKUP(MID(B1222,3,5),'Recyclabilité Prod Matx'!C:F,3,FALSE),"")</f>
        <v/>
      </c>
      <c r="E1222" s="11" t="str">
        <f>IF($B1222 &lt;&gt; "",VLOOKUP(MID(B1222,3,5),'Recyclabilité Prod Matx'!C:F,4,FALSE), "")</f>
        <v/>
      </c>
      <c r="F1222" s="12" t="str">
        <f>IF($B1222 &lt;&gt; "", IF(C1222="Totale","",IF(D1222 = 0, "", VLOOKUP(D1222,'Cond Compo'!A:B,2,FALSE))),"")</f>
        <v/>
      </c>
      <c r="G1222" s="28"/>
      <c r="H1222" s="11" t="str">
        <f xml:space="preserve"> IF(C1222="Totale",2,IF($G1222 &lt;&gt; "", IF(D1222 = "E",MATCH(G1222, 'Cond Compo'!D$16:D$18, 0), MATCH(G1222, 'Cond Compo'!C$16:C$19, 0)), ""))</f>
        <v/>
      </c>
      <c r="I1222" s="12" t="str">
        <f>IF($E1222 &lt;&gt; "", IF(E1222 = 0, "", VLOOKUP(E1222,'Cond Perturbation'!A:B,2,FALSE)),"")</f>
        <v/>
      </c>
      <c r="J1222" s="28"/>
      <c r="K1222" s="29" t="str">
        <f>IF($B1222 &lt;&gt; "", IF(C1222="Oui",IF(H1222=1,IF(E1222=0,Résultat!G$8,IF(J1222="No",Résultat!$G$8,Résultat!$G$7)),IF(H1222=2,IF(E1222=0,Résultat!G$9,IF(J1222="No",Résultat!$G$9,Résultat!$G$7)),Résultat!$G$7)),IF(C1222 = "Totale", IF(H1222=1,IF(E1222=0,Résultat!G$8,IF(J1222="No",Résultat!$G$9,Résultat!$G$7)),IF(H1222=2,IF(E1222=0,Résultat!G$9,IF(J1222="No",Résultat!$G$9,Résultat!$G$7)),Résultat!$G$7)),Résultat!$G$7)), "")</f>
        <v/>
      </c>
    </row>
    <row r="1223" spans="1:11" ht="20.100000000000001" customHeight="1">
      <c r="A1223" s="26"/>
      <c r="B1223" s="27"/>
      <c r="C1223" s="11" t="str">
        <f>IF($B1223 &lt;&gt; "",VLOOKUP(MID(B1223,3,5),'Recyclabilité Prod Matx'!C:F,2,FALSE), "")</f>
        <v/>
      </c>
      <c r="D1223" s="11" t="str">
        <f>IF($B1223 &lt;&gt; "",VLOOKUP(MID(B1223,3,5),'Recyclabilité Prod Matx'!C:F,3,FALSE),"")</f>
        <v/>
      </c>
      <c r="E1223" s="11" t="str">
        <f>IF($B1223 &lt;&gt; "",VLOOKUP(MID(B1223,3,5),'Recyclabilité Prod Matx'!C:F,4,FALSE), "")</f>
        <v/>
      </c>
      <c r="F1223" s="12" t="str">
        <f>IF($B1223 &lt;&gt; "", IF(C1223="Totale","",IF(D1223 = 0, "", VLOOKUP(D1223,'Cond Compo'!A:B,2,FALSE))),"")</f>
        <v/>
      </c>
      <c r="G1223" s="28"/>
      <c r="H1223" s="11" t="str">
        <f xml:space="preserve"> IF(C1223="Totale",2,IF($G1223 &lt;&gt; "", IF(D1223 = "E",MATCH(G1223, 'Cond Compo'!D$16:D$18, 0), MATCH(G1223, 'Cond Compo'!C$16:C$19, 0)), ""))</f>
        <v/>
      </c>
      <c r="I1223" s="12" t="str">
        <f>IF($E1223 &lt;&gt; "", IF(E1223 = 0, "", VLOOKUP(E1223,'Cond Perturbation'!A:B,2,FALSE)),"")</f>
        <v/>
      </c>
      <c r="J1223" s="28"/>
      <c r="K1223" s="29" t="str">
        <f>IF($B1223 &lt;&gt; "", IF(C1223="Oui",IF(H1223=1,IF(E1223=0,Résultat!G$8,IF(J1223="No",Résultat!$G$8,Résultat!$G$7)),IF(H1223=2,IF(E1223=0,Résultat!G$9,IF(J1223="No",Résultat!$G$9,Résultat!$G$7)),Résultat!$G$7)),IF(C1223 = "Totale", IF(H1223=1,IF(E1223=0,Résultat!G$8,IF(J1223="No",Résultat!$G$9,Résultat!$G$7)),IF(H1223=2,IF(E1223=0,Résultat!G$9,IF(J1223="No",Résultat!$G$9,Résultat!$G$7)),Résultat!$G$7)),Résultat!$G$7)), "")</f>
        <v/>
      </c>
    </row>
    <row r="1224" spans="1:11" ht="20.100000000000001" customHeight="1">
      <c r="A1224" s="26"/>
      <c r="B1224" s="27"/>
      <c r="C1224" s="11" t="str">
        <f>IF($B1224 &lt;&gt; "",VLOOKUP(MID(B1224,3,5),'Recyclabilité Prod Matx'!C:F,2,FALSE), "")</f>
        <v/>
      </c>
      <c r="D1224" s="11" t="str">
        <f>IF($B1224 &lt;&gt; "",VLOOKUP(MID(B1224,3,5),'Recyclabilité Prod Matx'!C:F,3,FALSE),"")</f>
        <v/>
      </c>
      <c r="E1224" s="11" t="str">
        <f>IF($B1224 &lt;&gt; "",VLOOKUP(MID(B1224,3,5),'Recyclabilité Prod Matx'!C:F,4,FALSE), "")</f>
        <v/>
      </c>
      <c r="F1224" s="12" t="str">
        <f>IF($B1224 &lt;&gt; "", IF(C1224="Totale","",IF(D1224 = 0, "", VLOOKUP(D1224,'Cond Compo'!A:B,2,FALSE))),"")</f>
        <v/>
      </c>
      <c r="G1224" s="28"/>
      <c r="H1224" s="11" t="str">
        <f xml:space="preserve"> IF(C1224="Totale",2,IF($G1224 &lt;&gt; "", IF(D1224 = "E",MATCH(G1224, 'Cond Compo'!D$16:D$18, 0), MATCH(G1224, 'Cond Compo'!C$16:C$19, 0)), ""))</f>
        <v/>
      </c>
      <c r="I1224" s="12" t="str">
        <f>IF($E1224 &lt;&gt; "", IF(E1224 = 0, "", VLOOKUP(E1224,'Cond Perturbation'!A:B,2,FALSE)),"")</f>
        <v/>
      </c>
      <c r="J1224" s="28"/>
      <c r="K1224" s="29" t="str">
        <f>IF($B1224 &lt;&gt; "", IF(C1224="Oui",IF(H1224=1,IF(E1224=0,Résultat!G$8,IF(J1224="No",Résultat!$G$8,Résultat!$G$7)),IF(H1224=2,IF(E1224=0,Résultat!G$9,IF(J1224="No",Résultat!$G$9,Résultat!$G$7)),Résultat!$G$7)),IF(C1224 = "Totale", IF(H1224=1,IF(E1224=0,Résultat!G$8,IF(J1224="No",Résultat!$G$9,Résultat!$G$7)),IF(H1224=2,IF(E1224=0,Résultat!G$9,IF(J1224="No",Résultat!$G$9,Résultat!$G$7)),Résultat!$G$7)),Résultat!$G$7)), "")</f>
        <v/>
      </c>
    </row>
    <row r="1225" spans="1:11" ht="20.100000000000001" customHeight="1">
      <c r="A1225" s="26"/>
      <c r="B1225" s="27"/>
      <c r="C1225" s="11" t="str">
        <f>IF($B1225 &lt;&gt; "",VLOOKUP(MID(B1225,3,5),'Recyclabilité Prod Matx'!C:F,2,FALSE), "")</f>
        <v/>
      </c>
      <c r="D1225" s="11" t="str">
        <f>IF($B1225 &lt;&gt; "",VLOOKUP(MID(B1225,3,5),'Recyclabilité Prod Matx'!C:F,3,FALSE),"")</f>
        <v/>
      </c>
      <c r="E1225" s="11" t="str">
        <f>IF($B1225 &lt;&gt; "",VLOOKUP(MID(B1225,3,5),'Recyclabilité Prod Matx'!C:F,4,FALSE), "")</f>
        <v/>
      </c>
      <c r="F1225" s="12" t="str">
        <f>IF($B1225 &lt;&gt; "", IF(C1225="Totale","",IF(D1225 = 0, "", VLOOKUP(D1225,'Cond Compo'!A:B,2,FALSE))),"")</f>
        <v/>
      </c>
      <c r="G1225" s="28"/>
      <c r="H1225" s="11" t="str">
        <f xml:space="preserve"> IF(C1225="Totale",2,IF($G1225 &lt;&gt; "", IF(D1225 = "E",MATCH(G1225, 'Cond Compo'!D$16:D$18, 0), MATCH(G1225, 'Cond Compo'!C$16:C$19, 0)), ""))</f>
        <v/>
      </c>
      <c r="I1225" s="12" t="str">
        <f>IF($E1225 &lt;&gt; "", IF(E1225 = 0, "", VLOOKUP(E1225,'Cond Perturbation'!A:B,2,FALSE)),"")</f>
        <v/>
      </c>
      <c r="J1225" s="28"/>
      <c r="K1225" s="29" t="str">
        <f>IF($B1225 &lt;&gt; "", IF(C1225="Oui",IF(H1225=1,IF(E1225=0,Résultat!G$8,IF(J1225="No",Résultat!$G$8,Résultat!$G$7)),IF(H1225=2,IF(E1225=0,Résultat!G$9,IF(J1225="No",Résultat!$G$9,Résultat!$G$7)),Résultat!$G$7)),IF(C1225 = "Totale", IF(H1225=1,IF(E1225=0,Résultat!G$8,IF(J1225="No",Résultat!$G$9,Résultat!$G$7)),IF(H1225=2,IF(E1225=0,Résultat!G$9,IF(J1225="No",Résultat!$G$9,Résultat!$G$7)),Résultat!$G$7)),Résultat!$G$7)), "")</f>
        <v/>
      </c>
    </row>
    <row r="1226" spans="1:11" ht="20.100000000000001" customHeight="1">
      <c r="A1226" s="26"/>
      <c r="B1226" s="27"/>
      <c r="C1226" s="11" t="str">
        <f>IF($B1226 &lt;&gt; "",VLOOKUP(MID(B1226,3,5),'Recyclabilité Prod Matx'!C:F,2,FALSE), "")</f>
        <v/>
      </c>
      <c r="D1226" s="11" t="str">
        <f>IF($B1226 &lt;&gt; "",VLOOKUP(MID(B1226,3,5),'Recyclabilité Prod Matx'!C:F,3,FALSE),"")</f>
        <v/>
      </c>
      <c r="E1226" s="11" t="str">
        <f>IF($B1226 &lt;&gt; "",VLOOKUP(MID(B1226,3,5),'Recyclabilité Prod Matx'!C:F,4,FALSE), "")</f>
        <v/>
      </c>
      <c r="F1226" s="12" t="str">
        <f>IF($B1226 &lt;&gt; "", IF(C1226="Totale","",IF(D1226 = 0, "", VLOOKUP(D1226,'Cond Compo'!A:B,2,FALSE))),"")</f>
        <v/>
      </c>
      <c r="G1226" s="28"/>
      <c r="H1226" s="11" t="str">
        <f xml:space="preserve"> IF(C1226="Totale",2,IF($G1226 &lt;&gt; "", IF(D1226 = "E",MATCH(G1226, 'Cond Compo'!D$16:D$18, 0), MATCH(G1226, 'Cond Compo'!C$16:C$19, 0)), ""))</f>
        <v/>
      </c>
      <c r="I1226" s="12" t="str">
        <f>IF($E1226 &lt;&gt; "", IF(E1226 = 0, "", VLOOKUP(E1226,'Cond Perturbation'!A:B,2,FALSE)),"")</f>
        <v/>
      </c>
      <c r="J1226" s="28"/>
      <c r="K1226" s="29" t="str">
        <f>IF($B1226 &lt;&gt; "", IF(C1226="Oui",IF(H1226=1,IF(E1226=0,Résultat!G$8,IF(J1226="No",Résultat!$G$8,Résultat!$G$7)),IF(H1226=2,IF(E1226=0,Résultat!G$9,IF(J1226="No",Résultat!$G$9,Résultat!$G$7)),Résultat!$G$7)),IF(C1226 = "Totale", IF(H1226=1,IF(E1226=0,Résultat!G$8,IF(J1226="No",Résultat!$G$9,Résultat!$G$7)),IF(H1226=2,IF(E1226=0,Résultat!G$9,IF(J1226="No",Résultat!$G$9,Résultat!$G$7)),Résultat!$G$7)),Résultat!$G$7)), "")</f>
        <v/>
      </c>
    </row>
    <row r="1227" spans="1:11" ht="20.100000000000001" customHeight="1">
      <c r="A1227" s="26"/>
      <c r="B1227" s="27"/>
      <c r="C1227" s="11" t="str">
        <f>IF($B1227 &lt;&gt; "",VLOOKUP(MID(B1227,3,5),'Recyclabilité Prod Matx'!C:F,2,FALSE), "")</f>
        <v/>
      </c>
      <c r="D1227" s="11" t="str">
        <f>IF($B1227 &lt;&gt; "",VLOOKUP(MID(B1227,3,5),'Recyclabilité Prod Matx'!C:F,3,FALSE),"")</f>
        <v/>
      </c>
      <c r="E1227" s="11" t="str">
        <f>IF($B1227 &lt;&gt; "",VLOOKUP(MID(B1227,3,5),'Recyclabilité Prod Matx'!C:F,4,FALSE), "")</f>
        <v/>
      </c>
      <c r="F1227" s="12" t="str">
        <f>IF($B1227 &lt;&gt; "", IF(C1227="Totale","",IF(D1227 = 0, "", VLOOKUP(D1227,'Cond Compo'!A:B,2,FALSE))),"")</f>
        <v/>
      </c>
      <c r="G1227" s="28"/>
      <c r="H1227" s="11" t="str">
        <f xml:space="preserve"> IF(C1227="Totale",2,IF($G1227 &lt;&gt; "", IF(D1227 = "E",MATCH(G1227, 'Cond Compo'!D$16:D$18, 0), MATCH(G1227, 'Cond Compo'!C$16:C$19, 0)), ""))</f>
        <v/>
      </c>
      <c r="I1227" s="12" t="str">
        <f>IF($E1227 &lt;&gt; "", IF(E1227 = 0, "", VLOOKUP(E1227,'Cond Perturbation'!A:B,2,FALSE)),"")</f>
        <v/>
      </c>
      <c r="J1227" s="28"/>
      <c r="K1227" s="29" t="str">
        <f>IF($B1227 &lt;&gt; "", IF(C1227="Oui",IF(H1227=1,IF(E1227=0,Résultat!G$8,IF(J1227="No",Résultat!$G$8,Résultat!$G$7)),IF(H1227=2,IF(E1227=0,Résultat!G$9,IF(J1227="No",Résultat!$G$9,Résultat!$G$7)),Résultat!$G$7)),IF(C1227 = "Totale", IF(H1227=1,IF(E1227=0,Résultat!G$8,IF(J1227="No",Résultat!$G$9,Résultat!$G$7)),IF(H1227=2,IF(E1227=0,Résultat!G$9,IF(J1227="No",Résultat!$G$9,Résultat!$G$7)),Résultat!$G$7)),Résultat!$G$7)), "")</f>
        <v/>
      </c>
    </row>
    <row r="1228" spans="1:11" ht="20.100000000000001" customHeight="1">
      <c r="A1228" s="26"/>
      <c r="B1228" s="27"/>
      <c r="C1228" s="11" t="str">
        <f>IF($B1228 &lt;&gt; "",VLOOKUP(MID(B1228,3,5),'Recyclabilité Prod Matx'!C:F,2,FALSE), "")</f>
        <v/>
      </c>
      <c r="D1228" s="11" t="str">
        <f>IF($B1228 &lt;&gt; "",VLOOKUP(MID(B1228,3,5),'Recyclabilité Prod Matx'!C:F,3,FALSE),"")</f>
        <v/>
      </c>
      <c r="E1228" s="11" t="str">
        <f>IF($B1228 &lt;&gt; "",VLOOKUP(MID(B1228,3,5),'Recyclabilité Prod Matx'!C:F,4,FALSE), "")</f>
        <v/>
      </c>
      <c r="F1228" s="12" t="str">
        <f>IF($B1228 &lt;&gt; "", IF(C1228="Totale","",IF(D1228 = 0, "", VLOOKUP(D1228,'Cond Compo'!A:B,2,FALSE))),"")</f>
        <v/>
      </c>
      <c r="G1228" s="28"/>
      <c r="H1228" s="11" t="str">
        <f xml:space="preserve"> IF(C1228="Totale",2,IF($G1228 &lt;&gt; "", IF(D1228 = "E",MATCH(G1228, 'Cond Compo'!D$16:D$18, 0), MATCH(G1228, 'Cond Compo'!C$16:C$19, 0)), ""))</f>
        <v/>
      </c>
      <c r="I1228" s="12" t="str">
        <f>IF($E1228 &lt;&gt; "", IF(E1228 = 0, "", VLOOKUP(E1228,'Cond Perturbation'!A:B,2,FALSE)),"")</f>
        <v/>
      </c>
      <c r="J1228" s="28"/>
      <c r="K1228" s="29" t="str">
        <f>IF($B1228 &lt;&gt; "", IF(C1228="Oui",IF(H1228=1,IF(E1228=0,Résultat!G$8,IF(J1228="No",Résultat!$G$8,Résultat!$G$7)),IF(H1228=2,IF(E1228=0,Résultat!G$9,IF(J1228="No",Résultat!$G$9,Résultat!$G$7)),Résultat!$G$7)),IF(C1228 = "Totale", IF(H1228=1,IF(E1228=0,Résultat!G$8,IF(J1228="No",Résultat!$G$9,Résultat!$G$7)),IF(H1228=2,IF(E1228=0,Résultat!G$9,IF(J1228="No",Résultat!$G$9,Résultat!$G$7)),Résultat!$G$7)),Résultat!$G$7)), "")</f>
        <v/>
      </c>
    </row>
    <row r="1229" spans="1:11" ht="20.100000000000001" customHeight="1">
      <c r="A1229" s="26"/>
      <c r="B1229" s="27"/>
      <c r="C1229" s="11" t="str">
        <f>IF($B1229 &lt;&gt; "",VLOOKUP(MID(B1229,3,5),'Recyclabilité Prod Matx'!C:F,2,FALSE), "")</f>
        <v/>
      </c>
      <c r="D1229" s="11" t="str">
        <f>IF($B1229 &lt;&gt; "",VLOOKUP(MID(B1229,3,5),'Recyclabilité Prod Matx'!C:F,3,FALSE),"")</f>
        <v/>
      </c>
      <c r="E1229" s="11" t="str">
        <f>IF($B1229 &lt;&gt; "",VLOOKUP(MID(B1229,3,5),'Recyclabilité Prod Matx'!C:F,4,FALSE), "")</f>
        <v/>
      </c>
      <c r="F1229" s="12" t="str">
        <f>IF($B1229 &lt;&gt; "", IF(C1229="Totale","",IF(D1229 = 0, "", VLOOKUP(D1229,'Cond Compo'!A:B,2,FALSE))),"")</f>
        <v/>
      </c>
      <c r="G1229" s="28"/>
      <c r="H1229" s="11" t="str">
        <f xml:space="preserve"> IF(C1229="Totale",2,IF($G1229 &lt;&gt; "", IF(D1229 = "E",MATCH(G1229, 'Cond Compo'!D$16:D$18, 0), MATCH(G1229, 'Cond Compo'!C$16:C$19, 0)), ""))</f>
        <v/>
      </c>
      <c r="I1229" s="12" t="str">
        <f>IF($E1229 &lt;&gt; "", IF(E1229 = 0, "", VLOOKUP(E1229,'Cond Perturbation'!A:B,2,FALSE)),"")</f>
        <v/>
      </c>
      <c r="J1229" s="28"/>
      <c r="K1229" s="29" t="str">
        <f>IF($B1229 &lt;&gt; "", IF(C1229="Oui",IF(H1229=1,IF(E1229=0,Résultat!G$8,IF(J1229="No",Résultat!$G$8,Résultat!$G$7)),IF(H1229=2,IF(E1229=0,Résultat!G$9,IF(J1229="No",Résultat!$G$9,Résultat!$G$7)),Résultat!$G$7)),IF(C1229 = "Totale", IF(H1229=1,IF(E1229=0,Résultat!G$8,IF(J1229="No",Résultat!$G$9,Résultat!$G$7)),IF(H1229=2,IF(E1229=0,Résultat!G$9,IF(J1229="No",Résultat!$G$9,Résultat!$G$7)),Résultat!$G$7)),Résultat!$G$7)), "")</f>
        <v/>
      </c>
    </row>
    <row r="1230" spans="1:11" ht="20.100000000000001" customHeight="1">
      <c r="A1230" s="26"/>
      <c r="B1230" s="27"/>
      <c r="C1230" s="11" t="str">
        <f>IF($B1230 &lt;&gt; "",VLOOKUP(MID(B1230,3,5),'Recyclabilité Prod Matx'!C:F,2,FALSE), "")</f>
        <v/>
      </c>
      <c r="D1230" s="11" t="str">
        <f>IF($B1230 &lt;&gt; "",VLOOKUP(MID(B1230,3,5),'Recyclabilité Prod Matx'!C:F,3,FALSE),"")</f>
        <v/>
      </c>
      <c r="E1230" s="11" t="str">
        <f>IF($B1230 &lt;&gt; "",VLOOKUP(MID(B1230,3,5),'Recyclabilité Prod Matx'!C:F,4,FALSE), "")</f>
        <v/>
      </c>
      <c r="F1230" s="12" t="str">
        <f>IF($B1230 &lt;&gt; "", IF(C1230="Totale","",IF(D1230 = 0, "", VLOOKUP(D1230,'Cond Compo'!A:B,2,FALSE))),"")</f>
        <v/>
      </c>
      <c r="G1230" s="28"/>
      <c r="H1230" s="11" t="str">
        <f xml:space="preserve"> IF(C1230="Totale",2,IF($G1230 &lt;&gt; "", IF(D1230 = "E",MATCH(G1230, 'Cond Compo'!D$16:D$18, 0), MATCH(G1230, 'Cond Compo'!C$16:C$19, 0)), ""))</f>
        <v/>
      </c>
      <c r="I1230" s="12" t="str">
        <f>IF($E1230 &lt;&gt; "", IF(E1230 = 0, "", VLOOKUP(E1230,'Cond Perturbation'!A:B,2,FALSE)),"")</f>
        <v/>
      </c>
      <c r="J1230" s="28"/>
      <c r="K1230" s="29" t="str">
        <f>IF($B1230 &lt;&gt; "", IF(C1230="Oui",IF(H1230=1,IF(E1230=0,Résultat!G$8,IF(J1230="No",Résultat!$G$8,Résultat!$G$7)),IF(H1230=2,IF(E1230=0,Résultat!G$9,IF(J1230="No",Résultat!$G$9,Résultat!$G$7)),Résultat!$G$7)),IF(C1230 = "Totale", IF(H1230=1,IF(E1230=0,Résultat!G$8,IF(J1230="No",Résultat!$G$9,Résultat!$G$7)),IF(H1230=2,IF(E1230=0,Résultat!G$9,IF(J1230="No",Résultat!$G$9,Résultat!$G$7)),Résultat!$G$7)),Résultat!$G$7)), "")</f>
        <v/>
      </c>
    </row>
    <row r="1231" spans="1:11" ht="20.100000000000001" customHeight="1">
      <c r="A1231" s="26"/>
      <c r="B1231" s="27"/>
      <c r="C1231" s="11" t="str">
        <f>IF($B1231 &lt;&gt; "",VLOOKUP(MID(B1231,3,5),'Recyclabilité Prod Matx'!C:F,2,FALSE), "")</f>
        <v/>
      </c>
      <c r="D1231" s="11" t="str">
        <f>IF($B1231 &lt;&gt; "",VLOOKUP(MID(B1231,3,5),'Recyclabilité Prod Matx'!C:F,3,FALSE),"")</f>
        <v/>
      </c>
      <c r="E1231" s="11" t="str">
        <f>IF($B1231 &lt;&gt; "",VLOOKUP(MID(B1231,3,5),'Recyclabilité Prod Matx'!C:F,4,FALSE), "")</f>
        <v/>
      </c>
      <c r="F1231" s="12" t="str">
        <f>IF($B1231 &lt;&gt; "", IF(C1231="Totale","",IF(D1231 = 0, "", VLOOKUP(D1231,'Cond Compo'!A:B,2,FALSE))),"")</f>
        <v/>
      </c>
      <c r="G1231" s="28"/>
      <c r="H1231" s="11" t="str">
        <f xml:space="preserve"> IF(C1231="Totale",2,IF($G1231 &lt;&gt; "", IF(D1231 = "E",MATCH(G1231, 'Cond Compo'!D$16:D$18, 0), MATCH(G1231, 'Cond Compo'!C$16:C$19, 0)), ""))</f>
        <v/>
      </c>
      <c r="I1231" s="12" t="str">
        <f>IF($E1231 &lt;&gt; "", IF(E1231 = 0, "", VLOOKUP(E1231,'Cond Perturbation'!A:B,2,FALSE)),"")</f>
        <v/>
      </c>
      <c r="J1231" s="28"/>
      <c r="K1231" s="29" t="str">
        <f>IF($B1231 &lt;&gt; "", IF(C1231="Oui",IF(H1231=1,IF(E1231=0,Résultat!G$8,IF(J1231="No",Résultat!$G$8,Résultat!$G$7)),IF(H1231=2,IF(E1231=0,Résultat!G$9,IF(J1231="No",Résultat!$G$9,Résultat!$G$7)),Résultat!$G$7)),IF(C1231 = "Totale", IF(H1231=1,IF(E1231=0,Résultat!G$8,IF(J1231="No",Résultat!$G$9,Résultat!$G$7)),IF(H1231=2,IF(E1231=0,Résultat!G$9,IF(J1231="No",Résultat!$G$9,Résultat!$G$7)),Résultat!$G$7)),Résultat!$G$7)), "")</f>
        <v/>
      </c>
    </row>
    <row r="1232" spans="1:11" ht="20.100000000000001" customHeight="1">
      <c r="A1232" s="26"/>
      <c r="B1232" s="27"/>
      <c r="C1232" s="11" t="str">
        <f>IF($B1232 &lt;&gt; "",VLOOKUP(MID(B1232,3,5),'Recyclabilité Prod Matx'!C:F,2,FALSE), "")</f>
        <v/>
      </c>
      <c r="D1232" s="11" t="str">
        <f>IF($B1232 &lt;&gt; "",VLOOKUP(MID(B1232,3,5),'Recyclabilité Prod Matx'!C:F,3,FALSE),"")</f>
        <v/>
      </c>
      <c r="E1232" s="11" t="str">
        <f>IF($B1232 &lt;&gt; "",VLOOKUP(MID(B1232,3,5),'Recyclabilité Prod Matx'!C:F,4,FALSE), "")</f>
        <v/>
      </c>
      <c r="F1232" s="12" t="str">
        <f>IF($B1232 &lt;&gt; "", IF(C1232="Totale","",IF(D1232 = 0, "", VLOOKUP(D1232,'Cond Compo'!A:B,2,FALSE))),"")</f>
        <v/>
      </c>
      <c r="G1232" s="28"/>
      <c r="H1232" s="11" t="str">
        <f xml:space="preserve"> IF(C1232="Totale",2,IF($G1232 &lt;&gt; "", IF(D1232 = "E",MATCH(G1232, 'Cond Compo'!D$16:D$18, 0), MATCH(G1232, 'Cond Compo'!C$16:C$19, 0)), ""))</f>
        <v/>
      </c>
      <c r="I1232" s="12" t="str">
        <f>IF($E1232 &lt;&gt; "", IF(E1232 = 0, "", VLOOKUP(E1232,'Cond Perturbation'!A:B,2,FALSE)),"")</f>
        <v/>
      </c>
      <c r="J1232" s="28"/>
      <c r="K1232" s="29" t="str">
        <f>IF($B1232 &lt;&gt; "", IF(C1232="Oui",IF(H1232=1,IF(E1232=0,Résultat!G$8,IF(J1232="No",Résultat!$G$8,Résultat!$G$7)),IF(H1232=2,IF(E1232=0,Résultat!G$9,IF(J1232="No",Résultat!$G$9,Résultat!$G$7)),Résultat!$G$7)),IF(C1232 = "Totale", IF(H1232=1,IF(E1232=0,Résultat!G$8,IF(J1232="No",Résultat!$G$9,Résultat!$G$7)),IF(H1232=2,IF(E1232=0,Résultat!G$9,IF(J1232="No",Résultat!$G$9,Résultat!$G$7)),Résultat!$G$7)),Résultat!$G$7)), "")</f>
        <v/>
      </c>
    </row>
    <row r="1233" spans="1:11" ht="20.100000000000001" customHeight="1">
      <c r="A1233" s="26"/>
      <c r="B1233" s="27"/>
      <c r="C1233" s="11" t="str">
        <f>IF($B1233 &lt;&gt; "",VLOOKUP(MID(B1233,3,5),'Recyclabilité Prod Matx'!C:F,2,FALSE), "")</f>
        <v/>
      </c>
      <c r="D1233" s="11" t="str">
        <f>IF($B1233 &lt;&gt; "",VLOOKUP(MID(B1233,3,5),'Recyclabilité Prod Matx'!C:F,3,FALSE),"")</f>
        <v/>
      </c>
      <c r="E1233" s="11" t="str">
        <f>IF($B1233 &lt;&gt; "",VLOOKUP(MID(B1233,3,5),'Recyclabilité Prod Matx'!C:F,4,FALSE), "")</f>
        <v/>
      </c>
      <c r="F1233" s="12" t="str">
        <f>IF($B1233 &lt;&gt; "", IF(C1233="Totale","",IF(D1233 = 0, "", VLOOKUP(D1233,'Cond Compo'!A:B,2,FALSE))),"")</f>
        <v/>
      </c>
      <c r="G1233" s="28"/>
      <c r="H1233" s="11" t="str">
        <f xml:space="preserve"> IF(C1233="Totale",2,IF($G1233 &lt;&gt; "", IF(D1233 = "E",MATCH(G1233, 'Cond Compo'!D$16:D$18, 0), MATCH(G1233, 'Cond Compo'!C$16:C$19, 0)), ""))</f>
        <v/>
      </c>
      <c r="I1233" s="12" t="str">
        <f>IF($E1233 &lt;&gt; "", IF(E1233 = 0, "", VLOOKUP(E1233,'Cond Perturbation'!A:B,2,FALSE)),"")</f>
        <v/>
      </c>
      <c r="J1233" s="28"/>
      <c r="K1233" s="29" t="str">
        <f>IF($B1233 &lt;&gt; "", IF(C1233="Oui",IF(H1233=1,IF(E1233=0,Résultat!G$8,IF(J1233="No",Résultat!$G$8,Résultat!$G$7)),IF(H1233=2,IF(E1233=0,Résultat!G$9,IF(J1233="No",Résultat!$G$9,Résultat!$G$7)),Résultat!$G$7)),IF(C1233 = "Totale", IF(H1233=1,IF(E1233=0,Résultat!G$8,IF(J1233="No",Résultat!$G$9,Résultat!$G$7)),IF(H1233=2,IF(E1233=0,Résultat!G$9,IF(J1233="No",Résultat!$G$9,Résultat!$G$7)),Résultat!$G$7)),Résultat!$G$7)), "")</f>
        <v/>
      </c>
    </row>
    <row r="1234" spans="1:11" ht="20.100000000000001" customHeight="1">
      <c r="A1234" s="26"/>
      <c r="B1234" s="27"/>
      <c r="C1234" s="11" t="str">
        <f>IF($B1234 &lt;&gt; "",VLOOKUP(MID(B1234,3,5),'Recyclabilité Prod Matx'!C:F,2,FALSE), "")</f>
        <v/>
      </c>
      <c r="D1234" s="11" t="str">
        <f>IF($B1234 &lt;&gt; "",VLOOKUP(MID(B1234,3,5),'Recyclabilité Prod Matx'!C:F,3,FALSE),"")</f>
        <v/>
      </c>
      <c r="E1234" s="11" t="str">
        <f>IF($B1234 &lt;&gt; "",VLOOKUP(MID(B1234,3,5),'Recyclabilité Prod Matx'!C:F,4,FALSE), "")</f>
        <v/>
      </c>
      <c r="F1234" s="12" t="str">
        <f>IF($B1234 &lt;&gt; "", IF(C1234="Totale","",IF(D1234 = 0, "", VLOOKUP(D1234,'Cond Compo'!A:B,2,FALSE))),"")</f>
        <v/>
      </c>
      <c r="G1234" s="28"/>
      <c r="H1234" s="11" t="str">
        <f xml:space="preserve"> IF(C1234="Totale",2,IF($G1234 &lt;&gt; "", IF(D1234 = "E",MATCH(G1234, 'Cond Compo'!D$16:D$18, 0), MATCH(G1234, 'Cond Compo'!C$16:C$19, 0)), ""))</f>
        <v/>
      </c>
      <c r="I1234" s="12" t="str">
        <f>IF($E1234 &lt;&gt; "", IF(E1234 = 0, "", VLOOKUP(E1234,'Cond Perturbation'!A:B,2,FALSE)),"")</f>
        <v/>
      </c>
      <c r="J1234" s="28"/>
      <c r="K1234" s="29" t="str">
        <f>IF($B1234 &lt;&gt; "", IF(C1234="Oui",IF(H1234=1,IF(E1234=0,Résultat!G$8,IF(J1234="No",Résultat!$G$8,Résultat!$G$7)),IF(H1234=2,IF(E1234=0,Résultat!G$9,IF(J1234="No",Résultat!$G$9,Résultat!$G$7)),Résultat!$G$7)),IF(C1234 = "Totale", IF(H1234=1,IF(E1234=0,Résultat!G$8,IF(J1234="No",Résultat!$G$9,Résultat!$G$7)),IF(H1234=2,IF(E1234=0,Résultat!G$9,IF(J1234="No",Résultat!$G$9,Résultat!$G$7)),Résultat!$G$7)),Résultat!$G$7)), "")</f>
        <v/>
      </c>
    </row>
    <row r="1235" spans="1:11" ht="20.100000000000001" customHeight="1">
      <c r="A1235" s="26"/>
      <c r="B1235" s="27"/>
      <c r="C1235" s="11" t="str">
        <f>IF($B1235 &lt;&gt; "",VLOOKUP(MID(B1235,3,5),'Recyclabilité Prod Matx'!C:F,2,FALSE), "")</f>
        <v/>
      </c>
      <c r="D1235" s="11" t="str">
        <f>IF($B1235 &lt;&gt; "",VLOOKUP(MID(B1235,3,5),'Recyclabilité Prod Matx'!C:F,3,FALSE),"")</f>
        <v/>
      </c>
      <c r="E1235" s="11" t="str">
        <f>IF($B1235 &lt;&gt; "",VLOOKUP(MID(B1235,3,5),'Recyclabilité Prod Matx'!C:F,4,FALSE), "")</f>
        <v/>
      </c>
      <c r="F1235" s="12" t="str">
        <f>IF($B1235 &lt;&gt; "", IF(C1235="Totale","",IF(D1235 = 0, "", VLOOKUP(D1235,'Cond Compo'!A:B,2,FALSE))),"")</f>
        <v/>
      </c>
      <c r="G1235" s="28"/>
      <c r="H1235" s="11" t="str">
        <f xml:space="preserve"> IF(C1235="Totale",2,IF($G1235 &lt;&gt; "", IF(D1235 = "E",MATCH(G1235, 'Cond Compo'!D$16:D$18, 0), MATCH(G1235, 'Cond Compo'!C$16:C$19, 0)), ""))</f>
        <v/>
      </c>
      <c r="I1235" s="12" t="str">
        <f>IF($E1235 &lt;&gt; "", IF(E1235 = 0, "", VLOOKUP(E1235,'Cond Perturbation'!A:B,2,FALSE)),"")</f>
        <v/>
      </c>
      <c r="J1235" s="28"/>
      <c r="K1235" s="29" t="str">
        <f>IF($B1235 &lt;&gt; "", IF(C1235="Oui",IF(H1235=1,IF(E1235=0,Résultat!G$8,IF(J1235="No",Résultat!$G$8,Résultat!$G$7)),IF(H1235=2,IF(E1235=0,Résultat!G$9,IF(J1235="No",Résultat!$G$9,Résultat!$G$7)),Résultat!$G$7)),IF(C1235 = "Totale", IF(H1235=1,IF(E1235=0,Résultat!G$8,IF(J1235="No",Résultat!$G$9,Résultat!$G$7)),IF(H1235=2,IF(E1235=0,Résultat!G$9,IF(J1235="No",Résultat!$G$9,Résultat!$G$7)),Résultat!$G$7)),Résultat!$G$7)), "")</f>
        <v/>
      </c>
    </row>
    <row r="1236" spans="1:11" ht="20.100000000000001" customHeight="1">
      <c r="A1236" s="26"/>
      <c r="B1236" s="27"/>
      <c r="C1236" s="11" t="str">
        <f>IF($B1236 &lt;&gt; "",VLOOKUP(MID(B1236,3,5),'Recyclabilité Prod Matx'!C:F,2,FALSE), "")</f>
        <v/>
      </c>
      <c r="D1236" s="11" t="str">
        <f>IF($B1236 &lt;&gt; "",VLOOKUP(MID(B1236,3,5),'Recyclabilité Prod Matx'!C:F,3,FALSE),"")</f>
        <v/>
      </c>
      <c r="E1236" s="11" t="str">
        <f>IF($B1236 &lt;&gt; "",VLOOKUP(MID(B1236,3,5),'Recyclabilité Prod Matx'!C:F,4,FALSE), "")</f>
        <v/>
      </c>
      <c r="F1236" s="12" t="str">
        <f>IF($B1236 &lt;&gt; "", IF(C1236="Totale","",IF(D1236 = 0, "", VLOOKUP(D1236,'Cond Compo'!A:B,2,FALSE))),"")</f>
        <v/>
      </c>
      <c r="G1236" s="28"/>
      <c r="H1236" s="11" t="str">
        <f xml:space="preserve"> IF(C1236="Totale",2,IF($G1236 &lt;&gt; "", IF(D1236 = "E",MATCH(G1236, 'Cond Compo'!D$16:D$18, 0), MATCH(G1236, 'Cond Compo'!C$16:C$19, 0)), ""))</f>
        <v/>
      </c>
      <c r="I1236" s="12" t="str">
        <f>IF($E1236 &lt;&gt; "", IF(E1236 = 0, "", VLOOKUP(E1236,'Cond Perturbation'!A:B,2,FALSE)),"")</f>
        <v/>
      </c>
      <c r="J1236" s="28"/>
      <c r="K1236" s="29" t="str">
        <f>IF($B1236 &lt;&gt; "", IF(C1236="Oui",IF(H1236=1,IF(E1236=0,Résultat!G$8,IF(J1236="No",Résultat!$G$8,Résultat!$G$7)),IF(H1236=2,IF(E1236=0,Résultat!G$9,IF(J1236="No",Résultat!$G$9,Résultat!$G$7)),Résultat!$G$7)),IF(C1236 = "Totale", IF(H1236=1,IF(E1236=0,Résultat!G$8,IF(J1236="No",Résultat!$G$9,Résultat!$G$7)),IF(H1236=2,IF(E1236=0,Résultat!G$9,IF(J1236="No",Résultat!$G$9,Résultat!$G$7)),Résultat!$G$7)),Résultat!$G$7)), "")</f>
        <v/>
      </c>
    </row>
    <row r="1237" spans="1:11" ht="20.100000000000001" customHeight="1">
      <c r="A1237" s="26"/>
      <c r="B1237" s="27"/>
      <c r="C1237" s="11" t="str">
        <f>IF($B1237 &lt;&gt; "",VLOOKUP(MID(B1237,3,5),'Recyclabilité Prod Matx'!C:F,2,FALSE), "")</f>
        <v/>
      </c>
      <c r="D1237" s="11" t="str">
        <f>IF($B1237 &lt;&gt; "",VLOOKUP(MID(B1237,3,5),'Recyclabilité Prod Matx'!C:F,3,FALSE),"")</f>
        <v/>
      </c>
      <c r="E1237" s="11" t="str">
        <f>IF($B1237 &lt;&gt; "",VLOOKUP(MID(B1237,3,5),'Recyclabilité Prod Matx'!C:F,4,FALSE), "")</f>
        <v/>
      </c>
      <c r="F1237" s="12" t="str">
        <f>IF($B1237 &lt;&gt; "", IF(C1237="Totale","",IF(D1237 = 0, "", VLOOKUP(D1237,'Cond Compo'!A:B,2,FALSE))),"")</f>
        <v/>
      </c>
      <c r="G1237" s="28"/>
      <c r="H1237" s="11" t="str">
        <f xml:space="preserve"> IF(C1237="Totale",2,IF($G1237 &lt;&gt; "", IF(D1237 = "E",MATCH(G1237, 'Cond Compo'!D$16:D$18, 0), MATCH(G1237, 'Cond Compo'!C$16:C$19, 0)), ""))</f>
        <v/>
      </c>
      <c r="I1237" s="12" t="str">
        <f>IF($E1237 &lt;&gt; "", IF(E1237 = 0, "", VLOOKUP(E1237,'Cond Perturbation'!A:B,2,FALSE)),"")</f>
        <v/>
      </c>
      <c r="J1237" s="28"/>
      <c r="K1237" s="29" t="str">
        <f>IF($B1237 &lt;&gt; "", IF(C1237="Oui",IF(H1237=1,IF(E1237=0,Résultat!G$8,IF(J1237="No",Résultat!$G$8,Résultat!$G$7)),IF(H1237=2,IF(E1237=0,Résultat!G$9,IF(J1237="No",Résultat!$G$9,Résultat!$G$7)),Résultat!$G$7)),IF(C1237 = "Totale", IF(H1237=1,IF(E1237=0,Résultat!G$8,IF(J1237="No",Résultat!$G$9,Résultat!$G$7)),IF(H1237=2,IF(E1237=0,Résultat!G$9,IF(J1237="No",Résultat!$G$9,Résultat!$G$7)),Résultat!$G$7)),Résultat!$G$7)), "")</f>
        <v/>
      </c>
    </row>
    <row r="1238" spans="1:11" ht="20.100000000000001" customHeight="1">
      <c r="A1238" s="26"/>
      <c r="B1238" s="27"/>
      <c r="C1238" s="11" t="str">
        <f>IF($B1238 &lt;&gt; "",VLOOKUP(MID(B1238,3,5),'Recyclabilité Prod Matx'!C:F,2,FALSE), "")</f>
        <v/>
      </c>
      <c r="D1238" s="11" t="str">
        <f>IF($B1238 &lt;&gt; "",VLOOKUP(MID(B1238,3,5),'Recyclabilité Prod Matx'!C:F,3,FALSE),"")</f>
        <v/>
      </c>
      <c r="E1238" s="11" t="str">
        <f>IF($B1238 &lt;&gt; "",VLOOKUP(MID(B1238,3,5),'Recyclabilité Prod Matx'!C:F,4,FALSE), "")</f>
        <v/>
      </c>
      <c r="F1238" s="12" t="str">
        <f>IF($B1238 &lt;&gt; "", IF(C1238="Totale","",IF(D1238 = 0, "", VLOOKUP(D1238,'Cond Compo'!A:B,2,FALSE))),"")</f>
        <v/>
      </c>
      <c r="G1238" s="28"/>
      <c r="H1238" s="11" t="str">
        <f xml:space="preserve"> IF(C1238="Totale",2,IF($G1238 &lt;&gt; "", IF(D1238 = "E",MATCH(G1238, 'Cond Compo'!D$16:D$18, 0), MATCH(G1238, 'Cond Compo'!C$16:C$19, 0)), ""))</f>
        <v/>
      </c>
      <c r="I1238" s="12" t="str">
        <f>IF($E1238 &lt;&gt; "", IF(E1238 = 0, "", VLOOKUP(E1238,'Cond Perturbation'!A:B,2,FALSE)),"")</f>
        <v/>
      </c>
      <c r="J1238" s="28"/>
      <c r="K1238" s="29" t="str">
        <f>IF($B1238 &lt;&gt; "", IF(C1238="Oui",IF(H1238=1,IF(E1238=0,Résultat!G$8,IF(J1238="No",Résultat!$G$8,Résultat!$G$7)),IF(H1238=2,IF(E1238=0,Résultat!G$9,IF(J1238="No",Résultat!$G$9,Résultat!$G$7)),Résultat!$G$7)),IF(C1238 = "Totale", IF(H1238=1,IF(E1238=0,Résultat!G$8,IF(J1238="No",Résultat!$G$9,Résultat!$G$7)),IF(H1238=2,IF(E1238=0,Résultat!G$9,IF(J1238="No",Résultat!$G$9,Résultat!$G$7)),Résultat!$G$7)),Résultat!$G$7)), "")</f>
        <v/>
      </c>
    </row>
    <row r="1239" spans="1:11" ht="20.100000000000001" customHeight="1">
      <c r="A1239" s="26"/>
      <c r="B1239" s="27"/>
      <c r="C1239" s="11" t="str">
        <f>IF($B1239 &lt;&gt; "",VLOOKUP(MID(B1239,3,5),'Recyclabilité Prod Matx'!C:F,2,FALSE), "")</f>
        <v/>
      </c>
      <c r="D1239" s="11" t="str">
        <f>IF($B1239 &lt;&gt; "",VLOOKUP(MID(B1239,3,5),'Recyclabilité Prod Matx'!C:F,3,FALSE),"")</f>
        <v/>
      </c>
      <c r="E1239" s="11" t="str">
        <f>IF($B1239 &lt;&gt; "",VLOOKUP(MID(B1239,3,5),'Recyclabilité Prod Matx'!C:F,4,FALSE), "")</f>
        <v/>
      </c>
      <c r="F1239" s="12" t="str">
        <f>IF($B1239 &lt;&gt; "", IF(C1239="Totale","",IF(D1239 = 0, "", VLOOKUP(D1239,'Cond Compo'!A:B,2,FALSE))),"")</f>
        <v/>
      </c>
      <c r="G1239" s="28"/>
      <c r="H1239" s="11" t="str">
        <f xml:space="preserve"> IF(C1239="Totale",2,IF($G1239 &lt;&gt; "", IF(D1239 = "E",MATCH(G1239, 'Cond Compo'!D$16:D$18, 0), MATCH(G1239, 'Cond Compo'!C$16:C$19, 0)), ""))</f>
        <v/>
      </c>
      <c r="I1239" s="12" t="str">
        <f>IF($E1239 &lt;&gt; "", IF(E1239 = 0, "", VLOOKUP(E1239,'Cond Perturbation'!A:B,2,FALSE)),"")</f>
        <v/>
      </c>
      <c r="J1239" s="28"/>
      <c r="K1239" s="29" t="str">
        <f>IF($B1239 &lt;&gt; "", IF(C1239="Oui",IF(H1239=1,IF(E1239=0,Résultat!G$8,IF(J1239="No",Résultat!$G$8,Résultat!$G$7)),IF(H1239=2,IF(E1239=0,Résultat!G$9,IF(J1239="No",Résultat!$G$9,Résultat!$G$7)),Résultat!$G$7)),IF(C1239 = "Totale", IF(H1239=1,IF(E1239=0,Résultat!G$8,IF(J1239="No",Résultat!$G$9,Résultat!$G$7)),IF(H1239=2,IF(E1239=0,Résultat!G$9,IF(J1239="No",Résultat!$G$9,Résultat!$G$7)),Résultat!$G$7)),Résultat!$G$7)), "")</f>
        <v/>
      </c>
    </row>
    <row r="1240" spans="1:11" ht="20.100000000000001" customHeight="1">
      <c r="A1240" s="26"/>
      <c r="B1240" s="27"/>
      <c r="C1240" s="11" t="str">
        <f>IF($B1240 &lt;&gt; "",VLOOKUP(MID(B1240,3,5),'Recyclabilité Prod Matx'!C:F,2,FALSE), "")</f>
        <v/>
      </c>
      <c r="D1240" s="11" t="str">
        <f>IF($B1240 &lt;&gt; "",VLOOKUP(MID(B1240,3,5),'Recyclabilité Prod Matx'!C:F,3,FALSE),"")</f>
        <v/>
      </c>
      <c r="E1240" s="11" t="str">
        <f>IF($B1240 &lt;&gt; "",VLOOKUP(MID(B1240,3,5),'Recyclabilité Prod Matx'!C:F,4,FALSE), "")</f>
        <v/>
      </c>
      <c r="F1240" s="12" t="str">
        <f>IF($B1240 &lt;&gt; "", IF(C1240="Totale","",IF(D1240 = 0, "", VLOOKUP(D1240,'Cond Compo'!A:B,2,FALSE))),"")</f>
        <v/>
      </c>
      <c r="G1240" s="28"/>
      <c r="H1240" s="11" t="str">
        <f xml:space="preserve"> IF(C1240="Totale",2,IF($G1240 &lt;&gt; "", IF(D1240 = "E",MATCH(G1240, 'Cond Compo'!D$16:D$18, 0), MATCH(G1240, 'Cond Compo'!C$16:C$19, 0)), ""))</f>
        <v/>
      </c>
      <c r="I1240" s="12" t="str">
        <f>IF($E1240 &lt;&gt; "", IF(E1240 = 0, "", VLOOKUP(E1240,'Cond Perturbation'!A:B,2,FALSE)),"")</f>
        <v/>
      </c>
      <c r="J1240" s="28"/>
      <c r="K1240" s="29" t="str">
        <f>IF($B1240 &lt;&gt; "", IF(C1240="Oui",IF(H1240=1,IF(E1240=0,Résultat!G$8,IF(J1240="No",Résultat!$G$8,Résultat!$G$7)),IF(H1240=2,IF(E1240=0,Résultat!G$9,IF(J1240="No",Résultat!$G$9,Résultat!$G$7)),Résultat!$G$7)),IF(C1240 = "Totale", IF(H1240=1,IF(E1240=0,Résultat!G$8,IF(J1240="No",Résultat!$G$9,Résultat!$G$7)),IF(H1240=2,IF(E1240=0,Résultat!G$9,IF(J1240="No",Résultat!$G$9,Résultat!$G$7)),Résultat!$G$7)),Résultat!$G$7)), "")</f>
        <v/>
      </c>
    </row>
    <row r="1241" spans="1:11" ht="20.100000000000001" customHeight="1">
      <c r="A1241" s="26"/>
      <c r="B1241" s="27"/>
      <c r="C1241" s="11" t="str">
        <f>IF($B1241 &lt;&gt; "",VLOOKUP(MID(B1241,3,5),'Recyclabilité Prod Matx'!C:F,2,FALSE), "")</f>
        <v/>
      </c>
      <c r="D1241" s="11" t="str">
        <f>IF($B1241 &lt;&gt; "",VLOOKUP(MID(B1241,3,5),'Recyclabilité Prod Matx'!C:F,3,FALSE),"")</f>
        <v/>
      </c>
      <c r="E1241" s="11" t="str">
        <f>IF($B1241 &lt;&gt; "",VLOOKUP(MID(B1241,3,5),'Recyclabilité Prod Matx'!C:F,4,FALSE), "")</f>
        <v/>
      </c>
      <c r="F1241" s="12" t="str">
        <f>IF($B1241 &lt;&gt; "", IF(C1241="Totale","",IF(D1241 = 0, "", VLOOKUP(D1241,'Cond Compo'!A:B,2,FALSE))),"")</f>
        <v/>
      </c>
      <c r="G1241" s="28"/>
      <c r="H1241" s="11" t="str">
        <f xml:space="preserve"> IF(C1241="Totale",2,IF($G1241 &lt;&gt; "", IF(D1241 = "E",MATCH(G1241, 'Cond Compo'!D$16:D$18, 0), MATCH(G1241, 'Cond Compo'!C$16:C$19, 0)), ""))</f>
        <v/>
      </c>
      <c r="I1241" s="12" t="str">
        <f>IF($E1241 &lt;&gt; "", IF(E1241 = 0, "", VLOOKUP(E1241,'Cond Perturbation'!A:B,2,FALSE)),"")</f>
        <v/>
      </c>
      <c r="J1241" s="28"/>
      <c r="K1241" s="29" t="str">
        <f>IF($B1241 &lt;&gt; "", IF(C1241="Oui",IF(H1241=1,IF(E1241=0,Résultat!G$8,IF(J1241="No",Résultat!$G$8,Résultat!$G$7)),IF(H1241=2,IF(E1241=0,Résultat!G$9,IF(J1241="No",Résultat!$G$9,Résultat!$G$7)),Résultat!$G$7)),IF(C1241 = "Totale", IF(H1241=1,IF(E1241=0,Résultat!G$8,IF(J1241="No",Résultat!$G$9,Résultat!$G$7)),IF(H1241=2,IF(E1241=0,Résultat!G$9,IF(J1241="No",Résultat!$G$9,Résultat!$G$7)),Résultat!$G$7)),Résultat!$G$7)), "")</f>
        <v/>
      </c>
    </row>
    <row r="1242" spans="1:11" ht="20.100000000000001" customHeight="1">
      <c r="A1242" s="26"/>
      <c r="B1242" s="27"/>
      <c r="C1242" s="11" t="str">
        <f>IF($B1242 &lt;&gt; "",VLOOKUP(MID(B1242,3,5),'Recyclabilité Prod Matx'!C:F,2,FALSE), "")</f>
        <v/>
      </c>
      <c r="D1242" s="11" t="str">
        <f>IF($B1242 &lt;&gt; "",VLOOKUP(MID(B1242,3,5),'Recyclabilité Prod Matx'!C:F,3,FALSE),"")</f>
        <v/>
      </c>
      <c r="E1242" s="11" t="str">
        <f>IF($B1242 &lt;&gt; "",VLOOKUP(MID(B1242,3,5),'Recyclabilité Prod Matx'!C:F,4,FALSE), "")</f>
        <v/>
      </c>
      <c r="F1242" s="12" t="str">
        <f>IF($B1242 &lt;&gt; "", IF(C1242="Totale","",IF(D1242 = 0, "", VLOOKUP(D1242,'Cond Compo'!A:B,2,FALSE))),"")</f>
        <v/>
      </c>
      <c r="G1242" s="28"/>
      <c r="H1242" s="11" t="str">
        <f xml:space="preserve"> IF(C1242="Totale",2,IF($G1242 &lt;&gt; "", IF(D1242 = "E",MATCH(G1242, 'Cond Compo'!D$16:D$18, 0), MATCH(G1242, 'Cond Compo'!C$16:C$19, 0)), ""))</f>
        <v/>
      </c>
      <c r="I1242" s="12" t="str">
        <f>IF($E1242 &lt;&gt; "", IF(E1242 = 0, "", VLOOKUP(E1242,'Cond Perturbation'!A:B,2,FALSE)),"")</f>
        <v/>
      </c>
      <c r="J1242" s="28"/>
      <c r="K1242" s="29" t="str">
        <f>IF($B1242 &lt;&gt; "", IF(C1242="Oui",IF(H1242=1,IF(E1242=0,Résultat!G$8,IF(J1242="No",Résultat!$G$8,Résultat!$G$7)),IF(H1242=2,IF(E1242=0,Résultat!G$9,IF(J1242="No",Résultat!$G$9,Résultat!$G$7)),Résultat!$G$7)),IF(C1242 = "Totale", IF(H1242=1,IF(E1242=0,Résultat!G$8,IF(J1242="No",Résultat!$G$9,Résultat!$G$7)),IF(H1242=2,IF(E1242=0,Résultat!G$9,IF(J1242="No",Résultat!$G$9,Résultat!$G$7)),Résultat!$G$7)),Résultat!$G$7)), "")</f>
        <v/>
      </c>
    </row>
    <row r="1243" spans="1:11" ht="20.100000000000001" customHeight="1">
      <c r="A1243" s="26"/>
      <c r="B1243" s="27"/>
      <c r="C1243" s="11" t="str">
        <f>IF($B1243 &lt;&gt; "",VLOOKUP(MID(B1243,3,5),'Recyclabilité Prod Matx'!C:F,2,FALSE), "")</f>
        <v/>
      </c>
      <c r="D1243" s="11" t="str">
        <f>IF($B1243 &lt;&gt; "",VLOOKUP(MID(B1243,3,5),'Recyclabilité Prod Matx'!C:F,3,FALSE),"")</f>
        <v/>
      </c>
      <c r="E1243" s="11" t="str">
        <f>IF($B1243 &lt;&gt; "",VLOOKUP(MID(B1243,3,5),'Recyclabilité Prod Matx'!C:F,4,FALSE), "")</f>
        <v/>
      </c>
      <c r="F1243" s="12" t="str">
        <f>IF($B1243 &lt;&gt; "", IF(C1243="Totale","",IF(D1243 = 0, "", VLOOKUP(D1243,'Cond Compo'!A:B,2,FALSE))),"")</f>
        <v/>
      </c>
      <c r="G1243" s="28"/>
      <c r="H1243" s="11" t="str">
        <f xml:space="preserve"> IF(C1243="Totale",2,IF($G1243 &lt;&gt; "", IF(D1243 = "E",MATCH(G1243, 'Cond Compo'!D$16:D$18, 0), MATCH(G1243, 'Cond Compo'!C$16:C$19, 0)), ""))</f>
        <v/>
      </c>
      <c r="I1243" s="12" t="str">
        <f>IF($E1243 &lt;&gt; "", IF(E1243 = 0, "", VLOOKUP(E1243,'Cond Perturbation'!A:B,2,FALSE)),"")</f>
        <v/>
      </c>
      <c r="J1243" s="28"/>
      <c r="K1243" s="29" t="str">
        <f>IF($B1243 &lt;&gt; "", IF(C1243="Oui",IF(H1243=1,IF(E1243=0,Résultat!G$8,IF(J1243="No",Résultat!$G$8,Résultat!$G$7)),IF(H1243=2,IF(E1243=0,Résultat!G$9,IF(J1243="No",Résultat!$G$9,Résultat!$G$7)),Résultat!$G$7)),IF(C1243 = "Totale", IF(H1243=1,IF(E1243=0,Résultat!G$8,IF(J1243="No",Résultat!$G$9,Résultat!$G$7)),IF(H1243=2,IF(E1243=0,Résultat!G$9,IF(J1243="No",Résultat!$G$9,Résultat!$G$7)),Résultat!$G$7)),Résultat!$G$7)), "")</f>
        <v/>
      </c>
    </row>
    <row r="1244" spans="1:11" ht="20.100000000000001" customHeight="1">
      <c r="A1244" s="26"/>
      <c r="B1244" s="27"/>
      <c r="C1244" s="11" t="str">
        <f>IF($B1244 &lt;&gt; "",VLOOKUP(MID(B1244,3,5),'Recyclabilité Prod Matx'!C:F,2,FALSE), "")</f>
        <v/>
      </c>
      <c r="D1244" s="11" t="str">
        <f>IF($B1244 &lt;&gt; "",VLOOKUP(MID(B1244,3,5),'Recyclabilité Prod Matx'!C:F,3,FALSE),"")</f>
        <v/>
      </c>
      <c r="E1244" s="11" t="str">
        <f>IF($B1244 &lt;&gt; "",VLOOKUP(MID(B1244,3,5),'Recyclabilité Prod Matx'!C:F,4,FALSE), "")</f>
        <v/>
      </c>
      <c r="F1244" s="12" t="str">
        <f>IF($B1244 &lt;&gt; "", IF(C1244="Totale","",IF(D1244 = 0, "", VLOOKUP(D1244,'Cond Compo'!A:B,2,FALSE))),"")</f>
        <v/>
      </c>
      <c r="G1244" s="28"/>
      <c r="H1244" s="11" t="str">
        <f xml:space="preserve"> IF(C1244="Totale",2,IF($G1244 &lt;&gt; "", IF(D1244 = "E",MATCH(G1244, 'Cond Compo'!D$16:D$18, 0), MATCH(G1244, 'Cond Compo'!C$16:C$19, 0)), ""))</f>
        <v/>
      </c>
      <c r="I1244" s="12" t="str">
        <f>IF($E1244 &lt;&gt; "", IF(E1244 = 0, "", VLOOKUP(E1244,'Cond Perturbation'!A:B,2,FALSE)),"")</f>
        <v/>
      </c>
      <c r="J1244" s="28"/>
      <c r="K1244" s="29" t="str">
        <f>IF($B1244 &lt;&gt; "", IF(C1244="Oui",IF(H1244=1,IF(E1244=0,Résultat!G$8,IF(J1244="No",Résultat!$G$8,Résultat!$G$7)),IF(H1244=2,IF(E1244=0,Résultat!G$9,IF(J1244="No",Résultat!$G$9,Résultat!$G$7)),Résultat!$G$7)),IF(C1244 = "Totale", IF(H1244=1,IF(E1244=0,Résultat!G$8,IF(J1244="No",Résultat!$G$9,Résultat!$G$7)),IF(H1244=2,IF(E1244=0,Résultat!G$9,IF(J1244="No",Résultat!$G$9,Résultat!$G$7)),Résultat!$G$7)),Résultat!$G$7)), "")</f>
        <v/>
      </c>
    </row>
    <row r="1245" spans="1:11" ht="20.100000000000001" customHeight="1">
      <c r="A1245" s="26"/>
      <c r="B1245" s="27"/>
      <c r="C1245" s="11" t="str">
        <f>IF($B1245 &lt;&gt; "",VLOOKUP(MID(B1245,3,5),'Recyclabilité Prod Matx'!C:F,2,FALSE), "")</f>
        <v/>
      </c>
      <c r="D1245" s="11" t="str">
        <f>IF($B1245 &lt;&gt; "",VLOOKUP(MID(B1245,3,5),'Recyclabilité Prod Matx'!C:F,3,FALSE),"")</f>
        <v/>
      </c>
      <c r="E1245" s="11" t="str">
        <f>IF($B1245 &lt;&gt; "",VLOOKUP(MID(B1245,3,5),'Recyclabilité Prod Matx'!C:F,4,FALSE), "")</f>
        <v/>
      </c>
      <c r="F1245" s="12" t="str">
        <f>IF($B1245 &lt;&gt; "", IF(C1245="Totale","",IF(D1245 = 0, "", VLOOKUP(D1245,'Cond Compo'!A:B,2,FALSE))),"")</f>
        <v/>
      </c>
      <c r="G1245" s="28"/>
      <c r="H1245" s="11" t="str">
        <f xml:space="preserve"> IF(C1245="Totale",2,IF($G1245 &lt;&gt; "", IF(D1245 = "E",MATCH(G1245, 'Cond Compo'!D$16:D$18, 0), MATCH(G1245, 'Cond Compo'!C$16:C$19, 0)), ""))</f>
        <v/>
      </c>
      <c r="I1245" s="12" t="str">
        <f>IF($E1245 &lt;&gt; "", IF(E1245 = 0, "", VLOOKUP(E1245,'Cond Perturbation'!A:B,2,FALSE)),"")</f>
        <v/>
      </c>
      <c r="J1245" s="28"/>
      <c r="K1245" s="29" t="str">
        <f>IF($B1245 &lt;&gt; "", IF(C1245="Oui",IF(H1245=1,IF(E1245=0,Résultat!G$8,IF(J1245="No",Résultat!$G$8,Résultat!$G$7)),IF(H1245=2,IF(E1245=0,Résultat!G$9,IF(J1245="No",Résultat!$G$9,Résultat!$G$7)),Résultat!$G$7)),IF(C1245 = "Totale", IF(H1245=1,IF(E1245=0,Résultat!G$8,IF(J1245="No",Résultat!$G$9,Résultat!$G$7)),IF(H1245=2,IF(E1245=0,Résultat!G$9,IF(J1245="No",Résultat!$G$9,Résultat!$G$7)),Résultat!$G$7)),Résultat!$G$7)), "")</f>
        <v/>
      </c>
    </row>
    <row r="1246" spans="1:11" ht="20.100000000000001" customHeight="1">
      <c r="A1246" s="26"/>
      <c r="B1246" s="27"/>
      <c r="C1246" s="11" t="str">
        <f>IF($B1246 &lt;&gt; "",VLOOKUP(MID(B1246,3,5),'Recyclabilité Prod Matx'!C:F,2,FALSE), "")</f>
        <v/>
      </c>
      <c r="D1246" s="11" t="str">
        <f>IF($B1246 &lt;&gt; "",VLOOKUP(MID(B1246,3,5),'Recyclabilité Prod Matx'!C:F,3,FALSE),"")</f>
        <v/>
      </c>
      <c r="E1246" s="11" t="str">
        <f>IF($B1246 &lt;&gt; "",VLOOKUP(MID(B1246,3,5),'Recyclabilité Prod Matx'!C:F,4,FALSE), "")</f>
        <v/>
      </c>
      <c r="F1246" s="12" t="str">
        <f>IF($B1246 &lt;&gt; "", IF(C1246="Totale","",IF(D1246 = 0, "", VLOOKUP(D1246,'Cond Compo'!A:B,2,FALSE))),"")</f>
        <v/>
      </c>
      <c r="G1246" s="28"/>
      <c r="H1246" s="11" t="str">
        <f xml:space="preserve"> IF(C1246="Totale",2,IF($G1246 &lt;&gt; "", IF(D1246 = "E",MATCH(G1246, 'Cond Compo'!D$16:D$18, 0), MATCH(G1246, 'Cond Compo'!C$16:C$19, 0)), ""))</f>
        <v/>
      </c>
      <c r="I1246" s="12" t="str">
        <f>IF($E1246 &lt;&gt; "", IF(E1246 = 0, "", VLOOKUP(E1246,'Cond Perturbation'!A:B,2,FALSE)),"")</f>
        <v/>
      </c>
      <c r="J1246" s="28"/>
      <c r="K1246" s="29" t="str">
        <f>IF($B1246 &lt;&gt; "", IF(C1246="Oui",IF(H1246=1,IF(E1246=0,Résultat!G$8,IF(J1246="No",Résultat!$G$8,Résultat!$G$7)),IF(H1246=2,IF(E1246=0,Résultat!G$9,IF(J1246="No",Résultat!$G$9,Résultat!$G$7)),Résultat!$G$7)),IF(C1246 = "Totale", IF(H1246=1,IF(E1246=0,Résultat!G$8,IF(J1246="No",Résultat!$G$9,Résultat!$G$7)),IF(H1246=2,IF(E1246=0,Résultat!G$9,IF(J1246="No",Résultat!$G$9,Résultat!$G$7)),Résultat!$G$7)),Résultat!$G$7)), "")</f>
        <v/>
      </c>
    </row>
    <row r="1247" spans="1:11" ht="20.100000000000001" customHeight="1">
      <c r="A1247" s="26"/>
      <c r="B1247" s="27"/>
      <c r="C1247" s="11" t="str">
        <f>IF($B1247 &lt;&gt; "",VLOOKUP(MID(B1247,3,5),'Recyclabilité Prod Matx'!C:F,2,FALSE), "")</f>
        <v/>
      </c>
      <c r="D1247" s="11" t="str">
        <f>IF($B1247 &lt;&gt; "",VLOOKUP(MID(B1247,3,5),'Recyclabilité Prod Matx'!C:F,3,FALSE),"")</f>
        <v/>
      </c>
      <c r="E1247" s="11" t="str">
        <f>IF($B1247 &lt;&gt; "",VLOOKUP(MID(B1247,3,5),'Recyclabilité Prod Matx'!C:F,4,FALSE), "")</f>
        <v/>
      </c>
      <c r="F1247" s="12" t="str">
        <f>IF($B1247 &lt;&gt; "", IF(C1247="Totale","",IF(D1247 = 0, "", VLOOKUP(D1247,'Cond Compo'!A:B,2,FALSE))),"")</f>
        <v/>
      </c>
      <c r="G1247" s="28"/>
      <c r="H1247" s="11" t="str">
        <f xml:space="preserve"> IF(C1247="Totale",2,IF($G1247 &lt;&gt; "", IF(D1247 = "E",MATCH(G1247, 'Cond Compo'!D$16:D$18, 0), MATCH(G1247, 'Cond Compo'!C$16:C$19, 0)), ""))</f>
        <v/>
      </c>
      <c r="I1247" s="12" t="str">
        <f>IF($E1247 &lt;&gt; "", IF(E1247 = 0, "", VLOOKUP(E1247,'Cond Perturbation'!A:B,2,FALSE)),"")</f>
        <v/>
      </c>
      <c r="J1247" s="28"/>
      <c r="K1247" s="29" t="str">
        <f>IF($B1247 &lt;&gt; "", IF(C1247="Oui",IF(H1247=1,IF(E1247=0,Résultat!G$8,IF(J1247="No",Résultat!$G$8,Résultat!$G$7)),IF(H1247=2,IF(E1247=0,Résultat!G$9,IF(J1247="No",Résultat!$G$9,Résultat!$G$7)),Résultat!$G$7)),IF(C1247 = "Totale", IF(H1247=1,IF(E1247=0,Résultat!G$8,IF(J1247="No",Résultat!$G$9,Résultat!$G$7)),IF(H1247=2,IF(E1247=0,Résultat!G$9,IF(J1247="No",Résultat!$G$9,Résultat!$G$7)),Résultat!$G$7)),Résultat!$G$7)), "")</f>
        <v/>
      </c>
    </row>
    <row r="1248" spans="1:11" ht="20.100000000000001" customHeight="1">
      <c r="A1248" s="26"/>
      <c r="B1248" s="27"/>
      <c r="C1248" s="11" t="str">
        <f>IF($B1248 &lt;&gt; "",VLOOKUP(MID(B1248,3,5),'Recyclabilité Prod Matx'!C:F,2,FALSE), "")</f>
        <v/>
      </c>
      <c r="D1248" s="11" t="str">
        <f>IF($B1248 &lt;&gt; "",VLOOKUP(MID(B1248,3,5),'Recyclabilité Prod Matx'!C:F,3,FALSE),"")</f>
        <v/>
      </c>
      <c r="E1248" s="11" t="str">
        <f>IF($B1248 &lt;&gt; "",VLOOKUP(MID(B1248,3,5),'Recyclabilité Prod Matx'!C:F,4,FALSE), "")</f>
        <v/>
      </c>
      <c r="F1248" s="12" t="str">
        <f>IF($B1248 &lt;&gt; "", IF(C1248="Totale","",IF(D1248 = 0, "", VLOOKUP(D1248,'Cond Compo'!A:B,2,FALSE))),"")</f>
        <v/>
      </c>
      <c r="G1248" s="28"/>
      <c r="H1248" s="11" t="str">
        <f xml:space="preserve"> IF(C1248="Totale",2,IF($G1248 &lt;&gt; "", IF(D1248 = "E",MATCH(G1248, 'Cond Compo'!D$16:D$18, 0), MATCH(G1248, 'Cond Compo'!C$16:C$19, 0)), ""))</f>
        <v/>
      </c>
      <c r="I1248" s="12" t="str">
        <f>IF($E1248 &lt;&gt; "", IF(E1248 = 0, "", VLOOKUP(E1248,'Cond Perturbation'!A:B,2,FALSE)),"")</f>
        <v/>
      </c>
      <c r="J1248" s="28"/>
      <c r="K1248" s="29" t="str">
        <f>IF($B1248 &lt;&gt; "", IF(C1248="Oui",IF(H1248=1,IF(E1248=0,Résultat!G$8,IF(J1248="No",Résultat!$G$8,Résultat!$G$7)),IF(H1248=2,IF(E1248=0,Résultat!G$9,IF(J1248="No",Résultat!$G$9,Résultat!$G$7)),Résultat!$G$7)),IF(C1248 = "Totale", IF(H1248=1,IF(E1248=0,Résultat!G$8,IF(J1248="No",Résultat!$G$9,Résultat!$G$7)),IF(H1248=2,IF(E1248=0,Résultat!G$9,IF(J1248="No",Résultat!$G$9,Résultat!$G$7)),Résultat!$G$7)),Résultat!$G$7)), "")</f>
        <v/>
      </c>
    </row>
    <row r="1249" spans="1:11" ht="20.100000000000001" customHeight="1">
      <c r="A1249" s="26"/>
      <c r="B1249" s="27"/>
      <c r="C1249" s="11" t="str">
        <f>IF($B1249 &lt;&gt; "",VLOOKUP(MID(B1249,3,5),'Recyclabilité Prod Matx'!C:F,2,FALSE), "")</f>
        <v/>
      </c>
      <c r="D1249" s="11" t="str">
        <f>IF($B1249 &lt;&gt; "",VLOOKUP(MID(B1249,3,5),'Recyclabilité Prod Matx'!C:F,3,FALSE),"")</f>
        <v/>
      </c>
      <c r="E1249" s="11" t="str">
        <f>IF($B1249 &lt;&gt; "",VLOOKUP(MID(B1249,3,5),'Recyclabilité Prod Matx'!C:F,4,FALSE), "")</f>
        <v/>
      </c>
      <c r="F1249" s="12" t="str">
        <f>IF($B1249 &lt;&gt; "", IF(C1249="Totale","",IF(D1249 = 0, "", VLOOKUP(D1249,'Cond Compo'!A:B,2,FALSE))),"")</f>
        <v/>
      </c>
      <c r="G1249" s="28"/>
      <c r="H1249" s="11" t="str">
        <f xml:space="preserve"> IF(C1249="Totale",2,IF($G1249 &lt;&gt; "", IF(D1249 = "E",MATCH(G1249, 'Cond Compo'!D$16:D$18, 0), MATCH(G1249, 'Cond Compo'!C$16:C$19, 0)), ""))</f>
        <v/>
      </c>
      <c r="I1249" s="12" t="str">
        <f>IF($E1249 &lt;&gt; "", IF(E1249 = 0, "", VLOOKUP(E1249,'Cond Perturbation'!A:B,2,FALSE)),"")</f>
        <v/>
      </c>
      <c r="J1249" s="28"/>
      <c r="K1249" s="29" t="str">
        <f>IF($B1249 &lt;&gt; "", IF(C1249="Oui",IF(H1249=1,IF(E1249=0,Résultat!G$8,IF(J1249="No",Résultat!$G$8,Résultat!$G$7)),IF(H1249=2,IF(E1249=0,Résultat!G$9,IF(J1249="No",Résultat!$G$9,Résultat!$G$7)),Résultat!$G$7)),IF(C1249 = "Totale", IF(H1249=1,IF(E1249=0,Résultat!G$8,IF(J1249="No",Résultat!$G$9,Résultat!$G$7)),IF(H1249=2,IF(E1249=0,Résultat!G$9,IF(J1249="No",Résultat!$G$9,Résultat!$G$7)),Résultat!$G$7)),Résultat!$G$7)), "")</f>
        <v/>
      </c>
    </row>
    <row r="1250" spans="1:11" ht="20.100000000000001" customHeight="1">
      <c r="A1250" s="26"/>
      <c r="B1250" s="27"/>
      <c r="C1250" s="11" t="str">
        <f>IF($B1250 &lt;&gt; "",VLOOKUP(MID(B1250,3,5),'Recyclabilité Prod Matx'!C:F,2,FALSE), "")</f>
        <v/>
      </c>
      <c r="D1250" s="11" t="str">
        <f>IF($B1250 &lt;&gt; "",VLOOKUP(MID(B1250,3,5),'Recyclabilité Prod Matx'!C:F,3,FALSE),"")</f>
        <v/>
      </c>
      <c r="E1250" s="11" t="str">
        <f>IF($B1250 &lt;&gt; "",VLOOKUP(MID(B1250,3,5),'Recyclabilité Prod Matx'!C:F,4,FALSE), "")</f>
        <v/>
      </c>
      <c r="F1250" s="12" t="str">
        <f>IF($B1250 &lt;&gt; "", IF(C1250="Totale","",IF(D1250 = 0, "", VLOOKUP(D1250,'Cond Compo'!A:B,2,FALSE))),"")</f>
        <v/>
      </c>
      <c r="G1250" s="28"/>
      <c r="H1250" s="11" t="str">
        <f xml:space="preserve"> IF(C1250="Totale",2,IF($G1250 &lt;&gt; "", IF(D1250 = "E",MATCH(G1250, 'Cond Compo'!D$16:D$18, 0), MATCH(G1250, 'Cond Compo'!C$16:C$19, 0)), ""))</f>
        <v/>
      </c>
      <c r="I1250" s="12" t="str">
        <f>IF($E1250 &lt;&gt; "", IF(E1250 = 0, "", VLOOKUP(E1250,'Cond Perturbation'!A:B,2,FALSE)),"")</f>
        <v/>
      </c>
      <c r="J1250" s="28"/>
      <c r="K1250" s="29" t="str">
        <f>IF($B1250 &lt;&gt; "", IF(C1250="Oui",IF(H1250=1,IF(E1250=0,Résultat!G$8,IF(J1250="No",Résultat!$G$8,Résultat!$G$7)),IF(H1250=2,IF(E1250=0,Résultat!G$9,IF(J1250="No",Résultat!$G$9,Résultat!$G$7)),Résultat!$G$7)),IF(C1250 = "Totale", IF(H1250=1,IF(E1250=0,Résultat!G$8,IF(J1250="No",Résultat!$G$9,Résultat!$G$7)),IF(H1250=2,IF(E1250=0,Résultat!G$9,IF(J1250="No",Résultat!$G$9,Résultat!$G$7)),Résultat!$G$7)),Résultat!$G$7)), "")</f>
        <v/>
      </c>
    </row>
    <row r="1251" spans="1:11" ht="20.100000000000001" customHeight="1">
      <c r="A1251" s="26"/>
      <c r="B1251" s="27"/>
      <c r="C1251" s="11" t="str">
        <f>IF($B1251 &lt;&gt; "",VLOOKUP(MID(B1251,3,5),'Recyclabilité Prod Matx'!C:F,2,FALSE), "")</f>
        <v/>
      </c>
      <c r="D1251" s="11" t="str">
        <f>IF($B1251 &lt;&gt; "",VLOOKUP(MID(B1251,3,5),'Recyclabilité Prod Matx'!C:F,3,FALSE),"")</f>
        <v/>
      </c>
      <c r="E1251" s="11" t="str">
        <f>IF($B1251 &lt;&gt; "",VLOOKUP(MID(B1251,3,5),'Recyclabilité Prod Matx'!C:F,4,FALSE), "")</f>
        <v/>
      </c>
      <c r="F1251" s="12" t="str">
        <f>IF($B1251 &lt;&gt; "", IF(C1251="Totale","",IF(D1251 = 0, "", VLOOKUP(D1251,'Cond Compo'!A:B,2,FALSE))),"")</f>
        <v/>
      </c>
      <c r="G1251" s="28"/>
      <c r="H1251" s="11" t="str">
        <f xml:space="preserve"> IF(C1251="Totale",2,IF($G1251 &lt;&gt; "", IF(D1251 = "E",MATCH(G1251, 'Cond Compo'!D$16:D$18, 0), MATCH(G1251, 'Cond Compo'!C$16:C$19, 0)), ""))</f>
        <v/>
      </c>
      <c r="I1251" s="12" t="str">
        <f>IF($E1251 &lt;&gt; "", IF(E1251 = 0, "", VLOOKUP(E1251,'Cond Perturbation'!A:B,2,FALSE)),"")</f>
        <v/>
      </c>
      <c r="J1251" s="28"/>
      <c r="K1251" s="29" t="str">
        <f>IF($B1251 &lt;&gt; "", IF(C1251="Oui",IF(H1251=1,IF(E1251=0,Résultat!G$8,IF(J1251="No",Résultat!$G$8,Résultat!$G$7)),IF(H1251=2,IF(E1251=0,Résultat!G$9,IF(J1251="No",Résultat!$G$9,Résultat!$G$7)),Résultat!$G$7)),IF(C1251 = "Totale", IF(H1251=1,IF(E1251=0,Résultat!G$8,IF(J1251="No",Résultat!$G$9,Résultat!$G$7)),IF(H1251=2,IF(E1251=0,Résultat!G$9,IF(J1251="No",Résultat!$G$9,Résultat!$G$7)),Résultat!$G$7)),Résultat!$G$7)), "")</f>
        <v/>
      </c>
    </row>
    <row r="1252" spans="1:11" ht="20.100000000000001" customHeight="1">
      <c r="A1252" s="26"/>
      <c r="B1252" s="27"/>
      <c r="C1252" s="11" t="str">
        <f>IF($B1252 &lt;&gt; "",VLOOKUP(MID(B1252,3,5),'Recyclabilité Prod Matx'!C:F,2,FALSE), "")</f>
        <v/>
      </c>
      <c r="D1252" s="11" t="str">
        <f>IF($B1252 &lt;&gt; "",VLOOKUP(MID(B1252,3,5),'Recyclabilité Prod Matx'!C:F,3,FALSE),"")</f>
        <v/>
      </c>
      <c r="E1252" s="11" t="str">
        <f>IF($B1252 &lt;&gt; "",VLOOKUP(MID(B1252,3,5),'Recyclabilité Prod Matx'!C:F,4,FALSE), "")</f>
        <v/>
      </c>
      <c r="F1252" s="12" t="str">
        <f>IF($B1252 &lt;&gt; "", IF(C1252="Totale","",IF(D1252 = 0, "", VLOOKUP(D1252,'Cond Compo'!A:B,2,FALSE))),"")</f>
        <v/>
      </c>
      <c r="G1252" s="28"/>
      <c r="H1252" s="11" t="str">
        <f xml:space="preserve"> IF(C1252="Totale",2,IF($G1252 &lt;&gt; "", IF(D1252 = "E",MATCH(G1252, 'Cond Compo'!D$16:D$18, 0), MATCH(G1252, 'Cond Compo'!C$16:C$19, 0)), ""))</f>
        <v/>
      </c>
      <c r="I1252" s="12" t="str">
        <f>IF($E1252 &lt;&gt; "", IF(E1252 = 0, "", VLOOKUP(E1252,'Cond Perturbation'!A:B,2,FALSE)),"")</f>
        <v/>
      </c>
      <c r="J1252" s="28"/>
      <c r="K1252" s="29" t="str">
        <f>IF($B1252 &lt;&gt; "", IF(C1252="Oui",IF(H1252=1,IF(E1252=0,Résultat!G$8,IF(J1252="No",Résultat!$G$8,Résultat!$G$7)),IF(H1252=2,IF(E1252=0,Résultat!G$9,IF(J1252="No",Résultat!$G$9,Résultat!$G$7)),Résultat!$G$7)),IF(C1252 = "Totale", IF(H1252=1,IF(E1252=0,Résultat!G$8,IF(J1252="No",Résultat!$G$9,Résultat!$G$7)),IF(H1252=2,IF(E1252=0,Résultat!G$9,IF(J1252="No",Résultat!$G$9,Résultat!$G$7)),Résultat!$G$7)),Résultat!$G$7)), "")</f>
        <v/>
      </c>
    </row>
    <row r="1253" spans="1:11" ht="20.100000000000001" customHeight="1">
      <c r="A1253" s="26"/>
      <c r="B1253" s="27"/>
      <c r="C1253" s="11" t="str">
        <f>IF($B1253 &lt;&gt; "",VLOOKUP(MID(B1253,3,5),'Recyclabilité Prod Matx'!C:F,2,FALSE), "")</f>
        <v/>
      </c>
      <c r="D1253" s="11" t="str">
        <f>IF($B1253 &lt;&gt; "",VLOOKUP(MID(B1253,3,5),'Recyclabilité Prod Matx'!C:F,3,FALSE),"")</f>
        <v/>
      </c>
      <c r="E1253" s="11" t="str">
        <f>IF($B1253 &lt;&gt; "",VLOOKUP(MID(B1253,3,5),'Recyclabilité Prod Matx'!C:F,4,FALSE), "")</f>
        <v/>
      </c>
      <c r="F1253" s="12" t="str">
        <f>IF($B1253 &lt;&gt; "", IF(C1253="Totale","",IF(D1253 = 0, "", VLOOKUP(D1253,'Cond Compo'!A:B,2,FALSE))),"")</f>
        <v/>
      </c>
      <c r="G1253" s="28"/>
      <c r="H1253" s="11" t="str">
        <f xml:space="preserve"> IF(C1253="Totale",2,IF($G1253 &lt;&gt; "", IF(D1253 = "E",MATCH(G1253, 'Cond Compo'!D$16:D$18, 0), MATCH(G1253, 'Cond Compo'!C$16:C$19, 0)), ""))</f>
        <v/>
      </c>
      <c r="I1253" s="12" t="str">
        <f>IF($E1253 &lt;&gt; "", IF(E1253 = 0, "", VLOOKUP(E1253,'Cond Perturbation'!A:B,2,FALSE)),"")</f>
        <v/>
      </c>
      <c r="J1253" s="28"/>
      <c r="K1253" s="29" t="str">
        <f>IF($B1253 &lt;&gt; "", IF(C1253="Oui",IF(H1253=1,IF(E1253=0,Résultat!G$8,IF(J1253="No",Résultat!$G$8,Résultat!$G$7)),IF(H1253=2,IF(E1253=0,Résultat!G$9,IF(J1253="No",Résultat!$G$9,Résultat!$G$7)),Résultat!$G$7)),IF(C1253 = "Totale", IF(H1253=1,IF(E1253=0,Résultat!G$8,IF(J1253="No",Résultat!$G$9,Résultat!$G$7)),IF(H1253=2,IF(E1253=0,Résultat!G$9,IF(J1253="No",Résultat!$G$9,Résultat!$G$7)),Résultat!$G$7)),Résultat!$G$7)), "")</f>
        <v/>
      </c>
    </row>
    <row r="1254" spans="1:11" ht="20.100000000000001" customHeight="1">
      <c r="A1254" s="26"/>
      <c r="B1254" s="27"/>
      <c r="C1254" s="11" t="str">
        <f>IF($B1254 &lt;&gt; "",VLOOKUP(MID(B1254,3,5),'Recyclabilité Prod Matx'!C:F,2,FALSE), "")</f>
        <v/>
      </c>
      <c r="D1254" s="11" t="str">
        <f>IF($B1254 &lt;&gt; "",VLOOKUP(MID(B1254,3,5),'Recyclabilité Prod Matx'!C:F,3,FALSE),"")</f>
        <v/>
      </c>
      <c r="E1254" s="11" t="str">
        <f>IF($B1254 &lt;&gt; "",VLOOKUP(MID(B1254,3,5),'Recyclabilité Prod Matx'!C:F,4,FALSE), "")</f>
        <v/>
      </c>
      <c r="F1254" s="12" t="str">
        <f>IF($B1254 &lt;&gt; "", IF(C1254="Totale","",IF(D1254 = 0, "", VLOOKUP(D1254,'Cond Compo'!A:B,2,FALSE))),"")</f>
        <v/>
      </c>
      <c r="G1254" s="28"/>
      <c r="H1254" s="11" t="str">
        <f xml:space="preserve"> IF(C1254="Totale",2,IF($G1254 &lt;&gt; "", IF(D1254 = "E",MATCH(G1254, 'Cond Compo'!D$16:D$18, 0), MATCH(G1254, 'Cond Compo'!C$16:C$19, 0)), ""))</f>
        <v/>
      </c>
      <c r="I1254" s="12" t="str">
        <f>IF($E1254 &lt;&gt; "", IF(E1254 = 0, "", VLOOKUP(E1254,'Cond Perturbation'!A:B,2,FALSE)),"")</f>
        <v/>
      </c>
      <c r="J1254" s="28"/>
      <c r="K1254" s="29" t="str">
        <f>IF($B1254 &lt;&gt; "", IF(C1254="Oui",IF(H1254=1,IF(E1254=0,Résultat!G$8,IF(J1254="No",Résultat!$G$8,Résultat!$G$7)),IF(H1254=2,IF(E1254=0,Résultat!G$9,IF(J1254="No",Résultat!$G$9,Résultat!$G$7)),Résultat!$G$7)),IF(C1254 = "Totale", IF(H1254=1,IF(E1254=0,Résultat!G$8,IF(J1254="No",Résultat!$G$9,Résultat!$G$7)),IF(H1254=2,IF(E1254=0,Résultat!G$9,IF(J1254="No",Résultat!$G$9,Résultat!$G$7)),Résultat!$G$7)),Résultat!$G$7)), "")</f>
        <v/>
      </c>
    </row>
    <row r="1255" spans="1:11" ht="20.100000000000001" customHeight="1">
      <c r="A1255" s="26"/>
      <c r="B1255" s="27"/>
      <c r="C1255" s="11" t="str">
        <f>IF($B1255 &lt;&gt; "",VLOOKUP(MID(B1255,3,5),'Recyclabilité Prod Matx'!C:F,2,FALSE), "")</f>
        <v/>
      </c>
      <c r="D1255" s="11" t="str">
        <f>IF($B1255 &lt;&gt; "",VLOOKUP(MID(B1255,3,5),'Recyclabilité Prod Matx'!C:F,3,FALSE),"")</f>
        <v/>
      </c>
      <c r="E1255" s="11" t="str">
        <f>IF($B1255 &lt;&gt; "",VLOOKUP(MID(B1255,3,5),'Recyclabilité Prod Matx'!C:F,4,FALSE), "")</f>
        <v/>
      </c>
      <c r="F1255" s="12" t="str">
        <f>IF($B1255 &lt;&gt; "", IF(C1255="Totale","",IF(D1255 = 0, "", VLOOKUP(D1255,'Cond Compo'!A:B,2,FALSE))),"")</f>
        <v/>
      </c>
      <c r="G1255" s="28"/>
      <c r="H1255" s="11" t="str">
        <f xml:space="preserve"> IF(C1255="Totale",2,IF($G1255 &lt;&gt; "", IF(D1255 = "E",MATCH(G1255, 'Cond Compo'!D$16:D$18, 0), MATCH(G1255, 'Cond Compo'!C$16:C$19, 0)), ""))</f>
        <v/>
      </c>
      <c r="I1255" s="12" t="str">
        <f>IF($E1255 &lt;&gt; "", IF(E1255 = 0, "", VLOOKUP(E1255,'Cond Perturbation'!A:B,2,FALSE)),"")</f>
        <v/>
      </c>
      <c r="J1255" s="28"/>
      <c r="K1255" s="29" t="str">
        <f>IF($B1255 &lt;&gt; "", IF(C1255="Oui",IF(H1255=1,IF(E1255=0,Résultat!G$8,IF(J1255="No",Résultat!$G$8,Résultat!$G$7)),IF(H1255=2,IF(E1255=0,Résultat!G$9,IF(J1255="No",Résultat!$G$9,Résultat!$G$7)),Résultat!$G$7)),IF(C1255 = "Totale", IF(H1255=1,IF(E1255=0,Résultat!G$8,IF(J1255="No",Résultat!$G$9,Résultat!$G$7)),IF(H1255=2,IF(E1255=0,Résultat!G$9,IF(J1255="No",Résultat!$G$9,Résultat!$G$7)),Résultat!$G$7)),Résultat!$G$7)), "")</f>
        <v/>
      </c>
    </row>
    <row r="1256" spans="1:11" ht="20.100000000000001" customHeight="1">
      <c r="A1256" s="26"/>
      <c r="B1256" s="27"/>
      <c r="C1256" s="11" t="str">
        <f>IF($B1256 &lt;&gt; "",VLOOKUP(MID(B1256,3,5),'Recyclabilité Prod Matx'!C:F,2,FALSE), "")</f>
        <v/>
      </c>
      <c r="D1256" s="11" t="str">
        <f>IF($B1256 &lt;&gt; "",VLOOKUP(MID(B1256,3,5),'Recyclabilité Prod Matx'!C:F,3,FALSE),"")</f>
        <v/>
      </c>
      <c r="E1256" s="11" t="str">
        <f>IF($B1256 &lt;&gt; "",VLOOKUP(MID(B1256,3,5),'Recyclabilité Prod Matx'!C:F,4,FALSE), "")</f>
        <v/>
      </c>
      <c r="F1256" s="12" t="str">
        <f>IF($B1256 &lt;&gt; "", IF(C1256="Totale","",IF(D1256 = 0, "", VLOOKUP(D1256,'Cond Compo'!A:B,2,FALSE))),"")</f>
        <v/>
      </c>
      <c r="G1256" s="28"/>
      <c r="H1256" s="11" t="str">
        <f xml:space="preserve"> IF(C1256="Totale",2,IF($G1256 &lt;&gt; "", IF(D1256 = "E",MATCH(G1256, 'Cond Compo'!D$16:D$18, 0), MATCH(G1256, 'Cond Compo'!C$16:C$19, 0)), ""))</f>
        <v/>
      </c>
      <c r="I1256" s="12" t="str">
        <f>IF($E1256 &lt;&gt; "", IF(E1256 = 0, "", VLOOKUP(E1256,'Cond Perturbation'!A:B,2,FALSE)),"")</f>
        <v/>
      </c>
      <c r="J1256" s="28"/>
      <c r="K1256" s="29" t="str">
        <f>IF($B1256 &lt;&gt; "", IF(C1256="Oui",IF(H1256=1,IF(E1256=0,Résultat!G$8,IF(J1256="No",Résultat!$G$8,Résultat!$G$7)),IF(H1256=2,IF(E1256=0,Résultat!G$9,IF(J1256="No",Résultat!$G$9,Résultat!$G$7)),Résultat!$G$7)),IF(C1256 = "Totale", IF(H1256=1,IF(E1256=0,Résultat!G$8,IF(J1256="No",Résultat!$G$9,Résultat!$G$7)),IF(H1256=2,IF(E1256=0,Résultat!G$9,IF(J1256="No",Résultat!$G$9,Résultat!$G$7)),Résultat!$G$7)),Résultat!$G$7)), "")</f>
        <v/>
      </c>
    </row>
    <row r="1257" spans="1:11" ht="20.100000000000001" customHeight="1">
      <c r="A1257" s="26"/>
      <c r="B1257" s="27"/>
      <c r="C1257" s="11" t="str">
        <f>IF($B1257 &lt;&gt; "",VLOOKUP(MID(B1257,3,5),'Recyclabilité Prod Matx'!C:F,2,FALSE), "")</f>
        <v/>
      </c>
      <c r="D1257" s="11" t="str">
        <f>IF($B1257 &lt;&gt; "",VLOOKUP(MID(B1257,3,5),'Recyclabilité Prod Matx'!C:F,3,FALSE),"")</f>
        <v/>
      </c>
      <c r="E1257" s="11" t="str">
        <f>IF($B1257 &lt;&gt; "",VLOOKUP(MID(B1257,3,5),'Recyclabilité Prod Matx'!C:F,4,FALSE), "")</f>
        <v/>
      </c>
      <c r="F1257" s="12" t="str">
        <f>IF($B1257 &lt;&gt; "", IF(C1257="Totale","",IF(D1257 = 0, "", VLOOKUP(D1257,'Cond Compo'!A:B,2,FALSE))),"")</f>
        <v/>
      </c>
      <c r="G1257" s="28"/>
      <c r="H1257" s="11" t="str">
        <f xml:space="preserve"> IF(C1257="Totale",2,IF($G1257 &lt;&gt; "", IF(D1257 = "E",MATCH(G1257, 'Cond Compo'!D$16:D$18, 0), MATCH(G1257, 'Cond Compo'!C$16:C$19, 0)), ""))</f>
        <v/>
      </c>
      <c r="I1257" s="12" t="str">
        <f>IF($E1257 &lt;&gt; "", IF(E1257 = 0, "", VLOOKUP(E1257,'Cond Perturbation'!A:B,2,FALSE)),"")</f>
        <v/>
      </c>
      <c r="J1257" s="28"/>
      <c r="K1257" s="29" t="str">
        <f>IF($B1257 &lt;&gt; "", IF(C1257="Oui",IF(H1257=1,IF(E1257=0,Résultat!G$8,IF(J1257="No",Résultat!$G$8,Résultat!$G$7)),IF(H1257=2,IF(E1257=0,Résultat!G$9,IF(J1257="No",Résultat!$G$9,Résultat!$G$7)),Résultat!$G$7)),IF(C1257 = "Totale", IF(H1257=1,IF(E1257=0,Résultat!G$8,IF(J1257="No",Résultat!$G$9,Résultat!$G$7)),IF(H1257=2,IF(E1257=0,Résultat!G$9,IF(J1257="No",Résultat!$G$9,Résultat!$G$7)),Résultat!$G$7)),Résultat!$G$7)), "")</f>
        <v/>
      </c>
    </row>
    <row r="1258" spans="1:11" ht="20.100000000000001" customHeight="1">
      <c r="A1258" s="26"/>
      <c r="B1258" s="27"/>
      <c r="C1258" s="11" t="str">
        <f>IF($B1258 &lt;&gt; "",VLOOKUP(MID(B1258,3,5),'Recyclabilité Prod Matx'!C:F,2,FALSE), "")</f>
        <v/>
      </c>
      <c r="D1258" s="11" t="str">
        <f>IF($B1258 &lt;&gt; "",VLOOKUP(MID(B1258,3,5),'Recyclabilité Prod Matx'!C:F,3,FALSE),"")</f>
        <v/>
      </c>
      <c r="E1258" s="11" t="str">
        <f>IF($B1258 &lt;&gt; "",VLOOKUP(MID(B1258,3,5),'Recyclabilité Prod Matx'!C:F,4,FALSE), "")</f>
        <v/>
      </c>
      <c r="F1258" s="12" t="str">
        <f>IF($B1258 &lt;&gt; "", IF(C1258="Totale","",IF(D1258 = 0, "", VLOOKUP(D1258,'Cond Compo'!A:B,2,FALSE))),"")</f>
        <v/>
      </c>
      <c r="G1258" s="28"/>
      <c r="H1258" s="11" t="str">
        <f xml:space="preserve"> IF(C1258="Totale",2,IF($G1258 &lt;&gt; "", IF(D1258 = "E",MATCH(G1258, 'Cond Compo'!D$16:D$18, 0), MATCH(G1258, 'Cond Compo'!C$16:C$19, 0)), ""))</f>
        <v/>
      </c>
      <c r="I1258" s="12" t="str">
        <f>IF($E1258 &lt;&gt; "", IF(E1258 = 0, "", VLOOKUP(E1258,'Cond Perturbation'!A:B,2,FALSE)),"")</f>
        <v/>
      </c>
      <c r="J1258" s="28"/>
      <c r="K1258" s="29" t="str">
        <f>IF($B1258 &lt;&gt; "", IF(C1258="Oui",IF(H1258=1,IF(E1258=0,Résultat!G$8,IF(J1258="No",Résultat!$G$8,Résultat!$G$7)),IF(H1258=2,IF(E1258=0,Résultat!G$9,IF(J1258="No",Résultat!$G$9,Résultat!$G$7)),Résultat!$G$7)),IF(C1258 = "Totale", IF(H1258=1,IF(E1258=0,Résultat!G$8,IF(J1258="No",Résultat!$G$9,Résultat!$G$7)),IF(H1258=2,IF(E1258=0,Résultat!G$9,IF(J1258="No",Résultat!$G$9,Résultat!$G$7)),Résultat!$G$7)),Résultat!$G$7)), "")</f>
        <v/>
      </c>
    </row>
    <row r="1259" spans="1:11" ht="20.100000000000001" customHeight="1">
      <c r="A1259" s="26"/>
      <c r="B1259" s="27"/>
      <c r="C1259" s="11" t="str">
        <f>IF($B1259 &lt;&gt; "",VLOOKUP(MID(B1259,3,5),'Recyclabilité Prod Matx'!C:F,2,FALSE), "")</f>
        <v/>
      </c>
      <c r="D1259" s="11" t="str">
        <f>IF($B1259 &lt;&gt; "",VLOOKUP(MID(B1259,3,5),'Recyclabilité Prod Matx'!C:F,3,FALSE),"")</f>
        <v/>
      </c>
      <c r="E1259" s="11" t="str">
        <f>IF($B1259 &lt;&gt; "",VLOOKUP(MID(B1259,3,5),'Recyclabilité Prod Matx'!C:F,4,FALSE), "")</f>
        <v/>
      </c>
      <c r="F1259" s="12" t="str">
        <f>IF($B1259 &lt;&gt; "", IF(C1259="Totale","",IF(D1259 = 0, "", VLOOKUP(D1259,'Cond Compo'!A:B,2,FALSE))),"")</f>
        <v/>
      </c>
      <c r="G1259" s="28"/>
      <c r="H1259" s="11" t="str">
        <f xml:space="preserve"> IF(C1259="Totale",2,IF($G1259 &lt;&gt; "", IF(D1259 = "E",MATCH(G1259, 'Cond Compo'!D$16:D$18, 0), MATCH(G1259, 'Cond Compo'!C$16:C$19, 0)), ""))</f>
        <v/>
      </c>
      <c r="I1259" s="12" t="str">
        <f>IF($E1259 &lt;&gt; "", IF(E1259 = 0, "", VLOOKUP(E1259,'Cond Perturbation'!A:B,2,FALSE)),"")</f>
        <v/>
      </c>
      <c r="J1259" s="28"/>
      <c r="K1259" s="29" t="str">
        <f>IF($B1259 &lt;&gt; "", IF(C1259="Oui",IF(H1259=1,IF(E1259=0,Résultat!G$8,IF(J1259="No",Résultat!$G$8,Résultat!$G$7)),IF(H1259=2,IF(E1259=0,Résultat!G$9,IF(J1259="No",Résultat!$G$9,Résultat!$G$7)),Résultat!$G$7)),IF(C1259 = "Totale", IF(H1259=1,IF(E1259=0,Résultat!G$8,IF(J1259="No",Résultat!$G$9,Résultat!$G$7)),IF(H1259=2,IF(E1259=0,Résultat!G$9,IF(J1259="No",Résultat!$G$9,Résultat!$G$7)),Résultat!$G$7)),Résultat!$G$7)), "")</f>
        <v/>
      </c>
    </row>
    <row r="1260" spans="1:11" ht="20.100000000000001" customHeight="1">
      <c r="A1260" s="26"/>
      <c r="B1260" s="27"/>
      <c r="C1260" s="11" t="str">
        <f>IF($B1260 &lt;&gt; "",VLOOKUP(MID(B1260,3,5),'Recyclabilité Prod Matx'!C:F,2,FALSE), "")</f>
        <v/>
      </c>
      <c r="D1260" s="11" t="str">
        <f>IF($B1260 &lt;&gt; "",VLOOKUP(MID(B1260,3,5),'Recyclabilité Prod Matx'!C:F,3,FALSE),"")</f>
        <v/>
      </c>
      <c r="E1260" s="11" t="str">
        <f>IF($B1260 &lt;&gt; "",VLOOKUP(MID(B1260,3,5),'Recyclabilité Prod Matx'!C:F,4,FALSE), "")</f>
        <v/>
      </c>
      <c r="F1260" s="12" t="str">
        <f>IF($B1260 &lt;&gt; "", IF(C1260="Totale","",IF(D1260 = 0, "", VLOOKUP(D1260,'Cond Compo'!A:B,2,FALSE))),"")</f>
        <v/>
      </c>
      <c r="G1260" s="28"/>
      <c r="H1260" s="11" t="str">
        <f xml:space="preserve"> IF(C1260="Totale",2,IF($G1260 &lt;&gt; "", IF(D1260 = "E",MATCH(G1260, 'Cond Compo'!D$16:D$18, 0), MATCH(G1260, 'Cond Compo'!C$16:C$19, 0)), ""))</f>
        <v/>
      </c>
      <c r="I1260" s="12" t="str">
        <f>IF($E1260 &lt;&gt; "", IF(E1260 = 0, "", VLOOKUP(E1260,'Cond Perturbation'!A:B,2,FALSE)),"")</f>
        <v/>
      </c>
      <c r="J1260" s="28"/>
      <c r="K1260" s="29" t="str">
        <f>IF($B1260 &lt;&gt; "", IF(C1260="Oui",IF(H1260=1,IF(E1260=0,Résultat!G$8,IF(J1260="No",Résultat!$G$8,Résultat!$G$7)),IF(H1260=2,IF(E1260=0,Résultat!G$9,IF(J1260="No",Résultat!$G$9,Résultat!$G$7)),Résultat!$G$7)),IF(C1260 = "Totale", IF(H1260=1,IF(E1260=0,Résultat!G$8,IF(J1260="No",Résultat!$G$9,Résultat!$G$7)),IF(H1260=2,IF(E1260=0,Résultat!G$9,IF(J1260="No",Résultat!$G$9,Résultat!$G$7)),Résultat!$G$7)),Résultat!$G$7)), "")</f>
        <v/>
      </c>
    </row>
    <row r="1261" spans="1:11" ht="20.100000000000001" customHeight="1">
      <c r="A1261" s="26"/>
      <c r="B1261" s="27"/>
      <c r="C1261" s="11" t="str">
        <f>IF($B1261 &lt;&gt; "",VLOOKUP(MID(B1261,3,5),'Recyclabilité Prod Matx'!C:F,2,FALSE), "")</f>
        <v/>
      </c>
      <c r="D1261" s="11" t="str">
        <f>IF($B1261 &lt;&gt; "",VLOOKUP(MID(B1261,3,5),'Recyclabilité Prod Matx'!C:F,3,FALSE),"")</f>
        <v/>
      </c>
      <c r="E1261" s="11" t="str">
        <f>IF($B1261 &lt;&gt; "",VLOOKUP(MID(B1261,3,5),'Recyclabilité Prod Matx'!C:F,4,FALSE), "")</f>
        <v/>
      </c>
      <c r="F1261" s="12" t="str">
        <f>IF($B1261 &lt;&gt; "", IF(C1261="Totale","",IF(D1261 = 0, "", VLOOKUP(D1261,'Cond Compo'!A:B,2,FALSE))),"")</f>
        <v/>
      </c>
      <c r="G1261" s="28"/>
      <c r="H1261" s="11" t="str">
        <f xml:space="preserve"> IF(C1261="Totale",2,IF($G1261 &lt;&gt; "", IF(D1261 = "E",MATCH(G1261, 'Cond Compo'!D$16:D$18, 0), MATCH(G1261, 'Cond Compo'!C$16:C$19, 0)), ""))</f>
        <v/>
      </c>
      <c r="I1261" s="12" t="str">
        <f>IF($E1261 &lt;&gt; "", IF(E1261 = 0, "", VLOOKUP(E1261,'Cond Perturbation'!A:B,2,FALSE)),"")</f>
        <v/>
      </c>
      <c r="J1261" s="28"/>
      <c r="K1261" s="29" t="str">
        <f>IF($B1261 &lt;&gt; "", IF(C1261="Oui",IF(H1261=1,IF(E1261=0,Résultat!G$8,IF(J1261="No",Résultat!$G$8,Résultat!$G$7)),IF(H1261=2,IF(E1261=0,Résultat!G$9,IF(J1261="No",Résultat!$G$9,Résultat!$G$7)),Résultat!$G$7)),IF(C1261 = "Totale", IF(H1261=1,IF(E1261=0,Résultat!G$8,IF(J1261="No",Résultat!$G$9,Résultat!$G$7)),IF(H1261=2,IF(E1261=0,Résultat!G$9,IF(J1261="No",Résultat!$G$9,Résultat!$G$7)),Résultat!$G$7)),Résultat!$G$7)), "")</f>
        <v/>
      </c>
    </row>
    <row r="1262" spans="1:11" ht="20.100000000000001" customHeight="1">
      <c r="A1262" s="26"/>
      <c r="B1262" s="27"/>
      <c r="C1262" s="11" t="str">
        <f>IF($B1262 &lt;&gt; "",VLOOKUP(MID(B1262,3,5),'Recyclabilité Prod Matx'!C:F,2,FALSE), "")</f>
        <v/>
      </c>
      <c r="D1262" s="11" t="str">
        <f>IF($B1262 &lt;&gt; "",VLOOKUP(MID(B1262,3,5),'Recyclabilité Prod Matx'!C:F,3,FALSE),"")</f>
        <v/>
      </c>
      <c r="E1262" s="11" t="str">
        <f>IF($B1262 &lt;&gt; "",VLOOKUP(MID(B1262,3,5),'Recyclabilité Prod Matx'!C:F,4,FALSE), "")</f>
        <v/>
      </c>
      <c r="F1262" s="12" t="str">
        <f>IF($B1262 &lt;&gt; "", IF(C1262="Totale","",IF(D1262 = 0, "", VLOOKUP(D1262,'Cond Compo'!A:B,2,FALSE))),"")</f>
        <v/>
      </c>
      <c r="G1262" s="28"/>
      <c r="H1262" s="11" t="str">
        <f xml:space="preserve"> IF(C1262="Totale",2,IF($G1262 &lt;&gt; "", IF(D1262 = "E",MATCH(G1262, 'Cond Compo'!D$16:D$18, 0), MATCH(G1262, 'Cond Compo'!C$16:C$19, 0)), ""))</f>
        <v/>
      </c>
      <c r="I1262" s="12" t="str">
        <f>IF($E1262 &lt;&gt; "", IF(E1262 = 0, "", VLOOKUP(E1262,'Cond Perturbation'!A:B,2,FALSE)),"")</f>
        <v/>
      </c>
      <c r="J1262" s="28"/>
      <c r="K1262" s="29" t="str">
        <f>IF($B1262 &lt;&gt; "", IF(C1262="Oui",IF(H1262=1,IF(E1262=0,Résultat!G$8,IF(J1262="No",Résultat!$G$8,Résultat!$G$7)),IF(H1262=2,IF(E1262=0,Résultat!G$9,IF(J1262="No",Résultat!$G$9,Résultat!$G$7)),Résultat!$G$7)),IF(C1262 = "Totale", IF(H1262=1,IF(E1262=0,Résultat!G$8,IF(J1262="No",Résultat!$G$9,Résultat!$G$7)),IF(H1262=2,IF(E1262=0,Résultat!G$9,IF(J1262="No",Résultat!$G$9,Résultat!$G$7)),Résultat!$G$7)),Résultat!$G$7)), "")</f>
        <v/>
      </c>
    </row>
    <row r="1263" spans="1:11" ht="20.100000000000001" customHeight="1">
      <c r="A1263" s="26"/>
      <c r="B1263" s="27"/>
      <c r="C1263" s="11" t="str">
        <f>IF($B1263 &lt;&gt; "",VLOOKUP(MID(B1263,3,5),'Recyclabilité Prod Matx'!C:F,2,FALSE), "")</f>
        <v/>
      </c>
      <c r="D1263" s="11" t="str">
        <f>IF($B1263 &lt;&gt; "",VLOOKUP(MID(B1263,3,5),'Recyclabilité Prod Matx'!C:F,3,FALSE),"")</f>
        <v/>
      </c>
      <c r="E1263" s="11" t="str">
        <f>IF($B1263 &lt;&gt; "",VLOOKUP(MID(B1263,3,5),'Recyclabilité Prod Matx'!C:F,4,FALSE), "")</f>
        <v/>
      </c>
      <c r="F1263" s="12" t="str">
        <f>IF($B1263 &lt;&gt; "", IF(C1263="Totale","",IF(D1263 = 0, "", VLOOKUP(D1263,'Cond Compo'!A:B,2,FALSE))),"")</f>
        <v/>
      </c>
      <c r="G1263" s="28"/>
      <c r="H1263" s="11" t="str">
        <f xml:space="preserve"> IF(C1263="Totale",2,IF($G1263 &lt;&gt; "", IF(D1263 = "E",MATCH(G1263, 'Cond Compo'!D$16:D$18, 0), MATCH(G1263, 'Cond Compo'!C$16:C$19, 0)), ""))</f>
        <v/>
      </c>
      <c r="I1263" s="12" t="str">
        <f>IF($E1263 &lt;&gt; "", IF(E1263 = 0, "", VLOOKUP(E1263,'Cond Perturbation'!A:B,2,FALSE)),"")</f>
        <v/>
      </c>
      <c r="J1263" s="28"/>
      <c r="K1263" s="29" t="str">
        <f>IF($B1263 &lt;&gt; "", IF(C1263="Oui",IF(H1263=1,IF(E1263=0,Résultat!G$8,IF(J1263="No",Résultat!$G$8,Résultat!$G$7)),IF(H1263=2,IF(E1263=0,Résultat!G$9,IF(J1263="No",Résultat!$G$9,Résultat!$G$7)),Résultat!$G$7)),IF(C1263 = "Totale", IF(H1263=1,IF(E1263=0,Résultat!G$8,IF(J1263="No",Résultat!$G$9,Résultat!$G$7)),IF(H1263=2,IF(E1263=0,Résultat!G$9,IF(J1263="No",Résultat!$G$9,Résultat!$G$7)),Résultat!$G$7)),Résultat!$G$7)), "")</f>
        <v/>
      </c>
    </row>
    <row r="1264" spans="1:11" ht="20.100000000000001" customHeight="1">
      <c r="A1264" s="26"/>
      <c r="B1264" s="27"/>
      <c r="C1264" s="11" t="str">
        <f>IF($B1264 &lt;&gt; "",VLOOKUP(MID(B1264,3,5),'Recyclabilité Prod Matx'!C:F,2,FALSE), "")</f>
        <v/>
      </c>
      <c r="D1264" s="11" t="str">
        <f>IF($B1264 &lt;&gt; "",VLOOKUP(MID(B1264,3,5),'Recyclabilité Prod Matx'!C:F,3,FALSE),"")</f>
        <v/>
      </c>
      <c r="E1264" s="11" t="str">
        <f>IF($B1264 &lt;&gt; "",VLOOKUP(MID(B1264,3,5),'Recyclabilité Prod Matx'!C:F,4,FALSE), "")</f>
        <v/>
      </c>
      <c r="F1264" s="12" t="str">
        <f>IF($B1264 &lt;&gt; "", IF(C1264="Totale","",IF(D1264 = 0, "", VLOOKUP(D1264,'Cond Compo'!A:B,2,FALSE))),"")</f>
        <v/>
      </c>
      <c r="G1264" s="28"/>
      <c r="H1264" s="11" t="str">
        <f xml:space="preserve"> IF(C1264="Totale",2,IF($G1264 &lt;&gt; "", IF(D1264 = "E",MATCH(G1264, 'Cond Compo'!D$16:D$18, 0), MATCH(G1264, 'Cond Compo'!C$16:C$19, 0)), ""))</f>
        <v/>
      </c>
      <c r="I1264" s="12" t="str">
        <f>IF($E1264 &lt;&gt; "", IF(E1264 = 0, "", VLOOKUP(E1264,'Cond Perturbation'!A:B,2,FALSE)),"")</f>
        <v/>
      </c>
      <c r="J1264" s="28"/>
      <c r="K1264" s="29" t="str">
        <f>IF($B1264 &lt;&gt; "", IF(C1264="Oui",IF(H1264=1,IF(E1264=0,Résultat!G$8,IF(J1264="No",Résultat!$G$8,Résultat!$G$7)),IF(H1264=2,IF(E1264=0,Résultat!G$9,IF(J1264="No",Résultat!$G$9,Résultat!$G$7)),Résultat!$G$7)),IF(C1264 = "Totale", IF(H1264=1,IF(E1264=0,Résultat!G$8,IF(J1264="No",Résultat!$G$9,Résultat!$G$7)),IF(H1264=2,IF(E1264=0,Résultat!G$9,IF(J1264="No",Résultat!$G$9,Résultat!$G$7)),Résultat!$G$7)),Résultat!$G$7)), "")</f>
        <v/>
      </c>
    </row>
    <row r="1265" spans="1:11" ht="20.100000000000001" customHeight="1">
      <c r="A1265" s="26"/>
      <c r="B1265" s="27"/>
      <c r="C1265" s="11" t="str">
        <f>IF($B1265 &lt;&gt; "",VLOOKUP(MID(B1265,3,5),'Recyclabilité Prod Matx'!C:F,2,FALSE), "")</f>
        <v/>
      </c>
      <c r="D1265" s="11" t="str">
        <f>IF($B1265 &lt;&gt; "",VLOOKUP(MID(B1265,3,5),'Recyclabilité Prod Matx'!C:F,3,FALSE),"")</f>
        <v/>
      </c>
      <c r="E1265" s="11" t="str">
        <f>IF($B1265 &lt;&gt; "",VLOOKUP(MID(B1265,3,5),'Recyclabilité Prod Matx'!C:F,4,FALSE), "")</f>
        <v/>
      </c>
      <c r="F1265" s="12" t="str">
        <f>IF($B1265 &lt;&gt; "", IF(C1265="Totale","",IF(D1265 = 0, "", VLOOKUP(D1265,'Cond Compo'!A:B,2,FALSE))),"")</f>
        <v/>
      </c>
      <c r="G1265" s="28"/>
      <c r="H1265" s="11" t="str">
        <f xml:space="preserve"> IF(C1265="Totale",2,IF($G1265 &lt;&gt; "", IF(D1265 = "E",MATCH(G1265, 'Cond Compo'!D$16:D$18, 0), MATCH(G1265, 'Cond Compo'!C$16:C$19, 0)), ""))</f>
        <v/>
      </c>
      <c r="I1265" s="12" t="str">
        <f>IF($E1265 &lt;&gt; "", IF(E1265 = 0, "", VLOOKUP(E1265,'Cond Perturbation'!A:B,2,FALSE)),"")</f>
        <v/>
      </c>
      <c r="J1265" s="28"/>
      <c r="K1265" s="29" t="str">
        <f>IF($B1265 &lt;&gt; "", IF(C1265="Oui",IF(H1265=1,IF(E1265=0,Résultat!G$8,IF(J1265="No",Résultat!$G$8,Résultat!$G$7)),IF(H1265=2,IF(E1265=0,Résultat!G$9,IF(J1265="No",Résultat!$G$9,Résultat!$G$7)),Résultat!$G$7)),IF(C1265 = "Totale", IF(H1265=1,IF(E1265=0,Résultat!G$8,IF(J1265="No",Résultat!$G$9,Résultat!$G$7)),IF(H1265=2,IF(E1265=0,Résultat!G$9,IF(J1265="No",Résultat!$G$9,Résultat!$G$7)),Résultat!$G$7)),Résultat!$G$7)), "")</f>
        <v/>
      </c>
    </row>
    <row r="1266" spans="1:11" ht="20.100000000000001" customHeight="1">
      <c r="A1266" s="26"/>
      <c r="B1266" s="27"/>
      <c r="C1266" s="11" t="str">
        <f>IF($B1266 &lt;&gt; "",VLOOKUP(MID(B1266,3,5),'Recyclabilité Prod Matx'!C:F,2,FALSE), "")</f>
        <v/>
      </c>
      <c r="D1266" s="11" t="str">
        <f>IF($B1266 &lt;&gt; "",VLOOKUP(MID(B1266,3,5),'Recyclabilité Prod Matx'!C:F,3,FALSE),"")</f>
        <v/>
      </c>
      <c r="E1266" s="11" t="str">
        <f>IF($B1266 &lt;&gt; "",VLOOKUP(MID(B1266,3,5),'Recyclabilité Prod Matx'!C:F,4,FALSE), "")</f>
        <v/>
      </c>
      <c r="F1266" s="12" t="str">
        <f>IF($B1266 &lt;&gt; "", IF(C1266="Totale","",IF(D1266 = 0, "", VLOOKUP(D1266,'Cond Compo'!A:B,2,FALSE))),"")</f>
        <v/>
      </c>
      <c r="G1266" s="28"/>
      <c r="H1266" s="11" t="str">
        <f xml:space="preserve"> IF(C1266="Totale",2,IF($G1266 &lt;&gt; "", IF(D1266 = "E",MATCH(G1266, 'Cond Compo'!D$16:D$18, 0), MATCH(G1266, 'Cond Compo'!C$16:C$19, 0)), ""))</f>
        <v/>
      </c>
      <c r="I1266" s="12" t="str">
        <f>IF($E1266 &lt;&gt; "", IF(E1266 = 0, "", VLOOKUP(E1266,'Cond Perturbation'!A:B,2,FALSE)),"")</f>
        <v/>
      </c>
      <c r="J1266" s="28"/>
      <c r="K1266" s="29" t="str">
        <f>IF($B1266 &lt;&gt; "", IF(C1266="Oui",IF(H1266=1,IF(E1266=0,Résultat!G$8,IF(J1266="No",Résultat!$G$8,Résultat!$G$7)),IF(H1266=2,IF(E1266=0,Résultat!G$9,IF(J1266="No",Résultat!$G$9,Résultat!$G$7)),Résultat!$G$7)),IF(C1266 = "Totale", IF(H1266=1,IF(E1266=0,Résultat!G$8,IF(J1266="No",Résultat!$G$9,Résultat!$G$7)),IF(H1266=2,IF(E1266=0,Résultat!G$9,IF(J1266="No",Résultat!$G$9,Résultat!$G$7)),Résultat!$G$7)),Résultat!$G$7)), "")</f>
        <v/>
      </c>
    </row>
    <row r="1267" spans="1:11" ht="20.100000000000001" customHeight="1">
      <c r="A1267" s="26"/>
      <c r="B1267" s="27"/>
      <c r="C1267" s="11" t="str">
        <f>IF($B1267 &lt;&gt; "",VLOOKUP(MID(B1267,3,5),'Recyclabilité Prod Matx'!C:F,2,FALSE), "")</f>
        <v/>
      </c>
      <c r="D1267" s="11" t="str">
        <f>IF($B1267 &lt;&gt; "",VLOOKUP(MID(B1267,3,5),'Recyclabilité Prod Matx'!C:F,3,FALSE),"")</f>
        <v/>
      </c>
      <c r="E1267" s="11" t="str">
        <f>IF($B1267 &lt;&gt; "",VLOOKUP(MID(B1267,3,5),'Recyclabilité Prod Matx'!C:F,4,FALSE), "")</f>
        <v/>
      </c>
      <c r="F1267" s="12" t="str">
        <f>IF($B1267 &lt;&gt; "", IF(C1267="Totale","",IF(D1267 = 0, "", VLOOKUP(D1267,'Cond Compo'!A:B,2,FALSE))),"")</f>
        <v/>
      </c>
      <c r="G1267" s="28"/>
      <c r="H1267" s="11" t="str">
        <f xml:space="preserve"> IF(C1267="Totale",2,IF($G1267 &lt;&gt; "", IF(D1267 = "E",MATCH(G1267, 'Cond Compo'!D$16:D$18, 0), MATCH(G1267, 'Cond Compo'!C$16:C$19, 0)), ""))</f>
        <v/>
      </c>
      <c r="I1267" s="12" t="str">
        <f>IF($E1267 &lt;&gt; "", IF(E1267 = 0, "", VLOOKUP(E1267,'Cond Perturbation'!A:B,2,FALSE)),"")</f>
        <v/>
      </c>
      <c r="J1267" s="28"/>
      <c r="K1267" s="29" t="str">
        <f>IF($B1267 &lt;&gt; "", IF(C1267="Oui",IF(H1267=1,IF(E1267=0,Résultat!G$8,IF(J1267="No",Résultat!$G$8,Résultat!$G$7)),IF(H1267=2,IF(E1267=0,Résultat!G$9,IF(J1267="No",Résultat!$G$9,Résultat!$G$7)),Résultat!$G$7)),IF(C1267 = "Totale", IF(H1267=1,IF(E1267=0,Résultat!G$8,IF(J1267="No",Résultat!$G$9,Résultat!$G$7)),IF(H1267=2,IF(E1267=0,Résultat!G$9,IF(J1267="No",Résultat!$G$9,Résultat!$G$7)),Résultat!$G$7)),Résultat!$G$7)), "")</f>
        <v/>
      </c>
    </row>
    <row r="1268" spans="1:11" ht="20.100000000000001" customHeight="1">
      <c r="A1268" s="26"/>
      <c r="B1268" s="27"/>
      <c r="C1268" s="11" t="str">
        <f>IF($B1268 &lt;&gt; "",VLOOKUP(MID(B1268,3,5),'Recyclabilité Prod Matx'!C:F,2,FALSE), "")</f>
        <v/>
      </c>
      <c r="D1268" s="11" t="str">
        <f>IF($B1268 &lt;&gt; "",VLOOKUP(MID(B1268,3,5),'Recyclabilité Prod Matx'!C:F,3,FALSE),"")</f>
        <v/>
      </c>
      <c r="E1268" s="11" t="str">
        <f>IF($B1268 &lt;&gt; "",VLOOKUP(MID(B1268,3,5),'Recyclabilité Prod Matx'!C:F,4,FALSE), "")</f>
        <v/>
      </c>
      <c r="F1268" s="12" t="str">
        <f>IF($B1268 &lt;&gt; "", IF(C1268="Totale","",IF(D1268 = 0, "", VLOOKUP(D1268,'Cond Compo'!A:B,2,FALSE))),"")</f>
        <v/>
      </c>
      <c r="G1268" s="28"/>
      <c r="H1268" s="11" t="str">
        <f xml:space="preserve"> IF(C1268="Totale",2,IF($G1268 &lt;&gt; "", IF(D1268 = "E",MATCH(G1268, 'Cond Compo'!D$16:D$18, 0), MATCH(G1268, 'Cond Compo'!C$16:C$19, 0)), ""))</f>
        <v/>
      </c>
      <c r="I1268" s="12" t="str">
        <f>IF($E1268 &lt;&gt; "", IF(E1268 = 0, "", VLOOKUP(E1268,'Cond Perturbation'!A:B,2,FALSE)),"")</f>
        <v/>
      </c>
      <c r="J1268" s="28"/>
      <c r="K1268" s="29" t="str">
        <f>IF($B1268 &lt;&gt; "", IF(C1268="Oui",IF(H1268=1,IF(E1268=0,Résultat!G$8,IF(J1268="No",Résultat!$G$8,Résultat!$G$7)),IF(H1268=2,IF(E1268=0,Résultat!G$9,IF(J1268="No",Résultat!$G$9,Résultat!$G$7)),Résultat!$G$7)),IF(C1268 = "Totale", IF(H1268=1,IF(E1268=0,Résultat!G$8,IF(J1268="No",Résultat!$G$9,Résultat!$G$7)),IF(H1268=2,IF(E1268=0,Résultat!G$9,IF(J1268="No",Résultat!$G$9,Résultat!$G$7)),Résultat!$G$7)),Résultat!$G$7)), "")</f>
        <v/>
      </c>
    </row>
    <row r="1269" spans="1:11" ht="20.100000000000001" customHeight="1">
      <c r="A1269" s="26"/>
      <c r="B1269" s="27"/>
      <c r="C1269" s="11" t="str">
        <f>IF($B1269 &lt;&gt; "",VLOOKUP(MID(B1269,3,5),'Recyclabilité Prod Matx'!C:F,2,FALSE), "")</f>
        <v/>
      </c>
      <c r="D1269" s="11" t="str">
        <f>IF($B1269 &lt;&gt; "",VLOOKUP(MID(B1269,3,5),'Recyclabilité Prod Matx'!C:F,3,FALSE),"")</f>
        <v/>
      </c>
      <c r="E1269" s="11" t="str">
        <f>IF($B1269 &lt;&gt; "",VLOOKUP(MID(B1269,3,5),'Recyclabilité Prod Matx'!C:F,4,FALSE), "")</f>
        <v/>
      </c>
      <c r="F1269" s="12" t="str">
        <f>IF($B1269 &lt;&gt; "", IF(C1269="Totale","",IF(D1269 = 0, "", VLOOKUP(D1269,'Cond Compo'!A:B,2,FALSE))),"")</f>
        <v/>
      </c>
      <c r="G1269" s="28"/>
      <c r="H1269" s="11" t="str">
        <f xml:space="preserve"> IF(C1269="Totale",2,IF($G1269 &lt;&gt; "", IF(D1269 = "E",MATCH(G1269, 'Cond Compo'!D$16:D$18, 0), MATCH(G1269, 'Cond Compo'!C$16:C$19, 0)), ""))</f>
        <v/>
      </c>
      <c r="I1269" s="12" t="str">
        <f>IF($E1269 &lt;&gt; "", IF(E1269 = 0, "", VLOOKUP(E1269,'Cond Perturbation'!A:B,2,FALSE)),"")</f>
        <v/>
      </c>
      <c r="J1269" s="28"/>
      <c r="K1269" s="29" t="str">
        <f>IF($B1269 &lt;&gt; "", IF(C1269="Oui",IF(H1269=1,IF(E1269=0,Résultat!G$8,IF(J1269="No",Résultat!$G$8,Résultat!$G$7)),IF(H1269=2,IF(E1269=0,Résultat!G$9,IF(J1269="No",Résultat!$G$9,Résultat!$G$7)),Résultat!$G$7)),IF(C1269 = "Totale", IF(H1269=1,IF(E1269=0,Résultat!G$8,IF(J1269="No",Résultat!$G$9,Résultat!$G$7)),IF(H1269=2,IF(E1269=0,Résultat!G$9,IF(J1269="No",Résultat!$G$9,Résultat!$G$7)),Résultat!$G$7)),Résultat!$G$7)), "")</f>
        <v/>
      </c>
    </row>
    <row r="1270" spans="1:11" ht="20.100000000000001" customHeight="1">
      <c r="A1270" s="26"/>
      <c r="B1270" s="27"/>
      <c r="C1270" s="11" t="str">
        <f>IF($B1270 &lt;&gt; "",VLOOKUP(MID(B1270,3,5),'Recyclabilité Prod Matx'!C:F,2,FALSE), "")</f>
        <v/>
      </c>
      <c r="D1270" s="11" t="str">
        <f>IF($B1270 &lt;&gt; "",VLOOKUP(MID(B1270,3,5),'Recyclabilité Prod Matx'!C:F,3,FALSE),"")</f>
        <v/>
      </c>
      <c r="E1270" s="11" t="str">
        <f>IF($B1270 &lt;&gt; "",VLOOKUP(MID(B1270,3,5),'Recyclabilité Prod Matx'!C:F,4,FALSE), "")</f>
        <v/>
      </c>
      <c r="F1270" s="12" t="str">
        <f>IF($B1270 &lt;&gt; "", IF(C1270="Totale","",IF(D1270 = 0, "", VLOOKUP(D1270,'Cond Compo'!A:B,2,FALSE))),"")</f>
        <v/>
      </c>
      <c r="G1270" s="28"/>
      <c r="H1270" s="11" t="str">
        <f xml:space="preserve"> IF(C1270="Totale",2,IF($G1270 &lt;&gt; "", IF(D1270 = "E",MATCH(G1270, 'Cond Compo'!D$16:D$18, 0), MATCH(G1270, 'Cond Compo'!C$16:C$19, 0)), ""))</f>
        <v/>
      </c>
      <c r="I1270" s="12" t="str">
        <f>IF($E1270 &lt;&gt; "", IF(E1270 = 0, "", VLOOKUP(E1270,'Cond Perturbation'!A:B,2,FALSE)),"")</f>
        <v/>
      </c>
      <c r="J1270" s="28"/>
      <c r="K1270" s="29" t="str">
        <f>IF($B1270 &lt;&gt; "", IF(C1270="Oui",IF(H1270=1,IF(E1270=0,Résultat!G$8,IF(J1270="No",Résultat!$G$8,Résultat!$G$7)),IF(H1270=2,IF(E1270=0,Résultat!G$9,IF(J1270="No",Résultat!$G$9,Résultat!$G$7)),Résultat!$G$7)),IF(C1270 = "Totale", IF(H1270=1,IF(E1270=0,Résultat!G$8,IF(J1270="No",Résultat!$G$9,Résultat!$G$7)),IF(H1270=2,IF(E1270=0,Résultat!G$9,IF(J1270="No",Résultat!$G$9,Résultat!$G$7)),Résultat!$G$7)),Résultat!$G$7)), "")</f>
        <v/>
      </c>
    </row>
    <row r="1271" spans="1:11" ht="20.100000000000001" customHeight="1">
      <c r="A1271" s="26"/>
      <c r="B1271" s="27"/>
      <c r="C1271" s="11" t="str">
        <f>IF($B1271 &lt;&gt; "",VLOOKUP(MID(B1271,3,5),'Recyclabilité Prod Matx'!C:F,2,FALSE), "")</f>
        <v/>
      </c>
      <c r="D1271" s="11" t="str">
        <f>IF($B1271 &lt;&gt; "",VLOOKUP(MID(B1271,3,5),'Recyclabilité Prod Matx'!C:F,3,FALSE),"")</f>
        <v/>
      </c>
      <c r="E1271" s="11" t="str">
        <f>IF($B1271 &lt;&gt; "",VLOOKUP(MID(B1271,3,5),'Recyclabilité Prod Matx'!C:F,4,FALSE), "")</f>
        <v/>
      </c>
      <c r="F1271" s="12" t="str">
        <f>IF($B1271 &lt;&gt; "", IF(C1271="Totale","",IF(D1271 = 0, "", VLOOKUP(D1271,'Cond Compo'!A:B,2,FALSE))),"")</f>
        <v/>
      </c>
      <c r="G1271" s="28"/>
      <c r="H1271" s="11" t="str">
        <f xml:space="preserve"> IF(C1271="Totale",2,IF($G1271 &lt;&gt; "", IF(D1271 = "E",MATCH(G1271, 'Cond Compo'!D$16:D$18, 0), MATCH(G1271, 'Cond Compo'!C$16:C$19, 0)), ""))</f>
        <v/>
      </c>
      <c r="I1271" s="12" t="str">
        <f>IF($E1271 &lt;&gt; "", IF(E1271 = 0, "", VLOOKUP(E1271,'Cond Perturbation'!A:B,2,FALSE)),"")</f>
        <v/>
      </c>
      <c r="J1271" s="28"/>
      <c r="K1271" s="29" t="str">
        <f>IF($B1271 &lt;&gt; "", IF(C1271="Oui",IF(H1271=1,IF(E1271=0,Résultat!G$8,IF(J1271="No",Résultat!$G$8,Résultat!$G$7)),IF(H1271=2,IF(E1271=0,Résultat!G$9,IF(J1271="No",Résultat!$G$9,Résultat!$G$7)),Résultat!$G$7)),IF(C1271 = "Totale", IF(H1271=1,IF(E1271=0,Résultat!G$8,IF(J1271="No",Résultat!$G$9,Résultat!$G$7)),IF(H1271=2,IF(E1271=0,Résultat!G$9,IF(J1271="No",Résultat!$G$9,Résultat!$G$7)),Résultat!$G$7)),Résultat!$G$7)), "")</f>
        <v/>
      </c>
    </row>
    <row r="1272" spans="1:11" ht="20.100000000000001" customHeight="1">
      <c r="A1272" s="26"/>
      <c r="B1272" s="27"/>
      <c r="C1272" s="11" t="str">
        <f>IF($B1272 &lt;&gt; "",VLOOKUP(MID(B1272,3,5),'Recyclabilité Prod Matx'!C:F,2,FALSE), "")</f>
        <v/>
      </c>
      <c r="D1272" s="11" t="str">
        <f>IF($B1272 &lt;&gt; "",VLOOKUP(MID(B1272,3,5),'Recyclabilité Prod Matx'!C:F,3,FALSE),"")</f>
        <v/>
      </c>
      <c r="E1272" s="11" t="str">
        <f>IF($B1272 &lt;&gt; "",VLOOKUP(MID(B1272,3,5),'Recyclabilité Prod Matx'!C:F,4,FALSE), "")</f>
        <v/>
      </c>
      <c r="F1272" s="12" t="str">
        <f>IF($B1272 &lt;&gt; "", IF(C1272="Totale","",IF(D1272 = 0, "", VLOOKUP(D1272,'Cond Compo'!A:B,2,FALSE))),"")</f>
        <v/>
      </c>
      <c r="G1272" s="28"/>
      <c r="H1272" s="11" t="str">
        <f xml:space="preserve"> IF(C1272="Totale",2,IF($G1272 &lt;&gt; "", IF(D1272 = "E",MATCH(G1272, 'Cond Compo'!D$16:D$18, 0), MATCH(G1272, 'Cond Compo'!C$16:C$19, 0)), ""))</f>
        <v/>
      </c>
      <c r="I1272" s="12" t="str">
        <f>IF($E1272 &lt;&gt; "", IF(E1272 = 0, "", VLOOKUP(E1272,'Cond Perturbation'!A:B,2,FALSE)),"")</f>
        <v/>
      </c>
      <c r="J1272" s="28"/>
      <c r="K1272" s="29" t="str">
        <f>IF($B1272 &lt;&gt; "", IF(C1272="Oui",IF(H1272=1,IF(E1272=0,Résultat!G$8,IF(J1272="No",Résultat!$G$8,Résultat!$G$7)),IF(H1272=2,IF(E1272=0,Résultat!G$9,IF(J1272="No",Résultat!$G$9,Résultat!$G$7)),Résultat!$G$7)),IF(C1272 = "Totale", IF(H1272=1,IF(E1272=0,Résultat!G$8,IF(J1272="No",Résultat!$G$9,Résultat!$G$7)),IF(H1272=2,IF(E1272=0,Résultat!G$9,IF(J1272="No",Résultat!$G$9,Résultat!$G$7)),Résultat!$G$7)),Résultat!$G$7)), "")</f>
        <v/>
      </c>
    </row>
    <row r="1273" spans="1:11" ht="20.100000000000001" customHeight="1">
      <c r="A1273" s="26"/>
      <c r="B1273" s="27"/>
      <c r="C1273" s="11" t="str">
        <f>IF($B1273 &lt;&gt; "",VLOOKUP(MID(B1273,3,5),'Recyclabilité Prod Matx'!C:F,2,FALSE), "")</f>
        <v/>
      </c>
      <c r="D1273" s="11" t="str">
        <f>IF($B1273 &lt;&gt; "",VLOOKUP(MID(B1273,3,5),'Recyclabilité Prod Matx'!C:F,3,FALSE),"")</f>
        <v/>
      </c>
      <c r="E1273" s="11" t="str">
        <f>IF($B1273 &lt;&gt; "",VLOOKUP(MID(B1273,3,5),'Recyclabilité Prod Matx'!C:F,4,FALSE), "")</f>
        <v/>
      </c>
      <c r="F1273" s="12" t="str">
        <f>IF($B1273 &lt;&gt; "", IF(C1273="Totale","",IF(D1273 = 0, "", VLOOKUP(D1273,'Cond Compo'!A:B,2,FALSE))),"")</f>
        <v/>
      </c>
      <c r="G1273" s="28"/>
      <c r="H1273" s="11" t="str">
        <f xml:space="preserve"> IF(C1273="Totale",2,IF($G1273 &lt;&gt; "", IF(D1273 = "E",MATCH(G1273, 'Cond Compo'!D$16:D$18, 0), MATCH(G1273, 'Cond Compo'!C$16:C$19, 0)), ""))</f>
        <v/>
      </c>
      <c r="I1273" s="12" t="str">
        <f>IF($E1273 &lt;&gt; "", IF(E1273 = 0, "", VLOOKUP(E1273,'Cond Perturbation'!A:B,2,FALSE)),"")</f>
        <v/>
      </c>
      <c r="J1273" s="28"/>
      <c r="K1273" s="29" t="str">
        <f>IF($B1273 &lt;&gt; "", IF(C1273="Oui",IF(H1273=1,IF(E1273=0,Résultat!G$8,IF(J1273="No",Résultat!$G$8,Résultat!$G$7)),IF(H1273=2,IF(E1273=0,Résultat!G$9,IF(J1273="No",Résultat!$G$9,Résultat!$G$7)),Résultat!$G$7)),IF(C1273 = "Totale", IF(H1273=1,IF(E1273=0,Résultat!G$8,IF(J1273="No",Résultat!$G$9,Résultat!$G$7)),IF(H1273=2,IF(E1273=0,Résultat!G$9,IF(J1273="No",Résultat!$G$9,Résultat!$G$7)),Résultat!$G$7)),Résultat!$G$7)), "")</f>
        <v/>
      </c>
    </row>
    <row r="1274" spans="1:11" ht="20.100000000000001" customHeight="1">
      <c r="A1274" s="26"/>
      <c r="B1274" s="27"/>
      <c r="C1274" s="11" t="str">
        <f>IF($B1274 &lt;&gt; "",VLOOKUP(MID(B1274,3,5),'Recyclabilité Prod Matx'!C:F,2,FALSE), "")</f>
        <v/>
      </c>
      <c r="D1274" s="11" t="str">
        <f>IF($B1274 &lt;&gt; "",VLOOKUP(MID(B1274,3,5),'Recyclabilité Prod Matx'!C:F,3,FALSE),"")</f>
        <v/>
      </c>
      <c r="E1274" s="11" t="str">
        <f>IF($B1274 &lt;&gt; "",VLOOKUP(MID(B1274,3,5),'Recyclabilité Prod Matx'!C:F,4,FALSE), "")</f>
        <v/>
      </c>
      <c r="F1274" s="12" t="str">
        <f>IF($B1274 &lt;&gt; "", IF(C1274="Totale","",IF(D1274 = 0, "", VLOOKUP(D1274,'Cond Compo'!A:B,2,FALSE))),"")</f>
        <v/>
      </c>
      <c r="G1274" s="28"/>
      <c r="H1274" s="11" t="str">
        <f xml:space="preserve"> IF(C1274="Totale",2,IF($G1274 &lt;&gt; "", IF(D1274 = "E",MATCH(G1274, 'Cond Compo'!D$16:D$18, 0), MATCH(G1274, 'Cond Compo'!C$16:C$19, 0)), ""))</f>
        <v/>
      </c>
      <c r="I1274" s="12" t="str">
        <f>IF($E1274 &lt;&gt; "", IF(E1274 = 0, "", VLOOKUP(E1274,'Cond Perturbation'!A:B,2,FALSE)),"")</f>
        <v/>
      </c>
      <c r="J1274" s="28"/>
      <c r="K1274" s="29" t="str">
        <f>IF($B1274 &lt;&gt; "", IF(C1274="Oui",IF(H1274=1,IF(E1274=0,Résultat!G$8,IF(J1274="No",Résultat!$G$8,Résultat!$G$7)),IF(H1274=2,IF(E1274=0,Résultat!G$9,IF(J1274="No",Résultat!$G$9,Résultat!$G$7)),Résultat!$G$7)),IF(C1274 = "Totale", IF(H1274=1,IF(E1274=0,Résultat!G$8,IF(J1274="No",Résultat!$G$9,Résultat!$G$7)),IF(H1274=2,IF(E1274=0,Résultat!G$9,IF(J1274="No",Résultat!$G$9,Résultat!$G$7)),Résultat!$G$7)),Résultat!$G$7)), "")</f>
        <v/>
      </c>
    </row>
    <row r="1275" spans="1:11" ht="20.100000000000001" customHeight="1">
      <c r="A1275" s="26"/>
      <c r="B1275" s="27"/>
      <c r="C1275" s="11" t="str">
        <f>IF($B1275 &lt;&gt; "",VLOOKUP(MID(B1275,3,5),'Recyclabilité Prod Matx'!C:F,2,FALSE), "")</f>
        <v/>
      </c>
      <c r="D1275" s="11" t="str">
        <f>IF($B1275 &lt;&gt; "",VLOOKUP(MID(B1275,3,5),'Recyclabilité Prod Matx'!C:F,3,FALSE),"")</f>
        <v/>
      </c>
      <c r="E1275" s="11" t="str">
        <f>IF($B1275 &lt;&gt; "",VLOOKUP(MID(B1275,3,5),'Recyclabilité Prod Matx'!C:F,4,FALSE), "")</f>
        <v/>
      </c>
      <c r="F1275" s="12" t="str">
        <f>IF($B1275 &lt;&gt; "", IF(C1275="Totale","",IF(D1275 = 0, "", VLOOKUP(D1275,'Cond Compo'!A:B,2,FALSE))),"")</f>
        <v/>
      </c>
      <c r="G1275" s="28"/>
      <c r="H1275" s="11" t="str">
        <f xml:space="preserve"> IF(C1275="Totale",2,IF($G1275 &lt;&gt; "", IF(D1275 = "E",MATCH(G1275, 'Cond Compo'!D$16:D$18, 0), MATCH(G1275, 'Cond Compo'!C$16:C$19, 0)), ""))</f>
        <v/>
      </c>
      <c r="I1275" s="12" t="str">
        <f>IF($E1275 &lt;&gt; "", IF(E1275 = 0, "", VLOOKUP(E1275,'Cond Perturbation'!A:B,2,FALSE)),"")</f>
        <v/>
      </c>
      <c r="J1275" s="28"/>
      <c r="K1275" s="29" t="str">
        <f>IF($B1275 &lt;&gt; "", IF(C1275="Oui",IF(H1275=1,IF(E1275=0,Résultat!G$8,IF(J1275="No",Résultat!$G$8,Résultat!$G$7)),IF(H1275=2,IF(E1275=0,Résultat!G$9,IF(J1275="No",Résultat!$G$9,Résultat!$G$7)),Résultat!$G$7)),IF(C1275 = "Totale", IF(H1275=1,IF(E1275=0,Résultat!G$8,IF(J1275="No",Résultat!$G$9,Résultat!$G$7)),IF(H1275=2,IF(E1275=0,Résultat!G$9,IF(J1275="No",Résultat!$G$9,Résultat!$G$7)),Résultat!$G$7)),Résultat!$G$7)), "")</f>
        <v/>
      </c>
    </row>
    <row r="1276" spans="1:11" ht="20.100000000000001" customHeight="1">
      <c r="A1276" s="26"/>
      <c r="B1276" s="27"/>
      <c r="C1276" s="11" t="str">
        <f>IF($B1276 &lt;&gt; "",VLOOKUP(MID(B1276,3,5),'Recyclabilité Prod Matx'!C:F,2,FALSE), "")</f>
        <v/>
      </c>
      <c r="D1276" s="11" t="str">
        <f>IF($B1276 &lt;&gt; "",VLOOKUP(MID(B1276,3,5),'Recyclabilité Prod Matx'!C:F,3,FALSE),"")</f>
        <v/>
      </c>
      <c r="E1276" s="11" t="str">
        <f>IF($B1276 &lt;&gt; "",VLOOKUP(MID(B1276,3,5),'Recyclabilité Prod Matx'!C:F,4,FALSE), "")</f>
        <v/>
      </c>
      <c r="F1276" s="12" t="str">
        <f>IF($B1276 &lt;&gt; "", IF(C1276="Totale","",IF(D1276 = 0, "", VLOOKUP(D1276,'Cond Compo'!A:B,2,FALSE))),"")</f>
        <v/>
      </c>
      <c r="G1276" s="28"/>
      <c r="H1276" s="11" t="str">
        <f xml:space="preserve"> IF(C1276="Totale",2,IF($G1276 &lt;&gt; "", IF(D1276 = "E",MATCH(G1276, 'Cond Compo'!D$16:D$18, 0), MATCH(G1276, 'Cond Compo'!C$16:C$19, 0)), ""))</f>
        <v/>
      </c>
      <c r="I1276" s="12" t="str">
        <f>IF($E1276 &lt;&gt; "", IF(E1276 = 0, "", VLOOKUP(E1276,'Cond Perturbation'!A:B,2,FALSE)),"")</f>
        <v/>
      </c>
      <c r="J1276" s="28"/>
      <c r="K1276" s="29" t="str">
        <f>IF($B1276 &lt;&gt; "", IF(C1276="Oui",IF(H1276=1,IF(E1276=0,Résultat!G$8,IF(J1276="No",Résultat!$G$8,Résultat!$G$7)),IF(H1276=2,IF(E1276=0,Résultat!G$9,IF(J1276="No",Résultat!$G$9,Résultat!$G$7)),Résultat!$G$7)),IF(C1276 = "Totale", IF(H1276=1,IF(E1276=0,Résultat!G$8,IF(J1276="No",Résultat!$G$9,Résultat!$G$7)),IF(H1276=2,IF(E1276=0,Résultat!G$9,IF(J1276="No",Résultat!$G$9,Résultat!$G$7)),Résultat!$G$7)),Résultat!$G$7)), "")</f>
        <v/>
      </c>
    </row>
    <row r="1277" spans="1:11" ht="20.100000000000001" customHeight="1">
      <c r="A1277" s="26"/>
      <c r="B1277" s="27"/>
      <c r="C1277" s="11" t="str">
        <f>IF($B1277 &lt;&gt; "",VLOOKUP(MID(B1277,3,5),'Recyclabilité Prod Matx'!C:F,2,FALSE), "")</f>
        <v/>
      </c>
      <c r="D1277" s="11" t="str">
        <f>IF($B1277 &lt;&gt; "",VLOOKUP(MID(B1277,3,5),'Recyclabilité Prod Matx'!C:F,3,FALSE),"")</f>
        <v/>
      </c>
      <c r="E1277" s="11" t="str">
        <f>IF($B1277 &lt;&gt; "",VLOOKUP(MID(B1277,3,5),'Recyclabilité Prod Matx'!C:F,4,FALSE), "")</f>
        <v/>
      </c>
      <c r="F1277" s="12" t="str">
        <f>IF($B1277 &lt;&gt; "", IF(C1277="Totale","",IF(D1277 = 0, "", VLOOKUP(D1277,'Cond Compo'!A:B,2,FALSE))),"")</f>
        <v/>
      </c>
      <c r="G1277" s="28"/>
      <c r="H1277" s="11" t="str">
        <f xml:space="preserve"> IF(C1277="Totale",2,IF($G1277 &lt;&gt; "", IF(D1277 = "E",MATCH(G1277, 'Cond Compo'!D$16:D$18, 0), MATCH(G1277, 'Cond Compo'!C$16:C$19, 0)), ""))</f>
        <v/>
      </c>
      <c r="I1277" s="12" t="str">
        <f>IF($E1277 &lt;&gt; "", IF(E1277 = 0, "", VLOOKUP(E1277,'Cond Perturbation'!A:B,2,FALSE)),"")</f>
        <v/>
      </c>
      <c r="J1277" s="28"/>
      <c r="K1277" s="29" t="str">
        <f>IF($B1277 &lt;&gt; "", IF(C1277="Oui",IF(H1277=1,IF(E1277=0,Résultat!G$8,IF(J1277="No",Résultat!$G$8,Résultat!$G$7)),IF(H1277=2,IF(E1277=0,Résultat!G$9,IF(J1277="No",Résultat!$G$9,Résultat!$G$7)),Résultat!$G$7)),IF(C1277 = "Totale", IF(H1277=1,IF(E1277=0,Résultat!G$8,IF(J1277="No",Résultat!$G$9,Résultat!$G$7)),IF(H1277=2,IF(E1277=0,Résultat!G$9,IF(J1277="No",Résultat!$G$9,Résultat!$G$7)),Résultat!$G$7)),Résultat!$G$7)), "")</f>
        <v/>
      </c>
    </row>
    <row r="1278" spans="1:11" ht="20.100000000000001" customHeight="1">
      <c r="A1278" s="26"/>
      <c r="B1278" s="27"/>
      <c r="C1278" s="11" t="str">
        <f>IF($B1278 &lt;&gt; "",VLOOKUP(MID(B1278,3,5),'Recyclabilité Prod Matx'!C:F,2,FALSE), "")</f>
        <v/>
      </c>
      <c r="D1278" s="11" t="str">
        <f>IF($B1278 &lt;&gt; "",VLOOKUP(MID(B1278,3,5),'Recyclabilité Prod Matx'!C:F,3,FALSE),"")</f>
        <v/>
      </c>
      <c r="E1278" s="11" t="str">
        <f>IF($B1278 &lt;&gt; "",VLOOKUP(MID(B1278,3,5),'Recyclabilité Prod Matx'!C:F,4,FALSE), "")</f>
        <v/>
      </c>
      <c r="F1278" s="12" t="str">
        <f>IF($B1278 &lt;&gt; "", IF(C1278="Totale","",IF(D1278 = 0, "", VLOOKUP(D1278,'Cond Compo'!A:B,2,FALSE))),"")</f>
        <v/>
      </c>
      <c r="G1278" s="28"/>
      <c r="H1278" s="11" t="str">
        <f xml:space="preserve"> IF(C1278="Totale",2,IF($G1278 &lt;&gt; "", IF(D1278 = "E",MATCH(G1278, 'Cond Compo'!D$16:D$18, 0), MATCH(G1278, 'Cond Compo'!C$16:C$19, 0)), ""))</f>
        <v/>
      </c>
      <c r="I1278" s="12" t="str">
        <f>IF($E1278 &lt;&gt; "", IF(E1278 = 0, "", VLOOKUP(E1278,'Cond Perturbation'!A:B,2,FALSE)),"")</f>
        <v/>
      </c>
      <c r="J1278" s="28"/>
      <c r="K1278" s="29" t="str">
        <f>IF($B1278 &lt;&gt; "", IF(C1278="Oui",IF(H1278=1,IF(E1278=0,Résultat!G$8,IF(J1278="No",Résultat!$G$8,Résultat!$G$7)),IF(H1278=2,IF(E1278=0,Résultat!G$9,IF(J1278="No",Résultat!$G$9,Résultat!$G$7)),Résultat!$G$7)),IF(C1278 = "Totale", IF(H1278=1,IF(E1278=0,Résultat!G$8,IF(J1278="No",Résultat!$G$9,Résultat!$G$7)),IF(H1278=2,IF(E1278=0,Résultat!G$9,IF(J1278="No",Résultat!$G$9,Résultat!$G$7)),Résultat!$G$7)),Résultat!$G$7)), "")</f>
        <v/>
      </c>
    </row>
    <row r="1279" spans="1:11" ht="20.100000000000001" customHeight="1">
      <c r="A1279" s="26"/>
      <c r="B1279" s="27"/>
      <c r="C1279" s="11" t="str">
        <f>IF($B1279 &lt;&gt; "",VLOOKUP(MID(B1279,3,5),'Recyclabilité Prod Matx'!C:F,2,FALSE), "")</f>
        <v/>
      </c>
      <c r="D1279" s="11" t="str">
        <f>IF($B1279 &lt;&gt; "",VLOOKUP(MID(B1279,3,5),'Recyclabilité Prod Matx'!C:F,3,FALSE),"")</f>
        <v/>
      </c>
      <c r="E1279" s="11" t="str">
        <f>IF($B1279 &lt;&gt; "",VLOOKUP(MID(B1279,3,5),'Recyclabilité Prod Matx'!C:F,4,FALSE), "")</f>
        <v/>
      </c>
      <c r="F1279" s="12" t="str">
        <f>IF($B1279 &lt;&gt; "", IF(C1279="Totale","",IF(D1279 = 0, "", VLOOKUP(D1279,'Cond Compo'!A:B,2,FALSE))),"")</f>
        <v/>
      </c>
      <c r="G1279" s="28"/>
      <c r="H1279" s="11" t="str">
        <f xml:space="preserve"> IF(C1279="Totale",2,IF($G1279 &lt;&gt; "", IF(D1279 = "E",MATCH(G1279, 'Cond Compo'!D$16:D$18, 0), MATCH(G1279, 'Cond Compo'!C$16:C$19, 0)), ""))</f>
        <v/>
      </c>
      <c r="I1279" s="12" t="str">
        <f>IF($E1279 &lt;&gt; "", IF(E1279 = 0, "", VLOOKUP(E1279,'Cond Perturbation'!A:B,2,FALSE)),"")</f>
        <v/>
      </c>
      <c r="J1279" s="28"/>
      <c r="K1279" s="29" t="str">
        <f>IF($B1279 &lt;&gt; "", IF(C1279="Oui",IF(H1279=1,IF(E1279=0,Résultat!G$8,IF(J1279="No",Résultat!$G$8,Résultat!$G$7)),IF(H1279=2,IF(E1279=0,Résultat!G$9,IF(J1279="No",Résultat!$G$9,Résultat!$G$7)),Résultat!$G$7)),IF(C1279 = "Totale", IF(H1279=1,IF(E1279=0,Résultat!G$8,IF(J1279="No",Résultat!$G$9,Résultat!$G$7)),IF(H1279=2,IF(E1279=0,Résultat!G$9,IF(J1279="No",Résultat!$G$9,Résultat!$G$7)),Résultat!$G$7)),Résultat!$G$7)), "")</f>
        <v/>
      </c>
    </row>
    <row r="1280" spans="1:11" ht="20.100000000000001" customHeight="1">
      <c r="A1280" s="26"/>
      <c r="B1280" s="27"/>
      <c r="C1280" s="11" t="str">
        <f>IF($B1280 &lt;&gt; "",VLOOKUP(MID(B1280,3,5),'Recyclabilité Prod Matx'!C:F,2,FALSE), "")</f>
        <v/>
      </c>
      <c r="D1280" s="11" t="str">
        <f>IF($B1280 &lt;&gt; "",VLOOKUP(MID(B1280,3,5),'Recyclabilité Prod Matx'!C:F,3,FALSE),"")</f>
        <v/>
      </c>
      <c r="E1280" s="11" t="str">
        <f>IF($B1280 &lt;&gt; "",VLOOKUP(MID(B1280,3,5),'Recyclabilité Prod Matx'!C:F,4,FALSE), "")</f>
        <v/>
      </c>
      <c r="F1280" s="12" t="str">
        <f>IF($B1280 &lt;&gt; "", IF(C1280="Totale","",IF(D1280 = 0, "", VLOOKUP(D1280,'Cond Compo'!A:B,2,FALSE))),"")</f>
        <v/>
      </c>
      <c r="G1280" s="28"/>
      <c r="H1280" s="11" t="str">
        <f xml:space="preserve"> IF(C1280="Totale",2,IF($G1280 &lt;&gt; "", IF(D1280 = "E",MATCH(G1280, 'Cond Compo'!D$16:D$18, 0), MATCH(G1280, 'Cond Compo'!C$16:C$19, 0)), ""))</f>
        <v/>
      </c>
      <c r="I1280" s="12" t="str">
        <f>IF($E1280 &lt;&gt; "", IF(E1280 = 0, "", VLOOKUP(E1280,'Cond Perturbation'!A:B,2,FALSE)),"")</f>
        <v/>
      </c>
      <c r="J1280" s="28"/>
      <c r="K1280" s="29" t="str">
        <f>IF($B1280 &lt;&gt; "", IF(C1280="Oui",IF(H1280=1,IF(E1280=0,Résultat!G$8,IF(J1280="No",Résultat!$G$8,Résultat!$G$7)),IF(H1280=2,IF(E1280=0,Résultat!G$9,IF(J1280="No",Résultat!$G$9,Résultat!$G$7)),Résultat!$G$7)),IF(C1280 = "Totale", IF(H1280=1,IF(E1280=0,Résultat!G$8,IF(J1280="No",Résultat!$G$9,Résultat!$G$7)),IF(H1280=2,IF(E1280=0,Résultat!G$9,IF(J1280="No",Résultat!$G$9,Résultat!$G$7)),Résultat!$G$7)),Résultat!$G$7)), "")</f>
        <v/>
      </c>
    </row>
    <row r="1281" spans="1:11" ht="20.100000000000001" customHeight="1">
      <c r="A1281" s="26"/>
      <c r="B1281" s="27"/>
      <c r="C1281" s="11" t="str">
        <f>IF($B1281 &lt;&gt; "",VLOOKUP(MID(B1281,3,5),'Recyclabilité Prod Matx'!C:F,2,FALSE), "")</f>
        <v/>
      </c>
      <c r="D1281" s="11" t="str">
        <f>IF($B1281 &lt;&gt; "",VLOOKUP(MID(B1281,3,5),'Recyclabilité Prod Matx'!C:F,3,FALSE),"")</f>
        <v/>
      </c>
      <c r="E1281" s="11" t="str">
        <f>IF($B1281 &lt;&gt; "",VLOOKUP(MID(B1281,3,5),'Recyclabilité Prod Matx'!C:F,4,FALSE), "")</f>
        <v/>
      </c>
      <c r="F1281" s="12" t="str">
        <f>IF($B1281 &lt;&gt; "", IF(C1281="Totale","",IF(D1281 = 0, "", VLOOKUP(D1281,'Cond Compo'!A:B,2,FALSE))),"")</f>
        <v/>
      </c>
      <c r="G1281" s="28"/>
      <c r="H1281" s="11" t="str">
        <f xml:space="preserve"> IF(C1281="Totale",2,IF($G1281 &lt;&gt; "", IF(D1281 = "E",MATCH(G1281, 'Cond Compo'!D$16:D$18, 0), MATCH(G1281, 'Cond Compo'!C$16:C$19, 0)), ""))</f>
        <v/>
      </c>
      <c r="I1281" s="12" t="str">
        <f>IF($E1281 &lt;&gt; "", IF(E1281 = 0, "", VLOOKUP(E1281,'Cond Perturbation'!A:B,2,FALSE)),"")</f>
        <v/>
      </c>
      <c r="J1281" s="28"/>
      <c r="K1281" s="29" t="str">
        <f>IF($B1281 &lt;&gt; "", IF(C1281="Oui",IF(H1281=1,IF(E1281=0,Résultat!G$8,IF(J1281="No",Résultat!$G$8,Résultat!$G$7)),IF(H1281=2,IF(E1281=0,Résultat!G$9,IF(J1281="No",Résultat!$G$9,Résultat!$G$7)),Résultat!$G$7)),IF(C1281 = "Totale", IF(H1281=1,IF(E1281=0,Résultat!G$8,IF(J1281="No",Résultat!$G$9,Résultat!$G$7)),IF(H1281=2,IF(E1281=0,Résultat!G$9,IF(J1281="No",Résultat!$G$9,Résultat!$G$7)),Résultat!$G$7)),Résultat!$G$7)), "")</f>
        <v/>
      </c>
    </row>
    <row r="1282" spans="1:11" ht="20.100000000000001" customHeight="1">
      <c r="A1282" s="26"/>
      <c r="B1282" s="27"/>
      <c r="C1282" s="11" t="str">
        <f>IF($B1282 &lt;&gt; "",VLOOKUP(MID(B1282,3,5),'Recyclabilité Prod Matx'!C:F,2,FALSE), "")</f>
        <v/>
      </c>
      <c r="D1282" s="11" t="str">
        <f>IF($B1282 &lt;&gt; "",VLOOKUP(MID(B1282,3,5),'Recyclabilité Prod Matx'!C:F,3,FALSE),"")</f>
        <v/>
      </c>
      <c r="E1282" s="11" t="str">
        <f>IF($B1282 &lt;&gt; "",VLOOKUP(MID(B1282,3,5),'Recyclabilité Prod Matx'!C:F,4,FALSE), "")</f>
        <v/>
      </c>
      <c r="F1282" s="12" t="str">
        <f>IF($B1282 &lt;&gt; "", IF(C1282="Totale","",IF(D1282 = 0, "", VLOOKUP(D1282,'Cond Compo'!A:B,2,FALSE))),"")</f>
        <v/>
      </c>
      <c r="G1282" s="28"/>
      <c r="H1282" s="11" t="str">
        <f xml:space="preserve"> IF(C1282="Totale",2,IF($G1282 &lt;&gt; "", IF(D1282 = "E",MATCH(G1282, 'Cond Compo'!D$16:D$18, 0), MATCH(G1282, 'Cond Compo'!C$16:C$19, 0)), ""))</f>
        <v/>
      </c>
      <c r="I1282" s="12" t="str">
        <f>IF($E1282 &lt;&gt; "", IF(E1282 = 0, "", VLOOKUP(E1282,'Cond Perturbation'!A:B,2,FALSE)),"")</f>
        <v/>
      </c>
      <c r="J1282" s="28"/>
      <c r="K1282" s="29" t="str">
        <f>IF($B1282 &lt;&gt; "", IF(C1282="Oui",IF(H1282=1,IF(E1282=0,Résultat!G$8,IF(J1282="No",Résultat!$G$8,Résultat!$G$7)),IF(H1282=2,IF(E1282=0,Résultat!G$9,IF(J1282="No",Résultat!$G$9,Résultat!$G$7)),Résultat!$G$7)),IF(C1282 = "Totale", IF(H1282=1,IF(E1282=0,Résultat!G$8,IF(J1282="No",Résultat!$G$9,Résultat!$G$7)),IF(H1282=2,IF(E1282=0,Résultat!G$9,IF(J1282="No",Résultat!$G$9,Résultat!$G$7)),Résultat!$G$7)),Résultat!$G$7)), "")</f>
        <v/>
      </c>
    </row>
    <row r="1283" spans="1:11" ht="20.100000000000001" customHeight="1">
      <c r="A1283" s="26"/>
      <c r="B1283" s="27"/>
      <c r="C1283" s="11" t="str">
        <f>IF($B1283 &lt;&gt; "",VLOOKUP(MID(B1283,3,5),'Recyclabilité Prod Matx'!C:F,2,FALSE), "")</f>
        <v/>
      </c>
      <c r="D1283" s="11" t="str">
        <f>IF($B1283 &lt;&gt; "",VLOOKUP(MID(B1283,3,5),'Recyclabilité Prod Matx'!C:F,3,FALSE),"")</f>
        <v/>
      </c>
      <c r="E1283" s="11" t="str">
        <f>IF($B1283 &lt;&gt; "",VLOOKUP(MID(B1283,3,5),'Recyclabilité Prod Matx'!C:F,4,FALSE), "")</f>
        <v/>
      </c>
      <c r="F1283" s="12" t="str">
        <f>IF($B1283 &lt;&gt; "", IF(C1283="Totale","",IF(D1283 = 0, "", VLOOKUP(D1283,'Cond Compo'!A:B,2,FALSE))),"")</f>
        <v/>
      </c>
      <c r="G1283" s="28"/>
      <c r="H1283" s="11" t="str">
        <f xml:space="preserve"> IF(C1283="Totale",2,IF($G1283 &lt;&gt; "", IF(D1283 = "E",MATCH(G1283, 'Cond Compo'!D$16:D$18, 0), MATCH(G1283, 'Cond Compo'!C$16:C$19, 0)), ""))</f>
        <v/>
      </c>
      <c r="I1283" s="12" t="str">
        <f>IF($E1283 &lt;&gt; "", IF(E1283 = 0, "", VLOOKUP(E1283,'Cond Perturbation'!A:B,2,FALSE)),"")</f>
        <v/>
      </c>
      <c r="J1283" s="28"/>
      <c r="K1283" s="29" t="str">
        <f>IF($B1283 &lt;&gt; "", IF(C1283="Oui",IF(H1283=1,IF(E1283=0,Résultat!G$8,IF(J1283="No",Résultat!$G$8,Résultat!$G$7)),IF(H1283=2,IF(E1283=0,Résultat!G$9,IF(J1283="No",Résultat!$G$9,Résultat!$G$7)),Résultat!$G$7)),IF(C1283 = "Totale", IF(H1283=1,IF(E1283=0,Résultat!G$8,IF(J1283="No",Résultat!$G$9,Résultat!$G$7)),IF(H1283=2,IF(E1283=0,Résultat!G$9,IF(J1283="No",Résultat!$G$9,Résultat!$G$7)),Résultat!$G$7)),Résultat!$G$7)), "")</f>
        <v/>
      </c>
    </row>
    <row r="1284" spans="1:11" ht="20.100000000000001" customHeight="1">
      <c r="A1284" s="26"/>
      <c r="B1284" s="27"/>
      <c r="C1284" s="11" t="str">
        <f>IF($B1284 &lt;&gt; "",VLOOKUP(MID(B1284,3,5),'Recyclabilité Prod Matx'!C:F,2,FALSE), "")</f>
        <v/>
      </c>
      <c r="D1284" s="11" t="str">
        <f>IF($B1284 &lt;&gt; "",VLOOKUP(MID(B1284,3,5),'Recyclabilité Prod Matx'!C:F,3,FALSE),"")</f>
        <v/>
      </c>
      <c r="E1284" s="11" t="str">
        <f>IF($B1284 &lt;&gt; "",VLOOKUP(MID(B1284,3,5),'Recyclabilité Prod Matx'!C:F,4,FALSE), "")</f>
        <v/>
      </c>
      <c r="F1284" s="12" t="str">
        <f>IF($B1284 &lt;&gt; "", IF(C1284="Totale","",IF(D1284 = 0, "", VLOOKUP(D1284,'Cond Compo'!A:B,2,FALSE))),"")</f>
        <v/>
      </c>
      <c r="G1284" s="28"/>
      <c r="H1284" s="11" t="str">
        <f xml:space="preserve"> IF(C1284="Totale",2,IF($G1284 &lt;&gt; "", IF(D1284 = "E",MATCH(G1284, 'Cond Compo'!D$16:D$18, 0), MATCH(G1284, 'Cond Compo'!C$16:C$19, 0)), ""))</f>
        <v/>
      </c>
      <c r="I1284" s="12" t="str">
        <f>IF($E1284 &lt;&gt; "", IF(E1284 = 0, "", VLOOKUP(E1284,'Cond Perturbation'!A:B,2,FALSE)),"")</f>
        <v/>
      </c>
      <c r="J1284" s="28"/>
      <c r="K1284" s="29" t="str">
        <f>IF($B1284 &lt;&gt; "", IF(C1284="Oui",IF(H1284=1,IF(E1284=0,Résultat!G$8,IF(J1284="No",Résultat!$G$8,Résultat!$G$7)),IF(H1284=2,IF(E1284=0,Résultat!G$9,IF(J1284="No",Résultat!$G$9,Résultat!$G$7)),Résultat!$G$7)),IF(C1284 = "Totale", IF(H1284=1,IF(E1284=0,Résultat!G$8,IF(J1284="No",Résultat!$G$9,Résultat!$G$7)),IF(H1284=2,IF(E1284=0,Résultat!G$9,IF(J1284="No",Résultat!$G$9,Résultat!$G$7)),Résultat!$G$7)),Résultat!$G$7)), "")</f>
        <v/>
      </c>
    </row>
    <row r="1285" spans="1:11" ht="20.100000000000001" customHeight="1">
      <c r="A1285" s="26"/>
      <c r="B1285" s="27"/>
      <c r="C1285" s="11" t="str">
        <f>IF($B1285 &lt;&gt; "",VLOOKUP(MID(B1285,3,5),'Recyclabilité Prod Matx'!C:F,2,FALSE), "")</f>
        <v/>
      </c>
      <c r="D1285" s="11" t="str">
        <f>IF($B1285 &lt;&gt; "",VLOOKUP(MID(B1285,3,5),'Recyclabilité Prod Matx'!C:F,3,FALSE),"")</f>
        <v/>
      </c>
      <c r="E1285" s="11" t="str">
        <f>IF($B1285 &lt;&gt; "",VLOOKUP(MID(B1285,3,5),'Recyclabilité Prod Matx'!C:F,4,FALSE), "")</f>
        <v/>
      </c>
      <c r="F1285" s="12" t="str">
        <f>IF($B1285 &lt;&gt; "", IF(C1285="Totale","",IF(D1285 = 0, "", VLOOKUP(D1285,'Cond Compo'!A:B,2,FALSE))),"")</f>
        <v/>
      </c>
      <c r="G1285" s="28"/>
      <c r="H1285" s="11" t="str">
        <f xml:space="preserve"> IF(C1285="Totale",2,IF($G1285 &lt;&gt; "", IF(D1285 = "E",MATCH(G1285, 'Cond Compo'!D$16:D$18, 0), MATCH(G1285, 'Cond Compo'!C$16:C$19, 0)), ""))</f>
        <v/>
      </c>
      <c r="I1285" s="12" t="str">
        <f>IF($E1285 &lt;&gt; "", IF(E1285 = 0, "", VLOOKUP(E1285,'Cond Perturbation'!A:B,2,FALSE)),"")</f>
        <v/>
      </c>
      <c r="J1285" s="28"/>
      <c r="K1285" s="29" t="str">
        <f>IF($B1285 &lt;&gt; "", IF(C1285="Oui",IF(H1285=1,IF(E1285=0,Résultat!G$8,IF(J1285="No",Résultat!$G$8,Résultat!$G$7)),IF(H1285=2,IF(E1285=0,Résultat!G$9,IF(J1285="No",Résultat!$G$9,Résultat!$G$7)),Résultat!$G$7)),IF(C1285 = "Totale", IF(H1285=1,IF(E1285=0,Résultat!G$8,IF(J1285="No",Résultat!$G$9,Résultat!$G$7)),IF(H1285=2,IF(E1285=0,Résultat!G$9,IF(J1285="No",Résultat!$G$9,Résultat!$G$7)),Résultat!$G$7)),Résultat!$G$7)), "")</f>
        <v/>
      </c>
    </row>
    <row r="1286" spans="1:11" ht="20.100000000000001" customHeight="1">
      <c r="A1286" s="26"/>
      <c r="B1286" s="27"/>
      <c r="C1286" s="11" t="str">
        <f>IF($B1286 &lt;&gt; "",VLOOKUP(MID(B1286,3,5),'Recyclabilité Prod Matx'!C:F,2,FALSE), "")</f>
        <v/>
      </c>
      <c r="D1286" s="11" t="str">
        <f>IF($B1286 &lt;&gt; "",VLOOKUP(MID(B1286,3,5),'Recyclabilité Prod Matx'!C:F,3,FALSE),"")</f>
        <v/>
      </c>
      <c r="E1286" s="11" t="str">
        <f>IF($B1286 &lt;&gt; "",VLOOKUP(MID(B1286,3,5),'Recyclabilité Prod Matx'!C:F,4,FALSE), "")</f>
        <v/>
      </c>
      <c r="F1286" s="12" t="str">
        <f>IF($B1286 &lt;&gt; "", IF(C1286="Totale","",IF(D1286 = 0, "", VLOOKUP(D1286,'Cond Compo'!A:B,2,FALSE))),"")</f>
        <v/>
      </c>
      <c r="G1286" s="28"/>
      <c r="H1286" s="11" t="str">
        <f xml:space="preserve"> IF(C1286="Totale",2,IF($G1286 &lt;&gt; "", IF(D1286 = "E",MATCH(G1286, 'Cond Compo'!D$16:D$18, 0), MATCH(G1286, 'Cond Compo'!C$16:C$19, 0)), ""))</f>
        <v/>
      </c>
      <c r="I1286" s="12" t="str">
        <f>IF($E1286 &lt;&gt; "", IF(E1286 = 0, "", VLOOKUP(E1286,'Cond Perturbation'!A:B,2,FALSE)),"")</f>
        <v/>
      </c>
      <c r="J1286" s="28"/>
      <c r="K1286" s="29" t="str">
        <f>IF($B1286 &lt;&gt; "", IF(C1286="Oui",IF(H1286=1,IF(E1286=0,Résultat!G$8,IF(J1286="No",Résultat!$G$8,Résultat!$G$7)),IF(H1286=2,IF(E1286=0,Résultat!G$9,IF(J1286="No",Résultat!$G$9,Résultat!$G$7)),Résultat!$G$7)),IF(C1286 = "Totale", IF(H1286=1,IF(E1286=0,Résultat!G$8,IF(J1286="No",Résultat!$G$9,Résultat!$G$7)),IF(H1286=2,IF(E1286=0,Résultat!G$9,IF(J1286="No",Résultat!$G$9,Résultat!$G$7)),Résultat!$G$7)),Résultat!$G$7)), "")</f>
        <v/>
      </c>
    </row>
    <row r="1287" spans="1:11" ht="20.100000000000001" customHeight="1">
      <c r="A1287" s="26"/>
      <c r="B1287" s="27"/>
      <c r="C1287" s="11" t="str">
        <f>IF($B1287 &lt;&gt; "",VLOOKUP(MID(B1287,3,5),'Recyclabilité Prod Matx'!C:F,2,FALSE), "")</f>
        <v/>
      </c>
      <c r="D1287" s="11" t="str">
        <f>IF($B1287 &lt;&gt; "",VLOOKUP(MID(B1287,3,5),'Recyclabilité Prod Matx'!C:F,3,FALSE),"")</f>
        <v/>
      </c>
      <c r="E1287" s="11" t="str">
        <f>IF($B1287 &lt;&gt; "",VLOOKUP(MID(B1287,3,5),'Recyclabilité Prod Matx'!C:F,4,FALSE), "")</f>
        <v/>
      </c>
      <c r="F1287" s="12" t="str">
        <f>IF($B1287 &lt;&gt; "", IF(C1287="Totale","",IF(D1287 = 0, "", VLOOKUP(D1287,'Cond Compo'!A:B,2,FALSE))),"")</f>
        <v/>
      </c>
      <c r="G1287" s="28"/>
      <c r="H1287" s="11" t="str">
        <f xml:space="preserve"> IF(C1287="Totale",2,IF($G1287 &lt;&gt; "", IF(D1287 = "E",MATCH(G1287, 'Cond Compo'!D$16:D$18, 0), MATCH(G1287, 'Cond Compo'!C$16:C$19, 0)), ""))</f>
        <v/>
      </c>
      <c r="I1287" s="12" t="str">
        <f>IF($E1287 &lt;&gt; "", IF(E1287 = 0, "", VLOOKUP(E1287,'Cond Perturbation'!A:B,2,FALSE)),"")</f>
        <v/>
      </c>
      <c r="J1287" s="28"/>
      <c r="K1287" s="29" t="str">
        <f>IF($B1287 &lt;&gt; "", IF(C1287="Oui",IF(H1287=1,IF(E1287=0,Résultat!G$8,IF(J1287="No",Résultat!$G$8,Résultat!$G$7)),IF(H1287=2,IF(E1287=0,Résultat!G$9,IF(J1287="No",Résultat!$G$9,Résultat!$G$7)),Résultat!$G$7)),IF(C1287 = "Totale", IF(H1287=1,IF(E1287=0,Résultat!G$8,IF(J1287="No",Résultat!$G$9,Résultat!$G$7)),IF(H1287=2,IF(E1287=0,Résultat!G$9,IF(J1287="No",Résultat!$G$9,Résultat!$G$7)),Résultat!$G$7)),Résultat!$G$7)), "")</f>
        <v/>
      </c>
    </row>
    <row r="1288" spans="1:11" ht="20.100000000000001" customHeight="1">
      <c r="A1288" s="26"/>
      <c r="B1288" s="27"/>
      <c r="C1288" s="11" t="str">
        <f>IF($B1288 &lt;&gt; "",VLOOKUP(MID(B1288,3,5),'Recyclabilité Prod Matx'!C:F,2,FALSE), "")</f>
        <v/>
      </c>
      <c r="D1288" s="11" t="str">
        <f>IF($B1288 &lt;&gt; "",VLOOKUP(MID(B1288,3,5),'Recyclabilité Prod Matx'!C:F,3,FALSE),"")</f>
        <v/>
      </c>
      <c r="E1288" s="11" t="str">
        <f>IF($B1288 &lt;&gt; "",VLOOKUP(MID(B1288,3,5),'Recyclabilité Prod Matx'!C:F,4,FALSE), "")</f>
        <v/>
      </c>
      <c r="F1288" s="12" t="str">
        <f>IF($B1288 &lt;&gt; "", IF(C1288="Totale","",IF(D1288 = 0, "", VLOOKUP(D1288,'Cond Compo'!A:B,2,FALSE))),"")</f>
        <v/>
      </c>
      <c r="G1288" s="28"/>
      <c r="H1288" s="11" t="str">
        <f xml:space="preserve"> IF(C1288="Totale",2,IF($G1288 &lt;&gt; "", IF(D1288 = "E",MATCH(G1288, 'Cond Compo'!D$16:D$18, 0), MATCH(G1288, 'Cond Compo'!C$16:C$19, 0)), ""))</f>
        <v/>
      </c>
      <c r="I1288" s="12" t="str">
        <f>IF($E1288 &lt;&gt; "", IF(E1288 = 0, "", VLOOKUP(E1288,'Cond Perturbation'!A:B,2,FALSE)),"")</f>
        <v/>
      </c>
      <c r="J1288" s="28"/>
      <c r="K1288" s="29" t="str">
        <f>IF($B1288 &lt;&gt; "", IF(C1288="Oui",IF(H1288=1,IF(E1288=0,Résultat!G$8,IF(J1288="No",Résultat!$G$8,Résultat!$G$7)),IF(H1288=2,IF(E1288=0,Résultat!G$9,IF(J1288="No",Résultat!$G$9,Résultat!$G$7)),Résultat!$G$7)),IF(C1288 = "Totale", IF(H1288=1,IF(E1288=0,Résultat!G$8,IF(J1288="No",Résultat!$G$9,Résultat!$G$7)),IF(H1288=2,IF(E1288=0,Résultat!G$9,IF(J1288="No",Résultat!$G$9,Résultat!$G$7)),Résultat!$G$7)),Résultat!$G$7)), "")</f>
        <v/>
      </c>
    </row>
    <row r="1289" spans="1:11" ht="20.100000000000001" customHeight="1">
      <c r="A1289" s="26"/>
      <c r="B1289" s="27"/>
      <c r="C1289" s="11" t="str">
        <f>IF($B1289 &lt;&gt; "",VLOOKUP(MID(B1289,3,5),'Recyclabilité Prod Matx'!C:F,2,FALSE), "")</f>
        <v/>
      </c>
      <c r="D1289" s="11" t="str">
        <f>IF($B1289 &lt;&gt; "",VLOOKUP(MID(B1289,3,5),'Recyclabilité Prod Matx'!C:F,3,FALSE),"")</f>
        <v/>
      </c>
      <c r="E1289" s="11" t="str">
        <f>IF($B1289 &lt;&gt; "",VLOOKUP(MID(B1289,3,5),'Recyclabilité Prod Matx'!C:F,4,FALSE), "")</f>
        <v/>
      </c>
      <c r="F1289" s="12" t="str">
        <f>IF($B1289 &lt;&gt; "", IF(C1289="Totale","",IF(D1289 = 0, "", VLOOKUP(D1289,'Cond Compo'!A:B,2,FALSE))),"")</f>
        <v/>
      </c>
      <c r="G1289" s="28"/>
      <c r="H1289" s="11" t="str">
        <f xml:space="preserve"> IF(C1289="Totale",2,IF($G1289 &lt;&gt; "", IF(D1289 = "E",MATCH(G1289, 'Cond Compo'!D$16:D$18, 0), MATCH(G1289, 'Cond Compo'!C$16:C$19, 0)), ""))</f>
        <v/>
      </c>
      <c r="I1289" s="12" t="str">
        <f>IF($E1289 &lt;&gt; "", IF(E1289 = 0, "", VLOOKUP(E1289,'Cond Perturbation'!A:B,2,FALSE)),"")</f>
        <v/>
      </c>
      <c r="J1289" s="28"/>
      <c r="K1289" s="29" t="str">
        <f>IF($B1289 &lt;&gt; "", IF(C1289="Oui",IF(H1289=1,IF(E1289=0,Résultat!G$8,IF(J1289="No",Résultat!$G$8,Résultat!$G$7)),IF(H1289=2,IF(E1289=0,Résultat!G$9,IF(J1289="No",Résultat!$G$9,Résultat!$G$7)),Résultat!$G$7)),IF(C1289 = "Totale", IF(H1289=1,IF(E1289=0,Résultat!G$8,IF(J1289="No",Résultat!$G$9,Résultat!$G$7)),IF(H1289=2,IF(E1289=0,Résultat!G$9,IF(J1289="No",Résultat!$G$9,Résultat!$G$7)),Résultat!$G$7)),Résultat!$G$7)), "")</f>
        <v/>
      </c>
    </row>
    <row r="1290" spans="1:11" ht="20.100000000000001" customHeight="1">
      <c r="A1290" s="26"/>
      <c r="B1290" s="27"/>
      <c r="C1290" s="11" t="str">
        <f>IF($B1290 &lt;&gt; "",VLOOKUP(MID(B1290,3,5),'Recyclabilité Prod Matx'!C:F,2,FALSE), "")</f>
        <v/>
      </c>
      <c r="D1290" s="11" t="str">
        <f>IF($B1290 &lt;&gt; "",VLOOKUP(MID(B1290,3,5),'Recyclabilité Prod Matx'!C:F,3,FALSE),"")</f>
        <v/>
      </c>
      <c r="E1290" s="11" t="str">
        <f>IF($B1290 &lt;&gt; "",VLOOKUP(MID(B1290,3,5),'Recyclabilité Prod Matx'!C:F,4,FALSE), "")</f>
        <v/>
      </c>
      <c r="F1290" s="12" t="str">
        <f>IF($B1290 &lt;&gt; "", IF(C1290="Totale","",IF(D1290 = 0, "", VLOOKUP(D1290,'Cond Compo'!A:B,2,FALSE))),"")</f>
        <v/>
      </c>
      <c r="G1290" s="28"/>
      <c r="H1290" s="11" t="str">
        <f xml:space="preserve"> IF(C1290="Totale",2,IF($G1290 &lt;&gt; "", IF(D1290 = "E",MATCH(G1290, 'Cond Compo'!D$16:D$18, 0), MATCH(G1290, 'Cond Compo'!C$16:C$19, 0)), ""))</f>
        <v/>
      </c>
      <c r="I1290" s="12" t="str">
        <f>IF($E1290 &lt;&gt; "", IF(E1290 = 0, "", VLOOKUP(E1290,'Cond Perturbation'!A:B,2,FALSE)),"")</f>
        <v/>
      </c>
      <c r="J1290" s="28"/>
      <c r="K1290" s="29" t="str">
        <f>IF($B1290 &lt;&gt; "", IF(C1290="Oui",IF(H1290=1,IF(E1290=0,Résultat!G$8,IF(J1290="No",Résultat!$G$8,Résultat!$G$7)),IF(H1290=2,IF(E1290=0,Résultat!G$9,IF(J1290="No",Résultat!$G$9,Résultat!$G$7)),Résultat!$G$7)),IF(C1290 = "Totale", IF(H1290=1,IF(E1290=0,Résultat!G$8,IF(J1290="No",Résultat!$G$9,Résultat!$G$7)),IF(H1290=2,IF(E1290=0,Résultat!G$9,IF(J1290="No",Résultat!$G$9,Résultat!$G$7)),Résultat!$G$7)),Résultat!$G$7)), "")</f>
        <v/>
      </c>
    </row>
    <row r="1291" spans="1:11" ht="20.100000000000001" customHeight="1">
      <c r="A1291" s="26"/>
      <c r="B1291" s="27"/>
      <c r="C1291" s="11" t="str">
        <f>IF($B1291 &lt;&gt; "",VLOOKUP(MID(B1291,3,5),'Recyclabilité Prod Matx'!C:F,2,FALSE), "")</f>
        <v/>
      </c>
      <c r="D1291" s="11" t="str">
        <f>IF($B1291 &lt;&gt; "",VLOOKUP(MID(B1291,3,5),'Recyclabilité Prod Matx'!C:F,3,FALSE),"")</f>
        <v/>
      </c>
      <c r="E1291" s="11" t="str">
        <f>IF($B1291 &lt;&gt; "",VLOOKUP(MID(B1291,3,5),'Recyclabilité Prod Matx'!C:F,4,FALSE), "")</f>
        <v/>
      </c>
      <c r="F1291" s="12" t="str">
        <f>IF($B1291 &lt;&gt; "", IF(C1291="Totale","",IF(D1291 = 0, "", VLOOKUP(D1291,'Cond Compo'!A:B,2,FALSE))),"")</f>
        <v/>
      </c>
      <c r="G1291" s="28"/>
      <c r="H1291" s="11" t="str">
        <f xml:space="preserve"> IF(C1291="Totale",2,IF($G1291 &lt;&gt; "", IF(D1291 = "E",MATCH(G1291, 'Cond Compo'!D$16:D$18, 0), MATCH(G1291, 'Cond Compo'!C$16:C$19, 0)), ""))</f>
        <v/>
      </c>
      <c r="I1291" s="12" t="str">
        <f>IF($E1291 &lt;&gt; "", IF(E1291 = 0, "", VLOOKUP(E1291,'Cond Perturbation'!A:B,2,FALSE)),"")</f>
        <v/>
      </c>
      <c r="J1291" s="28"/>
      <c r="K1291" s="29" t="str">
        <f>IF($B1291 &lt;&gt; "", IF(C1291="Oui",IF(H1291=1,IF(E1291=0,Résultat!G$8,IF(J1291="No",Résultat!$G$8,Résultat!$G$7)),IF(H1291=2,IF(E1291=0,Résultat!G$9,IF(J1291="No",Résultat!$G$9,Résultat!$G$7)),Résultat!$G$7)),IF(C1291 = "Totale", IF(H1291=1,IF(E1291=0,Résultat!G$8,IF(J1291="No",Résultat!$G$9,Résultat!$G$7)),IF(H1291=2,IF(E1291=0,Résultat!G$9,IF(J1291="No",Résultat!$G$9,Résultat!$G$7)),Résultat!$G$7)),Résultat!$G$7)), "")</f>
        <v/>
      </c>
    </row>
    <row r="1292" spans="1:11" ht="20.100000000000001" customHeight="1">
      <c r="A1292" s="26"/>
      <c r="B1292" s="27"/>
      <c r="C1292" s="11" t="str">
        <f>IF($B1292 &lt;&gt; "",VLOOKUP(MID(B1292,3,5),'Recyclabilité Prod Matx'!C:F,2,FALSE), "")</f>
        <v/>
      </c>
      <c r="D1292" s="11" t="str">
        <f>IF($B1292 &lt;&gt; "",VLOOKUP(MID(B1292,3,5),'Recyclabilité Prod Matx'!C:F,3,FALSE),"")</f>
        <v/>
      </c>
      <c r="E1292" s="11" t="str">
        <f>IF($B1292 &lt;&gt; "",VLOOKUP(MID(B1292,3,5),'Recyclabilité Prod Matx'!C:F,4,FALSE), "")</f>
        <v/>
      </c>
      <c r="F1292" s="12" t="str">
        <f>IF($B1292 &lt;&gt; "", IF(C1292="Totale","",IF(D1292 = 0, "", VLOOKUP(D1292,'Cond Compo'!A:B,2,FALSE))),"")</f>
        <v/>
      </c>
      <c r="G1292" s="28"/>
      <c r="H1292" s="11" t="str">
        <f xml:space="preserve"> IF(C1292="Totale",2,IF($G1292 &lt;&gt; "", IF(D1292 = "E",MATCH(G1292, 'Cond Compo'!D$16:D$18, 0), MATCH(G1292, 'Cond Compo'!C$16:C$19, 0)), ""))</f>
        <v/>
      </c>
      <c r="I1292" s="12" t="str">
        <f>IF($E1292 &lt;&gt; "", IF(E1292 = 0, "", VLOOKUP(E1292,'Cond Perturbation'!A:B,2,FALSE)),"")</f>
        <v/>
      </c>
      <c r="J1292" s="28"/>
      <c r="K1292" s="29" t="str">
        <f>IF($B1292 &lt;&gt; "", IF(C1292="Oui",IF(H1292=1,IF(E1292=0,Résultat!G$8,IF(J1292="No",Résultat!$G$8,Résultat!$G$7)),IF(H1292=2,IF(E1292=0,Résultat!G$9,IF(J1292="No",Résultat!$G$9,Résultat!$G$7)),Résultat!$G$7)),IF(C1292 = "Totale", IF(H1292=1,IF(E1292=0,Résultat!G$8,IF(J1292="No",Résultat!$G$9,Résultat!$G$7)),IF(H1292=2,IF(E1292=0,Résultat!G$9,IF(J1292="No",Résultat!$G$9,Résultat!$G$7)),Résultat!$G$7)),Résultat!$G$7)), "")</f>
        <v/>
      </c>
    </row>
    <row r="1293" spans="1:11" ht="20.100000000000001" customHeight="1">
      <c r="A1293" s="26"/>
      <c r="B1293" s="27"/>
      <c r="C1293" s="11" t="str">
        <f>IF($B1293 &lt;&gt; "",VLOOKUP(MID(B1293,3,5),'Recyclabilité Prod Matx'!C:F,2,FALSE), "")</f>
        <v/>
      </c>
      <c r="D1293" s="11" t="str">
        <f>IF($B1293 &lt;&gt; "",VLOOKUP(MID(B1293,3,5),'Recyclabilité Prod Matx'!C:F,3,FALSE),"")</f>
        <v/>
      </c>
      <c r="E1293" s="11" t="str">
        <f>IF($B1293 &lt;&gt; "",VLOOKUP(MID(B1293,3,5),'Recyclabilité Prod Matx'!C:F,4,FALSE), "")</f>
        <v/>
      </c>
      <c r="F1293" s="12" t="str">
        <f>IF($B1293 &lt;&gt; "", IF(C1293="Totale","",IF(D1293 = 0, "", VLOOKUP(D1293,'Cond Compo'!A:B,2,FALSE))),"")</f>
        <v/>
      </c>
      <c r="G1293" s="28"/>
      <c r="H1293" s="11" t="str">
        <f xml:space="preserve"> IF(C1293="Totale",2,IF($G1293 &lt;&gt; "", IF(D1293 = "E",MATCH(G1293, 'Cond Compo'!D$16:D$18, 0), MATCH(G1293, 'Cond Compo'!C$16:C$19, 0)), ""))</f>
        <v/>
      </c>
      <c r="I1293" s="12" t="str">
        <f>IF($E1293 &lt;&gt; "", IF(E1293 = 0, "", VLOOKUP(E1293,'Cond Perturbation'!A:B,2,FALSE)),"")</f>
        <v/>
      </c>
      <c r="J1293" s="28"/>
      <c r="K1293" s="29" t="str">
        <f>IF($B1293 &lt;&gt; "", IF(C1293="Oui",IF(H1293=1,IF(E1293=0,Résultat!G$8,IF(J1293="No",Résultat!$G$8,Résultat!$G$7)),IF(H1293=2,IF(E1293=0,Résultat!G$9,IF(J1293="No",Résultat!$G$9,Résultat!$G$7)),Résultat!$G$7)),IF(C1293 = "Totale", IF(H1293=1,IF(E1293=0,Résultat!G$8,IF(J1293="No",Résultat!$G$9,Résultat!$G$7)),IF(H1293=2,IF(E1293=0,Résultat!G$9,IF(J1293="No",Résultat!$G$9,Résultat!$G$7)),Résultat!$G$7)),Résultat!$G$7)), "")</f>
        <v/>
      </c>
    </row>
    <row r="1294" spans="1:11" ht="20.100000000000001" customHeight="1">
      <c r="A1294" s="26"/>
      <c r="B1294" s="27"/>
      <c r="C1294" s="11" t="str">
        <f>IF($B1294 &lt;&gt; "",VLOOKUP(MID(B1294,3,5),'Recyclabilité Prod Matx'!C:F,2,FALSE), "")</f>
        <v/>
      </c>
      <c r="D1294" s="11" t="str">
        <f>IF($B1294 &lt;&gt; "",VLOOKUP(MID(B1294,3,5),'Recyclabilité Prod Matx'!C:F,3,FALSE),"")</f>
        <v/>
      </c>
      <c r="E1294" s="11" t="str">
        <f>IF($B1294 &lt;&gt; "",VLOOKUP(MID(B1294,3,5),'Recyclabilité Prod Matx'!C:F,4,FALSE), "")</f>
        <v/>
      </c>
      <c r="F1294" s="12" t="str">
        <f>IF($B1294 &lt;&gt; "", IF(C1294="Totale","",IF(D1294 = 0, "", VLOOKUP(D1294,'Cond Compo'!A:B,2,FALSE))),"")</f>
        <v/>
      </c>
      <c r="G1294" s="28"/>
      <c r="H1294" s="11" t="str">
        <f xml:space="preserve"> IF(C1294="Totale",2,IF($G1294 &lt;&gt; "", IF(D1294 = "E",MATCH(G1294, 'Cond Compo'!D$16:D$18, 0), MATCH(G1294, 'Cond Compo'!C$16:C$19, 0)), ""))</f>
        <v/>
      </c>
      <c r="I1294" s="12" t="str">
        <f>IF($E1294 &lt;&gt; "", IF(E1294 = 0, "", VLOOKUP(E1294,'Cond Perturbation'!A:B,2,FALSE)),"")</f>
        <v/>
      </c>
      <c r="J1294" s="28"/>
      <c r="K1294" s="29" t="str">
        <f>IF($B1294 &lt;&gt; "", IF(C1294="Oui",IF(H1294=1,IF(E1294=0,Résultat!G$8,IF(J1294="No",Résultat!$G$8,Résultat!$G$7)),IF(H1294=2,IF(E1294=0,Résultat!G$9,IF(J1294="No",Résultat!$G$9,Résultat!$G$7)),Résultat!$G$7)),IF(C1294 = "Totale", IF(H1294=1,IF(E1294=0,Résultat!G$8,IF(J1294="No",Résultat!$G$9,Résultat!$G$7)),IF(H1294=2,IF(E1294=0,Résultat!G$9,IF(J1294="No",Résultat!$G$9,Résultat!$G$7)),Résultat!$G$7)),Résultat!$G$7)), "")</f>
        <v/>
      </c>
    </row>
    <row r="1295" spans="1:11" ht="20.100000000000001" customHeight="1">
      <c r="A1295" s="26"/>
      <c r="B1295" s="27"/>
      <c r="C1295" s="11" t="str">
        <f>IF($B1295 &lt;&gt; "",VLOOKUP(MID(B1295,3,5),'Recyclabilité Prod Matx'!C:F,2,FALSE), "")</f>
        <v/>
      </c>
      <c r="D1295" s="11" t="str">
        <f>IF($B1295 &lt;&gt; "",VLOOKUP(MID(B1295,3,5),'Recyclabilité Prod Matx'!C:F,3,FALSE),"")</f>
        <v/>
      </c>
      <c r="E1295" s="11" t="str">
        <f>IF($B1295 &lt;&gt; "",VLOOKUP(MID(B1295,3,5),'Recyclabilité Prod Matx'!C:F,4,FALSE), "")</f>
        <v/>
      </c>
      <c r="F1295" s="12" t="str">
        <f>IF($B1295 &lt;&gt; "", IF(C1295="Totale","",IF(D1295 = 0, "", VLOOKUP(D1295,'Cond Compo'!A:B,2,FALSE))),"")</f>
        <v/>
      </c>
      <c r="G1295" s="28"/>
      <c r="H1295" s="11" t="str">
        <f xml:space="preserve"> IF(C1295="Totale",2,IF($G1295 &lt;&gt; "", IF(D1295 = "E",MATCH(G1295, 'Cond Compo'!D$16:D$18, 0), MATCH(G1295, 'Cond Compo'!C$16:C$19, 0)), ""))</f>
        <v/>
      </c>
      <c r="I1295" s="12" t="str">
        <f>IF($E1295 &lt;&gt; "", IF(E1295 = 0, "", VLOOKUP(E1295,'Cond Perturbation'!A:B,2,FALSE)),"")</f>
        <v/>
      </c>
      <c r="J1295" s="28"/>
      <c r="K1295" s="29" t="str">
        <f>IF($B1295 &lt;&gt; "", IF(C1295="Oui",IF(H1295=1,IF(E1295=0,Résultat!G$8,IF(J1295="No",Résultat!$G$8,Résultat!$G$7)),IF(H1295=2,IF(E1295=0,Résultat!G$9,IF(J1295="No",Résultat!$G$9,Résultat!$G$7)),Résultat!$G$7)),IF(C1295 = "Totale", IF(H1295=1,IF(E1295=0,Résultat!G$8,IF(J1295="No",Résultat!$G$9,Résultat!$G$7)),IF(H1295=2,IF(E1295=0,Résultat!G$9,IF(J1295="No",Résultat!$G$9,Résultat!$G$7)),Résultat!$G$7)),Résultat!$G$7)), "")</f>
        <v/>
      </c>
    </row>
    <row r="1296" spans="1:11" ht="20.100000000000001" customHeight="1">
      <c r="A1296" s="26"/>
      <c r="B1296" s="27"/>
      <c r="C1296" s="11" t="str">
        <f>IF($B1296 &lt;&gt; "",VLOOKUP(MID(B1296,3,5),'Recyclabilité Prod Matx'!C:F,2,FALSE), "")</f>
        <v/>
      </c>
      <c r="D1296" s="11" t="str">
        <f>IF($B1296 &lt;&gt; "",VLOOKUP(MID(B1296,3,5),'Recyclabilité Prod Matx'!C:F,3,FALSE),"")</f>
        <v/>
      </c>
      <c r="E1296" s="11" t="str">
        <f>IF($B1296 &lt;&gt; "",VLOOKUP(MID(B1296,3,5),'Recyclabilité Prod Matx'!C:F,4,FALSE), "")</f>
        <v/>
      </c>
      <c r="F1296" s="12" t="str">
        <f>IF($B1296 &lt;&gt; "", IF(C1296="Totale","",IF(D1296 = 0, "", VLOOKUP(D1296,'Cond Compo'!A:B,2,FALSE))),"")</f>
        <v/>
      </c>
      <c r="G1296" s="28"/>
      <c r="H1296" s="11" t="str">
        <f xml:space="preserve"> IF(C1296="Totale",2,IF($G1296 &lt;&gt; "", IF(D1296 = "E",MATCH(G1296, 'Cond Compo'!D$16:D$18, 0), MATCH(G1296, 'Cond Compo'!C$16:C$19, 0)), ""))</f>
        <v/>
      </c>
      <c r="I1296" s="12" t="str">
        <f>IF($E1296 &lt;&gt; "", IF(E1296 = 0, "", VLOOKUP(E1296,'Cond Perturbation'!A:B,2,FALSE)),"")</f>
        <v/>
      </c>
      <c r="J1296" s="28"/>
      <c r="K1296" s="29" t="str">
        <f>IF($B1296 &lt;&gt; "", IF(C1296="Oui",IF(H1296=1,IF(E1296=0,Résultat!G$8,IF(J1296="No",Résultat!$G$8,Résultat!$G$7)),IF(H1296=2,IF(E1296=0,Résultat!G$9,IF(J1296="No",Résultat!$G$9,Résultat!$G$7)),Résultat!$G$7)),IF(C1296 = "Totale", IF(H1296=1,IF(E1296=0,Résultat!G$8,IF(J1296="No",Résultat!$G$9,Résultat!$G$7)),IF(H1296=2,IF(E1296=0,Résultat!G$9,IF(J1296="No",Résultat!$G$9,Résultat!$G$7)),Résultat!$G$7)),Résultat!$G$7)), "")</f>
        <v/>
      </c>
    </row>
    <row r="1297" spans="1:11" ht="20.100000000000001" customHeight="1">
      <c r="A1297" s="26"/>
      <c r="B1297" s="27"/>
      <c r="C1297" s="11" t="str">
        <f>IF($B1297 &lt;&gt; "",VLOOKUP(MID(B1297,3,5),'Recyclabilité Prod Matx'!C:F,2,FALSE), "")</f>
        <v/>
      </c>
      <c r="D1297" s="11" t="str">
        <f>IF($B1297 &lt;&gt; "",VLOOKUP(MID(B1297,3,5),'Recyclabilité Prod Matx'!C:F,3,FALSE),"")</f>
        <v/>
      </c>
      <c r="E1297" s="11" t="str">
        <f>IF($B1297 &lt;&gt; "",VLOOKUP(MID(B1297,3,5),'Recyclabilité Prod Matx'!C:F,4,FALSE), "")</f>
        <v/>
      </c>
      <c r="F1297" s="12" t="str">
        <f>IF($B1297 &lt;&gt; "", IF(C1297="Totale","",IF(D1297 = 0, "", VLOOKUP(D1297,'Cond Compo'!A:B,2,FALSE))),"")</f>
        <v/>
      </c>
      <c r="G1297" s="28"/>
      <c r="H1297" s="11" t="str">
        <f xml:space="preserve"> IF(C1297="Totale",2,IF($G1297 &lt;&gt; "", IF(D1297 = "E",MATCH(G1297, 'Cond Compo'!D$16:D$18, 0), MATCH(G1297, 'Cond Compo'!C$16:C$19, 0)), ""))</f>
        <v/>
      </c>
      <c r="I1297" s="12" t="str">
        <f>IF($E1297 &lt;&gt; "", IF(E1297 = 0, "", VLOOKUP(E1297,'Cond Perturbation'!A:B,2,FALSE)),"")</f>
        <v/>
      </c>
      <c r="J1297" s="28"/>
      <c r="K1297" s="29" t="str">
        <f>IF($B1297 &lt;&gt; "", IF(C1297="Oui",IF(H1297=1,IF(E1297=0,Résultat!G$8,IF(J1297="No",Résultat!$G$8,Résultat!$G$7)),IF(H1297=2,IF(E1297=0,Résultat!G$9,IF(J1297="No",Résultat!$G$9,Résultat!$G$7)),Résultat!$G$7)),IF(C1297 = "Totale", IF(H1297=1,IF(E1297=0,Résultat!G$8,IF(J1297="No",Résultat!$G$9,Résultat!$G$7)),IF(H1297=2,IF(E1297=0,Résultat!G$9,IF(J1297="No",Résultat!$G$9,Résultat!$G$7)),Résultat!$G$7)),Résultat!$G$7)), "")</f>
        <v/>
      </c>
    </row>
    <row r="1298" spans="1:11" ht="20.100000000000001" customHeight="1">
      <c r="A1298" s="26"/>
      <c r="B1298" s="27"/>
      <c r="C1298" s="11" t="str">
        <f>IF($B1298 &lt;&gt; "",VLOOKUP(MID(B1298,3,5),'Recyclabilité Prod Matx'!C:F,2,FALSE), "")</f>
        <v/>
      </c>
      <c r="D1298" s="11" t="str">
        <f>IF($B1298 &lt;&gt; "",VLOOKUP(MID(B1298,3,5),'Recyclabilité Prod Matx'!C:F,3,FALSE),"")</f>
        <v/>
      </c>
      <c r="E1298" s="11" t="str">
        <f>IF($B1298 &lt;&gt; "",VLOOKUP(MID(B1298,3,5),'Recyclabilité Prod Matx'!C:F,4,FALSE), "")</f>
        <v/>
      </c>
      <c r="F1298" s="12" t="str">
        <f>IF($B1298 &lt;&gt; "", IF(C1298="Totale","",IF(D1298 = 0, "", VLOOKUP(D1298,'Cond Compo'!A:B,2,FALSE))),"")</f>
        <v/>
      </c>
      <c r="G1298" s="28"/>
      <c r="H1298" s="11" t="str">
        <f xml:space="preserve"> IF(C1298="Totale",2,IF($G1298 &lt;&gt; "", IF(D1298 = "E",MATCH(G1298, 'Cond Compo'!D$16:D$18, 0), MATCH(G1298, 'Cond Compo'!C$16:C$19, 0)), ""))</f>
        <v/>
      </c>
      <c r="I1298" s="12" t="str">
        <f>IF($E1298 &lt;&gt; "", IF(E1298 = 0, "", VLOOKUP(E1298,'Cond Perturbation'!A:B,2,FALSE)),"")</f>
        <v/>
      </c>
      <c r="J1298" s="28"/>
      <c r="K1298" s="29" t="str">
        <f>IF($B1298 &lt;&gt; "", IF(C1298="Oui",IF(H1298=1,IF(E1298=0,Résultat!G$8,IF(J1298="No",Résultat!$G$8,Résultat!$G$7)),IF(H1298=2,IF(E1298=0,Résultat!G$9,IF(J1298="No",Résultat!$G$9,Résultat!$G$7)),Résultat!$G$7)),IF(C1298 = "Totale", IF(H1298=1,IF(E1298=0,Résultat!G$8,IF(J1298="No",Résultat!$G$9,Résultat!$G$7)),IF(H1298=2,IF(E1298=0,Résultat!G$9,IF(J1298="No",Résultat!$G$9,Résultat!$G$7)),Résultat!$G$7)),Résultat!$G$7)), "")</f>
        <v/>
      </c>
    </row>
    <row r="1299" spans="1:11" ht="20.100000000000001" customHeight="1">
      <c r="A1299" s="26"/>
      <c r="B1299" s="27"/>
      <c r="C1299" s="11" t="str">
        <f>IF($B1299 &lt;&gt; "",VLOOKUP(MID(B1299,3,5),'Recyclabilité Prod Matx'!C:F,2,FALSE), "")</f>
        <v/>
      </c>
      <c r="D1299" s="11" t="str">
        <f>IF($B1299 &lt;&gt; "",VLOOKUP(MID(B1299,3,5),'Recyclabilité Prod Matx'!C:F,3,FALSE),"")</f>
        <v/>
      </c>
      <c r="E1299" s="11" t="str">
        <f>IF($B1299 &lt;&gt; "",VLOOKUP(MID(B1299,3,5),'Recyclabilité Prod Matx'!C:F,4,FALSE), "")</f>
        <v/>
      </c>
      <c r="F1299" s="12" t="str">
        <f>IF($B1299 &lt;&gt; "", IF(C1299="Totale","",IF(D1299 = 0, "", VLOOKUP(D1299,'Cond Compo'!A:B,2,FALSE))),"")</f>
        <v/>
      </c>
      <c r="G1299" s="28"/>
      <c r="H1299" s="11" t="str">
        <f xml:space="preserve"> IF(C1299="Totale",2,IF($G1299 &lt;&gt; "", IF(D1299 = "E",MATCH(G1299, 'Cond Compo'!D$16:D$18, 0), MATCH(G1299, 'Cond Compo'!C$16:C$19, 0)), ""))</f>
        <v/>
      </c>
      <c r="I1299" s="12" t="str">
        <f>IF($E1299 &lt;&gt; "", IF(E1299 = 0, "", VLOOKUP(E1299,'Cond Perturbation'!A:B,2,FALSE)),"")</f>
        <v/>
      </c>
      <c r="J1299" s="28"/>
      <c r="K1299" s="29" t="str">
        <f>IF($B1299 &lt;&gt; "", IF(C1299="Oui",IF(H1299=1,IF(E1299=0,Résultat!G$8,IF(J1299="No",Résultat!$G$8,Résultat!$G$7)),IF(H1299=2,IF(E1299=0,Résultat!G$9,IF(J1299="No",Résultat!$G$9,Résultat!$G$7)),Résultat!$G$7)),IF(C1299 = "Totale", IF(H1299=1,IF(E1299=0,Résultat!G$8,IF(J1299="No",Résultat!$G$9,Résultat!$G$7)),IF(H1299=2,IF(E1299=0,Résultat!G$9,IF(J1299="No",Résultat!$G$9,Résultat!$G$7)),Résultat!$G$7)),Résultat!$G$7)), "")</f>
        <v/>
      </c>
    </row>
    <row r="1300" spans="1:11" ht="20.100000000000001" customHeight="1">
      <c r="A1300" s="26"/>
      <c r="B1300" s="27"/>
      <c r="C1300" s="11" t="str">
        <f>IF($B1300 &lt;&gt; "",VLOOKUP(MID(B1300,3,5),'Recyclabilité Prod Matx'!C:F,2,FALSE), "")</f>
        <v/>
      </c>
      <c r="D1300" s="11" t="str">
        <f>IF($B1300 &lt;&gt; "",VLOOKUP(MID(B1300,3,5),'Recyclabilité Prod Matx'!C:F,3,FALSE),"")</f>
        <v/>
      </c>
      <c r="E1300" s="11" t="str">
        <f>IF($B1300 &lt;&gt; "",VLOOKUP(MID(B1300,3,5),'Recyclabilité Prod Matx'!C:F,4,FALSE), "")</f>
        <v/>
      </c>
      <c r="F1300" s="12" t="str">
        <f>IF($B1300 &lt;&gt; "", IF(C1300="Totale","",IF(D1300 = 0, "", VLOOKUP(D1300,'Cond Compo'!A:B,2,FALSE))),"")</f>
        <v/>
      </c>
      <c r="G1300" s="28"/>
      <c r="H1300" s="11" t="str">
        <f xml:space="preserve"> IF(C1300="Totale",2,IF($G1300 &lt;&gt; "", IF(D1300 = "E",MATCH(G1300, 'Cond Compo'!D$16:D$18, 0), MATCH(G1300, 'Cond Compo'!C$16:C$19, 0)), ""))</f>
        <v/>
      </c>
      <c r="I1300" s="12" t="str">
        <f>IF($E1300 &lt;&gt; "", IF(E1300 = 0, "", VLOOKUP(E1300,'Cond Perturbation'!A:B,2,FALSE)),"")</f>
        <v/>
      </c>
      <c r="J1300" s="28"/>
      <c r="K1300" s="29" t="str">
        <f>IF($B1300 &lt;&gt; "", IF(C1300="Oui",IF(H1300=1,IF(E1300=0,Résultat!G$8,IF(J1300="No",Résultat!$G$8,Résultat!$G$7)),IF(H1300=2,IF(E1300=0,Résultat!G$9,IF(J1300="No",Résultat!$G$9,Résultat!$G$7)),Résultat!$G$7)),IF(C1300 = "Totale", IF(H1300=1,IF(E1300=0,Résultat!G$8,IF(J1300="No",Résultat!$G$9,Résultat!$G$7)),IF(H1300=2,IF(E1300=0,Résultat!G$9,IF(J1300="No",Résultat!$G$9,Résultat!$G$7)),Résultat!$G$7)),Résultat!$G$7)), "")</f>
        <v/>
      </c>
    </row>
    <row r="1301" spans="1:11" ht="20.100000000000001" customHeight="1">
      <c r="A1301" s="26"/>
      <c r="B1301" s="27"/>
      <c r="C1301" s="11" t="str">
        <f>IF($B1301 &lt;&gt; "",VLOOKUP(MID(B1301,3,5),'Recyclabilité Prod Matx'!C:F,2,FALSE), "")</f>
        <v/>
      </c>
      <c r="D1301" s="11" t="str">
        <f>IF($B1301 &lt;&gt; "",VLOOKUP(MID(B1301,3,5),'Recyclabilité Prod Matx'!C:F,3,FALSE),"")</f>
        <v/>
      </c>
      <c r="E1301" s="11" t="str">
        <f>IF($B1301 &lt;&gt; "",VLOOKUP(MID(B1301,3,5),'Recyclabilité Prod Matx'!C:F,4,FALSE), "")</f>
        <v/>
      </c>
      <c r="F1301" s="12" t="str">
        <f>IF($B1301 &lt;&gt; "", IF(C1301="Totale","",IF(D1301 = 0, "", VLOOKUP(D1301,'Cond Compo'!A:B,2,FALSE))),"")</f>
        <v/>
      </c>
      <c r="G1301" s="28"/>
      <c r="H1301" s="11" t="str">
        <f xml:space="preserve"> IF(C1301="Totale",2,IF($G1301 &lt;&gt; "", IF(D1301 = "E",MATCH(G1301, 'Cond Compo'!D$16:D$18, 0), MATCH(G1301, 'Cond Compo'!C$16:C$19, 0)), ""))</f>
        <v/>
      </c>
      <c r="I1301" s="12" t="str">
        <f>IF($E1301 &lt;&gt; "", IF(E1301 = 0, "", VLOOKUP(E1301,'Cond Perturbation'!A:B,2,FALSE)),"")</f>
        <v/>
      </c>
      <c r="J1301" s="28"/>
      <c r="K1301" s="29" t="str">
        <f>IF($B1301 &lt;&gt; "", IF(C1301="Oui",IF(H1301=1,IF(E1301=0,Résultat!G$8,IF(J1301="No",Résultat!$G$8,Résultat!$G$7)),IF(H1301=2,IF(E1301=0,Résultat!G$9,IF(J1301="No",Résultat!$G$9,Résultat!$G$7)),Résultat!$G$7)),IF(C1301 = "Totale", IF(H1301=1,IF(E1301=0,Résultat!G$8,IF(J1301="No",Résultat!$G$9,Résultat!$G$7)),IF(H1301=2,IF(E1301=0,Résultat!G$9,IF(J1301="No",Résultat!$G$9,Résultat!$G$7)),Résultat!$G$7)),Résultat!$G$7)), "")</f>
        <v/>
      </c>
    </row>
    <row r="1302" spans="1:11" ht="20.100000000000001" customHeight="1">
      <c r="A1302" s="26"/>
      <c r="B1302" s="27"/>
      <c r="C1302" s="11" t="str">
        <f>IF($B1302 &lt;&gt; "",VLOOKUP(MID(B1302,3,5),'Recyclabilité Prod Matx'!C:F,2,FALSE), "")</f>
        <v/>
      </c>
      <c r="D1302" s="11" t="str">
        <f>IF($B1302 &lt;&gt; "",VLOOKUP(MID(B1302,3,5),'Recyclabilité Prod Matx'!C:F,3,FALSE),"")</f>
        <v/>
      </c>
      <c r="E1302" s="11" t="str">
        <f>IF($B1302 &lt;&gt; "",VLOOKUP(MID(B1302,3,5),'Recyclabilité Prod Matx'!C:F,4,FALSE), "")</f>
        <v/>
      </c>
      <c r="F1302" s="12" t="str">
        <f>IF($B1302 &lt;&gt; "", IF(C1302="Totale","",IF(D1302 = 0, "", VLOOKUP(D1302,'Cond Compo'!A:B,2,FALSE))),"")</f>
        <v/>
      </c>
      <c r="G1302" s="28"/>
      <c r="H1302" s="11" t="str">
        <f xml:space="preserve"> IF(C1302="Totale",2,IF($G1302 &lt;&gt; "", IF(D1302 = "E",MATCH(G1302, 'Cond Compo'!D$16:D$18, 0), MATCH(G1302, 'Cond Compo'!C$16:C$19, 0)), ""))</f>
        <v/>
      </c>
      <c r="I1302" s="12" t="str">
        <f>IF($E1302 &lt;&gt; "", IF(E1302 = 0, "", VLOOKUP(E1302,'Cond Perturbation'!A:B,2,FALSE)),"")</f>
        <v/>
      </c>
      <c r="J1302" s="28"/>
      <c r="K1302" s="29" t="str">
        <f>IF($B1302 &lt;&gt; "", IF(C1302="Oui",IF(H1302=1,IF(E1302=0,Résultat!G$8,IF(J1302="No",Résultat!$G$8,Résultat!$G$7)),IF(H1302=2,IF(E1302=0,Résultat!G$9,IF(J1302="No",Résultat!$G$9,Résultat!$G$7)),Résultat!$G$7)),IF(C1302 = "Totale", IF(H1302=1,IF(E1302=0,Résultat!G$8,IF(J1302="No",Résultat!$G$9,Résultat!$G$7)),IF(H1302=2,IF(E1302=0,Résultat!G$9,IF(J1302="No",Résultat!$G$9,Résultat!$G$7)),Résultat!$G$7)),Résultat!$G$7)), "")</f>
        <v/>
      </c>
    </row>
    <row r="1303" spans="1:11" ht="20.100000000000001" customHeight="1">
      <c r="A1303" s="26"/>
      <c r="B1303" s="27"/>
      <c r="C1303" s="11" t="str">
        <f>IF($B1303 &lt;&gt; "",VLOOKUP(MID(B1303,3,5),'Recyclabilité Prod Matx'!C:F,2,FALSE), "")</f>
        <v/>
      </c>
      <c r="D1303" s="11" t="str">
        <f>IF($B1303 &lt;&gt; "",VLOOKUP(MID(B1303,3,5),'Recyclabilité Prod Matx'!C:F,3,FALSE),"")</f>
        <v/>
      </c>
      <c r="E1303" s="11" t="str">
        <f>IF($B1303 &lt;&gt; "",VLOOKUP(MID(B1303,3,5),'Recyclabilité Prod Matx'!C:F,4,FALSE), "")</f>
        <v/>
      </c>
      <c r="F1303" s="12" t="str">
        <f>IF($B1303 &lt;&gt; "", IF(C1303="Totale","",IF(D1303 = 0, "", VLOOKUP(D1303,'Cond Compo'!A:B,2,FALSE))),"")</f>
        <v/>
      </c>
      <c r="G1303" s="28"/>
      <c r="H1303" s="11" t="str">
        <f xml:space="preserve"> IF(C1303="Totale",2,IF($G1303 &lt;&gt; "", IF(D1303 = "E",MATCH(G1303, 'Cond Compo'!D$16:D$18, 0), MATCH(G1303, 'Cond Compo'!C$16:C$19, 0)), ""))</f>
        <v/>
      </c>
      <c r="I1303" s="12" t="str">
        <f>IF($E1303 &lt;&gt; "", IF(E1303 = 0, "", VLOOKUP(E1303,'Cond Perturbation'!A:B,2,FALSE)),"")</f>
        <v/>
      </c>
      <c r="J1303" s="28"/>
      <c r="K1303" s="29" t="str">
        <f>IF($B1303 &lt;&gt; "", IF(C1303="Oui",IF(H1303=1,IF(E1303=0,Résultat!G$8,IF(J1303="No",Résultat!$G$8,Résultat!$G$7)),IF(H1303=2,IF(E1303=0,Résultat!G$9,IF(J1303="No",Résultat!$G$9,Résultat!$G$7)),Résultat!$G$7)),IF(C1303 = "Totale", IF(H1303=1,IF(E1303=0,Résultat!G$8,IF(J1303="No",Résultat!$G$9,Résultat!$G$7)),IF(H1303=2,IF(E1303=0,Résultat!G$9,IF(J1303="No",Résultat!$G$9,Résultat!$G$7)),Résultat!$G$7)),Résultat!$G$7)), "")</f>
        <v/>
      </c>
    </row>
    <row r="1304" spans="1:11" ht="20.100000000000001" customHeight="1">
      <c r="A1304" s="26"/>
      <c r="B1304" s="27"/>
      <c r="C1304" s="11" t="str">
        <f>IF($B1304 &lt;&gt; "",VLOOKUP(MID(B1304,3,5),'Recyclabilité Prod Matx'!C:F,2,FALSE), "")</f>
        <v/>
      </c>
      <c r="D1304" s="11" t="str">
        <f>IF($B1304 &lt;&gt; "",VLOOKUP(MID(B1304,3,5),'Recyclabilité Prod Matx'!C:F,3,FALSE),"")</f>
        <v/>
      </c>
      <c r="E1304" s="11" t="str">
        <f>IF($B1304 &lt;&gt; "",VLOOKUP(MID(B1304,3,5),'Recyclabilité Prod Matx'!C:F,4,FALSE), "")</f>
        <v/>
      </c>
      <c r="F1304" s="12" t="str">
        <f>IF($B1304 &lt;&gt; "", IF(C1304="Totale","",IF(D1304 = 0, "", VLOOKUP(D1304,'Cond Compo'!A:B,2,FALSE))),"")</f>
        <v/>
      </c>
      <c r="G1304" s="28"/>
      <c r="H1304" s="11" t="str">
        <f xml:space="preserve"> IF(C1304="Totale",2,IF($G1304 &lt;&gt; "", IF(D1304 = "E",MATCH(G1304, 'Cond Compo'!D$16:D$18, 0), MATCH(G1304, 'Cond Compo'!C$16:C$19, 0)), ""))</f>
        <v/>
      </c>
      <c r="I1304" s="12" t="str">
        <f>IF($E1304 &lt;&gt; "", IF(E1304 = 0, "", VLOOKUP(E1304,'Cond Perturbation'!A:B,2,FALSE)),"")</f>
        <v/>
      </c>
      <c r="J1304" s="28"/>
      <c r="K1304" s="29" t="str">
        <f>IF($B1304 &lt;&gt; "", IF(C1304="Oui",IF(H1304=1,IF(E1304=0,Résultat!G$8,IF(J1304="No",Résultat!$G$8,Résultat!$G$7)),IF(H1304=2,IF(E1304=0,Résultat!G$9,IF(J1304="No",Résultat!$G$9,Résultat!$G$7)),Résultat!$G$7)),IF(C1304 = "Totale", IF(H1304=1,IF(E1304=0,Résultat!G$8,IF(J1304="No",Résultat!$G$9,Résultat!$G$7)),IF(H1304=2,IF(E1304=0,Résultat!G$9,IF(J1304="No",Résultat!$G$9,Résultat!$G$7)),Résultat!$G$7)),Résultat!$G$7)), "")</f>
        <v/>
      </c>
    </row>
    <row r="1305" spans="1:11" ht="20.100000000000001" customHeight="1">
      <c r="A1305" s="26"/>
      <c r="B1305" s="27"/>
      <c r="C1305" s="11" t="str">
        <f>IF($B1305 &lt;&gt; "",VLOOKUP(MID(B1305,3,5),'Recyclabilité Prod Matx'!C:F,2,FALSE), "")</f>
        <v/>
      </c>
      <c r="D1305" s="11" t="str">
        <f>IF($B1305 &lt;&gt; "",VLOOKUP(MID(B1305,3,5),'Recyclabilité Prod Matx'!C:F,3,FALSE),"")</f>
        <v/>
      </c>
      <c r="E1305" s="11" t="str">
        <f>IF($B1305 &lt;&gt; "",VLOOKUP(MID(B1305,3,5),'Recyclabilité Prod Matx'!C:F,4,FALSE), "")</f>
        <v/>
      </c>
      <c r="F1305" s="12" t="str">
        <f>IF($B1305 &lt;&gt; "", IF(C1305="Totale","",IF(D1305 = 0, "", VLOOKUP(D1305,'Cond Compo'!A:B,2,FALSE))),"")</f>
        <v/>
      </c>
      <c r="G1305" s="28"/>
      <c r="H1305" s="11" t="str">
        <f xml:space="preserve"> IF(C1305="Totale",2,IF($G1305 &lt;&gt; "", IF(D1305 = "E",MATCH(G1305, 'Cond Compo'!D$16:D$18, 0), MATCH(G1305, 'Cond Compo'!C$16:C$19, 0)), ""))</f>
        <v/>
      </c>
      <c r="I1305" s="12" t="str">
        <f>IF($E1305 &lt;&gt; "", IF(E1305 = 0, "", VLOOKUP(E1305,'Cond Perturbation'!A:B,2,FALSE)),"")</f>
        <v/>
      </c>
      <c r="J1305" s="28"/>
      <c r="K1305" s="29" t="str">
        <f>IF($B1305 &lt;&gt; "", IF(C1305="Oui",IF(H1305=1,IF(E1305=0,Résultat!G$8,IF(J1305="No",Résultat!$G$8,Résultat!$G$7)),IF(H1305=2,IF(E1305=0,Résultat!G$9,IF(J1305="No",Résultat!$G$9,Résultat!$G$7)),Résultat!$G$7)),IF(C1305 = "Totale", IF(H1305=1,IF(E1305=0,Résultat!G$8,IF(J1305="No",Résultat!$G$9,Résultat!$G$7)),IF(H1305=2,IF(E1305=0,Résultat!G$9,IF(J1305="No",Résultat!$G$9,Résultat!$G$7)),Résultat!$G$7)),Résultat!$G$7)), "")</f>
        <v/>
      </c>
    </row>
    <row r="1306" spans="1:11" ht="20.100000000000001" customHeight="1">
      <c r="A1306" s="26"/>
      <c r="B1306" s="27"/>
      <c r="C1306" s="11" t="str">
        <f>IF($B1306 &lt;&gt; "",VLOOKUP(MID(B1306,3,5),'Recyclabilité Prod Matx'!C:F,2,FALSE), "")</f>
        <v/>
      </c>
      <c r="D1306" s="11" t="str">
        <f>IF($B1306 &lt;&gt; "",VLOOKUP(MID(B1306,3,5),'Recyclabilité Prod Matx'!C:F,3,FALSE),"")</f>
        <v/>
      </c>
      <c r="E1306" s="11" t="str">
        <f>IF($B1306 &lt;&gt; "",VLOOKUP(MID(B1306,3,5),'Recyclabilité Prod Matx'!C:F,4,FALSE), "")</f>
        <v/>
      </c>
      <c r="F1306" s="12" t="str">
        <f>IF($B1306 &lt;&gt; "", IF(C1306="Totale","",IF(D1306 = 0, "", VLOOKUP(D1306,'Cond Compo'!A:B,2,FALSE))),"")</f>
        <v/>
      </c>
      <c r="G1306" s="28"/>
      <c r="H1306" s="11" t="str">
        <f xml:space="preserve"> IF(C1306="Totale",2,IF($G1306 &lt;&gt; "", IF(D1306 = "E",MATCH(G1306, 'Cond Compo'!D$16:D$18, 0), MATCH(G1306, 'Cond Compo'!C$16:C$19, 0)), ""))</f>
        <v/>
      </c>
      <c r="I1306" s="12" t="str">
        <f>IF($E1306 &lt;&gt; "", IF(E1306 = 0, "", VLOOKUP(E1306,'Cond Perturbation'!A:B,2,FALSE)),"")</f>
        <v/>
      </c>
      <c r="J1306" s="28"/>
      <c r="K1306" s="29" t="str">
        <f>IF($B1306 &lt;&gt; "", IF(C1306="Oui",IF(H1306=1,IF(E1306=0,Résultat!G$8,IF(J1306="No",Résultat!$G$8,Résultat!$G$7)),IF(H1306=2,IF(E1306=0,Résultat!G$9,IF(J1306="No",Résultat!$G$9,Résultat!$G$7)),Résultat!$G$7)),IF(C1306 = "Totale", IF(H1306=1,IF(E1306=0,Résultat!G$8,IF(J1306="No",Résultat!$G$9,Résultat!$G$7)),IF(H1306=2,IF(E1306=0,Résultat!G$9,IF(J1306="No",Résultat!$G$9,Résultat!$G$7)),Résultat!$G$7)),Résultat!$G$7)), "")</f>
        <v/>
      </c>
    </row>
    <row r="1307" spans="1:11" ht="20.100000000000001" customHeight="1">
      <c r="A1307" s="26"/>
      <c r="B1307" s="27"/>
      <c r="C1307" s="11" t="str">
        <f>IF($B1307 &lt;&gt; "",VLOOKUP(MID(B1307,3,5),'Recyclabilité Prod Matx'!C:F,2,FALSE), "")</f>
        <v/>
      </c>
      <c r="D1307" s="11" t="str">
        <f>IF($B1307 &lt;&gt; "",VLOOKUP(MID(B1307,3,5),'Recyclabilité Prod Matx'!C:F,3,FALSE),"")</f>
        <v/>
      </c>
      <c r="E1307" s="11" t="str">
        <f>IF($B1307 &lt;&gt; "",VLOOKUP(MID(B1307,3,5),'Recyclabilité Prod Matx'!C:F,4,FALSE), "")</f>
        <v/>
      </c>
      <c r="F1307" s="12" t="str">
        <f>IF($B1307 &lt;&gt; "", IF(C1307="Totale","",IF(D1307 = 0, "", VLOOKUP(D1307,'Cond Compo'!A:B,2,FALSE))),"")</f>
        <v/>
      </c>
      <c r="G1307" s="28"/>
      <c r="H1307" s="11" t="str">
        <f xml:space="preserve"> IF(C1307="Totale",2,IF($G1307 &lt;&gt; "", IF(D1307 = "E",MATCH(G1307, 'Cond Compo'!D$16:D$18, 0), MATCH(G1307, 'Cond Compo'!C$16:C$19, 0)), ""))</f>
        <v/>
      </c>
      <c r="I1307" s="12" t="str">
        <f>IF($E1307 &lt;&gt; "", IF(E1307 = 0, "", VLOOKUP(E1307,'Cond Perturbation'!A:B,2,FALSE)),"")</f>
        <v/>
      </c>
      <c r="J1307" s="28"/>
      <c r="K1307" s="29" t="str">
        <f>IF($B1307 &lt;&gt; "", IF(C1307="Oui",IF(H1307=1,IF(E1307=0,Résultat!G$8,IF(J1307="No",Résultat!$G$8,Résultat!$G$7)),IF(H1307=2,IF(E1307=0,Résultat!G$9,IF(J1307="No",Résultat!$G$9,Résultat!$G$7)),Résultat!$G$7)),IF(C1307 = "Totale", IF(H1307=1,IF(E1307=0,Résultat!G$8,IF(J1307="No",Résultat!$G$9,Résultat!$G$7)),IF(H1307=2,IF(E1307=0,Résultat!G$9,IF(J1307="No",Résultat!$G$9,Résultat!$G$7)),Résultat!$G$7)),Résultat!$G$7)), "")</f>
        <v/>
      </c>
    </row>
    <row r="1308" spans="1:11" ht="20.100000000000001" customHeight="1">
      <c r="A1308" s="26"/>
      <c r="B1308" s="27"/>
      <c r="C1308" s="11" t="str">
        <f>IF($B1308 &lt;&gt; "",VLOOKUP(MID(B1308,3,5),'Recyclabilité Prod Matx'!C:F,2,FALSE), "")</f>
        <v/>
      </c>
      <c r="D1308" s="11" t="str">
        <f>IF($B1308 &lt;&gt; "",VLOOKUP(MID(B1308,3,5),'Recyclabilité Prod Matx'!C:F,3,FALSE),"")</f>
        <v/>
      </c>
      <c r="E1308" s="11" t="str">
        <f>IF($B1308 &lt;&gt; "",VLOOKUP(MID(B1308,3,5),'Recyclabilité Prod Matx'!C:F,4,FALSE), "")</f>
        <v/>
      </c>
      <c r="F1308" s="12" t="str">
        <f>IF($B1308 &lt;&gt; "", IF(C1308="Totale","",IF(D1308 = 0, "", VLOOKUP(D1308,'Cond Compo'!A:B,2,FALSE))),"")</f>
        <v/>
      </c>
      <c r="G1308" s="28"/>
      <c r="H1308" s="11" t="str">
        <f xml:space="preserve"> IF(C1308="Totale",2,IF($G1308 &lt;&gt; "", IF(D1308 = "E",MATCH(G1308, 'Cond Compo'!D$16:D$18, 0), MATCH(G1308, 'Cond Compo'!C$16:C$19, 0)), ""))</f>
        <v/>
      </c>
      <c r="I1308" s="12" t="str">
        <f>IF($E1308 &lt;&gt; "", IF(E1308 = 0, "", VLOOKUP(E1308,'Cond Perturbation'!A:B,2,FALSE)),"")</f>
        <v/>
      </c>
      <c r="J1308" s="28"/>
      <c r="K1308" s="29" t="str">
        <f>IF($B1308 &lt;&gt; "", IF(C1308="Oui",IF(H1308=1,IF(E1308=0,Résultat!G$8,IF(J1308="No",Résultat!$G$8,Résultat!$G$7)),IF(H1308=2,IF(E1308=0,Résultat!G$9,IF(J1308="No",Résultat!$G$9,Résultat!$G$7)),Résultat!$G$7)),IF(C1308 = "Totale", IF(H1308=1,IF(E1308=0,Résultat!G$8,IF(J1308="No",Résultat!$G$9,Résultat!$G$7)),IF(H1308=2,IF(E1308=0,Résultat!G$9,IF(J1308="No",Résultat!$G$9,Résultat!$G$7)),Résultat!$G$7)),Résultat!$G$7)), "")</f>
        <v/>
      </c>
    </row>
    <row r="1309" spans="1:11" ht="20.100000000000001" customHeight="1">
      <c r="A1309" s="26"/>
      <c r="B1309" s="27"/>
      <c r="C1309" s="11" t="str">
        <f>IF($B1309 &lt;&gt; "",VLOOKUP(MID(B1309,3,5),'Recyclabilité Prod Matx'!C:F,2,FALSE), "")</f>
        <v/>
      </c>
      <c r="D1309" s="11" t="str">
        <f>IF($B1309 &lt;&gt; "",VLOOKUP(MID(B1309,3,5),'Recyclabilité Prod Matx'!C:F,3,FALSE),"")</f>
        <v/>
      </c>
      <c r="E1309" s="11" t="str">
        <f>IF($B1309 &lt;&gt; "",VLOOKUP(MID(B1309,3,5),'Recyclabilité Prod Matx'!C:F,4,FALSE), "")</f>
        <v/>
      </c>
      <c r="F1309" s="12" t="str">
        <f>IF($B1309 &lt;&gt; "", IF(C1309="Totale","",IF(D1309 = 0, "", VLOOKUP(D1309,'Cond Compo'!A:B,2,FALSE))),"")</f>
        <v/>
      </c>
      <c r="G1309" s="28"/>
      <c r="H1309" s="11" t="str">
        <f xml:space="preserve"> IF(C1309="Totale",2,IF($G1309 &lt;&gt; "", IF(D1309 = "E",MATCH(G1309, 'Cond Compo'!D$16:D$18, 0), MATCH(G1309, 'Cond Compo'!C$16:C$19, 0)), ""))</f>
        <v/>
      </c>
      <c r="I1309" s="12" t="str">
        <f>IF($E1309 &lt;&gt; "", IF(E1309 = 0, "", VLOOKUP(E1309,'Cond Perturbation'!A:B,2,FALSE)),"")</f>
        <v/>
      </c>
      <c r="J1309" s="28"/>
      <c r="K1309" s="29" t="str">
        <f>IF($B1309 &lt;&gt; "", IF(C1309="Oui",IF(H1309=1,IF(E1309=0,Résultat!G$8,IF(J1309="No",Résultat!$G$8,Résultat!$G$7)),IF(H1309=2,IF(E1309=0,Résultat!G$9,IF(J1309="No",Résultat!$G$9,Résultat!$G$7)),Résultat!$G$7)),IF(C1309 = "Totale", IF(H1309=1,IF(E1309=0,Résultat!G$8,IF(J1309="No",Résultat!$G$9,Résultat!$G$7)),IF(H1309=2,IF(E1309=0,Résultat!G$9,IF(J1309="No",Résultat!$G$9,Résultat!$G$7)),Résultat!$G$7)),Résultat!$G$7)), "")</f>
        <v/>
      </c>
    </row>
    <row r="1310" spans="1:11" ht="20.100000000000001" customHeight="1">
      <c r="A1310" s="26"/>
      <c r="B1310" s="27"/>
      <c r="C1310" s="11" t="str">
        <f>IF($B1310 &lt;&gt; "",VLOOKUP(MID(B1310,3,5),'Recyclabilité Prod Matx'!C:F,2,FALSE), "")</f>
        <v/>
      </c>
      <c r="D1310" s="11" t="str">
        <f>IF($B1310 &lt;&gt; "",VLOOKUP(MID(B1310,3,5),'Recyclabilité Prod Matx'!C:F,3,FALSE),"")</f>
        <v/>
      </c>
      <c r="E1310" s="11" t="str">
        <f>IF($B1310 &lt;&gt; "",VLOOKUP(MID(B1310,3,5),'Recyclabilité Prod Matx'!C:F,4,FALSE), "")</f>
        <v/>
      </c>
      <c r="F1310" s="12" t="str">
        <f>IF($B1310 &lt;&gt; "", IF(C1310="Totale","",IF(D1310 = 0, "", VLOOKUP(D1310,'Cond Compo'!A:B,2,FALSE))),"")</f>
        <v/>
      </c>
      <c r="G1310" s="28"/>
      <c r="H1310" s="11" t="str">
        <f xml:space="preserve"> IF(C1310="Totale",2,IF($G1310 &lt;&gt; "", IF(D1310 = "E",MATCH(G1310, 'Cond Compo'!D$16:D$18, 0), MATCH(G1310, 'Cond Compo'!C$16:C$19, 0)), ""))</f>
        <v/>
      </c>
      <c r="I1310" s="12" t="str">
        <f>IF($E1310 &lt;&gt; "", IF(E1310 = 0, "", VLOOKUP(E1310,'Cond Perturbation'!A:B,2,FALSE)),"")</f>
        <v/>
      </c>
      <c r="J1310" s="28"/>
      <c r="K1310" s="29" t="str">
        <f>IF($B1310 &lt;&gt; "", IF(C1310="Oui",IF(H1310=1,IF(E1310=0,Résultat!G$8,IF(J1310="No",Résultat!$G$8,Résultat!$G$7)),IF(H1310=2,IF(E1310=0,Résultat!G$9,IF(J1310="No",Résultat!$G$9,Résultat!$G$7)),Résultat!$G$7)),IF(C1310 = "Totale", IF(H1310=1,IF(E1310=0,Résultat!G$8,IF(J1310="No",Résultat!$G$9,Résultat!$G$7)),IF(H1310=2,IF(E1310=0,Résultat!G$9,IF(J1310="No",Résultat!$G$9,Résultat!$G$7)),Résultat!$G$7)),Résultat!$G$7)), "")</f>
        <v/>
      </c>
    </row>
    <row r="1311" spans="1:11" ht="20.100000000000001" customHeight="1">
      <c r="A1311" s="26"/>
      <c r="B1311" s="27"/>
      <c r="C1311" s="11" t="str">
        <f>IF($B1311 &lt;&gt; "",VLOOKUP(MID(B1311,3,5),'Recyclabilité Prod Matx'!C:F,2,FALSE), "")</f>
        <v/>
      </c>
      <c r="D1311" s="11" t="str">
        <f>IF($B1311 &lt;&gt; "",VLOOKUP(MID(B1311,3,5),'Recyclabilité Prod Matx'!C:F,3,FALSE),"")</f>
        <v/>
      </c>
      <c r="E1311" s="11" t="str">
        <f>IF($B1311 &lt;&gt; "",VLOOKUP(MID(B1311,3,5),'Recyclabilité Prod Matx'!C:F,4,FALSE), "")</f>
        <v/>
      </c>
      <c r="F1311" s="12" t="str">
        <f>IF($B1311 &lt;&gt; "", IF(C1311="Totale","",IF(D1311 = 0, "", VLOOKUP(D1311,'Cond Compo'!A:B,2,FALSE))),"")</f>
        <v/>
      </c>
      <c r="G1311" s="28"/>
      <c r="H1311" s="11" t="str">
        <f xml:space="preserve"> IF(C1311="Totale",2,IF($G1311 &lt;&gt; "", IF(D1311 = "E",MATCH(G1311, 'Cond Compo'!D$16:D$18, 0), MATCH(G1311, 'Cond Compo'!C$16:C$19, 0)), ""))</f>
        <v/>
      </c>
      <c r="I1311" s="12" t="str">
        <f>IF($E1311 &lt;&gt; "", IF(E1311 = 0, "", VLOOKUP(E1311,'Cond Perturbation'!A:B,2,FALSE)),"")</f>
        <v/>
      </c>
      <c r="J1311" s="28"/>
      <c r="K1311" s="29" t="str">
        <f>IF($B1311 &lt;&gt; "", IF(C1311="Oui",IF(H1311=1,IF(E1311=0,Résultat!G$8,IF(J1311="No",Résultat!$G$8,Résultat!$G$7)),IF(H1311=2,IF(E1311=0,Résultat!G$9,IF(J1311="No",Résultat!$G$9,Résultat!$G$7)),Résultat!$G$7)),IF(C1311 = "Totale", IF(H1311=1,IF(E1311=0,Résultat!G$8,IF(J1311="No",Résultat!$G$9,Résultat!$G$7)),IF(H1311=2,IF(E1311=0,Résultat!G$9,IF(J1311="No",Résultat!$G$9,Résultat!$G$7)),Résultat!$G$7)),Résultat!$G$7)), "")</f>
        <v/>
      </c>
    </row>
    <row r="1312" spans="1:11" ht="20.100000000000001" customHeight="1">
      <c r="A1312" s="26"/>
      <c r="B1312" s="27"/>
      <c r="C1312" s="11" t="str">
        <f>IF($B1312 &lt;&gt; "",VLOOKUP(MID(B1312,3,5),'Recyclabilité Prod Matx'!C:F,2,FALSE), "")</f>
        <v/>
      </c>
      <c r="D1312" s="11" t="str">
        <f>IF($B1312 &lt;&gt; "",VLOOKUP(MID(B1312,3,5),'Recyclabilité Prod Matx'!C:F,3,FALSE),"")</f>
        <v/>
      </c>
      <c r="E1312" s="11" t="str">
        <f>IF($B1312 &lt;&gt; "",VLOOKUP(MID(B1312,3,5),'Recyclabilité Prod Matx'!C:F,4,FALSE), "")</f>
        <v/>
      </c>
      <c r="F1312" s="12" t="str">
        <f>IF($B1312 &lt;&gt; "", IF(C1312="Totale","",IF(D1312 = 0, "", VLOOKUP(D1312,'Cond Compo'!A:B,2,FALSE))),"")</f>
        <v/>
      </c>
      <c r="G1312" s="28"/>
      <c r="H1312" s="11" t="str">
        <f xml:space="preserve"> IF(C1312="Totale",2,IF($G1312 &lt;&gt; "", IF(D1312 = "E",MATCH(G1312, 'Cond Compo'!D$16:D$18, 0), MATCH(G1312, 'Cond Compo'!C$16:C$19, 0)), ""))</f>
        <v/>
      </c>
      <c r="I1312" s="12" t="str">
        <f>IF($E1312 &lt;&gt; "", IF(E1312 = 0, "", VLOOKUP(E1312,'Cond Perturbation'!A:B,2,FALSE)),"")</f>
        <v/>
      </c>
      <c r="J1312" s="28"/>
      <c r="K1312" s="29" t="str">
        <f>IF($B1312 &lt;&gt; "", IF(C1312="Oui",IF(H1312=1,IF(E1312=0,Résultat!G$8,IF(J1312="No",Résultat!$G$8,Résultat!$G$7)),IF(H1312=2,IF(E1312=0,Résultat!G$9,IF(J1312="No",Résultat!$G$9,Résultat!$G$7)),Résultat!$G$7)),IF(C1312 = "Totale", IF(H1312=1,IF(E1312=0,Résultat!G$8,IF(J1312="No",Résultat!$G$9,Résultat!$G$7)),IF(H1312=2,IF(E1312=0,Résultat!G$9,IF(J1312="No",Résultat!$G$9,Résultat!$G$7)),Résultat!$G$7)),Résultat!$G$7)), "")</f>
        <v/>
      </c>
    </row>
    <row r="1313" spans="1:11" ht="20.100000000000001" customHeight="1">
      <c r="A1313" s="26"/>
      <c r="B1313" s="27"/>
      <c r="C1313" s="11" t="str">
        <f>IF($B1313 &lt;&gt; "",VLOOKUP(MID(B1313,3,5),'Recyclabilité Prod Matx'!C:F,2,FALSE), "")</f>
        <v/>
      </c>
      <c r="D1313" s="11" t="str">
        <f>IF($B1313 &lt;&gt; "",VLOOKUP(MID(B1313,3,5),'Recyclabilité Prod Matx'!C:F,3,FALSE),"")</f>
        <v/>
      </c>
      <c r="E1313" s="11" t="str">
        <f>IF($B1313 &lt;&gt; "",VLOOKUP(MID(B1313,3,5),'Recyclabilité Prod Matx'!C:F,4,FALSE), "")</f>
        <v/>
      </c>
      <c r="F1313" s="12" t="str">
        <f>IF($B1313 &lt;&gt; "", IF(C1313="Totale","",IF(D1313 = 0, "", VLOOKUP(D1313,'Cond Compo'!A:B,2,FALSE))),"")</f>
        <v/>
      </c>
      <c r="G1313" s="28"/>
      <c r="H1313" s="11" t="str">
        <f xml:space="preserve"> IF(C1313="Totale",2,IF($G1313 &lt;&gt; "", IF(D1313 = "E",MATCH(G1313, 'Cond Compo'!D$16:D$18, 0), MATCH(G1313, 'Cond Compo'!C$16:C$19, 0)), ""))</f>
        <v/>
      </c>
      <c r="I1313" s="12" t="str">
        <f>IF($E1313 &lt;&gt; "", IF(E1313 = 0, "", VLOOKUP(E1313,'Cond Perturbation'!A:B,2,FALSE)),"")</f>
        <v/>
      </c>
      <c r="J1313" s="28"/>
      <c r="K1313" s="29" t="str">
        <f>IF($B1313 &lt;&gt; "", IF(C1313="Oui",IF(H1313=1,IF(E1313=0,Résultat!G$8,IF(J1313="No",Résultat!$G$8,Résultat!$G$7)),IF(H1313=2,IF(E1313=0,Résultat!G$9,IF(J1313="No",Résultat!$G$9,Résultat!$G$7)),Résultat!$G$7)),IF(C1313 = "Totale", IF(H1313=1,IF(E1313=0,Résultat!G$8,IF(J1313="No",Résultat!$G$9,Résultat!$G$7)),IF(H1313=2,IF(E1313=0,Résultat!G$9,IF(J1313="No",Résultat!$G$9,Résultat!$G$7)),Résultat!$G$7)),Résultat!$G$7)), "")</f>
        <v/>
      </c>
    </row>
    <row r="1314" spans="1:11" ht="20.100000000000001" customHeight="1">
      <c r="A1314" s="26"/>
      <c r="B1314" s="27"/>
      <c r="C1314" s="11" t="str">
        <f>IF($B1314 &lt;&gt; "",VLOOKUP(MID(B1314,3,5),'Recyclabilité Prod Matx'!C:F,2,FALSE), "")</f>
        <v/>
      </c>
      <c r="D1314" s="11" t="str">
        <f>IF($B1314 &lt;&gt; "",VLOOKUP(MID(B1314,3,5),'Recyclabilité Prod Matx'!C:F,3,FALSE),"")</f>
        <v/>
      </c>
      <c r="E1314" s="11" t="str">
        <f>IF($B1314 &lt;&gt; "",VLOOKUP(MID(B1314,3,5),'Recyclabilité Prod Matx'!C:F,4,FALSE), "")</f>
        <v/>
      </c>
      <c r="F1314" s="12" t="str">
        <f>IF($B1314 &lt;&gt; "", IF(C1314="Totale","",IF(D1314 = 0, "", VLOOKUP(D1314,'Cond Compo'!A:B,2,FALSE))),"")</f>
        <v/>
      </c>
      <c r="G1314" s="28"/>
      <c r="H1314" s="11" t="str">
        <f xml:space="preserve"> IF(C1314="Totale",2,IF($G1314 &lt;&gt; "", IF(D1314 = "E",MATCH(G1314, 'Cond Compo'!D$16:D$18, 0), MATCH(G1314, 'Cond Compo'!C$16:C$19, 0)), ""))</f>
        <v/>
      </c>
      <c r="I1314" s="12" t="str">
        <f>IF($E1314 &lt;&gt; "", IF(E1314 = 0, "", VLOOKUP(E1314,'Cond Perturbation'!A:B,2,FALSE)),"")</f>
        <v/>
      </c>
      <c r="J1314" s="28"/>
      <c r="K1314" s="29" t="str">
        <f>IF($B1314 &lt;&gt; "", IF(C1314="Oui",IF(H1314=1,IF(E1314=0,Résultat!G$8,IF(J1314="No",Résultat!$G$8,Résultat!$G$7)),IF(H1314=2,IF(E1314=0,Résultat!G$9,IF(J1314="No",Résultat!$G$9,Résultat!$G$7)),Résultat!$G$7)),IF(C1314 = "Totale", IF(H1314=1,IF(E1314=0,Résultat!G$8,IF(J1314="No",Résultat!$G$9,Résultat!$G$7)),IF(H1314=2,IF(E1314=0,Résultat!G$9,IF(J1314="No",Résultat!$G$9,Résultat!$G$7)),Résultat!$G$7)),Résultat!$G$7)), "")</f>
        <v/>
      </c>
    </row>
    <row r="1315" spans="1:11" ht="20.100000000000001" customHeight="1">
      <c r="A1315" s="26"/>
      <c r="B1315" s="27"/>
      <c r="C1315" s="11" t="str">
        <f>IF($B1315 &lt;&gt; "",VLOOKUP(MID(B1315,3,5),'Recyclabilité Prod Matx'!C:F,2,FALSE), "")</f>
        <v/>
      </c>
      <c r="D1315" s="11" t="str">
        <f>IF($B1315 &lt;&gt; "",VLOOKUP(MID(B1315,3,5),'Recyclabilité Prod Matx'!C:F,3,FALSE),"")</f>
        <v/>
      </c>
      <c r="E1315" s="11" t="str">
        <f>IF($B1315 &lt;&gt; "",VLOOKUP(MID(B1315,3,5),'Recyclabilité Prod Matx'!C:F,4,FALSE), "")</f>
        <v/>
      </c>
      <c r="F1315" s="12" t="str">
        <f>IF($B1315 &lt;&gt; "", IF(C1315="Totale","",IF(D1315 = 0, "", VLOOKUP(D1315,'Cond Compo'!A:B,2,FALSE))),"")</f>
        <v/>
      </c>
      <c r="G1315" s="28"/>
      <c r="H1315" s="11" t="str">
        <f xml:space="preserve"> IF(C1315="Totale",2,IF($G1315 &lt;&gt; "", IF(D1315 = "E",MATCH(G1315, 'Cond Compo'!D$16:D$18, 0), MATCH(G1315, 'Cond Compo'!C$16:C$19, 0)), ""))</f>
        <v/>
      </c>
      <c r="I1315" s="12" t="str">
        <f>IF($E1315 &lt;&gt; "", IF(E1315 = 0, "", VLOOKUP(E1315,'Cond Perturbation'!A:B,2,FALSE)),"")</f>
        <v/>
      </c>
      <c r="J1315" s="28"/>
      <c r="K1315" s="29" t="str">
        <f>IF($B1315 &lt;&gt; "", IF(C1315="Oui",IF(H1315=1,IF(E1315=0,Résultat!G$8,IF(J1315="No",Résultat!$G$8,Résultat!$G$7)),IF(H1315=2,IF(E1315=0,Résultat!G$9,IF(J1315="No",Résultat!$G$9,Résultat!$G$7)),Résultat!$G$7)),IF(C1315 = "Totale", IF(H1315=1,IF(E1315=0,Résultat!G$8,IF(J1315="No",Résultat!$G$9,Résultat!$G$7)),IF(H1315=2,IF(E1315=0,Résultat!G$9,IF(J1315="No",Résultat!$G$9,Résultat!$G$7)),Résultat!$G$7)),Résultat!$G$7)), "")</f>
        <v/>
      </c>
    </row>
    <row r="1316" spans="1:11" ht="20.100000000000001" customHeight="1">
      <c r="A1316" s="26"/>
      <c r="B1316" s="27"/>
      <c r="C1316" s="11" t="str">
        <f>IF($B1316 &lt;&gt; "",VLOOKUP(MID(B1316,3,5),'Recyclabilité Prod Matx'!C:F,2,FALSE), "")</f>
        <v/>
      </c>
      <c r="D1316" s="11" t="str">
        <f>IF($B1316 &lt;&gt; "",VLOOKUP(MID(B1316,3,5),'Recyclabilité Prod Matx'!C:F,3,FALSE),"")</f>
        <v/>
      </c>
      <c r="E1316" s="11" t="str">
        <f>IF($B1316 &lt;&gt; "",VLOOKUP(MID(B1316,3,5),'Recyclabilité Prod Matx'!C:F,4,FALSE), "")</f>
        <v/>
      </c>
      <c r="F1316" s="12" t="str">
        <f>IF($B1316 &lt;&gt; "", IF(C1316="Totale","",IF(D1316 = 0, "", VLOOKUP(D1316,'Cond Compo'!A:B,2,FALSE))),"")</f>
        <v/>
      </c>
      <c r="G1316" s="28"/>
      <c r="H1316" s="11" t="str">
        <f xml:space="preserve"> IF(C1316="Totale",2,IF($G1316 &lt;&gt; "", IF(D1316 = "E",MATCH(G1316, 'Cond Compo'!D$16:D$18, 0), MATCH(G1316, 'Cond Compo'!C$16:C$19, 0)), ""))</f>
        <v/>
      </c>
      <c r="I1316" s="12" t="str">
        <f>IF($E1316 &lt;&gt; "", IF(E1316 = 0, "", VLOOKUP(E1316,'Cond Perturbation'!A:B,2,FALSE)),"")</f>
        <v/>
      </c>
      <c r="J1316" s="28"/>
      <c r="K1316" s="29" t="str">
        <f>IF($B1316 &lt;&gt; "", IF(C1316="Oui",IF(H1316=1,IF(E1316=0,Résultat!G$8,IF(J1316="No",Résultat!$G$8,Résultat!$G$7)),IF(H1316=2,IF(E1316=0,Résultat!G$9,IF(J1316="No",Résultat!$G$9,Résultat!$G$7)),Résultat!$G$7)),IF(C1316 = "Totale", IF(H1316=1,IF(E1316=0,Résultat!G$8,IF(J1316="No",Résultat!$G$9,Résultat!$G$7)),IF(H1316=2,IF(E1316=0,Résultat!G$9,IF(J1316="No",Résultat!$G$9,Résultat!$G$7)),Résultat!$G$7)),Résultat!$G$7)), "")</f>
        <v/>
      </c>
    </row>
    <row r="1317" spans="1:11" ht="20.100000000000001" customHeight="1">
      <c r="A1317" s="26"/>
      <c r="B1317" s="27"/>
      <c r="C1317" s="11" t="str">
        <f>IF($B1317 &lt;&gt; "",VLOOKUP(MID(B1317,3,5),'Recyclabilité Prod Matx'!C:F,2,FALSE), "")</f>
        <v/>
      </c>
      <c r="D1317" s="11" t="str">
        <f>IF($B1317 &lt;&gt; "",VLOOKUP(MID(B1317,3,5),'Recyclabilité Prod Matx'!C:F,3,FALSE),"")</f>
        <v/>
      </c>
      <c r="E1317" s="11" t="str">
        <f>IF($B1317 &lt;&gt; "",VLOOKUP(MID(B1317,3,5),'Recyclabilité Prod Matx'!C:F,4,FALSE), "")</f>
        <v/>
      </c>
      <c r="F1317" s="12" t="str">
        <f>IF($B1317 &lt;&gt; "", IF(C1317="Totale","",IF(D1317 = 0, "", VLOOKUP(D1317,'Cond Compo'!A:B,2,FALSE))),"")</f>
        <v/>
      </c>
      <c r="G1317" s="28"/>
      <c r="H1317" s="11" t="str">
        <f xml:space="preserve"> IF(C1317="Totale",2,IF($G1317 &lt;&gt; "", IF(D1317 = "E",MATCH(G1317, 'Cond Compo'!D$16:D$18, 0), MATCH(G1317, 'Cond Compo'!C$16:C$19, 0)), ""))</f>
        <v/>
      </c>
      <c r="I1317" s="12" t="str">
        <f>IF($E1317 &lt;&gt; "", IF(E1317 = 0, "", VLOOKUP(E1317,'Cond Perturbation'!A:B,2,FALSE)),"")</f>
        <v/>
      </c>
      <c r="J1317" s="28"/>
      <c r="K1317" s="29" t="str">
        <f>IF($B1317 &lt;&gt; "", IF(C1317="Oui",IF(H1317=1,IF(E1317=0,Résultat!G$8,IF(J1317="No",Résultat!$G$8,Résultat!$G$7)),IF(H1317=2,IF(E1317=0,Résultat!G$9,IF(J1317="No",Résultat!$G$9,Résultat!$G$7)),Résultat!$G$7)),IF(C1317 = "Totale", IF(H1317=1,IF(E1317=0,Résultat!G$8,IF(J1317="No",Résultat!$G$9,Résultat!$G$7)),IF(H1317=2,IF(E1317=0,Résultat!G$9,IF(J1317="No",Résultat!$G$9,Résultat!$G$7)),Résultat!$G$7)),Résultat!$G$7)), "")</f>
        <v/>
      </c>
    </row>
    <row r="1318" spans="1:11" ht="20.100000000000001" customHeight="1">
      <c r="A1318" s="26"/>
      <c r="B1318" s="27"/>
      <c r="C1318" s="11" t="str">
        <f>IF($B1318 &lt;&gt; "",VLOOKUP(MID(B1318,3,5),'Recyclabilité Prod Matx'!C:F,2,FALSE), "")</f>
        <v/>
      </c>
      <c r="D1318" s="11" t="str">
        <f>IF($B1318 &lt;&gt; "",VLOOKUP(MID(B1318,3,5),'Recyclabilité Prod Matx'!C:F,3,FALSE),"")</f>
        <v/>
      </c>
      <c r="E1318" s="11" t="str">
        <f>IF($B1318 &lt;&gt; "",VLOOKUP(MID(B1318,3,5),'Recyclabilité Prod Matx'!C:F,4,FALSE), "")</f>
        <v/>
      </c>
      <c r="F1318" s="12" t="str">
        <f>IF($B1318 &lt;&gt; "", IF(C1318="Totale","",IF(D1318 = 0, "", VLOOKUP(D1318,'Cond Compo'!A:B,2,FALSE))),"")</f>
        <v/>
      </c>
      <c r="G1318" s="28"/>
      <c r="H1318" s="11" t="str">
        <f xml:space="preserve"> IF(C1318="Totale",2,IF($G1318 &lt;&gt; "", IF(D1318 = "E",MATCH(G1318, 'Cond Compo'!D$16:D$18, 0), MATCH(G1318, 'Cond Compo'!C$16:C$19, 0)), ""))</f>
        <v/>
      </c>
      <c r="I1318" s="12" t="str">
        <f>IF($E1318 &lt;&gt; "", IF(E1318 = 0, "", VLOOKUP(E1318,'Cond Perturbation'!A:B,2,FALSE)),"")</f>
        <v/>
      </c>
      <c r="J1318" s="28"/>
      <c r="K1318" s="29" t="str">
        <f>IF($B1318 &lt;&gt; "", IF(C1318="Oui",IF(H1318=1,IF(E1318=0,Résultat!G$8,IF(J1318="No",Résultat!$G$8,Résultat!$G$7)),IF(H1318=2,IF(E1318=0,Résultat!G$9,IF(J1318="No",Résultat!$G$9,Résultat!$G$7)),Résultat!$G$7)),IF(C1318 = "Totale", IF(H1318=1,IF(E1318=0,Résultat!G$8,IF(J1318="No",Résultat!$G$9,Résultat!$G$7)),IF(H1318=2,IF(E1318=0,Résultat!G$9,IF(J1318="No",Résultat!$G$9,Résultat!$G$7)),Résultat!$G$7)),Résultat!$G$7)), "")</f>
        <v/>
      </c>
    </row>
    <row r="1319" spans="1:11" ht="20.100000000000001" customHeight="1">
      <c r="A1319" s="26"/>
      <c r="B1319" s="27"/>
      <c r="C1319" s="11" t="str">
        <f>IF($B1319 &lt;&gt; "",VLOOKUP(MID(B1319,3,5),'Recyclabilité Prod Matx'!C:F,2,FALSE), "")</f>
        <v/>
      </c>
      <c r="D1319" s="11" t="str">
        <f>IF($B1319 &lt;&gt; "",VLOOKUP(MID(B1319,3,5),'Recyclabilité Prod Matx'!C:F,3,FALSE),"")</f>
        <v/>
      </c>
      <c r="E1319" s="11" t="str">
        <f>IF($B1319 &lt;&gt; "",VLOOKUP(MID(B1319,3,5),'Recyclabilité Prod Matx'!C:F,4,FALSE), "")</f>
        <v/>
      </c>
      <c r="F1319" s="12" t="str">
        <f>IF($B1319 &lt;&gt; "", IF(C1319="Totale","",IF(D1319 = 0, "", VLOOKUP(D1319,'Cond Compo'!A:B,2,FALSE))),"")</f>
        <v/>
      </c>
      <c r="G1319" s="28"/>
      <c r="H1319" s="11" t="str">
        <f xml:space="preserve"> IF(C1319="Totale",2,IF($G1319 &lt;&gt; "", IF(D1319 = "E",MATCH(G1319, 'Cond Compo'!D$16:D$18, 0), MATCH(G1319, 'Cond Compo'!C$16:C$19, 0)), ""))</f>
        <v/>
      </c>
      <c r="I1319" s="12" t="str">
        <f>IF($E1319 &lt;&gt; "", IF(E1319 = 0, "", VLOOKUP(E1319,'Cond Perturbation'!A:B,2,FALSE)),"")</f>
        <v/>
      </c>
      <c r="J1319" s="28"/>
      <c r="K1319" s="29" t="str">
        <f>IF($B1319 &lt;&gt; "", IF(C1319="Oui",IF(H1319=1,IF(E1319=0,Résultat!G$8,IF(J1319="No",Résultat!$G$8,Résultat!$G$7)),IF(H1319=2,IF(E1319=0,Résultat!G$9,IF(J1319="No",Résultat!$G$9,Résultat!$G$7)),Résultat!$G$7)),IF(C1319 = "Totale", IF(H1319=1,IF(E1319=0,Résultat!G$8,IF(J1319="No",Résultat!$G$9,Résultat!$G$7)),IF(H1319=2,IF(E1319=0,Résultat!G$9,IF(J1319="No",Résultat!$G$9,Résultat!$G$7)),Résultat!$G$7)),Résultat!$G$7)), "")</f>
        <v/>
      </c>
    </row>
    <row r="1320" spans="1:11" ht="20.100000000000001" customHeight="1">
      <c r="A1320" s="26"/>
      <c r="B1320" s="27"/>
      <c r="C1320" s="11" t="str">
        <f>IF($B1320 &lt;&gt; "",VLOOKUP(MID(B1320,3,5),'Recyclabilité Prod Matx'!C:F,2,FALSE), "")</f>
        <v/>
      </c>
      <c r="D1320" s="11" t="str">
        <f>IF($B1320 &lt;&gt; "",VLOOKUP(MID(B1320,3,5),'Recyclabilité Prod Matx'!C:F,3,FALSE),"")</f>
        <v/>
      </c>
      <c r="E1320" s="11" t="str">
        <f>IF($B1320 &lt;&gt; "",VLOOKUP(MID(B1320,3,5),'Recyclabilité Prod Matx'!C:F,4,FALSE), "")</f>
        <v/>
      </c>
      <c r="F1320" s="12" t="str">
        <f>IF($B1320 &lt;&gt; "", IF(C1320="Totale","",IF(D1320 = 0, "", VLOOKUP(D1320,'Cond Compo'!A:B,2,FALSE))),"")</f>
        <v/>
      </c>
      <c r="G1320" s="28"/>
      <c r="H1320" s="11" t="str">
        <f xml:space="preserve"> IF(C1320="Totale",2,IF($G1320 &lt;&gt; "", IF(D1320 = "E",MATCH(G1320, 'Cond Compo'!D$16:D$18, 0), MATCH(G1320, 'Cond Compo'!C$16:C$19, 0)), ""))</f>
        <v/>
      </c>
      <c r="I1320" s="12" t="str">
        <f>IF($E1320 &lt;&gt; "", IF(E1320 = 0, "", VLOOKUP(E1320,'Cond Perturbation'!A:B,2,FALSE)),"")</f>
        <v/>
      </c>
      <c r="J1320" s="28"/>
      <c r="K1320" s="29" t="str">
        <f>IF($B1320 &lt;&gt; "", IF(C1320="Oui",IF(H1320=1,IF(E1320=0,Résultat!G$8,IF(J1320="No",Résultat!$G$8,Résultat!$G$7)),IF(H1320=2,IF(E1320=0,Résultat!G$9,IF(J1320="No",Résultat!$G$9,Résultat!$G$7)),Résultat!$G$7)),IF(C1320 = "Totale", IF(H1320=1,IF(E1320=0,Résultat!G$8,IF(J1320="No",Résultat!$G$9,Résultat!$G$7)),IF(H1320=2,IF(E1320=0,Résultat!G$9,IF(J1320="No",Résultat!$G$9,Résultat!$G$7)),Résultat!$G$7)),Résultat!$G$7)), "")</f>
        <v/>
      </c>
    </row>
    <row r="1321" spans="1:11" ht="20.100000000000001" customHeight="1">
      <c r="A1321" s="26"/>
      <c r="B1321" s="27"/>
      <c r="C1321" s="11" t="str">
        <f>IF($B1321 &lt;&gt; "",VLOOKUP(MID(B1321,3,5),'Recyclabilité Prod Matx'!C:F,2,FALSE), "")</f>
        <v/>
      </c>
      <c r="D1321" s="11" t="str">
        <f>IF($B1321 &lt;&gt; "",VLOOKUP(MID(B1321,3,5),'Recyclabilité Prod Matx'!C:F,3,FALSE),"")</f>
        <v/>
      </c>
      <c r="E1321" s="11" t="str">
        <f>IF($B1321 &lt;&gt; "",VLOOKUP(MID(B1321,3,5),'Recyclabilité Prod Matx'!C:F,4,FALSE), "")</f>
        <v/>
      </c>
      <c r="F1321" s="12" t="str">
        <f>IF($B1321 &lt;&gt; "", IF(C1321="Totale","",IF(D1321 = 0, "", VLOOKUP(D1321,'Cond Compo'!A:B,2,FALSE))),"")</f>
        <v/>
      </c>
      <c r="G1321" s="28"/>
      <c r="H1321" s="11" t="str">
        <f xml:space="preserve"> IF(C1321="Totale",2,IF($G1321 &lt;&gt; "", IF(D1321 = "E",MATCH(G1321, 'Cond Compo'!D$16:D$18, 0), MATCH(G1321, 'Cond Compo'!C$16:C$19, 0)), ""))</f>
        <v/>
      </c>
      <c r="I1321" s="12" t="str">
        <f>IF($E1321 &lt;&gt; "", IF(E1321 = 0, "", VLOOKUP(E1321,'Cond Perturbation'!A:B,2,FALSE)),"")</f>
        <v/>
      </c>
      <c r="J1321" s="28"/>
      <c r="K1321" s="29" t="str">
        <f>IF($B1321 &lt;&gt; "", IF(C1321="Oui",IF(H1321=1,IF(E1321=0,Résultat!G$8,IF(J1321="No",Résultat!$G$8,Résultat!$G$7)),IF(H1321=2,IF(E1321=0,Résultat!G$9,IF(J1321="No",Résultat!$G$9,Résultat!$G$7)),Résultat!$G$7)),IF(C1321 = "Totale", IF(H1321=1,IF(E1321=0,Résultat!G$8,IF(J1321="No",Résultat!$G$9,Résultat!$G$7)),IF(H1321=2,IF(E1321=0,Résultat!G$9,IF(J1321="No",Résultat!$G$9,Résultat!$G$7)),Résultat!$G$7)),Résultat!$G$7)), "")</f>
        <v/>
      </c>
    </row>
    <row r="1322" spans="1:11" ht="20.100000000000001" customHeight="1">
      <c r="A1322" s="26"/>
      <c r="B1322" s="27"/>
      <c r="C1322" s="11" t="str">
        <f>IF($B1322 &lt;&gt; "",VLOOKUP(MID(B1322,3,5),'Recyclabilité Prod Matx'!C:F,2,FALSE), "")</f>
        <v/>
      </c>
      <c r="D1322" s="11" t="str">
        <f>IF($B1322 &lt;&gt; "",VLOOKUP(MID(B1322,3,5),'Recyclabilité Prod Matx'!C:F,3,FALSE),"")</f>
        <v/>
      </c>
      <c r="E1322" s="11" t="str">
        <f>IF($B1322 &lt;&gt; "",VLOOKUP(MID(B1322,3,5),'Recyclabilité Prod Matx'!C:F,4,FALSE), "")</f>
        <v/>
      </c>
      <c r="F1322" s="12" t="str">
        <f>IF($B1322 &lt;&gt; "", IF(C1322="Totale","",IF(D1322 = 0, "", VLOOKUP(D1322,'Cond Compo'!A:B,2,FALSE))),"")</f>
        <v/>
      </c>
      <c r="G1322" s="28"/>
      <c r="H1322" s="11" t="str">
        <f xml:space="preserve"> IF(C1322="Totale",2,IF($G1322 &lt;&gt; "", IF(D1322 = "E",MATCH(G1322, 'Cond Compo'!D$16:D$18, 0), MATCH(G1322, 'Cond Compo'!C$16:C$19, 0)), ""))</f>
        <v/>
      </c>
      <c r="I1322" s="12" t="str">
        <f>IF($E1322 &lt;&gt; "", IF(E1322 = 0, "", VLOOKUP(E1322,'Cond Perturbation'!A:B,2,FALSE)),"")</f>
        <v/>
      </c>
      <c r="J1322" s="28"/>
      <c r="K1322" s="29" t="str">
        <f>IF($B1322 &lt;&gt; "", IF(C1322="Oui",IF(H1322=1,IF(E1322=0,Résultat!G$8,IF(J1322="No",Résultat!$G$8,Résultat!$G$7)),IF(H1322=2,IF(E1322=0,Résultat!G$9,IF(J1322="No",Résultat!$G$9,Résultat!$G$7)),Résultat!$G$7)),IF(C1322 = "Totale", IF(H1322=1,IF(E1322=0,Résultat!G$8,IF(J1322="No",Résultat!$G$9,Résultat!$G$7)),IF(H1322=2,IF(E1322=0,Résultat!G$9,IF(J1322="No",Résultat!$G$9,Résultat!$G$7)),Résultat!$G$7)),Résultat!$G$7)), "")</f>
        <v/>
      </c>
    </row>
    <row r="1323" spans="1:11" ht="20.100000000000001" customHeight="1">
      <c r="A1323" s="26"/>
      <c r="B1323" s="27"/>
      <c r="C1323" s="11" t="str">
        <f>IF($B1323 &lt;&gt; "",VLOOKUP(MID(B1323,3,5),'Recyclabilité Prod Matx'!C:F,2,FALSE), "")</f>
        <v/>
      </c>
      <c r="D1323" s="11" t="str">
        <f>IF($B1323 &lt;&gt; "",VLOOKUP(MID(B1323,3,5),'Recyclabilité Prod Matx'!C:F,3,FALSE),"")</f>
        <v/>
      </c>
      <c r="E1323" s="11" t="str">
        <f>IF($B1323 &lt;&gt; "",VLOOKUP(MID(B1323,3,5),'Recyclabilité Prod Matx'!C:F,4,FALSE), "")</f>
        <v/>
      </c>
      <c r="F1323" s="12" t="str">
        <f>IF($B1323 &lt;&gt; "", IF(C1323="Totale","",IF(D1323 = 0, "", VLOOKUP(D1323,'Cond Compo'!A:B,2,FALSE))),"")</f>
        <v/>
      </c>
      <c r="G1323" s="28"/>
      <c r="H1323" s="11" t="str">
        <f xml:space="preserve"> IF(C1323="Totale",2,IF($G1323 &lt;&gt; "", IF(D1323 = "E",MATCH(G1323, 'Cond Compo'!D$16:D$18, 0), MATCH(G1323, 'Cond Compo'!C$16:C$19, 0)), ""))</f>
        <v/>
      </c>
      <c r="I1323" s="12" t="str">
        <f>IF($E1323 &lt;&gt; "", IF(E1323 = 0, "", VLOOKUP(E1323,'Cond Perturbation'!A:B,2,FALSE)),"")</f>
        <v/>
      </c>
      <c r="J1323" s="28"/>
      <c r="K1323" s="29" t="str">
        <f>IF($B1323 &lt;&gt; "", IF(C1323="Oui",IF(H1323=1,IF(E1323=0,Résultat!G$8,IF(J1323="No",Résultat!$G$8,Résultat!$G$7)),IF(H1323=2,IF(E1323=0,Résultat!G$9,IF(J1323="No",Résultat!$G$9,Résultat!$G$7)),Résultat!$G$7)),IF(C1323 = "Totale", IF(H1323=1,IF(E1323=0,Résultat!G$8,IF(J1323="No",Résultat!$G$9,Résultat!$G$7)),IF(H1323=2,IF(E1323=0,Résultat!G$9,IF(J1323="No",Résultat!$G$9,Résultat!$G$7)),Résultat!$G$7)),Résultat!$G$7)), "")</f>
        <v/>
      </c>
    </row>
    <row r="1324" spans="1:11" ht="20.100000000000001" customHeight="1">
      <c r="A1324" s="26"/>
      <c r="B1324" s="27"/>
      <c r="C1324" s="11" t="str">
        <f>IF($B1324 &lt;&gt; "",VLOOKUP(MID(B1324,3,5),'Recyclabilité Prod Matx'!C:F,2,FALSE), "")</f>
        <v/>
      </c>
      <c r="D1324" s="11" t="str">
        <f>IF($B1324 &lt;&gt; "",VLOOKUP(MID(B1324,3,5),'Recyclabilité Prod Matx'!C:F,3,FALSE),"")</f>
        <v/>
      </c>
      <c r="E1324" s="11" t="str">
        <f>IF($B1324 &lt;&gt; "",VLOOKUP(MID(B1324,3,5),'Recyclabilité Prod Matx'!C:F,4,FALSE), "")</f>
        <v/>
      </c>
      <c r="F1324" s="12" t="str">
        <f>IF($B1324 &lt;&gt; "", IF(C1324="Totale","",IF(D1324 = 0, "", VLOOKUP(D1324,'Cond Compo'!A:B,2,FALSE))),"")</f>
        <v/>
      </c>
      <c r="G1324" s="28"/>
      <c r="H1324" s="11" t="str">
        <f xml:space="preserve"> IF(C1324="Totale",2,IF($G1324 &lt;&gt; "", IF(D1324 = "E",MATCH(G1324, 'Cond Compo'!D$16:D$18, 0), MATCH(G1324, 'Cond Compo'!C$16:C$19, 0)), ""))</f>
        <v/>
      </c>
      <c r="I1324" s="12" t="str">
        <f>IF($E1324 &lt;&gt; "", IF(E1324 = 0, "", VLOOKUP(E1324,'Cond Perturbation'!A:B,2,FALSE)),"")</f>
        <v/>
      </c>
      <c r="J1324" s="28"/>
      <c r="K1324" s="29" t="str">
        <f>IF($B1324 &lt;&gt; "", IF(C1324="Oui",IF(H1324=1,IF(E1324=0,Résultat!G$8,IF(J1324="No",Résultat!$G$8,Résultat!$G$7)),IF(H1324=2,IF(E1324=0,Résultat!G$9,IF(J1324="No",Résultat!$G$9,Résultat!$G$7)),Résultat!$G$7)),IF(C1324 = "Totale", IF(H1324=1,IF(E1324=0,Résultat!G$8,IF(J1324="No",Résultat!$G$9,Résultat!$G$7)),IF(H1324=2,IF(E1324=0,Résultat!G$9,IF(J1324="No",Résultat!$G$9,Résultat!$G$7)),Résultat!$G$7)),Résultat!$G$7)), "")</f>
        <v/>
      </c>
    </row>
    <row r="1325" spans="1:11" ht="20.100000000000001" customHeight="1">
      <c r="A1325" s="26"/>
      <c r="B1325" s="27"/>
      <c r="C1325" s="11" t="str">
        <f>IF($B1325 &lt;&gt; "",VLOOKUP(MID(B1325,3,5),'Recyclabilité Prod Matx'!C:F,2,FALSE), "")</f>
        <v/>
      </c>
      <c r="D1325" s="11" t="str">
        <f>IF($B1325 &lt;&gt; "",VLOOKUP(MID(B1325,3,5),'Recyclabilité Prod Matx'!C:F,3,FALSE),"")</f>
        <v/>
      </c>
      <c r="E1325" s="11" t="str">
        <f>IF($B1325 &lt;&gt; "",VLOOKUP(MID(B1325,3,5),'Recyclabilité Prod Matx'!C:F,4,FALSE), "")</f>
        <v/>
      </c>
      <c r="F1325" s="12" t="str">
        <f>IF($B1325 &lt;&gt; "", IF(C1325="Totale","",IF(D1325 = 0, "", VLOOKUP(D1325,'Cond Compo'!A:B,2,FALSE))),"")</f>
        <v/>
      </c>
      <c r="G1325" s="28"/>
      <c r="H1325" s="11" t="str">
        <f xml:space="preserve"> IF(C1325="Totale",2,IF($G1325 &lt;&gt; "", IF(D1325 = "E",MATCH(G1325, 'Cond Compo'!D$16:D$18, 0), MATCH(G1325, 'Cond Compo'!C$16:C$19, 0)), ""))</f>
        <v/>
      </c>
      <c r="I1325" s="12" t="str">
        <f>IF($E1325 &lt;&gt; "", IF(E1325 = 0, "", VLOOKUP(E1325,'Cond Perturbation'!A:B,2,FALSE)),"")</f>
        <v/>
      </c>
      <c r="J1325" s="28"/>
      <c r="K1325" s="29" t="str">
        <f>IF($B1325 &lt;&gt; "", IF(C1325="Oui",IF(H1325=1,IF(E1325=0,Résultat!G$8,IF(J1325="No",Résultat!$G$8,Résultat!$G$7)),IF(H1325=2,IF(E1325=0,Résultat!G$9,IF(J1325="No",Résultat!$G$9,Résultat!$G$7)),Résultat!$G$7)),IF(C1325 = "Totale", IF(H1325=1,IF(E1325=0,Résultat!G$8,IF(J1325="No",Résultat!$G$9,Résultat!$G$7)),IF(H1325=2,IF(E1325=0,Résultat!G$9,IF(J1325="No",Résultat!$G$9,Résultat!$G$7)),Résultat!$G$7)),Résultat!$G$7)), "")</f>
        <v/>
      </c>
    </row>
    <row r="1326" spans="1:11" ht="20.100000000000001" customHeight="1">
      <c r="A1326" s="26"/>
      <c r="B1326" s="27"/>
      <c r="C1326" s="11" t="str">
        <f>IF($B1326 &lt;&gt; "",VLOOKUP(MID(B1326,3,5),'Recyclabilité Prod Matx'!C:F,2,FALSE), "")</f>
        <v/>
      </c>
      <c r="D1326" s="11" t="str">
        <f>IF($B1326 &lt;&gt; "",VLOOKUP(MID(B1326,3,5),'Recyclabilité Prod Matx'!C:F,3,FALSE),"")</f>
        <v/>
      </c>
      <c r="E1326" s="11" t="str">
        <f>IF($B1326 &lt;&gt; "",VLOOKUP(MID(B1326,3,5),'Recyclabilité Prod Matx'!C:F,4,FALSE), "")</f>
        <v/>
      </c>
      <c r="F1326" s="12" t="str">
        <f>IF($B1326 &lt;&gt; "", IF(C1326="Totale","",IF(D1326 = 0, "", VLOOKUP(D1326,'Cond Compo'!A:B,2,FALSE))),"")</f>
        <v/>
      </c>
      <c r="G1326" s="28"/>
      <c r="H1326" s="11" t="str">
        <f xml:space="preserve"> IF(C1326="Totale",2,IF($G1326 &lt;&gt; "", IF(D1326 = "E",MATCH(G1326, 'Cond Compo'!D$16:D$18, 0), MATCH(G1326, 'Cond Compo'!C$16:C$19, 0)), ""))</f>
        <v/>
      </c>
      <c r="I1326" s="12" t="str">
        <f>IF($E1326 &lt;&gt; "", IF(E1326 = 0, "", VLOOKUP(E1326,'Cond Perturbation'!A:B,2,FALSE)),"")</f>
        <v/>
      </c>
      <c r="J1326" s="28"/>
      <c r="K1326" s="29" t="str">
        <f>IF($B1326 &lt;&gt; "", IF(C1326="Oui",IF(H1326=1,IF(E1326=0,Résultat!G$8,IF(J1326="No",Résultat!$G$8,Résultat!$G$7)),IF(H1326=2,IF(E1326=0,Résultat!G$9,IF(J1326="No",Résultat!$G$9,Résultat!$G$7)),Résultat!$G$7)),IF(C1326 = "Totale", IF(H1326=1,IF(E1326=0,Résultat!G$8,IF(J1326="No",Résultat!$G$9,Résultat!$G$7)),IF(H1326=2,IF(E1326=0,Résultat!G$9,IF(J1326="No",Résultat!$G$9,Résultat!$G$7)),Résultat!$G$7)),Résultat!$G$7)), "")</f>
        <v/>
      </c>
    </row>
    <row r="1327" spans="1:11" ht="20.100000000000001" customHeight="1">
      <c r="A1327" s="26"/>
      <c r="B1327" s="27"/>
      <c r="C1327" s="11" t="str">
        <f>IF($B1327 &lt;&gt; "",VLOOKUP(MID(B1327,3,5),'Recyclabilité Prod Matx'!C:F,2,FALSE), "")</f>
        <v/>
      </c>
      <c r="D1327" s="11" t="str">
        <f>IF($B1327 &lt;&gt; "",VLOOKUP(MID(B1327,3,5),'Recyclabilité Prod Matx'!C:F,3,FALSE),"")</f>
        <v/>
      </c>
      <c r="E1327" s="11" t="str">
        <f>IF($B1327 &lt;&gt; "",VLOOKUP(MID(B1327,3,5),'Recyclabilité Prod Matx'!C:F,4,FALSE), "")</f>
        <v/>
      </c>
      <c r="F1327" s="12" t="str">
        <f>IF($B1327 &lt;&gt; "", IF(C1327="Totale","",IF(D1327 = 0, "", VLOOKUP(D1327,'Cond Compo'!A:B,2,FALSE))),"")</f>
        <v/>
      </c>
      <c r="G1327" s="28"/>
      <c r="H1327" s="11" t="str">
        <f xml:space="preserve"> IF(C1327="Totale",2,IF($G1327 &lt;&gt; "", IF(D1327 = "E",MATCH(G1327, 'Cond Compo'!D$16:D$18, 0), MATCH(G1327, 'Cond Compo'!C$16:C$19, 0)), ""))</f>
        <v/>
      </c>
      <c r="I1327" s="12" t="str">
        <f>IF($E1327 &lt;&gt; "", IF(E1327 = 0, "", VLOOKUP(E1327,'Cond Perturbation'!A:B,2,FALSE)),"")</f>
        <v/>
      </c>
      <c r="J1327" s="28"/>
      <c r="K1327" s="29" t="str">
        <f>IF($B1327 &lt;&gt; "", IF(C1327="Oui",IF(H1327=1,IF(E1327=0,Résultat!G$8,IF(J1327="No",Résultat!$G$8,Résultat!$G$7)),IF(H1327=2,IF(E1327=0,Résultat!G$9,IF(J1327="No",Résultat!$G$9,Résultat!$G$7)),Résultat!$G$7)),IF(C1327 = "Totale", IF(H1327=1,IF(E1327=0,Résultat!G$8,IF(J1327="No",Résultat!$G$9,Résultat!$G$7)),IF(H1327=2,IF(E1327=0,Résultat!G$9,IF(J1327="No",Résultat!$G$9,Résultat!$G$7)),Résultat!$G$7)),Résultat!$G$7)), "")</f>
        <v/>
      </c>
    </row>
    <row r="1328" spans="1:11" ht="20.100000000000001" customHeight="1">
      <c r="A1328" s="26"/>
      <c r="B1328" s="27"/>
      <c r="C1328" s="11" t="str">
        <f>IF($B1328 &lt;&gt; "",VLOOKUP(MID(B1328,3,5),'Recyclabilité Prod Matx'!C:F,2,FALSE), "")</f>
        <v/>
      </c>
      <c r="D1328" s="11" t="str">
        <f>IF($B1328 &lt;&gt; "",VLOOKUP(MID(B1328,3,5),'Recyclabilité Prod Matx'!C:F,3,FALSE),"")</f>
        <v/>
      </c>
      <c r="E1328" s="11" t="str">
        <f>IF($B1328 &lt;&gt; "",VLOOKUP(MID(B1328,3,5),'Recyclabilité Prod Matx'!C:F,4,FALSE), "")</f>
        <v/>
      </c>
      <c r="F1328" s="12" t="str">
        <f>IF($B1328 &lt;&gt; "", IF(C1328="Totale","",IF(D1328 = 0, "", VLOOKUP(D1328,'Cond Compo'!A:B,2,FALSE))),"")</f>
        <v/>
      </c>
      <c r="G1328" s="28"/>
      <c r="H1328" s="11" t="str">
        <f xml:space="preserve"> IF(C1328="Totale",2,IF($G1328 &lt;&gt; "", IF(D1328 = "E",MATCH(G1328, 'Cond Compo'!D$16:D$18, 0), MATCH(G1328, 'Cond Compo'!C$16:C$19, 0)), ""))</f>
        <v/>
      </c>
      <c r="I1328" s="12" t="str">
        <f>IF($E1328 &lt;&gt; "", IF(E1328 = 0, "", VLOOKUP(E1328,'Cond Perturbation'!A:B,2,FALSE)),"")</f>
        <v/>
      </c>
      <c r="J1328" s="28"/>
      <c r="K1328" s="29" t="str">
        <f>IF($B1328 &lt;&gt; "", IF(C1328="Oui",IF(H1328=1,IF(E1328=0,Résultat!G$8,IF(J1328="No",Résultat!$G$8,Résultat!$G$7)),IF(H1328=2,IF(E1328=0,Résultat!G$9,IF(J1328="No",Résultat!$G$9,Résultat!$G$7)),Résultat!$G$7)),IF(C1328 = "Totale", IF(H1328=1,IF(E1328=0,Résultat!G$8,IF(J1328="No",Résultat!$G$9,Résultat!$G$7)),IF(H1328=2,IF(E1328=0,Résultat!G$9,IF(J1328="No",Résultat!$G$9,Résultat!$G$7)),Résultat!$G$7)),Résultat!$G$7)), "")</f>
        <v/>
      </c>
    </row>
    <row r="1329" spans="1:11" ht="20.100000000000001" customHeight="1">
      <c r="A1329" s="26"/>
      <c r="B1329" s="27"/>
      <c r="C1329" s="11" t="str">
        <f>IF($B1329 &lt;&gt; "",VLOOKUP(MID(B1329,3,5),'Recyclabilité Prod Matx'!C:F,2,FALSE), "")</f>
        <v/>
      </c>
      <c r="D1329" s="11" t="str">
        <f>IF($B1329 &lt;&gt; "",VLOOKUP(MID(B1329,3,5),'Recyclabilité Prod Matx'!C:F,3,FALSE),"")</f>
        <v/>
      </c>
      <c r="E1329" s="11" t="str">
        <f>IF($B1329 &lt;&gt; "",VLOOKUP(MID(B1329,3,5),'Recyclabilité Prod Matx'!C:F,4,FALSE), "")</f>
        <v/>
      </c>
      <c r="F1329" s="12" t="str">
        <f>IF($B1329 &lt;&gt; "", IF(C1329="Totale","",IF(D1329 = 0, "", VLOOKUP(D1329,'Cond Compo'!A:B,2,FALSE))),"")</f>
        <v/>
      </c>
      <c r="G1329" s="28"/>
      <c r="H1329" s="11" t="str">
        <f xml:space="preserve"> IF(C1329="Totale",2,IF($G1329 &lt;&gt; "", IF(D1329 = "E",MATCH(G1329, 'Cond Compo'!D$16:D$18, 0), MATCH(G1329, 'Cond Compo'!C$16:C$19, 0)), ""))</f>
        <v/>
      </c>
      <c r="I1329" s="12" t="str">
        <f>IF($E1329 &lt;&gt; "", IF(E1329 = 0, "", VLOOKUP(E1329,'Cond Perturbation'!A:B,2,FALSE)),"")</f>
        <v/>
      </c>
      <c r="J1329" s="28"/>
      <c r="K1329" s="29" t="str">
        <f>IF($B1329 &lt;&gt; "", IF(C1329="Oui",IF(H1329=1,IF(E1329=0,Résultat!G$8,IF(J1329="No",Résultat!$G$8,Résultat!$G$7)),IF(H1329=2,IF(E1329=0,Résultat!G$9,IF(J1329="No",Résultat!$G$9,Résultat!$G$7)),Résultat!$G$7)),IF(C1329 = "Totale", IF(H1329=1,IF(E1329=0,Résultat!G$8,IF(J1329="No",Résultat!$G$9,Résultat!$G$7)),IF(H1329=2,IF(E1329=0,Résultat!G$9,IF(J1329="No",Résultat!$G$9,Résultat!$G$7)),Résultat!$G$7)),Résultat!$G$7)), "")</f>
        <v/>
      </c>
    </row>
    <row r="1330" spans="1:11" ht="20.100000000000001" customHeight="1">
      <c r="A1330" s="26"/>
      <c r="B1330" s="27"/>
      <c r="C1330" s="11" t="str">
        <f>IF($B1330 &lt;&gt; "",VLOOKUP(MID(B1330,3,5),'Recyclabilité Prod Matx'!C:F,2,FALSE), "")</f>
        <v/>
      </c>
      <c r="D1330" s="11" t="str">
        <f>IF($B1330 &lt;&gt; "",VLOOKUP(MID(B1330,3,5),'Recyclabilité Prod Matx'!C:F,3,FALSE),"")</f>
        <v/>
      </c>
      <c r="E1330" s="11" t="str">
        <f>IF($B1330 &lt;&gt; "",VLOOKUP(MID(B1330,3,5),'Recyclabilité Prod Matx'!C:F,4,FALSE), "")</f>
        <v/>
      </c>
      <c r="F1330" s="12" t="str">
        <f>IF($B1330 &lt;&gt; "", IF(C1330="Totale","",IF(D1330 = 0, "", VLOOKUP(D1330,'Cond Compo'!A:B,2,FALSE))),"")</f>
        <v/>
      </c>
      <c r="G1330" s="28"/>
      <c r="H1330" s="11" t="str">
        <f xml:space="preserve"> IF(C1330="Totale",2,IF($G1330 &lt;&gt; "", IF(D1330 = "E",MATCH(G1330, 'Cond Compo'!D$16:D$18, 0), MATCH(G1330, 'Cond Compo'!C$16:C$19, 0)), ""))</f>
        <v/>
      </c>
      <c r="I1330" s="12" t="str">
        <f>IF($E1330 &lt;&gt; "", IF(E1330 = 0, "", VLOOKUP(E1330,'Cond Perturbation'!A:B,2,FALSE)),"")</f>
        <v/>
      </c>
      <c r="J1330" s="28"/>
      <c r="K1330" s="29" t="str">
        <f>IF($B1330 &lt;&gt; "", IF(C1330="Oui",IF(H1330=1,IF(E1330=0,Résultat!G$8,IF(J1330="No",Résultat!$G$8,Résultat!$G$7)),IF(H1330=2,IF(E1330=0,Résultat!G$9,IF(J1330="No",Résultat!$G$9,Résultat!$G$7)),Résultat!$G$7)),IF(C1330 = "Totale", IF(H1330=1,IF(E1330=0,Résultat!G$8,IF(J1330="No",Résultat!$G$9,Résultat!$G$7)),IF(H1330=2,IF(E1330=0,Résultat!G$9,IF(J1330="No",Résultat!$G$9,Résultat!$G$7)),Résultat!$G$7)),Résultat!$G$7)), "")</f>
        <v/>
      </c>
    </row>
    <row r="1331" spans="1:11" ht="20.100000000000001" customHeight="1">
      <c r="A1331" s="26"/>
      <c r="B1331" s="27"/>
      <c r="C1331" s="11" t="str">
        <f>IF($B1331 &lt;&gt; "",VLOOKUP(MID(B1331,3,5),'Recyclabilité Prod Matx'!C:F,2,FALSE), "")</f>
        <v/>
      </c>
      <c r="D1331" s="11" t="str">
        <f>IF($B1331 &lt;&gt; "",VLOOKUP(MID(B1331,3,5),'Recyclabilité Prod Matx'!C:F,3,FALSE),"")</f>
        <v/>
      </c>
      <c r="E1331" s="11" t="str">
        <f>IF($B1331 &lt;&gt; "",VLOOKUP(MID(B1331,3,5),'Recyclabilité Prod Matx'!C:F,4,FALSE), "")</f>
        <v/>
      </c>
      <c r="F1331" s="12" t="str">
        <f>IF($B1331 &lt;&gt; "", IF(C1331="Totale","",IF(D1331 = 0, "", VLOOKUP(D1331,'Cond Compo'!A:B,2,FALSE))),"")</f>
        <v/>
      </c>
      <c r="G1331" s="28"/>
      <c r="H1331" s="11" t="str">
        <f xml:space="preserve"> IF(C1331="Totale",2,IF($G1331 &lt;&gt; "", IF(D1331 = "E",MATCH(G1331, 'Cond Compo'!D$16:D$18, 0), MATCH(G1331, 'Cond Compo'!C$16:C$19, 0)), ""))</f>
        <v/>
      </c>
      <c r="I1331" s="12" t="str">
        <f>IF($E1331 &lt;&gt; "", IF(E1331 = 0, "", VLOOKUP(E1331,'Cond Perturbation'!A:B,2,FALSE)),"")</f>
        <v/>
      </c>
      <c r="J1331" s="28"/>
      <c r="K1331" s="29" t="str">
        <f>IF($B1331 &lt;&gt; "", IF(C1331="Oui",IF(H1331=1,IF(E1331=0,Résultat!G$8,IF(J1331="No",Résultat!$G$8,Résultat!$G$7)),IF(H1331=2,IF(E1331=0,Résultat!G$9,IF(J1331="No",Résultat!$G$9,Résultat!$G$7)),Résultat!$G$7)),IF(C1331 = "Totale", IF(H1331=1,IF(E1331=0,Résultat!G$8,IF(J1331="No",Résultat!$G$9,Résultat!$G$7)),IF(H1331=2,IF(E1331=0,Résultat!G$9,IF(J1331="No",Résultat!$G$9,Résultat!$G$7)),Résultat!$G$7)),Résultat!$G$7)), "")</f>
        <v/>
      </c>
    </row>
    <row r="1332" spans="1:11" ht="20.100000000000001" customHeight="1">
      <c r="A1332" s="26"/>
      <c r="B1332" s="27"/>
      <c r="C1332" s="11" t="str">
        <f>IF($B1332 &lt;&gt; "",VLOOKUP(MID(B1332,3,5),'Recyclabilité Prod Matx'!C:F,2,FALSE), "")</f>
        <v/>
      </c>
      <c r="D1332" s="11" t="str">
        <f>IF($B1332 &lt;&gt; "",VLOOKUP(MID(B1332,3,5),'Recyclabilité Prod Matx'!C:F,3,FALSE),"")</f>
        <v/>
      </c>
      <c r="E1332" s="11" t="str">
        <f>IF($B1332 &lt;&gt; "",VLOOKUP(MID(B1332,3,5),'Recyclabilité Prod Matx'!C:F,4,FALSE), "")</f>
        <v/>
      </c>
      <c r="F1332" s="12" t="str">
        <f>IF($B1332 &lt;&gt; "", IF(C1332="Totale","",IF(D1332 = 0, "", VLOOKUP(D1332,'Cond Compo'!A:B,2,FALSE))),"")</f>
        <v/>
      </c>
      <c r="G1332" s="28"/>
      <c r="H1332" s="11" t="str">
        <f xml:space="preserve"> IF(C1332="Totale",2,IF($G1332 &lt;&gt; "", IF(D1332 = "E",MATCH(G1332, 'Cond Compo'!D$16:D$18, 0), MATCH(G1332, 'Cond Compo'!C$16:C$19, 0)), ""))</f>
        <v/>
      </c>
      <c r="I1332" s="12" t="str">
        <f>IF($E1332 &lt;&gt; "", IF(E1332 = 0, "", VLOOKUP(E1332,'Cond Perturbation'!A:B,2,FALSE)),"")</f>
        <v/>
      </c>
      <c r="J1332" s="28"/>
      <c r="K1332" s="29" t="str">
        <f>IF($B1332 &lt;&gt; "", IF(C1332="Oui",IF(H1332=1,IF(E1332=0,Résultat!G$8,IF(J1332="No",Résultat!$G$8,Résultat!$G$7)),IF(H1332=2,IF(E1332=0,Résultat!G$9,IF(J1332="No",Résultat!$G$9,Résultat!$G$7)),Résultat!$G$7)),IF(C1332 = "Totale", IF(H1332=1,IF(E1332=0,Résultat!G$8,IF(J1332="No",Résultat!$G$9,Résultat!$G$7)),IF(H1332=2,IF(E1332=0,Résultat!G$9,IF(J1332="No",Résultat!$G$9,Résultat!$G$7)),Résultat!$G$7)),Résultat!$G$7)), "")</f>
        <v/>
      </c>
    </row>
    <row r="1333" spans="1:11" ht="20.100000000000001" customHeight="1">
      <c r="A1333" s="26"/>
      <c r="B1333" s="27"/>
      <c r="C1333" s="11" t="str">
        <f>IF($B1333 &lt;&gt; "",VLOOKUP(MID(B1333,3,5),'Recyclabilité Prod Matx'!C:F,2,FALSE), "")</f>
        <v/>
      </c>
      <c r="D1333" s="11" t="str">
        <f>IF($B1333 &lt;&gt; "",VLOOKUP(MID(B1333,3,5),'Recyclabilité Prod Matx'!C:F,3,FALSE),"")</f>
        <v/>
      </c>
      <c r="E1333" s="11" t="str">
        <f>IF($B1333 &lt;&gt; "",VLOOKUP(MID(B1333,3,5),'Recyclabilité Prod Matx'!C:F,4,FALSE), "")</f>
        <v/>
      </c>
      <c r="F1333" s="12" t="str">
        <f>IF($B1333 &lt;&gt; "", IF(C1333="Totale","",IF(D1333 = 0, "", VLOOKUP(D1333,'Cond Compo'!A:B,2,FALSE))),"")</f>
        <v/>
      </c>
      <c r="G1333" s="28"/>
      <c r="H1333" s="11" t="str">
        <f xml:space="preserve"> IF(C1333="Totale",2,IF($G1333 &lt;&gt; "", IF(D1333 = "E",MATCH(G1333, 'Cond Compo'!D$16:D$18, 0), MATCH(G1333, 'Cond Compo'!C$16:C$19, 0)), ""))</f>
        <v/>
      </c>
      <c r="I1333" s="12" t="str">
        <f>IF($E1333 &lt;&gt; "", IF(E1333 = 0, "", VLOOKUP(E1333,'Cond Perturbation'!A:B,2,FALSE)),"")</f>
        <v/>
      </c>
      <c r="J1333" s="28"/>
      <c r="K1333" s="29" t="str">
        <f>IF($B1333 &lt;&gt; "", IF(C1333="Oui",IF(H1333=1,IF(E1333=0,Résultat!G$8,IF(J1333="No",Résultat!$G$8,Résultat!$G$7)),IF(H1333=2,IF(E1333=0,Résultat!G$9,IF(J1333="No",Résultat!$G$9,Résultat!$G$7)),Résultat!$G$7)),IF(C1333 = "Totale", IF(H1333=1,IF(E1333=0,Résultat!G$8,IF(J1333="No",Résultat!$G$9,Résultat!$G$7)),IF(H1333=2,IF(E1333=0,Résultat!G$9,IF(J1333="No",Résultat!$G$9,Résultat!$G$7)),Résultat!$G$7)),Résultat!$G$7)), "")</f>
        <v/>
      </c>
    </row>
    <row r="1334" spans="1:11" ht="20.100000000000001" customHeight="1">
      <c r="A1334" s="26"/>
      <c r="B1334" s="27"/>
      <c r="C1334" s="11" t="str">
        <f>IF($B1334 &lt;&gt; "",VLOOKUP(MID(B1334,3,5),'Recyclabilité Prod Matx'!C:F,2,FALSE), "")</f>
        <v/>
      </c>
      <c r="D1334" s="11" t="str">
        <f>IF($B1334 &lt;&gt; "",VLOOKUP(MID(B1334,3,5),'Recyclabilité Prod Matx'!C:F,3,FALSE),"")</f>
        <v/>
      </c>
      <c r="E1334" s="11" t="str">
        <f>IF($B1334 &lt;&gt; "",VLOOKUP(MID(B1334,3,5),'Recyclabilité Prod Matx'!C:F,4,FALSE), "")</f>
        <v/>
      </c>
      <c r="F1334" s="12" t="str">
        <f>IF($B1334 &lt;&gt; "", IF(C1334="Totale","",IF(D1334 = 0, "", VLOOKUP(D1334,'Cond Compo'!A:B,2,FALSE))),"")</f>
        <v/>
      </c>
      <c r="G1334" s="28"/>
      <c r="H1334" s="11" t="str">
        <f xml:space="preserve"> IF(C1334="Totale",2,IF($G1334 &lt;&gt; "", IF(D1334 = "E",MATCH(G1334, 'Cond Compo'!D$16:D$18, 0), MATCH(G1334, 'Cond Compo'!C$16:C$19, 0)), ""))</f>
        <v/>
      </c>
      <c r="I1334" s="12" t="str">
        <f>IF($E1334 &lt;&gt; "", IF(E1334 = 0, "", VLOOKUP(E1334,'Cond Perturbation'!A:B,2,FALSE)),"")</f>
        <v/>
      </c>
      <c r="J1334" s="28"/>
      <c r="K1334" s="29" t="str">
        <f>IF($B1334 &lt;&gt; "", IF(C1334="Oui",IF(H1334=1,IF(E1334=0,Résultat!G$8,IF(J1334="No",Résultat!$G$8,Résultat!$G$7)),IF(H1334=2,IF(E1334=0,Résultat!G$9,IF(J1334="No",Résultat!$G$9,Résultat!$G$7)),Résultat!$G$7)),IF(C1334 = "Totale", IF(H1334=1,IF(E1334=0,Résultat!G$8,IF(J1334="No",Résultat!$G$9,Résultat!$G$7)),IF(H1334=2,IF(E1334=0,Résultat!G$9,IF(J1334="No",Résultat!$G$9,Résultat!$G$7)),Résultat!$G$7)),Résultat!$G$7)), "")</f>
        <v/>
      </c>
    </row>
    <row r="1335" spans="1:11" ht="20.100000000000001" customHeight="1">
      <c r="A1335" s="26"/>
      <c r="B1335" s="27"/>
      <c r="C1335" s="11" t="str">
        <f>IF($B1335 &lt;&gt; "",VLOOKUP(MID(B1335,3,5),'Recyclabilité Prod Matx'!C:F,2,FALSE), "")</f>
        <v/>
      </c>
      <c r="D1335" s="11" t="str">
        <f>IF($B1335 &lt;&gt; "",VLOOKUP(MID(B1335,3,5),'Recyclabilité Prod Matx'!C:F,3,FALSE),"")</f>
        <v/>
      </c>
      <c r="E1335" s="11" t="str">
        <f>IF($B1335 &lt;&gt; "",VLOOKUP(MID(B1335,3,5),'Recyclabilité Prod Matx'!C:F,4,FALSE), "")</f>
        <v/>
      </c>
      <c r="F1335" s="12" t="str">
        <f>IF($B1335 &lt;&gt; "", IF(C1335="Totale","",IF(D1335 = 0, "", VLOOKUP(D1335,'Cond Compo'!A:B,2,FALSE))),"")</f>
        <v/>
      </c>
      <c r="G1335" s="28"/>
      <c r="H1335" s="11" t="str">
        <f xml:space="preserve"> IF(C1335="Totale",2,IF($G1335 &lt;&gt; "", IF(D1335 = "E",MATCH(G1335, 'Cond Compo'!D$16:D$18, 0), MATCH(G1335, 'Cond Compo'!C$16:C$19, 0)), ""))</f>
        <v/>
      </c>
      <c r="I1335" s="12" t="str">
        <f>IF($E1335 &lt;&gt; "", IF(E1335 = 0, "", VLOOKUP(E1335,'Cond Perturbation'!A:B,2,FALSE)),"")</f>
        <v/>
      </c>
      <c r="J1335" s="28"/>
      <c r="K1335" s="29" t="str">
        <f>IF($B1335 &lt;&gt; "", IF(C1335="Oui",IF(H1335=1,IF(E1335=0,Résultat!G$8,IF(J1335="No",Résultat!$G$8,Résultat!$G$7)),IF(H1335=2,IF(E1335=0,Résultat!G$9,IF(J1335="No",Résultat!$G$9,Résultat!$G$7)),Résultat!$G$7)),IF(C1335 = "Totale", IF(H1335=1,IF(E1335=0,Résultat!G$8,IF(J1335="No",Résultat!$G$9,Résultat!$G$7)),IF(H1335=2,IF(E1335=0,Résultat!G$9,IF(J1335="No",Résultat!$G$9,Résultat!$G$7)),Résultat!$G$7)),Résultat!$G$7)), "")</f>
        <v/>
      </c>
    </row>
    <row r="1336" spans="1:11" ht="20.100000000000001" customHeight="1">
      <c r="A1336" s="26"/>
      <c r="B1336" s="27"/>
      <c r="C1336" s="11" t="str">
        <f>IF($B1336 &lt;&gt; "",VLOOKUP(MID(B1336,3,5),'Recyclabilité Prod Matx'!C:F,2,FALSE), "")</f>
        <v/>
      </c>
      <c r="D1336" s="11" t="str">
        <f>IF($B1336 &lt;&gt; "",VLOOKUP(MID(B1336,3,5),'Recyclabilité Prod Matx'!C:F,3,FALSE),"")</f>
        <v/>
      </c>
      <c r="E1336" s="11" t="str">
        <f>IF($B1336 &lt;&gt; "",VLOOKUP(MID(B1336,3,5),'Recyclabilité Prod Matx'!C:F,4,FALSE), "")</f>
        <v/>
      </c>
      <c r="F1336" s="12" t="str">
        <f>IF($B1336 &lt;&gt; "", IF(C1336="Totale","",IF(D1336 = 0, "", VLOOKUP(D1336,'Cond Compo'!A:B,2,FALSE))),"")</f>
        <v/>
      </c>
      <c r="G1336" s="28"/>
      <c r="H1336" s="11" t="str">
        <f xml:space="preserve"> IF(C1336="Totale",2,IF($G1336 &lt;&gt; "", IF(D1336 = "E",MATCH(G1336, 'Cond Compo'!D$16:D$18, 0), MATCH(G1336, 'Cond Compo'!C$16:C$19, 0)), ""))</f>
        <v/>
      </c>
      <c r="I1336" s="12" t="str">
        <f>IF($E1336 &lt;&gt; "", IF(E1336 = 0, "", VLOOKUP(E1336,'Cond Perturbation'!A:B,2,FALSE)),"")</f>
        <v/>
      </c>
      <c r="J1336" s="28"/>
      <c r="K1336" s="29" t="str">
        <f>IF($B1336 &lt;&gt; "", IF(C1336="Oui",IF(H1336=1,IF(E1336=0,Résultat!G$8,IF(J1336="No",Résultat!$G$8,Résultat!$G$7)),IF(H1336=2,IF(E1336=0,Résultat!G$9,IF(J1336="No",Résultat!$G$9,Résultat!$G$7)),Résultat!$G$7)),IF(C1336 = "Totale", IF(H1336=1,IF(E1336=0,Résultat!G$8,IF(J1336="No",Résultat!$G$9,Résultat!$G$7)),IF(H1336=2,IF(E1336=0,Résultat!G$9,IF(J1336="No",Résultat!$G$9,Résultat!$G$7)),Résultat!$G$7)),Résultat!$G$7)), "")</f>
        <v/>
      </c>
    </row>
    <row r="1337" spans="1:11" ht="20.100000000000001" customHeight="1">
      <c r="A1337" s="26"/>
      <c r="B1337" s="27"/>
      <c r="C1337" s="11" t="str">
        <f>IF($B1337 &lt;&gt; "",VLOOKUP(MID(B1337,3,5),'Recyclabilité Prod Matx'!C:F,2,FALSE), "")</f>
        <v/>
      </c>
      <c r="D1337" s="11" t="str">
        <f>IF($B1337 &lt;&gt; "",VLOOKUP(MID(B1337,3,5),'Recyclabilité Prod Matx'!C:F,3,FALSE),"")</f>
        <v/>
      </c>
      <c r="E1337" s="11" t="str">
        <f>IF($B1337 &lt;&gt; "",VLOOKUP(MID(B1337,3,5),'Recyclabilité Prod Matx'!C:F,4,FALSE), "")</f>
        <v/>
      </c>
      <c r="F1337" s="12" t="str">
        <f>IF($B1337 &lt;&gt; "", IF(C1337="Totale","",IF(D1337 = 0, "", VLOOKUP(D1337,'Cond Compo'!A:B,2,FALSE))),"")</f>
        <v/>
      </c>
      <c r="G1337" s="28"/>
      <c r="H1337" s="11" t="str">
        <f xml:space="preserve"> IF(C1337="Totale",2,IF($G1337 &lt;&gt; "", IF(D1337 = "E",MATCH(G1337, 'Cond Compo'!D$16:D$18, 0), MATCH(G1337, 'Cond Compo'!C$16:C$19, 0)), ""))</f>
        <v/>
      </c>
      <c r="I1337" s="12" t="str">
        <f>IF($E1337 &lt;&gt; "", IF(E1337 = 0, "", VLOOKUP(E1337,'Cond Perturbation'!A:B,2,FALSE)),"")</f>
        <v/>
      </c>
      <c r="J1337" s="28"/>
      <c r="K1337" s="29" t="str">
        <f>IF($B1337 &lt;&gt; "", IF(C1337="Oui",IF(H1337=1,IF(E1337=0,Résultat!G$8,IF(J1337="No",Résultat!$G$8,Résultat!$G$7)),IF(H1337=2,IF(E1337=0,Résultat!G$9,IF(J1337="No",Résultat!$G$9,Résultat!$G$7)),Résultat!$G$7)),IF(C1337 = "Totale", IF(H1337=1,IF(E1337=0,Résultat!G$8,IF(J1337="No",Résultat!$G$9,Résultat!$G$7)),IF(H1337=2,IF(E1337=0,Résultat!G$9,IF(J1337="No",Résultat!$G$9,Résultat!$G$7)),Résultat!$G$7)),Résultat!$G$7)), "")</f>
        <v/>
      </c>
    </row>
    <row r="1338" spans="1:11" ht="20.100000000000001" customHeight="1">
      <c r="A1338" s="26"/>
      <c r="B1338" s="27"/>
      <c r="C1338" s="11" t="str">
        <f>IF($B1338 &lt;&gt; "",VLOOKUP(MID(B1338,3,5),'Recyclabilité Prod Matx'!C:F,2,FALSE), "")</f>
        <v/>
      </c>
      <c r="D1338" s="11" t="str">
        <f>IF($B1338 &lt;&gt; "",VLOOKUP(MID(B1338,3,5),'Recyclabilité Prod Matx'!C:F,3,FALSE),"")</f>
        <v/>
      </c>
      <c r="E1338" s="11" t="str">
        <f>IF($B1338 &lt;&gt; "",VLOOKUP(MID(B1338,3,5),'Recyclabilité Prod Matx'!C:F,4,FALSE), "")</f>
        <v/>
      </c>
      <c r="F1338" s="12" t="str">
        <f>IF($B1338 &lt;&gt; "", IF(C1338="Totale","",IF(D1338 = 0, "", VLOOKUP(D1338,'Cond Compo'!A:B,2,FALSE))),"")</f>
        <v/>
      </c>
      <c r="G1338" s="28"/>
      <c r="H1338" s="11" t="str">
        <f xml:space="preserve"> IF(C1338="Totale",2,IF($G1338 &lt;&gt; "", IF(D1338 = "E",MATCH(G1338, 'Cond Compo'!D$16:D$18, 0), MATCH(G1338, 'Cond Compo'!C$16:C$19, 0)), ""))</f>
        <v/>
      </c>
      <c r="I1338" s="12" t="str">
        <f>IF($E1338 &lt;&gt; "", IF(E1338 = 0, "", VLOOKUP(E1338,'Cond Perturbation'!A:B,2,FALSE)),"")</f>
        <v/>
      </c>
      <c r="J1338" s="28"/>
      <c r="K1338" s="29" t="str">
        <f>IF($B1338 &lt;&gt; "", IF(C1338="Oui",IF(H1338=1,IF(E1338=0,Résultat!G$8,IF(J1338="No",Résultat!$G$8,Résultat!$G$7)),IF(H1338=2,IF(E1338=0,Résultat!G$9,IF(J1338="No",Résultat!$G$9,Résultat!$G$7)),Résultat!$G$7)),IF(C1338 = "Totale", IF(H1338=1,IF(E1338=0,Résultat!G$8,IF(J1338="No",Résultat!$G$9,Résultat!$G$7)),IF(H1338=2,IF(E1338=0,Résultat!G$9,IF(J1338="No",Résultat!$G$9,Résultat!$G$7)),Résultat!$G$7)),Résultat!$G$7)), "")</f>
        <v/>
      </c>
    </row>
    <row r="1339" spans="1:11" ht="20.100000000000001" customHeight="1">
      <c r="A1339" s="26"/>
      <c r="B1339" s="27"/>
      <c r="C1339" s="11" t="str">
        <f>IF($B1339 &lt;&gt; "",VLOOKUP(MID(B1339,3,5),'Recyclabilité Prod Matx'!C:F,2,FALSE), "")</f>
        <v/>
      </c>
      <c r="D1339" s="11" t="str">
        <f>IF($B1339 &lt;&gt; "",VLOOKUP(MID(B1339,3,5),'Recyclabilité Prod Matx'!C:F,3,FALSE),"")</f>
        <v/>
      </c>
      <c r="E1339" s="11" t="str">
        <f>IF($B1339 &lt;&gt; "",VLOOKUP(MID(B1339,3,5),'Recyclabilité Prod Matx'!C:F,4,FALSE), "")</f>
        <v/>
      </c>
      <c r="F1339" s="12" t="str">
        <f>IF($B1339 &lt;&gt; "", IF(C1339="Totale","",IF(D1339 = 0, "", VLOOKUP(D1339,'Cond Compo'!A:B,2,FALSE))),"")</f>
        <v/>
      </c>
      <c r="G1339" s="28"/>
      <c r="H1339" s="11" t="str">
        <f xml:space="preserve"> IF(C1339="Totale",2,IF($G1339 &lt;&gt; "", IF(D1339 = "E",MATCH(G1339, 'Cond Compo'!D$16:D$18, 0), MATCH(G1339, 'Cond Compo'!C$16:C$19, 0)), ""))</f>
        <v/>
      </c>
      <c r="I1339" s="12" t="str">
        <f>IF($E1339 &lt;&gt; "", IF(E1339 = 0, "", VLOOKUP(E1339,'Cond Perturbation'!A:B,2,FALSE)),"")</f>
        <v/>
      </c>
      <c r="J1339" s="28"/>
      <c r="K1339" s="29" t="str">
        <f>IF($B1339 &lt;&gt; "", IF(C1339="Oui",IF(H1339=1,IF(E1339=0,Résultat!G$8,IF(J1339="No",Résultat!$G$8,Résultat!$G$7)),IF(H1339=2,IF(E1339=0,Résultat!G$9,IF(J1339="No",Résultat!$G$9,Résultat!$G$7)),Résultat!$G$7)),IF(C1339 = "Totale", IF(H1339=1,IF(E1339=0,Résultat!G$8,IF(J1339="No",Résultat!$G$9,Résultat!$G$7)),IF(H1339=2,IF(E1339=0,Résultat!G$9,IF(J1339="No",Résultat!$G$9,Résultat!$G$7)),Résultat!$G$7)),Résultat!$G$7)), "")</f>
        <v/>
      </c>
    </row>
    <row r="1340" spans="1:11" ht="20.100000000000001" customHeight="1">
      <c r="A1340" s="26"/>
      <c r="B1340" s="27"/>
      <c r="C1340" s="11" t="str">
        <f>IF($B1340 &lt;&gt; "",VLOOKUP(MID(B1340,3,5),'Recyclabilité Prod Matx'!C:F,2,FALSE), "")</f>
        <v/>
      </c>
      <c r="D1340" s="11" t="str">
        <f>IF($B1340 &lt;&gt; "",VLOOKUP(MID(B1340,3,5),'Recyclabilité Prod Matx'!C:F,3,FALSE),"")</f>
        <v/>
      </c>
      <c r="E1340" s="11" t="str">
        <f>IF($B1340 &lt;&gt; "",VLOOKUP(MID(B1340,3,5),'Recyclabilité Prod Matx'!C:F,4,FALSE), "")</f>
        <v/>
      </c>
      <c r="F1340" s="12" t="str">
        <f>IF($B1340 &lt;&gt; "", IF(C1340="Totale","",IF(D1340 = 0, "", VLOOKUP(D1340,'Cond Compo'!A:B,2,FALSE))),"")</f>
        <v/>
      </c>
      <c r="G1340" s="28"/>
      <c r="H1340" s="11" t="str">
        <f xml:space="preserve"> IF(C1340="Totale",2,IF($G1340 &lt;&gt; "", IF(D1340 = "E",MATCH(G1340, 'Cond Compo'!D$16:D$18, 0), MATCH(G1340, 'Cond Compo'!C$16:C$19, 0)), ""))</f>
        <v/>
      </c>
      <c r="I1340" s="12" t="str">
        <f>IF($E1340 &lt;&gt; "", IF(E1340 = 0, "", VLOOKUP(E1340,'Cond Perturbation'!A:B,2,FALSE)),"")</f>
        <v/>
      </c>
      <c r="J1340" s="28"/>
      <c r="K1340" s="29" t="str">
        <f>IF($B1340 &lt;&gt; "", IF(C1340="Oui",IF(H1340=1,IF(E1340=0,Résultat!G$8,IF(J1340="No",Résultat!$G$8,Résultat!$G$7)),IF(H1340=2,IF(E1340=0,Résultat!G$9,IF(J1340="No",Résultat!$G$9,Résultat!$G$7)),Résultat!$G$7)),IF(C1340 = "Totale", IF(H1340=1,IF(E1340=0,Résultat!G$8,IF(J1340="No",Résultat!$G$9,Résultat!$G$7)),IF(H1340=2,IF(E1340=0,Résultat!G$9,IF(J1340="No",Résultat!$G$9,Résultat!$G$7)),Résultat!$G$7)),Résultat!$G$7)), "")</f>
        <v/>
      </c>
    </row>
    <row r="1341" spans="1:11" ht="20.100000000000001" customHeight="1">
      <c r="A1341" s="26"/>
      <c r="B1341" s="27"/>
      <c r="C1341" s="11" t="str">
        <f>IF($B1341 &lt;&gt; "",VLOOKUP(MID(B1341,3,5),'Recyclabilité Prod Matx'!C:F,2,FALSE), "")</f>
        <v/>
      </c>
      <c r="D1341" s="11" t="str">
        <f>IF($B1341 &lt;&gt; "",VLOOKUP(MID(B1341,3,5),'Recyclabilité Prod Matx'!C:F,3,FALSE),"")</f>
        <v/>
      </c>
      <c r="E1341" s="11" t="str">
        <f>IF($B1341 &lt;&gt; "",VLOOKUP(MID(B1341,3,5),'Recyclabilité Prod Matx'!C:F,4,FALSE), "")</f>
        <v/>
      </c>
      <c r="F1341" s="12" t="str">
        <f>IF($B1341 &lt;&gt; "", IF(C1341="Totale","",IF(D1341 = 0, "", VLOOKUP(D1341,'Cond Compo'!A:B,2,FALSE))),"")</f>
        <v/>
      </c>
      <c r="G1341" s="28"/>
      <c r="H1341" s="11" t="str">
        <f xml:space="preserve"> IF(C1341="Totale",2,IF($G1341 &lt;&gt; "", IF(D1341 = "E",MATCH(G1341, 'Cond Compo'!D$16:D$18, 0), MATCH(G1341, 'Cond Compo'!C$16:C$19, 0)), ""))</f>
        <v/>
      </c>
      <c r="I1341" s="12" t="str">
        <f>IF($E1341 &lt;&gt; "", IF(E1341 = 0, "", VLOOKUP(E1341,'Cond Perturbation'!A:B,2,FALSE)),"")</f>
        <v/>
      </c>
      <c r="J1341" s="28"/>
      <c r="K1341" s="29" t="str">
        <f>IF($B1341 &lt;&gt; "", IF(C1341="Oui",IF(H1341=1,IF(E1341=0,Résultat!G$8,IF(J1341="No",Résultat!$G$8,Résultat!$G$7)),IF(H1341=2,IF(E1341=0,Résultat!G$9,IF(J1341="No",Résultat!$G$9,Résultat!$G$7)),Résultat!$G$7)),IF(C1341 = "Totale", IF(H1341=1,IF(E1341=0,Résultat!G$8,IF(J1341="No",Résultat!$G$9,Résultat!$G$7)),IF(H1341=2,IF(E1341=0,Résultat!G$9,IF(J1341="No",Résultat!$G$9,Résultat!$G$7)),Résultat!$G$7)),Résultat!$G$7)), "")</f>
        <v/>
      </c>
    </row>
    <row r="1342" spans="1:11" ht="20.100000000000001" customHeight="1">
      <c r="A1342" s="26"/>
      <c r="B1342" s="27"/>
      <c r="C1342" s="11" t="str">
        <f>IF($B1342 &lt;&gt; "",VLOOKUP(MID(B1342,3,5),'Recyclabilité Prod Matx'!C:F,2,FALSE), "")</f>
        <v/>
      </c>
      <c r="D1342" s="11" t="str">
        <f>IF($B1342 &lt;&gt; "",VLOOKUP(MID(B1342,3,5),'Recyclabilité Prod Matx'!C:F,3,FALSE),"")</f>
        <v/>
      </c>
      <c r="E1342" s="11" t="str">
        <f>IF($B1342 &lt;&gt; "",VLOOKUP(MID(B1342,3,5),'Recyclabilité Prod Matx'!C:F,4,FALSE), "")</f>
        <v/>
      </c>
      <c r="F1342" s="12" t="str">
        <f>IF($B1342 &lt;&gt; "", IF(C1342="Totale","",IF(D1342 = 0, "", VLOOKUP(D1342,'Cond Compo'!A:B,2,FALSE))),"")</f>
        <v/>
      </c>
      <c r="G1342" s="28"/>
      <c r="H1342" s="11" t="str">
        <f xml:space="preserve"> IF(C1342="Totale",2,IF($G1342 &lt;&gt; "", IF(D1342 = "E",MATCH(G1342, 'Cond Compo'!D$16:D$18, 0), MATCH(G1342, 'Cond Compo'!C$16:C$19, 0)), ""))</f>
        <v/>
      </c>
      <c r="I1342" s="12" t="str">
        <f>IF($E1342 &lt;&gt; "", IF(E1342 = 0, "", VLOOKUP(E1342,'Cond Perturbation'!A:B,2,FALSE)),"")</f>
        <v/>
      </c>
      <c r="J1342" s="28"/>
      <c r="K1342" s="29" t="str">
        <f>IF($B1342 &lt;&gt; "", IF(C1342="Oui",IF(H1342=1,IF(E1342=0,Résultat!G$8,IF(J1342="No",Résultat!$G$8,Résultat!$G$7)),IF(H1342=2,IF(E1342=0,Résultat!G$9,IF(J1342="No",Résultat!$G$9,Résultat!$G$7)),Résultat!$G$7)),IF(C1342 = "Totale", IF(H1342=1,IF(E1342=0,Résultat!G$8,IF(J1342="No",Résultat!$G$9,Résultat!$G$7)),IF(H1342=2,IF(E1342=0,Résultat!G$9,IF(J1342="No",Résultat!$G$9,Résultat!$G$7)),Résultat!$G$7)),Résultat!$G$7)), "")</f>
        <v/>
      </c>
    </row>
    <row r="1343" spans="1:11" ht="20.100000000000001" customHeight="1">
      <c r="A1343" s="26"/>
      <c r="B1343" s="27"/>
      <c r="C1343" s="11" t="str">
        <f>IF($B1343 &lt;&gt; "",VLOOKUP(MID(B1343,3,5),'Recyclabilité Prod Matx'!C:F,2,FALSE), "")</f>
        <v/>
      </c>
      <c r="D1343" s="11" t="str">
        <f>IF($B1343 &lt;&gt; "",VLOOKUP(MID(B1343,3,5),'Recyclabilité Prod Matx'!C:F,3,FALSE),"")</f>
        <v/>
      </c>
      <c r="E1343" s="11" t="str">
        <f>IF($B1343 &lt;&gt; "",VLOOKUP(MID(B1343,3,5),'Recyclabilité Prod Matx'!C:F,4,FALSE), "")</f>
        <v/>
      </c>
      <c r="F1343" s="12" t="str">
        <f>IF($B1343 &lt;&gt; "", IF(C1343="Totale","",IF(D1343 = 0, "", VLOOKUP(D1343,'Cond Compo'!A:B,2,FALSE))),"")</f>
        <v/>
      </c>
      <c r="G1343" s="28"/>
      <c r="H1343" s="11" t="str">
        <f xml:space="preserve"> IF(C1343="Totale",2,IF($G1343 &lt;&gt; "", IF(D1343 = "E",MATCH(G1343, 'Cond Compo'!D$16:D$18, 0), MATCH(G1343, 'Cond Compo'!C$16:C$19, 0)), ""))</f>
        <v/>
      </c>
      <c r="I1343" s="12" t="str">
        <f>IF($E1343 &lt;&gt; "", IF(E1343 = 0, "", VLOOKUP(E1343,'Cond Perturbation'!A:B,2,FALSE)),"")</f>
        <v/>
      </c>
      <c r="J1343" s="28"/>
      <c r="K1343" s="29" t="str">
        <f>IF($B1343 &lt;&gt; "", IF(C1343="Oui",IF(H1343=1,IF(E1343=0,Résultat!G$8,IF(J1343="No",Résultat!$G$8,Résultat!$G$7)),IF(H1343=2,IF(E1343=0,Résultat!G$9,IF(J1343="No",Résultat!$G$9,Résultat!$G$7)),Résultat!$G$7)),IF(C1343 = "Totale", IF(H1343=1,IF(E1343=0,Résultat!G$8,IF(J1343="No",Résultat!$G$9,Résultat!$G$7)),IF(H1343=2,IF(E1343=0,Résultat!G$9,IF(J1343="No",Résultat!$G$9,Résultat!$G$7)),Résultat!$G$7)),Résultat!$G$7)), "")</f>
        <v/>
      </c>
    </row>
    <row r="1344" spans="1:11" ht="20.100000000000001" customHeight="1">
      <c r="A1344" s="26"/>
      <c r="B1344" s="27"/>
      <c r="C1344" s="11" t="str">
        <f>IF($B1344 &lt;&gt; "",VLOOKUP(MID(B1344,3,5),'Recyclabilité Prod Matx'!C:F,2,FALSE), "")</f>
        <v/>
      </c>
      <c r="D1344" s="11" t="str">
        <f>IF($B1344 &lt;&gt; "",VLOOKUP(MID(B1344,3,5),'Recyclabilité Prod Matx'!C:F,3,FALSE),"")</f>
        <v/>
      </c>
      <c r="E1344" s="11" t="str">
        <f>IF($B1344 &lt;&gt; "",VLOOKUP(MID(B1344,3,5),'Recyclabilité Prod Matx'!C:F,4,FALSE), "")</f>
        <v/>
      </c>
      <c r="F1344" s="12" t="str">
        <f>IF($B1344 &lt;&gt; "", IF(C1344="Totale","",IF(D1344 = 0, "", VLOOKUP(D1344,'Cond Compo'!A:B,2,FALSE))),"")</f>
        <v/>
      </c>
      <c r="G1344" s="28"/>
      <c r="H1344" s="11" t="str">
        <f xml:space="preserve"> IF(C1344="Totale",2,IF($G1344 &lt;&gt; "", IF(D1344 = "E",MATCH(G1344, 'Cond Compo'!D$16:D$18, 0), MATCH(G1344, 'Cond Compo'!C$16:C$19, 0)), ""))</f>
        <v/>
      </c>
      <c r="I1344" s="12" t="str">
        <f>IF($E1344 &lt;&gt; "", IF(E1344 = 0, "", VLOOKUP(E1344,'Cond Perturbation'!A:B,2,FALSE)),"")</f>
        <v/>
      </c>
      <c r="J1344" s="28"/>
      <c r="K1344" s="29" t="str">
        <f>IF($B1344 &lt;&gt; "", IF(C1344="Oui",IF(H1344=1,IF(E1344=0,Résultat!G$8,IF(J1344="No",Résultat!$G$8,Résultat!$G$7)),IF(H1344=2,IF(E1344=0,Résultat!G$9,IF(J1344="No",Résultat!$G$9,Résultat!$G$7)),Résultat!$G$7)),IF(C1344 = "Totale", IF(H1344=1,IF(E1344=0,Résultat!G$8,IF(J1344="No",Résultat!$G$9,Résultat!$G$7)),IF(H1344=2,IF(E1344=0,Résultat!G$9,IF(J1344="No",Résultat!$G$9,Résultat!$G$7)),Résultat!$G$7)),Résultat!$G$7)), "")</f>
        <v/>
      </c>
    </row>
    <row r="1345" spans="1:11" ht="20.100000000000001" customHeight="1">
      <c r="A1345" s="26"/>
      <c r="B1345" s="27"/>
      <c r="C1345" s="11" t="str">
        <f>IF($B1345 &lt;&gt; "",VLOOKUP(MID(B1345,3,5),'Recyclabilité Prod Matx'!C:F,2,FALSE), "")</f>
        <v/>
      </c>
      <c r="D1345" s="11" t="str">
        <f>IF($B1345 &lt;&gt; "",VLOOKUP(MID(B1345,3,5),'Recyclabilité Prod Matx'!C:F,3,FALSE),"")</f>
        <v/>
      </c>
      <c r="E1345" s="11" t="str">
        <f>IF($B1345 &lt;&gt; "",VLOOKUP(MID(B1345,3,5),'Recyclabilité Prod Matx'!C:F,4,FALSE), "")</f>
        <v/>
      </c>
      <c r="F1345" s="12" t="str">
        <f>IF($B1345 &lt;&gt; "", IF(C1345="Totale","",IF(D1345 = 0, "", VLOOKUP(D1345,'Cond Compo'!A:B,2,FALSE))),"")</f>
        <v/>
      </c>
      <c r="G1345" s="28"/>
      <c r="H1345" s="11" t="str">
        <f xml:space="preserve"> IF(C1345="Totale",2,IF($G1345 &lt;&gt; "", IF(D1345 = "E",MATCH(G1345, 'Cond Compo'!D$16:D$18, 0), MATCH(G1345, 'Cond Compo'!C$16:C$19, 0)), ""))</f>
        <v/>
      </c>
      <c r="I1345" s="12" t="str">
        <f>IF($E1345 &lt;&gt; "", IF(E1345 = 0, "", VLOOKUP(E1345,'Cond Perturbation'!A:B,2,FALSE)),"")</f>
        <v/>
      </c>
      <c r="J1345" s="28"/>
      <c r="K1345" s="29" t="str">
        <f>IF($B1345 &lt;&gt; "", IF(C1345="Oui",IF(H1345=1,IF(E1345=0,Résultat!G$8,IF(J1345="No",Résultat!$G$8,Résultat!$G$7)),IF(H1345=2,IF(E1345=0,Résultat!G$9,IF(J1345="No",Résultat!$G$9,Résultat!$G$7)),Résultat!$G$7)),IF(C1345 = "Totale", IF(H1345=1,IF(E1345=0,Résultat!G$8,IF(J1345="No",Résultat!$G$9,Résultat!$G$7)),IF(H1345=2,IF(E1345=0,Résultat!G$9,IF(J1345="No",Résultat!$G$9,Résultat!$G$7)),Résultat!$G$7)),Résultat!$G$7)), "")</f>
        <v/>
      </c>
    </row>
    <row r="1346" spans="1:11" ht="20.100000000000001" customHeight="1">
      <c r="A1346" s="26"/>
      <c r="B1346" s="27"/>
      <c r="C1346" s="11" t="str">
        <f>IF($B1346 &lt;&gt; "",VLOOKUP(MID(B1346,3,5),'Recyclabilité Prod Matx'!C:F,2,FALSE), "")</f>
        <v/>
      </c>
      <c r="D1346" s="11" t="str">
        <f>IF($B1346 &lt;&gt; "",VLOOKUP(MID(B1346,3,5),'Recyclabilité Prod Matx'!C:F,3,FALSE),"")</f>
        <v/>
      </c>
      <c r="E1346" s="11" t="str">
        <f>IF($B1346 &lt;&gt; "",VLOOKUP(MID(B1346,3,5),'Recyclabilité Prod Matx'!C:F,4,FALSE), "")</f>
        <v/>
      </c>
      <c r="F1346" s="12" t="str">
        <f>IF($B1346 &lt;&gt; "", IF(C1346="Totale","",IF(D1346 = 0, "", VLOOKUP(D1346,'Cond Compo'!A:B,2,FALSE))),"")</f>
        <v/>
      </c>
      <c r="G1346" s="28"/>
      <c r="H1346" s="11" t="str">
        <f xml:space="preserve"> IF(C1346="Totale",2,IF($G1346 &lt;&gt; "", IF(D1346 = "E",MATCH(G1346, 'Cond Compo'!D$16:D$18, 0), MATCH(G1346, 'Cond Compo'!C$16:C$19, 0)), ""))</f>
        <v/>
      </c>
      <c r="I1346" s="12" t="str">
        <f>IF($E1346 &lt;&gt; "", IF(E1346 = 0, "", VLOOKUP(E1346,'Cond Perturbation'!A:B,2,FALSE)),"")</f>
        <v/>
      </c>
      <c r="J1346" s="28"/>
      <c r="K1346" s="29" t="str">
        <f>IF($B1346 &lt;&gt; "", IF(C1346="Oui",IF(H1346=1,IF(E1346=0,Résultat!G$8,IF(J1346="No",Résultat!$G$8,Résultat!$G$7)),IF(H1346=2,IF(E1346=0,Résultat!G$9,IF(J1346="No",Résultat!$G$9,Résultat!$G$7)),Résultat!$G$7)),IF(C1346 = "Totale", IF(H1346=1,IF(E1346=0,Résultat!G$8,IF(J1346="No",Résultat!$G$9,Résultat!$G$7)),IF(H1346=2,IF(E1346=0,Résultat!G$9,IF(J1346="No",Résultat!$G$9,Résultat!$G$7)),Résultat!$G$7)),Résultat!$G$7)), "")</f>
        <v/>
      </c>
    </row>
    <row r="1347" spans="1:11" ht="20.100000000000001" customHeight="1">
      <c r="A1347" s="26"/>
      <c r="B1347" s="27"/>
      <c r="C1347" s="11" t="str">
        <f>IF($B1347 &lt;&gt; "",VLOOKUP(MID(B1347,3,5),'Recyclabilité Prod Matx'!C:F,2,FALSE), "")</f>
        <v/>
      </c>
      <c r="D1347" s="11" t="str">
        <f>IF($B1347 &lt;&gt; "",VLOOKUP(MID(B1347,3,5),'Recyclabilité Prod Matx'!C:F,3,FALSE),"")</f>
        <v/>
      </c>
      <c r="E1347" s="11" t="str">
        <f>IF($B1347 &lt;&gt; "",VLOOKUP(MID(B1347,3,5),'Recyclabilité Prod Matx'!C:F,4,FALSE), "")</f>
        <v/>
      </c>
      <c r="F1347" s="12" t="str">
        <f>IF($B1347 &lt;&gt; "", IF(C1347="Totale","",IF(D1347 = 0, "", VLOOKUP(D1347,'Cond Compo'!A:B,2,FALSE))),"")</f>
        <v/>
      </c>
      <c r="G1347" s="28"/>
      <c r="H1347" s="11" t="str">
        <f xml:space="preserve"> IF(C1347="Totale",2,IF($G1347 &lt;&gt; "", IF(D1347 = "E",MATCH(G1347, 'Cond Compo'!D$16:D$18, 0), MATCH(G1347, 'Cond Compo'!C$16:C$19, 0)), ""))</f>
        <v/>
      </c>
      <c r="I1347" s="12" t="str">
        <f>IF($E1347 &lt;&gt; "", IF(E1347 = 0, "", VLOOKUP(E1347,'Cond Perturbation'!A:B,2,FALSE)),"")</f>
        <v/>
      </c>
      <c r="J1347" s="28"/>
      <c r="K1347" s="29" t="str">
        <f>IF($B1347 &lt;&gt; "", IF(C1347="Oui",IF(H1347=1,IF(E1347=0,Résultat!G$8,IF(J1347="No",Résultat!$G$8,Résultat!$G$7)),IF(H1347=2,IF(E1347=0,Résultat!G$9,IF(J1347="No",Résultat!$G$9,Résultat!$G$7)),Résultat!$G$7)),IF(C1347 = "Totale", IF(H1347=1,IF(E1347=0,Résultat!G$8,IF(J1347="No",Résultat!$G$9,Résultat!$G$7)),IF(H1347=2,IF(E1347=0,Résultat!G$9,IF(J1347="No",Résultat!$G$9,Résultat!$G$7)),Résultat!$G$7)),Résultat!$G$7)), "")</f>
        <v/>
      </c>
    </row>
    <row r="1348" spans="1:11" ht="20.100000000000001" customHeight="1">
      <c r="A1348" s="26"/>
      <c r="B1348" s="27"/>
      <c r="C1348" s="11" t="str">
        <f>IF($B1348 &lt;&gt; "",VLOOKUP(MID(B1348,3,5),'Recyclabilité Prod Matx'!C:F,2,FALSE), "")</f>
        <v/>
      </c>
      <c r="D1348" s="11" t="str">
        <f>IF($B1348 &lt;&gt; "",VLOOKUP(MID(B1348,3,5),'Recyclabilité Prod Matx'!C:F,3,FALSE),"")</f>
        <v/>
      </c>
      <c r="E1348" s="11" t="str">
        <f>IF($B1348 &lt;&gt; "",VLOOKUP(MID(B1348,3,5),'Recyclabilité Prod Matx'!C:F,4,FALSE), "")</f>
        <v/>
      </c>
      <c r="F1348" s="12" t="str">
        <f>IF($B1348 &lt;&gt; "", IF(C1348="Totale","",IF(D1348 = 0, "", VLOOKUP(D1348,'Cond Compo'!A:B,2,FALSE))),"")</f>
        <v/>
      </c>
      <c r="G1348" s="28"/>
      <c r="H1348" s="11" t="str">
        <f xml:space="preserve"> IF(C1348="Totale",2,IF($G1348 &lt;&gt; "", IF(D1348 = "E",MATCH(G1348, 'Cond Compo'!D$16:D$18, 0), MATCH(G1348, 'Cond Compo'!C$16:C$19, 0)), ""))</f>
        <v/>
      </c>
      <c r="I1348" s="12" t="str">
        <f>IF($E1348 &lt;&gt; "", IF(E1348 = 0, "", VLOOKUP(E1348,'Cond Perturbation'!A:B,2,FALSE)),"")</f>
        <v/>
      </c>
      <c r="J1348" s="28"/>
      <c r="K1348" s="29" t="str">
        <f>IF($B1348 &lt;&gt; "", IF(C1348="Oui",IF(H1348=1,IF(E1348=0,Résultat!G$8,IF(J1348="No",Résultat!$G$8,Résultat!$G$7)),IF(H1348=2,IF(E1348=0,Résultat!G$9,IF(J1348="No",Résultat!$G$9,Résultat!$G$7)),Résultat!$G$7)),IF(C1348 = "Totale", IF(H1348=1,IF(E1348=0,Résultat!G$8,IF(J1348="No",Résultat!$G$9,Résultat!$G$7)),IF(H1348=2,IF(E1348=0,Résultat!G$9,IF(J1348="No",Résultat!$G$9,Résultat!$G$7)),Résultat!$G$7)),Résultat!$G$7)), "")</f>
        <v/>
      </c>
    </row>
    <row r="1349" spans="1:11" ht="20.100000000000001" customHeight="1">
      <c r="A1349" s="26"/>
      <c r="B1349" s="27"/>
      <c r="C1349" s="11" t="str">
        <f>IF($B1349 &lt;&gt; "",VLOOKUP(MID(B1349,3,5),'Recyclabilité Prod Matx'!C:F,2,FALSE), "")</f>
        <v/>
      </c>
      <c r="D1349" s="11" t="str">
        <f>IF($B1349 &lt;&gt; "",VLOOKUP(MID(B1349,3,5),'Recyclabilité Prod Matx'!C:F,3,FALSE),"")</f>
        <v/>
      </c>
      <c r="E1349" s="11" t="str">
        <f>IF($B1349 &lt;&gt; "",VLOOKUP(MID(B1349,3,5),'Recyclabilité Prod Matx'!C:F,4,FALSE), "")</f>
        <v/>
      </c>
      <c r="F1349" s="12" t="str">
        <f>IF($B1349 &lt;&gt; "", IF(C1349="Totale","",IF(D1349 = 0, "", VLOOKUP(D1349,'Cond Compo'!A:B,2,FALSE))),"")</f>
        <v/>
      </c>
      <c r="G1349" s="28"/>
      <c r="H1349" s="11" t="str">
        <f xml:space="preserve"> IF(C1349="Totale",2,IF($G1349 &lt;&gt; "", IF(D1349 = "E",MATCH(G1349, 'Cond Compo'!D$16:D$18, 0), MATCH(G1349, 'Cond Compo'!C$16:C$19, 0)), ""))</f>
        <v/>
      </c>
      <c r="I1349" s="12" t="str">
        <f>IF($E1349 &lt;&gt; "", IF(E1349 = 0, "", VLOOKUP(E1349,'Cond Perturbation'!A:B,2,FALSE)),"")</f>
        <v/>
      </c>
      <c r="J1349" s="28"/>
      <c r="K1349" s="29" t="str">
        <f>IF($B1349 &lt;&gt; "", IF(C1349="Oui",IF(H1349=1,IF(E1349=0,Résultat!G$8,IF(J1349="No",Résultat!$G$8,Résultat!$G$7)),IF(H1349=2,IF(E1349=0,Résultat!G$9,IF(J1349="No",Résultat!$G$9,Résultat!$G$7)),Résultat!$G$7)),IF(C1349 = "Totale", IF(H1349=1,IF(E1349=0,Résultat!G$8,IF(J1349="No",Résultat!$G$9,Résultat!$G$7)),IF(H1349=2,IF(E1349=0,Résultat!G$9,IF(J1349="No",Résultat!$G$9,Résultat!$G$7)),Résultat!$G$7)),Résultat!$G$7)), "")</f>
        <v/>
      </c>
    </row>
    <row r="1350" spans="1:11" ht="20.100000000000001" customHeight="1">
      <c r="A1350" s="26"/>
      <c r="B1350" s="27"/>
      <c r="C1350" s="11" t="str">
        <f>IF($B1350 &lt;&gt; "",VLOOKUP(MID(B1350,3,5),'Recyclabilité Prod Matx'!C:F,2,FALSE), "")</f>
        <v/>
      </c>
      <c r="D1350" s="11" t="str">
        <f>IF($B1350 &lt;&gt; "",VLOOKUP(MID(B1350,3,5),'Recyclabilité Prod Matx'!C:F,3,FALSE),"")</f>
        <v/>
      </c>
      <c r="E1350" s="11" t="str">
        <f>IF($B1350 &lt;&gt; "",VLOOKUP(MID(B1350,3,5),'Recyclabilité Prod Matx'!C:F,4,FALSE), "")</f>
        <v/>
      </c>
      <c r="F1350" s="12" t="str">
        <f>IF($B1350 &lt;&gt; "", IF(C1350="Totale","",IF(D1350 = 0, "", VLOOKUP(D1350,'Cond Compo'!A:B,2,FALSE))),"")</f>
        <v/>
      </c>
      <c r="G1350" s="28"/>
      <c r="H1350" s="11" t="str">
        <f xml:space="preserve"> IF(C1350="Totale",2,IF($G1350 &lt;&gt; "", IF(D1350 = "E",MATCH(G1350, 'Cond Compo'!D$16:D$18, 0), MATCH(G1350, 'Cond Compo'!C$16:C$19, 0)), ""))</f>
        <v/>
      </c>
      <c r="I1350" s="12" t="str">
        <f>IF($E1350 &lt;&gt; "", IF(E1350 = 0, "", VLOOKUP(E1350,'Cond Perturbation'!A:B,2,FALSE)),"")</f>
        <v/>
      </c>
      <c r="J1350" s="28"/>
      <c r="K1350" s="29" t="str">
        <f>IF($B1350 &lt;&gt; "", IF(C1350="Oui",IF(H1350=1,IF(E1350=0,Résultat!G$8,IF(J1350="No",Résultat!$G$8,Résultat!$G$7)),IF(H1350=2,IF(E1350=0,Résultat!G$9,IF(J1350="No",Résultat!$G$9,Résultat!$G$7)),Résultat!$G$7)),IF(C1350 = "Totale", IF(H1350=1,IF(E1350=0,Résultat!G$8,IF(J1350="No",Résultat!$G$9,Résultat!$G$7)),IF(H1350=2,IF(E1350=0,Résultat!G$9,IF(J1350="No",Résultat!$G$9,Résultat!$G$7)),Résultat!$G$7)),Résultat!$G$7)), "")</f>
        <v/>
      </c>
    </row>
    <row r="1351" spans="1:11" ht="20.100000000000001" customHeight="1">
      <c r="A1351" s="26"/>
      <c r="B1351" s="27"/>
      <c r="C1351" s="11" t="str">
        <f>IF($B1351 &lt;&gt; "",VLOOKUP(MID(B1351,3,5),'Recyclabilité Prod Matx'!C:F,2,FALSE), "")</f>
        <v/>
      </c>
      <c r="D1351" s="11" t="str">
        <f>IF($B1351 &lt;&gt; "",VLOOKUP(MID(B1351,3,5),'Recyclabilité Prod Matx'!C:F,3,FALSE),"")</f>
        <v/>
      </c>
      <c r="E1351" s="11" t="str">
        <f>IF($B1351 &lt;&gt; "",VLOOKUP(MID(B1351,3,5),'Recyclabilité Prod Matx'!C:F,4,FALSE), "")</f>
        <v/>
      </c>
      <c r="F1351" s="12" t="str">
        <f>IF($B1351 &lt;&gt; "", IF(C1351="Totale","",IF(D1351 = 0, "", VLOOKUP(D1351,'Cond Compo'!A:B,2,FALSE))),"")</f>
        <v/>
      </c>
      <c r="G1351" s="28"/>
      <c r="H1351" s="11" t="str">
        <f xml:space="preserve"> IF(C1351="Totale",2,IF($G1351 &lt;&gt; "", IF(D1351 = "E",MATCH(G1351, 'Cond Compo'!D$16:D$18, 0), MATCH(G1351, 'Cond Compo'!C$16:C$19, 0)), ""))</f>
        <v/>
      </c>
      <c r="I1351" s="12" t="str">
        <f>IF($E1351 &lt;&gt; "", IF(E1351 = 0, "", VLOOKUP(E1351,'Cond Perturbation'!A:B,2,FALSE)),"")</f>
        <v/>
      </c>
      <c r="J1351" s="28"/>
      <c r="K1351" s="29" t="str">
        <f>IF($B1351 &lt;&gt; "", IF(C1351="Oui",IF(H1351=1,IF(E1351=0,Résultat!G$8,IF(J1351="No",Résultat!$G$8,Résultat!$G$7)),IF(H1351=2,IF(E1351=0,Résultat!G$9,IF(J1351="No",Résultat!$G$9,Résultat!$G$7)),Résultat!$G$7)),IF(C1351 = "Totale", IF(H1351=1,IF(E1351=0,Résultat!G$8,IF(J1351="No",Résultat!$G$9,Résultat!$G$7)),IF(H1351=2,IF(E1351=0,Résultat!G$9,IF(J1351="No",Résultat!$G$9,Résultat!$G$7)),Résultat!$G$7)),Résultat!$G$7)), "")</f>
        <v/>
      </c>
    </row>
    <row r="1352" spans="1:11" ht="20.100000000000001" customHeight="1">
      <c r="A1352" s="26"/>
      <c r="B1352" s="27"/>
      <c r="C1352" s="11" t="str">
        <f>IF($B1352 &lt;&gt; "",VLOOKUP(MID(B1352,3,5),'Recyclabilité Prod Matx'!C:F,2,FALSE), "")</f>
        <v/>
      </c>
      <c r="D1352" s="11" t="str">
        <f>IF($B1352 &lt;&gt; "",VLOOKUP(MID(B1352,3,5),'Recyclabilité Prod Matx'!C:F,3,FALSE),"")</f>
        <v/>
      </c>
      <c r="E1352" s="11" t="str">
        <f>IF($B1352 &lt;&gt; "",VLOOKUP(MID(B1352,3,5),'Recyclabilité Prod Matx'!C:F,4,FALSE), "")</f>
        <v/>
      </c>
      <c r="F1352" s="12" t="str">
        <f>IF($B1352 &lt;&gt; "", IF(C1352="Totale","",IF(D1352 = 0, "", VLOOKUP(D1352,'Cond Compo'!A:B,2,FALSE))),"")</f>
        <v/>
      </c>
      <c r="G1352" s="28"/>
      <c r="H1352" s="11" t="str">
        <f xml:space="preserve"> IF(C1352="Totale",2,IF($G1352 &lt;&gt; "", IF(D1352 = "E",MATCH(G1352, 'Cond Compo'!D$16:D$18, 0), MATCH(G1352, 'Cond Compo'!C$16:C$19, 0)), ""))</f>
        <v/>
      </c>
      <c r="I1352" s="12" t="str">
        <f>IF($E1352 &lt;&gt; "", IF(E1352 = 0, "", VLOOKUP(E1352,'Cond Perturbation'!A:B,2,FALSE)),"")</f>
        <v/>
      </c>
      <c r="J1352" s="28"/>
      <c r="K1352" s="29" t="str">
        <f>IF($B1352 &lt;&gt; "", IF(C1352="Oui",IF(H1352=1,IF(E1352=0,Résultat!G$8,IF(J1352="No",Résultat!$G$8,Résultat!$G$7)),IF(H1352=2,IF(E1352=0,Résultat!G$9,IF(J1352="No",Résultat!$G$9,Résultat!$G$7)),Résultat!$G$7)),IF(C1352 = "Totale", IF(H1352=1,IF(E1352=0,Résultat!G$8,IF(J1352="No",Résultat!$G$9,Résultat!$G$7)),IF(H1352=2,IF(E1352=0,Résultat!G$9,IF(J1352="No",Résultat!$G$9,Résultat!$G$7)),Résultat!$G$7)),Résultat!$G$7)), "")</f>
        <v/>
      </c>
    </row>
    <row r="1353" spans="1:11" ht="20.100000000000001" customHeight="1">
      <c r="A1353" s="26"/>
      <c r="B1353" s="27"/>
      <c r="C1353" s="11" t="str">
        <f>IF($B1353 &lt;&gt; "",VLOOKUP(MID(B1353,3,5),'Recyclabilité Prod Matx'!C:F,2,FALSE), "")</f>
        <v/>
      </c>
      <c r="D1353" s="11" t="str">
        <f>IF($B1353 &lt;&gt; "",VLOOKUP(MID(B1353,3,5),'Recyclabilité Prod Matx'!C:F,3,FALSE),"")</f>
        <v/>
      </c>
      <c r="E1353" s="11" t="str">
        <f>IF($B1353 &lt;&gt; "",VLOOKUP(MID(B1353,3,5),'Recyclabilité Prod Matx'!C:F,4,FALSE), "")</f>
        <v/>
      </c>
      <c r="F1353" s="12" t="str">
        <f>IF($B1353 &lt;&gt; "", IF(C1353="Totale","",IF(D1353 = 0, "", VLOOKUP(D1353,'Cond Compo'!A:B,2,FALSE))),"")</f>
        <v/>
      </c>
      <c r="G1353" s="28"/>
      <c r="H1353" s="11" t="str">
        <f xml:space="preserve"> IF(C1353="Totale",2,IF($G1353 &lt;&gt; "", IF(D1353 = "E",MATCH(G1353, 'Cond Compo'!D$16:D$18, 0), MATCH(G1353, 'Cond Compo'!C$16:C$19, 0)), ""))</f>
        <v/>
      </c>
      <c r="I1353" s="12" t="str">
        <f>IF($E1353 &lt;&gt; "", IF(E1353 = 0, "", VLOOKUP(E1353,'Cond Perturbation'!A:B,2,FALSE)),"")</f>
        <v/>
      </c>
      <c r="J1353" s="28"/>
      <c r="K1353" s="29" t="str">
        <f>IF($B1353 &lt;&gt; "", IF(C1353="Oui",IF(H1353=1,IF(E1353=0,Résultat!G$8,IF(J1353="No",Résultat!$G$8,Résultat!$G$7)),IF(H1353=2,IF(E1353=0,Résultat!G$9,IF(J1353="No",Résultat!$G$9,Résultat!$G$7)),Résultat!$G$7)),IF(C1353 = "Totale", IF(H1353=1,IF(E1353=0,Résultat!G$8,IF(J1353="No",Résultat!$G$9,Résultat!$G$7)),IF(H1353=2,IF(E1353=0,Résultat!G$9,IF(J1353="No",Résultat!$G$9,Résultat!$G$7)),Résultat!$G$7)),Résultat!$G$7)), "")</f>
        <v/>
      </c>
    </row>
    <row r="1354" spans="1:11" ht="20.100000000000001" customHeight="1">
      <c r="A1354" s="26"/>
      <c r="B1354" s="27"/>
      <c r="C1354" s="11" t="str">
        <f>IF($B1354 &lt;&gt; "",VLOOKUP(MID(B1354,3,5),'Recyclabilité Prod Matx'!C:F,2,FALSE), "")</f>
        <v/>
      </c>
      <c r="D1354" s="11" t="str">
        <f>IF($B1354 &lt;&gt; "",VLOOKUP(MID(B1354,3,5),'Recyclabilité Prod Matx'!C:F,3,FALSE),"")</f>
        <v/>
      </c>
      <c r="E1354" s="11" t="str">
        <f>IF($B1354 &lt;&gt; "",VLOOKUP(MID(B1354,3,5),'Recyclabilité Prod Matx'!C:F,4,FALSE), "")</f>
        <v/>
      </c>
      <c r="F1354" s="12" t="str">
        <f>IF($B1354 &lt;&gt; "", IF(C1354="Totale","",IF(D1354 = 0, "", VLOOKUP(D1354,'Cond Compo'!A:B,2,FALSE))),"")</f>
        <v/>
      </c>
      <c r="G1354" s="28"/>
      <c r="H1354" s="11" t="str">
        <f xml:space="preserve"> IF(C1354="Totale",2,IF($G1354 &lt;&gt; "", IF(D1354 = "E",MATCH(G1354, 'Cond Compo'!D$16:D$18, 0), MATCH(G1354, 'Cond Compo'!C$16:C$19, 0)), ""))</f>
        <v/>
      </c>
      <c r="I1354" s="12" t="str">
        <f>IF($E1354 &lt;&gt; "", IF(E1354 = 0, "", VLOOKUP(E1354,'Cond Perturbation'!A:B,2,FALSE)),"")</f>
        <v/>
      </c>
      <c r="J1354" s="28"/>
      <c r="K1354" s="29" t="str">
        <f>IF($B1354 &lt;&gt; "", IF(C1354="Oui",IF(H1354=1,IF(E1354=0,Résultat!G$8,IF(J1354="No",Résultat!$G$8,Résultat!$G$7)),IF(H1354=2,IF(E1354=0,Résultat!G$9,IF(J1354="No",Résultat!$G$9,Résultat!$G$7)),Résultat!$G$7)),IF(C1354 = "Totale", IF(H1354=1,IF(E1354=0,Résultat!G$8,IF(J1354="No",Résultat!$G$9,Résultat!$G$7)),IF(H1354=2,IF(E1354=0,Résultat!G$9,IF(J1354="No",Résultat!$G$9,Résultat!$G$7)),Résultat!$G$7)),Résultat!$G$7)), "")</f>
        <v/>
      </c>
    </row>
    <row r="1355" spans="1:11" ht="20.100000000000001" customHeight="1">
      <c r="A1355" s="26"/>
      <c r="B1355" s="27"/>
      <c r="C1355" s="11" t="str">
        <f>IF($B1355 &lt;&gt; "",VLOOKUP(MID(B1355,3,5),'Recyclabilité Prod Matx'!C:F,2,FALSE), "")</f>
        <v/>
      </c>
      <c r="D1355" s="11" t="str">
        <f>IF($B1355 &lt;&gt; "",VLOOKUP(MID(B1355,3,5),'Recyclabilité Prod Matx'!C:F,3,FALSE),"")</f>
        <v/>
      </c>
      <c r="E1355" s="11" t="str">
        <f>IF($B1355 &lt;&gt; "",VLOOKUP(MID(B1355,3,5),'Recyclabilité Prod Matx'!C:F,4,FALSE), "")</f>
        <v/>
      </c>
      <c r="F1355" s="12" t="str">
        <f>IF($B1355 &lt;&gt; "", IF(C1355="Totale","",IF(D1355 = 0, "", VLOOKUP(D1355,'Cond Compo'!A:B,2,FALSE))),"")</f>
        <v/>
      </c>
      <c r="G1355" s="28"/>
      <c r="H1355" s="11" t="str">
        <f xml:space="preserve"> IF(C1355="Totale",2,IF($G1355 &lt;&gt; "", IF(D1355 = "E",MATCH(G1355, 'Cond Compo'!D$16:D$18, 0), MATCH(G1355, 'Cond Compo'!C$16:C$19, 0)), ""))</f>
        <v/>
      </c>
      <c r="I1355" s="12" t="str">
        <f>IF($E1355 &lt;&gt; "", IF(E1355 = 0, "", VLOOKUP(E1355,'Cond Perturbation'!A:B,2,FALSE)),"")</f>
        <v/>
      </c>
      <c r="J1355" s="28"/>
      <c r="K1355" s="29" t="str">
        <f>IF($B1355 &lt;&gt; "", IF(C1355="Oui",IF(H1355=1,IF(E1355=0,Résultat!G$8,IF(J1355="No",Résultat!$G$8,Résultat!$G$7)),IF(H1355=2,IF(E1355=0,Résultat!G$9,IF(J1355="No",Résultat!$G$9,Résultat!$G$7)),Résultat!$G$7)),IF(C1355 = "Totale", IF(H1355=1,IF(E1355=0,Résultat!G$8,IF(J1355="No",Résultat!$G$9,Résultat!$G$7)),IF(H1355=2,IF(E1355=0,Résultat!G$9,IF(J1355="No",Résultat!$G$9,Résultat!$G$7)),Résultat!$G$7)),Résultat!$G$7)), "")</f>
        <v/>
      </c>
    </row>
    <row r="1356" spans="1:11" ht="20.100000000000001" customHeight="1">
      <c r="A1356" s="26"/>
      <c r="B1356" s="27"/>
      <c r="C1356" s="11" t="str">
        <f>IF($B1356 &lt;&gt; "",VLOOKUP(MID(B1356,3,5),'Recyclabilité Prod Matx'!C:F,2,FALSE), "")</f>
        <v/>
      </c>
      <c r="D1356" s="11" t="str">
        <f>IF($B1356 &lt;&gt; "",VLOOKUP(MID(B1356,3,5),'Recyclabilité Prod Matx'!C:F,3,FALSE),"")</f>
        <v/>
      </c>
      <c r="E1356" s="11" t="str">
        <f>IF($B1356 &lt;&gt; "",VLOOKUP(MID(B1356,3,5),'Recyclabilité Prod Matx'!C:F,4,FALSE), "")</f>
        <v/>
      </c>
      <c r="F1356" s="12" t="str">
        <f>IF($B1356 &lt;&gt; "", IF(C1356="Totale","",IF(D1356 = 0, "", VLOOKUP(D1356,'Cond Compo'!A:B,2,FALSE))),"")</f>
        <v/>
      </c>
      <c r="G1356" s="28"/>
      <c r="H1356" s="11" t="str">
        <f xml:space="preserve"> IF(C1356="Totale",2,IF($G1356 &lt;&gt; "", IF(D1356 = "E",MATCH(G1356, 'Cond Compo'!D$16:D$18, 0), MATCH(G1356, 'Cond Compo'!C$16:C$19, 0)), ""))</f>
        <v/>
      </c>
      <c r="I1356" s="12" t="str">
        <f>IF($E1356 &lt;&gt; "", IF(E1356 = 0, "", VLOOKUP(E1356,'Cond Perturbation'!A:B,2,FALSE)),"")</f>
        <v/>
      </c>
      <c r="J1356" s="28"/>
      <c r="K1356" s="29" t="str">
        <f>IF($B1356 &lt;&gt; "", IF(C1356="Oui",IF(H1356=1,IF(E1356=0,Résultat!G$8,IF(J1356="No",Résultat!$G$8,Résultat!$G$7)),IF(H1356=2,IF(E1356=0,Résultat!G$9,IF(J1356="No",Résultat!$G$9,Résultat!$G$7)),Résultat!$G$7)),IF(C1356 = "Totale", IF(H1356=1,IF(E1356=0,Résultat!G$8,IF(J1356="No",Résultat!$G$9,Résultat!$G$7)),IF(H1356=2,IF(E1356=0,Résultat!G$9,IF(J1356="No",Résultat!$G$9,Résultat!$G$7)),Résultat!$G$7)),Résultat!$G$7)), "")</f>
        <v/>
      </c>
    </row>
    <row r="1357" spans="1:11" ht="20.100000000000001" customHeight="1">
      <c r="A1357" s="26"/>
      <c r="B1357" s="27"/>
      <c r="C1357" s="11" t="str">
        <f>IF($B1357 &lt;&gt; "",VLOOKUP(MID(B1357,3,5),'Recyclabilité Prod Matx'!C:F,2,FALSE), "")</f>
        <v/>
      </c>
      <c r="D1357" s="11" t="str">
        <f>IF($B1357 &lt;&gt; "",VLOOKUP(MID(B1357,3,5),'Recyclabilité Prod Matx'!C:F,3,FALSE),"")</f>
        <v/>
      </c>
      <c r="E1357" s="11" t="str">
        <f>IF($B1357 &lt;&gt; "",VLOOKUP(MID(B1357,3,5),'Recyclabilité Prod Matx'!C:F,4,FALSE), "")</f>
        <v/>
      </c>
      <c r="F1357" s="12" t="str">
        <f>IF($B1357 &lt;&gt; "", IF(C1357="Totale","",IF(D1357 = 0, "", VLOOKUP(D1357,'Cond Compo'!A:B,2,FALSE))),"")</f>
        <v/>
      </c>
      <c r="G1357" s="28"/>
      <c r="H1357" s="11" t="str">
        <f xml:space="preserve"> IF(C1357="Totale",2,IF($G1357 &lt;&gt; "", IF(D1357 = "E",MATCH(G1357, 'Cond Compo'!D$16:D$18, 0), MATCH(G1357, 'Cond Compo'!C$16:C$19, 0)), ""))</f>
        <v/>
      </c>
      <c r="I1357" s="12" t="str">
        <f>IF($E1357 &lt;&gt; "", IF(E1357 = 0, "", VLOOKUP(E1357,'Cond Perturbation'!A:B,2,FALSE)),"")</f>
        <v/>
      </c>
      <c r="J1357" s="28"/>
      <c r="K1357" s="29" t="str">
        <f>IF($B1357 &lt;&gt; "", IF(C1357="Oui",IF(H1357=1,IF(E1357=0,Résultat!G$8,IF(J1357="No",Résultat!$G$8,Résultat!$G$7)),IF(H1357=2,IF(E1357=0,Résultat!G$9,IF(J1357="No",Résultat!$G$9,Résultat!$G$7)),Résultat!$G$7)),IF(C1357 = "Totale", IF(H1357=1,IF(E1357=0,Résultat!G$8,IF(J1357="No",Résultat!$G$9,Résultat!$G$7)),IF(H1357=2,IF(E1357=0,Résultat!G$9,IF(J1357="No",Résultat!$G$9,Résultat!$G$7)),Résultat!$G$7)),Résultat!$G$7)), "")</f>
        <v/>
      </c>
    </row>
    <row r="1358" spans="1:11" ht="20.100000000000001" customHeight="1">
      <c r="A1358" s="26"/>
      <c r="B1358" s="27"/>
      <c r="C1358" s="11" t="str">
        <f>IF($B1358 &lt;&gt; "",VLOOKUP(MID(B1358,3,5),'Recyclabilité Prod Matx'!C:F,2,FALSE), "")</f>
        <v/>
      </c>
      <c r="D1358" s="11" t="str">
        <f>IF($B1358 &lt;&gt; "",VLOOKUP(MID(B1358,3,5),'Recyclabilité Prod Matx'!C:F,3,FALSE),"")</f>
        <v/>
      </c>
      <c r="E1358" s="11" t="str">
        <f>IF($B1358 &lt;&gt; "",VLOOKUP(MID(B1358,3,5),'Recyclabilité Prod Matx'!C:F,4,FALSE), "")</f>
        <v/>
      </c>
      <c r="F1358" s="12" t="str">
        <f>IF($B1358 &lt;&gt; "", IF(C1358="Totale","",IF(D1358 = 0, "", VLOOKUP(D1358,'Cond Compo'!A:B,2,FALSE))),"")</f>
        <v/>
      </c>
      <c r="G1358" s="28"/>
      <c r="H1358" s="11" t="str">
        <f xml:space="preserve"> IF(C1358="Totale",2,IF($G1358 &lt;&gt; "", IF(D1358 = "E",MATCH(G1358, 'Cond Compo'!D$16:D$18, 0), MATCH(G1358, 'Cond Compo'!C$16:C$19, 0)), ""))</f>
        <v/>
      </c>
      <c r="I1358" s="12" t="str">
        <f>IF($E1358 &lt;&gt; "", IF(E1358 = 0, "", VLOOKUP(E1358,'Cond Perturbation'!A:B,2,FALSE)),"")</f>
        <v/>
      </c>
      <c r="J1358" s="28"/>
      <c r="K1358" s="29" t="str">
        <f>IF($B1358 &lt;&gt; "", IF(C1358="Oui",IF(H1358=1,IF(E1358=0,Résultat!G$8,IF(J1358="No",Résultat!$G$8,Résultat!$G$7)),IF(H1358=2,IF(E1358=0,Résultat!G$9,IF(J1358="No",Résultat!$G$9,Résultat!$G$7)),Résultat!$G$7)),IF(C1358 = "Totale", IF(H1358=1,IF(E1358=0,Résultat!G$8,IF(J1358="No",Résultat!$G$9,Résultat!$G$7)),IF(H1358=2,IF(E1358=0,Résultat!G$9,IF(J1358="No",Résultat!$G$9,Résultat!$G$7)),Résultat!$G$7)),Résultat!$G$7)), "")</f>
        <v/>
      </c>
    </row>
    <row r="1359" spans="1:11" ht="20.100000000000001" customHeight="1">
      <c r="A1359" s="26"/>
      <c r="B1359" s="27"/>
      <c r="C1359" s="11" t="str">
        <f>IF($B1359 &lt;&gt; "",VLOOKUP(MID(B1359,3,5),'Recyclabilité Prod Matx'!C:F,2,FALSE), "")</f>
        <v/>
      </c>
      <c r="D1359" s="11" t="str">
        <f>IF($B1359 &lt;&gt; "",VLOOKUP(MID(B1359,3,5),'Recyclabilité Prod Matx'!C:F,3,FALSE),"")</f>
        <v/>
      </c>
      <c r="E1359" s="11" t="str">
        <f>IF($B1359 &lt;&gt; "",VLOOKUP(MID(B1359,3,5),'Recyclabilité Prod Matx'!C:F,4,FALSE), "")</f>
        <v/>
      </c>
      <c r="F1359" s="12" t="str">
        <f>IF($B1359 &lt;&gt; "", IF(C1359="Totale","",IF(D1359 = 0, "", VLOOKUP(D1359,'Cond Compo'!A:B,2,FALSE))),"")</f>
        <v/>
      </c>
      <c r="G1359" s="28"/>
      <c r="H1359" s="11" t="str">
        <f xml:space="preserve"> IF(C1359="Totale",2,IF($G1359 &lt;&gt; "", IF(D1359 = "E",MATCH(G1359, 'Cond Compo'!D$16:D$18, 0), MATCH(G1359, 'Cond Compo'!C$16:C$19, 0)), ""))</f>
        <v/>
      </c>
      <c r="I1359" s="12" t="str">
        <f>IF($E1359 &lt;&gt; "", IF(E1359 = 0, "", VLOOKUP(E1359,'Cond Perturbation'!A:B,2,FALSE)),"")</f>
        <v/>
      </c>
      <c r="J1359" s="28"/>
      <c r="K1359" s="29" t="str">
        <f>IF($B1359 &lt;&gt; "", IF(C1359="Oui",IF(H1359=1,IF(E1359=0,Résultat!G$8,IF(J1359="No",Résultat!$G$8,Résultat!$G$7)),IF(H1359=2,IF(E1359=0,Résultat!G$9,IF(J1359="No",Résultat!$G$9,Résultat!$G$7)),Résultat!$G$7)),IF(C1359 = "Totale", IF(H1359=1,IF(E1359=0,Résultat!G$8,IF(J1359="No",Résultat!$G$9,Résultat!$G$7)),IF(H1359=2,IF(E1359=0,Résultat!G$9,IF(J1359="No",Résultat!$G$9,Résultat!$G$7)),Résultat!$G$7)),Résultat!$G$7)), "")</f>
        <v/>
      </c>
    </row>
    <row r="1360" spans="1:11" ht="20.100000000000001" customHeight="1">
      <c r="A1360" s="26"/>
      <c r="B1360" s="27"/>
      <c r="C1360" s="11" t="str">
        <f>IF($B1360 &lt;&gt; "",VLOOKUP(MID(B1360,3,5),'Recyclabilité Prod Matx'!C:F,2,FALSE), "")</f>
        <v/>
      </c>
      <c r="D1360" s="11" t="str">
        <f>IF($B1360 &lt;&gt; "",VLOOKUP(MID(B1360,3,5),'Recyclabilité Prod Matx'!C:F,3,FALSE),"")</f>
        <v/>
      </c>
      <c r="E1360" s="11" t="str">
        <f>IF($B1360 &lt;&gt; "",VLOOKUP(MID(B1360,3,5),'Recyclabilité Prod Matx'!C:F,4,FALSE), "")</f>
        <v/>
      </c>
      <c r="F1360" s="12" t="str">
        <f>IF($B1360 &lt;&gt; "", IF(C1360="Totale","",IF(D1360 = 0, "", VLOOKUP(D1360,'Cond Compo'!A:B,2,FALSE))),"")</f>
        <v/>
      </c>
      <c r="G1360" s="28"/>
      <c r="H1360" s="11" t="str">
        <f xml:space="preserve"> IF(C1360="Totale",2,IF($G1360 &lt;&gt; "", IF(D1360 = "E",MATCH(G1360, 'Cond Compo'!D$16:D$18, 0), MATCH(G1360, 'Cond Compo'!C$16:C$19, 0)), ""))</f>
        <v/>
      </c>
      <c r="I1360" s="12" t="str">
        <f>IF($E1360 &lt;&gt; "", IF(E1360 = 0, "", VLOOKUP(E1360,'Cond Perturbation'!A:B,2,FALSE)),"")</f>
        <v/>
      </c>
      <c r="J1360" s="28"/>
      <c r="K1360" s="29" t="str">
        <f>IF($B1360 &lt;&gt; "", IF(C1360="Oui",IF(H1360=1,IF(E1360=0,Résultat!G$8,IF(J1360="No",Résultat!$G$8,Résultat!$G$7)),IF(H1360=2,IF(E1360=0,Résultat!G$9,IF(J1360="No",Résultat!$G$9,Résultat!$G$7)),Résultat!$G$7)),IF(C1360 = "Totale", IF(H1360=1,IF(E1360=0,Résultat!G$8,IF(J1360="No",Résultat!$G$9,Résultat!$G$7)),IF(H1360=2,IF(E1360=0,Résultat!G$9,IF(J1360="No",Résultat!$G$9,Résultat!$G$7)),Résultat!$G$7)),Résultat!$G$7)), "")</f>
        <v/>
      </c>
    </row>
    <row r="1361" spans="1:11" ht="20.100000000000001" customHeight="1">
      <c r="A1361" s="26"/>
      <c r="B1361" s="27"/>
      <c r="C1361" s="11" t="str">
        <f>IF($B1361 &lt;&gt; "",VLOOKUP(MID(B1361,3,5),'Recyclabilité Prod Matx'!C:F,2,FALSE), "")</f>
        <v/>
      </c>
      <c r="D1361" s="11" t="str">
        <f>IF($B1361 &lt;&gt; "",VLOOKUP(MID(B1361,3,5),'Recyclabilité Prod Matx'!C:F,3,FALSE),"")</f>
        <v/>
      </c>
      <c r="E1361" s="11" t="str">
        <f>IF($B1361 &lt;&gt; "",VLOOKUP(MID(B1361,3,5),'Recyclabilité Prod Matx'!C:F,4,FALSE), "")</f>
        <v/>
      </c>
      <c r="F1361" s="12" t="str">
        <f>IF($B1361 &lt;&gt; "", IF(C1361="Totale","",IF(D1361 = 0, "", VLOOKUP(D1361,'Cond Compo'!A:B,2,FALSE))),"")</f>
        <v/>
      </c>
      <c r="G1361" s="28"/>
      <c r="H1361" s="11" t="str">
        <f xml:space="preserve"> IF(C1361="Totale",2,IF($G1361 &lt;&gt; "", IF(D1361 = "E",MATCH(G1361, 'Cond Compo'!D$16:D$18, 0), MATCH(G1361, 'Cond Compo'!C$16:C$19, 0)), ""))</f>
        <v/>
      </c>
      <c r="I1361" s="12" t="str">
        <f>IF($E1361 &lt;&gt; "", IF(E1361 = 0, "", VLOOKUP(E1361,'Cond Perturbation'!A:B,2,FALSE)),"")</f>
        <v/>
      </c>
      <c r="J1361" s="28"/>
      <c r="K1361" s="29" t="str">
        <f>IF($B1361 &lt;&gt; "", IF(C1361="Oui",IF(H1361=1,IF(E1361=0,Résultat!G$8,IF(J1361="No",Résultat!$G$8,Résultat!$G$7)),IF(H1361=2,IF(E1361=0,Résultat!G$9,IF(J1361="No",Résultat!$G$9,Résultat!$G$7)),Résultat!$G$7)),IF(C1361 = "Totale", IF(H1361=1,IF(E1361=0,Résultat!G$8,IF(J1361="No",Résultat!$G$9,Résultat!$G$7)),IF(H1361=2,IF(E1361=0,Résultat!G$9,IF(J1361="No",Résultat!$G$9,Résultat!$G$7)),Résultat!$G$7)),Résultat!$G$7)), "")</f>
        <v/>
      </c>
    </row>
    <row r="1362" spans="1:11" ht="20.100000000000001" customHeight="1">
      <c r="A1362" s="26"/>
      <c r="B1362" s="27"/>
      <c r="C1362" s="11" t="str">
        <f>IF($B1362 &lt;&gt; "",VLOOKUP(MID(B1362,3,5),'Recyclabilité Prod Matx'!C:F,2,FALSE), "")</f>
        <v/>
      </c>
      <c r="D1362" s="11" t="str">
        <f>IF($B1362 &lt;&gt; "",VLOOKUP(MID(B1362,3,5),'Recyclabilité Prod Matx'!C:F,3,FALSE),"")</f>
        <v/>
      </c>
      <c r="E1362" s="11" t="str">
        <f>IF($B1362 &lt;&gt; "",VLOOKUP(MID(B1362,3,5),'Recyclabilité Prod Matx'!C:F,4,FALSE), "")</f>
        <v/>
      </c>
      <c r="F1362" s="12" t="str">
        <f>IF($B1362 &lt;&gt; "", IF(C1362="Totale","",IF(D1362 = 0, "", VLOOKUP(D1362,'Cond Compo'!A:B,2,FALSE))),"")</f>
        <v/>
      </c>
      <c r="G1362" s="28"/>
      <c r="H1362" s="11" t="str">
        <f xml:space="preserve"> IF(C1362="Totale",2,IF($G1362 &lt;&gt; "", IF(D1362 = "E",MATCH(G1362, 'Cond Compo'!D$16:D$18, 0), MATCH(G1362, 'Cond Compo'!C$16:C$19, 0)), ""))</f>
        <v/>
      </c>
      <c r="I1362" s="12" t="str">
        <f>IF($E1362 &lt;&gt; "", IF(E1362 = 0, "", VLOOKUP(E1362,'Cond Perturbation'!A:B,2,FALSE)),"")</f>
        <v/>
      </c>
      <c r="J1362" s="28"/>
      <c r="K1362" s="29" t="str">
        <f>IF($B1362 &lt;&gt; "", IF(C1362="Oui",IF(H1362=1,IF(E1362=0,Résultat!G$8,IF(J1362="No",Résultat!$G$8,Résultat!$G$7)),IF(H1362=2,IF(E1362=0,Résultat!G$9,IF(J1362="No",Résultat!$G$9,Résultat!$G$7)),Résultat!$G$7)),IF(C1362 = "Totale", IF(H1362=1,IF(E1362=0,Résultat!G$8,IF(J1362="No",Résultat!$G$9,Résultat!$G$7)),IF(H1362=2,IF(E1362=0,Résultat!G$9,IF(J1362="No",Résultat!$G$9,Résultat!$G$7)),Résultat!$G$7)),Résultat!$G$7)), "")</f>
        <v/>
      </c>
    </row>
    <row r="1363" spans="1:11" ht="20.100000000000001" customHeight="1">
      <c r="A1363" s="26"/>
      <c r="B1363" s="27"/>
      <c r="C1363" s="11" t="str">
        <f>IF($B1363 &lt;&gt; "",VLOOKUP(MID(B1363,3,5),'Recyclabilité Prod Matx'!C:F,2,FALSE), "")</f>
        <v/>
      </c>
      <c r="D1363" s="11" t="str">
        <f>IF($B1363 &lt;&gt; "",VLOOKUP(MID(B1363,3,5),'Recyclabilité Prod Matx'!C:F,3,FALSE),"")</f>
        <v/>
      </c>
      <c r="E1363" s="11" t="str">
        <f>IF($B1363 &lt;&gt; "",VLOOKUP(MID(B1363,3,5),'Recyclabilité Prod Matx'!C:F,4,FALSE), "")</f>
        <v/>
      </c>
      <c r="F1363" s="12" t="str">
        <f>IF($B1363 &lt;&gt; "", IF(C1363="Totale","",IF(D1363 = 0, "", VLOOKUP(D1363,'Cond Compo'!A:B,2,FALSE))),"")</f>
        <v/>
      </c>
      <c r="G1363" s="28"/>
      <c r="H1363" s="11" t="str">
        <f xml:space="preserve"> IF(C1363="Totale",2,IF($G1363 &lt;&gt; "", IF(D1363 = "E",MATCH(G1363, 'Cond Compo'!D$16:D$18, 0), MATCH(G1363, 'Cond Compo'!C$16:C$19, 0)), ""))</f>
        <v/>
      </c>
      <c r="I1363" s="12" t="str">
        <f>IF($E1363 &lt;&gt; "", IF(E1363 = 0, "", VLOOKUP(E1363,'Cond Perturbation'!A:B,2,FALSE)),"")</f>
        <v/>
      </c>
      <c r="J1363" s="28"/>
      <c r="K1363" s="29" t="str">
        <f>IF($B1363 &lt;&gt; "", IF(C1363="Oui",IF(H1363=1,IF(E1363=0,Résultat!G$8,IF(J1363="No",Résultat!$G$8,Résultat!$G$7)),IF(H1363=2,IF(E1363=0,Résultat!G$9,IF(J1363="No",Résultat!$G$9,Résultat!$G$7)),Résultat!$G$7)),IF(C1363 = "Totale", IF(H1363=1,IF(E1363=0,Résultat!G$8,IF(J1363="No",Résultat!$G$9,Résultat!$G$7)),IF(H1363=2,IF(E1363=0,Résultat!G$9,IF(J1363="No",Résultat!$G$9,Résultat!$G$7)),Résultat!$G$7)),Résultat!$G$7)), "")</f>
        <v/>
      </c>
    </row>
    <row r="1364" spans="1:11" ht="20.100000000000001" customHeight="1">
      <c r="A1364" s="26"/>
      <c r="B1364" s="27"/>
      <c r="C1364" s="11" t="str">
        <f>IF($B1364 &lt;&gt; "",VLOOKUP(MID(B1364,3,5),'Recyclabilité Prod Matx'!C:F,2,FALSE), "")</f>
        <v/>
      </c>
      <c r="D1364" s="11" t="str">
        <f>IF($B1364 &lt;&gt; "",VLOOKUP(MID(B1364,3,5),'Recyclabilité Prod Matx'!C:F,3,FALSE),"")</f>
        <v/>
      </c>
      <c r="E1364" s="11" t="str">
        <f>IF($B1364 &lt;&gt; "",VLOOKUP(MID(B1364,3,5),'Recyclabilité Prod Matx'!C:F,4,FALSE), "")</f>
        <v/>
      </c>
      <c r="F1364" s="12" t="str">
        <f>IF($B1364 &lt;&gt; "", IF(C1364="Totale","",IF(D1364 = 0, "", VLOOKUP(D1364,'Cond Compo'!A:B,2,FALSE))),"")</f>
        <v/>
      </c>
      <c r="G1364" s="28"/>
      <c r="H1364" s="11" t="str">
        <f xml:space="preserve"> IF(C1364="Totale",2,IF($G1364 &lt;&gt; "", IF(D1364 = "E",MATCH(G1364, 'Cond Compo'!D$16:D$18, 0), MATCH(G1364, 'Cond Compo'!C$16:C$19, 0)), ""))</f>
        <v/>
      </c>
      <c r="I1364" s="12" t="str">
        <f>IF($E1364 &lt;&gt; "", IF(E1364 = 0, "", VLOOKUP(E1364,'Cond Perturbation'!A:B,2,FALSE)),"")</f>
        <v/>
      </c>
      <c r="J1364" s="28"/>
      <c r="K1364" s="29" t="str">
        <f>IF($B1364 &lt;&gt; "", IF(C1364="Oui",IF(H1364=1,IF(E1364=0,Résultat!G$8,IF(J1364="No",Résultat!$G$8,Résultat!$G$7)),IF(H1364=2,IF(E1364=0,Résultat!G$9,IF(J1364="No",Résultat!$G$9,Résultat!$G$7)),Résultat!$G$7)),IF(C1364 = "Totale", IF(H1364=1,IF(E1364=0,Résultat!G$8,IF(J1364="No",Résultat!$G$9,Résultat!$G$7)),IF(H1364=2,IF(E1364=0,Résultat!G$9,IF(J1364="No",Résultat!$G$9,Résultat!$G$7)),Résultat!$G$7)),Résultat!$G$7)), "")</f>
        <v/>
      </c>
    </row>
    <row r="1365" spans="1:11" ht="20.100000000000001" customHeight="1">
      <c r="A1365" s="26"/>
      <c r="B1365" s="27"/>
      <c r="C1365" s="11" t="str">
        <f>IF($B1365 &lt;&gt; "",VLOOKUP(MID(B1365,3,5),'Recyclabilité Prod Matx'!C:F,2,FALSE), "")</f>
        <v/>
      </c>
      <c r="D1365" s="11" t="str">
        <f>IF($B1365 &lt;&gt; "",VLOOKUP(MID(B1365,3,5),'Recyclabilité Prod Matx'!C:F,3,FALSE),"")</f>
        <v/>
      </c>
      <c r="E1365" s="11" t="str">
        <f>IF($B1365 &lt;&gt; "",VLOOKUP(MID(B1365,3,5),'Recyclabilité Prod Matx'!C:F,4,FALSE), "")</f>
        <v/>
      </c>
      <c r="F1365" s="12" t="str">
        <f>IF($B1365 &lt;&gt; "", IF(C1365="Totale","",IF(D1365 = 0, "", VLOOKUP(D1365,'Cond Compo'!A:B,2,FALSE))),"")</f>
        <v/>
      </c>
      <c r="G1365" s="28"/>
      <c r="H1365" s="11" t="str">
        <f xml:space="preserve"> IF(C1365="Totale",2,IF($G1365 &lt;&gt; "", IF(D1365 = "E",MATCH(G1365, 'Cond Compo'!D$16:D$18, 0), MATCH(G1365, 'Cond Compo'!C$16:C$19, 0)), ""))</f>
        <v/>
      </c>
      <c r="I1365" s="12" t="str">
        <f>IF($E1365 &lt;&gt; "", IF(E1365 = 0, "", VLOOKUP(E1365,'Cond Perturbation'!A:B,2,FALSE)),"")</f>
        <v/>
      </c>
      <c r="J1365" s="28"/>
      <c r="K1365" s="29" t="str">
        <f>IF($B1365 &lt;&gt; "", IF(C1365="Oui",IF(H1365=1,IF(E1365=0,Résultat!G$8,IF(J1365="No",Résultat!$G$8,Résultat!$G$7)),IF(H1365=2,IF(E1365=0,Résultat!G$9,IF(J1365="No",Résultat!$G$9,Résultat!$G$7)),Résultat!$G$7)),IF(C1365 = "Totale", IF(H1365=1,IF(E1365=0,Résultat!G$8,IF(J1365="No",Résultat!$G$9,Résultat!$G$7)),IF(H1365=2,IF(E1365=0,Résultat!G$9,IF(J1365="No",Résultat!$G$9,Résultat!$G$7)),Résultat!$G$7)),Résultat!$G$7)), "")</f>
        <v/>
      </c>
    </row>
    <row r="1366" spans="1:11" ht="20.100000000000001" customHeight="1">
      <c r="A1366" s="26"/>
      <c r="B1366" s="27"/>
      <c r="C1366" s="11" t="str">
        <f>IF($B1366 &lt;&gt; "",VLOOKUP(MID(B1366,3,5),'Recyclabilité Prod Matx'!C:F,2,FALSE), "")</f>
        <v/>
      </c>
      <c r="D1366" s="11" t="str">
        <f>IF($B1366 &lt;&gt; "",VLOOKUP(MID(B1366,3,5),'Recyclabilité Prod Matx'!C:F,3,FALSE),"")</f>
        <v/>
      </c>
      <c r="E1366" s="11" t="str">
        <f>IF($B1366 &lt;&gt; "",VLOOKUP(MID(B1366,3,5),'Recyclabilité Prod Matx'!C:F,4,FALSE), "")</f>
        <v/>
      </c>
      <c r="F1366" s="12" t="str">
        <f>IF($B1366 &lt;&gt; "", IF(C1366="Totale","",IF(D1366 = 0, "", VLOOKUP(D1366,'Cond Compo'!A:B,2,FALSE))),"")</f>
        <v/>
      </c>
      <c r="G1366" s="28"/>
      <c r="H1366" s="11" t="str">
        <f xml:space="preserve"> IF(C1366="Totale",2,IF($G1366 &lt;&gt; "", IF(D1366 = "E",MATCH(G1366, 'Cond Compo'!D$16:D$18, 0), MATCH(G1366, 'Cond Compo'!C$16:C$19, 0)), ""))</f>
        <v/>
      </c>
      <c r="I1366" s="12" t="str">
        <f>IF($E1366 &lt;&gt; "", IF(E1366 = 0, "", VLOOKUP(E1366,'Cond Perturbation'!A:B,2,FALSE)),"")</f>
        <v/>
      </c>
      <c r="J1366" s="28"/>
      <c r="K1366" s="29" t="str">
        <f>IF($B1366 &lt;&gt; "", IF(C1366="Oui",IF(H1366=1,IF(E1366=0,Résultat!G$8,IF(J1366="No",Résultat!$G$8,Résultat!$G$7)),IF(H1366=2,IF(E1366=0,Résultat!G$9,IF(J1366="No",Résultat!$G$9,Résultat!$G$7)),Résultat!$G$7)),IF(C1366 = "Totale", IF(H1366=1,IF(E1366=0,Résultat!G$8,IF(J1366="No",Résultat!$G$9,Résultat!$G$7)),IF(H1366=2,IF(E1366=0,Résultat!G$9,IF(J1366="No",Résultat!$G$9,Résultat!$G$7)),Résultat!$G$7)),Résultat!$G$7)), "")</f>
        <v/>
      </c>
    </row>
    <row r="1367" spans="1:11" ht="20.100000000000001" customHeight="1">
      <c r="A1367" s="26"/>
      <c r="B1367" s="27"/>
      <c r="C1367" s="11" t="str">
        <f>IF($B1367 &lt;&gt; "",VLOOKUP(MID(B1367,3,5),'Recyclabilité Prod Matx'!C:F,2,FALSE), "")</f>
        <v/>
      </c>
      <c r="D1367" s="11" t="str">
        <f>IF($B1367 &lt;&gt; "",VLOOKUP(MID(B1367,3,5),'Recyclabilité Prod Matx'!C:F,3,FALSE),"")</f>
        <v/>
      </c>
      <c r="E1367" s="11" t="str">
        <f>IF($B1367 &lt;&gt; "",VLOOKUP(MID(B1367,3,5),'Recyclabilité Prod Matx'!C:F,4,FALSE), "")</f>
        <v/>
      </c>
      <c r="F1367" s="12" t="str">
        <f>IF($B1367 &lt;&gt; "", IF(C1367="Totale","",IF(D1367 = 0, "", VLOOKUP(D1367,'Cond Compo'!A:B,2,FALSE))),"")</f>
        <v/>
      </c>
      <c r="G1367" s="28"/>
      <c r="H1367" s="11" t="str">
        <f xml:space="preserve"> IF(C1367="Totale",2,IF($G1367 &lt;&gt; "", IF(D1367 = "E",MATCH(G1367, 'Cond Compo'!D$16:D$18, 0), MATCH(G1367, 'Cond Compo'!C$16:C$19, 0)), ""))</f>
        <v/>
      </c>
      <c r="I1367" s="12" t="str">
        <f>IF($E1367 &lt;&gt; "", IF(E1367 = 0, "", VLOOKUP(E1367,'Cond Perturbation'!A:B,2,FALSE)),"")</f>
        <v/>
      </c>
      <c r="J1367" s="28"/>
      <c r="K1367" s="29" t="str">
        <f>IF($B1367 &lt;&gt; "", IF(C1367="Oui",IF(H1367=1,IF(E1367=0,Résultat!G$8,IF(J1367="No",Résultat!$G$8,Résultat!$G$7)),IF(H1367=2,IF(E1367=0,Résultat!G$9,IF(J1367="No",Résultat!$G$9,Résultat!$G$7)),Résultat!$G$7)),IF(C1367 = "Totale", IF(H1367=1,IF(E1367=0,Résultat!G$8,IF(J1367="No",Résultat!$G$9,Résultat!$G$7)),IF(H1367=2,IF(E1367=0,Résultat!G$9,IF(J1367="No",Résultat!$G$9,Résultat!$G$7)),Résultat!$G$7)),Résultat!$G$7)), "")</f>
        <v/>
      </c>
    </row>
    <row r="1368" spans="1:11" ht="20.100000000000001" customHeight="1">
      <c r="A1368" s="26"/>
      <c r="B1368" s="27"/>
      <c r="C1368" s="11" t="str">
        <f>IF($B1368 &lt;&gt; "",VLOOKUP(MID(B1368,3,5),'Recyclabilité Prod Matx'!C:F,2,FALSE), "")</f>
        <v/>
      </c>
      <c r="D1368" s="11" t="str">
        <f>IF($B1368 &lt;&gt; "",VLOOKUP(MID(B1368,3,5),'Recyclabilité Prod Matx'!C:F,3,FALSE),"")</f>
        <v/>
      </c>
      <c r="E1368" s="11" t="str">
        <f>IF($B1368 &lt;&gt; "",VLOOKUP(MID(B1368,3,5),'Recyclabilité Prod Matx'!C:F,4,FALSE), "")</f>
        <v/>
      </c>
      <c r="F1368" s="12" t="str">
        <f>IF($B1368 &lt;&gt; "", IF(C1368="Totale","",IF(D1368 = 0, "", VLOOKUP(D1368,'Cond Compo'!A:B,2,FALSE))),"")</f>
        <v/>
      </c>
      <c r="G1368" s="28"/>
      <c r="H1368" s="11" t="str">
        <f xml:space="preserve"> IF(C1368="Totale",2,IF($G1368 &lt;&gt; "", IF(D1368 = "E",MATCH(G1368, 'Cond Compo'!D$16:D$18, 0), MATCH(G1368, 'Cond Compo'!C$16:C$19, 0)), ""))</f>
        <v/>
      </c>
      <c r="I1368" s="12" t="str">
        <f>IF($E1368 &lt;&gt; "", IF(E1368 = 0, "", VLOOKUP(E1368,'Cond Perturbation'!A:B,2,FALSE)),"")</f>
        <v/>
      </c>
      <c r="J1368" s="28"/>
      <c r="K1368" s="29" t="str">
        <f>IF($B1368 &lt;&gt; "", IF(C1368="Oui",IF(H1368=1,IF(E1368=0,Résultat!G$8,IF(J1368="No",Résultat!$G$8,Résultat!$G$7)),IF(H1368=2,IF(E1368=0,Résultat!G$9,IF(J1368="No",Résultat!$G$9,Résultat!$G$7)),Résultat!$G$7)),IF(C1368 = "Totale", IF(H1368=1,IF(E1368=0,Résultat!G$8,IF(J1368="No",Résultat!$G$9,Résultat!$G$7)),IF(H1368=2,IF(E1368=0,Résultat!G$9,IF(J1368="No",Résultat!$G$9,Résultat!$G$7)),Résultat!$G$7)),Résultat!$G$7)), "")</f>
        <v/>
      </c>
    </row>
    <row r="1369" spans="1:11" ht="20.100000000000001" customHeight="1">
      <c r="A1369" s="26"/>
      <c r="B1369" s="27"/>
      <c r="C1369" s="11" t="str">
        <f>IF($B1369 &lt;&gt; "",VLOOKUP(MID(B1369,3,5),'Recyclabilité Prod Matx'!C:F,2,FALSE), "")</f>
        <v/>
      </c>
      <c r="D1369" s="11" t="str">
        <f>IF($B1369 &lt;&gt; "",VLOOKUP(MID(B1369,3,5),'Recyclabilité Prod Matx'!C:F,3,FALSE),"")</f>
        <v/>
      </c>
      <c r="E1369" s="11" t="str">
        <f>IF($B1369 &lt;&gt; "",VLOOKUP(MID(B1369,3,5),'Recyclabilité Prod Matx'!C:F,4,FALSE), "")</f>
        <v/>
      </c>
      <c r="F1369" s="12" t="str">
        <f>IF($B1369 &lt;&gt; "", IF(C1369="Totale","",IF(D1369 = 0, "", VLOOKUP(D1369,'Cond Compo'!A:B,2,FALSE))),"")</f>
        <v/>
      </c>
      <c r="G1369" s="28"/>
      <c r="H1369" s="11" t="str">
        <f xml:space="preserve"> IF(C1369="Totale",2,IF($G1369 &lt;&gt; "", IF(D1369 = "E",MATCH(G1369, 'Cond Compo'!D$16:D$18, 0), MATCH(G1369, 'Cond Compo'!C$16:C$19, 0)), ""))</f>
        <v/>
      </c>
      <c r="I1369" s="12" t="str">
        <f>IF($E1369 &lt;&gt; "", IF(E1369 = 0, "", VLOOKUP(E1369,'Cond Perturbation'!A:B,2,FALSE)),"")</f>
        <v/>
      </c>
      <c r="J1369" s="28"/>
      <c r="K1369" s="29" t="str">
        <f>IF($B1369 &lt;&gt; "", IF(C1369="Oui",IF(H1369=1,IF(E1369=0,Résultat!G$8,IF(J1369="No",Résultat!$G$8,Résultat!$G$7)),IF(H1369=2,IF(E1369=0,Résultat!G$9,IF(J1369="No",Résultat!$G$9,Résultat!$G$7)),Résultat!$G$7)),IF(C1369 = "Totale", IF(H1369=1,IF(E1369=0,Résultat!G$8,IF(J1369="No",Résultat!$G$9,Résultat!$G$7)),IF(H1369=2,IF(E1369=0,Résultat!G$9,IF(J1369="No",Résultat!$G$9,Résultat!$G$7)),Résultat!$G$7)),Résultat!$G$7)), "")</f>
        <v/>
      </c>
    </row>
    <row r="1370" spans="1:11" ht="20.100000000000001" customHeight="1">
      <c r="A1370" s="26"/>
      <c r="B1370" s="27"/>
      <c r="C1370" s="11" t="str">
        <f>IF($B1370 &lt;&gt; "",VLOOKUP(MID(B1370,3,5),'Recyclabilité Prod Matx'!C:F,2,FALSE), "")</f>
        <v/>
      </c>
      <c r="D1370" s="11" t="str">
        <f>IF($B1370 &lt;&gt; "",VLOOKUP(MID(B1370,3,5),'Recyclabilité Prod Matx'!C:F,3,FALSE),"")</f>
        <v/>
      </c>
      <c r="E1370" s="11" t="str">
        <f>IF($B1370 &lt;&gt; "",VLOOKUP(MID(B1370,3,5),'Recyclabilité Prod Matx'!C:F,4,FALSE), "")</f>
        <v/>
      </c>
      <c r="F1370" s="12" t="str">
        <f>IF($B1370 &lt;&gt; "", IF(C1370="Totale","",IF(D1370 = 0, "", VLOOKUP(D1370,'Cond Compo'!A:B,2,FALSE))),"")</f>
        <v/>
      </c>
      <c r="G1370" s="28"/>
      <c r="H1370" s="11" t="str">
        <f xml:space="preserve"> IF(C1370="Totale",2,IF($G1370 &lt;&gt; "", IF(D1370 = "E",MATCH(G1370, 'Cond Compo'!D$16:D$18, 0), MATCH(G1370, 'Cond Compo'!C$16:C$19, 0)), ""))</f>
        <v/>
      </c>
      <c r="I1370" s="12" t="str">
        <f>IF($E1370 &lt;&gt; "", IF(E1370 = 0, "", VLOOKUP(E1370,'Cond Perturbation'!A:B,2,FALSE)),"")</f>
        <v/>
      </c>
      <c r="J1370" s="28"/>
      <c r="K1370" s="29" t="str">
        <f>IF($B1370 &lt;&gt; "", IF(C1370="Oui",IF(H1370=1,IF(E1370=0,Résultat!G$8,IF(J1370="No",Résultat!$G$8,Résultat!$G$7)),IF(H1370=2,IF(E1370=0,Résultat!G$9,IF(J1370="No",Résultat!$G$9,Résultat!$G$7)),Résultat!$G$7)),IF(C1370 = "Totale", IF(H1370=1,IF(E1370=0,Résultat!G$8,IF(J1370="No",Résultat!$G$9,Résultat!$G$7)),IF(H1370=2,IF(E1370=0,Résultat!G$9,IF(J1370="No",Résultat!$G$9,Résultat!$G$7)),Résultat!$G$7)),Résultat!$G$7)), "")</f>
        <v/>
      </c>
    </row>
    <row r="1371" spans="1:11" ht="20.100000000000001" customHeight="1">
      <c r="A1371" s="26"/>
      <c r="B1371" s="27"/>
      <c r="C1371" s="11" t="str">
        <f>IF($B1371 &lt;&gt; "",VLOOKUP(MID(B1371,3,5),'Recyclabilité Prod Matx'!C:F,2,FALSE), "")</f>
        <v/>
      </c>
      <c r="D1371" s="11" t="str">
        <f>IF($B1371 &lt;&gt; "",VLOOKUP(MID(B1371,3,5),'Recyclabilité Prod Matx'!C:F,3,FALSE),"")</f>
        <v/>
      </c>
      <c r="E1371" s="11" t="str">
        <f>IF($B1371 &lt;&gt; "",VLOOKUP(MID(B1371,3,5),'Recyclabilité Prod Matx'!C:F,4,FALSE), "")</f>
        <v/>
      </c>
      <c r="F1371" s="12" t="str">
        <f>IF($B1371 &lt;&gt; "", IF(C1371="Totale","",IF(D1371 = 0, "", VLOOKUP(D1371,'Cond Compo'!A:B,2,FALSE))),"")</f>
        <v/>
      </c>
      <c r="G1371" s="28"/>
      <c r="H1371" s="11" t="str">
        <f xml:space="preserve"> IF(C1371="Totale",2,IF($G1371 &lt;&gt; "", IF(D1371 = "E",MATCH(G1371, 'Cond Compo'!D$16:D$18, 0), MATCH(G1371, 'Cond Compo'!C$16:C$19, 0)), ""))</f>
        <v/>
      </c>
      <c r="I1371" s="12" t="str">
        <f>IF($E1371 &lt;&gt; "", IF(E1371 = 0, "", VLOOKUP(E1371,'Cond Perturbation'!A:B,2,FALSE)),"")</f>
        <v/>
      </c>
      <c r="J1371" s="28"/>
      <c r="K1371" s="29" t="str">
        <f>IF($B1371 &lt;&gt; "", IF(C1371="Oui",IF(H1371=1,IF(E1371=0,Résultat!G$8,IF(J1371="No",Résultat!$G$8,Résultat!$G$7)),IF(H1371=2,IF(E1371=0,Résultat!G$9,IF(J1371="No",Résultat!$G$9,Résultat!$G$7)),Résultat!$G$7)),IF(C1371 = "Totale", IF(H1371=1,IF(E1371=0,Résultat!G$8,IF(J1371="No",Résultat!$G$9,Résultat!$G$7)),IF(H1371=2,IF(E1371=0,Résultat!G$9,IF(J1371="No",Résultat!$G$9,Résultat!$G$7)),Résultat!$G$7)),Résultat!$G$7)), "")</f>
        <v/>
      </c>
    </row>
    <row r="1372" spans="1:11" ht="20.100000000000001" customHeight="1">
      <c r="A1372" s="26"/>
      <c r="B1372" s="27"/>
      <c r="C1372" s="11" t="str">
        <f>IF($B1372 &lt;&gt; "",VLOOKUP(MID(B1372,3,5),'Recyclabilité Prod Matx'!C:F,2,FALSE), "")</f>
        <v/>
      </c>
      <c r="D1372" s="11" t="str">
        <f>IF($B1372 &lt;&gt; "",VLOOKUP(MID(B1372,3,5),'Recyclabilité Prod Matx'!C:F,3,FALSE),"")</f>
        <v/>
      </c>
      <c r="E1372" s="11" t="str">
        <f>IF($B1372 &lt;&gt; "",VLOOKUP(MID(B1372,3,5),'Recyclabilité Prod Matx'!C:F,4,FALSE), "")</f>
        <v/>
      </c>
      <c r="F1372" s="12" t="str">
        <f>IF($B1372 &lt;&gt; "", IF(C1372="Totale","",IF(D1372 = 0, "", VLOOKUP(D1372,'Cond Compo'!A:B,2,FALSE))),"")</f>
        <v/>
      </c>
      <c r="G1372" s="28"/>
      <c r="H1372" s="11" t="str">
        <f xml:space="preserve"> IF(C1372="Totale",2,IF($G1372 &lt;&gt; "", IF(D1372 = "E",MATCH(G1372, 'Cond Compo'!D$16:D$18, 0), MATCH(G1372, 'Cond Compo'!C$16:C$19, 0)), ""))</f>
        <v/>
      </c>
      <c r="I1372" s="12" t="str">
        <f>IF($E1372 &lt;&gt; "", IF(E1372 = 0, "", VLOOKUP(E1372,'Cond Perturbation'!A:B,2,FALSE)),"")</f>
        <v/>
      </c>
      <c r="J1372" s="28"/>
      <c r="K1372" s="29" t="str">
        <f>IF($B1372 &lt;&gt; "", IF(C1372="Oui",IF(H1372=1,IF(E1372=0,Résultat!G$8,IF(J1372="No",Résultat!$G$8,Résultat!$G$7)),IF(H1372=2,IF(E1372=0,Résultat!G$9,IF(J1372="No",Résultat!$G$9,Résultat!$G$7)),Résultat!$G$7)),IF(C1372 = "Totale", IF(H1372=1,IF(E1372=0,Résultat!G$8,IF(J1372="No",Résultat!$G$9,Résultat!$G$7)),IF(H1372=2,IF(E1372=0,Résultat!G$9,IF(J1372="No",Résultat!$G$9,Résultat!$G$7)),Résultat!$G$7)),Résultat!$G$7)), "")</f>
        <v/>
      </c>
    </row>
    <row r="1373" spans="1:11" ht="20.100000000000001" customHeight="1">
      <c r="A1373" s="26"/>
      <c r="B1373" s="27"/>
      <c r="C1373" s="11" t="str">
        <f>IF($B1373 &lt;&gt; "",VLOOKUP(MID(B1373,3,5),'Recyclabilité Prod Matx'!C:F,2,FALSE), "")</f>
        <v/>
      </c>
      <c r="D1373" s="11" t="str">
        <f>IF($B1373 &lt;&gt; "",VLOOKUP(MID(B1373,3,5),'Recyclabilité Prod Matx'!C:F,3,FALSE),"")</f>
        <v/>
      </c>
      <c r="E1373" s="11" t="str">
        <f>IF($B1373 &lt;&gt; "",VLOOKUP(MID(B1373,3,5),'Recyclabilité Prod Matx'!C:F,4,FALSE), "")</f>
        <v/>
      </c>
      <c r="F1373" s="12" t="str">
        <f>IF($B1373 &lt;&gt; "", IF(C1373="Totale","",IF(D1373 = 0, "", VLOOKUP(D1373,'Cond Compo'!A:B,2,FALSE))),"")</f>
        <v/>
      </c>
      <c r="G1373" s="28"/>
      <c r="H1373" s="11" t="str">
        <f xml:space="preserve"> IF(C1373="Totale",2,IF($G1373 &lt;&gt; "", IF(D1373 = "E",MATCH(G1373, 'Cond Compo'!D$16:D$18, 0), MATCH(G1373, 'Cond Compo'!C$16:C$19, 0)), ""))</f>
        <v/>
      </c>
      <c r="I1373" s="12" t="str">
        <f>IF($E1373 &lt;&gt; "", IF(E1373 = 0, "", VLOOKUP(E1373,'Cond Perturbation'!A:B,2,FALSE)),"")</f>
        <v/>
      </c>
      <c r="J1373" s="28"/>
      <c r="K1373" s="29" t="str">
        <f>IF($B1373 &lt;&gt; "", IF(C1373="Oui",IF(H1373=1,IF(E1373=0,Résultat!G$8,IF(J1373="No",Résultat!$G$8,Résultat!$G$7)),IF(H1373=2,IF(E1373=0,Résultat!G$9,IF(J1373="No",Résultat!$G$9,Résultat!$G$7)),Résultat!$G$7)),IF(C1373 = "Totale", IF(H1373=1,IF(E1373=0,Résultat!G$8,IF(J1373="No",Résultat!$G$9,Résultat!$G$7)),IF(H1373=2,IF(E1373=0,Résultat!G$9,IF(J1373="No",Résultat!$G$9,Résultat!$G$7)),Résultat!$G$7)),Résultat!$G$7)), "")</f>
        <v/>
      </c>
    </row>
    <row r="1374" spans="1:11" ht="20.100000000000001" customHeight="1">
      <c r="A1374" s="26"/>
      <c r="B1374" s="27"/>
      <c r="C1374" s="11" t="str">
        <f>IF($B1374 &lt;&gt; "",VLOOKUP(MID(B1374,3,5),'Recyclabilité Prod Matx'!C:F,2,FALSE), "")</f>
        <v/>
      </c>
      <c r="D1374" s="11" t="str">
        <f>IF($B1374 &lt;&gt; "",VLOOKUP(MID(B1374,3,5),'Recyclabilité Prod Matx'!C:F,3,FALSE),"")</f>
        <v/>
      </c>
      <c r="E1374" s="11" t="str">
        <f>IF($B1374 &lt;&gt; "",VLOOKUP(MID(B1374,3,5),'Recyclabilité Prod Matx'!C:F,4,FALSE), "")</f>
        <v/>
      </c>
      <c r="F1374" s="12" t="str">
        <f>IF($B1374 &lt;&gt; "", IF(C1374="Totale","",IF(D1374 = 0, "", VLOOKUP(D1374,'Cond Compo'!A:B,2,FALSE))),"")</f>
        <v/>
      </c>
      <c r="G1374" s="28"/>
      <c r="H1374" s="11" t="str">
        <f xml:space="preserve"> IF(C1374="Totale",2,IF($G1374 &lt;&gt; "", IF(D1374 = "E",MATCH(G1374, 'Cond Compo'!D$16:D$18, 0), MATCH(G1374, 'Cond Compo'!C$16:C$19, 0)), ""))</f>
        <v/>
      </c>
      <c r="I1374" s="12" t="str">
        <f>IF($E1374 &lt;&gt; "", IF(E1374 = 0, "", VLOOKUP(E1374,'Cond Perturbation'!A:B,2,FALSE)),"")</f>
        <v/>
      </c>
      <c r="J1374" s="28"/>
      <c r="K1374" s="29" t="str">
        <f>IF($B1374 &lt;&gt; "", IF(C1374="Oui",IF(H1374=1,IF(E1374=0,Résultat!G$8,IF(J1374="No",Résultat!$G$8,Résultat!$G$7)),IF(H1374=2,IF(E1374=0,Résultat!G$9,IF(J1374="No",Résultat!$G$9,Résultat!$G$7)),Résultat!$G$7)),IF(C1374 = "Totale", IF(H1374=1,IF(E1374=0,Résultat!G$8,IF(J1374="No",Résultat!$G$9,Résultat!$G$7)),IF(H1374=2,IF(E1374=0,Résultat!G$9,IF(J1374="No",Résultat!$G$9,Résultat!$G$7)),Résultat!$G$7)),Résultat!$G$7)), "")</f>
        <v/>
      </c>
    </row>
    <row r="1375" spans="1:11" ht="20.100000000000001" customHeight="1">
      <c r="A1375" s="26"/>
      <c r="B1375" s="27"/>
      <c r="C1375" s="11" t="str">
        <f>IF($B1375 &lt;&gt; "",VLOOKUP(MID(B1375,3,5),'Recyclabilité Prod Matx'!C:F,2,FALSE), "")</f>
        <v/>
      </c>
      <c r="D1375" s="11" t="str">
        <f>IF($B1375 &lt;&gt; "",VLOOKUP(MID(B1375,3,5),'Recyclabilité Prod Matx'!C:F,3,FALSE),"")</f>
        <v/>
      </c>
      <c r="E1375" s="11" t="str">
        <f>IF($B1375 &lt;&gt; "",VLOOKUP(MID(B1375,3,5),'Recyclabilité Prod Matx'!C:F,4,FALSE), "")</f>
        <v/>
      </c>
      <c r="F1375" s="12" t="str">
        <f>IF($B1375 &lt;&gt; "", IF(C1375="Totale","",IF(D1375 = 0, "", VLOOKUP(D1375,'Cond Compo'!A:B,2,FALSE))),"")</f>
        <v/>
      </c>
      <c r="G1375" s="28"/>
      <c r="H1375" s="11" t="str">
        <f xml:space="preserve"> IF(C1375="Totale",2,IF($G1375 &lt;&gt; "", IF(D1375 = "E",MATCH(G1375, 'Cond Compo'!D$16:D$18, 0), MATCH(G1375, 'Cond Compo'!C$16:C$19, 0)), ""))</f>
        <v/>
      </c>
      <c r="I1375" s="12" t="str">
        <f>IF($E1375 &lt;&gt; "", IF(E1375 = 0, "", VLOOKUP(E1375,'Cond Perturbation'!A:B,2,FALSE)),"")</f>
        <v/>
      </c>
      <c r="J1375" s="28"/>
      <c r="K1375" s="29" t="str">
        <f>IF($B1375 &lt;&gt; "", IF(C1375="Oui",IF(H1375=1,IF(E1375=0,Résultat!G$8,IF(J1375="No",Résultat!$G$8,Résultat!$G$7)),IF(H1375=2,IF(E1375=0,Résultat!G$9,IF(J1375="No",Résultat!$G$9,Résultat!$G$7)),Résultat!$G$7)),IF(C1375 = "Totale", IF(H1375=1,IF(E1375=0,Résultat!G$8,IF(J1375="No",Résultat!$G$9,Résultat!$G$7)),IF(H1375=2,IF(E1375=0,Résultat!G$9,IF(J1375="No",Résultat!$G$9,Résultat!$G$7)),Résultat!$G$7)),Résultat!$G$7)), "")</f>
        <v/>
      </c>
    </row>
    <row r="1376" spans="1:11" ht="20.100000000000001" customHeight="1">
      <c r="A1376" s="26"/>
      <c r="B1376" s="27"/>
      <c r="C1376" s="11" t="str">
        <f>IF($B1376 &lt;&gt; "",VLOOKUP(MID(B1376,3,5),'Recyclabilité Prod Matx'!C:F,2,FALSE), "")</f>
        <v/>
      </c>
      <c r="D1376" s="11" t="str">
        <f>IF($B1376 &lt;&gt; "",VLOOKUP(MID(B1376,3,5),'Recyclabilité Prod Matx'!C:F,3,FALSE),"")</f>
        <v/>
      </c>
      <c r="E1376" s="11" t="str">
        <f>IF($B1376 &lt;&gt; "",VLOOKUP(MID(B1376,3,5),'Recyclabilité Prod Matx'!C:F,4,FALSE), "")</f>
        <v/>
      </c>
      <c r="F1376" s="12" t="str">
        <f>IF($B1376 &lt;&gt; "", IF(C1376="Totale","",IF(D1376 = 0, "", VLOOKUP(D1376,'Cond Compo'!A:B,2,FALSE))),"")</f>
        <v/>
      </c>
      <c r="G1376" s="28"/>
      <c r="H1376" s="11" t="str">
        <f xml:space="preserve"> IF(C1376="Totale",2,IF($G1376 &lt;&gt; "", IF(D1376 = "E",MATCH(G1376, 'Cond Compo'!D$16:D$18, 0), MATCH(G1376, 'Cond Compo'!C$16:C$19, 0)), ""))</f>
        <v/>
      </c>
      <c r="I1376" s="12" t="str">
        <f>IF($E1376 &lt;&gt; "", IF(E1376 = 0, "", VLOOKUP(E1376,'Cond Perturbation'!A:B,2,FALSE)),"")</f>
        <v/>
      </c>
      <c r="J1376" s="28"/>
      <c r="K1376" s="29" t="str">
        <f>IF($B1376 &lt;&gt; "", IF(C1376="Oui",IF(H1376=1,IF(E1376=0,Résultat!G$8,IF(J1376="No",Résultat!$G$8,Résultat!$G$7)),IF(H1376=2,IF(E1376=0,Résultat!G$9,IF(J1376="No",Résultat!$G$9,Résultat!$G$7)),Résultat!$G$7)),IF(C1376 = "Totale", IF(H1376=1,IF(E1376=0,Résultat!G$8,IF(J1376="No",Résultat!$G$9,Résultat!$G$7)),IF(H1376=2,IF(E1376=0,Résultat!G$9,IF(J1376="No",Résultat!$G$9,Résultat!$G$7)),Résultat!$G$7)),Résultat!$G$7)), "")</f>
        <v/>
      </c>
    </row>
    <row r="1377" spans="1:11" ht="20.100000000000001" customHeight="1">
      <c r="A1377" s="26"/>
      <c r="B1377" s="27"/>
      <c r="C1377" s="11" t="str">
        <f>IF($B1377 &lt;&gt; "",VLOOKUP(MID(B1377,3,5),'Recyclabilité Prod Matx'!C:F,2,FALSE), "")</f>
        <v/>
      </c>
      <c r="D1377" s="11" t="str">
        <f>IF($B1377 &lt;&gt; "",VLOOKUP(MID(B1377,3,5),'Recyclabilité Prod Matx'!C:F,3,FALSE),"")</f>
        <v/>
      </c>
      <c r="E1377" s="11" t="str">
        <f>IF($B1377 &lt;&gt; "",VLOOKUP(MID(B1377,3,5),'Recyclabilité Prod Matx'!C:F,4,FALSE), "")</f>
        <v/>
      </c>
      <c r="F1377" s="12" t="str">
        <f>IF($B1377 &lt;&gt; "", IF(C1377="Totale","",IF(D1377 = 0, "", VLOOKUP(D1377,'Cond Compo'!A:B,2,FALSE))),"")</f>
        <v/>
      </c>
      <c r="G1377" s="28"/>
      <c r="H1377" s="11" t="str">
        <f xml:space="preserve"> IF(C1377="Totale",2,IF($G1377 &lt;&gt; "", IF(D1377 = "E",MATCH(G1377, 'Cond Compo'!D$16:D$18, 0), MATCH(G1377, 'Cond Compo'!C$16:C$19, 0)), ""))</f>
        <v/>
      </c>
      <c r="I1377" s="12" t="str">
        <f>IF($E1377 &lt;&gt; "", IF(E1377 = 0, "", VLOOKUP(E1377,'Cond Perturbation'!A:B,2,FALSE)),"")</f>
        <v/>
      </c>
      <c r="J1377" s="28"/>
      <c r="K1377" s="29" t="str">
        <f>IF($B1377 &lt;&gt; "", IF(C1377="Oui",IF(H1377=1,IF(E1377=0,Résultat!G$8,IF(J1377="No",Résultat!$G$8,Résultat!$G$7)),IF(H1377=2,IF(E1377=0,Résultat!G$9,IF(J1377="No",Résultat!$G$9,Résultat!$G$7)),Résultat!$G$7)),IF(C1377 = "Totale", IF(H1377=1,IF(E1377=0,Résultat!G$8,IF(J1377="No",Résultat!$G$9,Résultat!$G$7)),IF(H1377=2,IF(E1377=0,Résultat!G$9,IF(J1377="No",Résultat!$G$9,Résultat!$G$7)),Résultat!$G$7)),Résultat!$G$7)), "")</f>
        <v/>
      </c>
    </row>
    <row r="1378" spans="1:11" ht="20.100000000000001" customHeight="1">
      <c r="A1378" s="26"/>
      <c r="B1378" s="27"/>
      <c r="C1378" s="11" t="str">
        <f>IF($B1378 &lt;&gt; "",VLOOKUP(MID(B1378,3,5),'Recyclabilité Prod Matx'!C:F,2,FALSE), "")</f>
        <v/>
      </c>
      <c r="D1378" s="11" t="str">
        <f>IF($B1378 &lt;&gt; "",VLOOKUP(MID(B1378,3,5),'Recyclabilité Prod Matx'!C:F,3,FALSE),"")</f>
        <v/>
      </c>
      <c r="E1378" s="11" t="str">
        <f>IF($B1378 &lt;&gt; "",VLOOKUP(MID(B1378,3,5),'Recyclabilité Prod Matx'!C:F,4,FALSE), "")</f>
        <v/>
      </c>
      <c r="F1378" s="12" t="str">
        <f>IF($B1378 &lt;&gt; "", IF(C1378="Totale","",IF(D1378 = 0, "", VLOOKUP(D1378,'Cond Compo'!A:B,2,FALSE))),"")</f>
        <v/>
      </c>
      <c r="G1378" s="28"/>
      <c r="H1378" s="11" t="str">
        <f xml:space="preserve"> IF(C1378="Totale",2,IF($G1378 &lt;&gt; "", IF(D1378 = "E",MATCH(G1378, 'Cond Compo'!D$16:D$18, 0), MATCH(G1378, 'Cond Compo'!C$16:C$19, 0)), ""))</f>
        <v/>
      </c>
      <c r="I1378" s="12" t="str">
        <f>IF($E1378 &lt;&gt; "", IF(E1378 = 0, "", VLOOKUP(E1378,'Cond Perturbation'!A:B,2,FALSE)),"")</f>
        <v/>
      </c>
      <c r="J1378" s="28"/>
      <c r="K1378" s="29" t="str">
        <f>IF($B1378 &lt;&gt; "", IF(C1378="Oui",IF(H1378=1,IF(E1378=0,Résultat!G$8,IF(J1378="No",Résultat!$G$8,Résultat!$G$7)),IF(H1378=2,IF(E1378=0,Résultat!G$9,IF(J1378="No",Résultat!$G$9,Résultat!$G$7)),Résultat!$G$7)),IF(C1378 = "Totale", IF(H1378=1,IF(E1378=0,Résultat!G$8,IF(J1378="No",Résultat!$G$9,Résultat!$G$7)),IF(H1378=2,IF(E1378=0,Résultat!G$9,IF(J1378="No",Résultat!$G$9,Résultat!$G$7)),Résultat!$G$7)),Résultat!$G$7)), "")</f>
        <v/>
      </c>
    </row>
    <row r="1379" spans="1:11" ht="20.100000000000001" customHeight="1">
      <c r="A1379" s="26"/>
      <c r="B1379" s="27"/>
      <c r="C1379" s="11" t="str">
        <f>IF($B1379 &lt;&gt; "",VLOOKUP(MID(B1379,3,5),'Recyclabilité Prod Matx'!C:F,2,FALSE), "")</f>
        <v/>
      </c>
      <c r="D1379" s="11" t="str">
        <f>IF($B1379 &lt;&gt; "",VLOOKUP(MID(B1379,3,5),'Recyclabilité Prod Matx'!C:F,3,FALSE),"")</f>
        <v/>
      </c>
      <c r="E1379" s="11" t="str">
        <f>IF($B1379 &lt;&gt; "",VLOOKUP(MID(B1379,3,5),'Recyclabilité Prod Matx'!C:F,4,FALSE), "")</f>
        <v/>
      </c>
      <c r="F1379" s="12" t="str">
        <f>IF($B1379 &lt;&gt; "", IF(C1379="Totale","",IF(D1379 = 0, "", VLOOKUP(D1379,'Cond Compo'!A:B,2,FALSE))),"")</f>
        <v/>
      </c>
      <c r="G1379" s="28"/>
      <c r="H1379" s="11" t="str">
        <f xml:space="preserve"> IF(C1379="Totale",2,IF($G1379 &lt;&gt; "", IF(D1379 = "E",MATCH(G1379, 'Cond Compo'!D$16:D$18, 0), MATCH(G1379, 'Cond Compo'!C$16:C$19, 0)), ""))</f>
        <v/>
      </c>
      <c r="I1379" s="12" t="str">
        <f>IF($E1379 &lt;&gt; "", IF(E1379 = 0, "", VLOOKUP(E1379,'Cond Perturbation'!A:B,2,FALSE)),"")</f>
        <v/>
      </c>
      <c r="J1379" s="28"/>
      <c r="K1379" s="29" t="str">
        <f>IF($B1379 &lt;&gt; "", IF(C1379="Oui",IF(H1379=1,IF(E1379=0,Résultat!G$8,IF(J1379="No",Résultat!$G$8,Résultat!$G$7)),IF(H1379=2,IF(E1379=0,Résultat!G$9,IF(J1379="No",Résultat!$G$9,Résultat!$G$7)),Résultat!$G$7)),IF(C1379 = "Totale", IF(H1379=1,IF(E1379=0,Résultat!G$8,IF(J1379="No",Résultat!$G$9,Résultat!$G$7)),IF(H1379=2,IF(E1379=0,Résultat!G$9,IF(J1379="No",Résultat!$G$9,Résultat!$G$7)),Résultat!$G$7)),Résultat!$G$7)), "")</f>
        <v/>
      </c>
    </row>
    <row r="1380" spans="1:11" ht="20.100000000000001" customHeight="1">
      <c r="A1380" s="26"/>
      <c r="B1380" s="27"/>
      <c r="C1380" s="11" t="str">
        <f>IF($B1380 &lt;&gt; "",VLOOKUP(MID(B1380,3,5),'Recyclabilité Prod Matx'!C:F,2,FALSE), "")</f>
        <v/>
      </c>
      <c r="D1380" s="11" t="str">
        <f>IF($B1380 &lt;&gt; "",VLOOKUP(MID(B1380,3,5),'Recyclabilité Prod Matx'!C:F,3,FALSE),"")</f>
        <v/>
      </c>
      <c r="E1380" s="11" t="str">
        <f>IF($B1380 &lt;&gt; "",VLOOKUP(MID(B1380,3,5),'Recyclabilité Prod Matx'!C:F,4,FALSE), "")</f>
        <v/>
      </c>
      <c r="F1380" s="12" t="str">
        <f>IF($B1380 &lt;&gt; "", IF(C1380="Totale","",IF(D1380 = 0, "", VLOOKUP(D1380,'Cond Compo'!A:B,2,FALSE))),"")</f>
        <v/>
      </c>
      <c r="G1380" s="28"/>
      <c r="H1380" s="11" t="str">
        <f xml:space="preserve"> IF(C1380="Totale",2,IF($G1380 &lt;&gt; "", IF(D1380 = "E",MATCH(G1380, 'Cond Compo'!D$16:D$18, 0), MATCH(G1380, 'Cond Compo'!C$16:C$19, 0)), ""))</f>
        <v/>
      </c>
      <c r="I1380" s="12" t="str">
        <f>IF($E1380 &lt;&gt; "", IF(E1380 = 0, "", VLOOKUP(E1380,'Cond Perturbation'!A:B,2,FALSE)),"")</f>
        <v/>
      </c>
      <c r="J1380" s="28"/>
      <c r="K1380" s="29" t="str">
        <f>IF($B1380 &lt;&gt; "", IF(C1380="Oui",IF(H1380=1,IF(E1380=0,Résultat!G$8,IF(J1380="No",Résultat!$G$8,Résultat!$G$7)),IF(H1380=2,IF(E1380=0,Résultat!G$9,IF(J1380="No",Résultat!$G$9,Résultat!$G$7)),Résultat!$G$7)),IF(C1380 = "Totale", IF(H1380=1,IF(E1380=0,Résultat!G$8,IF(J1380="No",Résultat!$G$9,Résultat!$G$7)),IF(H1380=2,IF(E1380=0,Résultat!G$9,IF(J1380="No",Résultat!$G$9,Résultat!$G$7)),Résultat!$G$7)),Résultat!$G$7)), "")</f>
        <v/>
      </c>
    </row>
    <row r="1381" spans="1:11" ht="20.100000000000001" customHeight="1">
      <c r="A1381" s="26"/>
      <c r="B1381" s="27"/>
      <c r="C1381" s="11" t="str">
        <f>IF($B1381 &lt;&gt; "",VLOOKUP(MID(B1381,3,5),'Recyclabilité Prod Matx'!C:F,2,FALSE), "")</f>
        <v/>
      </c>
      <c r="D1381" s="11" t="str">
        <f>IF($B1381 &lt;&gt; "",VLOOKUP(MID(B1381,3,5),'Recyclabilité Prod Matx'!C:F,3,FALSE),"")</f>
        <v/>
      </c>
      <c r="E1381" s="11" t="str">
        <f>IF($B1381 &lt;&gt; "",VLOOKUP(MID(B1381,3,5),'Recyclabilité Prod Matx'!C:F,4,FALSE), "")</f>
        <v/>
      </c>
      <c r="F1381" s="12" t="str">
        <f>IF($B1381 &lt;&gt; "", IF(C1381="Totale","",IF(D1381 = 0, "", VLOOKUP(D1381,'Cond Compo'!A:B,2,FALSE))),"")</f>
        <v/>
      </c>
      <c r="G1381" s="28"/>
      <c r="H1381" s="11" t="str">
        <f xml:space="preserve"> IF(C1381="Totale",2,IF($G1381 &lt;&gt; "", IF(D1381 = "E",MATCH(G1381, 'Cond Compo'!D$16:D$18, 0), MATCH(G1381, 'Cond Compo'!C$16:C$19, 0)), ""))</f>
        <v/>
      </c>
      <c r="I1381" s="12" t="str">
        <f>IF($E1381 &lt;&gt; "", IF(E1381 = 0, "", VLOOKUP(E1381,'Cond Perturbation'!A:B,2,FALSE)),"")</f>
        <v/>
      </c>
      <c r="J1381" s="28"/>
      <c r="K1381" s="29" t="str">
        <f>IF($B1381 &lt;&gt; "", IF(C1381="Oui",IF(H1381=1,IF(E1381=0,Résultat!G$8,IF(J1381="No",Résultat!$G$8,Résultat!$G$7)),IF(H1381=2,IF(E1381=0,Résultat!G$9,IF(J1381="No",Résultat!$G$9,Résultat!$G$7)),Résultat!$G$7)),IF(C1381 = "Totale", IF(H1381=1,IF(E1381=0,Résultat!G$8,IF(J1381="No",Résultat!$G$9,Résultat!$G$7)),IF(H1381=2,IF(E1381=0,Résultat!G$9,IF(J1381="No",Résultat!$G$9,Résultat!$G$7)),Résultat!$G$7)),Résultat!$G$7)), "")</f>
        <v/>
      </c>
    </row>
    <row r="1382" spans="1:11" ht="20.100000000000001" customHeight="1">
      <c r="A1382" s="26"/>
      <c r="B1382" s="27"/>
      <c r="C1382" s="11" t="str">
        <f>IF($B1382 &lt;&gt; "",VLOOKUP(MID(B1382,3,5),'Recyclabilité Prod Matx'!C:F,2,FALSE), "")</f>
        <v/>
      </c>
      <c r="D1382" s="11" t="str">
        <f>IF($B1382 &lt;&gt; "",VLOOKUP(MID(B1382,3,5),'Recyclabilité Prod Matx'!C:F,3,FALSE),"")</f>
        <v/>
      </c>
      <c r="E1382" s="11" t="str">
        <f>IF($B1382 &lt;&gt; "",VLOOKUP(MID(B1382,3,5),'Recyclabilité Prod Matx'!C:F,4,FALSE), "")</f>
        <v/>
      </c>
      <c r="F1382" s="12" t="str">
        <f>IF($B1382 &lt;&gt; "", IF(C1382="Totale","",IF(D1382 = 0, "", VLOOKUP(D1382,'Cond Compo'!A:B,2,FALSE))),"")</f>
        <v/>
      </c>
      <c r="G1382" s="28"/>
      <c r="H1382" s="11" t="str">
        <f xml:space="preserve"> IF(C1382="Totale",2,IF($G1382 &lt;&gt; "", IF(D1382 = "E",MATCH(G1382, 'Cond Compo'!D$16:D$18, 0), MATCH(G1382, 'Cond Compo'!C$16:C$19, 0)), ""))</f>
        <v/>
      </c>
      <c r="I1382" s="12" t="str">
        <f>IF($E1382 &lt;&gt; "", IF(E1382 = 0, "", VLOOKUP(E1382,'Cond Perturbation'!A:B,2,FALSE)),"")</f>
        <v/>
      </c>
      <c r="J1382" s="28"/>
      <c r="K1382" s="29" t="str">
        <f>IF($B1382 &lt;&gt; "", IF(C1382="Oui",IF(H1382=1,IF(E1382=0,Résultat!G$8,IF(J1382="No",Résultat!$G$8,Résultat!$G$7)),IF(H1382=2,IF(E1382=0,Résultat!G$9,IF(J1382="No",Résultat!$G$9,Résultat!$G$7)),Résultat!$G$7)),IF(C1382 = "Totale", IF(H1382=1,IF(E1382=0,Résultat!G$8,IF(J1382="No",Résultat!$G$9,Résultat!$G$7)),IF(H1382=2,IF(E1382=0,Résultat!G$9,IF(J1382="No",Résultat!$G$9,Résultat!$G$7)),Résultat!$G$7)),Résultat!$G$7)), "")</f>
        <v/>
      </c>
    </row>
    <row r="1383" spans="1:11" ht="20.100000000000001" customHeight="1">
      <c r="A1383" s="26"/>
      <c r="B1383" s="27"/>
      <c r="C1383" s="11" t="str">
        <f>IF($B1383 &lt;&gt; "",VLOOKUP(MID(B1383,3,5),'Recyclabilité Prod Matx'!C:F,2,FALSE), "")</f>
        <v/>
      </c>
      <c r="D1383" s="11" t="str">
        <f>IF($B1383 &lt;&gt; "",VLOOKUP(MID(B1383,3,5),'Recyclabilité Prod Matx'!C:F,3,FALSE),"")</f>
        <v/>
      </c>
      <c r="E1383" s="11" t="str">
        <f>IF($B1383 &lt;&gt; "",VLOOKUP(MID(B1383,3,5),'Recyclabilité Prod Matx'!C:F,4,FALSE), "")</f>
        <v/>
      </c>
      <c r="F1383" s="12" t="str">
        <f>IF($B1383 &lt;&gt; "", IF(C1383="Totale","",IF(D1383 = 0, "", VLOOKUP(D1383,'Cond Compo'!A:B,2,FALSE))),"")</f>
        <v/>
      </c>
      <c r="G1383" s="28"/>
      <c r="H1383" s="11" t="str">
        <f xml:space="preserve"> IF(C1383="Totale",2,IF($G1383 &lt;&gt; "", IF(D1383 = "E",MATCH(G1383, 'Cond Compo'!D$16:D$18, 0), MATCH(G1383, 'Cond Compo'!C$16:C$19, 0)), ""))</f>
        <v/>
      </c>
      <c r="I1383" s="12" t="str">
        <f>IF($E1383 &lt;&gt; "", IF(E1383 = 0, "", VLOOKUP(E1383,'Cond Perturbation'!A:B,2,FALSE)),"")</f>
        <v/>
      </c>
      <c r="J1383" s="28"/>
      <c r="K1383" s="29" t="str">
        <f>IF($B1383 &lt;&gt; "", IF(C1383="Oui",IF(H1383=1,IF(E1383=0,Résultat!G$8,IF(J1383="No",Résultat!$G$8,Résultat!$G$7)),IF(H1383=2,IF(E1383=0,Résultat!G$9,IF(J1383="No",Résultat!$G$9,Résultat!$G$7)),Résultat!$G$7)),IF(C1383 = "Totale", IF(H1383=1,IF(E1383=0,Résultat!G$8,IF(J1383="No",Résultat!$G$9,Résultat!$G$7)),IF(H1383=2,IF(E1383=0,Résultat!G$9,IF(J1383="No",Résultat!$G$9,Résultat!$G$7)),Résultat!$G$7)),Résultat!$G$7)), "")</f>
        <v/>
      </c>
    </row>
    <row r="1384" spans="1:11" ht="20.100000000000001" customHeight="1">
      <c r="A1384" s="26"/>
      <c r="B1384" s="27"/>
      <c r="C1384" s="11" t="str">
        <f>IF($B1384 &lt;&gt; "",VLOOKUP(MID(B1384,3,5),'Recyclabilité Prod Matx'!C:F,2,FALSE), "")</f>
        <v/>
      </c>
      <c r="D1384" s="11" t="str">
        <f>IF($B1384 &lt;&gt; "",VLOOKUP(MID(B1384,3,5),'Recyclabilité Prod Matx'!C:F,3,FALSE),"")</f>
        <v/>
      </c>
      <c r="E1384" s="11" t="str">
        <f>IF($B1384 &lt;&gt; "",VLOOKUP(MID(B1384,3,5),'Recyclabilité Prod Matx'!C:F,4,FALSE), "")</f>
        <v/>
      </c>
      <c r="F1384" s="12" t="str">
        <f>IF($B1384 &lt;&gt; "", IF(C1384="Totale","",IF(D1384 = 0, "", VLOOKUP(D1384,'Cond Compo'!A:B,2,FALSE))),"")</f>
        <v/>
      </c>
      <c r="G1384" s="28"/>
      <c r="H1384" s="11" t="str">
        <f xml:space="preserve"> IF(C1384="Totale",2,IF($G1384 &lt;&gt; "", IF(D1384 = "E",MATCH(G1384, 'Cond Compo'!D$16:D$18, 0), MATCH(G1384, 'Cond Compo'!C$16:C$19, 0)), ""))</f>
        <v/>
      </c>
      <c r="I1384" s="12" t="str">
        <f>IF($E1384 &lt;&gt; "", IF(E1384 = 0, "", VLOOKUP(E1384,'Cond Perturbation'!A:B,2,FALSE)),"")</f>
        <v/>
      </c>
      <c r="J1384" s="28"/>
      <c r="K1384" s="29" t="str">
        <f>IF($B1384 &lt;&gt; "", IF(C1384="Oui",IF(H1384=1,IF(E1384=0,Résultat!G$8,IF(J1384="No",Résultat!$G$8,Résultat!$G$7)),IF(H1384=2,IF(E1384=0,Résultat!G$9,IF(J1384="No",Résultat!$G$9,Résultat!$G$7)),Résultat!$G$7)),IF(C1384 = "Totale", IF(H1384=1,IF(E1384=0,Résultat!G$8,IF(J1384="No",Résultat!$G$9,Résultat!$G$7)),IF(H1384=2,IF(E1384=0,Résultat!G$9,IF(J1384="No",Résultat!$G$9,Résultat!$G$7)),Résultat!$G$7)),Résultat!$G$7)), "")</f>
        <v/>
      </c>
    </row>
    <row r="1385" spans="1:11" ht="20.100000000000001" customHeight="1">
      <c r="A1385" s="26"/>
      <c r="B1385" s="27"/>
      <c r="C1385" s="11" t="str">
        <f>IF($B1385 &lt;&gt; "",VLOOKUP(MID(B1385,3,5),'Recyclabilité Prod Matx'!C:F,2,FALSE), "")</f>
        <v/>
      </c>
      <c r="D1385" s="11" t="str">
        <f>IF($B1385 &lt;&gt; "",VLOOKUP(MID(B1385,3,5),'Recyclabilité Prod Matx'!C:F,3,FALSE),"")</f>
        <v/>
      </c>
      <c r="E1385" s="11" t="str">
        <f>IF($B1385 &lt;&gt; "",VLOOKUP(MID(B1385,3,5),'Recyclabilité Prod Matx'!C:F,4,FALSE), "")</f>
        <v/>
      </c>
      <c r="F1385" s="12" t="str">
        <f>IF($B1385 &lt;&gt; "", IF(C1385="Totale","",IF(D1385 = 0, "", VLOOKUP(D1385,'Cond Compo'!A:B,2,FALSE))),"")</f>
        <v/>
      </c>
      <c r="G1385" s="28"/>
      <c r="H1385" s="11" t="str">
        <f xml:space="preserve"> IF(C1385="Totale",2,IF($G1385 &lt;&gt; "", IF(D1385 = "E",MATCH(G1385, 'Cond Compo'!D$16:D$18, 0), MATCH(G1385, 'Cond Compo'!C$16:C$19, 0)), ""))</f>
        <v/>
      </c>
      <c r="I1385" s="12" t="str">
        <f>IF($E1385 &lt;&gt; "", IF(E1385 = 0, "", VLOOKUP(E1385,'Cond Perturbation'!A:B,2,FALSE)),"")</f>
        <v/>
      </c>
      <c r="J1385" s="28"/>
      <c r="K1385" s="29" t="str">
        <f>IF($B1385 &lt;&gt; "", IF(C1385="Oui",IF(H1385=1,IF(E1385=0,Résultat!G$8,IF(J1385="No",Résultat!$G$8,Résultat!$G$7)),IF(H1385=2,IF(E1385=0,Résultat!G$9,IF(J1385="No",Résultat!$G$9,Résultat!$G$7)),Résultat!$G$7)),IF(C1385 = "Totale", IF(H1385=1,IF(E1385=0,Résultat!G$8,IF(J1385="No",Résultat!$G$9,Résultat!$G$7)),IF(H1385=2,IF(E1385=0,Résultat!G$9,IF(J1385="No",Résultat!$G$9,Résultat!$G$7)),Résultat!$G$7)),Résultat!$G$7)), "")</f>
        <v/>
      </c>
    </row>
    <row r="1386" spans="1:11" ht="20.100000000000001" customHeight="1">
      <c r="A1386" s="26"/>
      <c r="B1386" s="27"/>
      <c r="C1386" s="11" t="str">
        <f>IF($B1386 &lt;&gt; "",VLOOKUP(MID(B1386,3,5),'Recyclabilité Prod Matx'!C:F,2,FALSE), "")</f>
        <v/>
      </c>
      <c r="D1386" s="11" t="str">
        <f>IF($B1386 &lt;&gt; "",VLOOKUP(MID(B1386,3,5),'Recyclabilité Prod Matx'!C:F,3,FALSE),"")</f>
        <v/>
      </c>
      <c r="E1386" s="11" t="str">
        <f>IF($B1386 &lt;&gt; "",VLOOKUP(MID(B1386,3,5),'Recyclabilité Prod Matx'!C:F,4,FALSE), "")</f>
        <v/>
      </c>
      <c r="F1386" s="12" t="str">
        <f>IF($B1386 &lt;&gt; "", IF(C1386="Totale","",IF(D1386 = 0, "", VLOOKUP(D1386,'Cond Compo'!A:B,2,FALSE))),"")</f>
        <v/>
      </c>
      <c r="G1386" s="28"/>
      <c r="H1386" s="11" t="str">
        <f xml:space="preserve"> IF(C1386="Totale",2,IF($G1386 &lt;&gt; "", IF(D1386 = "E",MATCH(G1386, 'Cond Compo'!D$16:D$18, 0), MATCH(G1386, 'Cond Compo'!C$16:C$19, 0)), ""))</f>
        <v/>
      </c>
      <c r="I1386" s="12" t="str">
        <f>IF($E1386 &lt;&gt; "", IF(E1386 = 0, "", VLOOKUP(E1386,'Cond Perturbation'!A:B,2,FALSE)),"")</f>
        <v/>
      </c>
      <c r="J1386" s="28"/>
      <c r="K1386" s="29" t="str">
        <f>IF($B1386 &lt;&gt; "", IF(C1386="Oui",IF(H1386=1,IF(E1386=0,Résultat!G$8,IF(J1386="No",Résultat!$G$8,Résultat!$G$7)),IF(H1386=2,IF(E1386=0,Résultat!G$9,IF(J1386="No",Résultat!$G$9,Résultat!$G$7)),Résultat!$G$7)),IF(C1386 = "Totale", IF(H1386=1,IF(E1386=0,Résultat!G$8,IF(J1386="No",Résultat!$G$9,Résultat!$G$7)),IF(H1386=2,IF(E1386=0,Résultat!G$9,IF(J1386="No",Résultat!$G$9,Résultat!$G$7)),Résultat!$G$7)),Résultat!$G$7)), "")</f>
        <v/>
      </c>
    </row>
    <row r="1387" spans="1:11" ht="20.100000000000001" customHeight="1">
      <c r="A1387" s="26"/>
      <c r="B1387" s="27"/>
      <c r="C1387" s="11" t="str">
        <f>IF($B1387 &lt;&gt; "",VLOOKUP(MID(B1387,3,5),'Recyclabilité Prod Matx'!C:F,2,FALSE), "")</f>
        <v/>
      </c>
      <c r="D1387" s="11" t="str">
        <f>IF($B1387 &lt;&gt; "",VLOOKUP(MID(B1387,3,5),'Recyclabilité Prod Matx'!C:F,3,FALSE),"")</f>
        <v/>
      </c>
      <c r="E1387" s="11" t="str">
        <f>IF($B1387 &lt;&gt; "",VLOOKUP(MID(B1387,3,5),'Recyclabilité Prod Matx'!C:F,4,FALSE), "")</f>
        <v/>
      </c>
      <c r="F1387" s="12" t="str">
        <f>IF($B1387 &lt;&gt; "", IF(C1387="Totale","",IF(D1387 = 0, "", VLOOKUP(D1387,'Cond Compo'!A:B,2,FALSE))),"")</f>
        <v/>
      </c>
      <c r="G1387" s="28"/>
      <c r="H1387" s="11" t="str">
        <f xml:space="preserve"> IF(C1387="Totale",2,IF($G1387 &lt;&gt; "", IF(D1387 = "E",MATCH(G1387, 'Cond Compo'!D$16:D$18, 0), MATCH(G1387, 'Cond Compo'!C$16:C$19, 0)), ""))</f>
        <v/>
      </c>
      <c r="I1387" s="12" t="str">
        <f>IF($E1387 &lt;&gt; "", IF(E1387 = 0, "", VLOOKUP(E1387,'Cond Perturbation'!A:B,2,FALSE)),"")</f>
        <v/>
      </c>
      <c r="J1387" s="28"/>
      <c r="K1387" s="29" t="str">
        <f>IF($B1387 &lt;&gt; "", IF(C1387="Oui",IF(H1387=1,IF(E1387=0,Résultat!G$8,IF(J1387="No",Résultat!$G$8,Résultat!$G$7)),IF(H1387=2,IF(E1387=0,Résultat!G$9,IF(J1387="No",Résultat!$G$9,Résultat!$G$7)),Résultat!$G$7)),IF(C1387 = "Totale", IF(H1387=1,IF(E1387=0,Résultat!G$8,IF(J1387="No",Résultat!$G$9,Résultat!$G$7)),IF(H1387=2,IF(E1387=0,Résultat!G$9,IF(J1387="No",Résultat!$G$9,Résultat!$G$7)),Résultat!$G$7)),Résultat!$G$7)), "")</f>
        <v/>
      </c>
    </row>
    <row r="1388" spans="1:11" ht="20.100000000000001" customHeight="1">
      <c r="A1388" s="26"/>
      <c r="B1388" s="27"/>
      <c r="C1388" s="11" t="str">
        <f>IF($B1388 &lt;&gt; "",VLOOKUP(MID(B1388,3,5),'Recyclabilité Prod Matx'!C:F,2,FALSE), "")</f>
        <v/>
      </c>
      <c r="D1388" s="11" t="str">
        <f>IF($B1388 &lt;&gt; "",VLOOKUP(MID(B1388,3,5),'Recyclabilité Prod Matx'!C:F,3,FALSE),"")</f>
        <v/>
      </c>
      <c r="E1388" s="11" t="str">
        <f>IF($B1388 &lt;&gt; "",VLOOKUP(MID(B1388,3,5),'Recyclabilité Prod Matx'!C:F,4,FALSE), "")</f>
        <v/>
      </c>
      <c r="F1388" s="12" t="str">
        <f>IF($B1388 &lt;&gt; "", IF(C1388="Totale","",IF(D1388 = 0, "", VLOOKUP(D1388,'Cond Compo'!A:B,2,FALSE))),"")</f>
        <v/>
      </c>
      <c r="G1388" s="28"/>
      <c r="H1388" s="11" t="str">
        <f xml:space="preserve"> IF(C1388="Totale",2,IF($G1388 &lt;&gt; "", IF(D1388 = "E",MATCH(G1388, 'Cond Compo'!D$16:D$18, 0), MATCH(G1388, 'Cond Compo'!C$16:C$19, 0)), ""))</f>
        <v/>
      </c>
      <c r="I1388" s="12" t="str">
        <f>IF($E1388 &lt;&gt; "", IF(E1388 = 0, "", VLOOKUP(E1388,'Cond Perturbation'!A:B,2,FALSE)),"")</f>
        <v/>
      </c>
      <c r="J1388" s="28"/>
      <c r="K1388" s="29" t="str">
        <f>IF($B1388 &lt;&gt; "", IF(C1388="Oui",IF(H1388=1,IF(E1388=0,Résultat!G$8,IF(J1388="No",Résultat!$G$8,Résultat!$G$7)),IF(H1388=2,IF(E1388=0,Résultat!G$9,IF(J1388="No",Résultat!$G$9,Résultat!$G$7)),Résultat!$G$7)),IF(C1388 = "Totale", IF(H1388=1,IF(E1388=0,Résultat!G$8,IF(J1388="No",Résultat!$G$9,Résultat!$G$7)),IF(H1388=2,IF(E1388=0,Résultat!G$9,IF(J1388="No",Résultat!$G$9,Résultat!$G$7)),Résultat!$G$7)),Résultat!$G$7)), "")</f>
        <v/>
      </c>
    </row>
    <row r="1389" spans="1:11" ht="20.100000000000001" customHeight="1">
      <c r="A1389" s="26"/>
      <c r="B1389" s="27"/>
      <c r="C1389" s="11" t="str">
        <f>IF($B1389 &lt;&gt; "",VLOOKUP(MID(B1389,3,5),'Recyclabilité Prod Matx'!C:F,2,FALSE), "")</f>
        <v/>
      </c>
      <c r="D1389" s="11" t="str">
        <f>IF($B1389 &lt;&gt; "",VLOOKUP(MID(B1389,3,5),'Recyclabilité Prod Matx'!C:F,3,FALSE),"")</f>
        <v/>
      </c>
      <c r="E1389" s="11" t="str">
        <f>IF($B1389 &lt;&gt; "",VLOOKUP(MID(B1389,3,5),'Recyclabilité Prod Matx'!C:F,4,FALSE), "")</f>
        <v/>
      </c>
      <c r="F1389" s="12" t="str">
        <f>IF($B1389 &lt;&gt; "", IF(C1389="Totale","",IF(D1389 = 0, "", VLOOKUP(D1389,'Cond Compo'!A:B,2,FALSE))),"")</f>
        <v/>
      </c>
      <c r="G1389" s="28"/>
      <c r="H1389" s="11" t="str">
        <f xml:space="preserve"> IF(C1389="Totale",2,IF($G1389 &lt;&gt; "", IF(D1389 = "E",MATCH(G1389, 'Cond Compo'!D$16:D$18, 0), MATCH(G1389, 'Cond Compo'!C$16:C$19, 0)), ""))</f>
        <v/>
      </c>
      <c r="I1389" s="12" t="str">
        <f>IF($E1389 &lt;&gt; "", IF(E1389 = 0, "", VLOOKUP(E1389,'Cond Perturbation'!A:B,2,FALSE)),"")</f>
        <v/>
      </c>
      <c r="J1389" s="28"/>
      <c r="K1389" s="29" t="str">
        <f>IF($B1389 &lt;&gt; "", IF(C1389="Oui",IF(H1389=1,IF(E1389=0,Résultat!G$8,IF(J1389="No",Résultat!$G$8,Résultat!$G$7)),IF(H1389=2,IF(E1389=0,Résultat!G$9,IF(J1389="No",Résultat!$G$9,Résultat!$G$7)),Résultat!$G$7)),IF(C1389 = "Totale", IF(H1389=1,IF(E1389=0,Résultat!G$8,IF(J1389="No",Résultat!$G$9,Résultat!$G$7)),IF(H1389=2,IF(E1389=0,Résultat!G$9,IF(J1389="No",Résultat!$G$9,Résultat!$G$7)),Résultat!$G$7)),Résultat!$G$7)), "")</f>
        <v/>
      </c>
    </row>
    <row r="1390" spans="1:11" ht="20.100000000000001" customHeight="1">
      <c r="A1390" s="26"/>
      <c r="B1390" s="27"/>
      <c r="C1390" s="11" t="str">
        <f>IF($B1390 &lt;&gt; "",VLOOKUP(MID(B1390,3,5),'Recyclabilité Prod Matx'!C:F,2,FALSE), "")</f>
        <v/>
      </c>
      <c r="D1390" s="11" t="str">
        <f>IF($B1390 &lt;&gt; "",VLOOKUP(MID(B1390,3,5),'Recyclabilité Prod Matx'!C:F,3,FALSE),"")</f>
        <v/>
      </c>
      <c r="E1390" s="11" t="str">
        <f>IF($B1390 &lt;&gt; "",VLOOKUP(MID(B1390,3,5),'Recyclabilité Prod Matx'!C:F,4,FALSE), "")</f>
        <v/>
      </c>
      <c r="F1390" s="12" t="str">
        <f>IF($B1390 &lt;&gt; "", IF(C1390="Totale","",IF(D1390 = 0, "", VLOOKUP(D1390,'Cond Compo'!A:B,2,FALSE))),"")</f>
        <v/>
      </c>
      <c r="G1390" s="28"/>
      <c r="H1390" s="11" t="str">
        <f xml:space="preserve"> IF(C1390="Totale",2,IF($G1390 &lt;&gt; "", IF(D1390 = "E",MATCH(G1390, 'Cond Compo'!D$16:D$18, 0), MATCH(G1390, 'Cond Compo'!C$16:C$19, 0)), ""))</f>
        <v/>
      </c>
      <c r="I1390" s="12" t="str">
        <f>IF($E1390 &lt;&gt; "", IF(E1390 = 0, "", VLOOKUP(E1390,'Cond Perturbation'!A:B,2,FALSE)),"")</f>
        <v/>
      </c>
      <c r="J1390" s="28"/>
      <c r="K1390" s="29" t="str">
        <f>IF($B1390 &lt;&gt; "", IF(C1390="Oui",IF(H1390=1,IF(E1390=0,Résultat!G$8,IF(J1390="No",Résultat!$G$8,Résultat!$G$7)),IF(H1390=2,IF(E1390=0,Résultat!G$9,IF(J1390="No",Résultat!$G$9,Résultat!$G$7)),Résultat!$G$7)),IF(C1390 = "Totale", IF(H1390=1,IF(E1390=0,Résultat!G$8,IF(J1390="No",Résultat!$G$9,Résultat!$G$7)),IF(H1390=2,IF(E1390=0,Résultat!G$9,IF(J1390="No",Résultat!$G$9,Résultat!$G$7)),Résultat!$G$7)),Résultat!$G$7)), "")</f>
        <v/>
      </c>
    </row>
    <row r="1391" spans="1:11" ht="20.100000000000001" customHeight="1">
      <c r="A1391" s="26"/>
      <c r="B1391" s="27"/>
      <c r="C1391" s="11" t="str">
        <f>IF($B1391 &lt;&gt; "",VLOOKUP(MID(B1391,3,5),'Recyclabilité Prod Matx'!C:F,2,FALSE), "")</f>
        <v/>
      </c>
      <c r="D1391" s="11" t="str">
        <f>IF($B1391 &lt;&gt; "",VLOOKUP(MID(B1391,3,5),'Recyclabilité Prod Matx'!C:F,3,FALSE),"")</f>
        <v/>
      </c>
      <c r="E1391" s="11" t="str">
        <f>IF($B1391 &lt;&gt; "",VLOOKUP(MID(B1391,3,5),'Recyclabilité Prod Matx'!C:F,4,FALSE), "")</f>
        <v/>
      </c>
      <c r="F1391" s="12" t="str">
        <f>IF($B1391 &lt;&gt; "", IF(C1391="Totale","",IF(D1391 = 0, "", VLOOKUP(D1391,'Cond Compo'!A:B,2,FALSE))),"")</f>
        <v/>
      </c>
      <c r="G1391" s="28"/>
      <c r="H1391" s="11" t="str">
        <f xml:space="preserve"> IF(C1391="Totale",2,IF($G1391 &lt;&gt; "", IF(D1391 = "E",MATCH(G1391, 'Cond Compo'!D$16:D$18, 0), MATCH(G1391, 'Cond Compo'!C$16:C$19, 0)), ""))</f>
        <v/>
      </c>
      <c r="I1391" s="12" t="str">
        <f>IF($E1391 &lt;&gt; "", IF(E1391 = 0, "", VLOOKUP(E1391,'Cond Perturbation'!A:B,2,FALSE)),"")</f>
        <v/>
      </c>
      <c r="J1391" s="28"/>
      <c r="K1391" s="29" t="str">
        <f>IF($B1391 &lt;&gt; "", IF(C1391="Oui",IF(H1391=1,IF(E1391=0,Résultat!G$8,IF(J1391="No",Résultat!$G$8,Résultat!$G$7)),IF(H1391=2,IF(E1391=0,Résultat!G$9,IF(J1391="No",Résultat!$G$9,Résultat!$G$7)),Résultat!$G$7)),IF(C1391 = "Totale", IF(H1391=1,IF(E1391=0,Résultat!G$8,IF(J1391="No",Résultat!$G$9,Résultat!$G$7)),IF(H1391=2,IF(E1391=0,Résultat!G$9,IF(J1391="No",Résultat!$G$9,Résultat!$G$7)),Résultat!$G$7)),Résultat!$G$7)), "")</f>
        <v/>
      </c>
    </row>
    <row r="1392" spans="1:11" ht="20.100000000000001" customHeight="1">
      <c r="A1392" s="26"/>
      <c r="B1392" s="27"/>
      <c r="C1392" s="11" t="str">
        <f>IF($B1392 &lt;&gt; "",VLOOKUP(MID(B1392,3,5),'Recyclabilité Prod Matx'!C:F,2,FALSE), "")</f>
        <v/>
      </c>
      <c r="D1392" s="11" t="str">
        <f>IF($B1392 &lt;&gt; "",VLOOKUP(MID(B1392,3,5),'Recyclabilité Prod Matx'!C:F,3,FALSE),"")</f>
        <v/>
      </c>
      <c r="E1392" s="11" t="str">
        <f>IF($B1392 &lt;&gt; "",VLOOKUP(MID(B1392,3,5),'Recyclabilité Prod Matx'!C:F,4,FALSE), "")</f>
        <v/>
      </c>
      <c r="F1392" s="12" t="str">
        <f>IF($B1392 &lt;&gt; "", IF(C1392="Totale","",IF(D1392 = 0, "", VLOOKUP(D1392,'Cond Compo'!A:B,2,FALSE))),"")</f>
        <v/>
      </c>
      <c r="G1392" s="28"/>
      <c r="H1392" s="11" t="str">
        <f xml:space="preserve"> IF(C1392="Totale",2,IF($G1392 &lt;&gt; "", IF(D1392 = "E",MATCH(G1392, 'Cond Compo'!D$16:D$18, 0), MATCH(G1392, 'Cond Compo'!C$16:C$19, 0)), ""))</f>
        <v/>
      </c>
      <c r="I1392" s="12" t="str">
        <f>IF($E1392 &lt;&gt; "", IF(E1392 = 0, "", VLOOKUP(E1392,'Cond Perturbation'!A:B,2,FALSE)),"")</f>
        <v/>
      </c>
      <c r="J1392" s="28"/>
      <c r="K1392" s="29" t="str">
        <f>IF($B1392 &lt;&gt; "", IF(C1392="Oui",IF(H1392=1,IF(E1392=0,Résultat!G$8,IF(J1392="No",Résultat!$G$8,Résultat!$G$7)),IF(H1392=2,IF(E1392=0,Résultat!G$9,IF(J1392="No",Résultat!$G$9,Résultat!$G$7)),Résultat!$G$7)),IF(C1392 = "Totale", IF(H1392=1,IF(E1392=0,Résultat!G$8,IF(J1392="No",Résultat!$G$9,Résultat!$G$7)),IF(H1392=2,IF(E1392=0,Résultat!G$9,IF(J1392="No",Résultat!$G$9,Résultat!$G$7)),Résultat!$G$7)),Résultat!$G$7)), "")</f>
        <v/>
      </c>
    </row>
    <row r="1393" spans="1:11" ht="20.100000000000001" customHeight="1">
      <c r="A1393" s="26"/>
      <c r="B1393" s="27"/>
      <c r="C1393" s="11" t="str">
        <f>IF($B1393 &lt;&gt; "",VLOOKUP(MID(B1393,3,5),'Recyclabilité Prod Matx'!C:F,2,FALSE), "")</f>
        <v/>
      </c>
      <c r="D1393" s="11" t="str">
        <f>IF($B1393 &lt;&gt; "",VLOOKUP(MID(B1393,3,5),'Recyclabilité Prod Matx'!C:F,3,FALSE),"")</f>
        <v/>
      </c>
      <c r="E1393" s="11" t="str">
        <f>IF($B1393 &lt;&gt; "",VLOOKUP(MID(B1393,3,5),'Recyclabilité Prod Matx'!C:F,4,FALSE), "")</f>
        <v/>
      </c>
      <c r="F1393" s="12" t="str">
        <f>IF($B1393 &lt;&gt; "", IF(C1393="Totale","",IF(D1393 = 0, "", VLOOKUP(D1393,'Cond Compo'!A:B,2,FALSE))),"")</f>
        <v/>
      </c>
      <c r="G1393" s="28"/>
      <c r="H1393" s="11" t="str">
        <f xml:space="preserve"> IF(C1393="Totale",2,IF($G1393 &lt;&gt; "", IF(D1393 = "E",MATCH(G1393, 'Cond Compo'!D$16:D$18, 0), MATCH(G1393, 'Cond Compo'!C$16:C$19, 0)), ""))</f>
        <v/>
      </c>
      <c r="I1393" s="12" t="str">
        <f>IF($E1393 &lt;&gt; "", IF(E1393 = 0, "", VLOOKUP(E1393,'Cond Perturbation'!A:B,2,FALSE)),"")</f>
        <v/>
      </c>
      <c r="J1393" s="28"/>
      <c r="K1393" s="29" t="str">
        <f>IF($B1393 &lt;&gt; "", IF(C1393="Oui",IF(H1393=1,IF(E1393=0,Résultat!G$8,IF(J1393="No",Résultat!$G$8,Résultat!$G$7)),IF(H1393=2,IF(E1393=0,Résultat!G$9,IF(J1393="No",Résultat!$G$9,Résultat!$G$7)),Résultat!$G$7)),IF(C1393 = "Totale", IF(H1393=1,IF(E1393=0,Résultat!G$8,IF(J1393="No",Résultat!$G$9,Résultat!$G$7)),IF(H1393=2,IF(E1393=0,Résultat!G$9,IF(J1393="No",Résultat!$G$9,Résultat!$G$7)),Résultat!$G$7)),Résultat!$G$7)), "")</f>
        <v/>
      </c>
    </row>
    <row r="1394" spans="1:11" ht="20.100000000000001" customHeight="1">
      <c r="A1394" s="26"/>
      <c r="B1394" s="27"/>
      <c r="C1394" s="11" t="str">
        <f>IF($B1394 &lt;&gt; "",VLOOKUP(MID(B1394,3,5),'Recyclabilité Prod Matx'!C:F,2,FALSE), "")</f>
        <v/>
      </c>
      <c r="D1394" s="11" t="str">
        <f>IF($B1394 &lt;&gt; "",VLOOKUP(MID(B1394,3,5),'Recyclabilité Prod Matx'!C:F,3,FALSE),"")</f>
        <v/>
      </c>
      <c r="E1394" s="11" t="str">
        <f>IF($B1394 &lt;&gt; "",VLOOKUP(MID(B1394,3,5),'Recyclabilité Prod Matx'!C:F,4,FALSE), "")</f>
        <v/>
      </c>
      <c r="F1394" s="12" t="str">
        <f>IF($B1394 &lt;&gt; "", IF(C1394="Totale","",IF(D1394 = 0, "", VLOOKUP(D1394,'Cond Compo'!A:B,2,FALSE))),"")</f>
        <v/>
      </c>
      <c r="G1394" s="28"/>
      <c r="H1394" s="11" t="str">
        <f xml:space="preserve"> IF(C1394="Totale",2,IF($G1394 &lt;&gt; "", IF(D1394 = "E",MATCH(G1394, 'Cond Compo'!D$16:D$18, 0), MATCH(G1394, 'Cond Compo'!C$16:C$19, 0)), ""))</f>
        <v/>
      </c>
      <c r="I1394" s="12" t="str">
        <f>IF($E1394 &lt;&gt; "", IF(E1394 = 0, "", VLOOKUP(E1394,'Cond Perturbation'!A:B,2,FALSE)),"")</f>
        <v/>
      </c>
      <c r="J1394" s="28"/>
      <c r="K1394" s="29" t="str">
        <f>IF($B1394 &lt;&gt; "", IF(C1394="Oui",IF(H1394=1,IF(E1394=0,Résultat!G$8,IF(J1394="No",Résultat!$G$8,Résultat!$G$7)),IF(H1394=2,IF(E1394=0,Résultat!G$9,IF(J1394="No",Résultat!$G$9,Résultat!$G$7)),Résultat!$G$7)),IF(C1394 = "Totale", IF(H1394=1,IF(E1394=0,Résultat!G$8,IF(J1394="No",Résultat!$G$9,Résultat!$G$7)),IF(H1394=2,IF(E1394=0,Résultat!G$9,IF(J1394="No",Résultat!$G$9,Résultat!$G$7)),Résultat!$G$7)),Résultat!$G$7)), "")</f>
        <v/>
      </c>
    </row>
    <row r="1395" spans="1:11" ht="20.100000000000001" customHeight="1">
      <c r="A1395" s="26"/>
      <c r="B1395" s="27"/>
      <c r="C1395" s="11" t="str">
        <f>IF($B1395 &lt;&gt; "",VLOOKUP(MID(B1395,3,5),'Recyclabilité Prod Matx'!C:F,2,FALSE), "")</f>
        <v/>
      </c>
      <c r="D1395" s="11" t="str">
        <f>IF($B1395 &lt;&gt; "",VLOOKUP(MID(B1395,3,5),'Recyclabilité Prod Matx'!C:F,3,FALSE),"")</f>
        <v/>
      </c>
      <c r="E1395" s="11" t="str">
        <f>IF($B1395 &lt;&gt; "",VLOOKUP(MID(B1395,3,5),'Recyclabilité Prod Matx'!C:F,4,FALSE), "")</f>
        <v/>
      </c>
      <c r="F1395" s="12" t="str">
        <f>IF($B1395 &lt;&gt; "", IF(C1395="Totale","",IF(D1395 = 0, "", VLOOKUP(D1395,'Cond Compo'!A:B,2,FALSE))),"")</f>
        <v/>
      </c>
      <c r="G1395" s="28"/>
      <c r="H1395" s="11" t="str">
        <f xml:space="preserve"> IF(C1395="Totale",2,IF($G1395 &lt;&gt; "", IF(D1395 = "E",MATCH(G1395, 'Cond Compo'!D$16:D$18, 0), MATCH(G1395, 'Cond Compo'!C$16:C$19, 0)), ""))</f>
        <v/>
      </c>
      <c r="I1395" s="12" t="str">
        <f>IF($E1395 &lt;&gt; "", IF(E1395 = 0, "", VLOOKUP(E1395,'Cond Perturbation'!A:B,2,FALSE)),"")</f>
        <v/>
      </c>
      <c r="J1395" s="28"/>
      <c r="K1395" s="29" t="str">
        <f>IF($B1395 &lt;&gt; "", IF(C1395="Oui",IF(H1395=1,IF(E1395=0,Résultat!G$8,IF(J1395="No",Résultat!$G$8,Résultat!$G$7)),IF(H1395=2,IF(E1395=0,Résultat!G$9,IF(J1395="No",Résultat!$G$9,Résultat!$G$7)),Résultat!$G$7)),IF(C1395 = "Totale", IF(H1395=1,IF(E1395=0,Résultat!G$8,IF(J1395="No",Résultat!$G$9,Résultat!$G$7)),IF(H1395=2,IF(E1395=0,Résultat!G$9,IF(J1395="No",Résultat!$G$9,Résultat!$G$7)),Résultat!$G$7)),Résultat!$G$7)), "")</f>
        <v/>
      </c>
    </row>
    <row r="1396" spans="1:11" ht="20.100000000000001" customHeight="1">
      <c r="A1396" s="26"/>
      <c r="B1396" s="27"/>
      <c r="C1396" s="11" t="str">
        <f>IF($B1396 &lt;&gt; "",VLOOKUP(MID(B1396,3,5),'Recyclabilité Prod Matx'!C:F,2,FALSE), "")</f>
        <v/>
      </c>
      <c r="D1396" s="11" t="str">
        <f>IF($B1396 &lt;&gt; "",VLOOKUP(MID(B1396,3,5),'Recyclabilité Prod Matx'!C:F,3,FALSE),"")</f>
        <v/>
      </c>
      <c r="E1396" s="11" t="str">
        <f>IF($B1396 &lt;&gt; "",VLOOKUP(MID(B1396,3,5),'Recyclabilité Prod Matx'!C:F,4,FALSE), "")</f>
        <v/>
      </c>
      <c r="F1396" s="12" t="str">
        <f>IF($B1396 &lt;&gt; "", IF(C1396="Totale","",IF(D1396 = 0, "", VLOOKUP(D1396,'Cond Compo'!A:B,2,FALSE))),"")</f>
        <v/>
      </c>
      <c r="G1396" s="28"/>
      <c r="H1396" s="11" t="str">
        <f xml:space="preserve"> IF(C1396="Totale",2,IF($G1396 &lt;&gt; "", IF(D1396 = "E",MATCH(G1396, 'Cond Compo'!D$16:D$18, 0), MATCH(G1396, 'Cond Compo'!C$16:C$19, 0)), ""))</f>
        <v/>
      </c>
      <c r="I1396" s="12" t="str">
        <f>IF($E1396 &lt;&gt; "", IF(E1396 = 0, "", VLOOKUP(E1396,'Cond Perturbation'!A:B,2,FALSE)),"")</f>
        <v/>
      </c>
      <c r="J1396" s="28"/>
      <c r="K1396" s="29" t="str">
        <f>IF($B1396 &lt;&gt; "", IF(C1396="Oui",IF(H1396=1,IF(E1396=0,Résultat!G$8,IF(J1396="No",Résultat!$G$8,Résultat!$G$7)),IF(H1396=2,IF(E1396=0,Résultat!G$9,IF(J1396="No",Résultat!$G$9,Résultat!$G$7)),Résultat!$G$7)),IF(C1396 = "Totale", IF(H1396=1,IF(E1396=0,Résultat!G$8,IF(J1396="No",Résultat!$G$9,Résultat!$G$7)),IF(H1396=2,IF(E1396=0,Résultat!G$9,IF(J1396="No",Résultat!$G$9,Résultat!$G$7)),Résultat!$G$7)),Résultat!$G$7)), "")</f>
        <v/>
      </c>
    </row>
    <row r="1397" spans="1:11" ht="20.100000000000001" customHeight="1">
      <c r="A1397" s="26"/>
      <c r="B1397" s="27"/>
      <c r="C1397" s="11" t="str">
        <f>IF($B1397 &lt;&gt; "",VLOOKUP(MID(B1397,3,5),'Recyclabilité Prod Matx'!C:F,2,FALSE), "")</f>
        <v/>
      </c>
      <c r="D1397" s="11" t="str">
        <f>IF($B1397 &lt;&gt; "",VLOOKUP(MID(B1397,3,5),'Recyclabilité Prod Matx'!C:F,3,FALSE),"")</f>
        <v/>
      </c>
      <c r="E1397" s="11" t="str">
        <f>IF($B1397 &lt;&gt; "",VLOOKUP(MID(B1397,3,5),'Recyclabilité Prod Matx'!C:F,4,FALSE), "")</f>
        <v/>
      </c>
      <c r="F1397" s="12" t="str">
        <f>IF($B1397 &lt;&gt; "", IF(C1397="Totale","",IF(D1397 = 0, "", VLOOKUP(D1397,'Cond Compo'!A:B,2,FALSE))),"")</f>
        <v/>
      </c>
      <c r="G1397" s="28"/>
      <c r="H1397" s="11" t="str">
        <f xml:space="preserve"> IF(C1397="Totale",2,IF($G1397 &lt;&gt; "", IF(D1397 = "E",MATCH(G1397, 'Cond Compo'!D$16:D$18, 0), MATCH(G1397, 'Cond Compo'!C$16:C$19, 0)), ""))</f>
        <v/>
      </c>
      <c r="I1397" s="12" t="str">
        <f>IF($E1397 &lt;&gt; "", IF(E1397 = 0, "", VLOOKUP(E1397,'Cond Perturbation'!A:B,2,FALSE)),"")</f>
        <v/>
      </c>
      <c r="J1397" s="28"/>
      <c r="K1397" s="29" t="str">
        <f>IF($B1397 &lt;&gt; "", IF(C1397="Oui",IF(H1397=1,IF(E1397=0,Résultat!G$8,IF(J1397="No",Résultat!$G$8,Résultat!$G$7)),IF(H1397=2,IF(E1397=0,Résultat!G$9,IF(J1397="No",Résultat!$G$9,Résultat!$G$7)),Résultat!$G$7)),IF(C1397 = "Totale", IF(H1397=1,IF(E1397=0,Résultat!G$8,IF(J1397="No",Résultat!$G$9,Résultat!$G$7)),IF(H1397=2,IF(E1397=0,Résultat!G$9,IF(J1397="No",Résultat!$G$9,Résultat!$G$7)),Résultat!$G$7)),Résultat!$G$7)), "")</f>
        <v/>
      </c>
    </row>
    <row r="1398" spans="1:11" ht="20.100000000000001" customHeight="1">
      <c r="A1398" s="26"/>
      <c r="B1398" s="27"/>
      <c r="C1398" s="11" t="str">
        <f>IF($B1398 &lt;&gt; "",VLOOKUP(MID(B1398,3,5),'Recyclabilité Prod Matx'!C:F,2,FALSE), "")</f>
        <v/>
      </c>
      <c r="D1398" s="11" t="str">
        <f>IF($B1398 &lt;&gt; "",VLOOKUP(MID(B1398,3,5),'Recyclabilité Prod Matx'!C:F,3,FALSE),"")</f>
        <v/>
      </c>
      <c r="E1398" s="11" t="str">
        <f>IF($B1398 &lt;&gt; "",VLOOKUP(MID(B1398,3,5),'Recyclabilité Prod Matx'!C:F,4,FALSE), "")</f>
        <v/>
      </c>
      <c r="F1398" s="12" t="str">
        <f>IF($B1398 &lt;&gt; "", IF(C1398="Totale","",IF(D1398 = 0, "", VLOOKUP(D1398,'Cond Compo'!A:B,2,FALSE))),"")</f>
        <v/>
      </c>
      <c r="G1398" s="28"/>
      <c r="H1398" s="11" t="str">
        <f xml:space="preserve"> IF(C1398="Totale",2,IF($G1398 &lt;&gt; "", IF(D1398 = "E",MATCH(G1398, 'Cond Compo'!D$16:D$18, 0), MATCH(G1398, 'Cond Compo'!C$16:C$19, 0)), ""))</f>
        <v/>
      </c>
      <c r="I1398" s="12" t="str">
        <f>IF($E1398 &lt;&gt; "", IF(E1398 = 0, "", VLOOKUP(E1398,'Cond Perturbation'!A:B,2,FALSE)),"")</f>
        <v/>
      </c>
      <c r="J1398" s="28"/>
      <c r="K1398" s="29" t="str">
        <f>IF($B1398 &lt;&gt; "", IF(C1398="Oui",IF(H1398=1,IF(E1398=0,Résultat!G$8,IF(J1398="No",Résultat!$G$8,Résultat!$G$7)),IF(H1398=2,IF(E1398=0,Résultat!G$9,IF(J1398="No",Résultat!$G$9,Résultat!$G$7)),Résultat!$G$7)),IF(C1398 = "Totale", IF(H1398=1,IF(E1398=0,Résultat!G$8,IF(J1398="No",Résultat!$G$9,Résultat!$G$7)),IF(H1398=2,IF(E1398=0,Résultat!G$9,IF(J1398="No",Résultat!$G$9,Résultat!$G$7)),Résultat!$G$7)),Résultat!$G$7)), "")</f>
        <v/>
      </c>
    </row>
    <row r="1399" spans="1:11" ht="20.100000000000001" customHeight="1">
      <c r="A1399" s="26"/>
      <c r="B1399" s="27"/>
      <c r="C1399" s="11" t="str">
        <f>IF($B1399 &lt;&gt; "",VLOOKUP(MID(B1399,3,5),'Recyclabilité Prod Matx'!C:F,2,FALSE), "")</f>
        <v/>
      </c>
      <c r="D1399" s="11" t="str">
        <f>IF($B1399 &lt;&gt; "",VLOOKUP(MID(B1399,3,5),'Recyclabilité Prod Matx'!C:F,3,FALSE),"")</f>
        <v/>
      </c>
      <c r="E1399" s="11" t="str">
        <f>IF($B1399 &lt;&gt; "",VLOOKUP(MID(B1399,3,5),'Recyclabilité Prod Matx'!C:F,4,FALSE), "")</f>
        <v/>
      </c>
      <c r="F1399" s="12" t="str">
        <f>IF($B1399 &lt;&gt; "", IF(C1399="Totale","",IF(D1399 = 0, "", VLOOKUP(D1399,'Cond Compo'!A:B,2,FALSE))),"")</f>
        <v/>
      </c>
      <c r="G1399" s="28"/>
      <c r="H1399" s="11" t="str">
        <f xml:space="preserve"> IF(C1399="Totale",2,IF($G1399 &lt;&gt; "", IF(D1399 = "E",MATCH(G1399, 'Cond Compo'!D$16:D$18, 0), MATCH(G1399, 'Cond Compo'!C$16:C$19, 0)), ""))</f>
        <v/>
      </c>
      <c r="I1399" s="12" t="str">
        <f>IF($E1399 &lt;&gt; "", IF(E1399 = 0, "", VLOOKUP(E1399,'Cond Perturbation'!A:B,2,FALSE)),"")</f>
        <v/>
      </c>
      <c r="J1399" s="28"/>
      <c r="K1399" s="29" t="str">
        <f>IF($B1399 &lt;&gt; "", IF(C1399="Oui",IF(H1399=1,IF(E1399=0,Résultat!G$8,IF(J1399="No",Résultat!$G$8,Résultat!$G$7)),IF(H1399=2,IF(E1399=0,Résultat!G$9,IF(J1399="No",Résultat!$G$9,Résultat!$G$7)),Résultat!$G$7)),IF(C1399 = "Totale", IF(H1399=1,IF(E1399=0,Résultat!G$8,IF(J1399="No",Résultat!$G$9,Résultat!$G$7)),IF(H1399=2,IF(E1399=0,Résultat!G$9,IF(J1399="No",Résultat!$G$9,Résultat!$G$7)),Résultat!$G$7)),Résultat!$G$7)), "")</f>
        <v/>
      </c>
    </row>
    <row r="1400" spans="1:11" ht="20.100000000000001" customHeight="1">
      <c r="A1400" s="26"/>
      <c r="B1400" s="27"/>
      <c r="C1400" s="11" t="str">
        <f>IF($B1400 &lt;&gt; "",VLOOKUP(MID(B1400,3,5),'Recyclabilité Prod Matx'!C:F,2,FALSE), "")</f>
        <v/>
      </c>
      <c r="D1400" s="11" t="str">
        <f>IF($B1400 &lt;&gt; "",VLOOKUP(MID(B1400,3,5),'Recyclabilité Prod Matx'!C:F,3,FALSE),"")</f>
        <v/>
      </c>
      <c r="E1400" s="11" t="str">
        <f>IF($B1400 &lt;&gt; "",VLOOKUP(MID(B1400,3,5),'Recyclabilité Prod Matx'!C:F,4,FALSE), "")</f>
        <v/>
      </c>
      <c r="F1400" s="12" t="str">
        <f>IF($B1400 &lt;&gt; "", IF(C1400="Totale","",IF(D1400 = 0, "", VLOOKUP(D1400,'Cond Compo'!A:B,2,FALSE))),"")</f>
        <v/>
      </c>
      <c r="G1400" s="28"/>
      <c r="H1400" s="11" t="str">
        <f xml:space="preserve"> IF(C1400="Totale",2,IF($G1400 &lt;&gt; "", IF(D1400 = "E",MATCH(G1400, 'Cond Compo'!D$16:D$18, 0), MATCH(G1400, 'Cond Compo'!C$16:C$19, 0)), ""))</f>
        <v/>
      </c>
      <c r="I1400" s="12" t="str">
        <f>IF($E1400 &lt;&gt; "", IF(E1400 = 0, "", VLOOKUP(E1400,'Cond Perturbation'!A:B,2,FALSE)),"")</f>
        <v/>
      </c>
      <c r="J1400" s="28"/>
      <c r="K1400" s="29" t="str">
        <f>IF($B1400 &lt;&gt; "", IF(C1400="Oui",IF(H1400=1,IF(E1400=0,Résultat!G$8,IF(J1400="No",Résultat!$G$8,Résultat!$G$7)),IF(H1400=2,IF(E1400=0,Résultat!G$9,IF(J1400="No",Résultat!$G$9,Résultat!$G$7)),Résultat!$G$7)),IF(C1400 = "Totale", IF(H1400=1,IF(E1400=0,Résultat!G$8,IF(J1400="No",Résultat!$G$9,Résultat!$G$7)),IF(H1400=2,IF(E1400=0,Résultat!G$9,IF(J1400="No",Résultat!$G$9,Résultat!$G$7)),Résultat!$G$7)),Résultat!$G$7)), "")</f>
        <v/>
      </c>
    </row>
    <row r="1401" spans="1:11" ht="20.100000000000001" customHeight="1">
      <c r="A1401" s="26"/>
      <c r="B1401" s="27"/>
      <c r="C1401" s="11" t="str">
        <f>IF($B1401 &lt;&gt; "",VLOOKUP(MID(B1401,3,5),'Recyclabilité Prod Matx'!C:F,2,FALSE), "")</f>
        <v/>
      </c>
      <c r="D1401" s="11" t="str">
        <f>IF($B1401 &lt;&gt; "",VLOOKUP(MID(B1401,3,5),'Recyclabilité Prod Matx'!C:F,3,FALSE),"")</f>
        <v/>
      </c>
      <c r="E1401" s="11" t="str">
        <f>IF($B1401 &lt;&gt; "",VLOOKUP(MID(B1401,3,5),'Recyclabilité Prod Matx'!C:F,4,FALSE), "")</f>
        <v/>
      </c>
      <c r="F1401" s="12" t="str">
        <f>IF($B1401 &lt;&gt; "", IF(C1401="Totale","",IF(D1401 = 0, "", VLOOKUP(D1401,'Cond Compo'!A:B,2,FALSE))),"")</f>
        <v/>
      </c>
      <c r="G1401" s="28"/>
      <c r="H1401" s="11" t="str">
        <f xml:space="preserve"> IF(C1401="Totale",2,IF($G1401 &lt;&gt; "", IF(D1401 = "E",MATCH(G1401, 'Cond Compo'!D$16:D$18, 0), MATCH(G1401, 'Cond Compo'!C$16:C$19, 0)), ""))</f>
        <v/>
      </c>
      <c r="I1401" s="12" t="str">
        <f>IF($E1401 &lt;&gt; "", IF(E1401 = 0, "", VLOOKUP(E1401,'Cond Perturbation'!A:B,2,FALSE)),"")</f>
        <v/>
      </c>
      <c r="J1401" s="28"/>
      <c r="K1401" s="29" t="str">
        <f>IF($B1401 &lt;&gt; "", IF(C1401="Oui",IF(H1401=1,IF(E1401=0,Résultat!G$8,IF(J1401="No",Résultat!$G$8,Résultat!$G$7)),IF(H1401=2,IF(E1401=0,Résultat!G$9,IF(J1401="No",Résultat!$G$9,Résultat!$G$7)),Résultat!$G$7)),IF(C1401 = "Totale", IF(H1401=1,IF(E1401=0,Résultat!G$8,IF(J1401="No",Résultat!$G$9,Résultat!$G$7)),IF(H1401=2,IF(E1401=0,Résultat!G$9,IF(J1401="No",Résultat!$G$9,Résultat!$G$7)),Résultat!$G$7)),Résultat!$G$7)), "")</f>
        <v/>
      </c>
    </row>
    <row r="1402" spans="1:11" ht="20.100000000000001" customHeight="1">
      <c r="A1402" s="26"/>
      <c r="B1402" s="27"/>
      <c r="C1402" s="11" t="str">
        <f>IF($B1402 &lt;&gt; "",VLOOKUP(MID(B1402,3,5),'Recyclabilité Prod Matx'!C:F,2,FALSE), "")</f>
        <v/>
      </c>
      <c r="D1402" s="11" t="str">
        <f>IF($B1402 &lt;&gt; "",VLOOKUP(MID(B1402,3,5),'Recyclabilité Prod Matx'!C:F,3,FALSE),"")</f>
        <v/>
      </c>
      <c r="E1402" s="11" t="str">
        <f>IF($B1402 &lt;&gt; "",VLOOKUP(MID(B1402,3,5),'Recyclabilité Prod Matx'!C:F,4,FALSE), "")</f>
        <v/>
      </c>
      <c r="F1402" s="12" t="str">
        <f>IF($B1402 &lt;&gt; "", IF(C1402="Totale","",IF(D1402 = 0, "", VLOOKUP(D1402,'Cond Compo'!A:B,2,FALSE))),"")</f>
        <v/>
      </c>
      <c r="G1402" s="28"/>
      <c r="H1402" s="11" t="str">
        <f xml:space="preserve"> IF(C1402="Totale",2,IF($G1402 &lt;&gt; "", IF(D1402 = "E",MATCH(G1402, 'Cond Compo'!D$16:D$18, 0), MATCH(G1402, 'Cond Compo'!C$16:C$19, 0)), ""))</f>
        <v/>
      </c>
      <c r="I1402" s="12" t="str">
        <f>IF($E1402 &lt;&gt; "", IF(E1402 = 0, "", VLOOKUP(E1402,'Cond Perturbation'!A:B,2,FALSE)),"")</f>
        <v/>
      </c>
      <c r="J1402" s="28"/>
      <c r="K1402" s="29" t="str">
        <f>IF($B1402 &lt;&gt; "", IF(C1402="Oui",IF(H1402=1,IF(E1402=0,Résultat!G$8,IF(J1402="No",Résultat!$G$8,Résultat!$G$7)),IF(H1402=2,IF(E1402=0,Résultat!G$9,IF(J1402="No",Résultat!$G$9,Résultat!$G$7)),Résultat!$G$7)),IF(C1402 = "Totale", IF(H1402=1,IF(E1402=0,Résultat!G$8,IF(J1402="No",Résultat!$G$9,Résultat!$G$7)),IF(H1402=2,IF(E1402=0,Résultat!G$9,IF(J1402="No",Résultat!$G$9,Résultat!$G$7)),Résultat!$G$7)),Résultat!$G$7)), "")</f>
        <v/>
      </c>
    </row>
    <row r="1403" spans="1:11" ht="20.100000000000001" customHeight="1">
      <c r="A1403" s="26"/>
      <c r="B1403" s="27"/>
      <c r="C1403" s="11" t="str">
        <f>IF($B1403 &lt;&gt; "",VLOOKUP(MID(B1403,3,5),'Recyclabilité Prod Matx'!C:F,2,FALSE), "")</f>
        <v/>
      </c>
      <c r="D1403" s="11" t="str">
        <f>IF($B1403 &lt;&gt; "",VLOOKUP(MID(B1403,3,5),'Recyclabilité Prod Matx'!C:F,3,FALSE),"")</f>
        <v/>
      </c>
      <c r="E1403" s="11" t="str">
        <f>IF($B1403 &lt;&gt; "",VLOOKUP(MID(B1403,3,5),'Recyclabilité Prod Matx'!C:F,4,FALSE), "")</f>
        <v/>
      </c>
      <c r="F1403" s="12" t="str">
        <f>IF($B1403 &lt;&gt; "", IF(C1403="Totale","",IF(D1403 = 0, "", VLOOKUP(D1403,'Cond Compo'!A:B,2,FALSE))),"")</f>
        <v/>
      </c>
      <c r="G1403" s="28"/>
      <c r="H1403" s="11" t="str">
        <f xml:space="preserve"> IF(C1403="Totale",2,IF($G1403 &lt;&gt; "", IF(D1403 = "E",MATCH(G1403, 'Cond Compo'!D$16:D$18, 0), MATCH(G1403, 'Cond Compo'!C$16:C$19, 0)), ""))</f>
        <v/>
      </c>
      <c r="I1403" s="12" t="str">
        <f>IF($E1403 &lt;&gt; "", IF(E1403 = 0, "", VLOOKUP(E1403,'Cond Perturbation'!A:B,2,FALSE)),"")</f>
        <v/>
      </c>
      <c r="J1403" s="28"/>
      <c r="K1403" s="29" t="str">
        <f>IF($B1403 &lt;&gt; "", IF(C1403="Oui",IF(H1403=1,IF(E1403=0,Résultat!G$8,IF(J1403="No",Résultat!$G$8,Résultat!$G$7)),IF(H1403=2,IF(E1403=0,Résultat!G$9,IF(J1403="No",Résultat!$G$9,Résultat!$G$7)),Résultat!$G$7)),IF(C1403 = "Totale", IF(H1403=1,IF(E1403=0,Résultat!G$8,IF(J1403="No",Résultat!$G$9,Résultat!$G$7)),IF(H1403=2,IF(E1403=0,Résultat!G$9,IF(J1403="No",Résultat!$G$9,Résultat!$G$7)),Résultat!$G$7)),Résultat!$G$7)), "")</f>
        <v/>
      </c>
    </row>
    <row r="1404" spans="1:11" ht="20.100000000000001" customHeight="1">
      <c r="A1404" s="26"/>
      <c r="B1404" s="27"/>
      <c r="C1404" s="11" t="str">
        <f>IF($B1404 &lt;&gt; "",VLOOKUP(MID(B1404,3,5),'Recyclabilité Prod Matx'!C:F,2,FALSE), "")</f>
        <v/>
      </c>
      <c r="D1404" s="11" t="str">
        <f>IF($B1404 &lt;&gt; "",VLOOKUP(MID(B1404,3,5),'Recyclabilité Prod Matx'!C:F,3,FALSE),"")</f>
        <v/>
      </c>
      <c r="E1404" s="11" t="str">
        <f>IF($B1404 &lt;&gt; "",VLOOKUP(MID(B1404,3,5),'Recyclabilité Prod Matx'!C:F,4,FALSE), "")</f>
        <v/>
      </c>
      <c r="F1404" s="12" t="str">
        <f>IF($B1404 &lt;&gt; "", IF(C1404="Totale","",IF(D1404 = 0, "", VLOOKUP(D1404,'Cond Compo'!A:B,2,FALSE))),"")</f>
        <v/>
      </c>
      <c r="G1404" s="28"/>
      <c r="H1404" s="11" t="str">
        <f xml:space="preserve"> IF(C1404="Totale",2,IF($G1404 &lt;&gt; "", IF(D1404 = "E",MATCH(G1404, 'Cond Compo'!D$16:D$18, 0), MATCH(G1404, 'Cond Compo'!C$16:C$19, 0)), ""))</f>
        <v/>
      </c>
      <c r="I1404" s="12" t="str">
        <f>IF($E1404 &lt;&gt; "", IF(E1404 = 0, "", VLOOKUP(E1404,'Cond Perturbation'!A:B,2,FALSE)),"")</f>
        <v/>
      </c>
      <c r="J1404" s="28"/>
      <c r="K1404" s="29" t="str">
        <f>IF($B1404 &lt;&gt; "", IF(C1404="Oui",IF(H1404=1,IF(E1404=0,Résultat!G$8,IF(J1404="No",Résultat!$G$8,Résultat!$G$7)),IF(H1404=2,IF(E1404=0,Résultat!G$9,IF(J1404="No",Résultat!$G$9,Résultat!$G$7)),Résultat!$G$7)),IF(C1404 = "Totale", IF(H1404=1,IF(E1404=0,Résultat!G$8,IF(J1404="No",Résultat!$G$9,Résultat!$G$7)),IF(H1404=2,IF(E1404=0,Résultat!G$9,IF(J1404="No",Résultat!$G$9,Résultat!$G$7)),Résultat!$G$7)),Résultat!$G$7)), "")</f>
        <v/>
      </c>
    </row>
    <row r="1405" spans="1:11" ht="20.100000000000001" customHeight="1">
      <c r="A1405" s="26"/>
      <c r="B1405" s="27"/>
      <c r="C1405" s="11" t="str">
        <f>IF($B1405 &lt;&gt; "",VLOOKUP(MID(B1405,3,5),'Recyclabilité Prod Matx'!C:F,2,FALSE), "")</f>
        <v/>
      </c>
      <c r="D1405" s="11" t="str">
        <f>IF($B1405 &lt;&gt; "",VLOOKUP(MID(B1405,3,5),'Recyclabilité Prod Matx'!C:F,3,FALSE),"")</f>
        <v/>
      </c>
      <c r="E1405" s="11" t="str">
        <f>IF($B1405 &lt;&gt; "",VLOOKUP(MID(B1405,3,5),'Recyclabilité Prod Matx'!C:F,4,FALSE), "")</f>
        <v/>
      </c>
      <c r="F1405" s="12" t="str">
        <f>IF($B1405 &lt;&gt; "", IF(C1405="Totale","",IF(D1405 = 0, "", VLOOKUP(D1405,'Cond Compo'!A:B,2,FALSE))),"")</f>
        <v/>
      </c>
      <c r="G1405" s="28"/>
      <c r="H1405" s="11" t="str">
        <f xml:space="preserve"> IF(C1405="Totale",2,IF($G1405 &lt;&gt; "", IF(D1405 = "E",MATCH(G1405, 'Cond Compo'!D$16:D$18, 0), MATCH(G1405, 'Cond Compo'!C$16:C$19, 0)), ""))</f>
        <v/>
      </c>
      <c r="I1405" s="12" t="str">
        <f>IF($E1405 &lt;&gt; "", IF(E1405 = 0, "", VLOOKUP(E1405,'Cond Perturbation'!A:B,2,FALSE)),"")</f>
        <v/>
      </c>
      <c r="J1405" s="28"/>
      <c r="K1405" s="29" t="str">
        <f>IF($B1405 &lt;&gt; "", IF(C1405="Oui",IF(H1405=1,IF(E1405=0,Résultat!G$8,IF(J1405="No",Résultat!$G$8,Résultat!$G$7)),IF(H1405=2,IF(E1405=0,Résultat!G$9,IF(J1405="No",Résultat!$G$9,Résultat!$G$7)),Résultat!$G$7)),IF(C1405 = "Totale", IF(H1405=1,IF(E1405=0,Résultat!G$8,IF(J1405="No",Résultat!$G$9,Résultat!$G$7)),IF(H1405=2,IF(E1405=0,Résultat!G$9,IF(J1405="No",Résultat!$G$9,Résultat!$G$7)),Résultat!$G$7)),Résultat!$G$7)), "")</f>
        <v/>
      </c>
    </row>
    <row r="1406" spans="1:11" ht="20.100000000000001" customHeight="1">
      <c r="A1406" s="26"/>
      <c r="B1406" s="27"/>
      <c r="C1406" s="11" t="str">
        <f>IF($B1406 &lt;&gt; "",VLOOKUP(MID(B1406,3,5),'Recyclabilité Prod Matx'!C:F,2,FALSE), "")</f>
        <v/>
      </c>
      <c r="D1406" s="11" t="str">
        <f>IF($B1406 &lt;&gt; "",VLOOKUP(MID(B1406,3,5),'Recyclabilité Prod Matx'!C:F,3,FALSE),"")</f>
        <v/>
      </c>
      <c r="E1406" s="11" t="str">
        <f>IF($B1406 &lt;&gt; "",VLOOKUP(MID(B1406,3,5),'Recyclabilité Prod Matx'!C:F,4,FALSE), "")</f>
        <v/>
      </c>
      <c r="F1406" s="12" t="str">
        <f>IF($B1406 &lt;&gt; "", IF(C1406="Totale","",IF(D1406 = 0, "", VLOOKUP(D1406,'Cond Compo'!A:B,2,FALSE))),"")</f>
        <v/>
      </c>
      <c r="G1406" s="28"/>
      <c r="H1406" s="11" t="str">
        <f xml:space="preserve"> IF(C1406="Totale",2,IF($G1406 &lt;&gt; "", IF(D1406 = "E",MATCH(G1406, 'Cond Compo'!D$16:D$18, 0), MATCH(G1406, 'Cond Compo'!C$16:C$19, 0)), ""))</f>
        <v/>
      </c>
      <c r="I1406" s="12" t="str">
        <f>IF($E1406 &lt;&gt; "", IF(E1406 = 0, "", VLOOKUP(E1406,'Cond Perturbation'!A:B,2,FALSE)),"")</f>
        <v/>
      </c>
      <c r="J1406" s="28"/>
      <c r="K1406" s="29" t="str">
        <f>IF($B1406 &lt;&gt; "", IF(C1406="Oui",IF(H1406=1,IF(E1406=0,Résultat!G$8,IF(J1406="No",Résultat!$G$8,Résultat!$G$7)),IF(H1406=2,IF(E1406=0,Résultat!G$9,IF(J1406="No",Résultat!$G$9,Résultat!$G$7)),Résultat!$G$7)),IF(C1406 = "Totale", IF(H1406=1,IF(E1406=0,Résultat!G$8,IF(J1406="No",Résultat!$G$9,Résultat!$G$7)),IF(H1406=2,IF(E1406=0,Résultat!G$9,IF(J1406="No",Résultat!$G$9,Résultat!$G$7)),Résultat!$G$7)),Résultat!$G$7)), "")</f>
        <v/>
      </c>
    </row>
    <row r="1407" spans="1:11" ht="20.100000000000001" customHeight="1">
      <c r="A1407" s="26"/>
      <c r="B1407" s="27"/>
      <c r="C1407" s="11" t="str">
        <f>IF($B1407 &lt;&gt; "",VLOOKUP(MID(B1407,3,5),'Recyclabilité Prod Matx'!C:F,2,FALSE), "")</f>
        <v/>
      </c>
      <c r="D1407" s="11" t="str">
        <f>IF($B1407 &lt;&gt; "",VLOOKUP(MID(B1407,3,5),'Recyclabilité Prod Matx'!C:F,3,FALSE),"")</f>
        <v/>
      </c>
      <c r="E1407" s="11" t="str">
        <f>IF($B1407 &lt;&gt; "",VLOOKUP(MID(B1407,3,5),'Recyclabilité Prod Matx'!C:F,4,FALSE), "")</f>
        <v/>
      </c>
      <c r="F1407" s="12" t="str">
        <f>IF($B1407 &lt;&gt; "", IF(C1407="Totale","",IF(D1407 = 0, "", VLOOKUP(D1407,'Cond Compo'!A:B,2,FALSE))),"")</f>
        <v/>
      </c>
      <c r="G1407" s="28"/>
      <c r="H1407" s="11" t="str">
        <f xml:space="preserve"> IF(C1407="Totale",2,IF($G1407 &lt;&gt; "", IF(D1407 = "E",MATCH(G1407, 'Cond Compo'!D$16:D$18, 0), MATCH(G1407, 'Cond Compo'!C$16:C$19, 0)), ""))</f>
        <v/>
      </c>
      <c r="I1407" s="12" t="str">
        <f>IF($E1407 &lt;&gt; "", IF(E1407 = 0, "", VLOOKUP(E1407,'Cond Perturbation'!A:B,2,FALSE)),"")</f>
        <v/>
      </c>
      <c r="J1407" s="28"/>
      <c r="K1407" s="29" t="str">
        <f>IF($B1407 &lt;&gt; "", IF(C1407="Oui",IF(H1407=1,IF(E1407=0,Résultat!G$8,IF(J1407="No",Résultat!$G$8,Résultat!$G$7)),IF(H1407=2,IF(E1407=0,Résultat!G$9,IF(J1407="No",Résultat!$G$9,Résultat!$G$7)),Résultat!$G$7)),IF(C1407 = "Totale", IF(H1407=1,IF(E1407=0,Résultat!G$8,IF(J1407="No",Résultat!$G$9,Résultat!$G$7)),IF(H1407=2,IF(E1407=0,Résultat!G$9,IF(J1407="No",Résultat!$G$9,Résultat!$G$7)),Résultat!$G$7)),Résultat!$G$7)), "")</f>
        <v/>
      </c>
    </row>
    <row r="1408" spans="1:11" ht="20.100000000000001" customHeight="1">
      <c r="A1408" s="26"/>
      <c r="B1408" s="27"/>
      <c r="C1408" s="11" t="str">
        <f>IF($B1408 &lt;&gt; "",VLOOKUP(MID(B1408,3,5),'Recyclabilité Prod Matx'!C:F,2,FALSE), "")</f>
        <v/>
      </c>
      <c r="D1408" s="11" t="str">
        <f>IF($B1408 &lt;&gt; "",VLOOKUP(MID(B1408,3,5),'Recyclabilité Prod Matx'!C:F,3,FALSE),"")</f>
        <v/>
      </c>
      <c r="E1408" s="11" t="str">
        <f>IF($B1408 &lt;&gt; "",VLOOKUP(MID(B1408,3,5),'Recyclabilité Prod Matx'!C:F,4,FALSE), "")</f>
        <v/>
      </c>
      <c r="F1408" s="12" t="str">
        <f>IF($B1408 &lt;&gt; "", IF(C1408="Totale","",IF(D1408 = 0, "", VLOOKUP(D1408,'Cond Compo'!A:B,2,FALSE))),"")</f>
        <v/>
      </c>
      <c r="G1408" s="28"/>
      <c r="H1408" s="11" t="str">
        <f xml:space="preserve"> IF(C1408="Totale",2,IF($G1408 &lt;&gt; "", IF(D1408 = "E",MATCH(G1408, 'Cond Compo'!D$16:D$18, 0), MATCH(G1408, 'Cond Compo'!C$16:C$19, 0)), ""))</f>
        <v/>
      </c>
      <c r="I1408" s="12" t="str">
        <f>IF($E1408 &lt;&gt; "", IF(E1408 = 0, "", VLOOKUP(E1408,'Cond Perturbation'!A:B,2,FALSE)),"")</f>
        <v/>
      </c>
      <c r="J1408" s="28"/>
      <c r="K1408" s="29" t="str">
        <f>IF($B1408 &lt;&gt; "", IF(C1408="Oui",IF(H1408=1,IF(E1408=0,Résultat!G$8,IF(J1408="No",Résultat!$G$8,Résultat!$G$7)),IF(H1408=2,IF(E1408=0,Résultat!G$9,IF(J1408="No",Résultat!$G$9,Résultat!$G$7)),Résultat!$G$7)),IF(C1408 = "Totale", IF(H1408=1,IF(E1408=0,Résultat!G$8,IF(J1408="No",Résultat!$G$9,Résultat!$G$7)),IF(H1408=2,IF(E1408=0,Résultat!G$9,IF(J1408="No",Résultat!$G$9,Résultat!$G$7)),Résultat!$G$7)),Résultat!$G$7)), "")</f>
        <v/>
      </c>
    </row>
    <row r="1409" spans="1:11" ht="20.100000000000001" customHeight="1">
      <c r="A1409" s="26"/>
      <c r="B1409" s="27"/>
      <c r="C1409" s="11" t="str">
        <f>IF($B1409 &lt;&gt; "",VLOOKUP(MID(B1409,3,5),'Recyclabilité Prod Matx'!C:F,2,FALSE), "")</f>
        <v/>
      </c>
      <c r="D1409" s="11" t="str">
        <f>IF($B1409 &lt;&gt; "",VLOOKUP(MID(B1409,3,5),'Recyclabilité Prod Matx'!C:F,3,FALSE),"")</f>
        <v/>
      </c>
      <c r="E1409" s="11" t="str">
        <f>IF($B1409 &lt;&gt; "",VLOOKUP(MID(B1409,3,5),'Recyclabilité Prod Matx'!C:F,4,FALSE), "")</f>
        <v/>
      </c>
      <c r="F1409" s="12" t="str">
        <f>IF($B1409 &lt;&gt; "", IF(C1409="Totale","",IF(D1409 = 0, "", VLOOKUP(D1409,'Cond Compo'!A:B,2,FALSE))),"")</f>
        <v/>
      </c>
      <c r="G1409" s="28"/>
      <c r="H1409" s="11" t="str">
        <f xml:space="preserve"> IF(C1409="Totale",2,IF($G1409 &lt;&gt; "", IF(D1409 = "E",MATCH(G1409, 'Cond Compo'!D$16:D$18, 0), MATCH(G1409, 'Cond Compo'!C$16:C$19, 0)), ""))</f>
        <v/>
      </c>
      <c r="I1409" s="12" t="str">
        <f>IF($E1409 &lt;&gt; "", IF(E1409 = 0, "", VLOOKUP(E1409,'Cond Perturbation'!A:B,2,FALSE)),"")</f>
        <v/>
      </c>
      <c r="J1409" s="28"/>
      <c r="K1409" s="29" t="str">
        <f>IF($B1409 &lt;&gt; "", IF(C1409="Oui",IF(H1409=1,IF(E1409=0,Résultat!G$8,IF(J1409="No",Résultat!$G$8,Résultat!$G$7)),IF(H1409=2,IF(E1409=0,Résultat!G$9,IF(J1409="No",Résultat!$G$9,Résultat!$G$7)),Résultat!$G$7)),IF(C1409 = "Totale", IF(H1409=1,IF(E1409=0,Résultat!G$8,IF(J1409="No",Résultat!$G$9,Résultat!$G$7)),IF(H1409=2,IF(E1409=0,Résultat!G$9,IF(J1409="No",Résultat!$G$9,Résultat!$G$7)),Résultat!$G$7)),Résultat!$G$7)), "")</f>
        <v/>
      </c>
    </row>
    <row r="1410" spans="1:11" ht="20.100000000000001" customHeight="1">
      <c r="A1410" s="26"/>
      <c r="B1410" s="27"/>
      <c r="C1410" s="11" t="str">
        <f>IF($B1410 &lt;&gt; "",VLOOKUP(MID(B1410,3,5),'Recyclabilité Prod Matx'!C:F,2,FALSE), "")</f>
        <v/>
      </c>
      <c r="D1410" s="11" t="str">
        <f>IF($B1410 &lt;&gt; "",VLOOKUP(MID(B1410,3,5),'Recyclabilité Prod Matx'!C:F,3,FALSE),"")</f>
        <v/>
      </c>
      <c r="E1410" s="11" t="str">
        <f>IF($B1410 &lt;&gt; "",VLOOKUP(MID(B1410,3,5),'Recyclabilité Prod Matx'!C:F,4,FALSE), "")</f>
        <v/>
      </c>
      <c r="F1410" s="12" t="str">
        <f>IF($B1410 &lt;&gt; "", IF(C1410="Totale","",IF(D1410 = 0, "", VLOOKUP(D1410,'Cond Compo'!A:B,2,FALSE))),"")</f>
        <v/>
      </c>
      <c r="G1410" s="28"/>
      <c r="H1410" s="11" t="str">
        <f xml:space="preserve"> IF(C1410="Totale",2,IF($G1410 &lt;&gt; "", IF(D1410 = "E",MATCH(G1410, 'Cond Compo'!D$16:D$18, 0), MATCH(G1410, 'Cond Compo'!C$16:C$19, 0)), ""))</f>
        <v/>
      </c>
      <c r="I1410" s="12" t="str">
        <f>IF($E1410 &lt;&gt; "", IF(E1410 = 0, "", VLOOKUP(E1410,'Cond Perturbation'!A:B,2,FALSE)),"")</f>
        <v/>
      </c>
      <c r="J1410" s="28"/>
      <c r="K1410" s="29" t="str">
        <f>IF($B1410 &lt;&gt; "", IF(C1410="Oui",IF(H1410=1,IF(E1410=0,Résultat!G$8,IF(J1410="No",Résultat!$G$8,Résultat!$G$7)),IF(H1410=2,IF(E1410=0,Résultat!G$9,IF(J1410="No",Résultat!$G$9,Résultat!$G$7)),Résultat!$G$7)),IF(C1410 = "Totale", IF(H1410=1,IF(E1410=0,Résultat!G$8,IF(J1410="No",Résultat!$G$9,Résultat!$G$7)),IF(H1410=2,IF(E1410=0,Résultat!G$9,IF(J1410="No",Résultat!$G$9,Résultat!$G$7)),Résultat!$G$7)),Résultat!$G$7)), "")</f>
        <v/>
      </c>
    </row>
    <row r="1411" spans="1:11" ht="20.100000000000001" customHeight="1">
      <c r="A1411" s="26"/>
      <c r="B1411" s="27"/>
      <c r="C1411" s="11" t="str">
        <f>IF($B1411 &lt;&gt; "",VLOOKUP(MID(B1411,3,5),'Recyclabilité Prod Matx'!C:F,2,FALSE), "")</f>
        <v/>
      </c>
      <c r="D1411" s="11" t="str">
        <f>IF($B1411 &lt;&gt; "",VLOOKUP(MID(B1411,3,5),'Recyclabilité Prod Matx'!C:F,3,FALSE),"")</f>
        <v/>
      </c>
      <c r="E1411" s="11" t="str">
        <f>IF($B1411 &lt;&gt; "",VLOOKUP(MID(B1411,3,5),'Recyclabilité Prod Matx'!C:F,4,FALSE), "")</f>
        <v/>
      </c>
      <c r="F1411" s="12" t="str">
        <f>IF($B1411 &lt;&gt; "", IF(C1411="Totale","",IF(D1411 = 0, "", VLOOKUP(D1411,'Cond Compo'!A:B,2,FALSE))),"")</f>
        <v/>
      </c>
      <c r="G1411" s="28"/>
      <c r="H1411" s="11" t="str">
        <f xml:space="preserve"> IF(C1411="Totale",2,IF($G1411 &lt;&gt; "", IF(D1411 = "E",MATCH(G1411, 'Cond Compo'!D$16:D$18, 0), MATCH(G1411, 'Cond Compo'!C$16:C$19, 0)), ""))</f>
        <v/>
      </c>
      <c r="I1411" s="12" t="str">
        <f>IF($E1411 &lt;&gt; "", IF(E1411 = 0, "", VLOOKUP(E1411,'Cond Perturbation'!A:B,2,FALSE)),"")</f>
        <v/>
      </c>
      <c r="J1411" s="28"/>
      <c r="K1411" s="29" t="str">
        <f>IF($B1411 &lt;&gt; "", IF(C1411="Oui",IF(H1411=1,IF(E1411=0,Résultat!G$8,IF(J1411="No",Résultat!$G$8,Résultat!$G$7)),IF(H1411=2,IF(E1411=0,Résultat!G$9,IF(J1411="No",Résultat!$G$9,Résultat!$G$7)),Résultat!$G$7)),IF(C1411 = "Totale", IF(H1411=1,IF(E1411=0,Résultat!G$8,IF(J1411="No",Résultat!$G$9,Résultat!$G$7)),IF(H1411=2,IF(E1411=0,Résultat!G$9,IF(J1411="No",Résultat!$G$9,Résultat!$G$7)),Résultat!$G$7)),Résultat!$G$7)), "")</f>
        <v/>
      </c>
    </row>
    <row r="1412" spans="1:11" ht="20.100000000000001" customHeight="1">
      <c r="A1412" s="26"/>
      <c r="B1412" s="27"/>
      <c r="C1412" s="11" t="str">
        <f>IF($B1412 &lt;&gt; "",VLOOKUP(MID(B1412,3,5),'Recyclabilité Prod Matx'!C:F,2,FALSE), "")</f>
        <v/>
      </c>
      <c r="D1412" s="11" t="str">
        <f>IF($B1412 &lt;&gt; "",VLOOKUP(MID(B1412,3,5),'Recyclabilité Prod Matx'!C:F,3,FALSE),"")</f>
        <v/>
      </c>
      <c r="E1412" s="11" t="str">
        <f>IF($B1412 &lt;&gt; "",VLOOKUP(MID(B1412,3,5),'Recyclabilité Prod Matx'!C:F,4,FALSE), "")</f>
        <v/>
      </c>
      <c r="F1412" s="12" t="str">
        <f>IF($B1412 &lt;&gt; "", IF(C1412="Totale","",IF(D1412 = 0, "", VLOOKUP(D1412,'Cond Compo'!A:B,2,FALSE))),"")</f>
        <v/>
      </c>
      <c r="G1412" s="28"/>
      <c r="H1412" s="11" t="str">
        <f xml:space="preserve"> IF(C1412="Totale",2,IF($G1412 &lt;&gt; "", IF(D1412 = "E",MATCH(G1412, 'Cond Compo'!D$16:D$18, 0), MATCH(G1412, 'Cond Compo'!C$16:C$19, 0)), ""))</f>
        <v/>
      </c>
      <c r="I1412" s="12" t="str">
        <f>IF($E1412 &lt;&gt; "", IF(E1412 = 0, "", VLOOKUP(E1412,'Cond Perturbation'!A:B,2,FALSE)),"")</f>
        <v/>
      </c>
      <c r="J1412" s="28"/>
      <c r="K1412" s="29" t="str">
        <f>IF($B1412 &lt;&gt; "", IF(C1412="Oui",IF(H1412=1,IF(E1412=0,Résultat!G$8,IF(J1412="No",Résultat!$G$8,Résultat!$G$7)),IF(H1412=2,IF(E1412=0,Résultat!G$9,IF(J1412="No",Résultat!$G$9,Résultat!$G$7)),Résultat!$G$7)),IF(C1412 = "Totale", IF(H1412=1,IF(E1412=0,Résultat!G$8,IF(J1412="No",Résultat!$G$9,Résultat!$G$7)),IF(H1412=2,IF(E1412=0,Résultat!G$9,IF(J1412="No",Résultat!$G$9,Résultat!$G$7)),Résultat!$G$7)),Résultat!$G$7)), "")</f>
        <v/>
      </c>
    </row>
    <row r="1413" spans="1:11" ht="20.100000000000001" customHeight="1">
      <c r="A1413" s="26"/>
      <c r="B1413" s="27"/>
      <c r="C1413" s="11" t="str">
        <f>IF($B1413 &lt;&gt; "",VLOOKUP(MID(B1413,3,5),'Recyclabilité Prod Matx'!C:F,2,FALSE), "")</f>
        <v/>
      </c>
      <c r="D1413" s="11" t="str">
        <f>IF($B1413 &lt;&gt; "",VLOOKUP(MID(B1413,3,5),'Recyclabilité Prod Matx'!C:F,3,FALSE),"")</f>
        <v/>
      </c>
      <c r="E1413" s="11" t="str">
        <f>IF($B1413 &lt;&gt; "",VLOOKUP(MID(B1413,3,5),'Recyclabilité Prod Matx'!C:F,4,FALSE), "")</f>
        <v/>
      </c>
      <c r="F1413" s="12" t="str">
        <f>IF($B1413 &lt;&gt; "", IF(C1413="Totale","",IF(D1413 = 0, "", VLOOKUP(D1413,'Cond Compo'!A:B,2,FALSE))),"")</f>
        <v/>
      </c>
      <c r="G1413" s="28"/>
      <c r="H1413" s="11" t="str">
        <f xml:space="preserve"> IF(C1413="Totale",2,IF($G1413 &lt;&gt; "", IF(D1413 = "E",MATCH(G1413, 'Cond Compo'!D$16:D$18, 0), MATCH(G1413, 'Cond Compo'!C$16:C$19, 0)), ""))</f>
        <v/>
      </c>
      <c r="I1413" s="12" t="str">
        <f>IF($E1413 &lt;&gt; "", IF(E1413 = 0, "", VLOOKUP(E1413,'Cond Perturbation'!A:B,2,FALSE)),"")</f>
        <v/>
      </c>
      <c r="J1413" s="28"/>
      <c r="K1413" s="29" t="str">
        <f>IF($B1413 &lt;&gt; "", IF(C1413="Oui",IF(H1413=1,IF(E1413=0,Résultat!G$8,IF(J1413="No",Résultat!$G$8,Résultat!$G$7)),IF(H1413=2,IF(E1413=0,Résultat!G$9,IF(J1413="No",Résultat!$G$9,Résultat!$G$7)),Résultat!$G$7)),IF(C1413 = "Totale", IF(H1413=1,IF(E1413=0,Résultat!G$8,IF(J1413="No",Résultat!$G$9,Résultat!$G$7)),IF(H1413=2,IF(E1413=0,Résultat!G$9,IF(J1413="No",Résultat!$G$9,Résultat!$G$7)),Résultat!$G$7)),Résultat!$G$7)), "")</f>
        <v/>
      </c>
    </row>
    <row r="1414" spans="1:11" ht="20.100000000000001" customHeight="1">
      <c r="A1414" s="26"/>
      <c r="B1414" s="27"/>
      <c r="C1414" s="11" t="str">
        <f>IF($B1414 &lt;&gt; "",VLOOKUP(MID(B1414,3,5),'Recyclabilité Prod Matx'!C:F,2,FALSE), "")</f>
        <v/>
      </c>
      <c r="D1414" s="11" t="str">
        <f>IF($B1414 &lt;&gt; "",VLOOKUP(MID(B1414,3,5),'Recyclabilité Prod Matx'!C:F,3,FALSE),"")</f>
        <v/>
      </c>
      <c r="E1414" s="11" t="str">
        <f>IF($B1414 &lt;&gt; "",VLOOKUP(MID(B1414,3,5),'Recyclabilité Prod Matx'!C:F,4,FALSE), "")</f>
        <v/>
      </c>
      <c r="F1414" s="12" t="str">
        <f>IF($B1414 &lt;&gt; "", IF(C1414="Totale","",IF(D1414 = 0, "", VLOOKUP(D1414,'Cond Compo'!A:B,2,FALSE))),"")</f>
        <v/>
      </c>
      <c r="G1414" s="28"/>
      <c r="H1414" s="11" t="str">
        <f xml:space="preserve"> IF(C1414="Totale",2,IF($G1414 &lt;&gt; "", IF(D1414 = "E",MATCH(G1414, 'Cond Compo'!D$16:D$18, 0), MATCH(G1414, 'Cond Compo'!C$16:C$19, 0)), ""))</f>
        <v/>
      </c>
      <c r="I1414" s="12" t="str">
        <f>IF($E1414 &lt;&gt; "", IF(E1414 = 0, "", VLOOKUP(E1414,'Cond Perturbation'!A:B,2,FALSE)),"")</f>
        <v/>
      </c>
      <c r="J1414" s="28"/>
      <c r="K1414" s="29" t="str">
        <f>IF($B1414 &lt;&gt; "", IF(C1414="Oui",IF(H1414=1,IF(E1414=0,Résultat!G$8,IF(J1414="No",Résultat!$G$8,Résultat!$G$7)),IF(H1414=2,IF(E1414=0,Résultat!G$9,IF(J1414="No",Résultat!$G$9,Résultat!$G$7)),Résultat!$G$7)),IF(C1414 = "Totale", IF(H1414=1,IF(E1414=0,Résultat!G$8,IF(J1414="No",Résultat!$G$9,Résultat!$G$7)),IF(H1414=2,IF(E1414=0,Résultat!G$9,IF(J1414="No",Résultat!$G$9,Résultat!$G$7)),Résultat!$G$7)),Résultat!$G$7)), "")</f>
        <v/>
      </c>
    </row>
    <row r="1415" spans="1:11" ht="20.100000000000001" customHeight="1">
      <c r="A1415" s="26"/>
      <c r="B1415" s="27"/>
      <c r="C1415" s="11" t="str">
        <f>IF($B1415 &lt;&gt; "",VLOOKUP(MID(B1415,3,5),'Recyclabilité Prod Matx'!C:F,2,FALSE), "")</f>
        <v/>
      </c>
      <c r="D1415" s="11" t="str">
        <f>IF($B1415 &lt;&gt; "",VLOOKUP(MID(B1415,3,5),'Recyclabilité Prod Matx'!C:F,3,FALSE),"")</f>
        <v/>
      </c>
      <c r="E1415" s="11" t="str">
        <f>IF($B1415 &lt;&gt; "",VLOOKUP(MID(B1415,3,5),'Recyclabilité Prod Matx'!C:F,4,FALSE), "")</f>
        <v/>
      </c>
      <c r="F1415" s="12" t="str">
        <f>IF($B1415 &lt;&gt; "", IF(C1415="Totale","",IF(D1415 = 0, "", VLOOKUP(D1415,'Cond Compo'!A:B,2,FALSE))),"")</f>
        <v/>
      </c>
      <c r="G1415" s="28"/>
      <c r="H1415" s="11" t="str">
        <f xml:space="preserve"> IF(C1415="Totale",2,IF($G1415 &lt;&gt; "", IF(D1415 = "E",MATCH(G1415, 'Cond Compo'!D$16:D$18, 0), MATCH(G1415, 'Cond Compo'!C$16:C$19, 0)), ""))</f>
        <v/>
      </c>
      <c r="I1415" s="12" t="str">
        <f>IF($E1415 &lt;&gt; "", IF(E1415 = 0, "", VLOOKUP(E1415,'Cond Perturbation'!A:B,2,FALSE)),"")</f>
        <v/>
      </c>
      <c r="J1415" s="28"/>
      <c r="K1415" s="29" t="str">
        <f>IF($B1415 &lt;&gt; "", IF(C1415="Oui",IF(H1415=1,IF(E1415=0,Résultat!G$8,IF(J1415="No",Résultat!$G$8,Résultat!$G$7)),IF(H1415=2,IF(E1415=0,Résultat!G$9,IF(J1415="No",Résultat!$G$9,Résultat!$G$7)),Résultat!$G$7)),IF(C1415 = "Totale", IF(H1415=1,IF(E1415=0,Résultat!G$8,IF(J1415="No",Résultat!$G$9,Résultat!$G$7)),IF(H1415=2,IF(E1415=0,Résultat!G$9,IF(J1415="No",Résultat!$G$9,Résultat!$G$7)),Résultat!$G$7)),Résultat!$G$7)), "")</f>
        <v/>
      </c>
    </row>
    <row r="1416" spans="1:11" ht="20.100000000000001" customHeight="1">
      <c r="A1416" s="26"/>
      <c r="B1416" s="27"/>
      <c r="C1416" s="11" t="str">
        <f>IF($B1416 &lt;&gt; "",VLOOKUP(MID(B1416,3,5),'Recyclabilité Prod Matx'!C:F,2,FALSE), "")</f>
        <v/>
      </c>
      <c r="D1416" s="11" t="str">
        <f>IF($B1416 &lt;&gt; "",VLOOKUP(MID(B1416,3,5),'Recyclabilité Prod Matx'!C:F,3,FALSE),"")</f>
        <v/>
      </c>
      <c r="E1416" s="11" t="str">
        <f>IF($B1416 &lt;&gt; "",VLOOKUP(MID(B1416,3,5),'Recyclabilité Prod Matx'!C:F,4,FALSE), "")</f>
        <v/>
      </c>
      <c r="F1416" s="12" t="str">
        <f>IF($B1416 &lt;&gt; "", IF(C1416="Totale","",IF(D1416 = 0, "", VLOOKUP(D1416,'Cond Compo'!A:B,2,FALSE))),"")</f>
        <v/>
      </c>
      <c r="G1416" s="28"/>
      <c r="H1416" s="11" t="str">
        <f xml:space="preserve"> IF(C1416="Totale",2,IF($G1416 &lt;&gt; "", IF(D1416 = "E",MATCH(G1416, 'Cond Compo'!D$16:D$18, 0), MATCH(G1416, 'Cond Compo'!C$16:C$19, 0)), ""))</f>
        <v/>
      </c>
      <c r="I1416" s="12" t="str">
        <f>IF($E1416 &lt;&gt; "", IF(E1416 = 0, "", VLOOKUP(E1416,'Cond Perturbation'!A:B,2,FALSE)),"")</f>
        <v/>
      </c>
      <c r="J1416" s="28"/>
      <c r="K1416" s="29" t="str">
        <f>IF($B1416 &lt;&gt; "", IF(C1416="Oui",IF(H1416=1,IF(E1416=0,Résultat!G$8,IF(J1416="No",Résultat!$G$8,Résultat!$G$7)),IF(H1416=2,IF(E1416=0,Résultat!G$9,IF(J1416="No",Résultat!$G$9,Résultat!$G$7)),Résultat!$G$7)),IF(C1416 = "Totale", IF(H1416=1,IF(E1416=0,Résultat!G$8,IF(J1416="No",Résultat!$G$9,Résultat!$G$7)),IF(H1416=2,IF(E1416=0,Résultat!G$9,IF(J1416="No",Résultat!$G$9,Résultat!$G$7)),Résultat!$G$7)),Résultat!$G$7)), "")</f>
        <v/>
      </c>
    </row>
    <row r="1417" spans="1:11" ht="20.100000000000001" customHeight="1">
      <c r="A1417" s="26"/>
      <c r="B1417" s="27"/>
      <c r="C1417" s="11" t="str">
        <f>IF($B1417 &lt;&gt; "",VLOOKUP(MID(B1417,3,5),'Recyclabilité Prod Matx'!C:F,2,FALSE), "")</f>
        <v/>
      </c>
      <c r="D1417" s="11" t="str">
        <f>IF($B1417 &lt;&gt; "",VLOOKUP(MID(B1417,3,5),'Recyclabilité Prod Matx'!C:F,3,FALSE),"")</f>
        <v/>
      </c>
      <c r="E1417" s="11" t="str">
        <f>IF($B1417 &lt;&gt; "",VLOOKUP(MID(B1417,3,5),'Recyclabilité Prod Matx'!C:F,4,FALSE), "")</f>
        <v/>
      </c>
      <c r="F1417" s="12" t="str">
        <f>IF($B1417 &lt;&gt; "", IF(C1417="Totale","",IF(D1417 = 0, "", VLOOKUP(D1417,'Cond Compo'!A:B,2,FALSE))),"")</f>
        <v/>
      </c>
      <c r="G1417" s="28"/>
      <c r="H1417" s="11" t="str">
        <f xml:space="preserve"> IF(C1417="Totale",2,IF($G1417 &lt;&gt; "", IF(D1417 = "E",MATCH(G1417, 'Cond Compo'!D$16:D$18, 0), MATCH(G1417, 'Cond Compo'!C$16:C$19, 0)), ""))</f>
        <v/>
      </c>
      <c r="I1417" s="12" t="str">
        <f>IF($E1417 &lt;&gt; "", IF(E1417 = 0, "", VLOOKUP(E1417,'Cond Perturbation'!A:B,2,FALSE)),"")</f>
        <v/>
      </c>
      <c r="J1417" s="28"/>
      <c r="K1417" s="29" t="str">
        <f>IF($B1417 &lt;&gt; "", IF(C1417="Oui",IF(H1417=1,IF(E1417=0,Résultat!G$8,IF(J1417="No",Résultat!$G$8,Résultat!$G$7)),IF(H1417=2,IF(E1417=0,Résultat!G$9,IF(J1417="No",Résultat!$G$9,Résultat!$G$7)),Résultat!$G$7)),IF(C1417 = "Totale", IF(H1417=1,IF(E1417=0,Résultat!G$8,IF(J1417="No",Résultat!$G$9,Résultat!$G$7)),IF(H1417=2,IF(E1417=0,Résultat!G$9,IF(J1417="No",Résultat!$G$9,Résultat!$G$7)),Résultat!$G$7)),Résultat!$G$7)), "")</f>
        <v/>
      </c>
    </row>
    <row r="1418" spans="1:11" ht="20.100000000000001" customHeight="1">
      <c r="A1418" s="26"/>
      <c r="B1418" s="27"/>
      <c r="C1418" s="11" t="str">
        <f>IF($B1418 &lt;&gt; "",VLOOKUP(MID(B1418,3,5),'Recyclabilité Prod Matx'!C:F,2,FALSE), "")</f>
        <v/>
      </c>
      <c r="D1418" s="11" t="str">
        <f>IF($B1418 &lt;&gt; "",VLOOKUP(MID(B1418,3,5),'Recyclabilité Prod Matx'!C:F,3,FALSE),"")</f>
        <v/>
      </c>
      <c r="E1418" s="11" t="str">
        <f>IF($B1418 &lt;&gt; "",VLOOKUP(MID(B1418,3,5),'Recyclabilité Prod Matx'!C:F,4,FALSE), "")</f>
        <v/>
      </c>
      <c r="F1418" s="12" t="str">
        <f>IF($B1418 &lt;&gt; "", IF(C1418="Totale","",IF(D1418 = 0, "", VLOOKUP(D1418,'Cond Compo'!A:B,2,FALSE))),"")</f>
        <v/>
      </c>
      <c r="G1418" s="28"/>
      <c r="H1418" s="11" t="str">
        <f xml:space="preserve"> IF(C1418="Totale",2,IF($G1418 &lt;&gt; "", IF(D1418 = "E",MATCH(G1418, 'Cond Compo'!D$16:D$18, 0), MATCH(G1418, 'Cond Compo'!C$16:C$19, 0)), ""))</f>
        <v/>
      </c>
      <c r="I1418" s="12" t="str">
        <f>IF($E1418 &lt;&gt; "", IF(E1418 = 0, "", VLOOKUP(E1418,'Cond Perturbation'!A:B,2,FALSE)),"")</f>
        <v/>
      </c>
      <c r="J1418" s="28"/>
      <c r="K1418" s="29" t="str">
        <f>IF($B1418 &lt;&gt; "", IF(C1418="Oui",IF(H1418=1,IF(E1418=0,Résultat!G$8,IF(J1418="No",Résultat!$G$8,Résultat!$G$7)),IF(H1418=2,IF(E1418=0,Résultat!G$9,IF(J1418="No",Résultat!$G$9,Résultat!$G$7)),Résultat!$G$7)),IF(C1418 = "Totale", IF(H1418=1,IF(E1418=0,Résultat!G$8,IF(J1418="No",Résultat!$G$9,Résultat!$G$7)),IF(H1418=2,IF(E1418=0,Résultat!G$9,IF(J1418="No",Résultat!$G$9,Résultat!$G$7)),Résultat!$G$7)),Résultat!$G$7)), "")</f>
        <v/>
      </c>
    </row>
    <row r="1419" spans="1:11" ht="20.100000000000001" customHeight="1">
      <c r="A1419" s="26"/>
      <c r="B1419" s="27"/>
      <c r="C1419" s="11" t="str">
        <f>IF($B1419 &lt;&gt; "",VLOOKUP(MID(B1419,3,5),'Recyclabilité Prod Matx'!C:F,2,FALSE), "")</f>
        <v/>
      </c>
      <c r="D1419" s="11" t="str">
        <f>IF($B1419 &lt;&gt; "",VLOOKUP(MID(B1419,3,5),'Recyclabilité Prod Matx'!C:F,3,FALSE),"")</f>
        <v/>
      </c>
      <c r="E1419" s="11" t="str">
        <f>IF($B1419 &lt;&gt; "",VLOOKUP(MID(B1419,3,5),'Recyclabilité Prod Matx'!C:F,4,FALSE), "")</f>
        <v/>
      </c>
      <c r="F1419" s="12" t="str">
        <f>IF($B1419 &lt;&gt; "", IF(C1419="Totale","",IF(D1419 = 0, "", VLOOKUP(D1419,'Cond Compo'!A:B,2,FALSE))),"")</f>
        <v/>
      </c>
      <c r="G1419" s="28"/>
      <c r="H1419" s="11" t="str">
        <f xml:space="preserve"> IF(C1419="Totale",2,IF($G1419 &lt;&gt; "", IF(D1419 = "E",MATCH(G1419, 'Cond Compo'!D$16:D$18, 0), MATCH(G1419, 'Cond Compo'!C$16:C$19, 0)), ""))</f>
        <v/>
      </c>
      <c r="I1419" s="12" t="str">
        <f>IF($E1419 &lt;&gt; "", IF(E1419 = 0, "", VLOOKUP(E1419,'Cond Perturbation'!A:B,2,FALSE)),"")</f>
        <v/>
      </c>
      <c r="J1419" s="28"/>
      <c r="K1419" s="29" t="str">
        <f>IF($B1419 &lt;&gt; "", IF(C1419="Oui",IF(H1419=1,IF(E1419=0,Résultat!G$8,IF(J1419="No",Résultat!$G$8,Résultat!$G$7)),IF(H1419=2,IF(E1419=0,Résultat!G$9,IF(J1419="No",Résultat!$G$9,Résultat!$G$7)),Résultat!$G$7)),IF(C1419 = "Totale", IF(H1419=1,IF(E1419=0,Résultat!G$8,IF(J1419="No",Résultat!$G$9,Résultat!$G$7)),IF(H1419=2,IF(E1419=0,Résultat!G$9,IF(J1419="No",Résultat!$G$9,Résultat!$G$7)),Résultat!$G$7)),Résultat!$G$7)), "")</f>
        <v/>
      </c>
    </row>
    <row r="1420" spans="1:11" ht="20.100000000000001" customHeight="1">
      <c r="A1420" s="26"/>
      <c r="B1420" s="27"/>
      <c r="C1420" s="11" t="str">
        <f>IF($B1420 &lt;&gt; "",VLOOKUP(MID(B1420,3,5),'Recyclabilité Prod Matx'!C:F,2,FALSE), "")</f>
        <v/>
      </c>
      <c r="D1420" s="11" t="str">
        <f>IF($B1420 &lt;&gt; "",VLOOKUP(MID(B1420,3,5),'Recyclabilité Prod Matx'!C:F,3,FALSE),"")</f>
        <v/>
      </c>
      <c r="E1420" s="11" t="str">
        <f>IF($B1420 &lt;&gt; "",VLOOKUP(MID(B1420,3,5),'Recyclabilité Prod Matx'!C:F,4,FALSE), "")</f>
        <v/>
      </c>
      <c r="F1420" s="12" t="str">
        <f>IF($B1420 &lt;&gt; "", IF(C1420="Totale","",IF(D1420 = 0, "", VLOOKUP(D1420,'Cond Compo'!A:B,2,FALSE))),"")</f>
        <v/>
      </c>
      <c r="G1420" s="28"/>
      <c r="H1420" s="11" t="str">
        <f xml:space="preserve"> IF(C1420="Totale",2,IF($G1420 &lt;&gt; "", IF(D1420 = "E",MATCH(G1420, 'Cond Compo'!D$16:D$18, 0), MATCH(G1420, 'Cond Compo'!C$16:C$19, 0)), ""))</f>
        <v/>
      </c>
      <c r="I1420" s="12" t="str">
        <f>IF($E1420 &lt;&gt; "", IF(E1420 = 0, "", VLOOKUP(E1420,'Cond Perturbation'!A:B,2,FALSE)),"")</f>
        <v/>
      </c>
      <c r="J1420" s="28"/>
      <c r="K1420" s="29" t="str">
        <f>IF($B1420 &lt;&gt; "", IF(C1420="Oui",IF(H1420=1,IF(E1420=0,Résultat!G$8,IF(J1420="No",Résultat!$G$8,Résultat!$G$7)),IF(H1420=2,IF(E1420=0,Résultat!G$9,IF(J1420="No",Résultat!$G$9,Résultat!$G$7)),Résultat!$G$7)),IF(C1420 = "Totale", IF(H1420=1,IF(E1420=0,Résultat!G$8,IF(J1420="No",Résultat!$G$9,Résultat!$G$7)),IF(H1420=2,IF(E1420=0,Résultat!G$9,IF(J1420="No",Résultat!$G$9,Résultat!$G$7)),Résultat!$G$7)),Résultat!$G$7)), "")</f>
        <v/>
      </c>
    </row>
    <row r="1421" spans="1:11" ht="20.100000000000001" customHeight="1">
      <c r="A1421" s="26"/>
      <c r="B1421" s="27"/>
      <c r="C1421" s="11" t="str">
        <f>IF($B1421 &lt;&gt; "",VLOOKUP(MID(B1421,3,5),'Recyclabilité Prod Matx'!C:F,2,FALSE), "")</f>
        <v/>
      </c>
      <c r="D1421" s="11" t="str">
        <f>IF($B1421 &lt;&gt; "",VLOOKUP(MID(B1421,3,5),'Recyclabilité Prod Matx'!C:F,3,FALSE),"")</f>
        <v/>
      </c>
      <c r="E1421" s="11" t="str">
        <f>IF($B1421 &lt;&gt; "",VLOOKUP(MID(B1421,3,5),'Recyclabilité Prod Matx'!C:F,4,FALSE), "")</f>
        <v/>
      </c>
      <c r="F1421" s="12" t="str">
        <f>IF($B1421 &lt;&gt; "", IF(C1421="Totale","",IF(D1421 = 0, "", VLOOKUP(D1421,'Cond Compo'!A:B,2,FALSE))),"")</f>
        <v/>
      </c>
      <c r="G1421" s="28"/>
      <c r="H1421" s="11" t="str">
        <f xml:space="preserve"> IF(C1421="Totale",2,IF($G1421 &lt;&gt; "", IF(D1421 = "E",MATCH(G1421, 'Cond Compo'!D$16:D$18, 0), MATCH(G1421, 'Cond Compo'!C$16:C$19, 0)), ""))</f>
        <v/>
      </c>
      <c r="I1421" s="12" t="str">
        <f>IF($E1421 &lt;&gt; "", IF(E1421 = 0, "", VLOOKUP(E1421,'Cond Perturbation'!A:B,2,FALSE)),"")</f>
        <v/>
      </c>
      <c r="J1421" s="28"/>
      <c r="K1421" s="29" t="str">
        <f>IF($B1421 &lt;&gt; "", IF(C1421="Oui",IF(H1421=1,IF(E1421=0,Résultat!G$8,IF(J1421="No",Résultat!$G$8,Résultat!$G$7)),IF(H1421=2,IF(E1421=0,Résultat!G$9,IF(J1421="No",Résultat!$G$9,Résultat!$G$7)),Résultat!$G$7)),IF(C1421 = "Totale", IF(H1421=1,IF(E1421=0,Résultat!G$8,IF(J1421="No",Résultat!$G$9,Résultat!$G$7)),IF(H1421=2,IF(E1421=0,Résultat!G$9,IF(J1421="No",Résultat!$G$9,Résultat!$G$7)),Résultat!$G$7)),Résultat!$G$7)), "")</f>
        <v/>
      </c>
    </row>
    <row r="1422" spans="1:11" ht="20.100000000000001" customHeight="1">
      <c r="A1422" s="26"/>
      <c r="B1422" s="27"/>
      <c r="C1422" s="11" t="str">
        <f>IF($B1422 &lt;&gt; "",VLOOKUP(MID(B1422,3,5),'Recyclabilité Prod Matx'!C:F,2,FALSE), "")</f>
        <v/>
      </c>
      <c r="D1422" s="11" t="str">
        <f>IF($B1422 &lt;&gt; "",VLOOKUP(MID(B1422,3,5),'Recyclabilité Prod Matx'!C:F,3,FALSE),"")</f>
        <v/>
      </c>
      <c r="E1422" s="11" t="str">
        <f>IF($B1422 &lt;&gt; "",VLOOKUP(MID(B1422,3,5),'Recyclabilité Prod Matx'!C:F,4,FALSE), "")</f>
        <v/>
      </c>
      <c r="F1422" s="12" t="str">
        <f>IF($B1422 &lt;&gt; "", IF(C1422="Totale","",IF(D1422 = 0, "", VLOOKUP(D1422,'Cond Compo'!A:B,2,FALSE))),"")</f>
        <v/>
      </c>
      <c r="G1422" s="28"/>
      <c r="H1422" s="11" t="str">
        <f xml:space="preserve"> IF(C1422="Totale",2,IF($G1422 &lt;&gt; "", IF(D1422 = "E",MATCH(G1422, 'Cond Compo'!D$16:D$18, 0), MATCH(G1422, 'Cond Compo'!C$16:C$19, 0)), ""))</f>
        <v/>
      </c>
      <c r="I1422" s="12" t="str">
        <f>IF($E1422 &lt;&gt; "", IF(E1422 = 0, "", VLOOKUP(E1422,'Cond Perturbation'!A:B,2,FALSE)),"")</f>
        <v/>
      </c>
      <c r="J1422" s="28"/>
      <c r="K1422" s="29" t="str">
        <f>IF($B1422 &lt;&gt; "", IF(C1422="Oui",IF(H1422=1,IF(E1422=0,Résultat!G$8,IF(J1422="No",Résultat!$G$8,Résultat!$G$7)),IF(H1422=2,IF(E1422=0,Résultat!G$9,IF(J1422="No",Résultat!$G$9,Résultat!$G$7)),Résultat!$G$7)),IF(C1422 = "Totale", IF(H1422=1,IF(E1422=0,Résultat!G$8,IF(J1422="No",Résultat!$G$9,Résultat!$G$7)),IF(H1422=2,IF(E1422=0,Résultat!G$9,IF(J1422="No",Résultat!$G$9,Résultat!$G$7)),Résultat!$G$7)),Résultat!$G$7)), "")</f>
        <v/>
      </c>
    </row>
    <row r="1423" spans="1:11" ht="20.100000000000001" customHeight="1">
      <c r="A1423" s="26"/>
      <c r="B1423" s="27"/>
      <c r="C1423" s="11" t="str">
        <f>IF($B1423 &lt;&gt; "",VLOOKUP(MID(B1423,3,5),'Recyclabilité Prod Matx'!C:F,2,FALSE), "")</f>
        <v/>
      </c>
      <c r="D1423" s="11" t="str">
        <f>IF($B1423 &lt;&gt; "",VLOOKUP(MID(B1423,3,5),'Recyclabilité Prod Matx'!C:F,3,FALSE),"")</f>
        <v/>
      </c>
      <c r="E1423" s="11" t="str">
        <f>IF($B1423 &lt;&gt; "",VLOOKUP(MID(B1423,3,5),'Recyclabilité Prod Matx'!C:F,4,FALSE), "")</f>
        <v/>
      </c>
      <c r="F1423" s="12" t="str">
        <f>IF($B1423 &lt;&gt; "", IF(C1423="Totale","",IF(D1423 = 0, "", VLOOKUP(D1423,'Cond Compo'!A:B,2,FALSE))),"")</f>
        <v/>
      </c>
      <c r="G1423" s="28"/>
      <c r="H1423" s="11" t="str">
        <f xml:space="preserve"> IF(C1423="Totale",2,IF($G1423 &lt;&gt; "", IF(D1423 = "E",MATCH(G1423, 'Cond Compo'!D$16:D$18, 0), MATCH(G1423, 'Cond Compo'!C$16:C$19, 0)), ""))</f>
        <v/>
      </c>
      <c r="I1423" s="12" t="str">
        <f>IF($E1423 &lt;&gt; "", IF(E1423 = 0, "", VLOOKUP(E1423,'Cond Perturbation'!A:B,2,FALSE)),"")</f>
        <v/>
      </c>
      <c r="J1423" s="28"/>
      <c r="K1423" s="29" t="str">
        <f>IF($B1423 &lt;&gt; "", IF(C1423="Oui",IF(H1423=1,IF(E1423=0,Résultat!G$8,IF(J1423="No",Résultat!$G$8,Résultat!$G$7)),IF(H1423=2,IF(E1423=0,Résultat!G$9,IF(J1423="No",Résultat!$G$9,Résultat!$G$7)),Résultat!$G$7)),IF(C1423 = "Totale", IF(H1423=1,IF(E1423=0,Résultat!G$8,IF(J1423="No",Résultat!$G$9,Résultat!$G$7)),IF(H1423=2,IF(E1423=0,Résultat!G$9,IF(J1423="No",Résultat!$G$9,Résultat!$G$7)),Résultat!$G$7)),Résultat!$G$7)), "")</f>
        <v/>
      </c>
    </row>
    <row r="1424" spans="1:11" ht="20.100000000000001" customHeight="1">
      <c r="A1424" s="26"/>
      <c r="B1424" s="27"/>
      <c r="C1424" s="11" t="str">
        <f>IF($B1424 &lt;&gt; "",VLOOKUP(MID(B1424,3,5),'Recyclabilité Prod Matx'!C:F,2,FALSE), "")</f>
        <v/>
      </c>
      <c r="D1424" s="11" t="str">
        <f>IF($B1424 &lt;&gt; "",VLOOKUP(MID(B1424,3,5),'Recyclabilité Prod Matx'!C:F,3,FALSE),"")</f>
        <v/>
      </c>
      <c r="E1424" s="11" t="str">
        <f>IF($B1424 &lt;&gt; "",VLOOKUP(MID(B1424,3,5),'Recyclabilité Prod Matx'!C:F,4,FALSE), "")</f>
        <v/>
      </c>
      <c r="F1424" s="12" t="str">
        <f>IF($B1424 &lt;&gt; "", IF(C1424="Totale","",IF(D1424 = 0, "", VLOOKUP(D1424,'Cond Compo'!A:B,2,FALSE))),"")</f>
        <v/>
      </c>
      <c r="G1424" s="28"/>
      <c r="H1424" s="11" t="str">
        <f xml:space="preserve"> IF(C1424="Totale",2,IF($G1424 &lt;&gt; "", IF(D1424 = "E",MATCH(G1424, 'Cond Compo'!D$16:D$18, 0), MATCH(G1424, 'Cond Compo'!C$16:C$19, 0)), ""))</f>
        <v/>
      </c>
      <c r="I1424" s="12" t="str">
        <f>IF($E1424 &lt;&gt; "", IF(E1424 = 0, "", VLOOKUP(E1424,'Cond Perturbation'!A:B,2,FALSE)),"")</f>
        <v/>
      </c>
      <c r="J1424" s="28"/>
      <c r="K1424" s="29" t="str">
        <f>IF($B1424 &lt;&gt; "", IF(C1424="Oui",IF(H1424=1,IF(E1424=0,Résultat!G$8,IF(J1424="No",Résultat!$G$8,Résultat!$G$7)),IF(H1424=2,IF(E1424=0,Résultat!G$9,IF(J1424="No",Résultat!$G$9,Résultat!$G$7)),Résultat!$G$7)),IF(C1424 = "Totale", IF(H1424=1,IF(E1424=0,Résultat!G$8,IF(J1424="No",Résultat!$G$9,Résultat!$G$7)),IF(H1424=2,IF(E1424=0,Résultat!G$9,IF(J1424="No",Résultat!$G$9,Résultat!$G$7)),Résultat!$G$7)),Résultat!$G$7)), "")</f>
        <v/>
      </c>
    </row>
    <row r="1425" spans="1:11" ht="20.100000000000001" customHeight="1">
      <c r="A1425" s="26"/>
      <c r="B1425" s="27"/>
      <c r="C1425" s="11" t="str">
        <f>IF($B1425 &lt;&gt; "",VLOOKUP(MID(B1425,3,5),'Recyclabilité Prod Matx'!C:F,2,FALSE), "")</f>
        <v/>
      </c>
      <c r="D1425" s="11" t="str">
        <f>IF($B1425 &lt;&gt; "",VLOOKUP(MID(B1425,3,5),'Recyclabilité Prod Matx'!C:F,3,FALSE),"")</f>
        <v/>
      </c>
      <c r="E1425" s="11" t="str">
        <f>IF($B1425 &lt;&gt; "",VLOOKUP(MID(B1425,3,5),'Recyclabilité Prod Matx'!C:F,4,FALSE), "")</f>
        <v/>
      </c>
      <c r="F1425" s="12" t="str">
        <f>IF($B1425 &lt;&gt; "", IF(C1425="Totale","",IF(D1425 = 0, "", VLOOKUP(D1425,'Cond Compo'!A:B,2,FALSE))),"")</f>
        <v/>
      </c>
      <c r="G1425" s="28"/>
      <c r="H1425" s="11" t="str">
        <f xml:space="preserve"> IF(C1425="Totale",2,IF($G1425 &lt;&gt; "", IF(D1425 = "E",MATCH(G1425, 'Cond Compo'!D$16:D$18, 0), MATCH(G1425, 'Cond Compo'!C$16:C$19, 0)), ""))</f>
        <v/>
      </c>
      <c r="I1425" s="12" t="str">
        <f>IF($E1425 &lt;&gt; "", IF(E1425 = 0, "", VLOOKUP(E1425,'Cond Perturbation'!A:B,2,FALSE)),"")</f>
        <v/>
      </c>
      <c r="J1425" s="28"/>
      <c r="K1425" s="29" t="str">
        <f>IF($B1425 &lt;&gt; "", IF(C1425="Oui",IF(H1425=1,IF(E1425=0,Résultat!G$8,IF(J1425="No",Résultat!$G$8,Résultat!$G$7)),IF(H1425=2,IF(E1425=0,Résultat!G$9,IF(J1425="No",Résultat!$G$9,Résultat!$G$7)),Résultat!$G$7)),IF(C1425 = "Totale", IF(H1425=1,IF(E1425=0,Résultat!G$8,IF(J1425="No",Résultat!$G$9,Résultat!$G$7)),IF(H1425=2,IF(E1425=0,Résultat!G$9,IF(J1425="No",Résultat!$G$9,Résultat!$G$7)),Résultat!$G$7)),Résultat!$G$7)), "")</f>
        <v/>
      </c>
    </row>
    <row r="1426" spans="1:11" ht="20.100000000000001" customHeight="1">
      <c r="A1426" s="26"/>
      <c r="B1426" s="27"/>
      <c r="C1426" s="11" t="str">
        <f>IF($B1426 &lt;&gt; "",VLOOKUP(MID(B1426,3,5),'Recyclabilité Prod Matx'!C:F,2,FALSE), "")</f>
        <v/>
      </c>
      <c r="D1426" s="11" t="str">
        <f>IF($B1426 &lt;&gt; "",VLOOKUP(MID(B1426,3,5),'Recyclabilité Prod Matx'!C:F,3,FALSE),"")</f>
        <v/>
      </c>
      <c r="E1426" s="11" t="str">
        <f>IF($B1426 &lt;&gt; "",VLOOKUP(MID(B1426,3,5),'Recyclabilité Prod Matx'!C:F,4,FALSE), "")</f>
        <v/>
      </c>
      <c r="F1426" s="12" t="str">
        <f>IF($B1426 &lt;&gt; "", IF(C1426="Totale","",IF(D1426 = 0, "", VLOOKUP(D1426,'Cond Compo'!A:B,2,FALSE))),"")</f>
        <v/>
      </c>
      <c r="G1426" s="28"/>
      <c r="H1426" s="11" t="str">
        <f xml:space="preserve"> IF(C1426="Totale",2,IF($G1426 &lt;&gt; "", IF(D1426 = "E",MATCH(G1426, 'Cond Compo'!D$16:D$18, 0), MATCH(G1426, 'Cond Compo'!C$16:C$19, 0)), ""))</f>
        <v/>
      </c>
      <c r="I1426" s="12" t="str">
        <f>IF($E1426 &lt;&gt; "", IF(E1426 = 0, "", VLOOKUP(E1426,'Cond Perturbation'!A:B,2,FALSE)),"")</f>
        <v/>
      </c>
      <c r="J1426" s="28"/>
      <c r="K1426" s="29" t="str">
        <f>IF($B1426 &lt;&gt; "", IF(C1426="Oui",IF(H1426=1,IF(E1426=0,Résultat!G$8,IF(J1426="No",Résultat!$G$8,Résultat!$G$7)),IF(H1426=2,IF(E1426=0,Résultat!G$9,IF(J1426="No",Résultat!$G$9,Résultat!$G$7)),Résultat!$G$7)),IF(C1426 = "Totale", IF(H1426=1,IF(E1426=0,Résultat!G$8,IF(J1426="No",Résultat!$G$9,Résultat!$G$7)),IF(H1426=2,IF(E1426=0,Résultat!G$9,IF(J1426="No",Résultat!$G$9,Résultat!$G$7)),Résultat!$G$7)),Résultat!$G$7)), "")</f>
        <v/>
      </c>
    </row>
    <row r="1427" spans="1:11" ht="20.100000000000001" customHeight="1">
      <c r="A1427" s="26"/>
      <c r="B1427" s="27"/>
      <c r="C1427" s="11" t="str">
        <f>IF($B1427 &lt;&gt; "",VLOOKUP(MID(B1427,3,5),'Recyclabilité Prod Matx'!C:F,2,FALSE), "")</f>
        <v/>
      </c>
      <c r="D1427" s="11" t="str">
        <f>IF($B1427 &lt;&gt; "",VLOOKUP(MID(B1427,3,5),'Recyclabilité Prod Matx'!C:F,3,FALSE),"")</f>
        <v/>
      </c>
      <c r="E1427" s="11" t="str">
        <f>IF($B1427 &lt;&gt; "",VLOOKUP(MID(B1427,3,5),'Recyclabilité Prod Matx'!C:F,4,FALSE), "")</f>
        <v/>
      </c>
      <c r="F1427" s="12" t="str">
        <f>IF($B1427 &lt;&gt; "", IF(C1427="Totale","",IF(D1427 = 0, "", VLOOKUP(D1427,'Cond Compo'!A:B,2,FALSE))),"")</f>
        <v/>
      </c>
      <c r="G1427" s="28"/>
      <c r="H1427" s="11" t="str">
        <f xml:space="preserve"> IF(C1427="Totale",2,IF($G1427 &lt;&gt; "", IF(D1427 = "E",MATCH(G1427, 'Cond Compo'!D$16:D$18, 0), MATCH(G1427, 'Cond Compo'!C$16:C$19, 0)), ""))</f>
        <v/>
      </c>
      <c r="I1427" s="12" t="str">
        <f>IF($E1427 &lt;&gt; "", IF(E1427 = 0, "", VLOOKUP(E1427,'Cond Perturbation'!A:B,2,FALSE)),"")</f>
        <v/>
      </c>
      <c r="J1427" s="28"/>
      <c r="K1427" s="29" t="str">
        <f>IF($B1427 &lt;&gt; "", IF(C1427="Oui",IF(H1427=1,IF(E1427=0,Résultat!G$8,IF(J1427="No",Résultat!$G$8,Résultat!$G$7)),IF(H1427=2,IF(E1427=0,Résultat!G$9,IF(J1427="No",Résultat!$G$9,Résultat!$G$7)),Résultat!$G$7)),IF(C1427 = "Totale", IF(H1427=1,IF(E1427=0,Résultat!G$8,IF(J1427="No",Résultat!$G$9,Résultat!$G$7)),IF(H1427=2,IF(E1427=0,Résultat!G$9,IF(J1427="No",Résultat!$G$9,Résultat!$G$7)),Résultat!$G$7)),Résultat!$G$7)), "")</f>
        <v/>
      </c>
    </row>
    <row r="1428" spans="1:11" ht="20.100000000000001" customHeight="1">
      <c r="A1428" s="26"/>
      <c r="B1428" s="27"/>
      <c r="C1428" s="11" t="str">
        <f>IF($B1428 &lt;&gt; "",VLOOKUP(MID(B1428,3,5),'Recyclabilité Prod Matx'!C:F,2,FALSE), "")</f>
        <v/>
      </c>
      <c r="D1428" s="11" t="str">
        <f>IF($B1428 &lt;&gt; "",VLOOKUP(MID(B1428,3,5),'Recyclabilité Prod Matx'!C:F,3,FALSE),"")</f>
        <v/>
      </c>
      <c r="E1428" s="11" t="str">
        <f>IF($B1428 &lt;&gt; "",VLOOKUP(MID(B1428,3,5),'Recyclabilité Prod Matx'!C:F,4,FALSE), "")</f>
        <v/>
      </c>
      <c r="F1428" s="12" t="str">
        <f>IF($B1428 &lt;&gt; "", IF(C1428="Totale","",IF(D1428 = 0, "", VLOOKUP(D1428,'Cond Compo'!A:B,2,FALSE))),"")</f>
        <v/>
      </c>
      <c r="G1428" s="28"/>
      <c r="H1428" s="11" t="str">
        <f xml:space="preserve"> IF(C1428="Totale",2,IF($G1428 &lt;&gt; "", IF(D1428 = "E",MATCH(G1428, 'Cond Compo'!D$16:D$18, 0), MATCH(G1428, 'Cond Compo'!C$16:C$19, 0)), ""))</f>
        <v/>
      </c>
      <c r="I1428" s="12" t="str">
        <f>IF($E1428 &lt;&gt; "", IF(E1428 = 0, "", VLOOKUP(E1428,'Cond Perturbation'!A:B,2,FALSE)),"")</f>
        <v/>
      </c>
      <c r="J1428" s="28"/>
      <c r="K1428" s="29" t="str">
        <f>IF($B1428 &lt;&gt; "", IF(C1428="Oui",IF(H1428=1,IF(E1428=0,Résultat!G$8,IF(J1428="No",Résultat!$G$8,Résultat!$G$7)),IF(H1428=2,IF(E1428=0,Résultat!G$9,IF(J1428="No",Résultat!$G$9,Résultat!$G$7)),Résultat!$G$7)),IF(C1428 = "Totale", IF(H1428=1,IF(E1428=0,Résultat!G$8,IF(J1428="No",Résultat!$G$9,Résultat!$G$7)),IF(H1428=2,IF(E1428=0,Résultat!G$9,IF(J1428="No",Résultat!$G$9,Résultat!$G$7)),Résultat!$G$7)),Résultat!$G$7)), "")</f>
        <v/>
      </c>
    </row>
    <row r="1429" spans="1:11" ht="20.100000000000001" customHeight="1">
      <c r="A1429" s="26"/>
      <c r="B1429" s="27"/>
      <c r="C1429" s="11" t="str">
        <f>IF($B1429 &lt;&gt; "",VLOOKUP(MID(B1429,3,5),'Recyclabilité Prod Matx'!C:F,2,FALSE), "")</f>
        <v/>
      </c>
      <c r="D1429" s="11" t="str">
        <f>IF($B1429 &lt;&gt; "",VLOOKUP(MID(B1429,3,5),'Recyclabilité Prod Matx'!C:F,3,FALSE),"")</f>
        <v/>
      </c>
      <c r="E1429" s="11" t="str">
        <f>IF($B1429 &lt;&gt; "",VLOOKUP(MID(B1429,3,5),'Recyclabilité Prod Matx'!C:F,4,FALSE), "")</f>
        <v/>
      </c>
      <c r="F1429" s="12" t="str">
        <f>IF($B1429 &lt;&gt; "", IF(C1429="Totale","",IF(D1429 = 0, "", VLOOKUP(D1429,'Cond Compo'!A:B,2,FALSE))),"")</f>
        <v/>
      </c>
      <c r="G1429" s="28"/>
      <c r="H1429" s="11" t="str">
        <f xml:space="preserve"> IF(C1429="Totale",2,IF($G1429 &lt;&gt; "", IF(D1429 = "E",MATCH(G1429, 'Cond Compo'!D$16:D$18, 0), MATCH(G1429, 'Cond Compo'!C$16:C$19, 0)), ""))</f>
        <v/>
      </c>
      <c r="I1429" s="12" t="str">
        <f>IF($E1429 &lt;&gt; "", IF(E1429 = 0, "", VLOOKUP(E1429,'Cond Perturbation'!A:B,2,FALSE)),"")</f>
        <v/>
      </c>
      <c r="J1429" s="28"/>
      <c r="K1429" s="29" t="str">
        <f>IF($B1429 &lt;&gt; "", IF(C1429="Oui",IF(H1429=1,IF(E1429=0,Résultat!G$8,IF(J1429="No",Résultat!$G$8,Résultat!$G$7)),IF(H1429=2,IF(E1429=0,Résultat!G$9,IF(J1429="No",Résultat!$G$9,Résultat!$G$7)),Résultat!$G$7)),IF(C1429 = "Totale", IF(H1429=1,IF(E1429=0,Résultat!G$8,IF(J1429="No",Résultat!$G$9,Résultat!$G$7)),IF(H1429=2,IF(E1429=0,Résultat!G$9,IF(J1429="No",Résultat!$G$9,Résultat!$G$7)),Résultat!$G$7)),Résultat!$G$7)), "")</f>
        <v/>
      </c>
    </row>
    <row r="1430" spans="1:11" ht="20.100000000000001" customHeight="1">
      <c r="A1430" s="26"/>
      <c r="B1430" s="27"/>
      <c r="C1430" s="11" t="str">
        <f>IF($B1430 &lt;&gt; "",VLOOKUP(MID(B1430,3,5),'Recyclabilité Prod Matx'!C:F,2,FALSE), "")</f>
        <v/>
      </c>
      <c r="D1430" s="11" t="str">
        <f>IF($B1430 &lt;&gt; "",VLOOKUP(MID(B1430,3,5),'Recyclabilité Prod Matx'!C:F,3,FALSE),"")</f>
        <v/>
      </c>
      <c r="E1430" s="11" t="str">
        <f>IF($B1430 &lt;&gt; "",VLOOKUP(MID(B1430,3,5),'Recyclabilité Prod Matx'!C:F,4,FALSE), "")</f>
        <v/>
      </c>
      <c r="F1430" s="12" t="str">
        <f>IF($B1430 &lt;&gt; "", IF(C1430="Totale","",IF(D1430 = 0, "", VLOOKUP(D1430,'Cond Compo'!A:B,2,FALSE))),"")</f>
        <v/>
      </c>
      <c r="G1430" s="28"/>
      <c r="H1430" s="11" t="str">
        <f xml:space="preserve"> IF(C1430="Totale",2,IF($G1430 &lt;&gt; "", IF(D1430 = "E",MATCH(G1430, 'Cond Compo'!D$16:D$18, 0), MATCH(G1430, 'Cond Compo'!C$16:C$19, 0)), ""))</f>
        <v/>
      </c>
      <c r="I1430" s="12" t="str">
        <f>IF($E1430 &lt;&gt; "", IF(E1430 = 0, "", VLOOKUP(E1430,'Cond Perturbation'!A:B,2,FALSE)),"")</f>
        <v/>
      </c>
      <c r="J1430" s="28"/>
      <c r="K1430" s="29" t="str">
        <f>IF($B1430 &lt;&gt; "", IF(C1430="Oui",IF(H1430=1,IF(E1430=0,Résultat!G$8,IF(J1430="No",Résultat!$G$8,Résultat!$G$7)),IF(H1430=2,IF(E1430=0,Résultat!G$9,IF(J1430="No",Résultat!$G$9,Résultat!$G$7)),Résultat!$G$7)),IF(C1430 = "Totale", IF(H1430=1,IF(E1430=0,Résultat!G$8,IF(J1430="No",Résultat!$G$9,Résultat!$G$7)),IF(H1430=2,IF(E1430=0,Résultat!G$9,IF(J1430="No",Résultat!$G$9,Résultat!$G$7)),Résultat!$G$7)),Résultat!$G$7)), "")</f>
        <v/>
      </c>
    </row>
    <row r="1431" spans="1:11" ht="20.100000000000001" customHeight="1">
      <c r="A1431" s="26"/>
      <c r="B1431" s="27"/>
      <c r="C1431" s="11" t="str">
        <f>IF($B1431 &lt;&gt; "",VLOOKUP(MID(B1431,3,5),'Recyclabilité Prod Matx'!C:F,2,FALSE), "")</f>
        <v/>
      </c>
      <c r="D1431" s="11" t="str">
        <f>IF($B1431 &lt;&gt; "",VLOOKUP(MID(B1431,3,5),'Recyclabilité Prod Matx'!C:F,3,FALSE),"")</f>
        <v/>
      </c>
      <c r="E1431" s="11" t="str">
        <f>IF($B1431 &lt;&gt; "",VLOOKUP(MID(B1431,3,5),'Recyclabilité Prod Matx'!C:F,4,FALSE), "")</f>
        <v/>
      </c>
      <c r="F1431" s="12" t="str">
        <f>IF($B1431 &lt;&gt; "", IF(C1431="Totale","",IF(D1431 = 0, "", VLOOKUP(D1431,'Cond Compo'!A:B,2,FALSE))),"")</f>
        <v/>
      </c>
      <c r="G1431" s="28"/>
      <c r="H1431" s="11" t="str">
        <f xml:space="preserve"> IF(C1431="Totale",2,IF($G1431 &lt;&gt; "", IF(D1431 = "E",MATCH(G1431, 'Cond Compo'!D$16:D$18, 0), MATCH(G1431, 'Cond Compo'!C$16:C$19, 0)), ""))</f>
        <v/>
      </c>
      <c r="I1431" s="12" t="str">
        <f>IF($E1431 &lt;&gt; "", IF(E1431 = 0, "", VLOOKUP(E1431,'Cond Perturbation'!A:B,2,FALSE)),"")</f>
        <v/>
      </c>
      <c r="J1431" s="28"/>
      <c r="K1431" s="29" t="str">
        <f>IF($B1431 &lt;&gt; "", IF(C1431="Oui",IF(H1431=1,IF(E1431=0,Résultat!G$8,IF(J1431="No",Résultat!$G$8,Résultat!$G$7)),IF(H1431=2,IF(E1431=0,Résultat!G$9,IF(J1431="No",Résultat!$G$9,Résultat!$G$7)),Résultat!$G$7)),IF(C1431 = "Totale", IF(H1431=1,IF(E1431=0,Résultat!G$8,IF(J1431="No",Résultat!$G$9,Résultat!$G$7)),IF(H1431=2,IF(E1431=0,Résultat!G$9,IF(J1431="No",Résultat!$G$9,Résultat!$G$7)),Résultat!$G$7)),Résultat!$G$7)), "")</f>
        <v/>
      </c>
    </row>
    <row r="1432" spans="1:11" ht="20.100000000000001" customHeight="1">
      <c r="A1432" s="26"/>
      <c r="B1432" s="27"/>
      <c r="C1432" s="11" t="str">
        <f>IF($B1432 &lt;&gt; "",VLOOKUP(MID(B1432,3,5),'Recyclabilité Prod Matx'!C:F,2,FALSE), "")</f>
        <v/>
      </c>
      <c r="D1432" s="11" t="str">
        <f>IF($B1432 &lt;&gt; "",VLOOKUP(MID(B1432,3,5),'Recyclabilité Prod Matx'!C:F,3,FALSE),"")</f>
        <v/>
      </c>
      <c r="E1432" s="11" t="str">
        <f>IF($B1432 &lt;&gt; "",VLOOKUP(MID(B1432,3,5),'Recyclabilité Prod Matx'!C:F,4,FALSE), "")</f>
        <v/>
      </c>
      <c r="F1432" s="12" t="str">
        <f>IF($B1432 &lt;&gt; "", IF(C1432="Totale","",IF(D1432 = 0, "", VLOOKUP(D1432,'Cond Compo'!A:B,2,FALSE))),"")</f>
        <v/>
      </c>
      <c r="G1432" s="28"/>
      <c r="H1432" s="11" t="str">
        <f xml:space="preserve"> IF(C1432="Totale",2,IF($G1432 &lt;&gt; "", IF(D1432 = "E",MATCH(G1432, 'Cond Compo'!D$16:D$18, 0), MATCH(G1432, 'Cond Compo'!C$16:C$19, 0)), ""))</f>
        <v/>
      </c>
      <c r="I1432" s="12" t="str">
        <f>IF($E1432 &lt;&gt; "", IF(E1432 = 0, "", VLOOKUP(E1432,'Cond Perturbation'!A:B,2,FALSE)),"")</f>
        <v/>
      </c>
      <c r="J1432" s="28"/>
      <c r="K1432" s="29" t="str">
        <f>IF($B1432 &lt;&gt; "", IF(C1432="Oui",IF(H1432=1,IF(E1432=0,Résultat!G$8,IF(J1432="No",Résultat!$G$8,Résultat!$G$7)),IF(H1432=2,IF(E1432=0,Résultat!G$9,IF(J1432="No",Résultat!$G$9,Résultat!$G$7)),Résultat!$G$7)),IF(C1432 = "Totale", IF(H1432=1,IF(E1432=0,Résultat!G$8,IF(J1432="No",Résultat!$G$9,Résultat!$G$7)),IF(H1432=2,IF(E1432=0,Résultat!G$9,IF(J1432="No",Résultat!$G$9,Résultat!$G$7)),Résultat!$G$7)),Résultat!$G$7)), "")</f>
        <v/>
      </c>
    </row>
    <row r="1433" spans="1:11" ht="20.100000000000001" customHeight="1">
      <c r="A1433" s="26"/>
      <c r="B1433" s="27"/>
      <c r="C1433" s="11" t="str">
        <f>IF($B1433 &lt;&gt; "",VLOOKUP(MID(B1433,3,5),'Recyclabilité Prod Matx'!C:F,2,FALSE), "")</f>
        <v/>
      </c>
      <c r="D1433" s="11" t="str">
        <f>IF($B1433 &lt;&gt; "",VLOOKUP(MID(B1433,3,5),'Recyclabilité Prod Matx'!C:F,3,FALSE),"")</f>
        <v/>
      </c>
      <c r="E1433" s="11" t="str">
        <f>IF($B1433 &lt;&gt; "",VLOOKUP(MID(B1433,3,5),'Recyclabilité Prod Matx'!C:F,4,FALSE), "")</f>
        <v/>
      </c>
      <c r="F1433" s="12" t="str">
        <f>IF($B1433 &lt;&gt; "", IF(C1433="Totale","",IF(D1433 = 0, "", VLOOKUP(D1433,'Cond Compo'!A:B,2,FALSE))),"")</f>
        <v/>
      </c>
      <c r="G1433" s="28"/>
      <c r="H1433" s="11" t="str">
        <f xml:space="preserve"> IF(C1433="Totale",2,IF($G1433 &lt;&gt; "", IF(D1433 = "E",MATCH(G1433, 'Cond Compo'!D$16:D$18, 0), MATCH(G1433, 'Cond Compo'!C$16:C$19, 0)), ""))</f>
        <v/>
      </c>
      <c r="I1433" s="12" t="str">
        <f>IF($E1433 &lt;&gt; "", IF(E1433 = 0, "", VLOOKUP(E1433,'Cond Perturbation'!A:B,2,FALSE)),"")</f>
        <v/>
      </c>
      <c r="J1433" s="28"/>
      <c r="K1433" s="29" t="str">
        <f>IF($B1433 &lt;&gt; "", IF(C1433="Oui",IF(H1433=1,IF(E1433=0,Résultat!G$8,IF(J1433="No",Résultat!$G$8,Résultat!$G$7)),IF(H1433=2,IF(E1433=0,Résultat!G$9,IF(J1433="No",Résultat!$G$9,Résultat!$G$7)),Résultat!$G$7)),IF(C1433 = "Totale", IF(H1433=1,IF(E1433=0,Résultat!G$8,IF(J1433="No",Résultat!$G$9,Résultat!$G$7)),IF(H1433=2,IF(E1433=0,Résultat!G$9,IF(J1433="No",Résultat!$G$9,Résultat!$G$7)),Résultat!$G$7)),Résultat!$G$7)), "")</f>
        <v/>
      </c>
    </row>
    <row r="1434" spans="1:11" ht="20.100000000000001" customHeight="1">
      <c r="A1434" s="26"/>
      <c r="B1434" s="27"/>
      <c r="C1434" s="11" t="str">
        <f>IF($B1434 &lt;&gt; "",VLOOKUP(MID(B1434,3,5),'Recyclabilité Prod Matx'!C:F,2,FALSE), "")</f>
        <v/>
      </c>
      <c r="D1434" s="11" t="str">
        <f>IF($B1434 &lt;&gt; "",VLOOKUP(MID(B1434,3,5),'Recyclabilité Prod Matx'!C:F,3,FALSE),"")</f>
        <v/>
      </c>
      <c r="E1434" s="11" t="str">
        <f>IF($B1434 &lt;&gt; "",VLOOKUP(MID(B1434,3,5),'Recyclabilité Prod Matx'!C:F,4,FALSE), "")</f>
        <v/>
      </c>
      <c r="F1434" s="12" t="str">
        <f>IF($B1434 &lt;&gt; "", IF(C1434="Totale","",IF(D1434 = 0, "", VLOOKUP(D1434,'Cond Compo'!A:B,2,FALSE))),"")</f>
        <v/>
      </c>
      <c r="G1434" s="28"/>
      <c r="H1434" s="11" t="str">
        <f xml:space="preserve"> IF(C1434="Totale",2,IF($G1434 &lt;&gt; "", IF(D1434 = "E",MATCH(G1434, 'Cond Compo'!D$16:D$18, 0), MATCH(G1434, 'Cond Compo'!C$16:C$19, 0)), ""))</f>
        <v/>
      </c>
      <c r="I1434" s="12" t="str">
        <f>IF($E1434 &lt;&gt; "", IF(E1434 = 0, "", VLOOKUP(E1434,'Cond Perturbation'!A:B,2,FALSE)),"")</f>
        <v/>
      </c>
      <c r="J1434" s="28"/>
      <c r="K1434" s="29" t="str">
        <f>IF($B1434 &lt;&gt; "", IF(C1434="Oui",IF(H1434=1,IF(E1434=0,Résultat!G$8,IF(J1434="No",Résultat!$G$8,Résultat!$G$7)),IF(H1434=2,IF(E1434=0,Résultat!G$9,IF(J1434="No",Résultat!$G$9,Résultat!$G$7)),Résultat!$G$7)),IF(C1434 = "Totale", IF(H1434=1,IF(E1434=0,Résultat!G$8,IF(J1434="No",Résultat!$G$9,Résultat!$G$7)),IF(H1434=2,IF(E1434=0,Résultat!G$9,IF(J1434="No",Résultat!$G$9,Résultat!$G$7)),Résultat!$G$7)),Résultat!$G$7)), "")</f>
        <v/>
      </c>
    </row>
    <row r="1435" spans="1:11" ht="20.100000000000001" customHeight="1">
      <c r="A1435" s="26"/>
      <c r="B1435" s="27"/>
      <c r="C1435" s="11" t="str">
        <f>IF($B1435 &lt;&gt; "",VLOOKUP(MID(B1435,3,5),'Recyclabilité Prod Matx'!C:F,2,FALSE), "")</f>
        <v/>
      </c>
      <c r="D1435" s="11" t="str">
        <f>IF($B1435 &lt;&gt; "",VLOOKUP(MID(B1435,3,5),'Recyclabilité Prod Matx'!C:F,3,FALSE),"")</f>
        <v/>
      </c>
      <c r="E1435" s="11" t="str">
        <f>IF($B1435 &lt;&gt; "",VLOOKUP(MID(B1435,3,5),'Recyclabilité Prod Matx'!C:F,4,FALSE), "")</f>
        <v/>
      </c>
      <c r="F1435" s="12" t="str">
        <f>IF($B1435 &lt;&gt; "", IF(C1435="Totale","",IF(D1435 = 0, "", VLOOKUP(D1435,'Cond Compo'!A:B,2,FALSE))),"")</f>
        <v/>
      </c>
      <c r="G1435" s="28"/>
      <c r="H1435" s="11" t="str">
        <f xml:space="preserve"> IF(C1435="Totale",2,IF($G1435 &lt;&gt; "", IF(D1435 = "E",MATCH(G1435, 'Cond Compo'!D$16:D$18, 0), MATCH(G1435, 'Cond Compo'!C$16:C$19, 0)), ""))</f>
        <v/>
      </c>
      <c r="I1435" s="12" t="str">
        <f>IF($E1435 &lt;&gt; "", IF(E1435 = 0, "", VLOOKUP(E1435,'Cond Perturbation'!A:B,2,FALSE)),"")</f>
        <v/>
      </c>
      <c r="J1435" s="28"/>
      <c r="K1435" s="29" t="str">
        <f>IF($B1435 &lt;&gt; "", IF(C1435="Oui",IF(H1435=1,IF(E1435=0,Résultat!G$8,IF(J1435="No",Résultat!$G$8,Résultat!$G$7)),IF(H1435=2,IF(E1435=0,Résultat!G$9,IF(J1435="No",Résultat!$G$9,Résultat!$G$7)),Résultat!$G$7)),IF(C1435 = "Totale", IF(H1435=1,IF(E1435=0,Résultat!G$8,IF(J1435="No",Résultat!$G$9,Résultat!$G$7)),IF(H1435=2,IF(E1435=0,Résultat!G$9,IF(J1435="No",Résultat!$G$9,Résultat!$G$7)),Résultat!$G$7)),Résultat!$G$7)), "")</f>
        <v/>
      </c>
    </row>
    <row r="1436" spans="1:11" ht="20.100000000000001" customHeight="1">
      <c r="A1436" s="26"/>
      <c r="B1436" s="27"/>
      <c r="C1436" s="11" t="str">
        <f>IF($B1436 &lt;&gt; "",VLOOKUP(MID(B1436,3,5),'Recyclabilité Prod Matx'!C:F,2,FALSE), "")</f>
        <v/>
      </c>
      <c r="D1436" s="11" t="str">
        <f>IF($B1436 &lt;&gt; "",VLOOKUP(MID(B1436,3,5),'Recyclabilité Prod Matx'!C:F,3,FALSE),"")</f>
        <v/>
      </c>
      <c r="E1436" s="11" t="str">
        <f>IF($B1436 &lt;&gt; "",VLOOKUP(MID(B1436,3,5),'Recyclabilité Prod Matx'!C:F,4,FALSE), "")</f>
        <v/>
      </c>
      <c r="F1436" s="12" t="str">
        <f>IF($B1436 &lt;&gt; "", IF(C1436="Totale","",IF(D1436 = 0, "", VLOOKUP(D1436,'Cond Compo'!A:B,2,FALSE))),"")</f>
        <v/>
      </c>
      <c r="G1436" s="28"/>
      <c r="H1436" s="11" t="str">
        <f xml:space="preserve"> IF(C1436="Totale",2,IF($G1436 &lt;&gt; "", IF(D1436 = "E",MATCH(G1436, 'Cond Compo'!D$16:D$18, 0), MATCH(G1436, 'Cond Compo'!C$16:C$19, 0)), ""))</f>
        <v/>
      </c>
      <c r="I1436" s="12" t="str">
        <f>IF($E1436 &lt;&gt; "", IF(E1436 = 0, "", VLOOKUP(E1436,'Cond Perturbation'!A:B,2,FALSE)),"")</f>
        <v/>
      </c>
      <c r="J1436" s="28"/>
      <c r="K1436" s="29" t="str">
        <f>IF($B1436 &lt;&gt; "", IF(C1436="Oui",IF(H1436=1,IF(E1436=0,Résultat!G$8,IF(J1436="No",Résultat!$G$8,Résultat!$G$7)),IF(H1436=2,IF(E1436=0,Résultat!G$9,IF(J1436="No",Résultat!$G$9,Résultat!$G$7)),Résultat!$G$7)),IF(C1436 = "Totale", IF(H1436=1,IF(E1436=0,Résultat!G$8,IF(J1436="No",Résultat!$G$9,Résultat!$G$7)),IF(H1436=2,IF(E1436=0,Résultat!G$9,IF(J1436="No",Résultat!$G$9,Résultat!$G$7)),Résultat!$G$7)),Résultat!$G$7)), "")</f>
        <v/>
      </c>
    </row>
    <row r="1437" spans="1:11" ht="20.100000000000001" customHeight="1">
      <c r="A1437" s="26"/>
      <c r="B1437" s="27"/>
      <c r="C1437" s="11" t="str">
        <f>IF($B1437 &lt;&gt; "",VLOOKUP(MID(B1437,3,5),'Recyclabilité Prod Matx'!C:F,2,FALSE), "")</f>
        <v/>
      </c>
      <c r="D1437" s="11" t="str">
        <f>IF($B1437 &lt;&gt; "",VLOOKUP(MID(B1437,3,5),'Recyclabilité Prod Matx'!C:F,3,FALSE),"")</f>
        <v/>
      </c>
      <c r="E1437" s="11" t="str">
        <f>IF($B1437 &lt;&gt; "",VLOOKUP(MID(B1437,3,5),'Recyclabilité Prod Matx'!C:F,4,FALSE), "")</f>
        <v/>
      </c>
      <c r="F1437" s="12" t="str">
        <f>IF($B1437 &lt;&gt; "", IF(C1437="Totale","",IF(D1437 = 0, "", VLOOKUP(D1437,'Cond Compo'!A:B,2,FALSE))),"")</f>
        <v/>
      </c>
      <c r="G1437" s="28"/>
      <c r="H1437" s="11" t="str">
        <f xml:space="preserve"> IF(C1437="Totale",2,IF($G1437 &lt;&gt; "", IF(D1437 = "E",MATCH(G1437, 'Cond Compo'!D$16:D$18, 0), MATCH(G1437, 'Cond Compo'!C$16:C$19, 0)), ""))</f>
        <v/>
      </c>
      <c r="I1437" s="12" t="str">
        <f>IF($E1437 &lt;&gt; "", IF(E1437 = 0, "", VLOOKUP(E1437,'Cond Perturbation'!A:B,2,FALSE)),"")</f>
        <v/>
      </c>
      <c r="J1437" s="28"/>
      <c r="K1437" s="29" t="str">
        <f>IF($B1437 &lt;&gt; "", IF(C1437="Oui",IF(H1437=1,IF(E1437=0,Résultat!G$8,IF(J1437="No",Résultat!$G$8,Résultat!$G$7)),IF(H1437=2,IF(E1437=0,Résultat!G$9,IF(J1437="No",Résultat!$G$9,Résultat!$G$7)),Résultat!$G$7)),IF(C1437 = "Totale", IF(H1437=1,IF(E1437=0,Résultat!G$8,IF(J1437="No",Résultat!$G$9,Résultat!$G$7)),IF(H1437=2,IF(E1437=0,Résultat!G$9,IF(J1437="No",Résultat!$G$9,Résultat!$G$7)),Résultat!$G$7)),Résultat!$G$7)), "")</f>
        <v/>
      </c>
    </row>
    <row r="1438" spans="1:11" ht="20.100000000000001" customHeight="1">
      <c r="A1438" s="26"/>
      <c r="B1438" s="27"/>
      <c r="C1438" s="11" t="str">
        <f>IF($B1438 &lt;&gt; "",VLOOKUP(MID(B1438,3,5),'Recyclabilité Prod Matx'!C:F,2,FALSE), "")</f>
        <v/>
      </c>
      <c r="D1438" s="11" t="str">
        <f>IF($B1438 &lt;&gt; "",VLOOKUP(MID(B1438,3,5),'Recyclabilité Prod Matx'!C:F,3,FALSE),"")</f>
        <v/>
      </c>
      <c r="E1438" s="11" t="str">
        <f>IF($B1438 &lt;&gt; "",VLOOKUP(MID(B1438,3,5),'Recyclabilité Prod Matx'!C:F,4,FALSE), "")</f>
        <v/>
      </c>
      <c r="F1438" s="12" t="str">
        <f>IF($B1438 &lt;&gt; "", IF(C1438="Totale","",IF(D1438 = 0, "", VLOOKUP(D1438,'Cond Compo'!A:B,2,FALSE))),"")</f>
        <v/>
      </c>
      <c r="G1438" s="28"/>
      <c r="H1438" s="11" t="str">
        <f xml:space="preserve"> IF(C1438="Totale",2,IF($G1438 &lt;&gt; "", IF(D1438 = "E",MATCH(G1438, 'Cond Compo'!D$16:D$18, 0), MATCH(G1438, 'Cond Compo'!C$16:C$19, 0)), ""))</f>
        <v/>
      </c>
      <c r="I1438" s="12" t="str">
        <f>IF($E1438 &lt;&gt; "", IF(E1438 = 0, "", VLOOKUP(E1438,'Cond Perturbation'!A:B,2,FALSE)),"")</f>
        <v/>
      </c>
      <c r="J1438" s="28"/>
      <c r="K1438" s="29" t="str">
        <f>IF($B1438 &lt;&gt; "", IF(C1438="Oui",IF(H1438=1,IF(E1438=0,Résultat!G$8,IF(J1438="No",Résultat!$G$8,Résultat!$G$7)),IF(H1438=2,IF(E1438=0,Résultat!G$9,IF(J1438="No",Résultat!$G$9,Résultat!$G$7)),Résultat!$G$7)),IF(C1438 = "Totale", IF(H1438=1,IF(E1438=0,Résultat!G$8,IF(J1438="No",Résultat!$G$9,Résultat!$G$7)),IF(H1438=2,IF(E1438=0,Résultat!G$9,IF(J1438="No",Résultat!$G$9,Résultat!$G$7)),Résultat!$G$7)),Résultat!$G$7)), "")</f>
        <v/>
      </c>
    </row>
    <row r="1439" spans="1:11" ht="20.100000000000001" customHeight="1">
      <c r="A1439" s="26"/>
      <c r="B1439" s="27"/>
      <c r="C1439" s="11" t="str">
        <f>IF($B1439 &lt;&gt; "",VLOOKUP(MID(B1439,3,5),'Recyclabilité Prod Matx'!C:F,2,FALSE), "")</f>
        <v/>
      </c>
      <c r="D1439" s="11" t="str">
        <f>IF($B1439 &lt;&gt; "",VLOOKUP(MID(B1439,3,5),'Recyclabilité Prod Matx'!C:F,3,FALSE),"")</f>
        <v/>
      </c>
      <c r="E1439" s="11" t="str">
        <f>IF($B1439 &lt;&gt; "",VLOOKUP(MID(B1439,3,5),'Recyclabilité Prod Matx'!C:F,4,FALSE), "")</f>
        <v/>
      </c>
      <c r="F1439" s="12" t="str">
        <f>IF($B1439 &lt;&gt; "", IF(C1439="Totale","",IF(D1439 = 0, "", VLOOKUP(D1439,'Cond Compo'!A:B,2,FALSE))),"")</f>
        <v/>
      </c>
      <c r="G1439" s="28"/>
      <c r="H1439" s="11" t="str">
        <f xml:space="preserve"> IF(C1439="Totale",2,IF($G1439 &lt;&gt; "", IF(D1439 = "E",MATCH(G1439, 'Cond Compo'!D$16:D$18, 0), MATCH(G1439, 'Cond Compo'!C$16:C$19, 0)), ""))</f>
        <v/>
      </c>
      <c r="I1439" s="12" t="str">
        <f>IF($E1439 &lt;&gt; "", IF(E1439 = 0, "", VLOOKUP(E1439,'Cond Perturbation'!A:B,2,FALSE)),"")</f>
        <v/>
      </c>
      <c r="J1439" s="28"/>
      <c r="K1439" s="29" t="str">
        <f>IF($B1439 &lt;&gt; "", IF(C1439="Oui",IF(H1439=1,IF(E1439=0,Résultat!G$8,IF(J1439="No",Résultat!$G$8,Résultat!$G$7)),IF(H1439=2,IF(E1439=0,Résultat!G$9,IF(J1439="No",Résultat!$G$9,Résultat!$G$7)),Résultat!$G$7)),IF(C1439 = "Totale", IF(H1439=1,IF(E1439=0,Résultat!G$8,IF(J1439="No",Résultat!$G$9,Résultat!$G$7)),IF(H1439=2,IF(E1439=0,Résultat!G$9,IF(J1439="No",Résultat!$G$9,Résultat!$G$7)),Résultat!$G$7)),Résultat!$G$7)), "")</f>
        <v/>
      </c>
    </row>
    <row r="1440" spans="1:11" ht="20.100000000000001" customHeight="1">
      <c r="A1440" s="26"/>
      <c r="B1440" s="27"/>
      <c r="C1440" s="11" t="str">
        <f>IF($B1440 &lt;&gt; "",VLOOKUP(MID(B1440,3,5),'Recyclabilité Prod Matx'!C:F,2,FALSE), "")</f>
        <v/>
      </c>
      <c r="D1440" s="11" t="str">
        <f>IF($B1440 &lt;&gt; "",VLOOKUP(MID(B1440,3,5),'Recyclabilité Prod Matx'!C:F,3,FALSE),"")</f>
        <v/>
      </c>
      <c r="E1440" s="11" t="str">
        <f>IF($B1440 &lt;&gt; "",VLOOKUP(MID(B1440,3,5),'Recyclabilité Prod Matx'!C:F,4,FALSE), "")</f>
        <v/>
      </c>
      <c r="F1440" s="12" t="str">
        <f>IF($B1440 &lt;&gt; "", IF(C1440="Totale","",IF(D1440 = 0, "", VLOOKUP(D1440,'Cond Compo'!A:B,2,FALSE))),"")</f>
        <v/>
      </c>
      <c r="G1440" s="28"/>
      <c r="H1440" s="11" t="str">
        <f xml:space="preserve"> IF(C1440="Totale",2,IF($G1440 &lt;&gt; "", IF(D1440 = "E",MATCH(G1440, 'Cond Compo'!D$16:D$18, 0), MATCH(G1440, 'Cond Compo'!C$16:C$19, 0)), ""))</f>
        <v/>
      </c>
      <c r="I1440" s="12" t="str">
        <f>IF($E1440 &lt;&gt; "", IF(E1440 = 0, "", VLOOKUP(E1440,'Cond Perturbation'!A:B,2,FALSE)),"")</f>
        <v/>
      </c>
      <c r="J1440" s="28"/>
      <c r="K1440" s="29" t="str">
        <f>IF($B1440 &lt;&gt; "", IF(C1440="Oui",IF(H1440=1,IF(E1440=0,Résultat!G$8,IF(J1440="No",Résultat!$G$8,Résultat!$G$7)),IF(H1440=2,IF(E1440=0,Résultat!G$9,IF(J1440="No",Résultat!$G$9,Résultat!$G$7)),Résultat!$G$7)),IF(C1440 = "Totale", IF(H1440=1,IF(E1440=0,Résultat!G$8,IF(J1440="No",Résultat!$G$9,Résultat!$G$7)),IF(H1440=2,IF(E1440=0,Résultat!G$9,IF(J1440="No",Résultat!$G$9,Résultat!$G$7)),Résultat!$G$7)),Résultat!$G$7)), "")</f>
        <v/>
      </c>
    </row>
    <row r="1441" spans="1:11" ht="20.100000000000001" customHeight="1">
      <c r="A1441" s="26"/>
      <c r="B1441" s="27"/>
      <c r="C1441" s="11" t="str">
        <f>IF($B1441 &lt;&gt; "",VLOOKUP(MID(B1441,3,5),'Recyclabilité Prod Matx'!C:F,2,FALSE), "")</f>
        <v/>
      </c>
      <c r="D1441" s="11" t="str">
        <f>IF($B1441 &lt;&gt; "",VLOOKUP(MID(B1441,3,5),'Recyclabilité Prod Matx'!C:F,3,FALSE),"")</f>
        <v/>
      </c>
      <c r="E1441" s="11" t="str">
        <f>IF($B1441 &lt;&gt; "",VLOOKUP(MID(B1441,3,5),'Recyclabilité Prod Matx'!C:F,4,FALSE), "")</f>
        <v/>
      </c>
      <c r="F1441" s="12" t="str">
        <f>IF($B1441 &lt;&gt; "", IF(C1441="Totale","",IF(D1441 = 0, "", VLOOKUP(D1441,'Cond Compo'!A:B,2,FALSE))),"")</f>
        <v/>
      </c>
      <c r="G1441" s="28"/>
      <c r="H1441" s="11" t="str">
        <f xml:space="preserve"> IF(C1441="Totale",2,IF($G1441 &lt;&gt; "", IF(D1441 = "E",MATCH(G1441, 'Cond Compo'!D$16:D$18, 0), MATCH(G1441, 'Cond Compo'!C$16:C$19, 0)), ""))</f>
        <v/>
      </c>
      <c r="I1441" s="12" t="str">
        <f>IF($E1441 &lt;&gt; "", IF(E1441 = 0, "", VLOOKUP(E1441,'Cond Perturbation'!A:B,2,FALSE)),"")</f>
        <v/>
      </c>
      <c r="J1441" s="28"/>
      <c r="K1441" s="29" t="str">
        <f>IF($B1441 &lt;&gt; "", IF(C1441="Oui",IF(H1441=1,IF(E1441=0,Résultat!G$8,IF(J1441="No",Résultat!$G$8,Résultat!$G$7)),IF(H1441=2,IF(E1441=0,Résultat!G$9,IF(J1441="No",Résultat!$G$9,Résultat!$G$7)),Résultat!$G$7)),IF(C1441 = "Totale", IF(H1441=1,IF(E1441=0,Résultat!G$8,IF(J1441="No",Résultat!$G$9,Résultat!$G$7)),IF(H1441=2,IF(E1441=0,Résultat!G$9,IF(J1441="No",Résultat!$G$9,Résultat!$G$7)),Résultat!$G$7)),Résultat!$G$7)), "")</f>
        <v/>
      </c>
    </row>
    <row r="1442" spans="1:11" ht="20.100000000000001" customHeight="1">
      <c r="A1442" s="26"/>
      <c r="B1442" s="27"/>
      <c r="C1442" s="11" t="str">
        <f>IF($B1442 &lt;&gt; "",VLOOKUP(MID(B1442,3,5),'Recyclabilité Prod Matx'!C:F,2,FALSE), "")</f>
        <v/>
      </c>
      <c r="D1442" s="11" t="str">
        <f>IF($B1442 &lt;&gt; "",VLOOKUP(MID(B1442,3,5),'Recyclabilité Prod Matx'!C:F,3,FALSE),"")</f>
        <v/>
      </c>
      <c r="E1442" s="11" t="str">
        <f>IF($B1442 &lt;&gt; "",VLOOKUP(MID(B1442,3,5),'Recyclabilité Prod Matx'!C:F,4,FALSE), "")</f>
        <v/>
      </c>
      <c r="F1442" s="12" t="str">
        <f>IF($B1442 &lt;&gt; "", IF(C1442="Totale","",IF(D1442 = 0, "", VLOOKUP(D1442,'Cond Compo'!A:B,2,FALSE))),"")</f>
        <v/>
      </c>
      <c r="G1442" s="28"/>
      <c r="H1442" s="11" t="str">
        <f xml:space="preserve"> IF(C1442="Totale",2,IF($G1442 &lt;&gt; "", IF(D1442 = "E",MATCH(G1442, 'Cond Compo'!D$16:D$18, 0), MATCH(G1442, 'Cond Compo'!C$16:C$19, 0)), ""))</f>
        <v/>
      </c>
      <c r="I1442" s="12" t="str">
        <f>IF($E1442 &lt;&gt; "", IF(E1442 = 0, "", VLOOKUP(E1442,'Cond Perturbation'!A:B,2,FALSE)),"")</f>
        <v/>
      </c>
      <c r="J1442" s="28"/>
      <c r="K1442" s="29" t="str">
        <f>IF($B1442 &lt;&gt; "", IF(C1442="Oui",IF(H1442=1,IF(E1442=0,Résultat!G$8,IF(J1442="No",Résultat!$G$8,Résultat!$G$7)),IF(H1442=2,IF(E1442=0,Résultat!G$9,IF(J1442="No",Résultat!$G$9,Résultat!$G$7)),Résultat!$G$7)),IF(C1442 = "Totale", IF(H1442=1,IF(E1442=0,Résultat!G$8,IF(J1442="No",Résultat!$G$9,Résultat!$G$7)),IF(H1442=2,IF(E1442=0,Résultat!G$9,IF(J1442="No",Résultat!$G$9,Résultat!$G$7)),Résultat!$G$7)),Résultat!$G$7)), "")</f>
        <v/>
      </c>
    </row>
    <row r="1443" spans="1:11" ht="20.100000000000001" customHeight="1">
      <c r="A1443" s="26"/>
      <c r="B1443" s="27"/>
      <c r="C1443" s="11" t="str">
        <f>IF($B1443 &lt;&gt; "",VLOOKUP(MID(B1443,3,5),'Recyclabilité Prod Matx'!C:F,2,FALSE), "")</f>
        <v/>
      </c>
      <c r="D1443" s="11" t="str">
        <f>IF($B1443 &lt;&gt; "",VLOOKUP(MID(B1443,3,5),'Recyclabilité Prod Matx'!C:F,3,FALSE),"")</f>
        <v/>
      </c>
      <c r="E1443" s="11" t="str">
        <f>IF($B1443 &lt;&gt; "",VLOOKUP(MID(B1443,3,5),'Recyclabilité Prod Matx'!C:F,4,FALSE), "")</f>
        <v/>
      </c>
      <c r="F1443" s="12" t="str">
        <f>IF($B1443 &lt;&gt; "", IF(C1443="Totale","",IF(D1443 = 0, "", VLOOKUP(D1443,'Cond Compo'!A:B,2,FALSE))),"")</f>
        <v/>
      </c>
      <c r="G1443" s="28"/>
      <c r="H1443" s="11" t="str">
        <f xml:space="preserve"> IF(C1443="Totale",2,IF($G1443 &lt;&gt; "", IF(D1443 = "E",MATCH(G1443, 'Cond Compo'!D$16:D$18, 0), MATCH(G1443, 'Cond Compo'!C$16:C$19, 0)), ""))</f>
        <v/>
      </c>
      <c r="I1443" s="12" t="str">
        <f>IF($E1443 &lt;&gt; "", IF(E1443 = 0, "", VLOOKUP(E1443,'Cond Perturbation'!A:B,2,FALSE)),"")</f>
        <v/>
      </c>
      <c r="J1443" s="28"/>
      <c r="K1443" s="29" t="str">
        <f>IF($B1443 &lt;&gt; "", IF(C1443="Oui",IF(H1443=1,IF(E1443=0,Résultat!G$8,IF(J1443="No",Résultat!$G$8,Résultat!$G$7)),IF(H1443=2,IF(E1443=0,Résultat!G$9,IF(J1443="No",Résultat!$G$9,Résultat!$G$7)),Résultat!$G$7)),IF(C1443 = "Totale", IF(H1443=1,IF(E1443=0,Résultat!G$8,IF(J1443="No",Résultat!$G$9,Résultat!$G$7)),IF(H1443=2,IF(E1443=0,Résultat!G$9,IF(J1443="No",Résultat!$G$9,Résultat!$G$7)),Résultat!$G$7)),Résultat!$G$7)), "")</f>
        <v/>
      </c>
    </row>
    <row r="1444" spans="1:11" ht="20.100000000000001" customHeight="1">
      <c r="A1444" s="26"/>
      <c r="B1444" s="27"/>
      <c r="C1444" s="11" t="str">
        <f>IF($B1444 &lt;&gt; "",VLOOKUP(MID(B1444,3,5),'Recyclabilité Prod Matx'!C:F,2,FALSE), "")</f>
        <v/>
      </c>
      <c r="D1444" s="11" t="str">
        <f>IF($B1444 &lt;&gt; "",VLOOKUP(MID(B1444,3,5),'Recyclabilité Prod Matx'!C:F,3,FALSE),"")</f>
        <v/>
      </c>
      <c r="E1444" s="11" t="str">
        <f>IF($B1444 &lt;&gt; "",VLOOKUP(MID(B1444,3,5),'Recyclabilité Prod Matx'!C:F,4,FALSE), "")</f>
        <v/>
      </c>
      <c r="F1444" s="12" t="str">
        <f>IF($B1444 &lt;&gt; "", IF(C1444="Totale","",IF(D1444 = 0, "", VLOOKUP(D1444,'Cond Compo'!A:B,2,FALSE))),"")</f>
        <v/>
      </c>
      <c r="G1444" s="28"/>
      <c r="H1444" s="11" t="str">
        <f xml:space="preserve"> IF(C1444="Totale",2,IF($G1444 &lt;&gt; "", IF(D1444 = "E",MATCH(G1444, 'Cond Compo'!D$16:D$18, 0), MATCH(G1444, 'Cond Compo'!C$16:C$19, 0)), ""))</f>
        <v/>
      </c>
      <c r="I1444" s="12" t="str">
        <f>IF($E1444 &lt;&gt; "", IF(E1444 = 0, "", VLOOKUP(E1444,'Cond Perturbation'!A:B,2,FALSE)),"")</f>
        <v/>
      </c>
      <c r="J1444" s="28"/>
      <c r="K1444" s="29" t="str">
        <f>IF($B1444 &lt;&gt; "", IF(C1444="Oui",IF(H1444=1,IF(E1444=0,Résultat!G$8,IF(J1444="No",Résultat!$G$8,Résultat!$G$7)),IF(H1444=2,IF(E1444=0,Résultat!G$9,IF(J1444="No",Résultat!$G$9,Résultat!$G$7)),Résultat!$G$7)),IF(C1444 = "Totale", IF(H1444=1,IF(E1444=0,Résultat!G$8,IF(J1444="No",Résultat!$G$9,Résultat!$G$7)),IF(H1444=2,IF(E1444=0,Résultat!G$9,IF(J1444="No",Résultat!$G$9,Résultat!$G$7)),Résultat!$G$7)),Résultat!$G$7)), "")</f>
        <v/>
      </c>
    </row>
    <row r="1445" spans="1:11" ht="20.100000000000001" customHeight="1">
      <c r="A1445" s="26"/>
      <c r="B1445" s="27"/>
      <c r="C1445" s="11" t="str">
        <f>IF($B1445 &lt;&gt; "",VLOOKUP(MID(B1445,3,5),'Recyclabilité Prod Matx'!C:F,2,FALSE), "")</f>
        <v/>
      </c>
      <c r="D1445" s="11" t="str">
        <f>IF($B1445 &lt;&gt; "",VLOOKUP(MID(B1445,3,5),'Recyclabilité Prod Matx'!C:F,3,FALSE),"")</f>
        <v/>
      </c>
      <c r="E1445" s="11" t="str">
        <f>IF($B1445 &lt;&gt; "",VLOOKUP(MID(B1445,3,5),'Recyclabilité Prod Matx'!C:F,4,FALSE), "")</f>
        <v/>
      </c>
      <c r="F1445" s="12" t="str">
        <f>IF($B1445 &lt;&gt; "", IF(C1445="Totale","",IF(D1445 = 0, "", VLOOKUP(D1445,'Cond Compo'!A:B,2,FALSE))),"")</f>
        <v/>
      </c>
      <c r="G1445" s="28"/>
      <c r="H1445" s="11" t="str">
        <f xml:space="preserve"> IF(C1445="Totale",2,IF($G1445 &lt;&gt; "", IF(D1445 = "E",MATCH(G1445, 'Cond Compo'!D$16:D$18, 0), MATCH(G1445, 'Cond Compo'!C$16:C$19, 0)), ""))</f>
        <v/>
      </c>
      <c r="I1445" s="12" t="str">
        <f>IF($E1445 &lt;&gt; "", IF(E1445 = 0, "", VLOOKUP(E1445,'Cond Perturbation'!A:B,2,FALSE)),"")</f>
        <v/>
      </c>
      <c r="J1445" s="28"/>
      <c r="K1445" s="29" t="str">
        <f>IF($B1445 &lt;&gt; "", IF(C1445="Oui",IF(H1445=1,IF(E1445=0,Résultat!G$8,IF(J1445="No",Résultat!$G$8,Résultat!$G$7)),IF(H1445=2,IF(E1445=0,Résultat!G$9,IF(J1445="No",Résultat!$G$9,Résultat!$G$7)),Résultat!$G$7)),IF(C1445 = "Totale", IF(H1445=1,IF(E1445=0,Résultat!G$8,IF(J1445="No",Résultat!$G$9,Résultat!$G$7)),IF(H1445=2,IF(E1445=0,Résultat!G$9,IF(J1445="No",Résultat!$G$9,Résultat!$G$7)),Résultat!$G$7)),Résultat!$G$7)), "")</f>
        <v/>
      </c>
    </row>
    <row r="1446" spans="1:11" ht="20.100000000000001" customHeight="1">
      <c r="A1446" s="26"/>
      <c r="B1446" s="27"/>
      <c r="C1446" s="11" t="str">
        <f>IF($B1446 &lt;&gt; "",VLOOKUP(MID(B1446,3,5),'Recyclabilité Prod Matx'!C:F,2,FALSE), "")</f>
        <v/>
      </c>
      <c r="D1446" s="11" t="str">
        <f>IF($B1446 &lt;&gt; "",VLOOKUP(MID(B1446,3,5),'Recyclabilité Prod Matx'!C:F,3,FALSE),"")</f>
        <v/>
      </c>
      <c r="E1446" s="11" t="str">
        <f>IF($B1446 &lt;&gt; "",VLOOKUP(MID(B1446,3,5),'Recyclabilité Prod Matx'!C:F,4,FALSE), "")</f>
        <v/>
      </c>
      <c r="F1446" s="12" t="str">
        <f>IF($B1446 &lt;&gt; "", IF(C1446="Totale","",IF(D1446 = 0, "", VLOOKUP(D1446,'Cond Compo'!A:B,2,FALSE))),"")</f>
        <v/>
      </c>
      <c r="G1446" s="28"/>
      <c r="H1446" s="11" t="str">
        <f xml:space="preserve"> IF(C1446="Totale",2,IF($G1446 &lt;&gt; "", IF(D1446 = "E",MATCH(G1446, 'Cond Compo'!D$16:D$18, 0), MATCH(G1446, 'Cond Compo'!C$16:C$19, 0)), ""))</f>
        <v/>
      </c>
      <c r="I1446" s="12" t="str">
        <f>IF($E1446 &lt;&gt; "", IF(E1446 = 0, "", VLOOKUP(E1446,'Cond Perturbation'!A:B,2,FALSE)),"")</f>
        <v/>
      </c>
      <c r="J1446" s="28"/>
      <c r="K1446" s="29" t="str">
        <f>IF($B1446 &lt;&gt; "", IF(C1446="Oui",IF(H1446=1,IF(E1446=0,Résultat!G$8,IF(J1446="No",Résultat!$G$8,Résultat!$G$7)),IF(H1446=2,IF(E1446=0,Résultat!G$9,IF(J1446="No",Résultat!$G$9,Résultat!$G$7)),Résultat!$G$7)),IF(C1446 = "Totale", IF(H1446=1,IF(E1446=0,Résultat!G$8,IF(J1446="No",Résultat!$G$9,Résultat!$G$7)),IF(H1446=2,IF(E1446=0,Résultat!G$9,IF(J1446="No",Résultat!$G$9,Résultat!$G$7)),Résultat!$G$7)),Résultat!$G$7)), "")</f>
        <v/>
      </c>
    </row>
    <row r="1447" spans="1:11" ht="20.100000000000001" customHeight="1">
      <c r="A1447" s="26"/>
      <c r="B1447" s="27"/>
      <c r="C1447" s="11" t="str">
        <f>IF($B1447 &lt;&gt; "",VLOOKUP(MID(B1447,3,5),'Recyclabilité Prod Matx'!C:F,2,FALSE), "")</f>
        <v/>
      </c>
      <c r="D1447" s="11" t="str">
        <f>IF($B1447 &lt;&gt; "",VLOOKUP(MID(B1447,3,5),'Recyclabilité Prod Matx'!C:F,3,FALSE),"")</f>
        <v/>
      </c>
      <c r="E1447" s="11" t="str">
        <f>IF($B1447 &lt;&gt; "",VLOOKUP(MID(B1447,3,5),'Recyclabilité Prod Matx'!C:F,4,FALSE), "")</f>
        <v/>
      </c>
      <c r="F1447" s="12" t="str">
        <f>IF($B1447 &lt;&gt; "", IF(C1447="Totale","",IF(D1447 = 0, "", VLOOKUP(D1447,'Cond Compo'!A:B,2,FALSE))),"")</f>
        <v/>
      </c>
      <c r="G1447" s="28"/>
      <c r="H1447" s="11" t="str">
        <f xml:space="preserve"> IF(C1447="Totale",2,IF($G1447 &lt;&gt; "", IF(D1447 = "E",MATCH(G1447, 'Cond Compo'!D$16:D$18, 0), MATCH(G1447, 'Cond Compo'!C$16:C$19, 0)), ""))</f>
        <v/>
      </c>
      <c r="I1447" s="12" t="str">
        <f>IF($E1447 &lt;&gt; "", IF(E1447 = 0, "", VLOOKUP(E1447,'Cond Perturbation'!A:B,2,FALSE)),"")</f>
        <v/>
      </c>
      <c r="J1447" s="28"/>
      <c r="K1447" s="29" t="str">
        <f>IF($B1447 &lt;&gt; "", IF(C1447="Oui",IF(H1447=1,IF(E1447=0,Résultat!G$8,IF(J1447="No",Résultat!$G$8,Résultat!$G$7)),IF(H1447=2,IF(E1447=0,Résultat!G$9,IF(J1447="No",Résultat!$G$9,Résultat!$G$7)),Résultat!$G$7)),IF(C1447 = "Totale", IF(H1447=1,IF(E1447=0,Résultat!G$8,IF(J1447="No",Résultat!$G$9,Résultat!$G$7)),IF(H1447=2,IF(E1447=0,Résultat!G$9,IF(J1447="No",Résultat!$G$9,Résultat!$G$7)),Résultat!$G$7)),Résultat!$G$7)), "")</f>
        <v/>
      </c>
    </row>
    <row r="1448" spans="1:11" ht="20.100000000000001" customHeight="1">
      <c r="A1448" s="26"/>
      <c r="B1448" s="27"/>
      <c r="C1448" s="11" t="str">
        <f>IF($B1448 &lt;&gt; "",VLOOKUP(MID(B1448,3,5),'Recyclabilité Prod Matx'!C:F,2,FALSE), "")</f>
        <v/>
      </c>
      <c r="D1448" s="11" t="str">
        <f>IF($B1448 &lt;&gt; "",VLOOKUP(MID(B1448,3,5),'Recyclabilité Prod Matx'!C:F,3,FALSE),"")</f>
        <v/>
      </c>
      <c r="E1448" s="11" t="str">
        <f>IF($B1448 &lt;&gt; "",VLOOKUP(MID(B1448,3,5),'Recyclabilité Prod Matx'!C:F,4,FALSE), "")</f>
        <v/>
      </c>
      <c r="F1448" s="12" t="str">
        <f>IF($B1448 &lt;&gt; "", IF(C1448="Totale","",IF(D1448 = 0, "", VLOOKUP(D1448,'Cond Compo'!A:B,2,FALSE))),"")</f>
        <v/>
      </c>
      <c r="G1448" s="28"/>
      <c r="H1448" s="11" t="str">
        <f xml:space="preserve"> IF(C1448="Totale",2,IF($G1448 &lt;&gt; "", IF(D1448 = "E",MATCH(G1448, 'Cond Compo'!D$16:D$18, 0), MATCH(G1448, 'Cond Compo'!C$16:C$19, 0)), ""))</f>
        <v/>
      </c>
      <c r="I1448" s="12" t="str">
        <f>IF($E1448 &lt;&gt; "", IF(E1448 = 0, "", VLOOKUP(E1448,'Cond Perturbation'!A:B,2,FALSE)),"")</f>
        <v/>
      </c>
      <c r="J1448" s="28"/>
      <c r="K1448" s="29" t="str">
        <f>IF($B1448 &lt;&gt; "", IF(C1448="Oui",IF(H1448=1,IF(E1448=0,Résultat!G$8,IF(J1448="No",Résultat!$G$8,Résultat!$G$7)),IF(H1448=2,IF(E1448=0,Résultat!G$9,IF(J1448="No",Résultat!$G$9,Résultat!$G$7)),Résultat!$G$7)),IF(C1448 = "Totale", IF(H1448=1,IF(E1448=0,Résultat!G$8,IF(J1448="No",Résultat!$G$9,Résultat!$G$7)),IF(H1448=2,IF(E1448=0,Résultat!G$9,IF(J1448="No",Résultat!$G$9,Résultat!$G$7)),Résultat!$G$7)),Résultat!$G$7)), "")</f>
        <v/>
      </c>
    </row>
    <row r="1449" spans="1:11" ht="20.100000000000001" customHeight="1">
      <c r="A1449" s="26"/>
      <c r="B1449" s="27"/>
      <c r="C1449" s="11" t="str">
        <f>IF($B1449 &lt;&gt; "",VLOOKUP(MID(B1449,3,5),'Recyclabilité Prod Matx'!C:F,2,FALSE), "")</f>
        <v/>
      </c>
      <c r="D1449" s="11" t="str">
        <f>IF($B1449 &lt;&gt; "",VLOOKUP(MID(B1449,3,5),'Recyclabilité Prod Matx'!C:F,3,FALSE),"")</f>
        <v/>
      </c>
      <c r="E1449" s="11" t="str">
        <f>IF($B1449 &lt;&gt; "",VLOOKUP(MID(B1449,3,5),'Recyclabilité Prod Matx'!C:F,4,FALSE), "")</f>
        <v/>
      </c>
      <c r="F1449" s="12" t="str">
        <f>IF($B1449 &lt;&gt; "", IF(C1449="Totale","",IF(D1449 = 0, "", VLOOKUP(D1449,'Cond Compo'!A:B,2,FALSE))),"")</f>
        <v/>
      </c>
      <c r="G1449" s="28"/>
      <c r="H1449" s="11" t="str">
        <f xml:space="preserve"> IF(C1449="Totale",2,IF($G1449 &lt;&gt; "", IF(D1449 = "E",MATCH(G1449, 'Cond Compo'!D$16:D$18, 0), MATCH(G1449, 'Cond Compo'!C$16:C$19, 0)), ""))</f>
        <v/>
      </c>
      <c r="I1449" s="12" t="str">
        <f>IF($E1449 &lt;&gt; "", IF(E1449 = 0, "", VLOOKUP(E1449,'Cond Perturbation'!A:B,2,FALSE)),"")</f>
        <v/>
      </c>
      <c r="J1449" s="28"/>
      <c r="K1449" s="29" t="str">
        <f>IF($B1449 &lt;&gt; "", IF(C1449="Oui",IF(H1449=1,IF(E1449=0,Résultat!G$8,IF(J1449="No",Résultat!$G$8,Résultat!$G$7)),IF(H1449=2,IF(E1449=0,Résultat!G$9,IF(J1449="No",Résultat!$G$9,Résultat!$G$7)),Résultat!$G$7)),IF(C1449 = "Totale", IF(H1449=1,IF(E1449=0,Résultat!G$8,IF(J1449="No",Résultat!$G$9,Résultat!$G$7)),IF(H1449=2,IF(E1449=0,Résultat!G$9,IF(J1449="No",Résultat!$G$9,Résultat!$G$7)),Résultat!$G$7)),Résultat!$G$7)), "")</f>
        <v/>
      </c>
    </row>
    <row r="1450" spans="1:11" ht="20.100000000000001" customHeight="1">
      <c r="A1450" s="26"/>
      <c r="B1450" s="27"/>
      <c r="C1450" s="11" t="str">
        <f>IF($B1450 &lt;&gt; "",VLOOKUP(MID(B1450,3,5),'Recyclabilité Prod Matx'!C:F,2,FALSE), "")</f>
        <v/>
      </c>
      <c r="D1450" s="11" t="str">
        <f>IF($B1450 &lt;&gt; "",VLOOKUP(MID(B1450,3,5),'Recyclabilité Prod Matx'!C:F,3,FALSE),"")</f>
        <v/>
      </c>
      <c r="E1450" s="11" t="str">
        <f>IF($B1450 &lt;&gt; "",VLOOKUP(MID(B1450,3,5),'Recyclabilité Prod Matx'!C:F,4,FALSE), "")</f>
        <v/>
      </c>
      <c r="F1450" s="12" t="str">
        <f>IF($B1450 &lt;&gt; "", IF(C1450="Totale","",IF(D1450 = 0, "", VLOOKUP(D1450,'Cond Compo'!A:B,2,FALSE))),"")</f>
        <v/>
      </c>
      <c r="G1450" s="28"/>
      <c r="H1450" s="11" t="str">
        <f xml:space="preserve"> IF(C1450="Totale",2,IF($G1450 &lt;&gt; "", IF(D1450 = "E",MATCH(G1450, 'Cond Compo'!D$16:D$18, 0), MATCH(G1450, 'Cond Compo'!C$16:C$19, 0)), ""))</f>
        <v/>
      </c>
      <c r="I1450" s="12" t="str">
        <f>IF($E1450 &lt;&gt; "", IF(E1450 = 0, "", VLOOKUP(E1450,'Cond Perturbation'!A:B,2,FALSE)),"")</f>
        <v/>
      </c>
      <c r="J1450" s="28"/>
      <c r="K1450" s="29" t="str">
        <f>IF($B1450 &lt;&gt; "", IF(C1450="Oui",IF(H1450=1,IF(E1450=0,Résultat!G$8,IF(J1450="No",Résultat!$G$8,Résultat!$G$7)),IF(H1450=2,IF(E1450=0,Résultat!G$9,IF(J1450="No",Résultat!$G$9,Résultat!$G$7)),Résultat!$G$7)),IF(C1450 = "Totale", IF(H1450=1,IF(E1450=0,Résultat!G$8,IF(J1450="No",Résultat!$G$9,Résultat!$G$7)),IF(H1450=2,IF(E1450=0,Résultat!G$9,IF(J1450="No",Résultat!$G$9,Résultat!$G$7)),Résultat!$G$7)),Résultat!$G$7)), "")</f>
        <v/>
      </c>
    </row>
    <row r="1451" spans="1:11" ht="20.100000000000001" customHeight="1">
      <c r="A1451" s="26"/>
      <c r="B1451" s="27"/>
      <c r="C1451" s="11" t="str">
        <f>IF($B1451 &lt;&gt; "",VLOOKUP(MID(B1451,3,5),'Recyclabilité Prod Matx'!C:F,2,FALSE), "")</f>
        <v/>
      </c>
      <c r="D1451" s="11" t="str">
        <f>IF($B1451 &lt;&gt; "",VLOOKUP(MID(B1451,3,5),'Recyclabilité Prod Matx'!C:F,3,FALSE),"")</f>
        <v/>
      </c>
      <c r="E1451" s="11" t="str">
        <f>IF($B1451 &lt;&gt; "",VLOOKUP(MID(B1451,3,5),'Recyclabilité Prod Matx'!C:F,4,FALSE), "")</f>
        <v/>
      </c>
      <c r="F1451" s="12" t="str">
        <f>IF($B1451 &lt;&gt; "", IF(C1451="Totale","",IF(D1451 = 0, "", VLOOKUP(D1451,'Cond Compo'!A:B,2,FALSE))),"")</f>
        <v/>
      </c>
      <c r="G1451" s="28"/>
      <c r="H1451" s="11" t="str">
        <f xml:space="preserve"> IF(C1451="Totale",2,IF($G1451 &lt;&gt; "", IF(D1451 = "E",MATCH(G1451, 'Cond Compo'!D$16:D$18, 0), MATCH(G1451, 'Cond Compo'!C$16:C$19, 0)), ""))</f>
        <v/>
      </c>
      <c r="I1451" s="12" t="str">
        <f>IF($E1451 &lt;&gt; "", IF(E1451 = 0, "", VLOOKUP(E1451,'Cond Perturbation'!A:B,2,FALSE)),"")</f>
        <v/>
      </c>
      <c r="J1451" s="28"/>
      <c r="K1451" s="29" t="str">
        <f>IF($B1451 &lt;&gt; "", IF(C1451="Oui",IF(H1451=1,IF(E1451=0,Résultat!G$8,IF(J1451="No",Résultat!$G$8,Résultat!$G$7)),IF(H1451=2,IF(E1451=0,Résultat!G$9,IF(J1451="No",Résultat!$G$9,Résultat!$G$7)),Résultat!$G$7)),IF(C1451 = "Totale", IF(H1451=1,IF(E1451=0,Résultat!G$8,IF(J1451="No",Résultat!$G$9,Résultat!$G$7)),IF(H1451=2,IF(E1451=0,Résultat!G$9,IF(J1451="No",Résultat!$G$9,Résultat!$G$7)),Résultat!$G$7)),Résultat!$G$7)), "")</f>
        <v/>
      </c>
    </row>
    <row r="1452" spans="1:11" ht="20.100000000000001" customHeight="1">
      <c r="A1452" s="26"/>
      <c r="B1452" s="27"/>
      <c r="C1452" s="11" t="str">
        <f>IF($B1452 &lt;&gt; "",VLOOKUP(MID(B1452,3,5),'Recyclabilité Prod Matx'!C:F,2,FALSE), "")</f>
        <v/>
      </c>
      <c r="D1452" s="11" t="str">
        <f>IF($B1452 &lt;&gt; "",VLOOKUP(MID(B1452,3,5),'Recyclabilité Prod Matx'!C:F,3,FALSE),"")</f>
        <v/>
      </c>
      <c r="E1452" s="11" t="str">
        <f>IF($B1452 &lt;&gt; "",VLOOKUP(MID(B1452,3,5),'Recyclabilité Prod Matx'!C:F,4,FALSE), "")</f>
        <v/>
      </c>
      <c r="F1452" s="12" t="str">
        <f>IF($B1452 &lt;&gt; "", IF(C1452="Totale","",IF(D1452 = 0, "", VLOOKUP(D1452,'Cond Compo'!A:B,2,FALSE))),"")</f>
        <v/>
      </c>
      <c r="G1452" s="28"/>
      <c r="H1452" s="11" t="str">
        <f xml:space="preserve"> IF(C1452="Totale",2,IF($G1452 &lt;&gt; "", IF(D1452 = "E",MATCH(G1452, 'Cond Compo'!D$16:D$18, 0), MATCH(G1452, 'Cond Compo'!C$16:C$19, 0)), ""))</f>
        <v/>
      </c>
      <c r="I1452" s="12" t="str">
        <f>IF($E1452 &lt;&gt; "", IF(E1452 = 0, "", VLOOKUP(E1452,'Cond Perturbation'!A:B,2,FALSE)),"")</f>
        <v/>
      </c>
      <c r="J1452" s="28"/>
      <c r="K1452" s="29" t="str">
        <f>IF($B1452 &lt;&gt; "", IF(C1452="Oui",IF(H1452=1,IF(E1452=0,Résultat!G$8,IF(J1452="No",Résultat!$G$8,Résultat!$G$7)),IF(H1452=2,IF(E1452=0,Résultat!G$9,IF(J1452="No",Résultat!$G$9,Résultat!$G$7)),Résultat!$G$7)),IF(C1452 = "Totale", IF(H1452=1,IF(E1452=0,Résultat!G$8,IF(J1452="No",Résultat!$G$9,Résultat!$G$7)),IF(H1452=2,IF(E1452=0,Résultat!G$9,IF(J1452="No",Résultat!$G$9,Résultat!$G$7)),Résultat!$G$7)),Résultat!$G$7)), "")</f>
        <v/>
      </c>
    </row>
    <row r="1453" spans="1:11" ht="20.100000000000001" customHeight="1">
      <c r="A1453" s="26"/>
      <c r="B1453" s="27"/>
      <c r="C1453" s="11" t="str">
        <f>IF($B1453 &lt;&gt; "",VLOOKUP(MID(B1453,3,5),'Recyclabilité Prod Matx'!C:F,2,FALSE), "")</f>
        <v/>
      </c>
      <c r="D1453" s="11" t="str">
        <f>IF($B1453 &lt;&gt; "",VLOOKUP(MID(B1453,3,5),'Recyclabilité Prod Matx'!C:F,3,FALSE),"")</f>
        <v/>
      </c>
      <c r="E1453" s="11" t="str">
        <f>IF($B1453 &lt;&gt; "",VLOOKUP(MID(B1453,3,5),'Recyclabilité Prod Matx'!C:F,4,FALSE), "")</f>
        <v/>
      </c>
      <c r="F1453" s="12" t="str">
        <f>IF($B1453 &lt;&gt; "", IF(C1453="Totale","",IF(D1453 = 0, "", VLOOKUP(D1453,'Cond Compo'!A:B,2,FALSE))),"")</f>
        <v/>
      </c>
      <c r="G1453" s="28"/>
      <c r="H1453" s="11" t="str">
        <f xml:space="preserve"> IF(C1453="Totale",2,IF($G1453 &lt;&gt; "", IF(D1453 = "E",MATCH(G1453, 'Cond Compo'!D$16:D$18, 0), MATCH(G1453, 'Cond Compo'!C$16:C$19, 0)), ""))</f>
        <v/>
      </c>
      <c r="I1453" s="12" t="str">
        <f>IF($E1453 &lt;&gt; "", IF(E1453 = 0, "", VLOOKUP(E1453,'Cond Perturbation'!A:B,2,FALSE)),"")</f>
        <v/>
      </c>
      <c r="J1453" s="28"/>
      <c r="K1453" s="29" t="str">
        <f>IF($B1453 &lt;&gt; "", IF(C1453="Oui",IF(H1453=1,IF(E1453=0,Résultat!G$8,IF(J1453="No",Résultat!$G$8,Résultat!$G$7)),IF(H1453=2,IF(E1453=0,Résultat!G$9,IF(J1453="No",Résultat!$G$9,Résultat!$G$7)),Résultat!$G$7)),IF(C1453 = "Totale", IF(H1453=1,IF(E1453=0,Résultat!G$8,IF(J1453="No",Résultat!$G$9,Résultat!$G$7)),IF(H1453=2,IF(E1453=0,Résultat!G$9,IF(J1453="No",Résultat!$G$9,Résultat!$G$7)),Résultat!$G$7)),Résultat!$G$7)), "")</f>
        <v/>
      </c>
    </row>
    <row r="1454" spans="1:11" ht="20.100000000000001" customHeight="1">
      <c r="A1454" s="26"/>
      <c r="B1454" s="27"/>
      <c r="C1454" s="11" t="str">
        <f>IF($B1454 &lt;&gt; "",VLOOKUP(MID(B1454,3,5),'Recyclabilité Prod Matx'!C:F,2,FALSE), "")</f>
        <v/>
      </c>
      <c r="D1454" s="11" t="str">
        <f>IF($B1454 &lt;&gt; "",VLOOKUP(MID(B1454,3,5),'Recyclabilité Prod Matx'!C:F,3,FALSE),"")</f>
        <v/>
      </c>
      <c r="E1454" s="11" t="str">
        <f>IF($B1454 &lt;&gt; "",VLOOKUP(MID(B1454,3,5),'Recyclabilité Prod Matx'!C:F,4,FALSE), "")</f>
        <v/>
      </c>
      <c r="F1454" s="12" t="str">
        <f>IF($B1454 &lt;&gt; "", IF(C1454="Totale","",IF(D1454 = 0, "", VLOOKUP(D1454,'Cond Compo'!A:B,2,FALSE))),"")</f>
        <v/>
      </c>
      <c r="G1454" s="28"/>
      <c r="H1454" s="11" t="str">
        <f xml:space="preserve"> IF(C1454="Totale",2,IF($G1454 &lt;&gt; "", IF(D1454 = "E",MATCH(G1454, 'Cond Compo'!D$16:D$18, 0), MATCH(G1454, 'Cond Compo'!C$16:C$19, 0)), ""))</f>
        <v/>
      </c>
      <c r="I1454" s="12" t="str">
        <f>IF($E1454 &lt;&gt; "", IF(E1454 = 0, "", VLOOKUP(E1454,'Cond Perturbation'!A:B,2,FALSE)),"")</f>
        <v/>
      </c>
      <c r="J1454" s="28"/>
      <c r="K1454" s="29" t="str">
        <f>IF($B1454 &lt;&gt; "", IF(C1454="Oui",IF(H1454=1,IF(E1454=0,Résultat!G$8,IF(J1454="No",Résultat!$G$8,Résultat!$G$7)),IF(H1454=2,IF(E1454=0,Résultat!G$9,IF(J1454="No",Résultat!$G$9,Résultat!$G$7)),Résultat!$G$7)),IF(C1454 = "Totale", IF(H1454=1,IF(E1454=0,Résultat!G$8,IF(J1454="No",Résultat!$G$9,Résultat!$G$7)),IF(H1454=2,IF(E1454=0,Résultat!G$9,IF(J1454="No",Résultat!$G$9,Résultat!$G$7)),Résultat!$G$7)),Résultat!$G$7)), "")</f>
        <v/>
      </c>
    </row>
    <row r="1455" spans="1:11" ht="20.100000000000001" customHeight="1">
      <c r="A1455" s="26"/>
      <c r="B1455" s="27"/>
      <c r="C1455" s="11" t="str">
        <f>IF($B1455 &lt;&gt; "",VLOOKUP(MID(B1455,3,5),'Recyclabilité Prod Matx'!C:F,2,FALSE), "")</f>
        <v/>
      </c>
      <c r="D1455" s="11" t="str">
        <f>IF($B1455 &lt;&gt; "",VLOOKUP(MID(B1455,3,5),'Recyclabilité Prod Matx'!C:F,3,FALSE),"")</f>
        <v/>
      </c>
      <c r="E1455" s="11" t="str">
        <f>IF($B1455 &lt;&gt; "",VLOOKUP(MID(B1455,3,5),'Recyclabilité Prod Matx'!C:F,4,FALSE), "")</f>
        <v/>
      </c>
      <c r="F1455" s="12" t="str">
        <f>IF($B1455 &lt;&gt; "", IF(C1455="Totale","",IF(D1455 = 0, "", VLOOKUP(D1455,'Cond Compo'!A:B,2,FALSE))),"")</f>
        <v/>
      </c>
      <c r="G1455" s="28"/>
      <c r="H1455" s="11" t="str">
        <f xml:space="preserve"> IF(C1455="Totale",2,IF($G1455 &lt;&gt; "", IF(D1455 = "E",MATCH(G1455, 'Cond Compo'!D$16:D$18, 0), MATCH(G1455, 'Cond Compo'!C$16:C$19, 0)), ""))</f>
        <v/>
      </c>
      <c r="I1455" s="12" t="str">
        <f>IF($E1455 &lt;&gt; "", IF(E1455 = 0, "", VLOOKUP(E1455,'Cond Perturbation'!A:B,2,FALSE)),"")</f>
        <v/>
      </c>
      <c r="J1455" s="28"/>
      <c r="K1455" s="29" t="str">
        <f>IF($B1455 &lt;&gt; "", IF(C1455="Oui",IF(H1455=1,IF(E1455=0,Résultat!G$8,IF(J1455="No",Résultat!$G$8,Résultat!$G$7)),IF(H1455=2,IF(E1455=0,Résultat!G$9,IF(J1455="No",Résultat!$G$9,Résultat!$G$7)),Résultat!$G$7)),IF(C1455 = "Totale", IF(H1455=1,IF(E1455=0,Résultat!G$8,IF(J1455="No",Résultat!$G$9,Résultat!$G$7)),IF(H1455=2,IF(E1455=0,Résultat!G$9,IF(J1455="No",Résultat!$G$9,Résultat!$G$7)),Résultat!$G$7)),Résultat!$G$7)), "")</f>
        <v/>
      </c>
    </row>
    <row r="1456" spans="1:11" ht="20.100000000000001" customHeight="1">
      <c r="A1456" s="26"/>
      <c r="B1456" s="27"/>
      <c r="C1456" s="11" t="str">
        <f>IF($B1456 &lt;&gt; "",VLOOKUP(MID(B1456,3,5),'Recyclabilité Prod Matx'!C:F,2,FALSE), "")</f>
        <v/>
      </c>
      <c r="D1456" s="11" t="str">
        <f>IF($B1456 &lt;&gt; "",VLOOKUP(MID(B1456,3,5),'Recyclabilité Prod Matx'!C:F,3,FALSE),"")</f>
        <v/>
      </c>
      <c r="E1456" s="11" t="str">
        <f>IF($B1456 &lt;&gt; "",VLOOKUP(MID(B1456,3,5),'Recyclabilité Prod Matx'!C:F,4,FALSE), "")</f>
        <v/>
      </c>
      <c r="F1456" s="12" t="str">
        <f>IF($B1456 &lt;&gt; "", IF(C1456="Totale","",IF(D1456 = 0, "", VLOOKUP(D1456,'Cond Compo'!A:B,2,FALSE))),"")</f>
        <v/>
      </c>
      <c r="G1456" s="28"/>
      <c r="H1456" s="11" t="str">
        <f xml:space="preserve"> IF(C1456="Totale",2,IF($G1456 &lt;&gt; "", IF(D1456 = "E",MATCH(G1456, 'Cond Compo'!D$16:D$18, 0), MATCH(G1456, 'Cond Compo'!C$16:C$19, 0)), ""))</f>
        <v/>
      </c>
      <c r="I1456" s="12" t="str">
        <f>IF($E1456 &lt;&gt; "", IF(E1456 = 0, "", VLOOKUP(E1456,'Cond Perturbation'!A:B,2,FALSE)),"")</f>
        <v/>
      </c>
      <c r="J1456" s="28"/>
      <c r="K1456" s="29" t="str">
        <f>IF($B1456 &lt;&gt; "", IF(C1456="Oui",IF(H1456=1,IF(E1456=0,Résultat!G$8,IF(J1456="No",Résultat!$G$8,Résultat!$G$7)),IF(H1456=2,IF(E1456=0,Résultat!G$9,IF(J1456="No",Résultat!$G$9,Résultat!$G$7)),Résultat!$G$7)),IF(C1456 = "Totale", IF(H1456=1,IF(E1456=0,Résultat!G$8,IF(J1456="No",Résultat!$G$9,Résultat!$G$7)),IF(H1456=2,IF(E1456=0,Résultat!G$9,IF(J1456="No",Résultat!$G$9,Résultat!$G$7)),Résultat!$G$7)),Résultat!$G$7)), "")</f>
        <v/>
      </c>
    </row>
    <row r="1457" spans="1:11" ht="20.100000000000001" customHeight="1">
      <c r="A1457" s="26"/>
      <c r="B1457" s="27"/>
      <c r="C1457" s="11" t="str">
        <f>IF($B1457 &lt;&gt; "",VLOOKUP(MID(B1457,3,5),'Recyclabilité Prod Matx'!C:F,2,FALSE), "")</f>
        <v/>
      </c>
      <c r="D1457" s="11" t="str">
        <f>IF($B1457 &lt;&gt; "",VLOOKUP(MID(B1457,3,5),'Recyclabilité Prod Matx'!C:F,3,FALSE),"")</f>
        <v/>
      </c>
      <c r="E1457" s="11" t="str">
        <f>IF($B1457 &lt;&gt; "",VLOOKUP(MID(B1457,3,5),'Recyclabilité Prod Matx'!C:F,4,FALSE), "")</f>
        <v/>
      </c>
      <c r="F1457" s="12" t="str">
        <f>IF($B1457 &lt;&gt; "", IF(C1457="Totale","",IF(D1457 = 0, "", VLOOKUP(D1457,'Cond Compo'!A:B,2,FALSE))),"")</f>
        <v/>
      </c>
      <c r="G1457" s="28"/>
      <c r="H1457" s="11" t="str">
        <f xml:space="preserve"> IF(C1457="Totale",2,IF($G1457 &lt;&gt; "", IF(D1457 = "E",MATCH(G1457, 'Cond Compo'!D$16:D$18, 0), MATCH(G1457, 'Cond Compo'!C$16:C$19, 0)), ""))</f>
        <v/>
      </c>
      <c r="I1457" s="12" t="str">
        <f>IF($E1457 &lt;&gt; "", IF(E1457 = 0, "", VLOOKUP(E1457,'Cond Perturbation'!A:B,2,FALSE)),"")</f>
        <v/>
      </c>
      <c r="J1457" s="28"/>
      <c r="K1457" s="29" t="str">
        <f>IF($B1457 &lt;&gt; "", IF(C1457="Oui",IF(H1457=1,IF(E1457=0,Résultat!G$8,IF(J1457="No",Résultat!$G$8,Résultat!$G$7)),IF(H1457=2,IF(E1457=0,Résultat!G$9,IF(J1457="No",Résultat!$G$9,Résultat!$G$7)),Résultat!$G$7)),IF(C1457 = "Totale", IF(H1457=1,IF(E1457=0,Résultat!G$8,IF(J1457="No",Résultat!$G$9,Résultat!$G$7)),IF(H1457=2,IF(E1457=0,Résultat!G$9,IF(J1457="No",Résultat!$G$9,Résultat!$G$7)),Résultat!$G$7)),Résultat!$G$7)), "")</f>
        <v/>
      </c>
    </row>
    <row r="1458" spans="1:11" ht="20.100000000000001" customHeight="1">
      <c r="A1458" s="26"/>
      <c r="B1458" s="27"/>
      <c r="C1458" s="11" t="str">
        <f>IF($B1458 &lt;&gt; "",VLOOKUP(MID(B1458,3,5),'Recyclabilité Prod Matx'!C:F,2,FALSE), "")</f>
        <v/>
      </c>
      <c r="D1458" s="11" t="str">
        <f>IF($B1458 &lt;&gt; "",VLOOKUP(MID(B1458,3,5),'Recyclabilité Prod Matx'!C:F,3,FALSE),"")</f>
        <v/>
      </c>
      <c r="E1458" s="11" t="str">
        <f>IF($B1458 &lt;&gt; "",VLOOKUP(MID(B1458,3,5),'Recyclabilité Prod Matx'!C:F,4,FALSE), "")</f>
        <v/>
      </c>
      <c r="F1458" s="12" t="str">
        <f>IF($B1458 &lt;&gt; "", IF(C1458="Totale","",IF(D1458 = 0, "", VLOOKUP(D1458,'Cond Compo'!A:B,2,FALSE))),"")</f>
        <v/>
      </c>
      <c r="G1458" s="28"/>
      <c r="H1458" s="11" t="str">
        <f xml:space="preserve"> IF(C1458="Totale",2,IF($G1458 &lt;&gt; "", IF(D1458 = "E",MATCH(G1458, 'Cond Compo'!D$16:D$18, 0), MATCH(G1458, 'Cond Compo'!C$16:C$19, 0)), ""))</f>
        <v/>
      </c>
      <c r="I1458" s="12" t="str">
        <f>IF($E1458 &lt;&gt; "", IF(E1458 = 0, "", VLOOKUP(E1458,'Cond Perturbation'!A:B,2,FALSE)),"")</f>
        <v/>
      </c>
      <c r="J1458" s="28"/>
      <c r="K1458" s="29" t="str">
        <f>IF($B1458 &lt;&gt; "", IF(C1458="Oui",IF(H1458=1,IF(E1458=0,Résultat!G$8,IF(J1458="No",Résultat!$G$8,Résultat!$G$7)),IF(H1458=2,IF(E1458=0,Résultat!G$9,IF(J1458="No",Résultat!$G$9,Résultat!$G$7)),Résultat!$G$7)),IF(C1458 = "Totale", IF(H1458=1,IF(E1458=0,Résultat!G$8,IF(J1458="No",Résultat!$G$9,Résultat!$G$7)),IF(H1458=2,IF(E1458=0,Résultat!G$9,IF(J1458="No",Résultat!$G$9,Résultat!$G$7)),Résultat!$G$7)),Résultat!$G$7)), "")</f>
        <v/>
      </c>
    </row>
    <row r="1459" spans="1:11" ht="20.100000000000001" customHeight="1">
      <c r="A1459" s="26"/>
      <c r="B1459" s="27"/>
      <c r="C1459" s="11" t="str">
        <f>IF($B1459 &lt;&gt; "",VLOOKUP(MID(B1459,3,5),'Recyclabilité Prod Matx'!C:F,2,FALSE), "")</f>
        <v/>
      </c>
      <c r="D1459" s="11" t="str">
        <f>IF($B1459 &lt;&gt; "",VLOOKUP(MID(B1459,3,5),'Recyclabilité Prod Matx'!C:F,3,FALSE),"")</f>
        <v/>
      </c>
      <c r="E1459" s="11" t="str">
        <f>IF($B1459 &lt;&gt; "",VLOOKUP(MID(B1459,3,5),'Recyclabilité Prod Matx'!C:F,4,FALSE), "")</f>
        <v/>
      </c>
      <c r="F1459" s="12" t="str">
        <f>IF($B1459 &lt;&gt; "", IF(C1459="Totale","",IF(D1459 = 0, "", VLOOKUP(D1459,'Cond Compo'!A:B,2,FALSE))),"")</f>
        <v/>
      </c>
      <c r="G1459" s="28"/>
      <c r="H1459" s="11" t="str">
        <f xml:space="preserve"> IF(C1459="Totale",2,IF($G1459 &lt;&gt; "", IF(D1459 = "E",MATCH(G1459, 'Cond Compo'!D$16:D$18, 0), MATCH(G1459, 'Cond Compo'!C$16:C$19, 0)), ""))</f>
        <v/>
      </c>
      <c r="I1459" s="12" t="str">
        <f>IF($E1459 &lt;&gt; "", IF(E1459 = 0, "", VLOOKUP(E1459,'Cond Perturbation'!A:B,2,FALSE)),"")</f>
        <v/>
      </c>
      <c r="J1459" s="28"/>
      <c r="K1459" s="29" t="str">
        <f>IF($B1459 &lt;&gt; "", IF(C1459="Oui",IF(H1459=1,IF(E1459=0,Résultat!G$8,IF(J1459="No",Résultat!$G$8,Résultat!$G$7)),IF(H1459=2,IF(E1459=0,Résultat!G$9,IF(J1459="No",Résultat!$G$9,Résultat!$G$7)),Résultat!$G$7)),IF(C1459 = "Totale", IF(H1459=1,IF(E1459=0,Résultat!G$8,IF(J1459="No",Résultat!$G$9,Résultat!$G$7)),IF(H1459=2,IF(E1459=0,Résultat!G$9,IF(J1459="No",Résultat!$G$9,Résultat!$G$7)),Résultat!$G$7)),Résultat!$G$7)), "")</f>
        <v/>
      </c>
    </row>
    <row r="1460" spans="1:11" ht="20.100000000000001" customHeight="1">
      <c r="A1460" s="26"/>
      <c r="B1460" s="27"/>
      <c r="C1460" s="11" t="str">
        <f>IF($B1460 &lt;&gt; "",VLOOKUP(MID(B1460,3,5),'Recyclabilité Prod Matx'!C:F,2,FALSE), "")</f>
        <v/>
      </c>
      <c r="D1460" s="11" t="str">
        <f>IF($B1460 &lt;&gt; "",VLOOKUP(MID(B1460,3,5),'Recyclabilité Prod Matx'!C:F,3,FALSE),"")</f>
        <v/>
      </c>
      <c r="E1460" s="11" t="str">
        <f>IF($B1460 &lt;&gt; "",VLOOKUP(MID(B1460,3,5),'Recyclabilité Prod Matx'!C:F,4,FALSE), "")</f>
        <v/>
      </c>
      <c r="F1460" s="12" t="str">
        <f>IF($B1460 &lt;&gt; "", IF(C1460="Totale","",IF(D1460 = 0, "", VLOOKUP(D1460,'Cond Compo'!A:B,2,FALSE))),"")</f>
        <v/>
      </c>
      <c r="G1460" s="28"/>
      <c r="H1460" s="11" t="str">
        <f xml:space="preserve"> IF(C1460="Totale",2,IF($G1460 &lt;&gt; "", IF(D1460 = "E",MATCH(G1460, 'Cond Compo'!D$16:D$18, 0), MATCH(G1460, 'Cond Compo'!C$16:C$19, 0)), ""))</f>
        <v/>
      </c>
      <c r="I1460" s="12" t="str">
        <f>IF($E1460 &lt;&gt; "", IF(E1460 = 0, "", VLOOKUP(E1460,'Cond Perturbation'!A:B,2,FALSE)),"")</f>
        <v/>
      </c>
      <c r="J1460" s="28"/>
      <c r="K1460" s="29" t="str">
        <f>IF($B1460 &lt;&gt; "", IF(C1460="Oui",IF(H1460=1,IF(E1460=0,Résultat!G$8,IF(J1460="No",Résultat!$G$8,Résultat!$G$7)),IF(H1460=2,IF(E1460=0,Résultat!G$9,IF(J1460="No",Résultat!$G$9,Résultat!$G$7)),Résultat!$G$7)),IF(C1460 = "Totale", IF(H1460=1,IF(E1460=0,Résultat!G$8,IF(J1460="No",Résultat!$G$9,Résultat!$G$7)),IF(H1460=2,IF(E1460=0,Résultat!G$9,IF(J1460="No",Résultat!$G$9,Résultat!$G$7)),Résultat!$G$7)),Résultat!$G$7)), "")</f>
        <v/>
      </c>
    </row>
    <row r="1461" spans="1:11" ht="20.100000000000001" customHeight="1">
      <c r="A1461" s="26"/>
      <c r="B1461" s="27"/>
      <c r="C1461" s="11" t="str">
        <f>IF($B1461 &lt;&gt; "",VLOOKUP(MID(B1461,3,5),'Recyclabilité Prod Matx'!C:F,2,FALSE), "")</f>
        <v/>
      </c>
      <c r="D1461" s="11" t="str">
        <f>IF($B1461 &lt;&gt; "",VLOOKUP(MID(B1461,3,5),'Recyclabilité Prod Matx'!C:F,3,FALSE),"")</f>
        <v/>
      </c>
      <c r="E1461" s="11" t="str">
        <f>IF($B1461 &lt;&gt; "",VLOOKUP(MID(B1461,3,5),'Recyclabilité Prod Matx'!C:F,4,FALSE), "")</f>
        <v/>
      </c>
      <c r="F1461" s="12" t="str">
        <f>IF($B1461 &lt;&gt; "", IF(C1461="Totale","",IF(D1461 = 0, "", VLOOKUP(D1461,'Cond Compo'!A:B,2,FALSE))),"")</f>
        <v/>
      </c>
      <c r="G1461" s="28"/>
      <c r="H1461" s="11" t="str">
        <f xml:space="preserve"> IF(C1461="Totale",2,IF($G1461 &lt;&gt; "", IF(D1461 = "E",MATCH(G1461, 'Cond Compo'!D$16:D$18, 0), MATCH(G1461, 'Cond Compo'!C$16:C$19, 0)), ""))</f>
        <v/>
      </c>
      <c r="I1461" s="12" t="str">
        <f>IF($E1461 &lt;&gt; "", IF(E1461 = 0, "", VLOOKUP(E1461,'Cond Perturbation'!A:B,2,FALSE)),"")</f>
        <v/>
      </c>
      <c r="J1461" s="28"/>
      <c r="K1461" s="29" t="str">
        <f>IF($B1461 &lt;&gt; "", IF(C1461="Oui",IF(H1461=1,IF(E1461=0,Résultat!G$8,IF(J1461="No",Résultat!$G$8,Résultat!$G$7)),IF(H1461=2,IF(E1461=0,Résultat!G$9,IF(J1461="No",Résultat!$G$9,Résultat!$G$7)),Résultat!$G$7)),IF(C1461 = "Totale", IF(H1461=1,IF(E1461=0,Résultat!G$8,IF(J1461="No",Résultat!$G$9,Résultat!$G$7)),IF(H1461=2,IF(E1461=0,Résultat!G$9,IF(J1461="No",Résultat!$G$9,Résultat!$G$7)),Résultat!$G$7)),Résultat!$G$7)), "")</f>
        <v/>
      </c>
    </row>
    <row r="1462" spans="1:11" ht="20.100000000000001" customHeight="1">
      <c r="A1462" s="26"/>
      <c r="B1462" s="27"/>
      <c r="C1462" s="11" t="str">
        <f>IF($B1462 &lt;&gt; "",VLOOKUP(MID(B1462,3,5),'Recyclabilité Prod Matx'!C:F,2,FALSE), "")</f>
        <v/>
      </c>
      <c r="D1462" s="11" t="str">
        <f>IF($B1462 &lt;&gt; "",VLOOKUP(MID(B1462,3,5),'Recyclabilité Prod Matx'!C:F,3,FALSE),"")</f>
        <v/>
      </c>
      <c r="E1462" s="11" t="str">
        <f>IF($B1462 &lt;&gt; "",VLOOKUP(MID(B1462,3,5),'Recyclabilité Prod Matx'!C:F,4,FALSE), "")</f>
        <v/>
      </c>
      <c r="F1462" s="12" t="str">
        <f>IF($B1462 &lt;&gt; "", IF(C1462="Totale","",IF(D1462 = 0, "", VLOOKUP(D1462,'Cond Compo'!A:B,2,FALSE))),"")</f>
        <v/>
      </c>
      <c r="G1462" s="28"/>
      <c r="H1462" s="11" t="str">
        <f xml:space="preserve"> IF(C1462="Totale",2,IF($G1462 &lt;&gt; "", IF(D1462 = "E",MATCH(G1462, 'Cond Compo'!D$16:D$18, 0), MATCH(G1462, 'Cond Compo'!C$16:C$19, 0)), ""))</f>
        <v/>
      </c>
      <c r="I1462" s="12" t="str">
        <f>IF($E1462 &lt;&gt; "", IF(E1462 = 0, "", VLOOKUP(E1462,'Cond Perturbation'!A:B,2,FALSE)),"")</f>
        <v/>
      </c>
      <c r="J1462" s="28"/>
      <c r="K1462" s="29" t="str">
        <f>IF($B1462 &lt;&gt; "", IF(C1462="Oui",IF(H1462=1,IF(E1462=0,Résultat!G$8,IF(J1462="No",Résultat!$G$8,Résultat!$G$7)),IF(H1462=2,IF(E1462=0,Résultat!G$9,IF(J1462="No",Résultat!$G$9,Résultat!$G$7)),Résultat!$G$7)),IF(C1462 = "Totale", IF(H1462=1,IF(E1462=0,Résultat!G$8,IF(J1462="No",Résultat!$G$9,Résultat!$G$7)),IF(H1462=2,IF(E1462=0,Résultat!G$9,IF(J1462="No",Résultat!$G$9,Résultat!$G$7)),Résultat!$G$7)),Résultat!$G$7)), "")</f>
        <v/>
      </c>
    </row>
    <row r="1463" spans="1:11" ht="20.100000000000001" customHeight="1">
      <c r="A1463" s="26"/>
      <c r="B1463" s="27"/>
      <c r="C1463" s="11" t="str">
        <f>IF($B1463 &lt;&gt; "",VLOOKUP(MID(B1463,3,5),'Recyclabilité Prod Matx'!C:F,2,FALSE), "")</f>
        <v/>
      </c>
      <c r="D1463" s="11" t="str">
        <f>IF($B1463 &lt;&gt; "",VLOOKUP(MID(B1463,3,5),'Recyclabilité Prod Matx'!C:F,3,FALSE),"")</f>
        <v/>
      </c>
      <c r="E1463" s="11" t="str">
        <f>IF($B1463 &lt;&gt; "",VLOOKUP(MID(B1463,3,5),'Recyclabilité Prod Matx'!C:F,4,FALSE), "")</f>
        <v/>
      </c>
      <c r="F1463" s="12" t="str">
        <f>IF($B1463 &lt;&gt; "", IF(C1463="Totale","",IF(D1463 = 0, "", VLOOKUP(D1463,'Cond Compo'!A:B,2,FALSE))),"")</f>
        <v/>
      </c>
      <c r="G1463" s="28"/>
      <c r="H1463" s="11" t="str">
        <f xml:space="preserve"> IF(C1463="Totale",2,IF($G1463 &lt;&gt; "", IF(D1463 = "E",MATCH(G1463, 'Cond Compo'!D$16:D$18, 0), MATCH(G1463, 'Cond Compo'!C$16:C$19, 0)), ""))</f>
        <v/>
      </c>
      <c r="I1463" s="12" t="str">
        <f>IF($E1463 &lt;&gt; "", IF(E1463 = 0, "", VLOOKUP(E1463,'Cond Perturbation'!A:B,2,FALSE)),"")</f>
        <v/>
      </c>
      <c r="J1463" s="28"/>
      <c r="K1463" s="29" t="str">
        <f>IF($B1463 &lt;&gt; "", IF(C1463="Oui",IF(H1463=1,IF(E1463=0,Résultat!G$8,IF(J1463="No",Résultat!$G$8,Résultat!$G$7)),IF(H1463=2,IF(E1463=0,Résultat!G$9,IF(J1463="No",Résultat!$G$9,Résultat!$G$7)),Résultat!$G$7)),IF(C1463 = "Totale", IF(H1463=1,IF(E1463=0,Résultat!G$8,IF(J1463="No",Résultat!$G$9,Résultat!$G$7)),IF(H1463=2,IF(E1463=0,Résultat!G$9,IF(J1463="No",Résultat!$G$9,Résultat!$G$7)),Résultat!$G$7)),Résultat!$G$7)), "")</f>
        <v/>
      </c>
    </row>
    <row r="1464" spans="1:11" ht="20.100000000000001" customHeight="1">
      <c r="A1464" s="26"/>
      <c r="B1464" s="27"/>
      <c r="C1464" s="11" t="str">
        <f>IF($B1464 &lt;&gt; "",VLOOKUP(MID(B1464,3,5),'Recyclabilité Prod Matx'!C:F,2,FALSE), "")</f>
        <v/>
      </c>
      <c r="D1464" s="11" t="str">
        <f>IF($B1464 &lt;&gt; "",VLOOKUP(MID(B1464,3,5),'Recyclabilité Prod Matx'!C:F,3,FALSE),"")</f>
        <v/>
      </c>
      <c r="E1464" s="11" t="str">
        <f>IF($B1464 &lt;&gt; "",VLOOKUP(MID(B1464,3,5),'Recyclabilité Prod Matx'!C:F,4,FALSE), "")</f>
        <v/>
      </c>
      <c r="F1464" s="12" t="str">
        <f>IF($B1464 &lt;&gt; "", IF(C1464="Totale","",IF(D1464 = 0, "", VLOOKUP(D1464,'Cond Compo'!A:B,2,FALSE))),"")</f>
        <v/>
      </c>
      <c r="G1464" s="28"/>
      <c r="H1464" s="11" t="str">
        <f xml:space="preserve"> IF(C1464="Totale",2,IF($G1464 &lt;&gt; "", IF(D1464 = "E",MATCH(G1464, 'Cond Compo'!D$16:D$18, 0), MATCH(G1464, 'Cond Compo'!C$16:C$19, 0)), ""))</f>
        <v/>
      </c>
      <c r="I1464" s="12" t="str">
        <f>IF($E1464 &lt;&gt; "", IF(E1464 = 0, "", VLOOKUP(E1464,'Cond Perturbation'!A:B,2,FALSE)),"")</f>
        <v/>
      </c>
      <c r="J1464" s="28"/>
      <c r="K1464" s="29" t="str">
        <f>IF($B1464 &lt;&gt; "", IF(C1464="Oui",IF(H1464=1,IF(E1464=0,Résultat!G$8,IF(J1464="No",Résultat!$G$8,Résultat!$G$7)),IF(H1464=2,IF(E1464=0,Résultat!G$9,IF(J1464="No",Résultat!$G$9,Résultat!$G$7)),Résultat!$G$7)),IF(C1464 = "Totale", IF(H1464=1,IF(E1464=0,Résultat!G$8,IF(J1464="No",Résultat!$G$9,Résultat!$G$7)),IF(H1464=2,IF(E1464=0,Résultat!G$9,IF(J1464="No",Résultat!$G$9,Résultat!$G$7)),Résultat!$G$7)),Résultat!$G$7)), "")</f>
        <v/>
      </c>
    </row>
    <row r="1465" spans="1:11" ht="20.100000000000001" customHeight="1">
      <c r="A1465" s="26"/>
      <c r="B1465" s="27"/>
      <c r="C1465" s="11" t="str">
        <f>IF($B1465 &lt;&gt; "",VLOOKUP(MID(B1465,3,5),'Recyclabilité Prod Matx'!C:F,2,FALSE), "")</f>
        <v/>
      </c>
      <c r="D1465" s="11" t="str">
        <f>IF($B1465 &lt;&gt; "",VLOOKUP(MID(B1465,3,5),'Recyclabilité Prod Matx'!C:F,3,FALSE),"")</f>
        <v/>
      </c>
      <c r="E1465" s="11" t="str">
        <f>IF($B1465 &lt;&gt; "",VLOOKUP(MID(B1465,3,5),'Recyclabilité Prod Matx'!C:F,4,FALSE), "")</f>
        <v/>
      </c>
      <c r="F1465" s="12" t="str">
        <f>IF($B1465 &lt;&gt; "", IF(C1465="Totale","",IF(D1465 = 0, "", VLOOKUP(D1465,'Cond Compo'!A:B,2,FALSE))),"")</f>
        <v/>
      </c>
      <c r="G1465" s="28"/>
      <c r="H1465" s="11" t="str">
        <f xml:space="preserve"> IF(C1465="Totale",2,IF($G1465 &lt;&gt; "", IF(D1465 = "E",MATCH(G1465, 'Cond Compo'!D$16:D$18, 0), MATCH(G1465, 'Cond Compo'!C$16:C$19, 0)), ""))</f>
        <v/>
      </c>
      <c r="I1465" s="12" t="str">
        <f>IF($E1465 &lt;&gt; "", IF(E1465 = 0, "", VLOOKUP(E1465,'Cond Perturbation'!A:B,2,FALSE)),"")</f>
        <v/>
      </c>
      <c r="J1465" s="28"/>
      <c r="K1465" s="29" t="str">
        <f>IF($B1465 &lt;&gt; "", IF(C1465="Oui",IF(H1465=1,IF(E1465=0,Résultat!G$8,IF(J1465="No",Résultat!$G$8,Résultat!$G$7)),IF(H1465=2,IF(E1465=0,Résultat!G$9,IF(J1465="No",Résultat!$G$9,Résultat!$G$7)),Résultat!$G$7)),IF(C1465 = "Totale", IF(H1465=1,IF(E1465=0,Résultat!G$8,IF(J1465="No",Résultat!$G$9,Résultat!$G$7)),IF(H1465=2,IF(E1465=0,Résultat!G$9,IF(J1465="No",Résultat!$G$9,Résultat!$G$7)),Résultat!$G$7)),Résultat!$G$7)), "")</f>
        <v/>
      </c>
    </row>
    <row r="1466" spans="1:11" ht="20.100000000000001" customHeight="1">
      <c r="A1466" s="26"/>
      <c r="B1466" s="27"/>
      <c r="C1466" s="11" t="str">
        <f>IF($B1466 &lt;&gt; "",VLOOKUP(MID(B1466,3,5),'Recyclabilité Prod Matx'!C:F,2,FALSE), "")</f>
        <v/>
      </c>
      <c r="D1466" s="11" t="str">
        <f>IF($B1466 &lt;&gt; "",VLOOKUP(MID(B1466,3,5),'Recyclabilité Prod Matx'!C:F,3,FALSE),"")</f>
        <v/>
      </c>
      <c r="E1466" s="11" t="str">
        <f>IF($B1466 &lt;&gt; "",VLOOKUP(MID(B1466,3,5),'Recyclabilité Prod Matx'!C:F,4,FALSE), "")</f>
        <v/>
      </c>
      <c r="F1466" s="12" t="str">
        <f>IF($B1466 &lt;&gt; "", IF(C1466="Totale","",IF(D1466 = 0, "", VLOOKUP(D1466,'Cond Compo'!A:B,2,FALSE))),"")</f>
        <v/>
      </c>
      <c r="G1466" s="28"/>
      <c r="H1466" s="11" t="str">
        <f xml:space="preserve"> IF(C1466="Totale",2,IF($G1466 &lt;&gt; "", IF(D1466 = "E",MATCH(G1466, 'Cond Compo'!D$16:D$18, 0), MATCH(G1466, 'Cond Compo'!C$16:C$19, 0)), ""))</f>
        <v/>
      </c>
      <c r="I1466" s="12" t="str">
        <f>IF($E1466 &lt;&gt; "", IF(E1466 = 0, "", VLOOKUP(E1466,'Cond Perturbation'!A:B,2,FALSE)),"")</f>
        <v/>
      </c>
      <c r="J1466" s="28"/>
      <c r="K1466" s="29" t="str">
        <f>IF($B1466 &lt;&gt; "", IF(C1466="Oui",IF(H1466=1,IF(E1466=0,Résultat!G$8,IF(J1466="No",Résultat!$G$8,Résultat!$G$7)),IF(H1466=2,IF(E1466=0,Résultat!G$9,IF(J1466="No",Résultat!$G$9,Résultat!$G$7)),Résultat!$G$7)),IF(C1466 = "Totale", IF(H1466=1,IF(E1466=0,Résultat!G$8,IF(J1466="No",Résultat!$G$9,Résultat!$G$7)),IF(H1466=2,IF(E1466=0,Résultat!G$9,IF(J1466="No",Résultat!$G$9,Résultat!$G$7)),Résultat!$G$7)),Résultat!$G$7)), "")</f>
        <v/>
      </c>
    </row>
    <row r="1467" spans="1:11" ht="20.100000000000001" customHeight="1">
      <c r="A1467" s="26"/>
      <c r="B1467" s="27"/>
      <c r="C1467" s="11" t="str">
        <f>IF($B1467 &lt;&gt; "",VLOOKUP(MID(B1467,3,5),'Recyclabilité Prod Matx'!C:F,2,FALSE), "")</f>
        <v/>
      </c>
      <c r="D1467" s="11" t="str">
        <f>IF($B1467 &lt;&gt; "",VLOOKUP(MID(B1467,3,5),'Recyclabilité Prod Matx'!C:F,3,FALSE),"")</f>
        <v/>
      </c>
      <c r="E1467" s="11" t="str">
        <f>IF($B1467 &lt;&gt; "",VLOOKUP(MID(B1467,3,5),'Recyclabilité Prod Matx'!C:F,4,FALSE), "")</f>
        <v/>
      </c>
      <c r="F1467" s="12" t="str">
        <f>IF($B1467 &lt;&gt; "", IF(C1467="Totale","",IF(D1467 = 0, "", VLOOKUP(D1467,'Cond Compo'!A:B,2,FALSE))),"")</f>
        <v/>
      </c>
      <c r="G1467" s="28"/>
      <c r="H1467" s="11" t="str">
        <f xml:space="preserve"> IF(C1467="Totale",2,IF($G1467 &lt;&gt; "", IF(D1467 = "E",MATCH(G1467, 'Cond Compo'!D$16:D$18, 0), MATCH(G1467, 'Cond Compo'!C$16:C$19, 0)), ""))</f>
        <v/>
      </c>
      <c r="I1467" s="12" t="str">
        <f>IF($E1467 &lt;&gt; "", IF(E1467 = 0, "", VLOOKUP(E1467,'Cond Perturbation'!A:B,2,FALSE)),"")</f>
        <v/>
      </c>
      <c r="J1467" s="28"/>
      <c r="K1467" s="29" t="str">
        <f>IF($B1467 &lt;&gt; "", IF(C1467="Oui",IF(H1467=1,IF(E1467=0,Résultat!G$8,IF(J1467="No",Résultat!$G$8,Résultat!$G$7)),IF(H1467=2,IF(E1467=0,Résultat!G$9,IF(J1467="No",Résultat!$G$9,Résultat!$G$7)),Résultat!$G$7)),IF(C1467 = "Totale", IF(H1467=1,IF(E1467=0,Résultat!G$8,IF(J1467="No",Résultat!$G$9,Résultat!$G$7)),IF(H1467=2,IF(E1467=0,Résultat!G$9,IF(J1467="No",Résultat!$G$9,Résultat!$G$7)),Résultat!$G$7)),Résultat!$G$7)), "")</f>
        <v/>
      </c>
    </row>
    <row r="1468" spans="1:11" ht="20.100000000000001" customHeight="1">
      <c r="A1468" s="26"/>
      <c r="B1468" s="27"/>
      <c r="C1468" s="11" t="str">
        <f>IF($B1468 &lt;&gt; "",VLOOKUP(MID(B1468,3,5),'Recyclabilité Prod Matx'!C:F,2,FALSE), "")</f>
        <v/>
      </c>
      <c r="D1468" s="11" t="str">
        <f>IF($B1468 &lt;&gt; "",VLOOKUP(MID(B1468,3,5),'Recyclabilité Prod Matx'!C:F,3,FALSE),"")</f>
        <v/>
      </c>
      <c r="E1468" s="11" t="str">
        <f>IF($B1468 &lt;&gt; "",VLOOKUP(MID(B1468,3,5),'Recyclabilité Prod Matx'!C:F,4,FALSE), "")</f>
        <v/>
      </c>
      <c r="F1468" s="12" t="str">
        <f>IF($B1468 &lt;&gt; "", IF(C1468="Totale","",IF(D1468 = 0, "", VLOOKUP(D1468,'Cond Compo'!A:B,2,FALSE))),"")</f>
        <v/>
      </c>
      <c r="G1468" s="28"/>
      <c r="H1468" s="11" t="str">
        <f xml:space="preserve"> IF(C1468="Totale",2,IF($G1468 &lt;&gt; "", IF(D1468 = "E",MATCH(G1468, 'Cond Compo'!D$16:D$18, 0), MATCH(G1468, 'Cond Compo'!C$16:C$19, 0)), ""))</f>
        <v/>
      </c>
      <c r="I1468" s="12" t="str">
        <f>IF($E1468 &lt;&gt; "", IF(E1468 = 0, "", VLOOKUP(E1468,'Cond Perturbation'!A:B,2,FALSE)),"")</f>
        <v/>
      </c>
      <c r="J1468" s="28"/>
      <c r="K1468" s="29" t="str">
        <f>IF($B1468 &lt;&gt; "", IF(C1468="Oui",IF(H1468=1,IF(E1468=0,Résultat!G$8,IF(J1468="No",Résultat!$G$8,Résultat!$G$7)),IF(H1468=2,IF(E1468=0,Résultat!G$9,IF(J1468="No",Résultat!$G$9,Résultat!$G$7)),Résultat!$G$7)),IF(C1468 = "Totale", IF(H1468=1,IF(E1468=0,Résultat!G$8,IF(J1468="No",Résultat!$G$9,Résultat!$G$7)),IF(H1468=2,IF(E1468=0,Résultat!G$9,IF(J1468="No",Résultat!$G$9,Résultat!$G$7)),Résultat!$G$7)),Résultat!$G$7)), "")</f>
        <v/>
      </c>
    </row>
    <row r="1469" spans="1:11" ht="20.100000000000001" customHeight="1">
      <c r="A1469" s="26"/>
      <c r="B1469" s="27"/>
      <c r="C1469" s="11" t="str">
        <f>IF($B1469 &lt;&gt; "",VLOOKUP(MID(B1469,3,5),'Recyclabilité Prod Matx'!C:F,2,FALSE), "")</f>
        <v/>
      </c>
      <c r="D1469" s="11" t="str">
        <f>IF($B1469 &lt;&gt; "",VLOOKUP(MID(B1469,3,5),'Recyclabilité Prod Matx'!C:F,3,FALSE),"")</f>
        <v/>
      </c>
      <c r="E1469" s="11" t="str">
        <f>IF($B1469 &lt;&gt; "",VLOOKUP(MID(B1469,3,5),'Recyclabilité Prod Matx'!C:F,4,FALSE), "")</f>
        <v/>
      </c>
      <c r="F1469" s="12" t="str">
        <f>IF($B1469 &lt;&gt; "", IF(C1469="Totale","",IF(D1469 = 0, "", VLOOKUP(D1469,'Cond Compo'!A:B,2,FALSE))),"")</f>
        <v/>
      </c>
      <c r="G1469" s="28"/>
      <c r="H1469" s="11" t="str">
        <f xml:space="preserve"> IF(C1469="Totale",2,IF($G1469 &lt;&gt; "", IF(D1469 = "E",MATCH(G1469, 'Cond Compo'!D$16:D$18, 0), MATCH(G1469, 'Cond Compo'!C$16:C$19, 0)), ""))</f>
        <v/>
      </c>
      <c r="I1469" s="12" t="str">
        <f>IF($E1469 &lt;&gt; "", IF(E1469 = 0, "", VLOOKUP(E1469,'Cond Perturbation'!A:B,2,FALSE)),"")</f>
        <v/>
      </c>
      <c r="J1469" s="28"/>
      <c r="K1469" s="29" t="str">
        <f>IF($B1469 &lt;&gt; "", IF(C1469="Oui",IF(H1469=1,IF(E1469=0,Résultat!G$8,IF(J1469="No",Résultat!$G$8,Résultat!$G$7)),IF(H1469=2,IF(E1469=0,Résultat!G$9,IF(J1469="No",Résultat!$G$9,Résultat!$G$7)),Résultat!$G$7)),IF(C1469 = "Totale", IF(H1469=1,IF(E1469=0,Résultat!G$8,IF(J1469="No",Résultat!$G$9,Résultat!$G$7)),IF(H1469=2,IF(E1469=0,Résultat!G$9,IF(J1469="No",Résultat!$G$9,Résultat!$G$7)),Résultat!$G$7)),Résultat!$G$7)), "")</f>
        <v/>
      </c>
    </row>
    <row r="1470" spans="1:11" ht="20.100000000000001" customHeight="1">
      <c r="A1470" s="26"/>
      <c r="B1470" s="27"/>
      <c r="C1470" s="11" t="str">
        <f>IF($B1470 &lt;&gt; "",VLOOKUP(MID(B1470,3,5),'Recyclabilité Prod Matx'!C:F,2,FALSE), "")</f>
        <v/>
      </c>
      <c r="D1470" s="11" t="str">
        <f>IF($B1470 &lt;&gt; "",VLOOKUP(MID(B1470,3,5),'Recyclabilité Prod Matx'!C:F,3,FALSE),"")</f>
        <v/>
      </c>
      <c r="E1470" s="11" t="str">
        <f>IF($B1470 &lt;&gt; "",VLOOKUP(MID(B1470,3,5),'Recyclabilité Prod Matx'!C:F,4,FALSE), "")</f>
        <v/>
      </c>
      <c r="F1470" s="12" t="str">
        <f>IF($B1470 &lt;&gt; "", IF(C1470="Totale","",IF(D1470 = 0, "", VLOOKUP(D1470,'Cond Compo'!A:B,2,FALSE))),"")</f>
        <v/>
      </c>
      <c r="G1470" s="28"/>
      <c r="H1470" s="11" t="str">
        <f xml:space="preserve"> IF(C1470="Totale",2,IF($G1470 &lt;&gt; "", IF(D1470 = "E",MATCH(G1470, 'Cond Compo'!D$16:D$18, 0), MATCH(G1470, 'Cond Compo'!C$16:C$19, 0)), ""))</f>
        <v/>
      </c>
      <c r="I1470" s="12" t="str">
        <f>IF($E1470 &lt;&gt; "", IF(E1470 = 0, "", VLOOKUP(E1470,'Cond Perturbation'!A:B,2,FALSE)),"")</f>
        <v/>
      </c>
      <c r="J1470" s="28"/>
      <c r="K1470" s="29" t="str">
        <f>IF($B1470 &lt;&gt; "", IF(C1470="Oui",IF(H1470=1,IF(E1470=0,Résultat!G$8,IF(J1470="No",Résultat!$G$8,Résultat!$G$7)),IF(H1470=2,IF(E1470=0,Résultat!G$9,IF(J1470="No",Résultat!$G$9,Résultat!$G$7)),Résultat!$G$7)),IF(C1470 = "Totale", IF(H1470=1,IF(E1470=0,Résultat!G$8,IF(J1470="No",Résultat!$G$9,Résultat!$G$7)),IF(H1470=2,IF(E1470=0,Résultat!G$9,IF(J1470="No",Résultat!$G$9,Résultat!$G$7)),Résultat!$G$7)),Résultat!$G$7)), "")</f>
        <v/>
      </c>
    </row>
    <row r="1471" spans="1:11" ht="20.100000000000001" customHeight="1">
      <c r="A1471" s="26"/>
      <c r="B1471" s="27"/>
      <c r="C1471" s="11" t="str">
        <f>IF($B1471 &lt;&gt; "",VLOOKUP(MID(B1471,3,5),'Recyclabilité Prod Matx'!C:F,2,FALSE), "")</f>
        <v/>
      </c>
      <c r="D1471" s="11" t="str">
        <f>IF($B1471 &lt;&gt; "",VLOOKUP(MID(B1471,3,5),'Recyclabilité Prod Matx'!C:F,3,FALSE),"")</f>
        <v/>
      </c>
      <c r="E1471" s="11" t="str">
        <f>IF($B1471 &lt;&gt; "",VLOOKUP(MID(B1471,3,5),'Recyclabilité Prod Matx'!C:F,4,FALSE), "")</f>
        <v/>
      </c>
      <c r="F1471" s="12" t="str">
        <f>IF($B1471 &lt;&gt; "", IF(C1471="Totale","",IF(D1471 = 0, "", VLOOKUP(D1471,'Cond Compo'!A:B,2,FALSE))),"")</f>
        <v/>
      </c>
      <c r="G1471" s="28"/>
      <c r="H1471" s="11" t="str">
        <f xml:space="preserve"> IF(C1471="Totale",2,IF($G1471 &lt;&gt; "", IF(D1471 = "E",MATCH(G1471, 'Cond Compo'!D$16:D$18, 0), MATCH(G1471, 'Cond Compo'!C$16:C$19, 0)), ""))</f>
        <v/>
      </c>
      <c r="I1471" s="12" t="str">
        <f>IF($E1471 &lt;&gt; "", IF(E1471 = 0, "", VLOOKUP(E1471,'Cond Perturbation'!A:B,2,FALSE)),"")</f>
        <v/>
      </c>
      <c r="J1471" s="28"/>
      <c r="K1471" s="29" t="str">
        <f>IF($B1471 &lt;&gt; "", IF(C1471="Oui",IF(H1471=1,IF(E1471=0,Résultat!G$8,IF(J1471="No",Résultat!$G$8,Résultat!$G$7)),IF(H1471=2,IF(E1471=0,Résultat!G$9,IF(J1471="No",Résultat!$G$9,Résultat!$G$7)),Résultat!$G$7)),IF(C1471 = "Totale", IF(H1471=1,IF(E1471=0,Résultat!G$8,IF(J1471="No",Résultat!$G$9,Résultat!$G$7)),IF(H1471=2,IF(E1471=0,Résultat!G$9,IF(J1471="No",Résultat!$G$9,Résultat!$G$7)),Résultat!$G$7)),Résultat!$G$7)), "")</f>
        <v/>
      </c>
    </row>
    <row r="1472" spans="1:11" ht="20.100000000000001" customHeight="1">
      <c r="A1472" s="26"/>
      <c r="B1472" s="27"/>
      <c r="C1472" s="11" t="str">
        <f>IF($B1472 &lt;&gt; "",VLOOKUP(MID(B1472,3,5),'Recyclabilité Prod Matx'!C:F,2,FALSE), "")</f>
        <v/>
      </c>
      <c r="D1472" s="11" t="str">
        <f>IF($B1472 &lt;&gt; "",VLOOKUP(MID(B1472,3,5),'Recyclabilité Prod Matx'!C:F,3,FALSE),"")</f>
        <v/>
      </c>
      <c r="E1472" s="11" t="str">
        <f>IF($B1472 &lt;&gt; "",VLOOKUP(MID(B1472,3,5),'Recyclabilité Prod Matx'!C:F,4,FALSE), "")</f>
        <v/>
      </c>
      <c r="F1472" s="12" t="str">
        <f>IF($B1472 &lt;&gt; "", IF(C1472="Totale","",IF(D1472 = 0, "", VLOOKUP(D1472,'Cond Compo'!A:B,2,FALSE))),"")</f>
        <v/>
      </c>
      <c r="G1472" s="28"/>
      <c r="H1472" s="11" t="str">
        <f xml:space="preserve"> IF(C1472="Totale",2,IF($G1472 &lt;&gt; "", IF(D1472 = "E",MATCH(G1472, 'Cond Compo'!D$16:D$18, 0), MATCH(G1472, 'Cond Compo'!C$16:C$19, 0)), ""))</f>
        <v/>
      </c>
      <c r="I1472" s="12" t="str">
        <f>IF($E1472 &lt;&gt; "", IF(E1472 = 0, "", VLOOKUP(E1472,'Cond Perturbation'!A:B,2,FALSE)),"")</f>
        <v/>
      </c>
      <c r="J1472" s="28"/>
      <c r="K1472" s="29" t="str">
        <f>IF($B1472 &lt;&gt; "", IF(C1472="Oui",IF(H1472=1,IF(E1472=0,Résultat!G$8,IF(J1472="No",Résultat!$G$8,Résultat!$G$7)),IF(H1472=2,IF(E1472=0,Résultat!G$9,IF(J1472="No",Résultat!$G$9,Résultat!$G$7)),Résultat!$G$7)),IF(C1472 = "Totale", IF(H1472=1,IF(E1472=0,Résultat!G$8,IF(J1472="No",Résultat!$G$9,Résultat!$G$7)),IF(H1472=2,IF(E1472=0,Résultat!G$9,IF(J1472="No",Résultat!$G$9,Résultat!$G$7)),Résultat!$G$7)),Résultat!$G$7)), "")</f>
        <v/>
      </c>
    </row>
    <row r="1473" spans="1:11" ht="20.100000000000001" customHeight="1">
      <c r="A1473" s="26"/>
      <c r="B1473" s="27"/>
      <c r="C1473" s="11" t="str">
        <f>IF($B1473 &lt;&gt; "",VLOOKUP(MID(B1473,3,5),'Recyclabilité Prod Matx'!C:F,2,FALSE), "")</f>
        <v/>
      </c>
      <c r="D1473" s="11" t="str">
        <f>IF($B1473 &lt;&gt; "",VLOOKUP(MID(B1473,3,5),'Recyclabilité Prod Matx'!C:F,3,FALSE),"")</f>
        <v/>
      </c>
      <c r="E1473" s="11" t="str">
        <f>IF($B1473 &lt;&gt; "",VLOOKUP(MID(B1473,3,5),'Recyclabilité Prod Matx'!C:F,4,FALSE), "")</f>
        <v/>
      </c>
      <c r="F1473" s="12" t="str">
        <f>IF($B1473 &lt;&gt; "", IF(C1473="Totale","",IF(D1473 = 0, "", VLOOKUP(D1473,'Cond Compo'!A:B,2,FALSE))),"")</f>
        <v/>
      </c>
      <c r="G1473" s="28"/>
      <c r="H1473" s="11" t="str">
        <f xml:space="preserve"> IF(C1473="Totale",2,IF($G1473 &lt;&gt; "", IF(D1473 = "E",MATCH(G1473, 'Cond Compo'!D$16:D$18, 0), MATCH(G1473, 'Cond Compo'!C$16:C$19, 0)), ""))</f>
        <v/>
      </c>
      <c r="I1473" s="12" t="str">
        <f>IF($E1473 &lt;&gt; "", IF(E1473 = 0, "", VLOOKUP(E1473,'Cond Perturbation'!A:B,2,FALSE)),"")</f>
        <v/>
      </c>
      <c r="J1473" s="28"/>
      <c r="K1473" s="29" t="str">
        <f>IF($B1473 &lt;&gt; "", IF(C1473="Oui",IF(H1473=1,IF(E1473=0,Résultat!G$8,IF(J1473="No",Résultat!$G$8,Résultat!$G$7)),IF(H1473=2,IF(E1473=0,Résultat!G$9,IF(J1473="No",Résultat!$G$9,Résultat!$G$7)),Résultat!$G$7)),IF(C1473 = "Totale", IF(H1473=1,IF(E1473=0,Résultat!G$8,IF(J1473="No",Résultat!$G$9,Résultat!$G$7)),IF(H1473=2,IF(E1473=0,Résultat!G$9,IF(J1473="No",Résultat!$G$9,Résultat!$G$7)),Résultat!$G$7)),Résultat!$G$7)), "")</f>
        <v/>
      </c>
    </row>
    <row r="1474" spans="1:11" ht="20.100000000000001" customHeight="1">
      <c r="A1474" s="26"/>
      <c r="B1474" s="27"/>
      <c r="C1474" s="11" t="str">
        <f>IF($B1474 &lt;&gt; "",VLOOKUP(MID(B1474,3,5),'Recyclabilité Prod Matx'!C:F,2,FALSE), "")</f>
        <v/>
      </c>
      <c r="D1474" s="11" t="str">
        <f>IF($B1474 &lt;&gt; "",VLOOKUP(MID(B1474,3,5),'Recyclabilité Prod Matx'!C:F,3,FALSE),"")</f>
        <v/>
      </c>
      <c r="E1474" s="11" t="str">
        <f>IF($B1474 &lt;&gt; "",VLOOKUP(MID(B1474,3,5),'Recyclabilité Prod Matx'!C:F,4,FALSE), "")</f>
        <v/>
      </c>
      <c r="F1474" s="12" t="str">
        <f>IF($B1474 &lt;&gt; "", IF(C1474="Totale","",IF(D1474 = 0, "", VLOOKUP(D1474,'Cond Compo'!A:B,2,FALSE))),"")</f>
        <v/>
      </c>
      <c r="G1474" s="28"/>
      <c r="H1474" s="11" t="str">
        <f xml:space="preserve"> IF(C1474="Totale",2,IF($G1474 &lt;&gt; "", IF(D1474 = "E",MATCH(G1474, 'Cond Compo'!D$16:D$18, 0), MATCH(G1474, 'Cond Compo'!C$16:C$19, 0)), ""))</f>
        <v/>
      </c>
      <c r="I1474" s="12" t="str">
        <f>IF($E1474 &lt;&gt; "", IF(E1474 = 0, "", VLOOKUP(E1474,'Cond Perturbation'!A:B,2,FALSE)),"")</f>
        <v/>
      </c>
      <c r="J1474" s="28"/>
      <c r="K1474" s="29" t="str">
        <f>IF($B1474 &lt;&gt; "", IF(C1474="Oui",IF(H1474=1,IF(E1474=0,Résultat!G$8,IF(J1474="No",Résultat!$G$8,Résultat!$G$7)),IF(H1474=2,IF(E1474=0,Résultat!G$9,IF(J1474="No",Résultat!$G$9,Résultat!$G$7)),Résultat!$G$7)),IF(C1474 = "Totale", IF(H1474=1,IF(E1474=0,Résultat!G$8,IF(J1474="No",Résultat!$G$9,Résultat!$G$7)),IF(H1474=2,IF(E1474=0,Résultat!G$9,IF(J1474="No",Résultat!$G$9,Résultat!$G$7)),Résultat!$G$7)),Résultat!$G$7)), "")</f>
        <v/>
      </c>
    </row>
    <row r="1475" spans="1:11" ht="20.100000000000001" customHeight="1">
      <c r="A1475" s="26"/>
      <c r="B1475" s="27"/>
      <c r="C1475" s="11" t="str">
        <f>IF($B1475 &lt;&gt; "",VLOOKUP(MID(B1475,3,5),'Recyclabilité Prod Matx'!C:F,2,FALSE), "")</f>
        <v/>
      </c>
      <c r="D1475" s="11" t="str">
        <f>IF($B1475 &lt;&gt; "",VLOOKUP(MID(B1475,3,5),'Recyclabilité Prod Matx'!C:F,3,FALSE),"")</f>
        <v/>
      </c>
      <c r="E1475" s="11" t="str">
        <f>IF($B1475 &lt;&gt; "",VLOOKUP(MID(B1475,3,5),'Recyclabilité Prod Matx'!C:F,4,FALSE), "")</f>
        <v/>
      </c>
      <c r="F1475" s="12" t="str">
        <f>IF($B1475 &lt;&gt; "", IF(C1475="Totale","",IF(D1475 = 0, "", VLOOKUP(D1475,'Cond Compo'!A:B,2,FALSE))),"")</f>
        <v/>
      </c>
      <c r="G1475" s="28"/>
      <c r="H1475" s="11" t="str">
        <f xml:space="preserve"> IF(C1475="Totale",2,IF($G1475 &lt;&gt; "", IF(D1475 = "E",MATCH(G1475, 'Cond Compo'!D$16:D$18, 0), MATCH(G1475, 'Cond Compo'!C$16:C$19, 0)), ""))</f>
        <v/>
      </c>
      <c r="I1475" s="12" t="str">
        <f>IF($E1475 &lt;&gt; "", IF(E1475 = 0, "", VLOOKUP(E1475,'Cond Perturbation'!A:B,2,FALSE)),"")</f>
        <v/>
      </c>
      <c r="J1475" s="28"/>
      <c r="K1475" s="29" t="str">
        <f>IF($B1475 &lt;&gt; "", IF(C1475="Oui",IF(H1475=1,IF(E1475=0,Résultat!G$8,IF(J1475="No",Résultat!$G$8,Résultat!$G$7)),IF(H1475=2,IF(E1475=0,Résultat!G$9,IF(J1475="No",Résultat!$G$9,Résultat!$G$7)),Résultat!$G$7)),IF(C1475 = "Totale", IF(H1475=1,IF(E1475=0,Résultat!G$8,IF(J1475="No",Résultat!$G$9,Résultat!$G$7)),IF(H1475=2,IF(E1475=0,Résultat!G$9,IF(J1475="No",Résultat!$G$9,Résultat!$G$7)),Résultat!$G$7)),Résultat!$G$7)), "")</f>
        <v/>
      </c>
    </row>
    <row r="1476" spans="1:11" ht="20.100000000000001" customHeight="1">
      <c r="A1476" s="26"/>
      <c r="B1476" s="27"/>
      <c r="C1476" s="11" t="str">
        <f>IF($B1476 &lt;&gt; "",VLOOKUP(MID(B1476,3,5),'Recyclabilité Prod Matx'!C:F,2,FALSE), "")</f>
        <v/>
      </c>
      <c r="D1476" s="11" t="str">
        <f>IF($B1476 &lt;&gt; "",VLOOKUP(MID(B1476,3,5),'Recyclabilité Prod Matx'!C:F,3,FALSE),"")</f>
        <v/>
      </c>
      <c r="E1476" s="11" t="str">
        <f>IF($B1476 &lt;&gt; "",VLOOKUP(MID(B1476,3,5),'Recyclabilité Prod Matx'!C:F,4,FALSE), "")</f>
        <v/>
      </c>
      <c r="F1476" s="12" t="str">
        <f>IF($B1476 &lt;&gt; "", IF(C1476="Totale","",IF(D1476 = 0, "", VLOOKUP(D1476,'Cond Compo'!A:B,2,FALSE))),"")</f>
        <v/>
      </c>
      <c r="G1476" s="28"/>
      <c r="H1476" s="11" t="str">
        <f xml:space="preserve"> IF(C1476="Totale",2,IF($G1476 &lt;&gt; "", IF(D1476 = "E",MATCH(G1476, 'Cond Compo'!D$16:D$18, 0), MATCH(G1476, 'Cond Compo'!C$16:C$19, 0)), ""))</f>
        <v/>
      </c>
      <c r="I1476" s="12" t="str">
        <f>IF($E1476 &lt;&gt; "", IF(E1476 = 0, "", VLOOKUP(E1476,'Cond Perturbation'!A:B,2,FALSE)),"")</f>
        <v/>
      </c>
      <c r="J1476" s="28"/>
      <c r="K1476" s="29" t="str">
        <f>IF($B1476 &lt;&gt; "", IF(C1476="Oui",IF(H1476=1,IF(E1476=0,Résultat!G$8,IF(J1476="No",Résultat!$G$8,Résultat!$G$7)),IF(H1476=2,IF(E1476=0,Résultat!G$9,IF(J1476="No",Résultat!$G$9,Résultat!$G$7)),Résultat!$G$7)),IF(C1476 = "Totale", IF(H1476=1,IF(E1476=0,Résultat!G$8,IF(J1476="No",Résultat!$G$9,Résultat!$G$7)),IF(H1476=2,IF(E1476=0,Résultat!G$9,IF(J1476="No",Résultat!$G$9,Résultat!$G$7)),Résultat!$G$7)),Résultat!$G$7)), "")</f>
        <v/>
      </c>
    </row>
    <row r="1477" spans="1:11" ht="20.100000000000001" customHeight="1">
      <c r="A1477" s="26"/>
      <c r="B1477" s="27"/>
      <c r="C1477" s="11" t="str">
        <f>IF($B1477 &lt;&gt; "",VLOOKUP(MID(B1477,3,5),'Recyclabilité Prod Matx'!C:F,2,FALSE), "")</f>
        <v/>
      </c>
      <c r="D1477" s="11" t="str">
        <f>IF($B1477 &lt;&gt; "",VLOOKUP(MID(B1477,3,5),'Recyclabilité Prod Matx'!C:F,3,FALSE),"")</f>
        <v/>
      </c>
      <c r="E1477" s="11" t="str">
        <f>IF($B1477 &lt;&gt; "",VLOOKUP(MID(B1477,3,5),'Recyclabilité Prod Matx'!C:F,4,FALSE), "")</f>
        <v/>
      </c>
      <c r="F1477" s="12" t="str">
        <f>IF($B1477 &lt;&gt; "", IF(C1477="Totale","",IF(D1477 = 0, "", VLOOKUP(D1477,'Cond Compo'!A:B,2,FALSE))),"")</f>
        <v/>
      </c>
      <c r="G1477" s="28"/>
      <c r="H1477" s="11" t="str">
        <f xml:space="preserve"> IF(C1477="Totale",2,IF($G1477 &lt;&gt; "", IF(D1477 = "E",MATCH(G1477, 'Cond Compo'!D$16:D$18, 0), MATCH(G1477, 'Cond Compo'!C$16:C$19, 0)), ""))</f>
        <v/>
      </c>
      <c r="I1477" s="12" t="str">
        <f>IF($E1477 &lt;&gt; "", IF(E1477 = 0, "", VLOOKUP(E1477,'Cond Perturbation'!A:B,2,FALSE)),"")</f>
        <v/>
      </c>
      <c r="J1477" s="28"/>
      <c r="K1477" s="29" t="str">
        <f>IF($B1477 &lt;&gt; "", IF(C1477="Oui",IF(H1477=1,IF(E1477=0,Résultat!G$8,IF(J1477="No",Résultat!$G$8,Résultat!$G$7)),IF(H1477=2,IF(E1477=0,Résultat!G$9,IF(J1477="No",Résultat!$G$9,Résultat!$G$7)),Résultat!$G$7)),IF(C1477 = "Totale", IF(H1477=1,IF(E1477=0,Résultat!G$8,IF(J1477="No",Résultat!$G$9,Résultat!$G$7)),IF(H1477=2,IF(E1477=0,Résultat!G$9,IF(J1477="No",Résultat!$G$9,Résultat!$G$7)),Résultat!$G$7)),Résultat!$G$7)), "")</f>
        <v/>
      </c>
    </row>
    <row r="1478" spans="1:11" ht="20.100000000000001" customHeight="1">
      <c r="A1478" s="26"/>
      <c r="B1478" s="27"/>
      <c r="C1478" s="11" t="str">
        <f>IF($B1478 &lt;&gt; "",VLOOKUP(MID(B1478,3,5),'Recyclabilité Prod Matx'!C:F,2,FALSE), "")</f>
        <v/>
      </c>
      <c r="D1478" s="11" t="str">
        <f>IF($B1478 &lt;&gt; "",VLOOKUP(MID(B1478,3,5),'Recyclabilité Prod Matx'!C:F,3,FALSE),"")</f>
        <v/>
      </c>
      <c r="E1478" s="11" t="str">
        <f>IF($B1478 &lt;&gt; "",VLOOKUP(MID(B1478,3,5),'Recyclabilité Prod Matx'!C:F,4,FALSE), "")</f>
        <v/>
      </c>
      <c r="F1478" s="12" t="str">
        <f>IF($B1478 &lt;&gt; "", IF(C1478="Totale","",IF(D1478 = 0, "", VLOOKUP(D1478,'Cond Compo'!A:B,2,FALSE))),"")</f>
        <v/>
      </c>
      <c r="G1478" s="28"/>
      <c r="H1478" s="11" t="str">
        <f xml:space="preserve"> IF(C1478="Totale",2,IF($G1478 &lt;&gt; "", IF(D1478 = "E",MATCH(G1478, 'Cond Compo'!D$16:D$18, 0), MATCH(G1478, 'Cond Compo'!C$16:C$19, 0)), ""))</f>
        <v/>
      </c>
      <c r="I1478" s="12" t="str">
        <f>IF($E1478 &lt;&gt; "", IF(E1478 = 0, "", VLOOKUP(E1478,'Cond Perturbation'!A:B,2,FALSE)),"")</f>
        <v/>
      </c>
      <c r="J1478" s="28"/>
      <c r="K1478" s="29" t="str">
        <f>IF($B1478 &lt;&gt; "", IF(C1478="Oui",IF(H1478=1,IF(E1478=0,Résultat!G$8,IF(J1478="No",Résultat!$G$8,Résultat!$G$7)),IF(H1478=2,IF(E1478=0,Résultat!G$9,IF(J1478="No",Résultat!$G$9,Résultat!$G$7)),Résultat!$G$7)),IF(C1478 = "Totale", IF(H1478=1,IF(E1478=0,Résultat!G$8,IF(J1478="No",Résultat!$G$9,Résultat!$G$7)),IF(H1478=2,IF(E1478=0,Résultat!G$9,IF(J1478="No",Résultat!$G$9,Résultat!$G$7)),Résultat!$G$7)),Résultat!$G$7)), "")</f>
        <v/>
      </c>
    </row>
    <row r="1479" spans="1:11" ht="20.100000000000001" customHeight="1">
      <c r="A1479" s="26"/>
      <c r="B1479" s="27"/>
      <c r="C1479" s="11" t="str">
        <f>IF($B1479 &lt;&gt; "",VLOOKUP(MID(B1479,3,5),'Recyclabilité Prod Matx'!C:F,2,FALSE), "")</f>
        <v/>
      </c>
      <c r="D1479" s="11" t="str">
        <f>IF($B1479 &lt;&gt; "",VLOOKUP(MID(B1479,3,5),'Recyclabilité Prod Matx'!C:F,3,FALSE),"")</f>
        <v/>
      </c>
      <c r="E1479" s="11" t="str">
        <f>IF($B1479 &lt;&gt; "",VLOOKUP(MID(B1479,3,5),'Recyclabilité Prod Matx'!C:F,4,FALSE), "")</f>
        <v/>
      </c>
      <c r="F1479" s="12" t="str">
        <f>IF($B1479 &lt;&gt; "", IF(C1479="Totale","",IF(D1479 = 0, "", VLOOKUP(D1479,'Cond Compo'!A:B,2,FALSE))),"")</f>
        <v/>
      </c>
      <c r="G1479" s="28"/>
      <c r="H1479" s="11" t="str">
        <f xml:space="preserve"> IF(C1479="Totale",2,IF($G1479 &lt;&gt; "", IF(D1479 = "E",MATCH(G1479, 'Cond Compo'!D$16:D$18, 0), MATCH(G1479, 'Cond Compo'!C$16:C$19, 0)), ""))</f>
        <v/>
      </c>
      <c r="I1479" s="12" t="str">
        <f>IF($E1479 &lt;&gt; "", IF(E1479 = 0, "", VLOOKUP(E1479,'Cond Perturbation'!A:B,2,FALSE)),"")</f>
        <v/>
      </c>
      <c r="J1479" s="28"/>
      <c r="K1479" s="29" t="str">
        <f>IF($B1479 &lt;&gt; "", IF(C1479="Oui",IF(H1479=1,IF(E1479=0,Résultat!G$8,IF(J1479="No",Résultat!$G$8,Résultat!$G$7)),IF(H1479=2,IF(E1479=0,Résultat!G$9,IF(J1479="No",Résultat!$G$9,Résultat!$G$7)),Résultat!$G$7)),IF(C1479 = "Totale", IF(H1479=1,IF(E1479=0,Résultat!G$8,IF(J1479="No",Résultat!$G$9,Résultat!$G$7)),IF(H1479=2,IF(E1479=0,Résultat!G$9,IF(J1479="No",Résultat!$G$9,Résultat!$G$7)),Résultat!$G$7)),Résultat!$G$7)), "")</f>
        <v/>
      </c>
    </row>
    <row r="1480" spans="1:11" ht="20.100000000000001" customHeight="1">
      <c r="A1480" s="26"/>
      <c r="B1480" s="27"/>
      <c r="C1480" s="11" t="str">
        <f>IF($B1480 &lt;&gt; "",VLOOKUP(MID(B1480,3,5),'Recyclabilité Prod Matx'!C:F,2,FALSE), "")</f>
        <v/>
      </c>
      <c r="D1480" s="11" t="str">
        <f>IF($B1480 &lt;&gt; "",VLOOKUP(MID(B1480,3,5),'Recyclabilité Prod Matx'!C:F,3,FALSE),"")</f>
        <v/>
      </c>
      <c r="E1480" s="11" t="str">
        <f>IF($B1480 &lt;&gt; "",VLOOKUP(MID(B1480,3,5),'Recyclabilité Prod Matx'!C:F,4,FALSE), "")</f>
        <v/>
      </c>
      <c r="F1480" s="12" t="str">
        <f>IF($B1480 &lt;&gt; "", IF(C1480="Totale","",IF(D1480 = 0, "", VLOOKUP(D1480,'Cond Compo'!A:B,2,FALSE))),"")</f>
        <v/>
      </c>
      <c r="G1480" s="28"/>
      <c r="H1480" s="11" t="str">
        <f xml:space="preserve"> IF(C1480="Totale",2,IF($G1480 &lt;&gt; "", IF(D1480 = "E",MATCH(G1480, 'Cond Compo'!D$16:D$18, 0), MATCH(G1480, 'Cond Compo'!C$16:C$19, 0)), ""))</f>
        <v/>
      </c>
      <c r="I1480" s="12" t="str">
        <f>IF($E1480 &lt;&gt; "", IF(E1480 = 0, "", VLOOKUP(E1480,'Cond Perturbation'!A:B,2,FALSE)),"")</f>
        <v/>
      </c>
      <c r="J1480" s="28"/>
      <c r="K1480" s="29" t="str">
        <f>IF($B1480 &lt;&gt; "", IF(C1480="Oui",IF(H1480=1,IF(E1480=0,Résultat!G$8,IF(J1480="No",Résultat!$G$8,Résultat!$G$7)),IF(H1480=2,IF(E1480=0,Résultat!G$9,IF(J1480="No",Résultat!$G$9,Résultat!$G$7)),Résultat!$G$7)),IF(C1480 = "Totale", IF(H1480=1,IF(E1480=0,Résultat!G$8,IF(J1480="No",Résultat!$G$9,Résultat!$G$7)),IF(H1480=2,IF(E1480=0,Résultat!G$9,IF(J1480="No",Résultat!$G$9,Résultat!$G$7)),Résultat!$G$7)),Résultat!$G$7)), "")</f>
        <v/>
      </c>
    </row>
    <row r="1481" spans="1:11" ht="20.100000000000001" customHeight="1">
      <c r="A1481" s="26"/>
      <c r="B1481" s="27"/>
      <c r="C1481" s="11" t="str">
        <f>IF($B1481 &lt;&gt; "",VLOOKUP(MID(B1481,3,5),'Recyclabilité Prod Matx'!C:F,2,FALSE), "")</f>
        <v/>
      </c>
      <c r="D1481" s="11" t="str">
        <f>IF($B1481 &lt;&gt; "",VLOOKUP(MID(B1481,3,5),'Recyclabilité Prod Matx'!C:F,3,FALSE),"")</f>
        <v/>
      </c>
      <c r="E1481" s="11" t="str">
        <f>IF($B1481 &lt;&gt; "",VLOOKUP(MID(B1481,3,5),'Recyclabilité Prod Matx'!C:F,4,FALSE), "")</f>
        <v/>
      </c>
      <c r="F1481" s="12" t="str">
        <f>IF($B1481 &lt;&gt; "", IF(C1481="Totale","",IF(D1481 = 0, "", VLOOKUP(D1481,'Cond Compo'!A:B,2,FALSE))),"")</f>
        <v/>
      </c>
      <c r="G1481" s="28"/>
      <c r="H1481" s="11" t="str">
        <f xml:space="preserve"> IF(C1481="Totale",2,IF($G1481 &lt;&gt; "", IF(D1481 = "E",MATCH(G1481, 'Cond Compo'!D$16:D$18, 0), MATCH(G1481, 'Cond Compo'!C$16:C$19, 0)), ""))</f>
        <v/>
      </c>
      <c r="I1481" s="12" t="str">
        <f>IF($E1481 &lt;&gt; "", IF(E1481 = 0, "", VLOOKUP(E1481,'Cond Perturbation'!A:B,2,FALSE)),"")</f>
        <v/>
      </c>
      <c r="J1481" s="28"/>
      <c r="K1481" s="29" t="str">
        <f>IF($B1481 &lt;&gt; "", IF(C1481="Oui",IF(H1481=1,IF(E1481=0,Résultat!G$8,IF(J1481="No",Résultat!$G$8,Résultat!$G$7)),IF(H1481=2,IF(E1481=0,Résultat!G$9,IF(J1481="No",Résultat!$G$9,Résultat!$G$7)),Résultat!$G$7)),IF(C1481 = "Totale", IF(H1481=1,IF(E1481=0,Résultat!G$8,IF(J1481="No",Résultat!$G$9,Résultat!$G$7)),IF(H1481=2,IF(E1481=0,Résultat!G$9,IF(J1481="No",Résultat!$G$9,Résultat!$G$7)),Résultat!$G$7)),Résultat!$G$7)), "")</f>
        <v/>
      </c>
    </row>
    <row r="1482" spans="1:11" ht="20.100000000000001" customHeight="1">
      <c r="A1482" s="26"/>
      <c r="B1482" s="27"/>
      <c r="C1482" s="11" t="str">
        <f>IF($B1482 &lt;&gt; "",VLOOKUP(MID(B1482,3,5),'Recyclabilité Prod Matx'!C:F,2,FALSE), "")</f>
        <v/>
      </c>
      <c r="D1482" s="11" t="str">
        <f>IF($B1482 &lt;&gt; "",VLOOKUP(MID(B1482,3,5),'Recyclabilité Prod Matx'!C:F,3,FALSE),"")</f>
        <v/>
      </c>
      <c r="E1482" s="11" t="str">
        <f>IF($B1482 &lt;&gt; "",VLOOKUP(MID(B1482,3,5),'Recyclabilité Prod Matx'!C:F,4,FALSE), "")</f>
        <v/>
      </c>
      <c r="F1482" s="12" t="str">
        <f>IF($B1482 &lt;&gt; "", IF(C1482="Totale","",IF(D1482 = 0, "", VLOOKUP(D1482,'Cond Compo'!A:B,2,FALSE))),"")</f>
        <v/>
      </c>
      <c r="G1482" s="28"/>
      <c r="H1482" s="11" t="str">
        <f xml:space="preserve"> IF(C1482="Totale",2,IF($G1482 &lt;&gt; "", IF(D1482 = "E",MATCH(G1482, 'Cond Compo'!D$16:D$18, 0), MATCH(G1482, 'Cond Compo'!C$16:C$19, 0)), ""))</f>
        <v/>
      </c>
      <c r="I1482" s="12" t="str">
        <f>IF($E1482 &lt;&gt; "", IF(E1482 = 0, "", VLOOKUP(E1482,'Cond Perturbation'!A:B,2,FALSE)),"")</f>
        <v/>
      </c>
      <c r="J1482" s="28"/>
      <c r="K1482" s="29" t="str">
        <f>IF($B1482 &lt;&gt; "", IF(C1482="Oui",IF(H1482=1,IF(E1482=0,Résultat!G$8,IF(J1482="No",Résultat!$G$8,Résultat!$G$7)),IF(H1482=2,IF(E1482=0,Résultat!G$9,IF(J1482="No",Résultat!$G$9,Résultat!$G$7)),Résultat!$G$7)),IF(C1482 = "Totale", IF(H1482=1,IF(E1482=0,Résultat!G$8,IF(J1482="No",Résultat!$G$9,Résultat!$G$7)),IF(H1482=2,IF(E1482=0,Résultat!G$9,IF(J1482="No",Résultat!$G$9,Résultat!$G$7)),Résultat!$G$7)),Résultat!$G$7)), "")</f>
        <v/>
      </c>
    </row>
    <row r="1483" spans="1:11" ht="20.100000000000001" customHeight="1">
      <c r="A1483" s="26"/>
      <c r="B1483" s="27"/>
      <c r="C1483" s="11" t="str">
        <f>IF($B1483 &lt;&gt; "",VLOOKUP(MID(B1483,3,5),'Recyclabilité Prod Matx'!C:F,2,FALSE), "")</f>
        <v/>
      </c>
      <c r="D1483" s="11" t="str">
        <f>IF($B1483 &lt;&gt; "",VLOOKUP(MID(B1483,3,5),'Recyclabilité Prod Matx'!C:F,3,FALSE),"")</f>
        <v/>
      </c>
      <c r="E1483" s="11" t="str">
        <f>IF($B1483 &lt;&gt; "",VLOOKUP(MID(B1483,3,5),'Recyclabilité Prod Matx'!C:F,4,FALSE), "")</f>
        <v/>
      </c>
      <c r="F1483" s="12" t="str">
        <f>IF($B1483 &lt;&gt; "", IF(C1483="Totale","",IF(D1483 = 0, "", VLOOKUP(D1483,'Cond Compo'!A:B,2,FALSE))),"")</f>
        <v/>
      </c>
      <c r="G1483" s="28"/>
      <c r="H1483" s="11" t="str">
        <f xml:space="preserve"> IF(C1483="Totale",2,IF($G1483 &lt;&gt; "", IF(D1483 = "E",MATCH(G1483, 'Cond Compo'!D$16:D$18, 0), MATCH(G1483, 'Cond Compo'!C$16:C$19, 0)), ""))</f>
        <v/>
      </c>
      <c r="I1483" s="12" t="str">
        <f>IF($E1483 &lt;&gt; "", IF(E1483 = 0, "", VLOOKUP(E1483,'Cond Perturbation'!A:B,2,FALSE)),"")</f>
        <v/>
      </c>
      <c r="J1483" s="28"/>
      <c r="K1483" s="29" t="str">
        <f>IF($B1483 &lt;&gt; "", IF(C1483="Oui",IF(H1483=1,IF(E1483=0,Résultat!G$8,IF(J1483="No",Résultat!$G$8,Résultat!$G$7)),IF(H1483=2,IF(E1483=0,Résultat!G$9,IF(J1483="No",Résultat!$G$9,Résultat!$G$7)),Résultat!$G$7)),IF(C1483 = "Totale", IF(H1483=1,IF(E1483=0,Résultat!G$8,IF(J1483="No",Résultat!$G$9,Résultat!$G$7)),IF(H1483=2,IF(E1483=0,Résultat!G$9,IF(J1483="No",Résultat!$G$9,Résultat!$G$7)),Résultat!$G$7)),Résultat!$G$7)), "")</f>
        <v/>
      </c>
    </row>
    <row r="1484" spans="1:11" ht="20.100000000000001" customHeight="1">
      <c r="A1484" s="26"/>
      <c r="B1484" s="27"/>
      <c r="C1484" s="11" t="str">
        <f>IF($B1484 &lt;&gt; "",VLOOKUP(MID(B1484,3,5),'Recyclabilité Prod Matx'!C:F,2,FALSE), "")</f>
        <v/>
      </c>
      <c r="D1484" s="11" t="str">
        <f>IF($B1484 &lt;&gt; "",VLOOKUP(MID(B1484,3,5),'Recyclabilité Prod Matx'!C:F,3,FALSE),"")</f>
        <v/>
      </c>
      <c r="E1484" s="11" t="str">
        <f>IF($B1484 &lt;&gt; "",VLOOKUP(MID(B1484,3,5),'Recyclabilité Prod Matx'!C:F,4,FALSE), "")</f>
        <v/>
      </c>
      <c r="F1484" s="12" t="str">
        <f>IF($B1484 &lt;&gt; "", IF(C1484="Totale","",IF(D1484 = 0, "", VLOOKUP(D1484,'Cond Compo'!A:B,2,FALSE))),"")</f>
        <v/>
      </c>
      <c r="G1484" s="28"/>
      <c r="H1484" s="11" t="str">
        <f xml:space="preserve"> IF(C1484="Totale",2,IF($G1484 &lt;&gt; "", IF(D1484 = "E",MATCH(G1484, 'Cond Compo'!D$16:D$18, 0), MATCH(G1484, 'Cond Compo'!C$16:C$19, 0)), ""))</f>
        <v/>
      </c>
      <c r="I1484" s="12" t="str">
        <f>IF($E1484 &lt;&gt; "", IF(E1484 = 0, "", VLOOKUP(E1484,'Cond Perturbation'!A:B,2,FALSE)),"")</f>
        <v/>
      </c>
      <c r="J1484" s="28"/>
      <c r="K1484" s="29" t="str">
        <f>IF($B1484 &lt;&gt; "", IF(C1484="Oui",IF(H1484=1,IF(E1484=0,Résultat!G$8,IF(J1484="No",Résultat!$G$8,Résultat!$G$7)),IF(H1484=2,IF(E1484=0,Résultat!G$9,IF(J1484="No",Résultat!$G$9,Résultat!$G$7)),Résultat!$G$7)),IF(C1484 = "Totale", IF(H1484=1,IF(E1484=0,Résultat!G$8,IF(J1484="No",Résultat!$G$9,Résultat!$G$7)),IF(H1484=2,IF(E1484=0,Résultat!G$9,IF(J1484="No",Résultat!$G$9,Résultat!$G$7)),Résultat!$G$7)),Résultat!$G$7)), "")</f>
        <v/>
      </c>
    </row>
    <row r="1485" spans="1:11" ht="20.100000000000001" customHeight="1">
      <c r="A1485" s="26"/>
      <c r="B1485" s="27"/>
      <c r="C1485" s="11" t="str">
        <f>IF($B1485 &lt;&gt; "",VLOOKUP(MID(B1485,3,5),'Recyclabilité Prod Matx'!C:F,2,FALSE), "")</f>
        <v/>
      </c>
      <c r="D1485" s="11" t="str">
        <f>IF($B1485 &lt;&gt; "",VLOOKUP(MID(B1485,3,5),'Recyclabilité Prod Matx'!C:F,3,FALSE),"")</f>
        <v/>
      </c>
      <c r="E1485" s="11" t="str">
        <f>IF($B1485 &lt;&gt; "",VLOOKUP(MID(B1485,3,5),'Recyclabilité Prod Matx'!C:F,4,FALSE), "")</f>
        <v/>
      </c>
      <c r="F1485" s="12" t="str">
        <f>IF($B1485 &lt;&gt; "", IF(C1485="Totale","",IF(D1485 = 0, "", VLOOKUP(D1485,'Cond Compo'!A:B,2,FALSE))),"")</f>
        <v/>
      </c>
      <c r="G1485" s="28"/>
      <c r="H1485" s="11" t="str">
        <f xml:space="preserve"> IF(C1485="Totale",2,IF($G1485 &lt;&gt; "", IF(D1485 = "E",MATCH(G1485, 'Cond Compo'!D$16:D$18, 0), MATCH(G1485, 'Cond Compo'!C$16:C$19, 0)), ""))</f>
        <v/>
      </c>
      <c r="I1485" s="12" t="str">
        <f>IF($E1485 &lt;&gt; "", IF(E1485 = 0, "", VLOOKUP(E1485,'Cond Perturbation'!A:B,2,FALSE)),"")</f>
        <v/>
      </c>
      <c r="J1485" s="28"/>
      <c r="K1485" s="29" t="str">
        <f>IF($B1485 &lt;&gt; "", IF(C1485="Oui",IF(H1485=1,IF(E1485=0,Résultat!G$8,IF(J1485="No",Résultat!$G$8,Résultat!$G$7)),IF(H1485=2,IF(E1485=0,Résultat!G$9,IF(J1485="No",Résultat!$G$9,Résultat!$G$7)),Résultat!$G$7)),IF(C1485 = "Totale", IF(H1485=1,IF(E1485=0,Résultat!G$8,IF(J1485="No",Résultat!$G$9,Résultat!$G$7)),IF(H1485=2,IF(E1485=0,Résultat!G$9,IF(J1485="No",Résultat!$G$9,Résultat!$G$7)),Résultat!$G$7)),Résultat!$G$7)), "")</f>
        <v/>
      </c>
    </row>
    <row r="1486" spans="1:11" ht="20.100000000000001" customHeight="1">
      <c r="A1486" s="26"/>
      <c r="B1486" s="27"/>
      <c r="C1486" s="11" t="str">
        <f>IF($B1486 &lt;&gt; "",VLOOKUP(MID(B1486,3,5),'Recyclabilité Prod Matx'!C:F,2,FALSE), "")</f>
        <v/>
      </c>
      <c r="D1486" s="11" t="str">
        <f>IF($B1486 &lt;&gt; "",VLOOKUP(MID(B1486,3,5),'Recyclabilité Prod Matx'!C:F,3,FALSE),"")</f>
        <v/>
      </c>
      <c r="E1486" s="11" t="str">
        <f>IF($B1486 &lt;&gt; "",VLOOKUP(MID(B1486,3,5),'Recyclabilité Prod Matx'!C:F,4,FALSE), "")</f>
        <v/>
      </c>
      <c r="F1486" s="12" t="str">
        <f>IF($B1486 &lt;&gt; "", IF(C1486="Totale","",IF(D1486 = 0, "", VLOOKUP(D1486,'Cond Compo'!A:B,2,FALSE))),"")</f>
        <v/>
      </c>
      <c r="G1486" s="28"/>
      <c r="H1486" s="11" t="str">
        <f xml:space="preserve"> IF(C1486="Totale",2,IF($G1486 &lt;&gt; "", IF(D1486 = "E",MATCH(G1486, 'Cond Compo'!D$16:D$18, 0), MATCH(G1486, 'Cond Compo'!C$16:C$19, 0)), ""))</f>
        <v/>
      </c>
      <c r="I1486" s="12" t="str">
        <f>IF($E1486 &lt;&gt; "", IF(E1486 = 0, "", VLOOKUP(E1486,'Cond Perturbation'!A:B,2,FALSE)),"")</f>
        <v/>
      </c>
      <c r="J1486" s="28"/>
      <c r="K1486" s="29" t="str">
        <f>IF($B1486 &lt;&gt; "", IF(C1486="Oui",IF(H1486=1,IF(E1486=0,Résultat!G$8,IF(J1486="No",Résultat!$G$8,Résultat!$G$7)),IF(H1486=2,IF(E1486=0,Résultat!G$9,IF(J1486="No",Résultat!$G$9,Résultat!$G$7)),Résultat!$G$7)),IF(C1486 = "Totale", IF(H1486=1,IF(E1486=0,Résultat!G$8,IF(J1486="No",Résultat!$G$9,Résultat!$G$7)),IF(H1486=2,IF(E1486=0,Résultat!G$9,IF(J1486="No",Résultat!$G$9,Résultat!$G$7)),Résultat!$G$7)),Résultat!$G$7)), "")</f>
        <v/>
      </c>
    </row>
    <row r="1487" spans="1:11" ht="20.100000000000001" customHeight="1">
      <c r="A1487" s="26"/>
      <c r="B1487" s="27"/>
      <c r="C1487" s="11" t="str">
        <f>IF($B1487 &lt;&gt; "",VLOOKUP(MID(B1487,3,5),'Recyclabilité Prod Matx'!C:F,2,FALSE), "")</f>
        <v/>
      </c>
      <c r="D1487" s="11" t="str">
        <f>IF($B1487 &lt;&gt; "",VLOOKUP(MID(B1487,3,5),'Recyclabilité Prod Matx'!C:F,3,FALSE),"")</f>
        <v/>
      </c>
      <c r="E1487" s="11" t="str">
        <f>IF($B1487 &lt;&gt; "",VLOOKUP(MID(B1487,3,5),'Recyclabilité Prod Matx'!C:F,4,FALSE), "")</f>
        <v/>
      </c>
      <c r="F1487" s="12" t="str">
        <f>IF($B1487 &lt;&gt; "", IF(C1487="Totale","",IF(D1487 = 0, "", VLOOKUP(D1487,'Cond Compo'!A:B,2,FALSE))),"")</f>
        <v/>
      </c>
      <c r="G1487" s="28"/>
      <c r="H1487" s="11" t="str">
        <f xml:space="preserve"> IF(C1487="Totale",2,IF($G1487 &lt;&gt; "", IF(D1487 = "E",MATCH(G1487, 'Cond Compo'!D$16:D$18, 0), MATCH(G1487, 'Cond Compo'!C$16:C$19, 0)), ""))</f>
        <v/>
      </c>
      <c r="I1487" s="12" t="str">
        <f>IF($E1487 &lt;&gt; "", IF(E1487 = 0, "", VLOOKUP(E1487,'Cond Perturbation'!A:B,2,FALSE)),"")</f>
        <v/>
      </c>
      <c r="J1487" s="28"/>
      <c r="K1487" s="29" t="str">
        <f>IF($B1487 &lt;&gt; "", IF(C1487="Oui",IF(H1487=1,IF(E1487=0,Résultat!G$8,IF(J1487="No",Résultat!$G$8,Résultat!$G$7)),IF(H1487=2,IF(E1487=0,Résultat!G$9,IF(J1487="No",Résultat!$G$9,Résultat!$G$7)),Résultat!$G$7)),IF(C1487 = "Totale", IF(H1487=1,IF(E1487=0,Résultat!G$8,IF(J1487="No",Résultat!$G$9,Résultat!$G$7)),IF(H1487=2,IF(E1487=0,Résultat!G$9,IF(J1487="No",Résultat!$G$9,Résultat!$G$7)),Résultat!$G$7)),Résultat!$G$7)), "")</f>
        <v/>
      </c>
    </row>
    <row r="1488" spans="1:11" ht="20.100000000000001" customHeight="1">
      <c r="A1488" s="26"/>
      <c r="B1488" s="27"/>
      <c r="C1488" s="11" t="str">
        <f>IF($B1488 &lt;&gt; "",VLOOKUP(MID(B1488,3,5),'Recyclabilité Prod Matx'!C:F,2,FALSE), "")</f>
        <v/>
      </c>
      <c r="D1488" s="11" t="str">
        <f>IF($B1488 &lt;&gt; "",VLOOKUP(MID(B1488,3,5),'Recyclabilité Prod Matx'!C:F,3,FALSE),"")</f>
        <v/>
      </c>
      <c r="E1488" s="11" t="str">
        <f>IF($B1488 &lt;&gt; "",VLOOKUP(MID(B1488,3,5),'Recyclabilité Prod Matx'!C:F,4,FALSE), "")</f>
        <v/>
      </c>
      <c r="F1488" s="12" t="str">
        <f>IF($B1488 &lt;&gt; "", IF(C1488="Totale","",IF(D1488 = 0, "", VLOOKUP(D1488,'Cond Compo'!A:B,2,FALSE))),"")</f>
        <v/>
      </c>
      <c r="G1488" s="28"/>
      <c r="H1488" s="11" t="str">
        <f xml:space="preserve"> IF(C1488="Totale",2,IF($G1488 &lt;&gt; "", IF(D1488 = "E",MATCH(G1488, 'Cond Compo'!D$16:D$18, 0), MATCH(G1488, 'Cond Compo'!C$16:C$19, 0)), ""))</f>
        <v/>
      </c>
      <c r="I1488" s="12" t="str">
        <f>IF($E1488 &lt;&gt; "", IF(E1488 = 0, "", VLOOKUP(E1488,'Cond Perturbation'!A:B,2,FALSE)),"")</f>
        <v/>
      </c>
      <c r="J1488" s="28"/>
      <c r="K1488" s="29" t="str">
        <f>IF($B1488 &lt;&gt; "", IF(C1488="Oui",IF(H1488=1,IF(E1488=0,Résultat!G$8,IF(J1488="No",Résultat!$G$8,Résultat!$G$7)),IF(H1488=2,IF(E1488=0,Résultat!G$9,IF(J1488="No",Résultat!$G$9,Résultat!$G$7)),Résultat!$G$7)),IF(C1488 = "Totale", IF(H1488=1,IF(E1488=0,Résultat!G$8,IF(J1488="No",Résultat!$G$9,Résultat!$G$7)),IF(H1488=2,IF(E1488=0,Résultat!G$9,IF(J1488="No",Résultat!$G$9,Résultat!$G$7)),Résultat!$G$7)),Résultat!$G$7)), "")</f>
        <v/>
      </c>
    </row>
    <row r="1489" spans="1:11" ht="20.100000000000001" customHeight="1">
      <c r="A1489" s="26"/>
      <c r="B1489" s="27"/>
      <c r="C1489" s="11" t="str">
        <f>IF($B1489 &lt;&gt; "",VLOOKUP(MID(B1489,3,5),'Recyclabilité Prod Matx'!C:F,2,FALSE), "")</f>
        <v/>
      </c>
      <c r="D1489" s="11" t="str">
        <f>IF($B1489 &lt;&gt; "",VLOOKUP(MID(B1489,3,5),'Recyclabilité Prod Matx'!C:F,3,FALSE),"")</f>
        <v/>
      </c>
      <c r="E1489" s="11" t="str">
        <f>IF($B1489 &lt;&gt; "",VLOOKUP(MID(B1489,3,5),'Recyclabilité Prod Matx'!C:F,4,FALSE), "")</f>
        <v/>
      </c>
      <c r="F1489" s="12" t="str">
        <f>IF($B1489 &lt;&gt; "", IF(C1489="Totale","",IF(D1489 = 0, "", VLOOKUP(D1489,'Cond Compo'!A:B,2,FALSE))),"")</f>
        <v/>
      </c>
      <c r="G1489" s="28"/>
      <c r="H1489" s="11" t="str">
        <f xml:space="preserve"> IF(C1489="Totale",2,IF($G1489 &lt;&gt; "", IF(D1489 = "E",MATCH(G1489, 'Cond Compo'!D$16:D$18, 0), MATCH(G1489, 'Cond Compo'!C$16:C$19, 0)), ""))</f>
        <v/>
      </c>
      <c r="I1489" s="12" t="str">
        <f>IF($E1489 &lt;&gt; "", IF(E1489 = 0, "", VLOOKUP(E1489,'Cond Perturbation'!A:B,2,FALSE)),"")</f>
        <v/>
      </c>
      <c r="J1489" s="28"/>
      <c r="K1489" s="29" t="str">
        <f>IF($B1489 &lt;&gt; "", IF(C1489="Oui",IF(H1489=1,IF(E1489=0,Résultat!G$8,IF(J1489="No",Résultat!$G$8,Résultat!$G$7)),IF(H1489=2,IF(E1489=0,Résultat!G$9,IF(J1489="No",Résultat!$G$9,Résultat!$G$7)),Résultat!$G$7)),IF(C1489 = "Totale", IF(H1489=1,IF(E1489=0,Résultat!G$8,IF(J1489="No",Résultat!$G$9,Résultat!$G$7)),IF(H1489=2,IF(E1489=0,Résultat!G$9,IF(J1489="No",Résultat!$G$9,Résultat!$G$7)),Résultat!$G$7)),Résultat!$G$7)), "")</f>
        <v/>
      </c>
    </row>
    <row r="1490" spans="1:11" ht="20.100000000000001" customHeight="1">
      <c r="A1490" s="26"/>
      <c r="B1490" s="27"/>
      <c r="C1490" s="11" t="str">
        <f>IF($B1490 &lt;&gt; "",VLOOKUP(MID(B1490,3,5),'Recyclabilité Prod Matx'!C:F,2,FALSE), "")</f>
        <v/>
      </c>
      <c r="D1490" s="11" t="str">
        <f>IF($B1490 &lt;&gt; "",VLOOKUP(MID(B1490,3,5),'Recyclabilité Prod Matx'!C:F,3,FALSE),"")</f>
        <v/>
      </c>
      <c r="E1490" s="11" t="str">
        <f>IF($B1490 &lt;&gt; "",VLOOKUP(MID(B1490,3,5),'Recyclabilité Prod Matx'!C:F,4,FALSE), "")</f>
        <v/>
      </c>
      <c r="F1490" s="12" t="str">
        <f>IF($B1490 &lt;&gt; "", IF(C1490="Totale","",IF(D1490 = 0, "", VLOOKUP(D1490,'Cond Compo'!A:B,2,FALSE))),"")</f>
        <v/>
      </c>
      <c r="G1490" s="28"/>
      <c r="H1490" s="11" t="str">
        <f xml:space="preserve"> IF(C1490="Totale",2,IF($G1490 &lt;&gt; "", IF(D1490 = "E",MATCH(G1490, 'Cond Compo'!D$16:D$18, 0), MATCH(G1490, 'Cond Compo'!C$16:C$19, 0)), ""))</f>
        <v/>
      </c>
      <c r="I1490" s="12" t="str">
        <f>IF($E1490 &lt;&gt; "", IF(E1490 = 0, "", VLOOKUP(E1490,'Cond Perturbation'!A:B,2,FALSE)),"")</f>
        <v/>
      </c>
      <c r="J1490" s="28"/>
      <c r="K1490" s="29" t="str">
        <f>IF($B1490 &lt;&gt; "", IF(C1490="Oui",IF(H1490=1,IF(E1490=0,Résultat!G$8,IF(J1490="No",Résultat!$G$8,Résultat!$G$7)),IF(H1490=2,IF(E1490=0,Résultat!G$9,IF(J1490="No",Résultat!$G$9,Résultat!$G$7)),Résultat!$G$7)),IF(C1490 = "Totale", IF(H1490=1,IF(E1490=0,Résultat!G$8,IF(J1490="No",Résultat!$G$9,Résultat!$G$7)),IF(H1490=2,IF(E1490=0,Résultat!G$9,IF(J1490="No",Résultat!$G$9,Résultat!$G$7)),Résultat!$G$7)),Résultat!$G$7)), "")</f>
        <v/>
      </c>
    </row>
    <row r="1491" spans="1:11" ht="20.100000000000001" customHeight="1">
      <c r="A1491" s="26"/>
      <c r="B1491" s="27"/>
      <c r="C1491" s="11" t="str">
        <f>IF($B1491 &lt;&gt; "",VLOOKUP(MID(B1491,3,5),'Recyclabilité Prod Matx'!C:F,2,FALSE), "")</f>
        <v/>
      </c>
      <c r="D1491" s="11" t="str">
        <f>IF($B1491 &lt;&gt; "",VLOOKUP(MID(B1491,3,5),'Recyclabilité Prod Matx'!C:F,3,FALSE),"")</f>
        <v/>
      </c>
      <c r="E1491" s="11" t="str">
        <f>IF($B1491 &lt;&gt; "",VLOOKUP(MID(B1491,3,5),'Recyclabilité Prod Matx'!C:F,4,FALSE), "")</f>
        <v/>
      </c>
      <c r="F1491" s="12" t="str">
        <f>IF($B1491 &lt;&gt; "", IF(C1491="Totale","",IF(D1491 = 0, "", VLOOKUP(D1491,'Cond Compo'!A:B,2,FALSE))),"")</f>
        <v/>
      </c>
      <c r="G1491" s="28"/>
      <c r="H1491" s="11" t="str">
        <f xml:space="preserve"> IF(C1491="Totale",2,IF($G1491 &lt;&gt; "", IF(D1491 = "E",MATCH(G1491, 'Cond Compo'!D$16:D$18, 0), MATCH(G1491, 'Cond Compo'!C$16:C$19, 0)), ""))</f>
        <v/>
      </c>
      <c r="I1491" s="12" t="str">
        <f>IF($E1491 &lt;&gt; "", IF(E1491 = 0, "", VLOOKUP(E1491,'Cond Perturbation'!A:B,2,FALSE)),"")</f>
        <v/>
      </c>
      <c r="J1491" s="28"/>
      <c r="K1491" s="29" t="str">
        <f>IF($B1491 &lt;&gt; "", IF(C1491="Oui",IF(H1491=1,IF(E1491=0,Résultat!G$8,IF(J1491="No",Résultat!$G$8,Résultat!$G$7)),IF(H1491=2,IF(E1491=0,Résultat!G$9,IF(J1491="No",Résultat!$G$9,Résultat!$G$7)),Résultat!$G$7)),IF(C1491 = "Totale", IF(H1491=1,IF(E1491=0,Résultat!G$8,IF(J1491="No",Résultat!$G$9,Résultat!$G$7)),IF(H1491=2,IF(E1491=0,Résultat!G$9,IF(J1491="No",Résultat!$G$9,Résultat!$G$7)),Résultat!$G$7)),Résultat!$G$7)), "")</f>
        <v/>
      </c>
    </row>
    <row r="1492" spans="1:11" ht="20.100000000000001" customHeight="1">
      <c r="A1492" s="26"/>
      <c r="B1492" s="27"/>
      <c r="C1492" s="11" t="str">
        <f>IF($B1492 &lt;&gt; "",VLOOKUP(MID(B1492,3,5),'Recyclabilité Prod Matx'!C:F,2,FALSE), "")</f>
        <v/>
      </c>
      <c r="D1492" s="11" t="str">
        <f>IF($B1492 &lt;&gt; "",VLOOKUP(MID(B1492,3,5),'Recyclabilité Prod Matx'!C:F,3,FALSE),"")</f>
        <v/>
      </c>
      <c r="E1492" s="11" t="str">
        <f>IF($B1492 &lt;&gt; "",VLOOKUP(MID(B1492,3,5),'Recyclabilité Prod Matx'!C:F,4,FALSE), "")</f>
        <v/>
      </c>
      <c r="F1492" s="12" t="str">
        <f>IF($B1492 &lt;&gt; "", IF(C1492="Totale","",IF(D1492 = 0, "", VLOOKUP(D1492,'Cond Compo'!A:B,2,FALSE))),"")</f>
        <v/>
      </c>
      <c r="G1492" s="28"/>
      <c r="H1492" s="11" t="str">
        <f xml:space="preserve"> IF(C1492="Totale",2,IF($G1492 &lt;&gt; "", IF(D1492 = "E",MATCH(G1492, 'Cond Compo'!D$16:D$18, 0), MATCH(G1492, 'Cond Compo'!C$16:C$19, 0)), ""))</f>
        <v/>
      </c>
      <c r="I1492" s="12" t="str">
        <f>IF($E1492 &lt;&gt; "", IF(E1492 = 0, "", VLOOKUP(E1492,'Cond Perturbation'!A:B,2,FALSE)),"")</f>
        <v/>
      </c>
      <c r="J1492" s="28"/>
      <c r="K1492" s="29" t="str">
        <f>IF($B1492 &lt;&gt; "", IF(C1492="Oui",IF(H1492=1,IF(E1492=0,Résultat!G$8,IF(J1492="No",Résultat!$G$8,Résultat!$G$7)),IF(H1492=2,IF(E1492=0,Résultat!G$9,IF(J1492="No",Résultat!$G$9,Résultat!$G$7)),Résultat!$G$7)),IF(C1492 = "Totale", IF(H1492=1,IF(E1492=0,Résultat!G$8,IF(J1492="No",Résultat!$G$9,Résultat!$G$7)),IF(H1492=2,IF(E1492=0,Résultat!G$9,IF(J1492="No",Résultat!$G$9,Résultat!$G$7)),Résultat!$G$7)),Résultat!$G$7)), "")</f>
        <v/>
      </c>
    </row>
    <row r="1493" spans="1:11" ht="20.100000000000001" customHeight="1">
      <c r="A1493" s="26"/>
      <c r="B1493" s="27"/>
      <c r="C1493" s="11" t="str">
        <f>IF($B1493 &lt;&gt; "",VLOOKUP(MID(B1493,3,5),'Recyclabilité Prod Matx'!C:F,2,FALSE), "")</f>
        <v/>
      </c>
      <c r="D1493" s="11" t="str">
        <f>IF($B1493 &lt;&gt; "",VLOOKUP(MID(B1493,3,5),'Recyclabilité Prod Matx'!C:F,3,FALSE),"")</f>
        <v/>
      </c>
      <c r="E1493" s="11" t="str">
        <f>IF($B1493 &lt;&gt; "",VLOOKUP(MID(B1493,3,5),'Recyclabilité Prod Matx'!C:F,4,FALSE), "")</f>
        <v/>
      </c>
      <c r="F1493" s="12" t="str">
        <f>IF($B1493 &lt;&gt; "", IF(C1493="Totale","",IF(D1493 = 0, "", VLOOKUP(D1493,'Cond Compo'!A:B,2,FALSE))),"")</f>
        <v/>
      </c>
      <c r="G1493" s="28"/>
      <c r="H1493" s="11" t="str">
        <f xml:space="preserve"> IF(C1493="Totale",2,IF($G1493 &lt;&gt; "", IF(D1493 = "E",MATCH(G1493, 'Cond Compo'!D$16:D$18, 0), MATCH(G1493, 'Cond Compo'!C$16:C$19, 0)), ""))</f>
        <v/>
      </c>
      <c r="I1493" s="12" t="str">
        <f>IF($E1493 &lt;&gt; "", IF(E1493 = 0, "", VLOOKUP(E1493,'Cond Perturbation'!A:B,2,FALSE)),"")</f>
        <v/>
      </c>
      <c r="J1493" s="28"/>
      <c r="K1493" s="29" t="str">
        <f>IF($B1493 &lt;&gt; "", IF(C1493="Oui",IF(H1493=1,IF(E1493=0,Résultat!G$8,IF(J1493="No",Résultat!$G$8,Résultat!$G$7)),IF(H1493=2,IF(E1493=0,Résultat!G$9,IF(J1493="No",Résultat!$G$9,Résultat!$G$7)),Résultat!$G$7)),IF(C1493 = "Totale", IF(H1493=1,IF(E1493=0,Résultat!G$8,IF(J1493="No",Résultat!$G$9,Résultat!$G$7)),IF(H1493=2,IF(E1493=0,Résultat!G$9,IF(J1493="No",Résultat!$G$9,Résultat!$G$7)),Résultat!$G$7)),Résultat!$G$7)), "")</f>
        <v/>
      </c>
    </row>
    <row r="1494" spans="1:11" ht="20.100000000000001" customHeight="1">
      <c r="A1494" s="26"/>
      <c r="B1494" s="27"/>
      <c r="C1494" s="11" t="str">
        <f>IF($B1494 &lt;&gt; "",VLOOKUP(MID(B1494,3,5),'Recyclabilité Prod Matx'!C:F,2,FALSE), "")</f>
        <v/>
      </c>
      <c r="D1494" s="11" t="str">
        <f>IF($B1494 &lt;&gt; "",VLOOKUP(MID(B1494,3,5),'Recyclabilité Prod Matx'!C:F,3,FALSE),"")</f>
        <v/>
      </c>
      <c r="E1494" s="11" t="str">
        <f>IF($B1494 &lt;&gt; "",VLOOKUP(MID(B1494,3,5),'Recyclabilité Prod Matx'!C:F,4,FALSE), "")</f>
        <v/>
      </c>
      <c r="F1494" s="12" t="str">
        <f>IF($B1494 &lt;&gt; "", IF(C1494="Totale","",IF(D1494 = 0, "", VLOOKUP(D1494,'Cond Compo'!A:B,2,FALSE))),"")</f>
        <v/>
      </c>
      <c r="G1494" s="28"/>
      <c r="H1494" s="11" t="str">
        <f xml:space="preserve"> IF(C1494="Totale",2,IF($G1494 &lt;&gt; "", IF(D1494 = "E",MATCH(G1494, 'Cond Compo'!D$16:D$18, 0), MATCH(G1494, 'Cond Compo'!C$16:C$19, 0)), ""))</f>
        <v/>
      </c>
      <c r="I1494" s="12" t="str">
        <f>IF($E1494 &lt;&gt; "", IF(E1494 = 0, "", VLOOKUP(E1494,'Cond Perturbation'!A:B,2,FALSE)),"")</f>
        <v/>
      </c>
      <c r="J1494" s="28"/>
      <c r="K1494" s="29" t="str">
        <f>IF($B1494 &lt;&gt; "", IF(C1494="Oui",IF(H1494=1,IF(E1494=0,Résultat!G$8,IF(J1494="No",Résultat!$G$8,Résultat!$G$7)),IF(H1494=2,IF(E1494=0,Résultat!G$9,IF(J1494="No",Résultat!$G$9,Résultat!$G$7)),Résultat!$G$7)),IF(C1494 = "Totale", IF(H1494=1,IF(E1494=0,Résultat!G$8,IF(J1494="No",Résultat!$G$9,Résultat!$G$7)),IF(H1494=2,IF(E1494=0,Résultat!G$9,IF(J1494="No",Résultat!$G$9,Résultat!$G$7)),Résultat!$G$7)),Résultat!$G$7)), "")</f>
        <v/>
      </c>
    </row>
    <row r="1495" spans="1:11" ht="20.100000000000001" customHeight="1">
      <c r="A1495" s="26"/>
      <c r="B1495" s="27"/>
      <c r="C1495" s="11" t="str">
        <f>IF($B1495 &lt;&gt; "",VLOOKUP(MID(B1495,3,5),'Recyclabilité Prod Matx'!C:F,2,FALSE), "")</f>
        <v/>
      </c>
      <c r="D1495" s="11" t="str">
        <f>IF($B1495 &lt;&gt; "",VLOOKUP(MID(B1495,3,5),'Recyclabilité Prod Matx'!C:F,3,FALSE),"")</f>
        <v/>
      </c>
      <c r="E1495" s="11" t="str">
        <f>IF($B1495 &lt;&gt; "",VLOOKUP(MID(B1495,3,5),'Recyclabilité Prod Matx'!C:F,4,FALSE), "")</f>
        <v/>
      </c>
      <c r="F1495" s="12" t="str">
        <f>IF($B1495 &lt;&gt; "", IF(C1495="Totale","",IF(D1495 = 0, "", VLOOKUP(D1495,'Cond Compo'!A:B,2,FALSE))),"")</f>
        <v/>
      </c>
      <c r="G1495" s="28"/>
      <c r="H1495" s="11" t="str">
        <f xml:space="preserve"> IF(C1495="Totale",2,IF($G1495 &lt;&gt; "", IF(D1495 = "E",MATCH(G1495, 'Cond Compo'!D$16:D$18, 0), MATCH(G1495, 'Cond Compo'!C$16:C$19, 0)), ""))</f>
        <v/>
      </c>
      <c r="I1495" s="12" t="str">
        <f>IF($E1495 &lt;&gt; "", IF(E1495 = 0, "", VLOOKUP(E1495,'Cond Perturbation'!A:B,2,FALSE)),"")</f>
        <v/>
      </c>
      <c r="J1495" s="28"/>
      <c r="K1495" s="29" t="str">
        <f>IF($B1495 &lt;&gt; "", IF(C1495="Oui",IF(H1495=1,IF(E1495=0,Résultat!G$8,IF(J1495="No",Résultat!$G$8,Résultat!$G$7)),IF(H1495=2,IF(E1495=0,Résultat!G$9,IF(J1495="No",Résultat!$G$9,Résultat!$G$7)),Résultat!$G$7)),IF(C1495 = "Totale", IF(H1495=1,IF(E1495=0,Résultat!G$8,IF(J1495="No",Résultat!$G$9,Résultat!$G$7)),IF(H1495=2,IF(E1495=0,Résultat!G$9,IF(J1495="No",Résultat!$G$9,Résultat!$G$7)),Résultat!$G$7)),Résultat!$G$7)), "")</f>
        <v/>
      </c>
    </row>
    <row r="1496" spans="1:11" ht="20.100000000000001" customHeight="1">
      <c r="A1496" s="26"/>
      <c r="B1496" s="27"/>
      <c r="C1496" s="11" t="str">
        <f>IF($B1496 &lt;&gt; "",VLOOKUP(MID(B1496,3,5),'Recyclabilité Prod Matx'!C:F,2,FALSE), "")</f>
        <v/>
      </c>
      <c r="D1496" s="11" t="str">
        <f>IF($B1496 &lt;&gt; "",VLOOKUP(MID(B1496,3,5),'Recyclabilité Prod Matx'!C:F,3,FALSE),"")</f>
        <v/>
      </c>
      <c r="E1496" s="11" t="str">
        <f>IF($B1496 &lt;&gt; "",VLOOKUP(MID(B1496,3,5),'Recyclabilité Prod Matx'!C:F,4,FALSE), "")</f>
        <v/>
      </c>
      <c r="F1496" s="12" t="str">
        <f>IF($B1496 &lt;&gt; "", IF(C1496="Totale","",IF(D1496 = 0, "", VLOOKUP(D1496,'Cond Compo'!A:B,2,FALSE))),"")</f>
        <v/>
      </c>
      <c r="G1496" s="28"/>
      <c r="H1496" s="11" t="str">
        <f xml:space="preserve"> IF(C1496="Totale",2,IF($G1496 &lt;&gt; "", IF(D1496 = "E",MATCH(G1496, 'Cond Compo'!D$16:D$18, 0), MATCH(G1496, 'Cond Compo'!C$16:C$19, 0)), ""))</f>
        <v/>
      </c>
      <c r="I1496" s="12" t="str">
        <f>IF($E1496 &lt;&gt; "", IF(E1496 = 0, "", VLOOKUP(E1496,'Cond Perturbation'!A:B,2,FALSE)),"")</f>
        <v/>
      </c>
      <c r="J1496" s="28"/>
      <c r="K1496" s="29" t="str">
        <f>IF($B1496 &lt;&gt; "", IF(C1496="Oui",IF(H1496=1,IF(E1496=0,Résultat!G$8,IF(J1496="No",Résultat!$G$8,Résultat!$G$7)),IF(H1496=2,IF(E1496=0,Résultat!G$9,IF(J1496="No",Résultat!$G$9,Résultat!$G$7)),Résultat!$G$7)),IF(C1496 = "Totale", IF(H1496=1,IF(E1496=0,Résultat!G$8,IF(J1496="No",Résultat!$G$9,Résultat!$G$7)),IF(H1496=2,IF(E1496=0,Résultat!G$9,IF(J1496="No",Résultat!$G$9,Résultat!$G$7)),Résultat!$G$7)),Résultat!$G$7)), "")</f>
        <v/>
      </c>
    </row>
    <row r="1497" spans="1:11" ht="20.100000000000001" customHeight="1">
      <c r="A1497" s="26"/>
      <c r="B1497" s="27"/>
      <c r="C1497" s="11" t="str">
        <f>IF($B1497 &lt;&gt; "",VLOOKUP(MID(B1497,3,5),'Recyclabilité Prod Matx'!C:F,2,FALSE), "")</f>
        <v/>
      </c>
      <c r="D1497" s="11" t="str">
        <f>IF($B1497 &lt;&gt; "",VLOOKUP(MID(B1497,3,5),'Recyclabilité Prod Matx'!C:F,3,FALSE),"")</f>
        <v/>
      </c>
      <c r="E1497" s="11" t="str">
        <f>IF($B1497 &lt;&gt; "",VLOOKUP(MID(B1497,3,5),'Recyclabilité Prod Matx'!C:F,4,FALSE), "")</f>
        <v/>
      </c>
      <c r="F1497" s="12" t="str">
        <f>IF($B1497 &lt;&gt; "", IF(C1497="Totale","",IF(D1497 = 0, "", VLOOKUP(D1497,'Cond Compo'!A:B,2,FALSE))),"")</f>
        <v/>
      </c>
      <c r="G1497" s="28"/>
      <c r="H1497" s="11" t="str">
        <f xml:space="preserve"> IF(C1497="Totale",2,IF($G1497 &lt;&gt; "", IF(D1497 = "E",MATCH(G1497, 'Cond Compo'!D$16:D$18, 0), MATCH(G1497, 'Cond Compo'!C$16:C$19, 0)), ""))</f>
        <v/>
      </c>
      <c r="I1497" s="12" t="str">
        <f>IF($E1497 &lt;&gt; "", IF(E1497 = 0, "", VLOOKUP(E1497,'Cond Perturbation'!A:B,2,FALSE)),"")</f>
        <v/>
      </c>
      <c r="J1497" s="28"/>
      <c r="K1497" s="29" t="str">
        <f>IF($B1497 &lt;&gt; "", IF(C1497="Oui",IF(H1497=1,IF(E1497=0,Résultat!G$8,IF(J1497="No",Résultat!$G$8,Résultat!$G$7)),IF(H1497=2,IF(E1497=0,Résultat!G$9,IF(J1497="No",Résultat!$G$9,Résultat!$G$7)),Résultat!$G$7)),IF(C1497 = "Totale", IF(H1497=1,IF(E1497=0,Résultat!G$8,IF(J1497="No",Résultat!$G$9,Résultat!$G$7)),IF(H1497=2,IF(E1497=0,Résultat!G$9,IF(J1497="No",Résultat!$G$9,Résultat!$G$7)),Résultat!$G$7)),Résultat!$G$7)), "")</f>
        <v/>
      </c>
    </row>
    <row r="1498" spans="1:11" ht="20.100000000000001" customHeight="1">
      <c r="A1498" s="26"/>
      <c r="B1498" s="27"/>
      <c r="C1498" s="11" t="str">
        <f>IF($B1498 &lt;&gt; "",VLOOKUP(MID(B1498,3,5),'Recyclabilité Prod Matx'!C:F,2,FALSE), "")</f>
        <v/>
      </c>
      <c r="D1498" s="11" t="str">
        <f>IF($B1498 &lt;&gt; "",VLOOKUP(MID(B1498,3,5),'Recyclabilité Prod Matx'!C:F,3,FALSE),"")</f>
        <v/>
      </c>
      <c r="E1498" s="11" t="str">
        <f>IF($B1498 &lt;&gt; "",VLOOKUP(MID(B1498,3,5),'Recyclabilité Prod Matx'!C:F,4,FALSE), "")</f>
        <v/>
      </c>
      <c r="F1498" s="12" t="str">
        <f>IF($B1498 &lt;&gt; "", IF(C1498="Totale","",IF(D1498 = 0, "", VLOOKUP(D1498,'Cond Compo'!A:B,2,FALSE))),"")</f>
        <v/>
      </c>
      <c r="G1498" s="28"/>
      <c r="H1498" s="11" t="str">
        <f xml:space="preserve"> IF(C1498="Totale",2,IF($G1498 &lt;&gt; "", IF(D1498 = "E",MATCH(G1498, 'Cond Compo'!D$16:D$18, 0), MATCH(G1498, 'Cond Compo'!C$16:C$19, 0)), ""))</f>
        <v/>
      </c>
      <c r="I1498" s="12" t="str">
        <f>IF($E1498 &lt;&gt; "", IF(E1498 = 0, "", VLOOKUP(E1498,'Cond Perturbation'!A:B,2,FALSE)),"")</f>
        <v/>
      </c>
      <c r="J1498" s="28"/>
      <c r="K1498" s="29" t="str">
        <f>IF($B1498 &lt;&gt; "", IF(C1498="Oui",IF(H1498=1,IF(E1498=0,Résultat!G$8,IF(J1498="No",Résultat!$G$8,Résultat!$G$7)),IF(H1498=2,IF(E1498=0,Résultat!G$9,IF(J1498="No",Résultat!$G$9,Résultat!$G$7)),Résultat!$G$7)),IF(C1498 = "Totale", IF(H1498=1,IF(E1498=0,Résultat!G$8,IF(J1498="No",Résultat!$G$9,Résultat!$G$7)),IF(H1498=2,IF(E1498=0,Résultat!G$9,IF(J1498="No",Résultat!$G$9,Résultat!$G$7)),Résultat!$G$7)),Résultat!$G$7)), "")</f>
        <v/>
      </c>
    </row>
    <row r="1499" spans="1:11" ht="20.100000000000001" customHeight="1">
      <c r="A1499" s="26"/>
      <c r="B1499" s="27"/>
      <c r="C1499" s="11" t="str">
        <f>IF($B1499 &lt;&gt; "",VLOOKUP(MID(B1499,3,5),'Recyclabilité Prod Matx'!C:F,2,FALSE), "")</f>
        <v/>
      </c>
      <c r="D1499" s="11" t="str">
        <f>IF($B1499 &lt;&gt; "",VLOOKUP(MID(B1499,3,5),'Recyclabilité Prod Matx'!C:F,3,FALSE),"")</f>
        <v/>
      </c>
      <c r="E1499" s="11" t="str">
        <f>IF($B1499 &lt;&gt; "",VLOOKUP(MID(B1499,3,5),'Recyclabilité Prod Matx'!C:F,4,FALSE), "")</f>
        <v/>
      </c>
      <c r="F1499" s="12" t="str">
        <f>IF($B1499 &lt;&gt; "", IF(C1499="Totale","",IF(D1499 = 0, "", VLOOKUP(D1499,'Cond Compo'!A:B,2,FALSE))),"")</f>
        <v/>
      </c>
      <c r="G1499" s="28"/>
      <c r="H1499" s="11" t="str">
        <f xml:space="preserve"> IF(C1499="Totale",2,IF($G1499 &lt;&gt; "", IF(D1499 = "E",MATCH(G1499, 'Cond Compo'!D$16:D$18, 0), MATCH(G1499, 'Cond Compo'!C$16:C$19, 0)), ""))</f>
        <v/>
      </c>
      <c r="I1499" s="12" t="str">
        <f>IF($E1499 &lt;&gt; "", IF(E1499 = 0, "", VLOOKUP(E1499,'Cond Perturbation'!A:B,2,FALSE)),"")</f>
        <v/>
      </c>
      <c r="J1499" s="28"/>
      <c r="K1499" s="29" t="str">
        <f>IF($B1499 &lt;&gt; "", IF(C1499="Oui",IF(H1499=1,IF(E1499=0,Résultat!G$8,IF(J1499="No",Résultat!$G$8,Résultat!$G$7)),IF(H1499=2,IF(E1499=0,Résultat!G$9,IF(J1499="No",Résultat!$G$9,Résultat!$G$7)),Résultat!$G$7)),IF(C1499 = "Totale", IF(H1499=1,IF(E1499=0,Résultat!G$8,IF(J1499="No",Résultat!$G$9,Résultat!$G$7)),IF(H1499=2,IF(E1499=0,Résultat!G$9,IF(J1499="No",Résultat!$G$9,Résultat!$G$7)),Résultat!$G$7)),Résultat!$G$7)), "")</f>
        <v/>
      </c>
    </row>
    <row r="1500" spans="1:11" ht="20.100000000000001" customHeight="1">
      <c r="A1500" s="26"/>
      <c r="B1500" s="27"/>
      <c r="C1500" s="11" t="str">
        <f>IF($B1500 &lt;&gt; "",VLOOKUP(MID(B1500,3,5),'Recyclabilité Prod Matx'!C:F,2,FALSE), "")</f>
        <v/>
      </c>
      <c r="D1500" s="11" t="str">
        <f>IF($B1500 &lt;&gt; "",VLOOKUP(MID(B1500,3,5),'Recyclabilité Prod Matx'!C:F,3,FALSE),"")</f>
        <v/>
      </c>
      <c r="E1500" s="11" t="str">
        <f>IF($B1500 &lt;&gt; "",VLOOKUP(MID(B1500,3,5),'Recyclabilité Prod Matx'!C:F,4,FALSE), "")</f>
        <v/>
      </c>
      <c r="F1500" s="12" t="str">
        <f>IF($B1500 &lt;&gt; "", IF(C1500="Totale","",IF(D1500 = 0, "", VLOOKUP(D1500,'Cond Compo'!A:B,2,FALSE))),"")</f>
        <v/>
      </c>
      <c r="G1500" s="28"/>
      <c r="H1500" s="11" t="str">
        <f xml:space="preserve"> IF(C1500="Totale",2,IF($G1500 &lt;&gt; "", IF(D1500 = "E",MATCH(G1500, 'Cond Compo'!D$16:D$18, 0), MATCH(G1500, 'Cond Compo'!C$16:C$19, 0)), ""))</f>
        <v/>
      </c>
      <c r="I1500" s="12" t="str">
        <f>IF($E1500 &lt;&gt; "", IF(E1500 = 0, "", VLOOKUP(E1500,'Cond Perturbation'!A:B,2,FALSE)),"")</f>
        <v/>
      </c>
      <c r="J1500" s="28"/>
      <c r="K1500" s="29" t="str">
        <f>IF($B1500 &lt;&gt; "", IF(C1500="Oui",IF(H1500=1,IF(E1500=0,Résultat!G$8,IF(J1500="No",Résultat!$G$8,Résultat!$G$7)),IF(H1500=2,IF(E1500=0,Résultat!G$9,IF(J1500="No",Résultat!$G$9,Résultat!$G$7)),Résultat!$G$7)),IF(C1500 = "Totale", IF(H1500=1,IF(E1500=0,Résultat!G$8,IF(J1500="No",Résultat!$G$9,Résultat!$G$7)),IF(H1500=2,IF(E1500=0,Résultat!G$9,IF(J1500="No",Résultat!$G$9,Résultat!$G$7)),Résultat!$G$7)),Résultat!$G$7)), "")</f>
        <v/>
      </c>
    </row>
    <row r="1501" spans="1:11" ht="20.100000000000001" customHeight="1">
      <c r="A1501" s="26"/>
      <c r="B1501" s="27"/>
      <c r="C1501" s="11" t="str">
        <f>IF($B1501 &lt;&gt; "",VLOOKUP(MID(B1501,3,5),'Recyclabilité Prod Matx'!C:F,2,FALSE), "")</f>
        <v/>
      </c>
      <c r="D1501" s="11" t="str">
        <f>IF($B1501 &lt;&gt; "",VLOOKUP(MID(B1501,3,5),'Recyclabilité Prod Matx'!C:F,3,FALSE),"")</f>
        <v/>
      </c>
      <c r="E1501" s="11" t="str">
        <f>IF($B1501 &lt;&gt; "",VLOOKUP(MID(B1501,3,5),'Recyclabilité Prod Matx'!C:F,4,FALSE), "")</f>
        <v/>
      </c>
      <c r="F1501" s="12" t="str">
        <f>IF($B1501 &lt;&gt; "", IF(C1501="Totale","",IF(D1501 = 0, "", VLOOKUP(D1501,'Cond Compo'!A:B,2,FALSE))),"")</f>
        <v/>
      </c>
      <c r="G1501" s="28"/>
      <c r="H1501" s="11" t="str">
        <f xml:space="preserve"> IF(C1501="Totale",2,IF($G1501 &lt;&gt; "", IF(D1501 = "E",MATCH(G1501, 'Cond Compo'!D$16:D$18, 0), MATCH(G1501, 'Cond Compo'!C$16:C$19, 0)), ""))</f>
        <v/>
      </c>
      <c r="I1501" s="12" t="str">
        <f>IF($E1501 &lt;&gt; "", IF(E1501 = 0, "", VLOOKUP(E1501,'Cond Perturbation'!A:B,2,FALSE)),"")</f>
        <v/>
      </c>
      <c r="J1501" s="28"/>
      <c r="K1501" s="29" t="str">
        <f>IF($B1501 &lt;&gt; "", IF(C1501="Oui",IF(H1501=1,IF(E1501=0,Résultat!G$8,IF(J1501="No",Résultat!$G$8,Résultat!$G$7)),IF(H1501=2,IF(E1501=0,Résultat!G$9,IF(J1501="No",Résultat!$G$9,Résultat!$G$7)),Résultat!$G$7)),IF(C1501 = "Totale", IF(H1501=1,IF(E1501=0,Résultat!G$8,IF(J1501="No",Résultat!$G$9,Résultat!$G$7)),IF(H1501=2,IF(E1501=0,Résultat!G$9,IF(J1501="No",Résultat!$G$9,Résultat!$G$7)),Résultat!$G$7)),Résultat!$G$7)), "")</f>
        <v/>
      </c>
    </row>
    <row r="1502" spans="1:11" ht="20.100000000000001" customHeight="1">
      <c r="A1502" s="26"/>
      <c r="B1502" s="27"/>
      <c r="C1502" s="11" t="str">
        <f>IF($B1502 &lt;&gt; "",VLOOKUP(MID(B1502,3,5),'Recyclabilité Prod Matx'!C:F,2,FALSE), "")</f>
        <v/>
      </c>
      <c r="D1502" s="11" t="str">
        <f>IF($B1502 &lt;&gt; "",VLOOKUP(MID(B1502,3,5),'Recyclabilité Prod Matx'!C:F,3,FALSE),"")</f>
        <v/>
      </c>
      <c r="E1502" s="11" t="str">
        <f>IF($B1502 &lt;&gt; "",VLOOKUP(MID(B1502,3,5),'Recyclabilité Prod Matx'!C:F,4,FALSE), "")</f>
        <v/>
      </c>
      <c r="F1502" s="12" t="str">
        <f>IF($B1502 &lt;&gt; "", IF(C1502="Totale","",IF(D1502 = 0, "", VLOOKUP(D1502,'Cond Compo'!A:B,2,FALSE))),"")</f>
        <v/>
      </c>
      <c r="G1502" s="28"/>
      <c r="H1502" s="11" t="str">
        <f xml:space="preserve"> IF(C1502="Totale",2,IF($G1502 &lt;&gt; "", IF(D1502 = "E",MATCH(G1502, 'Cond Compo'!D$16:D$18, 0), MATCH(G1502, 'Cond Compo'!C$16:C$19, 0)), ""))</f>
        <v/>
      </c>
      <c r="I1502" s="12" t="str">
        <f>IF($E1502 &lt;&gt; "", IF(E1502 = 0, "", VLOOKUP(E1502,'Cond Perturbation'!A:B,2,FALSE)),"")</f>
        <v/>
      </c>
      <c r="J1502" s="28"/>
      <c r="K1502" s="29" t="str">
        <f>IF($B1502 &lt;&gt; "", IF(C1502="Oui",IF(H1502=1,IF(E1502=0,Résultat!G$8,IF(J1502="No",Résultat!$G$8,Résultat!$G$7)),IF(H1502=2,IF(E1502=0,Résultat!G$9,IF(J1502="No",Résultat!$G$9,Résultat!$G$7)),Résultat!$G$7)),IF(C1502 = "Totale", IF(H1502=1,IF(E1502=0,Résultat!G$8,IF(J1502="No",Résultat!$G$9,Résultat!$G$7)),IF(H1502=2,IF(E1502=0,Résultat!G$9,IF(J1502="No",Résultat!$G$9,Résultat!$G$7)),Résultat!$G$7)),Résultat!$G$7)), "")</f>
        <v/>
      </c>
    </row>
    <row r="1503" spans="1:11" ht="20.100000000000001" customHeight="1">
      <c r="A1503" s="26"/>
      <c r="B1503" s="27"/>
      <c r="C1503" s="11" t="str">
        <f>IF($B1503 &lt;&gt; "",VLOOKUP(MID(B1503,3,5),'Recyclabilité Prod Matx'!C:F,2,FALSE), "")</f>
        <v/>
      </c>
      <c r="D1503" s="11" t="str">
        <f>IF($B1503 &lt;&gt; "",VLOOKUP(MID(B1503,3,5),'Recyclabilité Prod Matx'!C:F,3,FALSE),"")</f>
        <v/>
      </c>
      <c r="E1503" s="11" t="str">
        <f>IF($B1503 &lt;&gt; "",VLOOKUP(MID(B1503,3,5),'Recyclabilité Prod Matx'!C:F,4,FALSE), "")</f>
        <v/>
      </c>
      <c r="F1503" s="12" t="str">
        <f>IF($B1503 &lt;&gt; "", IF(C1503="Totale","",IF(D1503 = 0, "", VLOOKUP(D1503,'Cond Compo'!A:B,2,FALSE))),"")</f>
        <v/>
      </c>
      <c r="G1503" s="28"/>
      <c r="H1503" s="11" t="str">
        <f xml:space="preserve"> IF(C1503="Totale",2,IF($G1503 &lt;&gt; "", IF(D1503 = "E",MATCH(G1503, 'Cond Compo'!D$16:D$18, 0), MATCH(G1503, 'Cond Compo'!C$16:C$19, 0)), ""))</f>
        <v/>
      </c>
      <c r="I1503" s="12" t="str">
        <f>IF($E1503 &lt;&gt; "", IF(E1503 = 0, "", VLOOKUP(E1503,'Cond Perturbation'!A:B,2,FALSE)),"")</f>
        <v/>
      </c>
      <c r="J1503" s="28"/>
      <c r="K1503" s="29" t="str">
        <f>IF($B1503 &lt;&gt; "", IF(C1503="Oui",IF(H1503=1,IF(E1503=0,Résultat!G$8,IF(J1503="No",Résultat!$G$8,Résultat!$G$7)),IF(H1503=2,IF(E1503=0,Résultat!G$9,IF(J1503="No",Résultat!$G$9,Résultat!$G$7)),Résultat!$G$7)),IF(C1503 = "Totale", IF(H1503=1,IF(E1503=0,Résultat!G$8,IF(J1503="No",Résultat!$G$9,Résultat!$G$7)),IF(H1503=2,IF(E1503=0,Résultat!G$9,IF(J1503="No",Résultat!$G$9,Résultat!$G$7)),Résultat!$G$7)),Résultat!$G$7)), "")</f>
        <v/>
      </c>
    </row>
    <row r="1504" spans="1:11" ht="20.100000000000001" customHeight="1">
      <c r="A1504" s="26"/>
      <c r="B1504" s="27"/>
      <c r="C1504" s="11" t="str">
        <f>IF($B1504 &lt;&gt; "",VLOOKUP(MID(B1504,3,5),'Recyclabilité Prod Matx'!C:F,2,FALSE), "")</f>
        <v/>
      </c>
      <c r="D1504" s="11" t="str">
        <f>IF($B1504 &lt;&gt; "",VLOOKUP(MID(B1504,3,5),'Recyclabilité Prod Matx'!C:F,3,FALSE),"")</f>
        <v/>
      </c>
      <c r="E1504" s="11" t="str">
        <f>IF($B1504 &lt;&gt; "",VLOOKUP(MID(B1504,3,5),'Recyclabilité Prod Matx'!C:F,4,FALSE), "")</f>
        <v/>
      </c>
      <c r="F1504" s="12" t="str">
        <f>IF($B1504 &lt;&gt; "", IF(C1504="Totale","",IF(D1504 = 0, "", VLOOKUP(D1504,'Cond Compo'!A:B,2,FALSE))),"")</f>
        <v/>
      </c>
      <c r="G1504" s="28"/>
      <c r="H1504" s="11" t="str">
        <f xml:space="preserve"> IF(C1504="Totale",2,IF($G1504 &lt;&gt; "", IF(D1504 = "E",MATCH(G1504, 'Cond Compo'!D$16:D$18, 0), MATCH(G1504, 'Cond Compo'!C$16:C$19, 0)), ""))</f>
        <v/>
      </c>
      <c r="I1504" s="12" t="str">
        <f>IF($E1504 &lt;&gt; "", IF(E1504 = 0, "", VLOOKUP(E1504,'Cond Perturbation'!A:B,2,FALSE)),"")</f>
        <v/>
      </c>
      <c r="J1504" s="28"/>
      <c r="K1504" s="29" t="str">
        <f>IF($B1504 &lt;&gt; "", IF(C1504="Oui",IF(H1504=1,IF(E1504=0,Résultat!G$8,IF(J1504="No",Résultat!$G$8,Résultat!$G$7)),IF(H1504=2,IF(E1504=0,Résultat!G$9,IF(J1504="No",Résultat!$G$9,Résultat!$G$7)),Résultat!$G$7)),IF(C1504 = "Totale", IF(H1504=1,IF(E1504=0,Résultat!G$8,IF(J1504="No",Résultat!$G$9,Résultat!$G$7)),IF(H1504=2,IF(E1504=0,Résultat!G$9,IF(J1504="No",Résultat!$G$9,Résultat!$G$7)),Résultat!$G$7)),Résultat!$G$7)), "")</f>
        <v/>
      </c>
    </row>
    <row r="1505" spans="1:11" ht="20.100000000000001" customHeight="1">
      <c r="A1505" s="26"/>
      <c r="B1505" s="27"/>
      <c r="C1505" s="11" t="str">
        <f>IF($B1505 &lt;&gt; "",VLOOKUP(MID(B1505,3,5),'Recyclabilité Prod Matx'!C:F,2,FALSE), "")</f>
        <v/>
      </c>
      <c r="D1505" s="11" t="str">
        <f>IF($B1505 &lt;&gt; "",VLOOKUP(MID(B1505,3,5),'Recyclabilité Prod Matx'!C:F,3,FALSE),"")</f>
        <v/>
      </c>
      <c r="E1505" s="11" t="str">
        <f>IF($B1505 &lt;&gt; "",VLOOKUP(MID(B1505,3,5),'Recyclabilité Prod Matx'!C:F,4,FALSE), "")</f>
        <v/>
      </c>
      <c r="F1505" s="12" t="str">
        <f>IF($B1505 &lt;&gt; "", IF(C1505="Totale","",IF(D1505 = 0, "", VLOOKUP(D1505,'Cond Compo'!A:B,2,FALSE))),"")</f>
        <v/>
      </c>
      <c r="G1505" s="28"/>
      <c r="H1505" s="11" t="str">
        <f xml:space="preserve"> IF(C1505="Totale",2,IF($G1505 &lt;&gt; "", IF(D1505 = "E",MATCH(G1505, 'Cond Compo'!D$16:D$18, 0), MATCH(G1505, 'Cond Compo'!C$16:C$19, 0)), ""))</f>
        <v/>
      </c>
      <c r="I1505" s="12" t="str">
        <f>IF($E1505 &lt;&gt; "", IF(E1505 = 0, "", VLOOKUP(E1505,'Cond Perturbation'!A:B,2,FALSE)),"")</f>
        <v/>
      </c>
      <c r="J1505" s="28"/>
      <c r="K1505" s="29" t="str">
        <f>IF($B1505 &lt;&gt; "", IF(C1505="Oui",IF(H1505=1,IF(E1505=0,Résultat!G$8,IF(J1505="No",Résultat!$G$8,Résultat!$G$7)),IF(H1505=2,IF(E1505=0,Résultat!G$9,IF(J1505="No",Résultat!$G$9,Résultat!$G$7)),Résultat!$G$7)),IF(C1505 = "Totale", IF(H1505=1,IF(E1505=0,Résultat!G$8,IF(J1505="No",Résultat!$G$9,Résultat!$G$7)),IF(H1505=2,IF(E1505=0,Résultat!G$9,IF(J1505="No",Résultat!$G$9,Résultat!$G$7)),Résultat!$G$7)),Résultat!$G$7)), "")</f>
        <v/>
      </c>
    </row>
    <row r="1506" spans="1:11" ht="20.100000000000001" customHeight="1">
      <c r="A1506" s="26"/>
      <c r="B1506" s="27"/>
      <c r="C1506" s="11" t="str">
        <f>IF($B1506 &lt;&gt; "",VLOOKUP(MID(B1506,3,5),'Recyclabilité Prod Matx'!C:F,2,FALSE), "")</f>
        <v/>
      </c>
      <c r="D1506" s="11" t="str">
        <f>IF($B1506 &lt;&gt; "",VLOOKUP(MID(B1506,3,5),'Recyclabilité Prod Matx'!C:F,3,FALSE),"")</f>
        <v/>
      </c>
      <c r="E1506" s="11" t="str">
        <f>IF($B1506 &lt;&gt; "",VLOOKUP(MID(B1506,3,5),'Recyclabilité Prod Matx'!C:F,4,FALSE), "")</f>
        <v/>
      </c>
      <c r="F1506" s="12" t="str">
        <f>IF($B1506 &lt;&gt; "", IF(C1506="Totale","",IF(D1506 = 0, "", VLOOKUP(D1506,'Cond Compo'!A:B,2,FALSE))),"")</f>
        <v/>
      </c>
      <c r="G1506" s="28"/>
      <c r="H1506" s="11" t="str">
        <f xml:space="preserve"> IF(C1506="Totale",2,IF($G1506 &lt;&gt; "", IF(D1506 = "E",MATCH(G1506, 'Cond Compo'!D$16:D$18, 0), MATCH(G1506, 'Cond Compo'!C$16:C$19, 0)), ""))</f>
        <v/>
      </c>
      <c r="I1506" s="12" t="str">
        <f>IF($E1506 &lt;&gt; "", IF(E1506 = 0, "", VLOOKUP(E1506,'Cond Perturbation'!A:B,2,FALSE)),"")</f>
        <v/>
      </c>
      <c r="J1506" s="28"/>
      <c r="K1506" s="29" t="str">
        <f>IF($B1506 &lt;&gt; "", IF(C1506="Oui",IF(H1506=1,IF(E1506=0,Résultat!G$8,IF(J1506="No",Résultat!$G$8,Résultat!$G$7)),IF(H1506=2,IF(E1506=0,Résultat!G$9,IF(J1506="No",Résultat!$G$9,Résultat!$G$7)),Résultat!$G$7)),IF(C1506 = "Totale", IF(H1506=1,IF(E1506=0,Résultat!G$8,IF(J1506="No",Résultat!$G$9,Résultat!$G$7)),IF(H1506=2,IF(E1506=0,Résultat!G$9,IF(J1506="No",Résultat!$G$9,Résultat!$G$7)),Résultat!$G$7)),Résultat!$G$7)), "")</f>
        <v/>
      </c>
    </row>
    <row r="1507" spans="1:11" ht="20.100000000000001" customHeight="1">
      <c r="A1507" s="26"/>
      <c r="B1507" s="27"/>
      <c r="C1507" s="11" t="str">
        <f>IF($B1507 &lt;&gt; "",VLOOKUP(MID(B1507,3,5),'Recyclabilité Prod Matx'!C:F,2,FALSE), "")</f>
        <v/>
      </c>
      <c r="D1507" s="11" t="str">
        <f>IF($B1507 &lt;&gt; "",VLOOKUP(MID(B1507,3,5),'Recyclabilité Prod Matx'!C:F,3,FALSE),"")</f>
        <v/>
      </c>
      <c r="E1507" s="11" t="str">
        <f>IF($B1507 &lt;&gt; "",VLOOKUP(MID(B1507,3,5),'Recyclabilité Prod Matx'!C:F,4,FALSE), "")</f>
        <v/>
      </c>
      <c r="F1507" s="12" t="str">
        <f>IF($B1507 &lt;&gt; "", IF(C1507="Totale","",IF(D1507 = 0, "", VLOOKUP(D1507,'Cond Compo'!A:B,2,FALSE))),"")</f>
        <v/>
      </c>
      <c r="G1507" s="28"/>
      <c r="H1507" s="11" t="str">
        <f xml:space="preserve"> IF(C1507="Totale",2,IF($G1507 &lt;&gt; "", IF(D1507 = "E",MATCH(G1507, 'Cond Compo'!D$16:D$18, 0), MATCH(G1507, 'Cond Compo'!C$16:C$19, 0)), ""))</f>
        <v/>
      </c>
      <c r="I1507" s="12" t="str">
        <f>IF($E1507 &lt;&gt; "", IF(E1507 = 0, "", VLOOKUP(E1507,'Cond Perturbation'!A:B,2,FALSE)),"")</f>
        <v/>
      </c>
      <c r="J1507" s="28"/>
      <c r="K1507" s="29" t="str">
        <f>IF($B1507 &lt;&gt; "", IF(C1507="Oui",IF(H1507=1,IF(E1507=0,Résultat!G$8,IF(J1507="No",Résultat!$G$8,Résultat!$G$7)),IF(H1507=2,IF(E1507=0,Résultat!G$9,IF(J1507="No",Résultat!$G$9,Résultat!$G$7)),Résultat!$G$7)),IF(C1507 = "Totale", IF(H1507=1,IF(E1507=0,Résultat!G$8,IF(J1507="No",Résultat!$G$9,Résultat!$G$7)),IF(H1507=2,IF(E1507=0,Résultat!G$9,IF(J1507="No",Résultat!$G$9,Résultat!$G$7)),Résultat!$G$7)),Résultat!$G$7)), "")</f>
        <v/>
      </c>
    </row>
    <row r="1508" spans="1:11" ht="20.100000000000001" customHeight="1">
      <c r="A1508" s="26"/>
      <c r="B1508" s="27"/>
      <c r="C1508" s="11" t="str">
        <f>IF($B1508 &lt;&gt; "",VLOOKUP(MID(B1508,3,5),'Recyclabilité Prod Matx'!C:F,2,FALSE), "")</f>
        <v/>
      </c>
      <c r="D1508" s="11" t="str">
        <f>IF($B1508 &lt;&gt; "",VLOOKUP(MID(B1508,3,5),'Recyclabilité Prod Matx'!C:F,3,FALSE),"")</f>
        <v/>
      </c>
      <c r="E1508" s="11" t="str">
        <f>IF($B1508 &lt;&gt; "",VLOOKUP(MID(B1508,3,5),'Recyclabilité Prod Matx'!C:F,4,FALSE), "")</f>
        <v/>
      </c>
      <c r="F1508" s="12" t="str">
        <f>IF($B1508 &lt;&gt; "", IF(C1508="Totale","",IF(D1508 = 0, "", VLOOKUP(D1508,'Cond Compo'!A:B,2,FALSE))),"")</f>
        <v/>
      </c>
      <c r="G1508" s="28"/>
      <c r="H1508" s="11" t="str">
        <f xml:space="preserve"> IF(C1508="Totale",2,IF($G1508 &lt;&gt; "", IF(D1508 = "E",MATCH(G1508, 'Cond Compo'!D$16:D$18, 0), MATCH(G1508, 'Cond Compo'!C$16:C$19, 0)), ""))</f>
        <v/>
      </c>
      <c r="I1508" s="12" t="str">
        <f>IF($E1508 &lt;&gt; "", IF(E1508 = 0, "", VLOOKUP(E1508,'Cond Perturbation'!A:B,2,FALSE)),"")</f>
        <v/>
      </c>
      <c r="J1508" s="28"/>
      <c r="K1508" s="29" t="str">
        <f>IF($B1508 &lt;&gt; "", IF(C1508="Oui",IF(H1508=1,IF(E1508=0,Résultat!G$8,IF(J1508="No",Résultat!$G$8,Résultat!$G$7)),IF(H1508=2,IF(E1508=0,Résultat!G$9,IF(J1508="No",Résultat!$G$9,Résultat!$G$7)),Résultat!$G$7)),IF(C1508 = "Totale", IF(H1508=1,IF(E1508=0,Résultat!G$8,IF(J1508="No",Résultat!$G$9,Résultat!$G$7)),IF(H1508=2,IF(E1508=0,Résultat!G$9,IF(J1508="No",Résultat!$G$9,Résultat!$G$7)),Résultat!$G$7)),Résultat!$G$7)), "")</f>
        <v/>
      </c>
    </row>
    <row r="1509" spans="1:11" ht="20.100000000000001" customHeight="1">
      <c r="A1509" s="26"/>
      <c r="B1509" s="27"/>
      <c r="C1509" s="11" t="str">
        <f>IF($B1509 &lt;&gt; "",VLOOKUP(MID(B1509,3,5),'Recyclabilité Prod Matx'!C:F,2,FALSE), "")</f>
        <v/>
      </c>
      <c r="D1509" s="11" t="str">
        <f>IF($B1509 &lt;&gt; "",VLOOKUP(MID(B1509,3,5),'Recyclabilité Prod Matx'!C:F,3,FALSE),"")</f>
        <v/>
      </c>
      <c r="E1509" s="11" t="str">
        <f>IF($B1509 &lt;&gt; "",VLOOKUP(MID(B1509,3,5),'Recyclabilité Prod Matx'!C:F,4,FALSE), "")</f>
        <v/>
      </c>
      <c r="F1509" s="12" t="str">
        <f>IF($B1509 &lt;&gt; "", IF(C1509="Totale","",IF(D1509 = 0, "", VLOOKUP(D1509,'Cond Compo'!A:B,2,FALSE))),"")</f>
        <v/>
      </c>
      <c r="G1509" s="28"/>
      <c r="H1509" s="11" t="str">
        <f xml:space="preserve"> IF(C1509="Totale",2,IF($G1509 &lt;&gt; "", IF(D1509 = "E",MATCH(G1509, 'Cond Compo'!D$16:D$18, 0), MATCH(G1509, 'Cond Compo'!C$16:C$19, 0)), ""))</f>
        <v/>
      </c>
      <c r="I1509" s="12" t="str">
        <f>IF($E1509 &lt;&gt; "", IF(E1509 = 0, "", VLOOKUP(E1509,'Cond Perturbation'!A:B,2,FALSE)),"")</f>
        <v/>
      </c>
      <c r="J1509" s="28"/>
      <c r="K1509" s="29" t="str">
        <f>IF($B1509 &lt;&gt; "", IF(C1509="Oui",IF(H1509=1,IF(E1509=0,Résultat!G$8,IF(J1509="No",Résultat!$G$8,Résultat!$G$7)),IF(H1509=2,IF(E1509=0,Résultat!G$9,IF(J1509="No",Résultat!$G$9,Résultat!$G$7)),Résultat!$G$7)),IF(C1509 = "Totale", IF(H1509=1,IF(E1509=0,Résultat!G$8,IF(J1509="No",Résultat!$G$9,Résultat!$G$7)),IF(H1509=2,IF(E1509=0,Résultat!G$9,IF(J1509="No",Résultat!$G$9,Résultat!$G$7)),Résultat!$G$7)),Résultat!$G$7)), "")</f>
        <v/>
      </c>
    </row>
    <row r="1510" spans="1:11" ht="20.100000000000001" customHeight="1">
      <c r="A1510" s="26"/>
      <c r="B1510" s="27"/>
      <c r="C1510" s="11" t="str">
        <f>IF($B1510 &lt;&gt; "",VLOOKUP(MID(B1510,3,5),'Recyclabilité Prod Matx'!C:F,2,FALSE), "")</f>
        <v/>
      </c>
      <c r="D1510" s="11" t="str">
        <f>IF($B1510 &lt;&gt; "",VLOOKUP(MID(B1510,3,5),'Recyclabilité Prod Matx'!C:F,3,FALSE),"")</f>
        <v/>
      </c>
      <c r="E1510" s="11" t="str">
        <f>IF($B1510 &lt;&gt; "",VLOOKUP(MID(B1510,3,5),'Recyclabilité Prod Matx'!C:F,4,FALSE), "")</f>
        <v/>
      </c>
      <c r="F1510" s="12" t="str">
        <f>IF($B1510 &lt;&gt; "", IF(C1510="Totale","",IF(D1510 = 0, "", VLOOKUP(D1510,'Cond Compo'!A:B,2,FALSE))),"")</f>
        <v/>
      </c>
      <c r="G1510" s="28"/>
      <c r="H1510" s="11" t="str">
        <f xml:space="preserve"> IF(C1510="Totale",2,IF($G1510 &lt;&gt; "", IF(D1510 = "E",MATCH(G1510, 'Cond Compo'!D$16:D$18, 0), MATCH(G1510, 'Cond Compo'!C$16:C$19, 0)), ""))</f>
        <v/>
      </c>
      <c r="I1510" s="12" t="str">
        <f>IF($E1510 &lt;&gt; "", IF(E1510 = 0, "", VLOOKUP(E1510,'Cond Perturbation'!A:B,2,FALSE)),"")</f>
        <v/>
      </c>
      <c r="J1510" s="28"/>
      <c r="K1510" s="29" t="str">
        <f>IF($B1510 &lt;&gt; "", IF(C1510="Oui",IF(H1510=1,IF(E1510=0,Résultat!G$8,IF(J1510="No",Résultat!$G$8,Résultat!$G$7)),IF(H1510=2,IF(E1510=0,Résultat!G$9,IF(J1510="No",Résultat!$G$9,Résultat!$G$7)),Résultat!$G$7)),IF(C1510 = "Totale", IF(H1510=1,IF(E1510=0,Résultat!G$8,IF(J1510="No",Résultat!$G$9,Résultat!$G$7)),IF(H1510=2,IF(E1510=0,Résultat!G$9,IF(J1510="No",Résultat!$G$9,Résultat!$G$7)),Résultat!$G$7)),Résultat!$G$7)), "")</f>
        <v/>
      </c>
    </row>
    <row r="1511" spans="1:11" ht="20.100000000000001" customHeight="1">
      <c r="A1511" s="26"/>
      <c r="B1511" s="27"/>
      <c r="C1511" s="11" t="str">
        <f>IF($B1511 &lt;&gt; "",VLOOKUP(MID(B1511,3,5),'Recyclabilité Prod Matx'!C:F,2,FALSE), "")</f>
        <v/>
      </c>
      <c r="D1511" s="11" t="str">
        <f>IF($B1511 &lt;&gt; "",VLOOKUP(MID(B1511,3,5),'Recyclabilité Prod Matx'!C:F,3,FALSE),"")</f>
        <v/>
      </c>
      <c r="E1511" s="11" t="str">
        <f>IF($B1511 &lt;&gt; "",VLOOKUP(MID(B1511,3,5),'Recyclabilité Prod Matx'!C:F,4,FALSE), "")</f>
        <v/>
      </c>
      <c r="F1511" s="12" t="str">
        <f>IF($B1511 &lt;&gt; "", IF(C1511="Totale","",IF(D1511 = 0, "", VLOOKUP(D1511,'Cond Compo'!A:B,2,FALSE))),"")</f>
        <v/>
      </c>
      <c r="G1511" s="28"/>
      <c r="H1511" s="11" t="str">
        <f xml:space="preserve"> IF(C1511="Totale",2,IF($G1511 &lt;&gt; "", IF(D1511 = "E",MATCH(G1511, 'Cond Compo'!D$16:D$18, 0), MATCH(G1511, 'Cond Compo'!C$16:C$19, 0)), ""))</f>
        <v/>
      </c>
      <c r="I1511" s="12" t="str">
        <f>IF($E1511 &lt;&gt; "", IF(E1511 = 0, "", VLOOKUP(E1511,'Cond Perturbation'!A:B,2,FALSE)),"")</f>
        <v/>
      </c>
      <c r="J1511" s="28"/>
      <c r="K1511" s="29" t="str">
        <f>IF($B1511 &lt;&gt; "", IF(C1511="Oui",IF(H1511=1,IF(E1511=0,Résultat!G$8,IF(J1511="No",Résultat!$G$8,Résultat!$G$7)),IF(H1511=2,IF(E1511=0,Résultat!G$9,IF(J1511="No",Résultat!$G$9,Résultat!$G$7)),Résultat!$G$7)),IF(C1511 = "Totale", IF(H1511=1,IF(E1511=0,Résultat!G$8,IF(J1511="No",Résultat!$G$9,Résultat!$G$7)),IF(H1511=2,IF(E1511=0,Résultat!G$9,IF(J1511="No",Résultat!$G$9,Résultat!$G$7)),Résultat!$G$7)),Résultat!$G$7)), "")</f>
        <v/>
      </c>
    </row>
    <row r="1512" spans="1:11" ht="20.100000000000001" customHeight="1">
      <c r="A1512" s="26"/>
      <c r="B1512" s="27"/>
      <c r="C1512" s="11" t="str">
        <f>IF($B1512 &lt;&gt; "",VLOOKUP(MID(B1512,3,5),'Recyclabilité Prod Matx'!C:F,2,FALSE), "")</f>
        <v/>
      </c>
      <c r="D1512" s="11" t="str">
        <f>IF($B1512 &lt;&gt; "",VLOOKUP(MID(B1512,3,5),'Recyclabilité Prod Matx'!C:F,3,FALSE),"")</f>
        <v/>
      </c>
      <c r="E1512" s="11" t="str">
        <f>IF($B1512 &lt;&gt; "",VLOOKUP(MID(B1512,3,5),'Recyclabilité Prod Matx'!C:F,4,FALSE), "")</f>
        <v/>
      </c>
      <c r="F1512" s="12" t="str">
        <f>IF($B1512 &lt;&gt; "", IF(C1512="Totale","",IF(D1512 = 0, "", VLOOKUP(D1512,'Cond Compo'!A:B,2,FALSE))),"")</f>
        <v/>
      </c>
      <c r="G1512" s="28"/>
      <c r="H1512" s="11" t="str">
        <f xml:space="preserve"> IF(C1512="Totale",2,IF($G1512 &lt;&gt; "", IF(D1512 = "E",MATCH(G1512, 'Cond Compo'!D$16:D$18, 0), MATCH(G1512, 'Cond Compo'!C$16:C$19, 0)), ""))</f>
        <v/>
      </c>
      <c r="I1512" s="12" t="str">
        <f>IF($E1512 &lt;&gt; "", IF(E1512 = 0, "", VLOOKUP(E1512,'Cond Perturbation'!A:B,2,FALSE)),"")</f>
        <v/>
      </c>
      <c r="J1512" s="28"/>
      <c r="K1512" s="29" t="str">
        <f>IF($B1512 &lt;&gt; "", IF(C1512="Oui",IF(H1512=1,IF(E1512=0,Résultat!G$8,IF(J1512="No",Résultat!$G$8,Résultat!$G$7)),IF(H1512=2,IF(E1512=0,Résultat!G$9,IF(J1512="No",Résultat!$G$9,Résultat!$G$7)),Résultat!$G$7)),IF(C1512 = "Totale", IF(H1512=1,IF(E1512=0,Résultat!G$8,IF(J1512="No",Résultat!$G$9,Résultat!$G$7)),IF(H1512=2,IF(E1512=0,Résultat!G$9,IF(J1512="No",Résultat!$G$9,Résultat!$G$7)),Résultat!$G$7)),Résultat!$G$7)), "")</f>
        <v/>
      </c>
    </row>
    <row r="1513" spans="1:11" ht="20.100000000000001" customHeight="1">
      <c r="A1513" s="26"/>
      <c r="B1513" s="27"/>
      <c r="C1513" s="11" t="str">
        <f>IF($B1513 &lt;&gt; "",VLOOKUP(MID(B1513,3,5),'Recyclabilité Prod Matx'!C:F,2,FALSE), "")</f>
        <v/>
      </c>
      <c r="D1513" s="11" t="str">
        <f>IF($B1513 &lt;&gt; "",VLOOKUP(MID(B1513,3,5),'Recyclabilité Prod Matx'!C:F,3,FALSE),"")</f>
        <v/>
      </c>
      <c r="E1513" s="11" t="str">
        <f>IF($B1513 &lt;&gt; "",VLOOKUP(MID(B1513,3,5),'Recyclabilité Prod Matx'!C:F,4,FALSE), "")</f>
        <v/>
      </c>
      <c r="F1513" s="12" t="str">
        <f>IF($B1513 &lt;&gt; "", IF(C1513="Totale","",IF(D1513 = 0, "", VLOOKUP(D1513,'Cond Compo'!A:B,2,FALSE))),"")</f>
        <v/>
      </c>
      <c r="G1513" s="28"/>
      <c r="H1513" s="11" t="str">
        <f xml:space="preserve"> IF(C1513="Totale",2,IF($G1513 &lt;&gt; "", IF(D1513 = "E",MATCH(G1513, 'Cond Compo'!D$16:D$18, 0), MATCH(G1513, 'Cond Compo'!C$16:C$19, 0)), ""))</f>
        <v/>
      </c>
      <c r="I1513" s="12" t="str">
        <f>IF($E1513 &lt;&gt; "", IF(E1513 = 0, "", VLOOKUP(E1513,'Cond Perturbation'!A:B,2,FALSE)),"")</f>
        <v/>
      </c>
      <c r="J1513" s="28"/>
      <c r="K1513" s="29" t="str">
        <f>IF($B1513 &lt;&gt; "", IF(C1513="Oui",IF(H1513=1,IF(E1513=0,Résultat!G$8,IF(J1513="No",Résultat!$G$8,Résultat!$G$7)),IF(H1513=2,IF(E1513=0,Résultat!G$9,IF(J1513="No",Résultat!$G$9,Résultat!$G$7)),Résultat!$G$7)),IF(C1513 = "Totale", IF(H1513=1,IF(E1513=0,Résultat!G$8,IF(J1513="No",Résultat!$G$9,Résultat!$G$7)),IF(H1513=2,IF(E1513=0,Résultat!G$9,IF(J1513="No",Résultat!$G$9,Résultat!$G$7)),Résultat!$G$7)),Résultat!$G$7)), "")</f>
        <v/>
      </c>
    </row>
    <row r="1514" spans="1:11" ht="20.100000000000001" customHeight="1">
      <c r="A1514" s="26"/>
      <c r="B1514" s="27"/>
      <c r="C1514" s="11" t="str">
        <f>IF($B1514 &lt;&gt; "",VLOOKUP(MID(B1514,3,5),'Recyclabilité Prod Matx'!C:F,2,FALSE), "")</f>
        <v/>
      </c>
      <c r="D1514" s="11" t="str">
        <f>IF($B1514 &lt;&gt; "",VLOOKUP(MID(B1514,3,5),'Recyclabilité Prod Matx'!C:F,3,FALSE),"")</f>
        <v/>
      </c>
      <c r="E1514" s="11" t="str">
        <f>IF($B1514 &lt;&gt; "",VLOOKUP(MID(B1514,3,5),'Recyclabilité Prod Matx'!C:F,4,FALSE), "")</f>
        <v/>
      </c>
      <c r="F1514" s="12" t="str">
        <f>IF($B1514 &lt;&gt; "", IF(C1514="Totale","",IF(D1514 = 0, "", VLOOKUP(D1514,'Cond Compo'!A:B,2,FALSE))),"")</f>
        <v/>
      </c>
      <c r="G1514" s="28"/>
      <c r="H1514" s="11" t="str">
        <f xml:space="preserve"> IF(C1514="Totale",2,IF($G1514 &lt;&gt; "", IF(D1514 = "E",MATCH(G1514, 'Cond Compo'!D$16:D$18, 0), MATCH(G1514, 'Cond Compo'!C$16:C$19, 0)), ""))</f>
        <v/>
      </c>
      <c r="I1514" s="12" t="str">
        <f>IF($E1514 &lt;&gt; "", IF(E1514 = 0, "", VLOOKUP(E1514,'Cond Perturbation'!A:B,2,FALSE)),"")</f>
        <v/>
      </c>
      <c r="J1514" s="28"/>
      <c r="K1514" s="29" t="str">
        <f>IF($B1514 &lt;&gt; "", IF(C1514="Oui",IF(H1514=1,IF(E1514=0,Résultat!G$8,IF(J1514="No",Résultat!$G$8,Résultat!$G$7)),IF(H1514=2,IF(E1514=0,Résultat!G$9,IF(J1514="No",Résultat!$G$9,Résultat!$G$7)),Résultat!$G$7)),IF(C1514 = "Totale", IF(H1514=1,IF(E1514=0,Résultat!G$8,IF(J1514="No",Résultat!$G$9,Résultat!$G$7)),IF(H1514=2,IF(E1514=0,Résultat!G$9,IF(J1514="No",Résultat!$G$9,Résultat!$G$7)),Résultat!$G$7)),Résultat!$G$7)), "")</f>
        <v/>
      </c>
    </row>
    <row r="1515" spans="1:11" ht="20.100000000000001" customHeight="1">
      <c r="A1515" s="26"/>
      <c r="B1515" s="27"/>
      <c r="C1515" s="11" t="str">
        <f>IF($B1515 &lt;&gt; "",VLOOKUP(MID(B1515,3,5),'Recyclabilité Prod Matx'!C:F,2,FALSE), "")</f>
        <v/>
      </c>
      <c r="D1515" s="11" t="str">
        <f>IF($B1515 &lt;&gt; "",VLOOKUP(MID(B1515,3,5),'Recyclabilité Prod Matx'!C:F,3,FALSE),"")</f>
        <v/>
      </c>
      <c r="E1515" s="11" t="str">
        <f>IF($B1515 &lt;&gt; "",VLOOKUP(MID(B1515,3,5),'Recyclabilité Prod Matx'!C:F,4,FALSE), "")</f>
        <v/>
      </c>
      <c r="F1515" s="12" t="str">
        <f>IF($B1515 &lt;&gt; "", IF(C1515="Totale","",IF(D1515 = 0, "", VLOOKUP(D1515,'Cond Compo'!A:B,2,FALSE))),"")</f>
        <v/>
      </c>
      <c r="G1515" s="28"/>
      <c r="H1515" s="11" t="str">
        <f xml:space="preserve"> IF(C1515="Totale",2,IF($G1515 &lt;&gt; "", IF(D1515 = "E",MATCH(G1515, 'Cond Compo'!D$16:D$18, 0), MATCH(G1515, 'Cond Compo'!C$16:C$19, 0)), ""))</f>
        <v/>
      </c>
      <c r="I1515" s="12" t="str">
        <f>IF($E1515 &lt;&gt; "", IF(E1515 = 0, "", VLOOKUP(E1515,'Cond Perturbation'!A:B,2,FALSE)),"")</f>
        <v/>
      </c>
      <c r="J1515" s="28"/>
      <c r="K1515" s="29" t="str">
        <f>IF($B1515 &lt;&gt; "", IF(C1515="Oui",IF(H1515=1,IF(E1515=0,Résultat!G$8,IF(J1515="No",Résultat!$G$8,Résultat!$G$7)),IF(H1515=2,IF(E1515=0,Résultat!G$9,IF(J1515="No",Résultat!$G$9,Résultat!$G$7)),Résultat!$G$7)),IF(C1515 = "Totale", IF(H1515=1,IF(E1515=0,Résultat!G$8,IF(J1515="No",Résultat!$G$9,Résultat!$G$7)),IF(H1515=2,IF(E1515=0,Résultat!G$9,IF(J1515="No",Résultat!$G$9,Résultat!$G$7)),Résultat!$G$7)),Résultat!$G$7)), "")</f>
        <v/>
      </c>
    </row>
    <row r="1516" spans="1:11" ht="20.100000000000001" customHeight="1">
      <c r="A1516" s="26"/>
      <c r="B1516" s="27"/>
      <c r="C1516" s="11" t="str">
        <f>IF($B1516 &lt;&gt; "",VLOOKUP(MID(B1516,3,5),'Recyclabilité Prod Matx'!C:F,2,FALSE), "")</f>
        <v/>
      </c>
      <c r="D1516" s="11" t="str">
        <f>IF($B1516 &lt;&gt; "",VLOOKUP(MID(B1516,3,5),'Recyclabilité Prod Matx'!C:F,3,FALSE),"")</f>
        <v/>
      </c>
      <c r="E1516" s="11" t="str">
        <f>IF($B1516 &lt;&gt; "",VLOOKUP(MID(B1516,3,5),'Recyclabilité Prod Matx'!C:F,4,FALSE), "")</f>
        <v/>
      </c>
      <c r="F1516" s="12" t="str">
        <f>IF($B1516 &lt;&gt; "", IF(C1516="Totale","",IF(D1516 = 0, "", VLOOKUP(D1516,'Cond Compo'!A:B,2,FALSE))),"")</f>
        <v/>
      </c>
      <c r="G1516" s="28"/>
      <c r="H1516" s="11" t="str">
        <f xml:space="preserve"> IF(C1516="Totale",2,IF($G1516 &lt;&gt; "", IF(D1516 = "E",MATCH(G1516, 'Cond Compo'!D$16:D$18, 0), MATCH(G1516, 'Cond Compo'!C$16:C$19, 0)), ""))</f>
        <v/>
      </c>
      <c r="I1516" s="12" t="str">
        <f>IF($E1516 &lt;&gt; "", IF(E1516 = 0, "", VLOOKUP(E1516,'Cond Perturbation'!A:B,2,FALSE)),"")</f>
        <v/>
      </c>
      <c r="J1516" s="28"/>
      <c r="K1516" s="29" t="str">
        <f>IF($B1516 &lt;&gt; "", IF(C1516="Oui",IF(H1516=1,IF(E1516=0,Résultat!G$8,IF(J1516="No",Résultat!$G$8,Résultat!$G$7)),IF(H1516=2,IF(E1516=0,Résultat!G$9,IF(J1516="No",Résultat!$G$9,Résultat!$G$7)),Résultat!$G$7)),IF(C1516 = "Totale", IF(H1516=1,IF(E1516=0,Résultat!G$8,IF(J1516="No",Résultat!$G$9,Résultat!$G$7)),IF(H1516=2,IF(E1516=0,Résultat!G$9,IF(J1516="No",Résultat!$G$9,Résultat!$G$7)),Résultat!$G$7)),Résultat!$G$7)), "")</f>
        <v/>
      </c>
    </row>
    <row r="1517" spans="1:11" ht="20.100000000000001" customHeight="1">
      <c r="A1517" s="26"/>
      <c r="B1517" s="27"/>
      <c r="C1517" s="11" t="str">
        <f>IF($B1517 &lt;&gt; "",VLOOKUP(MID(B1517,3,5),'Recyclabilité Prod Matx'!C:F,2,FALSE), "")</f>
        <v/>
      </c>
      <c r="D1517" s="11" t="str">
        <f>IF($B1517 &lt;&gt; "",VLOOKUP(MID(B1517,3,5),'Recyclabilité Prod Matx'!C:F,3,FALSE),"")</f>
        <v/>
      </c>
      <c r="E1517" s="11" t="str">
        <f>IF($B1517 &lt;&gt; "",VLOOKUP(MID(B1517,3,5),'Recyclabilité Prod Matx'!C:F,4,FALSE), "")</f>
        <v/>
      </c>
      <c r="F1517" s="12" t="str">
        <f>IF($B1517 &lt;&gt; "", IF(C1517="Totale","",IF(D1517 = 0, "", VLOOKUP(D1517,'Cond Compo'!A:B,2,FALSE))),"")</f>
        <v/>
      </c>
      <c r="G1517" s="28"/>
      <c r="H1517" s="11" t="str">
        <f xml:space="preserve"> IF(C1517="Totale",2,IF($G1517 &lt;&gt; "", IF(D1517 = "E",MATCH(G1517, 'Cond Compo'!D$16:D$18, 0), MATCH(G1517, 'Cond Compo'!C$16:C$19, 0)), ""))</f>
        <v/>
      </c>
      <c r="I1517" s="12" t="str">
        <f>IF($E1517 &lt;&gt; "", IF(E1517 = 0, "", VLOOKUP(E1517,'Cond Perturbation'!A:B,2,FALSE)),"")</f>
        <v/>
      </c>
      <c r="J1517" s="28"/>
      <c r="K1517" s="29" t="str">
        <f>IF($B1517 &lt;&gt; "", IF(C1517="Oui",IF(H1517=1,IF(E1517=0,Résultat!G$8,IF(J1517="No",Résultat!$G$8,Résultat!$G$7)),IF(H1517=2,IF(E1517=0,Résultat!G$9,IF(J1517="No",Résultat!$G$9,Résultat!$G$7)),Résultat!$G$7)),IF(C1517 = "Totale", IF(H1517=1,IF(E1517=0,Résultat!G$8,IF(J1517="No",Résultat!$G$9,Résultat!$G$7)),IF(H1517=2,IF(E1517=0,Résultat!G$9,IF(J1517="No",Résultat!$G$9,Résultat!$G$7)),Résultat!$G$7)),Résultat!$G$7)), "")</f>
        <v/>
      </c>
    </row>
    <row r="1518" spans="1:11" ht="20.100000000000001" customHeight="1">
      <c r="A1518" s="26"/>
      <c r="B1518" s="27"/>
      <c r="C1518" s="11" t="str">
        <f>IF($B1518 &lt;&gt; "",VLOOKUP(MID(B1518,3,5),'Recyclabilité Prod Matx'!C:F,2,FALSE), "")</f>
        <v/>
      </c>
      <c r="D1518" s="11" t="str">
        <f>IF($B1518 &lt;&gt; "",VLOOKUP(MID(B1518,3,5),'Recyclabilité Prod Matx'!C:F,3,FALSE),"")</f>
        <v/>
      </c>
      <c r="E1518" s="11" t="str">
        <f>IF($B1518 &lt;&gt; "",VLOOKUP(MID(B1518,3,5),'Recyclabilité Prod Matx'!C:F,4,FALSE), "")</f>
        <v/>
      </c>
      <c r="F1518" s="12" t="str">
        <f>IF($B1518 &lt;&gt; "", IF(C1518="Totale","",IF(D1518 = 0, "", VLOOKUP(D1518,'Cond Compo'!A:B,2,FALSE))),"")</f>
        <v/>
      </c>
      <c r="G1518" s="28"/>
      <c r="H1518" s="11" t="str">
        <f xml:space="preserve"> IF(C1518="Totale",2,IF($G1518 &lt;&gt; "", IF(D1518 = "E",MATCH(G1518, 'Cond Compo'!D$16:D$18, 0), MATCH(G1518, 'Cond Compo'!C$16:C$19, 0)), ""))</f>
        <v/>
      </c>
      <c r="I1518" s="12" t="str">
        <f>IF($E1518 &lt;&gt; "", IF(E1518 = 0, "", VLOOKUP(E1518,'Cond Perturbation'!A:B,2,FALSE)),"")</f>
        <v/>
      </c>
      <c r="J1518" s="28"/>
      <c r="K1518" s="29" t="str">
        <f>IF($B1518 &lt;&gt; "", IF(C1518="Oui",IF(H1518=1,IF(E1518=0,Résultat!G$8,IF(J1518="No",Résultat!$G$8,Résultat!$G$7)),IF(H1518=2,IF(E1518=0,Résultat!G$9,IF(J1518="No",Résultat!$G$9,Résultat!$G$7)),Résultat!$G$7)),IF(C1518 = "Totale", IF(H1518=1,IF(E1518=0,Résultat!G$8,IF(J1518="No",Résultat!$G$9,Résultat!$G$7)),IF(H1518=2,IF(E1518=0,Résultat!G$9,IF(J1518="No",Résultat!$G$9,Résultat!$G$7)),Résultat!$G$7)),Résultat!$G$7)), "")</f>
        <v/>
      </c>
    </row>
    <row r="1519" spans="1:11" ht="20.100000000000001" customHeight="1">
      <c r="A1519" s="26"/>
      <c r="B1519" s="27"/>
      <c r="C1519" s="11" t="str">
        <f>IF($B1519 &lt;&gt; "",VLOOKUP(MID(B1519,3,5),'Recyclabilité Prod Matx'!C:F,2,FALSE), "")</f>
        <v/>
      </c>
      <c r="D1519" s="11" t="str">
        <f>IF($B1519 &lt;&gt; "",VLOOKUP(MID(B1519,3,5),'Recyclabilité Prod Matx'!C:F,3,FALSE),"")</f>
        <v/>
      </c>
      <c r="E1519" s="11" t="str">
        <f>IF($B1519 &lt;&gt; "",VLOOKUP(MID(B1519,3,5),'Recyclabilité Prod Matx'!C:F,4,FALSE), "")</f>
        <v/>
      </c>
      <c r="F1519" s="12" t="str">
        <f>IF($B1519 &lt;&gt; "", IF(C1519="Totale","",IF(D1519 = 0, "", VLOOKUP(D1519,'Cond Compo'!A:B,2,FALSE))),"")</f>
        <v/>
      </c>
      <c r="G1519" s="28"/>
      <c r="H1519" s="11" t="str">
        <f xml:space="preserve"> IF(C1519="Totale",2,IF($G1519 &lt;&gt; "", IF(D1519 = "E",MATCH(G1519, 'Cond Compo'!D$16:D$18, 0), MATCH(G1519, 'Cond Compo'!C$16:C$19, 0)), ""))</f>
        <v/>
      </c>
      <c r="I1519" s="12" t="str">
        <f>IF($E1519 &lt;&gt; "", IF(E1519 = 0, "", VLOOKUP(E1519,'Cond Perturbation'!A:B,2,FALSE)),"")</f>
        <v/>
      </c>
      <c r="J1519" s="28"/>
      <c r="K1519" s="29" t="str">
        <f>IF($B1519 &lt;&gt; "", IF(C1519="Oui",IF(H1519=1,IF(E1519=0,Résultat!G$8,IF(J1519="No",Résultat!$G$8,Résultat!$G$7)),IF(H1519=2,IF(E1519=0,Résultat!G$9,IF(J1519="No",Résultat!$G$9,Résultat!$G$7)),Résultat!$G$7)),IF(C1519 = "Totale", IF(H1519=1,IF(E1519=0,Résultat!G$8,IF(J1519="No",Résultat!$G$9,Résultat!$G$7)),IF(H1519=2,IF(E1519=0,Résultat!G$9,IF(J1519="No",Résultat!$G$9,Résultat!$G$7)),Résultat!$G$7)),Résultat!$G$7)), "")</f>
        <v/>
      </c>
    </row>
    <row r="1520" spans="1:11" ht="20.100000000000001" customHeight="1">
      <c r="A1520" s="26"/>
      <c r="B1520" s="27"/>
      <c r="C1520" s="11" t="str">
        <f>IF($B1520 &lt;&gt; "",VLOOKUP(MID(B1520,3,5),'Recyclabilité Prod Matx'!C:F,2,FALSE), "")</f>
        <v/>
      </c>
      <c r="D1520" s="11" t="str">
        <f>IF($B1520 &lt;&gt; "",VLOOKUP(MID(B1520,3,5),'Recyclabilité Prod Matx'!C:F,3,FALSE),"")</f>
        <v/>
      </c>
      <c r="E1520" s="11" t="str">
        <f>IF($B1520 &lt;&gt; "",VLOOKUP(MID(B1520,3,5),'Recyclabilité Prod Matx'!C:F,4,FALSE), "")</f>
        <v/>
      </c>
      <c r="F1520" s="12" t="str">
        <f>IF($B1520 &lt;&gt; "", IF(C1520="Totale","",IF(D1520 = 0, "", VLOOKUP(D1520,'Cond Compo'!A:B,2,FALSE))),"")</f>
        <v/>
      </c>
      <c r="G1520" s="28"/>
      <c r="H1520" s="11" t="str">
        <f xml:space="preserve"> IF(C1520="Totale",2,IF($G1520 &lt;&gt; "", IF(D1520 = "E",MATCH(G1520, 'Cond Compo'!D$16:D$18, 0), MATCH(G1520, 'Cond Compo'!C$16:C$19, 0)), ""))</f>
        <v/>
      </c>
      <c r="I1520" s="12" t="str">
        <f>IF($E1520 &lt;&gt; "", IF(E1520 = 0, "", VLOOKUP(E1520,'Cond Perturbation'!A:B,2,FALSE)),"")</f>
        <v/>
      </c>
      <c r="J1520" s="28"/>
      <c r="K1520" s="29" t="str">
        <f>IF($B1520 &lt;&gt; "", IF(C1520="Oui",IF(H1520=1,IF(E1520=0,Résultat!G$8,IF(J1520="No",Résultat!$G$8,Résultat!$G$7)),IF(H1520=2,IF(E1520=0,Résultat!G$9,IF(J1520="No",Résultat!$G$9,Résultat!$G$7)),Résultat!$G$7)),IF(C1520 = "Totale", IF(H1520=1,IF(E1520=0,Résultat!G$8,IF(J1520="No",Résultat!$G$9,Résultat!$G$7)),IF(H1520=2,IF(E1520=0,Résultat!G$9,IF(J1520="No",Résultat!$G$9,Résultat!$G$7)),Résultat!$G$7)),Résultat!$G$7)), "")</f>
        <v/>
      </c>
    </row>
    <row r="1521" spans="1:11" ht="20.100000000000001" customHeight="1">
      <c r="A1521" s="26"/>
      <c r="B1521" s="27"/>
      <c r="C1521" s="11" t="str">
        <f>IF($B1521 &lt;&gt; "",VLOOKUP(MID(B1521,3,5),'Recyclabilité Prod Matx'!C:F,2,FALSE), "")</f>
        <v/>
      </c>
      <c r="D1521" s="11" t="str">
        <f>IF($B1521 &lt;&gt; "",VLOOKUP(MID(B1521,3,5),'Recyclabilité Prod Matx'!C:F,3,FALSE),"")</f>
        <v/>
      </c>
      <c r="E1521" s="11" t="str">
        <f>IF($B1521 &lt;&gt; "",VLOOKUP(MID(B1521,3,5),'Recyclabilité Prod Matx'!C:F,4,FALSE), "")</f>
        <v/>
      </c>
      <c r="F1521" s="12" t="str">
        <f>IF($B1521 &lt;&gt; "", IF(C1521="Totale","",IF(D1521 = 0, "", VLOOKUP(D1521,'Cond Compo'!A:B,2,FALSE))),"")</f>
        <v/>
      </c>
      <c r="G1521" s="28"/>
      <c r="H1521" s="11" t="str">
        <f xml:space="preserve"> IF(C1521="Totale",2,IF($G1521 &lt;&gt; "", IF(D1521 = "E",MATCH(G1521, 'Cond Compo'!D$16:D$18, 0), MATCH(G1521, 'Cond Compo'!C$16:C$19, 0)), ""))</f>
        <v/>
      </c>
      <c r="I1521" s="12" t="str">
        <f>IF($E1521 &lt;&gt; "", IF(E1521 = 0, "", VLOOKUP(E1521,'Cond Perturbation'!A:B,2,FALSE)),"")</f>
        <v/>
      </c>
      <c r="J1521" s="28"/>
      <c r="K1521" s="29" t="str">
        <f>IF($B1521 &lt;&gt; "", IF(C1521="Oui",IF(H1521=1,IF(E1521=0,Résultat!G$8,IF(J1521="No",Résultat!$G$8,Résultat!$G$7)),IF(H1521=2,IF(E1521=0,Résultat!G$9,IF(J1521="No",Résultat!$G$9,Résultat!$G$7)),Résultat!$G$7)),IF(C1521 = "Totale", IF(H1521=1,IF(E1521=0,Résultat!G$8,IF(J1521="No",Résultat!$G$9,Résultat!$G$7)),IF(H1521=2,IF(E1521=0,Résultat!G$9,IF(J1521="No",Résultat!$G$9,Résultat!$G$7)),Résultat!$G$7)),Résultat!$G$7)), "")</f>
        <v/>
      </c>
    </row>
    <row r="1522" spans="1:11" ht="20.100000000000001" customHeight="1">
      <c r="A1522" s="26"/>
      <c r="B1522" s="27"/>
      <c r="C1522" s="11" t="str">
        <f>IF($B1522 &lt;&gt; "",VLOOKUP(MID(B1522,3,5),'Recyclabilité Prod Matx'!C:F,2,FALSE), "")</f>
        <v/>
      </c>
      <c r="D1522" s="11" t="str">
        <f>IF($B1522 &lt;&gt; "",VLOOKUP(MID(B1522,3,5),'Recyclabilité Prod Matx'!C:F,3,FALSE),"")</f>
        <v/>
      </c>
      <c r="E1522" s="11" t="str">
        <f>IF($B1522 &lt;&gt; "",VLOOKUP(MID(B1522,3,5),'Recyclabilité Prod Matx'!C:F,4,FALSE), "")</f>
        <v/>
      </c>
      <c r="F1522" s="12" t="str">
        <f>IF($B1522 &lt;&gt; "", IF(C1522="Totale","",IF(D1522 = 0, "", VLOOKUP(D1522,'Cond Compo'!A:B,2,FALSE))),"")</f>
        <v/>
      </c>
      <c r="G1522" s="28"/>
      <c r="H1522" s="11" t="str">
        <f xml:space="preserve"> IF(C1522="Totale",2,IF($G1522 &lt;&gt; "", IF(D1522 = "E",MATCH(G1522, 'Cond Compo'!D$16:D$18, 0), MATCH(G1522, 'Cond Compo'!C$16:C$19, 0)), ""))</f>
        <v/>
      </c>
      <c r="I1522" s="12" t="str">
        <f>IF($E1522 &lt;&gt; "", IF(E1522 = 0, "", VLOOKUP(E1522,'Cond Perturbation'!A:B,2,FALSE)),"")</f>
        <v/>
      </c>
      <c r="J1522" s="28"/>
      <c r="K1522" s="29" t="str">
        <f>IF($B1522 &lt;&gt; "", IF(C1522="Oui",IF(H1522=1,IF(E1522=0,Résultat!G$8,IF(J1522="No",Résultat!$G$8,Résultat!$G$7)),IF(H1522=2,IF(E1522=0,Résultat!G$9,IF(J1522="No",Résultat!$G$9,Résultat!$G$7)),Résultat!$G$7)),IF(C1522 = "Totale", IF(H1522=1,IF(E1522=0,Résultat!G$8,IF(J1522="No",Résultat!$G$9,Résultat!$G$7)),IF(H1522=2,IF(E1522=0,Résultat!G$9,IF(J1522="No",Résultat!$G$9,Résultat!$G$7)),Résultat!$G$7)),Résultat!$G$7)), "")</f>
        <v/>
      </c>
    </row>
    <row r="1523" spans="1:11" ht="20.100000000000001" customHeight="1">
      <c r="A1523" s="26"/>
      <c r="B1523" s="27"/>
      <c r="C1523" s="11" t="str">
        <f>IF($B1523 &lt;&gt; "",VLOOKUP(MID(B1523,3,5),'Recyclabilité Prod Matx'!C:F,2,FALSE), "")</f>
        <v/>
      </c>
      <c r="D1523" s="11" t="str">
        <f>IF($B1523 &lt;&gt; "",VLOOKUP(MID(B1523,3,5),'Recyclabilité Prod Matx'!C:F,3,FALSE),"")</f>
        <v/>
      </c>
      <c r="E1523" s="11" t="str">
        <f>IF($B1523 &lt;&gt; "",VLOOKUP(MID(B1523,3,5),'Recyclabilité Prod Matx'!C:F,4,FALSE), "")</f>
        <v/>
      </c>
      <c r="F1523" s="12" t="str">
        <f>IF($B1523 &lt;&gt; "", IF(C1523="Totale","",IF(D1523 = 0, "", VLOOKUP(D1523,'Cond Compo'!A:B,2,FALSE))),"")</f>
        <v/>
      </c>
      <c r="G1523" s="28"/>
      <c r="H1523" s="11" t="str">
        <f xml:space="preserve"> IF(C1523="Totale",2,IF($G1523 &lt;&gt; "", IF(D1523 = "E",MATCH(G1523, 'Cond Compo'!D$16:D$18, 0), MATCH(G1523, 'Cond Compo'!C$16:C$19, 0)), ""))</f>
        <v/>
      </c>
      <c r="I1523" s="12" t="str">
        <f>IF($E1523 &lt;&gt; "", IF(E1523 = 0, "", VLOOKUP(E1523,'Cond Perturbation'!A:B,2,FALSE)),"")</f>
        <v/>
      </c>
      <c r="J1523" s="28"/>
      <c r="K1523" s="29" t="str">
        <f>IF($B1523 &lt;&gt; "", IF(C1523="Oui",IF(H1523=1,IF(E1523=0,Résultat!G$8,IF(J1523="No",Résultat!$G$8,Résultat!$G$7)),IF(H1523=2,IF(E1523=0,Résultat!G$9,IF(J1523="No",Résultat!$G$9,Résultat!$G$7)),Résultat!$G$7)),IF(C1523 = "Totale", IF(H1523=1,IF(E1523=0,Résultat!G$8,IF(J1523="No",Résultat!$G$9,Résultat!$G$7)),IF(H1523=2,IF(E1523=0,Résultat!G$9,IF(J1523="No",Résultat!$G$9,Résultat!$G$7)),Résultat!$G$7)),Résultat!$G$7)), "")</f>
        <v/>
      </c>
    </row>
    <row r="1524" spans="1:11" ht="20.100000000000001" customHeight="1">
      <c r="A1524" s="26"/>
      <c r="B1524" s="27"/>
      <c r="C1524" s="11" t="str">
        <f>IF($B1524 &lt;&gt; "",VLOOKUP(MID(B1524,3,5),'Recyclabilité Prod Matx'!C:F,2,FALSE), "")</f>
        <v/>
      </c>
      <c r="D1524" s="11" t="str">
        <f>IF($B1524 &lt;&gt; "",VLOOKUP(MID(B1524,3,5),'Recyclabilité Prod Matx'!C:F,3,FALSE),"")</f>
        <v/>
      </c>
      <c r="E1524" s="11" t="str">
        <f>IF($B1524 &lt;&gt; "",VLOOKUP(MID(B1524,3,5),'Recyclabilité Prod Matx'!C:F,4,FALSE), "")</f>
        <v/>
      </c>
      <c r="F1524" s="12" t="str">
        <f>IF($B1524 &lt;&gt; "", IF(C1524="Totale","",IF(D1524 = 0, "", VLOOKUP(D1524,'Cond Compo'!A:B,2,FALSE))),"")</f>
        <v/>
      </c>
      <c r="G1524" s="28"/>
      <c r="H1524" s="11" t="str">
        <f xml:space="preserve"> IF(C1524="Totale",2,IF($G1524 &lt;&gt; "", IF(D1524 = "E",MATCH(G1524, 'Cond Compo'!D$16:D$18, 0), MATCH(G1524, 'Cond Compo'!C$16:C$19, 0)), ""))</f>
        <v/>
      </c>
      <c r="I1524" s="12" t="str">
        <f>IF($E1524 &lt;&gt; "", IF(E1524 = 0, "", VLOOKUP(E1524,'Cond Perturbation'!A:B,2,FALSE)),"")</f>
        <v/>
      </c>
      <c r="J1524" s="28"/>
      <c r="K1524" s="29" t="str">
        <f>IF($B1524 &lt;&gt; "", IF(C1524="Oui",IF(H1524=1,IF(E1524=0,Résultat!G$8,IF(J1524="No",Résultat!$G$8,Résultat!$G$7)),IF(H1524=2,IF(E1524=0,Résultat!G$9,IF(J1524="No",Résultat!$G$9,Résultat!$G$7)),Résultat!$G$7)),IF(C1524 = "Totale", IF(H1524=1,IF(E1524=0,Résultat!G$8,IF(J1524="No",Résultat!$G$9,Résultat!$G$7)),IF(H1524=2,IF(E1524=0,Résultat!G$9,IF(J1524="No",Résultat!$G$9,Résultat!$G$7)),Résultat!$G$7)),Résultat!$G$7)), "")</f>
        <v/>
      </c>
    </row>
    <row r="1525" spans="1:11" ht="20.100000000000001" customHeight="1">
      <c r="A1525" s="26"/>
      <c r="B1525" s="27"/>
      <c r="C1525" s="11" t="str">
        <f>IF($B1525 &lt;&gt; "",VLOOKUP(MID(B1525,3,5),'Recyclabilité Prod Matx'!C:F,2,FALSE), "")</f>
        <v/>
      </c>
      <c r="D1525" s="11" t="str">
        <f>IF($B1525 &lt;&gt; "",VLOOKUP(MID(B1525,3,5),'Recyclabilité Prod Matx'!C:F,3,FALSE),"")</f>
        <v/>
      </c>
      <c r="E1525" s="11" t="str">
        <f>IF($B1525 &lt;&gt; "",VLOOKUP(MID(B1525,3,5),'Recyclabilité Prod Matx'!C:F,4,FALSE), "")</f>
        <v/>
      </c>
      <c r="F1525" s="12" t="str">
        <f>IF($B1525 &lt;&gt; "", IF(C1525="Totale","",IF(D1525 = 0, "", VLOOKUP(D1525,'Cond Compo'!A:B,2,FALSE))),"")</f>
        <v/>
      </c>
      <c r="G1525" s="28"/>
      <c r="H1525" s="11" t="str">
        <f xml:space="preserve"> IF(C1525="Totale",2,IF($G1525 &lt;&gt; "", IF(D1525 = "E",MATCH(G1525, 'Cond Compo'!D$16:D$18, 0), MATCH(G1525, 'Cond Compo'!C$16:C$19, 0)), ""))</f>
        <v/>
      </c>
      <c r="I1525" s="12" t="str">
        <f>IF($E1525 &lt;&gt; "", IF(E1525 = 0, "", VLOOKUP(E1525,'Cond Perturbation'!A:B,2,FALSE)),"")</f>
        <v/>
      </c>
      <c r="J1525" s="28"/>
      <c r="K1525" s="29" t="str">
        <f>IF($B1525 &lt;&gt; "", IF(C1525="Oui",IF(H1525=1,IF(E1525=0,Résultat!G$8,IF(J1525="No",Résultat!$G$8,Résultat!$G$7)),IF(H1525=2,IF(E1525=0,Résultat!G$9,IF(J1525="No",Résultat!$G$9,Résultat!$G$7)),Résultat!$G$7)),IF(C1525 = "Totale", IF(H1525=1,IF(E1525=0,Résultat!G$8,IF(J1525="No",Résultat!$G$9,Résultat!$G$7)),IF(H1525=2,IF(E1525=0,Résultat!G$9,IF(J1525="No",Résultat!$G$9,Résultat!$G$7)),Résultat!$G$7)),Résultat!$G$7)), "")</f>
        <v/>
      </c>
    </row>
    <row r="1526" spans="1:11" ht="20.100000000000001" customHeight="1">
      <c r="A1526" s="26"/>
      <c r="B1526" s="27"/>
      <c r="C1526" s="11" t="str">
        <f>IF($B1526 &lt;&gt; "",VLOOKUP(MID(B1526,3,5),'Recyclabilité Prod Matx'!C:F,2,FALSE), "")</f>
        <v/>
      </c>
      <c r="D1526" s="11" t="str">
        <f>IF($B1526 &lt;&gt; "",VLOOKUP(MID(B1526,3,5),'Recyclabilité Prod Matx'!C:F,3,FALSE),"")</f>
        <v/>
      </c>
      <c r="E1526" s="11" t="str">
        <f>IF($B1526 &lt;&gt; "",VLOOKUP(MID(B1526,3,5),'Recyclabilité Prod Matx'!C:F,4,FALSE), "")</f>
        <v/>
      </c>
      <c r="F1526" s="12" t="str">
        <f>IF($B1526 &lt;&gt; "", IF(C1526="Totale","",IF(D1526 = 0, "", VLOOKUP(D1526,'Cond Compo'!A:B,2,FALSE))),"")</f>
        <v/>
      </c>
      <c r="G1526" s="28"/>
      <c r="H1526" s="11" t="str">
        <f xml:space="preserve"> IF(C1526="Totale",2,IF($G1526 &lt;&gt; "", IF(D1526 = "E",MATCH(G1526, 'Cond Compo'!D$16:D$18, 0), MATCH(G1526, 'Cond Compo'!C$16:C$19, 0)), ""))</f>
        <v/>
      </c>
      <c r="I1526" s="12" t="str">
        <f>IF($E1526 &lt;&gt; "", IF(E1526 = 0, "", VLOOKUP(E1526,'Cond Perturbation'!A:B,2,FALSE)),"")</f>
        <v/>
      </c>
      <c r="J1526" s="28"/>
      <c r="K1526" s="29" t="str">
        <f>IF($B1526 &lt;&gt; "", IF(C1526="Oui",IF(H1526=1,IF(E1526=0,Résultat!G$8,IF(J1526="No",Résultat!$G$8,Résultat!$G$7)),IF(H1526=2,IF(E1526=0,Résultat!G$9,IF(J1526="No",Résultat!$G$9,Résultat!$G$7)),Résultat!$G$7)),IF(C1526 = "Totale", IF(H1526=1,IF(E1526=0,Résultat!G$8,IF(J1526="No",Résultat!$G$9,Résultat!$G$7)),IF(H1526=2,IF(E1526=0,Résultat!G$9,IF(J1526="No",Résultat!$G$9,Résultat!$G$7)),Résultat!$G$7)),Résultat!$G$7)), "")</f>
        <v/>
      </c>
    </row>
    <row r="1527" spans="1:11" ht="20.100000000000001" customHeight="1">
      <c r="A1527" s="26"/>
      <c r="B1527" s="27"/>
      <c r="C1527" s="11" t="str">
        <f>IF($B1527 &lt;&gt; "",VLOOKUP(MID(B1527,3,5),'Recyclabilité Prod Matx'!C:F,2,FALSE), "")</f>
        <v/>
      </c>
      <c r="D1527" s="11" t="str">
        <f>IF($B1527 &lt;&gt; "",VLOOKUP(MID(B1527,3,5),'Recyclabilité Prod Matx'!C:F,3,FALSE),"")</f>
        <v/>
      </c>
      <c r="E1527" s="11" t="str">
        <f>IF($B1527 &lt;&gt; "",VLOOKUP(MID(B1527,3,5),'Recyclabilité Prod Matx'!C:F,4,FALSE), "")</f>
        <v/>
      </c>
      <c r="F1527" s="12" t="str">
        <f>IF($B1527 &lt;&gt; "", IF(C1527="Totale","",IF(D1527 = 0, "", VLOOKUP(D1527,'Cond Compo'!A:B,2,FALSE))),"")</f>
        <v/>
      </c>
      <c r="G1527" s="28"/>
      <c r="H1527" s="11" t="str">
        <f xml:space="preserve"> IF(C1527="Totale",2,IF($G1527 &lt;&gt; "", IF(D1527 = "E",MATCH(G1527, 'Cond Compo'!D$16:D$18, 0), MATCH(G1527, 'Cond Compo'!C$16:C$19, 0)), ""))</f>
        <v/>
      </c>
      <c r="I1527" s="12" t="str">
        <f>IF($E1527 &lt;&gt; "", IF(E1527 = 0, "", VLOOKUP(E1527,'Cond Perturbation'!A:B,2,FALSE)),"")</f>
        <v/>
      </c>
      <c r="J1527" s="28"/>
      <c r="K1527" s="29" t="str">
        <f>IF($B1527 &lt;&gt; "", IF(C1527="Oui",IF(H1527=1,IF(E1527=0,Résultat!G$8,IF(J1527="No",Résultat!$G$8,Résultat!$G$7)),IF(H1527=2,IF(E1527=0,Résultat!G$9,IF(J1527="No",Résultat!$G$9,Résultat!$G$7)),Résultat!$G$7)),IF(C1527 = "Totale", IF(H1527=1,IF(E1527=0,Résultat!G$8,IF(J1527="No",Résultat!$G$9,Résultat!$G$7)),IF(H1527=2,IF(E1527=0,Résultat!G$9,IF(J1527="No",Résultat!$G$9,Résultat!$G$7)),Résultat!$G$7)),Résultat!$G$7)), "")</f>
        <v/>
      </c>
    </row>
    <row r="1528" spans="1:11" ht="20.100000000000001" customHeight="1">
      <c r="A1528" s="26"/>
      <c r="B1528" s="27"/>
      <c r="C1528" s="11" t="str">
        <f>IF($B1528 &lt;&gt; "",VLOOKUP(MID(B1528,3,5),'Recyclabilité Prod Matx'!C:F,2,FALSE), "")</f>
        <v/>
      </c>
      <c r="D1528" s="11" t="str">
        <f>IF($B1528 &lt;&gt; "",VLOOKUP(MID(B1528,3,5),'Recyclabilité Prod Matx'!C:F,3,FALSE),"")</f>
        <v/>
      </c>
      <c r="E1528" s="11" t="str">
        <f>IF($B1528 &lt;&gt; "",VLOOKUP(MID(B1528,3,5),'Recyclabilité Prod Matx'!C:F,4,FALSE), "")</f>
        <v/>
      </c>
      <c r="F1528" s="12" t="str">
        <f>IF($B1528 &lt;&gt; "", IF(C1528="Totale","",IF(D1528 = 0, "", VLOOKUP(D1528,'Cond Compo'!A:B,2,FALSE))),"")</f>
        <v/>
      </c>
      <c r="G1528" s="28"/>
      <c r="H1528" s="11" t="str">
        <f xml:space="preserve"> IF(C1528="Totale",2,IF($G1528 &lt;&gt; "", IF(D1528 = "E",MATCH(G1528, 'Cond Compo'!D$16:D$18, 0), MATCH(G1528, 'Cond Compo'!C$16:C$19, 0)), ""))</f>
        <v/>
      </c>
      <c r="I1528" s="12" t="str">
        <f>IF($E1528 &lt;&gt; "", IF(E1528 = 0, "", VLOOKUP(E1528,'Cond Perturbation'!A:B,2,FALSE)),"")</f>
        <v/>
      </c>
      <c r="J1528" s="28"/>
      <c r="K1528" s="29" t="str">
        <f>IF($B1528 &lt;&gt; "", IF(C1528="Oui",IF(H1528=1,IF(E1528=0,Résultat!G$8,IF(J1528="No",Résultat!$G$8,Résultat!$G$7)),IF(H1528=2,IF(E1528=0,Résultat!G$9,IF(J1528="No",Résultat!$G$9,Résultat!$G$7)),Résultat!$G$7)),IF(C1528 = "Totale", IF(H1528=1,IF(E1528=0,Résultat!G$8,IF(J1528="No",Résultat!$G$9,Résultat!$G$7)),IF(H1528=2,IF(E1528=0,Résultat!G$9,IF(J1528="No",Résultat!$G$9,Résultat!$G$7)),Résultat!$G$7)),Résultat!$G$7)), "")</f>
        <v/>
      </c>
    </row>
    <row r="1529" spans="1:11" ht="20.100000000000001" customHeight="1">
      <c r="A1529" s="26"/>
      <c r="B1529" s="27"/>
      <c r="C1529" s="11" t="str">
        <f>IF($B1529 &lt;&gt; "",VLOOKUP(MID(B1529,3,5),'Recyclabilité Prod Matx'!C:F,2,FALSE), "")</f>
        <v/>
      </c>
      <c r="D1529" s="11" t="str">
        <f>IF($B1529 &lt;&gt; "",VLOOKUP(MID(B1529,3,5),'Recyclabilité Prod Matx'!C:F,3,FALSE),"")</f>
        <v/>
      </c>
      <c r="E1529" s="11" t="str">
        <f>IF($B1529 &lt;&gt; "",VLOOKUP(MID(B1529,3,5),'Recyclabilité Prod Matx'!C:F,4,FALSE), "")</f>
        <v/>
      </c>
      <c r="F1529" s="12" t="str">
        <f>IF($B1529 &lt;&gt; "", IF(C1529="Totale","",IF(D1529 = 0, "", VLOOKUP(D1529,'Cond Compo'!A:B,2,FALSE))),"")</f>
        <v/>
      </c>
      <c r="G1529" s="28"/>
      <c r="H1529" s="11" t="str">
        <f xml:space="preserve"> IF(C1529="Totale",2,IF($G1529 &lt;&gt; "", IF(D1529 = "E",MATCH(G1529, 'Cond Compo'!D$16:D$18, 0), MATCH(G1529, 'Cond Compo'!C$16:C$19, 0)), ""))</f>
        <v/>
      </c>
      <c r="I1529" s="12" t="str">
        <f>IF($E1529 &lt;&gt; "", IF(E1529 = 0, "", VLOOKUP(E1529,'Cond Perturbation'!A:B,2,FALSE)),"")</f>
        <v/>
      </c>
      <c r="J1529" s="28"/>
      <c r="K1529" s="29" t="str">
        <f>IF($B1529 &lt;&gt; "", IF(C1529="Oui",IF(H1529=1,IF(E1529=0,Résultat!G$8,IF(J1529="No",Résultat!$G$8,Résultat!$G$7)),IF(H1529=2,IF(E1529=0,Résultat!G$9,IF(J1529="No",Résultat!$G$9,Résultat!$G$7)),Résultat!$G$7)),IF(C1529 = "Totale", IF(H1529=1,IF(E1529=0,Résultat!G$8,IF(J1529="No",Résultat!$G$9,Résultat!$G$7)),IF(H1529=2,IF(E1529=0,Résultat!G$9,IF(J1529="No",Résultat!$G$9,Résultat!$G$7)),Résultat!$G$7)),Résultat!$G$7)), "")</f>
        <v/>
      </c>
    </row>
    <row r="1530" spans="1:11" ht="20.100000000000001" customHeight="1">
      <c r="A1530" s="26"/>
      <c r="B1530" s="27"/>
      <c r="C1530" s="11" t="str">
        <f>IF($B1530 &lt;&gt; "",VLOOKUP(MID(B1530,3,5),'Recyclabilité Prod Matx'!C:F,2,FALSE), "")</f>
        <v/>
      </c>
      <c r="D1530" s="11" t="str">
        <f>IF($B1530 &lt;&gt; "",VLOOKUP(MID(B1530,3,5),'Recyclabilité Prod Matx'!C:F,3,FALSE),"")</f>
        <v/>
      </c>
      <c r="E1530" s="11" t="str">
        <f>IF($B1530 &lt;&gt; "",VLOOKUP(MID(B1530,3,5),'Recyclabilité Prod Matx'!C:F,4,FALSE), "")</f>
        <v/>
      </c>
      <c r="F1530" s="12" t="str">
        <f>IF($B1530 &lt;&gt; "", IF(C1530="Totale","",IF(D1530 = 0, "", VLOOKUP(D1530,'Cond Compo'!A:B,2,FALSE))),"")</f>
        <v/>
      </c>
      <c r="G1530" s="28"/>
      <c r="H1530" s="11" t="str">
        <f xml:space="preserve"> IF(C1530="Totale",2,IF($G1530 &lt;&gt; "", IF(D1530 = "E",MATCH(G1530, 'Cond Compo'!D$16:D$18, 0), MATCH(G1530, 'Cond Compo'!C$16:C$19, 0)), ""))</f>
        <v/>
      </c>
      <c r="I1530" s="12" t="str">
        <f>IF($E1530 &lt;&gt; "", IF(E1530 = 0, "", VLOOKUP(E1530,'Cond Perturbation'!A:B,2,FALSE)),"")</f>
        <v/>
      </c>
      <c r="J1530" s="28"/>
      <c r="K1530" s="29" t="str">
        <f>IF($B1530 &lt;&gt; "", IF(C1530="Oui",IF(H1530=1,IF(E1530=0,Résultat!G$8,IF(J1530="No",Résultat!$G$8,Résultat!$G$7)),IF(H1530=2,IF(E1530=0,Résultat!G$9,IF(J1530="No",Résultat!$G$9,Résultat!$G$7)),Résultat!$G$7)),IF(C1530 = "Totale", IF(H1530=1,IF(E1530=0,Résultat!G$8,IF(J1530="No",Résultat!$G$9,Résultat!$G$7)),IF(H1530=2,IF(E1530=0,Résultat!G$9,IF(J1530="No",Résultat!$G$9,Résultat!$G$7)),Résultat!$G$7)),Résultat!$G$7)), "")</f>
        <v/>
      </c>
    </row>
    <row r="1531" spans="1:11" ht="20.100000000000001" customHeight="1">
      <c r="A1531" s="26"/>
      <c r="B1531" s="27"/>
      <c r="C1531" s="11" t="str">
        <f>IF($B1531 &lt;&gt; "",VLOOKUP(MID(B1531,3,5),'Recyclabilité Prod Matx'!C:F,2,FALSE), "")</f>
        <v/>
      </c>
      <c r="D1531" s="11" t="str">
        <f>IF($B1531 &lt;&gt; "",VLOOKUP(MID(B1531,3,5),'Recyclabilité Prod Matx'!C:F,3,FALSE),"")</f>
        <v/>
      </c>
      <c r="E1531" s="11" t="str">
        <f>IF($B1531 &lt;&gt; "",VLOOKUP(MID(B1531,3,5),'Recyclabilité Prod Matx'!C:F,4,FALSE), "")</f>
        <v/>
      </c>
      <c r="F1531" s="12" t="str">
        <f>IF($B1531 &lt;&gt; "", IF(C1531="Totale","",IF(D1531 = 0, "", VLOOKUP(D1531,'Cond Compo'!A:B,2,FALSE))),"")</f>
        <v/>
      </c>
      <c r="G1531" s="28"/>
      <c r="H1531" s="11" t="str">
        <f xml:space="preserve"> IF(C1531="Totale",2,IF($G1531 &lt;&gt; "", IF(D1531 = "E",MATCH(G1531, 'Cond Compo'!D$16:D$18, 0), MATCH(G1531, 'Cond Compo'!C$16:C$19, 0)), ""))</f>
        <v/>
      </c>
      <c r="I1531" s="12" t="str">
        <f>IF($E1531 &lt;&gt; "", IF(E1531 = 0, "", VLOOKUP(E1531,'Cond Perturbation'!A:B,2,FALSE)),"")</f>
        <v/>
      </c>
      <c r="J1531" s="28"/>
      <c r="K1531" s="29" t="str">
        <f>IF($B1531 &lt;&gt; "", IF(C1531="Oui",IF(H1531=1,IF(E1531=0,Résultat!G$8,IF(J1531="No",Résultat!$G$8,Résultat!$G$7)),IF(H1531=2,IF(E1531=0,Résultat!G$9,IF(J1531="No",Résultat!$G$9,Résultat!$G$7)),Résultat!$G$7)),IF(C1531 = "Totale", IF(H1531=1,IF(E1531=0,Résultat!G$8,IF(J1531="No",Résultat!$G$9,Résultat!$G$7)),IF(H1531=2,IF(E1531=0,Résultat!G$9,IF(J1531="No",Résultat!$G$9,Résultat!$G$7)),Résultat!$G$7)),Résultat!$G$7)), "")</f>
        <v/>
      </c>
    </row>
    <row r="1532" spans="1:11" ht="20.100000000000001" customHeight="1">
      <c r="A1532" s="26"/>
      <c r="B1532" s="27"/>
      <c r="C1532" s="11" t="str">
        <f>IF($B1532 &lt;&gt; "",VLOOKUP(MID(B1532,3,5),'Recyclabilité Prod Matx'!C:F,2,FALSE), "")</f>
        <v/>
      </c>
      <c r="D1532" s="11" t="str">
        <f>IF($B1532 &lt;&gt; "",VLOOKUP(MID(B1532,3,5),'Recyclabilité Prod Matx'!C:F,3,FALSE),"")</f>
        <v/>
      </c>
      <c r="E1532" s="11" t="str">
        <f>IF($B1532 &lt;&gt; "",VLOOKUP(MID(B1532,3,5),'Recyclabilité Prod Matx'!C:F,4,FALSE), "")</f>
        <v/>
      </c>
      <c r="F1532" s="12" t="str">
        <f>IF($B1532 &lt;&gt; "", IF(C1532="Totale","",IF(D1532 = 0, "", VLOOKUP(D1532,'Cond Compo'!A:B,2,FALSE))),"")</f>
        <v/>
      </c>
      <c r="G1532" s="28"/>
      <c r="H1532" s="11" t="str">
        <f xml:space="preserve"> IF(C1532="Totale",2,IF($G1532 &lt;&gt; "", IF(D1532 = "E",MATCH(G1532, 'Cond Compo'!D$16:D$18, 0), MATCH(G1532, 'Cond Compo'!C$16:C$19, 0)), ""))</f>
        <v/>
      </c>
      <c r="I1532" s="12" t="str">
        <f>IF($E1532 &lt;&gt; "", IF(E1532 = 0, "", VLOOKUP(E1532,'Cond Perturbation'!A:B,2,FALSE)),"")</f>
        <v/>
      </c>
      <c r="J1532" s="28"/>
      <c r="K1532" s="29" t="str">
        <f>IF($B1532 &lt;&gt; "", IF(C1532="Oui",IF(H1532=1,IF(E1532=0,Résultat!G$8,IF(J1532="No",Résultat!$G$8,Résultat!$G$7)),IF(H1532=2,IF(E1532=0,Résultat!G$9,IF(J1532="No",Résultat!$G$9,Résultat!$G$7)),Résultat!$G$7)),IF(C1532 = "Totale", IF(H1532=1,IF(E1532=0,Résultat!G$8,IF(J1532="No",Résultat!$G$9,Résultat!$G$7)),IF(H1532=2,IF(E1532=0,Résultat!G$9,IF(J1532="No",Résultat!$G$9,Résultat!$G$7)),Résultat!$G$7)),Résultat!$G$7)), "")</f>
        <v/>
      </c>
    </row>
    <row r="1533" spans="1:11" ht="20.100000000000001" customHeight="1">
      <c r="A1533" s="26"/>
      <c r="B1533" s="27"/>
      <c r="C1533" s="11" t="str">
        <f>IF($B1533 &lt;&gt; "",VLOOKUP(MID(B1533,3,5),'Recyclabilité Prod Matx'!C:F,2,FALSE), "")</f>
        <v/>
      </c>
      <c r="D1533" s="11" t="str">
        <f>IF($B1533 &lt;&gt; "",VLOOKUP(MID(B1533,3,5),'Recyclabilité Prod Matx'!C:F,3,FALSE),"")</f>
        <v/>
      </c>
      <c r="E1533" s="11" t="str">
        <f>IF($B1533 &lt;&gt; "",VLOOKUP(MID(B1533,3,5),'Recyclabilité Prod Matx'!C:F,4,FALSE), "")</f>
        <v/>
      </c>
      <c r="F1533" s="12" t="str">
        <f>IF($B1533 &lt;&gt; "", IF(C1533="Totale","",IF(D1533 = 0, "", VLOOKUP(D1533,'Cond Compo'!A:B,2,FALSE))),"")</f>
        <v/>
      </c>
      <c r="G1533" s="28"/>
      <c r="H1533" s="11" t="str">
        <f xml:space="preserve"> IF(C1533="Totale",2,IF($G1533 &lt;&gt; "", IF(D1533 = "E",MATCH(G1533, 'Cond Compo'!D$16:D$18, 0), MATCH(G1533, 'Cond Compo'!C$16:C$19, 0)), ""))</f>
        <v/>
      </c>
      <c r="I1533" s="12" t="str">
        <f>IF($E1533 &lt;&gt; "", IF(E1533 = 0, "", VLOOKUP(E1533,'Cond Perturbation'!A:B,2,FALSE)),"")</f>
        <v/>
      </c>
      <c r="J1533" s="28"/>
      <c r="K1533" s="29" t="str">
        <f>IF($B1533 &lt;&gt; "", IF(C1533="Oui",IF(H1533=1,IF(E1533=0,Résultat!G$8,IF(J1533="No",Résultat!$G$8,Résultat!$G$7)),IF(H1533=2,IF(E1533=0,Résultat!G$9,IF(J1533="No",Résultat!$G$9,Résultat!$G$7)),Résultat!$G$7)),IF(C1533 = "Totale", IF(H1533=1,IF(E1533=0,Résultat!G$8,IF(J1533="No",Résultat!$G$9,Résultat!$G$7)),IF(H1533=2,IF(E1533=0,Résultat!G$9,IF(J1533="No",Résultat!$G$9,Résultat!$G$7)),Résultat!$G$7)),Résultat!$G$7)), "")</f>
        <v/>
      </c>
    </row>
    <row r="1534" spans="1:11" ht="20.100000000000001" customHeight="1">
      <c r="A1534" s="26"/>
      <c r="B1534" s="27"/>
      <c r="C1534" s="11" t="str">
        <f>IF($B1534 &lt;&gt; "",VLOOKUP(MID(B1534,3,5),'Recyclabilité Prod Matx'!C:F,2,FALSE), "")</f>
        <v/>
      </c>
      <c r="D1534" s="11" t="str">
        <f>IF($B1534 &lt;&gt; "",VLOOKUP(MID(B1534,3,5),'Recyclabilité Prod Matx'!C:F,3,FALSE),"")</f>
        <v/>
      </c>
      <c r="E1534" s="11" t="str">
        <f>IF($B1534 &lt;&gt; "",VLOOKUP(MID(B1534,3,5),'Recyclabilité Prod Matx'!C:F,4,FALSE), "")</f>
        <v/>
      </c>
      <c r="F1534" s="12" t="str">
        <f>IF($B1534 &lt;&gt; "", IF(C1534="Totale","",IF(D1534 = 0, "", VLOOKUP(D1534,'Cond Compo'!A:B,2,FALSE))),"")</f>
        <v/>
      </c>
      <c r="G1534" s="28"/>
      <c r="H1534" s="11" t="str">
        <f xml:space="preserve"> IF(C1534="Totale",2,IF($G1534 &lt;&gt; "", IF(D1534 = "E",MATCH(G1534, 'Cond Compo'!D$16:D$18, 0), MATCH(G1534, 'Cond Compo'!C$16:C$19, 0)), ""))</f>
        <v/>
      </c>
      <c r="I1534" s="12" t="str">
        <f>IF($E1534 &lt;&gt; "", IF(E1534 = 0, "", VLOOKUP(E1534,'Cond Perturbation'!A:B,2,FALSE)),"")</f>
        <v/>
      </c>
      <c r="J1534" s="28"/>
      <c r="K1534" s="29" t="str">
        <f>IF($B1534 &lt;&gt; "", IF(C1534="Oui",IF(H1534=1,IF(E1534=0,Résultat!G$8,IF(J1534="No",Résultat!$G$8,Résultat!$G$7)),IF(H1534=2,IF(E1534=0,Résultat!G$9,IF(J1534="No",Résultat!$G$9,Résultat!$G$7)),Résultat!$G$7)),IF(C1534 = "Totale", IF(H1534=1,IF(E1534=0,Résultat!G$8,IF(J1534="No",Résultat!$G$9,Résultat!$G$7)),IF(H1534=2,IF(E1534=0,Résultat!G$9,IF(J1534="No",Résultat!$G$9,Résultat!$G$7)),Résultat!$G$7)),Résultat!$G$7)), "")</f>
        <v/>
      </c>
    </row>
    <row r="1535" spans="1:11" ht="20.100000000000001" customHeight="1">
      <c r="A1535" s="26"/>
      <c r="B1535" s="27"/>
      <c r="C1535" s="11" t="str">
        <f>IF($B1535 &lt;&gt; "",VLOOKUP(MID(B1535,3,5),'Recyclabilité Prod Matx'!C:F,2,FALSE), "")</f>
        <v/>
      </c>
      <c r="D1535" s="11" t="str">
        <f>IF($B1535 &lt;&gt; "",VLOOKUP(MID(B1535,3,5),'Recyclabilité Prod Matx'!C:F,3,FALSE),"")</f>
        <v/>
      </c>
      <c r="E1535" s="11" t="str">
        <f>IF($B1535 &lt;&gt; "",VLOOKUP(MID(B1535,3,5),'Recyclabilité Prod Matx'!C:F,4,FALSE), "")</f>
        <v/>
      </c>
      <c r="F1535" s="12" t="str">
        <f>IF($B1535 &lt;&gt; "", IF(C1535="Totale","",IF(D1535 = 0, "", VLOOKUP(D1535,'Cond Compo'!A:B,2,FALSE))),"")</f>
        <v/>
      </c>
      <c r="G1535" s="28"/>
      <c r="H1535" s="11" t="str">
        <f xml:space="preserve"> IF(C1535="Totale",2,IF($G1535 &lt;&gt; "", IF(D1535 = "E",MATCH(G1535, 'Cond Compo'!D$16:D$18, 0), MATCH(G1535, 'Cond Compo'!C$16:C$19, 0)), ""))</f>
        <v/>
      </c>
      <c r="I1535" s="12" t="str">
        <f>IF($E1535 &lt;&gt; "", IF(E1535 = 0, "", VLOOKUP(E1535,'Cond Perturbation'!A:B,2,FALSE)),"")</f>
        <v/>
      </c>
      <c r="J1535" s="28"/>
      <c r="K1535" s="29" t="str">
        <f>IF($B1535 &lt;&gt; "", IF(C1535="Oui",IF(H1535=1,IF(E1535=0,Résultat!G$8,IF(J1535="No",Résultat!$G$8,Résultat!$G$7)),IF(H1535=2,IF(E1535=0,Résultat!G$9,IF(J1535="No",Résultat!$G$9,Résultat!$G$7)),Résultat!$G$7)),IF(C1535 = "Totale", IF(H1535=1,IF(E1535=0,Résultat!G$8,IF(J1535="No",Résultat!$G$9,Résultat!$G$7)),IF(H1535=2,IF(E1535=0,Résultat!G$9,IF(J1535="No",Résultat!$G$9,Résultat!$G$7)),Résultat!$G$7)),Résultat!$G$7)), "")</f>
        <v/>
      </c>
    </row>
    <row r="1536" spans="1:11" ht="20.100000000000001" customHeight="1">
      <c r="A1536" s="26"/>
      <c r="B1536" s="27"/>
      <c r="C1536" s="11" t="str">
        <f>IF($B1536 &lt;&gt; "",VLOOKUP(MID(B1536,3,5),'Recyclabilité Prod Matx'!C:F,2,FALSE), "")</f>
        <v/>
      </c>
      <c r="D1536" s="11" t="str">
        <f>IF($B1536 &lt;&gt; "",VLOOKUP(MID(B1536,3,5),'Recyclabilité Prod Matx'!C:F,3,FALSE),"")</f>
        <v/>
      </c>
      <c r="E1536" s="11" t="str">
        <f>IF($B1536 &lt;&gt; "",VLOOKUP(MID(B1536,3,5),'Recyclabilité Prod Matx'!C:F,4,FALSE), "")</f>
        <v/>
      </c>
      <c r="F1536" s="12" t="str">
        <f>IF($B1536 &lt;&gt; "", IF(C1536="Totale","",IF(D1536 = 0, "", VLOOKUP(D1536,'Cond Compo'!A:B,2,FALSE))),"")</f>
        <v/>
      </c>
      <c r="G1536" s="28"/>
      <c r="H1536" s="11" t="str">
        <f xml:space="preserve"> IF(C1536="Totale",2,IF($G1536 &lt;&gt; "", IF(D1536 = "E",MATCH(G1536, 'Cond Compo'!D$16:D$18, 0), MATCH(G1536, 'Cond Compo'!C$16:C$19, 0)), ""))</f>
        <v/>
      </c>
      <c r="I1536" s="12" t="str">
        <f>IF($E1536 &lt;&gt; "", IF(E1536 = 0, "", VLOOKUP(E1536,'Cond Perturbation'!A:B,2,FALSE)),"")</f>
        <v/>
      </c>
      <c r="J1536" s="28"/>
      <c r="K1536" s="29" t="str">
        <f>IF($B1536 &lt;&gt; "", IF(C1536="Oui",IF(H1536=1,IF(E1536=0,Résultat!G$8,IF(J1536="No",Résultat!$G$8,Résultat!$G$7)),IF(H1536=2,IF(E1536=0,Résultat!G$9,IF(J1536="No",Résultat!$G$9,Résultat!$G$7)),Résultat!$G$7)),IF(C1536 = "Totale", IF(H1536=1,IF(E1536=0,Résultat!G$8,IF(J1536="No",Résultat!$G$9,Résultat!$G$7)),IF(H1536=2,IF(E1536=0,Résultat!G$9,IF(J1536="No",Résultat!$G$9,Résultat!$G$7)),Résultat!$G$7)),Résultat!$G$7)), "")</f>
        <v/>
      </c>
    </row>
    <row r="1537" spans="1:11" ht="20.100000000000001" customHeight="1">
      <c r="A1537" s="26"/>
      <c r="B1537" s="27"/>
      <c r="C1537" s="11" t="str">
        <f>IF($B1537 &lt;&gt; "",VLOOKUP(MID(B1537,3,5),'Recyclabilité Prod Matx'!C:F,2,FALSE), "")</f>
        <v/>
      </c>
      <c r="D1537" s="11" t="str">
        <f>IF($B1537 &lt;&gt; "",VLOOKUP(MID(B1537,3,5),'Recyclabilité Prod Matx'!C:F,3,FALSE),"")</f>
        <v/>
      </c>
      <c r="E1537" s="11" t="str">
        <f>IF($B1537 &lt;&gt; "",VLOOKUP(MID(B1537,3,5),'Recyclabilité Prod Matx'!C:F,4,FALSE), "")</f>
        <v/>
      </c>
      <c r="F1537" s="12" t="str">
        <f>IF($B1537 &lt;&gt; "", IF(C1537="Totale","",IF(D1537 = 0, "", VLOOKUP(D1537,'Cond Compo'!A:B,2,FALSE))),"")</f>
        <v/>
      </c>
      <c r="G1537" s="28"/>
      <c r="H1537" s="11" t="str">
        <f xml:space="preserve"> IF(C1537="Totale",2,IF($G1537 &lt;&gt; "", IF(D1537 = "E",MATCH(G1537, 'Cond Compo'!D$16:D$18, 0), MATCH(G1537, 'Cond Compo'!C$16:C$19, 0)), ""))</f>
        <v/>
      </c>
      <c r="I1537" s="12" t="str">
        <f>IF($E1537 &lt;&gt; "", IF(E1537 = 0, "", VLOOKUP(E1537,'Cond Perturbation'!A:B,2,FALSE)),"")</f>
        <v/>
      </c>
      <c r="J1537" s="28"/>
      <c r="K1537" s="29" t="str">
        <f>IF($B1537 &lt;&gt; "", IF(C1537="Oui",IF(H1537=1,IF(E1537=0,Résultat!G$8,IF(J1537="No",Résultat!$G$8,Résultat!$G$7)),IF(H1537=2,IF(E1537=0,Résultat!G$9,IF(J1537="No",Résultat!$G$9,Résultat!$G$7)),Résultat!$G$7)),IF(C1537 = "Totale", IF(H1537=1,IF(E1537=0,Résultat!G$8,IF(J1537="No",Résultat!$G$9,Résultat!$G$7)),IF(H1537=2,IF(E1537=0,Résultat!G$9,IF(J1537="No",Résultat!$G$9,Résultat!$G$7)),Résultat!$G$7)),Résultat!$G$7)), "")</f>
        <v/>
      </c>
    </row>
    <row r="1538" spans="1:11" ht="20.100000000000001" customHeight="1">
      <c r="A1538" s="26"/>
      <c r="B1538" s="27"/>
      <c r="C1538" s="11" t="str">
        <f>IF($B1538 &lt;&gt; "",VLOOKUP(MID(B1538,3,5),'Recyclabilité Prod Matx'!C:F,2,FALSE), "")</f>
        <v/>
      </c>
      <c r="D1538" s="11" t="str">
        <f>IF($B1538 &lt;&gt; "",VLOOKUP(MID(B1538,3,5),'Recyclabilité Prod Matx'!C:F,3,FALSE),"")</f>
        <v/>
      </c>
      <c r="E1538" s="11" t="str">
        <f>IF($B1538 &lt;&gt; "",VLOOKUP(MID(B1538,3,5),'Recyclabilité Prod Matx'!C:F,4,FALSE), "")</f>
        <v/>
      </c>
      <c r="F1538" s="12" t="str">
        <f>IF($B1538 &lt;&gt; "", IF(C1538="Totale","",IF(D1538 = 0, "", VLOOKUP(D1538,'Cond Compo'!A:B,2,FALSE))),"")</f>
        <v/>
      </c>
      <c r="G1538" s="28"/>
      <c r="H1538" s="11" t="str">
        <f xml:space="preserve"> IF(C1538="Totale",2,IF($G1538 &lt;&gt; "", IF(D1538 = "E",MATCH(G1538, 'Cond Compo'!D$16:D$18, 0), MATCH(G1538, 'Cond Compo'!C$16:C$19, 0)), ""))</f>
        <v/>
      </c>
      <c r="I1538" s="12" t="str">
        <f>IF($E1538 &lt;&gt; "", IF(E1538 = 0, "", VLOOKUP(E1538,'Cond Perturbation'!A:B,2,FALSE)),"")</f>
        <v/>
      </c>
      <c r="J1538" s="28"/>
      <c r="K1538" s="29" t="str">
        <f>IF($B1538 &lt;&gt; "", IF(C1538="Oui",IF(H1538=1,IF(E1538=0,Résultat!G$8,IF(J1538="No",Résultat!$G$8,Résultat!$G$7)),IF(H1538=2,IF(E1538=0,Résultat!G$9,IF(J1538="No",Résultat!$G$9,Résultat!$G$7)),Résultat!$G$7)),IF(C1538 = "Totale", IF(H1538=1,IF(E1538=0,Résultat!G$8,IF(J1538="No",Résultat!$G$9,Résultat!$G$7)),IF(H1538=2,IF(E1538=0,Résultat!G$9,IF(J1538="No",Résultat!$G$9,Résultat!$G$7)),Résultat!$G$7)),Résultat!$G$7)), "")</f>
        <v/>
      </c>
    </row>
    <row r="1539" spans="1:11" ht="20.100000000000001" customHeight="1">
      <c r="A1539" s="26"/>
      <c r="B1539" s="27"/>
      <c r="C1539" s="11" t="str">
        <f>IF($B1539 &lt;&gt; "",VLOOKUP(MID(B1539,3,5),'Recyclabilité Prod Matx'!C:F,2,FALSE), "")</f>
        <v/>
      </c>
      <c r="D1539" s="11" t="str">
        <f>IF($B1539 &lt;&gt; "",VLOOKUP(MID(B1539,3,5),'Recyclabilité Prod Matx'!C:F,3,FALSE),"")</f>
        <v/>
      </c>
      <c r="E1539" s="11" t="str">
        <f>IF($B1539 &lt;&gt; "",VLOOKUP(MID(B1539,3,5),'Recyclabilité Prod Matx'!C:F,4,FALSE), "")</f>
        <v/>
      </c>
      <c r="F1539" s="12" t="str">
        <f>IF($B1539 &lt;&gt; "", IF(C1539="Totale","",IF(D1539 = 0, "", VLOOKUP(D1539,'Cond Compo'!A:B,2,FALSE))),"")</f>
        <v/>
      </c>
      <c r="G1539" s="28"/>
      <c r="H1539" s="11" t="str">
        <f xml:space="preserve"> IF(C1539="Totale",2,IF($G1539 &lt;&gt; "", IF(D1539 = "E",MATCH(G1539, 'Cond Compo'!D$16:D$18, 0), MATCH(G1539, 'Cond Compo'!C$16:C$19, 0)), ""))</f>
        <v/>
      </c>
      <c r="I1539" s="12" t="str">
        <f>IF($E1539 &lt;&gt; "", IF(E1539 = 0, "", VLOOKUP(E1539,'Cond Perturbation'!A:B,2,FALSE)),"")</f>
        <v/>
      </c>
      <c r="J1539" s="28"/>
      <c r="K1539" s="29" t="str">
        <f>IF($B1539 &lt;&gt; "", IF(C1539="Oui",IF(H1539=1,IF(E1539=0,Résultat!G$8,IF(J1539="No",Résultat!$G$8,Résultat!$G$7)),IF(H1539=2,IF(E1539=0,Résultat!G$9,IF(J1539="No",Résultat!$G$9,Résultat!$G$7)),Résultat!$G$7)),IF(C1539 = "Totale", IF(H1539=1,IF(E1539=0,Résultat!G$8,IF(J1539="No",Résultat!$G$9,Résultat!$G$7)),IF(H1539=2,IF(E1539=0,Résultat!G$9,IF(J1539="No",Résultat!$G$9,Résultat!$G$7)),Résultat!$G$7)),Résultat!$G$7)), "")</f>
        <v/>
      </c>
    </row>
    <row r="1540" spans="1:11" ht="20.100000000000001" customHeight="1">
      <c r="A1540" s="26"/>
      <c r="B1540" s="27"/>
      <c r="C1540" s="11" t="str">
        <f>IF($B1540 &lt;&gt; "",VLOOKUP(MID(B1540,3,5),'Recyclabilité Prod Matx'!C:F,2,FALSE), "")</f>
        <v/>
      </c>
      <c r="D1540" s="11" t="str">
        <f>IF($B1540 &lt;&gt; "",VLOOKUP(MID(B1540,3,5),'Recyclabilité Prod Matx'!C:F,3,FALSE),"")</f>
        <v/>
      </c>
      <c r="E1540" s="11" t="str">
        <f>IF($B1540 &lt;&gt; "",VLOOKUP(MID(B1540,3,5),'Recyclabilité Prod Matx'!C:F,4,FALSE), "")</f>
        <v/>
      </c>
      <c r="F1540" s="12" t="str">
        <f>IF($B1540 &lt;&gt; "", IF(C1540="Totale","",IF(D1540 = 0, "", VLOOKUP(D1540,'Cond Compo'!A:B,2,FALSE))),"")</f>
        <v/>
      </c>
      <c r="G1540" s="28"/>
      <c r="H1540" s="11" t="str">
        <f xml:space="preserve"> IF(C1540="Totale",2,IF($G1540 &lt;&gt; "", IF(D1540 = "E",MATCH(G1540, 'Cond Compo'!D$16:D$18, 0), MATCH(G1540, 'Cond Compo'!C$16:C$19, 0)), ""))</f>
        <v/>
      </c>
      <c r="I1540" s="12" t="str">
        <f>IF($E1540 &lt;&gt; "", IF(E1540 = 0, "", VLOOKUP(E1540,'Cond Perturbation'!A:B,2,FALSE)),"")</f>
        <v/>
      </c>
      <c r="J1540" s="28"/>
      <c r="K1540" s="29" t="str">
        <f>IF($B1540 &lt;&gt; "", IF(C1540="Oui",IF(H1540=1,IF(E1540=0,Résultat!G$8,IF(J1540="No",Résultat!$G$8,Résultat!$G$7)),IF(H1540=2,IF(E1540=0,Résultat!G$9,IF(J1540="No",Résultat!$G$9,Résultat!$G$7)),Résultat!$G$7)),IF(C1540 = "Totale", IF(H1540=1,IF(E1540=0,Résultat!G$8,IF(J1540="No",Résultat!$G$9,Résultat!$G$7)),IF(H1540=2,IF(E1540=0,Résultat!G$9,IF(J1540="No",Résultat!$G$9,Résultat!$G$7)),Résultat!$G$7)),Résultat!$G$7)), "")</f>
        <v/>
      </c>
    </row>
    <row r="1541" spans="1:11" ht="20.100000000000001" customHeight="1">
      <c r="A1541" s="26"/>
      <c r="B1541" s="27"/>
      <c r="C1541" s="11" t="str">
        <f>IF($B1541 &lt;&gt; "",VLOOKUP(MID(B1541,3,5),'Recyclabilité Prod Matx'!C:F,2,FALSE), "")</f>
        <v/>
      </c>
      <c r="D1541" s="11" t="str">
        <f>IF($B1541 &lt;&gt; "",VLOOKUP(MID(B1541,3,5),'Recyclabilité Prod Matx'!C:F,3,FALSE),"")</f>
        <v/>
      </c>
      <c r="E1541" s="11" t="str">
        <f>IF($B1541 &lt;&gt; "",VLOOKUP(MID(B1541,3,5),'Recyclabilité Prod Matx'!C:F,4,FALSE), "")</f>
        <v/>
      </c>
      <c r="F1541" s="12" t="str">
        <f>IF($B1541 &lt;&gt; "", IF(C1541="Totale","",IF(D1541 = 0, "", VLOOKUP(D1541,'Cond Compo'!A:B,2,FALSE))),"")</f>
        <v/>
      </c>
      <c r="G1541" s="28"/>
      <c r="H1541" s="11" t="str">
        <f xml:space="preserve"> IF(C1541="Totale",2,IF($G1541 &lt;&gt; "", IF(D1541 = "E",MATCH(G1541, 'Cond Compo'!D$16:D$18, 0), MATCH(G1541, 'Cond Compo'!C$16:C$19, 0)), ""))</f>
        <v/>
      </c>
      <c r="I1541" s="12" t="str">
        <f>IF($E1541 &lt;&gt; "", IF(E1541 = 0, "", VLOOKUP(E1541,'Cond Perturbation'!A:B,2,FALSE)),"")</f>
        <v/>
      </c>
      <c r="J1541" s="28"/>
      <c r="K1541" s="29" t="str">
        <f>IF($B1541 &lt;&gt; "", IF(C1541="Oui",IF(H1541=1,IF(E1541=0,Résultat!G$8,IF(J1541="No",Résultat!$G$8,Résultat!$G$7)),IF(H1541=2,IF(E1541=0,Résultat!G$9,IF(J1541="No",Résultat!$G$9,Résultat!$G$7)),Résultat!$G$7)),IF(C1541 = "Totale", IF(H1541=1,IF(E1541=0,Résultat!G$8,IF(J1541="No",Résultat!$G$9,Résultat!$G$7)),IF(H1541=2,IF(E1541=0,Résultat!G$9,IF(J1541="No",Résultat!$G$9,Résultat!$G$7)),Résultat!$G$7)),Résultat!$G$7)), "")</f>
        <v/>
      </c>
    </row>
    <row r="1542" spans="1:11" ht="20.100000000000001" customHeight="1">
      <c r="A1542" s="26"/>
      <c r="B1542" s="27"/>
      <c r="C1542" s="11" t="str">
        <f>IF($B1542 &lt;&gt; "",VLOOKUP(MID(B1542,3,5),'Recyclabilité Prod Matx'!C:F,2,FALSE), "")</f>
        <v/>
      </c>
      <c r="D1542" s="11" t="str">
        <f>IF($B1542 &lt;&gt; "",VLOOKUP(MID(B1542,3,5),'Recyclabilité Prod Matx'!C:F,3,FALSE),"")</f>
        <v/>
      </c>
      <c r="E1542" s="11" t="str">
        <f>IF($B1542 &lt;&gt; "",VLOOKUP(MID(B1542,3,5),'Recyclabilité Prod Matx'!C:F,4,FALSE), "")</f>
        <v/>
      </c>
      <c r="F1542" s="12" t="str">
        <f>IF($B1542 &lt;&gt; "", IF(C1542="Totale","",IF(D1542 = 0, "", VLOOKUP(D1542,'Cond Compo'!A:B,2,FALSE))),"")</f>
        <v/>
      </c>
      <c r="G1542" s="28"/>
      <c r="H1542" s="11" t="str">
        <f xml:space="preserve"> IF(C1542="Totale",2,IF($G1542 &lt;&gt; "", IF(D1542 = "E",MATCH(G1542, 'Cond Compo'!D$16:D$18, 0), MATCH(G1542, 'Cond Compo'!C$16:C$19, 0)), ""))</f>
        <v/>
      </c>
      <c r="I1542" s="12" t="str">
        <f>IF($E1542 &lt;&gt; "", IF(E1542 = 0, "", VLOOKUP(E1542,'Cond Perturbation'!A:B,2,FALSE)),"")</f>
        <v/>
      </c>
      <c r="J1542" s="28"/>
      <c r="K1542" s="29" t="str">
        <f>IF($B1542 &lt;&gt; "", IF(C1542="Oui",IF(H1542=1,IF(E1542=0,Résultat!G$8,IF(J1542="No",Résultat!$G$8,Résultat!$G$7)),IF(H1542=2,IF(E1542=0,Résultat!G$9,IF(J1542="No",Résultat!$G$9,Résultat!$G$7)),Résultat!$G$7)),IF(C1542 = "Totale", IF(H1542=1,IF(E1542=0,Résultat!G$8,IF(J1542="No",Résultat!$G$9,Résultat!$G$7)),IF(H1542=2,IF(E1542=0,Résultat!G$9,IF(J1542="No",Résultat!$G$9,Résultat!$G$7)),Résultat!$G$7)),Résultat!$G$7)), "")</f>
        <v/>
      </c>
    </row>
    <row r="1543" spans="1:11" ht="20.100000000000001" customHeight="1">
      <c r="A1543" s="26"/>
      <c r="B1543" s="27"/>
      <c r="C1543" s="11" t="str">
        <f>IF($B1543 &lt;&gt; "",VLOOKUP(MID(B1543,3,5),'Recyclabilité Prod Matx'!C:F,2,FALSE), "")</f>
        <v/>
      </c>
      <c r="D1543" s="11" t="str">
        <f>IF($B1543 &lt;&gt; "",VLOOKUP(MID(B1543,3,5),'Recyclabilité Prod Matx'!C:F,3,FALSE),"")</f>
        <v/>
      </c>
      <c r="E1543" s="11" t="str">
        <f>IF($B1543 &lt;&gt; "",VLOOKUP(MID(B1543,3,5),'Recyclabilité Prod Matx'!C:F,4,FALSE), "")</f>
        <v/>
      </c>
      <c r="F1543" s="12" t="str">
        <f>IF($B1543 &lt;&gt; "", IF(C1543="Totale","",IF(D1543 = 0, "", VLOOKUP(D1543,'Cond Compo'!A:B,2,FALSE))),"")</f>
        <v/>
      </c>
      <c r="G1543" s="28"/>
      <c r="H1543" s="11" t="str">
        <f xml:space="preserve"> IF(C1543="Totale",2,IF($G1543 &lt;&gt; "", IF(D1543 = "E",MATCH(G1543, 'Cond Compo'!D$16:D$18, 0), MATCH(G1543, 'Cond Compo'!C$16:C$19, 0)), ""))</f>
        <v/>
      </c>
      <c r="I1543" s="12" t="str">
        <f>IF($E1543 &lt;&gt; "", IF(E1543 = 0, "", VLOOKUP(E1543,'Cond Perturbation'!A:B,2,FALSE)),"")</f>
        <v/>
      </c>
      <c r="J1543" s="28"/>
      <c r="K1543" s="29" t="str">
        <f>IF($B1543 &lt;&gt; "", IF(C1543="Oui",IF(H1543=1,IF(E1543=0,Résultat!G$8,IF(J1543="No",Résultat!$G$8,Résultat!$G$7)),IF(H1543=2,IF(E1543=0,Résultat!G$9,IF(J1543="No",Résultat!$G$9,Résultat!$G$7)),Résultat!$G$7)),IF(C1543 = "Totale", IF(H1543=1,IF(E1543=0,Résultat!G$8,IF(J1543="No",Résultat!$G$9,Résultat!$G$7)),IF(H1543=2,IF(E1543=0,Résultat!G$9,IF(J1543="No",Résultat!$G$9,Résultat!$G$7)),Résultat!$G$7)),Résultat!$G$7)), "")</f>
        <v/>
      </c>
    </row>
    <row r="1544" spans="1:11" ht="20.100000000000001" customHeight="1">
      <c r="A1544" s="26"/>
      <c r="B1544" s="27"/>
      <c r="C1544" s="11" t="str">
        <f>IF($B1544 &lt;&gt; "",VLOOKUP(MID(B1544,3,5),'Recyclabilité Prod Matx'!C:F,2,FALSE), "")</f>
        <v/>
      </c>
      <c r="D1544" s="11" t="str">
        <f>IF($B1544 &lt;&gt; "",VLOOKUP(MID(B1544,3,5),'Recyclabilité Prod Matx'!C:F,3,FALSE),"")</f>
        <v/>
      </c>
      <c r="E1544" s="11" t="str">
        <f>IF($B1544 &lt;&gt; "",VLOOKUP(MID(B1544,3,5),'Recyclabilité Prod Matx'!C:F,4,FALSE), "")</f>
        <v/>
      </c>
      <c r="F1544" s="12" t="str">
        <f>IF($B1544 &lt;&gt; "", IF(C1544="Totale","",IF(D1544 = 0, "", VLOOKUP(D1544,'Cond Compo'!A:B,2,FALSE))),"")</f>
        <v/>
      </c>
      <c r="G1544" s="28"/>
      <c r="H1544" s="11" t="str">
        <f xml:space="preserve"> IF(C1544="Totale",2,IF($G1544 &lt;&gt; "", IF(D1544 = "E",MATCH(G1544, 'Cond Compo'!D$16:D$18, 0), MATCH(G1544, 'Cond Compo'!C$16:C$19, 0)), ""))</f>
        <v/>
      </c>
      <c r="I1544" s="12" t="str">
        <f>IF($E1544 &lt;&gt; "", IF(E1544 = 0, "", VLOOKUP(E1544,'Cond Perturbation'!A:B,2,FALSE)),"")</f>
        <v/>
      </c>
      <c r="J1544" s="28"/>
      <c r="K1544" s="29" t="str">
        <f>IF($B1544 &lt;&gt; "", IF(C1544="Oui",IF(H1544=1,IF(E1544=0,Résultat!G$8,IF(J1544="No",Résultat!$G$8,Résultat!$G$7)),IF(H1544=2,IF(E1544=0,Résultat!G$9,IF(J1544="No",Résultat!$G$9,Résultat!$G$7)),Résultat!$G$7)),IF(C1544 = "Totale", IF(H1544=1,IF(E1544=0,Résultat!G$8,IF(J1544="No",Résultat!$G$9,Résultat!$G$7)),IF(H1544=2,IF(E1544=0,Résultat!G$9,IF(J1544="No",Résultat!$G$9,Résultat!$G$7)),Résultat!$G$7)),Résultat!$G$7)), "")</f>
        <v/>
      </c>
    </row>
    <row r="1545" spans="1:11" ht="20.100000000000001" customHeight="1">
      <c r="A1545" s="26"/>
      <c r="B1545" s="27"/>
      <c r="C1545" s="11" t="str">
        <f>IF($B1545 &lt;&gt; "",VLOOKUP(MID(B1545,3,5),'Recyclabilité Prod Matx'!C:F,2,FALSE), "")</f>
        <v/>
      </c>
      <c r="D1545" s="11" t="str">
        <f>IF($B1545 &lt;&gt; "",VLOOKUP(MID(B1545,3,5),'Recyclabilité Prod Matx'!C:F,3,FALSE),"")</f>
        <v/>
      </c>
      <c r="E1545" s="11" t="str">
        <f>IF($B1545 &lt;&gt; "",VLOOKUP(MID(B1545,3,5),'Recyclabilité Prod Matx'!C:F,4,FALSE), "")</f>
        <v/>
      </c>
      <c r="F1545" s="12" t="str">
        <f>IF($B1545 &lt;&gt; "", IF(C1545="Totale","",IF(D1545 = 0, "", VLOOKUP(D1545,'Cond Compo'!A:B,2,FALSE))),"")</f>
        <v/>
      </c>
      <c r="G1545" s="28"/>
      <c r="H1545" s="11" t="str">
        <f xml:space="preserve"> IF(C1545="Totale",2,IF($G1545 &lt;&gt; "", IF(D1545 = "E",MATCH(G1545, 'Cond Compo'!D$16:D$18, 0), MATCH(G1545, 'Cond Compo'!C$16:C$19, 0)), ""))</f>
        <v/>
      </c>
      <c r="I1545" s="12" t="str">
        <f>IF($E1545 &lt;&gt; "", IF(E1545 = 0, "", VLOOKUP(E1545,'Cond Perturbation'!A:B,2,FALSE)),"")</f>
        <v/>
      </c>
      <c r="J1545" s="28"/>
      <c r="K1545" s="29" t="str">
        <f>IF($B1545 &lt;&gt; "", IF(C1545="Oui",IF(H1545=1,IF(E1545=0,Résultat!G$8,IF(J1545="No",Résultat!$G$8,Résultat!$G$7)),IF(H1545=2,IF(E1545=0,Résultat!G$9,IF(J1545="No",Résultat!$G$9,Résultat!$G$7)),Résultat!$G$7)),IF(C1545 = "Totale", IF(H1545=1,IF(E1545=0,Résultat!G$8,IF(J1545="No",Résultat!$G$9,Résultat!$G$7)),IF(H1545=2,IF(E1545=0,Résultat!G$9,IF(J1545="No",Résultat!$G$9,Résultat!$G$7)),Résultat!$G$7)),Résultat!$G$7)), "")</f>
        <v/>
      </c>
    </row>
    <row r="1546" spans="1:11" ht="20.100000000000001" customHeight="1">
      <c r="A1546" s="26"/>
      <c r="B1546" s="27"/>
      <c r="C1546" s="11" t="str">
        <f>IF($B1546 &lt;&gt; "",VLOOKUP(MID(B1546,3,5),'Recyclabilité Prod Matx'!C:F,2,FALSE), "")</f>
        <v/>
      </c>
      <c r="D1546" s="11" t="str">
        <f>IF($B1546 &lt;&gt; "",VLOOKUP(MID(B1546,3,5),'Recyclabilité Prod Matx'!C:F,3,FALSE),"")</f>
        <v/>
      </c>
      <c r="E1546" s="11" t="str">
        <f>IF($B1546 &lt;&gt; "",VLOOKUP(MID(B1546,3,5),'Recyclabilité Prod Matx'!C:F,4,FALSE), "")</f>
        <v/>
      </c>
      <c r="F1546" s="12" t="str">
        <f>IF($B1546 &lt;&gt; "", IF(C1546="Totale","",IF(D1546 = 0, "", VLOOKUP(D1546,'Cond Compo'!A:B,2,FALSE))),"")</f>
        <v/>
      </c>
      <c r="G1546" s="28"/>
      <c r="H1546" s="11" t="str">
        <f xml:space="preserve"> IF(C1546="Totale",2,IF($G1546 &lt;&gt; "", IF(D1546 = "E",MATCH(G1546, 'Cond Compo'!D$16:D$18, 0), MATCH(G1546, 'Cond Compo'!C$16:C$19, 0)), ""))</f>
        <v/>
      </c>
      <c r="I1546" s="12" t="str">
        <f>IF($E1546 &lt;&gt; "", IF(E1546 = 0, "", VLOOKUP(E1546,'Cond Perturbation'!A:B,2,FALSE)),"")</f>
        <v/>
      </c>
      <c r="J1546" s="28"/>
      <c r="K1546" s="29" t="str">
        <f>IF($B1546 &lt;&gt; "", IF(C1546="Oui",IF(H1546=1,IF(E1546=0,Résultat!G$8,IF(J1546="No",Résultat!$G$8,Résultat!$G$7)),IF(H1546=2,IF(E1546=0,Résultat!G$9,IF(J1546="No",Résultat!$G$9,Résultat!$G$7)),Résultat!$G$7)),IF(C1546 = "Totale", IF(H1546=1,IF(E1546=0,Résultat!G$8,IF(J1546="No",Résultat!$G$9,Résultat!$G$7)),IF(H1546=2,IF(E1546=0,Résultat!G$9,IF(J1546="No",Résultat!$G$9,Résultat!$G$7)),Résultat!$G$7)),Résultat!$G$7)), "")</f>
        <v/>
      </c>
    </row>
    <row r="1547" spans="1:11" ht="20.100000000000001" customHeight="1">
      <c r="A1547" s="26"/>
      <c r="B1547" s="27"/>
      <c r="C1547" s="11" t="str">
        <f>IF($B1547 &lt;&gt; "",VLOOKUP(MID(B1547,3,5),'Recyclabilité Prod Matx'!C:F,2,FALSE), "")</f>
        <v/>
      </c>
      <c r="D1547" s="11" t="str">
        <f>IF($B1547 &lt;&gt; "",VLOOKUP(MID(B1547,3,5),'Recyclabilité Prod Matx'!C:F,3,FALSE),"")</f>
        <v/>
      </c>
      <c r="E1547" s="11" t="str">
        <f>IF($B1547 &lt;&gt; "",VLOOKUP(MID(B1547,3,5),'Recyclabilité Prod Matx'!C:F,4,FALSE), "")</f>
        <v/>
      </c>
      <c r="F1547" s="12" t="str">
        <f>IF($B1547 &lt;&gt; "", IF(C1547="Totale","",IF(D1547 = 0, "", VLOOKUP(D1547,'Cond Compo'!A:B,2,FALSE))),"")</f>
        <v/>
      </c>
      <c r="G1547" s="28"/>
      <c r="H1547" s="11" t="str">
        <f xml:space="preserve"> IF(C1547="Totale",2,IF($G1547 &lt;&gt; "", IF(D1547 = "E",MATCH(G1547, 'Cond Compo'!D$16:D$18, 0), MATCH(G1547, 'Cond Compo'!C$16:C$19, 0)), ""))</f>
        <v/>
      </c>
      <c r="I1547" s="12" t="str">
        <f>IF($E1547 &lt;&gt; "", IF(E1547 = 0, "", VLOOKUP(E1547,'Cond Perturbation'!A:B,2,FALSE)),"")</f>
        <v/>
      </c>
      <c r="J1547" s="28"/>
      <c r="K1547" s="29" t="str">
        <f>IF($B1547 &lt;&gt; "", IF(C1547="Oui",IF(H1547=1,IF(E1547=0,Résultat!G$8,IF(J1547="No",Résultat!$G$8,Résultat!$G$7)),IF(H1547=2,IF(E1547=0,Résultat!G$9,IF(J1547="No",Résultat!$G$9,Résultat!$G$7)),Résultat!$G$7)),IF(C1547 = "Totale", IF(H1547=1,IF(E1547=0,Résultat!G$8,IF(J1547="No",Résultat!$G$9,Résultat!$G$7)),IF(H1547=2,IF(E1547=0,Résultat!G$9,IF(J1547="No",Résultat!$G$9,Résultat!$G$7)),Résultat!$G$7)),Résultat!$G$7)), "")</f>
        <v/>
      </c>
    </row>
    <row r="1548" spans="1:11" ht="20.100000000000001" customHeight="1">
      <c r="A1548" s="26"/>
      <c r="B1548" s="27"/>
      <c r="C1548" s="11" t="str">
        <f>IF($B1548 &lt;&gt; "",VLOOKUP(MID(B1548,3,5),'Recyclabilité Prod Matx'!C:F,2,FALSE), "")</f>
        <v/>
      </c>
      <c r="D1548" s="11" t="str">
        <f>IF($B1548 &lt;&gt; "",VLOOKUP(MID(B1548,3,5),'Recyclabilité Prod Matx'!C:F,3,FALSE),"")</f>
        <v/>
      </c>
      <c r="E1548" s="11" t="str">
        <f>IF($B1548 &lt;&gt; "",VLOOKUP(MID(B1548,3,5),'Recyclabilité Prod Matx'!C:F,4,FALSE), "")</f>
        <v/>
      </c>
      <c r="F1548" s="12" t="str">
        <f>IF($B1548 &lt;&gt; "", IF(C1548="Totale","",IF(D1548 = 0, "", VLOOKUP(D1548,'Cond Compo'!A:B,2,FALSE))),"")</f>
        <v/>
      </c>
      <c r="G1548" s="28"/>
      <c r="H1548" s="11" t="str">
        <f xml:space="preserve"> IF(C1548="Totale",2,IF($G1548 &lt;&gt; "", IF(D1548 = "E",MATCH(G1548, 'Cond Compo'!D$16:D$18, 0), MATCH(G1548, 'Cond Compo'!C$16:C$19, 0)), ""))</f>
        <v/>
      </c>
      <c r="I1548" s="12" t="str">
        <f>IF($E1548 &lt;&gt; "", IF(E1548 = 0, "", VLOOKUP(E1548,'Cond Perturbation'!A:B,2,FALSE)),"")</f>
        <v/>
      </c>
      <c r="J1548" s="28"/>
      <c r="K1548" s="29" t="str">
        <f>IF($B1548 &lt;&gt; "", IF(C1548="Oui",IF(H1548=1,IF(E1548=0,Résultat!G$8,IF(J1548="No",Résultat!$G$8,Résultat!$G$7)),IF(H1548=2,IF(E1548=0,Résultat!G$9,IF(J1548="No",Résultat!$G$9,Résultat!$G$7)),Résultat!$G$7)),IF(C1548 = "Totale", IF(H1548=1,IF(E1548=0,Résultat!G$8,IF(J1548="No",Résultat!$G$9,Résultat!$G$7)),IF(H1548=2,IF(E1548=0,Résultat!G$9,IF(J1548="No",Résultat!$G$9,Résultat!$G$7)),Résultat!$G$7)),Résultat!$G$7)), "")</f>
        <v/>
      </c>
    </row>
    <row r="1549" spans="1:11" ht="20.100000000000001" customHeight="1">
      <c r="A1549" s="26"/>
      <c r="B1549" s="27"/>
      <c r="C1549" s="11" t="str">
        <f>IF($B1549 &lt;&gt; "",VLOOKUP(MID(B1549,3,5),'Recyclabilité Prod Matx'!C:F,2,FALSE), "")</f>
        <v/>
      </c>
      <c r="D1549" s="11" t="str">
        <f>IF($B1549 &lt;&gt; "",VLOOKUP(MID(B1549,3,5),'Recyclabilité Prod Matx'!C:F,3,FALSE),"")</f>
        <v/>
      </c>
      <c r="E1549" s="11" t="str">
        <f>IF($B1549 &lt;&gt; "",VLOOKUP(MID(B1549,3,5),'Recyclabilité Prod Matx'!C:F,4,FALSE), "")</f>
        <v/>
      </c>
      <c r="F1549" s="12" t="str">
        <f>IF($B1549 &lt;&gt; "", IF(C1549="Totale","",IF(D1549 = 0, "", VLOOKUP(D1549,'Cond Compo'!A:B,2,FALSE))),"")</f>
        <v/>
      </c>
      <c r="G1549" s="28"/>
      <c r="H1549" s="11" t="str">
        <f xml:space="preserve"> IF(C1549="Totale",2,IF($G1549 &lt;&gt; "", IF(D1549 = "E",MATCH(G1549, 'Cond Compo'!D$16:D$18, 0), MATCH(G1549, 'Cond Compo'!C$16:C$19, 0)), ""))</f>
        <v/>
      </c>
      <c r="I1549" s="12" t="str">
        <f>IF($E1549 &lt;&gt; "", IF(E1549 = 0, "", VLOOKUP(E1549,'Cond Perturbation'!A:B,2,FALSE)),"")</f>
        <v/>
      </c>
      <c r="J1549" s="28"/>
      <c r="K1549" s="29" t="str">
        <f>IF($B1549 &lt;&gt; "", IF(C1549="Oui",IF(H1549=1,IF(E1549=0,Résultat!G$8,IF(J1549="No",Résultat!$G$8,Résultat!$G$7)),IF(H1549=2,IF(E1549=0,Résultat!G$9,IF(J1549="No",Résultat!$G$9,Résultat!$G$7)),Résultat!$G$7)),IF(C1549 = "Totale", IF(H1549=1,IF(E1549=0,Résultat!G$8,IF(J1549="No",Résultat!$G$9,Résultat!$G$7)),IF(H1549=2,IF(E1549=0,Résultat!G$9,IF(J1549="No",Résultat!$G$9,Résultat!$G$7)),Résultat!$G$7)),Résultat!$G$7)), "")</f>
        <v/>
      </c>
    </row>
    <row r="1550" spans="1:11" ht="20.100000000000001" customHeight="1">
      <c r="A1550" s="26"/>
      <c r="B1550" s="27"/>
      <c r="C1550" s="11" t="str">
        <f>IF($B1550 &lt;&gt; "",VLOOKUP(MID(B1550,3,5),'Recyclabilité Prod Matx'!C:F,2,FALSE), "")</f>
        <v/>
      </c>
      <c r="D1550" s="11" t="str">
        <f>IF($B1550 &lt;&gt; "",VLOOKUP(MID(B1550,3,5),'Recyclabilité Prod Matx'!C:F,3,FALSE),"")</f>
        <v/>
      </c>
      <c r="E1550" s="11" t="str">
        <f>IF($B1550 &lt;&gt; "",VLOOKUP(MID(B1550,3,5),'Recyclabilité Prod Matx'!C:F,4,FALSE), "")</f>
        <v/>
      </c>
      <c r="F1550" s="12" t="str">
        <f>IF($B1550 &lt;&gt; "", IF(C1550="Totale","",IF(D1550 = 0, "", VLOOKUP(D1550,'Cond Compo'!A:B,2,FALSE))),"")</f>
        <v/>
      </c>
      <c r="G1550" s="28"/>
      <c r="H1550" s="11" t="str">
        <f xml:space="preserve"> IF(C1550="Totale",2,IF($G1550 &lt;&gt; "", IF(D1550 = "E",MATCH(G1550, 'Cond Compo'!D$16:D$18, 0), MATCH(G1550, 'Cond Compo'!C$16:C$19, 0)), ""))</f>
        <v/>
      </c>
      <c r="I1550" s="12" t="str">
        <f>IF($E1550 &lt;&gt; "", IF(E1550 = 0, "", VLOOKUP(E1550,'Cond Perturbation'!A:B,2,FALSE)),"")</f>
        <v/>
      </c>
      <c r="J1550" s="28"/>
      <c r="K1550" s="29" t="str">
        <f>IF($B1550 &lt;&gt; "", IF(C1550="Oui",IF(H1550=1,IF(E1550=0,Résultat!G$8,IF(J1550="No",Résultat!$G$8,Résultat!$G$7)),IF(H1550=2,IF(E1550=0,Résultat!G$9,IF(J1550="No",Résultat!$G$9,Résultat!$G$7)),Résultat!$G$7)),IF(C1550 = "Totale", IF(H1550=1,IF(E1550=0,Résultat!G$8,IF(J1550="No",Résultat!$G$9,Résultat!$G$7)),IF(H1550=2,IF(E1550=0,Résultat!G$9,IF(J1550="No",Résultat!$G$9,Résultat!$G$7)),Résultat!$G$7)),Résultat!$G$7)), "")</f>
        <v/>
      </c>
    </row>
    <row r="1551" spans="1:11" ht="20.100000000000001" customHeight="1">
      <c r="A1551" s="26"/>
      <c r="B1551" s="27"/>
      <c r="C1551" s="11" t="str">
        <f>IF($B1551 &lt;&gt; "",VLOOKUP(MID(B1551,3,5),'Recyclabilité Prod Matx'!C:F,2,FALSE), "")</f>
        <v/>
      </c>
      <c r="D1551" s="11" t="str">
        <f>IF($B1551 &lt;&gt; "",VLOOKUP(MID(B1551,3,5),'Recyclabilité Prod Matx'!C:F,3,FALSE),"")</f>
        <v/>
      </c>
      <c r="E1551" s="11" t="str">
        <f>IF($B1551 &lt;&gt; "",VLOOKUP(MID(B1551,3,5),'Recyclabilité Prod Matx'!C:F,4,FALSE), "")</f>
        <v/>
      </c>
      <c r="F1551" s="12" t="str">
        <f>IF($B1551 &lt;&gt; "", IF(C1551="Totale","",IF(D1551 = 0, "", VLOOKUP(D1551,'Cond Compo'!A:B,2,FALSE))),"")</f>
        <v/>
      </c>
      <c r="G1551" s="28"/>
      <c r="H1551" s="11" t="str">
        <f xml:space="preserve"> IF(C1551="Totale",2,IF($G1551 &lt;&gt; "", IF(D1551 = "E",MATCH(G1551, 'Cond Compo'!D$16:D$18, 0), MATCH(G1551, 'Cond Compo'!C$16:C$19, 0)), ""))</f>
        <v/>
      </c>
      <c r="I1551" s="12" t="str">
        <f>IF($E1551 &lt;&gt; "", IF(E1551 = 0, "", VLOOKUP(E1551,'Cond Perturbation'!A:B,2,FALSE)),"")</f>
        <v/>
      </c>
      <c r="J1551" s="28"/>
      <c r="K1551" s="29" t="str">
        <f>IF($B1551 &lt;&gt; "", IF(C1551="Oui",IF(H1551=1,IF(E1551=0,Résultat!G$8,IF(J1551="No",Résultat!$G$8,Résultat!$G$7)),IF(H1551=2,IF(E1551=0,Résultat!G$9,IF(J1551="No",Résultat!$G$9,Résultat!$G$7)),Résultat!$G$7)),IF(C1551 = "Totale", IF(H1551=1,IF(E1551=0,Résultat!G$8,IF(J1551="No",Résultat!$G$9,Résultat!$G$7)),IF(H1551=2,IF(E1551=0,Résultat!G$9,IF(J1551="No",Résultat!$G$9,Résultat!$G$7)),Résultat!$G$7)),Résultat!$G$7)), "")</f>
        <v/>
      </c>
    </row>
    <row r="1552" spans="1:11" ht="20.100000000000001" customHeight="1">
      <c r="A1552" s="26"/>
      <c r="B1552" s="27"/>
      <c r="C1552" s="11" t="str">
        <f>IF($B1552 &lt;&gt; "",VLOOKUP(MID(B1552,3,5),'Recyclabilité Prod Matx'!C:F,2,FALSE), "")</f>
        <v/>
      </c>
      <c r="D1552" s="11" t="str">
        <f>IF($B1552 &lt;&gt; "",VLOOKUP(MID(B1552,3,5),'Recyclabilité Prod Matx'!C:F,3,FALSE),"")</f>
        <v/>
      </c>
      <c r="E1552" s="11" t="str">
        <f>IF($B1552 &lt;&gt; "",VLOOKUP(MID(B1552,3,5),'Recyclabilité Prod Matx'!C:F,4,FALSE), "")</f>
        <v/>
      </c>
      <c r="F1552" s="12" t="str">
        <f>IF($B1552 &lt;&gt; "", IF(C1552="Totale","",IF(D1552 = 0, "", VLOOKUP(D1552,'Cond Compo'!A:B,2,FALSE))),"")</f>
        <v/>
      </c>
      <c r="G1552" s="28"/>
      <c r="H1552" s="11" t="str">
        <f xml:space="preserve"> IF(C1552="Totale",2,IF($G1552 &lt;&gt; "", IF(D1552 = "E",MATCH(G1552, 'Cond Compo'!D$16:D$18, 0), MATCH(G1552, 'Cond Compo'!C$16:C$19, 0)), ""))</f>
        <v/>
      </c>
      <c r="I1552" s="12" t="str">
        <f>IF($E1552 &lt;&gt; "", IF(E1552 = 0, "", VLOOKUP(E1552,'Cond Perturbation'!A:B,2,FALSE)),"")</f>
        <v/>
      </c>
      <c r="J1552" s="28"/>
      <c r="K1552" s="29" t="str">
        <f>IF($B1552 &lt;&gt; "", IF(C1552="Oui",IF(H1552=1,IF(E1552=0,Résultat!G$8,IF(J1552="No",Résultat!$G$8,Résultat!$G$7)),IF(H1552=2,IF(E1552=0,Résultat!G$9,IF(J1552="No",Résultat!$G$9,Résultat!$G$7)),Résultat!$G$7)),IF(C1552 = "Totale", IF(H1552=1,IF(E1552=0,Résultat!G$8,IF(J1552="No",Résultat!$G$9,Résultat!$G$7)),IF(H1552=2,IF(E1552=0,Résultat!G$9,IF(J1552="No",Résultat!$G$9,Résultat!$G$7)),Résultat!$G$7)),Résultat!$G$7)), "")</f>
        <v/>
      </c>
    </row>
    <row r="1553" spans="1:11" ht="20.100000000000001" customHeight="1">
      <c r="A1553" s="26"/>
      <c r="B1553" s="27"/>
      <c r="C1553" s="11" t="str">
        <f>IF($B1553 &lt;&gt; "",VLOOKUP(MID(B1553,3,5),'Recyclabilité Prod Matx'!C:F,2,FALSE), "")</f>
        <v/>
      </c>
      <c r="D1553" s="11" t="str">
        <f>IF($B1553 &lt;&gt; "",VLOOKUP(MID(B1553,3,5),'Recyclabilité Prod Matx'!C:F,3,FALSE),"")</f>
        <v/>
      </c>
      <c r="E1553" s="11" t="str">
        <f>IF($B1553 &lt;&gt; "",VLOOKUP(MID(B1553,3,5),'Recyclabilité Prod Matx'!C:F,4,FALSE), "")</f>
        <v/>
      </c>
      <c r="F1553" s="12" t="str">
        <f>IF($B1553 &lt;&gt; "", IF(C1553="Totale","",IF(D1553 = 0, "", VLOOKUP(D1553,'Cond Compo'!A:B,2,FALSE))),"")</f>
        <v/>
      </c>
      <c r="G1553" s="28"/>
      <c r="H1553" s="11" t="str">
        <f xml:space="preserve"> IF(C1553="Totale",2,IF($G1553 &lt;&gt; "", IF(D1553 = "E",MATCH(G1553, 'Cond Compo'!D$16:D$18, 0), MATCH(G1553, 'Cond Compo'!C$16:C$19, 0)), ""))</f>
        <v/>
      </c>
      <c r="I1553" s="12" t="str">
        <f>IF($E1553 &lt;&gt; "", IF(E1553 = 0, "", VLOOKUP(E1553,'Cond Perturbation'!A:B,2,FALSE)),"")</f>
        <v/>
      </c>
      <c r="J1553" s="28"/>
      <c r="K1553" s="29" t="str">
        <f>IF($B1553 &lt;&gt; "", IF(C1553="Oui",IF(H1553=1,IF(E1553=0,Résultat!G$8,IF(J1553="No",Résultat!$G$8,Résultat!$G$7)),IF(H1553=2,IF(E1553=0,Résultat!G$9,IF(J1553="No",Résultat!$G$9,Résultat!$G$7)),Résultat!$G$7)),IF(C1553 = "Totale", IF(H1553=1,IF(E1553=0,Résultat!G$8,IF(J1553="No",Résultat!$G$9,Résultat!$G$7)),IF(H1553=2,IF(E1553=0,Résultat!G$9,IF(J1553="No",Résultat!$G$9,Résultat!$G$7)),Résultat!$G$7)),Résultat!$G$7)), "")</f>
        <v/>
      </c>
    </row>
    <row r="1554" spans="1:11" ht="20.100000000000001" customHeight="1">
      <c r="A1554" s="26"/>
      <c r="B1554" s="27"/>
      <c r="C1554" s="11" t="str">
        <f>IF($B1554 &lt;&gt; "",VLOOKUP(MID(B1554,3,5),'Recyclabilité Prod Matx'!C:F,2,FALSE), "")</f>
        <v/>
      </c>
      <c r="D1554" s="11" t="str">
        <f>IF($B1554 &lt;&gt; "",VLOOKUP(MID(B1554,3,5),'Recyclabilité Prod Matx'!C:F,3,FALSE),"")</f>
        <v/>
      </c>
      <c r="E1554" s="11" t="str">
        <f>IF($B1554 &lt;&gt; "",VLOOKUP(MID(B1554,3,5),'Recyclabilité Prod Matx'!C:F,4,FALSE), "")</f>
        <v/>
      </c>
      <c r="F1554" s="12" t="str">
        <f>IF($B1554 &lt;&gt; "", IF(C1554="Totale","",IF(D1554 = 0, "", VLOOKUP(D1554,'Cond Compo'!A:B,2,FALSE))),"")</f>
        <v/>
      </c>
      <c r="G1554" s="28"/>
      <c r="H1554" s="11" t="str">
        <f xml:space="preserve"> IF(C1554="Totale",2,IF($G1554 &lt;&gt; "", IF(D1554 = "E",MATCH(G1554, 'Cond Compo'!D$16:D$18, 0), MATCH(G1554, 'Cond Compo'!C$16:C$19, 0)), ""))</f>
        <v/>
      </c>
      <c r="I1554" s="12" t="str">
        <f>IF($E1554 &lt;&gt; "", IF(E1554 = 0, "", VLOOKUP(E1554,'Cond Perturbation'!A:B,2,FALSE)),"")</f>
        <v/>
      </c>
      <c r="J1554" s="28"/>
      <c r="K1554" s="29" t="str">
        <f>IF($B1554 &lt;&gt; "", IF(C1554="Oui",IF(H1554=1,IF(E1554=0,Résultat!G$8,IF(J1554="No",Résultat!$G$8,Résultat!$G$7)),IF(H1554=2,IF(E1554=0,Résultat!G$9,IF(J1554="No",Résultat!$G$9,Résultat!$G$7)),Résultat!$G$7)),IF(C1554 = "Totale", IF(H1554=1,IF(E1554=0,Résultat!G$8,IF(J1554="No",Résultat!$G$9,Résultat!$G$7)),IF(H1554=2,IF(E1554=0,Résultat!G$9,IF(J1554="No",Résultat!$G$9,Résultat!$G$7)),Résultat!$G$7)),Résultat!$G$7)), "")</f>
        <v/>
      </c>
    </row>
    <row r="1555" spans="1:11" ht="20.100000000000001" customHeight="1">
      <c r="A1555" s="26"/>
      <c r="B1555" s="27"/>
      <c r="C1555" s="11" t="str">
        <f>IF($B1555 &lt;&gt; "",VLOOKUP(MID(B1555,3,5),'Recyclabilité Prod Matx'!C:F,2,FALSE), "")</f>
        <v/>
      </c>
      <c r="D1555" s="11" t="str">
        <f>IF($B1555 &lt;&gt; "",VLOOKUP(MID(B1555,3,5),'Recyclabilité Prod Matx'!C:F,3,FALSE),"")</f>
        <v/>
      </c>
      <c r="E1555" s="11" t="str">
        <f>IF($B1555 &lt;&gt; "",VLOOKUP(MID(B1555,3,5),'Recyclabilité Prod Matx'!C:F,4,FALSE), "")</f>
        <v/>
      </c>
      <c r="F1555" s="12" t="str">
        <f>IF($B1555 &lt;&gt; "", IF(C1555="Totale","",IF(D1555 = 0, "", VLOOKUP(D1555,'Cond Compo'!A:B,2,FALSE))),"")</f>
        <v/>
      </c>
      <c r="G1555" s="28"/>
      <c r="H1555" s="11" t="str">
        <f xml:space="preserve"> IF(C1555="Totale",2,IF($G1555 &lt;&gt; "", IF(D1555 = "E",MATCH(G1555, 'Cond Compo'!D$16:D$18, 0), MATCH(G1555, 'Cond Compo'!C$16:C$19, 0)), ""))</f>
        <v/>
      </c>
      <c r="I1555" s="12" t="str">
        <f>IF($E1555 &lt;&gt; "", IF(E1555 = 0, "", VLOOKUP(E1555,'Cond Perturbation'!A:B,2,FALSE)),"")</f>
        <v/>
      </c>
      <c r="J1555" s="28"/>
      <c r="K1555" s="29" t="str">
        <f>IF($B1555 &lt;&gt; "", IF(C1555="Oui",IF(H1555=1,IF(E1555=0,Résultat!G$8,IF(J1555="No",Résultat!$G$8,Résultat!$G$7)),IF(H1555=2,IF(E1555=0,Résultat!G$9,IF(J1555="No",Résultat!$G$9,Résultat!$G$7)),Résultat!$G$7)),IF(C1555 = "Totale", IF(H1555=1,IF(E1555=0,Résultat!G$8,IF(J1555="No",Résultat!$G$9,Résultat!$G$7)),IF(H1555=2,IF(E1555=0,Résultat!G$9,IF(J1555="No",Résultat!$G$9,Résultat!$G$7)),Résultat!$G$7)),Résultat!$G$7)), "")</f>
        <v/>
      </c>
    </row>
    <row r="1556" spans="1:11" ht="20.100000000000001" customHeight="1">
      <c r="A1556" s="26"/>
      <c r="B1556" s="27"/>
      <c r="C1556" s="11" t="str">
        <f>IF($B1556 &lt;&gt; "",VLOOKUP(MID(B1556,3,5),'Recyclabilité Prod Matx'!C:F,2,FALSE), "")</f>
        <v/>
      </c>
      <c r="D1556" s="11" t="str">
        <f>IF($B1556 &lt;&gt; "",VLOOKUP(MID(B1556,3,5),'Recyclabilité Prod Matx'!C:F,3,FALSE),"")</f>
        <v/>
      </c>
      <c r="E1556" s="11" t="str">
        <f>IF($B1556 &lt;&gt; "",VLOOKUP(MID(B1556,3,5),'Recyclabilité Prod Matx'!C:F,4,FALSE), "")</f>
        <v/>
      </c>
      <c r="F1556" s="12" t="str">
        <f>IF($B1556 &lt;&gt; "", IF(C1556="Totale","",IF(D1556 = 0, "", VLOOKUP(D1556,'Cond Compo'!A:B,2,FALSE))),"")</f>
        <v/>
      </c>
      <c r="G1556" s="28"/>
      <c r="H1556" s="11" t="str">
        <f xml:space="preserve"> IF(C1556="Totale",2,IF($G1556 &lt;&gt; "", IF(D1556 = "E",MATCH(G1556, 'Cond Compo'!D$16:D$18, 0), MATCH(G1556, 'Cond Compo'!C$16:C$19, 0)), ""))</f>
        <v/>
      </c>
      <c r="I1556" s="12" t="str">
        <f>IF($E1556 &lt;&gt; "", IF(E1556 = 0, "", VLOOKUP(E1556,'Cond Perturbation'!A:B,2,FALSE)),"")</f>
        <v/>
      </c>
      <c r="J1556" s="28"/>
      <c r="K1556" s="29" t="str">
        <f>IF($B1556 &lt;&gt; "", IF(C1556="Oui",IF(H1556=1,IF(E1556=0,Résultat!G$8,IF(J1556="No",Résultat!$G$8,Résultat!$G$7)),IF(H1556=2,IF(E1556=0,Résultat!G$9,IF(J1556="No",Résultat!$G$9,Résultat!$G$7)),Résultat!$G$7)),IF(C1556 = "Totale", IF(H1556=1,IF(E1556=0,Résultat!G$8,IF(J1556="No",Résultat!$G$9,Résultat!$G$7)),IF(H1556=2,IF(E1556=0,Résultat!G$9,IF(J1556="No",Résultat!$G$9,Résultat!$G$7)),Résultat!$G$7)),Résultat!$G$7)), "")</f>
        <v/>
      </c>
    </row>
    <row r="1557" spans="1:11" ht="20.100000000000001" customHeight="1">
      <c r="A1557" s="26"/>
      <c r="B1557" s="27"/>
      <c r="C1557" s="11" t="str">
        <f>IF($B1557 &lt;&gt; "",VLOOKUP(MID(B1557,3,5),'Recyclabilité Prod Matx'!C:F,2,FALSE), "")</f>
        <v/>
      </c>
      <c r="D1557" s="11" t="str">
        <f>IF($B1557 &lt;&gt; "",VLOOKUP(MID(B1557,3,5),'Recyclabilité Prod Matx'!C:F,3,FALSE),"")</f>
        <v/>
      </c>
      <c r="E1557" s="11" t="str">
        <f>IF($B1557 &lt;&gt; "",VLOOKUP(MID(B1557,3,5),'Recyclabilité Prod Matx'!C:F,4,FALSE), "")</f>
        <v/>
      </c>
      <c r="F1557" s="12" t="str">
        <f>IF($B1557 &lt;&gt; "", IF(C1557="Totale","",IF(D1557 = 0, "", VLOOKUP(D1557,'Cond Compo'!A:B,2,FALSE))),"")</f>
        <v/>
      </c>
      <c r="G1557" s="28"/>
      <c r="H1557" s="11" t="str">
        <f xml:space="preserve"> IF(C1557="Totale",2,IF($G1557 &lt;&gt; "", IF(D1557 = "E",MATCH(G1557, 'Cond Compo'!D$16:D$18, 0), MATCH(G1557, 'Cond Compo'!C$16:C$19, 0)), ""))</f>
        <v/>
      </c>
      <c r="I1557" s="12" t="str">
        <f>IF($E1557 &lt;&gt; "", IF(E1557 = 0, "", VLOOKUP(E1557,'Cond Perturbation'!A:B,2,FALSE)),"")</f>
        <v/>
      </c>
      <c r="J1557" s="28"/>
      <c r="K1557" s="29" t="str">
        <f>IF($B1557 &lt;&gt; "", IF(C1557="Oui",IF(H1557=1,IF(E1557=0,Résultat!G$8,IF(J1557="No",Résultat!$G$8,Résultat!$G$7)),IF(H1557=2,IF(E1557=0,Résultat!G$9,IF(J1557="No",Résultat!$G$9,Résultat!$G$7)),Résultat!$G$7)),IF(C1557 = "Totale", IF(H1557=1,IF(E1557=0,Résultat!G$8,IF(J1557="No",Résultat!$G$9,Résultat!$G$7)),IF(H1557=2,IF(E1557=0,Résultat!G$9,IF(J1557="No",Résultat!$G$9,Résultat!$G$7)),Résultat!$G$7)),Résultat!$G$7)), "")</f>
        <v/>
      </c>
    </row>
    <row r="1558" spans="1:11" ht="20.100000000000001" customHeight="1">
      <c r="A1558" s="26"/>
      <c r="B1558" s="27"/>
      <c r="C1558" s="11" t="str">
        <f>IF($B1558 &lt;&gt; "",VLOOKUP(MID(B1558,3,5),'Recyclabilité Prod Matx'!C:F,2,FALSE), "")</f>
        <v/>
      </c>
      <c r="D1558" s="11" t="str">
        <f>IF($B1558 &lt;&gt; "",VLOOKUP(MID(B1558,3,5),'Recyclabilité Prod Matx'!C:F,3,FALSE),"")</f>
        <v/>
      </c>
      <c r="E1558" s="11" t="str">
        <f>IF($B1558 &lt;&gt; "",VLOOKUP(MID(B1558,3,5),'Recyclabilité Prod Matx'!C:F,4,FALSE), "")</f>
        <v/>
      </c>
      <c r="F1558" s="12" t="str">
        <f>IF($B1558 &lt;&gt; "", IF(C1558="Totale","",IF(D1558 = 0, "", VLOOKUP(D1558,'Cond Compo'!A:B,2,FALSE))),"")</f>
        <v/>
      </c>
      <c r="G1558" s="28"/>
      <c r="H1558" s="11" t="str">
        <f xml:space="preserve"> IF(C1558="Totale",2,IF($G1558 &lt;&gt; "", IF(D1558 = "E",MATCH(G1558, 'Cond Compo'!D$16:D$18, 0), MATCH(G1558, 'Cond Compo'!C$16:C$19, 0)), ""))</f>
        <v/>
      </c>
      <c r="I1558" s="12" t="str">
        <f>IF($E1558 &lt;&gt; "", IF(E1558 = 0, "", VLOOKUP(E1558,'Cond Perturbation'!A:B,2,FALSE)),"")</f>
        <v/>
      </c>
      <c r="J1558" s="28"/>
      <c r="K1558" s="29" t="str">
        <f>IF($B1558 &lt;&gt; "", IF(C1558="Oui",IF(H1558=1,IF(E1558=0,Résultat!G$8,IF(J1558="No",Résultat!$G$8,Résultat!$G$7)),IF(H1558=2,IF(E1558=0,Résultat!G$9,IF(J1558="No",Résultat!$G$9,Résultat!$G$7)),Résultat!$G$7)),IF(C1558 = "Totale", IF(H1558=1,IF(E1558=0,Résultat!G$8,IF(J1558="No",Résultat!$G$9,Résultat!$G$7)),IF(H1558=2,IF(E1558=0,Résultat!G$9,IF(J1558="No",Résultat!$G$9,Résultat!$G$7)),Résultat!$G$7)),Résultat!$G$7)), "")</f>
        <v/>
      </c>
    </row>
    <row r="1559" spans="1:11" ht="20.100000000000001" customHeight="1">
      <c r="A1559" s="26"/>
      <c r="B1559" s="27"/>
      <c r="C1559" s="11" t="str">
        <f>IF($B1559 &lt;&gt; "",VLOOKUP(MID(B1559,3,5),'Recyclabilité Prod Matx'!C:F,2,FALSE), "")</f>
        <v/>
      </c>
      <c r="D1559" s="11" t="str">
        <f>IF($B1559 &lt;&gt; "",VLOOKUP(MID(B1559,3,5),'Recyclabilité Prod Matx'!C:F,3,FALSE),"")</f>
        <v/>
      </c>
      <c r="E1559" s="11" t="str">
        <f>IF($B1559 &lt;&gt; "",VLOOKUP(MID(B1559,3,5),'Recyclabilité Prod Matx'!C:F,4,FALSE), "")</f>
        <v/>
      </c>
      <c r="F1559" s="12" t="str">
        <f>IF($B1559 &lt;&gt; "", IF(C1559="Totale","",IF(D1559 = 0, "", VLOOKUP(D1559,'Cond Compo'!A:B,2,FALSE))),"")</f>
        <v/>
      </c>
      <c r="G1559" s="28"/>
      <c r="H1559" s="11" t="str">
        <f xml:space="preserve"> IF(C1559="Totale",2,IF($G1559 &lt;&gt; "", IF(D1559 = "E",MATCH(G1559, 'Cond Compo'!D$16:D$18, 0), MATCH(G1559, 'Cond Compo'!C$16:C$19, 0)), ""))</f>
        <v/>
      </c>
      <c r="I1559" s="12" t="str">
        <f>IF($E1559 &lt;&gt; "", IF(E1559 = 0, "", VLOOKUP(E1559,'Cond Perturbation'!A:B,2,FALSE)),"")</f>
        <v/>
      </c>
      <c r="J1559" s="28"/>
      <c r="K1559" s="29" t="str">
        <f>IF($B1559 &lt;&gt; "", IF(C1559="Oui",IF(H1559=1,IF(E1559=0,Résultat!G$8,IF(J1559="No",Résultat!$G$8,Résultat!$G$7)),IF(H1559=2,IF(E1559=0,Résultat!G$9,IF(J1559="No",Résultat!$G$9,Résultat!$G$7)),Résultat!$G$7)),IF(C1559 = "Totale", IF(H1559=1,IF(E1559=0,Résultat!G$8,IF(J1559="No",Résultat!$G$9,Résultat!$G$7)),IF(H1559=2,IF(E1559=0,Résultat!G$9,IF(J1559="No",Résultat!$G$9,Résultat!$G$7)),Résultat!$G$7)),Résultat!$G$7)), "")</f>
        <v/>
      </c>
    </row>
    <row r="1560" spans="1:11" ht="20.100000000000001" customHeight="1">
      <c r="A1560" s="26"/>
      <c r="B1560" s="27"/>
      <c r="C1560" s="11" t="str">
        <f>IF($B1560 &lt;&gt; "",VLOOKUP(MID(B1560,3,5),'Recyclabilité Prod Matx'!C:F,2,FALSE), "")</f>
        <v/>
      </c>
      <c r="D1560" s="11" t="str">
        <f>IF($B1560 &lt;&gt; "",VLOOKUP(MID(B1560,3,5),'Recyclabilité Prod Matx'!C:F,3,FALSE),"")</f>
        <v/>
      </c>
      <c r="E1560" s="11" t="str">
        <f>IF($B1560 &lt;&gt; "",VLOOKUP(MID(B1560,3,5),'Recyclabilité Prod Matx'!C:F,4,FALSE), "")</f>
        <v/>
      </c>
      <c r="F1560" s="12" t="str">
        <f>IF($B1560 &lt;&gt; "", IF(C1560="Totale","",IF(D1560 = 0, "", VLOOKUP(D1560,'Cond Compo'!A:B,2,FALSE))),"")</f>
        <v/>
      </c>
      <c r="G1560" s="28"/>
      <c r="H1560" s="11" t="str">
        <f xml:space="preserve"> IF(C1560="Totale",2,IF($G1560 &lt;&gt; "", IF(D1560 = "E",MATCH(G1560, 'Cond Compo'!D$16:D$18, 0), MATCH(G1560, 'Cond Compo'!C$16:C$19, 0)), ""))</f>
        <v/>
      </c>
      <c r="I1560" s="12" t="str">
        <f>IF($E1560 &lt;&gt; "", IF(E1560 = 0, "", VLOOKUP(E1560,'Cond Perturbation'!A:B,2,FALSE)),"")</f>
        <v/>
      </c>
      <c r="J1560" s="28"/>
      <c r="K1560" s="29" t="str">
        <f>IF($B1560 &lt;&gt; "", IF(C1560="Oui",IF(H1560=1,IF(E1560=0,Résultat!G$8,IF(J1560="No",Résultat!$G$8,Résultat!$G$7)),IF(H1560=2,IF(E1560=0,Résultat!G$9,IF(J1560="No",Résultat!$G$9,Résultat!$G$7)),Résultat!$G$7)),IF(C1560 = "Totale", IF(H1560=1,IF(E1560=0,Résultat!G$8,IF(J1560="No",Résultat!$G$9,Résultat!$G$7)),IF(H1560=2,IF(E1560=0,Résultat!G$9,IF(J1560="No",Résultat!$G$9,Résultat!$G$7)),Résultat!$G$7)),Résultat!$G$7)), "")</f>
        <v/>
      </c>
    </row>
    <row r="1561" spans="1:11" ht="20.100000000000001" customHeight="1">
      <c r="A1561" s="26"/>
      <c r="B1561" s="27"/>
      <c r="C1561" s="11" t="str">
        <f>IF($B1561 &lt;&gt; "",VLOOKUP(MID(B1561,3,5),'Recyclabilité Prod Matx'!C:F,2,FALSE), "")</f>
        <v/>
      </c>
      <c r="D1561" s="11" t="str">
        <f>IF($B1561 &lt;&gt; "",VLOOKUP(MID(B1561,3,5),'Recyclabilité Prod Matx'!C:F,3,FALSE),"")</f>
        <v/>
      </c>
      <c r="E1561" s="11" t="str">
        <f>IF($B1561 &lt;&gt; "",VLOOKUP(MID(B1561,3,5),'Recyclabilité Prod Matx'!C:F,4,FALSE), "")</f>
        <v/>
      </c>
      <c r="F1561" s="12" t="str">
        <f>IF($B1561 &lt;&gt; "", IF(C1561="Totale","",IF(D1561 = 0, "", VLOOKUP(D1561,'Cond Compo'!A:B,2,FALSE))),"")</f>
        <v/>
      </c>
      <c r="G1561" s="28"/>
      <c r="H1561" s="11" t="str">
        <f xml:space="preserve"> IF(C1561="Totale",2,IF($G1561 &lt;&gt; "", IF(D1561 = "E",MATCH(G1561, 'Cond Compo'!D$16:D$18, 0), MATCH(G1561, 'Cond Compo'!C$16:C$19, 0)), ""))</f>
        <v/>
      </c>
      <c r="I1561" s="12" t="str">
        <f>IF($E1561 &lt;&gt; "", IF(E1561 = 0, "", VLOOKUP(E1561,'Cond Perturbation'!A:B,2,FALSE)),"")</f>
        <v/>
      </c>
      <c r="J1561" s="28"/>
      <c r="K1561" s="29" t="str">
        <f>IF($B1561 &lt;&gt; "", IF(C1561="Oui",IF(H1561=1,IF(E1561=0,Résultat!G$8,IF(J1561="No",Résultat!$G$8,Résultat!$G$7)),IF(H1561=2,IF(E1561=0,Résultat!G$9,IF(J1561="No",Résultat!$G$9,Résultat!$G$7)),Résultat!$G$7)),IF(C1561 = "Totale", IF(H1561=1,IF(E1561=0,Résultat!G$8,IF(J1561="No",Résultat!$G$9,Résultat!$G$7)),IF(H1561=2,IF(E1561=0,Résultat!G$9,IF(J1561="No",Résultat!$G$9,Résultat!$G$7)),Résultat!$G$7)),Résultat!$G$7)), "")</f>
        <v/>
      </c>
    </row>
    <row r="1562" spans="1:11" ht="20.100000000000001" customHeight="1">
      <c r="A1562" s="26"/>
      <c r="B1562" s="27"/>
      <c r="C1562" s="11" t="str">
        <f>IF($B1562 &lt;&gt; "",VLOOKUP(MID(B1562,3,5),'Recyclabilité Prod Matx'!C:F,2,FALSE), "")</f>
        <v/>
      </c>
      <c r="D1562" s="11" t="str">
        <f>IF($B1562 &lt;&gt; "",VLOOKUP(MID(B1562,3,5),'Recyclabilité Prod Matx'!C:F,3,FALSE),"")</f>
        <v/>
      </c>
      <c r="E1562" s="11" t="str">
        <f>IF($B1562 &lt;&gt; "",VLOOKUP(MID(B1562,3,5),'Recyclabilité Prod Matx'!C:F,4,FALSE), "")</f>
        <v/>
      </c>
      <c r="F1562" s="12" t="str">
        <f>IF($B1562 &lt;&gt; "", IF(C1562="Totale","",IF(D1562 = 0, "", VLOOKUP(D1562,'Cond Compo'!A:B,2,FALSE))),"")</f>
        <v/>
      </c>
      <c r="G1562" s="28"/>
      <c r="H1562" s="11" t="str">
        <f xml:space="preserve"> IF(C1562="Totale",2,IF($G1562 &lt;&gt; "", IF(D1562 = "E",MATCH(G1562, 'Cond Compo'!D$16:D$18, 0), MATCH(G1562, 'Cond Compo'!C$16:C$19, 0)), ""))</f>
        <v/>
      </c>
      <c r="I1562" s="12" t="str">
        <f>IF($E1562 &lt;&gt; "", IF(E1562 = 0, "", VLOOKUP(E1562,'Cond Perturbation'!A:B,2,FALSE)),"")</f>
        <v/>
      </c>
      <c r="J1562" s="28"/>
      <c r="K1562" s="29" t="str">
        <f>IF($B1562 &lt;&gt; "", IF(C1562="Oui",IF(H1562=1,IF(E1562=0,Résultat!G$8,IF(J1562="No",Résultat!$G$8,Résultat!$G$7)),IF(H1562=2,IF(E1562=0,Résultat!G$9,IF(J1562="No",Résultat!$G$9,Résultat!$G$7)),Résultat!$G$7)),IF(C1562 = "Totale", IF(H1562=1,IF(E1562=0,Résultat!G$8,IF(J1562="No",Résultat!$G$9,Résultat!$G$7)),IF(H1562=2,IF(E1562=0,Résultat!G$9,IF(J1562="No",Résultat!$G$9,Résultat!$G$7)),Résultat!$G$7)),Résultat!$G$7)), "")</f>
        <v/>
      </c>
    </row>
    <row r="1563" spans="1:11" ht="20.100000000000001" customHeight="1">
      <c r="A1563" s="26"/>
      <c r="B1563" s="27"/>
      <c r="C1563" s="11" t="str">
        <f>IF($B1563 &lt;&gt; "",VLOOKUP(MID(B1563,3,5),'Recyclabilité Prod Matx'!C:F,2,FALSE), "")</f>
        <v/>
      </c>
      <c r="D1563" s="11" t="str">
        <f>IF($B1563 &lt;&gt; "",VLOOKUP(MID(B1563,3,5),'Recyclabilité Prod Matx'!C:F,3,FALSE),"")</f>
        <v/>
      </c>
      <c r="E1563" s="11" t="str">
        <f>IF($B1563 &lt;&gt; "",VLOOKUP(MID(B1563,3,5),'Recyclabilité Prod Matx'!C:F,4,FALSE), "")</f>
        <v/>
      </c>
      <c r="F1563" s="12" t="str">
        <f>IF($B1563 &lt;&gt; "", IF(C1563="Totale","",IF(D1563 = 0, "", VLOOKUP(D1563,'Cond Compo'!A:B,2,FALSE))),"")</f>
        <v/>
      </c>
      <c r="G1563" s="28"/>
      <c r="H1563" s="11" t="str">
        <f xml:space="preserve"> IF(C1563="Totale",2,IF($G1563 &lt;&gt; "", IF(D1563 = "E",MATCH(G1563, 'Cond Compo'!D$16:D$18, 0), MATCH(G1563, 'Cond Compo'!C$16:C$19, 0)), ""))</f>
        <v/>
      </c>
      <c r="I1563" s="12" t="str">
        <f>IF($E1563 &lt;&gt; "", IF(E1563 = 0, "", VLOOKUP(E1563,'Cond Perturbation'!A:B,2,FALSE)),"")</f>
        <v/>
      </c>
      <c r="J1563" s="28"/>
      <c r="K1563" s="29" t="str">
        <f>IF($B1563 &lt;&gt; "", IF(C1563="Oui",IF(H1563=1,IF(E1563=0,Résultat!G$8,IF(J1563="No",Résultat!$G$8,Résultat!$G$7)),IF(H1563=2,IF(E1563=0,Résultat!G$9,IF(J1563="No",Résultat!$G$9,Résultat!$G$7)),Résultat!$G$7)),IF(C1563 = "Totale", IF(H1563=1,IF(E1563=0,Résultat!G$8,IF(J1563="No",Résultat!$G$9,Résultat!$G$7)),IF(H1563=2,IF(E1563=0,Résultat!G$9,IF(J1563="No",Résultat!$G$9,Résultat!$G$7)),Résultat!$G$7)),Résultat!$G$7)), "")</f>
        <v/>
      </c>
    </row>
    <row r="1564" spans="1:11" ht="20.100000000000001" customHeight="1">
      <c r="A1564" s="26"/>
      <c r="B1564" s="27"/>
      <c r="C1564" s="11" t="str">
        <f>IF($B1564 &lt;&gt; "",VLOOKUP(MID(B1564,3,5),'Recyclabilité Prod Matx'!C:F,2,FALSE), "")</f>
        <v/>
      </c>
      <c r="D1564" s="11" t="str">
        <f>IF($B1564 &lt;&gt; "",VLOOKUP(MID(B1564,3,5),'Recyclabilité Prod Matx'!C:F,3,FALSE),"")</f>
        <v/>
      </c>
      <c r="E1564" s="11" t="str">
        <f>IF($B1564 &lt;&gt; "",VLOOKUP(MID(B1564,3,5),'Recyclabilité Prod Matx'!C:F,4,FALSE), "")</f>
        <v/>
      </c>
      <c r="F1564" s="12" t="str">
        <f>IF($B1564 &lt;&gt; "", IF(C1564="Totale","",IF(D1564 = 0, "", VLOOKUP(D1564,'Cond Compo'!A:B,2,FALSE))),"")</f>
        <v/>
      </c>
      <c r="G1564" s="28"/>
      <c r="H1564" s="11" t="str">
        <f xml:space="preserve"> IF(C1564="Totale",2,IF($G1564 &lt;&gt; "", IF(D1564 = "E",MATCH(G1564, 'Cond Compo'!D$16:D$18, 0), MATCH(G1564, 'Cond Compo'!C$16:C$19, 0)), ""))</f>
        <v/>
      </c>
      <c r="I1564" s="12" t="str">
        <f>IF($E1564 &lt;&gt; "", IF(E1564 = 0, "", VLOOKUP(E1564,'Cond Perturbation'!A:B,2,FALSE)),"")</f>
        <v/>
      </c>
      <c r="J1564" s="28"/>
      <c r="K1564" s="29" t="str">
        <f>IF($B1564 &lt;&gt; "", IF(C1564="Oui",IF(H1564=1,IF(E1564=0,Résultat!G$8,IF(J1564="No",Résultat!$G$8,Résultat!$G$7)),IF(H1564=2,IF(E1564=0,Résultat!G$9,IF(J1564="No",Résultat!$G$9,Résultat!$G$7)),Résultat!$G$7)),IF(C1564 = "Totale", IF(H1564=1,IF(E1564=0,Résultat!G$8,IF(J1564="No",Résultat!$G$9,Résultat!$G$7)),IF(H1564=2,IF(E1564=0,Résultat!G$9,IF(J1564="No",Résultat!$G$9,Résultat!$G$7)),Résultat!$G$7)),Résultat!$G$7)), "")</f>
        <v/>
      </c>
    </row>
    <row r="1565" spans="1:11" ht="20.100000000000001" customHeight="1">
      <c r="A1565" s="26"/>
      <c r="B1565" s="27"/>
      <c r="C1565" s="11" t="str">
        <f>IF($B1565 &lt;&gt; "",VLOOKUP(MID(B1565,3,5),'Recyclabilité Prod Matx'!C:F,2,FALSE), "")</f>
        <v/>
      </c>
      <c r="D1565" s="11" t="str">
        <f>IF($B1565 &lt;&gt; "",VLOOKUP(MID(B1565,3,5),'Recyclabilité Prod Matx'!C:F,3,FALSE),"")</f>
        <v/>
      </c>
      <c r="E1565" s="11" t="str">
        <f>IF($B1565 &lt;&gt; "",VLOOKUP(MID(B1565,3,5),'Recyclabilité Prod Matx'!C:F,4,FALSE), "")</f>
        <v/>
      </c>
      <c r="F1565" s="12" t="str">
        <f>IF($B1565 &lt;&gt; "", IF(C1565="Totale","",IF(D1565 = 0, "", VLOOKUP(D1565,'Cond Compo'!A:B,2,FALSE))),"")</f>
        <v/>
      </c>
      <c r="G1565" s="28"/>
      <c r="H1565" s="11" t="str">
        <f xml:space="preserve"> IF(C1565="Totale",2,IF($G1565 &lt;&gt; "", IF(D1565 = "E",MATCH(G1565, 'Cond Compo'!D$16:D$18, 0), MATCH(G1565, 'Cond Compo'!C$16:C$19, 0)), ""))</f>
        <v/>
      </c>
      <c r="I1565" s="12" t="str">
        <f>IF($E1565 &lt;&gt; "", IF(E1565 = 0, "", VLOOKUP(E1565,'Cond Perturbation'!A:B,2,FALSE)),"")</f>
        <v/>
      </c>
      <c r="J1565" s="28"/>
      <c r="K1565" s="29" t="str">
        <f>IF($B1565 &lt;&gt; "", IF(C1565="Oui",IF(H1565=1,IF(E1565=0,Résultat!G$8,IF(J1565="No",Résultat!$G$8,Résultat!$G$7)),IF(H1565=2,IF(E1565=0,Résultat!G$9,IF(J1565="No",Résultat!$G$9,Résultat!$G$7)),Résultat!$G$7)),IF(C1565 = "Totale", IF(H1565=1,IF(E1565=0,Résultat!G$8,IF(J1565="No",Résultat!$G$9,Résultat!$G$7)),IF(H1565=2,IF(E1565=0,Résultat!G$9,IF(J1565="No",Résultat!$G$9,Résultat!$G$7)),Résultat!$G$7)),Résultat!$G$7)), "")</f>
        <v/>
      </c>
    </row>
    <row r="1566" spans="1:11" ht="20.100000000000001" customHeight="1">
      <c r="A1566" s="26"/>
      <c r="B1566" s="27"/>
      <c r="C1566" s="11" t="str">
        <f>IF($B1566 &lt;&gt; "",VLOOKUP(MID(B1566,3,5),'Recyclabilité Prod Matx'!C:F,2,FALSE), "")</f>
        <v/>
      </c>
      <c r="D1566" s="11" t="str">
        <f>IF($B1566 &lt;&gt; "",VLOOKUP(MID(B1566,3,5),'Recyclabilité Prod Matx'!C:F,3,FALSE),"")</f>
        <v/>
      </c>
      <c r="E1566" s="11" t="str">
        <f>IF($B1566 &lt;&gt; "",VLOOKUP(MID(B1566,3,5),'Recyclabilité Prod Matx'!C:F,4,FALSE), "")</f>
        <v/>
      </c>
      <c r="F1566" s="12" t="str">
        <f>IF($B1566 &lt;&gt; "", IF(C1566="Totale","",IF(D1566 = 0, "", VLOOKUP(D1566,'Cond Compo'!A:B,2,FALSE))),"")</f>
        <v/>
      </c>
      <c r="G1566" s="28"/>
      <c r="H1566" s="11" t="str">
        <f xml:space="preserve"> IF(C1566="Totale",2,IF($G1566 &lt;&gt; "", IF(D1566 = "E",MATCH(G1566, 'Cond Compo'!D$16:D$18, 0), MATCH(G1566, 'Cond Compo'!C$16:C$19, 0)), ""))</f>
        <v/>
      </c>
      <c r="I1566" s="12" t="str">
        <f>IF($E1566 &lt;&gt; "", IF(E1566 = 0, "", VLOOKUP(E1566,'Cond Perturbation'!A:B,2,FALSE)),"")</f>
        <v/>
      </c>
      <c r="J1566" s="28"/>
      <c r="K1566" s="29" t="str">
        <f>IF($B1566 &lt;&gt; "", IF(C1566="Oui",IF(H1566=1,IF(E1566=0,Résultat!G$8,IF(J1566="No",Résultat!$G$8,Résultat!$G$7)),IF(H1566=2,IF(E1566=0,Résultat!G$9,IF(J1566="No",Résultat!$G$9,Résultat!$G$7)),Résultat!$G$7)),IF(C1566 = "Totale", IF(H1566=1,IF(E1566=0,Résultat!G$8,IF(J1566="No",Résultat!$G$9,Résultat!$G$7)),IF(H1566=2,IF(E1566=0,Résultat!G$9,IF(J1566="No",Résultat!$G$9,Résultat!$G$7)),Résultat!$G$7)),Résultat!$G$7)), "")</f>
        <v/>
      </c>
    </row>
    <row r="1567" spans="1:11" ht="20.100000000000001" customHeight="1">
      <c r="A1567" s="26"/>
      <c r="B1567" s="27"/>
      <c r="C1567" s="11" t="str">
        <f>IF($B1567 &lt;&gt; "",VLOOKUP(MID(B1567,3,5),'Recyclabilité Prod Matx'!C:F,2,FALSE), "")</f>
        <v/>
      </c>
      <c r="D1567" s="11" t="str">
        <f>IF($B1567 &lt;&gt; "",VLOOKUP(MID(B1567,3,5),'Recyclabilité Prod Matx'!C:F,3,FALSE),"")</f>
        <v/>
      </c>
      <c r="E1567" s="11" t="str">
        <f>IF($B1567 &lt;&gt; "",VLOOKUP(MID(B1567,3,5),'Recyclabilité Prod Matx'!C:F,4,FALSE), "")</f>
        <v/>
      </c>
      <c r="F1567" s="12" t="str">
        <f>IF($B1567 &lt;&gt; "", IF(C1567="Totale","",IF(D1567 = 0, "", VLOOKUP(D1567,'Cond Compo'!A:B,2,FALSE))),"")</f>
        <v/>
      </c>
      <c r="G1567" s="28"/>
      <c r="H1567" s="11" t="str">
        <f xml:space="preserve"> IF(C1567="Totale",2,IF($G1567 &lt;&gt; "", IF(D1567 = "E",MATCH(G1567, 'Cond Compo'!D$16:D$18, 0), MATCH(G1567, 'Cond Compo'!C$16:C$19, 0)), ""))</f>
        <v/>
      </c>
      <c r="I1567" s="12" t="str">
        <f>IF($E1567 &lt;&gt; "", IF(E1567 = 0, "", VLOOKUP(E1567,'Cond Perturbation'!A:B,2,FALSE)),"")</f>
        <v/>
      </c>
      <c r="J1567" s="28"/>
      <c r="K1567" s="29" t="str">
        <f>IF($B1567 &lt;&gt; "", IF(C1567="Oui",IF(H1567=1,IF(E1567=0,Résultat!G$8,IF(J1567="No",Résultat!$G$8,Résultat!$G$7)),IF(H1567=2,IF(E1567=0,Résultat!G$9,IF(J1567="No",Résultat!$G$9,Résultat!$G$7)),Résultat!$G$7)),IF(C1567 = "Totale", IF(H1567=1,IF(E1567=0,Résultat!G$8,IF(J1567="No",Résultat!$G$9,Résultat!$G$7)),IF(H1567=2,IF(E1567=0,Résultat!G$9,IF(J1567="No",Résultat!$G$9,Résultat!$G$7)),Résultat!$G$7)),Résultat!$G$7)), "")</f>
        <v/>
      </c>
    </row>
    <row r="1568" spans="1:11" ht="20.100000000000001" customHeight="1">
      <c r="A1568" s="26"/>
      <c r="B1568" s="27"/>
      <c r="C1568" s="11" t="str">
        <f>IF($B1568 &lt;&gt; "",VLOOKUP(MID(B1568,3,5),'Recyclabilité Prod Matx'!C:F,2,FALSE), "")</f>
        <v/>
      </c>
      <c r="D1568" s="11" t="str">
        <f>IF($B1568 &lt;&gt; "",VLOOKUP(MID(B1568,3,5),'Recyclabilité Prod Matx'!C:F,3,FALSE),"")</f>
        <v/>
      </c>
      <c r="E1568" s="11" t="str">
        <f>IF($B1568 &lt;&gt; "",VLOOKUP(MID(B1568,3,5),'Recyclabilité Prod Matx'!C:F,4,FALSE), "")</f>
        <v/>
      </c>
      <c r="F1568" s="12" t="str">
        <f>IF($B1568 &lt;&gt; "", IF(C1568="Totale","",IF(D1568 = 0, "", VLOOKUP(D1568,'Cond Compo'!A:B,2,FALSE))),"")</f>
        <v/>
      </c>
      <c r="G1568" s="28"/>
      <c r="H1568" s="11" t="str">
        <f xml:space="preserve"> IF(C1568="Totale",2,IF($G1568 &lt;&gt; "", IF(D1568 = "E",MATCH(G1568, 'Cond Compo'!D$16:D$18, 0), MATCH(G1568, 'Cond Compo'!C$16:C$19, 0)), ""))</f>
        <v/>
      </c>
      <c r="I1568" s="12" t="str">
        <f>IF($E1568 &lt;&gt; "", IF(E1568 = 0, "", VLOOKUP(E1568,'Cond Perturbation'!A:B,2,FALSE)),"")</f>
        <v/>
      </c>
      <c r="J1568" s="28"/>
      <c r="K1568" s="29" t="str">
        <f>IF($B1568 &lt;&gt; "", IF(C1568="Oui",IF(H1568=1,IF(E1568=0,Résultat!G$8,IF(J1568="No",Résultat!$G$8,Résultat!$G$7)),IF(H1568=2,IF(E1568=0,Résultat!G$9,IF(J1568="No",Résultat!$G$9,Résultat!$G$7)),Résultat!$G$7)),IF(C1568 = "Totale", IF(H1568=1,IF(E1568=0,Résultat!G$8,IF(J1568="No",Résultat!$G$9,Résultat!$G$7)),IF(H1568=2,IF(E1568=0,Résultat!G$9,IF(J1568="No",Résultat!$G$9,Résultat!$G$7)),Résultat!$G$7)),Résultat!$G$7)), "")</f>
        <v/>
      </c>
    </row>
    <row r="1569" spans="1:11" ht="20.100000000000001" customHeight="1">
      <c r="A1569" s="26"/>
      <c r="B1569" s="27"/>
      <c r="C1569" s="11" t="str">
        <f>IF($B1569 &lt;&gt; "",VLOOKUP(MID(B1569,3,5),'Recyclabilité Prod Matx'!C:F,2,FALSE), "")</f>
        <v/>
      </c>
      <c r="D1569" s="11" t="str">
        <f>IF($B1569 &lt;&gt; "",VLOOKUP(MID(B1569,3,5),'Recyclabilité Prod Matx'!C:F,3,FALSE),"")</f>
        <v/>
      </c>
      <c r="E1569" s="11" t="str">
        <f>IF($B1569 &lt;&gt; "",VLOOKUP(MID(B1569,3,5),'Recyclabilité Prod Matx'!C:F,4,FALSE), "")</f>
        <v/>
      </c>
      <c r="F1569" s="12" t="str">
        <f>IF($B1569 &lt;&gt; "", IF(C1569="Totale","",IF(D1569 = 0, "", VLOOKUP(D1569,'Cond Compo'!A:B,2,FALSE))),"")</f>
        <v/>
      </c>
      <c r="G1569" s="28"/>
      <c r="H1569" s="11" t="str">
        <f xml:space="preserve"> IF(C1569="Totale",2,IF($G1569 &lt;&gt; "", IF(D1569 = "E",MATCH(G1569, 'Cond Compo'!D$16:D$18, 0), MATCH(G1569, 'Cond Compo'!C$16:C$19, 0)), ""))</f>
        <v/>
      </c>
      <c r="I1569" s="12" t="str">
        <f>IF($E1569 &lt;&gt; "", IF(E1569 = 0, "", VLOOKUP(E1569,'Cond Perturbation'!A:B,2,FALSE)),"")</f>
        <v/>
      </c>
      <c r="J1569" s="28"/>
      <c r="K1569" s="29" t="str">
        <f>IF($B1569 &lt;&gt; "", IF(C1569="Oui",IF(H1569=1,IF(E1569=0,Résultat!G$8,IF(J1569="No",Résultat!$G$8,Résultat!$G$7)),IF(H1569=2,IF(E1569=0,Résultat!G$9,IF(J1569="No",Résultat!$G$9,Résultat!$G$7)),Résultat!$G$7)),IF(C1569 = "Totale", IF(H1569=1,IF(E1569=0,Résultat!G$8,IF(J1569="No",Résultat!$G$9,Résultat!$G$7)),IF(H1569=2,IF(E1569=0,Résultat!G$9,IF(J1569="No",Résultat!$G$9,Résultat!$G$7)),Résultat!$G$7)),Résultat!$G$7)), "")</f>
        <v/>
      </c>
    </row>
    <row r="1570" spans="1:11" ht="20.100000000000001" customHeight="1">
      <c r="A1570" s="26"/>
      <c r="B1570" s="27"/>
      <c r="C1570" s="11" t="str">
        <f>IF($B1570 &lt;&gt; "",VLOOKUP(MID(B1570,3,5),'Recyclabilité Prod Matx'!C:F,2,FALSE), "")</f>
        <v/>
      </c>
      <c r="D1570" s="11" t="str">
        <f>IF($B1570 &lt;&gt; "",VLOOKUP(MID(B1570,3,5),'Recyclabilité Prod Matx'!C:F,3,FALSE),"")</f>
        <v/>
      </c>
      <c r="E1570" s="11" t="str">
        <f>IF($B1570 &lt;&gt; "",VLOOKUP(MID(B1570,3,5),'Recyclabilité Prod Matx'!C:F,4,FALSE), "")</f>
        <v/>
      </c>
      <c r="F1570" s="12" t="str">
        <f>IF($B1570 &lt;&gt; "", IF(C1570="Totale","",IF(D1570 = 0, "", VLOOKUP(D1570,'Cond Compo'!A:B,2,FALSE))),"")</f>
        <v/>
      </c>
      <c r="G1570" s="28"/>
      <c r="H1570" s="11" t="str">
        <f xml:space="preserve"> IF(C1570="Totale",2,IF($G1570 &lt;&gt; "", IF(D1570 = "E",MATCH(G1570, 'Cond Compo'!D$16:D$18, 0), MATCH(G1570, 'Cond Compo'!C$16:C$19, 0)), ""))</f>
        <v/>
      </c>
      <c r="I1570" s="12" t="str">
        <f>IF($E1570 &lt;&gt; "", IF(E1570 = 0, "", VLOOKUP(E1570,'Cond Perturbation'!A:B,2,FALSE)),"")</f>
        <v/>
      </c>
      <c r="J1570" s="28"/>
      <c r="K1570" s="29" t="str">
        <f>IF($B1570 &lt;&gt; "", IF(C1570="Oui",IF(H1570=1,IF(E1570=0,Résultat!G$8,IF(J1570="No",Résultat!$G$8,Résultat!$G$7)),IF(H1570=2,IF(E1570=0,Résultat!G$9,IF(J1570="No",Résultat!$G$9,Résultat!$G$7)),Résultat!$G$7)),IF(C1570 = "Totale", IF(H1570=1,IF(E1570=0,Résultat!G$8,IF(J1570="No",Résultat!$G$9,Résultat!$G$7)),IF(H1570=2,IF(E1570=0,Résultat!G$9,IF(J1570="No",Résultat!$G$9,Résultat!$G$7)),Résultat!$G$7)),Résultat!$G$7)), "")</f>
        <v/>
      </c>
    </row>
    <row r="1571" spans="1:11" ht="20.100000000000001" customHeight="1">
      <c r="A1571" s="26"/>
      <c r="B1571" s="27"/>
      <c r="C1571" s="11" t="str">
        <f>IF($B1571 &lt;&gt; "",VLOOKUP(MID(B1571,3,5),'Recyclabilité Prod Matx'!C:F,2,FALSE), "")</f>
        <v/>
      </c>
      <c r="D1571" s="11" t="str">
        <f>IF($B1571 &lt;&gt; "",VLOOKUP(MID(B1571,3,5),'Recyclabilité Prod Matx'!C:F,3,FALSE),"")</f>
        <v/>
      </c>
      <c r="E1571" s="11" t="str">
        <f>IF($B1571 &lt;&gt; "",VLOOKUP(MID(B1571,3,5),'Recyclabilité Prod Matx'!C:F,4,FALSE), "")</f>
        <v/>
      </c>
      <c r="F1571" s="12" t="str">
        <f>IF($B1571 &lt;&gt; "", IF(C1571="Totale","",IF(D1571 = 0, "", VLOOKUP(D1571,'Cond Compo'!A:B,2,FALSE))),"")</f>
        <v/>
      </c>
      <c r="G1571" s="28"/>
      <c r="H1571" s="11" t="str">
        <f xml:space="preserve"> IF(C1571="Totale",2,IF($G1571 &lt;&gt; "", IF(D1571 = "E",MATCH(G1571, 'Cond Compo'!D$16:D$18, 0), MATCH(G1571, 'Cond Compo'!C$16:C$19, 0)), ""))</f>
        <v/>
      </c>
      <c r="I1571" s="12" t="str">
        <f>IF($E1571 &lt;&gt; "", IF(E1571 = 0, "", VLOOKUP(E1571,'Cond Perturbation'!A:B,2,FALSE)),"")</f>
        <v/>
      </c>
      <c r="J1571" s="28"/>
      <c r="K1571" s="29" t="str">
        <f>IF($B1571 &lt;&gt; "", IF(C1571="Oui",IF(H1571=1,IF(E1571=0,Résultat!G$8,IF(J1571="No",Résultat!$G$8,Résultat!$G$7)),IF(H1571=2,IF(E1571=0,Résultat!G$9,IF(J1571="No",Résultat!$G$9,Résultat!$G$7)),Résultat!$G$7)),IF(C1571 = "Totale", IF(H1571=1,IF(E1571=0,Résultat!G$8,IF(J1571="No",Résultat!$G$9,Résultat!$G$7)),IF(H1571=2,IF(E1571=0,Résultat!G$9,IF(J1571="No",Résultat!$G$9,Résultat!$G$7)),Résultat!$G$7)),Résultat!$G$7)), "")</f>
        <v/>
      </c>
    </row>
    <row r="1572" spans="1:11" ht="20.100000000000001" customHeight="1">
      <c r="A1572" s="26"/>
      <c r="B1572" s="27"/>
      <c r="C1572" s="11" t="str">
        <f>IF($B1572 &lt;&gt; "",VLOOKUP(MID(B1572,3,5),'Recyclabilité Prod Matx'!C:F,2,FALSE), "")</f>
        <v/>
      </c>
      <c r="D1572" s="11" t="str">
        <f>IF($B1572 &lt;&gt; "",VLOOKUP(MID(B1572,3,5),'Recyclabilité Prod Matx'!C:F,3,FALSE),"")</f>
        <v/>
      </c>
      <c r="E1572" s="11" t="str">
        <f>IF($B1572 &lt;&gt; "",VLOOKUP(MID(B1572,3,5),'Recyclabilité Prod Matx'!C:F,4,FALSE), "")</f>
        <v/>
      </c>
      <c r="F1572" s="12" t="str">
        <f>IF($B1572 &lt;&gt; "", IF(C1572="Totale","",IF(D1572 = 0, "", VLOOKUP(D1572,'Cond Compo'!A:B,2,FALSE))),"")</f>
        <v/>
      </c>
      <c r="G1572" s="28"/>
      <c r="H1572" s="11" t="str">
        <f xml:space="preserve"> IF(C1572="Totale",2,IF($G1572 &lt;&gt; "", IF(D1572 = "E",MATCH(G1572, 'Cond Compo'!D$16:D$18, 0), MATCH(G1572, 'Cond Compo'!C$16:C$19, 0)), ""))</f>
        <v/>
      </c>
      <c r="I1572" s="12" t="str">
        <f>IF($E1572 &lt;&gt; "", IF(E1572 = 0, "", VLOOKUP(E1572,'Cond Perturbation'!A:B,2,FALSE)),"")</f>
        <v/>
      </c>
      <c r="J1572" s="28"/>
      <c r="K1572" s="29" t="str">
        <f>IF($B1572 &lt;&gt; "", IF(C1572="Oui",IF(H1572=1,IF(E1572=0,Résultat!G$8,IF(J1572="No",Résultat!$G$8,Résultat!$G$7)),IF(H1572=2,IF(E1572=0,Résultat!G$9,IF(J1572="No",Résultat!$G$9,Résultat!$G$7)),Résultat!$G$7)),IF(C1572 = "Totale", IF(H1572=1,IF(E1572=0,Résultat!G$8,IF(J1572="No",Résultat!$G$9,Résultat!$G$7)),IF(H1572=2,IF(E1572=0,Résultat!G$9,IF(J1572="No",Résultat!$G$9,Résultat!$G$7)),Résultat!$G$7)),Résultat!$G$7)), "")</f>
        <v/>
      </c>
    </row>
    <row r="1573" spans="1:11" ht="20.100000000000001" customHeight="1">
      <c r="A1573" s="26"/>
      <c r="B1573" s="27"/>
      <c r="C1573" s="11" t="str">
        <f>IF($B1573 &lt;&gt; "",VLOOKUP(MID(B1573,3,5),'Recyclabilité Prod Matx'!C:F,2,FALSE), "")</f>
        <v/>
      </c>
      <c r="D1573" s="11" t="str">
        <f>IF($B1573 &lt;&gt; "",VLOOKUP(MID(B1573,3,5),'Recyclabilité Prod Matx'!C:F,3,FALSE),"")</f>
        <v/>
      </c>
      <c r="E1573" s="11" t="str">
        <f>IF($B1573 &lt;&gt; "",VLOOKUP(MID(B1573,3,5),'Recyclabilité Prod Matx'!C:F,4,FALSE), "")</f>
        <v/>
      </c>
      <c r="F1573" s="12" t="str">
        <f>IF($B1573 &lt;&gt; "", IF(C1573="Totale","",IF(D1573 = 0, "", VLOOKUP(D1573,'Cond Compo'!A:B,2,FALSE))),"")</f>
        <v/>
      </c>
      <c r="G1573" s="28"/>
      <c r="H1573" s="11" t="str">
        <f xml:space="preserve"> IF(C1573="Totale",2,IF($G1573 &lt;&gt; "", IF(D1573 = "E",MATCH(G1573, 'Cond Compo'!D$16:D$18, 0), MATCH(G1573, 'Cond Compo'!C$16:C$19, 0)), ""))</f>
        <v/>
      </c>
      <c r="I1573" s="12" t="str">
        <f>IF($E1573 &lt;&gt; "", IF(E1573 = 0, "", VLOOKUP(E1573,'Cond Perturbation'!A:B,2,FALSE)),"")</f>
        <v/>
      </c>
      <c r="J1573" s="28"/>
      <c r="K1573" s="29" t="str">
        <f>IF($B1573 &lt;&gt; "", IF(C1573="Oui",IF(H1573=1,IF(E1573=0,Résultat!G$8,IF(J1573="No",Résultat!$G$8,Résultat!$G$7)),IF(H1573=2,IF(E1573=0,Résultat!G$9,IF(J1573="No",Résultat!$G$9,Résultat!$G$7)),Résultat!$G$7)),IF(C1573 = "Totale", IF(H1573=1,IF(E1573=0,Résultat!G$8,IF(J1573="No",Résultat!$G$9,Résultat!$G$7)),IF(H1573=2,IF(E1573=0,Résultat!G$9,IF(J1573="No",Résultat!$G$9,Résultat!$G$7)),Résultat!$G$7)),Résultat!$G$7)), "")</f>
        <v/>
      </c>
    </row>
    <row r="1574" spans="1:11" ht="20.100000000000001" customHeight="1">
      <c r="A1574" s="26"/>
      <c r="B1574" s="27"/>
      <c r="C1574" s="11" t="str">
        <f>IF($B1574 &lt;&gt; "",VLOOKUP(MID(B1574,3,5),'Recyclabilité Prod Matx'!C:F,2,FALSE), "")</f>
        <v/>
      </c>
      <c r="D1574" s="11" t="str">
        <f>IF($B1574 &lt;&gt; "",VLOOKUP(MID(B1574,3,5),'Recyclabilité Prod Matx'!C:F,3,FALSE),"")</f>
        <v/>
      </c>
      <c r="E1574" s="11" t="str">
        <f>IF($B1574 &lt;&gt; "",VLOOKUP(MID(B1574,3,5),'Recyclabilité Prod Matx'!C:F,4,FALSE), "")</f>
        <v/>
      </c>
      <c r="F1574" s="12" t="str">
        <f>IF($B1574 &lt;&gt; "", IF(C1574="Totale","",IF(D1574 = 0, "", VLOOKUP(D1574,'Cond Compo'!A:B,2,FALSE))),"")</f>
        <v/>
      </c>
      <c r="G1574" s="28"/>
      <c r="H1574" s="11" t="str">
        <f xml:space="preserve"> IF(C1574="Totale",2,IF($G1574 &lt;&gt; "", IF(D1574 = "E",MATCH(G1574, 'Cond Compo'!D$16:D$18, 0), MATCH(G1574, 'Cond Compo'!C$16:C$19, 0)), ""))</f>
        <v/>
      </c>
      <c r="I1574" s="12" t="str">
        <f>IF($E1574 &lt;&gt; "", IF(E1574 = 0, "", VLOOKUP(E1574,'Cond Perturbation'!A:B,2,FALSE)),"")</f>
        <v/>
      </c>
      <c r="J1574" s="28"/>
      <c r="K1574" s="29" t="str">
        <f>IF($B1574 &lt;&gt; "", IF(C1574="Oui",IF(H1574=1,IF(E1574=0,Résultat!G$8,IF(J1574="No",Résultat!$G$8,Résultat!$G$7)),IF(H1574=2,IF(E1574=0,Résultat!G$9,IF(J1574="No",Résultat!$G$9,Résultat!$G$7)),Résultat!$G$7)),IF(C1574 = "Totale", IF(H1574=1,IF(E1574=0,Résultat!G$8,IF(J1574="No",Résultat!$G$9,Résultat!$G$7)),IF(H1574=2,IF(E1574=0,Résultat!G$9,IF(J1574="No",Résultat!$G$9,Résultat!$G$7)),Résultat!$G$7)),Résultat!$G$7)), "")</f>
        <v/>
      </c>
    </row>
    <row r="1575" spans="1:11" ht="20.100000000000001" customHeight="1">
      <c r="A1575" s="26"/>
      <c r="B1575" s="27"/>
      <c r="C1575" s="11" t="str">
        <f>IF($B1575 &lt;&gt; "",VLOOKUP(MID(B1575,3,5),'Recyclabilité Prod Matx'!C:F,2,FALSE), "")</f>
        <v/>
      </c>
      <c r="D1575" s="11" t="str">
        <f>IF($B1575 &lt;&gt; "",VLOOKUP(MID(B1575,3,5),'Recyclabilité Prod Matx'!C:F,3,FALSE),"")</f>
        <v/>
      </c>
      <c r="E1575" s="11" t="str">
        <f>IF($B1575 &lt;&gt; "",VLOOKUP(MID(B1575,3,5),'Recyclabilité Prod Matx'!C:F,4,FALSE), "")</f>
        <v/>
      </c>
      <c r="F1575" s="12" t="str">
        <f>IF($B1575 &lt;&gt; "", IF(C1575="Totale","",IF(D1575 = 0, "", VLOOKUP(D1575,'Cond Compo'!A:B,2,FALSE))),"")</f>
        <v/>
      </c>
      <c r="G1575" s="28"/>
      <c r="H1575" s="11" t="str">
        <f xml:space="preserve"> IF(C1575="Totale",2,IF($G1575 &lt;&gt; "", IF(D1575 = "E",MATCH(G1575, 'Cond Compo'!D$16:D$18, 0), MATCH(G1575, 'Cond Compo'!C$16:C$19, 0)), ""))</f>
        <v/>
      </c>
      <c r="I1575" s="12" t="str">
        <f>IF($E1575 &lt;&gt; "", IF(E1575 = 0, "", VLOOKUP(E1575,'Cond Perturbation'!A:B,2,FALSE)),"")</f>
        <v/>
      </c>
      <c r="J1575" s="28"/>
      <c r="K1575" s="29" t="str">
        <f>IF($B1575 &lt;&gt; "", IF(C1575="Oui",IF(H1575=1,IF(E1575=0,Résultat!G$8,IF(J1575="No",Résultat!$G$8,Résultat!$G$7)),IF(H1575=2,IF(E1575=0,Résultat!G$9,IF(J1575="No",Résultat!$G$9,Résultat!$G$7)),Résultat!$G$7)),IF(C1575 = "Totale", IF(H1575=1,IF(E1575=0,Résultat!G$8,IF(J1575="No",Résultat!$G$9,Résultat!$G$7)),IF(H1575=2,IF(E1575=0,Résultat!G$9,IF(J1575="No",Résultat!$G$9,Résultat!$G$7)),Résultat!$G$7)),Résultat!$G$7)), "")</f>
        <v/>
      </c>
    </row>
    <row r="1576" spans="1:11" ht="20.100000000000001" customHeight="1">
      <c r="A1576" s="26"/>
      <c r="B1576" s="27"/>
      <c r="C1576" s="11" t="str">
        <f>IF($B1576 &lt;&gt; "",VLOOKUP(MID(B1576,3,5),'Recyclabilité Prod Matx'!C:F,2,FALSE), "")</f>
        <v/>
      </c>
      <c r="D1576" s="11" t="str">
        <f>IF($B1576 &lt;&gt; "",VLOOKUP(MID(B1576,3,5),'Recyclabilité Prod Matx'!C:F,3,FALSE),"")</f>
        <v/>
      </c>
      <c r="E1576" s="11" t="str">
        <f>IF($B1576 &lt;&gt; "",VLOOKUP(MID(B1576,3,5),'Recyclabilité Prod Matx'!C:F,4,FALSE), "")</f>
        <v/>
      </c>
      <c r="F1576" s="12" t="str">
        <f>IF($B1576 &lt;&gt; "", IF(C1576="Totale","",IF(D1576 = 0, "", VLOOKUP(D1576,'Cond Compo'!A:B,2,FALSE))),"")</f>
        <v/>
      </c>
      <c r="G1576" s="28"/>
      <c r="H1576" s="11" t="str">
        <f xml:space="preserve"> IF(C1576="Totale",2,IF($G1576 &lt;&gt; "", IF(D1576 = "E",MATCH(G1576, 'Cond Compo'!D$16:D$18, 0), MATCH(G1576, 'Cond Compo'!C$16:C$19, 0)), ""))</f>
        <v/>
      </c>
      <c r="I1576" s="12" t="str">
        <f>IF($E1576 &lt;&gt; "", IF(E1576 = 0, "", VLOOKUP(E1576,'Cond Perturbation'!A:B,2,FALSE)),"")</f>
        <v/>
      </c>
      <c r="J1576" s="28"/>
      <c r="K1576" s="29" t="str">
        <f>IF($B1576 &lt;&gt; "", IF(C1576="Oui",IF(H1576=1,IF(E1576=0,Résultat!G$8,IF(J1576="No",Résultat!$G$8,Résultat!$G$7)),IF(H1576=2,IF(E1576=0,Résultat!G$9,IF(J1576="No",Résultat!$G$9,Résultat!$G$7)),Résultat!$G$7)),IF(C1576 = "Totale", IF(H1576=1,IF(E1576=0,Résultat!G$8,IF(J1576="No",Résultat!$G$9,Résultat!$G$7)),IF(H1576=2,IF(E1576=0,Résultat!G$9,IF(J1576="No",Résultat!$G$9,Résultat!$G$7)),Résultat!$G$7)),Résultat!$G$7)), "")</f>
        <v/>
      </c>
    </row>
    <row r="1577" spans="1:11" ht="20.100000000000001" customHeight="1">
      <c r="A1577" s="26"/>
      <c r="B1577" s="27"/>
      <c r="C1577" s="11" t="str">
        <f>IF($B1577 &lt;&gt; "",VLOOKUP(MID(B1577,3,5),'Recyclabilité Prod Matx'!C:F,2,FALSE), "")</f>
        <v/>
      </c>
      <c r="D1577" s="11" t="str">
        <f>IF($B1577 &lt;&gt; "",VLOOKUP(MID(B1577,3,5),'Recyclabilité Prod Matx'!C:F,3,FALSE),"")</f>
        <v/>
      </c>
      <c r="E1577" s="11" t="str">
        <f>IF($B1577 &lt;&gt; "",VLOOKUP(MID(B1577,3,5),'Recyclabilité Prod Matx'!C:F,4,FALSE), "")</f>
        <v/>
      </c>
      <c r="F1577" s="12" t="str">
        <f>IF($B1577 &lt;&gt; "", IF(C1577="Totale","",IF(D1577 = 0, "", VLOOKUP(D1577,'Cond Compo'!A:B,2,FALSE))),"")</f>
        <v/>
      </c>
      <c r="G1577" s="28"/>
      <c r="H1577" s="11" t="str">
        <f xml:space="preserve"> IF(C1577="Totale",2,IF($G1577 &lt;&gt; "", IF(D1577 = "E",MATCH(G1577, 'Cond Compo'!D$16:D$18, 0), MATCH(G1577, 'Cond Compo'!C$16:C$19, 0)), ""))</f>
        <v/>
      </c>
      <c r="I1577" s="12" t="str">
        <f>IF($E1577 &lt;&gt; "", IF(E1577 = 0, "", VLOOKUP(E1577,'Cond Perturbation'!A:B,2,FALSE)),"")</f>
        <v/>
      </c>
      <c r="J1577" s="28"/>
      <c r="K1577" s="29" t="str">
        <f>IF($B1577 &lt;&gt; "", IF(C1577="Oui",IF(H1577=1,IF(E1577=0,Résultat!G$8,IF(J1577="No",Résultat!$G$8,Résultat!$G$7)),IF(H1577=2,IF(E1577=0,Résultat!G$9,IF(J1577="No",Résultat!$G$9,Résultat!$G$7)),Résultat!$G$7)),IF(C1577 = "Totale", IF(H1577=1,IF(E1577=0,Résultat!G$8,IF(J1577="No",Résultat!$G$9,Résultat!$G$7)),IF(H1577=2,IF(E1577=0,Résultat!G$9,IF(J1577="No",Résultat!$G$9,Résultat!$G$7)),Résultat!$G$7)),Résultat!$G$7)), "")</f>
        <v/>
      </c>
    </row>
    <row r="1578" spans="1:11" ht="20.100000000000001" customHeight="1">
      <c r="A1578" s="26"/>
      <c r="B1578" s="27"/>
      <c r="C1578" s="11" t="str">
        <f>IF($B1578 &lt;&gt; "",VLOOKUP(MID(B1578,3,5),'Recyclabilité Prod Matx'!C:F,2,FALSE), "")</f>
        <v/>
      </c>
      <c r="D1578" s="11" t="str">
        <f>IF($B1578 &lt;&gt; "",VLOOKUP(MID(B1578,3,5),'Recyclabilité Prod Matx'!C:F,3,FALSE),"")</f>
        <v/>
      </c>
      <c r="E1578" s="11" t="str">
        <f>IF($B1578 &lt;&gt; "",VLOOKUP(MID(B1578,3,5),'Recyclabilité Prod Matx'!C:F,4,FALSE), "")</f>
        <v/>
      </c>
      <c r="F1578" s="12" t="str">
        <f>IF($B1578 &lt;&gt; "", IF(C1578="Totale","",IF(D1578 = 0, "", VLOOKUP(D1578,'Cond Compo'!A:B,2,FALSE))),"")</f>
        <v/>
      </c>
      <c r="G1578" s="28"/>
      <c r="H1578" s="11" t="str">
        <f xml:space="preserve"> IF(C1578="Totale",2,IF($G1578 &lt;&gt; "", IF(D1578 = "E",MATCH(G1578, 'Cond Compo'!D$16:D$18, 0), MATCH(G1578, 'Cond Compo'!C$16:C$19, 0)), ""))</f>
        <v/>
      </c>
      <c r="I1578" s="12" t="str">
        <f>IF($E1578 &lt;&gt; "", IF(E1578 = 0, "", VLOOKUP(E1578,'Cond Perturbation'!A:B,2,FALSE)),"")</f>
        <v/>
      </c>
      <c r="J1578" s="28"/>
      <c r="K1578" s="29" t="str">
        <f>IF($B1578 &lt;&gt; "", IF(C1578="Oui",IF(H1578=1,IF(E1578=0,Résultat!G$8,IF(J1578="No",Résultat!$G$8,Résultat!$G$7)),IF(H1578=2,IF(E1578=0,Résultat!G$9,IF(J1578="No",Résultat!$G$9,Résultat!$G$7)),Résultat!$G$7)),IF(C1578 = "Totale", IF(H1578=1,IF(E1578=0,Résultat!G$8,IF(J1578="No",Résultat!$G$9,Résultat!$G$7)),IF(H1578=2,IF(E1578=0,Résultat!G$9,IF(J1578="No",Résultat!$G$9,Résultat!$G$7)),Résultat!$G$7)),Résultat!$G$7)), "")</f>
        <v/>
      </c>
    </row>
    <row r="1579" spans="1:11" ht="20.100000000000001" customHeight="1">
      <c r="A1579" s="26"/>
      <c r="B1579" s="27"/>
      <c r="C1579" s="11" t="str">
        <f>IF($B1579 &lt;&gt; "",VLOOKUP(MID(B1579,3,5),'Recyclabilité Prod Matx'!C:F,2,FALSE), "")</f>
        <v/>
      </c>
      <c r="D1579" s="11" t="str">
        <f>IF($B1579 &lt;&gt; "",VLOOKUP(MID(B1579,3,5),'Recyclabilité Prod Matx'!C:F,3,FALSE),"")</f>
        <v/>
      </c>
      <c r="E1579" s="11" t="str">
        <f>IF($B1579 &lt;&gt; "",VLOOKUP(MID(B1579,3,5),'Recyclabilité Prod Matx'!C:F,4,FALSE), "")</f>
        <v/>
      </c>
      <c r="F1579" s="12" t="str">
        <f>IF($B1579 &lt;&gt; "", IF(C1579="Totale","",IF(D1579 = 0, "", VLOOKUP(D1579,'Cond Compo'!A:B,2,FALSE))),"")</f>
        <v/>
      </c>
      <c r="G1579" s="28"/>
      <c r="H1579" s="11" t="str">
        <f xml:space="preserve"> IF(C1579="Totale",2,IF($G1579 &lt;&gt; "", IF(D1579 = "E",MATCH(G1579, 'Cond Compo'!D$16:D$18, 0), MATCH(G1579, 'Cond Compo'!C$16:C$19, 0)), ""))</f>
        <v/>
      </c>
      <c r="I1579" s="12" t="str">
        <f>IF($E1579 &lt;&gt; "", IF(E1579 = 0, "", VLOOKUP(E1579,'Cond Perturbation'!A:B,2,FALSE)),"")</f>
        <v/>
      </c>
      <c r="J1579" s="28"/>
      <c r="K1579" s="29" t="str">
        <f>IF($B1579 &lt;&gt; "", IF(C1579="Oui",IF(H1579=1,IF(E1579=0,Résultat!G$8,IF(J1579="No",Résultat!$G$8,Résultat!$G$7)),IF(H1579=2,IF(E1579=0,Résultat!G$9,IF(J1579="No",Résultat!$G$9,Résultat!$G$7)),Résultat!$G$7)),IF(C1579 = "Totale", IF(H1579=1,IF(E1579=0,Résultat!G$8,IF(J1579="No",Résultat!$G$9,Résultat!$G$7)),IF(H1579=2,IF(E1579=0,Résultat!G$9,IF(J1579="No",Résultat!$G$9,Résultat!$G$7)),Résultat!$G$7)),Résultat!$G$7)), "")</f>
        <v/>
      </c>
    </row>
    <row r="1580" spans="1:11" ht="20.100000000000001" customHeight="1">
      <c r="A1580" s="26"/>
      <c r="B1580" s="27"/>
      <c r="C1580" s="11" t="str">
        <f>IF($B1580 &lt;&gt; "",VLOOKUP(MID(B1580,3,5),'Recyclabilité Prod Matx'!C:F,2,FALSE), "")</f>
        <v/>
      </c>
      <c r="D1580" s="11" t="str">
        <f>IF($B1580 &lt;&gt; "",VLOOKUP(MID(B1580,3,5),'Recyclabilité Prod Matx'!C:F,3,FALSE),"")</f>
        <v/>
      </c>
      <c r="E1580" s="11" t="str">
        <f>IF($B1580 &lt;&gt; "",VLOOKUP(MID(B1580,3,5),'Recyclabilité Prod Matx'!C:F,4,FALSE), "")</f>
        <v/>
      </c>
      <c r="F1580" s="12" t="str">
        <f>IF($B1580 &lt;&gt; "", IF(C1580="Totale","",IF(D1580 = 0, "", VLOOKUP(D1580,'Cond Compo'!A:B,2,FALSE))),"")</f>
        <v/>
      </c>
      <c r="G1580" s="28"/>
      <c r="H1580" s="11" t="str">
        <f xml:space="preserve"> IF(C1580="Totale",2,IF($G1580 &lt;&gt; "", IF(D1580 = "E",MATCH(G1580, 'Cond Compo'!D$16:D$18, 0), MATCH(G1580, 'Cond Compo'!C$16:C$19, 0)), ""))</f>
        <v/>
      </c>
      <c r="I1580" s="12" t="str">
        <f>IF($E1580 &lt;&gt; "", IF(E1580 = 0, "", VLOOKUP(E1580,'Cond Perturbation'!A:B,2,FALSE)),"")</f>
        <v/>
      </c>
      <c r="J1580" s="28"/>
      <c r="K1580" s="29" t="str">
        <f>IF($B1580 &lt;&gt; "", IF(C1580="Oui",IF(H1580=1,IF(E1580=0,Résultat!G$8,IF(J1580="No",Résultat!$G$8,Résultat!$G$7)),IF(H1580=2,IF(E1580=0,Résultat!G$9,IF(J1580="No",Résultat!$G$9,Résultat!$G$7)),Résultat!$G$7)),IF(C1580 = "Totale", IF(H1580=1,IF(E1580=0,Résultat!G$8,IF(J1580="No",Résultat!$G$9,Résultat!$G$7)),IF(H1580=2,IF(E1580=0,Résultat!G$9,IF(J1580="No",Résultat!$G$9,Résultat!$G$7)),Résultat!$G$7)),Résultat!$G$7)), "")</f>
        <v/>
      </c>
    </row>
    <row r="1581" spans="1:11" ht="20.100000000000001" customHeight="1">
      <c r="A1581" s="26"/>
      <c r="B1581" s="27"/>
      <c r="C1581" s="11" t="str">
        <f>IF($B1581 &lt;&gt; "",VLOOKUP(MID(B1581,3,5),'Recyclabilité Prod Matx'!C:F,2,FALSE), "")</f>
        <v/>
      </c>
      <c r="D1581" s="11" t="str">
        <f>IF($B1581 &lt;&gt; "",VLOOKUP(MID(B1581,3,5),'Recyclabilité Prod Matx'!C:F,3,FALSE),"")</f>
        <v/>
      </c>
      <c r="E1581" s="11" t="str">
        <f>IF($B1581 &lt;&gt; "",VLOOKUP(MID(B1581,3,5),'Recyclabilité Prod Matx'!C:F,4,FALSE), "")</f>
        <v/>
      </c>
      <c r="F1581" s="12" t="str">
        <f>IF($B1581 &lt;&gt; "", IF(C1581="Totale","",IF(D1581 = 0, "", VLOOKUP(D1581,'Cond Compo'!A:B,2,FALSE))),"")</f>
        <v/>
      </c>
      <c r="G1581" s="28"/>
      <c r="H1581" s="11" t="str">
        <f xml:space="preserve"> IF(C1581="Totale",2,IF($G1581 &lt;&gt; "", IF(D1581 = "E",MATCH(G1581, 'Cond Compo'!D$16:D$18, 0), MATCH(G1581, 'Cond Compo'!C$16:C$19, 0)), ""))</f>
        <v/>
      </c>
      <c r="I1581" s="12" t="str">
        <f>IF($E1581 &lt;&gt; "", IF(E1581 = 0, "", VLOOKUP(E1581,'Cond Perturbation'!A:B,2,FALSE)),"")</f>
        <v/>
      </c>
      <c r="J1581" s="28"/>
      <c r="K1581" s="29" t="str">
        <f>IF($B1581 &lt;&gt; "", IF(C1581="Oui",IF(H1581=1,IF(E1581=0,Résultat!G$8,IF(J1581="No",Résultat!$G$8,Résultat!$G$7)),IF(H1581=2,IF(E1581=0,Résultat!G$9,IF(J1581="No",Résultat!$G$9,Résultat!$G$7)),Résultat!$G$7)),IF(C1581 = "Totale", IF(H1581=1,IF(E1581=0,Résultat!G$8,IF(J1581="No",Résultat!$G$9,Résultat!$G$7)),IF(H1581=2,IF(E1581=0,Résultat!G$9,IF(J1581="No",Résultat!$G$9,Résultat!$G$7)),Résultat!$G$7)),Résultat!$G$7)), "")</f>
        <v/>
      </c>
    </row>
    <row r="1582" spans="1:11" ht="20.100000000000001" customHeight="1">
      <c r="A1582" s="26"/>
      <c r="B1582" s="27"/>
      <c r="C1582" s="11" t="str">
        <f>IF($B1582 &lt;&gt; "",VLOOKUP(MID(B1582,3,5),'Recyclabilité Prod Matx'!C:F,2,FALSE), "")</f>
        <v/>
      </c>
      <c r="D1582" s="11" t="str">
        <f>IF($B1582 &lt;&gt; "",VLOOKUP(MID(B1582,3,5),'Recyclabilité Prod Matx'!C:F,3,FALSE),"")</f>
        <v/>
      </c>
      <c r="E1582" s="11" t="str">
        <f>IF($B1582 &lt;&gt; "",VLOOKUP(MID(B1582,3,5),'Recyclabilité Prod Matx'!C:F,4,FALSE), "")</f>
        <v/>
      </c>
      <c r="F1582" s="12" t="str">
        <f>IF($B1582 &lt;&gt; "", IF(C1582="Totale","",IF(D1582 = 0, "", VLOOKUP(D1582,'Cond Compo'!A:B,2,FALSE))),"")</f>
        <v/>
      </c>
      <c r="G1582" s="28"/>
      <c r="H1582" s="11" t="str">
        <f xml:space="preserve"> IF(C1582="Totale",2,IF($G1582 &lt;&gt; "", IF(D1582 = "E",MATCH(G1582, 'Cond Compo'!D$16:D$18, 0), MATCH(G1582, 'Cond Compo'!C$16:C$19, 0)), ""))</f>
        <v/>
      </c>
      <c r="I1582" s="12" t="str">
        <f>IF($E1582 &lt;&gt; "", IF(E1582 = 0, "", VLOOKUP(E1582,'Cond Perturbation'!A:B,2,FALSE)),"")</f>
        <v/>
      </c>
      <c r="J1582" s="28"/>
      <c r="K1582" s="29" t="str">
        <f>IF($B1582 &lt;&gt; "", IF(C1582="Oui",IF(H1582=1,IF(E1582=0,Résultat!G$8,IF(J1582="No",Résultat!$G$8,Résultat!$G$7)),IF(H1582=2,IF(E1582=0,Résultat!G$9,IF(J1582="No",Résultat!$G$9,Résultat!$G$7)),Résultat!$G$7)),IF(C1582 = "Totale", IF(H1582=1,IF(E1582=0,Résultat!G$8,IF(J1582="No",Résultat!$G$9,Résultat!$G$7)),IF(H1582=2,IF(E1582=0,Résultat!G$9,IF(J1582="No",Résultat!$G$9,Résultat!$G$7)),Résultat!$G$7)),Résultat!$G$7)), "")</f>
        <v/>
      </c>
    </row>
    <row r="1583" spans="1:11" ht="20.100000000000001" customHeight="1">
      <c r="A1583" s="26"/>
      <c r="B1583" s="27"/>
      <c r="C1583" s="11" t="str">
        <f>IF($B1583 &lt;&gt; "",VLOOKUP(MID(B1583,3,5),'Recyclabilité Prod Matx'!C:F,2,FALSE), "")</f>
        <v/>
      </c>
      <c r="D1583" s="11" t="str">
        <f>IF($B1583 &lt;&gt; "",VLOOKUP(MID(B1583,3,5),'Recyclabilité Prod Matx'!C:F,3,FALSE),"")</f>
        <v/>
      </c>
      <c r="E1583" s="11" t="str">
        <f>IF($B1583 &lt;&gt; "",VLOOKUP(MID(B1583,3,5),'Recyclabilité Prod Matx'!C:F,4,FALSE), "")</f>
        <v/>
      </c>
      <c r="F1583" s="12" t="str">
        <f>IF($B1583 &lt;&gt; "", IF(C1583="Totale","",IF(D1583 = 0, "", VLOOKUP(D1583,'Cond Compo'!A:B,2,FALSE))),"")</f>
        <v/>
      </c>
      <c r="G1583" s="28"/>
      <c r="H1583" s="11" t="str">
        <f xml:space="preserve"> IF(C1583="Totale",2,IF($G1583 &lt;&gt; "", IF(D1583 = "E",MATCH(G1583, 'Cond Compo'!D$16:D$18, 0), MATCH(G1583, 'Cond Compo'!C$16:C$19, 0)), ""))</f>
        <v/>
      </c>
      <c r="I1583" s="12" t="str">
        <f>IF($E1583 &lt;&gt; "", IF(E1583 = 0, "", VLOOKUP(E1583,'Cond Perturbation'!A:B,2,FALSE)),"")</f>
        <v/>
      </c>
      <c r="J1583" s="28"/>
      <c r="K1583" s="29" t="str">
        <f>IF($B1583 &lt;&gt; "", IF(C1583="Oui",IF(H1583=1,IF(E1583=0,Résultat!G$8,IF(J1583="No",Résultat!$G$8,Résultat!$G$7)),IF(H1583=2,IF(E1583=0,Résultat!G$9,IF(J1583="No",Résultat!$G$9,Résultat!$G$7)),Résultat!$G$7)),IF(C1583 = "Totale", IF(H1583=1,IF(E1583=0,Résultat!G$8,IF(J1583="No",Résultat!$G$9,Résultat!$G$7)),IF(H1583=2,IF(E1583=0,Résultat!G$9,IF(J1583="No",Résultat!$G$9,Résultat!$G$7)),Résultat!$G$7)),Résultat!$G$7)), "")</f>
        <v/>
      </c>
    </row>
    <row r="1584" spans="1:11" ht="20.100000000000001" customHeight="1">
      <c r="A1584" s="26"/>
      <c r="B1584" s="27"/>
      <c r="C1584" s="11" t="str">
        <f>IF($B1584 &lt;&gt; "",VLOOKUP(MID(B1584,3,5),'Recyclabilité Prod Matx'!C:F,2,FALSE), "")</f>
        <v/>
      </c>
      <c r="D1584" s="11" t="str">
        <f>IF($B1584 &lt;&gt; "",VLOOKUP(MID(B1584,3,5),'Recyclabilité Prod Matx'!C:F,3,FALSE),"")</f>
        <v/>
      </c>
      <c r="E1584" s="11" t="str">
        <f>IF($B1584 &lt;&gt; "",VLOOKUP(MID(B1584,3,5),'Recyclabilité Prod Matx'!C:F,4,FALSE), "")</f>
        <v/>
      </c>
      <c r="F1584" s="12" t="str">
        <f>IF($B1584 &lt;&gt; "", IF(C1584="Totale","",IF(D1584 = 0, "", VLOOKUP(D1584,'Cond Compo'!A:B,2,FALSE))),"")</f>
        <v/>
      </c>
      <c r="G1584" s="28"/>
      <c r="H1584" s="11" t="str">
        <f xml:space="preserve"> IF(C1584="Totale",2,IF($G1584 &lt;&gt; "", IF(D1584 = "E",MATCH(G1584, 'Cond Compo'!D$16:D$18, 0), MATCH(G1584, 'Cond Compo'!C$16:C$19, 0)), ""))</f>
        <v/>
      </c>
      <c r="I1584" s="12" t="str">
        <f>IF($E1584 &lt;&gt; "", IF(E1584 = 0, "", VLOOKUP(E1584,'Cond Perturbation'!A:B,2,FALSE)),"")</f>
        <v/>
      </c>
      <c r="J1584" s="28"/>
      <c r="K1584" s="29" t="str">
        <f>IF($B1584 &lt;&gt; "", IF(C1584="Oui",IF(H1584=1,IF(E1584=0,Résultat!G$8,IF(J1584="No",Résultat!$G$8,Résultat!$G$7)),IF(H1584=2,IF(E1584=0,Résultat!G$9,IF(J1584="No",Résultat!$G$9,Résultat!$G$7)),Résultat!$G$7)),IF(C1584 = "Totale", IF(H1584=1,IF(E1584=0,Résultat!G$8,IF(J1584="No",Résultat!$G$9,Résultat!$G$7)),IF(H1584=2,IF(E1584=0,Résultat!G$9,IF(J1584="No",Résultat!$G$9,Résultat!$G$7)),Résultat!$G$7)),Résultat!$G$7)), "")</f>
        <v/>
      </c>
    </row>
    <row r="1585" spans="1:11" ht="20.100000000000001" customHeight="1">
      <c r="A1585" s="26"/>
      <c r="B1585" s="27"/>
      <c r="C1585" s="11" t="str">
        <f>IF($B1585 &lt;&gt; "",VLOOKUP(MID(B1585,3,5),'Recyclabilité Prod Matx'!C:F,2,FALSE), "")</f>
        <v/>
      </c>
      <c r="D1585" s="11" t="str">
        <f>IF($B1585 &lt;&gt; "",VLOOKUP(MID(B1585,3,5),'Recyclabilité Prod Matx'!C:F,3,FALSE),"")</f>
        <v/>
      </c>
      <c r="E1585" s="11" t="str">
        <f>IF($B1585 &lt;&gt; "",VLOOKUP(MID(B1585,3,5),'Recyclabilité Prod Matx'!C:F,4,FALSE), "")</f>
        <v/>
      </c>
      <c r="F1585" s="12" t="str">
        <f>IF($B1585 &lt;&gt; "", IF(C1585="Totale","",IF(D1585 = 0, "", VLOOKUP(D1585,'Cond Compo'!A:B,2,FALSE))),"")</f>
        <v/>
      </c>
      <c r="G1585" s="28"/>
      <c r="H1585" s="11" t="str">
        <f xml:space="preserve"> IF(C1585="Totale",2,IF($G1585 &lt;&gt; "", IF(D1585 = "E",MATCH(G1585, 'Cond Compo'!D$16:D$18, 0), MATCH(G1585, 'Cond Compo'!C$16:C$19, 0)), ""))</f>
        <v/>
      </c>
      <c r="I1585" s="12" t="str">
        <f>IF($E1585 &lt;&gt; "", IF(E1585 = 0, "", VLOOKUP(E1585,'Cond Perturbation'!A:B,2,FALSE)),"")</f>
        <v/>
      </c>
      <c r="J1585" s="28"/>
      <c r="K1585" s="29" t="str">
        <f>IF($B1585 &lt;&gt; "", IF(C1585="Oui",IF(H1585=1,IF(E1585=0,Résultat!G$8,IF(J1585="No",Résultat!$G$8,Résultat!$G$7)),IF(H1585=2,IF(E1585=0,Résultat!G$9,IF(J1585="No",Résultat!$G$9,Résultat!$G$7)),Résultat!$G$7)),IF(C1585 = "Totale", IF(H1585=1,IF(E1585=0,Résultat!G$8,IF(J1585="No",Résultat!$G$9,Résultat!$G$7)),IF(H1585=2,IF(E1585=0,Résultat!G$9,IF(J1585="No",Résultat!$G$9,Résultat!$G$7)),Résultat!$G$7)),Résultat!$G$7)), "")</f>
        <v/>
      </c>
    </row>
    <row r="1586" spans="1:11" ht="20.100000000000001" customHeight="1">
      <c r="A1586" s="26"/>
      <c r="B1586" s="27"/>
      <c r="C1586" s="11" t="str">
        <f>IF($B1586 &lt;&gt; "",VLOOKUP(MID(B1586,3,5),'Recyclabilité Prod Matx'!C:F,2,FALSE), "")</f>
        <v/>
      </c>
      <c r="D1586" s="11" t="str">
        <f>IF($B1586 &lt;&gt; "",VLOOKUP(MID(B1586,3,5),'Recyclabilité Prod Matx'!C:F,3,FALSE),"")</f>
        <v/>
      </c>
      <c r="E1586" s="11" t="str">
        <f>IF($B1586 &lt;&gt; "",VLOOKUP(MID(B1586,3,5),'Recyclabilité Prod Matx'!C:F,4,FALSE), "")</f>
        <v/>
      </c>
      <c r="F1586" s="12" t="str">
        <f>IF($B1586 &lt;&gt; "", IF(C1586="Totale","",IF(D1586 = 0, "", VLOOKUP(D1586,'Cond Compo'!A:B,2,FALSE))),"")</f>
        <v/>
      </c>
      <c r="G1586" s="28"/>
      <c r="H1586" s="11" t="str">
        <f xml:space="preserve"> IF(C1586="Totale",2,IF($G1586 &lt;&gt; "", IF(D1586 = "E",MATCH(G1586, 'Cond Compo'!D$16:D$18, 0), MATCH(G1586, 'Cond Compo'!C$16:C$19, 0)), ""))</f>
        <v/>
      </c>
      <c r="I1586" s="12" t="str">
        <f>IF($E1586 &lt;&gt; "", IF(E1586 = 0, "", VLOOKUP(E1586,'Cond Perturbation'!A:B,2,FALSE)),"")</f>
        <v/>
      </c>
      <c r="J1586" s="28"/>
      <c r="K1586" s="29" t="str">
        <f>IF($B1586 &lt;&gt; "", IF(C1586="Oui",IF(H1586=1,IF(E1586=0,Résultat!G$8,IF(J1586="No",Résultat!$G$8,Résultat!$G$7)),IF(H1586=2,IF(E1586=0,Résultat!G$9,IF(J1586="No",Résultat!$G$9,Résultat!$G$7)),Résultat!$G$7)),IF(C1586 = "Totale", IF(H1586=1,IF(E1586=0,Résultat!G$8,IF(J1586="No",Résultat!$G$9,Résultat!$G$7)),IF(H1586=2,IF(E1586=0,Résultat!G$9,IF(J1586="No",Résultat!$G$9,Résultat!$G$7)),Résultat!$G$7)),Résultat!$G$7)), "")</f>
        <v/>
      </c>
    </row>
    <row r="1587" spans="1:11" ht="20.100000000000001" customHeight="1">
      <c r="A1587" s="26"/>
      <c r="B1587" s="27"/>
      <c r="C1587" s="11" t="str">
        <f>IF($B1587 &lt;&gt; "",VLOOKUP(MID(B1587,3,5),'Recyclabilité Prod Matx'!C:F,2,FALSE), "")</f>
        <v/>
      </c>
      <c r="D1587" s="11" t="str">
        <f>IF($B1587 &lt;&gt; "",VLOOKUP(MID(B1587,3,5),'Recyclabilité Prod Matx'!C:F,3,FALSE),"")</f>
        <v/>
      </c>
      <c r="E1587" s="11" t="str">
        <f>IF($B1587 &lt;&gt; "",VLOOKUP(MID(B1587,3,5),'Recyclabilité Prod Matx'!C:F,4,FALSE), "")</f>
        <v/>
      </c>
      <c r="F1587" s="12" t="str">
        <f>IF($B1587 &lt;&gt; "", IF(C1587="Totale","",IF(D1587 = 0, "", VLOOKUP(D1587,'Cond Compo'!A:B,2,FALSE))),"")</f>
        <v/>
      </c>
      <c r="G1587" s="28"/>
      <c r="H1587" s="11" t="str">
        <f xml:space="preserve"> IF(C1587="Totale",2,IF($G1587 &lt;&gt; "", IF(D1587 = "E",MATCH(G1587, 'Cond Compo'!D$16:D$18, 0), MATCH(G1587, 'Cond Compo'!C$16:C$19, 0)), ""))</f>
        <v/>
      </c>
      <c r="I1587" s="12" t="str">
        <f>IF($E1587 &lt;&gt; "", IF(E1587 = 0, "", VLOOKUP(E1587,'Cond Perturbation'!A:B,2,FALSE)),"")</f>
        <v/>
      </c>
      <c r="J1587" s="28"/>
      <c r="K1587" s="29" t="str">
        <f>IF($B1587 &lt;&gt; "", IF(C1587="Oui",IF(H1587=1,IF(E1587=0,Résultat!G$8,IF(J1587="No",Résultat!$G$8,Résultat!$G$7)),IF(H1587=2,IF(E1587=0,Résultat!G$9,IF(J1587="No",Résultat!$G$9,Résultat!$G$7)),Résultat!$G$7)),IF(C1587 = "Totale", IF(H1587=1,IF(E1587=0,Résultat!G$8,IF(J1587="No",Résultat!$G$9,Résultat!$G$7)),IF(H1587=2,IF(E1587=0,Résultat!G$9,IF(J1587="No",Résultat!$G$9,Résultat!$G$7)),Résultat!$G$7)),Résultat!$G$7)), "")</f>
        <v/>
      </c>
    </row>
    <row r="1588" spans="1:11" ht="20.100000000000001" customHeight="1">
      <c r="A1588" s="26"/>
      <c r="B1588" s="27"/>
      <c r="C1588" s="11" t="str">
        <f>IF($B1588 &lt;&gt; "",VLOOKUP(MID(B1588,3,5),'Recyclabilité Prod Matx'!C:F,2,FALSE), "")</f>
        <v/>
      </c>
      <c r="D1588" s="11" t="str">
        <f>IF($B1588 &lt;&gt; "",VLOOKUP(MID(B1588,3,5),'Recyclabilité Prod Matx'!C:F,3,FALSE),"")</f>
        <v/>
      </c>
      <c r="E1588" s="11" t="str">
        <f>IF($B1588 &lt;&gt; "",VLOOKUP(MID(B1588,3,5),'Recyclabilité Prod Matx'!C:F,4,FALSE), "")</f>
        <v/>
      </c>
      <c r="F1588" s="12" t="str">
        <f>IF($B1588 &lt;&gt; "", IF(C1588="Totale","",IF(D1588 = 0, "", VLOOKUP(D1588,'Cond Compo'!A:B,2,FALSE))),"")</f>
        <v/>
      </c>
      <c r="G1588" s="28"/>
      <c r="H1588" s="11" t="str">
        <f xml:space="preserve"> IF(C1588="Totale",2,IF($G1588 &lt;&gt; "", IF(D1588 = "E",MATCH(G1588, 'Cond Compo'!D$16:D$18, 0), MATCH(G1588, 'Cond Compo'!C$16:C$19, 0)), ""))</f>
        <v/>
      </c>
      <c r="I1588" s="12" t="str">
        <f>IF($E1588 &lt;&gt; "", IF(E1588 = 0, "", VLOOKUP(E1588,'Cond Perturbation'!A:B,2,FALSE)),"")</f>
        <v/>
      </c>
      <c r="J1588" s="28"/>
      <c r="K1588" s="29" t="str">
        <f>IF($B1588 &lt;&gt; "", IF(C1588="Oui",IF(H1588=1,IF(E1588=0,Résultat!G$8,IF(J1588="No",Résultat!$G$8,Résultat!$G$7)),IF(H1588=2,IF(E1588=0,Résultat!G$9,IF(J1588="No",Résultat!$G$9,Résultat!$G$7)),Résultat!$G$7)),IF(C1588 = "Totale", IF(H1588=1,IF(E1588=0,Résultat!G$8,IF(J1588="No",Résultat!$G$9,Résultat!$G$7)),IF(H1588=2,IF(E1588=0,Résultat!G$9,IF(J1588="No",Résultat!$G$9,Résultat!$G$7)),Résultat!$G$7)),Résultat!$G$7)), "")</f>
        <v/>
      </c>
    </row>
    <row r="1589" spans="1:11" ht="20.100000000000001" customHeight="1">
      <c r="A1589" s="26"/>
      <c r="B1589" s="27"/>
      <c r="C1589" s="11" t="str">
        <f>IF($B1589 &lt;&gt; "",VLOOKUP(MID(B1589,3,5),'Recyclabilité Prod Matx'!C:F,2,FALSE), "")</f>
        <v/>
      </c>
      <c r="D1589" s="11" t="str">
        <f>IF($B1589 &lt;&gt; "",VLOOKUP(MID(B1589,3,5),'Recyclabilité Prod Matx'!C:F,3,FALSE),"")</f>
        <v/>
      </c>
      <c r="E1589" s="11" t="str">
        <f>IF($B1589 &lt;&gt; "",VLOOKUP(MID(B1589,3,5),'Recyclabilité Prod Matx'!C:F,4,FALSE), "")</f>
        <v/>
      </c>
      <c r="F1589" s="12" t="str">
        <f>IF($B1589 &lt;&gt; "", IF(C1589="Totale","",IF(D1589 = 0, "", VLOOKUP(D1589,'Cond Compo'!A:B,2,FALSE))),"")</f>
        <v/>
      </c>
      <c r="G1589" s="28"/>
      <c r="H1589" s="11" t="str">
        <f xml:space="preserve"> IF(C1589="Totale",2,IF($G1589 &lt;&gt; "", IF(D1589 = "E",MATCH(G1589, 'Cond Compo'!D$16:D$18, 0), MATCH(G1589, 'Cond Compo'!C$16:C$19, 0)), ""))</f>
        <v/>
      </c>
      <c r="I1589" s="12" t="str">
        <f>IF($E1589 &lt;&gt; "", IF(E1589 = 0, "", VLOOKUP(E1589,'Cond Perturbation'!A:B,2,FALSE)),"")</f>
        <v/>
      </c>
      <c r="J1589" s="28"/>
      <c r="K1589" s="29" t="str">
        <f>IF($B1589 &lt;&gt; "", IF(C1589="Oui",IF(H1589=1,IF(E1589=0,Résultat!G$8,IF(J1589="No",Résultat!$G$8,Résultat!$G$7)),IF(H1589=2,IF(E1589=0,Résultat!G$9,IF(J1589="No",Résultat!$G$9,Résultat!$G$7)),Résultat!$G$7)),IF(C1589 = "Totale", IF(H1589=1,IF(E1589=0,Résultat!G$8,IF(J1589="No",Résultat!$G$9,Résultat!$G$7)),IF(H1589=2,IF(E1589=0,Résultat!G$9,IF(J1589="No",Résultat!$G$9,Résultat!$G$7)),Résultat!$G$7)),Résultat!$G$7)), "")</f>
        <v/>
      </c>
    </row>
    <row r="1590" spans="1:11" ht="20.100000000000001" customHeight="1">
      <c r="A1590" s="26"/>
      <c r="B1590" s="27"/>
      <c r="C1590" s="11" t="str">
        <f>IF($B1590 &lt;&gt; "",VLOOKUP(MID(B1590,3,5),'Recyclabilité Prod Matx'!C:F,2,FALSE), "")</f>
        <v/>
      </c>
      <c r="D1590" s="11" t="str">
        <f>IF($B1590 &lt;&gt; "",VLOOKUP(MID(B1590,3,5),'Recyclabilité Prod Matx'!C:F,3,FALSE),"")</f>
        <v/>
      </c>
      <c r="E1590" s="11" t="str">
        <f>IF($B1590 &lt;&gt; "",VLOOKUP(MID(B1590,3,5),'Recyclabilité Prod Matx'!C:F,4,FALSE), "")</f>
        <v/>
      </c>
      <c r="F1590" s="12" t="str">
        <f>IF($B1590 &lt;&gt; "", IF(C1590="Totale","",IF(D1590 = 0, "", VLOOKUP(D1590,'Cond Compo'!A:B,2,FALSE))),"")</f>
        <v/>
      </c>
      <c r="G1590" s="28"/>
      <c r="H1590" s="11" t="str">
        <f xml:space="preserve"> IF(C1590="Totale",2,IF($G1590 &lt;&gt; "", IF(D1590 = "E",MATCH(G1590, 'Cond Compo'!D$16:D$18, 0), MATCH(G1590, 'Cond Compo'!C$16:C$19, 0)), ""))</f>
        <v/>
      </c>
      <c r="I1590" s="12" t="str">
        <f>IF($E1590 &lt;&gt; "", IF(E1590 = 0, "", VLOOKUP(E1590,'Cond Perturbation'!A:B,2,FALSE)),"")</f>
        <v/>
      </c>
      <c r="J1590" s="28"/>
      <c r="K1590" s="29" t="str">
        <f>IF($B1590 &lt;&gt; "", IF(C1590="Oui",IF(H1590=1,IF(E1590=0,Résultat!G$8,IF(J1590="No",Résultat!$G$8,Résultat!$G$7)),IF(H1590=2,IF(E1590=0,Résultat!G$9,IF(J1590="No",Résultat!$G$9,Résultat!$G$7)),Résultat!$G$7)),IF(C1590 = "Totale", IF(H1590=1,IF(E1590=0,Résultat!G$8,IF(J1590="No",Résultat!$G$9,Résultat!$G$7)),IF(H1590=2,IF(E1590=0,Résultat!G$9,IF(J1590="No",Résultat!$G$9,Résultat!$G$7)),Résultat!$G$7)),Résultat!$G$7)), "")</f>
        <v/>
      </c>
    </row>
    <row r="1591" spans="1:11" ht="20.100000000000001" customHeight="1">
      <c r="A1591" s="26"/>
      <c r="B1591" s="27"/>
      <c r="C1591" s="11" t="str">
        <f>IF($B1591 &lt;&gt; "",VLOOKUP(MID(B1591,3,5),'Recyclabilité Prod Matx'!C:F,2,FALSE), "")</f>
        <v/>
      </c>
      <c r="D1591" s="11" t="str">
        <f>IF($B1591 &lt;&gt; "",VLOOKUP(MID(B1591,3,5),'Recyclabilité Prod Matx'!C:F,3,FALSE),"")</f>
        <v/>
      </c>
      <c r="E1591" s="11" t="str">
        <f>IF($B1591 &lt;&gt; "",VLOOKUP(MID(B1591,3,5),'Recyclabilité Prod Matx'!C:F,4,FALSE), "")</f>
        <v/>
      </c>
      <c r="F1591" s="12" t="str">
        <f>IF($B1591 &lt;&gt; "", IF(C1591="Totale","",IF(D1591 = 0, "", VLOOKUP(D1591,'Cond Compo'!A:B,2,FALSE))),"")</f>
        <v/>
      </c>
      <c r="G1591" s="28"/>
      <c r="H1591" s="11" t="str">
        <f xml:space="preserve"> IF(C1591="Totale",2,IF($G1591 &lt;&gt; "", IF(D1591 = "E",MATCH(G1591, 'Cond Compo'!D$16:D$18, 0), MATCH(G1591, 'Cond Compo'!C$16:C$19, 0)), ""))</f>
        <v/>
      </c>
      <c r="I1591" s="12" t="str">
        <f>IF($E1591 &lt;&gt; "", IF(E1591 = 0, "", VLOOKUP(E1591,'Cond Perturbation'!A:B,2,FALSE)),"")</f>
        <v/>
      </c>
      <c r="J1591" s="28"/>
      <c r="K1591" s="29" t="str">
        <f>IF($B1591 &lt;&gt; "", IF(C1591="Oui",IF(H1591=1,IF(E1591=0,Résultat!G$8,IF(J1591="No",Résultat!$G$8,Résultat!$G$7)),IF(H1591=2,IF(E1591=0,Résultat!G$9,IF(J1591="No",Résultat!$G$9,Résultat!$G$7)),Résultat!$G$7)),IF(C1591 = "Totale", IF(H1591=1,IF(E1591=0,Résultat!G$8,IF(J1591="No",Résultat!$G$9,Résultat!$G$7)),IF(H1591=2,IF(E1591=0,Résultat!G$9,IF(J1591="No",Résultat!$G$9,Résultat!$G$7)),Résultat!$G$7)),Résultat!$G$7)), "")</f>
        <v/>
      </c>
    </row>
    <row r="1592" spans="1:11" ht="20.100000000000001" customHeight="1">
      <c r="A1592" s="26"/>
      <c r="B1592" s="27"/>
      <c r="C1592" s="11" t="str">
        <f>IF($B1592 &lt;&gt; "",VLOOKUP(MID(B1592,3,5),'Recyclabilité Prod Matx'!C:F,2,FALSE), "")</f>
        <v/>
      </c>
      <c r="D1592" s="11" t="str">
        <f>IF($B1592 &lt;&gt; "",VLOOKUP(MID(B1592,3,5),'Recyclabilité Prod Matx'!C:F,3,FALSE),"")</f>
        <v/>
      </c>
      <c r="E1592" s="11" t="str">
        <f>IF($B1592 &lt;&gt; "",VLOOKUP(MID(B1592,3,5),'Recyclabilité Prod Matx'!C:F,4,FALSE), "")</f>
        <v/>
      </c>
      <c r="F1592" s="12" t="str">
        <f>IF($B1592 &lt;&gt; "", IF(C1592="Totale","",IF(D1592 = 0, "", VLOOKUP(D1592,'Cond Compo'!A:B,2,FALSE))),"")</f>
        <v/>
      </c>
      <c r="G1592" s="28"/>
      <c r="H1592" s="11" t="str">
        <f xml:space="preserve"> IF(C1592="Totale",2,IF($G1592 &lt;&gt; "", IF(D1592 = "E",MATCH(G1592, 'Cond Compo'!D$16:D$18, 0), MATCH(G1592, 'Cond Compo'!C$16:C$19, 0)), ""))</f>
        <v/>
      </c>
      <c r="I1592" s="12" t="str">
        <f>IF($E1592 &lt;&gt; "", IF(E1592 = 0, "", VLOOKUP(E1592,'Cond Perturbation'!A:B,2,FALSE)),"")</f>
        <v/>
      </c>
      <c r="J1592" s="28"/>
      <c r="K1592" s="29" t="str">
        <f>IF($B1592 &lt;&gt; "", IF(C1592="Oui",IF(H1592=1,IF(E1592=0,Résultat!G$8,IF(J1592="No",Résultat!$G$8,Résultat!$G$7)),IF(H1592=2,IF(E1592=0,Résultat!G$9,IF(J1592="No",Résultat!$G$9,Résultat!$G$7)),Résultat!$G$7)),IF(C1592 = "Totale", IF(H1592=1,IF(E1592=0,Résultat!G$8,IF(J1592="No",Résultat!$G$9,Résultat!$G$7)),IF(H1592=2,IF(E1592=0,Résultat!G$9,IF(J1592="No",Résultat!$G$9,Résultat!$G$7)),Résultat!$G$7)),Résultat!$G$7)), "")</f>
        <v/>
      </c>
    </row>
    <row r="1593" spans="1:11" ht="20.100000000000001" customHeight="1">
      <c r="A1593" s="26"/>
      <c r="B1593" s="27"/>
      <c r="C1593" s="11" t="str">
        <f>IF($B1593 &lt;&gt; "",VLOOKUP(MID(B1593,3,5),'Recyclabilité Prod Matx'!C:F,2,FALSE), "")</f>
        <v/>
      </c>
      <c r="D1593" s="11" t="str">
        <f>IF($B1593 &lt;&gt; "",VLOOKUP(MID(B1593,3,5),'Recyclabilité Prod Matx'!C:F,3,FALSE),"")</f>
        <v/>
      </c>
      <c r="E1593" s="11" t="str">
        <f>IF($B1593 &lt;&gt; "",VLOOKUP(MID(B1593,3,5),'Recyclabilité Prod Matx'!C:F,4,FALSE), "")</f>
        <v/>
      </c>
      <c r="F1593" s="12" t="str">
        <f>IF($B1593 &lt;&gt; "", IF(C1593="Totale","",IF(D1593 = 0, "", VLOOKUP(D1593,'Cond Compo'!A:B,2,FALSE))),"")</f>
        <v/>
      </c>
      <c r="G1593" s="28"/>
      <c r="H1593" s="11" t="str">
        <f xml:space="preserve"> IF(C1593="Totale",2,IF($G1593 &lt;&gt; "", IF(D1593 = "E",MATCH(G1593, 'Cond Compo'!D$16:D$18, 0), MATCH(G1593, 'Cond Compo'!C$16:C$19, 0)), ""))</f>
        <v/>
      </c>
      <c r="I1593" s="12" t="str">
        <f>IF($E1593 &lt;&gt; "", IF(E1593 = 0, "", VLOOKUP(E1593,'Cond Perturbation'!A:B,2,FALSE)),"")</f>
        <v/>
      </c>
      <c r="J1593" s="28"/>
      <c r="K1593" s="29" t="str">
        <f>IF($B1593 &lt;&gt; "", IF(C1593="Oui",IF(H1593=1,IF(E1593=0,Résultat!G$8,IF(J1593="No",Résultat!$G$8,Résultat!$G$7)),IF(H1593=2,IF(E1593=0,Résultat!G$9,IF(J1593="No",Résultat!$G$9,Résultat!$G$7)),Résultat!$G$7)),IF(C1593 = "Totale", IF(H1593=1,IF(E1593=0,Résultat!G$8,IF(J1593="No",Résultat!$G$9,Résultat!$G$7)),IF(H1593=2,IF(E1593=0,Résultat!G$9,IF(J1593="No",Résultat!$G$9,Résultat!$G$7)),Résultat!$G$7)),Résultat!$G$7)), "")</f>
        <v/>
      </c>
    </row>
    <row r="1594" spans="1:11" ht="20.100000000000001" customHeight="1">
      <c r="A1594" s="26"/>
      <c r="B1594" s="27"/>
      <c r="C1594" s="11" t="str">
        <f>IF($B1594 &lt;&gt; "",VLOOKUP(MID(B1594,3,5),'Recyclabilité Prod Matx'!C:F,2,FALSE), "")</f>
        <v/>
      </c>
      <c r="D1594" s="11" t="str">
        <f>IF($B1594 &lt;&gt; "",VLOOKUP(MID(B1594,3,5),'Recyclabilité Prod Matx'!C:F,3,FALSE),"")</f>
        <v/>
      </c>
      <c r="E1594" s="11" t="str">
        <f>IF($B1594 &lt;&gt; "",VLOOKUP(MID(B1594,3,5),'Recyclabilité Prod Matx'!C:F,4,FALSE), "")</f>
        <v/>
      </c>
      <c r="F1594" s="12" t="str">
        <f>IF($B1594 &lt;&gt; "", IF(C1594="Totale","",IF(D1594 = 0, "", VLOOKUP(D1594,'Cond Compo'!A:B,2,FALSE))),"")</f>
        <v/>
      </c>
      <c r="G1594" s="28"/>
      <c r="H1594" s="11" t="str">
        <f xml:space="preserve"> IF(C1594="Totale",2,IF($G1594 &lt;&gt; "", IF(D1594 = "E",MATCH(G1594, 'Cond Compo'!D$16:D$18, 0), MATCH(G1594, 'Cond Compo'!C$16:C$19, 0)), ""))</f>
        <v/>
      </c>
      <c r="I1594" s="12" t="str">
        <f>IF($E1594 &lt;&gt; "", IF(E1594 = 0, "", VLOOKUP(E1594,'Cond Perturbation'!A:B,2,FALSE)),"")</f>
        <v/>
      </c>
      <c r="J1594" s="28"/>
      <c r="K1594" s="29" t="str">
        <f>IF($B1594 &lt;&gt; "", IF(C1594="Oui",IF(H1594=1,IF(E1594=0,Résultat!G$8,IF(J1594="No",Résultat!$G$8,Résultat!$G$7)),IF(H1594=2,IF(E1594=0,Résultat!G$9,IF(J1594="No",Résultat!$G$9,Résultat!$G$7)),Résultat!$G$7)),IF(C1594 = "Totale", IF(H1594=1,IF(E1594=0,Résultat!G$8,IF(J1594="No",Résultat!$G$9,Résultat!$G$7)),IF(H1594=2,IF(E1594=0,Résultat!G$9,IF(J1594="No",Résultat!$G$9,Résultat!$G$7)),Résultat!$G$7)),Résultat!$G$7)), "")</f>
        <v/>
      </c>
    </row>
    <row r="1595" spans="1:11" ht="20.100000000000001" customHeight="1">
      <c r="A1595" s="26"/>
      <c r="B1595" s="27"/>
      <c r="C1595" s="11" t="str">
        <f>IF($B1595 &lt;&gt; "",VLOOKUP(MID(B1595,3,5),'Recyclabilité Prod Matx'!C:F,2,FALSE), "")</f>
        <v/>
      </c>
      <c r="D1595" s="11" t="str">
        <f>IF($B1595 &lt;&gt; "",VLOOKUP(MID(B1595,3,5),'Recyclabilité Prod Matx'!C:F,3,FALSE),"")</f>
        <v/>
      </c>
      <c r="E1595" s="11" t="str">
        <f>IF($B1595 &lt;&gt; "",VLOOKUP(MID(B1595,3,5),'Recyclabilité Prod Matx'!C:F,4,FALSE), "")</f>
        <v/>
      </c>
      <c r="F1595" s="12" t="str">
        <f>IF($B1595 &lt;&gt; "", IF(C1595="Totale","",IF(D1595 = 0, "", VLOOKUP(D1595,'Cond Compo'!A:B,2,FALSE))),"")</f>
        <v/>
      </c>
      <c r="G1595" s="28"/>
      <c r="H1595" s="11" t="str">
        <f xml:space="preserve"> IF(C1595="Totale",2,IF($G1595 &lt;&gt; "", IF(D1595 = "E",MATCH(G1595, 'Cond Compo'!D$16:D$18, 0), MATCH(G1595, 'Cond Compo'!C$16:C$19, 0)), ""))</f>
        <v/>
      </c>
      <c r="I1595" s="12" t="str">
        <f>IF($E1595 &lt;&gt; "", IF(E1595 = 0, "", VLOOKUP(E1595,'Cond Perturbation'!A:B,2,FALSE)),"")</f>
        <v/>
      </c>
      <c r="J1595" s="28"/>
      <c r="K1595" s="29" t="str">
        <f>IF($B1595 &lt;&gt; "", IF(C1595="Oui",IF(H1595=1,IF(E1595=0,Résultat!G$8,IF(J1595="No",Résultat!$G$8,Résultat!$G$7)),IF(H1595=2,IF(E1595=0,Résultat!G$9,IF(J1595="No",Résultat!$G$9,Résultat!$G$7)),Résultat!$G$7)),IF(C1595 = "Totale", IF(H1595=1,IF(E1595=0,Résultat!G$8,IF(J1595="No",Résultat!$G$9,Résultat!$G$7)),IF(H1595=2,IF(E1595=0,Résultat!G$9,IF(J1595="No",Résultat!$G$9,Résultat!$G$7)),Résultat!$G$7)),Résultat!$G$7)), "")</f>
        <v/>
      </c>
    </row>
    <row r="1596" spans="1:11" ht="20.100000000000001" customHeight="1">
      <c r="A1596" s="26"/>
      <c r="B1596" s="27"/>
      <c r="C1596" s="11" t="str">
        <f>IF($B1596 &lt;&gt; "",VLOOKUP(MID(B1596,3,5),'Recyclabilité Prod Matx'!C:F,2,FALSE), "")</f>
        <v/>
      </c>
      <c r="D1596" s="11" t="str">
        <f>IF($B1596 &lt;&gt; "",VLOOKUP(MID(B1596,3,5),'Recyclabilité Prod Matx'!C:F,3,FALSE),"")</f>
        <v/>
      </c>
      <c r="E1596" s="11" t="str">
        <f>IF($B1596 &lt;&gt; "",VLOOKUP(MID(B1596,3,5),'Recyclabilité Prod Matx'!C:F,4,FALSE), "")</f>
        <v/>
      </c>
      <c r="F1596" s="12" t="str">
        <f>IF($B1596 &lt;&gt; "", IF(C1596="Totale","",IF(D1596 = 0, "", VLOOKUP(D1596,'Cond Compo'!A:B,2,FALSE))),"")</f>
        <v/>
      </c>
      <c r="G1596" s="28"/>
      <c r="H1596" s="11" t="str">
        <f xml:space="preserve"> IF(C1596="Totale",2,IF($G1596 &lt;&gt; "", IF(D1596 = "E",MATCH(G1596, 'Cond Compo'!D$16:D$18, 0), MATCH(G1596, 'Cond Compo'!C$16:C$19, 0)), ""))</f>
        <v/>
      </c>
      <c r="I1596" s="12" t="str">
        <f>IF($E1596 &lt;&gt; "", IF(E1596 = 0, "", VLOOKUP(E1596,'Cond Perturbation'!A:B,2,FALSE)),"")</f>
        <v/>
      </c>
      <c r="J1596" s="28"/>
      <c r="K1596" s="29" t="str">
        <f>IF($B1596 &lt;&gt; "", IF(C1596="Oui",IF(H1596=1,IF(E1596=0,Résultat!G$8,IF(J1596="No",Résultat!$G$8,Résultat!$G$7)),IF(H1596=2,IF(E1596=0,Résultat!G$9,IF(J1596="No",Résultat!$G$9,Résultat!$G$7)),Résultat!$G$7)),IF(C1596 = "Totale", IF(H1596=1,IF(E1596=0,Résultat!G$8,IF(J1596="No",Résultat!$G$9,Résultat!$G$7)),IF(H1596=2,IF(E1596=0,Résultat!G$9,IF(J1596="No",Résultat!$G$9,Résultat!$G$7)),Résultat!$G$7)),Résultat!$G$7)), "")</f>
        <v/>
      </c>
    </row>
    <row r="1597" spans="1:11" ht="20.100000000000001" customHeight="1">
      <c r="A1597" s="26"/>
      <c r="B1597" s="27"/>
      <c r="C1597" s="11" t="str">
        <f>IF($B1597 &lt;&gt; "",VLOOKUP(MID(B1597,3,5),'Recyclabilité Prod Matx'!C:F,2,FALSE), "")</f>
        <v/>
      </c>
      <c r="D1597" s="11" t="str">
        <f>IF($B1597 &lt;&gt; "",VLOOKUP(MID(B1597,3,5),'Recyclabilité Prod Matx'!C:F,3,FALSE),"")</f>
        <v/>
      </c>
      <c r="E1597" s="11" t="str">
        <f>IF($B1597 &lt;&gt; "",VLOOKUP(MID(B1597,3,5),'Recyclabilité Prod Matx'!C:F,4,FALSE), "")</f>
        <v/>
      </c>
      <c r="F1597" s="12" t="str">
        <f>IF($B1597 &lt;&gt; "", IF(C1597="Totale","",IF(D1597 = 0, "", VLOOKUP(D1597,'Cond Compo'!A:B,2,FALSE))),"")</f>
        <v/>
      </c>
      <c r="G1597" s="28"/>
      <c r="H1597" s="11" t="str">
        <f xml:space="preserve"> IF(C1597="Totale",2,IF($G1597 &lt;&gt; "", IF(D1597 = "E",MATCH(G1597, 'Cond Compo'!D$16:D$18, 0), MATCH(G1597, 'Cond Compo'!C$16:C$19, 0)), ""))</f>
        <v/>
      </c>
      <c r="I1597" s="12" t="str">
        <f>IF($E1597 &lt;&gt; "", IF(E1597 = 0, "", VLOOKUP(E1597,'Cond Perturbation'!A:B,2,FALSE)),"")</f>
        <v/>
      </c>
      <c r="J1597" s="28"/>
      <c r="K1597" s="29" t="str">
        <f>IF($B1597 &lt;&gt; "", IF(C1597="Oui",IF(H1597=1,IF(E1597=0,Résultat!G$8,IF(J1597="No",Résultat!$G$8,Résultat!$G$7)),IF(H1597=2,IF(E1597=0,Résultat!G$9,IF(J1597="No",Résultat!$G$9,Résultat!$G$7)),Résultat!$G$7)),IF(C1597 = "Totale", IF(H1597=1,IF(E1597=0,Résultat!G$8,IF(J1597="No",Résultat!$G$9,Résultat!$G$7)),IF(H1597=2,IF(E1597=0,Résultat!G$9,IF(J1597="No",Résultat!$G$9,Résultat!$G$7)),Résultat!$G$7)),Résultat!$G$7)), "")</f>
        <v/>
      </c>
    </row>
    <row r="1598" spans="1:11" ht="20.100000000000001" customHeight="1">
      <c r="A1598" s="26"/>
      <c r="B1598" s="27"/>
      <c r="C1598" s="11" t="str">
        <f>IF($B1598 &lt;&gt; "",VLOOKUP(MID(B1598,3,5),'Recyclabilité Prod Matx'!C:F,2,FALSE), "")</f>
        <v/>
      </c>
      <c r="D1598" s="11" t="str">
        <f>IF($B1598 &lt;&gt; "",VLOOKUP(MID(B1598,3,5),'Recyclabilité Prod Matx'!C:F,3,FALSE),"")</f>
        <v/>
      </c>
      <c r="E1598" s="11" t="str">
        <f>IF($B1598 &lt;&gt; "",VLOOKUP(MID(B1598,3,5),'Recyclabilité Prod Matx'!C:F,4,FALSE), "")</f>
        <v/>
      </c>
      <c r="F1598" s="12" t="str">
        <f>IF($B1598 &lt;&gt; "", IF(C1598="Totale","",IF(D1598 = 0, "", VLOOKUP(D1598,'Cond Compo'!A:B,2,FALSE))),"")</f>
        <v/>
      </c>
      <c r="G1598" s="28"/>
      <c r="H1598" s="11" t="str">
        <f xml:space="preserve"> IF(C1598="Totale",2,IF($G1598 &lt;&gt; "", IF(D1598 = "E",MATCH(G1598, 'Cond Compo'!D$16:D$18, 0), MATCH(G1598, 'Cond Compo'!C$16:C$19, 0)), ""))</f>
        <v/>
      </c>
      <c r="I1598" s="12" t="str">
        <f>IF($E1598 &lt;&gt; "", IF(E1598 = 0, "", VLOOKUP(E1598,'Cond Perturbation'!A:B,2,FALSE)),"")</f>
        <v/>
      </c>
      <c r="J1598" s="28"/>
      <c r="K1598" s="29" t="str">
        <f>IF($B1598 &lt;&gt; "", IF(C1598="Oui",IF(H1598=1,IF(E1598=0,Résultat!G$8,IF(J1598="No",Résultat!$G$8,Résultat!$G$7)),IF(H1598=2,IF(E1598=0,Résultat!G$9,IF(J1598="No",Résultat!$G$9,Résultat!$G$7)),Résultat!$G$7)),IF(C1598 = "Totale", IF(H1598=1,IF(E1598=0,Résultat!G$8,IF(J1598="No",Résultat!$G$9,Résultat!$G$7)),IF(H1598=2,IF(E1598=0,Résultat!G$9,IF(J1598="No",Résultat!$G$9,Résultat!$G$7)),Résultat!$G$7)),Résultat!$G$7)), "")</f>
        <v/>
      </c>
    </row>
    <row r="1599" spans="1:11" ht="20.100000000000001" customHeight="1">
      <c r="A1599" s="26"/>
      <c r="B1599" s="27"/>
      <c r="C1599" s="11" t="str">
        <f>IF($B1599 &lt;&gt; "",VLOOKUP(MID(B1599,3,5),'Recyclabilité Prod Matx'!C:F,2,FALSE), "")</f>
        <v/>
      </c>
      <c r="D1599" s="11" t="str">
        <f>IF($B1599 &lt;&gt; "",VLOOKUP(MID(B1599,3,5),'Recyclabilité Prod Matx'!C:F,3,FALSE),"")</f>
        <v/>
      </c>
      <c r="E1599" s="11" t="str">
        <f>IF($B1599 &lt;&gt; "",VLOOKUP(MID(B1599,3,5),'Recyclabilité Prod Matx'!C:F,4,FALSE), "")</f>
        <v/>
      </c>
      <c r="F1599" s="12" t="str">
        <f>IF($B1599 &lt;&gt; "", IF(C1599="Totale","",IF(D1599 = 0, "", VLOOKUP(D1599,'Cond Compo'!A:B,2,FALSE))),"")</f>
        <v/>
      </c>
      <c r="G1599" s="28"/>
      <c r="H1599" s="11" t="str">
        <f xml:space="preserve"> IF(C1599="Totale",2,IF($G1599 &lt;&gt; "", IF(D1599 = "E",MATCH(G1599, 'Cond Compo'!D$16:D$18, 0), MATCH(G1599, 'Cond Compo'!C$16:C$19, 0)), ""))</f>
        <v/>
      </c>
      <c r="I1599" s="12" t="str">
        <f>IF($E1599 &lt;&gt; "", IF(E1599 = 0, "", VLOOKUP(E1599,'Cond Perturbation'!A:B,2,FALSE)),"")</f>
        <v/>
      </c>
      <c r="J1599" s="28"/>
      <c r="K1599" s="29" t="str">
        <f>IF($B1599 &lt;&gt; "", IF(C1599="Oui",IF(H1599=1,IF(E1599=0,Résultat!G$8,IF(J1599="No",Résultat!$G$8,Résultat!$G$7)),IF(H1599=2,IF(E1599=0,Résultat!G$9,IF(J1599="No",Résultat!$G$9,Résultat!$G$7)),Résultat!$G$7)),IF(C1599 = "Totale", IF(H1599=1,IF(E1599=0,Résultat!G$8,IF(J1599="No",Résultat!$G$9,Résultat!$G$7)),IF(H1599=2,IF(E1599=0,Résultat!G$9,IF(J1599="No",Résultat!$G$9,Résultat!$G$7)),Résultat!$G$7)),Résultat!$G$7)), "")</f>
        <v/>
      </c>
    </row>
    <row r="1600" spans="1:11" ht="20.100000000000001" customHeight="1">
      <c r="A1600" s="26"/>
      <c r="B1600" s="27"/>
      <c r="C1600" s="11" t="str">
        <f>IF($B1600 &lt;&gt; "",VLOOKUP(MID(B1600,3,5),'Recyclabilité Prod Matx'!C:F,2,FALSE), "")</f>
        <v/>
      </c>
      <c r="D1600" s="11" t="str">
        <f>IF($B1600 &lt;&gt; "",VLOOKUP(MID(B1600,3,5),'Recyclabilité Prod Matx'!C:F,3,FALSE),"")</f>
        <v/>
      </c>
      <c r="E1600" s="11" t="str">
        <f>IF($B1600 &lt;&gt; "",VLOOKUP(MID(B1600,3,5),'Recyclabilité Prod Matx'!C:F,4,FALSE), "")</f>
        <v/>
      </c>
      <c r="F1600" s="12" t="str">
        <f>IF($B1600 &lt;&gt; "", IF(C1600="Totale","",IF(D1600 = 0, "", VLOOKUP(D1600,'Cond Compo'!A:B,2,FALSE))),"")</f>
        <v/>
      </c>
      <c r="G1600" s="28"/>
      <c r="H1600" s="11" t="str">
        <f xml:space="preserve"> IF(C1600="Totale",2,IF($G1600 &lt;&gt; "", IF(D1600 = "E",MATCH(G1600, 'Cond Compo'!D$16:D$18, 0), MATCH(G1600, 'Cond Compo'!C$16:C$19, 0)), ""))</f>
        <v/>
      </c>
      <c r="I1600" s="12" t="str">
        <f>IF($E1600 &lt;&gt; "", IF(E1600 = 0, "", VLOOKUP(E1600,'Cond Perturbation'!A:B,2,FALSE)),"")</f>
        <v/>
      </c>
      <c r="J1600" s="28"/>
      <c r="K1600" s="29" t="str">
        <f>IF($B1600 &lt;&gt; "", IF(C1600="Oui",IF(H1600=1,IF(E1600=0,Résultat!G$8,IF(J1600="No",Résultat!$G$8,Résultat!$G$7)),IF(H1600=2,IF(E1600=0,Résultat!G$9,IF(J1600="No",Résultat!$G$9,Résultat!$G$7)),Résultat!$G$7)),IF(C1600 = "Totale", IF(H1600=1,IF(E1600=0,Résultat!G$8,IF(J1600="No",Résultat!$G$9,Résultat!$G$7)),IF(H1600=2,IF(E1600=0,Résultat!G$9,IF(J1600="No",Résultat!$G$9,Résultat!$G$7)),Résultat!$G$7)),Résultat!$G$7)), "")</f>
        <v/>
      </c>
    </row>
    <row r="1601" spans="1:11" ht="20.100000000000001" customHeight="1">
      <c r="A1601" s="26"/>
      <c r="B1601" s="27"/>
      <c r="C1601" s="11" t="str">
        <f>IF($B1601 &lt;&gt; "",VLOOKUP(MID(B1601,3,5),'Recyclabilité Prod Matx'!C:F,2,FALSE), "")</f>
        <v/>
      </c>
      <c r="D1601" s="11" t="str">
        <f>IF($B1601 &lt;&gt; "",VLOOKUP(MID(B1601,3,5),'Recyclabilité Prod Matx'!C:F,3,FALSE),"")</f>
        <v/>
      </c>
      <c r="E1601" s="11" t="str">
        <f>IF($B1601 &lt;&gt; "",VLOOKUP(MID(B1601,3,5),'Recyclabilité Prod Matx'!C:F,4,FALSE), "")</f>
        <v/>
      </c>
      <c r="F1601" s="12" t="str">
        <f>IF($B1601 &lt;&gt; "", IF(C1601="Totale","",IF(D1601 = 0, "", VLOOKUP(D1601,'Cond Compo'!A:B,2,FALSE))),"")</f>
        <v/>
      </c>
      <c r="G1601" s="28"/>
      <c r="H1601" s="11" t="str">
        <f xml:space="preserve"> IF(C1601="Totale",2,IF($G1601 &lt;&gt; "", IF(D1601 = "E",MATCH(G1601, 'Cond Compo'!D$16:D$18, 0), MATCH(G1601, 'Cond Compo'!C$16:C$19, 0)), ""))</f>
        <v/>
      </c>
      <c r="I1601" s="12" t="str">
        <f>IF($E1601 &lt;&gt; "", IF(E1601 = 0, "", VLOOKUP(E1601,'Cond Perturbation'!A:B,2,FALSE)),"")</f>
        <v/>
      </c>
      <c r="J1601" s="28"/>
      <c r="K1601" s="29" t="str">
        <f>IF($B1601 &lt;&gt; "", IF(C1601="Oui",IF(H1601=1,IF(E1601=0,Résultat!G$8,IF(J1601="No",Résultat!$G$8,Résultat!$G$7)),IF(H1601=2,IF(E1601=0,Résultat!G$9,IF(J1601="No",Résultat!$G$9,Résultat!$G$7)),Résultat!$G$7)),IF(C1601 = "Totale", IF(H1601=1,IF(E1601=0,Résultat!G$8,IF(J1601="No",Résultat!$G$9,Résultat!$G$7)),IF(H1601=2,IF(E1601=0,Résultat!G$9,IF(J1601="No",Résultat!$G$9,Résultat!$G$7)),Résultat!$G$7)),Résultat!$G$7)), "")</f>
        <v/>
      </c>
    </row>
    <row r="1602" spans="1:11" ht="20.100000000000001" customHeight="1">
      <c r="A1602" s="26"/>
      <c r="B1602" s="27"/>
      <c r="C1602" s="11" t="str">
        <f>IF($B1602 &lt;&gt; "",VLOOKUP(MID(B1602,3,5),'Recyclabilité Prod Matx'!C:F,2,FALSE), "")</f>
        <v/>
      </c>
      <c r="D1602" s="11" t="str">
        <f>IF($B1602 &lt;&gt; "",VLOOKUP(MID(B1602,3,5),'Recyclabilité Prod Matx'!C:F,3,FALSE),"")</f>
        <v/>
      </c>
      <c r="E1602" s="11" t="str">
        <f>IF($B1602 &lt;&gt; "",VLOOKUP(MID(B1602,3,5),'Recyclabilité Prod Matx'!C:F,4,FALSE), "")</f>
        <v/>
      </c>
      <c r="F1602" s="12" t="str">
        <f>IF($B1602 &lt;&gt; "", IF(C1602="Totale","",IF(D1602 = 0, "", VLOOKUP(D1602,'Cond Compo'!A:B,2,FALSE))),"")</f>
        <v/>
      </c>
      <c r="G1602" s="28"/>
      <c r="H1602" s="11" t="str">
        <f xml:space="preserve"> IF(C1602="Totale",2,IF($G1602 &lt;&gt; "", IF(D1602 = "E",MATCH(G1602, 'Cond Compo'!D$16:D$18, 0), MATCH(G1602, 'Cond Compo'!C$16:C$19, 0)), ""))</f>
        <v/>
      </c>
      <c r="I1602" s="12" t="str">
        <f>IF($E1602 &lt;&gt; "", IF(E1602 = 0, "", VLOOKUP(E1602,'Cond Perturbation'!A:B,2,FALSE)),"")</f>
        <v/>
      </c>
      <c r="J1602" s="28"/>
      <c r="K1602" s="29" t="str">
        <f>IF($B1602 &lt;&gt; "", IF(C1602="Oui",IF(H1602=1,IF(E1602=0,Résultat!G$8,IF(J1602="No",Résultat!$G$8,Résultat!$G$7)),IF(H1602=2,IF(E1602=0,Résultat!G$9,IF(J1602="No",Résultat!$G$9,Résultat!$G$7)),Résultat!$G$7)),IF(C1602 = "Totale", IF(H1602=1,IF(E1602=0,Résultat!G$8,IF(J1602="No",Résultat!$G$9,Résultat!$G$7)),IF(H1602=2,IF(E1602=0,Résultat!G$9,IF(J1602="No",Résultat!$G$9,Résultat!$G$7)),Résultat!$G$7)),Résultat!$G$7)), "")</f>
        <v/>
      </c>
    </row>
    <row r="1603" spans="1:11" ht="20.100000000000001" customHeight="1">
      <c r="A1603" s="26"/>
      <c r="B1603" s="27"/>
      <c r="C1603" s="11" t="str">
        <f>IF($B1603 &lt;&gt; "",VLOOKUP(MID(B1603,3,5),'Recyclabilité Prod Matx'!C:F,2,FALSE), "")</f>
        <v/>
      </c>
      <c r="D1603" s="11" t="str">
        <f>IF($B1603 &lt;&gt; "",VLOOKUP(MID(B1603,3,5),'Recyclabilité Prod Matx'!C:F,3,FALSE),"")</f>
        <v/>
      </c>
      <c r="E1603" s="11" t="str">
        <f>IF($B1603 &lt;&gt; "",VLOOKUP(MID(B1603,3,5),'Recyclabilité Prod Matx'!C:F,4,FALSE), "")</f>
        <v/>
      </c>
      <c r="F1603" s="12" t="str">
        <f>IF($B1603 &lt;&gt; "", IF(C1603="Totale","",IF(D1603 = 0, "", VLOOKUP(D1603,'Cond Compo'!A:B,2,FALSE))),"")</f>
        <v/>
      </c>
      <c r="G1603" s="28"/>
      <c r="H1603" s="11" t="str">
        <f xml:space="preserve"> IF(C1603="Totale",2,IF($G1603 &lt;&gt; "", IF(D1603 = "E",MATCH(G1603, 'Cond Compo'!D$16:D$18, 0), MATCH(G1603, 'Cond Compo'!C$16:C$19, 0)), ""))</f>
        <v/>
      </c>
      <c r="I1603" s="12" t="str">
        <f>IF($E1603 &lt;&gt; "", IF(E1603 = 0, "", VLOOKUP(E1603,'Cond Perturbation'!A:B,2,FALSE)),"")</f>
        <v/>
      </c>
      <c r="J1603" s="28"/>
      <c r="K1603" s="29" t="str">
        <f>IF($B1603 &lt;&gt; "", IF(C1603="Oui",IF(H1603=1,IF(E1603=0,Résultat!G$8,IF(J1603="No",Résultat!$G$8,Résultat!$G$7)),IF(H1603=2,IF(E1603=0,Résultat!G$9,IF(J1603="No",Résultat!$G$9,Résultat!$G$7)),Résultat!$G$7)),IF(C1603 = "Totale", IF(H1603=1,IF(E1603=0,Résultat!G$8,IF(J1603="No",Résultat!$G$9,Résultat!$G$7)),IF(H1603=2,IF(E1603=0,Résultat!G$9,IF(J1603="No",Résultat!$G$9,Résultat!$G$7)),Résultat!$G$7)),Résultat!$G$7)), "")</f>
        <v/>
      </c>
    </row>
    <row r="1604" spans="1:11" ht="20.100000000000001" customHeight="1">
      <c r="A1604" s="26"/>
      <c r="B1604" s="27"/>
      <c r="C1604" s="11" t="str">
        <f>IF($B1604 &lt;&gt; "",VLOOKUP(MID(B1604,3,5),'Recyclabilité Prod Matx'!C:F,2,FALSE), "")</f>
        <v/>
      </c>
      <c r="D1604" s="11" t="str">
        <f>IF($B1604 &lt;&gt; "",VLOOKUP(MID(B1604,3,5),'Recyclabilité Prod Matx'!C:F,3,FALSE),"")</f>
        <v/>
      </c>
      <c r="E1604" s="11" t="str">
        <f>IF($B1604 &lt;&gt; "",VLOOKUP(MID(B1604,3,5),'Recyclabilité Prod Matx'!C:F,4,FALSE), "")</f>
        <v/>
      </c>
      <c r="F1604" s="12" t="str">
        <f>IF($B1604 &lt;&gt; "", IF(C1604="Totale","",IF(D1604 = 0, "", VLOOKUP(D1604,'Cond Compo'!A:B,2,FALSE))),"")</f>
        <v/>
      </c>
      <c r="G1604" s="28"/>
      <c r="H1604" s="11" t="str">
        <f xml:space="preserve"> IF(C1604="Totale",2,IF($G1604 &lt;&gt; "", IF(D1604 = "E",MATCH(G1604, 'Cond Compo'!D$16:D$18, 0), MATCH(G1604, 'Cond Compo'!C$16:C$19, 0)), ""))</f>
        <v/>
      </c>
      <c r="I1604" s="12" t="str">
        <f>IF($E1604 &lt;&gt; "", IF(E1604 = 0, "", VLOOKUP(E1604,'Cond Perturbation'!A:B,2,FALSE)),"")</f>
        <v/>
      </c>
      <c r="J1604" s="28"/>
      <c r="K1604" s="29" t="str">
        <f>IF($B1604 &lt;&gt; "", IF(C1604="Oui",IF(H1604=1,IF(E1604=0,Résultat!G$8,IF(J1604="No",Résultat!$G$8,Résultat!$G$7)),IF(H1604=2,IF(E1604=0,Résultat!G$9,IF(J1604="No",Résultat!$G$9,Résultat!$G$7)),Résultat!$G$7)),IF(C1604 = "Totale", IF(H1604=1,IF(E1604=0,Résultat!G$8,IF(J1604="No",Résultat!$G$9,Résultat!$G$7)),IF(H1604=2,IF(E1604=0,Résultat!G$9,IF(J1604="No",Résultat!$G$9,Résultat!$G$7)),Résultat!$G$7)),Résultat!$G$7)), "")</f>
        <v/>
      </c>
    </row>
    <row r="1605" spans="1:11" ht="20.100000000000001" customHeight="1">
      <c r="A1605" s="26"/>
      <c r="B1605" s="27"/>
      <c r="C1605" s="11" t="str">
        <f>IF($B1605 &lt;&gt; "",VLOOKUP(MID(B1605,3,5),'Recyclabilité Prod Matx'!C:F,2,FALSE), "")</f>
        <v/>
      </c>
      <c r="D1605" s="11" t="str">
        <f>IF($B1605 &lt;&gt; "",VLOOKUP(MID(B1605,3,5),'Recyclabilité Prod Matx'!C:F,3,FALSE),"")</f>
        <v/>
      </c>
      <c r="E1605" s="11" t="str">
        <f>IF($B1605 &lt;&gt; "",VLOOKUP(MID(B1605,3,5),'Recyclabilité Prod Matx'!C:F,4,FALSE), "")</f>
        <v/>
      </c>
      <c r="F1605" s="12" t="str">
        <f>IF($B1605 &lt;&gt; "", IF(C1605="Totale","",IF(D1605 = 0, "", VLOOKUP(D1605,'Cond Compo'!A:B,2,FALSE))),"")</f>
        <v/>
      </c>
      <c r="G1605" s="28"/>
      <c r="H1605" s="11" t="str">
        <f xml:space="preserve"> IF(C1605="Totale",2,IF($G1605 &lt;&gt; "", IF(D1605 = "E",MATCH(G1605, 'Cond Compo'!D$16:D$18, 0), MATCH(G1605, 'Cond Compo'!C$16:C$19, 0)), ""))</f>
        <v/>
      </c>
      <c r="I1605" s="12" t="str">
        <f>IF($E1605 &lt;&gt; "", IF(E1605 = 0, "", VLOOKUP(E1605,'Cond Perturbation'!A:B,2,FALSE)),"")</f>
        <v/>
      </c>
      <c r="J1605" s="28"/>
      <c r="K1605" s="29" t="str">
        <f>IF($B1605 &lt;&gt; "", IF(C1605="Oui",IF(H1605=1,IF(E1605=0,Résultat!G$8,IF(J1605="No",Résultat!$G$8,Résultat!$G$7)),IF(H1605=2,IF(E1605=0,Résultat!G$9,IF(J1605="No",Résultat!$G$9,Résultat!$G$7)),Résultat!$G$7)),IF(C1605 = "Totale", IF(H1605=1,IF(E1605=0,Résultat!G$8,IF(J1605="No",Résultat!$G$9,Résultat!$G$7)),IF(H1605=2,IF(E1605=0,Résultat!G$9,IF(J1605="No",Résultat!$G$9,Résultat!$G$7)),Résultat!$G$7)),Résultat!$G$7)), "")</f>
        <v/>
      </c>
    </row>
    <row r="1606" spans="1:11" ht="20.100000000000001" customHeight="1">
      <c r="A1606" s="26"/>
      <c r="B1606" s="27"/>
      <c r="C1606" s="11" t="str">
        <f>IF($B1606 &lt;&gt; "",VLOOKUP(MID(B1606,3,5),'Recyclabilité Prod Matx'!C:F,2,FALSE), "")</f>
        <v/>
      </c>
      <c r="D1606" s="11" t="str">
        <f>IF($B1606 &lt;&gt; "",VLOOKUP(MID(B1606,3,5),'Recyclabilité Prod Matx'!C:F,3,FALSE),"")</f>
        <v/>
      </c>
      <c r="E1606" s="11" t="str">
        <f>IF($B1606 &lt;&gt; "",VLOOKUP(MID(B1606,3,5),'Recyclabilité Prod Matx'!C:F,4,FALSE), "")</f>
        <v/>
      </c>
      <c r="F1606" s="12" t="str">
        <f>IF($B1606 &lt;&gt; "", IF(C1606="Totale","",IF(D1606 = 0, "", VLOOKUP(D1606,'Cond Compo'!A:B,2,FALSE))),"")</f>
        <v/>
      </c>
      <c r="G1606" s="28"/>
      <c r="H1606" s="11" t="str">
        <f xml:space="preserve"> IF(C1606="Totale",2,IF($G1606 &lt;&gt; "", IF(D1606 = "E",MATCH(G1606, 'Cond Compo'!D$16:D$18, 0), MATCH(G1606, 'Cond Compo'!C$16:C$19, 0)), ""))</f>
        <v/>
      </c>
      <c r="I1606" s="12" t="str">
        <f>IF($E1606 &lt;&gt; "", IF(E1606 = 0, "", VLOOKUP(E1606,'Cond Perturbation'!A:B,2,FALSE)),"")</f>
        <v/>
      </c>
      <c r="J1606" s="28"/>
      <c r="K1606" s="29" t="str">
        <f>IF($B1606 &lt;&gt; "", IF(C1606="Oui",IF(H1606=1,IF(E1606=0,Résultat!G$8,IF(J1606="No",Résultat!$G$8,Résultat!$G$7)),IF(H1606=2,IF(E1606=0,Résultat!G$9,IF(J1606="No",Résultat!$G$9,Résultat!$G$7)),Résultat!$G$7)),IF(C1606 = "Totale", IF(H1606=1,IF(E1606=0,Résultat!G$8,IF(J1606="No",Résultat!$G$9,Résultat!$G$7)),IF(H1606=2,IF(E1606=0,Résultat!G$9,IF(J1606="No",Résultat!$G$9,Résultat!$G$7)),Résultat!$G$7)),Résultat!$G$7)), "")</f>
        <v/>
      </c>
    </row>
    <row r="1607" spans="1:11" ht="20.100000000000001" customHeight="1">
      <c r="A1607" s="26"/>
      <c r="B1607" s="27"/>
      <c r="C1607" s="11" t="str">
        <f>IF($B1607 &lt;&gt; "",VLOOKUP(MID(B1607,3,5),'Recyclabilité Prod Matx'!C:F,2,FALSE), "")</f>
        <v/>
      </c>
      <c r="D1607" s="11" t="str">
        <f>IF($B1607 &lt;&gt; "",VLOOKUP(MID(B1607,3,5),'Recyclabilité Prod Matx'!C:F,3,FALSE),"")</f>
        <v/>
      </c>
      <c r="E1607" s="11" t="str">
        <f>IF($B1607 &lt;&gt; "",VLOOKUP(MID(B1607,3,5),'Recyclabilité Prod Matx'!C:F,4,FALSE), "")</f>
        <v/>
      </c>
      <c r="F1607" s="12" t="str">
        <f>IF($B1607 &lt;&gt; "", IF(C1607="Totale","",IF(D1607 = 0, "", VLOOKUP(D1607,'Cond Compo'!A:B,2,FALSE))),"")</f>
        <v/>
      </c>
      <c r="G1607" s="28"/>
      <c r="H1607" s="11" t="str">
        <f xml:space="preserve"> IF(C1607="Totale",2,IF($G1607 &lt;&gt; "", IF(D1607 = "E",MATCH(G1607, 'Cond Compo'!D$16:D$18, 0), MATCH(G1607, 'Cond Compo'!C$16:C$19, 0)), ""))</f>
        <v/>
      </c>
      <c r="I1607" s="12" t="str">
        <f>IF($E1607 &lt;&gt; "", IF(E1607 = 0, "", VLOOKUP(E1607,'Cond Perturbation'!A:B,2,FALSE)),"")</f>
        <v/>
      </c>
      <c r="J1607" s="28"/>
      <c r="K1607" s="29" t="str">
        <f>IF($B1607 &lt;&gt; "", IF(C1607="Oui",IF(H1607=1,IF(E1607=0,Résultat!G$8,IF(J1607="No",Résultat!$G$8,Résultat!$G$7)),IF(H1607=2,IF(E1607=0,Résultat!G$9,IF(J1607="No",Résultat!$G$9,Résultat!$G$7)),Résultat!$G$7)),IF(C1607 = "Totale", IF(H1607=1,IF(E1607=0,Résultat!G$8,IF(J1607="No",Résultat!$G$9,Résultat!$G$7)),IF(H1607=2,IF(E1607=0,Résultat!G$9,IF(J1607="No",Résultat!$G$9,Résultat!$G$7)),Résultat!$G$7)),Résultat!$G$7)), "")</f>
        <v/>
      </c>
    </row>
    <row r="1608" spans="1:11" ht="20.100000000000001" customHeight="1">
      <c r="A1608" s="26"/>
      <c r="B1608" s="27"/>
      <c r="C1608" s="11" t="str">
        <f>IF($B1608 &lt;&gt; "",VLOOKUP(MID(B1608,3,5),'Recyclabilité Prod Matx'!C:F,2,FALSE), "")</f>
        <v/>
      </c>
      <c r="D1608" s="11" t="str">
        <f>IF($B1608 &lt;&gt; "",VLOOKUP(MID(B1608,3,5),'Recyclabilité Prod Matx'!C:F,3,FALSE),"")</f>
        <v/>
      </c>
      <c r="E1608" s="11" t="str">
        <f>IF($B1608 &lt;&gt; "",VLOOKUP(MID(B1608,3,5),'Recyclabilité Prod Matx'!C:F,4,FALSE), "")</f>
        <v/>
      </c>
      <c r="F1608" s="12" t="str">
        <f>IF($B1608 &lt;&gt; "", IF(C1608="Totale","",IF(D1608 = 0, "", VLOOKUP(D1608,'Cond Compo'!A:B,2,FALSE))),"")</f>
        <v/>
      </c>
      <c r="G1608" s="28"/>
      <c r="H1608" s="11" t="str">
        <f xml:space="preserve"> IF(C1608="Totale",2,IF($G1608 &lt;&gt; "", IF(D1608 = "E",MATCH(G1608, 'Cond Compo'!D$16:D$18, 0), MATCH(G1608, 'Cond Compo'!C$16:C$19, 0)), ""))</f>
        <v/>
      </c>
      <c r="I1608" s="12" t="str">
        <f>IF($E1608 &lt;&gt; "", IF(E1608 = 0, "", VLOOKUP(E1608,'Cond Perturbation'!A:B,2,FALSE)),"")</f>
        <v/>
      </c>
      <c r="J1608" s="28"/>
      <c r="K1608" s="29" t="str">
        <f>IF($B1608 &lt;&gt; "", IF(C1608="Oui",IF(H1608=1,IF(E1608=0,Résultat!G$8,IF(J1608="No",Résultat!$G$8,Résultat!$G$7)),IF(H1608=2,IF(E1608=0,Résultat!G$9,IF(J1608="No",Résultat!$G$9,Résultat!$G$7)),Résultat!$G$7)),IF(C1608 = "Totale", IF(H1608=1,IF(E1608=0,Résultat!G$8,IF(J1608="No",Résultat!$G$9,Résultat!$G$7)),IF(H1608=2,IF(E1608=0,Résultat!G$9,IF(J1608="No",Résultat!$G$9,Résultat!$G$7)),Résultat!$G$7)),Résultat!$G$7)), "")</f>
        <v/>
      </c>
    </row>
    <row r="1609" spans="1:11" ht="20.100000000000001" customHeight="1">
      <c r="A1609" s="26"/>
      <c r="B1609" s="27"/>
      <c r="C1609" s="11" t="str">
        <f>IF($B1609 &lt;&gt; "",VLOOKUP(MID(B1609,3,5),'Recyclabilité Prod Matx'!C:F,2,FALSE), "")</f>
        <v/>
      </c>
      <c r="D1609" s="11" t="str">
        <f>IF($B1609 &lt;&gt; "",VLOOKUP(MID(B1609,3,5),'Recyclabilité Prod Matx'!C:F,3,FALSE),"")</f>
        <v/>
      </c>
      <c r="E1609" s="11" t="str">
        <f>IF($B1609 &lt;&gt; "",VLOOKUP(MID(B1609,3,5),'Recyclabilité Prod Matx'!C:F,4,FALSE), "")</f>
        <v/>
      </c>
      <c r="F1609" s="12" t="str">
        <f>IF($B1609 &lt;&gt; "", IF(C1609="Totale","",IF(D1609 = 0, "", VLOOKUP(D1609,'Cond Compo'!A:B,2,FALSE))),"")</f>
        <v/>
      </c>
      <c r="G1609" s="28"/>
      <c r="H1609" s="11" t="str">
        <f xml:space="preserve"> IF(C1609="Totale",2,IF($G1609 &lt;&gt; "", IF(D1609 = "E",MATCH(G1609, 'Cond Compo'!D$16:D$18, 0), MATCH(G1609, 'Cond Compo'!C$16:C$19, 0)), ""))</f>
        <v/>
      </c>
      <c r="I1609" s="12" t="str">
        <f>IF($E1609 &lt;&gt; "", IF(E1609 = 0, "", VLOOKUP(E1609,'Cond Perturbation'!A:B,2,FALSE)),"")</f>
        <v/>
      </c>
      <c r="J1609" s="28"/>
      <c r="K1609" s="29" t="str">
        <f>IF($B1609 &lt;&gt; "", IF(C1609="Oui",IF(H1609=1,IF(E1609=0,Résultat!G$8,IF(J1609="No",Résultat!$G$8,Résultat!$G$7)),IF(H1609=2,IF(E1609=0,Résultat!G$9,IF(J1609="No",Résultat!$G$9,Résultat!$G$7)),Résultat!$G$7)),IF(C1609 = "Totale", IF(H1609=1,IF(E1609=0,Résultat!G$8,IF(J1609="No",Résultat!$G$9,Résultat!$G$7)),IF(H1609=2,IF(E1609=0,Résultat!G$9,IF(J1609="No",Résultat!$G$9,Résultat!$G$7)),Résultat!$G$7)),Résultat!$G$7)), "")</f>
        <v/>
      </c>
    </row>
    <row r="1610" spans="1:11" ht="20.100000000000001" customHeight="1">
      <c r="A1610" s="26"/>
      <c r="B1610" s="27"/>
      <c r="C1610" s="11" t="str">
        <f>IF($B1610 &lt;&gt; "",VLOOKUP(MID(B1610,3,5),'Recyclabilité Prod Matx'!C:F,2,FALSE), "")</f>
        <v/>
      </c>
      <c r="D1610" s="11" t="str">
        <f>IF($B1610 &lt;&gt; "",VLOOKUP(MID(B1610,3,5),'Recyclabilité Prod Matx'!C:F,3,FALSE),"")</f>
        <v/>
      </c>
      <c r="E1610" s="11" t="str">
        <f>IF($B1610 &lt;&gt; "",VLOOKUP(MID(B1610,3,5),'Recyclabilité Prod Matx'!C:F,4,FALSE), "")</f>
        <v/>
      </c>
      <c r="F1610" s="12" t="str">
        <f>IF($B1610 &lt;&gt; "", IF(C1610="Totale","",IF(D1610 = 0, "", VLOOKUP(D1610,'Cond Compo'!A:B,2,FALSE))),"")</f>
        <v/>
      </c>
      <c r="G1610" s="28"/>
      <c r="H1610" s="11" t="str">
        <f xml:space="preserve"> IF(C1610="Totale",2,IF($G1610 &lt;&gt; "", IF(D1610 = "E",MATCH(G1610, 'Cond Compo'!D$16:D$18, 0), MATCH(G1610, 'Cond Compo'!C$16:C$19, 0)), ""))</f>
        <v/>
      </c>
      <c r="I1610" s="12" t="str">
        <f>IF($E1610 &lt;&gt; "", IF(E1610 = 0, "", VLOOKUP(E1610,'Cond Perturbation'!A:B,2,FALSE)),"")</f>
        <v/>
      </c>
      <c r="J1610" s="28"/>
      <c r="K1610" s="29" t="str">
        <f>IF($B1610 &lt;&gt; "", IF(C1610="Oui",IF(H1610=1,IF(E1610=0,Résultat!G$8,IF(J1610="No",Résultat!$G$8,Résultat!$G$7)),IF(H1610=2,IF(E1610=0,Résultat!G$9,IF(J1610="No",Résultat!$G$9,Résultat!$G$7)),Résultat!$G$7)),IF(C1610 = "Totale", IF(H1610=1,IF(E1610=0,Résultat!G$8,IF(J1610="No",Résultat!$G$9,Résultat!$G$7)),IF(H1610=2,IF(E1610=0,Résultat!G$9,IF(J1610="No",Résultat!$G$9,Résultat!$G$7)),Résultat!$G$7)),Résultat!$G$7)), "")</f>
        <v/>
      </c>
    </row>
    <row r="1611" spans="1:11" ht="20.100000000000001" customHeight="1">
      <c r="A1611" s="26"/>
      <c r="B1611" s="27"/>
      <c r="C1611" s="11" t="str">
        <f>IF($B1611 &lt;&gt; "",VLOOKUP(MID(B1611,3,5),'Recyclabilité Prod Matx'!C:F,2,FALSE), "")</f>
        <v/>
      </c>
      <c r="D1611" s="11" t="str">
        <f>IF($B1611 &lt;&gt; "",VLOOKUP(MID(B1611,3,5),'Recyclabilité Prod Matx'!C:F,3,FALSE),"")</f>
        <v/>
      </c>
      <c r="E1611" s="11" t="str">
        <f>IF($B1611 &lt;&gt; "",VLOOKUP(MID(B1611,3,5),'Recyclabilité Prod Matx'!C:F,4,FALSE), "")</f>
        <v/>
      </c>
      <c r="F1611" s="12" t="str">
        <f>IF($B1611 &lt;&gt; "", IF(C1611="Totale","",IF(D1611 = 0, "", VLOOKUP(D1611,'Cond Compo'!A:B,2,FALSE))),"")</f>
        <v/>
      </c>
      <c r="G1611" s="28"/>
      <c r="H1611" s="11" t="str">
        <f xml:space="preserve"> IF(C1611="Totale",2,IF($G1611 &lt;&gt; "", IF(D1611 = "E",MATCH(G1611, 'Cond Compo'!D$16:D$18, 0), MATCH(G1611, 'Cond Compo'!C$16:C$19, 0)), ""))</f>
        <v/>
      </c>
      <c r="I1611" s="12" t="str">
        <f>IF($E1611 &lt;&gt; "", IF(E1611 = 0, "", VLOOKUP(E1611,'Cond Perturbation'!A:B,2,FALSE)),"")</f>
        <v/>
      </c>
      <c r="J1611" s="28"/>
      <c r="K1611" s="29" t="str">
        <f>IF($B1611 &lt;&gt; "", IF(C1611="Oui",IF(H1611=1,IF(E1611=0,Résultat!G$8,IF(J1611="No",Résultat!$G$8,Résultat!$G$7)),IF(H1611=2,IF(E1611=0,Résultat!G$9,IF(J1611="No",Résultat!$G$9,Résultat!$G$7)),Résultat!$G$7)),IF(C1611 = "Totale", IF(H1611=1,IF(E1611=0,Résultat!G$8,IF(J1611="No",Résultat!$G$9,Résultat!$G$7)),IF(H1611=2,IF(E1611=0,Résultat!G$9,IF(J1611="No",Résultat!$G$9,Résultat!$G$7)),Résultat!$G$7)),Résultat!$G$7)), "")</f>
        <v/>
      </c>
    </row>
    <row r="1612" spans="1:11" ht="20.100000000000001" customHeight="1">
      <c r="A1612" s="26"/>
      <c r="B1612" s="27"/>
      <c r="C1612" s="11" t="str">
        <f>IF($B1612 &lt;&gt; "",VLOOKUP(MID(B1612,3,5),'Recyclabilité Prod Matx'!C:F,2,FALSE), "")</f>
        <v/>
      </c>
      <c r="D1612" s="11" t="str">
        <f>IF($B1612 &lt;&gt; "",VLOOKUP(MID(B1612,3,5),'Recyclabilité Prod Matx'!C:F,3,FALSE),"")</f>
        <v/>
      </c>
      <c r="E1612" s="11" t="str">
        <f>IF($B1612 &lt;&gt; "",VLOOKUP(MID(B1612,3,5),'Recyclabilité Prod Matx'!C:F,4,FALSE), "")</f>
        <v/>
      </c>
      <c r="F1612" s="12" t="str">
        <f>IF($B1612 &lt;&gt; "", IF(C1612="Totale","",IF(D1612 = 0, "", VLOOKUP(D1612,'Cond Compo'!A:B,2,FALSE))),"")</f>
        <v/>
      </c>
      <c r="G1612" s="28"/>
      <c r="H1612" s="11" t="str">
        <f xml:space="preserve"> IF(C1612="Totale",2,IF($G1612 &lt;&gt; "", IF(D1612 = "E",MATCH(G1612, 'Cond Compo'!D$16:D$18, 0), MATCH(G1612, 'Cond Compo'!C$16:C$19, 0)), ""))</f>
        <v/>
      </c>
      <c r="I1612" s="12" t="str">
        <f>IF($E1612 &lt;&gt; "", IF(E1612 = 0, "", VLOOKUP(E1612,'Cond Perturbation'!A:B,2,FALSE)),"")</f>
        <v/>
      </c>
      <c r="J1612" s="28"/>
      <c r="K1612" s="29" t="str">
        <f>IF($B1612 &lt;&gt; "", IF(C1612="Oui",IF(H1612=1,IF(E1612=0,Résultat!G$8,IF(J1612="No",Résultat!$G$8,Résultat!$G$7)),IF(H1612=2,IF(E1612=0,Résultat!G$9,IF(J1612="No",Résultat!$G$9,Résultat!$G$7)),Résultat!$G$7)),IF(C1612 = "Totale", IF(H1612=1,IF(E1612=0,Résultat!G$8,IF(J1612="No",Résultat!$G$9,Résultat!$G$7)),IF(H1612=2,IF(E1612=0,Résultat!G$9,IF(J1612="No",Résultat!$G$9,Résultat!$G$7)),Résultat!$G$7)),Résultat!$G$7)), "")</f>
        <v/>
      </c>
    </row>
    <row r="1613" spans="1:11" ht="20.100000000000001" customHeight="1">
      <c r="A1613" s="26"/>
      <c r="B1613" s="27"/>
      <c r="C1613" s="11" t="str">
        <f>IF($B1613 &lt;&gt; "",VLOOKUP(MID(B1613,3,5),'Recyclabilité Prod Matx'!C:F,2,FALSE), "")</f>
        <v/>
      </c>
      <c r="D1613" s="11" t="str">
        <f>IF($B1613 &lt;&gt; "",VLOOKUP(MID(B1613,3,5),'Recyclabilité Prod Matx'!C:F,3,FALSE),"")</f>
        <v/>
      </c>
      <c r="E1613" s="11" t="str">
        <f>IF($B1613 &lt;&gt; "",VLOOKUP(MID(B1613,3,5),'Recyclabilité Prod Matx'!C:F,4,FALSE), "")</f>
        <v/>
      </c>
      <c r="F1613" s="12" t="str">
        <f>IF($B1613 &lt;&gt; "", IF(C1613="Totale","",IF(D1613 = 0, "", VLOOKUP(D1613,'Cond Compo'!A:B,2,FALSE))),"")</f>
        <v/>
      </c>
      <c r="G1613" s="28"/>
      <c r="H1613" s="11" t="str">
        <f xml:space="preserve"> IF(C1613="Totale",2,IF($G1613 &lt;&gt; "", IF(D1613 = "E",MATCH(G1613, 'Cond Compo'!D$16:D$18, 0), MATCH(G1613, 'Cond Compo'!C$16:C$19, 0)), ""))</f>
        <v/>
      </c>
      <c r="I1613" s="12" t="str">
        <f>IF($E1613 &lt;&gt; "", IF(E1613 = 0, "", VLOOKUP(E1613,'Cond Perturbation'!A:B,2,FALSE)),"")</f>
        <v/>
      </c>
      <c r="J1613" s="28"/>
      <c r="K1613" s="29" t="str">
        <f>IF($B1613 &lt;&gt; "", IF(C1613="Oui",IF(H1613=1,IF(E1613=0,Résultat!G$8,IF(J1613="No",Résultat!$G$8,Résultat!$G$7)),IF(H1613=2,IF(E1613=0,Résultat!G$9,IF(J1613="No",Résultat!$G$9,Résultat!$G$7)),Résultat!$G$7)),IF(C1613 = "Totale", IF(H1613=1,IF(E1613=0,Résultat!G$8,IF(J1613="No",Résultat!$G$9,Résultat!$G$7)),IF(H1613=2,IF(E1613=0,Résultat!G$9,IF(J1613="No",Résultat!$G$9,Résultat!$G$7)),Résultat!$G$7)),Résultat!$G$7)), "")</f>
        <v/>
      </c>
    </row>
    <row r="1614" spans="1:11" ht="20.100000000000001" customHeight="1">
      <c r="A1614" s="26"/>
      <c r="B1614" s="27"/>
      <c r="C1614" s="11" t="str">
        <f>IF($B1614 &lt;&gt; "",VLOOKUP(MID(B1614,3,5),'Recyclabilité Prod Matx'!C:F,2,FALSE), "")</f>
        <v/>
      </c>
      <c r="D1614" s="11" t="str">
        <f>IF($B1614 &lt;&gt; "",VLOOKUP(MID(B1614,3,5),'Recyclabilité Prod Matx'!C:F,3,FALSE),"")</f>
        <v/>
      </c>
      <c r="E1614" s="11" t="str">
        <f>IF($B1614 &lt;&gt; "",VLOOKUP(MID(B1614,3,5),'Recyclabilité Prod Matx'!C:F,4,FALSE), "")</f>
        <v/>
      </c>
      <c r="F1614" s="12" t="str">
        <f>IF($B1614 &lt;&gt; "", IF(C1614="Totale","",IF(D1614 = 0, "", VLOOKUP(D1614,'Cond Compo'!A:B,2,FALSE))),"")</f>
        <v/>
      </c>
      <c r="G1614" s="28"/>
      <c r="H1614" s="11" t="str">
        <f xml:space="preserve"> IF(C1614="Totale",2,IF($G1614 &lt;&gt; "", IF(D1614 = "E",MATCH(G1614, 'Cond Compo'!D$16:D$18, 0), MATCH(G1614, 'Cond Compo'!C$16:C$19, 0)), ""))</f>
        <v/>
      </c>
      <c r="I1614" s="12" t="str">
        <f>IF($E1614 &lt;&gt; "", IF(E1614 = 0, "", VLOOKUP(E1614,'Cond Perturbation'!A:B,2,FALSE)),"")</f>
        <v/>
      </c>
      <c r="J1614" s="28"/>
      <c r="K1614" s="29" t="str">
        <f>IF($B1614 &lt;&gt; "", IF(C1614="Oui",IF(H1614=1,IF(E1614=0,Résultat!G$8,IF(J1614="No",Résultat!$G$8,Résultat!$G$7)),IF(H1614=2,IF(E1614=0,Résultat!G$9,IF(J1614="No",Résultat!$G$9,Résultat!$G$7)),Résultat!$G$7)),IF(C1614 = "Totale", IF(H1614=1,IF(E1614=0,Résultat!G$8,IF(J1614="No",Résultat!$G$9,Résultat!$G$7)),IF(H1614=2,IF(E1614=0,Résultat!G$9,IF(J1614="No",Résultat!$G$9,Résultat!$G$7)),Résultat!$G$7)),Résultat!$G$7)), "")</f>
        <v/>
      </c>
    </row>
    <row r="1615" spans="1:11" ht="20.100000000000001" customHeight="1">
      <c r="A1615" s="26"/>
      <c r="B1615" s="27"/>
      <c r="C1615" s="11" t="str">
        <f>IF($B1615 &lt;&gt; "",VLOOKUP(MID(B1615,3,5),'Recyclabilité Prod Matx'!C:F,2,FALSE), "")</f>
        <v/>
      </c>
      <c r="D1615" s="11" t="str">
        <f>IF($B1615 &lt;&gt; "",VLOOKUP(MID(B1615,3,5),'Recyclabilité Prod Matx'!C:F,3,FALSE),"")</f>
        <v/>
      </c>
      <c r="E1615" s="11" t="str">
        <f>IF($B1615 &lt;&gt; "",VLOOKUP(MID(B1615,3,5),'Recyclabilité Prod Matx'!C:F,4,FALSE), "")</f>
        <v/>
      </c>
      <c r="F1615" s="12" t="str">
        <f>IF($B1615 &lt;&gt; "", IF(C1615="Totale","",IF(D1615 = 0, "", VLOOKUP(D1615,'Cond Compo'!A:B,2,FALSE))),"")</f>
        <v/>
      </c>
      <c r="G1615" s="28"/>
      <c r="H1615" s="11" t="str">
        <f xml:space="preserve"> IF(C1615="Totale",2,IF($G1615 &lt;&gt; "", IF(D1615 = "E",MATCH(G1615, 'Cond Compo'!D$16:D$18, 0), MATCH(G1615, 'Cond Compo'!C$16:C$19, 0)), ""))</f>
        <v/>
      </c>
      <c r="I1615" s="12" t="str">
        <f>IF($E1615 &lt;&gt; "", IF(E1615 = 0, "", VLOOKUP(E1615,'Cond Perturbation'!A:B,2,FALSE)),"")</f>
        <v/>
      </c>
      <c r="J1615" s="28"/>
      <c r="K1615" s="29" t="str">
        <f>IF($B1615 &lt;&gt; "", IF(C1615="Oui",IF(H1615=1,IF(E1615=0,Résultat!G$8,IF(J1615="No",Résultat!$G$8,Résultat!$G$7)),IF(H1615=2,IF(E1615=0,Résultat!G$9,IF(J1615="No",Résultat!$G$9,Résultat!$G$7)),Résultat!$G$7)),IF(C1615 = "Totale", IF(H1615=1,IF(E1615=0,Résultat!G$8,IF(J1615="No",Résultat!$G$9,Résultat!$G$7)),IF(H1615=2,IF(E1615=0,Résultat!G$9,IF(J1615="No",Résultat!$G$9,Résultat!$G$7)),Résultat!$G$7)),Résultat!$G$7)), "")</f>
        <v/>
      </c>
    </row>
    <row r="1616" spans="1:11" ht="20.100000000000001" customHeight="1">
      <c r="A1616" s="26"/>
      <c r="B1616" s="27"/>
      <c r="C1616" s="11" t="str">
        <f>IF($B1616 &lt;&gt; "",VLOOKUP(MID(B1616,3,5),'Recyclabilité Prod Matx'!C:F,2,FALSE), "")</f>
        <v/>
      </c>
      <c r="D1616" s="11" t="str">
        <f>IF($B1616 &lt;&gt; "",VLOOKUP(MID(B1616,3,5),'Recyclabilité Prod Matx'!C:F,3,FALSE),"")</f>
        <v/>
      </c>
      <c r="E1616" s="11" t="str">
        <f>IF($B1616 &lt;&gt; "",VLOOKUP(MID(B1616,3,5),'Recyclabilité Prod Matx'!C:F,4,FALSE), "")</f>
        <v/>
      </c>
      <c r="F1616" s="12" t="str">
        <f>IF($B1616 &lt;&gt; "", IF(C1616="Totale","",IF(D1616 = 0, "", VLOOKUP(D1616,'Cond Compo'!A:B,2,FALSE))),"")</f>
        <v/>
      </c>
      <c r="G1616" s="28"/>
      <c r="H1616" s="11" t="str">
        <f xml:space="preserve"> IF(C1616="Totale",2,IF($G1616 &lt;&gt; "", IF(D1616 = "E",MATCH(G1616, 'Cond Compo'!D$16:D$18, 0), MATCH(G1616, 'Cond Compo'!C$16:C$19, 0)), ""))</f>
        <v/>
      </c>
      <c r="I1616" s="12" t="str">
        <f>IF($E1616 &lt;&gt; "", IF(E1616 = 0, "", VLOOKUP(E1616,'Cond Perturbation'!A:B,2,FALSE)),"")</f>
        <v/>
      </c>
      <c r="J1616" s="28"/>
      <c r="K1616" s="29" t="str">
        <f>IF($B1616 &lt;&gt; "", IF(C1616="Oui",IF(H1616=1,IF(E1616=0,Résultat!G$8,IF(J1616="No",Résultat!$G$8,Résultat!$G$7)),IF(H1616=2,IF(E1616=0,Résultat!G$9,IF(J1616="No",Résultat!$G$9,Résultat!$G$7)),Résultat!$G$7)),IF(C1616 = "Totale", IF(H1616=1,IF(E1616=0,Résultat!G$8,IF(J1616="No",Résultat!$G$9,Résultat!$G$7)),IF(H1616=2,IF(E1616=0,Résultat!G$9,IF(J1616="No",Résultat!$G$9,Résultat!$G$7)),Résultat!$G$7)),Résultat!$G$7)), "")</f>
        <v/>
      </c>
    </row>
    <row r="1617" spans="1:11" ht="20.100000000000001" customHeight="1">
      <c r="A1617" s="26"/>
      <c r="B1617" s="27"/>
      <c r="C1617" s="11" t="str">
        <f>IF($B1617 &lt;&gt; "",VLOOKUP(MID(B1617,3,5),'Recyclabilité Prod Matx'!C:F,2,FALSE), "")</f>
        <v/>
      </c>
      <c r="D1617" s="11" t="str">
        <f>IF($B1617 &lt;&gt; "",VLOOKUP(MID(B1617,3,5),'Recyclabilité Prod Matx'!C:F,3,FALSE),"")</f>
        <v/>
      </c>
      <c r="E1617" s="11" t="str">
        <f>IF($B1617 &lt;&gt; "",VLOOKUP(MID(B1617,3,5),'Recyclabilité Prod Matx'!C:F,4,FALSE), "")</f>
        <v/>
      </c>
      <c r="F1617" s="12" t="str">
        <f>IF($B1617 &lt;&gt; "", IF(C1617="Totale","",IF(D1617 = 0, "", VLOOKUP(D1617,'Cond Compo'!A:B,2,FALSE))),"")</f>
        <v/>
      </c>
      <c r="G1617" s="28"/>
      <c r="H1617" s="11" t="str">
        <f xml:space="preserve"> IF(C1617="Totale",2,IF($G1617 &lt;&gt; "", IF(D1617 = "E",MATCH(G1617, 'Cond Compo'!D$16:D$18, 0), MATCH(G1617, 'Cond Compo'!C$16:C$19, 0)), ""))</f>
        <v/>
      </c>
      <c r="I1617" s="12" t="str">
        <f>IF($E1617 &lt;&gt; "", IF(E1617 = 0, "", VLOOKUP(E1617,'Cond Perturbation'!A:B,2,FALSE)),"")</f>
        <v/>
      </c>
      <c r="J1617" s="28"/>
      <c r="K1617" s="29" t="str">
        <f>IF($B1617 &lt;&gt; "", IF(C1617="Oui",IF(H1617=1,IF(E1617=0,Résultat!G$8,IF(J1617="No",Résultat!$G$8,Résultat!$G$7)),IF(H1617=2,IF(E1617=0,Résultat!G$9,IF(J1617="No",Résultat!$G$9,Résultat!$G$7)),Résultat!$G$7)),IF(C1617 = "Totale", IF(H1617=1,IF(E1617=0,Résultat!G$8,IF(J1617="No",Résultat!$G$9,Résultat!$G$7)),IF(H1617=2,IF(E1617=0,Résultat!G$9,IF(J1617="No",Résultat!$G$9,Résultat!$G$7)),Résultat!$G$7)),Résultat!$G$7)), "")</f>
        <v/>
      </c>
    </row>
    <row r="1618" spans="1:11" ht="20.100000000000001" customHeight="1">
      <c r="A1618" s="26"/>
      <c r="B1618" s="27"/>
      <c r="C1618" s="11" t="str">
        <f>IF($B1618 &lt;&gt; "",VLOOKUP(MID(B1618,3,5),'Recyclabilité Prod Matx'!C:F,2,FALSE), "")</f>
        <v/>
      </c>
      <c r="D1618" s="11" t="str">
        <f>IF($B1618 &lt;&gt; "",VLOOKUP(MID(B1618,3,5),'Recyclabilité Prod Matx'!C:F,3,FALSE),"")</f>
        <v/>
      </c>
      <c r="E1618" s="11" t="str">
        <f>IF($B1618 &lt;&gt; "",VLOOKUP(MID(B1618,3,5),'Recyclabilité Prod Matx'!C:F,4,FALSE), "")</f>
        <v/>
      </c>
      <c r="F1618" s="12" t="str">
        <f>IF($B1618 &lt;&gt; "", IF(C1618="Totale","",IF(D1618 = 0, "", VLOOKUP(D1618,'Cond Compo'!A:B,2,FALSE))),"")</f>
        <v/>
      </c>
      <c r="G1618" s="28"/>
      <c r="H1618" s="11" t="str">
        <f xml:space="preserve"> IF(C1618="Totale",2,IF($G1618 &lt;&gt; "", IF(D1618 = "E",MATCH(G1618, 'Cond Compo'!D$16:D$18, 0), MATCH(G1618, 'Cond Compo'!C$16:C$19, 0)), ""))</f>
        <v/>
      </c>
      <c r="I1618" s="12" t="str">
        <f>IF($E1618 &lt;&gt; "", IF(E1618 = 0, "", VLOOKUP(E1618,'Cond Perturbation'!A:B,2,FALSE)),"")</f>
        <v/>
      </c>
      <c r="J1618" s="28"/>
      <c r="K1618" s="29" t="str">
        <f>IF($B1618 &lt;&gt; "", IF(C1618="Oui",IF(H1618=1,IF(E1618=0,Résultat!G$8,IF(J1618="No",Résultat!$G$8,Résultat!$G$7)),IF(H1618=2,IF(E1618=0,Résultat!G$9,IF(J1618="No",Résultat!$G$9,Résultat!$G$7)),Résultat!$G$7)),IF(C1618 = "Totale", IF(H1618=1,IF(E1618=0,Résultat!G$8,IF(J1618="No",Résultat!$G$9,Résultat!$G$7)),IF(H1618=2,IF(E1618=0,Résultat!G$9,IF(J1618="No",Résultat!$G$9,Résultat!$G$7)),Résultat!$G$7)),Résultat!$G$7)), "")</f>
        <v/>
      </c>
    </row>
    <row r="1619" spans="1:11" ht="20.100000000000001" customHeight="1">
      <c r="A1619" s="26"/>
      <c r="B1619" s="27"/>
      <c r="C1619" s="11" t="str">
        <f>IF($B1619 &lt;&gt; "",VLOOKUP(MID(B1619,3,5),'Recyclabilité Prod Matx'!C:F,2,FALSE), "")</f>
        <v/>
      </c>
      <c r="D1619" s="11" t="str">
        <f>IF($B1619 &lt;&gt; "",VLOOKUP(MID(B1619,3,5),'Recyclabilité Prod Matx'!C:F,3,FALSE),"")</f>
        <v/>
      </c>
      <c r="E1619" s="11" t="str">
        <f>IF($B1619 &lt;&gt; "",VLOOKUP(MID(B1619,3,5),'Recyclabilité Prod Matx'!C:F,4,FALSE), "")</f>
        <v/>
      </c>
      <c r="F1619" s="12" t="str">
        <f>IF($B1619 &lt;&gt; "", IF(C1619="Totale","",IF(D1619 = 0, "", VLOOKUP(D1619,'Cond Compo'!A:B,2,FALSE))),"")</f>
        <v/>
      </c>
      <c r="G1619" s="28"/>
      <c r="H1619" s="11" t="str">
        <f xml:space="preserve"> IF(C1619="Totale",2,IF($G1619 &lt;&gt; "", IF(D1619 = "E",MATCH(G1619, 'Cond Compo'!D$16:D$18, 0), MATCH(G1619, 'Cond Compo'!C$16:C$19, 0)), ""))</f>
        <v/>
      </c>
      <c r="I1619" s="12" t="str">
        <f>IF($E1619 &lt;&gt; "", IF(E1619 = 0, "", VLOOKUP(E1619,'Cond Perturbation'!A:B,2,FALSE)),"")</f>
        <v/>
      </c>
      <c r="J1619" s="28"/>
      <c r="K1619" s="29" t="str">
        <f>IF($B1619 &lt;&gt; "", IF(C1619="Oui",IF(H1619=1,IF(E1619=0,Résultat!G$8,IF(J1619="No",Résultat!$G$8,Résultat!$G$7)),IF(H1619=2,IF(E1619=0,Résultat!G$9,IF(J1619="No",Résultat!$G$9,Résultat!$G$7)),Résultat!$G$7)),IF(C1619 = "Totale", IF(H1619=1,IF(E1619=0,Résultat!G$8,IF(J1619="No",Résultat!$G$9,Résultat!$G$7)),IF(H1619=2,IF(E1619=0,Résultat!G$9,IF(J1619="No",Résultat!$G$9,Résultat!$G$7)),Résultat!$G$7)),Résultat!$G$7)), "")</f>
        <v/>
      </c>
    </row>
    <row r="1620" spans="1:11" ht="20.100000000000001" customHeight="1">
      <c r="A1620" s="26"/>
      <c r="B1620" s="27"/>
      <c r="C1620" s="11" t="str">
        <f>IF($B1620 &lt;&gt; "",VLOOKUP(MID(B1620,3,5),'Recyclabilité Prod Matx'!C:F,2,FALSE), "")</f>
        <v/>
      </c>
      <c r="D1620" s="11" t="str">
        <f>IF($B1620 &lt;&gt; "",VLOOKUP(MID(B1620,3,5),'Recyclabilité Prod Matx'!C:F,3,FALSE),"")</f>
        <v/>
      </c>
      <c r="E1620" s="11" t="str">
        <f>IF($B1620 &lt;&gt; "",VLOOKUP(MID(B1620,3,5),'Recyclabilité Prod Matx'!C:F,4,FALSE), "")</f>
        <v/>
      </c>
      <c r="F1620" s="12" t="str">
        <f>IF($B1620 &lt;&gt; "", IF(C1620="Totale","",IF(D1620 = 0, "", VLOOKUP(D1620,'Cond Compo'!A:B,2,FALSE))),"")</f>
        <v/>
      </c>
      <c r="G1620" s="28"/>
      <c r="H1620" s="11" t="str">
        <f xml:space="preserve"> IF(C1620="Totale",2,IF($G1620 &lt;&gt; "", IF(D1620 = "E",MATCH(G1620, 'Cond Compo'!D$16:D$18, 0), MATCH(G1620, 'Cond Compo'!C$16:C$19, 0)), ""))</f>
        <v/>
      </c>
      <c r="I1620" s="12" t="str">
        <f>IF($E1620 &lt;&gt; "", IF(E1620 = 0, "", VLOOKUP(E1620,'Cond Perturbation'!A:B,2,FALSE)),"")</f>
        <v/>
      </c>
      <c r="J1620" s="28"/>
      <c r="K1620" s="29" t="str">
        <f>IF($B1620 &lt;&gt; "", IF(C1620="Oui",IF(H1620=1,IF(E1620=0,Résultat!G$8,IF(J1620="No",Résultat!$G$8,Résultat!$G$7)),IF(H1620=2,IF(E1620=0,Résultat!G$9,IF(J1620="No",Résultat!$G$9,Résultat!$G$7)),Résultat!$G$7)),IF(C1620 = "Totale", IF(H1620=1,IF(E1620=0,Résultat!G$8,IF(J1620="No",Résultat!$G$9,Résultat!$G$7)),IF(H1620=2,IF(E1620=0,Résultat!G$9,IF(J1620="No",Résultat!$G$9,Résultat!$G$7)),Résultat!$G$7)),Résultat!$G$7)), "")</f>
        <v/>
      </c>
    </row>
    <row r="1621" spans="1:11" ht="20.100000000000001" customHeight="1">
      <c r="A1621" s="26"/>
      <c r="B1621" s="27"/>
      <c r="C1621" s="11" t="str">
        <f>IF($B1621 &lt;&gt; "",VLOOKUP(MID(B1621,3,5),'Recyclabilité Prod Matx'!C:F,2,FALSE), "")</f>
        <v/>
      </c>
      <c r="D1621" s="11" t="str">
        <f>IF($B1621 &lt;&gt; "",VLOOKUP(MID(B1621,3,5),'Recyclabilité Prod Matx'!C:F,3,FALSE),"")</f>
        <v/>
      </c>
      <c r="E1621" s="11" t="str">
        <f>IF($B1621 &lt;&gt; "",VLOOKUP(MID(B1621,3,5),'Recyclabilité Prod Matx'!C:F,4,FALSE), "")</f>
        <v/>
      </c>
      <c r="F1621" s="12" t="str">
        <f>IF($B1621 &lt;&gt; "", IF(C1621="Totale","",IF(D1621 = 0, "", VLOOKUP(D1621,'Cond Compo'!A:B,2,FALSE))),"")</f>
        <v/>
      </c>
      <c r="G1621" s="28"/>
      <c r="H1621" s="11" t="str">
        <f xml:space="preserve"> IF(C1621="Totale",2,IF($G1621 &lt;&gt; "", IF(D1621 = "E",MATCH(G1621, 'Cond Compo'!D$16:D$18, 0), MATCH(G1621, 'Cond Compo'!C$16:C$19, 0)), ""))</f>
        <v/>
      </c>
      <c r="I1621" s="12" t="str">
        <f>IF($E1621 &lt;&gt; "", IF(E1621 = 0, "", VLOOKUP(E1621,'Cond Perturbation'!A:B,2,FALSE)),"")</f>
        <v/>
      </c>
      <c r="J1621" s="28"/>
      <c r="K1621" s="29" t="str">
        <f>IF($B1621 &lt;&gt; "", IF(C1621="Oui",IF(H1621=1,IF(E1621=0,Résultat!G$8,IF(J1621="No",Résultat!$G$8,Résultat!$G$7)),IF(H1621=2,IF(E1621=0,Résultat!G$9,IF(J1621="No",Résultat!$G$9,Résultat!$G$7)),Résultat!$G$7)),IF(C1621 = "Totale", IF(H1621=1,IF(E1621=0,Résultat!G$8,IF(J1621="No",Résultat!$G$9,Résultat!$G$7)),IF(H1621=2,IF(E1621=0,Résultat!G$9,IF(J1621="No",Résultat!$G$9,Résultat!$G$7)),Résultat!$G$7)),Résultat!$G$7)), "")</f>
        <v/>
      </c>
    </row>
    <row r="1622" spans="1:11" ht="20.100000000000001" customHeight="1">
      <c r="A1622" s="26"/>
      <c r="B1622" s="27"/>
      <c r="C1622" s="11" t="str">
        <f>IF($B1622 &lt;&gt; "",VLOOKUP(MID(B1622,3,5),'Recyclabilité Prod Matx'!C:F,2,FALSE), "")</f>
        <v/>
      </c>
      <c r="D1622" s="11" t="str">
        <f>IF($B1622 &lt;&gt; "",VLOOKUP(MID(B1622,3,5),'Recyclabilité Prod Matx'!C:F,3,FALSE),"")</f>
        <v/>
      </c>
      <c r="E1622" s="11" t="str">
        <f>IF($B1622 &lt;&gt; "",VLOOKUP(MID(B1622,3,5),'Recyclabilité Prod Matx'!C:F,4,FALSE), "")</f>
        <v/>
      </c>
      <c r="F1622" s="12" t="str">
        <f>IF($B1622 &lt;&gt; "", IF(C1622="Totale","",IF(D1622 = 0, "", VLOOKUP(D1622,'Cond Compo'!A:B,2,FALSE))),"")</f>
        <v/>
      </c>
      <c r="G1622" s="28"/>
      <c r="H1622" s="11" t="str">
        <f xml:space="preserve"> IF(C1622="Totale",2,IF($G1622 &lt;&gt; "", IF(D1622 = "E",MATCH(G1622, 'Cond Compo'!D$16:D$18, 0), MATCH(G1622, 'Cond Compo'!C$16:C$19, 0)), ""))</f>
        <v/>
      </c>
      <c r="I1622" s="12" t="str">
        <f>IF($E1622 &lt;&gt; "", IF(E1622 = 0, "", VLOOKUP(E1622,'Cond Perturbation'!A:B,2,FALSE)),"")</f>
        <v/>
      </c>
      <c r="J1622" s="28"/>
      <c r="K1622" s="29" t="str">
        <f>IF($B1622 &lt;&gt; "", IF(C1622="Oui",IF(H1622=1,IF(E1622=0,Résultat!G$8,IF(J1622="No",Résultat!$G$8,Résultat!$G$7)),IF(H1622=2,IF(E1622=0,Résultat!G$9,IF(J1622="No",Résultat!$G$9,Résultat!$G$7)),Résultat!$G$7)),IF(C1622 = "Totale", IF(H1622=1,IF(E1622=0,Résultat!G$8,IF(J1622="No",Résultat!$G$9,Résultat!$G$7)),IF(H1622=2,IF(E1622=0,Résultat!G$9,IF(J1622="No",Résultat!$G$9,Résultat!$G$7)),Résultat!$G$7)),Résultat!$G$7)), "")</f>
        <v/>
      </c>
    </row>
    <row r="1623" spans="1:11" ht="20.100000000000001" customHeight="1">
      <c r="A1623" s="26"/>
      <c r="B1623" s="27"/>
      <c r="C1623" s="11" t="str">
        <f>IF($B1623 &lt;&gt; "",VLOOKUP(MID(B1623,3,5),'Recyclabilité Prod Matx'!C:F,2,FALSE), "")</f>
        <v/>
      </c>
      <c r="D1623" s="11" t="str">
        <f>IF($B1623 &lt;&gt; "",VLOOKUP(MID(B1623,3,5),'Recyclabilité Prod Matx'!C:F,3,FALSE),"")</f>
        <v/>
      </c>
      <c r="E1623" s="11" t="str">
        <f>IF($B1623 &lt;&gt; "",VLOOKUP(MID(B1623,3,5),'Recyclabilité Prod Matx'!C:F,4,FALSE), "")</f>
        <v/>
      </c>
      <c r="F1623" s="12" t="str">
        <f>IF($B1623 &lt;&gt; "", IF(C1623="Totale","",IF(D1623 = 0, "", VLOOKUP(D1623,'Cond Compo'!A:B,2,FALSE))),"")</f>
        <v/>
      </c>
      <c r="G1623" s="28"/>
      <c r="H1623" s="11" t="str">
        <f xml:space="preserve"> IF(C1623="Totale",2,IF($G1623 &lt;&gt; "", IF(D1623 = "E",MATCH(G1623, 'Cond Compo'!D$16:D$18, 0), MATCH(G1623, 'Cond Compo'!C$16:C$19, 0)), ""))</f>
        <v/>
      </c>
      <c r="I1623" s="12" t="str">
        <f>IF($E1623 &lt;&gt; "", IF(E1623 = 0, "", VLOOKUP(E1623,'Cond Perturbation'!A:B,2,FALSE)),"")</f>
        <v/>
      </c>
      <c r="J1623" s="28"/>
      <c r="K1623" s="29" t="str">
        <f>IF($B1623 &lt;&gt; "", IF(C1623="Oui",IF(H1623=1,IF(E1623=0,Résultat!G$8,IF(J1623="No",Résultat!$G$8,Résultat!$G$7)),IF(H1623=2,IF(E1623=0,Résultat!G$9,IF(J1623="No",Résultat!$G$9,Résultat!$G$7)),Résultat!$G$7)),IF(C1623 = "Totale", IF(H1623=1,IF(E1623=0,Résultat!G$8,IF(J1623="No",Résultat!$G$9,Résultat!$G$7)),IF(H1623=2,IF(E1623=0,Résultat!G$9,IF(J1623="No",Résultat!$G$9,Résultat!$G$7)),Résultat!$G$7)),Résultat!$G$7)), "")</f>
        <v/>
      </c>
    </row>
    <row r="1624" spans="1:11" ht="20.100000000000001" customHeight="1">
      <c r="A1624" s="26"/>
      <c r="B1624" s="27"/>
      <c r="C1624" s="11" t="str">
        <f>IF($B1624 &lt;&gt; "",VLOOKUP(MID(B1624,3,5),'Recyclabilité Prod Matx'!C:F,2,FALSE), "")</f>
        <v/>
      </c>
      <c r="D1624" s="11" t="str">
        <f>IF($B1624 &lt;&gt; "",VLOOKUP(MID(B1624,3,5),'Recyclabilité Prod Matx'!C:F,3,FALSE),"")</f>
        <v/>
      </c>
      <c r="E1624" s="11" t="str">
        <f>IF($B1624 &lt;&gt; "",VLOOKUP(MID(B1624,3,5),'Recyclabilité Prod Matx'!C:F,4,FALSE), "")</f>
        <v/>
      </c>
      <c r="F1624" s="12" t="str">
        <f>IF($B1624 &lt;&gt; "", IF(C1624="Totale","",IF(D1624 = 0, "", VLOOKUP(D1624,'Cond Compo'!A:B,2,FALSE))),"")</f>
        <v/>
      </c>
      <c r="G1624" s="28"/>
      <c r="H1624" s="11" t="str">
        <f xml:space="preserve"> IF(C1624="Totale",2,IF($G1624 &lt;&gt; "", IF(D1624 = "E",MATCH(G1624, 'Cond Compo'!D$16:D$18, 0), MATCH(G1624, 'Cond Compo'!C$16:C$19, 0)), ""))</f>
        <v/>
      </c>
      <c r="I1624" s="12" t="str">
        <f>IF($E1624 &lt;&gt; "", IF(E1624 = 0, "", VLOOKUP(E1624,'Cond Perturbation'!A:B,2,FALSE)),"")</f>
        <v/>
      </c>
      <c r="J1624" s="28"/>
      <c r="K1624" s="29" t="str">
        <f>IF($B1624 &lt;&gt; "", IF(C1624="Oui",IF(H1624=1,IF(E1624=0,Résultat!G$8,IF(J1624="No",Résultat!$G$8,Résultat!$G$7)),IF(H1624=2,IF(E1624=0,Résultat!G$9,IF(J1624="No",Résultat!$G$9,Résultat!$G$7)),Résultat!$G$7)),IF(C1624 = "Totale", IF(H1624=1,IF(E1624=0,Résultat!G$8,IF(J1624="No",Résultat!$G$9,Résultat!$G$7)),IF(H1624=2,IF(E1624=0,Résultat!G$9,IF(J1624="No",Résultat!$G$9,Résultat!$G$7)),Résultat!$G$7)),Résultat!$G$7)), "")</f>
        <v/>
      </c>
    </row>
    <row r="1625" spans="1:11" ht="20.100000000000001" customHeight="1">
      <c r="A1625" s="26"/>
      <c r="B1625" s="27"/>
      <c r="C1625" s="11" t="str">
        <f>IF($B1625 &lt;&gt; "",VLOOKUP(MID(B1625,3,5),'Recyclabilité Prod Matx'!C:F,2,FALSE), "")</f>
        <v/>
      </c>
      <c r="D1625" s="11" t="str">
        <f>IF($B1625 &lt;&gt; "",VLOOKUP(MID(B1625,3,5),'Recyclabilité Prod Matx'!C:F,3,FALSE),"")</f>
        <v/>
      </c>
      <c r="E1625" s="11" t="str">
        <f>IF($B1625 &lt;&gt; "",VLOOKUP(MID(B1625,3,5),'Recyclabilité Prod Matx'!C:F,4,FALSE), "")</f>
        <v/>
      </c>
      <c r="F1625" s="12" t="str">
        <f>IF($B1625 &lt;&gt; "", IF(C1625="Totale","",IF(D1625 = 0, "", VLOOKUP(D1625,'Cond Compo'!A:B,2,FALSE))),"")</f>
        <v/>
      </c>
      <c r="G1625" s="28"/>
      <c r="H1625" s="11" t="str">
        <f xml:space="preserve"> IF(C1625="Totale",2,IF($G1625 &lt;&gt; "", IF(D1625 = "E",MATCH(G1625, 'Cond Compo'!D$16:D$18, 0), MATCH(G1625, 'Cond Compo'!C$16:C$19, 0)), ""))</f>
        <v/>
      </c>
      <c r="I1625" s="12" t="str">
        <f>IF($E1625 &lt;&gt; "", IF(E1625 = 0, "", VLOOKUP(E1625,'Cond Perturbation'!A:B,2,FALSE)),"")</f>
        <v/>
      </c>
      <c r="J1625" s="28"/>
      <c r="K1625" s="29" t="str">
        <f>IF($B1625 &lt;&gt; "", IF(C1625="Oui",IF(H1625=1,IF(E1625=0,Résultat!G$8,IF(J1625="No",Résultat!$G$8,Résultat!$G$7)),IF(H1625=2,IF(E1625=0,Résultat!G$9,IF(J1625="No",Résultat!$G$9,Résultat!$G$7)),Résultat!$G$7)),IF(C1625 = "Totale", IF(H1625=1,IF(E1625=0,Résultat!G$8,IF(J1625="No",Résultat!$G$9,Résultat!$G$7)),IF(H1625=2,IF(E1625=0,Résultat!G$9,IF(J1625="No",Résultat!$G$9,Résultat!$G$7)),Résultat!$G$7)),Résultat!$G$7)), "")</f>
        <v/>
      </c>
    </row>
    <row r="1626" spans="1:11" ht="20.100000000000001" customHeight="1">
      <c r="A1626" s="26"/>
      <c r="B1626" s="27"/>
      <c r="C1626" s="11" t="str">
        <f>IF($B1626 &lt;&gt; "",VLOOKUP(MID(B1626,3,5),'Recyclabilité Prod Matx'!C:F,2,FALSE), "")</f>
        <v/>
      </c>
      <c r="D1626" s="11" t="str">
        <f>IF($B1626 &lt;&gt; "",VLOOKUP(MID(B1626,3,5),'Recyclabilité Prod Matx'!C:F,3,FALSE),"")</f>
        <v/>
      </c>
      <c r="E1626" s="11" t="str">
        <f>IF($B1626 &lt;&gt; "",VLOOKUP(MID(B1626,3,5),'Recyclabilité Prod Matx'!C:F,4,FALSE), "")</f>
        <v/>
      </c>
      <c r="F1626" s="12" t="str">
        <f>IF($B1626 &lt;&gt; "", IF(C1626="Totale","",IF(D1626 = 0, "", VLOOKUP(D1626,'Cond Compo'!A:B,2,FALSE))),"")</f>
        <v/>
      </c>
      <c r="G1626" s="28"/>
      <c r="H1626" s="11" t="str">
        <f xml:space="preserve"> IF(C1626="Totale",2,IF($G1626 &lt;&gt; "", IF(D1626 = "E",MATCH(G1626, 'Cond Compo'!D$16:D$18, 0), MATCH(G1626, 'Cond Compo'!C$16:C$19, 0)), ""))</f>
        <v/>
      </c>
      <c r="I1626" s="12" t="str">
        <f>IF($E1626 &lt;&gt; "", IF(E1626 = 0, "", VLOOKUP(E1626,'Cond Perturbation'!A:B,2,FALSE)),"")</f>
        <v/>
      </c>
      <c r="J1626" s="28"/>
      <c r="K1626" s="29" t="str">
        <f>IF($B1626 &lt;&gt; "", IF(C1626="Oui",IF(H1626=1,IF(E1626=0,Résultat!G$8,IF(J1626="No",Résultat!$G$8,Résultat!$G$7)),IF(H1626=2,IF(E1626=0,Résultat!G$9,IF(J1626="No",Résultat!$G$9,Résultat!$G$7)),Résultat!$G$7)),IF(C1626 = "Totale", IF(H1626=1,IF(E1626=0,Résultat!G$8,IF(J1626="No",Résultat!$G$9,Résultat!$G$7)),IF(H1626=2,IF(E1626=0,Résultat!G$9,IF(J1626="No",Résultat!$G$9,Résultat!$G$7)),Résultat!$G$7)),Résultat!$G$7)), "")</f>
        <v/>
      </c>
    </row>
    <row r="1627" spans="1:11" ht="20.100000000000001" customHeight="1">
      <c r="A1627" s="26"/>
      <c r="B1627" s="27"/>
      <c r="C1627" s="11" t="str">
        <f>IF($B1627 &lt;&gt; "",VLOOKUP(MID(B1627,3,5),'Recyclabilité Prod Matx'!C:F,2,FALSE), "")</f>
        <v/>
      </c>
      <c r="D1627" s="11" t="str">
        <f>IF($B1627 &lt;&gt; "",VLOOKUP(MID(B1627,3,5),'Recyclabilité Prod Matx'!C:F,3,FALSE),"")</f>
        <v/>
      </c>
      <c r="E1627" s="11" t="str">
        <f>IF($B1627 &lt;&gt; "",VLOOKUP(MID(B1627,3,5),'Recyclabilité Prod Matx'!C:F,4,FALSE), "")</f>
        <v/>
      </c>
      <c r="F1627" s="12" t="str">
        <f>IF($B1627 &lt;&gt; "", IF(C1627="Totale","",IF(D1627 = 0, "", VLOOKUP(D1627,'Cond Compo'!A:B,2,FALSE))),"")</f>
        <v/>
      </c>
      <c r="G1627" s="28"/>
      <c r="H1627" s="11" t="str">
        <f xml:space="preserve"> IF(C1627="Totale",2,IF($G1627 &lt;&gt; "", IF(D1627 = "E",MATCH(G1627, 'Cond Compo'!D$16:D$18, 0), MATCH(G1627, 'Cond Compo'!C$16:C$19, 0)), ""))</f>
        <v/>
      </c>
      <c r="I1627" s="12" t="str">
        <f>IF($E1627 &lt;&gt; "", IF(E1627 = 0, "", VLOOKUP(E1627,'Cond Perturbation'!A:B,2,FALSE)),"")</f>
        <v/>
      </c>
      <c r="J1627" s="28"/>
      <c r="K1627" s="29" t="str">
        <f>IF($B1627 &lt;&gt; "", IF(C1627="Oui",IF(H1627=1,IF(E1627=0,Résultat!G$8,IF(J1627="No",Résultat!$G$8,Résultat!$G$7)),IF(H1627=2,IF(E1627=0,Résultat!G$9,IF(J1627="No",Résultat!$G$9,Résultat!$G$7)),Résultat!$G$7)),IF(C1627 = "Totale", IF(H1627=1,IF(E1627=0,Résultat!G$8,IF(J1627="No",Résultat!$G$9,Résultat!$G$7)),IF(H1627=2,IF(E1627=0,Résultat!G$9,IF(J1627="No",Résultat!$G$9,Résultat!$G$7)),Résultat!$G$7)),Résultat!$G$7)), "")</f>
        <v/>
      </c>
    </row>
    <row r="1628" spans="1:11" ht="20.100000000000001" customHeight="1">
      <c r="A1628" s="26"/>
      <c r="B1628" s="27"/>
      <c r="C1628" s="11" t="str">
        <f>IF($B1628 &lt;&gt; "",VLOOKUP(MID(B1628,3,5),'Recyclabilité Prod Matx'!C:F,2,FALSE), "")</f>
        <v/>
      </c>
      <c r="D1628" s="11" t="str">
        <f>IF($B1628 &lt;&gt; "",VLOOKUP(MID(B1628,3,5),'Recyclabilité Prod Matx'!C:F,3,FALSE),"")</f>
        <v/>
      </c>
      <c r="E1628" s="11" t="str">
        <f>IF($B1628 &lt;&gt; "",VLOOKUP(MID(B1628,3,5),'Recyclabilité Prod Matx'!C:F,4,FALSE), "")</f>
        <v/>
      </c>
      <c r="F1628" s="12" t="str">
        <f>IF($B1628 &lt;&gt; "", IF(C1628="Totale","",IF(D1628 = 0, "", VLOOKUP(D1628,'Cond Compo'!A:B,2,FALSE))),"")</f>
        <v/>
      </c>
      <c r="G1628" s="28"/>
      <c r="H1628" s="11" t="str">
        <f xml:space="preserve"> IF(C1628="Totale",2,IF($G1628 &lt;&gt; "", IF(D1628 = "E",MATCH(G1628, 'Cond Compo'!D$16:D$18, 0), MATCH(G1628, 'Cond Compo'!C$16:C$19, 0)), ""))</f>
        <v/>
      </c>
      <c r="I1628" s="12" t="str">
        <f>IF($E1628 &lt;&gt; "", IF(E1628 = 0, "", VLOOKUP(E1628,'Cond Perturbation'!A:B,2,FALSE)),"")</f>
        <v/>
      </c>
      <c r="J1628" s="28"/>
      <c r="K1628" s="29" t="str">
        <f>IF($B1628 &lt;&gt; "", IF(C1628="Oui",IF(H1628=1,IF(E1628=0,Résultat!G$8,IF(J1628="No",Résultat!$G$8,Résultat!$G$7)),IF(H1628=2,IF(E1628=0,Résultat!G$9,IF(J1628="No",Résultat!$G$9,Résultat!$G$7)),Résultat!$G$7)),IF(C1628 = "Totale", IF(H1628=1,IF(E1628=0,Résultat!G$8,IF(J1628="No",Résultat!$G$9,Résultat!$G$7)),IF(H1628=2,IF(E1628=0,Résultat!G$9,IF(J1628="No",Résultat!$G$9,Résultat!$G$7)),Résultat!$G$7)),Résultat!$G$7)), "")</f>
        <v/>
      </c>
    </row>
    <row r="1629" spans="1:11" ht="20.100000000000001" customHeight="1">
      <c r="A1629" s="26"/>
      <c r="B1629" s="27"/>
      <c r="C1629" s="11" t="str">
        <f>IF($B1629 &lt;&gt; "",VLOOKUP(MID(B1629,3,5),'Recyclabilité Prod Matx'!C:F,2,FALSE), "")</f>
        <v/>
      </c>
      <c r="D1629" s="11" t="str">
        <f>IF($B1629 &lt;&gt; "",VLOOKUP(MID(B1629,3,5),'Recyclabilité Prod Matx'!C:F,3,FALSE),"")</f>
        <v/>
      </c>
      <c r="E1629" s="11" t="str">
        <f>IF($B1629 &lt;&gt; "",VLOOKUP(MID(B1629,3,5),'Recyclabilité Prod Matx'!C:F,4,FALSE), "")</f>
        <v/>
      </c>
      <c r="F1629" s="12" t="str">
        <f>IF($B1629 &lt;&gt; "", IF(C1629="Totale","",IF(D1629 = 0, "", VLOOKUP(D1629,'Cond Compo'!A:B,2,FALSE))),"")</f>
        <v/>
      </c>
      <c r="G1629" s="28"/>
      <c r="H1629" s="11" t="str">
        <f xml:space="preserve"> IF(C1629="Totale",2,IF($G1629 &lt;&gt; "", IF(D1629 = "E",MATCH(G1629, 'Cond Compo'!D$16:D$18, 0), MATCH(G1629, 'Cond Compo'!C$16:C$19, 0)), ""))</f>
        <v/>
      </c>
      <c r="I1629" s="12" t="str">
        <f>IF($E1629 &lt;&gt; "", IF(E1629 = 0, "", VLOOKUP(E1629,'Cond Perturbation'!A:B,2,FALSE)),"")</f>
        <v/>
      </c>
      <c r="J1629" s="28"/>
      <c r="K1629" s="29" t="str">
        <f>IF($B1629 &lt;&gt; "", IF(C1629="Oui",IF(H1629=1,IF(E1629=0,Résultat!G$8,IF(J1629="No",Résultat!$G$8,Résultat!$G$7)),IF(H1629=2,IF(E1629=0,Résultat!G$9,IF(J1629="No",Résultat!$G$9,Résultat!$G$7)),Résultat!$G$7)),IF(C1629 = "Totale", IF(H1629=1,IF(E1629=0,Résultat!G$8,IF(J1629="No",Résultat!$G$9,Résultat!$G$7)),IF(H1629=2,IF(E1629=0,Résultat!G$9,IF(J1629="No",Résultat!$G$9,Résultat!$G$7)),Résultat!$G$7)),Résultat!$G$7)), "")</f>
        <v/>
      </c>
    </row>
    <row r="1630" spans="1:11" ht="20.100000000000001" customHeight="1">
      <c r="A1630" s="26"/>
      <c r="B1630" s="27"/>
      <c r="C1630" s="11" t="str">
        <f>IF($B1630 &lt;&gt; "",VLOOKUP(MID(B1630,3,5),'Recyclabilité Prod Matx'!C:F,2,FALSE), "")</f>
        <v/>
      </c>
      <c r="D1630" s="11" t="str">
        <f>IF($B1630 &lt;&gt; "",VLOOKUP(MID(B1630,3,5),'Recyclabilité Prod Matx'!C:F,3,FALSE),"")</f>
        <v/>
      </c>
      <c r="E1630" s="11" t="str">
        <f>IF($B1630 &lt;&gt; "",VLOOKUP(MID(B1630,3,5),'Recyclabilité Prod Matx'!C:F,4,FALSE), "")</f>
        <v/>
      </c>
      <c r="F1630" s="12" t="str">
        <f>IF($B1630 &lt;&gt; "", IF(C1630="Totale","",IF(D1630 = 0, "", VLOOKUP(D1630,'Cond Compo'!A:B,2,FALSE))),"")</f>
        <v/>
      </c>
      <c r="G1630" s="28"/>
      <c r="H1630" s="11" t="str">
        <f xml:space="preserve"> IF(C1630="Totale",2,IF($G1630 &lt;&gt; "", IF(D1630 = "E",MATCH(G1630, 'Cond Compo'!D$16:D$18, 0), MATCH(G1630, 'Cond Compo'!C$16:C$19, 0)), ""))</f>
        <v/>
      </c>
      <c r="I1630" s="12" t="str">
        <f>IF($E1630 &lt;&gt; "", IF(E1630 = 0, "", VLOOKUP(E1630,'Cond Perturbation'!A:B,2,FALSE)),"")</f>
        <v/>
      </c>
      <c r="J1630" s="28"/>
      <c r="K1630" s="29" t="str">
        <f>IF($B1630 &lt;&gt; "", IF(C1630="Oui",IF(H1630=1,IF(E1630=0,Résultat!G$8,IF(J1630="No",Résultat!$G$8,Résultat!$G$7)),IF(H1630=2,IF(E1630=0,Résultat!G$9,IF(J1630="No",Résultat!$G$9,Résultat!$G$7)),Résultat!$G$7)),IF(C1630 = "Totale", IF(H1630=1,IF(E1630=0,Résultat!G$8,IF(J1630="No",Résultat!$G$9,Résultat!$G$7)),IF(H1630=2,IF(E1630=0,Résultat!G$9,IF(J1630="No",Résultat!$G$9,Résultat!$G$7)),Résultat!$G$7)),Résultat!$G$7)), "")</f>
        <v/>
      </c>
    </row>
    <row r="1631" spans="1:11" ht="20.100000000000001" customHeight="1">
      <c r="A1631" s="26"/>
      <c r="B1631" s="27"/>
      <c r="C1631" s="11" t="str">
        <f>IF($B1631 &lt;&gt; "",VLOOKUP(MID(B1631,3,5),'Recyclabilité Prod Matx'!C:F,2,FALSE), "")</f>
        <v/>
      </c>
      <c r="D1631" s="11" t="str">
        <f>IF($B1631 &lt;&gt; "",VLOOKUP(MID(B1631,3,5),'Recyclabilité Prod Matx'!C:F,3,FALSE),"")</f>
        <v/>
      </c>
      <c r="E1631" s="11" t="str">
        <f>IF($B1631 &lt;&gt; "",VLOOKUP(MID(B1631,3,5),'Recyclabilité Prod Matx'!C:F,4,FALSE), "")</f>
        <v/>
      </c>
      <c r="F1631" s="12" t="str">
        <f>IF($B1631 &lt;&gt; "", IF(C1631="Totale","",IF(D1631 = 0, "", VLOOKUP(D1631,'Cond Compo'!A:B,2,FALSE))),"")</f>
        <v/>
      </c>
      <c r="G1631" s="28"/>
      <c r="H1631" s="11" t="str">
        <f xml:space="preserve"> IF(C1631="Totale",2,IF($G1631 &lt;&gt; "", IF(D1631 = "E",MATCH(G1631, 'Cond Compo'!D$16:D$18, 0), MATCH(G1631, 'Cond Compo'!C$16:C$19, 0)), ""))</f>
        <v/>
      </c>
      <c r="I1631" s="12" t="str">
        <f>IF($E1631 &lt;&gt; "", IF(E1631 = 0, "", VLOOKUP(E1631,'Cond Perturbation'!A:B,2,FALSE)),"")</f>
        <v/>
      </c>
      <c r="J1631" s="28"/>
      <c r="K1631" s="29" t="str">
        <f>IF($B1631 &lt;&gt; "", IF(C1631="Oui",IF(H1631=1,IF(E1631=0,Résultat!G$8,IF(J1631="No",Résultat!$G$8,Résultat!$G$7)),IF(H1631=2,IF(E1631=0,Résultat!G$9,IF(J1631="No",Résultat!$G$9,Résultat!$G$7)),Résultat!$G$7)),IF(C1631 = "Totale", IF(H1631=1,IF(E1631=0,Résultat!G$8,IF(J1631="No",Résultat!$G$9,Résultat!$G$7)),IF(H1631=2,IF(E1631=0,Résultat!G$9,IF(J1631="No",Résultat!$G$9,Résultat!$G$7)),Résultat!$G$7)),Résultat!$G$7)), "")</f>
        <v/>
      </c>
    </row>
    <row r="1632" spans="1:11" ht="20.100000000000001" customHeight="1">
      <c r="A1632" s="26"/>
      <c r="B1632" s="27"/>
      <c r="C1632" s="11" t="str">
        <f>IF($B1632 &lt;&gt; "",VLOOKUP(MID(B1632,3,5),'Recyclabilité Prod Matx'!C:F,2,FALSE), "")</f>
        <v/>
      </c>
      <c r="D1632" s="11" t="str">
        <f>IF($B1632 &lt;&gt; "",VLOOKUP(MID(B1632,3,5),'Recyclabilité Prod Matx'!C:F,3,FALSE),"")</f>
        <v/>
      </c>
      <c r="E1632" s="11" t="str">
        <f>IF($B1632 &lt;&gt; "",VLOOKUP(MID(B1632,3,5),'Recyclabilité Prod Matx'!C:F,4,FALSE), "")</f>
        <v/>
      </c>
      <c r="F1632" s="12" t="str">
        <f>IF($B1632 &lt;&gt; "", IF(C1632="Totale","",IF(D1632 = 0, "", VLOOKUP(D1632,'Cond Compo'!A:B,2,FALSE))),"")</f>
        <v/>
      </c>
      <c r="G1632" s="28"/>
      <c r="H1632" s="11" t="str">
        <f xml:space="preserve"> IF(C1632="Totale",2,IF($G1632 &lt;&gt; "", IF(D1632 = "E",MATCH(G1632, 'Cond Compo'!D$16:D$18, 0), MATCH(G1632, 'Cond Compo'!C$16:C$19, 0)), ""))</f>
        <v/>
      </c>
      <c r="I1632" s="12" t="str">
        <f>IF($E1632 &lt;&gt; "", IF(E1632 = 0, "", VLOOKUP(E1632,'Cond Perturbation'!A:B,2,FALSE)),"")</f>
        <v/>
      </c>
      <c r="J1632" s="28"/>
      <c r="K1632" s="29" t="str">
        <f>IF($B1632 &lt;&gt; "", IF(C1632="Oui",IF(H1632=1,IF(E1632=0,Résultat!G$8,IF(J1632="No",Résultat!$G$8,Résultat!$G$7)),IF(H1632=2,IF(E1632=0,Résultat!G$9,IF(J1632="No",Résultat!$G$9,Résultat!$G$7)),Résultat!$G$7)),IF(C1632 = "Totale", IF(H1632=1,IF(E1632=0,Résultat!G$8,IF(J1632="No",Résultat!$G$9,Résultat!$G$7)),IF(H1632=2,IF(E1632=0,Résultat!G$9,IF(J1632="No",Résultat!$G$9,Résultat!$G$7)),Résultat!$G$7)),Résultat!$G$7)), "")</f>
        <v/>
      </c>
    </row>
    <row r="1633" spans="1:11" ht="20.100000000000001" customHeight="1">
      <c r="A1633" s="26"/>
      <c r="B1633" s="27"/>
      <c r="C1633" s="11" t="str">
        <f>IF($B1633 &lt;&gt; "",VLOOKUP(MID(B1633,3,5),'Recyclabilité Prod Matx'!C:F,2,FALSE), "")</f>
        <v/>
      </c>
      <c r="D1633" s="11" t="str">
        <f>IF($B1633 &lt;&gt; "",VLOOKUP(MID(B1633,3,5),'Recyclabilité Prod Matx'!C:F,3,FALSE),"")</f>
        <v/>
      </c>
      <c r="E1633" s="11" t="str">
        <f>IF($B1633 &lt;&gt; "",VLOOKUP(MID(B1633,3,5),'Recyclabilité Prod Matx'!C:F,4,FALSE), "")</f>
        <v/>
      </c>
      <c r="F1633" s="12" t="str">
        <f>IF($B1633 &lt;&gt; "", IF(C1633="Totale","",IF(D1633 = 0, "", VLOOKUP(D1633,'Cond Compo'!A:B,2,FALSE))),"")</f>
        <v/>
      </c>
      <c r="G1633" s="28"/>
      <c r="H1633" s="11" t="str">
        <f xml:space="preserve"> IF(C1633="Totale",2,IF($G1633 &lt;&gt; "", IF(D1633 = "E",MATCH(G1633, 'Cond Compo'!D$16:D$18, 0), MATCH(G1633, 'Cond Compo'!C$16:C$19, 0)), ""))</f>
        <v/>
      </c>
      <c r="I1633" s="12" t="str">
        <f>IF($E1633 &lt;&gt; "", IF(E1633 = 0, "", VLOOKUP(E1633,'Cond Perturbation'!A:B,2,FALSE)),"")</f>
        <v/>
      </c>
      <c r="J1633" s="28"/>
      <c r="K1633" s="29" t="str">
        <f>IF($B1633 &lt;&gt; "", IF(C1633="Oui",IF(H1633=1,IF(E1633=0,Résultat!G$8,IF(J1633="No",Résultat!$G$8,Résultat!$G$7)),IF(H1633=2,IF(E1633=0,Résultat!G$9,IF(J1633="No",Résultat!$G$9,Résultat!$G$7)),Résultat!$G$7)),IF(C1633 = "Totale", IF(H1633=1,IF(E1633=0,Résultat!G$8,IF(J1633="No",Résultat!$G$9,Résultat!$G$7)),IF(H1633=2,IF(E1633=0,Résultat!G$9,IF(J1633="No",Résultat!$G$9,Résultat!$G$7)),Résultat!$G$7)),Résultat!$G$7)), "")</f>
        <v/>
      </c>
    </row>
    <row r="1634" spans="1:11" ht="20.100000000000001" customHeight="1">
      <c r="A1634" s="26"/>
      <c r="B1634" s="27"/>
      <c r="C1634" s="11" t="str">
        <f>IF($B1634 &lt;&gt; "",VLOOKUP(MID(B1634,3,5),'Recyclabilité Prod Matx'!C:F,2,FALSE), "")</f>
        <v/>
      </c>
      <c r="D1634" s="11" t="str">
        <f>IF($B1634 &lt;&gt; "",VLOOKUP(MID(B1634,3,5),'Recyclabilité Prod Matx'!C:F,3,FALSE),"")</f>
        <v/>
      </c>
      <c r="E1634" s="11" t="str">
        <f>IF($B1634 &lt;&gt; "",VLOOKUP(MID(B1634,3,5),'Recyclabilité Prod Matx'!C:F,4,FALSE), "")</f>
        <v/>
      </c>
      <c r="F1634" s="12" t="str">
        <f>IF($B1634 &lt;&gt; "", IF(C1634="Totale","",IF(D1634 = 0, "", VLOOKUP(D1634,'Cond Compo'!A:B,2,FALSE))),"")</f>
        <v/>
      </c>
      <c r="G1634" s="28"/>
      <c r="H1634" s="11" t="str">
        <f xml:space="preserve"> IF(C1634="Totale",2,IF($G1634 &lt;&gt; "", IF(D1634 = "E",MATCH(G1634, 'Cond Compo'!D$16:D$18, 0), MATCH(G1634, 'Cond Compo'!C$16:C$19, 0)), ""))</f>
        <v/>
      </c>
      <c r="I1634" s="12" t="str">
        <f>IF($E1634 &lt;&gt; "", IF(E1634 = 0, "", VLOOKUP(E1634,'Cond Perturbation'!A:B,2,FALSE)),"")</f>
        <v/>
      </c>
      <c r="J1634" s="28"/>
      <c r="K1634" s="29" t="str">
        <f>IF($B1634 &lt;&gt; "", IF(C1634="Oui",IF(H1634=1,IF(E1634=0,Résultat!G$8,IF(J1634="No",Résultat!$G$8,Résultat!$G$7)),IF(H1634=2,IF(E1634=0,Résultat!G$9,IF(J1634="No",Résultat!$G$9,Résultat!$G$7)),Résultat!$G$7)),IF(C1634 = "Totale", IF(H1634=1,IF(E1634=0,Résultat!G$8,IF(J1634="No",Résultat!$G$9,Résultat!$G$7)),IF(H1634=2,IF(E1634=0,Résultat!G$9,IF(J1634="No",Résultat!$G$9,Résultat!$G$7)),Résultat!$G$7)),Résultat!$G$7)), "")</f>
        <v/>
      </c>
    </row>
    <row r="1635" spans="1:11" ht="20.100000000000001" customHeight="1">
      <c r="A1635" s="26"/>
      <c r="B1635" s="27"/>
      <c r="C1635" s="11" t="str">
        <f>IF($B1635 &lt;&gt; "",VLOOKUP(MID(B1635,3,5),'Recyclabilité Prod Matx'!C:F,2,FALSE), "")</f>
        <v/>
      </c>
      <c r="D1635" s="11" t="str">
        <f>IF($B1635 &lt;&gt; "",VLOOKUP(MID(B1635,3,5),'Recyclabilité Prod Matx'!C:F,3,FALSE),"")</f>
        <v/>
      </c>
      <c r="E1635" s="11" t="str">
        <f>IF($B1635 &lt;&gt; "",VLOOKUP(MID(B1635,3,5),'Recyclabilité Prod Matx'!C:F,4,FALSE), "")</f>
        <v/>
      </c>
      <c r="F1635" s="12" t="str">
        <f>IF($B1635 &lt;&gt; "", IF(C1635="Totale","",IF(D1635 = 0, "", VLOOKUP(D1635,'Cond Compo'!A:B,2,FALSE))),"")</f>
        <v/>
      </c>
      <c r="G1635" s="28"/>
      <c r="H1635" s="11" t="str">
        <f xml:space="preserve"> IF(C1635="Totale",2,IF($G1635 &lt;&gt; "", IF(D1635 = "E",MATCH(G1635, 'Cond Compo'!D$16:D$18, 0), MATCH(G1635, 'Cond Compo'!C$16:C$19, 0)), ""))</f>
        <v/>
      </c>
      <c r="I1635" s="12" t="str">
        <f>IF($E1635 &lt;&gt; "", IF(E1635 = 0, "", VLOOKUP(E1635,'Cond Perturbation'!A:B,2,FALSE)),"")</f>
        <v/>
      </c>
      <c r="J1635" s="28"/>
      <c r="K1635" s="29" t="str">
        <f>IF($B1635 &lt;&gt; "", IF(C1635="Oui",IF(H1635=1,IF(E1635=0,Résultat!G$8,IF(J1635="No",Résultat!$G$8,Résultat!$G$7)),IF(H1635=2,IF(E1635=0,Résultat!G$9,IF(J1635="No",Résultat!$G$9,Résultat!$G$7)),Résultat!$G$7)),IF(C1635 = "Totale", IF(H1635=1,IF(E1635=0,Résultat!G$8,IF(J1635="No",Résultat!$G$9,Résultat!$G$7)),IF(H1635=2,IF(E1635=0,Résultat!G$9,IF(J1635="No",Résultat!$G$9,Résultat!$G$7)),Résultat!$G$7)),Résultat!$G$7)), "")</f>
        <v/>
      </c>
    </row>
    <row r="1636" spans="1:11" ht="20.100000000000001" customHeight="1">
      <c r="A1636" s="26"/>
      <c r="B1636" s="27"/>
      <c r="C1636" s="11" t="str">
        <f>IF($B1636 &lt;&gt; "",VLOOKUP(MID(B1636,3,5),'Recyclabilité Prod Matx'!C:F,2,FALSE), "")</f>
        <v/>
      </c>
      <c r="D1636" s="11" t="str">
        <f>IF($B1636 &lt;&gt; "",VLOOKUP(MID(B1636,3,5),'Recyclabilité Prod Matx'!C:F,3,FALSE),"")</f>
        <v/>
      </c>
      <c r="E1636" s="11" t="str">
        <f>IF($B1636 &lt;&gt; "",VLOOKUP(MID(B1636,3,5),'Recyclabilité Prod Matx'!C:F,4,FALSE), "")</f>
        <v/>
      </c>
      <c r="F1636" s="12" t="str">
        <f>IF($B1636 &lt;&gt; "", IF(C1636="Totale","",IF(D1636 = 0, "", VLOOKUP(D1636,'Cond Compo'!A:B,2,FALSE))),"")</f>
        <v/>
      </c>
      <c r="G1636" s="28"/>
      <c r="H1636" s="11" t="str">
        <f xml:space="preserve"> IF(C1636="Totale",2,IF($G1636 &lt;&gt; "", IF(D1636 = "E",MATCH(G1636, 'Cond Compo'!D$16:D$18, 0), MATCH(G1636, 'Cond Compo'!C$16:C$19, 0)), ""))</f>
        <v/>
      </c>
      <c r="I1636" s="12" t="str">
        <f>IF($E1636 &lt;&gt; "", IF(E1636 = 0, "", VLOOKUP(E1636,'Cond Perturbation'!A:B,2,FALSE)),"")</f>
        <v/>
      </c>
      <c r="J1636" s="28"/>
      <c r="K1636" s="29" t="str">
        <f>IF($B1636 &lt;&gt; "", IF(C1636="Oui",IF(H1636=1,IF(E1636=0,Résultat!G$8,IF(J1636="No",Résultat!$G$8,Résultat!$G$7)),IF(H1636=2,IF(E1636=0,Résultat!G$9,IF(J1636="No",Résultat!$G$9,Résultat!$G$7)),Résultat!$G$7)),IF(C1636 = "Totale", IF(H1636=1,IF(E1636=0,Résultat!G$8,IF(J1636="No",Résultat!$G$9,Résultat!$G$7)),IF(H1636=2,IF(E1636=0,Résultat!G$9,IF(J1636="No",Résultat!$G$9,Résultat!$G$7)),Résultat!$G$7)),Résultat!$G$7)), "")</f>
        <v/>
      </c>
    </row>
    <row r="1637" spans="1:11" ht="20.100000000000001" customHeight="1">
      <c r="A1637" s="26"/>
      <c r="B1637" s="27"/>
      <c r="C1637" s="11" t="str">
        <f>IF($B1637 &lt;&gt; "",VLOOKUP(MID(B1637,3,5),'Recyclabilité Prod Matx'!C:F,2,FALSE), "")</f>
        <v/>
      </c>
      <c r="D1637" s="11" t="str">
        <f>IF($B1637 &lt;&gt; "",VLOOKUP(MID(B1637,3,5),'Recyclabilité Prod Matx'!C:F,3,FALSE),"")</f>
        <v/>
      </c>
      <c r="E1637" s="11" t="str">
        <f>IF($B1637 &lt;&gt; "",VLOOKUP(MID(B1637,3,5),'Recyclabilité Prod Matx'!C:F,4,FALSE), "")</f>
        <v/>
      </c>
      <c r="F1637" s="12" t="str">
        <f>IF($B1637 &lt;&gt; "", IF(C1637="Totale","",IF(D1637 = 0, "", VLOOKUP(D1637,'Cond Compo'!A:B,2,FALSE))),"")</f>
        <v/>
      </c>
      <c r="G1637" s="28"/>
      <c r="H1637" s="11" t="str">
        <f xml:space="preserve"> IF(C1637="Totale",2,IF($G1637 &lt;&gt; "", IF(D1637 = "E",MATCH(G1637, 'Cond Compo'!D$16:D$18, 0), MATCH(G1637, 'Cond Compo'!C$16:C$19, 0)), ""))</f>
        <v/>
      </c>
      <c r="I1637" s="12" t="str">
        <f>IF($E1637 &lt;&gt; "", IF(E1637 = 0, "", VLOOKUP(E1637,'Cond Perturbation'!A:B,2,FALSE)),"")</f>
        <v/>
      </c>
      <c r="J1637" s="28"/>
      <c r="K1637" s="29" t="str">
        <f>IF($B1637 &lt;&gt; "", IF(C1637="Oui",IF(H1637=1,IF(E1637=0,Résultat!G$8,IF(J1637="No",Résultat!$G$8,Résultat!$G$7)),IF(H1637=2,IF(E1637=0,Résultat!G$9,IF(J1637="No",Résultat!$G$9,Résultat!$G$7)),Résultat!$G$7)),IF(C1637 = "Totale", IF(H1637=1,IF(E1637=0,Résultat!G$8,IF(J1637="No",Résultat!$G$9,Résultat!$G$7)),IF(H1637=2,IF(E1637=0,Résultat!G$9,IF(J1637="No",Résultat!$G$9,Résultat!$G$7)),Résultat!$G$7)),Résultat!$G$7)), "")</f>
        <v/>
      </c>
    </row>
    <row r="1638" spans="1:11" ht="20.100000000000001" customHeight="1">
      <c r="A1638" s="26"/>
      <c r="B1638" s="27"/>
      <c r="C1638" s="11" t="str">
        <f>IF($B1638 &lt;&gt; "",VLOOKUP(MID(B1638,3,5),'Recyclabilité Prod Matx'!C:F,2,FALSE), "")</f>
        <v/>
      </c>
      <c r="D1638" s="11" t="str">
        <f>IF($B1638 &lt;&gt; "",VLOOKUP(MID(B1638,3,5),'Recyclabilité Prod Matx'!C:F,3,FALSE),"")</f>
        <v/>
      </c>
      <c r="E1638" s="11" t="str">
        <f>IF($B1638 &lt;&gt; "",VLOOKUP(MID(B1638,3,5),'Recyclabilité Prod Matx'!C:F,4,FALSE), "")</f>
        <v/>
      </c>
      <c r="F1638" s="12" t="str">
        <f>IF($B1638 &lt;&gt; "", IF(C1638="Totale","",IF(D1638 = 0, "", VLOOKUP(D1638,'Cond Compo'!A:B,2,FALSE))),"")</f>
        <v/>
      </c>
      <c r="G1638" s="28"/>
      <c r="H1638" s="11" t="str">
        <f xml:space="preserve"> IF(C1638="Totale",2,IF($G1638 &lt;&gt; "", IF(D1638 = "E",MATCH(G1638, 'Cond Compo'!D$16:D$18, 0), MATCH(G1638, 'Cond Compo'!C$16:C$19, 0)), ""))</f>
        <v/>
      </c>
      <c r="I1638" s="12" t="str">
        <f>IF($E1638 &lt;&gt; "", IF(E1638 = 0, "", VLOOKUP(E1638,'Cond Perturbation'!A:B,2,FALSE)),"")</f>
        <v/>
      </c>
      <c r="J1638" s="28"/>
      <c r="K1638" s="29" t="str">
        <f>IF($B1638 &lt;&gt; "", IF(C1638="Oui",IF(H1638=1,IF(E1638=0,Résultat!G$8,IF(J1638="No",Résultat!$G$8,Résultat!$G$7)),IF(H1638=2,IF(E1638=0,Résultat!G$9,IF(J1638="No",Résultat!$G$9,Résultat!$G$7)),Résultat!$G$7)),IF(C1638 = "Totale", IF(H1638=1,IF(E1638=0,Résultat!G$8,IF(J1638="No",Résultat!$G$9,Résultat!$G$7)),IF(H1638=2,IF(E1638=0,Résultat!G$9,IF(J1638="No",Résultat!$G$9,Résultat!$G$7)),Résultat!$G$7)),Résultat!$G$7)), "")</f>
        <v/>
      </c>
    </row>
    <row r="1639" spans="1:11" ht="20.100000000000001" customHeight="1">
      <c r="A1639" s="26"/>
      <c r="B1639" s="27"/>
      <c r="C1639" s="11" t="str">
        <f>IF($B1639 &lt;&gt; "",VLOOKUP(MID(B1639,3,5),'Recyclabilité Prod Matx'!C:F,2,FALSE), "")</f>
        <v/>
      </c>
      <c r="D1639" s="11" t="str">
        <f>IF($B1639 &lt;&gt; "",VLOOKUP(MID(B1639,3,5),'Recyclabilité Prod Matx'!C:F,3,FALSE),"")</f>
        <v/>
      </c>
      <c r="E1639" s="11" t="str">
        <f>IF($B1639 &lt;&gt; "",VLOOKUP(MID(B1639,3,5),'Recyclabilité Prod Matx'!C:F,4,FALSE), "")</f>
        <v/>
      </c>
      <c r="F1639" s="12" t="str">
        <f>IF($B1639 &lt;&gt; "", IF(C1639="Totale","",IF(D1639 = 0, "", VLOOKUP(D1639,'Cond Compo'!A:B,2,FALSE))),"")</f>
        <v/>
      </c>
      <c r="G1639" s="28"/>
      <c r="H1639" s="11" t="str">
        <f xml:space="preserve"> IF(C1639="Totale",2,IF($G1639 &lt;&gt; "", IF(D1639 = "E",MATCH(G1639, 'Cond Compo'!D$16:D$18, 0), MATCH(G1639, 'Cond Compo'!C$16:C$19, 0)), ""))</f>
        <v/>
      </c>
      <c r="I1639" s="12" t="str">
        <f>IF($E1639 &lt;&gt; "", IF(E1639 = 0, "", VLOOKUP(E1639,'Cond Perturbation'!A:B,2,FALSE)),"")</f>
        <v/>
      </c>
      <c r="J1639" s="28"/>
      <c r="K1639" s="29" t="str">
        <f>IF($B1639 &lt;&gt; "", IF(C1639="Oui",IF(H1639=1,IF(E1639=0,Résultat!G$8,IF(J1639="No",Résultat!$G$8,Résultat!$G$7)),IF(H1639=2,IF(E1639=0,Résultat!G$9,IF(J1639="No",Résultat!$G$9,Résultat!$G$7)),Résultat!$G$7)),IF(C1639 = "Totale", IF(H1639=1,IF(E1639=0,Résultat!G$8,IF(J1639="No",Résultat!$G$9,Résultat!$G$7)),IF(H1639=2,IF(E1639=0,Résultat!G$9,IF(J1639="No",Résultat!$G$9,Résultat!$G$7)),Résultat!$G$7)),Résultat!$G$7)), "")</f>
        <v/>
      </c>
    </row>
    <row r="1640" spans="1:11" ht="20.100000000000001" customHeight="1">
      <c r="A1640" s="26"/>
      <c r="B1640" s="27"/>
      <c r="C1640" s="11" t="str">
        <f>IF($B1640 &lt;&gt; "",VLOOKUP(MID(B1640,3,5),'Recyclabilité Prod Matx'!C:F,2,FALSE), "")</f>
        <v/>
      </c>
      <c r="D1640" s="11" t="str">
        <f>IF($B1640 &lt;&gt; "",VLOOKUP(MID(B1640,3,5),'Recyclabilité Prod Matx'!C:F,3,FALSE),"")</f>
        <v/>
      </c>
      <c r="E1640" s="11" t="str">
        <f>IF($B1640 &lt;&gt; "",VLOOKUP(MID(B1640,3,5),'Recyclabilité Prod Matx'!C:F,4,FALSE), "")</f>
        <v/>
      </c>
      <c r="F1640" s="12" t="str">
        <f>IF($B1640 &lt;&gt; "", IF(C1640="Totale","",IF(D1640 = 0, "", VLOOKUP(D1640,'Cond Compo'!A:B,2,FALSE))),"")</f>
        <v/>
      </c>
      <c r="G1640" s="28"/>
      <c r="H1640" s="11" t="str">
        <f xml:space="preserve"> IF(C1640="Totale",2,IF($G1640 &lt;&gt; "", IF(D1640 = "E",MATCH(G1640, 'Cond Compo'!D$16:D$18, 0), MATCH(G1640, 'Cond Compo'!C$16:C$19, 0)), ""))</f>
        <v/>
      </c>
      <c r="I1640" s="12" t="str">
        <f>IF($E1640 &lt;&gt; "", IF(E1640 = 0, "", VLOOKUP(E1640,'Cond Perturbation'!A:B,2,FALSE)),"")</f>
        <v/>
      </c>
      <c r="J1640" s="28"/>
      <c r="K1640" s="29" t="str">
        <f>IF($B1640 &lt;&gt; "", IF(C1640="Oui",IF(H1640=1,IF(E1640=0,Résultat!G$8,IF(J1640="No",Résultat!$G$8,Résultat!$G$7)),IF(H1640=2,IF(E1640=0,Résultat!G$9,IF(J1640="No",Résultat!$G$9,Résultat!$G$7)),Résultat!$G$7)),IF(C1640 = "Totale", IF(H1640=1,IF(E1640=0,Résultat!G$8,IF(J1640="No",Résultat!$G$9,Résultat!$G$7)),IF(H1640=2,IF(E1640=0,Résultat!G$9,IF(J1640="No",Résultat!$G$9,Résultat!$G$7)),Résultat!$G$7)),Résultat!$G$7)), "")</f>
        <v/>
      </c>
    </row>
    <row r="1641" spans="1:11" ht="20.100000000000001" customHeight="1">
      <c r="A1641" s="26"/>
      <c r="B1641" s="27"/>
      <c r="C1641" s="11" t="str">
        <f>IF($B1641 &lt;&gt; "",VLOOKUP(MID(B1641,3,5),'Recyclabilité Prod Matx'!C:F,2,FALSE), "")</f>
        <v/>
      </c>
      <c r="D1641" s="11" t="str">
        <f>IF($B1641 &lt;&gt; "",VLOOKUP(MID(B1641,3,5),'Recyclabilité Prod Matx'!C:F,3,FALSE),"")</f>
        <v/>
      </c>
      <c r="E1641" s="11" t="str">
        <f>IF($B1641 &lt;&gt; "",VLOOKUP(MID(B1641,3,5),'Recyclabilité Prod Matx'!C:F,4,FALSE), "")</f>
        <v/>
      </c>
      <c r="F1641" s="12" t="str">
        <f>IF($B1641 &lt;&gt; "", IF(C1641="Totale","",IF(D1641 = 0, "", VLOOKUP(D1641,'Cond Compo'!A:B,2,FALSE))),"")</f>
        <v/>
      </c>
      <c r="G1641" s="28"/>
      <c r="H1641" s="11" t="str">
        <f xml:space="preserve"> IF(C1641="Totale",2,IF($G1641 &lt;&gt; "", IF(D1641 = "E",MATCH(G1641, 'Cond Compo'!D$16:D$18, 0), MATCH(G1641, 'Cond Compo'!C$16:C$19, 0)), ""))</f>
        <v/>
      </c>
      <c r="I1641" s="12" t="str">
        <f>IF($E1641 &lt;&gt; "", IF(E1641 = 0, "", VLOOKUP(E1641,'Cond Perturbation'!A:B,2,FALSE)),"")</f>
        <v/>
      </c>
      <c r="J1641" s="28"/>
      <c r="K1641" s="29" t="str">
        <f>IF($B1641 &lt;&gt; "", IF(C1641="Oui",IF(H1641=1,IF(E1641=0,Résultat!G$8,IF(J1641="No",Résultat!$G$8,Résultat!$G$7)),IF(H1641=2,IF(E1641=0,Résultat!G$9,IF(J1641="No",Résultat!$G$9,Résultat!$G$7)),Résultat!$G$7)),IF(C1641 = "Totale", IF(H1641=1,IF(E1641=0,Résultat!G$8,IF(J1641="No",Résultat!$G$9,Résultat!$G$7)),IF(H1641=2,IF(E1641=0,Résultat!G$9,IF(J1641="No",Résultat!$G$9,Résultat!$G$7)),Résultat!$G$7)),Résultat!$G$7)), "")</f>
        <v/>
      </c>
    </row>
    <row r="1642" spans="1:11" ht="20.100000000000001" customHeight="1">
      <c r="A1642" s="26"/>
      <c r="B1642" s="27"/>
      <c r="C1642" s="11" t="str">
        <f>IF($B1642 &lt;&gt; "",VLOOKUP(MID(B1642,3,5),'Recyclabilité Prod Matx'!C:F,2,FALSE), "")</f>
        <v/>
      </c>
      <c r="D1642" s="11" t="str">
        <f>IF($B1642 &lt;&gt; "",VLOOKUP(MID(B1642,3,5),'Recyclabilité Prod Matx'!C:F,3,FALSE),"")</f>
        <v/>
      </c>
      <c r="E1642" s="11" t="str">
        <f>IF($B1642 &lt;&gt; "",VLOOKUP(MID(B1642,3,5),'Recyclabilité Prod Matx'!C:F,4,FALSE), "")</f>
        <v/>
      </c>
      <c r="F1642" s="12" t="str">
        <f>IF($B1642 &lt;&gt; "", IF(C1642="Totale","",IF(D1642 = 0, "", VLOOKUP(D1642,'Cond Compo'!A:B,2,FALSE))),"")</f>
        <v/>
      </c>
      <c r="G1642" s="28"/>
      <c r="H1642" s="11" t="str">
        <f xml:space="preserve"> IF(C1642="Totale",2,IF($G1642 &lt;&gt; "", IF(D1642 = "E",MATCH(G1642, 'Cond Compo'!D$16:D$18, 0), MATCH(G1642, 'Cond Compo'!C$16:C$19, 0)), ""))</f>
        <v/>
      </c>
      <c r="I1642" s="12" t="str">
        <f>IF($E1642 &lt;&gt; "", IF(E1642 = 0, "", VLOOKUP(E1642,'Cond Perturbation'!A:B,2,FALSE)),"")</f>
        <v/>
      </c>
      <c r="J1642" s="28"/>
      <c r="K1642" s="29" t="str">
        <f>IF($B1642 &lt;&gt; "", IF(C1642="Oui",IF(H1642=1,IF(E1642=0,Résultat!G$8,IF(J1642="No",Résultat!$G$8,Résultat!$G$7)),IF(H1642=2,IF(E1642=0,Résultat!G$9,IF(J1642="No",Résultat!$G$9,Résultat!$G$7)),Résultat!$G$7)),IF(C1642 = "Totale", IF(H1642=1,IF(E1642=0,Résultat!G$8,IF(J1642="No",Résultat!$G$9,Résultat!$G$7)),IF(H1642=2,IF(E1642=0,Résultat!G$9,IF(J1642="No",Résultat!$G$9,Résultat!$G$7)),Résultat!$G$7)),Résultat!$G$7)), "")</f>
        <v/>
      </c>
    </row>
    <row r="1643" spans="1:11" ht="20.100000000000001" customHeight="1">
      <c r="A1643" s="26"/>
      <c r="B1643" s="27"/>
      <c r="C1643" s="11" t="str">
        <f>IF($B1643 &lt;&gt; "",VLOOKUP(MID(B1643,3,5),'Recyclabilité Prod Matx'!C:F,2,FALSE), "")</f>
        <v/>
      </c>
      <c r="D1643" s="11" t="str">
        <f>IF($B1643 &lt;&gt; "",VLOOKUP(MID(B1643,3,5),'Recyclabilité Prod Matx'!C:F,3,FALSE),"")</f>
        <v/>
      </c>
      <c r="E1643" s="11" t="str">
        <f>IF($B1643 &lt;&gt; "",VLOOKUP(MID(B1643,3,5),'Recyclabilité Prod Matx'!C:F,4,FALSE), "")</f>
        <v/>
      </c>
      <c r="F1643" s="12" t="str">
        <f>IF($B1643 &lt;&gt; "", IF(C1643="Totale","",IF(D1643 = 0, "", VLOOKUP(D1643,'Cond Compo'!A:B,2,FALSE))),"")</f>
        <v/>
      </c>
      <c r="G1643" s="28"/>
      <c r="H1643" s="11" t="str">
        <f xml:space="preserve"> IF(C1643="Totale",2,IF($G1643 &lt;&gt; "", IF(D1643 = "E",MATCH(G1643, 'Cond Compo'!D$16:D$18, 0), MATCH(G1643, 'Cond Compo'!C$16:C$19, 0)), ""))</f>
        <v/>
      </c>
      <c r="I1643" s="12" t="str">
        <f>IF($E1643 &lt;&gt; "", IF(E1643 = 0, "", VLOOKUP(E1643,'Cond Perturbation'!A:B,2,FALSE)),"")</f>
        <v/>
      </c>
      <c r="J1643" s="28"/>
      <c r="K1643" s="29" t="str">
        <f>IF($B1643 &lt;&gt; "", IF(C1643="Oui",IF(H1643=1,IF(E1643=0,Résultat!G$8,IF(J1643="No",Résultat!$G$8,Résultat!$G$7)),IF(H1643=2,IF(E1643=0,Résultat!G$9,IF(J1643="No",Résultat!$G$9,Résultat!$G$7)),Résultat!$G$7)),IF(C1643 = "Totale", IF(H1643=1,IF(E1643=0,Résultat!G$8,IF(J1643="No",Résultat!$G$9,Résultat!$G$7)),IF(H1643=2,IF(E1643=0,Résultat!G$9,IF(J1643="No",Résultat!$G$9,Résultat!$G$7)),Résultat!$G$7)),Résultat!$G$7)), "")</f>
        <v/>
      </c>
    </row>
    <row r="1644" spans="1:11" ht="20.100000000000001" customHeight="1">
      <c r="A1644" s="26"/>
      <c r="B1644" s="27"/>
      <c r="C1644" s="11" t="str">
        <f>IF($B1644 &lt;&gt; "",VLOOKUP(MID(B1644,3,5),'Recyclabilité Prod Matx'!C:F,2,FALSE), "")</f>
        <v/>
      </c>
      <c r="D1644" s="11" t="str">
        <f>IF($B1644 &lt;&gt; "",VLOOKUP(MID(B1644,3,5),'Recyclabilité Prod Matx'!C:F,3,FALSE),"")</f>
        <v/>
      </c>
      <c r="E1644" s="11" t="str">
        <f>IF($B1644 &lt;&gt; "",VLOOKUP(MID(B1644,3,5),'Recyclabilité Prod Matx'!C:F,4,FALSE), "")</f>
        <v/>
      </c>
      <c r="F1644" s="12" t="str">
        <f>IF($B1644 &lt;&gt; "", IF(C1644="Totale","",IF(D1644 = 0, "", VLOOKUP(D1644,'Cond Compo'!A:B,2,FALSE))),"")</f>
        <v/>
      </c>
      <c r="G1644" s="28"/>
      <c r="H1644" s="11" t="str">
        <f xml:space="preserve"> IF(C1644="Totale",2,IF($G1644 &lt;&gt; "", IF(D1644 = "E",MATCH(G1644, 'Cond Compo'!D$16:D$18, 0), MATCH(G1644, 'Cond Compo'!C$16:C$19, 0)), ""))</f>
        <v/>
      </c>
      <c r="I1644" s="12" t="str">
        <f>IF($E1644 &lt;&gt; "", IF(E1644 = 0, "", VLOOKUP(E1644,'Cond Perturbation'!A:B,2,FALSE)),"")</f>
        <v/>
      </c>
      <c r="J1644" s="28"/>
      <c r="K1644" s="29" t="str">
        <f>IF($B1644 &lt;&gt; "", IF(C1644="Oui",IF(H1644=1,IF(E1644=0,Résultat!G$8,IF(J1644="No",Résultat!$G$8,Résultat!$G$7)),IF(H1644=2,IF(E1644=0,Résultat!G$9,IF(J1644="No",Résultat!$G$9,Résultat!$G$7)),Résultat!$G$7)),IF(C1644 = "Totale", IF(H1644=1,IF(E1644=0,Résultat!G$8,IF(J1644="No",Résultat!$G$9,Résultat!$G$7)),IF(H1644=2,IF(E1644=0,Résultat!G$9,IF(J1644="No",Résultat!$G$9,Résultat!$G$7)),Résultat!$G$7)),Résultat!$G$7)), "")</f>
        <v/>
      </c>
    </row>
    <row r="1645" spans="1:11" ht="20.100000000000001" customHeight="1">
      <c r="A1645" s="26"/>
      <c r="B1645" s="27"/>
      <c r="C1645" s="11" t="str">
        <f>IF($B1645 &lt;&gt; "",VLOOKUP(MID(B1645,3,5),'Recyclabilité Prod Matx'!C:F,2,FALSE), "")</f>
        <v/>
      </c>
      <c r="D1645" s="11" t="str">
        <f>IF($B1645 &lt;&gt; "",VLOOKUP(MID(B1645,3,5),'Recyclabilité Prod Matx'!C:F,3,FALSE),"")</f>
        <v/>
      </c>
      <c r="E1645" s="11" t="str">
        <f>IF($B1645 &lt;&gt; "",VLOOKUP(MID(B1645,3,5),'Recyclabilité Prod Matx'!C:F,4,FALSE), "")</f>
        <v/>
      </c>
      <c r="F1645" s="12" t="str">
        <f>IF($B1645 &lt;&gt; "", IF(C1645="Totale","",IF(D1645 = 0, "", VLOOKUP(D1645,'Cond Compo'!A:B,2,FALSE))),"")</f>
        <v/>
      </c>
      <c r="G1645" s="28"/>
      <c r="H1645" s="11" t="str">
        <f xml:space="preserve"> IF(C1645="Totale",2,IF($G1645 &lt;&gt; "", IF(D1645 = "E",MATCH(G1645, 'Cond Compo'!D$16:D$18, 0), MATCH(G1645, 'Cond Compo'!C$16:C$19, 0)), ""))</f>
        <v/>
      </c>
      <c r="I1645" s="12" t="str">
        <f>IF($E1645 &lt;&gt; "", IF(E1645 = 0, "", VLOOKUP(E1645,'Cond Perturbation'!A:B,2,FALSE)),"")</f>
        <v/>
      </c>
      <c r="J1645" s="28"/>
      <c r="K1645" s="29" t="str">
        <f>IF($B1645 &lt;&gt; "", IF(C1645="Oui",IF(H1645=1,IF(E1645=0,Résultat!G$8,IF(J1645="No",Résultat!$G$8,Résultat!$G$7)),IF(H1645=2,IF(E1645=0,Résultat!G$9,IF(J1645="No",Résultat!$G$9,Résultat!$G$7)),Résultat!$G$7)),IF(C1645 = "Totale", IF(H1645=1,IF(E1645=0,Résultat!G$8,IF(J1645="No",Résultat!$G$9,Résultat!$G$7)),IF(H1645=2,IF(E1645=0,Résultat!G$9,IF(J1645="No",Résultat!$G$9,Résultat!$G$7)),Résultat!$G$7)),Résultat!$G$7)), "")</f>
        <v/>
      </c>
    </row>
    <row r="1646" spans="1:11" ht="20.100000000000001" customHeight="1">
      <c r="A1646" s="26"/>
      <c r="B1646" s="27"/>
      <c r="C1646" s="11" t="str">
        <f>IF($B1646 &lt;&gt; "",VLOOKUP(MID(B1646,3,5),'Recyclabilité Prod Matx'!C:F,2,FALSE), "")</f>
        <v/>
      </c>
      <c r="D1646" s="11" t="str">
        <f>IF($B1646 &lt;&gt; "",VLOOKUP(MID(B1646,3,5),'Recyclabilité Prod Matx'!C:F,3,FALSE),"")</f>
        <v/>
      </c>
      <c r="E1646" s="11" t="str">
        <f>IF($B1646 &lt;&gt; "",VLOOKUP(MID(B1646,3,5),'Recyclabilité Prod Matx'!C:F,4,FALSE), "")</f>
        <v/>
      </c>
      <c r="F1646" s="12" t="str">
        <f>IF($B1646 &lt;&gt; "", IF(C1646="Totale","",IF(D1646 = 0, "", VLOOKUP(D1646,'Cond Compo'!A:B,2,FALSE))),"")</f>
        <v/>
      </c>
      <c r="G1646" s="28"/>
      <c r="H1646" s="11" t="str">
        <f xml:space="preserve"> IF(C1646="Totale",2,IF($G1646 &lt;&gt; "", IF(D1646 = "E",MATCH(G1646, 'Cond Compo'!D$16:D$18, 0), MATCH(G1646, 'Cond Compo'!C$16:C$19, 0)), ""))</f>
        <v/>
      </c>
      <c r="I1646" s="12" t="str">
        <f>IF($E1646 &lt;&gt; "", IF(E1646 = 0, "", VLOOKUP(E1646,'Cond Perturbation'!A:B,2,FALSE)),"")</f>
        <v/>
      </c>
      <c r="J1646" s="28"/>
      <c r="K1646" s="29" t="str">
        <f>IF($B1646 &lt;&gt; "", IF(C1646="Oui",IF(H1646=1,IF(E1646=0,Résultat!G$8,IF(J1646="No",Résultat!$G$8,Résultat!$G$7)),IF(H1646=2,IF(E1646=0,Résultat!G$9,IF(J1646="No",Résultat!$G$9,Résultat!$G$7)),Résultat!$G$7)),IF(C1646 = "Totale", IF(H1646=1,IF(E1646=0,Résultat!G$8,IF(J1646="No",Résultat!$G$9,Résultat!$G$7)),IF(H1646=2,IF(E1646=0,Résultat!G$9,IF(J1646="No",Résultat!$G$9,Résultat!$G$7)),Résultat!$G$7)),Résultat!$G$7)), "")</f>
        <v/>
      </c>
    </row>
    <row r="1647" spans="1:11" ht="20.100000000000001" customHeight="1">
      <c r="A1647" s="26"/>
      <c r="B1647" s="27"/>
      <c r="C1647" s="11" t="str">
        <f>IF($B1647 &lt;&gt; "",VLOOKUP(MID(B1647,3,5),'Recyclabilité Prod Matx'!C:F,2,FALSE), "")</f>
        <v/>
      </c>
      <c r="D1647" s="11" t="str">
        <f>IF($B1647 &lt;&gt; "",VLOOKUP(MID(B1647,3,5),'Recyclabilité Prod Matx'!C:F,3,FALSE),"")</f>
        <v/>
      </c>
      <c r="E1647" s="11" t="str">
        <f>IF($B1647 &lt;&gt; "",VLOOKUP(MID(B1647,3,5),'Recyclabilité Prod Matx'!C:F,4,FALSE), "")</f>
        <v/>
      </c>
      <c r="F1647" s="12" t="str">
        <f>IF($B1647 &lt;&gt; "", IF(C1647="Totale","",IF(D1647 = 0, "", VLOOKUP(D1647,'Cond Compo'!A:B,2,FALSE))),"")</f>
        <v/>
      </c>
      <c r="G1647" s="28"/>
      <c r="H1647" s="11" t="str">
        <f xml:space="preserve"> IF(C1647="Totale",2,IF($G1647 &lt;&gt; "", IF(D1647 = "E",MATCH(G1647, 'Cond Compo'!D$16:D$18, 0), MATCH(G1647, 'Cond Compo'!C$16:C$19, 0)), ""))</f>
        <v/>
      </c>
      <c r="I1647" s="12" t="str">
        <f>IF($E1647 &lt;&gt; "", IF(E1647 = 0, "", VLOOKUP(E1647,'Cond Perturbation'!A:B,2,FALSE)),"")</f>
        <v/>
      </c>
      <c r="J1647" s="28"/>
      <c r="K1647" s="29" t="str">
        <f>IF($B1647 &lt;&gt; "", IF(C1647="Oui",IF(H1647=1,IF(E1647=0,Résultat!G$8,IF(J1647="No",Résultat!$G$8,Résultat!$G$7)),IF(H1647=2,IF(E1647=0,Résultat!G$9,IF(J1647="No",Résultat!$G$9,Résultat!$G$7)),Résultat!$G$7)),IF(C1647 = "Totale", IF(H1647=1,IF(E1647=0,Résultat!G$8,IF(J1647="No",Résultat!$G$9,Résultat!$G$7)),IF(H1647=2,IF(E1647=0,Résultat!G$9,IF(J1647="No",Résultat!$G$9,Résultat!$G$7)),Résultat!$G$7)),Résultat!$G$7)), "")</f>
        <v/>
      </c>
    </row>
    <row r="1648" spans="1:11" ht="20.100000000000001" customHeight="1">
      <c r="A1648" s="26"/>
      <c r="B1648" s="27"/>
      <c r="C1648" s="11" t="str">
        <f>IF($B1648 &lt;&gt; "",VLOOKUP(MID(B1648,3,5),'Recyclabilité Prod Matx'!C:F,2,FALSE), "")</f>
        <v/>
      </c>
      <c r="D1648" s="11" t="str">
        <f>IF($B1648 &lt;&gt; "",VLOOKUP(MID(B1648,3,5),'Recyclabilité Prod Matx'!C:F,3,FALSE),"")</f>
        <v/>
      </c>
      <c r="E1648" s="11" t="str">
        <f>IF($B1648 &lt;&gt; "",VLOOKUP(MID(B1648,3,5),'Recyclabilité Prod Matx'!C:F,4,FALSE), "")</f>
        <v/>
      </c>
      <c r="F1648" s="12" t="str">
        <f>IF($B1648 &lt;&gt; "", IF(C1648="Totale","",IF(D1648 = 0, "", VLOOKUP(D1648,'Cond Compo'!A:B,2,FALSE))),"")</f>
        <v/>
      </c>
      <c r="G1648" s="28"/>
      <c r="H1648" s="11" t="str">
        <f xml:space="preserve"> IF(C1648="Totale",2,IF($G1648 &lt;&gt; "", IF(D1648 = "E",MATCH(G1648, 'Cond Compo'!D$16:D$18, 0), MATCH(G1648, 'Cond Compo'!C$16:C$19, 0)), ""))</f>
        <v/>
      </c>
      <c r="I1648" s="12" t="str">
        <f>IF($E1648 &lt;&gt; "", IF(E1648 = 0, "", VLOOKUP(E1648,'Cond Perturbation'!A:B,2,FALSE)),"")</f>
        <v/>
      </c>
      <c r="J1648" s="28"/>
      <c r="K1648" s="29" t="str">
        <f>IF($B1648 &lt;&gt; "", IF(C1648="Oui",IF(H1648=1,IF(E1648=0,Résultat!G$8,IF(J1648="No",Résultat!$G$8,Résultat!$G$7)),IF(H1648=2,IF(E1648=0,Résultat!G$9,IF(J1648="No",Résultat!$G$9,Résultat!$G$7)),Résultat!$G$7)),IF(C1648 = "Totale", IF(H1648=1,IF(E1648=0,Résultat!G$8,IF(J1648="No",Résultat!$G$9,Résultat!$G$7)),IF(H1648=2,IF(E1648=0,Résultat!G$9,IF(J1648="No",Résultat!$G$9,Résultat!$G$7)),Résultat!$G$7)),Résultat!$G$7)), "")</f>
        <v/>
      </c>
    </row>
    <row r="1649" spans="1:11" ht="20.100000000000001" customHeight="1">
      <c r="A1649" s="26"/>
      <c r="B1649" s="27"/>
      <c r="C1649" s="11" t="str">
        <f>IF($B1649 &lt;&gt; "",VLOOKUP(MID(B1649,3,5),'Recyclabilité Prod Matx'!C:F,2,FALSE), "")</f>
        <v/>
      </c>
      <c r="D1649" s="11" t="str">
        <f>IF($B1649 &lt;&gt; "",VLOOKUP(MID(B1649,3,5),'Recyclabilité Prod Matx'!C:F,3,FALSE),"")</f>
        <v/>
      </c>
      <c r="E1649" s="11" t="str">
        <f>IF($B1649 &lt;&gt; "",VLOOKUP(MID(B1649,3,5),'Recyclabilité Prod Matx'!C:F,4,FALSE), "")</f>
        <v/>
      </c>
      <c r="F1649" s="12" t="str">
        <f>IF($B1649 &lt;&gt; "", IF(C1649="Totale","",IF(D1649 = 0, "", VLOOKUP(D1649,'Cond Compo'!A:B,2,FALSE))),"")</f>
        <v/>
      </c>
      <c r="G1649" s="28"/>
      <c r="H1649" s="11" t="str">
        <f xml:space="preserve"> IF(C1649="Totale",2,IF($G1649 &lt;&gt; "", IF(D1649 = "E",MATCH(G1649, 'Cond Compo'!D$16:D$18, 0), MATCH(G1649, 'Cond Compo'!C$16:C$19, 0)), ""))</f>
        <v/>
      </c>
      <c r="I1649" s="12" t="str">
        <f>IF($E1649 &lt;&gt; "", IF(E1649 = 0, "", VLOOKUP(E1649,'Cond Perturbation'!A:B,2,FALSE)),"")</f>
        <v/>
      </c>
      <c r="J1649" s="28"/>
      <c r="K1649" s="29" t="str">
        <f>IF($B1649 &lt;&gt; "", IF(C1649="Oui",IF(H1649=1,IF(E1649=0,Résultat!G$8,IF(J1649="No",Résultat!$G$8,Résultat!$G$7)),IF(H1649=2,IF(E1649=0,Résultat!G$9,IF(J1649="No",Résultat!$G$9,Résultat!$G$7)),Résultat!$G$7)),IF(C1649 = "Totale", IF(H1649=1,IF(E1649=0,Résultat!G$8,IF(J1649="No",Résultat!$G$9,Résultat!$G$7)),IF(H1649=2,IF(E1649=0,Résultat!G$9,IF(J1649="No",Résultat!$G$9,Résultat!$G$7)),Résultat!$G$7)),Résultat!$G$7)), "")</f>
        <v/>
      </c>
    </row>
    <row r="1650" spans="1:11" ht="20.100000000000001" customHeight="1">
      <c r="A1650" s="26"/>
      <c r="B1650" s="27"/>
      <c r="C1650" s="11" t="str">
        <f>IF($B1650 &lt;&gt; "",VLOOKUP(MID(B1650,3,5),'Recyclabilité Prod Matx'!C:F,2,FALSE), "")</f>
        <v/>
      </c>
      <c r="D1650" s="11" t="str">
        <f>IF($B1650 &lt;&gt; "",VLOOKUP(MID(B1650,3,5),'Recyclabilité Prod Matx'!C:F,3,FALSE),"")</f>
        <v/>
      </c>
      <c r="E1650" s="11" t="str">
        <f>IF($B1650 &lt;&gt; "",VLOOKUP(MID(B1650,3,5),'Recyclabilité Prod Matx'!C:F,4,FALSE), "")</f>
        <v/>
      </c>
      <c r="F1650" s="12" t="str">
        <f>IF($B1650 &lt;&gt; "", IF(C1650="Totale","",IF(D1650 = 0, "", VLOOKUP(D1650,'Cond Compo'!A:B,2,FALSE))),"")</f>
        <v/>
      </c>
      <c r="G1650" s="28"/>
      <c r="H1650" s="11" t="str">
        <f xml:space="preserve"> IF(C1650="Totale",2,IF($G1650 &lt;&gt; "", IF(D1650 = "E",MATCH(G1650, 'Cond Compo'!D$16:D$18, 0), MATCH(G1650, 'Cond Compo'!C$16:C$19, 0)), ""))</f>
        <v/>
      </c>
      <c r="I1650" s="12" t="str">
        <f>IF($E1650 &lt;&gt; "", IF(E1650 = 0, "", VLOOKUP(E1650,'Cond Perturbation'!A:B,2,FALSE)),"")</f>
        <v/>
      </c>
      <c r="J1650" s="28"/>
      <c r="K1650" s="29" t="str">
        <f>IF($B1650 &lt;&gt; "", IF(C1650="Oui",IF(H1650=1,IF(E1650=0,Résultat!G$8,IF(J1650="No",Résultat!$G$8,Résultat!$G$7)),IF(H1650=2,IF(E1650=0,Résultat!G$9,IF(J1650="No",Résultat!$G$9,Résultat!$G$7)),Résultat!$G$7)),IF(C1650 = "Totale", IF(H1650=1,IF(E1650=0,Résultat!G$8,IF(J1650="No",Résultat!$G$9,Résultat!$G$7)),IF(H1650=2,IF(E1650=0,Résultat!G$9,IF(J1650="No",Résultat!$G$9,Résultat!$G$7)),Résultat!$G$7)),Résultat!$G$7)), "")</f>
        <v/>
      </c>
    </row>
    <row r="1651" spans="1:11" ht="20.100000000000001" customHeight="1">
      <c r="A1651" s="26"/>
      <c r="B1651" s="27"/>
      <c r="C1651" s="11" t="str">
        <f>IF($B1651 &lt;&gt; "",VLOOKUP(MID(B1651,3,5),'Recyclabilité Prod Matx'!C:F,2,FALSE), "")</f>
        <v/>
      </c>
      <c r="D1651" s="11" t="str">
        <f>IF($B1651 &lt;&gt; "",VLOOKUP(MID(B1651,3,5),'Recyclabilité Prod Matx'!C:F,3,FALSE),"")</f>
        <v/>
      </c>
      <c r="E1651" s="11" t="str">
        <f>IF($B1651 &lt;&gt; "",VLOOKUP(MID(B1651,3,5),'Recyclabilité Prod Matx'!C:F,4,FALSE), "")</f>
        <v/>
      </c>
      <c r="F1651" s="12" t="str">
        <f>IF($B1651 &lt;&gt; "", IF(C1651="Totale","",IF(D1651 = 0, "", VLOOKUP(D1651,'Cond Compo'!A:B,2,FALSE))),"")</f>
        <v/>
      </c>
      <c r="G1651" s="28"/>
      <c r="H1651" s="11" t="str">
        <f xml:space="preserve"> IF(C1651="Totale",2,IF($G1651 &lt;&gt; "", IF(D1651 = "E",MATCH(G1651, 'Cond Compo'!D$16:D$18, 0), MATCH(G1651, 'Cond Compo'!C$16:C$19, 0)), ""))</f>
        <v/>
      </c>
      <c r="I1651" s="12" t="str">
        <f>IF($E1651 &lt;&gt; "", IF(E1651 = 0, "", VLOOKUP(E1651,'Cond Perturbation'!A:B,2,FALSE)),"")</f>
        <v/>
      </c>
      <c r="J1651" s="28"/>
      <c r="K1651" s="29" t="str">
        <f>IF($B1651 &lt;&gt; "", IF(C1651="Oui",IF(H1651=1,IF(E1651=0,Résultat!G$8,IF(J1651="No",Résultat!$G$8,Résultat!$G$7)),IF(H1651=2,IF(E1651=0,Résultat!G$9,IF(J1651="No",Résultat!$G$9,Résultat!$G$7)),Résultat!$G$7)),IF(C1651 = "Totale", IF(H1651=1,IF(E1651=0,Résultat!G$8,IF(J1651="No",Résultat!$G$9,Résultat!$G$7)),IF(H1651=2,IF(E1651=0,Résultat!G$9,IF(J1651="No",Résultat!$G$9,Résultat!$G$7)),Résultat!$G$7)),Résultat!$G$7)), "")</f>
        <v/>
      </c>
    </row>
    <row r="1652" spans="1:11" ht="20.100000000000001" customHeight="1">
      <c r="A1652" s="26"/>
      <c r="B1652" s="27"/>
      <c r="C1652" s="11" t="str">
        <f>IF($B1652 &lt;&gt; "",VLOOKUP(MID(B1652,3,5),'Recyclabilité Prod Matx'!C:F,2,FALSE), "")</f>
        <v/>
      </c>
      <c r="D1652" s="11" t="str">
        <f>IF($B1652 &lt;&gt; "",VLOOKUP(MID(B1652,3,5),'Recyclabilité Prod Matx'!C:F,3,FALSE),"")</f>
        <v/>
      </c>
      <c r="E1652" s="11" t="str">
        <f>IF($B1652 &lt;&gt; "",VLOOKUP(MID(B1652,3,5),'Recyclabilité Prod Matx'!C:F,4,FALSE), "")</f>
        <v/>
      </c>
      <c r="F1652" s="12" t="str">
        <f>IF($B1652 &lt;&gt; "", IF(C1652="Totale","",IF(D1652 = 0, "", VLOOKUP(D1652,'Cond Compo'!A:B,2,FALSE))),"")</f>
        <v/>
      </c>
      <c r="G1652" s="28"/>
      <c r="H1652" s="11" t="str">
        <f xml:space="preserve"> IF(C1652="Totale",2,IF($G1652 &lt;&gt; "", IF(D1652 = "E",MATCH(G1652, 'Cond Compo'!D$16:D$18, 0), MATCH(G1652, 'Cond Compo'!C$16:C$19, 0)), ""))</f>
        <v/>
      </c>
      <c r="I1652" s="12" t="str">
        <f>IF($E1652 &lt;&gt; "", IF(E1652 = 0, "", VLOOKUP(E1652,'Cond Perturbation'!A:B,2,FALSE)),"")</f>
        <v/>
      </c>
      <c r="J1652" s="28"/>
      <c r="K1652" s="29" t="str">
        <f>IF($B1652 &lt;&gt; "", IF(C1652="Oui",IF(H1652=1,IF(E1652=0,Résultat!G$8,IF(J1652="No",Résultat!$G$8,Résultat!$G$7)),IF(H1652=2,IF(E1652=0,Résultat!G$9,IF(J1652="No",Résultat!$G$9,Résultat!$G$7)),Résultat!$G$7)),IF(C1652 = "Totale", IF(H1652=1,IF(E1652=0,Résultat!G$8,IF(J1652="No",Résultat!$G$9,Résultat!$G$7)),IF(H1652=2,IF(E1652=0,Résultat!G$9,IF(J1652="No",Résultat!$G$9,Résultat!$G$7)),Résultat!$G$7)),Résultat!$G$7)), "")</f>
        <v/>
      </c>
    </row>
    <row r="1653" spans="1:11" ht="20.100000000000001" customHeight="1">
      <c r="A1653" s="26"/>
      <c r="B1653" s="27"/>
      <c r="C1653" s="11" t="str">
        <f>IF($B1653 &lt;&gt; "",VLOOKUP(MID(B1653,3,5),'Recyclabilité Prod Matx'!C:F,2,FALSE), "")</f>
        <v/>
      </c>
      <c r="D1653" s="11" t="str">
        <f>IF($B1653 &lt;&gt; "",VLOOKUP(MID(B1653,3,5),'Recyclabilité Prod Matx'!C:F,3,FALSE),"")</f>
        <v/>
      </c>
      <c r="E1653" s="11" t="str">
        <f>IF($B1653 &lt;&gt; "",VLOOKUP(MID(B1653,3,5),'Recyclabilité Prod Matx'!C:F,4,FALSE), "")</f>
        <v/>
      </c>
      <c r="F1653" s="12" t="str">
        <f>IF($B1653 &lt;&gt; "", IF(C1653="Totale","",IF(D1653 = 0, "", VLOOKUP(D1653,'Cond Compo'!A:B,2,FALSE))),"")</f>
        <v/>
      </c>
      <c r="G1653" s="28"/>
      <c r="H1653" s="11" t="str">
        <f xml:space="preserve"> IF(C1653="Totale",2,IF($G1653 &lt;&gt; "", IF(D1653 = "E",MATCH(G1653, 'Cond Compo'!D$16:D$18, 0), MATCH(G1653, 'Cond Compo'!C$16:C$19, 0)), ""))</f>
        <v/>
      </c>
      <c r="I1653" s="12" t="str">
        <f>IF($E1653 &lt;&gt; "", IF(E1653 = 0, "", VLOOKUP(E1653,'Cond Perturbation'!A:B,2,FALSE)),"")</f>
        <v/>
      </c>
      <c r="J1653" s="28"/>
      <c r="K1653" s="29" t="str">
        <f>IF($B1653 &lt;&gt; "", IF(C1653="Oui",IF(H1653=1,IF(E1653=0,Résultat!G$8,IF(J1653="No",Résultat!$G$8,Résultat!$G$7)),IF(H1653=2,IF(E1653=0,Résultat!G$9,IF(J1653="No",Résultat!$G$9,Résultat!$G$7)),Résultat!$G$7)),IF(C1653 = "Totale", IF(H1653=1,IF(E1653=0,Résultat!G$8,IF(J1653="No",Résultat!$G$9,Résultat!$G$7)),IF(H1653=2,IF(E1653=0,Résultat!G$9,IF(J1653="No",Résultat!$G$9,Résultat!$G$7)),Résultat!$G$7)),Résultat!$G$7)), "")</f>
        <v/>
      </c>
    </row>
    <row r="1654" spans="1:11" ht="20.100000000000001" customHeight="1">
      <c r="A1654" s="26"/>
      <c r="B1654" s="27"/>
      <c r="C1654" s="11" t="str">
        <f>IF($B1654 &lt;&gt; "",VLOOKUP(MID(B1654,3,5),'Recyclabilité Prod Matx'!C:F,2,FALSE), "")</f>
        <v/>
      </c>
      <c r="D1654" s="11" t="str">
        <f>IF($B1654 &lt;&gt; "",VLOOKUP(MID(B1654,3,5),'Recyclabilité Prod Matx'!C:F,3,FALSE),"")</f>
        <v/>
      </c>
      <c r="E1654" s="11" t="str">
        <f>IF($B1654 &lt;&gt; "",VLOOKUP(MID(B1654,3,5),'Recyclabilité Prod Matx'!C:F,4,FALSE), "")</f>
        <v/>
      </c>
      <c r="F1654" s="12" t="str">
        <f>IF($B1654 &lt;&gt; "", IF(C1654="Totale","",IF(D1654 = 0, "", VLOOKUP(D1654,'Cond Compo'!A:B,2,FALSE))),"")</f>
        <v/>
      </c>
      <c r="G1654" s="28"/>
      <c r="H1654" s="11" t="str">
        <f xml:space="preserve"> IF(C1654="Totale",2,IF($G1654 &lt;&gt; "", IF(D1654 = "E",MATCH(G1654, 'Cond Compo'!D$16:D$18, 0), MATCH(G1654, 'Cond Compo'!C$16:C$19, 0)), ""))</f>
        <v/>
      </c>
      <c r="I1654" s="12" t="str">
        <f>IF($E1654 &lt;&gt; "", IF(E1654 = 0, "", VLOOKUP(E1654,'Cond Perturbation'!A:B,2,FALSE)),"")</f>
        <v/>
      </c>
      <c r="J1654" s="28"/>
      <c r="K1654" s="29" t="str">
        <f>IF($B1654 &lt;&gt; "", IF(C1654="Oui",IF(H1654=1,IF(E1654=0,Résultat!G$8,IF(J1654="No",Résultat!$G$8,Résultat!$G$7)),IF(H1654=2,IF(E1654=0,Résultat!G$9,IF(J1654="No",Résultat!$G$9,Résultat!$G$7)),Résultat!$G$7)),IF(C1654 = "Totale", IF(H1654=1,IF(E1654=0,Résultat!G$8,IF(J1654="No",Résultat!$G$9,Résultat!$G$7)),IF(H1654=2,IF(E1654=0,Résultat!G$9,IF(J1654="No",Résultat!$G$9,Résultat!$G$7)),Résultat!$G$7)),Résultat!$G$7)), "")</f>
        <v/>
      </c>
    </row>
    <row r="1655" spans="1:11" ht="20.100000000000001" customHeight="1">
      <c r="A1655" s="26"/>
      <c r="B1655" s="27"/>
      <c r="C1655" s="11" t="str">
        <f>IF($B1655 &lt;&gt; "",VLOOKUP(MID(B1655,3,5),'Recyclabilité Prod Matx'!C:F,2,FALSE), "")</f>
        <v/>
      </c>
      <c r="D1655" s="11" t="str">
        <f>IF($B1655 &lt;&gt; "",VLOOKUP(MID(B1655,3,5),'Recyclabilité Prod Matx'!C:F,3,FALSE),"")</f>
        <v/>
      </c>
      <c r="E1655" s="11" t="str">
        <f>IF($B1655 &lt;&gt; "",VLOOKUP(MID(B1655,3,5),'Recyclabilité Prod Matx'!C:F,4,FALSE), "")</f>
        <v/>
      </c>
      <c r="F1655" s="12" t="str">
        <f>IF($B1655 &lt;&gt; "", IF(C1655="Totale","",IF(D1655 = 0, "", VLOOKUP(D1655,'Cond Compo'!A:B,2,FALSE))),"")</f>
        <v/>
      </c>
      <c r="G1655" s="28"/>
      <c r="H1655" s="11" t="str">
        <f xml:space="preserve"> IF(C1655="Totale",2,IF($G1655 &lt;&gt; "", IF(D1655 = "E",MATCH(G1655, 'Cond Compo'!D$16:D$18, 0), MATCH(G1655, 'Cond Compo'!C$16:C$19, 0)), ""))</f>
        <v/>
      </c>
      <c r="I1655" s="12" t="str">
        <f>IF($E1655 &lt;&gt; "", IF(E1655 = 0, "", VLOOKUP(E1655,'Cond Perturbation'!A:B,2,FALSE)),"")</f>
        <v/>
      </c>
      <c r="J1655" s="28"/>
      <c r="K1655" s="29" t="str">
        <f>IF($B1655 &lt;&gt; "", IF(C1655="Oui",IF(H1655=1,IF(E1655=0,Résultat!G$8,IF(J1655="No",Résultat!$G$8,Résultat!$G$7)),IF(H1655=2,IF(E1655=0,Résultat!G$9,IF(J1655="No",Résultat!$G$9,Résultat!$G$7)),Résultat!$G$7)),IF(C1655 = "Totale", IF(H1655=1,IF(E1655=0,Résultat!G$8,IF(J1655="No",Résultat!$G$9,Résultat!$G$7)),IF(H1655=2,IF(E1655=0,Résultat!G$9,IF(J1655="No",Résultat!$G$9,Résultat!$G$7)),Résultat!$G$7)),Résultat!$G$7)), "")</f>
        <v/>
      </c>
    </row>
    <row r="1656" spans="1:11" ht="20.100000000000001" customHeight="1">
      <c r="A1656" s="26"/>
      <c r="B1656" s="27"/>
      <c r="C1656" s="11" t="str">
        <f>IF($B1656 &lt;&gt; "",VLOOKUP(MID(B1656,3,5),'Recyclabilité Prod Matx'!C:F,2,FALSE), "")</f>
        <v/>
      </c>
      <c r="D1656" s="11" t="str">
        <f>IF($B1656 &lt;&gt; "",VLOOKUP(MID(B1656,3,5),'Recyclabilité Prod Matx'!C:F,3,FALSE),"")</f>
        <v/>
      </c>
      <c r="E1656" s="11" t="str">
        <f>IF($B1656 &lt;&gt; "",VLOOKUP(MID(B1656,3,5),'Recyclabilité Prod Matx'!C:F,4,FALSE), "")</f>
        <v/>
      </c>
      <c r="F1656" s="12" t="str">
        <f>IF($B1656 &lt;&gt; "", IF(C1656="Totale","",IF(D1656 = 0, "", VLOOKUP(D1656,'Cond Compo'!A:B,2,FALSE))),"")</f>
        <v/>
      </c>
      <c r="G1656" s="28"/>
      <c r="H1656" s="11" t="str">
        <f xml:space="preserve"> IF(C1656="Totale",2,IF($G1656 &lt;&gt; "", IF(D1656 = "E",MATCH(G1656, 'Cond Compo'!D$16:D$18, 0), MATCH(G1656, 'Cond Compo'!C$16:C$19, 0)), ""))</f>
        <v/>
      </c>
      <c r="I1656" s="12" t="str">
        <f>IF($E1656 &lt;&gt; "", IF(E1656 = 0, "", VLOOKUP(E1656,'Cond Perturbation'!A:B,2,FALSE)),"")</f>
        <v/>
      </c>
      <c r="J1656" s="28"/>
      <c r="K1656" s="29" t="str">
        <f>IF($B1656 &lt;&gt; "", IF(C1656="Oui",IF(H1656=1,IF(E1656=0,Résultat!G$8,IF(J1656="No",Résultat!$G$8,Résultat!$G$7)),IF(H1656=2,IF(E1656=0,Résultat!G$9,IF(J1656="No",Résultat!$G$9,Résultat!$G$7)),Résultat!$G$7)),IF(C1656 = "Totale", IF(H1656=1,IF(E1656=0,Résultat!G$8,IF(J1656="No",Résultat!$G$9,Résultat!$G$7)),IF(H1656=2,IF(E1656=0,Résultat!G$9,IF(J1656="No",Résultat!$G$9,Résultat!$G$7)),Résultat!$G$7)),Résultat!$G$7)), "")</f>
        <v/>
      </c>
    </row>
    <row r="1657" spans="1:11" ht="20.100000000000001" customHeight="1">
      <c r="A1657" s="26"/>
      <c r="B1657" s="27"/>
      <c r="C1657" s="11" t="str">
        <f>IF($B1657 &lt;&gt; "",VLOOKUP(MID(B1657,3,5),'Recyclabilité Prod Matx'!C:F,2,FALSE), "")</f>
        <v/>
      </c>
      <c r="D1657" s="11" t="str">
        <f>IF($B1657 &lt;&gt; "",VLOOKUP(MID(B1657,3,5),'Recyclabilité Prod Matx'!C:F,3,FALSE),"")</f>
        <v/>
      </c>
      <c r="E1657" s="11" t="str">
        <f>IF($B1657 &lt;&gt; "",VLOOKUP(MID(B1657,3,5),'Recyclabilité Prod Matx'!C:F,4,FALSE), "")</f>
        <v/>
      </c>
      <c r="F1657" s="12" t="str">
        <f>IF($B1657 &lt;&gt; "", IF(C1657="Totale","",IF(D1657 = 0, "", VLOOKUP(D1657,'Cond Compo'!A:B,2,FALSE))),"")</f>
        <v/>
      </c>
      <c r="G1657" s="28"/>
      <c r="H1657" s="11" t="str">
        <f xml:space="preserve"> IF(C1657="Totale",2,IF($G1657 &lt;&gt; "", IF(D1657 = "E",MATCH(G1657, 'Cond Compo'!D$16:D$18, 0), MATCH(G1657, 'Cond Compo'!C$16:C$19, 0)), ""))</f>
        <v/>
      </c>
      <c r="I1657" s="12" t="str">
        <f>IF($E1657 &lt;&gt; "", IF(E1657 = 0, "", VLOOKUP(E1657,'Cond Perturbation'!A:B,2,FALSE)),"")</f>
        <v/>
      </c>
      <c r="J1657" s="28"/>
      <c r="K1657" s="29" t="str">
        <f>IF($B1657 &lt;&gt; "", IF(C1657="Oui",IF(H1657=1,IF(E1657=0,Résultat!G$8,IF(J1657="No",Résultat!$G$8,Résultat!$G$7)),IF(H1657=2,IF(E1657=0,Résultat!G$9,IF(J1657="No",Résultat!$G$9,Résultat!$G$7)),Résultat!$G$7)),IF(C1657 = "Totale", IF(H1657=1,IF(E1657=0,Résultat!G$8,IF(J1657="No",Résultat!$G$9,Résultat!$G$7)),IF(H1657=2,IF(E1657=0,Résultat!G$9,IF(J1657="No",Résultat!$G$9,Résultat!$G$7)),Résultat!$G$7)),Résultat!$G$7)), "")</f>
        <v/>
      </c>
    </row>
    <row r="1658" spans="1:11" ht="20.100000000000001" customHeight="1">
      <c r="A1658" s="26"/>
      <c r="B1658" s="27"/>
      <c r="C1658" s="11" t="str">
        <f>IF($B1658 &lt;&gt; "",VLOOKUP(MID(B1658,3,5),'Recyclabilité Prod Matx'!C:F,2,FALSE), "")</f>
        <v/>
      </c>
      <c r="D1658" s="11" t="str">
        <f>IF($B1658 &lt;&gt; "",VLOOKUP(MID(B1658,3,5),'Recyclabilité Prod Matx'!C:F,3,FALSE),"")</f>
        <v/>
      </c>
      <c r="E1658" s="11" t="str">
        <f>IF($B1658 &lt;&gt; "",VLOOKUP(MID(B1658,3,5),'Recyclabilité Prod Matx'!C:F,4,FALSE), "")</f>
        <v/>
      </c>
      <c r="F1658" s="12" t="str">
        <f>IF($B1658 &lt;&gt; "", IF(C1658="Totale","",IF(D1658 = 0, "", VLOOKUP(D1658,'Cond Compo'!A:B,2,FALSE))),"")</f>
        <v/>
      </c>
      <c r="G1658" s="28"/>
      <c r="H1658" s="11" t="str">
        <f xml:space="preserve"> IF(C1658="Totale",2,IF($G1658 &lt;&gt; "", IF(D1658 = "E",MATCH(G1658, 'Cond Compo'!D$16:D$18, 0), MATCH(G1658, 'Cond Compo'!C$16:C$19, 0)), ""))</f>
        <v/>
      </c>
      <c r="I1658" s="12" t="str">
        <f>IF($E1658 &lt;&gt; "", IF(E1658 = 0, "", VLOOKUP(E1658,'Cond Perturbation'!A:B,2,FALSE)),"")</f>
        <v/>
      </c>
      <c r="J1658" s="28"/>
      <c r="K1658" s="29" t="str">
        <f>IF($B1658 &lt;&gt; "", IF(C1658="Oui",IF(H1658=1,IF(E1658=0,Résultat!G$8,IF(J1658="No",Résultat!$G$8,Résultat!$G$7)),IF(H1658=2,IF(E1658=0,Résultat!G$9,IF(J1658="No",Résultat!$G$9,Résultat!$G$7)),Résultat!$G$7)),IF(C1658 = "Totale", IF(H1658=1,IF(E1658=0,Résultat!G$8,IF(J1658="No",Résultat!$G$9,Résultat!$G$7)),IF(H1658=2,IF(E1658=0,Résultat!G$9,IF(J1658="No",Résultat!$G$9,Résultat!$G$7)),Résultat!$G$7)),Résultat!$G$7)), "")</f>
        <v/>
      </c>
    </row>
    <row r="1659" spans="1:11" ht="20.100000000000001" customHeight="1">
      <c r="A1659" s="26"/>
      <c r="B1659" s="27"/>
      <c r="C1659" s="11" t="str">
        <f>IF($B1659 &lt;&gt; "",VLOOKUP(MID(B1659,3,5),'Recyclabilité Prod Matx'!C:F,2,FALSE), "")</f>
        <v/>
      </c>
      <c r="D1659" s="11" t="str">
        <f>IF($B1659 &lt;&gt; "",VLOOKUP(MID(B1659,3,5),'Recyclabilité Prod Matx'!C:F,3,FALSE),"")</f>
        <v/>
      </c>
      <c r="E1659" s="11" t="str">
        <f>IF($B1659 &lt;&gt; "",VLOOKUP(MID(B1659,3,5),'Recyclabilité Prod Matx'!C:F,4,FALSE), "")</f>
        <v/>
      </c>
      <c r="F1659" s="12" t="str">
        <f>IF($B1659 &lt;&gt; "", IF(C1659="Totale","",IF(D1659 = 0, "", VLOOKUP(D1659,'Cond Compo'!A:B,2,FALSE))),"")</f>
        <v/>
      </c>
      <c r="G1659" s="28"/>
      <c r="H1659" s="11" t="str">
        <f xml:space="preserve"> IF(C1659="Totale",2,IF($G1659 &lt;&gt; "", IF(D1659 = "E",MATCH(G1659, 'Cond Compo'!D$16:D$18, 0), MATCH(G1659, 'Cond Compo'!C$16:C$19, 0)), ""))</f>
        <v/>
      </c>
      <c r="I1659" s="12" t="str">
        <f>IF($E1659 &lt;&gt; "", IF(E1659 = 0, "", VLOOKUP(E1659,'Cond Perturbation'!A:B,2,FALSE)),"")</f>
        <v/>
      </c>
      <c r="J1659" s="28"/>
      <c r="K1659" s="29" t="str">
        <f>IF($B1659 &lt;&gt; "", IF(C1659="Oui",IF(H1659=1,IF(E1659=0,Résultat!G$8,IF(J1659="No",Résultat!$G$8,Résultat!$G$7)),IF(H1659=2,IF(E1659=0,Résultat!G$9,IF(J1659="No",Résultat!$G$9,Résultat!$G$7)),Résultat!$G$7)),IF(C1659 = "Totale", IF(H1659=1,IF(E1659=0,Résultat!G$8,IF(J1659="No",Résultat!$G$9,Résultat!$G$7)),IF(H1659=2,IF(E1659=0,Résultat!G$9,IF(J1659="No",Résultat!$G$9,Résultat!$G$7)),Résultat!$G$7)),Résultat!$G$7)), "")</f>
        <v/>
      </c>
    </row>
    <row r="1660" spans="1:11" ht="20.100000000000001" customHeight="1">
      <c r="A1660" s="26"/>
      <c r="B1660" s="27"/>
      <c r="C1660" s="11" t="str">
        <f>IF($B1660 &lt;&gt; "",VLOOKUP(MID(B1660,3,5),'Recyclabilité Prod Matx'!C:F,2,FALSE), "")</f>
        <v/>
      </c>
      <c r="D1660" s="11" t="str">
        <f>IF($B1660 &lt;&gt; "",VLOOKUP(MID(B1660,3,5),'Recyclabilité Prod Matx'!C:F,3,FALSE),"")</f>
        <v/>
      </c>
      <c r="E1660" s="11" t="str">
        <f>IF($B1660 &lt;&gt; "",VLOOKUP(MID(B1660,3,5),'Recyclabilité Prod Matx'!C:F,4,FALSE), "")</f>
        <v/>
      </c>
      <c r="F1660" s="12" t="str">
        <f>IF($B1660 &lt;&gt; "", IF(C1660="Totale","",IF(D1660 = 0, "", VLOOKUP(D1660,'Cond Compo'!A:B,2,FALSE))),"")</f>
        <v/>
      </c>
      <c r="G1660" s="28"/>
      <c r="H1660" s="11" t="str">
        <f xml:space="preserve"> IF(C1660="Totale",2,IF($G1660 &lt;&gt; "", IF(D1660 = "E",MATCH(G1660, 'Cond Compo'!D$16:D$18, 0), MATCH(G1660, 'Cond Compo'!C$16:C$19, 0)), ""))</f>
        <v/>
      </c>
      <c r="I1660" s="12" t="str">
        <f>IF($E1660 &lt;&gt; "", IF(E1660 = 0, "", VLOOKUP(E1660,'Cond Perturbation'!A:B,2,FALSE)),"")</f>
        <v/>
      </c>
      <c r="J1660" s="28"/>
      <c r="K1660" s="29" t="str">
        <f>IF($B1660 &lt;&gt; "", IF(C1660="Oui",IF(H1660=1,IF(E1660=0,Résultat!G$8,IF(J1660="No",Résultat!$G$8,Résultat!$G$7)),IF(H1660=2,IF(E1660=0,Résultat!G$9,IF(J1660="No",Résultat!$G$9,Résultat!$G$7)),Résultat!$G$7)),IF(C1660 = "Totale", IF(H1660=1,IF(E1660=0,Résultat!G$8,IF(J1660="No",Résultat!$G$9,Résultat!$G$7)),IF(H1660=2,IF(E1660=0,Résultat!G$9,IF(J1660="No",Résultat!$G$9,Résultat!$G$7)),Résultat!$G$7)),Résultat!$G$7)), "")</f>
        <v/>
      </c>
    </row>
    <row r="1661" spans="1:11" ht="20.100000000000001" customHeight="1">
      <c r="A1661" s="26"/>
      <c r="B1661" s="27"/>
      <c r="C1661" s="11" t="str">
        <f>IF($B1661 &lt;&gt; "",VLOOKUP(MID(B1661,3,5),'Recyclabilité Prod Matx'!C:F,2,FALSE), "")</f>
        <v/>
      </c>
      <c r="D1661" s="11" t="str">
        <f>IF($B1661 &lt;&gt; "",VLOOKUP(MID(B1661,3,5),'Recyclabilité Prod Matx'!C:F,3,FALSE),"")</f>
        <v/>
      </c>
      <c r="E1661" s="11" t="str">
        <f>IF($B1661 &lt;&gt; "",VLOOKUP(MID(B1661,3,5),'Recyclabilité Prod Matx'!C:F,4,FALSE), "")</f>
        <v/>
      </c>
      <c r="F1661" s="12" t="str">
        <f>IF($B1661 &lt;&gt; "", IF(C1661="Totale","",IF(D1661 = 0, "", VLOOKUP(D1661,'Cond Compo'!A:B,2,FALSE))),"")</f>
        <v/>
      </c>
      <c r="G1661" s="28"/>
      <c r="H1661" s="11" t="str">
        <f xml:space="preserve"> IF(C1661="Totale",2,IF($G1661 &lt;&gt; "", IF(D1661 = "E",MATCH(G1661, 'Cond Compo'!D$16:D$18, 0), MATCH(G1661, 'Cond Compo'!C$16:C$19, 0)), ""))</f>
        <v/>
      </c>
      <c r="I1661" s="12" t="str">
        <f>IF($E1661 &lt;&gt; "", IF(E1661 = 0, "", VLOOKUP(E1661,'Cond Perturbation'!A:B,2,FALSE)),"")</f>
        <v/>
      </c>
      <c r="J1661" s="28"/>
      <c r="K1661" s="29" t="str">
        <f>IF($B1661 &lt;&gt; "", IF(C1661="Oui",IF(H1661=1,IF(E1661=0,Résultat!G$8,IF(J1661="No",Résultat!$G$8,Résultat!$G$7)),IF(H1661=2,IF(E1661=0,Résultat!G$9,IF(J1661="No",Résultat!$G$9,Résultat!$G$7)),Résultat!$G$7)),IF(C1661 = "Totale", IF(H1661=1,IF(E1661=0,Résultat!G$8,IF(J1661="No",Résultat!$G$9,Résultat!$G$7)),IF(H1661=2,IF(E1661=0,Résultat!G$9,IF(J1661="No",Résultat!$G$9,Résultat!$G$7)),Résultat!$G$7)),Résultat!$G$7)), "")</f>
        <v/>
      </c>
    </row>
    <row r="1662" spans="1:11" ht="20.100000000000001" customHeight="1">
      <c r="A1662" s="26"/>
      <c r="B1662" s="27"/>
      <c r="C1662" s="11" t="str">
        <f>IF($B1662 &lt;&gt; "",VLOOKUP(MID(B1662,3,5),'Recyclabilité Prod Matx'!C:F,2,FALSE), "")</f>
        <v/>
      </c>
      <c r="D1662" s="11" t="str">
        <f>IF($B1662 &lt;&gt; "",VLOOKUP(MID(B1662,3,5),'Recyclabilité Prod Matx'!C:F,3,FALSE),"")</f>
        <v/>
      </c>
      <c r="E1662" s="11" t="str">
        <f>IF($B1662 &lt;&gt; "",VLOOKUP(MID(B1662,3,5),'Recyclabilité Prod Matx'!C:F,4,FALSE), "")</f>
        <v/>
      </c>
      <c r="F1662" s="12" t="str">
        <f>IF($B1662 &lt;&gt; "", IF(C1662="Totale","",IF(D1662 = 0, "", VLOOKUP(D1662,'Cond Compo'!A:B,2,FALSE))),"")</f>
        <v/>
      </c>
      <c r="G1662" s="28"/>
      <c r="H1662" s="11" t="str">
        <f xml:space="preserve"> IF(C1662="Totale",2,IF($G1662 &lt;&gt; "", IF(D1662 = "E",MATCH(G1662, 'Cond Compo'!D$16:D$18, 0), MATCH(G1662, 'Cond Compo'!C$16:C$19, 0)), ""))</f>
        <v/>
      </c>
      <c r="I1662" s="12" t="str">
        <f>IF($E1662 &lt;&gt; "", IF(E1662 = 0, "", VLOOKUP(E1662,'Cond Perturbation'!A:B,2,FALSE)),"")</f>
        <v/>
      </c>
      <c r="J1662" s="28"/>
      <c r="K1662" s="29" t="str">
        <f>IF($B1662 &lt;&gt; "", IF(C1662="Oui",IF(H1662=1,IF(E1662=0,Résultat!G$8,IF(J1662="No",Résultat!$G$8,Résultat!$G$7)),IF(H1662=2,IF(E1662=0,Résultat!G$9,IF(J1662="No",Résultat!$G$9,Résultat!$G$7)),Résultat!$G$7)),IF(C1662 = "Totale", IF(H1662=1,IF(E1662=0,Résultat!G$8,IF(J1662="No",Résultat!$G$9,Résultat!$G$7)),IF(H1662=2,IF(E1662=0,Résultat!G$9,IF(J1662="No",Résultat!$G$9,Résultat!$G$7)),Résultat!$G$7)),Résultat!$G$7)), "")</f>
        <v/>
      </c>
    </row>
    <row r="1663" spans="1:11" ht="20.100000000000001" customHeight="1">
      <c r="A1663" s="26"/>
      <c r="B1663" s="27"/>
      <c r="C1663" s="11" t="str">
        <f>IF($B1663 &lt;&gt; "",VLOOKUP(MID(B1663,3,5),'Recyclabilité Prod Matx'!C:F,2,FALSE), "")</f>
        <v/>
      </c>
      <c r="D1663" s="11" t="str">
        <f>IF($B1663 &lt;&gt; "",VLOOKUP(MID(B1663,3,5),'Recyclabilité Prod Matx'!C:F,3,FALSE),"")</f>
        <v/>
      </c>
      <c r="E1663" s="11" t="str">
        <f>IF($B1663 &lt;&gt; "",VLOOKUP(MID(B1663,3,5),'Recyclabilité Prod Matx'!C:F,4,FALSE), "")</f>
        <v/>
      </c>
      <c r="F1663" s="12" t="str">
        <f>IF($B1663 &lt;&gt; "", IF(C1663="Totale","",IF(D1663 = 0, "", VLOOKUP(D1663,'Cond Compo'!A:B,2,FALSE))),"")</f>
        <v/>
      </c>
      <c r="G1663" s="28"/>
      <c r="H1663" s="11" t="str">
        <f xml:space="preserve"> IF(C1663="Totale",2,IF($G1663 &lt;&gt; "", IF(D1663 = "E",MATCH(G1663, 'Cond Compo'!D$16:D$18, 0), MATCH(G1663, 'Cond Compo'!C$16:C$19, 0)), ""))</f>
        <v/>
      </c>
      <c r="I1663" s="12" t="str">
        <f>IF($E1663 &lt;&gt; "", IF(E1663 = 0, "", VLOOKUP(E1663,'Cond Perturbation'!A:B,2,FALSE)),"")</f>
        <v/>
      </c>
      <c r="J1663" s="28"/>
      <c r="K1663" s="29" t="str">
        <f>IF($B1663 &lt;&gt; "", IF(C1663="Oui",IF(H1663=1,IF(E1663=0,Résultat!G$8,IF(J1663="No",Résultat!$G$8,Résultat!$G$7)),IF(H1663=2,IF(E1663=0,Résultat!G$9,IF(J1663="No",Résultat!$G$9,Résultat!$G$7)),Résultat!$G$7)),IF(C1663 = "Totale", IF(H1663=1,IF(E1663=0,Résultat!G$8,IF(J1663="No",Résultat!$G$9,Résultat!$G$7)),IF(H1663=2,IF(E1663=0,Résultat!G$9,IF(J1663="No",Résultat!$G$9,Résultat!$G$7)),Résultat!$G$7)),Résultat!$G$7)), "")</f>
        <v/>
      </c>
    </row>
    <row r="1664" spans="1:11" ht="20.100000000000001" customHeight="1">
      <c r="A1664" s="26"/>
      <c r="B1664" s="27"/>
      <c r="C1664" s="11" t="str">
        <f>IF($B1664 &lt;&gt; "",VLOOKUP(MID(B1664,3,5),'Recyclabilité Prod Matx'!C:F,2,FALSE), "")</f>
        <v/>
      </c>
      <c r="D1664" s="11" t="str">
        <f>IF($B1664 &lt;&gt; "",VLOOKUP(MID(B1664,3,5),'Recyclabilité Prod Matx'!C:F,3,FALSE),"")</f>
        <v/>
      </c>
      <c r="E1664" s="11" t="str">
        <f>IF($B1664 &lt;&gt; "",VLOOKUP(MID(B1664,3,5),'Recyclabilité Prod Matx'!C:F,4,FALSE), "")</f>
        <v/>
      </c>
      <c r="F1664" s="12" t="str">
        <f>IF($B1664 &lt;&gt; "", IF(C1664="Totale","",IF(D1664 = 0, "", VLOOKUP(D1664,'Cond Compo'!A:B,2,FALSE))),"")</f>
        <v/>
      </c>
      <c r="G1664" s="28"/>
      <c r="H1664" s="11" t="str">
        <f xml:space="preserve"> IF(C1664="Totale",2,IF($G1664 &lt;&gt; "", IF(D1664 = "E",MATCH(G1664, 'Cond Compo'!D$16:D$18, 0), MATCH(G1664, 'Cond Compo'!C$16:C$19, 0)), ""))</f>
        <v/>
      </c>
      <c r="I1664" s="12" t="str">
        <f>IF($E1664 &lt;&gt; "", IF(E1664 = 0, "", VLOOKUP(E1664,'Cond Perturbation'!A:B,2,FALSE)),"")</f>
        <v/>
      </c>
      <c r="J1664" s="28"/>
      <c r="K1664" s="29" t="str">
        <f>IF($B1664 &lt;&gt; "", IF(C1664="Oui",IF(H1664=1,IF(E1664=0,Résultat!G$8,IF(J1664="No",Résultat!$G$8,Résultat!$G$7)),IF(H1664=2,IF(E1664=0,Résultat!G$9,IF(J1664="No",Résultat!$G$9,Résultat!$G$7)),Résultat!$G$7)),IF(C1664 = "Totale", IF(H1664=1,IF(E1664=0,Résultat!G$8,IF(J1664="No",Résultat!$G$9,Résultat!$G$7)),IF(H1664=2,IF(E1664=0,Résultat!G$9,IF(J1664="No",Résultat!$G$9,Résultat!$G$7)),Résultat!$G$7)),Résultat!$G$7)), "")</f>
        <v/>
      </c>
    </row>
    <row r="1665" spans="1:11" ht="20.100000000000001" customHeight="1">
      <c r="A1665" s="26"/>
      <c r="B1665" s="27"/>
      <c r="C1665" s="11" t="str">
        <f>IF($B1665 &lt;&gt; "",VLOOKUP(MID(B1665,3,5),'Recyclabilité Prod Matx'!C:F,2,FALSE), "")</f>
        <v/>
      </c>
      <c r="D1665" s="11" t="str">
        <f>IF($B1665 &lt;&gt; "",VLOOKUP(MID(B1665,3,5),'Recyclabilité Prod Matx'!C:F,3,FALSE),"")</f>
        <v/>
      </c>
      <c r="E1665" s="11" t="str">
        <f>IF($B1665 &lt;&gt; "",VLOOKUP(MID(B1665,3,5),'Recyclabilité Prod Matx'!C:F,4,FALSE), "")</f>
        <v/>
      </c>
      <c r="F1665" s="12" t="str">
        <f>IF($B1665 &lt;&gt; "", IF(C1665="Totale","",IF(D1665 = 0, "", VLOOKUP(D1665,'Cond Compo'!A:B,2,FALSE))),"")</f>
        <v/>
      </c>
      <c r="G1665" s="28"/>
      <c r="H1665" s="11" t="str">
        <f xml:space="preserve"> IF(C1665="Totale",2,IF($G1665 &lt;&gt; "", IF(D1665 = "E",MATCH(G1665, 'Cond Compo'!D$16:D$18, 0), MATCH(G1665, 'Cond Compo'!C$16:C$19, 0)), ""))</f>
        <v/>
      </c>
      <c r="I1665" s="12" t="str">
        <f>IF($E1665 &lt;&gt; "", IF(E1665 = 0, "", VLOOKUP(E1665,'Cond Perturbation'!A:B,2,FALSE)),"")</f>
        <v/>
      </c>
      <c r="J1665" s="28"/>
      <c r="K1665" s="29" t="str">
        <f>IF($B1665 &lt;&gt; "", IF(C1665="Oui",IF(H1665=1,IF(E1665=0,Résultat!G$8,IF(J1665="No",Résultat!$G$8,Résultat!$G$7)),IF(H1665=2,IF(E1665=0,Résultat!G$9,IF(J1665="No",Résultat!$G$9,Résultat!$G$7)),Résultat!$G$7)),IF(C1665 = "Totale", IF(H1665=1,IF(E1665=0,Résultat!G$8,IF(J1665="No",Résultat!$G$9,Résultat!$G$7)),IF(H1665=2,IF(E1665=0,Résultat!G$9,IF(J1665="No",Résultat!$G$9,Résultat!$G$7)),Résultat!$G$7)),Résultat!$G$7)), "")</f>
        <v/>
      </c>
    </row>
    <row r="1666" spans="1:11" ht="20.100000000000001" customHeight="1">
      <c r="A1666" s="26"/>
      <c r="B1666" s="27"/>
      <c r="C1666" s="11" t="str">
        <f>IF($B1666 &lt;&gt; "",VLOOKUP(MID(B1666,3,5),'Recyclabilité Prod Matx'!C:F,2,FALSE), "")</f>
        <v/>
      </c>
      <c r="D1666" s="11" t="str">
        <f>IF($B1666 &lt;&gt; "",VLOOKUP(MID(B1666,3,5),'Recyclabilité Prod Matx'!C:F,3,FALSE),"")</f>
        <v/>
      </c>
      <c r="E1666" s="11" t="str">
        <f>IF($B1666 &lt;&gt; "",VLOOKUP(MID(B1666,3,5),'Recyclabilité Prod Matx'!C:F,4,FALSE), "")</f>
        <v/>
      </c>
      <c r="F1666" s="12" t="str">
        <f>IF($B1666 &lt;&gt; "", IF(C1666="Totale","",IF(D1666 = 0, "", VLOOKUP(D1666,'Cond Compo'!A:B,2,FALSE))),"")</f>
        <v/>
      </c>
      <c r="G1666" s="28"/>
      <c r="H1666" s="11" t="str">
        <f xml:space="preserve"> IF(C1666="Totale",2,IF($G1666 &lt;&gt; "", IF(D1666 = "E",MATCH(G1666, 'Cond Compo'!D$16:D$18, 0), MATCH(G1666, 'Cond Compo'!C$16:C$19, 0)), ""))</f>
        <v/>
      </c>
      <c r="I1666" s="12" t="str">
        <f>IF($E1666 &lt;&gt; "", IF(E1666 = 0, "", VLOOKUP(E1666,'Cond Perturbation'!A:B,2,FALSE)),"")</f>
        <v/>
      </c>
      <c r="J1666" s="28"/>
      <c r="K1666" s="29" t="str">
        <f>IF($B1666 &lt;&gt; "", IF(C1666="Oui",IF(H1666=1,IF(E1666=0,Résultat!G$8,IF(J1666="No",Résultat!$G$8,Résultat!$G$7)),IF(H1666=2,IF(E1666=0,Résultat!G$9,IF(J1666="No",Résultat!$G$9,Résultat!$G$7)),Résultat!$G$7)),IF(C1666 = "Totale", IF(H1666=1,IF(E1666=0,Résultat!G$8,IF(J1666="No",Résultat!$G$9,Résultat!$G$7)),IF(H1666=2,IF(E1666=0,Résultat!G$9,IF(J1666="No",Résultat!$G$9,Résultat!$G$7)),Résultat!$G$7)),Résultat!$G$7)), "")</f>
        <v/>
      </c>
    </row>
    <row r="1667" spans="1:11" ht="20.100000000000001" customHeight="1">
      <c r="A1667" s="26"/>
      <c r="B1667" s="27"/>
      <c r="C1667" s="11" t="str">
        <f>IF($B1667 &lt;&gt; "",VLOOKUP(MID(B1667,3,5),'Recyclabilité Prod Matx'!C:F,2,FALSE), "")</f>
        <v/>
      </c>
      <c r="D1667" s="11" t="str">
        <f>IF($B1667 &lt;&gt; "",VLOOKUP(MID(B1667,3,5),'Recyclabilité Prod Matx'!C:F,3,FALSE),"")</f>
        <v/>
      </c>
      <c r="E1667" s="11" t="str">
        <f>IF($B1667 &lt;&gt; "",VLOOKUP(MID(B1667,3,5),'Recyclabilité Prod Matx'!C:F,4,FALSE), "")</f>
        <v/>
      </c>
      <c r="F1667" s="12" t="str">
        <f>IF($B1667 &lt;&gt; "", IF(C1667="Totale","",IF(D1667 = 0, "", VLOOKUP(D1667,'Cond Compo'!A:B,2,FALSE))),"")</f>
        <v/>
      </c>
      <c r="G1667" s="28"/>
      <c r="H1667" s="11" t="str">
        <f xml:space="preserve"> IF(C1667="Totale",2,IF($G1667 &lt;&gt; "", IF(D1667 = "E",MATCH(G1667, 'Cond Compo'!D$16:D$18, 0), MATCH(G1667, 'Cond Compo'!C$16:C$19, 0)), ""))</f>
        <v/>
      </c>
      <c r="I1667" s="12" t="str">
        <f>IF($E1667 &lt;&gt; "", IF(E1667 = 0, "", VLOOKUP(E1667,'Cond Perturbation'!A:B,2,FALSE)),"")</f>
        <v/>
      </c>
      <c r="J1667" s="28"/>
      <c r="K1667" s="29" t="str">
        <f>IF($B1667 &lt;&gt; "", IF(C1667="Oui",IF(H1667=1,IF(E1667=0,Résultat!G$8,IF(J1667="No",Résultat!$G$8,Résultat!$G$7)),IF(H1667=2,IF(E1667=0,Résultat!G$9,IF(J1667="No",Résultat!$G$9,Résultat!$G$7)),Résultat!$G$7)),IF(C1667 = "Totale", IF(H1667=1,IF(E1667=0,Résultat!G$8,IF(J1667="No",Résultat!$G$9,Résultat!$G$7)),IF(H1667=2,IF(E1667=0,Résultat!G$9,IF(J1667="No",Résultat!$G$9,Résultat!$G$7)),Résultat!$G$7)),Résultat!$G$7)), "")</f>
        <v/>
      </c>
    </row>
    <row r="1668" spans="1:11" ht="20.100000000000001" customHeight="1">
      <c r="A1668" s="26"/>
      <c r="B1668" s="27"/>
      <c r="C1668" s="11" t="str">
        <f>IF($B1668 &lt;&gt; "",VLOOKUP(MID(B1668,3,5),'Recyclabilité Prod Matx'!C:F,2,FALSE), "")</f>
        <v/>
      </c>
      <c r="D1668" s="11" t="str">
        <f>IF($B1668 &lt;&gt; "",VLOOKUP(MID(B1668,3,5),'Recyclabilité Prod Matx'!C:F,3,FALSE),"")</f>
        <v/>
      </c>
      <c r="E1668" s="11" t="str">
        <f>IF($B1668 &lt;&gt; "",VLOOKUP(MID(B1668,3,5),'Recyclabilité Prod Matx'!C:F,4,FALSE), "")</f>
        <v/>
      </c>
      <c r="F1668" s="12" t="str">
        <f>IF($B1668 &lt;&gt; "", IF(C1668="Totale","",IF(D1668 = 0, "", VLOOKUP(D1668,'Cond Compo'!A:B,2,FALSE))),"")</f>
        <v/>
      </c>
      <c r="G1668" s="28"/>
      <c r="H1668" s="11" t="str">
        <f xml:space="preserve"> IF(C1668="Totale",2,IF($G1668 &lt;&gt; "", IF(D1668 = "E",MATCH(G1668, 'Cond Compo'!D$16:D$18, 0), MATCH(G1668, 'Cond Compo'!C$16:C$19, 0)), ""))</f>
        <v/>
      </c>
      <c r="I1668" s="12" t="str">
        <f>IF($E1668 &lt;&gt; "", IF(E1668 = 0, "", VLOOKUP(E1668,'Cond Perturbation'!A:B,2,FALSE)),"")</f>
        <v/>
      </c>
      <c r="J1668" s="28"/>
      <c r="K1668" s="29" t="str">
        <f>IF($B1668 &lt;&gt; "", IF(C1668="Oui",IF(H1668=1,IF(E1668=0,Résultat!G$8,IF(J1668="No",Résultat!$G$8,Résultat!$G$7)),IF(H1668=2,IF(E1668=0,Résultat!G$9,IF(J1668="No",Résultat!$G$9,Résultat!$G$7)),Résultat!$G$7)),IF(C1668 = "Totale", IF(H1668=1,IF(E1668=0,Résultat!G$8,IF(J1668="No",Résultat!$G$9,Résultat!$G$7)),IF(H1668=2,IF(E1668=0,Résultat!G$9,IF(J1668="No",Résultat!$G$9,Résultat!$G$7)),Résultat!$G$7)),Résultat!$G$7)), "")</f>
        <v/>
      </c>
    </row>
    <row r="1669" spans="1:11" ht="20.100000000000001" customHeight="1">
      <c r="A1669" s="26"/>
      <c r="B1669" s="27"/>
      <c r="C1669" s="11" t="str">
        <f>IF($B1669 &lt;&gt; "",VLOOKUP(MID(B1669,3,5),'Recyclabilité Prod Matx'!C:F,2,FALSE), "")</f>
        <v/>
      </c>
      <c r="D1669" s="11" t="str">
        <f>IF($B1669 &lt;&gt; "",VLOOKUP(MID(B1669,3,5),'Recyclabilité Prod Matx'!C:F,3,FALSE),"")</f>
        <v/>
      </c>
      <c r="E1669" s="11" t="str">
        <f>IF($B1669 &lt;&gt; "",VLOOKUP(MID(B1669,3,5),'Recyclabilité Prod Matx'!C:F,4,FALSE), "")</f>
        <v/>
      </c>
      <c r="F1669" s="12" t="str">
        <f>IF($B1669 &lt;&gt; "", IF(C1669="Totale","",IF(D1669 = 0, "", VLOOKUP(D1669,'Cond Compo'!A:B,2,FALSE))),"")</f>
        <v/>
      </c>
      <c r="G1669" s="28"/>
      <c r="H1669" s="11" t="str">
        <f xml:space="preserve"> IF(C1669="Totale",2,IF($G1669 &lt;&gt; "", IF(D1669 = "E",MATCH(G1669, 'Cond Compo'!D$16:D$18, 0), MATCH(G1669, 'Cond Compo'!C$16:C$19, 0)), ""))</f>
        <v/>
      </c>
      <c r="I1669" s="12" t="str">
        <f>IF($E1669 &lt;&gt; "", IF(E1669 = 0, "", VLOOKUP(E1669,'Cond Perturbation'!A:B,2,FALSE)),"")</f>
        <v/>
      </c>
      <c r="J1669" s="28"/>
      <c r="K1669" s="29" t="str">
        <f>IF($B1669 &lt;&gt; "", IF(C1669="Oui",IF(H1669=1,IF(E1669=0,Résultat!G$8,IF(J1669="No",Résultat!$G$8,Résultat!$G$7)),IF(H1669=2,IF(E1669=0,Résultat!G$9,IF(J1669="No",Résultat!$G$9,Résultat!$G$7)),Résultat!$G$7)),IF(C1669 = "Totale", IF(H1669=1,IF(E1669=0,Résultat!G$8,IF(J1669="No",Résultat!$G$9,Résultat!$G$7)),IF(H1669=2,IF(E1669=0,Résultat!G$9,IF(J1669="No",Résultat!$G$9,Résultat!$G$7)),Résultat!$G$7)),Résultat!$G$7)), "")</f>
        <v/>
      </c>
    </row>
    <row r="1670" spans="1:11" ht="20.100000000000001" customHeight="1">
      <c r="A1670" s="26"/>
      <c r="B1670" s="27"/>
      <c r="C1670" s="11" t="str">
        <f>IF($B1670 &lt;&gt; "",VLOOKUP(MID(B1670,3,5),'Recyclabilité Prod Matx'!C:F,2,FALSE), "")</f>
        <v/>
      </c>
      <c r="D1670" s="11" t="str">
        <f>IF($B1670 &lt;&gt; "",VLOOKUP(MID(B1670,3,5),'Recyclabilité Prod Matx'!C:F,3,FALSE),"")</f>
        <v/>
      </c>
      <c r="E1670" s="11" t="str">
        <f>IF($B1670 &lt;&gt; "",VLOOKUP(MID(B1670,3,5),'Recyclabilité Prod Matx'!C:F,4,FALSE), "")</f>
        <v/>
      </c>
      <c r="F1670" s="12" t="str">
        <f>IF($B1670 &lt;&gt; "", IF(C1670="Totale","",IF(D1670 = 0, "", VLOOKUP(D1670,'Cond Compo'!A:B,2,FALSE))),"")</f>
        <v/>
      </c>
      <c r="G1670" s="28"/>
      <c r="H1670" s="11" t="str">
        <f xml:space="preserve"> IF(C1670="Totale",2,IF($G1670 &lt;&gt; "", IF(D1670 = "E",MATCH(G1670, 'Cond Compo'!D$16:D$18, 0), MATCH(G1670, 'Cond Compo'!C$16:C$19, 0)), ""))</f>
        <v/>
      </c>
      <c r="I1670" s="12" t="str">
        <f>IF($E1670 &lt;&gt; "", IF(E1670 = 0, "", VLOOKUP(E1670,'Cond Perturbation'!A:B,2,FALSE)),"")</f>
        <v/>
      </c>
      <c r="J1670" s="28"/>
      <c r="K1670" s="29" t="str">
        <f>IF($B1670 &lt;&gt; "", IF(C1670="Oui",IF(H1670=1,IF(E1670=0,Résultat!G$8,IF(J1670="No",Résultat!$G$8,Résultat!$G$7)),IF(H1670=2,IF(E1670=0,Résultat!G$9,IF(J1670="No",Résultat!$G$9,Résultat!$G$7)),Résultat!$G$7)),IF(C1670 = "Totale", IF(H1670=1,IF(E1670=0,Résultat!G$8,IF(J1670="No",Résultat!$G$9,Résultat!$G$7)),IF(H1670=2,IF(E1670=0,Résultat!G$9,IF(J1670="No",Résultat!$G$9,Résultat!$G$7)),Résultat!$G$7)),Résultat!$G$7)), "")</f>
        <v/>
      </c>
    </row>
    <row r="1671" spans="1:11" ht="20.100000000000001" customHeight="1">
      <c r="A1671" s="26"/>
      <c r="B1671" s="27"/>
      <c r="C1671" s="11" t="str">
        <f>IF($B1671 &lt;&gt; "",VLOOKUP(MID(B1671,3,5),'Recyclabilité Prod Matx'!C:F,2,FALSE), "")</f>
        <v/>
      </c>
      <c r="D1671" s="11" t="str">
        <f>IF($B1671 &lt;&gt; "",VLOOKUP(MID(B1671,3,5),'Recyclabilité Prod Matx'!C:F,3,FALSE),"")</f>
        <v/>
      </c>
      <c r="E1671" s="11" t="str">
        <f>IF($B1671 &lt;&gt; "",VLOOKUP(MID(B1671,3,5),'Recyclabilité Prod Matx'!C:F,4,FALSE), "")</f>
        <v/>
      </c>
      <c r="F1671" s="12" t="str">
        <f>IF($B1671 &lt;&gt; "", IF(C1671="Totale","",IF(D1671 = 0, "", VLOOKUP(D1671,'Cond Compo'!A:B,2,FALSE))),"")</f>
        <v/>
      </c>
      <c r="G1671" s="28"/>
      <c r="H1671" s="11" t="str">
        <f xml:space="preserve"> IF(C1671="Totale",2,IF($G1671 &lt;&gt; "", IF(D1671 = "E",MATCH(G1671, 'Cond Compo'!D$16:D$18, 0), MATCH(G1671, 'Cond Compo'!C$16:C$19, 0)), ""))</f>
        <v/>
      </c>
      <c r="I1671" s="12" t="str">
        <f>IF($E1671 &lt;&gt; "", IF(E1671 = 0, "", VLOOKUP(E1671,'Cond Perturbation'!A:B,2,FALSE)),"")</f>
        <v/>
      </c>
      <c r="J1671" s="28"/>
      <c r="K1671" s="29" t="str">
        <f>IF($B1671 &lt;&gt; "", IF(C1671="Oui",IF(H1671=1,IF(E1671=0,Résultat!G$8,IF(J1671="No",Résultat!$G$8,Résultat!$G$7)),IF(H1671=2,IF(E1671=0,Résultat!G$9,IF(J1671="No",Résultat!$G$9,Résultat!$G$7)),Résultat!$G$7)),IF(C1671 = "Totale", IF(H1671=1,IF(E1671=0,Résultat!G$8,IF(J1671="No",Résultat!$G$9,Résultat!$G$7)),IF(H1671=2,IF(E1671=0,Résultat!G$9,IF(J1671="No",Résultat!$G$9,Résultat!$G$7)),Résultat!$G$7)),Résultat!$G$7)), "")</f>
        <v/>
      </c>
    </row>
    <row r="1672" spans="1:11" ht="20.100000000000001" customHeight="1">
      <c r="A1672" s="26"/>
      <c r="B1672" s="27"/>
      <c r="C1672" s="11" t="str">
        <f>IF($B1672 &lt;&gt; "",VLOOKUP(MID(B1672,3,5),'Recyclabilité Prod Matx'!C:F,2,FALSE), "")</f>
        <v/>
      </c>
      <c r="D1672" s="11" t="str">
        <f>IF($B1672 &lt;&gt; "",VLOOKUP(MID(B1672,3,5),'Recyclabilité Prod Matx'!C:F,3,FALSE),"")</f>
        <v/>
      </c>
      <c r="E1672" s="11" t="str">
        <f>IF($B1672 &lt;&gt; "",VLOOKUP(MID(B1672,3,5),'Recyclabilité Prod Matx'!C:F,4,FALSE), "")</f>
        <v/>
      </c>
      <c r="F1672" s="12" t="str">
        <f>IF($B1672 &lt;&gt; "", IF(C1672="Totale","",IF(D1672 = 0, "", VLOOKUP(D1672,'Cond Compo'!A:B,2,FALSE))),"")</f>
        <v/>
      </c>
      <c r="G1672" s="28"/>
      <c r="H1672" s="11" t="str">
        <f xml:space="preserve"> IF(C1672="Totale",2,IF($G1672 &lt;&gt; "", IF(D1672 = "E",MATCH(G1672, 'Cond Compo'!D$16:D$18, 0), MATCH(G1672, 'Cond Compo'!C$16:C$19, 0)), ""))</f>
        <v/>
      </c>
      <c r="I1672" s="12" t="str">
        <f>IF($E1672 &lt;&gt; "", IF(E1672 = 0, "", VLOOKUP(E1672,'Cond Perturbation'!A:B,2,FALSE)),"")</f>
        <v/>
      </c>
      <c r="J1672" s="28"/>
      <c r="K1672" s="29" t="str">
        <f>IF($B1672 &lt;&gt; "", IF(C1672="Oui",IF(H1672=1,IF(E1672=0,Résultat!G$8,IF(J1672="No",Résultat!$G$8,Résultat!$G$7)),IF(H1672=2,IF(E1672=0,Résultat!G$9,IF(J1672="No",Résultat!$G$9,Résultat!$G$7)),Résultat!$G$7)),IF(C1672 = "Totale", IF(H1672=1,IF(E1672=0,Résultat!G$8,IF(J1672="No",Résultat!$G$9,Résultat!$G$7)),IF(H1672=2,IF(E1672=0,Résultat!G$9,IF(J1672="No",Résultat!$G$9,Résultat!$G$7)),Résultat!$G$7)),Résultat!$G$7)), "")</f>
        <v/>
      </c>
    </row>
    <row r="1673" spans="1:11" ht="20.100000000000001" customHeight="1">
      <c r="A1673" s="26"/>
      <c r="B1673" s="27"/>
      <c r="C1673" s="11" t="str">
        <f>IF($B1673 &lt;&gt; "",VLOOKUP(MID(B1673,3,5),'Recyclabilité Prod Matx'!C:F,2,FALSE), "")</f>
        <v/>
      </c>
      <c r="D1673" s="11" t="str">
        <f>IF($B1673 &lt;&gt; "",VLOOKUP(MID(B1673,3,5),'Recyclabilité Prod Matx'!C:F,3,FALSE),"")</f>
        <v/>
      </c>
      <c r="E1673" s="11" t="str">
        <f>IF($B1673 &lt;&gt; "",VLOOKUP(MID(B1673,3,5),'Recyclabilité Prod Matx'!C:F,4,FALSE), "")</f>
        <v/>
      </c>
      <c r="F1673" s="12" t="str">
        <f>IF($B1673 &lt;&gt; "", IF(C1673="Totale","",IF(D1673 = 0, "", VLOOKUP(D1673,'Cond Compo'!A:B,2,FALSE))),"")</f>
        <v/>
      </c>
      <c r="G1673" s="28"/>
      <c r="H1673" s="11" t="str">
        <f xml:space="preserve"> IF(C1673="Totale",2,IF($G1673 &lt;&gt; "", IF(D1673 = "E",MATCH(G1673, 'Cond Compo'!D$16:D$18, 0), MATCH(G1673, 'Cond Compo'!C$16:C$19, 0)), ""))</f>
        <v/>
      </c>
      <c r="I1673" s="12" t="str">
        <f>IF($E1673 &lt;&gt; "", IF(E1673 = 0, "", VLOOKUP(E1673,'Cond Perturbation'!A:B,2,FALSE)),"")</f>
        <v/>
      </c>
      <c r="J1673" s="28"/>
      <c r="K1673" s="29" t="str">
        <f>IF($B1673 &lt;&gt; "", IF(C1673="Oui",IF(H1673=1,IF(E1673=0,Résultat!G$8,IF(J1673="No",Résultat!$G$8,Résultat!$G$7)),IF(H1673=2,IF(E1673=0,Résultat!G$9,IF(J1673="No",Résultat!$G$9,Résultat!$G$7)),Résultat!$G$7)),IF(C1673 = "Totale", IF(H1673=1,IF(E1673=0,Résultat!G$8,IF(J1673="No",Résultat!$G$9,Résultat!$G$7)),IF(H1673=2,IF(E1673=0,Résultat!G$9,IF(J1673="No",Résultat!$G$9,Résultat!$G$7)),Résultat!$G$7)),Résultat!$G$7)), "")</f>
        <v/>
      </c>
    </row>
    <row r="1674" spans="1:11" ht="20.100000000000001" customHeight="1">
      <c r="A1674" s="26"/>
      <c r="B1674" s="27"/>
      <c r="C1674" s="11" t="str">
        <f>IF($B1674 &lt;&gt; "",VLOOKUP(MID(B1674,3,5),'Recyclabilité Prod Matx'!C:F,2,FALSE), "")</f>
        <v/>
      </c>
      <c r="D1674" s="11" t="str">
        <f>IF($B1674 &lt;&gt; "",VLOOKUP(MID(B1674,3,5),'Recyclabilité Prod Matx'!C:F,3,FALSE),"")</f>
        <v/>
      </c>
      <c r="E1674" s="11" t="str">
        <f>IF($B1674 &lt;&gt; "",VLOOKUP(MID(B1674,3,5),'Recyclabilité Prod Matx'!C:F,4,FALSE), "")</f>
        <v/>
      </c>
      <c r="F1674" s="12" t="str">
        <f>IF($B1674 &lt;&gt; "", IF(C1674="Totale","",IF(D1674 = 0, "", VLOOKUP(D1674,'Cond Compo'!A:B,2,FALSE))),"")</f>
        <v/>
      </c>
      <c r="G1674" s="28"/>
      <c r="H1674" s="11" t="str">
        <f xml:space="preserve"> IF(C1674="Totale",2,IF($G1674 &lt;&gt; "", IF(D1674 = "E",MATCH(G1674, 'Cond Compo'!D$16:D$18, 0), MATCH(G1674, 'Cond Compo'!C$16:C$19, 0)), ""))</f>
        <v/>
      </c>
      <c r="I1674" s="12" t="str">
        <f>IF($E1674 &lt;&gt; "", IF(E1674 = 0, "", VLOOKUP(E1674,'Cond Perturbation'!A:B,2,FALSE)),"")</f>
        <v/>
      </c>
      <c r="J1674" s="28"/>
      <c r="K1674" s="29" t="str">
        <f>IF($B1674 &lt;&gt; "", IF(C1674="Oui",IF(H1674=1,IF(E1674=0,Résultat!G$8,IF(J1674="No",Résultat!$G$8,Résultat!$G$7)),IF(H1674=2,IF(E1674=0,Résultat!G$9,IF(J1674="No",Résultat!$G$9,Résultat!$G$7)),Résultat!$G$7)),IF(C1674 = "Totale", IF(H1674=1,IF(E1674=0,Résultat!G$8,IF(J1674="No",Résultat!$G$9,Résultat!$G$7)),IF(H1674=2,IF(E1674=0,Résultat!G$9,IF(J1674="No",Résultat!$G$9,Résultat!$G$7)),Résultat!$G$7)),Résultat!$G$7)), "")</f>
        <v/>
      </c>
    </row>
    <row r="1675" spans="1:11" ht="20.100000000000001" customHeight="1">
      <c r="A1675" s="26"/>
      <c r="B1675" s="27"/>
      <c r="C1675" s="11" t="str">
        <f>IF($B1675 &lt;&gt; "",VLOOKUP(MID(B1675,3,5),'Recyclabilité Prod Matx'!C:F,2,FALSE), "")</f>
        <v/>
      </c>
      <c r="D1675" s="11" t="str">
        <f>IF($B1675 &lt;&gt; "",VLOOKUP(MID(B1675,3,5),'Recyclabilité Prod Matx'!C:F,3,FALSE),"")</f>
        <v/>
      </c>
      <c r="E1675" s="11" t="str">
        <f>IF($B1675 &lt;&gt; "",VLOOKUP(MID(B1675,3,5),'Recyclabilité Prod Matx'!C:F,4,FALSE), "")</f>
        <v/>
      </c>
      <c r="F1675" s="12" t="str">
        <f>IF($B1675 &lt;&gt; "", IF(C1675="Totale","",IF(D1675 = 0, "", VLOOKUP(D1675,'Cond Compo'!A:B,2,FALSE))),"")</f>
        <v/>
      </c>
      <c r="G1675" s="28"/>
      <c r="H1675" s="11" t="str">
        <f xml:space="preserve"> IF(C1675="Totale",2,IF($G1675 &lt;&gt; "", IF(D1675 = "E",MATCH(G1675, 'Cond Compo'!D$16:D$18, 0), MATCH(G1675, 'Cond Compo'!C$16:C$19, 0)), ""))</f>
        <v/>
      </c>
      <c r="I1675" s="12" t="str">
        <f>IF($E1675 &lt;&gt; "", IF(E1675 = 0, "", VLOOKUP(E1675,'Cond Perturbation'!A:B,2,FALSE)),"")</f>
        <v/>
      </c>
      <c r="J1675" s="28"/>
      <c r="K1675" s="29" t="str">
        <f>IF($B1675 &lt;&gt; "", IF(C1675="Oui",IF(H1675=1,IF(E1675=0,Résultat!G$8,IF(J1675="No",Résultat!$G$8,Résultat!$G$7)),IF(H1675=2,IF(E1675=0,Résultat!G$9,IF(J1675="No",Résultat!$G$9,Résultat!$G$7)),Résultat!$G$7)),IF(C1675 = "Totale", IF(H1675=1,IF(E1675=0,Résultat!G$8,IF(J1675="No",Résultat!$G$9,Résultat!$G$7)),IF(H1675=2,IF(E1675=0,Résultat!G$9,IF(J1675="No",Résultat!$G$9,Résultat!$G$7)),Résultat!$G$7)),Résultat!$G$7)), "")</f>
        <v/>
      </c>
    </row>
    <row r="1676" spans="1:11" ht="20.100000000000001" customHeight="1">
      <c r="A1676" s="26"/>
      <c r="B1676" s="27"/>
      <c r="C1676" s="11" t="str">
        <f>IF($B1676 &lt;&gt; "",VLOOKUP(MID(B1676,3,5),'Recyclabilité Prod Matx'!C:F,2,FALSE), "")</f>
        <v/>
      </c>
      <c r="D1676" s="11" t="str">
        <f>IF($B1676 &lt;&gt; "",VLOOKUP(MID(B1676,3,5),'Recyclabilité Prod Matx'!C:F,3,FALSE),"")</f>
        <v/>
      </c>
      <c r="E1676" s="11" t="str">
        <f>IF($B1676 &lt;&gt; "",VLOOKUP(MID(B1676,3,5),'Recyclabilité Prod Matx'!C:F,4,FALSE), "")</f>
        <v/>
      </c>
      <c r="F1676" s="12" t="str">
        <f>IF($B1676 &lt;&gt; "", IF(C1676="Totale","",IF(D1676 = 0, "", VLOOKUP(D1676,'Cond Compo'!A:B,2,FALSE))),"")</f>
        <v/>
      </c>
      <c r="G1676" s="28"/>
      <c r="H1676" s="11" t="str">
        <f xml:space="preserve"> IF(C1676="Totale",2,IF($G1676 &lt;&gt; "", IF(D1676 = "E",MATCH(G1676, 'Cond Compo'!D$16:D$18, 0), MATCH(G1676, 'Cond Compo'!C$16:C$19, 0)), ""))</f>
        <v/>
      </c>
      <c r="I1676" s="12" t="str">
        <f>IF($E1676 &lt;&gt; "", IF(E1676 = 0, "", VLOOKUP(E1676,'Cond Perturbation'!A:B,2,FALSE)),"")</f>
        <v/>
      </c>
      <c r="J1676" s="28"/>
      <c r="K1676" s="29" t="str">
        <f>IF($B1676 &lt;&gt; "", IF(C1676="Oui",IF(H1676=1,IF(E1676=0,Résultat!G$8,IF(J1676="No",Résultat!$G$8,Résultat!$G$7)),IF(H1676=2,IF(E1676=0,Résultat!G$9,IF(J1676="No",Résultat!$G$9,Résultat!$G$7)),Résultat!$G$7)),IF(C1676 = "Totale", IF(H1676=1,IF(E1676=0,Résultat!G$8,IF(J1676="No",Résultat!$G$9,Résultat!$G$7)),IF(H1676=2,IF(E1676=0,Résultat!G$9,IF(J1676="No",Résultat!$G$9,Résultat!$G$7)),Résultat!$G$7)),Résultat!$G$7)), "")</f>
        <v/>
      </c>
    </row>
    <row r="1677" spans="1:11" ht="20.100000000000001" customHeight="1">
      <c r="A1677" s="26"/>
      <c r="B1677" s="27"/>
      <c r="C1677" s="11" t="str">
        <f>IF($B1677 &lt;&gt; "",VLOOKUP(MID(B1677,3,5),'Recyclabilité Prod Matx'!C:F,2,FALSE), "")</f>
        <v/>
      </c>
      <c r="D1677" s="11" t="str">
        <f>IF($B1677 &lt;&gt; "",VLOOKUP(MID(B1677,3,5),'Recyclabilité Prod Matx'!C:F,3,FALSE),"")</f>
        <v/>
      </c>
      <c r="E1677" s="11" t="str">
        <f>IF($B1677 &lt;&gt; "",VLOOKUP(MID(B1677,3,5),'Recyclabilité Prod Matx'!C:F,4,FALSE), "")</f>
        <v/>
      </c>
      <c r="F1677" s="12" t="str">
        <f>IF($B1677 &lt;&gt; "", IF(C1677="Totale","",IF(D1677 = 0, "", VLOOKUP(D1677,'Cond Compo'!A:B,2,FALSE))),"")</f>
        <v/>
      </c>
      <c r="G1677" s="28"/>
      <c r="H1677" s="11" t="str">
        <f xml:space="preserve"> IF(C1677="Totale",2,IF($G1677 &lt;&gt; "", IF(D1677 = "E",MATCH(G1677, 'Cond Compo'!D$16:D$18, 0), MATCH(G1677, 'Cond Compo'!C$16:C$19, 0)), ""))</f>
        <v/>
      </c>
      <c r="I1677" s="12" t="str">
        <f>IF($E1677 &lt;&gt; "", IF(E1677 = 0, "", VLOOKUP(E1677,'Cond Perturbation'!A:B,2,FALSE)),"")</f>
        <v/>
      </c>
      <c r="J1677" s="28"/>
      <c r="K1677" s="29" t="str">
        <f>IF($B1677 &lt;&gt; "", IF(C1677="Oui",IF(H1677=1,IF(E1677=0,Résultat!G$8,IF(J1677="No",Résultat!$G$8,Résultat!$G$7)),IF(H1677=2,IF(E1677=0,Résultat!G$9,IF(J1677="No",Résultat!$G$9,Résultat!$G$7)),Résultat!$G$7)),IF(C1677 = "Totale", IF(H1677=1,IF(E1677=0,Résultat!G$8,IF(J1677="No",Résultat!$G$9,Résultat!$G$7)),IF(H1677=2,IF(E1677=0,Résultat!G$9,IF(J1677="No",Résultat!$G$9,Résultat!$G$7)),Résultat!$G$7)),Résultat!$G$7)), "")</f>
        <v/>
      </c>
    </row>
    <row r="1678" spans="1:11" ht="20.100000000000001" customHeight="1">
      <c r="A1678" s="26"/>
      <c r="B1678" s="27"/>
      <c r="C1678" s="11" t="str">
        <f>IF($B1678 &lt;&gt; "",VLOOKUP(MID(B1678,3,5),'Recyclabilité Prod Matx'!C:F,2,FALSE), "")</f>
        <v/>
      </c>
      <c r="D1678" s="11" t="str">
        <f>IF($B1678 &lt;&gt; "",VLOOKUP(MID(B1678,3,5),'Recyclabilité Prod Matx'!C:F,3,FALSE),"")</f>
        <v/>
      </c>
      <c r="E1678" s="11" t="str">
        <f>IF($B1678 &lt;&gt; "",VLOOKUP(MID(B1678,3,5),'Recyclabilité Prod Matx'!C:F,4,FALSE), "")</f>
        <v/>
      </c>
      <c r="F1678" s="12" t="str">
        <f>IF($B1678 &lt;&gt; "", IF(C1678="Totale","",IF(D1678 = 0, "", VLOOKUP(D1678,'Cond Compo'!A:B,2,FALSE))),"")</f>
        <v/>
      </c>
      <c r="G1678" s="28"/>
      <c r="H1678" s="11" t="str">
        <f xml:space="preserve"> IF(C1678="Totale",2,IF($G1678 &lt;&gt; "", IF(D1678 = "E",MATCH(G1678, 'Cond Compo'!D$16:D$18, 0), MATCH(G1678, 'Cond Compo'!C$16:C$19, 0)), ""))</f>
        <v/>
      </c>
      <c r="I1678" s="12" t="str">
        <f>IF($E1678 &lt;&gt; "", IF(E1678 = 0, "", VLOOKUP(E1678,'Cond Perturbation'!A:B,2,FALSE)),"")</f>
        <v/>
      </c>
      <c r="J1678" s="28"/>
      <c r="K1678" s="29" t="str">
        <f>IF($B1678 &lt;&gt; "", IF(C1678="Oui",IF(H1678=1,IF(E1678=0,Résultat!G$8,IF(J1678="No",Résultat!$G$8,Résultat!$G$7)),IF(H1678=2,IF(E1678=0,Résultat!G$9,IF(J1678="No",Résultat!$G$9,Résultat!$G$7)),Résultat!$G$7)),IF(C1678 = "Totale", IF(H1678=1,IF(E1678=0,Résultat!G$8,IF(J1678="No",Résultat!$G$9,Résultat!$G$7)),IF(H1678=2,IF(E1678=0,Résultat!G$9,IF(J1678="No",Résultat!$G$9,Résultat!$G$7)),Résultat!$G$7)),Résultat!$G$7)), "")</f>
        <v/>
      </c>
    </row>
    <row r="1679" spans="1:11" ht="20.100000000000001" customHeight="1">
      <c r="A1679" s="26"/>
      <c r="B1679" s="27"/>
      <c r="C1679" s="11" t="str">
        <f>IF($B1679 &lt;&gt; "",VLOOKUP(MID(B1679,3,5),'Recyclabilité Prod Matx'!C:F,2,FALSE), "")</f>
        <v/>
      </c>
      <c r="D1679" s="11" t="str">
        <f>IF($B1679 &lt;&gt; "",VLOOKUP(MID(B1679,3,5),'Recyclabilité Prod Matx'!C:F,3,FALSE),"")</f>
        <v/>
      </c>
      <c r="E1679" s="11" t="str">
        <f>IF($B1679 &lt;&gt; "",VLOOKUP(MID(B1679,3,5),'Recyclabilité Prod Matx'!C:F,4,FALSE), "")</f>
        <v/>
      </c>
      <c r="F1679" s="12" t="str">
        <f>IF($B1679 &lt;&gt; "", IF(C1679="Totale","",IF(D1679 = 0, "", VLOOKUP(D1679,'Cond Compo'!A:B,2,FALSE))),"")</f>
        <v/>
      </c>
      <c r="G1679" s="28"/>
      <c r="H1679" s="11" t="str">
        <f xml:space="preserve"> IF(C1679="Totale",2,IF($G1679 &lt;&gt; "", IF(D1679 = "E",MATCH(G1679, 'Cond Compo'!D$16:D$18, 0), MATCH(G1679, 'Cond Compo'!C$16:C$19, 0)), ""))</f>
        <v/>
      </c>
      <c r="I1679" s="12" t="str">
        <f>IF($E1679 &lt;&gt; "", IF(E1679 = 0, "", VLOOKUP(E1679,'Cond Perturbation'!A:B,2,FALSE)),"")</f>
        <v/>
      </c>
      <c r="J1679" s="28"/>
      <c r="K1679" s="29" t="str">
        <f>IF($B1679 &lt;&gt; "", IF(C1679="Oui",IF(H1679=1,IF(E1679=0,Résultat!G$8,IF(J1679="No",Résultat!$G$8,Résultat!$G$7)),IF(H1679=2,IF(E1679=0,Résultat!G$9,IF(J1679="No",Résultat!$G$9,Résultat!$G$7)),Résultat!$G$7)),IF(C1679 = "Totale", IF(H1679=1,IF(E1679=0,Résultat!G$8,IF(J1679="No",Résultat!$G$9,Résultat!$G$7)),IF(H1679=2,IF(E1679=0,Résultat!G$9,IF(J1679="No",Résultat!$G$9,Résultat!$G$7)),Résultat!$G$7)),Résultat!$G$7)), "")</f>
        <v/>
      </c>
    </row>
    <row r="1680" spans="1:11" ht="20.100000000000001" customHeight="1">
      <c r="A1680" s="26"/>
      <c r="B1680" s="27"/>
      <c r="C1680" s="11" t="str">
        <f>IF($B1680 &lt;&gt; "",VLOOKUP(MID(B1680,3,5),'Recyclabilité Prod Matx'!C:F,2,FALSE), "")</f>
        <v/>
      </c>
      <c r="D1680" s="11" t="str">
        <f>IF($B1680 &lt;&gt; "",VLOOKUP(MID(B1680,3,5),'Recyclabilité Prod Matx'!C:F,3,FALSE),"")</f>
        <v/>
      </c>
      <c r="E1680" s="11" t="str">
        <f>IF($B1680 &lt;&gt; "",VLOOKUP(MID(B1680,3,5),'Recyclabilité Prod Matx'!C:F,4,FALSE), "")</f>
        <v/>
      </c>
      <c r="F1680" s="12" t="str">
        <f>IF($B1680 &lt;&gt; "", IF(C1680="Totale","",IF(D1680 = 0, "", VLOOKUP(D1680,'Cond Compo'!A:B,2,FALSE))),"")</f>
        <v/>
      </c>
      <c r="G1680" s="28"/>
      <c r="H1680" s="11" t="str">
        <f xml:space="preserve"> IF(C1680="Totale",2,IF($G1680 &lt;&gt; "", IF(D1680 = "E",MATCH(G1680, 'Cond Compo'!D$16:D$18, 0), MATCH(G1680, 'Cond Compo'!C$16:C$19, 0)), ""))</f>
        <v/>
      </c>
      <c r="I1680" s="12" t="str">
        <f>IF($E1680 &lt;&gt; "", IF(E1680 = 0, "", VLOOKUP(E1680,'Cond Perturbation'!A:B,2,FALSE)),"")</f>
        <v/>
      </c>
      <c r="J1680" s="28"/>
      <c r="K1680" s="29" t="str">
        <f>IF($B1680 &lt;&gt; "", IF(C1680="Oui",IF(H1680=1,IF(E1680=0,Résultat!G$8,IF(J1680="No",Résultat!$G$8,Résultat!$G$7)),IF(H1680=2,IF(E1680=0,Résultat!G$9,IF(J1680="No",Résultat!$G$9,Résultat!$G$7)),Résultat!$G$7)),IF(C1680 = "Totale", IF(H1680=1,IF(E1680=0,Résultat!G$8,IF(J1680="No",Résultat!$G$9,Résultat!$G$7)),IF(H1680=2,IF(E1680=0,Résultat!G$9,IF(J1680="No",Résultat!$G$9,Résultat!$G$7)),Résultat!$G$7)),Résultat!$G$7)), "")</f>
        <v/>
      </c>
    </row>
    <row r="1681" spans="1:11" ht="20.100000000000001" customHeight="1">
      <c r="A1681" s="26"/>
      <c r="B1681" s="27"/>
      <c r="C1681" s="11" t="str">
        <f>IF($B1681 &lt;&gt; "",VLOOKUP(MID(B1681,3,5),'Recyclabilité Prod Matx'!C:F,2,FALSE), "")</f>
        <v/>
      </c>
      <c r="D1681" s="11" t="str">
        <f>IF($B1681 &lt;&gt; "",VLOOKUP(MID(B1681,3,5),'Recyclabilité Prod Matx'!C:F,3,FALSE),"")</f>
        <v/>
      </c>
      <c r="E1681" s="11" t="str">
        <f>IF($B1681 &lt;&gt; "",VLOOKUP(MID(B1681,3,5),'Recyclabilité Prod Matx'!C:F,4,FALSE), "")</f>
        <v/>
      </c>
      <c r="F1681" s="12" t="str">
        <f>IF($B1681 &lt;&gt; "", IF(C1681="Totale","",IF(D1681 = 0, "", VLOOKUP(D1681,'Cond Compo'!A:B,2,FALSE))),"")</f>
        <v/>
      </c>
      <c r="G1681" s="28"/>
      <c r="H1681" s="11" t="str">
        <f xml:space="preserve"> IF(C1681="Totale",2,IF($G1681 &lt;&gt; "", IF(D1681 = "E",MATCH(G1681, 'Cond Compo'!D$16:D$18, 0), MATCH(G1681, 'Cond Compo'!C$16:C$19, 0)), ""))</f>
        <v/>
      </c>
      <c r="I1681" s="12" t="str">
        <f>IF($E1681 &lt;&gt; "", IF(E1681 = 0, "", VLOOKUP(E1681,'Cond Perturbation'!A:B,2,FALSE)),"")</f>
        <v/>
      </c>
      <c r="J1681" s="28"/>
      <c r="K1681" s="29" t="str">
        <f>IF($B1681 &lt;&gt; "", IF(C1681="Oui",IF(H1681=1,IF(E1681=0,Résultat!G$8,IF(J1681="No",Résultat!$G$8,Résultat!$G$7)),IF(H1681=2,IF(E1681=0,Résultat!G$9,IF(J1681="No",Résultat!$G$9,Résultat!$G$7)),Résultat!$G$7)),IF(C1681 = "Totale", IF(H1681=1,IF(E1681=0,Résultat!G$8,IF(J1681="No",Résultat!$G$9,Résultat!$G$7)),IF(H1681=2,IF(E1681=0,Résultat!G$9,IF(J1681="No",Résultat!$G$9,Résultat!$G$7)),Résultat!$G$7)),Résultat!$G$7)), "")</f>
        <v/>
      </c>
    </row>
    <row r="1682" spans="1:11" ht="20.100000000000001" customHeight="1">
      <c r="A1682" s="26"/>
      <c r="B1682" s="27"/>
      <c r="C1682" s="11" t="str">
        <f>IF($B1682 &lt;&gt; "",VLOOKUP(MID(B1682,3,5),'Recyclabilité Prod Matx'!C:F,2,FALSE), "")</f>
        <v/>
      </c>
      <c r="D1682" s="11" t="str">
        <f>IF($B1682 &lt;&gt; "",VLOOKUP(MID(B1682,3,5),'Recyclabilité Prod Matx'!C:F,3,FALSE),"")</f>
        <v/>
      </c>
      <c r="E1682" s="11" t="str">
        <f>IF($B1682 &lt;&gt; "",VLOOKUP(MID(B1682,3,5),'Recyclabilité Prod Matx'!C:F,4,FALSE), "")</f>
        <v/>
      </c>
      <c r="F1682" s="12" t="str">
        <f>IF($B1682 &lt;&gt; "", IF(C1682="Totale","",IF(D1682 = 0, "", VLOOKUP(D1682,'Cond Compo'!A:B,2,FALSE))),"")</f>
        <v/>
      </c>
      <c r="G1682" s="28"/>
      <c r="H1682" s="11" t="str">
        <f xml:space="preserve"> IF(C1682="Totale",2,IF($G1682 &lt;&gt; "", IF(D1682 = "E",MATCH(G1682, 'Cond Compo'!D$16:D$18, 0), MATCH(G1682, 'Cond Compo'!C$16:C$19, 0)), ""))</f>
        <v/>
      </c>
      <c r="I1682" s="12" t="str">
        <f>IF($E1682 &lt;&gt; "", IF(E1682 = 0, "", VLOOKUP(E1682,'Cond Perturbation'!A:B,2,FALSE)),"")</f>
        <v/>
      </c>
      <c r="J1682" s="28"/>
      <c r="K1682" s="29" t="str">
        <f>IF($B1682 &lt;&gt; "", IF(C1682="Oui",IF(H1682=1,IF(E1682=0,Résultat!G$8,IF(J1682="No",Résultat!$G$8,Résultat!$G$7)),IF(H1682=2,IF(E1682=0,Résultat!G$9,IF(J1682="No",Résultat!$G$9,Résultat!$G$7)),Résultat!$G$7)),IF(C1682 = "Totale", IF(H1682=1,IF(E1682=0,Résultat!G$8,IF(J1682="No",Résultat!$G$9,Résultat!$G$7)),IF(H1682=2,IF(E1682=0,Résultat!G$9,IF(J1682="No",Résultat!$G$9,Résultat!$G$7)),Résultat!$G$7)),Résultat!$G$7)), "")</f>
        <v/>
      </c>
    </row>
    <row r="1683" spans="1:11" ht="20.100000000000001" customHeight="1">
      <c r="A1683" s="26"/>
      <c r="B1683" s="27"/>
      <c r="C1683" s="11" t="str">
        <f>IF($B1683 &lt;&gt; "",VLOOKUP(MID(B1683,3,5),'Recyclabilité Prod Matx'!C:F,2,FALSE), "")</f>
        <v/>
      </c>
      <c r="D1683" s="11" t="str">
        <f>IF($B1683 &lt;&gt; "",VLOOKUP(MID(B1683,3,5),'Recyclabilité Prod Matx'!C:F,3,FALSE),"")</f>
        <v/>
      </c>
      <c r="E1683" s="11" t="str">
        <f>IF($B1683 &lt;&gt; "",VLOOKUP(MID(B1683,3,5),'Recyclabilité Prod Matx'!C:F,4,FALSE), "")</f>
        <v/>
      </c>
      <c r="F1683" s="12" t="str">
        <f>IF($B1683 &lt;&gt; "", IF(C1683="Totale","",IF(D1683 = 0, "", VLOOKUP(D1683,'Cond Compo'!A:B,2,FALSE))),"")</f>
        <v/>
      </c>
      <c r="G1683" s="28"/>
      <c r="H1683" s="11" t="str">
        <f xml:space="preserve"> IF(C1683="Totale",2,IF($G1683 &lt;&gt; "", IF(D1683 = "E",MATCH(G1683, 'Cond Compo'!D$16:D$18, 0), MATCH(G1683, 'Cond Compo'!C$16:C$19, 0)), ""))</f>
        <v/>
      </c>
      <c r="I1683" s="12" t="str">
        <f>IF($E1683 &lt;&gt; "", IF(E1683 = 0, "", VLOOKUP(E1683,'Cond Perturbation'!A:B,2,FALSE)),"")</f>
        <v/>
      </c>
      <c r="J1683" s="28"/>
      <c r="K1683" s="29" t="str">
        <f>IF($B1683 &lt;&gt; "", IF(C1683="Oui",IF(H1683=1,IF(E1683=0,Résultat!G$8,IF(J1683="No",Résultat!$G$8,Résultat!$G$7)),IF(H1683=2,IF(E1683=0,Résultat!G$9,IF(J1683="No",Résultat!$G$9,Résultat!$G$7)),Résultat!$G$7)),IF(C1683 = "Totale", IF(H1683=1,IF(E1683=0,Résultat!G$8,IF(J1683="No",Résultat!$G$9,Résultat!$G$7)),IF(H1683=2,IF(E1683=0,Résultat!G$9,IF(J1683="No",Résultat!$G$9,Résultat!$G$7)),Résultat!$G$7)),Résultat!$G$7)), "")</f>
        <v/>
      </c>
    </row>
    <row r="1684" spans="1:11" ht="20.100000000000001" customHeight="1">
      <c r="A1684" s="26"/>
      <c r="B1684" s="27"/>
      <c r="C1684" s="11" t="str">
        <f>IF($B1684 &lt;&gt; "",VLOOKUP(MID(B1684,3,5),'Recyclabilité Prod Matx'!C:F,2,FALSE), "")</f>
        <v/>
      </c>
      <c r="D1684" s="11" t="str">
        <f>IF($B1684 &lt;&gt; "",VLOOKUP(MID(B1684,3,5),'Recyclabilité Prod Matx'!C:F,3,FALSE),"")</f>
        <v/>
      </c>
      <c r="E1684" s="11" t="str">
        <f>IF($B1684 &lt;&gt; "",VLOOKUP(MID(B1684,3,5),'Recyclabilité Prod Matx'!C:F,4,FALSE), "")</f>
        <v/>
      </c>
      <c r="F1684" s="12" t="str">
        <f>IF($B1684 &lt;&gt; "", IF(C1684="Totale","",IF(D1684 = 0, "", VLOOKUP(D1684,'Cond Compo'!A:B,2,FALSE))),"")</f>
        <v/>
      </c>
      <c r="G1684" s="28"/>
      <c r="H1684" s="11" t="str">
        <f xml:space="preserve"> IF(C1684="Totale",2,IF($G1684 &lt;&gt; "", IF(D1684 = "E",MATCH(G1684, 'Cond Compo'!D$16:D$18, 0), MATCH(G1684, 'Cond Compo'!C$16:C$19, 0)), ""))</f>
        <v/>
      </c>
      <c r="I1684" s="12" t="str">
        <f>IF($E1684 &lt;&gt; "", IF(E1684 = 0, "", VLOOKUP(E1684,'Cond Perturbation'!A:B,2,FALSE)),"")</f>
        <v/>
      </c>
      <c r="J1684" s="28"/>
      <c r="K1684" s="29" t="str">
        <f>IF($B1684 &lt;&gt; "", IF(C1684="Oui",IF(H1684=1,IF(E1684=0,Résultat!G$8,IF(J1684="No",Résultat!$G$8,Résultat!$G$7)),IF(H1684=2,IF(E1684=0,Résultat!G$9,IF(J1684="No",Résultat!$G$9,Résultat!$G$7)),Résultat!$G$7)),IF(C1684 = "Totale", IF(H1684=1,IF(E1684=0,Résultat!G$8,IF(J1684="No",Résultat!$G$9,Résultat!$G$7)),IF(H1684=2,IF(E1684=0,Résultat!G$9,IF(J1684="No",Résultat!$G$9,Résultat!$G$7)),Résultat!$G$7)),Résultat!$G$7)), "")</f>
        <v/>
      </c>
    </row>
    <row r="1685" spans="1:11" ht="20.100000000000001" customHeight="1">
      <c r="A1685" s="26"/>
      <c r="B1685" s="27"/>
      <c r="C1685" s="11" t="str">
        <f>IF($B1685 &lt;&gt; "",VLOOKUP(MID(B1685,3,5),'Recyclabilité Prod Matx'!C:F,2,FALSE), "")</f>
        <v/>
      </c>
      <c r="D1685" s="11" t="str">
        <f>IF($B1685 &lt;&gt; "",VLOOKUP(MID(B1685,3,5),'Recyclabilité Prod Matx'!C:F,3,FALSE),"")</f>
        <v/>
      </c>
      <c r="E1685" s="11" t="str">
        <f>IF($B1685 &lt;&gt; "",VLOOKUP(MID(B1685,3,5),'Recyclabilité Prod Matx'!C:F,4,FALSE), "")</f>
        <v/>
      </c>
      <c r="F1685" s="12" t="str">
        <f>IF($B1685 &lt;&gt; "", IF(C1685="Totale","",IF(D1685 = 0, "", VLOOKUP(D1685,'Cond Compo'!A:B,2,FALSE))),"")</f>
        <v/>
      </c>
      <c r="G1685" s="28"/>
      <c r="H1685" s="11" t="str">
        <f xml:space="preserve"> IF(C1685="Totale",2,IF($G1685 &lt;&gt; "", IF(D1685 = "E",MATCH(G1685, 'Cond Compo'!D$16:D$18, 0), MATCH(G1685, 'Cond Compo'!C$16:C$19, 0)), ""))</f>
        <v/>
      </c>
      <c r="I1685" s="12" t="str">
        <f>IF($E1685 &lt;&gt; "", IF(E1685 = 0, "", VLOOKUP(E1685,'Cond Perturbation'!A:B,2,FALSE)),"")</f>
        <v/>
      </c>
      <c r="J1685" s="28"/>
      <c r="K1685" s="29" t="str">
        <f>IF($B1685 &lt;&gt; "", IF(C1685="Oui",IF(H1685=1,IF(E1685=0,Résultat!G$8,IF(J1685="No",Résultat!$G$8,Résultat!$G$7)),IF(H1685=2,IF(E1685=0,Résultat!G$9,IF(J1685="No",Résultat!$G$9,Résultat!$G$7)),Résultat!$G$7)),IF(C1685 = "Totale", IF(H1685=1,IF(E1685=0,Résultat!G$8,IF(J1685="No",Résultat!$G$9,Résultat!$G$7)),IF(H1685=2,IF(E1685=0,Résultat!G$9,IF(J1685="No",Résultat!$G$9,Résultat!$G$7)),Résultat!$G$7)),Résultat!$G$7)), "")</f>
        <v/>
      </c>
    </row>
    <row r="1686" spans="1:11" ht="20.100000000000001" customHeight="1">
      <c r="A1686" s="26"/>
      <c r="B1686" s="27"/>
      <c r="C1686" s="11" t="str">
        <f>IF($B1686 &lt;&gt; "",VLOOKUP(MID(B1686,3,5),'Recyclabilité Prod Matx'!C:F,2,FALSE), "")</f>
        <v/>
      </c>
      <c r="D1686" s="11" t="str">
        <f>IF($B1686 &lt;&gt; "",VLOOKUP(MID(B1686,3,5),'Recyclabilité Prod Matx'!C:F,3,FALSE),"")</f>
        <v/>
      </c>
      <c r="E1686" s="11" t="str">
        <f>IF($B1686 &lt;&gt; "",VLOOKUP(MID(B1686,3,5),'Recyclabilité Prod Matx'!C:F,4,FALSE), "")</f>
        <v/>
      </c>
      <c r="F1686" s="12" t="str">
        <f>IF($B1686 &lt;&gt; "", IF(C1686="Totale","",IF(D1686 = 0, "", VLOOKUP(D1686,'Cond Compo'!A:B,2,FALSE))),"")</f>
        <v/>
      </c>
      <c r="G1686" s="28"/>
      <c r="H1686" s="11" t="str">
        <f xml:space="preserve"> IF(C1686="Totale",2,IF($G1686 &lt;&gt; "", IF(D1686 = "E",MATCH(G1686, 'Cond Compo'!D$16:D$18, 0), MATCH(G1686, 'Cond Compo'!C$16:C$19, 0)), ""))</f>
        <v/>
      </c>
      <c r="I1686" s="12" t="str">
        <f>IF($E1686 &lt;&gt; "", IF(E1686 = 0, "", VLOOKUP(E1686,'Cond Perturbation'!A:B,2,FALSE)),"")</f>
        <v/>
      </c>
      <c r="J1686" s="28"/>
      <c r="K1686" s="29" t="str">
        <f>IF($B1686 &lt;&gt; "", IF(C1686="Oui",IF(H1686=1,IF(E1686=0,Résultat!G$8,IF(J1686="No",Résultat!$G$8,Résultat!$G$7)),IF(H1686=2,IF(E1686=0,Résultat!G$9,IF(J1686="No",Résultat!$G$9,Résultat!$G$7)),Résultat!$G$7)),IF(C1686 = "Totale", IF(H1686=1,IF(E1686=0,Résultat!G$8,IF(J1686="No",Résultat!$G$9,Résultat!$G$7)),IF(H1686=2,IF(E1686=0,Résultat!G$9,IF(J1686="No",Résultat!$G$9,Résultat!$G$7)),Résultat!$G$7)),Résultat!$G$7)), "")</f>
        <v/>
      </c>
    </row>
    <row r="1687" spans="1:11" ht="20.100000000000001" customHeight="1">
      <c r="A1687" s="26"/>
      <c r="B1687" s="27"/>
      <c r="C1687" s="11" t="str">
        <f>IF($B1687 &lt;&gt; "",VLOOKUP(MID(B1687,3,5),'Recyclabilité Prod Matx'!C:F,2,FALSE), "")</f>
        <v/>
      </c>
      <c r="D1687" s="11" t="str">
        <f>IF($B1687 &lt;&gt; "",VLOOKUP(MID(B1687,3,5),'Recyclabilité Prod Matx'!C:F,3,FALSE),"")</f>
        <v/>
      </c>
      <c r="E1687" s="11" t="str">
        <f>IF($B1687 &lt;&gt; "",VLOOKUP(MID(B1687,3,5),'Recyclabilité Prod Matx'!C:F,4,FALSE), "")</f>
        <v/>
      </c>
      <c r="F1687" s="12" t="str">
        <f>IF($B1687 &lt;&gt; "", IF(C1687="Totale","",IF(D1687 = 0, "", VLOOKUP(D1687,'Cond Compo'!A:B,2,FALSE))),"")</f>
        <v/>
      </c>
      <c r="G1687" s="28"/>
      <c r="H1687" s="11" t="str">
        <f xml:space="preserve"> IF(C1687="Totale",2,IF($G1687 &lt;&gt; "", IF(D1687 = "E",MATCH(G1687, 'Cond Compo'!D$16:D$18, 0), MATCH(G1687, 'Cond Compo'!C$16:C$19, 0)), ""))</f>
        <v/>
      </c>
      <c r="I1687" s="12" t="str">
        <f>IF($E1687 &lt;&gt; "", IF(E1687 = 0, "", VLOOKUP(E1687,'Cond Perturbation'!A:B,2,FALSE)),"")</f>
        <v/>
      </c>
      <c r="J1687" s="28"/>
      <c r="K1687" s="29" t="str">
        <f>IF($B1687 &lt;&gt; "", IF(C1687="Oui",IF(H1687=1,IF(E1687=0,Résultat!G$8,IF(J1687="No",Résultat!$G$8,Résultat!$G$7)),IF(H1687=2,IF(E1687=0,Résultat!G$9,IF(J1687="No",Résultat!$G$9,Résultat!$G$7)),Résultat!$G$7)),IF(C1687 = "Totale", IF(H1687=1,IF(E1687=0,Résultat!G$8,IF(J1687="No",Résultat!$G$9,Résultat!$G$7)),IF(H1687=2,IF(E1687=0,Résultat!G$9,IF(J1687="No",Résultat!$G$9,Résultat!$G$7)),Résultat!$G$7)),Résultat!$G$7)), "")</f>
        <v/>
      </c>
    </row>
    <row r="1688" spans="1:11" ht="20.100000000000001" customHeight="1">
      <c r="A1688" s="26"/>
      <c r="B1688" s="27"/>
      <c r="C1688" s="11" t="str">
        <f>IF($B1688 &lt;&gt; "",VLOOKUP(MID(B1688,3,5),'Recyclabilité Prod Matx'!C:F,2,FALSE), "")</f>
        <v/>
      </c>
      <c r="D1688" s="11" t="str">
        <f>IF($B1688 &lt;&gt; "",VLOOKUP(MID(B1688,3,5),'Recyclabilité Prod Matx'!C:F,3,FALSE),"")</f>
        <v/>
      </c>
      <c r="E1688" s="11" t="str">
        <f>IF($B1688 &lt;&gt; "",VLOOKUP(MID(B1688,3,5),'Recyclabilité Prod Matx'!C:F,4,FALSE), "")</f>
        <v/>
      </c>
      <c r="F1688" s="12" t="str">
        <f>IF($B1688 &lt;&gt; "", IF(C1688="Totale","",IF(D1688 = 0, "", VLOOKUP(D1688,'Cond Compo'!A:B,2,FALSE))),"")</f>
        <v/>
      </c>
      <c r="G1688" s="28"/>
      <c r="H1688" s="11" t="str">
        <f xml:space="preserve"> IF(C1688="Totale",2,IF($G1688 &lt;&gt; "", IF(D1688 = "E",MATCH(G1688, 'Cond Compo'!D$16:D$18, 0), MATCH(G1688, 'Cond Compo'!C$16:C$19, 0)), ""))</f>
        <v/>
      </c>
      <c r="I1688" s="12" t="str">
        <f>IF($E1688 &lt;&gt; "", IF(E1688 = 0, "", VLOOKUP(E1688,'Cond Perturbation'!A:B,2,FALSE)),"")</f>
        <v/>
      </c>
      <c r="J1688" s="28"/>
      <c r="K1688" s="29" t="str">
        <f>IF($B1688 &lt;&gt; "", IF(C1688="Oui",IF(H1688=1,IF(E1688=0,Résultat!G$8,IF(J1688="No",Résultat!$G$8,Résultat!$G$7)),IF(H1688=2,IF(E1688=0,Résultat!G$9,IF(J1688="No",Résultat!$G$9,Résultat!$G$7)),Résultat!$G$7)),IF(C1688 = "Totale", IF(H1688=1,IF(E1688=0,Résultat!G$8,IF(J1688="No",Résultat!$G$9,Résultat!$G$7)),IF(H1688=2,IF(E1688=0,Résultat!G$9,IF(J1688="No",Résultat!$G$9,Résultat!$G$7)),Résultat!$G$7)),Résultat!$G$7)), "")</f>
        <v/>
      </c>
    </row>
    <row r="1689" spans="1:11" ht="20.100000000000001" customHeight="1">
      <c r="A1689" s="26"/>
      <c r="B1689" s="27"/>
      <c r="C1689" s="11" t="str">
        <f>IF($B1689 &lt;&gt; "",VLOOKUP(MID(B1689,3,5),'Recyclabilité Prod Matx'!C:F,2,FALSE), "")</f>
        <v/>
      </c>
      <c r="D1689" s="11" t="str">
        <f>IF($B1689 &lt;&gt; "",VLOOKUP(MID(B1689,3,5),'Recyclabilité Prod Matx'!C:F,3,FALSE),"")</f>
        <v/>
      </c>
      <c r="E1689" s="11" t="str">
        <f>IF($B1689 &lt;&gt; "",VLOOKUP(MID(B1689,3,5),'Recyclabilité Prod Matx'!C:F,4,FALSE), "")</f>
        <v/>
      </c>
      <c r="F1689" s="12" t="str">
        <f>IF($B1689 &lt;&gt; "", IF(C1689="Totale","",IF(D1689 = 0, "", VLOOKUP(D1689,'Cond Compo'!A:B,2,FALSE))),"")</f>
        <v/>
      </c>
      <c r="G1689" s="28"/>
      <c r="H1689" s="11" t="str">
        <f xml:space="preserve"> IF(C1689="Totale",2,IF($G1689 &lt;&gt; "", IF(D1689 = "E",MATCH(G1689, 'Cond Compo'!D$16:D$18, 0), MATCH(G1689, 'Cond Compo'!C$16:C$19, 0)), ""))</f>
        <v/>
      </c>
      <c r="I1689" s="12" t="str">
        <f>IF($E1689 &lt;&gt; "", IF(E1689 = 0, "", VLOOKUP(E1689,'Cond Perturbation'!A:B,2,FALSE)),"")</f>
        <v/>
      </c>
      <c r="J1689" s="28"/>
      <c r="K1689" s="29" t="str">
        <f>IF($B1689 &lt;&gt; "", IF(C1689="Oui",IF(H1689=1,IF(E1689=0,Résultat!G$8,IF(J1689="No",Résultat!$G$8,Résultat!$G$7)),IF(H1689=2,IF(E1689=0,Résultat!G$9,IF(J1689="No",Résultat!$G$9,Résultat!$G$7)),Résultat!$G$7)),IF(C1689 = "Totale", IF(H1689=1,IF(E1689=0,Résultat!G$8,IF(J1689="No",Résultat!$G$9,Résultat!$G$7)),IF(H1689=2,IF(E1689=0,Résultat!G$9,IF(J1689="No",Résultat!$G$9,Résultat!$G$7)),Résultat!$G$7)),Résultat!$G$7)), "")</f>
        <v/>
      </c>
    </row>
    <row r="1690" spans="1:11" ht="20.100000000000001" customHeight="1">
      <c r="A1690" s="26"/>
      <c r="B1690" s="27"/>
      <c r="C1690" s="11" t="str">
        <f>IF($B1690 &lt;&gt; "",VLOOKUP(MID(B1690,3,5),'Recyclabilité Prod Matx'!C:F,2,FALSE), "")</f>
        <v/>
      </c>
      <c r="D1690" s="11" t="str">
        <f>IF($B1690 &lt;&gt; "",VLOOKUP(MID(B1690,3,5),'Recyclabilité Prod Matx'!C:F,3,FALSE),"")</f>
        <v/>
      </c>
      <c r="E1690" s="11" t="str">
        <f>IF($B1690 &lt;&gt; "",VLOOKUP(MID(B1690,3,5),'Recyclabilité Prod Matx'!C:F,4,FALSE), "")</f>
        <v/>
      </c>
      <c r="F1690" s="12" t="str">
        <f>IF($B1690 &lt;&gt; "", IF(C1690="Totale","",IF(D1690 = 0, "", VLOOKUP(D1690,'Cond Compo'!A:B,2,FALSE))),"")</f>
        <v/>
      </c>
      <c r="G1690" s="28"/>
      <c r="H1690" s="11" t="str">
        <f xml:space="preserve"> IF(C1690="Totale",2,IF($G1690 &lt;&gt; "", IF(D1690 = "E",MATCH(G1690, 'Cond Compo'!D$16:D$18, 0), MATCH(G1690, 'Cond Compo'!C$16:C$19, 0)), ""))</f>
        <v/>
      </c>
      <c r="I1690" s="12" t="str">
        <f>IF($E1690 &lt;&gt; "", IF(E1690 = 0, "", VLOOKUP(E1690,'Cond Perturbation'!A:B,2,FALSE)),"")</f>
        <v/>
      </c>
      <c r="J1690" s="28"/>
      <c r="K1690" s="29" t="str">
        <f>IF($B1690 &lt;&gt; "", IF(C1690="Oui",IF(H1690=1,IF(E1690=0,Résultat!G$8,IF(J1690="No",Résultat!$G$8,Résultat!$G$7)),IF(H1690=2,IF(E1690=0,Résultat!G$9,IF(J1690="No",Résultat!$G$9,Résultat!$G$7)),Résultat!$G$7)),IF(C1690 = "Totale", IF(H1690=1,IF(E1690=0,Résultat!G$8,IF(J1690="No",Résultat!$G$9,Résultat!$G$7)),IF(H1690=2,IF(E1690=0,Résultat!G$9,IF(J1690="No",Résultat!$G$9,Résultat!$G$7)),Résultat!$G$7)),Résultat!$G$7)), "")</f>
        <v/>
      </c>
    </row>
    <row r="1691" spans="1:11" ht="20.100000000000001" customHeight="1">
      <c r="A1691" s="26"/>
      <c r="B1691" s="27"/>
      <c r="C1691" s="11" t="str">
        <f>IF($B1691 &lt;&gt; "",VLOOKUP(MID(B1691,3,5),'Recyclabilité Prod Matx'!C:F,2,FALSE), "")</f>
        <v/>
      </c>
      <c r="D1691" s="11" t="str">
        <f>IF($B1691 &lt;&gt; "",VLOOKUP(MID(B1691,3,5),'Recyclabilité Prod Matx'!C:F,3,FALSE),"")</f>
        <v/>
      </c>
      <c r="E1691" s="11" t="str">
        <f>IF($B1691 &lt;&gt; "",VLOOKUP(MID(B1691,3,5),'Recyclabilité Prod Matx'!C:F,4,FALSE), "")</f>
        <v/>
      </c>
      <c r="F1691" s="12" t="str">
        <f>IF($B1691 &lt;&gt; "", IF(C1691="Totale","",IF(D1691 = 0, "", VLOOKUP(D1691,'Cond Compo'!A:B,2,FALSE))),"")</f>
        <v/>
      </c>
      <c r="G1691" s="28"/>
      <c r="H1691" s="11" t="str">
        <f xml:space="preserve"> IF(C1691="Totale",2,IF($G1691 &lt;&gt; "", IF(D1691 = "E",MATCH(G1691, 'Cond Compo'!D$16:D$18, 0), MATCH(G1691, 'Cond Compo'!C$16:C$19, 0)), ""))</f>
        <v/>
      </c>
      <c r="I1691" s="12" t="str">
        <f>IF($E1691 &lt;&gt; "", IF(E1691 = 0, "", VLOOKUP(E1691,'Cond Perturbation'!A:B,2,FALSE)),"")</f>
        <v/>
      </c>
      <c r="J1691" s="28"/>
      <c r="K1691" s="29" t="str">
        <f>IF($B1691 &lt;&gt; "", IF(C1691="Oui",IF(H1691=1,IF(E1691=0,Résultat!G$8,IF(J1691="No",Résultat!$G$8,Résultat!$G$7)),IF(H1691=2,IF(E1691=0,Résultat!G$9,IF(J1691="No",Résultat!$G$9,Résultat!$G$7)),Résultat!$G$7)),IF(C1691 = "Totale", IF(H1691=1,IF(E1691=0,Résultat!G$8,IF(J1691="No",Résultat!$G$9,Résultat!$G$7)),IF(H1691=2,IF(E1691=0,Résultat!G$9,IF(J1691="No",Résultat!$G$9,Résultat!$G$7)),Résultat!$G$7)),Résultat!$G$7)), "")</f>
        <v/>
      </c>
    </row>
    <row r="1692" spans="1:11" ht="20.100000000000001" customHeight="1">
      <c r="A1692" s="26"/>
      <c r="B1692" s="27"/>
      <c r="C1692" s="11" t="str">
        <f>IF($B1692 &lt;&gt; "",VLOOKUP(MID(B1692,3,5),'Recyclabilité Prod Matx'!C:F,2,FALSE), "")</f>
        <v/>
      </c>
      <c r="D1692" s="11" t="str">
        <f>IF($B1692 &lt;&gt; "",VLOOKUP(MID(B1692,3,5),'Recyclabilité Prod Matx'!C:F,3,FALSE),"")</f>
        <v/>
      </c>
      <c r="E1692" s="11" t="str">
        <f>IF($B1692 &lt;&gt; "",VLOOKUP(MID(B1692,3,5),'Recyclabilité Prod Matx'!C:F,4,FALSE), "")</f>
        <v/>
      </c>
      <c r="F1692" s="12" t="str">
        <f>IF($B1692 &lt;&gt; "", IF(C1692="Totale","",IF(D1692 = 0, "", VLOOKUP(D1692,'Cond Compo'!A:B,2,FALSE))),"")</f>
        <v/>
      </c>
      <c r="G1692" s="28"/>
      <c r="H1692" s="11" t="str">
        <f xml:space="preserve"> IF(C1692="Totale",2,IF($G1692 &lt;&gt; "", IF(D1692 = "E",MATCH(G1692, 'Cond Compo'!D$16:D$18, 0), MATCH(G1692, 'Cond Compo'!C$16:C$19, 0)), ""))</f>
        <v/>
      </c>
      <c r="I1692" s="12" t="str">
        <f>IF($E1692 &lt;&gt; "", IF(E1692 = 0, "", VLOOKUP(E1692,'Cond Perturbation'!A:B,2,FALSE)),"")</f>
        <v/>
      </c>
      <c r="J1692" s="28"/>
      <c r="K1692" s="29" t="str">
        <f>IF($B1692 &lt;&gt; "", IF(C1692="Oui",IF(H1692=1,IF(E1692=0,Résultat!G$8,IF(J1692="No",Résultat!$G$8,Résultat!$G$7)),IF(H1692=2,IF(E1692=0,Résultat!G$9,IF(J1692="No",Résultat!$G$9,Résultat!$G$7)),Résultat!$G$7)),IF(C1692 = "Totale", IF(H1692=1,IF(E1692=0,Résultat!G$8,IF(J1692="No",Résultat!$G$9,Résultat!$G$7)),IF(H1692=2,IF(E1692=0,Résultat!G$9,IF(J1692="No",Résultat!$G$9,Résultat!$G$7)),Résultat!$G$7)),Résultat!$G$7)), "")</f>
        <v/>
      </c>
    </row>
    <row r="1693" spans="1:11" ht="20.100000000000001" customHeight="1">
      <c r="A1693" s="26"/>
      <c r="B1693" s="27"/>
      <c r="C1693" s="11" t="str">
        <f>IF($B1693 &lt;&gt; "",VLOOKUP(MID(B1693,3,5),'Recyclabilité Prod Matx'!C:F,2,FALSE), "")</f>
        <v/>
      </c>
      <c r="D1693" s="11" t="str">
        <f>IF($B1693 &lt;&gt; "",VLOOKUP(MID(B1693,3,5),'Recyclabilité Prod Matx'!C:F,3,FALSE),"")</f>
        <v/>
      </c>
      <c r="E1693" s="11" t="str">
        <f>IF($B1693 &lt;&gt; "",VLOOKUP(MID(B1693,3,5),'Recyclabilité Prod Matx'!C:F,4,FALSE), "")</f>
        <v/>
      </c>
      <c r="F1693" s="12" t="str">
        <f>IF($B1693 &lt;&gt; "", IF(C1693="Totale","",IF(D1693 = 0, "", VLOOKUP(D1693,'Cond Compo'!A:B,2,FALSE))),"")</f>
        <v/>
      </c>
      <c r="G1693" s="28"/>
      <c r="H1693" s="11" t="str">
        <f xml:space="preserve"> IF(C1693="Totale",2,IF($G1693 &lt;&gt; "", IF(D1693 = "E",MATCH(G1693, 'Cond Compo'!D$16:D$18, 0), MATCH(G1693, 'Cond Compo'!C$16:C$19, 0)), ""))</f>
        <v/>
      </c>
      <c r="I1693" s="12" t="str">
        <f>IF($E1693 &lt;&gt; "", IF(E1693 = 0, "", VLOOKUP(E1693,'Cond Perturbation'!A:B,2,FALSE)),"")</f>
        <v/>
      </c>
      <c r="J1693" s="28"/>
      <c r="K1693" s="29" t="str">
        <f>IF($B1693 &lt;&gt; "", IF(C1693="Oui",IF(H1693=1,IF(E1693=0,Résultat!G$8,IF(J1693="No",Résultat!$G$8,Résultat!$G$7)),IF(H1693=2,IF(E1693=0,Résultat!G$9,IF(J1693="No",Résultat!$G$9,Résultat!$G$7)),Résultat!$G$7)),IF(C1693 = "Totale", IF(H1693=1,IF(E1693=0,Résultat!G$8,IF(J1693="No",Résultat!$G$9,Résultat!$G$7)),IF(H1693=2,IF(E1693=0,Résultat!G$9,IF(J1693="No",Résultat!$G$9,Résultat!$G$7)),Résultat!$G$7)),Résultat!$G$7)), "")</f>
        <v/>
      </c>
    </row>
    <row r="1694" spans="1:11" ht="20.100000000000001" customHeight="1">
      <c r="A1694" s="26"/>
      <c r="B1694" s="27"/>
      <c r="C1694" s="11" t="str">
        <f>IF($B1694 &lt;&gt; "",VLOOKUP(MID(B1694,3,5),'Recyclabilité Prod Matx'!C:F,2,FALSE), "")</f>
        <v/>
      </c>
      <c r="D1694" s="11" t="str">
        <f>IF($B1694 &lt;&gt; "",VLOOKUP(MID(B1694,3,5),'Recyclabilité Prod Matx'!C:F,3,FALSE),"")</f>
        <v/>
      </c>
      <c r="E1694" s="11" t="str">
        <f>IF($B1694 &lt;&gt; "",VLOOKUP(MID(B1694,3,5),'Recyclabilité Prod Matx'!C:F,4,FALSE), "")</f>
        <v/>
      </c>
      <c r="F1694" s="12" t="str">
        <f>IF($B1694 &lt;&gt; "", IF(C1694="Totale","",IF(D1694 = 0, "", VLOOKUP(D1694,'Cond Compo'!A:B,2,FALSE))),"")</f>
        <v/>
      </c>
      <c r="G1694" s="28"/>
      <c r="H1694" s="11" t="str">
        <f xml:space="preserve"> IF(C1694="Totale",2,IF($G1694 &lt;&gt; "", IF(D1694 = "E",MATCH(G1694, 'Cond Compo'!D$16:D$18, 0), MATCH(G1694, 'Cond Compo'!C$16:C$19, 0)), ""))</f>
        <v/>
      </c>
      <c r="I1694" s="12" t="str">
        <f>IF($E1694 &lt;&gt; "", IF(E1694 = 0, "", VLOOKUP(E1694,'Cond Perturbation'!A:B,2,FALSE)),"")</f>
        <v/>
      </c>
      <c r="J1694" s="28"/>
      <c r="K1694" s="29" t="str">
        <f>IF($B1694 &lt;&gt; "", IF(C1694="Oui",IF(H1694=1,IF(E1694=0,Résultat!G$8,IF(J1694="No",Résultat!$G$8,Résultat!$G$7)),IF(H1694=2,IF(E1694=0,Résultat!G$9,IF(J1694="No",Résultat!$G$9,Résultat!$G$7)),Résultat!$G$7)),IF(C1694 = "Totale", IF(H1694=1,IF(E1694=0,Résultat!G$8,IF(J1694="No",Résultat!$G$9,Résultat!$G$7)),IF(H1694=2,IF(E1694=0,Résultat!G$9,IF(J1694="No",Résultat!$G$9,Résultat!$G$7)),Résultat!$G$7)),Résultat!$G$7)), "")</f>
        <v/>
      </c>
    </row>
    <row r="1695" spans="1:11" ht="20.100000000000001" customHeight="1">
      <c r="A1695" s="26"/>
      <c r="B1695" s="27"/>
      <c r="C1695" s="11" t="str">
        <f>IF($B1695 &lt;&gt; "",VLOOKUP(MID(B1695,3,5),'Recyclabilité Prod Matx'!C:F,2,FALSE), "")</f>
        <v/>
      </c>
      <c r="D1695" s="11" t="str">
        <f>IF($B1695 &lt;&gt; "",VLOOKUP(MID(B1695,3,5),'Recyclabilité Prod Matx'!C:F,3,FALSE),"")</f>
        <v/>
      </c>
      <c r="E1695" s="11" t="str">
        <f>IF($B1695 &lt;&gt; "",VLOOKUP(MID(B1695,3,5),'Recyclabilité Prod Matx'!C:F,4,FALSE), "")</f>
        <v/>
      </c>
      <c r="F1695" s="12" t="str">
        <f>IF($B1695 &lt;&gt; "", IF(C1695="Totale","",IF(D1695 = 0, "", VLOOKUP(D1695,'Cond Compo'!A:B,2,FALSE))),"")</f>
        <v/>
      </c>
      <c r="G1695" s="28"/>
      <c r="H1695" s="11" t="str">
        <f xml:space="preserve"> IF(C1695="Totale",2,IF($G1695 &lt;&gt; "", IF(D1695 = "E",MATCH(G1695, 'Cond Compo'!D$16:D$18, 0), MATCH(G1695, 'Cond Compo'!C$16:C$19, 0)), ""))</f>
        <v/>
      </c>
      <c r="I1695" s="12" t="str">
        <f>IF($E1695 &lt;&gt; "", IF(E1695 = 0, "", VLOOKUP(E1695,'Cond Perturbation'!A:B,2,FALSE)),"")</f>
        <v/>
      </c>
      <c r="J1695" s="28"/>
      <c r="K1695" s="29" t="str">
        <f>IF($B1695 &lt;&gt; "", IF(C1695="Oui",IF(H1695=1,IF(E1695=0,Résultat!G$8,IF(J1695="No",Résultat!$G$8,Résultat!$G$7)),IF(H1695=2,IF(E1695=0,Résultat!G$9,IF(J1695="No",Résultat!$G$9,Résultat!$G$7)),Résultat!$G$7)),IF(C1695 = "Totale", IF(H1695=1,IF(E1695=0,Résultat!G$8,IF(J1695="No",Résultat!$G$9,Résultat!$G$7)),IF(H1695=2,IF(E1695=0,Résultat!G$9,IF(J1695="No",Résultat!$G$9,Résultat!$G$7)),Résultat!$G$7)),Résultat!$G$7)), "")</f>
        <v/>
      </c>
    </row>
    <row r="1696" spans="1:11" ht="20.100000000000001" customHeight="1">
      <c r="A1696" s="26"/>
      <c r="B1696" s="27"/>
      <c r="C1696" s="11" t="str">
        <f>IF($B1696 &lt;&gt; "",VLOOKUP(MID(B1696,3,5),'Recyclabilité Prod Matx'!C:F,2,FALSE), "")</f>
        <v/>
      </c>
      <c r="D1696" s="11" t="str">
        <f>IF($B1696 &lt;&gt; "",VLOOKUP(MID(B1696,3,5),'Recyclabilité Prod Matx'!C:F,3,FALSE),"")</f>
        <v/>
      </c>
      <c r="E1696" s="11" t="str">
        <f>IF($B1696 &lt;&gt; "",VLOOKUP(MID(B1696,3,5),'Recyclabilité Prod Matx'!C:F,4,FALSE), "")</f>
        <v/>
      </c>
      <c r="F1696" s="12" t="str">
        <f>IF($B1696 &lt;&gt; "", IF(C1696="Totale","",IF(D1696 = 0, "", VLOOKUP(D1696,'Cond Compo'!A:B,2,FALSE))),"")</f>
        <v/>
      </c>
      <c r="G1696" s="28"/>
      <c r="H1696" s="11" t="str">
        <f xml:space="preserve"> IF(C1696="Totale",2,IF($G1696 &lt;&gt; "", IF(D1696 = "E",MATCH(G1696, 'Cond Compo'!D$16:D$18, 0), MATCH(G1696, 'Cond Compo'!C$16:C$19, 0)), ""))</f>
        <v/>
      </c>
      <c r="I1696" s="12" t="str">
        <f>IF($E1696 &lt;&gt; "", IF(E1696 = 0, "", VLOOKUP(E1696,'Cond Perturbation'!A:B,2,FALSE)),"")</f>
        <v/>
      </c>
      <c r="J1696" s="28"/>
      <c r="K1696" s="29" t="str">
        <f>IF($B1696 &lt;&gt; "", IF(C1696="Oui",IF(H1696=1,IF(E1696=0,Résultat!G$8,IF(J1696="No",Résultat!$G$8,Résultat!$G$7)),IF(H1696=2,IF(E1696=0,Résultat!G$9,IF(J1696="No",Résultat!$G$9,Résultat!$G$7)),Résultat!$G$7)),IF(C1696 = "Totale", IF(H1696=1,IF(E1696=0,Résultat!G$8,IF(J1696="No",Résultat!$G$9,Résultat!$G$7)),IF(H1696=2,IF(E1696=0,Résultat!G$9,IF(J1696="No",Résultat!$G$9,Résultat!$G$7)),Résultat!$G$7)),Résultat!$G$7)), "")</f>
        <v/>
      </c>
    </row>
    <row r="1697" spans="1:11" ht="20.100000000000001" customHeight="1">
      <c r="A1697" s="26"/>
      <c r="B1697" s="27"/>
      <c r="C1697" s="11" t="str">
        <f>IF($B1697 &lt;&gt; "",VLOOKUP(MID(B1697,3,5),'Recyclabilité Prod Matx'!C:F,2,FALSE), "")</f>
        <v/>
      </c>
      <c r="D1697" s="11" t="str">
        <f>IF($B1697 &lt;&gt; "",VLOOKUP(MID(B1697,3,5),'Recyclabilité Prod Matx'!C:F,3,FALSE),"")</f>
        <v/>
      </c>
      <c r="E1697" s="11" t="str">
        <f>IF($B1697 &lt;&gt; "",VLOOKUP(MID(B1697,3,5),'Recyclabilité Prod Matx'!C:F,4,FALSE), "")</f>
        <v/>
      </c>
      <c r="F1697" s="12" t="str">
        <f>IF($B1697 &lt;&gt; "", IF(C1697="Totale","",IF(D1697 = 0, "", VLOOKUP(D1697,'Cond Compo'!A:B,2,FALSE))),"")</f>
        <v/>
      </c>
      <c r="G1697" s="28"/>
      <c r="H1697" s="11" t="str">
        <f xml:space="preserve"> IF(C1697="Totale",2,IF($G1697 &lt;&gt; "", IF(D1697 = "E",MATCH(G1697, 'Cond Compo'!D$16:D$18, 0), MATCH(G1697, 'Cond Compo'!C$16:C$19, 0)), ""))</f>
        <v/>
      </c>
      <c r="I1697" s="12" t="str">
        <f>IF($E1697 &lt;&gt; "", IF(E1697 = 0, "", VLOOKUP(E1697,'Cond Perturbation'!A:B,2,FALSE)),"")</f>
        <v/>
      </c>
      <c r="J1697" s="28"/>
      <c r="K1697" s="29" t="str">
        <f>IF($B1697 &lt;&gt; "", IF(C1697="Oui",IF(H1697=1,IF(E1697=0,Résultat!G$8,IF(J1697="No",Résultat!$G$8,Résultat!$G$7)),IF(H1697=2,IF(E1697=0,Résultat!G$9,IF(J1697="No",Résultat!$G$9,Résultat!$G$7)),Résultat!$G$7)),IF(C1697 = "Totale", IF(H1697=1,IF(E1697=0,Résultat!G$8,IF(J1697="No",Résultat!$G$9,Résultat!$G$7)),IF(H1697=2,IF(E1697=0,Résultat!G$9,IF(J1697="No",Résultat!$G$9,Résultat!$G$7)),Résultat!$G$7)),Résultat!$G$7)), "")</f>
        <v/>
      </c>
    </row>
    <row r="1698" spans="1:11" ht="20.100000000000001" customHeight="1">
      <c r="A1698" s="26"/>
      <c r="B1698" s="27"/>
      <c r="C1698" s="11" t="str">
        <f>IF($B1698 &lt;&gt; "",VLOOKUP(MID(B1698,3,5),'Recyclabilité Prod Matx'!C:F,2,FALSE), "")</f>
        <v/>
      </c>
      <c r="D1698" s="11" t="str">
        <f>IF($B1698 &lt;&gt; "",VLOOKUP(MID(B1698,3,5),'Recyclabilité Prod Matx'!C:F,3,FALSE),"")</f>
        <v/>
      </c>
      <c r="E1698" s="11" t="str">
        <f>IF($B1698 &lt;&gt; "",VLOOKUP(MID(B1698,3,5),'Recyclabilité Prod Matx'!C:F,4,FALSE), "")</f>
        <v/>
      </c>
      <c r="F1698" s="12" t="str">
        <f>IF($B1698 &lt;&gt; "", IF(C1698="Totale","",IF(D1698 = 0, "", VLOOKUP(D1698,'Cond Compo'!A:B,2,FALSE))),"")</f>
        <v/>
      </c>
      <c r="G1698" s="28"/>
      <c r="H1698" s="11" t="str">
        <f xml:space="preserve"> IF(C1698="Totale",2,IF($G1698 &lt;&gt; "", IF(D1698 = "E",MATCH(G1698, 'Cond Compo'!D$16:D$18, 0), MATCH(G1698, 'Cond Compo'!C$16:C$19, 0)), ""))</f>
        <v/>
      </c>
      <c r="I1698" s="12" t="str">
        <f>IF($E1698 &lt;&gt; "", IF(E1698 = 0, "", VLOOKUP(E1698,'Cond Perturbation'!A:B,2,FALSE)),"")</f>
        <v/>
      </c>
      <c r="J1698" s="28"/>
      <c r="K1698" s="29" t="str">
        <f>IF($B1698 &lt;&gt; "", IF(C1698="Oui",IF(H1698=1,IF(E1698=0,Résultat!G$8,IF(J1698="No",Résultat!$G$8,Résultat!$G$7)),IF(H1698=2,IF(E1698=0,Résultat!G$9,IF(J1698="No",Résultat!$G$9,Résultat!$G$7)),Résultat!$G$7)),IF(C1698 = "Totale", IF(H1698=1,IF(E1698=0,Résultat!G$8,IF(J1698="No",Résultat!$G$9,Résultat!$G$7)),IF(H1698=2,IF(E1698=0,Résultat!G$9,IF(J1698="No",Résultat!$G$9,Résultat!$G$7)),Résultat!$G$7)),Résultat!$G$7)), "")</f>
        <v/>
      </c>
    </row>
    <row r="1699" spans="1:11" ht="20.100000000000001" customHeight="1">
      <c r="A1699" s="26"/>
      <c r="B1699" s="27"/>
      <c r="C1699" s="11" t="str">
        <f>IF($B1699 &lt;&gt; "",VLOOKUP(MID(B1699,3,5),'Recyclabilité Prod Matx'!C:F,2,FALSE), "")</f>
        <v/>
      </c>
      <c r="D1699" s="11" t="str">
        <f>IF($B1699 &lt;&gt; "",VLOOKUP(MID(B1699,3,5),'Recyclabilité Prod Matx'!C:F,3,FALSE),"")</f>
        <v/>
      </c>
      <c r="E1699" s="11" t="str">
        <f>IF($B1699 &lt;&gt; "",VLOOKUP(MID(B1699,3,5),'Recyclabilité Prod Matx'!C:F,4,FALSE), "")</f>
        <v/>
      </c>
      <c r="F1699" s="12" t="str">
        <f>IF($B1699 &lt;&gt; "", IF(C1699="Totale","",IF(D1699 = 0, "", VLOOKUP(D1699,'Cond Compo'!A:B,2,FALSE))),"")</f>
        <v/>
      </c>
      <c r="G1699" s="28"/>
      <c r="H1699" s="11" t="str">
        <f xml:space="preserve"> IF(C1699="Totale",2,IF($G1699 &lt;&gt; "", IF(D1699 = "E",MATCH(G1699, 'Cond Compo'!D$16:D$18, 0), MATCH(G1699, 'Cond Compo'!C$16:C$19, 0)), ""))</f>
        <v/>
      </c>
      <c r="I1699" s="12" t="str">
        <f>IF($E1699 &lt;&gt; "", IF(E1699 = 0, "", VLOOKUP(E1699,'Cond Perturbation'!A:B,2,FALSE)),"")</f>
        <v/>
      </c>
      <c r="J1699" s="28"/>
      <c r="K1699" s="29" t="str">
        <f>IF($B1699 &lt;&gt; "", IF(C1699="Oui",IF(H1699=1,IF(E1699=0,Résultat!G$8,IF(J1699="No",Résultat!$G$8,Résultat!$G$7)),IF(H1699=2,IF(E1699=0,Résultat!G$9,IF(J1699="No",Résultat!$G$9,Résultat!$G$7)),Résultat!$G$7)),IF(C1699 = "Totale", IF(H1699=1,IF(E1699=0,Résultat!G$8,IF(J1699="No",Résultat!$G$9,Résultat!$G$7)),IF(H1699=2,IF(E1699=0,Résultat!G$9,IF(J1699="No",Résultat!$G$9,Résultat!$G$7)),Résultat!$G$7)),Résultat!$G$7)), "")</f>
        <v/>
      </c>
    </row>
    <row r="1700" spans="1:11" ht="20.100000000000001" customHeight="1">
      <c r="A1700" s="26"/>
      <c r="B1700" s="27"/>
      <c r="C1700" s="11" t="str">
        <f>IF($B1700 &lt;&gt; "",VLOOKUP(MID(B1700,3,5),'Recyclabilité Prod Matx'!C:F,2,FALSE), "")</f>
        <v/>
      </c>
      <c r="D1700" s="11" t="str">
        <f>IF($B1700 &lt;&gt; "",VLOOKUP(MID(B1700,3,5),'Recyclabilité Prod Matx'!C:F,3,FALSE),"")</f>
        <v/>
      </c>
      <c r="E1700" s="11" t="str">
        <f>IF($B1700 &lt;&gt; "",VLOOKUP(MID(B1700,3,5),'Recyclabilité Prod Matx'!C:F,4,FALSE), "")</f>
        <v/>
      </c>
      <c r="F1700" s="12" t="str">
        <f>IF($B1700 &lt;&gt; "", IF(C1700="Totale","",IF(D1700 = 0, "", VLOOKUP(D1700,'Cond Compo'!A:B,2,FALSE))),"")</f>
        <v/>
      </c>
      <c r="G1700" s="28"/>
      <c r="H1700" s="11" t="str">
        <f xml:space="preserve"> IF(C1700="Totale",2,IF($G1700 &lt;&gt; "", IF(D1700 = "E",MATCH(G1700, 'Cond Compo'!D$16:D$18, 0), MATCH(G1700, 'Cond Compo'!C$16:C$19, 0)), ""))</f>
        <v/>
      </c>
      <c r="I1700" s="12" t="str">
        <f>IF($E1700 &lt;&gt; "", IF(E1700 = 0, "", VLOOKUP(E1700,'Cond Perturbation'!A:B,2,FALSE)),"")</f>
        <v/>
      </c>
      <c r="J1700" s="28"/>
      <c r="K1700" s="29" t="str">
        <f>IF($B1700 &lt;&gt; "", IF(C1700="Oui",IF(H1700=1,IF(E1700=0,Résultat!G$8,IF(J1700="No",Résultat!$G$8,Résultat!$G$7)),IF(H1700=2,IF(E1700=0,Résultat!G$9,IF(J1700="No",Résultat!$G$9,Résultat!$G$7)),Résultat!$G$7)),IF(C1700 = "Totale", IF(H1700=1,IF(E1700=0,Résultat!G$8,IF(J1700="No",Résultat!$G$9,Résultat!$G$7)),IF(H1700=2,IF(E1700=0,Résultat!G$9,IF(J1700="No",Résultat!$G$9,Résultat!$G$7)),Résultat!$G$7)),Résultat!$G$7)), "")</f>
        <v/>
      </c>
    </row>
    <row r="1701" spans="1:11" ht="20.100000000000001" customHeight="1">
      <c r="A1701" s="26"/>
      <c r="B1701" s="27"/>
      <c r="C1701" s="11" t="str">
        <f>IF($B1701 &lt;&gt; "",VLOOKUP(MID(B1701,3,5),'Recyclabilité Prod Matx'!C:F,2,FALSE), "")</f>
        <v/>
      </c>
      <c r="D1701" s="11" t="str">
        <f>IF($B1701 &lt;&gt; "",VLOOKUP(MID(B1701,3,5),'Recyclabilité Prod Matx'!C:F,3,FALSE),"")</f>
        <v/>
      </c>
      <c r="E1701" s="11" t="str">
        <f>IF($B1701 &lt;&gt; "",VLOOKUP(MID(B1701,3,5),'Recyclabilité Prod Matx'!C:F,4,FALSE), "")</f>
        <v/>
      </c>
      <c r="F1701" s="12" t="str">
        <f>IF($B1701 &lt;&gt; "", IF(C1701="Totale","",IF(D1701 = 0, "", VLOOKUP(D1701,'Cond Compo'!A:B,2,FALSE))),"")</f>
        <v/>
      </c>
      <c r="G1701" s="28"/>
      <c r="H1701" s="11" t="str">
        <f xml:space="preserve"> IF(C1701="Totale",2,IF($G1701 &lt;&gt; "", IF(D1701 = "E",MATCH(G1701, 'Cond Compo'!D$16:D$18, 0), MATCH(G1701, 'Cond Compo'!C$16:C$19, 0)), ""))</f>
        <v/>
      </c>
      <c r="I1701" s="12" t="str">
        <f>IF($E1701 &lt;&gt; "", IF(E1701 = 0, "", VLOOKUP(E1701,'Cond Perturbation'!A:B,2,FALSE)),"")</f>
        <v/>
      </c>
      <c r="J1701" s="28"/>
      <c r="K1701" s="29" t="str">
        <f>IF($B1701 &lt;&gt; "", IF(C1701="Oui",IF(H1701=1,IF(E1701=0,Résultat!G$8,IF(J1701="No",Résultat!$G$8,Résultat!$G$7)),IF(H1701=2,IF(E1701=0,Résultat!G$9,IF(J1701="No",Résultat!$G$9,Résultat!$G$7)),Résultat!$G$7)),IF(C1701 = "Totale", IF(H1701=1,IF(E1701=0,Résultat!G$8,IF(J1701="No",Résultat!$G$9,Résultat!$G$7)),IF(H1701=2,IF(E1701=0,Résultat!G$9,IF(J1701="No",Résultat!$G$9,Résultat!$G$7)),Résultat!$G$7)),Résultat!$G$7)), "")</f>
        <v/>
      </c>
    </row>
    <row r="1702" spans="1:11" ht="20.100000000000001" customHeight="1">
      <c r="A1702" s="26"/>
      <c r="B1702" s="27"/>
      <c r="C1702" s="11" t="str">
        <f>IF($B1702 &lt;&gt; "",VLOOKUP(MID(B1702,3,5),'Recyclabilité Prod Matx'!C:F,2,FALSE), "")</f>
        <v/>
      </c>
      <c r="D1702" s="11" t="str">
        <f>IF($B1702 &lt;&gt; "",VLOOKUP(MID(B1702,3,5),'Recyclabilité Prod Matx'!C:F,3,FALSE),"")</f>
        <v/>
      </c>
      <c r="E1702" s="11" t="str">
        <f>IF($B1702 &lt;&gt; "",VLOOKUP(MID(B1702,3,5),'Recyclabilité Prod Matx'!C:F,4,FALSE), "")</f>
        <v/>
      </c>
      <c r="F1702" s="12" t="str">
        <f>IF($B1702 &lt;&gt; "", IF(C1702="Totale","",IF(D1702 = 0, "", VLOOKUP(D1702,'Cond Compo'!A:B,2,FALSE))),"")</f>
        <v/>
      </c>
      <c r="G1702" s="28"/>
      <c r="H1702" s="11" t="str">
        <f xml:space="preserve"> IF(C1702="Totale",2,IF($G1702 &lt;&gt; "", IF(D1702 = "E",MATCH(G1702, 'Cond Compo'!D$16:D$18, 0), MATCH(G1702, 'Cond Compo'!C$16:C$19, 0)), ""))</f>
        <v/>
      </c>
      <c r="I1702" s="12" t="str">
        <f>IF($E1702 &lt;&gt; "", IF(E1702 = 0, "", VLOOKUP(E1702,'Cond Perturbation'!A:B,2,FALSE)),"")</f>
        <v/>
      </c>
      <c r="J1702" s="28"/>
      <c r="K1702" s="29" t="str">
        <f>IF($B1702 &lt;&gt; "", IF(C1702="Oui",IF(H1702=1,IF(E1702=0,Résultat!G$8,IF(J1702="No",Résultat!$G$8,Résultat!$G$7)),IF(H1702=2,IF(E1702=0,Résultat!G$9,IF(J1702="No",Résultat!$G$9,Résultat!$G$7)),Résultat!$G$7)),IF(C1702 = "Totale", IF(H1702=1,IF(E1702=0,Résultat!G$8,IF(J1702="No",Résultat!$G$9,Résultat!$G$7)),IF(H1702=2,IF(E1702=0,Résultat!G$9,IF(J1702="No",Résultat!$G$9,Résultat!$G$7)),Résultat!$G$7)),Résultat!$G$7)), "")</f>
        <v/>
      </c>
    </row>
    <row r="1703" spans="1:11" ht="20.100000000000001" customHeight="1">
      <c r="A1703" s="26"/>
      <c r="B1703" s="27"/>
      <c r="C1703" s="11" t="str">
        <f>IF($B1703 &lt;&gt; "",VLOOKUP(MID(B1703,3,5),'Recyclabilité Prod Matx'!C:F,2,FALSE), "")</f>
        <v/>
      </c>
      <c r="D1703" s="11" t="str">
        <f>IF($B1703 &lt;&gt; "",VLOOKUP(MID(B1703,3,5),'Recyclabilité Prod Matx'!C:F,3,FALSE),"")</f>
        <v/>
      </c>
      <c r="E1703" s="11" t="str">
        <f>IF($B1703 &lt;&gt; "",VLOOKUP(MID(B1703,3,5),'Recyclabilité Prod Matx'!C:F,4,FALSE), "")</f>
        <v/>
      </c>
      <c r="F1703" s="12" t="str">
        <f>IF($B1703 &lt;&gt; "", IF(C1703="Totale","",IF(D1703 = 0, "", VLOOKUP(D1703,'Cond Compo'!A:B,2,FALSE))),"")</f>
        <v/>
      </c>
      <c r="G1703" s="28"/>
      <c r="H1703" s="11" t="str">
        <f xml:space="preserve"> IF(C1703="Totale",2,IF($G1703 &lt;&gt; "", IF(D1703 = "E",MATCH(G1703, 'Cond Compo'!D$16:D$18, 0), MATCH(G1703, 'Cond Compo'!C$16:C$19, 0)), ""))</f>
        <v/>
      </c>
      <c r="I1703" s="12" t="str">
        <f>IF($E1703 &lt;&gt; "", IF(E1703 = 0, "", VLOOKUP(E1703,'Cond Perturbation'!A:B,2,FALSE)),"")</f>
        <v/>
      </c>
      <c r="J1703" s="28"/>
      <c r="K1703" s="29" t="str">
        <f>IF($B1703 &lt;&gt; "", IF(C1703="Oui",IF(H1703=1,IF(E1703=0,Résultat!G$8,IF(J1703="No",Résultat!$G$8,Résultat!$G$7)),IF(H1703=2,IF(E1703=0,Résultat!G$9,IF(J1703="No",Résultat!$G$9,Résultat!$G$7)),Résultat!$G$7)),IF(C1703 = "Totale", IF(H1703=1,IF(E1703=0,Résultat!G$8,IF(J1703="No",Résultat!$G$9,Résultat!$G$7)),IF(H1703=2,IF(E1703=0,Résultat!G$9,IF(J1703="No",Résultat!$G$9,Résultat!$G$7)),Résultat!$G$7)),Résultat!$G$7)), "")</f>
        <v/>
      </c>
    </row>
    <row r="1704" spans="1:11" ht="20.100000000000001" customHeight="1">
      <c r="A1704" s="26"/>
      <c r="B1704" s="27"/>
      <c r="C1704" s="11" t="str">
        <f>IF($B1704 &lt;&gt; "",VLOOKUP(MID(B1704,3,5),'Recyclabilité Prod Matx'!C:F,2,FALSE), "")</f>
        <v/>
      </c>
      <c r="D1704" s="11" t="str">
        <f>IF($B1704 &lt;&gt; "",VLOOKUP(MID(B1704,3,5),'Recyclabilité Prod Matx'!C:F,3,FALSE),"")</f>
        <v/>
      </c>
      <c r="E1704" s="11" t="str">
        <f>IF($B1704 &lt;&gt; "",VLOOKUP(MID(B1704,3,5),'Recyclabilité Prod Matx'!C:F,4,FALSE), "")</f>
        <v/>
      </c>
      <c r="F1704" s="12" t="str">
        <f>IF($B1704 &lt;&gt; "", IF(C1704="Totale","",IF(D1704 = 0, "", VLOOKUP(D1704,'Cond Compo'!A:B,2,FALSE))),"")</f>
        <v/>
      </c>
      <c r="G1704" s="28"/>
      <c r="H1704" s="11" t="str">
        <f xml:space="preserve"> IF(C1704="Totale",2,IF($G1704 &lt;&gt; "", IF(D1704 = "E",MATCH(G1704, 'Cond Compo'!D$16:D$18, 0), MATCH(G1704, 'Cond Compo'!C$16:C$19, 0)), ""))</f>
        <v/>
      </c>
      <c r="I1704" s="12" t="str">
        <f>IF($E1704 &lt;&gt; "", IF(E1704 = 0, "", VLOOKUP(E1704,'Cond Perturbation'!A:B,2,FALSE)),"")</f>
        <v/>
      </c>
      <c r="J1704" s="28"/>
      <c r="K1704" s="29" t="str">
        <f>IF($B1704 &lt;&gt; "", IF(C1704="Oui",IF(H1704=1,IF(E1704=0,Résultat!G$8,IF(J1704="No",Résultat!$G$8,Résultat!$G$7)),IF(H1704=2,IF(E1704=0,Résultat!G$9,IF(J1704="No",Résultat!$G$9,Résultat!$G$7)),Résultat!$G$7)),IF(C1704 = "Totale", IF(H1704=1,IF(E1704=0,Résultat!G$8,IF(J1704="No",Résultat!$G$9,Résultat!$G$7)),IF(H1704=2,IF(E1704=0,Résultat!G$9,IF(J1704="No",Résultat!$G$9,Résultat!$G$7)),Résultat!$G$7)),Résultat!$G$7)), "")</f>
        <v/>
      </c>
    </row>
    <row r="1705" spans="1:11" ht="20.100000000000001" customHeight="1">
      <c r="A1705" s="26"/>
      <c r="B1705" s="27"/>
      <c r="C1705" s="11" t="str">
        <f>IF($B1705 &lt;&gt; "",VLOOKUP(MID(B1705,3,5),'Recyclabilité Prod Matx'!C:F,2,FALSE), "")</f>
        <v/>
      </c>
      <c r="D1705" s="11" t="str">
        <f>IF($B1705 &lt;&gt; "",VLOOKUP(MID(B1705,3,5),'Recyclabilité Prod Matx'!C:F,3,FALSE),"")</f>
        <v/>
      </c>
      <c r="E1705" s="11" t="str">
        <f>IF($B1705 &lt;&gt; "",VLOOKUP(MID(B1705,3,5),'Recyclabilité Prod Matx'!C:F,4,FALSE), "")</f>
        <v/>
      </c>
      <c r="F1705" s="12" t="str">
        <f>IF($B1705 &lt;&gt; "", IF(C1705="Totale","",IF(D1705 = 0, "", VLOOKUP(D1705,'Cond Compo'!A:B,2,FALSE))),"")</f>
        <v/>
      </c>
      <c r="G1705" s="28"/>
      <c r="H1705" s="11" t="str">
        <f xml:space="preserve"> IF(C1705="Totale",2,IF($G1705 &lt;&gt; "", IF(D1705 = "E",MATCH(G1705, 'Cond Compo'!D$16:D$18, 0), MATCH(G1705, 'Cond Compo'!C$16:C$19, 0)), ""))</f>
        <v/>
      </c>
      <c r="I1705" s="12" t="str">
        <f>IF($E1705 &lt;&gt; "", IF(E1705 = 0, "", VLOOKUP(E1705,'Cond Perturbation'!A:B,2,FALSE)),"")</f>
        <v/>
      </c>
      <c r="J1705" s="28"/>
      <c r="K1705" s="29" t="str">
        <f>IF($B1705 &lt;&gt; "", IF(C1705="Oui",IF(H1705=1,IF(E1705=0,Résultat!G$8,IF(J1705="No",Résultat!$G$8,Résultat!$G$7)),IF(H1705=2,IF(E1705=0,Résultat!G$9,IF(J1705="No",Résultat!$G$9,Résultat!$G$7)),Résultat!$G$7)),IF(C1705 = "Totale", IF(H1705=1,IF(E1705=0,Résultat!G$8,IF(J1705="No",Résultat!$G$9,Résultat!$G$7)),IF(H1705=2,IF(E1705=0,Résultat!G$9,IF(J1705="No",Résultat!$G$9,Résultat!$G$7)),Résultat!$G$7)),Résultat!$G$7)), "")</f>
        <v/>
      </c>
    </row>
    <row r="1706" spans="1:11" ht="20.100000000000001" customHeight="1">
      <c r="A1706" s="26"/>
      <c r="B1706" s="27"/>
      <c r="C1706" s="11" t="str">
        <f>IF($B1706 &lt;&gt; "",VLOOKUP(MID(B1706,3,5),'Recyclabilité Prod Matx'!C:F,2,FALSE), "")</f>
        <v/>
      </c>
      <c r="D1706" s="11" t="str">
        <f>IF($B1706 &lt;&gt; "",VLOOKUP(MID(B1706,3,5),'Recyclabilité Prod Matx'!C:F,3,FALSE),"")</f>
        <v/>
      </c>
      <c r="E1706" s="11" t="str">
        <f>IF($B1706 &lt;&gt; "",VLOOKUP(MID(B1706,3,5),'Recyclabilité Prod Matx'!C:F,4,FALSE), "")</f>
        <v/>
      </c>
      <c r="F1706" s="12" t="str">
        <f>IF($B1706 &lt;&gt; "", IF(C1706="Totale","",IF(D1706 = 0, "", VLOOKUP(D1706,'Cond Compo'!A:B,2,FALSE))),"")</f>
        <v/>
      </c>
      <c r="G1706" s="28"/>
      <c r="H1706" s="11" t="str">
        <f xml:space="preserve"> IF(C1706="Totale",2,IF($G1706 &lt;&gt; "", IF(D1706 = "E",MATCH(G1706, 'Cond Compo'!D$16:D$18, 0), MATCH(G1706, 'Cond Compo'!C$16:C$19, 0)), ""))</f>
        <v/>
      </c>
      <c r="I1706" s="12" t="str">
        <f>IF($E1706 &lt;&gt; "", IF(E1706 = 0, "", VLOOKUP(E1706,'Cond Perturbation'!A:B,2,FALSE)),"")</f>
        <v/>
      </c>
      <c r="J1706" s="28"/>
      <c r="K1706" s="29" t="str">
        <f>IF($B1706 &lt;&gt; "", IF(C1706="Oui",IF(H1706=1,IF(E1706=0,Résultat!G$8,IF(J1706="No",Résultat!$G$8,Résultat!$G$7)),IF(H1706=2,IF(E1706=0,Résultat!G$9,IF(J1706="No",Résultat!$G$9,Résultat!$G$7)),Résultat!$G$7)),IF(C1706 = "Totale", IF(H1706=1,IF(E1706=0,Résultat!G$8,IF(J1706="No",Résultat!$G$9,Résultat!$G$7)),IF(H1706=2,IF(E1706=0,Résultat!G$9,IF(J1706="No",Résultat!$G$9,Résultat!$G$7)),Résultat!$G$7)),Résultat!$G$7)), "")</f>
        <v/>
      </c>
    </row>
    <row r="1707" spans="1:11" ht="20.100000000000001" customHeight="1">
      <c r="A1707" s="26"/>
      <c r="B1707" s="27"/>
      <c r="C1707" s="11" t="str">
        <f>IF($B1707 &lt;&gt; "",VLOOKUP(MID(B1707,3,5),'Recyclabilité Prod Matx'!C:F,2,FALSE), "")</f>
        <v/>
      </c>
      <c r="D1707" s="11" t="str">
        <f>IF($B1707 &lt;&gt; "",VLOOKUP(MID(B1707,3,5),'Recyclabilité Prod Matx'!C:F,3,FALSE),"")</f>
        <v/>
      </c>
      <c r="E1707" s="11" t="str">
        <f>IF($B1707 &lt;&gt; "",VLOOKUP(MID(B1707,3,5),'Recyclabilité Prod Matx'!C:F,4,FALSE), "")</f>
        <v/>
      </c>
      <c r="F1707" s="12" t="str">
        <f>IF($B1707 &lt;&gt; "", IF(C1707="Totale","",IF(D1707 = 0, "", VLOOKUP(D1707,'Cond Compo'!A:B,2,FALSE))),"")</f>
        <v/>
      </c>
      <c r="G1707" s="28"/>
      <c r="H1707" s="11" t="str">
        <f xml:space="preserve"> IF(C1707="Totale",2,IF($G1707 &lt;&gt; "", IF(D1707 = "E",MATCH(G1707, 'Cond Compo'!D$16:D$18, 0), MATCH(G1707, 'Cond Compo'!C$16:C$19, 0)), ""))</f>
        <v/>
      </c>
      <c r="I1707" s="12" t="str">
        <f>IF($E1707 &lt;&gt; "", IF(E1707 = 0, "", VLOOKUP(E1707,'Cond Perturbation'!A:B,2,FALSE)),"")</f>
        <v/>
      </c>
      <c r="J1707" s="28"/>
      <c r="K1707" s="29" t="str">
        <f>IF($B1707 &lt;&gt; "", IF(C1707="Oui",IF(H1707=1,IF(E1707=0,Résultat!G$8,IF(J1707="No",Résultat!$G$8,Résultat!$G$7)),IF(H1707=2,IF(E1707=0,Résultat!G$9,IF(J1707="No",Résultat!$G$9,Résultat!$G$7)),Résultat!$G$7)),IF(C1707 = "Totale", IF(H1707=1,IF(E1707=0,Résultat!G$8,IF(J1707="No",Résultat!$G$9,Résultat!$G$7)),IF(H1707=2,IF(E1707=0,Résultat!G$9,IF(J1707="No",Résultat!$G$9,Résultat!$G$7)),Résultat!$G$7)),Résultat!$G$7)), "")</f>
        <v/>
      </c>
    </row>
    <row r="1708" spans="1:11" ht="20.100000000000001" customHeight="1">
      <c r="A1708" s="26"/>
      <c r="B1708" s="27"/>
      <c r="C1708" s="11" t="str">
        <f>IF($B1708 &lt;&gt; "",VLOOKUP(MID(B1708,3,5),'Recyclabilité Prod Matx'!C:F,2,FALSE), "")</f>
        <v/>
      </c>
      <c r="D1708" s="11" t="str">
        <f>IF($B1708 &lt;&gt; "",VLOOKUP(MID(B1708,3,5),'Recyclabilité Prod Matx'!C:F,3,FALSE),"")</f>
        <v/>
      </c>
      <c r="E1708" s="11" t="str">
        <f>IF($B1708 &lt;&gt; "",VLOOKUP(MID(B1708,3,5),'Recyclabilité Prod Matx'!C:F,4,FALSE), "")</f>
        <v/>
      </c>
      <c r="F1708" s="12" t="str">
        <f>IF($B1708 &lt;&gt; "", IF(C1708="Totale","",IF(D1708 = 0, "", VLOOKUP(D1708,'Cond Compo'!A:B,2,FALSE))),"")</f>
        <v/>
      </c>
      <c r="G1708" s="28"/>
      <c r="H1708" s="11" t="str">
        <f xml:space="preserve"> IF(C1708="Totale",2,IF($G1708 &lt;&gt; "", IF(D1708 = "E",MATCH(G1708, 'Cond Compo'!D$16:D$18, 0), MATCH(G1708, 'Cond Compo'!C$16:C$19, 0)), ""))</f>
        <v/>
      </c>
      <c r="I1708" s="12" t="str">
        <f>IF($E1708 &lt;&gt; "", IF(E1708 = 0, "", VLOOKUP(E1708,'Cond Perturbation'!A:B,2,FALSE)),"")</f>
        <v/>
      </c>
      <c r="J1708" s="28"/>
      <c r="K1708" s="29" t="str">
        <f>IF($B1708 &lt;&gt; "", IF(C1708="Oui",IF(H1708=1,IF(E1708=0,Résultat!G$8,IF(J1708="No",Résultat!$G$8,Résultat!$G$7)),IF(H1708=2,IF(E1708=0,Résultat!G$9,IF(J1708="No",Résultat!$G$9,Résultat!$G$7)),Résultat!$G$7)),IF(C1708 = "Totale", IF(H1708=1,IF(E1708=0,Résultat!G$8,IF(J1708="No",Résultat!$G$9,Résultat!$G$7)),IF(H1708=2,IF(E1708=0,Résultat!G$9,IF(J1708="No",Résultat!$G$9,Résultat!$G$7)),Résultat!$G$7)),Résultat!$G$7)), "")</f>
        <v/>
      </c>
    </row>
    <row r="1709" spans="1:11" ht="20.100000000000001" customHeight="1">
      <c r="A1709" s="26"/>
      <c r="B1709" s="27"/>
      <c r="C1709" s="11" t="str">
        <f>IF($B1709 &lt;&gt; "",VLOOKUP(MID(B1709,3,5),'Recyclabilité Prod Matx'!C:F,2,FALSE), "")</f>
        <v/>
      </c>
      <c r="D1709" s="11" t="str">
        <f>IF($B1709 &lt;&gt; "",VLOOKUP(MID(B1709,3,5),'Recyclabilité Prod Matx'!C:F,3,FALSE),"")</f>
        <v/>
      </c>
      <c r="E1709" s="11" t="str">
        <f>IF($B1709 &lt;&gt; "",VLOOKUP(MID(B1709,3,5),'Recyclabilité Prod Matx'!C:F,4,FALSE), "")</f>
        <v/>
      </c>
      <c r="F1709" s="12" t="str">
        <f>IF($B1709 &lt;&gt; "", IF(C1709="Totale","",IF(D1709 = 0, "", VLOOKUP(D1709,'Cond Compo'!A:B,2,FALSE))),"")</f>
        <v/>
      </c>
      <c r="G1709" s="28"/>
      <c r="H1709" s="11" t="str">
        <f xml:space="preserve"> IF(C1709="Totale",2,IF($G1709 &lt;&gt; "", IF(D1709 = "E",MATCH(G1709, 'Cond Compo'!D$16:D$18, 0), MATCH(G1709, 'Cond Compo'!C$16:C$19, 0)), ""))</f>
        <v/>
      </c>
      <c r="I1709" s="12" t="str">
        <f>IF($E1709 &lt;&gt; "", IF(E1709 = 0, "", VLOOKUP(E1709,'Cond Perturbation'!A:B,2,FALSE)),"")</f>
        <v/>
      </c>
      <c r="J1709" s="28"/>
      <c r="K1709" s="29" t="str">
        <f>IF($B1709 &lt;&gt; "", IF(C1709="Oui",IF(H1709=1,IF(E1709=0,Résultat!G$8,IF(J1709="No",Résultat!$G$8,Résultat!$G$7)),IF(H1709=2,IF(E1709=0,Résultat!G$9,IF(J1709="No",Résultat!$G$9,Résultat!$G$7)),Résultat!$G$7)),IF(C1709 = "Totale", IF(H1709=1,IF(E1709=0,Résultat!G$8,IF(J1709="No",Résultat!$G$9,Résultat!$G$7)),IF(H1709=2,IF(E1709=0,Résultat!G$9,IF(J1709="No",Résultat!$G$9,Résultat!$G$7)),Résultat!$G$7)),Résultat!$G$7)), "")</f>
        <v/>
      </c>
    </row>
    <row r="1710" spans="1:11" ht="20.100000000000001" customHeight="1">
      <c r="A1710" s="26"/>
      <c r="B1710" s="27"/>
      <c r="C1710" s="11" t="str">
        <f>IF($B1710 &lt;&gt; "",VLOOKUP(MID(B1710,3,5),'Recyclabilité Prod Matx'!C:F,2,FALSE), "")</f>
        <v/>
      </c>
      <c r="D1710" s="11" t="str">
        <f>IF($B1710 &lt;&gt; "",VLOOKUP(MID(B1710,3,5),'Recyclabilité Prod Matx'!C:F,3,FALSE),"")</f>
        <v/>
      </c>
      <c r="E1710" s="11" t="str">
        <f>IF($B1710 &lt;&gt; "",VLOOKUP(MID(B1710,3,5),'Recyclabilité Prod Matx'!C:F,4,FALSE), "")</f>
        <v/>
      </c>
      <c r="F1710" s="12" t="str">
        <f>IF($B1710 &lt;&gt; "", IF(C1710="Totale","",IF(D1710 = 0, "", VLOOKUP(D1710,'Cond Compo'!A:B,2,FALSE))),"")</f>
        <v/>
      </c>
      <c r="G1710" s="28"/>
      <c r="H1710" s="11" t="str">
        <f xml:space="preserve"> IF(C1710="Totale",2,IF($G1710 &lt;&gt; "", IF(D1710 = "E",MATCH(G1710, 'Cond Compo'!D$16:D$18, 0), MATCH(G1710, 'Cond Compo'!C$16:C$19, 0)), ""))</f>
        <v/>
      </c>
      <c r="I1710" s="12" t="str">
        <f>IF($E1710 &lt;&gt; "", IF(E1710 = 0, "", VLOOKUP(E1710,'Cond Perturbation'!A:B,2,FALSE)),"")</f>
        <v/>
      </c>
      <c r="J1710" s="28"/>
      <c r="K1710" s="29" t="str">
        <f>IF($B1710 &lt;&gt; "", IF(C1710="Oui",IF(H1710=1,IF(E1710=0,Résultat!G$8,IF(J1710="No",Résultat!$G$8,Résultat!$G$7)),IF(H1710=2,IF(E1710=0,Résultat!G$9,IF(J1710="No",Résultat!$G$9,Résultat!$G$7)),Résultat!$G$7)),IF(C1710 = "Totale", IF(H1710=1,IF(E1710=0,Résultat!G$8,IF(J1710="No",Résultat!$G$9,Résultat!$G$7)),IF(H1710=2,IF(E1710=0,Résultat!G$9,IF(J1710="No",Résultat!$G$9,Résultat!$G$7)),Résultat!$G$7)),Résultat!$G$7)), "")</f>
        <v/>
      </c>
    </row>
    <row r="1711" spans="1:11" ht="20.100000000000001" customHeight="1">
      <c r="A1711" s="26"/>
      <c r="B1711" s="27"/>
      <c r="C1711" s="11" t="str">
        <f>IF($B1711 &lt;&gt; "",VLOOKUP(MID(B1711,3,5),'Recyclabilité Prod Matx'!C:F,2,FALSE), "")</f>
        <v/>
      </c>
      <c r="D1711" s="11" t="str">
        <f>IF($B1711 &lt;&gt; "",VLOOKUP(MID(B1711,3,5),'Recyclabilité Prod Matx'!C:F,3,FALSE),"")</f>
        <v/>
      </c>
      <c r="E1711" s="11" t="str">
        <f>IF($B1711 &lt;&gt; "",VLOOKUP(MID(B1711,3,5),'Recyclabilité Prod Matx'!C:F,4,FALSE), "")</f>
        <v/>
      </c>
      <c r="F1711" s="12" t="str">
        <f>IF($B1711 &lt;&gt; "", IF(C1711="Totale","",IF(D1711 = 0, "", VLOOKUP(D1711,'Cond Compo'!A:B,2,FALSE))),"")</f>
        <v/>
      </c>
      <c r="G1711" s="28"/>
      <c r="H1711" s="11" t="str">
        <f xml:space="preserve"> IF(C1711="Totale",2,IF($G1711 &lt;&gt; "", IF(D1711 = "E",MATCH(G1711, 'Cond Compo'!D$16:D$18, 0), MATCH(G1711, 'Cond Compo'!C$16:C$19, 0)), ""))</f>
        <v/>
      </c>
      <c r="I1711" s="12" t="str">
        <f>IF($E1711 &lt;&gt; "", IF(E1711 = 0, "", VLOOKUP(E1711,'Cond Perturbation'!A:B,2,FALSE)),"")</f>
        <v/>
      </c>
      <c r="J1711" s="28"/>
      <c r="K1711" s="29" t="str">
        <f>IF($B1711 &lt;&gt; "", IF(C1711="Oui",IF(H1711=1,IF(E1711=0,Résultat!G$8,IF(J1711="No",Résultat!$G$8,Résultat!$G$7)),IF(H1711=2,IF(E1711=0,Résultat!G$9,IF(J1711="No",Résultat!$G$9,Résultat!$G$7)),Résultat!$G$7)),IF(C1711 = "Totale", IF(H1711=1,IF(E1711=0,Résultat!G$8,IF(J1711="No",Résultat!$G$9,Résultat!$G$7)),IF(H1711=2,IF(E1711=0,Résultat!G$9,IF(J1711="No",Résultat!$G$9,Résultat!$G$7)),Résultat!$G$7)),Résultat!$G$7)), "")</f>
        <v/>
      </c>
    </row>
    <row r="1712" spans="1:11" ht="20.100000000000001" customHeight="1">
      <c r="A1712" s="26"/>
      <c r="B1712" s="27"/>
      <c r="C1712" s="11" t="str">
        <f>IF($B1712 &lt;&gt; "",VLOOKUP(MID(B1712,3,5),'Recyclabilité Prod Matx'!C:F,2,FALSE), "")</f>
        <v/>
      </c>
      <c r="D1712" s="11" t="str">
        <f>IF($B1712 &lt;&gt; "",VLOOKUP(MID(B1712,3,5),'Recyclabilité Prod Matx'!C:F,3,FALSE),"")</f>
        <v/>
      </c>
      <c r="E1712" s="11" t="str">
        <f>IF($B1712 &lt;&gt; "",VLOOKUP(MID(B1712,3,5),'Recyclabilité Prod Matx'!C:F,4,FALSE), "")</f>
        <v/>
      </c>
      <c r="F1712" s="12" t="str">
        <f>IF($B1712 &lt;&gt; "", IF(C1712="Totale","",IF(D1712 = 0, "", VLOOKUP(D1712,'Cond Compo'!A:B,2,FALSE))),"")</f>
        <v/>
      </c>
      <c r="G1712" s="28"/>
      <c r="H1712" s="11" t="str">
        <f xml:space="preserve"> IF(C1712="Totale",2,IF($G1712 &lt;&gt; "", IF(D1712 = "E",MATCH(G1712, 'Cond Compo'!D$16:D$18, 0), MATCH(G1712, 'Cond Compo'!C$16:C$19, 0)), ""))</f>
        <v/>
      </c>
      <c r="I1712" s="12" t="str">
        <f>IF($E1712 &lt;&gt; "", IF(E1712 = 0, "", VLOOKUP(E1712,'Cond Perturbation'!A:B,2,FALSE)),"")</f>
        <v/>
      </c>
      <c r="J1712" s="28"/>
      <c r="K1712" s="29" t="str">
        <f>IF($B1712 &lt;&gt; "", IF(C1712="Oui",IF(H1712=1,IF(E1712=0,Résultat!G$8,IF(J1712="No",Résultat!$G$8,Résultat!$G$7)),IF(H1712=2,IF(E1712=0,Résultat!G$9,IF(J1712="No",Résultat!$G$9,Résultat!$G$7)),Résultat!$G$7)),IF(C1712 = "Totale", IF(H1712=1,IF(E1712=0,Résultat!G$8,IF(J1712="No",Résultat!$G$9,Résultat!$G$7)),IF(H1712=2,IF(E1712=0,Résultat!G$9,IF(J1712="No",Résultat!$G$9,Résultat!$G$7)),Résultat!$G$7)),Résultat!$G$7)), "")</f>
        <v/>
      </c>
    </row>
    <row r="1713" spans="1:11" ht="20.100000000000001" customHeight="1">
      <c r="A1713" s="26"/>
      <c r="B1713" s="27"/>
      <c r="C1713" s="11" t="str">
        <f>IF($B1713 &lt;&gt; "",VLOOKUP(MID(B1713,3,5),'Recyclabilité Prod Matx'!C:F,2,FALSE), "")</f>
        <v/>
      </c>
      <c r="D1713" s="11" t="str">
        <f>IF($B1713 &lt;&gt; "",VLOOKUP(MID(B1713,3,5),'Recyclabilité Prod Matx'!C:F,3,FALSE),"")</f>
        <v/>
      </c>
      <c r="E1713" s="11" t="str">
        <f>IF($B1713 &lt;&gt; "",VLOOKUP(MID(B1713,3,5),'Recyclabilité Prod Matx'!C:F,4,FALSE), "")</f>
        <v/>
      </c>
      <c r="F1713" s="12" t="str">
        <f>IF($B1713 &lt;&gt; "", IF(C1713="Totale","",IF(D1713 = 0, "", VLOOKUP(D1713,'Cond Compo'!A:B,2,FALSE))),"")</f>
        <v/>
      </c>
      <c r="G1713" s="28"/>
      <c r="H1713" s="11" t="str">
        <f xml:space="preserve"> IF(C1713="Totale",2,IF($G1713 &lt;&gt; "", IF(D1713 = "E",MATCH(G1713, 'Cond Compo'!D$16:D$18, 0), MATCH(G1713, 'Cond Compo'!C$16:C$19, 0)), ""))</f>
        <v/>
      </c>
      <c r="I1713" s="12" t="str">
        <f>IF($E1713 &lt;&gt; "", IF(E1713 = 0, "", VLOOKUP(E1713,'Cond Perturbation'!A:B,2,FALSE)),"")</f>
        <v/>
      </c>
      <c r="J1713" s="28"/>
      <c r="K1713" s="29" t="str">
        <f>IF($B1713 &lt;&gt; "", IF(C1713="Oui",IF(H1713=1,IF(E1713=0,Résultat!G$8,IF(J1713="No",Résultat!$G$8,Résultat!$G$7)),IF(H1713=2,IF(E1713=0,Résultat!G$9,IF(J1713="No",Résultat!$G$9,Résultat!$G$7)),Résultat!$G$7)),IF(C1713 = "Totale", IF(H1713=1,IF(E1713=0,Résultat!G$8,IF(J1713="No",Résultat!$G$9,Résultat!$G$7)),IF(H1713=2,IF(E1713=0,Résultat!G$9,IF(J1713="No",Résultat!$G$9,Résultat!$G$7)),Résultat!$G$7)),Résultat!$G$7)), "")</f>
        <v/>
      </c>
    </row>
    <row r="1714" spans="1:11" ht="20.100000000000001" customHeight="1">
      <c r="A1714" s="26"/>
      <c r="B1714" s="27"/>
      <c r="C1714" s="11" t="str">
        <f>IF($B1714 &lt;&gt; "",VLOOKUP(MID(B1714,3,5),'Recyclabilité Prod Matx'!C:F,2,FALSE), "")</f>
        <v/>
      </c>
      <c r="D1714" s="11" t="str">
        <f>IF($B1714 &lt;&gt; "",VLOOKUP(MID(B1714,3,5),'Recyclabilité Prod Matx'!C:F,3,FALSE),"")</f>
        <v/>
      </c>
      <c r="E1714" s="11" t="str">
        <f>IF($B1714 &lt;&gt; "",VLOOKUP(MID(B1714,3,5),'Recyclabilité Prod Matx'!C:F,4,FALSE), "")</f>
        <v/>
      </c>
      <c r="F1714" s="12" t="str">
        <f>IF($B1714 &lt;&gt; "", IF(C1714="Totale","",IF(D1714 = 0, "", VLOOKUP(D1714,'Cond Compo'!A:B,2,FALSE))),"")</f>
        <v/>
      </c>
      <c r="G1714" s="28"/>
      <c r="H1714" s="11" t="str">
        <f xml:space="preserve"> IF(C1714="Totale",2,IF($G1714 &lt;&gt; "", IF(D1714 = "E",MATCH(G1714, 'Cond Compo'!D$16:D$18, 0), MATCH(G1714, 'Cond Compo'!C$16:C$19, 0)), ""))</f>
        <v/>
      </c>
      <c r="I1714" s="12" t="str">
        <f>IF($E1714 &lt;&gt; "", IF(E1714 = 0, "", VLOOKUP(E1714,'Cond Perturbation'!A:B,2,FALSE)),"")</f>
        <v/>
      </c>
      <c r="J1714" s="28"/>
      <c r="K1714" s="29" t="str">
        <f>IF($B1714 &lt;&gt; "", IF(C1714="Oui",IF(H1714=1,IF(E1714=0,Résultat!G$8,IF(J1714="No",Résultat!$G$8,Résultat!$G$7)),IF(H1714=2,IF(E1714=0,Résultat!G$9,IF(J1714="No",Résultat!$G$9,Résultat!$G$7)),Résultat!$G$7)),IF(C1714 = "Totale", IF(H1714=1,IF(E1714=0,Résultat!G$8,IF(J1714="No",Résultat!$G$9,Résultat!$G$7)),IF(H1714=2,IF(E1714=0,Résultat!G$9,IF(J1714="No",Résultat!$G$9,Résultat!$G$7)),Résultat!$G$7)),Résultat!$G$7)), "")</f>
        <v/>
      </c>
    </row>
    <row r="1715" spans="1:11" ht="20.100000000000001" customHeight="1">
      <c r="A1715" s="26"/>
      <c r="B1715" s="27"/>
      <c r="C1715" s="11" t="str">
        <f>IF($B1715 &lt;&gt; "",VLOOKUP(MID(B1715,3,5),'Recyclabilité Prod Matx'!C:F,2,FALSE), "")</f>
        <v/>
      </c>
      <c r="D1715" s="11" t="str">
        <f>IF($B1715 &lt;&gt; "",VLOOKUP(MID(B1715,3,5),'Recyclabilité Prod Matx'!C:F,3,FALSE),"")</f>
        <v/>
      </c>
      <c r="E1715" s="11" t="str">
        <f>IF($B1715 &lt;&gt; "",VLOOKUP(MID(B1715,3,5),'Recyclabilité Prod Matx'!C:F,4,FALSE), "")</f>
        <v/>
      </c>
      <c r="F1715" s="12" t="str">
        <f>IF($B1715 &lt;&gt; "", IF(C1715="Totale","",IF(D1715 = 0, "", VLOOKUP(D1715,'Cond Compo'!A:B,2,FALSE))),"")</f>
        <v/>
      </c>
      <c r="G1715" s="28"/>
      <c r="H1715" s="11" t="str">
        <f xml:space="preserve"> IF(C1715="Totale",2,IF($G1715 &lt;&gt; "", IF(D1715 = "E",MATCH(G1715, 'Cond Compo'!D$16:D$18, 0), MATCH(G1715, 'Cond Compo'!C$16:C$19, 0)), ""))</f>
        <v/>
      </c>
      <c r="I1715" s="12" t="str">
        <f>IF($E1715 &lt;&gt; "", IF(E1715 = 0, "", VLOOKUP(E1715,'Cond Perturbation'!A:B,2,FALSE)),"")</f>
        <v/>
      </c>
      <c r="J1715" s="28"/>
      <c r="K1715" s="29" t="str">
        <f>IF($B1715 &lt;&gt; "", IF(C1715="Oui",IF(H1715=1,IF(E1715=0,Résultat!G$8,IF(J1715="No",Résultat!$G$8,Résultat!$G$7)),IF(H1715=2,IF(E1715=0,Résultat!G$9,IF(J1715="No",Résultat!$G$9,Résultat!$G$7)),Résultat!$G$7)),IF(C1715 = "Totale", IF(H1715=1,IF(E1715=0,Résultat!G$8,IF(J1715="No",Résultat!$G$9,Résultat!$G$7)),IF(H1715=2,IF(E1715=0,Résultat!G$9,IF(J1715="No",Résultat!$G$9,Résultat!$G$7)),Résultat!$G$7)),Résultat!$G$7)), "")</f>
        <v/>
      </c>
    </row>
    <row r="1716" spans="1:11" ht="20.100000000000001" customHeight="1">
      <c r="A1716" s="26"/>
      <c r="B1716" s="27"/>
      <c r="C1716" s="11" t="str">
        <f>IF($B1716 &lt;&gt; "",VLOOKUP(MID(B1716,3,5),'Recyclabilité Prod Matx'!C:F,2,FALSE), "")</f>
        <v/>
      </c>
      <c r="D1716" s="11" t="str">
        <f>IF($B1716 &lt;&gt; "",VLOOKUP(MID(B1716,3,5),'Recyclabilité Prod Matx'!C:F,3,FALSE),"")</f>
        <v/>
      </c>
      <c r="E1716" s="11" t="str">
        <f>IF($B1716 &lt;&gt; "",VLOOKUP(MID(B1716,3,5),'Recyclabilité Prod Matx'!C:F,4,FALSE), "")</f>
        <v/>
      </c>
      <c r="F1716" s="12" t="str">
        <f>IF($B1716 &lt;&gt; "", IF(C1716="Totale","",IF(D1716 = 0, "", VLOOKUP(D1716,'Cond Compo'!A:B,2,FALSE))),"")</f>
        <v/>
      </c>
      <c r="G1716" s="28"/>
      <c r="H1716" s="11" t="str">
        <f xml:space="preserve"> IF(C1716="Totale",2,IF($G1716 &lt;&gt; "", IF(D1716 = "E",MATCH(G1716, 'Cond Compo'!D$16:D$18, 0), MATCH(G1716, 'Cond Compo'!C$16:C$19, 0)), ""))</f>
        <v/>
      </c>
      <c r="I1716" s="12" t="str">
        <f>IF($E1716 &lt;&gt; "", IF(E1716 = 0, "", VLOOKUP(E1716,'Cond Perturbation'!A:B,2,FALSE)),"")</f>
        <v/>
      </c>
      <c r="J1716" s="28"/>
      <c r="K1716" s="29" t="str">
        <f>IF($B1716 &lt;&gt; "", IF(C1716="Oui",IF(H1716=1,IF(E1716=0,Résultat!G$8,IF(J1716="No",Résultat!$G$8,Résultat!$G$7)),IF(H1716=2,IF(E1716=0,Résultat!G$9,IF(J1716="No",Résultat!$G$9,Résultat!$G$7)),Résultat!$G$7)),IF(C1716 = "Totale", IF(H1716=1,IF(E1716=0,Résultat!G$8,IF(J1716="No",Résultat!$G$9,Résultat!$G$7)),IF(H1716=2,IF(E1716=0,Résultat!G$9,IF(J1716="No",Résultat!$G$9,Résultat!$G$7)),Résultat!$G$7)),Résultat!$G$7)), "")</f>
        <v/>
      </c>
    </row>
    <row r="1717" spans="1:11" ht="20.100000000000001" customHeight="1">
      <c r="A1717" s="26"/>
      <c r="B1717" s="27"/>
      <c r="C1717" s="11" t="str">
        <f>IF($B1717 &lt;&gt; "",VLOOKUP(MID(B1717,3,5),'Recyclabilité Prod Matx'!C:F,2,FALSE), "")</f>
        <v/>
      </c>
      <c r="D1717" s="11" t="str">
        <f>IF($B1717 &lt;&gt; "",VLOOKUP(MID(B1717,3,5),'Recyclabilité Prod Matx'!C:F,3,FALSE),"")</f>
        <v/>
      </c>
      <c r="E1717" s="11" t="str">
        <f>IF($B1717 &lt;&gt; "",VLOOKUP(MID(B1717,3,5),'Recyclabilité Prod Matx'!C:F,4,FALSE), "")</f>
        <v/>
      </c>
      <c r="F1717" s="12" t="str">
        <f>IF($B1717 &lt;&gt; "", IF(C1717="Totale","",IF(D1717 = 0, "", VLOOKUP(D1717,'Cond Compo'!A:B,2,FALSE))),"")</f>
        <v/>
      </c>
      <c r="G1717" s="28"/>
      <c r="H1717" s="11" t="str">
        <f xml:space="preserve"> IF(C1717="Totale",2,IF($G1717 &lt;&gt; "", IF(D1717 = "E",MATCH(G1717, 'Cond Compo'!D$16:D$18, 0), MATCH(G1717, 'Cond Compo'!C$16:C$19, 0)), ""))</f>
        <v/>
      </c>
      <c r="I1717" s="12" t="str">
        <f>IF($E1717 &lt;&gt; "", IF(E1717 = 0, "", VLOOKUP(E1717,'Cond Perturbation'!A:B,2,FALSE)),"")</f>
        <v/>
      </c>
      <c r="J1717" s="28"/>
      <c r="K1717" s="29" t="str">
        <f>IF($B1717 &lt;&gt; "", IF(C1717="Oui",IF(H1717=1,IF(E1717=0,Résultat!G$8,IF(J1717="No",Résultat!$G$8,Résultat!$G$7)),IF(H1717=2,IF(E1717=0,Résultat!G$9,IF(J1717="No",Résultat!$G$9,Résultat!$G$7)),Résultat!$G$7)),IF(C1717 = "Totale", IF(H1717=1,IF(E1717=0,Résultat!G$8,IF(J1717="No",Résultat!$G$9,Résultat!$G$7)),IF(H1717=2,IF(E1717=0,Résultat!G$9,IF(J1717="No",Résultat!$G$9,Résultat!$G$7)),Résultat!$G$7)),Résultat!$G$7)), "")</f>
        <v/>
      </c>
    </row>
    <row r="1718" spans="1:11" ht="20.100000000000001" customHeight="1">
      <c r="A1718" s="26"/>
      <c r="B1718" s="27"/>
      <c r="C1718" s="11" t="str">
        <f>IF($B1718 &lt;&gt; "",VLOOKUP(MID(B1718,3,5),'Recyclabilité Prod Matx'!C:F,2,FALSE), "")</f>
        <v/>
      </c>
      <c r="D1718" s="11" t="str">
        <f>IF($B1718 &lt;&gt; "",VLOOKUP(MID(B1718,3,5),'Recyclabilité Prod Matx'!C:F,3,FALSE),"")</f>
        <v/>
      </c>
      <c r="E1718" s="11" t="str">
        <f>IF($B1718 &lt;&gt; "",VLOOKUP(MID(B1718,3,5),'Recyclabilité Prod Matx'!C:F,4,FALSE), "")</f>
        <v/>
      </c>
      <c r="F1718" s="12" t="str">
        <f>IF($B1718 &lt;&gt; "", IF(C1718="Totale","",IF(D1718 = 0, "", VLOOKUP(D1718,'Cond Compo'!A:B,2,FALSE))),"")</f>
        <v/>
      </c>
      <c r="G1718" s="28"/>
      <c r="H1718" s="11" t="str">
        <f xml:space="preserve"> IF(C1718="Totale",2,IF($G1718 &lt;&gt; "", IF(D1718 = "E",MATCH(G1718, 'Cond Compo'!D$16:D$18, 0), MATCH(G1718, 'Cond Compo'!C$16:C$19, 0)), ""))</f>
        <v/>
      </c>
      <c r="I1718" s="12" t="str">
        <f>IF($E1718 &lt;&gt; "", IF(E1718 = 0, "", VLOOKUP(E1718,'Cond Perturbation'!A:B,2,FALSE)),"")</f>
        <v/>
      </c>
      <c r="J1718" s="28"/>
      <c r="K1718" s="29" t="str">
        <f>IF($B1718 &lt;&gt; "", IF(C1718="Oui",IF(H1718=1,IF(E1718=0,Résultat!G$8,IF(J1718="No",Résultat!$G$8,Résultat!$G$7)),IF(H1718=2,IF(E1718=0,Résultat!G$9,IF(J1718="No",Résultat!$G$9,Résultat!$G$7)),Résultat!$G$7)),IF(C1718 = "Totale", IF(H1718=1,IF(E1718=0,Résultat!G$8,IF(J1718="No",Résultat!$G$9,Résultat!$G$7)),IF(H1718=2,IF(E1718=0,Résultat!G$9,IF(J1718="No",Résultat!$G$9,Résultat!$G$7)),Résultat!$G$7)),Résultat!$G$7)), "")</f>
        <v/>
      </c>
    </row>
    <row r="1719" spans="1:11" ht="20.100000000000001" customHeight="1">
      <c r="A1719" s="26"/>
      <c r="B1719" s="27"/>
      <c r="C1719" s="11" t="str">
        <f>IF($B1719 &lt;&gt; "",VLOOKUP(MID(B1719,3,5),'Recyclabilité Prod Matx'!C:F,2,FALSE), "")</f>
        <v/>
      </c>
      <c r="D1719" s="11" t="str">
        <f>IF($B1719 &lt;&gt; "",VLOOKUP(MID(B1719,3,5),'Recyclabilité Prod Matx'!C:F,3,FALSE),"")</f>
        <v/>
      </c>
      <c r="E1719" s="11" t="str">
        <f>IF($B1719 &lt;&gt; "",VLOOKUP(MID(B1719,3,5),'Recyclabilité Prod Matx'!C:F,4,FALSE), "")</f>
        <v/>
      </c>
      <c r="F1719" s="12" t="str">
        <f>IF($B1719 &lt;&gt; "", IF(C1719="Totale","",IF(D1719 = 0, "", VLOOKUP(D1719,'Cond Compo'!A:B,2,FALSE))),"")</f>
        <v/>
      </c>
      <c r="G1719" s="28"/>
      <c r="H1719" s="11" t="str">
        <f xml:space="preserve"> IF(C1719="Totale",2,IF($G1719 &lt;&gt; "", IF(D1719 = "E",MATCH(G1719, 'Cond Compo'!D$16:D$18, 0), MATCH(G1719, 'Cond Compo'!C$16:C$19, 0)), ""))</f>
        <v/>
      </c>
      <c r="I1719" s="12" t="str">
        <f>IF($E1719 &lt;&gt; "", IF(E1719 = 0, "", VLOOKUP(E1719,'Cond Perturbation'!A:B,2,FALSE)),"")</f>
        <v/>
      </c>
      <c r="J1719" s="28"/>
      <c r="K1719" s="29" t="str">
        <f>IF($B1719 &lt;&gt; "", IF(C1719="Oui",IF(H1719=1,IF(E1719=0,Résultat!G$8,IF(J1719="No",Résultat!$G$8,Résultat!$G$7)),IF(H1719=2,IF(E1719=0,Résultat!G$9,IF(J1719="No",Résultat!$G$9,Résultat!$G$7)),Résultat!$G$7)),IF(C1719 = "Totale", IF(H1719=1,IF(E1719=0,Résultat!G$8,IF(J1719="No",Résultat!$G$9,Résultat!$G$7)),IF(H1719=2,IF(E1719=0,Résultat!G$9,IF(J1719="No",Résultat!$G$9,Résultat!$G$7)),Résultat!$G$7)),Résultat!$G$7)), "")</f>
        <v/>
      </c>
    </row>
    <row r="1720" spans="1:11" ht="20.100000000000001" customHeight="1">
      <c r="A1720" s="26"/>
      <c r="B1720" s="27"/>
      <c r="C1720" s="11" t="str">
        <f>IF($B1720 &lt;&gt; "",VLOOKUP(MID(B1720,3,5),'Recyclabilité Prod Matx'!C:F,2,FALSE), "")</f>
        <v/>
      </c>
      <c r="D1720" s="11" t="str">
        <f>IF($B1720 &lt;&gt; "",VLOOKUP(MID(B1720,3,5),'Recyclabilité Prod Matx'!C:F,3,FALSE),"")</f>
        <v/>
      </c>
      <c r="E1720" s="11" t="str">
        <f>IF($B1720 &lt;&gt; "",VLOOKUP(MID(B1720,3,5),'Recyclabilité Prod Matx'!C:F,4,FALSE), "")</f>
        <v/>
      </c>
      <c r="F1720" s="12" t="str">
        <f>IF($B1720 &lt;&gt; "", IF(C1720="Totale","",IF(D1720 = 0, "", VLOOKUP(D1720,'Cond Compo'!A:B,2,FALSE))),"")</f>
        <v/>
      </c>
      <c r="G1720" s="28"/>
      <c r="H1720" s="11" t="str">
        <f xml:space="preserve"> IF(C1720="Totale",2,IF($G1720 &lt;&gt; "", IF(D1720 = "E",MATCH(G1720, 'Cond Compo'!D$16:D$18, 0), MATCH(G1720, 'Cond Compo'!C$16:C$19, 0)), ""))</f>
        <v/>
      </c>
      <c r="I1720" s="12" t="str">
        <f>IF($E1720 &lt;&gt; "", IF(E1720 = 0, "", VLOOKUP(E1720,'Cond Perturbation'!A:B,2,FALSE)),"")</f>
        <v/>
      </c>
      <c r="J1720" s="28"/>
      <c r="K1720" s="29" t="str">
        <f>IF($B1720 &lt;&gt; "", IF(C1720="Oui",IF(H1720=1,IF(E1720=0,Résultat!G$8,IF(J1720="No",Résultat!$G$8,Résultat!$G$7)),IF(H1720=2,IF(E1720=0,Résultat!G$9,IF(J1720="No",Résultat!$G$9,Résultat!$G$7)),Résultat!$G$7)),IF(C1720 = "Totale", IF(H1720=1,IF(E1720=0,Résultat!G$8,IF(J1720="No",Résultat!$G$9,Résultat!$G$7)),IF(H1720=2,IF(E1720=0,Résultat!G$9,IF(J1720="No",Résultat!$G$9,Résultat!$G$7)),Résultat!$G$7)),Résultat!$G$7)), "")</f>
        <v/>
      </c>
    </row>
    <row r="1721" spans="1:11" ht="20.100000000000001" customHeight="1">
      <c r="A1721" s="26"/>
      <c r="B1721" s="27"/>
      <c r="C1721" s="11" t="str">
        <f>IF($B1721 &lt;&gt; "",VLOOKUP(MID(B1721,3,5),'Recyclabilité Prod Matx'!C:F,2,FALSE), "")</f>
        <v/>
      </c>
      <c r="D1721" s="11" t="str">
        <f>IF($B1721 &lt;&gt; "",VLOOKUP(MID(B1721,3,5),'Recyclabilité Prod Matx'!C:F,3,FALSE),"")</f>
        <v/>
      </c>
      <c r="E1721" s="11" t="str">
        <f>IF($B1721 &lt;&gt; "",VLOOKUP(MID(B1721,3,5),'Recyclabilité Prod Matx'!C:F,4,FALSE), "")</f>
        <v/>
      </c>
      <c r="F1721" s="12" t="str">
        <f>IF($B1721 &lt;&gt; "", IF(C1721="Totale","",IF(D1721 = 0, "", VLOOKUP(D1721,'Cond Compo'!A:B,2,FALSE))),"")</f>
        <v/>
      </c>
      <c r="G1721" s="28"/>
      <c r="H1721" s="11" t="str">
        <f xml:space="preserve"> IF(C1721="Totale",2,IF($G1721 &lt;&gt; "", IF(D1721 = "E",MATCH(G1721, 'Cond Compo'!D$16:D$18, 0), MATCH(G1721, 'Cond Compo'!C$16:C$19, 0)), ""))</f>
        <v/>
      </c>
      <c r="I1721" s="12" t="str">
        <f>IF($E1721 &lt;&gt; "", IF(E1721 = 0, "", VLOOKUP(E1721,'Cond Perturbation'!A:B,2,FALSE)),"")</f>
        <v/>
      </c>
      <c r="J1721" s="28"/>
      <c r="K1721" s="29" t="str">
        <f>IF($B1721 &lt;&gt; "", IF(C1721="Oui",IF(H1721=1,IF(E1721=0,Résultat!G$8,IF(J1721="No",Résultat!$G$8,Résultat!$G$7)),IF(H1721=2,IF(E1721=0,Résultat!G$9,IF(J1721="No",Résultat!$G$9,Résultat!$G$7)),Résultat!$G$7)),IF(C1721 = "Totale", IF(H1721=1,IF(E1721=0,Résultat!G$8,IF(J1721="No",Résultat!$G$9,Résultat!$G$7)),IF(H1721=2,IF(E1721=0,Résultat!G$9,IF(J1721="No",Résultat!$G$9,Résultat!$G$7)),Résultat!$G$7)),Résultat!$G$7)), "")</f>
        <v/>
      </c>
    </row>
    <row r="1722" spans="1:11" ht="20.100000000000001" customHeight="1">
      <c r="A1722" s="26"/>
      <c r="B1722" s="27"/>
      <c r="C1722" s="11" t="str">
        <f>IF($B1722 &lt;&gt; "",VLOOKUP(MID(B1722,3,5),'Recyclabilité Prod Matx'!C:F,2,FALSE), "")</f>
        <v/>
      </c>
      <c r="D1722" s="11" t="str">
        <f>IF($B1722 &lt;&gt; "",VLOOKUP(MID(B1722,3,5),'Recyclabilité Prod Matx'!C:F,3,FALSE),"")</f>
        <v/>
      </c>
      <c r="E1722" s="11" t="str">
        <f>IF($B1722 &lt;&gt; "",VLOOKUP(MID(B1722,3,5),'Recyclabilité Prod Matx'!C:F,4,FALSE), "")</f>
        <v/>
      </c>
      <c r="F1722" s="12" t="str">
        <f>IF($B1722 &lt;&gt; "", IF(C1722="Totale","",IF(D1722 = 0, "", VLOOKUP(D1722,'Cond Compo'!A:B,2,FALSE))),"")</f>
        <v/>
      </c>
      <c r="G1722" s="28"/>
      <c r="H1722" s="11" t="str">
        <f xml:space="preserve"> IF(C1722="Totale",2,IF($G1722 &lt;&gt; "", IF(D1722 = "E",MATCH(G1722, 'Cond Compo'!D$16:D$18, 0), MATCH(G1722, 'Cond Compo'!C$16:C$19, 0)), ""))</f>
        <v/>
      </c>
      <c r="I1722" s="12" t="str">
        <f>IF($E1722 &lt;&gt; "", IF(E1722 = 0, "", VLOOKUP(E1722,'Cond Perturbation'!A:B,2,FALSE)),"")</f>
        <v/>
      </c>
      <c r="J1722" s="28"/>
      <c r="K1722" s="29" t="str">
        <f>IF($B1722 &lt;&gt; "", IF(C1722="Oui",IF(H1722=1,IF(E1722=0,Résultat!G$8,IF(J1722="No",Résultat!$G$8,Résultat!$G$7)),IF(H1722=2,IF(E1722=0,Résultat!G$9,IF(J1722="No",Résultat!$G$9,Résultat!$G$7)),Résultat!$G$7)),IF(C1722 = "Totale", IF(H1722=1,IF(E1722=0,Résultat!G$8,IF(J1722="No",Résultat!$G$9,Résultat!$G$7)),IF(H1722=2,IF(E1722=0,Résultat!G$9,IF(J1722="No",Résultat!$G$9,Résultat!$G$7)),Résultat!$G$7)),Résultat!$G$7)), "")</f>
        <v/>
      </c>
    </row>
    <row r="1723" spans="1:11" ht="20.100000000000001" customHeight="1">
      <c r="A1723" s="26"/>
      <c r="B1723" s="27"/>
      <c r="C1723" s="11" t="str">
        <f>IF($B1723 &lt;&gt; "",VLOOKUP(MID(B1723,3,5),'Recyclabilité Prod Matx'!C:F,2,FALSE), "")</f>
        <v/>
      </c>
      <c r="D1723" s="11" t="str">
        <f>IF($B1723 &lt;&gt; "",VLOOKUP(MID(B1723,3,5),'Recyclabilité Prod Matx'!C:F,3,FALSE),"")</f>
        <v/>
      </c>
      <c r="E1723" s="11" t="str">
        <f>IF($B1723 &lt;&gt; "",VLOOKUP(MID(B1723,3,5),'Recyclabilité Prod Matx'!C:F,4,FALSE), "")</f>
        <v/>
      </c>
      <c r="F1723" s="12" t="str">
        <f>IF($B1723 &lt;&gt; "", IF(C1723="Totale","",IF(D1723 = 0, "", VLOOKUP(D1723,'Cond Compo'!A:B,2,FALSE))),"")</f>
        <v/>
      </c>
      <c r="G1723" s="28"/>
      <c r="H1723" s="11" t="str">
        <f xml:space="preserve"> IF(C1723="Totale",2,IF($G1723 &lt;&gt; "", IF(D1723 = "E",MATCH(G1723, 'Cond Compo'!D$16:D$18, 0), MATCH(G1723, 'Cond Compo'!C$16:C$19, 0)), ""))</f>
        <v/>
      </c>
      <c r="I1723" s="12" t="str">
        <f>IF($E1723 &lt;&gt; "", IF(E1723 = 0, "", VLOOKUP(E1723,'Cond Perturbation'!A:B,2,FALSE)),"")</f>
        <v/>
      </c>
      <c r="J1723" s="28"/>
      <c r="K1723" s="29" t="str">
        <f>IF($B1723 &lt;&gt; "", IF(C1723="Oui",IF(H1723=1,IF(E1723=0,Résultat!G$8,IF(J1723="No",Résultat!$G$8,Résultat!$G$7)),IF(H1723=2,IF(E1723=0,Résultat!G$9,IF(J1723="No",Résultat!$G$9,Résultat!$G$7)),Résultat!$G$7)),IF(C1723 = "Totale", IF(H1723=1,IF(E1723=0,Résultat!G$8,IF(J1723="No",Résultat!$G$9,Résultat!$G$7)),IF(H1723=2,IF(E1723=0,Résultat!G$9,IF(J1723="No",Résultat!$G$9,Résultat!$G$7)),Résultat!$G$7)),Résultat!$G$7)), "")</f>
        <v/>
      </c>
    </row>
    <row r="1724" spans="1:11" ht="20.100000000000001" customHeight="1">
      <c r="A1724" s="26"/>
      <c r="B1724" s="27"/>
      <c r="C1724" s="11" t="str">
        <f>IF($B1724 &lt;&gt; "",VLOOKUP(MID(B1724,3,5),'Recyclabilité Prod Matx'!C:F,2,FALSE), "")</f>
        <v/>
      </c>
      <c r="D1724" s="11" t="str">
        <f>IF($B1724 &lt;&gt; "",VLOOKUP(MID(B1724,3,5),'Recyclabilité Prod Matx'!C:F,3,FALSE),"")</f>
        <v/>
      </c>
      <c r="E1724" s="11" t="str">
        <f>IF($B1724 &lt;&gt; "",VLOOKUP(MID(B1724,3,5),'Recyclabilité Prod Matx'!C:F,4,FALSE), "")</f>
        <v/>
      </c>
      <c r="F1724" s="12" t="str">
        <f>IF($B1724 &lt;&gt; "", IF(C1724="Totale","",IF(D1724 = 0, "", VLOOKUP(D1724,'Cond Compo'!A:B,2,FALSE))),"")</f>
        <v/>
      </c>
      <c r="G1724" s="28"/>
      <c r="H1724" s="11" t="str">
        <f xml:space="preserve"> IF(C1724="Totale",2,IF($G1724 &lt;&gt; "", IF(D1724 = "E",MATCH(G1724, 'Cond Compo'!D$16:D$18, 0), MATCH(G1724, 'Cond Compo'!C$16:C$19, 0)), ""))</f>
        <v/>
      </c>
      <c r="I1724" s="12" t="str">
        <f>IF($E1724 &lt;&gt; "", IF(E1724 = 0, "", VLOOKUP(E1724,'Cond Perturbation'!A:B,2,FALSE)),"")</f>
        <v/>
      </c>
      <c r="J1724" s="28"/>
      <c r="K1724" s="29" t="str">
        <f>IF($B1724 &lt;&gt; "", IF(C1724="Oui",IF(H1724=1,IF(E1724=0,Résultat!G$8,IF(J1724="No",Résultat!$G$8,Résultat!$G$7)),IF(H1724=2,IF(E1724=0,Résultat!G$9,IF(J1724="No",Résultat!$G$9,Résultat!$G$7)),Résultat!$G$7)),IF(C1724 = "Totale", IF(H1724=1,IF(E1724=0,Résultat!G$8,IF(J1724="No",Résultat!$G$9,Résultat!$G$7)),IF(H1724=2,IF(E1724=0,Résultat!G$9,IF(J1724="No",Résultat!$G$9,Résultat!$G$7)),Résultat!$G$7)),Résultat!$G$7)), "")</f>
        <v/>
      </c>
    </row>
    <row r="1725" spans="1:11" ht="20.100000000000001" customHeight="1">
      <c r="A1725" s="26"/>
      <c r="B1725" s="27"/>
      <c r="C1725" s="11" t="str">
        <f>IF($B1725 &lt;&gt; "",VLOOKUP(MID(B1725,3,5),'Recyclabilité Prod Matx'!C:F,2,FALSE), "")</f>
        <v/>
      </c>
      <c r="D1725" s="11" t="str">
        <f>IF($B1725 &lt;&gt; "",VLOOKUP(MID(B1725,3,5),'Recyclabilité Prod Matx'!C:F,3,FALSE),"")</f>
        <v/>
      </c>
      <c r="E1725" s="11" t="str">
        <f>IF($B1725 &lt;&gt; "",VLOOKUP(MID(B1725,3,5),'Recyclabilité Prod Matx'!C:F,4,FALSE), "")</f>
        <v/>
      </c>
      <c r="F1725" s="12" t="str">
        <f>IF($B1725 &lt;&gt; "", IF(C1725="Totale","",IF(D1725 = 0, "", VLOOKUP(D1725,'Cond Compo'!A:B,2,FALSE))),"")</f>
        <v/>
      </c>
      <c r="G1725" s="28"/>
      <c r="H1725" s="11" t="str">
        <f xml:space="preserve"> IF(C1725="Totale",2,IF($G1725 &lt;&gt; "", IF(D1725 = "E",MATCH(G1725, 'Cond Compo'!D$16:D$18, 0), MATCH(G1725, 'Cond Compo'!C$16:C$19, 0)), ""))</f>
        <v/>
      </c>
      <c r="I1725" s="12" t="str">
        <f>IF($E1725 &lt;&gt; "", IF(E1725 = 0, "", VLOOKUP(E1725,'Cond Perturbation'!A:B,2,FALSE)),"")</f>
        <v/>
      </c>
      <c r="J1725" s="28"/>
      <c r="K1725" s="29" t="str">
        <f>IF($B1725 &lt;&gt; "", IF(C1725="Oui",IF(H1725=1,IF(E1725=0,Résultat!G$8,IF(J1725="No",Résultat!$G$8,Résultat!$G$7)),IF(H1725=2,IF(E1725=0,Résultat!G$9,IF(J1725="No",Résultat!$G$9,Résultat!$G$7)),Résultat!$G$7)),IF(C1725 = "Totale", IF(H1725=1,IF(E1725=0,Résultat!G$8,IF(J1725="No",Résultat!$G$9,Résultat!$G$7)),IF(H1725=2,IF(E1725=0,Résultat!G$9,IF(J1725="No",Résultat!$G$9,Résultat!$G$7)),Résultat!$G$7)),Résultat!$G$7)), "")</f>
        <v/>
      </c>
    </row>
    <row r="1726" spans="1:11" ht="20.100000000000001" customHeight="1">
      <c r="A1726" s="26"/>
      <c r="B1726" s="27"/>
      <c r="C1726" s="11" t="str">
        <f>IF($B1726 &lt;&gt; "",VLOOKUP(MID(B1726,3,5),'Recyclabilité Prod Matx'!C:F,2,FALSE), "")</f>
        <v/>
      </c>
      <c r="D1726" s="11" t="str">
        <f>IF($B1726 &lt;&gt; "",VLOOKUP(MID(B1726,3,5),'Recyclabilité Prod Matx'!C:F,3,FALSE),"")</f>
        <v/>
      </c>
      <c r="E1726" s="11" t="str">
        <f>IF($B1726 &lt;&gt; "",VLOOKUP(MID(B1726,3,5),'Recyclabilité Prod Matx'!C:F,4,FALSE), "")</f>
        <v/>
      </c>
      <c r="F1726" s="12" t="str">
        <f>IF($B1726 &lt;&gt; "", IF(C1726="Totale","",IF(D1726 = 0, "", VLOOKUP(D1726,'Cond Compo'!A:B,2,FALSE))),"")</f>
        <v/>
      </c>
      <c r="G1726" s="28"/>
      <c r="H1726" s="11" t="str">
        <f xml:space="preserve"> IF(C1726="Totale",2,IF($G1726 &lt;&gt; "", IF(D1726 = "E",MATCH(G1726, 'Cond Compo'!D$16:D$18, 0), MATCH(G1726, 'Cond Compo'!C$16:C$19, 0)), ""))</f>
        <v/>
      </c>
      <c r="I1726" s="12" t="str">
        <f>IF($E1726 &lt;&gt; "", IF(E1726 = 0, "", VLOOKUP(E1726,'Cond Perturbation'!A:B,2,FALSE)),"")</f>
        <v/>
      </c>
      <c r="J1726" s="28"/>
      <c r="K1726" s="29" t="str">
        <f>IF($B1726 &lt;&gt; "", IF(C1726="Oui",IF(H1726=1,IF(E1726=0,Résultat!G$8,IF(J1726="No",Résultat!$G$8,Résultat!$G$7)),IF(H1726=2,IF(E1726=0,Résultat!G$9,IF(J1726="No",Résultat!$G$9,Résultat!$G$7)),Résultat!$G$7)),IF(C1726 = "Totale", IF(H1726=1,IF(E1726=0,Résultat!G$8,IF(J1726="No",Résultat!$G$9,Résultat!$G$7)),IF(H1726=2,IF(E1726=0,Résultat!G$9,IF(J1726="No",Résultat!$G$9,Résultat!$G$7)),Résultat!$G$7)),Résultat!$G$7)), "")</f>
        <v/>
      </c>
    </row>
    <row r="1727" spans="1:11" ht="20.100000000000001" customHeight="1">
      <c r="A1727" s="26"/>
      <c r="B1727" s="27"/>
      <c r="C1727" s="11" t="str">
        <f>IF($B1727 &lt;&gt; "",VLOOKUP(MID(B1727,3,5),'Recyclabilité Prod Matx'!C:F,2,FALSE), "")</f>
        <v/>
      </c>
      <c r="D1727" s="11" t="str">
        <f>IF($B1727 &lt;&gt; "",VLOOKUP(MID(B1727,3,5),'Recyclabilité Prod Matx'!C:F,3,FALSE),"")</f>
        <v/>
      </c>
      <c r="E1727" s="11" t="str">
        <f>IF($B1727 &lt;&gt; "",VLOOKUP(MID(B1727,3,5),'Recyclabilité Prod Matx'!C:F,4,FALSE), "")</f>
        <v/>
      </c>
      <c r="F1727" s="12" t="str">
        <f>IF($B1727 &lt;&gt; "", IF(C1727="Totale","",IF(D1727 = 0, "", VLOOKUP(D1727,'Cond Compo'!A:B,2,FALSE))),"")</f>
        <v/>
      </c>
      <c r="G1727" s="28"/>
      <c r="H1727" s="11" t="str">
        <f xml:space="preserve"> IF(C1727="Totale",2,IF($G1727 &lt;&gt; "", IF(D1727 = "E",MATCH(G1727, 'Cond Compo'!D$16:D$18, 0), MATCH(G1727, 'Cond Compo'!C$16:C$19, 0)), ""))</f>
        <v/>
      </c>
      <c r="I1727" s="12" t="str">
        <f>IF($E1727 &lt;&gt; "", IF(E1727 = 0, "", VLOOKUP(E1727,'Cond Perturbation'!A:B,2,FALSE)),"")</f>
        <v/>
      </c>
      <c r="J1727" s="28"/>
      <c r="K1727" s="29" t="str">
        <f>IF($B1727 &lt;&gt; "", IF(C1727="Oui",IF(H1727=1,IF(E1727=0,Résultat!G$8,IF(J1727="No",Résultat!$G$8,Résultat!$G$7)),IF(H1727=2,IF(E1727=0,Résultat!G$9,IF(J1727="No",Résultat!$G$9,Résultat!$G$7)),Résultat!$G$7)),IF(C1727 = "Totale", IF(H1727=1,IF(E1727=0,Résultat!G$8,IF(J1727="No",Résultat!$G$9,Résultat!$G$7)),IF(H1727=2,IF(E1727=0,Résultat!G$9,IF(J1727="No",Résultat!$G$9,Résultat!$G$7)),Résultat!$G$7)),Résultat!$G$7)), "")</f>
        <v/>
      </c>
    </row>
    <row r="1728" spans="1:11" ht="20.100000000000001" customHeight="1">
      <c r="A1728" s="26"/>
      <c r="B1728" s="27"/>
      <c r="C1728" s="11" t="str">
        <f>IF($B1728 &lt;&gt; "",VLOOKUP(MID(B1728,3,5),'Recyclabilité Prod Matx'!C:F,2,FALSE), "")</f>
        <v/>
      </c>
      <c r="D1728" s="11" t="str">
        <f>IF($B1728 &lt;&gt; "",VLOOKUP(MID(B1728,3,5),'Recyclabilité Prod Matx'!C:F,3,FALSE),"")</f>
        <v/>
      </c>
      <c r="E1728" s="11" t="str">
        <f>IF($B1728 &lt;&gt; "",VLOOKUP(MID(B1728,3,5),'Recyclabilité Prod Matx'!C:F,4,FALSE), "")</f>
        <v/>
      </c>
      <c r="F1728" s="12" t="str">
        <f>IF($B1728 &lt;&gt; "", IF(C1728="Totale","",IF(D1728 = 0, "", VLOOKUP(D1728,'Cond Compo'!A:B,2,FALSE))),"")</f>
        <v/>
      </c>
      <c r="G1728" s="28"/>
      <c r="H1728" s="11" t="str">
        <f xml:space="preserve"> IF(C1728="Totale",2,IF($G1728 &lt;&gt; "", IF(D1728 = "E",MATCH(G1728, 'Cond Compo'!D$16:D$18, 0), MATCH(G1728, 'Cond Compo'!C$16:C$19, 0)), ""))</f>
        <v/>
      </c>
      <c r="I1728" s="12" t="str">
        <f>IF($E1728 &lt;&gt; "", IF(E1728 = 0, "", VLOOKUP(E1728,'Cond Perturbation'!A:B,2,FALSE)),"")</f>
        <v/>
      </c>
      <c r="J1728" s="28"/>
      <c r="K1728" s="29" t="str">
        <f>IF($B1728 &lt;&gt; "", IF(C1728="Oui",IF(H1728=1,IF(E1728=0,Résultat!G$8,IF(J1728="No",Résultat!$G$8,Résultat!$G$7)),IF(H1728=2,IF(E1728=0,Résultat!G$9,IF(J1728="No",Résultat!$G$9,Résultat!$G$7)),Résultat!$G$7)),IF(C1728 = "Totale", IF(H1728=1,IF(E1728=0,Résultat!G$8,IF(J1728="No",Résultat!$G$9,Résultat!$G$7)),IF(H1728=2,IF(E1728=0,Résultat!G$9,IF(J1728="No",Résultat!$G$9,Résultat!$G$7)),Résultat!$G$7)),Résultat!$G$7)), "")</f>
        <v/>
      </c>
    </row>
    <row r="1729" spans="1:11" ht="20.100000000000001" customHeight="1">
      <c r="A1729" s="26"/>
      <c r="B1729" s="27"/>
      <c r="C1729" s="11" t="str">
        <f>IF($B1729 &lt;&gt; "",VLOOKUP(MID(B1729,3,5),'Recyclabilité Prod Matx'!C:F,2,FALSE), "")</f>
        <v/>
      </c>
      <c r="D1729" s="11" t="str">
        <f>IF($B1729 &lt;&gt; "",VLOOKUP(MID(B1729,3,5),'Recyclabilité Prod Matx'!C:F,3,FALSE),"")</f>
        <v/>
      </c>
      <c r="E1729" s="11" t="str">
        <f>IF($B1729 &lt;&gt; "",VLOOKUP(MID(B1729,3,5),'Recyclabilité Prod Matx'!C:F,4,FALSE), "")</f>
        <v/>
      </c>
      <c r="F1729" s="12" t="str">
        <f>IF($B1729 &lt;&gt; "", IF(C1729="Totale","",IF(D1729 = 0, "", VLOOKUP(D1729,'Cond Compo'!A:B,2,FALSE))),"")</f>
        <v/>
      </c>
      <c r="G1729" s="28"/>
      <c r="H1729" s="11" t="str">
        <f xml:space="preserve"> IF(C1729="Totale",2,IF($G1729 &lt;&gt; "", IF(D1729 = "E",MATCH(G1729, 'Cond Compo'!D$16:D$18, 0), MATCH(G1729, 'Cond Compo'!C$16:C$19, 0)), ""))</f>
        <v/>
      </c>
      <c r="I1729" s="12" t="str">
        <f>IF($E1729 &lt;&gt; "", IF(E1729 = 0, "", VLOOKUP(E1729,'Cond Perturbation'!A:B,2,FALSE)),"")</f>
        <v/>
      </c>
      <c r="J1729" s="28"/>
      <c r="K1729" s="29" t="str">
        <f>IF($B1729 &lt;&gt; "", IF(C1729="Oui",IF(H1729=1,IF(E1729=0,Résultat!G$8,IF(J1729="No",Résultat!$G$8,Résultat!$G$7)),IF(H1729=2,IF(E1729=0,Résultat!G$9,IF(J1729="No",Résultat!$G$9,Résultat!$G$7)),Résultat!$G$7)),IF(C1729 = "Totale", IF(H1729=1,IF(E1729=0,Résultat!G$8,IF(J1729="No",Résultat!$G$9,Résultat!$G$7)),IF(H1729=2,IF(E1729=0,Résultat!G$9,IF(J1729="No",Résultat!$G$9,Résultat!$G$7)),Résultat!$G$7)),Résultat!$G$7)), "")</f>
        <v/>
      </c>
    </row>
    <row r="1730" spans="1:11" ht="20.100000000000001" customHeight="1">
      <c r="A1730" s="26"/>
      <c r="B1730" s="27"/>
      <c r="C1730" s="11" t="str">
        <f>IF($B1730 &lt;&gt; "",VLOOKUP(MID(B1730,3,5),'Recyclabilité Prod Matx'!C:F,2,FALSE), "")</f>
        <v/>
      </c>
      <c r="D1730" s="11" t="str">
        <f>IF($B1730 &lt;&gt; "",VLOOKUP(MID(B1730,3,5),'Recyclabilité Prod Matx'!C:F,3,FALSE),"")</f>
        <v/>
      </c>
      <c r="E1730" s="11" t="str">
        <f>IF($B1730 &lt;&gt; "",VLOOKUP(MID(B1730,3,5),'Recyclabilité Prod Matx'!C:F,4,FALSE), "")</f>
        <v/>
      </c>
      <c r="F1730" s="12" t="str">
        <f>IF($B1730 &lt;&gt; "", IF(C1730="Totale","",IF(D1730 = 0, "", VLOOKUP(D1730,'Cond Compo'!A:B,2,FALSE))),"")</f>
        <v/>
      </c>
      <c r="G1730" s="28"/>
      <c r="H1730" s="11" t="str">
        <f xml:space="preserve"> IF(C1730="Totale",2,IF($G1730 &lt;&gt; "", IF(D1730 = "E",MATCH(G1730, 'Cond Compo'!D$16:D$18, 0), MATCH(G1730, 'Cond Compo'!C$16:C$19, 0)), ""))</f>
        <v/>
      </c>
      <c r="I1730" s="12" t="str">
        <f>IF($E1730 &lt;&gt; "", IF(E1730 = 0, "", VLOOKUP(E1730,'Cond Perturbation'!A:B,2,FALSE)),"")</f>
        <v/>
      </c>
      <c r="J1730" s="28"/>
      <c r="K1730" s="29" t="str">
        <f>IF($B1730 &lt;&gt; "", IF(C1730="Oui",IF(H1730=1,IF(E1730=0,Résultat!G$8,IF(J1730="No",Résultat!$G$8,Résultat!$G$7)),IF(H1730=2,IF(E1730=0,Résultat!G$9,IF(J1730="No",Résultat!$G$9,Résultat!$G$7)),Résultat!$G$7)),IF(C1730 = "Totale", IF(H1730=1,IF(E1730=0,Résultat!G$8,IF(J1730="No",Résultat!$G$9,Résultat!$G$7)),IF(H1730=2,IF(E1730=0,Résultat!G$9,IF(J1730="No",Résultat!$G$9,Résultat!$G$7)),Résultat!$G$7)),Résultat!$G$7)), "")</f>
        <v/>
      </c>
    </row>
    <row r="1731" spans="1:11" ht="20.100000000000001" customHeight="1">
      <c r="A1731" s="26"/>
      <c r="B1731" s="27"/>
      <c r="C1731" s="11" t="str">
        <f>IF($B1731 &lt;&gt; "",VLOOKUP(MID(B1731,3,5),'Recyclabilité Prod Matx'!C:F,2,FALSE), "")</f>
        <v/>
      </c>
      <c r="D1731" s="11" t="str">
        <f>IF($B1731 &lt;&gt; "",VLOOKUP(MID(B1731,3,5),'Recyclabilité Prod Matx'!C:F,3,FALSE),"")</f>
        <v/>
      </c>
      <c r="E1731" s="11" t="str">
        <f>IF($B1731 &lt;&gt; "",VLOOKUP(MID(B1731,3,5),'Recyclabilité Prod Matx'!C:F,4,FALSE), "")</f>
        <v/>
      </c>
      <c r="F1731" s="12" t="str">
        <f>IF($B1731 &lt;&gt; "", IF(C1731="Totale","",IF(D1731 = 0, "", VLOOKUP(D1731,'Cond Compo'!A:B,2,FALSE))),"")</f>
        <v/>
      </c>
      <c r="G1731" s="28"/>
      <c r="H1731" s="11" t="str">
        <f xml:space="preserve"> IF(C1731="Totale",2,IF($G1731 &lt;&gt; "", IF(D1731 = "E",MATCH(G1731, 'Cond Compo'!D$16:D$18, 0), MATCH(G1731, 'Cond Compo'!C$16:C$19, 0)), ""))</f>
        <v/>
      </c>
      <c r="I1731" s="12" t="str">
        <f>IF($E1731 &lt;&gt; "", IF(E1731 = 0, "", VLOOKUP(E1731,'Cond Perturbation'!A:B,2,FALSE)),"")</f>
        <v/>
      </c>
      <c r="J1731" s="28"/>
      <c r="K1731" s="29" t="str">
        <f>IF($B1731 &lt;&gt; "", IF(C1731="Oui",IF(H1731=1,IF(E1731=0,Résultat!G$8,IF(J1731="No",Résultat!$G$8,Résultat!$G$7)),IF(H1731=2,IF(E1731=0,Résultat!G$9,IF(J1731="No",Résultat!$G$9,Résultat!$G$7)),Résultat!$G$7)),IF(C1731 = "Totale", IF(H1731=1,IF(E1731=0,Résultat!G$8,IF(J1731="No",Résultat!$G$9,Résultat!$G$7)),IF(H1731=2,IF(E1731=0,Résultat!G$9,IF(J1731="No",Résultat!$G$9,Résultat!$G$7)),Résultat!$G$7)),Résultat!$G$7)), "")</f>
        <v/>
      </c>
    </row>
    <row r="1732" spans="1:11" ht="20.100000000000001" customHeight="1">
      <c r="A1732" s="26"/>
      <c r="B1732" s="27"/>
      <c r="C1732" s="11" t="str">
        <f>IF($B1732 &lt;&gt; "",VLOOKUP(MID(B1732,3,5),'Recyclabilité Prod Matx'!C:F,2,FALSE), "")</f>
        <v/>
      </c>
      <c r="D1732" s="11" t="str">
        <f>IF($B1732 &lt;&gt; "",VLOOKUP(MID(B1732,3,5),'Recyclabilité Prod Matx'!C:F,3,FALSE),"")</f>
        <v/>
      </c>
      <c r="E1732" s="11" t="str">
        <f>IF($B1732 &lt;&gt; "",VLOOKUP(MID(B1732,3,5),'Recyclabilité Prod Matx'!C:F,4,FALSE), "")</f>
        <v/>
      </c>
      <c r="F1732" s="12" t="str">
        <f>IF($B1732 &lt;&gt; "", IF(C1732="Totale","",IF(D1732 = 0, "", VLOOKUP(D1732,'Cond Compo'!A:B,2,FALSE))),"")</f>
        <v/>
      </c>
      <c r="G1732" s="28"/>
      <c r="H1732" s="11" t="str">
        <f xml:space="preserve"> IF(C1732="Totale",2,IF($G1732 &lt;&gt; "", IF(D1732 = "E",MATCH(G1732, 'Cond Compo'!D$16:D$18, 0), MATCH(G1732, 'Cond Compo'!C$16:C$19, 0)), ""))</f>
        <v/>
      </c>
      <c r="I1732" s="12" t="str">
        <f>IF($E1732 &lt;&gt; "", IF(E1732 = 0, "", VLOOKUP(E1732,'Cond Perturbation'!A:B,2,FALSE)),"")</f>
        <v/>
      </c>
      <c r="J1732" s="28"/>
      <c r="K1732" s="29" t="str">
        <f>IF($B1732 &lt;&gt; "", IF(C1732="Oui",IF(H1732=1,IF(E1732=0,Résultat!G$8,IF(J1732="No",Résultat!$G$8,Résultat!$G$7)),IF(H1732=2,IF(E1732=0,Résultat!G$9,IF(J1732="No",Résultat!$G$9,Résultat!$G$7)),Résultat!$G$7)),IF(C1732 = "Totale", IF(H1732=1,IF(E1732=0,Résultat!G$8,IF(J1732="No",Résultat!$G$9,Résultat!$G$7)),IF(H1732=2,IF(E1732=0,Résultat!G$9,IF(J1732="No",Résultat!$G$9,Résultat!$G$7)),Résultat!$G$7)),Résultat!$G$7)), "")</f>
        <v/>
      </c>
    </row>
    <row r="1733" spans="1:11" ht="20.100000000000001" customHeight="1">
      <c r="A1733" s="26"/>
      <c r="B1733" s="27"/>
      <c r="C1733" s="11" t="str">
        <f>IF($B1733 &lt;&gt; "",VLOOKUP(MID(B1733,3,5),'Recyclabilité Prod Matx'!C:F,2,FALSE), "")</f>
        <v/>
      </c>
      <c r="D1733" s="11" t="str">
        <f>IF($B1733 &lt;&gt; "",VLOOKUP(MID(B1733,3,5),'Recyclabilité Prod Matx'!C:F,3,FALSE),"")</f>
        <v/>
      </c>
      <c r="E1733" s="11" t="str">
        <f>IF($B1733 &lt;&gt; "",VLOOKUP(MID(B1733,3,5),'Recyclabilité Prod Matx'!C:F,4,FALSE), "")</f>
        <v/>
      </c>
      <c r="F1733" s="12" t="str">
        <f>IF($B1733 &lt;&gt; "", IF(C1733="Totale","",IF(D1733 = 0, "", VLOOKUP(D1733,'Cond Compo'!A:B,2,FALSE))),"")</f>
        <v/>
      </c>
      <c r="G1733" s="28"/>
      <c r="H1733" s="11" t="str">
        <f xml:space="preserve"> IF(C1733="Totale",2,IF($G1733 &lt;&gt; "", IF(D1733 = "E",MATCH(G1733, 'Cond Compo'!D$16:D$18, 0), MATCH(G1733, 'Cond Compo'!C$16:C$19, 0)), ""))</f>
        <v/>
      </c>
      <c r="I1733" s="12" t="str">
        <f>IF($E1733 &lt;&gt; "", IF(E1733 = 0, "", VLOOKUP(E1733,'Cond Perturbation'!A:B,2,FALSE)),"")</f>
        <v/>
      </c>
      <c r="J1733" s="28"/>
      <c r="K1733" s="29" t="str">
        <f>IF($B1733 &lt;&gt; "", IF(C1733="Oui",IF(H1733=1,IF(E1733=0,Résultat!G$8,IF(J1733="No",Résultat!$G$8,Résultat!$G$7)),IF(H1733=2,IF(E1733=0,Résultat!G$9,IF(J1733="No",Résultat!$G$9,Résultat!$G$7)),Résultat!$G$7)),IF(C1733 = "Totale", IF(H1733=1,IF(E1733=0,Résultat!G$8,IF(J1733="No",Résultat!$G$9,Résultat!$G$7)),IF(H1733=2,IF(E1733=0,Résultat!G$9,IF(J1733="No",Résultat!$G$9,Résultat!$G$7)),Résultat!$G$7)),Résultat!$G$7)), "")</f>
        <v/>
      </c>
    </row>
    <row r="1734" spans="1:11" ht="20.100000000000001" customHeight="1">
      <c r="A1734" s="26"/>
      <c r="B1734" s="27"/>
      <c r="C1734" s="11" t="str">
        <f>IF($B1734 &lt;&gt; "",VLOOKUP(MID(B1734,3,5),'Recyclabilité Prod Matx'!C:F,2,FALSE), "")</f>
        <v/>
      </c>
      <c r="D1734" s="11" t="str">
        <f>IF($B1734 &lt;&gt; "",VLOOKUP(MID(B1734,3,5),'Recyclabilité Prod Matx'!C:F,3,FALSE),"")</f>
        <v/>
      </c>
      <c r="E1734" s="11" t="str">
        <f>IF($B1734 &lt;&gt; "",VLOOKUP(MID(B1734,3,5),'Recyclabilité Prod Matx'!C:F,4,FALSE), "")</f>
        <v/>
      </c>
      <c r="F1734" s="12" t="str">
        <f>IF($B1734 &lt;&gt; "", IF(C1734="Totale","",IF(D1734 = 0, "", VLOOKUP(D1734,'Cond Compo'!A:B,2,FALSE))),"")</f>
        <v/>
      </c>
      <c r="G1734" s="28"/>
      <c r="H1734" s="11" t="str">
        <f xml:space="preserve"> IF(C1734="Totale",2,IF($G1734 &lt;&gt; "", IF(D1734 = "E",MATCH(G1734, 'Cond Compo'!D$16:D$18, 0), MATCH(G1734, 'Cond Compo'!C$16:C$19, 0)), ""))</f>
        <v/>
      </c>
      <c r="I1734" s="12" t="str">
        <f>IF($E1734 &lt;&gt; "", IF(E1734 = 0, "", VLOOKUP(E1734,'Cond Perturbation'!A:B,2,FALSE)),"")</f>
        <v/>
      </c>
      <c r="J1734" s="28"/>
      <c r="K1734" s="29" t="str">
        <f>IF($B1734 &lt;&gt; "", IF(C1734="Oui",IF(H1734=1,IF(E1734=0,Résultat!G$8,IF(J1734="No",Résultat!$G$8,Résultat!$G$7)),IF(H1734=2,IF(E1734=0,Résultat!G$9,IF(J1734="No",Résultat!$G$9,Résultat!$G$7)),Résultat!$G$7)),IF(C1734 = "Totale", IF(H1734=1,IF(E1734=0,Résultat!G$8,IF(J1734="No",Résultat!$G$9,Résultat!$G$7)),IF(H1734=2,IF(E1734=0,Résultat!G$9,IF(J1734="No",Résultat!$G$9,Résultat!$G$7)),Résultat!$G$7)),Résultat!$G$7)), "")</f>
        <v/>
      </c>
    </row>
    <row r="1735" spans="1:11" ht="20.100000000000001" customHeight="1">
      <c r="A1735" s="26"/>
      <c r="B1735" s="27"/>
      <c r="C1735" s="11" t="str">
        <f>IF($B1735 &lt;&gt; "",VLOOKUP(MID(B1735,3,5),'Recyclabilité Prod Matx'!C:F,2,FALSE), "")</f>
        <v/>
      </c>
      <c r="D1735" s="11" t="str">
        <f>IF($B1735 &lt;&gt; "",VLOOKUP(MID(B1735,3,5),'Recyclabilité Prod Matx'!C:F,3,FALSE),"")</f>
        <v/>
      </c>
      <c r="E1735" s="11" t="str">
        <f>IF($B1735 &lt;&gt; "",VLOOKUP(MID(B1735,3,5),'Recyclabilité Prod Matx'!C:F,4,FALSE), "")</f>
        <v/>
      </c>
      <c r="F1735" s="12" t="str">
        <f>IF($B1735 &lt;&gt; "", IF(C1735="Totale","",IF(D1735 = 0, "", VLOOKUP(D1735,'Cond Compo'!A:B,2,FALSE))),"")</f>
        <v/>
      </c>
      <c r="G1735" s="28"/>
      <c r="H1735" s="11" t="str">
        <f xml:space="preserve"> IF(C1735="Totale",2,IF($G1735 &lt;&gt; "", IF(D1735 = "E",MATCH(G1735, 'Cond Compo'!D$16:D$18, 0), MATCH(G1735, 'Cond Compo'!C$16:C$19, 0)), ""))</f>
        <v/>
      </c>
      <c r="I1735" s="12" t="str">
        <f>IF($E1735 &lt;&gt; "", IF(E1735 = 0, "", VLOOKUP(E1735,'Cond Perturbation'!A:B,2,FALSE)),"")</f>
        <v/>
      </c>
      <c r="J1735" s="28"/>
      <c r="K1735" s="29" t="str">
        <f>IF($B1735 &lt;&gt; "", IF(C1735="Oui",IF(H1735=1,IF(E1735=0,Résultat!G$8,IF(J1735="No",Résultat!$G$8,Résultat!$G$7)),IF(H1735=2,IF(E1735=0,Résultat!G$9,IF(J1735="No",Résultat!$G$9,Résultat!$G$7)),Résultat!$G$7)),IF(C1735 = "Totale", IF(H1735=1,IF(E1735=0,Résultat!G$8,IF(J1735="No",Résultat!$G$9,Résultat!$G$7)),IF(H1735=2,IF(E1735=0,Résultat!G$9,IF(J1735="No",Résultat!$G$9,Résultat!$G$7)),Résultat!$G$7)),Résultat!$G$7)), "")</f>
        <v/>
      </c>
    </row>
    <row r="1736" spans="1:11" ht="20.100000000000001" customHeight="1">
      <c r="A1736" s="26"/>
      <c r="B1736" s="27"/>
      <c r="C1736" s="11" t="str">
        <f>IF($B1736 &lt;&gt; "",VLOOKUP(MID(B1736,3,5),'Recyclabilité Prod Matx'!C:F,2,FALSE), "")</f>
        <v/>
      </c>
      <c r="D1736" s="11" t="str">
        <f>IF($B1736 &lt;&gt; "",VLOOKUP(MID(B1736,3,5),'Recyclabilité Prod Matx'!C:F,3,FALSE),"")</f>
        <v/>
      </c>
      <c r="E1736" s="11" t="str">
        <f>IF($B1736 &lt;&gt; "",VLOOKUP(MID(B1736,3,5),'Recyclabilité Prod Matx'!C:F,4,FALSE), "")</f>
        <v/>
      </c>
      <c r="F1736" s="12" t="str">
        <f>IF($B1736 &lt;&gt; "", IF(C1736="Totale","",IF(D1736 = 0, "", VLOOKUP(D1736,'Cond Compo'!A:B,2,FALSE))),"")</f>
        <v/>
      </c>
      <c r="G1736" s="28"/>
      <c r="H1736" s="11" t="str">
        <f xml:space="preserve"> IF(C1736="Totale",2,IF($G1736 &lt;&gt; "", IF(D1736 = "E",MATCH(G1736, 'Cond Compo'!D$16:D$18, 0), MATCH(G1736, 'Cond Compo'!C$16:C$19, 0)), ""))</f>
        <v/>
      </c>
      <c r="I1736" s="12" t="str">
        <f>IF($E1736 &lt;&gt; "", IF(E1736 = 0, "", VLOOKUP(E1736,'Cond Perturbation'!A:B,2,FALSE)),"")</f>
        <v/>
      </c>
      <c r="J1736" s="28"/>
      <c r="K1736" s="29" t="str">
        <f>IF($B1736 &lt;&gt; "", IF(C1736="Oui",IF(H1736=1,IF(E1736=0,Résultat!G$8,IF(J1736="No",Résultat!$G$8,Résultat!$G$7)),IF(H1736=2,IF(E1736=0,Résultat!G$9,IF(J1736="No",Résultat!$G$9,Résultat!$G$7)),Résultat!$G$7)),IF(C1736 = "Totale", IF(H1736=1,IF(E1736=0,Résultat!G$8,IF(J1736="No",Résultat!$G$9,Résultat!$G$7)),IF(H1736=2,IF(E1736=0,Résultat!G$9,IF(J1736="No",Résultat!$G$9,Résultat!$G$7)),Résultat!$G$7)),Résultat!$G$7)), "")</f>
        <v/>
      </c>
    </row>
    <row r="1737" spans="1:11" ht="20.100000000000001" customHeight="1">
      <c r="A1737" s="26"/>
      <c r="B1737" s="27"/>
      <c r="C1737" s="11" t="str">
        <f>IF($B1737 &lt;&gt; "",VLOOKUP(MID(B1737,3,5),'Recyclabilité Prod Matx'!C:F,2,FALSE), "")</f>
        <v/>
      </c>
      <c r="D1737" s="11" t="str">
        <f>IF($B1737 &lt;&gt; "",VLOOKUP(MID(B1737,3,5),'Recyclabilité Prod Matx'!C:F,3,FALSE),"")</f>
        <v/>
      </c>
      <c r="E1737" s="11" t="str">
        <f>IF($B1737 &lt;&gt; "",VLOOKUP(MID(B1737,3,5),'Recyclabilité Prod Matx'!C:F,4,FALSE), "")</f>
        <v/>
      </c>
      <c r="F1737" s="12" t="str">
        <f>IF($B1737 &lt;&gt; "", IF(C1737="Totale","",IF(D1737 = 0, "", VLOOKUP(D1737,'Cond Compo'!A:B,2,FALSE))),"")</f>
        <v/>
      </c>
      <c r="G1737" s="28"/>
      <c r="H1737" s="11" t="str">
        <f xml:space="preserve"> IF(C1737="Totale",2,IF($G1737 &lt;&gt; "", IF(D1737 = "E",MATCH(G1737, 'Cond Compo'!D$16:D$18, 0), MATCH(G1737, 'Cond Compo'!C$16:C$19, 0)), ""))</f>
        <v/>
      </c>
      <c r="I1737" s="12" t="str">
        <f>IF($E1737 &lt;&gt; "", IF(E1737 = 0, "", VLOOKUP(E1737,'Cond Perturbation'!A:B,2,FALSE)),"")</f>
        <v/>
      </c>
      <c r="J1737" s="28"/>
      <c r="K1737" s="29" t="str">
        <f>IF($B1737 &lt;&gt; "", IF(C1737="Oui",IF(H1737=1,IF(E1737=0,Résultat!G$8,IF(J1737="No",Résultat!$G$8,Résultat!$G$7)),IF(H1737=2,IF(E1737=0,Résultat!G$9,IF(J1737="No",Résultat!$G$9,Résultat!$G$7)),Résultat!$G$7)),IF(C1737 = "Totale", IF(H1737=1,IF(E1737=0,Résultat!G$8,IF(J1737="No",Résultat!$G$9,Résultat!$G$7)),IF(H1737=2,IF(E1737=0,Résultat!G$9,IF(J1737="No",Résultat!$G$9,Résultat!$G$7)),Résultat!$G$7)),Résultat!$G$7)), "")</f>
        <v/>
      </c>
    </row>
    <row r="1738" spans="1:11" ht="20.100000000000001" customHeight="1">
      <c r="A1738" s="26"/>
      <c r="B1738" s="27"/>
      <c r="C1738" s="11" t="str">
        <f>IF($B1738 &lt;&gt; "",VLOOKUP(MID(B1738,3,5),'Recyclabilité Prod Matx'!C:F,2,FALSE), "")</f>
        <v/>
      </c>
      <c r="D1738" s="11" t="str">
        <f>IF($B1738 &lt;&gt; "",VLOOKUP(MID(B1738,3,5),'Recyclabilité Prod Matx'!C:F,3,FALSE),"")</f>
        <v/>
      </c>
      <c r="E1738" s="11" t="str">
        <f>IF($B1738 &lt;&gt; "",VLOOKUP(MID(B1738,3,5),'Recyclabilité Prod Matx'!C:F,4,FALSE), "")</f>
        <v/>
      </c>
      <c r="F1738" s="12" t="str">
        <f>IF($B1738 &lt;&gt; "", IF(C1738="Totale","",IF(D1738 = 0, "", VLOOKUP(D1738,'Cond Compo'!A:B,2,FALSE))),"")</f>
        <v/>
      </c>
      <c r="G1738" s="28"/>
      <c r="H1738" s="11" t="str">
        <f xml:space="preserve"> IF(C1738="Totale",2,IF($G1738 &lt;&gt; "", IF(D1738 = "E",MATCH(G1738, 'Cond Compo'!D$16:D$18, 0), MATCH(G1738, 'Cond Compo'!C$16:C$19, 0)), ""))</f>
        <v/>
      </c>
      <c r="I1738" s="12" t="str">
        <f>IF($E1738 &lt;&gt; "", IF(E1738 = 0, "", VLOOKUP(E1738,'Cond Perturbation'!A:B,2,FALSE)),"")</f>
        <v/>
      </c>
      <c r="J1738" s="28"/>
      <c r="K1738" s="29" t="str">
        <f>IF($B1738 &lt;&gt; "", IF(C1738="Oui",IF(H1738=1,IF(E1738=0,Résultat!G$8,IF(J1738="No",Résultat!$G$8,Résultat!$G$7)),IF(H1738=2,IF(E1738=0,Résultat!G$9,IF(J1738="No",Résultat!$G$9,Résultat!$G$7)),Résultat!$G$7)),IF(C1738 = "Totale", IF(H1738=1,IF(E1738=0,Résultat!G$8,IF(J1738="No",Résultat!$G$9,Résultat!$G$7)),IF(H1738=2,IF(E1738=0,Résultat!G$9,IF(J1738="No",Résultat!$G$9,Résultat!$G$7)),Résultat!$G$7)),Résultat!$G$7)), "")</f>
        <v/>
      </c>
    </row>
    <row r="1739" spans="1:11" ht="20.100000000000001" customHeight="1">
      <c r="A1739" s="26"/>
      <c r="B1739" s="27"/>
      <c r="C1739" s="11" t="str">
        <f>IF($B1739 &lt;&gt; "",VLOOKUP(MID(B1739,3,5),'Recyclabilité Prod Matx'!C:F,2,FALSE), "")</f>
        <v/>
      </c>
      <c r="D1739" s="11" t="str">
        <f>IF($B1739 &lt;&gt; "",VLOOKUP(MID(B1739,3,5),'Recyclabilité Prod Matx'!C:F,3,FALSE),"")</f>
        <v/>
      </c>
      <c r="E1739" s="11" t="str">
        <f>IF($B1739 &lt;&gt; "",VLOOKUP(MID(B1739,3,5),'Recyclabilité Prod Matx'!C:F,4,FALSE), "")</f>
        <v/>
      </c>
      <c r="F1739" s="12" t="str">
        <f>IF($B1739 &lt;&gt; "", IF(C1739="Totale","",IF(D1739 = 0, "", VLOOKUP(D1739,'Cond Compo'!A:B,2,FALSE))),"")</f>
        <v/>
      </c>
      <c r="G1739" s="28"/>
      <c r="H1739" s="11" t="str">
        <f xml:space="preserve"> IF(C1739="Totale",2,IF($G1739 &lt;&gt; "", IF(D1739 = "E",MATCH(G1739, 'Cond Compo'!D$16:D$18, 0), MATCH(G1739, 'Cond Compo'!C$16:C$19, 0)), ""))</f>
        <v/>
      </c>
      <c r="I1739" s="12" t="str">
        <f>IF($E1739 &lt;&gt; "", IF(E1739 = 0, "", VLOOKUP(E1739,'Cond Perturbation'!A:B,2,FALSE)),"")</f>
        <v/>
      </c>
      <c r="J1739" s="28"/>
      <c r="K1739" s="29" t="str">
        <f>IF($B1739 &lt;&gt; "", IF(C1739="Oui",IF(H1739=1,IF(E1739=0,Résultat!G$8,IF(J1739="No",Résultat!$G$8,Résultat!$G$7)),IF(H1739=2,IF(E1739=0,Résultat!G$9,IF(J1739="No",Résultat!$G$9,Résultat!$G$7)),Résultat!$G$7)),IF(C1739 = "Totale", IF(H1739=1,IF(E1739=0,Résultat!G$8,IF(J1739="No",Résultat!$G$9,Résultat!$G$7)),IF(H1739=2,IF(E1739=0,Résultat!G$9,IF(J1739="No",Résultat!$G$9,Résultat!$G$7)),Résultat!$G$7)),Résultat!$G$7)), "")</f>
        <v/>
      </c>
    </row>
    <row r="1740" spans="1:11" ht="20.100000000000001" customHeight="1">
      <c r="A1740" s="26"/>
      <c r="B1740" s="27"/>
      <c r="C1740" s="11" t="str">
        <f>IF($B1740 &lt;&gt; "",VLOOKUP(MID(B1740,3,5),'Recyclabilité Prod Matx'!C:F,2,FALSE), "")</f>
        <v/>
      </c>
      <c r="D1740" s="11" t="str">
        <f>IF($B1740 &lt;&gt; "",VLOOKUP(MID(B1740,3,5),'Recyclabilité Prod Matx'!C:F,3,FALSE),"")</f>
        <v/>
      </c>
      <c r="E1740" s="11" t="str">
        <f>IF($B1740 &lt;&gt; "",VLOOKUP(MID(B1740,3,5),'Recyclabilité Prod Matx'!C:F,4,FALSE), "")</f>
        <v/>
      </c>
      <c r="F1740" s="12" t="str">
        <f>IF($B1740 &lt;&gt; "", IF(C1740="Totale","",IF(D1740 = 0, "", VLOOKUP(D1740,'Cond Compo'!A:B,2,FALSE))),"")</f>
        <v/>
      </c>
      <c r="G1740" s="28"/>
      <c r="H1740" s="11" t="str">
        <f xml:space="preserve"> IF(C1740="Totale",2,IF($G1740 &lt;&gt; "", IF(D1740 = "E",MATCH(G1740, 'Cond Compo'!D$16:D$18, 0), MATCH(G1740, 'Cond Compo'!C$16:C$19, 0)), ""))</f>
        <v/>
      </c>
      <c r="I1740" s="12" t="str">
        <f>IF($E1740 &lt;&gt; "", IF(E1740 = 0, "", VLOOKUP(E1740,'Cond Perturbation'!A:B,2,FALSE)),"")</f>
        <v/>
      </c>
      <c r="J1740" s="28"/>
      <c r="K1740" s="29" t="str">
        <f>IF($B1740 &lt;&gt; "", IF(C1740="Oui",IF(H1740=1,IF(E1740=0,Résultat!G$8,IF(J1740="No",Résultat!$G$8,Résultat!$G$7)),IF(H1740=2,IF(E1740=0,Résultat!G$9,IF(J1740="No",Résultat!$G$9,Résultat!$G$7)),Résultat!$G$7)),IF(C1740 = "Totale", IF(H1740=1,IF(E1740=0,Résultat!G$8,IF(J1740="No",Résultat!$G$9,Résultat!$G$7)),IF(H1740=2,IF(E1740=0,Résultat!G$9,IF(J1740="No",Résultat!$G$9,Résultat!$G$7)),Résultat!$G$7)),Résultat!$G$7)), "")</f>
        <v/>
      </c>
    </row>
    <row r="1741" spans="1:11" ht="20.100000000000001" customHeight="1">
      <c r="A1741" s="26"/>
      <c r="B1741" s="27"/>
      <c r="C1741" s="11" t="str">
        <f>IF($B1741 &lt;&gt; "",VLOOKUP(MID(B1741,3,5),'Recyclabilité Prod Matx'!C:F,2,FALSE), "")</f>
        <v/>
      </c>
      <c r="D1741" s="11" t="str">
        <f>IF($B1741 &lt;&gt; "",VLOOKUP(MID(B1741,3,5),'Recyclabilité Prod Matx'!C:F,3,FALSE),"")</f>
        <v/>
      </c>
      <c r="E1741" s="11" t="str">
        <f>IF($B1741 &lt;&gt; "",VLOOKUP(MID(B1741,3,5),'Recyclabilité Prod Matx'!C:F,4,FALSE), "")</f>
        <v/>
      </c>
      <c r="F1741" s="12" t="str">
        <f>IF($B1741 &lt;&gt; "", IF(C1741="Totale","",IF(D1741 = 0, "", VLOOKUP(D1741,'Cond Compo'!A:B,2,FALSE))),"")</f>
        <v/>
      </c>
      <c r="G1741" s="28"/>
      <c r="H1741" s="11" t="str">
        <f xml:space="preserve"> IF(C1741="Totale",2,IF($G1741 &lt;&gt; "", IF(D1741 = "E",MATCH(G1741, 'Cond Compo'!D$16:D$18, 0), MATCH(G1741, 'Cond Compo'!C$16:C$19, 0)), ""))</f>
        <v/>
      </c>
      <c r="I1741" s="12" t="str">
        <f>IF($E1741 &lt;&gt; "", IF(E1741 = 0, "", VLOOKUP(E1741,'Cond Perturbation'!A:B,2,FALSE)),"")</f>
        <v/>
      </c>
      <c r="J1741" s="28"/>
      <c r="K1741" s="29" t="str">
        <f>IF($B1741 &lt;&gt; "", IF(C1741="Oui",IF(H1741=1,IF(E1741=0,Résultat!G$8,IF(J1741="No",Résultat!$G$8,Résultat!$G$7)),IF(H1741=2,IF(E1741=0,Résultat!G$9,IF(J1741="No",Résultat!$G$9,Résultat!$G$7)),Résultat!$G$7)),IF(C1741 = "Totale", IF(H1741=1,IF(E1741=0,Résultat!G$8,IF(J1741="No",Résultat!$G$9,Résultat!$G$7)),IF(H1741=2,IF(E1741=0,Résultat!G$9,IF(J1741="No",Résultat!$G$9,Résultat!$G$7)),Résultat!$G$7)),Résultat!$G$7)), "")</f>
        <v/>
      </c>
    </row>
    <row r="1742" spans="1:11" ht="20.100000000000001" customHeight="1">
      <c r="A1742" s="26"/>
      <c r="B1742" s="27"/>
      <c r="C1742" s="11" t="str">
        <f>IF($B1742 &lt;&gt; "",VLOOKUP(MID(B1742,3,5),'Recyclabilité Prod Matx'!C:F,2,FALSE), "")</f>
        <v/>
      </c>
      <c r="D1742" s="11" t="str">
        <f>IF($B1742 &lt;&gt; "",VLOOKUP(MID(B1742,3,5),'Recyclabilité Prod Matx'!C:F,3,FALSE),"")</f>
        <v/>
      </c>
      <c r="E1742" s="11" t="str">
        <f>IF($B1742 &lt;&gt; "",VLOOKUP(MID(B1742,3,5),'Recyclabilité Prod Matx'!C:F,4,FALSE), "")</f>
        <v/>
      </c>
      <c r="F1742" s="12" t="str">
        <f>IF($B1742 &lt;&gt; "", IF(C1742="Totale","",IF(D1742 = 0, "", VLOOKUP(D1742,'Cond Compo'!A:B,2,FALSE))),"")</f>
        <v/>
      </c>
      <c r="G1742" s="28"/>
      <c r="H1742" s="11" t="str">
        <f xml:space="preserve"> IF(C1742="Totale",2,IF($G1742 &lt;&gt; "", IF(D1742 = "E",MATCH(G1742, 'Cond Compo'!D$16:D$18, 0), MATCH(G1742, 'Cond Compo'!C$16:C$19, 0)), ""))</f>
        <v/>
      </c>
      <c r="I1742" s="12" t="str">
        <f>IF($E1742 &lt;&gt; "", IF(E1742 = 0, "", VLOOKUP(E1742,'Cond Perturbation'!A:B,2,FALSE)),"")</f>
        <v/>
      </c>
      <c r="J1742" s="28"/>
      <c r="K1742" s="29" t="str">
        <f>IF($B1742 &lt;&gt; "", IF(C1742="Oui",IF(H1742=1,IF(E1742=0,Résultat!G$8,IF(J1742="No",Résultat!$G$8,Résultat!$G$7)),IF(H1742=2,IF(E1742=0,Résultat!G$9,IF(J1742="No",Résultat!$G$9,Résultat!$G$7)),Résultat!$G$7)),IF(C1742 = "Totale", IF(H1742=1,IF(E1742=0,Résultat!G$8,IF(J1742="No",Résultat!$G$9,Résultat!$G$7)),IF(H1742=2,IF(E1742=0,Résultat!G$9,IF(J1742="No",Résultat!$G$9,Résultat!$G$7)),Résultat!$G$7)),Résultat!$G$7)), "")</f>
        <v/>
      </c>
    </row>
    <row r="1743" spans="1:11" ht="20.100000000000001" customHeight="1">
      <c r="A1743" s="26"/>
      <c r="B1743" s="27"/>
      <c r="C1743" s="11" t="str">
        <f>IF($B1743 &lt;&gt; "",VLOOKUP(MID(B1743,3,5),'Recyclabilité Prod Matx'!C:F,2,FALSE), "")</f>
        <v/>
      </c>
      <c r="D1743" s="11" t="str">
        <f>IF($B1743 &lt;&gt; "",VLOOKUP(MID(B1743,3,5),'Recyclabilité Prod Matx'!C:F,3,FALSE),"")</f>
        <v/>
      </c>
      <c r="E1743" s="11" t="str">
        <f>IF($B1743 &lt;&gt; "",VLOOKUP(MID(B1743,3,5),'Recyclabilité Prod Matx'!C:F,4,FALSE), "")</f>
        <v/>
      </c>
      <c r="F1743" s="12" t="str">
        <f>IF($B1743 &lt;&gt; "", IF(C1743="Totale","",IF(D1743 = 0, "", VLOOKUP(D1743,'Cond Compo'!A:B,2,FALSE))),"")</f>
        <v/>
      </c>
      <c r="G1743" s="28"/>
      <c r="H1743" s="11" t="str">
        <f xml:space="preserve"> IF(C1743="Totale",2,IF($G1743 &lt;&gt; "", IF(D1743 = "E",MATCH(G1743, 'Cond Compo'!D$16:D$18, 0), MATCH(G1743, 'Cond Compo'!C$16:C$19, 0)), ""))</f>
        <v/>
      </c>
      <c r="I1743" s="12" t="str">
        <f>IF($E1743 &lt;&gt; "", IF(E1743 = 0, "", VLOOKUP(E1743,'Cond Perturbation'!A:B,2,FALSE)),"")</f>
        <v/>
      </c>
      <c r="J1743" s="28"/>
      <c r="K1743" s="29" t="str">
        <f>IF($B1743 &lt;&gt; "", IF(C1743="Oui",IF(H1743=1,IF(E1743=0,Résultat!G$8,IF(J1743="No",Résultat!$G$8,Résultat!$G$7)),IF(H1743=2,IF(E1743=0,Résultat!G$9,IF(J1743="No",Résultat!$G$9,Résultat!$G$7)),Résultat!$G$7)),IF(C1743 = "Totale", IF(H1743=1,IF(E1743=0,Résultat!G$8,IF(J1743="No",Résultat!$G$9,Résultat!$G$7)),IF(H1743=2,IF(E1743=0,Résultat!G$9,IF(J1743="No",Résultat!$G$9,Résultat!$G$7)),Résultat!$G$7)),Résultat!$G$7)), "")</f>
        <v/>
      </c>
    </row>
    <row r="1744" spans="1:11" ht="20.100000000000001" customHeight="1">
      <c r="A1744" s="26"/>
      <c r="B1744" s="27"/>
      <c r="C1744" s="11" t="str">
        <f>IF($B1744 &lt;&gt; "",VLOOKUP(MID(B1744,3,5),'Recyclabilité Prod Matx'!C:F,2,FALSE), "")</f>
        <v/>
      </c>
      <c r="D1744" s="11" t="str">
        <f>IF($B1744 &lt;&gt; "",VLOOKUP(MID(B1744,3,5),'Recyclabilité Prod Matx'!C:F,3,FALSE),"")</f>
        <v/>
      </c>
      <c r="E1744" s="11" t="str">
        <f>IF($B1744 &lt;&gt; "",VLOOKUP(MID(B1744,3,5),'Recyclabilité Prod Matx'!C:F,4,FALSE), "")</f>
        <v/>
      </c>
      <c r="F1744" s="12" t="str">
        <f>IF($B1744 &lt;&gt; "", IF(C1744="Totale","",IF(D1744 = 0, "", VLOOKUP(D1744,'Cond Compo'!A:B,2,FALSE))),"")</f>
        <v/>
      </c>
      <c r="G1744" s="28"/>
      <c r="H1744" s="11" t="str">
        <f xml:space="preserve"> IF(C1744="Totale",2,IF($G1744 &lt;&gt; "", IF(D1744 = "E",MATCH(G1744, 'Cond Compo'!D$16:D$18, 0), MATCH(G1744, 'Cond Compo'!C$16:C$19, 0)), ""))</f>
        <v/>
      </c>
      <c r="I1744" s="12" t="str">
        <f>IF($E1744 &lt;&gt; "", IF(E1744 = 0, "", VLOOKUP(E1744,'Cond Perturbation'!A:B,2,FALSE)),"")</f>
        <v/>
      </c>
      <c r="J1744" s="28"/>
      <c r="K1744" s="29" t="str">
        <f>IF($B1744 &lt;&gt; "", IF(C1744="Oui",IF(H1744=1,IF(E1744=0,Résultat!G$8,IF(J1744="No",Résultat!$G$8,Résultat!$G$7)),IF(H1744=2,IF(E1744=0,Résultat!G$9,IF(J1744="No",Résultat!$G$9,Résultat!$G$7)),Résultat!$G$7)),IF(C1744 = "Totale", IF(H1744=1,IF(E1744=0,Résultat!G$8,IF(J1744="No",Résultat!$G$9,Résultat!$G$7)),IF(H1744=2,IF(E1744=0,Résultat!G$9,IF(J1744="No",Résultat!$G$9,Résultat!$G$7)),Résultat!$G$7)),Résultat!$G$7)), "")</f>
        <v/>
      </c>
    </row>
    <row r="1745" spans="1:11" ht="20.100000000000001" customHeight="1">
      <c r="A1745" s="26"/>
      <c r="B1745" s="27"/>
      <c r="C1745" s="11" t="str">
        <f>IF($B1745 &lt;&gt; "",VLOOKUP(MID(B1745,3,5),'Recyclabilité Prod Matx'!C:F,2,FALSE), "")</f>
        <v/>
      </c>
      <c r="D1745" s="11" t="str">
        <f>IF($B1745 &lt;&gt; "",VLOOKUP(MID(B1745,3,5),'Recyclabilité Prod Matx'!C:F,3,FALSE),"")</f>
        <v/>
      </c>
      <c r="E1745" s="11" t="str">
        <f>IF($B1745 &lt;&gt; "",VLOOKUP(MID(B1745,3,5),'Recyclabilité Prod Matx'!C:F,4,FALSE), "")</f>
        <v/>
      </c>
      <c r="F1745" s="12" t="str">
        <f>IF($B1745 &lt;&gt; "", IF(C1745="Totale","",IF(D1745 = 0, "", VLOOKUP(D1745,'Cond Compo'!A:B,2,FALSE))),"")</f>
        <v/>
      </c>
      <c r="G1745" s="28"/>
      <c r="H1745" s="11" t="str">
        <f xml:space="preserve"> IF(C1745="Totale",2,IF($G1745 &lt;&gt; "", IF(D1745 = "E",MATCH(G1745, 'Cond Compo'!D$16:D$18, 0), MATCH(G1745, 'Cond Compo'!C$16:C$19, 0)), ""))</f>
        <v/>
      </c>
      <c r="I1745" s="12" t="str">
        <f>IF($E1745 &lt;&gt; "", IF(E1745 = 0, "", VLOOKUP(E1745,'Cond Perturbation'!A:B,2,FALSE)),"")</f>
        <v/>
      </c>
      <c r="J1745" s="28"/>
      <c r="K1745" s="29" t="str">
        <f>IF($B1745 &lt;&gt; "", IF(C1745="Oui",IF(H1745=1,IF(E1745=0,Résultat!G$8,IF(J1745="No",Résultat!$G$8,Résultat!$G$7)),IF(H1745=2,IF(E1745=0,Résultat!G$9,IF(J1745="No",Résultat!$G$9,Résultat!$G$7)),Résultat!$G$7)),IF(C1745 = "Totale", IF(H1745=1,IF(E1745=0,Résultat!G$8,IF(J1745="No",Résultat!$G$9,Résultat!$G$7)),IF(H1745=2,IF(E1745=0,Résultat!G$9,IF(J1745="No",Résultat!$G$9,Résultat!$G$7)),Résultat!$G$7)),Résultat!$G$7)), "")</f>
        <v/>
      </c>
    </row>
    <row r="1746" spans="1:11" ht="20.100000000000001" customHeight="1">
      <c r="A1746" s="26"/>
      <c r="B1746" s="27"/>
      <c r="C1746" s="11" t="str">
        <f>IF($B1746 &lt;&gt; "",VLOOKUP(MID(B1746,3,5),'Recyclabilité Prod Matx'!C:F,2,FALSE), "")</f>
        <v/>
      </c>
      <c r="D1746" s="11" t="str">
        <f>IF($B1746 &lt;&gt; "",VLOOKUP(MID(B1746,3,5),'Recyclabilité Prod Matx'!C:F,3,FALSE),"")</f>
        <v/>
      </c>
      <c r="E1746" s="11" t="str">
        <f>IF($B1746 &lt;&gt; "",VLOOKUP(MID(B1746,3,5),'Recyclabilité Prod Matx'!C:F,4,FALSE), "")</f>
        <v/>
      </c>
      <c r="F1746" s="12" t="str">
        <f>IF($B1746 &lt;&gt; "", IF(C1746="Totale","",IF(D1746 = 0, "", VLOOKUP(D1746,'Cond Compo'!A:B,2,FALSE))),"")</f>
        <v/>
      </c>
      <c r="G1746" s="28"/>
      <c r="H1746" s="11" t="str">
        <f xml:space="preserve"> IF(C1746="Totale",2,IF($G1746 &lt;&gt; "", IF(D1746 = "E",MATCH(G1746, 'Cond Compo'!D$16:D$18, 0), MATCH(G1746, 'Cond Compo'!C$16:C$19, 0)), ""))</f>
        <v/>
      </c>
      <c r="I1746" s="12" t="str">
        <f>IF($E1746 &lt;&gt; "", IF(E1746 = 0, "", VLOOKUP(E1746,'Cond Perturbation'!A:B,2,FALSE)),"")</f>
        <v/>
      </c>
      <c r="J1746" s="28"/>
      <c r="K1746" s="29" t="str">
        <f>IF($B1746 &lt;&gt; "", IF(C1746="Oui",IF(H1746=1,IF(E1746=0,Résultat!G$8,IF(J1746="No",Résultat!$G$8,Résultat!$G$7)),IF(H1746=2,IF(E1746=0,Résultat!G$9,IF(J1746="No",Résultat!$G$9,Résultat!$G$7)),Résultat!$G$7)),IF(C1746 = "Totale", IF(H1746=1,IF(E1746=0,Résultat!G$8,IF(J1746="No",Résultat!$G$9,Résultat!$G$7)),IF(H1746=2,IF(E1746=0,Résultat!G$9,IF(J1746="No",Résultat!$G$9,Résultat!$G$7)),Résultat!$G$7)),Résultat!$G$7)), "")</f>
        <v/>
      </c>
    </row>
    <row r="1747" spans="1:11" ht="20.100000000000001" customHeight="1">
      <c r="A1747" s="26"/>
      <c r="B1747" s="27"/>
      <c r="C1747" s="11" t="str">
        <f>IF($B1747 &lt;&gt; "",VLOOKUP(MID(B1747,3,5),'Recyclabilité Prod Matx'!C:F,2,FALSE), "")</f>
        <v/>
      </c>
      <c r="D1747" s="11" t="str">
        <f>IF($B1747 &lt;&gt; "",VLOOKUP(MID(B1747,3,5),'Recyclabilité Prod Matx'!C:F,3,FALSE),"")</f>
        <v/>
      </c>
      <c r="E1747" s="11" t="str">
        <f>IF($B1747 &lt;&gt; "",VLOOKUP(MID(B1747,3,5),'Recyclabilité Prod Matx'!C:F,4,FALSE), "")</f>
        <v/>
      </c>
      <c r="F1747" s="12" t="str">
        <f>IF($B1747 &lt;&gt; "", IF(C1747="Totale","",IF(D1747 = 0, "", VLOOKUP(D1747,'Cond Compo'!A:B,2,FALSE))),"")</f>
        <v/>
      </c>
      <c r="G1747" s="28"/>
      <c r="H1747" s="11" t="str">
        <f xml:space="preserve"> IF(C1747="Totale",2,IF($G1747 &lt;&gt; "", IF(D1747 = "E",MATCH(G1747, 'Cond Compo'!D$16:D$18, 0), MATCH(G1747, 'Cond Compo'!C$16:C$19, 0)), ""))</f>
        <v/>
      </c>
      <c r="I1747" s="12" t="str">
        <f>IF($E1747 &lt;&gt; "", IF(E1747 = 0, "", VLOOKUP(E1747,'Cond Perturbation'!A:B,2,FALSE)),"")</f>
        <v/>
      </c>
      <c r="J1747" s="28"/>
      <c r="K1747" s="29" t="str">
        <f>IF($B1747 &lt;&gt; "", IF(C1747="Oui",IF(H1747=1,IF(E1747=0,Résultat!G$8,IF(J1747="No",Résultat!$G$8,Résultat!$G$7)),IF(H1747=2,IF(E1747=0,Résultat!G$9,IF(J1747="No",Résultat!$G$9,Résultat!$G$7)),Résultat!$G$7)),IF(C1747 = "Totale", IF(H1747=1,IF(E1747=0,Résultat!G$8,IF(J1747="No",Résultat!$G$9,Résultat!$G$7)),IF(H1747=2,IF(E1747=0,Résultat!G$9,IF(J1747="No",Résultat!$G$9,Résultat!$G$7)),Résultat!$G$7)),Résultat!$G$7)), "")</f>
        <v/>
      </c>
    </row>
    <row r="1748" spans="1:11" ht="20.100000000000001" customHeight="1">
      <c r="A1748" s="26"/>
      <c r="B1748" s="27"/>
      <c r="C1748" s="11" t="str">
        <f>IF($B1748 &lt;&gt; "",VLOOKUP(MID(B1748,3,5),'Recyclabilité Prod Matx'!C:F,2,FALSE), "")</f>
        <v/>
      </c>
      <c r="D1748" s="11" t="str">
        <f>IF($B1748 &lt;&gt; "",VLOOKUP(MID(B1748,3,5),'Recyclabilité Prod Matx'!C:F,3,FALSE),"")</f>
        <v/>
      </c>
      <c r="E1748" s="11" t="str">
        <f>IF($B1748 &lt;&gt; "",VLOOKUP(MID(B1748,3,5),'Recyclabilité Prod Matx'!C:F,4,FALSE), "")</f>
        <v/>
      </c>
      <c r="F1748" s="12" t="str">
        <f>IF($B1748 &lt;&gt; "", IF(C1748="Totale","",IF(D1748 = 0, "", VLOOKUP(D1748,'Cond Compo'!A:B,2,FALSE))),"")</f>
        <v/>
      </c>
      <c r="G1748" s="28"/>
      <c r="H1748" s="11" t="str">
        <f xml:space="preserve"> IF(C1748="Totale",2,IF($G1748 &lt;&gt; "", IF(D1748 = "E",MATCH(G1748, 'Cond Compo'!D$16:D$18, 0), MATCH(G1748, 'Cond Compo'!C$16:C$19, 0)), ""))</f>
        <v/>
      </c>
      <c r="I1748" s="12" t="str">
        <f>IF($E1748 &lt;&gt; "", IF(E1748 = 0, "", VLOOKUP(E1748,'Cond Perturbation'!A:B,2,FALSE)),"")</f>
        <v/>
      </c>
      <c r="J1748" s="28"/>
      <c r="K1748" s="29" t="str">
        <f>IF($B1748 &lt;&gt; "", IF(C1748="Oui",IF(H1748=1,IF(E1748=0,Résultat!G$8,IF(J1748="No",Résultat!$G$8,Résultat!$G$7)),IF(H1748=2,IF(E1748=0,Résultat!G$9,IF(J1748="No",Résultat!$G$9,Résultat!$G$7)),Résultat!$G$7)),IF(C1748 = "Totale", IF(H1748=1,IF(E1748=0,Résultat!G$8,IF(J1748="No",Résultat!$G$9,Résultat!$G$7)),IF(H1748=2,IF(E1748=0,Résultat!G$9,IF(J1748="No",Résultat!$G$9,Résultat!$G$7)),Résultat!$G$7)),Résultat!$G$7)), "")</f>
        <v/>
      </c>
    </row>
    <row r="1749" spans="1:11" ht="20.100000000000001" customHeight="1">
      <c r="A1749" s="26"/>
      <c r="B1749" s="27"/>
      <c r="C1749" s="11" t="str">
        <f>IF($B1749 &lt;&gt; "",VLOOKUP(MID(B1749,3,5),'Recyclabilité Prod Matx'!C:F,2,FALSE), "")</f>
        <v/>
      </c>
      <c r="D1749" s="11" t="str">
        <f>IF($B1749 &lt;&gt; "",VLOOKUP(MID(B1749,3,5),'Recyclabilité Prod Matx'!C:F,3,FALSE),"")</f>
        <v/>
      </c>
      <c r="E1749" s="11" t="str">
        <f>IF($B1749 &lt;&gt; "",VLOOKUP(MID(B1749,3,5),'Recyclabilité Prod Matx'!C:F,4,FALSE), "")</f>
        <v/>
      </c>
      <c r="F1749" s="12" t="str">
        <f>IF($B1749 &lt;&gt; "", IF(C1749="Totale","",IF(D1749 = 0, "", VLOOKUP(D1749,'Cond Compo'!A:B,2,FALSE))),"")</f>
        <v/>
      </c>
      <c r="G1749" s="28"/>
      <c r="H1749" s="11" t="str">
        <f xml:space="preserve"> IF(C1749="Totale",2,IF($G1749 &lt;&gt; "", IF(D1749 = "E",MATCH(G1749, 'Cond Compo'!D$16:D$18, 0), MATCH(G1749, 'Cond Compo'!C$16:C$19, 0)), ""))</f>
        <v/>
      </c>
      <c r="I1749" s="12" t="str">
        <f>IF($E1749 &lt;&gt; "", IF(E1749 = 0, "", VLOOKUP(E1749,'Cond Perturbation'!A:B,2,FALSE)),"")</f>
        <v/>
      </c>
      <c r="J1749" s="28"/>
      <c r="K1749" s="29" t="str">
        <f>IF($B1749 &lt;&gt; "", IF(C1749="Oui",IF(H1749=1,IF(E1749=0,Résultat!G$8,IF(J1749="No",Résultat!$G$8,Résultat!$G$7)),IF(H1749=2,IF(E1749=0,Résultat!G$9,IF(J1749="No",Résultat!$G$9,Résultat!$G$7)),Résultat!$G$7)),IF(C1749 = "Totale", IF(H1749=1,IF(E1749=0,Résultat!G$8,IF(J1749="No",Résultat!$G$9,Résultat!$G$7)),IF(H1749=2,IF(E1749=0,Résultat!G$9,IF(J1749="No",Résultat!$G$9,Résultat!$G$7)),Résultat!$G$7)),Résultat!$G$7)), "")</f>
        <v/>
      </c>
    </row>
    <row r="1750" spans="1:11" ht="20.100000000000001" customHeight="1">
      <c r="A1750" s="26"/>
      <c r="B1750" s="27"/>
      <c r="C1750" s="11" t="str">
        <f>IF($B1750 &lt;&gt; "",VLOOKUP(MID(B1750,3,5),'Recyclabilité Prod Matx'!C:F,2,FALSE), "")</f>
        <v/>
      </c>
      <c r="D1750" s="11" t="str">
        <f>IF($B1750 &lt;&gt; "",VLOOKUP(MID(B1750,3,5),'Recyclabilité Prod Matx'!C:F,3,FALSE),"")</f>
        <v/>
      </c>
      <c r="E1750" s="11" t="str">
        <f>IF($B1750 &lt;&gt; "",VLOOKUP(MID(B1750,3,5),'Recyclabilité Prod Matx'!C:F,4,FALSE), "")</f>
        <v/>
      </c>
      <c r="F1750" s="12" t="str">
        <f>IF($B1750 &lt;&gt; "", IF(C1750="Totale","",IF(D1750 = 0, "", VLOOKUP(D1750,'Cond Compo'!A:B,2,FALSE))),"")</f>
        <v/>
      </c>
      <c r="G1750" s="28"/>
      <c r="H1750" s="11" t="str">
        <f xml:space="preserve"> IF(C1750="Totale",2,IF($G1750 &lt;&gt; "", IF(D1750 = "E",MATCH(G1750, 'Cond Compo'!D$16:D$18, 0), MATCH(G1750, 'Cond Compo'!C$16:C$19, 0)), ""))</f>
        <v/>
      </c>
      <c r="I1750" s="12" t="str">
        <f>IF($E1750 &lt;&gt; "", IF(E1750 = 0, "", VLOOKUP(E1750,'Cond Perturbation'!A:B,2,FALSE)),"")</f>
        <v/>
      </c>
      <c r="J1750" s="28"/>
      <c r="K1750" s="29" t="str">
        <f>IF($B1750 &lt;&gt; "", IF(C1750="Oui",IF(H1750=1,IF(E1750=0,Résultat!G$8,IF(J1750="No",Résultat!$G$8,Résultat!$G$7)),IF(H1750=2,IF(E1750=0,Résultat!G$9,IF(J1750="No",Résultat!$G$9,Résultat!$G$7)),Résultat!$G$7)),IF(C1750 = "Totale", IF(H1750=1,IF(E1750=0,Résultat!G$8,IF(J1750="No",Résultat!$G$9,Résultat!$G$7)),IF(H1750=2,IF(E1750=0,Résultat!G$9,IF(J1750="No",Résultat!$G$9,Résultat!$G$7)),Résultat!$G$7)),Résultat!$G$7)), "")</f>
        <v/>
      </c>
    </row>
    <row r="1751" spans="1:11" ht="20.100000000000001" customHeight="1">
      <c r="A1751" s="26"/>
      <c r="B1751" s="27"/>
      <c r="C1751" s="11" t="str">
        <f>IF($B1751 &lt;&gt; "",VLOOKUP(MID(B1751,3,5),'Recyclabilité Prod Matx'!C:F,2,FALSE), "")</f>
        <v/>
      </c>
      <c r="D1751" s="11" t="str">
        <f>IF($B1751 &lt;&gt; "",VLOOKUP(MID(B1751,3,5),'Recyclabilité Prod Matx'!C:F,3,FALSE),"")</f>
        <v/>
      </c>
      <c r="E1751" s="11" t="str">
        <f>IF($B1751 &lt;&gt; "",VLOOKUP(MID(B1751,3,5),'Recyclabilité Prod Matx'!C:F,4,FALSE), "")</f>
        <v/>
      </c>
      <c r="F1751" s="12" t="str">
        <f>IF($B1751 &lt;&gt; "", IF(C1751="Totale","",IF(D1751 = 0, "", VLOOKUP(D1751,'Cond Compo'!A:B,2,FALSE))),"")</f>
        <v/>
      </c>
      <c r="G1751" s="28"/>
      <c r="H1751" s="11" t="str">
        <f xml:space="preserve"> IF(C1751="Totale",2,IF($G1751 &lt;&gt; "", IF(D1751 = "E",MATCH(G1751, 'Cond Compo'!D$16:D$18, 0), MATCH(G1751, 'Cond Compo'!C$16:C$19, 0)), ""))</f>
        <v/>
      </c>
      <c r="I1751" s="12" t="str">
        <f>IF($E1751 &lt;&gt; "", IF(E1751 = 0, "", VLOOKUP(E1751,'Cond Perturbation'!A:B,2,FALSE)),"")</f>
        <v/>
      </c>
      <c r="J1751" s="28"/>
      <c r="K1751" s="29" t="str">
        <f>IF($B1751 &lt;&gt; "", IF(C1751="Oui",IF(H1751=1,IF(E1751=0,Résultat!G$8,IF(J1751="No",Résultat!$G$8,Résultat!$G$7)),IF(H1751=2,IF(E1751=0,Résultat!G$9,IF(J1751="No",Résultat!$G$9,Résultat!$G$7)),Résultat!$G$7)),IF(C1751 = "Totale", IF(H1751=1,IF(E1751=0,Résultat!G$8,IF(J1751="No",Résultat!$G$9,Résultat!$G$7)),IF(H1751=2,IF(E1751=0,Résultat!G$9,IF(J1751="No",Résultat!$G$9,Résultat!$G$7)),Résultat!$G$7)),Résultat!$G$7)), "")</f>
        <v/>
      </c>
    </row>
    <row r="1752" spans="1:11" ht="20.100000000000001" customHeight="1">
      <c r="A1752" s="26"/>
      <c r="B1752" s="27"/>
      <c r="C1752" s="11" t="str">
        <f>IF($B1752 &lt;&gt; "",VLOOKUP(MID(B1752,3,5),'Recyclabilité Prod Matx'!C:F,2,FALSE), "")</f>
        <v/>
      </c>
      <c r="D1752" s="11" t="str">
        <f>IF($B1752 &lt;&gt; "",VLOOKUP(MID(B1752,3,5),'Recyclabilité Prod Matx'!C:F,3,FALSE),"")</f>
        <v/>
      </c>
      <c r="E1752" s="11" t="str">
        <f>IF($B1752 &lt;&gt; "",VLOOKUP(MID(B1752,3,5),'Recyclabilité Prod Matx'!C:F,4,FALSE), "")</f>
        <v/>
      </c>
      <c r="F1752" s="12" t="str">
        <f>IF($B1752 &lt;&gt; "", IF(C1752="Totale","",IF(D1752 = 0, "", VLOOKUP(D1752,'Cond Compo'!A:B,2,FALSE))),"")</f>
        <v/>
      </c>
      <c r="G1752" s="28"/>
      <c r="H1752" s="11" t="str">
        <f xml:space="preserve"> IF(C1752="Totale",2,IF($G1752 &lt;&gt; "", IF(D1752 = "E",MATCH(G1752, 'Cond Compo'!D$16:D$18, 0), MATCH(G1752, 'Cond Compo'!C$16:C$19, 0)), ""))</f>
        <v/>
      </c>
      <c r="I1752" s="12" t="str">
        <f>IF($E1752 &lt;&gt; "", IF(E1752 = 0, "", VLOOKUP(E1752,'Cond Perturbation'!A:B,2,FALSE)),"")</f>
        <v/>
      </c>
      <c r="J1752" s="28"/>
      <c r="K1752" s="29" t="str">
        <f>IF($B1752 &lt;&gt; "", IF(C1752="Oui",IF(H1752=1,IF(E1752=0,Résultat!G$8,IF(J1752="No",Résultat!$G$8,Résultat!$G$7)),IF(H1752=2,IF(E1752=0,Résultat!G$9,IF(J1752="No",Résultat!$G$9,Résultat!$G$7)),Résultat!$G$7)),IF(C1752 = "Totale", IF(H1752=1,IF(E1752=0,Résultat!G$8,IF(J1752="No",Résultat!$G$9,Résultat!$G$7)),IF(H1752=2,IF(E1752=0,Résultat!G$9,IF(J1752="No",Résultat!$G$9,Résultat!$G$7)),Résultat!$G$7)),Résultat!$G$7)), "")</f>
        <v/>
      </c>
    </row>
    <row r="1753" spans="1:11" ht="20.100000000000001" customHeight="1">
      <c r="A1753" s="26"/>
      <c r="B1753" s="27"/>
      <c r="C1753" s="11" t="str">
        <f>IF($B1753 &lt;&gt; "",VLOOKUP(MID(B1753,3,5),'Recyclabilité Prod Matx'!C:F,2,FALSE), "")</f>
        <v/>
      </c>
      <c r="D1753" s="11" t="str">
        <f>IF($B1753 &lt;&gt; "",VLOOKUP(MID(B1753,3,5),'Recyclabilité Prod Matx'!C:F,3,FALSE),"")</f>
        <v/>
      </c>
      <c r="E1753" s="11" t="str">
        <f>IF($B1753 &lt;&gt; "",VLOOKUP(MID(B1753,3,5),'Recyclabilité Prod Matx'!C:F,4,FALSE), "")</f>
        <v/>
      </c>
      <c r="F1753" s="12" t="str">
        <f>IF($B1753 &lt;&gt; "", IF(C1753="Totale","",IF(D1753 = 0, "", VLOOKUP(D1753,'Cond Compo'!A:B,2,FALSE))),"")</f>
        <v/>
      </c>
      <c r="G1753" s="28"/>
      <c r="H1753" s="11" t="str">
        <f xml:space="preserve"> IF(C1753="Totale",2,IF($G1753 &lt;&gt; "", IF(D1753 = "E",MATCH(G1753, 'Cond Compo'!D$16:D$18, 0), MATCH(G1753, 'Cond Compo'!C$16:C$19, 0)), ""))</f>
        <v/>
      </c>
      <c r="I1753" s="12" t="str">
        <f>IF($E1753 &lt;&gt; "", IF(E1753 = 0, "", VLOOKUP(E1753,'Cond Perturbation'!A:B,2,FALSE)),"")</f>
        <v/>
      </c>
      <c r="J1753" s="28"/>
      <c r="K1753" s="29" t="str">
        <f>IF($B1753 &lt;&gt; "", IF(C1753="Oui",IF(H1753=1,IF(E1753=0,Résultat!G$8,IF(J1753="No",Résultat!$G$8,Résultat!$G$7)),IF(H1753=2,IF(E1753=0,Résultat!G$9,IF(J1753="No",Résultat!$G$9,Résultat!$G$7)),Résultat!$G$7)),IF(C1753 = "Totale", IF(H1753=1,IF(E1753=0,Résultat!G$8,IF(J1753="No",Résultat!$G$9,Résultat!$G$7)),IF(H1753=2,IF(E1753=0,Résultat!G$9,IF(J1753="No",Résultat!$G$9,Résultat!$G$7)),Résultat!$G$7)),Résultat!$G$7)), "")</f>
        <v/>
      </c>
    </row>
    <row r="1754" spans="1:11" ht="20.100000000000001" customHeight="1">
      <c r="A1754" s="26"/>
      <c r="B1754" s="27"/>
      <c r="C1754" s="11" t="str">
        <f>IF($B1754 &lt;&gt; "",VLOOKUP(MID(B1754,3,5),'Recyclabilité Prod Matx'!C:F,2,FALSE), "")</f>
        <v/>
      </c>
      <c r="D1754" s="11" t="str">
        <f>IF($B1754 &lt;&gt; "",VLOOKUP(MID(B1754,3,5),'Recyclabilité Prod Matx'!C:F,3,FALSE),"")</f>
        <v/>
      </c>
      <c r="E1754" s="11" t="str">
        <f>IF($B1754 &lt;&gt; "",VLOOKUP(MID(B1754,3,5),'Recyclabilité Prod Matx'!C:F,4,FALSE), "")</f>
        <v/>
      </c>
      <c r="F1754" s="12" t="str">
        <f>IF($B1754 &lt;&gt; "", IF(C1754="Totale","",IF(D1754 = 0, "", VLOOKUP(D1754,'Cond Compo'!A:B,2,FALSE))),"")</f>
        <v/>
      </c>
      <c r="G1754" s="28"/>
      <c r="H1754" s="11" t="str">
        <f xml:space="preserve"> IF(C1754="Totale",2,IF($G1754 &lt;&gt; "", IF(D1754 = "E",MATCH(G1754, 'Cond Compo'!D$16:D$18, 0), MATCH(G1754, 'Cond Compo'!C$16:C$19, 0)), ""))</f>
        <v/>
      </c>
      <c r="I1754" s="12" t="str">
        <f>IF($E1754 &lt;&gt; "", IF(E1754 = 0, "", VLOOKUP(E1754,'Cond Perturbation'!A:B,2,FALSE)),"")</f>
        <v/>
      </c>
      <c r="J1754" s="28"/>
      <c r="K1754" s="29" t="str">
        <f>IF($B1754 &lt;&gt; "", IF(C1754="Oui",IF(H1754=1,IF(E1754=0,Résultat!G$8,IF(J1754="No",Résultat!$G$8,Résultat!$G$7)),IF(H1754=2,IF(E1754=0,Résultat!G$9,IF(J1754="No",Résultat!$G$9,Résultat!$G$7)),Résultat!$G$7)),IF(C1754 = "Totale", IF(H1754=1,IF(E1754=0,Résultat!G$8,IF(J1754="No",Résultat!$G$9,Résultat!$G$7)),IF(H1754=2,IF(E1754=0,Résultat!G$9,IF(J1754="No",Résultat!$G$9,Résultat!$G$7)),Résultat!$G$7)),Résultat!$G$7)), "")</f>
        <v/>
      </c>
    </row>
    <row r="1755" spans="1:11" ht="20.100000000000001" customHeight="1">
      <c r="A1755" s="26"/>
      <c r="B1755" s="27"/>
      <c r="C1755" s="11" t="str">
        <f>IF($B1755 &lt;&gt; "",VLOOKUP(MID(B1755,3,5),'Recyclabilité Prod Matx'!C:F,2,FALSE), "")</f>
        <v/>
      </c>
      <c r="D1755" s="11" t="str">
        <f>IF($B1755 &lt;&gt; "",VLOOKUP(MID(B1755,3,5),'Recyclabilité Prod Matx'!C:F,3,FALSE),"")</f>
        <v/>
      </c>
      <c r="E1755" s="11" t="str">
        <f>IF($B1755 &lt;&gt; "",VLOOKUP(MID(B1755,3,5),'Recyclabilité Prod Matx'!C:F,4,FALSE), "")</f>
        <v/>
      </c>
      <c r="F1755" s="12" t="str">
        <f>IF($B1755 &lt;&gt; "", IF(C1755="Totale","",IF(D1755 = 0, "", VLOOKUP(D1755,'Cond Compo'!A:B,2,FALSE))),"")</f>
        <v/>
      </c>
      <c r="G1755" s="28"/>
      <c r="H1755" s="11" t="str">
        <f xml:space="preserve"> IF(C1755="Totale",2,IF($G1755 &lt;&gt; "", IF(D1755 = "E",MATCH(G1755, 'Cond Compo'!D$16:D$18, 0), MATCH(G1755, 'Cond Compo'!C$16:C$19, 0)), ""))</f>
        <v/>
      </c>
      <c r="I1755" s="12" t="str">
        <f>IF($E1755 &lt;&gt; "", IF(E1755 = 0, "", VLOOKUP(E1755,'Cond Perturbation'!A:B,2,FALSE)),"")</f>
        <v/>
      </c>
      <c r="J1755" s="28"/>
      <c r="K1755" s="29" t="str">
        <f>IF($B1755 &lt;&gt; "", IF(C1755="Oui",IF(H1755=1,IF(E1755=0,Résultat!G$8,IF(J1755="No",Résultat!$G$8,Résultat!$G$7)),IF(H1755=2,IF(E1755=0,Résultat!G$9,IF(J1755="No",Résultat!$G$9,Résultat!$G$7)),Résultat!$G$7)),IF(C1755 = "Totale", IF(H1755=1,IF(E1755=0,Résultat!G$8,IF(J1755="No",Résultat!$G$9,Résultat!$G$7)),IF(H1755=2,IF(E1755=0,Résultat!G$9,IF(J1755="No",Résultat!$G$9,Résultat!$G$7)),Résultat!$G$7)),Résultat!$G$7)), "")</f>
        <v/>
      </c>
    </row>
    <row r="1756" spans="1:11" ht="20.100000000000001" customHeight="1">
      <c r="A1756" s="26"/>
      <c r="B1756" s="27"/>
      <c r="C1756" s="11" t="str">
        <f>IF($B1756 &lt;&gt; "",VLOOKUP(MID(B1756,3,5),'Recyclabilité Prod Matx'!C:F,2,FALSE), "")</f>
        <v/>
      </c>
      <c r="D1756" s="11" t="str">
        <f>IF($B1756 &lt;&gt; "",VLOOKUP(MID(B1756,3,5),'Recyclabilité Prod Matx'!C:F,3,FALSE),"")</f>
        <v/>
      </c>
      <c r="E1756" s="11" t="str">
        <f>IF($B1756 &lt;&gt; "",VLOOKUP(MID(B1756,3,5),'Recyclabilité Prod Matx'!C:F,4,FALSE), "")</f>
        <v/>
      </c>
      <c r="F1756" s="12" t="str">
        <f>IF($B1756 &lt;&gt; "", IF(C1756="Totale","",IF(D1756 = 0, "", VLOOKUP(D1756,'Cond Compo'!A:B,2,FALSE))),"")</f>
        <v/>
      </c>
      <c r="G1756" s="28"/>
      <c r="H1756" s="11" t="str">
        <f xml:space="preserve"> IF(C1756="Totale",2,IF($G1756 &lt;&gt; "", IF(D1756 = "E",MATCH(G1756, 'Cond Compo'!D$16:D$18, 0), MATCH(G1756, 'Cond Compo'!C$16:C$19, 0)), ""))</f>
        <v/>
      </c>
      <c r="I1756" s="12" t="str">
        <f>IF($E1756 &lt;&gt; "", IF(E1756 = 0, "", VLOOKUP(E1756,'Cond Perturbation'!A:B,2,FALSE)),"")</f>
        <v/>
      </c>
      <c r="J1756" s="28"/>
      <c r="K1756" s="29" t="str">
        <f>IF($B1756 &lt;&gt; "", IF(C1756="Oui",IF(H1756=1,IF(E1756=0,Résultat!G$8,IF(J1756="No",Résultat!$G$8,Résultat!$G$7)),IF(H1756=2,IF(E1756=0,Résultat!G$9,IF(J1756="No",Résultat!$G$9,Résultat!$G$7)),Résultat!$G$7)),IF(C1756 = "Totale", IF(H1756=1,IF(E1756=0,Résultat!G$8,IF(J1756="No",Résultat!$G$9,Résultat!$G$7)),IF(H1756=2,IF(E1756=0,Résultat!G$9,IF(J1756="No",Résultat!$G$9,Résultat!$G$7)),Résultat!$G$7)),Résultat!$G$7)), "")</f>
        <v/>
      </c>
    </row>
    <row r="1757" spans="1:11" ht="20.100000000000001" customHeight="1">
      <c r="A1757" s="26"/>
      <c r="B1757" s="27"/>
      <c r="C1757" s="11" t="str">
        <f>IF($B1757 &lt;&gt; "",VLOOKUP(MID(B1757,3,5),'Recyclabilité Prod Matx'!C:F,2,FALSE), "")</f>
        <v/>
      </c>
      <c r="D1757" s="11" t="str">
        <f>IF($B1757 &lt;&gt; "",VLOOKUP(MID(B1757,3,5),'Recyclabilité Prod Matx'!C:F,3,FALSE),"")</f>
        <v/>
      </c>
      <c r="E1757" s="11" t="str">
        <f>IF($B1757 &lt;&gt; "",VLOOKUP(MID(B1757,3,5),'Recyclabilité Prod Matx'!C:F,4,FALSE), "")</f>
        <v/>
      </c>
      <c r="F1757" s="12" t="str">
        <f>IF($B1757 &lt;&gt; "", IF(C1757="Totale","",IF(D1757 = 0, "", VLOOKUP(D1757,'Cond Compo'!A:B,2,FALSE))),"")</f>
        <v/>
      </c>
      <c r="G1757" s="28"/>
      <c r="H1757" s="11" t="str">
        <f xml:space="preserve"> IF(C1757="Totale",2,IF($G1757 &lt;&gt; "", IF(D1757 = "E",MATCH(G1757, 'Cond Compo'!D$16:D$18, 0), MATCH(G1757, 'Cond Compo'!C$16:C$19, 0)), ""))</f>
        <v/>
      </c>
      <c r="I1757" s="12" t="str">
        <f>IF($E1757 &lt;&gt; "", IF(E1757 = 0, "", VLOOKUP(E1757,'Cond Perturbation'!A:B,2,FALSE)),"")</f>
        <v/>
      </c>
      <c r="J1757" s="28"/>
      <c r="K1757" s="29" t="str">
        <f>IF($B1757 &lt;&gt; "", IF(C1757="Oui",IF(H1757=1,IF(E1757=0,Résultat!G$8,IF(J1757="No",Résultat!$G$8,Résultat!$G$7)),IF(H1757=2,IF(E1757=0,Résultat!G$9,IF(J1757="No",Résultat!$G$9,Résultat!$G$7)),Résultat!$G$7)),IF(C1757 = "Totale", IF(H1757=1,IF(E1757=0,Résultat!G$8,IF(J1757="No",Résultat!$G$9,Résultat!$G$7)),IF(H1757=2,IF(E1757=0,Résultat!G$9,IF(J1757="No",Résultat!$G$9,Résultat!$G$7)),Résultat!$G$7)),Résultat!$G$7)), "")</f>
        <v/>
      </c>
    </row>
    <row r="1758" spans="1:11" ht="20.100000000000001" customHeight="1">
      <c r="A1758" s="26"/>
      <c r="B1758" s="27"/>
      <c r="C1758" s="11" t="str">
        <f>IF($B1758 &lt;&gt; "",VLOOKUP(MID(B1758,3,5),'Recyclabilité Prod Matx'!C:F,2,FALSE), "")</f>
        <v/>
      </c>
      <c r="D1758" s="11" t="str">
        <f>IF($B1758 &lt;&gt; "",VLOOKUP(MID(B1758,3,5),'Recyclabilité Prod Matx'!C:F,3,FALSE),"")</f>
        <v/>
      </c>
      <c r="E1758" s="11" t="str">
        <f>IF($B1758 &lt;&gt; "",VLOOKUP(MID(B1758,3,5),'Recyclabilité Prod Matx'!C:F,4,FALSE), "")</f>
        <v/>
      </c>
      <c r="F1758" s="12" t="str">
        <f>IF($B1758 &lt;&gt; "", IF(C1758="Totale","",IF(D1758 = 0, "", VLOOKUP(D1758,'Cond Compo'!A:B,2,FALSE))),"")</f>
        <v/>
      </c>
      <c r="G1758" s="28"/>
      <c r="H1758" s="11" t="str">
        <f xml:space="preserve"> IF(C1758="Totale",2,IF($G1758 &lt;&gt; "", IF(D1758 = "E",MATCH(G1758, 'Cond Compo'!D$16:D$18, 0), MATCH(G1758, 'Cond Compo'!C$16:C$19, 0)), ""))</f>
        <v/>
      </c>
      <c r="I1758" s="12" t="str">
        <f>IF($E1758 &lt;&gt; "", IF(E1758 = 0, "", VLOOKUP(E1758,'Cond Perturbation'!A:B,2,FALSE)),"")</f>
        <v/>
      </c>
      <c r="J1758" s="28"/>
      <c r="K1758" s="29" t="str">
        <f>IF($B1758 &lt;&gt; "", IF(C1758="Oui",IF(H1758=1,IF(E1758=0,Résultat!G$8,IF(J1758="No",Résultat!$G$8,Résultat!$G$7)),IF(H1758=2,IF(E1758=0,Résultat!G$9,IF(J1758="No",Résultat!$G$9,Résultat!$G$7)),Résultat!$G$7)),IF(C1758 = "Totale", IF(H1758=1,IF(E1758=0,Résultat!G$8,IF(J1758="No",Résultat!$G$9,Résultat!$G$7)),IF(H1758=2,IF(E1758=0,Résultat!G$9,IF(J1758="No",Résultat!$G$9,Résultat!$G$7)),Résultat!$G$7)),Résultat!$G$7)), "")</f>
        <v/>
      </c>
    </row>
    <row r="1759" spans="1:11" ht="20.100000000000001" customHeight="1">
      <c r="A1759" s="26"/>
      <c r="B1759" s="27"/>
      <c r="C1759" s="11" t="str">
        <f>IF($B1759 &lt;&gt; "",VLOOKUP(MID(B1759,3,5),'Recyclabilité Prod Matx'!C:F,2,FALSE), "")</f>
        <v/>
      </c>
      <c r="D1759" s="11" t="str">
        <f>IF($B1759 &lt;&gt; "",VLOOKUP(MID(B1759,3,5),'Recyclabilité Prod Matx'!C:F,3,FALSE),"")</f>
        <v/>
      </c>
      <c r="E1759" s="11" t="str">
        <f>IF($B1759 &lt;&gt; "",VLOOKUP(MID(B1759,3,5),'Recyclabilité Prod Matx'!C:F,4,FALSE), "")</f>
        <v/>
      </c>
      <c r="F1759" s="12" t="str">
        <f>IF($B1759 &lt;&gt; "", IF(C1759="Totale","",IF(D1759 = 0, "", VLOOKUP(D1759,'Cond Compo'!A:B,2,FALSE))),"")</f>
        <v/>
      </c>
      <c r="G1759" s="28"/>
      <c r="H1759" s="11" t="str">
        <f xml:space="preserve"> IF(C1759="Totale",2,IF($G1759 &lt;&gt; "", IF(D1759 = "E",MATCH(G1759, 'Cond Compo'!D$16:D$18, 0), MATCH(G1759, 'Cond Compo'!C$16:C$19, 0)), ""))</f>
        <v/>
      </c>
      <c r="I1759" s="12" t="str">
        <f>IF($E1759 &lt;&gt; "", IF(E1759 = 0, "", VLOOKUP(E1759,'Cond Perturbation'!A:B,2,FALSE)),"")</f>
        <v/>
      </c>
      <c r="J1759" s="28"/>
      <c r="K1759" s="29" t="str">
        <f>IF($B1759 &lt;&gt; "", IF(C1759="Oui",IF(H1759=1,IF(E1759=0,Résultat!G$8,IF(J1759="No",Résultat!$G$8,Résultat!$G$7)),IF(H1759=2,IF(E1759=0,Résultat!G$9,IF(J1759="No",Résultat!$G$9,Résultat!$G$7)),Résultat!$G$7)),IF(C1759 = "Totale", IF(H1759=1,IF(E1759=0,Résultat!G$8,IF(J1759="No",Résultat!$G$9,Résultat!$G$7)),IF(H1759=2,IF(E1759=0,Résultat!G$9,IF(J1759="No",Résultat!$G$9,Résultat!$G$7)),Résultat!$G$7)),Résultat!$G$7)), "")</f>
        <v/>
      </c>
    </row>
    <row r="1760" spans="1:11" ht="20.100000000000001" customHeight="1">
      <c r="A1760" s="26"/>
      <c r="B1760" s="27"/>
      <c r="C1760" s="11" t="str">
        <f>IF($B1760 &lt;&gt; "",VLOOKUP(MID(B1760,3,5),'Recyclabilité Prod Matx'!C:F,2,FALSE), "")</f>
        <v/>
      </c>
      <c r="D1760" s="11" t="str">
        <f>IF($B1760 &lt;&gt; "",VLOOKUP(MID(B1760,3,5),'Recyclabilité Prod Matx'!C:F,3,FALSE),"")</f>
        <v/>
      </c>
      <c r="E1760" s="11" t="str">
        <f>IF($B1760 &lt;&gt; "",VLOOKUP(MID(B1760,3,5),'Recyclabilité Prod Matx'!C:F,4,FALSE), "")</f>
        <v/>
      </c>
      <c r="F1760" s="12" t="str">
        <f>IF($B1760 &lt;&gt; "", IF(C1760="Totale","",IF(D1760 = 0, "", VLOOKUP(D1760,'Cond Compo'!A:B,2,FALSE))),"")</f>
        <v/>
      </c>
      <c r="G1760" s="28"/>
      <c r="H1760" s="11" t="str">
        <f xml:space="preserve"> IF(C1760="Totale",2,IF($G1760 &lt;&gt; "", IF(D1760 = "E",MATCH(G1760, 'Cond Compo'!D$16:D$18, 0), MATCH(G1760, 'Cond Compo'!C$16:C$19, 0)), ""))</f>
        <v/>
      </c>
      <c r="I1760" s="12" t="str">
        <f>IF($E1760 &lt;&gt; "", IF(E1760 = 0, "", VLOOKUP(E1760,'Cond Perturbation'!A:B,2,FALSE)),"")</f>
        <v/>
      </c>
      <c r="J1760" s="28"/>
      <c r="K1760" s="29" t="str">
        <f>IF($B1760 &lt;&gt; "", IF(C1760="Oui",IF(H1760=1,IF(E1760=0,Résultat!G$8,IF(J1760="No",Résultat!$G$8,Résultat!$G$7)),IF(H1760=2,IF(E1760=0,Résultat!G$9,IF(J1760="No",Résultat!$G$9,Résultat!$G$7)),Résultat!$G$7)),IF(C1760 = "Totale", IF(H1760=1,IF(E1760=0,Résultat!G$8,IF(J1760="No",Résultat!$G$9,Résultat!$G$7)),IF(H1760=2,IF(E1760=0,Résultat!G$9,IF(J1760="No",Résultat!$G$9,Résultat!$G$7)),Résultat!$G$7)),Résultat!$G$7)), "")</f>
        <v/>
      </c>
    </row>
    <row r="1761" spans="1:11" ht="20.100000000000001" customHeight="1">
      <c r="A1761" s="26"/>
      <c r="B1761" s="27"/>
      <c r="C1761" s="11" t="str">
        <f>IF($B1761 &lt;&gt; "",VLOOKUP(MID(B1761,3,5),'Recyclabilité Prod Matx'!C:F,2,FALSE), "")</f>
        <v/>
      </c>
      <c r="D1761" s="11" t="str">
        <f>IF($B1761 &lt;&gt; "",VLOOKUP(MID(B1761,3,5),'Recyclabilité Prod Matx'!C:F,3,FALSE),"")</f>
        <v/>
      </c>
      <c r="E1761" s="11" t="str">
        <f>IF($B1761 &lt;&gt; "",VLOOKUP(MID(B1761,3,5),'Recyclabilité Prod Matx'!C:F,4,FALSE), "")</f>
        <v/>
      </c>
      <c r="F1761" s="12" t="str">
        <f>IF($B1761 &lt;&gt; "", IF(C1761="Totale","",IF(D1761 = 0, "", VLOOKUP(D1761,'Cond Compo'!A:B,2,FALSE))),"")</f>
        <v/>
      </c>
      <c r="G1761" s="28"/>
      <c r="H1761" s="11" t="str">
        <f xml:space="preserve"> IF(C1761="Totale",2,IF($G1761 &lt;&gt; "", IF(D1761 = "E",MATCH(G1761, 'Cond Compo'!D$16:D$18, 0), MATCH(G1761, 'Cond Compo'!C$16:C$19, 0)), ""))</f>
        <v/>
      </c>
      <c r="I1761" s="12" t="str">
        <f>IF($E1761 &lt;&gt; "", IF(E1761 = 0, "", VLOOKUP(E1761,'Cond Perturbation'!A:B,2,FALSE)),"")</f>
        <v/>
      </c>
      <c r="J1761" s="28"/>
      <c r="K1761" s="29" t="str">
        <f>IF($B1761 &lt;&gt; "", IF(C1761="Oui",IF(H1761=1,IF(E1761=0,Résultat!G$8,IF(J1761="No",Résultat!$G$8,Résultat!$G$7)),IF(H1761=2,IF(E1761=0,Résultat!G$9,IF(J1761="No",Résultat!$G$9,Résultat!$G$7)),Résultat!$G$7)),IF(C1761 = "Totale", IF(H1761=1,IF(E1761=0,Résultat!G$8,IF(J1761="No",Résultat!$G$9,Résultat!$G$7)),IF(H1761=2,IF(E1761=0,Résultat!G$9,IF(J1761="No",Résultat!$G$9,Résultat!$G$7)),Résultat!$G$7)),Résultat!$G$7)), "")</f>
        <v/>
      </c>
    </row>
    <row r="1762" spans="1:11" ht="20.100000000000001" customHeight="1">
      <c r="A1762" s="26"/>
      <c r="B1762" s="27"/>
      <c r="C1762" s="11" t="str">
        <f>IF($B1762 &lt;&gt; "",VLOOKUP(MID(B1762,3,5),'Recyclabilité Prod Matx'!C:F,2,FALSE), "")</f>
        <v/>
      </c>
      <c r="D1762" s="11" t="str">
        <f>IF($B1762 &lt;&gt; "",VLOOKUP(MID(B1762,3,5),'Recyclabilité Prod Matx'!C:F,3,FALSE),"")</f>
        <v/>
      </c>
      <c r="E1762" s="11" t="str">
        <f>IF($B1762 &lt;&gt; "",VLOOKUP(MID(B1762,3,5),'Recyclabilité Prod Matx'!C:F,4,FALSE), "")</f>
        <v/>
      </c>
      <c r="F1762" s="12" t="str">
        <f>IF($B1762 &lt;&gt; "", IF(C1762="Totale","",IF(D1762 = 0, "", VLOOKUP(D1762,'Cond Compo'!A:B,2,FALSE))),"")</f>
        <v/>
      </c>
      <c r="G1762" s="28"/>
      <c r="H1762" s="11" t="str">
        <f xml:space="preserve"> IF(C1762="Totale",2,IF($G1762 &lt;&gt; "", IF(D1762 = "E",MATCH(G1762, 'Cond Compo'!D$16:D$18, 0), MATCH(G1762, 'Cond Compo'!C$16:C$19, 0)), ""))</f>
        <v/>
      </c>
      <c r="I1762" s="12" t="str">
        <f>IF($E1762 &lt;&gt; "", IF(E1762 = 0, "", VLOOKUP(E1762,'Cond Perturbation'!A:B,2,FALSE)),"")</f>
        <v/>
      </c>
      <c r="J1762" s="28"/>
      <c r="K1762" s="29" t="str">
        <f>IF($B1762 &lt;&gt; "", IF(C1762="Oui",IF(H1762=1,IF(E1762=0,Résultat!G$8,IF(J1762="No",Résultat!$G$8,Résultat!$G$7)),IF(H1762=2,IF(E1762=0,Résultat!G$9,IF(J1762="No",Résultat!$G$9,Résultat!$G$7)),Résultat!$G$7)),IF(C1762 = "Totale", IF(H1762=1,IF(E1762=0,Résultat!G$8,IF(J1762="No",Résultat!$G$9,Résultat!$G$7)),IF(H1762=2,IF(E1762=0,Résultat!G$9,IF(J1762="No",Résultat!$G$9,Résultat!$G$7)),Résultat!$G$7)),Résultat!$G$7)), "")</f>
        <v/>
      </c>
    </row>
    <row r="1763" spans="1:11" ht="20.100000000000001" customHeight="1">
      <c r="A1763" s="26"/>
      <c r="B1763" s="27"/>
      <c r="C1763" s="11" t="str">
        <f>IF($B1763 &lt;&gt; "",VLOOKUP(MID(B1763,3,5),'Recyclabilité Prod Matx'!C:F,2,FALSE), "")</f>
        <v/>
      </c>
      <c r="D1763" s="11" t="str">
        <f>IF($B1763 &lt;&gt; "",VLOOKUP(MID(B1763,3,5),'Recyclabilité Prod Matx'!C:F,3,FALSE),"")</f>
        <v/>
      </c>
      <c r="E1763" s="11" t="str">
        <f>IF($B1763 &lt;&gt; "",VLOOKUP(MID(B1763,3,5),'Recyclabilité Prod Matx'!C:F,4,FALSE), "")</f>
        <v/>
      </c>
      <c r="F1763" s="12" t="str">
        <f>IF($B1763 &lt;&gt; "", IF(C1763="Totale","",IF(D1763 = 0, "", VLOOKUP(D1763,'Cond Compo'!A:B,2,FALSE))),"")</f>
        <v/>
      </c>
      <c r="G1763" s="28"/>
      <c r="H1763" s="11" t="str">
        <f xml:space="preserve"> IF(C1763="Totale",2,IF($G1763 &lt;&gt; "", IF(D1763 = "E",MATCH(G1763, 'Cond Compo'!D$16:D$18, 0), MATCH(G1763, 'Cond Compo'!C$16:C$19, 0)), ""))</f>
        <v/>
      </c>
      <c r="I1763" s="12" t="str">
        <f>IF($E1763 &lt;&gt; "", IF(E1763 = 0, "", VLOOKUP(E1763,'Cond Perturbation'!A:B,2,FALSE)),"")</f>
        <v/>
      </c>
      <c r="J1763" s="28"/>
      <c r="K1763" s="29" t="str">
        <f>IF($B1763 &lt;&gt; "", IF(C1763="Oui",IF(H1763=1,IF(E1763=0,Résultat!G$8,IF(J1763="No",Résultat!$G$8,Résultat!$G$7)),IF(H1763=2,IF(E1763=0,Résultat!G$9,IF(J1763="No",Résultat!$G$9,Résultat!$G$7)),Résultat!$G$7)),IF(C1763 = "Totale", IF(H1763=1,IF(E1763=0,Résultat!G$8,IF(J1763="No",Résultat!$G$9,Résultat!$G$7)),IF(H1763=2,IF(E1763=0,Résultat!G$9,IF(J1763="No",Résultat!$G$9,Résultat!$G$7)),Résultat!$G$7)),Résultat!$G$7)), "")</f>
        <v/>
      </c>
    </row>
    <row r="1764" spans="1:11" ht="20.100000000000001" customHeight="1">
      <c r="A1764" s="26"/>
      <c r="B1764" s="27"/>
      <c r="C1764" s="11" t="str">
        <f>IF($B1764 &lt;&gt; "",VLOOKUP(MID(B1764,3,5),'Recyclabilité Prod Matx'!C:F,2,FALSE), "")</f>
        <v/>
      </c>
      <c r="D1764" s="11" t="str">
        <f>IF($B1764 &lt;&gt; "",VLOOKUP(MID(B1764,3,5),'Recyclabilité Prod Matx'!C:F,3,FALSE),"")</f>
        <v/>
      </c>
      <c r="E1764" s="11" t="str">
        <f>IF($B1764 &lt;&gt; "",VLOOKUP(MID(B1764,3,5),'Recyclabilité Prod Matx'!C:F,4,FALSE), "")</f>
        <v/>
      </c>
      <c r="F1764" s="12" t="str">
        <f>IF($B1764 &lt;&gt; "", IF(C1764="Totale","",IF(D1764 = 0, "", VLOOKUP(D1764,'Cond Compo'!A:B,2,FALSE))),"")</f>
        <v/>
      </c>
      <c r="G1764" s="28"/>
      <c r="H1764" s="11" t="str">
        <f xml:space="preserve"> IF(C1764="Totale",2,IF($G1764 &lt;&gt; "", IF(D1764 = "E",MATCH(G1764, 'Cond Compo'!D$16:D$18, 0), MATCH(G1764, 'Cond Compo'!C$16:C$19, 0)), ""))</f>
        <v/>
      </c>
      <c r="I1764" s="12" t="str">
        <f>IF($E1764 &lt;&gt; "", IF(E1764 = 0, "", VLOOKUP(E1764,'Cond Perturbation'!A:B,2,FALSE)),"")</f>
        <v/>
      </c>
      <c r="J1764" s="28"/>
      <c r="K1764" s="29" t="str">
        <f>IF($B1764 &lt;&gt; "", IF(C1764="Oui",IF(H1764=1,IF(E1764=0,Résultat!G$8,IF(J1764="No",Résultat!$G$8,Résultat!$G$7)),IF(H1764=2,IF(E1764=0,Résultat!G$9,IF(J1764="No",Résultat!$G$9,Résultat!$G$7)),Résultat!$G$7)),IF(C1764 = "Totale", IF(H1764=1,IF(E1764=0,Résultat!G$8,IF(J1764="No",Résultat!$G$9,Résultat!$G$7)),IF(H1764=2,IF(E1764=0,Résultat!G$9,IF(J1764="No",Résultat!$G$9,Résultat!$G$7)),Résultat!$G$7)),Résultat!$G$7)), "")</f>
        <v/>
      </c>
    </row>
    <row r="1765" spans="1:11" ht="20.100000000000001" customHeight="1">
      <c r="A1765" s="26"/>
      <c r="B1765" s="27"/>
      <c r="C1765" s="11" t="str">
        <f>IF($B1765 &lt;&gt; "",VLOOKUP(MID(B1765,3,5),'Recyclabilité Prod Matx'!C:F,2,FALSE), "")</f>
        <v/>
      </c>
      <c r="D1765" s="11" t="str">
        <f>IF($B1765 &lt;&gt; "",VLOOKUP(MID(B1765,3,5),'Recyclabilité Prod Matx'!C:F,3,FALSE),"")</f>
        <v/>
      </c>
      <c r="E1765" s="11" t="str">
        <f>IF($B1765 &lt;&gt; "",VLOOKUP(MID(B1765,3,5),'Recyclabilité Prod Matx'!C:F,4,FALSE), "")</f>
        <v/>
      </c>
      <c r="F1765" s="12" t="str">
        <f>IF($B1765 &lt;&gt; "", IF(C1765="Totale","",IF(D1765 = 0, "", VLOOKUP(D1765,'Cond Compo'!A:B,2,FALSE))),"")</f>
        <v/>
      </c>
      <c r="G1765" s="28"/>
      <c r="H1765" s="11" t="str">
        <f xml:space="preserve"> IF(C1765="Totale",2,IF($G1765 &lt;&gt; "", IF(D1765 = "E",MATCH(G1765, 'Cond Compo'!D$16:D$18, 0), MATCH(G1765, 'Cond Compo'!C$16:C$19, 0)), ""))</f>
        <v/>
      </c>
      <c r="I1765" s="12" t="str">
        <f>IF($E1765 &lt;&gt; "", IF(E1765 = 0, "", VLOOKUP(E1765,'Cond Perturbation'!A:B,2,FALSE)),"")</f>
        <v/>
      </c>
      <c r="J1765" s="28"/>
      <c r="K1765" s="29" t="str">
        <f>IF($B1765 &lt;&gt; "", IF(C1765="Oui",IF(H1765=1,IF(E1765=0,Résultat!G$8,IF(J1765="No",Résultat!$G$8,Résultat!$G$7)),IF(H1765=2,IF(E1765=0,Résultat!G$9,IF(J1765="No",Résultat!$G$9,Résultat!$G$7)),Résultat!$G$7)),IF(C1765 = "Totale", IF(H1765=1,IF(E1765=0,Résultat!G$8,IF(J1765="No",Résultat!$G$9,Résultat!$G$7)),IF(H1765=2,IF(E1765=0,Résultat!G$9,IF(J1765="No",Résultat!$G$9,Résultat!$G$7)),Résultat!$G$7)),Résultat!$G$7)), "")</f>
        <v/>
      </c>
    </row>
    <row r="1766" spans="1:11" ht="20.100000000000001" customHeight="1">
      <c r="A1766" s="26"/>
      <c r="B1766" s="27"/>
      <c r="C1766" s="11" t="str">
        <f>IF($B1766 &lt;&gt; "",VLOOKUP(MID(B1766,3,5),'Recyclabilité Prod Matx'!C:F,2,FALSE), "")</f>
        <v/>
      </c>
      <c r="D1766" s="11" t="str">
        <f>IF($B1766 &lt;&gt; "",VLOOKUP(MID(B1766,3,5),'Recyclabilité Prod Matx'!C:F,3,FALSE),"")</f>
        <v/>
      </c>
      <c r="E1766" s="11" t="str">
        <f>IF($B1766 &lt;&gt; "",VLOOKUP(MID(B1766,3,5),'Recyclabilité Prod Matx'!C:F,4,FALSE), "")</f>
        <v/>
      </c>
      <c r="F1766" s="12" t="str">
        <f>IF($B1766 &lt;&gt; "", IF(C1766="Totale","",IF(D1766 = 0, "", VLOOKUP(D1766,'Cond Compo'!A:B,2,FALSE))),"")</f>
        <v/>
      </c>
      <c r="G1766" s="28"/>
      <c r="H1766" s="11" t="str">
        <f xml:space="preserve"> IF(C1766="Totale",2,IF($G1766 &lt;&gt; "", IF(D1766 = "E",MATCH(G1766, 'Cond Compo'!D$16:D$18, 0), MATCH(G1766, 'Cond Compo'!C$16:C$19, 0)), ""))</f>
        <v/>
      </c>
      <c r="I1766" s="12" t="str">
        <f>IF($E1766 &lt;&gt; "", IF(E1766 = 0, "", VLOOKUP(E1766,'Cond Perturbation'!A:B,2,FALSE)),"")</f>
        <v/>
      </c>
      <c r="J1766" s="28"/>
      <c r="K1766" s="29" t="str">
        <f>IF($B1766 &lt;&gt; "", IF(C1766="Oui",IF(H1766=1,IF(E1766=0,Résultat!G$8,IF(J1766="No",Résultat!$G$8,Résultat!$G$7)),IF(H1766=2,IF(E1766=0,Résultat!G$9,IF(J1766="No",Résultat!$G$9,Résultat!$G$7)),Résultat!$G$7)),IF(C1766 = "Totale", IF(H1766=1,IF(E1766=0,Résultat!G$8,IF(J1766="No",Résultat!$G$9,Résultat!$G$7)),IF(H1766=2,IF(E1766=0,Résultat!G$9,IF(J1766="No",Résultat!$G$9,Résultat!$G$7)),Résultat!$G$7)),Résultat!$G$7)), "")</f>
        <v/>
      </c>
    </row>
    <row r="1767" spans="1:11" ht="20.100000000000001" customHeight="1">
      <c r="A1767" s="26"/>
      <c r="B1767" s="27"/>
      <c r="C1767" s="11" t="str">
        <f>IF($B1767 &lt;&gt; "",VLOOKUP(MID(B1767,3,5),'Recyclabilité Prod Matx'!C:F,2,FALSE), "")</f>
        <v/>
      </c>
      <c r="D1767" s="11" t="str">
        <f>IF($B1767 &lt;&gt; "",VLOOKUP(MID(B1767,3,5),'Recyclabilité Prod Matx'!C:F,3,FALSE),"")</f>
        <v/>
      </c>
      <c r="E1767" s="11" t="str">
        <f>IF($B1767 &lt;&gt; "",VLOOKUP(MID(B1767,3,5),'Recyclabilité Prod Matx'!C:F,4,FALSE), "")</f>
        <v/>
      </c>
      <c r="F1767" s="12" t="str">
        <f>IF($B1767 &lt;&gt; "", IF(C1767="Totale","",IF(D1767 = 0, "", VLOOKUP(D1767,'Cond Compo'!A:B,2,FALSE))),"")</f>
        <v/>
      </c>
      <c r="G1767" s="28"/>
      <c r="H1767" s="11" t="str">
        <f xml:space="preserve"> IF(C1767="Totale",2,IF($G1767 &lt;&gt; "", IF(D1767 = "E",MATCH(G1767, 'Cond Compo'!D$16:D$18, 0), MATCH(G1767, 'Cond Compo'!C$16:C$19, 0)), ""))</f>
        <v/>
      </c>
      <c r="I1767" s="12" t="str">
        <f>IF($E1767 &lt;&gt; "", IF(E1767 = 0, "", VLOOKUP(E1767,'Cond Perturbation'!A:B,2,FALSE)),"")</f>
        <v/>
      </c>
      <c r="J1767" s="28"/>
      <c r="K1767" s="29" t="str">
        <f>IF($B1767 &lt;&gt; "", IF(C1767="Oui",IF(H1767=1,IF(E1767=0,Résultat!G$8,IF(J1767="No",Résultat!$G$8,Résultat!$G$7)),IF(H1767=2,IF(E1767=0,Résultat!G$9,IF(J1767="No",Résultat!$G$9,Résultat!$G$7)),Résultat!$G$7)),IF(C1767 = "Totale", IF(H1767=1,IF(E1767=0,Résultat!G$8,IF(J1767="No",Résultat!$G$9,Résultat!$G$7)),IF(H1767=2,IF(E1767=0,Résultat!G$9,IF(J1767="No",Résultat!$G$9,Résultat!$G$7)),Résultat!$G$7)),Résultat!$G$7)), "")</f>
        <v/>
      </c>
    </row>
    <row r="1768" spans="1:11" ht="20.100000000000001" customHeight="1">
      <c r="A1768" s="26"/>
      <c r="B1768" s="27"/>
      <c r="C1768" s="11" t="str">
        <f>IF($B1768 &lt;&gt; "",VLOOKUP(MID(B1768,3,5),'Recyclabilité Prod Matx'!C:F,2,FALSE), "")</f>
        <v/>
      </c>
      <c r="D1768" s="11" t="str">
        <f>IF($B1768 &lt;&gt; "",VLOOKUP(MID(B1768,3,5),'Recyclabilité Prod Matx'!C:F,3,FALSE),"")</f>
        <v/>
      </c>
      <c r="E1768" s="11" t="str">
        <f>IF($B1768 &lt;&gt; "",VLOOKUP(MID(B1768,3,5),'Recyclabilité Prod Matx'!C:F,4,FALSE), "")</f>
        <v/>
      </c>
      <c r="F1768" s="12" t="str">
        <f>IF($B1768 &lt;&gt; "", IF(C1768="Totale","",IF(D1768 = 0, "", VLOOKUP(D1768,'Cond Compo'!A:B,2,FALSE))),"")</f>
        <v/>
      </c>
      <c r="G1768" s="28"/>
      <c r="H1768" s="11" t="str">
        <f xml:space="preserve"> IF(C1768="Totale",2,IF($G1768 &lt;&gt; "", IF(D1768 = "E",MATCH(G1768, 'Cond Compo'!D$16:D$18, 0), MATCH(G1768, 'Cond Compo'!C$16:C$19, 0)), ""))</f>
        <v/>
      </c>
      <c r="I1768" s="12" t="str">
        <f>IF($E1768 &lt;&gt; "", IF(E1768 = 0, "", VLOOKUP(E1768,'Cond Perturbation'!A:B,2,FALSE)),"")</f>
        <v/>
      </c>
      <c r="J1768" s="28"/>
      <c r="K1768" s="29" t="str">
        <f>IF($B1768 &lt;&gt; "", IF(C1768="Oui",IF(H1768=1,IF(E1768=0,Résultat!G$8,IF(J1768="No",Résultat!$G$8,Résultat!$G$7)),IF(H1768=2,IF(E1768=0,Résultat!G$9,IF(J1768="No",Résultat!$G$9,Résultat!$G$7)),Résultat!$G$7)),IF(C1768 = "Totale", IF(H1768=1,IF(E1768=0,Résultat!G$8,IF(J1768="No",Résultat!$G$9,Résultat!$G$7)),IF(H1768=2,IF(E1768=0,Résultat!G$9,IF(J1768="No",Résultat!$G$9,Résultat!$G$7)),Résultat!$G$7)),Résultat!$G$7)), "")</f>
        <v/>
      </c>
    </row>
    <row r="1769" spans="1:11" ht="20.100000000000001" customHeight="1">
      <c r="A1769" s="26"/>
      <c r="B1769" s="27"/>
      <c r="C1769" s="11" t="str">
        <f>IF($B1769 &lt;&gt; "",VLOOKUP(MID(B1769,3,5),'Recyclabilité Prod Matx'!C:F,2,FALSE), "")</f>
        <v/>
      </c>
      <c r="D1769" s="11" t="str">
        <f>IF($B1769 &lt;&gt; "",VLOOKUP(MID(B1769,3,5),'Recyclabilité Prod Matx'!C:F,3,FALSE),"")</f>
        <v/>
      </c>
      <c r="E1769" s="11" t="str">
        <f>IF($B1769 &lt;&gt; "",VLOOKUP(MID(B1769,3,5),'Recyclabilité Prod Matx'!C:F,4,FALSE), "")</f>
        <v/>
      </c>
      <c r="F1769" s="12" t="str">
        <f>IF($B1769 &lt;&gt; "", IF(C1769="Totale","",IF(D1769 = 0, "", VLOOKUP(D1769,'Cond Compo'!A:B,2,FALSE))),"")</f>
        <v/>
      </c>
      <c r="G1769" s="28"/>
      <c r="H1769" s="11" t="str">
        <f xml:space="preserve"> IF(C1769="Totale",2,IF($G1769 &lt;&gt; "", IF(D1769 = "E",MATCH(G1769, 'Cond Compo'!D$16:D$18, 0), MATCH(G1769, 'Cond Compo'!C$16:C$19, 0)), ""))</f>
        <v/>
      </c>
      <c r="I1769" s="12" t="str">
        <f>IF($E1769 &lt;&gt; "", IF(E1769 = 0, "", VLOOKUP(E1769,'Cond Perturbation'!A:B,2,FALSE)),"")</f>
        <v/>
      </c>
      <c r="J1769" s="28"/>
      <c r="K1769" s="29" t="str">
        <f>IF($B1769 &lt;&gt; "", IF(C1769="Oui",IF(H1769=1,IF(E1769=0,Résultat!G$8,IF(J1769="No",Résultat!$G$8,Résultat!$G$7)),IF(H1769=2,IF(E1769=0,Résultat!G$9,IF(J1769="No",Résultat!$G$9,Résultat!$G$7)),Résultat!$G$7)),IF(C1769 = "Totale", IF(H1769=1,IF(E1769=0,Résultat!G$8,IF(J1769="No",Résultat!$G$9,Résultat!$G$7)),IF(H1769=2,IF(E1769=0,Résultat!G$9,IF(J1769="No",Résultat!$G$9,Résultat!$G$7)),Résultat!$G$7)),Résultat!$G$7)), "")</f>
        <v/>
      </c>
    </row>
    <row r="1770" spans="1:11" ht="20.100000000000001" customHeight="1">
      <c r="A1770" s="26"/>
      <c r="B1770" s="27"/>
      <c r="C1770" s="11" t="str">
        <f>IF($B1770 &lt;&gt; "",VLOOKUP(MID(B1770,3,5),'Recyclabilité Prod Matx'!C:F,2,FALSE), "")</f>
        <v/>
      </c>
      <c r="D1770" s="11" t="str">
        <f>IF($B1770 &lt;&gt; "",VLOOKUP(MID(B1770,3,5),'Recyclabilité Prod Matx'!C:F,3,FALSE),"")</f>
        <v/>
      </c>
      <c r="E1770" s="11" t="str">
        <f>IF($B1770 &lt;&gt; "",VLOOKUP(MID(B1770,3,5),'Recyclabilité Prod Matx'!C:F,4,FALSE), "")</f>
        <v/>
      </c>
      <c r="F1770" s="12" t="str">
        <f>IF($B1770 &lt;&gt; "", IF(C1770="Totale","",IF(D1770 = 0, "", VLOOKUP(D1770,'Cond Compo'!A:B,2,FALSE))),"")</f>
        <v/>
      </c>
      <c r="G1770" s="28"/>
      <c r="H1770" s="11" t="str">
        <f xml:space="preserve"> IF(C1770="Totale",2,IF($G1770 &lt;&gt; "", IF(D1770 = "E",MATCH(G1770, 'Cond Compo'!D$16:D$18, 0), MATCH(G1770, 'Cond Compo'!C$16:C$19, 0)), ""))</f>
        <v/>
      </c>
      <c r="I1770" s="12" t="str">
        <f>IF($E1770 &lt;&gt; "", IF(E1770 = 0, "", VLOOKUP(E1770,'Cond Perturbation'!A:B,2,FALSE)),"")</f>
        <v/>
      </c>
      <c r="J1770" s="28"/>
      <c r="K1770" s="29" t="str">
        <f>IF($B1770 &lt;&gt; "", IF(C1770="Oui",IF(H1770=1,IF(E1770=0,Résultat!G$8,IF(J1770="No",Résultat!$G$8,Résultat!$G$7)),IF(H1770=2,IF(E1770=0,Résultat!G$9,IF(J1770="No",Résultat!$G$9,Résultat!$G$7)),Résultat!$G$7)),IF(C1770 = "Totale", IF(H1770=1,IF(E1770=0,Résultat!G$8,IF(J1770="No",Résultat!$G$9,Résultat!$G$7)),IF(H1770=2,IF(E1770=0,Résultat!G$9,IF(J1770="No",Résultat!$G$9,Résultat!$G$7)),Résultat!$G$7)),Résultat!$G$7)), "")</f>
        <v/>
      </c>
    </row>
    <row r="1771" spans="1:11" ht="20.100000000000001" customHeight="1">
      <c r="A1771" s="26"/>
      <c r="B1771" s="27"/>
      <c r="C1771" s="11" t="str">
        <f>IF($B1771 &lt;&gt; "",VLOOKUP(MID(B1771,3,5),'Recyclabilité Prod Matx'!C:F,2,FALSE), "")</f>
        <v/>
      </c>
      <c r="D1771" s="11" t="str">
        <f>IF($B1771 &lt;&gt; "",VLOOKUP(MID(B1771,3,5),'Recyclabilité Prod Matx'!C:F,3,FALSE),"")</f>
        <v/>
      </c>
      <c r="E1771" s="11" t="str">
        <f>IF($B1771 &lt;&gt; "",VLOOKUP(MID(B1771,3,5),'Recyclabilité Prod Matx'!C:F,4,FALSE), "")</f>
        <v/>
      </c>
      <c r="F1771" s="12" t="str">
        <f>IF($B1771 &lt;&gt; "", IF(C1771="Totale","",IF(D1771 = 0, "", VLOOKUP(D1771,'Cond Compo'!A:B,2,FALSE))),"")</f>
        <v/>
      </c>
      <c r="G1771" s="28"/>
      <c r="H1771" s="11" t="str">
        <f xml:space="preserve"> IF(C1771="Totale",2,IF($G1771 &lt;&gt; "", IF(D1771 = "E",MATCH(G1771, 'Cond Compo'!D$16:D$18, 0), MATCH(G1771, 'Cond Compo'!C$16:C$19, 0)), ""))</f>
        <v/>
      </c>
      <c r="I1771" s="12" t="str">
        <f>IF($E1771 &lt;&gt; "", IF(E1771 = 0, "", VLOOKUP(E1771,'Cond Perturbation'!A:B,2,FALSE)),"")</f>
        <v/>
      </c>
      <c r="J1771" s="28"/>
      <c r="K1771" s="29" t="str">
        <f>IF($B1771 &lt;&gt; "", IF(C1771="Oui",IF(H1771=1,IF(E1771=0,Résultat!G$8,IF(J1771="No",Résultat!$G$8,Résultat!$G$7)),IF(H1771=2,IF(E1771=0,Résultat!G$9,IF(J1771="No",Résultat!$G$9,Résultat!$G$7)),Résultat!$G$7)),IF(C1771 = "Totale", IF(H1771=1,IF(E1771=0,Résultat!G$8,IF(J1771="No",Résultat!$G$9,Résultat!$G$7)),IF(H1771=2,IF(E1771=0,Résultat!G$9,IF(J1771="No",Résultat!$G$9,Résultat!$G$7)),Résultat!$G$7)),Résultat!$G$7)), "")</f>
        <v/>
      </c>
    </row>
    <row r="1772" spans="1:11" ht="20.100000000000001" customHeight="1">
      <c r="A1772" s="26"/>
      <c r="B1772" s="27"/>
      <c r="C1772" s="11" t="str">
        <f>IF($B1772 &lt;&gt; "",VLOOKUP(MID(B1772,3,5),'Recyclabilité Prod Matx'!C:F,2,FALSE), "")</f>
        <v/>
      </c>
      <c r="D1772" s="11" t="str">
        <f>IF($B1772 &lt;&gt; "",VLOOKUP(MID(B1772,3,5),'Recyclabilité Prod Matx'!C:F,3,FALSE),"")</f>
        <v/>
      </c>
      <c r="E1772" s="11" t="str">
        <f>IF($B1772 &lt;&gt; "",VLOOKUP(MID(B1772,3,5),'Recyclabilité Prod Matx'!C:F,4,FALSE), "")</f>
        <v/>
      </c>
      <c r="F1772" s="12" t="str">
        <f>IF($B1772 &lt;&gt; "", IF(C1772="Totale","",IF(D1772 = 0, "", VLOOKUP(D1772,'Cond Compo'!A:B,2,FALSE))),"")</f>
        <v/>
      </c>
      <c r="G1772" s="28"/>
      <c r="H1772" s="11" t="str">
        <f xml:space="preserve"> IF(C1772="Totale",2,IF($G1772 &lt;&gt; "", IF(D1772 = "E",MATCH(G1772, 'Cond Compo'!D$16:D$18, 0), MATCH(G1772, 'Cond Compo'!C$16:C$19, 0)), ""))</f>
        <v/>
      </c>
      <c r="I1772" s="12" t="str">
        <f>IF($E1772 &lt;&gt; "", IF(E1772 = 0, "", VLOOKUP(E1772,'Cond Perturbation'!A:B,2,FALSE)),"")</f>
        <v/>
      </c>
      <c r="J1772" s="28"/>
      <c r="K1772" s="29" t="str">
        <f>IF($B1772 &lt;&gt; "", IF(C1772="Oui",IF(H1772=1,IF(E1772=0,Résultat!G$8,IF(J1772="No",Résultat!$G$8,Résultat!$G$7)),IF(H1772=2,IF(E1772=0,Résultat!G$9,IF(J1772="No",Résultat!$G$9,Résultat!$G$7)),Résultat!$G$7)),IF(C1772 = "Totale", IF(H1772=1,IF(E1772=0,Résultat!G$8,IF(J1772="No",Résultat!$G$9,Résultat!$G$7)),IF(H1772=2,IF(E1772=0,Résultat!G$9,IF(J1772="No",Résultat!$G$9,Résultat!$G$7)),Résultat!$G$7)),Résultat!$G$7)), "")</f>
        <v/>
      </c>
    </row>
    <row r="1773" spans="1:11" ht="20.100000000000001" customHeight="1">
      <c r="A1773" s="26"/>
      <c r="B1773" s="27"/>
      <c r="C1773" s="11" t="str">
        <f>IF($B1773 &lt;&gt; "",VLOOKUP(MID(B1773,3,5),'Recyclabilité Prod Matx'!C:F,2,FALSE), "")</f>
        <v/>
      </c>
      <c r="D1773" s="11" t="str">
        <f>IF($B1773 &lt;&gt; "",VLOOKUP(MID(B1773,3,5),'Recyclabilité Prod Matx'!C:F,3,FALSE),"")</f>
        <v/>
      </c>
      <c r="E1773" s="11" t="str">
        <f>IF($B1773 &lt;&gt; "",VLOOKUP(MID(B1773,3,5),'Recyclabilité Prod Matx'!C:F,4,FALSE), "")</f>
        <v/>
      </c>
      <c r="F1773" s="12" t="str">
        <f>IF($B1773 &lt;&gt; "", IF(C1773="Totale","",IF(D1773 = 0, "", VLOOKUP(D1773,'Cond Compo'!A:B,2,FALSE))),"")</f>
        <v/>
      </c>
      <c r="G1773" s="28"/>
      <c r="H1773" s="11" t="str">
        <f xml:space="preserve"> IF(C1773="Totale",2,IF($G1773 &lt;&gt; "", IF(D1773 = "E",MATCH(G1773, 'Cond Compo'!D$16:D$18, 0), MATCH(G1773, 'Cond Compo'!C$16:C$19, 0)), ""))</f>
        <v/>
      </c>
      <c r="I1773" s="12" t="str">
        <f>IF($E1773 &lt;&gt; "", IF(E1773 = 0, "", VLOOKUP(E1773,'Cond Perturbation'!A:B,2,FALSE)),"")</f>
        <v/>
      </c>
      <c r="J1773" s="28"/>
      <c r="K1773" s="29" t="str">
        <f>IF($B1773 &lt;&gt; "", IF(C1773="Oui",IF(H1773=1,IF(E1773=0,Résultat!G$8,IF(J1773="No",Résultat!$G$8,Résultat!$G$7)),IF(H1773=2,IF(E1773=0,Résultat!G$9,IF(J1773="No",Résultat!$G$9,Résultat!$G$7)),Résultat!$G$7)),IF(C1773 = "Totale", IF(H1773=1,IF(E1773=0,Résultat!G$8,IF(J1773="No",Résultat!$G$9,Résultat!$G$7)),IF(H1773=2,IF(E1773=0,Résultat!G$9,IF(J1773="No",Résultat!$G$9,Résultat!$G$7)),Résultat!$G$7)),Résultat!$G$7)), "")</f>
        <v/>
      </c>
    </row>
    <row r="1774" spans="1:11" ht="20.100000000000001" customHeight="1">
      <c r="A1774" s="26"/>
      <c r="B1774" s="27"/>
      <c r="C1774" s="11" t="str">
        <f>IF($B1774 &lt;&gt; "",VLOOKUP(MID(B1774,3,5),'Recyclabilité Prod Matx'!C:F,2,FALSE), "")</f>
        <v/>
      </c>
      <c r="D1774" s="11" t="str">
        <f>IF($B1774 &lt;&gt; "",VLOOKUP(MID(B1774,3,5),'Recyclabilité Prod Matx'!C:F,3,FALSE),"")</f>
        <v/>
      </c>
      <c r="E1774" s="11" t="str">
        <f>IF($B1774 &lt;&gt; "",VLOOKUP(MID(B1774,3,5),'Recyclabilité Prod Matx'!C:F,4,FALSE), "")</f>
        <v/>
      </c>
      <c r="F1774" s="12" t="str">
        <f>IF($B1774 &lt;&gt; "", IF(C1774="Totale","",IF(D1774 = 0, "", VLOOKUP(D1774,'Cond Compo'!A:B,2,FALSE))),"")</f>
        <v/>
      </c>
      <c r="G1774" s="28"/>
      <c r="H1774" s="11" t="str">
        <f xml:space="preserve"> IF(C1774="Totale",2,IF($G1774 &lt;&gt; "", IF(D1774 = "E",MATCH(G1774, 'Cond Compo'!D$16:D$18, 0), MATCH(G1774, 'Cond Compo'!C$16:C$19, 0)), ""))</f>
        <v/>
      </c>
      <c r="I1774" s="12" t="str">
        <f>IF($E1774 &lt;&gt; "", IF(E1774 = 0, "", VLOOKUP(E1774,'Cond Perturbation'!A:B,2,FALSE)),"")</f>
        <v/>
      </c>
      <c r="J1774" s="28"/>
      <c r="K1774" s="29" t="str">
        <f>IF($B1774 &lt;&gt; "", IF(C1774="Oui",IF(H1774=1,IF(E1774=0,Résultat!G$8,IF(J1774="No",Résultat!$G$8,Résultat!$G$7)),IF(H1774=2,IF(E1774=0,Résultat!G$9,IF(J1774="No",Résultat!$G$9,Résultat!$G$7)),Résultat!$G$7)),IF(C1774 = "Totale", IF(H1774=1,IF(E1774=0,Résultat!G$8,IF(J1774="No",Résultat!$G$9,Résultat!$G$7)),IF(H1774=2,IF(E1774=0,Résultat!G$9,IF(J1774="No",Résultat!$G$9,Résultat!$G$7)),Résultat!$G$7)),Résultat!$G$7)), "")</f>
        <v/>
      </c>
    </row>
    <row r="1775" spans="1:11" ht="20.100000000000001" customHeight="1">
      <c r="A1775" s="26"/>
      <c r="B1775" s="27"/>
      <c r="C1775" s="11" t="str">
        <f>IF($B1775 &lt;&gt; "",VLOOKUP(MID(B1775,3,5),'Recyclabilité Prod Matx'!C:F,2,FALSE), "")</f>
        <v/>
      </c>
      <c r="D1775" s="11" t="str">
        <f>IF($B1775 &lt;&gt; "",VLOOKUP(MID(B1775,3,5),'Recyclabilité Prod Matx'!C:F,3,FALSE),"")</f>
        <v/>
      </c>
      <c r="E1775" s="11" t="str">
        <f>IF($B1775 &lt;&gt; "",VLOOKUP(MID(B1775,3,5),'Recyclabilité Prod Matx'!C:F,4,FALSE), "")</f>
        <v/>
      </c>
      <c r="F1775" s="12" t="str">
        <f>IF($B1775 &lt;&gt; "", IF(C1775="Totale","",IF(D1775 = 0, "", VLOOKUP(D1775,'Cond Compo'!A:B,2,FALSE))),"")</f>
        <v/>
      </c>
      <c r="G1775" s="28"/>
      <c r="H1775" s="11" t="str">
        <f xml:space="preserve"> IF(C1775="Totale",2,IF($G1775 &lt;&gt; "", IF(D1775 = "E",MATCH(G1775, 'Cond Compo'!D$16:D$18, 0), MATCH(G1775, 'Cond Compo'!C$16:C$19, 0)), ""))</f>
        <v/>
      </c>
      <c r="I1775" s="12" t="str">
        <f>IF($E1775 &lt;&gt; "", IF(E1775 = 0, "", VLOOKUP(E1775,'Cond Perturbation'!A:B,2,FALSE)),"")</f>
        <v/>
      </c>
      <c r="J1775" s="28"/>
      <c r="K1775" s="29" t="str">
        <f>IF($B1775 &lt;&gt; "", IF(C1775="Oui",IF(H1775=1,IF(E1775=0,Résultat!G$8,IF(J1775="No",Résultat!$G$8,Résultat!$G$7)),IF(H1775=2,IF(E1775=0,Résultat!G$9,IF(J1775="No",Résultat!$G$9,Résultat!$G$7)),Résultat!$G$7)),IF(C1775 = "Totale", IF(H1775=1,IF(E1775=0,Résultat!G$8,IF(J1775="No",Résultat!$G$9,Résultat!$G$7)),IF(H1775=2,IF(E1775=0,Résultat!G$9,IF(J1775="No",Résultat!$G$9,Résultat!$G$7)),Résultat!$G$7)),Résultat!$G$7)), "")</f>
        <v/>
      </c>
    </row>
    <row r="1776" spans="1:11" ht="20.100000000000001" customHeight="1">
      <c r="A1776" s="26"/>
      <c r="B1776" s="27"/>
      <c r="C1776" s="11" t="str">
        <f>IF($B1776 &lt;&gt; "",VLOOKUP(MID(B1776,3,5),'Recyclabilité Prod Matx'!C:F,2,FALSE), "")</f>
        <v/>
      </c>
      <c r="D1776" s="11" t="str">
        <f>IF($B1776 &lt;&gt; "",VLOOKUP(MID(B1776,3,5),'Recyclabilité Prod Matx'!C:F,3,FALSE),"")</f>
        <v/>
      </c>
      <c r="E1776" s="11" t="str">
        <f>IF($B1776 &lt;&gt; "",VLOOKUP(MID(B1776,3,5),'Recyclabilité Prod Matx'!C:F,4,FALSE), "")</f>
        <v/>
      </c>
      <c r="F1776" s="12" t="str">
        <f>IF($B1776 &lt;&gt; "", IF(C1776="Totale","",IF(D1776 = 0, "", VLOOKUP(D1776,'Cond Compo'!A:B,2,FALSE))),"")</f>
        <v/>
      </c>
      <c r="G1776" s="28"/>
      <c r="H1776" s="11" t="str">
        <f xml:space="preserve"> IF(C1776="Totale",2,IF($G1776 &lt;&gt; "", IF(D1776 = "E",MATCH(G1776, 'Cond Compo'!D$16:D$18, 0), MATCH(G1776, 'Cond Compo'!C$16:C$19, 0)), ""))</f>
        <v/>
      </c>
      <c r="I1776" s="12" t="str">
        <f>IF($E1776 &lt;&gt; "", IF(E1776 = 0, "", VLOOKUP(E1776,'Cond Perturbation'!A:B,2,FALSE)),"")</f>
        <v/>
      </c>
      <c r="J1776" s="28"/>
      <c r="K1776" s="29" t="str">
        <f>IF($B1776 &lt;&gt; "", IF(C1776="Oui",IF(H1776=1,IF(E1776=0,Résultat!G$8,IF(J1776="No",Résultat!$G$8,Résultat!$G$7)),IF(H1776=2,IF(E1776=0,Résultat!G$9,IF(J1776="No",Résultat!$G$9,Résultat!$G$7)),Résultat!$G$7)),IF(C1776 = "Totale", IF(H1776=1,IF(E1776=0,Résultat!G$8,IF(J1776="No",Résultat!$G$9,Résultat!$G$7)),IF(H1776=2,IF(E1776=0,Résultat!G$9,IF(J1776="No",Résultat!$G$9,Résultat!$G$7)),Résultat!$G$7)),Résultat!$G$7)), "")</f>
        <v/>
      </c>
    </row>
    <row r="1777" spans="1:11" ht="20.100000000000001" customHeight="1">
      <c r="A1777" s="26"/>
      <c r="B1777" s="27"/>
      <c r="C1777" s="11" t="str">
        <f>IF($B1777 &lt;&gt; "",VLOOKUP(MID(B1777,3,5),'Recyclabilité Prod Matx'!C:F,2,FALSE), "")</f>
        <v/>
      </c>
      <c r="D1777" s="11" t="str">
        <f>IF($B1777 &lt;&gt; "",VLOOKUP(MID(B1777,3,5),'Recyclabilité Prod Matx'!C:F,3,FALSE),"")</f>
        <v/>
      </c>
      <c r="E1777" s="11" t="str">
        <f>IF($B1777 &lt;&gt; "",VLOOKUP(MID(B1777,3,5),'Recyclabilité Prod Matx'!C:F,4,FALSE), "")</f>
        <v/>
      </c>
      <c r="F1777" s="12" t="str">
        <f>IF($B1777 &lt;&gt; "", IF(C1777="Totale","",IF(D1777 = 0, "", VLOOKUP(D1777,'Cond Compo'!A:B,2,FALSE))),"")</f>
        <v/>
      </c>
      <c r="G1777" s="28"/>
      <c r="H1777" s="11" t="str">
        <f xml:space="preserve"> IF(C1777="Totale",2,IF($G1777 &lt;&gt; "", IF(D1777 = "E",MATCH(G1777, 'Cond Compo'!D$16:D$18, 0), MATCH(G1777, 'Cond Compo'!C$16:C$19, 0)), ""))</f>
        <v/>
      </c>
      <c r="I1777" s="12" t="str">
        <f>IF($E1777 &lt;&gt; "", IF(E1777 = 0, "", VLOOKUP(E1777,'Cond Perturbation'!A:B,2,FALSE)),"")</f>
        <v/>
      </c>
      <c r="J1777" s="28"/>
      <c r="K1777" s="29" t="str">
        <f>IF($B1777 &lt;&gt; "", IF(C1777="Oui",IF(H1777=1,IF(E1777=0,Résultat!G$8,IF(J1777="No",Résultat!$G$8,Résultat!$G$7)),IF(H1777=2,IF(E1777=0,Résultat!G$9,IF(J1777="No",Résultat!$G$9,Résultat!$G$7)),Résultat!$G$7)),IF(C1777 = "Totale", IF(H1777=1,IF(E1777=0,Résultat!G$8,IF(J1777="No",Résultat!$G$9,Résultat!$G$7)),IF(H1777=2,IF(E1777=0,Résultat!G$9,IF(J1777="No",Résultat!$G$9,Résultat!$G$7)),Résultat!$G$7)),Résultat!$G$7)), "")</f>
        <v/>
      </c>
    </row>
    <row r="1778" spans="1:11" ht="20.100000000000001" customHeight="1">
      <c r="A1778" s="26"/>
      <c r="B1778" s="27"/>
      <c r="C1778" s="11" t="str">
        <f>IF($B1778 &lt;&gt; "",VLOOKUP(MID(B1778,3,5),'Recyclabilité Prod Matx'!C:F,2,FALSE), "")</f>
        <v/>
      </c>
      <c r="D1778" s="11" t="str">
        <f>IF($B1778 &lt;&gt; "",VLOOKUP(MID(B1778,3,5),'Recyclabilité Prod Matx'!C:F,3,FALSE),"")</f>
        <v/>
      </c>
      <c r="E1778" s="11" t="str">
        <f>IF($B1778 &lt;&gt; "",VLOOKUP(MID(B1778,3,5),'Recyclabilité Prod Matx'!C:F,4,FALSE), "")</f>
        <v/>
      </c>
      <c r="F1778" s="12" t="str">
        <f>IF($B1778 &lt;&gt; "", IF(C1778="Totale","",IF(D1778 = 0, "", VLOOKUP(D1778,'Cond Compo'!A:B,2,FALSE))),"")</f>
        <v/>
      </c>
      <c r="G1778" s="28"/>
      <c r="H1778" s="11" t="str">
        <f xml:space="preserve"> IF(C1778="Totale",2,IF($G1778 &lt;&gt; "", IF(D1778 = "E",MATCH(G1778, 'Cond Compo'!D$16:D$18, 0), MATCH(G1778, 'Cond Compo'!C$16:C$19, 0)), ""))</f>
        <v/>
      </c>
      <c r="I1778" s="12" t="str">
        <f>IF($E1778 &lt;&gt; "", IF(E1778 = 0, "", VLOOKUP(E1778,'Cond Perturbation'!A:B,2,FALSE)),"")</f>
        <v/>
      </c>
      <c r="J1778" s="28"/>
      <c r="K1778" s="29" t="str">
        <f>IF($B1778 &lt;&gt; "", IF(C1778="Oui",IF(H1778=1,IF(E1778=0,Résultat!G$8,IF(J1778="No",Résultat!$G$8,Résultat!$G$7)),IF(H1778=2,IF(E1778=0,Résultat!G$9,IF(J1778="No",Résultat!$G$9,Résultat!$G$7)),Résultat!$G$7)),IF(C1778 = "Totale", IF(H1778=1,IF(E1778=0,Résultat!G$8,IF(J1778="No",Résultat!$G$9,Résultat!$G$7)),IF(H1778=2,IF(E1778=0,Résultat!G$9,IF(J1778="No",Résultat!$G$9,Résultat!$G$7)),Résultat!$G$7)),Résultat!$G$7)), "")</f>
        <v/>
      </c>
    </row>
    <row r="1779" spans="1:11" ht="20.100000000000001" customHeight="1">
      <c r="A1779" s="26"/>
      <c r="B1779" s="27"/>
      <c r="C1779" s="11" t="str">
        <f>IF($B1779 &lt;&gt; "",VLOOKUP(MID(B1779,3,5),'Recyclabilité Prod Matx'!C:F,2,FALSE), "")</f>
        <v/>
      </c>
      <c r="D1779" s="11" t="str">
        <f>IF($B1779 &lt;&gt; "",VLOOKUP(MID(B1779,3,5),'Recyclabilité Prod Matx'!C:F,3,FALSE),"")</f>
        <v/>
      </c>
      <c r="E1779" s="11" t="str">
        <f>IF($B1779 &lt;&gt; "",VLOOKUP(MID(B1779,3,5),'Recyclabilité Prod Matx'!C:F,4,FALSE), "")</f>
        <v/>
      </c>
      <c r="F1779" s="12" t="str">
        <f>IF($B1779 &lt;&gt; "", IF(C1779="Totale","",IF(D1779 = 0, "", VLOOKUP(D1779,'Cond Compo'!A:B,2,FALSE))),"")</f>
        <v/>
      </c>
      <c r="G1779" s="28"/>
      <c r="H1779" s="11" t="str">
        <f xml:space="preserve"> IF(C1779="Totale",2,IF($G1779 &lt;&gt; "", IF(D1779 = "E",MATCH(G1779, 'Cond Compo'!D$16:D$18, 0), MATCH(G1779, 'Cond Compo'!C$16:C$19, 0)), ""))</f>
        <v/>
      </c>
      <c r="I1779" s="12" t="str">
        <f>IF($E1779 &lt;&gt; "", IF(E1779 = 0, "", VLOOKUP(E1779,'Cond Perturbation'!A:B,2,FALSE)),"")</f>
        <v/>
      </c>
      <c r="J1779" s="28"/>
      <c r="K1779" s="29" t="str">
        <f>IF($B1779 &lt;&gt; "", IF(C1779="Oui",IF(H1779=1,IF(E1779=0,Résultat!G$8,IF(J1779="No",Résultat!$G$8,Résultat!$G$7)),IF(H1779=2,IF(E1779=0,Résultat!G$9,IF(J1779="No",Résultat!$G$9,Résultat!$G$7)),Résultat!$G$7)),IF(C1779 = "Totale", IF(H1779=1,IF(E1779=0,Résultat!G$8,IF(J1779="No",Résultat!$G$9,Résultat!$G$7)),IF(H1779=2,IF(E1779=0,Résultat!G$9,IF(J1779="No",Résultat!$G$9,Résultat!$G$7)),Résultat!$G$7)),Résultat!$G$7)), "")</f>
        <v/>
      </c>
    </row>
    <row r="1780" spans="1:11" ht="20.100000000000001" customHeight="1">
      <c r="A1780" s="26"/>
      <c r="B1780" s="27"/>
      <c r="C1780" s="11" t="str">
        <f>IF($B1780 &lt;&gt; "",VLOOKUP(MID(B1780,3,5),'Recyclabilité Prod Matx'!C:F,2,FALSE), "")</f>
        <v/>
      </c>
      <c r="D1780" s="11" t="str">
        <f>IF($B1780 &lt;&gt; "",VLOOKUP(MID(B1780,3,5),'Recyclabilité Prod Matx'!C:F,3,FALSE),"")</f>
        <v/>
      </c>
      <c r="E1780" s="11" t="str">
        <f>IF($B1780 &lt;&gt; "",VLOOKUP(MID(B1780,3,5),'Recyclabilité Prod Matx'!C:F,4,FALSE), "")</f>
        <v/>
      </c>
      <c r="F1780" s="12" t="str">
        <f>IF($B1780 &lt;&gt; "", IF(C1780="Totale","",IF(D1780 = 0, "", VLOOKUP(D1780,'Cond Compo'!A:B,2,FALSE))),"")</f>
        <v/>
      </c>
      <c r="G1780" s="28"/>
      <c r="H1780" s="11" t="str">
        <f xml:space="preserve"> IF(C1780="Totale",2,IF($G1780 &lt;&gt; "", IF(D1780 = "E",MATCH(G1780, 'Cond Compo'!D$16:D$18, 0), MATCH(G1780, 'Cond Compo'!C$16:C$19, 0)), ""))</f>
        <v/>
      </c>
      <c r="I1780" s="12" t="str">
        <f>IF($E1780 &lt;&gt; "", IF(E1780 = 0, "", VLOOKUP(E1780,'Cond Perturbation'!A:B,2,FALSE)),"")</f>
        <v/>
      </c>
      <c r="J1780" s="28"/>
      <c r="K1780" s="29" t="str">
        <f>IF($B1780 &lt;&gt; "", IF(C1780="Oui",IF(H1780=1,IF(E1780=0,Résultat!G$8,IF(J1780="No",Résultat!$G$8,Résultat!$G$7)),IF(H1780=2,IF(E1780=0,Résultat!G$9,IF(J1780="No",Résultat!$G$9,Résultat!$G$7)),Résultat!$G$7)),IF(C1780 = "Totale", IF(H1780=1,IF(E1780=0,Résultat!G$8,IF(J1780="No",Résultat!$G$9,Résultat!$G$7)),IF(H1780=2,IF(E1780=0,Résultat!G$9,IF(J1780="No",Résultat!$G$9,Résultat!$G$7)),Résultat!$G$7)),Résultat!$G$7)), "")</f>
        <v/>
      </c>
    </row>
    <row r="1781" spans="1:11" ht="20.100000000000001" customHeight="1">
      <c r="A1781" s="26"/>
      <c r="B1781" s="27"/>
      <c r="C1781" s="11" t="str">
        <f>IF($B1781 &lt;&gt; "",VLOOKUP(MID(B1781,3,5),'Recyclabilité Prod Matx'!C:F,2,FALSE), "")</f>
        <v/>
      </c>
      <c r="D1781" s="11" t="str">
        <f>IF($B1781 &lt;&gt; "",VLOOKUP(MID(B1781,3,5),'Recyclabilité Prod Matx'!C:F,3,FALSE),"")</f>
        <v/>
      </c>
      <c r="E1781" s="11" t="str">
        <f>IF($B1781 &lt;&gt; "",VLOOKUP(MID(B1781,3,5),'Recyclabilité Prod Matx'!C:F,4,FALSE), "")</f>
        <v/>
      </c>
      <c r="F1781" s="12" t="str">
        <f>IF($B1781 &lt;&gt; "", IF(C1781="Totale","",IF(D1781 = 0, "", VLOOKUP(D1781,'Cond Compo'!A:B,2,FALSE))),"")</f>
        <v/>
      </c>
      <c r="G1781" s="28"/>
      <c r="H1781" s="11" t="str">
        <f xml:space="preserve"> IF(C1781="Totale",2,IF($G1781 &lt;&gt; "", IF(D1781 = "E",MATCH(G1781, 'Cond Compo'!D$16:D$18, 0), MATCH(G1781, 'Cond Compo'!C$16:C$19, 0)), ""))</f>
        <v/>
      </c>
      <c r="I1781" s="12" t="str">
        <f>IF($E1781 &lt;&gt; "", IF(E1781 = 0, "", VLOOKUP(E1781,'Cond Perturbation'!A:B,2,FALSE)),"")</f>
        <v/>
      </c>
      <c r="J1781" s="28"/>
      <c r="K1781" s="29" t="str">
        <f>IF($B1781 &lt;&gt; "", IF(C1781="Oui",IF(H1781=1,IF(E1781=0,Résultat!G$8,IF(J1781="No",Résultat!$G$8,Résultat!$G$7)),IF(H1781=2,IF(E1781=0,Résultat!G$9,IF(J1781="No",Résultat!$G$9,Résultat!$G$7)),Résultat!$G$7)),IF(C1781 = "Totale", IF(H1781=1,IF(E1781=0,Résultat!G$8,IF(J1781="No",Résultat!$G$9,Résultat!$G$7)),IF(H1781=2,IF(E1781=0,Résultat!G$9,IF(J1781="No",Résultat!$G$9,Résultat!$G$7)),Résultat!$G$7)),Résultat!$G$7)), "")</f>
        <v/>
      </c>
    </row>
    <row r="1782" spans="1:11" ht="20.100000000000001" customHeight="1">
      <c r="A1782" s="26"/>
      <c r="B1782" s="27"/>
      <c r="C1782" s="11" t="str">
        <f>IF($B1782 &lt;&gt; "",VLOOKUP(MID(B1782,3,5),'Recyclabilité Prod Matx'!C:F,2,FALSE), "")</f>
        <v/>
      </c>
      <c r="D1782" s="11" t="str">
        <f>IF($B1782 &lt;&gt; "",VLOOKUP(MID(B1782,3,5),'Recyclabilité Prod Matx'!C:F,3,FALSE),"")</f>
        <v/>
      </c>
      <c r="E1782" s="11" t="str">
        <f>IF($B1782 &lt;&gt; "",VLOOKUP(MID(B1782,3,5),'Recyclabilité Prod Matx'!C:F,4,FALSE), "")</f>
        <v/>
      </c>
      <c r="F1782" s="12" t="str">
        <f>IF($B1782 &lt;&gt; "", IF(C1782="Totale","",IF(D1782 = 0, "", VLOOKUP(D1782,'Cond Compo'!A:B,2,FALSE))),"")</f>
        <v/>
      </c>
      <c r="G1782" s="28"/>
      <c r="H1782" s="11" t="str">
        <f xml:space="preserve"> IF(C1782="Totale",2,IF($G1782 &lt;&gt; "", IF(D1782 = "E",MATCH(G1782, 'Cond Compo'!D$16:D$18, 0), MATCH(G1782, 'Cond Compo'!C$16:C$19, 0)), ""))</f>
        <v/>
      </c>
      <c r="I1782" s="12" t="str">
        <f>IF($E1782 &lt;&gt; "", IF(E1782 = 0, "", VLOOKUP(E1782,'Cond Perturbation'!A:B,2,FALSE)),"")</f>
        <v/>
      </c>
      <c r="J1782" s="28"/>
      <c r="K1782" s="29" t="str">
        <f>IF($B1782 &lt;&gt; "", IF(C1782="Oui",IF(H1782=1,IF(E1782=0,Résultat!G$8,IF(J1782="No",Résultat!$G$8,Résultat!$G$7)),IF(H1782=2,IF(E1782=0,Résultat!G$9,IF(J1782="No",Résultat!$G$9,Résultat!$G$7)),Résultat!$G$7)),IF(C1782 = "Totale", IF(H1782=1,IF(E1782=0,Résultat!G$8,IF(J1782="No",Résultat!$G$9,Résultat!$G$7)),IF(H1782=2,IF(E1782=0,Résultat!G$9,IF(J1782="No",Résultat!$G$9,Résultat!$G$7)),Résultat!$G$7)),Résultat!$G$7)), "")</f>
        <v/>
      </c>
    </row>
    <row r="1783" spans="1:11" ht="20.100000000000001" customHeight="1">
      <c r="A1783" s="26"/>
      <c r="B1783" s="27"/>
      <c r="C1783" s="11" t="str">
        <f>IF($B1783 &lt;&gt; "",VLOOKUP(MID(B1783,3,5),'Recyclabilité Prod Matx'!C:F,2,FALSE), "")</f>
        <v/>
      </c>
      <c r="D1783" s="11" t="str">
        <f>IF($B1783 &lt;&gt; "",VLOOKUP(MID(B1783,3,5),'Recyclabilité Prod Matx'!C:F,3,FALSE),"")</f>
        <v/>
      </c>
      <c r="E1783" s="11" t="str">
        <f>IF($B1783 &lt;&gt; "",VLOOKUP(MID(B1783,3,5),'Recyclabilité Prod Matx'!C:F,4,FALSE), "")</f>
        <v/>
      </c>
      <c r="F1783" s="12" t="str">
        <f>IF($B1783 &lt;&gt; "", IF(C1783="Totale","",IF(D1783 = 0, "", VLOOKUP(D1783,'Cond Compo'!A:B,2,FALSE))),"")</f>
        <v/>
      </c>
      <c r="G1783" s="28"/>
      <c r="H1783" s="11" t="str">
        <f xml:space="preserve"> IF(C1783="Totale",2,IF($G1783 &lt;&gt; "", IF(D1783 = "E",MATCH(G1783, 'Cond Compo'!D$16:D$18, 0), MATCH(G1783, 'Cond Compo'!C$16:C$19, 0)), ""))</f>
        <v/>
      </c>
      <c r="I1783" s="12" t="str">
        <f>IF($E1783 &lt;&gt; "", IF(E1783 = 0, "", VLOOKUP(E1783,'Cond Perturbation'!A:B,2,FALSE)),"")</f>
        <v/>
      </c>
      <c r="J1783" s="28"/>
      <c r="K1783" s="29" t="str">
        <f>IF($B1783 &lt;&gt; "", IF(C1783="Oui",IF(H1783=1,IF(E1783=0,Résultat!G$8,IF(J1783="No",Résultat!$G$8,Résultat!$G$7)),IF(H1783=2,IF(E1783=0,Résultat!G$9,IF(J1783="No",Résultat!$G$9,Résultat!$G$7)),Résultat!$G$7)),IF(C1783 = "Totale", IF(H1783=1,IF(E1783=0,Résultat!G$8,IF(J1783="No",Résultat!$G$9,Résultat!$G$7)),IF(H1783=2,IF(E1783=0,Résultat!G$9,IF(J1783="No",Résultat!$G$9,Résultat!$G$7)),Résultat!$G$7)),Résultat!$G$7)), "")</f>
        <v/>
      </c>
    </row>
    <row r="1784" spans="1:11" ht="20.100000000000001" customHeight="1">
      <c r="A1784" s="26"/>
      <c r="B1784" s="27"/>
      <c r="C1784" s="11" t="str">
        <f>IF($B1784 &lt;&gt; "",VLOOKUP(MID(B1784,3,5),'Recyclabilité Prod Matx'!C:F,2,FALSE), "")</f>
        <v/>
      </c>
      <c r="D1784" s="11" t="str">
        <f>IF($B1784 &lt;&gt; "",VLOOKUP(MID(B1784,3,5),'Recyclabilité Prod Matx'!C:F,3,FALSE),"")</f>
        <v/>
      </c>
      <c r="E1784" s="11" t="str">
        <f>IF($B1784 &lt;&gt; "",VLOOKUP(MID(B1784,3,5),'Recyclabilité Prod Matx'!C:F,4,FALSE), "")</f>
        <v/>
      </c>
      <c r="F1784" s="12" t="str">
        <f>IF($B1784 &lt;&gt; "", IF(C1784="Totale","",IF(D1784 = 0, "", VLOOKUP(D1784,'Cond Compo'!A:B,2,FALSE))),"")</f>
        <v/>
      </c>
      <c r="G1784" s="28"/>
      <c r="H1784" s="11" t="str">
        <f xml:space="preserve"> IF(C1784="Totale",2,IF($G1784 &lt;&gt; "", IF(D1784 = "E",MATCH(G1784, 'Cond Compo'!D$16:D$18, 0), MATCH(G1784, 'Cond Compo'!C$16:C$19, 0)), ""))</f>
        <v/>
      </c>
      <c r="I1784" s="12" t="str">
        <f>IF($E1784 &lt;&gt; "", IF(E1784 = 0, "", VLOOKUP(E1784,'Cond Perturbation'!A:B,2,FALSE)),"")</f>
        <v/>
      </c>
      <c r="J1784" s="28"/>
      <c r="K1784" s="29" t="str">
        <f>IF($B1784 &lt;&gt; "", IF(C1784="Oui",IF(H1784=1,IF(E1784=0,Résultat!G$8,IF(J1784="No",Résultat!$G$8,Résultat!$G$7)),IF(H1784=2,IF(E1784=0,Résultat!G$9,IF(J1784="No",Résultat!$G$9,Résultat!$G$7)),Résultat!$G$7)),IF(C1784 = "Totale", IF(H1784=1,IF(E1784=0,Résultat!G$8,IF(J1784="No",Résultat!$G$9,Résultat!$G$7)),IF(H1784=2,IF(E1784=0,Résultat!G$9,IF(J1784="No",Résultat!$G$9,Résultat!$G$7)),Résultat!$G$7)),Résultat!$G$7)), "")</f>
        <v/>
      </c>
    </row>
    <row r="1785" spans="1:11" ht="20.100000000000001" customHeight="1">
      <c r="A1785" s="26"/>
      <c r="B1785" s="27"/>
      <c r="C1785" s="11" t="str">
        <f>IF($B1785 &lt;&gt; "",VLOOKUP(MID(B1785,3,5),'Recyclabilité Prod Matx'!C:F,2,FALSE), "")</f>
        <v/>
      </c>
      <c r="D1785" s="11" t="str">
        <f>IF($B1785 &lt;&gt; "",VLOOKUP(MID(B1785,3,5),'Recyclabilité Prod Matx'!C:F,3,FALSE),"")</f>
        <v/>
      </c>
      <c r="E1785" s="11" t="str">
        <f>IF($B1785 &lt;&gt; "",VLOOKUP(MID(B1785,3,5),'Recyclabilité Prod Matx'!C:F,4,FALSE), "")</f>
        <v/>
      </c>
      <c r="F1785" s="12" t="str">
        <f>IF($B1785 &lt;&gt; "", IF(C1785="Totale","",IF(D1785 = 0, "", VLOOKUP(D1785,'Cond Compo'!A:B,2,FALSE))),"")</f>
        <v/>
      </c>
      <c r="G1785" s="28"/>
      <c r="H1785" s="11" t="str">
        <f xml:space="preserve"> IF(C1785="Totale",2,IF($G1785 &lt;&gt; "", IF(D1785 = "E",MATCH(G1785, 'Cond Compo'!D$16:D$18, 0), MATCH(G1785, 'Cond Compo'!C$16:C$19, 0)), ""))</f>
        <v/>
      </c>
      <c r="I1785" s="12" t="str">
        <f>IF($E1785 &lt;&gt; "", IF(E1785 = 0, "", VLOOKUP(E1785,'Cond Perturbation'!A:B,2,FALSE)),"")</f>
        <v/>
      </c>
      <c r="J1785" s="28"/>
      <c r="K1785" s="29" t="str">
        <f>IF($B1785 &lt;&gt; "", IF(C1785="Oui",IF(H1785=1,IF(E1785=0,Résultat!G$8,IF(J1785="No",Résultat!$G$8,Résultat!$G$7)),IF(H1785=2,IF(E1785=0,Résultat!G$9,IF(J1785="No",Résultat!$G$9,Résultat!$G$7)),Résultat!$G$7)),IF(C1785 = "Totale", IF(H1785=1,IF(E1785=0,Résultat!G$8,IF(J1785="No",Résultat!$G$9,Résultat!$G$7)),IF(H1785=2,IF(E1785=0,Résultat!G$9,IF(J1785="No",Résultat!$G$9,Résultat!$G$7)),Résultat!$G$7)),Résultat!$G$7)), "")</f>
        <v/>
      </c>
    </row>
    <row r="1786" spans="1:11" ht="20.100000000000001" customHeight="1">
      <c r="A1786" s="26"/>
      <c r="B1786" s="27"/>
      <c r="C1786" s="11" t="str">
        <f>IF($B1786 &lt;&gt; "",VLOOKUP(MID(B1786,3,5),'Recyclabilité Prod Matx'!C:F,2,FALSE), "")</f>
        <v/>
      </c>
      <c r="D1786" s="11" t="str">
        <f>IF($B1786 &lt;&gt; "",VLOOKUP(MID(B1786,3,5),'Recyclabilité Prod Matx'!C:F,3,FALSE),"")</f>
        <v/>
      </c>
      <c r="E1786" s="11" t="str">
        <f>IF($B1786 &lt;&gt; "",VLOOKUP(MID(B1786,3,5),'Recyclabilité Prod Matx'!C:F,4,FALSE), "")</f>
        <v/>
      </c>
      <c r="F1786" s="12" t="str">
        <f>IF($B1786 &lt;&gt; "", IF(C1786="Totale","",IF(D1786 = 0, "", VLOOKUP(D1786,'Cond Compo'!A:B,2,FALSE))),"")</f>
        <v/>
      </c>
      <c r="G1786" s="28"/>
      <c r="H1786" s="11" t="str">
        <f xml:space="preserve"> IF(C1786="Totale",2,IF($G1786 &lt;&gt; "", IF(D1786 = "E",MATCH(G1786, 'Cond Compo'!D$16:D$18, 0), MATCH(G1786, 'Cond Compo'!C$16:C$19, 0)), ""))</f>
        <v/>
      </c>
      <c r="I1786" s="12" t="str">
        <f>IF($E1786 &lt;&gt; "", IF(E1786 = 0, "", VLOOKUP(E1786,'Cond Perturbation'!A:B,2,FALSE)),"")</f>
        <v/>
      </c>
      <c r="J1786" s="28"/>
      <c r="K1786" s="29" t="str">
        <f>IF($B1786 &lt;&gt; "", IF(C1786="Oui",IF(H1786=1,IF(E1786=0,Résultat!G$8,IF(J1786="No",Résultat!$G$8,Résultat!$G$7)),IF(H1786=2,IF(E1786=0,Résultat!G$9,IF(J1786="No",Résultat!$G$9,Résultat!$G$7)),Résultat!$G$7)),IF(C1786 = "Totale", IF(H1786=1,IF(E1786=0,Résultat!G$8,IF(J1786="No",Résultat!$G$9,Résultat!$G$7)),IF(H1786=2,IF(E1786=0,Résultat!G$9,IF(J1786="No",Résultat!$G$9,Résultat!$G$7)),Résultat!$G$7)),Résultat!$G$7)), "")</f>
        <v/>
      </c>
    </row>
    <row r="1787" spans="1:11" ht="20.100000000000001" customHeight="1">
      <c r="A1787" s="26"/>
      <c r="B1787" s="27"/>
      <c r="C1787" s="11" t="str">
        <f>IF($B1787 &lt;&gt; "",VLOOKUP(MID(B1787,3,5),'Recyclabilité Prod Matx'!C:F,2,FALSE), "")</f>
        <v/>
      </c>
      <c r="D1787" s="11" t="str">
        <f>IF($B1787 &lt;&gt; "",VLOOKUP(MID(B1787,3,5),'Recyclabilité Prod Matx'!C:F,3,FALSE),"")</f>
        <v/>
      </c>
      <c r="E1787" s="11" t="str">
        <f>IF($B1787 &lt;&gt; "",VLOOKUP(MID(B1787,3,5),'Recyclabilité Prod Matx'!C:F,4,FALSE), "")</f>
        <v/>
      </c>
      <c r="F1787" s="12" t="str">
        <f>IF($B1787 &lt;&gt; "", IF(C1787="Totale","",IF(D1787 = 0, "", VLOOKUP(D1787,'Cond Compo'!A:B,2,FALSE))),"")</f>
        <v/>
      </c>
      <c r="G1787" s="28"/>
      <c r="H1787" s="11" t="str">
        <f xml:space="preserve"> IF(C1787="Totale",2,IF($G1787 &lt;&gt; "", IF(D1787 = "E",MATCH(G1787, 'Cond Compo'!D$16:D$18, 0), MATCH(G1787, 'Cond Compo'!C$16:C$19, 0)), ""))</f>
        <v/>
      </c>
      <c r="I1787" s="12" t="str">
        <f>IF($E1787 &lt;&gt; "", IF(E1787 = 0, "", VLOOKUP(E1787,'Cond Perturbation'!A:B,2,FALSE)),"")</f>
        <v/>
      </c>
      <c r="J1787" s="28"/>
      <c r="K1787" s="29" t="str">
        <f>IF($B1787 &lt;&gt; "", IF(C1787="Oui",IF(H1787=1,IF(E1787=0,Résultat!G$8,IF(J1787="No",Résultat!$G$8,Résultat!$G$7)),IF(H1787=2,IF(E1787=0,Résultat!G$9,IF(J1787="No",Résultat!$G$9,Résultat!$G$7)),Résultat!$G$7)),IF(C1787 = "Totale", IF(H1787=1,IF(E1787=0,Résultat!G$8,IF(J1787="No",Résultat!$G$9,Résultat!$G$7)),IF(H1787=2,IF(E1787=0,Résultat!G$9,IF(J1787="No",Résultat!$G$9,Résultat!$G$7)),Résultat!$G$7)),Résultat!$G$7)), "")</f>
        <v/>
      </c>
    </row>
    <row r="1788" spans="1:11" ht="20.100000000000001" customHeight="1">
      <c r="A1788" s="26"/>
      <c r="B1788" s="27"/>
      <c r="C1788" s="11" t="str">
        <f>IF($B1788 &lt;&gt; "",VLOOKUP(MID(B1788,3,5),'Recyclabilité Prod Matx'!C:F,2,FALSE), "")</f>
        <v/>
      </c>
      <c r="D1788" s="11" t="str">
        <f>IF($B1788 &lt;&gt; "",VLOOKUP(MID(B1788,3,5),'Recyclabilité Prod Matx'!C:F,3,FALSE),"")</f>
        <v/>
      </c>
      <c r="E1788" s="11" t="str">
        <f>IF($B1788 &lt;&gt; "",VLOOKUP(MID(B1788,3,5),'Recyclabilité Prod Matx'!C:F,4,FALSE), "")</f>
        <v/>
      </c>
      <c r="F1788" s="12" t="str">
        <f>IF($B1788 &lt;&gt; "", IF(C1788="Totale","",IF(D1788 = 0, "", VLOOKUP(D1788,'Cond Compo'!A:B,2,FALSE))),"")</f>
        <v/>
      </c>
      <c r="G1788" s="28"/>
      <c r="H1788" s="11" t="str">
        <f xml:space="preserve"> IF(C1788="Totale",2,IF($G1788 &lt;&gt; "", IF(D1788 = "E",MATCH(G1788, 'Cond Compo'!D$16:D$18, 0), MATCH(G1788, 'Cond Compo'!C$16:C$19, 0)), ""))</f>
        <v/>
      </c>
      <c r="I1788" s="12" t="str">
        <f>IF($E1788 &lt;&gt; "", IF(E1788 = 0, "", VLOOKUP(E1788,'Cond Perturbation'!A:B,2,FALSE)),"")</f>
        <v/>
      </c>
      <c r="J1788" s="28"/>
      <c r="K1788" s="29" t="str">
        <f>IF($B1788 &lt;&gt; "", IF(C1788="Oui",IF(H1788=1,IF(E1788=0,Résultat!G$8,IF(J1788="No",Résultat!$G$8,Résultat!$G$7)),IF(H1788=2,IF(E1788=0,Résultat!G$9,IF(J1788="No",Résultat!$G$9,Résultat!$G$7)),Résultat!$G$7)),IF(C1788 = "Totale", IF(H1788=1,IF(E1788=0,Résultat!G$8,IF(J1788="No",Résultat!$G$9,Résultat!$G$7)),IF(H1788=2,IF(E1788=0,Résultat!G$9,IF(J1788="No",Résultat!$G$9,Résultat!$G$7)),Résultat!$G$7)),Résultat!$G$7)), "")</f>
        <v/>
      </c>
    </row>
    <row r="1789" spans="1:11" ht="20.100000000000001" customHeight="1">
      <c r="A1789" s="26"/>
      <c r="B1789" s="27"/>
      <c r="C1789" s="11" t="str">
        <f>IF($B1789 &lt;&gt; "",VLOOKUP(MID(B1789,3,5),'Recyclabilité Prod Matx'!C:F,2,FALSE), "")</f>
        <v/>
      </c>
      <c r="D1789" s="11" t="str">
        <f>IF($B1789 &lt;&gt; "",VLOOKUP(MID(B1789,3,5),'Recyclabilité Prod Matx'!C:F,3,FALSE),"")</f>
        <v/>
      </c>
      <c r="E1789" s="11" t="str">
        <f>IF($B1789 &lt;&gt; "",VLOOKUP(MID(B1789,3,5),'Recyclabilité Prod Matx'!C:F,4,FALSE), "")</f>
        <v/>
      </c>
      <c r="F1789" s="12" t="str">
        <f>IF($B1789 &lt;&gt; "", IF(C1789="Totale","",IF(D1789 = 0, "", VLOOKUP(D1789,'Cond Compo'!A:B,2,FALSE))),"")</f>
        <v/>
      </c>
      <c r="G1789" s="28"/>
      <c r="H1789" s="11" t="str">
        <f xml:space="preserve"> IF(C1789="Totale",2,IF($G1789 &lt;&gt; "", IF(D1789 = "E",MATCH(G1789, 'Cond Compo'!D$16:D$18, 0), MATCH(G1789, 'Cond Compo'!C$16:C$19, 0)), ""))</f>
        <v/>
      </c>
      <c r="I1789" s="12" t="str">
        <f>IF($E1789 &lt;&gt; "", IF(E1789 = 0, "", VLOOKUP(E1789,'Cond Perturbation'!A:B,2,FALSE)),"")</f>
        <v/>
      </c>
      <c r="J1789" s="28"/>
      <c r="K1789" s="29" t="str">
        <f>IF($B1789 &lt;&gt; "", IF(C1789="Oui",IF(H1789=1,IF(E1789=0,Résultat!G$8,IF(J1789="No",Résultat!$G$8,Résultat!$G$7)),IF(H1789=2,IF(E1789=0,Résultat!G$9,IF(J1789="No",Résultat!$G$9,Résultat!$G$7)),Résultat!$G$7)),IF(C1789 = "Totale", IF(H1789=1,IF(E1789=0,Résultat!G$8,IF(J1789="No",Résultat!$G$9,Résultat!$G$7)),IF(H1789=2,IF(E1789=0,Résultat!G$9,IF(J1789="No",Résultat!$G$9,Résultat!$G$7)),Résultat!$G$7)),Résultat!$G$7)), "")</f>
        <v/>
      </c>
    </row>
    <row r="1790" spans="1:11" ht="20.100000000000001" customHeight="1">
      <c r="A1790" s="26"/>
      <c r="B1790" s="27"/>
      <c r="C1790" s="11" t="str">
        <f>IF($B1790 &lt;&gt; "",VLOOKUP(MID(B1790,3,5),'Recyclabilité Prod Matx'!C:F,2,FALSE), "")</f>
        <v/>
      </c>
      <c r="D1790" s="11" t="str">
        <f>IF($B1790 &lt;&gt; "",VLOOKUP(MID(B1790,3,5),'Recyclabilité Prod Matx'!C:F,3,FALSE),"")</f>
        <v/>
      </c>
      <c r="E1790" s="11" t="str">
        <f>IF($B1790 &lt;&gt; "",VLOOKUP(MID(B1790,3,5),'Recyclabilité Prod Matx'!C:F,4,FALSE), "")</f>
        <v/>
      </c>
      <c r="F1790" s="12" t="str">
        <f>IF($B1790 &lt;&gt; "", IF(C1790="Totale","",IF(D1790 = 0, "", VLOOKUP(D1790,'Cond Compo'!A:B,2,FALSE))),"")</f>
        <v/>
      </c>
      <c r="G1790" s="28"/>
      <c r="H1790" s="11" t="str">
        <f xml:space="preserve"> IF(C1790="Totale",2,IF($G1790 &lt;&gt; "", IF(D1790 = "E",MATCH(G1790, 'Cond Compo'!D$16:D$18, 0), MATCH(G1790, 'Cond Compo'!C$16:C$19, 0)), ""))</f>
        <v/>
      </c>
      <c r="I1790" s="12" t="str">
        <f>IF($E1790 &lt;&gt; "", IF(E1790 = 0, "", VLOOKUP(E1790,'Cond Perturbation'!A:B,2,FALSE)),"")</f>
        <v/>
      </c>
      <c r="J1790" s="28"/>
      <c r="K1790" s="29" t="str">
        <f>IF($B1790 &lt;&gt; "", IF(C1790="Oui",IF(H1790=1,IF(E1790=0,Résultat!G$8,IF(J1790="No",Résultat!$G$8,Résultat!$G$7)),IF(H1790=2,IF(E1790=0,Résultat!G$9,IF(J1790="No",Résultat!$G$9,Résultat!$G$7)),Résultat!$G$7)),IF(C1790 = "Totale", IF(H1790=1,IF(E1790=0,Résultat!G$8,IF(J1790="No",Résultat!$G$9,Résultat!$G$7)),IF(H1790=2,IF(E1790=0,Résultat!G$9,IF(J1790="No",Résultat!$G$9,Résultat!$G$7)),Résultat!$G$7)),Résultat!$G$7)), "")</f>
        <v/>
      </c>
    </row>
    <row r="1791" spans="1:11" ht="20.100000000000001" customHeight="1">
      <c r="A1791" s="26"/>
      <c r="B1791" s="27"/>
      <c r="C1791" s="11" t="str">
        <f>IF($B1791 &lt;&gt; "",VLOOKUP(MID(B1791,3,5),'Recyclabilité Prod Matx'!C:F,2,FALSE), "")</f>
        <v/>
      </c>
      <c r="D1791" s="11" t="str">
        <f>IF($B1791 &lt;&gt; "",VLOOKUP(MID(B1791,3,5),'Recyclabilité Prod Matx'!C:F,3,FALSE),"")</f>
        <v/>
      </c>
      <c r="E1791" s="11" t="str">
        <f>IF($B1791 &lt;&gt; "",VLOOKUP(MID(B1791,3,5),'Recyclabilité Prod Matx'!C:F,4,FALSE), "")</f>
        <v/>
      </c>
      <c r="F1791" s="12" t="str">
        <f>IF($B1791 &lt;&gt; "", IF(C1791="Totale","",IF(D1791 = 0, "", VLOOKUP(D1791,'Cond Compo'!A:B,2,FALSE))),"")</f>
        <v/>
      </c>
      <c r="G1791" s="28"/>
      <c r="H1791" s="11" t="str">
        <f xml:space="preserve"> IF(C1791="Totale",2,IF($G1791 &lt;&gt; "", IF(D1791 = "E",MATCH(G1791, 'Cond Compo'!D$16:D$18, 0), MATCH(G1791, 'Cond Compo'!C$16:C$19, 0)), ""))</f>
        <v/>
      </c>
      <c r="I1791" s="12" t="str">
        <f>IF($E1791 &lt;&gt; "", IF(E1791 = 0, "", VLOOKUP(E1791,'Cond Perturbation'!A:B,2,FALSE)),"")</f>
        <v/>
      </c>
      <c r="J1791" s="28"/>
      <c r="K1791" s="29" t="str">
        <f>IF($B1791 &lt;&gt; "", IF(C1791="Oui",IF(H1791=1,IF(E1791=0,Résultat!G$8,IF(J1791="No",Résultat!$G$8,Résultat!$G$7)),IF(H1791=2,IF(E1791=0,Résultat!G$9,IF(J1791="No",Résultat!$G$9,Résultat!$G$7)),Résultat!$G$7)),IF(C1791 = "Totale", IF(H1791=1,IF(E1791=0,Résultat!G$8,IF(J1791="No",Résultat!$G$9,Résultat!$G$7)),IF(H1791=2,IF(E1791=0,Résultat!G$9,IF(J1791="No",Résultat!$G$9,Résultat!$G$7)),Résultat!$G$7)),Résultat!$G$7)), "")</f>
        <v/>
      </c>
    </row>
    <row r="1792" spans="1:11" ht="20.100000000000001" customHeight="1">
      <c r="A1792" s="26"/>
      <c r="B1792" s="27"/>
      <c r="C1792" s="11" t="str">
        <f>IF($B1792 &lt;&gt; "",VLOOKUP(MID(B1792,3,5),'Recyclabilité Prod Matx'!C:F,2,FALSE), "")</f>
        <v/>
      </c>
      <c r="D1792" s="11" t="str">
        <f>IF($B1792 &lt;&gt; "",VLOOKUP(MID(B1792,3,5),'Recyclabilité Prod Matx'!C:F,3,FALSE),"")</f>
        <v/>
      </c>
      <c r="E1792" s="11" t="str">
        <f>IF($B1792 &lt;&gt; "",VLOOKUP(MID(B1792,3,5),'Recyclabilité Prod Matx'!C:F,4,FALSE), "")</f>
        <v/>
      </c>
      <c r="F1792" s="12" t="str">
        <f>IF($B1792 &lt;&gt; "", IF(C1792="Totale","",IF(D1792 = 0, "", VLOOKUP(D1792,'Cond Compo'!A:B,2,FALSE))),"")</f>
        <v/>
      </c>
      <c r="G1792" s="28"/>
      <c r="H1792" s="11" t="str">
        <f xml:space="preserve"> IF(C1792="Totale",2,IF($G1792 &lt;&gt; "", IF(D1792 = "E",MATCH(G1792, 'Cond Compo'!D$16:D$18, 0), MATCH(G1792, 'Cond Compo'!C$16:C$19, 0)), ""))</f>
        <v/>
      </c>
      <c r="I1792" s="12" t="str">
        <f>IF($E1792 &lt;&gt; "", IF(E1792 = 0, "", VLOOKUP(E1792,'Cond Perturbation'!A:B,2,FALSE)),"")</f>
        <v/>
      </c>
      <c r="J1792" s="28"/>
      <c r="K1792" s="29" t="str">
        <f>IF($B1792 &lt;&gt; "", IF(C1792="Oui",IF(H1792=1,IF(E1792=0,Résultat!G$8,IF(J1792="No",Résultat!$G$8,Résultat!$G$7)),IF(H1792=2,IF(E1792=0,Résultat!G$9,IF(J1792="No",Résultat!$G$9,Résultat!$G$7)),Résultat!$G$7)),IF(C1792 = "Totale", IF(H1792=1,IF(E1792=0,Résultat!G$8,IF(J1792="No",Résultat!$G$9,Résultat!$G$7)),IF(H1792=2,IF(E1792=0,Résultat!G$9,IF(J1792="No",Résultat!$G$9,Résultat!$G$7)),Résultat!$G$7)),Résultat!$G$7)), "")</f>
        <v/>
      </c>
    </row>
    <row r="1793" spans="1:11" ht="20.100000000000001" customHeight="1">
      <c r="A1793" s="26"/>
      <c r="B1793" s="27"/>
      <c r="C1793" s="11" t="str">
        <f>IF($B1793 &lt;&gt; "",VLOOKUP(MID(B1793,3,5),'Recyclabilité Prod Matx'!C:F,2,FALSE), "")</f>
        <v/>
      </c>
      <c r="D1793" s="11" t="str">
        <f>IF($B1793 &lt;&gt; "",VLOOKUP(MID(B1793,3,5),'Recyclabilité Prod Matx'!C:F,3,FALSE),"")</f>
        <v/>
      </c>
      <c r="E1793" s="11" t="str">
        <f>IF($B1793 &lt;&gt; "",VLOOKUP(MID(B1793,3,5),'Recyclabilité Prod Matx'!C:F,4,FALSE), "")</f>
        <v/>
      </c>
      <c r="F1793" s="12" t="str">
        <f>IF($B1793 &lt;&gt; "", IF(C1793="Totale","",IF(D1793 = 0, "", VLOOKUP(D1793,'Cond Compo'!A:B,2,FALSE))),"")</f>
        <v/>
      </c>
      <c r="G1793" s="28"/>
      <c r="H1793" s="11" t="str">
        <f xml:space="preserve"> IF(C1793="Totale",2,IF($G1793 &lt;&gt; "", IF(D1793 = "E",MATCH(G1793, 'Cond Compo'!D$16:D$18, 0), MATCH(G1793, 'Cond Compo'!C$16:C$19, 0)), ""))</f>
        <v/>
      </c>
      <c r="I1793" s="12" t="str">
        <f>IF($E1793 &lt;&gt; "", IF(E1793 = 0, "", VLOOKUP(E1793,'Cond Perturbation'!A:B,2,FALSE)),"")</f>
        <v/>
      </c>
      <c r="J1793" s="28"/>
      <c r="K1793" s="29" t="str">
        <f>IF($B1793 &lt;&gt; "", IF(C1793="Oui",IF(H1793=1,IF(E1793=0,Résultat!G$8,IF(J1793="No",Résultat!$G$8,Résultat!$G$7)),IF(H1793=2,IF(E1793=0,Résultat!G$9,IF(J1793="No",Résultat!$G$9,Résultat!$G$7)),Résultat!$G$7)),IF(C1793 = "Totale", IF(H1793=1,IF(E1793=0,Résultat!G$8,IF(J1793="No",Résultat!$G$9,Résultat!$G$7)),IF(H1793=2,IF(E1793=0,Résultat!G$9,IF(J1793="No",Résultat!$G$9,Résultat!$G$7)),Résultat!$G$7)),Résultat!$G$7)), "")</f>
        <v/>
      </c>
    </row>
    <row r="1794" spans="1:11" ht="20.100000000000001" customHeight="1">
      <c r="A1794" s="26"/>
      <c r="B1794" s="27"/>
      <c r="C1794" s="11" t="str">
        <f>IF($B1794 &lt;&gt; "",VLOOKUP(MID(B1794,3,5),'Recyclabilité Prod Matx'!C:F,2,FALSE), "")</f>
        <v/>
      </c>
      <c r="D1794" s="11" t="str">
        <f>IF($B1794 &lt;&gt; "",VLOOKUP(MID(B1794,3,5),'Recyclabilité Prod Matx'!C:F,3,FALSE),"")</f>
        <v/>
      </c>
      <c r="E1794" s="11" t="str">
        <f>IF($B1794 &lt;&gt; "",VLOOKUP(MID(B1794,3,5),'Recyclabilité Prod Matx'!C:F,4,FALSE), "")</f>
        <v/>
      </c>
      <c r="F1794" s="12" t="str">
        <f>IF($B1794 &lt;&gt; "", IF(C1794="Totale","",IF(D1794 = 0, "", VLOOKUP(D1794,'Cond Compo'!A:B,2,FALSE))),"")</f>
        <v/>
      </c>
      <c r="G1794" s="28"/>
      <c r="H1794" s="11" t="str">
        <f xml:space="preserve"> IF(C1794="Totale",2,IF($G1794 &lt;&gt; "", IF(D1794 = "E",MATCH(G1794, 'Cond Compo'!D$16:D$18, 0), MATCH(G1794, 'Cond Compo'!C$16:C$19, 0)), ""))</f>
        <v/>
      </c>
      <c r="I1794" s="12" t="str">
        <f>IF($E1794 &lt;&gt; "", IF(E1794 = 0, "", VLOOKUP(E1794,'Cond Perturbation'!A:B,2,FALSE)),"")</f>
        <v/>
      </c>
      <c r="J1794" s="28"/>
      <c r="K1794" s="29" t="str">
        <f>IF($B1794 &lt;&gt; "", IF(C1794="Oui",IF(H1794=1,IF(E1794=0,Résultat!G$8,IF(J1794="No",Résultat!$G$8,Résultat!$G$7)),IF(H1794=2,IF(E1794=0,Résultat!G$9,IF(J1794="No",Résultat!$G$9,Résultat!$G$7)),Résultat!$G$7)),IF(C1794 = "Totale", IF(H1794=1,IF(E1794=0,Résultat!G$8,IF(J1794="No",Résultat!$G$9,Résultat!$G$7)),IF(H1794=2,IF(E1794=0,Résultat!G$9,IF(J1794="No",Résultat!$G$9,Résultat!$G$7)),Résultat!$G$7)),Résultat!$G$7)), "")</f>
        <v/>
      </c>
    </row>
    <row r="1795" spans="1:11" ht="20.100000000000001" customHeight="1">
      <c r="A1795" s="26"/>
      <c r="B1795" s="27"/>
      <c r="C1795" s="11" t="str">
        <f>IF($B1795 &lt;&gt; "",VLOOKUP(MID(B1795,3,5),'Recyclabilité Prod Matx'!C:F,2,FALSE), "")</f>
        <v/>
      </c>
      <c r="D1795" s="11" t="str">
        <f>IF($B1795 &lt;&gt; "",VLOOKUP(MID(B1795,3,5),'Recyclabilité Prod Matx'!C:F,3,FALSE),"")</f>
        <v/>
      </c>
      <c r="E1795" s="11" t="str">
        <f>IF($B1795 &lt;&gt; "",VLOOKUP(MID(B1795,3,5),'Recyclabilité Prod Matx'!C:F,4,FALSE), "")</f>
        <v/>
      </c>
      <c r="F1795" s="12" t="str">
        <f>IF($B1795 &lt;&gt; "", IF(C1795="Totale","",IF(D1795 = 0, "", VLOOKUP(D1795,'Cond Compo'!A:B,2,FALSE))),"")</f>
        <v/>
      </c>
      <c r="G1795" s="28"/>
      <c r="H1795" s="11" t="str">
        <f xml:space="preserve"> IF(C1795="Totale",2,IF($G1795 &lt;&gt; "", IF(D1795 = "E",MATCH(G1795, 'Cond Compo'!D$16:D$18, 0), MATCH(G1795, 'Cond Compo'!C$16:C$19, 0)), ""))</f>
        <v/>
      </c>
      <c r="I1795" s="12" t="str">
        <f>IF($E1795 &lt;&gt; "", IF(E1795 = 0, "", VLOOKUP(E1795,'Cond Perturbation'!A:B,2,FALSE)),"")</f>
        <v/>
      </c>
      <c r="J1795" s="28"/>
      <c r="K1795" s="29" t="str">
        <f>IF($B1795 &lt;&gt; "", IF(C1795="Oui",IF(H1795=1,IF(E1795=0,Résultat!G$8,IF(J1795="No",Résultat!$G$8,Résultat!$G$7)),IF(H1795=2,IF(E1795=0,Résultat!G$9,IF(J1795="No",Résultat!$G$9,Résultat!$G$7)),Résultat!$G$7)),IF(C1795 = "Totale", IF(H1795=1,IF(E1795=0,Résultat!G$8,IF(J1795="No",Résultat!$G$9,Résultat!$G$7)),IF(H1795=2,IF(E1795=0,Résultat!G$9,IF(J1795="No",Résultat!$G$9,Résultat!$G$7)),Résultat!$G$7)),Résultat!$G$7)), "")</f>
        <v/>
      </c>
    </row>
    <row r="1796" spans="1:11" ht="20.100000000000001" customHeight="1">
      <c r="A1796" s="26"/>
      <c r="B1796" s="27"/>
      <c r="C1796" s="11" t="str">
        <f>IF($B1796 &lt;&gt; "",VLOOKUP(MID(B1796,3,5),'Recyclabilité Prod Matx'!C:F,2,FALSE), "")</f>
        <v/>
      </c>
      <c r="D1796" s="11" t="str">
        <f>IF($B1796 &lt;&gt; "",VLOOKUP(MID(B1796,3,5),'Recyclabilité Prod Matx'!C:F,3,FALSE),"")</f>
        <v/>
      </c>
      <c r="E1796" s="11" t="str">
        <f>IF($B1796 &lt;&gt; "",VLOOKUP(MID(B1796,3,5),'Recyclabilité Prod Matx'!C:F,4,FALSE), "")</f>
        <v/>
      </c>
      <c r="F1796" s="12" t="str">
        <f>IF($B1796 &lt;&gt; "", IF(C1796="Totale","",IF(D1796 = 0, "", VLOOKUP(D1796,'Cond Compo'!A:B,2,FALSE))),"")</f>
        <v/>
      </c>
      <c r="G1796" s="28"/>
      <c r="H1796" s="11" t="str">
        <f xml:space="preserve"> IF(C1796="Totale",2,IF($G1796 &lt;&gt; "", IF(D1796 = "E",MATCH(G1796, 'Cond Compo'!D$16:D$18, 0), MATCH(G1796, 'Cond Compo'!C$16:C$19, 0)), ""))</f>
        <v/>
      </c>
      <c r="I1796" s="12" t="str">
        <f>IF($E1796 &lt;&gt; "", IF(E1796 = 0, "", VLOOKUP(E1796,'Cond Perturbation'!A:B,2,FALSE)),"")</f>
        <v/>
      </c>
      <c r="J1796" s="28"/>
      <c r="K1796" s="29" t="str">
        <f>IF($B1796 &lt;&gt; "", IF(C1796="Oui",IF(H1796=1,IF(E1796=0,Résultat!G$8,IF(J1796="No",Résultat!$G$8,Résultat!$G$7)),IF(H1796=2,IF(E1796=0,Résultat!G$9,IF(J1796="No",Résultat!$G$9,Résultat!$G$7)),Résultat!$G$7)),IF(C1796 = "Totale", IF(H1796=1,IF(E1796=0,Résultat!G$8,IF(J1796="No",Résultat!$G$9,Résultat!$G$7)),IF(H1796=2,IF(E1796=0,Résultat!G$9,IF(J1796="No",Résultat!$G$9,Résultat!$G$7)),Résultat!$G$7)),Résultat!$G$7)), "")</f>
        <v/>
      </c>
    </row>
    <row r="1797" spans="1:11" ht="20.100000000000001" customHeight="1">
      <c r="A1797" s="26"/>
      <c r="B1797" s="27"/>
      <c r="C1797" s="11" t="str">
        <f>IF($B1797 &lt;&gt; "",VLOOKUP(MID(B1797,3,5),'Recyclabilité Prod Matx'!C:F,2,FALSE), "")</f>
        <v/>
      </c>
      <c r="D1797" s="11" t="str">
        <f>IF($B1797 &lt;&gt; "",VLOOKUP(MID(B1797,3,5),'Recyclabilité Prod Matx'!C:F,3,FALSE),"")</f>
        <v/>
      </c>
      <c r="E1797" s="11" t="str">
        <f>IF($B1797 &lt;&gt; "",VLOOKUP(MID(B1797,3,5),'Recyclabilité Prod Matx'!C:F,4,FALSE), "")</f>
        <v/>
      </c>
      <c r="F1797" s="12" t="str">
        <f>IF($B1797 &lt;&gt; "", IF(C1797="Totale","",IF(D1797 = 0, "", VLOOKUP(D1797,'Cond Compo'!A:B,2,FALSE))),"")</f>
        <v/>
      </c>
      <c r="G1797" s="28"/>
      <c r="H1797" s="11" t="str">
        <f xml:space="preserve"> IF(C1797="Totale",2,IF($G1797 &lt;&gt; "", IF(D1797 = "E",MATCH(G1797, 'Cond Compo'!D$16:D$18, 0), MATCH(G1797, 'Cond Compo'!C$16:C$19, 0)), ""))</f>
        <v/>
      </c>
      <c r="I1797" s="12" t="str">
        <f>IF($E1797 &lt;&gt; "", IF(E1797 = 0, "", VLOOKUP(E1797,'Cond Perturbation'!A:B,2,FALSE)),"")</f>
        <v/>
      </c>
      <c r="J1797" s="28"/>
      <c r="K1797" s="29" t="str">
        <f>IF($B1797 &lt;&gt; "", IF(C1797="Oui",IF(H1797=1,IF(E1797=0,Résultat!G$8,IF(J1797="No",Résultat!$G$8,Résultat!$G$7)),IF(H1797=2,IF(E1797=0,Résultat!G$9,IF(J1797="No",Résultat!$G$9,Résultat!$G$7)),Résultat!$G$7)),IF(C1797 = "Totale", IF(H1797=1,IF(E1797=0,Résultat!G$8,IF(J1797="No",Résultat!$G$9,Résultat!$G$7)),IF(H1797=2,IF(E1797=0,Résultat!G$9,IF(J1797="No",Résultat!$G$9,Résultat!$G$7)),Résultat!$G$7)),Résultat!$G$7)), "")</f>
        <v/>
      </c>
    </row>
    <row r="1798" spans="1:11" ht="20.100000000000001" customHeight="1">
      <c r="A1798" s="26"/>
      <c r="B1798" s="27"/>
      <c r="C1798" s="11" t="str">
        <f>IF($B1798 &lt;&gt; "",VLOOKUP(MID(B1798,3,5),'Recyclabilité Prod Matx'!C:F,2,FALSE), "")</f>
        <v/>
      </c>
      <c r="D1798" s="11" t="str">
        <f>IF($B1798 &lt;&gt; "",VLOOKUP(MID(B1798,3,5),'Recyclabilité Prod Matx'!C:F,3,FALSE),"")</f>
        <v/>
      </c>
      <c r="E1798" s="11" t="str">
        <f>IF($B1798 &lt;&gt; "",VLOOKUP(MID(B1798,3,5),'Recyclabilité Prod Matx'!C:F,4,FALSE), "")</f>
        <v/>
      </c>
      <c r="F1798" s="12" t="str">
        <f>IF($B1798 &lt;&gt; "", IF(C1798="Totale","",IF(D1798 = 0, "", VLOOKUP(D1798,'Cond Compo'!A:B,2,FALSE))),"")</f>
        <v/>
      </c>
      <c r="G1798" s="28"/>
      <c r="H1798" s="11" t="str">
        <f xml:space="preserve"> IF(C1798="Totale",2,IF($G1798 &lt;&gt; "", IF(D1798 = "E",MATCH(G1798, 'Cond Compo'!D$16:D$18, 0), MATCH(G1798, 'Cond Compo'!C$16:C$19, 0)), ""))</f>
        <v/>
      </c>
      <c r="I1798" s="12" t="str">
        <f>IF($E1798 &lt;&gt; "", IF(E1798 = 0, "", VLOOKUP(E1798,'Cond Perturbation'!A:B,2,FALSE)),"")</f>
        <v/>
      </c>
      <c r="J1798" s="28"/>
      <c r="K1798" s="29" t="str">
        <f>IF($B1798 &lt;&gt; "", IF(C1798="Oui",IF(H1798=1,IF(E1798=0,Résultat!G$8,IF(J1798="No",Résultat!$G$8,Résultat!$G$7)),IF(H1798=2,IF(E1798=0,Résultat!G$9,IF(J1798="No",Résultat!$G$9,Résultat!$G$7)),Résultat!$G$7)),IF(C1798 = "Totale", IF(H1798=1,IF(E1798=0,Résultat!G$8,IF(J1798="No",Résultat!$G$9,Résultat!$G$7)),IF(H1798=2,IF(E1798=0,Résultat!G$9,IF(J1798="No",Résultat!$G$9,Résultat!$G$7)),Résultat!$G$7)),Résultat!$G$7)), "")</f>
        <v/>
      </c>
    </row>
    <row r="1799" spans="1:11" ht="20.100000000000001" customHeight="1">
      <c r="A1799" s="26"/>
      <c r="B1799" s="27"/>
      <c r="C1799" s="11" t="str">
        <f>IF($B1799 &lt;&gt; "",VLOOKUP(MID(B1799,3,5),'Recyclabilité Prod Matx'!C:F,2,FALSE), "")</f>
        <v/>
      </c>
      <c r="D1799" s="11" t="str">
        <f>IF($B1799 &lt;&gt; "",VLOOKUP(MID(B1799,3,5),'Recyclabilité Prod Matx'!C:F,3,FALSE),"")</f>
        <v/>
      </c>
      <c r="E1799" s="11" t="str">
        <f>IF($B1799 &lt;&gt; "",VLOOKUP(MID(B1799,3,5),'Recyclabilité Prod Matx'!C:F,4,FALSE), "")</f>
        <v/>
      </c>
      <c r="F1799" s="12" t="str">
        <f>IF($B1799 &lt;&gt; "", IF(C1799="Totale","",IF(D1799 = 0, "", VLOOKUP(D1799,'Cond Compo'!A:B,2,FALSE))),"")</f>
        <v/>
      </c>
      <c r="G1799" s="28"/>
      <c r="H1799" s="11" t="str">
        <f xml:space="preserve"> IF(C1799="Totale",2,IF($G1799 &lt;&gt; "", IF(D1799 = "E",MATCH(G1799, 'Cond Compo'!D$16:D$18, 0), MATCH(G1799, 'Cond Compo'!C$16:C$19, 0)), ""))</f>
        <v/>
      </c>
      <c r="I1799" s="12" t="str">
        <f>IF($E1799 &lt;&gt; "", IF(E1799 = 0, "", VLOOKUP(E1799,'Cond Perturbation'!A:B,2,FALSE)),"")</f>
        <v/>
      </c>
      <c r="J1799" s="28"/>
      <c r="K1799" s="29" t="str">
        <f>IF($B1799 &lt;&gt; "", IF(C1799="Oui",IF(H1799=1,IF(E1799=0,Résultat!G$8,IF(J1799="No",Résultat!$G$8,Résultat!$G$7)),IF(H1799=2,IF(E1799=0,Résultat!G$9,IF(J1799="No",Résultat!$G$9,Résultat!$G$7)),Résultat!$G$7)),IF(C1799 = "Totale", IF(H1799=1,IF(E1799=0,Résultat!G$8,IF(J1799="No",Résultat!$G$9,Résultat!$G$7)),IF(H1799=2,IF(E1799=0,Résultat!G$9,IF(J1799="No",Résultat!$G$9,Résultat!$G$7)),Résultat!$G$7)),Résultat!$G$7)), "")</f>
        <v/>
      </c>
    </row>
    <row r="1800" spans="1:11" ht="20.100000000000001" customHeight="1">
      <c r="A1800" s="26"/>
      <c r="B1800" s="27"/>
      <c r="C1800" s="11" t="str">
        <f>IF($B1800 &lt;&gt; "",VLOOKUP(MID(B1800,3,5),'Recyclabilité Prod Matx'!C:F,2,FALSE), "")</f>
        <v/>
      </c>
      <c r="D1800" s="11" t="str">
        <f>IF($B1800 &lt;&gt; "",VLOOKUP(MID(B1800,3,5),'Recyclabilité Prod Matx'!C:F,3,FALSE),"")</f>
        <v/>
      </c>
      <c r="E1800" s="11" t="str">
        <f>IF($B1800 &lt;&gt; "",VLOOKUP(MID(B1800,3,5),'Recyclabilité Prod Matx'!C:F,4,FALSE), "")</f>
        <v/>
      </c>
      <c r="F1800" s="12" t="str">
        <f>IF($B1800 &lt;&gt; "", IF(C1800="Totale","",IF(D1800 = 0, "", VLOOKUP(D1800,'Cond Compo'!A:B,2,FALSE))),"")</f>
        <v/>
      </c>
      <c r="G1800" s="28"/>
      <c r="H1800" s="11" t="str">
        <f xml:space="preserve"> IF(C1800="Totale",2,IF($G1800 &lt;&gt; "", IF(D1800 = "E",MATCH(G1800, 'Cond Compo'!D$16:D$18, 0), MATCH(G1800, 'Cond Compo'!C$16:C$19, 0)), ""))</f>
        <v/>
      </c>
      <c r="I1800" s="12" t="str">
        <f>IF($E1800 &lt;&gt; "", IF(E1800 = 0, "", VLOOKUP(E1800,'Cond Perturbation'!A:B,2,FALSE)),"")</f>
        <v/>
      </c>
      <c r="J1800" s="28"/>
      <c r="K1800" s="29" t="str">
        <f>IF($B1800 &lt;&gt; "", IF(C1800="Oui",IF(H1800=1,IF(E1800=0,Résultat!G$8,IF(J1800="No",Résultat!$G$8,Résultat!$G$7)),IF(H1800=2,IF(E1800=0,Résultat!G$9,IF(J1800="No",Résultat!$G$9,Résultat!$G$7)),Résultat!$G$7)),IF(C1800 = "Totale", IF(H1800=1,IF(E1800=0,Résultat!G$8,IF(J1800="No",Résultat!$G$9,Résultat!$G$7)),IF(H1800=2,IF(E1800=0,Résultat!G$9,IF(J1800="No",Résultat!$G$9,Résultat!$G$7)),Résultat!$G$7)),Résultat!$G$7)), "")</f>
        <v/>
      </c>
    </row>
    <row r="1801" spans="1:11" ht="20.100000000000001" customHeight="1">
      <c r="A1801" s="26"/>
      <c r="B1801" s="27"/>
      <c r="C1801" s="11" t="str">
        <f>IF($B1801 &lt;&gt; "",VLOOKUP(MID(B1801,3,5),'Recyclabilité Prod Matx'!C:F,2,FALSE), "")</f>
        <v/>
      </c>
      <c r="D1801" s="11" t="str">
        <f>IF($B1801 &lt;&gt; "",VLOOKUP(MID(B1801,3,5),'Recyclabilité Prod Matx'!C:F,3,FALSE),"")</f>
        <v/>
      </c>
      <c r="E1801" s="11" t="str">
        <f>IF($B1801 &lt;&gt; "",VLOOKUP(MID(B1801,3,5),'Recyclabilité Prod Matx'!C:F,4,FALSE), "")</f>
        <v/>
      </c>
      <c r="F1801" s="12" t="str">
        <f>IF($B1801 &lt;&gt; "", IF(C1801="Totale","",IF(D1801 = 0, "", VLOOKUP(D1801,'Cond Compo'!A:B,2,FALSE))),"")</f>
        <v/>
      </c>
      <c r="G1801" s="28"/>
      <c r="H1801" s="11" t="str">
        <f xml:space="preserve"> IF(C1801="Totale",2,IF($G1801 &lt;&gt; "", IF(D1801 = "E",MATCH(G1801, 'Cond Compo'!D$16:D$18, 0), MATCH(G1801, 'Cond Compo'!C$16:C$19, 0)), ""))</f>
        <v/>
      </c>
      <c r="I1801" s="12" t="str">
        <f>IF($E1801 &lt;&gt; "", IF(E1801 = 0, "", VLOOKUP(E1801,'Cond Perturbation'!A:B,2,FALSE)),"")</f>
        <v/>
      </c>
      <c r="J1801" s="28"/>
      <c r="K1801" s="29" t="str">
        <f>IF($B1801 &lt;&gt; "", IF(C1801="Oui",IF(H1801=1,IF(E1801=0,Résultat!G$8,IF(J1801="No",Résultat!$G$8,Résultat!$G$7)),IF(H1801=2,IF(E1801=0,Résultat!G$9,IF(J1801="No",Résultat!$G$9,Résultat!$G$7)),Résultat!$G$7)),IF(C1801 = "Totale", IF(H1801=1,IF(E1801=0,Résultat!G$8,IF(J1801="No",Résultat!$G$9,Résultat!$G$7)),IF(H1801=2,IF(E1801=0,Résultat!G$9,IF(J1801="No",Résultat!$G$9,Résultat!$G$7)),Résultat!$G$7)),Résultat!$G$7)), "")</f>
        <v/>
      </c>
    </row>
    <row r="1802" spans="1:11" ht="20.100000000000001" customHeight="1">
      <c r="A1802" s="26"/>
      <c r="B1802" s="27"/>
      <c r="C1802" s="11" t="str">
        <f>IF($B1802 &lt;&gt; "",VLOOKUP(MID(B1802,3,5),'Recyclabilité Prod Matx'!C:F,2,FALSE), "")</f>
        <v/>
      </c>
      <c r="D1802" s="11" t="str">
        <f>IF($B1802 &lt;&gt; "",VLOOKUP(MID(B1802,3,5),'Recyclabilité Prod Matx'!C:F,3,FALSE),"")</f>
        <v/>
      </c>
      <c r="E1802" s="11" t="str">
        <f>IF($B1802 &lt;&gt; "",VLOOKUP(MID(B1802,3,5),'Recyclabilité Prod Matx'!C:F,4,FALSE), "")</f>
        <v/>
      </c>
      <c r="F1802" s="12" t="str">
        <f>IF($B1802 &lt;&gt; "", IF(C1802="Totale","",IF(D1802 = 0, "", VLOOKUP(D1802,'Cond Compo'!A:B,2,FALSE))),"")</f>
        <v/>
      </c>
      <c r="G1802" s="28"/>
      <c r="H1802" s="11" t="str">
        <f xml:space="preserve"> IF(C1802="Totale",2,IF($G1802 &lt;&gt; "", IF(D1802 = "E",MATCH(G1802, 'Cond Compo'!D$16:D$18, 0), MATCH(G1802, 'Cond Compo'!C$16:C$19, 0)), ""))</f>
        <v/>
      </c>
      <c r="I1802" s="12" t="str">
        <f>IF($E1802 &lt;&gt; "", IF(E1802 = 0, "", VLOOKUP(E1802,'Cond Perturbation'!A:B,2,FALSE)),"")</f>
        <v/>
      </c>
      <c r="J1802" s="28"/>
      <c r="K1802" s="29" t="str">
        <f>IF($B1802 &lt;&gt; "", IF(C1802="Oui",IF(H1802=1,IF(E1802=0,Résultat!G$8,IF(J1802="No",Résultat!$G$8,Résultat!$G$7)),IF(H1802=2,IF(E1802=0,Résultat!G$9,IF(J1802="No",Résultat!$G$9,Résultat!$G$7)),Résultat!$G$7)),IF(C1802 = "Totale", IF(H1802=1,IF(E1802=0,Résultat!G$8,IF(J1802="No",Résultat!$G$9,Résultat!$G$7)),IF(H1802=2,IF(E1802=0,Résultat!G$9,IF(J1802="No",Résultat!$G$9,Résultat!$G$7)),Résultat!$G$7)),Résultat!$G$7)), "")</f>
        <v/>
      </c>
    </row>
    <row r="1803" spans="1:11" ht="20.100000000000001" customHeight="1">
      <c r="A1803" s="26"/>
      <c r="B1803" s="27"/>
      <c r="C1803" s="11" t="str">
        <f>IF($B1803 &lt;&gt; "",VLOOKUP(MID(B1803,3,5),'Recyclabilité Prod Matx'!C:F,2,FALSE), "")</f>
        <v/>
      </c>
      <c r="D1803" s="11" t="str">
        <f>IF($B1803 &lt;&gt; "",VLOOKUP(MID(B1803,3,5),'Recyclabilité Prod Matx'!C:F,3,FALSE),"")</f>
        <v/>
      </c>
      <c r="E1803" s="11" t="str">
        <f>IF($B1803 &lt;&gt; "",VLOOKUP(MID(B1803,3,5),'Recyclabilité Prod Matx'!C:F,4,FALSE), "")</f>
        <v/>
      </c>
      <c r="F1803" s="12" t="str">
        <f>IF($B1803 &lt;&gt; "", IF(C1803="Totale","",IF(D1803 = 0, "", VLOOKUP(D1803,'Cond Compo'!A:B,2,FALSE))),"")</f>
        <v/>
      </c>
      <c r="G1803" s="28"/>
      <c r="H1803" s="11" t="str">
        <f xml:space="preserve"> IF(C1803="Totale",2,IF($G1803 &lt;&gt; "", IF(D1803 = "E",MATCH(G1803, 'Cond Compo'!D$16:D$18, 0), MATCH(G1803, 'Cond Compo'!C$16:C$19, 0)), ""))</f>
        <v/>
      </c>
      <c r="I1803" s="12" t="str">
        <f>IF($E1803 &lt;&gt; "", IF(E1803 = 0, "", VLOOKUP(E1803,'Cond Perturbation'!A:B,2,FALSE)),"")</f>
        <v/>
      </c>
      <c r="J1803" s="28"/>
      <c r="K1803" s="29" t="str">
        <f>IF($B1803 &lt;&gt; "", IF(C1803="Oui",IF(H1803=1,IF(E1803=0,Résultat!G$8,IF(J1803="No",Résultat!$G$8,Résultat!$G$7)),IF(H1803=2,IF(E1803=0,Résultat!G$9,IF(J1803="No",Résultat!$G$9,Résultat!$G$7)),Résultat!$G$7)),IF(C1803 = "Totale", IF(H1803=1,IF(E1803=0,Résultat!G$8,IF(J1803="No",Résultat!$G$9,Résultat!$G$7)),IF(H1803=2,IF(E1803=0,Résultat!G$9,IF(J1803="No",Résultat!$G$9,Résultat!$G$7)),Résultat!$G$7)),Résultat!$G$7)), "")</f>
        <v/>
      </c>
    </row>
    <row r="1804" spans="1:11" ht="20.100000000000001" customHeight="1">
      <c r="A1804" s="26"/>
      <c r="B1804" s="27"/>
      <c r="C1804" s="11" t="str">
        <f>IF($B1804 &lt;&gt; "",VLOOKUP(MID(B1804,3,5),'Recyclabilité Prod Matx'!C:F,2,FALSE), "")</f>
        <v/>
      </c>
      <c r="D1804" s="11" t="str">
        <f>IF($B1804 &lt;&gt; "",VLOOKUP(MID(B1804,3,5),'Recyclabilité Prod Matx'!C:F,3,FALSE),"")</f>
        <v/>
      </c>
      <c r="E1804" s="11" t="str">
        <f>IF($B1804 &lt;&gt; "",VLOOKUP(MID(B1804,3,5),'Recyclabilité Prod Matx'!C:F,4,FALSE), "")</f>
        <v/>
      </c>
      <c r="F1804" s="12" t="str">
        <f>IF($B1804 &lt;&gt; "", IF(C1804="Totale","",IF(D1804 = 0, "", VLOOKUP(D1804,'Cond Compo'!A:B,2,FALSE))),"")</f>
        <v/>
      </c>
      <c r="G1804" s="28"/>
      <c r="H1804" s="11" t="str">
        <f xml:space="preserve"> IF(C1804="Totale",2,IF($G1804 &lt;&gt; "", IF(D1804 = "E",MATCH(G1804, 'Cond Compo'!D$16:D$18, 0), MATCH(G1804, 'Cond Compo'!C$16:C$19, 0)), ""))</f>
        <v/>
      </c>
      <c r="I1804" s="12" t="str">
        <f>IF($E1804 &lt;&gt; "", IF(E1804 = 0, "", VLOOKUP(E1804,'Cond Perturbation'!A:B,2,FALSE)),"")</f>
        <v/>
      </c>
      <c r="J1804" s="28"/>
      <c r="K1804" s="29" t="str">
        <f>IF($B1804 &lt;&gt; "", IF(C1804="Oui",IF(H1804=1,IF(E1804=0,Résultat!G$8,IF(J1804="No",Résultat!$G$8,Résultat!$G$7)),IF(H1804=2,IF(E1804=0,Résultat!G$9,IF(J1804="No",Résultat!$G$9,Résultat!$G$7)),Résultat!$G$7)),IF(C1804 = "Totale", IF(H1804=1,IF(E1804=0,Résultat!G$8,IF(J1804="No",Résultat!$G$9,Résultat!$G$7)),IF(H1804=2,IF(E1804=0,Résultat!G$9,IF(J1804="No",Résultat!$G$9,Résultat!$G$7)),Résultat!$G$7)),Résultat!$G$7)), "")</f>
        <v/>
      </c>
    </row>
    <row r="1805" spans="1:11" ht="20.100000000000001" customHeight="1">
      <c r="A1805" s="26"/>
      <c r="B1805" s="27"/>
      <c r="C1805" s="11" t="str">
        <f>IF($B1805 &lt;&gt; "",VLOOKUP(MID(B1805,3,5),'Recyclabilité Prod Matx'!C:F,2,FALSE), "")</f>
        <v/>
      </c>
      <c r="D1805" s="11" t="str">
        <f>IF($B1805 &lt;&gt; "",VLOOKUP(MID(B1805,3,5),'Recyclabilité Prod Matx'!C:F,3,FALSE),"")</f>
        <v/>
      </c>
      <c r="E1805" s="11" t="str">
        <f>IF($B1805 &lt;&gt; "",VLOOKUP(MID(B1805,3,5),'Recyclabilité Prod Matx'!C:F,4,FALSE), "")</f>
        <v/>
      </c>
      <c r="F1805" s="12" t="str">
        <f>IF($B1805 &lt;&gt; "", IF(C1805="Totale","",IF(D1805 = 0, "", VLOOKUP(D1805,'Cond Compo'!A:B,2,FALSE))),"")</f>
        <v/>
      </c>
      <c r="G1805" s="28"/>
      <c r="H1805" s="11" t="str">
        <f xml:space="preserve"> IF(C1805="Totale",2,IF($G1805 &lt;&gt; "", IF(D1805 = "E",MATCH(G1805, 'Cond Compo'!D$16:D$18, 0), MATCH(G1805, 'Cond Compo'!C$16:C$19, 0)), ""))</f>
        <v/>
      </c>
      <c r="I1805" s="12" t="str">
        <f>IF($E1805 &lt;&gt; "", IF(E1805 = 0, "", VLOOKUP(E1805,'Cond Perturbation'!A:B,2,FALSE)),"")</f>
        <v/>
      </c>
      <c r="J1805" s="28"/>
      <c r="K1805" s="29" t="str">
        <f>IF($B1805 &lt;&gt; "", IF(C1805="Oui",IF(H1805=1,IF(E1805=0,Résultat!G$8,IF(J1805="No",Résultat!$G$8,Résultat!$G$7)),IF(H1805=2,IF(E1805=0,Résultat!G$9,IF(J1805="No",Résultat!$G$9,Résultat!$G$7)),Résultat!$G$7)),IF(C1805 = "Totale", IF(H1805=1,IF(E1805=0,Résultat!G$8,IF(J1805="No",Résultat!$G$9,Résultat!$G$7)),IF(H1805=2,IF(E1805=0,Résultat!G$9,IF(J1805="No",Résultat!$G$9,Résultat!$G$7)),Résultat!$G$7)),Résultat!$G$7)), "")</f>
        <v/>
      </c>
    </row>
    <row r="1806" spans="1:11" ht="20.100000000000001" customHeight="1">
      <c r="A1806" s="26"/>
      <c r="B1806" s="27"/>
      <c r="C1806" s="11" t="str">
        <f>IF($B1806 &lt;&gt; "",VLOOKUP(MID(B1806,3,5),'Recyclabilité Prod Matx'!C:F,2,FALSE), "")</f>
        <v/>
      </c>
      <c r="D1806" s="11" t="str">
        <f>IF($B1806 &lt;&gt; "",VLOOKUP(MID(B1806,3,5),'Recyclabilité Prod Matx'!C:F,3,FALSE),"")</f>
        <v/>
      </c>
      <c r="E1806" s="11" t="str">
        <f>IF($B1806 &lt;&gt; "",VLOOKUP(MID(B1806,3,5),'Recyclabilité Prod Matx'!C:F,4,FALSE), "")</f>
        <v/>
      </c>
      <c r="F1806" s="12" t="str">
        <f>IF($B1806 &lt;&gt; "", IF(C1806="Totale","",IF(D1806 = 0, "", VLOOKUP(D1806,'Cond Compo'!A:B,2,FALSE))),"")</f>
        <v/>
      </c>
      <c r="G1806" s="28"/>
      <c r="H1806" s="11" t="str">
        <f xml:space="preserve"> IF(C1806="Totale",2,IF($G1806 &lt;&gt; "", IF(D1806 = "E",MATCH(G1806, 'Cond Compo'!D$16:D$18, 0), MATCH(G1806, 'Cond Compo'!C$16:C$19, 0)), ""))</f>
        <v/>
      </c>
      <c r="I1806" s="12" t="str">
        <f>IF($E1806 &lt;&gt; "", IF(E1806 = 0, "", VLOOKUP(E1806,'Cond Perturbation'!A:B,2,FALSE)),"")</f>
        <v/>
      </c>
      <c r="J1806" s="28"/>
      <c r="K1806" s="29" t="str">
        <f>IF($B1806 &lt;&gt; "", IF(C1806="Oui",IF(H1806=1,IF(E1806=0,Résultat!G$8,IF(J1806="No",Résultat!$G$8,Résultat!$G$7)),IF(H1806=2,IF(E1806=0,Résultat!G$9,IF(J1806="No",Résultat!$G$9,Résultat!$G$7)),Résultat!$G$7)),IF(C1806 = "Totale", IF(H1806=1,IF(E1806=0,Résultat!G$8,IF(J1806="No",Résultat!$G$9,Résultat!$G$7)),IF(H1806=2,IF(E1806=0,Résultat!G$9,IF(J1806="No",Résultat!$G$9,Résultat!$G$7)),Résultat!$G$7)),Résultat!$G$7)), "")</f>
        <v/>
      </c>
    </row>
    <row r="1807" spans="1:11" ht="20.100000000000001" customHeight="1">
      <c r="A1807" s="26"/>
      <c r="B1807" s="27"/>
      <c r="C1807" s="11" t="str">
        <f>IF($B1807 &lt;&gt; "",VLOOKUP(MID(B1807,3,5),'Recyclabilité Prod Matx'!C:F,2,FALSE), "")</f>
        <v/>
      </c>
      <c r="D1807" s="11" t="str">
        <f>IF($B1807 &lt;&gt; "",VLOOKUP(MID(B1807,3,5),'Recyclabilité Prod Matx'!C:F,3,FALSE),"")</f>
        <v/>
      </c>
      <c r="E1807" s="11" t="str">
        <f>IF($B1807 &lt;&gt; "",VLOOKUP(MID(B1807,3,5),'Recyclabilité Prod Matx'!C:F,4,FALSE), "")</f>
        <v/>
      </c>
      <c r="F1807" s="12" t="str">
        <f>IF($B1807 &lt;&gt; "", IF(C1807="Totale","",IF(D1807 = 0, "", VLOOKUP(D1807,'Cond Compo'!A:B,2,FALSE))),"")</f>
        <v/>
      </c>
      <c r="G1807" s="28"/>
      <c r="H1807" s="11" t="str">
        <f xml:space="preserve"> IF(C1807="Totale",2,IF($G1807 &lt;&gt; "", IF(D1807 = "E",MATCH(G1807, 'Cond Compo'!D$16:D$18, 0), MATCH(G1807, 'Cond Compo'!C$16:C$19, 0)), ""))</f>
        <v/>
      </c>
      <c r="I1807" s="12" t="str">
        <f>IF($E1807 &lt;&gt; "", IF(E1807 = 0, "", VLOOKUP(E1807,'Cond Perturbation'!A:B,2,FALSE)),"")</f>
        <v/>
      </c>
      <c r="J1807" s="28"/>
      <c r="K1807" s="29" t="str">
        <f>IF($B1807 &lt;&gt; "", IF(C1807="Oui",IF(H1807=1,IF(E1807=0,Résultat!G$8,IF(J1807="No",Résultat!$G$8,Résultat!$G$7)),IF(H1807=2,IF(E1807=0,Résultat!G$9,IF(J1807="No",Résultat!$G$9,Résultat!$G$7)),Résultat!$G$7)),IF(C1807 = "Totale", IF(H1807=1,IF(E1807=0,Résultat!G$8,IF(J1807="No",Résultat!$G$9,Résultat!$G$7)),IF(H1807=2,IF(E1807=0,Résultat!G$9,IF(J1807="No",Résultat!$G$9,Résultat!$G$7)),Résultat!$G$7)),Résultat!$G$7)), "")</f>
        <v/>
      </c>
    </row>
    <row r="1808" spans="1:11" ht="20.100000000000001" customHeight="1">
      <c r="A1808" s="26"/>
      <c r="B1808" s="27"/>
      <c r="C1808" s="11" t="str">
        <f>IF($B1808 &lt;&gt; "",VLOOKUP(MID(B1808,3,5),'Recyclabilité Prod Matx'!C:F,2,FALSE), "")</f>
        <v/>
      </c>
      <c r="D1808" s="11" t="str">
        <f>IF($B1808 &lt;&gt; "",VLOOKUP(MID(B1808,3,5),'Recyclabilité Prod Matx'!C:F,3,FALSE),"")</f>
        <v/>
      </c>
      <c r="E1808" s="11" t="str">
        <f>IF($B1808 &lt;&gt; "",VLOOKUP(MID(B1808,3,5),'Recyclabilité Prod Matx'!C:F,4,FALSE), "")</f>
        <v/>
      </c>
      <c r="F1808" s="12" t="str">
        <f>IF($B1808 &lt;&gt; "", IF(C1808="Totale","",IF(D1808 = 0, "", VLOOKUP(D1808,'Cond Compo'!A:B,2,FALSE))),"")</f>
        <v/>
      </c>
      <c r="G1808" s="28"/>
      <c r="H1808" s="11" t="str">
        <f xml:space="preserve"> IF(C1808="Totale",2,IF($G1808 &lt;&gt; "", IF(D1808 = "E",MATCH(G1808, 'Cond Compo'!D$16:D$18, 0), MATCH(G1808, 'Cond Compo'!C$16:C$19, 0)), ""))</f>
        <v/>
      </c>
      <c r="I1808" s="12" t="str">
        <f>IF($E1808 &lt;&gt; "", IF(E1808 = 0, "", VLOOKUP(E1808,'Cond Perturbation'!A:B,2,FALSE)),"")</f>
        <v/>
      </c>
      <c r="J1808" s="28"/>
      <c r="K1808" s="29" t="str">
        <f>IF($B1808 &lt;&gt; "", IF(C1808="Oui",IF(H1808=1,IF(E1808=0,Résultat!G$8,IF(J1808="No",Résultat!$G$8,Résultat!$G$7)),IF(H1808=2,IF(E1808=0,Résultat!G$9,IF(J1808="No",Résultat!$G$9,Résultat!$G$7)),Résultat!$G$7)),IF(C1808 = "Totale", IF(H1808=1,IF(E1808=0,Résultat!G$8,IF(J1808="No",Résultat!$G$9,Résultat!$G$7)),IF(H1808=2,IF(E1808=0,Résultat!G$9,IF(J1808="No",Résultat!$G$9,Résultat!$G$7)),Résultat!$G$7)),Résultat!$G$7)), "")</f>
        <v/>
      </c>
    </row>
    <row r="1809" spans="1:11" ht="20.100000000000001" customHeight="1">
      <c r="A1809" s="26"/>
      <c r="B1809" s="27"/>
      <c r="C1809" s="11" t="str">
        <f>IF($B1809 &lt;&gt; "",VLOOKUP(MID(B1809,3,5),'Recyclabilité Prod Matx'!C:F,2,FALSE), "")</f>
        <v/>
      </c>
      <c r="D1809" s="11" t="str">
        <f>IF($B1809 &lt;&gt; "",VLOOKUP(MID(B1809,3,5),'Recyclabilité Prod Matx'!C:F,3,FALSE),"")</f>
        <v/>
      </c>
      <c r="E1809" s="11" t="str">
        <f>IF($B1809 &lt;&gt; "",VLOOKUP(MID(B1809,3,5),'Recyclabilité Prod Matx'!C:F,4,FALSE), "")</f>
        <v/>
      </c>
      <c r="F1809" s="12" t="str">
        <f>IF($B1809 &lt;&gt; "", IF(C1809="Totale","",IF(D1809 = 0, "", VLOOKUP(D1809,'Cond Compo'!A:B,2,FALSE))),"")</f>
        <v/>
      </c>
      <c r="G1809" s="28"/>
      <c r="H1809" s="11" t="str">
        <f xml:space="preserve"> IF(C1809="Totale",2,IF($G1809 &lt;&gt; "", IF(D1809 = "E",MATCH(G1809, 'Cond Compo'!D$16:D$18, 0), MATCH(G1809, 'Cond Compo'!C$16:C$19, 0)), ""))</f>
        <v/>
      </c>
      <c r="I1809" s="12" t="str">
        <f>IF($E1809 &lt;&gt; "", IF(E1809 = 0, "", VLOOKUP(E1809,'Cond Perturbation'!A:B,2,FALSE)),"")</f>
        <v/>
      </c>
      <c r="J1809" s="28"/>
      <c r="K1809" s="29" t="str">
        <f>IF($B1809 &lt;&gt; "", IF(C1809="Oui",IF(H1809=1,IF(E1809=0,Résultat!G$8,IF(J1809="No",Résultat!$G$8,Résultat!$G$7)),IF(H1809=2,IF(E1809=0,Résultat!G$9,IF(J1809="No",Résultat!$G$9,Résultat!$G$7)),Résultat!$G$7)),IF(C1809 = "Totale", IF(H1809=1,IF(E1809=0,Résultat!G$8,IF(J1809="No",Résultat!$G$9,Résultat!$G$7)),IF(H1809=2,IF(E1809=0,Résultat!G$9,IF(J1809="No",Résultat!$G$9,Résultat!$G$7)),Résultat!$G$7)),Résultat!$G$7)), "")</f>
        <v/>
      </c>
    </row>
    <row r="1810" spans="1:11" ht="20.100000000000001" customHeight="1">
      <c r="A1810" s="26"/>
      <c r="B1810" s="27"/>
      <c r="C1810" s="11" t="str">
        <f>IF($B1810 &lt;&gt; "",VLOOKUP(MID(B1810,3,5),'Recyclabilité Prod Matx'!C:F,2,FALSE), "")</f>
        <v/>
      </c>
      <c r="D1810" s="11" t="str">
        <f>IF($B1810 &lt;&gt; "",VLOOKUP(MID(B1810,3,5),'Recyclabilité Prod Matx'!C:F,3,FALSE),"")</f>
        <v/>
      </c>
      <c r="E1810" s="11" t="str">
        <f>IF($B1810 &lt;&gt; "",VLOOKUP(MID(B1810,3,5),'Recyclabilité Prod Matx'!C:F,4,FALSE), "")</f>
        <v/>
      </c>
      <c r="F1810" s="12" t="str">
        <f>IF($B1810 &lt;&gt; "", IF(C1810="Totale","",IF(D1810 = 0, "", VLOOKUP(D1810,'Cond Compo'!A:B,2,FALSE))),"")</f>
        <v/>
      </c>
      <c r="G1810" s="28"/>
      <c r="H1810" s="11" t="str">
        <f xml:space="preserve"> IF(C1810="Totale",2,IF($G1810 &lt;&gt; "", IF(D1810 = "E",MATCH(G1810, 'Cond Compo'!D$16:D$18, 0), MATCH(G1810, 'Cond Compo'!C$16:C$19, 0)), ""))</f>
        <v/>
      </c>
      <c r="I1810" s="12" t="str">
        <f>IF($E1810 &lt;&gt; "", IF(E1810 = 0, "", VLOOKUP(E1810,'Cond Perturbation'!A:B,2,FALSE)),"")</f>
        <v/>
      </c>
      <c r="J1810" s="28"/>
      <c r="K1810" s="29" t="str">
        <f>IF($B1810 &lt;&gt; "", IF(C1810="Oui",IF(H1810=1,IF(E1810=0,Résultat!G$8,IF(J1810="No",Résultat!$G$8,Résultat!$G$7)),IF(H1810=2,IF(E1810=0,Résultat!G$9,IF(J1810="No",Résultat!$G$9,Résultat!$G$7)),Résultat!$G$7)),IF(C1810 = "Totale", IF(H1810=1,IF(E1810=0,Résultat!G$8,IF(J1810="No",Résultat!$G$9,Résultat!$G$7)),IF(H1810=2,IF(E1810=0,Résultat!G$9,IF(J1810="No",Résultat!$G$9,Résultat!$G$7)),Résultat!$G$7)),Résultat!$G$7)), "")</f>
        <v/>
      </c>
    </row>
    <row r="1811" spans="1:11" ht="20.100000000000001" customHeight="1">
      <c r="A1811" s="26"/>
      <c r="B1811" s="27"/>
      <c r="C1811" s="11" t="str">
        <f>IF($B1811 &lt;&gt; "",VLOOKUP(MID(B1811,3,5),'Recyclabilité Prod Matx'!C:F,2,FALSE), "")</f>
        <v/>
      </c>
      <c r="D1811" s="11" t="str">
        <f>IF($B1811 &lt;&gt; "",VLOOKUP(MID(B1811,3,5),'Recyclabilité Prod Matx'!C:F,3,FALSE),"")</f>
        <v/>
      </c>
      <c r="E1811" s="11" t="str">
        <f>IF($B1811 &lt;&gt; "",VLOOKUP(MID(B1811,3,5),'Recyclabilité Prod Matx'!C:F,4,FALSE), "")</f>
        <v/>
      </c>
      <c r="F1811" s="12" t="str">
        <f>IF($B1811 &lt;&gt; "", IF(C1811="Totale","",IF(D1811 = 0, "", VLOOKUP(D1811,'Cond Compo'!A:B,2,FALSE))),"")</f>
        <v/>
      </c>
      <c r="G1811" s="28"/>
      <c r="H1811" s="11" t="str">
        <f xml:space="preserve"> IF(C1811="Totale",2,IF($G1811 &lt;&gt; "", IF(D1811 = "E",MATCH(G1811, 'Cond Compo'!D$16:D$18, 0), MATCH(G1811, 'Cond Compo'!C$16:C$19, 0)), ""))</f>
        <v/>
      </c>
      <c r="I1811" s="12" t="str">
        <f>IF($E1811 &lt;&gt; "", IF(E1811 = 0, "", VLOOKUP(E1811,'Cond Perturbation'!A:B,2,FALSE)),"")</f>
        <v/>
      </c>
      <c r="J1811" s="28"/>
      <c r="K1811" s="29" t="str">
        <f>IF($B1811 &lt;&gt; "", IF(C1811="Oui",IF(H1811=1,IF(E1811=0,Résultat!G$8,IF(J1811="No",Résultat!$G$8,Résultat!$G$7)),IF(H1811=2,IF(E1811=0,Résultat!G$9,IF(J1811="No",Résultat!$G$9,Résultat!$G$7)),Résultat!$G$7)),IF(C1811 = "Totale", IF(H1811=1,IF(E1811=0,Résultat!G$8,IF(J1811="No",Résultat!$G$9,Résultat!$G$7)),IF(H1811=2,IF(E1811=0,Résultat!G$9,IF(J1811="No",Résultat!$G$9,Résultat!$G$7)),Résultat!$G$7)),Résultat!$G$7)), "")</f>
        <v/>
      </c>
    </row>
    <row r="1812" spans="1:11" ht="20.100000000000001" customHeight="1">
      <c r="A1812" s="26"/>
      <c r="B1812" s="27"/>
      <c r="C1812" s="11" t="str">
        <f>IF($B1812 &lt;&gt; "",VLOOKUP(MID(B1812,3,5),'Recyclabilité Prod Matx'!C:F,2,FALSE), "")</f>
        <v/>
      </c>
      <c r="D1812" s="11" t="str">
        <f>IF($B1812 &lt;&gt; "",VLOOKUP(MID(B1812,3,5),'Recyclabilité Prod Matx'!C:F,3,FALSE),"")</f>
        <v/>
      </c>
      <c r="E1812" s="11" t="str">
        <f>IF($B1812 &lt;&gt; "",VLOOKUP(MID(B1812,3,5),'Recyclabilité Prod Matx'!C:F,4,FALSE), "")</f>
        <v/>
      </c>
      <c r="F1812" s="12" t="str">
        <f>IF($B1812 &lt;&gt; "", IF(C1812="Totale","",IF(D1812 = 0, "", VLOOKUP(D1812,'Cond Compo'!A:B,2,FALSE))),"")</f>
        <v/>
      </c>
      <c r="G1812" s="28"/>
      <c r="H1812" s="11" t="str">
        <f xml:space="preserve"> IF(C1812="Totale",2,IF($G1812 &lt;&gt; "", IF(D1812 = "E",MATCH(G1812, 'Cond Compo'!D$16:D$18, 0), MATCH(G1812, 'Cond Compo'!C$16:C$19, 0)), ""))</f>
        <v/>
      </c>
      <c r="I1812" s="12" t="str">
        <f>IF($E1812 &lt;&gt; "", IF(E1812 = 0, "", VLOOKUP(E1812,'Cond Perturbation'!A:B,2,FALSE)),"")</f>
        <v/>
      </c>
      <c r="J1812" s="28"/>
      <c r="K1812" s="29" t="str">
        <f>IF($B1812 &lt;&gt; "", IF(C1812="Oui",IF(H1812=1,IF(E1812=0,Résultat!G$8,IF(J1812="No",Résultat!$G$8,Résultat!$G$7)),IF(H1812=2,IF(E1812=0,Résultat!G$9,IF(J1812="No",Résultat!$G$9,Résultat!$G$7)),Résultat!$G$7)),IF(C1812 = "Totale", IF(H1812=1,IF(E1812=0,Résultat!G$8,IF(J1812="No",Résultat!$G$9,Résultat!$G$7)),IF(H1812=2,IF(E1812=0,Résultat!G$9,IF(J1812="No",Résultat!$G$9,Résultat!$G$7)),Résultat!$G$7)),Résultat!$G$7)), "")</f>
        <v/>
      </c>
    </row>
    <row r="1813" spans="1:11" ht="20.100000000000001" customHeight="1">
      <c r="A1813" s="26"/>
      <c r="B1813" s="27"/>
      <c r="C1813" s="11" t="str">
        <f>IF($B1813 &lt;&gt; "",VLOOKUP(MID(B1813,3,5),'Recyclabilité Prod Matx'!C:F,2,FALSE), "")</f>
        <v/>
      </c>
      <c r="D1813" s="11" t="str">
        <f>IF($B1813 &lt;&gt; "",VLOOKUP(MID(B1813,3,5),'Recyclabilité Prod Matx'!C:F,3,FALSE),"")</f>
        <v/>
      </c>
      <c r="E1813" s="11" t="str">
        <f>IF($B1813 &lt;&gt; "",VLOOKUP(MID(B1813,3,5),'Recyclabilité Prod Matx'!C:F,4,FALSE), "")</f>
        <v/>
      </c>
      <c r="F1813" s="12" t="str">
        <f>IF($B1813 &lt;&gt; "", IF(C1813="Totale","",IF(D1813 = 0, "", VLOOKUP(D1813,'Cond Compo'!A:B,2,FALSE))),"")</f>
        <v/>
      </c>
      <c r="G1813" s="28"/>
      <c r="H1813" s="11" t="str">
        <f xml:space="preserve"> IF(C1813="Totale",2,IF($G1813 &lt;&gt; "", IF(D1813 = "E",MATCH(G1813, 'Cond Compo'!D$16:D$18, 0), MATCH(G1813, 'Cond Compo'!C$16:C$19, 0)), ""))</f>
        <v/>
      </c>
      <c r="I1813" s="12" t="str">
        <f>IF($E1813 &lt;&gt; "", IF(E1813 = 0, "", VLOOKUP(E1813,'Cond Perturbation'!A:B,2,FALSE)),"")</f>
        <v/>
      </c>
      <c r="J1813" s="28"/>
      <c r="K1813" s="29" t="str">
        <f>IF($B1813 &lt;&gt; "", IF(C1813="Oui",IF(H1813=1,IF(E1813=0,Résultat!G$8,IF(J1813="No",Résultat!$G$8,Résultat!$G$7)),IF(H1813=2,IF(E1813=0,Résultat!G$9,IF(J1813="No",Résultat!$G$9,Résultat!$G$7)),Résultat!$G$7)),IF(C1813 = "Totale", IF(H1813=1,IF(E1813=0,Résultat!G$8,IF(J1813="No",Résultat!$G$9,Résultat!$G$7)),IF(H1813=2,IF(E1813=0,Résultat!G$9,IF(J1813="No",Résultat!$G$9,Résultat!$G$7)),Résultat!$G$7)),Résultat!$G$7)), "")</f>
        <v/>
      </c>
    </row>
    <row r="1814" spans="1:11" ht="20.100000000000001" customHeight="1">
      <c r="A1814" s="26"/>
      <c r="B1814" s="27"/>
      <c r="C1814" s="11" t="str">
        <f>IF($B1814 &lt;&gt; "",VLOOKUP(MID(B1814,3,5),'Recyclabilité Prod Matx'!C:F,2,FALSE), "")</f>
        <v/>
      </c>
      <c r="D1814" s="11" t="str">
        <f>IF($B1814 &lt;&gt; "",VLOOKUP(MID(B1814,3,5),'Recyclabilité Prod Matx'!C:F,3,FALSE),"")</f>
        <v/>
      </c>
      <c r="E1814" s="11" t="str">
        <f>IF($B1814 &lt;&gt; "",VLOOKUP(MID(B1814,3,5),'Recyclabilité Prod Matx'!C:F,4,FALSE), "")</f>
        <v/>
      </c>
      <c r="F1814" s="12" t="str">
        <f>IF($B1814 &lt;&gt; "", IF(C1814="Totale","",IF(D1814 = 0, "", VLOOKUP(D1814,'Cond Compo'!A:B,2,FALSE))),"")</f>
        <v/>
      </c>
      <c r="G1814" s="28"/>
      <c r="H1814" s="11" t="str">
        <f xml:space="preserve"> IF(C1814="Totale",2,IF($G1814 &lt;&gt; "", IF(D1814 = "E",MATCH(G1814, 'Cond Compo'!D$16:D$18, 0), MATCH(G1814, 'Cond Compo'!C$16:C$19, 0)), ""))</f>
        <v/>
      </c>
      <c r="I1814" s="12" t="str">
        <f>IF($E1814 &lt;&gt; "", IF(E1814 = 0, "", VLOOKUP(E1814,'Cond Perturbation'!A:B,2,FALSE)),"")</f>
        <v/>
      </c>
      <c r="J1814" s="28"/>
      <c r="K1814" s="29" t="str">
        <f>IF($B1814 &lt;&gt; "", IF(C1814="Oui",IF(H1814=1,IF(E1814=0,Résultat!G$8,IF(J1814="No",Résultat!$G$8,Résultat!$G$7)),IF(H1814=2,IF(E1814=0,Résultat!G$9,IF(J1814="No",Résultat!$G$9,Résultat!$G$7)),Résultat!$G$7)),IF(C1814 = "Totale", IF(H1814=1,IF(E1814=0,Résultat!G$8,IF(J1814="No",Résultat!$G$9,Résultat!$G$7)),IF(H1814=2,IF(E1814=0,Résultat!G$9,IF(J1814="No",Résultat!$G$9,Résultat!$G$7)),Résultat!$G$7)),Résultat!$G$7)), "")</f>
        <v/>
      </c>
    </row>
    <row r="1815" spans="1:11" ht="20.100000000000001" customHeight="1">
      <c r="A1815" s="26"/>
      <c r="B1815" s="27"/>
      <c r="C1815" s="11" t="str">
        <f>IF($B1815 &lt;&gt; "",VLOOKUP(MID(B1815,3,5),'Recyclabilité Prod Matx'!C:F,2,FALSE), "")</f>
        <v/>
      </c>
      <c r="D1815" s="11" t="str">
        <f>IF($B1815 &lt;&gt; "",VLOOKUP(MID(B1815,3,5),'Recyclabilité Prod Matx'!C:F,3,FALSE),"")</f>
        <v/>
      </c>
      <c r="E1815" s="11" t="str">
        <f>IF($B1815 &lt;&gt; "",VLOOKUP(MID(B1815,3,5),'Recyclabilité Prod Matx'!C:F,4,FALSE), "")</f>
        <v/>
      </c>
      <c r="F1815" s="12" t="str">
        <f>IF($B1815 &lt;&gt; "", IF(C1815="Totale","",IF(D1815 = 0, "", VLOOKUP(D1815,'Cond Compo'!A:B,2,FALSE))),"")</f>
        <v/>
      </c>
      <c r="G1815" s="28"/>
      <c r="H1815" s="11" t="str">
        <f xml:space="preserve"> IF(C1815="Totale",2,IF($G1815 &lt;&gt; "", IF(D1815 = "E",MATCH(G1815, 'Cond Compo'!D$16:D$18, 0), MATCH(G1815, 'Cond Compo'!C$16:C$19, 0)), ""))</f>
        <v/>
      </c>
      <c r="I1815" s="12" t="str">
        <f>IF($E1815 &lt;&gt; "", IF(E1815 = 0, "", VLOOKUP(E1815,'Cond Perturbation'!A:B,2,FALSE)),"")</f>
        <v/>
      </c>
      <c r="J1815" s="28"/>
      <c r="K1815" s="29" t="str">
        <f>IF($B1815 &lt;&gt; "", IF(C1815="Oui",IF(H1815=1,IF(E1815=0,Résultat!G$8,IF(J1815="No",Résultat!$G$8,Résultat!$G$7)),IF(H1815=2,IF(E1815=0,Résultat!G$9,IF(J1815="No",Résultat!$G$9,Résultat!$G$7)),Résultat!$G$7)),IF(C1815 = "Totale", IF(H1815=1,IF(E1815=0,Résultat!G$8,IF(J1815="No",Résultat!$G$9,Résultat!$G$7)),IF(H1815=2,IF(E1815=0,Résultat!G$9,IF(J1815="No",Résultat!$G$9,Résultat!$G$7)),Résultat!$G$7)),Résultat!$G$7)), "")</f>
        <v/>
      </c>
    </row>
    <row r="1816" spans="1:11" ht="20.100000000000001" customHeight="1">
      <c r="A1816" s="26"/>
      <c r="B1816" s="27"/>
      <c r="C1816" s="11" t="str">
        <f>IF($B1816 &lt;&gt; "",VLOOKUP(MID(B1816,3,5),'Recyclabilité Prod Matx'!C:F,2,FALSE), "")</f>
        <v/>
      </c>
      <c r="D1816" s="11" t="str">
        <f>IF($B1816 &lt;&gt; "",VLOOKUP(MID(B1816,3,5),'Recyclabilité Prod Matx'!C:F,3,FALSE),"")</f>
        <v/>
      </c>
      <c r="E1816" s="11" t="str">
        <f>IF($B1816 &lt;&gt; "",VLOOKUP(MID(B1816,3,5),'Recyclabilité Prod Matx'!C:F,4,FALSE), "")</f>
        <v/>
      </c>
      <c r="F1816" s="12" t="str">
        <f>IF($B1816 &lt;&gt; "", IF(C1816="Totale","",IF(D1816 = 0, "", VLOOKUP(D1816,'Cond Compo'!A:B,2,FALSE))),"")</f>
        <v/>
      </c>
      <c r="G1816" s="28"/>
      <c r="H1816" s="11" t="str">
        <f xml:space="preserve"> IF(C1816="Totale",2,IF($G1816 &lt;&gt; "", IF(D1816 = "E",MATCH(G1816, 'Cond Compo'!D$16:D$18, 0), MATCH(G1816, 'Cond Compo'!C$16:C$19, 0)), ""))</f>
        <v/>
      </c>
      <c r="I1816" s="12" t="str">
        <f>IF($E1816 &lt;&gt; "", IF(E1816 = 0, "", VLOOKUP(E1816,'Cond Perturbation'!A:B,2,FALSE)),"")</f>
        <v/>
      </c>
      <c r="J1816" s="28"/>
      <c r="K1816" s="29" t="str">
        <f>IF($B1816 &lt;&gt; "", IF(C1816="Oui",IF(H1816=1,IF(E1816=0,Résultat!G$8,IF(J1816="No",Résultat!$G$8,Résultat!$G$7)),IF(H1816=2,IF(E1816=0,Résultat!G$9,IF(J1816="No",Résultat!$G$9,Résultat!$G$7)),Résultat!$G$7)),IF(C1816 = "Totale", IF(H1816=1,IF(E1816=0,Résultat!G$8,IF(J1816="No",Résultat!$G$9,Résultat!$G$7)),IF(H1816=2,IF(E1816=0,Résultat!G$9,IF(J1816="No",Résultat!$G$9,Résultat!$G$7)),Résultat!$G$7)),Résultat!$G$7)), "")</f>
        <v/>
      </c>
    </row>
    <row r="1817" spans="1:11" ht="20.100000000000001" customHeight="1">
      <c r="A1817" s="26"/>
      <c r="B1817" s="27"/>
      <c r="C1817" s="11" t="str">
        <f>IF($B1817 &lt;&gt; "",VLOOKUP(MID(B1817,3,5),'Recyclabilité Prod Matx'!C:F,2,FALSE), "")</f>
        <v/>
      </c>
      <c r="D1817" s="11" t="str">
        <f>IF($B1817 &lt;&gt; "",VLOOKUP(MID(B1817,3,5),'Recyclabilité Prod Matx'!C:F,3,FALSE),"")</f>
        <v/>
      </c>
      <c r="E1817" s="11" t="str">
        <f>IF($B1817 &lt;&gt; "",VLOOKUP(MID(B1817,3,5),'Recyclabilité Prod Matx'!C:F,4,FALSE), "")</f>
        <v/>
      </c>
      <c r="F1817" s="12" t="str">
        <f>IF($B1817 &lt;&gt; "", IF(C1817="Totale","",IF(D1817 = 0, "", VLOOKUP(D1817,'Cond Compo'!A:B,2,FALSE))),"")</f>
        <v/>
      </c>
      <c r="G1817" s="28"/>
      <c r="H1817" s="11" t="str">
        <f xml:space="preserve"> IF(C1817="Totale",2,IF($G1817 &lt;&gt; "", IF(D1817 = "E",MATCH(G1817, 'Cond Compo'!D$16:D$18, 0), MATCH(G1817, 'Cond Compo'!C$16:C$19, 0)), ""))</f>
        <v/>
      </c>
      <c r="I1817" s="12" t="str">
        <f>IF($E1817 &lt;&gt; "", IF(E1817 = 0, "", VLOOKUP(E1817,'Cond Perturbation'!A:B,2,FALSE)),"")</f>
        <v/>
      </c>
      <c r="J1817" s="28"/>
      <c r="K1817" s="29" t="str">
        <f>IF($B1817 &lt;&gt; "", IF(C1817="Oui",IF(H1817=1,IF(E1817=0,Résultat!G$8,IF(J1817="No",Résultat!$G$8,Résultat!$G$7)),IF(H1817=2,IF(E1817=0,Résultat!G$9,IF(J1817="No",Résultat!$G$9,Résultat!$G$7)),Résultat!$G$7)),IF(C1817 = "Totale", IF(H1817=1,IF(E1817=0,Résultat!G$8,IF(J1817="No",Résultat!$G$9,Résultat!$G$7)),IF(H1817=2,IF(E1817=0,Résultat!G$9,IF(J1817="No",Résultat!$G$9,Résultat!$G$7)),Résultat!$G$7)),Résultat!$G$7)), "")</f>
        <v/>
      </c>
    </row>
    <row r="1818" spans="1:11" ht="20.100000000000001" customHeight="1">
      <c r="A1818" s="26"/>
      <c r="B1818" s="27"/>
      <c r="C1818" s="11" t="str">
        <f>IF($B1818 &lt;&gt; "",VLOOKUP(MID(B1818,3,5),'Recyclabilité Prod Matx'!C:F,2,FALSE), "")</f>
        <v/>
      </c>
      <c r="D1818" s="11" t="str">
        <f>IF($B1818 &lt;&gt; "",VLOOKUP(MID(B1818,3,5),'Recyclabilité Prod Matx'!C:F,3,FALSE),"")</f>
        <v/>
      </c>
      <c r="E1818" s="11" t="str">
        <f>IF($B1818 &lt;&gt; "",VLOOKUP(MID(B1818,3,5),'Recyclabilité Prod Matx'!C:F,4,FALSE), "")</f>
        <v/>
      </c>
      <c r="F1818" s="12" t="str">
        <f>IF($B1818 &lt;&gt; "", IF(C1818="Totale","",IF(D1818 = 0, "", VLOOKUP(D1818,'Cond Compo'!A:B,2,FALSE))),"")</f>
        <v/>
      </c>
      <c r="G1818" s="28"/>
      <c r="H1818" s="11" t="str">
        <f xml:space="preserve"> IF(C1818="Totale",2,IF($G1818 &lt;&gt; "", IF(D1818 = "E",MATCH(G1818, 'Cond Compo'!D$16:D$18, 0), MATCH(G1818, 'Cond Compo'!C$16:C$19, 0)), ""))</f>
        <v/>
      </c>
      <c r="I1818" s="12" t="str">
        <f>IF($E1818 &lt;&gt; "", IF(E1818 = 0, "", VLOOKUP(E1818,'Cond Perturbation'!A:B,2,FALSE)),"")</f>
        <v/>
      </c>
      <c r="J1818" s="28"/>
      <c r="K1818" s="29" t="str">
        <f>IF($B1818 &lt;&gt; "", IF(C1818="Oui",IF(H1818=1,IF(E1818=0,Résultat!G$8,IF(J1818="No",Résultat!$G$8,Résultat!$G$7)),IF(H1818=2,IF(E1818=0,Résultat!G$9,IF(J1818="No",Résultat!$G$9,Résultat!$G$7)),Résultat!$G$7)),IF(C1818 = "Totale", IF(H1818=1,IF(E1818=0,Résultat!G$8,IF(J1818="No",Résultat!$G$9,Résultat!$G$7)),IF(H1818=2,IF(E1818=0,Résultat!G$9,IF(J1818="No",Résultat!$G$9,Résultat!$G$7)),Résultat!$G$7)),Résultat!$G$7)), "")</f>
        <v/>
      </c>
    </row>
    <row r="1819" spans="1:11" ht="20.100000000000001" customHeight="1">
      <c r="A1819" s="26"/>
      <c r="B1819" s="27"/>
      <c r="C1819" s="11" t="str">
        <f>IF($B1819 &lt;&gt; "",VLOOKUP(MID(B1819,3,5),'Recyclabilité Prod Matx'!C:F,2,FALSE), "")</f>
        <v/>
      </c>
      <c r="D1819" s="11" t="str">
        <f>IF($B1819 &lt;&gt; "",VLOOKUP(MID(B1819,3,5),'Recyclabilité Prod Matx'!C:F,3,FALSE),"")</f>
        <v/>
      </c>
      <c r="E1819" s="11" t="str">
        <f>IF($B1819 &lt;&gt; "",VLOOKUP(MID(B1819,3,5),'Recyclabilité Prod Matx'!C:F,4,FALSE), "")</f>
        <v/>
      </c>
      <c r="F1819" s="12" t="str">
        <f>IF($B1819 &lt;&gt; "", IF(C1819="Totale","",IF(D1819 = 0, "", VLOOKUP(D1819,'Cond Compo'!A:B,2,FALSE))),"")</f>
        <v/>
      </c>
      <c r="G1819" s="28"/>
      <c r="H1819" s="11" t="str">
        <f xml:space="preserve"> IF(C1819="Totale",2,IF($G1819 &lt;&gt; "", IF(D1819 = "E",MATCH(G1819, 'Cond Compo'!D$16:D$18, 0), MATCH(G1819, 'Cond Compo'!C$16:C$19, 0)), ""))</f>
        <v/>
      </c>
      <c r="I1819" s="12" t="str">
        <f>IF($E1819 &lt;&gt; "", IF(E1819 = 0, "", VLOOKUP(E1819,'Cond Perturbation'!A:B,2,FALSE)),"")</f>
        <v/>
      </c>
      <c r="J1819" s="28"/>
      <c r="K1819" s="29" t="str">
        <f>IF($B1819 &lt;&gt; "", IF(C1819="Oui",IF(H1819=1,IF(E1819=0,Résultat!G$8,IF(J1819="No",Résultat!$G$8,Résultat!$G$7)),IF(H1819=2,IF(E1819=0,Résultat!G$9,IF(J1819="No",Résultat!$G$9,Résultat!$G$7)),Résultat!$G$7)),IF(C1819 = "Totale", IF(H1819=1,IF(E1819=0,Résultat!G$8,IF(J1819="No",Résultat!$G$9,Résultat!$G$7)),IF(H1819=2,IF(E1819=0,Résultat!G$9,IF(J1819="No",Résultat!$G$9,Résultat!$G$7)),Résultat!$G$7)),Résultat!$G$7)), "")</f>
        <v/>
      </c>
    </row>
    <row r="1820" spans="1:11" ht="20.100000000000001" customHeight="1">
      <c r="A1820" s="26"/>
      <c r="B1820" s="27"/>
      <c r="C1820" s="11" t="str">
        <f>IF($B1820 &lt;&gt; "",VLOOKUP(MID(B1820,3,5),'Recyclabilité Prod Matx'!C:F,2,FALSE), "")</f>
        <v/>
      </c>
      <c r="D1820" s="11" t="str">
        <f>IF($B1820 &lt;&gt; "",VLOOKUP(MID(B1820,3,5),'Recyclabilité Prod Matx'!C:F,3,FALSE),"")</f>
        <v/>
      </c>
      <c r="E1820" s="11" t="str">
        <f>IF($B1820 &lt;&gt; "",VLOOKUP(MID(B1820,3,5),'Recyclabilité Prod Matx'!C:F,4,FALSE), "")</f>
        <v/>
      </c>
      <c r="F1820" s="12" t="str">
        <f>IF($B1820 &lt;&gt; "", IF(C1820="Totale","",IF(D1820 = 0, "", VLOOKUP(D1820,'Cond Compo'!A:B,2,FALSE))),"")</f>
        <v/>
      </c>
      <c r="G1820" s="28"/>
      <c r="H1820" s="11" t="str">
        <f xml:space="preserve"> IF(C1820="Totale",2,IF($G1820 &lt;&gt; "", IF(D1820 = "E",MATCH(G1820, 'Cond Compo'!D$16:D$18, 0), MATCH(G1820, 'Cond Compo'!C$16:C$19, 0)), ""))</f>
        <v/>
      </c>
      <c r="I1820" s="12" t="str">
        <f>IF($E1820 &lt;&gt; "", IF(E1820 = 0, "", VLOOKUP(E1820,'Cond Perturbation'!A:B,2,FALSE)),"")</f>
        <v/>
      </c>
      <c r="J1820" s="28"/>
      <c r="K1820" s="29" t="str">
        <f>IF($B1820 &lt;&gt; "", IF(C1820="Oui",IF(H1820=1,IF(E1820=0,Résultat!G$8,IF(J1820="No",Résultat!$G$8,Résultat!$G$7)),IF(H1820=2,IF(E1820=0,Résultat!G$9,IF(J1820="No",Résultat!$G$9,Résultat!$G$7)),Résultat!$G$7)),IF(C1820 = "Totale", IF(H1820=1,IF(E1820=0,Résultat!G$8,IF(J1820="No",Résultat!$G$9,Résultat!$G$7)),IF(H1820=2,IF(E1820=0,Résultat!G$9,IF(J1820="No",Résultat!$G$9,Résultat!$G$7)),Résultat!$G$7)),Résultat!$G$7)), "")</f>
        <v/>
      </c>
    </row>
    <row r="1821" spans="1:11" ht="20.100000000000001" customHeight="1">
      <c r="A1821" s="26"/>
      <c r="B1821" s="27"/>
      <c r="C1821" s="11" t="str">
        <f>IF($B1821 &lt;&gt; "",VLOOKUP(MID(B1821,3,5),'Recyclabilité Prod Matx'!C:F,2,FALSE), "")</f>
        <v/>
      </c>
      <c r="D1821" s="11" t="str">
        <f>IF($B1821 &lt;&gt; "",VLOOKUP(MID(B1821,3,5),'Recyclabilité Prod Matx'!C:F,3,FALSE),"")</f>
        <v/>
      </c>
      <c r="E1821" s="11" t="str">
        <f>IF($B1821 &lt;&gt; "",VLOOKUP(MID(B1821,3,5),'Recyclabilité Prod Matx'!C:F,4,FALSE), "")</f>
        <v/>
      </c>
      <c r="F1821" s="12" t="str">
        <f>IF($B1821 &lt;&gt; "", IF(C1821="Totale","",IF(D1821 = 0, "", VLOOKUP(D1821,'Cond Compo'!A:B,2,FALSE))),"")</f>
        <v/>
      </c>
      <c r="G1821" s="28"/>
      <c r="H1821" s="11" t="str">
        <f xml:space="preserve"> IF(C1821="Totale",2,IF($G1821 &lt;&gt; "", IF(D1821 = "E",MATCH(G1821, 'Cond Compo'!D$16:D$18, 0), MATCH(G1821, 'Cond Compo'!C$16:C$19, 0)), ""))</f>
        <v/>
      </c>
      <c r="I1821" s="12" t="str">
        <f>IF($E1821 &lt;&gt; "", IF(E1821 = 0, "", VLOOKUP(E1821,'Cond Perturbation'!A:B,2,FALSE)),"")</f>
        <v/>
      </c>
      <c r="J1821" s="28"/>
      <c r="K1821" s="29" t="str">
        <f>IF($B1821 &lt;&gt; "", IF(C1821="Oui",IF(H1821=1,IF(E1821=0,Résultat!G$8,IF(J1821="No",Résultat!$G$8,Résultat!$G$7)),IF(H1821=2,IF(E1821=0,Résultat!G$9,IF(J1821="No",Résultat!$G$9,Résultat!$G$7)),Résultat!$G$7)),IF(C1821 = "Totale", IF(H1821=1,IF(E1821=0,Résultat!G$8,IF(J1821="No",Résultat!$G$9,Résultat!$G$7)),IF(H1821=2,IF(E1821=0,Résultat!G$9,IF(J1821="No",Résultat!$G$9,Résultat!$G$7)),Résultat!$G$7)),Résultat!$G$7)), "")</f>
        <v/>
      </c>
    </row>
    <row r="1822" spans="1:11" ht="20.100000000000001" customHeight="1">
      <c r="A1822" s="26"/>
      <c r="B1822" s="27"/>
      <c r="C1822" s="11" t="str">
        <f>IF($B1822 &lt;&gt; "",VLOOKUP(MID(B1822,3,5),'Recyclabilité Prod Matx'!C:F,2,FALSE), "")</f>
        <v/>
      </c>
      <c r="D1822" s="11" t="str">
        <f>IF($B1822 &lt;&gt; "",VLOOKUP(MID(B1822,3,5),'Recyclabilité Prod Matx'!C:F,3,FALSE),"")</f>
        <v/>
      </c>
      <c r="E1822" s="11" t="str">
        <f>IF($B1822 &lt;&gt; "",VLOOKUP(MID(B1822,3,5),'Recyclabilité Prod Matx'!C:F,4,FALSE), "")</f>
        <v/>
      </c>
      <c r="F1822" s="12" t="str">
        <f>IF($B1822 &lt;&gt; "", IF(C1822="Totale","",IF(D1822 = 0, "", VLOOKUP(D1822,'Cond Compo'!A:B,2,FALSE))),"")</f>
        <v/>
      </c>
      <c r="G1822" s="28"/>
      <c r="H1822" s="11" t="str">
        <f xml:space="preserve"> IF(C1822="Totale",2,IF($G1822 &lt;&gt; "", IF(D1822 = "E",MATCH(G1822, 'Cond Compo'!D$16:D$18, 0), MATCH(G1822, 'Cond Compo'!C$16:C$19, 0)), ""))</f>
        <v/>
      </c>
      <c r="I1822" s="12" t="str">
        <f>IF($E1822 &lt;&gt; "", IF(E1822 = 0, "", VLOOKUP(E1822,'Cond Perturbation'!A:B,2,FALSE)),"")</f>
        <v/>
      </c>
      <c r="J1822" s="28"/>
      <c r="K1822" s="29" t="str">
        <f>IF($B1822 &lt;&gt; "", IF(C1822="Oui",IF(H1822=1,IF(E1822=0,Résultat!G$8,IF(J1822="No",Résultat!$G$8,Résultat!$G$7)),IF(H1822=2,IF(E1822=0,Résultat!G$9,IF(J1822="No",Résultat!$G$9,Résultat!$G$7)),Résultat!$G$7)),IF(C1822 = "Totale", IF(H1822=1,IF(E1822=0,Résultat!G$8,IF(J1822="No",Résultat!$G$9,Résultat!$G$7)),IF(H1822=2,IF(E1822=0,Résultat!G$9,IF(J1822="No",Résultat!$G$9,Résultat!$G$7)),Résultat!$G$7)),Résultat!$G$7)), "")</f>
        <v/>
      </c>
    </row>
    <row r="1823" spans="1:11" ht="20.100000000000001" customHeight="1">
      <c r="A1823" s="26"/>
      <c r="B1823" s="27"/>
      <c r="C1823" s="11" t="str">
        <f>IF($B1823 &lt;&gt; "",VLOOKUP(MID(B1823,3,5),'Recyclabilité Prod Matx'!C:F,2,FALSE), "")</f>
        <v/>
      </c>
      <c r="D1823" s="11" t="str">
        <f>IF($B1823 &lt;&gt; "",VLOOKUP(MID(B1823,3,5),'Recyclabilité Prod Matx'!C:F,3,FALSE),"")</f>
        <v/>
      </c>
      <c r="E1823" s="11" t="str">
        <f>IF($B1823 &lt;&gt; "",VLOOKUP(MID(B1823,3,5),'Recyclabilité Prod Matx'!C:F,4,FALSE), "")</f>
        <v/>
      </c>
      <c r="F1823" s="12" t="str">
        <f>IF($B1823 &lt;&gt; "", IF(C1823="Totale","",IF(D1823 = 0, "", VLOOKUP(D1823,'Cond Compo'!A:B,2,FALSE))),"")</f>
        <v/>
      </c>
      <c r="G1823" s="28"/>
      <c r="H1823" s="11" t="str">
        <f xml:space="preserve"> IF(C1823="Totale",2,IF($G1823 &lt;&gt; "", IF(D1823 = "E",MATCH(G1823, 'Cond Compo'!D$16:D$18, 0), MATCH(G1823, 'Cond Compo'!C$16:C$19, 0)), ""))</f>
        <v/>
      </c>
      <c r="I1823" s="12" t="str">
        <f>IF($E1823 &lt;&gt; "", IF(E1823 = 0, "", VLOOKUP(E1823,'Cond Perturbation'!A:B,2,FALSE)),"")</f>
        <v/>
      </c>
      <c r="J1823" s="28"/>
      <c r="K1823" s="29" t="str">
        <f>IF($B1823 &lt;&gt; "", IF(C1823="Oui",IF(H1823=1,IF(E1823=0,Résultat!G$8,IF(J1823="No",Résultat!$G$8,Résultat!$G$7)),IF(H1823=2,IF(E1823=0,Résultat!G$9,IF(J1823="No",Résultat!$G$9,Résultat!$G$7)),Résultat!$G$7)),IF(C1823 = "Totale", IF(H1823=1,IF(E1823=0,Résultat!G$8,IF(J1823="No",Résultat!$G$9,Résultat!$G$7)),IF(H1823=2,IF(E1823=0,Résultat!G$9,IF(J1823="No",Résultat!$G$9,Résultat!$G$7)),Résultat!$G$7)),Résultat!$G$7)), "")</f>
        <v/>
      </c>
    </row>
    <row r="1824" spans="1:11" ht="20.100000000000001" customHeight="1">
      <c r="A1824" s="26"/>
      <c r="B1824" s="27"/>
      <c r="C1824" s="11" t="str">
        <f>IF($B1824 &lt;&gt; "",VLOOKUP(MID(B1824,3,5),'Recyclabilité Prod Matx'!C:F,2,FALSE), "")</f>
        <v/>
      </c>
      <c r="D1824" s="11" t="str">
        <f>IF($B1824 &lt;&gt; "",VLOOKUP(MID(B1824,3,5),'Recyclabilité Prod Matx'!C:F,3,FALSE),"")</f>
        <v/>
      </c>
      <c r="E1824" s="11" t="str">
        <f>IF($B1824 &lt;&gt; "",VLOOKUP(MID(B1824,3,5),'Recyclabilité Prod Matx'!C:F,4,FALSE), "")</f>
        <v/>
      </c>
      <c r="F1824" s="12" t="str">
        <f>IF($B1824 &lt;&gt; "", IF(C1824="Totale","",IF(D1824 = 0, "", VLOOKUP(D1824,'Cond Compo'!A:B,2,FALSE))),"")</f>
        <v/>
      </c>
      <c r="G1824" s="28"/>
      <c r="H1824" s="11" t="str">
        <f xml:space="preserve"> IF(C1824="Totale",2,IF($G1824 &lt;&gt; "", IF(D1824 = "E",MATCH(G1824, 'Cond Compo'!D$16:D$18, 0), MATCH(G1824, 'Cond Compo'!C$16:C$19, 0)), ""))</f>
        <v/>
      </c>
      <c r="I1824" s="12" t="str">
        <f>IF($E1824 &lt;&gt; "", IF(E1824 = 0, "", VLOOKUP(E1824,'Cond Perturbation'!A:B,2,FALSE)),"")</f>
        <v/>
      </c>
      <c r="J1824" s="28"/>
      <c r="K1824" s="29" t="str">
        <f>IF($B1824 &lt;&gt; "", IF(C1824="Oui",IF(H1824=1,IF(E1824=0,Résultat!G$8,IF(J1824="No",Résultat!$G$8,Résultat!$G$7)),IF(H1824=2,IF(E1824=0,Résultat!G$9,IF(J1824="No",Résultat!$G$9,Résultat!$G$7)),Résultat!$G$7)),IF(C1824 = "Totale", IF(H1824=1,IF(E1824=0,Résultat!G$8,IF(J1824="No",Résultat!$G$9,Résultat!$G$7)),IF(H1824=2,IF(E1824=0,Résultat!G$9,IF(J1824="No",Résultat!$G$9,Résultat!$G$7)),Résultat!$G$7)),Résultat!$G$7)), "")</f>
        <v/>
      </c>
    </row>
    <row r="1825" spans="1:11" ht="20.100000000000001" customHeight="1">
      <c r="A1825" s="26"/>
      <c r="B1825" s="27"/>
      <c r="C1825" s="11" t="str">
        <f>IF($B1825 &lt;&gt; "",VLOOKUP(MID(B1825,3,5),'Recyclabilité Prod Matx'!C:F,2,FALSE), "")</f>
        <v/>
      </c>
      <c r="D1825" s="11" t="str">
        <f>IF($B1825 &lt;&gt; "",VLOOKUP(MID(B1825,3,5),'Recyclabilité Prod Matx'!C:F,3,FALSE),"")</f>
        <v/>
      </c>
      <c r="E1825" s="11" t="str">
        <f>IF($B1825 &lt;&gt; "",VLOOKUP(MID(B1825,3,5),'Recyclabilité Prod Matx'!C:F,4,FALSE), "")</f>
        <v/>
      </c>
      <c r="F1825" s="12" t="str">
        <f>IF($B1825 &lt;&gt; "", IF(C1825="Totale","",IF(D1825 = 0, "", VLOOKUP(D1825,'Cond Compo'!A:B,2,FALSE))),"")</f>
        <v/>
      </c>
      <c r="G1825" s="28"/>
      <c r="H1825" s="11" t="str">
        <f xml:space="preserve"> IF(C1825="Totale",2,IF($G1825 &lt;&gt; "", IF(D1825 = "E",MATCH(G1825, 'Cond Compo'!D$16:D$18, 0), MATCH(G1825, 'Cond Compo'!C$16:C$19, 0)), ""))</f>
        <v/>
      </c>
      <c r="I1825" s="12" t="str">
        <f>IF($E1825 &lt;&gt; "", IF(E1825 = 0, "", VLOOKUP(E1825,'Cond Perturbation'!A:B,2,FALSE)),"")</f>
        <v/>
      </c>
      <c r="J1825" s="28"/>
      <c r="K1825" s="29" t="str">
        <f>IF($B1825 &lt;&gt; "", IF(C1825="Oui",IF(H1825=1,IF(E1825=0,Résultat!G$8,IF(J1825="No",Résultat!$G$8,Résultat!$G$7)),IF(H1825=2,IF(E1825=0,Résultat!G$9,IF(J1825="No",Résultat!$G$9,Résultat!$G$7)),Résultat!$G$7)),IF(C1825 = "Totale", IF(H1825=1,IF(E1825=0,Résultat!G$8,IF(J1825="No",Résultat!$G$9,Résultat!$G$7)),IF(H1825=2,IF(E1825=0,Résultat!G$9,IF(J1825="No",Résultat!$G$9,Résultat!$G$7)),Résultat!$G$7)),Résultat!$G$7)), "")</f>
        <v/>
      </c>
    </row>
    <row r="1826" spans="1:11" ht="20.100000000000001" customHeight="1">
      <c r="A1826" s="26"/>
      <c r="B1826" s="27"/>
      <c r="C1826" s="11" t="str">
        <f>IF($B1826 &lt;&gt; "",VLOOKUP(MID(B1826,3,5),'Recyclabilité Prod Matx'!C:F,2,FALSE), "")</f>
        <v/>
      </c>
      <c r="D1826" s="11" t="str">
        <f>IF($B1826 &lt;&gt; "",VLOOKUP(MID(B1826,3,5),'Recyclabilité Prod Matx'!C:F,3,FALSE),"")</f>
        <v/>
      </c>
      <c r="E1826" s="11" t="str">
        <f>IF($B1826 &lt;&gt; "",VLOOKUP(MID(B1826,3,5),'Recyclabilité Prod Matx'!C:F,4,FALSE), "")</f>
        <v/>
      </c>
      <c r="F1826" s="12" t="str">
        <f>IF($B1826 &lt;&gt; "", IF(C1826="Totale","",IF(D1826 = 0, "", VLOOKUP(D1826,'Cond Compo'!A:B,2,FALSE))),"")</f>
        <v/>
      </c>
      <c r="G1826" s="28"/>
      <c r="H1826" s="11" t="str">
        <f xml:space="preserve"> IF(C1826="Totale",2,IF($G1826 &lt;&gt; "", IF(D1826 = "E",MATCH(G1826, 'Cond Compo'!D$16:D$18, 0), MATCH(G1826, 'Cond Compo'!C$16:C$19, 0)), ""))</f>
        <v/>
      </c>
      <c r="I1826" s="12" t="str">
        <f>IF($E1826 &lt;&gt; "", IF(E1826 = 0, "", VLOOKUP(E1826,'Cond Perturbation'!A:B,2,FALSE)),"")</f>
        <v/>
      </c>
      <c r="J1826" s="28"/>
      <c r="K1826" s="29" t="str">
        <f>IF($B1826 &lt;&gt; "", IF(C1826="Oui",IF(H1826=1,IF(E1826=0,Résultat!G$8,IF(J1826="No",Résultat!$G$8,Résultat!$G$7)),IF(H1826=2,IF(E1826=0,Résultat!G$9,IF(J1826="No",Résultat!$G$9,Résultat!$G$7)),Résultat!$G$7)),IF(C1826 = "Totale", IF(H1826=1,IF(E1826=0,Résultat!G$8,IF(J1826="No",Résultat!$G$9,Résultat!$G$7)),IF(H1826=2,IF(E1826=0,Résultat!G$9,IF(J1826="No",Résultat!$G$9,Résultat!$G$7)),Résultat!$G$7)),Résultat!$G$7)), "")</f>
        <v/>
      </c>
    </row>
    <row r="1827" spans="1:11" ht="20.100000000000001" customHeight="1">
      <c r="A1827" s="26"/>
      <c r="B1827" s="27"/>
      <c r="C1827" s="11" t="str">
        <f>IF($B1827 &lt;&gt; "",VLOOKUP(MID(B1827,3,5),'Recyclabilité Prod Matx'!C:F,2,FALSE), "")</f>
        <v/>
      </c>
      <c r="D1827" s="11" t="str">
        <f>IF($B1827 &lt;&gt; "",VLOOKUP(MID(B1827,3,5),'Recyclabilité Prod Matx'!C:F,3,FALSE),"")</f>
        <v/>
      </c>
      <c r="E1827" s="11" t="str">
        <f>IF($B1827 &lt;&gt; "",VLOOKUP(MID(B1827,3,5),'Recyclabilité Prod Matx'!C:F,4,FALSE), "")</f>
        <v/>
      </c>
      <c r="F1827" s="12" t="str">
        <f>IF($B1827 &lt;&gt; "", IF(C1827="Totale","",IF(D1827 = 0, "", VLOOKUP(D1827,'Cond Compo'!A:B,2,FALSE))),"")</f>
        <v/>
      </c>
      <c r="G1827" s="28"/>
      <c r="H1827" s="11" t="str">
        <f xml:space="preserve"> IF(C1827="Totale",2,IF($G1827 &lt;&gt; "", IF(D1827 = "E",MATCH(G1827, 'Cond Compo'!D$16:D$18, 0), MATCH(G1827, 'Cond Compo'!C$16:C$19, 0)), ""))</f>
        <v/>
      </c>
      <c r="I1827" s="12" t="str">
        <f>IF($E1827 &lt;&gt; "", IF(E1827 = 0, "", VLOOKUP(E1827,'Cond Perturbation'!A:B,2,FALSE)),"")</f>
        <v/>
      </c>
      <c r="J1827" s="28"/>
      <c r="K1827" s="29" t="str">
        <f>IF($B1827 &lt;&gt; "", IF(C1827="Oui",IF(H1827=1,IF(E1827=0,Résultat!G$8,IF(J1827="No",Résultat!$G$8,Résultat!$G$7)),IF(H1827=2,IF(E1827=0,Résultat!G$9,IF(J1827="No",Résultat!$G$9,Résultat!$G$7)),Résultat!$G$7)),IF(C1827 = "Totale", IF(H1827=1,IF(E1827=0,Résultat!G$8,IF(J1827="No",Résultat!$G$9,Résultat!$G$7)),IF(H1827=2,IF(E1827=0,Résultat!G$9,IF(J1827="No",Résultat!$G$9,Résultat!$G$7)),Résultat!$G$7)),Résultat!$G$7)), "")</f>
        <v/>
      </c>
    </row>
    <row r="1828" spans="1:11" ht="20.100000000000001" customHeight="1">
      <c r="A1828" s="26"/>
      <c r="B1828" s="27"/>
      <c r="C1828" s="11" t="str">
        <f>IF($B1828 &lt;&gt; "",VLOOKUP(MID(B1828,3,5),'Recyclabilité Prod Matx'!C:F,2,FALSE), "")</f>
        <v/>
      </c>
      <c r="D1828" s="11" t="str">
        <f>IF($B1828 &lt;&gt; "",VLOOKUP(MID(B1828,3,5),'Recyclabilité Prod Matx'!C:F,3,FALSE),"")</f>
        <v/>
      </c>
      <c r="E1828" s="11" t="str">
        <f>IF($B1828 &lt;&gt; "",VLOOKUP(MID(B1828,3,5),'Recyclabilité Prod Matx'!C:F,4,FALSE), "")</f>
        <v/>
      </c>
      <c r="F1828" s="12" t="str">
        <f>IF($B1828 &lt;&gt; "", IF(C1828="Totale","",IF(D1828 = 0, "", VLOOKUP(D1828,'Cond Compo'!A:B,2,FALSE))),"")</f>
        <v/>
      </c>
      <c r="G1828" s="28"/>
      <c r="H1828" s="11" t="str">
        <f xml:space="preserve"> IF(C1828="Totale",2,IF($G1828 &lt;&gt; "", IF(D1828 = "E",MATCH(G1828, 'Cond Compo'!D$16:D$18, 0), MATCH(G1828, 'Cond Compo'!C$16:C$19, 0)), ""))</f>
        <v/>
      </c>
      <c r="I1828" s="12" t="str">
        <f>IF($E1828 &lt;&gt; "", IF(E1828 = 0, "", VLOOKUP(E1828,'Cond Perturbation'!A:B,2,FALSE)),"")</f>
        <v/>
      </c>
      <c r="J1828" s="28"/>
      <c r="K1828" s="29" t="str">
        <f>IF($B1828 &lt;&gt; "", IF(C1828="Oui",IF(H1828=1,IF(E1828=0,Résultat!G$8,IF(J1828="No",Résultat!$G$8,Résultat!$G$7)),IF(H1828=2,IF(E1828=0,Résultat!G$9,IF(J1828="No",Résultat!$G$9,Résultat!$G$7)),Résultat!$G$7)),IF(C1828 = "Totale", IF(H1828=1,IF(E1828=0,Résultat!G$8,IF(J1828="No",Résultat!$G$9,Résultat!$G$7)),IF(H1828=2,IF(E1828=0,Résultat!G$9,IF(J1828="No",Résultat!$G$9,Résultat!$G$7)),Résultat!$G$7)),Résultat!$G$7)), "")</f>
        <v/>
      </c>
    </row>
    <row r="1829" spans="1:11" ht="20.100000000000001" customHeight="1">
      <c r="A1829" s="26"/>
      <c r="B1829" s="27"/>
      <c r="C1829" s="11" t="str">
        <f>IF($B1829 &lt;&gt; "",VLOOKUP(MID(B1829,3,5),'Recyclabilité Prod Matx'!C:F,2,FALSE), "")</f>
        <v/>
      </c>
      <c r="D1829" s="11" t="str">
        <f>IF($B1829 &lt;&gt; "",VLOOKUP(MID(B1829,3,5),'Recyclabilité Prod Matx'!C:F,3,FALSE),"")</f>
        <v/>
      </c>
      <c r="E1829" s="11" t="str">
        <f>IF($B1829 &lt;&gt; "",VLOOKUP(MID(B1829,3,5),'Recyclabilité Prod Matx'!C:F,4,FALSE), "")</f>
        <v/>
      </c>
      <c r="F1829" s="12" t="str">
        <f>IF($B1829 &lt;&gt; "", IF(C1829="Totale","",IF(D1829 = 0, "", VLOOKUP(D1829,'Cond Compo'!A:B,2,FALSE))),"")</f>
        <v/>
      </c>
      <c r="G1829" s="28"/>
      <c r="H1829" s="11" t="str">
        <f xml:space="preserve"> IF(C1829="Totale",2,IF($G1829 &lt;&gt; "", IF(D1829 = "E",MATCH(G1829, 'Cond Compo'!D$16:D$18, 0), MATCH(G1829, 'Cond Compo'!C$16:C$19, 0)), ""))</f>
        <v/>
      </c>
      <c r="I1829" s="12" t="str">
        <f>IF($E1829 &lt;&gt; "", IF(E1829 = 0, "", VLOOKUP(E1829,'Cond Perturbation'!A:B,2,FALSE)),"")</f>
        <v/>
      </c>
      <c r="J1829" s="28"/>
      <c r="K1829" s="29" t="str">
        <f>IF($B1829 &lt;&gt; "", IF(C1829="Oui",IF(H1829=1,IF(E1829=0,Résultat!G$8,IF(J1829="No",Résultat!$G$8,Résultat!$G$7)),IF(H1829=2,IF(E1829=0,Résultat!G$9,IF(J1829="No",Résultat!$G$9,Résultat!$G$7)),Résultat!$G$7)),IF(C1829 = "Totale", IF(H1829=1,IF(E1829=0,Résultat!G$8,IF(J1829="No",Résultat!$G$9,Résultat!$G$7)),IF(H1829=2,IF(E1829=0,Résultat!G$9,IF(J1829="No",Résultat!$G$9,Résultat!$G$7)),Résultat!$G$7)),Résultat!$G$7)), "")</f>
        <v/>
      </c>
    </row>
    <row r="1830" spans="1:11" ht="20.100000000000001" customHeight="1">
      <c r="A1830" s="26"/>
      <c r="B1830" s="27"/>
      <c r="C1830" s="11" t="str">
        <f>IF($B1830 &lt;&gt; "",VLOOKUP(MID(B1830,3,5),'Recyclabilité Prod Matx'!C:F,2,FALSE), "")</f>
        <v/>
      </c>
      <c r="D1830" s="11" t="str">
        <f>IF($B1830 &lt;&gt; "",VLOOKUP(MID(B1830,3,5),'Recyclabilité Prod Matx'!C:F,3,FALSE),"")</f>
        <v/>
      </c>
      <c r="E1830" s="11" t="str">
        <f>IF($B1830 &lt;&gt; "",VLOOKUP(MID(B1830,3,5),'Recyclabilité Prod Matx'!C:F,4,FALSE), "")</f>
        <v/>
      </c>
      <c r="F1830" s="12" t="str">
        <f>IF($B1830 &lt;&gt; "", IF(C1830="Totale","",IF(D1830 = 0, "", VLOOKUP(D1830,'Cond Compo'!A:B,2,FALSE))),"")</f>
        <v/>
      </c>
      <c r="G1830" s="28"/>
      <c r="H1830" s="11" t="str">
        <f xml:space="preserve"> IF(C1830="Totale",2,IF($G1830 &lt;&gt; "", IF(D1830 = "E",MATCH(G1830, 'Cond Compo'!D$16:D$18, 0), MATCH(G1830, 'Cond Compo'!C$16:C$19, 0)), ""))</f>
        <v/>
      </c>
      <c r="I1830" s="12" t="str">
        <f>IF($E1830 &lt;&gt; "", IF(E1830 = 0, "", VLOOKUP(E1830,'Cond Perturbation'!A:B,2,FALSE)),"")</f>
        <v/>
      </c>
      <c r="J1830" s="28"/>
      <c r="K1830" s="29" t="str">
        <f>IF($B1830 &lt;&gt; "", IF(C1830="Oui",IF(H1830=1,IF(E1830=0,Résultat!G$8,IF(J1830="No",Résultat!$G$8,Résultat!$G$7)),IF(H1830=2,IF(E1830=0,Résultat!G$9,IF(J1830="No",Résultat!$G$9,Résultat!$G$7)),Résultat!$G$7)),IF(C1830 = "Totale", IF(H1830=1,IF(E1830=0,Résultat!G$8,IF(J1830="No",Résultat!$G$9,Résultat!$G$7)),IF(H1830=2,IF(E1830=0,Résultat!G$9,IF(J1830="No",Résultat!$G$9,Résultat!$G$7)),Résultat!$G$7)),Résultat!$G$7)), "")</f>
        <v/>
      </c>
    </row>
    <row r="1831" spans="1:11" ht="20.100000000000001" customHeight="1">
      <c r="A1831" s="26"/>
      <c r="B1831" s="27"/>
      <c r="C1831" s="11" t="str">
        <f>IF($B1831 &lt;&gt; "",VLOOKUP(MID(B1831,3,5),'Recyclabilité Prod Matx'!C:F,2,FALSE), "")</f>
        <v/>
      </c>
      <c r="D1831" s="11" t="str">
        <f>IF($B1831 &lt;&gt; "",VLOOKUP(MID(B1831,3,5),'Recyclabilité Prod Matx'!C:F,3,FALSE),"")</f>
        <v/>
      </c>
      <c r="E1831" s="11" t="str">
        <f>IF($B1831 &lt;&gt; "",VLOOKUP(MID(B1831,3,5),'Recyclabilité Prod Matx'!C:F,4,FALSE), "")</f>
        <v/>
      </c>
      <c r="F1831" s="12" t="str">
        <f>IF($B1831 &lt;&gt; "", IF(C1831="Totale","",IF(D1831 = 0, "", VLOOKUP(D1831,'Cond Compo'!A:B,2,FALSE))),"")</f>
        <v/>
      </c>
      <c r="G1831" s="28"/>
      <c r="H1831" s="11" t="str">
        <f xml:space="preserve"> IF(C1831="Totale",2,IF($G1831 &lt;&gt; "", IF(D1831 = "E",MATCH(G1831, 'Cond Compo'!D$16:D$18, 0), MATCH(G1831, 'Cond Compo'!C$16:C$19, 0)), ""))</f>
        <v/>
      </c>
      <c r="I1831" s="12" t="str">
        <f>IF($E1831 &lt;&gt; "", IF(E1831 = 0, "", VLOOKUP(E1831,'Cond Perturbation'!A:B,2,FALSE)),"")</f>
        <v/>
      </c>
      <c r="J1831" s="28"/>
      <c r="K1831" s="29" t="str">
        <f>IF($B1831 &lt;&gt; "", IF(C1831="Oui",IF(H1831=1,IF(E1831=0,Résultat!G$8,IF(J1831="No",Résultat!$G$8,Résultat!$G$7)),IF(H1831=2,IF(E1831=0,Résultat!G$9,IF(J1831="No",Résultat!$G$9,Résultat!$G$7)),Résultat!$G$7)),IF(C1831 = "Totale", IF(H1831=1,IF(E1831=0,Résultat!G$8,IF(J1831="No",Résultat!$G$9,Résultat!$G$7)),IF(H1831=2,IF(E1831=0,Résultat!G$9,IF(J1831="No",Résultat!$G$9,Résultat!$G$7)),Résultat!$G$7)),Résultat!$G$7)), "")</f>
        <v/>
      </c>
    </row>
    <row r="1832" spans="1:11" ht="20.100000000000001" customHeight="1">
      <c r="A1832" s="26"/>
      <c r="B1832" s="27"/>
      <c r="C1832" s="11" t="str">
        <f>IF($B1832 &lt;&gt; "",VLOOKUP(MID(B1832,3,5),'Recyclabilité Prod Matx'!C:F,2,FALSE), "")</f>
        <v/>
      </c>
      <c r="D1832" s="11" t="str">
        <f>IF($B1832 &lt;&gt; "",VLOOKUP(MID(B1832,3,5),'Recyclabilité Prod Matx'!C:F,3,FALSE),"")</f>
        <v/>
      </c>
      <c r="E1832" s="11" t="str">
        <f>IF($B1832 &lt;&gt; "",VLOOKUP(MID(B1832,3,5),'Recyclabilité Prod Matx'!C:F,4,FALSE), "")</f>
        <v/>
      </c>
      <c r="F1832" s="12" t="str">
        <f>IF($B1832 &lt;&gt; "", IF(C1832="Totale","",IF(D1832 = 0, "", VLOOKUP(D1832,'Cond Compo'!A:B,2,FALSE))),"")</f>
        <v/>
      </c>
      <c r="G1832" s="28"/>
      <c r="H1832" s="11" t="str">
        <f xml:space="preserve"> IF(C1832="Totale",2,IF($G1832 &lt;&gt; "", IF(D1832 = "E",MATCH(G1832, 'Cond Compo'!D$16:D$18, 0), MATCH(G1832, 'Cond Compo'!C$16:C$19, 0)), ""))</f>
        <v/>
      </c>
      <c r="I1832" s="12" t="str">
        <f>IF($E1832 &lt;&gt; "", IF(E1832 = 0, "", VLOOKUP(E1832,'Cond Perturbation'!A:B,2,FALSE)),"")</f>
        <v/>
      </c>
      <c r="J1832" s="28"/>
      <c r="K1832" s="29" t="str">
        <f>IF($B1832 &lt;&gt; "", IF(C1832="Oui",IF(H1832=1,IF(E1832=0,Résultat!G$8,IF(J1832="No",Résultat!$G$8,Résultat!$G$7)),IF(H1832=2,IF(E1832=0,Résultat!G$9,IF(J1832="No",Résultat!$G$9,Résultat!$G$7)),Résultat!$G$7)),IF(C1832 = "Totale", IF(H1832=1,IF(E1832=0,Résultat!G$8,IF(J1832="No",Résultat!$G$9,Résultat!$G$7)),IF(H1832=2,IF(E1832=0,Résultat!G$9,IF(J1832="No",Résultat!$G$9,Résultat!$G$7)),Résultat!$G$7)),Résultat!$G$7)), "")</f>
        <v/>
      </c>
    </row>
    <row r="1833" spans="1:11" ht="20.100000000000001" customHeight="1">
      <c r="A1833" s="26"/>
      <c r="B1833" s="27"/>
      <c r="C1833" s="11" t="str">
        <f>IF($B1833 &lt;&gt; "",VLOOKUP(MID(B1833,3,5),'Recyclabilité Prod Matx'!C:F,2,FALSE), "")</f>
        <v/>
      </c>
      <c r="D1833" s="11" t="str">
        <f>IF($B1833 &lt;&gt; "",VLOOKUP(MID(B1833,3,5),'Recyclabilité Prod Matx'!C:F,3,FALSE),"")</f>
        <v/>
      </c>
      <c r="E1833" s="11" t="str">
        <f>IF($B1833 &lt;&gt; "",VLOOKUP(MID(B1833,3,5),'Recyclabilité Prod Matx'!C:F,4,FALSE), "")</f>
        <v/>
      </c>
      <c r="F1833" s="12" t="str">
        <f>IF($B1833 &lt;&gt; "", IF(C1833="Totale","",IF(D1833 = 0, "", VLOOKUP(D1833,'Cond Compo'!A:B,2,FALSE))),"")</f>
        <v/>
      </c>
      <c r="G1833" s="28"/>
      <c r="H1833" s="11" t="str">
        <f xml:space="preserve"> IF(C1833="Totale",2,IF($G1833 &lt;&gt; "", IF(D1833 = "E",MATCH(G1833, 'Cond Compo'!D$16:D$18, 0), MATCH(G1833, 'Cond Compo'!C$16:C$19, 0)), ""))</f>
        <v/>
      </c>
      <c r="I1833" s="12" t="str">
        <f>IF($E1833 &lt;&gt; "", IF(E1833 = 0, "", VLOOKUP(E1833,'Cond Perturbation'!A:B,2,FALSE)),"")</f>
        <v/>
      </c>
      <c r="J1833" s="28"/>
      <c r="K1833" s="29" t="str">
        <f>IF($B1833 &lt;&gt; "", IF(C1833="Oui",IF(H1833=1,IF(E1833=0,Résultat!G$8,IF(J1833="No",Résultat!$G$8,Résultat!$G$7)),IF(H1833=2,IF(E1833=0,Résultat!G$9,IF(J1833="No",Résultat!$G$9,Résultat!$G$7)),Résultat!$G$7)),IF(C1833 = "Totale", IF(H1833=1,IF(E1833=0,Résultat!G$8,IF(J1833="No",Résultat!$G$9,Résultat!$G$7)),IF(H1833=2,IF(E1833=0,Résultat!G$9,IF(J1833="No",Résultat!$G$9,Résultat!$G$7)),Résultat!$G$7)),Résultat!$G$7)), "")</f>
        <v/>
      </c>
    </row>
    <row r="1834" spans="1:11" ht="20.100000000000001" customHeight="1">
      <c r="A1834" s="26"/>
      <c r="B1834" s="27"/>
      <c r="C1834" s="11" t="str">
        <f>IF($B1834 &lt;&gt; "",VLOOKUP(MID(B1834,3,5),'Recyclabilité Prod Matx'!C:F,2,FALSE), "")</f>
        <v/>
      </c>
      <c r="D1834" s="11" t="str">
        <f>IF($B1834 &lt;&gt; "",VLOOKUP(MID(B1834,3,5),'Recyclabilité Prod Matx'!C:F,3,FALSE),"")</f>
        <v/>
      </c>
      <c r="E1834" s="11" t="str">
        <f>IF($B1834 &lt;&gt; "",VLOOKUP(MID(B1834,3,5),'Recyclabilité Prod Matx'!C:F,4,FALSE), "")</f>
        <v/>
      </c>
      <c r="F1834" s="12" t="str">
        <f>IF($B1834 &lt;&gt; "", IF(C1834="Totale","",IF(D1834 = 0, "", VLOOKUP(D1834,'Cond Compo'!A:B,2,FALSE))),"")</f>
        <v/>
      </c>
      <c r="G1834" s="28"/>
      <c r="H1834" s="11" t="str">
        <f xml:space="preserve"> IF(C1834="Totale",2,IF($G1834 &lt;&gt; "", IF(D1834 = "E",MATCH(G1834, 'Cond Compo'!D$16:D$18, 0), MATCH(G1834, 'Cond Compo'!C$16:C$19, 0)), ""))</f>
        <v/>
      </c>
      <c r="I1834" s="12" t="str">
        <f>IF($E1834 &lt;&gt; "", IF(E1834 = 0, "", VLOOKUP(E1834,'Cond Perturbation'!A:B,2,FALSE)),"")</f>
        <v/>
      </c>
      <c r="J1834" s="28"/>
      <c r="K1834" s="29" t="str">
        <f>IF($B1834 &lt;&gt; "", IF(C1834="Oui",IF(H1834=1,IF(E1834=0,Résultat!G$8,IF(J1834="No",Résultat!$G$8,Résultat!$G$7)),IF(H1834=2,IF(E1834=0,Résultat!G$9,IF(J1834="No",Résultat!$G$9,Résultat!$G$7)),Résultat!$G$7)),IF(C1834 = "Totale", IF(H1834=1,IF(E1834=0,Résultat!G$8,IF(J1834="No",Résultat!$G$9,Résultat!$G$7)),IF(H1834=2,IF(E1834=0,Résultat!G$9,IF(J1834="No",Résultat!$G$9,Résultat!$G$7)),Résultat!$G$7)),Résultat!$G$7)), "")</f>
        <v/>
      </c>
    </row>
    <row r="1835" spans="1:11" ht="20.100000000000001" customHeight="1">
      <c r="A1835" s="26"/>
      <c r="B1835" s="27"/>
      <c r="C1835" s="11" t="str">
        <f>IF($B1835 &lt;&gt; "",VLOOKUP(MID(B1835,3,5),'Recyclabilité Prod Matx'!C:F,2,FALSE), "")</f>
        <v/>
      </c>
      <c r="D1835" s="11" t="str">
        <f>IF($B1835 &lt;&gt; "",VLOOKUP(MID(B1835,3,5),'Recyclabilité Prod Matx'!C:F,3,FALSE),"")</f>
        <v/>
      </c>
      <c r="E1835" s="11" t="str">
        <f>IF($B1835 &lt;&gt; "",VLOOKUP(MID(B1835,3,5),'Recyclabilité Prod Matx'!C:F,4,FALSE), "")</f>
        <v/>
      </c>
      <c r="F1835" s="12" t="str">
        <f>IF($B1835 &lt;&gt; "", IF(C1835="Totale","",IF(D1835 = 0, "", VLOOKUP(D1835,'Cond Compo'!A:B,2,FALSE))),"")</f>
        <v/>
      </c>
      <c r="G1835" s="28"/>
      <c r="H1835" s="11" t="str">
        <f xml:space="preserve"> IF(C1835="Totale",2,IF($G1835 &lt;&gt; "", IF(D1835 = "E",MATCH(G1835, 'Cond Compo'!D$16:D$18, 0), MATCH(G1835, 'Cond Compo'!C$16:C$19, 0)), ""))</f>
        <v/>
      </c>
      <c r="I1835" s="12" t="str">
        <f>IF($E1835 &lt;&gt; "", IF(E1835 = 0, "", VLOOKUP(E1835,'Cond Perturbation'!A:B,2,FALSE)),"")</f>
        <v/>
      </c>
      <c r="J1835" s="28"/>
      <c r="K1835" s="29" t="str">
        <f>IF($B1835 &lt;&gt; "", IF(C1835="Oui",IF(H1835=1,IF(E1835=0,Résultat!G$8,IF(J1835="No",Résultat!$G$8,Résultat!$G$7)),IF(H1835=2,IF(E1835=0,Résultat!G$9,IF(J1835="No",Résultat!$G$9,Résultat!$G$7)),Résultat!$G$7)),IF(C1835 = "Totale", IF(H1835=1,IF(E1835=0,Résultat!G$8,IF(J1835="No",Résultat!$G$9,Résultat!$G$7)),IF(H1835=2,IF(E1835=0,Résultat!G$9,IF(J1835="No",Résultat!$G$9,Résultat!$G$7)),Résultat!$G$7)),Résultat!$G$7)), "")</f>
        <v/>
      </c>
    </row>
    <row r="1836" spans="1:11" ht="20.100000000000001" customHeight="1">
      <c r="A1836" s="26"/>
      <c r="B1836" s="27"/>
      <c r="C1836" s="11" t="str">
        <f>IF($B1836 &lt;&gt; "",VLOOKUP(MID(B1836,3,5),'Recyclabilité Prod Matx'!C:F,2,FALSE), "")</f>
        <v/>
      </c>
      <c r="D1836" s="11" t="str">
        <f>IF($B1836 &lt;&gt; "",VLOOKUP(MID(B1836,3,5),'Recyclabilité Prod Matx'!C:F,3,FALSE),"")</f>
        <v/>
      </c>
      <c r="E1836" s="11" t="str">
        <f>IF($B1836 &lt;&gt; "",VLOOKUP(MID(B1836,3,5),'Recyclabilité Prod Matx'!C:F,4,FALSE), "")</f>
        <v/>
      </c>
      <c r="F1836" s="12" t="str">
        <f>IF($B1836 &lt;&gt; "", IF(C1836="Totale","",IF(D1836 = 0, "", VLOOKUP(D1836,'Cond Compo'!A:B,2,FALSE))),"")</f>
        <v/>
      </c>
      <c r="G1836" s="28"/>
      <c r="H1836" s="11" t="str">
        <f xml:space="preserve"> IF(C1836="Totale",2,IF($G1836 &lt;&gt; "", IF(D1836 = "E",MATCH(G1836, 'Cond Compo'!D$16:D$18, 0), MATCH(G1836, 'Cond Compo'!C$16:C$19, 0)), ""))</f>
        <v/>
      </c>
      <c r="I1836" s="12" t="str">
        <f>IF($E1836 &lt;&gt; "", IF(E1836 = 0, "", VLOOKUP(E1836,'Cond Perturbation'!A:B,2,FALSE)),"")</f>
        <v/>
      </c>
      <c r="J1836" s="28"/>
      <c r="K1836" s="29" t="str">
        <f>IF($B1836 &lt;&gt; "", IF(C1836="Oui",IF(H1836=1,IF(E1836=0,Résultat!G$8,IF(J1836="No",Résultat!$G$8,Résultat!$G$7)),IF(H1836=2,IF(E1836=0,Résultat!G$9,IF(J1836="No",Résultat!$G$9,Résultat!$G$7)),Résultat!$G$7)),IF(C1836 = "Totale", IF(H1836=1,IF(E1836=0,Résultat!G$8,IF(J1836="No",Résultat!$G$9,Résultat!$G$7)),IF(H1836=2,IF(E1836=0,Résultat!G$9,IF(J1836="No",Résultat!$G$9,Résultat!$G$7)),Résultat!$G$7)),Résultat!$G$7)), "")</f>
        <v/>
      </c>
    </row>
    <row r="1837" spans="1:11" ht="20.100000000000001" customHeight="1">
      <c r="A1837" s="26"/>
      <c r="B1837" s="27"/>
      <c r="C1837" s="11" t="str">
        <f>IF($B1837 &lt;&gt; "",VLOOKUP(MID(B1837,3,5),'Recyclabilité Prod Matx'!C:F,2,FALSE), "")</f>
        <v/>
      </c>
      <c r="D1837" s="11" t="str">
        <f>IF($B1837 &lt;&gt; "",VLOOKUP(MID(B1837,3,5),'Recyclabilité Prod Matx'!C:F,3,FALSE),"")</f>
        <v/>
      </c>
      <c r="E1837" s="11" t="str">
        <f>IF($B1837 &lt;&gt; "",VLOOKUP(MID(B1837,3,5),'Recyclabilité Prod Matx'!C:F,4,FALSE), "")</f>
        <v/>
      </c>
      <c r="F1837" s="12" t="str">
        <f>IF($B1837 &lt;&gt; "", IF(C1837="Totale","",IF(D1837 = 0, "", VLOOKUP(D1837,'Cond Compo'!A:B,2,FALSE))),"")</f>
        <v/>
      </c>
      <c r="G1837" s="28"/>
      <c r="H1837" s="11" t="str">
        <f xml:space="preserve"> IF(C1837="Totale",2,IF($G1837 &lt;&gt; "", IF(D1837 = "E",MATCH(G1837, 'Cond Compo'!D$16:D$18, 0), MATCH(G1837, 'Cond Compo'!C$16:C$19, 0)), ""))</f>
        <v/>
      </c>
      <c r="I1837" s="12" t="str">
        <f>IF($E1837 &lt;&gt; "", IF(E1837 = 0, "", VLOOKUP(E1837,'Cond Perturbation'!A:B,2,FALSE)),"")</f>
        <v/>
      </c>
      <c r="J1837" s="28"/>
      <c r="K1837" s="29" t="str">
        <f>IF($B1837 &lt;&gt; "", IF(C1837="Oui",IF(H1837=1,IF(E1837=0,Résultat!G$8,IF(J1837="No",Résultat!$G$8,Résultat!$G$7)),IF(H1837=2,IF(E1837=0,Résultat!G$9,IF(J1837="No",Résultat!$G$9,Résultat!$G$7)),Résultat!$G$7)),IF(C1837 = "Totale", IF(H1837=1,IF(E1837=0,Résultat!G$8,IF(J1837="No",Résultat!$G$9,Résultat!$G$7)),IF(H1837=2,IF(E1837=0,Résultat!G$9,IF(J1837="No",Résultat!$G$9,Résultat!$G$7)),Résultat!$G$7)),Résultat!$G$7)), "")</f>
        <v/>
      </c>
    </row>
    <row r="1838" spans="1:11" ht="20.100000000000001" customHeight="1">
      <c r="A1838" s="26"/>
      <c r="B1838" s="27"/>
      <c r="C1838" s="11" t="str">
        <f>IF($B1838 &lt;&gt; "",VLOOKUP(MID(B1838,3,5),'Recyclabilité Prod Matx'!C:F,2,FALSE), "")</f>
        <v/>
      </c>
      <c r="D1838" s="11" t="str">
        <f>IF($B1838 &lt;&gt; "",VLOOKUP(MID(B1838,3,5),'Recyclabilité Prod Matx'!C:F,3,FALSE),"")</f>
        <v/>
      </c>
      <c r="E1838" s="11" t="str">
        <f>IF($B1838 &lt;&gt; "",VLOOKUP(MID(B1838,3,5),'Recyclabilité Prod Matx'!C:F,4,FALSE), "")</f>
        <v/>
      </c>
      <c r="F1838" s="12" t="str">
        <f>IF($B1838 &lt;&gt; "", IF(C1838="Totale","",IF(D1838 = 0, "", VLOOKUP(D1838,'Cond Compo'!A:B,2,FALSE))),"")</f>
        <v/>
      </c>
      <c r="G1838" s="28"/>
      <c r="H1838" s="11" t="str">
        <f xml:space="preserve"> IF(C1838="Totale",2,IF($G1838 &lt;&gt; "", IF(D1838 = "E",MATCH(G1838, 'Cond Compo'!D$16:D$18, 0), MATCH(G1838, 'Cond Compo'!C$16:C$19, 0)), ""))</f>
        <v/>
      </c>
      <c r="I1838" s="12" t="str">
        <f>IF($E1838 &lt;&gt; "", IF(E1838 = 0, "", VLOOKUP(E1838,'Cond Perturbation'!A:B,2,FALSE)),"")</f>
        <v/>
      </c>
      <c r="J1838" s="28"/>
      <c r="K1838" s="29" t="str">
        <f>IF($B1838 &lt;&gt; "", IF(C1838="Oui",IF(H1838=1,IF(E1838=0,Résultat!G$8,IF(J1838="No",Résultat!$G$8,Résultat!$G$7)),IF(H1838=2,IF(E1838=0,Résultat!G$9,IF(J1838="No",Résultat!$G$9,Résultat!$G$7)),Résultat!$G$7)),IF(C1838 = "Totale", IF(H1838=1,IF(E1838=0,Résultat!G$8,IF(J1838="No",Résultat!$G$9,Résultat!$G$7)),IF(H1838=2,IF(E1838=0,Résultat!G$9,IF(J1838="No",Résultat!$G$9,Résultat!$G$7)),Résultat!$G$7)),Résultat!$G$7)), "")</f>
        <v/>
      </c>
    </row>
    <row r="1839" spans="1:11" ht="20.100000000000001" customHeight="1">
      <c r="A1839" s="26"/>
      <c r="B1839" s="27"/>
      <c r="C1839" s="11" t="str">
        <f>IF($B1839 &lt;&gt; "",VLOOKUP(MID(B1839,3,5),'Recyclabilité Prod Matx'!C:F,2,FALSE), "")</f>
        <v/>
      </c>
      <c r="D1839" s="11" t="str">
        <f>IF($B1839 &lt;&gt; "",VLOOKUP(MID(B1839,3,5),'Recyclabilité Prod Matx'!C:F,3,FALSE),"")</f>
        <v/>
      </c>
      <c r="E1839" s="11" t="str">
        <f>IF($B1839 &lt;&gt; "",VLOOKUP(MID(B1839,3,5),'Recyclabilité Prod Matx'!C:F,4,FALSE), "")</f>
        <v/>
      </c>
      <c r="F1839" s="12" t="str">
        <f>IF($B1839 &lt;&gt; "", IF(C1839="Totale","",IF(D1839 = 0, "", VLOOKUP(D1839,'Cond Compo'!A:B,2,FALSE))),"")</f>
        <v/>
      </c>
      <c r="G1839" s="28"/>
      <c r="H1839" s="11" t="str">
        <f xml:space="preserve"> IF(C1839="Totale",2,IF($G1839 &lt;&gt; "", IF(D1839 = "E",MATCH(G1839, 'Cond Compo'!D$16:D$18, 0), MATCH(G1839, 'Cond Compo'!C$16:C$19, 0)), ""))</f>
        <v/>
      </c>
      <c r="I1839" s="12" t="str">
        <f>IF($E1839 &lt;&gt; "", IF(E1839 = 0, "", VLOOKUP(E1839,'Cond Perturbation'!A:B,2,FALSE)),"")</f>
        <v/>
      </c>
      <c r="J1839" s="28"/>
      <c r="K1839" s="29" t="str">
        <f>IF($B1839 &lt;&gt; "", IF(C1839="Oui",IF(H1839=1,IF(E1839=0,Résultat!G$8,IF(J1839="No",Résultat!$G$8,Résultat!$G$7)),IF(H1839=2,IF(E1839=0,Résultat!G$9,IF(J1839="No",Résultat!$G$9,Résultat!$G$7)),Résultat!$G$7)),IF(C1839 = "Totale", IF(H1839=1,IF(E1839=0,Résultat!G$8,IF(J1839="No",Résultat!$G$9,Résultat!$G$7)),IF(H1839=2,IF(E1839=0,Résultat!G$9,IF(J1839="No",Résultat!$G$9,Résultat!$G$7)),Résultat!$G$7)),Résultat!$G$7)), "")</f>
        <v/>
      </c>
    </row>
    <row r="1840" spans="1:11" ht="20.100000000000001" customHeight="1">
      <c r="A1840" s="26"/>
      <c r="B1840" s="27"/>
      <c r="C1840" s="11" t="str">
        <f>IF($B1840 &lt;&gt; "",VLOOKUP(MID(B1840,3,5),'Recyclabilité Prod Matx'!C:F,2,FALSE), "")</f>
        <v/>
      </c>
      <c r="D1840" s="11" t="str">
        <f>IF($B1840 &lt;&gt; "",VLOOKUP(MID(B1840,3,5),'Recyclabilité Prod Matx'!C:F,3,FALSE),"")</f>
        <v/>
      </c>
      <c r="E1840" s="11" t="str">
        <f>IF($B1840 &lt;&gt; "",VLOOKUP(MID(B1840,3,5),'Recyclabilité Prod Matx'!C:F,4,FALSE), "")</f>
        <v/>
      </c>
      <c r="F1840" s="12" t="str">
        <f>IF($B1840 &lt;&gt; "", IF(C1840="Totale","",IF(D1840 = 0, "", VLOOKUP(D1840,'Cond Compo'!A:B,2,FALSE))),"")</f>
        <v/>
      </c>
      <c r="G1840" s="28"/>
      <c r="H1840" s="11" t="str">
        <f xml:space="preserve"> IF(C1840="Totale",2,IF($G1840 &lt;&gt; "", IF(D1840 = "E",MATCH(G1840, 'Cond Compo'!D$16:D$18, 0), MATCH(G1840, 'Cond Compo'!C$16:C$19, 0)), ""))</f>
        <v/>
      </c>
      <c r="I1840" s="12" t="str">
        <f>IF($E1840 &lt;&gt; "", IF(E1840 = 0, "", VLOOKUP(E1840,'Cond Perturbation'!A:B,2,FALSE)),"")</f>
        <v/>
      </c>
      <c r="J1840" s="28"/>
      <c r="K1840" s="29" t="str">
        <f>IF($B1840 &lt;&gt; "", IF(C1840="Oui",IF(H1840=1,IF(E1840=0,Résultat!G$8,IF(J1840="No",Résultat!$G$8,Résultat!$G$7)),IF(H1840=2,IF(E1840=0,Résultat!G$9,IF(J1840="No",Résultat!$G$9,Résultat!$G$7)),Résultat!$G$7)),IF(C1840 = "Totale", IF(H1840=1,IF(E1840=0,Résultat!G$8,IF(J1840="No",Résultat!$G$9,Résultat!$G$7)),IF(H1840=2,IF(E1840=0,Résultat!G$9,IF(J1840="No",Résultat!$G$9,Résultat!$G$7)),Résultat!$G$7)),Résultat!$G$7)), "")</f>
        <v/>
      </c>
    </row>
    <row r="1841" spans="1:11" ht="20.100000000000001" customHeight="1">
      <c r="A1841" s="26"/>
      <c r="B1841" s="27"/>
      <c r="C1841" s="11" t="str">
        <f>IF($B1841 &lt;&gt; "",VLOOKUP(MID(B1841,3,5),'Recyclabilité Prod Matx'!C:F,2,FALSE), "")</f>
        <v/>
      </c>
      <c r="D1841" s="11" t="str">
        <f>IF($B1841 &lt;&gt; "",VLOOKUP(MID(B1841,3,5),'Recyclabilité Prod Matx'!C:F,3,FALSE),"")</f>
        <v/>
      </c>
      <c r="E1841" s="11" t="str">
        <f>IF($B1841 &lt;&gt; "",VLOOKUP(MID(B1841,3,5),'Recyclabilité Prod Matx'!C:F,4,FALSE), "")</f>
        <v/>
      </c>
      <c r="F1841" s="12" t="str">
        <f>IF($B1841 &lt;&gt; "", IF(C1841="Totale","",IF(D1841 = 0, "", VLOOKUP(D1841,'Cond Compo'!A:B,2,FALSE))),"")</f>
        <v/>
      </c>
      <c r="G1841" s="28"/>
      <c r="H1841" s="11" t="str">
        <f xml:space="preserve"> IF(C1841="Totale",2,IF($G1841 &lt;&gt; "", IF(D1841 = "E",MATCH(G1841, 'Cond Compo'!D$16:D$18, 0), MATCH(G1841, 'Cond Compo'!C$16:C$19, 0)), ""))</f>
        <v/>
      </c>
      <c r="I1841" s="12" t="str">
        <f>IF($E1841 &lt;&gt; "", IF(E1841 = 0, "", VLOOKUP(E1841,'Cond Perturbation'!A:B,2,FALSE)),"")</f>
        <v/>
      </c>
      <c r="J1841" s="28"/>
      <c r="K1841" s="29" t="str">
        <f>IF($B1841 &lt;&gt; "", IF(C1841="Oui",IF(H1841=1,IF(E1841=0,Résultat!G$8,IF(J1841="No",Résultat!$G$8,Résultat!$G$7)),IF(H1841=2,IF(E1841=0,Résultat!G$9,IF(J1841="No",Résultat!$G$9,Résultat!$G$7)),Résultat!$G$7)),IF(C1841 = "Totale", IF(H1841=1,IF(E1841=0,Résultat!G$8,IF(J1841="No",Résultat!$G$9,Résultat!$G$7)),IF(H1841=2,IF(E1841=0,Résultat!G$9,IF(J1841="No",Résultat!$G$9,Résultat!$G$7)),Résultat!$G$7)),Résultat!$G$7)), "")</f>
        <v/>
      </c>
    </row>
    <row r="1842" spans="1:11" ht="20.100000000000001" customHeight="1">
      <c r="A1842" s="26"/>
      <c r="B1842" s="27"/>
      <c r="C1842" s="11" t="str">
        <f>IF($B1842 &lt;&gt; "",VLOOKUP(MID(B1842,3,5),'Recyclabilité Prod Matx'!C:F,2,FALSE), "")</f>
        <v/>
      </c>
      <c r="D1842" s="11" t="str">
        <f>IF($B1842 &lt;&gt; "",VLOOKUP(MID(B1842,3,5),'Recyclabilité Prod Matx'!C:F,3,FALSE),"")</f>
        <v/>
      </c>
      <c r="E1842" s="11" t="str">
        <f>IF($B1842 &lt;&gt; "",VLOOKUP(MID(B1842,3,5),'Recyclabilité Prod Matx'!C:F,4,FALSE), "")</f>
        <v/>
      </c>
      <c r="F1842" s="12" t="str">
        <f>IF($B1842 &lt;&gt; "", IF(C1842="Totale","",IF(D1842 = 0, "", VLOOKUP(D1842,'Cond Compo'!A:B,2,FALSE))),"")</f>
        <v/>
      </c>
      <c r="G1842" s="28"/>
      <c r="H1842" s="11" t="str">
        <f xml:space="preserve"> IF(C1842="Totale",2,IF($G1842 &lt;&gt; "", IF(D1842 = "E",MATCH(G1842, 'Cond Compo'!D$16:D$18, 0), MATCH(G1842, 'Cond Compo'!C$16:C$19, 0)), ""))</f>
        <v/>
      </c>
      <c r="I1842" s="12" t="str">
        <f>IF($E1842 &lt;&gt; "", IF(E1842 = 0, "", VLOOKUP(E1842,'Cond Perturbation'!A:B,2,FALSE)),"")</f>
        <v/>
      </c>
      <c r="J1842" s="28"/>
      <c r="K1842" s="29" t="str">
        <f>IF($B1842 &lt;&gt; "", IF(C1842="Oui",IF(H1842=1,IF(E1842=0,Résultat!G$8,IF(J1842="No",Résultat!$G$8,Résultat!$G$7)),IF(H1842=2,IF(E1842=0,Résultat!G$9,IF(J1842="No",Résultat!$G$9,Résultat!$G$7)),Résultat!$G$7)),IF(C1842 = "Totale", IF(H1842=1,IF(E1842=0,Résultat!G$8,IF(J1842="No",Résultat!$G$9,Résultat!$G$7)),IF(H1842=2,IF(E1842=0,Résultat!G$9,IF(J1842="No",Résultat!$G$9,Résultat!$G$7)),Résultat!$G$7)),Résultat!$G$7)), "")</f>
        <v/>
      </c>
    </row>
    <row r="1843" spans="1:11" ht="20.100000000000001" customHeight="1">
      <c r="A1843" s="26"/>
      <c r="B1843" s="27"/>
      <c r="C1843" s="11" t="str">
        <f>IF($B1843 &lt;&gt; "",VLOOKUP(MID(B1843,3,5),'Recyclabilité Prod Matx'!C:F,2,FALSE), "")</f>
        <v/>
      </c>
      <c r="D1843" s="11" t="str">
        <f>IF($B1843 &lt;&gt; "",VLOOKUP(MID(B1843,3,5),'Recyclabilité Prod Matx'!C:F,3,FALSE),"")</f>
        <v/>
      </c>
      <c r="E1843" s="11" t="str">
        <f>IF($B1843 &lt;&gt; "",VLOOKUP(MID(B1843,3,5),'Recyclabilité Prod Matx'!C:F,4,FALSE), "")</f>
        <v/>
      </c>
      <c r="F1843" s="12" t="str">
        <f>IF($B1843 &lt;&gt; "", IF(C1843="Totale","",IF(D1843 = 0, "", VLOOKUP(D1843,'Cond Compo'!A:B,2,FALSE))),"")</f>
        <v/>
      </c>
      <c r="G1843" s="28"/>
      <c r="H1843" s="11" t="str">
        <f xml:space="preserve"> IF(C1843="Totale",2,IF($G1843 &lt;&gt; "", IF(D1843 = "E",MATCH(G1843, 'Cond Compo'!D$16:D$18, 0), MATCH(G1843, 'Cond Compo'!C$16:C$19, 0)), ""))</f>
        <v/>
      </c>
      <c r="I1843" s="12" t="str">
        <f>IF($E1843 &lt;&gt; "", IF(E1843 = 0, "", VLOOKUP(E1843,'Cond Perturbation'!A:B,2,FALSE)),"")</f>
        <v/>
      </c>
      <c r="J1843" s="28"/>
      <c r="K1843" s="29" t="str">
        <f>IF($B1843 &lt;&gt; "", IF(C1843="Oui",IF(H1843=1,IF(E1843=0,Résultat!G$8,IF(J1843="No",Résultat!$G$8,Résultat!$G$7)),IF(H1843=2,IF(E1843=0,Résultat!G$9,IF(J1843="No",Résultat!$G$9,Résultat!$G$7)),Résultat!$G$7)),IF(C1843 = "Totale", IF(H1843=1,IF(E1843=0,Résultat!G$8,IF(J1843="No",Résultat!$G$9,Résultat!$G$7)),IF(H1843=2,IF(E1843=0,Résultat!G$9,IF(J1843="No",Résultat!$G$9,Résultat!$G$7)),Résultat!$G$7)),Résultat!$G$7)), "")</f>
        <v/>
      </c>
    </row>
    <row r="1844" spans="1:11" ht="20.100000000000001" customHeight="1">
      <c r="A1844" s="26"/>
      <c r="B1844" s="27"/>
      <c r="C1844" s="11" t="str">
        <f>IF($B1844 &lt;&gt; "",VLOOKUP(MID(B1844,3,5),'Recyclabilité Prod Matx'!C:F,2,FALSE), "")</f>
        <v/>
      </c>
      <c r="D1844" s="11" t="str">
        <f>IF($B1844 &lt;&gt; "",VLOOKUP(MID(B1844,3,5),'Recyclabilité Prod Matx'!C:F,3,FALSE),"")</f>
        <v/>
      </c>
      <c r="E1844" s="11" t="str">
        <f>IF($B1844 &lt;&gt; "",VLOOKUP(MID(B1844,3,5),'Recyclabilité Prod Matx'!C:F,4,FALSE), "")</f>
        <v/>
      </c>
      <c r="F1844" s="12" t="str">
        <f>IF($B1844 &lt;&gt; "", IF(C1844="Totale","",IF(D1844 = 0, "", VLOOKUP(D1844,'Cond Compo'!A:B,2,FALSE))),"")</f>
        <v/>
      </c>
      <c r="G1844" s="28"/>
      <c r="H1844" s="11" t="str">
        <f xml:space="preserve"> IF(C1844="Totale",2,IF($G1844 &lt;&gt; "", IF(D1844 = "E",MATCH(G1844, 'Cond Compo'!D$16:D$18, 0), MATCH(G1844, 'Cond Compo'!C$16:C$19, 0)), ""))</f>
        <v/>
      </c>
      <c r="I1844" s="12" t="str">
        <f>IF($E1844 &lt;&gt; "", IF(E1844 = 0, "", VLOOKUP(E1844,'Cond Perturbation'!A:B,2,FALSE)),"")</f>
        <v/>
      </c>
      <c r="J1844" s="28"/>
      <c r="K1844" s="29" t="str">
        <f>IF($B1844 &lt;&gt; "", IF(C1844="Oui",IF(H1844=1,IF(E1844=0,Résultat!G$8,IF(J1844="No",Résultat!$G$8,Résultat!$G$7)),IF(H1844=2,IF(E1844=0,Résultat!G$9,IF(J1844="No",Résultat!$G$9,Résultat!$G$7)),Résultat!$G$7)),IF(C1844 = "Totale", IF(H1844=1,IF(E1844=0,Résultat!G$8,IF(J1844="No",Résultat!$G$9,Résultat!$G$7)),IF(H1844=2,IF(E1844=0,Résultat!G$9,IF(J1844="No",Résultat!$G$9,Résultat!$G$7)),Résultat!$G$7)),Résultat!$G$7)), "")</f>
        <v/>
      </c>
    </row>
    <row r="1845" spans="1:11" ht="20.100000000000001" customHeight="1">
      <c r="A1845" s="26"/>
      <c r="B1845" s="27"/>
      <c r="C1845" s="11" t="str">
        <f>IF($B1845 &lt;&gt; "",VLOOKUP(MID(B1845,3,5),'Recyclabilité Prod Matx'!C:F,2,FALSE), "")</f>
        <v/>
      </c>
      <c r="D1845" s="11" t="str">
        <f>IF($B1845 &lt;&gt; "",VLOOKUP(MID(B1845,3,5),'Recyclabilité Prod Matx'!C:F,3,FALSE),"")</f>
        <v/>
      </c>
      <c r="E1845" s="11" t="str">
        <f>IF($B1845 &lt;&gt; "",VLOOKUP(MID(B1845,3,5),'Recyclabilité Prod Matx'!C:F,4,FALSE), "")</f>
        <v/>
      </c>
      <c r="F1845" s="12" t="str">
        <f>IF($B1845 &lt;&gt; "", IF(C1845="Totale","",IF(D1845 = 0, "", VLOOKUP(D1845,'Cond Compo'!A:B,2,FALSE))),"")</f>
        <v/>
      </c>
      <c r="G1845" s="28"/>
      <c r="H1845" s="11" t="str">
        <f xml:space="preserve"> IF(C1845="Totale",2,IF($G1845 &lt;&gt; "", IF(D1845 = "E",MATCH(G1845, 'Cond Compo'!D$16:D$18, 0), MATCH(G1845, 'Cond Compo'!C$16:C$19, 0)), ""))</f>
        <v/>
      </c>
      <c r="I1845" s="12" t="str">
        <f>IF($E1845 &lt;&gt; "", IF(E1845 = 0, "", VLOOKUP(E1845,'Cond Perturbation'!A:B,2,FALSE)),"")</f>
        <v/>
      </c>
      <c r="J1845" s="28"/>
      <c r="K1845" s="29" t="str">
        <f>IF($B1845 &lt;&gt; "", IF(C1845="Oui",IF(H1845=1,IF(E1845=0,Résultat!G$8,IF(J1845="No",Résultat!$G$8,Résultat!$G$7)),IF(H1845=2,IF(E1845=0,Résultat!G$9,IF(J1845="No",Résultat!$G$9,Résultat!$G$7)),Résultat!$G$7)),IF(C1845 = "Totale", IF(H1845=1,IF(E1845=0,Résultat!G$8,IF(J1845="No",Résultat!$G$9,Résultat!$G$7)),IF(H1845=2,IF(E1845=0,Résultat!G$9,IF(J1845="No",Résultat!$G$9,Résultat!$G$7)),Résultat!$G$7)),Résultat!$G$7)), "")</f>
        <v/>
      </c>
    </row>
    <row r="1846" spans="1:11" ht="20.100000000000001" customHeight="1">
      <c r="A1846" s="26"/>
      <c r="B1846" s="27"/>
      <c r="C1846" s="11" t="str">
        <f>IF($B1846 &lt;&gt; "",VLOOKUP(MID(B1846,3,5),'Recyclabilité Prod Matx'!C:F,2,FALSE), "")</f>
        <v/>
      </c>
      <c r="D1846" s="11" t="str">
        <f>IF($B1846 &lt;&gt; "",VLOOKUP(MID(B1846,3,5),'Recyclabilité Prod Matx'!C:F,3,FALSE),"")</f>
        <v/>
      </c>
      <c r="E1846" s="11" t="str">
        <f>IF($B1846 &lt;&gt; "",VLOOKUP(MID(B1846,3,5),'Recyclabilité Prod Matx'!C:F,4,FALSE), "")</f>
        <v/>
      </c>
      <c r="F1846" s="12" t="str">
        <f>IF($B1846 &lt;&gt; "", IF(C1846="Totale","",IF(D1846 = 0, "", VLOOKUP(D1846,'Cond Compo'!A:B,2,FALSE))),"")</f>
        <v/>
      </c>
      <c r="G1846" s="28"/>
      <c r="H1846" s="11" t="str">
        <f xml:space="preserve"> IF(C1846="Totale",2,IF($G1846 &lt;&gt; "", IF(D1846 = "E",MATCH(G1846, 'Cond Compo'!D$16:D$18, 0), MATCH(G1846, 'Cond Compo'!C$16:C$19, 0)), ""))</f>
        <v/>
      </c>
      <c r="I1846" s="12" t="str">
        <f>IF($E1846 &lt;&gt; "", IF(E1846 = 0, "", VLOOKUP(E1846,'Cond Perturbation'!A:B,2,FALSE)),"")</f>
        <v/>
      </c>
      <c r="J1846" s="28"/>
      <c r="K1846" s="29" t="str">
        <f>IF($B1846 &lt;&gt; "", IF(C1846="Oui",IF(H1846=1,IF(E1846=0,Résultat!G$8,IF(J1846="No",Résultat!$G$8,Résultat!$G$7)),IF(H1846=2,IF(E1846=0,Résultat!G$9,IF(J1846="No",Résultat!$G$9,Résultat!$G$7)),Résultat!$G$7)),IF(C1846 = "Totale", IF(H1846=1,IF(E1846=0,Résultat!G$8,IF(J1846="No",Résultat!$G$9,Résultat!$G$7)),IF(H1846=2,IF(E1846=0,Résultat!G$9,IF(J1846="No",Résultat!$G$9,Résultat!$G$7)),Résultat!$G$7)),Résultat!$G$7)), "")</f>
        <v/>
      </c>
    </row>
    <row r="1847" spans="1:11" ht="20.100000000000001" customHeight="1">
      <c r="A1847" s="26"/>
      <c r="B1847" s="27"/>
      <c r="C1847" s="11" t="str">
        <f>IF($B1847 &lt;&gt; "",VLOOKUP(MID(B1847,3,5),'Recyclabilité Prod Matx'!C:F,2,FALSE), "")</f>
        <v/>
      </c>
      <c r="D1847" s="11" t="str">
        <f>IF($B1847 &lt;&gt; "",VLOOKUP(MID(B1847,3,5),'Recyclabilité Prod Matx'!C:F,3,FALSE),"")</f>
        <v/>
      </c>
      <c r="E1847" s="11" t="str">
        <f>IF($B1847 &lt;&gt; "",VLOOKUP(MID(B1847,3,5),'Recyclabilité Prod Matx'!C:F,4,FALSE), "")</f>
        <v/>
      </c>
      <c r="F1847" s="12" t="str">
        <f>IF($B1847 &lt;&gt; "", IF(C1847="Totale","",IF(D1847 = 0, "", VLOOKUP(D1847,'Cond Compo'!A:B,2,FALSE))),"")</f>
        <v/>
      </c>
      <c r="G1847" s="28"/>
      <c r="H1847" s="11" t="str">
        <f xml:space="preserve"> IF(C1847="Totale",2,IF($G1847 &lt;&gt; "", IF(D1847 = "E",MATCH(G1847, 'Cond Compo'!D$16:D$18, 0), MATCH(G1847, 'Cond Compo'!C$16:C$19, 0)), ""))</f>
        <v/>
      </c>
      <c r="I1847" s="12" t="str">
        <f>IF($E1847 &lt;&gt; "", IF(E1847 = 0, "", VLOOKUP(E1847,'Cond Perturbation'!A:B,2,FALSE)),"")</f>
        <v/>
      </c>
      <c r="J1847" s="28"/>
      <c r="K1847" s="29" t="str">
        <f>IF($B1847 &lt;&gt; "", IF(C1847="Oui",IF(H1847=1,IF(E1847=0,Résultat!G$8,IF(J1847="No",Résultat!$G$8,Résultat!$G$7)),IF(H1847=2,IF(E1847=0,Résultat!G$9,IF(J1847="No",Résultat!$G$9,Résultat!$G$7)),Résultat!$G$7)),IF(C1847 = "Totale", IF(H1847=1,IF(E1847=0,Résultat!G$8,IF(J1847="No",Résultat!$G$9,Résultat!$G$7)),IF(H1847=2,IF(E1847=0,Résultat!G$9,IF(J1847="No",Résultat!$G$9,Résultat!$G$7)),Résultat!$G$7)),Résultat!$G$7)), "")</f>
        <v/>
      </c>
    </row>
    <row r="1848" spans="1:11" ht="20.100000000000001" customHeight="1">
      <c r="A1848" s="26"/>
      <c r="B1848" s="27"/>
      <c r="C1848" s="11" t="str">
        <f>IF($B1848 &lt;&gt; "",VLOOKUP(MID(B1848,3,5),'Recyclabilité Prod Matx'!C:F,2,FALSE), "")</f>
        <v/>
      </c>
      <c r="D1848" s="11" t="str">
        <f>IF($B1848 &lt;&gt; "",VLOOKUP(MID(B1848,3,5),'Recyclabilité Prod Matx'!C:F,3,FALSE),"")</f>
        <v/>
      </c>
      <c r="E1848" s="11" t="str">
        <f>IF($B1848 &lt;&gt; "",VLOOKUP(MID(B1848,3,5),'Recyclabilité Prod Matx'!C:F,4,FALSE), "")</f>
        <v/>
      </c>
      <c r="F1848" s="12" t="str">
        <f>IF($B1848 &lt;&gt; "", IF(C1848="Totale","",IF(D1848 = 0, "", VLOOKUP(D1848,'Cond Compo'!A:B,2,FALSE))),"")</f>
        <v/>
      </c>
      <c r="G1848" s="28"/>
      <c r="H1848" s="11" t="str">
        <f xml:space="preserve"> IF(C1848="Totale",2,IF($G1848 &lt;&gt; "", IF(D1848 = "E",MATCH(G1848, 'Cond Compo'!D$16:D$18, 0), MATCH(G1848, 'Cond Compo'!C$16:C$19, 0)), ""))</f>
        <v/>
      </c>
      <c r="I1848" s="12" t="str">
        <f>IF($E1848 &lt;&gt; "", IF(E1848 = 0, "", VLOOKUP(E1848,'Cond Perturbation'!A:B,2,FALSE)),"")</f>
        <v/>
      </c>
      <c r="J1848" s="28"/>
      <c r="K1848" s="29" t="str">
        <f>IF($B1848 &lt;&gt; "", IF(C1848="Oui",IF(H1848=1,IF(E1848=0,Résultat!G$8,IF(J1848="No",Résultat!$G$8,Résultat!$G$7)),IF(H1848=2,IF(E1848=0,Résultat!G$9,IF(J1848="No",Résultat!$G$9,Résultat!$G$7)),Résultat!$G$7)),IF(C1848 = "Totale", IF(H1848=1,IF(E1848=0,Résultat!G$8,IF(J1848="No",Résultat!$G$9,Résultat!$G$7)),IF(H1848=2,IF(E1848=0,Résultat!G$9,IF(J1848="No",Résultat!$G$9,Résultat!$G$7)),Résultat!$G$7)),Résultat!$G$7)), "")</f>
        <v/>
      </c>
    </row>
    <row r="1849" spans="1:11" ht="20.100000000000001" customHeight="1">
      <c r="A1849" s="26"/>
      <c r="B1849" s="27"/>
      <c r="C1849" s="11" t="str">
        <f>IF($B1849 &lt;&gt; "",VLOOKUP(MID(B1849,3,5),'Recyclabilité Prod Matx'!C:F,2,FALSE), "")</f>
        <v/>
      </c>
      <c r="D1849" s="11" t="str">
        <f>IF($B1849 &lt;&gt; "",VLOOKUP(MID(B1849,3,5),'Recyclabilité Prod Matx'!C:F,3,FALSE),"")</f>
        <v/>
      </c>
      <c r="E1849" s="11" t="str">
        <f>IF($B1849 &lt;&gt; "",VLOOKUP(MID(B1849,3,5),'Recyclabilité Prod Matx'!C:F,4,FALSE), "")</f>
        <v/>
      </c>
      <c r="F1849" s="12" t="str">
        <f>IF($B1849 &lt;&gt; "", IF(C1849="Totale","",IF(D1849 = 0, "", VLOOKUP(D1849,'Cond Compo'!A:B,2,FALSE))),"")</f>
        <v/>
      </c>
      <c r="G1849" s="28"/>
      <c r="H1849" s="11" t="str">
        <f xml:space="preserve"> IF(C1849="Totale",2,IF($G1849 &lt;&gt; "", IF(D1849 = "E",MATCH(G1849, 'Cond Compo'!D$16:D$18, 0), MATCH(G1849, 'Cond Compo'!C$16:C$19, 0)), ""))</f>
        <v/>
      </c>
      <c r="I1849" s="12" t="str">
        <f>IF($E1849 &lt;&gt; "", IF(E1849 = 0, "", VLOOKUP(E1849,'Cond Perturbation'!A:B,2,FALSE)),"")</f>
        <v/>
      </c>
      <c r="J1849" s="28"/>
      <c r="K1849" s="29" t="str">
        <f>IF($B1849 &lt;&gt; "", IF(C1849="Oui",IF(H1849=1,IF(E1849=0,Résultat!G$8,IF(J1849="No",Résultat!$G$8,Résultat!$G$7)),IF(H1849=2,IF(E1849=0,Résultat!G$9,IF(J1849="No",Résultat!$G$9,Résultat!$G$7)),Résultat!$G$7)),IF(C1849 = "Totale", IF(H1849=1,IF(E1849=0,Résultat!G$8,IF(J1849="No",Résultat!$G$9,Résultat!$G$7)),IF(H1849=2,IF(E1849=0,Résultat!G$9,IF(J1849="No",Résultat!$G$9,Résultat!$G$7)),Résultat!$G$7)),Résultat!$G$7)), "")</f>
        <v/>
      </c>
    </row>
    <row r="1850" spans="1:11" ht="20.100000000000001" customHeight="1">
      <c r="A1850" s="26"/>
      <c r="B1850" s="27"/>
      <c r="C1850" s="11" t="str">
        <f>IF($B1850 &lt;&gt; "",VLOOKUP(MID(B1850,3,5),'Recyclabilité Prod Matx'!C:F,2,FALSE), "")</f>
        <v/>
      </c>
      <c r="D1850" s="11" t="str">
        <f>IF($B1850 &lt;&gt; "",VLOOKUP(MID(B1850,3,5),'Recyclabilité Prod Matx'!C:F,3,FALSE),"")</f>
        <v/>
      </c>
      <c r="E1850" s="11" t="str">
        <f>IF($B1850 &lt;&gt; "",VLOOKUP(MID(B1850,3,5),'Recyclabilité Prod Matx'!C:F,4,FALSE), "")</f>
        <v/>
      </c>
      <c r="F1850" s="12" t="str">
        <f>IF($B1850 &lt;&gt; "", IF(C1850="Totale","",IF(D1850 = 0, "", VLOOKUP(D1850,'Cond Compo'!A:B,2,FALSE))),"")</f>
        <v/>
      </c>
      <c r="G1850" s="28"/>
      <c r="H1850" s="11" t="str">
        <f xml:space="preserve"> IF(C1850="Totale",2,IF($G1850 &lt;&gt; "", IF(D1850 = "E",MATCH(G1850, 'Cond Compo'!D$16:D$18, 0), MATCH(G1850, 'Cond Compo'!C$16:C$19, 0)), ""))</f>
        <v/>
      </c>
      <c r="I1850" s="12" t="str">
        <f>IF($E1850 &lt;&gt; "", IF(E1850 = 0, "", VLOOKUP(E1850,'Cond Perturbation'!A:B,2,FALSE)),"")</f>
        <v/>
      </c>
      <c r="J1850" s="28"/>
      <c r="K1850" s="29" t="str">
        <f>IF($B1850 &lt;&gt; "", IF(C1850="Oui",IF(H1850=1,IF(E1850=0,Résultat!G$8,IF(J1850="No",Résultat!$G$8,Résultat!$G$7)),IF(H1850=2,IF(E1850=0,Résultat!G$9,IF(J1850="No",Résultat!$G$9,Résultat!$G$7)),Résultat!$G$7)),IF(C1850 = "Totale", IF(H1850=1,IF(E1850=0,Résultat!G$8,IF(J1850="No",Résultat!$G$9,Résultat!$G$7)),IF(H1850=2,IF(E1850=0,Résultat!G$9,IF(J1850="No",Résultat!$G$9,Résultat!$G$7)),Résultat!$G$7)),Résultat!$G$7)), "")</f>
        <v/>
      </c>
    </row>
    <row r="1851" spans="1:11" ht="20.100000000000001" customHeight="1">
      <c r="A1851" s="26"/>
      <c r="B1851" s="27"/>
      <c r="C1851" s="11" t="str">
        <f>IF($B1851 &lt;&gt; "",VLOOKUP(MID(B1851,3,5),'Recyclabilité Prod Matx'!C:F,2,FALSE), "")</f>
        <v/>
      </c>
      <c r="D1851" s="11" t="str">
        <f>IF($B1851 &lt;&gt; "",VLOOKUP(MID(B1851,3,5),'Recyclabilité Prod Matx'!C:F,3,FALSE),"")</f>
        <v/>
      </c>
      <c r="E1851" s="11" t="str">
        <f>IF($B1851 &lt;&gt; "",VLOOKUP(MID(B1851,3,5),'Recyclabilité Prod Matx'!C:F,4,FALSE), "")</f>
        <v/>
      </c>
      <c r="F1851" s="12" t="str">
        <f>IF($B1851 &lt;&gt; "", IF(C1851="Totale","",IF(D1851 = 0, "", VLOOKUP(D1851,'Cond Compo'!A:B,2,FALSE))),"")</f>
        <v/>
      </c>
      <c r="G1851" s="28"/>
      <c r="H1851" s="11" t="str">
        <f xml:space="preserve"> IF(C1851="Totale",2,IF($G1851 &lt;&gt; "", IF(D1851 = "E",MATCH(G1851, 'Cond Compo'!D$16:D$18, 0), MATCH(G1851, 'Cond Compo'!C$16:C$19, 0)), ""))</f>
        <v/>
      </c>
      <c r="I1851" s="12" t="str">
        <f>IF($E1851 &lt;&gt; "", IF(E1851 = 0, "", VLOOKUP(E1851,'Cond Perturbation'!A:B,2,FALSE)),"")</f>
        <v/>
      </c>
      <c r="J1851" s="28"/>
      <c r="K1851" s="29" t="str">
        <f>IF($B1851 &lt;&gt; "", IF(C1851="Oui",IF(H1851=1,IF(E1851=0,Résultat!G$8,IF(J1851="No",Résultat!$G$8,Résultat!$G$7)),IF(H1851=2,IF(E1851=0,Résultat!G$9,IF(J1851="No",Résultat!$G$9,Résultat!$G$7)),Résultat!$G$7)),IF(C1851 = "Totale", IF(H1851=1,IF(E1851=0,Résultat!G$8,IF(J1851="No",Résultat!$G$9,Résultat!$G$7)),IF(H1851=2,IF(E1851=0,Résultat!G$9,IF(J1851="No",Résultat!$G$9,Résultat!$G$7)),Résultat!$G$7)),Résultat!$G$7)), "")</f>
        <v/>
      </c>
    </row>
    <row r="1852" spans="1:11" ht="20.100000000000001" customHeight="1">
      <c r="A1852" s="26"/>
      <c r="B1852" s="27"/>
      <c r="C1852" s="11" t="str">
        <f>IF($B1852 &lt;&gt; "",VLOOKUP(MID(B1852,3,5),'Recyclabilité Prod Matx'!C:F,2,FALSE), "")</f>
        <v/>
      </c>
      <c r="D1852" s="11" t="str">
        <f>IF($B1852 &lt;&gt; "",VLOOKUP(MID(B1852,3,5),'Recyclabilité Prod Matx'!C:F,3,FALSE),"")</f>
        <v/>
      </c>
      <c r="E1852" s="11" t="str">
        <f>IF($B1852 &lt;&gt; "",VLOOKUP(MID(B1852,3,5),'Recyclabilité Prod Matx'!C:F,4,FALSE), "")</f>
        <v/>
      </c>
      <c r="F1852" s="12" t="str">
        <f>IF($B1852 &lt;&gt; "", IF(C1852="Totale","",IF(D1852 = 0, "", VLOOKUP(D1852,'Cond Compo'!A:B,2,FALSE))),"")</f>
        <v/>
      </c>
      <c r="G1852" s="28"/>
      <c r="H1852" s="11" t="str">
        <f xml:space="preserve"> IF(C1852="Totale",2,IF($G1852 &lt;&gt; "", IF(D1852 = "E",MATCH(G1852, 'Cond Compo'!D$16:D$18, 0), MATCH(G1852, 'Cond Compo'!C$16:C$19, 0)), ""))</f>
        <v/>
      </c>
      <c r="I1852" s="12" t="str">
        <f>IF($E1852 &lt;&gt; "", IF(E1852 = 0, "", VLOOKUP(E1852,'Cond Perturbation'!A:B,2,FALSE)),"")</f>
        <v/>
      </c>
      <c r="J1852" s="28"/>
      <c r="K1852" s="29" t="str">
        <f>IF($B1852 &lt;&gt; "", IF(C1852="Oui",IF(H1852=1,IF(E1852=0,Résultat!G$8,IF(J1852="No",Résultat!$G$8,Résultat!$G$7)),IF(H1852=2,IF(E1852=0,Résultat!G$9,IF(J1852="No",Résultat!$G$9,Résultat!$G$7)),Résultat!$G$7)),IF(C1852 = "Totale", IF(H1852=1,IF(E1852=0,Résultat!G$8,IF(J1852="No",Résultat!$G$9,Résultat!$G$7)),IF(H1852=2,IF(E1852=0,Résultat!G$9,IF(J1852="No",Résultat!$G$9,Résultat!$G$7)),Résultat!$G$7)),Résultat!$G$7)), "")</f>
        <v/>
      </c>
    </row>
    <row r="1853" spans="1:11" ht="20.100000000000001" customHeight="1">
      <c r="A1853" s="26"/>
      <c r="B1853" s="27"/>
      <c r="C1853" s="11" t="str">
        <f>IF($B1853 &lt;&gt; "",VLOOKUP(MID(B1853,3,5),'Recyclabilité Prod Matx'!C:F,2,FALSE), "")</f>
        <v/>
      </c>
      <c r="D1853" s="11" t="str">
        <f>IF($B1853 &lt;&gt; "",VLOOKUP(MID(B1853,3,5),'Recyclabilité Prod Matx'!C:F,3,FALSE),"")</f>
        <v/>
      </c>
      <c r="E1853" s="11" t="str">
        <f>IF($B1853 &lt;&gt; "",VLOOKUP(MID(B1853,3,5),'Recyclabilité Prod Matx'!C:F,4,FALSE), "")</f>
        <v/>
      </c>
      <c r="F1853" s="12" t="str">
        <f>IF($B1853 &lt;&gt; "", IF(C1853="Totale","",IF(D1853 = 0, "", VLOOKUP(D1853,'Cond Compo'!A:B,2,FALSE))),"")</f>
        <v/>
      </c>
      <c r="G1853" s="28"/>
      <c r="H1853" s="11" t="str">
        <f xml:space="preserve"> IF(C1853="Totale",2,IF($G1853 &lt;&gt; "", IF(D1853 = "E",MATCH(G1853, 'Cond Compo'!D$16:D$18, 0), MATCH(G1853, 'Cond Compo'!C$16:C$19, 0)), ""))</f>
        <v/>
      </c>
      <c r="I1853" s="12" t="str">
        <f>IF($E1853 &lt;&gt; "", IF(E1853 = 0, "", VLOOKUP(E1853,'Cond Perturbation'!A:B,2,FALSE)),"")</f>
        <v/>
      </c>
      <c r="J1853" s="28"/>
      <c r="K1853" s="29" t="str">
        <f>IF($B1853 &lt;&gt; "", IF(C1853="Oui",IF(H1853=1,IF(E1853=0,Résultat!G$8,IF(J1853="No",Résultat!$G$8,Résultat!$G$7)),IF(H1853=2,IF(E1853=0,Résultat!G$9,IF(J1853="No",Résultat!$G$9,Résultat!$G$7)),Résultat!$G$7)),IF(C1853 = "Totale", IF(H1853=1,IF(E1853=0,Résultat!G$8,IF(J1853="No",Résultat!$G$9,Résultat!$G$7)),IF(H1853=2,IF(E1853=0,Résultat!G$9,IF(J1853="No",Résultat!$G$9,Résultat!$G$7)),Résultat!$G$7)),Résultat!$G$7)), "")</f>
        <v/>
      </c>
    </row>
    <row r="1854" spans="1:11" ht="20.100000000000001" customHeight="1">
      <c r="A1854" s="26"/>
      <c r="B1854" s="27"/>
      <c r="C1854" s="11" t="str">
        <f>IF($B1854 &lt;&gt; "",VLOOKUP(MID(B1854,3,5),'Recyclabilité Prod Matx'!C:F,2,FALSE), "")</f>
        <v/>
      </c>
      <c r="D1854" s="11" t="str">
        <f>IF($B1854 &lt;&gt; "",VLOOKUP(MID(B1854,3,5),'Recyclabilité Prod Matx'!C:F,3,FALSE),"")</f>
        <v/>
      </c>
      <c r="E1854" s="11" t="str">
        <f>IF($B1854 &lt;&gt; "",VLOOKUP(MID(B1854,3,5),'Recyclabilité Prod Matx'!C:F,4,FALSE), "")</f>
        <v/>
      </c>
      <c r="F1854" s="12" t="str">
        <f>IF($B1854 &lt;&gt; "", IF(C1854="Totale","",IF(D1854 = 0, "", VLOOKUP(D1854,'Cond Compo'!A:B,2,FALSE))),"")</f>
        <v/>
      </c>
      <c r="G1854" s="28"/>
      <c r="H1854" s="11" t="str">
        <f xml:space="preserve"> IF(C1854="Totale",2,IF($G1854 &lt;&gt; "", IF(D1854 = "E",MATCH(G1854, 'Cond Compo'!D$16:D$18, 0), MATCH(G1854, 'Cond Compo'!C$16:C$19, 0)), ""))</f>
        <v/>
      </c>
      <c r="I1854" s="12" t="str">
        <f>IF($E1854 &lt;&gt; "", IF(E1854 = 0, "", VLOOKUP(E1854,'Cond Perturbation'!A:B,2,FALSE)),"")</f>
        <v/>
      </c>
      <c r="J1854" s="28"/>
      <c r="K1854" s="29" t="str">
        <f>IF($B1854 &lt;&gt; "", IF(C1854="Oui",IF(H1854=1,IF(E1854=0,Résultat!G$8,IF(J1854="No",Résultat!$G$8,Résultat!$G$7)),IF(H1854=2,IF(E1854=0,Résultat!G$9,IF(J1854="No",Résultat!$G$9,Résultat!$G$7)),Résultat!$G$7)),IF(C1854 = "Totale", IF(H1854=1,IF(E1854=0,Résultat!G$8,IF(J1854="No",Résultat!$G$9,Résultat!$G$7)),IF(H1854=2,IF(E1854=0,Résultat!G$9,IF(J1854="No",Résultat!$G$9,Résultat!$G$7)),Résultat!$G$7)),Résultat!$G$7)), "")</f>
        <v/>
      </c>
    </row>
    <row r="1855" spans="1:11" ht="20.100000000000001" customHeight="1">
      <c r="A1855" s="26"/>
      <c r="B1855" s="27"/>
      <c r="C1855" s="11" t="str">
        <f>IF($B1855 &lt;&gt; "",VLOOKUP(MID(B1855,3,5),'Recyclabilité Prod Matx'!C:F,2,FALSE), "")</f>
        <v/>
      </c>
      <c r="D1855" s="11" t="str">
        <f>IF($B1855 &lt;&gt; "",VLOOKUP(MID(B1855,3,5),'Recyclabilité Prod Matx'!C:F,3,FALSE),"")</f>
        <v/>
      </c>
      <c r="E1855" s="11" t="str">
        <f>IF($B1855 &lt;&gt; "",VLOOKUP(MID(B1855,3,5),'Recyclabilité Prod Matx'!C:F,4,FALSE), "")</f>
        <v/>
      </c>
      <c r="F1855" s="12" t="str">
        <f>IF($B1855 &lt;&gt; "", IF(C1855="Totale","",IF(D1855 = 0, "", VLOOKUP(D1855,'Cond Compo'!A:B,2,FALSE))),"")</f>
        <v/>
      </c>
      <c r="G1855" s="28"/>
      <c r="H1855" s="11" t="str">
        <f xml:space="preserve"> IF(C1855="Totale",2,IF($G1855 &lt;&gt; "", IF(D1855 = "E",MATCH(G1855, 'Cond Compo'!D$16:D$18, 0), MATCH(G1855, 'Cond Compo'!C$16:C$19, 0)), ""))</f>
        <v/>
      </c>
      <c r="I1855" s="12" t="str">
        <f>IF($E1855 &lt;&gt; "", IF(E1855 = 0, "", VLOOKUP(E1855,'Cond Perturbation'!A:B,2,FALSE)),"")</f>
        <v/>
      </c>
      <c r="J1855" s="28"/>
      <c r="K1855" s="29" t="str">
        <f>IF($B1855 &lt;&gt; "", IF(C1855="Oui",IF(H1855=1,IF(E1855=0,Résultat!G$8,IF(J1855="No",Résultat!$G$8,Résultat!$G$7)),IF(H1855=2,IF(E1855=0,Résultat!G$9,IF(J1855="No",Résultat!$G$9,Résultat!$G$7)),Résultat!$G$7)),IF(C1855 = "Totale", IF(H1855=1,IF(E1855=0,Résultat!G$8,IF(J1855="No",Résultat!$G$9,Résultat!$G$7)),IF(H1855=2,IF(E1855=0,Résultat!G$9,IF(J1855="No",Résultat!$G$9,Résultat!$G$7)),Résultat!$G$7)),Résultat!$G$7)), "")</f>
        <v/>
      </c>
    </row>
    <row r="1856" spans="1:11" ht="20.100000000000001" customHeight="1">
      <c r="A1856" s="26"/>
      <c r="B1856" s="27"/>
      <c r="C1856" s="11" t="str">
        <f>IF($B1856 &lt;&gt; "",VLOOKUP(MID(B1856,3,5),'Recyclabilité Prod Matx'!C:F,2,FALSE), "")</f>
        <v/>
      </c>
      <c r="D1856" s="11" t="str">
        <f>IF($B1856 &lt;&gt; "",VLOOKUP(MID(B1856,3,5),'Recyclabilité Prod Matx'!C:F,3,FALSE),"")</f>
        <v/>
      </c>
      <c r="E1856" s="11" t="str">
        <f>IF($B1856 &lt;&gt; "",VLOOKUP(MID(B1856,3,5),'Recyclabilité Prod Matx'!C:F,4,FALSE), "")</f>
        <v/>
      </c>
      <c r="F1856" s="12" t="str">
        <f>IF($B1856 &lt;&gt; "", IF(C1856="Totale","",IF(D1856 = 0, "", VLOOKUP(D1856,'Cond Compo'!A:B,2,FALSE))),"")</f>
        <v/>
      </c>
      <c r="G1856" s="28"/>
      <c r="H1856" s="11" t="str">
        <f xml:space="preserve"> IF(C1856="Totale",2,IF($G1856 &lt;&gt; "", IF(D1856 = "E",MATCH(G1856, 'Cond Compo'!D$16:D$18, 0), MATCH(G1856, 'Cond Compo'!C$16:C$19, 0)), ""))</f>
        <v/>
      </c>
      <c r="I1856" s="12" t="str">
        <f>IF($E1856 &lt;&gt; "", IF(E1856 = 0, "", VLOOKUP(E1856,'Cond Perturbation'!A:B,2,FALSE)),"")</f>
        <v/>
      </c>
      <c r="J1856" s="28"/>
      <c r="K1856" s="29" t="str">
        <f>IF($B1856 &lt;&gt; "", IF(C1856="Oui",IF(H1856=1,IF(E1856=0,Résultat!G$8,IF(J1856="No",Résultat!$G$8,Résultat!$G$7)),IF(H1856=2,IF(E1856=0,Résultat!G$9,IF(J1856="No",Résultat!$G$9,Résultat!$G$7)),Résultat!$G$7)),IF(C1856 = "Totale", IF(H1856=1,IF(E1856=0,Résultat!G$8,IF(J1856="No",Résultat!$G$9,Résultat!$G$7)),IF(H1856=2,IF(E1856=0,Résultat!G$9,IF(J1856="No",Résultat!$G$9,Résultat!$G$7)),Résultat!$G$7)),Résultat!$G$7)), "")</f>
        <v/>
      </c>
    </row>
    <row r="1857" spans="1:11" ht="20.100000000000001" customHeight="1">
      <c r="A1857" s="26"/>
      <c r="B1857" s="27"/>
      <c r="C1857" s="11" t="str">
        <f>IF($B1857 &lt;&gt; "",VLOOKUP(MID(B1857,3,5),'Recyclabilité Prod Matx'!C:F,2,FALSE), "")</f>
        <v/>
      </c>
      <c r="D1857" s="11" t="str">
        <f>IF($B1857 &lt;&gt; "",VLOOKUP(MID(B1857,3,5),'Recyclabilité Prod Matx'!C:F,3,FALSE),"")</f>
        <v/>
      </c>
      <c r="E1857" s="11" t="str">
        <f>IF($B1857 &lt;&gt; "",VLOOKUP(MID(B1857,3,5),'Recyclabilité Prod Matx'!C:F,4,FALSE), "")</f>
        <v/>
      </c>
      <c r="F1857" s="12" t="str">
        <f>IF($B1857 &lt;&gt; "", IF(C1857="Totale","",IF(D1857 = 0, "", VLOOKUP(D1857,'Cond Compo'!A:B,2,FALSE))),"")</f>
        <v/>
      </c>
      <c r="G1857" s="28"/>
      <c r="H1857" s="11" t="str">
        <f xml:space="preserve"> IF(C1857="Totale",2,IF($G1857 &lt;&gt; "", IF(D1857 = "E",MATCH(G1857, 'Cond Compo'!D$16:D$18, 0), MATCH(G1857, 'Cond Compo'!C$16:C$19, 0)), ""))</f>
        <v/>
      </c>
      <c r="I1857" s="12" t="str">
        <f>IF($E1857 &lt;&gt; "", IF(E1857 = 0, "", VLOOKUP(E1857,'Cond Perturbation'!A:B,2,FALSE)),"")</f>
        <v/>
      </c>
      <c r="J1857" s="28"/>
      <c r="K1857" s="29" t="str">
        <f>IF($B1857 &lt;&gt; "", IF(C1857="Oui",IF(H1857=1,IF(E1857=0,Résultat!G$8,IF(J1857="No",Résultat!$G$8,Résultat!$G$7)),IF(H1857=2,IF(E1857=0,Résultat!G$9,IF(J1857="No",Résultat!$G$9,Résultat!$G$7)),Résultat!$G$7)),IF(C1857 = "Totale", IF(H1857=1,IF(E1857=0,Résultat!G$8,IF(J1857="No",Résultat!$G$9,Résultat!$G$7)),IF(H1857=2,IF(E1857=0,Résultat!G$9,IF(J1857="No",Résultat!$G$9,Résultat!$G$7)),Résultat!$G$7)),Résultat!$G$7)), "")</f>
        <v/>
      </c>
    </row>
    <row r="1858" spans="1:11" ht="20.100000000000001" customHeight="1">
      <c r="A1858" s="26"/>
      <c r="B1858" s="27"/>
      <c r="C1858" s="11" t="str">
        <f>IF($B1858 &lt;&gt; "",VLOOKUP(MID(B1858,3,5),'Recyclabilité Prod Matx'!C:F,2,FALSE), "")</f>
        <v/>
      </c>
      <c r="D1858" s="11" t="str">
        <f>IF($B1858 &lt;&gt; "",VLOOKUP(MID(B1858,3,5),'Recyclabilité Prod Matx'!C:F,3,FALSE),"")</f>
        <v/>
      </c>
      <c r="E1858" s="11" t="str">
        <f>IF($B1858 &lt;&gt; "",VLOOKUP(MID(B1858,3,5),'Recyclabilité Prod Matx'!C:F,4,FALSE), "")</f>
        <v/>
      </c>
      <c r="F1858" s="12" t="str">
        <f>IF($B1858 &lt;&gt; "", IF(C1858="Totale","",IF(D1858 = 0, "", VLOOKUP(D1858,'Cond Compo'!A:B,2,FALSE))),"")</f>
        <v/>
      </c>
      <c r="G1858" s="28"/>
      <c r="H1858" s="11" t="str">
        <f xml:space="preserve"> IF(C1858="Totale",2,IF($G1858 &lt;&gt; "", IF(D1858 = "E",MATCH(G1858, 'Cond Compo'!D$16:D$18, 0), MATCH(G1858, 'Cond Compo'!C$16:C$19, 0)), ""))</f>
        <v/>
      </c>
      <c r="I1858" s="12" t="str">
        <f>IF($E1858 &lt;&gt; "", IF(E1858 = 0, "", VLOOKUP(E1858,'Cond Perturbation'!A:B,2,FALSE)),"")</f>
        <v/>
      </c>
      <c r="J1858" s="28"/>
      <c r="K1858" s="29" t="str">
        <f>IF($B1858 &lt;&gt; "", IF(C1858="Oui",IF(H1858=1,IF(E1858=0,Résultat!G$8,IF(J1858="No",Résultat!$G$8,Résultat!$G$7)),IF(H1858=2,IF(E1858=0,Résultat!G$9,IF(J1858="No",Résultat!$G$9,Résultat!$G$7)),Résultat!$G$7)),IF(C1858 = "Totale", IF(H1858=1,IF(E1858=0,Résultat!G$8,IF(J1858="No",Résultat!$G$9,Résultat!$G$7)),IF(H1858=2,IF(E1858=0,Résultat!G$9,IF(J1858="No",Résultat!$G$9,Résultat!$G$7)),Résultat!$G$7)),Résultat!$G$7)), "")</f>
        <v/>
      </c>
    </row>
    <row r="1859" spans="1:11" ht="20.100000000000001" customHeight="1">
      <c r="A1859" s="26"/>
      <c r="B1859" s="27"/>
      <c r="C1859" s="11" t="str">
        <f>IF($B1859 &lt;&gt; "",VLOOKUP(MID(B1859,3,5),'Recyclabilité Prod Matx'!C:F,2,FALSE), "")</f>
        <v/>
      </c>
      <c r="D1859" s="11" t="str">
        <f>IF($B1859 &lt;&gt; "",VLOOKUP(MID(B1859,3,5),'Recyclabilité Prod Matx'!C:F,3,FALSE),"")</f>
        <v/>
      </c>
      <c r="E1859" s="11" t="str">
        <f>IF($B1859 &lt;&gt; "",VLOOKUP(MID(B1859,3,5),'Recyclabilité Prod Matx'!C:F,4,FALSE), "")</f>
        <v/>
      </c>
      <c r="F1859" s="12" t="str">
        <f>IF($B1859 &lt;&gt; "", IF(C1859="Totale","",IF(D1859 = 0, "", VLOOKUP(D1859,'Cond Compo'!A:B,2,FALSE))),"")</f>
        <v/>
      </c>
      <c r="G1859" s="28"/>
      <c r="H1859" s="11" t="str">
        <f xml:space="preserve"> IF(C1859="Totale",2,IF($G1859 &lt;&gt; "", IF(D1859 = "E",MATCH(G1859, 'Cond Compo'!D$16:D$18, 0), MATCH(G1859, 'Cond Compo'!C$16:C$19, 0)), ""))</f>
        <v/>
      </c>
      <c r="I1859" s="12" t="str">
        <f>IF($E1859 &lt;&gt; "", IF(E1859 = 0, "", VLOOKUP(E1859,'Cond Perturbation'!A:B,2,FALSE)),"")</f>
        <v/>
      </c>
      <c r="J1859" s="28"/>
      <c r="K1859" s="29" t="str">
        <f>IF($B1859 &lt;&gt; "", IF(C1859="Oui",IF(H1859=1,IF(E1859=0,Résultat!G$8,IF(J1859="No",Résultat!$G$8,Résultat!$G$7)),IF(H1859=2,IF(E1859=0,Résultat!G$9,IF(J1859="No",Résultat!$G$9,Résultat!$G$7)),Résultat!$G$7)),IF(C1859 = "Totale", IF(H1859=1,IF(E1859=0,Résultat!G$8,IF(J1859="No",Résultat!$G$9,Résultat!$G$7)),IF(H1859=2,IF(E1859=0,Résultat!G$9,IF(J1859="No",Résultat!$G$9,Résultat!$G$7)),Résultat!$G$7)),Résultat!$G$7)), "")</f>
        <v/>
      </c>
    </row>
    <row r="1860" spans="1:11" ht="20.100000000000001" customHeight="1">
      <c r="A1860" s="26"/>
      <c r="B1860" s="27"/>
      <c r="C1860" s="11" t="str">
        <f>IF($B1860 &lt;&gt; "",VLOOKUP(MID(B1860,3,5),'Recyclabilité Prod Matx'!C:F,2,FALSE), "")</f>
        <v/>
      </c>
      <c r="D1860" s="11" t="str">
        <f>IF($B1860 &lt;&gt; "",VLOOKUP(MID(B1860,3,5),'Recyclabilité Prod Matx'!C:F,3,FALSE),"")</f>
        <v/>
      </c>
      <c r="E1860" s="11" t="str">
        <f>IF($B1860 &lt;&gt; "",VLOOKUP(MID(B1860,3,5),'Recyclabilité Prod Matx'!C:F,4,FALSE), "")</f>
        <v/>
      </c>
      <c r="F1860" s="12" t="str">
        <f>IF($B1860 &lt;&gt; "", IF(C1860="Totale","",IF(D1860 = 0, "", VLOOKUP(D1860,'Cond Compo'!A:B,2,FALSE))),"")</f>
        <v/>
      </c>
      <c r="G1860" s="28"/>
      <c r="H1860" s="11" t="str">
        <f xml:space="preserve"> IF(C1860="Totale",2,IF($G1860 &lt;&gt; "", IF(D1860 = "E",MATCH(G1860, 'Cond Compo'!D$16:D$18, 0), MATCH(G1860, 'Cond Compo'!C$16:C$19, 0)), ""))</f>
        <v/>
      </c>
      <c r="I1860" s="12" t="str">
        <f>IF($E1860 &lt;&gt; "", IF(E1860 = 0, "", VLOOKUP(E1860,'Cond Perturbation'!A:B,2,FALSE)),"")</f>
        <v/>
      </c>
      <c r="J1860" s="28"/>
      <c r="K1860" s="29" t="str">
        <f>IF($B1860 &lt;&gt; "", IF(C1860="Oui",IF(H1860=1,IF(E1860=0,Résultat!G$8,IF(J1860="No",Résultat!$G$8,Résultat!$G$7)),IF(H1860=2,IF(E1860=0,Résultat!G$9,IF(J1860="No",Résultat!$G$9,Résultat!$G$7)),Résultat!$G$7)),IF(C1860 = "Totale", IF(H1860=1,IF(E1860=0,Résultat!G$8,IF(J1860="No",Résultat!$G$9,Résultat!$G$7)),IF(H1860=2,IF(E1860=0,Résultat!G$9,IF(J1860="No",Résultat!$G$9,Résultat!$G$7)),Résultat!$G$7)),Résultat!$G$7)), "")</f>
        <v/>
      </c>
    </row>
    <row r="1861" spans="1:11" ht="20.100000000000001" customHeight="1">
      <c r="A1861" s="26"/>
      <c r="B1861" s="27"/>
      <c r="C1861" s="11" t="str">
        <f>IF($B1861 &lt;&gt; "",VLOOKUP(MID(B1861,3,5),'Recyclabilité Prod Matx'!C:F,2,FALSE), "")</f>
        <v/>
      </c>
      <c r="D1861" s="11" t="str">
        <f>IF($B1861 &lt;&gt; "",VLOOKUP(MID(B1861,3,5),'Recyclabilité Prod Matx'!C:F,3,FALSE),"")</f>
        <v/>
      </c>
      <c r="E1861" s="11" t="str">
        <f>IF($B1861 &lt;&gt; "",VLOOKUP(MID(B1861,3,5),'Recyclabilité Prod Matx'!C:F,4,FALSE), "")</f>
        <v/>
      </c>
      <c r="F1861" s="12" t="str">
        <f>IF($B1861 &lt;&gt; "", IF(C1861="Totale","",IF(D1861 = 0, "", VLOOKUP(D1861,'Cond Compo'!A:B,2,FALSE))),"")</f>
        <v/>
      </c>
      <c r="G1861" s="28"/>
      <c r="H1861" s="11" t="str">
        <f xml:space="preserve"> IF(C1861="Totale",2,IF($G1861 &lt;&gt; "", IF(D1861 = "E",MATCH(G1861, 'Cond Compo'!D$16:D$18, 0), MATCH(G1861, 'Cond Compo'!C$16:C$19, 0)), ""))</f>
        <v/>
      </c>
      <c r="I1861" s="12" t="str">
        <f>IF($E1861 &lt;&gt; "", IF(E1861 = 0, "", VLOOKUP(E1861,'Cond Perturbation'!A:B,2,FALSE)),"")</f>
        <v/>
      </c>
      <c r="J1861" s="28"/>
      <c r="K1861" s="29" t="str">
        <f>IF($B1861 &lt;&gt; "", IF(C1861="Oui",IF(H1861=1,IF(E1861=0,Résultat!G$8,IF(J1861="No",Résultat!$G$8,Résultat!$G$7)),IF(H1861=2,IF(E1861=0,Résultat!G$9,IF(J1861="No",Résultat!$G$9,Résultat!$G$7)),Résultat!$G$7)),IF(C1861 = "Totale", IF(H1861=1,IF(E1861=0,Résultat!G$8,IF(J1861="No",Résultat!$G$9,Résultat!$G$7)),IF(H1861=2,IF(E1861=0,Résultat!G$9,IF(J1861="No",Résultat!$G$9,Résultat!$G$7)),Résultat!$G$7)),Résultat!$G$7)), "")</f>
        <v/>
      </c>
    </row>
    <row r="1862" spans="1:11" ht="20.100000000000001" customHeight="1">
      <c r="A1862" s="26"/>
      <c r="B1862" s="27"/>
      <c r="C1862" s="11" t="str">
        <f>IF($B1862 &lt;&gt; "",VLOOKUP(MID(B1862,3,5),'Recyclabilité Prod Matx'!C:F,2,FALSE), "")</f>
        <v/>
      </c>
      <c r="D1862" s="11" t="str">
        <f>IF($B1862 &lt;&gt; "",VLOOKUP(MID(B1862,3,5),'Recyclabilité Prod Matx'!C:F,3,FALSE),"")</f>
        <v/>
      </c>
      <c r="E1862" s="11" t="str">
        <f>IF($B1862 &lt;&gt; "",VLOOKUP(MID(B1862,3,5),'Recyclabilité Prod Matx'!C:F,4,FALSE), "")</f>
        <v/>
      </c>
      <c r="F1862" s="12" t="str">
        <f>IF($B1862 &lt;&gt; "", IF(C1862="Totale","",IF(D1862 = 0, "", VLOOKUP(D1862,'Cond Compo'!A:B,2,FALSE))),"")</f>
        <v/>
      </c>
      <c r="G1862" s="28"/>
      <c r="H1862" s="11" t="str">
        <f xml:space="preserve"> IF(C1862="Totale",2,IF($G1862 &lt;&gt; "", IF(D1862 = "E",MATCH(G1862, 'Cond Compo'!D$16:D$18, 0), MATCH(G1862, 'Cond Compo'!C$16:C$19, 0)), ""))</f>
        <v/>
      </c>
      <c r="I1862" s="12" t="str">
        <f>IF($E1862 &lt;&gt; "", IF(E1862 = 0, "", VLOOKUP(E1862,'Cond Perturbation'!A:B,2,FALSE)),"")</f>
        <v/>
      </c>
      <c r="J1862" s="28"/>
      <c r="K1862" s="29" t="str">
        <f>IF($B1862 &lt;&gt; "", IF(C1862="Oui",IF(H1862=1,IF(E1862=0,Résultat!G$8,IF(J1862="No",Résultat!$G$8,Résultat!$G$7)),IF(H1862=2,IF(E1862=0,Résultat!G$9,IF(J1862="No",Résultat!$G$9,Résultat!$G$7)),Résultat!$G$7)),IF(C1862 = "Totale", IF(H1862=1,IF(E1862=0,Résultat!G$8,IF(J1862="No",Résultat!$G$9,Résultat!$G$7)),IF(H1862=2,IF(E1862=0,Résultat!G$9,IF(J1862="No",Résultat!$G$9,Résultat!$G$7)),Résultat!$G$7)),Résultat!$G$7)), "")</f>
        <v/>
      </c>
    </row>
    <row r="1863" spans="1:11" ht="20.100000000000001" customHeight="1">
      <c r="A1863" s="26"/>
      <c r="B1863" s="27"/>
      <c r="C1863" s="11" t="str">
        <f>IF($B1863 &lt;&gt; "",VLOOKUP(MID(B1863,3,5),'Recyclabilité Prod Matx'!C:F,2,FALSE), "")</f>
        <v/>
      </c>
      <c r="D1863" s="11" t="str">
        <f>IF($B1863 &lt;&gt; "",VLOOKUP(MID(B1863,3,5),'Recyclabilité Prod Matx'!C:F,3,FALSE),"")</f>
        <v/>
      </c>
      <c r="E1863" s="11" t="str">
        <f>IF($B1863 &lt;&gt; "",VLOOKUP(MID(B1863,3,5),'Recyclabilité Prod Matx'!C:F,4,FALSE), "")</f>
        <v/>
      </c>
      <c r="F1863" s="12" t="str">
        <f>IF($B1863 &lt;&gt; "", IF(C1863="Totale","",IF(D1863 = 0, "", VLOOKUP(D1863,'Cond Compo'!A:B,2,FALSE))),"")</f>
        <v/>
      </c>
      <c r="G1863" s="28"/>
      <c r="H1863" s="11" t="str">
        <f xml:space="preserve"> IF(C1863="Totale",2,IF($G1863 &lt;&gt; "", IF(D1863 = "E",MATCH(G1863, 'Cond Compo'!D$16:D$18, 0), MATCH(G1863, 'Cond Compo'!C$16:C$19, 0)), ""))</f>
        <v/>
      </c>
      <c r="I1863" s="12" t="str">
        <f>IF($E1863 &lt;&gt; "", IF(E1863 = 0, "", VLOOKUP(E1863,'Cond Perturbation'!A:B,2,FALSE)),"")</f>
        <v/>
      </c>
      <c r="J1863" s="28"/>
      <c r="K1863" s="29" t="str">
        <f>IF($B1863 &lt;&gt; "", IF(C1863="Oui",IF(H1863=1,IF(E1863=0,Résultat!G$8,IF(J1863="No",Résultat!$G$8,Résultat!$G$7)),IF(H1863=2,IF(E1863=0,Résultat!G$9,IF(J1863="No",Résultat!$G$9,Résultat!$G$7)),Résultat!$G$7)),IF(C1863 = "Totale", IF(H1863=1,IF(E1863=0,Résultat!G$8,IF(J1863="No",Résultat!$G$9,Résultat!$G$7)),IF(H1863=2,IF(E1863=0,Résultat!G$9,IF(J1863="No",Résultat!$G$9,Résultat!$G$7)),Résultat!$G$7)),Résultat!$G$7)), "")</f>
        <v/>
      </c>
    </row>
    <row r="1864" spans="1:11" ht="20.100000000000001" customHeight="1">
      <c r="A1864" s="26"/>
      <c r="B1864" s="27"/>
      <c r="C1864" s="11" t="str">
        <f>IF($B1864 &lt;&gt; "",VLOOKUP(MID(B1864,3,5),'Recyclabilité Prod Matx'!C:F,2,FALSE), "")</f>
        <v/>
      </c>
      <c r="D1864" s="11" t="str">
        <f>IF($B1864 &lt;&gt; "",VLOOKUP(MID(B1864,3,5),'Recyclabilité Prod Matx'!C:F,3,FALSE),"")</f>
        <v/>
      </c>
      <c r="E1864" s="11" t="str">
        <f>IF($B1864 &lt;&gt; "",VLOOKUP(MID(B1864,3,5),'Recyclabilité Prod Matx'!C:F,4,FALSE), "")</f>
        <v/>
      </c>
      <c r="F1864" s="12" t="str">
        <f>IF($B1864 &lt;&gt; "", IF(C1864="Totale","",IF(D1864 = 0, "", VLOOKUP(D1864,'Cond Compo'!A:B,2,FALSE))),"")</f>
        <v/>
      </c>
      <c r="G1864" s="28"/>
      <c r="H1864" s="11" t="str">
        <f xml:space="preserve"> IF(C1864="Totale",2,IF($G1864 &lt;&gt; "", IF(D1864 = "E",MATCH(G1864, 'Cond Compo'!D$16:D$18, 0), MATCH(G1864, 'Cond Compo'!C$16:C$19, 0)), ""))</f>
        <v/>
      </c>
      <c r="I1864" s="12" t="str">
        <f>IF($E1864 &lt;&gt; "", IF(E1864 = 0, "", VLOOKUP(E1864,'Cond Perturbation'!A:B,2,FALSE)),"")</f>
        <v/>
      </c>
      <c r="J1864" s="28"/>
      <c r="K1864" s="29" t="str">
        <f>IF($B1864 &lt;&gt; "", IF(C1864="Oui",IF(H1864=1,IF(E1864=0,Résultat!G$8,IF(J1864="No",Résultat!$G$8,Résultat!$G$7)),IF(H1864=2,IF(E1864=0,Résultat!G$9,IF(J1864="No",Résultat!$G$9,Résultat!$G$7)),Résultat!$G$7)),IF(C1864 = "Totale", IF(H1864=1,IF(E1864=0,Résultat!G$8,IF(J1864="No",Résultat!$G$9,Résultat!$G$7)),IF(H1864=2,IF(E1864=0,Résultat!G$9,IF(J1864="No",Résultat!$G$9,Résultat!$G$7)),Résultat!$G$7)),Résultat!$G$7)), "")</f>
        <v/>
      </c>
    </row>
    <row r="1865" spans="1:11" ht="20.100000000000001" customHeight="1">
      <c r="A1865" s="26"/>
      <c r="B1865" s="27"/>
      <c r="C1865" s="11" t="str">
        <f>IF($B1865 &lt;&gt; "",VLOOKUP(MID(B1865,3,5),'Recyclabilité Prod Matx'!C:F,2,FALSE), "")</f>
        <v/>
      </c>
      <c r="D1865" s="11" t="str">
        <f>IF($B1865 &lt;&gt; "",VLOOKUP(MID(B1865,3,5),'Recyclabilité Prod Matx'!C:F,3,FALSE),"")</f>
        <v/>
      </c>
      <c r="E1865" s="11" t="str">
        <f>IF($B1865 &lt;&gt; "",VLOOKUP(MID(B1865,3,5),'Recyclabilité Prod Matx'!C:F,4,FALSE), "")</f>
        <v/>
      </c>
      <c r="F1865" s="12" t="str">
        <f>IF($B1865 &lt;&gt; "", IF(C1865="Totale","",IF(D1865 = 0, "", VLOOKUP(D1865,'Cond Compo'!A:B,2,FALSE))),"")</f>
        <v/>
      </c>
      <c r="G1865" s="28"/>
      <c r="H1865" s="11" t="str">
        <f xml:space="preserve"> IF(C1865="Totale",2,IF($G1865 &lt;&gt; "", IF(D1865 = "E",MATCH(G1865, 'Cond Compo'!D$16:D$18, 0), MATCH(G1865, 'Cond Compo'!C$16:C$19, 0)), ""))</f>
        <v/>
      </c>
      <c r="I1865" s="12" t="str">
        <f>IF($E1865 &lt;&gt; "", IF(E1865 = 0, "", VLOOKUP(E1865,'Cond Perturbation'!A:B,2,FALSE)),"")</f>
        <v/>
      </c>
      <c r="J1865" s="28"/>
      <c r="K1865" s="29" t="str">
        <f>IF($B1865 &lt;&gt; "", IF(C1865="Oui",IF(H1865=1,IF(E1865=0,Résultat!G$8,IF(J1865="No",Résultat!$G$8,Résultat!$G$7)),IF(H1865=2,IF(E1865=0,Résultat!G$9,IF(J1865="No",Résultat!$G$9,Résultat!$G$7)),Résultat!$G$7)),IF(C1865 = "Totale", IF(H1865=1,IF(E1865=0,Résultat!G$8,IF(J1865="No",Résultat!$G$9,Résultat!$G$7)),IF(H1865=2,IF(E1865=0,Résultat!G$9,IF(J1865="No",Résultat!$G$9,Résultat!$G$7)),Résultat!$G$7)),Résultat!$G$7)), "")</f>
        <v/>
      </c>
    </row>
    <row r="1866" spans="1:11" ht="20.100000000000001" customHeight="1">
      <c r="A1866" s="26"/>
      <c r="B1866" s="27"/>
      <c r="C1866" s="11" t="str">
        <f>IF($B1866 &lt;&gt; "",VLOOKUP(MID(B1866,3,5),'Recyclabilité Prod Matx'!C:F,2,FALSE), "")</f>
        <v/>
      </c>
      <c r="D1866" s="11" t="str">
        <f>IF($B1866 &lt;&gt; "",VLOOKUP(MID(B1866,3,5),'Recyclabilité Prod Matx'!C:F,3,FALSE),"")</f>
        <v/>
      </c>
      <c r="E1866" s="11" t="str">
        <f>IF($B1866 &lt;&gt; "",VLOOKUP(MID(B1866,3,5),'Recyclabilité Prod Matx'!C:F,4,FALSE), "")</f>
        <v/>
      </c>
      <c r="F1866" s="12" t="str">
        <f>IF($B1866 &lt;&gt; "", IF(C1866="Totale","",IF(D1866 = 0, "", VLOOKUP(D1866,'Cond Compo'!A:B,2,FALSE))),"")</f>
        <v/>
      </c>
      <c r="G1866" s="28"/>
      <c r="H1866" s="11" t="str">
        <f xml:space="preserve"> IF(C1866="Totale",2,IF($G1866 &lt;&gt; "", IF(D1866 = "E",MATCH(G1866, 'Cond Compo'!D$16:D$18, 0), MATCH(G1866, 'Cond Compo'!C$16:C$19, 0)), ""))</f>
        <v/>
      </c>
      <c r="I1866" s="12" t="str">
        <f>IF($E1866 &lt;&gt; "", IF(E1866 = 0, "", VLOOKUP(E1866,'Cond Perturbation'!A:B,2,FALSE)),"")</f>
        <v/>
      </c>
      <c r="J1866" s="28"/>
      <c r="K1866" s="29" t="str">
        <f>IF($B1866 &lt;&gt; "", IF(C1866="Oui",IF(H1866=1,IF(E1866=0,Résultat!G$8,IF(J1866="No",Résultat!$G$8,Résultat!$G$7)),IF(H1866=2,IF(E1866=0,Résultat!G$9,IF(J1866="No",Résultat!$G$9,Résultat!$G$7)),Résultat!$G$7)),IF(C1866 = "Totale", IF(H1866=1,IF(E1866=0,Résultat!G$8,IF(J1866="No",Résultat!$G$9,Résultat!$G$7)),IF(H1866=2,IF(E1866=0,Résultat!G$9,IF(J1866="No",Résultat!$G$9,Résultat!$G$7)),Résultat!$G$7)),Résultat!$G$7)), "")</f>
        <v/>
      </c>
    </row>
    <row r="1867" spans="1:11" ht="20.100000000000001" customHeight="1">
      <c r="A1867" s="26"/>
      <c r="B1867" s="27"/>
      <c r="C1867" s="11" t="str">
        <f>IF($B1867 &lt;&gt; "",VLOOKUP(MID(B1867,3,5),'Recyclabilité Prod Matx'!C:F,2,FALSE), "")</f>
        <v/>
      </c>
      <c r="D1867" s="11" t="str">
        <f>IF($B1867 &lt;&gt; "",VLOOKUP(MID(B1867,3,5),'Recyclabilité Prod Matx'!C:F,3,FALSE),"")</f>
        <v/>
      </c>
      <c r="E1867" s="11" t="str">
        <f>IF($B1867 &lt;&gt; "",VLOOKUP(MID(B1867,3,5),'Recyclabilité Prod Matx'!C:F,4,FALSE), "")</f>
        <v/>
      </c>
      <c r="F1867" s="12" t="str">
        <f>IF($B1867 &lt;&gt; "", IF(C1867="Totale","",IF(D1867 = 0, "", VLOOKUP(D1867,'Cond Compo'!A:B,2,FALSE))),"")</f>
        <v/>
      </c>
      <c r="G1867" s="28"/>
      <c r="H1867" s="11" t="str">
        <f xml:space="preserve"> IF(C1867="Totale",2,IF($G1867 &lt;&gt; "", IF(D1867 = "E",MATCH(G1867, 'Cond Compo'!D$16:D$18, 0), MATCH(G1867, 'Cond Compo'!C$16:C$19, 0)), ""))</f>
        <v/>
      </c>
      <c r="I1867" s="12" t="str">
        <f>IF($E1867 &lt;&gt; "", IF(E1867 = 0, "", VLOOKUP(E1867,'Cond Perturbation'!A:B,2,FALSE)),"")</f>
        <v/>
      </c>
      <c r="J1867" s="28"/>
      <c r="K1867" s="29" t="str">
        <f>IF($B1867 &lt;&gt; "", IF(C1867="Oui",IF(H1867=1,IF(E1867=0,Résultat!G$8,IF(J1867="No",Résultat!$G$8,Résultat!$G$7)),IF(H1867=2,IF(E1867=0,Résultat!G$9,IF(J1867="No",Résultat!$G$9,Résultat!$G$7)),Résultat!$G$7)),IF(C1867 = "Totale", IF(H1867=1,IF(E1867=0,Résultat!G$8,IF(J1867="No",Résultat!$G$9,Résultat!$G$7)),IF(H1867=2,IF(E1867=0,Résultat!G$9,IF(J1867="No",Résultat!$G$9,Résultat!$G$7)),Résultat!$G$7)),Résultat!$G$7)), "")</f>
        <v/>
      </c>
    </row>
    <row r="1868" spans="1:11" ht="20.100000000000001" customHeight="1">
      <c r="A1868" s="26"/>
      <c r="B1868" s="27"/>
      <c r="C1868" s="11" t="str">
        <f>IF($B1868 &lt;&gt; "",VLOOKUP(MID(B1868,3,5),'Recyclabilité Prod Matx'!C:F,2,FALSE), "")</f>
        <v/>
      </c>
      <c r="D1868" s="11" t="str">
        <f>IF($B1868 &lt;&gt; "",VLOOKUP(MID(B1868,3,5),'Recyclabilité Prod Matx'!C:F,3,FALSE),"")</f>
        <v/>
      </c>
      <c r="E1868" s="11" t="str">
        <f>IF($B1868 &lt;&gt; "",VLOOKUP(MID(B1868,3,5),'Recyclabilité Prod Matx'!C:F,4,FALSE), "")</f>
        <v/>
      </c>
      <c r="F1868" s="12" t="str">
        <f>IF($B1868 &lt;&gt; "", IF(C1868="Totale","",IF(D1868 = 0, "", VLOOKUP(D1868,'Cond Compo'!A:B,2,FALSE))),"")</f>
        <v/>
      </c>
      <c r="G1868" s="28"/>
      <c r="H1868" s="11" t="str">
        <f xml:space="preserve"> IF(C1868="Totale",2,IF($G1868 &lt;&gt; "", IF(D1868 = "E",MATCH(G1868, 'Cond Compo'!D$16:D$18, 0), MATCH(G1868, 'Cond Compo'!C$16:C$19, 0)), ""))</f>
        <v/>
      </c>
      <c r="I1868" s="12" t="str">
        <f>IF($E1868 &lt;&gt; "", IF(E1868 = 0, "", VLOOKUP(E1868,'Cond Perturbation'!A:B,2,FALSE)),"")</f>
        <v/>
      </c>
      <c r="J1868" s="28"/>
      <c r="K1868" s="29" t="str">
        <f>IF($B1868 &lt;&gt; "", IF(C1868="Oui",IF(H1868=1,IF(E1868=0,Résultat!G$8,IF(J1868="No",Résultat!$G$8,Résultat!$G$7)),IF(H1868=2,IF(E1868=0,Résultat!G$9,IF(J1868="No",Résultat!$G$9,Résultat!$G$7)),Résultat!$G$7)),IF(C1868 = "Totale", IF(H1868=1,IF(E1868=0,Résultat!G$8,IF(J1868="No",Résultat!$G$9,Résultat!$G$7)),IF(H1868=2,IF(E1868=0,Résultat!G$9,IF(J1868="No",Résultat!$G$9,Résultat!$G$7)),Résultat!$G$7)),Résultat!$G$7)), "")</f>
        <v/>
      </c>
    </row>
    <row r="1869" spans="1:11" ht="20.100000000000001" customHeight="1">
      <c r="A1869" s="26"/>
      <c r="B1869" s="27"/>
      <c r="C1869" s="11" t="str">
        <f>IF($B1869 &lt;&gt; "",VLOOKUP(MID(B1869,3,5),'Recyclabilité Prod Matx'!C:F,2,FALSE), "")</f>
        <v/>
      </c>
      <c r="D1869" s="11" t="str">
        <f>IF($B1869 &lt;&gt; "",VLOOKUP(MID(B1869,3,5),'Recyclabilité Prod Matx'!C:F,3,FALSE),"")</f>
        <v/>
      </c>
      <c r="E1869" s="11" t="str">
        <f>IF($B1869 &lt;&gt; "",VLOOKUP(MID(B1869,3,5),'Recyclabilité Prod Matx'!C:F,4,FALSE), "")</f>
        <v/>
      </c>
      <c r="F1869" s="12" t="str">
        <f>IF($B1869 &lt;&gt; "", IF(C1869="Totale","",IF(D1869 = 0, "", VLOOKUP(D1869,'Cond Compo'!A:B,2,FALSE))),"")</f>
        <v/>
      </c>
      <c r="G1869" s="28"/>
      <c r="H1869" s="11" t="str">
        <f xml:space="preserve"> IF(C1869="Totale",2,IF($G1869 &lt;&gt; "", IF(D1869 = "E",MATCH(G1869, 'Cond Compo'!D$16:D$18, 0), MATCH(G1869, 'Cond Compo'!C$16:C$19, 0)), ""))</f>
        <v/>
      </c>
      <c r="I1869" s="12" t="str">
        <f>IF($E1869 &lt;&gt; "", IF(E1869 = 0, "", VLOOKUP(E1869,'Cond Perturbation'!A:B,2,FALSE)),"")</f>
        <v/>
      </c>
      <c r="J1869" s="28"/>
      <c r="K1869" s="29" t="str">
        <f>IF($B1869 &lt;&gt; "", IF(C1869="Oui",IF(H1869=1,IF(E1869=0,Résultat!G$8,IF(J1869="No",Résultat!$G$8,Résultat!$G$7)),IF(H1869=2,IF(E1869=0,Résultat!G$9,IF(J1869="No",Résultat!$G$9,Résultat!$G$7)),Résultat!$G$7)),IF(C1869 = "Totale", IF(H1869=1,IF(E1869=0,Résultat!G$8,IF(J1869="No",Résultat!$G$9,Résultat!$G$7)),IF(H1869=2,IF(E1869=0,Résultat!G$9,IF(J1869="No",Résultat!$G$9,Résultat!$G$7)),Résultat!$G$7)),Résultat!$G$7)), "")</f>
        <v/>
      </c>
    </row>
    <row r="1870" spans="1:11" ht="20.100000000000001" customHeight="1">
      <c r="A1870" s="26"/>
      <c r="B1870" s="27"/>
      <c r="C1870" s="11" t="str">
        <f>IF($B1870 &lt;&gt; "",VLOOKUP(MID(B1870,3,5),'Recyclabilité Prod Matx'!C:F,2,FALSE), "")</f>
        <v/>
      </c>
      <c r="D1870" s="11" t="str">
        <f>IF($B1870 &lt;&gt; "",VLOOKUP(MID(B1870,3,5),'Recyclabilité Prod Matx'!C:F,3,FALSE),"")</f>
        <v/>
      </c>
      <c r="E1870" s="11" t="str">
        <f>IF($B1870 &lt;&gt; "",VLOOKUP(MID(B1870,3,5),'Recyclabilité Prod Matx'!C:F,4,FALSE), "")</f>
        <v/>
      </c>
      <c r="F1870" s="12" t="str">
        <f>IF($B1870 &lt;&gt; "", IF(C1870="Totale","",IF(D1870 = 0, "", VLOOKUP(D1870,'Cond Compo'!A:B,2,FALSE))),"")</f>
        <v/>
      </c>
      <c r="G1870" s="28"/>
      <c r="H1870" s="11" t="str">
        <f xml:space="preserve"> IF(C1870="Totale",2,IF($G1870 &lt;&gt; "", IF(D1870 = "E",MATCH(G1870, 'Cond Compo'!D$16:D$18, 0), MATCH(G1870, 'Cond Compo'!C$16:C$19, 0)), ""))</f>
        <v/>
      </c>
      <c r="I1870" s="12" t="str">
        <f>IF($E1870 &lt;&gt; "", IF(E1870 = 0, "", VLOOKUP(E1870,'Cond Perturbation'!A:B,2,FALSE)),"")</f>
        <v/>
      </c>
      <c r="J1870" s="28"/>
      <c r="K1870" s="29" t="str">
        <f>IF($B1870 &lt;&gt; "", IF(C1870="Oui",IF(H1870=1,IF(E1870=0,Résultat!G$8,IF(J1870="No",Résultat!$G$8,Résultat!$G$7)),IF(H1870=2,IF(E1870=0,Résultat!G$9,IF(J1870="No",Résultat!$G$9,Résultat!$G$7)),Résultat!$G$7)),IF(C1870 = "Totale", IF(H1870=1,IF(E1870=0,Résultat!G$8,IF(J1870="No",Résultat!$G$9,Résultat!$G$7)),IF(H1870=2,IF(E1870=0,Résultat!G$9,IF(J1870="No",Résultat!$G$9,Résultat!$G$7)),Résultat!$G$7)),Résultat!$G$7)), "")</f>
        <v/>
      </c>
    </row>
    <row r="1871" spans="1:11" ht="20.100000000000001" customHeight="1">
      <c r="A1871" s="26"/>
      <c r="B1871" s="27"/>
      <c r="C1871" s="11" t="str">
        <f>IF($B1871 &lt;&gt; "",VLOOKUP(MID(B1871,3,5),'Recyclabilité Prod Matx'!C:F,2,FALSE), "")</f>
        <v/>
      </c>
      <c r="D1871" s="11" t="str">
        <f>IF($B1871 &lt;&gt; "",VLOOKUP(MID(B1871,3,5),'Recyclabilité Prod Matx'!C:F,3,FALSE),"")</f>
        <v/>
      </c>
      <c r="E1871" s="11" t="str">
        <f>IF($B1871 &lt;&gt; "",VLOOKUP(MID(B1871,3,5),'Recyclabilité Prod Matx'!C:F,4,FALSE), "")</f>
        <v/>
      </c>
      <c r="F1871" s="12" t="str">
        <f>IF($B1871 &lt;&gt; "", IF(C1871="Totale","",IF(D1871 = 0, "", VLOOKUP(D1871,'Cond Compo'!A:B,2,FALSE))),"")</f>
        <v/>
      </c>
      <c r="G1871" s="28"/>
      <c r="H1871" s="11" t="str">
        <f xml:space="preserve"> IF(C1871="Totale",2,IF($G1871 &lt;&gt; "", IF(D1871 = "E",MATCH(G1871, 'Cond Compo'!D$16:D$18, 0), MATCH(G1871, 'Cond Compo'!C$16:C$19, 0)), ""))</f>
        <v/>
      </c>
      <c r="I1871" s="12" t="str">
        <f>IF($E1871 &lt;&gt; "", IF(E1871 = 0, "", VLOOKUP(E1871,'Cond Perturbation'!A:B,2,FALSE)),"")</f>
        <v/>
      </c>
      <c r="J1871" s="28"/>
      <c r="K1871" s="29" t="str">
        <f>IF($B1871 &lt;&gt; "", IF(C1871="Oui",IF(H1871=1,IF(E1871=0,Résultat!G$8,IF(J1871="No",Résultat!$G$8,Résultat!$G$7)),IF(H1871=2,IF(E1871=0,Résultat!G$9,IF(J1871="No",Résultat!$G$9,Résultat!$G$7)),Résultat!$G$7)),IF(C1871 = "Totale", IF(H1871=1,IF(E1871=0,Résultat!G$8,IF(J1871="No",Résultat!$G$9,Résultat!$G$7)),IF(H1871=2,IF(E1871=0,Résultat!G$9,IF(J1871="No",Résultat!$G$9,Résultat!$G$7)),Résultat!$G$7)),Résultat!$G$7)), "")</f>
        <v/>
      </c>
    </row>
    <row r="1872" spans="1:11" ht="20.100000000000001" customHeight="1">
      <c r="A1872" s="26"/>
      <c r="B1872" s="27"/>
      <c r="C1872" s="11" t="str">
        <f>IF($B1872 &lt;&gt; "",VLOOKUP(MID(B1872,3,5),'Recyclabilité Prod Matx'!C:F,2,FALSE), "")</f>
        <v/>
      </c>
      <c r="D1872" s="11" t="str">
        <f>IF($B1872 &lt;&gt; "",VLOOKUP(MID(B1872,3,5),'Recyclabilité Prod Matx'!C:F,3,FALSE),"")</f>
        <v/>
      </c>
      <c r="E1872" s="11" t="str">
        <f>IF($B1872 &lt;&gt; "",VLOOKUP(MID(B1872,3,5),'Recyclabilité Prod Matx'!C:F,4,FALSE), "")</f>
        <v/>
      </c>
      <c r="F1872" s="12" t="str">
        <f>IF($B1872 &lt;&gt; "", IF(C1872="Totale","",IF(D1872 = 0, "", VLOOKUP(D1872,'Cond Compo'!A:B,2,FALSE))),"")</f>
        <v/>
      </c>
      <c r="G1872" s="28"/>
      <c r="H1872" s="11" t="str">
        <f xml:space="preserve"> IF(C1872="Totale",2,IF($G1872 &lt;&gt; "", IF(D1872 = "E",MATCH(G1872, 'Cond Compo'!D$16:D$18, 0), MATCH(G1872, 'Cond Compo'!C$16:C$19, 0)), ""))</f>
        <v/>
      </c>
      <c r="I1872" s="12" t="str">
        <f>IF($E1872 &lt;&gt; "", IF(E1872 = 0, "", VLOOKUP(E1872,'Cond Perturbation'!A:B,2,FALSE)),"")</f>
        <v/>
      </c>
      <c r="J1872" s="28"/>
      <c r="K1872" s="29" t="str">
        <f>IF($B1872 &lt;&gt; "", IF(C1872="Oui",IF(H1872=1,IF(E1872=0,Résultat!G$8,IF(J1872="No",Résultat!$G$8,Résultat!$G$7)),IF(H1872=2,IF(E1872=0,Résultat!G$9,IF(J1872="No",Résultat!$G$9,Résultat!$G$7)),Résultat!$G$7)),IF(C1872 = "Totale", IF(H1872=1,IF(E1872=0,Résultat!G$8,IF(J1872="No",Résultat!$G$9,Résultat!$G$7)),IF(H1872=2,IF(E1872=0,Résultat!G$9,IF(J1872="No",Résultat!$G$9,Résultat!$G$7)),Résultat!$G$7)),Résultat!$G$7)), "")</f>
        <v/>
      </c>
    </row>
    <row r="1873" spans="1:11" ht="20.100000000000001" customHeight="1">
      <c r="A1873" s="26"/>
      <c r="B1873" s="27"/>
      <c r="C1873" s="11" t="str">
        <f>IF($B1873 &lt;&gt; "",VLOOKUP(MID(B1873,3,5),'Recyclabilité Prod Matx'!C:F,2,FALSE), "")</f>
        <v/>
      </c>
      <c r="D1873" s="11" t="str">
        <f>IF($B1873 &lt;&gt; "",VLOOKUP(MID(B1873,3,5),'Recyclabilité Prod Matx'!C:F,3,FALSE),"")</f>
        <v/>
      </c>
      <c r="E1873" s="11" t="str">
        <f>IF($B1873 &lt;&gt; "",VLOOKUP(MID(B1873,3,5),'Recyclabilité Prod Matx'!C:F,4,FALSE), "")</f>
        <v/>
      </c>
      <c r="F1873" s="12" t="str">
        <f>IF($B1873 &lt;&gt; "", IF(C1873="Totale","",IF(D1873 = 0, "", VLOOKUP(D1873,'Cond Compo'!A:B,2,FALSE))),"")</f>
        <v/>
      </c>
      <c r="G1873" s="28"/>
      <c r="H1873" s="11" t="str">
        <f xml:space="preserve"> IF(C1873="Totale",2,IF($G1873 &lt;&gt; "", IF(D1873 = "E",MATCH(G1873, 'Cond Compo'!D$16:D$18, 0), MATCH(G1873, 'Cond Compo'!C$16:C$19, 0)), ""))</f>
        <v/>
      </c>
      <c r="I1873" s="12" t="str">
        <f>IF($E1873 &lt;&gt; "", IF(E1873 = 0, "", VLOOKUP(E1873,'Cond Perturbation'!A:B,2,FALSE)),"")</f>
        <v/>
      </c>
      <c r="J1873" s="28"/>
      <c r="K1873" s="29" t="str">
        <f>IF($B1873 &lt;&gt; "", IF(C1873="Oui",IF(H1873=1,IF(E1873=0,Résultat!G$8,IF(J1873="No",Résultat!$G$8,Résultat!$G$7)),IF(H1873=2,IF(E1873=0,Résultat!G$9,IF(J1873="No",Résultat!$G$9,Résultat!$G$7)),Résultat!$G$7)),IF(C1873 = "Totale", IF(H1873=1,IF(E1873=0,Résultat!G$8,IF(J1873="No",Résultat!$G$9,Résultat!$G$7)),IF(H1873=2,IF(E1873=0,Résultat!G$9,IF(J1873="No",Résultat!$G$9,Résultat!$G$7)),Résultat!$G$7)),Résultat!$G$7)), "")</f>
        <v/>
      </c>
    </row>
    <row r="1874" spans="1:11" ht="20.100000000000001" customHeight="1">
      <c r="A1874" s="26"/>
      <c r="B1874" s="27"/>
      <c r="C1874" s="11" t="str">
        <f>IF($B1874 &lt;&gt; "",VLOOKUP(MID(B1874,3,5),'Recyclabilité Prod Matx'!C:F,2,FALSE), "")</f>
        <v/>
      </c>
      <c r="D1874" s="11" t="str">
        <f>IF($B1874 &lt;&gt; "",VLOOKUP(MID(B1874,3,5),'Recyclabilité Prod Matx'!C:F,3,FALSE),"")</f>
        <v/>
      </c>
      <c r="E1874" s="11" t="str">
        <f>IF($B1874 &lt;&gt; "",VLOOKUP(MID(B1874,3,5),'Recyclabilité Prod Matx'!C:F,4,FALSE), "")</f>
        <v/>
      </c>
      <c r="F1874" s="12" t="str">
        <f>IF($B1874 &lt;&gt; "", IF(C1874="Totale","",IF(D1874 = 0, "", VLOOKUP(D1874,'Cond Compo'!A:B,2,FALSE))),"")</f>
        <v/>
      </c>
      <c r="G1874" s="28"/>
      <c r="H1874" s="11" t="str">
        <f xml:space="preserve"> IF(C1874="Totale",2,IF($G1874 &lt;&gt; "", IF(D1874 = "E",MATCH(G1874, 'Cond Compo'!D$16:D$18, 0), MATCH(G1874, 'Cond Compo'!C$16:C$19, 0)), ""))</f>
        <v/>
      </c>
      <c r="I1874" s="12" t="str">
        <f>IF($E1874 &lt;&gt; "", IF(E1874 = 0, "", VLOOKUP(E1874,'Cond Perturbation'!A:B,2,FALSE)),"")</f>
        <v/>
      </c>
      <c r="J1874" s="28"/>
      <c r="K1874" s="29" t="str">
        <f>IF($B1874 &lt;&gt; "", IF(C1874="Oui",IF(H1874=1,IF(E1874=0,Résultat!G$8,IF(J1874="No",Résultat!$G$8,Résultat!$G$7)),IF(H1874=2,IF(E1874=0,Résultat!G$9,IF(J1874="No",Résultat!$G$9,Résultat!$G$7)),Résultat!$G$7)),IF(C1874 = "Totale", IF(H1874=1,IF(E1874=0,Résultat!G$8,IF(J1874="No",Résultat!$G$9,Résultat!$G$7)),IF(H1874=2,IF(E1874=0,Résultat!G$9,IF(J1874="No",Résultat!$G$9,Résultat!$G$7)),Résultat!$G$7)),Résultat!$G$7)), "")</f>
        <v/>
      </c>
    </row>
    <row r="1875" spans="1:11" ht="20.100000000000001" customHeight="1">
      <c r="A1875" s="26"/>
      <c r="B1875" s="27"/>
      <c r="C1875" s="11" t="str">
        <f>IF($B1875 &lt;&gt; "",VLOOKUP(MID(B1875,3,5),'Recyclabilité Prod Matx'!C:F,2,FALSE), "")</f>
        <v/>
      </c>
      <c r="D1875" s="11" t="str">
        <f>IF($B1875 &lt;&gt; "",VLOOKUP(MID(B1875,3,5),'Recyclabilité Prod Matx'!C:F,3,FALSE),"")</f>
        <v/>
      </c>
      <c r="E1875" s="11" t="str">
        <f>IF($B1875 &lt;&gt; "",VLOOKUP(MID(B1875,3,5),'Recyclabilité Prod Matx'!C:F,4,FALSE), "")</f>
        <v/>
      </c>
      <c r="F1875" s="12" t="str">
        <f>IF($B1875 &lt;&gt; "", IF(C1875="Totale","",IF(D1875 = 0, "", VLOOKUP(D1875,'Cond Compo'!A:B,2,FALSE))),"")</f>
        <v/>
      </c>
      <c r="G1875" s="28"/>
      <c r="H1875" s="11" t="str">
        <f xml:space="preserve"> IF(C1875="Totale",2,IF($G1875 &lt;&gt; "", IF(D1875 = "E",MATCH(G1875, 'Cond Compo'!D$16:D$18, 0), MATCH(G1875, 'Cond Compo'!C$16:C$19, 0)), ""))</f>
        <v/>
      </c>
      <c r="I1875" s="12" t="str">
        <f>IF($E1875 &lt;&gt; "", IF(E1875 = 0, "", VLOOKUP(E1875,'Cond Perturbation'!A:B,2,FALSE)),"")</f>
        <v/>
      </c>
      <c r="J1875" s="28"/>
      <c r="K1875" s="29" t="str">
        <f>IF($B1875 &lt;&gt; "", IF(C1875="Oui",IF(H1875=1,IF(E1875=0,Résultat!G$8,IF(J1875="No",Résultat!$G$8,Résultat!$G$7)),IF(H1875=2,IF(E1875=0,Résultat!G$9,IF(J1875="No",Résultat!$G$9,Résultat!$G$7)),Résultat!$G$7)),IF(C1875 = "Totale", IF(H1875=1,IF(E1875=0,Résultat!G$8,IF(J1875="No",Résultat!$G$9,Résultat!$G$7)),IF(H1875=2,IF(E1875=0,Résultat!G$9,IF(J1875="No",Résultat!$G$9,Résultat!$G$7)),Résultat!$G$7)),Résultat!$G$7)), "")</f>
        <v/>
      </c>
    </row>
    <row r="1876" spans="1:11" ht="20.100000000000001" customHeight="1">
      <c r="A1876" s="26"/>
      <c r="B1876" s="27"/>
      <c r="C1876" s="11" t="str">
        <f>IF($B1876 &lt;&gt; "",VLOOKUP(MID(B1876,3,5),'Recyclabilité Prod Matx'!C:F,2,FALSE), "")</f>
        <v/>
      </c>
      <c r="D1876" s="11" t="str">
        <f>IF($B1876 &lt;&gt; "",VLOOKUP(MID(B1876,3,5),'Recyclabilité Prod Matx'!C:F,3,FALSE),"")</f>
        <v/>
      </c>
      <c r="E1876" s="11" t="str">
        <f>IF($B1876 &lt;&gt; "",VLOOKUP(MID(B1876,3,5),'Recyclabilité Prod Matx'!C:F,4,FALSE), "")</f>
        <v/>
      </c>
      <c r="F1876" s="12" t="str">
        <f>IF($B1876 &lt;&gt; "", IF(C1876="Totale","",IF(D1876 = 0, "", VLOOKUP(D1876,'Cond Compo'!A:B,2,FALSE))),"")</f>
        <v/>
      </c>
      <c r="G1876" s="28"/>
      <c r="H1876" s="11" t="str">
        <f xml:space="preserve"> IF(C1876="Totale",2,IF($G1876 &lt;&gt; "", IF(D1876 = "E",MATCH(G1876, 'Cond Compo'!D$16:D$18, 0), MATCH(G1876, 'Cond Compo'!C$16:C$19, 0)), ""))</f>
        <v/>
      </c>
      <c r="I1876" s="12" t="str">
        <f>IF($E1876 &lt;&gt; "", IF(E1876 = 0, "", VLOOKUP(E1876,'Cond Perturbation'!A:B,2,FALSE)),"")</f>
        <v/>
      </c>
      <c r="J1876" s="28"/>
      <c r="K1876" s="29" t="str">
        <f>IF($B1876 &lt;&gt; "", IF(C1876="Oui",IF(H1876=1,IF(E1876=0,Résultat!G$8,IF(J1876="No",Résultat!$G$8,Résultat!$G$7)),IF(H1876=2,IF(E1876=0,Résultat!G$9,IF(J1876="No",Résultat!$G$9,Résultat!$G$7)),Résultat!$G$7)),IF(C1876 = "Totale", IF(H1876=1,IF(E1876=0,Résultat!G$8,IF(J1876="No",Résultat!$G$9,Résultat!$G$7)),IF(H1876=2,IF(E1876=0,Résultat!G$9,IF(J1876="No",Résultat!$G$9,Résultat!$G$7)),Résultat!$G$7)),Résultat!$G$7)), "")</f>
        <v/>
      </c>
    </row>
    <row r="1877" spans="1:11" ht="20.100000000000001" customHeight="1">
      <c r="A1877" s="26"/>
      <c r="B1877" s="27"/>
      <c r="C1877" s="11" t="str">
        <f>IF($B1877 &lt;&gt; "",VLOOKUP(MID(B1877,3,5),'Recyclabilité Prod Matx'!C:F,2,FALSE), "")</f>
        <v/>
      </c>
      <c r="D1877" s="11" t="str">
        <f>IF($B1877 &lt;&gt; "",VLOOKUP(MID(B1877,3,5),'Recyclabilité Prod Matx'!C:F,3,FALSE),"")</f>
        <v/>
      </c>
      <c r="E1877" s="11" t="str">
        <f>IF($B1877 &lt;&gt; "",VLOOKUP(MID(B1877,3,5),'Recyclabilité Prod Matx'!C:F,4,FALSE), "")</f>
        <v/>
      </c>
      <c r="F1877" s="12" t="str">
        <f>IF($B1877 &lt;&gt; "", IF(C1877="Totale","",IF(D1877 = 0, "", VLOOKUP(D1877,'Cond Compo'!A:B,2,FALSE))),"")</f>
        <v/>
      </c>
      <c r="G1877" s="28"/>
      <c r="H1877" s="11" t="str">
        <f xml:space="preserve"> IF(C1877="Totale",2,IF($G1877 &lt;&gt; "", IF(D1877 = "E",MATCH(G1877, 'Cond Compo'!D$16:D$18, 0), MATCH(G1877, 'Cond Compo'!C$16:C$19, 0)), ""))</f>
        <v/>
      </c>
      <c r="I1877" s="12" t="str">
        <f>IF($E1877 &lt;&gt; "", IF(E1877 = 0, "", VLOOKUP(E1877,'Cond Perturbation'!A:B,2,FALSE)),"")</f>
        <v/>
      </c>
      <c r="J1877" s="28"/>
      <c r="K1877" s="29" t="str">
        <f>IF($B1877 &lt;&gt; "", IF(C1877="Oui",IF(H1877=1,IF(E1877=0,Résultat!G$8,IF(J1877="No",Résultat!$G$8,Résultat!$G$7)),IF(H1877=2,IF(E1877=0,Résultat!G$9,IF(J1877="No",Résultat!$G$9,Résultat!$G$7)),Résultat!$G$7)),IF(C1877 = "Totale", IF(H1877=1,IF(E1877=0,Résultat!G$8,IF(J1877="No",Résultat!$G$9,Résultat!$G$7)),IF(H1877=2,IF(E1877=0,Résultat!G$9,IF(J1877="No",Résultat!$G$9,Résultat!$G$7)),Résultat!$G$7)),Résultat!$G$7)), "")</f>
        <v/>
      </c>
    </row>
    <row r="1878" spans="1:11" ht="20.100000000000001" customHeight="1">
      <c r="A1878" s="26"/>
      <c r="B1878" s="27"/>
      <c r="C1878" s="11" t="str">
        <f>IF($B1878 &lt;&gt; "",VLOOKUP(MID(B1878,3,5),'Recyclabilité Prod Matx'!C:F,2,FALSE), "")</f>
        <v/>
      </c>
      <c r="D1878" s="11" t="str">
        <f>IF($B1878 &lt;&gt; "",VLOOKUP(MID(B1878,3,5),'Recyclabilité Prod Matx'!C:F,3,FALSE),"")</f>
        <v/>
      </c>
      <c r="E1878" s="11" t="str">
        <f>IF($B1878 &lt;&gt; "",VLOOKUP(MID(B1878,3,5),'Recyclabilité Prod Matx'!C:F,4,FALSE), "")</f>
        <v/>
      </c>
      <c r="F1878" s="12" t="str">
        <f>IF($B1878 &lt;&gt; "", IF(C1878="Totale","",IF(D1878 = 0, "", VLOOKUP(D1878,'Cond Compo'!A:B,2,FALSE))),"")</f>
        <v/>
      </c>
      <c r="G1878" s="28"/>
      <c r="H1878" s="11" t="str">
        <f xml:space="preserve"> IF(C1878="Totale",2,IF($G1878 &lt;&gt; "", IF(D1878 = "E",MATCH(G1878, 'Cond Compo'!D$16:D$18, 0), MATCH(G1878, 'Cond Compo'!C$16:C$19, 0)), ""))</f>
        <v/>
      </c>
      <c r="I1878" s="12" t="str">
        <f>IF($E1878 &lt;&gt; "", IF(E1878 = 0, "", VLOOKUP(E1878,'Cond Perturbation'!A:B,2,FALSE)),"")</f>
        <v/>
      </c>
      <c r="J1878" s="28"/>
      <c r="K1878" s="29" t="str">
        <f>IF($B1878 &lt;&gt; "", IF(C1878="Oui",IF(H1878=1,IF(E1878=0,Résultat!G$8,IF(J1878="No",Résultat!$G$8,Résultat!$G$7)),IF(H1878=2,IF(E1878=0,Résultat!G$9,IF(J1878="No",Résultat!$G$9,Résultat!$G$7)),Résultat!$G$7)),IF(C1878 = "Totale", IF(H1878=1,IF(E1878=0,Résultat!G$8,IF(J1878="No",Résultat!$G$9,Résultat!$G$7)),IF(H1878=2,IF(E1878=0,Résultat!G$9,IF(J1878="No",Résultat!$G$9,Résultat!$G$7)),Résultat!$G$7)),Résultat!$G$7)), "")</f>
        <v/>
      </c>
    </row>
    <row r="1879" spans="1:11" ht="20.100000000000001" customHeight="1">
      <c r="A1879" s="26"/>
      <c r="B1879" s="27"/>
      <c r="C1879" s="11" t="str">
        <f>IF($B1879 &lt;&gt; "",VLOOKUP(MID(B1879,3,5),'Recyclabilité Prod Matx'!C:F,2,FALSE), "")</f>
        <v/>
      </c>
      <c r="D1879" s="11" t="str">
        <f>IF($B1879 &lt;&gt; "",VLOOKUP(MID(B1879,3,5),'Recyclabilité Prod Matx'!C:F,3,FALSE),"")</f>
        <v/>
      </c>
      <c r="E1879" s="11" t="str">
        <f>IF($B1879 &lt;&gt; "",VLOOKUP(MID(B1879,3,5),'Recyclabilité Prod Matx'!C:F,4,FALSE), "")</f>
        <v/>
      </c>
      <c r="F1879" s="12" t="str">
        <f>IF($B1879 &lt;&gt; "", IF(C1879="Totale","",IF(D1879 = 0, "", VLOOKUP(D1879,'Cond Compo'!A:B,2,FALSE))),"")</f>
        <v/>
      </c>
      <c r="G1879" s="28"/>
      <c r="H1879" s="11" t="str">
        <f xml:space="preserve"> IF(C1879="Totale",2,IF($G1879 &lt;&gt; "", IF(D1879 = "E",MATCH(G1879, 'Cond Compo'!D$16:D$18, 0), MATCH(G1879, 'Cond Compo'!C$16:C$19, 0)), ""))</f>
        <v/>
      </c>
      <c r="I1879" s="12" t="str">
        <f>IF($E1879 &lt;&gt; "", IF(E1879 = 0, "", VLOOKUP(E1879,'Cond Perturbation'!A:B,2,FALSE)),"")</f>
        <v/>
      </c>
      <c r="J1879" s="28"/>
      <c r="K1879" s="29" t="str">
        <f>IF($B1879 &lt;&gt; "", IF(C1879="Oui",IF(H1879=1,IF(E1879=0,Résultat!G$8,IF(J1879="No",Résultat!$G$8,Résultat!$G$7)),IF(H1879=2,IF(E1879=0,Résultat!G$9,IF(J1879="No",Résultat!$G$9,Résultat!$G$7)),Résultat!$G$7)),IF(C1879 = "Totale", IF(H1879=1,IF(E1879=0,Résultat!G$8,IF(J1879="No",Résultat!$G$9,Résultat!$G$7)),IF(H1879=2,IF(E1879=0,Résultat!G$9,IF(J1879="No",Résultat!$G$9,Résultat!$G$7)),Résultat!$G$7)),Résultat!$G$7)), "")</f>
        <v/>
      </c>
    </row>
    <row r="1880" spans="1:11" ht="20.100000000000001" customHeight="1">
      <c r="A1880" s="26"/>
      <c r="B1880" s="27"/>
      <c r="C1880" s="11" t="str">
        <f>IF($B1880 &lt;&gt; "",VLOOKUP(MID(B1880,3,5),'Recyclabilité Prod Matx'!C:F,2,FALSE), "")</f>
        <v/>
      </c>
      <c r="D1880" s="11" t="str">
        <f>IF($B1880 &lt;&gt; "",VLOOKUP(MID(B1880,3,5),'Recyclabilité Prod Matx'!C:F,3,FALSE),"")</f>
        <v/>
      </c>
      <c r="E1880" s="11" t="str">
        <f>IF($B1880 &lt;&gt; "",VLOOKUP(MID(B1880,3,5),'Recyclabilité Prod Matx'!C:F,4,FALSE), "")</f>
        <v/>
      </c>
      <c r="F1880" s="12" t="str">
        <f>IF($B1880 &lt;&gt; "", IF(C1880="Totale","",IF(D1880 = 0, "", VLOOKUP(D1880,'Cond Compo'!A:B,2,FALSE))),"")</f>
        <v/>
      </c>
      <c r="G1880" s="28"/>
      <c r="H1880" s="11" t="str">
        <f xml:space="preserve"> IF(C1880="Totale",2,IF($G1880 &lt;&gt; "", IF(D1880 = "E",MATCH(G1880, 'Cond Compo'!D$16:D$18, 0), MATCH(G1880, 'Cond Compo'!C$16:C$19, 0)), ""))</f>
        <v/>
      </c>
      <c r="I1880" s="12" t="str">
        <f>IF($E1880 &lt;&gt; "", IF(E1880 = 0, "", VLOOKUP(E1880,'Cond Perturbation'!A:B,2,FALSE)),"")</f>
        <v/>
      </c>
      <c r="J1880" s="28"/>
      <c r="K1880" s="29" t="str">
        <f>IF($B1880 &lt;&gt; "", IF(C1880="Oui",IF(H1880=1,IF(E1880=0,Résultat!G$8,IF(J1880="No",Résultat!$G$8,Résultat!$G$7)),IF(H1880=2,IF(E1880=0,Résultat!G$9,IF(J1880="No",Résultat!$G$9,Résultat!$G$7)),Résultat!$G$7)),IF(C1880 = "Totale", IF(H1880=1,IF(E1880=0,Résultat!G$8,IF(J1880="No",Résultat!$G$9,Résultat!$G$7)),IF(H1880=2,IF(E1880=0,Résultat!G$9,IF(J1880="No",Résultat!$G$9,Résultat!$G$7)),Résultat!$G$7)),Résultat!$G$7)), "")</f>
        <v/>
      </c>
    </row>
    <row r="1881" spans="1:11" ht="20.100000000000001" customHeight="1">
      <c r="A1881" s="26"/>
      <c r="B1881" s="27"/>
      <c r="C1881" s="11" t="str">
        <f>IF($B1881 &lt;&gt; "",VLOOKUP(MID(B1881,3,5),'Recyclabilité Prod Matx'!C:F,2,FALSE), "")</f>
        <v/>
      </c>
      <c r="D1881" s="11" t="str">
        <f>IF($B1881 &lt;&gt; "",VLOOKUP(MID(B1881,3,5),'Recyclabilité Prod Matx'!C:F,3,FALSE),"")</f>
        <v/>
      </c>
      <c r="E1881" s="11" t="str">
        <f>IF($B1881 &lt;&gt; "",VLOOKUP(MID(B1881,3,5),'Recyclabilité Prod Matx'!C:F,4,FALSE), "")</f>
        <v/>
      </c>
      <c r="F1881" s="12" t="str">
        <f>IF($B1881 &lt;&gt; "", IF(C1881="Totale","",IF(D1881 = 0, "", VLOOKUP(D1881,'Cond Compo'!A:B,2,FALSE))),"")</f>
        <v/>
      </c>
      <c r="G1881" s="28"/>
      <c r="H1881" s="11" t="str">
        <f xml:space="preserve"> IF(C1881="Totale",2,IF($G1881 &lt;&gt; "", IF(D1881 = "E",MATCH(G1881, 'Cond Compo'!D$16:D$18, 0), MATCH(G1881, 'Cond Compo'!C$16:C$19, 0)), ""))</f>
        <v/>
      </c>
      <c r="I1881" s="12" t="str">
        <f>IF($E1881 &lt;&gt; "", IF(E1881 = 0, "", VLOOKUP(E1881,'Cond Perturbation'!A:B,2,FALSE)),"")</f>
        <v/>
      </c>
      <c r="J1881" s="28"/>
      <c r="K1881" s="29" t="str">
        <f>IF($B1881 &lt;&gt; "", IF(C1881="Oui",IF(H1881=1,IF(E1881=0,Résultat!G$8,IF(J1881="No",Résultat!$G$8,Résultat!$G$7)),IF(H1881=2,IF(E1881=0,Résultat!G$9,IF(J1881="No",Résultat!$G$9,Résultat!$G$7)),Résultat!$G$7)),IF(C1881 = "Totale", IF(H1881=1,IF(E1881=0,Résultat!G$8,IF(J1881="No",Résultat!$G$9,Résultat!$G$7)),IF(H1881=2,IF(E1881=0,Résultat!G$9,IF(J1881="No",Résultat!$G$9,Résultat!$G$7)),Résultat!$G$7)),Résultat!$G$7)), "")</f>
        <v/>
      </c>
    </row>
    <row r="1882" spans="1:11" ht="20.100000000000001" customHeight="1">
      <c r="A1882" s="26"/>
      <c r="B1882" s="27"/>
      <c r="C1882" s="11" t="str">
        <f>IF($B1882 &lt;&gt; "",VLOOKUP(MID(B1882,3,5),'Recyclabilité Prod Matx'!C:F,2,FALSE), "")</f>
        <v/>
      </c>
      <c r="D1882" s="11" t="str">
        <f>IF($B1882 &lt;&gt; "",VLOOKUP(MID(B1882,3,5),'Recyclabilité Prod Matx'!C:F,3,FALSE),"")</f>
        <v/>
      </c>
      <c r="E1882" s="11" t="str">
        <f>IF($B1882 &lt;&gt; "",VLOOKUP(MID(B1882,3,5),'Recyclabilité Prod Matx'!C:F,4,FALSE), "")</f>
        <v/>
      </c>
      <c r="F1882" s="12" t="str">
        <f>IF($B1882 &lt;&gt; "", IF(C1882="Totale","",IF(D1882 = 0, "", VLOOKUP(D1882,'Cond Compo'!A:B,2,FALSE))),"")</f>
        <v/>
      </c>
      <c r="G1882" s="28"/>
      <c r="H1882" s="11" t="str">
        <f xml:space="preserve"> IF(C1882="Totale",2,IF($G1882 &lt;&gt; "", IF(D1882 = "E",MATCH(G1882, 'Cond Compo'!D$16:D$18, 0), MATCH(G1882, 'Cond Compo'!C$16:C$19, 0)), ""))</f>
        <v/>
      </c>
      <c r="I1882" s="12" t="str">
        <f>IF($E1882 &lt;&gt; "", IF(E1882 = 0, "", VLOOKUP(E1882,'Cond Perturbation'!A:B,2,FALSE)),"")</f>
        <v/>
      </c>
      <c r="J1882" s="28"/>
      <c r="K1882" s="29" t="str">
        <f>IF($B1882 &lt;&gt; "", IF(C1882="Oui",IF(H1882=1,IF(E1882=0,Résultat!G$8,IF(J1882="No",Résultat!$G$8,Résultat!$G$7)),IF(H1882=2,IF(E1882=0,Résultat!G$9,IF(J1882="No",Résultat!$G$9,Résultat!$G$7)),Résultat!$G$7)),IF(C1882 = "Totale", IF(H1882=1,IF(E1882=0,Résultat!G$8,IF(J1882="No",Résultat!$G$9,Résultat!$G$7)),IF(H1882=2,IF(E1882=0,Résultat!G$9,IF(J1882="No",Résultat!$G$9,Résultat!$G$7)),Résultat!$G$7)),Résultat!$G$7)), "")</f>
        <v/>
      </c>
    </row>
    <row r="1883" spans="1:11" ht="20.100000000000001" customHeight="1">
      <c r="A1883" s="26"/>
      <c r="B1883" s="27"/>
      <c r="C1883" s="11" t="str">
        <f>IF($B1883 &lt;&gt; "",VLOOKUP(MID(B1883,3,5),'Recyclabilité Prod Matx'!C:F,2,FALSE), "")</f>
        <v/>
      </c>
      <c r="D1883" s="11" t="str">
        <f>IF($B1883 &lt;&gt; "",VLOOKUP(MID(B1883,3,5),'Recyclabilité Prod Matx'!C:F,3,FALSE),"")</f>
        <v/>
      </c>
      <c r="E1883" s="11" t="str">
        <f>IF($B1883 &lt;&gt; "",VLOOKUP(MID(B1883,3,5),'Recyclabilité Prod Matx'!C:F,4,FALSE), "")</f>
        <v/>
      </c>
      <c r="F1883" s="12" t="str">
        <f>IF($B1883 &lt;&gt; "", IF(C1883="Totale","",IF(D1883 = 0, "", VLOOKUP(D1883,'Cond Compo'!A:B,2,FALSE))),"")</f>
        <v/>
      </c>
      <c r="G1883" s="28"/>
      <c r="H1883" s="11" t="str">
        <f xml:space="preserve"> IF(C1883="Totale",2,IF($G1883 &lt;&gt; "", IF(D1883 = "E",MATCH(G1883, 'Cond Compo'!D$16:D$18, 0), MATCH(G1883, 'Cond Compo'!C$16:C$19, 0)), ""))</f>
        <v/>
      </c>
      <c r="I1883" s="12" t="str">
        <f>IF($E1883 &lt;&gt; "", IF(E1883 = 0, "", VLOOKUP(E1883,'Cond Perturbation'!A:B,2,FALSE)),"")</f>
        <v/>
      </c>
      <c r="J1883" s="28"/>
      <c r="K1883" s="29" t="str">
        <f>IF($B1883 &lt;&gt; "", IF(C1883="Oui",IF(H1883=1,IF(E1883=0,Résultat!G$8,IF(J1883="No",Résultat!$G$8,Résultat!$G$7)),IF(H1883=2,IF(E1883=0,Résultat!G$9,IF(J1883="No",Résultat!$G$9,Résultat!$G$7)),Résultat!$G$7)),IF(C1883 = "Totale", IF(H1883=1,IF(E1883=0,Résultat!G$8,IF(J1883="No",Résultat!$G$9,Résultat!$G$7)),IF(H1883=2,IF(E1883=0,Résultat!G$9,IF(J1883="No",Résultat!$G$9,Résultat!$G$7)),Résultat!$G$7)),Résultat!$G$7)), "")</f>
        <v/>
      </c>
    </row>
    <row r="1884" spans="1:11" ht="20.100000000000001" customHeight="1">
      <c r="A1884" s="26"/>
      <c r="B1884" s="27"/>
      <c r="C1884" s="11" t="str">
        <f>IF($B1884 &lt;&gt; "",VLOOKUP(MID(B1884,3,5),'Recyclabilité Prod Matx'!C:F,2,FALSE), "")</f>
        <v/>
      </c>
      <c r="D1884" s="11" t="str">
        <f>IF($B1884 &lt;&gt; "",VLOOKUP(MID(B1884,3,5),'Recyclabilité Prod Matx'!C:F,3,FALSE),"")</f>
        <v/>
      </c>
      <c r="E1884" s="11" t="str">
        <f>IF($B1884 &lt;&gt; "",VLOOKUP(MID(B1884,3,5),'Recyclabilité Prod Matx'!C:F,4,FALSE), "")</f>
        <v/>
      </c>
      <c r="F1884" s="12" t="str">
        <f>IF($B1884 &lt;&gt; "", IF(C1884="Totale","",IF(D1884 = 0, "", VLOOKUP(D1884,'Cond Compo'!A:B,2,FALSE))),"")</f>
        <v/>
      </c>
      <c r="G1884" s="28"/>
      <c r="H1884" s="11" t="str">
        <f xml:space="preserve"> IF(C1884="Totale",2,IF($G1884 &lt;&gt; "", IF(D1884 = "E",MATCH(G1884, 'Cond Compo'!D$16:D$18, 0), MATCH(G1884, 'Cond Compo'!C$16:C$19, 0)), ""))</f>
        <v/>
      </c>
      <c r="I1884" s="12" t="str">
        <f>IF($E1884 &lt;&gt; "", IF(E1884 = 0, "", VLOOKUP(E1884,'Cond Perturbation'!A:B,2,FALSE)),"")</f>
        <v/>
      </c>
      <c r="J1884" s="28"/>
      <c r="K1884" s="29" t="str">
        <f>IF($B1884 &lt;&gt; "", IF(C1884="Oui",IF(H1884=1,IF(E1884=0,Résultat!G$8,IF(J1884="No",Résultat!$G$8,Résultat!$G$7)),IF(H1884=2,IF(E1884=0,Résultat!G$9,IF(J1884="No",Résultat!$G$9,Résultat!$G$7)),Résultat!$G$7)),IF(C1884 = "Totale", IF(H1884=1,IF(E1884=0,Résultat!G$8,IF(J1884="No",Résultat!$G$9,Résultat!$G$7)),IF(H1884=2,IF(E1884=0,Résultat!G$9,IF(J1884="No",Résultat!$G$9,Résultat!$G$7)),Résultat!$G$7)),Résultat!$G$7)), "")</f>
        <v/>
      </c>
    </row>
    <row r="1885" spans="1:11" ht="20.100000000000001" customHeight="1">
      <c r="A1885" s="26"/>
      <c r="B1885" s="27"/>
      <c r="C1885" s="11" t="str">
        <f>IF($B1885 &lt;&gt; "",VLOOKUP(MID(B1885,3,5),'Recyclabilité Prod Matx'!C:F,2,FALSE), "")</f>
        <v/>
      </c>
      <c r="D1885" s="11" t="str">
        <f>IF($B1885 &lt;&gt; "",VLOOKUP(MID(B1885,3,5),'Recyclabilité Prod Matx'!C:F,3,FALSE),"")</f>
        <v/>
      </c>
      <c r="E1885" s="11" t="str">
        <f>IF($B1885 &lt;&gt; "",VLOOKUP(MID(B1885,3,5),'Recyclabilité Prod Matx'!C:F,4,FALSE), "")</f>
        <v/>
      </c>
      <c r="F1885" s="12" t="str">
        <f>IF($B1885 &lt;&gt; "", IF(C1885="Totale","",IF(D1885 = 0, "", VLOOKUP(D1885,'Cond Compo'!A:B,2,FALSE))),"")</f>
        <v/>
      </c>
      <c r="G1885" s="28"/>
      <c r="H1885" s="11" t="str">
        <f xml:space="preserve"> IF(C1885="Totale",2,IF($G1885 &lt;&gt; "", IF(D1885 = "E",MATCH(G1885, 'Cond Compo'!D$16:D$18, 0), MATCH(G1885, 'Cond Compo'!C$16:C$19, 0)), ""))</f>
        <v/>
      </c>
      <c r="I1885" s="12" t="str">
        <f>IF($E1885 &lt;&gt; "", IF(E1885 = 0, "", VLOOKUP(E1885,'Cond Perturbation'!A:B,2,FALSE)),"")</f>
        <v/>
      </c>
      <c r="J1885" s="28"/>
      <c r="K1885" s="29" t="str">
        <f>IF($B1885 &lt;&gt; "", IF(C1885="Oui",IF(H1885=1,IF(E1885=0,Résultat!G$8,IF(J1885="No",Résultat!$G$8,Résultat!$G$7)),IF(H1885=2,IF(E1885=0,Résultat!G$9,IF(J1885="No",Résultat!$G$9,Résultat!$G$7)),Résultat!$G$7)),IF(C1885 = "Totale", IF(H1885=1,IF(E1885=0,Résultat!G$8,IF(J1885="No",Résultat!$G$9,Résultat!$G$7)),IF(H1885=2,IF(E1885=0,Résultat!G$9,IF(J1885="No",Résultat!$G$9,Résultat!$G$7)),Résultat!$G$7)),Résultat!$G$7)), "")</f>
        <v/>
      </c>
    </row>
    <row r="1886" spans="1:11" ht="20.100000000000001" customHeight="1">
      <c r="A1886" s="26"/>
      <c r="B1886" s="27"/>
      <c r="C1886" s="11" t="str">
        <f>IF($B1886 &lt;&gt; "",VLOOKUP(MID(B1886,3,5),'Recyclabilité Prod Matx'!C:F,2,FALSE), "")</f>
        <v/>
      </c>
      <c r="D1886" s="11" t="str">
        <f>IF($B1886 &lt;&gt; "",VLOOKUP(MID(B1886,3,5),'Recyclabilité Prod Matx'!C:F,3,FALSE),"")</f>
        <v/>
      </c>
      <c r="E1886" s="11" t="str">
        <f>IF($B1886 &lt;&gt; "",VLOOKUP(MID(B1886,3,5),'Recyclabilité Prod Matx'!C:F,4,FALSE), "")</f>
        <v/>
      </c>
      <c r="F1886" s="12" t="str">
        <f>IF($B1886 &lt;&gt; "", IF(C1886="Totale","",IF(D1886 = 0, "", VLOOKUP(D1886,'Cond Compo'!A:B,2,FALSE))),"")</f>
        <v/>
      </c>
      <c r="G1886" s="28"/>
      <c r="H1886" s="11" t="str">
        <f xml:space="preserve"> IF(C1886="Totale",2,IF($G1886 &lt;&gt; "", IF(D1886 = "E",MATCH(G1886, 'Cond Compo'!D$16:D$18, 0), MATCH(G1886, 'Cond Compo'!C$16:C$19, 0)), ""))</f>
        <v/>
      </c>
      <c r="I1886" s="12" t="str">
        <f>IF($E1886 &lt;&gt; "", IF(E1886 = 0, "", VLOOKUP(E1886,'Cond Perturbation'!A:B,2,FALSE)),"")</f>
        <v/>
      </c>
      <c r="J1886" s="28"/>
      <c r="K1886" s="29" t="str">
        <f>IF($B1886 &lt;&gt; "", IF(C1886="Oui",IF(H1886=1,IF(E1886=0,Résultat!G$8,IF(J1886="No",Résultat!$G$8,Résultat!$G$7)),IF(H1886=2,IF(E1886=0,Résultat!G$9,IF(J1886="No",Résultat!$G$9,Résultat!$G$7)),Résultat!$G$7)),IF(C1886 = "Totale", IF(H1886=1,IF(E1886=0,Résultat!G$8,IF(J1886="No",Résultat!$G$9,Résultat!$G$7)),IF(H1886=2,IF(E1886=0,Résultat!G$9,IF(J1886="No",Résultat!$G$9,Résultat!$G$7)),Résultat!$G$7)),Résultat!$G$7)), "")</f>
        <v/>
      </c>
    </row>
    <row r="1887" spans="1:11" ht="20.100000000000001" customHeight="1">
      <c r="A1887" s="26"/>
      <c r="B1887" s="27"/>
      <c r="C1887" s="11" t="str">
        <f>IF($B1887 &lt;&gt; "",VLOOKUP(MID(B1887,3,5),'Recyclabilité Prod Matx'!C:F,2,FALSE), "")</f>
        <v/>
      </c>
      <c r="D1887" s="11" t="str">
        <f>IF($B1887 &lt;&gt; "",VLOOKUP(MID(B1887,3,5),'Recyclabilité Prod Matx'!C:F,3,FALSE),"")</f>
        <v/>
      </c>
      <c r="E1887" s="11" t="str">
        <f>IF($B1887 &lt;&gt; "",VLOOKUP(MID(B1887,3,5),'Recyclabilité Prod Matx'!C:F,4,FALSE), "")</f>
        <v/>
      </c>
      <c r="F1887" s="12" t="str">
        <f>IF($B1887 &lt;&gt; "", IF(C1887="Totale","",IF(D1887 = 0, "", VLOOKUP(D1887,'Cond Compo'!A:B,2,FALSE))),"")</f>
        <v/>
      </c>
      <c r="G1887" s="28"/>
      <c r="H1887" s="11" t="str">
        <f xml:space="preserve"> IF(C1887="Totale",2,IF($G1887 &lt;&gt; "", IF(D1887 = "E",MATCH(G1887, 'Cond Compo'!D$16:D$18, 0), MATCH(G1887, 'Cond Compo'!C$16:C$19, 0)), ""))</f>
        <v/>
      </c>
      <c r="I1887" s="12" t="str">
        <f>IF($E1887 &lt;&gt; "", IF(E1887 = 0, "", VLOOKUP(E1887,'Cond Perturbation'!A:B,2,FALSE)),"")</f>
        <v/>
      </c>
      <c r="J1887" s="28"/>
      <c r="K1887" s="29" t="str">
        <f>IF($B1887 &lt;&gt; "", IF(C1887="Oui",IF(H1887=1,IF(E1887=0,Résultat!G$8,IF(J1887="No",Résultat!$G$8,Résultat!$G$7)),IF(H1887=2,IF(E1887=0,Résultat!G$9,IF(J1887="No",Résultat!$G$9,Résultat!$G$7)),Résultat!$G$7)),IF(C1887 = "Totale", IF(H1887=1,IF(E1887=0,Résultat!G$8,IF(J1887="No",Résultat!$G$9,Résultat!$G$7)),IF(H1887=2,IF(E1887=0,Résultat!G$9,IF(J1887="No",Résultat!$G$9,Résultat!$G$7)),Résultat!$G$7)),Résultat!$G$7)), "")</f>
        <v/>
      </c>
    </row>
    <row r="1888" spans="1:11" ht="20.100000000000001" customHeight="1">
      <c r="A1888" s="26"/>
      <c r="B1888" s="27"/>
      <c r="C1888" s="11" t="str">
        <f>IF($B1888 &lt;&gt; "",VLOOKUP(MID(B1888,3,5),'Recyclabilité Prod Matx'!C:F,2,FALSE), "")</f>
        <v/>
      </c>
      <c r="D1888" s="11" t="str">
        <f>IF($B1888 &lt;&gt; "",VLOOKUP(MID(B1888,3,5),'Recyclabilité Prod Matx'!C:F,3,FALSE),"")</f>
        <v/>
      </c>
      <c r="E1888" s="11" t="str">
        <f>IF($B1888 &lt;&gt; "",VLOOKUP(MID(B1888,3,5),'Recyclabilité Prod Matx'!C:F,4,FALSE), "")</f>
        <v/>
      </c>
      <c r="F1888" s="12" t="str">
        <f>IF($B1888 &lt;&gt; "", IF(C1888="Totale","",IF(D1888 = 0, "", VLOOKUP(D1888,'Cond Compo'!A:B,2,FALSE))),"")</f>
        <v/>
      </c>
      <c r="G1888" s="28"/>
      <c r="H1888" s="11" t="str">
        <f xml:space="preserve"> IF(C1888="Totale",2,IF($G1888 &lt;&gt; "", IF(D1888 = "E",MATCH(G1888, 'Cond Compo'!D$16:D$18, 0), MATCH(G1888, 'Cond Compo'!C$16:C$19, 0)), ""))</f>
        <v/>
      </c>
      <c r="I1888" s="12" t="str">
        <f>IF($E1888 &lt;&gt; "", IF(E1888 = 0, "", VLOOKUP(E1888,'Cond Perturbation'!A:B,2,FALSE)),"")</f>
        <v/>
      </c>
      <c r="J1888" s="28"/>
      <c r="K1888" s="29" t="str">
        <f>IF($B1888 &lt;&gt; "", IF(C1888="Oui",IF(H1888=1,IF(E1888=0,Résultat!G$8,IF(J1888="No",Résultat!$G$8,Résultat!$G$7)),IF(H1888=2,IF(E1888=0,Résultat!G$9,IF(J1888="No",Résultat!$G$9,Résultat!$G$7)),Résultat!$G$7)),IF(C1888 = "Totale", IF(H1888=1,IF(E1888=0,Résultat!G$8,IF(J1888="No",Résultat!$G$9,Résultat!$G$7)),IF(H1888=2,IF(E1888=0,Résultat!G$9,IF(J1888="No",Résultat!$G$9,Résultat!$G$7)),Résultat!$G$7)),Résultat!$G$7)), "")</f>
        <v/>
      </c>
    </row>
    <row r="1889" spans="1:11" ht="20.100000000000001" customHeight="1">
      <c r="A1889" s="26"/>
      <c r="B1889" s="27"/>
      <c r="C1889" s="11" t="str">
        <f>IF($B1889 &lt;&gt; "",VLOOKUP(MID(B1889,3,5),'Recyclabilité Prod Matx'!C:F,2,FALSE), "")</f>
        <v/>
      </c>
      <c r="D1889" s="11" t="str">
        <f>IF($B1889 &lt;&gt; "",VLOOKUP(MID(B1889,3,5),'Recyclabilité Prod Matx'!C:F,3,FALSE),"")</f>
        <v/>
      </c>
      <c r="E1889" s="11" t="str">
        <f>IF($B1889 &lt;&gt; "",VLOOKUP(MID(B1889,3,5),'Recyclabilité Prod Matx'!C:F,4,FALSE), "")</f>
        <v/>
      </c>
      <c r="F1889" s="12" t="str">
        <f>IF($B1889 &lt;&gt; "", IF(C1889="Totale","",IF(D1889 = 0, "", VLOOKUP(D1889,'Cond Compo'!A:B,2,FALSE))),"")</f>
        <v/>
      </c>
      <c r="G1889" s="28"/>
      <c r="H1889" s="11" t="str">
        <f xml:space="preserve"> IF(C1889="Totale",2,IF($G1889 &lt;&gt; "", IF(D1889 = "E",MATCH(G1889, 'Cond Compo'!D$16:D$18, 0), MATCH(G1889, 'Cond Compo'!C$16:C$19, 0)), ""))</f>
        <v/>
      </c>
      <c r="I1889" s="12" t="str">
        <f>IF($E1889 &lt;&gt; "", IF(E1889 = 0, "", VLOOKUP(E1889,'Cond Perturbation'!A:B,2,FALSE)),"")</f>
        <v/>
      </c>
      <c r="J1889" s="28"/>
      <c r="K1889" s="29" t="str">
        <f>IF($B1889 &lt;&gt; "", IF(C1889="Oui",IF(H1889=1,IF(E1889=0,Résultat!G$8,IF(J1889="No",Résultat!$G$8,Résultat!$G$7)),IF(H1889=2,IF(E1889=0,Résultat!G$9,IF(J1889="No",Résultat!$G$9,Résultat!$G$7)),Résultat!$G$7)),IF(C1889 = "Totale", IF(H1889=1,IF(E1889=0,Résultat!G$8,IF(J1889="No",Résultat!$G$9,Résultat!$G$7)),IF(H1889=2,IF(E1889=0,Résultat!G$9,IF(J1889="No",Résultat!$G$9,Résultat!$G$7)),Résultat!$G$7)),Résultat!$G$7)), "")</f>
        <v/>
      </c>
    </row>
    <row r="1890" spans="1:11" ht="20.100000000000001" customHeight="1">
      <c r="A1890" s="26"/>
      <c r="B1890" s="27"/>
      <c r="C1890" s="11" t="str">
        <f>IF($B1890 &lt;&gt; "",VLOOKUP(MID(B1890,3,5),'Recyclabilité Prod Matx'!C:F,2,FALSE), "")</f>
        <v/>
      </c>
      <c r="D1890" s="11" t="str">
        <f>IF($B1890 &lt;&gt; "",VLOOKUP(MID(B1890,3,5),'Recyclabilité Prod Matx'!C:F,3,FALSE),"")</f>
        <v/>
      </c>
      <c r="E1890" s="11" t="str">
        <f>IF($B1890 &lt;&gt; "",VLOOKUP(MID(B1890,3,5),'Recyclabilité Prod Matx'!C:F,4,FALSE), "")</f>
        <v/>
      </c>
      <c r="F1890" s="12" t="str">
        <f>IF($B1890 &lt;&gt; "", IF(C1890="Totale","",IF(D1890 = 0, "", VLOOKUP(D1890,'Cond Compo'!A:B,2,FALSE))),"")</f>
        <v/>
      </c>
      <c r="G1890" s="28"/>
      <c r="H1890" s="11" t="str">
        <f xml:space="preserve"> IF(C1890="Totale",2,IF($G1890 &lt;&gt; "", IF(D1890 = "E",MATCH(G1890, 'Cond Compo'!D$16:D$18, 0), MATCH(G1890, 'Cond Compo'!C$16:C$19, 0)), ""))</f>
        <v/>
      </c>
      <c r="I1890" s="12" t="str">
        <f>IF($E1890 &lt;&gt; "", IF(E1890 = 0, "", VLOOKUP(E1890,'Cond Perturbation'!A:B,2,FALSE)),"")</f>
        <v/>
      </c>
      <c r="J1890" s="28"/>
      <c r="K1890" s="29" t="str">
        <f>IF($B1890 &lt;&gt; "", IF(C1890="Oui",IF(H1890=1,IF(E1890=0,Résultat!G$8,IF(J1890="No",Résultat!$G$8,Résultat!$G$7)),IF(H1890=2,IF(E1890=0,Résultat!G$9,IF(J1890="No",Résultat!$G$9,Résultat!$G$7)),Résultat!$G$7)),IF(C1890 = "Totale", IF(H1890=1,IF(E1890=0,Résultat!G$8,IF(J1890="No",Résultat!$G$9,Résultat!$G$7)),IF(H1890=2,IF(E1890=0,Résultat!G$9,IF(J1890="No",Résultat!$G$9,Résultat!$G$7)),Résultat!$G$7)),Résultat!$G$7)), "")</f>
        <v/>
      </c>
    </row>
    <row r="1891" spans="1:11" ht="20.100000000000001" customHeight="1">
      <c r="A1891" s="26"/>
      <c r="B1891" s="27"/>
      <c r="C1891" s="11" t="str">
        <f>IF($B1891 &lt;&gt; "",VLOOKUP(MID(B1891,3,5),'Recyclabilité Prod Matx'!C:F,2,FALSE), "")</f>
        <v/>
      </c>
      <c r="D1891" s="11" t="str">
        <f>IF($B1891 &lt;&gt; "",VLOOKUP(MID(B1891,3,5),'Recyclabilité Prod Matx'!C:F,3,FALSE),"")</f>
        <v/>
      </c>
      <c r="E1891" s="11" t="str">
        <f>IF($B1891 &lt;&gt; "",VLOOKUP(MID(B1891,3,5),'Recyclabilité Prod Matx'!C:F,4,FALSE), "")</f>
        <v/>
      </c>
      <c r="F1891" s="12" t="str">
        <f>IF($B1891 &lt;&gt; "", IF(C1891="Totale","",IF(D1891 = 0, "", VLOOKUP(D1891,'Cond Compo'!A:B,2,FALSE))),"")</f>
        <v/>
      </c>
      <c r="G1891" s="28"/>
      <c r="H1891" s="11" t="str">
        <f xml:space="preserve"> IF(C1891="Totale",2,IF($G1891 &lt;&gt; "", IF(D1891 = "E",MATCH(G1891, 'Cond Compo'!D$16:D$18, 0), MATCH(G1891, 'Cond Compo'!C$16:C$19, 0)), ""))</f>
        <v/>
      </c>
      <c r="I1891" s="12" t="str">
        <f>IF($E1891 &lt;&gt; "", IF(E1891 = 0, "", VLOOKUP(E1891,'Cond Perturbation'!A:B,2,FALSE)),"")</f>
        <v/>
      </c>
      <c r="J1891" s="28"/>
      <c r="K1891" s="29" t="str">
        <f>IF($B1891 &lt;&gt; "", IF(C1891="Oui",IF(H1891=1,IF(E1891=0,Résultat!G$8,IF(J1891="No",Résultat!$G$8,Résultat!$G$7)),IF(H1891=2,IF(E1891=0,Résultat!G$9,IF(J1891="No",Résultat!$G$9,Résultat!$G$7)),Résultat!$G$7)),IF(C1891 = "Totale", IF(H1891=1,IF(E1891=0,Résultat!G$8,IF(J1891="No",Résultat!$G$9,Résultat!$G$7)),IF(H1891=2,IF(E1891=0,Résultat!G$9,IF(J1891="No",Résultat!$G$9,Résultat!$G$7)),Résultat!$G$7)),Résultat!$G$7)), "")</f>
        <v/>
      </c>
    </row>
    <row r="1892" spans="1:11" ht="20.100000000000001" customHeight="1">
      <c r="A1892" s="26"/>
      <c r="B1892" s="27"/>
      <c r="C1892" s="11" t="str">
        <f>IF($B1892 &lt;&gt; "",VLOOKUP(MID(B1892,3,5),'Recyclabilité Prod Matx'!C:F,2,FALSE), "")</f>
        <v/>
      </c>
      <c r="D1892" s="11" t="str">
        <f>IF($B1892 &lt;&gt; "",VLOOKUP(MID(B1892,3,5),'Recyclabilité Prod Matx'!C:F,3,FALSE),"")</f>
        <v/>
      </c>
      <c r="E1892" s="11" t="str">
        <f>IF($B1892 &lt;&gt; "",VLOOKUP(MID(B1892,3,5),'Recyclabilité Prod Matx'!C:F,4,FALSE), "")</f>
        <v/>
      </c>
      <c r="F1892" s="12" t="str">
        <f>IF($B1892 &lt;&gt; "", IF(C1892="Totale","",IF(D1892 = 0, "", VLOOKUP(D1892,'Cond Compo'!A:B,2,FALSE))),"")</f>
        <v/>
      </c>
      <c r="G1892" s="28"/>
      <c r="H1892" s="11" t="str">
        <f xml:space="preserve"> IF(C1892="Totale",2,IF($G1892 &lt;&gt; "", IF(D1892 = "E",MATCH(G1892, 'Cond Compo'!D$16:D$18, 0), MATCH(G1892, 'Cond Compo'!C$16:C$19, 0)), ""))</f>
        <v/>
      </c>
      <c r="I1892" s="12" t="str">
        <f>IF($E1892 &lt;&gt; "", IF(E1892 = 0, "", VLOOKUP(E1892,'Cond Perturbation'!A:B,2,FALSE)),"")</f>
        <v/>
      </c>
      <c r="J1892" s="28"/>
      <c r="K1892" s="29" t="str">
        <f>IF($B1892 &lt;&gt; "", IF(C1892="Oui",IF(H1892=1,IF(E1892=0,Résultat!G$8,IF(J1892="No",Résultat!$G$8,Résultat!$G$7)),IF(H1892=2,IF(E1892=0,Résultat!G$9,IF(J1892="No",Résultat!$G$9,Résultat!$G$7)),Résultat!$G$7)),IF(C1892 = "Totale", IF(H1892=1,IF(E1892=0,Résultat!G$8,IF(J1892="No",Résultat!$G$9,Résultat!$G$7)),IF(H1892=2,IF(E1892=0,Résultat!G$9,IF(J1892="No",Résultat!$G$9,Résultat!$G$7)),Résultat!$G$7)),Résultat!$G$7)), "")</f>
        <v/>
      </c>
    </row>
    <row r="1893" spans="1:11" ht="20.100000000000001" customHeight="1">
      <c r="A1893" s="26"/>
      <c r="B1893" s="27"/>
      <c r="C1893" s="11" t="str">
        <f>IF($B1893 &lt;&gt; "",VLOOKUP(MID(B1893,3,5),'Recyclabilité Prod Matx'!C:F,2,FALSE), "")</f>
        <v/>
      </c>
      <c r="D1893" s="11" t="str">
        <f>IF($B1893 &lt;&gt; "",VLOOKUP(MID(B1893,3,5),'Recyclabilité Prod Matx'!C:F,3,FALSE),"")</f>
        <v/>
      </c>
      <c r="E1893" s="11" t="str">
        <f>IF($B1893 &lt;&gt; "",VLOOKUP(MID(B1893,3,5),'Recyclabilité Prod Matx'!C:F,4,FALSE), "")</f>
        <v/>
      </c>
      <c r="F1893" s="12" t="str">
        <f>IF($B1893 &lt;&gt; "", IF(C1893="Totale","",IF(D1893 = 0, "", VLOOKUP(D1893,'Cond Compo'!A:B,2,FALSE))),"")</f>
        <v/>
      </c>
      <c r="G1893" s="28"/>
      <c r="H1893" s="11" t="str">
        <f xml:space="preserve"> IF(C1893="Totale",2,IF($G1893 &lt;&gt; "", IF(D1893 = "E",MATCH(G1893, 'Cond Compo'!D$16:D$18, 0), MATCH(G1893, 'Cond Compo'!C$16:C$19, 0)), ""))</f>
        <v/>
      </c>
      <c r="I1893" s="12" t="str">
        <f>IF($E1893 &lt;&gt; "", IF(E1893 = 0, "", VLOOKUP(E1893,'Cond Perturbation'!A:B,2,FALSE)),"")</f>
        <v/>
      </c>
      <c r="J1893" s="28"/>
      <c r="K1893" s="29" t="str">
        <f>IF($B1893 &lt;&gt; "", IF(C1893="Oui",IF(H1893=1,IF(E1893=0,Résultat!G$8,IF(J1893="No",Résultat!$G$8,Résultat!$G$7)),IF(H1893=2,IF(E1893=0,Résultat!G$9,IF(J1893="No",Résultat!$G$9,Résultat!$G$7)),Résultat!$G$7)),IF(C1893 = "Totale", IF(H1893=1,IF(E1893=0,Résultat!G$8,IF(J1893="No",Résultat!$G$9,Résultat!$G$7)),IF(H1893=2,IF(E1893=0,Résultat!G$9,IF(J1893="No",Résultat!$G$9,Résultat!$G$7)),Résultat!$G$7)),Résultat!$G$7)), "")</f>
        <v/>
      </c>
    </row>
    <row r="1894" spans="1:11" ht="20.100000000000001" customHeight="1">
      <c r="A1894" s="26"/>
      <c r="B1894" s="27"/>
      <c r="C1894" s="11" t="str">
        <f>IF($B1894 &lt;&gt; "",VLOOKUP(MID(B1894,3,5),'Recyclabilité Prod Matx'!C:F,2,FALSE), "")</f>
        <v/>
      </c>
      <c r="D1894" s="11" t="str">
        <f>IF($B1894 &lt;&gt; "",VLOOKUP(MID(B1894,3,5),'Recyclabilité Prod Matx'!C:F,3,FALSE),"")</f>
        <v/>
      </c>
      <c r="E1894" s="11" t="str">
        <f>IF($B1894 &lt;&gt; "",VLOOKUP(MID(B1894,3,5),'Recyclabilité Prod Matx'!C:F,4,FALSE), "")</f>
        <v/>
      </c>
      <c r="F1894" s="12" t="str">
        <f>IF($B1894 &lt;&gt; "", IF(C1894="Totale","",IF(D1894 = 0, "", VLOOKUP(D1894,'Cond Compo'!A:B,2,FALSE))),"")</f>
        <v/>
      </c>
      <c r="G1894" s="28"/>
      <c r="H1894" s="11" t="str">
        <f xml:space="preserve"> IF(C1894="Totale",2,IF($G1894 &lt;&gt; "", IF(D1894 = "E",MATCH(G1894, 'Cond Compo'!D$16:D$18, 0), MATCH(G1894, 'Cond Compo'!C$16:C$19, 0)), ""))</f>
        <v/>
      </c>
      <c r="I1894" s="12" t="str">
        <f>IF($E1894 &lt;&gt; "", IF(E1894 = 0, "", VLOOKUP(E1894,'Cond Perturbation'!A:B,2,FALSE)),"")</f>
        <v/>
      </c>
      <c r="J1894" s="28"/>
      <c r="K1894" s="29" t="str">
        <f>IF($B1894 &lt;&gt; "", IF(C1894="Oui",IF(H1894=1,IF(E1894=0,Résultat!G$8,IF(J1894="No",Résultat!$G$8,Résultat!$G$7)),IF(H1894=2,IF(E1894=0,Résultat!G$9,IF(J1894="No",Résultat!$G$9,Résultat!$G$7)),Résultat!$G$7)),IF(C1894 = "Totale", IF(H1894=1,IF(E1894=0,Résultat!G$8,IF(J1894="No",Résultat!$G$9,Résultat!$G$7)),IF(H1894=2,IF(E1894=0,Résultat!G$9,IF(J1894="No",Résultat!$G$9,Résultat!$G$7)),Résultat!$G$7)),Résultat!$G$7)), "")</f>
        <v/>
      </c>
    </row>
    <row r="1895" spans="1:11" ht="20.100000000000001" customHeight="1">
      <c r="A1895" s="26"/>
      <c r="B1895" s="27"/>
      <c r="C1895" s="11" t="str">
        <f>IF($B1895 &lt;&gt; "",VLOOKUP(MID(B1895,3,5),'Recyclabilité Prod Matx'!C:F,2,FALSE), "")</f>
        <v/>
      </c>
      <c r="D1895" s="11" t="str">
        <f>IF($B1895 &lt;&gt; "",VLOOKUP(MID(B1895,3,5),'Recyclabilité Prod Matx'!C:F,3,FALSE),"")</f>
        <v/>
      </c>
      <c r="E1895" s="11" t="str">
        <f>IF($B1895 &lt;&gt; "",VLOOKUP(MID(B1895,3,5),'Recyclabilité Prod Matx'!C:F,4,FALSE), "")</f>
        <v/>
      </c>
      <c r="F1895" s="12" t="str">
        <f>IF($B1895 &lt;&gt; "", IF(C1895="Totale","",IF(D1895 = 0, "", VLOOKUP(D1895,'Cond Compo'!A:B,2,FALSE))),"")</f>
        <v/>
      </c>
      <c r="G1895" s="28"/>
      <c r="H1895" s="11" t="str">
        <f xml:space="preserve"> IF(C1895="Totale",2,IF($G1895 &lt;&gt; "", IF(D1895 = "E",MATCH(G1895, 'Cond Compo'!D$16:D$18, 0), MATCH(G1895, 'Cond Compo'!C$16:C$19, 0)), ""))</f>
        <v/>
      </c>
      <c r="I1895" s="12" t="str">
        <f>IF($E1895 &lt;&gt; "", IF(E1895 = 0, "", VLOOKUP(E1895,'Cond Perturbation'!A:B,2,FALSE)),"")</f>
        <v/>
      </c>
      <c r="J1895" s="28"/>
      <c r="K1895" s="29" t="str">
        <f>IF($B1895 &lt;&gt; "", IF(C1895="Oui",IF(H1895=1,IF(E1895=0,Résultat!G$8,IF(J1895="No",Résultat!$G$8,Résultat!$G$7)),IF(H1895=2,IF(E1895=0,Résultat!G$9,IF(J1895="No",Résultat!$G$9,Résultat!$G$7)),Résultat!$G$7)),IF(C1895 = "Totale", IF(H1895=1,IF(E1895=0,Résultat!G$8,IF(J1895="No",Résultat!$G$9,Résultat!$G$7)),IF(H1895=2,IF(E1895=0,Résultat!G$9,IF(J1895="No",Résultat!$G$9,Résultat!$G$7)),Résultat!$G$7)),Résultat!$G$7)), "")</f>
        <v/>
      </c>
    </row>
    <row r="1896" spans="1:11" ht="20.100000000000001" customHeight="1">
      <c r="A1896" s="26"/>
      <c r="B1896" s="27"/>
      <c r="C1896" s="11" t="str">
        <f>IF($B1896 &lt;&gt; "",VLOOKUP(MID(B1896,3,5),'Recyclabilité Prod Matx'!C:F,2,FALSE), "")</f>
        <v/>
      </c>
      <c r="D1896" s="11" t="str">
        <f>IF($B1896 &lt;&gt; "",VLOOKUP(MID(B1896,3,5),'Recyclabilité Prod Matx'!C:F,3,FALSE),"")</f>
        <v/>
      </c>
      <c r="E1896" s="11" t="str">
        <f>IF($B1896 &lt;&gt; "",VLOOKUP(MID(B1896,3,5),'Recyclabilité Prod Matx'!C:F,4,FALSE), "")</f>
        <v/>
      </c>
      <c r="F1896" s="12" t="str">
        <f>IF($B1896 &lt;&gt; "", IF(C1896="Totale","",IF(D1896 = 0, "", VLOOKUP(D1896,'Cond Compo'!A:B,2,FALSE))),"")</f>
        <v/>
      </c>
      <c r="G1896" s="28"/>
      <c r="H1896" s="11" t="str">
        <f xml:space="preserve"> IF(C1896="Totale",2,IF($G1896 &lt;&gt; "", IF(D1896 = "E",MATCH(G1896, 'Cond Compo'!D$16:D$18, 0), MATCH(G1896, 'Cond Compo'!C$16:C$19, 0)), ""))</f>
        <v/>
      </c>
      <c r="I1896" s="12" t="str">
        <f>IF($E1896 &lt;&gt; "", IF(E1896 = 0, "", VLOOKUP(E1896,'Cond Perturbation'!A:B,2,FALSE)),"")</f>
        <v/>
      </c>
      <c r="J1896" s="28"/>
      <c r="K1896" s="29" t="str">
        <f>IF($B1896 &lt;&gt; "", IF(C1896="Oui",IF(H1896=1,IF(E1896=0,Résultat!G$8,IF(J1896="No",Résultat!$G$8,Résultat!$G$7)),IF(H1896=2,IF(E1896=0,Résultat!G$9,IF(J1896="No",Résultat!$G$9,Résultat!$G$7)),Résultat!$G$7)),IF(C1896 = "Totale", IF(H1896=1,IF(E1896=0,Résultat!G$8,IF(J1896="No",Résultat!$G$9,Résultat!$G$7)),IF(H1896=2,IF(E1896=0,Résultat!G$9,IF(J1896="No",Résultat!$G$9,Résultat!$G$7)),Résultat!$G$7)),Résultat!$G$7)), "")</f>
        <v/>
      </c>
    </row>
    <row r="1897" spans="1:11" ht="20.100000000000001" customHeight="1">
      <c r="A1897" s="26"/>
      <c r="B1897" s="27"/>
      <c r="C1897" s="11" t="str">
        <f>IF($B1897 &lt;&gt; "",VLOOKUP(MID(B1897,3,5),'Recyclabilité Prod Matx'!C:F,2,FALSE), "")</f>
        <v/>
      </c>
      <c r="D1897" s="11" t="str">
        <f>IF($B1897 &lt;&gt; "",VLOOKUP(MID(B1897,3,5),'Recyclabilité Prod Matx'!C:F,3,FALSE),"")</f>
        <v/>
      </c>
      <c r="E1897" s="11" t="str">
        <f>IF($B1897 &lt;&gt; "",VLOOKUP(MID(B1897,3,5),'Recyclabilité Prod Matx'!C:F,4,FALSE), "")</f>
        <v/>
      </c>
      <c r="F1897" s="12" t="str">
        <f>IF($B1897 &lt;&gt; "", IF(C1897="Totale","",IF(D1897 = 0, "", VLOOKUP(D1897,'Cond Compo'!A:B,2,FALSE))),"")</f>
        <v/>
      </c>
      <c r="G1897" s="28"/>
      <c r="H1897" s="11" t="str">
        <f xml:space="preserve"> IF(C1897="Totale",2,IF($G1897 &lt;&gt; "", IF(D1897 = "E",MATCH(G1897, 'Cond Compo'!D$16:D$18, 0), MATCH(G1897, 'Cond Compo'!C$16:C$19, 0)), ""))</f>
        <v/>
      </c>
      <c r="I1897" s="12" t="str">
        <f>IF($E1897 &lt;&gt; "", IF(E1897 = 0, "", VLOOKUP(E1897,'Cond Perturbation'!A:B,2,FALSE)),"")</f>
        <v/>
      </c>
      <c r="J1897" s="28"/>
      <c r="K1897" s="29" t="str">
        <f>IF($B1897 &lt;&gt; "", IF(C1897="Oui",IF(H1897=1,IF(E1897=0,Résultat!G$8,IF(J1897="No",Résultat!$G$8,Résultat!$G$7)),IF(H1897=2,IF(E1897=0,Résultat!G$9,IF(J1897="No",Résultat!$G$9,Résultat!$G$7)),Résultat!$G$7)),IF(C1897 = "Totale", IF(H1897=1,IF(E1897=0,Résultat!G$8,IF(J1897="No",Résultat!$G$9,Résultat!$G$7)),IF(H1897=2,IF(E1897=0,Résultat!G$9,IF(J1897="No",Résultat!$G$9,Résultat!$G$7)),Résultat!$G$7)),Résultat!$G$7)), "")</f>
        <v/>
      </c>
    </row>
    <row r="1898" spans="1:11" ht="20.100000000000001" customHeight="1">
      <c r="A1898" s="26"/>
      <c r="B1898" s="27"/>
      <c r="C1898" s="11" t="str">
        <f>IF($B1898 &lt;&gt; "",VLOOKUP(MID(B1898,3,5),'Recyclabilité Prod Matx'!C:F,2,FALSE), "")</f>
        <v/>
      </c>
      <c r="D1898" s="11" t="str">
        <f>IF($B1898 &lt;&gt; "",VLOOKUP(MID(B1898,3,5),'Recyclabilité Prod Matx'!C:F,3,FALSE),"")</f>
        <v/>
      </c>
      <c r="E1898" s="11" t="str">
        <f>IF($B1898 &lt;&gt; "",VLOOKUP(MID(B1898,3,5),'Recyclabilité Prod Matx'!C:F,4,FALSE), "")</f>
        <v/>
      </c>
      <c r="F1898" s="12" t="str">
        <f>IF($B1898 &lt;&gt; "", IF(C1898="Totale","",IF(D1898 = 0, "", VLOOKUP(D1898,'Cond Compo'!A:B,2,FALSE))),"")</f>
        <v/>
      </c>
      <c r="G1898" s="28"/>
      <c r="H1898" s="11" t="str">
        <f xml:space="preserve"> IF(C1898="Totale",2,IF($G1898 &lt;&gt; "", IF(D1898 = "E",MATCH(G1898, 'Cond Compo'!D$16:D$18, 0), MATCH(G1898, 'Cond Compo'!C$16:C$19, 0)), ""))</f>
        <v/>
      </c>
      <c r="I1898" s="12" t="str">
        <f>IF($E1898 &lt;&gt; "", IF(E1898 = 0, "", VLOOKUP(E1898,'Cond Perturbation'!A:B,2,FALSE)),"")</f>
        <v/>
      </c>
      <c r="J1898" s="28"/>
      <c r="K1898" s="29" t="str">
        <f>IF($B1898 &lt;&gt; "", IF(C1898="Oui",IF(H1898=1,IF(E1898=0,Résultat!G$8,IF(J1898="No",Résultat!$G$8,Résultat!$G$7)),IF(H1898=2,IF(E1898=0,Résultat!G$9,IF(J1898="No",Résultat!$G$9,Résultat!$G$7)),Résultat!$G$7)),IF(C1898 = "Totale", IF(H1898=1,IF(E1898=0,Résultat!G$8,IF(J1898="No",Résultat!$G$9,Résultat!$G$7)),IF(H1898=2,IF(E1898=0,Résultat!G$9,IF(J1898="No",Résultat!$G$9,Résultat!$G$7)),Résultat!$G$7)),Résultat!$G$7)), "")</f>
        <v/>
      </c>
    </row>
    <row r="1899" spans="1:11" ht="20.100000000000001" customHeight="1">
      <c r="A1899" s="26"/>
      <c r="B1899" s="27"/>
      <c r="C1899" s="11" t="str">
        <f>IF($B1899 &lt;&gt; "",VLOOKUP(MID(B1899,3,5),'Recyclabilité Prod Matx'!C:F,2,FALSE), "")</f>
        <v/>
      </c>
      <c r="D1899" s="11" t="str">
        <f>IF($B1899 &lt;&gt; "",VLOOKUP(MID(B1899,3,5),'Recyclabilité Prod Matx'!C:F,3,FALSE),"")</f>
        <v/>
      </c>
      <c r="E1899" s="11" t="str">
        <f>IF($B1899 &lt;&gt; "",VLOOKUP(MID(B1899,3,5),'Recyclabilité Prod Matx'!C:F,4,FALSE), "")</f>
        <v/>
      </c>
      <c r="F1899" s="12" t="str">
        <f>IF($B1899 &lt;&gt; "", IF(C1899="Totale","",IF(D1899 = 0, "", VLOOKUP(D1899,'Cond Compo'!A:B,2,FALSE))),"")</f>
        <v/>
      </c>
      <c r="G1899" s="28"/>
      <c r="H1899" s="11" t="str">
        <f xml:space="preserve"> IF(C1899="Totale",2,IF($G1899 &lt;&gt; "", IF(D1899 = "E",MATCH(G1899, 'Cond Compo'!D$16:D$18, 0), MATCH(G1899, 'Cond Compo'!C$16:C$19, 0)), ""))</f>
        <v/>
      </c>
      <c r="I1899" s="12" t="str">
        <f>IF($E1899 &lt;&gt; "", IF(E1899 = 0, "", VLOOKUP(E1899,'Cond Perturbation'!A:B,2,FALSE)),"")</f>
        <v/>
      </c>
      <c r="J1899" s="28"/>
      <c r="K1899" s="29" t="str">
        <f>IF($B1899 &lt;&gt; "", IF(C1899="Oui",IF(H1899=1,IF(E1899=0,Résultat!G$8,IF(J1899="No",Résultat!$G$8,Résultat!$G$7)),IF(H1899=2,IF(E1899=0,Résultat!G$9,IF(J1899="No",Résultat!$G$9,Résultat!$G$7)),Résultat!$G$7)),IF(C1899 = "Totale", IF(H1899=1,IF(E1899=0,Résultat!G$8,IF(J1899="No",Résultat!$G$9,Résultat!$G$7)),IF(H1899=2,IF(E1899=0,Résultat!G$9,IF(J1899="No",Résultat!$G$9,Résultat!$G$7)),Résultat!$G$7)),Résultat!$G$7)), "")</f>
        <v/>
      </c>
    </row>
    <row r="1900" spans="1:11" ht="20.100000000000001" customHeight="1">
      <c r="A1900" s="26"/>
      <c r="B1900" s="27"/>
      <c r="C1900" s="11" t="str">
        <f>IF($B1900 &lt;&gt; "",VLOOKUP(MID(B1900,3,5),'Recyclabilité Prod Matx'!C:F,2,FALSE), "")</f>
        <v/>
      </c>
      <c r="D1900" s="11" t="str">
        <f>IF($B1900 &lt;&gt; "",VLOOKUP(MID(B1900,3,5),'Recyclabilité Prod Matx'!C:F,3,FALSE),"")</f>
        <v/>
      </c>
      <c r="E1900" s="11" t="str">
        <f>IF($B1900 &lt;&gt; "",VLOOKUP(MID(B1900,3,5),'Recyclabilité Prod Matx'!C:F,4,FALSE), "")</f>
        <v/>
      </c>
      <c r="F1900" s="12" t="str">
        <f>IF($B1900 &lt;&gt; "", IF(C1900="Totale","",IF(D1900 = 0, "", VLOOKUP(D1900,'Cond Compo'!A:B,2,FALSE))),"")</f>
        <v/>
      </c>
      <c r="G1900" s="28"/>
      <c r="H1900" s="11" t="str">
        <f xml:space="preserve"> IF(C1900="Totale",2,IF($G1900 &lt;&gt; "", IF(D1900 = "E",MATCH(G1900, 'Cond Compo'!D$16:D$18, 0), MATCH(G1900, 'Cond Compo'!C$16:C$19, 0)), ""))</f>
        <v/>
      </c>
      <c r="I1900" s="12" t="str">
        <f>IF($E1900 &lt;&gt; "", IF(E1900 = 0, "", VLOOKUP(E1900,'Cond Perturbation'!A:B,2,FALSE)),"")</f>
        <v/>
      </c>
      <c r="J1900" s="28"/>
      <c r="K1900" s="29" t="str">
        <f>IF($B1900 &lt;&gt; "", IF(C1900="Oui",IF(H1900=1,IF(E1900=0,Résultat!G$8,IF(J1900="No",Résultat!$G$8,Résultat!$G$7)),IF(H1900=2,IF(E1900=0,Résultat!G$9,IF(J1900="No",Résultat!$G$9,Résultat!$G$7)),Résultat!$G$7)),IF(C1900 = "Totale", IF(H1900=1,IF(E1900=0,Résultat!G$8,IF(J1900="No",Résultat!$G$9,Résultat!$G$7)),IF(H1900=2,IF(E1900=0,Résultat!G$9,IF(J1900="No",Résultat!$G$9,Résultat!$G$7)),Résultat!$G$7)),Résultat!$G$7)), "")</f>
        <v/>
      </c>
    </row>
    <row r="1901" spans="1:11" ht="20.100000000000001" customHeight="1">
      <c r="A1901" s="26"/>
      <c r="B1901" s="27"/>
      <c r="C1901" s="11" t="str">
        <f>IF($B1901 &lt;&gt; "",VLOOKUP(MID(B1901,3,5),'Recyclabilité Prod Matx'!C:F,2,FALSE), "")</f>
        <v/>
      </c>
      <c r="D1901" s="11" t="str">
        <f>IF($B1901 &lt;&gt; "",VLOOKUP(MID(B1901,3,5),'Recyclabilité Prod Matx'!C:F,3,FALSE),"")</f>
        <v/>
      </c>
      <c r="E1901" s="11" t="str">
        <f>IF($B1901 &lt;&gt; "",VLOOKUP(MID(B1901,3,5),'Recyclabilité Prod Matx'!C:F,4,FALSE), "")</f>
        <v/>
      </c>
      <c r="F1901" s="12" t="str">
        <f>IF($B1901 &lt;&gt; "", IF(C1901="Totale","",IF(D1901 = 0, "", VLOOKUP(D1901,'Cond Compo'!A:B,2,FALSE))),"")</f>
        <v/>
      </c>
      <c r="G1901" s="28"/>
      <c r="H1901" s="11" t="str">
        <f xml:space="preserve"> IF(C1901="Totale",2,IF($G1901 &lt;&gt; "", IF(D1901 = "E",MATCH(G1901, 'Cond Compo'!D$16:D$18, 0), MATCH(G1901, 'Cond Compo'!C$16:C$19, 0)), ""))</f>
        <v/>
      </c>
      <c r="I1901" s="12" t="str">
        <f>IF($E1901 &lt;&gt; "", IF(E1901 = 0, "", VLOOKUP(E1901,'Cond Perturbation'!A:B,2,FALSE)),"")</f>
        <v/>
      </c>
      <c r="J1901" s="28"/>
      <c r="K1901" s="29" t="str">
        <f>IF($B1901 &lt;&gt; "", IF(C1901="Oui",IF(H1901=1,IF(E1901=0,Résultat!G$8,IF(J1901="No",Résultat!$G$8,Résultat!$G$7)),IF(H1901=2,IF(E1901=0,Résultat!G$9,IF(J1901="No",Résultat!$G$9,Résultat!$G$7)),Résultat!$G$7)),IF(C1901 = "Totale", IF(H1901=1,IF(E1901=0,Résultat!G$8,IF(J1901="No",Résultat!$G$9,Résultat!$G$7)),IF(H1901=2,IF(E1901=0,Résultat!G$9,IF(J1901="No",Résultat!$G$9,Résultat!$G$7)),Résultat!$G$7)),Résultat!$G$7)), "")</f>
        <v/>
      </c>
    </row>
    <row r="1902" spans="1:11" ht="20.100000000000001" customHeight="1">
      <c r="A1902" s="26"/>
      <c r="B1902" s="27"/>
      <c r="C1902" s="11" t="str">
        <f>IF($B1902 &lt;&gt; "",VLOOKUP(MID(B1902,3,5),'Recyclabilité Prod Matx'!C:F,2,FALSE), "")</f>
        <v/>
      </c>
      <c r="D1902" s="11" t="str">
        <f>IF($B1902 &lt;&gt; "",VLOOKUP(MID(B1902,3,5),'Recyclabilité Prod Matx'!C:F,3,FALSE),"")</f>
        <v/>
      </c>
      <c r="E1902" s="11" t="str">
        <f>IF($B1902 &lt;&gt; "",VLOOKUP(MID(B1902,3,5),'Recyclabilité Prod Matx'!C:F,4,FALSE), "")</f>
        <v/>
      </c>
      <c r="F1902" s="12" t="str">
        <f>IF($B1902 &lt;&gt; "", IF(C1902="Totale","",IF(D1902 = 0, "", VLOOKUP(D1902,'Cond Compo'!A:B,2,FALSE))),"")</f>
        <v/>
      </c>
      <c r="G1902" s="28"/>
      <c r="H1902" s="11" t="str">
        <f xml:space="preserve"> IF(C1902="Totale",2,IF($G1902 &lt;&gt; "", IF(D1902 = "E",MATCH(G1902, 'Cond Compo'!D$16:D$18, 0), MATCH(G1902, 'Cond Compo'!C$16:C$19, 0)), ""))</f>
        <v/>
      </c>
      <c r="I1902" s="12" t="str">
        <f>IF($E1902 &lt;&gt; "", IF(E1902 = 0, "", VLOOKUP(E1902,'Cond Perturbation'!A:B,2,FALSE)),"")</f>
        <v/>
      </c>
      <c r="J1902" s="28"/>
      <c r="K1902" s="29" t="str">
        <f>IF($B1902 &lt;&gt; "", IF(C1902="Oui",IF(H1902=1,IF(E1902=0,Résultat!G$8,IF(J1902="No",Résultat!$G$8,Résultat!$G$7)),IF(H1902=2,IF(E1902=0,Résultat!G$9,IF(J1902="No",Résultat!$G$9,Résultat!$G$7)),Résultat!$G$7)),IF(C1902 = "Totale", IF(H1902=1,IF(E1902=0,Résultat!G$8,IF(J1902="No",Résultat!$G$9,Résultat!$G$7)),IF(H1902=2,IF(E1902=0,Résultat!G$9,IF(J1902="No",Résultat!$G$9,Résultat!$G$7)),Résultat!$G$7)),Résultat!$G$7)), "")</f>
        <v/>
      </c>
    </row>
    <row r="1903" spans="1:11" ht="20.100000000000001" customHeight="1">
      <c r="A1903" s="26"/>
      <c r="B1903" s="27"/>
      <c r="C1903" s="11" t="str">
        <f>IF($B1903 &lt;&gt; "",VLOOKUP(MID(B1903,3,5),'Recyclabilité Prod Matx'!C:F,2,FALSE), "")</f>
        <v/>
      </c>
      <c r="D1903" s="11" t="str">
        <f>IF($B1903 &lt;&gt; "",VLOOKUP(MID(B1903,3,5),'Recyclabilité Prod Matx'!C:F,3,FALSE),"")</f>
        <v/>
      </c>
      <c r="E1903" s="11" t="str">
        <f>IF($B1903 &lt;&gt; "",VLOOKUP(MID(B1903,3,5),'Recyclabilité Prod Matx'!C:F,4,FALSE), "")</f>
        <v/>
      </c>
      <c r="F1903" s="12" t="str">
        <f>IF($B1903 &lt;&gt; "", IF(C1903="Totale","",IF(D1903 = 0, "", VLOOKUP(D1903,'Cond Compo'!A:B,2,FALSE))),"")</f>
        <v/>
      </c>
      <c r="G1903" s="28"/>
      <c r="H1903" s="11" t="str">
        <f xml:space="preserve"> IF(C1903="Totale",2,IF($G1903 &lt;&gt; "", IF(D1903 = "E",MATCH(G1903, 'Cond Compo'!D$16:D$18, 0), MATCH(G1903, 'Cond Compo'!C$16:C$19, 0)), ""))</f>
        <v/>
      </c>
      <c r="I1903" s="12" t="str">
        <f>IF($E1903 &lt;&gt; "", IF(E1903 = 0, "", VLOOKUP(E1903,'Cond Perturbation'!A:B,2,FALSE)),"")</f>
        <v/>
      </c>
      <c r="J1903" s="28"/>
      <c r="K1903" s="29" t="str">
        <f>IF($B1903 &lt;&gt; "", IF(C1903="Oui",IF(H1903=1,IF(E1903=0,Résultat!G$8,IF(J1903="No",Résultat!$G$8,Résultat!$G$7)),IF(H1903=2,IF(E1903=0,Résultat!G$9,IF(J1903="No",Résultat!$G$9,Résultat!$G$7)),Résultat!$G$7)),IF(C1903 = "Totale", IF(H1903=1,IF(E1903=0,Résultat!G$8,IF(J1903="No",Résultat!$G$9,Résultat!$G$7)),IF(H1903=2,IF(E1903=0,Résultat!G$9,IF(J1903="No",Résultat!$G$9,Résultat!$G$7)),Résultat!$G$7)),Résultat!$G$7)), "")</f>
        <v/>
      </c>
    </row>
    <row r="1904" spans="1:11" ht="20.100000000000001" customHeight="1">
      <c r="A1904" s="26"/>
      <c r="B1904" s="27"/>
      <c r="C1904" s="11" t="str">
        <f>IF($B1904 &lt;&gt; "",VLOOKUP(MID(B1904,3,5),'Recyclabilité Prod Matx'!C:F,2,FALSE), "")</f>
        <v/>
      </c>
      <c r="D1904" s="11" t="str">
        <f>IF($B1904 &lt;&gt; "",VLOOKUP(MID(B1904,3,5),'Recyclabilité Prod Matx'!C:F,3,FALSE),"")</f>
        <v/>
      </c>
      <c r="E1904" s="11" t="str">
        <f>IF($B1904 &lt;&gt; "",VLOOKUP(MID(B1904,3,5),'Recyclabilité Prod Matx'!C:F,4,FALSE), "")</f>
        <v/>
      </c>
      <c r="F1904" s="12" t="str">
        <f>IF($B1904 &lt;&gt; "", IF(C1904="Totale","",IF(D1904 = 0, "", VLOOKUP(D1904,'Cond Compo'!A:B,2,FALSE))),"")</f>
        <v/>
      </c>
      <c r="G1904" s="28"/>
      <c r="H1904" s="11" t="str">
        <f xml:space="preserve"> IF(C1904="Totale",2,IF($G1904 &lt;&gt; "", IF(D1904 = "E",MATCH(G1904, 'Cond Compo'!D$16:D$18, 0), MATCH(G1904, 'Cond Compo'!C$16:C$19, 0)), ""))</f>
        <v/>
      </c>
      <c r="I1904" s="12" t="str">
        <f>IF($E1904 &lt;&gt; "", IF(E1904 = 0, "", VLOOKUP(E1904,'Cond Perturbation'!A:B,2,FALSE)),"")</f>
        <v/>
      </c>
      <c r="J1904" s="28"/>
      <c r="K1904" s="29" t="str">
        <f>IF($B1904 &lt;&gt; "", IF(C1904="Oui",IF(H1904=1,IF(E1904=0,Résultat!G$8,IF(J1904="No",Résultat!$G$8,Résultat!$G$7)),IF(H1904=2,IF(E1904=0,Résultat!G$9,IF(J1904="No",Résultat!$G$9,Résultat!$G$7)),Résultat!$G$7)),IF(C1904 = "Totale", IF(H1904=1,IF(E1904=0,Résultat!G$8,IF(J1904="No",Résultat!$G$9,Résultat!$G$7)),IF(H1904=2,IF(E1904=0,Résultat!G$9,IF(J1904="No",Résultat!$G$9,Résultat!$G$7)),Résultat!$G$7)),Résultat!$G$7)), "")</f>
        <v/>
      </c>
    </row>
    <row r="1905" spans="1:11" ht="20.100000000000001" customHeight="1">
      <c r="A1905" s="26"/>
      <c r="B1905" s="27"/>
      <c r="C1905" s="11" t="str">
        <f>IF($B1905 &lt;&gt; "",VLOOKUP(MID(B1905,3,5),'Recyclabilité Prod Matx'!C:F,2,FALSE), "")</f>
        <v/>
      </c>
      <c r="D1905" s="11" t="str">
        <f>IF($B1905 &lt;&gt; "",VLOOKUP(MID(B1905,3,5),'Recyclabilité Prod Matx'!C:F,3,FALSE),"")</f>
        <v/>
      </c>
      <c r="E1905" s="11" t="str">
        <f>IF($B1905 &lt;&gt; "",VLOOKUP(MID(B1905,3,5),'Recyclabilité Prod Matx'!C:F,4,FALSE), "")</f>
        <v/>
      </c>
      <c r="F1905" s="12" t="str">
        <f>IF($B1905 &lt;&gt; "", IF(C1905="Totale","",IF(D1905 = 0, "", VLOOKUP(D1905,'Cond Compo'!A:B,2,FALSE))),"")</f>
        <v/>
      </c>
      <c r="G1905" s="28"/>
      <c r="H1905" s="11" t="str">
        <f xml:space="preserve"> IF(C1905="Totale",2,IF($G1905 &lt;&gt; "", IF(D1905 = "E",MATCH(G1905, 'Cond Compo'!D$16:D$18, 0), MATCH(G1905, 'Cond Compo'!C$16:C$19, 0)), ""))</f>
        <v/>
      </c>
      <c r="I1905" s="12" t="str">
        <f>IF($E1905 &lt;&gt; "", IF(E1905 = 0, "", VLOOKUP(E1905,'Cond Perturbation'!A:B,2,FALSE)),"")</f>
        <v/>
      </c>
      <c r="J1905" s="28"/>
      <c r="K1905" s="29" t="str">
        <f>IF($B1905 &lt;&gt; "", IF(C1905="Oui",IF(H1905=1,IF(E1905=0,Résultat!G$8,IF(J1905="No",Résultat!$G$8,Résultat!$G$7)),IF(H1905=2,IF(E1905=0,Résultat!G$9,IF(J1905="No",Résultat!$G$9,Résultat!$G$7)),Résultat!$G$7)),IF(C1905 = "Totale", IF(H1905=1,IF(E1905=0,Résultat!G$8,IF(J1905="No",Résultat!$G$9,Résultat!$G$7)),IF(H1905=2,IF(E1905=0,Résultat!G$9,IF(J1905="No",Résultat!$G$9,Résultat!$G$7)),Résultat!$G$7)),Résultat!$G$7)), "")</f>
        <v/>
      </c>
    </row>
    <row r="1906" spans="1:11" ht="20.100000000000001" customHeight="1">
      <c r="A1906" s="26"/>
      <c r="B1906" s="27"/>
      <c r="C1906" s="11" t="str">
        <f>IF($B1906 &lt;&gt; "",VLOOKUP(MID(B1906,3,5),'Recyclabilité Prod Matx'!C:F,2,FALSE), "")</f>
        <v/>
      </c>
      <c r="D1906" s="11" t="str">
        <f>IF($B1906 &lt;&gt; "",VLOOKUP(MID(B1906,3,5),'Recyclabilité Prod Matx'!C:F,3,FALSE),"")</f>
        <v/>
      </c>
      <c r="E1906" s="11" t="str">
        <f>IF($B1906 &lt;&gt; "",VLOOKUP(MID(B1906,3,5),'Recyclabilité Prod Matx'!C:F,4,FALSE), "")</f>
        <v/>
      </c>
      <c r="F1906" s="12" t="str">
        <f>IF($B1906 &lt;&gt; "", IF(C1906="Totale","",IF(D1906 = 0, "", VLOOKUP(D1906,'Cond Compo'!A:B,2,FALSE))),"")</f>
        <v/>
      </c>
      <c r="G1906" s="28"/>
      <c r="H1906" s="11" t="str">
        <f xml:space="preserve"> IF(C1906="Totale",2,IF($G1906 &lt;&gt; "", IF(D1906 = "E",MATCH(G1906, 'Cond Compo'!D$16:D$18, 0), MATCH(G1906, 'Cond Compo'!C$16:C$19, 0)), ""))</f>
        <v/>
      </c>
      <c r="I1906" s="12" t="str">
        <f>IF($E1906 &lt;&gt; "", IF(E1906 = 0, "", VLOOKUP(E1906,'Cond Perturbation'!A:B,2,FALSE)),"")</f>
        <v/>
      </c>
      <c r="J1906" s="28"/>
      <c r="K1906" s="29" t="str">
        <f>IF($B1906 &lt;&gt; "", IF(C1906="Oui",IF(H1906=1,IF(E1906=0,Résultat!G$8,IF(J1906="No",Résultat!$G$8,Résultat!$G$7)),IF(H1906=2,IF(E1906=0,Résultat!G$9,IF(J1906="No",Résultat!$G$9,Résultat!$G$7)),Résultat!$G$7)),IF(C1906 = "Totale", IF(H1906=1,IF(E1906=0,Résultat!G$8,IF(J1906="No",Résultat!$G$9,Résultat!$G$7)),IF(H1906=2,IF(E1906=0,Résultat!G$9,IF(J1906="No",Résultat!$G$9,Résultat!$G$7)),Résultat!$G$7)),Résultat!$G$7)), "")</f>
        <v/>
      </c>
    </row>
    <row r="1907" spans="1:11" ht="20.100000000000001" customHeight="1">
      <c r="A1907" s="26"/>
      <c r="B1907" s="27"/>
      <c r="C1907" s="11" t="str">
        <f>IF($B1907 &lt;&gt; "",VLOOKUP(MID(B1907,3,5),'Recyclabilité Prod Matx'!C:F,2,FALSE), "")</f>
        <v/>
      </c>
      <c r="D1907" s="11" t="str">
        <f>IF($B1907 &lt;&gt; "",VLOOKUP(MID(B1907,3,5),'Recyclabilité Prod Matx'!C:F,3,FALSE),"")</f>
        <v/>
      </c>
      <c r="E1907" s="11" t="str">
        <f>IF($B1907 &lt;&gt; "",VLOOKUP(MID(B1907,3,5),'Recyclabilité Prod Matx'!C:F,4,FALSE), "")</f>
        <v/>
      </c>
      <c r="F1907" s="12" t="str">
        <f>IF($B1907 &lt;&gt; "", IF(C1907="Totale","",IF(D1907 = 0, "", VLOOKUP(D1907,'Cond Compo'!A:B,2,FALSE))),"")</f>
        <v/>
      </c>
      <c r="G1907" s="28"/>
      <c r="H1907" s="11" t="str">
        <f xml:space="preserve"> IF(C1907="Totale",2,IF($G1907 &lt;&gt; "", IF(D1907 = "E",MATCH(G1907, 'Cond Compo'!D$16:D$18, 0), MATCH(G1907, 'Cond Compo'!C$16:C$19, 0)), ""))</f>
        <v/>
      </c>
      <c r="I1907" s="12" t="str">
        <f>IF($E1907 &lt;&gt; "", IF(E1907 = 0, "", VLOOKUP(E1907,'Cond Perturbation'!A:B,2,FALSE)),"")</f>
        <v/>
      </c>
      <c r="J1907" s="28"/>
      <c r="K1907" s="29" t="str">
        <f>IF($B1907 &lt;&gt; "", IF(C1907="Oui",IF(H1907=1,IF(E1907=0,Résultat!G$8,IF(J1907="No",Résultat!$G$8,Résultat!$G$7)),IF(H1907=2,IF(E1907=0,Résultat!G$9,IF(J1907="No",Résultat!$G$9,Résultat!$G$7)),Résultat!$G$7)),IF(C1907 = "Totale", IF(H1907=1,IF(E1907=0,Résultat!G$8,IF(J1907="No",Résultat!$G$9,Résultat!$G$7)),IF(H1907=2,IF(E1907=0,Résultat!G$9,IF(J1907="No",Résultat!$G$9,Résultat!$G$7)),Résultat!$G$7)),Résultat!$G$7)), "")</f>
        <v/>
      </c>
    </row>
    <row r="1908" spans="1:11" ht="20.100000000000001" customHeight="1">
      <c r="A1908" s="26"/>
      <c r="B1908" s="27"/>
      <c r="C1908" s="11" t="str">
        <f>IF($B1908 &lt;&gt; "",VLOOKUP(MID(B1908,3,5),'Recyclabilité Prod Matx'!C:F,2,FALSE), "")</f>
        <v/>
      </c>
      <c r="D1908" s="11" t="str">
        <f>IF($B1908 &lt;&gt; "",VLOOKUP(MID(B1908,3,5),'Recyclabilité Prod Matx'!C:F,3,FALSE),"")</f>
        <v/>
      </c>
      <c r="E1908" s="11" t="str">
        <f>IF($B1908 &lt;&gt; "",VLOOKUP(MID(B1908,3,5),'Recyclabilité Prod Matx'!C:F,4,FALSE), "")</f>
        <v/>
      </c>
      <c r="F1908" s="12" t="str">
        <f>IF($B1908 &lt;&gt; "", IF(C1908="Totale","",IF(D1908 = 0, "", VLOOKUP(D1908,'Cond Compo'!A:B,2,FALSE))),"")</f>
        <v/>
      </c>
      <c r="G1908" s="28"/>
      <c r="H1908" s="11" t="str">
        <f xml:space="preserve"> IF(C1908="Totale",2,IF($G1908 &lt;&gt; "", IF(D1908 = "E",MATCH(G1908, 'Cond Compo'!D$16:D$18, 0), MATCH(G1908, 'Cond Compo'!C$16:C$19, 0)), ""))</f>
        <v/>
      </c>
      <c r="I1908" s="12" t="str">
        <f>IF($E1908 &lt;&gt; "", IF(E1908 = 0, "", VLOOKUP(E1908,'Cond Perturbation'!A:B,2,FALSE)),"")</f>
        <v/>
      </c>
      <c r="J1908" s="28"/>
      <c r="K1908" s="29" t="str">
        <f>IF($B1908 &lt;&gt; "", IF(C1908="Oui",IF(H1908=1,IF(E1908=0,Résultat!G$8,IF(J1908="No",Résultat!$G$8,Résultat!$G$7)),IF(H1908=2,IF(E1908=0,Résultat!G$9,IF(J1908="No",Résultat!$G$9,Résultat!$G$7)),Résultat!$G$7)),IF(C1908 = "Totale", IF(H1908=1,IF(E1908=0,Résultat!G$8,IF(J1908="No",Résultat!$G$9,Résultat!$G$7)),IF(H1908=2,IF(E1908=0,Résultat!G$9,IF(J1908="No",Résultat!$G$9,Résultat!$G$7)),Résultat!$G$7)),Résultat!$G$7)), "")</f>
        <v/>
      </c>
    </row>
    <row r="1909" spans="1:11" ht="20.100000000000001" customHeight="1">
      <c r="A1909" s="26"/>
      <c r="B1909" s="27"/>
      <c r="C1909" s="11" t="str">
        <f>IF($B1909 &lt;&gt; "",VLOOKUP(MID(B1909,3,5),'Recyclabilité Prod Matx'!C:F,2,FALSE), "")</f>
        <v/>
      </c>
      <c r="D1909" s="11" t="str">
        <f>IF($B1909 &lt;&gt; "",VLOOKUP(MID(B1909,3,5),'Recyclabilité Prod Matx'!C:F,3,FALSE),"")</f>
        <v/>
      </c>
      <c r="E1909" s="11" t="str">
        <f>IF($B1909 &lt;&gt; "",VLOOKUP(MID(B1909,3,5),'Recyclabilité Prod Matx'!C:F,4,FALSE), "")</f>
        <v/>
      </c>
      <c r="F1909" s="12" t="str">
        <f>IF($B1909 &lt;&gt; "", IF(C1909="Totale","",IF(D1909 = 0, "", VLOOKUP(D1909,'Cond Compo'!A:B,2,FALSE))),"")</f>
        <v/>
      </c>
      <c r="G1909" s="28"/>
      <c r="H1909" s="11" t="str">
        <f xml:space="preserve"> IF(C1909="Totale",2,IF($G1909 &lt;&gt; "", IF(D1909 = "E",MATCH(G1909, 'Cond Compo'!D$16:D$18, 0), MATCH(G1909, 'Cond Compo'!C$16:C$19, 0)), ""))</f>
        <v/>
      </c>
      <c r="I1909" s="12" t="str">
        <f>IF($E1909 &lt;&gt; "", IF(E1909 = 0, "", VLOOKUP(E1909,'Cond Perturbation'!A:B,2,FALSE)),"")</f>
        <v/>
      </c>
      <c r="J1909" s="28"/>
      <c r="K1909" s="29" t="str">
        <f>IF($B1909 &lt;&gt; "", IF(C1909="Oui",IF(H1909=1,IF(E1909=0,Résultat!G$8,IF(J1909="No",Résultat!$G$8,Résultat!$G$7)),IF(H1909=2,IF(E1909=0,Résultat!G$9,IF(J1909="No",Résultat!$G$9,Résultat!$G$7)),Résultat!$G$7)),IF(C1909 = "Totale", IF(H1909=1,IF(E1909=0,Résultat!G$8,IF(J1909="No",Résultat!$G$9,Résultat!$G$7)),IF(H1909=2,IF(E1909=0,Résultat!G$9,IF(J1909="No",Résultat!$G$9,Résultat!$G$7)),Résultat!$G$7)),Résultat!$G$7)), "")</f>
        <v/>
      </c>
    </row>
    <row r="1910" spans="1:11" ht="20.100000000000001" customHeight="1">
      <c r="A1910" s="26"/>
      <c r="B1910" s="27"/>
      <c r="C1910" s="11" t="str">
        <f>IF($B1910 &lt;&gt; "",VLOOKUP(MID(B1910,3,5),'Recyclabilité Prod Matx'!C:F,2,FALSE), "")</f>
        <v/>
      </c>
      <c r="D1910" s="11" t="str">
        <f>IF($B1910 &lt;&gt; "",VLOOKUP(MID(B1910,3,5),'Recyclabilité Prod Matx'!C:F,3,FALSE),"")</f>
        <v/>
      </c>
      <c r="E1910" s="11" t="str">
        <f>IF($B1910 &lt;&gt; "",VLOOKUP(MID(B1910,3,5),'Recyclabilité Prod Matx'!C:F,4,FALSE), "")</f>
        <v/>
      </c>
      <c r="F1910" s="12" t="str">
        <f>IF($B1910 &lt;&gt; "", IF(C1910="Totale","",IF(D1910 = 0, "", VLOOKUP(D1910,'Cond Compo'!A:B,2,FALSE))),"")</f>
        <v/>
      </c>
      <c r="G1910" s="28"/>
      <c r="H1910" s="11" t="str">
        <f xml:space="preserve"> IF(C1910="Totale",2,IF($G1910 &lt;&gt; "", IF(D1910 = "E",MATCH(G1910, 'Cond Compo'!D$16:D$18, 0), MATCH(G1910, 'Cond Compo'!C$16:C$19, 0)), ""))</f>
        <v/>
      </c>
      <c r="I1910" s="12" t="str">
        <f>IF($E1910 &lt;&gt; "", IF(E1910 = 0, "", VLOOKUP(E1910,'Cond Perturbation'!A:B,2,FALSE)),"")</f>
        <v/>
      </c>
      <c r="J1910" s="28"/>
      <c r="K1910" s="29" t="str">
        <f>IF($B1910 &lt;&gt; "", IF(C1910="Oui",IF(H1910=1,IF(E1910=0,Résultat!G$8,IF(J1910="No",Résultat!$G$8,Résultat!$G$7)),IF(H1910=2,IF(E1910=0,Résultat!G$9,IF(J1910="No",Résultat!$G$9,Résultat!$G$7)),Résultat!$G$7)),IF(C1910 = "Totale", IF(H1910=1,IF(E1910=0,Résultat!G$8,IF(J1910="No",Résultat!$G$9,Résultat!$G$7)),IF(H1910=2,IF(E1910=0,Résultat!G$9,IF(J1910="No",Résultat!$G$9,Résultat!$G$7)),Résultat!$G$7)),Résultat!$G$7)), "")</f>
        <v/>
      </c>
    </row>
    <row r="1911" spans="1:11" ht="20.100000000000001" customHeight="1">
      <c r="A1911" s="26"/>
      <c r="B1911" s="27"/>
      <c r="C1911" s="11" t="str">
        <f>IF($B1911 &lt;&gt; "",VLOOKUP(MID(B1911,3,5),'Recyclabilité Prod Matx'!C:F,2,FALSE), "")</f>
        <v/>
      </c>
      <c r="D1911" s="11" t="str">
        <f>IF($B1911 &lt;&gt; "",VLOOKUP(MID(B1911,3,5),'Recyclabilité Prod Matx'!C:F,3,FALSE),"")</f>
        <v/>
      </c>
      <c r="E1911" s="11" t="str">
        <f>IF($B1911 &lt;&gt; "",VLOOKUP(MID(B1911,3,5),'Recyclabilité Prod Matx'!C:F,4,FALSE), "")</f>
        <v/>
      </c>
      <c r="F1911" s="12" t="str">
        <f>IF($B1911 &lt;&gt; "", IF(C1911="Totale","",IF(D1911 = 0, "", VLOOKUP(D1911,'Cond Compo'!A:B,2,FALSE))),"")</f>
        <v/>
      </c>
      <c r="G1911" s="28"/>
      <c r="H1911" s="11" t="str">
        <f xml:space="preserve"> IF(C1911="Totale",2,IF($G1911 &lt;&gt; "", IF(D1911 = "E",MATCH(G1911, 'Cond Compo'!D$16:D$18, 0), MATCH(G1911, 'Cond Compo'!C$16:C$19, 0)), ""))</f>
        <v/>
      </c>
      <c r="I1911" s="12" t="str">
        <f>IF($E1911 &lt;&gt; "", IF(E1911 = 0, "", VLOOKUP(E1911,'Cond Perturbation'!A:B,2,FALSE)),"")</f>
        <v/>
      </c>
      <c r="J1911" s="28"/>
      <c r="K1911" s="29" t="str">
        <f>IF($B1911 &lt;&gt; "", IF(C1911="Oui",IF(H1911=1,IF(E1911=0,Résultat!G$8,IF(J1911="No",Résultat!$G$8,Résultat!$G$7)),IF(H1911=2,IF(E1911=0,Résultat!G$9,IF(J1911="No",Résultat!$G$9,Résultat!$G$7)),Résultat!$G$7)),IF(C1911 = "Totale", IF(H1911=1,IF(E1911=0,Résultat!G$8,IF(J1911="No",Résultat!$G$9,Résultat!$G$7)),IF(H1911=2,IF(E1911=0,Résultat!G$9,IF(J1911="No",Résultat!$G$9,Résultat!$G$7)),Résultat!$G$7)),Résultat!$G$7)), "")</f>
        <v/>
      </c>
    </row>
    <row r="1912" spans="1:11" ht="20.100000000000001" customHeight="1">
      <c r="A1912" s="26"/>
      <c r="B1912" s="27"/>
      <c r="C1912" s="11" t="str">
        <f>IF($B1912 &lt;&gt; "",VLOOKUP(MID(B1912,3,5),'Recyclabilité Prod Matx'!C:F,2,FALSE), "")</f>
        <v/>
      </c>
      <c r="D1912" s="11" t="str">
        <f>IF($B1912 &lt;&gt; "",VLOOKUP(MID(B1912,3,5),'Recyclabilité Prod Matx'!C:F,3,FALSE),"")</f>
        <v/>
      </c>
      <c r="E1912" s="11" t="str">
        <f>IF($B1912 &lt;&gt; "",VLOOKUP(MID(B1912,3,5),'Recyclabilité Prod Matx'!C:F,4,FALSE), "")</f>
        <v/>
      </c>
      <c r="F1912" s="12" t="str">
        <f>IF($B1912 &lt;&gt; "", IF(C1912="Totale","",IF(D1912 = 0, "", VLOOKUP(D1912,'Cond Compo'!A:B,2,FALSE))),"")</f>
        <v/>
      </c>
      <c r="G1912" s="28"/>
      <c r="H1912" s="11" t="str">
        <f xml:space="preserve"> IF(C1912="Totale",2,IF($G1912 &lt;&gt; "", IF(D1912 = "E",MATCH(G1912, 'Cond Compo'!D$16:D$18, 0), MATCH(G1912, 'Cond Compo'!C$16:C$19, 0)), ""))</f>
        <v/>
      </c>
      <c r="I1912" s="12" t="str">
        <f>IF($E1912 &lt;&gt; "", IF(E1912 = 0, "", VLOOKUP(E1912,'Cond Perturbation'!A:B,2,FALSE)),"")</f>
        <v/>
      </c>
      <c r="J1912" s="28"/>
      <c r="K1912" s="29" t="str">
        <f>IF($B1912 &lt;&gt; "", IF(C1912="Oui",IF(H1912=1,IF(E1912=0,Résultat!G$8,IF(J1912="No",Résultat!$G$8,Résultat!$G$7)),IF(H1912=2,IF(E1912=0,Résultat!G$9,IF(J1912="No",Résultat!$G$9,Résultat!$G$7)),Résultat!$G$7)),IF(C1912 = "Totale", IF(H1912=1,IF(E1912=0,Résultat!G$8,IF(J1912="No",Résultat!$G$9,Résultat!$G$7)),IF(H1912=2,IF(E1912=0,Résultat!G$9,IF(J1912="No",Résultat!$G$9,Résultat!$G$7)),Résultat!$G$7)),Résultat!$G$7)), "")</f>
        <v/>
      </c>
    </row>
    <row r="1913" spans="1:11" ht="20.100000000000001" customHeight="1">
      <c r="A1913" s="26"/>
      <c r="B1913" s="27"/>
      <c r="C1913" s="11" t="str">
        <f>IF($B1913 &lt;&gt; "",VLOOKUP(MID(B1913,3,5),'Recyclabilité Prod Matx'!C:F,2,FALSE), "")</f>
        <v/>
      </c>
      <c r="D1913" s="11" t="str">
        <f>IF($B1913 &lt;&gt; "",VLOOKUP(MID(B1913,3,5),'Recyclabilité Prod Matx'!C:F,3,FALSE),"")</f>
        <v/>
      </c>
      <c r="E1913" s="11" t="str">
        <f>IF($B1913 &lt;&gt; "",VLOOKUP(MID(B1913,3,5),'Recyclabilité Prod Matx'!C:F,4,FALSE), "")</f>
        <v/>
      </c>
      <c r="F1913" s="12" t="str">
        <f>IF($B1913 &lt;&gt; "", IF(C1913="Totale","",IF(D1913 = 0, "", VLOOKUP(D1913,'Cond Compo'!A:B,2,FALSE))),"")</f>
        <v/>
      </c>
      <c r="G1913" s="28"/>
      <c r="H1913" s="11" t="str">
        <f xml:space="preserve"> IF(C1913="Totale",2,IF($G1913 &lt;&gt; "", IF(D1913 = "E",MATCH(G1913, 'Cond Compo'!D$16:D$18, 0), MATCH(G1913, 'Cond Compo'!C$16:C$19, 0)), ""))</f>
        <v/>
      </c>
      <c r="I1913" s="12" t="str">
        <f>IF($E1913 &lt;&gt; "", IF(E1913 = 0, "", VLOOKUP(E1913,'Cond Perturbation'!A:B,2,FALSE)),"")</f>
        <v/>
      </c>
      <c r="J1913" s="28"/>
      <c r="K1913" s="29" t="str">
        <f>IF($B1913 &lt;&gt; "", IF(C1913="Oui",IF(H1913=1,IF(E1913=0,Résultat!G$8,IF(J1913="No",Résultat!$G$8,Résultat!$G$7)),IF(H1913=2,IF(E1913=0,Résultat!G$9,IF(J1913="No",Résultat!$G$9,Résultat!$G$7)),Résultat!$G$7)),IF(C1913 = "Totale", IF(H1913=1,IF(E1913=0,Résultat!G$8,IF(J1913="No",Résultat!$G$9,Résultat!$G$7)),IF(H1913=2,IF(E1913=0,Résultat!G$9,IF(J1913="No",Résultat!$G$9,Résultat!$G$7)),Résultat!$G$7)),Résultat!$G$7)), "")</f>
        <v/>
      </c>
    </row>
    <row r="1914" spans="1:11" ht="20.100000000000001" customHeight="1">
      <c r="A1914" s="26"/>
      <c r="B1914" s="27"/>
      <c r="C1914" s="11" t="str">
        <f>IF($B1914 &lt;&gt; "",VLOOKUP(MID(B1914,3,5),'Recyclabilité Prod Matx'!C:F,2,FALSE), "")</f>
        <v/>
      </c>
      <c r="D1914" s="11" t="str">
        <f>IF($B1914 &lt;&gt; "",VLOOKUP(MID(B1914,3,5),'Recyclabilité Prod Matx'!C:F,3,FALSE),"")</f>
        <v/>
      </c>
      <c r="E1914" s="11" t="str">
        <f>IF($B1914 &lt;&gt; "",VLOOKUP(MID(B1914,3,5),'Recyclabilité Prod Matx'!C:F,4,FALSE), "")</f>
        <v/>
      </c>
      <c r="F1914" s="12" t="str">
        <f>IF($B1914 &lt;&gt; "", IF(C1914="Totale","",IF(D1914 = 0, "", VLOOKUP(D1914,'Cond Compo'!A:B,2,FALSE))),"")</f>
        <v/>
      </c>
      <c r="G1914" s="28"/>
      <c r="H1914" s="11" t="str">
        <f xml:space="preserve"> IF(C1914="Totale",2,IF($G1914 &lt;&gt; "", IF(D1914 = "E",MATCH(G1914, 'Cond Compo'!D$16:D$18, 0), MATCH(G1914, 'Cond Compo'!C$16:C$19, 0)), ""))</f>
        <v/>
      </c>
      <c r="I1914" s="12" t="str">
        <f>IF($E1914 &lt;&gt; "", IF(E1914 = 0, "", VLOOKUP(E1914,'Cond Perturbation'!A:B,2,FALSE)),"")</f>
        <v/>
      </c>
      <c r="J1914" s="28"/>
      <c r="K1914" s="29" t="str">
        <f>IF($B1914 &lt;&gt; "", IF(C1914="Oui",IF(H1914=1,IF(E1914=0,Résultat!G$8,IF(J1914="No",Résultat!$G$8,Résultat!$G$7)),IF(H1914=2,IF(E1914=0,Résultat!G$9,IF(J1914="No",Résultat!$G$9,Résultat!$G$7)),Résultat!$G$7)),IF(C1914 = "Totale", IF(H1914=1,IF(E1914=0,Résultat!G$8,IF(J1914="No",Résultat!$G$9,Résultat!$G$7)),IF(H1914=2,IF(E1914=0,Résultat!G$9,IF(J1914="No",Résultat!$G$9,Résultat!$G$7)),Résultat!$G$7)),Résultat!$G$7)), "")</f>
        <v/>
      </c>
    </row>
    <row r="1915" spans="1:11" ht="20.100000000000001" customHeight="1">
      <c r="A1915" s="26"/>
      <c r="B1915" s="27"/>
      <c r="C1915" s="11" t="str">
        <f>IF($B1915 &lt;&gt; "",VLOOKUP(MID(B1915,3,5),'Recyclabilité Prod Matx'!C:F,2,FALSE), "")</f>
        <v/>
      </c>
      <c r="D1915" s="11" t="str">
        <f>IF($B1915 &lt;&gt; "",VLOOKUP(MID(B1915,3,5),'Recyclabilité Prod Matx'!C:F,3,FALSE),"")</f>
        <v/>
      </c>
      <c r="E1915" s="11" t="str">
        <f>IF($B1915 &lt;&gt; "",VLOOKUP(MID(B1915,3,5),'Recyclabilité Prod Matx'!C:F,4,FALSE), "")</f>
        <v/>
      </c>
      <c r="F1915" s="12" t="str">
        <f>IF($B1915 &lt;&gt; "", IF(C1915="Totale","",IF(D1915 = 0, "", VLOOKUP(D1915,'Cond Compo'!A:B,2,FALSE))),"")</f>
        <v/>
      </c>
      <c r="G1915" s="28"/>
      <c r="H1915" s="11" t="str">
        <f xml:space="preserve"> IF(C1915="Totale",2,IF($G1915 &lt;&gt; "", IF(D1915 = "E",MATCH(G1915, 'Cond Compo'!D$16:D$18, 0), MATCH(G1915, 'Cond Compo'!C$16:C$19, 0)), ""))</f>
        <v/>
      </c>
      <c r="I1915" s="12" t="str">
        <f>IF($E1915 &lt;&gt; "", IF(E1915 = 0, "", VLOOKUP(E1915,'Cond Perturbation'!A:B,2,FALSE)),"")</f>
        <v/>
      </c>
      <c r="J1915" s="28"/>
      <c r="K1915" s="29" t="str">
        <f>IF($B1915 &lt;&gt; "", IF(C1915="Oui",IF(H1915=1,IF(E1915=0,Résultat!G$8,IF(J1915="No",Résultat!$G$8,Résultat!$G$7)),IF(H1915=2,IF(E1915=0,Résultat!G$9,IF(J1915="No",Résultat!$G$9,Résultat!$G$7)),Résultat!$G$7)),IF(C1915 = "Totale", IF(H1915=1,IF(E1915=0,Résultat!G$8,IF(J1915="No",Résultat!$G$9,Résultat!$G$7)),IF(H1915=2,IF(E1915=0,Résultat!G$9,IF(J1915="No",Résultat!$G$9,Résultat!$G$7)),Résultat!$G$7)),Résultat!$G$7)), "")</f>
        <v/>
      </c>
    </row>
    <row r="1916" spans="1:11" ht="20.100000000000001" customHeight="1">
      <c r="A1916" s="26"/>
      <c r="B1916" s="27"/>
      <c r="C1916" s="11" t="str">
        <f>IF($B1916 &lt;&gt; "",VLOOKUP(MID(B1916,3,5),'Recyclabilité Prod Matx'!C:F,2,FALSE), "")</f>
        <v/>
      </c>
      <c r="D1916" s="11" t="str">
        <f>IF($B1916 &lt;&gt; "",VLOOKUP(MID(B1916,3,5),'Recyclabilité Prod Matx'!C:F,3,FALSE),"")</f>
        <v/>
      </c>
      <c r="E1916" s="11" t="str">
        <f>IF($B1916 &lt;&gt; "",VLOOKUP(MID(B1916,3,5),'Recyclabilité Prod Matx'!C:F,4,FALSE), "")</f>
        <v/>
      </c>
      <c r="F1916" s="12" t="str">
        <f>IF($B1916 &lt;&gt; "", IF(C1916="Totale","",IF(D1916 = 0, "", VLOOKUP(D1916,'Cond Compo'!A:B,2,FALSE))),"")</f>
        <v/>
      </c>
      <c r="G1916" s="28"/>
      <c r="H1916" s="11" t="str">
        <f xml:space="preserve"> IF(C1916="Totale",2,IF($G1916 &lt;&gt; "", IF(D1916 = "E",MATCH(G1916, 'Cond Compo'!D$16:D$18, 0), MATCH(G1916, 'Cond Compo'!C$16:C$19, 0)), ""))</f>
        <v/>
      </c>
      <c r="I1916" s="12" t="str">
        <f>IF($E1916 &lt;&gt; "", IF(E1916 = 0, "", VLOOKUP(E1916,'Cond Perturbation'!A:B,2,FALSE)),"")</f>
        <v/>
      </c>
      <c r="J1916" s="28"/>
      <c r="K1916" s="29" t="str">
        <f>IF($B1916 &lt;&gt; "", IF(C1916="Oui",IF(H1916=1,IF(E1916=0,Résultat!G$8,IF(J1916="No",Résultat!$G$8,Résultat!$G$7)),IF(H1916=2,IF(E1916=0,Résultat!G$9,IF(J1916="No",Résultat!$G$9,Résultat!$G$7)),Résultat!$G$7)),IF(C1916 = "Totale", IF(H1916=1,IF(E1916=0,Résultat!G$8,IF(J1916="No",Résultat!$G$9,Résultat!$G$7)),IF(H1916=2,IF(E1916=0,Résultat!G$9,IF(J1916="No",Résultat!$G$9,Résultat!$G$7)),Résultat!$G$7)),Résultat!$G$7)), "")</f>
        <v/>
      </c>
    </row>
    <row r="1917" spans="1:11" ht="20.100000000000001" customHeight="1">
      <c r="A1917" s="26"/>
      <c r="B1917" s="27"/>
      <c r="C1917" s="11" t="str">
        <f>IF($B1917 &lt;&gt; "",VLOOKUP(MID(B1917,3,5),'Recyclabilité Prod Matx'!C:F,2,FALSE), "")</f>
        <v/>
      </c>
      <c r="D1917" s="11" t="str">
        <f>IF($B1917 &lt;&gt; "",VLOOKUP(MID(B1917,3,5),'Recyclabilité Prod Matx'!C:F,3,FALSE),"")</f>
        <v/>
      </c>
      <c r="E1917" s="11" t="str">
        <f>IF($B1917 &lt;&gt; "",VLOOKUP(MID(B1917,3,5),'Recyclabilité Prod Matx'!C:F,4,FALSE), "")</f>
        <v/>
      </c>
      <c r="F1917" s="12" t="str">
        <f>IF($B1917 &lt;&gt; "", IF(C1917="Totale","",IF(D1917 = 0, "", VLOOKUP(D1917,'Cond Compo'!A:B,2,FALSE))),"")</f>
        <v/>
      </c>
      <c r="G1917" s="28"/>
      <c r="H1917" s="11" t="str">
        <f xml:space="preserve"> IF(C1917="Totale",2,IF($G1917 &lt;&gt; "", IF(D1917 = "E",MATCH(G1917, 'Cond Compo'!D$16:D$18, 0), MATCH(G1917, 'Cond Compo'!C$16:C$19, 0)), ""))</f>
        <v/>
      </c>
      <c r="I1917" s="12" t="str">
        <f>IF($E1917 &lt;&gt; "", IF(E1917 = 0, "", VLOOKUP(E1917,'Cond Perturbation'!A:B,2,FALSE)),"")</f>
        <v/>
      </c>
      <c r="J1917" s="28"/>
      <c r="K1917" s="29" t="str">
        <f>IF($B1917 &lt;&gt; "", IF(C1917="Oui",IF(H1917=1,IF(E1917=0,Résultat!G$8,IF(J1917="No",Résultat!$G$8,Résultat!$G$7)),IF(H1917=2,IF(E1917=0,Résultat!G$9,IF(J1917="No",Résultat!$G$9,Résultat!$G$7)),Résultat!$G$7)),IF(C1917 = "Totale", IF(H1917=1,IF(E1917=0,Résultat!G$8,IF(J1917="No",Résultat!$G$9,Résultat!$G$7)),IF(H1917=2,IF(E1917=0,Résultat!G$9,IF(J1917="No",Résultat!$G$9,Résultat!$G$7)),Résultat!$G$7)),Résultat!$G$7)), "")</f>
        <v/>
      </c>
    </row>
    <row r="1918" spans="1:11" ht="20.100000000000001" customHeight="1">
      <c r="A1918" s="26"/>
      <c r="B1918" s="27"/>
      <c r="C1918" s="11" t="str">
        <f>IF($B1918 &lt;&gt; "",VLOOKUP(MID(B1918,3,5),'Recyclabilité Prod Matx'!C:F,2,FALSE), "")</f>
        <v/>
      </c>
      <c r="D1918" s="11" t="str">
        <f>IF($B1918 &lt;&gt; "",VLOOKUP(MID(B1918,3,5),'Recyclabilité Prod Matx'!C:F,3,FALSE),"")</f>
        <v/>
      </c>
      <c r="E1918" s="11" t="str">
        <f>IF($B1918 &lt;&gt; "",VLOOKUP(MID(B1918,3,5),'Recyclabilité Prod Matx'!C:F,4,FALSE), "")</f>
        <v/>
      </c>
      <c r="F1918" s="12" t="str">
        <f>IF($B1918 &lt;&gt; "", IF(C1918="Totale","",IF(D1918 = 0, "", VLOOKUP(D1918,'Cond Compo'!A:B,2,FALSE))),"")</f>
        <v/>
      </c>
      <c r="G1918" s="28"/>
      <c r="H1918" s="11" t="str">
        <f xml:space="preserve"> IF(C1918="Totale",2,IF($G1918 &lt;&gt; "", IF(D1918 = "E",MATCH(G1918, 'Cond Compo'!D$16:D$18, 0), MATCH(G1918, 'Cond Compo'!C$16:C$19, 0)), ""))</f>
        <v/>
      </c>
      <c r="I1918" s="12" t="str">
        <f>IF($E1918 &lt;&gt; "", IF(E1918 = 0, "", VLOOKUP(E1918,'Cond Perturbation'!A:B,2,FALSE)),"")</f>
        <v/>
      </c>
      <c r="J1918" s="28"/>
      <c r="K1918" s="29" t="str">
        <f>IF($B1918 &lt;&gt; "", IF(C1918="Oui",IF(H1918=1,IF(E1918=0,Résultat!G$8,IF(J1918="No",Résultat!$G$8,Résultat!$G$7)),IF(H1918=2,IF(E1918=0,Résultat!G$9,IF(J1918="No",Résultat!$G$9,Résultat!$G$7)),Résultat!$G$7)),IF(C1918 = "Totale", IF(H1918=1,IF(E1918=0,Résultat!G$8,IF(J1918="No",Résultat!$G$9,Résultat!$G$7)),IF(H1918=2,IF(E1918=0,Résultat!G$9,IF(J1918="No",Résultat!$G$9,Résultat!$G$7)),Résultat!$G$7)),Résultat!$G$7)), "")</f>
        <v/>
      </c>
    </row>
    <row r="1919" spans="1:11" ht="20.100000000000001" customHeight="1">
      <c r="A1919" s="26"/>
      <c r="B1919" s="27"/>
      <c r="C1919" s="11" t="str">
        <f>IF($B1919 &lt;&gt; "",VLOOKUP(MID(B1919,3,5),'Recyclabilité Prod Matx'!C:F,2,FALSE), "")</f>
        <v/>
      </c>
      <c r="D1919" s="11" t="str">
        <f>IF($B1919 &lt;&gt; "",VLOOKUP(MID(B1919,3,5),'Recyclabilité Prod Matx'!C:F,3,FALSE),"")</f>
        <v/>
      </c>
      <c r="E1919" s="11" t="str">
        <f>IF($B1919 &lt;&gt; "",VLOOKUP(MID(B1919,3,5),'Recyclabilité Prod Matx'!C:F,4,FALSE), "")</f>
        <v/>
      </c>
      <c r="F1919" s="12" t="str">
        <f>IF($B1919 &lt;&gt; "", IF(C1919="Totale","",IF(D1919 = 0, "", VLOOKUP(D1919,'Cond Compo'!A:B,2,FALSE))),"")</f>
        <v/>
      </c>
      <c r="G1919" s="28"/>
      <c r="H1919" s="11" t="str">
        <f xml:space="preserve"> IF(C1919="Totale",2,IF($G1919 &lt;&gt; "", IF(D1919 = "E",MATCH(G1919, 'Cond Compo'!D$16:D$18, 0), MATCH(G1919, 'Cond Compo'!C$16:C$19, 0)), ""))</f>
        <v/>
      </c>
      <c r="I1919" s="12" t="str">
        <f>IF($E1919 &lt;&gt; "", IF(E1919 = 0, "", VLOOKUP(E1919,'Cond Perturbation'!A:B,2,FALSE)),"")</f>
        <v/>
      </c>
      <c r="J1919" s="28"/>
      <c r="K1919" s="29" t="str">
        <f>IF($B1919 &lt;&gt; "", IF(C1919="Oui",IF(H1919=1,IF(E1919=0,Résultat!G$8,IF(J1919="No",Résultat!$G$8,Résultat!$G$7)),IF(H1919=2,IF(E1919=0,Résultat!G$9,IF(J1919="No",Résultat!$G$9,Résultat!$G$7)),Résultat!$G$7)),IF(C1919 = "Totale", IF(H1919=1,IF(E1919=0,Résultat!G$8,IF(J1919="No",Résultat!$G$9,Résultat!$G$7)),IF(H1919=2,IF(E1919=0,Résultat!G$9,IF(J1919="No",Résultat!$G$9,Résultat!$G$7)),Résultat!$G$7)),Résultat!$G$7)), "")</f>
        <v/>
      </c>
    </row>
    <row r="1920" spans="1:11" ht="20.100000000000001" customHeight="1">
      <c r="A1920" s="26"/>
      <c r="B1920" s="27"/>
      <c r="C1920" s="11" t="str">
        <f>IF($B1920 &lt;&gt; "",VLOOKUP(MID(B1920,3,5),'Recyclabilité Prod Matx'!C:F,2,FALSE), "")</f>
        <v/>
      </c>
      <c r="D1920" s="11" t="str">
        <f>IF($B1920 &lt;&gt; "",VLOOKUP(MID(B1920,3,5),'Recyclabilité Prod Matx'!C:F,3,FALSE),"")</f>
        <v/>
      </c>
      <c r="E1920" s="11" t="str">
        <f>IF($B1920 &lt;&gt; "",VLOOKUP(MID(B1920,3,5),'Recyclabilité Prod Matx'!C:F,4,FALSE), "")</f>
        <v/>
      </c>
      <c r="F1920" s="12" t="str">
        <f>IF($B1920 &lt;&gt; "", IF(C1920="Totale","",IF(D1920 = 0, "", VLOOKUP(D1920,'Cond Compo'!A:B,2,FALSE))),"")</f>
        <v/>
      </c>
      <c r="G1920" s="28"/>
      <c r="H1920" s="11" t="str">
        <f xml:space="preserve"> IF(C1920="Totale",2,IF($G1920 &lt;&gt; "", IF(D1920 = "E",MATCH(G1920, 'Cond Compo'!D$16:D$18, 0), MATCH(G1920, 'Cond Compo'!C$16:C$19, 0)), ""))</f>
        <v/>
      </c>
      <c r="I1920" s="12" t="str">
        <f>IF($E1920 &lt;&gt; "", IF(E1920 = 0, "", VLOOKUP(E1920,'Cond Perturbation'!A:B,2,FALSE)),"")</f>
        <v/>
      </c>
      <c r="J1920" s="28"/>
      <c r="K1920" s="29" t="str">
        <f>IF($B1920 &lt;&gt; "", IF(C1920="Oui",IF(H1920=1,IF(E1920=0,Résultat!G$8,IF(J1920="No",Résultat!$G$8,Résultat!$G$7)),IF(H1920=2,IF(E1920=0,Résultat!G$9,IF(J1920="No",Résultat!$G$9,Résultat!$G$7)),Résultat!$G$7)),IF(C1920 = "Totale", IF(H1920=1,IF(E1920=0,Résultat!G$8,IF(J1920="No",Résultat!$G$9,Résultat!$G$7)),IF(H1920=2,IF(E1920=0,Résultat!G$9,IF(J1920="No",Résultat!$G$9,Résultat!$G$7)),Résultat!$G$7)),Résultat!$G$7)), "")</f>
        <v/>
      </c>
    </row>
    <row r="1921" spans="1:11" ht="20.100000000000001" customHeight="1">
      <c r="A1921" s="26"/>
      <c r="B1921" s="27"/>
      <c r="C1921" s="11" t="str">
        <f>IF($B1921 &lt;&gt; "",VLOOKUP(MID(B1921,3,5),'Recyclabilité Prod Matx'!C:F,2,FALSE), "")</f>
        <v/>
      </c>
      <c r="D1921" s="11" t="str">
        <f>IF($B1921 &lt;&gt; "",VLOOKUP(MID(B1921,3,5),'Recyclabilité Prod Matx'!C:F,3,FALSE),"")</f>
        <v/>
      </c>
      <c r="E1921" s="11" t="str">
        <f>IF($B1921 &lt;&gt; "",VLOOKUP(MID(B1921,3,5),'Recyclabilité Prod Matx'!C:F,4,FALSE), "")</f>
        <v/>
      </c>
      <c r="F1921" s="12" t="str">
        <f>IF($B1921 &lt;&gt; "", IF(C1921="Totale","",IF(D1921 = 0, "", VLOOKUP(D1921,'Cond Compo'!A:B,2,FALSE))),"")</f>
        <v/>
      </c>
      <c r="G1921" s="28"/>
      <c r="H1921" s="11" t="str">
        <f xml:space="preserve"> IF(C1921="Totale",2,IF($G1921 &lt;&gt; "", IF(D1921 = "E",MATCH(G1921, 'Cond Compo'!D$16:D$18, 0), MATCH(G1921, 'Cond Compo'!C$16:C$19, 0)), ""))</f>
        <v/>
      </c>
      <c r="I1921" s="12" t="str">
        <f>IF($E1921 &lt;&gt; "", IF(E1921 = 0, "", VLOOKUP(E1921,'Cond Perturbation'!A:B,2,FALSE)),"")</f>
        <v/>
      </c>
      <c r="J1921" s="28"/>
      <c r="K1921" s="29" t="str">
        <f>IF($B1921 &lt;&gt; "", IF(C1921="Oui",IF(H1921=1,IF(E1921=0,Résultat!G$8,IF(J1921="No",Résultat!$G$8,Résultat!$G$7)),IF(H1921=2,IF(E1921=0,Résultat!G$9,IF(J1921="No",Résultat!$G$9,Résultat!$G$7)),Résultat!$G$7)),IF(C1921 = "Totale", IF(H1921=1,IF(E1921=0,Résultat!G$8,IF(J1921="No",Résultat!$G$9,Résultat!$G$7)),IF(H1921=2,IF(E1921=0,Résultat!G$9,IF(J1921="No",Résultat!$G$9,Résultat!$G$7)),Résultat!$G$7)),Résultat!$G$7)), "")</f>
        <v/>
      </c>
    </row>
    <row r="1922" spans="1:11" ht="20.100000000000001" customHeight="1">
      <c r="A1922" s="26"/>
      <c r="B1922" s="27"/>
      <c r="C1922" s="11" t="str">
        <f>IF($B1922 &lt;&gt; "",VLOOKUP(MID(B1922,3,5),'Recyclabilité Prod Matx'!C:F,2,FALSE), "")</f>
        <v/>
      </c>
      <c r="D1922" s="11" t="str">
        <f>IF($B1922 &lt;&gt; "",VLOOKUP(MID(B1922,3,5),'Recyclabilité Prod Matx'!C:F,3,FALSE),"")</f>
        <v/>
      </c>
      <c r="E1922" s="11" t="str">
        <f>IF($B1922 &lt;&gt; "",VLOOKUP(MID(B1922,3,5),'Recyclabilité Prod Matx'!C:F,4,FALSE), "")</f>
        <v/>
      </c>
      <c r="F1922" s="12" t="str">
        <f>IF($B1922 &lt;&gt; "", IF(C1922="Totale","",IF(D1922 = 0, "", VLOOKUP(D1922,'Cond Compo'!A:B,2,FALSE))),"")</f>
        <v/>
      </c>
      <c r="G1922" s="28"/>
      <c r="H1922" s="11" t="str">
        <f xml:space="preserve"> IF(C1922="Totale",2,IF($G1922 &lt;&gt; "", IF(D1922 = "E",MATCH(G1922, 'Cond Compo'!D$16:D$18, 0), MATCH(G1922, 'Cond Compo'!C$16:C$19, 0)), ""))</f>
        <v/>
      </c>
      <c r="I1922" s="12" t="str">
        <f>IF($E1922 &lt;&gt; "", IF(E1922 = 0, "", VLOOKUP(E1922,'Cond Perturbation'!A:B,2,FALSE)),"")</f>
        <v/>
      </c>
      <c r="J1922" s="28"/>
      <c r="K1922" s="29" t="str">
        <f>IF($B1922 &lt;&gt; "", IF(C1922="Oui",IF(H1922=1,IF(E1922=0,Résultat!G$8,IF(J1922="No",Résultat!$G$8,Résultat!$G$7)),IF(H1922=2,IF(E1922=0,Résultat!G$9,IF(J1922="No",Résultat!$G$9,Résultat!$G$7)),Résultat!$G$7)),IF(C1922 = "Totale", IF(H1922=1,IF(E1922=0,Résultat!G$8,IF(J1922="No",Résultat!$G$9,Résultat!$G$7)),IF(H1922=2,IF(E1922=0,Résultat!G$9,IF(J1922="No",Résultat!$G$9,Résultat!$G$7)),Résultat!$G$7)),Résultat!$G$7)), "")</f>
        <v/>
      </c>
    </row>
    <row r="1923" spans="1:11" ht="20.100000000000001" customHeight="1">
      <c r="A1923" s="26"/>
      <c r="B1923" s="27"/>
      <c r="C1923" s="11" t="str">
        <f>IF($B1923 &lt;&gt; "",VLOOKUP(MID(B1923,3,5),'Recyclabilité Prod Matx'!C:F,2,FALSE), "")</f>
        <v/>
      </c>
      <c r="D1923" s="11" t="str">
        <f>IF($B1923 &lt;&gt; "",VLOOKUP(MID(B1923,3,5),'Recyclabilité Prod Matx'!C:F,3,FALSE),"")</f>
        <v/>
      </c>
      <c r="E1923" s="11" t="str">
        <f>IF($B1923 &lt;&gt; "",VLOOKUP(MID(B1923,3,5),'Recyclabilité Prod Matx'!C:F,4,FALSE), "")</f>
        <v/>
      </c>
      <c r="F1923" s="12" t="str">
        <f>IF($B1923 &lt;&gt; "", IF(C1923="Totale","",IF(D1923 = 0, "", VLOOKUP(D1923,'Cond Compo'!A:B,2,FALSE))),"")</f>
        <v/>
      </c>
      <c r="G1923" s="28"/>
      <c r="H1923" s="11" t="str">
        <f xml:space="preserve"> IF(C1923="Totale",2,IF($G1923 &lt;&gt; "", IF(D1923 = "E",MATCH(G1923, 'Cond Compo'!D$16:D$18, 0), MATCH(G1923, 'Cond Compo'!C$16:C$19, 0)), ""))</f>
        <v/>
      </c>
      <c r="I1923" s="12" t="str">
        <f>IF($E1923 &lt;&gt; "", IF(E1923 = 0, "", VLOOKUP(E1923,'Cond Perturbation'!A:B,2,FALSE)),"")</f>
        <v/>
      </c>
      <c r="J1923" s="28"/>
      <c r="K1923" s="29" t="str">
        <f>IF($B1923 &lt;&gt; "", IF(C1923="Oui",IF(H1923=1,IF(E1923=0,Résultat!G$8,IF(J1923="No",Résultat!$G$8,Résultat!$G$7)),IF(H1923=2,IF(E1923=0,Résultat!G$9,IF(J1923="No",Résultat!$G$9,Résultat!$G$7)),Résultat!$G$7)),IF(C1923 = "Totale", IF(H1923=1,IF(E1923=0,Résultat!G$8,IF(J1923="No",Résultat!$G$9,Résultat!$G$7)),IF(H1923=2,IF(E1923=0,Résultat!G$9,IF(J1923="No",Résultat!$G$9,Résultat!$G$7)),Résultat!$G$7)),Résultat!$G$7)), "")</f>
        <v/>
      </c>
    </row>
    <row r="1924" spans="1:11" ht="20.100000000000001" customHeight="1">
      <c r="A1924" s="26"/>
      <c r="B1924" s="27"/>
      <c r="C1924" s="11" t="str">
        <f>IF($B1924 &lt;&gt; "",VLOOKUP(MID(B1924,3,5),'Recyclabilité Prod Matx'!C:F,2,FALSE), "")</f>
        <v/>
      </c>
      <c r="D1924" s="11" t="str">
        <f>IF($B1924 &lt;&gt; "",VLOOKUP(MID(B1924,3,5),'Recyclabilité Prod Matx'!C:F,3,FALSE),"")</f>
        <v/>
      </c>
      <c r="E1924" s="11" t="str">
        <f>IF($B1924 &lt;&gt; "",VLOOKUP(MID(B1924,3,5),'Recyclabilité Prod Matx'!C:F,4,FALSE), "")</f>
        <v/>
      </c>
      <c r="F1924" s="12" t="str">
        <f>IF($B1924 &lt;&gt; "", IF(C1924="Totale","",IF(D1924 = 0, "", VLOOKUP(D1924,'Cond Compo'!A:B,2,FALSE))),"")</f>
        <v/>
      </c>
      <c r="G1924" s="28"/>
      <c r="H1924" s="11" t="str">
        <f xml:space="preserve"> IF(C1924="Totale",2,IF($G1924 &lt;&gt; "", IF(D1924 = "E",MATCH(G1924, 'Cond Compo'!D$16:D$18, 0), MATCH(G1924, 'Cond Compo'!C$16:C$19, 0)), ""))</f>
        <v/>
      </c>
      <c r="I1924" s="12" t="str">
        <f>IF($E1924 &lt;&gt; "", IF(E1924 = 0, "", VLOOKUP(E1924,'Cond Perturbation'!A:B,2,FALSE)),"")</f>
        <v/>
      </c>
      <c r="J1924" s="28"/>
      <c r="K1924" s="29" t="str">
        <f>IF($B1924 &lt;&gt; "", IF(C1924="Oui",IF(H1924=1,IF(E1924=0,Résultat!G$8,IF(J1924="No",Résultat!$G$8,Résultat!$G$7)),IF(H1924=2,IF(E1924=0,Résultat!G$9,IF(J1924="No",Résultat!$G$9,Résultat!$G$7)),Résultat!$G$7)),IF(C1924 = "Totale", IF(H1924=1,IF(E1924=0,Résultat!G$8,IF(J1924="No",Résultat!$G$9,Résultat!$G$7)),IF(H1924=2,IF(E1924=0,Résultat!G$9,IF(J1924="No",Résultat!$G$9,Résultat!$G$7)),Résultat!$G$7)),Résultat!$G$7)), "")</f>
        <v/>
      </c>
    </row>
    <row r="1925" spans="1:11" ht="20.100000000000001" customHeight="1">
      <c r="A1925" s="26"/>
      <c r="B1925" s="27"/>
      <c r="C1925" s="11" t="str">
        <f>IF($B1925 &lt;&gt; "",VLOOKUP(MID(B1925,3,5),'Recyclabilité Prod Matx'!C:F,2,FALSE), "")</f>
        <v/>
      </c>
      <c r="D1925" s="11" t="str">
        <f>IF($B1925 &lt;&gt; "",VLOOKUP(MID(B1925,3,5),'Recyclabilité Prod Matx'!C:F,3,FALSE),"")</f>
        <v/>
      </c>
      <c r="E1925" s="11" t="str">
        <f>IF($B1925 &lt;&gt; "",VLOOKUP(MID(B1925,3,5),'Recyclabilité Prod Matx'!C:F,4,FALSE), "")</f>
        <v/>
      </c>
      <c r="F1925" s="12" t="str">
        <f>IF($B1925 &lt;&gt; "", IF(C1925="Totale","",IF(D1925 = 0, "", VLOOKUP(D1925,'Cond Compo'!A:B,2,FALSE))),"")</f>
        <v/>
      </c>
      <c r="G1925" s="28"/>
      <c r="H1925" s="11" t="str">
        <f xml:space="preserve"> IF(C1925="Totale",2,IF($G1925 &lt;&gt; "", IF(D1925 = "E",MATCH(G1925, 'Cond Compo'!D$16:D$18, 0), MATCH(G1925, 'Cond Compo'!C$16:C$19, 0)), ""))</f>
        <v/>
      </c>
      <c r="I1925" s="12" t="str">
        <f>IF($E1925 &lt;&gt; "", IF(E1925 = 0, "", VLOOKUP(E1925,'Cond Perturbation'!A:B,2,FALSE)),"")</f>
        <v/>
      </c>
      <c r="J1925" s="28"/>
      <c r="K1925" s="29" t="str">
        <f>IF($B1925 &lt;&gt; "", IF(C1925="Oui",IF(H1925=1,IF(E1925=0,Résultat!G$8,IF(J1925="No",Résultat!$G$8,Résultat!$G$7)),IF(H1925=2,IF(E1925=0,Résultat!G$9,IF(J1925="No",Résultat!$G$9,Résultat!$G$7)),Résultat!$G$7)),IF(C1925 = "Totale", IF(H1925=1,IF(E1925=0,Résultat!G$8,IF(J1925="No",Résultat!$G$9,Résultat!$G$7)),IF(H1925=2,IF(E1925=0,Résultat!G$9,IF(J1925="No",Résultat!$G$9,Résultat!$G$7)),Résultat!$G$7)),Résultat!$G$7)), "")</f>
        <v/>
      </c>
    </row>
    <row r="1926" spans="1:11" ht="20.100000000000001" customHeight="1">
      <c r="A1926" s="26"/>
      <c r="B1926" s="27"/>
      <c r="C1926" s="11" t="str">
        <f>IF($B1926 &lt;&gt; "",VLOOKUP(MID(B1926,3,5),'Recyclabilité Prod Matx'!C:F,2,FALSE), "")</f>
        <v/>
      </c>
      <c r="D1926" s="11" t="str">
        <f>IF($B1926 &lt;&gt; "",VLOOKUP(MID(B1926,3,5),'Recyclabilité Prod Matx'!C:F,3,FALSE),"")</f>
        <v/>
      </c>
      <c r="E1926" s="11" t="str">
        <f>IF($B1926 &lt;&gt; "",VLOOKUP(MID(B1926,3,5),'Recyclabilité Prod Matx'!C:F,4,FALSE), "")</f>
        <v/>
      </c>
      <c r="F1926" s="12" t="str">
        <f>IF($B1926 &lt;&gt; "", IF(C1926="Totale","",IF(D1926 = 0, "", VLOOKUP(D1926,'Cond Compo'!A:B,2,FALSE))),"")</f>
        <v/>
      </c>
      <c r="G1926" s="28"/>
      <c r="H1926" s="11" t="str">
        <f xml:space="preserve"> IF(C1926="Totale",2,IF($G1926 &lt;&gt; "", IF(D1926 = "E",MATCH(G1926, 'Cond Compo'!D$16:D$18, 0), MATCH(G1926, 'Cond Compo'!C$16:C$19, 0)), ""))</f>
        <v/>
      </c>
      <c r="I1926" s="12" t="str">
        <f>IF($E1926 &lt;&gt; "", IF(E1926 = 0, "", VLOOKUP(E1926,'Cond Perturbation'!A:B,2,FALSE)),"")</f>
        <v/>
      </c>
      <c r="J1926" s="28"/>
      <c r="K1926" s="29" t="str">
        <f>IF($B1926 &lt;&gt; "", IF(C1926="Oui",IF(H1926=1,IF(E1926=0,Résultat!G$8,IF(J1926="No",Résultat!$G$8,Résultat!$G$7)),IF(H1926=2,IF(E1926=0,Résultat!G$9,IF(J1926="No",Résultat!$G$9,Résultat!$G$7)),Résultat!$G$7)),IF(C1926 = "Totale", IF(H1926=1,IF(E1926=0,Résultat!G$8,IF(J1926="No",Résultat!$G$9,Résultat!$G$7)),IF(H1926=2,IF(E1926=0,Résultat!G$9,IF(J1926="No",Résultat!$G$9,Résultat!$G$7)),Résultat!$G$7)),Résultat!$G$7)), "")</f>
        <v/>
      </c>
    </row>
    <row r="1927" spans="1:11" ht="20.100000000000001" customHeight="1">
      <c r="A1927" s="26"/>
      <c r="B1927" s="27"/>
      <c r="C1927" s="11" t="str">
        <f>IF($B1927 &lt;&gt; "",VLOOKUP(MID(B1927,3,5),'Recyclabilité Prod Matx'!C:F,2,FALSE), "")</f>
        <v/>
      </c>
      <c r="D1927" s="11" t="str">
        <f>IF($B1927 &lt;&gt; "",VLOOKUP(MID(B1927,3,5),'Recyclabilité Prod Matx'!C:F,3,FALSE),"")</f>
        <v/>
      </c>
      <c r="E1927" s="11" t="str">
        <f>IF($B1927 &lt;&gt; "",VLOOKUP(MID(B1927,3,5),'Recyclabilité Prod Matx'!C:F,4,FALSE), "")</f>
        <v/>
      </c>
      <c r="F1927" s="12" t="str">
        <f>IF($B1927 &lt;&gt; "", IF(C1927="Totale","",IF(D1927 = 0, "", VLOOKUP(D1927,'Cond Compo'!A:B,2,FALSE))),"")</f>
        <v/>
      </c>
      <c r="G1927" s="28"/>
      <c r="H1927" s="11" t="str">
        <f xml:space="preserve"> IF(C1927="Totale",2,IF($G1927 &lt;&gt; "", IF(D1927 = "E",MATCH(G1927, 'Cond Compo'!D$16:D$18, 0), MATCH(G1927, 'Cond Compo'!C$16:C$19, 0)), ""))</f>
        <v/>
      </c>
      <c r="I1927" s="12" t="str">
        <f>IF($E1927 &lt;&gt; "", IF(E1927 = 0, "", VLOOKUP(E1927,'Cond Perturbation'!A:B,2,FALSE)),"")</f>
        <v/>
      </c>
      <c r="J1927" s="28"/>
      <c r="K1927" s="29" t="str">
        <f>IF($B1927 &lt;&gt; "", IF(C1927="Oui",IF(H1927=1,IF(E1927=0,Résultat!G$8,IF(J1927="No",Résultat!$G$8,Résultat!$G$7)),IF(H1927=2,IF(E1927=0,Résultat!G$9,IF(J1927="No",Résultat!$G$9,Résultat!$G$7)),Résultat!$G$7)),IF(C1927 = "Totale", IF(H1927=1,IF(E1927=0,Résultat!G$8,IF(J1927="No",Résultat!$G$9,Résultat!$G$7)),IF(H1927=2,IF(E1927=0,Résultat!G$9,IF(J1927="No",Résultat!$G$9,Résultat!$G$7)),Résultat!$G$7)),Résultat!$G$7)), "")</f>
        <v/>
      </c>
    </row>
    <row r="1928" spans="1:11" ht="20.100000000000001" customHeight="1">
      <c r="A1928" s="26"/>
      <c r="B1928" s="27"/>
      <c r="C1928" s="11" t="str">
        <f>IF($B1928 &lt;&gt; "",VLOOKUP(MID(B1928,3,5),'Recyclabilité Prod Matx'!C:F,2,FALSE), "")</f>
        <v/>
      </c>
      <c r="D1928" s="11" t="str">
        <f>IF($B1928 &lt;&gt; "",VLOOKUP(MID(B1928,3,5),'Recyclabilité Prod Matx'!C:F,3,FALSE),"")</f>
        <v/>
      </c>
      <c r="E1928" s="11" t="str">
        <f>IF($B1928 &lt;&gt; "",VLOOKUP(MID(B1928,3,5),'Recyclabilité Prod Matx'!C:F,4,FALSE), "")</f>
        <v/>
      </c>
      <c r="F1928" s="12" t="str">
        <f>IF($B1928 &lt;&gt; "", IF(C1928="Totale","",IF(D1928 = 0, "", VLOOKUP(D1928,'Cond Compo'!A:B,2,FALSE))),"")</f>
        <v/>
      </c>
      <c r="G1928" s="28"/>
      <c r="H1928" s="11" t="str">
        <f xml:space="preserve"> IF(C1928="Totale",2,IF($G1928 &lt;&gt; "", IF(D1928 = "E",MATCH(G1928, 'Cond Compo'!D$16:D$18, 0), MATCH(G1928, 'Cond Compo'!C$16:C$19, 0)), ""))</f>
        <v/>
      </c>
      <c r="I1928" s="12" t="str">
        <f>IF($E1928 &lt;&gt; "", IF(E1928 = 0, "", VLOOKUP(E1928,'Cond Perturbation'!A:B,2,FALSE)),"")</f>
        <v/>
      </c>
      <c r="J1928" s="28"/>
      <c r="K1928" s="29" t="str">
        <f>IF($B1928 &lt;&gt; "", IF(C1928="Oui",IF(H1928=1,IF(E1928=0,Résultat!G$8,IF(J1928="No",Résultat!$G$8,Résultat!$G$7)),IF(H1928=2,IF(E1928=0,Résultat!G$9,IF(J1928="No",Résultat!$G$9,Résultat!$G$7)),Résultat!$G$7)),IF(C1928 = "Totale", IF(H1928=1,IF(E1928=0,Résultat!G$8,IF(J1928="No",Résultat!$G$9,Résultat!$G$7)),IF(H1928=2,IF(E1928=0,Résultat!G$9,IF(J1928="No",Résultat!$G$9,Résultat!$G$7)),Résultat!$G$7)),Résultat!$G$7)), "")</f>
        <v/>
      </c>
    </row>
    <row r="1929" spans="1:11" ht="20.100000000000001" customHeight="1">
      <c r="A1929" s="26"/>
      <c r="B1929" s="27"/>
      <c r="C1929" s="11" t="str">
        <f>IF($B1929 &lt;&gt; "",VLOOKUP(MID(B1929,3,5),'Recyclabilité Prod Matx'!C:F,2,FALSE), "")</f>
        <v/>
      </c>
      <c r="D1929" s="11" t="str">
        <f>IF($B1929 &lt;&gt; "",VLOOKUP(MID(B1929,3,5),'Recyclabilité Prod Matx'!C:F,3,FALSE),"")</f>
        <v/>
      </c>
      <c r="E1929" s="11" t="str">
        <f>IF($B1929 &lt;&gt; "",VLOOKUP(MID(B1929,3,5),'Recyclabilité Prod Matx'!C:F,4,FALSE), "")</f>
        <v/>
      </c>
      <c r="F1929" s="12" t="str">
        <f>IF($B1929 &lt;&gt; "", IF(C1929="Totale","",IF(D1929 = 0, "", VLOOKUP(D1929,'Cond Compo'!A:B,2,FALSE))),"")</f>
        <v/>
      </c>
      <c r="G1929" s="28"/>
      <c r="H1929" s="11" t="str">
        <f xml:space="preserve"> IF(C1929="Totale",2,IF($G1929 &lt;&gt; "", IF(D1929 = "E",MATCH(G1929, 'Cond Compo'!D$16:D$18, 0), MATCH(G1929, 'Cond Compo'!C$16:C$19, 0)), ""))</f>
        <v/>
      </c>
      <c r="I1929" s="12" t="str">
        <f>IF($E1929 &lt;&gt; "", IF(E1929 = 0, "", VLOOKUP(E1929,'Cond Perturbation'!A:B,2,FALSE)),"")</f>
        <v/>
      </c>
      <c r="J1929" s="28"/>
      <c r="K1929" s="29" t="str">
        <f>IF($B1929 &lt;&gt; "", IF(C1929="Oui",IF(H1929=1,IF(E1929=0,Résultat!G$8,IF(J1929="No",Résultat!$G$8,Résultat!$G$7)),IF(H1929=2,IF(E1929=0,Résultat!G$9,IF(J1929="No",Résultat!$G$9,Résultat!$G$7)),Résultat!$G$7)),IF(C1929 = "Totale", IF(H1929=1,IF(E1929=0,Résultat!G$8,IF(J1929="No",Résultat!$G$9,Résultat!$G$7)),IF(H1929=2,IF(E1929=0,Résultat!G$9,IF(J1929="No",Résultat!$G$9,Résultat!$G$7)),Résultat!$G$7)),Résultat!$G$7)), "")</f>
        <v/>
      </c>
    </row>
    <row r="1930" spans="1:11" ht="20.100000000000001" customHeight="1">
      <c r="A1930" s="26"/>
      <c r="B1930" s="27"/>
      <c r="C1930" s="11" t="str">
        <f>IF($B1930 &lt;&gt; "",VLOOKUP(MID(B1930,3,5),'Recyclabilité Prod Matx'!C:F,2,FALSE), "")</f>
        <v/>
      </c>
      <c r="D1930" s="11" t="str">
        <f>IF($B1930 &lt;&gt; "",VLOOKUP(MID(B1930,3,5),'Recyclabilité Prod Matx'!C:F,3,FALSE),"")</f>
        <v/>
      </c>
      <c r="E1930" s="11" t="str">
        <f>IF($B1930 &lt;&gt; "",VLOOKUP(MID(B1930,3,5),'Recyclabilité Prod Matx'!C:F,4,FALSE), "")</f>
        <v/>
      </c>
      <c r="F1930" s="12" t="str">
        <f>IF($B1930 &lt;&gt; "", IF(C1930="Totale","",IF(D1930 = 0, "", VLOOKUP(D1930,'Cond Compo'!A:B,2,FALSE))),"")</f>
        <v/>
      </c>
      <c r="G1930" s="28"/>
      <c r="H1930" s="11" t="str">
        <f xml:space="preserve"> IF(C1930="Totale",2,IF($G1930 &lt;&gt; "", IF(D1930 = "E",MATCH(G1930, 'Cond Compo'!D$16:D$18, 0), MATCH(G1930, 'Cond Compo'!C$16:C$19, 0)), ""))</f>
        <v/>
      </c>
      <c r="I1930" s="12" t="str">
        <f>IF($E1930 &lt;&gt; "", IF(E1930 = 0, "", VLOOKUP(E1930,'Cond Perturbation'!A:B,2,FALSE)),"")</f>
        <v/>
      </c>
      <c r="J1930" s="28"/>
      <c r="K1930" s="29" t="str">
        <f>IF($B1930 &lt;&gt; "", IF(C1930="Oui",IF(H1930=1,IF(E1930=0,Résultat!G$8,IF(J1930="No",Résultat!$G$8,Résultat!$G$7)),IF(H1930=2,IF(E1930=0,Résultat!G$9,IF(J1930="No",Résultat!$G$9,Résultat!$G$7)),Résultat!$G$7)),IF(C1930 = "Totale", IF(H1930=1,IF(E1930=0,Résultat!G$8,IF(J1930="No",Résultat!$G$9,Résultat!$G$7)),IF(H1930=2,IF(E1930=0,Résultat!G$9,IF(J1930="No",Résultat!$G$9,Résultat!$G$7)),Résultat!$G$7)),Résultat!$G$7)), "")</f>
        <v/>
      </c>
    </row>
    <row r="1931" spans="1:11" ht="20.100000000000001" customHeight="1">
      <c r="A1931" s="26"/>
      <c r="B1931" s="27"/>
      <c r="C1931" s="11" t="str">
        <f>IF($B1931 &lt;&gt; "",VLOOKUP(MID(B1931,3,5),'Recyclabilité Prod Matx'!C:F,2,FALSE), "")</f>
        <v/>
      </c>
      <c r="D1931" s="11" t="str">
        <f>IF($B1931 &lt;&gt; "",VLOOKUP(MID(B1931,3,5),'Recyclabilité Prod Matx'!C:F,3,FALSE),"")</f>
        <v/>
      </c>
      <c r="E1931" s="11" t="str">
        <f>IF($B1931 &lt;&gt; "",VLOOKUP(MID(B1931,3,5),'Recyclabilité Prod Matx'!C:F,4,FALSE), "")</f>
        <v/>
      </c>
      <c r="F1931" s="12" t="str">
        <f>IF($B1931 &lt;&gt; "", IF(C1931="Totale","",IF(D1931 = 0, "", VLOOKUP(D1931,'Cond Compo'!A:B,2,FALSE))),"")</f>
        <v/>
      </c>
      <c r="G1931" s="28"/>
      <c r="H1931" s="11" t="str">
        <f xml:space="preserve"> IF(C1931="Totale",2,IF($G1931 &lt;&gt; "", IF(D1931 = "E",MATCH(G1931, 'Cond Compo'!D$16:D$18, 0), MATCH(G1931, 'Cond Compo'!C$16:C$19, 0)), ""))</f>
        <v/>
      </c>
      <c r="I1931" s="12" t="str">
        <f>IF($E1931 &lt;&gt; "", IF(E1931 = 0, "", VLOOKUP(E1931,'Cond Perturbation'!A:B,2,FALSE)),"")</f>
        <v/>
      </c>
      <c r="J1931" s="28"/>
      <c r="K1931" s="29" t="str">
        <f>IF($B1931 &lt;&gt; "", IF(C1931="Oui",IF(H1931=1,IF(E1931=0,Résultat!G$8,IF(J1931="No",Résultat!$G$8,Résultat!$G$7)),IF(H1931=2,IF(E1931=0,Résultat!G$9,IF(J1931="No",Résultat!$G$9,Résultat!$G$7)),Résultat!$G$7)),IF(C1931 = "Totale", IF(H1931=1,IF(E1931=0,Résultat!G$8,IF(J1931="No",Résultat!$G$9,Résultat!$G$7)),IF(H1931=2,IF(E1931=0,Résultat!G$9,IF(J1931="No",Résultat!$G$9,Résultat!$G$7)),Résultat!$G$7)),Résultat!$G$7)), "")</f>
        <v/>
      </c>
    </row>
    <row r="1932" spans="1:11" ht="20.100000000000001" customHeight="1">
      <c r="A1932" s="26"/>
      <c r="B1932" s="27"/>
      <c r="C1932" s="11" t="str">
        <f>IF($B1932 &lt;&gt; "",VLOOKUP(MID(B1932,3,5),'Recyclabilité Prod Matx'!C:F,2,FALSE), "")</f>
        <v/>
      </c>
      <c r="D1932" s="11" t="str">
        <f>IF($B1932 &lt;&gt; "",VLOOKUP(MID(B1932,3,5),'Recyclabilité Prod Matx'!C:F,3,FALSE),"")</f>
        <v/>
      </c>
      <c r="E1932" s="11" t="str">
        <f>IF($B1932 &lt;&gt; "",VLOOKUP(MID(B1932,3,5),'Recyclabilité Prod Matx'!C:F,4,FALSE), "")</f>
        <v/>
      </c>
      <c r="F1932" s="12" t="str">
        <f>IF($B1932 &lt;&gt; "", IF(C1932="Totale","",IF(D1932 = 0, "", VLOOKUP(D1932,'Cond Compo'!A:B,2,FALSE))),"")</f>
        <v/>
      </c>
      <c r="G1932" s="28"/>
      <c r="H1932" s="11" t="str">
        <f xml:space="preserve"> IF(C1932="Totale",2,IF($G1932 &lt;&gt; "", IF(D1932 = "E",MATCH(G1932, 'Cond Compo'!D$16:D$18, 0), MATCH(G1932, 'Cond Compo'!C$16:C$19, 0)), ""))</f>
        <v/>
      </c>
      <c r="I1932" s="12" t="str">
        <f>IF($E1932 &lt;&gt; "", IF(E1932 = 0, "", VLOOKUP(E1932,'Cond Perturbation'!A:B,2,FALSE)),"")</f>
        <v/>
      </c>
      <c r="J1932" s="28"/>
      <c r="K1932" s="29" t="str">
        <f>IF($B1932 &lt;&gt; "", IF(C1932="Oui",IF(H1932=1,IF(E1932=0,Résultat!G$8,IF(J1932="No",Résultat!$G$8,Résultat!$G$7)),IF(H1932=2,IF(E1932=0,Résultat!G$9,IF(J1932="No",Résultat!$G$9,Résultat!$G$7)),Résultat!$G$7)),IF(C1932 = "Totale", IF(H1932=1,IF(E1932=0,Résultat!G$8,IF(J1932="No",Résultat!$G$9,Résultat!$G$7)),IF(H1932=2,IF(E1932=0,Résultat!G$9,IF(J1932="No",Résultat!$G$9,Résultat!$G$7)),Résultat!$G$7)),Résultat!$G$7)), "")</f>
        <v/>
      </c>
    </row>
    <row r="1933" spans="1:11" ht="20.100000000000001" customHeight="1">
      <c r="A1933" s="26"/>
      <c r="B1933" s="27"/>
      <c r="C1933" s="11" t="str">
        <f>IF($B1933 &lt;&gt; "",VLOOKUP(MID(B1933,3,5),'Recyclabilité Prod Matx'!C:F,2,FALSE), "")</f>
        <v/>
      </c>
      <c r="D1933" s="11" t="str">
        <f>IF($B1933 &lt;&gt; "",VLOOKUP(MID(B1933,3,5),'Recyclabilité Prod Matx'!C:F,3,FALSE),"")</f>
        <v/>
      </c>
      <c r="E1933" s="11" t="str">
        <f>IF($B1933 &lt;&gt; "",VLOOKUP(MID(B1933,3,5),'Recyclabilité Prod Matx'!C:F,4,FALSE), "")</f>
        <v/>
      </c>
      <c r="F1933" s="12" t="str">
        <f>IF($B1933 &lt;&gt; "", IF(C1933="Totale","",IF(D1933 = 0, "", VLOOKUP(D1933,'Cond Compo'!A:B,2,FALSE))),"")</f>
        <v/>
      </c>
      <c r="G1933" s="28"/>
      <c r="H1933" s="11" t="str">
        <f xml:space="preserve"> IF(C1933="Totale",2,IF($G1933 &lt;&gt; "", IF(D1933 = "E",MATCH(G1933, 'Cond Compo'!D$16:D$18, 0), MATCH(G1933, 'Cond Compo'!C$16:C$19, 0)), ""))</f>
        <v/>
      </c>
      <c r="I1933" s="12" t="str">
        <f>IF($E1933 &lt;&gt; "", IF(E1933 = 0, "", VLOOKUP(E1933,'Cond Perturbation'!A:B,2,FALSE)),"")</f>
        <v/>
      </c>
      <c r="J1933" s="28"/>
      <c r="K1933" s="29" t="str">
        <f>IF($B1933 &lt;&gt; "", IF(C1933="Oui",IF(H1933=1,IF(E1933=0,Résultat!G$8,IF(J1933="No",Résultat!$G$8,Résultat!$G$7)),IF(H1933=2,IF(E1933=0,Résultat!G$9,IF(J1933="No",Résultat!$G$9,Résultat!$G$7)),Résultat!$G$7)),IF(C1933 = "Totale", IF(H1933=1,IF(E1933=0,Résultat!G$8,IF(J1933="No",Résultat!$G$9,Résultat!$G$7)),IF(H1933=2,IF(E1933=0,Résultat!G$9,IF(J1933="No",Résultat!$G$9,Résultat!$G$7)),Résultat!$G$7)),Résultat!$G$7)), "")</f>
        <v/>
      </c>
    </row>
    <row r="1934" spans="1:11" ht="20.100000000000001" customHeight="1">
      <c r="A1934" s="26"/>
      <c r="B1934" s="27"/>
      <c r="C1934" s="11" t="str">
        <f>IF($B1934 &lt;&gt; "",VLOOKUP(MID(B1934,3,5),'Recyclabilité Prod Matx'!C:F,2,FALSE), "")</f>
        <v/>
      </c>
      <c r="D1934" s="11" t="str">
        <f>IF($B1934 &lt;&gt; "",VLOOKUP(MID(B1934,3,5),'Recyclabilité Prod Matx'!C:F,3,FALSE),"")</f>
        <v/>
      </c>
      <c r="E1934" s="11" t="str">
        <f>IF($B1934 &lt;&gt; "",VLOOKUP(MID(B1934,3,5),'Recyclabilité Prod Matx'!C:F,4,FALSE), "")</f>
        <v/>
      </c>
      <c r="F1934" s="12" t="str">
        <f>IF($B1934 &lt;&gt; "", IF(C1934="Totale","",IF(D1934 = 0, "", VLOOKUP(D1934,'Cond Compo'!A:B,2,FALSE))),"")</f>
        <v/>
      </c>
      <c r="G1934" s="28"/>
      <c r="H1934" s="11" t="str">
        <f xml:space="preserve"> IF(C1934="Totale",2,IF($G1934 &lt;&gt; "", IF(D1934 = "E",MATCH(G1934, 'Cond Compo'!D$16:D$18, 0), MATCH(G1934, 'Cond Compo'!C$16:C$19, 0)), ""))</f>
        <v/>
      </c>
      <c r="I1934" s="12" t="str">
        <f>IF($E1934 &lt;&gt; "", IF(E1934 = 0, "", VLOOKUP(E1934,'Cond Perturbation'!A:B,2,FALSE)),"")</f>
        <v/>
      </c>
      <c r="J1934" s="28"/>
      <c r="K1934" s="29" t="str">
        <f>IF($B1934 &lt;&gt; "", IF(C1934="Oui",IF(H1934=1,IF(E1934=0,Résultat!G$8,IF(J1934="No",Résultat!$G$8,Résultat!$G$7)),IF(H1934=2,IF(E1934=0,Résultat!G$9,IF(J1934="No",Résultat!$G$9,Résultat!$G$7)),Résultat!$G$7)),IF(C1934 = "Totale", IF(H1934=1,IF(E1934=0,Résultat!G$8,IF(J1934="No",Résultat!$G$9,Résultat!$G$7)),IF(H1934=2,IF(E1934=0,Résultat!G$9,IF(J1934="No",Résultat!$G$9,Résultat!$G$7)),Résultat!$G$7)),Résultat!$G$7)), "")</f>
        <v/>
      </c>
    </row>
    <row r="1935" spans="1:11" ht="20.100000000000001" customHeight="1">
      <c r="A1935" s="26"/>
      <c r="B1935" s="27"/>
      <c r="C1935" s="11" t="str">
        <f>IF($B1935 &lt;&gt; "",VLOOKUP(MID(B1935,3,5),'Recyclabilité Prod Matx'!C:F,2,FALSE), "")</f>
        <v/>
      </c>
      <c r="D1935" s="11" t="str">
        <f>IF($B1935 &lt;&gt; "",VLOOKUP(MID(B1935,3,5),'Recyclabilité Prod Matx'!C:F,3,FALSE),"")</f>
        <v/>
      </c>
      <c r="E1935" s="11" t="str">
        <f>IF($B1935 &lt;&gt; "",VLOOKUP(MID(B1935,3,5),'Recyclabilité Prod Matx'!C:F,4,FALSE), "")</f>
        <v/>
      </c>
      <c r="F1935" s="12" t="str">
        <f>IF($B1935 &lt;&gt; "", IF(C1935="Totale","",IF(D1935 = 0, "", VLOOKUP(D1935,'Cond Compo'!A:B,2,FALSE))),"")</f>
        <v/>
      </c>
      <c r="G1935" s="28"/>
      <c r="H1935" s="11" t="str">
        <f xml:space="preserve"> IF(C1935="Totale",2,IF($G1935 &lt;&gt; "", IF(D1935 = "E",MATCH(G1935, 'Cond Compo'!D$16:D$18, 0), MATCH(G1935, 'Cond Compo'!C$16:C$19, 0)), ""))</f>
        <v/>
      </c>
      <c r="I1935" s="12" t="str">
        <f>IF($E1935 &lt;&gt; "", IF(E1935 = 0, "", VLOOKUP(E1935,'Cond Perturbation'!A:B,2,FALSE)),"")</f>
        <v/>
      </c>
      <c r="J1935" s="28"/>
      <c r="K1935" s="29" t="str">
        <f>IF($B1935 &lt;&gt; "", IF(C1935="Oui",IF(H1935=1,IF(E1935=0,Résultat!G$8,IF(J1935="No",Résultat!$G$8,Résultat!$G$7)),IF(H1935=2,IF(E1935=0,Résultat!G$9,IF(J1935="No",Résultat!$G$9,Résultat!$G$7)),Résultat!$G$7)),IF(C1935 = "Totale", IF(H1935=1,IF(E1935=0,Résultat!G$8,IF(J1935="No",Résultat!$G$9,Résultat!$G$7)),IF(H1935=2,IF(E1935=0,Résultat!G$9,IF(J1935="No",Résultat!$G$9,Résultat!$G$7)),Résultat!$G$7)),Résultat!$G$7)), "")</f>
        <v/>
      </c>
    </row>
    <row r="1936" spans="1:11" ht="20.100000000000001" customHeight="1">
      <c r="A1936" s="26"/>
      <c r="B1936" s="27"/>
      <c r="C1936" s="11" t="str">
        <f>IF($B1936 &lt;&gt; "",VLOOKUP(MID(B1936,3,5),'Recyclabilité Prod Matx'!C:F,2,FALSE), "")</f>
        <v/>
      </c>
      <c r="D1936" s="11" t="str">
        <f>IF($B1936 &lt;&gt; "",VLOOKUP(MID(B1936,3,5),'Recyclabilité Prod Matx'!C:F,3,FALSE),"")</f>
        <v/>
      </c>
      <c r="E1936" s="11" t="str">
        <f>IF($B1936 &lt;&gt; "",VLOOKUP(MID(B1936,3,5),'Recyclabilité Prod Matx'!C:F,4,FALSE), "")</f>
        <v/>
      </c>
      <c r="F1936" s="12" t="str">
        <f>IF($B1936 &lt;&gt; "", IF(C1936="Totale","",IF(D1936 = 0, "", VLOOKUP(D1936,'Cond Compo'!A:B,2,FALSE))),"")</f>
        <v/>
      </c>
      <c r="G1936" s="28"/>
      <c r="H1936" s="11" t="str">
        <f xml:space="preserve"> IF(C1936="Totale",2,IF($G1936 &lt;&gt; "", IF(D1936 = "E",MATCH(G1936, 'Cond Compo'!D$16:D$18, 0), MATCH(G1936, 'Cond Compo'!C$16:C$19, 0)), ""))</f>
        <v/>
      </c>
      <c r="I1936" s="12" t="str">
        <f>IF($E1936 &lt;&gt; "", IF(E1936 = 0, "", VLOOKUP(E1936,'Cond Perturbation'!A:B,2,FALSE)),"")</f>
        <v/>
      </c>
      <c r="J1936" s="28"/>
      <c r="K1936" s="29" t="str">
        <f>IF($B1936 &lt;&gt; "", IF(C1936="Oui",IF(H1936=1,IF(E1936=0,Résultat!G$8,IF(J1936="No",Résultat!$G$8,Résultat!$G$7)),IF(H1936=2,IF(E1936=0,Résultat!G$9,IF(J1936="No",Résultat!$G$9,Résultat!$G$7)),Résultat!$G$7)),IF(C1936 = "Totale", IF(H1936=1,IF(E1936=0,Résultat!G$8,IF(J1936="No",Résultat!$G$9,Résultat!$G$7)),IF(H1936=2,IF(E1936=0,Résultat!G$9,IF(J1936="No",Résultat!$G$9,Résultat!$G$7)),Résultat!$G$7)),Résultat!$G$7)), "")</f>
        <v/>
      </c>
    </row>
    <row r="1937" spans="1:11" ht="20.100000000000001" customHeight="1">
      <c r="A1937" s="26"/>
      <c r="B1937" s="27"/>
      <c r="C1937" s="11" t="str">
        <f>IF($B1937 &lt;&gt; "",VLOOKUP(MID(B1937,3,5),'Recyclabilité Prod Matx'!C:F,2,FALSE), "")</f>
        <v/>
      </c>
      <c r="D1937" s="11" t="str">
        <f>IF($B1937 &lt;&gt; "",VLOOKUP(MID(B1937,3,5),'Recyclabilité Prod Matx'!C:F,3,FALSE),"")</f>
        <v/>
      </c>
      <c r="E1937" s="11" t="str">
        <f>IF($B1937 &lt;&gt; "",VLOOKUP(MID(B1937,3,5),'Recyclabilité Prod Matx'!C:F,4,FALSE), "")</f>
        <v/>
      </c>
      <c r="F1937" s="12" t="str">
        <f>IF($B1937 &lt;&gt; "", IF(C1937="Totale","",IF(D1937 = 0, "", VLOOKUP(D1937,'Cond Compo'!A:B,2,FALSE))),"")</f>
        <v/>
      </c>
      <c r="G1937" s="28"/>
      <c r="H1937" s="11" t="str">
        <f xml:space="preserve"> IF(C1937="Totale",2,IF($G1937 &lt;&gt; "", IF(D1937 = "E",MATCH(G1937, 'Cond Compo'!D$16:D$18, 0), MATCH(G1937, 'Cond Compo'!C$16:C$19, 0)), ""))</f>
        <v/>
      </c>
      <c r="I1937" s="12" t="str">
        <f>IF($E1937 &lt;&gt; "", IF(E1937 = 0, "", VLOOKUP(E1937,'Cond Perturbation'!A:B,2,FALSE)),"")</f>
        <v/>
      </c>
      <c r="J1937" s="28"/>
      <c r="K1937" s="29" t="str">
        <f>IF($B1937 &lt;&gt; "", IF(C1937="Oui",IF(H1937=1,IF(E1937=0,Résultat!G$8,IF(J1937="No",Résultat!$G$8,Résultat!$G$7)),IF(H1937=2,IF(E1937=0,Résultat!G$9,IF(J1937="No",Résultat!$G$9,Résultat!$G$7)),Résultat!$G$7)),IF(C1937 = "Totale", IF(H1937=1,IF(E1937=0,Résultat!G$8,IF(J1937="No",Résultat!$G$9,Résultat!$G$7)),IF(H1937=2,IF(E1937=0,Résultat!G$9,IF(J1937="No",Résultat!$G$9,Résultat!$G$7)),Résultat!$G$7)),Résultat!$G$7)), "")</f>
        <v/>
      </c>
    </row>
    <row r="1938" spans="1:11" ht="20.100000000000001" customHeight="1">
      <c r="A1938" s="26"/>
      <c r="B1938" s="27"/>
      <c r="C1938" s="11" t="str">
        <f>IF($B1938 &lt;&gt; "",VLOOKUP(MID(B1938,3,5),'Recyclabilité Prod Matx'!C:F,2,FALSE), "")</f>
        <v/>
      </c>
      <c r="D1938" s="11" t="str">
        <f>IF($B1938 &lt;&gt; "",VLOOKUP(MID(B1938,3,5),'Recyclabilité Prod Matx'!C:F,3,FALSE),"")</f>
        <v/>
      </c>
      <c r="E1938" s="11" t="str">
        <f>IF($B1938 &lt;&gt; "",VLOOKUP(MID(B1938,3,5),'Recyclabilité Prod Matx'!C:F,4,FALSE), "")</f>
        <v/>
      </c>
      <c r="F1938" s="12" t="str">
        <f>IF($B1938 &lt;&gt; "", IF(C1938="Totale","",IF(D1938 = 0, "", VLOOKUP(D1938,'Cond Compo'!A:B,2,FALSE))),"")</f>
        <v/>
      </c>
      <c r="G1938" s="28"/>
      <c r="H1938" s="11" t="str">
        <f xml:space="preserve"> IF(C1938="Totale",2,IF($G1938 &lt;&gt; "", IF(D1938 = "E",MATCH(G1938, 'Cond Compo'!D$16:D$18, 0), MATCH(G1938, 'Cond Compo'!C$16:C$19, 0)), ""))</f>
        <v/>
      </c>
      <c r="I1938" s="12" t="str">
        <f>IF($E1938 &lt;&gt; "", IF(E1938 = 0, "", VLOOKUP(E1938,'Cond Perturbation'!A:B,2,FALSE)),"")</f>
        <v/>
      </c>
      <c r="J1938" s="28"/>
      <c r="K1938" s="29" t="str">
        <f>IF($B1938 &lt;&gt; "", IF(C1938="Oui",IF(H1938=1,IF(E1938=0,Résultat!G$8,IF(J1938="No",Résultat!$G$8,Résultat!$G$7)),IF(H1938=2,IF(E1938=0,Résultat!G$9,IF(J1938="No",Résultat!$G$9,Résultat!$G$7)),Résultat!$G$7)),IF(C1938 = "Totale", IF(H1938=1,IF(E1938=0,Résultat!G$8,IF(J1938="No",Résultat!$G$9,Résultat!$G$7)),IF(H1938=2,IF(E1938=0,Résultat!G$9,IF(J1938="No",Résultat!$G$9,Résultat!$G$7)),Résultat!$G$7)),Résultat!$G$7)), "")</f>
        <v/>
      </c>
    </row>
    <row r="1939" spans="1:11" ht="20.100000000000001" customHeight="1">
      <c r="A1939" s="26"/>
      <c r="B1939" s="27"/>
      <c r="C1939" s="11" t="str">
        <f>IF($B1939 &lt;&gt; "",VLOOKUP(MID(B1939,3,5),'Recyclabilité Prod Matx'!C:F,2,FALSE), "")</f>
        <v/>
      </c>
      <c r="D1939" s="11" t="str">
        <f>IF($B1939 &lt;&gt; "",VLOOKUP(MID(B1939,3,5),'Recyclabilité Prod Matx'!C:F,3,FALSE),"")</f>
        <v/>
      </c>
      <c r="E1939" s="11" t="str">
        <f>IF($B1939 &lt;&gt; "",VLOOKUP(MID(B1939,3,5),'Recyclabilité Prod Matx'!C:F,4,FALSE), "")</f>
        <v/>
      </c>
      <c r="F1939" s="12" t="str">
        <f>IF($B1939 &lt;&gt; "", IF(C1939="Totale","",IF(D1939 = 0, "", VLOOKUP(D1939,'Cond Compo'!A:B,2,FALSE))),"")</f>
        <v/>
      </c>
      <c r="G1939" s="28"/>
      <c r="H1939" s="11" t="str">
        <f xml:space="preserve"> IF(C1939="Totale",2,IF($G1939 &lt;&gt; "", IF(D1939 = "E",MATCH(G1939, 'Cond Compo'!D$16:D$18, 0), MATCH(G1939, 'Cond Compo'!C$16:C$19, 0)), ""))</f>
        <v/>
      </c>
      <c r="I1939" s="12" t="str">
        <f>IF($E1939 &lt;&gt; "", IF(E1939 = 0, "", VLOOKUP(E1939,'Cond Perturbation'!A:B,2,FALSE)),"")</f>
        <v/>
      </c>
      <c r="J1939" s="28"/>
      <c r="K1939" s="29" t="str">
        <f>IF($B1939 &lt;&gt; "", IF(C1939="Oui",IF(H1939=1,IF(E1939=0,Résultat!G$8,IF(J1939="No",Résultat!$G$8,Résultat!$G$7)),IF(H1939=2,IF(E1939=0,Résultat!G$9,IF(J1939="No",Résultat!$G$9,Résultat!$G$7)),Résultat!$G$7)),IF(C1939 = "Totale", IF(H1939=1,IF(E1939=0,Résultat!G$8,IF(J1939="No",Résultat!$G$9,Résultat!$G$7)),IF(H1939=2,IF(E1939=0,Résultat!G$9,IF(J1939="No",Résultat!$G$9,Résultat!$G$7)),Résultat!$G$7)),Résultat!$G$7)), "")</f>
        <v/>
      </c>
    </row>
    <row r="1940" spans="1:11" ht="20.100000000000001" customHeight="1">
      <c r="A1940" s="26"/>
      <c r="B1940" s="27"/>
      <c r="C1940" s="11" t="str">
        <f>IF($B1940 &lt;&gt; "",VLOOKUP(MID(B1940,3,5),'Recyclabilité Prod Matx'!C:F,2,FALSE), "")</f>
        <v/>
      </c>
      <c r="D1940" s="11" t="str">
        <f>IF($B1940 &lt;&gt; "",VLOOKUP(MID(B1940,3,5),'Recyclabilité Prod Matx'!C:F,3,FALSE),"")</f>
        <v/>
      </c>
      <c r="E1940" s="11" t="str">
        <f>IF($B1940 &lt;&gt; "",VLOOKUP(MID(B1940,3,5),'Recyclabilité Prod Matx'!C:F,4,FALSE), "")</f>
        <v/>
      </c>
      <c r="F1940" s="12" t="str">
        <f>IF($B1940 &lt;&gt; "", IF(C1940="Totale","",IF(D1940 = 0, "", VLOOKUP(D1940,'Cond Compo'!A:B,2,FALSE))),"")</f>
        <v/>
      </c>
      <c r="G1940" s="28"/>
      <c r="H1940" s="11" t="str">
        <f xml:space="preserve"> IF(C1940="Totale",2,IF($G1940 &lt;&gt; "", IF(D1940 = "E",MATCH(G1940, 'Cond Compo'!D$16:D$18, 0), MATCH(G1940, 'Cond Compo'!C$16:C$19, 0)), ""))</f>
        <v/>
      </c>
      <c r="I1940" s="12" t="str">
        <f>IF($E1940 &lt;&gt; "", IF(E1940 = 0, "", VLOOKUP(E1940,'Cond Perturbation'!A:B,2,FALSE)),"")</f>
        <v/>
      </c>
      <c r="J1940" s="28"/>
      <c r="K1940" s="29" t="str">
        <f>IF($B1940 &lt;&gt; "", IF(C1940="Oui",IF(H1940=1,IF(E1940=0,Résultat!G$8,IF(J1940="No",Résultat!$G$8,Résultat!$G$7)),IF(H1940=2,IF(E1940=0,Résultat!G$9,IF(J1940="No",Résultat!$G$9,Résultat!$G$7)),Résultat!$G$7)),IF(C1940 = "Totale", IF(H1940=1,IF(E1940=0,Résultat!G$8,IF(J1940="No",Résultat!$G$9,Résultat!$G$7)),IF(H1940=2,IF(E1940=0,Résultat!G$9,IF(J1940="No",Résultat!$G$9,Résultat!$G$7)),Résultat!$G$7)),Résultat!$G$7)), "")</f>
        <v/>
      </c>
    </row>
    <row r="1941" spans="1:11" ht="20.100000000000001" customHeight="1">
      <c r="A1941" s="26"/>
      <c r="B1941" s="27"/>
      <c r="C1941" s="11" t="str">
        <f>IF($B1941 &lt;&gt; "",VLOOKUP(MID(B1941,3,5),'Recyclabilité Prod Matx'!C:F,2,FALSE), "")</f>
        <v/>
      </c>
      <c r="D1941" s="11" t="str">
        <f>IF($B1941 &lt;&gt; "",VLOOKUP(MID(B1941,3,5),'Recyclabilité Prod Matx'!C:F,3,FALSE),"")</f>
        <v/>
      </c>
      <c r="E1941" s="11" t="str">
        <f>IF($B1941 &lt;&gt; "",VLOOKUP(MID(B1941,3,5),'Recyclabilité Prod Matx'!C:F,4,FALSE), "")</f>
        <v/>
      </c>
      <c r="F1941" s="12" t="str">
        <f>IF($B1941 &lt;&gt; "", IF(C1941="Totale","",IF(D1941 = 0, "", VLOOKUP(D1941,'Cond Compo'!A:B,2,FALSE))),"")</f>
        <v/>
      </c>
      <c r="G1941" s="28"/>
      <c r="H1941" s="11" t="str">
        <f xml:space="preserve"> IF(C1941="Totale",2,IF($G1941 &lt;&gt; "", IF(D1941 = "E",MATCH(G1941, 'Cond Compo'!D$16:D$18, 0), MATCH(G1941, 'Cond Compo'!C$16:C$19, 0)), ""))</f>
        <v/>
      </c>
      <c r="I1941" s="12" t="str">
        <f>IF($E1941 &lt;&gt; "", IF(E1941 = 0, "", VLOOKUP(E1941,'Cond Perturbation'!A:B,2,FALSE)),"")</f>
        <v/>
      </c>
      <c r="J1941" s="28"/>
      <c r="K1941" s="29" t="str">
        <f>IF($B1941 &lt;&gt; "", IF(C1941="Oui",IF(H1941=1,IF(E1941=0,Résultat!G$8,IF(J1941="No",Résultat!$G$8,Résultat!$G$7)),IF(H1941=2,IF(E1941=0,Résultat!G$9,IF(J1941="No",Résultat!$G$9,Résultat!$G$7)),Résultat!$G$7)),IF(C1941 = "Totale", IF(H1941=1,IF(E1941=0,Résultat!G$8,IF(J1941="No",Résultat!$G$9,Résultat!$G$7)),IF(H1941=2,IF(E1941=0,Résultat!G$9,IF(J1941="No",Résultat!$G$9,Résultat!$G$7)),Résultat!$G$7)),Résultat!$G$7)), "")</f>
        <v/>
      </c>
    </row>
    <row r="1942" spans="1:11" ht="20.100000000000001" customHeight="1">
      <c r="A1942" s="26"/>
      <c r="B1942" s="27"/>
      <c r="C1942" s="11" t="str">
        <f>IF($B1942 &lt;&gt; "",VLOOKUP(MID(B1942,3,5),'Recyclabilité Prod Matx'!C:F,2,FALSE), "")</f>
        <v/>
      </c>
      <c r="D1942" s="11" t="str">
        <f>IF($B1942 &lt;&gt; "",VLOOKUP(MID(B1942,3,5),'Recyclabilité Prod Matx'!C:F,3,FALSE),"")</f>
        <v/>
      </c>
      <c r="E1942" s="11" t="str">
        <f>IF($B1942 &lt;&gt; "",VLOOKUP(MID(B1942,3,5),'Recyclabilité Prod Matx'!C:F,4,FALSE), "")</f>
        <v/>
      </c>
      <c r="F1942" s="12" t="str">
        <f>IF($B1942 &lt;&gt; "", IF(C1942="Totale","",IF(D1942 = 0, "", VLOOKUP(D1942,'Cond Compo'!A:B,2,FALSE))),"")</f>
        <v/>
      </c>
      <c r="G1942" s="28"/>
      <c r="H1942" s="11" t="str">
        <f xml:space="preserve"> IF(C1942="Totale",2,IF($G1942 &lt;&gt; "", IF(D1942 = "E",MATCH(G1942, 'Cond Compo'!D$16:D$18, 0), MATCH(G1942, 'Cond Compo'!C$16:C$19, 0)), ""))</f>
        <v/>
      </c>
      <c r="I1942" s="12" t="str">
        <f>IF($E1942 &lt;&gt; "", IF(E1942 = 0, "", VLOOKUP(E1942,'Cond Perturbation'!A:B,2,FALSE)),"")</f>
        <v/>
      </c>
      <c r="J1942" s="28"/>
      <c r="K1942" s="29" t="str">
        <f>IF($B1942 &lt;&gt; "", IF(C1942="Oui",IF(H1942=1,IF(E1942=0,Résultat!G$8,IF(J1942="No",Résultat!$G$8,Résultat!$G$7)),IF(H1942=2,IF(E1942=0,Résultat!G$9,IF(J1942="No",Résultat!$G$9,Résultat!$G$7)),Résultat!$G$7)),IF(C1942 = "Totale", IF(H1942=1,IF(E1942=0,Résultat!G$8,IF(J1942="No",Résultat!$G$9,Résultat!$G$7)),IF(H1942=2,IF(E1942=0,Résultat!G$9,IF(J1942="No",Résultat!$G$9,Résultat!$G$7)),Résultat!$G$7)),Résultat!$G$7)), "")</f>
        <v/>
      </c>
    </row>
    <row r="1943" spans="1:11" ht="20.100000000000001" customHeight="1">
      <c r="A1943" s="26"/>
      <c r="B1943" s="27"/>
      <c r="C1943" s="11" t="str">
        <f>IF($B1943 &lt;&gt; "",VLOOKUP(MID(B1943,3,5),'Recyclabilité Prod Matx'!C:F,2,FALSE), "")</f>
        <v/>
      </c>
      <c r="D1943" s="11" t="str">
        <f>IF($B1943 &lt;&gt; "",VLOOKUP(MID(B1943,3,5),'Recyclabilité Prod Matx'!C:F,3,FALSE),"")</f>
        <v/>
      </c>
      <c r="E1943" s="11" t="str">
        <f>IF($B1943 &lt;&gt; "",VLOOKUP(MID(B1943,3,5),'Recyclabilité Prod Matx'!C:F,4,FALSE), "")</f>
        <v/>
      </c>
      <c r="F1943" s="12" t="str">
        <f>IF($B1943 &lt;&gt; "", IF(C1943="Totale","",IF(D1943 = 0, "", VLOOKUP(D1943,'Cond Compo'!A:B,2,FALSE))),"")</f>
        <v/>
      </c>
      <c r="G1943" s="28"/>
      <c r="H1943" s="11" t="str">
        <f xml:space="preserve"> IF(C1943="Totale",2,IF($G1943 &lt;&gt; "", IF(D1943 = "E",MATCH(G1943, 'Cond Compo'!D$16:D$18, 0), MATCH(G1943, 'Cond Compo'!C$16:C$19, 0)), ""))</f>
        <v/>
      </c>
      <c r="I1943" s="12" t="str">
        <f>IF($E1943 &lt;&gt; "", IF(E1943 = 0, "", VLOOKUP(E1943,'Cond Perturbation'!A:B,2,FALSE)),"")</f>
        <v/>
      </c>
      <c r="J1943" s="28"/>
      <c r="K1943" s="29" t="str">
        <f>IF($B1943 &lt;&gt; "", IF(C1943="Oui",IF(H1943=1,IF(E1943=0,Résultat!G$8,IF(J1943="No",Résultat!$G$8,Résultat!$G$7)),IF(H1943=2,IF(E1943=0,Résultat!G$9,IF(J1943="No",Résultat!$G$9,Résultat!$G$7)),Résultat!$G$7)),IF(C1943 = "Totale", IF(H1943=1,IF(E1943=0,Résultat!G$8,IF(J1943="No",Résultat!$G$9,Résultat!$G$7)),IF(H1943=2,IF(E1943=0,Résultat!G$9,IF(J1943="No",Résultat!$G$9,Résultat!$G$7)),Résultat!$G$7)),Résultat!$G$7)), "")</f>
        <v/>
      </c>
    </row>
    <row r="1944" spans="1:11" ht="20.100000000000001" customHeight="1">
      <c r="A1944" s="26"/>
      <c r="B1944" s="27"/>
      <c r="C1944" s="11" t="str">
        <f>IF($B1944 &lt;&gt; "",VLOOKUP(MID(B1944,3,5),'Recyclabilité Prod Matx'!C:F,2,FALSE), "")</f>
        <v/>
      </c>
      <c r="D1944" s="11" t="str">
        <f>IF($B1944 &lt;&gt; "",VLOOKUP(MID(B1944,3,5),'Recyclabilité Prod Matx'!C:F,3,FALSE),"")</f>
        <v/>
      </c>
      <c r="E1944" s="11" t="str">
        <f>IF($B1944 &lt;&gt; "",VLOOKUP(MID(B1944,3,5),'Recyclabilité Prod Matx'!C:F,4,FALSE), "")</f>
        <v/>
      </c>
      <c r="F1944" s="12" t="str">
        <f>IF($B1944 &lt;&gt; "", IF(C1944="Totale","",IF(D1944 = 0, "", VLOOKUP(D1944,'Cond Compo'!A:B,2,FALSE))),"")</f>
        <v/>
      </c>
      <c r="G1944" s="28"/>
      <c r="H1944" s="11" t="str">
        <f xml:space="preserve"> IF(C1944="Totale",2,IF($G1944 &lt;&gt; "", IF(D1944 = "E",MATCH(G1944, 'Cond Compo'!D$16:D$18, 0), MATCH(G1944, 'Cond Compo'!C$16:C$19, 0)), ""))</f>
        <v/>
      </c>
      <c r="I1944" s="12" t="str">
        <f>IF($E1944 &lt;&gt; "", IF(E1944 = 0, "", VLOOKUP(E1944,'Cond Perturbation'!A:B,2,FALSE)),"")</f>
        <v/>
      </c>
      <c r="J1944" s="28"/>
      <c r="K1944" s="29" t="str">
        <f>IF($B1944 &lt;&gt; "", IF(C1944="Oui",IF(H1944=1,IF(E1944=0,Résultat!G$8,IF(J1944="No",Résultat!$G$8,Résultat!$G$7)),IF(H1944=2,IF(E1944=0,Résultat!G$9,IF(J1944="No",Résultat!$G$9,Résultat!$G$7)),Résultat!$G$7)),IF(C1944 = "Totale", IF(H1944=1,IF(E1944=0,Résultat!G$8,IF(J1944="No",Résultat!$G$9,Résultat!$G$7)),IF(H1944=2,IF(E1944=0,Résultat!G$9,IF(J1944="No",Résultat!$G$9,Résultat!$G$7)),Résultat!$G$7)),Résultat!$G$7)), "")</f>
        <v/>
      </c>
    </row>
    <row r="1945" spans="1:11" ht="20.100000000000001" customHeight="1">
      <c r="A1945" s="26"/>
      <c r="B1945" s="27"/>
      <c r="C1945" s="11" t="str">
        <f>IF($B1945 &lt;&gt; "",VLOOKUP(MID(B1945,3,5),'Recyclabilité Prod Matx'!C:F,2,FALSE), "")</f>
        <v/>
      </c>
      <c r="D1945" s="11" t="str">
        <f>IF($B1945 &lt;&gt; "",VLOOKUP(MID(B1945,3,5),'Recyclabilité Prod Matx'!C:F,3,FALSE),"")</f>
        <v/>
      </c>
      <c r="E1945" s="11" t="str">
        <f>IF($B1945 &lt;&gt; "",VLOOKUP(MID(B1945,3,5),'Recyclabilité Prod Matx'!C:F,4,FALSE), "")</f>
        <v/>
      </c>
      <c r="F1945" s="12" t="str">
        <f>IF($B1945 &lt;&gt; "", IF(C1945="Totale","",IF(D1945 = 0, "", VLOOKUP(D1945,'Cond Compo'!A:B,2,FALSE))),"")</f>
        <v/>
      </c>
      <c r="G1945" s="28"/>
      <c r="H1945" s="11" t="str">
        <f xml:space="preserve"> IF(C1945="Totale",2,IF($G1945 &lt;&gt; "", IF(D1945 = "E",MATCH(G1945, 'Cond Compo'!D$16:D$18, 0), MATCH(G1945, 'Cond Compo'!C$16:C$19, 0)), ""))</f>
        <v/>
      </c>
      <c r="I1945" s="12" t="str">
        <f>IF($E1945 &lt;&gt; "", IF(E1945 = 0, "", VLOOKUP(E1945,'Cond Perturbation'!A:B,2,FALSE)),"")</f>
        <v/>
      </c>
      <c r="J1945" s="28"/>
      <c r="K1945" s="29" t="str">
        <f>IF($B1945 &lt;&gt; "", IF(C1945="Oui",IF(H1945=1,IF(E1945=0,Résultat!G$8,IF(J1945="No",Résultat!$G$8,Résultat!$G$7)),IF(H1945=2,IF(E1945=0,Résultat!G$9,IF(J1945="No",Résultat!$G$9,Résultat!$G$7)),Résultat!$G$7)),IF(C1945 = "Totale", IF(H1945=1,IF(E1945=0,Résultat!G$8,IF(J1945="No",Résultat!$G$9,Résultat!$G$7)),IF(H1945=2,IF(E1945=0,Résultat!G$9,IF(J1945="No",Résultat!$G$9,Résultat!$G$7)),Résultat!$G$7)),Résultat!$G$7)), "")</f>
        <v/>
      </c>
    </row>
    <row r="1946" spans="1:11" ht="20.100000000000001" customHeight="1">
      <c r="A1946" s="26"/>
      <c r="B1946" s="27"/>
      <c r="C1946" s="11" t="str">
        <f>IF($B1946 &lt;&gt; "",VLOOKUP(MID(B1946,3,5),'Recyclabilité Prod Matx'!C:F,2,FALSE), "")</f>
        <v/>
      </c>
      <c r="D1946" s="11" t="str">
        <f>IF($B1946 &lt;&gt; "",VLOOKUP(MID(B1946,3,5),'Recyclabilité Prod Matx'!C:F,3,FALSE),"")</f>
        <v/>
      </c>
      <c r="E1946" s="11" t="str">
        <f>IF($B1946 &lt;&gt; "",VLOOKUP(MID(B1946,3,5),'Recyclabilité Prod Matx'!C:F,4,FALSE), "")</f>
        <v/>
      </c>
      <c r="F1946" s="12" t="str">
        <f>IF($B1946 &lt;&gt; "", IF(C1946="Totale","",IF(D1946 = 0, "", VLOOKUP(D1946,'Cond Compo'!A:B,2,FALSE))),"")</f>
        <v/>
      </c>
      <c r="G1946" s="28"/>
      <c r="H1946" s="11" t="str">
        <f xml:space="preserve"> IF(C1946="Totale",2,IF($G1946 &lt;&gt; "", IF(D1946 = "E",MATCH(G1946, 'Cond Compo'!D$16:D$18, 0), MATCH(G1946, 'Cond Compo'!C$16:C$19, 0)), ""))</f>
        <v/>
      </c>
      <c r="I1946" s="12" t="str">
        <f>IF($E1946 &lt;&gt; "", IF(E1946 = 0, "", VLOOKUP(E1946,'Cond Perturbation'!A:B,2,FALSE)),"")</f>
        <v/>
      </c>
      <c r="J1946" s="28"/>
      <c r="K1946" s="29" t="str">
        <f>IF($B1946 &lt;&gt; "", IF(C1946="Oui",IF(H1946=1,IF(E1946=0,Résultat!G$8,IF(J1946="No",Résultat!$G$8,Résultat!$G$7)),IF(H1946=2,IF(E1946=0,Résultat!G$9,IF(J1946="No",Résultat!$G$9,Résultat!$G$7)),Résultat!$G$7)),IF(C1946 = "Totale", IF(H1946=1,IF(E1946=0,Résultat!G$8,IF(J1946="No",Résultat!$G$9,Résultat!$G$7)),IF(H1946=2,IF(E1946=0,Résultat!G$9,IF(J1946="No",Résultat!$G$9,Résultat!$G$7)),Résultat!$G$7)),Résultat!$G$7)), "")</f>
        <v/>
      </c>
    </row>
    <row r="1947" spans="1:11" ht="20.100000000000001" customHeight="1">
      <c r="A1947" s="26"/>
      <c r="B1947" s="27"/>
      <c r="C1947" s="11" t="str">
        <f>IF($B1947 &lt;&gt; "",VLOOKUP(MID(B1947,3,5),'Recyclabilité Prod Matx'!C:F,2,FALSE), "")</f>
        <v/>
      </c>
      <c r="D1947" s="11" t="str">
        <f>IF($B1947 &lt;&gt; "",VLOOKUP(MID(B1947,3,5),'Recyclabilité Prod Matx'!C:F,3,FALSE),"")</f>
        <v/>
      </c>
      <c r="E1947" s="11" t="str">
        <f>IF($B1947 &lt;&gt; "",VLOOKUP(MID(B1947,3,5),'Recyclabilité Prod Matx'!C:F,4,FALSE), "")</f>
        <v/>
      </c>
      <c r="F1947" s="12" t="str">
        <f>IF($B1947 &lt;&gt; "", IF(C1947="Totale","",IF(D1947 = 0, "", VLOOKUP(D1947,'Cond Compo'!A:B,2,FALSE))),"")</f>
        <v/>
      </c>
      <c r="G1947" s="28"/>
      <c r="H1947" s="11" t="str">
        <f xml:space="preserve"> IF(C1947="Totale",2,IF($G1947 &lt;&gt; "", IF(D1947 = "E",MATCH(G1947, 'Cond Compo'!D$16:D$18, 0), MATCH(G1947, 'Cond Compo'!C$16:C$19, 0)), ""))</f>
        <v/>
      </c>
      <c r="I1947" s="12" t="str">
        <f>IF($E1947 &lt;&gt; "", IF(E1947 = 0, "", VLOOKUP(E1947,'Cond Perturbation'!A:B,2,FALSE)),"")</f>
        <v/>
      </c>
      <c r="J1947" s="28"/>
      <c r="K1947" s="29" t="str">
        <f>IF($B1947 &lt;&gt; "", IF(C1947="Oui",IF(H1947=1,IF(E1947=0,Résultat!G$8,IF(J1947="No",Résultat!$G$8,Résultat!$G$7)),IF(H1947=2,IF(E1947=0,Résultat!G$9,IF(J1947="No",Résultat!$G$9,Résultat!$G$7)),Résultat!$G$7)),IF(C1947 = "Totale", IF(H1947=1,IF(E1947=0,Résultat!G$8,IF(J1947="No",Résultat!$G$9,Résultat!$G$7)),IF(H1947=2,IF(E1947=0,Résultat!G$9,IF(J1947="No",Résultat!$G$9,Résultat!$G$7)),Résultat!$G$7)),Résultat!$G$7)), "")</f>
        <v/>
      </c>
    </row>
    <row r="1948" spans="1:11" ht="20.100000000000001" customHeight="1">
      <c r="A1948" s="26"/>
      <c r="B1948" s="27"/>
      <c r="C1948" s="11" t="str">
        <f>IF($B1948 &lt;&gt; "",VLOOKUP(MID(B1948,3,5),'Recyclabilité Prod Matx'!C:F,2,FALSE), "")</f>
        <v/>
      </c>
      <c r="D1948" s="11" t="str">
        <f>IF($B1948 &lt;&gt; "",VLOOKUP(MID(B1948,3,5),'Recyclabilité Prod Matx'!C:F,3,FALSE),"")</f>
        <v/>
      </c>
      <c r="E1948" s="11" t="str">
        <f>IF($B1948 &lt;&gt; "",VLOOKUP(MID(B1948,3,5),'Recyclabilité Prod Matx'!C:F,4,FALSE), "")</f>
        <v/>
      </c>
      <c r="F1948" s="12" t="str">
        <f>IF($B1948 &lt;&gt; "", IF(C1948="Totale","",IF(D1948 = 0, "", VLOOKUP(D1948,'Cond Compo'!A:B,2,FALSE))),"")</f>
        <v/>
      </c>
      <c r="G1948" s="28"/>
      <c r="H1948" s="11" t="str">
        <f xml:space="preserve"> IF(C1948="Totale",2,IF($G1948 &lt;&gt; "", IF(D1948 = "E",MATCH(G1948, 'Cond Compo'!D$16:D$18, 0), MATCH(G1948, 'Cond Compo'!C$16:C$19, 0)), ""))</f>
        <v/>
      </c>
      <c r="I1948" s="12" t="str">
        <f>IF($E1948 &lt;&gt; "", IF(E1948 = 0, "", VLOOKUP(E1948,'Cond Perturbation'!A:B,2,FALSE)),"")</f>
        <v/>
      </c>
      <c r="J1948" s="28"/>
      <c r="K1948" s="29" t="str">
        <f>IF($B1948 &lt;&gt; "", IF(C1948="Oui",IF(H1948=1,IF(E1948=0,Résultat!G$8,IF(J1948="No",Résultat!$G$8,Résultat!$G$7)),IF(H1948=2,IF(E1948=0,Résultat!G$9,IF(J1948="No",Résultat!$G$9,Résultat!$G$7)),Résultat!$G$7)),IF(C1948 = "Totale", IF(H1948=1,IF(E1948=0,Résultat!G$8,IF(J1948="No",Résultat!$G$9,Résultat!$G$7)),IF(H1948=2,IF(E1948=0,Résultat!G$9,IF(J1948="No",Résultat!$G$9,Résultat!$G$7)),Résultat!$G$7)),Résultat!$G$7)), "")</f>
        <v/>
      </c>
    </row>
    <row r="1949" spans="1:11" ht="20.100000000000001" customHeight="1">
      <c r="A1949" s="26"/>
      <c r="B1949" s="27"/>
      <c r="C1949" s="11" t="str">
        <f>IF($B1949 &lt;&gt; "",VLOOKUP(MID(B1949,3,5),'Recyclabilité Prod Matx'!C:F,2,FALSE), "")</f>
        <v/>
      </c>
      <c r="D1949" s="11" t="str">
        <f>IF($B1949 &lt;&gt; "",VLOOKUP(MID(B1949,3,5),'Recyclabilité Prod Matx'!C:F,3,FALSE),"")</f>
        <v/>
      </c>
      <c r="E1949" s="11" t="str">
        <f>IF($B1949 &lt;&gt; "",VLOOKUP(MID(B1949,3,5),'Recyclabilité Prod Matx'!C:F,4,FALSE), "")</f>
        <v/>
      </c>
      <c r="F1949" s="12" t="str">
        <f>IF($B1949 &lt;&gt; "", IF(C1949="Totale","",IF(D1949 = 0, "", VLOOKUP(D1949,'Cond Compo'!A:B,2,FALSE))),"")</f>
        <v/>
      </c>
      <c r="G1949" s="28"/>
      <c r="H1949" s="11" t="str">
        <f xml:space="preserve"> IF(C1949="Totale",2,IF($G1949 &lt;&gt; "", IF(D1949 = "E",MATCH(G1949, 'Cond Compo'!D$16:D$18, 0), MATCH(G1949, 'Cond Compo'!C$16:C$19, 0)), ""))</f>
        <v/>
      </c>
      <c r="I1949" s="12" t="str">
        <f>IF($E1949 &lt;&gt; "", IF(E1949 = 0, "", VLOOKUP(E1949,'Cond Perturbation'!A:B,2,FALSE)),"")</f>
        <v/>
      </c>
      <c r="J1949" s="28"/>
      <c r="K1949" s="29" t="str">
        <f>IF($B1949 &lt;&gt; "", IF(C1949="Oui",IF(H1949=1,IF(E1949=0,Résultat!G$8,IF(J1949="No",Résultat!$G$8,Résultat!$G$7)),IF(H1949=2,IF(E1949=0,Résultat!G$9,IF(J1949="No",Résultat!$G$9,Résultat!$G$7)),Résultat!$G$7)),IF(C1949 = "Totale", IF(H1949=1,IF(E1949=0,Résultat!G$8,IF(J1949="No",Résultat!$G$9,Résultat!$G$7)),IF(H1949=2,IF(E1949=0,Résultat!G$9,IF(J1949="No",Résultat!$G$9,Résultat!$G$7)),Résultat!$G$7)),Résultat!$G$7)), "")</f>
        <v/>
      </c>
    </row>
    <row r="1950" spans="1:11" ht="20.100000000000001" customHeight="1">
      <c r="A1950" s="26"/>
      <c r="B1950" s="27"/>
      <c r="C1950" s="11" t="str">
        <f>IF($B1950 &lt;&gt; "",VLOOKUP(MID(B1950,3,5),'Recyclabilité Prod Matx'!C:F,2,FALSE), "")</f>
        <v/>
      </c>
      <c r="D1950" s="11" t="str">
        <f>IF($B1950 &lt;&gt; "",VLOOKUP(MID(B1950,3,5),'Recyclabilité Prod Matx'!C:F,3,FALSE),"")</f>
        <v/>
      </c>
      <c r="E1950" s="11" t="str">
        <f>IF($B1950 &lt;&gt; "",VLOOKUP(MID(B1950,3,5),'Recyclabilité Prod Matx'!C:F,4,FALSE), "")</f>
        <v/>
      </c>
      <c r="F1950" s="12" t="str">
        <f>IF($B1950 &lt;&gt; "", IF(C1950="Totale","",IF(D1950 = 0, "", VLOOKUP(D1950,'Cond Compo'!A:B,2,FALSE))),"")</f>
        <v/>
      </c>
      <c r="G1950" s="28"/>
      <c r="H1950" s="11" t="str">
        <f xml:space="preserve"> IF(C1950="Totale",2,IF($G1950 &lt;&gt; "", IF(D1950 = "E",MATCH(G1950, 'Cond Compo'!D$16:D$18, 0), MATCH(G1950, 'Cond Compo'!C$16:C$19, 0)), ""))</f>
        <v/>
      </c>
      <c r="I1950" s="12" t="str">
        <f>IF($E1950 &lt;&gt; "", IF(E1950 = 0, "", VLOOKUP(E1950,'Cond Perturbation'!A:B,2,FALSE)),"")</f>
        <v/>
      </c>
      <c r="J1950" s="28"/>
      <c r="K1950" s="29" t="str">
        <f>IF($B1950 &lt;&gt; "", IF(C1950="Oui",IF(H1950=1,IF(E1950=0,Résultat!G$8,IF(J1950="No",Résultat!$G$8,Résultat!$G$7)),IF(H1950=2,IF(E1950=0,Résultat!G$9,IF(J1950="No",Résultat!$G$9,Résultat!$G$7)),Résultat!$G$7)),IF(C1950 = "Totale", IF(H1950=1,IF(E1950=0,Résultat!G$8,IF(J1950="No",Résultat!$G$9,Résultat!$G$7)),IF(H1950=2,IF(E1950=0,Résultat!G$9,IF(J1950="No",Résultat!$G$9,Résultat!$G$7)),Résultat!$G$7)),Résultat!$G$7)), "")</f>
        <v/>
      </c>
    </row>
    <row r="1951" spans="1:11" ht="20.100000000000001" customHeight="1">
      <c r="A1951" s="26"/>
      <c r="B1951" s="27"/>
      <c r="C1951" s="11" t="str">
        <f>IF($B1951 &lt;&gt; "",VLOOKUP(MID(B1951,3,5),'Recyclabilité Prod Matx'!C:F,2,FALSE), "")</f>
        <v/>
      </c>
      <c r="D1951" s="11" t="str">
        <f>IF($B1951 &lt;&gt; "",VLOOKUP(MID(B1951,3,5),'Recyclabilité Prod Matx'!C:F,3,FALSE),"")</f>
        <v/>
      </c>
      <c r="E1951" s="11" t="str">
        <f>IF($B1951 &lt;&gt; "",VLOOKUP(MID(B1951,3,5),'Recyclabilité Prod Matx'!C:F,4,FALSE), "")</f>
        <v/>
      </c>
      <c r="F1951" s="12" t="str">
        <f>IF($B1951 &lt;&gt; "", IF(C1951="Totale","",IF(D1951 = 0, "", VLOOKUP(D1951,'Cond Compo'!A:B,2,FALSE))),"")</f>
        <v/>
      </c>
      <c r="G1951" s="28"/>
      <c r="H1951" s="11" t="str">
        <f xml:space="preserve"> IF(C1951="Totale",2,IF($G1951 &lt;&gt; "", IF(D1951 = "E",MATCH(G1951, 'Cond Compo'!D$16:D$18, 0), MATCH(G1951, 'Cond Compo'!C$16:C$19, 0)), ""))</f>
        <v/>
      </c>
      <c r="I1951" s="12" t="str">
        <f>IF($E1951 &lt;&gt; "", IF(E1951 = 0, "", VLOOKUP(E1951,'Cond Perturbation'!A:B,2,FALSE)),"")</f>
        <v/>
      </c>
      <c r="J1951" s="28"/>
      <c r="K1951" s="29" t="str">
        <f>IF($B1951 &lt;&gt; "", IF(C1951="Oui",IF(H1951=1,IF(E1951=0,Résultat!G$8,IF(J1951="No",Résultat!$G$8,Résultat!$G$7)),IF(H1951=2,IF(E1951=0,Résultat!G$9,IF(J1951="No",Résultat!$G$9,Résultat!$G$7)),Résultat!$G$7)),IF(C1951 = "Totale", IF(H1951=1,IF(E1951=0,Résultat!G$8,IF(J1951="No",Résultat!$G$9,Résultat!$G$7)),IF(H1951=2,IF(E1951=0,Résultat!G$9,IF(J1951="No",Résultat!$G$9,Résultat!$G$7)),Résultat!$G$7)),Résultat!$G$7)), "")</f>
        <v/>
      </c>
    </row>
    <row r="1952" spans="1:11" ht="20.100000000000001" customHeight="1">
      <c r="A1952" s="26"/>
      <c r="B1952" s="27"/>
      <c r="C1952" s="11" t="str">
        <f>IF($B1952 &lt;&gt; "",VLOOKUP(MID(B1952,3,5),'Recyclabilité Prod Matx'!C:F,2,FALSE), "")</f>
        <v/>
      </c>
      <c r="D1952" s="11" t="str">
        <f>IF($B1952 &lt;&gt; "",VLOOKUP(MID(B1952,3,5),'Recyclabilité Prod Matx'!C:F,3,FALSE),"")</f>
        <v/>
      </c>
      <c r="E1952" s="11" t="str">
        <f>IF($B1952 &lt;&gt; "",VLOOKUP(MID(B1952,3,5),'Recyclabilité Prod Matx'!C:F,4,FALSE), "")</f>
        <v/>
      </c>
      <c r="F1952" s="12" t="str">
        <f>IF($B1952 &lt;&gt; "", IF(C1952="Totale","",IF(D1952 = 0, "", VLOOKUP(D1952,'Cond Compo'!A:B,2,FALSE))),"")</f>
        <v/>
      </c>
      <c r="G1952" s="28"/>
      <c r="H1952" s="11" t="str">
        <f xml:space="preserve"> IF(C1952="Totale",2,IF($G1952 &lt;&gt; "", IF(D1952 = "E",MATCH(G1952, 'Cond Compo'!D$16:D$18, 0), MATCH(G1952, 'Cond Compo'!C$16:C$19, 0)), ""))</f>
        <v/>
      </c>
      <c r="I1952" s="12" t="str">
        <f>IF($E1952 &lt;&gt; "", IF(E1952 = 0, "", VLOOKUP(E1952,'Cond Perturbation'!A:B,2,FALSE)),"")</f>
        <v/>
      </c>
      <c r="J1952" s="28"/>
      <c r="K1952" s="29" t="str">
        <f>IF($B1952 &lt;&gt; "", IF(C1952="Oui",IF(H1952=1,IF(E1952=0,Résultat!G$8,IF(J1952="No",Résultat!$G$8,Résultat!$G$7)),IF(H1952=2,IF(E1952=0,Résultat!G$9,IF(J1952="No",Résultat!$G$9,Résultat!$G$7)),Résultat!$G$7)),IF(C1952 = "Totale", IF(H1952=1,IF(E1952=0,Résultat!G$8,IF(J1952="No",Résultat!$G$9,Résultat!$G$7)),IF(H1952=2,IF(E1952=0,Résultat!G$9,IF(J1952="No",Résultat!$G$9,Résultat!$G$7)),Résultat!$G$7)),Résultat!$G$7)), "")</f>
        <v/>
      </c>
    </row>
    <row r="1953" spans="1:11" ht="20.100000000000001" customHeight="1">
      <c r="A1953" s="26"/>
      <c r="B1953" s="27"/>
      <c r="C1953" s="11" t="str">
        <f>IF($B1953 &lt;&gt; "",VLOOKUP(MID(B1953,3,5),'Recyclabilité Prod Matx'!C:F,2,FALSE), "")</f>
        <v/>
      </c>
      <c r="D1953" s="11" t="str">
        <f>IF($B1953 &lt;&gt; "",VLOOKUP(MID(B1953,3,5),'Recyclabilité Prod Matx'!C:F,3,FALSE),"")</f>
        <v/>
      </c>
      <c r="E1953" s="11" t="str">
        <f>IF($B1953 &lt;&gt; "",VLOOKUP(MID(B1953,3,5),'Recyclabilité Prod Matx'!C:F,4,FALSE), "")</f>
        <v/>
      </c>
      <c r="F1953" s="12" t="str">
        <f>IF($B1953 &lt;&gt; "", IF(C1953="Totale","",IF(D1953 = 0, "", VLOOKUP(D1953,'Cond Compo'!A:B,2,FALSE))),"")</f>
        <v/>
      </c>
      <c r="G1953" s="28"/>
      <c r="H1953" s="11" t="str">
        <f xml:space="preserve"> IF(C1953="Totale",2,IF($G1953 &lt;&gt; "", IF(D1953 = "E",MATCH(G1953, 'Cond Compo'!D$16:D$18, 0), MATCH(G1953, 'Cond Compo'!C$16:C$19, 0)), ""))</f>
        <v/>
      </c>
      <c r="I1953" s="12" t="str">
        <f>IF($E1953 &lt;&gt; "", IF(E1953 = 0, "", VLOOKUP(E1953,'Cond Perturbation'!A:B,2,FALSE)),"")</f>
        <v/>
      </c>
      <c r="J1953" s="28"/>
      <c r="K1953" s="29" t="str">
        <f>IF($B1953 &lt;&gt; "", IF(C1953="Oui",IF(H1953=1,IF(E1953=0,Résultat!G$8,IF(J1953="No",Résultat!$G$8,Résultat!$G$7)),IF(H1953=2,IF(E1953=0,Résultat!G$9,IF(J1953="No",Résultat!$G$9,Résultat!$G$7)),Résultat!$G$7)),IF(C1953 = "Totale", IF(H1953=1,IF(E1953=0,Résultat!G$8,IF(J1953="No",Résultat!$G$9,Résultat!$G$7)),IF(H1953=2,IF(E1953=0,Résultat!G$9,IF(J1953="No",Résultat!$G$9,Résultat!$G$7)),Résultat!$G$7)),Résultat!$G$7)), "")</f>
        <v/>
      </c>
    </row>
    <row r="1954" spans="1:11" ht="20.100000000000001" customHeight="1">
      <c r="A1954" s="26"/>
      <c r="B1954" s="27"/>
      <c r="C1954" s="11" t="str">
        <f>IF($B1954 &lt;&gt; "",VLOOKUP(MID(B1954,3,5),'Recyclabilité Prod Matx'!C:F,2,FALSE), "")</f>
        <v/>
      </c>
      <c r="D1954" s="11" t="str">
        <f>IF($B1954 &lt;&gt; "",VLOOKUP(MID(B1954,3,5),'Recyclabilité Prod Matx'!C:F,3,FALSE),"")</f>
        <v/>
      </c>
      <c r="E1954" s="11" t="str">
        <f>IF($B1954 &lt;&gt; "",VLOOKUP(MID(B1954,3,5),'Recyclabilité Prod Matx'!C:F,4,FALSE), "")</f>
        <v/>
      </c>
      <c r="F1954" s="12" t="str">
        <f>IF($B1954 &lt;&gt; "", IF(C1954="Totale","",IF(D1954 = 0, "", VLOOKUP(D1954,'Cond Compo'!A:B,2,FALSE))),"")</f>
        <v/>
      </c>
      <c r="G1954" s="28"/>
      <c r="H1954" s="11" t="str">
        <f xml:space="preserve"> IF(C1954="Totale",2,IF($G1954 &lt;&gt; "", IF(D1954 = "E",MATCH(G1954, 'Cond Compo'!D$16:D$18, 0), MATCH(G1954, 'Cond Compo'!C$16:C$19, 0)), ""))</f>
        <v/>
      </c>
      <c r="I1954" s="12" t="str">
        <f>IF($E1954 &lt;&gt; "", IF(E1954 = 0, "", VLOOKUP(E1954,'Cond Perturbation'!A:B,2,FALSE)),"")</f>
        <v/>
      </c>
      <c r="J1954" s="28"/>
      <c r="K1954" s="29" t="str">
        <f>IF($B1954 &lt;&gt; "", IF(C1954="Oui",IF(H1954=1,IF(E1954=0,Résultat!G$8,IF(J1954="No",Résultat!$G$8,Résultat!$G$7)),IF(H1954=2,IF(E1954=0,Résultat!G$9,IF(J1954="No",Résultat!$G$9,Résultat!$G$7)),Résultat!$G$7)),IF(C1954 = "Totale", IF(H1954=1,IF(E1954=0,Résultat!G$8,IF(J1954="No",Résultat!$G$9,Résultat!$G$7)),IF(H1954=2,IF(E1954=0,Résultat!G$9,IF(J1954="No",Résultat!$G$9,Résultat!$G$7)),Résultat!$G$7)),Résultat!$G$7)), "")</f>
        <v/>
      </c>
    </row>
    <row r="1955" spans="1:11" ht="20.100000000000001" customHeight="1">
      <c r="A1955" s="26"/>
      <c r="B1955" s="27"/>
      <c r="C1955" s="11" t="str">
        <f>IF($B1955 &lt;&gt; "",VLOOKUP(MID(B1955,3,5),'Recyclabilité Prod Matx'!C:F,2,FALSE), "")</f>
        <v/>
      </c>
      <c r="D1955" s="11" t="str">
        <f>IF($B1955 &lt;&gt; "",VLOOKUP(MID(B1955,3,5),'Recyclabilité Prod Matx'!C:F,3,FALSE),"")</f>
        <v/>
      </c>
      <c r="E1955" s="11" t="str">
        <f>IF($B1955 &lt;&gt; "",VLOOKUP(MID(B1955,3,5),'Recyclabilité Prod Matx'!C:F,4,FALSE), "")</f>
        <v/>
      </c>
      <c r="F1955" s="12" t="str">
        <f>IF($B1955 &lt;&gt; "", IF(C1955="Totale","",IF(D1955 = 0, "", VLOOKUP(D1955,'Cond Compo'!A:B,2,FALSE))),"")</f>
        <v/>
      </c>
      <c r="G1955" s="28"/>
      <c r="H1955" s="11" t="str">
        <f xml:space="preserve"> IF(C1955="Totale",2,IF($G1955 &lt;&gt; "", IF(D1955 = "E",MATCH(G1955, 'Cond Compo'!D$16:D$18, 0), MATCH(G1955, 'Cond Compo'!C$16:C$19, 0)), ""))</f>
        <v/>
      </c>
      <c r="I1955" s="12" t="str">
        <f>IF($E1955 &lt;&gt; "", IF(E1955 = 0, "", VLOOKUP(E1955,'Cond Perturbation'!A:B,2,FALSE)),"")</f>
        <v/>
      </c>
      <c r="J1955" s="28"/>
      <c r="K1955" s="29" t="str">
        <f>IF($B1955 &lt;&gt; "", IF(C1955="Oui",IF(H1955=1,IF(E1955=0,Résultat!G$8,IF(J1955="No",Résultat!$G$8,Résultat!$G$7)),IF(H1955=2,IF(E1955=0,Résultat!G$9,IF(J1955="No",Résultat!$G$9,Résultat!$G$7)),Résultat!$G$7)),IF(C1955 = "Totale", IF(H1955=1,IF(E1955=0,Résultat!G$8,IF(J1955="No",Résultat!$G$9,Résultat!$G$7)),IF(H1955=2,IF(E1955=0,Résultat!G$9,IF(J1955="No",Résultat!$G$9,Résultat!$G$7)),Résultat!$G$7)),Résultat!$G$7)), "")</f>
        <v/>
      </c>
    </row>
    <row r="1956" spans="1:11" ht="20.100000000000001" customHeight="1">
      <c r="A1956" s="26"/>
      <c r="B1956" s="27"/>
      <c r="C1956" s="11" t="str">
        <f>IF($B1956 &lt;&gt; "",VLOOKUP(MID(B1956,3,5),'Recyclabilité Prod Matx'!C:F,2,FALSE), "")</f>
        <v/>
      </c>
      <c r="D1956" s="11" t="str">
        <f>IF($B1956 &lt;&gt; "",VLOOKUP(MID(B1956,3,5),'Recyclabilité Prod Matx'!C:F,3,FALSE),"")</f>
        <v/>
      </c>
      <c r="E1956" s="11" t="str">
        <f>IF($B1956 &lt;&gt; "",VLOOKUP(MID(B1956,3,5),'Recyclabilité Prod Matx'!C:F,4,FALSE), "")</f>
        <v/>
      </c>
      <c r="F1956" s="12" t="str">
        <f>IF($B1956 &lt;&gt; "", IF(C1956="Totale","",IF(D1956 = 0, "", VLOOKUP(D1956,'Cond Compo'!A:B,2,FALSE))),"")</f>
        <v/>
      </c>
      <c r="G1956" s="28"/>
      <c r="H1956" s="11" t="str">
        <f xml:space="preserve"> IF(C1956="Totale",2,IF($G1956 &lt;&gt; "", IF(D1956 = "E",MATCH(G1956, 'Cond Compo'!D$16:D$18, 0), MATCH(G1956, 'Cond Compo'!C$16:C$19, 0)), ""))</f>
        <v/>
      </c>
      <c r="I1956" s="12" t="str">
        <f>IF($E1956 &lt;&gt; "", IF(E1956 = 0, "", VLOOKUP(E1956,'Cond Perturbation'!A:B,2,FALSE)),"")</f>
        <v/>
      </c>
      <c r="J1956" s="28"/>
      <c r="K1956" s="29" t="str">
        <f>IF($B1956 &lt;&gt; "", IF(C1956="Oui",IF(H1956=1,IF(E1956=0,Résultat!G$8,IF(J1956="No",Résultat!$G$8,Résultat!$G$7)),IF(H1956=2,IF(E1956=0,Résultat!G$9,IF(J1956="No",Résultat!$G$9,Résultat!$G$7)),Résultat!$G$7)),IF(C1956 = "Totale", IF(H1956=1,IF(E1956=0,Résultat!G$8,IF(J1956="No",Résultat!$G$9,Résultat!$G$7)),IF(H1956=2,IF(E1956=0,Résultat!G$9,IF(J1956="No",Résultat!$G$9,Résultat!$G$7)),Résultat!$G$7)),Résultat!$G$7)), "")</f>
        <v/>
      </c>
    </row>
    <row r="1957" spans="1:11" ht="20.100000000000001" customHeight="1">
      <c r="A1957" s="26"/>
      <c r="B1957" s="27"/>
      <c r="C1957" s="11" t="str">
        <f>IF($B1957 &lt;&gt; "",VLOOKUP(MID(B1957,3,5),'Recyclabilité Prod Matx'!C:F,2,FALSE), "")</f>
        <v/>
      </c>
      <c r="D1957" s="11" t="str">
        <f>IF($B1957 &lt;&gt; "",VLOOKUP(MID(B1957,3,5),'Recyclabilité Prod Matx'!C:F,3,FALSE),"")</f>
        <v/>
      </c>
      <c r="E1957" s="11" t="str">
        <f>IF($B1957 &lt;&gt; "",VLOOKUP(MID(B1957,3,5),'Recyclabilité Prod Matx'!C:F,4,FALSE), "")</f>
        <v/>
      </c>
      <c r="F1957" s="12" t="str">
        <f>IF($B1957 &lt;&gt; "", IF(C1957="Totale","",IF(D1957 = 0, "", VLOOKUP(D1957,'Cond Compo'!A:B,2,FALSE))),"")</f>
        <v/>
      </c>
      <c r="G1957" s="28"/>
      <c r="H1957" s="11" t="str">
        <f xml:space="preserve"> IF(C1957="Totale",2,IF($G1957 &lt;&gt; "", IF(D1957 = "E",MATCH(G1957, 'Cond Compo'!D$16:D$18, 0), MATCH(G1957, 'Cond Compo'!C$16:C$19, 0)), ""))</f>
        <v/>
      </c>
      <c r="I1957" s="12" t="str">
        <f>IF($E1957 &lt;&gt; "", IF(E1957 = 0, "", VLOOKUP(E1957,'Cond Perturbation'!A:B,2,FALSE)),"")</f>
        <v/>
      </c>
      <c r="J1957" s="28"/>
      <c r="K1957" s="29" t="str">
        <f>IF($B1957 &lt;&gt; "", IF(C1957="Oui",IF(H1957=1,IF(E1957=0,Résultat!G$8,IF(J1957="No",Résultat!$G$8,Résultat!$G$7)),IF(H1957=2,IF(E1957=0,Résultat!G$9,IF(J1957="No",Résultat!$G$9,Résultat!$G$7)),Résultat!$G$7)),IF(C1957 = "Totale", IF(H1957=1,IF(E1957=0,Résultat!G$8,IF(J1957="No",Résultat!$G$9,Résultat!$G$7)),IF(H1957=2,IF(E1957=0,Résultat!G$9,IF(J1957="No",Résultat!$G$9,Résultat!$G$7)),Résultat!$G$7)),Résultat!$G$7)), "")</f>
        <v/>
      </c>
    </row>
    <row r="1958" spans="1:11" ht="20.100000000000001" customHeight="1">
      <c r="A1958" s="26"/>
      <c r="B1958" s="27"/>
      <c r="C1958" s="11" t="str">
        <f>IF($B1958 &lt;&gt; "",VLOOKUP(MID(B1958,3,5),'Recyclabilité Prod Matx'!C:F,2,FALSE), "")</f>
        <v/>
      </c>
      <c r="D1958" s="11" t="str">
        <f>IF($B1958 &lt;&gt; "",VLOOKUP(MID(B1958,3,5),'Recyclabilité Prod Matx'!C:F,3,FALSE),"")</f>
        <v/>
      </c>
      <c r="E1958" s="11" t="str">
        <f>IF($B1958 &lt;&gt; "",VLOOKUP(MID(B1958,3,5),'Recyclabilité Prod Matx'!C:F,4,FALSE), "")</f>
        <v/>
      </c>
      <c r="F1958" s="12" t="str">
        <f>IF($B1958 &lt;&gt; "", IF(C1958="Totale","",IF(D1958 = 0, "", VLOOKUP(D1958,'Cond Compo'!A:B,2,FALSE))),"")</f>
        <v/>
      </c>
      <c r="G1958" s="28"/>
      <c r="H1958" s="11" t="str">
        <f xml:space="preserve"> IF(C1958="Totale",2,IF($G1958 &lt;&gt; "", IF(D1958 = "E",MATCH(G1958, 'Cond Compo'!D$16:D$18, 0), MATCH(G1958, 'Cond Compo'!C$16:C$19, 0)), ""))</f>
        <v/>
      </c>
      <c r="I1958" s="12" t="str">
        <f>IF($E1958 &lt;&gt; "", IF(E1958 = 0, "", VLOOKUP(E1958,'Cond Perturbation'!A:B,2,FALSE)),"")</f>
        <v/>
      </c>
      <c r="J1958" s="28"/>
      <c r="K1958" s="29" t="str">
        <f>IF($B1958 &lt;&gt; "", IF(C1958="Oui",IF(H1958=1,IF(E1958=0,Résultat!G$8,IF(J1958="No",Résultat!$G$8,Résultat!$G$7)),IF(H1958=2,IF(E1958=0,Résultat!G$9,IF(J1958="No",Résultat!$G$9,Résultat!$G$7)),Résultat!$G$7)),IF(C1958 = "Totale", IF(H1958=1,IF(E1958=0,Résultat!G$8,IF(J1958="No",Résultat!$G$9,Résultat!$G$7)),IF(H1958=2,IF(E1958=0,Résultat!G$9,IF(J1958="No",Résultat!$G$9,Résultat!$G$7)),Résultat!$G$7)),Résultat!$G$7)), "")</f>
        <v/>
      </c>
    </row>
    <row r="1959" spans="1:11" ht="20.100000000000001" customHeight="1">
      <c r="A1959" s="26"/>
      <c r="B1959" s="27"/>
      <c r="C1959" s="11" t="str">
        <f>IF($B1959 &lt;&gt; "",VLOOKUP(MID(B1959,3,5),'Recyclabilité Prod Matx'!C:F,2,FALSE), "")</f>
        <v/>
      </c>
      <c r="D1959" s="11" t="str">
        <f>IF($B1959 &lt;&gt; "",VLOOKUP(MID(B1959,3,5),'Recyclabilité Prod Matx'!C:F,3,FALSE),"")</f>
        <v/>
      </c>
      <c r="E1959" s="11" t="str">
        <f>IF($B1959 &lt;&gt; "",VLOOKUP(MID(B1959,3,5),'Recyclabilité Prod Matx'!C:F,4,FALSE), "")</f>
        <v/>
      </c>
      <c r="F1959" s="12" t="str">
        <f>IF($B1959 &lt;&gt; "", IF(C1959="Totale","",IF(D1959 = 0, "", VLOOKUP(D1959,'Cond Compo'!A:B,2,FALSE))),"")</f>
        <v/>
      </c>
      <c r="G1959" s="28"/>
      <c r="H1959" s="11" t="str">
        <f xml:space="preserve"> IF(C1959="Totale",2,IF($G1959 &lt;&gt; "", IF(D1959 = "E",MATCH(G1959, 'Cond Compo'!D$16:D$18, 0), MATCH(G1959, 'Cond Compo'!C$16:C$19, 0)), ""))</f>
        <v/>
      </c>
      <c r="I1959" s="12" t="str">
        <f>IF($E1959 &lt;&gt; "", IF(E1959 = 0, "", VLOOKUP(E1959,'Cond Perturbation'!A:B,2,FALSE)),"")</f>
        <v/>
      </c>
      <c r="J1959" s="28"/>
      <c r="K1959" s="29" t="str">
        <f>IF($B1959 &lt;&gt; "", IF(C1959="Oui",IF(H1959=1,IF(E1959=0,Résultat!G$8,IF(J1959="No",Résultat!$G$8,Résultat!$G$7)),IF(H1959=2,IF(E1959=0,Résultat!G$9,IF(J1959="No",Résultat!$G$9,Résultat!$G$7)),Résultat!$G$7)),IF(C1959 = "Totale", IF(H1959=1,IF(E1959=0,Résultat!G$8,IF(J1959="No",Résultat!$G$9,Résultat!$G$7)),IF(H1959=2,IF(E1959=0,Résultat!G$9,IF(J1959="No",Résultat!$G$9,Résultat!$G$7)),Résultat!$G$7)),Résultat!$G$7)), "")</f>
        <v/>
      </c>
    </row>
    <row r="1960" spans="1:11" ht="20.100000000000001" customHeight="1">
      <c r="A1960" s="26"/>
      <c r="B1960" s="27"/>
      <c r="C1960" s="11" t="str">
        <f>IF($B1960 &lt;&gt; "",VLOOKUP(MID(B1960,3,5),'Recyclabilité Prod Matx'!C:F,2,FALSE), "")</f>
        <v/>
      </c>
      <c r="D1960" s="11" t="str">
        <f>IF($B1960 &lt;&gt; "",VLOOKUP(MID(B1960,3,5),'Recyclabilité Prod Matx'!C:F,3,FALSE),"")</f>
        <v/>
      </c>
      <c r="E1960" s="11" t="str">
        <f>IF($B1960 &lt;&gt; "",VLOOKUP(MID(B1960,3,5),'Recyclabilité Prod Matx'!C:F,4,FALSE), "")</f>
        <v/>
      </c>
      <c r="F1960" s="12" t="str">
        <f>IF($B1960 &lt;&gt; "", IF(C1960="Totale","",IF(D1960 = 0, "", VLOOKUP(D1960,'Cond Compo'!A:B,2,FALSE))),"")</f>
        <v/>
      </c>
      <c r="G1960" s="28"/>
      <c r="H1960" s="11" t="str">
        <f xml:space="preserve"> IF(C1960="Totale",2,IF($G1960 &lt;&gt; "", IF(D1960 = "E",MATCH(G1960, 'Cond Compo'!D$16:D$18, 0), MATCH(G1960, 'Cond Compo'!C$16:C$19, 0)), ""))</f>
        <v/>
      </c>
      <c r="I1960" s="12" t="str">
        <f>IF($E1960 &lt;&gt; "", IF(E1960 = 0, "", VLOOKUP(E1960,'Cond Perturbation'!A:B,2,FALSE)),"")</f>
        <v/>
      </c>
      <c r="J1960" s="28"/>
      <c r="K1960" s="29" t="str">
        <f>IF($B1960 &lt;&gt; "", IF(C1960="Oui",IF(H1960=1,IF(E1960=0,Résultat!G$8,IF(J1960="No",Résultat!$G$8,Résultat!$G$7)),IF(H1960=2,IF(E1960=0,Résultat!G$9,IF(J1960="No",Résultat!$G$9,Résultat!$G$7)),Résultat!$G$7)),IF(C1960 = "Totale", IF(H1960=1,IF(E1960=0,Résultat!G$8,IF(J1960="No",Résultat!$G$9,Résultat!$G$7)),IF(H1960=2,IF(E1960=0,Résultat!G$9,IF(J1960="No",Résultat!$G$9,Résultat!$G$7)),Résultat!$G$7)),Résultat!$G$7)), "")</f>
        <v/>
      </c>
    </row>
    <row r="1961" spans="1:11" ht="20.100000000000001" customHeight="1">
      <c r="A1961" s="26"/>
      <c r="B1961" s="27"/>
      <c r="C1961" s="11" t="str">
        <f>IF($B1961 &lt;&gt; "",VLOOKUP(MID(B1961,3,5),'Recyclabilité Prod Matx'!C:F,2,FALSE), "")</f>
        <v/>
      </c>
      <c r="D1961" s="11" t="str">
        <f>IF($B1961 &lt;&gt; "",VLOOKUP(MID(B1961,3,5),'Recyclabilité Prod Matx'!C:F,3,FALSE),"")</f>
        <v/>
      </c>
      <c r="E1961" s="11" t="str">
        <f>IF($B1961 &lt;&gt; "",VLOOKUP(MID(B1961,3,5),'Recyclabilité Prod Matx'!C:F,4,FALSE), "")</f>
        <v/>
      </c>
      <c r="F1961" s="12" t="str">
        <f>IF($B1961 &lt;&gt; "", IF(C1961="Totale","",IF(D1961 = 0, "", VLOOKUP(D1961,'Cond Compo'!A:B,2,FALSE))),"")</f>
        <v/>
      </c>
      <c r="G1961" s="28"/>
      <c r="H1961" s="11" t="str">
        <f xml:space="preserve"> IF(C1961="Totale",2,IF($G1961 &lt;&gt; "", IF(D1961 = "E",MATCH(G1961, 'Cond Compo'!D$16:D$18, 0), MATCH(G1961, 'Cond Compo'!C$16:C$19, 0)), ""))</f>
        <v/>
      </c>
      <c r="I1961" s="12" t="str">
        <f>IF($E1961 &lt;&gt; "", IF(E1961 = 0, "", VLOOKUP(E1961,'Cond Perturbation'!A:B,2,FALSE)),"")</f>
        <v/>
      </c>
      <c r="J1961" s="28"/>
      <c r="K1961" s="29" t="str">
        <f>IF($B1961 &lt;&gt; "", IF(C1961="Oui",IF(H1961=1,IF(E1961=0,Résultat!G$8,IF(J1961="No",Résultat!$G$8,Résultat!$G$7)),IF(H1961=2,IF(E1961=0,Résultat!G$9,IF(J1961="No",Résultat!$G$9,Résultat!$G$7)),Résultat!$G$7)),IF(C1961 = "Totale", IF(H1961=1,IF(E1961=0,Résultat!G$8,IF(J1961="No",Résultat!$G$9,Résultat!$G$7)),IF(H1961=2,IF(E1961=0,Résultat!G$9,IF(J1961="No",Résultat!$G$9,Résultat!$G$7)),Résultat!$G$7)),Résultat!$G$7)), "")</f>
        <v/>
      </c>
    </row>
    <row r="1962" spans="1:11" ht="20.100000000000001" customHeight="1">
      <c r="A1962" s="26"/>
      <c r="B1962" s="27"/>
      <c r="C1962" s="11" t="str">
        <f>IF($B1962 &lt;&gt; "",VLOOKUP(MID(B1962,3,5),'Recyclabilité Prod Matx'!C:F,2,FALSE), "")</f>
        <v/>
      </c>
      <c r="D1962" s="11" t="str">
        <f>IF($B1962 &lt;&gt; "",VLOOKUP(MID(B1962,3,5),'Recyclabilité Prod Matx'!C:F,3,FALSE),"")</f>
        <v/>
      </c>
      <c r="E1962" s="11" t="str">
        <f>IF($B1962 &lt;&gt; "",VLOOKUP(MID(B1962,3,5),'Recyclabilité Prod Matx'!C:F,4,FALSE), "")</f>
        <v/>
      </c>
      <c r="F1962" s="12" t="str">
        <f>IF($B1962 &lt;&gt; "", IF(C1962="Totale","",IF(D1962 = 0, "", VLOOKUP(D1962,'Cond Compo'!A:B,2,FALSE))),"")</f>
        <v/>
      </c>
      <c r="G1962" s="28"/>
      <c r="H1962" s="11" t="str">
        <f xml:space="preserve"> IF(C1962="Totale",2,IF($G1962 &lt;&gt; "", IF(D1962 = "E",MATCH(G1962, 'Cond Compo'!D$16:D$18, 0), MATCH(G1962, 'Cond Compo'!C$16:C$19, 0)), ""))</f>
        <v/>
      </c>
      <c r="I1962" s="12" t="str">
        <f>IF($E1962 &lt;&gt; "", IF(E1962 = 0, "", VLOOKUP(E1962,'Cond Perturbation'!A:B,2,FALSE)),"")</f>
        <v/>
      </c>
      <c r="J1962" s="28"/>
      <c r="K1962" s="29" t="str">
        <f>IF($B1962 &lt;&gt; "", IF(C1962="Oui",IF(H1962=1,IF(E1962=0,Résultat!G$8,IF(J1962="No",Résultat!$G$8,Résultat!$G$7)),IF(H1962=2,IF(E1962=0,Résultat!G$9,IF(J1962="No",Résultat!$G$9,Résultat!$G$7)),Résultat!$G$7)),IF(C1962 = "Totale", IF(H1962=1,IF(E1962=0,Résultat!G$8,IF(J1962="No",Résultat!$G$9,Résultat!$G$7)),IF(H1962=2,IF(E1962=0,Résultat!G$9,IF(J1962="No",Résultat!$G$9,Résultat!$G$7)),Résultat!$G$7)),Résultat!$G$7)), "")</f>
        <v/>
      </c>
    </row>
    <row r="1963" spans="1:11" ht="20.100000000000001" customHeight="1">
      <c r="A1963" s="26"/>
      <c r="B1963" s="27"/>
      <c r="C1963" s="11" t="str">
        <f>IF($B1963 &lt;&gt; "",VLOOKUP(MID(B1963,3,5),'Recyclabilité Prod Matx'!C:F,2,FALSE), "")</f>
        <v/>
      </c>
      <c r="D1963" s="11" t="str">
        <f>IF($B1963 &lt;&gt; "",VLOOKUP(MID(B1963,3,5),'Recyclabilité Prod Matx'!C:F,3,FALSE),"")</f>
        <v/>
      </c>
      <c r="E1963" s="11" t="str">
        <f>IF($B1963 &lt;&gt; "",VLOOKUP(MID(B1963,3,5),'Recyclabilité Prod Matx'!C:F,4,FALSE), "")</f>
        <v/>
      </c>
      <c r="F1963" s="12" t="str">
        <f>IF($B1963 &lt;&gt; "", IF(C1963="Totale","",IF(D1963 = 0, "", VLOOKUP(D1963,'Cond Compo'!A:B,2,FALSE))),"")</f>
        <v/>
      </c>
      <c r="G1963" s="28"/>
      <c r="H1963" s="11" t="str">
        <f xml:space="preserve"> IF(C1963="Totale",2,IF($G1963 &lt;&gt; "", IF(D1963 = "E",MATCH(G1963, 'Cond Compo'!D$16:D$18, 0), MATCH(G1963, 'Cond Compo'!C$16:C$19, 0)), ""))</f>
        <v/>
      </c>
      <c r="I1963" s="12" t="str">
        <f>IF($E1963 &lt;&gt; "", IF(E1963 = 0, "", VLOOKUP(E1963,'Cond Perturbation'!A:B,2,FALSE)),"")</f>
        <v/>
      </c>
      <c r="J1963" s="28"/>
      <c r="K1963" s="29" t="str">
        <f>IF($B1963 &lt;&gt; "", IF(C1963="Oui",IF(H1963=1,IF(E1963=0,Résultat!G$8,IF(J1963="No",Résultat!$G$8,Résultat!$G$7)),IF(H1963=2,IF(E1963=0,Résultat!G$9,IF(J1963="No",Résultat!$G$9,Résultat!$G$7)),Résultat!$G$7)),IF(C1963 = "Totale", IF(H1963=1,IF(E1963=0,Résultat!G$8,IF(J1963="No",Résultat!$G$9,Résultat!$G$7)),IF(H1963=2,IF(E1963=0,Résultat!G$9,IF(J1963="No",Résultat!$G$9,Résultat!$G$7)),Résultat!$G$7)),Résultat!$G$7)), "")</f>
        <v/>
      </c>
    </row>
    <row r="1964" spans="1:11" ht="20.100000000000001" customHeight="1">
      <c r="A1964" s="26"/>
      <c r="B1964" s="27"/>
      <c r="C1964" s="11" t="str">
        <f>IF($B1964 &lt;&gt; "",VLOOKUP(MID(B1964,3,5),'Recyclabilité Prod Matx'!C:F,2,FALSE), "")</f>
        <v/>
      </c>
      <c r="D1964" s="11" t="str">
        <f>IF($B1964 &lt;&gt; "",VLOOKUP(MID(B1964,3,5),'Recyclabilité Prod Matx'!C:F,3,FALSE),"")</f>
        <v/>
      </c>
      <c r="E1964" s="11" t="str">
        <f>IF($B1964 &lt;&gt; "",VLOOKUP(MID(B1964,3,5),'Recyclabilité Prod Matx'!C:F,4,FALSE), "")</f>
        <v/>
      </c>
      <c r="F1964" s="12" t="str">
        <f>IF($B1964 &lt;&gt; "", IF(C1964="Totale","",IF(D1964 = 0, "", VLOOKUP(D1964,'Cond Compo'!A:B,2,FALSE))),"")</f>
        <v/>
      </c>
      <c r="G1964" s="28"/>
      <c r="H1964" s="11" t="str">
        <f xml:space="preserve"> IF(C1964="Totale",2,IF($G1964 &lt;&gt; "", IF(D1964 = "E",MATCH(G1964, 'Cond Compo'!D$16:D$18, 0), MATCH(G1964, 'Cond Compo'!C$16:C$19, 0)), ""))</f>
        <v/>
      </c>
      <c r="I1964" s="12" t="str">
        <f>IF($E1964 &lt;&gt; "", IF(E1964 = 0, "", VLOOKUP(E1964,'Cond Perturbation'!A:B,2,FALSE)),"")</f>
        <v/>
      </c>
      <c r="J1964" s="28"/>
      <c r="K1964" s="29" t="str">
        <f>IF($B1964 &lt;&gt; "", IF(C1964="Oui",IF(H1964=1,IF(E1964=0,Résultat!G$8,IF(J1964="No",Résultat!$G$8,Résultat!$G$7)),IF(H1964=2,IF(E1964=0,Résultat!G$9,IF(J1964="No",Résultat!$G$9,Résultat!$G$7)),Résultat!$G$7)),IF(C1964 = "Totale", IF(H1964=1,IF(E1964=0,Résultat!G$8,IF(J1964="No",Résultat!$G$9,Résultat!$G$7)),IF(H1964=2,IF(E1964=0,Résultat!G$9,IF(J1964="No",Résultat!$G$9,Résultat!$G$7)),Résultat!$G$7)),Résultat!$G$7)), "")</f>
        <v/>
      </c>
    </row>
    <row r="1965" spans="1:11" ht="20.100000000000001" customHeight="1">
      <c r="A1965" s="26"/>
      <c r="B1965" s="27"/>
      <c r="C1965" s="11" t="str">
        <f>IF($B1965 &lt;&gt; "",VLOOKUP(MID(B1965,3,5),'Recyclabilité Prod Matx'!C:F,2,FALSE), "")</f>
        <v/>
      </c>
      <c r="D1965" s="11" t="str">
        <f>IF($B1965 &lt;&gt; "",VLOOKUP(MID(B1965,3,5),'Recyclabilité Prod Matx'!C:F,3,FALSE),"")</f>
        <v/>
      </c>
      <c r="E1965" s="11" t="str">
        <f>IF($B1965 &lt;&gt; "",VLOOKUP(MID(B1965,3,5),'Recyclabilité Prod Matx'!C:F,4,FALSE), "")</f>
        <v/>
      </c>
      <c r="F1965" s="12" t="str">
        <f>IF($B1965 &lt;&gt; "", IF(C1965="Totale","",IF(D1965 = 0, "", VLOOKUP(D1965,'Cond Compo'!A:B,2,FALSE))),"")</f>
        <v/>
      </c>
      <c r="G1965" s="28"/>
      <c r="H1965" s="11" t="str">
        <f xml:space="preserve"> IF(C1965="Totale",2,IF($G1965 &lt;&gt; "", IF(D1965 = "E",MATCH(G1965, 'Cond Compo'!D$16:D$18, 0), MATCH(G1965, 'Cond Compo'!C$16:C$19, 0)), ""))</f>
        <v/>
      </c>
      <c r="I1965" s="12" t="str">
        <f>IF($E1965 &lt;&gt; "", IF(E1965 = 0, "", VLOOKUP(E1965,'Cond Perturbation'!A:B,2,FALSE)),"")</f>
        <v/>
      </c>
      <c r="J1965" s="28"/>
      <c r="K1965" s="29" t="str">
        <f>IF($B1965 &lt;&gt; "", IF(C1965="Oui",IF(H1965=1,IF(E1965=0,Résultat!G$8,IF(J1965="No",Résultat!$G$8,Résultat!$G$7)),IF(H1965=2,IF(E1965=0,Résultat!G$9,IF(J1965="No",Résultat!$G$9,Résultat!$G$7)),Résultat!$G$7)),IF(C1965 = "Totale", IF(H1965=1,IF(E1965=0,Résultat!G$8,IF(J1965="No",Résultat!$G$9,Résultat!$G$7)),IF(H1965=2,IF(E1965=0,Résultat!G$9,IF(J1965="No",Résultat!$G$9,Résultat!$G$7)),Résultat!$G$7)),Résultat!$G$7)), "")</f>
        <v/>
      </c>
    </row>
    <row r="1966" spans="1:11" ht="20.100000000000001" customHeight="1">
      <c r="A1966" s="26"/>
      <c r="B1966" s="27"/>
      <c r="C1966" s="11" t="str">
        <f>IF($B1966 &lt;&gt; "",VLOOKUP(MID(B1966,3,5),'Recyclabilité Prod Matx'!C:F,2,FALSE), "")</f>
        <v/>
      </c>
      <c r="D1966" s="11" t="str">
        <f>IF($B1966 &lt;&gt; "",VLOOKUP(MID(B1966,3,5),'Recyclabilité Prod Matx'!C:F,3,FALSE),"")</f>
        <v/>
      </c>
      <c r="E1966" s="11" t="str">
        <f>IF($B1966 &lt;&gt; "",VLOOKUP(MID(B1966,3,5),'Recyclabilité Prod Matx'!C:F,4,FALSE), "")</f>
        <v/>
      </c>
      <c r="F1966" s="12" t="str">
        <f>IF($B1966 &lt;&gt; "", IF(C1966="Totale","",IF(D1966 = 0, "", VLOOKUP(D1966,'Cond Compo'!A:B,2,FALSE))),"")</f>
        <v/>
      </c>
      <c r="G1966" s="28"/>
      <c r="H1966" s="11" t="str">
        <f xml:space="preserve"> IF(C1966="Totale",2,IF($G1966 &lt;&gt; "", IF(D1966 = "E",MATCH(G1966, 'Cond Compo'!D$16:D$18, 0), MATCH(G1966, 'Cond Compo'!C$16:C$19, 0)), ""))</f>
        <v/>
      </c>
      <c r="I1966" s="12" t="str">
        <f>IF($E1966 &lt;&gt; "", IF(E1966 = 0, "", VLOOKUP(E1966,'Cond Perturbation'!A:B,2,FALSE)),"")</f>
        <v/>
      </c>
      <c r="J1966" s="28"/>
      <c r="K1966" s="29" t="str">
        <f>IF($B1966 &lt;&gt; "", IF(C1966="Oui",IF(H1966=1,IF(E1966=0,Résultat!G$8,IF(J1966="No",Résultat!$G$8,Résultat!$G$7)),IF(H1966=2,IF(E1966=0,Résultat!G$9,IF(J1966="No",Résultat!$G$9,Résultat!$G$7)),Résultat!$G$7)),IF(C1966 = "Totale", IF(H1966=1,IF(E1966=0,Résultat!G$8,IF(J1966="No",Résultat!$G$9,Résultat!$G$7)),IF(H1966=2,IF(E1966=0,Résultat!G$9,IF(J1966="No",Résultat!$G$9,Résultat!$G$7)),Résultat!$G$7)),Résultat!$G$7)), "")</f>
        <v/>
      </c>
    </row>
    <row r="1967" spans="1:11" ht="20.100000000000001" customHeight="1">
      <c r="A1967" s="26"/>
      <c r="B1967" s="27"/>
      <c r="C1967" s="11" t="str">
        <f>IF($B1967 &lt;&gt; "",VLOOKUP(MID(B1967,3,5),'Recyclabilité Prod Matx'!C:F,2,FALSE), "")</f>
        <v/>
      </c>
      <c r="D1967" s="11" t="str">
        <f>IF($B1967 &lt;&gt; "",VLOOKUP(MID(B1967,3,5),'Recyclabilité Prod Matx'!C:F,3,FALSE),"")</f>
        <v/>
      </c>
      <c r="E1967" s="11" t="str">
        <f>IF($B1967 &lt;&gt; "",VLOOKUP(MID(B1967,3,5),'Recyclabilité Prod Matx'!C:F,4,FALSE), "")</f>
        <v/>
      </c>
      <c r="F1967" s="12" t="str">
        <f>IF($B1967 &lt;&gt; "", IF(C1967="Totale","",IF(D1967 = 0, "", VLOOKUP(D1967,'Cond Compo'!A:B,2,FALSE))),"")</f>
        <v/>
      </c>
      <c r="G1967" s="28"/>
      <c r="H1967" s="11" t="str">
        <f xml:space="preserve"> IF(C1967="Totale",2,IF($G1967 &lt;&gt; "", IF(D1967 = "E",MATCH(G1967, 'Cond Compo'!D$16:D$18, 0), MATCH(G1967, 'Cond Compo'!C$16:C$19, 0)), ""))</f>
        <v/>
      </c>
      <c r="I1967" s="12" t="str">
        <f>IF($E1967 &lt;&gt; "", IF(E1967 = 0, "", VLOOKUP(E1967,'Cond Perturbation'!A:B,2,FALSE)),"")</f>
        <v/>
      </c>
      <c r="J1967" s="28"/>
      <c r="K1967" s="29" t="str">
        <f>IF($B1967 &lt;&gt; "", IF(C1967="Oui",IF(H1967=1,IF(E1967=0,Résultat!G$8,IF(J1967="No",Résultat!$G$8,Résultat!$G$7)),IF(H1967=2,IF(E1967=0,Résultat!G$9,IF(J1967="No",Résultat!$G$9,Résultat!$G$7)),Résultat!$G$7)),IF(C1967 = "Totale", IF(H1967=1,IF(E1967=0,Résultat!G$8,IF(J1967="No",Résultat!$G$9,Résultat!$G$7)),IF(H1967=2,IF(E1967=0,Résultat!G$9,IF(J1967="No",Résultat!$G$9,Résultat!$G$7)),Résultat!$G$7)),Résultat!$G$7)), "")</f>
        <v/>
      </c>
    </row>
    <row r="1968" spans="1:11" ht="20.100000000000001" customHeight="1">
      <c r="A1968" s="26"/>
      <c r="B1968" s="27"/>
      <c r="C1968" s="11" t="str">
        <f>IF($B1968 &lt;&gt; "",VLOOKUP(MID(B1968,3,5),'Recyclabilité Prod Matx'!C:F,2,FALSE), "")</f>
        <v/>
      </c>
      <c r="D1968" s="11" t="str">
        <f>IF($B1968 &lt;&gt; "",VLOOKUP(MID(B1968,3,5),'Recyclabilité Prod Matx'!C:F,3,FALSE),"")</f>
        <v/>
      </c>
      <c r="E1968" s="11" t="str">
        <f>IF($B1968 &lt;&gt; "",VLOOKUP(MID(B1968,3,5),'Recyclabilité Prod Matx'!C:F,4,FALSE), "")</f>
        <v/>
      </c>
      <c r="F1968" s="12" t="str">
        <f>IF($B1968 &lt;&gt; "", IF(C1968="Totale","",IF(D1968 = 0, "", VLOOKUP(D1968,'Cond Compo'!A:B,2,FALSE))),"")</f>
        <v/>
      </c>
      <c r="G1968" s="28"/>
      <c r="H1968" s="11" t="str">
        <f xml:space="preserve"> IF(C1968="Totale",2,IF($G1968 &lt;&gt; "", IF(D1968 = "E",MATCH(G1968, 'Cond Compo'!D$16:D$18, 0), MATCH(G1968, 'Cond Compo'!C$16:C$19, 0)), ""))</f>
        <v/>
      </c>
      <c r="I1968" s="12" t="str">
        <f>IF($E1968 &lt;&gt; "", IF(E1968 = 0, "", VLOOKUP(E1968,'Cond Perturbation'!A:B,2,FALSE)),"")</f>
        <v/>
      </c>
      <c r="J1968" s="28"/>
      <c r="K1968" s="29" t="str">
        <f>IF($B1968 &lt;&gt; "", IF(C1968="Oui",IF(H1968=1,IF(E1968=0,Résultat!G$8,IF(J1968="No",Résultat!$G$8,Résultat!$G$7)),IF(H1968=2,IF(E1968=0,Résultat!G$9,IF(J1968="No",Résultat!$G$9,Résultat!$G$7)),Résultat!$G$7)),IF(C1968 = "Totale", IF(H1968=1,IF(E1968=0,Résultat!G$8,IF(J1968="No",Résultat!$G$9,Résultat!$G$7)),IF(H1968=2,IF(E1968=0,Résultat!G$9,IF(J1968="No",Résultat!$G$9,Résultat!$G$7)),Résultat!$G$7)),Résultat!$G$7)), "")</f>
        <v/>
      </c>
    </row>
    <row r="1969" spans="1:11" ht="20.100000000000001" customHeight="1">
      <c r="A1969" s="26"/>
      <c r="B1969" s="27"/>
      <c r="C1969" s="11" t="str">
        <f>IF($B1969 &lt;&gt; "",VLOOKUP(MID(B1969,3,5),'Recyclabilité Prod Matx'!C:F,2,FALSE), "")</f>
        <v/>
      </c>
      <c r="D1969" s="11" t="str">
        <f>IF($B1969 &lt;&gt; "",VLOOKUP(MID(B1969,3,5),'Recyclabilité Prod Matx'!C:F,3,FALSE),"")</f>
        <v/>
      </c>
      <c r="E1969" s="11" t="str">
        <f>IF($B1969 &lt;&gt; "",VLOOKUP(MID(B1969,3,5),'Recyclabilité Prod Matx'!C:F,4,FALSE), "")</f>
        <v/>
      </c>
      <c r="F1969" s="12" t="str">
        <f>IF($B1969 &lt;&gt; "", IF(C1969="Totale","",IF(D1969 = 0, "", VLOOKUP(D1969,'Cond Compo'!A:B,2,FALSE))),"")</f>
        <v/>
      </c>
      <c r="G1969" s="28"/>
      <c r="H1969" s="11" t="str">
        <f xml:space="preserve"> IF(C1969="Totale",2,IF($G1969 &lt;&gt; "", IF(D1969 = "E",MATCH(G1969, 'Cond Compo'!D$16:D$18, 0), MATCH(G1969, 'Cond Compo'!C$16:C$19, 0)), ""))</f>
        <v/>
      </c>
      <c r="I1969" s="12" t="str">
        <f>IF($E1969 &lt;&gt; "", IF(E1969 = 0, "", VLOOKUP(E1969,'Cond Perturbation'!A:B,2,FALSE)),"")</f>
        <v/>
      </c>
      <c r="J1969" s="28"/>
      <c r="K1969" s="29" t="str">
        <f>IF($B1969 &lt;&gt; "", IF(C1969="Oui",IF(H1969=1,IF(E1969=0,Résultat!G$8,IF(J1969="No",Résultat!$G$8,Résultat!$G$7)),IF(H1969=2,IF(E1969=0,Résultat!G$9,IF(J1969="No",Résultat!$G$9,Résultat!$G$7)),Résultat!$G$7)),IF(C1969 = "Totale", IF(H1969=1,IF(E1969=0,Résultat!G$8,IF(J1969="No",Résultat!$G$9,Résultat!$G$7)),IF(H1969=2,IF(E1969=0,Résultat!G$9,IF(J1969="No",Résultat!$G$9,Résultat!$G$7)),Résultat!$G$7)),Résultat!$G$7)), "")</f>
        <v/>
      </c>
    </row>
    <row r="1970" spans="1:11" ht="20.100000000000001" customHeight="1">
      <c r="A1970" s="26"/>
      <c r="B1970" s="27"/>
      <c r="C1970" s="11" t="str">
        <f>IF($B1970 &lt;&gt; "",VLOOKUP(MID(B1970,3,5),'Recyclabilité Prod Matx'!C:F,2,FALSE), "")</f>
        <v/>
      </c>
      <c r="D1970" s="11" t="str">
        <f>IF($B1970 &lt;&gt; "",VLOOKUP(MID(B1970,3,5),'Recyclabilité Prod Matx'!C:F,3,FALSE),"")</f>
        <v/>
      </c>
      <c r="E1970" s="11" t="str">
        <f>IF($B1970 &lt;&gt; "",VLOOKUP(MID(B1970,3,5),'Recyclabilité Prod Matx'!C:F,4,FALSE), "")</f>
        <v/>
      </c>
      <c r="F1970" s="12" t="str">
        <f>IF($B1970 &lt;&gt; "", IF(C1970="Totale","",IF(D1970 = 0, "", VLOOKUP(D1970,'Cond Compo'!A:B,2,FALSE))),"")</f>
        <v/>
      </c>
      <c r="G1970" s="28"/>
      <c r="H1970" s="11" t="str">
        <f xml:space="preserve"> IF(C1970="Totale",2,IF($G1970 &lt;&gt; "", IF(D1970 = "E",MATCH(G1970, 'Cond Compo'!D$16:D$18, 0), MATCH(G1970, 'Cond Compo'!C$16:C$19, 0)), ""))</f>
        <v/>
      </c>
      <c r="I1970" s="12" t="str">
        <f>IF($E1970 &lt;&gt; "", IF(E1970 = 0, "", VLOOKUP(E1970,'Cond Perturbation'!A:B,2,FALSE)),"")</f>
        <v/>
      </c>
      <c r="J1970" s="28"/>
      <c r="K1970" s="29" t="str">
        <f>IF($B1970 &lt;&gt; "", IF(C1970="Oui",IF(H1970=1,IF(E1970=0,Résultat!G$8,IF(J1970="No",Résultat!$G$8,Résultat!$G$7)),IF(H1970=2,IF(E1970=0,Résultat!G$9,IF(J1970="No",Résultat!$G$9,Résultat!$G$7)),Résultat!$G$7)),IF(C1970 = "Totale", IF(H1970=1,IF(E1970=0,Résultat!G$8,IF(J1970="No",Résultat!$G$9,Résultat!$G$7)),IF(H1970=2,IF(E1970=0,Résultat!G$9,IF(J1970="No",Résultat!$G$9,Résultat!$G$7)),Résultat!$G$7)),Résultat!$G$7)), "")</f>
        <v/>
      </c>
    </row>
    <row r="1971" spans="1:11" ht="20.100000000000001" customHeight="1">
      <c r="A1971" s="26"/>
      <c r="B1971" s="27"/>
      <c r="C1971" s="11" t="str">
        <f>IF($B1971 &lt;&gt; "",VLOOKUP(MID(B1971,3,5),'Recyclabilité Prod Matx'!C:F,2,FALSE), "")</f>
        <v/>
      </c>
      <c r="D1971" s="11" t="str">
        <f>IF($B1971 &lt;&gt; "",VLOOKUP(MID(B1971,3,5),'Recyclabilité Prod Matx'!C:F,3,FALSE),"")</f>
        <v/>
      </c>
      <c r="E1971" s="11" t="str">
        <f>IF($B1971 &lt;&gt; "",VLOOKUP(MID(B1971,3,5),'Recyclabilité Prod Matx'!C:F,4,FALSE), "")</f>
        <v/>
      </c>
      <c r="F1971" s="12" t="str">
        <f>IF($B1971 &lt;&gt; "", IF(C1971="Totale","",IF(D1971 = 0, "", VLOOKUP(D1971,'Cond Compo'!A:B,2,FALSE))),"")</f>
        <v/>
      </c>
      <c r="G1971" s="28"/>
      <c r="H1971" s="11" t="str">
        <f xml:space="preserve"> IF(C1971="Totale",2,IF($G1971 &lt;&gt; "", IF(D1971 = "E",MATCH(G1971, 'Cond Compo'!D$16:D$18, 0), MATCH(G1971, 'Cond Compo'!C$16:C$19, 0)), ""))</f>
        <v/>
      </c>
      <c r="I1971" s="12" t="str">
        <f>IF($E1971 &lt;&gt; "", IF(E1971 = 0, "", VLOOKUP(E1971,'Cond Perturbation'!A:B,2,FALSE)),"")</f>
        <v/>
      </c>
      <c r="J1971" s="28"/>
      <c r="K1971" s="29" t="str">
        <f>IF($B1971 &lt;&gt; "", IF(C1971="Oui",IF(H1971=1,IF(E1971=0,Résultat!G$8,IF(J1971="No",Résultat!$G$8,Résultat!$G$7)),IF(H1971=2,IF(E1971=0,Résultat!G$9,IF(J1971="No",Résultat!$G$9,Résultat!$G$7)),Résultat!$G$7)),IF(C1971 = "Totale", IF(H1971=1,IF(E1971=0,Résultat!G$8,IF(J1971="No",Résultat!$G$9,Résultat!$G$7)),IF(H1971=2,IF(E1971=0,Résultat!G$9,IF(J1971="No",Résultat!$G$9,Résultat!$G$7)),Résultat!$G$7)),Résultat!$G$7)), "")</f>
        <v/>
      </c>
    </row>
    <row r="1972" spans="1:11" ht="20.100000000000001" customHeight="1">
      <c r="A1972" s="26"/>
      <c r="B1972" s="27"/>
      <c r="C1972" s="11" t="str">
        <f>IF($B1972 &lt;&gt; "",VLOOKUP(MID(B1972,3,5),'Recyclabilité Prod Matx'!C:F,2,FALSE), "")</f>
        <v/>
      </c>
      <c r="D1972" s="11" t="str">
        <f>IF($B1972 &lt;&gt; "",VLOOKUP(MID(B1972,3,5),'Recyclabilité Prod Matx'!C:F,3,FALSE),"")</f>
        <v/>
      </c>
      <c r="E1972" s="11" t="str">
        <f>IF($B1972 &lt;&gt; "",VLOOKUP(MID(B1972,3,5),'Recyclabilité Prod Matx'!C:F,4,FALSE), "")</f>
        <v/>
      </c>
      <c r="F1972" s="12" t="str">
        <f>IF($B1972 &lt;&gt; "", IF(C1972="Totale","",IF(D1972 = 0, "", VLOOKUP(D1972,'Cond Compo'!A:B,2,FALSE))),"")</f>
        <v/>
      </c>
      <c r="G1972" s="28"/>
      <c r="H1972" s="11" t="str">
        <f xml:space="preserve"> IF(C1972="Totale",2,IF($G1972 &lt;&gt; "", IF(D1972 = "E",MATCH(G1972, 'Cond Compo'!D$16:D$18, 0), MATCH(G1972, 'Cond Compo'!C$16:C$19, 0)), ""))</f>
        <v/>
      </c>
      <c r="I1972" s="12" t="str">
        <f>IF($E1972 &lt;&gt; "", IF(E1972 = 0, "", VLOOKUP(E1972,'Cond Perturbation'!A:B,2,FALSE)),"")</f>
        <v/>
      </c>
      <c r="J1972" s="28"/>
      <c r="K1972" s="29" t="str">
        <f>IF($B1972 &lt;&gt; "", IF(C1972="Oui",IF(H1972=1,IF(E1972=0,Résultat!G$8,IF(J1972="No",Résultat!$G$8,Résultat!$G$7)),IF(H1972=2,IF(E1972=0,Résultat!G$9,IF(J1972="No",Résultat!$G$9,Résultat!$G$7)),Résultat!$G$7)),IF(C1972 = "Totale", IF(H1972=1,IF(E1972=0,Résultat!G$8,IF(J1972="No",Résultat!$G$9,Résultat!$G$7)),IF(H1972=2,IF(E1972=0,Résultat!G$9,IF(J1972="No",Résultat!$G$9,Résultat!$G$7)),Résultat!$G$7)),Résultat!$G$7)), "")</f>
        <v/>
      </c>
    </row>
    <row r="1973" spans="1:11" ht="20.100000000000001" customHeight="1">
      <c r="A1973" s="26"/>
      <c r="B1973" s="27"/>
      <c r="C1973" s="11" t="str">
        <f>IF($B1973 &lt;&gt; "",VLOOKUP(MID(B1973,3,5),'Recyclabilité Prod Matx'!C:F,2,FALSE), "")</f>
        <v/>
      </c>
      <c r="D1973" s="11" t="str">
        <f>IF($B1973 &lt;&gt; "",VLOOKUP(MID(B1973,3,5),'Recyclabilité Prod Matx'!C:F,3,FALSE),"")</f>
        <v/>
      </c>
      <c r="E1973" s="11" t="str">
        <f>IF($B1973 &lt;&gt; "",VLOOKUP(MID(B1973,3,5),'Recyclabilité Prod Matx'!C:F,4,FALSE), "")</f>
        <v/>
      </c>
      <c r="F1973" s="12" t="str">
        <f>IF($B1973 &lt;&gt; "", IF(C1973="Totale","",IF(D1973 = 0, "", VLOOKUP(D1973,'Cond Compo'!A:B,2,FALSE))),"")</f>
        <v/>
      </c>
      <c r="G1973" s="28"/>
      <c r="H1973" s="11" t="str">
        <f xml:space="preserve"> IF(C1973="Totale",2,IF($G1973 &lt;&gt; "", IF(D1973 = "E",MATCH(G1973, 'Cond Compo'!D$16:D$18, 0), MATCH(G1973, 'Cond Compo'!C$16:C$19, 0)), ""))</f>
        <v/>
      </c>
      <c r="I1973" s="12" t="str">
        <f>IF($E1973 &lt;&gt; "", IF(E1973 = 0, "", VLOOKUP(E1973,'Cond Perturbation'!A:B,2,FALSE)),"")</f>
        <v/>
      </c>
      <c r="J1973" s="28"/>
      <c r="K1973" s="29" t="str">
        <f>IF($B1973 &lt;&gt; "", IF(C1973="Oui",IF(H1973=1,IF(E1973=0,Résultat!G$8,IF(J1973="No",Résultat!$G$8,Résultat!$G$7)),IF(H1973=2,IF(E1973=0,Résultat!G$9,IF(J1973="No",Résultat!$G$9,Résultat!$G$7)),Résultat!$G$7)),IF(C1973 = "Totale", IF(H1973=1,IF(E1973=0,Résultat!G$8,IF(J1973="No",Résultat!$G$9,Résultat!$G$7)),IF(H1973=2,IF(E1973=0,Résultat!G$9,IF(J1973="No",Résultat!$G$9,Résultat!$G$7)),Résultat!$G$7)),Résultat!$G$7)), "")</f>
        <v/>
      </c>
    </row>
    <row r="1974" spans="1:11" ht="20.100000000000001" customHeight="1">
      <c r="A1974" s="26"/>
      <c r="B1974" s="27"/>
      <c r="C1974" s="11" t="str">
        <f>IF($B1974 &lt;&gt; "",VLOOKUP(MID(B1974,3,5),'Recyclabilité Prod Matx'!C:F,2,FALSE), "")</f>
        <v/>
      </c>
      <c r="D1974" s="11" t="str">
        <f>IF($B1974 &lt;&gt; "",VLOOKUP(MID(B1974,3,5),'Recyclabilité Prod Matx'!C:F,3,FALSE),"")</f>
        <v/>
      </c>
      <c r="E1974" s="11" t="str">
        <f>IF($B1974 &lt;&gt; "",VLOOKUP(MID(B1974,3,5),'Recyclabilité Prod Matx'!C:F,4,FALSE), "")</f>
        <v/>
      </c>
      <c r="F1974" s="12" t="str">
        <f>IF($B1974 &lt;&gt; "", IF(C1974="Totale","",IF(D1974 = 0, "", VLOOKUP(D1974,'Cond Compo'!A:B,2,FALSE))),"")</f>
        <v/>
      </c>
      <c r="G1974" s="28"/>
      <c r="H1974" s="11" t="str">
        <f xml:space="preserve"> IF(C1974="Totale",2,IF($G1974 &lt;&gt; "", IF(D1974 = "E",MATCH(G1974, 'Cond Compo'!D$16:D$18, 0), MATCH(G1974, 'Cond Compo'!C$16:C$19, 0)), ""))</f>
        <v/>
      </c>
      <c r="I1974" s="12" t="str">
        <f>IF($E1974 &lt;&gt; "", IF(E1974 = 0, "", VLOOKUP(E1974,'Cond Perturbation'!A:B,2,FALSE)),"")</f>
        <v/>
      </c>
      <c r="J1974" s="28"/>
      <c r="K1974" s="29" t="str">
        <f>IF($B1974 &lt;&gt; "", IF(C1974="Oui",IF(H1974=1,IF(E1974=0,Résultat!G$8,IF(J1974="No",Résultat!$G$8,Résultat!$G$7)),IF(H1974=2,IF(E1974=0,Résultat!G$9,IF(J1974="No",Résultat!$G$9,Résultat!$G$7)),Résultat!$G$7)),IF(C1974 = "Totale", IF(H1974=1,IF(E1974=0,Résultat!G$8,IF(J1974="No",Résultat!$G$9,Résultat!$G$7)),IF(H1974=2,IF(E1974=0,Résultat!G$9,IF(J1974="No",Résultat!$G$9,Résultat!$G$7)),Résultat!$G$7)),Résultat!$G$7)), "")</f>
        <v/>
      </c>
    </row>
    <row r="1975" spans="1:11" ht="20.100000000000001" customHeight="1">
      <c r="A1975" s="26"/>
      <c r="B1975" s="27"/>
      <c r="C1975" s="11" t="str">
        <f>IF($B1975 &lt;&gt; "",VLOOKUP(MID(B1975,3,5),'Recyclabilité Prod Matx'!C:F,2,FALSE), "")</f>
        <v/>
      </c>
      <c r="D1975" s="11" t="str">
        <f>IF($B1975 &lt;&gt; "",VLOOKUP(MID(B1975,3,5),'Recyclabilité Prod Matx'!C:F,3,FALSE),"")</f>
        <v/>
      </c>
      <c r="E1975" s="11" t="str">
        <f>IF($B1975 &lt;&gt; "",VLOOKUP(MID(B1975,3,5),'Recyclabilité Prod Matx'!C:F,4,FALSE), "")</f>
        <v/>
      </c>
      <c r="F1975" s="12" t="str">
        <f>IF($B1975 &lt;&gt; "", IF(C1975="Totale","",IF(D1975 = 0, "", VLOOKUP(D1975,'Cond Compo'!A:B,2,FALSE))),"")</f>
        <v/>
      </c>
      <c r="G1975" s="28"/>
      <c r="H1975" s="11" t="str">
        <f xml:space="preserve"> IF(C1975="Totale",2,IF($G1975 &lt;&gt; "", IF(D1975 = "E",MATCH(G1975, 'Cond Compo'!D$16:D$18, 0), MATCH(G1975, 'Cond Compo'!C$16:C$19, 0)), ""))</f>
        <v/>
      </c>
      <c r="I1975" s="12" t="str">
        <f>IF($E1975 &lt;&gt; "", IF(E1975 = 0, "", VLOOKUP(E1975,'Cond Perturbation'!A:B,2,FALSE)),"")</f>
        <v/>
      </c>
      <c r="J1975" s="28"/>
      <c r="K1975" s="29" t="str">
        <f>IF($B1975 &lt;&gt; "", IF(C1975="Oui",IF(H1975=1,IF(E1975=0,Résultat!G$8,IF(J1975="No",Résultat!$G$8,Résultat!$G$7)),IF(H1975=2,IF(E1975=0,Résultat!G$9,IF(J1975="No",Résultat!$G$9,Résultat!$G$7)),Résultat!$G$7)),IF(C1975 = "Totale", IF(H1975=1,IF(E1975=0,Résultat!G$8,IF(J1975="No",Résultat!$G$9,Résultat!$G$7)),IF(H1975=2,IF(E1975=0,Résultat!G$9,IF(J1975="No",Résultat!$G$9,Résultat!$G$7)),Résultat!$G$7)),Résultat!$G$7)), "")</f>
        <v/>
      </c>
    </row>
    <row r="1976" spans="1:11" ht="20.100000000000001" customHeight="1">
      <c r="A1976" s="26"/>
      <c r="B1976" s="27"/>
      <c r="C1976" s="11" t="str">
        <f>IF($B1976 &lt;&gt; "",VLOOKUP(MID(B1976,3,5),'Recyclabilité Prod Matx'!C:F,2,FALSE), "")</f>
        <v/>
      </c>
      <c r="D1976" s="11" t="str">
        <f>IF($B1976 &lt;&gt; "",VLOOKUP(MID(B1976,3,5),'Recyclabilité Prod Matx'!C:F,3,FALSE),"")</f>
        <v/>
      </c>
      <c r="E1976" s="11" t="str">
        <f>IF($B1976 &lt;&gt; "",VLOOKUP(MID(B1976,3,5),'Recyclabilité Prod Matx'!C:F,4,FALSE), "")</f>
        <v/>
      </c>
      <c r="F1976" s="12" t="str">
        <f>IF($B1976 &lt;&gt; "", IF(C1976="Totale","",IF(D1976 = 0, "", VLOOKUP(D1976,'Cond Compo'!A:B,2,FALSE))),"")</f>
        <v/>
      </c>
      <c r="G1976" s="28"/>
      <c r="H1976" s="11" t="str">
        <f xml:space="preserve"> IF(C1976="Totale",2,IF($G1976 &lt;&gt; "", IF(D1976 = "E",MATCH(G1976, 'Cond Compo'!D$16:D$18, 0), MATCH(G1976, 'Cond Compo'!C$16:C$19, 0)), ""))</f>
        <v/>
      </c>
      <c r="I1976" s="12" t="str">
        <f>IF($E1976 &lt;&gt; "", IF(E1976 = 0, "", VLOOKUP(E1976,'Cond Perturbation'!A:B,2,FALSE)),"")</f>
        <v/>
      </c>
      <c r="J1976" s="28"/>
      <c r="K1976" s="29" t="str">
        <f>IF($B1976 &lt;&gt; "", IF(C1976="Oui",IF(H1976=1,IF(E1976=0,Résultat!G$8,IF(J1976="No",Résultat!$G$8,Résultat!$G$7)),IF(H1976=2,IF(E1976=0,Résultat!G$9,IF(J1976="No",Résultat!$G$9,Résultat!$G$7)),Résultat!$G$7)),IF(C1976 = "Totale", IF(H1976=1,IF(E1976=0,Résultat!G$8,IF(J1976="No",Résultat!$G$9,Résultat!$G$7)),IF(H1976=2,IF(E1976=0,Résultat!G$9,IF(J1976="No",Résultat!$G$9,Résultat!$G$7)),Résultat!$G$7)),Résultat!$G$7)), "")</f>
        <v/>
      </c>
    </row>
    <row r="1977" spans="1:11" ht="20.100000000000001" customHeight="1">
      <c r="A1977" s="26"/>
      <c r="B1977" s="27"/>
      <c r="C1977" s="11" t="str">
        <f>IF($B1977 &lt;&gt; "",VLOOKUP(MID(B1977,3,5),'Recyclabilité Prod Matx'!C:F,2,FALSE), "")</f>
        <v/>
      </c>
      <c r="D1977" s="11" t="str">
        <f>IF($B1977 &lt;&gt; "",VLOOKUP(MID(B1977,3,5),'Recyclabilité Prod Matx'!C:F,3,FALSE),"")</f>
        <v/>
      </c>
      <c r="E1977" s="11" t="str">
        <f>IF($B1977 &lt;&gt; "",VLOOKUP(MID(B1977,3,5),'Recyclabilité Prod Matx'!C:F,4,FALSE), "")</f>
        <v/>
      </c>
      <c r="F1977" s="12" t="str">
        <f>IF($B1977 &lt;&gt; "", IF(C1977="Totale","",IF(D1977 = 0, "", VLOOKUP(D1977,'Cond Compo'!A:B,2,FALSE))),"")</f>
        <v/>
      </c>
      <c r="G1977" s="28"/>
      <c r="H1977" s="11" t="str">
        <f xml:space="preserve"> IF(C1977="Totale",2,IF($G1977 &lt;&gt; "", IF(D1977 = "E",MATCH(G1977, 'Cond Compo'!D$16:D$18, 0), MATCH(G1977, 'Cond Compo'!C$16:C$19, 0)), ""))</f>
        <v/>
      </c>
      <c r="I1977" s="12" t="str">
        <f>IF($E1977 &lt;&gt; "", IF(E1977 = 0, "", VLOOKUP(E1977,'Cond Perturbation'!A:B,2,FALSE)),"")</f>
        <v/>
      </c>
      <c r="J1977" s="28"/>
      <c r="K1977" s="29" t="str">
        <f>IF($B1977 &lt;&gt; "", IF(C1977="Oui",IF(H1977=1,IF(E1977=0,Résultat!G$8,IF(J1977="No",Résultat!$G$8,Résultat!$G$7)),IF(H1977=2,IF(E1977=0,Résultat!G$9,IF(J1977="No",Résultat!$G$9,Résultat!$G$7)),Résultat!$G$7)),IF(C1977 = "Totale", IF(H1977=1,IF(E1977=0,Résultat!G$8,IF(J1977="No",Résultat!$G$9,Résultat!$G$7)),IF(H1977=2,IF(E1977=0,Résultat!G$9,IF(J1977="No",Résultat!$G$9,Résultat!$G$7)),Résultat!$G$7)),Résultat!$G$7)), "")</f>
        <v/>
      </c>
    </row>
    <row r="1978" spans="1:11" ht="20.100000000000001" customHeight="1">
      <c r="A1978" s="26"/>
      <c r="B1978" s="27"/>
      <c r="C1978" s="11" t="str">
        <f>IF($B1978 &lt;&gt; "",VLOOKUP(MID(B1978,3,5),'Recyclabilité Prod Matx'!C:F,2,FALSE), "")</f>
        <v/>
      </c>
      <c r="D1978" s="11" t="str">
        <f>IF($B1978 &lt;&gt; "",VLOOKUP(MID(B1978,3,5),'Recyclabilité Prod Matx'!C:F,3,FALSE),"")</f>
        <v/>
      </c>
      <c r="E1978" s="11" t="str">
        <f>IF($B1978 &lt;&gt; "",VLOOKUP(MID(B1978,3,5),'Recyclabilité Prod Matx'!C:F,4,FALSE), "")</f>
        <v/>
      </c>
      <c r="F1978" s="12" t="str">
        <f>IF($B1978 &lt;&gt; "", IF(C1978="Totale","",IF(D1978 = 0, "", VLOOKUP(D1978,'Cond Compo'!A:B,2,FALSE))),"")</f>
        <v/>
      </c>
      <c r="G1978" s="28"/>
      <c r="H1978" s="11" t="str">
        <f xml:space="preserve"> IF(C1978="Totale",2,IF($G1978 &lt;&gt; "", IF(D1978 = "E",MATCH(G1978, 'Cond Compo'!D$16:D$18, 0), MATCH(G1978, 'Cond Compo'!C$16:C$19, 0)), ""))</f>
        <v/>
      </c>
      <c r="I1978" s="12" t="str">
        <f>IF($E1978 &lt;&gt; "", IF(E1978 = 0, "", VLOOKUP(E1978,'Cond Perturbation'!A:B,2,FALSE)),"")</f>
        <v/>
      </c>
      <c r="J1978" s="28"/>
      <c r="K1978" s="29" t="str">
        <f>IF($B1978 &lt;&gt; "", IF(C1978="Oui",IF(H1978=1,IF(E1978=0,Résultat!G$8,IF(J1978="No",Résultat!$G$8,Résultat!$G$7)),IF(H1978=2,IF(E1978=0,Résultat!G$9,IF(J1978="No",Résultat!$G$9,Résultat!$G$7)),Résultat!$G$7)),IF(C1978 = "Totale", IF(H1978=1,IF(E1978=0,Résultat!G$8,IF(J1978="No",Résultat!$G$9,Résultat!$G$7)),IF(H1978=2,IF(E1978=0,Résultat!G$9,IF(J1978="No",Résultat!$G$9,Résultat!$G$7)),Résultat!$G$7)),Résultat!$G$7)), "")</f>
        <v/>
      </c>
    </row>
    <row r="1979" spans="1:11" ht="20.100000000000001" customHeight="1">
      <c r="A1979" s="26"/>
      <c r="B1979" s="27"/>
      <c r="C1979" s="11" t="str">
        <f>IF($B1979 &lt;&gt; "",VLOOKUP(MID(B1979,3,5),'Recyclabilité Prod Matx'!C:F,2,FALSE), "")</f>
        <v/>
      </c>
      <c r="D1979" s="11" t="str">
        <f>IF($B1979 &lt;&gt; "",VLOOKUP(MID(B1979,3,5),'Recyclabilité Prod Matx'!C:F,3,FALSE),"")</f>
        <v/>
      </c>
      <c r="E1979" s="11" t="str">
        <f>IF($B1979 &lt;&gt; "",VLOOKUP(MID(B1979,3,5),'Recyclabilité Prod Matx'!C:F,4,FALSE), "")</f>
        <v/>
      </c>
      <c r="F1979" s="12" t="str">
        <f>IF($B1979 &lt;&gt; "", IF(C1979="Totale","",IF(D1979 = 0, "", VLOOKUP(D1979,'Cond Compo'!A:B,2,FALSE))),"")</f>
        <v/>
      </c>
      <c r="G1979" s="28"/>
      <c r="H1979" s="11" t="str">
        <f xml:space="preserve"> IF(C1979="Totale",2,IF($G1979 &lt;&gt; "", IF(D1979 = "E",MATCH(G1979, 'Cond Compo'!D$16:D$18, 0), MATCH(G1979, 'Cond Compo'!C$16:C$19, 0)), ""))</f>
        <v/>
      </c>
      <c r="I1979" s="12" t="str">
        <f>IF($E1979 &lt;&gt; "", IF(E1979 = 0, "", VLOOKUP(E1979,'Cond Perturbation'!A:B,2,FALSE)),"")</f>
        <v/>
      </c>
      <c r="J1979" s="28"/>
      <c r="K1979" s="29" t="str">
        <f>IF($B1979 &lt;&gt; "", IF(C1979="Oui",IF(H1979=1,IF(E1979=0,Résultat!G$8,IF(J1979="No",Résultat!$G$8,Résultat!$G$7)),IF(H1979=2,IF(E1979=0,Résultat!G$9,IF(J1979="No",Résultat!$G$9,Résultat!$G$7)),Résultat!$G$7)),IF(C1979 = "Totale", IF(H1979=1,IF(E1979=0,Résultat!G$8,IF(J1979="No",Résultat!$G$9,Résultat!$G$7)),IF(H1979=2,IF(E1979=0,Résultat!G$9,IF(J1979="No",Résultat!$G$9,Résultat!$G$7)),Résultat!$G$7)),Résultat!$G$7)), "")</f>
        <v/>
      </c>
    </row>
    <row r="1980" spans="1:11" ht="20.100000000000001" customHeight="1">
      <c r="A1980" s="26"/>
      <c r="B1980" s="27"/>
      <c r="C1980" s="11" t="str">
        <f>IF($B1980 &lt;&gt; "",VLOOKUP(MID(B1980,3,5),'Recyclabilité Prod Matx'!C:F,2,FALSE), "")</f>
        <v/>
      </c>
      <c r="D1980" s="11" t="str">
        <f>IF($B1980 &lt;&gt; "",VLOOKUP(MID(B1980,3,5),'Recyclabilité Prod Matx'!C:F,3,FALSE),"")</f>
        <v/>
      </c>
      <c r="E1980" s="11" t="str">
        <f>IF($B1980 &lt;&gt; "",VLOOKUP(MID(B1980,3,5),'Recyclabilité Prod Matx'!C:F,4,FALSE), "")</f>
        <v/>
      </c>
      <c r="F1980" s="12" t="str">
        <f>IF($B1980 &lt;&gt; "", IF(C1980="Totale","",IF(D1980 = 0, "", VLOOKUP(D1980,'Cond Compo'!A:B,2,FALSE))),"")</f>
        <v/>
      </c>
      <c r="G1980" s="28"/>
      <c r="H1980" s="11" t="str">
        <f xml:space="preserve"> IF(C1980="Totale",2,IF($G1980 &lt;&gt; "", IF(D1980 = "E",MATCH(G1980, 'Cond Compo'!D$16:D$18, 0), MATCH(G1980, 'Cond Compo'!C$16:C$19, 0)), ""))</f>
        <v/>
      </c>
      <c r="I1980" s="12" t="str">
        <f>IF($E1980 &lt;&gt; "", IF(E1980 = 0, "", VLOOKUP(E1980,'Cond Perturbation'!A:B,2,FALSE)),"")</f>
        <v/>
      </c>
      <c r="J1980" s="28"/>
      <c r="K1980" s="29" t="str">
        <f>IF($B1980 &lt;&gt; "", IF(C1980="Oui",IF(H1980=1,IF(E1980=0,Résultat!G$8,IF(J1980="No",Résultat!$G$8,Résultat!$G$7)),IF(H1980=2,IF(E1980=0,Résultat!G$9,IF(J1980="No",Résultat!$G$9,Résultat!$G$7)),Résultat!$G$7)),IF(C1980 = "Totale", IF(H1980=1,IF(E1980=0,Résultat!G$8,IF(J1980="No",Résultat!$G$9,Résultat!$G$7)),IF(H1980=2,IF(E1980=0,Résultat!G$9,IF(J1980="No",Résultat!$G$9,Résultat!$G$7)),Résultat!$G$7)),Résultat!$G$7)), "")</f>
        <v/>
      </c>
    </row>
    <row r="1981" spans="1:11" ht="20.100000000000001" customHeight="1">
      <c r="A1981" s="26"/>
      <c r="B1981" s="27"/>
      <c r="C1981" s="11" t="str">
        <f>IF($B1981 &lt;&gt; "",VLOOKUP(MID(B1981,3,5),'Recyclabilité Prod Matx'!C:F,2,FALSE), "")</f>
        <v/>
      </c>
      <c r="D1981" s="11" t="str">
        <f>IF($B1981 &lt;&gt; "",VLOOKUP(MID(B1981,3,5),'Recyclabilité Prod Matx'!C:F,3,FALSE),"")</f>
        <v/>
      </c>
      <c r="E1981" s="11" t="str">
        <f>IF($B1981 &lt;&gt; "",VLOOKUP(MID(B1981,3,5),'Recyclabilité Prod Matx'!C:F,4,FALSE), "")</f>
        <v/>
      </c>
      <c r="F1981" s="12" t="str">
        <f>IF($B1981 &lt;&gt; "", IF(C1981="Totale","",IF(D1981 = 0, "", VLOOKUP(D1981,'Cond Compo'!A:B,2,FALSE))),"")</f>
        <v/>
      </c>
      <c r="G1981" s="28"/>
      <c r="H1981" s="11" t="str">
        <f xml:space="preserve"> IF(C1981="Totale",2,IF($G1981 &lt;&gt; "", IF(D1981 = "E",MATCH(G1981, 'Cond Compo'!D$16:D$18, 0), MATCH(G1981, 'Cond Compo'!C$16:C$19, 0)), ""))</f>
        <v/>
      </c>
      <c r="I1981" s="12" t="str">
        <f>IF($E1981 &lt;&gt; "", IF(E1981 = 0, "", VLOOKUP(E1981,'Cond Perturbation'!A:B,2,FALSE)),"")</f>
        <v/>
      </c>
      <c r="J1981" s="28"/>
      <c r="K1981" s="29" t="str">
        <f>IF($B1981 &lt;&gt; "", IF(C1981="Oui",IF(H1981=1,IF(E1981=0,Résultat!G$8,IF(J1981="No",Résultat!$G$8,Résultat!$G$7)),IF(H1981=2,IF(E1981=0,Résultat!G$9,IF(J1981="No",Résultat!$G$9,Résultat!$G$7)),Résultat!$G$7)),IF(C1981 = "Totale", IF(H1981=1,IF(E1981=0,Résultat!G$8,IF(J1981="No",Résultat!$G$9,Résultat!$G$7)),IF(H1981=2,IF(E1981=0,Résultat!G$9,IF(J1981="No",Résultat!$G$9,Résultat!$G$7)),Résultat!$G$7)),Résultat!$G$7)), "")</f>
        <v/>
      </c>
    </row>
    <row r="1982" spans="1:11" ht="20.100000000000001" customHeight="1">
      <c r="A1982" s="26"/>
      <c r="B1982" s="27"/>
      <c r="C1982" s="11" t="str">
        <f>IF($B1982 &lt;&gt; "",VLOOKUP(MID(B1982,3,5),'Recyclabilité Prod Matx'!C:F,2,FALSE), "")</f>
        <v/>
      </c>
      <c r="D1982" s="11" t="str">
        <f>IF($B1982 &lt;&gt; "",VLOOKUP(MID(B1982,3,5),'Recyclabilité Prod Matx'!C:F,3,FALSE),"")</f>
        <v/>
      </c>
      <c r="E1982" s="11" t="str">
        <f>IF($B1982 &lt;&gt; "",VLOOKUP(MID(B1982,3,5),'Recyclabilité Prod Matx'!C:F,4,FALSE), "")</f>
        <v/>
      </c>
      <c r="F1982" s="12" t="str">
        <f>IF($B1982 &lt;&gt; "", IF(C1982="Totale","",IF(D1982 = 0, "", VLOOKUP(D1982,'Cond Compo'!A:B,2,FALSE))),"")</f>
        <v/>
      </c>
      <c r="G1982" s="28"/>
      <c r="H1982" s="11" t="str">
        <f xml:space="preserve"> IF(C1982="Totale",2,IF($G1982 &lt;&gt; "", IF(D1982 = "E",MATCH(G1982, 'Cond Compo'!D$16:D$18, 0), MATCH(G1982, 'Cond Compo'!C$16:C$19, 0)), ""))</f>
        <v/>
      </c>
      <c r="I1982" s="12" t="str">
        <f>IF($E1982 &lt;&gt; "", IF(E1982 = 0, "", VLOOKUP(E1982,'Cond Perturbation'!A:B,2,FALSE)),"")</f>
        <v/>
      </c>
      <c r="J1982" s="28"/>
      <c r="K1982" s="29" t="str">
        <f>IF($B1982 &lt;&gt; "", IF(C1982="Oui",IF(H1982=1,IF(E1982=0,Résultat!G$8,IF(J1982="No",Résultat!$G$8,Résultat!$G$7)),IF(H1982=2,IF(E1982=0,Résultat!G$9,IF(J1982="No",Résultat!$G$9,Résultat!$G$7)),Résultat!$G$7)),IF(C1982 = "Totale", IF(H1982=1,IF(E1982=0,Résultat!G$8,IF(J1982="No",Résultat!$G$9,Résultat!$G$7)),IF(H1982=2,IF(E1982=0,Résultat!G$9,IF(J1982="No",Résultat!$G$9,Résultat!$G$7)),Résultat!$G$7)),Résultat!$G$7)), "")</f>
        <v/>
      </c>
    </row>
    <row r="1983" spans="1:11" ht="20.100000000000001" customHeight="1">
      <c r="A1983" s="26"/>
      <c r="B1983" s="27"/>
      <c r="C1983" s="11" t="str">
        <f>IF($B1983 &lt;&gt; "",VLOOKUP(MID(B1983,3,5),'Recyclabilité Prod Matx'!C:F,2,FALSE), "")</f>
        <v/>
      </c>
      <c r="D1983" s="11" t="str">
        <f>IF($B1983 &lt;&gt; "",VLOOKUP(MID(B1983,3,5),'Recyclabilité Prod Matx'!C:F,3,FALSE),"")</f>
        <v/>
      </c>
      <c r="E1983" s="11" t="str">
        <f>IF($B1983 &lt;&gt; "",VLOOKUP(MID(B1983,3,5),'Recyclabilité Prod Matx'!C:F,4,FALSE), "")</f>
        <v/>
      </c>
      <c r="F1983" s="12" t="str">
        <f>IF($B1983 &lt;&gt; "", IF(C1983="Totale","",IF(D1983 = 0, "", VLOOKUP(D1983,'Cond Compo'!A:B,2,FALSE))),"")</f>
        <v/>
      </c>
      <c r="G1983" s="28"/>
      <c r="H1983" s="11" t="str">
        <f xml:space="preserve"> IF(C1983="Totale",2,IF($G1983 &lt;&gt; "", IF(D1983 = "E",MATCH(G1983, 'Cond Compo'!D$16:D$18, 0), MATCH(G1983, 'Cond Compo'!C$16:C$19, 0)), ""))</f>
        <v/>
      </c>
      <c r="I1983" s="12" t="str">
        <f>IF($E1983 &lt;&gt; "", IF(E1983 = 0, "", VLOOKUP(E1983,'Cond Perturbation'!A:B,2,FALSE)),"")</f>
        <v/>
      </c>
      <c r="J1983" s="28"/>
      <c r="K1983" s="29" t="str">
        <f>IF($B1983 &lt;&gt; "", IF(C1983="Oui",IF(H1983=1,IF(E1983=0,Résultat!G$8,IF(J1983="No",Résultat!$G$8,Résultat!$G$7)),IF(H1983=2,IF(E1983=0,Résultat!G$9,IF(J1983="No",Résultat!$G$9,Résultat!$G$7)),Résultat!$G$7)),IF(C1983 = "Totale", IF(H1983=1,IF(E1983=0,Résultat!G$8,IF(J1983="No",Résultat!$G$9,Résultat!$G$7)),IF(H1983=2,IF(E1983=0,Résultat!G$9,IF(J1983="No",Résultat!$G$9,Résultat!$G$7)),Résultat!$G$7)),Résultat!$G$7)), "")</f>
        <v/>
      </c>
    </row>
    <row r="1984" spans="1:11" ht="20.100000000000001" customHeight="1">
      <c r="A1984" s="26"/>
      <c r="B1984" s="27"/>
      <c r="C1984" s="11" t="str">
        <f>IF($B1984 &lt;&gt; "",VLOOKUP(MID(B1984,3,5),'Recyclabilité Prod Matx'!C:F,2,FALSE), "")</f>
        <v/>
      </c>
      <c r="D1984" s="11" t="str">
        <f>IF($B1984 &lt;&gt; "",VLOOKUP(MID(B1984,3,5),'Recyclabilité Prod Matx'!C:F,3,FALSE),"")</f>
        <v/>
      </c>
      <c r="E1984" s="11" t="str">
        <f>IF($B1984 &lt;&gt; "",VLOOKUP(MID(B1984,3,5),'Recyclabilité Prod Matx'!C:F,4,FALSE), "")</f>
        <v/>
      </c>
      <c r="F1984" s="12" t="str">
        <f>IF($B1984 &lt;&gt; "", IF(C1984="Totale","",IF(D1984 = 0, "", VLOOKUP(D1984,'Cond Compo'!A:B,2,FALSE))),"")</f>
        <v/>
      </c>
      <c r="G1984" s="28"/>
      <c r="H1984" s="11" t="str">
        <f xml:space="preserve"> IF(C1984="Totale",2,IF($G1984 &lt;&gt; "", IF(D1984 = "E",MATCH(G1984, 'Cond Compo'!D$16:D$18, 0), MATCH(G1984, 'Cond Compo'!C$16:C$19, 0)), ""))</f>
        <v/>
      </c>
      <c r="I1984" s="12" t="str">
        <f>IF($E1984 &lt;&gt; "", IF(E1984 = 0, "", VLOOKUP(E1984,'Cond Perturbation'!A:B,2,FALSE)),"")</f>
        <v/>
      </c>
      <c r="J1984" s="28"/>
      <c r="K1984" s="29" t="str">
        <f>IF($B1984 &lt;&gt; "", IF(C1984="Oui",IF(H1984=1,IF(E1984=0,Résultat!G$8,IF(J1984="No",Résultat!$G$8,Résultat!$G$7)),IF(H1984=2,IF(E1984=0,Résultat!G$9,IF(J1984="No",Résultat!$G$9,Résultat!$G$7)),Résultat!$G$7)),IF(C1984 = "Totale", IF(H1984=1,IF(E1984=0,Résultat!G$8,IF(J1984="No",Résultat!$G$9,Résultat!$G$7)),IF(H1984=2,IF(E1984=0,Résultat!G$9,IF(J1984="No",Résultat!$G$9,Résultat!$G$7)),Résultat!$G$7)),Résultat!$G$7)), "")</f>
        <v/>
      </c>
    </row>
    <row r="1985" spans="1:11" ht="20.100000000000001" customHeight="1">
      <c r="A1985" s="26"/>
      <c r="B1985" s="27"/>
      <c r="C1985" s="11" t="str">
        <f>IF($B1985 &lt;&gt; "",VLOOKUP(MID(B1985,3,5),'Recyclabilité Prod Matx'!C:F,2,FALSE), "")</f>
        <v/>
      </c>
      <c r="D1985" s="11" t="str">
        <f>IF($B1985 &lt;&gt; "",VLOOKUP(MID(B1985,3,5),'Recyclabilité Prod Matx'!C:F,3,FALSE),"")</f>
        <v/>
      </c>
      <c r="E1985" s="11" t="str">
        <f>IF($B1985 &lt;&gt; "",VLOOKUP(MID(B1985,3,5),'Recyclabilité Prod Matx'!C:F,4,FALSE), "")</f>
        <v/>
      </c>
      <c r="F1985" s="12" t="str">
        <f>IF($B1985 &lt;&gt; "", IF(C1985="Totale","",IF(D1985 = 0, "", VLOOKUP(D1985,'Cond Compo'!A:B,2,FALSE))),"")</f>
        <v/>
      </c>
      <c r="G1985" s="28"/>
      <c r="H1985" s="11" t="str">
        <f xml:space="preserve"> IF(C1985="Totale",2,IF($G1985 &lt;&gt; "", IF(D1985 = "E",MATCH(G1985, 'Cond Compo'!D$16:D$18, 0), MATCH(G1985, 'Cond Compo'!C$16:C$19, 0)), ""))</f>
        <v/>
      </c>
      <c r="I1985" s="12" t="str">
        <f>IF($E1985 &lt;&gt; "", IF(E1985 = 0, "", VLOOKUP(E1985,'Cond Perturbation'!A:B,2,FALSE)),"")</f>
        <v/>
      </c>
      <c r="J1985" s="28"/>
      <c r="K1985" s="29" t="str">
        <f>IF($B1985 &lt;&gt; "", IF(C1985="Oui",IF(H1985=1,IF(E1985=0,Résultat!G$8,IF(J1985="No",Résultat!$G$8,Résultat!$G$7)),IF(H1985=2,IF(E1985=0,Résultat!G$9,IF(J1985="No",Résultat!$G$9,Résultat!$G$7)),Résultat!$G$7)),IF(C1985 = "Totale", IF(H1985=1,IF(E1985=0,Résultat!G$8,IF(J1985="No",Résultat!$G$9,Résultat!$G$7)),IF(H1985=2,IF(E1985=0,Résultat!G$9,IF(J1985="No",Résultat!$G$9,Résultat!$G$7)),Résultat!$G$7)),Résultat!$G$7)), "")</f>
        <v/>
      </c>
    </row>
    <row r="1986" spans="1:11" ht="20.100000000000001" customHeight="1">
      <c r="A1986" s="26"/>
      <c r="B1986" s="27"/>
      <c r="C1986" s="11" t="str">
        <f>IF($B1986 &lt;&gt; "",VLOOKUP(MID(B1986,3,5),'Recyclabilité Prod Matx'!C:F,2,FALSE), "")</f>
        <v/>
      </c>
      <c r="D1986" s="11" t="str">
        <f>IF($B1986 &lt;&gt; "",VLOOKUP(MID(B1986,3,5),'Recyclabilité Prod Matx'!C:F,3,FALSE),"")</f>
        <v/>
      </c>
      <c r="E1986" s="11" t="str">
        <f>IF($B1986 &lt;&gt; "",VLOOKUP(MID(B1986,3,5),'Recyclabilité Prod Matx'!C:F,4,FALSE), "")</f>
        <v/>
      </c>
      <c r="F1986" s="12" t="str">
        <f>IF($B1986 &lt;&gt; "", IF(C1986="Totale","",IF(D1986 = 0, "", VLOOKUP(D1986,'Cond Compo'!A:B,2,FALSE))),"")</f>
        <v/>
      </c>
      <c r="G1986" s="28"/>
      <c r="H1986" s="11" t="str">
        <f xml:space="preserve"> IF(C1986="Totale",2,IF($G1986 &lt;&gt; "", IF(D1986 = "E",MATCH(G1986, 'Cond Compo'!D$16:D$18, 0), MATCH(G1986, 'Cond Compo'!C$16:C$19, 0)), ""))</f>
        <v/>
      </c>
      <c r="I1986" s="12" t="str">
        <f>IF($E1986 &lt;&gt; "", IF(E1986 = 0, "", VLOOKUP(E1986,'Cond Perturbation'!A:B,2,FALSE)),"")</f>
        <v/>
      </c>
      <c r="J1986" s="28"/>
      <c r="K1986" s="29" t="str">
        <f>IF($B1986 &lt;&gt; "", IF(C1986="Oui",IF(H1986=1,IF(E1986=0,Résultat!G$8,IF(J1986="No",Résultat!$G$8,Résultat!$G$7)),IF(H1986=2,IF(E1986=0,Résultat!G$9,IF(J1986="No",Résultat!$G$9,Résultat!$G$7)),Résultat!$G$7)),IF(C1986 = "Totale", IF(H1986=1,IF(E1986=0,Résultat!G$8,IF(J1986="No",Résultat!$G$9,Résultat!$G$7)),IF(H1986=2,IF(E1986=0,Résultat!G$9,IF(J1986="No",Résultat!$G$9,Résultat!$G$7)),Résultat!$G$7)),Résultat!$G$7)), "")</f>
        <v/>
      </c>
    </row>
    <row r="1987" spans="1:11" ht="20.100000000000001" customHeight="1">
      <c r="A1987" s="26"/>
      <c r="B1987" s="27"/>
      <c r="C1987" s="11" t="str">
        <f>IF($B1987 &lt;&gt; "",VLOOKUP(MID(B1987,3,5),'Recyclabilité Prod Matx'!C:F,2,FALSE), "")</f>
        <v/>
      </c>
      <c r="D1987" s="11" t="str">
        <f>IF($B1987 &lt;&gt; "",VLOOKUP(MID(B1987,3,5),'Recyclabilité Prod Matx'!C:F,3,FALSE),"")</f>
        <v/>
      </c>
      <c r="E1987" s="11" t="str">
        <f>IF($B1987 &lt;&gt; "",VLOOKUP(MID(B1987,3,5),'Recyclabilité Prod Matx'!C:F,4,FALSE), "")</f>
        <v/>
      </c>
      <c r="F1987" s="12" t="str">
        <f>IF($B1987 &lt;&gt; "", IF(C1987="Totale","",IF(D1987 = 0, "", VLOOKUP(D1987,'Cond Compo'!A:B,2,FALSE))),"")</f>
        <v/>
      </c>
      <c r="G1987" s="28"/>
      <c r="H1987" s="11" t="str">
        <f xml:space="preserve"> IF(C1987="Totale",2,IF($G1987 &lt;&gt; "", IF(D1987 = "E",MATCH(G1987, 'Cond Compo'!D$16:D$18, 0), MATCH(G1987, 'Cond Compo'!C$16:C$19, 0)), ""))</f>
        <v/>
      </c>
      <c r="I1987" s="12" t="str">
        <f>IF($E1987 &lt;&gt; "", IF(E1987 = 0, "", VLOOKUP(E1987,'Cond Perturbation'!A:B,2,FALSE)),"")</f>
        <v/>
      </c>
      <c r="J1987" s="28"/>
      <c r="K1987" s="29" t="str">
        <f>IF($B1987 &lt;&gt; "", IF(C1987="Oui",IF(H1987=1,IF(E1987=0,Résultat!G$8,IF(J1987="No",Résultat!$G$8,Résultat!$G$7)),IF(H1987=2,IF(E1987=0,Résultat!G$9,IF(J1987="No",Résultat!$G$9,Résultat!$G$7)),Résultat!$G$7)),IF(C1987 = "Totale", IF(H1987=1,IF(E1987=0,Résultat!G$8,IF(J1987="No",Résultat!$G$9,Résultat!$G$7)),IF(H1987=2,IF(E1987=0,Résultat!G$9,IF(J1987="No",Résultat!$G$9,Résultat!$G$7)),Résultat!$G$7)),Résultat!$G$7)), "")</f>
        <v/>
      </c>
    </row>
    <row r="1988" spans="1:11" ht="20.100000000000001" customHeight="1">
      <c r="A1988" s="26"/>
      <c r="B1988" s="27"/>
      <c r="C1988" s="11" t="str">
        <f>IF($B1988 &lt;&gt; "",VLOOKUP(MID(B1988,3,5),'Recyclabilité Prod Matx'!C:F,2,FALSE), "")</f>
        <v/>
      </c>
      <c r="D1988" s="11" t="str">
        <f>IF($B1988 &lt;&gt; "",VLOOKUP(MID(B1988,3,5),'Recyclabilité Prod Matx'!C:F,3,FALSE),"")</f>
        <v/>
      </c>
      <c r="E1988" s="11" t="str">
        <f>IF($B1988 &lt;&gt; "",VLOOKUP(MID(B1988,3,5),'Recyclabilité Prod Matx'!C:F,4,FALSE), "")</f>
        <v/>
      </c>
      <c r="F1988" s="12" t="str">
        <f>IF($B1988 &lt;&gt; "", IF(C1988="Totale","",IF(D1988 = 0, "", VLOOKUP(D1988,'Cond Compo'!A:B,2,FALSE))),"")</f>
        <v/>
      </c>
      <c r="G1988" s="28"/>
      <c r="H1988" s="11" t="str">
        <f xml:space="preserve"> IF(C1988="Totale",2,IF($G1988 &lt;&gt; "", IF(D1988 = "E",MATCH(G1988, 'Cond Compo'!D$16:D$18, 0), MATCH(G1988, 'Cond Compo'!C$16:C$19, 0)), ""))</f>
        <v/>
      </c>
      <c r="I1988" s="12" t="str">
        <f>IF($E1988 &lt;&gt; "", IF(E1988 = 0, "", VLOOKUP(E1988,'Cond Perturbation'!A:B,2,FALSE)),"")</f>
        <v/>
      </c>
      <c r="J1988" s="28"/>
      <c r="K1988" s="29" t="str">
        <f>IF($B1988 &lt;&gt; "", IF(C1988="Oui",IF(H1988=1,IF(E1988=0,Résultat!G$8,IF(J1988="No",Résultat!$G$8,Résultat!$G$7)),IF(H1988=2,IF(E1988=0,Résultat!G$9,IF(J1988="No",Résultat!$G$9,Résultat!$G$7)),Résultat!$G$7)),IF(C1988 = "Totale", IF(H1988=1,IF(E1988=0,Résultat!G$8,IF(J1988="No",Résultat!$G$9,Résultat!$G$7)),IF(H1988=2,IF(E1988=0,Résultat!G$9,IF(J1988="No",Résultat!$G$9,Résultat!$G$7)),Résultat!$G$7)),Résultat!$G$7)), "")</f>
        <v/>
      </c>
    </row>
    <row r="1989" spans="1:11" ht="20.100000000000001" customHeight="1">
      <c r="A1989" s="26"/>
      <c r="B1989" s="27"/>
      <c r="C1989" s="11" t="str">
        <f>IF($B1989 &lt;&gt; "",VLOOKUP(MID(B1989,3,5),'Recyclabilité Prod Matx'!C:F,2,FALSE), "")</f>
        <v/>
      </c>
      <c r="D1989" s="11" t="str">
        <f>IF($B1989 &lt;&gt; "",VLOOKUP(MID(B1989,3,5),'Recyclabilité Prod Matx'!C:F,3,FALSE),"")</f>
        <v/>
      </c>
      <c r="E1989" s="11" t="str">
        <f>IF($B1989 &lt;&gt; "",VLOOKUP(MID(B1989,3,5),'Recyclabilité Prod Matx'!C:F,4,FALSE), "")</f>
        <v/>
      </c>
      <c r="F1989" s="12" t="str">
        <f>IF($B1989 &lt;&gt; "", IF(C1989="Totale","",IF(D1989 = 0, "", VLOOKUP(D1989,'Cond Compo'!A:B,2,FALSE))),"")</f>
        <v/>
      </c>
      <c r="G1989" s="28"/>
      <c r="H1989" s="11" t="str">
        <f xml:space="preserve"> IF(C1989="Totale",2,IF($G1989 &lt;&gt; "", IF(D1989 = "E",MATCH(G1989, 'Cond Compo'!D$16:D$18, 0), MATCH(G1989, 'Cond Compo'!C$16:C$19, 0)), ""))</f>
        <v/>
      </c>
      <c r="I1989" s="12" t="str">
        <f>IF($E1989 &lt;&gt; "", IF(E1989 = 0, "", VLOOKUP(E1989,'Cond Perturbation'!A:B,2,FALSE)),"")</f>
        <v/>
      </c>
      <c r="J1989" s="28"/>
      <c r="K1989" s="29" t="str">
        <f>IF($B1989 &lt;&gt; "", IF(C1989="Oui",IF(H1989=1,IF(E1989=0,Résultat!G$8,IF(J1989="No",Résultat!$G$8,Résultat!$G$7)),IF(H1989=2,IF(E1989=0,Résultat!G$9,IF(J1989="No",Résultat!$G$9,Résultat!$G$7)),Résultat!$G$7)),IF(C1989 = "Totale", IF(H1989=1,IF(E1989=0,Résultat!G$8,IF(J1989="No",Résultat!$G$9,Résultat!$G$7)),IF(H1989=2,IF(E1989=0,Résultat!G$9,IF(J1989="No",Résultat!$G$9,Résultat!$G$7)),Résultat!$G$7)),Résultat!$G$7)), "")</f>
        <v/>
      </c>
    </row>
    <row r="1990" spans="1:11" ht="20.100000000000001" customHeight="1">
      <c r="A1990" s="26"/>
      <c r="B1990" s="27"/>
      <c r="C1990" s="11" t="str">
        <f>IF($B1990 &lt;&gt; "",VLOOKUP(MID(B1990,3,5),'Recyclabilité Prod Matx'!C:F,2,FALSE), "")</f>
        <v/>
      </c>
      <c r="D1990" s="11" t="str">
        <f>IF($B1990 &lt;&gt; "",VLOOKUP(MID(B1990,3,5),'Recyclabilité Prod Matx'!C:F,3,FALSE),"")</f>
        <v/>
      </c>
      <c r="E1990" s="11" t="str">
        <f>IF($B1990 &lt;&gt; "",VLOOKUP(MID(B1990,3,5),'Recyclabilité Prod Matx'!C:F,4,FALSE), "")</f>
        <v/>
      </c>
      <c r="F1990" s="12" t="str">
        <f>IF($B1990 &lt;&gt; "", IF(C1990="Totale","",IF(D1990 = 0, "", VLOOKUP(D1990,'Cond Compo'!A:B,2,FALSE))),"")</f>
        <v/>
      </c>
      <c r="G1990" s="28"/>
      <c r="H1990" s="11" t="str">
        <f xml:space="preserve"> IF(C1990="Totale",2,IF($G1990 &lt;&gt; "", IF(D1990 = "E",MATCH(G1990, 'Cond Compo'!D$16:D$18, 0), MATCH(G1990, 'Cond Compo'!C$16:C$19, 0)), ""))</f>
        <v/>
      </c>
      <c r="I1990" s="12" t="str">
        <f>IF($E1990 &lt;&gt; "", IF(E1990 = 0, "", VLOOKUP(E1990,'Cond Perturbation'!A:B,2,FALSE)),"")</f>
        <v/>
      </c>
      <c r="J1990" s="28"/>
      <c r="K1990" s="29" t="str">
        <f>IF($B1990 &lt;&gt; "", IF(C1990="Oui",IF(H1990=1,IF(E1990=0,Résultat!G$8,IF(J1990="No",Résultat!$G$8,Résultat!$G$7)),IF(H1990=2,IF(E1990=0,Résultat!G$9,IF(J1990="No",Résultat!$G$9,Résultat!$G$7)),Résultat!$G$7)),IF(C1990 = "Totale", IF(H1990=1,IF(E1990=0,Résultat!G$8,IF(J1990="No",Résultat!$G$9,Résultat!$G$7)),IF(H1990=2,IF(E1990=0,Résultat!G$9,IF(J1990="No",Résultat!$G$9,Résultat!$G$7)),Résultat!$G$7)),Résultat!$G$7)), "")</f>
        <v/>
      </c>
    </row>
    <row r="1991" spans="1:11" ht="20.100000000000001" customHeight="1">
      <c r="A1991" s="26"/>
      <c r="B1991" s="27"/>
      <c r="C1991" s="11" t="str">
        <f>IF($B1991 &lt;&gt; "",VLOOKUP(MID(B1991,3,5),'Recyclabilité Prod Matx'!C:F,2,FALSE), "")</f>
        <v/>
      </c>
      <c r="D1991" s="11" t="str">
        <f>IF($B1991 &lt;&gt; "",VLOOKUP(MID(B1991,3,5),'Recyclabilité Prod Matx'!C:F,3,FALSE),"")</f>
        <v/>
      </c>
      <c r="E1991" s="11" t="str">
        <f>IF($B1991 &lt;&gt; "",VLOOKUP(MID(B1991,3,5),'Recyclabilité Prod Matx'!C:F,4,FALSE), "")</f>
        <v/>
      </c>
      <c r="F1991" s="12" t="str">
        <f>IF($B1991 &lt;&gt; "", IF(C1991="Totale","",IF(D1991 = 0, "", VLOOKUP(D1991,'Cond Compo'!A:B,2,FALSE))),"")</f>
        <v/>
      </c>
      <c r="G1991" s="28"/>
      <c r="H1991" s="11" t="str">
        <f xml:space="preserve"> IF(C1991="Totale",2,IF($G1991 &lt;&gt; "", IF(D1991 = "E",MATCH(G1991, 'Cond Compo'!D$16:D$18, 0), MATCH(G1991, 'Cond Compo'!C$16:C$19, 0)), ""))</f>
        <v/>
      </c>
      <c r="I1991" s="12" t="str">
        <f>IF($E1991 &lt;&gt; "", IF(E1991 = 0, "", VLOOKUP(E1991,'Cond Perturbation'!A:B,2,FALSE)),"")</f>
        <v/>
      </c>
      <c r="J1991" s="28"/>
      <c r="K1991" s="29" t="str">
        <f>IF($B1991 &lt;&gt; "", IF(C1991="Oui",IF(H1991=1,IF(E1991=0,Résultat!G$8,IF(J1991="No",Résultat!$G$8,Résultat!$G$7)),IF(H1991=2,IF(E1991=0,Résultat!G$9,IF(J1991="No",Résultat!$G$9,Résultat!$G$7)),Résultat!$G$7)),IF(C1991 = "Totale", IF(H1991=1,IF(E1991=0,Résultat!G$8,IF(J1991="No",Résultat!$G$9,Résultat!$G$7)),IF(H1991=2,IF(E1991=0,Résultat!G$9,IF(J1991="No",Résultat!$G$9,Résultat!$G$7)),Résultat!$G$7)),Résultat!$G$7)), "")</f>
        <v/>
      </c>
    </row>
    <row r="1992" spans="1:11" ht="20.100000000000001" customHeight="1">
      <c r="A1992" s="26"/>
      <c r="B1992" s="27"/>
      <c r="C1992" s="11" t="str">
        <f>IF($B1992 &lt;&gt; "",VLOOKUP(MID(B1992,3,5),'Recyclabilité Prod Matx'!C:F,2,FALSE), "")</f>
        <v/>
      </c>
      <c r="D1992" s="11" t="str">
        <f>IF($B1992 &lt;&gt; "",VLOOKUP(MID(B1992,3,5),'Recyclabilité Prod Matx'!C:F,3,FALSE),"")</f>
        <v/>
      </c>
      <c r="E1992" s="11" t="str">
        <f>IF($B1992 &lt;&gt; "",VLOOKUP(MID(B1992,3,5),'Recyclabilité Prod Matx'!C:F,4,FALSE), "")</f>
        <v/>
      </c>
      <c r="F1992" s="12" t="str">
        <f>IF($B1992 &lt;&gt; "", IF(C1992="Totale","",IF(D1992 = 0, "", VLOOKUP(D1992,'Cond Compo'!A:B,2,FALSE))),"")</f>
        <v/>
      </c>
      <c r="G1992" s="28"/>
      <c r="H1992" s="11" t="str">
        <f xml:space="preserve"> IF(C1992="Totale",2,IF($G1992 &lt;&gt; "", IF(D1992 = "E",MATCH(G1992, 'Cond Compo'!D$16:D$18, 0), MATCH(G1992, 'Cond Compo'!C$16:C$19, 0)), ""))</f>
        <v/>
      </c>
      <c r="I1992" s="12" t="str">
        <f>IF($E1992 &lt;&gt; "", IF(E1992 = 0, "", VLOOKUP(E1992,'Cond Perturbation'!A:B,2,FALSE)),"")</f>
        <v/>
      </c>
      <c r="J1992" s="28"/>
      <c r="K1992" s="29" t="str">
        <f>IF($B1992 &lt;&gt; "", IF(C1992="Oui",IF(H1992=1,IF(E1992=0,Résultat!G$8,IF(J1992="No",Résultat!$G$8,Résultat!$G$7)),IF(H1992=2,IF(E1992=0,Résultat!G$9,IF(J1992="No",Résultat!$G$9,Résultat!$G$7)),Résultat!$G$7)),IF(C1992 = "Totale", IF(H1992=1,IF(E1992=0,Résultat!G$8,IF(J1992="No",Résultat!$G$9,Résultat!$G$7)),IF(H1992=2,IF(E1992=0,Résultat!G$9,IF(J1992="No",Résultat!$G$9,Résultat!$G$7)),Résultat!$G$7)),Résultat!$G$7)), "")</f>
        <v/>
      </c>
    </row>
    <row r="1993" spans="1:11" ht="20.100000000000001" customHeight="1">
      <c r="A1993" s="26"/>
      <c r="B1993" s="27"/>
      <c r="C1993" s="11" t="str">
        <f>IF($B1993 &lt;&gt; "",VLOOKUP(MID(B1993,3,5),'Recyclabilité Prod Matx'!C:F,2,FALSE), "")</f>
        <v/>
      </c>
      <c r="D1993" s="11" t="str">
        <f>IF($B1993 &lt;&gt; "",VLOOKUP(MID(B1993,3,5),'Recyclabilité Prod Matx'!C:F,3,FALSE),"")</f>
        <v/>
      </c>
      <c r="E1993" s="11" t="str">
        <f>IF($B1993 &lt;&gt; "",VLOOKUP(MID(B1993,3,5),'Recyclabilité Prod Matx'!C:F,4,FALSE), "")</f>
        <v/>
      </c>
      <c r="F1993" s="12" t="str">
        <f>IF($B1993 &lt;&gt; "", IF(C1993="Totale","",IF(D1993 = 0, "", VLOOKUP(D1993,'Cond Compo'!A:B,2,FALSE))),"")</f>
        <v/>
      </c>
      <c r="G1993" s="28"/>
      <c r="H1993" s="11" t="str">
        <f xml:space="preserve"> IF(C1993="Totale",2,IF($G1993 &lt;&gt; "", IF(D1993 = "E",MATCH(G1993, 'Cond Compo'!D$16:D$18, 0), MATCH(G1993, 'Cond Compo'!C$16:C$19, 0)), ""))</f>
        <v/>
      </c>
      <c r="I1993" s="12" t="str">
        <f>IF($E1993 &lt;&gt; "", IF(E1993 = 0, "", VLOOKUP(E1993,'Cond Perturbation'!A:B,2,FALSE)),"")</f>
        <v/>
      </c>
      <c r="J1993" s="28"/>
      <c r="K1993" s="29" t="str">
        <f>IF($B1993 &lt;&gt; "", IF(C1993="Oui",IF(H1993=1,IF(E1993=0,Résultat!G$8,IF(J1993="No",Résultat!$G$8,Résultat!$G$7)),IF(H1993=2,IF(E1993=0,Résultat!G$9,IF(J1993="No",Résultat!$G$9,Résultat!$G$7)),Résultat!$G$7)),IF(C1993 = "Totale", IF(H1993=1,IF(E1993=0,Résultat!G$8,IF(J1993="No",Résultat!$G$9,Résultat!$G$7)),IF(H1993=2,IF(E1993=0,Résultat!G$9,IF(J1993="No",Résultat!$G$9,Résultat!$G$7)),Résultat!$G$7)),Résultat!$G$7)), "")</f>
        <v/>
      </c>
    </row>
    <row r="1994" spans="1:11" ht="20.100000000000001" customHeight="1">
      <c r="A1994" s="26"/>
      <c r="B1994" s="27"/>
      <c r="C1994" s="11" t="str">
        <f>IF($B1994 &lt;&gt; "",VLOOKUP(MID(B1994,3,5),'Recyclabilité Prod Matx'!C:F,2,FALSE), "")</f>
        <v/>
      </c>
      <c r="D1994" s="11" t="str">
        <f>IF($B1994 &lt;&gt; "",VLOOKUP(MID(B1994,3,5),'Recyclabilité Prod Matx'!C:F,3,FALSE),"")</f>
        <v/>
      </c>
      <c r="E1994" s="11" t="str">
        <f>IF($B1994 &lt;&gt; "",VLOOKUP(MID(B1994,3,5),'Recyclabilité Prod Matx'!C:F,4,FALSE), "")</f>
        <v/>
      </c>
      <c r="F1994" s="12" t="str">
        <f>IF($B1994 &lt;&gt; "", IF(C1994="Totale","",IF(D1994 = 0, "", VLOOKUP(D1994,'Cond Compo'!A:B,2,FALSE))),"")</f>
        <v/>
      </c>
      <c r="G1994" s="28"/>
      <c r="H1994" s="11" t="str">
        <f xml:space="preserve"> IF(C1994="Totale",2,IF($G1994 &lt;&gt; "", IF(D1994 = "E",MATCH(G1994, 'Cond Compo'!D$16:D$18, 0), MATCH(G1994, 'Cond Compo'!C$16:C$19, 0)), ""))</f>
        <v/>
      </c>
      <c r="I1994" s="12" t="str">
        <f>IF($E1994 &lt;&gt; "", IF(E1994 = 0, "", VLOOKUP(E1994,'Cond Perturbation'!A:B,2,FALSE)),"")</f>
        <v/>
      </c>
      <c r="J1994" s="28"/>
      <c r="K1994" s="29" t="str">
        <f>IF($B1994 &lt;&gt; "", IF(C1994="Oui",IF(H1994=1,IF(E1994=0,Résultat!G$8,IF(J1994="No",Résultat!$G$8,Résultat!$G$7)),IF(H1994=2,IF(E1994=0,Résultat!G$9,IF(J1994="No",Résultat!$G$9,Résultat!$G$7)),Résultat!$G$7)),IF(C1994 = "Totale", IF(H1994=1,IF(E1994=0,Résultat!G$8,IF(J1994="No",Résultat!$G$9,Résultat!$G$7)),IF(H1994=2,IF(E1994=0,Résultat!G$9,IF(J1994="No",Résultat!$G$9,Résultat!$G$7)),Résultat!$G$7)),Résultat!$G$7)), "")</f>
        <v/>
      </c>
    </row>
    <row r="1995" spans="1:11" ht="20.100000000000001" customHeight="1">
      <c r="A1995" s="26"/>
      <c r="B1995" s="27"/>
      <c r="C1995" s="11" t="str">
        <f>IF($B1995 &lt;&gt; "",VLOOKUP(MID(B1995,3,5),'Recyclabilité Prod Matx'!C:F,2,FALSE), "")</f>
        <v/>
      </c>
      <c r="D1995" s="11" t="str">
        <f>IF($B1995 &lt;&gt; "",VLOOKUP(MID(B1995,3,5),'Recyclabilité Prod Matx'!C:F,3,FALSE),"")</f>
        <v/>
      </c>
      <c r="E1995" s="11" t="str">
        <f>IF($B1995 &lt;&gt; "",VLOOKUP(MID(B1995,3,5),'Recyclabilité Prod Matx'!C:F,4,FALSE), "")</f>
        <v/>
      </c>
      <c r="F1995" s="12" t="str">
        <f>IF($B1995 &lt;&gt; "", IF(C1995="Totale","",IF(D1995 = 0, "", VLOOKUP(D1995,'Cond Compo'!A:B,2,FALSE))),"")</f>
        <v/>
      </c>
      <c r="G1995" s="28"/>
      <c r="H1995" s="11" t="str">
        <f xml:space="preserve"> IF(C1995="Totale",2,IF($G1995 &lt;&gt; "", IF(D1995 = "E",MATCH(G1995, 'Cond Compo'!D$16:D$18, 0), MATCH(G1995, 'Cond Compo'!C$16:C$19, 0)), ""))</f>
        <v/>
      </c>
      <c r="I1995" s="12" t="str">
        <f>IF($E1995 &lt;&gt; "", IF(E1995 = 0, "", VLOOKUP(E1995,'Cond Perturbation'!A:B,2,FALSE)),"")</f>
        <v/>
      </c>
      <c r="J1995" s="28"/>
      <c r="K1995" s="29" t="str">
        <f>IF($B1995 &lt;&gt; "", IF(C1995="Oui",IF(H1995=1,IF(E1995=0,Résultat!G$8,IF(J1995="No",Résultat!$G$8,Résultat!$G$7)),IF(H1995=2,IF(E1995=0,Résultat!G$9,IF(J1995="No",Résultat!$G$9,Résultat!$G$7)),Résultat!$G$7)),IF(C1995 = "Totale", IF(H1995=1,IF(E1995=0,Résultat!G$8,IF(J1995="No",Résultat!$G$9,Résultat!$G$7)),IF(H1995=2,IF(E1995=0,Résultat!G$9,IF(J1995="No",Résultat!$G$9,Résultat!$G$7)),Résultat!$G$7)),Résultat!$G$7)), "")</f>
        <v/>
      </c>
    </row>
    <row r="1996" spans="1:11" ht="20.100000000000001" customHeight="1">
      <c r="A1996" s="26"/>
      <c r="B1996" s="27"/>
      <c r="C1996" s="11" t="str">
        <f>IF($B1996 &lt;&gt; "",VLOOKUP(MID(B1996,3,5),'Recyclabilité Prod Matx'!C:F,2,FALSE), "")</f>
        <v/>
      </c>
      <c r="D1996" s="11" t="str">
        <f>IF($B1996 &lt;&gt; "",VLOOKUP(MID(B1996,3,5),'Recyclabilité Prod Matx'!C:F,3,FALSE),"")</f>
        <v/>
      </c>
      <c r="E1996" s="11" t="str">
        <f>IF($B1996 &lt;&gt; "",VLOOKUP(MID(B1996,3,5),'Recyclabilité Prod Matx'!C:F,4,FALSE), "")</f>
        <v/>
      </c>
      <c r="F1996" s="12" t="str">
        <f>IF($B1996 &lt;&gt; "", IF(C1996="Totale","",IF(D1996 = 0, "", VLOOKUP(D1996,'Cond Compo'!A:B,2,FALSE))),"")</f>
        <v/>
      </c>
      <c r="G1996" s="28"/>
      <c r="H1996" s="11" t="str">
        <f xml:space="preserve"> IF(C1996="Totale",2,IF($G1996 &lt;&gt; "", IF(D1996 = "E",MATCH(G1996, 'Cond Compo'!D$16:D$18, 0), MATCH(G1996, 'Cond Compo'!C$16:C$19, 0)), ""))</f>
        <v/>
      </c>
      <c r="I1996" s="12" t="str">
        <f>IF($E1996 &lt;&gt; "", IF(E1996 = 0, "", VLOOKUP(E1996,'Cond Perturbation'!A:B,2,FALSE)),"")</f>
        <v/>
      </c>
      <c r="J1996" s="28"/>
      <c r="K1996" s="29" t="str">
        <f>IF($B1996 &lt;&gt; "", IF(C1996="Oui",IF(H1996=1,IF(E1996=0,Résultat!G$8,IF(J1996="No",Résultat!$G$8,Résultat!$G$7)),IF(H1996=2,IF(E1996=0,Résultat!G$9,IF(J1996="No",Résultat!$G$9,Résultat!$G$7)),Résultat!$G$7)),IF(C1996 = "Totale", IF(H1996=1,IF(E1996=0,Résultat!G$8,IF(J1996="No",Résultat!$G$9,Résultat!$G$7)),IF(H1996=2,IF(E1996=0,Résultat!G$9,IF(J1996="No",Résultat!$G$9,Résultat!$G$7)),Résultat!$G$7)),Résultat!$G$7)), "")</f>
        <v/>
      </c>
    </row>
    <row r="1997" spans="1:11" ht="20.100000000000001" customHeight="1">
      <c r="A1997" s="26"/>
      <c r="B1997" s="27"/>
      <c r="C1997" s="11" t="str">
        <f>IF($B1997 &lt;&gt; "",VLOOKUP(MID(B1997,3,5),'Recyclabilité Prod Matx'!C:F,2,FALSE), "")</f>
        <v/>
      </c>
      <c r="D1997" s="11" t="str">
        <f>IF($B1997 &lt;&gt; "",VLOOKUP(MID(B1997,3,5),'Recyclabilité Prod Matx'!C:F,3,FALSE),"")</f>
        <v/>
      </c>
      <c r="E1997" s="11" t="str">
        <f>IF($B1997 &lt;&gt; "",VLOOKUP(MID(B1997,3,5),'Recyclabilité Prod Matx'!C:F,4,FALSE), "")</f>
        <v/>
      </c>
      <c r="F1997" s="12" t="str">
        <f>IF($B1997 &lt;&gt; "", IF(C1997="Totale","",IF(D1997 = 0, "", VLOOKUP(D1997,'Cond Compo'!A:B,2,FALSE))),"")</f>
        <v/>
      </c>
      <c r="G1997" s="28"/>
      <c r="H1997" s="11" t="str">
        <f xml:space="preserve"> IF(C1997="Totale",2,IF($G1997 &lt;&gt; "", IF(D1997 = "E",MATCH(G1997, 'Cond Compo'!D$16:D$18, 0), MATCH(G1997, 'Cond Compo'!C$16:C$19, 0)), ""))</f>
        <v/>
      </c>
      <c r="I1997" s="12" t="str">
        <f>IF($E1997 &lt;&gt; "", IF(E1997 = 0, "", VLOOKUP(E1997,'Cond Perturbation'!A:B,2,FALSE)),"")</f>
        <v/>
      </c>
      <c r="J1997" s="28"/>
      <c r="K1997" s="29" t="str">
        <f>IF($B1997 &lt;&gt; "", IF(C1997="Oui",IF(H1997=1,IF(E1997=0,Résultat!G$8,IF(J1997="No",Résultat!$G$8,Résultat!$G$7)),IF(H1997=2,IF(E1997=0,Résultat!G$9,IF(J1997="No",Résultat!$G$9,Résultat!$G$7)),Résultat!$G$7)),IF(C1997 = "Totale", IF(H1997=1,IF(E1997=0,Résultat!G$8,IF(J1997="No",Résultat!$G$9,Résultat!$G$7)),IF(H1997=2,IF(E1997=0,Résultat!G$9,IF(J1997="No",Résultat!$G$9,Résultat!$G$7)),Résultat!$G$7)),Résultat!$G$7)), "")</f>
        <v/>
      </c>
    </row>
    <row r="1998" spans="1:11" ht="20.100000000000001" customHeight="1">
      <c r="A1998" s="26"/>
      <c r="B1998" s="27"/>
      <c r="C1998" s="11" t="str">
        <f>IF($B1998 &lt;&gt; "",VLOOKUP(MID(B1998,3,5),'Recyclabilité Prod Matx'!C:F,2,FALSE), "")</f>
        <v/>
      </c>
      <c r="D1998" s="11" t="str">
        <f>IF($B1998 &lt;&gt; "",VLOOKUP(MID(B1998,3,5),'Recyclabilité Prod Matx'!C:F,3,FALSE),"")</f>
        <v/>
      </c>
      <c r="E1998" s="11" t="str">
        <f>IF($B1998 &lt;&gt; "",VLOOKUP(MID(B1998,3,5),'Recyclabilité Prod Matx'!C:F,4,FALSE), "")</f>
        <v/>
      </c>
      <c r="F1998" s="12" t="str">
        <f>IF($B1998 &lt;&gt; "", IF(C1998="Totale","",IF(D1998 = 0, "", VLOOKUP(D1998,'Cond Compo'!A:B,2,FALSE))),"")</f>
        <v/>
      </c>
      <c r="G1998" s="28"/>
      <c r="H1998" s="11" t="str">
        <f xml:space="preserve"> IF(C1998="Totale",2,IF($G1998 &lt;&gt; "", IF(D1998 = "E",MATCH(G1998, 'Cond Compo'!D$16:D$18, 0), MATCH(G1998, 'Cond Compo'!C$16:C$19, 0)), ""))</f>
        <v/>
      </c>
      <c r="I1998" s="12" t="str">
        <f>IF($E1998 &lt;&gt; "", IF(E1998 = 0, "", VLOOKUP(E1998,'Cond Perturbation'!A:B,2,FALSE)),"")</f>
        <v/>
      </c>
      <c r="J1998" s="28"/>
      <c r="K1998" s="29" t="str">
        <f>IF($B1998 &lt;&gt; "", IF(C1998="Oui",IF(H1998=1,IF(E1998=0,Résultat!G$8,IF(J1998="No",Résultat!$G$8,Résultat!$G$7)),IF(H1998=2,IF(E1998=0,Résultat!G$9,IF(J1998="No",Résultat!$G$9,Résultat!$G$7)),Résultat!$G$7)),IF(C1998 = "Totale", IF(H1998=1,IF(E1998=0,Résultat!G$8,IF(J1998="No",Résultat!$G$9,Résultat!$G$7)),IF(H1998=2,IF(E1998=0,Résultat!G$9,IF(J1998="No",Résultat!$G$9,Résultat!$G$7)),Résultat!$G$7)),Résultat!$G$7)), "")</f>
        <v/>
      </c>
    </row>
    <row r="1999" spans="1:11" ht="20.100000000000001" customHeight="1">
      <c r="A1999" s="26"/>
      <c r="B1999" s="27"/>
      <c r="C1999" s="11" t="str">
        <f>IF($B1999 &lt;&gt; "",VLOOKUP(MID(B1999,3,5),'Recyclabilité Prod Matx'!C:F,2,FALSE), "")</f>
        <v/>
      </c>
      <c r="D1999" s="11" t="str">
        <f>IF($B1999 &lt;&gt; "",VLOOKUP(MID(B1999,3,5),'Recyclabilité Prod Matx'!C:F,3,FALSE),"")</f>
        <v/>
      </c>
      <c r="E1999" s="11" t="str">
        <f>IF($B1999 &lt;&gt; "",VLOOKUP(MID(B1999,3,5),'Recyclabilité Prod Matx'!C:F,4,FALSE), "")</f>
        <v/>
      </c>
      <c r="F1999" s="12" t="str">
        <f>IF($B1999 &lt;&gt; "", IF(C1999="Totale","",IF(D1999 = 0, "", VLOOKUP(D1999,'Cond Compo'!A:B,2,FALSE))),"")</f>
        <v/>
      </c>
      <c r="G1999" s="28"/>
      <c r="H1999" s="11" t="str">
        <f xml:space="preserve"> IF(C1999="Totale",2,IF($G1999 &lt;&gt; "", IF(D1999 = "E",MATCH(G1999, 'Cond Compo'!D$16:D$18, 0), MATCH(G1999, 'Cond Compo'!C$16:C$19, 0)), ""))</f>
        <v/>
      </c>
      <c r="I1999" s="12" t="str">
        <f>IF($E1999 &lt;&gt; "", IF(E1999 = 0, "", VLOOKUP(E1999,'Cond Perturbation'!A:B,2,FALSE)),"")</f>
        <v/>
      </c>
      <c r="J1999" s="28"/>
      <c r="K1999" s="29" t="str">
        <f>IF($B1999 &lt;&gt; "", IF(C1999="Oui",IF(H1999=1,IF(E1999=0,Résultat!G$8,IF(J1999="No",Résultat!$G$8,Résultat!$G$7)),IF(H1999=2,IF(E1999=0,Résultat!G$9,IF(J1999="No",Résultat!$G$9,Résultat!$G$7)),Résultat!$G$7)),IF(C1999 = "Totale", IF(H1999=1,IF(E1999=0,Résultat!G$8,IF(J1999="No",Résultat!$G$9,Résultat!$G$7)),IF(H1999=2,IF(E1999=0,Résultat!G$9,IF(J1999="No",Résultat!$G$9,Résultat!$G$7)),Résultat!$G$7)),Résultat!$G$7)), "")</f>
        <v/>
      </c>
    </row>
    <row r="2000" spans="1:11" ht="20.100000000000001" customHeight="1">
      <c r="A2000" s="26"/>
      <c r="B2000" s="27"/>
      <c r="C2000" s="11" t="str">
        <f>IF($B2000 &lt;&gt; "",VLOOKUP(MID(B2000,3,5),'Recyclabilité Prod Matx'!C:F,2,FALSE), "")</f>
        <v/>
      </c>
      <c r="D2000" s="11" t="str">
        <f>IF($B2000 &lt;&gt; "",VLOOKUP(MID(B2000,3,5),'Recyclabilité Prod Matx'!C:F,3,FALSE),"")</f>
        <v/>
      </c>
      <c r="E2000" s="11" t="str">
        <f>IF($B2000 &lt;&gt; "",VLOOKUP(MID(B2000,3,5),'Recyclabilité Prod Matx'!C:F,4,FALSE), "")</f>
        <v/>
      </c>
      <c r="F2000" s="12" t="str">
        <f>IF($B2000 &lt;&gt; "", IF(C2000="Totale","",IF(D2000 = 0, "", VLOOKUP(D2000,'Cond Compo'!A:B,2,FALSE))),"")</f>
        <v/>
      </c>
      <c r="G2000" s="28"/>
      <c r="H2000" s="11" t="str">
        <f xml:space="preserve"> IF(C2000="Totale",2,IF($G2000 &lt;&gt; "", IF(D2000 = "E",MATCH(G2000, 'Cond Compo'!D$16:D$18, 0), MATCH(G2000, 'Cond Compo'!C$16:C$19, 0)), ""))</f>
        <v/>
      </c>
      <c r="I2000" s="12" t="str">
        <f>IF($E2000 &lt;&gt; "", IF(E2000 = 0, "", VLOOKUP(E2000,'Cond Perturbation'!A:B,2,FALSE)),"")</f>
        <v/>
      </c>
      <c r="J2000" s="28"/>
      <c r="K2000" s="29" t="str">
        <f>IF($B2000 &lt;&gt; "", IF(C2000="Oui",IF(H2000=1,IF(E2000=0,Résultat!G$8,IF(J2000="No",Résultat!$G$8,Résultat!$G$7)),IF(H2000=2,IF(E2000=0,Résultat!G$9,IF(J2000="No",Résultat!$G$9,Résultat!$G$7)),Résultat!$G$7)),IF(C2000 = "Totale", IF(H2000=1,IF(E2000=0,Résultat!G$8,IF(J2000="No",Résultat!$G$9,Résultat!$G$7)),IF(H2000=2,IF(E2000=0,Résultat!G$9,IF(J2000="No",Résultat!$G$9,Résultat!$G$7)),Résultat!$G$7)),Résultat!$G$7)), "")</f>
        <v/>
      </c>
    </row>
    <row r="2001" spans="1:11" ht="20.100000000000001" customHeight="1">
      <c r="A2001" s="26"/>
      <c r="B2001" s="27"/>
      <c r="C2001" s="11" t="str">
        <f>IF($B2001 &lt;&gt; "",VLOOKUP(MID(B2001,3,5),'Recyclabilité Prod Matx'!C:F,2,FALSE), "")</f>
        <v/>
      </c>
      <c r="D2001" s="11" t="str">
        <f>IF($B2001 &lt;&gt; "",VLOOKUP(MID(B2001,3,5),'Recyclabilité Prod Matx'!C:F,3,FALSE),"")</f>
        <v/>
      </c>
      <c r="E2001" s="11" t="str">
        <f>IF($B2001 &lt;&gt; "",VLOOKUP(MID(B2001,3,5),'Recyclabilité Prod Matx'!C:F,4,FALSE), "")</f>
        <v/>
      </c>
      <c r="F2001" s="12" t="str">
        <f>IF($B2001 &lt;&gt; "", IF(C2001="Totale","",IF(D2001 = 0, "", VLOOKUP(D2001,'Cond Compo'!A:B,2,FALSE))),"")</f>
        <v/>
      </c>
      <c r="G2001" s="28"/>
      <c r="H2001" s="11" t="str">
        <f xml:space="preserve"> IF(C2001="Totale",2,IF($G2001 &lt;&gt; "", IF(D2001 = "E",MATCH(G2001, 'Cond Compo'!D$16:D$18, 0), MATCH(G2001, 'Cond Compo'!C$16:C$19, 0)), ""))</f>
        <v/>
      </c>
      <c r="I2001" s="12" t="str">
        <f>IF($E2001 &lt;&gt; "", IF(E2001 = 0, "", VLOOKUP(E2001,'Cond Perturbation'!A:B,2,FALSE)),"")</f>
        <v/>
      </c>
      <c r="J2001" s="28"/>
      <c r="K2001" s="29" t="str">
        <f>IF($B2001 &lt;&gt; "", IF(C2001="Oui",IF(H2001=1,IF(E2001=0,Résultat!G$8,IF(J2001="No",Résultat!$G$8,Résultat!$G$7)),IF(H2001=2,IF(E2001=0,Résultat!G$9,IF(J2001="No",Résultat!$G$9,Résultat!$G$7)),Résultat!$G$7)),IF(C2001 = "Totale", IF(H2001=1,IF(E2001=0,Résultat!G$8,IF(J2001="No",Résultat!$G$9,Résultat!$G$7)),IF(H2001=2,IF(E2001=0,Résultat!G$9,IF(J2001="No",Résultat!$G$9,Résultat!$G$7)),Résultat!$G$7)),Résultat!$G$7)), "")</f>
        <v/>
      </c>
    </row>
    <row r="2002" spans="1:11" ht="20.100000000000001" customHeight="1">
      <c r="A2002" s="26"/>
      <c r="B2002" s="27"/>
      <c r="C2002" s="11" t="str">
        <f>IF($B2002 &lt;&gt; "",VLOOKUP(MID(B2002,3,5),'Recyclabilité Prod Matx'!C:F,2,FALSE), "")</f>
        <v/>
      </c>
      <c r="D2002" s="11" t="str">
        <f>IF($B2002 &lt;&gt; "",VLOOKUP(MID(B2002,3,5),'Recyclabilité Prod Matx'!C:F,3,FALSE),"")</f>
        <v/>
      </c>
      <c r="E2002" s="11" t="str">
        <f>IF($B2002 &lt;&gt; "",VLOOKUP(MID(B2002,3,5),'Recyclabilité Prod Matx'!C:F,4,FALSE), "")</f>
        <v/>
      </c>
      <c r="F2002" s="12" t="str">
        <f>IF($B2002 &lt;&gt; "", IF(C2002="Totale","",IF(D2002 = 0, "", VLOOKUP(D2002,'Cond Compo'!A:B,2,FALSE))),"")</f>
        <v/>
      </c>
      <c r="G2002" s="28"/>
      <c r="H2002" s="11" t="str">
        <f xml:space="preserve"> IF(C2002="Totale",2,IF($G2002 &lt;&gt; "", IF(D2002 = "E",MATCH(G2002, 'Cond Compo'!D$16:D$18, 0), MATCH(G2002, 'Cond Compo'!C$16:C$19, 0)), ""))</f>
        <v/>
      </c>
      <c r="I2002" s="12" t="str">
        <f>IF($E2002 &lt;&gt; "", IF(E2002 = 0, "", VLOOKUP(E2002,'Cond Perturbation'!A:B,2,FALSE)),"")</f>
        <v/>
      </c>
      <c r="J2002" s="28"/>
      <c r="K2002" s="29" t="str">
        <f>IF($B2002 &lt;&gt; "", IF(C2002="Oui",IF(H2002=1,IF(E2002=0,Résultat!G$8,IF(J2002="No",Résultat!$G$8,Résultat!$G$7)),IF(H2002=2,IF(E2002=0,Résultat!G$9,IF(J2002="No",Résultat!$G$9,Résultat!$G$7)),Résultat!$G$7)),IF(C2002 = "Totale", IF(H2002=1,IF(E2002=0,Résultat!G$8,IF(J2002="No",Résultat!$G$9,Résultat!$G$7)),IF(H2002=2,IF(E2002=0,Résultat!G$9,IF(J2002="No",Résultat!$G$9,Résultat!$G$7)),Résultat!$G$7)),Résultat!$G$7)), "")</f>
        <v/>
      </c>
    </row>
    <row r="2003" spans="1:11" ht="20.100000000000001" customHeight="1">
      <c r="A2003" s="26"/>
      <c r="B2003" s="27"/>
      <c r="C2003" s="11" t="str">
        <f>IF($B2003 &lt;&gt; "",VLOOKUP(MID(B2003,3,5),'Recyclabilité Prod Matx'!C:F,2,FALSE), "")</f>
        <v/>
      </c>
      <c r="D2003" s="11" t="str">
        <f>IF($B2003 &lt;&gt; "",VLOOKUP(MID(B2003,3,5),'Recyclabilité Prod Matx'!C:F,3,FALSE),"")</f>
        <v/>
      </c>
      <c r="E2003" s="11" t="str">
        <f>IF($B2003 &lt;&gt; "",VLOOKUP(MID(B2003,3,5),'Recyclabilité Prod Matx'!C:F,4,FALSE), "")</f>
        <v/>
      </c>
      <c r="F2003" s="12" t="str">
        <f>IF($B2003 &lt;&gt; "", IF(C2003="Totale","",IF(D2003 = 0, "", VLOOKUP(D2003,'Cond Compo'!A:B,2,FALSE))),"")</f>
        <v/>
      </c>
      <c r="G2003" s="28"/>
      <c r="H2003" s="11" t="str">
        <f xml:space="preserve"> IF(C2003="Totale",2,IF($G2003 &lt;&gt; "", IF(D2003 = "E",MATCH(G2003, 'Cond Compo'!D$16:D$18, 0), MATCH(G2003, 'Cond Compo'!C$16:C$19, 0)), ""))</f>
        <v/>
      </c>
      <c r="I2003" s="12" t="str">
        <f>IF($E2003 &lt;&gt; "", IF(E2003 = 0, "", VLOOKUP(E2003,'Cond Perturbation'!A:B,2,FALSE)),"")</f>
        <v/>
      </c>
      <c r="J2003" s="28"/>
      <c r="K2003" s="29" t="str">
        <f>IF($B2003 &lt;&gt; "", IF(C2003="Oui",IF(H2003=1,IF(E2003=0,Résultat!G$8,IF(J2003="No",Résultat!$G$8,Résultat!$G$7)),IF(H2003=2,IF(E2003=0,Résultat!G$9,IF(J2003="No",Résultat!$G$9,Résultat!$G$7)),Résultat!$G$7)),IF(C2003 = "Totale", IF(H2003=1,IF(E2003=0,Résultat!G$8,IF(J2003="No",Résultat!$G$9,Résultat!$G$7)),IF(H2003=2,IF(E2003=0,Résultat!G$9,IF(J2003="No",Résultat!$G$9,Résultat!$G$7)),Résultat!$G$7)),Résultat!$G$7)), "")</f>
        <v/>
      </c>
    </row>
    <row r="2004" spans="1:11" ht="20.100000000000001" customHeight="1">
      <c r="A2004" s="26"/>
      <c r="B2004" s="27"/>
      <c r="C2004" s="11" t="str">
        <f>IF($B2004 &lt;&gt; "",VLOOKUP(MID(B2004,3,5),'Recyclabilité Prod Matx'!C:F,2,FALSE), "")</f>
        <v/>
      </c>
      <c r="D2004" s="11" t="str">
        <f>IF($B2004 &lt;&gt; "",VLOOKUP(MID(B2004,3,5),'Recyclabilité Prod Matx'!C:F,3,FALSE),"")</f>
        <v/>
      </c>
      <c r="E2004" s="11" t="str">
        <f>IF($B2004 &lt;&gt; "",VLOOKUP(MID(B2004,3,5),'Recyclabilité Prod Matx'!C:F,4,FALSE), "")</f>
        <v/>
      </c>
      <c r="F2004" s="12" t="str">
        <f>IF($B2004 &lt;&gt; "", IF(C2004="Totale","",IF(D2004 = 0, "", VLOOKUP(D2004,'Cond Compo'!A:B,2,FALSE))),"")</f>
        <v/>
      </c>
      <c r="G2004" s="28"/>
      <c r="H2004" s="11" t="str">
        <f xml:space="preserve"> IF(C2004="Totale",2,IF($G2004 &lt;&gt; "", IF(D2004 = "E",MATCH(G2004, 'Cond Compo'!D$16:D$18, 0), MATCH(G2004, 'Cond Compo'!C$16:C$19, 0)), ""))</f>
        <v/>
      </c>
      <c r="I2004" s="12" t="str">
        <f>IF($E2004 &lt;&gt; "", IF(E2004 = 0, "", VLOOKUP(E2004,'Cond Perturbation'!A:B,2,FALSE)),"")</f>
        <v/>
      </c>
      <c r="J2004" s="28"/>
      <c r="K2004" s="29" t="str">
        <f>IF($B2004 &lt;&gt; "", IF(C2004="Oui",IF(H2004=1,IF(E2004=0,Résultat!G$8,IF(J2004="No",Résultat!$G$8,Résultat!$G$7)),IF(H2004=2,IF(E2004=0,Résultat!G$9,IF(J2004="No",Résultat!$G$9,Résultat!$G$7)),Résultat!$G$7)),IF(C2004 = "Totale", IF(H2004=1,IF(E2004=0,Résultat!G$8,IF(J2004="No",Résultat!$G$9,Résultat!$G$7)),IF(H2004=2,IF(E2004=0,Résultat!G$9,IF(J2004="No",Résultat!$G$9,Résultat!$G$7)),Résultat!$G$7)),Résultat!$G$7)), "")</f>
        <v/>
      </c>
    </row>
    <row r="2005" spans="1:11" ht="20.100000000000001" customHeight="1">
      <c r="A2005" s="26"/>
      <c r="B2005" s="27"/>
      <c r="C2005" s="11" t="str">
        <f>IF($B2005 &lt;&gt; "",VLOOKUP(MID(B2005,3,5),'Recyclabilité Prod Matx'!C:F,2,FALSE), "")</f>
        <v/>
      </c>
      <c r="D2005" s="11" t="str">
        <f>IF($B2005 &lt;&gt; "",VLOOKUP(MID(B2005,3,5),'Recyclabilité Prod Matx'!C:F,3,FALSE),"")</f>
        <v/>
      </c>
      <c r="E2005" s="11" t="str">
        <f>IF($B2005 &lt;&gt; "",VLOOKUP(MID(B2005,3,5),'Recyclabilité Prod Matx'!C:F,4,FALSE), "")</f>
        <v/>
      </c>
      <c r="F2005" s="12" t="str">
        <f>IF($B2005 &lt;&gt; "", IF(C2005="Totale","",IF(D2005 = 0, "", VLOOKUP(D2005,'Cond Compo'!A:B,2,FALSE))),"")</f>
        <v/>
      </c>
      <c r="G2005" s="28"/>
      <c r="H2005" s="11" t="str">
        <f xml:space="preserve"> IF(C2005="Totale",2,IF($G2005 &lt;&gt; "", IF(D2005 = "E",MATCH(G2005, 'Cond Compo'!D$16:D$18, 0), MATCH(G2005, 'Cond Compo'!C$16:C$19, 0)), ""))</f>
        <v/>
      </c>
      <c r="I2005" s="12" t="str">
        <f>IF($E2005 &lt;&gt; "", IF(E2005 = 0, "", VLOOKUP(E2005,'Cond Perturbation'!A:B,2,FALSE)),"")</f>
        <v/>
      </c>
      <c r="J2005" s="28"/>
      <c r="K2005" s="29" t="str">
        <f>IF($B2005 &lt;&gt; "", IF(C2005="Oui",IF(H2005=1,IF(E2005=0,Résultat!G$8,IF(J2005="No",Résultat!$G$8,Résultat!$G$7)),IF(H2005=2,IF(E2005=0,Résultat!G$9,IF(J2005="No",Résultat!$G$9,Résultat!$G$7)),Résultat!$G$7)),IF(C2005 = "Totale", IF(H2005=1,IF(E2005=0,Résultat!G$8,IF(J2005="No",Résultat!$G$9,Résultat!$G$7)),IF(H2005=2,IF(E2005=0,Résultat!G$9,IF(J2005="No",Résultat!$G$9,Résultat!$G$7)),Résultat!$G$7)),Résultat!$G$7)), "")</f>
        <v/>
      </c>
    </row>
    <row r="2006" spans="1:11" ht="20.100000000000001" customHeight="1">
      <c r="A2006" s="26"/>
      <c r="B2006" s="27"/>
      <c r="C2006" s="11" t="str">
        <f>IF($B2006 &lt;&gt; "",VLOOKUP(MID(B2006,3,5),'Recyclabilité Prod Matx'!C:F,2,FALSE), "")</f>
        <v/>
      </c>
      <c r="D2006" s="11" t="str">
        <f>IF($B2006 &lt;&gt; "",VLOOKUP(MID(B2006,3,5),'Recyclabilité Prod Matx'!C:F,3,FALSE),"")</f>
        <v/>
      </c>
      <c r="E2006" s="11" t="str">
        <f>IF($B2006 &lt;&gt; "",VLOOKUP(MID(B2006,3,5),'Recyclabilité Prod Matx'!C:F,4,FALSE), "")</f>
        <v/>
      </c>
      <c r="F2006" s="12" t="str">
        <f>IF($B2006 &lt;&gt; "", IF(C2006="Totale","",IF(D2006 = 0, "", VLOOKUP(D2006,'Cond Compo'!A:B,2,FALSE))),"")</f>
        <v/>
      </c>
      <c r="G2006" s="28"/>
      <c r="H2006" s="11" t="str">
        <f xml:space="preserve"> IF(C2006="Totale",2,IF($G2006 &lt;&gt; "", IF(D2006 = "E",MATCH(G2006, 'Cond Compo'!D$16:D$18, 0), MATCH(G2006, 'Cond Compo'!C$16:C$19, 0)), ""))</f>
        <v/>
      </c>
      <c r="I2006" s="12" t="str">
        <f>IF($E2006 &lt;&gt; "", IF(E2006 = 0, "", VLOOKUP(E2006,'Cond Perturbation'!A:B,2,FALSE)),"")</f>
        <v/>
      </c>
      <c r="J2006" s="28"/>
      <c r="K2006" s="29" t="str">
        <f>IF($B2006 &lt;&gt; "", IF(C2006="Oui",IF(H2006=1,IF(E2006=0,Résultat!G$8,IF(J2006="No",Résultat!$G$8,Résultat!$G$7)),IF(H2006=2,IF(E2006=0,Résultat!G$9,IF(J2006="No",Résultat!$G$9,Résultat!$G$7)),Résultat!$G$7)),IF(C2006 = "Totale", IF(H2006=1,IF(E2006=0,Résultat!G$8,IF(J2006="No",Résultat!$G$9,Résultat!$G$7)),IF(H2006=2,IF(E2006=0,Résultat!G$9,IF(J2006="No",Résultat!$G$9,Résultat!$G$7)),Résultat!$G$7)),Résultat!$G$7)), "")</f>
        <v/>
      </c>
    </row>
    <row r="2007" spans="1:11" ht="20.100000000000001" customHeight="1">
      <c r="A2007" s="26"/>
      <c r="B2007" s="27"/>
      <c r="C2007" s="11" t="str">
        <f>IF($B2007 &lt;&gt; "",VLOOKUP(MID(B2007,3,5),'Recyclabilité Prod Matx'!C:F,2,FALSE), "")</f>
        <v/>
      </c>
      <c r="D2007" s="11" t="str">
        <f>IF($B2007 &lt;&gt; "",VLOOKUP(MID(B2007,3,5),'Recyclabilité Prod Matx'!C:F,3,FALSE),"")</f>
        <v/>
      </c>
      <c r="E2007" s="11" t="str">
        <f>IF($B2007 &lt;&gt; "",VLOOKUP(MID(B2007,3,5),'Recyclabilité Prod Matx'!C:F,4,FALSE), "")</f>
        <v/>
      </c>
      <c r="F2007" s="12" t="str">
        <f>IF($B2007 &lt;&gt; "", IF(C2007="Totale","",IF(D2007 = 0, "", VLOOKUP(D2007,'Cond Compo'!A:B,2,FALSE))),"")</f>
        <v/>
      </c>
      <c r="G2007" s="28"/>
      <c r="H2007" s="11" t="str">
        <f xml:space="preserve"> IF(C2007="Totale",2,IF($G2007 &lt;&gt; "", IF(D2007 = "E",MATCH(G2007, 'Cond Compo'!D$16:D$18, 0), MATCH(G2007, 'Cond Compo'!C$16:C$19, 0)), ""))</f>
        <v/>
      </c>
      <c r="I2007" s="12" t="str">
        <f>IF($E2007 &lt;&gt; "", IF(E2007 = 0, "", VLOOKUP(E2007,'Cond Perturbation'!A:B,2,FALSE)),"")</f>
        <v/>
      </c>
      <c r="J2007" s="28"/>
      <c r="K2007" s="29" t="str">
        <f>IF($B2007 &lt;&gt; "", IF(C2007="Oui",IF(H2007=1,IF(E2007=0,Résultat!G$8,IF(J2007="No",Résultat!$G$8,Résultat!$G$7)),IF(H2007=2,IF(E2007=0,Résultat!G$9,IF(J2007="No",Résultat!$G$9,Résultat!$G$7)),Résultat!$G$7)),IF(C2007 = "Totale", IF(H2007=1,IF(E2007=0,Résultat!G$8,IF(J2007="No",Résultat!$G$9,Résultat!$G$7)),IF(H2007=2,IF(E2007=0,Résultat!G$9,IF(J2007="No",Résultat!$G$9,Résultat!$G$7)),Résultat!$G$7)),Résultat!$G$7)), "")</f>
        <v/>
      </c>
    </row>
    <row r="2008" spans="1:11" ht="20.100000000000001" customHeight="1">
      <c r="A2008" s="26"/>
      <c r="B2008" s="27"/>
      <c r="C2008" s="11" t="str">
        <f>IF($B2008 &lt;&gt; "",VLOOKUP(MID(B2008,3,5),'Recyclabilité Prod Matx'!C:F,2,FALSE), "")</f>
        <v/>
      </c>
      <c r="D2008" s="11" t="str">
        <f>IF($B2008 &lt;&gt; "",VLOOKUP(MID(B2008,3,5),'Recyclabilité Prod Matx'!C:F,3,FALSE),"")</f>
        <v/>
      </c>
      <c r="E2008" s="11" t="str">
        <f>IF($B2008 &lt;&gt; "",VLOOKUP(MID(B2008,3,5),'Recyclabilité Prod Matx'!C:F,4,FALSE), "")</f>
        <v/>
      </c>
      <c r="F2008" s="12" t="str">
        <f>IF($B2008 &lt;&gt; "", IF(C2008="Totale","",IF(D2008 = 0, "", VLOOKUP(D2008,'Cond Compo'!A:B,2,FALSE))),"")</f>
        <v/>
      </c>
      <c r="G2008" s="28"/>
      <c r="H2008" s="11" t="str">
        <f xml:space="preserve"> IF(C2008="Totale",2,IF($G2008 &lt;&gt; "", IF(D2008 = "E",MATCH(G2008, 'Cond Compo'!D$16:D$18, 0), MATCH(G2008, 'Cond Compo'!C$16:C$19, 0)), ""))</f>
        <v/>
      </c>
      <c r="I2008" s="12" t="str">
        <f>IF($E2008 &lt;&gt; "", IF(E2008 = 0, "", VLOOKUP(E2008,'Cond Perturbation'!A:B,2,FALSE)),"")</f>
        <v/>
      </c>
      <c r="J2008" s="28"/>
      <c r="K2008" s="29" t="str">
        <f>IF($B2008 &lt;&gt; "", IF(C2008="Oui",IF(H2008=1,IF(E2008=0,Résultat!G$8,IF(J2008="No",Résultat!$G$8,Résultat!$G$7)),IF(H2008=2,IF(E2008=0,Résultat!G$9,IF(J2008="No",Résultat!$G$9,Résultat!$G$7)),Résultat!$G$7)),IF(C2008 = "Totale", IF(H2008=1,IF(E2008=0,Résultat!G$8,IF(J2008="No",Résultat!$G$9,Résultat!$G$7)),IF(H2008=2,IF(E2008=0,Résultat!G$9,IF(J2008="No",Résultat!$G$9,Résultat!$G$7)),Résultat!$G$7)),Résultat!$G$7)), "")</f>
        <v/>
      </c>
    </row>
    <row r="2009" spans="1:11" ht="20.100000000000001" customHeight="1">
      <c r="A2009" s="26"/>
      <c r="B2009" s="27"/>
      <c r="C2009" s="11" t="str">
        <f>IF($B2009 &lt;&gt; "",VLOOKUP(MID(B2009,3,5),'Recyclabilité Prod Matx'!C:F,2,FALSE), "")</f>
        <v/>
      </c>
      <c r="D2009" s="11" t="str">
        <f>IF($B2009 &lt;&gt; "",VLOOKUP(MID(B2009,3,5),'Recyclabilité Prod Matx'!C:F,3,FALSE),"")</f>
        <v/>
      </c>
      <c r="E2009" s="11" t="str">
        <f>IF($B2009 &lt;&gt; "",VLOOKUP(MID(B2009,3,5),'Recyclabilité Prod Matx'!C:F,4,FALSE), "")</f>
        <v/>
      </c>
      <c r="F2009" s="12" t="str">
        <f>IF($B2009 &lt;&gt; "", IF(C2009="Totale","",IF(D2009 = 0, "", VLOOKUP(D2009,'Cond Compo'!A:B,2,FALSE))),"")</f>
        <v/>
      </c>
      <c r="G2009" s="28"/>
      <c r="H2009" s="11" t="str">
        <f xml:space="preserve"> IF(C2009="Totale",2,IF($G2009 &lt;&gt; "", IF(D2009 = "E",MATCH(G2009, 'Cond Compo'!D$16:D$18, 0), MATCH(G2009, 'Cond Compo'!C$16:C$19, 0)), ""))</f>
        <v/>
      </c>
      <c r="I2009" s="12" t="str">
        <f>IF($E2009 &lt;&gt; "", IF(E2009 = 0, "", VLOOKUP(E2009,'Cond Perturbation'!A:B,2,FALSE)),"")</f>
        <v/>
      </c>
      <c r="J2009" s="28"/>
      <c r="K2009" s="29" t="str">
        <f>IF($B2009 &lt;&gt; "", IF(C2009="Oui",IF(H2009=1,IF(E2009=0,Résultat!G$8,IF(J2009="No",Résultat!$G$8,Résultat!$G$7)),IF(H2009=2,IF(E2009=0,Résultat!G$9,IF(J2009="No",Résultat!$G$9,Résultat!$G$7)),Résultat!$G$7)),IF(C2009 = "Totale", IF(H2009=1,IF(E2009=0,Résultat!G$8,IF(J2009="No",Résultat!$G$9,Résultat!$G$7)),IF(H2009=2,IF(E2009=0,Résultat!G$9,IF(J2009="No",Résultat!$G$9,Résultat!$G$7)),Résultat!$G$7)),Résultat!$G$7)), "")</f>
        <v/>
      </c>
    </row>
    <row r="2010" spans="1:11" ht="20.100000000000001" customHeight="1">
      <c r="A2010" s="26"/>
      <c r="B2010" s="27"/>
      <c r="C2010" s="11" t="str">
        <f>IF($B2010 &lt;&gt; "",VLOOKUP(MID(B2010,3,5),'Recyclabilité Prod Matx'!C:F,2,FALSE), "")</f>
        <v/>
      </c>
      <c r="D2010" s="11" t="str">
        <f>IF($B2010 &lt;&gt; "",VLOOKUP(MID(B2010,3,5),'Recyclabilité Prod Matx'!C:F,3,FALSE),"")</f>
        <v/>
      </c>
      <c r="E2010" s="11" t="str">
        <f>IF($B2010 &lt;&gt; "",VLOOKUP(MID(B2010,3,5),'Recyclabilité Prod Matx'!C:F,4,FALSE), "")</f>
        <v/>
      </c>
      <c r="F2010" s="12" t="str">
        <f>IF($B2010 &lt;&gt; "", IF(C2010="Totale","",IF(D2010 = 0, "", VLOOKUP(D2010,'Cond Compo'!A:B,2,FALSE))),"")</f>
        <v/>
      </c>
      <c r="G2010" s="28"/>
      <c r="H2010" s="11" t="str">
        <f xml:space="preserve"> IF(C2010="Totale",2,IF($G2010 &lt;&gt; "", IF(D2010 = "E",MATCH(G2010, 'Cond Compo'!D$16:D$18, 0), MATCH(G2010, 'Cond Compo'!C$16:C$19, 0)), ""))</f>
        <v/>
      </c>
      <c r="I2010" s="12" t="str">
        <f>IF($E2010 &lt;&gt; "", IF(E2010 = 0, "", VLOOKUP(E2010,'Cond Perturbation'!A:B,2,FALSE)),"")</f>
        <v/>
      </c>
      <c r="J2010" s="28"/>
      <c r="K2010" s="29" t="str">
        <f>IF($B2010 &lt;&gt; "", IF(C2010="Oui",IF(H2010=1,IF(E2010=0,Résultat!G$8,IF(J2010="No",Résultat!$G$8,Résultat!$G$7)),IF(H2010=2,IF(E2010=0,Résultat!G$9,IF(J2010="No",Résultat!$G$9,Résultat!$G$7)),Résultat!$G$7)),IF(C2010 = "Totale", IF(H2010=1,IF(E2010=0,Résultat!G$8,IF(J2010="No",Résultat!$G$9,Résultat!$G$7)),IF(H2010=2,IF(E2010=0,Résultat!G$9,IF(J2010="No",Résultat!$G$9,Résultat!$G$7)),Résultat!$G$7)),Résultat!$G$7)), "")</f>
        <v/>
      </c>
    </row>
    <row r="2011" spans="1:11" ht="20.100000000000001" customHeight="1">
      <c r="A2011" s="26"/>
      <c r="B2011" s="27"/>
      <c r="C2011" s="11" t="str">
        <f>IF($B2011 &lt;&gt; "",VLOOKUP(MID(B2011,3,5),'Recyclabilité Prod Matx'!C:F,2,FALSE), "")</f>
        <v/>
      </c>
      <c r="D2011" s="11" t="str">
        <f>IF($B2011 &lt;&gt; "",VLOOKUP(MID(B2011,3,5),'Recyclabilité Prod Matx'!C:F,3,FALSE),"")</f>
        <v/>
      </c>
      <c r="E2011" s="11" t="str">
        <f>IF($B2011 &lt;&gt; "",VLOOKUP(MID(B2011,3,5),'Recyclabilité Prod Matx'!C:F,4,FALSE), "")</f>
        <v/>
      </c>
      <c r="F2011" s="12" t="str">
        <f>IF($B2011 &lt;&gt; "", IF(C2011="Totale","",IF(D2011 = 0, "", VLOOKUP(D2011,'Cond Compo'!A:B,2,FALSE))),"")</f>
        <v/>
      </c>
      <c r="G2011" s="28"/>
      <c r="H2011" s="11" t="str">
        <f xml:space="preserve"> IF(C2011="Totale",2,IF($G2011 &lt;&gt; "", IF(D2011 = "E",MATCH(G2011, 'Cond Compo'!D$16:D$18, 0), MATCH(G2011, 'Cond Compo'!C$16:C$19, 0)), ""))</f>
        <v/>
      </c>
      <c r="I2011" s="12" t="str">
        <f>IF($E2011 &lt;&gt; "", IF(E2011 = 0, "", VLOOKUP(E2011,'Cond Perturbation'!A:B,2,FALSE)),"")</f>
        <v/>
      </c>
      <c r="J2011" s="28"/>
      <c r="K2011" s="29" t="str">
        <f>IF($B2011 &lt;&gt; "", IF(C2011="Oui",IF(H2011=1,IF(E2011=0,Résultat!G$8,IF(J2011="No",Résultat!$G$8,Résultat!$G$7)),IF(H2011=2,IF(E2011=0,Résultat!G$9,IF(J2011="No",Résultat!$G$9,Résultat!$G$7)),Résultat!$G$7)),IF(C2011 = "Totale", IF(H2011=1,IF(E2011=0,Résultat!G$8,IF(J2011="No",Résultat!$G$9,Résultat!$G$7)),IF(H2011=2,IF(E2011=0,Résultat!G$9,IF(J2011="No",Résultat!$G$9,Résultat!$G$7)),Résultat!$G$7)),Résultat!$G$7)), "")</f>
        <v/>
      </c>
    </row>
    <row r="2012" spans="1:11" ht="20.100000000000001" customHeight="1">
      <c r="A2012" s="26"/>
      <c r="B2012" s="27"/>
      <c r="C2012" s="11" t="str">
        <f>IF($B2012 &lt;&gt; "",VLOOKUP(MID(B2012,3,5),'Recyclabilité Prod Matx'!C:F,2,FALSE), "")</f>
        <v/>
      </c>
      <c r="D2012" s="11" t="str">
        <f>IF($B2012 &lt;&gt; "",VLOOKUP(MID(B2012,3,5),'Recyclabilité Prod Matx'!C:F,3,FALSE),"")</f>
        <v/>
      </c>
      <c r="E2012" s="11" t="str">
        <f>IF($B2012 &lt;&gt; "",VLOOKUP(MID(B2012,3,5),'Recyclabilité Prod Matx'!C:F,4,FALSE), "")</f>
        <v/>
      </c>
      <c r="F2012" s="12" t="str">
        <f>IF($B2012 &lt;&gt; "", IF(C2012="Totale","",IF(D2012 = 0, "", VLOOKUP(D2012,'Cond Compo'!A:B,2,FALSE))),"")</f>
        <v/>
      </c>
      <c r="G2012" s="28"/>
      <c r="H2012" s="11" t="str">
        <f xml:space="preserve"> IF(C2012="Totale",2,IF($G2012 &lt;&gt; "", IF(D2012 = "E",MATCH(G2012, 'Cond Compo'!D$16:D$18, 0), MATCH(G2012, 'Cond Compo'!C$16:C$19, 0)), ""))</f>
        <v/>
      </c>
      <c r="I2012" s="12" t="str">
        <f>IF($E2012 &lt;&gt; "", IF(E2012 = 0, "", VLOOKUP(E2012,'Cond Perturbation'!A:B,2,FALSE)),"")</f>
        <v/>
      </c>
      <c r="J2012" s="28"/>
      <c r="K2012" s="29" t="str">
        <f>IF($B2012 &lt;&gt; "", IF(C2012="Oui",IF(H2012=1,IF(E2012=0,Résultat!G$8,IF(J2012="No",Résultat!$G$8,Résultat!$G$7)),IF(H2012=2,IF(E2012=0,Résultat!G$9,IF(J2012="No",Résultat!$G$9,Résultat!$G$7)),Résultat!$G$7)),IF(C2012 = "Totale", IF(H2012=1,IF(E2012=0,Résultat!G$8,IF(J2012="No",Résultat!$G$9,Résultat!$G$7)),IF(H2012=2,IF(E2012=0,Résultat!G$9,IF(J2012="No",Résultat!$G$9,Résultat!$G$7)),Résultat!$G$7)),Résultat!$G$7)), "")</f>
        <v/>
      </c>
    </row>
    <row r="2013" spans="1:11" ht="20.100000000000001" customHeight="1">
      <c r="A2013" s="26"/>
      <c r="B2013" s="27"/>
      <c r="C2013" s="11" t="str">
        <f>IF($B2013 &lt;&gt; "",VLOOKUP(MID(B2013,3,5),'Recyclabilité Prod Matx'!C:F,2,FALSE), "")</f>
        <v/>
      </c>
      <c r="D2013" s="11" t="str">
        <f>IF($B2013 &lt;&gt; "",VLOOKUP(MID(B2013,3,5),'Recyclabilité Prod Matx'!C:F,3,FALSE),"")</f>
        <v/>
      </c>
      <c r="E2013" s="11" t="str">
        <f>IF($B2013 &lt;&gt; "",VLOOKUP(MID(B2013,3,5),'Recyclabilité Prod Matx'!C:F,4,FALSE), "")</f>
        <v/>
      </c>
      <c r="F2013" s="12" t="str">
        <f>IF($B2013 &lt;&gt; "", IF(C2013="Totale","",IF(D2013 = 0, "", VLOOKUP(D2013,'Cond Compo'!A:B,2,FALSE))),"")</f>
        <v/>
      </c>
      <c r="G2013" s="28"/>
      <c r="H2013" s="11" t="str">
        <f xml:space="preserve"> IF(C2013="Totale",2,IF($G2013 &lt;&gt; "", IF(D2013 = "E",MATCH(G2013, 'Cond Compo'!D$16:D$18, 0), MATCH(G2013, 'Cond Compo'!C$16:C$19, 0)), ""))</f>
        <v/>
      </c>
      <c r="I2013" s="12" t="str">
        <f>IF($E2013 &lt;&gt; "", IF(E2013 = 0, "", VLOOKUP(E2013,'Cond Perturbation'!A:B,2,FALSE)),"")</f>
        <v/>
      </c>
      <c r="J2013" s="28"/>
      <c r="K2013" s="29" t="str">
        <f>IF($B2013 &lt;&gt; "", IF(C2013="Oui",IF(H2013=1,IF(E2013=0,Résultat!G$8,IF(J2013="No",Résultat!$G$8,Résultat!$G$7)),IF(H2013=2,IF(E2013=0,Résultat!G$9,IF(J2013="No",Résultat!$G$9,Résultat!$G$7)),Résultat!$G$7)),IF(C2013 = "Totale", IF(H2013=1,IF(E2013=0,Résultat!G$8,IF(J2013="No",Résultat!$G$9,Résultat!$G$7)),IF(H2013=2,IF(E2013=0,Résultat!G$9,IF(J2013="No",Résultat!$G$9,Résultat!$G$7)),Résultat!$G$7)),Résultat!$G$7)), "")</f>
        <v/>
      </c>
    </row>
    <row r="2014" spans="1:11" ht="20.100000000000001" customHeight="1">
      <c r="A2014" s="26"/>
      <c r="B2014" s="27"/>
      <c r="C2014" s="11" t="str">
        <f>IF($B2014 &lt;&gt; "",VLOOKUP(MID(B2014,3,5),'Recyclabilité Prod Matx'!C:F,2,FALSE), "")</f>
        <v/>
      </c>
      <c r="D2014" s="11" t="str">
        <f>IF($B2014 &lt;&gt; "",VLOOKUP(MID(B2014,3,5),'Recyclabilité Prod Matx'!C:F,3,FALSE),"")</f>
        <v/>
      </c>
      <c r="E2014" s="11" t="str">
        <f>IF($B2014 &lt;&gt; "",VLOOKUP(MID(B2014,3,5),'Recyclabilité Prod Matx'!C:F,4,FALSE), "")</f>
        <v/>
      </c>
      <c r="F2014" s="12" t="str">
        <f>IF($B2014 &lt;&gt; "", IF(C2014="Totale","",IF(D2014 = 0, "", VLOOKUP(D2014,'Cond Compo'!A:B,2,FALSE))),"")</f>
        <v/>
      </c>
      <c r="G2014" s="28"/>
      <c r="H2014" s="11" t="str">
        <f xml:space="preserve"> IF(C2014="Totale",2,IF($G2014 &lt;&gt; "", IF(D2014 = "E",MATCH(G2014, 'Cond Compo'!D$16:D$18, 0), MATCH(G2014, 'Cond Compo'!C$16:C$19, 0)), ""))</f>
        <v/>
      </c>
      <c r="I2014" s="12" t="str">
        <f>IF($E2014 &lt;&gt; "", IF(E2014 = 0, "", VLOOKUP(E2014,'Cond Perturbation'!A:B,2,FALSE)),"")</f>
        <v/>
      </c>
      <c r="J2014" s="28"/>
      <c r="K2014" s="29" t="str">
        <f>IF($B2014 &lt;&gt; "", IF(C2014="Oui",IF(H2014=1,IF(E2014=0,Résultat!G$8,IF(J2014="No",Résultat!$G$8,Résultat!$G$7)),IF(H2014=2,IF(E2014=0,Résultat!G$9,IF(J2014="No",Résultat!$G$9,Résultat!$G$7)),Résultat!$G$7)),IF(C2014 = "Totale", IF(H2014=1,IF(E2014=0,Résultat!G$8,IF(J2014="No",Résultat!$G$9,Résultat!$G$7)),IF(H2014=2,IF(E2014=0,Résultat!G$9,IF(J2014="No",Résultat!$G$9,Résultat!$G$7)),Résultat!$G$7)),Résultat!$G$7)), "")</f>
        <v/>
      </c>
    </row>
    <row r="2015" spans="1:11" ht="20.100000000000001" customHeight="1">
      <c r="A2015" s="26"/>
      <c r="B2015" s="27"/>
      <c r="C2015" s="11" t="str">
        <f>IF($B2015 &lt;&gt; "",VLOOKUP(MID(B2015,3,5),'Recyclabilité Prod Matx'!C:F,2,FALSE), "")</f>
        <v/>
      </c>
      <c r="D2015" s="11" t="str">
        <f>IF($B2015 &lt;&gt; "",VLOOKUP(MID(B2015,3,5),'Recyclabilité Prod Matx'!C:F,3,FALSE),"")</f>
        <v/>
      </c>
      <c r="E2015" s="11" t="str">
        <f>IF($B2015 &lt;&gt; "",VLOOKUP(MID(B2015,3,5),'Recyclabilité Prod Matx'!C:F,4,FALSE), "")</f>
        <v/>
      </c>
      <c r="F2015" s="12" t="str">
        <f>IF($B2015 &lt;&gt; "", IF(C2015="Totale","",IF(D2015 = 0, "", VLOOKUP(D2015,'Cond Compo'!A:B,2,FALSE))),"")</f>
        <v/>
      </c>
      <c r="G2015" s="28"/>
      <c r="H2015" s="11" t="str">
        <f xml:space="preserve"> IF(C2015="Totale",2,IF($G2015 &lt;&gt; "", IF(D2015 = "E",MATCH(G2015, 'Cond Compo'!D$16:D$18, 0), MATCH(G2015, 'Cond Compo'!C$16:C$19, 0)), ""))</f>
        <v/>
      </c>
      <c r="I2015" s="12" t="str">
        <f>IF($E2015 &lt;&gt; "", IF(E2015 = 0, "", VLOOKUP(E2015,'Cond Perturbation'!A:B,2,FALSE)),"")</f>
        <v/>
      </c>
      <c r="J2015" s="28"/>
      <c r="K2015" s="29" t="str">
        <f>IF($B2015 &lt;&gt; "", IF(C2015="Oui",IF(H2015=1,IF(E2015=0,Résultat!G$8,IF(J2015="No",Résultat!$G$8,Résultat!$G$7)),IF(H2015=2,IF(E2015=0,Résultat!G$9,IF(J2015="No",Résultat!$G$9,Résultat!$G$7)),Résultat!$G$7)),IF(C2015 = "Totale", IF(H2015=1,IF(E2015=0,Résultat!G$8,IF(J2015="No",Résultat!$G$9,Résultat!$G$7)),IF(H2015=2,IF(E2015=0,Résultat!G$9,IF(J2015="No",Résultat!$G$9,Résultat!$G$7)),Résultat!$G$7)),Résultat!$G$7)), "")</f>
        <v/>
      </c>
    </row>
    <row r="2016" spans="1:11" ht="20.100000000000001" customHeight="1">
      <c r="A2016" s="26"/>
      <c r="B2016" s="27"/>
      <c r="C2016" s="11" t="str">
        <f>IF($B2016 &lt;&gt; "",VLOOKUP(MID(B2016,3,5),'Recyclabilité Prod Matx'!C:F,2,FALSE), "")</f>
        <v/>
      </c>
      <c r="D2016" s="11" t="str">
        <f>IF($B2016 &lt;&gt; "",VLOOKUP(MID(B2016,3,5),'Recyclabilité Prod Matx'!C:F,3,FALSE),"")</f>
        <v/>
      </c>
      <c r="E2016" s="11" t="str">
        <f>IF($B2016 &lt;&gt; "",VLOOKUP(MID(B2016,3,5),'Recyclabilité Prod Matx'!C:F,4,FALSE), "")</f>
        <v/>
      </c>
      <c r="F2016" s="12" t="str">
        <f>IF($B2016 &lt;&gt; "", IF(C2016="Totale","",IF(D2016 = 0, "", VLOOKUP(D2016,'Cond Compo'!A:B,2,FALSE))),"")</f>
        <v/>
      </c>
      <c r="G2016" s="28"/>
      <c r="H2016" s="11" t="str">
        <f xml:space="preserve"> IF(C2016="Totale",2,IF($G2016 &lt;&gt; "", IF(D2016 = "E",MATCH(G2016, 'Cond Compo'!D$16:D$18, 0), MATCH(G2016, 'Cond Compo'!C$16:C$19, 0)), ""))</f>
        <v/>
      </c>
      <c r="I2016" s="12" t="str">
        <f>IF($E2016 &lt;&gt; "", IF(E2016 = 0, "", VLOOKUP(E2016,'Cond Perturbation'!A:B,2,FALSE)),"")</f>
        <v/>
      </c>
      <c r="J2016" s="28"/>
      <c r="K2016" s="29" t="str">
        <f>IF($B2016 &lt;&gt; "", IF(C2016="Oui",IF(H2016=1,IF(E2016=0,Résultat!G$8,IF(J2016="No",Résultat!$G$8,Résultat!$G$7)),IF(H2016=2,IF(E2016=0,Résultat!G$9,IF(J2016="No",Résultat!$G$9,Résultat!$G$7)),Résultat!$G$7)),IF(C2016 = "Totale", IF(H2016=1,IF(E2016=0,Résultat!G$8,IF(J2016="No",Résultat!$G$9,Résultat!$G$7)),IF(H2016=2,IF(E2016=0,Résultat!G$9,IF(J2016="No",Résultat!$G$9,Résultat!$G$7)),Résultat!$G$7)),Résultat!$G$7)), "")</f>
        <v/>
      </c>
    </row>
    <row r="2017" spans="1:11" ht="20.100000000000001" customHeight="1">
      <c r="A2017" s="26"/>
      <c r="B2017" s="27"/>
      <c r="C2017" s="11" t="str">
        <f>IF($B2017 &lt;&gt; "",VLOOKUP(MID(B2017,3,5),'Recyclabilité Prod Matx'!C:F,2,FALSE), "")</f>
        <v/>
      </c>
      <c r="D2017" s="11" t="str">
        <f>IF($B2017 &lt;&gt; "",VLOOKUP(MID(B2017,3,5),'Recyclabilité Prod Matx'!C:F,3,FALSE),"")</f>
        <v/>
      </c>
      <c r="E2017" s="11" t="str">
        <f>IF($B2017 &lt;&gt; "",VLOOKUP(MID(B2017,3,5),'Recyclabilité Prod Matx'!C:F,4,FALSE), "")</f>
        <v/>
      </c>
      <c r="F2017" s="12" t="str">
        <f>IF($B2017 &lt;&gt; "", IF(C2017="Totale","",IF(D2017 = 0, "", VLOOKUP(D2017,'Cond Compo'!A:B,2,FALSE))),"")</f>
        <v/>
      </c>
      <c r="G2017" s="28"/>
      <c r="H2017" s="11" t="str">
        <f xml:space="preserve"> IF(C2017="Totale",2,IF($G2017 &lt;&gt; "", IF(D2017 = "E",MATCH(G2017, 'Cond Compo'!D$16:D$18, 0), MATCH(G2017, 'Cond Compo'!C$16:C$19, 0)), ""))</f>
        <v/>
      </c>
      <c r="I2017" s="12" t="str">
        <f>IF($E2017 &lt;&gt; "", IF(E2017 = 0, "", VLOOKUP(E2017,'Cond Perturbation'!A:B,2,FALSE)),"")</f>
        <v/>
      </c>
      <c r="J2017" s="28"/>
      <c r="K2017" s="29" t="str">
        <f>IF($B2017 &lt;&gt; "", IF(C2017="Oui",IF(H2017=1,IF(E2017=0,Résultat!G$8,IF(J2017="No",Résultat!$G$8,Résultat!$G$7)),IF(H2017=2,IF(E2017=0,Résultat!G$9,IF(J2017="No",Résultat!$G$9,Résultat!$G$7)),Résultat!$G$7)),IF(C2017 = "Totale", IF(H2017=1,IF(E2017=0,Résultat!G$8,IF(J2017="No",Résultat!$G$9,Résultat!$G$7)),IF(H2017=2,IF(E2017=0,Résultat!G$9,IF(J2017="No",Résultat!$G$9,Résultat!$G$7)),Résultat!$G$7)),Résultat!$G$7)), "")</f>
        <v/>
      </c>
    </row>
    <row r="2018" spans="1:11" ht="20.100000000000001" customHeight="1">
      <c r="A2018" s="26"/>
      <c r="B2018" s="27"/>
      <c r="C2018" s="11" t="str">
        <f>IF($B2018 &lt;&gt; "",VLOOKUP(MID(B2018,3,5),'Recyclabilité Prod Matx'!C:F,2,FALSE), "")</f>
        <v/>
      </c>
      <c r="D2018" s="11" t="str">
        <f>IF($B2018 &lt;&gt; "",VLOOKUP(MID(B2018,3,5),'Recyclabilité Prod Matx'!C:F,3,FALSE),"")</f>
        <v/>
      </c>
      <c r="E2018" s="11" t="str">
        <f>IF($B2018 &lt;&gt; "",VLOOKUP(MID(B2018,3,5),'Recyclabilité Prod Matx'!C:F,4,FALSE), "")</f>
        <v/>
      </c>
      <c r="F2018" s="12" t="str">
        <f>IF($B2018 &lt;&gt; "", IF(C2018="Totale","",IF(D2018 = 0, "", VLOOKUP(D2018,'Cond Compo'!A:B,2,FALSE))),"")</f>
        <v/>
      </c>
      <c r="G2018" s="28"/>
      <c r="H2018" s="11" t="str">
        <f xml:space="preserve"> IF(C2018="Totale",2,IF($G2018 &lt;&gt; "", IF(D2018 = "E",MATCH(G2018, 'Cond Compo'!D$16:D$18, 0), MATCH(G2018, 'Cond Compo'!C$16:C$19, 0)), ""))</f>
        <v/>
      </c>
      <c r="I2018" s="12" t="str">
        <f>IF($E2018 &lt;&gt; "", IF(E2018 = 0, "", VLOOKUP(E2018,'Cond Perturbation'!A:B,2,FALSE)),"")</f>
        <v/>
      </c>
      <c r="J2018" s="28"/>
      <c r="K2018" s="29" t="str">
        <f>IF($B2018 &lt;&gt; "", IF(C2018="Oui",IF(H2018=1,IF(E2018=0,Résultat!G$8,IF(J2018="No",Résultat!$G$8,Résultat!$G$7)),IF(H2018=2,IF(E2018=0,Résultat!G$9,IF(J2018="No",Résultat!$G$9,Résultat!$G$7)),Résultat!$G$7)),IF(C2018 = "Totale", IF(H2018=1,IF(E2018=0,Résultat!G$8,IF(J2018="No",Résultat!$G$9,Résultat!$G$7)),IF(H2018=2,IF(E2018=0,Résultat!G$9,IF(J2018="No",Résultat!$G$9,Résultat!$G$7)),Résultat!$G$7)),Résultat!$G$7)), "")</f>
        <v/>
      </c>
    </row>
    <row r="2019" spans="1:11" ht="20.100000000000001" customHeight="1">
      <c r="A2019" s="26"/>
      <c r="B2019" s="27"/>
      <c r="C2019" s="11" t="str">
        <f>IF($B2019 &lt;&gt; "",VLOOKUP(MID(B2019,3,5),'Recyclabilité Prod Matx'!C:F,2,FALSE), "")</f>
        <v/>
      </c>
      <c r="D2019" s="11" t="str">
        <f>IF($B2019 &lt;&gt; "",VLOOKUP(MID(B2019,3,5),'Recyclabilité Prod Matx'!C:F,3,FALSE),"")</f>
        <v/>
      </c>
      <c r="E2019" s="11" t="str">
        <f>IF($B2019 &lt;&gt; "",VLOOKUP(MID(B2019,3,5),'Recyclabilité Prod Matx'!C:F,4,FALSE), "")</f>
        <v/>
      </c>
      <c r="F2019" s="12" t="str">
        <f>IF($B2019 &lt;&gt; "", IF(C2019="Totale","",IF(D2019 = 0, "", VLOOKUP(D2019,'Cond Compo'!A:B,2,FALSE))),"")</f>
        <v/>
      </c>
      <c r="G2019" s="28"/>
      <c r="H2019" s="11" t="str">
        <f xml:space="preserve"> IF(C2019="Totale",2,IF($G2019 &lt;&gt; "", IF(D2019 = "E",MATCH(G2019, 'Cond Compo'!D$16:D$18, 0), MATCH(G2019, 'Cond Compo'!C$16:C$19, 0)), ""))</f>
        <v/>
      </c>
      <c r="I2019" s="12" t="str">
        <f>IF($E2019 &lt;&gt; "", IF(E2019 = 0, "", VLOOKUP(E2019,'Cond Perturbation'!A:B,2,FALSE)),"")</f>
        <v/>
      </c>
      <c r="J2019" s="28"/>
      <c r="K2019" s="29" t="str">
        <f>IF($B2019 &lt;&gt; "", IF(C2019="Oui",IF(H2019=1,IF(E2019=0,Résultat!G$8,IF(J2019="No",Résultat!$G$8,Résultat!$G$7)),IF(H2019=2,IF(E2019=0,Résultat!G$9,IF(J2019="No",Résultat!$G$9,Résultat!$G$7)),Résultat!$G$7)),IF(C2019 = "Totale", IF(H2019=1,IF(E2019=0,Résultat!G$8,IF(J2019="No",Résultat!$G$9,Résultat!$G$7)),IF(H2019=2,IF(E2019=0,Résultat!G$9,IF(J2019="No",Résultat!$G$9,Résultat!$G$7)),Résultat!$G$7)),Résultat!$G$7)), "")</f>
        <v/>
      </c>
    </row>
    <row r="2020" spans="1:11" ht="20.100000000000001" customHeight="1">
      <c r="A2020" s="26"/>
      <c r="B2020" s="27"/>
      <c r="C2020" s="11" t="str">
        <f>IF($B2020 &lt;&gt; "",VLOOKUP(MID(B2020,3,5),'Recyclabilité Prod Matx'!C:F,2,FALSE), "")</f>
        <v/>
      </c>
      <c r="D2020" s="11" t="str">
        <f>IF($B2020 &lt;&gt; "",VLOOKUP(MID(B2020,3,5),'Recyclabilité Prod Matx'!C:F,3,FALSE),"")</f>
        <v/>
      </c>
      <c r="E2020" s="11" t="str">
        <f>IF($B2020 &lt;&gt; "",VLOOKUP(MID(B2020,3,5),'Recyclabilité Prod Matx'!C:F,4,FALSE), "")</f>
        <v/>
      </c>
      <c r="F2020" s="12" t="str">
        <f>IF($B2020 &lt;&gt; "", IF(C2020="Totale","",IF(D2020 = 0, "", VLOOKUP(D2020,'Cond Compo'!A:B,2,FALSE))),"")</f>
        <v/>
      </c>
      <c r="G2020" s="28"/>
      <c r="H2020" s="11" t="str">
        <f xml:space="preserve"> IF(C2020="Totale",2,IF($G2020 &lt;&gt; "", IF(D2020 = "E",MATCH(G2020, 'Cond Compo'!D$16:D$18, 0), MATCH(G2020, 'Cond Compo'!C$16:C$19, 0)), ""))</f>
        <v/>
      </c>
      <c r="I2020" s="12" t="str">
        <f>IF($E2020 &lt;&gt; "", IF(E2020 = 0, "", VLOOKUP(E2020,'Cond Perturbation'!A:B,2,FALSE)),"")</f>
        <v/>
      </c>
      <c r="J2020" s="28"/>
      <c r="K2020" s="29" t="str">
        <f>IF($B2020 &lt;&gt; "", IF(C2020="Oui",IF(H2020=1,IF(E2020=0,Résultat!G$8,IF(J2020="No",Résultat!$G$8,Résultat!$G$7)),IF(H2020=2,IF(E2020=0,Résultat!G$9,IF(J2020="No",Résultat!$G$9,Résultat!$G$7)),Résultat!$G$7)),IF(C2020 = "Totale", IF(H2020=1,IF(E2020=0,Résultat!G$8,IF(J2020="No",Résultat!$G$9,Résultat!$G$7)),IF(H2020=2,IF(E2020=0,Résultat!G$9,IF(J2020="No",Résultat!$G$9,Résultat!$G$7)),Résultat!$G$7)),Résultat!$G$7)), "")</f>
        <v/>
      </c>
    </row>
    <row r="2021" spans="1:11" ht="20.100000000000001" customHeight="1">
      <c r="A2021" s="26"/>
      <c r="B2021" s="27"/>
      <c r="C2021" s="11" t="str">
        <f>IF($B2021 &lt;&gt; "",VLOOKUP(MID(B2021,3,5),'Recyclabilité Prod Matx'!C:F,2,FALSE), "")</f>
        <v/>
      </c>
      <c r="D2021" s="11" t="str">
        <f>IF($B2021 &lt;&gt; "",VLOOKUP(MID(B2021,3,5),'Recyclabilité Prod Matx'!C:F,3,FALSE),"")</f>
        <v/>
      </c>
      <c r="E2021" s="11" t="str">
        <f>IF($B2021 &lt;&gt; "",VLOOKUP(MID(B2021,3,5),'Recyclabilité Prod Matx'!C:F,4,FALSE), "")</f>
        <v/>
      </c>
      <c r="F2021" s="12" t="str">
        <f>IF($B2021 &lt;&gt; "", IF(C2021="Totale","",IF(D2021 = 0, "", VLOOKUP(D2021,'Cond Compo'!A:B,2,FALSE))),"")</f>
        <v/>
      </c>
      <c r="G2021" s="28"/>
      <c r="H2021" s="11" t="str">
        <f xml:space="preserve"> IF(C2021="Totale",2,IF($G2021 &lt;&gt; "", IF(D2021 = "E",MATCH(G2021, 'Cond Compo'!D$16:D$18, 0), MATCH(G2021, 'Cond Compo'!C$16:C$19, 0)), ""))</f>
        <v/>
      </c>
      <c r="I2021" s="12" t="str">
        <f>IF($E2021 &lt;&gt; "", IF(E2021 = 0, "", VLOOKUP(E2021,'Cond Perturbation'!A:B,2,FALSE)),"")</f>
        <v/>
      </c>
      <c r="J2021" s="28"/>
      <c r="K2021" s="29" t="str">
        <f>IF($B2021 &lt;&gt; "", IF(C2021="Oui",IF(H2021=1,IF(E2021=0,Résultat!G$8,IF(J2021="No",Résultat!$G$8,Résultat!$G$7)),IF(H2021=2,IF(E2021=0,Résultat!G$9,IF(J2021="No",Résultat!$G$9,Résultat!$G$7)),Résultat!$G$7)),IF(C2021 = "Totale", IF(H2021=1,IF(E2021=0,Résultat!G$8,IF(J2021="No",Résultat!$G$9,Résultat!$G$7)),IF(H2021=2,IF(E2021=0,Résultat!G$9,IF(J2021="No",Résultat!$G$9,Résultat!$G$7)),Résultat!$G$7)),Résultat!$G$7)), "")</f>
        <v/>
      </c>
    </row>
    <row r="2022" spans="1:11" ht="20.100000000000001" customHeight="1">
      <c r="A2022" s="26"/>
      <c r="B2022" s="27"/>
      <c r="C2022" s="11" t="str">
        <f>IF($B2022 &lt;&gt; "",VLOOKUP(MID(B2022,3,5),'Recyclabilité Prod Matx'!C:F,2,FALSE), "")</f>
        <v/>
      </c>
      <c r="D2022" s="11" t="str">
        <f>IF($B2022 &lt;&gt; "",VLOOKUP(MID(B2022,3,5),'Recyclabilité Prod Matx'!C:F,3,FALSE),"")</f>
        <v/>
      </c>
      <c r="E2022" s="11" t="str">
        <f>IF($B2022 &lt;&gt; "",VLOOKUP(MID(B2022,3,5),'Recyclabilité Prod Matx'!C:F,4,FALSE), "")</f>
        <v/>
      </c>
      <c r="F2022" s="12" t="str">
        <f>IF($B2022 &lt;&gt; "", IF(C2022="Totale","",IF(D2022 = 0, "", VLOOKUP(D2022,'Cond Compo'!A:B,2,FALSE))),"")</f>
        <v/>
      </c>
      <c r="G2022" s="28"/>
      <c r="H2022" s="11" t="str">
        <f xml:space="preserve"> IF(C2022="Totale",2,IF($G2022 &lt;&gt; "", IF(D2022 = "E",MATCH(G2022, 'Cond Compo'!D$16:D$18, 0), MATCH(G2022, 'Cond Compo'!C$16:C$19, 0)), ""))</f>
        <v/>
      </c>
      <c r="I2022" s="12" t="str">
        <f>IF($E2022 &lt;&gt; "", IF(E2022 = 0, "", VLOOKUP(E2022,'Cond Perturbation'!A:B,2,FALSE)),"")</f>
        <v/>
      </c>
      <c r="J2022" s="28"/>
      <c r="K2022" s="29" t="str">
        <f>IF($B2022 &lt;&gt; "", IF(C2022="Oui",IF(H2022=1,IF(E2022=0,Résultat!G$8,IF(J2022="No",Résultat!$G$8,Résultat!$G$7)),IF(H2022=2,IF(E2022=0,Résultat!G$9,IF(J2022="No",Résultat!$G$9,Résultat!$G$7)),Résultat!$G$7)),IF(C2022 = "Totale", IF(H2022=1,IF(E2022=0,Résultat!G$8,IF(J2022="No",Résultat!$G$9,Résultat!$G$7)),IF(H2022=2,IF(E2022=0,Résultat!G$9,IF(J2022="No",Résultat!$G$9,Résultat!$G$7)),Résultat!$G$7)),Résultat!$G$7)), "")</f>
        <v/>
      </c>
    </row>
    <row r="2023" spans="1:11" ht="20.100000000000001" customHeight="1">
      <c r="A2023" s="26"/>
      <c r="B2023" s="27"/>
      <c r="C2023" s="11" t="str">
        <f>IF($B2023 &lt;&gt; "",VLOOKUP(MID(B2023,3,5),'Recyclabilité Prod Matx'!C:F,2,FALSE), "")</f>
        <v/>
      </c>
      <c r="D2023" s="11" t="str">
        <f>IF($B2023 &lt;&gt; "",VLOOKUP(MID(B2023,3,5),'Recyclabilité Prod Matx'!C:F,3,FALSE),"")</f>
        <v/>
      </c>
      <c r="E2023" s="11" t="str">
        <f>IF($B2023 &lt;&gt; "",VLOOKUP(MID(B2023,3,5),'Recyclabilité Prod Matx'!C:F,4,FALSE), "")</f>
        <v/>
      </c>
      <c r="F2023" s="12" t="str">
        <f>IF($B2023 &lt;&gt; "", IF(C2023="Totale","",IF(D2023 = 0, "", VLOOKUP(D2023,'Cond Compo'!A:B,2,FALSE))),"")</f>
        <v/>
      </c>
      <c r="G2023" s="28"/>
      <c r="H2023" s="11" t="str">
        <f xml:space="preserve"> IF(C2023="Totale",2,IF($G2023 &lt;&gt; "", IF(D2023 = "E",MATCH(G2023, 'Cond Compo'!D$16:D$18, 0), MATCH(G2023, 'Cond Compo'!C$16:C$19, 0)), ""))</f>
        <v/>
      </c>
      <c r="I2023" s="12" t="str">
        <f>IF($E2023 &lt;&gt; "", IF(E2023 = 0, "", VLOOKUP(E2023,'Cond Perturbation'!A:B,2,FALSE)),"")</f>
        <v/>
      </c>
      <c r="J2023" s="28"/>
      <c r="K2023" s="29" t="str">
        <f>IF($B2023 &lt;&gt; "", IF(C2023="Oui",IF(H2023=1,IF(E2023=0,Résultat!G$8,IF(J2023="No",Résultat!$G$8,Résultat!$G$7)),IF(H2023=2,IF(E2023=0,Résultat!G$9,IF(J2023="No",Résultat!$G$9,Résultat!$G$7)),Résultat!$G$7)),IF(C2023 = "Totale", IF(H2023=1,IF(E2023=0,Résultat!G$8,IF(J2023="No",Résultat!$G$9,Résultat!$G$7)),IF(H2023=2,IF(E2023=0,Résultat!G$9,IF(J2023="No",Résultat!$G$9,Résultat!$G$7)),Résultat!$G$7)),Résultat!$G$7)), "")</f>
        <v/>
      </c>
    </row>
    <row r="2024" spans="1:11" ht="20.100000000000001" customHeight="1">
      <c r="A2024" s="26"/>
      <c r="B2024" s="27"/>
      <c r="C2024" s="11" t="str">
        <f>IF($B2024 &lt;&gt; "",VLOOKUP(MID(B2024,3,5),'Recyclabilité Prod Matx'!C:F,2,FALSE), "")</f>
        <v/>
      </c>
      <c r="D2024" s="11" t="str">
        <f>IF($B2024 &lt;&gt; "",VLOOKUP(MID(B2024,3,5),'Recyclabilité Prod Matx'!C:F,3,FALSE),"")</f>
        <v/>
      </c>
      <c r="E2024" s="11" t="str">
        <f>IF($B2024 &lt;&gt; "",VLOOKUP(MID(B2024,3,5),'Recyclabilité Prod Matx'!C:F,4,FALSE), "")</f>
        <v/>
      </c>
      <c r="F2024" s="12" t="str">
        <f>IF($B2024 &lt;&gt; "", IF(C2024="Totale","",IF(D2024 = 0, "", VLOOKUP(D2024,'Cond Compo'!A:B,2,FALSE))),"")</f>
        <v/>
      </c>
      <c r="G2024" s="28"/>
      <c r="H2024" s="11" t="str">
        <f xml:space="preserve"> IF(C2024="Totale",2,IF($G2024 &lt;&gt; "", IF(D2024 = "E",MATCH(G2024, 'Cond Compo'!D$16:D$18, 0), MATCH(G2024, 'Cond Compo'!C$16:C$19, 0)), ""))</f>
        <v/>
      </c>
      <c r="I2024" s="12" t="str">
        <f>IF($E2024 &lt;&gt; "", IF(E2024 = 0, "", VLOOKUP(E2024,'Cond Perturbation'!A:B,2,FALSE)),"")</f>
        <v/>
      </c>
      <c r="J2024" s="28"/>
      <c r="K2024" s="29" t="str">
        <f>IF($B2024 &lt;&gt; "", IF(C2024="Oui",IF(H2024=1,IF(E2024=0,Résultat!G$8,IF(J2024="No",Résultat!$G$8,Résultat!$G$7)),IF(H2024=2,IF(E2024=0,Résultat!G$9,IF(J2024="No",Résultat!$G$9,Résultat!$G$7)),Résultat!$G$7)),IF(C2024 = "Totale", IF(H2024=1,IF(E2024=0,Résultat!G$8,IF(J2024="No",Résultat!$G$9,Résultat!$G$7)),IF(H2024=2,IF(E2024=0,Résultat!G$9,IF(J2024="No",Résultat!$G$9,Résultat!$G$7)),Résultat!$G$7)),Résultat!$G$7)), "")</f>
        <v/>
      </c>
    </row>
    <row r="2025" spans="1:11" ht="20.100000000000001" customHeight="1">
      <c r="A2025" s="26"/>
      <c r="B2025" s="27"/>
      <c r="C2025" s="11" t="str">
        <f>IF($B2025 &lt;&gt; "",VLOOKUP(MID(B2025,3,5),'Recyclabilité Prod Matx'!C:F,2,FALSE), "")</f>
        <v/>
      </c>
      <c r="D2025" s="11" t="str">
        <f>IF($B2025 &lt;&gt; "",VLOOKUP(MID(B2025,3,5),'Recyclabilité Prod Matx'!C:F,3,FALSE),"")</f>
        <v/>
      </c>
      <c r="E2025" s="11" t="str">
        <f>IF($B2025 &lt;&gt; "",VLOOKUP(MID(B2025,3,5),'Recyclabilité Prod Matx'!C:F,4,FALSE), "")</f>
        <v/>
      </c>
      <c r="F2025" s="12" t="str">
        <f>IF($B2025 &lt;&gt; "", IF(C2025="Totale","",IF(D2025 = 0, "", VLOOKUP(D2025,'Cond Compo'!A:B,2,FALSE))),"")</f>
        <v/>
      </c>
      <c r="G2025" s="28"/>
      <c r="H2025" s="11" t="str">
        <f xml:space="preserve"> IF(C2025="Totale",2,IF($G2025 &lt;&gt; "", IF(D2025 = "E",MATCH(G2025, 'Cond Compo'!D$16:D$18, 0), MATCH(G2025, 'Cond Compo'!C$16:C$19, 0)), ""))</f>
        <v/>
      </c>
      <c r="I2025" s="12" t="str">
        <f>IF($E2025 &lt;&gt; "", IF(E2025 = 0, "", VLOOKUP(E2025,'Cond Perturbation'!A:B,2,FALSE)),"")</f>
        <v/>
      </c>
      <c r="J2025" s="28"/>
      <c r="K2025" s="29" t="str">
        <f>IF($B2025 &lt;&gt; "", IF(C2025="Oui",IF(H2025=1,IF(E2025=0,Résultat!G$8,IF(J2025="No",Résultat!$G$8,Résultat!$G$7)),IF(H2025=2,IF(E2025=0,Résultat!G$9,IF(J2025="No",Résultat!$G$9,Résultat!$G$7)),Résultat!$G$7)),IF(C2025 = "Totale", IF(H2025=1,IF(E2025=0,Résultat!G$8,IF(J2025="No",Résultat!$G$9,Résultat!$G$7)),IF(H2025=2,IF(E2025=0,Résultat!G$9,IF(J2025="No",Résultat!$G$9,Résultat!$G$7)),Résultat!$G$7)),Résultat!$G$7)), "")</f>
        <v/>
      </c>
    </row>
    <row r="2026" spans="1:11" ht="20.100000000000001" customHeight="1">
      <c r="A2026" s="26"/>
      <c r="B2026" s="27"/>
      <c r="C2026" s="11" t="str">
        <f>IF($B2026 &lt;&gt; "",VLOOKUP(MID(B2026,3,5),'Recyclabilité Prod Matx'!C:F,2,FALSE), "")</f>
        <v/>
      </c>
      <c r="D2026" s="11" t="str">
        <f>IF($B2026 &lt;&gt; "",VLOOKUP(MID(B2026,3,5),'Recyclabilité Prod Matx'!C:F,3,FALSE),"")</f>
        <v/>
      </c>
      <c r="E2026" s="11" t="str">
        <f>IF($B2026 &lt;&gt; "",VLOOKUP(MID(B2026,3,5),'Recyclabilité Prod Matx'!C:F,4,FALSE), "")</f>
        <v/>
      </c>
      <c r="F2026" s="12" t="str">
        <f>IF($B2026 &lt;&gt; "", IF(C2026="Totale","",IF(D2026 = 0, "", VLOOKUP(D2026,'Cond Compo'!A:B,2,FALSE))),"")</f>
        <v/>
      </c>
      <c r="G2026" s="28"/>
      <c r="H2026" s="11" t="str">
        <f xml:space="preserve"> IF(C2026="Totale",2,IF($G2026 &lt;&gt; "", IF(D2026 = "E",MATCH(G2026, 'Cond Compo'!D$16:D$18, 0), MATCH(G2026, 'Cond Compo'!C$16:C$19, 0)), ""))</f>
        <v/>
      </c>
      <c r="I2026" s="12" t="str">
        <f>IF($E2026 &lt;&gt; "", IF(E2026 = 0, "", VLOOKUP(E2026,'Cond Perturbation'!A:B,2,FALSE)),"")</f>
        <v/>
      </c>
      <c r="J2026" s="28"/>
      <c r="K2026" s="29" t="str">
        <f>IF($B2026 &lt;&gt; "", IF(C2026="Oui",IF(H2026=1,IF(E2026=0,Résultat!G$8,IF(J2026="No",Résultat!$G$8,Résultat!$G$7)),IF(H2026=2,IF(E2026=0,Résultat!G$9,IF(J2026="No",Résultat!$G$9,Résultat!$G$7)),Résultat!$G$7)),IF(C2026 = "Totale", IF(H2026=1,IF(E2026=0,Résultat!G$8,IF(J2026="No",Résultat!$G$9,Résultat!$G$7)),IF(H2026=2,IF(E2026=0,Résultat!G$9,IF(J2026="No",Résultat!$G$9,Résultat!$G$7)),Résultat!$G$7)),Résultat!$G$7)), "")</f>
        <v/>
      </c>
    </row>
    <row r="2027" spans="1:11" ht="20.100000000000001" customHeight="1">
      <c r="A2027" s="26"/>
      <c r="B2027" s="27"/>
      <c r="C2027" s="11" t="str">
        <f>IF($B2027 &lt;&gt; "",VLOOKUP(MID(B2027,3,5),'Recyclabilité Prod Matx'!C:F,2,FALSE), "")</f>
        <v/>
      </c>
      <c r="D2027" s="11" t="str">
        <f>IF($B2027 &lt;&gt; "",VLOOKUP(MID(B2027,3,5),'Recyclabilité Prod Matx'!C:F,3,FALSE),"")</f>
        <v/>
      </c>
      <c r="E2027" s="11" t="str">
        <f>IF($B2027 &lt;&gt; "",VLOOKUP(MID(B2027,3,5),'Recyclabilité Prod Matx'!C:F,4,FALSE), "")</f>
        <v/>
      </c>
      <c r="F2027" s="12" t="str">
        <f>IF($B2027 &lt;&gt; "", IF(C2027="Totale","",IF(D2027 = 0, "", VLOOKUP(D2027,'Cond Compo'!A:B,2,FALSE))),"")</f>
        <v/>
      </c>
      <c r="G2027" s="28"/>
      <c r="H2027" s="11" t="str">
        <f xml:space="preserve"> IF(C2027="Totale",2,IF($G2027 &lt;&gt; "", IF(D2027 = "E",MATCH(G2027, 'Cond Compo'!D$16:D$18, 0), MATCH(G2027, 'Cond Compo'!C$16:C$19, 0)), ""))</f>
        <v/>
      </c>
      <c r="I2027" s="12" t="str">
        <f>IF($E2027 &lt;&gt; "", IF(E2027 = 0, "", VLOOKUP(E2027,'Cond Perturbation'!A:B,2,FALSE)),"")</f>
        <v/>
      </c>
      <c r="J2027" s="28"/>
      <c r="K2027" s="29" t="str">
        <f>IF($B2027 &lt;&gt; "", IF(C2027="Oui",IF(H2027=1,IF(E2027=0,Résultat!G$8,IF(J2027="No",Résultat!$G$8,Résultat!$G$7)),IF(H2027=2,IF(E2027=0,Résultat!G$9,IF(J2027="No",Résultat!$G$9,Résultat!$G$7)),Résultat!$G$7)),IF(C2027 = "Totale", IF(H2027=1,IF(E2027=0,Résultat!G$8,IF(J2027="No",Résultat!$G$9,Résultat!$G$7)),IF(H2027=2,IF(E2027=0,Résultat!G$9,IF(J2027="No",Résultat!$G$9,Résultat!$G$7)),Résultat!$G$7)),Résultat!$G$7)), "")</f>
        <v/>
      </c>
    </row>
    <row r="2028" spans="1:11" ht="20.100000000000001" customHeight="1">
      <c r="A2028" s="26"/>
      <c r="B2028" s="27"/>
      <c r="C2028" s="11" t="str">
        <f>IF($B2028 &lt;&gt; "",VLOOKUP(MID(B2028,3,5),'Recyclabilité Prod Matx'!C:F,2,FALSE), "")</f>
        <v/>
      </c>
      <c r="D2028" s="11" t="str">
        <f>IF($B2028 &lt;&gt; "",VLOOKUP(MID(B2028,3,5),'Recyclabilité Prod Matx'!C:F,3,FALSE),"")</f>
        <v/>
      </c>
      <c r="E2028" s="11" t="str">
        <f>IF($B2028 &lt;&gt; "",VLOOKUP(MID(B2028,3,5),'Recyclabilité Prod Matx'!C:F,4,FALSE), "")</f>
        <v/>
      </c>
      <c r="F2028" s="12" t="str">
        <f>IF($B2028 &lt;&gt; "", IF(C2028="Totale","",IF(D2028 = 0, "", VLOOKUP(D2028,'Cond Compo'!A:B,2,FALSE))),"")</f>
        <v/>
      </c>
      <c r="G2028" s="28"/>
      <c r="H2028" s="11" t="str">
        <f xml:space="preserve"> IF(C2028="Totale",2,IF($G2028 &lt;&gt; "", IF(D2028 = "E",MATCH(G2028, 'Cond Compo'!D$16:D$18, 0), MATCH(G2028, 'Cond Compo'!C$16:C$19, 0)), ""))</f>
        <v/>
      </c>
      <c r="I2028" s="12" t="str">
        <f>IF($E2028 &lt;&gt; "", IF(E2028 = 0, "", VLOOKUP(E2028,'Cond Perturbation'!A:B,2,FALSE)),"")</f>
        <v/>
      </c>
      <c r="J2028" s="28"/>
      <c r="K2028" s="29" t="str">
        <f>IF($B2028 &lt;&gt; "", IF(C2028="Oui",IF(H2028=1,IF(E2028=0,Résultat!G$8,IF(J2028="No",Résultat!$G$8,Résultat!$G$7)),IF(H2028=2,IF(E2028=0,Résultat!G$9,IF(J2028="No",Résultat!$G$9,Résultat!$G$7)),Résultat!$G$7)),IF(C2028 = "Totale", IF(H2028=1,IF(E2028=0,Résultat!G$8,IF(J2028="No",Résultat!$G$9,Résultat!$G$7)),IF(H2028=2,IF(E2028=0,Résultat!G$9,IF(J2028="No",Résultat!$G$9,Résultat!$G$7)),Résultat!$G$7)),Résultat!$G$7)), "")</f>
        <v/>
      </c>
    </row>
    <row r="2029" spans="1:11" ht="20.100000000000001" customHeight="1">
      <c r="A2029" s="26"/>
      <c r="B2029" s="27"/>
      <c r="C2029" s="11" t="str">
        <f>IF($B2029 &lt;&gt; "",VLOOKUP(MID(B2029,3,5),'Recyclabilité Prod Matx'!C:F,2,FALSE), "")</f>
        <v/>
      </c>
      <c r="D2029" s="11" t="str">
        <f>IF($B2029 &lt;&gt; "",VLOOKUP(MID(B2029,3,5),'Recyclabilité Prod Matx'!C:F,3,FALSE),"")</f>
        <v/>
      </c>
      <c r="E2029" s="11" t="str">
        <f>IF($B2029 &lt;&gt; "",VLOOKUP(MID(B2029,3,5),'Recyclabilité Prod Matx'!C:F,4,FALSE), "")</f>
        <v/>
      </c>
      <c r="F2029" s="12" t="str">
        <f>IF($B2029 &lt;&gt; "", IF(C2029="Totale","",IF(D2029 = 0, "", VLOOKUP(D2029,'Cond Compo'!A:B,2,FALSE))),"")</f>
        <v/>
      </c>
      <c r="G2029" s="28"/>
      <c r="H2029" s="11" t="str">
        <f xml:space="preserve"> IF(C2029="Totale",2,IF($G2029 &lt;&gt; "", IF(D2029 = "E",MATCH(G2029, 'Cond Compo'!D$16:D$18, 0), MATCH(G2029, 'Cond Compo'!C$16:C$19, 0)), ""))</f>
        <v/>
      </c>
      <c r="I2029" s="12" t="str">
        <f>IF($E2029 &lt;&gt; "", IF(E2029 = 0, "", VLOOKUP(E2029,'Cond Perturbation'!A:B,2,FALSE)),"")</f>
        <v/>
      </c>
      <c r="J2029" s="28"/>
      <c r="K2029" s="29" t="str">
        <f>IF($B2029 &lt;&gt; "", IF(C2029="Oui",IF(H2029=1,IF(E2029=0,Résultat!G$8,IF(J2029="No",Résultat!$G$8,Résultat!$G$7)),IF(H2029=2,IF(E2029=0,Résultat!G$9,IF(J2029="No",Résultat!$G$9,Résultat!$G$7)),Résultat!$G$7)),IF(C2029 = "Totale", IF(H2029=1,IF(E2029=0,Résultat!G$8,IF(J2029="No",Résultat!$G$9,Résultat!$G$7)),IF(H2029=2,IF(E2029=0,Résultat!G$9,IF(J2029="No",Résultat!$G$9,Résultat!$G$7)),Résultat!$G$7)),Résultat!$G$7)), "")</f>
        <v/>
      </c>
    </row>
    <row r="2030" spans="1:11" ht="20.100000000000001" customHeight="1">
      <c r="A2030" s="26"/>
      <c r="B2030" s="27"/>
      <c r="C2030" s="11" t="str">
        <f>IF($B2030 &lt;&gt; "",VLOOKUP(MID(B2030,3,5),'Recyclabilité Prod Matx'!C:F,2,FALSE), "")</f>
        <v/>
      </c>
      <c r="D2030" s="11" t="str">
        <f>IF($B2030 &lt;&gt; "",VLOOKUP(MID(B2030,3,5),'Recyclabilité Prod Matx'!C:F,3,FALSE),"")</f>
        <v/>
      </c>
      <c r="E2030" s="11" t="str">
        <f>IF($B2030 &lt;&gt; "",VLOOKUP(MID(B2030,3,5),'Recyclabilité Prod Matx'!C:F,4,FALSE), "")</f>
        <v/>
      </c>
      <c r="F2030" s="12" t="str">
        <f>IF($B2030 &lt;&gt; "", IF(C2030="Totale","",IF(D2030 = 0, "", VLOOKUP(D2030,'Cond Compo'!A:B,2,FALSE))),"")</f>
        <v/>
      </c>
      <c r="G2030" s="28"/>
      <c r="H2030" s="11" t="str">
        <f xml:space="preserve"> IF(C2030="Totale",2,IF($G2030 &lt;&gt; "", IF(D2030 = "E",MATCH(G2030, 'Cond Compo'!D$16:D$18, 0), MATCH(G2030, 'Cond Compo'!C$16:C$19, 0)), ""))</f>
        <v/>
      </c>
      <c r="I2030" s="12" t="str">
        <f>IF($E2030 &lt;&gt; "", IF(E2030 = 0, "", VLOOKUP(E2030,'Cond Perturbation'!A:B,2,FALSE)),"")</f>
        <v/>
      </c>
      <c r="J2030" s="28"/>
      <c r="K2030" s="29" t="str">
        <f>IF($B2030 &lt;&gt; "", IF(C2030="Oui",IF(H2030=1,IF(E2030=0,Résultat!G$8,IF(J2030="No",Résultat!$G$8,Résultat!$G$7)),IF(H2030=2,IF(E2030=0,Résultat!G$9,IF(J2030="No",Résultat!$G$9,Résultat!$G$7)),Résultat!$G$7)),IF(C2030 = "Totale", IF(H2030=1,IF(E2030=0,Résultat!G$8,IF(J2030="No",Résultat!$G$9,Résultat!$G$7)),IF(H2030=2,IF(E2030=0,Résultat!G$9,IF(J2030="No",Résultat!$G$9,Résultat!$G$7)),Résultat!$G$7)),Résultat!$G$7)), "")</f>
        <v/>
      </c>
    </row>
    <row r="2031" spans="1:11" ht="20.100000000000001" customHeight="1">
      <c r="A2031" s="26"/>
      <c r="B2031" s="27"/>
      <c r="C2031" s="11" t="str">
        <f>IF($B2031 &lt;&gt; "",VLOOKUP(MID(B2031,3,5),'Recyclabilité Prod Matx'!C:F,2,FALSE), "")</f>
        <v/>
      </c>
      <c r="D2031" s="11" t="str">
        <f>IF($B2031 &lt;&gt; "",VLOOKUP(MID(B2031,3,5),'Recyclabilité Prod Matx'!C:F,3,FALSE),"")</f>
        <v/>
      </c>
      <c r="E2031" s="11" t="str">
        <f>IF($B2031 &lt;&gt; "",VLOOKUP(MID(B2031,3,5),'Recyclabilité Prod Matx'!C:F,4,FALSE), "")</f>
        <v/>
      </c>
      <c r="F2031" s="12" t="str">
        <f>IF($B2031 &lt;&gt; "", IF(C2031="Totale","",IF(D2031 = 0, "", VLOOKUP(D2031,'Cond Compo'!A:B,2,FALSE))),"")</f>
        <v/>
      </c>
      <c r="G2031" s="28"/>
      <c r="H2031" s="11" t="str">
        <f xml:space="preserve"> IF(C2031="Totale",2,IF($G2031 &lt;&gt; "", IF(D2031 = "E",MATCH(G2031, 'Cond Compo'!D$16:D$18, 0), MATCH(G2031, 'Cond Compo'!C$16:C$19, 0)), ""))</f>
        <v/>
      </c>
      <c r="I2031" s="12" t="str">
        <f>IF($E2031 &lt;&gt; "", IF(E2031 = 0, "", VLOOKUP(E2031,'Cond Perturbation'!A:B,2,FALSE)),"")</f>
        <v/>
      </c>
      <c r="J2031" s="28"/>
      <c r="K2031" s="29" t="str">
        <f>IF($B2031 &lt;&gt; "", IF(C2031="Oui",IF(H2031=1,IF(E2031=0,Résultat!G$8,IF(J2031="No",Résultat!$G$8,Résultat!$G$7)),IF(H2031=2,IF(E2031=0,Résultat!G$9,IF(J2031="No",Résultat!$G$9,Résultat!$G$7)),Résultat!$G$7)),IF(C2031 = "Totale", IF(H2031=1,IF(E2031=0,Résultat!G$8,IF(J2031="No",Résultat!$G$9,Résultat!$G$7)),IF(H2031=2,IF(E2031=0,Résultat!G$9,IF(J2031="No",Résultat!$G$9,Résultat!$G$7)),Résultat!$G$7)),Résultat!$G$7)), "")</f>
        <v/>
      </c>
    </row>
    <row r="2032" spans="1:11" ht="20.100000000000001" customHeight="1">
      <c r="A2032" s="26"/>
      <c r="B2032" s="27"/>
      <c r="C2032" s="11" t="str">
        <f>IF($B2032 &lt;&gt; "",VLOOKUP(MID(B2032,3,5),'Recyclabilité Prod Matx'!C:F,2,FALSE), "")</f>
        <v/>
      </c>
      <c r="D2032" s="11" t="str">
        <f>IF($B2032 &lt;&gt; "",VLOOKUP(MID(B2032,3,5),'Recyclabilité Prod Matx'!C:F,3,FALSE),"")</f>
        <v/>
      </c>
      <c r="E2032" s="11" t="str">
        <f>IF($B2032 &lt;&gt; "",VLOOKUP(MID(B2032,3,5),'Recyclabilité Prod Matx'!C:F,4,FALSE), "")</f>
        <v/>
      </c>
      <c r="F2032" s="12" t="str">
        <f>IF($B2032 &lt;&gt; "", IF(C2032="Totale","",IF(D2032 = 0, "", VLOOKUP(D2032,'Cond Compo'!A:B,2,FALSE))),"")</f>
        <v/>
      </c>
      <c r="G2032" s="28"/>
      <c r="H2032" s="11" t="str">
        <f xml:space="preserve"> IF(C2032="Totale",2,IF($G2032 &lt;&gt; "", IF(D2032 = "E",MATCH(G2032, 'Cond Compo'!D$16:D$18, 0), MATCH(G2032, 'Cond Compo'!C$16:C$19, 0)), ""))</f>
        <v/>
      </c>
      <c r="I2032" s="12" t="str">
        <f>IF($E2032 &lt;&gt; "", IF(E2032 = 0, "", VLOOKUP(E2032,'Cond Perturbation'!A:B,2,FALSE)),"")</f>
        <v/>
      </c>
      <c r="J2032" s="28"/>
      <c r="K2032" s="29" t="str">
        <f>IF($B2032 &lt;&gt; "", IF(C2032="Oui",IF(H2032=1,IF(E2032=0,Résultat!G$8,IF(J2032="No",Résultat!$G$8,Résultat!$G$7)),IF(H2032=2,IF(E2032=0,Résultat!G$9,IF(J2032="No",Résultat!$G$9,Résultat!$G$7)),Résultat!$G$7)),IF(C2032 = "Totale", IF(H2032=1,IF(E2032=0,Résultat!G$8,IF(J2032="No",Résultat!$G$9,Résultat!$G$7)),IF(H2032=2,IF(E2032=0,Résultat!G$9,IF(J2032="No",Résultat!$G$9,Résultat!$G$7)),Résultat!$G$7)),Résultat!$G$7)), "")</f>
        <v/>
      </c>
    </row>
    <row r="2033" spans="1:11" ht="20.100000000000001" customHeight="1">
      <c r="A2033" s="26"/>
      <c r="B2033" s="27"/>
      <c r="C2033" s="11" t="str">
        <f>IF($B2033 &lt;&gt; "",VLOOKUP(MID(B2033,3,5),'Recyclabilité Prod Matx'!C:F,2,FALSE), "")</f>
        <v/>
      </c>
      <c r="D2033" s="11" t="str">
        <f>IF($B2033 &lt;&gt; "",VLOOKUP(MID(B2033,3,5),'Recyclabilité Prod Matx'!C:F,3,FALSE),"")</f>
        <v/>
      </c>
      <c r="E2033" s="11" t="str">
        <f>IF($B2033 &lt;&gt; "",VLOOKUP(MID(B2033,3,5),'Recyclabilité Prod Matx'!C:F,4,FALSE), "")</f>
        <v/>
      </c>
      <c r="F2033" s="12" t="str">
        <f>IF($B2033 &lt;&gt; "", IF(C2033="Totale","",IF(D2033 = 0, "", VLOOKUP(D2033,'Cond Compo'!A:B,2,FALSE))),"")</f>
        <v/>
      </c>
      <c r="G2033" s="28"/>
      <c r="H2033" s="11" t="str">
        <f xml:space="preserve"> IF(C2033="Totale",2,IF($G2033 &lt;&gt; "", IF(D2033 = "E",MATCH(G2033, 'Cond Compo'!D$16:D$18, 0), MATCH(G2033, 'Cond Compo'!C$16:C$19, 0)), ""))</f>
        <v/>
      </c>
      <c r="I2033" s="12" t="str">
        <f>IF($E2033 &lt;&gt; "", IF(E2033 = 0, "", VLOOKUP(E2033,'Cond Perturbation'!A:B,2,FALSE)),"")</f>
        <v/>
      </c>
      <c r="J2033" s="28"/>
      <c r="K2033" s="29" t="str">
        <f>IF($B2033 &lt;&gt; "", IF(C2033="Oui",IF(H2033=1,IF(E2033=0,Résultat!G$8,IF(J2033="No",Résultat!$G$8,Résultat!$G$7)),IF(H2033=2,IF(E2033=0,Résultat!G$9,IF(J2033="No",Résultat!$G$9,Résultat!$G$7)),Résultat!$G$7)),IF(C2033 = "Totale", IF(H2033=1,IF(E2033=0,Résultat!G$8,IF(J2033="No",Résultat!$G$9,Résultat!$G$7)),IF(H2033=2,IF(E2033=0,Résultat!G$9,IF(J2033="No",Résultat!$G$9,Résultat!$G$7)),Résultat!$G$7)),Résultat!$G$7)), "")</f>
        <v/>
      </c>
    </row>
    <row r="2034" spans="1:11" ht="20.100000000000001" customHeight="1">
      <c r="A2034" s="26"/>
      <c r="B2034" s="27"/>
      <c r="C2034" s="11" t="str">
        <f>IF($B2034 &lt;&gt; "",VLOOKUP(MID(B2034,3,5),'Recyclabilité Prod Matx'!C:F,2,FALSE), "")</f>
        <v/>
      </c>
      <c r="D2034" s="11" t="str">
        <f>IF($B2034 &lt;&gt; "",VLOOKUP(MID(B2034,3,5),'Recyclabilité Prod Matx'!C:F,3,FALSE),"")</f>
        <v/>
      </c>
      <c r="E2034" s="11" t="str">
        <f>IF($B2034 &lt;&gt; "",VLOOKUP(MID(B2034,3,5),'Recyclabilité Prod Matx'!C:F,4,FALSE), "")</f>
        <v/>
      </c>
      <c r="F2034" s="12" t="str">
        <f>IF($B2034 &lt;&gt; "", IF(C2034="Totale","",IF(D2034 = 0, "", VLOOKUP(D2034,'Cond Compo'!A:B,2,FALSE))),"")</f>
        <v/>
      </c>
      <c r="G2034" s="28"/>
      <c r="H2034" s="11" t="str">
        <f xml:space="preserve"> IF(C2034="Totale",2,IF($G2034 &lt;&gt; "", IF(D2034 = "E",MATCH(G2034, 'Cond Compo'!D$16:D$18, 0), MATCH(G2034, 'Cond Compo'!C$16:C$19, 0)), ""))</f>
        <v/>
      </c>
      <c r="I2034" s="12" t="str">
        <f>IF($E2034 &lt;&gt; "", IF(E2034 = 0, "", VLOOKUP(E2034,'Cond Perturbation'!A:B,2,FALSE)),"")</f>
        <v/>
      </c>
      <c r="J2034" s="28"/>
      <c r="K2034" s="29" t="str">
        <f>IF($B2034 &lt;&gt; "", IF(C2034="Oui",IF(H2034=1,IF(E2034=0,Résultat!G$8,IF(J2034="No",Résultat!$G$8,Résultat!$G$7)),IF(H2034=2,IF(E2034=0,Résultat!G$9,IF(J2034="No",Résultat!$G$9,Résultat!$G$7)),Résultat!$G$7)),IF(C2034 = "Totale", IF(H2034=1,IF(E2034=0,Résultat!G$8,IF(J2034="No",Résultat!$G$9,Résultat!$G$7)),IF(H2034=2,IF(E2034=0,Résultat!G$9,IF(J2034="No",Résultat!$G$9,Résultat!$G$7)),Résultat!$G$7)),Résultat!$G$7)), "")</f>
        <v/>
      </c>
    </row>
    <row r="2035" spans="1:11" ht="20.100000000000001" customHeight="1">
      <c r="A2035" s="26"/>
      <c r="B2035" s="27"/>
      <c r="C2035" s="11" t="str">
        <f>IF($B2035 &lt;&gt; "",VLOOKUP(MID(B2035,3,5),'Recyclabilité Prod Matx'!C:F,2,FALSE), "")</f>
        <v/>
      </c>
      <c r="D2035" s="11" t="str">
        <f>IF($B2035 &lt;&gt; "",VLOOKUP(MID(B2035,3,5),'Recyclabilité Prod Matx'!C:F,3,FALSE),"")</f>
        <v/>
      </c>
      <c r="E2035" s="11" t="str">
        <f>IF($B2035 &lt;&gt; "",VLOOKUP(MID(B2035,3,5),'Recyclabilité Prod Matx'!C:F,4,FALSE), "")</f>
        <v/>
      </c>
      <c r="F2035" s="12" t="str">
        <f>IF($B2035 &lt;&gt; "", IF(C2035="Totale","",IF(D2035 = 0, "", VLOOKUP(D2035,'Cond Compo'!A:B,2,FALSE))),"")</f>
        <v/>
      </c>
      <c r="G2035" s="28"/>
      <c r="H2035" s="11" t="str">
        <f xml:space="preserve"> IF(C2035="Totale",2,IF($G2035 &lt;&gt; "", IF(D2035 = "E",MATCH(G2035, 'Cond Compo'!D$16:D$18, 0), MATCH(G2035, 'Cond Compo'!C$16:C$19, 0)), ""))</f>
        <v/>
      </c>
      <c r="I2035" s="12" t="str">
        <f>IF($E2035 &lt;&gt; "", IF(E2035 = 0, "", VLOOKUP(E2035,'Cond Perturbation'!A:B,2,FALSE)),"")</f>
        <v/>
      </c>
      <c r="J2035" s="28"/>
      <c r="K2035" s="29" t="str">
        <f>IF($B2035 &lt;&gt; "", IF(C2035="Oui",IF(H2035=1,IF(E2035=0,Résultat!G$8,IF(J2035="No",Résultat!$G$8,Résultat!$G$7)),IF(H2035=2,IF(E2035=0,Résultat!G$9,IF(J2035="No",Résultat!$G$9,Résultat!$G$7)),Résultat!$G$7)),IF(C2035 = "Totale", IF(H2035=1,IF(E2035=0,Résultat!G$8,IF(J2035="No",Résultat!$G$9,Résultat!$G$7)),IF(H2035=2,IF(E2035=0,Résultat!G$9,IF(J2035="No",Résultat!$G$9,Résultat!$G$7)),Résultat!$G$7)),Résultat!$G$7)), "")</f>
        <v/>
      </c>
    </row>
    <row r="2036" spans="1:11" ht="20.100000000000001" customHeight="1">
      <c r="A2036" s="26"/>
      <c r="B2036" s="27"/>
      <c r="C2036" s="11" t="str">
        <f>IF($B2036 &lt;&gt; "",VLOOKUP(MID(B2036,3,5),'Recyclabilité Prod Matx'!C:F,2,FALSE), "")</f>
        <v/>
      </c>
      <c r="D2036" s="11" t="str">
        <f>IF($B2036 &lt;&gt; "",VLOOKUP(MID(B2036,3,5),'Recyclabilité Prod Matx'!C:F,3,FALSE),"")</f>
        <v/>
      </c>
      <c r="E2036" s="11" t="str">
        <f>IF($B2036 &lt;&gt; "",VLOOKUP(MID(B2036,3,5),'Recyclabilité Prod Matx'!C:F,4,FALSE), "")</f>
        <v/>
      </c>
      <c r="F2036" s="12" t="str">
        <f>IF($B2036 &lt;&gt; "", IF(C2036="Totale","",IF(D2036 = 0, "", VLOOKUP(D2036,'Cond Compo'!A:B,2,FALSE))),"")</f>
        <v/>
      </c>
      <c r="G2036" s="28"/>
      <c r="H2036" s="11" t="str">
        <f xml:space="preserve"> IF(C2036="Totale",2,IF($G2036 &lt;&gt; "", IF(D2036 = "E",MATCH(G2036, 'Cond Compo'!D$16:D$18, 0), MATCH(G2036, 'Cond Compo'!C$16:C$19, 0)), ""))</f>
        <v/>
      </c>
      <c r="I2036" s="12" t="str">
        <f>IF($E2036 &lt;&gt; "", IF(E2036 = 0, "", VLOOKUP(E2036,'Cond Perturbation'!A:B,2,FALSE)),"")</f>
        <v/>
      </c>
      <c r="J2036" s="28"/>
      <c r="K2036" s="29" t="str">
        <f>IF($B2036 &lt;&gt; "", IF(C2036="Oui",IF(H2036=1,IF(E2036=0,Résultat!G$8,IF(J2036="No",Résultat!$G$8,Résultat!$G$7)),IF(H2036=2,IF(E2036=0,Résultat!G$9,IF(J2036="No",Résultat!$G$9,Résultat!$G$7)),Résultat!$G$7)),IF(C2036 = "Totale", IF(H2036=1,IF(E2036=0,Résultat!G$8,IF(J2036="No",Résultat!$G$9,Résultat!$G$7)),IF(H2036=2,IF(E2036=0,Résultat!G$9,IF(J2036="No",Résultat!$G$9,Résultat!$G$7)),Résultat!$G$7)),Résultat!$G$7)), "")</f>
        <v/>
      </c>
    </row>
    <row r="2037" spans="1:11" ht="20.100000000000001" customHeight="1">
      <c r="A2037" s="26"/>
      <c r="B2037" s="27"/>
      <c r="C2037" s="11" t="str">
        <f>IF($B2037 &lt;&gt; "",VLOOKUP(MID(B2037,3,5),'Recyclabilité Prod Matx'!C:F,2,FALSE), "")</f>
        <v/>
      </c>
      <c r="D2037" s="11" t="str">
        <f>IF($B2037 &lt;&gt; "",VLOOKUP(MID(B2037,3,5),'Recyclabilité Prod Matx'!C:F,3,FALSE),"")</f>
        <v/>
      </c>
      <c r="E2037" s="11" t="str">
        <f>IF($B2037 &lt;&gt; "",VLOOKUP(MID(B2037,3,5),'Recyclabilité Prod Matx'!C:F,4,FALSE), "")</f>
        <v/>
      </c>
      <c r="F2037" s="12" t="str">
        <f>IF($B2037 &lt;&gt; "", IF(C2037="Totale","",IF(D2037 = 0, "", VLOOKUP(D2037,'Cond Compo'!A:B,2,FALSE))),"")</f>
        <v/>
      </c>
      <c r="G2037" s="28"/>
      <c r="H2037" s="11" t="str">
        <f xml:space="preserve"> IF(C2037="Totale",2,IF($G2037 &lt;&gt; "", IF(D2037 = "E",MATCH(G2037, 'Cond Compo'!D$16:D$18, 0), MATCH(G2037, 'Cond Compo'!C$16:C$19, 0)), ""))</f>
        <v/>
      </c>
      <c r="I2037" s="12" t="str">
        <f>IF($E2037 &lt;&gt; "", IF(E2037 = 0, "", VLOOKUP(E2037,'Cond Perturbation'!A:B,2,FALSE)),"")</f>
        <v/>
      </c>
      <c r="J2037" s="28"/>
      <c r="K2037" s="29" t="str">
        <f>IF($B2037 &lt;&gt; "", IF(C2037="Oui",IF(H2037=1,IF(E2037=0,Résultat!G$8,IF(J2037="No",Résultat!$G$8,Résultat!$G$7)),IF(H2037=2,IF(E2037=0,Résultat!G$9,IF(J2037="No",Résultat!$G$9,Résultat!$G$7)),Résultat!$G$7)),IF(C2037 = "Totale", IF(H2037=1,IF(E2037=0,Résultat!G$8,IF(J2037="No",Résultat!$G$9,Résultat!$G$7)),IF(H2037=2,IF(E2037=0,Résultat!G$9,IF(J2037="No",Résultat!$G$9,Résultat!$G$7)),Résultat!$G$7)),Résultat!$G$7)), "")</f>
        <v/>
      </c>
    </row>
    <row r="2038" spans="1:11" ht="20.100000000000001" customHeight="1">
      <c r="A2038" s="26"/>
      <c r="B2038" s="27"/>
      <c r="C2038" s="11" t="str">
        <f>IF($B2038 &lt;&gt; "",VLOOKUP(MID(B2038,3,5),'Recyclabilité Prod Matx'!C:F,2,FALSE), "")</f>
        <v/>
      </c>
      <c r="D2038" s="11" t="str">
        <f>IF($B2038 &lt;&gt; "",VLOOKUP(MID(B2038,3,5),'Recyclabilité Prod Matx'!C:F,3,FALSE),"")</f>
        <v/>
      </c>
      <c r="E2038" s="11" t="str">
        <f>IF($B2038 &lt;&gt; "",VLOOKUP(MID(B2038,3,5),'Recyclabilité Prod Matx'!C:F,4,FALSE), "")</f>
        <v/>
      </c>
      <c r="F2038" s="12" t="str">
        <f>IF($B2038 &lt;&gt; "", IF(C2038="Totale","",IF(D2038 = 0, "", VLOOKUP(D2038,'Cond Compo'!A:B,2,FALSE))),"")</f>
        <v/>
      </c>
      <c r="G2038" s="28"/>
      <c r="H2038" s="11" t="str">
        <f xml:space="preserve"> IF(C2038="Totale",2,IF($G2038 &lt;&gt; "", IF(D2038 = "E",MATCH(G2038, 'Cond Compo'!D$16:D$18, 0), MATCH(G2038, 'Cond Compo'!C$16:C$19, 0)), ""))</f>
        <v/>
      </c>
      <c r="I2038" s="12" t="str">
        <f>IF($E2038 &lt;&gt; "", IF(E2038 = 0, "", VLOOKUP(E2038,'Cond Perturbation'!A:B,2,FALSE)),"")</f>
        <v/>
      </c>
      <c r="J2038" s="28"/>
      <c r="K2038" s="29" t="str">
        <f>IF($B2038 &lt;&gt; "", IF(C2038="Oui",IF(H2038=1,IF(E2038=0,Résultat!G$8,IF(J2038="No",Résultat!$G$8,Résultat!$G$7)),IF(H2038=2,IF(E2038=0,Résultat!G$9,IF(J2038="No",Résultat!$G$9,Résultat!$G$7)),Résultat!$G$7)),IF(C2038 = "Totale", IF(H2038=1,IF(E2038=0,Résultat!G$8,IF(J2038="No",Résultat!$G$9,Résultat!$G$7)),IF(H2038=2,IF(E2038=0,Résultat!G$9,IF(J2038="No",Résultat!$G$9,Résultat!$G$7)),Résultat!$G$7)),Résultat!$G$7)), "")</f>
        <v/>
      </c>
    </row>
    <row r="2039" spans="1:11" ht="20.100000000000001" customHeight="1">
      <c r="A2039" s="26"/>
      <c r="B2039" s="27"/>
      <c r="C2039" s="11" t="str">
        <f>IF($B2039 &lt;&gt; "",VLOOKUP(MID(B2039,3,5),'Recyclabilité Prod Matx'!C:F,2,FALSE), "")</f>
        <v/>
      </c>
      <c r="D2039" s="11" t="str">
        <f>IF($B2039 &lt;&gt; "",VLOOKUP(MID(B2039,3,5),'Recyclabilité Prod Matx'!C:F,3,FALSE),"")</f>
        <v/>
      </c>
      <c r="E2039" s="11" t="str">
        <f>IF($B2039 &lt;&gt; "",VLOOKUP(MID(B2039,3,5),'Recyclabilité Prod Matx'!C:F,4,FALSE), "")</f>
        <v/>
      </c>
      <c r="F2039" s="12" t="str">
        <f>IF($B2039 &lt;&gt; "", IF(C2039="Totale","",IF(D2039 = 0, "", VLOOKUP(D2039,'Cond Compo'!A:B,2,FALSE))),"")</f>
        <v/>
      </c>
      <c r="G2039" s="28"/>
      <c r="H2039" s="11" t="str">
        <f xml:space="preserve"> IF(C2039="Totale",2,IF($G2039 &lt;&gt; "", IF(D2039 = "E",MATCH(G2039, 'Cond Compo'!D$16:D$18, 0), MATCH(G2039, 'Cond Compo'!C$16:C$19, 0)), ""))</f>
        <v/>
      </c>
      <c r="I2039" s="12" t="str">
        <f>IF($E2039 &lt;&gt; "", IF(E2039 = 0, "", VLOOKUP(E2039,'Cond Perturbation'!A:B,2,FALSE)),"")</f>
        <v/>
      </c>
      <c r="J2039" s="28"/>
      <c r="K2039" s="29" t="str">
        <f>IF($B2039 &lt;&gt; "", IF(C2039="Oui",IF(H2039=1,IF(E2039=0,Résultat!G$8,IF(J2039="No",Résultat!$G$8,Résultat!$G$7)),IF(H2039=2,IF(E2039=0,Résultat!G$9,IF(J2039="No",Résultat!$G$9,Résultat!$G$7)),Résultat!$G$7)),IF(C2039 = "Totale", IF(H2039=1,IF(E2039=0,Résultat!G$8,IF(J2039="No",Résultat!$G$9,Résultat!$G$7)),IF(H2039=2,IF(E2039=0,Résultat!G$9,IF(J2039="No",Résultat!$G$9,Résultat!$G$7)),Résultat!$G$7)),Résultat!$G$7)), "")</f>
        <v/>
      </c>
    </row>
    <row r="2040" spans="1:11" ht="20.100000000000001" customHeight="1">
      <c r="A2040" s="26"/>
      <c r="B2040" s="27"/>
      <c r="C2040" s="11" t="str">
        <f>IF($B2040 &lt;&gt; "",VLOOKUP(MID(B2040,3,5),'Recyclabilité Prod Matx'!C:F,2,FALSE), "")</f>
        <v/>
      </c>
      <c r="D2040" s="11" t="str">
        <f>IF($B2040 &lt;&gt; "",VLOOKUP(MID(B2040,3,5),'Recyclabilité Prod Matx'!C:F,3,FALSE),"")</f>
        <v/>
      </c>
      <c r="E2040" s="11" t="str">
        <f>IF($B2040 &lt;&gt; "",VLOOKUP(MID(B2040,3,5),'Recyclabilité Prod Matx'!C:F,4,FALSE), "")</f>
        <v/>
      </c>
      <c r="F2040" s="12" t="str">
        <f>IF($B2040 &lt;&gt; "", IF(C2040="Totale","",IF(D2040 = 0, "", VLOOKUP(D2040,'Cond Compo'!A:B,2,FALSE))),"")</f>
        <v/>
      </c>
      <c r="G2040" s="28"/>
      <c r="H2040" s="11" t="str">
        <f xml:space="preserve"> IF(C2040="Totale",2,IF($G2040 &lt;&gt; "", IF(D2040 = "E",MATCH(G2040, 'Cond Compo'!D$16:D$18, 0), MATCH(G2040, 'Cond Compo'!C$16:C$19, 0)), ""))</f>
        <v/>
      </c>
      <c r="I2040" s="12" t="str">
        <f>IF($E2040 &lt;&gt; "", IF(E2040 = 0, "", VLOOKUP(E2040,'Cond Perturbation'!A:B,2,FALSE)),"")</f>
        <v/>
      </c>
      <c r="J2040" s="28"/>
      <c r="K2040" s="29" t="str">
        <f>IF($B2040 &lt;&gt; "", IF(C2040="Oui",IF(H2040=1,IF(E2040=0,Résultat!G$8,IF(J2040="No",Résultat!$G$8,Résultat!$G$7)),IF(H2040=2,IF(E2040=0,Résultat!G$9,IF(J2040="No",Résultat!$G$9,Résultat!$G$7)),Résultat!$G$7)),IF(C2040 = "Totale", IF(H2040=1,IF(E2040=0,Résultat!G$8,IF(J2040="No",Résultat!$G$9,Résultat!$G$7)),IF(H2040=2,IF(E2040=0,Résultat!G$9,IF(J2040="No",Résultat!$G$9,Résultat!$G$7)),Résultat!$G$7)),Résultat!$G$7)), "")</f>
        <v/>
      </c>
    </row>
    <row r="2041" spans="1:11" ht="20.100000000000001" customHeight="1">
      <c r="A2041" s="26"/>
      <c r="B2041" s="27"/>
      <c r="C2041" s="11" t="str">
        <f>IF($B2041 &lt;&gt; "",VLOOKUP(MID(B2041,3,5),'Recyclabilité Prod Matx'!C:F,2,FALSE), "")</f>
        <v/>
      </c>
      <c r="D2041" s="11" t="str">
        <f>IF($B2041 &lt;&gt; "",VLOOKUP(MID(B2041,3,5),'Recyclabilité Prod Matx'!C:F,3,FALSE),"")</f>
        <v/>
      </c>
      <c r="E2041" s="11" t="str">
        <f>IF($B2041 &lt;&gt; "",VLOOKUP(MID(B2041,3,5),'Recyclabilité Prod Matx'!C:F,4,FALSE), "")</f>
        <v/>
      </c>
      <c r="F2041" s="12" t="str">
        <f>IF($B2041 &lt;&gt; "", IF(C2041="Totale","",IF(D2041 = 0, "", VLOOKUP(D2041,'Cond Compo'!A:B,2,FALSE))),"")</f>
        <v/>
      </c>
      <c r="G2041" s="28"/>
      <c r="H2041" s="11" t="str">
        <f xml:space="preserve"> IF(C2041="Totale",2,IF($G2041 &lt;&gt; "", IF(D2041 = "E",MATCH(G2041, 'Cond Compo'!D$16:D$18, 0), MATCH(G2041, 'Cond Compo'!C$16:C$19, 0)), ""))</f>
        <v/>
      </c>
      <c r="I2041" s="12" t="str">
        <f>IF($E2041 &lt;&gt; "", IF(E2041 = 0, "", VLOOKUP(E2041,'Cond Perturbation'!A:B,2,FALSE)),"")</f>
        <v/>
      </c>
      <c r="J2041" s="28"/>
      <c r="K2041" s="29" t="str">
        <f>IF($B2041 &lt;&gt; "", IF(C2041="Oui",IF(H2041=1,IF(E2041=0,Résultat!G$8,IF(J2041="No",Résultat!$G$8,Résultat!$G$7)),IF(H2041=2,IF(E2041=0,Résultat!G$9,IF(J2041="No",Résultat!$G$9,Résultat!$G$7)),Résultat!$G$7)),IF(C2041 = "Totale", IF(H2041=1,IF(E2041=0,Résultat!G$8,IF(J2041="No",Résultat!$G$9,Résultat!$G$7)),IF(H2041=2,IF(E2041=0,Résultat!G$9,IF(J2041="No",Résultat!$G$9,Résultat!$G$7)),Résultat!$G$7)),Résultat!$G$7)), "")</f>
        <v/>
      </c>
    </row>
    <row r="2042" spans="1:11" ht="20.100000000000001" customHeight="1">
      <c r="A2042" s="26"/>
      <c r="B2042" s="27"/>
      <c r="C2042" s="11" t="str">
        <f>IF($B2042 &lt;&gt; "",VLOOKUP(MID(B2042,3,5),'Recyclabilité Prod Matx'!C:F,2,FALSE), "")</f>
        <v/>
      </c>
      <c r="D2042" s="11" t="str">
        <f>IF($B2042 &lt;&gt; "",VLOOKUP(MID(B2042,3,5),'Recyclabilité Prod Matx'!C:F,3,FALSE),"")</f>
        <v/>
      </c>
      <c r="E2042" s="11" t="str">
        <f>IF($B2042 &lt;&gt; "",VLOOKUP(MID(B2042,3,5),'Recyclabilité Prod Matx'!C:F,4,FALSE), "")</f>
        <v/>
      </c>
      <c r="F2042" s="12" t="str">
        <f>IF($B2042 &lt;&gt; "", IF(C2042="Totale","",IF(D2042 = 0, "", VLOOKUP(D2042,'Cond Compo'!A:B,2,FALSE))),"")</f>
        <v/>
      </c>
      <c r="G2042" s="28"/>
      <c r="H2042" s="11" t="str">
        <f xml:space="preserve"> IF(C2042="Totale",2,IF($G2042 &lt;&gt; "", IF(D2042 = "E",MATCH(G2042, 'Cond Compo'!D$16:D$18, 0), MATCH(G2042, 'Cond Compo'!C$16:C$19, 0)), ""))</f>
        <v/>
      </c>
      <c r="I2042" s="12" t="str">
        <f>IF($E2042 &lt;&gt; "", IF(E2042 = 0, "", VLOOKUP(E2042,'Cond Perturbation'!A:B,2,FALSE)),"")</f>
        <v/>
      </c>
      <c r="J2042" s="28"/>
      <c r="K2042" s="29" t="str">
        <f>IF($B2042 &lt;&gt; "", IF(C2042="Oui",IF(H2042=1,IF(E2042=0,Résultat!G$8,IF(J2042="No",Résultat!$G$8,Résultat!$G$7)),IF(H2042=2,IF(E2042=0,Résultat!G$9,IF(J2042="No",Résultat!$G$9,Résultat!$G$7)),Résultat!$G$7)),IF(C2042 = "Totale", IF(H2042=1,IF(E2042=0,Résultat!G$8,IF(J2042="No",Résultat!$G$9,Résultat!$G$7)),IF(H2042=2,IF(E2042=0,Résultat!G$9,IF(J2042="No",Résultat!$G$9,Résultat!$G$7)),Résultat!$G$7)),Résultat!$G$7)), "")</f>
        <v/>
      </c>
    </row>
    <row r="2043" spans="1:11" ht="20.100000000000001" customHeight="1">
      <c r="A2043" s="26"/>
      <c r="B2043" s="27"/>
      <c r="C2043" s="11" t="str">
        <f>IF($B2043 &lt;&gt; "",VLOOKUP(MID(B2043,3,5),'Recyclabilité Prod Matx'!C:F,2,FALSE), "")</f>
        <v/>
      </c>
      <c r="D2043" s="11" t="str">
        <f>IF($B2043 &lt;&gt; "",VLOOKUP(MID(B2043,3,5),'Recyclabilité Prod Matx'!C:F,3,FALSE),"")</f>
        <v/>
      </c>
      <c r="E2043" s="11" t="str">
        <f>IF($B2043 &lt;&gt; "",VLOOKUP(MID(B2043,3,5),'Recyclabilité Prod Matx'!C:F,4,FALSE), "")</f>
        <v/>
      </c>
      <c r="F2043" s="12" t="str">
        <f>IF($B2043 &lt;&gt; "", IF(C2043="Totale","",IF(D2043 = 0, "", VLOOKUP(D2043,'Cond Compo'!A:B,2,FALSE))),"")</f>
        <v/>
      </c>
      <c r="G2043" s="28"/>
      <c r="H2043" s="11" t="str">
        <f xml:space="preserve"> IF(C2043="Totale",2,IF($G2043 &lt;&gt; "", IF(D2043 = "E",MATCH(G2043, 'Cond Compo'!D$16:D$18, 0), MATCH(G2043, 'Cond Compo'!C$16:C$19, 0)), ""))</f>
        <v/>
      </c>
      <c r="I2043" s="12" t="str">
        <f>IF($E2043 &lt;&gt; "", IF(E2043 = 0, "", VLOOKUP(E2043,'Cond Perturbation'!A:B,2,FALSE)),"")</f>
        <v/>
      </c>
      <c r="J2043" s="28"/>
      <c r="K2043" s="29" t="str">
        <f>IF($B2043 &lt;&gt; "", IF(C2043="Oui",IF(H2043=1,IF(E2043=0,Résultat!G$8,IF(J2043="No",Résultat!$G$8,Résultat!$G$7)),IF(H2043=2,IF(E2043=0,Résultat!G$9,IF(J2043="No",Résultat!$G$9,Résultat!$G$7)),Résultat!$G$7)),IF(C2043 = "Totale", IF(H2043=1,IF(E2043=0,Résultat!G$8,IF(J2043="No",Résultat!$G$9,Résultat!$G$7)),IF(H2043=2,IF(E2043=0,Résultat!G$9,IF(J2043="No",Résultat!$G$9,Résultat!$G$7)),Résultat!$G$7)),Résultat!$G$7)), "")</f>
        <v/>
      </c>
    </row>
    <row r="2044" spans="1:11" ht="20.100000000000001" customHeight="1">
      <c r="A2044" s="26"/>
      <c r="B2044" s="27"/>
      <c r="C2044" s="11" t="str">
        <f>IF($B2044 &lt;&gt; "",VLOOKUP(MID(B2044,3,5),'Recyclabilité Prod Matx'!C:F,2,FALSE), "")</f>
        <v/>
      </c>
      <c r="D2044" s="11" t="str">
        <f>IF($B2044 &lt;&gt; "",VLOOKUP(MID(B2044,3,5),'Recyclabilité Prod Matx'!C:F,3,FALSE),"")</f>
        <v/>
      </c>
      <c r="E2044" s="11" t="str">
        <f>IF($B2044 &lt;&gt; "",VLOOKUP(MID(B2044,3,5),'Recyclabilité Prod Matx'!C:F,4,FALSE), "")</f>
        <v/>
      </c>
      <c r="F2044" s="12" t="str">
        <f>IF($B2044 &lt;&gt; "", IF(C2044="Totale","",IF(D2044 = 0, "", VLOOKUP(D2044,'Cond Compo'!A:B,2,FALSE))),"")</f>
        <v/>
      </c>
      <c r="G2044" s="28"/>
      <c r="H2044" s="11" t="str">
        <f xml:space="preserve"> IF(C2044="Totale",2,IF($G2044 &lt;&gt; "", IF(D2044 = "E",MATCH(G2044, 'Cond Compo'!D$16:D$18, 0), MATCH(G2044, 'Cond Compo'!C$16:C$19, 0)), ""))</f>
        <v/>
      </c>
      <c r="I2044" s="12" t="str">
        <f>IF($E2044 &lt;&gt; "", IF(E2044 = 0, "", VLOOKUP(E2044,'Cond Perturbation'!A:B,2,FALSE)),"")</f>
        <v/>
      </c>
      <c r="J2044" s="28"/>
      <c r="K2044" s="29" t="str">
        <f>IF($B2044 &lt;&gt; "", IF(C2044="Oui",IF(H2044=1,IF(E2044=0,Résultat!G$8,IF(J2044="No",Résultat!$G$8,Résultat!$G$7)),IF(H2044=2,IF(E2044=0,Résultat!G$9,IF(J2044="No",Résultat!$G$9,Résultat!$G$7)),Résultat!$G$7)),IF(C2044 = "Totale", IF(H2044=1,IF(E2044=0,Résultat!G$8,IF(J2044="No",Résultat!$G$9,Résultat!$G$7)),IF(H2044=2,IF(E2044=0,Résultat!G$9,IF(J2044="No",Résultat!$G$9,Résultat!$G$7)),Résultat!$G$7)),Résultat!$G$7)), "")</f>
        <v/>
      </c>
    </row>
    <row r="2045" spans="1:11" ht="20.100000000000001" customHeight="1">
      <c r="A2045" s="26"/>
      <c r="B2045" s="27"/>
      <c r="C2045" s="11" t="str">
        <f>IF($B2045 &lt;&gt; "",VLOOKUP(MID(B2045,3,5),'Recyclabilité Prod Matx'!C:F,2,FALSE), "")</f>
        <v/>
      </c>
      <c r="D2045" s="11" t="str">
        <f>IF($B2045 &lt;&gt; "",VLOOKUP(MID(B2045,3,5),'Recyclabilité Prod Matx'!C:F,3,FALSE),"")</f>
        <v/>
      </c>
      <c r="E2045" s="11" t="str">
        <f>IF($B2045 &lt;&gt; "",VLOOKUP(MID(B2045,3,5),'Recyclabilité Prod Matx'!C:F,4,FALSE), "")</f>
        <v/>
      </c>
      <c r="F2045" s="12" t="str">
        <f>IF($B2045 &lt;&gt; "", IF(C2045="Totale","",IF(D2045 = 0, "", VLOOKUP(D2045,'Cond Compo'!A:B,2,FALSE))),"")</f>
        <v/>
      </c>
      <c r="G2045" s="28"/>
      <c r="H2045" s="11" t="str">
        <f xml:space="preserve"> IF(C2045="Totale",2,IF($G2045 &lt;&gt; "", IF(D2045 = "E",MATCH(G2045, 'Cond Compo'!D$16:D$18, 0), MATCH(G2045, 'Cond Compo'!C$16:C$19, 0)), ""))</f>
        <v/>
      </c>
      <c r="I2045" s="12" t="str">
        <f>IF($E2045 &lt;&gt; "", IF(E2045 = 0, "", VLOOKUP(E2045,'Cond Perturbation'!A:B,2,FALSE)),"")</f>
        <v/>
      </c>
      <c r="J2045" s="28"/>
      <c r="K2045" s="29" t="str">
        <f>IF($B2045 &lt;&gt; "", IF(C2045="Oui",IF(H2045=1,IF(E2045=0,Résultat!G$8,IF(J2045="No",Résultat!$G$8,Résultat!$G$7)),IF(H2045=2,IF(E2045=0,Résultat!G$9,IF(J2045="No",Résultat!$G$9,Résultat!$G$7)),Résultat!$G$7)),IF(C2045 = "Totale", IF(H2045=1,IF(E2045=0,Résultat!G$8,IF(J2045="No",Résultat!$G$9,Résultat!$G$7)),IF(H2045=2,IF(E2045=0,Résultat!G$9,IF(J2045="No",Résultat!$G$9,Résultat!$G$7)),Résultat!$G$7)),Résultat!$G$7)), "")</f>
        <v/>
      </c>
    </row>
    <row r="2046" spans="1:11" ht="20.100000000000001" customHeight="1">
      <c r="A2046" s="26"/>
      <c r="B2046" s="27"/>
      <c r="C2046" s="11" t="str">
        <f>IF($B2046 &lt;&gt; "",VLOOKUP(MID(B2046,3,5),'Recyclabilité Prod Matx'!C:F,2,FALSE), "")</f>
        <v/>
      </c>
      <c r="D2046" s="11" t="str">
        <f>IF($B2046 &lt;&gt; "",VLOOKUP(MID(B2046,3,5),'Recyclabilité Prod Matx'!C:F,3,FALSE),"")</f>
        <v/>
      </c>
      <c r="E2046" s="11" t="str">
        <f>IF($B2046 &lt;&gt; "",VLOOKUP(MID(B2046,3,5),'Recyclabilité Prod Matx'!C:F,4,FALSE), "")</f>
        <v/>
      </c>
      <c r="F2046" s="12" t="str">
        <f>IF($B2046 &lt;&gt; "", IF(C2046="Totale","",IF(D2046 = 0, "", VLOOKUP(D2046,'Cond Compo'!A:B,2,FALSE))),"")</f>
        <v/>
      </c>
      <c r="G2046" s="28"/>
      <c r="H2046" s="11" t="str">
        <f xml:space="preserve"> IF(C2046="Totale",2,IF($G2046 &lt;&gt; "", IF(D2046 = "E",MATCH(G2046, 'Cond Compo'!D$16:D$18, 0), MATCH(G2046, 'Cond Compo'!C$16:C$19, 0)), ""))</f>
        <v/>
      </c>
      <c r="I2046" s="12" t="str">
        <f>IF($E2046 &lt;&gt; "", IF(E2046 = 0, "", VLOOKUP(E2046,'Cond Perturbation'!A:B,2,FALSE)),"")</f>
        <v/>
      </c>
      <c r="J2046" s="28"/>
      <c r="K2046" s="29" t="str">
        <f>IF($B2046 &lt;&gt; "", IF(C2046="Oui",IF(H2046=1,IF(E2046=0,Résultat!G$8,IF(J2046="No",Résultat!$G$8,Résultat!$G$7)),IF(H2046=2,IF(E2046=0,Résultat!G$9,IF(J2046="No",Résultat!$G$9,Résultat!$G$7)),Résultat!$G$7)),IF(C2046 = "Totale", IF(H2046=1,IF(E2046=0,Résultat!G$8,IF(J2046="No",Résultat!$G$9,Résultat!$G$7)),IF(H2046=2,IF(E2046=0,Résultat!G$9,IF(J2046="No",Résultat!$G$9,Résultat!$G$7)),Résultat!$G$7)),Résultat!$G$7)), "")</f>
        <v/>
      </c>
    </row>
    <row r="2047" spans="1:11" ht="20.100000000000001" customHeight="1">
      <c r="A2047" s="26"/>
      <c r="B2047" s="27"/>
      <c r="C2047" s="11" t="str">
        <f>IF($B2047 &lt;&gt; "",VLOOKUP(MID(B2047,3,5),'Recyclabilité Prod Matx'!C:F,2,FALSE), "")</f>
        <v/>
      </c>
      <c r="D2047" s="11" t="str">
        <f>IF($B2047 &lt;&gt; "",VLOOKUP(MID(B2047,3,5),'Recyclabilité Prod Matx'!C:F,3,FALSE),"")</f>
        <v/>
      </c>
      <c r="E2047" s="11" t="str">
        <f>IF($B2047 &lt;&gt; "",VLOOKUP(MID(B2047,3,5),'Recyclabilité Prod Matx'!C:F,4,FALSE), "")</f>
        <v/>
      </c>
      <c r="F2047" s="12" t="str">
        <f>IF($B2047 &lt;&gt; "", IF(C2047="Totale","",IF(D2047 = 0, "", VLOOKUP(D2047,'Cond Compo'!A:B,2,FALSE))),"")</f>
        <v/>
      </c>
      <c r="G2047" s="28"/>
      <c r="H2047" s="11" t="str">
        <f xml:space="preserve"> IF(C2047="Totale",2,IF($G2047 &lt;&gt; "", IF(D2047 = "E",MATCH(G2047, 'Cond Compo'!D$16:D$18, 0), MATCH(G2047, 'Cond Compo'!C$16:C$19, 0)), ""))</f>
        <v/>
      </c>
      <c r="I2047" s="12" t="str">
        <f>IF($E2047 &lt;&gt; "", IF(E2047 = 0, "", VLOOKUP(E2047,'Cond Perturbation'!A:B,2,FALSE)),"")</f>
        <v/>
      </c>
      <c r="J2047" s="28"/>
      <c r="K2047" s="29" t="str">
        <f>IF($B2047 &lt;&gt; "", IF(C2047="Oui",IF(H2047=1,IF(E2047=0,Résultat!G$8,IF(J2047="No",Résultat!$G$8,Résultat!$G$7)),IF(H2047=2,IF(E2047=0,Résultat!G$9,IF(J2047="No",Résultat!$G$9,Résultat!$G$7)),Résultat!$G$7)),IF(C2047 = "Totale", IF(H2047=1,IF(E2047=0,Résultat!G$8,IF(J2047="No",Résultat!$G$9,Résultat!$G$7)),IF(H2047=2,IF(E2047=0,Résultat!G$9,IF(J2047="No",Résultat!$G$9,Résultat!$G$7)),Résultat!$G$7)),Résultat!$G$7)), "")</f>
        <v/>
      </c>
    </row>
    <row r="2048" spans="1:11" ht="20.100000000000001" customHeight="1">
      <c r="A2048" s="26"/>
      <c r="B2048" s="27"/>
      <c r="C2048" s="11" t="str">
        <f>IF($B2048 &lt;&gt; "",VLOOKUP(MID(B2048,3,5),'Recyclabilité Prod Matx'!C:F,2,FALSE), "")</f>
        <v/>
      </c>
      <c r="D2048" s="11" t="str">
        <f>IF($B2048 &lt;&gt; "",VLOOKUP(MID(B2048,3,5),'Recyclabilité Prod Matx'!C:F,3,FALSE),"")</f>
        <v/>
      </c>
      <c r="E2048" s="11" t="str">
        <f>IF($B2048 &lt;&gt; "",VLOOKUP(MID(B2048,3,5),'Recyclabilité Prod Matx'!C:F,4,FALSE), "")</f>
        <v/>
      </c>
      <c r="F2048" s="12" t="str">
        <f>IF($B2048 &lt;&gt; "", IF(C2048="Totale","",IF(D2048 = 0, "", VLOOKUP(D2048,'Cond Compo'!A:B,2,FALSE))),"")</f>
        <v/>
      </c>
      <c r="G2048" s="28"/>
      <c r="H2048" s="11" t="str">
        <f xml:space="preserve"> IF(C2048="Totale",2,IF($G2048 &lt;&gt; "", IF(D2048 = "E",MATCH(G2048, 'Cond Compo'!D$16:D$18, 0), MATCH(G2048, 'Cond Compo'!C$16:C$19, 0)), ""))</f>
        <v/>
      </c>
      <c r="I2048" s="12" t="str">
        <f>IF($E2048 &lt;&gt; "", IF(E2048 = 0, "", VLOOKUP(E2048,'Cond Perturbation'!A:B,2,FALSE)),"")</f>
        <v/>
      </c>
      <c r="J2048" s="28"/>
      <c r="K2048" s="29" t="str">
        <f>IF($B2048 &lt;&gt; "", IF(C2048="Oui",IF(H2048=1,IF(E2048=0,Résultat!G$8,IF(J2048="No",Résultat!$G$8,Résultat!$G$7)),IF(H2048=2,IF(E2048=0,Résultat!G$9,IF(J2048="No",Résultat!$G$9,Résultat!$G$7)),Résultat!$G$7)),IF(C2048 = "Totale", IF(H2048=1,IF(E2048=0,Résultat!G$8,IF(J2048="No",Résultat!$G$9,Résultat!$G$7)),IF(H2048=2,IF(E2048=0,Résultat!G$9,IF(J2048="No",Résultat!$G$9,Résultat!$G$7)),Résultat!$G$7)),Résultat!$G$7)), "")</f>
        <v/>
      </c>
    </row>
    <row r="2049" spans="1:11" ht="20.100000000000001" customHeight="1">
      <c r="A2049" s="26"/>
      <c r="B2049" s="27"/>
      <c r="C2049" s="11" t="str">
        <f>IF($B2049 &lt;&gt; "",VLOOKUP(MID(B2049,3,5),'Recyclabilité Prod Matx'!C:F,2,FALSE), "")</f>
        <v/>
      </c>
      <c r="D2049" s="11" t="str">
        <f>IF($B2049 &lt;&gt; "",VLOOKUP(MID(B2049,3,5),'Recyclabilité Prod Matx'!C:F,3,FALSE),"")</f>
        <v/>
      </c>
      <c r="E2049" s="11" t="str">
        <f>IF($B2049 &lt;&gt; "",VLOOKUP(MID(B2049,3,5),'Recyclabilité Prod Matx'!C:F,4,FALSE), "")</f>
        <v/>
      </c>
      <c r="F2049" s="12" t="str">
        <f>IF($B2049 &lt;&gt; "", IF(C2049="Totale","",IF(D2049 = 0, "", VLOOKUP(D2049,'Cond Compo'!A:B,2,FALSE))),"")</f>
        <v/>
      </c>
      <c r="G2049" s="28"/>
      <c r="H2049" s="11" t="str">
        <f xml:space="preserve"> IF(C2049="Totale",2,IF($G2049 &lt;&gt; "", IF(D2049 = "E",MATCH(G2049, 'Cond Compo'!D$16:D$18, 0), MATCH(G2049, 'Cond Compo'!C$16:C$19, 0)), ""))</f>
        <v/>
      </c>
      <c r="I2049" s="12" t="str">
        <f>IF($E2049 &lt;&gt; "", IF(E2049 = 0, "", VLOOKUP(E2049,'Cond Perturbation'!A:B,2,FALSE)),"")</f>
        <v/>
      </c>
      <c r="J2049" s="28"/>
      <c r="K2049" s="29" t="str">
        <f>IF($B2049 &lt;&gt; "", IF(C2049="Oui",IF(H2049=1,IF(E2049=0,Résultat!G$8,IF(J2049="No",Résultat!$G$8,Résultat!$G$7)),IF(H2049=2,IF(E2049=0,Résultat!G$9,IF(J2049="No",Résultat!$G$9,Résultat!$G$7)),Résultat!$G$7)),IF(C2049 = "Totale", IF(H2049=1,IF(E2049=0,Résultat!G$8,IF(J2049="No",Résultat!$G$9,Résultat!$G$7)),IF(H2049=2,IF(E2049=0,Résultat!G$9,IF(J2049="No",Résultat!$G$9,Résultat!$G$7)),Résultat!$G$7)),Résultat!$G$7)), "")</f>
        <v/>
      </c>
    </row>
    <row r="2050" spans="1:11" ht="20.100000000000001" customHeight="1">
      <c r="A2050" s="26"/>
      <c r="B2050" s="27"/>
      <c r="C2050" s="11" t="str">
        <f>IF($B2050 &lt;&gt; "",VLOOKUP(MID(B2050,3,5),'Recyclabilité Prod Matx'!C:F,2,FALSE), "")</f>
        <v/>
      </c>
      <c r="D2050" s="11" t="str">
        <f>IF($B2050 &lt;&gt; "",VLOOKUP(MID(B2050,3,5),'Recyclabilité Prod Matx'!C:F,3,FALSE),"")</f>
        <v/>
      </c>
      <c r="E2050" s="11" t="str">
        <f>IF($B2050 &lt;&gt; "",VLOOKUP(MID(B2050,3,5),'Recyclabilité Prod Matx'!C:F,4,FALSE), "")</f>
        <v/>
      </c>
      <c r="F2050" s="12" t="str">
        <f>IF($B2050 &lt;&gt; "", IF(C2050="Totale","",IF(D2050 = 0, "", VLOOKUP(D2050,'Cond Compo'!A:B,2,FALSE))),"")</f>
        <v/>
      </c>
      <c r="G2050" s="28"/>
      <c r="H2050" s="11" t="str">
        <f xml:space="preserve"> IF(C2050="Totale",2,IF($G2050 &lt;&gt; "", IF(D2050 = "E",MATCH(G2050, 'Cond Compo'!D$16:D$18, 0), MATCH(G2050, 'Cond Compo'!C$16:C$19, 0)), ""))</f>
        <v/>
      </c>
      <c r="I2050" s="12" t="str">
        <f>IF($E2050 &lt;&gt; "", IF(E2050 = 0, "", VLOOKUP(E2050,'Cond Perturbation'!A:B,2,FALSE)),"")</f>
        <v/>
      </c>
      <c r="J2050" s="28"/>
      <c r="K2050" s="29" t="str">
        <f>IF($B2050 &lt;&gt; "", IF(C2050="Oui",IF(H2050=1,IF(E2050=0,Résultat!G$8,IF(J2050="No",Résultat!$G$8,Résultat!$G$7)),IF(H2050=2,IF(E2050=0,Résultat!G$9,IF(J2050="No",Résultat!$G$9,Résultat!$G$7)),Résultat!$G$7)),IF(C2050 = "Totale", IF(H2050=1,IF(E2050=0,Résultat!G$8,IF(J2050="No",Résultat!$G$9,Résultat!$G$7)),IF(H2050=2,IF(E2050=0,Résultat!G$9,IF(J2050="No",Résultat!$G$9,Résultat!$G$7)),Résultat!$G$7)),Résultat!$G$7)), "")</f>
        <v/>
      </c>
    </row>
    <row r="2051" spans="1:11" ht="20.100000000000001" customHeight="1">
      <c r="A2051" s="26"/>
      <c r="B2051" s="27"/>
      <c r="C2051" s="11" t="str">
        <f>IF($B2051 &lt;&gt; "",VLOOKUP(MID(B2051,3,5),'Recyclabilité Prod Matx'!C:F,2,FALSE), "")</f>
        <v/>
      </c>
      <c r="D2051" s="11" t="str">
        <f>IF($B2051 &lt;&gt; "",VLOOKUP(MID(B2051,3,5),'Recyclabilité Prod Matx'!C:F,3,FALSE),"")</f>
        <v/>
      </c>
      <c r="E2051" s="11" t="str">
        <f>IF($B2051 &lt;&gt; "",VLOOKUP(MID(B2051,3,5),'Recyclabilité Prod Matx'!C:F,4,FALSE), "")</f>
        <v/>
      </c>
      <c r="F2051" s="12" t="str">
        <f>IF($B2051 &lt;&gt; "", IF(C2051="Totale","",IF(D2051 = 0, "", VLOOKUP(D2051,'Cond Compo'!A:B,2,FALSE))),"")</f>
        <v/>
      </c>
      <c r="G2051" s="28"/>
      <c r="H2051" s="11" t="str">
        <f xml:space="preserve"> IF(C2051="Totale",2,IF($G2051 &lt;&gt; "", IF(D2051 = "E",MATCH(G2051, 'Cond Compo'!D$16:D$18, 0), MATCH(G2051, 'Cond Compo'!C$16:C$19, 0)), ""))</f>
        <v/>
      </c>
      <c r="I2051" s="12" t="str">
        <f>IF($E2051 &lt;&gt; "", IF(E2051 = 0, "", VLOOKUP(E2051,'Cond Perturbation'!A:B,2,FALSE)),"")</f>
        <v/>
      </c>
      <c r="J2051" s="28"/>
      <c r="K2051" s="29" t="str">
        <f>IF($B2051 &lt;&gt; "", IF(C2051="Oui",IF(H2051=1,IF(E2051=0,Résultat!G$8,IF(J2051="No",Résultat!$G$8,Résultat!$G$7)),IF(H2051=2,IF(E2051=0,Résultat!G$9,IF(J2051="No",Résultat!$G$9,Résultat!$G$7)),Résultat!$G$7)),IF(C2051 = "Totale", IF(H2051=1,IF(E2051=0,Résultat!G$8,IF(J2051="No",Résultat!$G$9,Résultat!$G$7)),IF(H2051=2,IF(E2051=0,Résultat!G$9,IF(J2051="No",Résultat!$G$9,Résultat!$G$7)),Résultat!$G$7)),Résultat!$G$7)), "")</f>
        <v/>
      </c>
    </row>
    <row r="2052" spans="1:11" ht="20.100000000000001" customHeight="1">
      <c r="A2052" s="26"/>
      <c r="B2052" s="27"/>
      <c r="C2052" s="11" t="str">
        <f>IF($B2052 &lt;&gt; "",VLOOKUP(MID(B2052,3,5),'Recyclabilité Prod Matx'!C:F,2,FALSE), "")</f>
        <v/>
      </c>
      <c r="D2052" s="11" t="str">
        <f>IF($B2052 &lt;&gt; "",VLOOKUP(MID(B2052,3,5),'Recyclabilité Prod Matx'!C:F,3,FALSE),"")</f>
        <v/>
      </c>
      <c r="E2052" s="11" t="str">
        <f>IF($B2052 &lt;&gt; "",VLOOKUP(MID(B2052,3,5),'Recyclabilité Prod Matx'!C:F,4,FALSE), "")</f>
        <v/>
      </c>
      <c r="F2052" s="12" t="str">
        <f>IF($B2052 &lt;&gt; "", IF(C2052="Totale","",IF(D2052 = 0, "", VLOOKUP(D2052,'Cond Compo'!A:B,2,FALSE))),"")</f>
        <v/>
      </c>
      <c r="G2052" s="28"/>
      <c r="H2052" s="11" t="str">
        <f xml:space="preserve"> IF(C2052="Totale",2,IF($G2052 &lt;&gt; "", IF(D2052 = "E",MATCH(G2052, 'Cond Compo'!D$16:D$18, 0), MATCH(G2052, 'Cond Compo'!C$16:C$19, 0)), ""))</f>
        <v/>
      </c>
      <c r="I2052" s="12" t="str">
        <f>IF($E2052 &lt;&gt; "", IF(E2052 = 0, "", VLOOKUP(E2052,'Cond Perturbation'!A:B,2,FALSE)),"")</f>
        <v/>
      </c>
      <c r="J2052" s="28"/>
      <c r="K2052" s="29" t="str">
        <f>IF($B2052 &lt;&gt; "", IF(C2052="Oui",IF(H2052=1,IF(E2052=0,Résultat!G$8,IF(J2052="No",Résultat!$G$8,Résultat!$G$7)),IF(H2052=2,IF(E2052=0,Résultat!G$9,IF(J2052="No",Résultat!$G$9,Résultat!$G$7)),Résultat!$G$7)),IF(C2052 = "Totale", IF(H2052=1,IF(E2052=0,Résultat!G$8,IF(J2052="No",Résultat!$G$9,Résultat!$G$7)),IF(H2052=2,IF(E2052=0,Résultat!G$9,IF(J2052="No",Résultat!$G$9,Résultat!$G$7)),Résultat!$G$7)),Résultat!$G$7)), "")</f>
        <v/>
      </c>
    </row>
    <row r="2053" spans="1:11" ht="20.100000000000001" customHeight="1">
      <c r="A2053" s="26"/>
      <c r="B2053" s="27"/>
      <c r="C2053" s="11" t="str">
        <f>IF($B2053 &lt;&gt; "",VLOOKUP(MID(B2053,3,5),'Recyclabilité Prod Matx'!C:F,2,FALSE), "")</f>
        <v/>
      </c>
      <c r="D2053" s="11" t="str">
        <f>IF($B2053 &lt;&gt; "",VLOOKUP(MID(B2053,3,5),'Recyclabilité Prod Matx'!C:F,3,FALSE),"")</f>
        <v/>
      </c>
      <c r="E2053" s="11" t="str">
        <f>IF($B2053 &lt;&gt; "",VLOOKUP(MID(B2053,3,5),'Recyclabilité Prod Matx'!C:F,4,FALSE), "")</f>
        <v/>
      </c>
      <c r="F2053" s="12" t="str">
        <f>IF($B2053 &lt;&gt; "", IF(C2053="Totale","",IF(D2053 = 0, "", VLOOKUP(D2053,'Cond Compo'!A:B,2,FALSE))),"")</f>
        <v/>
      </c>
      <c r="G2053" s="28"/>
      <c r="H2053" s="11" t="str">
        <f xml:space="preserve"> IF(C2053="Totale",2,IF($G2053 &lt;&gt; "", IF(D2053 = "E",MATCH(G2053, 'Cond Compo'!D$16:D$18, 0), MATCH(G2053, 'Cond Compo'!C$16:C$19, 0)), ""))</f>
        <v/>
      </c>
      <c r="I2053" s="12" t="str">
        <f>IF($E2053 &lt;&gt; "", IF(E2053 = 0, "", VLOOKUP(E2053,'Cond Perturbation'!A:B,2,FALSE)),"")</f>
        <v/>
      </c>
      <c r="J2053" s="28"/>
      <c r="K2053" s="29" t="str">
        <f>IF($B2053 &lt;&gt; "", IF(C2053="Oui",IF(H2053=1,IF(E2053=0,Résultat!G$8,IF(J2053="No",Résultat!$G$8,Résultat!$G$7)),IF(H2053=2,IF(E2053=0,Résultat!G$9,IF(J2053="No",Résultat!$G$9,Résultat!$G$7)),Résultat!$G$7)),IF(C2053 = "Totale", IF(H2053=1,IF(E2053=0,Résultat!G$8,IF(J2053="No",Résultat!$G$9,Résultat!$G$7)),IF(H2053=2,IF(E2053=0,Résultat!G$9,IF(J2053="No",Résultat!$G$9,Résultat!$G$7)),Résultat!$G$7)),Résultat!$G$7)), "")</f>
        <v/>
      </c>
    </row>
    <row r="2054" spans="1:11" ht="20.100000000000001" customHeight="1">
      <c r="A2054" s="26"/>
      <c r="B2054" s="27"/>
      <c r="C2054" s="11" t="str">
        <f>IF($B2054 &lt;&gt; "",VLOOKUP(MID(B2054,3,5),'Recyclabilité Prod Matx'!C:F,2,FALSE), "")</f>
        <v/>
      </c>
      <c r="D2054" s="11" t="str">
        <f>IF($B2054 &lt;&gt; "",VLOOKUP(MID(B2054,3,5),'Recyclabilité Prod Matx'!C:F,3,FALSE),"")</f>
        <v/>
      </c>
      <c r="E2054" s="11" t="str">
        <f>IF($B2054 &lt;&gt; "",VLOOKUP(MID(B2054,3,5),'Recyclabilité Prod Matx'!C:F,4,FALSE), "")</f>
        <v/>
      </c>
      <c r="F2054" s="12" t="str">
        <f>IF($B2054 &lt;&gt; "", IF(C2054="Totale","",IF(D2054 = 0, "", VLOOKUP(D2054,'Cond Compo'!A:B,2,FALSE))),"")</f>
        <v/>
      </c>
      <c r="G2054" s="28"/>
      <c r="H2054" s="11" t="str">
        <f xml:space="preserve"> IF(C2054="Totale",2,IF($G2054 &lt;&gt; "", IF(D2054 = "E",MATCH(G2054, 'Cond Compo'!D$16:D$18, 0), MATCH(G2054, 'Cond Compo'!C$16:C$19, 0)), ""))</f>
        <v/>
      </c>
      <c r="I2054" s="12" t="str">
        <f>IF($E2054 &lt;&gt; "", IF(E2054 = 0, "", VLOOKUP(E2054,'Cond Perturbation'!A:B,2,FALSE)),"")</f>
        <v/>
      </c>
      <c r="J2054" s="28"/>
      <c r="K2054" s="29" t="str">
        <f>IF($B2054 &lt;&gt; "", IF(C2054="Oui",IF(H2054=1,IF(E2054=0,Résultat!G$8,IF(J2054="No",Résultat!$G$8,Résultat!$G$7)),IF(H2054=2,IF(E2054=0,Résultat!G$9,IF(J2054="No",Résultat!$G$9,Résultat!$G$7)),Résultat!$G$7)),IF(C2054 = "Totale", IF(H2054=1,IF(E2054=0,Résultat!G$8,IF(J2054="No",Résultat!$G$9,Résultat!$G$7)),IF(H2054=2,IF(E2054=0,Résultat!G$9,IF(J2054="No",Résultat!$G$9,Résultat!$G$7)),Résultat!$G$7)),Résultat!$G$7)), "")</f>
        <v/>
      </c>
    </row>
    <row r="2055" spans="1:11" ht="20.100000000000001" customHeight="1">
      <c r="A2055" s="26"/>
      <c r="B2055" s="27"/>
      <c r="C2055" s="11" t="str">
        <f>IF($B2055 &lt;&gt; "",VLOOKUP(MID(B2055,3,5),'Recyclabilité Prod Matx'!C:F,2,FALSE), "")</f>
        <v/>
      </c>
      <c r="D2055" s="11" t="str">
        <f>IF($B2055 &lt;&gt; "",VLOOKUP(MID(B2055,3,5),'Recyclabilité Prod Matx'!C:F,3,FALSE),"")</f>
        <v/>
      </c>
      <c r="E2055" s="11" t="str">
        <f>IF($B2055 &lt;&gt; "",VLOOKUP(MID(B2055,3,5),'Recyclabilité Prod Matx'!C:F,4,FALSE), "")</f>
        <v/>
      </c>
      <c r="F2055" s="12" t="str">
        <f>IF($B2055 &lt;&gt; "", IF(C2055="Totale","",IF(D2055 = 0, "", VLOOKUP(D2055,'Cond Compo'!A:B,2,FALSE))),"")</f>
        <v/>
      </c>
      <c r="G2055" s="28"/>
      <c r="H2055" s="11" t="str">
        <f xml:space="preserve"> IF(C2055="Totale",2,IF($G2055 &lt;&gt; "", IF(D2055 = "E",MATCH(G2055, 'Cond Compo'!D$16:D$18, 0), MATCH(G2055, 'Cond Compo'!C$16:C$19, 0)), ""))</f>
        <v/>
      </c>
      <c r="I2055" s="12" t="str">
        <f>IF($E2055 &lt;&gt; "", IF(E2055 = 0, "", VLOOKUP(E2055,'Cond Perturbation'!A:B,2,FALSE)),"")</f>
        <v/>
      </c>
      <c r="J2055" s="28"/>
      <c r="K2055" s="29" t="str">
        <f>IF($B2055 &lt;&gt; "", IF(C2055="Oui",IF(H2055=1,IF(E2055=0,Résultat!G$8,IF(J2055="No",Résultat!$G$8,Résultat!$G$7)),IF(H2055=2,IF(E2055=0,Résultat!G$9,IF(J2055="No",Résultat!$G$9,Résultat!$G$7)),Résultat!$G$7)),IF(C2055 = "Totale", IF(H2055=1,IF(E2055=0,Résultat!G$8,IF(J2055="No",Résultat!$G$9,Résultat!$G$7)),IF(H2055=2,IF(E2055=0,Résultat!G$9,IF(J2055="No",Résultat!$G$9,Résultat!$G$7)),Résultat!$G$7)),Résultat!$G$7)), "")</f>
        <v/>
      </c>
    </row>
    <row r="2056" spans="1:11" ht="20.100000000000001" customHeight="1">
      <c r="A2056" s="26"/>
      <c r="B2056" s="27"/>
      <c r="C2056" s="11" t="str">
        <f>IF($B2056 &lt;&gt; "",VLOOKUP(MID(B2056,3,5),'Recyclabilité Prod Matx'!C:F,2,FALSE), "")</f>
        <v/>
      </c>
      <c r="D2056" s="11" t="str">
        <f>IF($B2056 &lt;&gt; "",VLOOKUP(MID(B2056,3,5),'Recyclabilité Prod Matx'!C:F,3,FALSE),"")</f>
        <v/>
      </c>
      <c r="E2056" s="11" t="str">
        <f>IF($B2056 &lt;&gt; "",VLOOKUP(MID(B2056,3,5),'Recyclabilité Prod Matx'!C:F,4,FALSE), "")</f>
        <v/>
      </c>
      <c r="F2056" s="12" t="str">
        <f>IF($B2056 &lt;&gt; "", IF(C2056="Totale","",IF(D2056 = 0, "", VLOOKUP(D2056,'Cond Compo'!A:B,2,FALSE))),"")</f>
        <v/>
      </c>
      <c r="G2056" s="28"/>
      <c r="H2056" s="11" t="str">
        <f xml:space="preserve"> IF(C2056="Totale",2,IF($G2056 &lt;&gt; "", IF(D2056 = "E",MATCH(G2056, 'Cond Compo'!D$16:D$18, 0), MATCH(G2056, 'Cond Compo'!C$16:C$19, 0)), ""))</f>
        <v/>
      </c>
      <c r="I2056" s="12" t="str">
        <f>IF($E2056 &lt;&gt; "", IF(E2056 = 0, "", VLOOKUP(E2056,'Cond Perturbation'!A:B,2,FALSE)),"")</f>
        <v/>
      </c>
      <c r="J2056" s="28"/>
      <c r="K2056" s="29" t="str">
        <f>IF($B2056 &lt;&gt; "", IF(C2056="Oui",IF(H2056=1,IF(E2056=0,Résultat!G$8,IF(J2056="No",Résultat!$G$8,Résultat!$G$7)),IF(H2056=2,IF(E2056=0,Résultat!G$9,IF(J2056="No",Résultat!$G$9,Résultat!$G$7)),Résultat!$G$7)),IF(C2056 = "Totale", IF(H2056=1,IF(E2056=0,Résultat!G$8,IF(J2056="No",Résultat!$G$9,Résultat!$G$7)),IF(H2056=2,IF(E2056=0,Résultat!G$9,IF(J2056="No",Résultat!$G$9,Résultat!$G$7)),Résultat!$G$7)),Résultat!$G$7)), "")</f>
        <v/>
      </c>
    </row>
    <row r="2057" spans="1:11" ht="20.100000000000001" customHeight="1">
      <c r="A2057" s="26"/>
      <c r="B2057" s="27"/>
      <c r="C2057" s="11" t="str">
        <f>IF($B2057 &lt;&gt; "",VLOOKUP(MID(B2057,3,5),'Recyclabilité Prod Matx'!C:F,2,FALSE), "")</f>
        <v/>
      </c>
      <c r="D2057" s="11" t="str">
        <f>IF($B2057 &lt;&gt; "",VLOOKUP(MID(B2057,3,5),'Recyclabilité Prod Matx'!C:F,3,FALSE),"")</f>
        <v/>
      </c>
      <c r="E2057" s="11" t="str">
        <f>IF($B2057 &lt;&gt; "",VLOOKUP(MID(B2057,3,5),'Recyclabilité Prod Matx'!C:F,4,FALSE), "")</f>
        <v/>
      </c>
      <c r="F2057" s="12" t="str">
        <f>IF($B2057 &lt;&gt; "", IF(C2057="Totale","",IF(D2057 = 0, "", VLOOKUP(D2057,'Cond Compo'!A:B,2,FALSE))),"")</f>
        <v/>
      </c>
      <c r="G2057" s="28"/>
      <c r="H2057" s="11" t="str">
        <f xml:space="preserve"> IF(C2057="Totale",2,IF($G2057 &lt;&gt; "", IF(D2057 = "E",MATCH(G2057, 'Cond Compo'!D$16:D$18, 0), MATCH(G2057, 'Cond Compo'!C$16:C$19, 0)), ""))</f>
        <v/>
      </c>
      <c r="I2057" s="12" t="str">
        <f>IF($E2057 &lt;&gt; "", IF(E2057 = 0, "", VLOOKUP(E2057,'Cond Perturbation'!A:B,2,FALSE)),"")</f>
        <v/>
      </c>
      <c r="J2057" s="28"/>
      <c r="K2057" s="29" t="str">
        <f>IF($B2057 &lt;&gt; "", IF(C2057="Oui",IF(H2057=1,IF(E2057=0,Résultat!G$8,IF(J2057="No",Résultat!$G$8,Résultat!$G$7)),IF(H2057=2,IF(E2057=0,Résultat!G$9,IF(J2057="No",Résultat!$G$9,Résultat!$G$7)),Résultat!$G$7)),IF(C2057 = "Totale", IF(H2057=1,IF(E2057=0,Résultat!G$8,IF(J2057="No",Résultat!$G$9,Résultat!$G$7)),IF(H2057=2,IF(E2057=0,Résultat!G$9,IF(J2057="No",Résultat!$G$9,Résultat!$G$7)),Résultat!$G$7)),Résultat!$G$7)), "")</f>
        <v/>
      </c>
    </row>
    <row r="2058" spans="1:11" ht="20.100000000000001" customHeight="1">
      <c r="A2058" s="26"/>
      <c r="B2058" s="27"/>
      <c r="C2058" s="11" t="str">
        <f>IF($B2058 &lt;&gt; "",VLOOKUP(MID(B2058,3,5),'Recyclabilité Prod Matx'!C:F,2,FALSE), "")</f>
        <v/>
      </c>
      <c r="D2058" s="11" t="str">
        <f>IF($B2058 &lt;&gt; "",VLOOKUP(MID(B2058,3,5),'Recyclabilité Prod Matx'!C:F,3,FALSE),"")</f>
        <v/>
      </c>
      <c r="E2058" s="11" t="str">
        <f>IF($B2058 &lt;&gt; "",VLOOKUP(MID(B2058,3,5),'Recyclabilité Prod Matx'!C:F,4,FALSE), "")</f>
        <v/>
      </c>
      <c r="F2058" s="12" t="str">
        <f>IF($B2058 &lt;&gt; "", IF(C2058="Totale","",IF(D2058 = 0, "", VLOOKUP(D2058,'Cond Compo'!A:B,2,FALSE))),"")</f>
        <v/>
      </c>
      <c r="G2058" s="28"/>
      <c r="H2058" s="11" t="str">
        <f xml:space="preserve"> IF(C2058="Totale",2,IF($G2058 &lt;&gt; "", IF(D2058 = "E",MATCH(G2058, 'Cond Compo'!D$16:D$18, 0), MATCH(G2058, 'Cond Compo'!C$16:C$19, 0)), ""))</f>
        <v/>
      </c>
      <c r="I2058" s="12" t="str">
        <f>IF($E2058 &lt;&gt; "", IF(E2058 = 0, "", VLOOKUP(E2058,'Cond Perturbation'!A:B,2,FALSE)),"")</f>
        <v/>
      </c>
      <c r="J2058" s="28"/>
      <c r="K2058" s="29" t="str">
        <f>IF($B2058 &lt;&gt; "", IF(C2058="Oui",IF(H2058=1,IF(E2058=0,Résultat!G$8,IF(J2058="No",Résultat!$G$8,Résultat!$G$7)),IF(H2058=2,IF(E2058=0,Résultat!G$9,IF(J2058="No",Résultat!$G$9,Résultat!$G$7)),Résultat!$G$7)),IF(C2058 = "Totale", IF(H2058=1,IF(E2058=0,Résultat!G$8,IF(J2058="No",Résultat!$G$9,Résultat!$G$7)),IF(H2058=2,IF(E2058=0,Résultat!G$9,IF(J2058="No",Résultat!$G$9,Résultat!$G$7)),Résultat!$G$7)),Résultat!$G$7)), "")</f>
        <v/>
      </c>
    </row>
    <row r="2059" spans="1:11" ht="20.100000000000001" customHeight="1">
      <c r="A2059" s="26"/>
      <c r="B2059" s="27"/>
      <c r="C2059" s="11" t="str">
        <f>IF($B2059 &lt;&gt; "",VLOOKUP(MID(B2059,3,5),'Recyclabilité Prod Matx'!C:F,2,FALSE), "")</f>
        <v/>
      </c>
      <c r="D2059" s="11" t="str">
        <f>IF($B2059 &lt;&gt; "",VLOOKUP(MID(B2059,3,5),'Recyclabilité Prod Matx'!C:F,3,FALSE),"")</f>
        <v/>
      </c>
      <c r="E2059" s="11" t="str">
        <f>IF($B2059 &lt;&gt; "",VLOOKUP(MID(B2059,3,5),'Recyclabilité Prod Matx'!C:F,4,FALSE), "")</f>
        <v/>
      </c>
      <c r="F2059" s="12" t="str">
        <f>IF($B2059 &lt;&gt; "", IF(C2059="Totale","",IF(D2059 = 0, "", VLOOKUP(D2059,'Cond Compo'!A:B,2,FALSE))),"")</f>
        <v/>
      </c>
      <c r="G2059" s="28"/>
      <c r="H2059" s="11" t="str">
        <f xml:space="preserve"> IF(C2059="Totale",2,IF($G2059 &lt;&gt; "", IF(D2059 = "E",MATCH(G2059, 'Cond Compo'!D$16:D$18, 0), MATCH(G2059, 'Cond Compo'!C$16:C$19, 0)), ""))</f>
        <v/>
      </c>
      <c r="I2059" s="12" t="str">
        <f>IF($E2059 &lt;&gt; "", IF(E2059 = 0, "", VLOOKUP(E2059,'Cond Perturbation'!A:B,2,FALSE)),"")</f>
        <v/>
      </c>
      <c r="J2059" s="28"/>
      <c r="K2059" s="29" t="str">
        <f>IF($B2059 &lt;&gt; "", IF(C2059="Oui",IF(H2059=1,IF(E2059=0,Résultat!G$8,IF(J2059="No",Résultat!$G$8,Résultat!$G$7)),IF(H2059=2,IF(E2059=0,Résultat!G$9,IF(J2059="No",Résultat!$G$9,Résultat!$G$7)),Résultat!$G$7)),IF(C2059 = "Totale", IF(H2059=1,IF(E2059=0,Résultat!G$8,IF(J2059="No",Résultat!$G$9,Résultat!$G$7)),IF(H2059=2,IF(E2059=0,Résultat!G$9,IF(J2059="No",Résultat!$G$9,Résultat!$G$7)),Résultat!$G$7)),Résultat!$G$7)), "")</f>
        <v/>
      </c>
    </row>
    <row r="2060" spans="1:11" ht="20.100000000000001" customHeight="1">
      <c r="A2060" s="26"/>
      <c r="B2060" s="27"/>
      <c r="C2060" s="11" t="str">
        <f>IF($B2060 &lt;&gt; "",VLOOKUP(MID(B2060,3,5),'Recyclabilité Prod Matx'!C:F,2,FALSE), "")</f>
        <v/>
      </c>
      <c r="D2060" s="11" t="str">
        <f>IF($B2060 &lt;&gt; "",VLOOKUP(MID(B2060,3,5),'Recyclabilité Prod Matx'!C:F,3,FALSE),"")</f>
        <v/>
      </c>
      <c r="E2060" s="11" t="str">
        <f>IF($B2060 &lt;&gt; "",VLOOKUP(MID(B2060,3,5),'Recyclabilité Prod Matx'!C:F,4,FALSE), "")</f>
        <v/>
      </c>
      <c r="F2060" s="12" t="str">
        <f>IF($B2060 &lt;&gt; "", IF(C2060="Totale","",IF(D2060 = 0, "", VLOOKUP(D2060,'Cond Compo'!A:B,2,FALSE))),"")</f>
        <v/>
      </c>
      <c r="G2060" s="28"/>
      <c r="H2060" s="11" t="str">
        <f xml:space="preserve"> IF(C2060="Totale",2,IF($G2060 &lt;&gt; "", IF(D2060 = "E",MATCH(G2060, 'Cond Compo'!D$16:D$18, 0), MATCH(G2060, 'Cond Compo'!C$16:C$19, 0)), ""))</f>
        <v/>
      </c>
      <c r="I2060" s="12" t="str">
        <f>IF($E2060 &lt;&gt; "", IF(E2060 = 0, "", VLOOKUP(E2060,'Cond Perturbation'!A:B,2,FALSE)),"")</f>
        <v/>
      </c>
      <c r="J2060" s="28"/>
      <c r="K2060" s="29" t="str">
        <f>IF($B2060 &lt;&gt; "", IF(C2060="Oui",IF(H2060=1,IF(E2060=0,Résultat!G$8,IF(J2060="No",Résultat!$G$8,Résultat!$G$7)),IF(H2060=2,IF(E2060=0,Résultat!G$9,IF(J2060="No",Résultat!$G$9,Résultat!$G$7)),Résultat!$G$7)),IF(C2060 = "Totale", IF(H2060=1,IF(E2060=0,Résultat!G$8,IF(J2060="No",Résultat!$G$9,Résultat!$G$7)),IF(H2060=2,IF(E2060=0,Résultat!G$9,IF(J2060="No",Résultat!$G$9,Résultat!$G$7)),Résultat!$G$7)),Résultat!$G$7)), "")</f>
        <v/>
      </c>
    </row>
    <row r="2061" spans="1:11" ht="20.100000000000001" customHeight="1">
      <c r="A2061" s="26"/>
      <c r="B2061" s="27"/>
      <c r="C2061" s="11" t="str">
        <f>IF($B2061 &lt;&gt; "",VLOOKUP(MID(B2061,3,5),'Recyclabilité Prod Matx'!C:F,2,FALSE), "")</f>
        <v/>
      </c>
      <c r="D2061" s="11" t="str">
        <f>IF($B2061 &lt;&gt; "",VLOOKUP(MID(B2061,3,5),'Recyclabilité Prod Matx'!C:F,3,FALSE),"")</f>
        <v/>
      </c>
      <c r="E2061" s="11" t="str">
        <f>IF($B2061 &lt;&gt; "",VLOOKUP(MID(B2061,3,5),'Recyclabilité Prod Matx'!C:F,4,FALSE), "")</f>
        <v/>
      </c>
      <c r="F2061" s="12" t="str">
        <f>IF($B2061 &lt;&gt; "", IF(C2061="Totale","",IF(D2061 = 0, "", VLOOKUP(D2061,'Cond Compo'!A:B,2,FALSE))),"")</f>
        <v/>
      </c>
      <c r="G2061" s="28"/>
      <c r="H2061" s="11" t="str">
        <f xml:space="preserve"> IF(C2061="Totale",2,IF($G2061 &lt;&gt; "", IF(D2061 = "E",MATCH(G2061, 'Cond Compo'!D$16:D$18, 0), MATCH(G2061, 'Cond Compo'!C$16:C$19, 0)), ""))</f>
        <v/>
      </c>
      <c r="I2061" s="12" t="str">
        <f>IF($E2061 &lt;&gt; "", IF(E2061 = 0, "", VLOOKUP(E2061,'Cond Perturbation'!A:B,2,FALSE)),"")</f>
        <v/>
      </c>
      <c r="J2061" s="28"/>
      <c r="K2061" s="29" t="str">
        <f>IF($B2061 &lt;&gt; "", IF(C2061="Oui",IF(H2061=1,IF(E2061=0,Résultat!G$8,IF(J2061="No",Résultat!$G$8,Résultat!$G$7)),IF(H2061=2,IF(E2061=0,Résultat!G$9,IF(J2061="No",Résultat!$G$9,Résultat!$G$7)),Résultat!$G$7)),IF(C2061 = "Totale", IF(H2061=1,IF(E2061=0,Résultat!G$8,IF(J2061="No",Résultat!$G$9,Résultat!$G$7)),IF(H2061=2,IF(E2061=0,Résultat!G$9,IF(J2061="No",Résultat!$G$9,Résultat!$G$7)),Résultat!$G$7)),Résultat!$G$7)), "")</f>
        <v/>
      </c>
    </row>
    <row r="2062" spans="1:11" ht="20.100000000000001" customHeight="1">
      <c r="A2062" s="26"/>
      <c r="B2062" s="27"/>
      <c r="C2062" s="11" t="str">
        <f>IF($B2062 &lt;&gt; "",VLOOKUP(MID(B2062,3,5),'Recyclabilité Prod Matx'!C:F,2,FALSE), "")</f>
        <v/>
      </c>
      <c r="D2062" s="11" t="str">
        <f>IF($B2062 &lt;&gt; "",VLOOKUP(MID(B2062,3,5),'Recyclabilité Prod Matx'!C:F,3,FALSE),"")</f>
        <v/>
      </c>
      <c r="E2062" s="11" t="str">
        <f>IF($B2062 &lt;&gt; "",VLOOKUP(MID(B2062,3,5),'Recyclabilité Prod Matx'!C:F,4,FALSE), "")</f>
        <v/>
      </c>
      <c r="F2062" s="12" t="str">
        <f>IF($B2062 &lt;&gt; "", IF(C2062="Totale","",IF(D2062 = 0, "", VLOOKUP(D2062,'Cond Compo'!A:B,2,FALSE))),"")</f>
        <v/>
      </c>
      <c r="G2062" s="28"/>
      <c r="H2062" s="11" t="str">
        <f xml:space="preserve"> IF(C2062="Totale",2,IF($G2062 &lt;&gt; "", IF(D2062 = "E",MATCH(G2062, 'Cond Compo'!D$16:D$18, 0), MATCH(G2062, 'Cond Compo'!C$16:C$19, 0)), ""))</f>
        <v/>
      </c>
      <c r="I2062" s="12" t="str">
        <f>IF($E2062 &lt;&gt; "", IF(E2062 = 0, "", VLOOKUP(E2062,'Cond Perturbation'!A:B,2,FALSE)),"")</f>
        <v/>
      </c>
      <c r="J2062" s="28"/>
      <c r="K2062" s="29" t="str">
        <f>IF($B2062 &lt;&gt; "", IF(C2062="Oui",IF(H2062=1,IF(E2062=0,Résultat!G$8,IF(J2062="No",Résultat!$G$8,Résultat!$G$7)),IF(H2062=2,IF(E2062=0,Résultat!G$9,IF(J2062="No",Résultat!$G$9,Résultat!$G$7)),Résultat!$G$7)),IF(C2062 = "Totale", IF(H2062=1,IF(E2062=0,Résultat!G$8,IF(J2062="No",Résultat!$G$9,Résultat!$G$7)),IF(H2062=2,IF(E2062=0,Résultat!G$9,IF(J2062="No",Résultat!$G$9,Résultat!$G$7)),Résultat!$G$7)),Résultat!$G$7)), "")</f>
        <v/>
      </c>
    </row>
    <row r="2063" spans="1:11" ht="20.100000000000001" customHeight="1">
      <c r="A2063" s="26"/>
      <c r="B2063" s="27"/>
      <c r="C2063" s="11" t="str">
        <f>IF($B2063 &lt;&gt; "",VLOOKUP(MID(B2063,3,5),'Recyclabilité Prod Matx'!C:F,2,FALSE), "")</f>
        <v/>
      </c>
      <c r="D2063" s="11" t="str">
        <f>IF($B2063 &lt;&gt; "",VLOOKUP(MID(B2063,3,5),'Recyclabilité Prod Matx'!C:F,3,FALSE),"")</f>
        <v/>
      </c>
      <c r="E2063" s="11" t="str">
        <f>IF($B2063 &lt;&gt; "",VLOOKUP(MID(B2063,3,5),'Recyclabilité Prod Matx'!C:F,4,FALSE), "")</f>
        <v/>
      </c>
      <c r="F2063" s="12" t="str">
        <f>IF($B2063 &lt;&gt; "", IF(C2063="Totale","",IF(D2063 = 0, "", VLOOKUP(D2063,'Cond Compo'!A:B,2,FALSE))),"")</f>
        <v/>
      </c>
      <c r="G2063" s="28"/>
      <c r="H2063" s="11" t="str">
        <f xml:space="preserve"> IF(C2063="Totale",2,IF($G2063 &lt;&gt; "", IF(D2063 = "E",MATCH(G2063, 'Cond Compo'!D$16:D$18, 0), MATCH(G2063, 'Cond Compo'!C$16:C$19, 0)), ""))</f>
        <v/>
      </c>
      <c r="I2063" s="12" t="str">
        <f>IF($E2063 &lt;&gt; "", IF(E2063 = 0, "", VLOOKUP(E2063,'Cond Perturbation'!A:B,2,FALSE)),"")</f>
        <v/>
      </c>
      <c r="J2063" s="28"/>
      <c r="K2063" s="29" t="str">
        <f>IF($B2063 &lt;&gt; "", IF(C2063="Oui",IF(H2063=1,IF(E2063=0,Résultat!G$8,IF(J2063="No",Résultat!$G$8,Résultat!$G$7)),IF(H2063=2,IF(E2063=0,Résultat!G$9,IF(J2063="No",Résultat!$G$9,Résultat!$G$7)),Résultat!$G$7)),IF(C2063 = "Totale", IF(H2063=1,IF(E2063=0,Résultat!G$8,IF(J2063="No",Résultat!$G$9,Résultat!$G$7)),IF(H2063=2,IF(E2063=0,Résultat!G$9,IF(J2063="No",Résultat!$G$9,Résultat!$G$7)),Résultat!$G$7)),Résultat!$G$7)), "")</f>
        <v/>
      </c>
    </row>
    <row r="2064" spans="1:11" ht="20.100000000000001" customHeight="1">
      <c r="A2064" s="26"/>
      <c r="B2064" s="27"/>
      <c r="C2064" s="11" t="str">
        <f>IF($B2064 &lt;&gt; "",VLOOKUP(MID(B2064,3,5),'Recyclabilité Prod Matx'!C:F,2,FALSE), "")</f>
        <v/>
      </c>
      <c r="D2064" s="11" t="str">
        <f>IF($B2064 &lt;&gt; "",VLOOKUP(MID(B2064,3,5),'Recyclabilité Prod Matx'!C:F,3,FALSE),"")</f>
        <v/>
      </c>
      <c r="E2064" s="11" t="str">
        <f>IF($B2064 &lt;&gt; "",VLOOKUP(MID(B2064,3,5),'Recyclabilité Prod Matx'!C:F,4,FALSE), "")</f>
        <v/>
      </c>
      <c r="F2064" s="12" t="str">
        <f>IF($B2064 &lt;&gt; "", IF(C2064="Totale","",IF(D2064 = 0, "", VLOOKUP(D2064,'Cond Compo'!A:B,2,FALSE))),"")</f>
        <v/>
      </c>
      <c r="G2064" s="28"/>
      <c r="H2064" s="11" t="str">
        <f xml:space="preserve"> IF(C2064="Totale",2,IF($G2064 &lt;&gt; "", IF(D2064 = "E",MATCH(G2064, 'Cond Compo'!D$16:D$18, 0), MATCH(G2064, 'Cond Compo'!C$16:C$19, 0)), ""))</f>
        <v/>
      </c>
      <c r="I2064" s="12" t="str">
        <f>IF($E2064 &lt;&gt; "", IF(E2064 = 0, "", VLOOKUP(E2064,'Cond Perturbation'!A:B,2,FALSE)),"")</f>
        <v/>
      </c>
      <c r="J2064" s="28"/>
      <c r="K2064" s="29" t="str">
        <f>IF($B2064 &lt;&gt; "", IF(C2064="Oui",IF(H2064=1,IF(E2064=0,Résultat!G$8,IF(J2064="No",Résultat!$G$8,Résultat!$G$7)),IF(H2064=2,IF(E2064=0,Résultat!G$9,IF(J2064="No",Résultat!$G$9,Résultat!$G$7)),Résultat!$G$7)),IF(C2064 = "Totale", IF(H2064=1,IF(E2064=0,Résultat!G$8,IF(J2064="No",Résultat!$G$9,Résultat!$G$7)),IF(H2064=2,IF(E2064=0,Résultat!G$9,IF(J2064="No",Résultat!$G$9,Résultat!$G$7)),Résultat!$G$7)),Résultat!$G$7)), "")</f>
        <v/>
      </c>
    </row>
    <row r="2065" spans="1:11" ht="20.100000000000001" customHeight="1">
      <c r="A2065" s="26"/>
      <c r="B2065" s="27"/>
      <c r="C2065" s="11" t="str">
        <f>IF($B2065 &lt;&gt; "",VLOOKUP(MID(B2065,3,5),'Recyclabilité Prod Matx'!C:F,2,FALSE), "")</f>
        <v/>
      </c>
      <c r="D2065" s="11" t="str">
        <f>IF($B2065 &lt;&gt; "",VLOOKUP(MID(B2065,3,5),'Recyclabilité Prod Matx'!C:F,3,FALSE),"")</f>
        <v/>
      </c>
      <c r="E2065" s="11" t="str">
        <f>IF($B2065 &lt;&gt; "",VLOOKUP(MID(B2065,3,5),'Recyclabilité Prod Matx'!C:F,4,FALSE), "")</f>
        <v/>
      </c>
      <c r="F2065" s="12" t="str">
        <f>IF($B2065 &lt;&gt; "", IF(C2065="Totale","",IF(D2065 = 0, "", VLOOKUP(D2065,'Cond Compo'!A:B,2,FALSE))),"")</f>
        <v/>
      </c>
      <c r="G2065" s="28"/>
      <c r="H2065" s="11" t="str">
        <f xml:space="preserve"> IF(C2065="Totale",2,IF($G2065 &lt;&gt; "", IF(D2065 = "E",MATCH(G2065, 'Cond Compo'!D$16:D$18, 0), MATCH(G2065, 'Cond Compo'!C$16:C$19, 0)), ""))</f>
        <v/>
      </c>
      <c r="I2065" s="12" t="str">
        <f>IF($E2065 &lt;&gt; "", IF(E2065 = 0, "", VLOOKUP(E2065,'Cond Perturbation'!A:B,2,FALSE)),"")</f>
        <v/>
      </c>
      <c r="J2065" s="28"/>
      <c r="K2065" s="29" t="str">
        <f>IF($B2065 &lt;&gt; "", IF(C2065="Oui",IF(H2065=1,IF(E2065=0,Résultat!G$8,IF(J2065="No",Résultat!$G$8,Résultat!$G$7)),IF(H2065=2,IF(E2065=0,Résultat!G$9,IF(J2065="No",Résultat!$G$9,Résultat!$G$7)),Résultat!$G$7)),IF(C2065 = "Totale", IF(H2065=1,IF(E2065=0,Résultat!G$8,IF(J2065="No",Résultat!$G$9,Résultat!$G$7)),IF(H2065=2,IF(E2065=0,Résultat!G$9,IF(J2065="No",Résultat!$G$9,Résultat!$G$7)),Résultat!$G$7)),Résultat!$G$7)), "")</f>
        <v/>
      </c>
    </row>
    <row r="2066" spans="1:11" ht="20.100000000000001" customHeight="1">
      <c r="A2066" s="26"/>
      <c r="B2066" s="27"/>
      <c r="C2066" s="11" t="str">
        <f>IF($B2066 &lt;&gt; "",VLOOKUP(MID(B2066,3,5),'Recyclabilité Prod Matx'!C:F,2,FALSE), "")</f>
        <v/>
      </c>
      <c r="D2066" s="11" t="str">
        <f>IF($B2066 &lt;&gt; "",VLOOKUP(MID(B2066,3,5),'Recyclabilité Prod Matx'!C:F,3,FALSE),"")</f>
        <v/>
      </c>
      <c r="E2066" s="11" t="str">
        <f>IF($B2066 &lt;&gt; "",VLOOKUP(MID(B2066,3,5),'Recyclabilité Prod Matx'!C:F,4,FALSE), "")</f>
        <v/>
      </c>
      <c r="F2066" s="12" t="str">
        <f>IF($B2066 &lt;&gt; "", IF(C2066="Totale","",IF(D2066 = 0, "", VLOOKUP(D2066,'Cond Compo'!A:B,2,FALSE))),"")</f>
        <v/>
      </c>
      <c r="G2066" s="28"/>
      <c r="H2066" s="11" t="str">
        <f xml:space="preserve"> IF(C2066="Totale",2,IF($G2066 &lt;&gt; "", IF(D2066 = "E",MATCH(G2066, 'Cond Compo'!D$16:D$18, 0), MATCH(G2066, 'Cond Compo'!C$16:C$19, 0)), ""))</f>
        <v/>
      </c>
      <c r="I2066" s="12" t="str">
        <f>IF($E2066 &lt;&gt; "", IF(E2066 = 0, "", VLOOKUP(E2066,'Cond Perturbation'!A:B,2,FALSE)),"")</f>
        <v/>
      </c>
      <c r="J2066" s="28"/>
      <c r="K2066" s="29" t="str">
        <f>IF($B2066 &lt;&gt; "", IF(C2066="Oui",IF(H2066=1,IF(E2066=0,Résultat!G$8,IF(J2066="No",Résultat!$G$8,Résultat!$G$7)),IF(H2066=2,IF(E2066=0,Résultat!G$9,IF(J2066="No",Résultat!$G$9,Résultat!$G$7)),Résultat!$G$7)),IF(C2066 = "Totale", IF(H2066=1,IF(E2066=0,Résultat!G$8,IF(J2066="No",Résultat!$G$9,Résultat!$G$7)),IF(H2066=2,IF(E2066=0,Résultat!G$9,IF(J2066="No",Résultat!$G$9,Résultat!$G$7)),Résultat!$G$7)),Résultat!$G$7)), "")</f>
        <v/>
      </c>
    </row>
    <row r="2067" spans="1:11" ht="20.100000000000001" customHeight="1">
      <c r="A2067" s="26"/>
      <c r="B2067" s="27"/>
      <c r="C2067" s="11" t="str">
        <f>IF($B2067 &lt;&gt; "",VLOOKUP(MID(B2067,3,5),'Recyclabilité Prod Matx'!C:F,2,FALSE), "")</f>
        <v/>
      </c>
      <c r="D2067" s="11" t="str">
        <f>IF($B2067 &lt;&gt; "",VLOOKUP(MID(B2067,3,5),'Recyclabilité Prod Matx'!C:F,3,FALSE),"")</f>
        <v/>
      </c>
      <c r="E2067" s="11" t="str">
        <f>IF($B2067 &lt;&gt; "",VLOOKUP(MID(B2067,3,5),'Recyclabilité Prod Matx'!C:F,4,FALSE), "")</f>
        <v/>
      </c>
      <c r="F2067" s="12" t="str">
        <f>IF($B2067 &lt;&gt; "", IF(C2067="Totale","",IF(D2067 = 0, "", VLOOKUP(D2067,'Cond Compo'!A:B,2,FALSE))),"")</f>
        <v/>
      </c>
      <c r="G2067" s="28"/>
      <c r="H2067" s="11" t="str">
        <f xml:space="preserve"> IF(C2067="Totale",2,IF($G2067 &lt;&gt; "", IF(D2067 = "E",MATCH(G2067, 'Cond Compo'!D$16:D$18, 0), MATCH(G2067, 'Cond Compo'!C$16:C$19, 0)), ""))</f>
        <v/>
      </c>
      <c r="I2067" s="12" t="str">
        <f>IF($E2067 &lt;&gt; "", IF(E2067 = 0, "", VLOOKUP(E2067,'Cond Perturbation'!A:B,2,FALSE)),"")</f>
        <v/>
      </c>
      <c r="J2067" s="28"/>
      <c r="K2067" s="29" t="str">
        <f>IF($B2067 &lt;&gt; "", IF(C2067="Oui",IF(H2067=1,IF(E2067=0,Résultat!G$8,IF(J2067="No",Résultat!$G$8,Résultat!$G$7)),IF(H2067=2,IF(E2067=0,Résultat!G$9,IF(J2067="No",Résultat!$G$9,Résultat!$G$7)),Résultat!$G$7)),IF(C2067 = "Totale", IF(H2067=1,IF(E2067=0,Résultat!G$8,IF(J2067="No",Résultat!$G$9,Résultat!$G$7)),IF(H2067=2,IF(E2067=0,Résultat!G$9,IF(J2067="No",Résultat!$G$9,Résultat!$G$7)),Résultat!$G$7)),Résultat!$G$7)), "")</f>
        <v/>
      </c>
    </row>
    <row r="2068" spans="1:11" ht="20.100000000000001" customHeight="1">
      <c r="A2068" s="26"/>
      <c r="B2068" s="27"/>
      <c r="C2068" s="11" t="str">
        <f>IF($B2068 &lt;&gt; "",VLOOKUP(MID(B2068,3,5),'Recyclabilité Prod Matx'!C:F,2,FALSE), "")</f>
        <v/>
      </c>
      <c r="D2068" s="11" t="str">
        <f>IF($B2068 &lt;&gt; "",VLOOKUP(MID(B2068,3,5),'Recyclabilité Prod Matx'!C:F,3,FALSE),"")</f>
        <v/>
      </c>
      <c r="E2068" s="11" t="str">
        <f>IF($B2068 &lt;&gt; "",VLOOKUP(MID(B2068,3,5),'Recyclabilité Prod Matx'!C:F,4,FALSE), "")</f>
        <v/>
      </c>
      <c r="F2068" s="12" t="str">
        <f>IF($B2068 &lt;&gt; "", IF(C2068="Totale","",IF(D2068 = 0, "", VLOOKUP(D2068,'Cond Compo'!A:B,2,FALSE))),"")</f>
        <v/>
      </c>
      <c r="G2068" s="28"/>
      <c r="H2068" s="11" t="str">
        <f xml:space="preserve"> IF(C2068="Totale",2,IF($G2068 &lt;&gt; "", IF(D2068 = "E",MATCH(G2068, 'Cond Compo'!D$16:D$18, 0), MATCH(G2068, 'Cond Compo'!C$16:C$19, 0)), ""))</f>
        <v/>
      </c>
      <c r="I2068" s="12" t="str">
        <f>IF($E2068 &lt;&gt; "", IF(E2068 = 0, "", VLOOKUP(E2068,'Cond Perturbation'!A:B,2,FALSE)),"")</f>
        <v/>
      </c>
      <c r="J2068" s="28"/>
      <c r="K2068" s="29" t="str">
        <f>IF($B2068 &lt;&gt; "", IF(C2068="Oui",IF(H2068=1,IF(E2068=0,Résultat!G$8,IF(J2068="No",Résultat!$G$8,Résultat!$G$7)),IF(H2068=2,IF(E2068=0,Résultat!G$9,IF(J2068="No",Résultat!$G$9,Résultat!$G$7)),Résultat!$G$7)),IF(C2068 = "Totale", IF(H2068=1,IF(E2068=0,Résultat!G$8,IF(J2068="No",Résultat!$G$9,Résultat!$G$7)),IF(H2068=2,IF(E2068=0,Résultat!G$9,IF(J2068="No",Résultat!$G$9,Résultat!$G$7)),Résultat!$G$7)),Résultat!$G$7)), "")</f>
        <v/>
      </c>
    </row>
    <row r="2069" spans="1:11" ht="20.100000000000001" customHeight="1">
      <c r="A2069" s="26"/>
      <c r="B2069" s="27"/>
      <c r="C2069" s="11" t="str">
        <f>IF($B2069 &lt;&gt; "",VLOOKUP(MID(B2069,3,5),'Recyclabilité Prod Matx'!C:F,2,FALSE), "")</f>
        <v/>
      </c>
      <c r="D2069" s="11" t="str">
        <f>IF($B2069 &lt;&gt; "",VLOOKUP(MID(B2069,3,5),'Recyclabilité Prod Matx'!C:F,3,FALSE),"")</f>
        <v/>
      </c>
      <c r="E2069" s="11" t="str">
        <f>IF($B2069 &lt;&gt; "",VLOOKUP(MID(B2069,3,5),'Recyclabilité Prod Matx'!C:F,4,FALSE), "")</f>
        <v/>
      </c>
      <c r="F2069" s="12" t="str">
        <f>IF($B2069 &lt;&gt; "", IF(C2069="Totale","",IF(D2069 = 0, "", VLOOKUP(D2069,'Cond Compo'!A:B,2,FALSE))),"")</f>
        <v/>
      </c>
      <c r="G2069" s="28"/>
      <c r="H2069" s="11" t="str">
        <f xml:space="preserve"> IF(C2069="Totale",2,IF($G2069 &lt;&gt; "", IF(D2069 = "E",MATCH(G2069, 'Cond Compo'!D$16:D$18, 0), MATCH(G2069, 'Cond Compo'!C$16:C$19, 0)), ""))</f>
        <v/>
      </c>
      <c r="I2069" s="12" t="str">
        <f>IF($E2069 &lt;&gt; "", IF(E2069 = 0, "", VLOOKUP(E2069,'Cond Perturbation'!A:B,2,FALSE)),"")</f>
        <v/>
      </c>
      <c r="J2069" s="28"/>
      <c r="K2069" s="29" t="str">
        <f>IF($B2069 &lt;&gt; "", IF(C2069="Oui",IF(H2069=1,IF(E2069=0,Résultat!G$8,IF(J2069="No",Résultat!$G$8,Résultat!$G$7)),IF(H2069=2,IF(E2069=0,Résultat!G$9,IF(J2069="No",Résultat!$G$9,Résultat!$G$7)),Résultat!$G$7)),IF(C2069 = "Totale", IF(H2069=1,IF(E2069=0,Résultat!G$8,IF(J2069="No",Résultat!$G$9,Résultat!$G$7)),IF(H2069=2,IF(E2069=0,Résultat!G$9,IF(J2069="No",Résultat!$G$9,Résultat!$G$7)),Résultat!$G$7)),Résultat!$G$7)), "")</f>
        <v/>
      </c>
    </row>
    <row r="2070" spans="1:11" ht="20.100000000000001" customHeight="1">
      <c r="A2070" s="26"/>
      <c r="B2070" s="27"/>
      <c r="C2070" s="11" t="str">
        <f>IF($B2070 &lt;&gt; "",VLOOKUP(MID(B2070,3,5),'Recyclabilité Prod Matx'!C:F,2,FALSE), "")</f>
        <v/>
      </c>
      <c r="D2070" s="11" t="str">
        <f>IF($B2070 &lt;&gt; "",VLOOKUP(MID(B2070,3,5),'Recyclabilité Prod Matx'!C:F,3,FALSE),"")</f>
        <v/>
      </c>
      <c r="E2070" s="11" t="str">
        <f>IF($B2070 &lt;&gt; "",VLOOKUP(MID(B2070,3,5),'Recyclabilité Prod Matx'!C:F,4,FALSE), "")</f>
        <v/>
      </c>
      <c r="F2070" s="12" t="str">
        <f>IF($B2070 &lt;&gt; "", IF(C2070="Totale","",IF(D2070 = 0, "", VLOOKUP(D2070,'Cond Compo'!A:B,2,FALSE))),"")</f>
        <v/>
      </c>
      <c r="G2070" s="28"/>
      <c r="H2070" s="11" t="str">
        <f xml:space="preserve"> IF(C2070="Totale",2,IF($G2070 &lt;&gt; "", IF(D2070 = "E",MATCH(G2070, 'Cond Compo'!D$16:D$18, 0), MATCH(G2070, 'Cond Compo'!C$16:C$19, 0)), ""))</f>
        <v/>
      </c>
      <c r="I2070" s="12" t="str">
        <f>IF($E2070 &lt;&gt; "", IF(E2070 = 0, "", VLOOKUP(E2070,'Cond Perturbation'!A:B,2,FALSE)),"")</f>
        <v/>
      </c>
      <c r="J2070" s="28"/>
      <c r="K2070" s="29" t="str">
        <f>IF($B2070 &lt;&gt; "", IF(C2070="Oui",IF(H2070=1,IF(E2070=0,Résultat!G$8,IF(J2070="No",Résultat!$G$8,Résultat!$G$7)),IF(H2070=2,IF(E2070=0,Résultat!G$9,IF(J2070="No",Résultat!$G$9,Résultat!$G$7)),Résultat!$G$7)),IF(C2070 = "Totale", IF(H2070=1,IF(E2070=0,Résultat!G$8,IF(J2070="No",Résultat!$G$9,Résultat!$G$7)),IF(H2070=2,IF(E2070=0,Résultat!G$9,IF(J2070="No",Résultat!$G$9,Résultat!$G$7)),Résultat!$G$7)),Résultat!$G$7)), "")</f>
        <v/>
      </c>
    </row>
    <row r="2071" spans="1:11" ht="20.100000000000001" customHeight="1">
      <c r="A2071" s="26"/>
      <c r="B2071" s="27"/>
      <c r="C2071" s="11" t="str">
        <f>IF($B2071 &lt;&gt; "",VLOOKUP(MID(B2071,3,5),'Recyclabilité Prod Matx'!C:F,2,FALSE), "")</f>
        <v/>
      </c>
      <c r="D2071" s="11" t="str">
        <f>IF($B2071 &lt;&gt; "",VLOOKUP(MID(B2071,3,5),'Recyclabilité Prod Matx'!C:F,3,FALSE),"")</f>
        <v/>
      </c>
      <c r="E2071" s="11" t="str">
        <f>IF($B2071 &lt;&gt; "",VLOOKUP(MID(B2071,3,5),'Recyclabilité Prod Matx'!C:F,4,FALSE), "")</f>
        <v/>
      </c>
      <c r="F2071" s="12" t="str">
        <f>IF($B2071 &lt;&gt; "", IF(C2071="Totale","",IF(D2071 = 0, "", VLOOKUP(D2071,'Cond Compo'!A:B,2,FALSE))),"")</f>
        <v/>
      </c>
      <c r="G2071" s="28"/>
      <c r="H2071" s="11" t="str">
        <f xml:space="preserve"> IF(C2071="Totale",2,IF($G2071 &lt;&gt; "", IF(D2071 = "E",MATCH(G2071, 'Cond Compo'!D$16:D$18, 0), MATCH(G2071, 'Cond Compo'!C$16:C$19, 0)), ""))</f>
        <v/>
      </c>
      <c r="I2071" s="12" t="str">
        <f>IF($E2071 &lt;&gt; "", IF(E2071 = 0, "", VLOOKUP(E2071,'Cond Perturbation'!A:B,2,FALSE)),"")</f>
        <v/>
      </c>
      <c r="J2071" s="28"/>
      <c r="K2071" s="29" t="str">
        <f>IF($B2071 &lt;&gt; "", IF(C2071="Oui",IF(H2071=1,IF(E2071=0,Résultat!G$8,IF(J2071="No",Résultat!$G$8,Résultat!$G$7)),IF(H2071=2,IF(E2071=0,Résultat!G$9,IF(J2071="No",Résultat!$G$9,Résultat!$G$7)),Résultat!$G$7)),IF(C2071 = "Totale", IF(H2071=1,IF(E2071=0,Résultat!G$8,IF(J2071="No",Résultat!$G$9,Résultat!$G$7)),IF(H2071=2,IF(E2071=0,Résultat!G$9,IF(J2071="No",Résultat!$G$9,Résultat!$G$7)),Résultat!$G$7)),Résultat!$G$7)), "")</f>
        <v/>
      </c>
    </row>
    <row r="2072" spans="1:11" ht="20.100000000000001" customHeight="1">
      <c r="A2072" s="26"/>
      <c r="B2072" s="27"/>
      <c r="C2072" s="11" t="str">
        <f>IF($B2072 &lt;&gt; "",VLOOKUP(MID(B2072,3,5),'Recyclabilité Prod Matx'!C:F,2,FALSE), "")</f>
        <v/>
      </c>
      <c r="D2072" s="11" t="str">
        <f>IF($B2072 &lt;&gt; "",VLOOKUP(MID(B2072,3,5),'Recyclabilité Prod Matx'!C:F,3,FALSE),"")</f>
        <v/>
      </c>
      <c r="E2072" s="11" t="str">
        <f>IF($B2072 &lt;&gt; "",VLOOKUP(MID(B2072,3,5),'Recyclabilité Prod Matx'!C:F,4,FALSE), "")</f>
        <v/>
      </c>
      <c r="F2072" s="12" t="str">
        <f>IF($B2072 &lt;&gt; "", IF(C2072="Totale","",IF(D2072 = 0, "", VLOOKUP(D2072,'Cond Compo'!A:B,2,FALSE))),"")</f>
        <v/>
      </c>
      <c r="G2072" s="28"/>
      <c r="H2072" s="11" t="str">
        <f xml:space="preserve"> IF(C2072="Totale",2,IF($G2072 &lt;&gt; "", IF(D2072 = "E",MATCH(G2072, 'Cond Compo'!D$16:D$18, 0), MATCH(G2072, 'Cond Compo'!C$16:C$19, 0)), ""))</f>
        <v/>
      </c>
      <c r="I2072" s="12" t="str">
        <f>IF($E2072 &lt;&gt; "", IF(E2072 = 0, "", VLOOKUP(E2072,'Cond Perturbation'!A:B,2,FALSE)),"")</f>
        <v/>
      </c>
      <c r="J2072" s="28"/>
      <c r="K2072" s="29" t="str">
        <f>IF($B2072 &lt;&gt; "", IF(C2072="Oui",IF(H2072=1,IF(E2072=0,Résultat!G$8,IF(J2072="No",Résultat!$G$8,Résultat!$G$7)),IF(H2072=2,IF(E2072=0,Résultat!G$9,IF(J2072="No",Résultat!$G$9,Résultat!$G$7)),Résultat!$G$7)),IF(C2072 = "Totale", IF(H2072=1,IF(E2072=0,Résultat!G$8,IF(J2072="No",Résultat!$G$9,Résultat!$G$7)),IF(H2072=2,IF(E2072=0,Résultat!G$9,IF(J2072="No",Résultat!$G$9,Résultat!$G$7)),Résultat!$G$7)),Résultat!$G$7)), "")</f>
        <v/>
      </c>
    </row>
    <row r="2073" spans="1:11" ht="20.100000000000001" customHeight="1">
      <c r="A2073" s="26"/>
      <c r="B2073" s="27"/>
      <c r="C2073" s="11" t="str">
        <f>IF($B2073 &lt;&gt; "",VLOOKUP(MID(B2073,3,5),'Recyclabilité Prod Matx'!C:F,2,FALSE), "")</f>
        <v/>
      </c>
      <c r="D2073" s="11" t="str">
        <f>IF($B2073 &lt;&gt; "",VLOOKUP(MID(B2073,3,5),'Recyclabilité Prod Matx'!C:F,3,FALSE),"")</f>
        <v/>
      </c>
      <c r="E2073" s="11" t="str">
        <f>IF($B2073 &lt;&gt; "",VLOOKUP(MID(B2073,3,5),'Recyclabilité Prod Matx'!C:F,4,FALSE), "")</f>
        <v/>
      </c>
      <c r="F2073" s="12" t="str">
        <f>IF($B2073 &lt;&gt; "", IF(C2073="Totale","",IF(D2073 = 0, "", VLOOKUP(D2073,'Cond Compo'!A:B,2,FALSE))),"")</f>
        <v/>
      </c>
      <c r="G2073" s="28"/>
      <c r="H2073" s="11" t="str">
        <f xml:space="preserve"> IF(C2073="Totale",2,IF($G2073 &lt;&gt; "", IF(D2073 = "E",MATCH(G2073, 'Cond Compo'!D$16:D$18, 0), MATCH(G2073, 'Cond Compo'!C$16:C$19, 0)), ""))</f>
        <v/>
      </c>
      <c r="I2073" s="12" t="str">
        <f>IF($E2073 &lt;&gt; "", IF(E2073 = 0, "", VLOOKUP(E2073,'Cond Perturbation'!A:B,2,FALSE)),"")</f>
        <v/>
      </c>
      <c r="J2073" s="28"/>
      <c r="K2073" s="29" t="str">
        <f>IF($B2073 &lt;&gt; "", IF(C2073="Oui",IF(H2073=1,IF(E2073=0,Résultat!G$8,IF(J2073="No",Résultat!$G$8,Résultat!$G$7)),IF(H2073=2,IF(E2073=0,Résultat!G$9,IF(J2073="No",Résultat!$G$9,Résultat!$G$7)),Résultat!$G$7)),IF(C2073 = "Totale", IF(H2073=1,IF(E2073=0,Résultat!G$8,IF(J2073="No",Résultat!$G$9,Résultat!$G$7)),IF(H2073=2,IF(E2073=0,Résultat!G$9,IF(J2073="No",Résultat!$G$9,Résultat!$G$7)),Résultat!$G$7)),Résultat!$G$7)), "")</f>
        <v/>
      </c>
    </row>
    <row r="2074" spans="1:11" ht="20.100000000000001" customHeight="1">
      <c r="A2074" s="26"/>
      <c r="B2074" s="27"/>
      <c r="C2074" s="11" t="str">
        <f>IF($B2074 &lt;&gt; "",VLOOKUP(MID(B2074,3,5),'Recyclabilité Prod Matx'!C:F,2,FALSE), "")</f>
        <v/>
      </c>
      <c r="D2074" s="11" t="str">
        <f>IF($B2074 &lt;&gt; "",VLOOKUP(MID(B2074,3,5),'Recyclabilité Prod Matx'!C:F,3,FALSE),"")</f>
        <v/>
      </c>
      <c r="E2074" s="11" t="str">
        <f>IF($B2074 &lt;&gt; "",VLOOKUP(MID(B2074,3,5),'Recyclabilité Prod Matx'!C:F,4,FALSE), "")</f>
        <v/>
      </c>
      <c r="F2074" s="12" t="str">
        <f>IF($B2074 &lt;&gt; "", IF(C2074="Totale","",IF(D2074 = 0, "", VLOOKUP(D2074,'Cond Compo'!A:B,2,FALSE))),"")</f>
        <v/>
      </c>
      <c r="G2074" s="28"/>
      <c r="H2074" s="11" t="str">
        <f xml:space="preserve"> IF(C2074="Totale",2,IF($G2074 &lt;&gt; "", IF(D2074 = "E",MATCH(G2074, 'Cond Compo'!D$16:D$18, 0), MATCH(G2074, 'Cond Compo'!C$16:C$19, 0)), ""))</f>
        <v/>
      </c>
      <c r="I2074" s="12" t="str">
        <f>IF($E2074 &lt;&gt; "", IF(E2074 = 0, "", VLOOKUP(E2074,'Cond Perturbation'!A:B,2,FALSE)),"")</f>
        <v/>
      </c>
      <c r="J2074" s="28"/>
      <c r="K2074" s="29" t="str">
        <f>IF($B2074 &lt;&gt; "", IF(C2074="Oui",IF(H2074=1,IF(E2074=0,Résultat!G$8,IF(J2074="No",Résultat!$G$8,Résultat!$G$7)),IF(H2074=2,IF(E2074=0,Résultat!G$9,IF(J2074="No",Résultat!$G$9,Résultat!$G$7)),Résultat!$G$7)),IF(C2074 = "Totale", IF(H2074=1,IF(E2074=0,Résultat!G$8,IF(J2074="No",Résultat!$G$9,Résultat!$G$7)),IF(H2074=2,IF(E2074=0,Résultat!G$9,IF(J2074="No",Résultat!$G$9,Résultat!$G$7)),Résultat!$G$7)),Résultat!$G$7)), "")</f>
        <v/>
      </c>
    </row>
    <row r="2075" spans="1:11" ht="20.100000000000001" customHeight="1">
      <c r="A2075" s="26"/>
      <c r="B2075" s="27"/>
      <c r="C2075" s="11" t="str">
        <f>IF($B2075 &lt;&gt; "",VLOOKUP(MID(B2075,3,5),'Recyclabilité Prod Matx'!C:F,2,FALSE), "")</f>
        <v/>
      </c>
      <c r="D2075" s="11" t="str">
        <f>IF($B2075 &lt;&gt; "",VLOOKUP(MID(B2075,3,5),'Recyclabilité Prod Matx'!C:F,3,FALSE),"")</f>
        <v/>
      </c>
      <c r="E2075" s="11" t="str">
        <f>IF($B2075 &lt;&gt; "",VLOOKUP(MID(B2075,3,5),'Recyclabilité Prod Matx'!C:F,4,FALSE), "")</f>
        <v/>
      </c>
      <c r="F2075" s="12" t="str">
        <f>IF($B2075 &lt;&gt; "", IF(C2075="Totale","",IF(D2075 = 0, "", VLOOKUP(D2075,'Cond Compo'!A:B,2,FALSE))),"")</f>
        <v/>
      </c>
      <c r="G2075" s="28"/>
      <c r="H2075" s="11" t="str">
        <f xml:space="preserve"> IF(C2075="Totale",2,IF($G2075 &lt;&gt; "", IF(D2075 = "E",MATCH(G2075, 'Cond Compo'!D$16:D$18, 0), MATCH(G2075, 'Cond Compo'!C$16:C$19, 0)), ""))</f>
        <v/>
      </c>
      <c r="I2075" s="12" t="str">
        <f>IF($E2075 &lt;&gt; "", IF(E2075 = 0, "", VLOOKUP(E2075,'Cond Perturbation'!A:B,2,FALSE)),"")</f>
        <v/>
      </c>
      <c r="J2075" s="28"/>
      <c r="K2075" s="29" t="str">
        <f>IF($B2075 &lt;&gt; "", IF(C2075="Oui",IF(H2075=1,IF(E2075=0,Résultat!G$8,IF(J2075="No",Résultat!$G$8,Résultat!$G$7)),IF(H2075=2,IF(E2075=0,Résultat!G$9,IF(J2075="No",Résultat!$G$9,Résultat!$G$7)),Résultat!$G$7)),IF(C2075 = "Totale", IF(H2075=1,IF(E2075=0,Résultat!G$8,IF(J2075="No",Résultat!$G$9,Résultat!$G$7)),IF(H2075=2,IF(E2075=0,Résultat!G$9,IF(J2075="No",Résultat!$G$9,Résultat!$G$7)),Résultat!$G$7)),Résultat!$G$7)), "")</f>
        <v/>
      </c>
    </row>
    <row r="2076" spans="1:11" ht="20.100000000000001" customHeight="1">
      <c r="A2076" s="26"/>
      <c r="B2076" s="27"/>
      <c r="C2076" s="11" t="str">
        <f>IF($B2076 &lt;&gt; "",VLOOKUP(MID(B2076,3,5),'Recyclabilité Prod Matx'!C:F,2,FALSE), "")</f>
        <v/>
      </c>
      <c r="D2076" s="11" t="str">
        <f>IF($B2076 &lt;&gt; "",VLOOKUP(MID(B2076,3,5),'Recyclabilité Prod Matx'!C:F,3,FALSE),"")</f>
        <v/>
      </c>
      <c r="E2076" s="11" t="str">
        <f>IF($B2076 &lt;&gt; "",VLOOKUP(MID(B2076,3,5),'Recyclabilité Prod Matx'!C:F,4,FALSE), "")</f>
        <v/>
      </c>
      <c r="F2076" s="12" t="str">
        <f>IF($B2076 &lt;&gt; "", IF(C2076="Totale","",IF(D2076 = 0, "", VLOOKUP(D2076,'Cond Compo'!A:B,2,FALSE))),"")</f>
        <v/>
      </c>
      <c r="G2076" s="28"/>
      <c r="H2076" s="11" t="str">
        <f xml:space="preserve"> IF(C2076="Totale",2,IF($G2076 &lt;&gt; "", IF(D2076 = "E",MATCH(G2076, 'Cond Compo'!D$16:D$18, 0), MATCH(G2076, 'Cond Compo'!C$16:C$19, 0)), ""))</f>
        <v/>
      </c>
      <c r="I2076" s="12" t="str">
        <f>IF($E2076 &lt;&gt; "", IF(E2076 = 0, "", VLOOKUP(E2076,'Cond Perturbation'!A:B,2,FALSE)),"")</f>
        <v/>
      </c>
      <c r="J2076" s="28"/>
      <c r="K2076" s="29" t="str">
        <f>IF($B2076 &lt;&gt; "", IF(C2076="Oui",IF(H2076=1,IF(E2076=0,Résultat!G$8,IF(J2076="No",Résultat!$G$8,Résultat!$G$7)),IF(H2076=2,IF(E2076=0,Résultat!G$9,IF(J2076="No",Résultat!$G$9,Résultat!$G$7)),Résultat!$G$7)),IF(C2076 = "Totale", IF(H2076=1,IF(E2076=0,Résultat!G$8,IF(J2076="No",Résultat!$G$9,Résultat!$G$7)),IF(H2076=2,IF(E2076=0,Résultat!G$9,IF(J2076="No",Résultat!$G$9,Résultat!$G$7)),Résultat!$G$7)),Résultat!$G$7)), "")</f>
        <v/>
      </c>
    </row>
    <row r="2077" spans="1:11" ht="20.100000000000001" customHeight="1">
      <c r="A2077" s="26"/>
      <c r="B2077" s="27"/>
      <c r="C2077" s="11" t="str">
        <f>IF($B2077 &lt;&gt; "",VLOOKUP(MID(B2077,3,5),'Recyclabilité Prod Matx'!C:F,2,FALSE), "")</f>
        <v/>
      </c>
      <c r="D2077" s="11" t="str">
        <f>IF($B2077 &lt;&gt; "",VLOOKUP(MID(B2077,3,5),'Recyclabilité Prod Matx'!C:F,3,FALSE),"")</f>
        <v/>
      </c>
      <c r="E2077" s="11" t="str">
        <f>IF($B2077 &lt;&gt; "",VLOOKUP(MID(B2077,3,5),'Recyclabilité Prod Matx'!C:F,4,FALSE), "")</f>
        <v/>
      </c>
      <c r="F2077" s="12" t="str">
        <f>IF($B2077 &lt;&gt; "", IF(C2077="Totale","",IF(D2077 = 0, "", VLOOKUP(D2077,'Cond Compo'!A:B,2,FALSE))),"")</f>
        <v/>
      </c>
      <c r="G2077" s="28"/>
      <c r="H2077" s="11" t="str">
        <f xml:space="preserve"> IF(C2077="Totale",2,IF($G2077 &lt;&gt; "", IF(D2077 = "E",MATCH(G2077, 'Cond Compo'!D$16:D$18, 0), MATCH(G2077, 'Cond Compo'!C$16:C$19, 0)), ""))</f>
        <v/>
      </c>
      <c r="I2077" s="12" t="str">
        <f>IF($E2077 &lt;&gt; "", IF(E2077 = 0, "", VLOOKUP(E2077,'Cond Perturbation'!A:B,2,FALSE)),"")</f>
        <v/>
      </c>
      <c r="J2077" s="28"/>
      <c r="K2077" s="29" t="str">
        <f>IF($B2077 &lt;&gt; "", IF(C2077="Oui",IF(H2077=1,IF(E2077=0,Résultat!G$8,IF(J2077="No",Résultat!$G$8,Résultat!$G$7)),IF(H2077=2,IF(E2077=0,Résultat!G$9,IF(J2077="No",Résultat!$G$9,Résultat!$G$7)),Résultat!$G$7)),IF(C2077 = "Totale", IF(H2077=1,IF(E2077=0,Résultat!G$8,IF(J2077="No",Résultat!$G$9,Résultat!$G$7)),IF(H2077=2,IF(E2077=0,Résultat!G$9,IF(J2077="No",Résultat!$G$9,Résultat!$G$7)),Résultat!$G$7)),Résultat!$G$7)), "")</f>
        <v/>
      </c>
    </row>
    <row r="2078" spans="1:11" ht="20.100000000000001" customHeight="1">
      <c r="A2078" s="26"/>
      <c r="B2078" s="27"/>
      <c r="C2078" s="11" t="str">
        <f>IF($B2078 &lt;&gt; "",VLOOKUP(MID(B2078,3,5),'Recyclabilité Prod Matx'!C:F,2,FALSE), "")</f>
        <v/>
      </c>
      <c r="D2078" s="11" t="str">
        <f>IF($B2078 &lt;&gt; "",VLOOKUP(MID(B2078,3,5),'Recyclabilité Prod Matx'!C:F,3,FALSE),"")</f>
        <v/>
      </c>
      <c r="E2078" s="11" t="str">
        <f>IF($B2078 &lt;&gt; "",VLOOKUP(MID(B2078,3,5),'Recyclabilité Prod Matx'!C:F,4,FALSE), "")</f>
        <v/>
      </c>
      <c r="F2078" s="12" t="str">
        <f>IF($B2078 &lt;&gt; "", IF(C2078="Totale","",IF(D2078 = 0, "", VLOOKUP(D2078,'Cond Compo'!A:B,2,FALSE))),"")</f>
        <v/>
      </c>
      <c r="G2078" s="28"/>
      <c r="H2078" s="11" t="str">
        <f xml:space="preserve"> IF(C2078="Totale",2,IF($G2078 &lt;&gt; "", IF(D2078 = "E",MATCH(G2078, 'Cond Compo'!D$16:D$18, 0), MATCH(G2078, 'Cond Compo'!C$16:C$19, 0)), ""))</f>
        <v/>
      </c>
      <c r="I2078" s="12" t="str">
        <f>IF($E2078 &lt;&gt; "", IF(E2078 = 0, "", VLOOKUP(E2078,'Cond Perturbation'!A:B,2,FALSE)),"")</f>
        <v/>
      </c>
      <c r="J2078" s="28"/>
      <c r="K2078" s="29" t="str">
        <f>IF($B2078 &lt;&gt; "", IF(C2078="Oui",IF(H2078=1,IF(E2078=0,Résultat!G$8,IF(J2078="No",Résultat!$G$8,Résultat!$G$7)),IF(H2078=2,IF(E2078=0,Résultat!G$9,IF(J2078="No",Résultat!$G$9,Résultat!$G$7)),Résultat!$G$7)),IF(C2078 = "Totale", IF(H2078=1,IF(E2078=0,Résultat!G$8,IF(J2078="No",Résultat!$G$9,Résultat!$G$7)),IF(H2078=2,IF(E2078=0,Résultat!G$9,IF(J2078="No",Résultat!$G$9,Résultat!$G$7)),Résultat!$G$7)),Résultat!$G$7)), "")</f>
        <v/>
      </c>
    </row>
    <row r="2079" spans="1:11" ht="20.100000000000001" customHeight="1">
      <c r="A2079" s="26"/>
      <c r="B2079" s="27"/>
      <c r="C2079" s="11" t="str">
        <f>IF($B2079 &lt;&gt; "",VLOOKUP(MID(B2079,3,5),'Recyclabilité Prod Matx'!C:F,2,FALSE), "")</f>
        <v/>
      </c>
      <c r="D2079" s="11" t="str">
        <f>IF($B2079 &lt;&gt; "",VLOOKUP(MID(B2079,3,5),'Recyclabilité Prod Matx'!C:F,3,FALSE),"")</f>
        <v/>
      </c>
      <c r="E2079" s="11" t="str">
        <f>IF($B2079 &lt;&gt; "",VLOOKUP(MID(B2079,3,5),'Recyclabilité Prod Matx'!C:F,4,FALSE), "")</f>
        <v/>
      </c>
      <c r="F2079" s="12" t="str">
        <f>IF($B2079 &lt;&gt; "", IF(C2079="Totale","",IF(D2079 = 0, "", VLOOKUP(D2079,'Cond Compo'!A:B,2,FALSE))),"")</f>
        <v/>
      </c>
      <c r="G2079" s="28"/>
      <c r="H2079" s="11" t="str">
        <f xml:space="preserve"> IF(C2079="Totale",2,IF($G2079 &lt;&gt; "", IF(D2079 = "E",MATCH(G2079, 'Cond Compo'!D$16:D$18, 0), MATCH(G2079, 'Cond Compo'!C$16:C$19, 0)), ""))</f>
        <v/>
      </c>
      <c r="I2079" s="12" t="str">
        <f>IF($E2079 &lt;&gt; "", IF(E2079 = 0, "", VLOOKUP(E2079,'Cond Perturbation'!A:B,2,FALSE)),"")</f>
        <v/>
      </c>
      <c r="J2079" s="28"/>
      <c r="K2079" s="29" t="str">
        <f>IF($B2079 &lt;&gt; "", IF(C2079="Oui",IF(H2079=1,IF(E2079=0,Résultat!G$8,IF(J2079="No",Résultat!$G$8,Résultat!$G$7)),IF(H2079=2,IF(E2079=0,Résultat!G$9,IF(J2079="No",Résultat!$G$9,Résultat!$G$7)),Résultat!$G$7)),IF(C2079 = "Totale", IF(H2079=1,IF(E2079=0,Résultat!G$8,IF(J2079="No",Résultat!$G$9,Résultat!$G$7)),IF(H2079=2,IF(E2079=0,Résultat!G$9,IF(J2079="No",Résultat!$G$9,Résultat!$G$7)),Résultat!$G$7)),Résultat!$G$7)), "")</f>
        <v/>
      </c>
    </row>
    <row r="2080" spans="1:11" ht="20.100000000000001" customHeight="1">
      <c r="A2080" s="26"/>
      <c r="B2080" s="27"/>
      <c r="C2080" s="11" t="str">
        <f>IF($B2080 &lt;&gt; "",VLOOKUP(MID(B2080,3,5),'Recyclabilité Prod Matx'!C:F,2,FALSE), "")</f>
        <v/>
      </c>
      <c r="D2080" s="11" t="str">
        <f>IF($B2080 &lt;&gt; "",VLOOKUP(MID(B2080,3,5),'Recyclabilité Prod Matx'!C:F,3,FALSE),"")</f>
        <v/>
      </c>
      <c r="E2080" s="11" t="str">
        <f>IF($B2080 &lt;&gt; "",VLOOKUP(MID(B2080,3,5),'Recyclabilité Prod Matx'!C:F,4,FALSE), "")</f>
        <v/>
      </c>
      <c r="F2080" s="12" t="str">
        <f>IF($B2080 &lt;&gt; "", IF(C2080="Totale","",IF(D2080 = 0, "", VLOOKUP(D2080,'Cond Compo'!A:B,2,FALSE))),"")</f>
        <v/>
      </c>
      <c r="G2080" s="28"/>
      <c r="H2080" s="11" t="str">
        <f xml:space="preserve"> IF(C2080="Totale",2,IF($G2080 &lt;&gt; "", IF(D2080 = "E",MATCH(G2080, 'Cond Compo'!D$16:D$18, 0), MATCH(G2080, 'Cond Compo'!C$16:C$19, 0)), ""))</f>
        <v/>
      </c>
      <c r="I2080" s="12" t="str">
        <f>IF($E2080 &lt;&gt; "", IF(E2080 = 0, "", VLOOKUP(E2080,'Cond Perturbation'!A:B,2,FALSE)),"")</f>
        <v/>
      </c>
      <c r="J2080" s="28"/>
      <c r="K2080" s="29" t="str">
        <f>IF($B2080 &lt;&gt; "", IF(C2080="Oui",IF(H2080=1,IF(E2080=0,Résultat!G$8,IF(J2080="No",Résultat!$G$8,Résultat!$G$7)),IF(H2080=2,IF(E2080=0,Résultat!G$9,IF(J2080="No",Résultat!$G$9,Résultat!$G$7)),Résultat!$G$7)),IF(C2080 = "Totale", IF(H2080=1,IF(E2080=0,Résultat!G$8,IF(J2080="No",Résultat!$G$9,Résultat!$G$7)),IF(H2080=2,IF(E2080=0,Résultat!G$9,IF(J2080="No",Résultat!$G$9,Résultat!$G$7)),Résultat!$G$7)),Résultat!$G$7)), "")</f>
        <v/>
      </c>
    </row>
    <row r="2081" spans="1:11" ht="20.100000000000001" customHeight="1">
      <c r="A2081" s="26"/>
      <c r="B2081" s="27"/>
      <c r="C2081" s="11" t="str">
        <f>IF($B2081 &lt;&gt; "",VLOOKUP(MID(B2081,3,5),'Recyclabilité Prod Matx'!C:F,2,FALSE), "")</f>
        <v/>
      </c>
      <c r="D2081" s="11" t="str">
        <f>IF($B2081 &lt;&gt; "",VLOOKUP(MID(B2081,3,5),'Recyclabilité Prod Matx'!C:F,3,FALSE),"")</f>
        <v/>
      </c>
      <c r="E2081" s="11" t="str">
        <f>IF($B2081 &lt;&gt; "",VLOOKUP(MID(B2081,3,5),'Recyclabilité Prod Matx'!C:F,4,FALSE), "")</f>
        <v/>
      </c>
      <c r="F2081" s="12" t="str">
        <f>IF($B2081 &lt;&gt; "", IF(C2081="Totale","",IF(D2081 = 0, "", VLOOKUP(D2081,'Cond Compo'!A:B,2,FALSE))),"")</f>
        <v/>
      </c>
      <c r="G2081" s="28"/>
      <c r="H2081" s="11" t="str">
        <f xml:space="preserve"> IF(C2081="Totale",2,IF($G2081 &lt;&gt; "", IF(D2081 = "E",MATCH(G2081, 'Cond Compo'!D$16:D$18, 0), MATCH(G2081, 'Cond Compo'!C$16:C$19, 0)), ""))</f>
        <v/>
      </c>
      <c r="I2081" s="12" t="str">
        <f>IF($E2081 &lt;&gt; "", IF(E2081 = 0, "", VLOOKUP(E2081,'Cond Perturbation'!A:B,2,FALSE)),"")</f>
        <v/>
      </c>
      <c r="J2081" s="28"/>
      <c r="K2081" s="29" t="str">
        <f>IF($B2081 &lt;&gt; "", IF(C2081="Oui",IF(H2081=1,IF(E2081=0,Résultat!G$8,IF(J2081="No",Résultat!$G$8,Résultat!$G$7)),IF(H2081=2,IF(E2081=0,Résultat!G$9,IF(J2081="No",Résultat!$G$9,Résultat!$G$7)),Résultat!$G$7)),IF(C2081 = "Totale", IF(H2081=1,IF(E2081=0,Résultat!G$8,IF(J2081="No",Résultat!$G$9,Résultat!$G$7)),IF(H2081=2,IF(E2081=0,Résultat!G$9,IF(J2081="No",Résultat!$G$9,Résultat!$G$7)),Résultat!$G$7)),Résultat!$G$7)), "")</f>
        <v/>
      </c>
    </row>
    <row r="2082" spans="1:11" ht="20.100000000000001" customHeight="1">
      <c r="A2082" s="26"/>
      <c r="B2082" s="27"/>
      <c r="C2082" s="11" t="str">
        <f>IF($B2082 &lt;&gt; "",VLOOKUP(MID(B2082,3,5),'Recyclabilité Prod Matx'!C:F,2,FALSE), "")</f>
        <v/>
      </c>
      <c r="D2082" s="11" t="str">
        <f>IF($B2082 &lt;&gt; "",VLOOKUP(MID(B2082,3,5),'Recyclabilité Prod Matx'!C:F,3,FALSE),"")</f>
        <v/>
      </c>
      <c r="E2082" s="11" t="str">
        <f>IF($B2082 &lt;&gt; "",VLOOKUP(MID(B2082,3,5),'Recyclabilité Prod Matx'!C:F,4,FALSE), "")</f>
        <v/>
      </c>
      <c r="F2082" s="12" t="str">
        <f>IF($B2082 &lt;&gt; "", IF(C2082="Totale","",IF(D2082 = 0, "", VLOOKUP(D2082,'Cond Compo'!A:B,2,FALSE))),"")</f>
        <v/>
      </c>
      <c r="G2082" s="28"/>
      <c r="H2082" s="11" t="str">
        <f xml:space="preserve"> IF(C2082="Totale",2,IF($G2082 &lt;&gt; "", IF(D2082 = "E",MATCH(G2082, 'Cond Compo'!D$16:D$18, 0), MATCH(G2082, 'Cond Compo'!C$16:C$19, 0)), ""))</f>
        <v/>
      </c>
      <c r="I2082" s="12" t="str">
        <f>IF($E2082 &lt;&gt; "", IF(E2082 = 0, "", VLOOKUP(E2082,'Cond Perturbation'!A:B,2,FALSE)),"")</f>
        <v/>
      </c>
      <c r="J2082" s="28"/>
      <c r="K2082" s="29" t="str">
        <f>IF($B2082 &lt;&gt; "", IF(C2082="Oui",IF(H2082=1,IF(E2082=0,Résultat!G$8,IF(J2082="No",Résultat!$G$8,Résultat!$G$7)),IF(H2082=2,IF(E2082=0,Résultat!G$9,IF(J2082="No",Résultat!$G$9,Résultat!$G$7)),Résultat!$G$7)),IF(C2082 = "Totale", IF(H2082=1,IF(E2082=0,Résultat!G$8,IF(J2082="No",Résultat!$G$9,Résultat!$G$7)),IF(H2082=2,IF(E2082=0,Résultat!G$9,IF(J2082="No",Résultat!$G$9,Résultat!$G$7)),Résultat!$G$7)),Résultat!$G$7)), "")</f>
        <v/>
      </c>
    </row>
    <row r="2083" spans="1:11" ht="20.100000000000001" customHeight="1">
      <c r="A2083" s="26"/>
      <c r="B2083" s="27"/>
      <c r="C2083" s="11" t="str">
        <f>IF($B2083 &lt;&gt; "",VLOOKUP(MID(B2083,3,5),'Recyclabilité Prod Matx'!C:F,2,FALSE), "")</f>
        <v/>
      </c>
      <c r="D2083" s="11" t="str">
        <f>IF($B2083 &lt;&gt; "",VLOOKUP(MID(B2083,3,5),'Recyclabilité Prod Matx'!C:F,3,FALSE),"")</f>
        <v/>
      </c>
      <c r="E2083" s="11" t="str">
        <f>IF($B2083 &lt;&gt; "",VLOOKUP(MID(B2083,3,5),'Recyclabilité Prod Matx'!C:F,4,FALSE), "")</f>
        <v/>
      </c>
      <c r="F2083" s="12" t="str">
        <f>IF($B2083 &lt;&gt; "", IF(C2083="Totale","",IF(D2083 = 0, "", VLOOKUP(D2083,'Cond Compo'!A:B,2,FALSE))),"")</f>
        <v/>
      </c>
      <c r="G2083" s="28"/>
      <c r="H2083" s="11" t="str">
        <f xml:space="preserve"> IF(C2083="Totale",2,IF($G2083 &lt;&gt; "", IF(D2083 = "E",MATCH(G2083, 'Cond Compo'!D$16:D$18, 0), MATCH(G2083, 'Cond Compo'!C$16:C$19, 0)), ""))</f>
        <v/>
      </c>
      <c r="I2083" s="12" t="str">
        <f>IF($E2083 &lt;&gt; "", IF(E2083 = 0, "", VLOOKUP(E2083,'Cond Perturbation'!A:B,2,FALSE)),"")</f>
        <v/>
      </c>
      <c r="J2083" s="28"/>
      <c r="K2083" s="29" t="str">
        <f>IF($B2083 &lt;&gt; "", IF(C2083="Oui",IF(H2083=1,IF(E2083=0,Résultat!G$8,IF(J2083="No",Résultat!$G$8,Résultat!$G$7)),IF(H2083=2,IF(E2083=0,Résultat!G$9,IF(J2083="No",Résultat!$G$9,Résultat!$G$7)),Résultat!$G$7)),IF(C2083 = "Totale", IF(H2083=1,IF(E2083=0,Résultat!G$8,IF(J2083="No",Résultat!$G$9,Résultat!$G$7)),IF(H2083=2,IF(E2083=0,Résultat!G$9,IF(J2083="No",Résultat!$G$9,Résultat!$G$7)),Résultat!$G$7)),Résultat!$G$7)), "")</f>
        <v/>
      </c>
    </row>
    <row r="2084" spans="1:11" ht="20.100000000000001" customHeight="1">
      <c r="A2084" s="26"/>
      <c r="B2084" s="27"/>
      <c r="C2084" s="11" t="str">
        <f>IF($B2084 &lt;&gt; "",VLOOKUP(MID(B2084,3,5),'Recyclabilité Prod Matx'!C:F,2,FALSE), "")</f>
        <v/>
      </c>
      <c r="D2084" s="11" t="str">
        <f>IF($B2084 &lt;&gt; "",VLOOKUP(MID(B2084,3,5),'Recyclabilité Prod Matx'!C:F,3,FALSE),"")</f>
        <v/>
      </c>
      <c r="E2084" s="11" t="str">
        <f>IF($B2084 &lt;&gt; "",VLOOKUP(MID(B2084,3,5),'Recyclabilité Prod Matx'!C:F,4,FALSE), "")</f>
        <v/>
      </c>
      <c r="F2084" s="12" t="str">
        <f>IF($B2084 &lt;&gt; "", IF(C2084="Totale","",IF(D2084 = 0, "", VLOOKUP(D2084,'Cond Compo'!A:B,2,FALSE))),"")</f>
        <v/>
      </c>
      <c r="G2084" s="28"/>
      <c r="H2084" s="11" t="str">
        <f xml:space="preserve"> IF(C2084="Totale",2,IF($G2084 &lt;&gt; "", IF(D2084 = "E",MATCH(G2084, 'Cond Compo'!D$16:D$18, 0), MATCH(G2084, 'Cond Compo'!C$16:C$19, 0)), ""))</f>
        <v/>
      </c>
      <c r="I2084" s="12" t="str">
        <f>IF($E2084 &lt;&gt; "", IF(E2084 = 0, "", VLOOKUP(E2084,'Cond Perturbation'!A:B,2,FALSE)),"")</f>
        <v/>
      </c>
      <c r="J2084" s="28"/>
      <c r="K2084" s="29" t="str">
        <f>IF($B2084 &lt;&gt; "", IF(C2084="Oui",IF(H2084=1,IF(E2084=0,Résultat!G$8,IF(J2084="No",Résultat!$G$8,Résultat!$G$7)),IF(H2084=2,IF(E2084=0,Résultat!G$9,IF(J2084="No",Résultat!$G$9,Résultat!$G$7)),Résultat!$G$7)),IF(C2084 = "Totale", IF(H2084=1,IF(E2084=0,Résultat!G$8,IF(J2084="No",Résultat!$G$9,Résultat!$G$7)),IF(H2084=2,IF(E2084=0,Résultat!G$9,IF(J2084="No",Résultat!$G$9,Résultat!$G$7)),Résultat!$G$7)),Résultat!$G$7)), "")</f>
        <v/>
      </c>
    </row>
    <row r="2085" spans="1:11" ht="20.100000000000001" customHeight="1">
      <c r="A2085" s="26"/>
      <c r="B2085" s="27"/>
      <c r="C2085" s="11" t="str">
        <f>IF($B2085 &lt;&gt; "",VLOOKUP(MID(B2085,3,5),'Recyclabilité Prod Matx'!C:F,2,FALSE), "")</f>
        <v/>
      </c>
      <c r="D2085" s="11" t="str">
        <f>IF($B2085 &lt;&gt; "",VLOOKUP(MID(B2085,3,5),'Recyclabilité Prod Matx'!C:F,3,FALSE),"")</f>
        <v/>
      </c>
      <c r="E2085" s="11" t="str">
        <f>IF($B2085 &lt;&gt; "",VLOOKUP(MID(B2085,3,5),'Recyclabilité Prod Matx'!C:F,4,FALSE), "")</f>
        <v/>
      </c>
      <c r="F2085" s="12" t="str">
        <f>IF($B2085 &lt;&gt; "", IF(C2085="Totale","",IF(D2085 = 0, "", VLOOKUP(D2085,'Cond Compo'!A:B,2,FALSE))),"")</f>
        <v/>
      </c>
      <c r="G2085" s="28"/>
      <c r="H2085" s="11" t="str">
        <f xml:space="preserve"> IF(C2085="Totale",2,IF($G2085 &lt;&gt; "", IF(D2085 = "E",MATCH(G2085, 'Cond Compo'!D$16:D$18, 0), MATCH(G2085, 'Cond Compo'!C$16:C$19, 0)), ""))</f>
        <v/>
      </c>
      <c r="I2085" s="12" t="str">
        <f>IF($E2085 &lt;&gt; "", IF(E2085 = 0, "", VLOOKUP(E2085,'Cond Perturbation'!A:B,2,FALSE)),"")</f>
        <v/>
      </c>
      <c r="J2085" s="28"/>
      <c r="K2085" s="29" t="str">
        <f>IF($B2085 &lt;&gt; "", IF(C2085="Oui",IF(H2085=1,IF(E2085=0,Résultat!G$8,IF(J2085="No",Résultat!$G$8,Résultat!$G$7)),IF(H2085=2,IF(E2085=0,Résultat!G$9,IF(J2085="No",Résultat!$G$9,Résultat!$G$7)),Résultat!$G$7)),IF(C2085 = "Totale", IF(H2085=1,IF(E2085=0,Résultat!G$8,IF(J2085="No",Résultat!$G$9,Résultat!$G$7)),IF(H2085=2,IF(E2085=0,Résultat!G$9,IF(J2085="No",Résultat!$G$9,Résultat!$G$7)),Résultat!$G$7)),Résultat!$G$7)), "")</f>
        <v/>
      </c>
    </row>
    <row r="2086" spans="1:11" ht="20.100000000000001" customHeight="1">
      <c r="A2086" s="26"/>
      <c r="B2086" s="27"/>
      <c r="C2086" s="11" t="str">
        <f>IF($B2086 &lt;&gt; "",VLOOKUP(MID(B2086,3,5),'Recyclabilité Prod Matx'!C:F,2,FALSE), "")</f>
        <v/>
      </c>
      <c r="D2086" s="11" t="str">
        <f>IF($B2086 &lt;&gt; "",VLOOKUP(MID(B2086,3,5),'Recyclabilité Prod Matx'!C:F,3,FALSE),"")</f>
        <v/>
      </c>
      <c r="E2086" s="11" t="str">
        <f>IF($B2086 &lt;&gt; "",VLOOKUP(MID(B2086,3,5),'Recyclabilité Prod Matx'!C:F,4,FALSE), "")</f>
        <v/>
      </c>
      <c r="F2086" s="12" t="str">
        <f>IF($B2086 &lt;&gt; "", IF(C2086="Totale","",IF(D2086 = 0, "", VLOOKUP(D2086,'Cond Compo'!A:B,2,FALSE))),"")</f>
        <v/>
      </c>
      <c r="G2086" s="28"/>
      <c r="H2086" s="11" t="str">
        <f xml:space="preserve"> IF(C2086="Totale",2,IF($G2086 &lt;&gt; "", IF(D2086 = "E",MATCH(G2086, 'Cond Compo'!D$16:D$18, 0), MATCH(G2086, 'Cond Compo'!C$16:C$19, 0)), ""))</f>
        <v/>
      </c>
      <c r="I2086" s="12" t="str">
        <f>IF($E2086 &lt;&gt; "", IF(E2086 = 0, "", VLOOKUP(E2086,'Cond Perturbation'!A:B,2,FALSE)),"")</f>
        <v/>
      </c>
      <c r="J2086" s="28"/>
      <c r="K2086" s="29" t="str">
        <f>IF($B2086 &lt;&gt; "", IF(C2086="Oui",IF(H2086=1,IF(E2086=0,Résultat!G$8,IF(J2086="No",Résultat!$G$8,Résultat!$G$7)),IF(H2086=2,IF(E2086=0,Résultat!G$9,IF(J2086="No",Résultat!$G$9,Résultat!$G$7)),Résultat!$G$7)),IF(C2086 = "Totale", IF(H2086=1,IF(E2086=0,Résultat!G$8,IF(J2086="No",Résultat!$G$9,Résultat!$G$7)),IF(H2086=2,IF(E2086=0,Résultat!G$9,IF(J2086="No",Résultat!$G$9,Résultat!$G$7)),Résultat!$G$7)),Résultat!$G$7)), "")</f>
        <v/>
      </c>
    </row>
    <row r="2087" spans="1:11" ht="20.100000000000001" customHeight="1">
      <c r="A2087" s="26"/>
      <c r="B2087" s="27"/>
      <c r="C2087" s="11" t="str">
        <f>IF($B2087 &lt;&gt; "",VLOOKUP(MID(B2087,3,5),'Recyclabilité Prod Matx'!C:F,2,FALSE), "")</f>
        <v/>
      </c>
      <c r="D2087" s="11" t="str">
        <f>IF($B2087 &lt;&gt; "",VLOOKUP(MID(B2087,3,5),'Recyclabilité Prod Matx'!C:F,3,FALSE),"")</f>
        <v/>
      </c>
      <c r="E2087" s="11" t="str">
        <f>IF($B2087 &lt;&gt; "",VLOOKUP(MID(B2087,3,5),'Recyclabilité Prod Matx'!C:F,4,FALSE), "")</f>
        <v/>
      </c>
      <c r="F2087" s="12" t="str">
        <f>IF($B2087 &lt;&gt; "", IF(C2087="Totale","",IF(D2087 = 0, "", VLOOKUP(D2087,'Cond Compo'!A:B,2,FALSE))),"")</f>
        <v/>
      </c>
      <c r="G2087" s="28"/>
      <c r="H2087" s="11" t="str">
        <f xml:space="preserve"> IF(C2087="Totale",2,IF($G2087 &lt;&gt; "", IF(D2087 = "E",MATCH(G2087, 'Cond Compo'!D$16:D$18, 0), MATCH(G2087, 'Cond Compo'!C$16:C$19, 0)), ""))</f>
        <v/>
      </c>
      <c r="I2087" s="12" t="str">
        <f>IF($E2087 &lt;&gt; "", IF(E2087 = 0, "", VLOOKUP(E2087,'Cond Perturbation'!A:B,2,FALSE)),"")</f>
        <v/>
      </c>
      <c r="J2087" s="28"/>
      <c r="K2087" s="29" t="str">
        <f>IF($B2087 &lt;&gt; "", IF(C2087="Oui",IF(H2087=1,IF(E2087=0,Résultat!G$8,IF(J2087="No",Résultat!$G$8,Résultat!$G$7)),IF(H2087=2,IF(E2087=0,Résultat!G$9,IF(J2087="No",Résultat!$G$9,Résultat!$G$7)),Résultat!$G$7)),IF(C2087 = "Totale", IF(H2087=1,IF(E2087=0,Résultat!G$8,IF(J2087="No",Résultat!$G$9,Résultat!$G$7)),IF(H2087=2,IF(E2087=0,Résultat!G$9,IF(J2087="No",Résultat!$G$9,Résultat!$G$7)),Résultat!$G$7)),Résultat!$G$7)), "")</f>
        <v/>
      </c>
    </row>
    <row r="2088" spans="1:11" ht="20.100000000000001" customHeight="1">
      <c r="A2088" s="26"/>
      <c r="B2088" s="27"/>
      <c r="C2088" s="11" t="str">
        <f>IF($B2088 &lt;&gt; "",VLOOKUP(MID(B2088,3,5),'Recyclabilité Prod Matx'!C:F,2,FALSE), "")</f>
        <v/>
      </c>
      <c r="D2088" s="11" t="str">
        <f>IF($B2088 &lt;&gt; "",VLOOKUP(MID(B2088,3,5),'Recyclabilité Prod Matx'!C:F,3,FALSE),"")</f>
        <v/>
      </c>
      <c r="E2088" s="11" t="str">
        <f>IF($B2088 &lt;&gt; "",VLOOKUP(MID(B2088,3,5),'Recyclabilité Prod Matx'!C:F,4,FALSE), "")</f>
        <v/>
      </c>
      <c r="F2088" s="12" t="str">
        <f>IF($B2088 &lt;&gt; "", IF(C2088="Totale","",IF(D2088 = 0, "", VLOOKUP(D2088,'Cond Compo'!A:B,2,FALSE))),"")</f>
        <v/>
      </c>
      <c r="G2088" s="28"/>
      <c r="H2088" s="11" t="str">
        <f xml:space="preserve"> IF(C2088="Totale",2,IF($G2088 &lt;&gt; "", IF(D2088 = "E",MATCH(G2088, 'Cond Compo'!D$16:D$18, 0), MATCH(G2088, 'Cond Compo'!C$16:C$19, 0)), ""))</f>
        <v/>
      </c>
      <c r="I2088" s="12" t="str">
        <f>IF($E2088 &lt;&gt; "", IF(E2088 = 0, "", VLOOKUP(E2088,'Cond Perturbation'!A:B,2,FALSE)),"")</f>
        <v/>
      </c>
      <c r="J2088" s="28"/>
      <c r="K2088" s="29" t="str">
        <f>IF($B2088 &lt;&gt; "", IF(C2088="Oui",IF(H2088=1,IF(E2088=0,Résultat!G$8,IF(J2088="No",Résultat!$G$8,Résultat!$G$7)),IF(H2088=2,IF(E2088=0,Résultat!G$9,IF(J2088="No",Résultat!$G$9,Résultat!$G$7)),Résultat!$G$7)),IF(C2088 = "Totale", IF(H2088=1,IF(E2088=0,Résultat!G$8,IF(J2088="No",Résultat!$G$9,Résultat!$G$7)),IF(H2088=2,IF(E2088=0,Résultat!G$9,IF(J2088="No",Résultat!$G$9,Résultat!$G$7)),Résultat!$G$7)),Résultat!$G$7)), "")</f>
        <v/>
      </c>
    </row>
    <row r="2089" spans="1:11" ht="20.100000000000001" customHeight="1">
      <c r="A2089" s="26"/>
      <c r="B2089" s="27"/>
      <c r="C2089" s="11" t="str">
        <f>IF($B2089 &lt;&gt; "",VLOOKUP(MID(B2089,3,5),'Recyclabilité Prod Matx'!C:F,2,FALSE), "")</f>
        <v/>
      </c>
      <c r="D2089" s="11" t="str">
        <f>IF($B2089 &lt;&gt; "",VLOOKUP(MID(B2089,3,5),'Recyclabilité Prod Matx'!C:F,3,FALSE),"")</f>
        <v/>
      </c>
      <c r="E2089" s="11" t="str">
        <f>IF($B2089 &lt;&gt; "",VLOOKUP(MID(B2089,3,5),'Recyclabilité Prod Matx'!C:F,4,FALSE), "")</f>
        <v/>
      </c>
      <c r="F2089" s="12" t="str">
        <f>IF($B2089 &lt;&gt; "", IF(C2089="Totale","",IF(D2089 = 0, "", VLOOKUP(D2089,'Cond Compo'!A:B,2,FALSE))),"")</f>
        <v/>
      </c>
      <c r="G2089" s="28"/>
      <c r="H2089" s="11" t="str">
        <f xml:space="preserve"> IF(C2089="Totale",2,IF($G2089 &lt;&gt; "", IF(D2089 = "E",MATCH(G2089, 'Cond Compo'!D$16:D$18, 0), MATCH(G2089, 'Cond Compo'!C$16:C$19, 0)), ""))</f>
        <v/>
      </c>
      <c r="I2089" s="12" t="str">
        <f>IF($E2089 &lt;&gt; "", IF(E2089 = 0, "", VLOOKUP(E2089,'Cond Perturbation'!A:B,2,FALSE)),"")</f>
        <v/>
      </c>
      <c r="J2089" s="28"/>
      <c r="K2089" s="29" t="str">
        <f>IF($B2089 &lt;&gt; "", IF(C2089="Oui",IF(H2089=1,IF(E2089=0,Résultat!G$8,IF(J2089="No",Résultat!$G$8,Résultat!$G$7)),IF(H2089=2,IF(E2089=0,Résultat!G$9,IF(J2089="No",Résultat!$G$9,Résultat!$G$7)),Résultat!$G$7)),IF(C2089 = "Totale", IF(H2089=1,IF(E2089=0,Résultat!G$8,IF(J2089="No",Résultat!$G$9,Résultat!$G$7)),IF(H2089=2,IF(E2089=0,Résultat!G$9,IF(J2089="No",Résultat!$G$9,Résultat!$G$7)),Résultat!$G$7)),Résultat!$G$7)), "")</f>
        <v/>
      </c>
    </row>
    <row r="2090" spans="1:11" ht="20.100000000000001" customHeight="1">
      <c r="A2090" s="26"/>
      <c r="B2090" s="27"/>
      <c r="C2090" s="11" t="str">
        <f>IF($B2090 &lt;&gt; "",VLOOKUP(MID(B2090,3,5),'Recyclabilité Prod Matx'!C:F,2,FALSE), "")</f>
        <v/>
      </c>
      <c r="D2090" s="11" t="str">
        <f>IF($B2090 &lt;&gt; "",VLOOKUP(MID(B2090,3,5),'Recyclabilité Prod Matx'!C:F,3,FALSE),"")</f>
        <v/>
      </c>
      <c r="E2090" s="11" t="str">
        <f>IF($B2090 &lt;&gt; "",VLOOKUP(MID(B2090,3,5),'Recyclabilité Prod Matx'!C:F,4,FALSE), "")</f>
        <v/>
      </c>
      <c r="F2090" s="12" t="str">
        <f>IF($B2090 &lt;&gt; "", IF(C2090="Totale","",IF(D2090 = 0, "", VLOOKUP(D2090,'Cond Compo'!A:B,2,FALSE))),"")</f>
        <v/>
      </c>
      <c r="G2090" s="28"/>
      <c r="H2090" s="11" t="str">
        <f xml:space="preserve"> IF(C2090="Totale",2,IF($G2090 &lt;&gt; "", IF(D2090 = "E",MATCH(G2090, 'Cond Compo'!D$16:D$18, 0), MATCH(G2090, 'Cond Compo'!C$16:C$19, 0)), ""))</f>
        <v/>
      </c>
      <c r="I2090" s="12" t="str">
        <f>IF($E2090 &lt;&gt; "", IF(E2090 = 0, "", VLOOKUP(E2090,'Cond Perturbation'!A:B,2,FALSE)),"")</f>
        <v/>
      </c>
      <c r="J2090" s="28"/>
      <c r="K2090" s="29" t="str">
        <f>IF($B2090 &lt;&gt; "", IF(C2090="Oui",IF(H2090=1,IF(E2090=0,Résultat!G$8,IF(J2090="No",Résultat!$G$8,Résultat!$G$7)),IF(H2090=2,IF(E2090=0,Résultat!G$9,IF(J2090="No",Résultat!$G$9,Résultat!$G$7)),Résultat!$G$7)),IF(C2090 = "Totale", IF(H2090=1,IF(E2090=0,Résultat!G$8,IF(J2090="No",Résultat!$G$9,Résultat!$G$7)),IF(H2090=2,IF(E2090=0,Résultat!G$9,IF(J2090="No",Résultat!$G$9,Résultat!$G$7)),Résultat!$G$7)),Résultat!$G$7)), "")</f>
        <v/>
      </c>
    </row>
    <row r="2091" spans="1:11" ht="20.100000000000001" customHeight="1">
      <c r="A2091" s="26"/>
      <c r="B2091" s="27"/>
      <c r="C2091" s="11" t="str">
        <f>IF($B2091 &lt;&gt; "",VLOOKUP(MID(B2091,3,5),'Recyclabilité Prod Matx'!C:F,2,FALSE), "")</f>
        <v/>
      </c>
      <c r="D2091" s="11" t="str">
        <f>IF($B2091 &lt;&gt; "",VLOOKUP(MID(B2091,3,5),'Recyclabilité Prod Matx'!C:F,3,FALSE),"")</f>
        <v/>
      </c>
      <c r="E2091" s="11" t="str">
        <f>IF($B2091 &lt;&gt; "",VLOOKUP(MID(B2091,3,5),'Recyclabilité Prod Matx'!C:F,4,FALSE), "")</f>
        <v/>
      </c>
      <c r="F2091" s="12" t="str">
        <f>IF($B2091 &lt;&gt; "", IF(C2091="Totale","",IF(D2091 = 0, "", VLOOKUP(D2091,'Cond Compo'!A:B,2,FALSE))),"")</f>
        <v/>
      </c>
      <c r="G2091" s="28"/>
      <c r="H2091" s="11" t="str">
        <f xml:space="preserve"> IF(C2091="Totale",2,IF($G2091 &lt;&gt; "", IF(D2091 = "E",MATCH(G2091, 'Cond Compo'!D$16:D$18, 0), MATCH(G2091, 'Cond Compo'!C$16:C$19, 0)), ""))</f>
        <v/>
      </c>
      <c r="I2091" s="12" t="str">
        <f>IF($E2091 &lt;&gt; "", IF(E2091 = 0, "", VLOOKUP(E2091,'Cond Perturbation'!A:B,2,FALSE)),"")</f>
        <v/>
      </c>
      <c r="J2091" s="28"/>
      <c r="K2091" s="29" t="str">
        <f>IF($B2091 &lt;&gt; "", IF(C2091="Oui",IF(H2091=1,IF(E2091=0,Résultat!G$8,IF(J2091="No",Résultat!$G$8,Résultat!$G$7)),IF(H2091=2,IF(E2091=0,Résultat!G$9,IF(J2091="No",Résultat!$G$9,Résultat!$G$7)),Résultat!$G$7)),IF(C2091 = "Totale", IF(H2091=1,IF(E2091=0,Résultat!G$8,IF(J2091="No",Résultat!$G$9,Résultat!$G$7)),IF(H2091=2,IF(E2091=0,Résultat!G$9,IF(J2091="No",Résultat!$G$9,Résultat!$G$7)),Résultat!$G$7)),Résultat!$G$7)), "")</f>
        <v/>
      </c>
    </row>
    <row r="2092" spans="1:11" ht="20.100000000000001" customHeight="1">
      <c r="A2092" s="26"/>
      <c r="B2092" s="27"/>
      <c r="C2092" s="11" t="str">
        <f>IF($B2092 &lt;&gt; "",VLOOKUP(MID(B2092,3,5),'Recyclabilité Prod Matx'!C:F,2,FALSE), "")</f>
        <v/>
      </c>
      <c r="D2092" s="11" t="str">
        <f>IF($B2092 &lt;&gt; "",VLOOKUP(MID(B2092,3,5),'Recyclabilité Prod Matx'!C:F,3,FALSE),"")</f>
        <v/>
      </c>
      <c r="E2092" s="11" t="str">
        <f>IF($B2092 &lt;&gt; "",VLOOKUP(MID(B2092,3,5),'Recyclabilité Prod Matx'!C:F,4,FALSE), "")</f>
        <v/>
      </c>
      <c r="F2092" s="12" t="str">
        <f>IF($B2092 &lt;&gt; "", IF(C2092="Totale","",IF(D2092 = 0, "", VLOOKUP(D2092,'Cond Compo'!A:B,2,FALSE))),"")</f>
        <v/>
      </c>
      <c r="G2092" s="28"/>
      <c r="H2092" s="11" t="str">
        <f xml:space="preserve"> IF(C2092="Totale",2,IF($G2092 &lt;&gt; "", IF(D2092 = "E",MATCH(G2092, 'Cond Compo'!D$16:D$18, 0), MATCH(G2092, 'Cond Compo'!C$16:C$19, 0)), ""))</f>
        <v/>
      </c>
      <c r="I2092" s="12" t="str">
        <f>IF($E2092 &lt;&gt; "", IF(E2092 = 0, "", VLOOKUP(E2092,'Cond Perturbation'!A:B,2,FALSE)),"")</f>
        <v/>
      </c>
      <c r="J2092" s="28"/>
      <c r="K2092" s="29" t="str">
        <f>IF($B2092 &lt;&gt; "", IF(C2092="Oui",IF(H2092=1,IF(E2092=0,Résultat!G$8,IF(J2092="No",Résultat!$G$8,Résultat!$G$7)),IF(H2092=2,IF(E2092=0,Résultat!G$9,IF(J2092="No",Résultat!$G$9,Résultat!$G$7)),Résultat!$G$7)),IF(C2092 = "Totale", IF(H2092=1,IF(E2092=0,Résultat!G$8,IF(J2092="No",Résultat!$G$9,Résultat!$G$7)),IF(H2092=2,IF(E2092=0,Résultat!G$9,IF(J2092="No",Résultat!$G$9,Résultat!$G$7)),Résultat!$G$7)),Résultat!$G$7)), "")</f>
        <v/>
      </c>
    </row>
    <row r="2093" spans="1:11" ht="20.100000000000001" customHeight="1">
      <c r="A2093" s="26"/>
      <c r="B2093" s="27"/>
      <c r="C2093" s="11" t="str">
        <f>IF($B2093 &lt;&gt; "",VLOOKUP(MID(B2093,3,5),'Recyclabilité Prod Matx'!C:F,2,FALSE), "")</f>
        <v/>
      </c>
      <c r="D2093" s="11" t="str">
        <f>IF($B2093 &lt;&gt; "",VLOOKUP(MID(B2093,3,5),'Recyclabilité Prod Matx'!C:F,3,FALSE),"")</f>
        <v/>
      </c>
      <c r="E2093" s="11" t="str">
        <f>IF($B2093 &lt;&gt; "",VLOOKUP(MID(B2093,3,5),'Recyclabilité Prod Matx'!C:F,4,FALSE), "")</f>
        <v/>
      </c>
      <c r="F2093" s="12" t="str">
        <f>IF($B2093 &lt;&gt; "", IF(C2093="Totale","",IF(D2093 = 0, "", VLOOKUP(D2093,'Cond Compo'!A:B,2,FALSE))),"")</f>
        <v/>
      </c>
      <c r="G2093" s="28"/>
      <c r="H2093" s="11" t="str">
        <f xml:space="preserve"> IF(C2093="Totale",2,IF($G2093 &lt;&gt; "", IF(D2093 = "E",MATCH(G2093, 'Cond Compo'!D$16:D$18, 0), MATCH(G2093, 'Cond Compo'!C$16:C$19, 0)), ""))</f>
        <v/>
      </c>
      <c r="I2093" s="12" t="str">
        <f>IF($E2093 &lt;&gt; "", IF(E2093 = 0, "", VLOOKUP(E2093,'Cond Perturbation'!A:B,2,FALSE)),"")</f>
        <v/>
      </c>
      <c r="J2093" s="28"/>
      <c r="K2093" s="29" t="str">
        <f>IF($B2093 &lt;&gt; "", IF(C2093="Oui",IF(H2093=1,IF(E2093=0,Résultat!G$8,IF(J2093="No",Résultat!$G$8,Résultat!$G$7)),IF(H2093=2,IF(E2093=0,Résultat!G$9,IF(J2093="No",Résultat!$G$9,Résultat!$G$7)),Résultat!$G$7)),IF(C2093 = "Totale", IF(H2093=1,IF(E2093=0,Résultat!G$8,IF(J2093="No",Résultat!$G$9,Résultat!$G$7)),IF(H2093=2,IF(E2093=0,Résultat!G$9,IF(J2093="No",Résultat!$G$9,Résultat!$G$7)),Résultat!$G$7)),Résultat!$G$7)), "")</f>
        <v/>
      </c>
    </row>
    <row r="2094" spans="1:11" ht="20.100000000000001" customHeight="1">
      <c r="A2094" s="26"/>
      <c r="B2094" s="27"/>
      <c r="C2094" s="11" t="str">
        <f>IF($B2094 &lt;&gt; "",VLOOKUP(MID(B2094,3,5),'Recyclabilité Prod Matx'!C:F,2,FALSE), "")</f>
        <v/>
      </c>
      <c r="D2094" s="11" t="str">
        <f>IF($B2094 &lt;&gt; "",VLOOKUP(MID(B2094,3,5),'Recyclabilité Prod Matx'!C:F,3,FALSE),"")</f>
        <v/>
      </c>
      <c r="E2094" s="11" t="str">
        <f>IF($B2094 &lt;&gt; "",VLOOKUP(MID(B2094,3,5),'Recyclabilité Prod Matx'!C:F,4,FALSE), "")</f>
        <v/>
      </c>
      <c r="F2094" s="12" t="str">
        <f>IF($B2094 &lt;&gt; "", IF(C2094="Totale","",IF(D2094 = 0, "", VLOOKUP(D2094,'Cond Compo'!A:B,2,FALSE))),"")</f>
        <v/>
      </c>
      <c r="G2094" s="28"/>
      <c r="H2094" s="11" t="str">
        <f xml:space="preserve"> IF(C2094="Totale",2,IF($G2094 &lt;&gt; "", IF(D2094 = "E",MATCH(G2094, 'Cond Compo'!D$16:D$18, 0), MATCH(G2094, 'Cond Compo'!C$16:C$19, 0)), ""))</f>
        <v/>
      </c>
      <c r="I2094" s="12" t="str">
        <f>IF($E2094 &lt;&gt; "", IF(E2094 = 0, "", VLOOKUP(E2094,'Cond Perturbation'!A:B,2,FALSE)),"")</f>
        <v/>
      </c>
      <c r="J2094" s="28"/>
      <c r="K2094" s="29" t="str">
        <f>IF($B2094 &lt;&gt; "", IF(C2094="Oui",IF(H2094=1,IF(E2094=0,Résultat!G$8,IF(J2094="No",Résultat!$G$8,Résultat!$G$7)),IF(H2094=2,IF(E2094=0,Résultat!G$9,IF(J2094="No",Résultat!$G$9,Résultat!$G$7)),Résultat!$G$7)),IF(C2094 = "Totale", IF(H2094=1,IF(E2094=0,Résultat!G$8,IF(J2094="No",Résultat!$G$9,Résultat!$G$7)),IF(H2094=2,IF(E2094=0,Résultat!G$9,IF(J2094="No",Résultat!$G$9,Résultat!$G$7)),Résultat!$G$7)),Résultat!$G$7)), "")</f>
        <v/>
      </c>
    </row>
    <row r="2095" spans="1:11" ht="20.100000000000001" customHeight="1">
      <c r="A2095" s="26"/>
      <c r="B2095" s="27"/>
      <c r="C2095" s="11" t="str">
        <f>IF($B2095 &lt;&gt; "",VLOOKUP(MID(B2095,3,5),'Recyclabilité Prod Matx'!C:F,2,FALSE), "")</f>
        <v/>
      </c>
      <c r="D2095" s="11" t="str">
        <f>IF($B2095 &lt;&gt; "",VLOOKUP(MID(B2095,3,5),'Recyclabilité Prod Matx'!C:F,3,FALSE),"")</f>
        <v/>
      </c>
      <c r="E2095" s="11" t="str">
        <f>IF($B2095 &lt;&gt; "",VLOOKUP(MID(B2095,3,5),'Recyclabilité Prod Matx'!C:F,4,FALSE), "")</f>
        <v/>
      </c>
      <c r="F2095" s="12" t="str">
        <f>IF($B2095 &lt;&gt; "", IF(C2095="Totale","",IF(D2095 = 0, "", VLOOKUP(D2095,'Cond Compo'!A:B,2,FALSE))),"")</f>
        <v/>
      </c>
      <c r="G2095" s="28"/>
      <c r="H2095" s="11" t="str">
        <f xml:space="preserve"> IF(C2095="Totale",2,IF($G2095 &lt;&gt; "", IF(D2095 = "E",MATCH(G2095, 'Cond Compo'!D$16:D$18, 0), MATCH(G2095, 'Cond Compo'!C$16:C$19, 0)), ""))</f>
        <v/>
      </c>
      <c r="I2095" s="12" t="str">
        <f>IF($E2095 &lt;&gt; "", IF(E2095 = 0, "", VLOOKUP(E2095,'Cond Perturbation'!A:B,2,FALSE)),"")</f>
        <v/>
      </c>
      <c r="J2095" s="28"/>
      <c r="K2095" s="29" t="str">
        <f>IF($B2095 &lt;&gt; "", IF(C2095="Oui",IF(H2095=1,IF(E2095=0,Résultat!G$8,IF(J2095="No",Résultat!$G$8,Résultat!$G$7)),IF(H2095=2,IF(E2095=0,Résultat!G$9,IF(J2095="No",Résultat!$G$9,Résultat!$G$7)),Résultat!$G$7)),IF(C2095 = "Totale", IF(H2095=1,IF(E2095=0,Résultat!G$8,IF(J2095="No",Résultat!$G$9,Résultat!$G$7)),IF(H2095=2,IF(E2095=0,Résultat!G$9,IF(J2095="No",Résultat!$G$9,Résultat!$G$7)),Résultat!$G$7)),Résultat!$G$7)), "")</f>
        <v/>
      </c>
    </row>
    <row r="2096" spans="1:11" ht="20.100000000000001" customHeight="1">
      <c r="A2096" s="26"/>
      <c r="B2096" s="27"/>
      <c r="C2096" s="11" t="str">
        <f>IF($B2096 &lt;&gt; "",VLOOKUP(MID(B2096,3,5),'Recyclabilité Prod Matx'!C:F,2,FALSE), "")</f>
        <v/>
      </c>
      <c r="D2096" s="11" t="str">
        <f>IF($B2096 &lt;&gt; "",VLOOKUP(MID(B2096,3,5),'Recyclabilité Prod Matx'!C:F,3,FALSE),"")</f>
        <v/>
      </c>
      <c r="E2096" s="11" t="str">
        <f>IF($B2096 &lt;&gt; "",VLOOKUP(MID(B2096,3,5),'Recyclabilité Prod Matx'!C:F,4,FALSE), "")</f>
        <v/>
      </c>
      <c r="F2096" s="12" t="str">
        <f>IF($B2096 &lt;&gt; "", IF(C2096="Totale","",IF(D2096 = 0, "", VLOOKUP(D2096,'Cond Compo'!A:B,2,FALSE))),"")</f>
        <v/>
      </c>
      <c r="G2096" s="28"/>
      <c r="H2096" s="11" t="str">
        <f xml:space="preserve"> IF(C2096="Totale",2,IF($G2096 &lt;&gt; "", IF(D2096 = "E",MATCH(G2096, 'Cond Compo'!D$16:D$18, 0), MATCH(G2096, 'Cond Compo'!C$16:C$19, 0)), ""))</f>
        <v/>
      </c>
      <c r="I2096" s="12" t="str">
        <f>IF($E2096 &lt;&gt; "", IF(E2096 = 0, "", VLOOKUP(E2096,'Cond Perturbation'!A:B,2,FALSE)),"")</f>
        <v/>
      </c>
      <c r="J2096" s="28"/>
      <c r="K2096" s="29" t="str">
        <f>IF($B2096 &lt;&gt; "", IF(C2096="Oui",IF(H2096=1,IF(E2096=0,Résultat!G$8,IF(J2096="No",Résultat!$G$8,Résultat!$G$7)),IF(H2096=2,IF(E2096=0,Résultat!G$9,IF(J2096="No",Résultat!$G$9,Résultat!$G$7)),Résultat!$G$7)),IF(C2096 = "Totale", IF(H2096=1,IF(E2096=0,Résultat!G$8,IF(J2096="No",Résultat!$G$9,Résultat!$G$7)),IF(H2096=2,IF(E2096=0,Résultat!G$9,IF(J2096="No",Résultat!$G$9,Résultat!$G$7)),Résultat!$G$7)),Résultat!$G$7)), "")</f>
        <v/>
      </c>
    </row>
    <row r="2097" spans="1:11" ht="20.100000000000001" customHeight="1">
      <c r="A2097" s="26"/>
      <c r="B2097" s="27"/>
      <c r="C2097" s="11" t="str">
        <f>IF($B2097 &lt;&gt; "",VLOOKUP(MID(B2097,3,5),'Recyclabilité Prod Matx'!C:F,2,FALSE), "")</f>
        <v/>
      </c>
      <c r="D2097" s="11" t="str">
        <f>IF($B2097 &lt;&gt; "",VLOOKUP(MID(B2097,3,5),'Recyclabilité Prod Matx'!C:F,3,FALSE),"")</f>
        <v/>
      </c>
      <c r="E2097" s="11" t="str">
        <f>IF($B2097 &lt;&gt; "",VLOOKUP(MID(B2097,3,5),'Recyclabilité Prod Matx'!C:F,4,FALSE), "")</f>
        <v/>
      </c>
      <c r="F2097" s="12" t="str">
        <f>IF($B2097 &lt;&gt; "", IF(C2097="Totale","",IF(D2097 = 0, "", VLOOKUP(D2097,'Cond Compo'!A:B,2,FALSE))),"")</f>
        <v/>
      </c>
      <c r="G2097" s="28"/>
      <c r="H2097" s="11" t="str">
        <f xml:space="preserve"> IF(C2097="Totale",2,IF($G2097 &lt;&gt; "", IF(D2097 = "E",MATCH(G2097, 'Cond Compo'!D$16:D$18, 0), MATCH(G2097, 'Cond Compo'!C$16:C$19, 0)), ""))</f>
        <v/>
      </c>
      <c r="I2097" s="12" t="str">
        <f>IF($E2097 &lt;&gt; "", IF(E2097 = 0, "", VLOOKUP(E2097,'Cond Perturbation'!A:B,2,FALSE)),"")</f>
        <v/>
      </c>
      <c r="J2097" s="28"/>
      <c r="K2097" s="29" t="str">
        <f>IF($B2097 &lt;&gt; "", IF(C2097="Oui",IF(H2097=1,IF(E2097=0,Résultat!G$8,IF(J2097="No",Résultat!$G$8,Résultat!$G$7)),IF(H2097=2,IF(E2097=0,Résultat!G$9,IF(J2097="No",Résultat!$G$9,Résultat!$G$7)),Résultat!$G$7)),IF(C2097 = "Totale", IF(H2097=1,IF(E2097=0,Résultat!G$8,IF(J2097="No",Résultat!$G$9,Résultat!$G$7)),IF(H2097=2,IF(E2097=0,Résultat!G$9,IF(J2097="No",Résultat!$G$9,Résultat!$G$7)),Résultat!$G$7)),Résultat!$G$7)), "")</f>
        <v/>
      </c>
    </row>
    <row r="2098" spans="1:11" ht="20.100000000000001" customHeight="1">
      <c r="A2098" s="26"/>
      <c r="B2098" s="27"/>
      <c r="C2098" s="11" t="str">
        <f>IF($B2098 &lt;&gt; "",VLOOKUP(MID(B2098,3,5),'Recyclabilité Prod Matx'!C:F,2,FALSE), "")</f>
        <v/>
      </c>
      <c r="D2098" s="11" t="str">
        <f>IF($B2098 &lt;&gt; "",VLOOKUP(MID(B2098,3,5),'Recyclabilité Prod Matx'!C:F,3,FALSE),"")</f>
        <v/>
      </c>
      <c r="E2098" s="11" t="str">
        <f>IF($B2098 &lt;&gt; "",VLOOKUP(MID(B2098,3,5),'Recyclabilité Prod Matx'!C:F,4,FALSE), "")</f>
        <v/>
      </c>
      <c r="F2098" s="12" t="str">
        <f>IF($B2098 &lt;&gt; "", IF(C2098="Totale","",IF(D2098 = 0, "", VLOOKUP(D2098,'Cond Compo'!A:B,2,FALSE))),"")</f>
        <v/>
      </c>
      <c r="G2098" s="28"/>
      <c r="H2098" s="11" t="str">
        <f xml:space="preserve"> IF(C2098="Totale",2,IF($G2098 &lt;&gt; "", IF(D2098 = "E",MATCH(G2098, 'Cond Compo'!D$16:D$18, 0), MATCH(G2098, 'Cond Compo'!C$16:C$19, 0)), ""))</f>
        <v/>
      </c>
      <c r="I2098" s="12" t="str">
        <f>IF($E2098 &lt;&gt; "", IF(E2098 = 0, "", VLOOKUP(E2098,'Cond Perturbation'!A:B,2,FALSE)),"")</f>
        <v/>
      </c>
      <c r="J2098" s="28"/>
      <c r="K2098" s="29" t="str">
        <f>IF($B2098 &lt;&gt; "", IF(C2098="Oui",IF(H2098=1,IF(E2098=0,Résultat!G$8,IF(J2098="No",Résultat!$G$8,Résultat!$G$7)),IF(H2098=2,IF(E2098=0,Résultat!G$9,IF(J2098="No",Résultat!$G$9,Résultat!$G$7)),Résultat!$G$7)),IF(C2098 = "Totale", IF(H2098=1,IF(E2098=0,Résultat!G$8,IF(J2098="No",Résultat!$G$9,Résultat!$G$7)),IF(H2098=2,IF(E2098=0,Résultat!G$9,IF(J2098="No",Résultat!$G$9,Résultat!$G$7)),Résultat!$G$7)),Résultat!$G$7)), "")</f>
        <v/>
      </c>
    </row>
    <row r="2099" spans="1:11" ht="20.100000000000001" customHeight="1">
      <c r="A2099" s="26"/>
      <c r="B2099" s="27"/>
      <c r="C2099" s="11" t="str">
        <f>IF($B2099 &lt;&gt; "",VLOOKUP(MID(B2099,3,5),'Recyclabilité Prod Matx'!C:F,2,FALSE), "")</f>
        <v/>
      </c>
      <c r="D2099" s="11" t="str">
        <f>IF($B2099 &lt;&gt; "",VLOOKUP(MID(B2099,3,5),'Recyclabilité Prod Matx'!C:F,3,FALSE),"")</f>
        <v/>
      </c>
      <c r="E2099" s="11" t="str">
        <f>IF($B2099 &lt;&gt; "",VLOOKUP(MID(B2099,3,5),'Recyclabilité Prod Matx'!C:F,4,FALSE), "")</f>
        <v/>
      </c>
      <c r="F2099" s="12" t="str">
        <f>IF($B2099 &lt;&gt; "", IF(C2099="Totale","",IF(D2099 = 0, "", VLOOKUP(D2099,'Cond Compo'!A:B,2,FALSE))),"")</f>
        <v/>
      </c>
      <c r="G2099" s="28"/>
      <c r="H2099" s="11" t="str">
        <f xml:space="preserve"> IF(C2099="Totale",2,IF($G2099 &lt;&gt; "", IF(D2099 = "E",MATCH(G2099, 'Cond Compo'!D$16:D$18, 0), MATCH(G2099, 'Cond Compo'!C$16:C$19, 0)), ""))</f>
        <v/>
      </c>
      <c r="I2099" s="12" t="str">
        <f>IF($E2099 &lt;&gt; "", IF(E2099 = 0, "", VLOOKUP(E2099,'Cond Perturbation'!A:B,2,FALSE)),"")</f>
        <v/>
      </c>
      <c r="J2099" s="28"/>
      <c r="K2099" s="29" t="str">
        <f>IF($B2099 &lt;&gt; "", IF(C2099="Oui",IF(H2099=1,IF(E2099=0,Résultat!G$8,IF(J2099="No",Résultat!$G$8,Résultat!$G$7)),IF(H2099=2,IF(E2099=0,Résultat!G$9,IF(J2099="No",Résultat!$G$9,Résultat!$G$7)),Résultat!$G$7)),IF(C2099 = "Totale", IF(H2099=1,IF(E2099=0,Résultat!G$8,IF(J2099="No",Résultat!$G$9,Résultat!$G$7)),IF(H2099=2,IF(E2099=0,Résultat!G$9,IF(J2099="No",Résultat!$G$9,Résultat!$G$7)),Résultat!$G$7)),Résultat!$G$7)), "")</f>
        <v/>
      </c>
    </row>
    <row r="2100" spans="1:11" ht="20.100000000000001" customHeight="1">
      <c r="A2100" s="26"/>
      <c r="B2100" s="27"/>
      <c r="C2100" s="11" t="str">
        <f>IF($B2100 &lt;&gt; "",VLOOKUP(MID(B2100,3,5),'Recyclabilité Prod Matx'!C:F,2,FALSE), "")</f>
        <v/>
      </c>
      <c r="D2100" s="11" t="str">
        <f>IF($B2100 &lt;&gt; "",VLOOKUP(MID(B2100,3,5),'Recyclabilité Prod Matx'!C:F,3,FALSE),"")</f>
        <v/>
      </c>
      <c r="E2100" s="11" t="str">
        <f>IF($B2100 &lt;&gt; "",VLOOKUP(MID(B2100,3,5),'Recyclabilité Prod Matx'!C:F,4,FALSE), "")</f>
        <v/>
      </c>
      <c r="F2100" s="12" t="str">
        <f>IF($B2100 &lt;&gt; "", IF(C2100="Totale","",IF(D2100 = 0, "", VLOOKUP(D2100,'Cond Compo'!A:B,2,FALSE))),"")</f>
        <v/>
      </c>
      <c r="G2100" s="28"/>
      <c r="H2100" s="11" t="str">
        <f xml:space="preserve"> IF(C2100="Totale",2,IF($G2100 &lt;&gt; "", IF(D2100 = "E",MATCH(G2100, 'Cond Compo'!D$16:D$18, 0), MATCH(G2100, 'Cond Compo'!C$16:C$19, 0)), ""))</f>
        <v/>
      </c>
      <c r="I2100" s="12" t="str">
        <f>IF($E2100 &lt;&gt; "", IF(E2100 = 0, "", VLOOKUP(E2100,'Cond Perturbation'!A:B,2,FALSE)),"")</f>
        <v/>
      </c>
      <c r="J2100" s="28"/>
      <c r="K2100" s="29" t="str">
        <f>IF($B2100 &lt;&gt; "", IF(C2100="Oui",IF(H2100=1,IF(E2100=0,Résultat!G$8,IF(J2100="No",Résultat!$G$8,Résultat!$G$7)),IF(H2100=2,IF(E2100=0,Résultat!G$9,IF(J2100="No",Résultat!$G$9,Résultat!$G$7)),Résultat!$G$7)),IF(C2100 = "Totale", IF(H2100=1,IF(E2100=0,Résultat!G$8,IF(J2100="No",Résultat!$G$9,Résultat!$G$7)),IF(H2100=2,IF(E2100=0,Résultat!G$9,IF(J2100="No",Résultat!$G$9,Résultat!$G$7)),Résultat!$G$7)),Résultat!$G$7)), "")</f>
        <v/>
      </c>
    </row>
    <row r="2101" spans="1:11" ht="20.100000000000001" customHeight="1">
      <c r="A2101" s="26"/>
      <c r="B2101" s="27"/>
      <c r="C2101" s="11" t="str">
        <f>IF($B2101 &lt;&gt; "",VLOOKUP(MID(B2101,3,5),'Recyclabilité Prod Matx'!C:F,2,FALSE), "")</f>
        <v/>
      </c>
      <c r="D2101" s="11" t="str">
        <f>IF($B2101 &lt;&gt; "",VLOOKUP(MID(B2101,3,5),'Recyclabilité Prod Matx'!C:F,3,FALSE),"")</f>
        <v/>
      </c>
      <c r="E2101" s="11" t="str">
        <f>IF($B2101 &lt;&gt; "",VLOOKUP(MID(B2101,3,5),'Recyclabilité Prod Matx'!C:F,4,FALSE), "")</f>
        <v/>
      </c>
      <c r="F2101" s="12" t="str">
        <f>IF($B2101 &lt;&gt; "", IF(C2101="Totale","",IF(D2101 = 0, "", VLOOKUP(D2101,'Cond Compo'!A:B,2,FALSE))),"")</f>
        <v/>
      </c>
      <c r="G2101" s="28"/>
      <c r="H2101" s="11" t="str">
        <f xml:space="preserve"> IF(C2101="Totale",2,IF($G2101 &lt;&gt; "", IF(D2101 = "E",MATCH(G2101, 'Cond Compo'!D$16:D$18, 0), MATCH(G2101, 'Cond Compo'!C$16:C$19, 0)), ""))</f>
        <v/>
      </c>
      <c r="I2101" s="12" t="str">
        <f>IF($E2101 &lt;&gt; "", IF(E2101 = 0, "", VLOOKUP(E2101,'Cond Perturbation'!A:B,2,FALSE)),"")</f>
        <v/>
      </c>
      <c r="J2101" s="28"/>
      <c r="K2101" s="29" t="str">
        <f>IF($B2101 &lt;&gt; "", IF(C2101="Oui",IF(H2101=1,IF(E2101=0,Résultat!G$8,IF(J2101="No",Résultat!$G$8,Résultat!$G$7)),IF(H2101=2,IF(E2101=0,Résultat!G$9,IF(J2101="No",Résultat!$G$9,Résultat!$G$7)),Résultat!$G$7)),IF(C2101 = "Totale", IF(H2101=1,IF(E2101=0,Résultat!G$8,IF(J2101="No",Résultat!$G$9,Résultat!$G$7)),IF(H2101=2,IF(E2101=0,Résultat!G$9,IF(J2101="No",Résultat!$G$9,Résultat!$G$7)),Résultat!$G$7)),Résultat!$G$7)), "")</f>
        <v/>
      </c>
    </row>
    <row r="2102" spans="1:11" ht="20.100000000000001" customHeight="1">
      <c r="A2102" s="26"/>
      <c r="B2102" s="27"/>
      <c r="C2102" s="11" t="str">
        <f>IF($B2102 &lt;&gt; "",VLOOKUP(MID(B2102,3,5),'Recyclabilité Prod Matx'!C:F,2,FALSE), "")</f>
        <v/>
      </c>
      <c r="D2102" s="11" t="str">
        <f>IF($B2102 &lt;&gt; "",VLOOKUP(MID(B2102,3,5),'Recyclabilité Prod Matx'!C:F,3,FALSE),"")</f>
        <v/>
      </c>
      <c r="E2102" s="11" t="str">
        <f>IF($B2102 &lt;&gt; "",VLOOKUP(MID(B2102,3,5),'Recyclabilité Prod Matx'!C:F,4,FALSE), "")</f>
        <v/>
      </c>
      <c r="F2102" s="12" t="str">
        <f>IF($B2102 &lt;&gt; "", IF(C2102="Totale","",IF(D2102 = 0, "", VLOOKUP(D2102,'Cond Compo'!A:B,2,FALSE))),"")</f>
        <v/>
      </c>
      <c r="G2102" s="28"/>
      <c r="H2102" s="11" t="str">
        <f xml:space="preserve"> IF(C2102="Totale",2,IF($G2102 &lt;&gt; "", IF(D2102 = "E",MATCH(G2102, 'Cond Compo'!D$16:D$18, 0), MATCH(G2102, 'Cond Compo'!C$16:C$19, 0)), ""))</f>
        <v/>
      </c>
      <c r="I2102" s="12" t="str">
        <f>IF($E2102 &lt;&gt; "", IF(E2102 = 0, "", VLOOKUP(E2102,'Cond Perturbation'!A:B,2,FALSE)),"")</f>
        <v/>
      </c>
      <c r="J2102" s="28"/>
      <c r="K2102" s="29" t="str">
        <f>IF($B2102 &lt;&gt; "", IF(C2102="Oui",IF(H2102=1,IF(E2102=0,Résultat!G$8,IF(J2102="No",Résultat!$G$8,Résultat!$G$7)),IF(H2102=2,IF(E2102=0,Résultat!G$9,IF(J2102="No",Résultat!$G$9,Résultat!$G$7)),Résultat!$G$7)),IF(C2102 = "Totale", IF(H2102=1,IF(E2102=0,Résultat!G$8,IF(J2102="No",Résultat!$G$9,Résultat!$G$7)),IF(H2102=2,IF(E2102=0,Résultat!G$9,IF(J2102="No",Résultat!$G$9,Résultat!$G$7)),Résultat!$G$7)),Résultat!$G$7)), "")</f>
        <v/>
      </c>
    </row>
    <row r="2103" spans="1:11" ht="20.100000000000001" customHeight="1">
      <c r="A2103" s="26"/>
      <c r="B2103" s="27"/>
      <c r="C2103" s="11" t="str">
        <f>IF($B2103 &lt;&gt; "",VLOOKUP(MID(B2103,3,5),'Recyclabilité Prod Matx'!C:F,2,FALSE), "")</f>
        <v/>
      </c>
      <c r="D2103" s="11" t="str">
        <f>IF($B2103 &lt;&gt; "",VLOOKUP(MID(B2103,3,5),'Recyclabilité Prod Matx'!C:F,3,FALSE),"")</f>
        <v/>
      </c>
      <c r="E2103" s="11" t="str">
        <f>IF($B2103 &lt;&gt; "",VLOOKUP(MID(B2103,3,5),'Recyclabilité Prod Matx'!C:F,4,FALSE), "")</f>
        <v/>
      </c>
      <c r="F2103" s="12" t="str">
        <f>IF($B2103 &lt;&gt; "", IF(C2103="Totale","",IF(D2103 = 0, "", VLOOKUP(D2103,'Cond Compo'!A:B,2,FALSE))),"")</f>
        <v/>
      </c>
      <c r="G2103" s="28"/>
      <c r="H2103" s="11" t="str">
        <f xml:space="preserve"> IF(C2103="Totale",2,IF($G2103 &lt;&gt; "", IF(D2103 = "E",MATCH(G2103, 'Cond Compo'!D$16:D$18, 0), MATCH(G2103, 'Cond Compo'!C$16:C$19, 0)), ""))</f>
        <v/>
      </c>
      <c r="I2103" s="12" t="str">
        <f>IF($E2103 &lt;&gt; "", IF(E2103 = 0, "", VLOOKUP(E2103,'Cond Perturbation'!A:B,2,FALSE)),"")</f>
        <v/>
      </c>
      <c r="J2103" s="28"/>
      <c r="K2103" s="29" t="str">
        <f>IF($B2103 &lt;&gt; "", IF(C2103="Oui",IF(H2103=1,IF(E2103=0,Résultat!G$8,IF(J2103="No",Résultat!$G$8,Résultat!$G$7)),IF(H2103=2,IF(E2103=0,Résultat!G$9,IF(J2103="No",Résultat!$G$9,Résultat!$G$7)),Résultat!$G$7)),IF(C2103 = "Totale", IF(H2103=1,IF(E2103=0,Résultat!G$8,IF(J2103="No",Résultat!$G$9,Résultat!$G$7)),IF(H2103=2,IF(E2103=0,Résultat!G$9,IF(J2103="No",Résultat!$G$9,Résultat!$G$7)),Résultat!$G$7)),Résultat!$G$7)), "")</f>
        <v/>
      </c>
    </row>
    <row r="2104" spans="1:11" ht="20.100000000000001" customHeight="1">
      <c r="A2104" s="26"/>
      <c r="B2104" s="27"/>
      <c r="C2104" s="11" t="str">
        <f>IF($B2104 &lt;&gt; "",VLOOKUP(MID(B2104,3,5),'Recyclabilité Prod Matx'!C:F,2,FALSE), "")</f>
        <v/>
      </c>
      <c r="D2104" s="11" t="str">
        <f>IF($B2104 &lt;&gt; "",VLOOKUP(MID(B2104,3,5),'Recyclabilité Prod Matx'!C:F,3,FALSE),"")</f>
        <v/>
      </c>
      <c r="E2104" s="11" t="str">
        <f>IF($B2104 &lt;&gt; "",VLOOKUP(MID(B2104,3,5),'Recyclabilité Prod Matx'!C:F,4,FALSE), "")</f>
        <v/>
      </c>
      <c r="F2104" s="12" t="str">
        <f>IF($B2104 &lt;&gt; "", IF(C2104="Totale","",IF(D2104 = 0, "", VLOOKUP(D2104,'Cond Compo'!A:B,2,FALSE))),"")</f>
        <v/>
      </c>
      <c r="G2104" s="28"/>
      <c r="H2104" s="11" t="str">
        <f xml:space="preserve"> IF(C2104="Totale",2,IF($G2104 &lt;&gt; "", IF(D2104 = "E",MATCH(G2104, 'Cond Compo'!D$16:D$18, 0), MATCH(G2104, 'Cond Compo'!C$16:C$19, 0)), ""))</f>
        <v/>
      </c>
      <c r="I2104" s="12" t="str">
        <f>IF($E2104 &lt;&gt; "", IF(E2104 = 0, "", VLOOKUP(E2104,'Cond Perturbation'!A:B,2,FALSE)),"")</f>
        <v/>
      </c>
      <c r="J2104" s="28"/>
      <c r="K2104" s="29" t="str">
        <f>IF($B2104 &lt;&gt; "", IF(C2104="Oui",IF(H2104=1,IF(E2104=0,Résultat!G$8,IF(J2104="No",Résultat!$G$8,Résultat!$G$7)),IF(H2104=2,IF(E2104=0,Résultat!G$9,IF(J2104="No",Résultat!$G$9,Résultat!$G$7)),Résultat!$G$7)),IF(C2104 = "Totale", IF(H2104=1,IF(E2104=0,Résultat!G$8,IF(J2104="No",Résultat!$G$9,Résultat!$G$7)),IF(H2104=2,IF(E2104=0,Résultat!G$9,IF(J2104="No",Résultat!$G$9,Résultat!$G$7)),Résultat!$G$7)),Résultat!$G$7)), "")</f>
        <v/>
      </c>
    </row>
    <row r="2105" spans="1:11" ht="20.100000000000001" customHeight="1">
      <c r="A2105" s="26"/>
      <c r="B2105" s="27"/>
      <c r="C2105" s="11" t="str">
        <f>IF($B2105 &lt;&gt; "",VLOOKUP(MID(B2105,3,5),'Recyclabilité Prod Matx'!C:F,2,FALSE), "")</f>
        <v/>
      </c>
      <c r="D2105" s="11" t="str">
        <f>IF($B2105 &lt;&gt; "",VLOOKUP(MID(B2105,3,5),'Recyclabilité Prod Matx'!C:F,3,FALSE),"")</f>
        <v/>
      </c>
      <c r="E2105" s="11" t="str">
        <f>IF($B2105 &lt;&gt; "",VLOOKUP(MID(B2105,3,5),'Recyclabilité Prod Matx'!C:F,4,FALSE), "")</f>
        <v/>
      </c>
      <c r="F2105" s="12" t="str">
        <f>IF($B2105 &lt;&gt; "", IF(C2105="Totale","",IF(D2105 = 0, "", VLOOKUP(D2105,'Cond Compo'!A:B,2,FALSE))),"")</f>
        <v/>
      </c>
      <c r="G2105" s="28"/>
      <c r="H2105" s="11" t="str">
        <f xml:space="preserve"> IF(C2105="Totale",2,IF($G2105 &lt;&gt; "", IF(D2105 = "E",MATCH(G2105, 'Cond Compo'!D$16:D$18, 0), MATCH(G2105, 'Cond Compo'!C$16:C$19, 0)), ""))</f>
        <v/>
      </c>
      <c r="I2105" s="12" t="str">
        <f>IF($E2105 &lt;&gt; "", IF(E2105 = 0, "", VLOOKUP(E2105,'Cond Perturbation'!A:B,2,FALSE)),"")</f>
        <v/>
      </c>
      <c r="J2105" s="28"/>
      <c r="K2105" s="29" t="str">
        <f>IF($B2105 &lt;&gt; "", IF(C2105="Oui",IF(H2105=1,IF(E2105=0,Résultat!G$8,IF(J2105="No",Résultat!$G$8,Résultat!$G$7)),IF(H2105=2,IF(E2105=0,Résultat!G$9,IF(J2105="No",Résultat!$G$9,Résultat!$G$7)),Résultat!$G$7)),IF(C2105 = "Totale", IF(H2105=1,IF(E2105=0,Résultat!G$8,IF(J2105="No",Résultat!$G$9,Résultat!$G$7)),IF(H2105=2,IF(E2105=0,Résultat!G$9,IF(J2105="No",Résultat!$G$9,Résultat!$G$7)),Résultat!$G$7)),Résultat!$G$7)), "")</f>
        <v/>
      </c>
    </row>
    <row r="2106" spans="1:11" ht="20.100000000000001" customHeight="1">
      <c r="A2106" s="26"/>
      <c r="B2106" s="27"/>
      <c r="C2106" s="11" t="str">
        <f>IF($B2106 &lt;&gt; "",VLOOKUP(MID(B2106,3,5),'Recyclabilité Prod Matx'!C:F,2,FALSE), "")</f>
        <v/>
      </c>
      <c r="D2106" s="11" t="str">
        <f>IF($B2106 &lt;&gt; "",VLOOKUP(MID(B2106,3,5),'Recyclabilité Prod Matx'!C:F,3,FALSE),"")</f>
        <v/>
      </c>
      <c r="E2106" s="11" t="str">
        <f>IF($B2106 &lt;&gt; "",VLOOKUP(MID(B2106,3,5),'Recyclabilité Prod Matx'!C:F,4,FALSE), "")</f>
        <v/>
      </c>
      <c r="F2106" s="12" t="str">
        <f>IF($B2106 &lt;&gt; "", IF(C2106="Totale","",IF(D2106 = 0, "", VLOOKUP(D2106,'Cond Compo'!A:B,2,FALSE))),"")</f>
        <v/>
      </c>
      <c r="G2106" s="28"/>
      <c r="H2106" s="11" t="str">
        <f xml:space="preserve"> IF(C2106="Totale",2,IF($G2106 &lt;&gt; "", IF(D2106 = "E",MATCH(G2106, 'Cond Compo'!D$16:D$18, 0), MATCH(G2106, 'Cond Compo'!C$16:C$19, 0)), ""))</f>
        <v/>
      </c>
      <c r="I2106" s="12" t="str">
        <f>IF($E2106 &lt;&gt; "", IF(E2106 = 0, "", VLOOKUP(E2106,'Cond Perturbation'!A:B,2,FALSE)),"")</f>
        <v/>
      </c>
      <c r="J2106" s="28"/>
      <c r="K2106" s="29" t="str">
        <f>IF($B2106 &lt;&gt; "", IF(C2106="Oui",IF(H2106=1,IF(E2106=0,Résultat!G$8,IF(J2106="No",Résultat!$G$8,Résultat!$G$7)),IF(H2106=2,IF(E2106=0,Résultat!G$9,IF(J2106="No",Résultat!$G$9,Résultat!$G$7)),Résultat!$G$7)),IF(C2106 = "Totale", IF(H2106=1,IF(E2106=0,Résultat!G$8,IF(J2106="No",Résultat!$G$9,Résultat!$G$7)),IF(H2106=2,IF(E2106=0,Résultat!G$9,IF(J2106="No",Résultat!$G$9,Résultat!$G$7)),Résultat!$G$7)),Résultat!$G$7)), "")</f>
        <v/>
      </c>
    </row>
    <row r="2107" spans="1:11" ht="20.100000000000001" customHeight="1">
      <c r="A2107" s="26"/>
      <c r="B2107" s="27"/>
      <c r="C2107" s="11" t="str">
        <f>IF($B2107 &lt;&gt; "",VLOOKUP(MID(B2107,3,5),'Recyclabilité Prod Matx'!C:F,2,FALSE), "")</f>
        <v/>
      </c>
      <c r="D2107" s="11" t="str">
        <f>IF($B2107 &lt;&gt; "",VLOOKUP(MID(B2107,3,5),'Recyclabilité Prod Matx'!C:F,3,FALSE),"")</f>
        <v/>
      </c>
      <c r="E2107" s="11" t="str">
        <f>IF($B2107 &lt;&gt; "",VLOOKUP(MID(B2107,3,5),'Recyclabilité Prod Matx'!C:F,4,FALSE), "")</f>
        <v/>
      </c>
      <c r="F2107" s="12" t="str">
        <f>IF($B2107 &lt;&gt; "", IF(C2107="Totale","",IF(D2107 = 0, "", VLOOKUP(D2107,'Cond Compo'!A:B,2,FALSE))),"")</f>
        <v/>
      </c>
      <c r="G2107" s="28"/>
      <c r="H2107" s="11" t="str">
        <f xml:space="preserve"> IF(C2107="Totale",2,IF($G2107 &lt;&gt; "", IF(D2107 = "E",MATCH(G2107, 'Cond Compo'!D$16:D$18, 0), MATCH(G2107, 'Cond Compo'!C$16:C$19, 0)), ""))</f>
        <v/>
      </c>
      <c r="I2107" s="12" t="str">
        <f>IF($E2107 &lt;&gt; "", IF(E2107 = 0, "", VLOOKUP(E2107,'Cond Perturbation'!A:B,2,FALSE)),"")</f>
        <v/>
      </c>
      <c r="J2107" s="28"/>
      <c r="K2107" s="29" t="str">
        <f>IF($B2107 &lt;&gt; "", IF(C2107="Oui",IF(H2107=1,IF(E2107=0,Résultat!G$8,IF(J2107="No",Résultat!$G$8,Résultat!$G$7)),IF(H2107=2,IF(E2107=0,Résultat!G$9,IF(J2107="No",Résultat!$G$9,Résultat!$G$7)),Résultat!$G$7)),IF(C2107 = "Totale", IF(H2107=1,IF(E2107=0,Résultat!G$8,IF(J2107="No",Résultat!$G$9,Résultat!$G$7)),IF(H2107=2,IF(E2107=0,Résultat!G$9,IF(J2107="No",Résultat!$G$9,Résultat!$G$7)),Résultat!$G$7)),Résultat!$G$7)), "")</f>
        <v/>
      </c>
    </row>
    <row r="2108" spans="1:11" ht="20.100000000000001" customHeight="1">
      <c r="A2108" s="26"/>
      <c r="B2108" s="27"/>
      <c r="C2108" s="11" t="str">
        <f>IF($B2108 &lt;&gt; "",VLOOKUP(MID(B2108,3,5),'Recyclabilité Prod Matx'!C:F,2,FALSE), "")</f>
        <v/>
      </c>
      <c r="D2108" s="11" t="str">
        <f>IF($B2108 &lt;&gt; "",VLOOKUP(MID(B2108,3,5),'Recyclabilité Prod Matx'!C:F,3,FALSE),"")</f>
        <v/>
      </c>
      <c r="E2108" s="11" t="str">
        <f>IF($B2108 &lt;&gt; "",VLOOKUP(MID(B2108,3,5),'Recyclabilité Prod Matx'!C:F,4,FALSE), "")</f>
        <v/>
      </c>
      <c r="F2108" s="12" t="str">
        <f>IF($B2108 &lt;&gt; "", IF(C2108="Totale","",IF(D2108 = 0, "", VLOOKUP(D2108,'Cond Compo'!A:B,2,FALSE))),"")</f>
        <v/>
      </c>
      <c r="G2108" s="28"/>
      <c r="H2108" s="11" t="str">
        <f xml:space="preserve"> IF(C2108="Totale",2,IF($G2108 &lt;&gt; "", IF(D2108 = "E",MATCH(G2108, 'Cond Compo'!D$16:D$18, 0), MATCH(G2108, 'Cond Compo'!C$16:C$19, 0)), ""))</f>
        <v/>
      </c>
      <c r="I2108" s="12" t="str">
        <f>IF($E2108 &lt;&gt; "", IF(E2108 = 0, "", VLOOKUP(E2108,'Cond Perturbation'!A:B,2,FALSE)),"")</f>
        <v/>
      </c>
      <c r="J2108" s="28"/>
      <c r="K2108" s="29" t="str">
        <f>IF($B2108 &lt;&gt; "", IF(C2108="Oui",IF(H2108=1,IF(E2108=0,Résultat!G$8,IF(J2108="No",Résultat!$G$8,Résultat!$G$7)),IF(H2108=2,IF(E2108=0,Résultat!G$9,IF(J2108="No",Résultat!$G$9,Résultat!$G$7)),Résultat!$G$7)),IF(C2108 = "Totale", IF(H2108=1,IF(E2108=0,Résultat!G$8,IF(J2108="No",Résultat!$G$9,Résultat!$G$7)),IF(H2108=2,IF(E2108=0,Résultat!G$9,IF(J2108="No",Résultat!$G$9,Résultat!$G$7)),Résultat!$G$7)),Résultat!$G$7)), "")</f>
        <v/>
      </c>
    </row>
    <row r="2109" spans="1:11" ht="20.100000000000001" customHeight="1">
      <c r="A2109" s="26"/>
      <c r="B2109" s="27"/>
      <c r="C2109" s="11" t="str">
        <f>IF($B2109 &lt;&gt; "",VLOOKUP(MID(B2109,3,5),'Recyclabilité Prod Matx'!C:F,2,FALSE), "")</f>
        <v/>
      </c>
      <c r="D2109" s="11" t="str">
        <f>IF($B2109 &lt;&gt; "",VLOOKUP(MID(B2109,3,5),'Recyclabilité Prod Matx'!C:F,3,FALSE),"")</f>
        <v/>
      </c>
      <c r="E2109" s="11" t="str">
        <f>IF($B2109 &lt;&gt; "",VLOOKUP(MID(B2109,3,5),'Recyclabilité Prod Matx'!C:F,4,FALSE), "")</f>
        <v/>
      </c>
      <c r="F2109" s="12" t="str">
        <f>IF($B2109 &lt;&gt; "", IF(C2109="Totale","",IF(D2109 = 0, "", VLOOKUP(D2109,'Cond Compo'!A:B,2,FALSE))),"")</f>
        <v/>
      </c>
      <c r="G2109" s="28"/>
      <c r="H2109" s="11" t="str">
        <f xml:space="preserve"> IF(C2109="Totale",2,IF($G2109 &lt;&gt; "", IF(D2109 = "E",MATCH(G2109, 'Cond Compo'!D$16:D$18, 0), MATCH(G2109, 'Cond Compo'!C$16:C$19, 0)), ""))</f>
        <v/>
      </c>
      <c r="I2109" s="12" t="str">
        <f>IF($E2109 &lt;&gt; "", IF(E2109 = 0, "", VLOOKUP(E2109,'Cond Perturbation'!A:B,2,FALSE)),"")</f>
        <v/>
      </c>
      <c r="J2109" s="28"/>
      <c r="K2109" s="29" t="str">
        <f>IF($B2109 &lt;&gt; "", IF(C2109="Oui",IF(H2109=1,IF(E2109=0,Résultat!G$8,IF(J2109="No",Résultat!$G$8,Résultat!$G$7)),IF(H2109=2,IF(E2109=0,Résultat!G$9,IF(J2109="No",Résultat!$G$9,Résultat!$G$7)),Résultat!$G$7)),IF(C2109 = "Totale", IF(H2109=1,IF(E2109=0,Résultat!G$8,IF(J2109="No",Résultat!$G$9,Résultat!$G$7)),IF(H2109=2,IF(E2109=0,Résultat!G$9,IF(J2109="No",Résultat!$G$9,Résultat!$G$7)),Résultat!$G$7)),Résultat!$G$7)), "")</f>
        <v/>
      </c>
    </row>
    <row r="2110" spans="1:11" ht="20.100000000000001" customHeight="1">
      <c r="A2110" s="26"/>
      <c r="B2110" s="27"/>
      <c r="C2110" s="11" t="str">
        <f>IF($B2110 &lt;&gt; "",VLOOKUP(MID(B2110,3,5),'Recyclabilité Prod Matx'!C:F,2,FALSE), "")</f>
        <v/>
      </c>
      <c r="D2110" s="11" t="str">
        <f>IF($B2110 &lt;&gt; "",VLOOKUP(MID(B2110,3,5),'Recyclabilité Prod Matx'!C:F,3,FALSE),"")</f>
        <v/>
      </c>
      <c r="E2110" s="11" t="str">
        <f>IF($B2110 &lt;&gt; "",VLOOKUP(MID(B2110,3,5),'Recyclabilité Prod Matx'!C:F,4,FALSE), "")</f>
        <v/>
      </c>
      <c r="F2110" s="12" t="str">
        <f>IF($B2110 &lt;&gt; "", IF(C2110="Totale","",IF(D2110 = 0, "", VLOOKUP(D2110,'Cond Compo'!A:B,2,FALSE))),"")</f>
        <v/>
      </c>
      <c r="G2110" s="28"/>
      <c r="H2110" s="11" t="str">
        <f xml:space="preserve"> IF(C2110="Totale",2,IF($G2110 &lt;&gt; "", IF(D2110 = "E",MATCH(G2110, 'Cond Compo'!D$16:D$18, 0), MATCH(G2110, 'Cond Compo'!C$16:C$19, 0)), ""))</f>
        <v/>
      </c>
      <c r="I2110" s="12" t="str">
        <f>IF($E2110 &lt;&gt; "", IF(E2110 = 0, "", VLOOKUP(E2110,'Cond Perturbation'!A:B,2,FALSE)),"")</f>
        <v/>
      </c>
      <c r="J2110" s="28"/>
      <c r="K2110" s="29" t="str">
        <f>IF($B2110 &lt;&gt; "", IF(C2110="Oui",IF(H2110=1,IF(E2110=0,Résultat!G$8,IF(J2110="No",Résultat!$G$8,Résultat!$G$7)),IF(H2110=2,IF(E2110=0,Résultat!G$9,IF(J2110="No",Résultat!$G$9,Résultat!$G$7)),Résultat!$G$7)),IF(C2110 = "Totale", IF(H2110=1,IF(E2110=0,Résultat!G$8,IF(J2110="No",Résultat!$G$9,Résultat!$G$7)),IF(H2110=2,IF(E2110=0,Résultat!G$9,IF(J2110="No",Résultat!$G$9,Résultat!$G$7)),Résultat!$G$7)),Résultat!$G$7)), "")</f>
        <v/>
      </c>
    </row>
    <row r="2111" spans="1:11" ht="20.100000000000001" customHeight="1">
      <c r="A2111" s="26"/>
      <c r="B2111" s="27"/>
      <c r="C2111" s="11" t="str">
        <f>IF($B2111 &lt;&gt; "",VLOOKUP(MID(B2111,3,5),'Recyclabilité Prod Matx'!C:F,2,FALSE), "")</f>
        <v/>
      </c>
      <c r="D2111" s="11" t="str">
        <f>IF($B2111 &lt;&gt; "",VLOOKUP(MID(B2111,3,5),'Recyclabilité Prod Matx'!C:F,3,FALSE),"")</f>
        <v/>
      </c>
      <c r="E2111" s="11" t="str">
        <f>IF($B2111 &lt;&gt; "",VLOOKUP(MID(B2111,3,5),'Recyclabilité Prod Matx'!C:F,4,FALSE), "")</f>
        <v/>
      </c>
      <c r="F2111" s="12" t="str">
        <f>IF($B2111 &lt;&gt; "", IF(C2111="Totale","",IF(D2111 = 0, "", VLOOKUP(D2111,'Cond Compo'!A:B,2,FALSE))),"")</f>
        <v/>
      </c>
      <c r="G2111" s="28"/>
      <c r="H2111" s="11" t="str">
        <f xml:space="preserve"> IF(C2111="Totale",2,IF($G2111 &lt;&gt; "", IF(D2111 = "E",MATCH(G2111, 'Cond Compo'!D$16:D$18, 0), MATCH(G2111, 'Cond Compo'!C$16:C$19, 0)), ""))</f>
        <v/>
      </c>
      <c r="I2111" s="12" t="str">
        <f>IF($E2111 &lt;&gt; "", IF(E2111 = 0, "", VLOOKUP(E2111,'Cond Perturbation'!A:B,2,FALSE)),"")</f>
        <v/>
      </c>
      <c r="J2111" s="28"/>
      <c r="K2111" s="29" t="str">
        <f>IF($B2111 &lt;&gt; "", IF(C2111="Oui",IF(H2111=1,IF(E2111=0,Résultat!G$8,IF(J2111="No",Résultat!$G$8,Résultat!$G$7)),IF(H2111=2,IF(E2111=0,Résultat!G$9,IF(J2111="No",Résultat!$G$9,Résultat!$G$7)),Résultat!$G$7)),IF(C2111 = "Totale", IF(H2111=1,IF(E2111=0,Résultat!G$8,IF(J2111="No",Résultat!$G$9,Résultat!$G$7)),IF(H2111=2,IF(E2111=0,Résultat!G$9,IF(J2111="No",Résultat!$G$9,Résultat!$G$7)),Résultat!$G$7)),Résultat!$G$7)), "")</f>
        <v/>
      </c>
    </row>
    <row r="2112" spans="1:11" ht="20.100000000000001" customHeight="1">
      <c r="A2112" s="26"/>
      <c r="B2112" s="27"/>
      <c r="C2112" s="11" t="str">
        <f>IF($B2112 &lt;&gt; "",VLOOKUP(MID(B2112,3,5),'Recyclabilité Prod Matx'!C:F,2,FALSE), "")</f>
        <v/>
      </c>
      <c r="D2112" s="11" t="str">
        <f>IF($B2112 &lt;&gt; "",VLOOKUP(MID(B2112,3,5),'Recyclabilité Prod Matx'!C:F,3,FALSE),"")</f>
        <v/>
      </c>
      <c r="E2112" s="11" t="str">
        <f>IF($B2112 &lt;&gt; "",VLOOKUP(MID(B2112,3,5),'Recyclabilité Prod Matx'!C:F,4,FALSE), "")</f>
        <v/>
      </c>
      <c r="F2112" s="12" t="str">
        <f>IF($B2112 &lt;&gt; "", IF(C2112="Totale","",IF(D2112 = 0, "", VLOOKUP(D2112,'Cond Compo'!A:B,2,FALSE))),"")</f>
        <v/>
      </c>
      <c r="G2112" s="28"/>
      <c r="H2112" s="11" t="str">
        <f xml:space="preserve"> IF(C2112="Totale",2,IF($G2112 &lt;&gt; "", IF(D2112 = "E",MATCH(G2112, 'Cond Compo'!D$16:D$18, 0), MATCH(G2112, 'Cond Compo'!C$16:C$19, 0)), ""))</f>
        <v/>
      </c>
      <c r="I2112" s="12" t="str">
        <f>IF($E2112 &lt;&gt; "", IF(E2112 = 0, "", VLOOKUP(E2112,'Cond Perturbation'!A:B,2,FALSE)),"")</f>
        <v/>
      </c>
      <c r="J2112" s="28"/>
      <c r="K2112" s="29" t="str">
        <f>IF($B2112 &lt;&gt; "", IF(C2112="Oui",IF(H2112=1,IF(E2112=0,Résultat!G$8,IF(J2112="No",Résultat!$G$8,Résultat!$G$7)),IF(H2112=2,IF(E2112=0,Résultat!G$9,IF(J2112="No",Résultat!$G$9,Résultat!$G$7)),Résultat!$G$7)),IF(C2112 = "Totale", IF(H2112=1,IF(E2112=0,Résultat!G$8,IF(J2112="No",Résultat!$G$9,Résultat!$G$7)),IF(H2112=2,IF(E2112=0,Résultat!G$9,IF(J2112="No",Résultat!$G$9,Résultat!$G$7)),Résultat!$G$7)),Résultat!$G$7)), "")</f>
        <v/>
      </c>
    </row>
    <row r="2113" spans="1:11" ht="20.100000000000001" customHeight="1">
      <c r="A2113" s="26"/>
      <c r="B2113" s="27"/>
      <c r="C2113" s="11" t="str">
        <f>IF($B2113 &lt;&gt; "",VLOOKUP(MID(B2113,3,5),'Recyclabilité Prod Matx'!C:F,2,FALSE), "")</f>
        <v/>
      </c>
      <c r="D2113" s="11" t="str">
        <f>IF($B2113 &lt;&gt; "",VLOOKUP(MID(B2113,3,5),'Recyclabilité Prod Matx'!C:F,3,FALSE),"")</f>
        <v/>
      </c>
      <c r="E2113" s="11" t="str">
        <f>IF($B2113 &lt;&gt; "",VLOOKUP(MID(B2113,3,5),'Recyclabilité Prod Matx'!C:F,4,FALSE), "")</f>
        <v/>
      </c>
      <c r="F2113" s="12" t="str">
        <f>IF($B2113 &lt;&gt; "", IF(C2113="Totale","",IF(D2113 = 0, "", VLOOKUP(D2113,'Cond Compo'!A:B,2,FALSE))),"")</f>
        <v/>
      </c>
      <c r="G2113" s="28"/>
      <c r="H2113" s="11" t="str">
        <f xml:space="preserve"> IF(C2113="Totale",2,IF($G2113 &lt;&gt; "", IF(D2113 = "E",MATCH(G2113, 'Cond Compo'!D$16:D$18, 0), MATCH(G2113, 'Cond Compo'!C$16:C$19, 0)), ""))</f>
        <v/>
      </c>
      <c r="I2113" s="12" t="str">
        <f>IF($E2113 &lt;&gt; "", IF(E2113 = 0, "", VLOOKUP(E2113,'Cond Perturbation'!A:B,2,FALSE)),"")</f>
        <v/>
      </c>
      <c r="J2113" s="28"/>
      <c r="K2113" s="29" t="str">
        <f>IF($B2113 &lt;&gt; "", IF(C2113="Oui",IF(H2113=1,IF(E2113=0,Résultat!G$8,IF(J2113="No",Résultat!$G$8,Résultat!$G$7)),IF(H2113=2,IF(E2113=0,Résultat!G$9,IF(J2113="No",Résultat!$G$9,Résultat!$G$7)),Résultat!$G$7)),IF(C2113 = "Totale", IF(H2113=1,IF(E2113=0,Résultat!G$8,IF(J2113="No",Résultat!$G$9,Résultat!$G$7)),IF(H2113=2,IF(E2113=0,Résultat!G$9,IF(J2113="No",Résultat!$G$9,Résultat!$G$7)),Résultat!$G$7)),Résultat!$G$7)), "")</f>
        <v/>
      </c>
    </row>
    <row r="2114" spans="1:11" ht="20.100000000000001" customHeight="1">
      <c r="A2114" s="26"/>
      <c r="B2114" s="27"/>
      <c r="C2114" s="11" t="str">
        <f>IF($B2114 &lt;&gt; "",VLOOKUP(MID(B2114,3,5),'Recyclabilité Prod Matx'!C:F,2,FALSE), "")</f>
        <v/>
      </c>
      <c r="D2114" s="11" t="str">
        <f>IF($B2114 &lt;&gt; "",VLOOKUP(MID(B2114,3,5),'Recyclabilité Prod Matx'!C:F,3,FALSE),"")</f>
        <v/>
      </c>
      <c r="E2114" s="11" t="str">
        <f>IF($B2114 &lt;&gt; "",VLOOKUP(MID(B2114,3,5),'Recyclabilité Prod Matx'!C:F,4,FALSE), "")</f>
        <v/>
      </c>
      <c r="F2114" s="12" t="str">
        <f>IF($B2114 &lt;&gt; "", IF(C2114="Totale","",IF(D2114 = 0, "", VLOOKUP(D2114,'Cond Compo'!A:B,2,FALSE))),"")</f>
        <v/>
      </c>
      <c r="G2114" s="28"/>
      <c r="H2114" s="11" t="str">
        <f xml:space="preserve"> IF(C2114="Totale",2,IF($G2114 &lt;&gt; "", IF(D2114 = "E",MATCH(G2114, 'Cond Compo'!D$16:D$18, 0), MATCH(G2114, 'Cond Compo'!C$16:C$19, 0)), ""))</f>
        <v/>
      </c>
      <c r="I2114" s="12" t="str">
        <f>IF($E2114 &lt;&gt; "", IF(E2114 = 0, "", VLOOKUP(E2114,'Cond Perturbation'!A:B,2,FALSE)),"")</f>
        <v/>
      </c>
      <c r="J2114" s="28"/>
      <c r="K2114" s="29" t="str">
        <f>IF($B2114 &lt;&gt; "", IF(C2114="Oui",IF(H2114=1,IF(E2114=0,Résultat!G$8,IF(J2114="No",Résultat!$G$8,Résultat!$G$7)),IF(H2114=2,IF(E2114=0,Résultat!G$9,IF(J2114="No",Résultat!$G$9,Résultat!$G$7)),Résultat!$G$7)),IF(C2114 = "Totale", IF(H2114=1,IF(E2114=0,Résultat!G$8,IF(J2114="No",Résultat!$G$9,Résultat!$G$7)),IF(H2114=2,IF(E2114=0,Résultat!G$9,IF(J2114="No",Résultat!$G$9,Résultat!$G$7)),Résultat!$G$7)),Résultat!$G$7)), "")</f>
        <v/>
      </c>
    </row>
    <row r="2115" spans="1:11" ht="20.100000000000001" customHeight="1">
      <c r="A2115" s="26"/>
      <c r="B2115" s="27"/>
      <c r="C2115" s="11" t="str">
        <f>IF($B2115 &lt;&gt; "",VLOOKUP(MID(B2115,3,5),'Recyclabilité Prod Matx'!C:F,2,FALSE), "")</f>
        <v/>
      </c>
      <c r="D2115" s="11" t="str">
        <f>IF($B2115 &lt;&gt; "",VLOOKUP(MID(B2115,3,5),'Recyclabilité Prod Matx'!C:F,3,FALSE),"")</f>
        <v/>
      </c>
      <c r="E2115" s="11" t="str">
        <f>IF($B2115 &lt;&gt; "",VLOOKUP(MID(B2115,3,5),'Recyclabilité Prod Matx'!C:F,4,FALSE), "")</f>
        <v/>
      </c>
      <c r="F2115" s="12" t="str">
        <f>IF($B2115 &lt;&gt; "", IF(C2115="Totale","",IF(D2115 = 0, "", VLOOKUP(D2115,'Cond Compo'!A:B,2,FALSE))),"")</f>
        <v/>
      </c>
      <c r="G2115" s="28"/>
      <c r="H2115" s="11" t="str">
        <f xml:space="preserve"> IF(C2115="Totale",2,IF($G2115 &lt;&gt; "", IF(D2115 = "E",MATCH(G2115, 'Cond Compo'!D$16:D$18, 0), MATCH(G2115, 'Cond Compo'!C$16:C$19, 0)), ""))</f>
        <v/>
      </c>
      <c r="I2115" s="12" t="str">
        <f>IF($E2115 &lt;&gt; "", IF(E2115 = 0, "", VLOOKUP(E2115,'Cond Perturbation'!A:B,2,FALSE)),"")</f>
        <v/>
      </c>
      <c r="J2115" s="28"/>
      <c r="K2115" s="29" t="str">
        <f>IF($B2115 &lt;&gt; "", IF(C2115="Oui",IF(H2115=1,IF(E2115=0,Résultat!G$8,IF(J2115="No",Résultat!$G$8,Résultat!$G$7)),IF(H2115=2,IF(E2115=0,Résultat!G$9,IF(J2115="No",Résultat!$G$9,Résultat!$G$7)),Résultat!$G$7)),IF(C2115 = "Totale", IF(H2115=1,IF(E2115=0,Résultat!G$8,IF(J2115="No",Résultat!$G$9,Résultat!$G$7)),IF(H2115=2,IF(E2115=0,Résultat!G$9,IF(J2115="No",Résultat!$G$9,Résultat!$G$7)),Résultat!$G$7)),Résultat!$G$7)), "")</f>
        <v/>
      </c>
    </row>
    <row r="2116" spans="1:11" ht="20.100000000000001" customHeight="1">
      <c r="A2116" s="26"/>
      <c r="B2116" s="27"/>
      <c r="C2116" s="11" t="str">
        <f>IF($B2116 &lt;&gt; "",VLOOKUP(MID(B2116,3,5),'Recyclabilité Prod Matx'!C:F,2,FALSE), "")</f>
        <v/>
      </c>
      <c r="D2116" s="11" t="str">
        <f>IF($B2116 &lt;&gt; "",VLOOKUP(MID(B2116,3,5),'Recyclabilité Prod Matx'!C:F,3,FALSE),"")</f>
        <v/>
      </c>
      <c r="E2116" s="11" t="str">
        <f>IF($B2116 &lt;&gt; "",VLOOKUP(MID(B2116,3,5),'Recyclabilité Prod Matx'!C:F,4,FALSE), "")</f>
        <v/>
      </c>
      <c r="F2116" s="12" t="str">
        <f>IF($B2116 &lt;&gt; "", IF(C2116="Totale","",IF(D2116 = 0, "", VLOOKUP(D2116,'Cond Compo'!A:B,2,FALSE))),"")</f>
        <v/>
      </c>
      <c r="G2116" s="28"/>
      <c r="H2116" s="11" t="str">
        <f xml:space="preserve"> IF(C2116="Totale",2,IF($G2116 &lt;&gt; "", IF(D2116 = "E",MATCH(G2116, 'Cond Compo'!D$16:D$18, 0), MATCH(G2116, 'Cond Compo'!C$16:C$19, 0)), ""))</f>
        <v/>
      </c>
      <c r="I2116" s="12" t="str">
        <f>IF($E2116 &lt;&gt; "", IF(E2116 = 0, "", VLOOKUP(E2116,'Cond Perturbation'!A:B,2,FALSE)),"")</f>
        <v/>
      </c>
      <c r="J2116" s="28"/>
      <c r="K2116" s="29" t="str">
        <f>IF($B2116 &lt;&gt; "", IF(C2116="Oui",IF(H2116=1,IF(E2116=0,Résultat!G$8,IF(J2116="No",Résultat!$G$8,Résultat!$G$7)),IF(H2116=2,IF(E2116=0,Résultat!G$9,IF(J2116="No",Résultat!$G$9,Résultat!$G$7)),Résultat!$G$7)),IF(C2116 = "Totale", IF(H2116=1,IF(E2116=0,Résultat!G$8,IF(J2116="No",Résultat!$G$9,Résultat!$G$7)),IF(H2116=2,IF(E2116=0,Résultat!G$9,IF(J2116="No",Résultat!$G$9,Résultat!$G$7)),Résultat!$G$7)),Résultat!$G$7)), "")</f>
        <v/>
      </c>
    </row>
    <row r="2117" spans="1:11" ht="20.100000000000001" customHeight="1">
      <c r="A2117" s="26"/>
      <c r="B2117" s="27"/>
      <c r="C2117" s="11" t="str">
        <f>IF($B2117 &lt;&gt; "",VLOOKUP(MID(B2117,3,5),'Recyclabilité Prod Matx'!C:F,2,FALSE), "")</f>
        <v/>
      </c>
      <c r="D2117" s="11" t="str">
        <f>IF($B2117 &lt;&gt; "",VLOOKUP(MID(B2117,3,5),'Recyclabilité Prod Matx'!C:F,3,FALSE),"")</f>
        <v/>
      </c>
      <c r="E2117" s="11" t="str">
        <f>IF($B2117 &lt;&gt; "",VLOOKUP(MID(B2117,3,5),'Recyclabilité Prod Matx'!C:F,4,FALSE), "")</f>
        <v/>
      </c>
      <c r="F2117" s="12" t="str">
        <f>IF($B2117 &lt;&gt; "", IF(C2117="Totale","",IF(D2117 = 0, "", VLOOKUP(D2117,'Cond Compo'!A:B,2,FALSE))),"")</f>
        <v/>
      </c>
      <c r="G2117" s="28"/>
      <c r="H2117" s="11" t="str">
        <f xml:space="preserve"> IF(C2117="Totale",2,IF($G2117 &lt;&gt; "", IF(D2117 = "E",MATCH(G2117, 'Cond Compo'!D$16:D$18, 0), MATCH(G2117, 'Cond Compo'!C$16:C$19, 0)), ""))</f>
        <v/>
      </c>
      <c r="I2117" s="12" t="str">
        <f>IF($E2117 &lt;&gt; "", IF(E2117 = 0, "", VLOOKUP(E2117,'Cond Perturbation'!A:B,2,FALSE)),"")</f>
        <v/>
      </c>
      <c r="J2117" s="28"/>
      <c r="K2117" s="29" t="str">
        <f>IF($B2117 &lt;&gt; "", IF(C2117="Oui",IF(H2117=1,IF(E2117=0,Résultat!G$8,IF(J2117="No",Résultat!$G$8,Résultat!$G$7)),IF(H2117=2,IF(E2117=0,Résultat!G$9,IF(J2117="No",Résultat!$G$9,Résultat!$G$7)),Résultat!$G$7)),IF(C2117 = "Totale", IF(H2117=1,IF(E2117=0,Résultat!G$8,IF(J2117="No",Résultat!$G$9,Résultat!$G$7)),IF(H2117=2,IF(E2117=0,Résultat!G$9,IF(J2117="No",Résultat!$G$9,Résultat!$G$7)),Résultat!$G$7)),Résultat!$G$7)), "")</f>
        <v/>
      </c>
    </row>
    <row r="2118" spans="1:11" ht="20.100000000000001" customHeight="1">
      <c r="A2118" s="26"/>
      <c r="B2118" s="27"/>
      <c r="C2118" s="11" t="str">
        <f>IF($B2118 &lt;&gt; "",VLOOKUP(MID(B2118,3,5),'Recyclabilité Prod Matx'!C:F,2,FALSE), "")</f>
        <v/>
      </c>
      <c r="D2118" s="11" t="str">
        <f>IF($B2118 &lt;&gt; "",VLOOKUP(MID(B2118,3,5),'Recyclabilité Prod Matx'!C:F,3,FALSE),"")</f>
        <v/>
      </c>
      <c r="E2118" s="11" t="str">
        <f>IF($B2118 &lt;&gt; "",VLOOKUP(MID(B2118,3,5),'Recyclabilité Prod Matx'!C:F,4,FALSE), "")</f>
        <v/>
      </c>
      <c r="F2118" s="12" t="str">
        <f>IF($B2118 &lt;&gt; "", IF(C2118="Totale","",IF(D2118 = 0, "", VLOOKUP(D2118,'Cond Compo'!A:B,2,FALSE))),"")</f>
        <v/>
      </c>
      <c r="G2118" s="28"/>
      <c r="H2118" s="11" t="str">
        <f xml:space="preserve"> IF(C2118="Totale",2,IF($G2118 &lt;&gt; "", IF(D2118 = "E",MATCH(G2118, 'Cond Compo'!D$16:D$18, 0), MATCH(G2118, 'Cond Compo'!C$16:C$19, 0)), ""))</f>
        <v/>
      </c>
      <c r="I2118" s="12" t="str">
        <f>IF($E2118 &lt;&gt; "", IF(E2118 = 0, "", VLOOKUP(E2118,'Cond Perturbation'!A:B,2,FALSE)),"")</f>
        <v/>
      </c>
      <c r="J2118" s="28"/>
      <c r="K2118" s="29" t="str">
        <f>IF($B2118 &lt;&gt; "", IF(C2118="Oui",IF(H2118=1,IF(E2118=0,Résultat!G$8,IF(J2118="No",Résultat!$G$8,Résultat!$G$7)),IF(H2118=2,IF(E2118=0,Résultat!G$9,IF(J2118="No",Résultat!$G$9,Résultat!$G$7)),Résultat!$G$7)),IF(C2118 = "Totale", IF(H2118=1,IF(E2118=0,Résultat!G$8,IF(J2118="No",Résultat!$G$9,Résultat!$G$7)),IF(H2118=2,IF(E2118=0,Résultat!G$9,IF(J2118="No",Résultat!$G$9,Résultat!$G$7)),Résultat!$G$7)),Résultat!$G$7)), "")</f>
        <v/>
      </c>
    </row>
    <row r="2119" spans="1:11" ht="20.100000000000001" customHeight="1">
      <c r="A2119" s="26"/>
      <c r="B2119" s="27"/>
      <c r="C2119" s="11" t="str">
        <f>IF($B2119 &lt;&gt; "",VLOOKUP(MID(B2119,3,5),'Recyclabilité Prod Matx'!C:F,2,FALSE), "")</f>
        <v/>
      </c>
      <c r="D2119" s="11" t="str">
        <f>IF($B2119 &lt;&gt; "",VLOOKUP(MID(B2119,3,5),'Recyclabilité Prod Matx'!C:F,3,FALSE),"")</f>
        <v/>
      </c>
      <c r="E2119" s="11" t="str">
        <f>IF($B2119 &lt;&gt; "",VLOOKUP(MID(B2119,3,5),'Recyclabilité Prod Matx'!C:F,4,FALSE), "")</f>
        <v/>
      </c>
      <c r="F2119" s="12" t="str">
        <f>IF($B2119 &lt;&gt; "", IF(C2119="Totale","",IF(D2119 = 0, "", VLOOKUP(D2119,'Cond Compo'!A:B,2,FALSE))),"")</f>
        <v/>
      </c>
      <c r="G2119" s="28"/>
      <c r="H2119" s="11" t="str">
        <f xml:space="preserve"> IF(C2119="Totale",2,IF($G2119 &lt;&gt; "", IF(D2119 = "E",MATCH(G2119, 'Cond Compo'!D$16:D$18, 0), MATCH(G2119, 'Cond Compo'!C$16:C$19, 0)), ""))</f>
        <v/>
      </c>
      <c r="I2119" s="12" t="str">
        <f>IF($E2119 &lt;&gt; "", IF(E2119 = 0, "", VLOOKUP(E2119,'Cond Perturbation'!A:B,2,FALSE)),"")</f>
        <v/>
      </c>
      <c r="J2119" s="28"/>
      <c r="K2119" s="29" t="str">
        <f>IF($B2119 &lt;&gt; "", IF(C2119="Oui",IF(H2119=1,IF(E2119=0,Résultat!G$8,IF(J2119="No",Résultat!$G$8,Résultat!$G$7)),IF(H2119=2,IF(E2119=0,Résultat!G$9,IF(J2119="No",Résultat!$G$9,Résultat!$G$7)),Résultat!$G$7)),IF(C2119 = "Totale", IF(H2119=1,IF(E2119=0,Résultat!G$8,IF(J2119="No",Résultat!$G$9,Résultat!$G$7)),IF(H2119=2,IF(E2119=0,Résultat!G$9,IF(J2119="No",Résultat!$G$9,Résultat!$G$7)),Résultat!$G$7)),Résultat!$G$7)), "")</f>
        <v/>
      </c>
    </row>
    <row r="2120" spans="1:11" ht="20.100000000000001" customHeight="1">
      <c r="A2120" s="26"/>
      <c r="B2120" s="27"/>
      <c r="C2120" s="11" t="str">
        <f>IF($B2120 &lt;&gt; "",VLOOKUP(MID(B2120,3,5),'Recyclabilité Prod Matx'!C:F,2,FALSE), "")</f>
        <v/>
      </c>
      <c r="D2120" s="11" t="str">
        <f>IF($B2120 &lt;&gt; "",VLOOKUP(MID(B2120,3,5),'Recyclabilité Prod Matx'!C:F,3,FALSE),"")</f>
        <v/>
      </c>
      <c r="E2120" s="11" t="str">
        <f>IF($B2120 &lt;&gt; "",VLOOKUP(MID(B2120,3,5),'Recyclabilité Prod Matx'!C:F,4,FALSE), "")</f>
        <v/>
      </c>
      <c r="F2120" s="12" t="str">
        <f>IF($B2120 &lt;&gt; "", IF(C2120="Totale","",IF(D2120 = 0, "", VLOOKUP(D2120,'Cond Compo'!A:B,2,FALSE))),"")</f>
        <v/>
      </c>
      <c r="G2120" s="28"/>
      <c r="H2120" s="11" t="str">
        <f xml:space="preserve"> IF(C2120="Totale",2,IF($G2120 &lt;&gt; "", IF(D2120 = "E",MATCH(G2120, 'Cond Compo'!D$16:D$18, 0), MATCH(G2120, 'Cond Compo'!C$16:C$19, 0)), ""))</f>
        <v/>
      </c>
      <c r="I2120" s="12" t="str">
        <f>IF($E2120 &lt;&gt; "", IF(E2120 = 0, "", VLOOKUP(E2120,'Cond Perturbation'!A:B,2,FALSE)),"")</f>
        <v/>
      </c>
      <c r="J2120" s="28"/>
      <c r="K2120" s="29" t="str">
        <f>IF($B2120 &lt;&gt; "", IF(C2120="Oui",IF(H2120=1,IF(E2120=0,Résultat!G$8,IF(J2120="No",Résultat!$G$8,Résultat!$G$7)),IF(H2120=2,IF(E2120=0,Résultat!G$9,IF(J2120="No",Résultat!$G$9,Résultat!$G$7)),Résultat!$G$7)),IF(C2120 = "Totale", IF(H2120=1,IF(E2120=0,Résultat!G$8,IF(J2120="No",Résultat!$G$9,Résultat!$G$7)),IF(H2120=2,IF(E2120=0,Résultat!G$9,IF(J2120="No",Résultat!$G$9,Résultat!$G$7)),Résultat!$G$7)),Résultat!$G$7)), "")</f>
        <v/>
      </c>
    </row>
    <row r="2121" spans="1:11" ht="20.100000000000001" customHeight="1">
      <c r="A2121" s="26"/>
      <c r="B2121" s="27"/>
      <c r="C2121" s="11" t="str">
        <f>IF($B2121 &lt;&gt; "",VLOOKUP(MID(B2121,3,5),'Recyclabilité Prod Matx'!C:F,2,FALSE), "")</f>
        <v/>
      </c>
      <c r="D2121" s="11" t="str">
        <f>IF($B2121 &lt;&gt; "",VLOOKUP(MID(B2121,3,5),'Recyclabilité Prod Matx'!C:F,3,FALSE),"")</f>
        <v/>
      </c>
      <c r="E2121" s="11" t="str">
        <f>IF($B2121 &lt;&gt; "",VLOOKUP(MID(B2121,3,5),'Recyclabilité Prod Matx'!C:F,4,FALSE), "")</f>
        <v/>
      </c>
      <c r="F2121" s="12" t="str">
        <f>IF($B2121 &lt;&gt; "", IF(C2121="Totale","",IF(D2121 = 0, "", VLOOKUP(D2121,'Cond Compo'!A:B,2,FALSE))),"")</f>
        <v/>
      </c>
      <c r="G2121" s="28"/>
      <c r="H2121" s="11" t="str">
        <f xml:space="preserve"> IF(C2121="Totale",2,IF($G2121 &lt;&gt; "", IF(D2121 = "E",MATCH(G2121, 'Cond Compo'!D$16:D$18, 0), MATCH(G2121, 'Cond Compo'!C$16:C$19, 0)), ""))</f>
        <v/>
      </c>
      <c r="I2121" s="12" t="str">
        <f>IF($E2121 &lt;&gt; "", IF(E2121 = 0, "", VLOOKUP(E2121,'Cond Perturbation'!A:B,2,FALSE)),"")</f>
        <v/>
      </c>
      <c r="J2121" s="28"/>
      <c r="K2121" s="29" t="str">
        <f>IF($B2121 &lt;&gt; "", IF(C2121="Oui",IF(H2121=1,IF(E2121=0,Résultat!G$8,IF(J2121="No",Résultat!$G$8,Résultat!$G$7)),IF(H2121=2,IF(E2121=0,Résultat!G$9,IF(J2121="No",Résultat!$G$9,Résultat!$G$7)),Résultat!$G$7)),IF(C2121 = "Totale", IF(H2121=1,IF(E2121=0,Résultat!G$8,IF(J2121="No",Résultat!$G$9,Résultat!$G$7)),IF(H2121=2,IF(E2121=0,Résultat!G$9,IF(J2121="No",Résultat!$G$9,Résultat!$G$7)),Résultat!$G$7)),Résultat!$G$7)), "")</f>
        <v/>
      </c>
    </row>
    <row r="2122" spans="1:11" ht="20.100000000000001" customHeight="1">
      <c r="A2122" s="26"/>
      <c r="B2122" s="27"/>
      <c r="C2122" s="11" t="str">
        <f>IF($B2122 &lt;&gt; "",VLOOKUP(MID(B2122,3,5),'Recyclabilité Prod Matx'!C:F,2,FALSE), "")</f>
        <v/>
      </c>
      <c r="D2122" s="11" t="str">
        <f>IF($B2122 &lt;&gt; "",VLOOKUP(MID(B2122,3,5),'Recyclabilité Prod Matx'!C:F,3,FALSE),"")</f>
        <v/>
      </c>
      <c r="E2122" s="11" t="str">
        <f>IF($B2122 &lt;&gt; "",VLOOKUP(MID(B2122,3,5),'Recyclabilité Prod Matx'!C:F,4,FALSE), "")</f>
        <v/>
      </c>
      <c r="F2122" s="12" t="str">
        <f>IF($B2122 &lt;&gt; "", IF(C2122="Totale","",IF(D2122 = 0, "", VLOOKUP(D2122,'Cond Compo'!A:B,2,FALSE))),"")</f>
        <v/>
      </c>
      <c r="G2122" s="28"/>
      <c r="H2122" s="11" t="str">
        <f xml:space="preserve"> IF(C2122="Totale",2,IF($G2122 &lt;&gt; "", IF(D2122 = "E",MATCH(G2122, 'Cond Compo'!D$16:D$18, 0), MATCH(G2122, 'Cond Compo'!C$16:C$19, 0)), ""))</f>
        <v/>
      </c>
      <c r="I2122" s="12" t="str">
        <f>IF($E2122 &lt;&gt; "", IF(E2122 = 0, "", VLOOKUP(E2122,'Cond Perturbation'!A:B,2,FALSE)),"")</f>
        <v/>
      </c>
      <c r="J2122" s="28"/>
      <c r="K2122" s="29" t="str">
        <f>IF($B2122 &lt;&gt; "", IF(C2122="Oui",IF(H2122=1,IF(E2122=0,Résultat!G$8,IF(J2122="No",Résultat!$G$8,Résultat!$G$7)),IF(H2122=2,IF(E2122=0,Résultat!G$9,IF(J2122="No",Résultat!$G$9,Résultat!$G$7)),Résultat!$G$7)),IF(C2122 = "Totale", IF(H2122=1,IF(E2122=0,Résultat!G$8,IF(J2122="No",Résultat!$G$9,Résultat!$G$7)),IF(H2122=2,IF(E2122=0,Résultat!G$9,IF(J2122="No",Résultat!$G$9,Résultat!$G$7)),Résultat!$G$7)),Résultat!$G$7)), "")</f>
        <v/>
      </c>
    </row>
    <row r="2123" spans="1:11" ht="20.100000000000001" customHeight="1">
      <c r="A2123" s="26"/>
      <c r="B2123" s="27"/>
      <c r="C2123" s="11" t="str">
        <f>IF($B2123 &lt;&gt; "",VLOOKUP(MID(B2123,3,5),'Recyclabilité Prod Matx'!C:F,2,FALSE), "")</f>
        <v/>
      </c>
      <c r="D2123" s="11" t="str">
        <f>IF($B2123 &lt;&gt; "",VLOOKUP(MID(B2123,3,5),'Recyclabilité Prod Matx'!C:F,3,FALSE),"")</f>
        <v/>
      </c>
      <c r="E2123" s="11" t="str">
        <f>IF($B2123 &lt;&gt; "",VLOOKUP(MID(B2123,3,5),'Recyclabilité Prod Matx'!C:F,4,FALSE), "")</f>
        <v/>
      </c>
      <c r="F2123" s="12" t="str">
        <f>IF($B2123 &lt;&gt; "", IF(C2123="Totale","",IF(D2123 = 0, "", VLOOKUP(D2123,'Cond Compo'!A:B,2,FALSE))),"")</f>
        <v/>
      </c>
      <c r="G2123" s="28"/>
      <c r="H2123" s="11" t="str">
        <f xml:space="preserve"> IF(C2123="Totale",2,IF($G2123 &lt;&gt; "", IF(D2123 = "E",MATCH(G2123, 'Cond Compo'!D$16:D$18, 0), MATCH(G2123, 'Cond Compo'!C$16:C$19, 0)), ""))</f>
        <v/>
      </c>
      <c r="I2123" s="12" t="str">
        <f>IF($E2123 &lt;&gt; "", IF(E2123 = 0, "", VLOOKUP(E2123,'Cond Perturbation'!A:B,2,FALSE)),"")</f>
        <v/>
      </c>
      <c r="J2123" s="28"/>
      <c r="K2123" s="29" t="str">
        <f>IF($B2123 &lt;&gt; "", IF(C2123="Oui",IF(H2123=1,IF(E2123=0,Résultat!G$8,IF(J2123="No",Résultat!$G$8,Résultat!$G$7)),IF(H2123=2,IF(E2123=0,Résultat!G$9,IF(J2123="No",Résultat!$G$9,Résultat!$G$7)),Résultat!$G$7)),IF(C2123 = "Totale", IF(H2123=1,IF(E2123=0,Résultat!G$8,IF(J2123="No",Résultat!$G$9,Résultat!$G$7)),IF(H2123=2,IF(E2123=0,Résultat!G$9,IF(J2123="No",Résultat!$G$9,Résultat!$G$7)),Résultat!$G$7)),Résultat!$G$7)), "")</f>
        <v/>
      </c>
    </row>
    <row r="2124" spans="1:11" ht="20.100000000000001" customHeight="1">
      <c r="A2124" s="26"/>
      <c r="B2124" s="27"/>
      <c r="C2124" s="11" t="str">
        <f>IF($B2124 &lt;&gt; "",VLOOKUP(MID(B2124,3,5),'Recyclabilité Prod Matx'!C:F,2,FALSE), "")</f>
        <v/>
      </c>
      <c r="D2124" s="11" t="str">
        <f>IF($B2124 &lt;&gt; "",VLOOKUP(MID(B2124,3,5),'Recyclabilité Prod Matx'!C:F,3,FALSE),"")</f>
        <v/>
      </c>
      <c r="E2124" s="11" t="str">
        <f>IF($B2124 &lt;&gt; "",VLOOKUP(MID(B2124,3,5),'Recyclabilité Prod Matx'!C:F,4,FALSE), "")</f>
        <v/>
      </c>
      <c r="F2124" s="12" t="str">
        <f>IF($B2124 &lt;&gt; "", IF(C2124="Totale","",IF(D2124 = 0, "", VLOOKUP(D2124,'Cond Compo'!A:B,2,FALSE))),"")</f>
        <v/>
      </c>
      <c r="G2124" s="28"/>
      <c r="H2124" s="11" t="str">
        <f xml:space="preserve"> IF(C2124="Totale",2,IF($G2124 &lt;&gt; "", IF(D2124 = "E",MATCH(G2124, 'Cond Compo'!D$16:D$18, 0), MATCH(G2124, 'Cond Compo'!C$16:C$19, 0)), ""))</f>
        <v/>
      </c>
      <c r="I2124" s="12" t="str">
        <f>IF($E2124 &lt;&gt; "", IF(E2124 = 0, "", VLOOKUP(E2124,'Cond Perturbation'!A:B,2,FALSE)),"")</f>
        <v/>
      </c>
      <c r="J2124" s="28"/>
      <c r="K2124" s="29" t="str">
        <f>IF($B2124 &lt;&gt; "", IF(C2124="Oui",IF(H2124=1,IF(E2124=0,Résultat!G$8,IF(J2124="No",Résultat!$G$8,Résultat!$G$7)),IF(H2124=2,IF(E2124=0,Résultat!G$9,IF(J2124="No",Résultat!$G$9,Résultat!$G$7)),Résultat!$G$7)),IF(C2124 = "Totale", IF(H2124=1,IF(E2124=0,Résultat!G$8,IF(J2124="No",Résultat!$G$9,Résultat!$G$7)),IF(H2124=2,IF(E2124=0,Résultat!G$9,IF(J2124="No",Résultat!$G$9,Résultat!$G$7)),Résultat!$G$7)),Résultat!$G$7)), "")</f>
        <v/>
      </c>
    </row>
    <row r="2125" spans="1:11" ht="20.100000000000001" customHeight="1">
      <c r="A2125" s="26"/>
      <c r="B2125" s="27"/>
      <c r="C2125" s="11" t="str">
        <f>IF($B2125 &lt;&gt; "",VLOOKUP(MID(B2125,3,5),'Recyclabilité Prod Matx'!C:F,2,FALSE), "")</f>
        <v/>
      </c>
      <c r="D2125" s="11" t="str">
        <f>IF($B2125 &lt;&gt; "",VLOOKUP(MID(B2125,3,5),'Recyclabilité Prod Matx'!C:F,3,FALSE),"")</f>
        <v/>
      </c>
      <c r="E2125" s="11" t="str">
        <f>IF($B2125 &lt;&gt; "",VLOOKUP(MID(B2125,3,5),'Recyclabilité Prod Matx'!C:F,4,FALSE), "")</f>
        <v/>
      </c>
      <c r="F2125" s="12" t="str">
        <f>IF($B2125 &lt;&gt; "", IF(C2125="Totale","",IF(D2125 = 0, "", VLOOKUP(D2125,'Cond Compo'!A:B,2,FALSE))),"")</f>
        <v/>
      </c>
      <c r="G2125" s="28"/>
      <c r="H2125" s="11" t="str">
        <f xml:space="preserve"> IF(C2125="Totale",2,IF($G2125 &lt;&gt; "", IF(D2125 = "E",MATCH(G2125, 'Cond Compo'!D$16:D$18, 0), MATCH(G2125, 'Cond Compo'!C$16:C$19, 0)), ""))</f>
        <v/>
      </c>
      <c r="I2125" s="12" t="str">
        <f>IF($E2125 &lt;&gt; "", IF(E2125 = 0, "", VLOOKUP(E2125,'Cond Perturbation'!A:B,2,FALSE)),"")</f>
        <v/>
      </c>
      <c r="J2125" s="28"/>
      <c r="K2125" s="29" t="str">
        <f>IF($B2125 &lt;&gt; "", IF(C2125="Oui",IF(H2125=1,IF(E2125=0,Résultat!G$8,IF(J2125="No",Résultat!$G$8,Résultat!$G$7)),IF(H2125=2,IF(E2125=0,Résultat!G$9,IF(J2125="No",Résultat!$G$9,Résultat!$G$7)),Résultat!$G$7)),IF(C2125 = "Totale", IF(H2125=1,IF(E2125=0,Résultat!G$8,IF(J2125="No",Résultat!$G$9,Résultat!$G$7)),IF(H2125=2,IF(E2125=0,Résultat!G$9,IF(J2125="No",Résultat!$G$9,Résultat!$G$7)),Résultat!$G$7)),Résultat!$G$7)), "")</f>
        <v/>
      </c>
    </row>
    <row r="2126" spans="1:11" ht="20.100000000000001" customHeight="1">
      <c r="A2126" s="26"/>
      <c r="B2126" s="27"/>
      <c r="C2126" s="11" t="str">
        <f>IF($B2126 &lt;&gt; "",VLOOKUP(MID(B2126,3,5),'Recyclabilité Prod Matx'!C:F,2,FALSE), "")</f>
        <v/>
      </c>
      <c r="D2126" s="11" t="str">
        <f>IF($B2126 &lt;&gt; "",VLOOKUP(MID(B2126,3,5),'Recyclabilité Prod Matx'!C:F,3,FALSE),"")</f>
        <v/>
      </c>
      <c r="E2126" s="11" t="str">
        <f>IF($B2126 &lt;&gt; "",VLOOKUP(MID(B2126,3,5),'Recyclabilité Prod Matx'!C:F,4,FALSE), "")</f>
        <v/>
      </c>
      <c r="F2126" s="12" t="str">
        <f>IF($B2126 &lt;&gt; "", IF(C2126="Totale","",IF(D2126 = 0, "", VLOOKUP(D2126,'Cond Compo'!A:B,2,FALSE))),"")</f>
        <v/>
      </c>
      <c r="G2126" s="28"/>
      <c r="H2126" s="11" t="str">
        <f xml:space="preserve"> IF(C2126="Totale",2,IF($G2126 &lt;&gt; "", IF(D2126 = "E",MATCH(G2126, 'Cond Compo'!D$16:D$18, 0), MATCH(G2126, 'Cond Compo'!C$16:C$19, 0)), ""))</f>
        <v/>
      </c>
      <c r="I2126" s="12" t="str">
        <f>IF($E2126 &lt;&gt; "", IF(E2126 = 0, "", VLOOKUP(E2126,'Cond Perturbation'!A:B,2,FALSE)),"")</f>
        <v/>
      </c>
      <c r="J2126" s="28"/>
      <c r="K2126" s="29" t="str">
        <f>IF($B2126 &lt;&gt; "", IF(C2126="Oui",IF(H2126=1,IF(E2126=0,Résultat!G$8,IF(J2126="No",Résultat!$G$8,Résultat!$G$7)),IF(H2126=2,IF(E2126=0,Résultat!G$9,IF(J2126="No",Résultat!$G$9,Résultat!$G$7)),Résultat!$G$7)),IF(C2126 = "Totale", IF(H2126=1,IF(E2126=0,Résultat!G$8,IF(J2126="No",Résultat!$G$9,Résultat!$G$7)),IF(H2126=2,IF(E2126=0,Résultat!G$9,IF(J2126="No",Résultat!$G$9,Résultat!$G$7)),Résultat!$G$7)),Résultat!$G$7)), "")</f>
        <v/>
      </c>
    </row>
    <row r="2127" spans="1:11" ht="20.100000000000001" customHeight="1">
      <c r="A2127" s="26"/>
      <c r="B2127" s="27"/>
      <c r="C2127" s="11" t="str">
        <f>IF($B2127 &lt;&gt; "",VLOOKUP(MID(B2127,3,5),'Recyclabilité Prod Matx'!C:F,2,FALSE), "")</f>
        <v/>
      </c>
      <c r="D2127" s="11" t="str">
        <f>IF($B2127 &lt;&gt; "",VLOOKUP(MID(B2127,3,5),'Recyclabilité Prod Matx'!C:F,3,FALSE),"")</f>
        <v/>
      </c>
      <c r="E2127" s="11" t="str">
        <f>IF($B2127 &lt;&gt; "",VLOOKUP(MID(B2127,3,5),'Recyclabilité Prod Matx'!C:F,4,FALSE), "")</f>
        <v/>
      </c>
      <c r="F2127" s="12" t="str">
        <f>IF($B2127 &lt;&gt; "", IF(C2127="Totale","",IF(D2127 = 0, "", VLOOKUP(D2127,'Cond Compo'!A:B,2,FALSE))),"")</f>
        <v/>
      </c>
      <c r="G2127" s="28"/>
      <c r="H2127" s="11" t="str">
        <f xml:space="preserve"> IF(C2127="Totale",2,IF($G2127 &lt;&gt; "", IF(D2127 = "E",MATCH(G2127, 'Cond Compo'!D$16:D$18, 0), MATCH(G2127, 'Cond Compo'!C$16:C$19, 0)), ""))</f>
        <v/>
      </c>
      <c r="I2127" s="12" t="str">
        <f>IF($E2127 &lt;&gt; "", IF(E2127 = 0, "", VLOOKUP(E2127,'Cond Perturbation'!A:B,2,FALSE)),"")</f>
        <v/>
      </c>
      <c r="J2127" s="28"/>
      <c r="K2127" s="29" t="str">
        <f>IF($B2127 &lt;&gt; "", IF(C2127="Oui",IF(H2127=1,IF(E2127=0,Résultat!G$8,IF(J2127="No",Résultat!$G$8,Résultat!$G$7)),IF(H2127=2,IF(E2127=0,Résultat!G$9,IF(J2127="No",Résultat!$G$9,Résultat!$G$7)),Résultat!$G$7)),IF(C2127 = "Totale", IF(H2127=1,IF(E2127=0,Résultat!G$8,IF(J2127="No",Résultat!$G$9,Résultat!$G$7)),IF(H2127=2,IF(E2127=0,Résultat!G$9,IF(J2127="No",Résultat!$G$9,Résultat!$G$7)),Résultat!$G$7)),Résultat!$G$7)), "")</f>
        <v/>
      </c>
    </row>
    <row r="2128" spans="1:11" ht="20.100000000000001" customHeight="1">
      <c r="A2128" s="26"/>
      <c r="B2128" s="27"/>
      <c r="C2128" s="11" t="str">
        <f>IF($B2128 &lt;&gt; "",VLOOKUP(MID(B2128,3,5),'Recyclabilité Prod Matx'!C:F,2,FALSE), "")</f>
        <v/>
      </c>
      <c r="D2128" s="11" t="str">
        <f>IF($B2128 &lt;&gt; "",VLOOKUP(MID(B2128,3,5),'Recyclabilité Prod Matx'!C:F,3,FALSE),"")</f>
        <v/>
      </c>
      <c r="E2128" s="11" t="str">
        <f>IF($B2128 &lt;&gt; "",VLOOKUP(MID(B2128,3,5),'Recyclabilité Prod Matx'!C:F,4,FALSE), "")</f>
        <v/>
      </c>
      <c r="F2128" s="12" t="str">
        <f>IF($B2128 &lt;&gt; "", IF(C2128="Totale","",IF(D2128 = 0, "", VLOOKUP(D2128,'Cond Compo'!A:B,2,FALSE))),"")</f>
        <v/>
      </c>
      <c r="G2128" s="28"/>
      <c r="H2128" s="11" t="str">
        <f xml:space="preserve"> IF(C2128="Totale",2,IF($G2128 &lt;&gt; "", IF(D2128 = "E",MATCH(G2128, 'Cond Compo'!D$16:D$18, 0), MATCH(G2128, 'Cond Compo'!C$16:C$19, 0)), ""))</f>
        <v/>
      </c>
      <c r="I2128" s="12" t="str">
        <f>IF($E2128 &lt;&gt; "", IF(E2128 = 0, "", VLOOKUP(E2128,'Cond Perturbation'!A:B,2,FALSE)),"")</f>
        <v/>
      </c>
      <c r="J2128" s="28"/>
      <c r="K2128" s="29" t="str">
        <f>IF($B2128 &lt;&gt; "", IF(C2128="Oui",IF(H2128=1,IF(E2128=0,Résultat!G$8,IF(J2128="No",Résultat!$G$8,Résultat!$G$7)),IF(H2128=2,IF(E2128=0,Résultat!G$9,IF(J2128="No",Résultat!$G$9,Résultat!$G$7)),Résultat!$G$7)),IF(C2128 = "Totale", IF(H2128=1,IF(E2128=0,Résultat!G$8,IF(J2128="No",Résultat!$G$9,Résultat!$G$7)),IF(H2128=2,IF(E2128=0,Résultat!G$9,IF(J2128="No",Résultat!$G$9,Résultat!$G$7)),Résultat!$G$7)),Résultat!$G$7)), "")</f>
        <v/>
      </c>
    </row>
    <row r="2129" spans="1:11" ht="20.100000000000001" customHeight="1">
      <c r="A2129" s="26"/>
      <c r="B2129" s="27"/>
      <c r="C2129" s="11" t="str">
        <f>IF($B2129 &lt;&gt; "",VLOOKUP(MID(B2129,3,5),'Recyclabilité Prod Matx'!C:F,2,FALSE), "")</f>
        <v/>
      </c>
      <c r="D2129" s="11" t="str">
        <f>IF($B2129 &lt;&gt; "",VLOOKUP(MID(B2129,3,5),'Recyclabilité Prod Matx'!C:F,3,FALSE),"")</f>
        <v/>
      </c>
      <c r="E2129" s="11" t="str">
        <f>IF($B2129 &lt;&gt; "",VLOOKUP(MID(B2129,3,5),'Recyclabilité Prod Matx'!C:F,4,FALSE), "")</f>
        <v/>
      </c>
      <c r="F2129" s="12" t="str">
        <f>IF($B2129 &lt;&gt; "", IF(C2129="Totale","",IF(D2129 = 0, "", VLOOKUP(D2129,'Cond Compo'!A:B,2,FALSE))),"")</f>
        <v/>
      </c>
      <c r="G2129" s="28"/>
      <c r="H2129" s="11" t="str">
        <f xml:space="preserve"> IF(C2129="Totale",2,IF($G2129 &lt;&gt; "", IF(D2129 = "E",MATCH(G2129, 'Cond Compo'!D$16:D$18, 0), MATCH(G2129, 'Cond Compo'!C$16:C$19, 0)), ""))</f>
        <v/>
      </c>
      <c r="I2129" s="12" t="str">
        <f>IF($E2129 &lt;&gt; "", IF(E2129 = 0, "", VLOOKUP(E2129,'Cond Perturbation'!A:B,2,FALSE)),"")</f>
        <v/>
      </c>
      <c r="J2129" s="28"/>
      <c r="K2129" s="29" t="str">
        <f>IF($B2129 &lt;&gt; "", IF(C2129="Oui",IF(H2129=1,IF(E2129=0,Résultat!G$8,IF(J2129="No",Résultat!$G$8,Résultat!$G$7)),IF(H2129=2,IF(E2129=0,Résultat!G$9,IF(J2129="No",Résultat!$G$9,Résultat!$G$7)),Résultat!$G$7)),IF(C2129 = "Totale", IF(H2129=1,IF(E2129=0,Résultat!G$8,IF(J2129="No",Résultat!$G$9,Résultat!$G$7)),IF(H2129=2,IF(E2129=0,Résultat!G$9,IF(J2129="No",Résultat!$G$9,Résultat!$G$7)),Résultat!$G$7)),Résultat!$G$7)), "")</f>
        <v/>
      </c>
    </row>
    <row r="2130" spans="1:11" ht="20.100000000000001" customHeight="1">
      <c r="A2130" s="26"/>
      <c r="B2130" s="27"/>
      <c r="C2130" s="11" t="str">
        <f>IF($B2130 &lt;&gt; "",VLOOKUP(MID(B2130,3,5),'Recyclabilité Prod Matx'!C:F,2,FALSE), "")</f>
        <v/>
      </c>
      <c r="D2130" s="11" t="str">
        <f>IF($B2130 &lt;&gt; "",VLOOKUP(MID(B2130,3,5),'Recyclabilité Prod Matx'!C:F,3,FALSE),"")</f>
        <v/>
      </c>
      <c r="E2130" s="11" t="str">
        <f>IF($B2130 &lt;&gt; "",VLOOKUP(MID(B2130,3,5),'Recyclabilité Prod Matx'!C:F,4,FALSE), "")</f>
        <v/>
      </c>
      <c r="F2130" s="12" t="str">
        <f>IF($B2130 &lt;&gt; "", IF(C2130="Totale","",IF(D2130 = 0, "", VLOOKUP(D2130,'Cond Compo'!A:B,2,FALSE))),"")</f>
        <v/>
      </c>
      <c r="G2130" s="28"/>
      <c r="H2130" s="11" t="str">
        <f xml:space="preserve"> IF(C2130="Totale",2,IF($G2130 &lt;&gt; "", IF(D2130 = "E",MATCH(G2130, 'Cond Compo'!D$16:D$18, 0), MATCH(G2130, 'Cond Compo'!C$16:C$19, 0)), ""))</f>
        <v/>
      </c>
      <c r="I2130" s="12" t="str">
        <f>IF($E2130 &lt;&gt; "", IF(E2130 = 0, "", VLOOKUP(E2130,'Cond Perturbation'!A:B,2,FALSE)),"")</f>
        <v/>
      </c>
      <c r="J2130" s="28"/>
      <c r="K2130" s="29" t="str">
        <f>IF($B2130 &lt;&gt; "", IF(C2130="Oui",IF(H2130=1,IF(E2130=0,Résultat!G$8,IF(J2130="No",Résultat!$G$8,Résultat!$G$7)),IF(H2130=2,IF(E2130=0,Résultat!G$9,IF(J2130="No",Résultat!$G$9,Résultat!$G$7)),Résultat!$G$7)),IF(C2130 = "Totale", IF(H2130=1,IF(E2130=0,Résultat!G$8,IF(J2130="No",Résultat!$G$9,Résultat!$G$7)),IF(H2130=2,IF(E2130=0,Résultat!G$9,IF(J2130="No",Résultat!$G$9,Résultat!$G$7)),Résultat!$G$7)),Résultat!$G$7)), "")</f>
        <v/>
      </c>
    </row>
    <row r="2131" spans="1:11" ht="20.100000000000001" customHeight="1">
      <c r="A2131" s="26"/>
      <c r="B2131" s="27"/>
      <c r="C2131" s="11" t="str">
        <f>IF($B2131 &lt;&gt; "",VLOOKUP(MID(B2131,3,5),'Recyclabilité Prod Matx'!C:F,2,FALSE), "")</f>
        <v/>
      </c>
      <c r="D2131" s="11" t="str">
        <f>IF($B2131 &lt;&gt; "",VLOOKUP(MID(B2131,3,5),'Recyclabilité Prod Matx'!C:F,3,FALSE),"")</f>
        <v/>
      </c>
      <c r="E2131" s="11" t="str">
        <f>IF($B2131 &lt;&gt; "",VLOOKUP(MID(B2131,3,5),'Recyclabilité Prod Matx'!C:F,4,FALSE), "")</f>
        <v/>
      </c>
      <c r="F2131" s="12" t="str">
        <f>IF($B2131 &lt;&gt; "", IF(C2131="Totale","",IF(D2131 = 0, "", VLOOKUP(D2131,'Cond Compo'!A:B,2,FALSE))),"")</f>
        <v/>
      </c>
      <c r="G2131" s="28"/>
      <c r="H2131" s="11" t="str">
        <f xml:space="preserve"> IF(C2131="Totale",2,IF($G2131 &lt;&gt; "", IF(D2131 = "E",MATCH(G2131, 'Cond Compo'!D$16:D$18, 0), MATCH(G2131, 'Cond Compo'!C$16:C$19, 0)), ""))</f>
        <v/>
      </c>
      <c r="I2131" s="12" t="str">
        <f>IF($E2131 &lt;&gt; "", IF(E2131 = 0, "", VLOOKUP(E2131,'Cond Perturbation'!A:B,2,FALSE)),"")</f>
        <v/>
      </c>
      <c r="J2131" s="28"/>
      <c r="K2131" s="29" t="str">
        <f>IF($B2131 &lt;&gt; "", IF(C2131="Oui",IF(H2131=1,IF(E2131=0,Résultat!G$8,IF(J2131="No",Résultat!$G$8,Résultat!$G$7)),IF(H2131=2,IF(E2131=0,Résultat!G$9,IF(J2131="No",Résultat!$G$9,Résultat!$G$7)),Résultat!$G$7)),IF(C2131 = "Totale", IF(H2131=1,IF(E2131=0,Résultat!G$8,IF(J2131="No",Résultat!$G$9,Résultat!$G$7)),IF(H2131=2,IF(E2131=0,Résultat!G$9,IF(J2131="No",Résultat!$G$9,Résultat!$G$7)),Résultat!$G$7)),Résultat!$G$7)), "")</f>
        <v/>
      </c>
    </row>
    <row r="2132" spans="1:11" ht="20.100000000000001" customHeight="1">
      <c r="A2132" s="26"/>
      <c r="B2132" s="27"/>
      <c r="C2132" s="11" t="str">
        <f>IF($B2132 &lt;&gt; "",VLOOKUP(MID(B2132,3,5),'Recyclabilité Prod Matx'!C:F,2,FALSE), "")</f>
        <v/>
      </c>
      <c r="D2132" s="11" t="str">
        <f>IF($B2132 &lt;&gt; "",VLOOKUP(MID(B2132,3,5),'Recyclabilité Prod Matx'!C:F,3,FALSE),"")</f>
        <v/>
      </c>
      <c r="E2132" s="11" t="str">
        <f>IF($B2132 &lt;&gt; "",VLOOKUP(MID(B2132,3,5),'Recyclabilité Prod Matx'!C:F,4,FALSE), "")</f>
        <v/>
      </c>
      <c r="F2132" s="12" t="str">
        <f>IF($B2132 &lt;&gt; "", IF(C2132="Totale","",IF(D2132 = 0, "", VLOOKUP(D2132,'Cond Compo'!A:B,2,FALSE))),"")</f>
        <v/>
      </c>
      <c r="G2132" s="28"/>
      <c r="H2132" s="11" t="str">
        <f xml:space="preserve"> IF(C2132="Totale",2,IF($G2132 &lt;&gt; "", IF(D2132 = "E",MATCH(G2132, 'Cond Compo'!D$16:D$18, 0), MATCH(G2132, 'Cond Compo'!C$16:C$19, 0)), ""))</f>
        <v/>
      </c>
      <c r="I2132" s="12" t="str">
        <f>IF($E2132 &lt;&gt; "", IF(E2132 = 0, "", VLOOKUP(E2132,'Cond Perturbation'!A:B,2,FALSE)),"")</f>
        <v/>
      </c>
      <c r="J2132" s="28"/>
      <c r="K2132" s="29" t="str">
        <f>IF($B2132 &lt;&gt; "", IF(C2132="Oui",IF(H2132=1,IF(E2132=0,Résultat!G$8,IF(J2132="No",Résultat!$G$8,Résultat!$G$7)),IF(H2132=2,IF(E2132=0,Résultat!G$9,IF(J2132="No",Résultat!$G$9,Résultat!$G$7)),Résultat!$G$7)),IF(C2132 = "Totale", IF(H2132=1,IF(E2132=0,Résultat!G$8,IF(J2132="No",Résultat!$G$9,Résultat!$G$7)),IF(H2132=2,IF(E2132=0,Résultat!G$9,IF(J2132="No",Résultat!$G$9,Résultat!$G$7)),Résultat!$G$7)),Résultat!$G$7)), "")</f>
        <v/>
      </c>
    </row>
    <row r="2133" spans="1:11" ht="20.100000000000001" customHeight="1">
      <c r="A2133" s="26"/>
      <c r="B2133" s="27"/>
      <c r="C2133" s="11" t="str">
        <f>IF($B2133 &lt;&gt; "",VLOOKUP(MID(B2133,3,5),'Recyclabilité Prod Matx'!C:F,2,FALSE), "")</f>
        <v/>
      </c>
      <c r="D2133" s="11" t="str">
        <f>IF($B2133 &lt;&gt; "",VLOOKUP(MID(B2133,3,5),'Recyclabilité Prod Matx'!C:F,3,FALSE),"")</f>
        <v/>
      </c>
      <c r="E2133" s="11" t="str">
        <f>IF($B2133 &lt;&gt; "",VLOOKUP(MID(B2133,3,5),'Recyclabilité Prod Matx'!C:F,4,FALSE), "")</f>
        <v/>
      </c>
      <c r="F2133" s="12" t="str">
        <f>IF($B2133 &lt;&gt; "", IF(C2133="Totale","",IF(D2133 = 0, "", VLOOKUP(D2133,'Cond Compo'!A:B,2,FALSE))),"")</f>
        <v/>
      </c>
      <c r="G2133" s="28"/>
      <c r="H2133" s="11" t="str">
        <f xml:space="preserve"> IF(C2133="Totale",2,IF($G2133 &lt;&gt; "", IF(D2133 = "E",MATCH(G2133, 'Cond Compo'!D$16:D$18, 0), MATCH(G2133, 'Cond Compo'!C$16:C$19, 0)), ""))</f>
        <v/>
      </c>
      <c r="I2133" s="12" t="str">
        <f>IF($E2133 &lt;&gt; "", IF(E2133 = 0, "", VLOOKUP(E2133,'Cond Perturbation'!A:B,2,FALSE)),"")</f>
        <v/>
      </c>
      <c r="J2133" s="28"/>
      <c r="K2133" s="29" t="str">
        <f>IF($B2133 &lt;&gt; "", IF(C2133="Oui",IF(H2133=1,IF(E2133=0,Résultat!G$8,IF(J2133="No",Résultat!$G$8,Résultat!$G$7)),IF(H2133=2,IF(E2133=0,Résultat!G$9,IF(J2133="No",Résultat!$G$9,Résultat!$G$7)),Résultat!$G$7)),IF(C2133 = "Totale", IF(H2133=1,IF(E2133=0,Résultat!G$8,IF(J2133="No",Résultat!$G$9,Résultat!$G$7)),IF(H2133=2,IF(E2133=0,Résultat!G$9,IF(J2133="No",Résultat!$G$9,Résultat!$G$7)),Résultat!$G$7)),Résultat!$G$7)), "")</f>
        <v/>
      </c>
    </row>
    <row r="2134" spans="1:11" ht="20.100000000000001" customHeight="1">
      <c r="A2134" s="26"/>
      <c r="B2134" s="27"/>
      <c r="C2134" s="11" t="str">
        <f>IF($B2134 &lt;&gt; "",VLOOKUP(MID(B2134,3,5),'Recyclabilité Prod Matx'!C:F,2,FALSE), "")</f>
        <v/>
      </c>
      <c r="D2134" s="11" t="str">
        <f>IF($B2134 &lt;&gt; "",VLOOKUP(MID(B2134,3,5),'Recyclabilité Prod Matx'!C:F,3,FALSE),"")</f>
        <v/>
      </c>
      <c r="E2134" s="11" t="str">
        <f>IF($B2134 &lt;&gt; "",VLOOKUP(MID(B2134,3,5),'Recyclabilité Prod Matx'!C:F,4,FALSE), "")</f>
        <v/>
      </c>
      <c r="F2134" s="12" t="str">
        <f>IF($B2134 &lt;&gt; "", IF(C2134="Totale","",IF(D2134 = 0, "", VLOOKUP(D2134,'Cond Compo'!A:B,2,FALSE))),"")</f>
        <v/>
      </c>
      <c r="G2134" s="28"/>
      <c r="H2134" s="11" t="str">
        <f xml:space="preserve"> IF(C2134="Totale",2,IF($G2134 &lt;&gt; "", IF(D2134 = "E",MATCH(G2134, 'Cond Compo'!D$16:D$18, 0), MATCH(G2134, 'Cond Compo'!C$16:C$19, 0)), ""))</f>
        <v/>
      </c>
      <c r="I2134" s="12" t="str">
        <f>IF($E2134 &lt;&gt; "", IF(E2134 = 0, "", VLOOKUP(E2134,'Cond Perturbation'!A:B,2,FALSE)),"")</f>
        <v/>
      </c>
      <c r="J2134" s="28"/>
      <c r="K2134" s="29" t="str">
        <f>IF($B2134 &lt;&gt; "", IF(C2134="Oui",IF(H2134=1,IF(E2134=0,Résultat!G$8,IF(J2134="No",Résultat!$G$8,Résultat!$G$7)),IF(H2134=2,IF(E2134=0,Résultat!G$9,IF(J2134="No",Résultat!$G$9,Résultat!$G$7)),Résultat!$G$7)),IF(C2134 = "Totale", IF(H2134=1,IF(E2134=0,Résultat!G$8,IF(J2134="No",Résultat!$G$9,Résultat!$G$7)),IF(H2134=2,IF(E2134=0,Résultat!G$9,IF(J2134="No",Résultat!$G$9,Résultat!$G$7)),Résultat!$G$7)),Résultat!$G$7)), "")</f>
        <v/>
      </c>
    </row>
    <row r="2135" spans="1:11" ht="20.100000000000001" customHeight="1">
      <c r="A2135" s="26"/>
      <c r="B2135" s="27"/>
      <c r="C2135" s="11" t="str">
        <f>IF($B2135 &lt;&gt; "",VLOOKUP(MID(B2135,3,5),'Recyclabilité Prod Matx'!C:F,2,FALSE), "")</f>
        <v/>
      </c>
      <c r="D2135" s="11" t="str">
        <f>IF($B2135 &lt;&gt; "",VLOOKUP(MID(B2135,3,5),'Recyclabilité Prod Matx'!C:F,3,FALSE),"")</f>
        <v/>
      </c>
      <c r="E2135" s="11" t="str">
        <f>IF($B2135 &lt;&gt; "",VLOOKUP(MID(B2135,3,5),'Recyclabilité Prod Matx'!C:F,4,FALSE), "")</f>
        <v/>
      </c>
      <c r="F2135" s="12" t="str">
        <f>IF($B2135 &lt;&gt; "", IF(C2135="Totale","",IF(D2135 = 0, "", VLOOKUP(D2135,'Cond Compo'!A:B,2,FALSE))),"")</f>
        <v/>
      </c>
      <c r="G2135" s="28"/>
      <c r="H2135" s="11" t="str">
        <f xml:space="preserve"> IF(C2135="Totale",2,IF($G2135 &lt;&gt; "", IF(D2135 = "E",MATCH(G2135, 'Cond Compo'!D$16:D$18, 0), MATCH(G2135, 'Cond Compo'!C$16:C$19, 0)), ""))</f>
        <v/>
      </c>
      <c r="I2135" s="12" t="str">
        <f>IF($E2135 &lt;&gt; "", IF(E2135 = 0, "", VLOOKUP(E2135,'Cond Perturbation'!A:B,2,FALSE)),"")</f>
        <v/>
      </c>
      <c r="J2135" s="28"/>
      <c r="K2135" s="29" t="str">
        <f>IF($B2135 &lt;&gt; "", IF(C2135="Oui",IF(H2135=1,IF(E2135=0,Résultat!G$8,IF(J2135="No",Résultat!$G$8,Résultat!$G$7)),IF(H2135=2,IF(E2135=0,Résultat!G$9,IF(J2135="No",Résultat!$G$9,Résultat!$G$7)),Résultat!$G$7)),IF(C2135 = "Totale", IF(H2135=1,IF(E2135=0,Résultat!G$8,IF(J2135="No",Résultat!$G$9,Résultat!$G$7)),IF(H2135=2,IF(E2135=0,Résultat!G$9,IF(J2135="No",Résultat!$G$9,Résultat!$G$7)),Résultat!$G$7)),Résultat!$G$7)), "")</f>
        <v/>
      </c>
    </row>
    <row r="2136" spans="1:11" ht="20.100000000000001" customHeight="1">
      <c r="A2136" s="26"/>
      <c r="B2136" s="27"/>
      <c r="C2136" s="11" t="str">
        <f>IF($B2136 &lt;&gt; "",VLOOKUP(MID(B2136,3,5),'Recyclabilité Prod Matx'!C:F,2,FALSE), "")</f>
        <v/>
      </c>
      <c r="D2136" s="11" t="str">
        <f>IF($B2136 &lt;&gt; "",VLOOKUP(MID(B2136,3,5),'Recyclabilité Prod Matx'!C:F,3,FALSE),"")</f>
        <v/>
      </c>
      <c r="E2136" s="11" t="str">
        <f>IF($B2136 &lt;&gt; "",VLOOKUP(MID(B2136,3,5),'Recyclabilité Prod Matx'!C:F,4,FALSE), "")</f>
        <v/>
      </c>
      <c r="F2136" s="12" t="str">
        <f>IF($B2136 &lt;&gt; "", IF(C2136="Totale","",IF(D2136 = 0, "", VLOOKUP(D2136,'Cond Compo'!A:B,2,FALSE))),"")</f>
        <v/>
      </c>
      <c r="G2136" s="28"/>
      <c r="H2136" s="11" t="str">
        <f xml:space="preserve"> IF(C2136="Totale",2,IF($G2136 &lt;&gt; "", IF(D2136 = "E",MATCH(G2136, 'Cond Compo'!D$16:D$18, 0), MATCH(G2136, 'Cond Compo'!C$16:C$19, 0)), ""))</f>
        <v/>
      </c>
      <c r="I2136" s="12" t="str">
        <f>IF($E2136 &lt;&gt; "", IF(E2136 = 0, "", VLOOKUP(E2136,'Cond Perturbation'!A:B,2,FALSE)),"")</f>
        <v/>
      </c>
      <c r="J2136" s="28"/>
      <c r="K2136" s="29" t="str">
        <f>IF($B2136 &lt;&gt; "", IF(C2136="Oui",IF(H2136=1,IF(E2136=0,Résultat!G$8,IF(J2136="No",Résultat!$G$8,Résultat!$G$7)),IF(H2136=2,IF(E2136=0,Résultat!G$9,IF(J2136="No",Résultat!$G$9,Résultat!$G$7)),Résultat!$G$7)),IF(C2136 = "Totale", IF(H2136=1,IF(E2136=0,Résultat!G$8,IF(J2136="No",Résultat!$G$9,Résultat!$G$7)),IF(H2136=2,IF(E2136=0,Résultat!G$9,IF(J2136="No",Résultat!$G$9,Résultat!$G$7)),Résultat!$G$7)),Résultat!$G$7)), "")</f>
        <v/>
      </c>
    </row>
    <row r="2137" spans="1:11" ht="20.100000000000001" customHeight="1">
      <c r="A2137" s="26"/>
      <c r="B2137" s="27"/>
      <c r="C2137" s="11" t="str">
        <f>IF($B2137 &lt;&gt; "",VLOOKUP(MID(B2137,3,5),'Recyclabilité Prod Matx'!C:F,2,FALSE), "")</f>
        <v/>
      </c>
      <c r="D2137" s="11" t="str">
        <f>IF($B2137 &lt;&gt; "",VLOOKUP(MID(B2137,3,5),'Recyclabilité Prod Matx'!C:F,3,FALSE),"")</f>
        <v/>
      </c>
      <c r="E2137" s="11" t="str">
        <f>IF($B2137 &lt;&gt; "",VLOOKUP(MID(B2137,3,5),'Recyclabilité Prod Matx'!C:F,4,FALSE), "")</f>
        <v/>
      </c>
      <c r="F2137" s="12" t="str">
        <f>IF($B2137 &lt;&gt; "", IF(C2137="Totale","",IF(D2137 = 0, "", VLOOKUP(D2137,'Cond Compo'!A:B,2,FALSE))),"")</f>
        <v/>
      </c>
      <c r="G2137" s="28"/>
      <c r="H2137" s="11" t="str">
        <f xml:space="preserve"> IF(C2137="Totale",2,IF($G2137 &lt;&gt; "", IF(D2137 = "E",MATCH(G2137, 'Cond Compo'!D$16:D$18, 0), MATCH(G2137, 'Cond Compo'!C$16:C$19, 0)), ""))</f>
        <v/>
      </c>
      <c r="I2137" s="12" t="str">
        <f>IF($E2137 &lt;&gt; "", IF(E2137 = 0, "", VLOOKUP(E2137,'Cond Perturbation'!A:B,2,FALSE)),"")</f>
        <v/>
      </c>
      <c r="J2137" s="28"/>
      <c r="K2137" s="29" t="str">
        <f>IF($B2137 &lt;&gt; "", IF(C2137="Oui",IF(H2137=1,IF(E2137=0,Résultat!G$8,IF(J2137="No",Résultat!$G$8,Résultat!$G$7)),IF(H2137=2,IF(E2137=0,Résultat!G$9,IF(J2137="No",Résultat!$G$9,Résultat!$G$7)),Résultat!$G$7)),IF(C2137 = "Totale", IF(H2137=1,IF(E2137=0,Résultat!G$8,IF(J2137="No",Résultat!$G$9,Résultat!$G$7)),IF(H2137=2,IF(E2137=0,Résultat!G$9,IF(J2137="No",Résultat!$G$9,Résultat!$G$7)),Résultat!$G$7)),Résultat!$G$7)), "")</f>
        <v/>
      </c>
    </row>
    <row r="2138" spans="1:11" ht="20.100000000000001" customHeight="1">
      <c r="A2138" s="26"/>
      <c r="B2138" s="27"/>
      <c r="C2138" s="11" t="str">
        <f>IF($B2138 &lt;&gt; "",VLOOKUP(MID(B2138,3,5),'Recyclabilité Prod Matx'!C:F,2,FALSE), "")</f>
        <v/>
      </c>
      <c r="D2138" s="11" t="str">
        <f>IF($B2138 &lt;&gt; "",VLOOKUP(MID(B2138,3,5),'Recyclabilité Prod Matx'!C:F,3,FALSE),"")</f>
        <v/>
      </c>
      <c r="E2138" s="11" t="str">
        <f>IF($B2138 &lt;&gt; "",VLOOKUP(MID(B2138,3,5),'Recyclabilité Prod Matx'!C:F,4,FALSE), "")</f>
        <v/>
      </c>
      <c r="F2138" s="12" t="str">
        <f>IF($B2138 &lt;&gt; "", IF(C2138="Totale","",IF(D2138 = 0, "", VLOOKUP(D2138,'Cond Compo'!A:B,2,FALSE))),"")</f>
        <v/>
      </c>
      <c r="G2138" s="28"/>
      <c r="H2138" s="11" t="str">
        <f xml:space="preserve"> IF(C2138="Totale",2,IF($G2138 &lt;&gt; "", IF(D2138 = "E",MATCH(G2138, 'Cond Compo'!D$16:D$18, 0), MATCH(G2138, 'Cond Compo'!C$16:C$19, 0)), ""))</f>
        <v/>
      </c>
      <c r="I2138" s="12" t="str">
        <f>IF($E2138 &lt;&gt; "", IF(E2138 = 0, "", VLOOKUP(E2138,'Cond Perturbation'!A:B,2,FALSE)),"")</f>
        <v/>
      </c>
      <c r="J2138" s="28"/>
      <c r="K2138" s="29" t="str">
        <f>IF($B2138 &lt;&gt; "", IF(C2138="Oui",IF(H2138=1,IF(E2138=0,Résultat!G$8,IF(J2138="No",Résultat!$G$8,Résultat!$G$7)),IF(H2138=2,IF(E2138=0,Résultat!G$9,IF(J2138="No",Résultat!$G$9,Résultat!$G$7)),Résultat!$G$7)),IF(C2138 = "Totale", IF(H2138=1,IF(E2138=0,Résultat!G$8,IF(J2138="No",Résultat!$G$9,Résultat!$G$7)),IF(H2138=2,IF(E2138=0,Résultat!G$9,IF(J2138="No",Résultat!$G$9,Résultat!$G$7)),Résultat!$G$7)),Résultat!$G$7)), "")</f>
        <v/>
      </c>
    </row>
    <row r="2139" spans="1:11" ht="20.100000000000001" customHeight="1">
      <c r="A2139" s="26"/>
      <c r="B2139" s="27"/>
      <c r="C2139" s="11" t="str">
        <f>IF($B2139 &lt;&gt; "",VLOOKUP(MID(B2139,3,5),'Recyclabilité Prod Matx'!C:F,2,FALSE), "")</f>
        <v/>
      </c>
      <c r="D2139" s="11" t="str">
        <f>IF($B2139 &lt;&gt; "",VLOOKUP(MID(B2139,3,5),'Recyclabilité Prod Matx'!C:F,3,FALSE),"")</f>
        <v/>
      </c>
      <c r="E2139" s="11" t="str">
        <f>IF($B2139 &lt;&gt; "",VLOOKUP(MID(B2139,3,5),'Recyclabilité Prod Matx'!C:F,4,FALSE), "")</f>
        <v/>
      </c>
      <c r="F2139" s="12" t="str">
        <f>IF($B2139 &lt;&gt; "", IF(C2139="Totale","",IF(D2139 = 0, "", VLOOKUP(D2139,'Cond Compo'!A:B,2,FALSE))),"")</f>
        <v/>
      </c>
      <c r="G2139" s="28"/>
      <c r="H2139" s="11" t="str">
        <f xml:space="preserve"> IF(C2139="Totale",2,IF($G2139 &lt;&gt; "", IF(D2139 = "E",MATCH(G2139, 'Cond Compo'!D$16:D$18, 0), MATCH(G2139, 'Cond Compo'!C$16:C$19, 0)), ""))</f>
        <v/>
      </c>
      <c r="I2139" s="12" t="str">
        <f>IF($E2139 &lt;&gt; "", IF(E2139 = 0, "", VLOOKUP(E2139,'Cond Perturbation'!A:B,2,FALSE)),"")</f>
        <v/>
      </c>
      <c r="J2139" s="28"/>
      <c r="K2139" s="29" t="str">
        <f>IF($B2139 &lt;&gt; "", IF(C2139="Oui",IF(H2139=1,IF(E2139=0,Résultat!G$8,IF(J2139="No",Résultat!$G$8,Résultat!$G$7)),IF(H2139=2,IF(E2139=0,Résultat!G$9,IF(J2139="No",Résultat!$G$9,Résultat!$G$7)),Résultat!$G$7)),IF(C2139 = "Totale", IF(H2139=1,IF(E2139=0,Résultat!G$8,IF(J2139="No",Résultat!$G$9,Résultat!$G$7)),IF(H2139=2,IF(E2139=0,Résultat!G$9,IF(J2139="No",Résultat!$G$9,Résultat!$G$7)),Résultat!$G$7)),Résultat!$G$7)), "")</f>
        <v/>
      </c>
    </row>
    <row r="2140" spans="1:11" ht="20.100000000000001" customHeight="1">
      <c r="A2140" s="26"/>
      <c r="B2140" s="27"/>
      <c r="C2140" s="11" t="str">
        <f>IF($B2140 &lt;&gt; "",VLOOKUP(MID(B2140,3,5),'Recyclabilité Prod Matx'!C:F,2,FALSE), "")</f>
        <v/>
      </c>
      <c r="D2140" s="11" t="str">
        <f>IF($B2140 &lt;&gt; "",VLOOKUP(MID(B2140,3,5),'Recyclabilité Prod Matx'!C:F,3,FALSE),"")</f>
        <v/>
      </c>
      <c r="E2140" s="11" t="str">
        <f>IF($B2140 &lt;&gt; "",VLOOKUP(MID(B2140,3,5),'Recyclabilité Prod Matx'!C:F,4,FALSE), "")</f>
        <v/>
      </c>
      <c r="F2140" s="12" t="str">
        <f>IF($B2140 &lt;&gt; "", IF(C2140="Totale","",IF(D2140 = 0, "", VLOOKUP(D2140,'Cond Compo'!A:B,2,FALSE))),"")</f>
        <v/>
      </c>
      <c r="G2140" s="28"/>
      <c r="H2140" s="11" t="str">
        <f xml:space="preserve"> IF(C2140="Totale",2,IF($G2140 &lt;&gt; "", IF(D2140 = "E",MATCH(G2140, 'Cond Compo'!D$16:D$18, 0), MATCH(G2140, 'Cond Compo'!C$16:C$19, 0)), ""))</f>
        <v/>
      </c>
      <c r="I2140" s="12" t="str">
        <f>IF($E2140 &lt;&gt; "", IF(E2140 = 0, "", VLOOKUP(E2140,'Cond Perturbation'!A:B,2,FALSE)),"")</f>
        <v/>
      </c>
      <c r="J2140" s="28"/>
      <c r="K2140" s="29" t="str">
        <f>IF($B2140 &lt;&gt; "", IF(C2140="Oui",IF(H2140=1,IF(E2140=0,Résultat!G$8,IF(J2140="No",Résultat!$G$8,Résultat!$G$7)),IF(H2140=2,IF(E2140=0,Résultat!G$9,IF(J2140="No",Résultat!$G$9,Résultat!$G$7)),Résultat!$G$7)),IF(C2140 = "Totale", IF(H2140=1,IF(E2140=0,Résultat!G$8,IF(J2140="No",Résultat!$G$9,Résultat!$G$7)),IF(H2140=2,IF(E2140=0,Résultat!G$9,IF(J2140="No",Résultat!$G$9,Résultat!$G$7)),Résultat!$G$7)),Résultat!$G$7)), "")</f>
        <v/>
      </c>
    </row>
    <row r="2141" spans="1:11" ht="20.100000000000001" customHeight="1">
      <c r="A2141" s="26"/>
      <c r="B2141" s="27"/>
      <c r="C2141" s="11" t="str">
        <f>IF($B2141 &lt;&gt; "",VLOOKUP(MID(B2141,3,5),'Recyclabilité Prod Matx'!C:F,2,FALSE), "")</f>
        <v/>
      </c>
      <c r="D2141" s="11" t="str">
        <f>IF($B2141 &lt;&gt; "",VLOOKUP(MID(B2141,3,5),'Recyclabilité Prod Matx'!C:F,3,FALSE),"")</f>
        <v/>
      </c>
      <c r="E2141" s="11" t="str">
        <f>IF($B2141 &lt;&gt; "",VLOOKUP(MID(B2141,3,5),'Recyclabilité Prod Matx'!C:F,4,FALSE), "")</f>
        <v/>
      </c>
      <c r="F2141" s="12" t="str">
        <f>IF($B2141 &lt;&gt; "", IF(C2141="Totale","",IF(D2141 = 0, "", VLOOKUP(D2141,'Cond Compo'!A:B,2,FALSE))),"")</f>
        <v/>
      </c>
      <c r="G2141" s="28"/>
      <c r="H2141" s="11" t="str">
        <f xml:space="preserve"> IF(C2141="Totale",2,IF($G2141 &lt;&gt; "", IF(D2141 = "E",MATCH(G2141, 'Cond Compo'!D$16:D$18, 0), MATCH(G2141, 'Cond Compo'!C$16:C$19, 0)), ""))</f>
        <v/>
      </c>
      <c r="I2141" s="12" t="str">
        <f>IF($E2141 &lt;&gt; "", IF(E2141 = 0, "", VLOOKUP(E2141,'Cond Perturbation'!A:B,2,FALSE)),"")</f>
        <v/>
      </c>
      <c r="J2141" s="28"/>
      <c r="K2141" s="29" t="str">
        <f>IF($B2141 &lt;&gt; "", IF(C2141="Oui",IF(H2141=1,IF(E2141=0,Résultat!G$8,IF(J2141="No",Résultat!$G$8,Résultat!$G$7)),IF(H2141=2,IF(E2141=0,Résultat!G$9,IF(J2141="No",Résultat!$G$9,Résultat!$G$7)),Résultat!$G$7)),IF(C2141 = "Totale", IF(H2141=1,IF(E2141=0,Résultat!G$8,IF(J2141="No",Résultat!$G$9,Résultat!$G$7)),IF(H2141=2,IF(E2141=0,Résultat!G$9,IF(J2141="No",Résultat!$G$9,Résultat!$G$7)),Résultat!$G$7)),Résultat!$G$7)), "")</f>
        <v/>
      </c>
    </row>
    <row r="2142" spans="1:11" ht="20.100000000000001" customHeight="1">
      <c r="A2142" s="26"/>
      <c r="B2142" s="27"/>
      <c r="C2142" s="11" t="str">
        <f>IF($B2142 &lt;&gt; "",VLOOKUP(MID(B2142,3,5),'Recyclabilité Prod Matx'!C:F,2,FALSE), "")</f>
        <v/>
      </c>
      <c r="D2142" s="11" t="str">
        <f>IF($B2142 &lt;&gt; "",VLOOKUP(MID(B2142,3,5),'Recyclabilité Prod Matx'!C:F,3,FALSE),"")</f>
        <v/>
      </c>
      <c r="E2142" s="11" t="str">
        <f>IF($B2142 &lt;&gt; "",VLOOKUP(MID(B2142,3,5),'Recyclabilité Prod Matx'!C:F,4,FALSE), "")</f>
        <v/>
      </c>
      <c r="F2142" s="12" t="str">
        <f>IF($B2142 &lt;&gt; "", IF(C2142="Totale","",IF(D2142 = 0, "", VLOOKUP(D2142,'Cond Compo'!A:B,2,FALSE))),"")</f>
        <v/>
      </c>
      <c r="G2142" s="28"/>
      <c r="H2142" s="11" t="str">
        <f xml:space="preserve"> IF(C2142="Totale",2,IF($G2142 &lt;&gt; "", IF(D2142 = "E",MATCH(G2142, 'Cond Compo'!D$16:D$18, 0), MATCH(G2142, 'Cond Compo'!C$16:C$19, 0)), ""))</f>
        <v/>
      </c>
      <c r="I2142" s="12" t="str">
        <f>IF($E2142 &lt;&gt; "", IF(E2142 = 0, "", VLOOKUP(E2142,'Cond Perturbation'!A:B,2,FALSE)),"")</f>
        <v/>
      </c>
      <c r="J2142" s="28"/>
      <c r="K2142" s="29" t="str">
        <f>IF($B2142 &lt;&gt; "", IF(C2142="Oui",IF(H2142=1,IF(E2142=0,Résultat!G$8,IF(J2142="No",Résultat!$G$8,Résultat!$G$7)),IF(H2142=2,IF(E2142=0,Résultat!G$9,IF(J2142="No",Résultat!$G$9,Résultat!$G$7)),Résultat!$G$7)),IF(C2142 = "Totale", IF(H2142=1,IF(E2142=0,Résultat!G$8,IF(J2142="No",Résultat!$G$9,Résultat!$G$7)),IF(H2142=2,IF(E2142=0,Résultat!G$9,IF(J2142="No",Résultat!$G$9,Résultat!$G$7)),Résultat!$G$7)),Résultat!$G$7)), "")</f>
        <v/>
      </c>
    </row>
    <row r="2143" spans="1:11" ht="20.100000000000001" customHeight="1">
      <c r="A2143" s="26"/>
      <c r="B2143" s="27"/>
      <c r="C2143" s="11" t="str">
        <f>IF($B2143 &lt;&gt; "",VLOOKUP(MID(B2143,3,5),'Recyclabilité Prod Matx'!C:F,2,FALSE), "")</f>
        <v/>
      </c>
      <c r="D2143" s="11" t="str">
        <f>IF($B2143 &lt;&gt; "",VLOOKUP(MID(B2143,3,5),'Recyclabilité Prod Matx'!C:F,3,FALSE),"")</f>
        <v/>
      </c>
      <c r="E2143" s="11" t="str">
        <f>IF($B2143 &lt;&gt; "",VLOOKUP(MID(B2143,3,5),'Recyclabilité Prod Matx'!C:F,4,FALSE), "")</f>
        <v/>
      </c>
      <c r="F2143" s="12" t="str">
        <f>IF($B2143 &lt;&gt; "", IF(C2143="Totale","",IF(D2143 = 0, "", VLOOKUP(D2143,'Cond Compo'!A:B,2,FALSE))),"")</f>
        <v/>
      </c>
      <c r="G2143" s="28"/>
      <c r="H2143" s="11" t="str">
        <f xml:space="preserve"> IF(C2143="Totale",2,IF($G2143 &lt;&gt; "", IF(D2143 = "E",MATCH(G2143, 'Cond Compo'!D$16:D$18, 0), MATCH(G2143, 'Cond Compo'!C$16:C$19, 0)), ""))</f>
        <v/>
      </c>
      <c r="I2143" s="12" t="str">
        <f>IF($E2143 &lt;&gt; "", IF(E2143 = 0, "", VLOOKUP(E2143,'Cond Perturbation'!A:B,2,FALSE)),"")</f>
        <v/>
      </c>
      <c r="J2143" s="28"/>
      <c r="K2143" s="29" t="str">
        <f>IF($B2143 &lt;&gt; "", IF(C2143="Oui",IF(H2143=1,IF(E2143=0,Résultat!G$8,IF(J2143="No",Résultat!$G$8,Résultat!$G$7)),IF(H2143=2,IF(E2143=0,Résultat!G$9,IF(J2143="No",Résultat!$G$9,Résultat!$G$7)),Résultat!$G$7)),IF(C2143 = "Totale", IF(H2143=1,IF(E2143=0,Résultat!G$8,IF(J2143="No",Résultat!$G$9,Résultat!$G$7)),IF(H2143=2,IF(E2143=0,Résultat!G$9,IF(J2143="No",Résultat!$G$9,Résultat!$G$7)),Résultat!$G$7)),Résultat!$G$7)), "")</f>
        <v/>
      </c>
    </row>
    <row r="2144" spans="1:11" ht="20.100000000000001" customHeight="1">
      <c r="A2144" s="26"/>
      <c r="B2144" s="27"/>
      <c r="C2144" s="11" t="str">
        <f>IF($B2144 &lt;&gt; "",VLOOKUP(MID(B2144,3,5),'Recyclabilité Prod Matx'!C:F,2,FALSE), "")</f>
        <v/>
      </c>
      <c r="D2144" s="11" t="str">
        <f>IF($B2144 &lt;&gt; "",VLOOKUP(MID(B2144,3,5),'Recyclabilité Prod Matx'!C:F,3,FALSE),"")</f>
        <v/>
      </c>
      <c r="E2144" s="11" t="str">
        <f>IF($B2144 &lt;&gt; "",VLOOKUP(MID(B2144,3,5),'Recyclabilité Prod Matx'!C:F,4,FALSE), "")</f>
        <v/>
      </c>
      <c r="F2144" s="12" t="str">
        <f>IF($B2144 &lt;&gt; "", IF(C2144="Totale","",IF(D2144 = 0, "", VLOOKUP(D2144,'Cond Compo'!A:B,2,FALSE))),"")</f>
        <v/>
      </c>
      <c r="G2144" s="28"/>
      <c r="H2144" s="11" t="str">
        <f xml:space="preserve"> IF(C2144="Totale",2,IF($G2144 &lt;&gt; "", IF(D2144 = "E",MATCH(G2144, 'Cond Compo'!D$16:D$18, 0), MATCH(G2144, 'Cond Compo'!C$16:C$19, 0)), ""))</f>
        <v/>
      </c>
      <c r="I2144" s="12" t="str">
        <f>IF($E2144 &lt;&gt; "", IF(E2144 = 0, "", VLOOKUP(E2144,'Cond Perturbation'!A:B,2,FALSE)),"")</f>
        <v/>
      </c>
      <c r="J2144" s="28"/>
      <c r="K2144" s="29" t="str">
        <f>IF($B2144 &lt;&gt; "", IF(C2144="Oui",IF(H2144=1,IF(E2144=0,Résultat!G$8,IF(J2144="No",Résultat!$G$8,Résultat!$G$7)),IF(H2144=2,IF(E2144=0,Résultat!G$9,IF(J2144="No",Résultat!$G$9,Résultat!$G$7)),Résultat!$G$7)),IF(C2144 = "Totale", IF(H2144=1,IF(E2144=0,Résultat!G$8,IF(J2144="No",Résultat!$G$9,Résultat!$G$7)),IF(H2144=2,IF(E2144=0,Résultat!G$9,IF(J2144="No",Résultat!$G$9,Résultat!$G$7)),Résultat!$G$7)),Résultat!$G$7)), "")</f>
        <v/>
      </c>
    </row>
    <row r="2145" spans="1:11" ht="20.100000000000001" customHeight="1">
      <c r="A2145" s="26"/>
      <c r="B2145" s="27"/>
      <c r="C2145" s="11" t="str">
        <f>IF($B2145 &lt;&gt; "",VLOOKUP(MID(B2145,3,5),'Recyclabilité Prod Matx'!C:F,2,FALSE), "")</f>
        <v/>
      </c>
      <c r="D2145" s="11" t="str">
        <f>IF($B2145 &lt;&gt; "",VLOOKUP(MID(B2145,3,5),'Recyclabilité Prod Matx'!C:F,3,FALSE),"")</f>
        <v/>
      </c>
      <c r="E2145" s="11" t="str">
        <f>IF($B2145 &lt;&gt; "",VLOOKUP(MID(B2145,3,5),'Recyclabilité Prod Matx'!C:F,4,FALSE), "")</f>
        <v/>
      </c>
      <c r="F2145" s="12" t="str">
        <f>IF($B2145 &lt;&gt; "", IF(C2145="Totale","",IF(D2145 = 0, "", VLOOKUP(D2145,'Cond Compo'!A:B,2,FALSE))),"")</f>
        <v/>
      </c>
      <c r="G2145" s="28"/>
      <c r="H2145" s="11" t="str">
        <f xml:space="preserve"> IF(C2145="Totale",2,IF($G2145 &lt;&gt; "", IF(D2145 = "E",MATCH(G2145, 'Cond Compo'!D$16:D$18, 0), MATCH(G2145, 'Cond Compo'!C$16:C$19, 0)), ""))</f>
        <v/>
      </c>
      <c r="I2145" s="12" t="str">
        <f>IF($E2145 &lt;&gt; "", IF(E2145 = 0, "", VLOOKUP(E2145,'Cond Perturbation'!A:B,2,FALSE)),"")</f>
        <v/>
      </c>
      <c r="J2145" s="28"/>
      <c r="K2145" s="29" t="str">
        <f>IF($B2145 &lt;&gt; "", IF(C2145="Oui",IF(H2145=1,IF(E2145=0,Résultat!G$8,IF(J2145="No",Résultat!$G$8,Résultat!$G$7)),IF(H2145=2,IF(E2145=0,Résultat!G$9,IF(J2145="No",Résultat!$G$9,Résultat!$G$7)),Résultat!$G$7)),IF(C2145 = "Totale", IF(H2145=1,IF(E2145=0,Résultat!G$8,IF(J2145="No",Résultat!$G$9,Résultat!$G$7)),IF(H2145=2,IF(E2145=0,Résultat!G$9,IF(J2145="No",Résultat!$G$9,Résultat!$G$7)),Résultat!$G$7)),Résultat!$G$7)), "")</f>
        <v/>
      </c>
    </row>
    <row r="2146" spans="1:11" ht="20.100000000000001" customHeight="1">
      <c r="A2146" s="26"/>
      <c r="B2146" s="27"/>
      <c r="C2146" s="11" t="str">
        <f>IF($B2146 &lt;&gt; "",VLOOKUP(MID(B2146,3,5),'Recyclabilité Prod Matx'!C:F,2,FALSE), "")</f>
        <v/>
      </c>
      <c r="D2146" s="11" t="str">
        <f>IF($B2146 &lt;&gt; "",VLOOKUP(MID(B2146,3,5),'Recyclabilité Prod Matx'!C:F,3,FALSE),"")</f>
        <v/>
      </c>
      <c r="E2146" s="11" t="str">
        <f>IF($B2146 &lt;&gt; "",VLOOKUP(MID(B2146,3,5),'Recyclabilité Prod Matx'!C:F,4,FALSE), "")</f>
        <v/>
      </c>
      <c r="F2146" s="12" t="str">
        <f>IF($B2146 &lt;&gt; "", IF(C2146="Totale","",IF(D2146 = 0, "", VLOOKUP(D2146,'Cond Compo'!A:B,2,FALSE))),"")</f>
        <v/>
      </c>
      <c r="G2146" s="28"/>
      <c r="H2146" s="11" t="str">
        <f xml:space="preserve"> IF(C2146="Totale",2,IF($G2146 &lt;&gt; "", IF(D2146 = "E",MATCH(G2146, 'Cond Compo'!D$16:D$18, 0), MATCH(G2146, 'Cond Compo'!C$16:C$19, 0)), ""))</f>
        <v/>
      </c>
      <c r="I2146" s="12" t="str">
        <f>IF($E2146 &lt;&gt; "", IF(E2146 = 0, "", VLOOKUP(E2146,'Cond Perturbation'!A:B,2,FALSE)),"")</f>
        <v/>
      </c>
      <c r="J2146" s="28"/>
      <c r="K2146" s="29" t="str">
        <f>IF($B2146 &lt;&gt; "", IF(C2146="Oui",IF(H2146=1,IF(E2146=0,Résultat!G$8,IF(J2146="No",Résultat!$G$8,Résultat!$G$7)),IF(H2146=2,IF(E2146=0,Résultat!G$9,IF(J2146="No",Résultat!$G$9,Résultat!$G$7)),Résultat!$G$7)),IF(C2146 = "Totale", IF(H2146=1,IF(E2146=0,Résultat!G$8,IF(J2146="No",Résultat!$G$9,Résultat!$G$7)),IF(H2146=2,IF(E2146=0,Résultat!G$9,IF(J2146="No",Résultat!$G$9,Résultat!$G$7)),Résultat!$G$7)),Résultat!$G$7)), "")</f>
        <v/>
      </c>
    </row>
    <row r="2147" spans="1:11" ht="20.100000000000001" customHeight="1">
      <c r="A2147" s="26"/>
      <c r="B2147" s="27"/>
      <c r="C2147" s="11" t="str">
        <f>IF($B2147 &lt;&gt; "",VLOOKUP(MID(B2147,3,5),'Recyclabilité Prod Matx'!C:F,2,FALSE), "")</f>
        <v/>
      </c>
      <c r="D2147" s="11" t="str">
        <f>IF($B2147 &lt;&gt; "",VLOOKUP(MID(B2147,3,5),'Recyclabilité Prod Matx'!C:F,3,FALSE),"")</f>
        <v/>
      </c>
      <c r="E2147" s="11" t="str">
        <f>IF($B2147 &lt;&gt; "",VLOOKUP(MID(B2147,3,5),'Recyclabilité Prod Matx'!C:F,4,FALSE), "")</f>
        <v/>
      </c>
      <c r="F2147" s="12" t="str">
        <f>IF($B2147 &lt;&gt; "", IF(C2147="Totale","",IF(D2147 = 0, "", VLOOKUP(D2147,'Cond Compo'!A:B,2,FALSE))),"")</f>
        <v/>
      </c>
      <c r="G2147" s="28"/>
      <c r="H2147" s="11" t="str">
        <f xml:space="preserve"> IF(C2147="Totale",2,IF($G2147 &lt;&gt; "", IF(D2147 = "E",MATCH(G2147, 'Cond Compo'!D$16:D$18, 0), MATCH(G2147, 'Cond Compo'!C$16:C$19, 0)), ""))</f>
        <v/>
      </c>
      <c r="I2147" s="12" t="str">
        <f>IF($E2147 &lt;&gt; "", IF(E2147 = 0, "", VLOOKUP(E2147,'Cond Perturbation'!A:B,2,FALSE)),"")</f>
        <v/>
      </c>
      <c r="J2147" s="28"/>
      <c r="K2147" s="29" t="str">
        <f>IF($B2147 &lt;&gt; "", IF(C2147="Oui",IF(H2147=1,IF(E2147=0,Résultat!G$8,IF(J2147="No",Résultat!$G$8,Résultat!$G$7)),IF(H2147=2,IF(E2147=0,Résultat!G$9,IF(J2147="No",Résultat!$G$9,Résultat!$G$7)),Résultat!$G$7)),IF(C2147 = "Totale", IF(H2147=1,IF(E2147=0,Résultat!G$8,IF(J2147="No",Résultat!$G$9,Résultat!$G$7)),IF(H2147=2,IF(E2147=0,Résultat!G$9,IF(J2147="No",Résultat!$G$9,Résultat!$G$7)),Résultat!$G$7)),Résultat!$G$7)), "")</f>
        <v/>
      </c>
    </row>
    <row r="2148" spans="1:11" ht="20.100000000000001" customHeight="1">
      <c r="A2148" s="26"/>
      <c r="B2148" s="27"/>
      <c r="C2148" s="11" t="str">
        <f>IF($B2148 &lt;&gt; "",VLOOKUP(MID(B2148,3,5),'Recyclabilité Prod Matx'!C:F,2,FALSE), "")</f>
        <v/>
      </c>
      <c r="D2148" s="11" t="str">
        <f>IF($B2148 &lt;&gt; "",VLOOKUP(MID(B2148,3,5),'Recyclabilité Prod Matx'!C:F,3,FALSE),"")</f>
        <v/>
      </c>
      <c r="E2148" s="11" t="str">
        <f>IF($B2148 &lt;&gt; "",VLOOKUP(MID(B2148,3,5),'Recyclabilité Prod Matx'!C:F,4,FALSE), "")</f>
        <v/>
      </c>
      <c r="F2148" s="12" t="str">
        <f>IF($B2148 &lt;&gt; "", IF(C2148="Totale","",IF(D2148 = 0, "", VLOOKUP(D2148,'Cond Compo'!A:B,2,FALSE))),"")</f>
        <v/>
      </c>
      <c r="G2148" s="28"/>
      <c r="H2148" s="11" t="str">
        <f xml:space="preserve"> IF(C2148="Totale",2,IF($G2148 &lt;&gt; "", IF(D2148 = "E",MATCH(G2148, 'Cond Compo'!D$16:D$18, 0), MATCH(G2148, 'Cond Compo'!C$16:C$19, 0)), ""))</f>
        <v/>
      </c>
      <c r="I2148" s="12" t="str">
        <f>IF($E2148 &lt;&gt; "", IF(E2148 = 0, "", VLOOKUP(E2148,'Cond Perturbation'!A:B,2,FALSE)),"")</f>
        <v/>
      </c>
      <c r="J2148" s="28"/>
      <c r="K2148" s="29" t="str">
        <f>IF($B2148 &lt;&gt; "", IF(C2148="Oui",IF(H2148=1,IF(E2148=0,Résultat!G$8,IF(J2148="No",Résultat!$G$8,Résultat!$G$7)),IF(H2148=2,IF(E2148=0,Résultat!G$9,IF(J2148="No",Résultat!$G$9,Résultat!$G$7)),Résultat!$G$7)),IF(C2148 = "Totale", IF(H2148=1,IF(E2148=0,Résultat!G$8,IF(J2148="No",Résultat!$G$9,Résultat!$G$7)),IF(H2148=2,IF(E2148=0,Résultat!G$9,IF(J2148="No",Résultat!$G$9,Résultat!$G$7)),Résultat!$G$7)),Résultat!$G$7)), "")</f>
        <v/>
      </c>
    </row>
    <row r="2149" spans="1:11" ht="20.100000000000001" customHeight="1">
      <c r="A2149" s="26"/>
      <c r="B2149" s="27"/>
      <c r="C2149" s="11" t="str">
        <f>IF($B2149 &lt;&gt; "",VLOOKUP(MID(B2149,3,5),'Recyclabilité Prod Matx'!C:F,2,FALSE), "")</f>
        <v/>
      </c>
      <c r="D2149" s="11" t="str">
        <f>IF($B2149 &lt;&gt; "",VLOOKUP(MID(B2149,3,5),'Recyclabilité Prod Matx'!C:F,3,FALSE),"")</f>
        <v/>
      </c>
      <c r="E2149" s="11" t="str">
        <f>IF($B2149 &lt;&gt; "",VLOOKUP(MID(B2149,3,5),'Recyclabilité Prod Matx'!C:F,4,FALSE), "")</f>
        <v/>
      </c>
      <c r="F2149" s="12" t="str">
        <f>IF($B2149 &lt;&gt; "", IF(C2149="Totale","",IF(D2149 = 0, "", VLOOKUP(D2149,'Cond Compo'!A:B,2,FALSE))),"")</f>
        <v/>
      </c>
      <c r="G2149" s="28"/>
      <c r="H2149" s="11" t="str">
        <f xml:space="preserve"> IF(C2149="Totale",2,IF($G2149 &lt;&gt; "", IF(D2149 = "E",MATCH(G2149, 'Cond Compo'!D$16:D$18, 0), MATCH(G2149, 'Cond Compo'!C$16:C$19, 0)), ""))</f>
        <v/>
      </c>
      <c r="I2149" s="12" t="str">
        <f>IF($E2149 &lt;&gt; "", IF(E2149 = 0, "", VLOOKUP(E2149,'Cond Perturbation'!A:B,2,FALSE)),"")</f>
        <v/>
      </c>
      <c r="J2149" s="28"/>
      <c r="K2149" s="29" t="str">
        <f>IF($B2149 &lt;&gt; "", IF(C2149="Oui",IF(H2149=1,IF(E2149=0,Résultat!G$8,IF(J2149="No",Résultat!$G$8,Résultat!$G$7)),IF(H2149=2,IF(E2149=0,Résultat!G$9,IF(J2149="No",Résultat!$G$9,Résultat!$G$7)),Résultat!$G$7)),IF(C2149 = "Totale", IF(H2149=1,IF(E2149=0,Résultat!G$8,IF(J2149="No",Résultat!$G$9,Résultat!$G$7)),IF(H2149=2,IF(E2149=0,Résultat!G$9,IF(J2149="No",Résultat!$G$9,Résultat!$G$7)),Résultat!$G$7)),Résultat!$G$7)), "")</f>
        <v/>
      </c>
    </row>
    <row r="2150" spans="1:11" ht="20.100000000000001" customHeight="1">
      <c r="A2150" s="26"/>
      <c r="B2150" s="27"/>
      <c r="C2150" s="11" t="str">
        <f>IF($B2150 &lt;&gt; "",VLOOKUP(MID(B2150,3,5),'Recyclabilité Prod Matx'!C:F,2,FALSE), "")</f>
        <v/>
      </c>
      <c r="D2150" s="11" t="str">
        <f>IF($B2150 &lt;&gt; "",VLOOKUP(MID(B2150,3,5),'Recyclabilité Prod Matx'!C:F,3,FALSE),"")</f>
        <v/>
      </c>
      <c r="E2150" s="11" t="str">
        <f>IF($B2150 &lt;&gt; "",VLOOKUP(MID(B2150,3,5),'Recyclabilité Prod Matx'!C:F,4,FALSE), "")</f>
        <v/>
      </c>
      <c r="F2150" s="12" t="str">
        <f>IF($B2150 &lt;&gt; "", IF(C2150="Totale","",IF(D2150 = 0, "", VLOOKUP(D2150,'Cond Compo'!A:B,2,FALSE))),"")</f>
        <v/>
      </c>
      <c r="G2150" s="28"/>
      <c r="H2150" s="11" t="str">
        <f xml:space="preserve"> IF(C2150="Totale",2,IF($G2150 &lt;&gt; "", IF(D2150 = "E",MATCH(G2150, 'Cond Compo'!D$16:D$18, 0), MATCH(G2150, 'Cond Compo'!C$16:C$19, 0)), ""))</f>
        <v/>
      </c>
      <c r="I2150" s="12" t="str">
        <f>IF($E2150 &lt;&gt; "", IF(E2150 = 0, "", VLOOKUP(E2150,'Cond Perturbation'!A:B,2,FALSE)),"")</f>
        <v/>
      </c>
      <c r="J2150" s="28"/>
      <c r="K2150" s="29" t="str">
        <f>IF($B2150 &lt;&gt; "", IF(C2150="Oui",IF(H2150=1,IF(E2150=0,Résultat!G$8,IF(J2150="No",Résultat!$G$8,Résultat!$G$7)),IF(H2150=2,IF(E2150=0,Résultat!G$9,IF(J2150="No",Résultat!$G$9,Résultat!$G$7)),Résultat!$G$7)),IF(C2150 = "Totale", IF(H2150=1,IF(E2150=0,Résultat!G$8,IF(J2150="No",Résultat!$G$9,Résultat!$G$7)),IF(H2150=2,IF(E2150=0,Résultat!G$9,IF(J2150="No",Résultat!$G$9,Résultat!$G$7)),Résultat!$G$7)),Résultat!$G$7)), "")</f>
        <v/>
      </c>
    </row>
    <row r="2151" spans="1:11" ht="20.100000000000001" customHeight="1">
      <c r="A2151" s="26"/>
      <c r="B2151" s="27"/>
      <c r="C2151" s="11" t="str">
        <f>IF($B2151 &lt;&gt; "",VLOOKUP(MID(B2151,3,5),'Recyclabilité Prod Matx'!C:F,2,FALSE), "")</f>
        <v/>
      </c>
      <c r="D2151" s="11" t="str">
        <f>IF($B2151 &lt;&gt; "",VLOOKUP(MID(B2151,3,5),'Recyclabilité Prod Matx'!C:F,3,FALSE),"")</f>
        <v/>
      </c>
      <c r="E2151" s="11" t="str">
        <f>IF($B2151 &lt;&gt; "",VLOOKUP(MID(B2151,3,5),'Recyclabilité Prod Matx'!C:F,4,FALSE), "")</f>
        <v/>
      </c>
      <c r="F2151" s="12" t="str">
        <f>IF($B2151 &lt;&gt; "", IF(C2151="Totale","",IF(D2151 = 0, "", VLOOKUP(D2151,'Cond Compo'!A:B,2,FALSE))),"")</f>
        <v/>
      </c>
      <c r="G2151" s="28"/>
      <c r="H2151" s="11" t="str">
        <f xml:space="preserve"> IF(C2151="Totale",2,IF($G2151 &lt;&gt; "", IF(D2151 = "E",MATCH(G2151, 'Cond Compo'!D$16:D$18, 0), MATCH(G2151, 'Cond Compo'!C$16:C$19, 0)), ""))</f>
        <v/>
      </c>
      <c r="I2151" s="12" t="str">
        <f>IF($E2151 &lt;&gt; "", IF(E2151 = 0, "", VLOOKUP(E2151,'Cond Perturbation'!A:B,2,FALSE)),"")</f>
        <v/>
      </c>
      <c r="J2151" s="28"/>
      <c r="K2151" s="29" t="str">
        <f>IF($B2151 &lt;&gt; "", IF(C2151="Oui",IF(H2151=1,IF(E2151=0,Résultat!G$8,IF(J2151="No",Résultat!$G$8,Résultat!$G$7)),IF(H2151=2,IF(E2151=0,Résultat!G$9,IF(J2151="No",Résultat!$G$9,Résultat!$G$7)),Résultat!$G$7)),IF(C2151 = "Totale", IF(H2151=1,IF(E2151=0,Résultat!G$8,IF(J2151="No",Résultat!$G$9,Résultat!$G$7)),IF(H2151=2,IF(E2151=0,Résultat!G$9,IF(J2151="No",Résultat!$G$9,Résultat!$G$7)),Résultat!$G$7)),Résultat!$G$7)), "")</f>
        <v/>
      </c>
    </row>
    <row r="2152" spans="1:11" ht="20.100000000000001" customHeight="1">
      <c r="A2152" s="26"/>
      <c r="B2152" s="27"/>
      <c r="C2152" s="11" t="str">
        <f>IF($B2152 &lt;&gt; "",VLOOKUP(MID(B2152,3,5),'Recyclabilité Prod Matx'!C:F,2,FALSE), "")</f>
        <v/>
      </c>
      <c r="D2152" s="11" t="str">
        <f>IF($B2152 &lt;&gt; "",VLOOKUP(MID(B2152,3,5),'Recyclabilité Prod Matx'!C:F,3,FALSE),"")</f>
        <v/>
      </c>
      <c r="E2152" s="11" t="str">
        <f>IF($B2152 &lt;&gt; "",VLOOKUP(MID(B2152,3,5),'Recyclabilité Prod Matx'!C:F,4,FALSE), "")</f>
        <v/>
      </c>
      <c r="F2152" s="12" t="str">
        <f>IF($B2152 &lt;&gt; "", IF(C2152="Totale","",IF(D2152 = 0, "", VLOOKUP(D2152,'Cond Compo'!A:B,2,FALSE))),"")</f>
        <v/>
      </c>
      <c r="G2152" s="28"/>
      <c r="H2152" s="11" t="str">
        <f xml:space="preserve"> IF(C2152="Totale",2,IF($G2152 &lt;&gt; "", IF(D2152 = "E",MATCH(G2152, 'Cond Compo'!D$16:D$18, 0), MATCH(G2152, 'Cond Compo'!C$16:C$19, 0)), ""))</f>
        <v/>
      </c>
      <c r="I2152" s="12" t="str">
        <f>IF($E2152 &lt;&gt; "", IF(E2152 = 0, "", VLOOKUP(E2152,'Cond Perturbation'!A:B,2,FALSE)),"")</f>
        <v/>
      </c>
      <c r="J2152" s="28"/>
      <c r="K2152" s="29" t="str">
        <f>IF($B2152 &lt;&gt; "", IF(C2152="Oui",IF(H2152=1,IF(E2152=0,Résultat!G$8,IF(J2152="No",Résultat!$G$8,Résultat!$G$7)),IF(H2152=2,IF(E2152=0,Résultat!G$9,IF(J2152="No",Résultat!$G$9,Résultat!$G$7)),Résultat!$G$7)),IF(C2152 = "Totale", IF(H2152=1,IF(E2152=0,Résultat!G$8,IF(J2152="No",Résultat!$G$9,Résultat!$G$7)),IF(H2152=2,IF(E2152=0,Résultat!G$9,IF(J2152="No",Résultat!$G$9,Résultat!$G$7)),Résultat!$G$7)),Résultat!$G$7)), "")</f>
        <v/>
      </c>
    </row>
    <row r="2153" spans="1:11" ht="20.100000000000001" customHeight="1">
      <c r="A2153" s="26"/>
      <c r="B2153" s="27"/>
      <c r="C2153" s="11" t="str">
        <f>IF($B2153 &lt;&gt; "",VLOOKUP(MID(B2153,3,5),'Recyclabilité Prod Matx'!C:F,2,FALSE), "")</f>
        <v/>
      </c>
      <c r="D2153" s="11" t="str">
        <f>IF($B2153 &lt;&gt; "",VLOOKUP(MID(B2153,3,5),'Recyclabilité Prod Matx'!C:F,3,FALSE),"")</f>
        <v/>
      </c>
      <c r="E2153" s="11" t="str">
        <f>IF($B2153 &lt;&gt; "",VLOOKUP(MID(B2153,3,5),'Recyclabilité Prod Matx'!C:F,4,FALSE), "")</f>
        <v/>
      </c>
      <c r="F2153" s="12" t="str">
        <f>IF($B2153 &lt;&gt; "", IF(C2153="Totale","",IF(D2153 = 0, "", VLOOKUP(D2153,'Cond Compo'!A:B,2,FALSE))),"")</f>
        <v/>
      </c>
      <c r="G2153" s="28"/>
      <c r="H2153" s="11" t="str">
        <f xml:space="preserve"> IF(C2153="Totale",2,IF($G2153 &lt;&gt; "", IF(D2153 = "E",MATCH(G2153, 'Cond Compo'!D$16:D$18, 0), MATCH(G2153, 'Cond Compo'!C$16:C$19, 0)), ""))</f>
        <v/>
      </c>
      <c r="I2153" s="12" t="str">
        <f>IF($E2153 &lt;&gt; "", IF(E2153 = 0, "", VLOOKUP(E2153,'Cond Perturbation'!A:B,2,FALSE)),"")</f>
        <v/>
      </c>
      <c r="J2153" s="28"/>
      <c r="K2153" s="29" t="str">
        <f>IF($B2153 &lt;&gt; "", IF(C2153="Oui",IF(H2153=1,IF(E2153=0,Résultat!G$8,IF(J2153="No",Résultat!$G$8,Résultat!$G$7)),IF(H2153=2,IF(E2153=0,Résultat!G$9,IF(J2153="No",Résultat!$G$9,Résultat!$G$7)),Résultat!$G$7)),IF(C2153 = "Totale", IF(H2153=1,IF(E2153=0,Résultat!G$8,IF(J2153="No",Résultat!$G$9,Résultat!$G$7)),IF(H2153=2,IF(E2153=0,Résultat!G$9,IF(J2153="No",Résultat!$G$9,Résultat!$G$7)),Résultat!$G$7)),Résultat!$G$7)), "")</f>
        <v/>
      </c>
    </row>
    <row r="2154" spans="1:11" ht="20.100000000000001" customHeight="1">
      <c r="A2154" s="26"/>
      <c r="B2154" s="27"/>
      <c r="C2154" s="11" t="str">
        <f>IF($B2154 &lt;&gt; "",VLOOKUP(MID(B2154,3,5),'Recyclabilité Prod Matx'!C:F,2,FALSE), "")</f>
        <v/>
      </c>
      <c r="D2154" s="11" t="str">
        <f>IF($B2154 &lt;&gt; "",VLOOKUP(MID(B2154,3,5),'Recyclabilité Prod Matx'!C:F,3,FALSE),"")</f>
        <v/>
      </c>
      <c r="E2154" s="11" t="str">
        <f>IF($B2154 &lt;&gt; "",VLOOKUP(MID(B2154,3,5),'Recyclabilité Prod Matx'!C:F,4,FALSE), "")</f>
        <v/>
      </c>
      <c r="F2154" s="12" t="str">
        <f>IF($B2154 &lt;&gt; "", IF(C2154="Totale","",IF(D2154 = 0, "", VLOOKUP(D2154,'Cond Compo'!A:B,2,FALSE))),"")</f>
        <v/>
      </c>
      <c r="G2154" s="28"/>
      <c r="H2154" s="11" t="str">
        <f xml:space="preserve"> IF(C2154="Totale",2,IF($G2154 &lt;&gt; "", IF(D2154 = "E",MATCH(G2154, 'Cond Compo'!D$16:D$18, 0), MATCH(G2154, 'Cond Compo'!C$16:C$19, 0)), ""))</f>
        <v/>
      </c>
      <c r="I2154" s="12" t="str">
        <f>IF($E2154 &lt;&gt; "", IF(E2154 = 0, "", VLOOKUP(E2154,'Cond Perturbation'!A:B,2,FALSE)),"")</f>
        <v/>
      </c>
      <c r="J2154" s="28"/>
      <c r="K2154" s="29" t="str">
        <f>IF($B2154 &lt;&gt; "", IF(C2154="Oui",IF(H2154=1,IF(E2154=0,Résultat!G$8,IF(J2154="No",Résultat!$G$8,Résultat!$G$7)),IF(H2154=2,IF(E2154=0,Résultat!G$9,IF(J2154="No",Résultat!$G$9,Résultat!$G$7)),Résultat!$G$7)),IF(C2154 = "Totale", IF(H2154=1,IF(E2154=0,Résultat!G$8,IF(J2154="No",Résultat!$G$9,Résultat!$G$7)),IF(H2154=2,IF(E2154=0,Résultat!G$9,IF(J2154="No",Résultat!$G$9,Résultat!$G$7)),Résultat!$G$7)),Résultat!$G$7)), "")</f>
        <v/>
      </c>
    </row>
    <row r="2155" spans="1:11" ht="20.100000000000001" customHeight="1">
      <c r="A2155" s="26"/>
      <c r="B2155" s="27"/>
      <c r="C2155" s="11" t="str">
        <f>IF($B2155 &lt;&gt; "",VLOOKUP(MID(B2155,3,5),'Recyclabilité Prod Matx'!C:F,2,FALSE), "")</f>
        <v/>
      </c>
      <c r="D2155" s="11" t="str">
        <f>IF($B2155 &lt;&gt; "",VLOOKUP(MID(B2155,3,5),'Recyclabilité Prod Matx'!C:F,3,FALSE),"")</f>
        <v/>
      </c>
      <c r="E2155" s="11" t="str">
        <f>IF($B2155 &lt;&gt; "",VLOOKUP(MID(B2155,3,5),'Recyclabilité Prod Matx'!C:F,4,FALSE), "")</f>
        <v/>
      </c>
      <c r="F2155" s="12" t="str">
        <f>IF($B2155 &lt;&gt; "", IF(C2155="Totale","",IF(D2155 = 0, "", VLOOKUP(D2155,'Cond Compo'!A:B,2,FALSE))),"")</f>
        <v/>
      </c>
      <c r="G2155" s="28"/>
      <c r="H2155" s="11" t="str">
        <f xml:space="preserve"> IF(C2155="Totale",2,IF($G2155 &lt;&gt; "", IF(D2155 = "E",MATCH(G2155, 'Cond Compo'!D$16:D$18, 0), MATCH(G2155, 'Cond Compo'!C$16:C$19, 0)), ""))</f>
        <v/>
      </c>
      <c r="I2155" s="12" t="str">
        <f>IF($E2155 &lt;&gt; "", IF(E2155 = 0, "", VLOOKUP(E2155,'Cond Perturbation'!A:B,2,FALSE)),"")</f>
        <v/>
      </c>
      <c r="J2155" s="28"/>
      <c r="K2155" s="29" t="str">
        <f>IF($B2155 &lt;&gt; "", IF(C2155="Oui",IF(H2155=1,IF(E2155=0,Résultat!G$8,IF(J2155="No",Résultat!$G$8,Résultat!$G$7)),IF(H2155=2,IF(E2155=0,Résultat!G$9,IF(J2155="No",Résultat!$G$9,Résultat!$G$7)),Résultat!$G$7)),IF(C2155 = "Totale", IF(H2155=1,IF(E2155=0,Résultat!G$8,IF(J2155="No",Résultat!$G$9,Résultat!$G$7)),IF(H2155=2,IF(E2155=0,Résultat!G$9,IF(J2155="No",Résultat!$G$9,Résultat!$G$7)),Résultat!$G$7)),Résultat!$G$7)), "")</f>
        <v/>
      </c>
    </row>
    <row r="2156" spans="1:11" ht="20.100000000000001" customHeight="1">
      <c r="A2156" s="26"/>
      <c r="B2156" s="27"/>
      <c r="C2156" s="11" t="str">
        <f>IF($B2156 &lt;&gt; "",VLOOKUP(MID(B2156,3,5),'Recyclabilité Prod Matx'!C:F,2,FALSE), "")</f>
        <v/>
      </c>
      <c r="D2156" s="11" t="str">
        <f>IF($B2156 &lt;&gt; "",VLOOKUP(MID(B2156,3,5),'Recyclabilité Prod Matx'!C:F,3,FALSE),"")</f>
        <v/>
      </c>
      <c r="E2156" s="11" t="str">
        <f>IF($B2156 &lt;&gt; "",VLOOKUP(MID(B2156,3,5),'Recyclabilité Prod Matx'!C:F,4,FALSE), "")</f>
        <v/>
      </c>
      <c r="F2156" s="12" t="str">
        <f>IF($B2156 &lt;&gt; "", IF(C2156="Totale","",IF(D2156 = 0, "", VLOOKUP(D2156,'Cond Compo'!A:B,2,FALSE))),"")</f>
        <v/>
      </c>
      <c r="G2156" s="28"/>
      <c r="H2156" s="11" t="str">
        <f xml:space="preserve"> IF(C2156="Totale",2,IF($G2156 &lt;&gt; "", IF(D2156 = "E",MATCH(G2156, 'Cond Compo'!D$16:D$18, 0), MATCH(G2156, 'Cond Compo'!C$16:C$19, 0)), ""))</f>
        <v/>
      </c>
      <c r="I2156" s="12" t="str">
        <f>IF($E2156 &lt;&gt; "", IF(E2156 = 0, "", VLOOKUP(E2156,'Cond Perturbation'!A:B,2,FALSE)),"")</f>
        <v/>
      </c>
      <c r="J2156" s="28"/>
      <c r="K2156" s="29" t="str">
        <f>IF($B2156 &lt;&gt; "", IF(C2156="Oui",IF(H2156=1,IF(E2156=0,Résultat!G$8,IF(J2156="No",Résultat!$G$8,Résultat!$G$7)),IF(H2156=2,IF(E2156=0,Résultat!G$9,IF(J2156="No",Résultat!$G$9,Résultat!$G$7)),Résultat!$G$7)),IF(C2156 = "Totale", IF(H2156=1,IF(E2156=0,Résultat!G$8,IF(J2156="No",Résultat!$G$9,Résultat!$G$7)),IF(H2156=2,IF(E2156=0,Résultat!G$9,IF(J2156="No",Résultat!$G$9,Résultat!$G$7)),Résultat!$G$7)),Résultat!$G$7)), "")</f>
        <v/>
      </c>
    </row>
    <row r="2157" spans="1:11" ht="20.100000000000001" customHeight="1">
      <c r="A2157" s="26"/>
      <c r="B2157" s="27"/>
      <c r="C2157" s="11" t="str">
        <f>IF($B2157 &lt;&gt; "",VLOOKUP(MID(B2157,3,5),'Recyclabilité Prod Matx'!C:F,2,FALSE), "")</f>
        <v/>
      </c>
      <c r="D2157" s="11" t="str">
        <f>IF($B2157 &lt;&gt; "",VLOOKUP(MID(B2157,3,5),'Recyclabilité Prod Matx'!C:F,3,FALSE),"")</f>
        <v/>
      </c>
      <c r="E2157" s="11" t="str">
        <f>IF($B2157 &lt;&gt; "",VLOOKUP(MID(B2157,3,5),'Recyclabilité Prod Matx'!C:F,4,FALSE), "")</f>
        <v/>
      </c>
      <c r="F2157" s="12" t="str">
        <f>IF($B2157 &lt;&gt; "", IF(C2157="Totale","",IF(D2157 = 0, "", VLOOKUP(D2157,'Cond Compo'!A:B,2,FALSE))),"")</f>
        <v/>
      </c>
      <c r="G2157" s="28"/>
      <c r="H2157" s="11" t="str">
        <f xml:space="preserve"> IF(C2157="Totale",2,IF($G2157 &lt;&gt; "", IF(D2157 = "E",MATCH(G2157, 'Cond Compo'!D$16:D$18, 0), MATCH(G2157, 'Cond Compo'!C$16:C$19, 0)), ""))</f>
        <v/>
      </c>
      <c r="I2157" s="12" t="str">
        <f>IF($E2157 &lt;&gt; "", IF(E2157 = 0, "", VLOOKUP(E2157,'Cond Perturbation'!A:B,2,FALSE)),"")</f>
        <v/>
      </c>
      <c r="J2157" s="28"/>
      <c r="K2157" s="29" t="str">
        <f>IF($B2157 &lt;&gt; "", IF(C2157="Oui",IF(H2157=1,IF(E2157=0,Résultat!G$8,IF(J2157="No",Résultat!$G$8,Résultat!$G$7)),IF(H2157=2,IF(E2157=0,Résultat!G$9,IF(J2157="No",Résultat!$G$9,Résultat!$G$7)),Résultat!$G$7)),IF(C2157 = "Totale", IF(H2157=1,IF(E2157=0,Résultat!G$8,IF(J2157="No",Résultat!$G$9,Résultat!$G$7)),IF(H2157=2,IF(E2157=0,Résultat!G$9,IF(J2157="No",Résultat!$G$9,Résultat!$G$7)),Résultat!$G$7)),Résultat!$G$7)), "")</f>
        <v/>
      </c>
    </row>
    <row r="2158" spans="1:11" ht="20.100000000000001" customHeight="1">
      <c r="A2158" s="26"/>
      <c r="B2158" s="27"/>
      <c r="C2158" s="11" t="str">
        <f>IF($B2158 &lt;&gt; "",VLOOKUP(MID(B2158,3,5),'Recyclabilité Prod Matx'!C:F,2,FALSE), "")</f>
        <v/>
      </c>
      <c r="D2158" s="11" t="str">
        <f>IF($B2158 &lt;&gt; "",VLOOKUP(MID(B2158,3,5),'Recyclabilité Prod Matx'!C:F,3,FALSE),"")</f>
        <v/>
      </c>
      <c r="E2158" s="11" t="str">
        <f>IF($B2158 &lt;&gt; "",VLOOKUP(MID(B2158,3,5),'Recyclabilité Prod Matx'!C:F,4,FALSE), "")</f>
        <v/>
      </c>
      <c r="F2158" s="12" t="str">
        <f>IF($B2158 &lt;&gt; "", IF(C2158="Totale","",IF(D2158 = 0, "", VLOOKUP(D2158,'Cond Compo'!A:B,2,FALSE))),"")</f>
        <v/>
      </c>
      <c r="G2158" s="28"/>
      <c r="H2158" s="11" t="str">
        <f xml:space="preserve"> IF(C2158="Totale",2,IF($G2158 &lt;&gt; "", IF(D2158 = "E",MATCH(G2158, 'Cond Compo'!D$16:D$18, 0), MATCH(G2158, 'Cond Compo'!C$16:C$19, 0)), ""))</f>
        <v/>
      </c>
      <c r="I2158" s="12" t="str">
        <f>IF($E2158 &lt;&gt; "", IF(E2158 = 0, "", VLOOKUP(E2158,'Cond Perturbation'!A:B,2,FALSE)),"")</f>
        <v/>
      </c>
      <c r="J2158" s="28"/>
      <c r="K2158" s="29" t="str">
        <f>IF($B2158 &lt;&gt; "", IF(C2158="Oui",IF(H2158=1,IF(E2158=0,Résultat!G$8,IF(J2158="No",Résultat!$G$8,Résultat!$G$7)),IF(H2158=2,IF(E2158=0,Résultat!G$9,IF(J2158="No",Résultat!$G$9,Résultat!$G$7)),Résultat!$G$7)),IF(C2158 = "Totale", IF(H2158=1,IF(E2158=0,Résultat!G$8,IF(J2158="No",Résultat!$G$9,Résultat!$G$7)),IF(H2158=2,IF(E2158=0,Résultat!G$9,IF(J2158="No",Résultat!$G$9,Résultat!$G$7)),Résultat!$G$7)),Résultat!$G$7)), "")</f>
        <v/>
      </c>
    </row>
    <row r="2159" spans="1:11" ht="20.100000000000001" customHeight="1">
      <c r="A2159" s="26"/>
      <c r="B2159" s="27"/>
      <c r="C2159" s="11" t="str">
        <f>IF($B2159 &lt;&gt; "",VLOOKUP(MID(B2159,3,5),'Recyclabilité Prod Matx'!C:F,2,FALSE), "")</f>
        <v/>
      </c>
      <c r="D2159" s="11" t="str">
        <f>IF($B2159 &lt;&gt; "",VLOOKUP(MID(B2159,3,5),'Recyclabilité Prod Matx'!C:F,3,FALSE),"")</f>
        <v/>
      </c>
      <c r="E2159" s="11" t="str">
        <f>IF($B2159 &lt;&gt; "",VLOOKUP(MID(B2159,3,5),'Recyclabilité Prod Matx'!C:F,4,FALSE), "")</f>
        <v/>
      </c>
      <c r="F2159" s="12" t="str">
        <f>IF($B2159 &lt;&gt; "", IF(C2159="Totale","",IF(D2159 = 0, "", VLOOKUP(D2159,'Cond Compo'!A:B,2,FALSE))),"")</f>
        <v/>
      </c>
      <c r="G2159" s="28"/>
      <c r="H2159" s="11" t="str">
        <f xml:space="preserve"> IF(C2159="Totale",2,IF($G2159 &lt;&gt; "", IF(D2159 = "E",MATCH(G2159, 'Cond Compo'!D$16:D$18, 0), MATCH(G2159, 'Cond Compo'!C$16:C$19, 0)), ""))</f>
        <v/>
      </c>
      <c r="I2159" s="12" t="str">
        <f>IF($E2159 &lt;&gt; "", IF(E2159 = 0, "", VLOOKUP(E2159,'Cond Perturbation'!A:B,2,FALSE)),"")</f>
        <v/>
      </c>
      <c r="J2159" s="28"/>
      <c r="K2159" s="29" t="str">
        <f>IF($B2159 &lt;&gt; "", IF(C2159="Oui",IF(H2159=1,IF(E2159=0,Résultat!G$8,IF(J2159="No",Résultat!$G$8,Résultat!$G$7)),IF(H2159=2,IF(E2159=0,Résultat!G$9,IF(J2159="No",Résultat!$G$9,Résultat!$G$7)),Résultat!$G$7)),IF(C2159 = "Totale", IF(H2159=1,IF(E2159=0,Résultat!G$8,IF(J2159="No",Résultat!$G$9,Résultat!$G$7)),IF(H2159=2,IF(E2159=0,Résultat!G$9,IF(J2159="No",Résultat!$G$9,Résultat!$G$7)),Résultat!$G$7)),Résultat!$G$7)), "")</f>
        <v/>
      </c>
    </row>
    <row r="2160" spans="1:11" ht="20.100000000000001" customHeight="1">
      <c r="A2160" s="26"/>
      <c r="B2160" s="27"/>
      <c r="C2160" s="11" t="str">
        <f>IF($B2160 &lt;&gt; "",VLOOKUP(MID(B2160,3,5),'Recyclabilité Prod Matx'!C:F,2,FALSE), "")</f>
        <v/>
      </c>
      <c r="D2160" s="11" t="str">
        <f>IF($B2160 &lt;&gt; "",VLOOKUP(MID(B2160,3,5),'Recyclabilité Prod Matx'!C:F,3,FALSE),"")</f>
        <v/>
      </c>
      <c r="E2160" s="11" t="str">
        <f>IF($B2160 &lt;&gt; "",VLOOKUP(MID(B2160,3,5),'Recyclabilité Prod Matx'!C:F,4,FALSE), "")</f>
        <v/>
      </c>
      <c r="F2160" s="12" t="str">
        <f>IF($B2160 &lt;&gt; "", IF(C2160="Totale","",IF(D2160 = 0, "", VLOOKUP(D2160,'Cond Compo'!A:B,2,FALSE))),"")</f>
        <v/>
      </c>
      <c r="G2160" s="28"/>
      <c r="H2160" s="11" t="str">
        <f xml:space="preserve"> IF(C2160="Totale",2,IF($G2160 &lt;&gt; "", IF(D2160 = "E",MATCH(G2160, 'Cond Compo'!D$16:D$18, 0), MATCH(G2160, 'Cond Compo'!C$16:C$19, 0)), ""))</f>
        <v/>
      </c>
      <c r="I2160" s="12" t="str">
        <f>IF($E2160 &lt;&gt; "", IF(E2160 = 0, "", VLOOKUP(E2160,'Cond Perturbation'!A:B,2,FALSE)),"")</f>
        <v/>
      </c>
      <c r="J2160" s="28"/>
      <c r="K2160" s="29" t="str">
        <f>IF($B2160 &lt;&gt; "", IF(C2160="Oui",IF(H2160=1,IF(E2160=0,Résultat!G$8,IF(J2160="No",Résultat!$G$8,Résultat!$G$7)),IF(H2160=2,IF(E2160=0,Résultat!G$9,IF(J2160="No",Résultat!$G$9,Résultat!$G$7)),Résultat!$G$7)),IF(C2160 = "Totale", IF(H2160=1,IF(E2160=0,Résultat!G$8,IF(J2160="No",Résultat!$G$9,Résultat!$G$7)),IF(H2160=2,IF(E2160=0,Résultat!G$9,IF(J2160="No",Résultat!$G$9,Résultat!$G$7)),Résultat!$G$7)),Résultat!$G$7)), "")</f>
        <v/>
      </c>
    </row>
    <row r="2161" spans="1:11" ht="20.100000000000001" customHeight="1">
      <c r="A2161" s="26"/>
      <c r="B2161" s="27"/>
      <c r="C2161" s="11" t="str">
        <f>IF($B2161 &lt;&gt; "",VLOOKUP(MID(B2161,3,5),'Recyclabilité Prod Matx'!C:F,2,FALSE), "")</f>
        <v/>
      </c>
      <c r="D2161" s="11" t="str">
        <f>IF($B2161 &lt;&gt; "",VLOOKUP(MID(B2161,3,5),'Recyclabilité Prod Matx'!C:F,3,FALSE),"")</f>
        <v/>
      </c>
      <c r="E2161" s="11" t="str">
        <f>IF($B2161 &lt;&gt; "",VLOOKUP(MID(B2161,3,5),'Recyclabilité Prod Matx'!C:F,4,FALSE), "")</f>
        <v/>
      </c>
      <c r="F2161" s="12" t="str">
        <f>IF($B2161 &lt;&gt; "", IF(C2161="Totale","",IF(D2161 = 0, "", VLOOKUP(D2161,'Cond Compo'!A:B,2,FALSE))),"")</f>
        <v/>
      </c>
      <c r="G2161" s="28"/>
      <c r="H2161" s="11" t="str">
        <f xml:space="preserve"> IF(C2161="Totale",2,IF($G2161 &lt;&gt; "", IF(D2161 = "E",MATCH(G2161, 'Cond Compo'!D$16:D$18, 0), MATCH(G2161, 'Cond Compo'!C$16:C$19, 0)), ""))</f>
        <v/>
      </c>
      <c r="I2161" s="12" t="str">
        <f>IF($E2161 &lt;&gt; "", IF(E2161 = 0, "", VLOOKUP(E2161,'Cond Perturbation'!A:B,2,FALSE)),"")</f>
        <v/>
      </c>
      <c r="J2161" s="28"/>
      <c r="K2161" s="29" t="str">
        <f>IF($B2161 &lt;&gt; "", IF(C2161="Oui",IF(H2161=1,IF(E2161=0,Résultat!G$8,IF(J2161="No",Résultat!$G$8,Résultat!$G$7)),IF(H2161=2,IF(E2161=0,Résultat!G$9,IF(J2161="No",Résultat!$G$9,Résultat!$G$7)),Résultat!$G$7)),IF(C2161 = "Totale", IF(H2161=1,IF(E2161=0,Résultat!G$8,IF(J2161="No",Résultat!$G$9,Résultat!$G$7)),IF(H2161=2,IF(E2161=0,Résultat!G$9,IF(J2161="No",Résultat!$G$9,Résultat!$G$7)),Résultat!$G$7)),Résultat!$G$7)), "")</f>
        <v/>
      </c>
    </row>
    <row r="2162" spans="1:11" ht="20.100000000000001" customHeight="1">
      <c r="A2162" s="26"/>
      <c r="B2162" s="27"/>
      <c r="C2162" s="11" t="str">
        <f>IF($B2162 &lt;&gt; "",VLOOKUP(MID(B2162,3,5),'Recyclabilité Prod Matx'!C:F,2,FALSE), "")</f>
        <v/>
      </c>
      <c r="D2162" s="11" t="str">
        <f>IF($B2162 &lt;&gt; "",VLOOKUP(MID(B2162,3,5),'Recyclabilité Prod Matx'!C:F,3,FALSE),"")</f>
        <v/>
      </c>
      <c r="E2162" s="11" t="str">
        <f>IF($B2162 &lt;&gt; "",VLOOKUP(MID(B2162,3,5),'Recyclabilité Prod Matx'!C:F,4,FALSE), "")</f>
        <v/>
      </c>
      <c r="F2162" s="12" t="str">
        <f>IF($B2162 &lt;&gt; "", IF(C2162="Totale","",IF(D2162 = 0, "", VLOOKUP(D2162,'Cond Compo'!A:B,2,FALSE))),"")</f>
        <v/>
      </c>
      <c r="G2162" s="28"/>
      <c r="H2162" s="11" t="str">
        <f xml:space="preserve"> IF(C2162="Totale",2,IF($G2162 &lt;&gt; "", IF(D2162 = "E",MATCH(G2162, 'Cond Compo'!D$16:D$18, 0), MATCH(G2162, 'Cond Compo'!C$16:C$19, 0)), ""))</f>
        <v/>
      </c>
      <c r="I2162" s="12" t="str">
        <f>IF($E2162 &lt;&gt; "", IF(E2162 = 0, "", VLOOKUP(E2162,'Cond Perturbation'!A:B,2,FALSE)),"")</f>
        <v/>
      </c>
      <c r="J2162" s="28"/>
      <c r="K2162" s="29" t="str">
        <f>IF($B2162 &lt;&gt; "", IF(C2162="Oui",IF(H2162=1,IF(E2162=0,Résultat!G$8,IF(J2162="No",Résultat!$G$8,Résultat!$G$7)),IF(H2162=2,IF(E2162=0,Résultat!G$9,IF(J2162="No",Résultat!$G$9,Résultat!$G$7)),Résultat!$G$7)),IF(C2162 = "Totale", IF(H2162=1,IF(E2162=0,Résultat!G$8,IF(J2162="No",Résultat!$G$9,Résultat!$G$7)),IF(H2162=2,IF(E2162=0,Résultat!G$9,IF(J2162="No",Résultat!$G$9,Résultat!$G$7)),Résultat!$G$7)),Résultat!$G$7)), "")</f>
        <v/>
      </c>
    </row>
    <row r="2163" spans="1:11" ht="20.100000000000001" customHeight="1">
      <c r="A2163" s="26"/>
      <c r="B2163" s="27"/>
      <c r="C2163" s="11" t="str">
        <f>IF($B2163 &lt;&gt; "",VLOOKUP(MID(B2163,3,5),'Recyclabilité Prod Matx'!C:F,2,FALSE), "")</f>
        <v/>
      </c>
      <c r="D2163" s="11" t="str">
        <f>IF($B2163 &lt;&gt; "",VLOOKUP(MID(B2163,3,5),'Recyclabilité Prod Matx'!C:F,3,FALSE),"")</f>
        <v/>
      </c>
      <c r="E2163" s="11" t="str">
        <f>IF($B2163 &lt;&gt; "",VLOOKUP(MID(B2163,3,5),'Recyclabilité Prod Matx'!C:F,4,FALSE), "")</f>
        <v/>
      </c>
      <c r="F2163" s="12" t="str">
        <f>IF($B2163 &lt;&gt; "", IF(C2163="Totale","",IF(D2163 = 0, "", VLOOKUP(D2163,'Cond Compo'!A:B,2,FALSE))),"")</f>
        <v/>
      </c>
      <c r="G2163" s="28"/>
      <c r="H2163" s="11" t="str">
        <f xml:space="preserve"> IF(C2163="Totale",2,IF($G2163 &lt;&gt; "", IF(D2163 = "E",MATCH(G2163, 'Cond Compo'!D$16:D$18, 0), MATCH(G2163, 'Cond Compo'!C$16:C$19, 0)), ""))</f>
        <v/>
      </c>
      <c r="I2163" s="12" t="str">
        <f>IF($E2163 &lt;&gt; "", IF(E2163 = 0, "", VLOOKUP(E2163,'Cond Perturbation'!A:B,2,FALSE)),"")</f>
        <v/>
      </c>
      <c r="J2163" s="28"/>
      <c r="K2163" s="29" t="str">
        <f>IF($B2163 &lt;&gt; "", IF(C2163="Oui",IF(H2163=1,IF(E2163=0,Résultat!G$8,IF(J2163="No",Résultat!$G$8,Résultat!$G$7)),IF(H2163=2,IF(E2163=0,Résultat!G$9,IF(J2163="No",Résultat!$G$9,Résultat!$G$7)),Résultat!$G$7)),IF(C2163 = "Totale", IF(H2163=1,IF(E2163=0,Résultat!G$8,IF(J2163="No",Résultat!$G$9,Résultat!$G$7)),IF(H2163=2,IF(E2163=0,Résultat!G$9,IF(J2163="No",Résultat!$G$9,Résultat!$G$7)),Résultat!$G$7)),Résultat!$G$7)), "")</f>
        <v/>
      </c>
    </row>
    <row r="2164" spans="1:11" ht="20.100000000000001" customHeight="1">
      <c r="A2164" s="26"/>
      <c r="B2164" s="27"/>
      <c r="C2164" s="11" t="str">
        <f>IF($B2164 &lt;&gt; "",VLOOKUP(MID(B2164,3,5),'Recyclabilité Prod Matx'!C:F,2,FALSE), "")</f>
        <v/>
      </c>
      <c r="D2164" s="11" t="str">
        <f>IF($B2164 &lt;&gt; "",VLOOKUP(MID(B2164,3,5),'Recyclabilité Prod Matx'!C:F,3,FALSE),"")</f>
        <v/>
      </c>
      <c r="E2164" s="11" t="str">
        <f>IF($B2164 &lt;&gt; "",VLOOKUP(MID(B2164,3,5),'Recyclabilité Prod Matx'!C:F,4,FALSE), "")</f>
        <v/>
      </c>
      <c r="F2164" s="12" t="str">
        <f>IF($B2164 &lt;&gt; "", IF(C2164="Totale","",IF(D2164 = 0, "", VLOOKUP(D2164,'Cond Compo'!A:B,2,FALSE))),"")</f>
        <v/>
      </c>
      <c r="G2164" s="28"/>
      <c r="H2164" s="11" t="str">
        <f xml:space="preserve"> IF(C2164="Totale",2,IF($G2164 &lt;&gt; "", IF(D2164 = "E",MATCH(G2164, 'Cond Compo'!D$16:D$18, 0), MATCH(G2164, 'Cond Compo'!C$16:C$19, 0)), ""))</f>
        <v/>
      </c>
      <c r="I2164" s="12" t="str">
        <f>IF($E2164 &lt;&gt; "", IF(E2164 = 0, "", VLOOKUP(E2164,'Cond Perturbation'!A:B,2,FALSE)),"")</f>
        <v/>
      </c>
      <c r="J2164" s="28"/>
      <c r="K2164" s="29" t="str">
        <f>IF($B2164 &lt;&gt; "", IF(C2164="Oui",IF(H2164=1,IF(E2164=0,Résultat!G$8,IF(J2164="No",Résultat!$G$8,Résultat!$G$7)),IF(H2164=2,IF(E2164=0,Résultat!G$9,IF(J2164="No",Résultat!$G$9,Résultat!$G$7)),Résultat!$G$7)),IF(C2164 = "Totale", IF(H2164=1,IF(E2164=0,Résultat!G$8,IF(J2164="No",Résultat!$G$9,Résultat!$G$7)),IF(H2164=2,IF(E2164=0,Résultat!G$9,IF(J2164="No",Résultat!$G$9,Résultat!$G$7)),Résultat!$G$7)),Résultat!$G$7)), "")</f>
        <v/>
      </c>
    </row>
    <row r="2165" spans="1:11" ht="20.100000000000001" customHeight="1">
      <c r="A2165" s="26"/>
      <c r="B2165" s="27"/>
      <c r="C2165" s="11" t="str">
        <f>IF($B2165 &lt;&gt; "",VLOOKUP(MID(B2165,3,5),'Recyclabilité Prod Matx'!C:F,2,FALSE), "")</f>
        <v/>
      </c>
      <c r="D2165" s="11" t="str">
        <f>IF($B2165 &lt;&gt; "",VLOOKUP(MID(B2165,3,5),'Recyclabilité Prod Matx'!C:F,3,FALSE),"")</f>
        <v/>
      </c>
      <c r="E2165" s="11" t="str">
        <f>IF($B2165 &lt;&gt; "",VLOOKUP(MID(B2165,3,5),'Recyclabilité Prod Matx'!C:F,4,FALSE), "")</f>
        <v/>
      </c>
      <c r="F2165" s="12" t="str">
        <f>IF($B2165 &lt;&gt; "", IF(C2165="Totale","",IF(D2165 = 0, "", VLOOKUP(D2165,'Cond Compo'!A:B,2,FALSE))),"")</f>
        <v/>
      </c>
      <c r="G2165" s="28"/>
      <c r="H2165" s="11" t="str">
        <f xml:space="preserve"> IF(C2165="Totale",2,IF($G2165 &lt;&gt; "", IF(D2165 = "E",MATCH(G2165, 'Cond Compo'!D$16:D$18, 0), MATCH(G2165, 'Cond Compo'!C$16:C$19, 0)), ""))</f>
        <v/>
      </c>
      <c r="I2165" s="12" t="str">
        <f>IF($E2165 &lt;&gt; "", IF(E2165 = 0, "", VLOOKUP(E2165,'Cond Perturbation'!A:B,2,FALSE)),"")</f>
        <v/>
      </c>
      <c r="J2165" s="28"/>
      <c r="K2165" s="29" t="str">
        <f>IF($B2165 &lt;&gt; "", IF(C2165="Oui",IF(H2165=1,IF(E2165=0,Résultat!G$8,IF(J2165="No",Résultat!$G$8,Résultat!$G$7)),IF(H2165=2,IF(E2165=0,Résultat!G$9,IF(J2165="No",Résultat!$G$9,Résultat!$G$7)),Résultat!$G$7)),IF(C2165 = "Totale", IF(H2165=1,IF(E2165=0,Résultat!G$8,IF(J2165="No",Résultat!$G$9,Résultat!$G$7)),IF(H2165=2,IF(E2165=0,Résultat!G$9,IF(J2165="No",Résultat!$G$9,Résultat!$G$7)),Résultat!$G$7)),Résultat!$G$7)), "")</f>
        <v/>
      </c>
    </row>
    <row r="2166" spans="1:11" ht="20.100000000000001" customHeight="1">
      <c r="A2166" s="26"/>
      <c r="B2166" s="27"/>
      <c r="C2166" s="11" t="str">
        <f>IF($B2166 &lt;&gt; "",VLOOKUP(MID(B2166,3,5),'Recyclabilité Prod Matx'!C:F,2,FALSE), "")</f>
        <v/>
      </c>
      <c r="D2166" s="11" t="str">
        <f>IF($B2166 &lt;&gt; "",VLOOKUP(MID(B2166,3,5),'Recyclabilité Prod Matx'!C:F,3,FALSE),"")</f>
        <v/>
      </c>
      <c r="E2166" s="11" t="str">
        <f>IF($B2166 &lt;&gt; "",VLOOKUP(MID(B2166,3,5),'Recyclabilité Prod Matx'!C:F,4,FALSE), "")</f>
        <v/>
      </c>
      <c r="F2166" s="12" t="str">
        <f>IF($B2166 &lt;&gt; "", IF(C2166="Totale","",IF(D2166 = 0, "", VLOOKUP(D2166,'Cond Compo'!A:B,2,FALSE))),"")</f>
        <v/>
      </c>
      <c r="G2166" s="28"/>
      <c r="H2166" s="11" t="str">
        <f xml:space="preserve"> IF(C2166="Totale",2,IF($G2166 &lt;&gt; "", IF(D2166 = "E",MATCH(G2166, 'Cond Compo'!D$16:D$18, 0), MATCH(G2166, 'Cond Compo'!C$16:C$19, 0)), ""))</f>
        <v/>
      </c>
      <c r="I2166" s="12" t="str">
        <f>IF($E2166 &lt;&gt; "", IF(E2166 = 0, "", VLOOKUP(E2166,'Cond Perturbation'!A:B,2,FALSE)),"")</f>
        <v/>
      </c>
      <c r="J2166" s="28"/>
      <c r="K2166" s="29" t="str">
        <f>IF($B2166 &lt;&gt; "", IF(C2166="Oui",IF(H2166=1,IF(E2166=0,Résultat!G$8,IF(J2166="No",Résultat!$G$8,Résultat!$G$7)),IF(H2166=2,IF(E2166=0,Résultat!G$9,IF(J2166="No",Résultat!$G$9,Résultat!$G$7)),Résultat!$G$7)),IF(C2166 = "Totale", IF(H2166=1,IF(E2166=0,Résultat!G$8,IF(J2166="No",Résultat!$G$9,Résultat!$G$7)),IF(H2166=2,IF(E2166=0,Résultat!G$9,IF(J2166="No",Résultat!$G$9,Résultat!$G$7)),Résultat!$G$7)),Résultat!$G$7)), "")</f>
        <v/>
      </c>
    </row>
    <row r="2167" spans="1:11" ht="20.100000000000001" customHeight="1">
      <c r="A2167" s="26"/>
      <c r="B2167" s="27"/>
      <c r="C2167" s="11" t="str">
        <f>IF($B2167 &lt;&gt; "",VLOOKUP(MID(B2167,3,5),'Recyclabilité Prod Matx'!C:F,2,FALSE), "")</f>
        <v/>
      </c>
      <c r="D2167" s="11" t="str">
        <f>IF($B2167 &lt;&gt; "",VLOOKUP(MID(B2167,3,5),'Recyclabilité Prod Matx'!C:F,3,FALSE),"")</f>
        <v/>
      </c>
      <c r="E2167" s="11" t="str">
        <f>IF($B2167 &lt;&gt; "",VLOOKUP(MID(B2167,3,5),'Recyclabilité Prod Matx'!C:F,4,FALSE), "")</f>
        <v/>
      </c>
      <c r="F2167" s="12" t="str">
        <f>IF($B2167 &lt;&gt; "", IF(C2167="Totale","",IF(D2167 = 0, "", VLOOKUP(D2167,'Cond Compo'!A:B,2,FALSE))),"")</f>
        <v/>
      </c>
      <c r="G2167" s="28"/>
      <c r="H2167" s="11" t="str">
        <f xml:space="preserve"> IF(C2167="Totale",2,IF($G2167 &lt;&gt; "", IF(D2167 = "E",MATCH(G2167, 'Cond Compo'!D$16:D$18, 0), MATCH(G2167, 'Cond Compo'!C$16:C$19, 0)), ""))</f>
        <v/>
      </c>
      <c r="I2167" s="12" t="str">
        <f>IF($E2167 &lt;&gt; "", IF(E2167 = 0, "", VLOOKUP(E2167,'Cond Perturbation'!A:B,2,FALSE)),"")</f>
        <v/>
      </c>
      <c r="J2167" s="28"/>
      <c r="K2167" s="29" t="str">
        <f>IF($B2167 &lt;&gt; "", IF(C2167="Oui",IF(H2167=1,IF(E2167=0,Résultat!G$8,IF(J2167="No",Résultat!$G$8,Résultat!$G$7)),IF(H2167=2,IF(E2167=0,Résultat!G$9,IF(J2167="No",Résultat!$G$9,Résultat!$G$7)),Résultat!$G$7)),IF(C2167 = "Totale", IF(H2167=1,IF(E2167=0,Résultat!G$8,IF(J2167="No",Résultat!$G$9,Résultat!$G$7)),IF(H2167=2,IF(E2167=0,Résultat!G$9,IF(J2167="No",Résultat!$G$9,Résultat!$G$7)),Résultat!$G$7)),Résultat!$G$7)), "")</f>
        <v/>
      </c>
    </row>
    <row r="2168" spans="1:11" ht="20.100000000000001" customHeight="1">
      <c r="A2168" s="26"/>
      <c r="B2168" s="27"/>
      <c r="C2168" s="11" t="str">
        <f>IF($B2168 &lt;&gt; "",VLOOKUP(MID(B2168,3,5),'Recyclabilité Prod Matx'!C:F,2,FALSE), "")</f>
        <v/>
      </c>
      <c r="D2168" s="11" t="str">
        <f>IF($B2168 &lt;&gt; "",VLOOKUP(MID(B2168,3,5),'Recyclabilité Prod Matx'!C:F,3,FALSE),"")</f>
        <v/>
      </c>
      <c r="E2168" s="11" t="str">
        <f>IF($B2168 &lt;&gt; "",VLOOKUP(MID(B2168,3,5),'Recyclabilité Prod Matx'!C:F,4,FALSE), "")</f>
        <v/>
      </c>
      <c r="F2168" s="12" t="str">
        <f>IF($B2168 &lt;&gt; "", IF(C2168="Totale","",IF(D2168 = 0, "", VLOOKUP(D2168,'Cond Compo'!A:B,2,FALSE))),"")</f>
        <v/>
      </c>
      <c r="G2168" s="28"/>
      <c r="H2168" s="11" t="str">
        <f xml:space="preserve"> IF(C2168="Totale",2,IF($G2168 &lt;&gt; "", IF(D2168 = "E",MATCH(G2168, 'Cond Compo'!D$16:D$18, 0), MATCH(G2168, 'Cond Compo'!C$16:C$19, 0)), ""))</f>
        <v/>
      </c>
      <c r="I2168" s="12" t="str">
        <f>IF($E2168 &lt;&gt; "", IF(E2168 = 0, "", VLOOKUP(E2168,'Cond Perturbation'!A:B,2,FALSE)),"")</f>
        <v/>
      </c>
      <c r="J2168" s="28"/>
      <c r="K2168" s="29" t="str">
        <f>IF($B2168 &lt;&gt; "", IF(C2168="Oui",IF(H2168=1,IF(E2168=0,Résultat!G$8,IF(J2168="No",Résultat!$G$8,Résultat!$G$7)),IF(H2168=2,IF(E2168=0,Résultat!G$9,IF(J2168="No",Résultat!$G$9,Résultat!$G$7)),Résultat!$G$7)),IF(C2168 = "Totale", IF(H2168=1,IF(E2168=0,Résultat!G$8,IF(J2168="No",Résultat!$G$9,Résultat!$G$7)),IF(H2168=2,IF(E2168=0,Résultat!G$9,IF(J2168="No",Résultat!$G$9,Résultat!$G$7)),Résultat!$G$7)),Résultat!$G$7)), "")</f>
        <v/>
      </c>
    </row>
    <row r="2169" spans="1:11" ht="20.100000000000001" customHeight="1">
      <c r="A2169" s="26"/>
      <c r="B2169" s="27"/>
      <c r="C2169" s="11" t="str">
        <f>IF($B2169 &lt;&gt; "",VLOOKUP(MID(B2169,3,5),'Recyclabilité Prod Matx'!C:F,2,FALSE), "")</f>
        <v/>
      </c>
      <c r="D2169" s="11" t="str">
        <f>IF($B2169 &lt;&gt; "",VLOOKUP(MID(B2169,3,5),'Recyclabilité Prod Matx'!C:F,3,FALSE),"")</f>
        <v/>
      </c>
      <c r="E2169" s="11" t="str">
        <f>IF($B2169 &lt;&gt; "",VLOOKUP(MID(B2169,3,5),'Recyclabilité Prod Matx'!C:F,4,FALSE), "")</f>
        <v/>
      </c>
      <c r="F2169" s="12" t="str">
        <f>IF($B2169 &lt;&gt; "", IF(C2169="Totale","",IF(D2169 = 0, "", VLOOKUP(D2169,'Cond Compo'!A:B,2,FALSE))),"")</f>
        <v/>
      </c>
      <c r="G2169" s="28"/>
      <c r="H2169" s="11" t="str">
        <f xml:space="preserve"> IF(C2169="Totale",2,IF($G2169 &lt;&gt; "", IF(D2169 = "E",MATCH(G2169, 'Cond Compo'!D$16:D$18, 0), MATCH(G2169, 'Cond Compo'!C$16:C$19, 0)), ""))</f>
        <v/>
      </c>
      <c r="I2169" s="12" t="str">
        <f>IF($E2169 &lt;&gt; "", IF(E2169 = 0, "", VLOOKUP(E2169,'Cond Perturbation'!A:B,2,FALSE)),"")</f>
        <v/>
      </c>
      <c r="J2169" s="28"/>
      <c r="K2169" s="29" t="str">
        <f>IF($B2169 &lt;&gt; "", IF(C2169="Oui",IF(H2169=1,IF(E2169=0,Résultat!G$8,IF(J2169="No",Résultat!$G$8,Résultat!$G$7)),IF(H2169=2,IF(E2169=0,Résultat!G$9,IF(J2169="No",Résultat!$G$9,Résultat!$G$7)),Résultat!$G$7)),IF(C2169 = "Totale", IF(H2169=1,IF(E2169=0,Résultat!G$8,IF(J2169="No",Résultat!$G$9,Résultat!$G$7)),IF(H2169=2,IF(E2169=0,Résultat!G$9,IF(J2169="No",Résultat!$G$9,Résultat!$G$7)),Résultat!$G$7)),Résultat!$G$7)), "")</f>
        <v/>
      </c>
    </row>
    <row r="2170" spans="1:11" ht="20.100000000000001" customHeight="1">
      <c r="A2170" s="26"/>
      <c r="B2170" s="27"/>
      <c r="C2170" s="11" t="str">
        <f>IF($B2170 &lt;&gt; "",VLOOKUP(MID(B2170,3,5),'Recyclabilité Prod Matx'!C:F,2,FALSE), "")</f>
        <v/>
      </c>
      <c r="D2170" s="11" t="str">
        <f>IF($B2170 &lt;&gt; "",VLOOKUP(MID(B2170,3,5),'Recyclabilité Prod Matx'!C:F,3,FALSE),"")</f>
        <v/>
      </c>
      <c r="E2170" s="11" t="str">
        <f>IF($B2170 &lt;&gt; "",VLOOKUP(MID(B2170,3,5),'Recyclabilité Prod Matx'!C:F,4,FALSE), "")</f>
        <v/>
      </c>
      <c r="F2170" s="12" t="str">
        <f>IF($B2170 &lt;&gt; "", IF(C2170="Totale","",IF(D2170 = 0, "", VLOOKUP(D2170,'Cond Compo'!A:B,2,FALSE))),"")</f>
        <v/>
      </c>
      <c r="G2170" s="28"/>
      <c r="H2170" s="11" t="str">
        <f xml:space="preserve"> IF(C2170="Totale",2,IF($G2170 &lt;&gt; "", IF(D2170 = "E",MATCH(G2170, 'Cond Compo'!D$16:D$18, 0), MATCH(G2170, 'Cond Compo'!C$16:C$19, 0)), ""))</f>
        <v/>
      </c>
      <c r="I2170" s="12" t="str">
        <f>IF($E2170 &lt;&gt; "", IF(E2170 = 0, "", VLOOKUP(E2170,'Cond Perturbation'!A:B,2,FALSE)),"")</f>
        <v/>
      </c>
      <c r="J2170" s="28"/>
      <c r="K2170" s="29" t="str">
        <f>IF($B2170 &lt;&gt; "", IF(C2170="Oui",IF(H2170=1,IF(E2170=0,Résultat!G$8,IF(J2170="No",Résultat!$G$8,Résultat!$G$7)),IF(H2170=2,IF(E2170=0,Résultat!G$9,IF(J2170="No",Résultat!$G$9,Résultat!$G$7)),Résultat!$G$7)),IF(C2170 = "Totale", IF(H2170=1,IF(E2170=0,Résultat!G$8,IF(J2170="No",Résultat!$G$9,Résultat!$G$7)),IF(H2170=2,IF(E2170=0,Résultat!G$9,IF(J2170="No",Résultat!$G$9,Résultat!$G$7)),Résultat!$G$7)),Résultat!$G$7)), "")</f>
        <v/>
      </c>
    </row>
    <row r="2171" spans="1:11" ht="20.100000000000001" customHeight="1">
      <c r="A2171" s="26"/>
      <c r="B2171" s="27"/>
      <c r="C2171" s="11" t="str">
        <f>IF($B2171 &lt;&gt; "",VLOOKUP(MID(B2171,3,5),'Recyclabilité Prod Matx'!C:F,2,FALSE), "")</f>
        <v/>
      </c>
      <c r="D2171" s="11" t="str">
        <f>IF($B2171 &lt;&gt; "",VLOOKUP(MID(B2171,3,5),'Recyclabilité Prod Matx'!C:F,3,FALSE),"")</f>
        <v/>
      </c>
      <c r="E2171" s="11" t="str">
        <f>IF($B2171 &lt;&gt; "",VLOOKUP(MID(B2171,3,5),'Recyclabilité Prod Matx'!C:F,4,FALSE), "")</f>
        <v/>
      </c>
      <c r="F2171" s="12" t="str">
        <f>IF($B2171 &lt;&gt; "", IF(C2171="Totale","",IF(D2171 = 0, "", VLOOKUP(D2171,'Cond Compo'!A:B,2,FALSE))),"")</f>
        <v/>
      </c>
      <c r="G2171" s="28"/>
      <c r="H2171" s="11" t="str">
        <f xml:space="preserve"> IF(C2171="Totale",2,IF($G2171 &lt;&gt; "", IF(D2171 = "E",MATCH(G2171, 'Cond Compo'!D$16:D$18, 0), MATCH(G2171, 'Cond Compo'!C$16:C$19, 0)), ""))</f>
        <v/>
      </c>
      <c r="I2171" s="12" t="str">
        <f>IF($E2171 &lt;&gt; "", IF(E2171 = 0, "", VLOOKUP(E2171,'Cond Perturbation'!A:B,2,FALSE)),"")</f>
        <v/>
      </c>
      <c r="J2171" s="28"/>
      <c r="K2171" s="29" t="str">
        <f>IF($B2171 &lt;&gt; "", IF(C2171="Oui",IF(H2171=1,IF(E2171=0,Résultat!G$8,IF(J2171="No",Résultat!$G$8,Résultat!$G$7)),IF(H2171=2,IF(E2171=0,Résultat!G$9,IF(J2171="No",Résultat!$G$9,Résultat!$G$7)),Résultat!$G$7)),IF(C2171 = "Totale", IF(H2171=1,IF(E2171=0,Résultat!G$8,IF(J2171="No",Résultat!$G$9,Résultat!$G$7)),IF(H2171=2,IF(E2171=0,Résultat!G$9,IF(J2171="No",Résultat!$G$9,Résultat!$G$7)),Résultat!$G$7)),Résultat!$G$7)), "")</f>
        <v/>
      </c>
    </row>
    <row r="2172" spans="1:11" ht="20.100000000000001" customHeight="1">
      <c r="A2172" s="26"/>
      <c r="B2172" s="27"/>
      <c r="C2172" s="11" t="str">
        <f>IF($B2172 &lt;&gt; "",VLOOKUP(MID(B2172,3,5),'Recyclabilité Prod Matx'!C:F,2,FALSE), "")</f>
        <v/>
      </c>
      <c r="D2172" s="11" t="str">
        <f>IF($B2172 &lt;&gt; "",VLOOKUP(MID(B2172,3,5),'Recyclabilité Prod Matx'!C:F,3,FALSE),"")</f>
        <v/>
      </c>
      <c r="E2172" s="11" t="str">
        <f>IF($B2172 &lt;&gt; "",VLOOKUP(MID(B2172,3,5),'Recyclabilité Prod Matx'!C:F,4,FALSE), "")</f>
        <v/>
      </c>
      <c r="F2172" s="12" t="str">
        <f>IF($B2172 &lt;&gt; "", IF(C2172="Totale","",IF(D2172 = 0, "", VLOOKUP(D2172,'Cond Compo'!A:B,2,FALSE))),"")</f>
        <v/>
      </c>
      <c r="G2172" s="28"/>
      <c r="H2172" s="11" t="str">
        <f xml:space="preserve"> IF(C2172="Totale",2,IF($G2172 &lt;&gt; "", IF(D2172 = "E",MATCH(G2172, 'Cond Compo'!D$16:D$18, 0), MATCH(G2172, 'Cond Compo'!C$16:C$19, 0)), ""))</f>
        <v/>
      </c>
      <c r="I2172" s="12" t="str">
        <f>IF($E2172 &lt;&gt; "", IF(E2172 = 0, "", VLOOKUP(E2172,'Cond Perturbation'!A:B,2,FALSE)),"")</f>
        <v/>
      </c>
      <c r="J2172" s="28"/>
      <c r="K2172" s="29" t="str">
        <f>IF($B2172 &lt;&gt; "", IF(C2172="Oui",IF(H2172=1,IF(E2172=0,Résultat!G$8,IF(J2172="No",Résultat!$G$8,Résultat!$G$7)),IF(H2172=2,IF(E2172=0,Résultat!G$9,IF(J2172="No",Résultat!$G$9,Résultat!$G$7)),Résultat!$G$7)),IF(C2172 = "Totale", IF(H2172=1,IF(E2172=0,Résultat!G$8,IF(J2172="No",Résultat!$G$9,Résultat!$G$7)),IF(H2172=2,IF(E2172=0,Résultat!G$9,IF(J2172="No",Résultat!$G$9,Résultat!$G$7)),Résultat!$G$7)),Résultat!$G$7)), "")</f>
        <v/>
      </c>
    </row>
    <row r="2173" spans="1:11" ht="20.100000000000001" customHeight="1">
      <c r="A2173" s="26"/>
      <c r="B2173" s="27"/>
      <c r="C2173" s="11" t="str">
        <f>IF($B2173 &lt;&gt; "",VLOOKUP(MID(B2173,3,5),'Recyclabilité Prod Matx'!C:F,2,FALSE), "")</f>
        <v/>
      </c>
      <c r="D2173" s="11" t="str">
        <f>IF($B2173 &lt;&gt; "",VLOOKUP(MID(B2173,3,5),'Recyclabilité Prod Matx'!C:F,3,FALSE),"")</f>
        <v/>
      </c>
      <c r="E2173" s="11" t="str">
        <f>IF($B2173 &lt;&gt; "",VLOOKUP(MID(B2173,3,5),'Recyclabilité Prod Matx'!C:F,4,FALSE), "")</f>
        <v/>
      </c>
      <c r="F2173" s="12" t="str">
        <f>IF($B2173 &lt;&gt; "", IF(C2173="Totale","",IF(D2173 = 0, "", VLOOKUP(D2173,'Cond Compo'!A:B,2,FALSE))),"")</f>
        <v/>
      </c>
      <c r="G2173" s="28"/>
      <c r="H2173" s="11" t="str">
        <f xml:space="preserve"> IF(C2173="Totale",2,IF($G2173 &lt;&gt; "", IF(D2173 = "E",MATCH(G2173, 'Cond Compo'!D$16:D$18, 0), MATCH(G2173, 'Cond Compo'!C$16:C$19, 0)), ""))</f>
        <v/>
      </c>
      <c r="I2173" s="12" t="str">
        <f>IF($E2173 &lt;&gt; "", IF(E2173 = 0, "", VLOOKUP(E2173,'Cond Perturbation'!A:B,2,FALSE)),"")</f>
        <v/>
      </c>
      <c r="J2173" s="28"/>
      <c r="K2173" s="29" t="str">
        <f>IF($B2173 &lt;&gt; "", IF(C2173="Oui",IF(H2173=1,IF(E2173=0,Résultat!G$8,IF(J2173="No",Résultat!$G$8,Résultat!$G$7)),IF(H2173=2,IF(E2173=0,Résultat!G$9,IF(J2173="No",Résultat!$G$9,Résultat!$G$7)),Résultat!$G$7)),IF(C2173 = "Totale", IF(H2173=1,IF(E2173=0,Résultat!G$8,IF(J2173="No",Résultat!$G$9,Résultat!$G$7)),IF(H2173=2,IF(E2173=0,Résultat!G$9,IF(J2173="No",Résultat!$G$9,Résultat!$G$7)),Résultat!$G$7)),Résultat!$G$7)), "")</f>
        <v/>
      </c>
    </row>
    <row r="2174" spans="1:11" ht="20.100000000000001" customHeight="1">
      <c r="A2174" s="26"/>
      <c r="B2174" s="27"/>
      <c r="C2174" s="11" t="str">
        <f>IF($B2174 &lt;&gt; "",VLOOKUP(MID(B2174,3,5),'Recyclabilité Prod Matx'!C:F,2,FALSE), "")</f>
        <v/>
      </c>
      <c r="D2174" s="11" t="str">
        <f>IF($B2174 &lt;&gt; "",VLOOKUP(MID(B2174,3,5),'Recyclabilité Prod Matx'!C:F,3,FALSE),"")</f>
        <v/>
      </c>
      <c r="E2174" s="11" t="str">
        <f>IF($B2174 &lt;&gt; "",VLOOKUP(MID(B2174,3,5),'Recyclabilité Prod Matx'!C:F,4,FALSE), "")</f>
        <v/>
      </c>
      <c r="F2174" s="12" t="str">
        <f>IF($B2174 &lt;&gt; "", IF(C2174="Totale","",IF(D2174 = 0, "", VLOOKUP(D2174,'Cond Compo'!A:B,2,FALSE))),"")</f>
        <v/>
      </c>
      <c r="G2174" s="28"/>
      <c r="H2174" s="11" t="str">
        <f xml:space="preserve"> IF(C2174="Totale",2,IF($G2174 &lt;&gt; "", IF(D2174 = "E",MATCH(G2174, 'Cond Compo'!D$16:D$18, 0), MATCH(G2174, 'Cond Compo'!C$16:C$19, 0)), ""))</f>
        <v/>
      </c>
      <c r="I2174" s="12" t="str">
        <f>IF($E2174 &lt;&gt; "", IF(E2174 = 0, "", VLOOKUP(E2174,'Cond Perturbation'!A:B,2,FALSE)),"")</f>
        <v/>
      </c>
      <c r="J2174" s="28"/>
      <c r="K2174" s="29" t="str">
        <f>IF($B2174 &lt;&gt; "", IF(C2174="Oui",IF(H2174=1,IF(E2174=0,Résultat!G$8,IF(J2174="No",Résultat!$G$8,Résultat!$G$7)),IF(H2174=2,IF(E2174=0,Résultat!G$9,IF(J2174="No",Résultat!$G$9,Résultat!$G$7)),Résultat!$G$7)),IF(C2174 = "Totale", IF(H2174=1,IF(E2174=0,Résultat!G$8,IF(J2174="No",Résultat!$G$9,Résultat!$G$7)),IF(H2174=2,IF(E2174=0,Résultat!G$9,IF(J2174="No",Résultat!$G$9,Résultat!$G$7)),Résultat!$G$7)),Résultat!$G$7)), "")</f>
        <v/>
      </c>
    </row>
    <row r="2175" spans="1:11" ht="20.100000000000001" customHeight="1">
      <c r="A2175" s="26"/>
      <c r="B2175" s="27"/>
      <c r="C2175" s="11" t="str">
        <f>IF($B2175 &lt;&gt; "",VLOOKUP(MID(B2175,3,5),'Recyclabilité Prod Matx'!C:F,2,FALSE), "")</f>
        <v/>
      </c>
      <c r="D2175" s="11" t="str">
        <f>IF($B2175 &lt;&gt; "",VLOOKUP(MID(B2175,3,5),'Recyclabilité Prod Matx'!C:F,3,FALSE),"")</f>
        <v/>
      </c>
      <c r="E2175" s="11" t="str">
        <f>IF($B2175 &lt;&gt; "",VLOOKUP(MID(B2175,3,5),'Recyclabilité Prod Matx'!C:F,4,FALSE), "")</f>
        <v/>
      </c>
      <c r="F2175" s="12" t="str">
        <f>IF($B2175 &lt;&gt; "", IF(C2175="Totale","",IF(D2175 = 0, "", VLOOKUP(D2175,'Cond Compo'!A:B,2,FALSE))),"")</f>
        <v/>
      </c>
      <c r="G2175" s="28"/>
      <c r="H2175" s="11" t="str">
        <f xml:space="preserve"> IF(C2175="Totale",2,IF($G2175 &lt;&gt; "", IF(D2175 = "E",MATCH(G2175, 'Cond Compo'!D$16:D$18, 0), MATCH(G2175, 'Cond Compo'!C$16:C$19, 0)), ""))</f>
        <v/>
      </c>
      <c r="I2175" s="12" t="str">
        <f>IF($E2175 &lt;&gt; "", IF(E2175 = 0, "", VLOOKUP(E2175,'Cond Perturbation'!A:B,2,FALSE)),"")</f>
        <v/>
      </c>
      <c r="J2175" s="28"/>
      <c r="K2175" s="29" t="str">
        <f>IF($B2175 &lt;&gt; "", IF(C2175="Oui",IF(H2175=1,IF(E2175=0,Résultat!G$8,IF(J2175="No",Résultat!$G$8,Résultat!$G$7)),IF(H2175=2,IF(E2175=0,Résultat!G$9,IF(J2175="No",Résultat!$G$9,Résultat!$G$7)),Résultat!$G$7)),IF(C2175 = "Totale", IF(H2175=1,IF(E2175=0,Résultat!G$8,IF(J2175="No",Résultat!$G$9,Résultat!$G$7)),IF(H2175=2,IF(E2175=0,Résultat!G$9,IF(J2175="No",Résultat!$G$9,Résultat!$G$7)),Résultat!$G$7)),Résultat!$G$7)), "")</f>
        <v/>
      </c>
    </row>
    <row r="2176" spans="1:11" ht="20.100000000000001" customHeight="1">
      <c r="A2176" s="26"/>
      <c r="B2176" s="27"/>
      <c r="C2176" s="11" t="str">
        <f>IF($B2176 &lt;&gt; "",VLOOKUP(MID(B2176,3,5),'Recyclabilité Prod Matx'!C:F,2,FALSE), "")</f>
        <v/>
      </c>
      <c r="D2176" s="11" t="str">
        <f>IF($B2176 &lt;&gt; "",VLOOKUP(MID(B2176,3,5),'Recyclabilité Prod Matx'!C:F,3,FALSE),"")</f>
        <v/>
      </c>
      <c r="E2176" s="11" t="str">
        <f>IF($B2176 &lt;&gt; "",VLOOKUP(MID(B2176,3,5),'Recyclabilité Prod Matx'!C:F,4,FALSE), "")</f>
        <v/>
      </c>
      <c r="F2176" s="12" t="str">
        <f>IF($B2176 &lt;&gt; "", IF(C2176="Totale","",IF(D2176 = 0, "", VLOOKUP(D2176,'Cond Compo'!A:B,2,FALSE))),"")</f>
        <v/>
      </c>
      <c r="G2176" s="28"/>
      <c r="H2176" s="11" t="str">
        <f xml:space="preserve"> IF(C2176="Totale",2,IF($G2176 &lt;&gt; "", IF(D2176 = "E",MATCH(G2176, 'Cond Compo'!D$16:D$18, 0), MATCH(G2176, 'Cond Compo'!C$16:C$19, 0)), ""))</f>
        <v/>
      </c>
      <c r="I2176" s="12" t="str">
        <f>IF($E2176 &lt;&gt; "", IF(E2176 = 0, "", VLOOKUP(E2176,'Cond Perturbation'!A:B,2,FALSE)),"")</f>
        <v/>
      </c>
      <c r="J2176" s="28"/>
      <c r="K2176" s="29" t="str">
        <f>IF($B2176 &lt;&gt; "", IF(C2176="Oui",IF(H2176=1,IF(E2176=0,Résultat!G$8,IF(J2176="No",Résultat!$G$8,Résultat!$G$7)),IF(H2176=2,IF(E2176=0,Résultat!G$9,IF(J2176="No",Résultat!$G$9,Résultat!$G$7)),Résultat!$G$7)),IF(C2176 = "Totale", IF(H2176=1,IF(E2176=0,Résultat!G$8,IF(J2176="No",Résultat!$G$9,Résultat!$G$7)),IF(H2176=2,IF(E2176=0,Résultat!G$9,IF(J2176="No",Résultat!$G$9,Résultat!$G$7)),Résultat!$G$7)),Résultat!$G$7)), "")</f>
        <v/>
      </c>
    </row>
    <row r="2177" spans="1:11" ht="20.100000000000001" customHeight="1">
      <c r="A2177" s="26"/>
      <c r="B2177" s="27"/>
      <c r="C2177" s="11" t="str">
        <f>IF($B2177 &lt;&gt; "",VLOOKUP(MID(B2177,3,5),'Recyclabilité Prod Matx'!C:F,2,FALSE), "")</f>
        <v/>
      </c>
      <c r="D2177" s="11" t="str">
        <f>IF($B2177 &lt;&gt; "",VLOOKUP(MID(B2177,3,5),'Recyclabilité Prod Matx'!C:F,3,FALSE),"")</f>
        <v/>
      </c>
      <c r="E2177" s="11" t="str">
        <f>IF($B2177 &lt;&gt; "",VLOOKUP(MID(B2177,3,5),'Recyclabilité Prod Matx'!C:F,4,FALSE), "")</f>
        <v/>
      </c>
      <c r="F2177" s="12" t="str">
        <f>IF($B2177 &lt;&gt; "", IF(C2177="Totale","",IF(D2177 = 0, "", VLOOKUP(D2177,'Cond Compo'!A:B,2,FALSE))),"")</f>
        <v/>
      </c>
      <c r="G2177" s="28"/>
      <c r="H2177" s="11" t="str">
        <f xml:space="preserve"> IF(C2177="Totale",2,IF($G2177 &lt;&gt; "", IF(D2177 = "E",MATCH(G2177, 'Cond Compo'!D$16:D$18, 0), MATCH(G2177, 'Cond Compo'!C$16:C$19, 0)), ""))</f>
        <v/>
      </c>
      <c r="I2177" s="12" t="str">
        <f>IF($E2177 &lt;&gt; "", IF(E2177 = 0, "", VLOOKUP(E2177,'Cond Perturbation'!A:B,2,FALSE)),"")</f>
        <v/>
      </c>
      <c r="J2177" s="28"/>
      <c r="K2177" s="29" t="str">
        <f>IF($B2177 &lt;&gt; "", IF(C2177="Oui",IF(H2177=1,IF(E2177=0,Résultat!G$8,IF(J2177="No",Résultat!$G$8,Résultat!$G$7)),IF(H2177=2,IF(E2177=0,Résultat!G$9,IF(J2177="No",Résultat!$G$9,Résultat!$G$7)),Résultat!$G$7)),IF(C2177 = "Totale", IF(H2177=1,IF(E2177=0,Résultat!G$8,IF(J2177="No",Résultat!$G$9,Résultat!$G$7)),IF(H2177=2,IF(E2177=0,Résultat!G$9,IF(J2177="No",Résultat!$G$9,Résultat!$G$7)),Résultat!$G$7)),Résultat!$G$7)), "")</f>
        <v/>
      </c>
    </row>
    <row r="2178" spans="1:11" ht="20.100000000000001" customHeight="1">
      <c r="A2178" s="26"/>
      <c r="B2178" s="27"/>
      <c r="C2178" s="11" t="str">
        <f>IF($B2178 &lt;&gt; "",VLOOKUP(MID(B2178,3,5),'Recyclabilité Prod Matx'!C:F,2,FALSE), "")</f>
        <v/>
      </c>
      <c r="D2178" s="11" t="str">
        <f>IF($B2178 &lt;&gt; "",VLOOKUP(MID(B2178,3,5),'Recyclabilité Prod Matx'!C:F,3,FALSE),"")</f>
        <v/>
      </c>
      <c r="E2178" s="11" t="str">
        <f>IF($B2178 &lt;&gt; "",VLOOKUP(MID(B2178,3,5),'Recyclabilité Prod Matx'!C:F,4,FALSE), "")</f>
        <v/>
      </c>
      <c r="F2178" s="12" t="str">
        <f>IF($B2178 &lt;&gt; "", IF(C2178="Totale","",IF(D2178 = 0, "", VLOOKUP(D2178,'Cond Compo'!A:B,2,FALSE))),"")</f>
        <v/>
      </c>
      <c r="G2178" s="28"/>
      <c r="H2178" s="11" t="str">
        <f xml:space="preserve"> IF(C2178="Totale",2,IF($G2178 &lt;&gt; "", IF(D2178 = "E",MATCH(G2178, 'Cond Compo'!D$16:D$18, 0), MATCH(G2178, 'Cond Compo'!C$16:C$19, 0)), ""))</f>
        <v/>
      </c>
      <c r="I2178" s="12" t="str">
        <f>IF($E2178 &lt;&gt; "", IF(E2178 = 0, "", VLOOKUP(E2178,'Cond Perturbation'!A:B,2,FALSE)),"")</f>
        <v/>
      </c>
      <c r="J2178" s="28"/>
      <c r="K2178" s="29" t="str">
        <f>IF($B2178 &lt;&gt; "", IF(C2178="Oui",IF(H2178=1,IF(E2178=0,Résultat!G$8,IF(J2178="No",Résultat!$G$8,Résultat!$G$7)),IF(H2178=2,IF(E2178=0,Résultat!G$9,IF(J2178="No",Résultat!$G$9,Résultat!$G$7)),Résultat!$G$7)),IF(C2178 = "Totale", IF(H2178=1,IF(E2178=0,Résultat!G$8,IF(J2178="No",Résultat!$G$9,Résultat!$G$7)),IF(H2178=2,IF(E2178=0,Résultat!G$9,IF(J2178="No",Résultat!$G$9,Résultat!$G$7)),Résultat!$G$7)),Résultat!$G$7)), "")</f>
        <v/>
      </c>
    </row>
    <row r="2179" spans="1:11" ht="20.100000000000001" customHeight="1">
      <c r="A2179" s="26"/>
      <c r="B2179" s="27"/>
      <c r="C2179" s="11" t="str">
        <f>IF($B2179 &lt;&gt; "",VLOOKUP(MID(B2179,3,5),'Recyclabilité Prod Matx'!C:F,2,FALSE), "")</f>
        <v/>
      </c>
      <c r="D2179" s="11" t="str">
        <f>IF($B2179 &lt;&gt; "",VLOOKUP(MID(B2179,3,5),'Recyclabilité Prod Matx'!C:F,3,FALSE),"")</f>
        <v/>
      </c>
      <c r="E2179" s="11" t="str">
        <f>IF($B2179 &lt;&gt; "",VLOOKUP(MID(B2179,3,5),'Recyclabilité Prod Matx'!C:F,4,FALSE), "")</f>
        <v/>
      </c>
      <c r="F2179" s="12" t="str">
        <f>IF($B2179 &lt;&gt; "", IF(C2179="Totale","",IF(D2179 = 0, "", VLOOKUP(D2179,'Cond Compo'!A:B,2,FALSE))),"")</f>
        <v/>
      </c>
      <c r="G2179" s="28"/>
      <c r="H2179" s="11" t="str">
        <f xml:space="preserve"> IF(C2179="Totale",2,IF($G2179 &lt;&gt; "", IF(D2179 = "E",MATCH(G2179, 'Cond Compo'!D$16:D$18, 0), MATCH(G2179, 'Cond Compo'!C$16:C$19, 0)), ""))</f>
        <v/>
      </c>
      <c r="I2179" s="12" t="str">
        <f>IF($E2179 &lt;&gt; "", IF(E2179 = 0, "", VLOOKUP(E2179,'Cond Perturbation'!A:B,2,FALSE)),"")</f>
        <v/>
      </c>
      <c r="J2179" s="28"/>
      <c r="K2179" s="29" t="str">
        <f>IF($B2179 &lt;&gt; "", IF(C2179="Oui",IF(H2179=1,IF(E2179=0,Résultat!G$8,IF(J2179="No",Résultat!$G$8,Résultat!$G$7)),IF(H2179=2,IF(E2179=0,Résultat!G$9,IF(J2179="No",Résultat!$G$9,Résultat!$G$7)),Résultat!$G$7)),IF(C2179 = "Totale", IF(H2179=1,IF(E2179=0,Résultat!G$8,IF(J2179="No",Résultat!$G$9,Résultat!$G$7)),IF(H2179=2,IF(E2179=0,Résultat!G$9,IF(J2179="No",Résultat!$G$9,Résultat!$G$7)),Résultat!$G$7)),Résultat!$G$7)), "")</f>
        <v/>
      </c>
    </row>
    <row r="2180" spans="1:11" ht="20.100000000000001" customHeight="1">
      <c r="A2180" s="26"/>
      <c r="B2180" s="27"/>
      <c r="C2180" s="11" t="str">
        <f>IF($B2180 &lt;&gt; "",VLOOKUP(MID(B2180,3,5),'Recyclabilité Prod Matx'!C:F,2,FALSE), "")</f>
        <v/>
      </c>
      <c r="D2180" s="11" t="str">
        <f>IF($B2180 &lt;&gt; "",VLOOKUP(MID(B2180,3,5),'Recyclabilité Prod Matx'!C:F,3,FALSE),"")</f>
        <v/>
      </c>
      <c r="E2180" s="11" t="str">
        <f>IF($B2180 &lt;&gt; "",VLOOKUP(MID(B2180,3,5),'Recyclabilité Prod Matx'!C:F,4,FALSE), "")</f>
        <v/>
      </c>
      <c r="F2180" s="12" t="str">
        <f>IF($B2180 &lt;&gt; "", IF(C2180="Totale","",IF(D2180 = 0, "", VLOOKUP(D2180,'Cond Compo'!A:B,2,FALSE))),"")</f>
        <v/>
      </c>
      <c r="G2180" s="28"/>
      <c r="H2180" s="11" t="str">
        <f xml:space="preserve"> IF(C2180="Totale",2,IF($G2180 &lt;&gt; "", IF(D2180 = "E",MATCH(G2180, 'Cond Compo'!D$16:D$18, 0), MATCH(G2180, 'Cond Compo'!C$16:C$19, 0)), ""))</f>
        <v/>
      </c>
      <c r="I2180" s="12" t="str">
        <f>IF($E2180 &lt;&gt; "", IF(E2180 = 0, "", VLOOKUP(E2180,'Cond Perturbation'!A:B,2,FALSE)),"")</f>
        <v/>
      </c>
      <c r="J2180" s="28"/>
      <c r="K2180" s="29" t="str">
        <f>IF($B2180 &lt;&gt; "", IF(C2180="Oui",IF(H2180=1,IF(E2180=0,Résultat!G$8,IF(J2180="No",Résultat!$G$8,Résultat!$G$7)),IF(H2180=2,IF(E2180=0,Résultat!G$9,IF(J2180="No",Résultat!$G$9,Résultat!$G$7)),Résultat!$G$7)),IF(C2180 = "Totale", IF(H2180=1,IF(E2180=0,Résultat!G$8,IF(J2180="No",Résultat!$G$9,Résultat!$G$7)),IF(H2180=2,IF(E2180=0,Résultat!G$9,IF(J2180="No",Résultat!$G$9,Résultat!$G$7)),Résultat!$G$7)),Résultat!$G$7)), "")</f>
        <v/>
      </c>
    </row>
    <row r="2181" spans="1:11" ht="20.100000000000001" customHeight="1">
      <c r="A2181" s="26"/>
      <c r="B2181" s="27"/>
      <c r="C2181" s="11" t="str">
        <f>IF($B2181 &lt;&gt; "",VLOOKUP(MID(B2181,3,5),'Recyclabilité Prod Matx'!C:F,2,FALSE), "")</f>
        <v/>
      </c>
      <c r="D2181" s="11" t="str">
        <f>IF($B2181 &lt;&gt; "",VLOOKUP(MID(B2181,3,5),'Recyclabilité Prod Matx'!C:F,3,FALSE),"")</f>
        <v/>
      </c>
      <c r="E2181" s="11" t="str">
        <f>IF($B2181 &lt;&gt; "",VLOOKUP(MID(B2181,3,5),'Recyclabilité Prod Matx'!C:F,4,FALSE), "")</f>
        <v/>
      </c>
      <c r="F2181" s="12" t="str">
        <f>IF($B2181 &lt;&gt; "", IF(C2181="Totale","",IF(D2181 = 0, "", VLOOKUP(D2181,'Cond Compo'!A:B,2,FALSE))),"")</f>
        <v/>
      </c>
      <c r="G2181" s="28"/>
      <c r="H2181" s="11" t="str">
        <f xml:space="preserve"> IF(C2181="Totale",2,IF($G2181 &lt;&gt; "", IF(D2181 = "E",MATCH(G2181, 'Cond Compo'!D$16:D$18, 0), MATCH(G2181, 'Cond Compo'!C$16:C$19, 0)), ""))</f>
        <v/>
      </c>
      <c r="I2181" s="12" t="str">
        <f>IF($E2181 &lt;&gt; "", IF(E2181 = 0, "", VLOOKUP(E2181,'Cond Perturbation'!A:B,2,FALSE)),"")</f>
        <v/>
      </c>
      <c r="J2181" s="28"/>
      <c r="K2181" s="29" t="str">
        <f>IF($B2181 &lt;&gt; "", IF(C2181="Oui",IF(H2181=1,IF(E2181=0,Résultat!G$8,IF(J2181="No",Résultat!$G$8,Résultat!$G$7)),IF(H2181=2,IF(E2181=0,Résultat!G$9,IF(J2181="No",Résultat!$G$9,Résultat!$G$7)),Résultat!$G$7)),IF(C2181 = "Totale", IF(H2181=1,IF(E2181=0,Résultat!G$8,IF(J2181="No",Résultat!$G$9,Résultat!$G$7)),IF(H2181=2,IF(E2181=0,Résultat!G$9,IF(J2181="No",Résultat!$G$9,Résultat!$G$7)),Résultat!$G$7)),Résultat!$G$7)), "")</f>
        <v/>
      </c>
    </row>
    <row r="2182" spans="1:11" ht="20.100000000000001" customHeight="1">
      <c r="A2182" s="26"/>
      <c r="B2182" s="27"/>
      <c r="C2182" s="11" t="str">
        <f>IF($B2182 &lt;&gt; "",VLOOKUP(MID(B2182,3,5),'Recyclabilité Prod Matx'!C:F,2,FALSE), "")</f>
        <v/>
      </c>
      <c r="D2182" s="11" t="str">
        <f>IF($B2182 &lt;&gt; "",VLOOKUP(MID(B2182,3,5),'Recyclabilité Prod Matx'!C:F,3,FALSE),"")</f>
        <v/>
      </c>
      <c r="E2182" s="11" t="str">
        <f>IF($B2182 &lt;&gt; "",VLOOKUP(MID(B2182,3,5),'Recyclabilité Prod Matx'!C:F,4,FALSE), "")</f>
        <v/>
      </c>
      <c r="F2182" s="12" t="str">
        <f>IF($B2182 &lt;&gt; "", IF(C2182="Totale","",IF(D2182 = 0, "", VLOOKUP(D2182,'Cond Compo'!A:B,2,FALSE))),"")</f>
        <v/>
      </c>
      <c r="G2182" s="28"/>
      <c r="H2182" s="11" t="str">
        <f xml:space="preserve"> IF(C2182="Totale",2,IF($G2182 &lt;&gt; "", IF(D2182 = "E",MATCH(G2182, 'Cond Compo'!D$16:D$18, 0), MATCH(G2182, 'Cond Compo'!C$16:C$19, 0)), ""))</f>
        <v/>
      </c>
      <c r="I2182" s="12" t="str">
        <f>IF($E2182 &lt;&gt; "", IF(E2182 = 0, "", VLOOKUP(E2182,'Cond Perturbation'!A:B,2,FALSE)),"")</f>
        <v/>
      </c>
      <c r="J2182" s="28"/>
      <c r="K2182" s="29" t="str">
        <f>IF($B2182 &lt;&gt; "", IF(C2182="Oui",IF(H2182=1,IF(E2182=0,Résultat!G$8,IF(J2182="No",Résultat!$G$8,Résultat!$G$7)),IF(H2182=2,IF(E2182=0,Résultat!G$9,IF(J2182="No",Résultat!$G$9,Résultat!$G$7)),Résultat!$G$7)),IF(C2182 = "Totale", IF(H2182=1,IF(E2182=0,Résultat!G$8,IF(J2182="No",Résultat!$G$9,Résultat!$G$7)),IF(H2182=2,IF(E2182=0,Résultat!G$9,IF(J2182="No",Résultat!$G$9,Résultat!$G$7)),Résultat!$G$7)),Résultat!$G$7)), "")</f>
        <v/>
      </c>
    </row>
    <row r="2183" spans="1:11" ht="20.100000000000001" customHeight="1">
      <c r="A2183" s="26"/>
      <c r="B2183" s="27"/>
      <c r="C2183" s="11" t="str">
        <f>IF($B2183 &lt;&gt; "",VLOOKUP(MID(B2183,3,5),'Recyclabilité Prod Matx'!C:F,2,FALSE), "")</f>
        <v/>
      </c>
      <c r="D2183" s="11" t="str">
        <f>IF($B2183 &lt;&gt; "",VLOOKUP(MID(B2183,3,5),'Recyclabilité Prod Matx'!C:F,3,FALSE),"")</f>
        <v/>
      </c>
      <c r="E2183" s="11" t="str">
        <f>IF($B2183 &lt;&gt; "",VLOOKUP(MID(B2183,3,5),'Recyclabilité Prod Matx'!C:F,4,FALSE), "")</f>
        <v/>
      </c>
      <c r="F2183" s="12" t="str">
        <f>IF($B2183 &lt;&gt; "", IF(C2183="Totale","",IF(D2183 = 0, "", VLOOKUP(D2183,'Cond Compo'!A:B,2,FALSE))),"")</f>
        <v/>
      </c>
      <c r="G2183" s="28"/>
      <c r="H2183" s="11" t="str">
        <f xml:space="preserve"> IF(C2183="Totale",2,IF($G2183 &lt;&gt; "", IF(D2183 = "E",MATCH(G2183, 'Cond Compo'!D$16:D$18, 0), MATCH(G2183, 'Cond Compo'!C$16:C$19, 0)), ""))</f>
        <v/>
      </c>
      <c r="I2183" s="12" t="str">
        <f>IF($E2183 &lt;&gt; "", IF(E2183 = 0, "", VLOOKUP(E2183,'Cond Perturbation'!A:B,2,FALSE)),"")</f>
        <v/>
      </c>
      <c r="J2183" s="28"/>
      <c r="K2183" s="29" t="str">
        <f>IF($B2183 &lt;&gt; "", IF(C2183="Oui",IF(H2183=1,IF(E2183=0,Résultat!G$8,IF(J2183="No",Résultat!$G$8,Résultat!$G$7)),IF(H2183=2,IF(E2183=0,Résultat!G$9,IF(J2183="No",Résultat!$G$9,Résultat!$G$7)),Résultat!$G$7)),IF(C2183 = "Totale", IF(H2183=1,IF(E2183=0,Résultat!G$8,IF(J2183="No",Résultat!$G$9,Résultat!$G$7)),IF(H2183=2,IF(E2183=0,Résultat!G$9,IF(J2183="No",Résultat!$G$9,Résultat!$G$7)),Résultat!$G$7)),Résultat!$G$7)), "")</f>
        <v/>
      </c>
    </row>
    <row r="2184" spans="1:11" ht="20.100000000000001" customHeight="1">
      <c r="A2184" s="26"/>
      <c r="B2184" s="27"/>
      <c r="C2184" s="11" t="str">
        <f>IF($B2184 &lt;&gt; "",VLOOKUP(MID(B2184,3,5),'Recyclabilité Prod Matx'!C:F,2,FALSE), "")</f>
        <v/>
      </c>
      <c r="D2184" s="11" t="str">
        <f>IF($B2184 &lt;&gt; "",VLOOKUP(MID(B2184,3,5),'Recyclabilité Prod Matx'!C:F,3,FALSE),"")</f>
        <v/>
      </c>
      <c r="E2184" s="11" t="str">
        <f>IF($B2184 &lt;&gt; "",VLOOKUP(MID(B2184,3,5),'Recyclabilité Prod Matx'!C:F,4,FALSE), "")</f>
        <v/>
      </c>
      <c r="F2184" s="12" t="str">
        <f>IF($B2184 &lt;&gt; "", IF(C2184="Totale","",IF(D2184 = 0, "", VLOOKUP(D2184,'Cond Compo'!A:B,2,FALSE))),"")</f>
        <v/>
      </c>
      <c r="G2184" s="28"/>
      <c r="H2184" s="11" t="str">
        <f xml:space="preserve"> IF(C2184="Totale",2,IF($G2184 &lt;&gt; "", IF(D2184 = "E",MATCH(G2184, 'Cond Compo'!D$16:D$18, 0), MATCH(G2184, 'Cond Compo'!C$16:C$19, 0)), ""))</f>
        <v/>
      </c>
      <c r="I2184" s="12" t="str">
        <f>IF($E2184 &lt;&gt; "", IF(E2184 = 0, "", VLOOKUP(E2184,'Cond Perturbation'!A:B,2,FALSE)),"")</f>
        <v/>
      </c>
      <c r="J2184" s="28"/>
      <c r="K2184" s="29" t="str">
        <f>IF($B2184 &lt;&gt; "", IF(C2184="Oui",IF(H2184=1,IF(E2184=0,Résultat!G$8,IF(J2184="No",Résultat!$G$8,Résultat!$G$7)),IF(H2184=2,IF(E2184=0,Résultat!G$9,IF(J2184="No",Résultat!$G$9,Résultat!$G$7)),Résultat!$G$7)),IF(C2184 = "Totale", IF(H2184=1,IF(E2184=0,Résultat!G$8,IF(J2184="No",Résultat!$G$9,Résultat!$G$7)),IF(H2184=2,IF(E2184=0,Résultat!G$9,IF(J2184="No",Résultat!$G$9,Résultat!$G$7)),Résultat!$G$7)),Résultat!$G$7)), "")</f>
        <v/>
      </c>
    </row>
    <row r="2185" spans="1:11" ht="20.100000000000001" customHeight="1">
      <c r="A2185" s="26"/>
      <c r="B2185" s="27"/>
      <c r="C2185" s="11" t="str">
        <f>IF($B2185 &lt;&gt; "",VLOOKUP(MID(B2185,3,5),'Recyclabilité Prod Matx'!C:F,2,FALSE), "")</f>
        <v/>
      </c>
      <c r="D2185" s="11" t="str">
        <f>IF($B2185 &lt;&gt; "",VLOOKUP(MID(B2185,3,5),'Recyclabilité Prod Matx'!C:F,3,FALSE),"")</f>
        <v/>
      </c>
      <c r="E2185" s="11" t="str">
        <f>IF($B2185 &lt;&gt; "",VLOOKUP(MID(B2185,3,5),'Recyclabilité Prod Matx'!C:F,4,FALSE), "")</f>
        <v/>
      </c>
      <c r="F2185" s="12" t="str">
        <f>IF($B2185 &lt;&gt; "", IF(C2185="Totale","",IF(D2185 = 0, "", VLOOKUP(D2185,'Cond Compo'!A:B,2,FALSE))),"")</f>
        <v/>
      </c>
      <c r="G2185" s="28"/>
      <c r="H2185" s="11" t="str">
        <f xml:space="preserve"> IF(C2185="Totale",2,IF($G2185 &lt;&gt; "", IF(D2185 = "E",MATCH(G2185, 'Cond Compo'!D$16:D$18, 0), MATCH(G2185, 'Cond Compo'!C$16:C$19, 0)), ""))</f>
        <v/>
      </c>
      <c r="I2185" s="12" t="str">
        <f>IF($E2185 &lt;&gt; "", IF(E2185 = 0, "", VLOOKUP(E2185,'Cond Perturbation'!A:B,2,FALSE)),"")</f>
        <v/>
      </c>
      <c r="J2185" s="28"/>
      <c r="K2185" s="29" t="str">
        <f>IF($B2185 &lt;&gt; "", IF(C2185="Oui",IF(H2185=1,IF(E2185=0,Résultat!G$8,IF(J2185="No",Résultat!$G$8,Résultat!$G$7)),IF(H2185=2,IF(E2185=0,Résultat!G$9,IF(J2185="No",Résultat!$G$9,Résultat!$G$7)),Résultat!$G$7)),IF(C2185 = "Totale", IF(H2185=1,IF(E2185=0,Résultat!G$8,IF(J2185="No",Résultat!$G$9,Résultat!$G$7)),IF(H2185=2,IF(E2185=0,Résultat!G$9,IF(J2185="No",Résultat!$G$9,Résultat!$G$7)),Résultat!$G$7)),Résultat!$G$7)), "")</f>
        <v/>
      </c>
    </row>
    <row r="2186" spans="1:11" ht="20.100000000000001" customHeight="1">
      <c r="A2186" s="26"/>
      <c r="B2186" s="27"/>
      <c r="C2186" s="11" t="str">
        <f>IF($B2186 &lt;&gt; "",VLOOKUP(MID(B2186,3,5),'Recyclabilité Prod Matx'!C:F,2,FALSE), "")</f>
        <v/>
      </c>
      <c r="D2186" s="11" t="str">
        <f>IF($B2186 &lt;&gt; "",VLOOKUP(MID(B2186,3,5),'Recyclabilité Prod Matx'!C:F,3,FALSE),"")</f>
        <v/>
      </c>
      <c r="E2186" s="11" t="str">
        <f>IF($B2186 &lt;&gt; "",VLOOKUP(MID(B2186,3,5),'Recyclabilité Prod Matx'!C:F,4,FALSE), "")</f>
        <v/>
      </c>
      <c r="F2186" s="12" t="str">
        <f>IF($B2186 &lt;&gt; "", IF(C2186="Totale","",IF(D2186 = 0, "", VLOOKUP(D2186,'Cond Compo'!A:B,2,FALSE))),"")</f>
        <v/>
      </c>
      <c r="G2186" s="28"/>
      <c r="H2186" s="11" t="str">
        <f xml:space="preserve"> IF(C2186="Totale",2,IF($G2186 &lt;&gt; "", IF(D2186 = "E",MATCH(G2186, 'Cond Compo'!D$16:D$18, 0), MATCH(G2186, 'Cond Compo'!C$16:C$19, 0)), ""))</f>
        <v/>
      </c>
      <c r="I2186" s="12" t="str">
        <f>IF($E2186 &lt;&gt; "", IF(E2186 = 0, "", VLOOKUP(E2186,'Cond Perturbation'!A:B,2,FALSE)),"")</f>
        <v/>
      </c>
      <c r="J2186" s="28"/>
      <c r="K2186" s="29" t="str">
        <f>IF($B2186 &lt;&gt; "", IF(C2186="Oui",IF(H2186=1,IF(E2186=0,Résultat!G$8,IF(J2186="No",Résultat!$G$8,Résultat!$G$7)),IF(H2186=2,IF(E2186=0,Résultat!G$9,IF(J2186="No",Résultat!$G$9,Résultat!$G$7)),Résultat!$G$7)),IF(C2186 = "Totale", IF(H2186=1,IF(E2186=0,Résultat!G$8,IF(J2186="No",Résultat!$G$9,Résultat!$G$7)),IF(H2186=2,IF(E2186=0,Résultat!G$9,IF(J2186="No",Résultat!$G$9,Résultat!$G$7)),Résultat!$G$7)),Résultat!$G$7)), "")</f>
        <v/>
      </c>
    </row>
    <row r="2187" spans="1:11" ht="20.100000000000001" customHeight="1">
      <c r="A2187" s="26"/>
      <c r="B2187" s="27"/>
      <c r="C2187" s="11" t="str">
        <f>IF($B2187 &lt;&gt; "",VLOOKUP(MID(B2187,3,5),'Recyclabilité Prod Matx'!C:F,2,FALSE), "")</f>
        <v/>
      </c>
      <c r="D2187" s="11" t="str">
        <f>IF($B2187 &lt;&gt; "",VLOOKUP(MID(B2187,3,5),'Recyclabilité Prod Matx'!C:F,3,FALSE),"")</f>
        <v/>
      </c>
      <c r="E2187" s="11" t="str">
        <f>IF($B2187 &lt;&gt; "",VLOOKUP(MID(B2187,3,5),'Recyclabilité Prod Matx'!C:F,4,FALSE), "")</f>
        <v/>
      </c>
      <c r="F2187" s="12" t="str">
        <f>IF($B2187 &lt;&gt; "", IF(C2187="Totale","",IF(D2187 = 0, "", VLOOKUP(D2187,'Cond Compo'!A:B,2,FALSE))),"")</f>
        <v/>
      </c>
      <c r="G2187" s="28"/>
      <c r="H2187" s="11" t="str">
        <f xml:space="preserve"> IF(C2187="Totale",2,IF($G2187 &lt;&gt; "", IF(D2187 = "E",MATCH(G2187, 'Cond Compo'!D$16:D$18, 0), MATCH(G2187, 'Cond Compo'!C$16:C$19, 0)), ""))</f>
        <v/>
      </c>
      <c r="I2187" s="12" t="str">
        <f>IF($E2187 &lt;&gt; "", IF(E2187 = 0, "", VLOOKUP(E2187,'Cond Perturbation'!A:B,2,FALSE)),"")</f>
        <v/>
      </c>
      <c r="J2187" s="28"/>
      <c r="K2187" s="29" t="str">
        <f>IF($B2187 &lt;&gt; "", IF(C2187="Oui",IF(H2187=1,IF(E2187=0,Résultat!G$8,IF(J2187="No",Résultat!$G$8,Résultat!$G$7)),IF(H2187=2,IF(E2187=0,Résultat!G$9,IF(J2187="No",Résultat!$G$9,Résultat!$G$7)),Résultat!$G$7)),IF(C2187 = "Totale", IF(H2187=1,IF(E2187=0,Résultat!G$8,IF(J2187="No",Résultat!$G$9,Résultat!$G$7)),IF(H2187=2,IF(E2187=0,Résultat!G$9,IF(J2187="No",Résultat!$G$9,Résultat!$G$7)),Résultat!$G$7)),Résultat!$G$7)), "")</f>
        <v/>
      </c>
    </row>
    <row r="2188" spans="1:11" ht="20.100000000000001" customHeight="1">
      <c r="A2188" s="26"/>
      <c r="B2188" s="27"/>
      <c r="C2188" s="11" t="str">
        <f>IF($B2188 &lt;&gt; "",VLOOKUP(MID(B2188,3,5),'Recyclabilité Prod Matx'!C:F,2,FALSE), "")</f>
        <v/>
      </c>
      <c r="D2188" s="11" t="str">
        <f>IF($B2188 &lt;&gt; "",VLOOKUP(MID(B2188,3,5),'Recyclabilité Prod Matx'!C:F,3,FALSE),"")</f>
        <v/>
      </c>
      <c r="E2188" s="11" t="str">
        <f>IF($B2188 &lt;&gt; "",VLOOKUP(MID(B2188,3,5),'Recyclabilité Prod Matx'!C:F,4,FALSE), "")</f>
        <v/>
      </c>
      <c r="F2188" s="12" t="str">
        <f>IF($B2188 &lt;&gt; "", IF(C2188="Totale","",IF(D2188 = 0, "", VLOOKUP(D2188,'Cond Compo'!A:B,2,FALSE))),"")</f>
        <v/>
      </c>
      <c r="G2188" s="28"/>
      <c r="H2188" s="11" t="str">
        <f xml:space="preserve"> IF(C2188="Totale",2,IF($G2188 &lt;&gt; "", IF(D2188 = "E",MATCH(G2188, 'Cond Compo'!D$16:D$18, 0), MATCH(G2188, 'Cond Compo'!C$16:C$19, 0)), ""))</f>
        <v/>
      </c>
      <c r="I2188" s="12" t="str">
        <f>IF($E2188 &lt;&gt; "", IF(E2188 = 0, "", VLOOKUP(E2188,'Cond Perturbation'!A:B,2,FALSE)),"")</f>
        <v/>
      </c>
      <c r="J2188" s="28"/>
      <c r="K2188" s="29" t="str">
        <f>IF($B2188 &lt;&gt; "", IF(C2188="Oui",IF(H2188=1,IF(E2188=0,Résultat!G$8,IF(J2188="No",Résultat!$G$8,Résultat!$G$7)),IF(H2188=2,IF(E2188=0,Résultat!G$9,IF(J2188="No",Résultat!$G$9,Résultat!$G$7)),Résultat!$G$7)),IF(C2188 = "Totale", IF(H2188=1,IF(E2188=0,Résultat!G$8,IF(J2188="No",Résultat!$G$9,Résultat!$G$7)),IF(H2188=2,IF(E2188=0,Résultat!G$9,IF(J2188="No",Résultat!$G$9,Résultat!$G$7)),Résultat!$G$7)),Résultat!$G$7)), "")</f>
        <v/>
      </c>
    </row>
    <row r="2189" spans="1:11" ht="20.100000000000001" customHeight="1">
      <c r="A2189" s="26"/>
      <c r="B2189" s="27"/>
      <c r="C2189" s="11" t="str">
        <f>IF($B2189 &lt;&gt; "",VLOOKUP(MID(B2189,3,5),'Recyclabilité Prod Matx'!C:F,2,FALSE), "")</f>
        <v/>
      </c>
      <c r="D2189" s="11" t="str">
        <f>IF($B2189 &lt;&gt; "",VLOOKUP(MID(B2189,3,5),'Recyclabilité Prod Matx'!C:F,3,FALSE),"")</f>
        <v/>
      </c>
      <c r="E2189" s="11" t="str">
        <f>IF($B2189 &lt;&gt; "",VLOOKUP(MID(B2189,3,5),'Recyclabilité Prod Matx'!C:F,4,FALSE), "")</f>
        <v/>
      </c>
      <c r="F2189" s="12" t="str">
        <f>IF($B2189 &lt;&gt; "", IF(C2189="Totale","",IF(D2189 = 0, "", VLOOKUP(D2189,'Cond Compo'!A:B,2,FALSE))),"")</f>
        <v/>
      </c>
      <c r="G2189" s="28"/>
      <c r="H2189" s="11" t="str">
        <f xml:space="preserve"> IF(C2189="Totale",2,IF($G2189 &lt;&gt; "", IF(D2189 = "E",MATCH(G2189, 'Cond Compo'!D$16:D$18, 0), MATCH(G2189, 'Cond Compo'!C$16:C$19, 0)), ""))</f>
        <v/>
      </c>
      <c r="I2189" s="12" t="str">
        <f>IF($E2189 &lt;&gt; "", IF(E2189 = 0, "", VLOOKUP(E2189,'Cond Perturbation'!A:B,2,FALSE)),"")</f>
        <v/>
      </c>
      <c r="J2189" s="28"/>
      <c r="K2189" s="29" t="str">
        <f>IF($B2189 &lt;&gt; "", IF(C2189="Oui",IF(H2189=1,IF(E2189=0,Résultat!G$8,IF(J2189="No",Résultat!$G$8,Résultat!$G$7)),IF(H2189=2,IF(E2189=0,Résultat!G$9,IF(J2189="No",Résultat!$G$9,Résultat!$G$7)),Résultat!$G$7)),IF(C2189 = "Totale", IF(H2189=1,IF(E2189=0,Résultat!G$8,IF(J2189="No",Résultat!$G$9,Résultat!$G$7)),IF(H2189=2,IF(E2189=0,Résultat!G$9,IF(J2189="No",Résultat!$G$9,Résultat!$G$7)),Résultat!$G$7)),Résultat!$G$7)), "")</f>
        <v/>
      </c>
    </row>
    <row r="2190" spans="1:11" ht="20.100000000000001" customHeight="1">
      <c r="A2190" s="26"/>
      <c r="B2190" s="27"/>
      <c r="C2190" s="11" t="str">
        <f>IF($B2190 &lt;&gt; "",VLOOKUP(MID(B2190,3,5),'Recyclabilité Prod Matx'!C:F,2,FALSE), "")</f>
        <v/>
      </c>
      <c r="D2190" s="11" t="str">
        <f>IF($B2190 &lt;&gt; "",VLOOKUP(MID(B2190,3,5),'Recyclabilité Prod Matx'!C:F,3,FALSE),"")</f>
        <v/>
      </c>
      <c r="E2190" s="11" t="str">
        <f>IF($B2190 &lt;&gt; "",VLOOKUP(MID(B2190,3,5),'Recyclabilité Prod Matx'!C:F,4,FALSE), "")</f>
        <v/>
      </c>
      <c r="F2190" s="12" t="str">
        <f>IF($B2190 &lt;&gt; "", IF(C2190="Totale","",IF(D2190 = 0, "", VLOOKUP(D2190,'Cond Compo'!A:B,2,FALSE))),"")</f>
        <v/>
      </c>
      <c r="G2190" s="28"/>
      <c r="H2190" s="11" t="str">
        <f xml:space="preserve"> IF(C2190="Totale",2,IF($G2190 &lt;&gt; "", IF(D2190 = "E",MATCH(G2190, 'Cond Compo'!D$16:D$18, 0), MATCH(G2190, 'Cond Compo'!C$16:C$19, 0)), ""))</f>
        <v/>
      </c>
      <c r="I2190" s="12" t="str">
        <f>IF($E2190 &lt;&gt; "", IF(E2190 = 0, "", VLOOKUP(E2190,'Cond Perturbation'!A:B,2,FALSE)),"")</f>
        <v/>
      </c>
      <c r="J2190" s="28"/>
      <c r="K2190" s="29" t="str">
        <f>IF($B2190 &lt;&gt; "", IF(C2190="Oui",IF(H2190=1,IF(E2190=0,Résultat!G$8,IF(J2190="No",Résultat!$G$8,Résultat!$G$7)),IF(H2190=2,IF(E2190=0,Résultat!G$9,IF(J2190="No",Résultat!$G$9,Résultat!$G$7)),Résultat!$G$7)),IF(C2190 = "Totale", IF(H2190=1,IF(E2190=0,Résultat!G$8,IF(J2190="No",Résultat!$G$9,Résultat!$G$7)),IF(H2190=2,IF(E2190=0,Résultat!G$9,IF(J2190="No",Résultat!$G$9,Résultat!$G$7)),Résultat!$G$7)),Résultat!$G$7)), "")</f>
        <v/>
      </c>
    </row>
    <row r="2191" spans="1:11" ht="20.100000000000001" customHeight="1">
      <c r="A2191" s="26"/>
      <c r="B2191" s="27"/>
      <c r="C2191" s="11" t="str">
        <f>IF($B2191 &lt;&gt; "",VLOOKUP(MID(B2191,3,5),'Recyclabilité Prod Matx'!C:F,2,FALSE), "")</f>
        <v/>
      </c>
      <c r="D2191" s="11" t="str">
        <f>IF($B2191 &lt;&gt; "",VLOOKUP(MID(B2191,3,5),'Recyclabilité Prod Matx'!C:F,3,FALSE),"")</f>
        <v/>
      </c>
      <c r="E2191" s="11" t="str">
        <f>IF($B2191 &lt;&gt; "",VLOOKUP(MID(B2191,3,5),'Recyclabilité Prod Matx'!C:F,4,FALSE), "")</f>
        <v/>
      </c>
      <c r="F2191" s="12" t="str">
        <f>IF($B2191 &lt;&gt; "", IF(C2191="Totale","",IF(D2191 = 0, "", VLOOKUP(D2191,'Cond Compo'!A:B,2,FALSE))),"")</f>
        <v/>
      </c>
      <c r="G2191" s="28"/>
      <c r="H2191" s="11" t="str">
        <f xml:space="preserve"> IF(C2191="Totale",2,IF($G2191 &lt;&gt; "", IF(D2191 = "E",MATCH(G2191, 'Cond Compo'!D$16:D$18, 0), MATCH(G2191, 'Cond Compo'!C$16:C$19, 0)), ""))</f>
        <v/>
      </c>
      <c r="I2191" s="12" t="str">
        <f>IF($E2191 &lt;&gt; "", IF(E2191 = 0, "", VLOOKUP(E2191,'Cond Perturbation'!A:B,2,FALSE)),"")</f>
        <v/>
      </c>
      <c r="J2191" s="28"/>
      <c r="K2191" s="29" t="str">
        <f>IF($B2191 &lt;&gt; "", IF(C2191="Oui",IF(H2191=1,IF(E2191=0,Résultat!G$8,IF(J2191="No",Résultat!$G$8,Résultat!$G$7)),IF(H2191=2,IF(E2191=0,Résultat!G$9,IF(J2191="No",Résultat!$G$9,Résultat!$G$7)),Résultat!$G$7)),IF(C2191 = "Totale", IF(H2191=1,IF(E2191=0,Résultat!G$8,IF(J2191="No",Résultat!$G$9,Résultat!$G$7)),IF(H2191=2,IF(E2191=0,Résultat!G$9,IF(J2191="No",Résultat!$G$9,Résultat!$G$7)),Résultat!$G$7)),Résultat!$G$7)), "")</f>
        <v/>
      </c>
    </row>
    <row r="2192" spans="1:11" ht="20.100000000000001" customHeight="1">
      <c r="A2192" s="26"/>
      <c r="B2192" s="27"/>
      <c r="C2192" s="11" t="str">
        <f>IF($B2192 &lt;&gt; "",VLOOKUP(MID(B2192,3,5),'Recyclabilité Prod Matx'!C:F,2,FALSE), "")</f>
        <v/>
      </c>
      <c r="D2192" s="11" t="str">
        <f>IF($B2192 &lt;&gt; "",VLOOKUP(MID(B2192,3,5),'Recyclabilité Prod Matx'!C:F,3,FALSE),"")</f>
        <v/>
      </c>
      <c r="E2192" s="11" t="str">
        <f>IF($B2192 &lt;&gt; "",VLOOKUP(MID(B2192,3,5),'Recyclabilité Prod Matx'!C:F,4,FALSE), "")</f>
        <v/>
      </c>
      <c r="F2192" s="12" t="str">
        <f>IF($B2192 &lt;&gt; "", IF(C2192="Totale","",IF(D2192 = 0, "", VLOOKUP(D2192,'Cond Compo'!A:B,2,FALSE))),"")</f>
        <v/>
      </c>
      <c r="G2192" s="28"/>
      <c r="H2192" s="11" t="str">
        <f xml:space="preserve"> IF(C2192="Totale",2,IF($G2192 &lt;&gt; "", IF(D2192 = "E",MATCH(G2192, 'Cond Compo'!D$16:D$18, 0), MATCH(G2192, 'Cond Compo'!C$16:C$19, 0)), ""))</f>
        <v/>
      </c>
      <c r="I2192" s="12" t="str">
        <f>IF($E2192 &lt;&gt; "", IF(E2192 = 0, "", VLOOKUP(E2192,'Cond Perturbation'!A:B,2,FALSE)),"")</f>
        <v/>
      </c>
      <c r="J2192" s="28"/>
      <c r="K2192" s="29" t="str">
        <f>IF($B2192 &lt;&gt; "", IF(C2192="Oui",IF(H2192=1,IF(E2192=0,Résultat!G$8,IF(J2192="No",Résultat!$G$8,Résultat!$G$7)),IF(H2192=2,IF(E2192=0,Résultat!G$9,IF(J2192="No",Résultat!$G$9,Résultat!$G$7)),Résultat!$G$7)),IF(C2192 = "Totale", IF(H2192=1,IF(E2192=0,Résultat!G$8,IF(J2192="No",Résultat!$G$9,Résultat!$G$7)),IF(H2192=2,IF(E2192=0,Résultat!G$9,IF(J2192="No",Résultat!$G$9,Résultat!$G$7)),Résultat!$G$7)),Résultat!$G$7)), "")</f>
        <v/>
      </c>
    </row>
    <row r="2193" spans="1:11" ht="20.100000000000001" customHeight="1">
      <c r="A2193" s="26"/>
      <c r="B2193" s="27"/>
      <c r="C2193" s="11" t="str">
        <f>IF($B2193 &lt;&gt; "",VLOOKUP(MID(B2193,3,5),'Recyclabilité Prod Matx'!C:F,2,FALSE), "")</f>
        <v/>
      </c>
      <c r="D2193" s="11" t="str">
        <f>IF($B2193 &lt;&gt; "",VLOOKUP(MID(B2193,3,5),'Recyclabilité Prod Matx'!C:F,3,FALSE),"")</f>
        <v/>
      </c>
      <c r="E2193" s="11" t="str">
        <f>IF($B2193 &lt;&gt; "",VLOOKUP(MID(B2193,3,5),'Recyclabilité Prod Matx'!C:F,4,FALSE), "")</f>
        <v/>
      </c>
      <c r="F2193" s="12" t="str">
        <f>IF($B2193 &lt;&gt; "", IF(C2193="Totale","",IF(D2193 = 0, "", VLOOKUP(D2193,'Cond Compo'!A:B,2,FALSE))),"")</f>
        <v/>
      </c>
      <c r="G2193" s="28"/>
      <c r="H2193" s="11" t="str">
        <f xml:space="preserve"> IF(C2193="Totale",2,IF($G2193 &lt;&gt; "", IF(D2193 = "E",MATCH(G2193, 'Cond Compo'!D$16:D$18, 0), MATCH(G2193, 'Cond Compo'!C$16:C$19, 0)), ""))</f>
        <v/>
      </c>
      <c r="I2193" s="12" t="str">
        <f>IF($E2193 &lt;&gt; "", IF(E2193 = 0, "", VLOOKUP(E2193,'Cond Perturbation'!A:B,2,FALSE)),"")</f>
        <v/>
      </c>
      <c r="J2193" s="28"/>
      <c r="K2193" s="29" t="str">
        <f>IF($B2193 &lt;&gt; "", IF(C2193="Oui",IF(H2193=1,IF(E2193=0,Résultat!G$8,IF(J2193="No",Résultat!$G$8,Résultat!$G$7)),IF(H2193=2,IF(E2193=0,Résultat!G$9,IF(J2193="No",Résultat!$G$9,Résultat!$G$7)),Résultat!$G$7)),IF(C2193 = "Totale", IF(H2193=1,IF(E2193=0,Résultat!G$8,IF(J2193="No",Résultat!$G$9,Résultat!$G$7)),IF(H2193=2,IF(E2193=0,Résultat!G$9,IF(J2193="No",Résultat!$G$9,Résultat!$G$7)),Résultat!$G$7)),Résultat!$G$7)), "")</f>
        <v/>
      </c>
    </row>
    <row r="2194" spans="1:11" ht="20.100000000000001" customHeight="1">
      <c r="A2194" s="26"/>
      <c r="B2194" s="27"/>
      <c r="C2194" s="11" t="str">
        <f>IF($B2194 &lt;&gt; "",VLOOKUP(MID(B2194,3,5),'Recyclabilité Prod Matx'!C:F,2,FALSE), "")</f>
        <v/>
      </c>
      <c r="D2194" s="11" t="str">
        <f>IF($B2194 &lt;&gt; "",VLOOKUP(MID(B2194,3,5),'Recyclabilité Prod Matx'!C:F,3,FALSE),"")</f>
        <v/>
      </c>
      <c r="E2194" s="11" t="str">
        <f>IF($B2194 &lt;&gt; "",VLOOKUP(MID(B2194,3,5),'Recyclabilité Prod Matx'!C:F,4,FALSE), "")</f>
        <v/>
      </c>
      <c r="F2194" s="12" t="str">
        <f>IF($B2194 &lt;&gt; "", IF(C2194="Totale","",IF(D2194 = 0, "", VLOOKUP(D2194,'Cond Compo'!A:B,2,FALSE))),"")</f>
        <v/>
      </c>
      <c r="G2194" s="28"/>
      <c r="H2194" s="11" t="str">
        <f xml:space="preserve"> IF(C2194="Totale",2,IF($G2194 &lt;&gt; "", IF(D2194 = "E",MATCH(G2194, 'Cond Compo'!D$16:D$18, 0), MATCH(G2194, 'Cond Compo'!C$16:C$19, 0)), ""))</f>
        <v/>
      </c>
      <c r="I2194" s="12" t="str">
        <f>IF($E2194 &lt;&gt; "", IF(E2194 = 0, "", VLOOKUP(E2194,'Cond Perturbation'!A:B,2,FALSE)),"")</f>
        <v/>
      </c>
      <c r="J2194" s="28"/>
      <c r="K2194" s="29" t="str">
        <f>IF($B2194 &lt;&gt; "", IF(C2194="Oui",IF(H2194=1,IF(E2194=0,Résultat!G$8,IF(J2194="No",Résultat!$G$8,Résultat!$G$7)),IF(H2194=2,IF(E2194=0,Résultat!G$9,IF(J2194="No",Résultat!$G$9,Résultat!$G$7)),Résultat!$G$7)),IF(C2194 = "Totale", IF(H2194=1,IF(E2194=0,Résultat!G$8,IF(J2194="No",Résultat!$G$9,Résultat!$G$7)),IF(H2194=2,IF(E2194=0,Résultat!G$9,IF(J2194="No",Résultat!$G$9,Résultat!$G$7)),Résultat!$G$7)),Résultat!$G$7)), "")</f>
        <v/>
      </c>
    </row>
    <row r="2195" spans="1:11" ht="20.100000000000001" customHeight="1">
      <c r="A2195" s="26"/>
      <c r="B2195" s="27"/>
      <c r="C2195" s="11" t="str">
        <f>IF($B2195 &lt;&gt; "",VLOOKUP(MID(B2195,3,5),'Recyclabilité Prod Matx'!C:F,2,FALSE), "")</f>
        <v/>
      </c>
      <c r="D2195" s="11" t="str">
        <f>IF($B2195 &lt;&gt; "",VLOOKUP(MID(B2195,3,5),'Recyclabilité Prod Matx'!C:F,3,FALSE),"")</f>
        <v/>
      </c>
      <c r="E2195" s="11" t="str">
        <f>IF($B2195 &lt;&gt; "",VLOOKUP(MID(B2195,3,5),'Recyclabilité Prod Matx'!C:F,4,FALSE), "")</f>
        <v/>
      </c>
      <c r="F2195" s="12" t="str">
        <f>IF($B2195 &lt;&gt; "", IF(C2195="Totale","",IF(D2195 = 0, "", VLOOKUP(D2195,'Cond Compo'!A:B,2,FALSE))),"")</f>
        <v/>
      </c>
      <c r="G2195" s="28"/>
      <c r="H2195" s="11" t="str">
        <f xml:space="preserve"> IF(C2195="Totale",2,IF($G2195 &lt;&gt; "", IF(D2195 = "E",MATCH(G2195, 'Cond Compo'!D$16:D$18, 0), MATCH(G2195, 'Cond Compo'!C$16:C$19, 0)), ""))</f>
        <v/>
      </c>
      <c r="I2195" s="12" t="str">
        <f>IF($E2195 &lt;&gt; "", IF(E2195 = 0, "", VLOOKUP(E2195,'Cond Perturbation'!A:B,2,FALSE)),"")</f>
        <v/>
      </c>
      <c r="J2195" s="28"/>
      <c r="K2195" s="29" t="str">
        <f>IF($B2195 &lt;&gt; "", IF(C2195="Oui",IF(H2195=1,IF(E2195=0,Résultat!G$8,IF(J2195="No",Résultat!$G$8,Résultat!$G$7)),IF(H2195=2,IF(E2195=0,Résultat!G$9,IF(J2195="No",Résultat!$G$9,Résultat!$G$7)),Résultat!$G$7)),IF(C2195 = "Totale", IF(H2195=1,IF(E2195=0,Résultat!G$8,IF(J2195="No",Résultat!$G$9,Résultat!$G$7)),IF(H2195=2,IF(E2195=0,Résultat!G$9,IF(J2195="No",Résultat!$G$9,Résultat!$G$7)),Résultat!$G$7)),Résultat!$G$7)), "")</f>
        <v/>
      </c>
    </row>
    <row r="2196" spans="1:11" ht="20.100000000000001" customHeight="1">
      <c r="A2196" s="26"/>
      <c r="B2196" s="27"/>
      <c r="C2196" s="11" t="str">
        <f>IF($B2196 &lt;&gt; "",VLOOKUP(MID(B2196,3,5),'Recyclabilité Prod Matx'!C:F,2,FALSE), "")</f>
        <v/>
      </c>
      <c r="D2196" s="11" t="str">
        <f>IF($B2196 &lt;&gt; "",VLOOKUP(MID(B2196,3,5),'Recyclabilité Prod Matx'!C:F,3,FALSE),"")</f>
        <v/>
      </c>
      <c r="E2196" s="11" t="str">
        <f>IF($B2196 &lt;&gt; "",VLOOKUP(MID(B2196,3,5),'Recyclabilité Prod Matx'!C:F,4,FALSE), "")</f>
        <v/>
      </c>
      <c r="F2196" s="12" t="str">
        <f>IF($B2196 &lt;&gt; "", IF(C2196="Totale","",IF(D2196 = 0, "", VLOOKUP(D2196,'Cond Compo'!A:B,2,FALSE))),"")</f>
        <v/>
      </c>
      <c r="G2196" s="28"/>
      <c r="H2196" s="11" t="str">
        <f xml:space="preserve"> IF(C2196="Totale",2,IF($G2196 &lt;&gt; "", IF(D2196 = "E",MATCH(G2196, 'Cond Compo'!D$16:D$18, 0), MATCH(G2196, 'Cond Compo'!C$16:C$19, 0)), ""))</f>
        <v/>
      </c>
      <c r="I2196" s="12" t="str">
        <f>IF($E2196 &lt;&gt; "", IF(E2196 = 0, "", VLOOKUP(E2196,'Cond Perturbation'!A:B,2,FALSE)),"")</f>
        <v/>
      </c>
      <c r="J2196" s="28"/>
      <c r="K2196" s="29" t="str">
        <f>IF($B2196 &lt;&gt; "", IF(C2196="Oui",IF(H2196=1,IF(E2196=0,Résultat!G$8,IF(J2196="No",Résultat!$G$8,Résultat!$G$7)),IF(H2196=2,IF(E2196=0,Résultat!G$9,IF(J2196="No",Résultat!$G$9,Résultat!$G$7)),Résultat!$G$7)),IF(C2196 = "Totale", IF(H2196=1,IF(E2196=0,Résultat!G$8,IF(J2196="No",Résultat!$G$9,Résultat!$G$7)),IF(H2196=2,IF(E2196=0,Résultat!G$9,IF(J2196="No",Résultat!$G$9,Résultat!$G$7)),Résultat!$G$7)),Résultat!$G$7)), "")</f>
        <v/>
      </c>
    </row>
    <row r="2197" spans="1:11" ht="20.100000000000001" customHeight="1">
      <c r="A2197" s="26"/>
      <c r="B2197" s="27"/>
      <c r="C2197" s="11" t="str">
        <f>IF($B2197 &lt;&gt; "",VLOOKUP(MID(B2197,3,5),'Recyclabilité Prod Matx'!C:F,2,FALSE), "")</f>
        <v/>
      </c>
      <c r="D2197" s="11" t="str">
        <f>IF($B2197 &lt;&gt; "",VLOOKUP(MID(B2197,3,5),'Recyclabilité Prod Matx'!C:F,3,FALSE),"")</f>
        <v/>
      </c>
      <c r="E2197" s="11" t="str">
        <f>IF($B2197 &lt;&gt; "",VLOOKUP(MID(B2197,3,5),'Recyclabilité Prod Matx'!C:F,4,FALSE), "")</f>
        <v/>
      </c>
      <c r="F2197" s="12" t="str">
        <f>IF($B2197 &lt;&gt; "", IF(C2197="Totale","",IF(D2197 = 0, "", VLOOKUP(D2197,'Cond Compo'!A:B,2,FALSE))),"")</f>
        <v/>
      </c>
      <c r="G2197" s="28"/>
      <c r="H2197" s="11" t="str">
        <f xml:space="preserve"> IF(C2197="Totale",2,IF($G2197 &lt;&gt; "", IF(D2197 = "E",MATCH(G2197, 'Cond Compo'!D$16:D$18, 0), MATCH(G2197, 'Cond Compo'!C$16:C$19, 0)), ""))</f>
        <v/>
      </c>
      <c r="I2197" s="12" t="str">
        <f>IF($E2197 &lt;&gt; "", IF(E2197 = 0, "", VLOOKUP(E2197,'Cond Perturbation'!A:B,2,FALSE)),"")</f>
        <v/>
      </c>
      <c r="J2197" s="28"/>
      <c r="K2197" s="29" t="str">
        <f>IF($B2197 &lt;&gt; "", IF(C2197="Oui",IF(H2197=1,IF(E2197=0,Résultat!G$8,IF(J2197="No",Résultat!$G$8,Résultat!$G$7)),IF(H2197=2,IF(E2197=0,Résultat!G$9,IF(J2197="No",Résultat!$G$9,Résultat!$G$7)),Résultat!$G$7)),IF(C2197 = "Totale", IF(H2197=1,IF(E2197=0,Résultat!G$8,IF(J2197="No",Résultat!$G$9,Résultat!$G$7)),IF(H2197=2,IF(E2197=0,Résultat!G$9,IF(J2197="No",Résultat!$G$9,Résultat!$G$7)),Résultat!$G$7)),Résultat!$G$7)), "")</f>
        <v/>
      </c>
    </row>
    <row r="2198" spans="1:11" ht="20.100000000000001" customHeight="1">
      <c r="A2198" s="26"/>
      <c r="B2198" s="27"/>
      <c r="C2198" s="11" t="str">
        <f>IF($B2198 &lt;&gt; "",VLOOKUP(MID(B2198,3,5),'Recyclabilité Prod Matx'!C:F,2,FALSE), "")</f>
        <v/>
      </c>
      <c r="D2198" s="11" t="str">
        <f>IF($B2198 &lt;&gt; "",VLOOKUP(MID(B2198,3,5),'Recyclabilité Prod Matx'!C:F,3,FALSE),"")</f>
        <v/>
      </c>
      <c r="E2198" s="11" t="str">
        <f>IF($B2198 &lt;&gt; "",VLOOKUP(MID(B2198,3,5),'Recyclabilité Prod Matx'!C:F,4,FALSE), "")</f>
        <v/>
      </c>
      <c r="F2198" s="12" t="str">
        <f>IF($B2198 &lt;&gt; "", IF(C2198="Totale","",IF(D2198 = 0, "", VLOOKUP(D2198,'Cond Compo'!A:B,2,FALSE))),"")</f>
        <v/>
      </c>
      <c r="G2198" s="28"/>
      <c r="H2198" s="11" t="str">
        <f xml:space="preserve"> IF(C2198="Totale",2,IF($G2198 &lt;&gt; "", IF(D2198 = "E",MATCH(G2198, 'Cond Compo'!D$16:D$18, 0), MATCH(G2198, 'Cond Compo'!C$16:C$19, 0)), ""))</f>
        <v/>
      </c>
      <c r="I2198" s="12" t="str">
        <f>IF($E2198 &lt;&gt; "", IF(E2198 = 0, "", VLOOKUP(E2198,'Cond Perturbation'!A:B,2,FALSE)),"")</f>
        <v/>
      </c>
      <c r="J2198" s="28"/>
      <c r="K2198" s="29" t="str">
        <f>IF($B2198 &lt;&gt; "", IF(C2198="Oui",IF(H2198=1,IF(E2198=0,Résultat!G$8,IF(J2198="No",Résultat!$G$8,Résultat!$G$7)),IF(H2198=2,IF(E2198=0,Résultat!G$9,IF(J2198="No",Résultat!$G$9,Résultat!$G$7)),Résultat!$G$7)),IF(C2198 = "Totale", IF(H2198=1,IF(E2198=0,Résultat!G$8,IF(J2198="No",Résultat!$G$9,Résultat!$G$7)),IF(H2198=2,IF(E2198=0,Résultat!G$9,IF(J2198="No",Résultat!$G$9,Résultat!$G$7)),Résultat!$G$7)),Résultat!$G$7)), "")</f>
        <v/>
      </c>
    </row>
    <row r="2199" spans="1:11" ht="20.100000000000001" customHeight="1">
      <c r="A2199" s="26"/>
      <c r="B2199" s="27"/>
      <c r="C2199" s="11" t="str">
        <f>IF($B2199 &lt;&gt; "",VLOOKUP(MID(B2199,3,5),'Recyclabilité Prod Matx'!C:F,2,FALSE), "")</f>
        <v/>
      </c>
      <c r="D2199" s="11" t="str">
        <f>IF($B2199 &lt;&gt; "",VLOOKUP(MID(B2199,3,5),'Recyclabilité Prod Matx'!C:F,3,FALSE),"")</f>
        <v/>
      </c>
      <c r="E2199" s="11" t="str">
        <f>IF($B2199 &lt;&gt; "",VLOOKUP(MID(B2199,3,5),'Recyclabilité Prod Matx'!C:F,4,FALSE), "")</f>
        <v/>
      </c>
      <c r="F2199" s="12" t="str">
        <f>IF($B2199 &lt;&gt; "", IF(C2199="Totale","",IF(D2199 = 0, "", VLOOKUP(D2199,'Cond Compo'!A:B,2,FALSE))),"")</f>
        <v/>
      </c>
      <c r="G2199" s="28"/>
      <c r="H2199" s="11" t="str">
        <f xml:space="preserve"> IF(C2199="Totale",2,IF($G2199 &lt;&gt; "", IF(D2199 = "E",MATCH(G2199, 'Cond Compo'!D$16:D$18, 0), MATCH(G2199, 'Cond Compo'!C$16:C$19, 0)), ""))</f>
        <v/>
      </c>
      <c r="I2199" s="12" t="str">
        <f>IF($E2199 &lt;&gt; "", IF(E2199 = 0, "", VLOOKUP(E2199,'Cond Perturbation'!A:B,2,FALSE)),"")</f>
        <v/>
      </c>
      <c r="J2199" s="28"/>
      <c r="K2199" s="29" t="str">
        <f>IF($B2199 &lt;&gt; "", IF(C2199="Oui",IF(H2199=1,IF(E2199=0,Résultat!G$8,IF(J2199="No",Résultat!$G$8,Résultat!$G$7)),IF(H2199=2,IF(E2199=0,Résultat!G$9,IF(J2199="No",Résultat!$G$9,Résultat!$G$7)),Résultat!$G$7)),IF(C2199 = "Totale", IF(H2199=1,IF(E2199=0,Résultat!G$8,IF(J2199="No",Résultat!$G$9,Résultat!$G$7)),IF(H2199=2,IF(E2199=0,Résultat!G$9,IF(J2199="No",Résultat!$G$9,Résultat!$G$7)),Résultat!$G$7)),Résultat!$G$7)), "")</f>
        <v/>
      </c>
    </row>
    <row r="2200" spans="1:11" ht="20.100000000000001" customHeight="1">
      <c r="A2200" s="26"/>
      <c r="B2200" s="27"/>
      <c r="C2200" s="11" t="str">
        <f>IF($B2200 &lt;&gt; "",VLOOKUP(MID(B2200,3,5),'Recyclabilité Prod Matx'!C:F,2,FALSE), "")</f>
        <v/>
      </c>
      <c r="D2200" s="11" t="str">
        <f>IF($B2200 &lt;&gt; "",VLOOKUP(MID(B2200,3,5),'Recyclabilité Prod Matx'!C:F,3,FALSE),"")</f>
        <v/>
      </c>
      <c r="E2200" s="11" t="str">
        <f>IF($B2200 &lt;&gt; "",VLOOKUP(MID(B2200,3,5),'Recyclabilité Prod Matx'!C:F,4,FALSE), "")</f>
        <v/>
      </c>
      <c r="F2200" s="12" t="str">
        <f>IF($B2200 &lt;&gt; "", IF(C2200="Totale","",IF(D2200 = 0, "", VLOOKUP(D2200,'Cond Compo'!A:B,2,FALSE))),"")</f>
        <v/>
      </c>
      <c r="G2200" s="28"/>
      <c r="H2200" s="11" t="str">
        <f xml:space="preserve"> IF(C2200="Totale",2,IF($G2200 &lt;&gt; "", IF(D2200 = "E",MATCH(G2200, 'Cond Compo'!D$16:D$18, 0), MATCH(G2200, 'Cond Compo'!C$16:C$19, 0)), ""))</f>
        <v/>
      </c>
      <c r="I2200" s="12" t="str">
        <f>IF($E2200 &lt;&gt; "", IF(E2200 = 0, "", VLOOKUP(E2200,'Cond Perturbation'!A:B,2,FALSE)),"")</f>
        <v/>
      </c>
      <c r="J2200" s="28"/>
      <c r="K2200" s="29" t="str">
        <f>IF($B2200 &lt;&gt; "", IF(C2200="Oui",IF(H2200=1,IF(E2200=0,Résultat!G$8,IF(J2200="No",Résultat!$G$8,Résultat!$G$7)),IF(H2200=2,IF(E2200=0,Résultat!G$9,IF(J2200="No",Résultat!$G$9,Résultat!$G$7)),Résultat!$G$7)),IF(C2200 = "Totale", IF(H2200=1,IF(E2200=0,Résultat!G$8,IF(J2200="No",Résultat!$G$9,Résultat!$G$7)),IF(H2200=2,IF(E2200=0,Résultat!G$9,IF(J2200="No",Résultat!$G$9,Résultat!$G$7)),Résultat!$G$7)),Résultat!$G$7)), "")</f>
        <v/>
      </c>
    </row>
    <row r="2201" spans="1:11" ht="20.100000000000001" customHeight="1">
      <c r="A2201" s="26"/>
      <c r="B2201" s="27"/>
      <c r="C2201" s="11" t="str">
        <f>IF($B2201 &lt;&gt; "",VLOOKUP(MID(B2201,3,5),'Recyclabilité Prod Matx'!C:F,2,FALSE), "")</f>
        <v/>
      </c>
      <c r="D2201" s="11" t="str">
        <f>IF($B2201 &lt;&gt; "",VLOOKUP(MID(B2201,3,5),'Recyclabilité Prod Matx'!C:F,3,FALSE),"")</f>
        <v/>
      </c>
      <c r="E2201" s="11" t="str">
        <f>IF($B2201 &lt;&gt; "",VLOOKUP(MID(B2201,3,5),'Recyclabilité Prod Matx'!C:F,4,FALSE), "")</f>
        <v/>
      </c>
      <c r="F2201" s="12" t="str">
        <f>IF($B2201 &lt;&gt; "", IF(C2201="Totale","",IF(D2201 = 0, "", VLOOKUP(D2201,'Cond Compo'!A:B,2,FALSE))),"")</f>
        <v/>
      </c>
      <c r="G2201" s="28"/>
      <c r="H2201" s="11" t="str">
        <f xml:space="preserve"> IF(C2201="Totale",2,IF($G2201 &lt;&gt; "", IF(D2201 = "E",MATCH(G2201, 'Cond Compo'!D$16:D$18, 0), MATCH(G2201, 'Cond Compo'!C$16:C$19, 0)), ""))</f>
        <v/>
      </c>
      <c r="I2201" s="12" t="str">
        <f>IF($E2201 &lt;&gt; "", IF(E2201 = 0, "", VLOOKUP(E2201,'Cond Perturbation'!A:B,2,FALSE)),"")</f>
        <v/>
      </c>
      <c r="J2201" s="28"/>
      <c r="K2201" s="29" t="str">
        <f>IF($B2201 &lt;&gt; "", IF(C2201="Oui",IF(H2201=1,IF(E2201=0,Résultat!G$8,IF(J2201="No",Résultat!$G$8,Résultat!$G$7)),IF(H2201=2,IF(E2201=0,Résultat!G$9,IF(J2201="No",Résultat!$G$9,Résultat!$G$7)),Résultat!$G$7)),IF(C2201 = "Totale", IF(H2201=1,IF(E2201=0,Résultat!G$8,IF(J2201="No",Résultat!$G$9,Résultat!$G$7)),IF(H2201=2,IF(E2201=0,Résultat!G$9,IF(J2201="No",Résultat!$G$9,Résultat!$G$7)),Résultat!$G$7)),Résultat!$G$7)), "")</f>
        <v/>
      </c>
    </row>
    <row r="2202" spans="1:11" ht="20.100000000000001" customHeight="1">
      <c r="A2202" s="26"/>
      <c r="B2202" s="27"/>
      <c r="C2202" s="11" t="str">
        <f>IF($B2202 &lt;&gt; "",VLOOKUP(MID(B2202,3,5),'Recyclabilité Prod Matx'!C:F,2,FALSE), "")</f>
        <v/>
      </c>
      <c r="D2202" s="11" t="str">
        <f>IF($B2202 &lt;&gt; "",VLOOKUP(MID(B2202,3,5),'Recyclabilité Prod Matx'!C:F,3,FALSE),"")</f>
        <v/>
      </c>
      <c r="E2202" s="11" t="str">
        <f>IF($B2202 &lt;&gt; "",VLOOKUP(MID(B2202,3,5),'Recyclabilité Prod Matx'!C:F,4,FALSE), "")</f>
        <v/>
      </c>
      <c r="F2202" s="12" t="str">
        <f>IF($B2202 &lt;&gt; "", IF(C2202="Totale","",IF(D2202 = 0, "", VLOOKUP(D2202,'Cond Compo'!A:B,2,FALSE))),"")</f>
        <v/>
      </c>
      <c r="G2202" s="28"/>
      <c r="H2202" s="11" t="str">
        <f xml:space="preserve"> IF(C2202="Totale",2,IF($G2202 &lt;&gt; "", IF(D2202 = "E",MATCH(G2202, 'Cond Compo'!D$16:D$18, 0), MATCH(G2202, 'Cond Compo'!C$16:C$19, 0)), ""))</f>
        <v/>
      </c>
      <c r="I2202" s="12" t="str">
        <f>IF($E2202 &lt;&gt; "", IF(E2202 = 0, "", VLOOKUP(E2202,'Cond Perturbation'!A:B,2,FALSE)),"")</f>
        <v/>
      </c>
      <c r="J2202" s="28"/>
      <c r="K2202" s="29" t="str">
        <f>IF($B2202 &lt;&gt; "", IF(C2202="Oui",IF(H2202=1,IF(E2202=0,Résultat!G$8,IF(J2202="No",Résultat!$G$8,Résultat!$G$7)),IF(H2202=2,IF(E2202=0,Résultat!G$9,IF(J2202="No",Résultat!$G$9,Résultat!$G$7)),Résultat!$G$7)),IF(C2202 = "Totale", IF(H2202=1,IF(E2202=0,Résultat!G$8,IF(J2202="No",Résultat!$G$9,Résultat!$G$7)),IF(H2202=2,IF(E2202=0,Résultat!G$9,IF(J2202="No",Résultat!$G$9,Résultat!$G$7)),Résultat!$G$7)),Résultat!$G$7)), "")</f>
        <v/>
      </c>
    </row>
    <row r="2203" spans="1:11" ht="20.100000000000001" customHeight="1">
      <c r="A2203" s="26"/>
      <c r="B2203" s="27"/>
      <c r="C2203" s="11" t="str">
        <f>IF($B2203 &lt;&gt; "",VLOOKUP(MID(B2203,3,5),'Recyclabilité Prod Matx'!C:F,2,FALSE), "")</f>
        <v/>
      </c>
      <c r="D2203" s="11" t="str">
        <f>IF($B2203 &lt;&gt; "",VLOOKUP(MID(B2203,3,5),'Recyclabilité Prod Matx'!C:F,3,FALSE),"")</f>
        <v/>
      </c>
      <c r="E2203" s="11" t="str">
        <f>IF($B2203 &lt;&gt; "",VLOOKUP(MID(B2203,3,5),'Recyclabilité Prod Matx'!C:F,4,FALSE), "")</f>
        <v/>
      </c>
      <c r="F2203" s="12" t="str">
        <f>IF($B2203 &lt;&gt; "", IF(C2203="Totale","",IF(D2203 = 0, "", VLOOKUP(D2203,'Cond Compo'!A:B,2,FALSE))),"")</f>
        <v/>
      </c>
      <c r="G2203" s="28"/>
      <c r="H2203" s="11" t="str">
        <f xml:space="preserve"> IF(C2203="Totale",2,IF($G2203 &lt;&gt; "", IF(D2203 = "E",MATCH(G2203, 'Cond Compo'!D$16:D$18, 0), MATCH(G2203, 'Cond Compo'!C$16:C$19, 0)), ""))</f>
        <v/>
      </c>
      <c r="I2203" s="12" t="str">
        <f>IF($E2203 &lt;&gt; "", IF(E2203 = 0, "", VLOOKUP(E2203,'Cond Perturbation'!A:B,2,FALSE)),"")</f>
        <v/>
      </c>
      <c r="J2203" s="28"/>
      <c r="K2203" s="29" t="str">
        <f>IF($B2203 &lt;&gt; "", IF(C2203="Oui",IF(H2203=1,IF(E2203=0,Résultat!G$8,IF(J2203="No",Résultat!$G$8,Résultat!$G$7)),IF(H2203=2,IF(E2203=0,Résultat!G$9,IF(J2203="No",Résultat!$G$9,Résultat!$G$7)),Résultat!$G$7)),IF(C2203 = "Totale", IF(H2203=1,IF(E2203=0,Résultat!G$8,IF(J2203="No",Résultat!$G$9,Résultat!$G$7)),IF(H2203=2,IF(E2203=0,Résultat!G$9,IF(J2203="No",Résultat!$G$9,Résultat!$G$7)),Résultat!$G$7)),Résultat!$G$7)), "")</f>
        <v/>
      </c>
    </row>
    <row r="2204" spans="1:11" ht="20.100000000000001" customHeight="1">
      <c r="A2204" s="26"/>
      <c r="B2204" s="27"/>
      <c r="C2204" s="11" t="str">
        <f>IF($B2204 &lt;&gt; "",VLOOKUP(MID(B2204,3,5),'Recyclabilité Prod Matx'!C:F,2,FALSE), "")</f>
        <v/>
      </c>
      <c r="D2204" s="11" t="str">
        <f>IF($B2204 &lt;&gt; "",VLOOKUP(MID(B2204,3,5),'Recyclabilité Prod Matx'!C:F,3,FALSE),"")</f>
        <v/>
      </c>
      <c r="E2204" s="11" t="str">
        <f>IF($B2204 &lt;&gt; "",VLOOKUP(MID(B2204,3,5),'Recyclabilité Prod Matx'!C:F,4,FALSE), "")</f>
        <v/>
      </c>
      <c r="F2204" s="12" t="str">
        <f>IF($B2204 &lt;&gt; "", IF(C2204="Totale","",IF(D2204 = 0, "", VLOOKUP(D2204,'Cond Compo'!A:B,2,FALSE))),"")</f>
        <v/>
      </c>
      <c r="G2204" s="28"/>
      <c r="H2204" s="11" t="str">
        <f xml:space="preserve"> IF(C2204="Totale",2,IF($G2204 &lt;&gt; "", IF(D2204 = "E",MATCH(G2204, 'Cond Compo'!D$16:D$18, 0), MATCH(G2204, 'Cond Compo'!C$16:C$19, 0)), ""))</f>
        <v/>
      </c>
      <c r="I2204" s="12" t="str">
        <f>IF($E2204 &lt;&gt; "", IF(E2204 = 0, "", VLOOKUP(E2204,'Cond Perturbation'!A:B,2,FALSE)),"")</f>
        <v/>
      </c>
      <c r="J2204" s="28"/>
      <c r="K2204" s="29" t="str">
        <f>IF($B2204 &lt;&gt; "", IF(C2204="Oui",IF(H2204=1,IF(E2204=0,Résultat!G$8,IF(J2204="No",Résultat!$G$8,Résultat!$G$7)),IF(H2204=2,IF(E2204=0,Résultat!G$9,IF(J2204="No",Résultat!$G$9,Résultat!$G$7)),Résultat!$G$7)),IF(C2204 = "Totale", IF(H2204=1,IF(E2204=0,Résultat!G$8,IF(J2204="No",Résultat!$G$9,Résultat!$G$7)),IF(H2204=2,IF(E2204=0,Résultat!G$9,IF(J2204="No",Résultat!$G$9,Résultat!$G$7)),Résultat!$G$7)),Résultat!$G$7)), "")</f>
        <v/>
      </c>
    </row>
    <row r="2205" spans="1:11" ht="20.100000000000001" customHeight="1">
      <c r="A2205" s="26"/>
      <c r="B2205" s="27"/>
      <c r="C2205" s="11" t="str">
        <f>IF($B2205 &lt;&gt; "",VLOOKUP(MID(B2205,3,5),'Recyclabilité Prod Matx'!C:F,2,FALSE), "")</f>
        <v/>
      </c>
      <c r="D2205" s="11" t="str">
        <f>IF($B2205 &lt;&gt; "",VLOOKUP(MID(B2205,3,5),'Recyclabilité Prod Matx'!C:F,3,FALSE),"")</f>
        <v/>
      </c>
      <c r="E2205" s="11" t="str">
        <f>IF($B2205 &lt;&gt; "",VLOOKUP(MID(B2205,3,5),'Recyclabilité Prod Matx'!C:F,4,FALSE), "")</f>
        <v/>
      </c>
      <c r="F2205" s="12" t="str">
        <f>IF($B2205 &lt;&gt; "", IF(C2205="Totale","",IF(D2205 = 0, "", VLOOKUP(D2205,'Cond Compo'!A:B,2,FALSE))),"")</f>
        <v/>
      </c>
      <c r="G2205" s="28"/>
      <c r="H2205" s="11" t="str">
        <f xml:space="preserve"> IF(C2205="Totale",2,IF($G2205 &lt;&gt; "", IF(D2205 = "E",MATCH(G2205, 'Cond Compo'!D$16:D$18, 0), MATCH(G2205, 'Cond Compo'!C$16:C$19, 0)), ""))</f>
        <v/>
      </c>
      <c r="I2205" s="12" t="str">
        <f>IF($E2205 &lt;&gt; "", IF(E2205 = 0, "", VLOOKUP(E2205,'Cond Perturbation'!A:B,2,FALSE)),"")</f>
        <v/>
      </c>
      <c r="J2205" s="28"/>
      <c r="K2205" s="29" t="str">
        <f>IF($B2205 &lt;&gt; "", IF(C2205="Oui",IF(H2205=1,IF(E2205=0,Résultat!G$8,IF(J2205="No",Résultat!$G$8,Résultat!$G$7)),IF(H2205=2,IF(E2205=0,Résultat!G$9,IF(J2205="No",Résultat!$G$9,Résultat!$G$7)),Résultat!$G$7)),IF(C2205 = "Totale", IF(H2205=1,IF(E2205=0,Résultat!G$8,IF(J2205="No",Résultat!$G$9,Résultat!$G$7)),IF(H2205=2,IF(E2205=0,Résultat!G$9,IF(J2205="No",Résultat!$G$9,Résultat!$G$7)),Résultat!$G$7)),Résultat!$G$7)), "")</f>
        <v/>
      </c>
    </row>
    <row r="2206" spans="1:11" ht="20.100000000000001" customHeight="1">
      <c r="A2206" s="26"/>
      <c r="B2206" s="27"/>
      <c r="C2206" s="11" t="str">
        <f>IF($B2206 &lt;&gt; "",VLOOKUP(MID(B2206,3,5),'Recyclabilité Prod Matx'!C:F,2,FALSE), "")</f>
        <v/>
      </c>
      <c r="D2206" s="11" t="str">
        <f>IF($B2206 &lt;&gt; "",VLOOKUP(MID(B2206,3,5),'Recyclabilité Prod Matx'!C:F,3,FALSE),"")</f>
        <v/>
      </c>
      <c r="E2206" s="11" t="str">
        <f>IF($B2206 &lt;&gt; "",VLOOKUP(MID(B2206,3,5),'Recyclabilité Prod Matx'!C:F,4,FALSE), "")</f>
        <v/>
      </c>
      <c r="F2206" s="12" t="str">
        <f>IF($B2206 &lt;&gt; "", IF(C2206="Totale","",IF(D2206 = 0, "", VLOOKUP(D2206,'Cond Compo'!A:B,2,FALSE))),"")</f>
        <v/>
      </c>
      <c r="G2206" s="28"/>
      <c r="H2206" s="11" t="str">
        <f xml:space="preserve"> IF(C2206="Totale",2,IF($G2206 &lt;&gt; "", IF(D2206 = "E",MATCH(G2206, 'Cond Compo'!D$16:D$18, 0), MATCH(G2206, 'Cond Compo'!C$16:C$19, 0)), ""))</f>
        <v/>
      </c>
      <c r="I2206" s="12" t="str">
        <f>IF($E2206 &lt;&gt; "", IF(E2206 = 0, "", VLOOKUP(E2206,'Cond Perturbation'!A:B,2,FALSE)),"")</f>
        <v/>
      </c>
      <c r="J2206" s="28"/>
      <c r="K2206" s="29" t="str">
        <f>IF($B2206 &lt;&gt; "", IF(C2206="Oui",IF(H2206=1,IF(E2206=0,Résultat!G$8,IF(J2206="No",Résultat!$G$8,Résultat!$G$7)),IF(H2206=2,IF(E2206=0,Résultat!G$9,IF(J2206="No",Résultat!$G$9,Résultat!$G$7)),Résultat!$G$7)),IF(C2206 = "Totale", IF(H2206=1,IF(E2206=0,Résultat!G$8,IF(J2206="No",Résultat!$G$9,Résultat!$G$7)),IF(H2206=2,IF(E2206=0,Résultat!G$9,IF(J2206="No",Résultat!$G$9,Résultat!$G$7)),Résultat!$G$7)),Résultat!$G$7)), "")</f>
        <v/>
      </c>
    </row>
    <row r="2207" spans="1:11" ht="20.100000000000001" customHeight="1">
      <c r="A2207" s="26"/>
      <c r="B2207" s="27"/>
      <c r="C2207" s="11" t="str">
        <f>IF($B2207 &lt;&gt; "",VLOOKUP(MID(B2207,3,5),'Recyclabilité Prod Matx'!C:F,2,FALSE), "")</f>
        <v/>
      </c>
      <c r="D2207" s="11" t="str">
        <f>IF($B2207 &lt;&gt; "",VLOOKUP(MID(B2207,3,5),'Recyclabilité Prod Matx'!C:F,3,FALSE),"")</f>
        <v/>
      </c>
      <c r="E2207" s="11" t="str">
        <f>IF($B2207 &lt;&gt; "",VLOOKUP(MID(B2207,3,5),'Recyclabilité Prod Matx'!C:F,4,FALSE), "")</f>
        <v/>
      </c>
      <c r="F2207" s="12" t="str">
        <f>IF($B2207 &lt;&gt; "", IF(C2207="Totale","",IF(D2207 = 0, "", VLOOKUP(D2207,'Cond Compo'!A:B,2,FALSE))),"")</f>
        <v/>
      </c>
      <c r="G2207" s="28"/>
      <c r="H2207" s="11" t="str">
        <f xml:space="preserve"> IF(C2207="Totale",2,IF($G2207 &lt;&gt; "", IF(D2207 = "E",MATCH(G2207, 'Cond Compo'!D$16:D$18, 0), MATCH(G2207, 'Cond Compo'!C$16:C$19, 0)), ""))</f>
        <v/>
      </c>
      <c r="I2207" s="12" t="str">
        <f>IF($E2207 &lt;&gt; "", IF(E2207 = 0, "", VLOOKUP(E2207,'Cond Perturbation'!A:B,2,FALSE)),"")</f>
        <v/>
      </c>
      <c r="J2207" s="28"/>
      <c r="K2207" s="29" t="str">
        <f>IF($B2207 &lt;&gt; "", IF(C2207="Oui",IF(H2207=1,IF(E2207=0,Résultat!G$8,IF(J2207="No",Résultat!$G$8,Résultat!$G$7)),IF(H2207=2,IF(E2207=0,Résultat!G$9,IF(J2207="No",Résultat!$G$9,Résultat!$G$7)),Résultat!$G$7)),IF(C2207 = "Totale", IF(H2207=1,IF(E2207=0,Résultat!G$8,IF(J2207="No",Résultat!$G$9,Résultat!$G$7)),IF(H2207=2,IF(E2207=0,Résultat!G$9,IF(J2207="No",Résultat!$G$9,Résultat!$G$7)),Résultat!$G$7)),Résultat!$G$7)), "")</f>
        <v/>
      </c>
    </row>
    <row r="2208" spans="1:11" ht="20.100000000000001" customHeight="1">
      <c r="A2208" s="26"/>
      <c r="B2208" s="27"/>
      <c r="C2208" s="11" t="str">
        <f>IF($B2208 &lt;&gt; "",VLOOKUP(MID(B2208,3,5),'Recyclabilité Prod Matx'!C:F,2,FALSE), "")</f>
        <v/>
      </c>
      <c r="D2208" s="11" t="str">
        <f>IF($B2208 &lt;&gt; "",VLOOKUP(MID(B2208,3,5),'Recyclabilité Prod Matx'!C:F,3,FALSE),"")</f>
        <v/>
      </c>
      <c r="E2208" s="11" t="str">
        <f>IF($B2208 &lt;&gt; "",VLOOKUP(MID(B2208,3,5),'Recyclabilité Prod Matx'!C:F,4,FALSE), "")</f>
        <v/>
      </c>
      <c r="F2208" s="12" t="str">
        <f>IF($B2208 &lt;&gt; "", IF(C2208="Totale","",IF(D2208 = 0, "", VLOOKUP(D2208,'Cond Compo'!A:B,2,FALSE))),"")</f>
        <v/>
      </c>
      <c r="G2208" s="28"/>
      <c r="H2208" s="11" t="str">
        <f xml:space="preserve"> IF(C2208="Totale",2,IF($G2208 &lt;&gt; "", IF(D2208 = "E",MATCH(G2208, 'Cond Compo'!D$16:D$18, 0), MATCH(G2208, 'Cond Compo'!C$16:C$19, 0)), ""))</f>
        <v/>
      </c>
      <c r="I2208" s="12" t="str">
        <f>IF($E2208 &lt;&gt; "", IF(E2208 = 0, "", VLOOKUP(E2208,'Cond Perturbation'!A:B,2,FALSE)),"")</f>
        <v/>
      </c>
      <c r="J2208" s="28"/>
      <c r="K2208" s="29" t="str">
        <f>IF($B2208 &lt;&gt; "", IF(C2208="Oui",IF(H2208=1,IF(E2208=0,Résultat!G$8,IF(J2208="No",Résultat!$G$8,Résultat!$G$7)),IF(H2208=2,IF(E2208=0,Résultat!G$9,IF(J2208="No",Résultat!$G$9,Résultat!$G$7)),Résultat!$G$7)),IF(C2208 = "Totale", IF(H2208=1,IF(E2208=0,Résultat!G$8,IF(J2208="No",Résultat!$G$9,Résultat!$G$7)),IF(H2208=2,IF(E2208=0,Résultat!G$9,IF(J2208="No",Résultat!$G$9,Résultat!$G$7)),Résultat!$G$7)),Résultat!$G$7)), "")</f>
        <v/>
      </c>
    </row>
    <row r="2209" spans="1:11" ht="20.100000000000001" customHeight="1">
      <c r="A2209" s="26"/>
      <c r="B2209" s="27"/>
      <c r="C2209" s="11" t="str">
        <f>IF($B2209 &lt;&gt; "",VLOOKUP(MID(B2209,3,5),'Recyclabilité Prod Matx'!C:F,2,FALSE), "")</f>
        <v/>
      </c>
      <c r="D2209" s="11" t="str">
        <f>IF($B2209 &lt;&gt; "",VLOOKUP(MID(B2209,3,5),'Recyclabilité Prod Matx'!C:F,3,FALSE),"")</f>
        <v/>
      </c>
      <c r="E2209" s="11" t="str">
        <f>IF($B2209 &lt;&gt; "",VLOOKUP(MID(B2209,3,5),'Recyclabilité Prod Matx'!C:F,4,FALSE), "")</f>
        <v/>
      </c>
      <c r="F2209" s="12" t="str">
        <f>IF($B2209 &lt;&gt; "", IF(C2209="Totale","",IF(D2209 = 0, "", VLOOKUP(D2209,'Cond Compo'!A:B,2,FALSE))),"")</f>
        <v/>
      </c>
      <c r="G2209" s="28"/>
      <c r="H2209" s="11" t="str">
        <f xml:space="preserve"> IF(C2209="Totale",2,IF($G2209 &lt;&gt; "", IF(D2209 = "E",MATCH(G2209, 'Cond Compo'!D$16:D$18, 0), MATCH(G2209, 'Cond Compo'!C$16:C$19, 0)), ""))</f>
        <v/>
      </c>
      <c r="I2209" s="12" t="str">
        <f>IF($E2209 &lt;&gt; "", IF(E2209 = 0, "", VLOOKUP(E2209,'Cond Perturbation'!A:B,2,FALSE)),"")</f>
        <v/>
      </c>
      <c r="J2209" s="28"/>
      <c r="K2209" s="29" t="str">
        <f>IF($B2209 &lt;&gt; "", IF(C2209="Oui",IF(H2209=1,IF(E2209=0,Résultat!G$8,IF(J2209="No",Résultat!$G$8,Résultat!$G$7)),IF(H2209=2,IF(E2209=0,Résultat!G$9,IF(J2209="No",Résultat!$G$9,Résultat!$G$7)),Résultat!$G$7)),IF(C2209 = "Totale", IF(H2209=1,IF(E2209=0,Résultat!G$8,IF(J2209="No",Résultat!$G$9,Résultat!$G$7)),IF(H2209=2,IF(E2209=0,Résultat!G$9,IF(J2209="No",Résultat!$G$9,Résultat!$G$7)),Résultat!$G$7)),Résultat!$G$7)), "")</f>
        <v/>
      </c>
    </row>
    <row r="2210" spans="1:11" ht="20.100000000000001" customHeight="1">
      <c r="A2210" s="26"/>
      <c r="B2210" s="27"/>
      <c r="C2210" s="11" t="str">
        <f>IF($B2210 &lt;&gt; "",VLOOKUP(MID(B2210,3,5),'Recyclabilité Prod Matx'!C:F,2,FALSE), "")</f>
        <v/>
      </c>
      <c r="D2210" s="11" t="str">
        <f>IF($B2210 &lt;&gt; "",VLOOKUP(MID(B2210,3,5),'Recyclabilité Prod Matx'!C:F,3,FALSE),"")</f>
        <v/>
      </c>
      <c r="E2210" s="11" t="str">
        <f>IF($B2210 &lt;&gt; "",VLOOKUP(MID(B2210,3,5),'Recyclabilité Prod Matx'!C:F,4,FALSE), "")</f>
        <v/>
      </c>
      <c r="F2210" s="12" t="str">
        <f>IF($B2210 &lt;&gt; "", IF(C2210="Totale","",IF(D2210 = 0, "", VLOOKUP(D2210,'Cond Compo'!A:B,2,FALSE))),"")</f>
        <v/>
      </c>
      <c r="G2210" s="28"/>
      <c r="H2210" s="11" t="str">
        <f xml:space="preserve"> IF(C2210="Totale",2,IF($G2210 &lt;&gt; "", IF(D2210 = "E",MATCH(G2210, 'Cond Compo'!D$16:D$18, 0), MATCH(G2210, 'Cond Compo'!C$16:C$19, 0)), ""))</f>
        <v/>
      </c>
      <c r="I2210" s="12" t="str">
        <f>IF($E2210 &lt;&gt; "", IF(E2210 = 0, "", VLOOKUP(E2210,'Cond Perturbation'!A:B,2,FALSE)),"")</f>
        <v/>
      </c>
      <c r="J2210" s="28"/>
      <c r="K2210" s="29" t="str">
        <f>IF($B2210 &lt;&gt; "", IF(C2210="Oui",IF(H2210=1,IF(E2210=0,Résultat!G$8,IF(J2210="No",Résultat!$G$8,Résultat!$G$7)),IF(H2210=2,IF(E2210=0,Résultat!G$9,IF(J2210="No",Résultat!$G$9,Résultat!$G$7)),Résultat!$G$7)),IF(C2210 = "Totale", IF(H2210=1,IF(E2210=0,Résultat!G$8,IF(J2210="No",Résultat!$G$9,Résultat!$G$7)),IF(H2210=2,IF(E2210=0,Résultat!G$9,IF(J2210="No",Résultat!$G$9,Résultat!$G$7)),Résultat!$G$7)),Résultat!$G$7)), "")</f>
        <v/>
      </c>
    </row>
    <row r="2211" spans="1:11" ht="20.100000000000001" customHeight="1">
      <c r="A2211" s="26"/>
      <c r="B2211" s="27"/>
      <c r="C2211" s="11" t="str">
        <f>IF($B2211 &lt;&gt; "",VLOOKUP(MID(B2211,3,5),'Recyclabilité Prod Matx'!C:F,2,FALSE), "")</f>
        <v/>
      </c>
      <c r="D2211" s="11" t="str">
        <f>IF($B2211 &lt;&gt; "",VLOOKUP(MID(B2211,3,5),'Recyclabilité Prod Matx'!C:F,3,FALSE),"")</f>
        <v/>
      </c>
      <c r="E2211" s="11" t="str">
        <f>IF($B2211 &lt;&gt; "",VLOOKUP(MID(B2211,3,5),'Recyclabilité Prod Matx'!C:F,4,FALSE), "")</f>
        <v/>
      </c>
      <c r="F2211" s="12" t="str">
        <f>IF($B2211 &lt;&gt; "", IF(C2211="Totale","",IF(D2211 = 0, "", VLOOKUP(D2211,'Cond Compo'!A:B,2,FALSE))),"")</f>
        <v/>
      </c>
      <c r="G2211" s="28"/>
      <c r="H2211" s="11" t="str">
        <f xml:space="preserve"> IF(C2211="Totale",2,IF($G2211 &lt;&gt; "", IF(D2211 = "E",MATCH(G2211, 'Cond Compo'!D$16:D$18, 0), MATCH(G2211, 'Cond Compo'!C$16:C$19, 0)), ""))</f>
        <v/>
      </c>
      <c r="I2211" s="12" t="str">
        <f>IF($E2211 &lt;&gt; "", IF(E2211 = 0, "", VLOOKUP(E2211,'Cond Perturbation'!A:B,2,FALSE)),"")</f>
        <v/>
      </c>
      <c r="J2211" s="28"/>
      <c r="K2211" s="29" t="str">
        <f>IF($B2211 &lt;&gt; "", IF(C2211="Oui",IF(H2211=1,IF(E2211=0,Résultat!G$8,IF(J2211="No",Résultat!$G$8,Résultat!$G$7)),IF(H2211=2,IF(E2211=0,Résultat!G$9,IF(J2211="No",Résultat!$G$9,Résultat!$G$7)),Résultat!$G$7)),IF(C2211 = "Totale", IF(H2211=1,IF(E2211=0,Résultat!G$8,IF(J2211="No",Résultat!$G$9,Résultat!$G$7)),IF(H2211=2,IF(E2211=0,Résultat!G$9,IF(J2211="No",Résultat!$G$9,Résultat!$G$7)),Résultat!$G$7)),Résultat!$G$7)), "")</f>
        <v/>
      </c>
    </row>
    <row r="2212" spans="1:11" ht="20.100000000000001" customHeight="1">
      <c r="A2212" s="26"/>
      <c r="B2212" s="27"/>
      <c r="C2212" s="11" t="str">
        <f>IF($B2212 &lt;&gt; "",VLOOKUP(MID(B2212,3,5),'Recyclabilité Prod Matx'!C:F,2,FALSE), "")</f>
        <v/>
      </c>
      <c r="D2212" s="11" t="str">
        <f>IF($B2212 &lt;&gt; "",VLOOKUP(MID(B2212,3,5),'Recyclabilité Prod Matx'!C:F,3,FALSE),"")</f>
        <v/>
      </c>
      <c r="E2212" s="11" t="str">
        <f>IF($B2212 &lt;&gt; "",VLOOKUP(MID(B2212,3,5),'Recyclabilité Prod Matx'!C:F,4,FALSE), "")</f>
        <v/>
      </c>
      <c r="F2212" s="12" t="str">
        <f>IF($B2212 &lt;&gt; "", IF(C2212="Totale","",IF(D2212 = 0, "", VLOOKUP(D2212,'Cond Compo'!A:B,2,FALSE))),"")</f>
        <v/>
      </c>
      <c r="G2212" s="28"/>
      <c r="H2212" s="11" t="str">
        <f xml:space="preserve"> IF(C2212="Totale",2,IF($G2212 &lt;&gt; "", IF(D2212 = "E",MATCH(G2212, 'Cond Compo'!D$16:D$18, 0), MATCH(G2212, 'Cond Compo'!C$16:C$19, 0)), ""))</f>
        <v/>
      </c>
      <c r="I2212" s="12" t="str">
        <f>IF($E2212 &lt;&gt; "", IF(E2212 = 0, "", VLOOKUP(E2212,'Cond Perturbation'!A:B,2,FALSE)),"")</f>
        <v/>
      </c>
      <c r="J2212" s="28"/>
      <c r="K2212" s="29" t="str">
        <f>IF($B2212 &lt;&gt; "", IF(C2212="Oui",IF(H2212=1,IF(E2212=0,Résultat!G$8,IF(J2212="No",Résultat!$G$8,Résultat!$G$7)),IF(H2212=2,IF(E2212=0,Résultat!G$9,IF(J2212="No",Résultat!$G$9,Résultat!$G$7)),Résultat!$G$7)),IF(C2212 = "Totale", IF(H2212=1,IF(E2212=0,Résultat!G$8,IF(J2212="No",Résultat!$G$9,Résultat!$G$7)),IF(H2212=2,IF(E2212=0,Résultat!G$9,IF(J2212="No",Résultat!$G$9,Résultat!$G$7)),Résultat!$G$7)),Résultat!$G$7)), "")</f>
        <v/>
      </c>
    </row>
    <row r="2213" spans="1:11" ht="20.100000000000001" customHeight="1">
      <c r="A2213" s="26"/>
      <c r="B2213" s="27"/>
      <c r="C2213" s="11" t="str">
        <f>IF($B2213 &lt;&gt; "",VLOOKUP(MID(B2213,3,5),'Recyclabilité Prod Matx'!C:F,2,FALSE), "")</f>
        <v/>
      </c>
      <c r="D2213" s="11" t="str">
        <f>IF($B2213 &lt;&gt; "",VLOOKUP(MID(B2213,3,5),'Recyclabilité Prod Matx'!C:F,3,FALSE),"")</f>
        <v/>
      </c>
      <c r="E2213" s="11" t="str">
        <f>IF($B2213 &lt;&gt; "",VLOOKUP(MID(B2213,3,5),'Recyclabilité Prod Matx'!C:F,4,FALSE), "")</f>
        <v/>
      </c>
      <c r="F2213" s="12" t="str">
        <f>IF($B2213 &lt;&gt; "", IF(C2213="Totale","",IF(D2213 = 0, "", VLOOKUP(D2213,'Cond Compo'!A:B,2,FALSE))),"")</f>
        <v/>
      </c>
      <c r="G2213" s="28"/>
      <c r="H2213" s="11" t="str">
        <f xml:space="preserve"> IF(C2213="Totale",2,IF($G2213 &lt;&gt; "", IF(D2213 = "E",MATCH(G2213, 'Cond Compo'!D$16:D$18, 0), MATCH(G2213, 'Cond Compo'!C$16:C$19, 0)), ""))</f>
        <v/>
      </c>
      <c r="I2213" s="12" t="str">
        <f>IF($E2213 &lt;&gt; "", IF(E2213 = 0, "", VLOOKUP(E2213,'Cond Perturbation'!A:B,2,FALSE)),"")</f>
        <v/>
      </c>
      <c r="J2213" s="28"/>
      <c r="K2213" s="29" t="str">
        <f>IF($B2213 &lt;&gt; "", IF(C2213="Oui",IF(H2213=1,IF(E2213=0,Résultat!G$8,IF(J2213="No",Résultat!$G$8,Résultat!$G$7)),IF(H2213=2,IF(E2213=0,Résultat!G$9,IF(J2213="No",Résultat!$G$9,Résultat!$G$7)),Résultat!$G$7)),IF(C2213 = "Totale", IF(H2213=1,IF(E2213=0,Résultat!G$8,IF(J2213="No",Résultat!$G$9,Résultat!$G$7)),IF(H2213=2,IF(E2213=0,Résultat!G$9,IF(J2213="No",Résultat!$G$9,Résultat!$G$7)),Résultat!$G$7)),Résultat!$G$7)), "")</f>
        <v/>
      </c>
    </row>
    <row r="2214" spans="1:11" ht="20.100000000000001" customHeight="1">
      <c r="A2214" s="26"/>
      <c r="B2214" s="27"/>
      <c r="C2214" s="11" t="str">
        <f>IF($B2214 &lt;&gt; "",VLOOKUP(MID(B2214,3,5),'Recyclabilité Prod Matx'!C:F,2,FALSE), "")</f>
        <v/>
      </c>
      <c r="D2214" s="11" t="str">
        <f>IF($B2214 &lt;&gt; "",VLOOKUP(MID(B2214,3,5),'Recyclabilité Prod Matx'!C:F,3,FALSE),"")</f>
        <v/>
      </c>
      <c r="E2214" s="11" t="str">
        <f>IF($B2214 &lt;&gt; "",VLOOKUP(MID(B2214,3,5),'Recyclabilité Prod Matx'!C:F,4,FALSE), "")</f>
        <v/>
      </c>
      <c r="F2214" s="12" t="str">
        <f>IF($B2214 &lt;&gt; "", IF(C2214="Totale","",IF(D2214 = 0, "", VLOOKUP(D2214,'Cond Compo'!A:B,2,FALSE))),"")</f>
        <v/>
      </c>
      <c r="G2214" s="28"/>
      <c r="H2214" s="11" t="str">
        <f xml:space="preserve"> IF(C2214="Totale",2,IF($G2214 &lt;&gt; "", IF(D2214 = "E",MATCH(G2214, 'Cond Compo'!D$16:D$18, 0), MATCH(G2214, 'Cond Compo'!C$16:C$19, 0)), ""))</f>
        <v/>
      </c>
      <c r="I2214" s="12" t="str">
        <f>IF($E2214 &lt;&gt; "", IF(E2214 = 0, "", VLOOKUP(E2214,'Cond Perturbation'!A:B,2,FALSE)),"")</f>
        <v/>
      </c>
      <c r="J2214" s="28"/>
      <c r="K2214" s="29" t="str">
        <f>IF($B2214 &lt;&gt; "", IF(C2214="Oui",IF(H2214=1,IF(E2214=0,Résultat!G$8,IF(J2214="No",Résultat!$G$8,Résultat!$G$7)),IF(H2214=2,IF(E2214=0,Résultat!G$9,IF(J2214="No",Résultat!$G$9,Résultat!$G$7)),Résultat!$G$7)),IF(C2214 = "Totale", IF(H2214=1,IF(E2214=0,Résultat!G$8,IF(J2214="No",Résultat!$G$9,Résultat!$G$7)),IF(H2214=2,IF(E2214=0,Résultat!G$9,IF(J2214="No",Résultat!$G$9,Résultat!$G$7)),Résultat!$G$7)),Résultat!$G$7)), "")</f>
        <v/>
      </c>
    </row>
    <row r="2215" spans="1:11" ht="20.100000000000001" customHeight="1">
      <c r="A2215" s="26"/>
      <c r="B2215" s="27"/>
      <c r="C2215" s="11" t="str">
        <f>IF($B2215 &lt;&gt; "",VLOOKUP(MID(B2215,3,5),'Recyclabilité Prod Matx'!C:F,2,FALSE), "")</f>
        <v/>
      </c>
      <c r="D2215" s="11" t="str">
        <f>IF($B2215 &lt;&gt; "",VLOOKUP(MID(B2215,3,5),'Recyclabilité Prod Matx'!C:F,3,FALSE),"")</f>
        <v/>
      </c>
      <c r="E2215" s="11" t="str">
        <f>IF($B2215 &lt;&gt; "",VLOOKUP(MID(B2215,3,5),'Recyclabilité Prod Matx'!C:F,4,FALSE), "")</f>
        <v/>
      </c>
      <c r="F2215" s="12" t="str">
        <f>IF($B2215 &lt;&gt; "", IF(C2215="Totale","",IF(D2215 = 0, "", VLOOKUP(D2215,'Cond Compo'!A:B,2,FALSE))),"")</f>
        <v/>
      </c>
      <c r="G2215" s="28"/>
      <c r="H2215" s="11" t="str">
        <f xml:space="preserve"> IF(C2215="Totale",2,IF($G2215 &lt;&gt; "", IF(D2215 = "E",MATCH(G2215, 'Cond Compo'!D$16:D$18, 0), MATCH(G2215, 'Cond Compo'!C$16:C$19, 0)), ""))</f>
        <v/>
      </c>
      <c r="I2215" s="12" t="str">
        <f>IF($E2215 &lt;&gt; "", IF(E2215 = 0, "", VLOOKUP(E2215,'Cond Perturbation'!A:B,2,FALSE)),"")</f>
        <v/>
      </c>
      <c r="J2215" s="28"/>
      <c r="K2215" s="29" t="str">
        <f>IF($B2215 &lt;&gt; "", IF(C2215="Oui",IF(H2215=1,IF(E2215=0,Résultat!G$8,IF(J2215="No",Résultat!$G$8,Résultat!$G$7)),IF(H2215=2,IF(E2215=0,Résultat!G$9,IF(J2215="No",Résultat!$G$9,Résultat!$G$7)),Résultat!$G$7)),IF(C2215 = "Totale", IF(H2215=1,IF(E2215=0,Résultat!G$8,IF(J2215="No",Résultat!$G$9,Résultat!$G$7)),IF(H2215=2,IF(E2215=0,Résultat!G$9,IF(J2215="No",Résultat!$G$9,Résultat!$G$7)),Résultat!$G$7)),Résultat!$G$7)), "")</f>
        <v/>
      </c>
    </row>
    <row r="2216" spans="1:11" ht="20.100000000000001" customHeight="1">
      <c r="A2216" s="26"/>
      <c r="B2216" s="27"/>
      <c r="C2216" s="11" t="str">
        <f>IF($B2216 &lt;&gt; "",VLOOKUP(MID(B2216,3,5),'Recyclabilité Prod Matx'!C:F,2,FALSE), "")</f>
        <v/>
      </c>
      <c r="D2216" s="11" t="str">
        <f>IF($B2216 &lt;&gt; "",VLOOKUP(MID(B2216,3,5),'Recyclabilité Prod Matx'!C:F,3,FALSE),"")</f>
        <v/>
      </c>
      <c r="E2216" s="11" t="str">
        <f>IF($B2216 &lt;&gt; "",VLOOKUP(MID(B2216,3,5),'Recyclabilité Prod Matx'!C:F,4,FALSE), "")</f>
        <v/>
      </c>
      <c r="F2216" s="12" t="str">
        <f>IF($B2216 &lt;&gt; "", IF(C2216="Totale","",IF(D2216 = 0, "", VLOOKUP(D2216,'Cond Compo'!A:B,2,FALSE))),"")</f>
        <v/>
      </c>
      <c r="G2216" s="28"/>
      <c r="H2216" s="11" t="str">
        <f xml:space="preserve"> IF(C2216="Totale",2,IF($G2216 &lt;&gt; "", IF(D2216 = "E",MATCH(G2216, 'Cond Compo'!D$16:D$18, 0), MATCH(G2216, 'Cond Compo'!C$16:C$19, 0)), ""))</f>
        <v/>
      </c>
      <c r="I2216" s="12" t="str">
        <f>IF($E2216 &lt;&gt; "", IF(E2216 = 0, "", VLOOKUP(E2216,'Cond Perturbation'!A:B,2,FALSE)),"")</f>
        <v/>
      </c>
      <c r="J2216" s="28"/>
      <c r="K2216" s="29" t="str">
        <f>IF($B2216 &lt;&gt; "", IF(C2216="Oui",IF(H2216=1,IF(E2216=0,Résultat!G$8,IF(J2216="No",Résultat!$G$8,Résultat!$G$7)),IF(H2216=2,IF(E2216=0,Résultat!G$9,IF(J2216="No",Résultat!$G$9,Résultat!$G$7)),Résultat!$G$7)),IF(C2216 = "Totale", IF(H2216=1,IF(E2216=0,Résultat!G$8,IF(J2216="No",Résultat!$G$9,Résultat!$G$7)),IF(H2216=2,IF(E2216=0,Résultat!G$9,IF(J2216="No",Résultat!$G$9,Résultat!$G$7)),Résultat!$G$7)),Résultat!$G$7)), "")</f>
        <v/>
      </c>
    </row>
    <row r="2217" spans="1:11" ht="20.100000000000001" customHeight="1">
      <c r="A2217" s="26"/>
      <c r="B2217" s="27"/>
      <c r="C2217" s="11" t="str">
        <f>IF($B2217 &lt;&gt; "",VLOOKUP(MID(B2217,3,5),'Recyclabilité Prod Matx'!C:F,2,FALSE), "")</f>
        <v/>
      </c>
      <c r="D2217" s="11" t="str">
        <f>IF($B2217 &lt;&gt; "",VLOOKUP(MID(B2217,3,5),'Recyclabilité Prod Matx'!C:F,3,FALSE),"")</f>
        <v/>
      </c>
      <c r="E2217" s="11" t="str">
        <f>IF($B2217 &lt;&gt; "",VLOOKUP(MID(B2217,3,5),'Recyclabilité Prod Matx'!C:F,4,FALSE), "")</f>
        <v/>
      </c>
      <c r="F2217" s="12" t="str">
        <f>IF($B2217 &lt;&gt; "", IF(C2217="Totale","",IF(D2217 = 0, "", VLOOKUP(D2217,'Cond Compo'!A:B,2,FALSE))),"")</f>
        <v/>
      </c>
      <c r="G2217" s="28"/>
      <c r="H2217" s="11" t="str">
        <f xml:space="preserve"> IF(C2217="Totale",2,IF($G2217 &lt;&gt; "", IF(D2217 = "E",MATCH(G2217, 'Cond Compo'!D$16:D$18, 0), MATCH(G2217, 'Cond Compo'!C$16:C$19, 0)), ""))</f>
        <v/>
      </c>
      <c r="I2217" s="12" t="str">
        <f>IF($E2217 &lt;&gt; "", IF(E2217 = 0, "", VLOOKUP(E2217,'Cond Perturbation'!A:B,2,FALSE)),"")</f>
        <v/>
      </c>
      <c r="J2217" s="28"/>
      <c r="K2217" s="29" t="str">
        <f>IF($B2217 &lt;&gt; "", IF(C2217="Oui",IF(H2217=1,IF(E2217=0,Résultat!G$8,IF(J2217="No",Résultat!$G$8,Résultat!$G$7)),IF(H2217=2,IF(E2217=0,Résultat!G$9,IF(J2217="No",Résultat!$G$9,Résultat!$G$7)),Résultat!$G$7)),IF(C2217 = "Totale", IF(H2217=1,IF(E2217=0,Résultat!G$8,IF(J2217="No",Résultat!$G$9,Résultat!$G$7)),IF(H2217=2,IF(E2217=0,Résultat!G$9,IF(J2217="No",Résultat!$G$9,Résultat!$G$7)),Résultat!$G$7)),Résultat!$G$7)), "")</f>
        <v/>
      </c>
    </row>
    <row r="2218" spans="1:11" ht="20.100000000000001" customHeight="1">
      <c r="A2218" s="26"/>
      <c r="B2218" s="27"/>
      <c r="C2218" s="11" t="str">
        <f>IF($B2218 &lt;&gt; "",VLOOKUP(MID(B2218,3,5),'Recyclabilité Prod Matx'!C:F,2,FALSE), "")</f>
        <v/>
      </c>
      <c r="D2218" s="11" t="str">
        <f>IF($B2218 &lt;&gt; "",VLOOKUP(MID(B2218,3,5),'Recyclabilité Prod Matx'!C:F,3,FALSE),"")</f>
        <v/>
      </c>
      <c r="E2218" s="11" t="str">
        <f>IF($B2218 &lt;&gt; "",VLOOKUP(MID(B2218,3,5),'Recyclabilité Prod Matx'!C:F,4,FALSE), "")</f>
        <v/>
      </c>
      <c r="F2218" s="12" t="str">
        <f>IF($B2218 &lt;&gt; "", IF(C2218="Totale","",IF(D2218 = 0, "", VLOOKUP(D2218,'Cond Compo'!A:B,2,FALSE))),"")</f>
        <v/>
      </c>
      <c r="G2218" s="28"/>
      <c r="H2218" s="11" t="str">
        <f xml:space="preserve"> IF(C2218="Totale",2,IF($G2218 &lt;&gt; "", IF(D2218 = "E",MATCH(G2218, 'Cond Compo'!D$16:D$18, 0), MATCH(G2218, 'Cond Compo'!C$16:C$19, 0)), ""))</f>
        <v/>
      </c>
      <c r="I2218" s="12" t="str">
        <f>IF($E2218 &lt;&gt; "", IF(E2218 = 0, "", VLOOKUP(E2218,'Cond Perturbation'!A:B,2,FALSE)),"")</f>
        <v/>
      </c>
      <c r="J2218" s="28"/>
      <c r="K2218" s="29" t="str">
        <f>IF($B2218 &lt;&gt; "", IF(C2218="Oui",IF(H2218=1,IF(E2218=0,Résultat!G$8,IF(J2218="No",Résultat!$G$8,Résultat!$G$7)),IF(H2218=2,IF(E2218=0,Résultat!G$9,IF(J2218="No",Résultat!$G$9,Résultat!$G$7)),Résultat!$G$7)),IF(C2218 = "Totale", IF(H2218=1,IF(E2218=0,Résultat!G$8,IF(J2218="No",Résultat!$G$9,Résultat!$G$7)),IF(H2218=2,IF(E2218=0,Résultat!G$9,IF(J2218="No",Résultat!$G$9,Résultat!$G$7)),Résultat!$G$7)),Résultat!$G$7)), "")</f>
        <v/>
      </c>
    </row>
    <row r="2219" spans="1:11" ht="20.100000000000001" customHeight="1">
      <c r="A2219" s="26"/>
      <c r="B2219" s="27"/>
      <c r="C2219" s="11" t="str">
        <f>IF($B2219 &lt;&gt; "",VLOOKUP(MID(B2219,3,5),'Recyclabilité Prod Matx'!C:F,2,FALSE), "")</f>
        <v/>
      </c>
      <c r="D2219" s="11" t="str">
        <f>IF($B2219 &lt;&gt; "",VLOOKUP(MID(B2219,3,5),'Recyclabilité Prod Matx'!C:F,3,FALSE),"")</f>
        <v/>
      </c>
      <c r="E2219" s="11" t="str">
        <f>IF($B2219 &lt;&gt; "",VLOOKUP(MID(B2219,3,5),'Recyclabilité Prod Matx'!C:F,4,FALSE), "")</f>
        <v/>
      </c>
      <c r="F2219" s="12" t="str">
        <f>IF($B2219 &lt;&gt; "", IF(C2219="Totale","",IF(D2219 = 0, "", VLOOKUP(D2219,'Cond Compo'!A:B,2,FALSE))),"")</f>
        <v/>
      </c>
      <c r="G2219" s="28"/>
      <c r="H2219" s="11" t="str">
        <f xml:space="preserve"> IF(C2219="Totale",2,IF($G2219 &lt;&gt; "", IF(D2219 = "E",MATCH(G2219, 'Cond Compo'!D$16:D$18, 0), MATCH(G2219, 'Cond Compo'!C$16:C$19, 0)), ""))</f>
        <v/>
      </c>
      <c r="I2219" s="12" t="str">
        <f>IF($E2219 &lt;&gt; "", IF(E2219 = 0, "", VLOOKUP(E2219,'Cond Perturbation'!A:B,2,FALSE)),"")</f>
        <v/>
      </c>
      <c r="J2219" s="28"/>
      <c r="K2219" s="29" t="str">
        <f>IF($B2219 &lt;&gt; "", IF(C2219="Oui",IF(H2219=1,IF(E2219=0,Résultat!G$8,IF(J2219="No",Résultat!$G$8,Résultat!$G$7)),IF(H2219=2,IF(E2219=0,Résultat!G$9,IF(J2219="No",Résultat!$G$9,Résultat!$G$7)),Résultat!$G$7)),IF(C2219 = "Totale", IF(H2219=1,IF(E2219=0,Résultat!G$8,IF(J2219="No",Résultat!$G$9,Résultat!$G$7)),IF(H2219=2,IF(E2219=0,Résultat!G$9,IF(J2219="No",Résultat!$G$9,Résultat!$G$7)),Résultat!$G$7)),Résultat!$G$7)), "")</f>
        <v/>
      </c>
    </row>
    <row r="2220" spans="1:11" ht="20.100000000000001" customHeight="1">
      <c r="A2220" s="26"/>
      <c r="B2220" s="27"/>
      <c r="C2220" s="11" t="str">
        <f>IF($B2220 &lt;&gt; "",VLOOKUP(MID(B2220,3,5),'Recyclabilité Prod Matx'!C:F,2,FALSE), "")</f>
        <v/>
      </c>
      <c r="D2220" s="11" t="str">
        <f>IF($B2220 &lt;&gt; "",VLOOKUP(MID(B2220,3,5),'Recyclabilité Prod Matx'!C:F,3,FALSE),"")</f>
        <v/>
      </c>
      <c r="E2220" s="11" t="str">
        <f>IF($B2220 &lt;&gt; "",VLOOKUP(MID(B2220,3,5),'Recyclabilité Prod Matx'!C:F,4,FALSE), "")</f>
        <v/>
      </c>
      <c r="F2220" s="12" t="str">
        <f>IF($B2220 &lt;&gt; "", IF(C2220="Totale","",IF(D2220 = 0, "", VLOOKUP(D2220,'Cond Compo'!A:B,2,FALSE))),"")</f>
        <v/>
      </c>
      <c r="G2220" s="28"/>
      <c r="H2220" s="11" t="str">
        <f xml:space="preserve"> IF(C2220="Totale",2,IF($G2220 &lt;&gt; "", IF(D2220 = "E",MATCH(G2220, 'Cond Compo'!D$16:D$18, 0), MATCH(G2220, 'Cond Compo'!C$16:C$19, 0)), ""))</f>
        <v/>
      </c>
      <c r="I2220" s="12" t="str">
        <f>IF($E2220 &lt;&gt; "", IF(E2220 = 0, "", VLOOKUP(E2220,'Cond Perturbation'!A:B,2,FALSE)),"")</f>
        <v/>
      </c>
      <c r="J2220" s="28"/>
      <c r="K2220" s="29" t="str">
        <f>IF($B2220 &lt;&gt; "", IF(C2220="Oui",IF(H2220=1,IF(E2220=0,Résultat!G$8,IF(J2220="No",Résultat!$G$8,Résultat!$G$7)),IF(H2220=2,IF(E2220=0,Résultat!G$9,IF(J2220="No",Résultat!$G$9,Résultat!$G$7)),Résultat!$G$7)),IF(C2220 = "Totale", IF(H2220=1,IF(E2220=0,Résultat!G$8,IF(J2220="No",Résultat!$G$9,Résultat!$G$7)),IF(H2220=2,IF(E2220=0,Résultat!G$9,IF(J2220="No",Résultat!$G$9,Résultat!$G$7)),Résultat!$G$7)),Résultat!$G$7)), "")</f>
        <v/>
      </c>
    </row>
    <row r="2221" spans="1:11" ht="20.100000000000001" customHeight="1">
      <c r="A2221" s="26"/>
      <c r="B2221" s="27"/>
      <c r="C2221" s="11" t="str">
        <f>IF($B2221 &lt;&gt; "",VLOOKUP(MID(B2221,3,5),'Recyclabilité Prod Matx'!C:F,2,FALSE), "")</f>
        <v/>
      </c>
      <c r="D2221" s="11" t="str">
        <f>IF($B2221 &lt;&gt; "",VLOOKUP(MID(B2221,3,5),'Recyclabilité Prod Matx'!C:F,3,FALSE),"")</f>
        <v/>
      </c>
      <c r="E2221" s="11" t="str">
        <f>IF($B2221 &lt;&gt; "",VLOOKUP(MID(B2221,3,5),'Recyclabilité Prod Matx'!C:F,4,FALSE), "")</f>
        <v/>
      </c>
      <c r="F2221" s="12" t="str">
        <f>IF($B2221 &lt;&gt; "", IF(C2221="Totale","",IF(D2221 = 0, "", VLOOKUP(D2221,'Cond Compo'!A:B,2,FALSE))),"")</f>
        <v/>
      </c>
      <c r="G2221" s="28"/>
      <c r="H2221" s="11" t="str">
        <f xml:space="preserve"> IF(C2221="Totale",2,IF($G2221 &lt;&gt; "", IF(D2221 = "E",MATCH(G2221, 'Cond Compo'!D$16:D$18, 0), MATCH(G2221, 'Cond Compo'!C$16:C$19, 0)), ""))</f>
        <v/>
      </c>
      <c r="I2221" s="12" t="str">
        <f>IF($E2221 &lt;&gt; "", IF(E2221 = 0, "", VLOOKUP(E2221,'Cond Perturbation'!A:B,2,FALSE)),"")</f>
        <v/>
      </c>
      <c r="J2221" s="28"/>
      <c r="K2221" s="29" t="str">
        <f>IF($B2221 &lt;&gt; "", IF(C2221="Oui",IF(H2221=1,IF(E2221=0,Résultat!G$8,IF(J2221="No",Résultat!$G$8,Résultat!$G$7)),IF(H2221=2,IF(E2221=0,Résultat!G$9,IF(J2221="No",Résultat!$G$9,Résultat!$G$7)),Résultat!$G$7)),IF(C2221 = "Totale", IF(H2221=1,IF(E2221=0,Résultat!G$8,IF(J2221="No",Résultat!$G$9,Résultat!$G$7)),IF(H2221=2,IF(E2221=0,Résultat!G$9,IF(J2221="No",Résultat!$G$9,Résultat!$G$7)),Résultat!$G$7)),Résultat!$G$7)), "")</f>
        <v/>
      </c>
    </row>
    <row r="2222" spans="1:11" ht="20.100000000000001" customHeight="1">
      <c r="A2222" s="26"/>
      <c r="B2222" s="27"/>
      <c r="C2222" s="11" t="str">
        <f>IF($B2222 &lt;&gt; "",VLOOKUP(MID(B2222,3,5),'Recyclabilité Prod Matx'!C:F,2,FALSE), "")</f>
        <v/>
      </c>
      <c r="D2222" s="11" t="str">
        <f>IF($B2222 &lt;&gt; "",VLOOKUP(MID(B2222,3,5),'Recyclabilité Prod Matx'!C:F,3,FALSE),"")</f>
        <v/>
      </c>
      <c r="E2222" s="11" t="str">
        <f>IF($B2222 &lt;&gt; "",VLOOKUP(MID(B2222,3,5),'Recyclabilité Prod Matx'!C:F,4,FALSE), "")</f>
        <v/>
      </c>
      <c r="F2222" s="12" t="str">
        <f>IF($B2222 &lt;&gt; "", IF(C2222="Totale","",IF(D2222 = 0, "", VLOOKUP(D2222,'Cond Compo'!A:B,2,FALSE))),"")</f>
        <v/>
      </c>
      <c r="G2222" s="28"/>
      <c r="H2222" s="11" t="str">
        <f xml:space="preserve"> IF(C2222="Totale",2,IF($G2222 &lt;&gt; "", IF(D2222 = "E",MATCH(G2222, 'Cond Compo'!D$16:D$18, 0), MATCH(G2222, 'Cond Compo'!C$16:C$19, 0)), ""))</f>
        <v/>
      </c>
      <c r="I2222" s="12" t="str">
        <f>IF($E2222 &lt;&gt; "", IF(E2222 = 0, "", VLOOKUP(E2222,'Cond Perturbation'!A:B,2,FALSE)),"")</f>
        <v/>
      </c>
      <c r="J2222" s="28"/>
      <c r="K2222" s="29" t="str">
        <f>IF($B2222 &lt;&gt; "", IF(C2222="Oui",IF(H2222=1,IF(E2222=0,Résultat!G$8,IF(J2222="No",Résultat!$G$8,Résultat!$G$7)),IF(H2222=2,IF(E2222=0,Résultat!G$9,IF(J2222="No",Résultat!$G$9,Résultat!$G$7)),Résultat!$G$7)),IF(C2222 = "Totale", IF(H2222=1,IF(E2222=0,Résultat!G$8,IF(J2222="No",Résultat!$G$9,Résultat!$G$7)),IF(H2222=2,IF(E2222=0,Résultat!G$9,IF(J2222="No",Résultat!$G$9,Résultat!$G$7)),Résultat!$G$7)),Résultat!$G$7)), "")</f>
        <v/>
      </c>
    </row>
    <row r="2223" spans="1:11" ht="20.100000000000001" customHeight="1">
      <c r="A2223" s="26"/>
      <c r="B2223" s="27"/>
      <c r="C2223" s="11" t="str">
        <f>IF($B2223 &lt;&gt; "",VLOOKUP(MID(B2223,3,5),'Recyclabilité Prod Matx'!C:F,2,FALSE), "")</f>
        <v/>
      </c>
      <c r="D2223" s="11" t="str">
        <f>IF($B2223 &lt;&gt; "",VLOOKUP(MID(B2223,3,5),'Recyclabilité Prod Matx'!C:F,3,FALSE),"")</f>
        <v/>
      </c>
      <c r="E2223" s="11" t="str">
        <f>IF($B2223 &lt;&gt; "",VLOOKUP(MID(B2223,3,5),'Recyclabilité Prod Matx'!C:F,4,FALSE), "")</f>
        <v/>
      </c>
      <c r="F2223" s="12" t="str">
        <f>IF($B2223 &lt;&gt; "", IF(C2223="Totale","",IF(D2223 = 0, "", VLOOKUP(D2223,'Cond Compo'!A:B,2,FALSE))),"")</f>
        <v/>
      </c>
      <c r="G2223" s="28"/>
      <c r="H2223" s="11" t="str">
        <f xml:space="preserve"> IF(C2223="Totale",2,IF($G2223 &lt;&gt; "", IF(D2223 = "E",MATCH(G2223, 'Cond Compo'!D$16:D$18, 0), MATCH(G2223, 'Cond Compo'!C$16:C$19, 0)), ""))</f>
        <v/>
      </c>
      <c r="I2223" s="12" t="str">
        <f>IF($E2223 &lt;&gt; "", IF(E2223 = 0, "", VLOOKUP(E2223,'Cond Perturbation'!A:B,2,FALSE)),"")</f>
        <v/>
      </c>
      <c r="J2223" s="28"/>
      <c r="K2223" s="29" t="str">
        <f>IF($B2223 &lt;&gt; "", IF(C2223="Oui",IF(H2223=1,IF(E2223=0,Résultat!G$8,IF(J2223="No",Résultat!$G$8,Résultat!$G$7)),IF(H2223=2,IF(E2223=0,Résultat!G$9,IF(J2223="No",Résultat!$G$9,Résultat!$G$7)),Résultat!$G$7)),IF(C2223 = "Totale", IF(H2223=1,IF(E2223=0,Résultat!G$8,IF(J2223="No",Résultat!$G$9,Résultat!$G$7)),IF(H2223=2,IF(E2223=0,Résultat!G$9,IF(J2223="No",Résultat!$G$9,Résultat!$G$7)),Résultat!$G$7)),Résultat!$G$7)), "")</f>
        <v/>
      </c>
    </row>
    <row r="2224" spans="1:11" ht="20.100000000000001" customHeight="1">
      <c r="A2224" s="26"/>
      <c r="B2224" s="27"/>
      <c r="C2224" s="11" t="str">
        <f>IF($B2224 &lt;&gt; "",VLOOKUP(MID(B2224,3,5),'Recyclabilité Prod Matx'!C:F,2,FALSE), "")</f>
        <v/>
      </c>
      <c r="D2224" s="11" t="str">
        <f>IF($B2224 &lt;&gt; "",VLOOKUP(MID(B2224,3,5),'Recyclabilité Prod Matx'!C:F,3,FALSE),"")</f>
        <v/>
      </c>
      <c r="E2224" s="11" t="str">
        <f>IF($B2224 &lt;&gt; "",VLOOKUP(MID(B2224,3,5),'Recyclabilité Prod Matx'!C:F,4,FALSE), "")</f>
        <v/>
      </c>
      <c r="F2224" s="12" t="str">
        <f>IF($B2224 &lt;&gt; "", IF(C2224="Totale","",IF(D2224 = 0, "", VLOOKUP(D2224,'Cond Compo'!A:B,2,FALSE))),"")</f>
        <v/>
      </c>
      <c r="G2224" s="28"/>
      <c r="H2224" s="11" t="str">
        <f xml:space="preserve"> IF(C2224="Totale",2,IF($G2224 &lt;&gt; "", IF(D2224 = "E",MATCH(G2224, 'Cond Compo'!D$16:D$18, 0), MATCH(G2224, 'Cond Compo'!C$16:C$19, 0)), ""))</f>
        <v/>
      </c>
      <c r="I2224" s="12" t="str">
        <f>IF($E2224 &lt;&gt; "", IF(E2224 = 0, "", VLOOKUP(E2224,'Cond Perturbation'!A:B,2,FALSE)),"")</f>
        <v/>
      </c>
      <c r="J2224" s="28"/>
      <c r="K2224" s="29" t="str">
        <f>IF($B2224 &lt;&gt; "", IF(C2224="Oui",IF(H2224=1,IF(E2224=0,Résultat!G$8,IF(J2224="No",Résultat!$G$8,Résultat!$G$7)),IF(H2224=2,IF(E2224=0,Résultat!G$9,IF(J2224="No",Résultat!$G$9,Résultat!$G$7)),Résultat!$G$7)),IF(C2224 = "Totale", IF(H2224=1,IF(E2224=0,Résultat!G$8,IF(J2224="No",Résultat!$G$9,Résultat!$G$7)),IF(H2224=2,IF(E2224=0,Résultat!G$9,IF(J2224="No",Résultat!$G$9,Résultat!$G$7)),Résultat!$G$7)),Résultat!$G$7)), "")</f>
        <v/>
      </c>
    </row>
    <row r="2225" spans="1:11" ht="20.100000000000001" customHeight="1">
      <c r="A2225" s="26"/>
      <c r="B2225" s="27"/>
      <c r="C2225" s="11" t="str">
        <f>IF($B2225 &lt;&gt; "",VLOOKUP(MID(B2225,3,5),'Recyclabilité Prod Matx'!C:F,2,FALSE), "")</f>
        <v/>
      </c>
      <c r="D2225" s="11" t="str">
        <f>IF($B2225 &lt;&gt; "",VLOOKUP(MID(B2225,3,5),'Recyclabilité Prod Matx'!C:F,3,FALSE),"")</f>
        <v/>
      </c>
      <c r="E2225" s="11" t="str">
        <f>IF($B2225 &lt;&gt; "",VLOOKUP(MID(B2225,3,5),'Recyclabilité Prod Matx'!C:F,4,FALSE), "")</f>
        <v/>
      </c>
      <c r="F2225" s="12" t="str">
        <f>IF($B2225 &lt;&gt; "", IF(C2225="Totale","",IF(D2225 = 0, "", VLOOKUP(D2225,'Cond Compo'!A:B,2,FALSE))),"")</f>
        <v/>
      </c>
      <c r="G2225" s="28"/>
      <c r="H2225" s="11" t="str">
        <f xml:space="preserve"> IF(C2225="Totale",2,IF($G2225 &lt;&gt; "", IF(D2225 = "E",MATCH(G2225, 'Cond Compo'!D$16:D$18, 0), MATCH(G2225, 'Cond Compo'!C$16:C$19, 0)), ""))</f>
        <v/>
      </c>
      <c r="I2225" s="12" t="str">
        <f>IF($E2225 &lt;&gt; "", IF(E2225 = 0, "", VLOOKUP(E2225,'Cond Perturbation'!A:B,2,FALSE)),"")</f>
        <v/>
      </c>
      <c r="J2225" s="28"/>
      <c r="K2225" s="29" t="str">
        <f>IF($B2225 &lt;&gt; "", IF(C2225="Oui",IF(H2225=1,IF(E2225=0,Résultat!G$8,IF(J2225="No",Résultat!$G$8,Résultat!$G$7)),IF(H2225=2,IF(E2225=0,Résultat!G$9,IF(J2225="No",Résultat!$G$9,Résultat!$G$7)),Résultat!$G$7)),IF(C2225 = "Totale", IF(H2225=1,IF(E2225=0,Résultat!G$8,IF(J2225="No",Résultat!$G$9,Résultat!$G$7)),IF(H2225=2,IF(E2225=0,Résultat!G$9,IF(J2225="No",Résultat!$G$9,Résultat!$G$7)),Résultat!$G$7)),Résultat!$G$7)), "")</f>
        <v/>
      </c>
    </row>
    <row r="2226" spans="1:11" ht="20.100000000000001" customHeight="1">
      <c r="A2226" s="26"/>
      <c r="B2226" s="27"/>
      <c r="C2226" s="11" t="str">
        <f>IF($B2226 &lt;&gt; "",VLOOKUP(MID(B2226,3,5),'Recyclabilité Prod Matx'!C:F,2,FALSE), "")</f>
        <v/>
      </c>
      <c r="D2226" s="11" t="str">
        <f>IF($B2226 &lt;&gt; "",VLOOKUP(MID(B2226,3,5),'Recyclabilité Prod Matx'!C:F,3,FALSE),"")</f>
        <v/>
      </c>
      <c r="E2226" s="11" t="str">
        <f>IF($B2226 &lt;&gt; "",VLOOKUP(MID(B2226,3,5),'Recyclabilité Prod Matx'!C:F,4,FALSE), "")</f>
        <v/>
      </c>
      <c r="F2226" s="12" t="str">
        <f>IF($B2226 &lt;&gt; "", IF(C2226="Totale","",IF(D2226 = 0, "", VLOOKUP(D2226,'Cond Compo'!A:B,2,FALSE))),"")</f>
        <v/>
      </c>
      <c r="G2226" s="28"/>
      <c r="H2226" s="11" t="str">
        <f xml:space="preserve"> IF(C2226="Totale",2,IF($G2226 &lt;&gt; "", IF(D2226 = "E",MATCH(G2226, 'Cond Compo'!D$16:D$18, 0), MATCH(G2226, 'Cond Compo'!C$16:C$19, 0)), ""))</f>
        <v/>
      </c>
      <c r="I2226" s="12" t="str">
        <f>IF($E2226 &lt;&gt; "", IF(E2226 = 0, "", VLOOKUP(E2226,'Cond Perturbation'!A:B,2,FALSE)),"")</f>
        <v/>
      </c>
      <c r="J2226" s="28"/>
      <c r="K2226" s="29" t="str">
        <f>IF($B2226 &lt;&gt; "", IF(C2226="Oui",IF(H2226=1,IF(E2226=0,Résultat!G$8,IF(J2226="No",Résultat!$G$8,Résultat!$G$7)),IF(H2226=2,IF(E2226=0,Résultat!G$9,IF(J2226="No",Résultat!$G$9,Résultat!$G$7)),Résultat!$G$7)),IF(C2226 = "Totale", IF(H2226=1,IF(E2226=0,Résultat!G$8,IF(J2226="No",Résultat!$G$9,Résultat!$G$7)),IF(H2226=2,IF(E2226=0,Résultat!G$9,IF(J2226="No",Résultat!$G$9,Résultat!$G$7)),Résultat!$G$7)),Résultat!$G$7)), "")</f>
        <v/>
      </c>
    </row>
    <row r="2227" spans="1:11" ht="20.100000000000001" customHeight="1">
      <c r="A2227" s="26"/>
      <c r="B2227" s="27"/>
      <c r="C2227" s="11" t="str">
        <f>IF($B2227 &lt;&gt; "",VLOOKUP(MID(B2227,3,5),'Recyclabilité Prod Matx'!C:F,2,FALSE), "")</f>
        <v/>
      </c>
      <c r="D2227" s="11" t="str">
        <f>IF($B2227 &lt;&gt; "",VLOOKUP(MID(B2227,3,5),'Recyclabilité Prod Matx'!C:F,3,FALSE),"")</f>
        <v/>
      </c>
      <c r="E2227" s="11" t="str">
        <f>IF($B2227 &lt;&gt; "",VLOOKUP(MID(B2227,3,5),'Recyclabilité Prod Matx'!C:F,4,FALSE), "")</f>
        <v/>
      </c>
      <c r="F2227" s="12" t="str">
        <f>IF($B2227 &lt;&gt; "", IF(C2227="Totale","",IF(D2227 = 0, "", VLOOKUP(D2227,'Cond Compo'!A:B,2,FALSE))),"")</f>
        <v/>
      </c>
      <c r="G2227" s="28"/>
      <c r="H2227" s="11" t="str">
        <f xml:space="preserve"> IF(C2227="Totale",2,IF($G2227 &lt;&gt; "", IF(D2227 = "E",MATCH(G2227, 'Cond Compo'!D$16:D$18, 0), MATCH(G2227, 'Cond Compo'!C$16:C$19, 0)), ""))</f>
        <v/>
      </c>
      <c r="I2227" s="12" t="str">
        <f>IF($E2227 &lt;&gt; "", IF(E2227 = 0, "", VLOOKUP(E2227,'Cond Perturbation'!A:B,2,FALSE)),"")</f>
        <v/>
      </c>
      <c r="J2227" s="28"/>
      <c r="K2227" s="29" t="str">
        <f>IF($B2227 &lt;&gt; "", IF(C2227="Oui",IF(H2227=1,IF(E2227=0,Résultat!G$8,IF(J2227="No",Résultat!$G$8,Résultat!$G$7)),IF(H2227=2,IF(E2227=0,Résultat!G$9,IF(J2227="No",Résultat!$G$9,Résultat!$G$7)),Résultat!$G$7)),IF(C2227 = "Totale", IF(H2227=1,IF(E2227=0,Résultat!G$8,IF(J2227="No",Résultat!$G$9,Résultat!$G$7)),IF(H2227=2,IF(E2227=0,Résultat!G$9,IF(J2227="No",Résultat!$G$9,Résultat!$G$7)),Résultat!$G$7)),Résultat!$G$7)), "")</f>
        <v/>
      </c>
    </row>
    <row r="2228" spans="1:11" ht="20.100000000000001" customHeight="1">
      <c r="A2228" s="26"/>
      <c r="B2228" s="27"/>
      <c r="C2228" s="11" t="str">
        <f>IF($B2228 &lt;&gt; "",VLOOKUP(MID(B2228,3,5),'Recyclabilité Prod Matx'!C:F,2,FALSE), "")</f>
        <v/>
      </c>
      <c r="D2228" s="11" t="str">
        <f>IF($B2228 &lt;&gt; "",VLOOKUP(MID(B2228,3,5),'Recyclabilité Prod Matx'!C:F,3,FALSE),"")</f>
        <v/>
      </c>
      <c r="E2228" s="11" t="str">
        <f>IF($B2228 &lt;&gt; "",VLOOKUP(MID(B2228,3,5),'Recyclabilité Prod Matx'!C:F,4,FALSE), "")</f>
        <v/>
      </c>
      <c r="F2228" s="12" t="str">
        <f>IF($B2228 &lt;&gt; "", IF(C2228="Totale","",IF(D2228 = 0, "", VLOOKUP(D2228,'Cond Compo'!A:B,2,FALSE))),"")</f>
        <v/>
      </c>
      <c r="G2228" s="28"/>
      <c r="H2228" s="11" t="str">
        <f xml:space="preserve"> IF(C2228="Totale",2,IF($G2228 &lt;&gt; "", IF(D2228 = "E",MATCH(G2228, 'Cond Compo'!D$16:D$18, 0), MATCH(G2228, 'Cond Compo'!C$16:C$19, 0)), ""))</f>
        <v/>
      </c>
      <c r="I2228" s="12" t="str">
        <f>IF($E2228 &lt;&gt; "", IF(E2228 = 0, "", VLOOKUP(E2228,'Cond Perturbation'!A:B,2,FALSE)),"")</f>
        <v/>
      </c>
      <c r="J2228" s="28"/>
      <c r="K2228" s="29" t="str">
        <f>IF($B2228 &lt;&gt; "", IF(C2228="Oui",IF(H2228=1,IF(E2228=0,Résultat!G$8,IF(J2228="No",Résultat!$G$8,Résultat!$G$7)),IF(H2228=2,IF(E2228=0,Résultat!G$9,IF(J2228="No",Résultat!$G$9,Résultat!$G$7)),Résultat!$G$7)),IF(C2228 = "Totale", IF(H2228=1,IF(E2228=0,Résultat!G$8,IF(J2228="No",Résultat!$G$9,Résultat!$G$7)),IF(H2228=2,IF(E2228=0,Résultat!G$9,IF(J2228="No",Résultat!$G$9,Résultat!$G$7)),Résultat!$G$7)),Résultat!$G$7)), "")</f>
        <v/>
      </c>
    </row>
    <row r="2229" spans="1:11" ht="20.100000000000001" customHeight="1">
      <c r="A2229" s="26"/>
      <c r="B2229" s="27"/>
      <c r="C2229" s="11" t="str">
        <f>IF($B2229 &lt;&gt; "",VLOOKUP(MID(B2229,3,5),'Recyclabilité Prod Matx'!C:F,2,FALSE), "")</f>
        <v/>
      </c>
      <c r="D2229" s="11" t="str">
        <f>IF($B2229 &lt;&gt; "",VLOOKUP(MID(B2229,3,5),'Recyclabilité Prod Matx'!C:F,3,FALSE),"")</f>
        <v/>
      </c>
      <c r="E2229" s="11" t="str">
        <f>IF($B2229 &lt;&gt; "",VLOOKUP(MID(B2229,3,5),'Recyclabilité Prod Matx'!C:F,4,FALSE), "")</f>
        <v/>
      </c>
      <c r="F2229" s="12" t="str">
        <f>IF($B2229 &lt;&gt; "", IF(C2229="Totale","",IF(D2229 = 0, "", VLOOKUP(D2229,'Cond Compo'!A:B,2,FALSE))),"")</f>
        <v/>
      </c>
      <c r="G2229" s="28"/>
      <c r="H2229" s="11" t="str">
        <f xml:space="preserve"> IF(C2229="Totale",2,IF($G2229 &lt;&gt; "", IF(D2229 = "E",MATCH(G2229, 'Cond Compo'!D$16:D$18, 0), MATCH(G2229, 'Cond Compo'!C$16:C$19, 0)), ""))</f>
        <v/>
      </c>
      <c r="I2229" s="12" t="str">
        <f>IF($E2229 &lt;&gt; "", IF(E2229 = 0, "", VLOOKUP(E2229,'Cond Perturbation'!A:B,2,FALSE)),"")</f>
        <v/>
      </c>
      <c r="J2229" s="28"/>
      <c r="K2229" s="29" t="str">
        <f>IF($B2229 &lt;&gt; "", IF(C2229="Oui",IF(H2229=1,IF(E2229=0,Résultat!G$8,IF(J2229="No",Résultat!$G$8,Résultat!$G$7)),IF(H2229=2,IF(E2229=0,Résultat!G$9,IF(J2229="No",Résultat!$G$9,Résultat!$G$7)),Résultat!$G$7)),IF(C2229 = "Totale", IF(H2229=1,IF(E2229=0,Résultat!G$8,IF(J2229="No",Résultat!$G$9,Résultat!$G$7)),IF(H2229=2,IF(E2229=0,Résultat!G$9,IF(J2229="No",Résultat!$G$9,Résultat!$G$7)),Résultat!$G$7)),Résultat!$G$7)), "")</f>
        <v/>
      </c>
    </row>
    <row r="2230" spans="1:11" ht="20.100000000000001" customHeight="1">
      <c r="A2230" s="26"/>
      <c r="B2230" s="27"/>
      <c r="C2230" s="11" t="str">
        <f>IF($B2230 &lt;&gt; "",VLOOKUP(MID(B2230,3,5),'Recyclabilité Prod Matx'!C:F,2,FALSE), "")</f>
        <v/>
      </c>
      <c r="D2230" s="11" t="str">
        <f>IF($B2230 &lt;&gt; "",VLOOKUP(MID(B2230,3,5),'Recyclabilité Prod Matx'!C:F,3,FALSE),"")</f>
        <v/>
      </c>
      <c r="E2230" s="11" t="str">
        <f>IF($B2230 &lt;&gt; "",VLOOKUP(MID(B2230,3,5),'Recyclabilité Prod Matx'!C:F,4,FALSE), "")</f>
        <v/>
      </c>
      <c r="F2230" s="12" t="str">
        <f>IF($B2230 &lt;&gt; "", IF(C2230="Totale","",IF(D2230 = 0, "", VLOOKUP(D2230,'Cond Compo'!A:B,2,FALSE))),"")</f>
        <v/>
      </c>
      <c r="G2230" s="28"/>
      <c r="H2230" s="11" t="str">
        <f xml:space="preserve"> IF(C2230="Totale",2,IF($G2230 &lt;&gt; "", IF(D2230 = "E",MATCH(G2230, 'Cond Compo'!D$16:D$18, 0), MATCH(G2230, 'Cond Compo'!C$16:C$19, 0)), ""))</f>
        <v/>
      </c>
      <c r="I2230" s="12" t="str">
        <f>IF($E2230 &lt;&gt; "", IF(E2230 = 0, "", VLOOKUP(E2230,'Cond Perturbation'!A:B,2,FALSE)),"")</f>
        <v/>
      </c>
      <c r="J2230" s="28"/>
      <c r="K2230" s="29" t="str">
        <f>IF($B2230 &lt;&gt; "", IF(C2230="Oui",IF(H2230=1,IF(E2230=0,Résultat!G$8,IF(J2230="No",Résultat!$G$8,Résultat!$G$7)),IF(H2230=2,IF(E2230=0,Résultat!G$9,IF(J2230="No",Résultat!$G$9,Résultat!$G$7)),Résultat!$G$7)),IF(C2230 = "Totale", IF(H2230=1,IF(E2230=0,Résultat!G$8,IF(J2230="No",Résultat!$G$9,Résultat!$G$7)),IF(H2230=2,IF(E2230=0,Résultat!G$9,IF(J2230="No",Résultat!$G$9,Résultat!$G$7)),Résultat!$G$7)),Résultat!$G$7)), "")</f>
        <v/>
      </c>
    </row>
    <row r="2231" spans="1:11" ht="20.100000000000001" customHeight="1">
      <c r="A2231" s="26"/>
      <c r="B2231" s="27"/>
      <c r="C2231" s="11" t="str">
        <f>IF($B2231 &lt;&gt; "",VLOOKUP(MID(B2231,3,5),'Recyclabilité Prod Matx'!C:F,2,FALSE), "")</f>
        <v/>
      </c>
      <c r="D2231" s="11" t="str">
        <f>IF($B2231 &lt;&gt; "",VLOOKUP(MID(B2231,3,5),'Recyclabilité Prod Matx'!C:F,3,FALSE),"")</f>
        <v/>
      </c>
      <c r="E2231" s="11" t="str">
        <f>IF($B2231 &lt;&gt; "",VLOOKUP(MID(B2231,3,5),'Recyclabilité Prod Matx'!C:F,4,FALSE), "")</f>
        <v/>
      </c>
      <c r="F2231" s="12" t="str">
        <f>IF($B2231 &lt;&gt; "", IF(C2231="Totale","",IF(D2231 = 0, "", VLOOKUP(D2231,'Cond Compo'!A:B,2,FALSE))),"")</f>
        <v/>
      </c>
      <c r="G2231" s="28"/>
      <c r="H2231" s="11" t="str">
        <f xml:space="preserve"> IF(C2231="Totale",2,IF($G2231 &lt;&gt; "", IF(D2231 = "E",MATCH(G2231, 'Cond Compo'!D$16:D$18, 0), MATCH(G2231, 'Cond Compo'!C$16:C$19, 0)), ""))</f>
        <v/>
      </c>
      <c r="I2231" s="12" t="str">
        <f>IF($E2231 &lt;&gt; "", IF(E2231 = 0, "", VLOOKUP(E2231,'Cond Perturbation'!A:B,2,FALSE)),"")</f>
        <v/>
      </c>
      <c r="J2231" s="28"/>
      <c r="K2231" s="29" t="str">
        <f>IF($B2231 &lt;&gt; "", IF(C2231="Oui",IF(H2231=1,IF(E2231=0,Résultat!G$8,IF(J2231="No",Résultat!$G$8,Résultat!$G$7)),IF(H2231=2,IF(E2231=0,Résultat!G$9,IF(J2231="No",Résultat!$G$9,Résultat!$G$7)),Résultat!$G$7)),IF(C2231 = "Totale", IF(H2231=1,IF(E2231=0,Résultat!G$8,IF(J2231="No",Résultat!$G$9,Résultat!$G$7)),IF(H2231=2,IF(E2231=0,Résultat!G$9,IF(J2231="No",Résultat!$G$9,Résultat!$G$7)),Résultat!$G$7)),Résultat!$G$7)), "")</f>
        <v/>
      </c>
    </row>
    <row r="2232" spans="1:11" ht="20.100000000000001" customHeight="1">
      <c r="A2232" s="26"/>
      <c r="B2232" s="27"/>
      <c r="C2232" s="11" t="str">
        <f>IF($B2232 &lt;&gt; "",VLOOKUP(MID(B2232,3,5),'Recyclabilité Prod Matx'!C:F,2,FALSE), "")</f>
        <v/>
      </c>
      <c r="D2232" s="11" t="str">
        <f>IF($B2232 &lt;&gt; "",VLOOKUP(MID(B2232,3,5),'Recyclabilité Prod Matx'!C:F,3,FALSE),"")</f>
        <v/>
      </c>
      <c r="E2232" s="11" t="str">
        <f>IF($B2232 &lt;&gt; "",VLOOKUP(MID(B2232,3,5),'Recyclabilité Prod Matx'!C:F,4,FALSE), "")</f>
        <v/>
      </c>
      <c r="F2232" s="12" t="str">
        <f>IF($B2232 &lt;&gt; "", IF(C2232="Totale","",IF(D2232 = 0, "", VLOOKUP(D2232,'Cond Compo'!A:B,2,FALSE))),"")</f>
        <v/>
      </c>
      <c r="G2232" s="28"/>
      <c r="H2232" s="11" t="str">
        <f xml:space="preserve"> IF(C2232="Totale",2,IF($G2232 &lt;&gt; "", IF(D2232 = "E",MATCH(G2232, 'Cond Compo'!D$16:D$18, 0), MATCH(G2232, 'Cond Compo'!C$16:C$19, 0)), ""))</f>
        <v/>
      </c>
      <c r="I2232" s="12" t="str">
        <f>IF($E2232 &lt;&gt; "", IF(E2232 = 0, "", VLOOKUP(E2232,'Cond Perturbation'!A:B,2,FALSE)),"")</f>
        <v/>
      </c>
      <c r="J2232" s="28"/>
      <c r="K2232" s="29" t="str">
        <f>IF($B2232 &lt;&gt; "", IF(C2232="Oui",IF(H2232=1,IF(E2232=0,Résultat!G$8,IF(J2232="No",Résultat!$G$8,Résultat!$G$7)),IF(H2232=2,IF(E2232=0,Résultat!G$9,IF(J2232="No",Résultat!$G$9,Résultat!$G$7)),Résultat!$G$7)),IF(C2232 = "Totale", IF(H2232=1,IF(E2232=0,Résultat!G$8,IF(J2232="No",Résultat!$G$9,Résultat!$G$7)),IF(H2232=2,IF(E2232=0,Résultat!G$9,IF(J2232="No",Résultat!$G$9,Résultat!$G$7)),Résultat!$G$7)),Résultat!$G$7)), "")</f>
        <v/>
      </c>
    </row>
    <row r="2233" spans="1:11" ht="20.100000000000001" customHeight="1">
      <c r="A2233" s="26"/>
      <c r="B2233" s="27"/>
      <c r="C2233" s="11" t="str">
        <f>IF($B2233 &lt;&gt; "",VLOOKUP(MID(B2233,3,5),'Recyclabilité Prod Matx'!C:F,2,FALSE), "")</f>
        <v/>
      </c>
      <c r="D2233" s="11" t="str">
        <f>IF($B2233 &lt;&gt; "",VLOOKUP(MID(B2233,3,5),'Recyclabilité Prod Matx'!C:F,3,FALSE),"")</f>
        <v/>
      </c>
      <c r="E2233" s="11" t="str">
        <f>IF($B2233 &lt;&gt; "",VLOOKUP(MID(B2233,3,5),'Recyclabilité Prod Matx'!C:F,4,FALSE), "")</f>
        <v/>
      </c>
      <c r="F2233" s="12" t="str">
        <f>IF($B2233 &lt;&gt; "", IF(C2233="Totale","",IF(D2233 = 0, "", VLOOKUP(D2233,'Cond Compo'!A:B,2,FALSE))),"")</f>
        <v/>
      </c>
      <c r="G2233" s="28"/>
      <c r="H2233" s="11" t="str">
        <f xml:space="preserve"> IF(C2233="Totale",2,IF($G2233 &lt;&gt; "", IF(D2233 = "E",MATCH(G2233, 'Cond Compo'!D$16:D$18, 0), MATCH(G2233, 'Cond Compo'!C$16:C$19, 0)), ""))</f>
        <v/>
      </c>
      <c r="I2233" s="12" t="str">
        <f>IF($E2233 &lt;&gt; "", IF(E2233 = 0, "", VLOOKUP(E2233,'Cond Perturbation'!A:B,2,FALSE)),"")</f>
        <v/>
      </c>
      <c r="J2233" s="28"/>
      <c r="K2233" s="29" t="str">
        <f>IF($B2233 &lt;&gt; "", IF(C2233="Oui",IF(H2233=1,IF(E2233=0,Résultat!G$8,IF(J2233="No",Résultat!$G$8,Résultat!$G$7)),IF(H2233=2,IF(E2233=0,Résultat!G$9,IF(J2233="No",Résultat!$G$9,Résultat!$G$7)),Résultat!$G$7)),IF(C2233 = "Totale", IF(H2233=1,IF(E2233=0,Résultat!G$8,IF(J2233="No",Résultat!$G$9,Résultat!$G$7)),IF(H2233=2,IF(E2233=0,Résultat!G$9,IF(J2233="No",Résultat!$G$9,Résultat!$G$7)),Résultat!$G$7)),Résultat!$G$7)), "")</f>
        <v/>
      </c>
    </row>
    <row r="2234" spans="1:11" ht="20.100000000000001" customHeight="1">
      <c r="A2234" s="26"/>
      <c r="B2234" s="27"/>
      <c r="C2234" s="11" t="str">
        <f>IF($B2234 &lt;&gt; "",VLOOKUP(MID(B2234,3,5),'Recyclabilité Prod Matx'!C:F,2,FALSE), "")</f>
        <v/>
      </c>
      <c r="D2234" s="11" t="str">
        <f>IF($B2234 &lt;&gt; "",VLOOKUP(MID(B2234,3,5),'Recyclabilité Prod Matx'!C:F,3,FALSE),"")</f>
        <v/>
      </c>
      <c r="E2234" s="11" t="str">
        <f>IF($B2234 &lt;&gt; "",VLOOKUP(MID(B2234,3,5),'Recyclabilité Prod Matx'!C:F,4,FALSE), "")</f>
        <v/>
      </c>
      <c r="F2234" s="12" t="str">
        <f>IF($B2234 &lt;&gt; "", IF(C2234="Totale","",IF(D2234 = 0, "", VLOOKUP(D2234,'Cond Compo'!A:B,2,FALSE))),"")</f>
        <v/>
      </c>
      <c r="G2234" s="28"/>
      <c r="H2234" s="11" t="str">
        <f xml:space="preserve"> IF(C2234="Totale",2,IF($G2234 &lt;&gt; "", IF(D2234 = "E",MATCH(G2234, 'Cond Compo'!D$16:D$18, 0), MATCH(G2234, 'Cond Compo'!C$16:C$19, 0)), ""))</f>
        <v/>
      </c>
      <c r="I2234" s="12" t="str">
        <f>IF($E2234 &lt;&gt; "", IF(E2234 = 0, "", VLOOKUP(E2234,'Cond Perturbation'!A:B,2,FALSE)),"")</f>
        <v/>
      </c>
      <c r="J2234" s="28"/>
      <c r="K2234" s="29" t="str">
        <f>IF($B2234 &lt;&gt; "", IF(C2234="Oui",IF(H2234=1,IF(E2234=0,Résultat!G$8,IF(J2234="No",Résultat!$G$8,Résultat!$G$7)),IF(H2234=2,IF(E2234=0,Résultat!G$9,IF(J2234="No",Résultat!$G$9,Résultat!$G$7)),Résultat!$G$7)),IF(C2234 = "Totale", IF(H2234=1,IF(E2234=0,Résultat!G$8,IF(J2234="No",Résultat!$G$9,Résultat!$G$7)),IF(H2234=2,IF(E2234=0,Résultat!G$9,IF(J2234="No",Résultat!$G$9,Résultat!$G$7)),Résultat!$G$7)),Résultat!$G$7)), "")</f>
        <v/>
      </c>
    </row>
    <row r="2235" spans="1:11" ht="20.100000000000001" customHeight="1">
      <c r="A2235" s="26"/>
      <c r="B2235" s="27"/>
      <c r="C2235" s="11" t="str">
        <f>IF($B2235 &lt;&gt; "",VLOOKUP(MID(B2235,3,5),'Recyclabilité Prod Matx'!C:F,2,FALSE), "")</f>
        <v/>
      </c>
      <c r="D2235" s="11" t="str">
        <f>IF($B2235 &lt;&gt; "",VLOOKUP(MID(B2235,3,5),'Recyclabilité Prod Matx'!C:F,3,FALSE),"")</f>
        <v/>
      </c>
      <c r="E2235" s="11" t="str">
        <f>IF($B2235 &lt;&gt; "",VLOOKUP(MID(B2235,3,5),'Recyclabilité Prod Matx'!C:F,4,FALSE), "")</f>
        <v/>
      </c>
      <c r="F2235" s="12" t="str">
        <f>IF($B2235 &lt;&gt; "", IF(C2235="Totale","",IF(D2235 = 0, "", VLOOKUP(D2235,'Cond Compo'!A:B,2,FALSE))),"")</f>
        <v/>
      </c>
      <c r="G2235" s="28"/>
      <c r="H2235" s="11" t="str">
        <f xml:space="preserve"> IF(C2235="Totale",2,IF($G2235 &lt;&gt; "", IF(D2235 = "E",MATCH(G2235, 'Cond Compo'!D$16:D$18, 0), MATCH(G2235, 'Cond Compo'!C$16:C$19, 0)), ""))</f>
        <v/>
      </c>
      <c r="I2235" s="12" t="str">
        <f>IF($E2235 &lt;&gt; "", IF(E2235 = 0, "", VLOOKUP(E2235,'Cond Perturbation'!A:B,2,FALSE)),"")</f>
        <v/>
      </c>
      <c r="J2235" s="28"/>
      <c r="K2235" s="29" t="str">
        <f>IF($B2235 &lt;&gt; "", IF(C2235="Oui",IF(H2235=1,IF(E2235=0,Résultat!G$8,IF(J2235="No",Résultat!$G$8,Résultat!$G$7)),IF(H2235=2,IF(E2235=0,Résultat!G$9,IF(J2235="No",Résultat!$G$9,Résultat!$G$7)),Résultat!$G$7)),IF(C2235 = "Totale", IF(H2235=1,IF(E2235=0,Résultat!G$8,IF(J2235="No",Résultat!$G$9,Résultat!$G$7)),IF(H2235=2,IF(E2235=0,Résultat!G$9,IF(J2235="No",Résultat!$G$9,Résultat!$G$7)),Résultat!$G$7)),Résultat!$G$7)), "")</f>
        <v/>
      </c>
    </row>
    <row r="2236" spans="1:11" ht="20.100000000000001" customHeight="1">
      <c r="A2236" s="26"/>
      <c r="B2236" s="27"/>
      <c r="C2236" s="11" t="str">
        <f>IF($B2236 &lt;&gt; "",VLOOKUP(MID(B2236,3,5),'Recyclabilité Prod Matx'!C:F,2,FALSE), "")</f>
        <v/>
      </c>
      <c r="D2236" s="11" t="str">
        <f>IF($B2236 &lt;&gt; "",VLOOKUP(MID(B2236,3,5),'Recyclabilité Prod Matx'!C:F,3,FALSE),"")</f>
        <v/>
      </c>
      <c r="E2236" s="11" t="str">
        <f>IF($B2236 &lt;&gt; "",VLOOKUP(MID(B2236,3,5),'Recyclabilité Prod Matx'!C:F,4,FALSE), "")</f>
        <v/>
      </c>
      <c r="F2236" s="12" t="str">
        <f>IF($B2236 &lt;&gt; "", IF(C2236="Totale","",IF(D2236 = 0, "", VLOOKUP(D2236,'Cond Compo'!A:B,2,FALSE))),"")</f>
        <v/>
      </c>
      <c r="G2236" s="28"/>
      <c r="H2236" s="11" t="str">
        <f xml:space="preserve"> IF(C2236="Totale",2,IF($G2236 &lt;&gt; "", IF(D2236 = "E",MATCH(G2236, 'Cond Compo'!D$16:D$18, 0), MATCH(G2236, 'Cond Compo'!C$16:C$19, 0)), ""))</f>
        <v/>
      </c>
      <c r="I2236" s="12" t="str">
        <f>IF($E2236 &lt;&gt; "", IF(E2236 = 0, "", VLOOKUP(E2236,'Cond Perturbation'!A:B,2,FALSE)),"")</f>
        <v/>
      </c>
      <c r="J2236" s="28"/>
      <c r="K2236" s="29" t="str">
        <f>IF($B2236 &lt;&gt; "", IF(C2236="Oui",IF(H2236=1,IF(E2236=0,Résultat!G$8,IF(J2236="No",Résultat!$G$8,Résultat!$G$7)),IF(H2236=2,IF(E2236=0,Résultat!G$9,IF(J2236="No",Résultat!$G$9,Résultat!$G$7)),Résultat!$G$7)),IF(C2236 = "Totale", IF(H2236=1,IF(E2236=0,Résultat!G$8,IF(J2236="No",Résultat!$G$9,Résultat!$G$7)),IF(H2236=2,IF(E2236=0,Résultat!G$9,IF(J2236="No",Résultat!$G$9,Résultat!$G$7)),Résultat!$G$7)),Résultat!$G$7)), "")</f>
        <v/>
      </c>
    </row>
    <row r="2237" spans="1:11" ht="20.100000000000001" customHeight="1">
      <c r="A2237" s="26"/>
      <c r="B2237" s="27"/>
      <c r="C2237" s="11" t="str">
        <f>IF($B2237 &lt;&gt; "",VLOOKUP(MID(B2237,3,5),'Recyclabilité Prod Matx'!C:F,2,FALSE), "")</f>
        <v/>
      </c>
      <c r="D2237" s="11" t="str">
        <f>IF($B2237 &lt;&gt; "",VLOOKUP(MID(B2237,3,5),'Recyclabilité Prod Matx'!C:F,3,FALSE),"")</f>
        <v/>
      </c>
      <c r="E2237" s="11" t="str">
        <f>IF($B2237 &lt;&gt; "",VLOOKUP(MID(B2237,3,5),'Recyclabilité Prod Matx'!C:F,4,FALSE), "")</f>
        <v/>
      </c>
      <c r="F2237" s="12" t="str">
        <f>IF($B2237 &lt;&gt; "", IF(C2237="Totale","",IF(D2237 = 0, "", VLOOKUP(D2237,'Cond Compo'!A:B,2,FALSE))),"")</f>
        <v/>
      </c>
      <c r="G2237" s="28"/>
      <c r="H2237" s="11" t="str">
        <f xml:space="preserve"> IF(C2237="Totale",2,IF($G2237 &lt;&gt; "", IF(D2237 = "E",MATCH(G2237, 'Cond Compo'!D$16:D$18, 0), MATCH(G2237, 'Cond Compo'!C$16:C$19, 0)), ""))</f>
        <v/>
      </c>
      <c r="I2237" s="12" t="str">
        <f>IF($E2237 &lt;&gt; "", IF(E2237 = 0, "", VLOOKUP(E2237,'Cond Perturbation'!A:B,2,FALSE)),"")</f>
        <v/>
      </c>
      <c r="J2237" s="28"/>
      <c r="K2237" s="29" t="str">
        <f>IF($B2237 &lt;&gt; "", IF(C2237="Oui",IF(H2237=1,IF(E2237=0,Résultat!G$8,IF(J2237="No",Résultat!$G$8,Résultat!$G$7)),IF(H2237=2,IF(E2237=0,Résultat!G$9,IF(J2237="No",Résultat!$G$9,Résultat!$G$7)),Résultat!$G$7)),IF(C2237 = "Totale", IF(H2237=1,IF(E2237=0,Résultat!G$8,IF(J2237="No",Résultat!$G$9,Résultat!$G$7)),IF(H2237=2,IF(E2237=0,Résultat!G$9,IF(J2237="No",Résultat!$G$9,Résultat!$G$7)),Résultat!$G$7)),Résultat!$G$7)), "")</f>
        <v/>
      </c>
    </row>
    <row r="2238" spans="1:11" ht="20.100000000000001" customHeight="1">
      <c r="A2238" s="26"/>
      <c r="B2238" s="27"/>
      <c r="C2238" s="11" t="str">
        <f>IF($B2238 &lt;&gt; "",VLOOKUP(MID(B2238,3,5),'Recyclabilité Prod Matx'!C:F,2,FALSE), "")</f>
        <v/>
      </c>
      <c r="D2238" s="11" t="str">
        <f>IF($B2238 &lt;&gt; "",VLOOKUP(MID(B2238,3,5),'Recyclabilité Prod Matx'!C:F,3,FALSE),"")</f>
        <v/>
      </c>
      <c r="E2238" s="11" t="str">
        <f>IF($B2238 &lt;&gt; "",VLOOKUP(MID(B2238,3,5),'Recyclabilité Prod Matx'!C:F,4,FALSE), "")</f>
        <v/>
      </c>
      <c r="F2238" s="12" t="str">
        <f>IF($B2238 &lt;&gt; "", IF(C2238="Totale","",IF(D2238 = 0, "", VLOOKUP(D2238,'Cond Compo'!A:B,2,FALSE))),"")</f>
        <v/>
      </c>
      <c r="G2238" s="28"/>
      <c r="H2238" s="11" t="str">
        <f xml:space="preserve"> IF(C2238="Totale",2,IF($G2238 &lt;&gt; "", IF(D2238 = "E",MATCH(G2238, 'Cond Compo'!D$16:D$18, 0), MATCH(G2238, 'Cond Compo'!C$16:C$19, 0)), ""))</f>
        <v/>
      </c>
      <c r="I2238" s="12" t="str">
        <f>IF($E2238 &lt;&gt; "", IF(E2238 = 0, "", VLOOKUP(E2238,'Cond Perturbation'!A:B,2,FALSE)),"")</f>
        <v/>
      </c>
      <c r="J2238" s="28"/>
      <c r="K2238" s="29" t="str">
        <f>IF($B2238 &lt;&gt; "", IF(C2238="Oui",IF(H2238=1,IF(E2238=0,Résultat!G$8,IF(J2238="No",Résultat!$G$8,Résultat!$G$7)),IF(H2238=2,IF(E2238=0,Résultat!G$9,IF(J2238="No",Résultat!$G$9,Résultat!$G$7)),Résultat!$G$7)),IF(C2238 = "Totale", IF(H2238=1,IF(E2238=0,Résultat!G$8,IF(J2238="No",Résultat!$G$9,Résultat!$G$7)),IF(H2238=2,IF(E2238=0,Résultat!G$9,IF(J2238="No",Résultat!$G$9,Résultat!$G$7)),Résultat!$G$7)),Résultat!$G$7)), "")</f>
        <v/>
      </c>
    </row>
    <row r="2239" spans="1:11" ht="20.100000000000001" customHeight="1">
      <c r="A2239" s="26"/>
      <c r="B2239" s="27"/>
      <c r="C2239" s="11" t="str">
        <f>IF($B2239 &lt;&gt; "",VLOOKUP(MID(B2239,3,5),'Recyclabilité Prod Matx'!C:F,2,FALSE), "")</f>
        <v/>
      </c>
      <c r="D2239" s="11" t="str">
        <f>IF($B2239 &lt;&gt; "",VLOOKUP(MID(B2239,3,5),'Recyclabilité Prod Matx'!C:F,3,FALSE),"")</f>
        <v/>
      </c>
      <c r="E2239" s="11" t="str">
        <f>IF($B2239 &lt;&gt; "",VLOOKUP(MID(B2239,3,5),'Recyclabilité Prod Matx'!C:F,4,FALSE), "")</f>
        <v/>
      </c>
      <c r="F2239" s="12" t="str">
        <f>IF($B2239 &lt;&gt; "", IF(C2239="Totale","",IF(D2239 = 0, "", VLOOKUP(D2239,'Cond Compo'!A:B,2,FALSE))),"")</f>
        <v/>
      </c>
      <c r="G2239" s="28"/>
      <c r="H2239" s="11" t="str">
        <f xml:space="preserve"> IF(C2239="Totale",2,IF($G2239 &lt;&gt; "", IF(D2239 = "E",MATCH(G2239, 'Cond Compo'!D$16:D$18, 0), MATCH(G2239, 'Cond Compo'!C$16:C$19, 0)), ""))</f>
        <v/>
      </c>
      <c r="I2239" s="12" t="str">
        <f>IF($E2239 &lt;&gt; "", IF(E2239 = 0, "", VLOOKUP(E2239,'Cond Perturbation'!A:B,2,FALSE)),"")</f>
        <v/>
      </c>
      <c r="J2239" s="28"/>
      <c r="K2239" s="29" t="str">
        <f>IF($B2239 &lt;&gt; "", IF(C2239="Oui",IF(H2239=1,IF(E2239=0,Résultat!G$8,IF(J2239="No",Résultat!$G$8,Résultat!$G$7)),IF(H2239=2,IF(E2239=0,Résultat!G$9,IF(J2239="No",Résultat!$G$9,Résultat!$G$7)),Résultat!$G$7)),IF(C2239 = "Totale", IF(H2239=1,IF(E2239=0,Résultat!G$8,IF(J2239="No",Résultat!$G$9,Résultat!$G$7)),IF(H2239=2,IF(E2239=0,Résultat!G$9,IF(J2239="No",Résultat!$G$9,Résultat!$G$7)),Résultat!$G$7)),Résultat!$G$7)), "")</f>
        <v/>
      </c>
    </row>
    <row r="2240" spans="1:11" ht="20.100000000000001" customHeight="1">
      <c r="A2240" s="26"/>
      <c r="B2240" s="27"/>
      <c r="C2240" s="11" t="str">
        <f>IF($B2240 &lt;&gt; "",VLOOKUP(MID(B2240,3,5),'Recyclabilité Prod Matx'!C:F,2,FALSE), "")</f>
        <v/>
      </c>
      <c r="D2240" s="11" t="str">
        <f>IF($B2240 &lt;&gt; "",VLOOKUP(MID(B2240,3,5),'Recyclabilité Prod Matx'!C:F,3,FALSE),"")</f>
        <v/>
      </c>
      <c r="E2240" s="11" t="str">
        <f>IF($B2240 &lt;&gt; "",VLOOKUP(MID(B2240,3,5),'Recyclabilité Prod Matx'!C:F,4,FALSE), "")</f>
        <v/>
      </c>
      <c r="F2240" s="12" t="str">
        <f>IF($B2240 &lt;&gt; "", IF(C2240="Totale","",IF(D2240 = 0, "", VLOOKUP(D2240,'Cond Compo'!A:B,2,FALSE))),"")</f>
        <v/>
      </c>
      <c r="G2240" s="28"/>
      <c r="H2240" s="11" t="str">
        <f xml:space="preserve"> IF(C2240="Totale",2,IF($G2240 &lt;&gt; "", IF(D2240 = "E",MATCH(G2240, 'Cond Compo'!D$16:D$18, 0), MATCH(G2240, 'Cond Compo'!C$16:C$19, 0)), ""))</f>
        <v/>
      </c>
      <c r="I2240" s="12" t="str">
        <f>IF($E2240 &lt;&gt; "", IF(E2240 = 0, "", VLOOKUP(E2240,'Cond Perturbation'!A:B,2,FALSE)),"")</f>
        <v/>
      </c>
      <c r="J2240" s="28"/>
      <c r="K2240" s="29" t="str">
        <f>IF($B2240 &lt;&gt; "", IF(C2240="Oui",IF(H2240=1,IF(E2240=0,Résultat!G$8,IF(J2240="No",Résultat!$G$8,Résultat!$G$7)),IF(H2240=2,IF(E2240=0,Résultat!G$9,IF(J2240="No",Résultat!$G$9,Résultat!$G$7)),Résultat!$G$7)),IF(C2240 = "Totale", IF(H2240=1,IF(E2240=0,Résultat!G$8,IF(J2240="No",Résultat!$G$9,Résultat!$G$7)),IF(H2240=2,IF(E2240=0,Résultat!G$9,IF(J2240="No",Résultat!$G$9,Résultat!$G$7)),Résultat!$G$7)),Résultat!$G$7)), "")</f>
        <v/>
      </c>
    </row>
    <row r="2241" spans="1:11" ht="20.100000000000001" customHeight="1">
      <c r="A2241" s="26"/>
      <c r="B2241" s="27"/>
      <c r="C2241" s="11" t="str">
        <f>IF($B2241 &lt;&gt; "",VLOOKUP(MID(B2241,3,5),'Recyclabilité Prod Matx'!C:F,2,FALSE), "")</f>
        <v/>
      </c>
      <c r="D2241" s="11" t="str">
        <f>IF($B2241 &lt;&gt; "",VLOOKUP(MID(B2241,3,5),'Recyclabilité Prod Matx'!C:F,3,FALSE),"")</f>
        <v/>
      </c>
      <c r="E2241" s="11" t="str">
        <f>IF($B2241 &lt;&gt; "",VLOOKUP(MID(B2241,3,5),'Recyclabilité Prod Matx'!C:F,4,FALSE), "")</f>
        <v/>
      </c>
      <c r="F2241" s="12" t="str">
        <f>IF($B2241 &lt;&gt; "", IF(C2241="Totale","",IF(D2241 = 0, "", VLOOKUP(D2241,'Cond Compo'!A:B,2,FALSE))),"")</f>
        <v/>
      </c>
      <c r="G2241" s="28"/>
      <c r="H2241" s="11" t="str">
        <f xml:space="preserve"> IF(C2241="Totale",2,IF($G2241 &lt;&gt; "", IF(D2241 = "E",MATCH(G2241, 'Cond Compo'!D$16:D$18, 0), MATCH(G2241, 'Cond Compo'!C$16:C$19, 0)), ""))</f>
        <v/>
      </c>
      <c r="I2241" s="12" t="str">
        <f>IF($E2241 &lt;&gt; "", IF(E2241 = 0, "", VLOOKUP(E2241,'Cond Perturbation'!A:B,2,FALSE)),"")</f>
        <v/>
      </c>
      <c r="J2241" s="28"/>
      <c r="K2241" s="29" t="str">
        <f>IF($B2241 &lt;&gt; "", IF(C2241="Oui",IF(H2241=1,IF(E2241=0,Résultat!G$8,IF(J2241="No",Résultat!$G$8,Résultat!$G$7)),IF(H2241=2,IF(E2241=0,Résultat!G$9,IF(J2241="No",Résultat!$G$9,Résultat!$G$7)),Résultat!$G$7)),IF(C2241 = "Totale", IF(H2241=1,IF(E2241=0,Résultat!G$8,IF(J2241="No",Résultat!$G$9,Résultat!$G$7)),IF(H2241=2,IF(E2241=0,Résultat!G$9,IF(J2241="No",Résultat!$G$9,Résultat!$G$7)),Résultat!$G$7)),Résultat!$G$7)), "")</f>
        <v/>
      </c>
    </row>
    <row r="2242" spans="1:11" ht="20.100000000000001" customHeight="1">
      <c r="A2242" s="26"/>
      <c r="B2242" s="27"/>
      <c r="C2242" s="11" t="str">
        <f>IF($B2242 &lt;&gt; "",VLOOKUP(MID(B2242,3,5),'Recyclabilité Prod Matx'!C:F,2,FALSE), "")</f>
        <v/>
      </c>
      <c r="D2242" s="11" t="str">
        <f>IF($B2242 &lt;&gt; "",VLOOKUP(MID(B2242,3,5),'Recyclabilité Prod Matx'!C:F,3,FALSE),"")</f>
        <v/>
      </c>
      <c r="E2242" s="11" t="str">
        <f>IF($B2242 &lt;&gt; "",VLOOKUP(MID(B2242,3,5),'Recyclabilité Prod Matx'!C:F,4,FALSE), "")</f>
        <v/>
      </c>
      <c r="F2242" s="12" t="str">
        <f>IF($B2242 &lt;&gt; "", IF(C2242="Totale","",IF(D2242 = 0, "", VLOOKUP(D2242,'Cond Compo'!A:B,2,FALSE))),"")</f>
        <v/>
      </c>
      <c r="G2242" s="28"/>
      <c r="H2242" s="11" t="str">
        <f xml:space="preserve"> IF(C2242="Totale",2,IF($G2242 &lt;&gt; "", IF(D2242 = "E",MATCH(G2242, 'Cond Compo'!D$16:D$18, 0), MATCH(G2242, 'Cond Compo'!C$16:C$19, 0)), ""))</f>
        <v/>
      </c>
      <c r="I2242" s="12" t="str">
        <f>IF($E2242 &lt;&gt; "", IF(E2242 = 0, "", VLOOKUP(E2242,'Cond Perturbation'!A:B,2,FALSE)),"")</f>
        <v/>
      </c>
      <c r="J2242" s="28"/>
      <c r="K2242" s="29" t="str">
        <f>IF($B2242 &lt;&gt; "", IF(C2242="Oui",IF(H2242=1,IF(E2242=0,Résultat!G$8,IF(J2242="No",Résultat!$G$8,Résultat!$G$7)),IF(H2242=2,IF(E2242=0,Résultat!G$9,IF(J2242="No",Résultat!$G$9,Résultat!$G$7)),Résultat!$G$7)),IF(C2242 = "Totale", IF(H2242=1,IF(E2242=0,Résultat!G$8,IF(J2242="No",Résultat!$G$9,Résultat!$G$7)),IF(H2242=2,IF(E2242=0,Résultat!G$9,IF(J2242="No",Résultat!$G$9,Résultat!$G$7)),Résultat!$G$7)),Résultat!$G$7)), "")</f>
        <v/>
      </c>
    </row>
    <row r="2243" spans="1:11" ht="20.100000000000001" customHeight="1">
      <c r="A2243" s="26"/>
      <c r="B2243" s="27"/>
      <c r="C2243" s="11" t="str">
        <f>IF($B2243 &lt;&gt; "",VLOOKUP(MID(B2243,3,5),'Recyclabilité Prod Matx'!C:F,2,FALSE), "")</f>
        <v/>
      </c>
      <c r="D2243" s="11" t="str">
        <f>IF($B2243 &lt;&gt; "",VLOOKUP(MID(B2243,3,5),'Recyclabilité Prod Matx'!C:F,3,FALSE),"")</f>
        <v/>
      </c>
      <c r="E2243" s="11" t="str">
        <f>IF($B2243 &lt;&gt; "",VLOOKUP(MID(B2243,3,5),'Recyclabilité Prod Matx'!C:F,4,FALSE), "")</f>
        <v/>
      </c>
      <c r="F2243" s="12" t="str">
        <f>IF($B2243 &lt;&gt; "", IF(C2243="Totale","",IF(D2243 = 0, "", VLOOKUP(D2243,'Cond Compo'!A:B,2,FALSE))),"")</f>
        <v/>
      </c>
      <c r="G2243" s="28"/>
      <c r="H2243" s="11" t="str">
        <f xml:space="preserve"> IF(C2243="Totale",2,IF($G2243 &lt;&gt; "", IF(D2243 = "E",MATCH(G2243, 'Cond Compo'!D$16:D$18, 0), MATCH(G2243, 'Cond Compo'!C$16:C$19, 0)), ""))</f>
        <v/>
      </c>
      <c r="I2243" s="12" t="str">
        <f>IF($E2243 &lt;&gt; "", IF(E2243 = 0, "", VLOOKUP(E2243,'Cond Perturbation'!A:B,2,FALSE)),"")</f>
        <v/>
      </c>
      <c r="J2243" s="28"/>
      <c r="K2243" s="29" t="str">
        <f>IF($B2243 &lt;&gt; "", IF(C2243="Oui",IF(H2243=1,IF(E2243=0,Résultat!G$8,IF(J2243="No",Résultat!$G$8,Résultat!$G$7)),IF(H2243=2,IF(E2243=0,Résultat!G$9,IF(J2243="No",Résultat!$G$9,Résultat!$G$7)),Résultat!$G$7)),IF(C2243 = "Totale", IF(H2243=1,IF(E2243=0,Résultat!G$8,IF(J2243="No",Résultat!$G$9,Résultat!$G$7)),IF(H2243=2,IF(E2243=0,Résultat!G$9,IF(J2243="No",Résultat!$G$9,Résultat!$G$7)),Résultat!$G$7)),Résultat!$G$7)), "")</f>
        <v/>
      </c>
    </row>
    <row r="2244" spans="1:11" ht="20.100000000000001" customHeight="1">
      <c r="A2244" s="26"/>
      <c r="B2244" s="27"/>
      <c r="C2244" s="11" t="str">
        <f>IF($B2244 &lt;&gt; "",VLOOKUP(MID(B2244,3,5),'Recyclabilité Prod Matx'!C:F,2,FALSE), "")</f>
        <v/>
      </c>
      <c r="D2244" s="11" t="str">
        <f>IF($B2244 &lt;&gt; "",VLOOKUP(MID(B2244,3,5),'Recyclabilité Prod Matx'!C:F,3,FALSE),"")</f>
        <v/>
      </c>
      <c r="E2244" s="11" t="str">
        <f>IF($B2244 &lt;&gt; "",VLOOKUP(MID(B2244,3,5),'Recyclabilité Prod Matx'!C:F,4,FALSE), "")</f>
        <v/>
      </c>
      <c r="F2244" s="12" t="str">
        <f>IF($B2244 &lt;&gt; "", IF(C2244="Totale","",IF(D2244 = 0, "", VLOOKUP(D2244,'Cond Compo'!A:B,2,FALSE))),"")</f>
        <v/>
      </c>
      <c r="G2244" s="28"/>
      <c r="H2244" s="11" t="str">
        <f xml:space="preserve"> IF(C2244="Totale",2,IF($G2244 &lt;&gt; "", IF(D2244 = "E",MATCH(G2244, 'Cond Compo'!D$16:D$18, 0), MATCH(G2244, 'Cond Compo'!C$16:C$19, 0)), ""))</f>
        <v/>
      </c>
      <c r="I2244" s="12" t="str">
        <f>IF($E2244 &lt;&gt; "", IF(E2244 = 0, "", VLOOKUP(E2244,'Cond Perturbation'!A:B,2,FALSE)),"")</f>
        <v/>
      </c>
      <c r="J2244" s="28"/>
      <c r="K2244" s="29" t="str">
        <f>IF($B2244 &lt;&gt; "", IF(C2244="Oui",IF(H2244=1,IF(E2244=0,Résultat!G$8,IF(J2244="No",Résultat!$G$8,Résultat!$G$7)),IF(H2244=2,IF(E2244=0,Résultat!G$9,IF(J2244="No",Résultat!$G$9,Résultat!$G$7)),Résultat!$G$7)),IF(C2244 = "Totale", IF(H2244=1,IF(E2244=0,Résultat!G$8,IF(J2244="No",Résultat!$G$9,Résultat!$G$7)),IF(H2244=2,IF(E2244=0,Résultat!G$9,IF(J2244="No",Résultat!$G$9,Résultat!$G$7)),Résultat!$G$7)),Résultat!$G$7)), "")</f>
        <v/>
      </c>
    </row>
    <row r="2245" spans="1:11" ht="20.100000000000001" customHeight="1">
      <c r="A2245" s="26"/>
      <c r="B2245" s="27"/>
      <c r="C2245" s="11" t="str">
        <f>IF($B2245 &lt;&gt; "",VLOOKUP(MID(B2245,3,5),'Recyclabilité Prod Matx'!C:F,2,FALSE), "")</f>
        <v/>
      </c>
      <c r="D2245" s="11" t="str">
        <f>IF($B2245 &lt;&gt; "",VLOOKUP(MID(B2245,3,5),'Recyclabilité Prod Matx'!C:F,3,FALSE),"")</f>
        <v/>
      </c>
      <c r="E2245" s="11" t="str">
        <f>IF($B2245 &lt;&gt; "",VLOOKUP(MID(B2245,3,5),'Recyclabilité Prod Matx'!C:F,4,FALSE), "")</f>
        <v/>
      </c>
      <c r="F2245" s="12" t="str">
        <f>IF($B2245 &lt;&gt; "", IF(C2245="Totale","",IF(D2245 = 0, "", VLOOKUP(D2245,'Cond Compo'!A:B,2,FALSE))),"")</f>
        <v/>
      </c>
      <c r="G2245" s="28"/>
      <c r="H2245" s="11" t="str">
        <f xml:space="preserve"> IF(C2245="Totale",2,IF($G2245 &lt;&gt; "", IF(D2245 = "E",MATCH(G2245, 'Cond Compo'!D$16:D$18, 0), MATCH(G2245, 'Cond Compo'!C$16:C$19, 0)), ""))</f>
        <v/>
      </c>
      <c r="I2245" s="12" t="str">
        <f>IF($E2245 &lt;&gt; "", IF(E2245 = 0, "", VLOOKUP(E2245,'Cond Perturbation'!A:B,2,FALSE)),"")</f>
        <v/>
      </c>
      <c r="J2245" s="28"/>
      <c r="K2245" s="29" t="str">
        <f>IF($B2245 &lt;&gt; "", IF(C2245="Oui",IF(H2245=1,IF(E2245=0,Résultat!G$8,IF(J2245="No",Résultat!$G$8,Résultat!$G$7)),IF(H2245=2,IF(E2245=0,Résultat!G$9,IF(J2245="No",Résultat!$G$9,Résultat!$G$7)),Résultat!$G$7)),IF(C2245 = "Totale", IF(H2245=1,IF(E2245=0,Résultat!G$8,IF(J2245="No",Résultat!$G$9,Résultat!$G$7)),IF(H2245=2,IF(E2245=0,Résultat!G$9,IF(J2245="No",Résultat!$G$9,Résultat!$G$7)),Résultat!$G$7)),Résultat!$G$7)), "")</f>
        <v/>
      </c>
    </row>
    <row r="2246" spans="1:11" ht="20.100000000000001" customHeight="1">
      <c r="A2246" s="26"/>
      <c r="B2246" s="27"/>
      <c r="C2246" s="11" t="str">
        <f>IF($B2246 &lt;&gt; "",VLOOKUP(MID(B2246,3,5),'Recyclabilité Prod Matx'!C:F,2,FALSE), "")</f>
        <v/>
      </c>
      <c r="D2246" s="11" t="str">
        <f>IF($B2246 &lt;&gt; "",VLOOKUP(MID(B2246,3,5),'Recyclabilité Prod Matx'!C:F,3,FALSE),"")</f>
        <v/>
      </c>
      <c r="E2246" s="11" t="str">
        <f>IF($B2246 &lt;&gt; "",VLOOKUP(MID(B2246,3,5),'Recyclabilité Prod Matx'!C:F,4,FALSE), "")</f>
        <v/>
      </c>
      <c r="F2246" s="12" t="str">
        <f>IF($B2246 &lt;&gt; "", IF(C2246="Totale","",IF(D2246 = 0, "", VLOOKUP(D2246,'Cond Compo'!A:B,2,FALSE))),"")</f>
        <v/>
      </c>
      <c r="G2246" s="28"/>
      <c r="H2246" s="11" t="str">
        <f xml:space="preserve"> IF(C2246="Totale",2,IF($G2246 &lt;&gt; "", IF(D2246 = "E",MATCH(G2246, 'Cond Compo'!D$16:D$18, 0), MATCH(G2246, 'Cond Compo'!C$16:C$19, 0)), ""))</f>
        <v/>
      </c>
      <c r="I2246" s="12" t="str">
        <f>IF($E2246 &lt;&gt; "", IF(E2246 = 0, "", VLOOKUP(E2246,'Cond Perturbation'!A:B,2,FALSE)),"")</f>
        <v/>
      </c>
      <c r="J2246" s="28"/>
      <c r="K2246" s="29" t="str">
        <f>IF($B2246 &lt;&gt; "", IF(C2246="Oui",IF(H2246=1,IF(E2246=0,Résultat!G$8,IF(J2246="No",Résultat!$G$8,Résultat!$G$7)),IF(H2246=2,IF(E2246=0,Résultat!G$9,IF(J2246="No",Résultat!$G$9,Résultat!$G$7)),Résultat!$G$7)),IF(C2246 = "Totale", IF(H2246=1,IF(E2246=0,Résultat!G$8,IF(J2246="No",Résultat!$G$9,Résultat!$G$7)),IF(H2246=2,IF(E2246=0,Résultat!G$9,IF(J2246="No",Résultat!$G$9,Résultat!$G$7)),Résultat!$G$7)),Résultat!$G$7)), "")</f>
        <v/>
      </c>
    </row>
    <row r="2247" spans="1:11" ht="20.100000000000001" customHeight="1">
      <c r="A2247" s="26"/>
      <c r="B2247" s="27"/>
      <c r="C2247" s="11" t="str">
        <f>IF($B2247 &lt;&gt; "",VLOOKUP(MID(B2247,3,5),'Recyclabilité Prod Matx'!C:F,2,FALSE), "")</f>
        <v/>
      </c>
      <c r="D2247" s="11" t="str">
        <f>IF($B2247 &lt;&gt; "",VLOOKUP(MID(B2247,3,5),'Recyclabilité Prod Matx'!C:F,3,FALSE),"")</f>
        <v/>
      </c>
      <c r="E2247" s="11" t="str">
        <f>IF($B2247 &lt;&gt; "",VLOOKUP(MID(B2247,3,5),'Recyclabilité Prod Matx'!C:F,4,FALSE), "")</f>
        <v/>
      </c>
      <c r="F2247" s="12" t="str">
        <f>IF($B2247 &lt;&gt; "", IF(C2247="Totale","",IF(D2247 = 0, "", VLOOKUP(D2247,'Cond Compo'!A:B,2,FALSE))),"")</f>
        <v/>
      </c>
      <c r="G2247" s="28"/>
      <c r="H2247" s="11" t="str">
        <f xml:space="preserve"> IF(C2247="Totale",2,IF($G2247 &lt;&gt; "", IF(D2247 = "E",MATCH(G2247, 'Cond Compo'!D$16:D$18, 0), MATCH(G2247, 'Cond Compo'!C$16:C$19, 0)), ""))</f>
        <v/>
      </c>
      <c r="I2247" s="12" t="str">
        <f>IF($E2247 &lt;&gt; "", IF(E2247 = 0, "", VLOOKUP(E2247,'Cond Perturbation'!A:B,2,FALSE)),"")</f>
        <v/>
      </c>
      <c r="J2247" s="28"/>
      <c r="K2247" s="29" t="str">
        <f>IF($B2247 &lt;&gt; "", IF(C2247="Oui",IF(H2247=1,IF(E2247=0,Résultat!G$8,IF(J2247="No",Résultat!$G$8,Résultat!$G$7)),IF(H2247=2,IF(E2247=0,Résultat!G$9,IF(J2247="No",Résultat!$G$9,Résultat!$G$7)),Résultat!$G$7)),IF(C2247 = "Totale", IF(H2247=1,IF(E2247=0,Résultat!G$8,IF(J2247="No",Résultat!$G$9,Résultat!$G$7)),IF(H2247=2,IF(E2247=0,Résultat!G$9,IF(J2247="No",Résultat!$G$9,Résultat!$G$7)),Résultat!$G$7)),Résultat!$G$7)), "")</f>
        <v/>
      </c>
    </row>
    <row r="2248" spans="1:11" ht="20.100000000000001" customHeight="1">
      <c r="A2248" s="26"/>
      <c r="B2248" s="27"/>
      <c r="C2248" s="11" t="str">
        <f>IF($B2248 &lt;&gt; "",VLOOKUP(MID(B2248,3,5),'Recyclabilité Prod Matx'!C:F,2,FALSE), "")</f>
        <v/>
      </c>
      <c r="D2248" s="11" t="str">
        <f>IF($B2248 &lt;&gt; "",VLOOKUP(MID(B2248,3,5),'Recyclabilité Prod Matx'!C:F,3,FALSE),"")</f>
        <v/>
      </c>
      <c r="E2248" s="11" t="str">
        <f>IF($B2248 &lt;&gt; "",VLOOKUP(MID(B2248,3,5),'Recyclabilité Prod Matx'!C:F,4,FALSE), "")</f>
        <v/>
      </c>
      <c r="F2248" s="12" t="str">
        <f>IF($B2248 &lt;&gt; "", IF(C2248="Totale","",IF(D2248 = 0, "", VLOOKUP(D2248,'Cond Compo'!A:B,2,FALSE))),"")</f>
        <v/>
      </c>
      <c r="G2248" s="28"/>
      <c r="H2248" s="11" t="str">
        <f xml:space="preserve"> IF(C2248="Totale",2,IF($G2248 &lt;&gt; "", IF(D2248 = "E",MATCH(G2248, 'Cond Compo'!D$16:D$18, 0), MATCH(G2248, 'Cond Compo'!C$16:C$19, 0)), ""))</f>
        <v/>
      </c>
      <c r="I2248" s="12" t="str">
        <f>IF($E2248 &lt;&gt; "", IF(E2248 = 0, "", VLOOKUP(E2248,'Cond Perturbation'!A:B,2,FALSE)),"")</f>
        <v/>
      </c>
      <c r="J2248" s="28"/>
      <c r="K2248" s="29" t="str">
        <f>IF($B2248 &lt;&gt; "", IF(C2248="Oui",IF(H2248=1,IF(E2248=0,Résultat!G$8,IF(J2248="No",Résultat!$G$8,Résultat!$G$7)),IF(H2248=2,IF(E2248=0,Résultat!G$9,IF(J2248="No",Résultat!$G$9,Résultat!$G$7)),Résultat!$G$7)),IF(C2248 = "Totale", IF(H2248=1,IF(E2248=0,Résultat!G$8,IF(J2248="No",Résultat!$G$9,Résultat!$G$7)),IF(H2248=2,IF(E2248=0,Résultat!G$9,IF(J2248="No",Résultat!$G$9,Résultat!$G$7)),Résultat!$G$7)),Résultat!$G$7)), "")</f>
        <v/>
      </c>
    </row>
    <row r="2249" spans="1:11" ht="20.100000000000001" customHeight="1">
      <c r="A2249" s="26"/>
      <c r="B2249" s="27"/>
      <c r="C2249" s="11" t="str">
        <f>IF($B2249 &lt;&gt; "",VLOOKUP(MID(B2249,3,5),'Recyclabilité Prod Matx'!C:F,2,FALSE), "")</f>
        <v/>
      </c>
      <c r="D2249" s="11" t="str">
        <f>IF($B2249 &lt;&gt; "",VLOOKUP(MID(B2249,3,5),'Recyclabilité Prod Matx'!C:F,3,FALSE),"")</f>
        <v/>
      </c>
      <c r="E2249" s="11" t="str">
        <f>IF($B2249 &lt;&gt; "",VLOOKUP(MID(B2249,3,5),'Recyclabilité Prod Matx'!C:F,4,FALSE), "")</f>
        <v/>
      </c>
      <c r="F2249" s="12" t="str">
        <f>IF($B2249 &lt;&gt; "", IF(C2249="Totale","",IF(D2249 = 0, "", VLOOKUP(D2249,'Cond Compo'!A:B,2,FALSE))),"")</f>
        <v/>
      </c>
      <c r="G2249" s="28"/>
      <c r="H2249" s="11" t="str">
        <f xml:space="preserve"> IF(C2249="Totale",2,IF($G2249 &lt;&gt; "", IF(D2249 = "E",MATCH(G2249, 'Cond Compo'!D$16:D$18, 0), MATCH(G2249, 'Cond Compo'!C$16:C$19, 0)), ""))</f>
        <v/>
      </c>
      <c r="I2249" s="12" t="str">
        <f>IF($E2249 &lt;&gt; "", IF(E2249 = 0, "", VLOOKUP(E2249,'Cond Perturbation'!A:B,2,FALSE)),"")</f>
        <v/>
      </c>
      <c r="J2249" s="28"/>
      <c r="K2249" s="29" t="str">
        <f>IF($B2249 &lt;&gt; "", IF(C2249="Oui",IF(H2249=1,IF(E2249=0,Résultat!G$8,IF(J2249="No",Résultat!$G$8,Résultat!$G$7)),IF(H2249=2,IF(E2249=0,Résultat!G$9,IF(J2249="No",Résultat!$G$9,Résultat!$G$7)),Résultat!$G$7)),IF(C2249 = "Totale", IF(H2249=1,IF(E2249=0,Résultat!G$8,IF(J2249="No",Résultat!$G$9,Résultat!$G$7)),IF(H2249=2,IF(E2249=0,Résultat!G$9,IF(J2249="No",Résultat!$G$9,Résultat!$G$7)),Résultat!$G$7)),Résultat!$G$7)), "")</f>
        <v/>
      </c>
    </row>
    <row r="2250" spans="1:11" ht="20.100000000000001" customHeight="1">
      <c r="A2250" s="26"/>
      <c r="B2250" s="27"/>
      <c r="C2250" s="11" t="str">
        <f>IF($B2250 &lt;&gt; "",VLOOKUP(MID(B2250,3,5),'Recyclabilité Prod Matx'!C:F,2,FALSE), "")</f>
        <v/>
      </c>
      <c r="D2250" s="11" t="str">
        <f>IF($B2250 &lt;&gt; "",VLOOKUP(MID(B2250,3,5),'Recyclabilité Prod Matx'!C:F,3,FALSE),"")</f>
        <v/>
      </c>
      <c r="E2250" s="11" t="str">
        <f>IF($B2250 &lt;&gt; "",VLOOKUP(MID(B2250,3,5),'Recyclabilité Prod Matx'!C:F,4,FALSE), "")</f>
        <v/>
      </c>
      <c r="F2250" s="12" t="str">
        <f>IF($B2250 &lt;&gt; "", IF(C2250="Totale","",IF(D2250 = 0, "", VLOOKUP(D2250,'Cond Compo'!A:B,2,FALSE))),"")</f>
        <v/>
      </c>
      <c r="G2250" s="28"/>
      <c r="H2250" s="11" t="str">
        <f xml:space="preserve"> IF(C2250="Totale",2,IF($G2250 &lt;&gt; "", IF(D2250 = "E",MATCH(G2250, 'Cond Compo'!D$16:D$18, 0), MATCH(G2250, 'Cond Compo'!C$16:C$19, 0)), ""))</f>
        <v/>
      </c>
      <c r="I2250" s="12" t="str">
        <f>IF($E2250 &lt;&gt; "", IF(E2250 = 0, "", VLOOKUP(E2250,'Cond Perturbation'!A:B,2,FALSE)),"")</f>
        <v/>
      </c>
      <c r="J2250" s="28"/>
      <c r="K2250" s="29" t="str">
        <f>IF($B2250 &lt;&gt; "", IF(C2250="Oui",IF(H2250=1,IF(E2250=0,Résultat!G$8,IF(J2250="No",Résultat!$G$8,Résultat!$G$7)),IF(H2250=2,IF(E2250=0,Résultat!G$9,IF(J2250="No",Résultat!$G$9,Résultat!$G$7)),Résultat!$G$7)),IF(C2250 = "Totale", IF(H2250=1,IF(E2250=0,Résultat!G$8,IF(J2250="No",Résultat!$G$9,Résultat!$G$7)),IF(H2250=2,IF(E2250=0,Résultat!G$9,IF(J2250="No",Résultat!$G$9,Résultat!$G$7)),Résultat!$G$7)),Résultat!$G$7)), "")</f>
        <v/>
      </c>
    </row>
    <row r="2251" spans="1:11" ht="20.100000000000001" customHeight="1">
      <c r="A2251" s="26"/>
      <c r="B2251" s="27"/>
      <c r="C2251" s="11" t="str">
        <f>IF($B2251 &lt;&gt; "",VLOOKUP(MID(B2251,3,5),'Recyclabilité Prod Matx'!C:F,2,FALSE), "")</f>
        <v/>
      </c>
      <c r="D2251" s="11" t="str">
        <f>IF($B2251 &lt;&gt; "",VLOOKUP(MID(B2251,3,5),'Recyclabilité Prod Matx'!C:F,3,FALSE),"")</f>
        <v/>
      </c>
      <c r="E2251" s="11" t="str">
        <f>IF($B2251 &lt;&gt; "",VLOOKUP(MID(B2251,3,5),'Recyclabilité Prod Matx'!C:F,4,FALSE), "")</f>
        <v/>
      </c>
      <c r="F2251" s="12" t="str">
        <f>IF($B2251 &lt;&gt; "", IF(C2251="Totale","",IF(D2251 = 0, "", VLOOKUP(D2251,'Cond Compo'!A:B,2,FALSE))),"")</f>
        <v/>
      </c>
      <c r="G2251" s="28"/>
      <c r="H2251" s="11" t="str">
        <f xml:space="preserve"> IF(C2251="Totale",2,IF($G2251 &lt;&gt; "", IF(D2251 = "E",MATCH(G2251, 'Cond Compo'!D$16:D$18, 0), MATCH(G2251, 'Cond Compo'!C$16:C$19, 0)), ""))</f>
        <v/>
      </c>
      <c r="I2251" s="12" t="str">
        <f>IF($E2251 &lt;&gt; "", IF(E2251 = 0, "", VLOOKUP(E2251,'Cond Perturbation'!A:B,2,FALSE)),"")</f>
        <v/>
      </c>
      <c r="J2251" s="28"/>
      <c r="K2251" s="29" t="str">
        <f>IF($B2251 &lt;&gt; "", IF(C2251="Oui",IF(H2251=1,IF(E2251=0,Résultat!G$8,IF(J2251="No",Résultat!$G$8,Résultat!$G$7)),IF(H2251=2,IF(E2251=0,Résultat!G$9,IF(J2251="No",Résultat!$G$9,Résultat!$G$7)),Résultat!$G$7)),IF(C2251 = "Totale", IF(H2251=1,IF(E2251=0,Résultat!G$8,IF(J2251="No",Résultat!$G$9,Résultat!$G$7)),IF(H2251=2,IF(E2251=0,Résultat!G$9,IF(J2251="No",Résultat!$G$9,Résultat!$G$7)),Résultat!$G$7)),Résultat!$G$7)), "")</f>
        <v/>
      </c>
    </row>
    <row r="2252" spans="1:11" ht="20.100000000000001" customHeight="1">
      <c r="A2252" s="26"/>
      <c r="B2252" s="27"/>
      <c r="C2252" s="11" t="str">
        <f>IF($B2252 &lt;&gt; "",VLOOKUP(MID(B2252,3,5),'Recyclabilité Prod Matx'!C:F,2,FALSE), "")</f>
        <v/>
      </c>
      <c r="D2252" s="11" t="str">
        <f>IF($B2252 &lt;&gt; "",VLOOKUP(MID(B2252,3,5),'Recyclabilité Prod Matx'!C:F,3,FALSE),"")</f>
        <v/>
      </c>
      <c r="E2252" s="11" t="str">
        <f>IF($B2252 &lt;&gt; "",VLOOKUP(MID(B2252,3,5),'Recyclabilité Prod Matx'!C:F,4,FALSE), "")</f>
        <v/>
      </c>
      <c r="F2252" s="12" t="str">
        <f>IF($B2252 &lt;&gt; "", IF(C2252="Totale","",IF(D2252 = 0, "", VLOOKUP(D2252,'Cond Compo'!A:B,2,FALSE))),"")</f>
        <v/>
      </c>
      <c r="G2252" s="28"/>
      <c r="H2252" s="11" t="str">
        <f xml:space="preserve"> IF(C2252="Totale",2,IF($G2252 &lt;&gt; "", IF(D2252 = "E",MATCH(G2252, 'Cond Compo'!D$16:D$18, 0), MATCH(G2252, 'Cond Compo'!C$16:C$19, 0)), ""))</f>
        <v/>
      </c>
      <c r="I2252" s="12" t="str">
        <f>IF($E2252 &lt;&gt; "", IF(E2252 = 0, "", VLOOKUP(E2252,'Cond Perturbation'!A:B,2,FALSE)),"")</f>
        <v/>
      </c>
      <c r="J2252" s="28"/>
      <c r="K2252" s="29" t="str">
        <f>IF($B2252 &lt;&gt; "", IF(C2252="Oui",IF(H2252=1,IF(E2252=0,Résultat!G$8,IF(J2252="No",Résultat!$G$8,Résultat!$G$7)),IF(H2252=2,IF(E2252=0,Résultat!G$9,IF(J2252="No",Résultat!$G$9,Résultat!$G$7)),Résultat!$G$7)),IF(C2252 = "Totale", IF(H2252=1,IF(E2252=0,Résultat!G$8,IF(J2252="No",Résultat!$G$9,Résultat!$G$7)),IF(H2252=2,IF(E2252=0,Résultat!G$9,IF(J2252="No",Résultat!$G$9,Résultat!$G$7)),Résultat!$G$7)),Résultat!$G$7)), "")</f>
        <v/>
      </c>
    </row>
    <row r="2253" spans="1:11" ht="20.100000000000001" customHeight="1">
      <c r="A2253" s="26"/>
      <c r="B2253" s="27"/>
      <c r="C2253" s="11" t="str">
        <f>IF($B2253 &lt;&gt; "",VLOOKUP(MID(B2253,3,5),'Recyclabilité Prod Matx'!C:F,2,FALSE), "")</f>
        <v/>
      </c>
      <c r="D2253" s="11" t="str">
        <f>IF($B2253 &lt;&gt; "",VLOOKUP(MID(B2253,3,5),'Recyclabilité Prod Matx'!C:F,3,FALSE),"")</f>
        <v/>
      </c>
      <c r="E2253" s="11" t="str">
        <f>IF($B2253 &lt;&gt; "",VLOOKUP(MID(B2253,3,5),'Recyclabilité Prod Matx'!C:F,4,FALSE), "")</f>
        <v/>
      </c>
      <c r="F2253" s="12" t="str">
        <f>IF($B2253 &lt;&gt; "", IF(C2253="Totale","",IF(D2253 = 0, "", VLOOKUP(D2253,'Cond Compo'!A:B,2,FALSE))),"")</f>
        <v/>
      </c>
      <c r="G2253" s="28"/>
      <c r="H2253" s="11" t="str">
        <f xml:space="preserve"> IF(C2253="Totale",2,IF($G2253 &lt;&gt; "", IF(D2253 = "E",MATCH(G2253, 'Cond Compo'!D$16:D$18, 0), MATCH(G2253, 'Cond Compo'!C$16:C$19, 0)), ""))</f>
        <v/>
      </c>
      <c r="I2253" s="12" t="str">
        <f>IF($E2253 &lt;&gt; "", IF(E2253 = 0, "", VLOOKUP(E2253,'Cond Perturbation'!A:B,2,FALSE)),"")</f>
        <v/>
      </c>
      <c r="J2253" s="28"/>
      <c r="K2253" s="29" t="str">
        <f>IF($B2253 &lt;&gt; "", IF(C2253="Oui",IF(H2253=1,IF(E2253=0,Résultat!G$8,IF(J2253="No",Résultat!$G$8,Résultat!$G$7)),IF(H2253=2,IF(E2253=0,Résultat!G$9,IF(J2253="No",Résultat!$G$9,Résultat!$G$7)),Résultat!$G$7)),IF(C2253 = "Totale", IF(H2253=1,IF(E2253=0,Résultat!G$8,IF(J2253="No",Résultat!$G$9,Résultat!$G$7)),IF(H2253=2,IF(E2253=0,Résultat!G$9,IF(J2253="No",Résultat!$G$9,Résultat!$G$7)),Résultat!$G$7)),Résultat!$G$7)), "")</f>
        <v/>
      </c>
    </row>
    <row r="2254" spans="1:11" ht="20.100000000000001" customHeight="1">
      <c r="A2254" s="26"/>
      <c r="B2254" s="27"/>
      <c r="C2254" s="11" t="str">
        <f>IF($B2254 &lt;&gt; "",VLOOKUP(MID(B2254,3,5),'Recyclabilité Prod Matx'!C:F,2,FALSE), "")</f>
        <v/>
      </c>
      <c r="D2254" s="11" t="str">
        <f>IF($B2254 &lt;&gt; "",VLOOKUP(MID(B2254,3,5),'Recyclabilité Prod Matx'!C:F,3,FALSE),"")</f>
        <v/>
      </c>
      <c r="E2254" s="11" t="str">
        <f>IF($B2254 &lt;&gt; "",VLOOKUP(MID(B2254,3,5),'Recyclabilité Prod Matx'!C:F,4,FALSE), "")</f>
        <v/>
      </c>
      <c r="F2254" s="12" t="str">
        <f>IF($B2254 &lt;&gt; "", IF(C2254="Totale","",IF(D2254 = 0, "", VLOOKUP(D2254,'Cond Compo'!A:B,2,FALSE))),"")</f>
        <v/>
      </c>
      <c r="G2254" s="28"/>
      <c r="H2254" s="11" t="str">
        <f xml:space="preserve"> IF(C2254="Totale",2,IF($G2254 &lt;&gt; "", IF(D2254 = "E",MATCH(G2254, 'Cond Compo'!D$16:D$18, 0), MATCH(G2254, 'Cond Compo'!C$16:C$19, 0)), ""))</f>
        <v/>
      </c>
      <c r="I2254" s="12" t="str">
        <f>IF($E2254 &lt;&gt; "", IF(E2254 = 0, "", VLOOKUP(E2254,'Cond Perturbation'!A:B,2,FALSE)),"")</f>
        <v/>
      </c>
      <c r="J2254" s="28"/>
      <c r="K2254" s="29" t="str">
        <f>IF($B2254 &lt;&gt; "", IF(C2254="Oui",IF(H2254=1,IF(E2254=0,Résultat!G$8,IF(J2254="No",Résultat!$G$8,Résultat!$G$7)),IF(H2254=2,IF(E2254=0,Résultat!G$9,IF(J2254="No",Résultat!$G$9,Résultat!$G$7)),Résultat!$G$7)),IF(C2254 = "Totale", IF(H2254=1,IF(E2254=0,Résultat!G$8,IF(J2254="No",Résultat!$G$9,Résultat!$G$7)),IF(H2254=2,IF(E2254=0,Résultat!G$9,IF(J2254="No",Résultat!$G$9,Résultat!$G$7)),Résultat!$G$7)),Résultat!$G$7)), "")</f>
        <v/>
      </c>
    </row>
    <row r="2255" spans="1:11" ht="20.100000000000001" customHeight="1">
      <c r="A2255" s="26"/>
      <c r="B2255" s="27"/>
      <c r="C2255" s="11" t="str">
        <f>IF($B2255 &lt;&gt; "",VLOOKUP(MID(B2255,3,5),'Recyclabilité Prod Matx'!C:F,2,FALSE), "")</f>
        <v/>
      </c>
      <c r="D2255" s="11" t="str">
        <f>IF($B2255 &lt;&gt; "",VLOOKUP(MID(B2255,3,5),'Recyclabilité Prod Matx'!C:F,3,FALSE),"")</f>
        <v/>
      </c>
      <c r="E2255" s="11" t="str">
        <f>IF($B2255 &lt;&gt; "",VLOOKUP(MID(B2255,3,5),'Recyclabilité Prod Matx'!C:F,4,FALSE), "")</f>
        <v/>
      </c>
      <c r="F2255" s="12" t="str">
        <f>IF($B2255 &lt;&gt; "", IF(C2255="Totale","",IF(D2255 = 0, "", VLOOKUP(D2255,'Cond Compo'!A:B,2,FALSE))),"")</f>
        <v/>
      </c>
      <c r="G2255" s="28"/>
      <c r="H2255" s="11" t="str">
        <f xml:space="preserve"> IF(C2255="Totale",2,IF($G2255 &lt;&gt; "", IF(D2255 = "E",MATCH(G2255, 'Cond Compo'!D$16:D$18, 0), MATCH(G2255, 'Cond Compo'!C$16:C$19, 0)), ""))</f>
        <v/>
      </c>
      <c r="I2255" s="12" t="str">
        <f>IF($E2255 &lt;&gt; "", IF(E2255 = 0, "", VLOOKUP(E2255,'Cond Perturbation'!A:B,2,FALSE)),"")</f>
        <v/>
      </c>
      <c r="J2255" s="28"/>
      <c r="K2255" s="29" t="str">
        <f>IF($B2255 &lt;&gt; "", IF(C2255="Oui",IF(H2255=1,IF(E2255=0,Résultat!G$8,IF(J2255="No",Résultat!$G$8,Résultat!$G$7)),IF(H2255=2,IF(E2255=0,Résultat!G$9,IF(J2255="No",Résultat!$G$9,Résultat!$G$7)),Résultat!$G$7)),IF(C2255 = "Totale", IF(H2255=1,IF(E2255=0,Résultat!G$8,IF(J2255="No",Résultat!$G$9,Résultat!$G$7)),IF(H2255=2,IF(E2255=0,Résultat!G$9,IF(J2255="No",Résultat!$G$9,Résultat!$G$7)),Résultat!$G$7)),Résultat!$G$7)), "")</f>
        <v/>
      </c>
    </row>
    <row r="2256" spans="1:11" ht="20.100000000000001" customHeight="1">
      <c r="A2256" s="26"/>
      <c r="B2256" s="27"/>
      <c r="C2256" s="11" t="str">
        <f>IF($B2256 &lt;&gt; "",VLOOKUP(MID(B2256,3,5),'Recyclabilité Prod Matx'!C:F,2,FALSE), "")</f>
        <v/>
      </c>
      <c r="D2256" s="11" t="str">
        <f>IF($B2256 &lt;&gt; "",VLOOKUP(MID(B2256,3,5),'Recyclabilité Prod Matx'!C:F,3,FALSE),"")</f>
        <v/>
      </c>
      <c r="E2256" s="11" t="str">
        <f>IF($B2256 &lt;&gt; "",VLOOKUP(MID(B2256,3,5),'Recyclabilité Prod Matx'!C:F,4,FALSE), "")</f>
        <v/>
      </c>
      <c r="F2256" s="12" t="str">
        <f>IF($B2256 &lt;&gt; "", IF(C2256="Totale","",IF(D2256 = 0, "", VLOOKUP(D2256,'Cond Compo'!A:B,2,FALSE))),"")</f>
        <v/>
      </c>
      <c r="G2256" s="28"/>
      <c r="H2256" s="11" t="str">
        <f xml:space="preserve"> IF(C2256="Totale",2,IF($G2256 &lt;&gt; "", IF(D2256 = "E",MATCH(G2256, 'Cond Compo'!D$16:D$18, 0), MATCH(G2256, 'Cond Compo'!C$16:C$19, 0)), ""))</f>
        <v/>
      </c>
      <c r="I2256" s="12" t="str">
        <f>IF($E2256 &lt;&gt; "", IF(E2256 = 0, "", VLOOKUP(E2256,'Cond Perturbation'!A:B,2,FALSE)),"")</f>
        <v/>
      </c>
      <c r="J2256" s="28"/>
      <c r="K2256" s="29" t="str">
        <f>IF($B2256 &lt;&gt; "", IF(C2256="Oui",IF(H2256=1,IF(E2256=0,Résultat!G$8,IF(J2256="No",Résultat!$G$8,Résultat!$G$7)),IF(H2256=2,IF(E2256=0,Résultat!G$9,IF(J2256="No",Résultat!$G$9,Résultat!$G$7)),Résultat!$G$7)),IF(C2256 = "Totale", IF(H2256=1,IF(E2256=0,Résultat!G$8,IF(J2256="No",Résultat!$G$9,Résultat!$G$7)),IF(H2256=2,IF(E2256=0,Résultat!G$9,IF(J2256="No",Résultat!$G$9,Résultat!$G$7)),Résultat!$G$7)),Résultat!$G$7)), "")</f>
        <v/>
      </c>
    </row>
    <row r="2257" spans="1:11" ht="20.100000000000001" customHeight="1">
      <c r="A2257" s="26"/>
      <c r="B2257" s="27"/>
      <c r="C2257" s="11" t="str">
        <f>IF($B2257 &lt;&gt; "",VLOOKUP(MID(B2257,3,5),'Recyclabilité Prod Matx'!C:F,2,FALSE), "")</f>
        <v/>
      </c>
      <c r="D2257" s="11" t="str">
        <f>IF($B2257 &lt;&gt; "",VLOOKUP(MID(B2257,3,5),'Recyclabilité Prod Matx'!C:F,3,FALSE),"")</f>
        <v/>
      </c>
      <c r="E2257" s="11" t="str">
        <f>IF($B2257 &lt;&gt; "",VLOOKUP(MID(B2257,3,5),'Recyclabilité Prod Matx'!C:F,4,FALSE), "")</f>
        <v/>
      </c>
      <c r="F2257" s="12" t="str">
        <f>IF($B2257 &lt;&gt; "", IF(C2257="Totale","",IF(D2257 = 0, "", VLOOKUP(D2257,'Cond Compo'!A:B,2,FALSE))),"")</f>
        <v/>
      </c>
      <c r="G2257" s="28"/>
      <c r="H2257" s="11" t="str">
        <f xml:space="preserve"> IF(C2257="Totale",2,IF($G2257 &lt;&gt; "", IF(D2257 = "E",MATCH(G2257, 'Cond Compo'!D$16:D$18, 0), MATCH(G2257, 'Cond Compo'!C$16:C$19, 0)), ""))</f>
        <v/>
      </c>
      <c r="I2257" s="12" t="str">
        <f>IF($E2257 &lt;&gt; "", IF(E2257 = 0, "", VLOOKUP(E2257,'Cond Perturbation'!A:B,2,FALSE)),"")</f>
        <v/>
      </c>
      <c r="J2257" s="28"/>
      <c r="K2257" s="29" t="str">
        <f>IF($B2257 &lt;&gt; "", IF(C2257="Oui",IF(H2257=1,IF(E2257=0,Résultat!G$8,IF(J2257="No",Résultat!$G$8,Résultat!$G$7)),IF(H2257=2,IF(E2257=0,Résultat!G$9,IF(J2257="No",Résultat!$G$9,Résultat!$G$7)),Résultat!$G$7)),IF(C2257 = "Totale", IF(H2257=1,IF(E2257=0,Résultat!G$8,IF(J2257="No",Résultat!$G$9,Résultat!$G$7)),IF(H2257=2,IF(E2257=0,Résultat!G$9,IF(J2257="No",Résultat!$G$9,Résultat!$G$7)),Résultat!$G$7)),Résultat!$G$7)), "")</f>
        <v/>
      </c>
    </row>
    <row r="2258" spans="1:11" ht="20.100000000000001" customHeight="1">
      <c r="A2258" s="26"/>
      <c r="B2258" s="27"/>
      <c r="C2258" s="11" t="str">
        <f>IF($B2258 &lt;&gt; "",VLOOKUP(MID(B2258,3,5),'Recyclabilité Prod Matx'!C:F,2,FALSE), "")</f>
        <v/>
      </c>
      <c r="D2258" s="11" t="str">
        <f>IF($B2258 &lt;&gt; "",VLOOKUP(MID(B2258,3,5),'Recyclabilité Prod Matx'!C:F,3,FALSE),"")</f>
        <v/>
      </c>
      <c r="E2258" s="11" t="str">
        <f>IF($B2258 &lt;&gt; "",VLOOKUP(MID(B2258,3,5),'Recyclabilité Prod Matx'!C:F,4,FALSE), "")</f>
        <v/>
      </c>
      <c r="F2258" s="12" t="str">
        <f>IF($B2258 &lt;&gt; "", IF(C2258="Totale","",IF(D2258 = 0, "", VLOOKUP(D2258,'Cond Compo'!A:B,2,FALSE))),"")</f>
        <v/>
      </c>
      <c r="G2258" s="28"/>
      <c r="H2258" s="11" t="str">
        <f xml:space="preserve"> IF(C2258="Totale",2,IF($G2258 &lt;&gt; "", IF(D2258 = "E",MATCH(G2258, 'Cond Compo'!D$16:D$18, 0), MATCH(G2258, 'Cond Compo'!C$16:C$19, 0)), ""))</f>
        <v/>
      </c>
      <c r="I2258" s="12" t="str">
        <f>IF($E2258 &lt;&gt; "", IF(E2258 = 0, "", VLOOKUP(E2258,'Cond Perturbation'!A:B,2,FALSE)),"")</f>
        <v/>
      </c>
      <c r="J2258" s="28"/>
      <c r="K2258" s="29" t="str">
        <f>IF($B2258 &lt;&gt; "", IF(C2258="Oui",IF(H2258=1,IF(E2258=0,Résultat!G$8,IF(J2258="No",Résultat!$G$8,Résultat!$G$7)),IF(H2258=2,IF(E2258=0,Résultat!G$9,IF(J2258="No",Résultat!$G$9,Résultat!$G$7)),Résultat!$G$7)),IF(C2258 = "Totale", IF(H2258=1,IF(E2258=0,Résultat!G$8,IF(J2258="No",Résultat!$G$9,Résultat!$G$7)),IF(H2258=2,IF(E2258=0,Résultat!G$9,IF(J2258="No",Résultat!$G$9,Résultat!$G$7)),Résultat!$G$7)),Résultat!$G$7)), "")</f>
        <v/>
      </c>
    </row>
    <row r="2259" spans="1:11" ht="20.100000000000001" customHeight="1">
      <c r="A2259" s="26"/>
      <c r="B2259" s="27"/>
      <c r="C2259" s="11" t="str">
        <f>IF($B2259 &lt;&gt; "",VLOOKUP(MID(B2259,3,5),'Recyclabilité Prod Matx'!C:F,2,FALSE), "")</f>
        <v/>
      </c>
      <c r="D2259" s="11" t="str">
        <f>IF($B2259 &lt;&gt; "",VLOOKUP(MID(B2259,3,5),'Recyclabilité Prod Matx'!C:F,3,FALSE),"")</f>
        <v/>
      </c>
      <c r="E2259" s="11" t="str">
        <f>IF($B2259 &lt;&gt; "",VLOOKUP(MID(B2259,3,5),'Recyclabilité Prod Matx'!C:F,4,FALSE), "")</f>
        <v/>
      </c>
      <c r="F2259" s="12" t="str">
        <f>IF($B2259 &lt;&gt; "", IF(C2259="Totale","",IF(D2259 = 0, "", VLOOKUP(D2259,'Cond Compo'!A:B,2,FALSE))),"")</f>
        <v/>
      </c>
      <c r="G2259" s="28"/>
      <c r="H2259" s="11" t="str">
        <f xml:space="preserve"> IF(C2259="Totale",2,IF($G2259 &lt;&gt; "", IF(D2259 = "E",MATCH(G2259, 'Cond Compo'!D$16:D$18, 0), MATCH(G2259, 'Cond Compo'!C$16:C$19, 0)), ""))</f>
        <v/>
      </c>
      <c r="I2259" s="12" t="str">
        <f>IF($E2259 &lt;&gt; "", IF(E2259 = 0, "", VLOOKUP(E2259,'Cond Perturbation'!A:B,2,FALSE)),"")</f>
        <v/>
      </c>
      <c r="J2259" s="28"/>
      <c r="K2259" s="29" t="str">
        <f>IF($B2259 &lt;&gt; "", IF(C2259="Oui",IF(H2259=1,IF(E2259=0,Résultat!G$8,IF(J2259="No",Résultat!$G$8,Résultat!$G$7)),IF(H2259=2,IF(E2259=0,Résultat!G$9,IF(J2259="No",Résultat!$G$9,Résultat!$G$7)),Résultat!$G$7)),IF(C2259 = "Totale", IF(H2259=1,IF(E2259=0,Résultat!G$8,IF(J2259="No",Résultat!$G$9,Résultat!$G$7)),IF(H2259=2,IF(E2259=0,Résultat!G$9,IF(J2259="No",Résultat!$G$9,Résultat!$G$7)),Résultat!$G$7)),Résultat!$G$7)), "")</f>
        <v/>
      </c>
    </row>
    <row r="2260" spans="1:11" ht="20.100000000000001" customHeight="1">
      <c r="A2260" s="26"/>
      <c r="B2260" s="27"/>
      <c r="C2260" s="11" t="str">
        <f>IF($B2260 &lt;&gt; "",VLOOKUP(MID(B2260,3,5),'Recyclabilité Prod Matx'!C:F,2,FALSE), "")</f>
        <v/>
      </c>
      <c r="D2260" s="11" t="str">
        <f>IF($B2260 &lt;&gt; "",VLOOKUP(MID(B2260,3,5),'Recyclabilité Prod Matx'!C:F,3,FALSE),"")</f>
        <v/>
      </c>
      <c r="E2260" s="11" t="str">
        <f>IF($B2260 &lt;&gt; "",VLOOKUP(MID(B2260,3,5),'Recyclabilité Prod Matx'!C:F,4,FALSE), "")</f>
        <v/>
      </c>
      <c r="F2260" s="12" t="str">
        <f>IF($B2260 &lt;&gt; "", IF(C2260="Totale","",IF(D2260 = 0, "", VLOOKUP(D2260,'Cond Compo'!A:B,2,FALSE))),"")</f>
        <v/>
      </c>
      <c r="G2260" s="28"/>
      <c r="H2260" s="11" t="str">
        <f xml:space="preserve"> IF(C2260="Totale",2,IF($G2260 &lt;&gt; "", IF(D2260 = "E",MATCH(G2260, 'Cond Compo'!D$16:D$18, 0), MATCH(G2260, 'Cond Compo'!C$16:C$19, 0)), ""))</f>
        <v/>
      </c>
      <c r="I2260" s="12" t="str">
        <f>IF($E2260 &lt;&gt; "", IF(E2260 = 0, "", VLOOKUP(E2260,'Cond Perturbation'!A:B,2,FALSE)),"")</f>
        <v/>
      </c>
      <c r="J2260" s="28"/>
      <c r="K2260" s="29" t="str">
        <f>IF($B2260 &lt;&gt; "", IF(C2260="Oui",IF(H2260=1,IF(E2260=0,Résultat!G$8,IF(J2260="No",Résultat!$G$8,Résultat!$G$7)),IF(H2260=2,IF(E2260=0,Résultat!G$9,IF(J2260="No",Résultat!$G$9,Résultat!$G$7)),Résultat!$G$7)),IF(C2260 = "Totale", IF(H2260=1,IF(E2260=0,Résultat!G$8,IF(J2260="No",Résultat!$G$9,Résultat!$G$7)),IF(H2260=2,IF(E2260=0,Résultat!G$9,IF(J2260="No",Résultat!$G$9,Résultat!$G$7)),Résultat!$G$7)),Résultat!$G$7)), "")</f>
        <v/>
      </c>
    </row>
    <row r="2261" spans="1:11" ht="20.100000000000001" customHeight="1">
      <c r="A2261" s="26"/>
      <c r="B2261" s="27"/>
      <c r="C2261" s="11" t="str">
        <f>IF($B2261 &lt;&gt; "",VLOOKUP(MID(B2261,3,5),'Recyclabilité Prod Matx'!C:F,2,FALSE), "")</f>
        <v/>
      </c>
      <c r="D2261" s="11" t="str">
        <f>IF($B2261 &lt;&gt; "",VLOOKUP(MID(B2261,3,5),'Recyclabilité Prod Matx'!C:F,3,FALSE),"")</f>
        <v/>
      </c>
      <c r="E2261" s="11" t="str">
        <f>IF($B2261 &lt;&gt; "",VLOOKUP(MID(B2261,3,5),'Recyclabilité Prod Matx'!C:F,4,FALSE), "")</f>
        <v/>
      </c>
      <c r="F2261" s="12" t="str">
        <f>IF($B2261 &lt;&gt; "", IF(C2261="Totale","",IF(D2261 = 0, "", VLOOKUP(D2261,'Cond Compo'!A:B,2,FALSE))),"")</f>
        <v/>
      </c>
      <c r="G2261" s="28"/>
      <c r="H2261" s="11" t="str">
        <f xml:space="preserve"> IF(C2261="Totale",2,IF($G2261 &lt;&gt; "", IF(D2261 = "E",MATCH(G2261, 'Cond Compo'!D$16:D$18, 0), MATCH(G2261, 'Cond Compo'!C$16:C$19, 0)), ""))</f>
        <v/>
      </c>
      <c r="I2261" s="12" t="str">
        <f>IF($E2261 &lt;&gt; "", IF(E2261 = 0, "", VLOOKUP(E2261,'Cond Perturbation'!A:B,2,FALSE)),"")</f>
        <v/>
      </c>
      <c r="J2261" s="28"/>
      <c r="K2261" s="29" t="str">
        <f>IF($B2261 &lt;&gt; "", IF(C2261="Oui",IF(H2261=1,IF(E2261=0,Résultat!G$8,IF(J2261="No",Résultat!$G$8,Résultat!$G$7)),IF(H2261=2,IF(E2261=0,Résultat!G$9,IF(J2261="No",Résultat!$G$9,Résultat!$G$7)),Résultat!$G$7)),IF(C2261 = "Totale", IF(H2261=1,IF(E2261=0,Résultat!G$8,IF(J2261="No",Résultat!$G$9,Résultat!$G$7)),IF(H2261=2,IF(E2261=0,Résultat!G$9,IF(J2261="No",Résultat!$G$9,Résultat!$G$7)),Résultat!$G$7)),Résultat!$G$7)), "")</f>
        <v/>
      </c>
    </row>
    <row r="2262" spans="1:11" ht="20.100000000000001" customHeight="1">
      <c r="A2262" s="26"/>
      <c r="B2262" s="27"/>
      <c r="C2262" s="11" t="str">
        <f>IF($B2262 &lt;&gt; "",VLOOKUP(MID(B2262,3,5),'Recyclabilité Prod Matx'!C:F,2,FALSE), "")</f>
        <v/>
      </c>
      <c r="D2262" s="11" t="str">
        <f>IF($B2262 &lt;&gt; "",VLOOKUP(MID(B2262,3,5),'Recyclabilité Prod Matx'!C:F,3,FALSE),"")</f>
        <v/>
      </c>
      <c r="E2262" s="11" t="str">
        <f>IF($B2262 &lt;&gt; "",VLOOKUP(MID(B2262,3,5),'Recyclabilité Prod Matx'!C:F,4,FALSE), "")</f>
        <v/>
      </c>
      <c r="F2262" s="12" t="str">
        <f>IF($B2262 &lt;&gt; "", IF(C2262="Totale","",IF(D2262 = 0, "", VLOOKUP(D2262,'Cond Compo'!A:B,2,FALSE))),"")</f>
        <v/>
      </c>
      <c r="G2262" s="28"/>
      <c r="H2262" s="11" t="str">
        <f xml:space="preserve"> IF(C2262="Totale",2,IF($G2262 &lt;&gt; "", IF(D2262 = "E",MATCH(G2262, 'Cond Compo'!D$16:D$18, 0), MATCH(G2262, 'Cond Compo'!C$16:C$19, 0)), ""))</f>
        <v/>
      </c>
      <c r="I2262" s="12" t="str">
        <f>IF($E2262 &lt;&gt; "", IF(E2262 = 0, "", VLOOKUP(E2262,'Cond Perturbation'!A:B,2,FALSE)),"")</f>
        <v/>
      </c>
      <c r="J2262" s="28"/>
      <c r="K2262" s="29" t="str">
        <f>IF($B2262 &lt;&gt; "", IF(C2262="Oui",IF(H2262=1,IF(E2262=0,Résultat!G$8,IF(J2262="No",Résultat!$G$8,Résultat!$G$7)),IF(H2262=2,IF(E2262=0,Résultat!G$9,IF(J2262="No",Résultat!$G$9,Résultat!$G$7)),Résultat!$G$7)),IF(C2262 = "Totale", IF(H2262=1,IF(E2262=0,Résultat!G$8,IF(J2262="No",Résultat!$G$9,Résultat!$G$7)),IF(H2262=2,IF(E2262=0,Résultat!G$9,IF(J2262="No",Résultat!$G$9,Résultat!$G$7)),Résultat!$G$7)),Résultat!$G$7)), "")</f>
        <v/>
      </c>
    </row>
    <row r="2263" spans="1:11" ht="20.100000000000001" customHeight="1">
      <c r="A2263" s="26"/>
      <c r="B2263" s="27"/>
      <c r="C2263" s="11" t="str">
        <f>IF($B2263 &lt;&gt; "",VLOOKUP(MID(B2263,3,5),'Recyclabilité Prod Matx'!C:F,2,FALSE), "")</f>
        <v/>
      </c>
      <c r="D2263" s="11" t="str">
        <f>IF($B2263 &lt;&gt; "",VLOOKUP(MID(B2263,3,5),'Recyclabilité Prod Matx'!C:F,3,FALSE),"")</f>
        <v/>
      </c>
      <c r="E2263" s="11" t="str">
        <f>IF($B2263 &lt;&gt; "",VLOOKUP(MID(B2263,3,5),'Recyclabilité Prod Matx'!C:F,4,FALSE), "")</f>
        <v/>
      </c>
      <c r="F2263" s="12" t="str">
        <f>IF($B2263 &lt;&gt; "", IF(C2263="Totale","",IF(D2263 = 0, "", VLOOKUP(D2263,'Cond Compo'!A:B,2,FALSE))),"")</f>
        <v/>
      </c>
      <c r="G2263" s="28"/>
      <c r="H2263" s="11" t="str">
        <f xml:space="preserve"> IF(C2263="Totale",2,IF($G2263 &lt;&gt; "", IF(D2263 = "E",MATCH(G2263, 'Cond Compo'!D$16:D$18, 0), MATCH(G2263, 'Cond Compo'!C$16:C$19, 0)), ""))</f>
        <v/>
      </c>
      <c r="I2263" s="12" t="str">
        <f>IF($E2263 &lt;&gt; "", IF(E2263 = 0, "", VLOOKUP(E2263,'Cond Perturbation'!A:B,2,FALSE)),"")</f>
        <v/>
      </c>
      <c r="J2263" s="28"/>
      <c r="K2263" s="29" t="str">
        <f>IF($B2263 &lt;&gt; "", IF(C2263="Oui",IF(H2263=1,IF(E2263=0,Résultat!G$8,IF(J2263="No",Résultat!$G$8,Résultat!$G$7)),IF(H2263=2,IF(E2263=0,Résultat!G$9,IF(J2263="No",Résultat!$G$9,Résultat!$G$7)),Résultat!$G$7)),IF(C2263 = "Totale", IF(H2263=1,IF(E2263=0,Résultat!G$8,IF(J2263="No",Résultat!$G$9,Résultat!$G$7)),IF(H2263=2,IF(E2263=0,Résultat!G$9,IF(J2263="No",Résultat!$G$9,Résultat!$G$7)),Résultat!$G$7)),Résultat!$G$7)), "")</f>
        <v/>
      </c>
    </row>
    <row r="2264" spans="1:11" ht="20.100000000000001" customHeight="1">
      <c r="A2264" s="26"/>
      <c r="B2264" s="27"/>
      <c r="C2264" s="11" t="str">
        <f>IF($B2264 &lt;&gt; "",VLOOKUP(MID(B2264,3,5),'Recyclabilité Prod Matx'!C:F,2,FALSE), "")</f>
        <v/>
      </c>
      <c r="D2264" s="11" t="str">
        <f>IF($B2264 &lt;&gt; "",VLOOKUP(MID(B2264,3,5),'Recyclabilité Prod Matx'!C:F,3,FALSE),"")</f>
        <v/>
      </c>
      <c r="E2264" s="11" t="str">
        <f>IF($B2264 &lt;&gt; "",VLOOKUP(MID(B2264,3,5),'Recyclabilité Prod Matx'!C:F,4,FALSE), "")</f>
        <v/>
      </c>
      <c r="F2264" s="12" t="str">
        <f>IF($B2264 &lt;&gt; "", IF(C2264="Totale","",IF(D2264 = 0, "", VLOOKUP(D2264,'Cond Compo'!A:B,2,FALSE))),"")</f>
        <v/>
      </c>
      <c r="G2264" s="28"/>
      <c r="H2264" s="11" t="str">
        <f xml:space="preserve"> IF(C2264="Totale",2,IF($G2264 &lt;&gt; "", IF(D2264 = "E",MATCH(G2264, 'Cond Compo'!D$16:D$18, 0), MATCH(G2264, 'Cond Compo'!C$16:C$19, 0)), ""))</f>
        <v/>
      </c>
      <c r="I2264" s="12" t="str">
        <f>IF($E2264 &lt;&gt; "", IF(E2264 = 0, "", VLOOKUP(E2264,'Cond Perturbation'!A:B,2,FALSE)),"")</f>
        <v/>
      </c>
      <c r="J2264" s="28"/>
      <c r="K2264" s="29" t="str">
        <f>IF($B2264 &lt;&gt; "", IF(C2264="Oui",IF(H2264=1,IF(E2264=0,Résultat!G$8,IF(J2264="No",Résultat!$G$8,Résultat!$G$7)),IF(H2264=2,IF(E2264=0,Résultat!G$9,IF(J2264="No",Résultat!$G$9,Résultat!$G$7)),Résultat!$G$7)),IF(C2264 = "Totale", IF(H2264=1,IF(E2264=0,Résultat!G$8,IF(J2264="No",Résultat!$G$9,Résultat!$G$7)),IF(H2264=2,IF(E2264=0,Résultat!G$9,IF(J2264="No",Résultat!$G$9,Résultat!$G$7)),Résultat!$G$7)),Résultat!$G$7)), "")</f>
        <v/>
      </c>
    </row>
    <row r="2265" spans="1:11" ht="20.100000000000001" customHeight="1">
      <c r="A2265" s="26"/>
      <c r="B2265" s="27"/>
      <c r="C2265" s="11" t="str">
        <f>IF($B2265 &lt;&gt; "",VLOOKUP(MID(B2265,3,5),'Recyclabilité Prod Matx'!C:F,2,FALSE), "")</f>
        <v/>
      </c>
      <c r="D2265" s="11" t="str">
        <f>IF($B2265 &lt;&gt; "",VLOOKUP(MID(B2265,3,5),'Recyclabilité Prod Matx'!C:F,3,FALSE),"")</f>
        <v/>
      </c>
      <c r="E2265" s="11" t="str">
        <f>IF($B2265 &lt;&gt; "",VLOOKUP(MID(B2265,3,5),'Recyclabilité Prod Matx'!C:F,4,FALSE), "")</f>
        <v/>
      </c>
      <c r="F2265" s="12" t="str">
        <f>IF($B2265 &lt;&gt; "", IF(C2265="Totale","",IF(D2265 = 0, "", VLOOKUP(D2265,'Cond Compo'!A:B,2,FALSE))),"")</f>
        <v/>
      </c>
      <c r="G2265" s="28"/>
      <c r="H2265" s="11" t="str">
        <f xml:space="preserve"> IF(C2265="Totale",2,IF($G2265 &lt;&gt; "", IF(D2265 = "E",MATCH(G2265, 'Cond Compo'!D$16:D$18, 0), MATCH(G2265, 'Cond Compo'!C$16:C$19, 0)), ""))</f>
        <v/>
      </c>
      <c r="I2265" s="12" t="str">
        <f>IF($E2265 &lt;&gt; "", IF(E2265 = 0, "", VLOOKUP(E2265,'Cond Perturbation'!A:B,2,FALSE)),"")</f>
        <v/>
      </c>
      <c r="J2265" s="28"/>
      <c r="K2265" s="29" t="str">
        <f>IF($B2265 &lt;&gt; "", IF(C2265="Oui",IF(H2265=1,IF(E2265=0,Résultat!G$8,IF(J2265="No",Résultat!$G$8,Résultat!$G$7)),IF(H2265=2,IF(E2265=0,Résultat!G$9,IF(J2265="No",Résultat!$G$9,Résultat!$G$7)),Résultat!$G$7)),IF(C2265 = "Totale", IF(H2265=1,IF(E2265=0,Résultat!G$8,IF(J2265="No",Résultat!$G$9,Résultat!$G$7)),IF(H2265=2,IF(E2265=0,Résultat!G$9,IF(J2265="No",Résultat!$G$9,Résultat!$G$7)),Résultat!$G$7)),Résultat!$G$7)), "")</f>
        <v/>
      </c>
    </row>
    <row r="2266" spans="1:11" ht="20.100000000000001" customHeight="1">
      <c r="A2266" s="26"/>
      <c r="B2266" s="27"/>
      <c r="C2266" s="11" t="str">
        <f>IF($B2266 &lt;&gt; "",VLOOKUP(MID(B2266,3,5),'Recyclabilité Prod Matx'!C:F,2,FALSE), "")</f>
        <v/>
      </c>
      <c r="D2266" s="11" t="str">
        <f>IF($B2266 &lt;&gt; "",VLOOKUP(MID(B2266,3,5),'Recyclabilité Prod Matx'!C:F,3,FALSE),"")</f>
        <v/>
      </c>
      <c r="E2266" s="11" t="str">
        <f>IF($B2266 &lt;&gt; "",VLOOKUP(MID(B2266,3,5),'Recyclabilité Prod Matx'!C:F,4,FALSE), "")</f>
        <v/>
      </c>
      <c r="F2266" s="12" t="str">
        <f>IF($B2266 &lt;&gt; "", IF(C2266="Totale","",IF(D2266 = 0, "", VLOOKUP(D2266,'Cond Compo'!A:B,2,FALSE))),"")</f>
        <v/>
      </c>
      <c r="G2266" s="28"/>
      <c r="H2266" s="11" t="str">
        <f xml:space="preserve"> IF(C2266="Totale",2,IF($G2266 &lt;&gt; "", IF(D2266 = "E",MATCH(G2266, 'Cond Compo'!D$16:D$18, 0), MATCH(G2266, 'Cond Compo'!C$16:C$19, 0)), ""))</f>
        <v/>
      </c>
      <c r="I2266" s="12" t="str">
        <f>IF($E2266 &lt;&gt; "", IF(E2266 = 0, "", VLOOKUP(E2266,'Cond Perturbation'!A:B,2,FALSE)),"")</f>
        <v/>
      </c>
      <c r="J2266" s="28"/>
      <c r="K2266" s="29" t="str">
        <f>IF($B2266 &lt;&gt; "", IF(C2266="Oui",IF(H2266=1,IF(E2266=0,Résultat!G$8,IF(J2266="No",Résultat!$G$8,Résultat!$G$7)),IF(H2266=2,IF(E2266=0,Résultat!G$9,IF(J2266="No",Résultat!$G$9,Résultat!$G$7)),Résultat!$G$7)),IF(C2266 = "Totale", IF(H2266=1,IF(E2266=0,Résultat!G$8,IF(J2266="No",Résultat!$G$9,Résultat!$G$7)),IF(H2266=2,IF(E2266=0,Résultat!G$9,IF(J2266="No",Résultat!$G$9,Résultat!$G$7)),Résultat!$G$7)),Résultat!$G$7)), "")</f>
        <v/>
      </c>
    </row>
    <row r="2267" spans="1:11" ht="20.100000000000001" customHeight="1">
      <c r="A2267" s="26"/>
      <c r="B2267" s="27"/>
      <c r="C2267" s="11" t="str">
        <f>IF($B2267 &lt;&gt; "",VLOOKUP(MID(B2267,3,5),'Recyclabilité Prod Matx'!C:F,2,FALSE), "")</f>
        <v/>
      </c>
      <c r="D2267" s="11" t="str">
        <f>IF($B2267 &lt;&gt; "",VLOOKUP(MID(B2267,3,5),'Recyclabilité Prod Matx'!C:F,3,FALSE),"")</f>
        <v/>
      </c>
      <c r="E2267" s="11" t="str">
        <f>IF($B2267 &lt;&gt; "",VLOOKUP(MID(B2267,3,5),'Recyclabilité Prod Matx'!C:F,4,FALSE), "")</f>
        <v/>
      </c>
      <c r="F2267" s="12" t="str">
        <f>IF($B2267 &lt;&gt; "", IF(C2267="Totale","",IF(D2267 = 0, "", VLOOKUP(D2267,'Cond Compo'!A:B,2,FALSE))),"")</f>
        <v/>
      </c>
      <c r="G2267" s="28"/>
      <c r="H2267" s="11" t="str">
        <f xml:space="preserve"> IF(C2267="Totale",2,IF($G2267 &lt;&gt; "", IF(D2267 = "E",MATCH(G2267, 'Cond Compo'!D$16:D$18, 0), MATCH(G2267, 'Cond Compo'!C$16:C$19, 0)), ""))</f>
        <v/>
      </c>
      <c r="I2267" s="12" t="str">
        <f>IF($E2267 &lt;&gt; "", IF(E2267 = 0, "", VLOOKUP(E2267,'Cond Perturbation'!A:B,2,FALSE)),"")</f>
        <v/>
      </c>
      <c r="J2267" s="28"/>
      <c r="K2267" s="29" t="str">
        <f>IF($B2267 &lt;&gt; "", IF(C2267="Oui",IF(H2267=1,IF(E2267=0,Résultat!G$8,IF(J2267="No",Résultat!$G$8,Résultat!$G$7)),IF(H2267=2,IF(E2267=0,Résultat!G$9,IF(J2267="No",Résultat!$G$9,Résultat!$G$7)),Résultat!$G$7)),IF(C2267 = "Totale", IF(H2267=1,IF(E2267=0,Résultat!G$8,IF(J2267="No",Résultat!$G$9,Résultat!$G$7)),IF(H2267=2,IF(E2267=0,Résultat!G$9,IF(J2267="No",Résultat!$G$9,Résultat!$G$7)),Résultat!$G$7)),Résultat!$G$7)), "")</f>
        <v/>
      </c>
    </row>
    <row r="2268" spans="1:11" ht="20.100000000000001" customHeight="1">
      <c r="A2268" s="26"/>
      <c r="B2268" s="27"/>
      <c r="C2268" s="11" t="str">
        <f>IF($B2268 &lt;&gt; "",VLOOKUP(MID(B2268,3,5),'Recyclabilité Prod Matx'!C:F,2,FALSE), "")</f>
        <v/>
      </c>
      <c r="D2268" s="11" t="str">
        <f>IF($B2268 &lt;&gt; "",VLOOKUP(MID(B2268,3,5),'Recyclabilité Prod Matx'!C:F,3,FALSE),"")</f>
        <v/>
      </c>
      <c r="E2268" s="11" t="str">
        <f>IF($B2268 &lt;&gt; "",VLOOKUP(MID(B2268,3,5),'Recyclabilité Prod Matx'!C:F,4,FALSE), "")</f>
        <v/>
      </c>
      <c r="F2268" s="12" t="str">
        <f>IF($B2268 &lt;&gt; "", IF(C2268="Totale","",IF(D2268 = 0, "", VLOOKUP(D2268,'Cond Compo'!A:B,2,FALSE))),"")</f>
        <v/>
      </c>
      <c r="G2268" s="28"/>
      <c r="H2268" s="11" t="str">
        <f xml:space="preserve"> IF(C2268="Totale",2,IF($G2268 &lt;&gt; "", IF(D2268 = "E",MATCH(G2268, 'Cond Compo'!D$16:D$18, 0), MATCH(G2268, 'Cond Compo'!C$16:C$19, 0)), ""))</f>
        <v/>
      </c>
      <c r="I2268" s="12" t="str">
        <f>IF($E2268 &lt;&gt; "", IF(E2268 = 0, "", VLOOKUP(E2268,'Cond Perturbation'!A:B,2,FALSE)),"")</f>
        <v/>
      </c>
      <c r="J2268" s="28"/>
      <c r="K2268" s="29" t="str">
        <f>IF($B2268 &lt;&gt; "", IF(C2268="Oui",IF(H2268=1,IF(E2268=0,Résultat!G$8,IF(J2268="No",Résultat!$G$8,Résultat!$G$7)),IF(H2268=2,IF(E2268=0,Résultat!G$9,IF(J2268="No",Résultat!$G$9,Résultat!$G$7)),Résultat!$G$7)),IF(C2268 = "Totale", IF(H2268=1,IF(E2268=0,Résultat!G$8,IF(J2268="No",Résultat!$G$9,Résultat!$G$7)),IF(H2268=2,IF(E2268=0,Résultat!G$9,IF(J2268="No",Résultat!$G$9,Résultat!$G$7)),Résultat!$G$7)),Résultat!$G$7)), "")</f>
        <v/>
      </c>
    </row>
    <row r="2269" spans="1:11" ht="20.100000000000001" customHeight="1">
      <c r="A2269" s="26"/>
      <c r="B2269" s="27"/>
      <c r="C2269" s="11" t="str">
        <f>IF($B2269 &lt;&gt; "",VLOOKUP(MID(B2269,3,5),'Recyclabilité Prod Matx'!C:F,2,FALSE), "")</f>
        <v/>
      </c>
      <c r="D2269" s="11" t="str">
        <f>IF($B2269 &lt;&gt; "",VLOOKUP(MID(B2269,3,5),'Recyclabilité Prod Matx'!C:F,3,FALSE),"")</f>
        <v/>
      </c>
      <c r="E2269" s="11" t="str">
        <f>IF($B2269 &lt;&gt; "",VLOOKUP(MID(B2269,3,5),'Recyclabilité Prod Matx'!C:F,4,FALSE), "")</f>
        <v/>
      </c>
      <c r="F2269" s="12" t="str">
        <f>IF($B2269 &lt;&gt; "", IF(C2269="Totale","",IF(D2269 = 0, "", VLOOKUP(D2269,'Cond Compo'!A:B,2,FALSE))),"")</f>
        <v/>
      </c>
      <c r="G2269" s="28"/>
      <c r="H2269" s="11" t="str">
        <f xml:space="preserve"> IF(C2269="Totale",2,IF($G2269 &lt;&gt; "", IF(D2269 = "E",MATCH(G2269, 'Cond Compo'!D$16:D$18, 0), MATCH(G2269, 'Cond Compo'!C$16:C$19, 0)), ""))</f>
        <v/>
      </c>
      <c r="I2269" s="12" t="str">
        <f>IF($E2269 &lt;&gt; "", IF(E2269 = 0, "", VLOOKUP(E2269,'Cond Perturbation'!A:B,2,FALSE)),"")</f>
        <v/>
      </c>
      <c r="J2269" s="28"/>
      <c r="K2269" s="29" t="str">
        <f>IF($B2269 &lt;&gt; "", IF(C2269="Oui",IF(H2269=1,IF(E2269=0,Résultat!G$8,IF(J2269="No",Résultat!$G$8,Résultat!$G$7)),IF(H2269=2,IF(E2269=0,Résultat!G$9,IF(J2269="No",Résultat!$G$9,Résultat!$G$7)),Résultat!$G$7)),IF(C2269 = "Totale", IF(H2269=1,IF(E2269=0,Résultat!G$8,IF(J2269="No",Résultat!$G$9,Résultat!$G$7)),IF(H2269=2,IF(E2269=0,Résultat!G$9,IF(J2269="No",Résultat!$G$9,Résultat!$G$7)),Résultat!$G$7)),Résultat!$G$7)), "")</f>
        <v/>
      </c>
    </row>
    <row r="2270" spans="1:11" ht="20.100000000000001" customHeight="1">
      <c r="A2270" s="26"/>
      <c r="B2270" s="27"/>
      <c r="C2270" s="11" t="str">
        <f>IF($B2270 &lt;&gt; "",VLOOKUP(MID(B2270,3,5),'Recyclabilité Prod Matx'!C:F,2,FALSE), "")</f>
        <v/>
      </c>
      <c r="D2270" s="11" t="str">
        <f>IF($B2270 &lt;&gt; "",VLOOKUP(MID(B2270,3,5),'Recyclabilité Prod Matx'!C:F,3,FALSE),"")</f>
        <v/>
      </c>
      <c r="E2270" s="11" t="str">
        <f>IF($B2270 &lt;&gt; "",VLOOKUP(MID(B2270,3,5),'Recyclabilité Prod Matx'!C:F,4,FALSE), "")</f>
        <v/>
      </c>
      <c r="F2270" s="12" t="str">
        <f>IF($B2270 &lt;&gt; "", IF(C2270="Totale","",IF(D2270 = 0, "", VLOOKUP(D2270,'Cond Compo'!A:B,2,FALSE))),"")</f>
        <v/>
      </c>
      <c r="G2270" s="28"/>
      <c r="H2270" s="11" t="str">
        <f xml:space="preserve"> IF(C2270="Totale",2,IF($G2270 &lt;&gt; "", IF(D2270 = "E",MATCH(G2270, 'Cond Compo'!D$16:D$18, 0), MATCH(G2270, 'Cond Compo'!C$16:C$19, 0)), ""))</f>
        <v/>
      </c>
      <c r="I2270" s="12" t="str">
        <f>IF($E2270 &lt;&gt; "", IF(E2270 = 0, "", VLOOKUP(E2270,'Cond Perturbation'!A:B,2,FALSE)),"")</f>
        <v/>
      </c>
      <c r="J2270" s="28"/>
      <c r="K2270" s="29" t="str">
        <f>IF($B2270 &lt;&gt; "", IF(C2270="Oui",IF(H2270=1,IF(E2270=0,Résultat!G$8,IF(J2270="No",Résultat!$G$8,Résultat!$G$7)),IF(H2270=2,IF(E2270=0,Résultat!G$9,IF(J2270="No",Résultat!$G$9,Résultat!$G$7)),Résultat!$G$7)),IF(C2270 = "Totale", IF(H2270=1,IF(E2270=0,Résultat!G$8,IF(J2270="No",Résultat!$G$9,Résultat!$G$7)),IF(H2270=2,IF(E2270=0,Résultat!G$9,IF(J2270="No",Résultat!$G$9,Résultat!$G$7)),Résultat!$G$7)),Résultat!$G$7)), "")</f>
        <v/>
      </c>
    </row>
    <row r="2271" spans="1:11" ht="20.100000000000001" customHeight="1">
      <c r="A2271" s="26"/>
      <c r="B2271" s="27"/>
      <c r="C2271" s="11" t="str">
        <f>IF($B2271 &lt;&gt; "",VLOOKUP(MID(B2271,3,5),'Recyclabilité Prod Matx'!C:F,2,FALSE), "")</f>
        <v/>
      </c>
      <c r="D2271" s="11" t="str">
        <f>IF($B2271 &lt;&gt; "",VLOOKUP(MID(B2271,3,5),'Recyclabilité Prod Matx'!C:F,3,FALSE),"")</f>
        <v/>
      </c>
      <c r="E2271" s="11" t="str">
        <f>IF($B2271 &lt;&gt; "",VLOOKUP(MID(B2271,3,5),'Recyclabilité Prod Matx'!C:F,4,FALSE), "")</f>
        <v/>
      </c>
      <c r="F2271" s="12" t="str">
        <f>IF($B2271 &lt;&gt; "", IF(C2271="Totale","",IF(D2271 = 0, "", VLOOKUP(D2271,'Cond Compo'!A:B,2,FALSE))),"")</f>
        <v/>
      </c>
      <c r="G2271" s="28"/>
      <c r="H2271" s="11" t="str">
        <f xml:space="preserve"> IF(C2271="Totale",2,IF($G2271 &lt;&gt; "", IF(D2271 = "E",MATCH(G2271, 'Cond Compo'!D$16:D$18, 0), MATCH(G2271, 'Cond Compo'!C$16:C$19, 0)), ""))</f>
        <v/>
      </c>
      <c r="I2271" s="12" t="str">
        <f>IF($E2271 &lt;&gt; "", IF(E2271 = 0, "", VLOOKUP(E2271,'Cond Perturbation'!A:B,2,FALSE)),"")</f>
        <v/>
      </c>
      <c r="J2271" s="28"/>
      <c r="K2271" s="29" t="str">
        <f>IF($B2271 &lt;&gt; "", IF(C2271="Oui",IF(H2271=1,IF(E2271=0,Résultat!G$8,IF(J2271="No",Résultat!$G$8,Résultat!$G$7)),IF(H2271=2,IF(E2271=0,Résultat!G$9,IF(J2271="No",Résultat!$G$9,Résultat!$G$7)),Résultat!$G$7)),IF(C2271 = "Totale", IF(H2271=1,IF(E2271=0,Résultat!G$8,IF(J2271="No",Résultat!$G$9,Résultat!$G$7)),IF(H2271=2,IF(E2271=0,Résultat!G$9,IF(J2271="No",Résultat!$G$9,Résultat!$G$7)),Résultat!$G$7)),Résultat!$G$7)), "")</f>
        <v/>
      </c>
    </row>
    <row r="2272" spans="1:11" ht="20.100000000000001" customHeight="1">
      <c r="A2272" s="26"/>
      <c r="B2272" s="27"/>
      <c r="C2272" s="11" t="str">
        <f>IF($B2272 &lt;&gt; "",VLOOKUP(MID(B2272,3,5),'Recyclabilité Prod Matx'!C:F,2,FALSE), "")</f>
        <v/>
      </c>
      <c r="D2272" s="11" t="str">
        <f>IF($B2272 &lt;&gt; "",VLOOKUP(MID(B2272,3,5),'Recyclabilité Prod Matx'!C:F,3,FALSE),"")</f>
        <v/>
      </c>
      <c r="E2272" s="11" t="str">
        <f>IF($B2272 &lt;&gt; "",VLOOKUP(MID(B2272,3,5),'Recyclabilité Prod Matx'!C:F,4,FALSE), "")</f>
        <v/>
      </c>
      <c r="F2272" s="12" t="str">
        <f>IF($B2272 &lt;&gt; "", IF(C2272="Totale","",IF(D2272 = 0, "", VLOOKUP(D2272,'Cond Compo'!A:B,2,FALSE))),"")</f>
        <v/>
      </c>
      <c r="G2272" s="28"/>
      <c r="H2272" s="11" t="str">
        <f xml:space="preserve"> IF(C2272="Totale",2,IF($G2272 &lt;&gt; "", IF(D2272 = "E",MATCH(G2272, 'Cond Compo'!D$16:D$18, 0), MATCH(G2272, 'Cond Compo'!C$16:C$19, 0)), ""))</f>
        <v/>
      </c>
      <c r="I2272" s="12" t="str">
        <f>IF($E2272 &lt;&gt; "", IF(E2272 = 0, "", VLOOKUP(E2272,'Cond Perturbation'!A:B,2,FALSE)),"")</f>
        <v/>
      </c>
      <c r="J2272" s="28"/>
      <c r="K2272" s="29" t="str">
        <f>IF($B2272 &lt;&gt; "", IF(C2272="Oui",IF(H2272=1,IF(E2272=0,Résultat!G$8,IF(J2272="No",Résultat!$G$8,Résultat!$G$7)),IF(H2272=2,IF(E2272=0,Résultat!G$9,IF(J2272="No",Résultat!$G$9,Résultat!$G$7)),Résultat!$G$7)),IF(C2272 = "Totale", IF(H2272=1,IF(E2272=0,Résultat!G$8,IF(J2272="No",Résultat!$G$9,Résultat!$G$7)),IF(H2272=2,IF(E2272=0,Résultat!G$9,IF(J2272="No",Résultat!$G$9,Résultat!$G$7)),Résultat!$G$7)),Résultat!$G$7)), "")</f>
        <v/>
      </c>
    </row>
    <row r="2273" spans="1:11" ht="20.100000000000001" customHeight="1">
      <c r="A2273" s="26"/>
      <c r="B2273" s="27"/>
      <c r="C2273" s="11" t="str">
        <f>IF($B2273 &lt;&gt; "",VLOOKUP(MID(B2273,3,5),'Recyclabilité Prod Matx'!C:F,2,FALSE), "")</f>
        <v/>
      </c>
      <c r="D2273" s="11" t="str">
        <f>IF($B2273 &lt;&gt; "",VLOOKUP(MID(B2273,3,5),'Recyclabilité Prod Matx'!C:F,3,FALSE),"")</f>
        <v/>
      </c>
      <c r="E2273" s="11" t="str">
        <f>IF($B2273 &lt;&gt; "",VLOOKUP(MID(B2273,3,5),'Recyclabilité Prod Matx'!C:F,4,FALSE), "")</f>
        <v/>
      </c>
      <c r="F2273" s="12" t="str">
        <f>IF($B2273 &lt;&gt; "", IF(C2273="Totale","",IF(D2273 = 0, "", VLOOKUP(D2273,'Cond Compo'!A:B,2,FALSE))),"")</f>
        <v/>
      </c>
      <c r="G2273" s="28"/>
      <c r="H2273" s="11" t="str">
        <f xml:space="preserve"> IF(C2273="Totale",2,IF($G2273 &lt;&gt; "", IF(D2273 = "E",MATCH(G2273, 'Cond Compo'!D$16:D$18, 0), MATCH(G2273, 'Cond Compo'!C$16:C$19, 0)), ""))</f>
        <v/>
      </c>
      <c r="I2273" s="12" t="str">
        <f>IF($E2273 &lt;&gt; "", IF(E2273 = 0, "", VLOOKUP(E2273,'Cond Perturbation'!A:B,2,FALSE)),"")</f>
        <v/>
      </c>
      <c r="J2273" s="28"/>
      <c r="K2273" s="29" t="str">
        <f>IF($B2273 &lt;&gt; "", IF(C2273="Oui",IF(H2273=1,IF(E2273=0,Résultat!G$8,IF(J2273="No",Résultat!$G$8,Résultat!$G$7)),IF(H2273=2,IF(E2273=0,Résultat!G$9,IF(J2273="No",Résultat!$G$9,Résultat!$G$7)),Résultat!$G$7)),IF(C2273 = "Totale", IF(H2273=1,IF(E2273=0,Résultat!G$8,IF(J2273="No",Résultat!$G$9,Résultat!$G$7)),IF(H2273=2,IF(E2273=0,Résultat!G$9,IF(J2273="No",Résultat!$G$9,Résultat!$G$7)),Résultat!$G$7)),Résultat!$G$7)), "")</f>
        <v/>
      </c>
    </row>
    <row r="2274" spans="1:11" ht="20.100000000000001" customHeight="1">
      <c r="A2274" s="26"/>
      <c r="B2274" s="27"/>
      <c r="C2274" s="11" t="str">
        <f>IF($B2274 &lt;&gt; "",VLOOKUP(MID(B2274,3,5),'Recyclabilité Prod Matx'!C:F,2,FALSE), "")</f>
        <v/>
      </c>
      <c r="D2274" s="11" t="str">
        <f>IF($B2274 &lt;&gt; "",VLOOKUP(MID(B2274,3,5),'Recyclabilité Prod Matx'!C:F,3,FALSE),"")</f>
        <v/>
      </c>
      <c r="E2274" s="11" t="str">
        <f>IF($B2274 &lt;&gt; "",VLOOKUP(MID(B2274,3,5),'Recyclabilité Prod Matx'!C:F,4,FALSE), "")</f>
        <v/>
      </c>
      <c r="F2274" s="12" t="str">
        <f>IF($B2274 &lt;&gt; "", IF(C2274="Totale","",IF(D2274 = 0, "", VLOOKUP(D2274,'Cond Compo'!A:B,2,FALSE))),"")</f>
        <v/>
      </c>
      <c r="G2274" s="28"/>
      <c r="H2274" s="11" t="str">
        <f xml:space="preserve"> IF(C2274="Totale",2,IF($G2274 &lt;&gt; "", IF(D2274 = "E",MATCH(G2274, 'Cond Compo'!D$16:D$18, 0), MATCH(G2274, 'Cond Compo'!C$16:C$19, 0)), ""))</f>
        <v/>
      </c>
      <c r="I2274" s="12" t="str">
        <f>IF($E2274 &lt;&gt; "", IF(E2274 = 0, "", VLOOKUP(E2274,'Cond Perturbation'!A:B,2,FALSE)),"")</f>
        <v/>
      </c>
      <c r="J2274" s="28"/>
      <c r="K2274" s="29" t="str">
        <f>IF($B2274 &lt;&gt; "", IF(C2274="Oui",IF(H2274=1,IF(E2274=0,Résultat!G$8,IF(J2274="No",Résultat!$G$8,Résultat!$G$7)),IF(H2274=2,IF(E2274=0,Résultat!G$9,IF(J2274="No",Résultat!$G$9,Résultat!$G$7)),Résultat!$G$7)),IF(C2274 = "Totale", IF(H2274=1,IF(E2274=0,Résultat!G$8,IF(J2274="No",Résultat!$G$9,Résultat!$G$7)),IF(H2274=2,IF(E2274=0,Résultat!G$9,IF(J2274="No",Résultat!$G$9,Résultat!$G$7)),Résultat!$G$7)),Résultat!$G$7)), "")</f>
        <v/>
      </c>
    </row>
    <row r="2275" spans="1:11" ht="20.100000000000001" customHeight="1">
      <c r="A2275" s="26"/>
      <c r="B2275" s="27"/>
      <c r="C2275" s="11" t="str">
        <f>IF($B2275 &lt;&gt; "",VLOOKUP(MID(B2275,3,5),'Recyclabilité Prod Matx'!C:F,2,FALSE), "")</f>
        <v/>
      </c>
      <c r="D2275" s="11" t="str">
        <f>IF($B2275 &lt;&gt; "",VLOOKUP(MID(B2275,3,5),'Recyclabilité Prod Matx'!C:F,3,FALSE),"")</f>
        <v/>
      </c>
      <c r="E2275" s="11" t="str">
        <f>IF($B2275 &lt;&gt; "",VLOOKUP(MID(B2275,3,5),'Recyclabilité Prod Matx'!C:F,4,FALSE), "")</f>
        <v/>
      </c>
      <c r="F2275" s="12" t="str">
        <f>IF($B2275 &lt;&gt; "", IF(C2275="Totale","",IF(D2275 = 0, "", VLOOKUP(D2275,'Cond Compo'!A:B,2,FALSE))),"")</f>
        <v/>
      </c>
      <c r="G2275" s="28"/>
      <c r="H2275" s="11" t="str">
        <f xml:space="preserve"> IF(C2275="Totale",2,IF($G2275 &lt;&gt; "", IF(D2275 = "E",MATCH(G2275, 'Cond Compo'!D$16:D$18, 0), MATCH(G2275, 'Cond Compo'!C$16:C$19, 0)), ""))</f>
        <v/>
      </c>
      <c r="I2275" s="12" t="str">
        <f>IF($E2275 &lt;&gt; "", IF(E2275 = 0, "", VLOOKUP(E2275,'Cond Perturbation'!A:B,2,FALSE)),"")</f>
        <v/>
      </c>
      <c r="J2275" s="28"/>
      <c r="K2275" s="29" t="str">
        <f>IF($B2275 &lt;&gt; "", IF(C2275="Oui",IF(H2275=1,IF(E2275=0,Résultat!G$8,IF(J2275="No",Résultat!$G$8,Résultat!$G$7)),IF(H2275=2,IF(E2275=0,Résultat!G$9,IF(J2275="No",Résultat!$G$9,Résultat!$G$7)),Résultat!$G$7)),IF(C2275 = "Totale", IF(H2275=1,IF(E2275=0,Résultat!G$8,IF(J2275="No",Résultat!$G$9,Résultat!$G$7)),IF(H2275=2,IF(E2275=0,Résultat!G$9,IF(J2275="No",Résultat!$G$9,Résultat!$G$7)),Résultat!$G$7)),Résultat!$G$7)), "")</f>
        <v/>
      </c>
    </row>
    <row r="2276" spans="1:11" ht="20.100000000000001" customHeight="1">
      <c r="A2276" s="26"/>
      <c r="B2276" s="27"/>
      <c r="C2276" s="11" t="str">
        <f>IF($B2276 &lt;&gt; "",VLOOKUP(MID(B2276,3,5),'Recyclabilité Prod Matx'!C:F,2,FALSE), "")</f>
        <v/>
      </c>
      <c r="D2276" s="11" t="str">
        <f>IF($B2276 &lt;&gt; "",VLOOKUP(MID(B2276,3,5),'Recyclabilité Prod Matx'!C:F,3,FALSE),"")</f>
        <v/>
      </c>
      <c r="E2276" s="11" t="str">
        <f>IF($B2276 &lt;&gt; "",VLOOKUP(MID(B2276,3,5),'Recyclabilité Prod Matx'!C:F,4,FALSE), "")</f>
        <v/>
      </c>
      <c r="F2276" s="12" t="str">
        <f>IF($B2276 &lt;&gt; "", IF(C2276="Totale","",IF(D2276 = 0, "", VLOOKUP(D2276,'Cond Compo'!A:B,2,FALSE))),"")</f>
        <v/>
      </c>
      <c r="G2276" s="28"/>
      <c r="H2276" s="11" t="str">
        <f xml:space="preserve"> IF(C2276="Totale",2,IF($G2276 &lt;&gt; "", IF(D2276 = "E",MATCH(G2276, 'Cond Compo'!D$16:D$18, 0), MATCH(G2276, 'Cond Compo'!C$16:C$19, 0)), ""))</f>
        <v/>
      </c>
      <c r="I2276" s="12" t="str">
        <f>IF($E2276 &lt;&gt; "", IF(E2276 = 0, "", VLOOKUP(E2276,'Cond Perturbation'!A:B,2,FALSE)),"")</f>
        <v/>
      </c>
      <c r="J2276" s="28"/>
      <c r="K2276" s="29" t="str">
        <f>IF($B2276 &lt;&gt; "", IF(C2276="Oui",IF(H2276=1,IF(E2276=0,Résultat!G$8,IF(J2276="No",Résultat!$G$8,Résultat!$G$7)),IF(H2276=2,IF(E2276=0,Résultat!G$9,IF(J2276="No",Résultat!$G$9,Résultat!$G$7)),Résultat!$G$7)),IF(C2276 = "Totale", IF(H2276=1,IF(E2276=0,Résultat!G$8,IF(J2276="No",Résultat!$G$9,Résultat!$G$7)),IF(H2276=2,IF(E2276=0,Résultat!G$9,IF(J2276="No",Résultat!$G$9,Résultat!$G$7)),Résultat!$G$7)),Résultat!$G$7)), "")</f>
        <v/>
      </c>
    </row>
    <row r="2277" spans="1:11" ht="20.100000000000001" customHeight="1">
      <c r="A2277" s="26"/>
      <c r="B2277" s="27"/>
      <c r="C2277" s="11" t="str">
        <f>IF($B2277 &lt;&gt; "",VLOOKUP(MID(B2277,3,5),'Recyclabilité Prod Matx'!C:F,2,FALSE), "")</f>
        <v/>
      </c>
      <c r="D2277" s="11" t="str">
        <f>IF($B2277 &lt;&gt; "",VLOOKUP(MID(B2277,3,5),'Recyclabilité Prod Matx'!C:F,3,FALSE),"")</f>
        <v/>
      </c>
      <c r="E2277" s="11" t="str">
        <f>IF($B2277 &lt;&gt; "",VLOOKUP(MID(B2277,3,5),'Recyclabilité Prod Matx'!C:F,4,FALSE), "")</f>
        <v/>
      </c>
      <c r="F2277" s="12" t="str">
        <f>IF($B2277 &lt;&gt; "", IF(C2277="Totale","",IF(D2277 = 0, "", VLOOKUP(D2277,'Cond Compo'!A:B,2,FALSE))),"")</f>
        <v/>
      </c>
      <c r="G2277" s="28"/>
      <c r="H2277" s="11" t="str">
        <f xml:space="preserve"> IF(C2277="Totale",2,IF($G2277 &lt;&gt; "", IF(D2277 = "E",MATCH(G2277, 'Cond Compo'!D$16:D$18, 0), MATCH(G2277, 'Cond Compo'!C$16:C$19, 0)), ""))</f>
        <v/>
      </c>
      <c r="I2277" s="12" t="str">
        <f>IF($E2277 &lt;&gt; "", IF(E2277 = 0, "", VLOOKUP(E2277,'Cond Perturbation'!A:B,2,FALSE)),"")</f>
        <v/>
      </c>
      <c r="J2277" s="28"/>
      <c r="K2277" s="29" t="str">
        <f>IF($B2277 &lt;&gt; "", IF(C2277="Oui",IF(H2277=1,IF(E2277=0,Résultat!G$8,IF(J2277="No",Résultat!$G$8,Résultat!$G$7)),IF(H2277=2,IF(E2277=0,Résultat!G$9,IF(J2277="No",Résultat!$G$9,Résultat!$G$7)),Résultat!$G$7)),IF(C2277 = "Totale", IF(H2277=1,IF(E2277=0,Résultat!G$8,IF(J2277="No",Résultat!$G$9,Résultat!$G$7)),IF(H2277=2,IF(E2277=0,Résultat!G$9,IF(J2277="No",Résultat!$G$9,Résultat!$G$7)),Résultat!$G$7)),Résultat!$G$7)), "")</f>
        <v/>
      </c>
    </row>
    <row r="2278" spans="1:11" ht="20.100000000000001" customHeight="1">
      <c r="A2278" s="26"/>
      <c r="B2278" s="27"/>
      <c r="C2278" s="11" t="str">
        <f>IF($B2278 &lt;&gt; "",VLOOKUP(MID(B2278,3,5),'Recyclabilité Prod Matx'!C:F,2,FALSE), "")</f>
        <v/>
      </c>
      <c r="D2278" s="11" t="str">
        <f>IF($B2278 &lt;&gt; "",VLOOKUP(MID(B2278,3,5),'Recyclabilité Prod Matx'!C:F,3,FALSE),"")</f>
        <v/>
      </c>
      <c r="E2278" s="11" t="str">
        <f>IF($B2278 &lt;&gt; "",VLOOKUP(MID(B2278,3,5),'Recyclabilité Prod Matx'!C:F,4,FALSE), "")</f>
        <v/>
      </c>
      <c r="F2278" s="12" t="str">
        <f>IF($B2278 &lt;&gt; "", IF(C2278="Totale","",IF(D2278 = 0, "", VLOOKUP(D2278,'Cond Compo'!A:B,2,FALSE))),"")</f>
        <v/>
      </c>
      <c r="G2278" s="28"/>
      <c r="H2278" s="11" t="str">
        <f xml:space="preserve"> IF(C2278="Totale",2,IF($G2278 &lt;&gt; "", IF(D2278 = "E",MATCH(G2278, 'Cond Compo'!D$16:D$18, 0), MATCH(G2278, 'Cond Compo'!C$16:C$19, 0)), ""))</f>
        <v/>
      </c>
      <c r="I2278" s="12" t="str">
        <f>IF($E2278 &lt;&gt; "", IF(E2278 = 0, "", VLOOKUP(E2278,'Cond Perturbation'!A:B,2,FALSE)),"")</f>
        <v/>
      </c>
      <c r="J2278" s="28"/>
      <c r="K2278" s="29" t="str">
        <f>IF($B2278 &lt;&gt; "", IF(C2278="Oui",IF(H2278=1,IF(E2278=0,Résultat!G$8,IF(J2278="No",Résultat!$G$8,Résultat!$G$7)),IF(H2278=2,IF(E2278=0,Résultat!G$9,IF(J2278="No",Résultat!$G$9,Résultat!$G$7)),Résultat!$G$7)),IF(C2278 = "Totale", IF(H2278=1,IF(E2278=0,Résultat!G$8,IF(J2278="No",Résultat!$G$9,Résultat!$G$7)),IF(H2278=2,IF(E2278=0,Résultat!G$9,IF(J2278="No",Résultat!$G$9,Résultat!$G$7)),Résultat!$G$7)),Résultat!$G$7)), "")</f>
        <v/>
      </c>
    </row>
    <row r="2279" spans="1:11" ht="20.100000000000001" customHeight="1">
      <c r="A2279" s="26"/>
      <c r="B2279" s="27"/>
      <c r="C2279" s="11" t="str">
        <f>IF($B2279 &lt;&gt; "",VLOOKUP(MID(B2279,3,5),'Recyclabilité Prod Matx'!C:F,2,FALSE), "")</f>
        <v/>
      </c>
      <c r="D2279" s="11" t="str">
        <f>IF($B2279 &lt;&gt; "",VLOOKUP(MID(B2279,3,5),'Recyclabilité Prod Matx'!C:F,3,FALSE),"")</f>
        <v/>
      </c>
      <c r="E2279" s="11" t="str">
        <f>IF($B2279 &lt;&gt; "",VLOOKUP(MID(B2279,3,5),'Recyclabilité Prod Matx'!C:F,4,FALSE), "")</f>
        <v/>
      </c>
      <c r="F2279" s="12" t="str">
        <f>IF($B2279 &lt;&gt; "", IF(C2279="Totale","",IF(D2279 = 0, "", VLOOKUP(D2279,'Cond Compo'!A:B,2,FALSE))),"")</f>
        <v/>
      </c>
      <c r="G2279" s="28"/>
      <c r="H2279" s="11" t="str">
        <f xml:space="preserve"> IF(C2279="Totale",2,IF($G2279 &lt;&gt; "", IF(D2279 = "E",MATCH(G2279, 'Cond Compo'!D$16:D$18, 0), MATCH(G2279, 'Cond Compo'!C$16:C$19, 0)), ""))</f>
        <v/>
      </c>
      <c r="I2279" s="12" t="str">
        <f>IF($E2279 &lt;&gt; "", IF(E2279 = 0, "", VLOOKUP(E2279,'Cond Perturbation'!A:B,2,FALSE)),"")</f>
        <v/>
      </c>
      <c r="J2279" s="28"/>
      <c r="K2279" s="29" t="str">
        <f>IF($B2279 &lt;&gt; "", IF(C2279="Oui",IF(H2279=1,IF(E2279=0,Résultat!G$8,IF(J2279="No",Résultat!$G$8,Résultat!$G$7)),IF(H2279=2,IF(E2279=0,Résultat!G$9,IF(J2279="No",Résultat!$G$9,Résultat!$G$7)),Résultat!$G$7)),IF(C2279 = "Totale", IF(H2279=1,IF(E2279=0,Résultat!G$8,IF(J2279="No",Résultat!$G$9,Résultat!$G$7)),IF(H2279=2,IF(E2279=0,Résultat!G$9,IF(J2279="No",Résultat!$G$9,Résultat!$G$7)),Résultat!$G$7)),Résultat!$G$7)), "")</f>
        <v/>
      </c>
    </row>
    <row r="2280" spans="1:11" ht="20.100000000000001" customHeight="1">
      <c r="A2280" s="26"/>
      <c r="B2280" s="27"/>
      <c r="C2280" s="11" t="str">
        <f>IF($B2280 &lt;&gt; "",VLOOKUP(MID(B2280,3,5),'Recyclabilité Prod Matx'!C:F,2,FALSE), "")</f>
        <v/>
      </c>
      <c r="D2280" s="11" t="str">
        <f>IF($B2280 &lt;&gt; "",VLOOKUP(MID(B2280,3,5),'Recyclabilité Prod Matx'!C:F,3,FALSE),"")</f>
        <v/>
      </c>
      <c r="E2280" s="11" t="str">
        <f>IF($B2280 &lt;&gt; "",VLOOKUP(MID(B2280,3,5),'Recyclabilité Prod Matx'!C:F,4,FALSE), "")</f>
        <v/>
      </c>
      <c r="F2280" s="12" t="str">
        <f>IF($B2280 &lt;&gt; "", IF(C2280="Totale","",IF(D2280 = 0, "", VLOOKUP(D2280,'Cond Compo'!A:B,2,FALSE))),"")</f>
        <v/>
      </c>
      <c r="G2280" s="28"/>
      <c r="H2280" s="11" t="str">
        <f xml:space="preserve"> IF(C2280="Totale",2,IF($G2280 &lt;&gt; "", IF(D2280 = "E",MATCH(G2280, 'Cond Compo'!D$16:D$18, 0), MATCH(G2280, 'Cond Compo'!C$16:C$19, 0)), ""))</f>
        <v/>
      </c>
      <c r="I2280" s="12" t="str">
        <f>IF($E2280 &lt;&gt; "", IF(E2280 = 0, "", VLOOKUP(E2280,'Cond Perturbation'!A:B,2,FALSE)),"")</f>
        <v/>
      </c>
      <c r="J2280" s="28"/>
      <c r="K2280" s="29" t="str">
        <f>IF($B2280 &lt;&gt; "", IF(C2280="Oui",IF(H2280=1,IF(E2280=0,Résultat!G$8,IF(J2280="No",Résultat!$G$8,Résultat!$G$7)),IF(H2280=2,IF(E2280=0,Résultat!G$9,IF(J2280="No",Résultat!$G$9,Résultat!$G$7)),Résultat!$G$7)),IF(C2280 = "Totale", IF(H2280=1,IF(E2280=0,Résultat!G$8,IF(J2280="No",Résultat!$G$9,Résultat!$G$7)),IF(H2280=2,IF(E2280=0,Résultat!G$9,IF(J2280="No",Résultat!$G$9,Résultat!$G$7)),Résultat!$G$7)),Résultat!$G$7)), "")</f>
        <v/>
      </c>
    </row>
    <row r="2281" spans="1:11" ht="20.100000000000001" customHeight="1">
      <c r="A2281" s="26"/>
      <c r="B2281" s="27"/>
      <c r="C2281" s="11" t="str">
        <f>IF($B2281 &lt;&gt; "",VLOOKUP(MID(B2281,3,5),'Recyclabilité Prod Matx'!C:F,2,FALSE), "")</f>
        <v/>
      </c>
      <c r="D2281" s="11" t="str">
        <f>IF($B2281 &lt;&gt; "",VLOOKUP(MID(B2281,3,5),'Recyclabilité Prod Matx'!C:F,3,FALSE),"")</f>
        <v/>
      </c>
      <c r="E2281" s="11" t="str">
        <f>IF($B2281 &lt;&gt; "",VLOOKUP(MID(B2281,3,5),'Recyclabilité Prod Matx'!C:F,4,FALSE), "")</f>
        <v/>
      </c>
      <c r="F2281" s="12" t="str">
        <f>IF($B2281 &lt;&gt; "", IF(C2281="Totale","",IF(D2281 = 0, "", VLOOKUP(D2281,'Cond Compo'!A:B,2,FALSE))),"")</f>
        <v/>
      </c>
      <c r="G2281" s="28"/>
      <c r="H2281" s="11" t="str">
        <f xml:space="preserve"> IF(C2281="Totale",2,IF($G2281 &lt;&gt; "", IF(D2281 = "E",MATCH(G2281, 'Cond Compo'!D$16:D$18, 0), MATCH(G2281, 'Cond Compo'!C$16:C$19, 0)), ""))</f>
        <v/>
      </c>
      <c r="I2281" s="12" t="str">
        <f>IF($E2281 &lt;&gt; "", IF(E2281 = 0, "", VLOOKUP(E2281,'Cond Perturbation'!A:B,2,FALSE)),"")</f>
        <v/>
      </c>
      <c r="J2281" s="28"/>
      <c r="K2281" s="29" t="str">
        <f>IF($B2281 &lt;&gt; "", IF(C2281="Oui",IF(H2281=1,IF(E2281=0,Résultat!G$8,IF(J2281="No",Résultat!$G$8,Résultat!$G$7)),IF(H2281=2,IF(E2281=0,Résultat!G$9,IF(J2281="No",Résultat!$G$9,Résultat!$G$7)),Résultat!$G$7)),IF(C2281 = "Totale", IF(H2281=1,IF(E2281=0,Résultat!G$8,IF(J2281="No",Résultat!$G$9,Résultat!$G$7)),IF(H2281=2,IF(E2281=0,Résultat!G$9,IF(J2281="No",Résultat!$G$9,Résultat!$G$7)),Résultat!$G$7)),Résultat!$G$7)), "")</f>
        <v/>
      </c>
    </row>
    <row r="2282" spans="1:11" ht="20.100000000000001" customHeight="1">
      <c r="A2282" s="26"/>
      <c r="B2282" s="27"/>
      <c r="C2282" s="11" t="str">
        <f>IF($B2282 &lt;&gt; "",VLOOKUP(MID(B2282,3,5),'Recyclabilité Prod Matx'!C:F,2,FALSE), "")</f>
        <v/>
      </c>
      <c r="D2282" s="11" t="str">
        <f>IF($B2282 &lt;&gt; "",VLOOKUP(MID(B2282,3,5),'Recyclabilité Prod Matx'!C:F,3,FALSE),"")</f>
        <v/>
      </c>
      <c r="E2282" s="11" t="str">
        <f>IF($B2282 &lt;&gt; "",VLOOKUP(MID(B2282,3,5),'Recyclabilité Prod Matx'!C:F,4,FALSE), "")</f>
        <v/>
      </c>
      <c r="F2282" s="12" t="str">
        <f>IF($B2282 &lt;&gt; "", IF(C2282="Totale","",IF(D2282 = 0, "", VLOOKUP(D2282,'Cond Compo'!A:B,2,FALSE))),"")</f>
        <v/>
      </c>
      <c r="G2282" s="28"/>
      <c r="H2282" s="11" t="str">
        <f xml:space="preserve"> IF(C2282="Totale",2,IF($G2282 &lt;&gt; "", IF(D2282 = "E",MATCH(G2282, 'Cond Compo'!D$16:D$18, 0), MATCH(G2282, 'Cond Compo'!C$16:C$19, 0)), ""))</f>
        <v/>
      </c>
      <c r="I2282" s="12" t="str">
        <f>IF($E2282 &lt;&gt; "", IF(E2282 = 0, "", VLOOKUP(E2282,'Cond Perturbation'!A:B,2,FALSE)),"")</f>
        <v/>
      </c>
      <c r="J2282" s="28"/>
      <c r="K2282" s="29" t="str">
        <f>IF($B2282 &lt;&gt; "", IF(C2282="Oui",IF(H2282=1,IF(E2282=0,Résultat!G$8,IF(J2282="No",Résultat!$G$8,Résultat!$G$7)),IF(H2282=2,IF(E2282=0,Résultat!G$9,IF(J2282="No",Résultat!$G$9,Résultat!$G$7)),Résultat!$G$7)),IF(C2282 = "Totale", IF(H2282=1,IF(E2282=0,Résultat!G$8,IF(J2282="No",Résultat!$G$9,Résultat!$G$7)),IF(H2282=2,IF(E2282=0,Résultat!G$9,IF(J2282="No",Résultat!$G$9,Résultat!$G$7)),Résultat!$G$7)),Résultat!$G$7)), "")</f>
        <v/>
      </c>
    </row>
    <row r="2283" spans="1:11" ht="20.100000000000001" customHeight="1">
      <c r="A2283" s="26"/>
      <c r="B2283" s="27"/>
      <c r="C2283" s="11" t="str">
        <f>IF($B2283 &lt;&gt; "",VLOOKUP(MID(B2283,3,5),'Recyclabilité Prod Matx'!C:F,2,FALSE), "")</f>
        <v/>
      </c>
      <c r="D2283" s="11" t="str">
        <f>IF($B2283 &lt;&gt; "",VLOOKUP(MID(B2283,3,5),'Recyclabilité Prod Matx'!C:F,3,FALSE),"")</f>
        <v/>
      </c>
      <c r="E2283" s="11" t="str">
        <f>IF($B2283 &lt;&gt; "",VLOOKUP(MID(B2283,3,5),'Recyclabilité Prod Matx'!C:F,4,FALSE), "")</f>
        <v/>
      </c>
      <c r="F2283" s="12" t="str">
        <f>IF($B2283 &lt;&gt; "", IF(C2283="Totale","",IF(D2283 = 0, "", VLOOKUP(D2283,'Cond Compo'!A:B,2,FALSE))),"")</f>
        <v/>
      </c>
      <c r="G2283" s="28"/>
      <c r="H2283" s="11" t="str">
        <f xml:space="preserve"> IF(C2283="Totale",2,IF($G2283 &lt;&gt; "", IF(D2283 = "E",MATCH(G2283, 'Cond Compo'!D$16:D$18, 0), MATCH(G2283, 'Cond Compo'!C$16:C$19, 0)), ""))</f>
        <v/>
      </c>
      <c r="I2283" s="12" t="str">
        <f>IF($E2283 &lt;&gt; "", IF(E2283 = 0, "", VLOOKUP(E2283,'Cond Perturbation'!A:B,2,FALSE)),"")</f>
        <v/>
      </c>
      <c r="J2283" s="28"/>
      <c r="K2283" s="29" t="str">
        <f>IF($B2283 &lt;&gt; "", IF(C2283="Oui",IF(H2283=1,IF(E2283=0,Résultat!G$8,IF(J2283="No",Résultat!$G$8,Résultat!$G$7)),IF(H2283=2,IF(E2283=0,Résultat!G$9,IF(J2283="No",Résultat!$G$9,Résultat!$G$7)),Résultat!$G$7)),IF(C2283 = "Totale", IF(H2283=1,IF(E2283=0,Résultat!G$8,IF(J2283="No",Résultat!$G$9,Résultat!$G$7)),IF(H2283=2,IF(E2283=0,Résultat!G$9,IF(J2283="No",Résultat!$G$9,Résultat!$G$7)),Résultat!$G$7)),Résultat!$G$7)), "")</f>
        <v/>
      </c>
    </row>
    <row r="2284" spans="1:11" ht="20.100000000000001" customHeight="1">
      <c r="A2284" s="26"/>
      <c r="B2284" s="27"/>
      <c r="C2284" s="11" t="str">
        <f>IF($B2284 &lt;&gt; "",VLOOKUP(MID(B2284,3,5),'Recyclabilité Prod Matx'!C:F,2,FALSE), "")</f>
        <v/>
      </c>
      <c r="D2284" s="11" t="str">
        <f>IF($B2284 &lt;&gt; "",VLOOKUP(MID(B2284,3,5),'Recyclabilité Prod Matx'!C:F,3,FALSE),"")</f>
        <v/>
      </c>
      <c r="E2284" s="11" t="str">
        <f>IF($B2284 &lt;&gt; "",VLOOKUP(MID(B2284,3,5),'Recyclabilité Prod Matx'!C:F,4,FALSE), "")</f>
        <v/>
      </c>
      <c r="F2284" s="12" t="str">
        <f>IF($B2284 &lt;&gt; "", IF(C2284="Totale","",IF(D2284 = 0, "", VLOOKUP(D2284,'Cond Compo'!A:B,2,FALSE))),"")</f>
        <v/>
      </c>
      <c r="G2284" s="28"/>
      <c r="H2284" s="11" t="str">
        <f xml:space="preserve"> IF(C2284="Totale",2,IF($G2284 &lt;&gt; "", IF(D2284 = "E",MATCH(G2284, 'Cond Compo'!D$16:D$18, 0), MATCH(G2284, 'Cond Compo'!C$16:C$19, 0)), ""))</f>
        <v/>
      </c>
      <c r="I2284" s="12" t="str">
        <f>IF($E2284 &lt;&gt; "", IF(E2284 = 0, "", VLOOKUP(E2284,'Cond Perturbation'!A:B,2,FALSE)),"")</f>
        <v/>
      </c>
      <c r="J2284" s="28"/>
      <c r="K2284" s="29" t="str">
        <f>IF($B2284 &lt;&gt; "", IF(C2284="Oui",IF(H2284=1,IF(E2284=0,Résultat!G$8,IF(J2284="No",Résultat!$G$8,Résultat!$G$7)),IF(H2284=2,IF(E2284=0,Résultat!G$9,IF(J2284="No",Résultat!$G$9,Résultat!$G$7)),Résultat!$G$7)),IF(C2284 = "Totale", IF(H2284=1,IF(E2284=0,Résultat!G$8,IF(J2284="No",Résultat!$G$9,Résultat!$G$7)),IF(H2284=2,IF(E2284=0,Résultat!G$9,IF(J2284="No",Résultat!$G$9,Résultat!$G$7)),Résultat!$G$7)),Résultat!$G$7)), "")</f>
        <v/>
      </c>
    </row>
    <row r="2285" spans="1:11" ht="20.100000000000001" customHeight="1">
      <c r="A2285" s="26"/>
      <c r="B2285" s="27"/>
      <c r="C2285" s="11" t="str">
        <f>IF($B2285 &lt;&gt; "",VLOOKUP(MID(B2285,3,5),'Recyclabilité Prod Matx'!C:F,2,FALSE), "")</f>
        <v/>
      </c>
      <c r="D2285" s="11" t="str">
        <f>IF($B2285 &lt;&gt; "",VLOOKUP(MID(B2285,3,5),'Recyclabilité Prod Matx'!C:F,3,FALSE),"")</f>
        <v/>
      </c>
      <c r="E2285" s="11" t="str">
        <f>IF($B2285 &lt;&gt; "",VLOOKUP(MID(B2285,3,5),'Recyclabilité Prod Matx'!C:F,4,FALSE), "")</f>
        <v/>
      </c>
      <c r="F2285" s="12" t="str">
        <f>IF($B2285 &lt;&gt; "", IF(C2285="Totale","",IF(D2285 = 0, "", VLOOKUP(D2285,'Cond Compo'!A:B,2,FALSE))),"")</f>
        <v/>
      </c>
      <c r="G2285" s="28"/>
      <c r="H2285" s="11" t="str">
        <f xml:space="preserve"> IF(C2285="Totale",2,IF($G2285 &lt;&gt; "", IF(D2285 = "E",MATCH(G2285, 'Cond Compo'!D$16:D$18, 0), MATCH(G2285, 'Cond Compo'!C$16:C$19, 0)), ""))</f>
        <v/>
      </c>
      <c r="I2285" s="12" t="str">
        <f>IF($E2285 &lt;&gt; "", IF(E2285 = 0, "", VLOOKUP(E2285,'Cond Perturbation'!A:B,2,FALSE)),"")</f>
        <v/>
      </c>
      <c r="J2285" s="28"/>
      <c r="K2285" s="29" t="str">
        <f>IF($B2285 &lt;&gt; "", IF(C2285="Oui",IF(H2285=1,IF(E2285=0,Résultat!G$8,IF(J2285="No",Résultat!$G$8,Résultat!$G$7)),IF(H2285=2,IF(E2285=0,Résultat!G$9,IF(J2285="No",Résultat!$G$9,Résultat!$G$7)),Résultat!$G$7)),IF(C2285 = "Totale", IF(H2285=1,IF(E2285=0,Résultat!G$8,IF(J2285="No",Résultat!$G$9,Résultat!$G$7)),IF(H2285=2,IF(E2285=0,Résultat!G$9,IF(J2285="No",Résultat!$G$9,Résultat!$G$7)),Résultat!$G$7)),Résultat!$G$7)), "")</f>
        <v/>
      </c>
    </row>
    <row r="2286" spans="1:11" ht="20.100000000000001" customHeight="1">
      <c r="A2286" s="26"/>
      <c r="B2286" s="27"/>
      <c r="C2286" s="11" t="str">
        <f>IF($B2286 &lt;&gt; "",VLOOKUP(MID(B2286,3,5),'Recyclabilité Prod Matx'!C:F,2,FALSE), "")</f>
        <v/>
      </c>
      <c r="D2286" s="11" t="str">
        <f>IF($B2286 &lt;&gt; "",VLOOKUP(MID(B2286,3,5),'Recyclabilité Prod Matx'!C:F,3,FALSE),"")</f>
        <v/>
      </c>
      <c r="E2286" s="11" t="str">
        <f>IF($B2286 &lt;&gt; "",VLOOKUP(MID(B2286,3,5),'Recyclabilité Prod Matx'!C:F,4,FALSE), "")</f>
        <v/>
      </c>
      <c r="F2286" s="12" t="str">
        <f>IF($B2286 &lt;&gt; "", IF(C2286="Totale","",IF(D2286 = 0, "", VLOOKUP(D2286,'Cond Compo'!A:B,2,FALSE))),"")</f>
        <v/>
      </c>
      <c r="G2286" s="28"/>
      <c r="H2286" s="11" t="str">
        <f xml:space="preserve"> IF(C2286="Totale",2,IF($G2286 &lt;&gt; "", IF(D2286 = "E",MATCH(G2286, 'Cond Compo'!D$16:D$18, 0), MATCH(G2286, 'Cond Compo'!C$16:C$19, 0)), ""))</f>
        <v/>
      </c>
      <c r="I2286" s="12" t="str">
        <f>IF($E2286 &lt;&gt; "", IF(E2286 = 0, "", VLOOKUP(E2286,'Cond Perturbation'!A:B,2,FALSE)),"")</f>
        <v/>
      </c>
      <c r="J2286" s="28"/>
      <c r="K2286" s="29" t="str">
        <f>IF($B2286 &lt;&gt; "", IF(C2286="Oui",IF(H2286=1,IF(E2286=0,Résultat!G$8,IF(J2286="No",Résultat!$G$8,Résultat!$G$7)),IF(H2286=2,IF(E2286=0,Résultat!G$9,IF(J2286="No",Résultat!$G$9,Résultat!$G$7)),Résultat!$G$7)),IF(C2286 = "Totale", IF(H2286=1,IF(E2286=0,Résultat!G$8,IF(J2286="No",Résultat!$G$9,Résultat!$G$7)),IF(H2286=2,IF(E2286=0,Résultat!G$9,IF(J2286="No",Résultat!$G$9,Résultat!$G$7)),Résultat!$G$7)),Résultat!$G$7)), "")</f>
        <v/>
      </c>
    </row>
    <row r="2287" spans="1:11" ht="20.100000000000001" customHeight="1">
      <c r="A2287" s="26"/>
      <c r="B2287" s="27"/>
      <c r="C2287" s="11" t="str">
        <f>IF($B2287 &lt;&gt; "",VLOOKUP(MID(B2287,3,5),'Recyclabilité Prod Matx'!C:F,2,FALSE), "")</f>
        <v/>
      </c>
      <c r="D2287" s="11" t="str">
        <f>IF($B2287 &lt;&gt; "",VLOOKUP(MID(B2287,3,5),'Recyclabilité Prod Matx'!C:F,3,FALSE),"")</f>
        <v/>
      </c>
      <c r="E2287" s="11" t="str">
        <f>IF($B2287 &lt;&gt; "",VLOOKUP(MID(B2287,3,5),'Recyclabilité Prod Matx'!C:F,4,FALSE), "")</f>
        <v/>
      </c>
      <c r="F2287" s="12" t="str">
        <f>IF($B2287 &lt;&gt; "", IF(C2287="Totale","",IF(D2287 = 0, "", VLOOKUP(D2287,'Cond Compo'!A:B,2,FALSE))),"")</f>
        <v/>
      </c>
      <c r="G2287" s="28"/>
      <c r="H2287" s="11" t="str">
        <f xml:space="preserve"> IF(C2287="Totale",2,IF($G2287 &lt;&gt; "", IF(D2287 = "E",MATCH(G2287, 'Cond Compo'!D$16:D$18, 0), MATCH(G2287, 'Cond Compo'!C$16:C$19, 0)), ""))</f>
        <v/>
      </c>
      <c r="I2287" s="12" t="str">
        <f>IF($E2287 &lt;&gt; "", IF(E2287 = 0, "", VLOOKUP(E2287,'Cond Perturbation'!A:B,2,FALSE)),"")</f>
        <v/>
      </c>
      <c r="J2287" s="28"/>
      <c r="K2287" s="29" t="str">
        <f>IF($B2287 &lt;&gt; "", IF(C2287="Oui",IF(H2287=1,IF(E2287=0,Résultat!G$8,IF(J2287="No",Résultat!$G$8,Résultat!$G$7)),IF(H2287=2,IF(E2287=0,Résultat!G$9,IF(J2287="No",Résultat!$G$9,Résultat!$G$7)),Résultat!$G$7)),IF(C2287 = "Totale", IF(H2287=1,IF(E2287=0,Résultat!G$8,IF(J2287="No",Résultat!$G$9,Résultat!$G$7)),IF(H2287=2,IF(E2287=0,Résultat!G$9,IF(J2287="No",Résultat!$G$9,Résultat!$G$7)),Résultat!$G$7)),Résultat!$G$7)), "")</f>
        <v/>
      </c>
    </row>
    <row r="2288" spans="1:11" ht="20.100000000000001" customHeight="1">
      <c r="A2288" s="26"/>
      <c r="B2288" s="27"/>
      <c r="C2288" s="11" t="str">
        <f>IF($B2288 &lt;&gt; "",VLOOKUP(MID(B2288,3,5),'Recyclabilité Prod Matx'!C:F,2,FALSE), "")</f>
        <v/>
      </c>
      <c r="D2288" s="11" t="str">
        <f>IF($B2288 &lt;&gt; "",VLOOKUP(MID(B2288,3,5),'Recyclabilité Prod Matx'!C:F,3,FALSE),"")</f>
        <v/>
      </c>
      <c r="E2288" s="11" t="str">
        <f>IF($B2288 &lt;&gt; "",VLOOKUP(MID(B2288,3,5),'Recyclabilité Prod Matx'!C:F,4,FALSE), "")</f>
        <v/>
      </c>
      <c r="F2288" s="12" t="str">
        <f>IF($B2288 &lt;&gt; "", IF(C2288="Totale","",IF(D2288 = 0, "", VLOOKUP(D2288,'Cond Compo'!A:B,2,FALSE))),"")</f>
        <v/>
      </c>
      <c r="G2288" s="28"/>
      <c r="H2288" s="11" t="str">
        <f xml:space="preserve"> IF(C2288="Totale",2,IF($G2288 &lt;&gt; "", IF(D2288 = "E",MATCH(G2288, 'Cond Compo'!D$16:D$18, 0), MATCH(G2288, 'Cond Compo'!C$16:C$19, 0)), ""))</f>
        <v/>
      </c>
      <c r="I2288" s="12" t="str">
        <f>IF($E2288 &lt;&gt; "", IF(E2288 = 0, "", VLOOKUP(E2288,'Cond Perturbation'!A:B,2,FALSE)),"")</f>
        <v/>
      </c>
      <c r="J2288" s="28"/>
      <c r="K2288" s="29" t="str">
        <f>IF($B2288 &lt;&gt; "", IF(C2288="Oui",IF(H2288=1,IF(E2288=0,Résultat!G$8,IF(J2288="No",Résultat!$G$8,Résultat!$G$7)),IF(H2288=2,IF(E2288=0,Résultat!G$9,IF(J2288="No",Résultat!$G$9,Résultat!$G$7)),Résultat!$G$7)),IF(C2288 = "Totale", IF(H2288=1,IF(E2288=0,Résultat!G$8,IF(J2288="No",Résultat!$G$9,Résultat!$G$7)),IF(H2288=2,IF(E2288=0,Résultat!G$9,IF(J2288="No",Résultat!$G$9,Résultat!$G$7)),Résultat!$G$7)),Résultat!$G$7)), "")</f>
        <v/>
      </c>
    </row>
    <row r="2289" spans="1:11" ht="20.100000000000001" customHeight="1">
      <c r="A2289" s="26"/>
      <c r="B2289" s="27"/>
      <c r="C2289" s="11" t="str">
        <f>IF($B2289 &lt;&gt; "",VLOOKUP(MID(B2289,3,5),'Recyclabilité Prod Matx'!C:F,2,FALSE), "")</f>
        <v/>
      </c>
      <c r="D2289" s="11" t="str">
        <f>IF($B2289 &lt;&gt; "",VLOOKUP(MID(B2289,3,5),'Recyclabilité Prod Matx'!C:F,3,FALSE),"")</f>
        <v/>
      </c>
      <c r="E2289" s="11" t="str">
        <f>IF($B2289 &lt;&gt; "",VLOOKUP(MID(B2289,3,5),'Recyclabilité Prod Matx'!C:F,4,FALSE), "")</f>
        <v/>
      </c>
      <c r="F2289" s="12" t="str">
        <f>IF($B2289 &lt;&gt; "", IF(C2289="Totale","",IF(D2289 = 0, "", VLOOKUP(D2289,'Cond Compo'!A:B,2,FALSE))),"")</f>
        <v/>
      </c>
      <c r="G2289" s="28"/>
      <c r="H2289" s="11" t="str">
        <f xml:space="preserve"> IF(C2289="Totale",2,IF($G2289 &lt;&gt; "", IF(D2289 = "E",MATCH(G2289, 'Cond Compo'!D$16:D$18, 0), MATCH(G2289, 'Cond Compo'!C$16:C$19, 0)), ""))</f>
        <v/>
      </c>
      <c r="I2289" s="12" t="str">
        <f>IF($E2289 &lt;&gt; "", IF(E2289 = 0, "", VLOOKUP(E2289,'Cond Perturbation'!A:B,2,FALSE)),"")</f>
        <v/>
      </c>
      <c r="J2289" s="28"/>
      <c r="K2289" s="29" t="str">
        <f>IF($B2289 &lt;&gt; "", IF(C2289="Oui",IF(H2289=1,IF(E2289=0,Résultat!G$8,IF(J2289="No",Résultat!$G$8,Résultat!$G$7)),IF(H2289=2,IF(E2289=0,Résultat!G$9,IF(J2289="No",Résultat!$G$9,Résultat!$G$7)),Résultat!$G$7)),IF(C2289 = "Totale", IF(H2289=1,IF(E2289=0,Résultat!G$8,IF(J2289="No",Résultat!$G$9,Résultat!$G$7)),IF(H2289=2,IF(E2289=0,Résultat!G$9,IF(J2289="No",Résultat!$G$9,Résultat!$G$7)),Résultat!$G$7)),Résultat!$G$7)), "")</f>
        <v/>
      </c>
    </row>
    <row r="2290" spans="1:11" ht="20.100000000000001" customHeight="1">
      <c r="A2290" s="26"/>
      <c r="B2290" s="27"/>
      <c r="C2290" s="11" t="str">
        <f>IF($B2290 &lt;&gt; "",VLOOKUP(MID(B2290,3,5),'Recyclabilité Prod Matx'!C:F,2,FALSE), "")</f>
        <v/>
      </c>
      <c r="D2290" s="11" t="str">
        <f>IF($B2290 &lt;&gt; "",VLOOKUP(MID(B2290,3,5),'Recyclabilité Prod Matx'!C:F,3,FALSE),"")</f>
        <v/>
      </c>
      <c r="E2290" s="11" t="str">
        <f>IF($B2290 &lt;&gt; "",VLOOKUP(MID(B2290,3,5),'Recyclabilité Prod Matx'!C:F,4,FALSE), "")</f>
        <v/>
      </c>
      <c r="F2290" s="12" t="str">
        <f>IF($B2290 &lt;&gt; "", IF(C2290="Totale","",IF(D2290 = 0, "", VLOOKUP(D2290,'Cond Compo'!A:B,2,FALSE))),"")</f>
        <v/>
      </c>
      <c r="G2290" s="28"/>
      <c r="H2290" s="11" t="str">
        <f xml:space="preserve"> IF(C2290="Totale",2,IF($G2290 &lt;&gt; "", IF(D2290 = "E",MATCH(G2290, 'Cond Compo'!D$16:D$18, 0), MATCH(G2290, 'Cond Compo'!C$16:C$19, 0)), ""))</f>
        <v/>
      </c>
      <c r="I2290" s="12" t="str">
        <f>IF($E2290 &lt;&gt; "", IF(E2290 = 0, "", VLOOKUP(E2290,'Cond Perturbation'!A:B,2,FALSE)),"")</f>
        <v/>
      </c>
      <c r="J2290" s="28"/>
      <c r="K2290" s="29" t="str">
        <f>IF($B2290 &lt;&gt; "", IF(C2290="Oui",IF(H2290=1,IF(E2290=0,Résultat!G$8,IF(J2290="No",Résultat!$G$8,Résultat!$G$7)),IF(H2290=2,IF(E2290=0,Résultat!G$9,IF(J2290="No",Résultat!$G$9,Résultat!$G$7)),Résultat!$G$7)),IF(C2290 = "Totale", IF(H2290=1,IF(E2290=0,Résultat!G$8,IF(J2290="No",Résultat!$G$9,Résultat!$G$7)),IF(H2290=2,IF(E2290=0,Résultat!G$9,IF(J2290="No",Résultat!$G$9,Résultat!$G$7)),Résultat!$G$7)),Résultat!$G$7)), "")</f>
        <v/>
      </c>
    </row>
    <row r="2291" spans="1:11" ht="20.100000000000001" customHeight="1">
      <c r="A2291" s="26"/>
      <c r="B2291" s="27"/>
      <c r="C2291" s="11" t="str">
        <f>IF($B2291 &lt;&gt; "",VLOOKUP(MID(B2291,3,5),'Recyclabilité Prod Matx'!C:F,2,FALSE), "")</f>
        <v/>
      </c>
      <c r="D2291" s="11" t="str">
        <f>IF($B2291 &lt;&gt; "",VLOOKUP(MID(B2291,3,5),'Recyclabilité Prod Matx'!C:F,3,FALSE),"")</f>
        <v/>
      </c>
      <c r="E2291" s="11" t="str">
        <f>IF($B2291 &lt;&gt; "",VLOOKUP(MID(B2291,3,5),'Recyclabilité Prod Matx'!C:F,4,FALSE), "")</f>
        <v/>
      </c>
      <c r="F2291" s="12" t="str">
        <f>IF($B2291 &lt;&gt; "", IF(C2291="Totale","",IF(D2291 = 0, "", VLOOKUP(D2291,'Cond Compo'!A:B,2,FALSE))),"")</f>
        <v/>
      </c>
      <c r="G2291" s="28"/>
      <c r="H2291" s="11" t="str">
        <f xml:space="preserve"> IF(C2291="Totale",2,IF($G2291 &lt;&gt; "", IF(D2291 = "E",MATCH(G2291, 'Cond Compo'!D$16:D$18, 0), MATCH(G2291, 'Cond Compo'!C$16:C$19, 0)), ""))</f>
        <v/>
      </c>
      <c r="I2291" s="12" t="str">
        <f>IF($E2291 &lt;&gt; "", IF(E2291 = 0, "", VLOOKUP(E2291,'Cond Perturbation'!A:B,2,FALSE)),"")</f>
        <v/>
      </c>
      <c r="J2291" s="28"/>
      <c r="K2291" s="29" t="str">
        <f>IF($B2291 &lt;&gt; "", IF(C2291="Oui",IF(H2291=1,IF(E2291=0,Résultat!G$8,IF(J2291="No",Résultat!$G$8,Résultat!$G$7)),IF(H2291=2,IF(E2291=0,Résultat!G$9,IF(J2291="No",Résultat!$G$9,Résultat!$G$7)),Résultat!$G$7)),IF(C2291 = "Totale", IF(H2291=1,IF(E2291=0,Résultat!G$8,IF(J2291="No",Résultat!$G$9,Résultat!$G$7)),IF(H2291=2,IF(E2291=0,Résultat!G$9,IF(J2291="No",Résultat!$G$9,Résultat!$G$7)),Résultat!$G$7)),Résultat!$G$7)), "")</f>
        <v/>
      </c>
    </row>
    <row r="2292" spans="1:11" ht="20.100000000000001" customHeight="1">
      <c r="A2292" s="26"/>
      <c r="B2292" s="27"/>
      <c r="C2292" s="11" t="str">
        <f>IF($B2292 &lt;&gt; "",VLOOKUP(MID(B2292,3,5),'Recyclabilité Prod Matx'!C:F,2,FALSE), "")</f>
        <v/>
      </c>
      <c r="D2292" s="11" t="str">
        <f>IF($B2292 &lt;&gt; "",VLOOKUP(MID(B2292,3,5),'Recyclabilité Prod Matx'!C:F,3,FALSE),"")</f>
        <v/>
      </c>
      <c r="E2292" s="11" t="str">
        <f>IF($B2292 &lt;&gt; "",VLOOKUP(MID(B2292,3,5),'Recyclabilité Prod Matx'!C:F,4,FALSE), "")</f>
        <v/>
      </c>
      <c r="F2292" s="12" t="str">
        <f>IF($B2292 &lt;&gt; "", IF(C2292="Totale","",IF(D2292 = 0, "", VLOOKUP(D2292,'Cond Compo'!A:B,2,FALSE))),"")</f>
        <v/>
      </c>
      <c r="G2292" s="28"/>
      <c r="H2292" s="11" t="str">
        <f xml:space="preserve"> IF(C2292="Totale",2,IF($G2292 &lt;&gt; "", IF(D2292 = "E",MATCH(G2292, 'Cond Compo'!D$16:D$18, 0), MATCH(G2292, 'Cond Compo'!C$16:C$19, 0)), ""))</f>
        <v/>
      </c>
      <c r="I2292" s="12" t="str">
        <f>IF($E2292 &lt;&gt; "", IF(E2292 = 0, "", VLOOKUP(E2292,'Cond Perturbation'!A:B,2,FALSE)),"")</f>
        <v/>
      </c>
      <c r="J2292" s="28"/>
      <c r="K2292" s="29" t="str">
        <f>IF($B2292 &lt;&gt; "", IF(C2292="Oui",IF(H2292=1,IF(E2292=0,Résultat!G$8,IF(J2292="No",Résultat!$G$8,Résultat!$G$7)),IF(H2292=2,IF(E2292=0,Résultat!G$9,IF(J2292="No",Résultat!$G$9,Résultat!$G$7)),Résultat!$G$7)),IF(C2292 = "Totale", IF(H2292=1,IF(E2292=0,Résultat!G$8,IF(J2292="No",Résultat!$G$9,Résultat!$G$7)),IF(H2292=2,IF(E2292=0,Résultat!G$9,IF(J2292="No",Résultat!$G$9,Résultat!$G$7)),Résultat!$G$7)),Résultat!$G$7)), "")</f>
        <v/>
      </c>
    </row>
    <row r="2293" spans="1:11" ht="20.100000000000001" customHeight="1">
      <c r="A2293" s="26"/>
      <c r="B2293" s="27"/>
      <c r="C2293" s="11" t="str">
        <f>IF($B2293 &lt;&gt; "",VLOOKUP(MID(B2293,3,5),'Recyclabilité Prod Matx'!C:F,2,FALSE), "")</f>
        <v/>
      </c>
      <c r="D2293" s="11" t="str">
        <f>IF($B2293 &lt;&gt; "",VLOOKUP(MID(B2293,3,5),'Recyclabilité Prod Matx'!C:F,3,FALSE),"")</f>
        <v/>
      </c>
      <c r="E2293" s="11" t="str">
        <f>IF($B2293 &lt;&gt; "",VLOOKUP(MID(B2293,3,5),'Recyclabilité Prod Matx'!C:F,4,FALSE), "")</f>
        <v/>
      </c>
      <c r="F2293" s="12" t="str">
        <f>IF($B2293 &lt;&gt; "", IF(C2293="Totale","",IF(D2293 = 0, "", VLOOKUP(D2293,'Cond Compo'!A:B,2,FALSE))),"")</f>
        <v/>
      </c>
      <c r="G2293" s="28"/>
      <c r="H2293" s="11" t="str">
        <f xml:space="preserve"> IF(C2293="Totale",2,IF($G2293 &lt;&gt; "", IF(D2293 = "E",MATCH(G2293, 'Cond Compo'!D$16:D$18, 0), MATCH(G2293, 'Cond Compo'!C$16:C$19, 0)), ""))</f>
        <v/>
      </c>
      <c r="I2293" s="12" t="str">
        <f>IF($E2293 &lt;&gt; "", IF(E2293 = 0, "", VLOOKUP(E2293,'Cond Perturbation'!A:B,2,FALSE)),"")</f>
        <v/>
      </c>
      <c r="J2293" s="28"/>
      <c r="K2293" s="29" t="str">
        <f>IF($B2293 &lt;&gt; "", IF(C2293="Oui",IF(H2293=1,IF(E2293=0,Résultat!G$8,IF(J2293="No",Résultat!$G$8,Résultat!$G$7)),IF(H2293=2,IF(E2293=0,Résultat!G$9,IF(J2293="No",Résultat!$G$9,Résultat!$G$7)),Résultat!$G$7)),IF(C2293 = "Totale", IF(H2293=1,IF(E2293=0,Résultat!G$8,IF(J2293="No",Résultat!$G$9,Résultat!$G$7)),IF(H2293=2,IF(E2293=0,Résultat!G$9,IF(J2293="No",Résultat!$G$9,Résultat!$G$7)),Résultat!$G$7)),Résultat!$G$7)), "")</f>
        <v/>
      </c>
    </row>
    <row r="2294" spans="1:11" ht="20.100000000000001" customHeight="1">
      <c r="A2294" s="26"/>
      <c r="B2294" s="27"/>
      <c r="C2294" s="11" t="str">
        <f>IF($B2294 &lt;&gt; "",VLOOKUP(MID(B2294,3,5),'Recyclabilité Prod Matx'!C:F,2,FALSE), "")</f>
        <v/>
      </c>
      <c r="D2294" s="11" t="str">
        <f>IF($B2294 &lt;&gt; "",VLOOKUP(MID(B2294,3,5),'Recyclabilité Prod Matx'!C:F,3,FALSE),"")</f>
        <v/>
      </c>
      <c r="E2294" s="11" t="str">
        <f>IF($B2294 &lt;&gt; "",VLOOKUP(MID(B2294,3,5),'Recyclabilité Prod Matx'!C:F,4,FALSE), "")</f>
        <v/>
      </c>
      <c r="F2294" s="12" t="str">
        <f>IF($B2294 &lt;&gt; "", IF(C2294="Totale","",IF(D2294 = 0, "", VLOOKUP(D2294,'Cond Compo'!A:B,2,FALSE))),"")</f>
        <v/>
      </c>
      <c r="G2294" s="28"/>
      <c r="H2294" s="11" t="str">
        <f xml:space="preserve"> IF(C2294="Totale",2,IF($G2294 &lt;&gt; "", IF(D2294 = "E",MATCH(G2294, 'Cond Compo'!D$16:D$18, 0), MATCH(G2294, 'Cond Compo'!C$16:C$19, 0)), ""))</f>
        <v/>
      </c>
      <c r="I2294" s="12" t="str">
        <f>IF($E2294 &lt;&gt; "", IF(E2294 = 0, "", VLOOKUP(E2294,'Cond Perturbation'!A:B,2,FALSE)),"")</f>
        <v/>
      </c>
      <c r="J2294" s="28"/>
      <c r="K2294" s="29" t="str">
        <f>IF($B2294 &lt;&gt; "", IF(C2294="Oui",IF(H2294=1,IF(E2294=0,Résultat!G$8,IF(J2294="No",Résultat!$G$8,Résultat!$G$7)),IF(H2294=2,IF(E2294=0,Résultat!G$9,IF(J2294="No",Résultat!$G$9,Résultat!$G$7)),Résultat!$G$7)),IF(C2294 = "Totale", IF(H2294=1,IF(E2294=0,Résultat!G$8,IF(J2294="No",Résultat!$G$9,Résultat!$G$7)),IF(H2294=2,IF(E2294=0,Résultat!G$9,IF(J2294="No",Résultat!$G$9,Résultat!$G$7)),Résultat!$G$7)),Résultat!$G$7)), "")</f>
        <v/>
      </c>
    </row>
    <row r="2295" spans="1:11" ht="20.100000000000001" customHeight="1">
      <c r="A2295" s="26"/>
      <c r="B2295" s="27"/>
      <c r="C2295" s="11" t="str">
        <f>IF($B2295 &lt;&gt; "",VLOOKUP(MID(B2295,3,5),'Recyclabilité Prod Matx'!C:F,2,FALSE), "")</f>
        <v/>
      </c>
      <c r="D2295" s="11" t="str">
        <f>IF($B2295 &lt;&gt; "",VLOOKUP(MID(B2295,3,5),'Recyclabilité Prod Matx'!C:F,3,FALSE),"")</f>
        <v/>
      </c>
      <c r="E2295" s="11" t="str">
        <f>IF($B2295 &lt;&gt; "",VLOOKUP(MID(B2295,3,5),'Recyclabilité Prod Matx'!C:F,4,FALSE), "")</f>
        <v/>
      </c>
      <c r="F2295" s="12" t="str">
        <f>IF($B2295 &lt;&gt; "", IF(C2295="Totale","",IF(D2295 = 0, "", VLOOKUP(D2295,'Cond Compo'!A:B,2,FALSE))),"")</f>
        <v/>
      </c>
      <c r="G2295" s="28"/>
      <c r="H2295" s="11" t="str">
        <f xml:space="preserve"> IF(C2295="Totale",2,IF($G2295 &lt;&gt; "", IF(D2295 = "E",MATCH(G2295, 'Cond Compo'!D$16:D$18, 0), MATCH(G2295, 'Cond Compo'!C$16:C$19, 0)), ""))</f>
        <v/>
      </c>
      <c r="I2295" s="12" t="str">
        <f>IF($E2295 &lt;&gt; "", IF(E2295 = 0, "", VLOOKUP(E2295,'Cond Perturbation'!A:B,2,FALSE)),"")</f>
        <v/>
      </c>
      <c r="J2295" s="28"/>
      <c r="K2295" s="29" t="str">
        <f>IF($B2295 &lt;&gt; "", IF(C2295="Oui",IF(H2295=1,IF(E2295=0,Résultat!G$8,IF(J2295="No",Résultat!$G$8,Résultat!$G$7)),IF(H2295=2,IF(E2295=0,Résultat!G$9,IF(J2295="No",Résultat!$G$9,Résultat!$G$7)),Résultat!$G$7)),IF(C2295 = "Totale", IF(H2295=1,IF(E2295=0,Résultat!G$8,IF(J2295="No",Résultat!$G$9,Résultat!$G$7)),IF(H2295=2,IF(E2295=0,Résultat!G$9,IF(J2295="No",Résultat!$G$9,Résultat!$G$7)),Résultat!$G$7)),Résultat!$G$7)), "")</f>
        <v/>
      </c>
    </row>
    <row r="2296" spans="1:11" ht="20.100000000000001" customHeight="1">
      <c r="A2296" s="26"/>
      <c r="B2296" s="27"/>
      <c r="C2296" s="11" t="str">
        <f>IF($B2296 &lt;&gt; "",VLOOKUP(MID(B2296,3,5),'Recyclabilité Prod Matx'!C:F,2,FALSE), "")</f>
        <v/>
      </c>
      <c r="D2296" s="11" t="str">
        <f>IF($B2296 &lt;&gt; "",VLOOKUP(MID(B2296,3,5),'Recyclabilité Prod Matx'!C:F,3,FALSE),"")</f>
        <v/>
      </c>
      <c r="E2296" s="11" t="str">
        <f>IF($B2296 &lt;&gt; "",VLOOKUP(MID(B2296,3,5),'Recyclabilité Prod Matx'!C:F,4,FALSE), "")</f>
        <v/>
      </c>
      <c r="F2296" s="12" t="str">
        <f>IF($B2296 &lt;&gt; "", IF(C2296="Totale","",IF(D2296 = 0, "", VLOOKUP(D2296,'Cond Compo'!A:B,2,FALSE))),"")</f>
        <v/>
      </c>
      <c r="G2296" s="28"/>
      <c r="H2296" s="11" t="str">
        <f xml:space="preserve"> IF(C2296="Totale",2,IF($G2296 &lt;&gt; "", IF(D2296 = "E",MATCH(G2296, 'Cond Compo'!D$16:D$18, 0), MATCH(G2296, 'Cond Compo'!C$16:C$19, 0)), ""))</f>
        <v/>
      </c>
      <c r="I2296" s="12" t="str">
        <f>IF($E2296 &lt;&gt; "", IF(E2296 = 0, "", VLOOKUP(E2296,'Cond Perturbation'!A:B,2,FALSE)),"")</f>
        <v/>
      </c>
      <c r="J2296" s="28"/>
      <c r="K2296" s="29" t="str">
        <f>IF($B2296 &lt;&gt; "", IF(C2296="Oui",IF(H2296=1,IF(E2296=0,Résultat!G$8,IF(J2296="No",Résultat!$G$8,Résultat!$G$7)),IF(H2296=2,IF(E2296=0,Résultat!G$9,IF(J2296="No",Résultat!$G$9,Résultat!$G$7)),Résultat!$G$7)),IF(C2296 = "Totale", IF(H2296=1,IF(E2296=0,Résultat!G$8,IF(J2296="No",Résultat!$G$9,Résultat!$G$7)),IF(H2296=2,IF(E2296=0,Résultat!G$9,IF(J2296="No",Résultat!$G$9,Résultat!$G$7)),Résultat!$G$7)),Résultat!$G$7)), "")</f>
        <v/>
      </c>
    </row>
    <row r="2297" spans="1:11" ht="20.100000000000001" customHeight="1">
      <c r="A2297" s="26"/>
      <c r="B2297" s="27"/>
      <c r="C2297" s="11" t="str">
        <f>IF($B2297 &lt;&gt; "",VLOOKUP(MID(B2297,3,5),'Recyclabilité Prod Matx'!C:F,2,FALSE), "")</f>
        <v/>
      </c>
      <c r="D2297" s="11" t="str">
        <f>IF($B2297 &lt;&gt; "",VLOOKUP(MID(B2297,3,5),'Recyclabilité Prod Matx'!C:F,3,FALSE),"")</f>
        <v/>
      </c>
      <c r="E2297" s="11" t="str">
        <f>IF($B2297 &lt;&gt; "",VLOOKUP(MID(B2297,3,5),'Recyclabilité Prod Matx'!C:F,4,FALSE), "")</f>
        <v/>
      </c>
      <c r="F2297" s="12" t="str">
        <f>IF($B2297 &lt;&gt; "", IF(C2297="Totale","",IF(D2297 = 0, "", VLOOKUP(D2297,'Cond Compo'!A:B,2,FALSE))),"")</f>
        <v/>
      </c>
      <c r="G2297" s="28"/>
      <c r="H2297" s="11" t="str">
        <f xml:space="preserve"> IF(C2297="Totale",2,IF($G2297 &lt;&gt; "", IF(D2297 = "E",MATCH(G2297, 'Cond Compo'!D$16:D$18, 0), MATCH(G2297, 'Cond Compo'!C$16:C$19, 0)), ""))</f>
        <v/>
      </c>
      <c r="I2297" s="12" t="str">
        <f>IF($E2297 &lt;&gt; "", IF(E2297 = 0, "", VLOOKUP(E2297,'Cond Perturbation'!A:B,2,FALSE)),"")</f>
        <v/>
      </c>
      <c r="J2297" s="28"/>
      <c r="K2297" s="29" t="str">
        <f>IF($B2297 &lt;&gt; "", IF(C2297="Oui",IF(H2297=1,IF(E2297=0,Résultat!G$8,IF(J2297="No",Résultat!$G$8,Résultat!$G$7)),IF(H2297=2,IF(E2297=0,Résultat!G$9,IF(J2297="No",Résultat!$G$9,Résultat!$G$7)),Résultat!$G$7)),IF(C2297 = "Totale", IF(H2297=1,IF(E2297=0,Résultat!G$8,IF(J2297="No",Résultat!$G$9,Résultat!$G$7)),IF(H2297=2,IF(E2297=0,Résultat!G$9,IF(J2297="No",Résultat!$G$9,Résultat!$G$7)),Résultat!$G$7)),Résultat!$G$7)), "")</f>
        <v/>
      </c>
    </row>
    <row r="2298" spans="1:11" ht="20.100000000000001" customHeight="1">
      <c r="A2298" s="26"/>
      <c r="B2298" s="27"/>
      <c r="C2298" s="11" t="str">
        <f>IF($B2298 &lt;&gt; "",VLOOKUP(MID(B2298,3,5),'Recyclabilité Prod Matx'!C:F,2,FALSE), "")</f>
        <v/>
      </c>
      <c r="D2298" s="11" t="str">
        <f>IF($B2298 &lt;&gt; "",VLOOKUP(MID(B2298,3,5),'Recyclabilité Prod Matx'!C:F,3,FALSE),"")</f>
        <v/>
      </c>
      <c r="E2298" s="11" t="str">
        <f>IF($B2298 &lt;&gt; "",VLOOKUP(MID(B2298,3,5),'Recyclabilité Prod Matx'!C:F,4,FALSE), "")</f>
        <v/>
      </c>
      <c r="F2298" s="12" t="str">
        <f>IF($B2298 &lt;&gt; "", IF(C2298="Totale","",IF(D2298 = 0, "", VLOOKUP(D2298,'Cond Compo'!A:B,2,FALSE))),"")</f>
        <v/>
      </c>
      <c r="G2298" s="28"/>
      <c r="H2298" s="11" t="str">
        <f xml:space="preserve"> IF(C2298="Totale",2,IF($G2298 &lt;&gt; "", IF(D2298 = "E",MATCH(G2298, 'Cond Compo'!D$16:D$18, 0), MATCH(G2298, 'Cond Compo'!C$16:C$19, 0)), ""))</f>
        <v/>
      </c>
      <c r="I2298" s="12" t="str">
        <f>IF($E2298 &lt;&gt; "", IF(E2298 = 0, "", VLOOKUP(E2298,'Cond Perturbation'!A:B,2,FALSE)),"")</f>
        <v/>
      </c>
      <c r="J2298" s="28"/>
      <c r="K2298" s="29" t="str">
        <f>IF($B2298 &lt;&gt; "", IF(C2298="Oui",IF(H2298=1,IF(E2298=0,Résultat!G$8,IF(J2298="No",Résultat!$G$8,Résultat!$G$7)),IF(H2298=2,IF(E2298=0,Résultat!G$9,IF(J2298="No",Résultat!$G$9,Résultat!$G$7)),Résultat!$G$7)),IF(C2298 = "Totale", IF(H2298=1,IF(E2298=0,Résultat!G$8,IF(J2298="No",Résultat!$G$9,Résultat!$G$7)),IF(H2298=2,IF(E2298=0,Résultat!G$9,IF(J2298="No",Résultat!$G$9,Résultat!$G$7)),Résultat!$G$7)),Résultat!$G$7)), "")</f>
        <v/>
      </c>
    </row>
    <row r="2299" spans="1:11" ht="20.100000000000001" customHeight="1">
      <c r="A2299" s="26"/>
      <c r="B2299" s="27"/>
      <c r="C2299" s="11" t="str">
        <f>IF($B2299 &lt;&gt; "",VLOOKUP(MID(B2299,3,5),'Recyclabilité Prod Matx'!C:F,2,FALSE), "")</f>
        <v/>
      </c>
      <c r="D2299" s="11" t="str">
        <f>IF($B2299 &lt;&gt; "",VLOOKUP(MID(B2299,3,5),'Recyclabilité Prod Matx'!C:F,3,FALSE),"")</f>
        <v/>
      </c>
      <c r="E2299" s="11" t="str">
        <f>IF($B2299 &lt;&gt; "",VLOOKUP(MID(B2299,3,5),'Recyclabilité Prod Matx'!C:F,4,FALSE), "")</f>
        <v/>
      </c>
      <c r="F2299" s="12" t="str">
        <f>IF($B2299 &lt;&gt; "", IF(C2299="Totale","",IF(D2299 = 0, "", VLOOKUP(D2299,'Cond Compo'!A:B,2,FALSE))),"")</f>
        <v/>
      </c>
      <c r="G2299" s="28"/>
      <c r="H2299" s="11" t="str">
        <f xml:space="preserve"> IF(C2299="Totale",2,IF($G2299 &lt;&gt; "", IF(D2299 = "E",MATCH(G2299, 'Cond Compo'!D$16:D$18, 0), MATCH(G2299, 'Cond Compo'!C$16:C$19, 0)), ""))</f>
        <v/>
      </c>
      <c r="I2299" s="12" t="str">
        <f>IF($E2299 &lt;&gt; "", IF(E2299 = 0, "", VLOOKUP(E2299,'Cond Perturbation'!A:B,2,FALSE)),"")</f>
        <v/>
      </c>
      <c r="J2299" s="28"/>
      <c r="K2299" s="29" t="str">
        <f>IF($B2299 &lt;&gt; "", IF(C2299="Oui",IF(H2299=1,IF(E2299=0,Résultat!G$8,IF(J2299="No",Résultat!$G$8,Résultat!$G$7)),IF(H2299=2,IF(E2299=0,Résultat!G$9,IF(J2299="No",Résultat!$G$9,Résultat!$G$7)),Résultat!$G$7)),IF(C2299 = "Totale", IF(H2299=1,IF(E2299=0,Résultat!G$8,IF(J2299="No",Résultat!$G$9,Résultat!$G$7)),IF(H2299=2,IF(E2299=0,Résultat!G$9,IF(J2299="No",Résultat!$G$9,Résultat!$G$7)),Résultat!$G$7)),Résultat!$G$7)), "")</f>
        <v/>
      </c>
    </row>
    <row r="2300" spans="1:11" ht="20.100000000000001" customHeight="1">
      <c r="A2300" s="26"/>
      <c r="B2300" s="27"/>
      <c r="C2300" s="11" t="str">
        <f>IF($B2300 &lt;&gt; "",VLOOKUP(MID(B2300,3,5),'Recyclabilité Prod Matx'!C:F,2,FALSE), "")</f>
        <v/>
      </c>
      <c r="D2300" s="11" t="str">
        <f>IF($B2300 &lt;&gt; "",VLOOKUP(MID(B2300,3,5),'Recyclabilité Prod Matx'!C:F,3,FALSE),"")</f>
        <v/>
      </c>
      <c r="E2300" s="11" t="str">
        <f>IF($B2300 &lt;&gt; "",VLOOKUP(MID(B2300,3,5),'Recyclabilité Prod Matx'!C:F,4,FALSE), "")</f>
        <v/>
      </c>
      <c r="F2300" s="12" t="str">
        <f>IF($B2300 &lt;&gt; "", IF(C2300="Totale","",IF(D2300 = 0, "", VLOOKUP(D2300,'Cond Compo'!A:B,2,FALSE))),"")</f>
        <v/>
      </c>
      <c r="G2300" s="28"/>
      <c r="H2300" s="11" t="str">
        <f xml:space="preserve"> IF(C2300="Totale",2,IF($G2300 &lt;&gt; "", IF(D2300 = "E",MATCH(G2300, 'Cond Compo'!D$16:D$18, 0), MATCH(G2300, 'Cond Compo'!C$16:C$19, 0)), ""))</f>
        <v/>
      </c>
      <c r="I2300" s="12" t="str">
        <f>IF($E2300 &lt;&gt; "", IF(E2300 = 0, "", VLOOKUP(E2300,'Cond Perturbation'!A:B,2,FALSE)),"")</f>
        <v/>
      </c>
      <c r="J2300" s="28"/>
      <c r="K2300" s="29" t="str">
        <f>IF($B2300 &lt;&gt; "", IF(C2300="Oui",IF(H2300=1,IF(E2300=0,Résultat!G$8,IF(J2300="No",Résultat!$G$8,Résultat!$G$7)),IF(H2300=2,IF(E2300=0,Résultat!G$9,IF(J2300="No",Résultat!$G$9,Résultat!$G$7)),Résultat!$G$7)),IF(C2300 = "Totale", IF(H2300=1,IF(E2300=0,Résultat!G$8,IF(J2300="No",Résultat!$G$9,Résultat!$G$7)),IF(H2300=2,IF(E2300=0,Résultat!G$9,IF(J2300="No",Résultat!$G$9,Résultat!$G$7)),Résultat!$G$7)),Résultat!$G$7)), "")</f>
        <v/>
      </c>
    </row>
    <row r="2301" spans="1:11" ht="20.100000000000001" customHeight="1">
      <c r="A2301" s="26"/>
      <c r="B2301" s="27"/>
      <c r="C2301" s="11" t="str">
        <f>IF($B2301 &lt;&gt; "",VLOOKUP(MID(B2301,3,5),'Recyclabilité Prod Matx'!C:F,2,FALSE), "")</f>
        <v/>
      </c>
      <c r="D2301" s="11" t="str">
        <f>IF($B2301 &lt;&gt; "",VLOOKUP(MID(B2301,3,5),'Recyclabilité Prod Matx'!C:F,3,FALSE),"")</f>
        <v/>
      </c>
      <c r="E2301" s="11" t="str">
        <f>IF($B2301 &lt;&gt; "",VLOOKUP(MID(B2301,3,5),'Recyclabilité Prod Matx'!C:F,4,FALSE), "")</f>
        <v/>
      </c>
      <c r="F2301" s="12" t="str">
        <f>IF($B2301 &lt;&gt; "", IF(C2301="Totale","",IF(D2301 = 0, "", VLOOKUP(D2301,'Cond Compo'!A:B,2,FALSE))),"")</f>
        <v/>
      </c>
      <c r="G2301" s="28"/>
      <c r="H2301" s="11" t="str">
        <f xml:space="preserve"> IF(C2301="Totale",2,IF($G2301 &lt;&gt; "", IF(D2301 = "E",MATCH(G2301, 'Cond Compo'!D$16:D$18, 0), MATCH(G2301, 'Cond Compo'!C$16:C$19, 0)), ""))</f>
        <v/>
      </c>
      <c r="I2301" s="12" t="str">
        <f>IF($E2301 &lt;&gt; "", IF(E2301 = 0, "", VLOOKUP(E2301,'Cond Perturbation'!A:B,2,FALSE)),"")</f>
        <v/>
      </c>
      <c r="J2301" s="28"/>
      <c r="K2301" s="29" t="str">
        <f>IF($B2301 &lt;&gt; "", IF(C2301="Oui",IF(H2301=1,IF(E2301=0,Résultat!G$8,IF(J2301="No",Résultat!$G$8,Résultat!$G$7)),IF(H2301=2,IF(E2301=0,Résultat!G$9,IF(J2301="No",Résultat!$G$9,Résultat!$G$7)),Résultat!$G$7)),IF(C2301 = "Totale", IF(H2301=1,IF(E2301=0,Résultat!G$8,IF(J2301="No",Résultat!$G$9,Résultat!$G$7)),IF(H2301=2,IF(E2301=0,Résultat!G$9,IF(J2301="No",Résultat!$G$9,Résultat!$G$7)),Résultat!$G$7)),Résultat!$G$7)), "")</f>
        <v/>
      </c>
    </row>
    <row r="2302" spans="1:11" ht="20.100000000000001" customHeight="1">
      <c r="A2302" s="26"/>
      <c r="B2302" s="27"/>
      <c r="C2302" s="11" t="str">
        <f>IF($B2302 &lt;&gt; "",VLOOKUP(MID(B2302,3,5),'Recyclabilité Prod Matx'!C:F,2,FALSE), "")</f>
        <v/>
      </c>
      <c r="D2302" s="11" t="str">
        <f>IF($B2302 &lt;&gt; "",VLOOKUP(MID(B2302,3,5),'Recyclabilité Prod Matx'!C:F,3,FALSE),"")</f>
        <v/>
      </c>
      <c r="E2302" s="11" t="str">
        <f>IF($B2302 &lt;&gt; "",VLOOKUP(MID(B2302,3,5),'Recyclabilité Prod Matx'!C:F,4,FALSE), "")</f>
        <v/>
      </c>
      <c r="F2302" s="12" t="str">
        <f>IF($B2302 &lt;&gt; "", IF(C2302="Totale","",IF(D2302 = 0, "", VLOOKUP(D2302,'Cond Compo'!A:B,2,FALSE))),"")</f>
        <v/>
      </c>
      <c r="G2302" s="28"/>
      <c r="H2302" s="11" t="str">
        <f xml:space="preserve"> IF(C2302="Totale",2,IF($G2302 &lt;&gt; "", IF(D2302 = "E",MATCH(G2302, 'Cond Compo'!D$16:D$18, 0), MATCH(G2302, 'Cond Compo'!C$16:C$19, 0)), ""))</f>
        <v/>
      </c>
      <c r="I2302" s="12" t="str">
        <f>IF($E2302 &lt;&gt; "", IF(E2302 = 0, "", VLOOKUP(E2302,'Cond Perturbation'!A:B,2,FALSE)),"")</f>
        <v/>
      </c>
      <c r="J2302" s="28"/>
      <c r="K2302" s="29" t="str">
        <f>IF($B2302 &lt;&gt; "", IF(C2302="Oui",IF(H2302=1,IF(E2302=0,Résultat!G$8,IF(J2302="No",Résultat!$G$8,Résultat!$G$7)),IF(H2302=2,IF(E2302=0,Résultat!G$9,IF(J2302="No",Résultat!$G$9,Résultat!$G$7)),Résultat!$G$7)),IF(C2302 = "Totale", IF(H2302=1,IF(E2302=0,Résultat!G$8,IF(J2302="No",Résultat!$G$9,Résultat!$G$7)),IF(H2302=2,IF(E2302=0,Résultat!G$9,IF(J2302="No",Résultat!$G$9,Résultat!$G$7)),Résultat!$G$7)),Résultat!$G$7)), "")</f>
        <v/>
      </c>
    </row>
    <row r="2303" spans="1:11" ht="20.100000000000001" customHeight="1">
      <c r="A2303" s="26"/>
      <c r="B2303" s="27"/>
      <c r="C2303" s="11" t="str">
        <f>IF($B2303 &lt;&gt; "",VLOOKUP(MID(B2303,3,5),'Recyclabilité Prod Matx'!C:F,2,FALSE), "")</f>
        <v/>
      </c>
      <c r="D2303" s="11" t="str">
        <f>IF($B2303 &lt;&gt; "",VLOOKUP(MID(B2303,3,5),'Recyclabilité Prod Matx'!C:F,3,FALSE),"")</f>
        <v/>
      </c>
      <c r="E2303" s="11" t="str">
        <f>IF($B2303 &lt;&gt; "",VLOOKUP(MID(B2303,3,5),'Recyclabilité Prod Matx'!C:F,4,FALSE), "")</f>
        <v/>
      </c>
      <c r="F2303" s="12" t="str">
        <f>IF($B2303 &lt;&gt; "", IF(C2303="Totale","",IF(D2303 = 0, "", VLOOKUP(D2303,'Cond Compo'!A:B,2,FALSE))),"")</f>
        <v/>
      </c>
      <c r="G2303" s="28"/>
      <c r="H2303" s="11" t="str">
        <f xml:space="preserve"> IF(C2303="Totale",2,IF($G2303 &lt;&gt; "", IF(D2303 = "E",MATCH(G2303, 'Cond Compo'!D$16:D$18, 0), MATCH(G2303, 'Cond Compo'!C$16:C$19, 0)), ""))</f>
        <v/>
      </c>
      <c r="I2303" s="12" t="str">
        <f>IF($E2303 &lt;&gt; "", IF(E2303 = 0, "", VLOOKUP(E2303,'Cond Perturbation'!A:B,2,FALSE)),"")</f>
        <v/>
      </c>
      <c r="J2303" s="28"/>
      <c r="K2303" s="29" t="str">
        <f>IF($B2303 &lt;&gt; "", IF(C2303="Oui",IF(H2303=1,IF(E2303=0,Résultat!G$8,IF(J2303="No",Résultat!$G$8,Résultat!$G$7)),IF(H2303=2,IF(E2303=0,Résultat!G$9,IF(J2303="No",Résultat!$G$9,Résultat!$G$7)),Résultat!$G$7)),IF(C2303 = "Totale", IF(H2303=1,IF(E2303=0,Résultat!G$8,IF(J2303="No",Résultat!$G$9,Résultat!$G$7)),IF(H2303=2,IF(E2303=0,Résultat!G$9,IF(J2303="No",Résultat!$G$9,Résultat!$G$7)),Résultat!$G$7)),Résultat!$G$7)), "")</f>
        <v/>
      </c>
    </row>
    <row r="2304" spans="1:11" ht="20.100000000000001" customHeight="1">
      <c r="A2304" s="26"/>
      <c r="B2304" s="27"/>
      <c r="C2304" s="11" t="str">
        <f>IF($B2304 &lt;&gt; "",VLOOKUP(MID(B2304,3,5),'Recyclabilité Prod Matx'!C:F,2,FALSE), "")</f>
        <v/>
      </c>
      <c r="D2304" s="11" t="str">
        <f>IF($B2304 &lt;&gt; "",VLOOKUP(MID(B2304,3,5),'Recyclabilité Prod Matx'!C:F,3,FALSE),"")</f>
        <v/>
      </c>
      <c r="E2304" s="11" t="str">
        <f>IF($B2304 &lt;&gt; "",VLOOKUP(MID(B2304,3,5),'Recyclabilité Prod Matx'!C:F,4,FALSE), "")</f>
        <v/>
      </c>
      <c r="F2304" s="12" t="str">
        <f>IF($B2304 &lt;&gt; "", IF(C2304="Totale","",IF(D2304 = 0, "", VLOOKUP(D2304,'Cond Compo'!A:B,2,FALSE))),"")</f>
        <v/>
      </c>
      <c r="G2304" s="28"/>
      <c r="H2304" s="11" t="str">
        <f xml:space="preserve"> IF(C2304="Totale",2,IF($G2304 &lt;&gt; "", IF(D2304 = "E",MATCH(G2304, 'Cond Compo'!D$16:D$18, 0), MATCH(G2304, 'Cond Compo'!C$16:C$19, 0)), ""))</f>
        <v/>
      </c>
      <c r="I2304" s="12" t="str">
        <f>IF($E2304 &lt;&gt; "", IF(E2304 = 0, "", VLOOKUP(E2304,'Cond Perturbation'!A:B,2,FALSE)),"")</f>
        <v/>
      </c>
      <c r="J2304" s="28"/>
      <c r="K2304" s="29" t="str">
        <f>IF($B2304 &lt;&gt; "", IF(C2304="Oui",IF(H2304=1,IF(E2304=0,Résultat!G$8,IF(J2304="No",Résultat!$G$8,Résultat!$G$7)),IF(H2304=2,IF(E2304=0,Résultat!G$9,IF(J2304="No",Résultat!$G$9,Résultat!$G$7)),Résultat!$G$7)),IF(C2304 = "Totale", IF(H2304=1,IF(E2304=0,Résultat!G$8,IF(J2304="No",Résultat!$G$9,Résultat!$G$7)),IF(H2304=2,IF(E2304=0,Résultat!G$9,IF(J2304="No",Résultat!$G$9,Résultat!$G$7)),Résultat!$G$7)),Résultat!$G$7)), "")</f>
        <v/>
      </c>
    </row>
    <row r="2305" spans="1:11" ht="20.100000000000001" customHeight="1">
      <c r="A2305" s="26"/>
      <c r="B2305" s="27"/>
      <c r="C2305" s="11" t="str">
        <f>IF($B2305 &lt;&gt; "",VLOOKUP(MID(B2305,3,5),'Recyclabilité Prod Matx'!C:F,2,FALSE), "")</f>
        <v/>
      </c>
      <c r="D2305" s="11" t="str">
        <f>IF($B2305 &lt;&gt; "",VLOOKUP(MID(B2305,3,5),'Recyclabilité Prod Matx'!C:F,3,FALSE),"")</f>
        <v/>
      </c>
      <c r="E2305" s="11" t="str">
        <f>IF($B2305 &lt;&gt; "",VLOOKUP(MID(B2305,3,5),'Recyclabilité Prod Matx'!C:F,4,FALSE), "")</f>
        <v/>
      </c>
      <c r="F2305" s="12" t="str">
        <f>IF($B2305 &lt;&gt; "", IF(C2305="Totale","",IF(D2305 = 0, "", VLOOKUP(D2305,'Cond Compo'!A:B,2,FALSE))),"")</f>
        <v/>
      </c>
      <c r="G2305" s="28"/>
      <c r="H2305" s="11" t="str">
        <f xml:space="preserve"> IF(C2305="Totale",2,IF($G2305 &lt;&gt; "", IF(D2305 = "E",MATCH(G2305, 'Cond Compo'!D$16:D$18, 0), MATCH(G2305, 'Cond Compo'!C$16:C$19, 0)), ""))</f>
        <v/>
      </c>
      <c r="I2305" s="12" t="str">
        <f>IF($E2305 &lt;&gt; "", IF(E2305 = 0, "", VLOOKUP(E2305,'Cond Perturbation'!A:B,2,FALSE)),"")</f>
        <v/>
      </c>
      <c r="J2305" s="28"/>
      <c r="K2305" s="29" t="str">
        <f>IF($B2305 &lt;&gt; "", IF(C2305="Oui",IF(H2305=1,IF(E2305=0,Résultat!G$8,IF(J2305="No",Résultat!$G$8,Résultat!$G$7)),IF(H2305=2,IF(E2305=0,Résultat!G$9,IF(J2305="No",Résultat!$G$9,Résultat!$G$7)),Résultat!$G$7)),IF(C2305 = "Totale", IF(H2305=1,IF(E2305=0,Résultat!G$8,IF(J2305="No",Résultat!$G$9,Résultat!$G$7)),IF(H2305=2,IF(E2305=0,Résultat!G$9,IF(J2305="No",Résultat!$G$9,Résultat!$G$7)),Résultat!$G$7)),Résultat!$G$7)), "")</f>
        <v/>
      </c>
    </row>
    <row r="2306" spans="1:11" ht="20.100000000000001" customHeight="1">
      <c r="A2306" s="26"/>
      <c r="B2306" s="27"/>
      <c r="C2306" s="11" t="str">
        <f>IF($B2306 &lt;&gt; "",VLOOKUP(MID(B2306,3,5),'Recyclabilité Prod Matx'!C:F,2,FALSE), "")</f>
        <v/>
      </c>
      <c r="D2306" s="11" t="str">
        <f>IF($B2306 &lt;&gt; "",VLOOKUP(MID(B2306,3,5),'Recyclabilité Prod Matx'!C:F,3,FALSE),"")</f>
        <v/>
      </c>
      <c r="E2306" s="11" t="str">
        <f>IF($B2306 &lt;&gt; "",VLOOKUP(MID(B2306,3,5),'Recyclabilité Prod Matx'!C:F,4,FALSE), "")</f>
        <v/>
      </c>
      <c r="F2306" s="12" t="str">
        <f>IF($B2306 &lt;&gt; "", IF(C2306="Totale","",IF(D2306 = 0, "", VLOOKUP(D2306,'Cond Compo'!A:B,2,FALSE))),"")</f>
        <v/>
      </c>
      <c r="G2306" s="28"/>
      <c r="H2306" s="11" t="str">
        <f xml:space="preserve"> IF(C2306="Totale",2,IF($G2306 &lt;&gt; "", IF(D2306 = "E",MATCH(G2306, 'Cond Compo'!D$16:D$18, 0), MATCH(G2306, 'Cond Compo'!C$16:C$19, 0)), ""))</f>
        <v/>
      </c>
      <c r="I2306" s="12" t="str">
        <f>IF($E2306 &lt;&gt; "", IF(E2306 = 0, "", VLOOKUP(E2306,'Cond Perturbation'!A:B,2,FALSE)),"")</f>
        <v/>
      </c>
      <c r="J2306" s="28"/>
      <c r="K2306" s="29" t="str">
        <f>IF($B2306 &lt;&gt; "", IF(C2306="Oui",IF(H2306=1,IF(E2306=0,Résultat!G$8,IF(J2306="No",Résultat!$G$8,Résultat!$G$7)),IF(H2306=2,IF(E2306=0,Résultat!G$9,IF(J2306="No",Résultat!$G$9,Résultat!$G$7)),Résultat!$G$7)),IF(C2306 = "Totale", IF(H2306=1,IF(E2306=0,Résultat!G$8,IF(J2306="No",Résultat!$G$9,Résultat!$G$7)),IF(H2306=2,IF(E2306=0,Résultat!G$9,IF(J2306="No",Résultat!$G$9,Résultat!$G$7)),Résultat!$G$7)),Résultat!$G$7)), "")</f>
        <v/>
      </c>
    </row>
    <row r="2307" spans="1:11" ht="20.100000000000001" customHeight="1">
      <c r="A2307" s="26"/>
      <c r="B2307" s="27"/>
      <c r="C2307" s="11" t="str">
        <f>IF($B2307 &lt;&gt; "",VLOOKUP(MID(B2307,3,5),'Recyclabilité Prod Matx'!C:F,2,FALSE), "")</f>
        <v/>
      </c>
      <c r="D2307" s="11" t="str">
        <f>IF($B2307 &lt;&gt; "",VLOOKUP(MID(B2307,3,5),'Recyclabilité Prod Matx'!C:F,3,FALSE),"")</f>
        <v/>
      </c>
      <c r="E2307" s="11" t="str">
        <f>IF($B2307 &lt;&gt; "",VLOOKUP(MID(B2307,3,5),'Recyclabilité Prod Matx'!C:F,4,FALSE), "")</f>
        <v/>
      </c>
      <c r="F2307" s="12" t="str">
        <f>IF($B2307 &lt;&gt; "", IF(C2307="Totale","",IF(D2307 = 0, "", VLOOKUP(D2307,'Cond Compo'!A:B,2,FALSE))),"")</f>
        <v/>
      </c>
      <c r="G2307" s="28"/>
      <c r="H2307" s="11" t="str">
        <f xml:space="preserve"> IF(C2307="Totale",2,IF($G2307 &lt;&gt; "", IF(D2307 = "E",MATCH(G2307, 'Cond Compo'!D$16:D$18, 0), MATCH(G2307, 'Cond Compo'!C$16:C$19, 0)), ""))</f>
        <v/>
      </c>
      <c r="I2307" s="12" t="str">
        <f>IF($E2307 &lt;&gt; "", IF(E2307 = 0, "", VLOOKUP(E2307,'Cond Perturbation'!A:B,2,FALSE)),"")</f>
        <v/>
      </c>
      <c r="J2307" s="28"/>
      <c r="K2307" s="29" t="str">
        <f>IF($B2307 &lt;&gt; "", IF(C2307="Oui",IF(H2307=1,IF(E2307=0,Résultat!G$8,IF(J2307="No",Résultat!$G$8,Résultat!$G$7)),IF(H2307=2,IF(E2307=0,Résultat!G$9,IF(J2307="No",Résultat!$G$9,Résultat!$G$7)),Résultat!$G$7)),IF(C2307 = "Totale", IF(H2307=1,IF(E2307=0,Résultat!G$8,IF(J2307="No",Résultat!$G$9,Résultat!$G$7)),IF(H2307=2,IF(E2307=0,Résultat!G$9,IF(J2307="No",Résultat!$G$9,Résultat!$G$7)),Résultat!$G$7)),Résultat!$G$7)), "")</f>
        <v/>
      </c>
    </row>
    <row r="2308" spans="1:11" ht="20.100000000000001" customHeight="1">
      <c r="A2308" s="26"/>
      <c r="B2308" s="27"/>
      <c r="C2308" s="11" t="str">
        <f>IF($B2308 &lt;&gt; "",VLOOKUP(MID(B2308,3,5),'Recyclabilité Prod Matx'!C:F,2,FALSE), "")</f>
        <v/>
      </c>
      <c r="D2308" s="11" t="str">
        <f>IF($B2308 &lt;&gt; "",VLOOKUP(MID(B2308,3,5),'Recyclabilité Prod Matx'!C:F,3,FALSE),"")</f>
        <v/>
      </c>
      <c r="E2308" s="11" t="str">
        <f>IF($B2308 &lt;&gt; "",VLOOKUP(MID(B2308,3,5),'Recyclabilité Prod Matx'!C:F,4,FALSE), "")</f>
        <v/>
      </c>
      <c r="F2308" s="12" t="str">
        <f>IF($B2308 &lt;&gt; "", IF(C2308="Totale","",IF(D2308 = 0, "", VLOOKUP(D2308,'Cond Compo'!A:B,2,FALSE))),"")</f>
        <v/>
      </c>
      <c r="G2308" s="28"/>
      <c r="H2308" s="11" t="str">
        <f xml:space="preserve"> IF(C2308="Totale",2,IF($G2308 &lt;&gt; "", IF(D2308 = "E",MATCH(G2308, 'Cond Compo'!D$16:D$18, 0), MATCH(G2308, 'Cond Compo'!C$16:C$19, 0)), ""))</f>
        <v/>
      </c>
      <c r="I2308" s="12" t="str">
        <f>IF($E2308 &lt;&gt; "", IF(E2308 = 0, "", VLOOKUP(E2308,'Cond Perturbation'!A:B,2,FALSE)),"")</f>
        <v/>
      </c>
      <c r="J2308" s="28"/>
      <c r="K2308" s="29" t="str">
        <f>IF($B2308 &lt;&gt; "", IF(C2308="Oui",IF(H2308=1,IF(E2308=0,Résultat!G$8,IF(J2308="No",Résultat!$G$8,Résultat!$G$7)),IF(H2308=2,IF(E2308=0,Résultat!G$9,IF(J2308="No",Résultat!$G$9,Résultat!$G$7)),Résultat!$G$7)),IF(C2308 = "Totale", IF(H2308=1,IF(E2308=0,Résultat!G$8,IF(J2308="No",Résultat!$G$9,Résultat!$G$7)),IF(H2308=2,IF(E2308=0,Résultat!G$9,IF(J2308="No",Résultat!$G$9,Résultat!$G$7)),Résultat!$G$7)),Résultat!$G$7)), "")</f>
        <v/>
      </c>
    </row>
    <row r="2309" spans="1:11" ht="20.100000000000001" customHeight="1">
      <c r="A2309" s="26"/>
      <c r="B2309" s="27"/>
      <c r="C2309" s="11" t="str">
        <f>IF($B2309 &lt;&gt; "",VLOOKUP(MID(B2309,3,5),'Recyclabilité Prod Matx'!C:F,2,FALSE), "")</f>
        <v/>
      </c>
      <c r="D2309" s="11" t="str">
        <f>IF($B2309 &lt;&gt; "",VLOOKUP(MID(B2309,3,5),'Recyclabilité Prod Matx'!C:F,3,FALSE),"")</f>
        <v/>
      </c>
      <c r="E2309" s="11" t="str">
        <f>IF($B2309 &lt;&gt; "",VLOOKUP(MID(B2309,3,5),'Recyclabilité Prod Matx'!C:F,4,FALSE), "")</f>
        <v/>
      </c>
      <c r="F2309" s="12" t="str">
        <f>IF($B2309 &lt;&gt; "", IF(C2309="Totale","",IF(D2309 = 0, "", VLOOKUP(D2309,'Cond Compo'!A:B,2,FALSE))),"")</f>
        <v/>
      </c>
      <c r="G2309" s="28"/>
      <c r="H2309" s="11" t="str">
        <f xml:space="preserve"> IF(C2309="Totale",2,IF($G2309 &lt;&gt; "", IF(D2309 = "E",MATCH(G2309, 'Cond Compo'!D$16:D$18, 0), MATCH(G2309, 'Cond Compo'!C$16:C$19, 0)), ""))</f>
        <v/>
      </c>
      <c r="I2309" s="12" t="str">
        <f>IF($E2309 &lt;&gt; "", IF(E2309 = 0, "", VLOOKUP(E2309,'Cond Perturbation'!A:B,2,FALSE)),"")</f>
        <v/>
      </c>
      <c r="J2309" s="28"/>
      <c r="K2309" s="29" t="str">
        <f>IF($B2309 &lt;&gt; "", IF(C2309="Oui",IF(H2309=1,IF(E2309=0,Résultat!G$8,IF(J2309="No",Résultat!$G$8,Résultat!$G$7)),IF(H2309=2,IF(E2309=0,Résultat!G$9,IF(J2309="No",Résultat!$G$9,Résultat!$G$7)),Résultat!$G$7)),IF(C2309 = "Totale", IF(H2309=1,IF(E2309=0,Résultat!G$8,IF(J2309="No",Résultat!$G$9,Résultat!$G$7)),IF(H2309=2,IF(E2309=0,Résultat!G$9,IF(J2309="No",Résultat!$G$9,Résultat!$G$7)),Résultat!$G$7)),Résultat!$G$7)), "")</f>
        <v/>
      </c>
    </row>
    <row r="2310" spans="1:11" ht="20.100000000000001" customHeight="1">
      <c r="A2310" s="26"/>
      <c r="B2310" s="27"/>
      <c r="C2310" s="11" t="str">
        <f>IF($B2310 &lt;&gt; "",VLOOKUP(MID(B2310,3,5),'Recyclabilité Prod Matx'!C:F,2,FALSE), "")</f>
        <v/>
      </c>
      <c r="D2310" s="11" t="str">
        <f>IF($B2310 &lt;&gt; "",VLOOKUP(MID(B2310,3,5),'Recyclabilité Prod Matx'!C:F,3,FALSE),"")</f>
        <v/>
      </c>
      <c r="E2310" s="11" t="str">
        <f>IF($B2310 &lt;&gt; "",VLOOKUP(MID(B2310,3,5),'Recyclabilité Prod Matx'!C:F,4,FALSE), "")</f>
        <v/>
      </c>
      <c r="F2310" s="12" t="str">
        <f>IF($B2310 &lt;&gt; "", IF(C2310="Totale","",IF(D2310 = 0, "", VLOOKUP(D2310,'Cond Compo'!A:B,2,FALSE))),"")</f>
        <v/>
      </c>
      <c r="G2310" s="28"/>
      <c r="H2310" s="11" t="str">
        <f xml:space="preserve"> IF(C2310="Totale",2,IF($G2310 &lt;&gt; "", IF(D2310 = "E",MATCH(G2310, 'Cond Compo'!D$16:D$18, 0), MATCH(G2310, 'Cond Compo'!C$16:C$19, 0)), ""))</f>
        <v/>
      </c>
      <c r="I2310" s="12" t="str">
        <f>IF($E2310 &lt;&gt; "", IF(E2310 = 0, "", VLOOKUP(E2310,'Cond Perturbation'!A:B,2,FALSE)),"")</f>
        <v/>
      </c>
      <c r="J2310" s="28"/>
      <c r="K2310" s="29" t="str">
        <f>IF($B2310 &lt;&gt; "", IF(C2310="Oui",IF(H2310=1,IF(E2310=0,Résultat!G$8,IF(J2310="No",Résultat!$G$8,Résultat!$G$7)),IF(H2310=2,IF(E2310=0,Résultat!G$9,IF(J2310="No",Résultat!$G$9,Résultat!$G$7)),Résultat!$G$7)),IF(C2310 = "Totale", IF(H2310=1,IF(E2310=0,Résultat!G$8,IF(J2310="No",Résultat!$G$9,Résultat!$G$7)),IF(H2310=2,IF(E2310=0,Résultat!G$9,IF(J2310="No",Résultat!$G$9,Résultat!$G$7)),Résultat!$G$7)),Résultat!$G$7)), "")</f>
        <v/>
      </c>
    </row>
    <row r="2311" spans="1:11" ht="20.100000000000001" customHeight="1">
      <c r="A2311" s="26"/>
      <c r="B2311" s="27"/>
      <c r="C2311" s="11" t="str">
        <f>IF($B2311 &lt;&gt; "",VLOOKUP(MID(B2311,3,5),'Recyclabilité Prod Matx'!C:F,2,FALSE), "")</f>
        <v/>
      </c>
      <c r="D2311" s="11" t="str">
        <f>IF($B2311 &lt;&gt; "",VLOOKUP(MID(B2311,3,5),'Recyclabilité Prod Matx'!C:F,3,FALSE),"")</f>
        <v/>
      </c>
      <c r="E2311" s="11" t="str">
        <f>IF($B2311 &lt;&gt; "",VLOOKUP(MID(B2311,3,5),'Recyclabilité Prod Matx'!C:F,4,FALSE), "")</f>
        <v/>
      </c>
      <c r="F2311" s="12" t="str">
        <f>IF($B2311 &lt;&gt; "", IF(C2311="Totale","",IF(D2311 = 0, "", VLOOKUP(D2311,'Cond Compo'!A:B,2,FALSE))),"")</f>
        <v/>
      </c>
      <c r="G2311" s="28"/>
      <c r="H2311" s="11" t="str">
        <f xml:space="preserve"> IF(C2311="Totale",2,IF($G2311 &lt;&gt; "", IF(D2311 = "E",MATCH(G2311, 'Cond Compo'!D$16:D$18, 0), MATCH(G2311, 'Cond Compo'!C$16:C$19, 0)), ""))</f>
        <v/>
      </c>
      <c r="I2311" s="12" t="str">
        <f>IF($E2311 &lt;&gt; "", IF(E2311 = 0, "", VLOOKUP(E2311,'Cond Perturbation'!A:B,2,FALSE)),"")</f>
        <v/>
      </c>
      <c r="J2311" s="28"/>
      <c r="K2311" s="29" t="str">
        <f>IF($B2311 &lt;&gt; "", IF(C2311="Oui",IF(H2311=1,IF(E2311=0,Résultat!G$8,IF(J2311="No",Résultat!$G$8,Résultat!$G$7)),IF(H2311=2,IF(E2311=0,Résultat!G$9,IF(J2311="No",Résultat!$G$9,Résultat!$G$7)),Résultat!$G$7)),IF(C2311 = "Totale", IF(H2311=1,IF(E2311=0,Résultat!G$8,IF(J2311="No",Résultat!$G$9,Résultat!$G$7)),IF(H2311=2,IF(E2311=0,Résultat!G$9,IF(J2311="No",Résultat!$G$9,Résultat!$G$7)),Résultat!$G$7)),Résultat!$G$7)), "")</f>
        <v/>
      </c>
    </row>
    <row r="2312" spans="1:11" ht="20.100000000000001" customHeight="1">
      <c r="A2312" s="26"/>
      <c r="B2312" s="27"/>
      <c r="C2312" s="11" t="str">
        <f>IF($B2312 &lt;&gt; "",VLOOKUP(MID(B2312,3,5),'Recyclabilité Prod Matx'!C:F,2,FALSE), "")</f>
        <v/>
      </c>
      <c r="D2312" s="11" t="str">
        <f>IF($B2312 &lt;&gt; "",VLOOKUP(MID(B2312,3,5),'Recyclabilité Prod Matx'!C:F,3,FALSE),"")</f>
        <v/>
      </c>
      <c r="E2312" s="11" t="str">
        <f>IF($B2312 &lt;&gt; "",VLOOKUP(MID(B2312,3,5),'Recyclabilité Prod Matx'!C:F,4,FALSE), "")</f>
        <v/>
      </c>
      <c r="F2312" s="12" t="str">
        <f>IF($B2312 &lt;&gt; "", IF(C2312="Totale","",IF(D2312 = 0, "", VLOOKUP(D2312,'Cond Compo'!A:B,2,FALSE))),"")</f>
        <v/>
      </c>
      <c r="G2312" s="28"/>
      <c r="H2312" s="11" t="str">
        <f xml:space="preserve"> IF(C2312="Totale",2,IF($G2312 &lt;&gt; "", IF(D2312 = "E",MATCH(G2312, 'Cond Compo'!D$16:D$18, 0), MATCH(G2312, 'Cond Compo'!C$16:C$19, 0)), ""))</f>
        <v/>
      </c>
      <c r="I2312" s="12" t="str">
        <f>IF($E2312 &lt;&gt; "", IF(E2312 = 0, "", VLOOKUP(E2312,'Cond Perturbation'!A:B,2,FALSE)),"")</f>
        <v/>
      </c>
      <c r="J2312" s="28"/>
      <c r="K2312" s="29" t="str">
        <f>IF($B2312 &lt;&gt; "", IF(C2312="Oui",IF(H2312=1,IF(E2312=0,Résultat!G$8,IF(J2312="No",Résultat!$G$8,Résultat!$G$7)),IF(H2312=2,IF(E2312=0,Résultat!G$9,IF(J2312="No",Résultat!$G$9,Résultat!$G$7)),Résultat!$G$7)),IF(C2312 = "Totale", IF(H2312=1,IF(E2312=0,Résultat!G$8,IF(J2312="No",Résultat!$G$9,Résultat!$G$7)),IF(H2312=2,IF(E2312=0,Résultat!G$9,IF(J2312="No",Résultat!$G$9,Résultat!$G$7)),Résultat!$G$7)),Résultat!$G$7)), "")</f>
        <v/>
      </c>
    </row>
    <row r="2313" spans="1:11" ht="20.100000000000001" customHeight="1">
      <c r="A2313" s="26"/>
      <c r="B2313" s="27"/>
      <c r="C2313" s="11" t="str">
        <f>IF($B2313 &lt;&gt; "",VLOOKUP(MID(B2313,3,5),'Recyclabilité Prod Matx'!C:F,2,FALSE), "")</f>
        <v/>
      </c>
      <c r="D2313" s="11" t="str">
        <f>IF($B2313 &lt;&gt; "",VLOOKUP(MID(B2313,3,5),'Recyclabilité Prod Matx'!C:F,3,FALSE),"")</f>
        <v/>
      </c>
      <c r="E2313" s="11" t="str">
        <f>IF($B2313 &lt;&gt; "",VLOOKUP(MID(B2313,3,5),'Recyclabilité Prod Matx'!C:F,4,FALSE), "")</f>
        <v/>
      </c>
      <c r="F2313" s="12" t="str">
        <f>IF($B2313 &lt;&gt; "", IF(C2313="Totale","",IF(D2313 = 0, "", VLOOKUP(D2313,'Cond Compo'!A:B,2,FALSE))),"")</f>
        <v/>
      </c>
      <c r="G2313" s="28"/>
      <c r="H2313" s="11" t="str">
        <f xml:space="preserve"> IF(C2313="Totale",2,IF($G2313 &lt;&gt; "", IF(D2313 = "E",MATCH(G2313, 'Cond Compo'!D$16:D$18, 0), MATCH(G2313, 'Cond Compo'!C$16:C$19, 0)), ""))</f>
        <v/>
      </c>
      <c r="I2313" s="12" t="str">
        <f>IF($E2313 &lt;&gt; "", IF(E2313 = 0, "", VLOOKUP(E2313,'Cond Perturbation'!A:B,2,FALSE)),"")</f>
        <v/>
      </c>
      <c r="J2313" s="28"/>
      <c r="K2313" s="29" t="str">
        <f>IF($B2313 &lt;&gt; "", IF(C2313="Oui",IF(H2313=1,IF(E2313=0,Résultat!G$8,IF(J2313="No",Résultat!$G$8,Résultat!$G$7)),IF(H2313=2,IF(E2313=0,Résultat!G$9,IF(J2313="No",Résultat!$G$9,Résultat!$G$7)),Résultat!$G$7)),IF(C2313 = "Totale", IF(H2313=1,IF(E2313=0,Résultat!G$8,IF(J2313="No",Résultat!$G$9,Résultat!$G$7)),IF(H2313=2,IF(E2313=0,Résultat!G$9,IF(J2313="No",Résultat!$G$9,Résultat!$G$7)),Résultat!$G$7)),Résultat!$G$7)), "")</f>
        <v/>
      </c>
    </row>
    <row r="2314" spans="1:11" ht="20.100000000000001" customHeight="1">
      <c r="A2314" s="26"/>
      <c r="B2314" s="27"/>
      <c r="C2314" s="11" t="str">
        <f>IF($B2314 &lt;&gt; "",VLOOKUP(MID(B2314,3,5),'Recyclabilité Prod Matx'!C:F,2,FALSE), "")</f>
        <v/>
      </c>
      <c r="D2314" s="11" t="str">
        <f>IF($B2314 &lt;&gt; "",VLOOKUP(MID(B2314,3,5),'Recyclabilité Prod Matx'!C:F,3,FALSE),"")</f>
        <v/>
      </c>
      <c r="E2314" s="11" t="str">
        <f>IF($B2314 &lt;&gt; "",VLOOKUP(MID(B2314,3,5),'Recyclabilité Prod Matx'!C:F,4,FALSE), "")</f>
        <v/>
      </c>
      <c r="F2314" s="12" t="str">
        <f>IF($B2314 &lt;&gt; "", IF(C2314="Totale","",IF(D2314 = 0, "", VLOOKUP(D2314,'Cond Compo'!A:B,2,FALSE))),"")</f>
        <v/>
      </c>
      <c r="G2314" s="28"/>
      <c r="H2314" s="11" t="str">
        <f xml:space="preserve"> IF(C2314="Totale",2,IF($G2314 &lt;&gt; "", IF(D2314 = "E",MATCH(G2314, 'Cond Compo'!D$16:D$18, 0), MATCH(G2314, 'Cond Compo'!C$16:C$19, 0)), ""))</f>
        <v/>
      </c>
      <c r="I2314" s="12" t="str">
        <f>IF($E2314 &lt;&gt; "", IF(E2314 = 0, "", VLOOKUP(E2314,'Cond Perturbation'!A:B,2,FALSE)),"")</f>
        <v/>
      </c>
      <c r="J2314" s="28"/>
      <c r="K2314" s="29" t="str">
        <f>IF($B2314 &lt;&gt; "", IF(C2314="Oui",IF(H2314=1,IF(E2314=0,Résultat!G$8,IF(J2314="No",Résultat!$G$8,Résultat!$G$7)),IF(H2314=2,IF(E2314=0,Résultat!G$9,IF(J2314="No",Résultat!$G$9,Résultat!$G$7)),Résultat!$G$7)),IF(C2314 = "Totale", IF(H2314=1,IF(E2314=0,Résultat!G$8,IF(J2314="No",Résultat!$G$9,Résultat!$G$7)),IF(H2314=2,IF(E2314=0,Résultat!G$9,IF(J2314="No",Résultat!$G$9,Résultat!$G$7)),Résultat!$G$7)),Résultat!$G$7)), "")</f>
        <v/>
      </c>
    </row>
    <row r="2315" spans="1:11" ht="20.100000000000001" customHeight="1">
      <c r="A2315" s="26"/>
      <c r="B2315" s="27"/>
      <c r="C2315" s="11" t="str">
        <f>IF($B2315 &lt;&gt; "",VLOOKUP(MID(B2315,3,5),'Recyclabilité Prod Matx'!C:F,2,FALSE), "")</f>
        <v/>
      </c>
      <c r="D2315" s="11" t="str">
        <f>IF($B2315 &lt;&gt; "",VLOOKUP(MID(B2315,3,5),'Recyclabilité Prod Matx'!C:F,3,FALSE),"")</f>
        <v/>
      </c>
      <c r="E2315" s="11" t="str">
        <f>IF($B2315 &lt;&gt; "",VLOOKUP(MID(B2315,3,5),'Recyclabilité Prod Matx'!C:F,4,FALSE), "")</f>
        <v/>
      </c>
      <c r="F2315" s="12" t="str">
        <f>IF($B2315 &lt;&gt; "", IF(C2315="Totale","",IF(D2315 = 0, "", VLOOKUP(D2315,'Cond Compo'!A:B,2,FALSE))),"")</f>
        <v/>
      </c>
      <c r="G2315" s="28"/>
      <c r="H2315" s="11" t="str">
        <f xml:space="preserve"> IF(C2315="Totale",2,IF($G2315 &lt;&gt; "", IF(D2315 = "E",MATCH(G2315, 'Cond Compo'!D$16:D$18, 0), MATCH(G2315, 'Cond Compo'!C$16:C$19, 0)), ""))</f>
        <v/>
      </c>
      <c r="I2315" s="12" t="str">
        <f>IF($E2315 &lt;&gt; "", IF(E2315 = 0, "", VLOOKUP(E2315,'Cond Perturbation'!A:B,2,FALSE)),"")</f>
        <v/>
      </c>
      <c r="J2315" s="28"/>
      <c r="K2315" s="29" t="str">
        <f>IF($B2315 &lt;&gt; "", IF(C2315="Oui",IF(H2315=1,IF(E2315=0,Résultat!G$8,IF(J2315="No",Résultat!$G$8,Résultat!$G$7)),IF(H2315=2,IF(E2315=0,Résultat!G$9,IF(J2315="No",Résultat!$G$9,Résultat!$G$7)),Résultat!$G$7)),IF(C2315 = "Totale", IF(H2315=1,IF(E2315=0,Résultat!G$8,IF(J2315="No",Résultat!$G$9,Résultat!$G$7)),IF(H2315=2,IF(E2315=0,Résultat!G$9,IF(J2315="No",Résultat!$G$9,Résultat!$G$7)),Résultat!$G$7)),Résultat!$G$7)), "")</f>
        <v/>
      </c>
    </row>
    <row r="2316" spans="1:11" ht="20.100000000000001" customHeight="1">
      <c r="A2316" s="26"/>
      <c r="B2316" s="27"/>
      <c r="C2316" s="11" t="str">
        <f>IF($B2316 &lt;&gt; "",VLOOKUP(MID(B2316,3,5),'Recyclabilité Prod Matx'!C:F,2,FALSE), "")</f>
        <v/>
      </c>
      <c r="D2316" s="11" t="str">
        <f>IF($B2316 &lt;&gt; "",VLOOKUP(MID(B2316,3,5),'Recyclabilité Prod Matx'!C:F,3,FALSE),"")</f>
        <v/>
      </c>
      <c r="E2316" s="11" t="str">
        <f>IF($B2316 &lt;&gt; "",VLOOKUP(MID(B2316,3,5),'Recyclabilité Prod Matx'!C:F,4,FALSE), "")</f>
        <v/>
      </c>
      <c r="F2316" s="12" t="str">
        <f>IF($B2316 &lt;&gt; "", IF(C2316="Totale","",IF(D2316 = 0, "", VLOOKUP(D2316,'Cond Compo'!A:B,2,FALSE))),"")</f>
        <v/>
      </c>
      <c r="G2316" s="28"/>
      <c r="H2316" s="11" t="str">
        <f xml:space="preserve"> IF(C2316="Totale",2,IF($G2316 &lt;&gt; "", IF(D2316 = "E",MATCH(G2316, 'Cond Compo'!D$16:D$18, 0), MATCH(G2316, 'Cond Compo'!C$16:C$19, 0)), ""))</f>
        <v/>
      </c>
      <c r="I2316" s="12" t="str">
        <f>IF($E2316 &lt;&gt; "", IF(E2316 = 0, "", VLOOKUP(E2316,'Cond Perturbation'!A:B,2,FALSE)),"")</f>
        <v/>
      </c>
      <c r="J2316" s="28"/>
      <c r="K2316" s="29" t="str">
        <f>IF($B2316 &lt;&gt; "", IF(C2316="Oui",IF(H2316=1,IF(E2316=0,Résultat!G$8,IF(J2316="No",Résultat!$G$8,Résultat!$G$7)),IF(H2316=2,IF(E2316=0,Résultat!G$9,IF(J2316="No",Résultat!$G$9,Résultat!$G$7)),Résultat!$G$7)),IF(C2316 = "Totale", IF(H2316=1,IF(E2316=0,Résultat!G$8,IF(J2316="No",Résultat!$G$9,Résultat!$G$7)),IF(H2316=2,IF(E2316=0,Résultat!G$9,IF(J2316="No",Résultat!$G$9,Résultat!$G$7)),Résultat!$G$7)),Résultat!$G$7)), "")</f>
        <v/>
      </c>
    </row>
    <row r="2317" spans="1:11" ht="20.100000000000001" customHeight="1">
      <c r="A2317" s="26"/>
      <c r="B2317" s="27"/>
      <c r="C2317" s="11" t="str">
        <f>IF($B2317 &lt;&gt; "",VLOOKUP(MID(B2317,3,5),'Recyclabilité Prod Matx'!C:F,2,FALSE), "")</f>
        <v/>
      </c>
      <c r="D2317" s="11" t="str">
        <f>IF($B2317 &lt;&gt; "",VLOOKUP(MID(B2317,3,5),'Recyclabilité Prod Matx'!C:F,3,FALSE),"")</f>
        <v/>
      </c>
      <c r="E2317" s="11" t="str">
        <f>IF($B2317 &lt;&gt; "",VLOOKUP(MID(B2317,3,5),'Recyclabilité Prod Matx'!C:F,4,FALSE), "")</f>
        <v/>
      </c>
      <c r="F2317" s="12" t="str">
        <f>IF($B2317 &lt;&gt; "", IF(C2317="Totale","",IF(D2317 = 0, "", VLOOKUP(D2317,'Cond Compo'!A:B,2,FALSE))),"")</f>
        <v/>
      </c>
      <c r="G2317" s="28"/>
      <c r="H2317" s="11" t="str">
        <f xml:space="preserve"> IF(C2317="Totale",2,IF($G2317 &lt;&gt; "", IF(D2317 = "E",MATCH(G2317, 'Cond Compo'!D$16:D$18, 0), MATCH(G2317, 'Cond Compo'!C$16:C$19, 0)), ""))</f>
        <v/>
      </c>
      <c r="I2317" s="12" t="str">
        <f>IF($E2317 &lt;&gt; "", IF(E2317 = 0, "", VLOOKUP(E2317,'Cond Perturbation'!A:B,2,FALSE)),"")</f>
        <v/>
      </c>
      <c r="J2317" s="28"/>
      <c r="K2317" s="29" t="str">
        <f>IF($B2317 &lt;&gt; "", IF(C2317="Oui",IF(H2317=1,IF(E2317=0,Résultat!G$8,IF(J2317="No",Résultat!$G$8,Résultat!$G$7)),IF(H2317=2,IF(E2317=0,Résultat!G$9,IF(J2317="No",Résultat!$G$9,Résultat!$G$7)),Résultat!$G$7)),IF(C2317 = "Totale", IF(H2317=1,IF(E2317=0,Résultat!G$8,IF(J2317="No",Résultat!$G$9,Résultat!$G$7)),IF(H2317=2,IF(E2317=0,Résultat!G$9,IF(J2317="No",Résultat!$G$9,Résultat!$G$7)),Résultat!$G$7)),Résultat!$G$7)), "")</f>
        <v/>
      </c>
    </row>
    <row r="2318" spans="1:11" ht="20.100000000000001" customHeight="1">
      <c r="A2318" s="26"/>
      <c r="B2318" s="27"/>
      <c r="C2318" s="11" t="str">
        <f>IF($B2318 &lt;&gt; "",VLOOKUP(MID(B2318,3,5),'Recyclabilité Prod Matx'!C:F,2,FALSE), "")</f>
        <v/>
      </c>
      <c r="D2318" s="11" t="str">
        <f>IF($B2318 &lt;&gt; "",VLOOKUP(MID(B2318,3,5),'Recyclabilité Prod Matx'!C:F,3,FALSE),"")</f>
        <v/>
      </c>
      <c r="E2318" s="11" t="str">
        <f>IF($B2318 &lt;&gt; "",VLOOKUP(MID(B2318,3,5),'Recyclabilité Prod Matx'!C:F,4,FALSE), "")</f>
        <v/>
      </c>
      <c r="F2318" s="12" t="str">
        <f>IF($B2318 &lt;&gt; "", IF(C2318="Totale","",IF(D2318 = 0, "", VLOOKUP(D2318,'Cond Compo'!A:B,2,FALSE))),"")</f>
        <v/>
      </c>
      <c r="G2318" s="28"/>
      <c r="H2318" s="11" t="str">
        <f xml:space="preserve"> IF(C2318="Totale",2,IF($G2318 &lt;&gt; "", IF(D2318 = "E",MATCH(G2318, 'Cond Compo'!D$16:D$18, 0), MATCH(G2318, 'Cond Compo'!C$16:C$19, 0)), ""))</f>
        <v/>
      </c>
      <c r="I2318" s="12" t="str">
        <f>IF($E2318 &lt;&gt; "", IF(E2318 = 0, "", VLOOKUP(E2318,'Cond Perturbation'!A:B,2,FALSE)),"")</f>
        <v/>
      </c>
      <c r="J2318" s="28"/>
      <c r="K2318" s="29" t="str">
        <f>IF($B2318 &lt;&gt; "", IF(C2318="Oui",IF(H2318=1,IF(E2318=0,Résultat!G$8,IF(J2318="No",Résultat!$G$8,Résultat!$G$7)),IF(H2318=2,IF(E2318=0,Résultat!G$9,IF(J2318="No",Résultat!$G$9,Résultat!$G$7)),Résultat!$G$7)),IF(C2318 = "Totale", IF(H2318=1,IF(E2318=0,Résultat!G$8,IF(J2318="No",Résultat!$G$9,Résultat!$G$7)),IF(H2318=2,IF(E2318=0,Résultat!G$9,IF(J2318="No",Résultat!$G$9,Résultat!$G$7)),Résultat!$G$7)),Résultat!$G$7)), "")</f>
        <v/>
      </c>
    </row>
    <row r="2319" spans="1:11" ht="20.100000000000001" customHeight="1">
      <c r="A2319" s="26"/>
      <c r="B2319" s="27"/>
      <c r="C2319" s="11" t="str">
        <f>IF($B2319 &lt;&gt; "",VLOOKUP(MID(B2319,3,5),'Recyclabilité Prod Matx'!C:F,2,FALSE), "")</f>
        <v/>
      </c>
      <c r="D2319" s="11" t="str">
        <f>IF($B2319 &lt;&gt; "",VLOOKUP(MID(B2319,3,5),'Recyclabilité Prod Matx'!C:F,3,FALSE),"")</f>
        <v/>
      </c>
      <c r="E2319" s="11" t="str">
        <f>IF($B2319 &lt;&gt; "",VLOOKUP(MID(B2319,3,5),'Recyclabilité Prod Matx'!C:F,4,FALSE), "")</f>
        <v/>
      </c>
      <c r="F2319" s="12" t="str">
        <f>IF($B2319 &lt;&gt; "", IF(C2319="Totale","",IF(D2319 = 0, "", VLOOKUP(D2319,'Cond Compo'!A:B,2,FALSE))),"")</f>
        <v/>
      </c>
      <c r="G2319" s="28"/>
      <c r="H2319" s="11" t="str">
        <f xml:space="preserve"> IF(C2319="Totale",2,IF($G2319 &lt;&gt; "", IF(D2319 = "E",MATCH(G2319, 'Cond Compo'!D$16:D$18, 0), MATCH(G2319, 'Cond Compo'!C$16:C$19, 0)), ""))</f>
        <v/>
      </c>
      <c r="I2319" s="12" t="str">
        <f>IF($E2319 &lt;&gt; "", IF(E2319 = 0, "", VLOOKUP(E2319,'Cond Perturbation'!A:B,2,FALSE)),"")</f>
        <v/>
      </c>
      <c r="J2319" s="28"/>
      <c r="K2319" s="29" t="str">
        <f>IF($B2319 &lt;&gt; "", IF(C2319="Oui",IF(H2319=1,IF(E2319=0,Résultat!G$8,IF(J2319="No",Résultat!$G$8,Résultat!$G$7)),IF(H2319=2,IF(E2319=0,Résultat!G$9,IF(J2319="No",Résultat!$G$9,Résultat!$G$7)),Résultat!$G$7)),IF(C2319 = "Totale", IF(H2319=1,IF(E2319=0,Résultat!G$8,IF(J2319="No",Résultat!$G$9,Résultat!$G$7)),IF(H2319=2,IF(E2319=0,Résultat!G$9,IF(J2319="No",Résultat!$G$9,Résultat!$G$7)),Résultat!$G$7)),Résultat!$G$7)), "")</f>
        <v/>
      </c>
    </row>
    <row r="2320" spans="1:11" ht="20.100000000000001" customHeight="1">
      <c r="A2320" s="26"/>
      <c r="B2320" s="27"/>
      <c r="C2320" s="11" t="str">
        <f>IF($B2320 &lt;&gt; "",VLOOKUP(MID(B2320,3,5),'Recyclabilité Prod Matx'!C:F,2,FALSE), "")</f>
        <v/>
      </c>
      <c r="D2320" s="11" t="str">
        <f>IF($B2320 &lt;&gt; "",VLOOKUP(MID(B2320,3,5),'Recyclabilité Prod Matx'!C:F,3,FALSE),"")</f>
        <v/>
      </c>
      <c r="E2320" s="11" t="str">
        <f>IF($B2320 &lt;&gt; "",VLOOKUP(MID(B2320,3,5),'Recyclabilité Prod Matx'!C:F,4,FALSE), "")</f>
        <v/>
      </c>
      <c r="F2320" s="12" t="str">
        <f>IF($B2320 &lt;&gt; "", IF(C2320="Totale","",IF(D2320 = 0, "", VLOOKUP(D2320,'Cond Compo'!A:B,2,FALSE))),"")</f>
        <v/>
      </c>
      <c r="G2320" s="28"/>
      <c r="H2320" s="11" t="str">
        <f xml:space="preserve"> IF(C2320="Totale",2,IF($G2320 &lt;&gt; "", IF(D2320 = "E",MATCH(G2320, 'Cond Compo'!D$16:D$18, 0), MATCH(G2320, 'Cond Compo'!C$16:C$19, 0)), ""))</f>
        <v/>
      </c>
      <c r="I2320" s="12" t="str">
        <f>IF($E2320 &lt;&gt; "", IF(E2320 = 0, "", VLOOKUP(E2320,'Cond Perturbation'!A:B,2,FALSE)),"")</f>
        <v/>
      </c>
      <c r="J2320" s="28"/>
      <c r="K2320" s="29" t="str">
        <f>IF($B2320 &lt;&gt; "", IF(C2320="Oui",IF(H2320=1,IF(E2320=0,Résultat!G$8,IF(J2320="No",Résultat!$G$8,Résultat!$G$7)),IF(H2320=2,IF(E2320=0,Résultat!G$9,IF(J2320="No",Résultat!$G$9,Résultat!$G$7)),Résultat!$G$7)),IF(C2320 = "Totale", IF(H2320=1,IF(E2320=0,Résultat!G$8,IF(J2320="No",Résultat!$G$9,Résultat!$G$7)),IF(H2320=2,IF(E2320=0,Résultat!G$9,IF(J2320="No",Résultat!$G$9,Résultat!$G$7)),Résultat!$G$7)),Résultat!$G$7)), "")</f>
        <v/>
      </c>
    </row>
    <row r="2321" spans="1:11" ht="20.100000000000001" customHeight="1">
      <c r="A2321" s="26"/>
      <c r="B2321" s="27"/>
      <c r="C2321" s="11" t="str">
        <f>IF($B2321 &lt;&gt; "",VLOOKUP(MID(B2321,3,5),'Recyclabilité Prod Matx'!C:F,2,FALSE), "")</f>
        <v/>
      </c>
      <c r="D2321" s="11" t="str">
        <f>IF($B2321 &lt;&gt; "",VLOOKUP(MID(B2321,3,5),'Recyclabilité Prod Matx'!C:F,3,FALSE),"")</f>
        <v/>
      </c>
      <c r="E2321" s="11" t="str">
        <f>IF($B2321 &lt;&gt; "",VLOOKUP(MID(B2321,3,5),'Recyclabilité Prod Matx'!C:F,4,FALSE), "")</f>
        <v/>
      </c>
      <c r="F2321" s="12" t="str">
        <f>IF($B2321 &lt;&gt; "", IF(C2321="Totale","",IF(D2321 = 0, "", VLOOKUP(D2321,'Cond Compo'!A:B,2,FALSE))),"")</f>
        <v/>
      </c>
      <c r="G2321" s="28"/>
      <c r="H2321" s="11" t="str">
        <f xml:space="preserve"> IF(C2321="Totale",2,IF($G2321 &lt;&gt; "", IF(D2321 = "E",MATCH(G2321, 'Cond Compo'!D$16:D$18, 0), MATCH(G2321, 'Cond Compo'!C$16:C$19, 0)), ""))</f>
        <v/>
      </c>
      <c r="I2321" s="12" t="str">
        <f>IF($E2321 &lt;&gt; "", IF(E2321 = 0, "", VLOOKUP(E2321,'Cond Perturbation'!A:B,2,FALSE)),"")</f>
        <v/>
      </c>
      <c r="J2321" s="28"/>
      <c r="K2321" s="29" t="str">
        <f>IF($B2321 &lt;&gt; "", IF(C2321="Oui",IF(H2321=1,IF(E2321=0,Résultat!G$8,IF(J2321="No",Résultat!$G$8,Résultat!$G$7)),IF(H2321=2,IF(E2321=0,Résultat!G$9,IF(J2321="No",Résultat!$G$9,Résultat!$G$7)),Résultat!$G$7)),IF(C2321 = "Totale", IF(H2321=1,IF(E2321=0,Résultat!G$8,IF(J2321="No",Résultat!$G$9,Résultat!$G$7)),IF(H2321=2,IF(E2321=0,Résultat!G$9,IF(J2321="No",Résultat!$G$9,Résultat!$G$7)),Résultat!$G$7)),Résultat!$G$7)), "")</f>
        <v/>
      </c>
    </row>
    <row r="2322" spans="1:11" ht="20.100000000000001" customHeight="1">
      <c r="A2322" s="26"/>
      <c r="B2322" s="27"/>
      <c r="C2322" s="11" t="str">
        <f>IF($B2322 &lt;&gt; "",VLOOKUP(MID(B2322,3,5),'Recyclabilité Prod Matx'!C:F,2,FALSE), "")</f>
        <v/>
      </c>
      <c r="D2322" s="11" t="str">
        <f>IF($B2322 &lt;&gt; "",VLOOKUP(MID(B2322,3,5),'Recyclabilité Prod Matx'!C:F,3,FALSE),"")</f>
        <v/>
      </c>
      <c r="E2322" s="11" t="str">
        <f>IF($B2322 &lt;&gt; "",VLOOKUP(MID(B2322,3,5),'Recyclabilité Prod Matx'!C:F,4,FALSE), "")</f>
        <v/>
      </c>
      <c r="F2322" s="12" t="str">
        <f>IF($B2322 &lt;&gt; "", IF(C2322="Totale","",IF(D2322 = 0, "", VLOOKUP(D2322,'Cond Compo'!A:B,2,FALSE))),"")</f>
        <v/>
      </c>
      <c r="G2322" s="28"/>
      <c r="H2322" s="11" t="str">
        <f xml:space="preserve"> IF(C2322="Totale",2,IF($G2322 &lt;&gt; "", IF(D2322 = "E",MATCH(G2322, 'Cond Compo'!D$16:D$18, 0), MATCH(G2322, 'Cond Compo'!C$16:C$19, 0)), ""))</f>
        <v/>
      </c>
      <c r="I2322" s="12" t="str">
        <f>IF($E2322 &lt;&gt; "", IF(E2322 = 0, "", VLOOKUP(E2322,'Cond Perturbation'!A:B,2,FALSE)),"")</f>
        <v/>
      </c>
      <c r="J2322" s="28"/>
      <c r="K2322" s="29" t="str">
        <f>IF($B2322 &lt;&gt; "", IF(C2322="Oui",IF(H2322=1,IF(E2322=0,Résultat!G$8,IF(J2322="No",Résultat!$G$8,Résultat!$G$7)),IF(H2322=2,IF(E2322=0,Résultat!G$9,IF(J2322="No",Résultat!$G$9,Résultat!$G$7)),Résultat!$G$7)),IF(C2322 = "Totale", IF(H2322=1,IF(E2322=0,Résultat!G$8,IF(J2322="No",Résultat!$G$9,Résultat!$G$7)),IF(H2322=2,IF(E2322=0,Résultat!G$9,IF(J2322="No",Résultat!$G$9,Résultat!$G$7)),Résultat!$G$7)),Résultat!$G$7)), "")</f>
        <v/>
      </c>
    </row>
    <row r="2323" spans="1:11" ht="20.100000000000001" customHeight="1">
      <c r="A2323" s="26"/>
      <c r="B2323" s="27"/>
      <c r="C2323" s="11" t="str">
        <f>IF($B2323 &lt;&gt; "",VLOOKUP(MID(B2323,3,5),'Recyclabilité Prod Matx'!C:F,2,FALSE), "")</f>
        <v/>
      </c>
      <c r="D2323" s="11" t="str">
        <f>IF($B2323 &lt;&gt; "",VLOOKUP(MID(B2323,3,5),'Recyclabilité Prod Matx'!C:F,3,FALSE),"")</f>
        <v/>
      </c>
      <c r="E2323" s="11" t="str">
        <f>IF($B2323 &lt;&gt; "",VLOOKUP(MID(B2323,3,5),'Recyclabilité Prod Matx'!C:F,4,FALSE), "")</f>
        <v/>
      </c>
      <c r="F2323" s="12" t="str">
        <f>IF($B2323 &lt;&gt; "", IF(C2323="Totale","",IF(D2323 = 0, "", VLOOKUP(D2323,'Cond Compo'!A:B,2,FALSE))),"")</f>
        <v/>
      </c>
      <c r="G2323" s="28"/>
      <c r="H2323" s="11" t="str">
        <f xml:space="preserve"> IF(C2323="Totale",2,IF($G2323 &lt;&gt; "", IF(D2323 = "E",MATCH(G2323, 'Cond Compo'!D$16:D$18, 0), MATCH(G2323, 'Cond Compo'!C$16:C$19, 0)), ""))</f>
        <v/>
      </c>
      <c r="I2323" s="12" t="str">
        <f>IF($E2323 &lt;&gt; "", IF(E2323 = 0, "", VLOOKUP(E2323,'Cond Perturbation'!A:B,2,FALSE)),"")</f>
        <v/>
      </c>
      <c r="J2323" s="28"/>
      <c r="K2323" s="29" t="str">
        <f>IF($B2323 &lt;&gt; "", IF(C2323="Oui",IF(H2323=1,IF(E2323=0,Résultat!G$8,IF(J2323="No",Résultat!$G$8,Résultat!$G$7)),IF(H2323=2,IF(E2323=0,Résultat!G$9,IF(J2323="No",Résultat!$G$9,Résultat!$G$7)),Résultat!$G$7)),IF(C2323 = "Totale", IF(H2323=1,IF(E2323=0,Résultat!G$8,IF(J2323="No",Résultat!$G$9,Résultat!$G$7)),IF(H2323=2,IF(E2323=0,Résultat!G$9,IF(J2323="No",Résultat!$G$9,Résultat!$G$7)),Résultat!$G$7)),Résultat!$G$7)), "")</f>
        <v/>
      </c>
    </row>
    <row r="2324" spans="1:11" ht="20.100000000000001" customHeight="1">
      <c r="A2324" s="26"/>
      <c r="B2324" s="27"/>
      <c r="C2324" s="11" t="str">
        <f>IF($B2324 &lt;&gt; "",VLOOKUP(MID(B2324,3,5),'Recyclabilité Prod Matx'!C:F,2,FALSE), "")</f>
        <v/>
      </c>
      <c r="D2324" s="11" t="str">
        <f>IF($B2324 &lt;&gt; "",VLOOKUP(MID(B2324,3,5),'Recyclabilité Prod Matx'!C:F,3,FALSE),"")</f>
        <v/>
      </c>
      <c r="E2324" s="11" t="str">
        <f>IF($B2324 &lt;&gt; "",VLOOKUP(MID(B2324,3,5),'Recyclabilité Prod Matx'!C:F,4,FALSE), "")</f>
        <v/>
      </c>
      <c r="F2324" s="12" t="str">
        <f>IF($B2324 &lt;&gt; "", IF(C2324="Totale","",IF(D2324 = 0, "", VLOOKUP(D2324,'Cond Compo'!A:B,2,FALSE))),"")</f>
        <v/>
      </c>
      <c r="G2324" s="28"/>
      <c r="H2324" s="11" t="str">
        <f xml:space="preserve"> IF(C2324="Totale",2,IF($G2324 &lt;&gt; "", IF(D2324 = "E",MATCH(G2324, 'Cond Compo'!D$16:D$18, 0), MATCH(G2324, 'Cond Compo'!C$16:C$19, 0)), ""))</f>
        <v/>
      </c>
      <c r="I2324" s="12" t="str">
        <f>IF($E2324 &lt;&gt; "", IF(E2324 = 0, "", VLOOKUP(E2324,'Cond Perturbation'!A:B,2,FALSE)),"")</f>
        <v/>
      </c>
      <c r="J2324" s="28"/>
      <c r="K2324" s="29" t="str">
        <f>IF($B2324 &lt;&gt; "", IF(C2324="Oui",IF(H2324=1,IF(E2324=0,Résultat!G$8,IF(J2324="No",Résultat!$G$8,Résultat!$G$7)),IF(H2324=2,IF(E2324=0,Résultat!G$9,IF(J2324="No",Résultat!$G$9,Résultat!$G$7)),Résultat!$G$7)),IF(C2324 = "Totale", IF(H2324=1,IF(E2324=0,Résultat!G$8,IF(J2324="No",Résultat!$G$9,Résultat!$G$7)),IF(H2324=2,IF(E2324=0,Résultat!G$9,IF(J2324="No",Résultat!$G$9,Résultat!$G$7)),Résultat!$G$7)),Résultat!$G$7)), "")</f>
        <v/>
      </c>
    </row>
    <row r="2325" spans="1:11" ht="20.100000000000001" customHeight="1">
      <c r="A2325" s="26"/>
      <c r="B2325" s="27"/>
      <c r="C2325" s="11" t="str">
        <f>IF($B2325 &lt;&gt; "",VLOOKUP(MID(B2325,3,5),'Recyclabilité Prod Matx'!C:F,2,FALSE), "")</f>
        <v/>
      </c>
      <c r="D2325" s="11" t="str">
        <f>IF($B2325 &lt;&gt; "",VLOOKUP(MID(B2325,3,5),'Recyclabilité Prod Matx'!C:F,3,FALSE),"")</f>
        <v/>
      </c>
      <c r="E2325" s="11" t="str">
        <f>IF($B2325 &lt;&gt; "",VLOOKUP(MID(B2325,3,5),'Recyclabilité Prod Matx'!C:F,4,FALSE), "")</f>
        <v/>
      </c>
      <c r="F2325" s="12" t="str">
        <f>IF($B2325 &lt;&gt; "", IF(C2325="Totale","",IF(D2325 = 0, "", VLOOKUP(D2325,'Cond Compo'!A:B,2,FALSE))),"")</f>
        <v/>
      </c>
      <c r="G2325" s="28"/>
      <c r="H2325" s="11" t="str">
        <f xml:space="preserve"> IF(C2325="Totale",2,IF($G2325 &lt;&gt; "", IF(D2325 = "E",MATCH(G2325, 'Cond Compo'!D$16:D$18, 0), MATCH(G2325, 'Cond Compo'!C$16:C$19, 0)), ""))</f>
        <v/>
      </c>
      <c r="I2325" s="12" t="str">
        <f>IF($E2325 &lt;&gt; "", IF(E2325 = 0, "", VLOOKUP(E2325,'Cond Perturbation'!A:B,2,FALSE)),"")</f>
        <v/>
      </c>
      <c r="J2325" s="28"/>
      <c r="K2325" s="29" t="str">
        <f>IF($B2325 &lt;&gt; "", IF(C2325="Oui",IF(H2325=1,IF(E2325=0,Résultat!G$8,IF(J2325="No",Résultat!$G$8,Résultat!$G$7)),IF(H2325=2,IF(E2325=0,Résultat!G$9,IF(J2325="No",Résultat!$G$9,Résultat!$G$7)),Résultat!$G$7)),IF(C2325 = "Totale", IF(H2325=1,IF(E2325=0,Résultat!G$8,IF(J2325="No",Résultat!$G$9,Résultat!$G$7)),IF(H2325=2,IF(E2325=0,Résultat!G$9,IF(J2325="No",Résultat!$G$9,Résultat!$G$7)),Résultat!$G$7)),Résultat!$G$7)), "")</f>
        <v/>
      </c>
    </row>
    <row r="2326" spans="1:11" ht="20.100000000000001" customHeight="1">
      <c r="A2326" s="26"/>
      <c r="B2326" s="27"/>
      <c r="C2326" s="11" t="str">
        <f>IF($B2326 &lt;&gt; "",VLOOKUP(MID(B2326,3,5),'Recyclabilité Prod Matx'!C:F,2,FALSE), "")</f>
        <v/>
      </c>
      <c r="D2326" s="11" t="str">
        <f>IF($B2326 &lt;&gt; "",VLOOKUP(MID(B2326,3,5),'Recyclabilité Prod Matx'!C:F,3,FALSE),"")</f>
        <v/>
      </c>
      <c r="E2326" s="11" t="str">
        <f>IF($B2326 &lt;&gt; "",VLOOKUP(MID(B2326,3,5),'Recyclabilité Prod Matx'!C:F,4,FALSE), "")</f>
        <v/>
      </c>
      <c r="F2326" s="12" t="str">
        <f>IF($B2326 &lt;&gt; "", IF(C2326="Totale","",IF(D2326 = 0, "", VLOOKUP(D2326,'Cond Compo'!A:B,2,FALSE))),"")</f>
        <v/>
      </c>
      <c r="G2326" s="28"/>
      <c r="H2326" s="11" t="str">
        <f xml:space="preserve"> IF(C2326="Totale",2,IF($G2326 &lt;&gt; "", IF(D2326 = "E",MATCH(G2326, 'Cond Compo'!D$16:D$18, 0), MATCH(G2326, 'Cond Compo'!C$16:C$19, 0)), ""))</f>
        <v/>
      </c>
      <c r="I2326" s="12" t="str">
        <f>IF($E2326 &lt;&gt; "", IF(E2326 = 0, "", VLOOKUP(E2326,'Cond Perturbation'!A:B,2,FALSE)),"")</f>
        <v/>
      </c>
      <c r="J2326" s="28"/>
      <c r="K2326" s="29" t="str">
        <f>IF($B2326 &lt;&gt; "", IF(C2326="Oui",IF(H2326=1,IF(E2326=0,Résultat!G$8,IF(J2326="No",Résultat!$G$8,Résultat!$G$7)),IF(H2326=2,IF(E2326=0,Résultat!G$9,IF(J2326="No",Résultat!$G$9,Résultat!$G$7)),Résultat!$G$7)),IF(C2326 = "Totale", IF(H2326=1,IF(E2326=0,Résultat!G$8,IF(J2326="No",Résultat!$G$9,Résultat!$G$7)),IF(H2326=2,IF(E2326=0,Résultat!G$9,IF(J2326="No",Résultat!$G$9,Résultat!$G$7)),Résultat!$G$7)),Résultat!$G$7)), "")</f>
        <v/>
      </c>
    </row>
    <row r="2327" spans="1:11" ht="20.100000000000001" customHeight="1">
      <c r="A2327" s="26"/>
      <c r="B2327" s="27"/>
      <c r="C2327" s="11" t="str">
        <f>IF($B2327 &lt;&gt; "",VLOOKUP(MID(B2327,3,5),'Recyclabilité Prod Matx'!C:F,2,FALSE), "")</f>
        <v/>
      </c>
      <c r="D2327" s="11" t="str">
        <f>IF($B2327 &lt;&gt; "",VLOOKUP(MID(B2327,3,5),'Recyclabilité Prod Matx'!C:F,3,FALSE),"")</f>
        <v/>
      </c>
      <c r="E2327" s="11" t="str">
        <f>IF($B2327 &lt;&gt; "",VLOOKUP(MID(B2327,3,5),'Recyclabilité Prod Matx'!C:F,4,FALSE), "")</f>
        <v/>
      </c>
      <c r="F2327" s="12" t="str">
        <f>IF($B2327 &lt;&gt; "", IF(C2327="Totale","",IF(D2327 = 0, "", VLOOKUP(D2327,'Cond Compo'!A:B,2,FALSE))),"")</f>
        <v/>
      </c>
      <c r="G2327" s="28"/>
      <c r="H2327" s="11" t="str">
        <f xml:space="preserve"> IF(C2327="Totale",2,IF($G2327 &lt;&gt; "", IF(D2327 = "E",MATCH(G2327, 'Cond Compo'!D$16:D$18, 0), MATCH(G2327, 'Cond Compo'!C$16:C$19, 0)), ""))</f>
        <v/>
      </c>
      <c r="I2327" s="12" t="str">
        <f>IF($E2327 &lt;&gt; "", IF(E2327 = 0, "", VLOOKUP(E2327,'Cond Perturbation'!A:B,2,FALSE)),"")</f>
        <v/>
      </c>
      <c r="J2327" s="28"/>
      <c r="K2327" s="29" t="str">
        <f>IF($B2327 &lt;&gt; "", IF(C2327="Oui",IF(H2327=1,IF(E2327=0,Résultat!G$8,IF(J2327="No",Résultat!$G$8,Résultat!$G$7)),IF(H2327=2,IF(E2327=0,Résultat!G$9,IF(J2327="No",Résultat!$G$9,Résultat!$G$7)),Résultat!$G$7)),IF(C2327 = "Totale", IF(H2327=1,IF(E2327=0,Résultat!G$8,IF(J2327="No",Résultat!$G$9,Résultat!$G$7)),IF(H2327=2,IF(E2327=0,Résultat!G$9,IF(J2327="No",Résultat!$G$9,Résultat!$G$7)),Résultat!$G$7)),Résultat!$G$7)), "")</f>
        <v/>
      </c>
    </row>
    <row r="2328" spans="1:11" ht="20.100000000000001" customHeight="1">
      <c r="A2328" s="26"/>
      <c r="B2328" s="27"/>
      <c r="C2328" s="11" t="str">
        <f>IF($B2328 &lt;&gt; "",VLOOKUP(MID(B2328,3,5),'Recyclabilité Prod Matx'!C:F,2,FALSE), "")</f>
        <v/>
      </c>
      <c r="D2328" s="11" t="str">
        <f>IF($B2328 &lt;&gt; "",VLOOKUP(MID(B2328,3,5),'Recyclabilité Prod Matx'!C:F,3,FALSE),"")</f>
        <v/>
      </c>
      <c r="E2328" s="11" t="str">
        <f>IF($B2328 &lt;&gt; "",VLOOKUP(MID(B2328,3,5),'Recyclabilité Prod Matx'!C:F,4,FALSE), "")</f>
        <v/>
      </c>
      <c r="F2328" s="12" t="str">
        <f>IF($B2328 &lt;&gt; "", IF(C2328="Totale","",IF(D2328 = 0, "", VLOOKUP(D2328,'Cond Compo'!A:B,2,FALSE))),"")</f>
        <v/>
      </c>
      <c r="G2328" s="28"/>
      <c r="H2328" s="11" t="str">
        <f xml:space="preserve"> IF(C2328="Totale",2,IF($G2328 &lt;&gt; "", IF(D2328 = "E",MATCH(G2328, 'Cond Compo'!D$16:D$18, 0), MATCH(G2328, 'Cond Compo'!C$16:C$19, 0)), ""))</f>
        <v/>
      </c>
      <c r="I2328" s="12" t="str">
        <f>IF($E2328 &lt;&gt; "", IF(E2328 = 0, "", VLOOKUP(E2328,'Cond Perturbation'!A:B,2,FALSE)),"")</f>
        <v/>
      </c>
      <c r="J2328" s="28"/>
      <c r="K2328" s="29" t="str">
        <f>IF($B2328 &lt;&gt; "", IF(C2328="Oui",IF(H2328=1,IF(E2328=0,Résultat!G$8,IF(J2328="No",Résultat!$G$8,Résultat!$G$7)),IF(H2328=2,IF(E2328=0,Résultat!G$9,IF(J2328="No",Résultat!$G$9,Résultat!$G$7)),Résultat!$G$7)),IF(C2328 = "Totale", IF(H2328=1,IF(E2328=0,Résultat!G$8,IF(J2328="No",Résultat!$G$9,Résultat!$G$7)),IF(H2328=2,IF(E2328=0,Résultat!G$9,IF(J2328="No",Résultat!$G$9,Résultat!$G$7)),Résultat!$G$7)),Résultat!$G$7)), "")</f>
        <v/>
      </c>
    </row>
    <row r="2329" spans="1:11" ht="20.100000000000001" customHeight="1">
      <c r="A2329" s="26"/>
      <c r="B2329" s="27"/>
      <c r="C2329" s="11" t="str">
        <f>IF($B2329 &lt;&gt; "",VLOOKUP(MID(B2329,3,5),'Recyclabilité Prod Matx'!C:F,2,FALSE), "")</f>
        <v/>
      </c>
      <c r="D2329" s="11" t="str">
        <f>IF($B2329 &lt;&gt; "",VLOOKUP(MID(B2329,3,5),'Recyclabilité Prod Matx'!C:F,3,FALSE),"")</f>
        <v/>
      </c>
      <c r="E2329" s="11" t="str">
        <f>IF($B2329 &lt;&gt; "",VLOOKUP(MID(B2329,3,5),'Recyclabilité Prod Matx'!C:F,4,FALSE), "")</f>
        <v/>
      </c>
      <c r="F2329" s="12" t="str">
        <f>IF($B2329 &lt;&gt; "", IF(C2329="Totale","",IF(D2329 = 0, "", VLOOKUP(D2329,'Cond Compo'!A:B,2,FALSE))),"")</f>
        <v/>
      </c>
      <c r="G2329" s="28"/>
      <c r="H2329" s="11" t="str">
        <f xml:space="preserve"> IF(C2329="Totale",2,IF($G2329 &lt;&gt; "", IF(D2329 = "E",MATCH(G2329, 'Cond Compo'!D$16:D$18, 0), MATCH(G2329, 'Cond Compo'!C$16:C$19, 0)), ""))</f>
        <v/>
      </c>
      <c r="I2329" s="12" t="str">
        <f>IF($E2329 &lt;&gt; "", IF(E2329 = 0, "", VLOOKUP(E2329,'Cond Perturbation'!A:B,2,FALSE)),"")</f>
        <v/>
      </c>
      <c r="J2329" s="28"/>
      <c r="K2329" s="29" t="str">
        <f>IF($B2329 &lt;&gt; "", IF(C2329="Oui",IF(H2329=1,IF(E2329=0,Résultat!G$8,IF(J2329="No",Résultat!$G$8,Résultat!$G$7)),IF(H2329=2,IF(E2329=0,Résultat!G$9,IF(J2329="No",Résultat!$G$9,Résultat!$G$7)),Résultat!$G$7)),IF(C2329 = "Totale", IF(H2329=1,IF(E2329=0,Résultat!G$8,IF(J2329="No",Résultat!$G$9,Résultat!$G$7)),IF(H2329=2,IF(E2329=0,Résultat!G$9,IF(J2329="No",Résultat!$G$9,Résultat!$G$7)),Résultat!$G$7)),Résultat!$G$7)), "")</f>
        <v/>
      </c>
    </row>
    <row r="2330" spans="1:11" ht="20.100000000000001" customHeight="1">
      <c r="A2330" s="26"/>
      <c r="B2330" s="27"/>
      <c r="C2330" s="11" t="str">
        <f>IF($B2330 &lt;&gt; "",VLOOKUP(MID(B2330,3,5),'Recyclabilité Prod Matx'!C:F,2,FALSE), "")</f>
        <v/>
      </c>
      <c r="D2330" s="11" t="str">
        <f>IF($B2330 &lt;&gt; "",VLOOKUP(MID(B2330,3,5),'Recyclabilité Prod Matx'!C:F,3,FALSE),"")</f>
        <v/>
      </c>
      <c r="E2330" s="11" t="str">
        <f>IF($B2330 &lt;&gt; "",VLOOKUP(MID(B2330,3,5),'Recyclabilité Prod Matx'!C:F,4,FALSE), "")</f>
        <v/>
      </c>
      <c r="F2330" s="12" t="str">
        <f>IF($B2330 &lt;&gt; "", IF(C2330="Totale","",IF(D2330 = 0, "", VLOOKUP(D2330,'Cond Compo'!A:B,2,FALSE))),"")</f>
        <v/>
      </c>
      <c r="G2330" s="28"/>
      <c r="H2330" s="11" t="str">
        <f xml:space="preserve"> IF(C2330="Totale",2,IF($G2330 &lt;&gt; "", IF(D2330 = "E",MATCH(G2330, 'Cond Compo'!D$16:D$18, 0), MATCH(G2330, 'Cond Compo'!C$16:C$19, 0)), ""))</f>
        <v/>
      </c>
      <c r="I2330" s="12" t="str">
        <f>IF($E2330 &lt;&gt; "", IF(E2330 = 0, "", VLOOKUP(E2330,'Cond Perturbation'!A:B,2,FALSE)),"")</f>
        <v/>
      </c>
      <c r="J2330" s="28"/>
      <c r="K2330" s="29" t="str">
        <f>IF($B2330 &lt;&gt; "", IF(C2330="Oui",IF(H2330=1,IF(E2330=0,Résultat!G$8,IF(J2330="No",Résultat!$G$8,Résultat!$G$7)),IF(H2330=2,IF(E2330=0,Résultat!G$9,IF(J2330="No",Résultat!$G$9,Résultat!$G$7)),Résultat!$G$7)),IF(C2330 = "Totale", IF(H2330=1,IF(E2330=0,Résultat!G$8,IF(J2330="No",Résultat!$G$9,Résultat!$G$7)),IF(H2330=2,IF(E2330=0,Résultat!G$9,IF(J2330="No",Résultat!$G$9,Résultat!$G$7)),Résultat!$G$7)),Résultat!$G$7)), "")</f>
        <v/>
      </c>
    </row>
    <row r="2331" spans="1:11" ht="20.100000000000001" customHeight="1">
      <c r="A2331" s="26"/>
      <c r="B2331" s="27"/>
      <c r="C2331" s="11" t="str">
        <f>IF($B2331 &lt;&gt; "",VLOOKUP(MID(B2331,3,5),'Recyclabilité Prod Matx'!C:F,2,FALSE), "")</f>
        <v/>
      </c>
      <c r="D2331" s="11" t="str">
        <f>IF($B2331 &lt;&gt; "",VLOOKUP(MID(B2331,3,5),'Recyclabilité Prod Matx'!C:F,3,FALSE),"")</f>
        <v/>
      </c>
      <c r="E2331" s="11" t="str">
        <f>IF($B2331 &lt;&gt; "",VLOOKUP(MID(B2331,3,5),'Recyclabilité Prod Matx'!C:F,4,FALSE), "")</f>
        <v/>
      </c>
      <c r="F2331" s="12" t="str">
        <f>IF($B2331 &lt;&gt; "", IF(C2331="Totale","",IF(D2331 = 0, "", VLOOKUP(D2331,'Cond Compo'!A:B,2,FALSE))),"")</f>
        <v/>
      </c>
      <c r="G2331" s="28"/>
      <c r="H2331" s="11" t="str">
        <f xml:space="preserve"> IF(C2331="Totale",2,IF($G2331 &lt;&gt; "", IF(D2331 = "E",MATCH(G2331, 'Cond Compo'!D$16:D$18, 0), MATCH(G2331, 'Cond Compo'!C$16:C$19, 0)), ""))</f>
        <v/>
      </c>
      <c r="I2331" s="12" t="str">
        <f>IF($E2331 &lt;&gt; "", IF(E2331 = 0, "", VLOOKUP(E2331,'Cond Perturbation'!A:B,2,FALSE)),"")</f>
        <v/>
      </c>
      <c r="J2331" s="28"/>
      <c r="K2331" s="29" t="str">
        <f>IF($B2331 &lt;&gt; "", IF(C2331="Oui",IF(H2331=1,IF(E2331=0,Résultat!G$8,IF(J2331="No",Résultat!$G$8,Résultat!$G$7)),IF(H2331=2,IF(E2331=0,Résultat!G$9,IF(J2331="No",Résultat!$G$9,Résultat!$G$7)),Résultat!$G$7)),IF(C2331 = "Totale", IF(H2331=1,IF(E2331=0,Résultat!G$8,IF(J2331="No",Résultat!$G$9,Résultat!$G$7)),IF(H2331=2,IF(E2331=0,Résultat!G$9,IF(J2331="No",Résultat!$G$9,Résultat!$G$7)),Résultat!$G$7)),Résultat!$G$7)), "")</f>
        <v/>
      </c>
    </row>
    <row r="2332" spans="1:11" ht="20.100000000000001" customHeight="1">
      <c r="A2332" s="26"/>
      <c r="B2332" s="27"/>
      <c r="C2332" s="11" t="str">
        <f>IF($B2332 &lt;&gt; "",VLOOKUP(MID(B2332,3,5),'Recyclabilité Prod Matx'!C:F,2,FALSE), "")</f>
        <v/>
      </c>
      <c r="D2332" s="11" t="str">
        <f>IF($B2332 &lt;&gt; "",VLOOKUP(MID(B2332,3,5),'Recyclabilité Prod Matx'!C:F,3,FALSE),"")</f>
        <v/>
      </c>
      <c r="E2332" s="11" t="str">
        <f>IF($B2332 &lt;&gt; "",VLOOKUP(MID(B2332,3,5),'Recyclabilité Prod Matx'!C:F,4,FALSE), "")</f>
        <v/>
      </c>
      <c r="F2332" s="12" t="str">
        <f>IF($B2332 &lt;&gt; "", IF(C2332="Totale","",IF(D2332 = 0, "", VLOOKUP(D2332,'Cond Compo'!A:B,2,FALSE))),"")</f>
        <v/>
      </c>
      <c r="G2332" s="28"/>
      <c r="H2332" s="11" t="str">
        <f xml:space="preserve"> IF(C2332="Totale",2,IF($G2332 &lt;&gt; "", IF(D2332 = "E",MATCH(G2332, 'Cond Compo'!D$16:D$18, 0), MATCH(G2332, 'Cond Compo'!C$16:C$19, 0)), ""))</f>
        <v/>
      </c>
      <c r="I2332" s="12" t="str">
        <f>IF($E2332 &lt;&gt; "", IF(E2332 = 0, "", VLOOKUP(E2332,'Cond Perturbation'!A:B,2,FALSE)),"")</f>
        <v/>
      </c>
      <c r="J2332" s="28"/>
      <c r="K2332" s="29" t="str">
        <f>IF($B2332 &lt;&gt; "", IF(C2332="Oui",IF(H2332=1,IF(E2332=0,Résultat!G$8,IF(J2332="No",Résultat!$G$8,Résultat!$G$7)),IF(H2332=2,IF(E2332=0,Résultat!G$9,IF(J2332="No",Résultat!$G$9,Résultat!$G$7)),Résultat!$G$7)),IF(C2332 = "Totale", IF(H2332=1,IF(E2332=0,Résultat!G$8,IF(J2332="No",Résultat!$G$9,Résultat!$G$7)),IF(H2332=2,IF(E2332=0,Résultat!G$9,IF(J2332="No",Résultat!$G$9,Résultat!$G$7)),Résultat!$G$7)),Résultat!$G$7)), "")</f>
        <v/>
      </c>
    </row>
    <row r="2333" spans="1:11" ht="20.100000000000001" customHeight="1">
      <c r="A2333" s="26"/>
      <c r="B2333" s="27"/>
      <c r="C2333" s="11" t="str">
        <f>IF($B2333 &lt;&gt; "",VLOOKUP(MID(B2333,3,5),'Recyclabilité Prod Matx'!C:F,2,FALSE), "")</f>
        <v/>
      </c>
      <c r="D2333" s="11" t="str">
        <f>IF($B2333 &lt;&gt; "",VLOOKUP(MID(B2333,3,5),'Recyclabilité Prod Matx'!C:F,3,FALSE),"")</f>
        <v/>
      </c>
      <c r="E2333" s="11" t="str">
        <f>IF($B2333 &lt;&gt; "",VLOOKUP(MID(B2333,3,5),'Recyclabilité Prod Matx'!C:F,4,FALSE), "")</f>
        <v/>
      </c>
      <c r="F2333" s="12" t="str">
        <f>IF($B2333 &lt;&gt; "", IF(C2333="Totale","",IF(D2333 = 0, "", VLOOKUP(D2333,'Cond Compo'!A:B,2,FALSE))),"")</f>
        <v/>
      </c>
      <c r="G2333" s="28"/>
      <c r="H2333" s="11" t="str">
        <f xml:space="preserve"> IF(C2333="Totale",2,IF($G2333 &lt;&gt; "", IF(D2333 = "E",MATCH(G2333, 'Cond Compo'!D$16:D$18, 0), MATCH(G2333, 'Cond Compo'!C$16:C$19, 0)), ""))</f>
        <v/>
      </c>
      <c r="I2333" s="12" t="str">
        <f>IF($E2333 &lt;&gt; "", IF(E2333 = 0, "", VLOOKUP(E2333,'Cond Perturbation'!A:B,2,FALSE)),"")</f>
        <v/>
      </c>
      <c r="J2333" s="28"/>
      <c r="K2333" s="29" t="str">
        <f>IF($B2333 &lt;&gt; "", IF(C2333="Oui",IF(H2333=1,IF(E2333=0,Résultat!G$8,IF(J2333="No",Résultat!$G$8,Résultat!$G$7)),IF(H2333=2,IF(E2333=0,Résultat!G$9,IF(J2333="No",Résultat!$G$9,Résultat!$G$7)),Résultat!$G$7)),IF(C2333 = "Totale", IF(H2333=1,IF(E2333=0,Résultat!G$8,IF(J2333="No",Résultat!$G$9,Résultat!$G$7)),IF(H2333=2,IF(E2333=0,Résultat!G$9,IF(J2333="No",Résultat!$G$9,Résultat!$G$7)),Résultat!$G$7)),Résultat!$G$7)), "")</f>
        <v/>
      </c>
    </row>
    <row r="2334" spans="1:11" ht="20.100000000000001" customHeight="1">
      <c r="A2334" s="26"/>
      <c r="B2334" s="27"/>
      <c r="C2334" s="11" t="str">
        <f>IF($B2334 &lt;&gt; "",VLOOKUP(MID(B2334,3,5),'Recyclabilité Prod Matx'!C:F,2,FALSE), "")</f>
        <v/>
      </c>
      <c r="D2334" s="11" t="str">
        <f>IF($B2334 &lt;&gt; "",VLOOKUP(MID(B2334,3,5),'Recyclabilité Prod Matx'!C:F,3,FALSE),"")</f>
        <v/>
      </c>
      <c r="E2334" s="11" t="str">
        <f>IF($B2334 &lt;&gt; "",VLOOKUP(MID(B2334,3,5),'Recyclabilité Prod Matx'!C:F,4,FALSE), "")</f>
        <v/>
      </c>
      <c r="F2334" s="12" t="str">
        <f>IF($B2334 &lt;&gt; "", IF(C2334="Totale","",IF(D2334 = 0, "", VLOOKUP(D2334,'Cond Compo'!A:B,2,FALSE))),"")</f>
        <v/>
      </c>
      <c r="G2334" s="28"/>
      <c r="H2334" s="11" t="str">
        <f xml:space="preserve"> IF(C2334="Totale",2,IF($G2334 &lt;&gt; "", IF(D2334 = "E",MATCH(G2334, 'Cond Compo'!D$16:D$18, 0), MATCH(G2334, 'Cond Compo'!C$16:C$19, 0)), ""))</f>
        <v/>
      </c>
      <c r="I2334" s="12" t="str">
        <f>IF($E2334 &lt;&gt; "", IF(E2334 = 0, "", VLOOKUP(E2334,'Cond Perturbation'!A:B,2,FALSE)),"")</f>
        <v/>
      </c>
      <c r="J2334" s="28"/>
      <c r="K2334" s="29" t="str">
        <f>IF($B2334 &lt;&gt; "", IF(C2334="Oui",IF(H2334=1,IF(E2334=0,Résultat!G$8,IF(J2334="No",Résultat!$G$8,Résultat!$G$7)),IF(H2334=2,IF(E2334=0,Résultat!G$9,IF(J2334="No",Résultat!$G$9,Résultat!$G$7)),Résultat!$G$7)),IF(C2334 = "Totale", IF(H2334=1,IF(E2334=0,Résultat!G$8,IF(J2334="No",Résultat!$G$9,Résultat!$G$7)),IF(H2334=2,IF(E2334=0,Résultat!G$9,IF(J2334="No",Résultat!$G$9,Résultat!$G$7)),Résultat!$G$7)),Résultat!$G$7)), "")</f>
        <v/>
      </c>
    </row>
    <row r="2335" spans="1:11" ht="20.100000000000001" customHeight="1">
      <c r="A2335" s="26"/>
      <c r="B2335" s="27"/>
      <c r="C2335" s="11" t="str">
        <f>IF($B2335 &lt;&gt; "",VLOOKUP(MID(B2335,3,5),'Recyclabilité Prod Matx'!C:F,2,FALSE), "")</f>
        <v/>
      </c>
      <c r="D2335" s="11" t="str">
        <f>IF($B2335 &lt;&gt; "",VLOOKUP(MID(B2335,3,5),'Recyclabilité Prod Matx'!C:F,3,FALSE),"")</f>
        <v/>
      </c>
      <c r="E2335" s="11" t="str">
        <f>IF($B2335 &lt;&gt; "",VLOOKUP(MID(B2335,3,5),'Recyclabilité Prod Matx'!C:F,4,FALSE), "")</f>
        <v/>
      </c>
      <c r="F2335" s="12" t="str">
        <f>IF($B2335 &lt;&gt; "", IF(C2335="Totale","",IF(D2335 = 0, "", VLOOKUP(D2335,'Cond Compo'!A:B,2,FALSE))),"")</f>
        <v/>
      </c>
      <c r="G2335" s="28"/>
      <c r="H2335" s="11" t="str">
        <f xml:space="preserve"> IF(C2335="Totale",2,IF($G2335 &lt;&gt; "", IF(D2335 = "E",MATCH(G2335, 'Cond Compo'!D$16:D$18, 0), MATCH(G2335, 'Cond Compo'!C$16:C$19, 0)), ""))</f>
        <v/>
      </c>
      <c r="I2335" s="12" t="str">
        <f>IF($E2335 &lt;&gt; "", IF(E2335 = 0, "", VLOOKUP(E2335,'Cond Perturbation'!A:B,2,FALSE)),"")</f>
        <v/>
      </c>
      <c r="J2335" s="28"/>
      <c r="K2335" s="29" t="str">
        <f>IF($B2335 &lt;&gt; "", IF(C2335="Oui",IF(H2335=1,IF(E2335=0,Résultat!G$8,IF(J2335="No",Résultat!$G$8,Résultat!$G$7)),IF(H2335=2,IF(E2335=0,Résultat!G$9,IF(J2335="No",Résultat!$G$9,Résultat!$G$7)),Résultat!$G$7)),IF(C2335 = "Totale", IF(H2335=1,IF(E2335=0,Résultat!G$8,IF(J2335="No",Résultat!$G$9,Résultat!$G$7)),IF(H2335=2,IF(E2335=0,Résultat!G$9,IF(J2335="No",Résultat!$G$9,Résultat!$G$7)),Résultat!$G$7)),Résultat!$G$7)), "")</f>
        <v/>
      </c>
    </row>
    <row r="2336" spans="1:11" ht="20.100000000000001" customHeight="1">
      <c r="A2336" s="26"/>
      <c r="B2336" s="27"/>
      <c r="C2336" s="11" t="str">
        <f>IF($B2336 &lt;&gt; "",VLOOKUP(MID(B2336,3,5),'Recyclabilité Prod Matx'!C:F,2,FALSE), "")</f>
        <v/>
      </c>
      <c r="D2336" s="11" t="str">
        <f>IF($B2336 &lt;&gt; "",VLOOKUP(MID(B2336,3,5),'Recyclabilité Prod Matx'!C:F,3,FALSE),"")</f>
        <v/>
      </c>
      <c r="E2336" s="11" t="str">
        <f>IF($B2336 &lt;&gt; "",VLOOKUP(MID(B2336,3,5),'Recyclabilité Prod Matx'!C:F,4,FALSE), "")</f>
        <v/>
      </c>
      <c r="F2336" s="12" t="str">
        <f>IF($B2336 &lt;&gt; "", IF(C2336="Totale","",IF(D2336 = 0, "", VLOOKUP(D2336,'Cond Compo'!A:B,2,FALSE))),"")</f>
        <v/>
      </c>
      <c r="G2336" s="28"/>
      <c r="H2336" s="11" t="str">
        <f xml:space="preserve"> IF(C2336="Totale",2,IF($G2336 &lt;&gt; "", IF(D2336 = "E",MATCH(G2336, 'Cond Compo'!D$16:D$18, 0), MATCH(G2336, 'Cond Compo'!C$16:C$19, 0)), ""))</f>
        <v/>
      </c>
      <c r="I2336" s="12" t="str">
        <f>IF($E2336 &lt;&gt; "", IF(E2336 = 0, "", VLOOKUP(E2336,'Cond Perturbation'!A:B,2,FALSE)),"")</f>
        <v/>
      </c>
      <c r="J2336" s="28"/>
      <c r="K2336" s="29" t="str">
        <f>IF($B2336 &lt;&gt; "", IF(C2336="Oui",IF(H2336=1,IF(E2336=0,Résultat!G$8,IF(J2336="No",Résultat!$G$8,Résultat!$G$7)),IF(H2336=2,IF(E2336=0,Résultat!G$9,IF(J2336="No",Résultat!$G$9,Résultat!$G$7)),Résultat!$G$7)),IF(C2336 = "Totale", IF(H2336=1,IF(E2336=0,Résultat!G$8,IF(J2336="No",Résultat!$G$9,Résultat!$G$7)),IF(H2336=2,IF(E2336=0,Résultat!G$9,IF(J2336="No",Résultat!$G$9,Résultat!$G$7)),Résultat!$G$7)),Résultat!$G$7)), "")</f>
        <v/>
      </c>
    </row>
    <row r="2337" spans="1:11" ht="20.100000000000001" customHeight="1">
      <c r="A2337" s="26"/>
      <c r="B2337" s="27"/>
      <c r="C2337" s="11" t="str">
        <f>IF($B2337 &lt;&gt; "",VLOOKUP(MID(B2337,3,5),'Recyclabilité Prod Matx'!C:F,2,FALSE), "")</f>
        <v/>
      </c>
      <c r="D2337" s="11" t="str">
        <f>IF($B2337 &lt;&gt; "",VLOOKUP(MID(B2337,3,5),'Recyclabilité Prod Matx'!C:F,3,FALSE),"")</f>
        <v/>
      </c>
      <c r="E2337" s="11" t="str">
        <f>IF($B2337 &lt;&gt; "",VLOOKUP(MID(B2337,3,5),'Recyclabilité Prod Matx'!C:F,4,FALSE), "")</f>
        <v/>
      </c>
      <c r="F2337" s="12" t="str">
        <f>IF($B2337 &lt;&gt; "", IF(C2337="Totale","",IF(D2337 = 0, "", VLOOKUP(D2337,'Cond Compo'!A:B,2,FALSE))),"")</f>
        <v/>
      </c>
      <c r="G2337" s="28"/>
      <c r="H2337" s="11" t="str">
        <f xml:space="preserve"> IF(C2337="Totale",2,IF($G2337 &lt;&gt; "", IF(D2337 = "E",MATCH(G2337, 'Cond Compo'!D$16:D$18, 0), MATCH(G2337, 'Cond Compo'!C$16:C$19, 0)), ""))</f>
        <v/>
      </c>
      <c r="I2337" s="12" t="str">
        <f>IF($E2337 &lt;&gt; "", IF(E2337 = 0, "", VLOOKUP(E2337,'Cond Perturbation'!A:B,2,FALSE)),"")</f>
        <v/>
      </c>
      <c r="J2337" s="28"/>
      <c r="K2337" s="29" t="str">
        <f>IF($B2337 &lt;&gt; "", IF(C2337="Oui",IF(H2337=1,IF(E2337=0,Résultat!G$8,IF(J2337="No",Résultat!$G$8,Résultat!$G$7)),IF(H2337=2,IF(E2337=0,Résultat!G$9,IF(J2337="No",Résultat!$G$9,Résultat!$G$7)),Résultat!$G$7)),IF(C2337 = "Totale", IF(H2337=1,IF(E2337=0,Résultat!G$8,IF(J2337="No",Résultat!$G$9,Résultat!$G$7)),IF(H2337=2,IF(E2337=0,Résultat!G$9,IF(J2337="No",Résultat!$G$9,Résultat!$G$7)),Résultat!$G$7)),Résultat!$G$7)), "")</f>
        <v/>
      </c>
    </row>
    <row r="2338" spans="1:11" ht="20.100000000000001" customHeight="1">
      <c r="A2338" s="26"/>
      <c r="B2338" s="27"/>
      <c r="C2338" s="11" t="str">
        <f>IF($B2338 &lt;&gt; "",VLOOKUP(MID(B2338,3,5),'Recyclabilité Prod Matx'!C:F,2,FALSE), "")</f>
        <v/>
      </c>
      <c r="D2338" s="11" t="str">
        <f>IF($B2338 &lt;&gt; "",VLOOKUP(MID(B2338,3,5),'Recyclabilité Prod Matx'!C:F,3,FALSE),"")</f>
        <v/>
      </c>
      <c r="E2338" s="11" t="str">
        <f>IF($B2338 &lt;&gt; "",VLOOKUP(MID(B2338,3,5),'Recyclabilité Prod Matx'!C:F,4,FALSE), "")</f>
        <v/>
      </c>
      <c r="F2338" s="12" t="str">
        <f>IF($B2338 &lt;&gt; "", IF(C2338="Totale","",IF(D2338 = 0, "", VLOOKUP(D2338,'Cond Compo'!A:B,2,FALSE))),"")</f>
        <v/>
      </c>
      <c r="G2338" s="28"/>
      <c r="H2338" s="11" t="str">
        <f xml:space="preserve"> IF(C2338="Totale",2,IF($G2338 &lt;&gt; "", IF(D2338 = "E",MATCH(G2338, 'Cond Compo'!D$16:D$18, 0), MATCH(G2338, 'Cond Compo'!C$16:C$19, 0)), ""))</f>
        <v/>
      </c>
      <c r="I2338" s="12" t="str">
        <f>IF($E2338 &lt;&gt; "", IF(E2338 = 0, "", VLOOKUP(E2338,'Cond Perturbation'!A:B,2,FALSE)),"")</f>
        <v/>
      </c>
      <c r="J2338" s="28"/>
      <c r="K2338" s="29" t="str">
        <f>IF($B2338 &lt;&gt; "", IF(C2338="Oui",IF(H2338=1,IF(E2338=0,Résultat!G$8,IF(J2338="No",Résultat!$G$8,Résultat!$G$7)),IF(H2338=2,IF(E2338=0,Résultat!G$9,IF(J2338="No",Résultat!$G$9,Résultat!$G$7)),Résultat!$G$7)),IF(C2338 = "Totale", IF(H2338=1,IF(E2338=0,Résultat!G$8,IF(J2338="No",Résultat!$G$9,Résultat!$G$7)),IF(H2338=2,IF(E2338=0,Résultat!G$9,IF(J2338="No",Résultat!$G$9,Résultat!$G$7)),Résultat!$G$7)),Résultat!$G$7)), "")</f>
        <v/>
      </c>
    </row>
    <row r="2339" spans="1:11" ht="20.100000000000001" customHeight="1">
      <c r="A2339" s="26"/>
      <c r="B2339" s="27"/>
      <c r="C2339" s="11" t="str">
        <f>IF($B2339 &lt;&gt; "",VLOOKUP(MID(B2339,3,5),'Recyclabilité Prod Matx'!C:F,2,FALSE), "")</f>
        <v/>
      </c>
      <c r="D2339" s="11" t="str">
        <f>IF($B2339 &lt;&gt; "",VLOOKUP(MID(B2339,3,5),'Recyclabilité Prod Matx'!C:F,3,FALSE),"")</f>
        <v/>
      </c>
      <c r="E2339" s="11" t="str">
        <f>IF($B2339 &lt;&gt; "",VLOOKUP(MID(B2339,3,5),'Recyclabilité Prod Matx'!C:F,4,FALSE), "")</f>
        <v/>
      </c>
      <c r="F2339" s="12" t="str">
        <f>IF($B2339 &lt;&gt; "", IF(C2339="Totale","",IF(D2339 = 0, "", VLOOKUP(D2339,'Cond Compo'!A:B,2,FALSE))),"")</f>
        <v/>
      </c>
      <c r="G2339" s="28"/>
      <c r="H2339" s="11" t="str">
        <f xml:space="preserve"> IF(C2339="Totale",2,IF($G2339 &lt;&gt; "", IF(D2339 = "E",MATCH(G2339, 'Cond Compo'!D$16:D$18, 0), MATCH(G2339, 'Cond Compo'!C$16:C$19, 0)), ""))</f>
        <v/>
      </c>
      <c r="I2339" s="12" t="str">
        <f>IF($E2339 &lt;&gt; "", IF(E2339 = 0, "", VLOOKUP(E2339,'Cond Perturbation'!A:B,2,FALSE)),"")</f>
        <v/>
      </c>
      <c r="J2339" s="28"/>
      <c r="K2339" s="29" t="str">
        <f>IF($B2339 &lt;&gt; "", IF(C2339="Oui",IF(H2339=1,IF(E2339=0,Résultat!G$8,IF(J2339="No",Résultat!$G$8,Résultat!$G$7)),IF(H2339=2,IF(E2339=0,Résultat!G$9,IF(J2339="No",Résultat!$G$9,Résultat!$G$7)),Résultat!$G$7)),IF(C2339 = "Totale", IF(H2339=1,IF(E2339=0,Résultat!G$8,IF(J2339="No",Résultat!$G$9,Résultat!$G$7)),IF(H2339=2,IF(E2339=0,Résultat!G$9,IF(J2339="No",Résultat!$G$9,Résultat!$G$7)),Résultat!$G$7)),Résultat!$G$7)), "")</f>
        <v/>
      </c>
    </row>
    <row r="2340" spans="1:11" ht="20.100000000000001" customHeight="1">
      <c r="A2340" s="26"/>
      <c r="B2340" s="27"/>
      <c r="C2340" s="11" t="str">
        <f>IF($B2340 &lt;&gt; "",VLOOKUP(MID(B2340,3,5),'Recyclabilité Prod Matx'!C:F,2,FALSE), "")</f>
        <v/>
      </c>
      <c r="D2340" s="11" t="str">
        <f>IF($B2340 &lt;&gt; "",VLOOKUP(MID(B2340,3,5),'Recyclabilité Prod Matx'!C:F,3,FALSE),"")</f>
        <v/>
      </c>
      <c r="E2340" s="11" t="str">
        <f>IF($B2340 &lt;&gt; "",VLOOKUP(MID(B2340,3,5),'Recyclabilité Prod Matx'!C:F,4,FALSE), "")</f>
        <v/>
      </c>
      <c r="F2340" s="12" t="str">
        <f>IF($B2340 &lt;&gt; "", IF(C2340="Totale","",IF(D2340 = 0, "", VLOOKUP(D2340,'Cond Compo'!A:B,2,FALSE))),"")</f>
        <v/>
      </c>
      <c r="G2340" s="28"/>
      <c r="H2340" s="11" t="str">
        <f xml:space="preserve"> IF(C2340="Totale",2,IF($G2340 &lt;&gt; "", IF(D2340 = "E",MATCH(G2340, 'Cond Compo'!D$16:D$18, 0), MATCH(G2340, 'Cond Compo'!C$16:C$19, 0)), ""))</f>
        <v/>
      </c>
      <c r="I2340" s="12" t="str">
        <f>IF($E2340 &lt;&gt; "", IF(E2340 = 0, "", VLOOKUP(E2340,'Cond Perturbation'!A:B,2,FALSE)),"")</f>
        <v/>
      </c>
      <c r="J2340" s="28"/>
      <c r="K2340" s="29" t="str">
        <f>IF($B2340 &lt;&gt; "", IF(C2340="Oui",IF(H2340=1,IF(E2340=0,Résultat!G$8,IF(J2340="No",Résultat!$G$8,Résultat!$G$7)),IF(H2340=2,IF(E2340=0,Résultat!G$9,IF(J2340="No",Résultat!$G$9,Résultat!$G$7)),Résultat!$G$7)),IF(C2340 = "Totale", IF(H2340=1,IF(E2340=0,Résultat!G$8,IF(J2340="No",Résultat!$G$9,Résultat!$G$7)),IF(H2340=2,IF(E2340=0,Résultat!G$9,IF(J2340="No",Résultat!$G$9,Résultat!$G$7)),Résultat!$G$7)),Résultat!$G$7)), "")</f>
        <v/>
      </c>
    </row>
    <row r="2341" spans="1:11" ht="20.100000000000001" customHeight="1">
      <c r="A2341" s="26"/>
      <c r="B2341" s="27"/>
      <c r="C2341" s="11" t="str">
        <f>IF($B2341 &lt;&gt; "",VLOOKUP(MID(B2341,3,5),'Recyclabilité Prod Matx'!C:F,2,FALSE), "")</f>
        <v/>
      </c>
      <c r="D2341" s="11" t="str">
        <f>IF($B2341 &lt;&gt; "",VLOOKUP(MID(B2341,3,5),'Recyclabilité Prod Matx'!C:F,3,FALSE),"")</f>
        <v/>
      </c>
      <c r="E2341" s="11" t="str">
        <f>IF($B2341 &lt;&gt; "",VLOOKUP(MID(B2341,3,5),'Recyclabilité Prod Matx'!C:F,4,FALSE), "")</f>
        <v/>
      </c>
      <c r="F2341" s="12" t="str">
        <f>IF($B2341 &lt;&gt; "", IF(C2341="Totale","",IF(D2341 = 0, "", VLOOKUP(D2341,'Cond Compo'!A:B,2,FALSE))),"")</f>
        <v/>
      </c>
      <c r="G2341" s="28"/>
      <c r="H2341" s="11" t="str">
        <f xml:space="preserve"> IF(C2341="Totale",2,IF($G2341 &lt;&gt; "", IF(D2341 = "E",MATCH(G2341, 'Cond Compo'!D$16:D$18, 0), MATCH(G2341, 'Cond Compo'!C$16:C$19, 0)), ""))</f>
        <v/>
      </c>
      <c r="I2341" s="12" t="str">
        <f>IF($E2341 &lt;&gt; "", IF(E2341 = 0, "", VLOOKUP(E2341,'Cond Perturbation'!A:B,2,FALSE)),"")</f>
        <v/>
      </c>
      <c r="J2341" s="28"/>
      <c r="K2341" s="29" t="str">
        <f>IF($B2341 &lt;&gt; "", IF(C2341="Oui",IF(H2341=1,IF(E2341=0,Résultat!G$8,IF(J2341="No",Résultat!$G$8,Résultat!$G$7)),IF(H2341=2,IF(E2341=0,Résultat!G$9,IF(J2341="No",Résultat!$G$9,Résultat!$G$7)),Résultat!$G$7)),IF(C2341 = "Totale", IF(H2341=1,IF(E2341=0,Résultat!G$8,IF(J2341="No",Résultat!$G$9,Résultat!$G$7)),IF(H2341=2,IF(E2341=0,Résultat!G$9,IF(J2341="No",Résultat!$G$9,Résultat!$G$7)),Résultat!$G$7)),Résultat!$G$7)), "")</f>
        <v/>
      </c>
    </row>
    <row r="2342" spans="1:11" ht="20.100000000000001" customHeight="1">
      <c r="A2342" s="26"/>
      <c r="B2342" s="27"/>
      <c r="C2342" s="11" t="str">
        <f>IF($B2342 &lt;&gt; "",VLOOKUP(MID(B2342,3,5),'Recyclabilité Prod Matx'!C:F,2,FALSE), "")</f>
        <v/>
      </c>
      <c r="D2342" s="11" t="str">
        <f>IF($B2342 &lt;&gt; "",VLOOKUP(MID(B2342,3,5),'Recyclabilité Prod Matx'!C:F,3,FALSE),"")</f>
        <v/>
      </c>
      <c r="E2342" s="11" t="str">
        <f>IF($B2342 &lt;&gt; "",VLOOKUP(MID(B2342,3,5),'Recyclabilité Prod Matx'!C:F,4,FALSE), "")</f>
        <v/>
      </c>
      <c r="F2342" s="12" t="str">
        <f>IF($B2342 &lt;&gt; "", IF(C2342="Totale","",IF(D2342 = 0, "", VLOOKUP(D2342,'Cond Compo'!A:B,2,FALSE))),"")</f>
        <v/>
      </c>
      <c r="G2342" s="28"/>
      <c r="H2342" s="11" t="str">
        <f xml:space="preserve"> IF(C2342="Totale",2,IF($G2342 &lt;&gt; "", IF(D2342 = "E",MATCH(G2342, 'Cond Compo'!D$16:D$18, 0), MATCH(G2342, 'Cond Compo'!C$16:C$19, 0)), ""))</f>
        <v/>
      </c>
      <c r="I2342" s="12" t="str">
        <f>IF($E2342 &lt;&gt; "", IF(E2342 = 0, "", VLOOKUP(E2342,'Cond Perturbation'!A:B,2,FALSE)),"")</f>
        <v/>
      </c>
      <c r="J2342" s="28"/>
      <c r="K2342" s="29" t="str">
        <f>IF($B2342 &lt;&gt; "", IF(C2342="Oui",IF(H2342=1,IF(E2342=0,Résultat!G$8,IF(J2342="No",Résultat!$G$8,Résultat!$G$7)),IF(H2342=2,IF(E2342=0,Résultat!G$9,IF(J2342="No",Résultat!$G$9,Résultat!$G$7)),Résultat!$G$7)),IF(C2342 = "Totale", IF(H2342=1,IF(E2342=0,Résultat!G$8,IF(J2342="No",Résultat!$G$9,Résultat!$G$7)),IF(H2342=2,IF(E2342=0,Résultat!G$9,IF(J2342="No",Résultat!$G$9,Résultat!$G$7)),Résultat!$G$7)),Résultat!$G$7)), "")</f>
        <v/>
      </c>
    </row>
    <row r="2343" spans="1:11" ht="20.100000000000001" customHeight="1">
      <c r="A2343" s="26"/>
      <c r="B2343" s="27"/>
      <c r="C2343" s="11" t="str">
        <f>IF($B2343 &lt;&gt; "",VLOOKUP(MID(B2343,3,5),'Recyclabilité Prod Matx'!C:F,2,FALSE), "")</f>
        <v/>
      </c>
      <c r="D2343" s="11" t="str">
        <f>IF($B2343 &lt;&gt; "",VLOOKUP(MID(B2343,3,5),'Recyclabilité Prod Matx'!C:F,3,FALSE),"")</f>
        <v/>
      </c>
      <c r="E2343" s="11" t="str">
        <f>IF($B2343 &lt;&gt; "",VLOOKUP(MID(B2343,3,5),'Recyclabilité Prod Matx'!C:F,4,FALSE), "")</f>
        <v/>
      </c>
      <c r="F2343" s="12" t="str">
        <f>IF($B2343 &lt;&gt; "", IF(C2343="Totale","",IF(D2343 = 0, "", VLOOKUP(D2343,'Cond Compo'!A:B,2,FALSE))),"")</f>
        <v/>
      </c>
      <c r="G2343" s="28"/>
      <c r="H2343" s="11" t="str">
        <f xml:space="preserve"> IF(C2343="Totale",2,IF($G2343 &lt;&gt; "", IF(D2343 = "E",MATCH(G2343, 'Cond Compo'!D$16:D$18, 0), MATCH(G2343, 'Cond Compo'!C$16:C$19, 0)), ""))</f>
        <v/>
      </c>
      <c r="I2343" s="12" t="str">
        <f>IF($E2343 &lt;&gt; "", IF(E2343 = 0, "", VLOOKUP(E2343,'Cond Perturbation'!A:B,2,FALSE)),"")</f>
        <v/>
      </c>
      <c r="J2343" s="28"/>
      <c r="K2343" s="29" t="str">
        <f>IF($B2343 &lt;&gt; "", IF(C2343="Oui",IF(H2343=1,IF(E2343=0,Résultat!G$8,IF(J2343="No",Résultat!$G$8,Résultat!$G$7)),IF(H2343=2,IF(E2343=0,Résultat!G$9,IF(J2343="No",Résultat!$G$9,Résultat!$G$7)),Résultat!$G$7)),IF(C2343 = "Totale", IF(H2343=1,IF(E2343=0,Résultat!G$8,IF(J2343="No",Résultat!$G$9,Résultat!$G$7)),IF(H2343=2,IF(E2343=0,Résultat!G$9,IF(J2343="No",Résultat!$G$9,Résultat!$G$7)),Résultat!$G$7)),Résultat!$G$7)), "")</f>
        <v/>
      </c>
    </row>
    <row r="2344" spans="1:11" ht="20.100000000000001" customHeight="1">
      <c r="A2344" s="26"/>
      <c r="B2344" s="27"/>
      <c r="C2344" s="11" t="str">
        <f>IF($B2344 &lt;&gt; "",VLOOKUP(MID(B2344,3,5),'Recyclabilité Prod Matx'!C:F,2,FALSE), "")</f>
        <v/>
      </c>
      <c r="D2344" s="11" t="str">
        <f>IF($B2344 &lt;&gt; "",VLOOKUP(MID(B2344,3,5),'Recyclabilité Prod Matx'!C:F,3,FALSE),"")</f>
        <v/>
      </c>
      <c r="E2344" s="11" t="str">
        <f>IF($B2344 &lt;&gt; "",VLOOKUP(MID(B2344,3,5),'Recyclabilité Prod Matx'!C:F,4,FALSE), "")</f>
        <v/>
      </c>
      <c r="F2344" s="12" t="str">
        <f>IF($B2344 &lt;&gt; "", IF(C2344="Totale","",IF(D2344 = 0, "", VLOOKUP(D2344,'Cond Compo'!A:B,2,FALSE))),"")</f>
        <v/>
      </c>
      <c r="G2344" s="28"/>
      <c r="H2344" s="11" t="str">
        <f xml:space="preserve"> IF(C2344="Totale",2,IF($G2344 &lt;&gt; "", IF(D2344 = "E",MATCH(G2344, 'Cond Compo'!D$16:D$18, 0), MATCH(G2344, 'Cond Compo'!C$16:C$19, 0)), ""))</f>
        <v/>
      </c>
      <c r="I2344" s="12" t="str">
        <f>IF($E2344 &lt;&gt; "", IF(E2344 = 0, "", VLOOKUP(E2344,'Cond Perturbation'!A:B,2,FALSE)),"")</f>
        <v/>
      </c>
      <c r="J2344" s="28"/>
      <c r="K2344" s="29" t="str">
        <f>IF($B2344 &lt;&gt; "", IF(C2344="Oui",IF(H2344=1,IF(E2344=0,Résultat!G$8,IF(J2344="No",Résultat!$G$8,Résultat!$G$7)),IF(H2344=2,IF(E2344=0,Résultat!G$9,IF(J2344="No",Résultat!$G$9,Résultat!$G$7)),Résultat!$G$7)),IF(C2344 = "Totale", IF(H2344=1,IF(E2344=0,Résultat!G$8,IF(J2344="No",Résultat!$G$9,Résultat!$G$7)),IF(H2344=2,IF(E2344=0,Résultat!G$9,IF(J2344="No",Résultat!$G$9,Résultat!$G$7)),Résultat!$G$7)),Résultat!$G$7)), "")</f>
        <v/>
      </c>
    </row>
    <row r="2345" spans="1:11" ht="20.100000000000001" customHeight="1">
      <c r="A2345" s="26"/>
      <c r="B2345" s="27"/>
      <c r="C2345" s="11" t="str">
        <f>IF($B2345 &lt;&gt; "",VLOOKUP(MID(B2345,3,5),'Recyclabilité Prod Matx'!C:F,2,FALSE), "")</f>
        <v/>
      </c>
      <c r="D2345" s="11" t="str">
        <f>IF($B2345 &lt;&gt; "",VLOOKUP(MID(B2345,3,5),'Recyclabilité Prod Matx'!C:F,3,FALSE),"")</f>
        <v/>
      </c>
      <c r="E2345" s="11" t="str">
        <f>IF($B2345 &lt;&gt; "",VLOOKUP(MID(B2345,3,5),'Recyclabilité Prod Matx'!C:F,4,FALSE), "")</f>
        <v/>
      </c>
      <c r="F2345" s="12" t="str">
        <f>IF($B2345 &lt;&gt; "", IF(C2345="Totale","",IF(D2345 = 0, "", VLOOKUP(D2345,'Cond Compo'!A:B,2,FALSE))),"")</f>
        <v/>
      </c>
      <c r="G2345" s="28"/>
      <c r="H2345" s="11" t="str">
        <f xml:space="preserve"> IF(C2345="Totale",2,IF($G2345 &lt;&gt; "", IF(D2345 = "E",MATCH(G2345, 'Cond Compo'!D$16:D$18, 0), MATCH(G2345, 'Cond Compo'!C$16:C$19, 0)), ""))</f>
        <v/>
      </c>
      <c r="I2345" s="12" t="str">
        <f>IF($E2345 &lt;&gt; "", IF(E2345 = 0, "", VLOOKUP(E2345,'Cond Perturbation'!A:B,2,FALSE)),"")</f>
        <v/>
      </c>
      <c r="J2345" s="28"/>
      <c r="K2345" s="29" t="str">
        <f>IF($B2345 &lt;&gt; "", IF(C2345="Oui",IF(H2345=1,IF(E2345=0,Résultat!G$8,IF(J2345="No",Résultat!$G$8,Résultat!$G$7)),IF(H2345=2,IF(E2345=0,Résultat!G$9,IF(J2345="No",Résultat!$G$9,Résultat!$G$7)),Résultat!$G$7)),IF(C2345 = "Totale", IF(H2345=1,IF(E2345=0,Résultat!G$8,IF(J2345="No",Résultat!$G$9,Résultat!$G$7)),IF(H2345=2,IF(E2345=0,Résultat!G$9,IF(J2345="No",Résultat!$G$9,Résultat!$G$7)),Résultat!$G$7)),Résultat!$G$7)), "")</f>
        <v/>
      </c>
    </row>
    <row r="2346" spans="1:11" ht="20.100000000000001" customHeight="1">
      <c r="A2346" s="26"/>
      <c r="B2346" s="27"/>
      <c r="C2346" s="11" t="str">
        <f>IF($B2346 &lt;&gt; "",VLOOKUP(MID(B2346,3,5),'Recyclabilité Prod Matx'!C:F,2,FALSE), "")</f>
        <v/>
      </c>
      <c r="D2346" s="11" t="str">
        <f>IF($B2346 &lt;&gt; "",VLOOKUP(MID(B2346,3,5),'Recyclabilité Prod Matx'!C:F,3,FALSE),"")</f>
        <v/>
      </c>
      <c r="E2346" s="11" t="str">
        <f>IF($B2346 &lt;&gt; "",VLOOKUP(MID(B2346,3,5),'Recyclabilité Prod Matx'!C:F,4,FALSE), "")</f>
        <v/>
      </c>
      <c r="F2346" s="12" t="str">
        <f>IF($B2346 &lt;&gt; "", IF(C2346="Totale","",IF(D2346 = 0, "", VLOOKUP(D2346,'Cond Compo'!A:B,2,FALSE))),"")</f>
        <v/>
      </c>
      <c r="G2346" s="28"/>
      <c r="H2346" s="11" t="str">
        <f xml:space="preserve"> IF(C2346="Totale",2,IF($G2346 &lt;&gt; "", IF(D2346 = "E",MATCH(G2346, 'Cond Compo'!D$16:D$18, 0), MATCH(G2346, 'Cond Compo'!C$16:C$19, 0)), ""))</f>
        <v/>
      </c>
      <c r="I2346" s="12" t="str">
        <f>IF($E2346 &lt;&gt; "", IF(E2346 = 0, "", VLOOKUP(E2346,'Cond Perturbation'!A:B,2,FALSE)),"")</f>
        <v/>
      </c>
      <c r="J2346" s="28"/>
      <c r="K2346" s="29" t="str">
        <f>IF($B2346 &lt;&gt; "", IF(C2346="Oui",IF(H2346=1,IF(E2346=0,Résultat!G$8,IF(J2346="No",Résultat!$G$8,Résultat!$G$7)),IF(H2346=2,IF(E2346=0,Résultat!G$9,IF(J2346="No",Résultat!$G$9,Résultat!$G$7)),Résultat!$G$7)),IF(C2346 = "Totale", IF(H2346=1,IF(E2346=0,Résultat!G$8,IF(J2346="No",Résultat!$G$9,Résultat!$G$7)),IF(H2346=2,IF(E2346=0,Résultat!G$9,IF(J2346="No",Résultat!$G$9,Résultat!$G$7)),Résultat!$G$7)),Résultat!$G$7)), "")</f>
        <v/>
      </c>
    </row>
    <row r="2347" spans="1:11" ht="20.100000000000001" customHeight="1">
      <c r="A2347" s="26"/>
      <c r="B2347" s="27"/>
      <c r="C2347" s="11" t="str">
        <f>IF($B2347 &lt;&gt; "",VLOOKUP(MID(B2347,3,5),'Recyclabilité Prod Matx'!C:F,2,FALSE), "")</f>
        <v/>
      </c>
      <c r="D2347" s="11" t="str">
        <f>IF($B2347 &lt;&gt; "",VLOOKUP(MID(B2347,3,5),'Recyclabilité Prod Matx'!C:F,3,FALSE),"")</f>
        <v/>
      </c>
      <c r="E2347" s="11" t="str">
        <f>IF($B2347 &lt;&gt; "",VLOOKUP(MID(B2347,3,5),'Recyclabilité Prod Matx'!C:F,4,FALSE), "")</f>
        <v/>
      </c>
      <c r="F2347" s="12" t="str">
        <f>IF($B2347 &lt;&gt; "", IF(C2347="Totale","",IF(D2347 = 0, "", VLOOKUP(D2347,'Cond Compo'!A:B,2,FALSE))),"")</f>
        <v/>
      </c>
      <c r="G2347" s="28"/>
      <c r="H2347" s="11" t="str">
        <f xml:space="preserve"> IF(C2347="Totale",2,IF($G2347 &lt;&gt; "", IF(D2347 = "E",MATCH(G2347, 'Cond Compo'!D$16:D$18, 0), MATCH(G2347, 'Cond Compo'!C$16:C$19, 0)), ""))</f>
        <v/>
      </c>
      <c r="I2347" s="12" t="str">
        <f>IF($E2347 &lt;&gt; "", IF(E2347 = 0, "", VLOOKUP(E2347,'Cond Perturbation'!A:B,2,FALSE)),"")</f>
        <v/>
      </c>
      <c r="J2347" s="28"/>
      <c r="K2347" s="29" t="str">
        <f>IF($B2347 &lt;&gt; "", IF(C2347="Oui",IF(H2347=1,IF(E2347=0,Résultat!G$8,IF(J2347="No",Résultat!$G$8,Résultat!$G$7)),IF(H2347=2,IF(E2347=0,Résultat!G$9,IF(J2347="No",Résultat!$G$9,Résultat!$G$7)),Résultat!$G$7)),IF(C2347 = "Totale", IF(H2347=1,IF(E2347=0,Résultat!G$8,IF(J2347="No",Résultat!$G$9,Résultat!$G$7)),IF(H2347=2,IF(E2347=0,Résultat!G$9,IF(J2347="No",Résultat!$G$9,Résultat!$G$7)),Résultat!$G$7)),Résultat!$G$7)), "")</f>
        <v/>
      </c>
    </row>
    <row r="2348" spans="1:11" ht="20.100000000000001" customHeight="1">
      <c r="A2348" s="26"/>
      <c r="B2348" s="27"/>
      <c r="C2348" s="11" t="str">
        <f>IF($B2348 &lt;&gt; "",VLOOKUP(MID(B2348,3,5),'Recyclabilité Prod Matx'!C:F,2,FALSE), "")</f>
        <v/>
      </c>
      <c r="D2348" s="11" t="str">
        <f>IF($B2348 &lt;&gt; "",VLOOKUP(MID(B2348,3,5),'Recyclabilité Prod Matx'!C:F,3,FALSE),"")</f>
        <v/>
      </c>
      <c r="E2348" s="11" t="str">
        <f>IF($B2348 &lt;&gt; "",VLOOKUP(MID(B2348,3,5),'Recyclabilité Prod Matx'!C:F,4,FALSE), "")</f>
        <v/>
      </c>
      <c r="F2348" s="12" t="str">
        <f>IF($B2348 &lt;&gt; "", IF(C2348="Totale","",IF(D2348 = 0, "", VLOOKUP(D2348,'Cond Compo'!A:B,2,FALSE))),"")</f>
        <v/>
      </c>
      <c r="G2348" s="28"/>
      <c r="H2348" s="11" t="str">
        <f xml:space="preserve"> IF(C2348="Totale",2,IF($G2348 &lt;&gt; "", IF(D2348 = "E",MATCH(G2348, 'Cond Compo'!D$16:D$18, 0), MATCH(G2348, 'Cond Compo'!C$16:C$19, 0)), ""))</f>
        <v/>
      </c>
      <c r="I2348" s="12" t="str">
        <f>IF($E2348 &lt;&gt; "", IF(E2348 = 0, "", VLOOKUP(E2348,'Cond Perturbation'!A:B,2,FALSE)),"")</f>
        <v/>
      </c>
      <c r="J2348" s="28"/>
      <c r="K2348" s="29" t="str">
        <f>IF($B2348 &lt;&gt; "", IF(C2348="Oui",IF(H2348=1,IF(E2348=0,Résultat!G$8,IF(J2348="No",Résultat!$G$8,Résultat!$G$7)),IF(H2348=2,IF(E2348=0,Résultat!G$9,IF(J2348="No",Résultat!$G$9,Résultat!$G$7)),Résultat!$G$7)),IF(C2348 = "Totale", IF(H2348=1,IF(E2348=0,Résultat!G$8,IF(J2348="No",Résultat!$G$9,Résultat!$G$7)),IF(H2348=2,IF(E2348=0,Résultat!G$9,IF(J2348="No",Résultat!$G$9,Résultat!$G$7)),Résultat!$G$7)),Résultat!$G$7)), "")</f>
        <v/>
      </c>
    </row>
    <row r="2349" spans="1:11" ht="20.100000000000001" customHeight="1">
      <c r="A2349" s="26"/>
      <c r="B2349" s="27"/>
      <c r="C2349" s="11" t="str">
        <f>IF($B2349 &lt;&gt; "",VLOOKUP(MID(B2349,3,5),'Recyclabilité Prod Matx'!C:F,2,FALSE), "")</f>
        <v/>
      </c>
      <c r="D2349" s="11" t="str">
        <f>IF($B2349 &lt;&gt; "",VLOOKUP(MID(B2349,3,5),'Recyclabilité Prod Matx'!C:F,3,FALSE),"")</f>
        <v/>
      </c>
      <c r="E2349" s="11" t="str">
        <f>IF($B2349 &lt;&gt; "",VLOOKUP(MID(B2349,3,5),'Recyclabilité Prod Matx'!C:F,4,FALSE), "")</f>
        <v/>
      </c>
      <c r="F2349" s="12" t="str">
        <f>IF($B2349 &lt;&gt; "", IF(C2349="Totale","",IF(D2349 = 0, "", VLOOKUP(D2349,'Cond Compo'!A:B,2,FALSE))),"")</f>
        <v/>
      </c>
      <c r="G2349" s="28"/>
      <c r="H2349" s="11" t="str">
        <f xml:space="preserve"> IF(C2349="Totale",2,IF($G2349 &lt;&gt; "", IF(D2349 = "E",MATCH(G2349, 'Cond Compo'!D$16:D$18, 0), MATCH(G2349, 'Cond Compo'!C$16:C$19, 0)), ""))</f>
        <v/>
      </c>
      <c r="I2349" s="12" t="str">
        <f>IF($E2349 &lt;&gt; "", IF(E2349 = 0, "", VLOOKUP(E2349,'Cond Perturbation'!A:B,2,FALSE)),"")</f>
        <v/>
      </c>
      <c r="J2349" s="28"/>
      <c r="K2349" s="29" t="str">
        <f>IF($B2349 &lt;&gt; "", IF(C2349="Oui",IF(H2349=1,IF(E2349=0,Résultat!G$8,IF(J2349="No",Résultat!$G$8,Résultat!$G$7)),IF(H2349=2,IF(E2349=0,Résultat!G$9,IF(J2349="No",Résultat!$G$9,Résultat!$G$7)),Résultat!$G$7)),IF(C2349 = "Totale", IF(H2349=1,IF(E2349=0,Résultat!G$8,IF(J2349="No",Résultat!$G$9,Résultat!$G$7)),IF(H2349=2,IF(E2349=0,Résultat!G$9,IF(J2349="No",Résultat!$G$9,Résultat!$G$7)),Résultat!$G$7)),Résultat!$G$7)), "")</f>
        <v/>
      </c>
    </row>
    <row r="2350" spans="1:11" ht="20.100000000000001" customHeight="1">
      <c r="A2350" s="26"/>
      <c r="B2350" s="27"/>
      <c r="C2350" s="11" t="str">
        <f>IF($B2350 &lt;&gt; "",VLOOKUP(MID(B2350,3,5),'Recyclabilité Prod Matx'!C:F,2,FALSE), "")</f>
        <v/>
      </c>
      <c r="D2350" s="11" t="str">
        <f>IF($B2350 &lt;&gt; "",VLOOKUP(MID(B2350,3,5),'Recyclabilité Prod Matx'!C:F,3,FALSE),"")</f>
        <v/>
      </c>
      <c r="E2350" s="11" t="str">
        <f>IF($B2350 &lt;&gt; "",VLOOKUP(MID(B2350,3,5),'Recyclabilité Prod Matx'!C:F,4,FALSE), "")</f>
        <v/>
      </c>
      <c r="F2350" s="12" t="str">
        <f>IF($B2350 &lt;&gt; "", IF(C2350="Totale","",IF(D2350 = 0, "", VLOOKUP(D2350,'Cond Compo'!A:B,2,FALSE))),"")</f>
        <v/>
      </c>
      <c r="G2350" s="28"/>
      <c r="H2350" s="11" t="str">
        <f xml:space="preserve"> IF(C2350="Totale",2,IF($G2350 &lt;&gt; "", IF(D2350 = "E",MATCH(G2350, 'Cond Compo'!D$16:D$18, 0), MATCH(G2350, 'Cond Compo'!C$16:C$19, 0)), ""))</f>
        <v/>
      </c>
      <c r="I2350" s="12" t="str">
        <f>IF($E2350 &lt;&gt; "", IF(E2350 = 0, "", VLOOKUP(E2350,'Cond Perturbation'!A:B,2,FALSE)),"")</f>
        <v/>
      </c>
      <c r="J2350" s="28"/>
      <c r="K2350" s="29" t="str">
        <f>IF($B2350 &lt;&gt; "", IF(C2350="Oui",IF(H2350=1,IF(E2350=0,Résultat!G$8,IF(J2350="No",Résultat!$G$8,Résultat!$G$7)),IF(H2350=2,IF(E2350=0,Résultat!G$9,IF(J2350="No",Résultat!$G$9,Résultat!$G$7)),Résultat!$G$7)),IF(C2350 = "Totale", IF(H2350=1,IF(E2350=0,Résultat!G$8,IF(J2350="No",Résultat!$G$9,Résultat!$G$7)),IF(H2350=2,IF(E2350=0,Résultat!G$9,IF(J2350="No",Résultat!$G$9,Résultat!$G$7)),Résultat!$G$7)),Résultat!$G$7)), "")</f>
        <v/>
      </c>
    </row>
    <row r="2351" spans="1:11" ht="20.100000000000001" customHeight="1">
      <c r="A2351" s="26"/>
      <c r="B2351" s="27"/>
      <c r="C2351" s="11" t="str">
        <f>IF($B2351 &lt;&gt; "",VLOOKUP(MID(B2351,3,5),'Recyclabilité Prod Matx'!C:F,2,FALSE), "")</f>
        <v/>
      </c>
      <c r="D2351" s="11" t="str">
        <f>IF($B2351 &lt;&gt; "",VLOOKUP(MID(B2351,3,5),'Recyclabilité Prod Matx'!C:F,3,FALSE),"")</f>
        <v/>
      </c>
      <c r="E2351" s="11" t="str">
        <f>IF($B2351 &lt;&gt; "",VLOOKUP(MID(B2351,3,5),'Recyclabilité Prod Matx'!C:F,4,FALSE), "")</f>
        <v/>
      </c>
      <c r="F2351" s="12" t="str">
        <f>IF($B2351 &lt;&gt; "", IF(C2351="Totale","",IF(D2351 = 0, "", VLOOKUP(D2351,'Cond Compo'!A:B,2,FALSE))),"")</f>
        <v/>
      </c>
      <c r="G2351" s="28"/>
      <c r="H2351" s="11" t="str">
        <f xml:space="preserve"> IF(C2351="Totale",2,IF($G2351 &lt;&gt; "", IF(D2351 = "E",MATCH(G2351, 'Cond Compo'!D$16:D$18, 0), MATCH(G2351, 'Cond Compo'!C$16:C$19, 0)), ""))</f>
        <v/>
      </c>
      <c r="I2351" s="12" t="str">
        <f>IF($E2351 &lt;&gt; "", IF(E2351 = 0, "", VLOOKUP(E2351,'Cond Perturbation'!A:B,2,FALSE)),"")</f>
        <v/>
      </c>
      <c r="J2351" s="28"/>
      <c r="K2351" s="29" t="str">
        <f>IF($B2351 &lt;&gt; "", IF(C2351="Oui",IF(H2351=1,IF(E2351=0,Résultat!G$8,IF(J2351="No",Résultat!$G$8,Résultat!$G$7)),IF(H2351=2,IF(E2351=0,Résultat!G$9,IF(J2351="No",Résultat!$G$9,Résultat!$G$7)),Résultat!$G$7)),IF(C2351 = "Totale", IF(H2351=1,IF(E2351=0,Résultat!G$8,IF(J2351="No",Résultat!$G$9,Résultat!$G$7)),IF(H2351=2,IF(E2351=0,Résultat!G$9,IF(J2351="No",Résultat!$G$9,Résultat!$G$7)),Résultat!$G$7)),Résultat!$G$7)), "")</f>
        <v/>
      </c>
    </row>
    <row r="2352" spans="1:11" ht="20.100000000000001" customHeight="1">
      <c r="A2352" s="26"/>
      <c r="B2352" s="27"/>
      <c r="C2352" s="11" t="str">
        <f>IF($B2352 &lt;&gt; "",VLOOKUP(MID(B2352,3,5),'Recyclabilité Prod Matx'!C:F,2,FALSE), "")</f>
        <v/>
      </c>
      <c r="D2352" s="11" t="str">
        <f>IF($B2352 &lt;&gt; "",VLOOKUP(MID(B2352,3,5),'Recyclabilité Prod Matx'!C:F,3,FALSE),"")</f>
        <v/>
      </c>
      <c r="E2352" s="11" t="str">
        <f>IF($B2352 &lt;&gt; "",VLOOKUP(MID(B2352,3,5),'Recyclabilité Prod Matx'!C:F,4,FALSE), "")</f>
        <v/>
      </c>
      <c r="F2352" s="12" t="str">
        <f>IF($B2352 &lt;&gt; "", IF(C2352="Totale","",IF(D2352 = 0, "", VLOOKUP(D2352,'Cond Compo'!A:B,2,FALSE))),"")</f>
        <v/>
      </c>
      <c r="G2352" s="28"/>
      <c r="H2352" s="11" t="str">
        <f xml:space="preserve"> IF(C2352="Totale",2,IF($G2352 &lt;&gt; "", IF(D2352 = "E",MATCH(G2352, 'Cond Compo'!D$16:D$18, 0), MATCH(G2352, 'Cond Compo'!C$16:C$19, 0)), ""))</f>
        <v/>
      </c>
      <c r="I2352" s="12" t="str">
        <f>IF($E2352 &lt;&gt; "", IF(E2352 = 0, "", VLOOKUP(E2352,'Cond Perturbation'!A:B,2,FALSE)),"")</f>
        <v/>
      </c>
      <c r="J2352" s="28"/>
      <c r="K2352" s="29" t="str">
        <f>IF($B2352 &lt;&gt; "", IF(C2352="Oui",IF(H2352=1,IF(E2352=0,Résultat!G$8,IF(J2352="No",Résultat!$G$8,Résultat!$G$7)),IF(H2352=2,IF(E2352=0,Résultat!G$9,IF(J2352="No",Résultat!$G$9,Résultat!$G$7)),Résultat!$G$7)),IF(C2352 = "Totale", IF(H2352=1,IF(E2352=0,Résultat!G$8,IF(J2352="No",Résultat!$G$9,Résultat!$G$7)),IF(H2352=2,IF(E2352=0,Résultat!G$9,IF(J2352="No",Résultat!$G$9,Résultat!$G$7)),Résultat!$G$7)),Résultat!$G$7)), "")</f>
        <v/>
      </c>
    </row>
    <row r="2353" spans="1:11" ht="20.100000000000001" customHeight="1">
      <c r="A2353" s="26"/>
      <c r="B2353" s="27"/>
      <c r="C2353" s="11" t="str">
        <f>IF($B2353 &lt;&gt; "",VLOOKUP(MID(B2353,3,5),'Recyclabilité Prod Matx'!C:F,2,FALSE), "")</f>
        <v/>
      </c>
      <c r="D2353" s="11" t="str">
        <f>IF($B2353 &lt;&gt; "",VLOOKUP(MID(B2353,3,5),'Recyclabilité Prod Matx'!C:F,3,FALSE),"")</f>
        <v/>
      </c>
      <c r="E2353" s="11" t="str">
        <f>IF($B2353 &lt;&gt; "",VLOOKUP(MID(B2353,3,5),'Recyclabilité Prod Matx'!C:F,4,FALSE), "")</f>
        <v/>
      </c>
      <c r="F2353" s="12" t="str">
        <f>IF($B2353 &lt;&gt; "", IF(C2353="Totale","",IF(D2353 = 0, "", VLOOKUP(D2353,'Cond Compo'!A:B,2,FALSE))),"")</f>
        <v/>
      </c>
      <c r="G2353" s="28"/>
      <c r="H2353" s="11" t="str">
        <f xml:space="preserve"> IF(C2353="Totale",2,IF($G2353 &lt;&gt; "", IF(D2353 = "E",MATCH(G2353, 'Cond Compo'!D$16:D$18, 0), MATCH(G2353, 'Cond Compo'!C$16:C$19, 0)), ""))</f>
        <v/>
      </c>
      <c r="I2353" s="12" t="str">
        <f>IF($E2353 &lt;&gt; "", IF(E2353 = 0, "", VLOOKUP(E2353,'Cond Perturbation'!A:B,2,FALSE)),"")</f>
        <v/>
      </c>
      <c r="J2353" s="28"/>
      <c r="K2353" s="29" t="str">
        <f>IF($B2353 &lt;&gt; "", IF(C2353="Oui",IF(H2353=1,IF(E2353=0,Résultat!G$8,IF(J2353="No",Résultat!$G$8,Résultat!$G$7)),IF(H2353=2,IF(E2353=0,Résultat!G$9,IF(J2353="No",Résultat!$G$9,Résultat!$G$7)),Résultat!$G$7)),IF(C2353 = "Totale", IF(H2353=1,IF(E2353=0,Résultat!G$8,IF(J2353="No",Résultat!$G$9,Résultat!$G$7)),IF(H2353=2,IF(E2353=0,Résultat!G$9,IF(J2353="No",Résultat!$G$9,Résultat!$G$7)),Résultat!$G$7)),Résultat!$G$7)), "")</f>
        <v/>
      </c>
    </row>
    <row r="2354" spans="1:11" ht="20.100000000000001" customHeight="1">
      <c r="A2354" s="26"/>
      <c r="B2354" s="27"/>
      <c r="C2354" s="11" t="str">
        <f>IF($B2354 &lt;&gt; "",VLOOKUP(MID(B2354,3,5),'Recyclabilité Prod Matx'!C:F,2,FALSE), "")</f>
        <v/>
      </c>
      <c r="D2354" s="11" t="str">
        <f>IF($B2354 &lt;&gt; "",VLOOKUP(MID(B2354,3,5),'Recyclabilité Prod Matx'!C:F,3,FALSE),"")</f>
        <v/>
      </c>
      <c r="E2354" s="11" t="str">
        <f>IF($B2354 &lt;&gt; "",VLOOKUP(MID(B2354,3,5),'Recyclabilité Prod Matx'!C:F,4,FALSE), "")</f>
        <v/>
      </c>
      <c r="F2354" s="12" t="str">
        <f>IF($B2354 &lt;&gt; "", IF(C2354="Totale","",IF(D2354 = 0, "", VLOOKUP(D2354,'Cond Compo'!A:B,2,FALSE))),"")</f>
        <v/>
      </c>
      <c r="G2354" s="28"/>
      <c r="H2354" s="11" t="str">
        <f xml:space="preserve"> IF(C2354="Totale",2,IF($G2354 &lt;&gt; "", IF(D2354 = "E",MATCH(G2354, 'Cond Compo'!D$16:D$18, 0), MATCH(G2354, 'Cond Compo'!C$16:C$19, 0)), ""))</f>
        <v/>
      </c>
      <c r="I2354" s="12" t="str">
        <f>IF($E2354 &lt;&gt; "", IF(E2354 = 0, "", VLOOKUP(E2354,'Cond Perturbation'!A:B,2,FALSE)),"")</f>
        <v/>
      </c>
      <c r="J2354" s="28"/>
      <c r="K2354" s="29" t="str">
        <f>IF($B2354 &lt;&gt; "", IF(C2354="Oui",IF(H2354=1,IF(E2354=0,Résultat!G$8,IF(J2354="No",Résultat!$G$8,Résultat!$G$7)),IF(H2354=2,IF(E2354=0,Résultat!G$9,IF(J2354="No",Résultat!$G$9,Résultat!$G$7)),Résultat!$G$7)),IF(C2354 = "Totale", IF(H2354=1,IF(E2354=0,Résultat!G$8,IF(J2354="No",Résultat!$G$9,Résultat!$G$7)),IF(H2354=2,IF(E2354=0,Résultat!G$9,IF(J2354="No",Résultat!$G$9,Résultat!$G$7)),Résultat!$G$7)),Résultat!$G$7)), "")</f>
        <v/>
      </c>
    </row>
    <row r="2355" spans="1:11" ht="20.100000000000001" customHeight="1">
      <c r="A2355" s="26"/>
      <c r="B2355" s="27"/>
      <c r="C2355" s="11" t="str">
        <f>IF($B2355 &lt;&gt; "",VLOOKUP(MID(B2355,3,5),'Recyclabilité Prod Matx'!C:F,2,FALSE), "")</f>
        <v/>
      </c>
      <c r="D2355" s="11" t="str">
        <f>IF($B2355 &lt;&gt; "",VLOOKUP(MID(B2355,3,5),'Recyclabilité Prod Matx'!C:F,3,FALSE),"")</f>
        <v/>
      </c>
      <c r="E2355" s="11" t="str">
        <f>IF($B2355 &lt;&gt; "",VLOOKUP(MID(B2355,3,5),'Recyclabilité Prod Matx'!C:F,4,FALSE), "")</f>
        <v/>
      </c>
      <c r="F2355" s="12" t="str">
        <f>IF($B2355 &lt;&gt; "", IF(C2355="Totale","",IF(D2355 = 0, "", VLOOKUP(D2355,'Cond Compo'!A:B,2,FALSE))),"")</f>
        <v/>
      </c>
      <c r="G2355" s="28"/>
      <c r="H2355" s="11" t="str">
        <f xml:space="preserve"> IF(C2355="Totale",2,IF($G2355 &lt;&gt; "", IF(D2355 = "E",MATCH(G2355, 'Cond Compo'!D$16:D$18, 0), MATCH(G2355, 'Cond Compo'!C$16:C$19, 0)), ""))</f>
        <v/>
      </c>
      <c r="I2355" s="12" t="str">
        <f>IF($E2355 &lt;&gt; "", IF(E2355 = 0, "", VLOOKUP(E2355,'Cond Perturbation'!A:B,2,FALSE)),"")</f>
        <v/>
      </c>
      <c r="J2355" s="28"/>
      <c r="K2355" s="29" t="str">
        <f>IF($B2355 &lt;&gt; "", IF(C2355="Oui",IF(H2355=1,IF(E2355=0,Résultat!G$8,IF(J2355="No",Résultat!$G$8,Résultat!$G$7)),IF(H2355=2,IF(E2355=0,Résultat!G$9,IF(J2355="No",Résultat!$G$9,Résultat!$G$7)),Résultat!$G$7)),IF(C2355 = "Totale", IF(H2355=1,IF(E2355=0,Résultat!G$8,IF(J2355="No",Résultat!$G$9,Résultat!$G$7)),IF(H2355=2,IF(E2355=0,Résultat!G$9,IF(J2355="No",Résultat!$G$9,Résultat!$G$7)),Résultat!$G$7)),Résultat!$G$7)), "")</f>
        <v/>
      </c>
    </row>
    <row r="2356" spans="1:11" ht="20.100000000000001" customHeight="1">
      <c r="A2356" s="26"/>
      <c r="B2356" s="27"/>
      <c r="C2356" s="11" t="str">
        <f>IF($B2356 &lt;&gt; "",VLOOKUP(MID(B2356,3,5),'Recyclabilité Prod Matx'!C:F,2,FALSE), "")</f>
        <v/>
      </c>
      <c r="D2356" s="11" t="str">
        <f>IF($B2356 &lt;&gt; "",VLOOKUP(MID(B2356,3,5),'Recyclabilité Prod Matx'!C:F,3,FALSE),"")</f>
        <v/>
      </c>
      <c r="E2356" s="11" t="str">
        <f>IF($B2356 &lt;&gt; "",VLOOKUP(MID(B2356,3,5),'Recyclabilité Prod Matx'!C:F,4,FALSE), "")</f>
        <v/>
      </c>
      <c r="F2356" s="12" t="str">
        <f>IF($B2356 &lt;&gt; "", IF(C2356="Totale","",IF(D2356 = 0, "", VLOOKUP(D2356,'Cond Compo'!A:B,2,FALSE))),"")</f>
        <v/>
      </c>
      <c r="G2356" s="28"/>
      <c r="H2356" s="11" t="str">
        <f xml:space="preserve"> IF(C2356="Totale",2,IF($G2356 &lt;&gt; "", IF(D2356 = "E",MATCH(G2356, 'Cond Compo'!D$16:D$18, 0), MATCH(G2356, 'Cond Compo'!C$16:C$19, 0)), ""))</f>
        <v/>
      </c>
      <c r="I2356" s="12" t="str">
        <f>IF($E2356 &lt;&gt; "", IF(E2356 = 0, "", VLOOKUP(E2356,'Cond Perturbation'!A:B,2,FALSE)),"")</f>
        <v/>
      </c>
      <c r="J2356" s="28"/>
      <c r="K2356" s="29" t="str">
        <f>IF($B2356 &lt;&gt; "", IF(C2356="Oui",IF(H2356=1,IF(E2356=0,Résultat!G$8,IF(J2356="No",Résultat!$G$8,Résultat!$G$7)),IF(H2356=2,IF(E2356=0,Résultat!G$9,IF(J2356="No",Résultat!$G$9,Résultat!$G$7)),Résultat!$G$7)),IF(C2356 = "Totale", IF(H2356=1,IF(E2356=0,Résultat!G$8,IF(J2356="No",Résultat!$G$9,Résultat!$G$7)),IF(H2356=2,IF(E2356=0,Résultat!G$9,IF(J2356="No",Résultat!$G$9,Résultat!$G$7)),Résultat!$G$7)),Résultat!$G$7)), "")</f>
        <v/>
      </c>
    </row>
    <row r="2357" spans="1:11" ht="20.100000000000001" customHeight="1">
      <c r="A2357" s="26"/>
      <c r="B2357" s="27"/>
      <c r="C2357" s="11" t="str">
        <f>IF($B2357 &lt;&gt; "",VLOOKUP(MID(B2357,3,5),'Recyclabilité Prod Matx'!C:F,2,FALSE), "")</f>
        <v/>
      </c>
      <c r="D2357" s="11" t="str">
        <f>IF($B2357 &lt;&gt; "",VLOOKUP(MID(B2357,3,5),'Recyclabilité Prod Matx'!C:F,3,FALSE),"")</f>
        <v/>
      </c>
      <c r="E2357" s="11" t="str">
        <f>IF($B2357 &lt;&gt; "",VLOOKUP(MID(B2357,3,5),'Recyclabilité Prod Matx'!C:F,4,FALSE), "")</f>
        <v/>
      </c>
      <c r="F2357" s="12" t="str">
        <f>IF($B2357 &lt;&gt; "", IF(C2357="Totale","",IF(D2357 = 0, "", VLOOKUP(D2357,'Cond Compo'!A:B,2,FALSE))),"")</f>
        <v/>
      </c>
      <c r="G2357" s="28"/>
      <c r="H2357" s="11" t="str">
        <f xml:space="preserve"> IF(C2357="Totale",2,IF($G2357 &lt;&gt; "", IF(D2357 = "E",MATCH(G2357, 'Cond Compo'!D$16:D$18, 0), MATCH(G2357, 'Cond Compo'!C$16:C$19, 0)), ""))</f>
        <v/>
      </c>
      <c r="I2357" s="12" t="str">
        <f>IF($E2357 &lt;&gt; "", IF(E2357 = 0, "", VLOOKUP(E2357,'Cond Perturbation'!A:B,2,FALSE)),"")</f>
        <v/>
      </c>
      <c r="J2357" s="28"/>
      <c r="K2357" s="29" t="str">
        <f>IF($B2357 &lt;&gt; "", IF(C2357="Oui",IF(H2357=1,IF(E2357=0,Résultat!G$8,IF(J2357="No",Résultat!$G$8,Résultat!$G$7)),IF(H2357=2,IF(E2357=0,Résultat!G$9,IF(J2357="No",Résultat!$G$9,Résultat!$G$7)),Résultat!$G$7)),IF(C2357 = "Totale", IF(H2357=1,IF(E2357=0,Résultat!G$8,IF(J2357="No",Résultat!$G$9,Résultat!$G$7)),IF(H2357=2,IF(E2357=0,Résultat!G$9,IF(J2357="No",Résultat!$G$9,Résultat!$G$7)),Résultat!$G$7)),Résultat!$G$7)), "")</f>
        <v/>
      </c>
    </row>
    <row r="2358" spans="1:11" ht="20.100000000000001" customHeight="1">
      <c r="A2358" s="26"/>
      <c r="B2358" s="27"/>
      <c r="C2358" s="11" t="str">
        <f>IF($B2358 &lt;&gt; "",VLOOKUP(MID(B2358,3,5),'Recyclabilité Prod Matx'!C:F,2,FALSE), "")</f>
        <v/>
      </c>
      <c r="D2358" s="11" t="str">
        <f>IF($B2358 &lt;&gt; "",VLOOKUP(MID(B2358,3,5),'Recyclabilité Prod Matx'!C:F,3,FALSE),"")</f>
        <v/>
      </c>
      <c r="E2358" s="11" t="str">
        <f>IF($B2358 &lt;&gt; "",VLOOKUP(MID(B2358,3,5),'Recyclabilité Prod Matx'!C:F,4,FALSE), "")</f>
        <v/>
      </c>
      <c r="F2358" s="12" t="str">
        <f>IF($B2358 &lt;&gt; "", IF(C2358="Totale","",IF(D2358 = 0, "", VLOOKUP(D2358,'Cond Compo'!A:B,2,FALSE))),"")</f>
        <v/>
      </c>
      <c r="G2358" s="28"/>
      <c r="H2358" s="11" t="str">
        <f xml:space="preserve"> IF(C2358="Totale",2,IF($G2358 &lt;&gt; "", IF(D2358 = "E",MATCH(G2358, 'Cond Compo'!D$16:D$18, 0), MATCH(G2358, 'Cond Compo'!C$16:C$19, 0)), ""))</f>
        <v/>
      </c>
      <c r="I2358" s="12" t="str">
        <f>IF($E2358 &lt;&gt; "", IF(E2358 = 0, "", VLOOKUP(E2358,'Cond Perturbation'!A:B,2,FALSE)),"")</f>
        <v/>
      </c>
      <c r="J2358" s="28"/>
      <c r="K2358" s="29" t="str">
        <f>IF($B2358 &lt;&gt; "", IF(C2358="Oui",IF(H2358=1,IF(E2358=0,Résultat!G$8,IF(J2358="No",Résultat!$G$8,Résultat!$G$7)),IF(H2358=2,IF(E2358=0,Résultat!G$9,IF(J2358="No",Résultat!$G$9,Résultat!$G$7)),Résultat!$G$7)),IF(C2358 = "Totale", IF(H2358=1,IF(E2358=0,Résultat!G$8,IF(J2358="No",Résultat!$G$9,Résultat!$G$7)),IF(H2358=2,IF(E2358=0,Résultat!G$9,IF(J2358="No",Résultat!$G$9,Résultat!$G$7)),Résultat!$G$7)),Résultat!$G$7)), "")</f>
        <v/>
      </c>
    </row>
    <row r="2359" spans="1:11" ht="20.100000000000001" customHeight="1">
      <c r="A2359" s="26"/>
      <c r="B2359" s="27"/>
      <c r="C2359" s="11" t="str">
        <f>IF($B2359 &lt;&gt; "",VLOOKUP(MID(B2359,3,5),'Recyclabilité Prod Matx'!C:F,2,FALSE), "")</f>
        <v/>
      </c>
      <c r="D2359" s="11" t="str">
        <f>IF($B2359 &lt;&gt; "",VLOOKUP(MID(B2359,3,5),'Recyclabilité Prod Matx'!C:F,3,FALSE),"")</f>
        <v/>
      </c>
      <c r="E2359" s="11" t="str">
        <f>IF($B2359 &lt;&gt; "",VLOOKUP(MID(B2359,3,5),'Recyclabilité Prod Matx'!C:F,4,FALSE), "")</f>
        <v/>
      </c>
      <c r="F2359" s="12" t="str">
        <f>IF($B2359 &lt;&gt; "", IF(C2359="Totale","",IF(D2359 = 0, "", VLOOKUP(D2359,'Cond Compo'!A:B,2,FALSE))),"")</f>
        <v/>
      </c>
      <c r="G2359" s="28"/>
      <c r="H2359" s="11" t="str">
        <f xml:space="preserve"> IF(C2359="Totale",2,IF($G2359 &lt;&gt; "", IF(D2359 = "E",MATCH(G2359, 'Cond Compo'!D$16:D$18, 0), MATCH(G2359, 'Cond Compo'!C$16:C$19, 0)), ""))</f>
        <v/>
      </c>
      <c r="I2359" s="12" t="str">
        <f>IF($E2359 &lt;&gt; "", IF(E2359 = 0, "", VLOOKUP(E2359,'Cond Perturbation'!A:B,2,FALSE)),"")</f>
        <v/>
      </c>
      <c r="J2359" s="28"/>
      <c r="K2359" s="29" t="str">
        <f>IF($B2359 &lt;&gt; "", IF(C2359="Oui",IF(H2359=1,IF(E2359=0,Résultat!G$8,IF(J2359="No",Résultat!$G$8,Résultat!$G$7)),IF(H2359=2,IF(E2359=0,Résultat!G$9,IF(J2359="No",Résultat!$G$9,Résultat!$G$7)),Résultat!$G$7)),IF(C2359 = "Totale", IF(H2359=1,IF(E2359=0,Résultat!G$8,IF(J2359="No",Résultat!$G$9,Résultat!$G$7)),IF(H2359=2,IF(E2359=0,Résultat!G$9,IF(J2359="No",Résultat!$G$9,Résultat!$G$7)),Résultat!$G$7)),Résultat!$G$7)), "")</f>
        <v/>
      </c>
    </row>
    <row r="2360" spans="1:11" ht="20.100000000000001" customHeight="1">
      <c r="A2360" s="26"/>
      <c r="B2360" s="27"/>
      <c r="C2360" s="11" t="str">
        <f>IF($B2360 &lt;&gt; "",VLOOKUP(MID(B2360,3,5),'Recyclabilité Prod Matx'!C:F,2,FALSE), "")</f>
        <v/>
      </c>
      <c r="D2360" s="11" t="str">
        <f>IF($B2360 &lt;&gt; "",VLOOKUP(MID(B2360,3,5),'Recyclabilité Prod Matx'!C:F,3,FALSE),"")</f>
        <v/>
      </c>
      <c r="E2360" s="11" t="str">
        <f>IF($B2360 &lt;&gt; "",VLOOKUP(MID(B2360,3,5),'Recyclabilité Prod Matx'!C:F,4,FALSE), "")</f>
        <v/>
      </c>
      <c r="F2360" s="12" t="str">
        <f>IF($B2360 &lt;&gt; "", IF(C2360="Totale","",IF(D2360 = 0, "", VLOOKUP(D2360,'Cond Compo'!A:B,2,FALSE))),"")</f>
        <v/>
      </c>
      <c r="G2360" s="28"/>
      <c r="H2360" s="11" t="str">
        <f xml:space="preserve"> IF(C2360="Totale",2,IF($G2360 &lt;&gt; "", IF(D2360 = "E",MATCH(G2360, 'Cond Compo'!D$16:D$18, 0), MATCH(G2360, 'Cond Compo'!C$16:C$19, 0)), ""))</f>
        <v/>
      </c>
      <c r="I2360" s="12" t="str">
        <f>IF($E2360 &lt;&gt; "", IF(E2360 = 0, "", VLOOKUP(E2360,'Cond Perturbation'!A:B,2,FALSE)),"")</f>
        <v/>
      </c>
      <c r="J2360" s="28"/>
      <c r="K2360" s="29" t="str">
        <f>IF($B2360 &lt;&gt; "", IF(C2360="Oui",IF(H2360=1,IF(E2360=0,Résultat!G$8,IF(J2360="No",Résultat!$G$8,Résultat!$G$7)),IF(H2360=2,IF(E2360=0,Résultat!G$9,IF(J2360="No",Résultat!$G$9,Résultat!$G$7)),Résultat!$G$7)),IF(C2360 = "Totale", IF(H2360=1,IF(E2360=0,Résultat!G$8,IF(J2360="No",Résultat!$G$9,Résultat!$G$7)),IF(H2360=2,IF(E2360=0,Résultat!G$9,IF(J2360="No",Résultat!$G$9,Résultat!$G$7)),Résultat!$G$7)),Résultat!$G$7)), "")</f>
        <v/>
      </c>
    </row>
    <row r="2361" spans="1:11" ht="20.100000000000001" customHeight="1">
      <c r="A2361" s="26"/>
      <c r="B2361" s="27"/>
      <c r="C2361" s="11" t="str">
        <f>IF($B2361 &lt;&gt; "",VLOOKUP(MID(B2361,3,5),'Recyclabilité Prod Matx'!C:F,2,FALSE), "")</f>
        <v/>
      </c>
      <c r="D2361" s="11" t="str">
        <f>IF($B2361 &lt;&gt; "",VLOOKUP(MID(B2361,3,5),'Recyclabilité Prod Matx'!C:F,3,FALSE),"")</f>
        <v/>
      </c>
      <c r="E2361" s="11" t="str">
        <f>IF($B2361 &lt;&gt; "",VLOOKUP(MID(B2361,3,5),'Recyclabilité Prod Matx'!C:F,4,FALSE), "")</f>
        <v/>
      </c>
      <c r="F2361" s="12" t="str">
        <f>IF($B2361 &lt;&gt; "", IF(C2361="Totale","",IF(D2361 = 0, "", VLOOKUP(D2361,'Cond Compo'!A:B,2,FALSE))),"")</f>
        <v/>
      </c>
      <c r="G2361" s="28"/>
      <c r="H2361" s="11" t="str">
        <f xml:space="preserve"> IF(C2361="Totale",2,IF($G2361 &lt;&gt; "", IF(D2361 = "E",MATCH(G2361, 'Cond Compo'!D$16:D$18, 0), MATCH(G2361, 'Cond Compo'!C$16:C$19, 0)), ""))</f>
        <v/>
      </c>
      <c r="I2361" s="12" t="str">
        <f>IF($E2361 &lt;&gt; "", IF(E2361 = 0, "", VLOOKUP(E2361,'Cond Perturbation'!A:B,2,FALSE)),"")</f>
        <v/>
      </c>
      <c r="J2361" s="28"/>
      <c r="K2361" s="29" t="str">
        <f>IF($B2361 &lt;&gt; "", IF(C2361="Oui",IF(H2361=1,IF(E2361=0,Résultat!G$8,IF(J2361="No",Résultat!$G$8,Résultat!$G$7)),IF(H2361=2,IF(E2361=0,Résultat!G$9,IF(J2361="No",Résultat!$G$9,Résultat!$G$7)),Résultat!$G$7)),IF(C2361 = "Totale", IF(H2361=1,IF(E2361=0,Résultat!G$8,IF(J2361="No",Résultat!$G$9,Résultat!$G$7)),IF(H2361=2,IF(E2361=0,Résultat!G$9,IF(J2361="No",Résultat!$G$9,Résultat!$G$7)),Résultat!$G$7)),Résultat!$G$7)), "")</f>
        <v/>
      </c>
    </row>
    <row r="2362" spans="1:11" ht="20.100000000000001" customHeight="1">
      <c r="A2362" s="26"/>
      <c r="B2362" s="27"/>
      <c r="C2362" s="11" t="str">
        <f>IF($B2362 &lt;&gt; "",VLOOKUP(MID(B2362,3,5),'Recyclabilité Prod Matx'!C:F,2,FALSE), "")</f>
        <v/>
      </c>
      <c r="D2362" s="11" t="str">
        <f>IF($B2362 &lt;&gt; "",VLOOKUP(MID(B2362,3,5),'Recyclabilité Prod Matx'!C:F,3,FALSE),"")</f>
        <v/>
      </c>
      <c r="E2362" s="11" t="str">
        <f>IF($B2362 &lt;&gt; "",VLOOKUP(MID(B2362,3,5),'Recyclabilité Prod Matx'!C:F,4,FALSE), "")</f>
        <v/>
      </c>
      <c r="F2362" s="12" t="str">
        <f>IF($B2362 &lt;&gt; "", IF(C2362="Totale","",IF(D2362 = 0, "", VLOOKUP(D2362,'Cond Compo'!A:B,2,FALSE))),"")</f>
        <v/>
      </c>
      <c r="G2362" s="28"/>
      <c r="H2362" s="11" t="str">
        <f xml:space="preserve"> IF(C2362="Totale",2,IF($G2362 &lt;&gt; "", IF(D2362 = "E",MATCH(G2362, 'Cond Compo'!D$16:D$18, 0), MATCH(G2362, 'Cond Compo'!C$16:C$19, 0)), ""))</f>
        <v/>
      </c>
      <c r="I2362" s="12" t="str">
        <f>IF($E2362 &lt;&gt; "", IF(E2362 = 0, "", VLOOKUP(E2362,'Cond Perturbation'!A:B,2,FALSE)),"")</f>
        <v/>
      </c>
      <c r="J2362" s="28"/>
      <c r="K2362" s="29" t="str">
        <f>IF($B2362 &lt;&gt; "", IF(C2362="Oui",IF(H2362=1,IF(E2362=0,Résultat!G$8,IF(J2362="No",Résultat!$G$8,Résultat!$G$7)),IF(H2362=2,IF(E2362=0,Résultat!G$9,IF(J2362="No",Résultat!$G$9,Résultat!$G$7)),Résultat!$G$7)),IF(C2362 = "Totale", IF(H2362=1,IF(E2362=0,Résultat!G$8,IF(J2362="No",Résultat!$G$9,Résultat!$G$7)),IF(H2362=2,IF(E2362=0,Résultat!G$9,IF(J2362="No",Résultat!$G$9,Résultat!$G$7)),Résultat!$G$7)),Résultat!$G$7)), "")</f>
        <v/>
      </c>
    </row>
    <row r="2363" spans="1:11" ht="20.100000000000001" customHeight="1">
      <c r="A2363" s="26"/>
      <c r="B2363" s="27"/>
      <c r="C2363" s="11" t="str">
        <f>IF($B2363 &lt;&gt; "",VLOOKUP(MID(B2363,3,5),'Recyclabilité Prod Matx'!C:F,2,FALSE), "")</f>
        <v/>
      </c>
      <c r="D2363" s="11" t="str">
        <f>IF($B2363 &lt;&gt; "",VLOOKUP(MID(B2363,3,5),'Recyclabilité Prod Matx'!C:F,3,FALSE),"")</f>
        <v/>
      </c>
      <c r="E2363" s="11" t="str">
        <f>IF($B2363 &lt;&gt; "",VLOOKUP(MID(B2363,3,5),'Recyclabilité Prod Matx'!C:F,4,FALSE), "")</f>
        <v/>
      </c>
      <c r="F2363" s="12" t="str">
        <f>IF($B2363 &lt;&gt; "", IF(C2363="Totale","",IF(D2363 = 0, "", VLOOKUP(D2363,'Cond Compo'!A:B,2,FALSE))),"")</f>
        <v/>
      </c>
      <c r="G2363" s="28"/>
      <c r="H2363" s="11" t="str">
        <f xml:space="preserve"> IF(C2363="Totale",2,IF($G2363 &lt;&gt; "", IF(D2363 = "E",MATCH(G2363, 'Cond Compo'!D$16:D$18, 0), MATCH(G2363, 'Cond Compo'!C$16:C$19, 0)), ""))</f>
        <v/>
      </c>
      <c r="I2363" s="12" t="str">
        <f>IF($E2363 &lt;&gt; "", IF(E2363 = 0, "", VLOOKUP(E2363,'Cond Perturbation'!A:B,2,FALSE)),"")</f>
        <v/>
      </c>
      <c r="J2363" s="28"/>
      <c r="K2363" s="29" t="str">
        <f>IF($B2363 &lt;&gt; "", IF(C2363="Oui",IF(H2363=1,IF(E2363=0,Résultat!G$8,IF(J2363="No",Résultat!$G$8,Résultat!$G$7)),IF(H2363=2,IF(E2363=0,Résultat!G$9,IF(J2363="No",Résultat!$G$9,Résultat!$G$7)),Résultat!$G$7)),IF(C2363 = "Totale", IF(H2363=1,IF(E2363=0,Résultat!G$8,IF(J2363="No",Résultat!$G$9,Résultat!$G$7)),IF(H2363=2,IF(E2363=0,Résultat!G$9,IF(J2363="No",Résultat!$G$9,Résultat!$G$7)),Résultat!$G$7)),Résultat!$G$7)), "")</f>
        <v/>
      </c>
    </row>
    <row r="2364" spans="1:11" ht="20.100000000000001" customHeight="1">
      <c r="A2364" s="26"/>
      <c r="B2364" s="27"/>
      <c r="C2364" s="11" t="str">
        <f>IF($B2364 &lt;&gt; "",VLOOKUP(MID(B2364,3,5),'Recyclabilité Prod Matx'!C:F,2,FALSE), "")</f>
        <v/>
      </c>
      <c r="D2364" s="11" t="str">
        <f>IF($B2364 &lt;&gt; "",VLOOKUP(MID(B2364,3,5),'Recyclabilité Prod Matx'!C:F,3,FALSE),"")</f>
        <v/>
      </c>
      <c r="E2364" s="11" t="str">
        <f>IF($B2364 &lt;&gt; "",VLOOKUP(MID(B2364,3,5),'Recyclabilité Prod Matx'!C:F,4,FALSE), "")</f>
        <v/>
      </c>
      <c r="F2364" s="12" t="str">
        <f>IF($B2364 &lt;&gt; "", IF(C2364="Totale","",IF(D2364 = 0, "", VLOOKUP(D2364,'Cond Compo'!A:B,2,FALSE))),"")</f>
        <v/>
      </c>
      <c r="G2364" s="28"/>
      <c r="H2364" s="11" t="str">
        <f xml:space="preserve"> IF(C2364="Totale",2,IF($G2364 &lt;&gt; "", IF(D2364 = "E",MATCH(G2364, 'Cond Compo'!D$16:D$18, 0), MATCH(G2364, 'Cond Compo'!C$16:C$19, 0)), ""))</f>
        <v/>
      </c>
      <c r="I2364" s="12" t="str">
        <f>IF($E2364 &lt;&gt; "", IF(E2364 = 0, "", VLOOKUP(E2364,'Cond Perturbation'!A:B,2,FALSE)),"")</f>
        <v/>
      </c>
      <c r="J2364" s="28"/>
      <c r="K2364" s="29" t="str">
        <f>IF($B2364 &lt;&gt; "", IF(C2364="Oui",IF(H2364=1,IF(E2364=0,Résultat!G$8,IF(J2364="No",Résultat!$G$8,Résultat!$G$7)),IF(H2364=2,IF(E2364=0,Résultat!G$9,IF(J2364="No",Résultat!$G$9,Résultat!$G$7)),Résultat!$G$7)),IF(C2364 = "Totale", IF(H2364=1,IF(E2364=0,Résultat!G$8,IF(J2364="No",Résultat!$G$9,Résultat!$G$7)),IF(H2364=2,IF(E2364=0,Résultat!G$9,IF(J2364="No",Résultat!$G$9,Résultat!$G$7)),Résultat!$G$7)),Résultat!$G$7)), "")</f>
        <v/>
      </c>
    </row>
    <row r="2365" spans="1:11" ht="20.100000000000001" customHeight="1">
      <c r="A2365" s="26"/>
      <c r="B2365" s="27"/>
      <c r="C2365" s="11" t="str">
        <f>IF($B2365 &lt;&gt; "",VLOOKUP(MID(B2365,3,5),'Recyclabilité Prod Matx'!C:F,2,FALSE), "")</f>
        <v/>
      </c>
      <c r="D2365" s="11" t="str">
        <f>IF($B2365 &lt;&gt; "",VLOOKUP(MID(B2365,3,5),'Recyclabilité Prod Matx'!C:F,3,FALSE),"")</f>
        <v/>
      </c>
      <c r="E2365" s="11" t="str">
        <f>IF($B2365 &lt;&gt; "",VLOOKUP(MID(B2365,3,5),'Recyclabilité Prod Matx'!C:F,4,FALSE), "")</f>
        <v/>
      </c>
      <c r="F2365" s="12" t="str">
        <f>IF($B2365 &lt;&gt; "", IF(C2365="Totale","",IF(D2365 = 0, "", VLOOKUP(D2365,'Cond Compo'!A:B,2,FALSE))),"")</f>
        <v/>
      </c>
      <c r="G2365" s="28"/>
      <c r="H2365" s="11" t="str">
        <f xml:space="preserve"> IF(C2365="Totale",2,IF($G2365 &lt;&gt; "", IF(D2365 = "E",MATCH(G2365, 'Cond Compo'!D$16:D$18, 0), MATCH(G2365, 'Cond Compo'!C$16:C$19, 0)), ""))</f>
        <v/>
      </c>
      <c r="I2365" s="12" t="str">
        <f>IF($E2365 &lt;&gt; "", IF(E2365 = 0, "", VLOOKUP(E2365,'Cond Perturbation'!A:B,2,FALSE)),"")</f>
        <v/>
      </c>
      <c r="J2365" s="28"/>
      <c r="K2365" s="29" t="str">
        <f>IF($B2365 &lt;&gt; "", IF(C2365="Oui",IF(H2365=1,IF(E2365=0,Résultat!G$8,IF(J2365="No",Résultat!$G$8,Résultat!$G$7)),IF(H2365=2,IF(E2365=0,Résultat!G$9,IF(J2365="No",Résultat!$G$9,Résultat!$G$7)),Résultat!$G$7)),IF(C2365 = "Totale", IF(H2365=1,IF(E2365=0,Résultat!G$8,IF(J2365="No",Résultat!$G$9,Résultat!$G$7)),IF(H2365=2,IF(E2365=0,Résultat!G$9,IF(J2365="No",Résultat!$G$9,Résultat!$G$7)),Résultat!$G$7)),Résultat!$G$7)), "")</f>
        <v/>
      </c>
    </row>
    <row r="2366" spans="1:11" ht="20.100000000000001" customHeight="1">
      <c r="A2366" s="26"/>
      <c r="B2366" s="27"/>
      <c r="C2366" s="11" t="str">
        <f>IF($B2366 &lt;&gt; "",VLOOKUP(MID(B2366,3,5),'Recyclabilité Prod Matx'!C:F,2,FALSE), "")</f>
        <v/>
      </c>
      <c r="D2366" s="11" t="str">
        <f>IF($B2366 &lt;&gt; "",VLOOKUP(MID(B2366,3,5),'Recyclabilité Prod Matx'!C:F,3,FALSE),"")</f>
        <v/>
      </c>
      <c r="E2366" s="11" t="str">
        <f>IF($B2366 &lt;&gt; "",VLOOKUP(MID(B2366,3,5),'Recyclabilité Prod Matx'!C:F,4,FALSE), "")</f>
        <v/>
      </c>
      <c r="F2366" s="12" t="str">
        <f>IF($B2366 &lt;&gt; "", IF(C2366="Totale","",IF(D2366 = 0, "", VLOOKUP(D2366,'Cond Compo'!A:B,2,FALSE))),"")</f>
        <v/>
      </c>
      <c r="G2366" s="28"/>
      <c r="H2366" s="11" t="str">
        <f xml:space="preserve"> IF(C2366="Totale",2,IF($G2366 &lt;&gt; "", IF(D2366 = "E",MATCH(G2366, 'Cond Compo'!D$16:D$18, 0), MATCH(G2366, 'Cond Compo'!C$16:C$19, 0)), ""))</f>
        <v/>
      </c>
      <c r="I2366" s="12" t="str">
        <f>IF($E2366 &lt;&gt; "", IF(E2366 = 0, "", VLOOKUP(E2366,'Cond Perturbation'!A:B,2,FALSE)),"")</f>
        <v/>
      </c>
      <c r="J2366" s="28"/>
      <c r="K2366" s="29" t="str">
        <f>IF($B2366 &lt;&gt; "", IF(C2366="Oui",IF(H2366=1,IF(E2366=0,Résultat!G$8,IF(J2366="No",Résultat!$G$8,Résultat!$G$7)),IF(H2366=2,IF(E2366=0,Résultat!G$9,IF(J2366="No",Résultat!$G$9,Résultat!$G$7)),Résultat!$G$7)),IF(C2366 = "Totale", IF(H2366=1,IF(E2366=0,Résultat!G$8,IF(J2366="No",Résultat!$G$9,Résultat!$G$7)),IF(H2366=2,IF(E2366=0,Résultat!G$9,IF(J2366="No",Résultat!$G$9,Résultat!$G$7)),Résultat!$G$7)),Résultat!$G$7)), "")</f>
        <v/>
      </c>
    </row>
    <row r="2367" spans="1:11" ht="20.100000000000001" customHeight="1">
      <c r="A2367" s="26"/>
      <c r="B2367" s="27"/>
      <c r="C2367" s="11" t="str">
        <f>IF($B2367 &lt;&gt; "",VLOOKUP(MID(B2367,3,5),'Recyclabilité Prod Matx'!C:F,2,FALSE), "")</f>
        <v/>
      </c>
      <c r="D2367" s="11" t="str">
        <f>IF($B2367 &lt;&gt; "",VLOOKUP(MID(B2367,3,5),'Recyclabilité Prod Matx'!C:F,3,FALSE),"")</f>
        <v/>
      </c>
      <c r="E2367" s="11" t="str">
        <f>IF($B2367 &lt;&gt; "",VLOOKUP(MID(B2367,3,5),'Recyclabilité Prod Matx'!C:F,4,FALSE), "")</f>
        <v/>
      </c>
      <c r="F2367" s="12" t="str">
        <f>IF($B2367 &lt;&gt; "", IF(C2367="Totale","",IF(D2367 = 0, "", VLOOKUP(D2367,'Cond Compo'!A:B,2,FALSE))),"")</f>
        <v/>
      </c>
      <c r="G2367" s="28"/>
      <c r="H2367" s="11" t="str">
        <f xml:space="preserve"> IF(C2367="Totale",2,IF($G2367 &lt;&gt; "", IF(D2367 = "E",MATCH(G2367, 'Cond Compo'!D$16:D$18, 0), MATCH(G2367, 'Cond Compo'!C$16:C$19, 0)), ""))</f>
        <v/>
      </c>
      <c r="I2367" s="12" t="str">
        <f>IF($E2367 &lt;&gt; "", IF(E2367 = 0, "", VLOOKUP(E2367,'Cond Perturbation'!A:B,2,FALSE)),"")</f>
        <v/>
      </c>
      <c r="J2367" s="28"/>
      <c r="K2367" s="29" t="str">
        <f>IF($B2367 &lt;&gt; "", IF(C2367="Oui",IF(H2367=1,IF(E2367=0,Résultat!G$8,IF(J2367="No",Résultat!$G$8,Résultat!$G$7)),IF(H2367=2,IF(E2367=0,Résultat!G$9,IF(J2367="No",Résultat!$G$9,Résultat!$G$7)),Résultat!$G$7)),IF(C2367 = "Totale", IF(H2367=1,IF(E2367=0,Résultat!G$8,IF(J2367="No",Résultat!$G$9,Résultat!$G$7)),IF(H2367=2,IF(E2367=0,Résultat!G$9,IF(J2367="No",Résultat!$G$9,Résultat!$G$7)),Résultat!$G$7)),Résultat!$G$7)), "")</f>
        <v/>
      </c>
    </row>
    <row r="2368" spans="1:11" ht="20.100000000000001" customHeight="1">
      <c r="A2368" s="26"/>
      <c r="B2368" s="27"/>
      <c r="C2368" s="11" t="str">
        <f>IF($B2368 &lt;&gt; "",VLOOKUP(MID(B2368,3,5),'Recyclabilité Prod Matx'!C:F,2,FALSE), "")</f>
        <v/>
      </c>
      <c r="D2368" s="11" t="str">
        <f>IF($B2368 &lt;&gt; "",VLOOKUP(MID(B2368,3,5),'Recyclabilité Prod Matx'!C:F,3,FALSE),"")</f>
        <v/>
      </c>
      <c r="E2368" s="11" t="str">
        <f>IF($B2368 &lt;&gt; "",VLOOKUP(MID(B2368,3,5),'Recyclabilité Prod Matx'!C:F,4,FALSE), "")</f>
        <v/>
      </c>
      <c r="F2368" s="12" t="str">
        <f>IF($B2368 &lt;&gt; "", IF(C2368="Totale","",IF(D2368 = 0, "", VLOOKUP(D2368,'Cond Compo'!A:B,2,FALSE))),"")</f>
        <v/>
      </c>
      <c r="G2368" s="28"/>
      <c r="H2368" s="11" t="str">
        <f xml:space="preserve"> IF(C2368="Totale",2,IF($G2368 &lt;&gt; "", IF(D2368 = "E",MATCH(G2368, 'Cond Compo'!D$16:D$18, 0), MATCH(G2368, 'Cond Compo'!C$16:C$19, 0)), ""))</f>
        <v/>
      </c>
      <c r="I2368" s="12" t="str">
        <f>IF($E2368 &lt;&gt; "", IF(E2368 = 0, "", VLOOKUP(E2368,'Cond Perturbation'!A:B,2,FALSE)),"")</f>
        <v/>
      </c>
      <c r="J2368" s="28"/>
      <c r="K2368" s="29" t="str">
        <f>IF($B2368 &lt;&gt; "", IF(C2368="Oui",IF(H2368=1,IF(E2368=0,Résultat!G$8,IF(J2368="No",Résultat!$G$8,Résultat!$G$7)),IF(H2368=2,IF(E2368=0,Résultat!G$9,IF(J2368="No",Résultat!$G$9,Résultat!$G$7)),Résultat!$G$7)),IF(C2368 = "Totale", IF(H2368=1,IF(E2368=0,Résultat!G$8,IF(J2368="No",Résultat!$G$9,Résultat!$G$7)),IF(H2368=2,IF(E2368=0,Résultat!G$9,IF(J2368="No",Résultat!$G$9,Résultat!$G$7)),Résultat!$G$7)),Résultat!$G$7)), "")</f>
        <v/>
      </c>
    </row>
    <row r="2369" spans="1:11" ht="20.100000000000001" customHeight="1">
      <c r="A2369" s="26"/>
      <c r="B2369" s="27"/>
      <c r="C2369" s="11" t="str">
        <f>IF($B2369 &lt;&gt; "",VLOOKUP(MID(B2369,3,5),'Recyclabilité Prod Matx'!C:F,2,FALSE), "")</f>
        <v/>
      </c>
      <c r="D2369" s="11" t="str">
        <f>IF($B2369 &lt;&gt; "",VLOOKUP(MID(B2369,3,5),'Recyclabilité Prod Matx'!C:F,3,FALSE),"")</f>
        <v/>
      </c>
      <c r="E2369" s="11" t="str">
        <f>IF($B2369 &lt;&gt; "",VLOOKUP(MID(B2369,3,5),'Recyclabilité Prod Matx'!C:F,4,FALSE), "")</f>
        <v/>
      </c>
      <c r="F2369" s="12" t="str">
        <f>IF($B2369 &lt;&gt; "", IF(C2369="Totale","",IF(D2369 = 0, "", VLOOKUP(D2369,'Cond Compo'!A:B,2,FALSE))),"")</f>
        <v/>
      </c>
      <c r="G2369" s="28"/>
      <c r="H2369" s="11" t="str">
        <f xml:space="preserve"> IF(C2369="Totale",2,IF($G2369 &lt;&gt; "", IF(D2369 = "E",MATCH(G2369, 'Cond Compo'!D$16:D$18, 0), MATCH(G2369, 'Cond Compo'!C$16:C$19, 0)), ""))</f>
        <v/>
      </c>
      <c r="I2369" s="12" t="str">
        <f>IF($E2369 &lt;&gt; "", IF(E2369 = 0, "", VLOOKUP(E2369,'Cond Perturbation'!A:B,2,FALSE)),"")</f>
        <v/>
      </c>
      <c r="J2369" s="28"/>
      <c r="K2369" s="29" t="str">
        <f>IF($B2369 &lt;&gt; "", IF(C2369="Oui",IF(H2369=1,IF(E2369=0,Résultat!G$8,IF(J2369="No",Résultat!$G$8,Résultat!$G$7)),IF(H2369=2,IF(E2369=0,Résultat!G$9,IF(J2369="No",Résultat!$G$9,Résultat!$G$7)),Résultat!$G$7)),IF(C2369 = "Totale", IF(H2369=1,IF(E2369=0,Résultat!G$8,IF(J2369="No",Résultat!$G$9,Résultat!$G$7)),IF(H2369=2,IF(E2369=0,Résultat!G$9,IF(J2369="No",Résultat!$G$9,Résultat!$G$7)),Résultat!$G$7)),Résultat!$G$7)), "")</f>
        <v/>
      </c>
    </row>
    <row r="2370" spans="1:11" ht="20.100000000000001" customHeight="1">
      <c r="A2370" s="26"/>
      <c r="B2370" s="27"/>
      <c r="C2370" s="11" t="str">
        <f>IF($B2370 &lt;&gt; "",VLOOKUP(MID(B2370,3,5),'Recyclabilité Prod Matx'!C:F,2,FALSE), "")</f>
        <v/>
      </c>
      <c r="D2370" s="11" t="str">
        <f>IF($B2370 &lt;&gt; "",VLOOKUP(MID(B2370,3,5),'Recyclabilité Prod Matx'!C:F,3,FALSE),"")</f>
        <v/>
      </c>
      <c r="E2370" s="11" t="str">
        <f>IF($B2370 &lt;&gt; "",VLOOKUP(MID(B2370,3,5),'Recyclabilité Prod Matx'!C:F,4,FALSE), "")</f>
        <v/>
      </c>
      <c r="F2370" s="12" t="str">
        <f>IF($B2370 &lt;&gt; "", IF(C2370="Totale","",IF(D2370 = 0, "", VLOOKUP(D2370,'Cond Compo'!A:B,2,FALSE))),"")</f>
        <v/>
      </c>
      <c r="G2370" s="28"/>
      <c r="H2370" s="11" t="str">
        <f xml:space="preserve"> IF(C2370="Totale",2,IF($G2370 &lt;&gt; "", IF(D2370 = "E",MATCH(G2370, 'Cond Compo'!D$16:D$18, 0), MATCH(G2370, 'Cond Compo'!C$16:C$19, 0)), ""))</f>
        <v/>
      </c>
      <c r="I2370" s="12" t="str">
        <f>IF($E2370 &lt;&gt; "", IF(E2370 = 0, "", VLOOKUP(E2370,'Cond Perturbation'!A:B,2,FALSE)),"")</f>
        <v/>
      </c>
      <c r="J2370" s="28"/>
      <c r="K2370" s="29" t="str">
        <f>IF($B2370 &lt;&gt; "", IF(C2370="Oui",IF(H2370=1,IF(E2370=0,Résultat!G$8,IF(J2370="No",Résultat!$G$8,Résultat!$G$7)),IF(H2370=2,IF(E2370=0,Résultat!G$9,IF(J2370="No",Résultat!$G$9,Résultat!$G$7)),Résultat!$G$7)),IF(C2370 = "Totale", IF(H2370=1,IF(E2370=0,Résultat!G$8,IF(J2370="No",Résultat!$G$9,Résultat!$G$7)),IF(H2370=2,IF(E2370=0,Résultat!G$9,IF(J2370="No",Résultat!$G$9,Résultat!$G$7)),Résultat!$G$7)),Résultat!$G$7)), "")</f>
        <v/>
      </c>
    </row>
    <row r="2371" spans="1:11" ht="20.100000000000001" customHeight="1">
      <c r="A2371" s="26"/>
      <c r="B2371" s="27"/>
      <c r="C2371" s="11" t="str">
        <f>IF($B2371 &lt;&gt; "",VLOOKUP(MID(B2371,3,5),'Recyclabilité Prod Matx'!C:F,2,FALSE), "")</f>
        <v/>
      </c>
      <c r="D2371" s="11" t="str">
        <f>IF($B2371 &lt;&gt; "",VLOOKUP(MID(B2371,3,5),'Recyclabilité Prod Matx'!C:F,3,FALSE),"")</f>
        <v/>
      </c>
      <c r="E2371" s="11" t="str">
        <f>IF($B2371 &lt;&gt; "",VLOOKUP(MID(B2371,3,5),'Recyclabilité Prod Matx'!C:F,4,FALSE), "")</f>
        <v/>
      </c>
      <c r="F2371" s="12" t="str">
        <f>IF($B2371 &lt;&gt; "", IF(C2371="Totale","",IF(D2371 = 0, "", VLOOKUP(D2371,'Cond Compo'!A:B,2,FALSE))),"")</f>
        <v/>
      </c>
      <c r="G2371" s="28"/>
      <c r="H2371" s="11" t="str">
        <f xml:space="preserve"> IF(C2371="Totale",2,IF($G2371 &lt;&gt; "", IF(D2371 = "E",MATCH(G2371, 'Cond Compo'!D$16:D$18, 0), MATCH(G2371, 'Cond Compo'!C$16:C$19, 0)), ""))</f>
        <v/>
      </c>
      <c r="I2371" s="12" t="str">
        <f>IF($E2371 &lt;&gt; "", IF(E2371 = 0, "", VLOOKUP(E2371,'Cond Perturbation'!A:B,2,FALSE)),"")</f>
        <v/>
      </c>
      <c r="J2371" s="28"/>
      <c r="K2371" s="29" t="str">
        <f>IF($B2371 &lt;&gt; "", IF(C2371="Oui",IF(H2371=1,IF(E2371=0,Résultat!G$8,IF(J2371="No",Résultat!$G$8,Résultat!$G$7)),IF(H2371=2,IF(E2371=0,Résultat!G$9,IF(J2371="No",Résultat!$G$9,Résultat!$G$7)),Résultat!$G$7)),IF(C2371 = "Totale", IF(H2371=1,IF(E2371=0,Résultat!G$8,IF(J2371="No",Résultat!$G$9,Résultat!$G$7)),IF(H2371=2,IF(E2371=0,Résultat!G$9,IF(J2371="No",Résultat!$G$9,Résultat!$G$7)),Résultat!$G$7)),Résultat!$G$7)), "")</f>
        <v/>
      </c>
    </row>
    <row r="2372" spans="1:11" ht="20.100000000000001" customHeight="1">
      <c r="A2372" s="26"/>
      <c r="B2372" s="27"/>
      <c r="C2372" s="11" t="str">
        <f>IF($B2372 &lt;&gt; "",VLOOKUP(MID(B2372,3,5),'Recyclabilité Prod Matx'!C:F,2,FALSE), "")</f>
        <v/>
      </c>
      <c r="D2372" s="11" t="str">
        <f>IF($B2372 &lt;&gt; "",VLOOKUP(MID(B2372,3,5),'Recyclabilité Prod Matx'!C:F,3,FALSE),"")</f>
        <v/>
      </c>
      <c r="E2372" s="11" t="str">
        <f>IF($B2372 &lt;&gt; "",VLOOKUP(MID(B2372,3,5),'Recyclabilité Prod Matx'!C:F,4,FALSE), "")</f>
        <v/>
      </c>
      <c r="F2372" s="12" t="str">
        <f>IF($B2372 &lt;&gt; "", IF(C2372="Totale","",IF(D2372 = 0, "", VLOOKUP(D2372,'Cond Compo'!A:B,2,FALSE))),"")</f>
        <v/>
      </c>
      <c r="G2372" s="28"/>
      <c r="H2372" s="11" t="str">
        <f xml:space="preserve"> IF(C2372="Totale",2,IF($G2372 &lt;&gt; "", IF(D2372 = "E",MATCH(G2372, 'Cond Compo'!D$16:D$18, 0), MATCH(G2372, 'Cond Compo'!C$16:C$19, 0)), ""))</f>
        <v/>
      </c>
      <c r="I2372" s="12" t="str">
        <f>IF($E2372 &lt;&gt; "", IF(E2372 = 0, "", VLOOKUP(E2372,'Cond Perturbation'!A:B,2,FALSE)),"")</f>
        <v/>
      </c>
      <c r="J2372" s="28"/>
      <c r="K2372" s="29" t="str">
        <f>IF($B2372 &lt;&gt; "", IF(C2372="Oui",IF(H2372=1,IF(E2372=0,Résultat!G$8,IF(J2372="No",Résultat!$G$8,Résultat!$G$7)),IF(H2372=2,IF(E2372=0,Résultat!G$9,IF(J2372="No",Résultat!$G$9,Résultat!$G$7)),Résultat!$G$7)),IF(C2372 = "Totale", IF(H2372=1,IF(E2372=0,Résultat!G$8,IF(J2372="No",Résultat!$G$9,Résultat!$G$7)),IF(H2372=2,IF(E2372=0,Résultat!G$9,IF(J2372="No",Résultat!$G$9,Résultat!$G$7)),Résultat!$G$7)),Résultat!$G$7)), "")</f>
        <v/>
      </c>
    </row>
    <row r="2373" spans="1:11" ht="20.100000000000001" customHeight="1">
      <c r="A2373" s="26"/>
      <c r="B2373" s="27"/>
      <c r="C2373" s="11" t="str">
        <f>IF($B2373 &lt;&gt; "",VLOOKUP(MID(B2373,3,5),'Recyclabilité Prod Matx'!C:F,2,FALSE), "")</f>
        <v/>
      </c>
      <c r="D2373" s="11" t="str">
        <f>IF($B2373 &lt;&gt; "",VLOOKUP(MID(B2373,3,5),'Recyclabilité Prod Matx'!C:F,3,FALSE),"")</f>
        <v/>
      </c>
      <c r="E2373" s="11" t="str">
        <f>IF($B2373 &lt;&gt; "",VLOOKUP(MID(B2373,3,5),'Recyclabilité Prod Matx'!C:F,4,FALSE), "")</f>
        <v/>
      </c>
      <c r="F2373" s="12" t="str">
        <f>IF($B2373 &lt;&gt; "", IF(C2373="Totale","",IF(D2373 = 0, "", VLOOKUP(D2373,'Cond Compo'!A:B,2,FALSE))),"")</f>
        <v/>
      </c>
      <c r="G2373" s="28"/>
      <c r="H2373" s="11" t="str">
        <f xml:space="preserve"> IF(C2373="Totale",2,IF($G2373 &lt;&gt; "", IF(D2373 = "E",MATCH(G2373, 'Cond Compo'!D$16:D$18, 0), MATCH(G2373, 'Cond Compo'!C$16:C$19, 0)), ""))</f>
        <v/>
      </c>
      <c r="I2373" s="12" t="str">
        <f>IF($E2373 &lt;&gt; "", IF(E2373 = 0, "", VLOOKUP(E2373,'Cond Perturbation'!A:B,2,FALSE)),"")</f>
        <v/>
      </c>
      <c r="J2373" s="28"/>
      <c r="K2373" s="29" t="str">
        <f>IF($B2373 &lt;&gt; "", IF(C2373="Oui",IF(H2373=1,IF(E2373=0,Résultat!G$8,IF(J2373="No",Résultat!$G$8,Résultat!$G$7)),IF(H2373=2,IF(E2373=0,Résultat!G$9,IF(J2373="No",Résultat!$G$9,Résultat!$G$7)),Résultat!$G$7)),IF(C2373 = "Totale", IF(H2373=1,IF(E2373=0,Résultat!G$8,IF(J2373="No",Résultat!$G$9,Résultat!$G$7)),IF(H2373=2,IF(E2373=0,Résultat!G$9,IF(J2373="No",Résultat!$G$9,Résultat!$G$7)),Résultat!$G$7)),Résultat!$G$7)), "")</f>
        <v/>
      </c>
    </row>
    <row r="2374" spans="1:11" ht="20.100000000000001" customHeight="1">
      <c r="A2374" s="26"/>
      <c r="B2374" s="27"/>
      <c r="C2374" s="11" t="str">
        <f>IF($B2374 &lt;&gt; "",VLOOKUP(MID(B2374,3,5),'Recyclabilité Prod Matx'!C:F,2,FALSE), "")</f>
        <v/>
      </c>
      <c r="D2374" s="11" t="str">
        <f>IF($B2374 &lt;&gt; "",VLOOKUP(MID(B2374,3,5),'Recyclabilité Prod Matx'!C:F,3,FALSE),"")</f>
        <v/>
      </c>
      <c r="E2374" s="11" t="str">
        <f>IF($B2374 &lt;&gt; "",VLOOKUP(MID(B2374,3,5),'Recyclabilité Prod Matx'!C:F,4,FALSE), "")</f>
        <v/>
      </c>
      <c r="F2374" s="12" t="str">
        <f>IF($B2374 &lt;&gt; "", IF(C2374="Totale","",IF(D2374 = 0, "", VLOOKUP(D2374,'Cond Compo'!A:B,2,FALSE))),"")</f>
        <v/>
      </c>
      <c r="G2374" s="28"/>
      <c r="H2374" s="11" t="str">
        <f xml:space="preserve"> IF(C2374="Totale",2,IF($G2374 &lt;&gt; "", IF(D2374 = "E",MATCH(G2374, 'Cond Compo'!D$16:D$18, 0), MATCH(G2374, 'Cond Compo'!C$16:C$19, 0)), ""))</f>
        <v/>
      </c>
      <c r="I2374" s="12" t="str">
        <f>IF($E2374 &lt;&gt; "", IF(E2374 = 0, "", VLOOKUP(E2374,'Cond Perturbation'!A:B,2,FALSE)),"")</f>
        <v/>
      </c>
      <c r="J2374" s="28"/>
      <c r="K2374" s="29" t="str">
        <f>IF($B2374 &lt;&gt; "", IF(C2374="Oui",IF(H2374=1,IF(E2374=0,Résultat!G$8,IF(J2374="No",Résultat!$G$8,Résultat!$G$7)),IF(H2374=2,IF(E2374=0,Résultat!G$9,IF(J2374="No",Résultat!$G$9,Résultat!$G$7)),Résultat!$G$7)),IF(C2374 = "Totale", IF(H2374=1,IF(E2374=0,Résultat!G$8,IF(J2374="No",Résultat!$G$9,Résultat!$G$7)),IF(H2374=2,IF(E2374=0,Résultat!G$9,IF(J2374="No",Résultat!$G$9,Résultat!$G$7)),Résultat!$G$7)),Résultat!$G$7)), "")</f>
        <v/>
      </c>
    </row>
    <row r="2375" spans="1:11" ht="20.100000000000001" customHeight="1">
      <c r="A2375" s="26"/>
      <c r="B2375" s="27"/>
      <c r="C2375" s="11" t="str">
        <f>IF($B2375 &lt;&gt; "",VLOOKUP(MID(B2375,3,5),'Recyclabilité Prod Matx'!C:F,2,FALSE), "")</f>
        <v/>
      </c>
      <c r="D2375" s="11" t="str">
        <f>IF($B2375 &lt;&gt; "",VLOOKUP(MID(B2375,3,5),'Recyclabilité Prod Matx'!C:F,3,FALSE),"")</f>
        <v/>
      </c>
      <c r="E2375" s="11" t="str">
        <f>IF($B2375 &lt;&gt; "",VLOOKUP(MID(B2375,3,5),'Recyclabilité Prod Matx'!C:F,4,FALSE), "")</f>
        <v/>
      </c>
      <c r="F2375" s="12" t="str">
        <f>IF($B2375 &lt;&gt; "", IF(C2375="Totale","",IF(D2375 = 0, "", VLOOKUP(D2375,'Cond Compo'!A:B,2,FALSE))),"")</f>
        <v/>
      </c>
      <c r="G2375" s="28"/>
      <c r="H2375" s="11" t="str">
        <f xml:space="preserve"> IF(C2375="Totale",2,IF($G2375 &lt;&gt; "", IF(D2375 = "E",MATCH(G2375, 'Cond Compo'!D$16:D$18, 0), MATCH(G2375, 'Cond Compo'!C$16:C$19, 0)), ""))</f>
        <v/>
      </c>
      <c r="I2375" s="12" t="str">
        <f>IF($E2375 &lt;&gt; "", IF(E2375 = 0, "", VLOOKUP(E2375,'Cond Perturbation'!A:B,2,FALSE)),"")</f>
        <v/>
      </c>
      <c r="J2375" s="28"/>
      <c r="K2375" s="29" t="str">
        <f>IF($B2375 &lt;&gt; "", IF(C2375="Oui",IF(H2375=1,IF(E2375=0,Résultat!G$8,IF(J2375="No",Résultat!$G$8,Résultat!$G$7)),IF(H2375=2,IF(E2375=0,Résultat!G$9,IF(J2375="No",Résultat!$G$9,Résultat!$G$7)),Résultat!$G$7)),IF(C2375 = "Totale", IF(H2375=1,IF(E2375=0,Résultat!G$8,IF(J2375="No",Résultat!$G$9,Résultat!$G$7)),IF(H2375=2,IF(E2375=0,Résultat!G$9,IF(J2375="No",Résultat!$G$9,Résultat!$G$7)),Résultat!$G$7)),Résultat!$G$7)), "")</f>
        <v/>
      </c>
    </row>
    <row r="2376" spans="1:11" ht="20.100000000000001" customHeight="1">
      <c r="A2376" s="26"/>
      <c r="B2376" s="27"/>
      <c r="C2376" s="11" t="str">
        <f>IF($B2376 &lt;&gt; "",VLOOKUP(MID(B2376,3,5),'Recyclabilité Prod Matx'!C:F,2,FALSE), "")</f>
        <v/>
      </c>
      <c r="D2376" s="11" t="str">
        <f>IF($B2376 &lt;&gt; "",VLOOKUP(MID(B2376,3,5),'Recyclabilité Prod Matx'!C:F,3,FALSE),"")</f>
        <v/>
      </c>
      <c r="E2376" s="11" t="str">
        <f>IF($B2376 &lt;&gt; "",VLOOKUP(MID(B2376,3,5),'Recyclabilité Prod Matx'!C:F,4,FALSE), "")</f>
        <v/>
      </c>
      <c r="F2376" s="12" t="str">
        <f>IF($B2376 &lt;&gt; "", IF(C2376="Totale","",IF(D2376 = 0, "", VLOOKUP(D2376,'Cond Compo'!A:B,2,FALSE))),"")</f>
        <v/>
      </c>
      <c r="G2376" s="28"/>
      <c r="H2376" s="11" t="str">
        <f xml:space="preserve"> IF(C2376="Totale",2,IF($G2376 &lt;&gt; "", IF(D2376 = "E",MATCH(G2376, 'Cond Compo'!D$16:D$18, 0), MATCH(G2376, 'Cond Compo'!C$16:C$19, 0)), ""))</f>
        <v/>
      </c>
      <c r="I2376" s="12" t="str">
        <f>IF($E2376 &lt;&gt; "", IF(E2376 = 0, "", VLOOKUP(E2376,'Cond Perturbation'!A:B,2,FALSE)),"")</f>
        <v/>
      </c>
      <c r="J2376" s="28"/>
      <c r="K2376" s="29" t="str">
        <f>IF($B2376 &lt;&gt; "", IF(C2376="Oui",IF(H2376=1,IF(E2376=0,Résultat!G$8,IF(J2376="No",Résultat!$G$8,Résultat!$G$7)),IF(H2376=2,IF(E2376=0,Résultat!G$9,IF(J2376="No",Résultat!$G$9,Résultat!$G$7)),Résultat!$G$7)),IF(C2376 = "Totale", IF(H2376=1,IF(E2376=0,Résultat!G$8,IF(J2376="No",Résultat!$G$9,Résultat!$G$7)),IF(H2376=2,IF(E2376=0,Résultat!G$9,IF(J2376="No",Résultat!$G$9,Résultat!$G$7)),Résultat!$G$7)),Résultat!$G$7)), "")</f>
        <v/>
      </c>
    </row>
    <row r="2377" spans="1:11" ht="20.100000000000001" customHeight="1">
      <c r="A2377" s="26"/>
      <c r="B2377" s="27"/>
      <c r="C2377" s="11" t="str">
        <f>IF($B2377 &lt;&gt; "",VLOOKUP(MID(B2377,3,5),'Recyclabilité Prod Matx'!C:F,2,FALSE), "")</f>
        <v/>
      </c>
      <c r="D2377" s="11" t="str">
        <f>IF($B2377 &lt;&gt; "",VLOOKUP(MID(B2377,3,5),'Recyclabilité Prod Matx'!C:F,3,FALSE),"")</f>
        <v/>
      </c>
      <c r="E2377" s="11" t="str">
        <f>IF($B2377 &lt;&gt; "",VLOOKUP(MID(B2377,3,5),'Recyclabilité Prod Matx'!C:F,4,FALSE), "")</f>
        <v/>
      </c>
      <c r="F2377" s="12" t="str">
        <f>IF($B2377 &lt;&gt; "", IF(C2377="Totale","",IF(D2377 = 0, "", VLOOKUP(D2377,'Cond Compo'!A:B,2,FALSE))),"")</f>
        <v/>
      </c>
      <c r="G2377" s="28"/>
      <c r="H2377" s="11" t="str">
        <f xml:space="preserve"> IF(C2377="Totale",2,IF($G2377 &lt;&gt; "", IF(D2377 = "E",MATCH(G2377, 'Cond Compo'!D$16:D$18, 0), MATCH(G2377, 'Cond Compo'!C$16:C$19, 0)), ""))</f>
        <v/>
      </c>
      <c r="I2377" s="12" t="str">
        <f>IF($E2377 &lt;&gt; "", IF(E2377 = 0, "", VLOOKUP(E2377,'Cond Perturbation'!A:B,2,FALSE)),"")</f>
        <v/>
      </c>
      <c r="J2377" s="28"/>
      <c r="K2377" s="29" t="str">
        <f>IF($B2377 &lt;&gt; "", IF(C2377="Oui",IF(H2377=1,IF(E2377=0,Résultat!G$8,IF(J2377="No",Résultat!$G$8,Résultat!$G$7)),IF(H2377=2,IF(E2377=0,Résultat!G$9,IF(J2377="No",Résultat!$G$9,Résultat!$G$7)),Résultat!$G$7)),IF(C2377 = "Totale", IF(H2377=1,IF(E2377=0,Résultat!G$8,IF(J2377="No",Résultat!$G$9,Résultat!$G$7)),IF(H2377=2,IF(E2377=0,Résultat!G$9,IF(J2377="No",Résultat!$G$9,Résultat!$G$7)),Résultat!$G$7)),Résultat!$G$7)), "")</f>
        <v/>
      </c>
    </row>
    <row r="2378" spans="1:11" ht="20.100000000000001" customHeight="1">
      <c r="A2378" s="26"/>
      <c r="B2378" s="27"/>
      <c r="C2378" s="11" t="str">
        <f>IF($B2378 &lt;&gt; "",VLOOKUP(MID(B2378,3,5),'Recyclabilité Prod Matx'!C:F,2,FALSE), "")</f>
        <v/>
      </c>
      <c r="D2378" s="11" t="str">
        <f>IF($B2378 &lt;&gt; "",VLOOKUP(MID(B2378,3,5),'Recyclabilité Prod Matx'!C:F,3,FALSE),"")</f>
        <v/>
      </c>
      <c r="E2378" s="11" t="str">
        <f>IF($B2378 &lt;&gt; "",VLOOKUP(MID(B2378,3,5),'Recyclabilité Prod Matx'!C:F,4,FALSE), "")</f>
        <v/>
      </c>
      <c r="F2378" s="12" t="str">
        <f>IF($B2378 &lt;&gt; "", IF(C2378="Totale","",IF(D2378 = 0, "", VLOOKUP(D2378,'Cond Compo'!A:B,2,FALSE))),"")</f>
        <v/>
      </c>
      <c r="G2378" s="28"/>
      <c r="H2378" s="11" t="str">
        <f xml:space="preserve"> IF(C2378="Totale",2,IF($G2378 &lt;&gt; "", IF(D2378 = "E",MATCH(G2378, 'Cond Compo'!D$16:D$18, 0), MATCH(G2378, 'Cond Compo'!C$16:C$19, 0)), ""))</f>
        <v/>
      </c>
      <c r="I2378" s="12" t="str">
        <f>IF($E2378 &lt;&gt; "", IF(E2378 = 0, "", VLOOKUP(E2378,'Cond Perturbation'!A:B,2,FALSE)),"")</f>
        <v/>
      </c>
      <c r="J2378" s="28"/>
      <c r="K2378" s="29" t="str">
        <f>IF($B2378 &lt;&gt; "", IF(C2378="Oui",IF(H2378=1,IF(E2378=0,Résultat!G$8,IF(J2378="No",Résultat!$G$8,Résultat!$G$7)),IF(H2378=2,IF(E2378=0,Résultat!G$9,IF(J2378="No",Résultat!$G$9,Résultat!$G$7)),Résultat!$G$7)),IF(C2378 = "Totale", IF(H2378=1,IF(E2378=0,Résultat!G$8,IF(J2378="No",Résultat!$G$9,Résultat!$G$7)),IF(H2378=2,IF(E2378=0,Résultat!G$9,IF(J2378="No",Résultat!$G$9,Résultat!$G$7)),Résultat!$G$7)),Résultat!$G$7)), "")</f>
        <v/>
      </c>
    </row>
    <row r="2379" spans="1:11" ht="20.100000000000001" customHeight="1">
      <c r="A2379" s="26"/>
      <c r="B2379" s="27"/>
      <c r="C2379" s="11" t="str">
        <f>IF($B2379 &lt;&gt; "",VLOOKUP(MID(B2379,3,5),'Recyclabilité Prod Matx'!C:F,2,FALSE), "")</f>
        <v/>
      </c>
      <c r="D2379" s="11" t="str">
        <f>IF($B2379 &lt;&gt; "",VLOOKUP(MID(B2379,3,5),'Recyclabilité Prod Matx'!C:F,3,FALSE),"")</f>
        <v/>
      </c>
      <c r="E2379" s="11" t="str">
        <f>IF($B2379 &lt;&gt; "",VLOOKUP(MID(B2379,3,5),'Recyclabilité Prod Matx'!C:F,4,FALSE), "")</f>
        <v/>
      </c>
      <c r="F2379" s="12" t="str">
        <f>IF($B2379 &lt;&gt; "", IF(C2379="Totale","",IF(D2379 = 0, "", VLOOKUP(D2379,'Cond Compo'!A:B,2,FALSE))),"")</f>
        <v/>
      </c>
      <c r="G2379" s="28"/>
      <c r="H2379" s="11" t="str">
        <f xml:space="preserve"> IF(C2379="Totale",2,IF($G2379 &lt;&gt; "", IF(D2379 = "E",MATCH(G2379, 'Cond Compo'!D$16:D$18, 0), MATCH(G2379, 'Cond Compo'!C$16:C$19, 0)), ""))</f>
        <v/>
      </c>
      <c r="I2379" s="12" t="str">
        <f>IF($E2379 &lt;&gt; "", IF(E2379 = 0, "", VLOOKUP(E2379,'Cond Perturbation'!A:B,2,FALSE)),"")</f>
        <v/>
      </c>
      <c r="J2379" s="28"/>
      <c r="K2379" s="29" t="str">
        <f>IF($B2379 &lt;&gt; "", IF(C2379="Oui",IF(H2379=1,IF(E2379=0,Résultat!G$8,IF(J2379="No",Résultat!$G$8,Résultat!$G$7)),IF(H2379=2,IF(E2379=0,Résultat!G$9,IF(J2379="No",Résultat!$G$9,Résultat!$G$7)),Résultat!$G$7)),IF(C2379 = "Totale", IF(H2379=1,IF(E2379=0,Résultat!G$8,IF(J2379="No",Résultat!$G$9,Résultat!$G$7)),IF(H2379=2,IF(E2379=0,Résultat!G$9,IF(J2379="No",Résultat!$G$9,Résultat!$G$7)),Résultat!$G$7)),Résultat!$G$7)), "")</f>
        <v/>
      </c>
    </row>
    <row r="2380" spans="1:11" ht="20.100000000000001" customHeight="1">
      <c r="A2380" s="26"/>
      <c r="B2380" s="27"/>
      <c r="C2380" s="11" t="str">
        <f>IF($B2380 &lt;&gt; "",VLOOKUP(MID(B2380,3,5),'Recyclabilité Prod Matx'!C:F,2,FALSE), "")</f>
        <v/>
      </c>
      <c r="D2380" s="11" t="str">
        <f>IF($B2380 &lt;&gt; "",VLOOKUP(MID(B2380,3,5),'Recyclabilité Prod Matx'!C:F,3,FALSE),"")</f>
        <v/>
      </c>
      <c r="E2380" s="11" t="str">
        <f>IF($B2380 &lt;&gt; "",VLOOKUP(MID(B2380,3,5),'Recyclabilité Prod Matx'!C:F,4,FALSE), "")</f>
        <v/>
      </c>
      <c r="F2380" s="12" t="str">
        <f>IF($B2380 &lt;&gt; "", IF(C2380="Totale","",IF(D2380 = 0, "", VLOOKUP(D2380,'Cond Compo'!A:B,2,FALSE))),"")</f>
        <v/>
      </c>
      <c r="G2380" s="28"/>
      <c r="H2380" s="11" t="str">
        <f xml:space="preserve"> IF(C2380="Totale",2,IF($G2380 &lt;&gt; "", IF(D2380 = "E",MATCH(G2380, 'Cond Compo'!D$16:D$18, 0), MATCH(G2380, 'Cond Compo'!C$16:C$19, 0)), ""))</f>
        <v/>
      </c>
      <c r="I2380" s="12" t="str">
        <f>IF($E2380 &lt;&gt; "", IF(E2380 = 0, "", VLOOKUP(E2380,'Cond Perturbation'!A:B,2,FALSE)),"")</f>
        <v/>
      </c>
      <c r="J2380" s="28"/>
      <c r="K2380" s="29" t="str">
        <f>IF($B2380 &lt;&gt; "", IF(C2380="Oui",IF(H2380=1,IF(E2380=0,Résultat!G$8,IF(J2380="No",Résultat!$G$8,Résultat!$G$7)),IF(H2380=2,IF(E2380=0,Résultat!G$9,IF(J2380="No",Résultat!$G$9,Résultat!$G$7)),Résultat!$G$7)),IF(C2380 = "Totale", IF(H2380=1,IF(E2380=0,Résultat!G$8,IF(J2380="No",Résultat!$G$9,Résultat!$G$7)),IF(H2380=2,IF(E2380=0,Résultat!G$9,IF(J2380="No",Résultat!$G$9,Résultat!$G$7)),Résultat!$G$7)),Résultat!$G$7)), "")</f>
        <v/>
      </c>
    </row>
    <row r="2381" spans="1:11" ht="20.100000000000001" customHeight="1">
      <c r="A2381" s="26"/>
      <c r="B2381" s="27"/>
      <c r="C2381" s="11" t="str">
        <f>IF($B2381 &lt;&gt; "",VLOOKUP(MID(B2381,3,5),'Recyclabilité Prod Matx'!C:F,2,FALSE), "")</f>
        <v/>
      </c>
      <c r="D2381" s="11" t="str">
        <f>IF($B2381 &lt;&gt; "",VLOOKUP(MID(B2381,3,5),'Recyclabilité Prod Matx'!C:F,3,FALSE),"")</f>
        <v/>
      </c>
      <c r="E2381" s="11" t="str">
        <f>IF($B2381 &lt;&gt; "",VLOOKUP(MID(B2381,3,5),'Recyclabilité Prod Matx'!C:F,4,FALSE), "")</f>
        <v/>
      </c>
      <c r="F2381" s="12" t="str">
        <f>IF($B2381 &lt;&gt; "", IF(C2381="Totale","",IF(D2381 = 0, "", VLOOKUP(D2381,'Cond Compo'!A:B,2,FALSE))),"")</f>
        <v/>
      </c>
      <c r="G2381" s="28"/>
      <c r="H2381" s="11" t="str">
        <f xml:space="preserve"> IF(C2381="Totale",2,IF($G2381 &lt;&gt; "", IF(D2381 = "E",MATCH(G2381, 'Cond Compo'!D$16:D$18, 0), MATCH(G2381, 'Cond Compo'!C$16:C$19, 0)), ""))</f>
        <v/>
      </c>
      <c r="I2381" s="12" t="str">
        <f>IF($E2381 &lt;&gt; "", IF(E2381 = 0, "", VLOOKUP(E2381,'Cond Perturbation'!A:B,2,FALSE)),"")</f>
        <v/>
      </c>
      <c r="J2381" s="28"/>
      <c r="K2381" s="29" t="str">
        <f>IF($B2381 &lt;&gt; "", IF(C2381="Oui",IF(H2381=1,IF(E2381=0,Résultat!G$8,IF(J2381="No",Résultat!$G$8,Résultat!$G$7)),IF(H2381=2,IF(E2381=0,Résultat!G$9,IF(J2381="No",Résultat!$G$9,Résultat!$G$7)),Résultat!$G$7)),IF(C2381 = "Totale", IF(H2381=1,IF(E2381=0,Résultat!G$8,IF(J2381="No",Résultat!$G$9,Résultat!$G$7)),IF(H2381=2,IF(E2381=0,Résultat!G$9,IF(J2381="No",Résultat!$G$9,Résultat!$G$7)),Résultat!$G$7)),Résultat!$G$7)), "")</f>
        <v/>
      </c>
    </row>
    <row r="2382" spans="1:11" ht="20.100000000000001" customHeight="1">
      <c r="A2382" s="26"/>
      <c r="B2382" s="27"/>
      <c r="C2382" s="11" t="str">
        <f>IF($B2382 &lt;&gt; "",VLOOKUP(MID(B2382,3,5),'Recyclabilité Prod Matx'!C:F,2,FALSE), "")</f>
        <v/>
      </c>
      <c r="D2382" s="11" t="str">
        <f>IF($B2382 &lt;&gt; "",VLOOKUP(MID(B2382,3,5),'Recyclabilité Prod Matx'!C:F,3,FALSE),"")</f>
        <v/>
      </c>
      <c r="E2382" s="11" t="str">
        <f>IF($B2382 &lt;&gt; "",VLOOKUP(MID(B2382,3,5),'Recyclabilité Prod Matx'!C:F,4,FALSE), "")</f>
        <v/>
      </c>
      <c r="F2382" s="12" t="str">
        <f>IF($B2382 &lt;&gt; "", IF(C2382="Totale","",IF(D2382 = 0, "", VLOOKUP(D2382,'Cond Compo'!A:B,2,FALSE))),"")</f>
        <v/>
      </c>
      <c r="G2382" s="28"/>
      <c r="H2382" s="11" t="str">
        <f xml:space="preserve"> IF(C2382="Totale",2,IF($G2382 &lt;&gt; "", IF(D2382 = "E",MATCH(G2382, 'Cond Compo'!D$16:D$18, 0), MATCH(G2382, 'Cond Compo'!C$16:C$19, 0)), ""))</f>
        <v/>
      </c>
      <c r="I2382" s="12" t="str">
        <f>IF($E2382 &lt;&gt; "", IF(E2382 = 0, "", VLOOKUP(E2382,'Cond Perturbation'!A:B,2,FALSE)),"")</f>
        <v/>
      </c>
      <c r="J2382" s="28"/>
      <c r="K2382" s="29" t="str">
        <f>IF($B2382 &lt;&gt; "", IF(C2382="Oui",IF(H2382=1,IF(E2382=0,Résultat!G$8,IF(J2382="No",Résultat!$G$8,Résultat!$G$7)),IF(H2382=2,IF(E2382=0,Résultat!G$9,IF(J2382="No",Résultat!$G$9,Résultat!$G$7)),Résultat!$G$7)),IF(C2382 = "Totale", IF(H2382=1,IF(E2382=0,Résultat!G$8,IF(J2382="No",Résultat!$G$9,Résultat!$G$7)),IF(H2382=2,IF(E2382=0,Résultat!G$9,IF(J2382="No",Résultat!$G$9,Résultat!$G$7)),Résultat!$G$7)),Résultat!$G$7)), "")</f>
        <v/>
      </c>
    </row>
    <row r="2383" spans="1:11" ht="20.100000000000001" customHeight="1">
      <c r="A2383" s="26"/>
      <c r="B2383" s="27"/>
      <c r="C2383" s="11" t="str">
        <f>IF($B2383 &lt;&gt; "",VLOOKUP(MID(B2383,3,5),'Recyclabilité Prod Matx'!C:F,2,FALSE), "")</f>
        <v/>
      </c>
      <c r="D2383" s="11" t="str">
        <f>IF($B2383 &lt;&gt; "",VLOOKUP(MID(B2383,3,5),'Recyclabilité Prod Matx'!C:F,3,FALSE),"")</f>
        <v/>
      </c>
      <c r="E2383" s="11" t="str">
        <f>IF($B2383 &lt;&gt; "",VLOOKUP(MID(B2383,3,5),'Recyclabilité Prod Matx'!C:F,4,FALSE), "")</f>
        <v/>
      </c>
      <c r="F2383" s="12" t="str">
        <f>IF($B2383 &lt;&gt; "", IF(C2383="Totale","",IF(D2383 = 0, "", VLOOKUP(D2383,'Cond Compo'!A:B,2,FALSE))),"")</f>
        <v/>
      </c>
      <c r="G2383" s="28"/>
      <c r="H2383" s="11" t="str">
        <f xml:space="preserve"> IF(C2383="Totale",2,IF($G2383 &lt;&gt; "", IF(D2383 = "E",MATCH(G2383, 'Cond Compo'!D$16:D$18, 0), MATCH(G2383, 'Cond Compo'!C$16:C$19, 0)), ""))</f>
        <v/>
      </c>
      <c r="I2383" s="12" t="str">
        <f>IF($E2383 &lt;&gt; "", IF(E2383 = 0, "", VLOOKUP(E2383,'Cond Perturbation'!A:B,2,FALSE)),"")</f>
        <v/>
      </c>
      <c r="J2383" s="28"/>
      <c r="K2383" s="29" t="str">
        <f>IF($B2383 &lt;&gt; "", IF(C2383="Oui",IF(H2383=1,IF(E2383=0,Résultat!G$8,IF(J2383="No",Résultat!$G$8,Résultat!$G$7)),IF(H2383=2,IF(E2383=0,Résultat!G$9,IF(J2383="No",Résultat!$G$9,Résultat!$G$7)),Résultat!$G$7)),IF(C2383 = "Totale", IF(H2383=1,IF(E2383=0,Résultat!G$8,IF(J2383="No",Résultat!$G$9,Résultat!$G$7)),IF(H2383=2,IF(E2383=0,Résultat!G$9,IF(J2383="No",Résultat!$G$9,Résultat!$G$7)),Résultat!$G$7)),Résultat!$G$7)), "")</f>
        <v/>
      </c>
    </row>
    <row r="2384" spans="1:11" ht="20.100000000000001" customHeight="1">
      <c r="A2384" s="26"/>
      <c r="B2384" s="27"/>
      <c r="C2384" s="11" t="str">
        <f>IF($B2384 &lt;&gt; "",VLOOKUP(MID(B2384,3,5),'Recyclabilité Prod Matx'!C:F,2,FALSE), "")</f>
        <v/>
      </c>
      <c r="D2384" s="11" t="str">
        <f>IF($B2384 &lt;&gt; "",VLOOKUP(MID(B2384,3,5),'Recyclabilité Prod Matx'!C:F,3,FALSE),"")</f>
        <v/>
      </c>
      <c r="E2384" s="11" t="str">
        <f>IF($B2384 &lt;&gt; "",VLOOKUP(MID(B2384,3,5),'Recyclabilité Prod Matx'!C:F,4,FALSE), "")</f>
        <v/>
      </c>
      <c r="F2384" s="12" t="str">
        <f>IF($B2384 &lt;&gt; "", IF(C2384="Totale","",IF(D2384 = 0, "", VLOOKUP(D2384,'Cond Compo'!A:B,2,FALSE))),"")</f>
        <v/>
      </c>
      <c r="G2384" s="28"/>
      <c r="H2384" s="11" t="str">
        <f xml:space="preserve"> IF(C2384="Totale",2,IF($G2384 &lt;&gt; "", IF(D2384 = "E",MATCH(G2384, 'Cond Compo'!D$16:D$18, 0), MATCH(G2384, 'Cond Compo'!C$16:C$19, 0)), ""))</f>
        <v/>
      </c>
      <c r="I2384" s="12" t="str">
        <f>IF($E2384 &lt;&gt; "", IF(E2384 = 0, "", VLOOKUP(E2384,'Cond Perturbation'!A:B,2,FALSE)),"")</f>
        <v/>
      </c>
      <c r="J2384" s="28"/>
      <c r="K2384" s="29" t="str">
        <f>IF($B2384 &lt;&gt; "", IF(C2384="Oui",IF(H2384=1,IF(E2384=0,Résultat!G$8,IF(J2384="No",Résultat!$G$8,Résultat!$G$7)),IF(H2384=2,IF(E2384=0,Résultat!G$9,IF(J2384="No",Résultat!$G$9,Résultat!$G$7)),Résultat!$G$7)),IF(C2384 = "Totale", IF(H2384=1,IF(E2384=0,Résultat!G$8,IF(J2384="No",Résultat!$G$9,Résultat!$G$7)),IF(H2384=2,IF(E2384=0,Résultat!G$9,IF(J2384="No",Résultat!$G$9,Résultat!$G$7)),Résultat!$G$7)),Résultat!$G$7)), "")</f>
        <v/>
      </c>
    </row>
    <row r="2385" spans="1:11" ht="20.100000000000001" customHeight="1">
      <c r="A2385" s="26"/>
      <c r="B2385" s="27"/>
      <c r="C2385" s="11" t="str">
        <f>IF($B2385 &lt;&gt; "",VLOOKUP(MID(B2385,3,5),'Recyclabilité Prod Matx'!C:F,2,FALSE), "")</f>
        <v/>
      </c>
      <c r="D2385" s="11" t="str">
        <f>IF($B2385 &lt;&gt; "",VLOOKUP(MID(B2385,3,5),'Recyclabilité Prod Matx'!C:F,3,FALSE),"")</f>
        <v/>
      </c>
      <c r="E2385" s="11" t="str">
        <f>IF($B2385 &lt;&gt; "",VLOOKUP(MID(B2385,3,5),'Recyclabilité Prod Matx'!C:F,4,FALSE), "")</f>
        <v/>
      </c>
      <c r="F2385" s="12" t="str">
        <f>IF($B2385 &lt;&gt; "", IF(C2385="Totale","",IF(D2385 = 0, "", VLOOKUP(D2385,'Cond Compo'!A:B,2,FALSE))),"")</f>
        <v/>
      </c>
      <c r="G2385" s="28"/>
      <c r="H2385" s="11" t="str">
        <f xml:space="preserve"> IF(C2385="Totale",2,IF($G2385 &lt;&gt; "", IF(D2385 = "E",MATCH(G2385, 'Cond Compo'!D$16:D$18, 0), MATCH(G2385, 'Cond Compo'!C$16:C$19, 0)), ""))</f>
        <v/>
      </c>
      <c r="I2385" s="12" t="str">
        <f>IF($E2385 &lt;&gt; "", IF(E2385 = 0, "", VLOOKUP(E2385,'Cond Perturbation'!A:B,2,FALSE)),"")</f>
        <v/>
      </c>
      <c r="J2385" s="28"/>
      <c r="K2385" s="29" t="str">
        <f>IF($B2385 &lt;&gt; "", IF(C2385="Oui",IF(H2385=1,IF(E2385=0,Résultat!G$8,IF(J2385="No",Résultat!$G$8,Résultat!$G$7)),IF(H2385=2,IF(E2385=0,Résultat!G$9,IF(J2385="No",Résultat!$G$9,Résultat!$G$7)),Résultat!$G$7)),IF(C2385 = "Totale", IF(H2385=1,IF(E2385=0,Résultat!G$8,IF(J2385="No",Résultat!$G$9,Résultat!$G$7)),IF(H2385=2,IF(E2385=0,Résultat!G$9,IF(J2385="No",Résultat!$G$9,Résultat!$G$7)),Résultat!$G$7)),Résultat!$G$7)), "")</f>
        <v/>
      </c>
    </row>
    <row r="2386" spans="1:11" ht="20.100000000000001" customHeight="1">
      <c r="A2386" s="26"/>
      <c r="B2386" s="27"/>
      <c r="C2386" s="11" t="str">
        <f>IF($B2386 &lt;&gt; "",VLOOKUP(MID(B2386,3,5),'Recyclabilité Prod Matx'!C:F,2,FALSE), "")</f>
        <v/>
      </c>
      <c r="D2386" s="11" t="str">
        <f>IF($B2386 &lt;&gt; "",VLOOKUP(MID(B2386,3,5),'Recyclabilité Prod Matx'!C:F,3,FALSE),"")</f>
        <v/>
      </c>
      <c r="E2386" s="11" t="str">
        <f>IF($B2386 &lt;&gt; "",VLOOKUP(MID(B2386,3,5),'Recyclabilité Prod Matx'!C:F,4,FALSE), "")</f>
        <v/>
      </c>
      <c r="F2386" s="12" t="str">
        <f>IF($B2386 &lt;&gt; "", IF(C2386="Totale","",IF(D2386 = 0, "", VLOOKUP(D2386,'Cond Compo'!A:B,2,FALSE))),"")</f>
        <v/>
      </c>
      <c r="G2386" s="28"/>
      <c r="H2386" s="11" t="str">
        <f xml:space="preserve"> IF(C2386="Totale",2,IF($G2386 &lt;&gt; "", IF(D2386 = "E",MATCH(G2386, 'Cond Compo'!D$16:D$18, 0), MATCH(G2386, 'Cond Compo'!C$16:C$19, 0)), ""))</f>
        <v/>
      </c>
      <c r="I2386" s="12" t="str">
        <f>IF($E2386 &lt;&gt; "", IF(E2386 = 0, "", VLOOKUP(E2386,'Cond Perturbation'!A:B,2,FALSE)),"")</f>
        <v/>
      </c>
      <c r="J2386" s="28"/>
      <c r="K2386" s="29" t="str">
        <f>IF($B2386 &lt;&gt; "", IF(C2386="Oui",IF(H2386=1,IF(E2386=0,Résultat!G$8,IF(J2386="No",Résultat!$G$8,Résultat!$G$7)),IF(H2386=2,IF(E2386=0,Résultat!G$9,IF(J2386="No",Résultat!$G$9,Résultat!$G$7)),Résultat!$G$7)),IF(C2386 = "Totale", IF(H2386=1,IF(E2386=0,Résultat!G$8,IF(J2386="No",Résultat!$G$9,Résultat!$G$7)),IF(H2386=2,IF(E2386=0,Résultat!G$9,IF(J2386="No",Résultat!$G$9,Résultat!$G$7)),Résultat!$G$7)),Résultat!$G$7)), "")</f>
        <v/>
      </c>
    </row>
    <row r="2387" spans="1:11" ht="20.100000000000001" customHeight="1">
      <c r="A2387" s="26"/>
      <c r="B2387" s="27"/>
      <c r="C2387" s="11" t="str">
        <f>IF($B2387 &lt;&gt; "",VLOOKUP(MID(B2387,3,5),'Recyclabilité Prod Matx'!C:F,2,FALSE), "")</f>
        <v/>
      </c>
      <c r="D2387" s="11" t="str">
        <f>IF($B2387 &lt;&gt; "",VLOOKUP(MID(B2387,3,5),'Recyclabilité Prod Matx'!C:F,3,FALSE),"")</f>
        <v/>
      </c>
      <c r="E2387" s="11" t="str">
        <f>IF($B2387 &lt;&gt; "",VLOOKUP(MID(B2387,3,5),'Recyclabilité Prod Matx'!C:F,4,FALSE), "")</f>
        <v/>
      </c>
      <c r="F2387" s="12" t="str">
        <f>IF($B2387 &lt;&gt; "", IF(C2387="Totale","",IF(D2387 = 0, "", VLOOKUP(D2387,'Cond Compo'!A:B,2,FALSE))),"")</f>
        <v/>
      </c>
      <c r="G2387" s="28"/>
      <c r="H2387" s="11" t="str">
        <f xml:space="preserve"> IF(C2387="Totale",2,IF($G2387 &lt;&gt; "", IF(D2387 = "E",MATCH(G2387, 'Cond Compo'!D$16:D$18, 0), MATCH(G2387, 'Cond Compo'!C$16:C$19, 0)), ""))</f>
        <v/>
      </c>
      <c r="I2387" s="12" t="str">
        <f>IF($E2387 &lt;&gt; "", IF(E2387 = 0, "", VLOOKUP(E2387,'Cond Perturbation'!A:B,2,FALSE)),"")</f>
        <v/>
      </c>
      <c r="J2387" s="28"/>
      <c r="K2387" s="29" t="str">
        <f>IF($B2387 &lt;&gt; "", IF(C2387="Oui",IF(H2387=1,IF(E2387=0,Résultat!G$8,IF(J2387="No",Résultat!$G$8,Résultat!$G$7)),IF(H2387=2,IF(E2387=0,Résultat!G$9,IF(J2387="No",Résultat!$G$9,Résultat!$G$7)),Résultat!$G$7)),IF(C2387 = "Totale", IF(H2387=1,IF(E2387=0,Résultat!G$8,IF(J2387="No",Résultat!$G$9,Résultat!$G$7)),IF(H2387=2,IF(E2387=0,Résultat!G$9,IF(J2387="No",Résultat!$G$9,Résultat!$G$7)),Résultat!$G$7)),Résultat!$G$7)), "")</f>
        <v/>
      </c>
    </row>
    <row r="2388" spans="1:11" ht="20.100000000000001" customHeight="1">
      <c r="A2388" s="26"/>
      <c r="B2388" s="27"/>
      <c r="C2388" s="11" t="str">
        <f>IF($B2388 &lt;&gt; "",VLOOKUP(MID(B2388,3,5),'Recyclabilité Prod Matx'!C:F,2,FALSE), "")</f>
        <v/>
      </c>
      <c r="D2388" s="11" t="str">
        <f>IF($B2388 &lt;&gt; "",VLOOKUP(MID(B2388,3,5),'Recyclabilité Prod Matx'!C:F,3,FALSE),"")</f>
        <v/>
      </c>
      <c r="E2388" s="11" t="str">
        <f>IF($B2388 &lt;&gt; "",VLOOKUP(MID(B2388,3,5),'Recyclabilité Prod Matx'!C:F,4,FALSE), "")</f>
        <v/>
      </c>
      <c r="F2388" s="12" t="str">
        <f>IF($B2388 &lt;&gt; "", IF(C2388="Totale","",IF(D2388 = 0, "", VLOOKUP(D2388,'Cond Compo'!A:B,2,FALSE))),"")</f>
        <v/>
      </c>
      <c r="G2388" s="28"/>
      <c r="H2388" s="11" t="str">
        <f xml:space="preserve"> IF(C2388="Totale",2,IF($G2388 &lt;&gt; "", IF(D2388 = "E",MATCH(G2388, 'Cond Compo'!D$16:D$18, 0), MATCH(G2388, 'Cond Compo'!C$16:C$19, 0)), ""))</f>
        <v/>
      </c>
      <c r="I2388" s="12" t="str">
        <f>IF($E2388 &lt;&gt; "", IF(E2388 = 0, "", VLOOKUP(E2388,'Cond Perturbation'!A:B,2,FALSE)),"")</f>
        <v/>
      </c>
      <c r="J2388" s="28"/>
      <c r="K2388" s="29" t="str">
        <f>IF($B2388 &lt;&gt; "", IF(C2388="Oui",IF(H2388=1,IF(E2388=0,Résultat!G$8,IF(J2388="No",Résultat!$G$8,Résultat!$G$7)),IF(H2388=2,IF(E2388=0,Résultat!G$9,IF(J2388="No",Résultat!$G$9,Résultat!$G$7)),Résultat!$G$7)),IF(C2388 = "Totale", IF(H2388=1,IF(E2388=0,Résultat!G$8,IF(J2388="No",Résultat!$G$9,Résultat!$G$7)),IF(H2388=2,IF(E2388=0,Résultat!G$9,IF(J2388="No",Résultat!$G$9,Résultat!$G$7)),Résultat!$G$7)),Résultat!$G$7)), "")</f>
        <v/>
      </c>
    </row>
    <row r="2389" spans="1:11" ht="20.100000000000001" customHeight="1">
      <c r="A2389" s="26"/>
      <c r="B2389" s="27"/>
      <c r="C2389" s="11" t="str">
        <f>IF($B2389 &lt;&gt; "",VLOOKUP(MID(B2389,3,5),'Recyclabilité Prod Matx'!C:F,2,FALSE), "")</f>
        <v/>
      </c>
      <c r="D2389" s="11" t="str">
        <f>IF($B2389 &lt;&gt; "",VLOOKUP(MID(B2389,3,5),'Recyclabilité Prod Matx'!C:F,3,FALSE),"")</f>
        <v/>
      </c>
      <c r="E2389" s="11" t="str">
        <f>IF($B2389 &lt;&gt; "",VLOOKUP(MID(B2389,3,5),'Recyclabilité Prod Matx'!C:F,4,FALSE), "")</f>
        <v/>
      </c>
      <c r="F2389" s="12" t="str">
        <f>IF($B2389 &lt;&gt; "", IF(C2389="Totale","",IF(D2389 = 0, "", VLOOKUP(D2389,'Cond Compo'!A:B,2,FALSE))),"")</f>
        <v/>
      </c>
      <c r="G2389" s="28"/>
      <c r="H2389" s="11" t="str">
        <f xml:space="preserve"> IF(C2389="Totale",2,IF($G2389 &lt;&gt; "", IF(D2389 = "E",MATCH(G2389, 'Cond Compo'!D$16:D$18, 0), MATCH(G2389, 'Cond Compo'!C$16:C$19, 0)), ""))</f>
        <v/>
      </c>
      <c r="I2389" s="12" t="str">
        <f>IF($E2389 &lt;&gt; "", IF(E2389 = 0, "", VLOOKUP(E2389,'Cond Perturbation'!A:B,2,FALSE)),"")</f>
        <v/>
      </c>
      <c r="J2389" s="28"/>
      <c r="K2389" s="29" t="str">
        <f>IF($B2389 &lt;&gt; "", IF(C2389="Oui",IF(H2389=1,IF(E2389=0,Résultat!G$8,IF(J2389="No",Résultat!$G$8,Résultat!$G$7)),IF(H2389=2,IF(E2389=0,Résultat!G$9,IF(J2389="No",Résultat!$G$9,Résultat!$G$7)),Résultat!$G$7)),IF(C2389 = "Totale", IF(H2389=1,IF(E2389=0,Résultat!G$8,IF(J2389="No",Résultat!$G$9,Résultat!$G$7)),IF(H2389=2,IF(E2389=0,Résultat!G$9,IF(J2389="No",Résultat!$G$9,Résultat!$G$7)),Résultat!$G$7)),Résultat!$G$7)), "")</f>
        <v/>
      </c>
    </row>
    <row r="2390" spans="1:11" ht="20.100000000000001" customHeight="1">
      <c r="A2390" s="26"/>
      <c r="B2390" s="27"/>
      <c r="C2390" s="11" t="str">
        <f>IF($B2390 &lt;&gt; "",VLOOKUP(MID(B2390,3,5),'Recyclabilité Prod Matx'!C:F,2,FALSE), "")</f>
        <v/>
      </c>
      <c r="D2390" s="11" t="str">
        <f>IF($B2390 &lt;&gt; "",VLOOKUP(MID(B2390,3,5),'Recyclabilité Prod Matx'!C:F,3,FALSE),"")</f>
        <v/>
      </c>
      <c r="E2390" s="11" t="str">
        <f>IF($B2390 &lt;&gt; "",VLOOKUP(MID(B2390,3,5),'Recyclabilité Prod Matx'!C:F,4,FALSE), "")</f>
        <v/>
      </c>
      <c r="F2390" s="12" t="str">
        <f>IF($B2390 &lt;&gt; "", IF(C2390="Totale","",IF(D2390 = 0, "", VLOOKUP(D2390,'Cond Compo'!A:B,2,FALSE))),"")</f>
        <v/>
      </c>
      <c r="G2390" s="28"/>
      <c r="H2390" s="11" t="str">
        <f xml:space="preserve"> IF(C2390="Totale",2,IF($G2390 &lt;&gt; "", IF(D2390 = "E",MATCH(G2390, 'Cond Compo'!D$16:D$18, 0), MATCH(G2390, 'Cond Compo'!C$16:C$19, 0)), ""))</f>
        <v/>
      </c>
      <c r="I2390" s="12" t="str">
        <f>IF($E2390 &lt;&gt; "", IF(E2390 = 0, "", VLOOKUP(E2390,'Cond Perturbation'!A:B,2,FALSE)),"")</f>
        <v/>
      </c>
      <c r="J2390" s="28"/>
      <c r="K2390" s="29" t="str">
        <f>IF($B2390 &lt;&gt; "", IF(C2390="Oui",IF(H2390=1,IF(E2390=0,Résultat!G$8,IF(J2390="No",Résultat!$G$8,Résultat!$G$7)),IF(H2390=2,IF(E2390=0,Résultat!G$9,IF(J2390="No",Résultat!$G$9,Résultat!$G$7)),Résultat!$G$7)),IF(C2390 = "Totale", IF(H2390=1,IF(E2390=0,Résultat!G$8,IF(J2390="No",Résultat!$G$9,Résultat!$G$7)),IF(H2390=2,IF(E2390=0,Résultat!G$9,IF(J2390="No",Résultat!$G$9,Résultat!$G$7)),Résultat!$G$7)),Résultat!$G$7)), "")</f>
        <v/>
      </c>
    </row>
    <row r="2391" spans="1:11" ht="20.100000000000001" customHeight="1">
      <c r="A2391" s="26"/>
      <c r="B2391" s="27"/>
      <c r="C2391" s="11" t="str">
        <f>IF($B2391 &lt;&gt; "",VLOOKUP(MID(B2391,3,5),'Recyclabilité Prod Matx'!C:F,2,FALSE), "")</f>
        <v/>
      </c>
      <c r="D2391" s="11" t="str">
        <f>IF($B2391 &lt;&gt; "",VLOOKUP(MID(B2391,3,5),'Recyclabilité Prod Matx'!C:F,3,FALSE),"")</f>
        <v/>
      </c>
      <c r="E2391" s="11" t="str">
        <f>IF($B2391 &lt;&gt; "",VLOOKUP(MID(B2391,3,5),'Recyclabilité Prod Matx'!C:F,4,FALSE), "")</f>
        <v/>
      </c>
      <c r="F2391" s="12" t="str">
        <f>IF($B2391 &lt;&gt; "", IF(C2391="Totale","",IF(D2391 = 0, "", VLOOKUP(D2391,'Cond Compo'!A:B,2,FALSE))),"")</f>
        <v/>
      </c>
      <c r="G2391" s="28"/>
      <c r="H2391" s="11" t="str">
        <f xml:space="preserve"> IF(C2391="Totale",2,IF($G2391 &lt;&gt; "", IF(D2391 = "E",MATCH(G2391, 'Cond Compo'!D$16:D$18, 0), MATCH(G2391, 'Cond Compo'!C$16:C$19, 0)), ""))</f>
        <v/>
      </c>
      <c r="I2391" s="12" t="str">
        <f>IF($E2391 &lt;&gt; "", IF(E2391 = 0, "", VLOOKUP(E2391,'Cond Perturbation'!A:B,2,FALSE)),"")</f>
        <v/>
      </c>
      <c r="J2391" s="28"/>
      <c r="K2391" s="29" t="str">
        <f>IF($B2391 &lt;&gt; "", IF(C2391="Oui",IF(H2391=1,IF(E2391=0,Résultat!G$8,IF(J2391="No",Résultat!$G$8,Résultat!$G$7)),IF(H2391=2,IF(E2391=0,Résultat!G$9,IF(J2391="No",Résultat!$G$9,Résultat!$G$7)),Résultat!$G$7)),IF(C2391 = "Totale", IF(H2391=1,IF(E2391=0,Résultat!G$8,IF(J2391="No",Résultat!$G$9,Résultat!$G$7)),IF(H2391=2,IF(E2391=0,Résultat!G$9,IF(J2391="No",Résultat!$G$9,Résultat!$G$7)),Résultat!$G$7)),Résultat!$G$7)), "")</f>
        <v/>
      </c>
    </row>
    <row r="2392" spans="1:11" ht="20.100000000000001" customHeight="1">
      <c r="A2392" s="26"/>
      <c r="B2392" s="27"/>
      <c r="C2392" s="11" t="str">
        <f>IF($B2392 &lt;&gt; "",VLOOKUP(MID(B2392,3,5),'Recyclabilité Prod Matx'!C:F,2,FALSE), "")</f>
        <v/>
      </c>
      <c r="D2392" s="11" t="str">
        <f>IF($B2392 &lt;&gt; "",VLOOKUP(MID(B2392,3,5),'Recyclabilité Prod Matx'!C:F,3,FALSE),"")</f>
        <v/>
      </c>
      <c r="E2392" s="11" t="str">
        <f>IF($B2392 &lt;&gt; "",VLOOKUP(MID(B2392,3,5),'Recyclabilité Prod Matx'!C:F,4,FALSE), "")</f>
        <v/>
      </c>
      <c r="F2392" s="12" t="str">
        <f>IF($B2392 &lt;&gt; "", IF(C2392="Totale","",IF(D2392 = 0, "", VLOOKUP(D2392,'Cond Compo'!A:B,2,FALSE))),"")</f>
        <v/>
      </c>
      <c r="G2392" s="28"/>
      <c r="H2392" s="11" t="str">
        <f xml:space="preserve"> IF(C2392="Totale",2,IF($G2392 &lt;&gt; "", IF(D2392 = "E",MATCH(G2392, 'Cond Compo'!D$16:D$18, 0), MATCH(G2392, 'Cond Compo'!C$16:C$19, 0)), ""))</f>
        <v/>
      </c>
      <c r="I2392" s="12" t="str">
        <f>IF($E2392 &lt;&gt; "", IF(E2392 = 0, "", VLOOKUP(E2392,'Cond Perturbation'!A:B,2,FALSE)),"")</f>
        <v/>
      </c>
      <c r="J2392" s="28"/>
      <c r="K2392" s="29" t="str">
        <f>IF($B2392 &lt;&gt; "", IF(C2392="Oui",IF(H2392=1,IF(E2392=0,Résultat!G$8,IF(J2392="No",Résultat!$G$8,Résultat!$G$7)),IF(H2392=2,IF(E2392=0,Résultat!G$9,IF(J2392="No",Résultat!$G$9,Résultat!$G$7)),Résultat!$G$7)),IF(C2392 = "Totale", IF(H2392=1,IF(E2392=0,Résultat!G$8,IF(J2392="No",Résultat!$G$9,Résultat!$G$7)),IF(H2392=2,IF(E2392=0,Résultat!G$9,IF(J2392="No",Résultat!$G$9,Résultat!$G$7)),Résultat!$G$7)),Résultat!$G$7)), "")</f>
        <v/>
      </c>
    </row>
    <row r="2393" spans="1:11" ht="20.100000000000001" customHeight="1">
      <c r="A2393" s="26"/>
      <c r="B2393" s="27"/>
      <c r="C2393" s="11" t="str">
        <f>IF($B2393 &lt;&gt; "",VLOOKUP(MID(B2393,3,5),'Recyclabilité Prod Matx'!C:F,2,FALSE), "")</f>
        <v/>
      </c>
      <c r="D2393" s="11" t="str">
        <f>IF($B2393 &lt;&gt; "",VLOOKUP(MID(B2393,3,5),'Recyclabilité Prod Matx'!C:F,3,FALSE),"")</f>
        <v/>
      </c>
      <c r="E2393" s="11" t="str">
        <f>IF($B2393 &lt;&gt; "",VLOOKUP(MID(B2393,3,5),'Recyclabilité Prod Matx'!C:F,4,FALSE), "")</f>
        <v/>
      </c>
      <c r="F2393" s="12" t="str">
        <f>IF($B2393 &lt;&gt; "", IF(C2393="Totale","",IF(D2393 = 0, "", VLOOKUP(D2393,'Cond Compo'!A:B,2,FALSE))),"")</f>
        <v/>
      </c>
      <c r="G2393" s="28"/>
      <c r="H2393" s="11" t="str">
        <f xml:space="preserve"> IF(C2393="Totale",2,IF($G2393 &lt;&gt; "", IF(D2393 = "E",MATCH(G2393, 'Cond Compo'!D$16:D$18, 0), MATCH(G2393, 'Cond Compo'!C$16:C$19, 0)), ""))</f>
        <v/>
      </c>
      <c r="I2393" s="12" t="str">
        <f>IF($E2393 &lt;&gt; "", IF(E2393 = 0, "", VLOOKUP(E2393,'Cond Perturbation'!A:B,2,FALSE)),"")</f>
        <v/>
      </c>
      <c r="J2393" s="28"/>
      <c r="K2393" s="29" t="str">
        <f>IF($B2393 &lt;&gt; "", IF(C2393="Oui",IF(H2393=1,IF(E2393=0,Résultat!G$8,IF(J2393="No",Résultat!$G$8,Résultat!$G$7)),IF(H2393=2,IF(E2393=0,Résultat!G$9,IF(J2393="No",Résultat!$G$9,Résultat!$G$7)),Résultat!$G$7)),IF(C2393 = "Totale", IF(H2393=1,IF(E2393=0,Résultat!G$8,IF(J2393="No",Résultat!$G$9,Résultat!$G$7)),IF(H2393=2,IF(E2393=0,Résultat!G$9,IF(J2393="No",Résultat!$G$9,Résultat!$G$7)),Résultat!$G$7)),Résultat!$G$7)), "")</f>
        <v/>
      </c>
    </row>
    <row r="2394" spans="1:11" ht="20.100000000000001" customHeight="1">
      <c r="A2394" s="26"/>
      <c r="B2394" s="27"/>
      <c r="C2394" s="11" t="str">
        <f>IF($B2394 &lt;&gt; "",VLOOKUP(MID(B2394,3,5),'Recyclabilité Prod Matx'!C:F,2,FALSE), "")</f>
        <v/>
      </c>
      <c r="D2394" s="11" t="str">
        <f>IF($B2394 &lt;&gt; "",VLOOKUP(MID(B2394,3,5),'Recyclabilité Prod Matx'!C:F,3,FALSE),"")</f>
        <v/>
      </c>
      <c r="E2394" s="11" t="str">
        <f>IF($B2394 &lt;&gt; "",VLOOKUP(MID(B2394,3,5),'Recyclabilité Prod Matx'!C:F,4,FALSE), "")</f>
        <v/>
      </c>
      <c r="F2394" s="12" t="str">
        <f>IF($B2394 &lt;&gt; "", IF(C2394="Totale","",IF(D2394 = 0, "", VLOOKUP(D2394,'Cond Compo'!A:B,2,FALSE))),"")</f>
        <v/>
      </c>
      <c r="G2394" s="28"/>
      <c r="H2394" s="11" t="str">
        <f xml:space="preserve"> IF(C2394="Totale",2,IF($G2394 &lt;&gt; "", IF(D2394 = "E",MATCH(G2394, 'Cond Compo'!D$16:D$18, 0), MATCH(G2394, 'Cond Compo'!C$16:C$19, 0)), ""))</f>
        <v/>
      </c>
      <c r="I2394" s="12" t="str">
        <f>IF($E2394 &lt;&gt; "", IF(E2394 = 0, "", VLOOKUP(E2394,'Cond Perturbation'!A:B,2,FALSE)),"")</f>
        <v/>
      </c>
      <c r="J2394" s="28"/>
      <c r="K2394" s="29" t="str">
        <f>IF($B2394 &lt;&gt; "", IF(C2394="Oui",IF(H2394=1,IF(E2394=0,Résultat!G$8,IF(J2394="No",Résultat!$G$8,Résultat!$G$7)),IF(H2394=2,IF(E2394=0,Résultat!G$9,IF(J2394="No",Résultat!$G$9,Résultat!$G$7)),Résultat!$G$7)),IF(C2394 = "Totale", IF(H2394=1,IF(E2394=0,Résultat!G$8,IF(J2394="No",Résultat!$G$9,Résultat!$G$7)),IF(H2394=2,IF(E2394=0,Résultat!G$9,IF(J2394="No",Résultat!$G$9,Résultat!$G$7)),Résultat!$G$7)),Résultat!$G$7)), "")</f>
        <v/>
      </c>
    </row>
    <row r="2395" spans="1:11" ht="20.100000000000001" customHeight="1">
      <c r="A2395" s="26"/>
      <c r="B2395" s="27"/>
      <c r="C2395" s="11" t="str">
        <f>IF($B2395 &lt;&gt; "",VLOOKUP(MID(B2395,3,5),'Recyclabilité Prod Matx'!C:F,2,FALSE), "")</f>
        <v/>
      </c>
      <c r="D2395" s="11" t="str">
        <f>IF($B2395 &lt;&gt; "",VLOOKUP(MID(B2395,3,5),'Recyclabilité Prod Matx'!C:F,3,FALSE),"")</f>
        <v/>
      </c>
      <c r="E2395" s="11" t="str">
        <f>IF($B2395 &lt;&gt; "",VLOOKUP(MID(B2395,3,5),'Recyclabilité Prod Matx'!C:F,4,FALSE), "")</f>
        <v/>
      </c>
      <c r="F2395" s="12" t="str">
        <f>IF($B2395 &lt;&gt; "", IF(C2395="Totale","",IF(D2395 = 0, "", VLOOKUP(D2395,'Cond Compo'!A:B,2,FALSE))),"")</f>
        <v/>
      </c>
      <c r="G2395" s="28"/>
      <c r="H2395" s="11" t="str">
        <f xml:space="preserve"> IF(C2395="Totale",2,IF($G2395 &lt;&gt; "", IF(D2395 = "E",MATCH(G2395, 'Cond Compo'!D$16:D$18, 0), MATCH(G2395, 'Cond Compo'!C$16:C$19, 0)), ""))</f>
        <v/>
      </c>
      <c r="I2395" s="12" t="str">
        <f>IF($E2395 &lt;&gt; "", IF(E2395 = 0, "", VLOOKUP(E2395,'Cond Perturbation'!A:B,2,FALSE)),"")</f>
        <v/>
      </c>
      <c r="J2395" s="28"/>
      <c r="K2395" s="29" t="str">
        <f>IF($B2395 &lt;&gt; "", IF(C2395="Oui",IF(H2395=1,IF(E2395=0,Résultat!G$8,IF(J2395="No",Résultat!$G$8,Résultat!$G$7)),IF(H2395=2,IF(E2395=0,Résultat!G$9,IF(J2395="No",Résultat!$G$9,Résultat!$G$7)),Résultat!$G$7)),IF(C2395 = "Totale", IF(H2395=1,IF(E2395=0,Résultat!G$8,IF(J2395="No",Résultat!$G$9,Résultat!$G$7)),IF(H2395=2,IF(E2395=0,Résultat!G$9,IF(J2395="No",Résultat!$G$9,Résultat!$G$7)),Résultat!$G$7)),Résultat!$G$7)), "")</f>
        <v/>
      </c>
    </row>
    <row r="2396" spans="1:11" ht="20.100000000000001" customHeight="1">
      <c r="A2396" s="26"/>
      <c r="B2396" s="27"/>
      <c r="C2396" s="11" t="str">
        <f>IF($B2396 &lt;&gt; "",VLOOKUP(MID(B2396,3,5),'Recyclabilité Prod Matx'!C:F,2,FALSE), "")</f>
        <v/>
      </c>
      <c r="D2396" s="11" t="str">
        <f>IF($B2396 &lt;&gt; "",VLOOKUP(MID(B2396,3,5),'Recyclabilité Prod Matx'!C:F,3,FALSE),"")</f>
        <v/>
      </c>
      <c r="E2396" s="11" t="str">
        <f>IF($B2396 &lt;&gt; "",VLOOKUP(MID(B2396,3,5),'Recyclabilité Prod Matx'!C:F,4,FALSE), "")</f>
        <v/>
      </c>
      <c r="F2396" s="12" t="str">
        <f>IF($B2396 &lt;&gt; "", IF(C2396="Totale","",IF(D2396 = 0, "", VLOOKUP(D2396,'Cond Compo'!A:B,2,FALSE))),"")</f>
        <v/>
      </c>
      <c r="G2396" s="28"/>
      <c r="H2396" s="11" t="str">
        <f xml:space="preserve"> IF(C2396="Totale",2,IF($G2396 &lt;&gt; "", IF(D2396 = "E",MATCH(G2396, 'Cond Compo'!D$16:D$18, 0), MATCH(G2396, 'Cond Compo'!C$16:C$19, 0)), ""))</f>
        <v/>
      </c>
      <c r="I2396" s="12" t="str">
        <f>IF($E2396 &lt;&gt; "", IF(E2396 = 0, "", VLOOKUP(E2396,'Cond Perturbation'!A:B,2,FALSE)),"")</f>
        <v/>
      </c>
      <c r="J2396" s="28"/>
      <c r="K2396" s="29" t="str">
        <f>IF($B2396 &lt;&gt; "", IF(C2396="Oui",IF(H2396=1,IF(E2396=0,Résultat!G$8,IF(J2396="No",Résultat!$G$8,Résultat!$G$7)),IF(H2396=2,IF(E2396=0,Résultat!G$9,IF(J2396="No",Résultat!$G$9,Résultat!$G$7)),Résultat!$G$7)),IF(C2396 = "Totale", IF(H2396=1,IF(E2396=0,Résultat!G$8,IF(J2396="No",Résultat!$G$9,Résultat!$G$7)),IF(H2396=2,IF(E2396=0,Résultat!G$9,IF(J2396="No",Résultat!$G$9,Résultat!$G$7)),Résultat!$G$7)),Résultat!$G$7)), "")</f>
        <v/>
      </c>
    </row>
    <row r="2397" spans="1:11" ht="20.100000000000001" customHeight="1">
      <c r="A2397" s="26"/>
      <c r="B2397" s="27"/>
      <c r="C2397" s="11" t="str">
        <f>IF($B2397 &lt;&gt; "",VLOOKUP(MID(B2397,3,5),'Recyclabilité Prod Matx'!C:F,2,FALSE), "")</f>
        <v/>
      </c>
      <c r="D2397" s="11" t="str">
        <f>IF($B2397 &lt;&gt; "",VLOOKUP(MID(B2397,3,5),'Recyclabilité Prod Matx'!C:F,3,FALSE),"")</f>
        <v/>
      </c>
      <c r="E2397" s="11" t="str">
        <f>IF($B2397 &lt;&gt; "",VLOOKUP(MID(B2397,3,5),'Recyclabilité Prod Matx'!C:F,4,FALSE), "")</f>
        <v/>
      </c>
      <c r="F2397" s="12" t="str">
        <f>IF($B2397 &lt;&gt; "", IF(C2397="Totale","",IF(D2397 = 0, "", VLOOKUP(D2397,'Cond Compo'!A:B,2,FALSE))),"")</f>
        <v/>
      </c>
      <c r="G2397" s="28"/>
      <c r="H2397" s="11" t="str">
        <f xml:space="preserve"> IF(C2397="Totale",2,IF($G2397 &lt;&gt; "", IF(D2397 = "E",MATCH(G2397, 'Cond Compo'!D$16:D$18, 0), MATCH(G2397, 'Cond Compo'!C$16:C$19, 0)), ""))</f>
        <v/>
      </c>
      <c r="I2397" s="12" t="str">
        <f>IF($E2397 &lt;&gt; "", IF(E2397 = 0, "", VLOOKUP(E2397,'Cond Perturbation'!A:B,2,FALSE)),"")</f>
        <v/>
      </c>
      <c r="J2397" s="28"/>
      <c r="K2397" s="29" t="str">
        <f>IF($B2397 &lt;&gt; "", IF(C2397="Oui",IF(H2397=1,IF(E2397=0,Résultat!G$8,IF(J2397="No",Résultat!$G$8,Résultat!$G$7)),IF(H2397=2,IF(E2397=0,Résultat!G$9,IF(J2397="No",Résultat!$G$9,Résultat!$G$7)),Résultat!$G$7)),IF(C2397 = "Totale", IF(H2397=1,IF(E2397=0,Résultat!G$8,IF(J2397="No",Résultat!$G$9,Résultat!$G$7)),IF(H2397=2,IF(E2397=0,Résultat!G$9,IF(J2397="No",Résultat!$G$9,Résultat!$G$7)),Résultat!$G$7)),Résultat!$G$7)), "")</f>
        <v/>
      </c>
    </row>
    <row r="2398" spans="1:11" ht="20.100000000000001" customHeight="1">
      <c r="A2398" s="26"/>
      <c r="B2398" s="27"/>
      <c r="C2398" s="11" t="str">
        <f>IF($B2398 &lt;&gt; "",VLOOKUP(MID(B2398,3,5),'Recyclabilité Prod Matx'!C:F,2,FALSE), "")</f>
        <v/>
      </c>
      <c r="D2398" s="11" t="str">
        <f>IF($B2398 &lt;&gt; "",VLOOKUP(MID(B2398,3,5),'Recyclabilité Prod Matx'!C:F,3,FALSE),"")</f>
        <v/>
      </c>
      <c r="E2398" s="11" t="str">
        <f>IF($B2398 &lt;&gt; "",VLOOKUP(MID(B2398,3,5),'Recyclabilité Prod Matx'!C:F,4,FALSE), "")</f>
        <v/>
      </c>
      <c r="F2398" s="12" t="str">
        <f>IF($B2398 &lt;&gt; "", IF(C2398="Totale","",IF(D2398 = 0, "", VLOOKUP(D2398,'Cond Compo'!A:B,2,FALSE))),"")</f>
        <v/>
      </c>
      <c r="G2398" s="28"/>
      <c r="H2398" s="11" t="str">
        <f xml:space="preserve"> IF(C2398="Totale",2,IF($G2398 &lt;&gt; "", IF(D2398 = "E",MATCH(G2398, 'Cond Compo'!D$16:D$18, 0), MATCH(G2398, 'Cond Compo'!C$16:C$19, 0)), ""))</f>
        <v/>
      </c>
      <c r="I2398" s="12" t="str">
        <f>IF($E2398 &lt;&gt; "", IF(E2398 = 0, "", VLOOKUP(E2398,'Cond Perturbation'!A:B,2,FALSE)),"")</f>
        <v/>
      </c>
      <c r="J2398" s="28"/>
      <c r="K2398" s="29" t="str">
        <f>IF($B2398 &lt;&gt; "", IF(C2398="Oui",IF(H2398=1,IF(E2398=0,Résultat!G$8,IF(J2398="No",Résultat!$G$8,Résultat!$G$7)),IF(H2398=2,IF(E2398=0,Résultat!G$9,IF(J2398="No",Résultat!$G$9,Résultat!$G$7)),Résultat!$G$7)),IF(C2398 = "Totale", IF(H2398=1,IF(E2398=0,Résultat!G$8,IF(J2398="No",Résultat!$G$9,Résultat!$G$7)),IF(H2398=2,IF(E2398=0,Résultat!G$9,IF(J2398="No",Résultat!$G$9,Résultat!$G$7)),Résultat!$G$7)),Résultat!$G$7)), "")</f>
        <v/>
      </c>
    </row>
    <row r="2399" spans="1:11" ht="20.100000000000001" customHeight="1">
      <c r="A2399" s="26"/>
      <c r="B2399" s="27"/>
      <c r="C2399" s="11" t="str">
        <f>IF($B2399 &lt;&gt; "",VLOOKUP(MID(B2399,3,5),'Recyclabilité Prod Matx'!C:F,2,FALSE), "")</f>
        <v/>
      </c>
      <c r="D2399" s="11" t="str">
        <f>IF($B2399 &lt;&gt; "",VLOOKUP(MID(B2399,3,5),'Recyclabilité Prod Matx'!C:F,3,FALSE),"")</f>
        <v/>
      </c>
      <c r="E2399" s="11" t="str">
        <f>IF($B2399 &lt;&gt; "",VLOOKUP(MID(B2399,3,5),'Recyclabilité Prod Matx'!C:F,4,FALSE), "")</f>
        <v/>
      </c>
      <c r="F2399" s="12" t="str">
        <f>IF($B2399 &lt;&gt; "", IF(C2399="Totale","",IF(D2399 = 0, "", VLOOKUP(D2399,'Cond Compo'!A:B,2,FALSE))),"")</f>
        <v/>
      </c>
      <c r="G2399" s="28"/>
      <c r="H2399" s="11" t="str">
        <f xml:space="preserve"> IF(C2399="Totale",2,IF($G2399 &lt;&gt; "", IF(D2399 = "E",MATCH(G2399, 'Cond Compo'!D$16:D$18, 0), MATCH(G2399, 'Cond Compo'!C$16:C$19, 0)), ""))</f>
        <v/>
      </c>
      <c r="I2399" s="12" t="str">
        <f>IF($E2399 &lt;&gt; "", IF(E2399 = 0, "", VLOOKUP(E2399,'Cond Perturbation'!A:B,2,FALSE)),"")</f>
        <v/>
      </c>
      <c r="J2399" s="28"/>
      <c r="K2399" s="29" t="str">
        <f>IF($B2399 &lt;&gt; "", IF(C2399="Oui",IF(H2399=1,IF(E2399=0,Résultat!G$8,IF(J2399="No",Résultat!$G$8,Résultat!$G$7)),IF(H2399=2,IF(E2399=0,Résultat!G$9,IF(J2399="No",Résultat!$G$9,Résultat!$G$7)),Résultat!$G$7)),IF(C2399 = "Totale", IF(H2399=1,IF(E2399=0,Résultat!G$8,IF(J2399="No",Résultat!$G$9,Résultat!$G$7)),IF(H2399=2,IF(E2399=0,Résultat!G$9,IF(J2399="No",Résultat!$G$9,Résultat!$G$7)),Résultat!$G$7)),Résultat!$G$7)), "")</f>
        <v/>
      </c>
    </row>
    <row r="2400" spans="1:11" ht="20.100000000000001" customHeight="1">
      <c r="A2400" s="26"/>
      <c r="B2400" s="27"/>
      <c r="C2400" s="11" t="str">
        <f>IF($B2400 &lt;&gt; "",VLOOKUP(MID(B2400,3,5),'Recyclabilité Prod Matx'!C:F,2,FALSE), "")</f>
        <v/>
      </c>
      <c r="D2400" s="11" t="str">
        <f>IF($B2400 &lt;&gt; "",VLOOKUP(MID(B2400,3,5),'Recyclabilité Prod Matx'!C:F,3,FALSE),"")</f>
        <v/>
      </c>
      <c r="E2400" s="11" t="str">
        <f>IF($B2400 &lt;&gt; "",VLOOKUP(MID(B2400,3,5),'Recyclabilité Prod Matx'!C:F,4,FALSE), "")</f>
        <v/>
      </c>
      <c r="F2400" s="12" t="str">
        <f>IF($B2400 &lt;&gt; "", IF(C2400="Totale","",IF(D2400 = 0, "", VLOOKUP(D2400,'Cond Compo'!A:B,2,FALSE))),"")</f>
        <v/>
      </c>
      <c r="G2400" s="28"/>
      <c r="H2400" s="11" t="str">
        <f xml:space="preserve"> IF(C2400="Totale",2,IF($G2400 &lt;&gt; "", IF(D2400 = "E",MATCH(G2400, 'Cond Compo'!D$16:D$18, 0), MATCH(G2400, 'Cond Compo'!C$16:C$19, 0)), ""))</f>
        <v/>
      </c>
      <c r="I2400" s="12" t="str">
        <f>IF($E2400 &lt;&gt; "", IF(E2400 = 0, "", VLOOKUP(E2400,'Cond Perturbation'!A:B,2,FALSE)),"")</f>
        <v/>
      </c>
      <c r="J2400" s="28"/>
      <c r="K2400" s="29" t="str">
        <f>IF($B2400 &lt;&gt; "", IF(C2400="Oui",IF(H2400=1,IF(E2400=0,Résultat!G$8,IF(J2400="No",Résultat!$G$8,Résultat!$G$7)),IF(H2400=2,IF(E2400=0,Résultat!G$9,IF(J2400="No",Résultat!$G$9,Résultat!$G$7)),Résultat!$G$7)),IF(C2400 = "Totale", IF(H2400=1,IF(E2400=0,Résultat!G$8,IF(J2400="No",Résultat!$G$9,Résultat!$G$7)),IF(H2400=2,IF(E2400=0,Résultat!G$9,IF(J2400="No",Résultat!$G$9,Résultat!$G$7)),Résultat!$G$7)),Résultat!$G$7)), "")</f>
        <v/>
      </c>
    </row>
    <row r="2401" spans="1:11" ht="20.100000000000001" customHeight="1">
      <c r="A2401" s="26"/>
      <c r="B2401" s="27"/>
      <c r="C2401" s="11" t="str">
        <f>IF($B2401 &lt;&gt; "",VLOOKUP(MID(B2401,3,5),'Recyclabilité Prod Matx'!C:F,2,FALSE), "")</f>
        <v/>
      </c>
      <c r="D2401" s="11" t="str">
        <f>IF($B2401 &lt;&gt; "",VLOOKUP(MID(B2401,3,5),'Recyclabilité Prod Matx'!C:F,3,FALSE),"")</f>
        <v/>
      </c>
      <c r="E2401" s="11" t="str">
        <f>IF($B2401 &lt;&gt; "",VLOOKUP(MID(B2401,3,5),'Recyclabilité Prod Matx'!C:F,4,FALSE), "")</f>
        <v/>
      </c>
      <c r="F2401" s="12" t="str">
        <f>IF($B2401 &lt;&gt; "", IF(C2401="Totale","",IF(D2401 = 0, "", VLOOKUP(D2401,'Cond Compo'!A:B,2,FALSE))),"")</f>
        <v/>
      </c>
      <c r="G2401" s="28"/>
      <c r="H2401" s="11" t="str">
        <f xml:space="preserve"> IF(C2401="Totale",2,IF($G2401 &lt;&gt; "", IF(D2401 = "E",MATCH(G2401, 'Cond Compo'!D$16:D$18, 0), MATCH(G2401, 'Cond Compo'!C$16:C$19, 0)), ""))</f>
        <v/>
      </c>
      <c r="I2401" s="12" t="str">
        <f>IF($E2401 &lt;&gt; "", IF(E2401 = 0, "", VLOOKUP(E2401,'Cond Perturbation'!A:B,2,FALSE)),"")</f>
        <v/>
      </c>
      <c r="J2401" s="28"/>
      <c r="K2401" s="29" t="str">
        <f>IF($B2401 &lt;&gt; "", IF(C2401="Oui",IF(H2401=1,IF(E2401=0,Résultat!G$8,IF(J2401="No",Résultat!$G$8,Résultat!$G$7)),IF(H2401=2,IF(E2401=0,Résultat!G$9,IF(J2401="No",Résultat!$G$9,Résultat!$G$7)),Résultat!$G$7)),IF(C2401 = "Totale", IF(H2401=1,IF(E2401=0,Résultat!G$8,IF(J2401="No",Résultat!$G$9,Résultat!$G$7)),IF(H2401=2,IF(E2401=0,Résultat!G$9,IF(J2401="No",Résultat!$G$9,Résultat!$G$7)),Résultat!$G$7)),Résultat!$G$7)), "")</f>
        <v/>
      </c>
    </row>
    <row r="2402" spans="1:11" ht="20.100000000000001" customHeight="1">
      <c r="A2402" s="26"/>
      <c r="B2402" s="27"/>
      <c r="C2402" s="11" t="str">
        <f>IF($B2402 &lt;&gt; "",VLOOKUP(MID(B2402,3,5),'Recyclabilité Prod Matx'!C:F,2,FALSE), "")</f>
        <v/>
      </c>
      <c r="D2402" s="11" t="str">
        <f>IF($B2402 &lt;&gt; "",VLOOKUP(MID(B2402,3,5),'Recyclabilité Prod Matx'!C:F,3,FALSE),"")</f>
        <v/>
      </c>
      <c r="E2402" s="11" t="str">
        <f>IF($B2402 &lt;&gt; "",VLOOKUP(MID(B2402,3,5),'Recyclabilité Prod Matx'!C:F,4,FALSE), "")</f>
        <v/>
      </c>
      <c r="F2402" s="12" t="str">
        <f>IF($B2402 &lt;&gt; "", IF(C2402="Totale","",IF(D2402 = 0, "", VLOOKUP(D2402,'Cond Compo'!A:B,2,FALSE))),"")</f>
        <v/>
      </c>
      <c r="G2402" s="28"/>
      <c r="H2402" s="11" t="str">
        <f xml:space="preserve"> IF(C2402="Totale",2,IF($G2402 &lt;&gt; "", IF(D2402 = "E",MATCH(G2402, 'Cond Compo'!D$16:D$18, 0), MATCH(G2402, 'Cond Compo'!C$16:C$19, 0)), ""))</f>
        <v/>
      </c>
      <c r="I2402" s="12" t="str">
        <f>IF($E2402 &lt;&gt; "", IF(E2402 = 0, "", VLOOKUP(E2402,'Cond Perturbation'!A:B,2,FALSE)),"")</f>
        <v/>
      </c>
      <c r="J2402" s="28"/>
      <c r="K2402" s="29" t="str">
        <f>IF($B2402 &lt;&gt; "", IF(C2402="Oui",IF(H2402=1,IF(E2402=0,Résultat!G$8,IF(J2402="No",Résultat!$G$8,Résultat!$G$7)),IF(H2402=2,IF(E2402=0,Résultat!G$9,IF(J2402="No",Résultat!$G$9,Résultat!$G$7)),Résultat!$G$7)),IF(C2402 = "Totale", IF(H2402=1,IF(E2402=0,Résultat!G$8,IF(J2402="No",Résultat!$G$9,Résultat!$G$7)),IF(H2402=2,IF(E2402=0,Résultat!G$9,IF(J2402="No",Résultat!$G$9,Résultat!$G$7)),Résultat!$G$7)),Résultat!$G$7)), "")</f>
        <v/>
      </c>
    </row>
    <row r="2403" spans="1:11" ht="20.100000000000001" customHeight="1">
      <c r="A2403" s="26"/>
      <c r="B2403" s="27"/>
      <c r="C2403" s="11" t="str">
        <f>IF($B2403 &lt;&gt; "",VLOOKUP(MID(B2403,3,5),'Recyclabilité Prod Matx'!C:F,2,FALSE), "")</f>
        <v/>
      </c>
      <c r="D2403" s="11" t="str">
        <f>IF($B2403 &lt;&gt; "",VLOOKUP(MID(B2403,3,5),'Recyclabilité Prod Matx'!C:F,3,FALSE),"")</f>
        <v/>
      </c>
      <c r="E2403" s="11" t="str">
        <f>IF($B2403 &lt;&gt; "",VLOOKUP(MID(B2403,3,5),'Recyclabilité Prod Matx'!C:F,4,FALSE), "")</f>
        <v/>
      </c>
      <c r="F2403" s="12" t="str">
        <f>IF($B2403 &lt;&gt; "", IF(C2403="Totale","",IF(D2403 = 0, "", VLOOKUP(D2403,'Cond Compo'!A:B,2,FALSE))),"")</f>
        <v/>
      </c>
      <c r="G2403" s="28"/>
      <c r="H2403" s="11" t="str">
        <f xml:space="preserve"> IF(C2403="Totale",2,IF($G2403 &lt;&gt; "", IF(D2403 = "E",MATCH(G2403, 'Cond Compo'!D$16:D$18, 0), MATCH(G2403, 'Cond Compo'!C$16:C$19, 0)), ""))</f>
        <v/>
      </c>
      <c r="I2403" s="12" t="str">
        <f>IF($E2403 &lt;&gt; "", IF(E2403 = 0, "", VLOOKUP(E2403,'Cond Perturbation'!A:B,2,FALSE)),"")</f>
        <v/>
      </c>
      <c r="J2403" s="28"/>
      <c r="K2403" s="29" t="str">
        <f>IF($B2403 &lt;&gt; "", IF(C2403="Oui",IF(H2403=1,IF(E2403=0,Résultat!G$8,IF(J2403="No",Résultat!$G$8,Résultat!$G$7)),IF(H2403=2,IF(E2403=0,Résultat!G$9,IF(J2403="No",Résultat!$G$9,Résultat!$G$7)),Résultat!$G$7)),IF(C2403 = "Totale", IF(H2403=1,IF(E2403=0,Résultat!G$8,IF(J2403="No",Résultat!$G$9,Résultat!$G$7)),IF(H2403=2,IF(E2403=0,Résultat!G$9,IF(J2403="No",Résultat!$G$9,Résultat!$G$7)),Résultat!$G$7)),Résultat!$G$7)), "")</f>
        <v/>
      </c>
    </row>
    <row r="2404" spans="1:11" ht="20.100000000000001" customHeight="1">
      <c r="A2404" s="26"/>
      <c r="B2404" s="27"/>
      <c r="C2404" s="11" t="str">
        <f>IF($B2404 &lt;&gt; "",VLOOKUP(MID(B2404,3,5),'Recyclabilité Prod Matx'!C:F,2,FALSE), "")</f>
        <v/>
      </c>
      <c r="D2404" s="11" t="str">
        <f>IF($B2404 &lt;&gt; "",VLOOKUP(MID(B2404,3,5),'Recyclabilité Prod Matx'!C:F,3,FALSE),"")</f>
        <v/>
      </c>
      <c r="E2404" s="11" t="str">
        <f>IF($B2404 &lt;&gt; "",VLOOKUP(MID(B2404,3,5),'Recyclabilité Prod Matx'!C:F,4,FALSE), "")</f>
        <v/>
      </c>
      <c r="F2404" s="12" t="str">
        <f>IF($B2404 &lt;&gt; "", IF(C2404="Totale","",IF(D2404 = 0, "", VLOOKUP(D2404,'Cond Compo'!A:B,2,FALSE))),"")</f>
        <v/>
      </c>
      <c r="G2404" s="28"/>
      <c r="H2404" s="11" t="str">
        <f xml:space="preserve"> IF(C2404="Totale",2,IF($G2404 &lt;&gt; "", IF(D2404 = "E",MATCH(G2404, 'Cond Compo'!D$16:D$18, 0), MATCH(G2404, 'Cond Compo'!C$16:C$19, 0)), ""))</f>
        <v/>
      </c>
      <c r="I2404" s="12" t="str">
        <f>IF($E2404 &lt;&gt; "", IF(E2404 = 0, "", VLOOKUP(E2404,'Cond Perturbation'!A:B,2,FALSE)),"")</f>
        <v/>
      </c>
      <c r="J2404" s="28"/>
      <c r="K2404" s="29" t="str">
        <f>IF($B2404 &lt;&gt; "", IF(C2404="Oui",IF(H2404=1,IF(E2404=0,Résultat!G$8,IF(J2404="No",Résultat!$G$8,Résultat!$G$7)),IF(H2404=2,IF(E2404=0,Résultat!G$9,IF(J2404="No",Résultat!$G$9,Résultat!$G$7)),Résultat!$G$7)),IF(C2404 = "Totale", IF(H2404=1,IF(E2404=0,Résultat!G$8,IF(J2404="No",Résultat!$G$9,Résultat!$G$7)),IF(H2404=2,IF(E2404=0,Résultat!G$9,IF(J2404="No",Résultat!$G$9,Résultat!$G$7)),Résultat!$G$7)),Résultat!$G$7)), "")</f>
        <v/>
      </c>
    </row>
    <row r="2405" spans="1:11" ht="20.100000000000001" customHeight="1">
      <c r="A2405" s="26"/>
      <c r="B2405" s="27"/>
      <c r="C2405" s="11" t="str">
        <f>IF($B2405 &lt;&gt; "",VLOOKUP(MID(B2405,3,5),'Recyclabilité Prod Matx'!C:F,2,FALSE), "")</f>
        <v/>
      </c>
      <c r="D2405" s="11" t="str">
        <f>IF($B2405 &lt;&gt; "",VLOOKUP(MID(B2405,3,5),'Recyclabilité Prod Matx'!C:F,3,FALSE),"")</f>
        <v/>
      </c>
      <c r="E2405" s="11" t="str">
        <f>IF($B2405 &lt;&gt; "",VLOOKUP(MID(B2405,3,5),'Recyclabilité Prod Matx'!C:F,4,FALSE), "")</f>
        <v/>
      </c>
      <c r="F2405" s="12" t="str">
        <f>IF($B2405 &lt;&gt; "", IF(C2405="Totale","",IF(D2405 = 0, "", VLOOKUP(D2405,'Cond Compo'!A:B,2,FALSE))),"")</f>
        <v/>
      </c>
      <c r="G2405" s="28"/>
      <c r="H2405" s="11" t="str">
        <f xml:space="preserve"> IF(C2405="Totale",2,IF($G2405 &lt;&gt; "", IF(D2405 = "E",MATCH(G2405, 'Cond Compo'!D$16:D$18, 0), MATCH(G2405, 'Cond Compo'!C$16:C$19, 0)), ""))</f>
        <v/>
      </c>
      <c r="I2405" s="12" t="str">
        <f>IF($E2405 &lt;&gt; "", IF(E2405 = 0, "", VLOOKUP(E2405,'Cond Perturbation'!A:B,2,FALSE)),"")</f>
        <v/>
      </c>
      <c r="J2405" s="28"/>
      <c r="K2405" s="29" t="str">
        <f>IF($B2405 &lt;&gt; "", IF(C2405="Oui",IF(H2405=1,IF(E2405=0,Résultat!G$8,IF(J2405="No",Résultat!$G$8,Résultat!$G$7)),IF(H2405=2,IF(E2405=0,Résultat!G$9,IF(J2405="No",Résultat!$G$9,Résultat!$G$7)),Résultat!$G$7)),IF(C2405 = "Totale", IF(H2405=1,IF(E2405=0,Résultat!G$8,IF(J2405="No",Résultat!$G$9,Résultat!$G$7)),IF(H2405=2,IF(E2405=0,Résultat!G$9,IF(J2405="No",Résultat!$G$9,Résultat!$G$7)),Résultat!$G$7)),Résultat!$G$7)), "")</f>
        <v/>
      </c>
    </row>
    <row r="2406" spans="1:11" ht="20.100000000000001" customHeight="1">
      <c r="A2406" s="26"/>
      <c r="B2406" s="27"/>
      <c r="C2406" s="11" t="str">
        <f>IF($B2406 &lt;&gt; "",VLOOKUP(MID(B2406,3,5),'Recyclabilité Prod Matx'!C:F,2,FALSE), "")</f>
        <v/>
      </c>
      <c r="D2406" s="11" t="str">
        <f>IF($B2406 &lt;&gt; "",VLOOKUP(MID(B2406,3,5),'Recyclabilité Prod Matx'!C:F,3,FALSE),"")</f>
        <v/>
      </c>
      <c r="E2406" s="11" t="str">
        <f>IF($B2406 &lt;&gt; "",VLOOKUP(MID(B2406,3,5),'Recyclabilité Prod Matx'!C:F,4,FALSE), "")</f>
        <v/>
      </c>
      <c r="F2406" s="12" t="str">
        <f>IF($B2406 &lt;&gt; "", IF(C2406="Totale","",IF(D2406 = 0, "", VLOOKUP(D2406,'Cond Compo'!A:B,2,FALSE))),"")</f>
        <v/>
      </c>
      <c r="G2406" s="28"/>
      <c r="H2406" s="11" t="str">
        <f xml:space="preserve"> IF(C2406="Totale",2,IF($G2406 &lt;&gt; "", IF(D2406 = "E",MATCH(G2406, 'Cond Compo'!D$16:D$18, 0), MATCH(G2406, 'Cond Compo'!C$16:C$19, 0)), ""))</f>
        <v/>
      </c>
      <c r="I2406" s="12" t="str">
        <f>IF($E2406 &lt;&gt; "", IF(E2406 = 0, "", VLOOKUP(E2406,'Cond Perturbation'!A:B,2,FALSE)),"")</f>
        <v/>
      </c>
      <c r="J2406" s="28"/>
      <c r="K2406" s="29" t="str">
        <f>IF($B2406 &lt;&gt; "", IF(C2406="Oui",IF(H2406=1,IF(E2406=0,Résultat!G$8,IF(J2406="No",Résultat!$G$8,Résultat!$G$7)),IF(H2406=2,IF(E2406=0,Résultat!G$9,IF(J2406="No",Résultat!$G$9,Résultat!$G$7)),Résultat!$G$7)),IF(C2406 = "Totale", IF(H2406=1,IF(E2406=0,Résultat!G$8,IF(J2406="No",Résultat!$G$9,Résultat!$G$7)),IF(H2406=2,IF(E2406=0,Résultat!G$9,IF(J2406="No",Résultat!$G$9,Résultat!$G$7)),Résultat!$G$7)),Résultat!$G$7)), "")</f>
        <v/>
      </c>
    </row>
    <row r="2407" spans="1:11" ht="20.100000000000001" customHeight="1">
      <c r="A2407" s="26"/>
      <c r="B2407" s="27"/>
      <c r="C2407" s="11" t="str">
        <f>IF($B2407 &lt;&gt; "",VLOOKUP(MID(B2407,3,5),'Recyclabilité Prod Matx'!C:F,2,FALSE), "")</f>
        <v/>
      </c>
      <c r="D2407" s="11" t="str">
        <f>IF($B2407 &lt;&gt; "",VLOOKUP(MID(B2407,3,5),'Recyclabilité Prod Matx'!C:F,3,FALSE),"")</f>
        <v/>
      </c>
      <c r="E2407" s="11" t="str">
        <f>IF($B2407 &lt;&gt; "",VLOOKUP(MID(B2407,3,5),'Recyclabilité Prod Matx'!C:F,4,FALSE), "")</f>
        <v/>
      </c>
      <c r="F2407" s="12" t="str">
        <f>IF($B2407 &lt;&gt; "", IF(C2407="Totale","",IF(D2407 = 0, "", VLOOKUP(D2407,'Cond Compo'!A:B,2,FALSE))),"")</f>
        <v/>
      </c>
      <c r="G2407" s="28"/>
      <c r="H2407" s="11" t="str">
        <f xml:space="preserve"> IF(C2407="Totale",2,IF($G2407 &lt;&gt; "", IF(D2407 = "E",MATCH(G2407, 'Cond Compo'!D$16:D$18, 0), MATCH(G2407, 'Cond Compo'!C$16:C$19, 0)), ""))</f>
        <v/>
      </c>
      <c r="I2407" s="12" t="str">
        <f>IF($E2407 &lt;&gt; "", IF(E2407 = 0, "", VLOOKUP(E2407,'Cond Perturbation'!A:B,2,FALSE)),"")</f>
        <v/>
      </c>
      <c r="J2407" s="28"/>
      <c r="K2407" s="29" t="str">
        <f>IF($B2407 &lt;&gt; "", IF(C2407="Oui",IF(H2407=1,IF(E2407=0,Résultat!G$8,IF(J2407="No",Résultat!$G$8,Résultat!$G$7)),IF(H2407=2,IF(E2407=0,Résultat!G$9,IF(J2407="No",Résultat!$G$9,Résultat!$G$7)),Résultat!$G$7)),IF(C2407 = "Totale", IF(H2407=1,IF(E2407=0,Résultat!G$8,IF(J2407="No",Résultat!$G$9,Résultat!$G$7)),IF(H2407=2,IF(E2407=0,Résultat!G$9,IF(J2407="No",Résultat!$G$9,Résultat!$G$7)),Résultat!$G$7)),Résultat!$G$7)), "")</f>
        <v/>
      </c>
    </row>
    <row r="2408" spans="1:11" ht="20.100000000000001" customHeight="1">
      <c r="A2408" s="26"/>
      <c r="B2408" s="27"/>
      <c r="C2408" s="11" t="str">
        <f>IF($B2408 &lt;&gt; "",VLOOKUP(MID(B2408,3,5),'Recyclabilité Prod Matx'!C:F,2,FALSE), "")</f>
        <v/>
      </c>
      <c r="D2408" s="11" t="str">
        <f>IF($B2408 &lt;&gt; "",VLOOKUP(MID(B2408,3,5),'Recyclabilité Prod Matx'!C:F,3,FALSE),"")</f>
        <v/>
      </c>
      <c r="E2408" s="11" t="str">
        <f>IF($B2408 &lt;&gt; "",VLOOKUP(MID(B2408,3,5),'Recyclabilité Prod Matx'!C:F,4,FALSE), "")</f>
        <v/>
      </c>
      <c r="F2408" s="12" t="str">
        <f>IF($B2408 &lt;&gt; "", IF(C2408="Totale","",IF(D2408 = 0, "", VLOOKUP(D2408,'Cond Compo'!A:B,2,FALSE))),"")</f>
        <v/>
      </c>
      <c r="G2408" s="28"/>
      <c r="H2408" s="11" t="str">
        <f xml:space="preserve"> IF(C2408="Totale",2,IF($G2408 &lt;&gt; "", IF(D2408 = "E",MATCH(G2408, 'Cond Compo'!D$16:D$18, 0), MATCH(G2408, 'Cond Compo'!C$16:C$19, 0)), ""))</f>
        <v/>
      </c>
      <c r="I2408" s="12" t="str">
        <f>IF($E2408 &lt;&gt; "", IF(E2408 = 0, "", VLOOKUP(E2408,'Cond Perturbation'!A:B,2,FALSE)),"")</f>
        <v/>
      </c>
      <c r="J2408" s="28"/>
      <c r="K2408" s="29" t="str">
        <f>IF($B2408 &lt;&gt; "", IF(C2408="Oui",IF(H2408=1,IF(E2408=0,Résultat!G$8,IF(J2408="No",Résultat!$G$8,Résultat!$G$7)),IF(H2408=2,IF(E2408=0,Résultat!G$9,IF(J2408="No",Résultat!$G$9,Résultat!$G$7)),Résultat!$G$7)),IF(C2408 = "Totale", IF(H2408=1,IF(E2408=0,Résultat!G$8,IF(J2408="No",Résultat!$G$9,Résultat!$G$7)),IF(H2408=2,IF(E2408=0,Résultat!G$9,IF(J2408="No",Résultat!$G$9,Résultat!$G$7)),Résultat!$G$7)),Résultat!$G$7)), "")</f>
        <v/>
      </c>
    </row>
    <row r="2409" spans="1:11" ht="20.100000000000001" customHeight="1">
      <c r="A2409" s="26"/>
      <c r="B2409" s="27"/>
      <c r="C2409" s="11" t="str">
        <f>IF($B2409 &lt;&gt; "",VLOOKUP(MID(B2409,3,5),'Recyclabilité Prod Matx'!C:F,2,FALSE), "")</f>
        <v/>
      </c>
      <c r="D2409" s="11" t="str">
        <f>IF($B2409 &lt;&gt; "",VLOOKUP(MID(B2409,3,5),'Recyclabilité Prod Matx'!C:F,3,FALSE),"")</f>
        <v/>
      </c>
      <c r="E2409" s="11" t="str">
        <f>IF($B2409 &lt;&gt; "",VLOOKUP(MID(B2409,3,5),'Recyclabilité Prod Matx'!C:F,4,FALSE), "")</f>
        <v/>
      </c>
      <c r="F2409" s="12" t="str">
        <f>IF($B2409 &lt;&gt; "", IF(C2409="Totale","",IF(D2409 = 0, "", VLOOKUP(D2409,'Cond Compo'!A:B,2,FALSE))),"")</f>
        <v/>
      </c>
      <c r="G2409" s="28"/>
      <c r="H2409" s="11" t="str">
        <f xml:space="preserve"> IF(C2409="Totale",2,IF($G2409 &lt;&gt; "", IF(D2409 = "E",MATCH(G2409, 'Cond Compo'!D$16:D$18, 0), MATCH(G2409, 'Cond Compo'!C$16:C$19, 0)), ""))</f>
        <v/>
      </c>
      <c r="I2409" s="12" t="str">
        <f>IF($E2409 &lt;&gt; "", IF(E2409 = 0, "", VLOOKUP(E2409,'Cond Perturbation'!A:B,2,FALSE)),"")</f>
        <v/>
      </c>
      <c r="J2409" s="28"/>
      <c r="K2409" s="29" t="str">
        <f>IF($B2409 &lt;&gt; "", IF(C2409="Oui",IF(H2409=1,IF(E2409=0,Résultat!G$8,IF(J2409="No",Résultat!$G$8,Résultat!$G$7)),IF(H2409=2,IF(E2409=0,Résultat!G$9,IF(J2409="No",Résultat!$G$9,Résultat!$G$7)),Résultat!$G$7)),IF(C2409 = "Totale", IF(H2409=1,IF(E2409=0,Résultat!G$8,IF(J2409="No",Résultat!$G$9,Résultat!$G$7)),IF(H2409=2,IF(E2409=0,Résultat!G$9,IF(J2409="No",Résultat!$G$9,Résultat!$G$7)),Résultat!$G$7)),Résultat!$G$7)), "")</f>
        <v/>
      </c>
    </row>
    <row r="2410" spans="1:11" ht="20.100000000000001" customHeight="1">
      <c r="A2410" s="26"/>
      <c r="B2410" s="27"/>
      <c r="C2410" s="11" t="str">
        <f>IF($B2410 &lt;&gt; "",VLOOKUP(MID(B2410,3,5),'Recyclabilité Prod Matx'!C:F,2,FALSE), "")</f>
        <v/>
      </c>
      <c r="D2410" s="11" t="str">
        <f>IF($B2410 &lt;&gt; "",VLOOKUP(MID(B2410,3,5),'Recyclabilité Prod Matx'!C:F,3,FALSE),"")</f>
        <v/>
      </c>
      <c r="E2410" s="11" t="str">
        <f>IF($B2410 &lt;&gt; "",VLOOKUP(MID(B2410,3,5),'Recyclabilité Prod Matx'!C:F,4,FALSE), "")</f>
        <v/>
      </c>
      <c r="F2410" s="12" t="str">
        <f>IF($B2410 &lt;&gt; "", IF(C2410="Totale","",IF(D2410 = 0, "", VLOOKUP(D2410,'Cond Compo'!A:B,2,FALSE))),"")</f>
        <v/>
      </c>
      <c r="G2410" s="28"/>
      <c r="H2410" s="11" t="str">
        <f xml:space="preserve"> IF(C2410="Totale",2,IF($G2410 &lt;&gt; "", IF(D2410 = "E",MATCH(G2410, 'Cond Compo'!D$16:D$18, 0), MATCH(G2410, 'Cond Compo'!C$16:C$19, 0)), ""))</f>
        <v/>
      </c>
      <c r="I2410" s="12" t="str">
        <f>IF($E2410 &lt;&gt; "", IF(E2410 = 0, "", VLOOKUP(E2410,'Cond Perturbation'!A:B,2,FALSE)),"")</f>
        <v/>
      </c>
      <c r="J2410" s="28"/>
      <c r="K2410" s="29" t="str">
        <f>IF($B2410 &lt;&gt; "", IF(C2410="Oui",IF(H2410=1,IF(E2410=0,Résultat!G$8,IF(J2410="No",Résultat!$G$8,Résultat!$G$7)),IF(H2410=2,IF(E2410=0,Résultat!G$9,IF(J2410="No",Résultat!$G$9,Résultat!$G$7)),Résultat!$G$7)),IF(C2410 = "Totale", IF(H2410=1,IF(E2410=0,Résultat!G$8,IF(J2410="No",Résultat!$G$9,Résultat!$G$7)),IF(H2410=2,IF(E2410=0,Résultat!G$9,IF(J2410="No",Résultat!$G$9,Résultat!$G$7)),Résultat!$G$7)),Résultat!$G$7)), "")</f>
        <v/>
      </c>
    </row>
    <row r="2411" spans="1:11" ht="20.100000000000001" customHeight="1">
      <c r="A2411" s="26"/>
      <c r="B2411" s="27"/>
      <c r="C2411" s="11" t="str">
        <f>IF($B2411 &lt;&gt; "",VLOOKUP(MID(B2411,3,5),'Recyclabilité Prod Matx'!C:F,2,FALSE), "")</f>
        <v/>
      </c>
      <c r="D2411" s="11" t="str">
        <f>IF($B2411 &lt;&gt; "",VLOOKUP(MID(B2411,3,5),'Recyclabilité Prod Matx'!C:F,3,FALSE),"")</f>
        <v/>
      </c>
      <c r="E2411" s="11" t="str">
        <f>IF($B2411 &lt;&gt; "",VLOOKUP(MID(B2411,3,5),'Recyclabilité Prod Matx'!C:F,4,FALSE), "")</f>
        <v/>
      </c>
      <c r="F2411" s="12" t="str">
        <f>IF($B2411 &lt;&gt; "", IF(C2411="Totale","",IF(D2411 = 0, "", VLOOKUP(D2411,'Cond Compo'!A:B,2,FALSE))),"")</f>
        <v/>
      </c>
      <c r="G2411" s="28"/>
      <c r="H2411" s="11" t="str">
        <f xml:space="preserve"> IF(C2411="Totale",2,IF($G2411 &lt;&gt; "", IF(D2411 = "E",MATCH(G2411, 'Cond Compo'!D$16:D$18, 0), MATCH(G2411, 'Cond Compo'!C$16:C$19, 0)), ""))</f>
        <v/>
      </c>
      <c r="I2411" s="12" t="str">
        <f>IF($E2411 &lt;&gt; "", IF(E2411 = 0, "", VLOOKUP(E2411,'Cond Perturbation'!A:B,2,FALSE)),"")</f>
        <v/>
      </c>
      <c r="J2411" s="28"/>
      <c r="K2411" s="29" t="str">
        <f>IF($B2411 &lt;&gt; "", IF(C2411="Oui",IF(H2411=1,IF(E2411=0,Résultat!G$8,IF(J2411="No",Résultat!$G$8,Résultat!$G$7)),IF(H2411=2,IF(E2411=0,Résultat!G$9,IF(J2411="No",Résultat!$G$9,Résultat!$G$7)),Résultat!$G$7)),IF(C2411 = "Totale", IF(H2411=1,IF(E2411=0,Résultat!G$8,IF(J2411="No",Résultat!$G$9,Résultat!$G$7)),IF(H2411=2,IF(E2411=0,Résultat!G$9,IF(J2411="No",Résultat!$G$9,Résultat!$G$7)),Résultat!$G$7)),Résultat!$G$7)), "")</f>
        <v/>
      </c>
    </row>
    <row r="2412" spans="1:11" ht="20.100000000000001" customHeight="1">
      <c r="A2412" s="26"/>
      <c r="B2412" s="27"/>
      <c r="C2412" s="11" t="str">
        <f>IF($B2412 &lt;&gt; "",VLOOKUP(MID(B2412,3,5),'Recyclabilité Prod Matx'!C:F,2,FALSE), "")</f>
        <v/>
      </c>
      <c r="D2412" s="11" t="str">
        <f>IF($B2412 &lt;&gt; "",VLOOKUP(MID(B2412,3,5),'Recyclabilité Prod Matx'!C:F,3,FALSE),"")</f>
        <v/>
      </c>
      <c r="E2412" s="11" t="str">
        <f>IF($B2412 &lt;&gt; "",VLOOKUP(MID(B2412,3,5),'Recyclabilité Prod Matx'!C:F,4,FALSE), "")</f>
        <v/>
      </c>
      <c r="F2412" s="12" t="str">
        <f>IF($B2412 &lt;&gt; "", IF(C2412="Totale","",IF(D2412 = 0, "", VLOOKUP(D2412,'Cond Compo'!A:B,2,FALSE))),"")</f>
        <v/>
      </c>
      <c r="G2412" s="28"/>
      <c r="H2412" s="11" t="str">
        <f xml:space="preserve"> IF(C2412="Totale",2,IF($G2412 &lt;&gt; "", IF(D2412 = "E",MATCH(G2412, 'Cond Compo'!D$16:D$18, 0), MATCH(G2412, 'Cond Compo'!C$16:C$19, 0)), ""))</f>
        <v/>
      </c>
      <c r="I2412" s="12" t="str">
        <f>IF($E2412 &lt;&gt; "", IF(E2412 = 0, "", VLOOKUP(E2412,'Cond Perturbation'!A:B,2,FALSE)),"")</f>
        <v/>
      </c>
      <c r="J2412" s="28"/>
      <c r="K2412" s="29" t="str">
        <f>IF($B2412 &lt;&gt; "", IF(C2412="Oui",IF(H2412=1,IF(E2412=0,Résultat!G$8,IF(J2412="No",Résultat!$G$8,Résultat!$G$7)),IF(H2412=2,IF(E2412=0,Résultat!G$9,IF(J2412="No",Résultat!$G$9,Résultat!$G$7)),Résultat!$G$7)),IF(C2412 = "Totale", IF(H2412=1,IF(E2412=0,Résultat!G$8,IF(J2412="No",Résultat!$G$9,Résultat!$G$7)),IF(H2412=2,IF(E2412=0,Résultat!G$9,IF(J2412="No",Résultat!$G$9,Résultat!$G$7)),Résultat!$G$7)),Résultat!$G$7)), "")</f>
        <v/>
      </c>
    </row>
    <row r="2413" spans="1:11" ht="20.100000000000001" customHeight="1">
      <c r="A2413" s="26"/>
      <c r="B2413" s="27"/>
      <c r="C2413" s="11" t="str">
        <f>IF($B2413 &lt;&gt; "",VLOOKUP(MID(B2413,3,5),'Recyclabilité Prod Matx'!C:F,2,FALSE), "")</f>
        <v/>
      </c>
      <c r="D2413" s="11" t="str">
        <f>IF($B2413 &lt;&gt; "",VLOOKUP(MID(B2413,3,5),'Recyclabilité Prod Matx'!C:F,3,FALSE),"")</f>
        <v/>
      </c>
      <c r="E2413" s="11" t="str">
        <f>IF($B2413 &lt;&gt; "",VLOOKUP(MID(B2413,3,5),'Recyclabilité Prod Matx'!C:F,4,FALSE), "")</f>
        <v/>
      </c>
      <c r="F2413" s="12" t="str">
        <f>IF($B2413 &lt;&gt; "", IF(C2413="Totale","",IF(D2413 = 0, "", VLOOKUP(D2413,'Cond Compo'!A:B,2,FALSE))),"")</f>
        <v/>
      </c>
      <c r="G2413" s="28"/>
      <c r="H2413" s="11" t="str">
        <f xml:space="preserve"> IF(C2413="Totale",2,IF($G2413 &lt;&gt; "", IF(D2413 = "E",MATCH(G2413, 'Cond Compo'!D$16:D$18, 0), MATCH(G2413, 'Cond Compo'!C$16:C$19, 0)), ""))</f>
        <v/>
      </c>
      <c r="I2413" s="12" t="str">
        <f>IF($E2413 &lt;&gt; "", IF(E2413 = 0, "", VLOOKUP(E2413,'Cond Perturbation'!A:B,2,FALSE)),"")</f>
        <v/>
      </c>
      <c r="J2413" s="28"/>
      <c r="K2413" s="29" t="str">
        <f>IF($B2413 &lt;&gt; "", IF(C2413="Oui",IF(H2413=1,IF(E2413=0,Résultat!G$8,IF(J2413="No",Résultat!$G$8,Résultat!$G$7)),IF(H2413=2,IF(E2413=0,Résultat!G$9,IF(J2413="No",Résultat!$G$9,Résultat!$G$7)),Résultat!$G$7)),IF(C2413 = "Totale", IF(H2413=1,IF(E2413=0,Résultat!G$8,IF(J2413="No",Résultat!$G$9,Résultat!$G$7)),IF(H2413=2,IF(E2413=0,Résultat!G$9,IF(J2413="No",Résultat!$G$9,Résultat!$G$7)),Résultat!$G$7)),Résultat!$G$7)), "")</f>
        <v/>
      </c>
    </row>
    <row r="2414" spans="1:11" ht="20.100000000000001" customHeight="1">
      <c r="A2414" s="26"/>
      <c r="B2414" s="27"/>
      <c r="C2414" s="11" t="str">
        <f>IF($B2414 &lt;&gt; "",VLOOKUP(MID(B2414,3,5),'Recyclabilité Prod Matx'!C:F,2,FALSE), "")</f>
        <v/>
      </c>
      <c r="D2414" s="11" t="str">
        <f>IF($B2414 &lt;&gt; "",VLOOKUP(MID(B2414,3,5),'Recyclabilité Prod Matx'!C:F,3,FALSE),"")</f>
        <v/>
      </c>
      <c r="E2414" s="11" t="str">
        <f>IF($B2414 &lt;&gt; "",VLOOKUP(MID(B2414,3,5),'Recyclabilité Prod Matx'!C:F,4,FALSE), "")</f>
        <v/>
      </c>
      <c r="F2414" s="12" t="str">
        <f>IF($B2414 &lt;&gt; "", IF(C2414="Totale","",IF(D2414 = 0, "", VLOOKUP(D2414,'Cond Compo'!A:B,2,FALSE))),"")</f>
        <v/>
      </c>
      <c r="G2414" s="28"/>
      <c r="H2414" s="11" t="str">
        <f xml:space="preserve"> IF(C2414="Totale",2,IF($G2414 &lt;&gt; "", IF(D2414 = "E",MATCH(G2414, 'Cond Compo'!D$16:D$18, 0), MATCH(G2414, 'Cond Compo'!C$16:C$19, 0)), ""))</f>
        <v/>
      </c>
      <c r="I2414" s="12" t="str">
        <f>IF($E2414 &lt;&gt; "", IF(E2414 = 0, "", VLOOKUP(E2414,'Cond Perturbation'!A:B,2,FALSE)),"")</f>
        <v/>
      </c>
      <c r="J2414" s="28"/>
      <c r="K2414" s="29" t="str">
        <f>IF($B2414 &lt;&gt; "", IF(C2414="Oui",IF(H2414=1,IF(E2414=0,Résultat!G$8,IF(J2414="No",Résultat!$G$8,Résultat!$G$7)),IF(H2414=2,IF(E2414=0,Résultat!G$9,IF(J2414="No",Résultat!$G$9,Résultat!$G$7)),Résultat!$G$7)),IF(C2414 = "Totale", IF(H2414=1,IF(E2414=0,Résultat!G$8,IF(J2414="No",Résultat!$G$9,Résultat!$G$7)),IF(H2414=2,IF(E2414=0,Résultat!G$9,IF(J2414="No",Résultat!$G$9,Résultat!$G$7)),Résultat!$G$7)),Résultat!$G$7)), "")</f>
        <v/>
      </c>
    </row>
    <row r="2415" spans="1:11" ht="20.100000000000001" customHeight="1">
      <c r="A2415" s="26"/>
      <c r="B2415" s="27"/>
      <c r="C2415" s="11" t="str">
        <f>IF($B2415 &lt;&gt; "",VLOOKUP(MID(B2415,3,5),'Recyclabilité Prod Matx'!C:F,2,FALSE), "")</f>
        <v/>
      </c>
      <c r="D2415" s="11" t="str">
        <f>IF($B2415 &lt;&gt; "",VLOOKUP(MID(B2415,3,5),'Recyclabilité Prod Matx'!C:F,3,FALSE),"")</f>
        <v/>
      </c>
      <c r="E2415" s="11" t="str">
        <f>IF($B2415 &lt;&gt; "",VLOOKUP(MID(B2415,3,5),'Recyclabilité Prod Matx'!C:F,4,FALSE), "")</f>
        <v/>
      </c>
      <c r="F2415" s="12" t="str">
        <f>IF($B2415 &lt;&gt; "", IF(C2415="Totale","",IF(D2415 = 0, "", VLOOKUP(D2415,'Cond Compo'!A:B,2,FALSE))),"")</f>
        <v/>
      </c>
      <c r="G2415" s="28"/>
      <c r="H2415" s="11" t="str">
        <f xml:space="preserve"> IF(C2415="Totale",2,IF($G2415 &lt;&gt; "", IF(D2415 = "E",MATCH(G2415, 'Cond Compo'!D$16:D$18, 0), MATCH(G2415, 'Cond Compo'!C$16:C$19, 0)), ""))</f>
        <v/>
      </c>
      <c r="I2415" s="12" t="str">
        <f>IF($E2415 &lt;&gt; "", IF(E2415 = 0, "", VLOOKUP(E2415,'Cond Perturbation'!A:B,2,FALSE)),"")</f>
        <v/>
      </c>
      <c r="J2415" s="28"/>
      <c r="K2415" s="29" t="str">
        <f>IF($B2415 &lt;&gt; "", IF(C2415="Oui",IF(H2415=1,IF(E2415=0,Résultat!G$8,IF(J2415="No",Résultat!$G$8,Résultat!$G$7)),IF(H2415=2,IF(E2415=0,Résultat!G$9,IF(J2415="No",Résultat!$G$9,Résultat!$G$7)),Résultat!$G$7)),IF(C2415 = "Totale", IF(H2415=1,IF(E2415=0,Résultat!G$8,IF(J2415="No",Résultat!$G$9,Résultat!$G$7)),IF(H2415=2,IF(E2415=0,Résultat!G$9,IF(J2415="No",Résultat!$G$9,Résultat!$G$7)),Résultat!$G$7)),Résultat!$G$7)), "")</f>
        <v/>
      </c>
    </row>
    <row r="2416" spans="1:11" ht="20.100000000000001" customHeight="1">
      <c r="A2416" s="26"/>
      <c r="B2416" s="27"/>
      <c r="C2416" s="11" t="str">
        <f>IF($B2416 &lt;&gt; "",VLOOKUP(MID(B2416,3,5),'Recyclabilité Prod Matx'!C:F,2,FALSE), "")</f>
        <v/>
      </c>
      <c r="D2416" s="11" t="str">
        <f>IF($B2416 &lt;&gt; "",VLOOKUP(MID(B2416,3,5),'Recyclabilité Prod Matx'!C:F,3,FALSE),"")</f>
        <v/>
      </c>
      <c r="E2416" s="11" t="str">
        <f>IF($B2416 &lt;&gt; "",VLOOKUP(MID(B2416,3,5),'Recyclabilité Prod Matx'!C:F,4,FALSE), "")</f>
        <v/>
      </c>
      <c r="F2416" s="12" t="str">
        <f>IF($B2416 &lt;&gt; "", IF(C2416="Totale","",IF(D2416 = 0, "", VLOOKUP(D2416,'Cond Compo'!A:B,2,FALSE))),"")</f>
        <v/>
      </c>
      <c r="G2416" s="28"/>
      <c r="H2416" s="11" t="str">
        <f xml:space="preserve"> IF(C2416="Totale",2,IF($G2416 &lt;&gt; "", IF(D2416 = "E",MATCH(G2416, 'Cond Compo'!D$16:D$18, 0), MATCH(G2416, 'Cond Compo'!C$16:C$19, 0)), ""))</f>
        <v/>
      </c>
      <c r="I2416" s="12" t="str">
        <f>IF($E2416 &lt;&gt; "", IF(E2416 = 0, "", VLOOKUP(E2416,'Cond Perturbation'!A:B,2,FALSE)),"")</f>
        <v/>
      </c>
      <c r="J2416" s="28"/>
      <c r="K2416" s="29" t="str">
        <f>IF($B2416 &lt;&gt; "", IF(C2416="Oui",IF(H2416=1,IF(E2416=0,Résultat!G$8,IF(J2416="No",Résultat!$G$8,Résultat!$G$7)),IF(H2416=2,IF(E2416=0,Résultat!G$9,IF(J2416="No",Résultat!$G$9,Résultat!$G$7)),Résultat!$G$7)),IF(C2416 = "Totale", IF(H2416=1,IF(E2416=0,Résultat!G$8,IF(J2416="No",Résultat!$G$9,Résultat!$G$7)),IF(H2416=2,IF(E2416=0,Résultat!G$9,IF(J2416="No",Résultat!$G$9,Résultat!$G$7)),Résultat!$G$7)),Résultat!$G$7)), "")</f>
        <v/>
      </c>
    </row>
    <row r="2417" spans="1:11" ht="20.100000000000001" customHeight="1">
      <c r="A2417" s="26"/>
      <c r="B2417" s="27"/>
      <c r="C2417" s="11" t="str">
        <f>IF($B2417 &lt;&gt; "",VLOOKUP(MID(B2417,3,5),'Recyclabilité Prod Matx'!C:F,2,FALSE), "")</f>
        <v/>
      </c>
      <c r="D2417" s="11" t="str">
        <f>IF($B2417 &lt;&gt; "",VLOOKUP(MID(B2417,3,5),'Recyclabilité Prod Matx'!C:F,3,FALSE),"")</f>
        <v/>
      </c>
      <c r="E2417" s="11" t="str">
        <f>IF($B2417 &lt;&gt; "",VLOOKUP(MID(B2417,3,5),'Recyclabilité Prod Matx'!C:F,4,FALSE), "")</f>
        <v/>
      </c>
      <c r="F2417" s="12" t="str">
        <f>IF($B2417 &lt;&gt; "", IF(C2417="Totale","",IF(D2417 = 0, "", VLOOKUP(D2417,'Cond Compo'!A:B,2,FALSE))),"")</f>
        <v/>
      </c>
      <c r="G2417" s="28"/>
      <c r="H2417" s="11" t="str">
        <f xml:space="preserve"> IF(C2417="Totale",2,IF($G2417 &lt;&gt; "", IF(D2417 = "E",MATCH(G2417, 'Cond Compo'!D$16:D$18, 0), MATCH(G2417, 'Cond Compo'!C$16:C$19, 0)), ""))</f>
        <v/>
      </c>
      <c r="I2417" s="12" t="str">
        <f>IF($E2417 &lt;&gt; "", IF(E2417 = 0, "", VLOOKUP(E2417,'Cond Perturbation'!A:B,2,FALSE)),"")</f>
        <v/>
      </c>
      <c r="J2417" s="28"/>
      <c r="K2417" s="29" t="str">
        <f>IF($B2417 &lt;&gt; "", IF(C2417="Oui",IF(H2417=1,IF(E2417=0,Résultat!G$8,IF(J2417="No",Résultat!$G$8,Résultat!$G$7)),IF(H2417=2,IF(E2417=0,Résultat!G$9,IF(J2417="No",Résultat!$G$9,Résultat!$G$7)),Résultat!$G$7)),IF(C2417 = "Totale", IF(H2417=1,IF(E2417=0,Résultat!G$8,IF(J2417="No",Résultat!$G$9,Résultat!$G$7)),IF(H2417=2,IF(E2417=0,Résultat!G$9,IF(J2417="No",Résultat!$G$9,Résultat!$G$7)),Résultat!$G$7)),Résultat!$G$7)), "")</f>
        <v/>
      </c>
    </row>
    <row r="2418" spans="1:11" ht="20.100000000000001" customHeight="1">
      <c r="A2418" s="26"/>
      <c r="B2418" s="27"/>
      <c r="C2418" s="11" t="str">
        <f>IF($B2418 &lt;&gt; "",VLOOKUP(MID(B2418,3,5),'Recyclabilité Prod Matx'!C:F,2,FALSE), "")</f>
        <v/>
      </c>
      <c r="D2418" s="11" t="str">
        <f>IF($B2418 &lt;&gt; "",VLOOKUP(MID(B2418,3,5),'Recyclabilité Prod Matx'!C:F,3,FALSE),"")</f>
        <v/>
      </c>
      <c r="E2418" s="11" t="str">
        <f>IF($B2418 &lt;&gt; "",VLOOKUP(MID(B2418,3,5),'Recyclabilité Prod Matx'!C:F,4,FALSE), "")</f>
        <v/>
      </c>
      <c r="F2418" s="12" t="str">
        <f>IF($B2418 &lt;&gt; "", IF(C2418="Totale","",IF(D2418 = 0, "", VLOOKUP(D2418,'Cond Compo'!A:B,2,FALSE))),"")</f>
        <v/>
      </c>
      <c r="G2418" s="28"/>
      <c r="H2418" s="11" t="str">
        <f xml:space="preserve"> IF(C2418="Totale",2,IF($G2418 &lt;&gt; "", IF(D2418 = "E",MATCH(G2418, 'Cond Compo'!D$16:D$18, 0), MATCH(G2418, 'Cond Compo'!C$16:C$19, 0)), ""))</f>
        <v/>
      </c>
      <c r="I2418" s="12" t="str">
        <f>IF($E2418 &lt;&gt; "", IF(E2418 = 0, "", VLOOKUP(E2418,'Cond Perturbation'!A:B,2,FALSE)),"")</f>
        <v/>
      </c>
      <c r="J2418" s="28"/>
      <c r="K2418" s="29" t="str">
        <f>IF($B2418 &lt;&gt; "", IF(C2418="Oui",IF(H2418=1,IF(E2418=0,Résultat!G$8,IF(J2418="No",Résultat!$G$8,Résultat!$G$7)),IF(H2418=2,IF(E2418=0,Résultat!G$9,IF(J2418="No",Résultat!$G$9,Résultat!$G$7)),Résultat!$G$7)),IF(C2418 = "Totale", IF(H2418=1,IF(E2418=0,Résultat!G$8,IF(J2418="No",Résultat!$G$9,Résultat!$G$7)),IF(H2418=2,IF(E2418=0,Résultat!G$9,IF(J2418="No",Résultat!$G$9,Résultat!$G$7)),Résultat!$G$7)),Résultat!$G$7)), "")</f>
        <v/>
      </c>
    </row>
    <row r="2419" spans="1:11" ht="20.100000000000001" customHeight="1">
      <c r="A2419" s="26"/>
      <c r="B2419" s="27"/>
      <c r="C2419" s="11" t="str">
        <f>IF($B2419 &lt;&gt; "",VLOOKUP(MID(B2419,3,5),'Recyclabilité Prod Matx'!C:F,2,FALSE), "")</f>
        <v/>
      </c>
      <c r="D2419" s="11" t="str">
        <f>IF($B2419 &lt;&gt; "",VLOOKUP(MID(B2419,3,5),'Recyclabilité Prod Matx'!C:F,3,FALSE),"")</f>
        <v/>
      </c>
      <c r="E2419" s="11" t="str">
        <f>IF($B2419 &lt;&gt; "",VLOOKUP(MID(B2419,3,5),'Recyclabilité Prod Matx'!C:F,4,FALSE), "")</f>
        <v/>
      </c>
      <c r="F2419" s="12" t="str">
        <f>IF($B2419 &lt;&gt; "", IF(C2419="Totale","",IF(D2419 = 0, "", VLOOKUP(D2419,'Cond Compo'!A:B,2,FALSE))),"")</f>
        <v/>
      </c>
      <c r="G2419" s="28"/>
      <c r="H2419" s="11" t="str">
        <f xml:space="preserve"> IF(C2419="Totale",2,IF($G2419 &lt;&gt; "", IF(D2419 = "E",MATCH(G2419, 'Cond Compo'!D$16:D$18, 0), MATCH(G2419, 'Cond Compo'!C$16:C$19, 0)), ""))</f>
        <v/>
      </c>
      <c r="I2419" s="12" t="str">
        <f>IF($E2419 &lt;&gt; "", IF(E2419 = 0, "", VLOOKUP(E2419,'Cond Perturbation'!A:B,2,FALSE)),"")</f>
        <v/>
      </c>
      <c r="J2419" s="28"/>
      <c r="K2419" s="29" t="str">
        <f>IF($B2419 &lt;&gt; "", IF(C2419="Oui",IF(H2419=1,IF(E2419=0,Résultat!G$8,IF(J2419="No",Résultat!$G$8,Résultat!$G$7)),IF(H2419=2,IF(E2419=0,Résultat!G$9,IF(J2419="No",Résultat!$G$9,Résultat!$G$7)),Résultat!$G$7)),IF(C2419 = "Totale", IF(H2419=1,IF(E2419=0,Résultat!G$8,IF(J2419="No",Résultat!$G$9,Résultat!$G$7)),IF(H2419=2,IF(E2419=0,Résultat!G$9,IF(J2419="No",Résultat!$G$9,Résultat!$G$7)),Résultat!$G$7)),Résultat!$G$7)), "")</f>
        <v/>
      </c>
    </row>
    <row r="2420" spans="1:11" ht="20.100000000000001" customHeight="1">
      <c r="A2420" s="26"/>
      <c r="B2420" s="27"/>
      <c r="C2420" s="11" t="str">
        <f>IF($B2420 &lt;&gt; "",VLOOKUP(MID(B2420,3,5),'Recyclabilité Prod Matx'!C:F,2,FALSE), "")</f>
        <v/>
      </c>
      <c r="D2420" s="11" t="str">
        <f>IF($B2420 &lt;&gt; "",VLOOKUP(MID(B2420,3,5),'Recyclabilité Prod Matx'!C:F,3,FALSE),"")</f>
        <v/>
      </c>
      <c r="E2420" s="11" t="str">
        <f>IF($B2420 &lt;&gt; "",VLOOKUP(MID(B2420,3,5),'Recyclabilité Prod Matx'!C:F,4,FALSE), "")</f>
        <v/>
      </c>
      <c r="F2420" s="12" t="str">
        <f>IF($B2420 &lt;&gt; "", IF(C2420="Totale","",IF(D2420 = 0, "", VLOOKUP(D2420,'Cond Compo'!A:B,2,FALSE))),"")</f>
        <v/>
      </c>
      <c r="G2420" s="28"/>
      <c r="H2420" s="11" t="str">
        <f xml:space="preserve"> IF(C2420="Totale",2,IF($G2420 &lt;&gt; "", IF(D2420 = "E",MATCH(G2420, 'Cond Compo'!D$16:D$18, 0), MATCH(G2420, 'Cond Compo'!C$16:C$19, 0)), ""))</f>
        <v/>
      </c>
      <c r="I2420" s="12" t="str">
        <f>IF($E2420 &lt;&gt; "", IF(E2420 = 0, "", VLOOKUP(E2420,'Cond Perturbation'!A:B,2,FALSE)),"")</f>
        <v/>
      </c>
      <c r="J2420" s="28"/>
      <c r="K2420" s="29" t="str">
        <f>IF($B2420 &lt;&gt; "", IF(C2420="Oui",IF(H2420=1,IF(E2420=0,Résultat!G$8,IF(J2420="No",Résultat!$G$8,Résultat!$G$7)),IF(H2420=2,IF(E2420=0,Résultat!G$9,IF(J2420="No",Résultat!$G$9,Résultat!$G$7)),Résultat!$G$7)),IF(C2420 = "Totale", IF(H2420=1,IF(E2420=0,Résultat!G$8,IF(J2420="No",Résultat!$G$9,Résultat!$G$7)),IF(H2420=2,IF(E2420=0,Résultat!G$9,IF(J2420="No",Résultat!$G$9,Résultat!$G$7)),Résultat!$G$7)),Résultat!$G$7)), "")</f>
        <v/>
      </c>
    </row>
    <row r="2421" spans="1:11" ht="20.100000000000001" customHeight="1">
      <c r="A2421" s="26"/>
      <c r="B2421" s="27"/>
      <c r="C2421" s="11" t="str">
        <f>IF($B2421 &lt;&gt; "",VLOOKUP(MID(B2421,3,5),'Recyclabilité Prod Matx'!C:F,2,FALSE), "")</f>
        <v/>
      </c>
      <c r="D2421" s="11" t="str">
        <f>IF($B2421 &lt;&gt; "",VLOOKUP(MID(B2421,3,5),'Recyclabilité Prod Matx'!C:F,3,FALSE),"")</f>
        <v/>
      </c>
      <c r="E2421" s="11" t="str">
        <f>IF($B2421 &lt;&gt; "",VLOOKUP(MID(B2421,3,5),'Recyclabilité Prod Matx'!C:F,4,FALSE), "")</f>
        <v/>
      </c>
      <c r="F2421" s="12" t="str">
        <f>IF($B2421 &lt;&gt; "", IF(C2421="Totale","",IF(D2421 = 0, "", VLOOKUP(D2421,'Cond Compo'!A:B,2,FALSE))),"")</f>
        <v/>
      </c>
      <c r="G2421" s="28"/>
      <c r="H2421" s="11" t="str">
        <f xml:space="preserve"> IF(C2421="Totale",2,IF($G2421 &lt;&gt; "", IF(D2421 = "E",MATCH(G2421, 'Cond Compo'!D$16:D$18, 0), MATCH(G2421, 'Cond Compo'!C$16:C$19, 0)), ""))</f>
        <v/>
      </c>
      <c r="I2421" s="12" t="str">
        <f>IF($E2421 &lt;&gt; "", IF(E2421 = 0, "", VLOOKUP(E2421,'Cond Perturbation'!A:B,2,FALSE)),"")</f>
        <v/>
      </c>
      <c r="J2421" s="28"/>
      <c r="K2421" s="29" t="str">
        <f>IF($B2421 &lt;&gt; "", IF(C2421="Oui",IF(H2421=1,IF(E2421=0,Résultat!G$8,IF(J2421="No",Résultat!$G$8,Résultat!$G$7)),IF(H2421=2,IF(E2421=0,Résultat!G$9,IF(J2421="No",Résultat!$G$9,Résultat!$G$7)),Résultat!$G$7)),IF(C2421 = "Totale", IF(H2421=1,IF(E2421=0,Résultat!G$8,IF(J2421="No",Résultat!$G$9,Résultat!$G$7)),IF(H2421=2,IF(E2421=0,Résultat!G$9,IF(J2421="No",Résultat!$G$9,Résultat!$G$7)),Résultat!$G$7)),Résultat!$G$7)), "")</f>
        <v/>
      </c>
    </row>
    <row r="2422" spans="1:11" ht="20.100000000000001" customHeight="1">
      <c r="A2422" s="26"/>
      <c r="B2422" s="27"/>
      <c r="C2422" s="11" t="str">
        <f>IF($B2422 &lt;&gt; "",VLOOKUP(MID(B2422,3,5),'Recyclabilité Prod Matx'!C:F,2,FALSE), "")</f>
        <v/>
      </c>
      <c r="D2422" s="11" t="str">
        <f>IF($B2422 &lt;&gt; "",VLOOKUP(MID(B2422,3,5),'Recyclabilité Prod Matx'!C:F,3,FALSE),"")</f>
        <v/>
      </c>
      <c r="E2422" s="11" t="str">
        <f>IF($B2422 &lt;&gt; "",VLOOKUP(MID(B2422,3,5),'Recyclabilité Prod Matx'!C:F,4,FALSE), "")</f>
        <v/>
      </c>
      <c r="F2422" s="12" t="str">
        <f>IF($B2422 &lt;&gt; "", IF(C2422="Totale","",IF(D2422 = 0, "", VLOOKUP(D2422,'Cond Compo'!A:B,2,FALSE))),"")</f>
        <v/>
      </c>
      <c r="G2422" s="28"/>
      <c r="H2422" s="11" t="str">
        <f xml:space="preserve"> IF(C2422="Totale",2,IF($G2422 &lt;&gt; "", IF(D2422 = "E",MATCH(G2422, 'Cond Compo'!D$16:D$18, 0), MATCH(G2422, 'Cond Compo'!C$16:C$19, 0)), ""))</f>
        <v/>
      </c>
      <c r="I2422" s="12" t="str">
        <f>IF($E2422 &lt;&gt; "", IF(E2422 = 0, "", VLOOKUP(E2422,'Cond Perturbation'!A:B,2,FALSE)),"")</f>
        <v/>
      </c>
      <c r="J2422" s="28"/>
      <c r="K2422" s="29" t="str">
        <f>IF($B2422 &lt;&gt; "", IF(C2422="Oui",IF(H2422=1,IF(E2422=0,Résultat!G$8,IF(J2422="No",Résultat!$G$8,Résultat!$G$7)),IF(H2422=2,IF(E2422=0,Résultat!G$9,IF(J2422="No",Résultat!$G$9,Résultat!$G$7)),Résultat!$G$7)),IF(C2422 = "Totale", IF(H2422=1,IF(E2422=0,Résultat!G$8,IF(J2422="No",Résultat!$G$9,Résultat!$G$7)),IF(H2422=2,IF(E2422=0,Résultat!G$9,IF(J2422="No",Résultat!$G$9,Résultat!$G$7)),Résultat!$G$7)),Résultat!$G$7)), "")</f>
        <v/>
      </c>
    </row>
    <row r="2423" spans="1:11" ht="20.100000000000001" customHeight="1">
      <c r="A2423" s="26"/>
      <c r="B2423" s="27"/>
      <c r="C2423" s="11" t="str">
        <f>IF($B2423 &lt;&gt; "",VLOOKUP(MID(B2423,3,5),'Recyclabilité Prod Matx'!C:F,2,FALSE), "")</f>
        <v/>
      </c>
      <c r="D2423" s="11" t="str">
        <f>IF($B2423 &lt;&gt; "",VLOOKUP(MID(B2423,3,5),'Recyclabilité Prod Matx'!C:F,3,FALSE),"")</f>
        <v/>
      </c>
      <c r="E2423" s="11" t="str">
        <f>IF($B2423 &lt;&gt; "",VLOOKUP(MID(B2423,3,5),'Recyclabilité Prod Matx'!C:F,4,FALSE), "")</f>
        <v/>
      </c>
      <c r="F2423" s="12" t="str">
        <f>IF($B2423 &lt;&gt; "", IF(C2423="Totale","",IF(D2423 = 0, "", VLOOKUP(D2423,'Cond Compo'!A:B,2,FALSE))),"")</f>
        <v/>
      </c>
      <c r="G2423" s="28"/>
      <c r="H2423" s="11" t="str">
        <f xml:space="preserve"> IF(C2423="Totale",2,IF($G2423 &lt;&gt; "", IF(D2423 = "E",MATCH(G2423, 'Cond Compo'!D$16:D$18, 0), MATCH(G2423, 'Cond Compo'!C$16:C$19, 0)), ""))</f>
        <v/>
      </c>
      <c r="I2423" s="12" t="str">
        <f>IF($E2423 &lt;&gt; "", IF(E2423 = 0, "", VLOOKUP(E2423,'Cond Perturbation'!A:B,2,FALSE)),"")</f>
        <v/>
      </c>
      <c r="J2423" s="28"/>
      <c r="K2423" s="29" t="str">
        <f>IF($B2423 &lt;&gt; "", IF(C2423="Oui",IF(H2423=1,IF(E2423=0,Résultat!G$8,IF(J2423="No",Résultat!$G$8,Résultat!$G$7)),IF(H2423=2,IF(E2423=0,Résultat!G$9,IF(J2423="No",Résultat!$G$9,Résultat!$G$7)),Résultat!$G$7)),IF(C2423 = "Totale", IF(H2423=1,IF(E2423=0,Résultat!G$8,IF(J2423="No",Résultat!$G$9,Résultat!$G$7)),IF(H2423=2,IF(E2423=0,Résultat!G$9,IF(J2423="No",Résultat!$G$9,Résultat!$G$7)),Résultat!$G$7)),Résultat!$G$7)), "")</f>
        <v/>
      </c>
    </row>
    <row r="2424" spans="1:11" ht="20.100000000000001" customHeight="1">
      <c r="A2424" s="26"/>
      <c r="B2424" s="27"/>
      <c r="C2424" s="11" t="str">
        <f>IF($B2424 &lt;&gt; "",VLOOKUP(MID(B2424,3,5),'Recyclabilité Prod Matx'!C:F,2,FALSE), "")</f>
        <v/>
      </c>
      <c r="D2424" s="11" t="str">
        <f>IF($B2424 &lt;&gt; "",VLOOKUP(MID(B2424,3,5),'Recyclabilité Prod Matx'!C:F,3,FALSE),"")</f>
        <v/>
      </c>
      <c r="E2424" s="11" t="str">
        <f>IF($B2424 &lt;&gt; "",VLOOKUP(MID(B2424,3,5),'Recyclabilité Prod Matx'!C:F,4,FALSE), "")</f>
        <v/>
      </c>
      <c r="F2424" s="12" t="str">
        <f>IF($B2424 &lt;&gt; "", IF(C2424="Totale","",IF(D2424 = 0, "", VLOOKUP(D2424,'Cond Compo'!A:B,2,FALSE))),"")</f>
        <v/>
      </c>
      <c r="G2424" s="28"/>
      <c r="H2424" s="11" t="str">
        <f xml:space="preserve"> IF(C2424="Totale",2,IF($G2424 &lt;&gt; "", IF(D2424 = "E",MATCH(G2424, 'Cond Compo'!D$16:D$18, 0), MATCH(G2424, 'Cond Compo'!C$16:C$19, 0)), ""))</f>
        <v/>
      </c>
      <c r="I2424" s="12" t="str">
        <f>IF($E2424 &lt;&gt; "", IF(E2424 = 0, "", VLOOKUP(E2424,'Cond Perturbation'!A:B,2,FALSE)),"")</f>
        <v/>
      </c>
      <c r="J2424" s="28"/>
      <c r="K2424" s="29" t="str">
        <f>IF($B2424 &lt;&gt; "", IF(C2424="Oui",IF(H2424=1,IF(E2424=0,Résultat!G$8,IF(J2424="No",Résultat!$G$8,Résultat!$G$7)),IF(H2424=2,IF(E2424=0,Résultat!G$9,IF(J2424="No",Résultat!$G$9,Résultat!$G$7)),Résultat!$G$7)),IF(C2424 = "Totale", IF(H2424=1,IF(E2424=0,Résultat!G$8,IF(J2424="No",Résultat!$G$9,Résultat!$G$7)),IF(H2424=2,IF(E2424=0,Résultat!G$9,IF(J2424="No",Résultat!$G$9,Résultat!$G$7)),Résultat!$G$7)),Résultat!$G$7)), "")</f>
        <v/>
      </c>
    </row>
    <row r="2425" spans="1:11" ht="20.100000000000001" customHeight="1">
      <c r="A2425" s="26"/>
      <c r="B2425" s="27"/>
      <c r="C2425" s="11" t="str">
        <f>IF($B2425 &lt;&gt; "",VLOOKUP(MID(B2425,3,5),'Recyclabilité Prod Matx'!C:F,2,FALSE), "")</f>
        <v/>
      </c>
      <c r="D2425" s="11" t="str">
        <f>IF($B2425 &lt;&gt; "",VLOOKUP(MID(B2425,3,5),'Recyclabilité Prod Matx'!C:F,3,FALSE),"")</f>
        <v/>
      </c>
      <c r="E2425" s="11" t="str">
        <f>IF($B2425 &lt;&gt; "",VLOOKUP(MID(B2425,3,5),'Recyclabilité Prod Matx'!C:F,4,FALSE), "")</f>
        <v/>
      </c>
      <c r="F2425" s="12" t="str">
        <f>IF($B2425 &lt;&gt; "", IF(C2425="Totale","",IF(D2425 = 0, "", VLOOKUP(D2425,'Cond Compo'!A:B,2,FALSE))),"")</f>
        <v/>
      </c>
      <c r="G2425" s="28"/>
      <c r="H2425" s="11" t="str">
        <f xml:space="preserve"> IF(C2425="Totale",2,IF($G2425 &lt;&gt; "", IF(D2425 = "E",MATCH(G2425, 'Cond Compo'!D$16:D$18, 0), MATCH(G2425, 'Cond Compo'!C$16:C$19, 0)), ""))</f>
        <v/>
      </c>
      <c r="I2425" s="12" t="str">
        <f>IF($E2425 &lt;&gt; "", IF(E2425 = 0, "", VLOOKUP(E2425,'Cond Perturbation'!A:B,2,FALSE)),"")</f>
        <v/>
      </c>
      <c r="J2425" s="28"/>
      <c r="K2425" s="29" t="str">
        <f>IF($B2425 &lt;&gt; "", IF(C2425="Oui",IF(H2425=1,IF(E2425=0,Résultat!G$8,IF(J2425="No",Résultat!$G$8,Résultat!$G$7)),IF(H2425=2,IF(E2425=0,Résultat!G$9,IF(J2425="No",Résultat!$G$9,Résultat!$G$7)),Résultat!$G$7)),IF(C2425 = "Totale", IF(H2425=1,IF(E2425=0,Résultat!G$8,IF(J2425="No",Résultat!$G$9,Résultat!$G$7)),IF(H2425=2,IF(E2425=0,Résultat!G$9,IF(J2425="No",Résultat!$G$9,Résultat!$G$7)),Résultat!$G$7)),Résultat!$G$7)), "")</f>
        <v/>
      </c>
    </row>
    <row r="2426" spans="1:11" ht="20.100000000000001" customHeight="1">
      <c r="A2426" s="26"/>
      <c r="B2426" s="27"/>
      <c r="C2426" s="11" t="str">
        <f>IF($B2426 &lt;&gt; "",VLOOKUP(MID(B2426,3,5),'Recyclabilité Prod Matx'!C:F,2,FALSE), "")</f>
        <v/>
      </c>
      <c r="D2426" s="11" t="str">
        <f>IF($B2426 &lt;&gt; "",VLOOKUP(MID(B2426,3,5),'Recyclabilité Prod Matx'!C:F,3,FALSE),"")</f>
        <v/>
      </c>
      <c r="E2426" s="11" t="str">
        <f>IF($B2426 &lt;&gt; "",VLOOKUP(MID(B2426,3,5),'Recyclabilité Prod Matx'!C:F,4,FALSE), "")</f>
        <v/>
      </c>
      <c r="F2426" s="12" t="str">
        <f>IF($B2426 &lt;&gt; "", IF(C2426="Totale","",IF(D2426 = 0, "", VLOOKUP(D2426,'Cond Compo'!A:B,2,FALSE))),"")</f>
        <v/>
      </c>
      <c r="G2426" s="28"/>
      <c r="H2426" s="11" t="str">
        <f xml:space="preserve"> IF(C2426="Totale",2,IF($G2426 &lt;&gt; "", IF(D2426 = "E",MATCH(G2426, 'Cond Compo'!D$16:D$18, 0), MATCH(G2426, 'Cond Compo'!C$16:C$19, 0)), ""))</f>
        <v/>
      </c>
      <c r="I2426" s="12" t="str">
        <f>IF($E2426 &lt;&gt; "", IF(E2426 = 0, "", VLOOKUP(E2426,'Cond Perturbation'!A:B,2,FALSE)),"")</f>
        <v/>
      </c>
      <c r="J2426" s="28"/>
      <c r="K2426" s="29" t="str">
        <f>IF($B2426 &lt;&gt; "", IF(C2426="Oui",IF(H2426=1,IF(E2426=0,Résultat!G$8,IF(J2426="No",Résultat!$G$8,Résultat!$G$7)),IF(H2426=2,IF(E2426=0,Résultat!G$9,IF(J2426="No",Résultat!$G$9,Résultat!$G$7)),Résultat!$G$7)),IF(C2426 = "Totale", IF(H2426=1,IF(E2426=0,Résultat!G$8,IF(J2426="No",Résultat!$G$9,Résultat!$G$7)),IF(H2426=2,IF(E2426=0,Résultat!G$9,IF(J2426="No",Résultat!$G$9,Résultat!$G$7)),Résultat!$G$7)),Résultat!$G$7)), "")</f>
        <v/>
      </c>
    </row>
    <row r="2427" spans="1:11" ht="20.100000000000001" customHeight="1">
      <c r="A2427" s="26"/>
      <c r="B2427" s="27"/>
      <c r="C2427" s="11" t="str">
        <f>IF($B2427 &lt;&gt; "",VLOOKUP(MID(B2427,3,5),'Recyclabilité Prod Matx'!C:F,2,FALSE), "")</f>
        <v/>
      </c>
      <c r="D2427" s="11" t="str">
        <f>IF($B2427 &lt;&gt; "",VLOOKUP(MID(B2427,3,5),'Recyclabilité Prod Matx'!C:F,3,FALSE),"")</f>
        <v/>
      </c>
      <c r="E2427" s="11" t="str">
        <f>IF($B2427 &lt;&gt; "",VLOOKUP(MID(B2427,3,5),'Recyclabilité Prod Matx'!C:F,4,FALSE), "")</f>
        <v/>
      </c>
      <c r="F2427" s="12" t="str">
        <f>IF($B2427 &lt;&gt; "", IF(C2427="Totale","",IF(D2427 = 0, "", VLOOKUP(D2427,'Cond Compo'!A:B,2,FALSE))),"")</f>
        <v/>
      </c>
      <c r="G2427" s="28"/>
      <c r="H2427" s="11" t="str">
        <f xml:space="preserve"> IF(C2427="Totale",2,IF($G2427 &lt;&gt; "", IF(D2427 = "E",MATCH(G2427, 'Cond Compo'!D$16:D$18, 0), MATCH(G2427, 'Cond Compo'!C$16:C$19, 0)), ""))</f>
        <v/>
      </c>
      <c r="I2427" s="12" t="str">
        <f>IF($E2427 &lt;&gt; "", IF(E2427 = 0, "", VLOOKUP(E2427,'Cond Perturbation'!A:B,2,FALSE)),"")</f>
        <v/>
      </c>
      <c r="J2427" s="28"/>
      <c r="K2427" s="29" t="str">
        <f>IF($B2427 &lt;&gt; "", IF(C2427="Oui",IF(H2427=1,IF(E2427=0,Résultat!G$8,IF(J2427="No",Résultat!$G$8,Résultat!$G$7)),IF(H2427=2,IF(E2427=0,Résultat!G$9,IF(J2427="No",Résultat!$G$9,Résultat!$G$7)),Résultat!$G$7)),IF(C2427 = "Totale", IF(H2427=1,IF(E2427=0,Résultat!G$8,IF(J2427="No",Résultat!$G$9,Résultat!$G$7)),IF(H2427=2,IF(E2427=0,Résultat!G$9,IF(J2427="No",Résultat!$G$9,Résultat!$G$7)),Résultat!$G$7)),Résultat!$G$7)), "")</f>
        <v/>
      </c>
    </row>
    <row r="2428" spans="1:11" ht="20.100000000000001" customHeight="1">
      <c r="A2428" s="26"/>
      <c r="B2428" s="27"/>
      <c r="C2428" s="11" t="str">
        <f>IF($B2428 &lt;&gt; "",VLOOKUP(MID(B2428,3,5),'Recyclabilité Prod Matx'!C:F,2,FALSE), "")</f>
        <v/>
      </c>
      <c r="D2428" s="11" t="str">
        <f>IF($B2428 &lt;&gt; "",VLOOKUP(MID(B2428,3,5),'Recyclabilité Prod Matx'!C:F,3,FALSE),"")</f>
        <v/>
      </c>
      <c r="E2428" s="11" t="str">
        <f>IF($B2428 &lt;&gt; "",VLOOKUP(MID(B2428,3,5),'Recyclabilité Prod Matx'!C:F,4,FALSE), "")</f>
        <v/>
      </c>
      <c r="F2428" s="12" t="str">
        <f>IF($B2428 &lt;&gt; "", IF(C2428="Totale","",IF(D2428 = 0, "", VLOOKUP(D2428,'Cond Compo'!A:B,2,FALSE))),"")</f>
        <v/>
      </c>
      <c r="G2428" s="28"/>
      <c r="H2428" s="11" t="str">
        <f xml:space="preserve"> IF(C2428="Totale",2,IF($G2428 &lt;&gt; "", IF(D2428 = "E",MATCH(G2428, 'Cond Compo'!D$16:D$18, 0), MATCH(G2428, 'Cond Compo'!C$16:C$19, 0)), ""))</f>
        <v/>
      </c>
      <c r="I2428" s="12" t="str">
        <f>IF($E2428 &lt;&gt; "", IF(E2428 = 0, "", VLOOKUP(E2428,'Cond Perturbation'!A:B,2,FALSE)),"")</f>
        <v/>
      </c>
      <c r="J2428" s="28"/>
      <c r="K2428" s="29" t="str">
        <f>IF($B2428 &lt;&gt; "", IF(C2428="Oui",IF(H2428=1,IF(E2428=0,Résultat!G$8,IF(J2428="No",Résultat!$G$8,Résultat!$G$7)),IF(H2428=2,IF(E2428=0,Résultat!G$9,IF(J2428="No",Résultat!$G$9,Résultat!$G$7)),Résultat!$G$7)),IF(C2428 = "Totale", IF(H2428=1,IF(E2428=0,Résultat!G$8,IF(J2428="No",Résultat!$G$9,Résultat!$G$7)),IF(H2428=2,IF(E2428=0,Résultat!G$9,IF(J2428="No",Résultat!$G$9,Résultat!$G$7)),Résultat!$G$7)),Résultat!$G$7)), "")</f>
        <v/>
      </c>
    </row>
    <row r="2429" spans="1:11" ht="20.100000000000001" customHeight="1">
      <c r="A2429" s="26"/>
      <c r="B2429" s="27"/>
      <c r="C2429" s="11" t="str">
        <f>IF($B2429 &lt;&gt; "",VLOOKUP(MID(B2429,3,5),'Recyclabilité Prod Matx'!C:F,2,FALSE), "")</f>
        <v/>
      </c>
      <c r="D2429" s="11" t="str">
        <f>IF($B2429 &lt;&gt; "",VLOOKUP(MID(B2429,3,5),'Recyclabilité Prod Matx'!C:F,3,FALSE),"")</f>
        <v/>
      </c>
      <c r="E2429" s="11" t="str">
        <f>IF($B2429 &lt;&gt; "",VLOOKUP(MID(B2429,3,5),'Recyclabilité Prod Matx'!C:F,4,FALSE), "")</f>
        <v/>
      </c>
      <c r="F2429" s="12" t="str">
        <f>IF($B2429 &lt;&gt; "", IF(C2429="Totale","",IF(D2429 = 0, "", VLOOKUP(D2429,'Cond Compo'!A:B,2,FALSE))),"")</f>
        <v/>
      </c>
      <c r="G2429" s="28"/>
      <c r="H2429" s="11" t="str">
        <f xml:space="preserve"> IF(C2429="Totale",2,IF($G2429 &lt;&gt; "", IF(D2429 = "E",MATCH(G2429, 'Cond Compo'!D$16:D$18, 0), MATCH(G2429, 'Cond Compo'!C$16:C$19, 0)), ""))</f>
        <v/>
      </c>
      <c r="I2429" s="12" t="str">
        <f>IF($E2429 &lt;&gt; "", IF(E2429 = 0, "", VLOOKUP(E2429,'Cond Perturbation'!A:B,2,FALSE)),"")</f>
        <v/>
      </c>
      <c r="J2429" s="28"/>
      <c r="K2429" s="29" t="str">
        <f>IF($B2429 &lt;&gt; "", IF(C2429="Oui",IF(H2429=1,IF(E2429=0,Résultat!G$8,IF(J2429="No",Résultat!$G$8,Résultat!$G$7)),IF(H2429=2,IF(E2429=0,Résultat!G$9,IF(J2429="No",Résultat!$G$9,Résultat!$G$7)),Résultat!$G$7)),IF(C2429 = "Totale", IF(H2429=1,IF(E2429=0,Résultat!G$8,IF(J2429="No",Résultat!$G$9,Résultat!$G$7)),IF(H2429=2,IF(E2429=0,Résultat!G$9,IF(J2429="No",Résultat!$G$9,Résultat!$G$7)),Résultat!$G$7)),Résultat!$G$7)), "")</f>
        <v/>
      </c>
    </row>
    <row r="2430" spans="1:11" ht="20.100000000000001" customHeight="1">
      <c r="A2430" s="26"/>
      <c r="B2430" s="27"/>
      <c r="C2430" s="11" t="str">
        <f>IF($B2430 &lt;&gt; "",VLOOKUP(MID(B2430,3,5),'Recyclabilité Prod Matx'!C:F,2,FALSE), "")</f>
        <v/>
      </c>
      <c r="D2430" s="11" t="str">
        <f>IF($B2430 &lt;&gt; "",VLOOKUP(MID(B2430,3,5),'Recyclabilité Prod Matx'!C:F,3,FALSE),"")</f>
        <v/>
      </c>
      <c r="E2430" s="11" t="str">
        <f>IF($B2430 &lt;&gt; "",VLOOKUP(MID(B2430,3,5),'Recyclabilité Prod Matx'!C:F,4,FALSE), "")</f>
        <v/>
      </c>
      <c r="F2430" s="12" t="str">
        <f>IF($B2430 &lt;&gt; "", IF(C2430="Totale","",IF(D2430 = 0, "", VLOOKUP(D2430,'Cond Compo'!A:B,2,FALSE))),"")</f>
        <v/>
      </c>
      <c r="G2430" s="28"/>
      <c r="H2430" s="11" t="str">
        <f xml:space="preserve"> IF(C2430="Totale",2,IF($G2430 &lt;&gt; "", IF(D2430 = "E",MATCH(G2430, 'Cond Compo'!D$16:D$18, 0), MATCH(G2430, 'Cond Compo'!C$16:C$19, 0)), ""))</f>
        <v/>
      </c>
      <c r="I2430" s="12" t="str">
        <f>IF($E2430 &lt;&gt; "", IF(E2430 = 0, "", VLOOKUP(E2430,'Cond Perturbation'!A:B,2,FALSE)),"")</f>
        <v/>
      </c>
      <c r="J2430" s="28"/>
      <c r="K2430" s="29" t="str">
        <f>IF($B2430 &lt;&gt; "", IF(C2430="Oui",IF(H2430=1,IF(E2430=0,Résultat!G$8,IF(J2430="No",Résultat!$G$8,Résultat!$G$7)),IF(H2430=2,IF(E2430=0,Résultat!G$9,IF(J2430="No",Résultat!$G$9,Résultat!$G$7)),Résultat!$G$7)),IF(C2430 = "Totale", IF(H2430=1,IF(E2430=0,Résultat!G$8,IF(J2430="No",Résultat!$G$9,Résultat!$G$7)),IF(H2430=2,IF(E2430=0,Résultat!G$9,IF(J2430="No",Résultat!$G$9,Résultat!$G$7)),Résultat!$G$7)),Résultat!$G$7)), "")</f>
        <v/>
      </c>
    </row>
    <row r="2431" spans="1:11" ht="20.100000000000001" customHeight="1">
      <c r="A2431" s="26"/>
      <c r="B2431" s="27"/>
      <c r="C2431" s="11" t="str">
        <f>IF($B2431 &lt;&gt; "",VLOOKUP(MID(B2431,3,5),'Recyclabilité Prod Matx'!C:F,2,FALSE), "")</f>
        <v/>
      </c>
      <c r="D2431" s="11" t="str">
        <f>IF($B2431 &lt;&gt; "",VLOOKUP(MID(B2431,3,5),'Recyclabilité Prod Matx'!C:F,3,FALSE),"")</f>
        <v/>
      </c>
      <c r="E2431" s="11" t="str">
        <f>IF($B2431 &lt;&gt; "",VLOOKUP(MID(B2431,3,5),'Recyclabilité Prod Matx'!C:F,4,FALSE), "")</f>
        <v/>
      </c>
      <c r="F2431" s="12" t="str">
        <f>IF($B2431 &lt;&gt; "", IF(C2431="Totale","",IF(D2431 = 0, "", VLOOKUP(D2431,'Cond Compo'!A:B,2,FALSE))),"")</f>
        <v/>
      </c>
      <c r="G2431" s="28"/>
      <c r="H2431" s="11" t="str">
        <f xml:space="preserve"> IF(C2431="Totale",2,IF($G2431 &lt;&gt; "", IF(D2431 = "E",MATCH(G2431, 'Cond Compo'!D$16:D$18, 0), MATCH(G2431, 'Cond Compo'!C$16:C$19, 0)), ""))</f>
        <v/>
      </c>
      <c r="I2431" s="12" t="str">
        <f>IF($E2431 &lt;&gt; "", IF(E2431 = 0, "", VLOOKUP(E2431,'Cond Perturbation'!A:B,2,FALSE)),"")</f>
        <v/>
      </c>
      <c r="J2431" s="28"/>
      <c r="K2431" s="29" t="str">
        <f>IF($B2431 &lt;&gt; "", IF(C2431="Oui",IF(H2431=1,IF(E2431=0,Résultat!G$8,IF(J2431="No",Résultat!$G$8,Résultat!$G$7)),IF(H2431=2,IF(E2431=0,Résultat!G$9,IF(J2431="No",Résultat!$G$9,Résultat!$G$7)),Résultat!$G$7)),IF(C2431 = "Totale", IF(H2431=1,IF(E2431=0,Résultat!G$8,IF(J2431="No",Résultat!$G$9,Résultat!$G$7)),IF(H2431=2,IF(E2431=0,Résultat!G$9,IF(J2431="No",Résultat!$G$9,Résultat!$G$7)),Résultat!$G$7)),Résultat!$G$7)), "")</f>
        <v/>
      </c>
    </row>
    <row r="2432" spans="1:11" ht="20.100000000000001" customHeight="1">
      <c r="A2432" s="26"/>
      <c r="B2432" s="27"/>
      <c r="C2432" s="11" t="str">
        <f>IF($B2432 &lt;&gt; "",VLOOKUP(MID(B2432,3,5),'Recyclabilité Prod Matx'!C:F,2,FALSE), "")</f>
        <v/>
      </c>
      <c r="D2432" s="11" t="str">
        <f>IF($B2432 &lt;&gt; "",VLOOKUP(MID(B2432,3,5),'Recyclabilité Prod Matx'!C:F,3,FALSE),"")</f>
        <v/>
      </c>
      <c r="E2432" s="11" t="str">
        <f>IF($B2432 &lt;&gt; "",VLOOKUP(MID(B2432,3,5),'Recyclabilité Prod Matx'!C:F,4,FALSE), "")</f>
        <v/>
      </c>
      <c r="F2432" s="12" t="str">
        <f>IF($B2432 &lt;&gt; "", IF(C2432="Totale","",IF(D2432 = 0, "", VLOOKUP(D2432,'Cond Compo'!A:B,2,FALSE))),"")</f>
        <v/>
      </c>
      <c r="G2432" s="28"/>
      <c r="H2432" s="11" t="str">
        <f xml:space="preserve"> IF(C2432="Totale",2,IF($G2432 &lt;&gt; "", IF(D2432 = "E",MATCH(G2432, 'Cond Compo'!D$16:D$18, 0), MATCH(G2432, 'Cond Compo'!C$16:C$19, 0)), ""))</f>
        <v/>
      </c>
      <c r="I2432" s="12" t="str">
        <f>IF($E2432 &lt;&gt; "", IF(E2432 = 0, "", VLOOKUP(E2432,'Cond Perturbation'!A:B,2,FALSE)),"")</f>
        <v/>
      </c>
      <c r="J2432" s="28"/>
      <c r="K2432" s="29" t="str">
        <f>IF($B2432 &lt;&gt; "", IF(C2432="Oui",IF(H2432=1,IF(E2432=0,Résultat!G$8,IF(J2432="No",Résultat!$G$8,Résultat!$G$7)),IF(H2432=2,IF(E2432=0,Résultat!G$9,IF(J2432="No",Résultat!$G$9,Résultat!$G$7)),Résultat!$G$7)),IF(C2432 = "Totale", IF(H2432=1,IF(E2432=0,Résultat!G$8,IF(J2432="No",Résultat!$G$9,Résultat!$G$7)),IF(H2432=2,IF(E2432=0,Résultat!G$9,IF(J2432="No",Résultat!$G$9,Résultat!$G$7)),Résultat!$G$7)),Résultat!$G$7)), "")</f>
        <v/>
      </c>
    </row>
    <row r="2433" spans="1:11" ht="20.100000000000001" customHeight="1">
      <c r="A2433" s="26"/>
      <c r="B2433" s="27"/>
      <c r="C2433" s="11" t="str">
        <f>IF($B2433 &lt;&gt; "",VLOOKUP(MID(B2433,3,5),'Recyclabilité Prod Matx'!C:F,2,FALSE), "")</f>
        <v/>
      </c>
      <c r="D2433" s="11" t="str">
        <f>IF($B2433 &lt;&gt; "",VLOOKUP(MID(B2433,3,5),'Recyclabilité Prod Matx'!C:F,3,FALSE),"")</f>
        <v/>
      </c>
      <c r="E2433" s="11" t="str">
        <f>IF($B2433 &lt;&gt; "",VLOOKUP(MID(B2433,3,5),'Recyclabilité Prod Matx'!C:F,4,FALSE), "")</f>
        <v/>
      </c>
      <c r="F2433" s="12" t="str">
        <f>IF($B2433 &lt;&gt; "", IF(C2433="Totale","",IF(D2433 = 0, "", VLOOKUP(D2433,'Cond Compo'!A:B,2,FALSE))),"")</f>
        <v/>
      </c>
      <c r="G2433" s="28"/>
      <c r="H2433" s="11" t="str">
        <f xml:space="preserve"> IF(C2433="Totale",2,IF($G2433 &lt;&gt; "", IF(D2433 = "E",MATCH(G2433, 'Cond Compo'!D$16:D$18, 0), MATCH(G2433, 'Cond Compo'!C$16:C$19, 0)), ""))</f>
        <v/>
      </c>
      <c r="I2433" s="12" t="str">
        <f>IF($E2433 &lt;&gt; "", IF(E2433 = 0, "", VLOOKUP(E2433,'Cond Perturbation'!A:B,2,FALSE)),"")</f>
        <v/>
      </c>
      <c r="J2433" s="28"/>
      <c r="K2433" s="29" t="str">
        <f>IF($B2433 &lt;&gt; "", IF(C2433="Oui",IF(H2433=1,IF(E2433=0,Résultat!G$8,IF(J2433="No",Résultat!$G$8,Résultat!$G$7)),IF(H2433=2,IF(E2433=0,Résultat!G$9,IF(J2433="No",Résultat!$G$9,Résultat!$G$7)),Résultat!$G$7)),IF(C2433 = "Totale", IF(H2433=1,IF(E2433=0,Résultat!G$8,IF(J2433="No",Résultat!$G$9,Résultat!$G$7)),IF(H2433=2,IF(E2433=0,Résultat!G$9,IF(J2433="No",Résultat!$G$9,Résultat!$G$7)),Résultat!$G$7)),Résultat!$G$7)), "")</f>
        <v/>
      </c>
    </row>
    <row r="2434" spans="1:11" ht="20.100000000000001" customHeight="1">
      <c r="A2434" s="26"/>
      <c r="B2434" s="27"/>
      <c r="C2434" s="11" t="str">
        <f>IF($B2434 &lt;&gt; "",VLOOKUP(MID(B2434,3,5),'Recyclabilité Prod Matx'!C:F,2,FALSE), "")</f>
        <v/>
      </c>
      <c r="D2434" s="11" t="str">
        <f>IF($B2434 &lt;&gt; "",VLOOKUP(MID(B2434,3,5),'Recyclabilité Prod Matx'!C:F,3,FALSE),"")</f>
        <v/>
      </c>
      <c r="E2434" s="11" t="str">
        <f>IF($B2434 &lt;&gt; "",VLOOKUP(MID(B2434,3,5),'Recyclabilité Prod Matx'!C:F,4,FALSE), "")</f>
        <v/>
      </c>
      <c r="F2434" s="12" t="str">
        <f>IF($B2434 &lt;&gt; "", IF(C2434="Totale","",IF(D2434 = 0, "", VLOOKUP(D2434,'Cond Compo'!A:B,2,FALSE))),"")</f>
        <v/>
      </c>
      <c r="G2434" s="28"/>
      <c r="H2434" s="11" t="str">
        <f xml:space="preserve"> IF(C2434="Totale",2,IF($G2434 &lt;&gt; "", IF(D2434 = "E",MATCH(G2434, 'Cond Compo'!D$16:D$18, 0), MATCH(G2434, 'Cond Compo'!C$16:C$19, 0)), ""))</f>
        <v/>
      </c>
      <c r="I2434" s="12" t="str">
        <f>IF($E2434 &lt;&gt; "", IF(E2434 = 0, "", VLOOKUP(E2434,'Cond Perturbation'!A:B,2,FALSE)),"")</f>
        <v/>
      </c>
      <c r="J2434" s="28"/>
      <c r="K2434" s="29" t="str">
        <f>IF($B2434 &lt;&gt; "", IF(C2434="Oui",IF(H2434=1,IF(E2434=0,Résultat!G$8,IF(J2434="No",Résultat!$G$8,Résultat!$G$7)),IF(H2434=2,IF(E2434=0,Résultat!G$9,IF(J2434="No",Résultat!$G$9,Résultat!$G$7)),Résultat!$G$7)),IF(C2434 = "Totale", IF(H2434=1,IF(E2434=0,Résultat!G$8,IF(J2434="No",Résultat!$G$9,Résultat!$G$7)),IF(H2434=2,IF(E2434=0,Résultat!G$9,IF(J2434="No",Résultat!$G$9,Résultat!$G$7)),Résultat!$G$7)),Résultat!$G$7)), "")</f>
        <v/>
      </c>
    </row>
    <row r="2435" spans="1:11" ht="20.100000000000001" customHeight="1">
      <c r="A2435" s="26"/>
      <c r="B2435" s="27"/>
      <c r="C2435" s="11" t="str">
        <f>IF($B2435 &lt;&gt; "",VLOOKUP(MID(B2435,3,5),'Recyclabilité Prod Matx'!C:F,2,FALSE), "")</f>
        <v/>
      </c>
      <c r="D2435" s="11" t="str">
        <f>IF($B2435 &lt;&gt; "",VLOOKUP(MID(B2435,3,5),'Recyclabilité Prod Matx'!C:F,3,FALSE),"")</f>
        <v/>
      </c>
      <c r="E2435" s="11" t="str">
        <f>IF($B2435 &lt;&gt; "",VLOOKUP(MID(B2435,3,5),'Recyclabilité Prod Matx'!C:F,4,FALSE), "")</f>
        <v/>
      </c>
      <c r="F2435" s="12" t="str">
        <f>IF($B2435 &lt;&gt; "", IF(C2435="Totale","",IF(D2435 = 0, "", VLOOKUP(D2435,'Cond Compo'!A:B,2,FALSE))),"")</f>
        <v/>
      </c>
      <c r="G2435" s="28"/>
      <c r="H2435" s="11" t="str">
        <f xml:space="preserve"> IF(C2435="Totale",2,IF($G2435 &lt;&gt; "", IF(D2435 = "E",MATCH(G2435, 'Cond Compo'!D$16:D$18, 0), MATCH(G2435, 'Cond Compo'!C$16:C$19, 0)), ""))</f>
        <v/>
      </c>
      <c r="I2435" s="12" t="str">
        <f>IF($E2435 &lt;&gt; "", IF(E2435 = 0, "", VLOOKUP(E2435,'Cond Perturbation'!A:B,2,FALSE)),"")</f>
        <v/>
      </c>
      <c r="J2435" s="28"/>
      <c r="K2435" s="29" t="str">
        <f>IF($B2435 &lt;&gt; "", IF(C2435="Oui",IF(H2435=1,IF(E2435=0,Résultat!G$8,IF(J2435="No",Résultat!$G$8,Résultat!$G$7)),IF(H2435=2,IF(E2435=0,Résultat!G$9,IF(J2435="No",Résultat!$G$9,Résultat!$G$7)),Résultat!$G$7)),IF(C2435 = "Totale", IF(H2435=1,IF(E2435=0,Résultat!G$8,IF(J2435="No",Résultat!$G$9,Résultat!$G$7)),IF(H2435=2,IF(E2435=0,Résultat!G$9,IF(J2435="No",Résultat!$G$9,Résultat!$G$7)),Résultat!$G$7)),Résultat!$G$7)), "")</f>
        <v/>
      </c>
    </row>
    <row r="2436" spans="1:11" ht="20.100000000000001" customHeight="1">
      <c r="A2436" s="26"/>
      <c r="B2436" s="27"/>
      <c r="C2436" s="11" t="str">
        <f>IF($B2436 &lt;&gt; "",VLOOKUP(MID(B2436,3,5),'Recyclabilité Prod Matx'!C:F,2,FALSE), "")</f>
        <v/>
      </c>
      <c r="D2436" s="11" t="str">
        <f>IF($B2436 &lt;&gt; "",VLOOKUP(MID(B2436,3,5),'Recyclabilité Prod Matx'!C:F,3,FALSE),"")</f>
        <v/>
      </c>
      <c r="E2436" s="11" t="str">
        <f>IF($B2436 &lt;&gt; "",VLOOKUP(MID(B2436,3,5),'Recyclabilité Prod Matx'!C:F,4,FALSE), "")</f>
        <v/>
      </c>
      <c r="F2436" s="12" t="str">
        <f>IF($B2436 &lt;&gt; "", IF(C2436="Totale","",IF(D2436 = 0, "", VLOOKUP(D2436,'Cond Compo'!A:B,2,FALSE))),"")</f>
        <v/>
      </c>
      <c r="G2436" s="28"/>
      <c r="H2436" s="11" t="str">
        <f xml:space="preserve"> IF(C2436="Totale",2,IF($G2436 &lt;&gt; "", IF(D2436 = "E",MATCH(G2436, 'Cond Compo'!D$16:D$18, 0), MATCH(G2436, 'Cond Compo'!C$16:C$19, 0)), ""))</f>
        <v/>
      </c>
      <c r="I2436" s="12" t="str">
        <f>IF($E2436 &lt;&gt; "", IF(E2436 = 0, "", VLOOKUP(E2436,'Cond Perturbation'!A:B,2,FALSE)),"")</f>
        <v/>
      </c>
      <c r="J2436" s="28"/>
      <c r="K2436" s="29" t="str">
        <f>IF($B2436 &lt;&gt; "", IF(C2436="Oui",IF(H2436=1,IF(E2436=0,Résultat!G$8,IF(J2436="No",Résultat!$G$8,Résultat!$G$7)),IF(H2436=2,IF(E2436=0,Résultat!G$9,IF(J2436="No",Résultat!$G$9,Résultat!$G$7)),Résultat!$G$7)),IF(C2436 = "Totale", IF(H2436=1,IF(E2436=0,Résultat!G$8,IF(J2436="No",Résultat!$G$9,Résultat!$G$7)),IF(H2436=2,IF(E2436=0,Résultat!G$9,IF(J2436="No",Résultat!$G$9,Résultat!$G$7)),Résultat!$G$7)),Résultat!$G$7)), "")</f>
        <v/>
      </c>
    </row>
    <row r="2437" spans="1:11" ht="20.100000000000001" customHeight="1">
      <c r="A2437" s="26"/>
      <c r="B2437" s="27"/>
      <c r="C2437" s="11" t="str">
        <f>IF($B2437 &lt;&gt; "",VLOOKUP(MID(B2437,3,5),'Recyclabilité Prod Matx'!C:F,2,FALSE), "")</f>
        <v/>
      </c>
      <c r="D2437" s="11" t="str">
        <f>IF($B2437 &lt;&gt; "",VLOOKUP(MID(B2437,3,5),'Recyclabilité Prod Matx'!C:F,3,FALSE),"")</f>
        <v/>
      </c>
      <c r="E2437" s="11" t="str">
        <f>IF($B2437 &lt;&gt; "",VLOOKUP(MID(B2437,3,5),'Recyclabilité Prod Matx'!C:F,4,FALSE), "")</f>
        <v/>
      </c>
      <c r="F2437" s="12" t="str">
        <f>IF($B2437 &lt;&gt; "", IF(C2437="Totale","",IF(D2437 = 0, "", VLOOKUP(D2437,'Cond Compo'!A:B,2,FALSE))),"")</f>
        <v/>
      </c>
      <c r="G2437" s="28"/>
      <c r="H2437" s="11" t="str">
        <f xml:space="preserve"> IF(C2437="Totale",2,IF($G2437 &lt;&gt; "", IF(D2437 = "E",MATCH(G2437, 'Cond Compo'!D$16:D$18, 0), MATCH(G2437, 'Cond Compo'!C$16:C$19, 0)), ""))</f>
        <v/>
      </c>
      <c r="I2437" s="12" t="str">
        <f>IF($E2437 &lt;&gt; "", IF(E2437 = 0, "", VLOOKUP(E2437,'Cond Perturbation'!A:B,2,FALSE)),"")</f>
        <v/>
      </c>
      <c r="J2437" s="28"/>
      <c r="K2437" s="29" t="str">
        <f>IF($B2437 &lt;&gt; "", IF(C2437="Oui",IF(H2437=1,IF(E2437=0,Résultat!G$8,IF(J2437="No",Résultat!$G$8,Résultat!$G$7)),IF(H2437=2,IF(E2437=0,Résultat!G$9,IF(J2437="No",Résultat!$G$9,Résultat!$G$7)),Résultat!$G$7)),IF(C2437 = "Totale", IF(H2437=1,IF(E2437=0,Résultat!G$8,IF(J2437="No",Résultat!$G$9,Résultat!$G$7)),IF(H2437=2,IF(E2437=0,Résultat!G$9,IF(J2437="No",Résultat!$G$9,Résultat!$G$7)),Résultat!$G$7)),Résultat!$G$7)), "")</f>
        <v/>
      </c>
    </row>
    <row r="2438" spans="1:11" ht="20.100000000000001" customHeight="1">
      <c r="A2438" s="26"/>
      <c r="B2438" s="27"/>
      <c r="C2438" s="11" t="str">
        <f>IF($B2438 &lt;&gt; "",VLOOKUP(MID(B2438,3,5),'Recyclabilité Prod Matx'!C:F,2,FALSE), "")</f>
        <v/>
      </c>
      <c r="D2438" s="11" t="str">
        <f>IF($B2438 &lt;&gt; "",VLOOKUP(MID(B2438,3,5),'Recyclabilité Prod Matx'!C:F,3,FALSE),"")</f>
        <v/>
      </c>
      <c r="E2438" s="11" t="str">
        <f>IF($B2438 &lt;&gt; "",VLOOKUP(MID(B2438,3,5),'Recyclabilité Prod Matx'!C:F,4,FALSE), "")</f>
        <v/>
      </c>
      <c r="F2438" s="12" t="str">
        <f>IF($B2438 &lt;&gt; "", IF(C2438="Totale","",IF(D2438 = 0, "", VLOOKUP(D2438,'Cond Compo'!A:B,2,FALSE))),"")</f>
        <v/>
      </c>
      <c r="G2438" s="28"/>
      <c r="H2438" s="11" t="str">
        <f xml:space="preserve"> IF(C2438="Totale",2,IF($G2438 &lt;&gt; "", IF(D2438 = "E",MATCH(G2438, 'Cond Compo'!D$16:D$18, 0), MATCH(G2438, 'Cond Compo'!C$16:C$19, 0)), ""))</f>
        <v/>
      </c>
      <c r="I2438" s="12" t="str">
        <f>IF($E2438 &lt;&gt; "", IF(E2438 = 0, "", VLOOKUP(E2438,'Cond Perturbation'!A:B,2,FALSE)),"")</f>
        <v/>
      </c>
      <c r="J2438" s="28"/>
      <c r="K2438" s="29" t="str">
        <f>IF($B2438 &lt;&gt; "", IF(C2438="Oui",IF(H2438=1,IF(E2438=0,Résultat!G$8,IF(J2438="No",Résultat!$G$8,Résultat!$G$7)),IF(H2438=2,IF(E2438=0,Résultat!G$9,IF(J2438="No",Résultat!$G$9,Résultat!$G$7)),Résultat!$G$7)),IF(C2438 = "Totale", IF(H2438=1,IF(E2438=0,Résultat!G$8,IF(J2438="No",Résultat!$G$9,Résultat!$G$7)),IF(H2438=2,IF(E2438=0,Résultat!G$9,IF(J2438="No",Résultat!$G$9,Résultat!$G$7)),Résultat!$G$7)),Résultat!$G$7)), "")</f>
        <v/>
      </c>
    </row>
    <row r="2439" spans="1:11" ht="20.100000000000001" customHeight="1">
      <c r="A2439" s="26"/>
      <c r="B2439" s="27"/>
      <c r="C2439" s="11" t="str">
        <f>IF($B2439 &lt;&gt; "",VLOOKUP(MID(B2439,3,5),'Recyclabilité Prod Matx'!C:F,2,FALSE), "")</f>
        <v/>
      </c>
      <c r="D2439" s="11" t="str">
        <f>IF($B2439 &lt;&gt; "",VLOOKUP(MID(B2439,3,5),'Recyclabilité Prod Matx'!C:F,3,FALSE),"")</f>
        <v/>
      </c>
      <c r="E2439" s="11" t="str">
        <f>IF($B2439 &lt;&gt; "",VLOOKUP(MID(B2439,3,5),'Recyclabilité Prod Matx'!C:F,4,FALSE), "")</f>
        <v/>
      </c>
      <c r="F2439" s="12" t="str">
        <f>IF($B2439 &lt;&gt; "", IF(C2439="Totale","",IF(D2439 = 0, "", VLOOKUP(D2439,'Cond Compo'!A:B,2,FALSE))),"")</f>
        <v/>
      </c>
      <c r="G2439" s="28"/>
      <c r="H2439" s="11" t="str">
        <f xml:space="preserve"> IF(C2439="Totale",2,IF($G2439 &lt;&gt; "", IF(D2439 = "E",MATCH(G2439, 'Cond Compo'!D$16:D$18, 0), MATCH(G2439, 'Cond Compo'!C$16:C$19, 0)), ""))</f>
        <v/>
      </c>
      <c r="I2439" s="12" t="str">
        <f>IF($E2439 &lt;&gt; "", IF(E2439 = 0, "", VLOOKUP(E2439,'Cond Perturbation'!A:B,2,FALSE)),"")</f>
        <v/>
      </c>
      <c r="J2439" s="28"/>
      <c r="K2439" s="29" t="str">
        <f>IF($B2439 &lt;&gt; "", IF(C2439="Oui",IF(H2439=1,IF(E2439=0,Résultat!G$8,IF(J2439="No",Résultat!$G$8,Résultat!$G$7)),IF(H2439=2,IF(E2439=0,Résultat!G$9,IF(J2439="No",Résultat!$G$9,Résultat!$G$7)),Résultat!$G$7)),IF(C2439 = "Totale", IF(H2439=1,IF(E2439=0,Résultat!G$8,IF(J2439="No",Résultat!$G$9,Résultat!$G$7)),IF(H2439=2,IF(E2439=0,Résultat!G$9,IF(J2439="No",Résultat!$G$9,Résultat!$G$7)),Résultat!$G$7)),Résultat!$G$7)), "")</f>
        <v/>
      </c>
    </row>
    <row r="2440" spans="1:11" ht="20.100000000000001" customHeight="1">
      <c r="A2440" s="26"/>
      <c r="B2440" s="27"/>
      <c r="C2440" s="11" t="str">
        <f>IF($B2440 &lt;&gt; "",VLOOKUP(MID(B2440,3,5),'Recyclabilité Prod Matx'!C:F,2,FALSE), "")</f>
        <v/>
      </c>
      <c r="D2440" s="11" t="str">
        <f>IF($B2440 &lt;&gt; "",VLOOKUP(MID(B2440,3,5),'Recyclabilité Prod Matx'!C:F,3,FALSE),"")</f>
        <v/>
      </c>
      <c r="E2440" s="11" t="str">
        <f>IF($B2440 &lt;&gt; "",VLOOKUP(MID(B2440,3,5),'Recyclabilité Prod Matx'!C:F,4,FALSE), "")</f>
        <v/>
      </c>
      <c r="F2440" s="12" t="str">
        <f>IF($B2440 &lt;&gt; "", IF(C2440="Totale","",IF(D2440 = 0, "", VLOOKUP(D2440,'Cond Compo'!A:B,2,FALSE))),"")</f>
        <v/>
      </c>
      <c r="G2440" s="28"/>
      <c r="H2440" s="11" t="str">
        <f xml:space="preserve"> IF(C2440="Totale",2,IF($G2440 &lt;&gt; "", IF(D2440 = "E",MATCH(G2440, 'Cond Compo'!D$16:D$18, 0), MATCH(G2440, 'Cond Compo'!C$16:C$19, 0)), ""))</f>
        <v/>
      </c>
      <c r="I2440" s="12" t="str">
        <f>IF($E2440 &lt;&gt; "", IF(E2440 = 0, "", VLOOKUP(E2440,'Cond Perturbation'!A:B,2,FALSE)),"")</f>
        <v/>
      </c>
      <c r="J2440" s="28"/>
      <c r="K2440" s="29" t="str">
        <f>IF($B2440 &lt;&gt; "", IF(C2440="Oui",IF(H2440=1,IF(E2440=0,Résultat!G$8,IF(J2440="No",Résultat!$G$8,Résultat!$G$7)),IF(H2440=2,IF(E2440=0,Résultat!G$9,IF(J2440="No",Résultat!$G$9,Résultat!$G$7)),Résultat!$G$7)),IF(C2440 = "Totale", IF(H2440=1,IF(E2440=0,Résultat!G$8,IF(J2440="No",Résultat!$G$9,Résultat!$G$7)),IF(H2440=2,IF(E2440=0,Résultat!G$9,IF(J2440="No",Résultat!$G$9,Résultat!$G$7)),Résultat!$G$7)),Résultat!$G$7)), "")</f>
        <v/>
      </c>
    </row>
    <row r="2441" spans="1:11" ht="20.100000000000001" customHeight="1">
      <c r="A2441" s="26"/>
      <c r="B2441" s="27"/>
      <c r="C2441" s="11" t="str">
        <f>IF($B2441 &lt;&gt; "",VLOOKUP(MID(B2441,3,5),'Recyclabilité Prod Matx'!C:F,2,FALSE), "")</f>
        <v/>
      </c>
      <c r="D2441" s="11" t="str">
        <f>IF($B2441 &lt;&gt; "",VLOOKUP(MID(B2441,3,5),'Recyclabilité Prod Matx'!C:F,3,FALSE),"")</f>
        <v/>
      </c>
      <c r="E2441" s="11" t="str">
        <f>IF($B2441 &lt;&gt; "",VLOOKUP(MID(B2441,3,5),'Recyclabilité Prod Matx'!C:F,4,FALSE), "")</f>
        <v/>
      </c>
      <c r="F2441" s="12" t="str">
        <f>IF($B2441 &lt;&gt; "", IF(C2441="Totale","",IF(D2441 = 0, "", VLOOKUP(D2441,'Cond Compo'!A:B,2,FALSE))),"")</f>
        <v/>
      </c>
      <c r="G2441" s="28"/>
      <c r="H2441" s="11" t="str">
        <f xml:space="preserve"> IF(C2441="Totale",2,IF($G2441 &lt;&gt; "", IF(D2441 = "E",MATCH(G2441, 'Cond Compo'!D$16:D$18, 0), MATCH(G2441, 'Cond Compo'!C$16:C$19, 0)), ""))</f>
        <v/>
      </c>
      <c r="I2441" s="12" t="str">
        <f>IF($E2441 &lt;&gt; "", IF(E2441 = 0, "", VLOOKUP(E2441,'Cond Perturbation'!A:B,2,FALSE)),"")</f>
        <v/>
      </c>
      <c r="J2441" s="28"/>
      <c r="K2441" s="29" t="str">
        <f>IF($B2441 &lt;&gt; "", IF(C2441="Oui",IF(H2441=1,IF(E2441=0,Résultat!G$8,IF(J2441="No",Résultat!$G$8,Résultat!$G$7)),IF(H2441=2,IF(E2441=0,Résultat!G$9,IF(J2441="No",Résultat!$G$9,Résultat!$G$7)),Résultat!$G$7)),IF(C2441 = "Totale", IF(H2441=1,IF(E2441=0,Résultat!G$8,IF(J2441="No",Résultat!$G$9,Résultat!$G$7)),IF(H2441=2,IF(E2441=0,Résultat!G$9,IF(J2441="No",Résultat!$G$9,Résultat!$G$7)),Résultat!$G$7)),Résultat!$G$7)), "")</f>
        <v/>
      </c>
    </row>
    <row r="2442" spans="1:11" ht="20.100000000000001" customHeight="1">
      <c r="A2442" s="26"/>
      <c r="B2442" s="27"/>
      <c r="C2442" s="11" t="str">
        <f>IF($B2442 &lt;&gt; "",VLOOKUP(MID(B2442,3,5),'Recyclabilité Prod Matx'!C:F,2,FALSE), "")</f>
        <v/>
      </c>
      <c r="D2442" s="11" t="str">
        <f>IF($B2442 &lt;&gt; "",VLOOKUP(MID(B2442,3,5),'Recyclabilité Prod Matx'!C:F,3,FALSE),"")</f>
        <v/>
      </c>
      <c r="E2442" s="11" t="str">
        <f>IF($B2442 &lt;&gt; "",VLOOKUP(MID(B2442,3,5),'Recyclabilité Prod Matx'!C:F,4,FALSE), "")</f>
        <v/>
      </c>
      <c r="F2442" s="12" t="str">
        <f>IF($B2442 &lt;&gt; "", IF(C2442="Totale","",IF(D2442 = 0, "", VLOOKUP(D2442,'Cond Compo'!A:B,2,FALSE))),"")</f>
        <v/>
      </c>
      <c r="G2442" s="28"/>
      <c r="H2442" s="11" t="str">
        <f xml:space="preserve"> IF(C2442="Totale",2,IF($G2442 &lt;&gt; "", IF(D2442 = "E",MATCH(G2442, 'Cond Compo'!D$16:D$18, 0), MATCH(G2442, 'Cond Compo'!C$16:C$19, 0)), ""))</f>
        <v/>
      </c>
      <c r="I2442" s="12" t="str">
        <f>IF($E2442 &lt;&gt; "", IF(E2442 = 0, "", VLOOKUP(E2442,'Cond Perturbation'!A:B,2,FALSE)),"")</f>
        <v/>
      </c>
      <c r="J2442" s="28"/>
      <c r="K2442" s="29" t="str">
        <f>IF($B2442 &lt;&gt; "", IF(C2442="Oui",IF(H2442=1,IF(E2442=0,Résultat!G$8,IF(J2442="No",Résultat!$G$8,Résultat!$G$7)),IF(H2442=2,IF(E2442=0,Résultat!G$9,IF(J2442="No",Résultat!$G$9,Résultat!$G$7)),Résultat!$G$7)),IF(C2442 = "Totale", IF(H2442=1,IF(E2442=0,Résultat!G$8,IF(J2442="No",Résultat!$G$9,Résultat!$G$7)),IF(H2442=2,IF(E2442=0,Résultat!G$9,IF(J2442="No",Résultat!$G$9,Résultat!$G$7)),Résultat!$G$7)),Résultat!$G$7)), "")</f>
        <v/>
      </c>
    </row>
    <row r="2443" spans="1:11" ht="20.100000000000001" customHeight="1">
      <c r="A2443" s="26"/>
      <c r="B2443" s="27"/>
      <c r="C2443" s="11" t="str">
        <f>IF($B2443 &lt;&gt; "",VLOOKUP(MID(B2443,3,5),'Recyclabilité Prod Matx'!C:F,2,FALSE), "")</f>
        <v/>
      </c>
      <c r="D2443" s="11" t="str">
        <f>IF($B2443 &lt;&gt; "",VLOOKUP(MID(B2443,3,5),'Recyclabilité Prod Matx'!C:F,3,FALSE),"")</f>
        <v/>
      </c>
      <c r="E2443" s="11" t="str">
        <f>IF($B2443 &lt;&gt; "",VLOOKUP(MID(B2443,3,5),'Recyclabilité Prod Matx'!C:F,4,FALSE), "")</f>
        <v/>
      </c>
      <c r="F2443" s="12" t="str">
        <f>IF($B2443 &lt;&gt; "", IF(C2443="Totale","",IF(D2443 = 0, "", VLOOKUP(D2443,'Cond Compo'!A:B,2,FALSE))),"")</f>
        <v/>
      </c>
      <c r="G2443" s="28"/>
      <c r="H2443" s="11" t="str">
        <f xml:space="preserve"> IF(C2443="Totale",2,IF($G2443 &lt;&gt; "", IF(D2443 = "E",MATCH(G2443, 'Cond Compo'!D$16:D$18, 0), MATCH(G2443, 'Cond Compo'!C$16:C$19, 0)), ""))</f>
        <v/>
      </c>
      <c r="I2443" s="12" t="str">
        <f>IF($E2443 &lt;&gt; "", IF(E2443 = 0, "", VLOOKUP(E2443,'Cond Perturbation'!A:B,2,FALSE)),"")</f>
        <v/>
      </c>
      <c r="J2443" s="28"/>
      <c r="K2443" s="29" t="str">
        <f>IF($B2443 &lt;&gt; "", IF(C2443="Oui",IF(H2443=1,IF(E2443=0,Résultat!G$8,IF(J2443="No",Résultat!$G$8,Résultat!$G$7)),IF(H2443=2,IF(E2443=0,Résultat!G$9,IF(J2443="No",Résultat!$G$9,Résultat!$G$7)),Résultat!$G$7)),IF(C2443 = "Totale", IF(H2443=1,IF(E2443=0,Résultat!G$8,IF(J2443="No",Résultat!$G$9,Résultat!$G$7)),IF(H2443=2,IF(E2443=0,Résultat!G$9,IF(J2443="No",Résultat!$G$9,Résultat!$G$7)),Résultat!$G$7)),Résultat!$G$7)), "")</f>
        <v/>
      </c>
    </row>
    <row r="2444" spans="1:11" ht="20.100000000000001" customHeight="1">
      <c r="A2444" s="26"/>
      <c r="B2444" s="27"/>
      <c r="C2444" s="11" t="str">
        <f>IF($B2444 &lt;&gt; "",VLOOKUP(MID(B2444,3,5),'Recyclabilité Prod Matx'!C:F,2,FALSE), "")</f>
        <v/>
      </c>
      <c r="D2444" s="11" t="str">
        <f>IF($B2444 &lt;&gt; "",VLOOKUP(MID(B2444,3,5),'Recyclabilité Prod Matx'!C:F,3,FALSE),"")</f>
        <v/>
      </c>
      <c r="E2444" s="11" t="str">
        <f>IF($B2444 &lt;&gt; "",VLOOKUP(MID(B2444,3,5),'Recyclabilité Prod Matx'!C:F,4,FALSE), "")</f>
        <v/>
      </c>
      <c r="F2444" s="12" t="str">
        <f>IF($B2444 &lt;&gt; "", IF(C2444="Totale","",IF(D2444 = 0, "", VLOOKUP(D2444,'Cond Compo'!A:B,2,FALSE))),"")</f>
        <v/>
      </c>
      <c r="G2444" s="28"/>
      <c r="H2444" s="11" t="str">
        <f xml:space="preserve"> IF(C2444="Totale",2,IF($G2444 &lt;&gt; "", IF(D2444 = "E",MATCH(G2444, 'Cond Compo'!D$16:D$18, 0), MATCH(G2444, 'Cond Compo'!C$16:C$19, 0)), ""))</f>
        <v/>
      </c>
      <c r="I2444" s="12" t="str">
        <f>IF($E2444 &lt;&gt; "", IF(E2444 = 0, "", VLOOKUP(E2444,'Cond Perturbation'!A:B,2,FALSE)),"")</f>
        <v/>
      </c>
      <c r="J2444" s="28"/>
      <c r="K2444" s="29" t="str">
        <f>IF($B2444 &lt;&gt; "", IF(C2444="Oui",IF(H2444=1,IF(E2444=0,Résultat!G$8,IF(J2444="No",Résultat!$G$8,Résultat!$G$7)),IF(H2444=2,IF(E2444=0,Résultat!G$9,IF(J2444="No",Résultat!$G$9,Résultat!$G$7)),Résultat!$G$7)),IF(C2444 = "Totale", IF(H2444=1,IF(E2444=0,Résultat!G$8,IF(J2444="No",Résultat!$G$9,Résultat!$G$7)),IF(H2444=2,IF(E2444=0,Résultat!G$9,IF(J2444="No",Résultat!$G$9,Résultat!$G$7)),Résultat!$G$7)),Résultat!$G$7)), "")</f>
        <v/>
      </c>
    </row>
    <row r="2445" spans="1:11" ht="20.100000000000001" customHeight="1">
      <c r="A2445" s="26"/>
      <c r="B2445" s="27"/>
      <c r="C2445" s="11" t="str">
        <f>IF($B2445 &lt;&gt; "",VLOOKUP(MID(B2445,3,5),'Recyclabilité Prod Matx'!C:F,2,FALSE), "")</f>
        <v/>
      </c>
      <c r="D2445" s="11" t="str">
        <f>IF($B2445 &lt;&gt; "",VLOOKUP(MID(B2445,3,5),'Recyclabilité Prod Matx'!C:F,3,FALSE),"")</f>
        <v/>
      </c>
      <c r="E2445" s="11" t="str">
        <f>IF($B2445 &lt;&gt; "",VLOOKUP(MID(B2445,3,5),'Recyclabilité Prod Matx'!C:F,4,FALSE), "")</f>
        <v/>
      </c>
      <c r="F2445" s="12" t="str">
        <f>IF($B2445 &lt;&gt; "", IF(C2445="Totale","",IF(D2445 = 0, "", VLOOKUP(D2445,'Cond Compo'!A:B,2,FALSE))),"")</f>
        <v/>
      </c>
      <c r="G2445" s="28"/>
      <c r="H2445" s="11" t="str">
        <f xml:space="preserve"> IF(C2445="Totale",2,IF($G2445 &lt;&gt; "", IF(D2445 = "E",MATCH(G2445, 'Cond Compo'!D$16:D$18, 0), MATCH(G2445, 'Cond Compo'!C$16:C$19, 0)), ""))</f>
        <v/>
      </c>
      <c r="I2445" s="12" t="str">
        <f>IF($E2445 &lt;&gt; "", IF(E2445 = 0, "", VLOOKUP(E2445,'Cond Perturbation'!A:B,2,FALSE)),"")</f>
        <v/>
      </c>
      <c r="J2445" s="28"/>
      <c r="K2445" s="29" t="str">
        <f>IF($B2445 &lt;&gt; "", IF(C2445="Oui",IF(H2445=1,IF(E2445=0,Résultat!G$8,IF(J2445="No",Résultat!$G$8,Résultat!$G$7)),IF(H2445=2,IF(E2445=0,Résultat!G$9,IF(J2445="No",Résultat!$G$9,Résultat!$G$7)),Résultat!$G$7)),IF(C2445 = "Totale", IF(H2445=1,IF(E2445=0,Résultat!G$8,IF(J2445="No",Résultat!$G$9,Résultat!$G$7)),IF(H2445=2,IF(E2445=0,Résultat!G$9,IF(J2445="No",Résultat!$G$9,Résultat!$G$7)),Résultat!$G$7)),Résultat!$G$7)), "")</f>
        <v/>
      </c>
    </row>
    <row r="2446" spans="1:11" ht="20.100000000000001" customHeight="1">
      <c r="A2446" s="26"/>
      <c r="B2446" s="27"/>
      <c r="C2446" s="11" t="str">
        <f>IF($B2446 &lt;&gt; "",VLOOKUP(MID(B2446,3,5),'Recyclabilité Prod Matx'!C:F,2,FALSE), "")</f>
        <v/>
      </c>
      <c r="D2446" s="11" t="str">
        <f>IF($B2446 &lt;&gt; "",VLOOKUP(MID(B2446,3,5),'Recyclabilité Prod Matx'!C:F,3,FALSE),"")</f>
        <v/>
      </c>
      <c r="E2446" s="11" t="str">
        <f>IF($B2446 &lt;&gt; "",VLOOKUP(MID(B2446,3,5),'Recyclabilité Prod Matx'!C:F,4,FALSE), "")</f>
        <v/>
      </c>
      <c r="F2446" s="12" t="str">
        <f>IF($B2446 &lt;&gt; "", IF(C2446="Totale","",IF(D2446 = 0, "", VLOOKUP(D2446,'Cond Compo'!A:B,2,FALSE))),"")</f>
        <v/>
      </c>
      <c r="G2446" s="28"/>
      <c r="H2446" s="11" t="str">
        <f xml:space="preserve"> IF(C2446="Totale",2,IF($G2446 &lt;&gt; "", IF(D2446 = "E",MATCH(G2446, 'Cond Compo'!D$16:D$18, 0), MATCH(G2446, 'Cond Compo'!C$16:C$19, 0)), ""))</f>
        <v/>
      </c>
      <c r="I2446" s="12" t="str">
        <f>IF($E2446 &lt;&gt; "", IF(E2446 = 0, "", VLOOKUP(E2446,'Cond Perturbation'!A:B,2,FALSE)),"")</f>
        <v/>
      </c>
      <c r="J2446" s="28"/>
      <c r="K2446" s="29" t="str">
        <f>IF($B2446 &lt;&gt; "", IF(C2446="Oui",IF(H2446=1,IF(E2446=0,Résultat!G$8,IF(J2446="No",Résultat!$G$8,Résultat!$G$7)),IF(H2446=2,IF(E2446=0,Résultat!G$9,IF(J2446="No",Résultat!$G$9,Résultat!$G$7)),Résultat!$G$7)),IF(C2446 = "Totale", IF(H2446=1,IF(E2446=0,Résultat!G$8,IF(J2446="No",Résultat!$G$9,Résultat!$G$7)),IF(H2446=2,IF(E2446=0,Résultat!G$9,IF(J2446="No",Résultat!$G$9,Résultat!$G$7)),Résultat!$G$7)),Résultat!$G$7)), "")</f>
        <v/>
      </c>
    </row>
    <row r="2447" spans="1:11" ht="20.100000000000001" customHeight="1">
      <c r="A2447" s="26"/>
      <c r="B2447" s="27"/>
      <c r="C2447" s="11" t="str">
        <f>IF($B2447 &lt;&gt; "",VLOOKUP(MID(B2447,3,5),'Recyclabilité Prod Matx'!C:F,2,FALSE), "")</f>
        <v/>
      </c>
      <c r="D2447" s="11" t="str">
        <f>IF($B2447 &lt;&gt; "",VLOOKUP(MID(B2447,3,5),'Recyclabilité Prod Matx'!C:F,3,FALSE),"")</f>
        <v/>
      </c>
      <c r="E2447" s="11" t="str">
        <f>IF($B2447 &lt;&gt; "",VLOOKUP(MID(B2447,3,5),'Recyclabilité Prod Matx'!C:F,4,FALSE), "")</f>
        <v/>
      </c>
      <c r="F2447" s="12" t="str">
        <f>IF($B2447 &lt;&gt; "", IF(C2447="Totale","",IF(D2447 = 0, "", VLOOKUP(D2447,'Cond Compo'!A:B,2,FALSE))),"")</f>
        <v/>
      </c>
      <c r="G2447" s="28"/>
      <c r="H2447" s="11" t="str">
        <f xml:space="preserve"> IF(C2447="Totale",2,IF($G2447 &lt;&gt; "", IF(D2447 = "E",MATCH(G2447, 'Cond Compo'!D$16:D$18, 0), MATCH(G2447, 'Cond Compo'!C$16:C$19, 0)), ""))</f>
        <v/>
      </c>
      <c r="I2447" s="12" t="str">
        <f>IF($E2447 &lt;&gt; "", IF(E2447 = 0, "", VLOOKUP(E2447,'Cond Perturbation'!A:B,2,FALSE)),"")</f>
        <v/>
      </c>
      <c r="J2447" s="28"/>
      <c r="K2447" s="29" t="str">
        <f>IF($B2447 &lt;&gt; "", IF(C2447="Oui",IF(H2447=1,IF(E2447=0,Résultat!G$8,IF(J2447="No",Résultat!$G$8,Résultat!$G$7)),IF(H2447=2,IF(E2447=0,Résultat!G$9,IF(J2447="No",Résultat!$G$9,Résultat!$G$7)),Résultat!$G$7)),IF(C2447 = "Totale", IF(H2447=1,IF(E2447=0,Résultat!G$8,IF(J2447="No",Résultat!$G$9,Résultat!$G$7)),IF(H2447=2,IF(E2447=0,Résultat!G$9,IF(J2447="No",Résultat!$G$9,Résultat!$G$7)),Résultat!$G$7)),Résultat!$G$7)), "")</f>
        <v/>
      </c>
    </row>
    <row r="2448" spans="1:11" ht="20.100000000000001" customHeight="1">
      <c r="A2448" s="26"/>
      <c r="B2448" s="27"/>
      <c r="C2448" s="11" t="str">
        <f>IF($B2448 &lt;&gt; "",VLOOKUP(MID(B2448,3,5),'Recyclabilité Prod Matx'!C:F,2,FALSE), "")</f>
        <v/>
      </c>
      <c r="D2448" s="11" t="str">
        <f>IF($B2448 &lt;&gt; "",VLOOKUP(MID(B2448,3,5),'Recyclabilité Prod Matx'!C:F,3,FALSE),"")</f>
        <v/>
      </c>
      <c r="E2448" s="11" t="str">
        <f>IF($B2448 &lt;&gt; "",VLOOKUP(MID(B2448,3,5),'Recyclabilité Prod Matx'!C:F,4,FALSE), "")</f>
        <v/>
      </c>
      <c r="F2448" s="12" t="str">
        <f>IF($B2448 &lt;&gt; "", IF(C2448="Totale","",IF(D2448 = 0, "", VLOOKUP(D2448,'Cond Compo'!A:B,2,FALSE))),"")</f>
        <v/>
      </c>
      <c r="G2448" s="28"/>
      <c r="H2448" s="11" t="str">
        <f xml:space="preserve"> IF(C2448="Totale",2,IF($G2448 &lt;&gt; "", IF(D2448 = "E",MATCH(G2448, 'Cond Compo'!D$16:D$18, 0), MATCH(G2448, 'Cond Compo'!C$16:C$19, 0)), ""))</f>
        <v/>
      </c>
      <c r="I2448" s="12" t="str">
        <f>IF($E2448 &lt;&gt; "", IF(E2448 = 0, "", VLOOKUP(E2448,'Cond Perturbation'!A:B,2,FALSE)),"")</f>
        <v/>
      </c>
      <c r="J2448" s="28"/>
      <c r="K2448" s="29" t="str">
        <f>IF($B2448 &lt;&gt; "", IF(C2448="Oui",IF(H2448=1,IF(E2448=0,Résultat!G$8,IF(J2448="No",Résultat!$G$8,Résultat!$G$7)),IF(H2448=2,IF(E2448=0,Résultat!G$9,IF(J2448="No",Résultat!$G$9,Résultat!$G$7)),Résultat!$G$7)),IF(C2448 = "Totale", IF(H2448=1,IF(E2448=0,Résultat!G$8,IF(J2448="No",Résultat!$G$9,Résultat!$G$7)),IF(H2448=2,IF(E2448=0,Résultat!G$9,IF(J2448="No",Résultat!$G$9,Résultat!$G$7)),Résultat!$G$7)),Résultat!$G$7)), "")</f>
        <v/>
      </c>
    </row>
    <row r="2449" spans="1:11" ht="20.100000000000001" customHeight="1">
      <c r="A2449" s="26"/>
      <c r="B2449" s="27"/>
      <c r="C2449" s="11" t="str">
        <f>IF($B2449 &lt;&gt; "",VLOOKUP(MID(B2449,3,5),'Recyclabilité Prod Matx'!C:F,2,FALSE), "")</f>
        <v/>
      </c>
      <c r="D2449" s="11" t="str">
        <f>IF($B2449 &lt;&gt; "",VLOOKUP(MID(B2449,3,5),'Recyclabilité Prod Matx'!C:F,3,FALSE),"")</f>
        <v/>
      </c>
      <c r="E2449" s="11" t="str">
        <f>IF($B2449 &lt;&gt; "",VLOOKUP(MID(B2449,3,5),'Recyclabilité Prod Matx'!C:F,4,FALSE), "")</f>
        <v/>
      </c>
      <c r="F2449" s="12" t="str">
        <f>IF($B2449 &lt;&gt; "", IF(C2449="Totale","",IF(D2449 = 0, "", VLOOKUP(D2449,'Cond Compo'!A:B,2,FALSE))),"")</f>
        <v/>
      </c>
      <c r="G2449" s="28"/>
      <c r="H2449" s="11" t="str">
        <f xml:space="preserve"> IF(C2449="Totale",2,IF($G2449 &lt;&gt; "", IF(D2449 = "E",MATCH(G2449, 'Cond Compo'!D$16:D$18, 0), MATCH(G2449, 'Cond Compo'!C$16:C$19, 0)), ""))</f>
        <v/>
      </c>
      <c r="I2449" s="12" t="str">
        <f>IF($E2449 &lt;&gt; "", IF(E2449 = 0, "", VLOOKUP(E2449,'Cond Perturbation'!A:B,2,FALSE)),"")</f>
        <v/>
      </c>
      <c r="J2449" s="28"/>
      <c r="K2449" s="29" t="str">
        <f>IF($B2449 &lt;&gt; "", IF(C2449="Oui",IF(H2449=1,IF(E2449=0,Résultat!G$8,IF(J2449="No",Résultat!$G$8,Résultat!$G$7)),IF(H2449=2,IF(E2449=0,Résultat!G$9,IF(J2449="No",Résultat!$G$9,Résultat!$G$7)),Résultat!$G$7)),IF(C2449 = "Totale", IF(H2449=1,IF(E2449=0,Résultat!G$8,IF(J2449="No",Résultat!$G$9,Résultat!$G$7)),IF(H2449=2,IF(E2449=0,Résultat!G$9,IF(J2449="No",Résultat!$G$9,Résultat!$G$7)),Résultat!$G$7)),Résultat!$G$7)), "")</f>
        <v/>
      </c>
    </row>
    <row r="2450" spans="1:11" ht="20.100000000000001" customHeight="1">
      <c r="A2450" s="26"/>
      <c r="B2450" s="27"/>
      <c r="C2450" s="11" t="str">
        <f>IF($B2450 &lt;&gt; "",VLOOKUP(MID(B2450,3,5),'Recyclabilité Prod Matx'!C:F,2,FALSE), "")</f>
        <v/>
      </c>
      <c r="D2450" s="11" t="str">
        <f>IF($B2450 &lt;&gt; "",VLOOKUP(MID(B2450,3,5),'Recyclabilité Prod Matx'!C:F,3,FALSE),"")</f>
        <v/>
      </c>
      <c r="E2450" s="11" t="str">
        <f>IF($B2450 &lt;&gt; "",VLOOKUP(MID(B2450,3,5),'Recyclabilité Prod Matx'!C:F,4,FALSE), "")</f>
        <v/>
      </c>
      <c r="F2450" s="12" t="str">
        <f>IF($B2450 &lt;&gt; "", IF(C2450="Totale","",IF(D2450 = 0, "", VLOOKUP(D2450,'Cond Compo'!A:B,2,FALSE))),"")</f>
        <v/>
      </c>
      <c r="G2450" s="28"/>
      <c r="H2450" s="11" t="str">
        <f xml:space="preserve"> IF(C2450="Totale",2,IF($G2450 &lt;&gt; "", IF(D2450 = "E",MATCH(G2450, 'Cond Compo'!D$16:D$18, 0), MATCH(G2450, 'Cond Compo'!C$16:C$19, 0)), ""))</f>
        <v/>
      </c>
      <c r="I2450" s="12" t="str">
        <f>IF($E2450 &lt;&gt; "", IF(E2450 = 0, "", VLOOKUP(E2450,'Cond Perturbation'!A:B,2,FALSE)),"")</f>
        <v/>
      </c>
      <c r="J2450" s="28"/>
      <c r="K2450" s="29" t="str">
        <f>IF($B2450 &lt;&gt; "", IF(C2450="Oui",IF(H2450=1,IF(E2450=0,Résultat!G$8,IF(J2450="No",Résultat!$G$8,Résultat!$G$7)),IF(H2450=2,IF(E2450=0,Résultat!G$9,IF(J2450="No",Résultat!$G$9,Résultat!$G$7)),Résultat!$G$7)),IF(C2450 = "Totale", IF(H2450=1,IF(E2450=0,Résultat!G$8,IF(J2450="No",Résultat!$G$9,Résultat!$G$7)),IF(H2450=2,IF(E2450=0,Résultat!G$9,IF(J2450="No",Résultat!$G$9,Résultat!$G$7)),Résultat!$G$7)),Résultat!$G$7)), "")</f>
        <v/>
      </c>
    </row>
    <row r="2451" spans="1:11" ht="20.100000000000001" customHeight="1">
      <c r="A2451" s="26"/>
      <c r="B2451" s="27"/>
      <c r="C2451" s="11" t="str">
        <f>IF($B2451 &lt;&gt; "",VLOOKUP(MID(B2451,3,5),'Recyclabilité Prod Matx'!C:F,2,FALSE), "")</f>
        <v/>
      </c>
      <c r="D2451" s="11" t="str">
        <f>IF($B2451 &lt;&gt; "",VLOOKUP(MID(B2451,3,5),'Recyclabilité Prod Matx'!C:F,3,FALSE),"")</f>
        <v/>
      </c>
      <c r="E2451" s="11" t="str">
        <f>IF($B2451 &lt;&gt; "",VLOOKUP(MID(B2451,3,5),'Recyclabilité Prod Matx'!C:F,4,FALSE), "")</f>
        <v/>
      </c>
      <c r="F2451" s="12" t="str">
        <f>IF($B2451 &lt;&gt; "", IF(C2451="Totale","",IF(D2451 = 0, "", VLOOKUP(D2451,'Cond Compo'!A:B,2,FALSE))),"")</f>
        <v/>
      </c>
      <c r="G2451" s="28"/>
      <c r="H2451" s="11" t="str">
        <f xml:space="preserve"> IF(C2451="Totale",2,IF($G2451 &lt;&gt; "", IF(D2451 = "E",MATCH(G2451, 'Cond Compo'!D$16:D$18, 0), MATCH(G2451, 'Cond Compo'!C$16:C$19, 0)), ""))</f>
        <v/>
      </c>
      <c r="I2451" s="12" t="str">
        <f>IF($E2451 &lt;&gt; "", IF(E2451 = 0, "", VLOOKUP(E2451,'Cond Perturbation'!A:B,2,FALSE)),"")</f>
        <v/>
      </c>
      <c r="J2451" s="28"/>
      <c r="K2451" s="29" t="str">
        <f>IF($B2451 &lt;&gt; "", IF(C2451="Oui",IF(H2451=1,IF(E2451=0,Résultat!G$8,IF(J2451="No",Résultat!$G$8,Résultat!$G$7)),IF(H2451=2,IF(E2451=0,Résultat!G$9,IF(J2451="No",Résultat!$G$9,Résultat!$G$7)),Résultat!$G$7)),IF(C2451 = "Totale", IF(H2451=1,IF(E2451=0,Résultat!G$8,IF(J2451="No",Résultat!$G$9,Résultat!$G$7)),IF(H2451=2,IF(E2451=0,Résultat!G$9,IF(J2451="No",Résultat!$G$9,Résultat!$G$7)),Résultat!$G$7)),Résultat!$G$7)), "")</f>
        <v/>
      </c>
    </row>
    <row r="2452" spans="1:11" ht="20.100000000000001" customHeight="1">
      <c r="A2452" s="26"/>
      <c r="B2452" s="27"/>
      <c r="C2452" s="11" t="str">
        <f>IF($B2452 &lt;&gt; "",VLOOKUP(MID(B2452,3,5),'Recyclabilité Prod Matx'!C:F,2,FALSE), "")</f>
        <v/>
      </c>
      <c r="D2452" s="11" t="str">
        <f>IF($B2452 &lt;&gt; "",VLOOKUP(MID(B2452,3,5),'Recyclabilité Prod Matx'!C:F,3,FALSE),"")</f>
        <v/>
      </c>
      <c r="E2452" s="11" t="str">
        <f>IF($B2452 &lt;&gt; "",VLOOKUP(MID(B2452,3,5),'Recyclabilité Prod Matx'!C:F,4,FALSE), "")</f>
        <v/>
      </c>
      <c r="F2452" s="12" t="str">
        <f>IF($B2452 &lt;&gt; "", IF(C2452="Totale","",IF(D2452 = 0, "", VLOOKUP(D2452,'Cond Compo'!A:B,2,FALSE))),"")</f>
        <v/>
      </c>
      <c r="G2452" s="28"/>
      <c r="H2452" s="11" t="str">
        <f xml:space="preserve"> IF(C2452="Totale",2,IF($G2452 &lt;&gt; "", IF(D2452 = "E",MATCH(G2452, 'Cond Compo'!D$16:D$18, 0), MATCH(G2452, 'Cond Compo'!C$16:C$19, 0)), ""))</f>
        <v/>
      </c>
      <c r="I2452" s="12" t="str">
        <f>IF($E2452 &lt;&gt; "", IF(E2452 = 0, "", VLOOKUP(E2452,'Cond Perturbation'!A:B,2,FALSE)),"")</f>
        <v/>
      </c>
      <c r="J2452" s="28"/>
      <c r="K2452" s="29" t="str">
        <f>IF($B2452 &lt;&gt; "", IF(C2452="Oui",IF(H2452=1,IF(E2452=0,Résultat!G$8,IF(J2452="No",Résultat!$G$8,Résultat!$G$7)),IF(H2452=2,IF(E2452=0,Résultat!G$9,IF(J2452="No",Résultat!$G$9,Résultat!$G$7)),Résultat!$G$7)),IF(C2452 = "Totale", IF(H2452=1,IF(E2452=0,Résultat!G$8,IF(J2452="No",Résultat!$G$9,Résultat!$G$7)),IF(H2452=2,IF(E2452=0,Résultat!G$9,IF(J2452="No",Résultat!$G$9,Résultat!$G$7)),Résultat!$G$7)),Résultat!$G$7)), "")</f>
        <v/>
      </c>
    </row>
    <row r="2453" spans="1:11" ht="20.100000000000001" customHeight="1">
      <c r="A2453" s="26"/>
      <c r="B2453" s="27"/>
      <c r="C2453" s="11" t="str">
        <f>IF($B2453 &lt;&gt; "",VLOOKUP(MID(B2453,3,5),'Recyclabilité Prod Matx'!C:F,2,FALSE), "")</f>
        <v/>
      </c>
      <c r="D2453" s="11" t="str">
        <f>IF($B2453 &lt;&gt; "",VLOOKUP(MID(B2453,3,5),'Recyclabilité Prod Matx'!C:F,3,FALSE),"")</f>
        <v/>
      </c>
      <c r="E2453" s="11" t="str">
        <f>IF($B2453 &lt;&gt; "",VLOOKUP(MID(B2453,3,5),'Recyclabilité Prod Matx'!C:F,4,FALSE), "")</f>
        <v/>
      </c>
      <c r="F2453" s="12" t="str">
        <f>IF($B2453 &lt;&gt; "", IF(C2453="Totale","",IF(D2453 = 0, "", VLOOKUP(D2453,'Cond Compo'!A:B,2,FALSE))),"")</f>
        <v/>
      </c>
      <c r="G2453" s="28"/>
      <c r="H2453" s="11" t="str">
        <f xml:space="preserve"> IF(C2453="Totale",2,IF($G2453 &lt;&gt; "", IF(D2453 = "E",MATCH(G2453, 'Cond Compo'!D$16:D$18, 0), MATCH(G2453, 'Cond Compo'!C$16:C$19, 0)), ""))</f>
        <v/>
      </c>
      <c r="I2453" s="12" t="str">
        <f>IF($E2453 &lt;&gt; "", IF(E2453 = 0, "", VLOOKUP(E2453,'Cond Perturbation'!A:B,2,FALSE)),"")</f>
        <v/>
      </c>
      <c r="J2453" s="28"/>
      <c r="K2453" s="29" t="str">
        <f>IF($B2453 &lt;&gt; "", IF(C2453="Oui",IF(H2453=1,IF(E2453=0,Résultat!G$8,IF(J2453="No",Résultat!$G$8,Résultat!$G$7)),IF(H2453=2,IF(E2453=0,Résultat!G$9,IF(J2453="No",Résultat!$G$9,Résultat!$G$7)),Résultat!$G$7)),IF(C2453 = "Totale", IF(H2453=1,IF(E2453=0,Résultat!G$8,IF(J2453="No",Résultat!$G$9,Résultat!$G$7)),IF(H2453=2,IF(E2453=0,Résultat!G$9,IF(J2453="No",Résultat!$G$9,Résultat!$G$7)),Résultat!$G$7)),Résultat!$G$7)), "")</f>
        <v/>
      </c>
    </row>
    <row r="2454" spans="1:11" ht="20.100000000000001" customHeight="1">
      <c r="A2454" s="26"/>
      <c r="B2454" s="27"/>
      <c r="C2454" s="11" t="str">
        <f>IF($B2454 &lt;&gt; "",VLOOKUP(MID(B2454,3,5),'Recyclabilité Prod Matx'!C:F,2,FALSE), "")</f>
        <v/>
      </c>
      <c r="D2454" s="11" t="str">
        <f>IF($B2454 &lt;&gt; "",VLOOKUP(MID(B2454,3,5),'Recyclabilité Prod Matx'!C:F,3,FALSE),"")</f>
        <v/>
      </c>
      <c r="E2454" s="11" t="str">
        <f>IF($B2454 &lt;&gt; "",VLOOKUP(MID(B2454,3,5),'Recyclabilité Prod Matx'!C:F,4,FALSE), "")</f>
        <v/>
      </c>
      <c r="F2454" s="12" t="str">
        <f>IF($B2454 &lt;&gt; "", IF(C2454="Totale","",IF(D2454 = 0, "", VLOOKUP(D2454,'Cond Compo'!A:B,2,FALSE))),"")</f>
        <v/>
      </c>
      <c r="G2454" s="28"/>
      <c r="H2454" s="11" t="str">
        <f xml:space="preserve"> IF(C2454="Totale",2,IF($G2454 &lt;&gt; "", IF(D2454 = "E",MATCH(G2454, 'Cond Compo'!D$16:D$18, 0), MATCH(G2454, 'Cond Compo'!C$16:C$19, 0)), ""))</f>
        <v/>
      </c>
      <c r="I2454" s="12" t="str">
        <f>IF($E2454 &lt;&gt; "", IF(E2454 = 0, "", VLOOKUP(E2454,'Cond Perturbation'!A:B,2,FALSE)),"")</f>
        <v/>
      </c>
      <c r="J2454" s="28"/>
      <c r="K2454" s="29" t="str">
        <f>IF($B2454 &lt;&gt; "", IF(C2454="Oui",IF(H2454=1,IF(E2454=0,Résultat!G$8,IF(J2454="No",Résultat!$G$8,Résultat!$G$7)),IF(H2454=2,IF(E2454=0,Résultat!G$9,IF(J2454="No",Résultat!$G$9,Résultat!$G$7)),Résultat!$G$7)),IF(C2454 = "Totale", IF(H2454=1,IF(E2454=0,Résultat!G$8,IF(J2454="No",Résultat!$G$9,Résultat!$G$7)),IF(H2454=2,IF(E2454=0,Résultat!G$9,IF(J2454="No",Résultat!$G$9,Résultat!$G$7)),Résultat!$G$7)),Résultat!$G$7)), "")</f>
        <v/>
      </c>
    </row>
    <row r="2455" spans="1:11" ht="20.100000000000001" customHeight="1">
      <c r="A2455" s="26"/>
      <c r="B2455" s="27"/>
      <c r="C2455" s="11" t="str">
        <f>IF($B2455 &lt;&gt; "",VLOOKUP(MID(B2455,3,5),'Recyclabilité Prod Matx'!C:F,2,FALSE), "")</f>
        <v/>
      </c>
      <c r="D2455" s="11" t="str">
        <f>IF($B2455 &lt;&gt; "",VLOOKUP(MID(B2455,3,5),'Recyclabilité Prod Matx'!C:F,3,FALSE),"")</f>
        <v/>
      </c>
      <c r="E2455" s="11" t="str">
        <f>IF($B2455 &lt;&gt; "",VLOOKUP(MID(B2455,3,5),'Recyclabilité Prod Matx'!C:F,4,FALSE), "")</f>
        <v/>
      </c>
      <c r="F2455" s="12" t="str">
        <f>IF($B2455 &lt;&gt; "", IF(C2455="Totale","",IF(D2455 = 0, "", VLOOKUP(D2455,'Cond Compo'!A:B,2,FALSE))),"")</f>
        <v/>
      </c>
      <c r="G2455" s="28"/>
      <c r="H2455" s="11" t="str">
        <f xml:space="preserve"> IF(C2455="Totale",2,IF($G2455 &lt;&gt; "", IF(D2455 = "E",MATCH(G2455, 'Cond Compo'!D$16:D$18, 0), MATCH(G2455, 'Cond Compo'!C$16:C$19, 0)), ""))</f>
        <v/>
      </c>
      <c r="I2455" s="12" t="str">
        <f>IF($E2455 &lt;&gt; "", IF(E2455 = 0, "", VLOOKUP(E2455,'Cond Perturbation'!A:B,2,FALSE)),"")</f>
        <v/>
      </c>
      <c r="J2455" s="28"/>
      <c r="K2455" s="29" t="str">
        <f>IF($B2455 &lt;&gt; "", IF(C2455="Oui",IF(H2455=1,IF(E2455=0,Résultat!G$8,IF(J2455="No",Résultat!$G$8,Résultat!$G$7)),IF(H2455=2,IF(E2455=0,Résultat!G$9,IF(J2455="No",Résultat!$G$9,Résultat!$G$7)),Résultat!$G$7)),IF(C2455 = "Totale", IF(H2455=1,IF(E2455=0,Résultat!G$8,IF(J2455="No",Résultat!$G$9,Résultat!$G$7)),IF(H2455=2,IF(E2455=0,Résultat!G$9,IF(J2455="No",Résultat!$G$9,Résultat!$G$7)),Résultat!$G$7)),Résultat!$G$7)), "")</f>
        <v/>
      </c>
    </row>
    <row r="2456" spans="1:11" ht="20.100000000000001" customHeight="1">
      <c r="A2456" s="26"/>
      <c r="B2456" s="27"/>
      <c r="C2456" s="11" t="str">
        <f>IF($B2456 &lt;&gt; "",VLOOKUP(MID(B2456,3,5),'Recyclabilité Prod Matx'!C:F,2,FALSE), "")</f>
        <v/>
      </c>
      <c r="D2456" s="11" t="str">
        <f>IF($B2456 &lt;&gt; "",VLOOKUP(MID(B2456,3,5),'Recyclabilité Prod Matx'!C:F,3,FALSE),"")</f>
        <v/>
      </c>
      <c r="E2456" s="11" t="str">
        <f>IF($B2456 &lt;&gt; "",VLOOKUP(MID(B2456,3,5),'Recyclabilité Prod Matx'!C:F,4,FALSE), "")</f>
        <v/>
      </c>
      <c r="F2456" s="12" t="str">
        <f>IF($B2456 &lt;&gt; "", IF(C2456="Totale","",IF(D2456 = 0, "", VLOOKUP(D2456,'Cond Compo'!A:B,2,FALSE))),"")</f>
        <v/>
      </c>
      <c r="G2456" s="28"/>
      <c r="H2456" s="11" t="str">
        <f xml:space="preserve"> IF(C2456="Totale",2,IF($G2456 &lt;&gt; "", IF(D2456 = "E",MATCH(G2456, 'Cond Compo'!D$16:D$18, 0), MATCH(G2456, 'Cond Compo'!C$16:C$19, 0)), ""))</f>
        <v/>
      </c>
      <c r="I2456" s="12" t="str">
        <f>IF($E2456 &lt;&gt; "", IF(E2456 = 0, "", VLOOKUP(E2456,'Cond Perturbation'!A:B,2,FALSE)),"")</f>
        <v/>
      </c>
      <c r="J2456" s="28"/>
      <c r="K2456" s="29" t="str">
        <f>IF($B2456 &lt;&gt; "", IF(C2456="Oui",IF(H2456=1,IF(E2456=0,Résultat!G$8,IF(J2456="No",Résultat!$G$8,Résultat!$G$7)),IF(H2456=2,IF(E2456=0,Résultat!G$9,IF(J2456="No",Résultat!$G$9,Résultat!$G$7)),Résultat!$G$7)),IF(C2456 = "Totale", IF(H2456=1,IF(E2456=0,Résultat!G$8,IF(J2456="No",Résultat!$G$9,Résultat!$G$7)),IF(H2456=2,IF(E2456=0,Résultat!G$9,IF(J2456="No",Résultat!$G$9,Résultat!$G$7)),Résultat!$G$7)),Résultat!$G$7)), "")</f>
        <v/>
      </c>
    </row>
    <row r="2457" spans="1:11" ht="20.100000000000001" customHeight="1">
      <c r="A2457" s="26"/>
      <c r="B2457" s="27"/>
      <c r="C2457" s="11" t="str">
        <f>IF($B2457 &lt;&gt; "",VLOOKUP(MID(B2457,3,5),'Recyclabilité Prod Matx'!C:F,2,FALSE), "")</f>
        <v/>
      </c>
      <c r="D2457" s="11" t="str">
        <f>IF($B2457 &lt;&gt; "",VLOOKUP(MID(B2457,3,5),'Recyclabilité Prod Matx'!C:F,3,FALSE),"")</f>
        <v/>
      </c>
      <c r="E2457" s="11" t="str">
        <f>IF($B2457 &lt;&gt; "",VLOOKUP(MID(B2457,3,5),'Recyclabilité Prod Matx'!C:F,4,FALSE), "")</f>
        <v/>
      </c>
      <c r="F2457" s="12" t="str">
        <f>IF($B2457 &lt;&gt; "", IF(C2457="Totale","",IF(D2457 = 0, "", VLOOKUP(D2457,'Cond Compo'!A:B,2,FALSE))),"")</f>
        <v/>
      </c>
      <c r="G2457" s="28"/>
      <c r="H2457" s="11" t="str">
        <f xml:space="preserve"> IF(C2457="Totale",2,IF($G2457 &lt;&gt; "", IF(D2457 = "E",MATCH(G2457, 'Cond Compo'!D$16:D$18, 0), MATCH(G2457, 'Cond Compo'!C$16:C$19, 0)), ""))</f>
        <v/>
      </c>
      <c r="I2457" s="12" t="str">
        <f>IF($E2457 &lt;&gt; "", IF(E2457 = 0, "", VLOOKUP(E2457,'Cond Perturbation'!A:B,2,FALSE)),"")</f>
        <v/>
      </c>
      <c r="J2457" s="28"/>
      <c r="K2457" s="29" t="str">
        <f>IF($B2457 &lt;&gt; "", IF(C2457="Oui",IF(H2457=1,IF(E2457=0,Résultat!G$8,IF(J2457="No",Résultat!$G$8,Résultat!$G$7)),IF(H2457=2,IF(E2457=0,Résultat!G$9,IF(J2457="No",Résultat!$G$9,Résultat!$G$7)),Résultat!$G$7)),IF(C2457 = "Totale", IF(H2457=1,IF(E2457=0,Résultat!G$8,IF(J2457="No",Résultat!$G$9,Résultat!$G$7)),IF(H2457=2,IF(E2457=0,Résultat!G$9,IF(J2457="No",Résultat!$G$9,Résultat!$G$7)),Résultat!$G$7)),Résultat!$G$7)), "")</f>
        <v/>
      </c>
    </row>
    <row r="2458" spans="1:11" ht="20.100000000000001" customHeight="1">
      <c r="A2458" s="26"/>
      <c r="B2458" s="27"/>
      <c r="C2458" s="11" t="str">
        <f>IF($B2458 &lt;&gt; "",VLOOKUP(MID(B2458,3,5),'Recyclabilité Prod Matx'!C:F,2,FALSE), "")</f>
        <v/>
      </c>
      <c r="D2458" s="11" t="str">
        <f>IF($B2458 &lt;&gt; "",VLOOKUP(MID(B2458,3,5),'Recyclabilité Prod Matx'!C:F,3,FALSE),"")</f>
        <v/>
      </c>
      <c r="E2458" s="11" t="str">
        <f>IF($B2458 &lt;&gt; "",VLOOKUP(MID(B2458,3,5),'Recyclabilité Prod Matx'!C:F,4,FALSE), "")</f>
        <v/>
      </c>
      <c r="F2458" s="12" t="str">
        <f>IF($B2458 &lt;&gt; "", IF(C2458="Totale","",IF(D2458 = 0, "", VLOOKUP(D2458,'Cond Compo'!A:B,2,FALSE))),"")</f>
        <v/>
      </c>
      <c r="G2458" s="28"/>
      <c r="H2458" s="11" t="str">
        <f xml:space="preserve"> IF(C2458="Totale",2,IF($G2458 &lt;&gt; "", IF(D2458 = "E",MATCH(G2458, 'Cond Compo'!D$16:D$18, 0), MATCH(G2458, 'Cond Compo'!C$16:C$19, 0)), ""))</f>
        <v/>
      </c>
      <c r="I2458" s="12" t="str">
        <f>IF($E2458 &lt;&gt; "", IF(E2458 = 0, "", VLOOKUP(E2458,'Cond Perturbation'!A:B,2,FALSE)),"")</f>
        <v/>
      </c>
      <c r="J2458" s="28"/>
      <c r="K2458" s="29" t="str">
        <f>IF($B2458 &lt;&gt; "", IF(C2458="Oui",IF(H2458=1,IF(E2458=0,Résultat!G$8,IF(J2458="No",Résultat!$G$8,Résultat!$G$7)),IF(H2458=2,IF(E2458=0,Résultat!G$9,IF(J2458="No",Résultat!$G$9,Résultat!$G$7)),Résultat!$G$7)),IF(C2458 = "Totale", IF(H2458=1,IF(E2458=0,Résultat!G$8,IF(J2458="No",Résultat!$G$9,Résultat!$G$7)),IF(H2458=2,IF(E2458=0,Résultat!G$9,IF(J2458="No",Résultat!$G$9,Résultat!$G$7)),Résultat!$G$7)),Résultat!$G$7)), "")</f>
        <v/>
      </c>
    </row>
    <row r="2459" spans="1:11" ht="20.100000000000001" customHeight="1">
      <c r="A2459" s="26"/>
      <c r="B2459" s="27"/>
      <c r="C2459" s="11" t="str">
        <f>IF($B2459 &lt;&gt; "",VLOOKUP(MID(B2459,3,5),'Recyclabilité Prod Matx'!C:F,2,FALSE), "")</f>
        <v/>
      </c>
      <c r="D2459" s="11" t="str">
        <f>IF($B2459 &lt;&gt; "",VLOOKUP(MID(B2459,3,5),'Recyclabilité Prod Matx'!C:F,3,FALSE),"")</f>
        <v/>
      </c>
      <c r="E2459" s="11" t="str">
        <f>IF($B2459 &lt;&gt; "",VLOOKUP(MID(B2459,3,5),'Recyclabilité Prod Matx'!C:F,4,FALSE), "")</f>
        <v/>
      </c>
      <c r="F2459" s="12" t="str">
        <f>IF($B2459 &lt;&gt; "", IF(C2459="Totale","",IF(D2459 = 0, "", VLOOKUP(D2459,'Cond Compo'!A:B,2,FALSE))),"")</f>
        <v/>
      </c>
      <c r="G2459" s="28"/>
      <c r="H2459" s="11" t="str">
        <f xml:space="preserve"> IF(C2459="Totale",2,IF($G2459 &lt;&gt; "", IF(D2459 = "E",MATCH(G2459, 'Cond Compo'!D$16:D$18, 0), MATCH(G2459, 'Cond Compo'!C$16:C$19, 0)), ""))</f>
        <v/>
      </c>
      <c r="I2459" s="12" t="str">
        <f>IF($E2459 &lt;&gt; "", IF(E2459 = 0, "", VLOOKUP(E2459,'Cond Perturbation'!A:B,2,FALSE)),"")</f>
        <v/>
      </c>
      <c r="J2459" s="28"/>
      <c r="K2459" s="29" t="str">
        <f>IF($B2459 &lt;&gt; "", IF(C2459="Oui",IF(H2459=1,IF(E2459=0,Résultat!G$8,IF(J2459="No",Résultat!$G$8,Résultat!$G$7)),IF(H2459=2,IF(E2459=0,Résultat!G$9,IF(J2459="No",Résultat!$G$9,Résultat!$G$7)),Résultat!$G$7)),IF(C2459 = "Totale", IF(H2459=1,IF(E2459=0,Résultat!G$8,IF(J2459="No",Résultat!$G$9,Résultat!$G$7)),IF(H2459=2,IF(E2459=0,Résultat!G$9,IF(J2459="No",Résultat!$G$9,Résultat!$G$7)),Résultat!$G$7)),Résultat!$G$7)), "")</f>
        <v/>
      </c>
    </row>
    <row r="2460" spans="1:11" ht="20.100000000000001" customHeight="1">
      <c r="A2460" s="26"/>
      <c r="B2460" s="27"/>
      <c r="C2460" s="11" t="str">
        <f>IF($B2460 &lt;&gt; "",VLOOKUP(MID(B2460,3,5),'Recyclabilité Prod Matx'!C:F,2,FALSE), "")</f>
        <v/>
      </c>
      <c r="D2460" s="11" t="str">
        <f>IF($B2460 &lt;&gt; "",VLOOKUP(MID(B2460,3,5),'Recyclabilité Prod Matx'!C:F,3,FALSE),"")</f>
        <v/>
      </c>
      <c r="E2460" s="11" t="str">
        <f>IF($B2460 &lt;&gt; "",VLOOKUP(MID(B2460,3,5),'Recyclabilité Prod Matx'!C:F,4,FALSE), "")</f>
        <v/>
      </c>
      <c r="F2460" s="12" t="str">
        <f>IF($B2460 &lt;&gt; "", IF(C2460="Totale","",IF(D2460 = 0, "", VLOOKUP(D2460,'Cond Compo'!A:B,2,FALSE))),"")</f>
        <v/>
      </c>
      <c r="G2460" s="28"/>
      <c r="H2460" s="11" t="str">
        <f xml:space="preserve"> IF(C2460="Totale",2,IF($G2460 &lt;&gt; "", IF(D2460 = "E",MATCH(G2460, 'Cond Compo'!D$16:D$18, 0), MATCH(G2460, 'Cond Compo'!C$16:C$19, 0)), ""))</f>
        <v/>
      </c>
      <c r="I2460" s="12" t="str">
        <f>IF($E2460 &lt;&gt; "", IF(E2460 = 0, "", VLOOKUP(E2460,'Cond Perturbation'!A:B,2,FALSE)),"")</f>
        <v/>
      </c>
      <c r="J2460" s="28"/>
      <c r="K2460" s="29" t="str">
        <f>IF($B2460 &lt;&gt; "", IF(C2460="Oui",IF(H2460=1,IF(E2460=0,Résultat!G$8,IF(J2460="No",Résultat!$G$8,Résultat!$G$7)),IF(H2460=2,IF(E2460=0,Résultat!G$9,IF(J2460="No",Résultat!$G$9,Résultat!$G$7)),Résultat!$G$7)),IF(C2460 = "Totale", IF(H2460=1,IF(E2460=0,Résultat!G$8,IF(J2460="No",Résultat!$G$9,Résultat!$G$7)),IF(H2460=2,IF(E2460=0,Résultat!G$9,IF(J2460="No",Résultat!$G$9,Résultat!$G$7)),Résultat!$G$7)),Résultat!$G$7)), "")</f>
        <v/>
      </c>
    </row>
    <row r="2461" spans="1:11" ht="20.100000000000001" customHeight="1">
      <c r="A2461" s="26"/>
      <c r="B2461" s="27"/>
      <c r="C2461" s="11" t="str">
        <f>IF($B2461 &lt;&gt; "",VLOOKUP(MID(B2461,3,5),'Recyclabilité Prod Matx'!C:F,2,FALSE), "")</f>
        <v/>
      </c>
      <c r="D2461" s="11" t="str">
        <f>IF($B2461 &lt;&gt; "",VLOOKUP(MID(B2461,3,5),'Recyclabilité Prod Matx'!C:F,3,FALSE),"")</f>
        <v/>
      </c>
      <c r="E2461" s="11" t="str">
        <f>IF($B2461 &lt;&gt; "",VLOOKUP(MID(B2461,3,5),'Recyclabilité Prod Matx'!C:F,4,FALSE), "")</f>
        <v/>
      </c>
      <c r="F2461" s="12" t="str">
        <f>IF($B2461 &lt;&gt; "", IF(C2461="Totale","",IF(D2461 = 0, "", VLOOKUP(D2461,'Cond Compo'!A:B,2,FALSE))),"")</f>
        <v/>
      </c>
      <c r="G2461" s="28"/>
      <c r="H2461" s="11" t="str">
        <f xml:space="preserve"> IF(C2461="Totale",2,IF($G2461 &lt;&gt; "", IF(D2461 = "E",MATCH(G2461, 'Cond Compo'!D$16:D$18, 0), MATCH(G2461, 'Cond Compo'!C$16:C$19, 0)), ""))</f>
        <v/>
      </c>
      <c r="I2461" s="12" t="str">
        <f>IF($E2461 &lt;&gt; "", IF(E2461 = 0, "", VLOOKUP(E2461,'Cond Perturbation'!A:B,2,FALSE)),"")</f>
        <v/>
      </c>
      <c r="J2461" s="28"/>
      <c r="K2461" s="29" t="str">
        <f>IF($B2461 &lt;&gt; "", IF(C2461="Oui",IF(H2461=1,IF(E2461=0,Résultat!G$8,IF(J2461="No",Résultat!$G$8,Résultat!$G$7)),IF(H2461=2,IF(E2461=0,Résultat!G$9,IF(J2461="No",Résultat!$G$9,Résultat!$G$7)),Résultat!$G$7)),IF(C2461 = "Totale", IF(H2461=1,IF(E2461=0,Résultat!G$8,IF(J2461="No",Résultat!$G$9,Résultat!$G$7)),IF(H2461=2,IF(E2461=0,Résultat!G$9,IF(J2461="No",Résultat!$G$9,Résultat!$G$7)),Résultat!$G$7)),Résultat!$G$7)), "")</f>
        <v/>
      </c>
    </row>
    <row r="2462" spans="1:11" ht="20.100000000000001" customHeight="1">
      <c r="A2462" s="26"/>
      <c r="B2462" s="27"/>
      <c r="C2462" s="11" t="str">
        <f>IF($B2462 &lt;&gt; "",VLOOKUP(MID(B2462,3,5),'Recyclabilité Prod Matx'!C:F,2,FALSE), "")</f>
        <v/>
      </c>
      <c r="D2462" s="11" t="str">
        <f>IF($B2462 &lt;&gt; "",VLOOKUP(MID(B2462,3,5),'Recyclabilité Prod Matx'!C:F,3,FALSE),"")</f>
        <v/>
      </c>
      <c r="E2462" s="11" t="str">
        <f>IF($B2462 &lt;&gt; "",VLOOKUP(MID(B2462,3,5),'Recyclabilité Prod Matx'!C:F,4,FALSE), "")</f>
        <v/>
      </c>
      <c r="F2462" s="12" t="str">
        <f>IF($B2462 &lt;&gt; "", IF(C2462="Totale","",IF(D2462 = 0, "", VLOOKUP(D2462,'Cond Compo'!A:B,2,FALSE))),"")</f>
        <v/>
      </c>
      <c r="G2462" s="28"/>
      <c r="H2462" s="11" t="str">
        <f xml:space="preserve"> IF(C2462="Totale",2,IF($G2462 &lt;&gt; "", IF(D2462 = "E",MATCH(G2462, 'Cond Compo'!D$16:D$18, 0), MATCH(G2462, 'Cond Compo'!C$16:C$19, 0)), ""))</f>
        <v/>
      </c>
      <c r="I2462" s="12" t="str">
        <f>IF($E2462 &lt;&gt; "", IF(E2462 = 0, "", VLOOKUP(E2462,'Cond Perturbation'!A:B,2,FALSE)),"")</f>
        <v/>
      </c>
      <c r="J2462" s="28"/>
      <c r="K2462" s="29" t="str">
        <f>IF($B2462 &lt;&gt; "", IF(C2462="Oui",IF(H2462=1,IF(E2462=0,Résultat!G$8,IF(J2462="No",Résultat!$G$8,Résultat!$G$7)),IF(H2462=2,IF(E2462=0,Résultat!G$9,IF(J2462="No",Résultat!$G$9,Résultat!$G$7)),Résultat!$G$7)),IF(C2462 = "Totale", IF(H2462=1,IF(E2462=0,Résultat!G$8,IF(J2462="No",Résultat!$G$9,Résultat!$G$7)),IF(H2462=2,IF(E2462=0,Résultat!G$9,IF(J2462="No",Résultat!$G$9,Résultat!$G$7)),Résultat!$G$7)),Résultat!$G$7)), "")</f>
        <v/>
      </c>
    </row>
    <row r="2463" spans="1:11" ht="20.100000000000001" customHeight="1">
      <c r="A2463" s="26"/>
      <c r="B2463" s="27"/>
      <c r="C2463" s="11" t="str">
        <f>IF($B2463 &lt;&gt; "",VLOOKUP(MID(B2463,3,5),'Recyclabilité Prod Matx'!C:F,2,FALSE), "")</f>
        <v/>
      </c>
      <c r="D2463" s="11" t="str">
        <f>IF($B2463 &lt;&gt; "",VLOOKUP(MID(B2463,3,5),'Recyclabilité Prod Matx'!C:F,3,FALSE),"")</f>
        <v/>
      </c>
      <c r="E2463" s="11" t="str">
        <f>IF($B2463 &lt;&gt; "",VLOOKUP(MID(B2463,3,5),'Recyclabilité Prod Matx'!C:F,4,FALSE), "")</f>
        <v/>
      </c>
      <c r="F2463" s="12" t="str">
        <f>IF($B2463 &lt;&gt; "", IF(C2463="Totale","",IF(D2463 = 0, "", VLOOKUP(D2463,'Cond Compo'!A:B,2,FALSE))),"")</f>
        <v/>
      </c>
      <c r="G2463" s="28"/>
      <c r="H2463" s="11" t="str">
        <f xml:space="preserve"> IF(C2463="Totale",2,IF($G2463 &lt;&gt; "", IF(D2463 = "E",MATCH(G2463, 'Cond Compo'!D$16:D$18, 0), MATCH(G2463, 'Cond Compo'!C$16:C$19, 0)), ""))</f>
        <v/>
      </c>
      <c r="I2463" s="12" t="str">
        <f>IF($E2463 &lt;&gt; "", IF(E2463 = 0, "", VLOOKUP(E2463,'Cond Perturbation'!A:B,2,FALSE)),"")</f>
        <v/>
      </c>
      <c r="J2463" s="28"/>
      <c r="K2463" s="29" t="str">
        <f>IF($B2463 &lt;&gt; "", IF(C2463="Oui",IF(H2463=1,IF(E2463=0,Résultat!G$8,IF(J2463="No",Résultat!$G$8,Résultat!$G$7)),IF(H2463=2,IF(E2463=0,Résultat!G$9,IF(J2463="No",Résultat!$G$9,Résultat!$G$7)),Résultat!$G$7)),IF(C2463 = "Totale", IF(H2463=1,IF(E2463=0,Résultat!G$8,IF(J2463="No",Résultat!$G$9,Résultat!$G$7)),IF(H2463=2,IF(E2463=0,Résultat!G$9,IF(J2463="No",Résultat!$G$9,Résultat!$G$7)),Résultat!$G$7)),Résultat!$G$7)), "")</f>
        <v/>
      </c>
    </row>
    <row r="2464" spans="1:11" ht="20.100000000000001" customHeight="1">
      <c r="A2464" s="26"/>
      <c r="B2464" s="27"/>
      <c r="C2464" s="11" t="str">
        <f>IF($B2464 &lt;&gt; "",VLOOKUP(MID(B2464,3,5),'Recyclabilité Prod Matx'!C:F,2,FALSE), "")</f>
        <v/>
      </c>
      <c r="D2464" s="11" t="str">
        <f>IF($B2464 &lt;&gt; "",VLOOKUP(MID(B2464,3,5),'Recyclabilité Prod Matx'!C:F,3,FALSE),"")</f>
        <v/>
      </c>
      <c r="E2464" s="11" t="str">
        <f>IF($B2464 &lt;&gt; "",VLOOKUP(MID(B2464,3,5),'Recyclabilité Prod Matx'!C:F,4,FALSE), "")</f>
        <v/>
      </c>
      <c r="F2464" s="12" t="str">
        <f>IF($B2464 &lt;&gt; "", IF(C2464="Totale","",IF(D2464 = 0, "", VLOOKUP(D2464,'Cond Compo'!A:B,2,FALSE))),"")</f>
        <v/>
      </c>
      <c r="G2464" s="28"/>
      <c r="H2464" s="11" t="str">
        <f xml:space="preserve"> IF(C2464="Totale",2,IF($G2464 &lt;&gt; "", IF(D2464 = "E",MATCH(G2464, 'Cond Compo'!D$16:D$18, 0), MATCH(G2464, 'Cond Compo'!C$16:C$19, 0)), ""))</f>
        <v/>
      </c>
      <c r="I2464" s="12" t="str">
        <f>IF($E2464 &lt;&gt; "", IF(E2464 = 0, "", VLOOKUP(E2464,'Cond Perturbation'!A:B,2,FALSE)),"")</f>
        <v/>
      </c>
      <c r="J2464" s="28"/>
      <c r="K2464" s="29" t="str">
        <f>IF($B2464 &lt;&gt; "", IF(C2464="Oui",IF(H2464=1,IF(E2464=0,Résultat!G$8,IF(J2464="No",Résultat!$G$8,Résultat!$G$7)),IF(H2464=2,IF(E2464=0,Résultat!G$9,IF(J2464="No",Résultat!$G$9,Résultat!$G$7)),Résultat!$G$7)),IF(C2464 = "Totale", IF(H2464=1,IF(E2464=0,Résultat!G$8,IF(J2464="No",Résultat!$G$9,Résultat!$G$7)),IF(H2464=2,IF(E2464=0,Résultat!G$9,IF(J2464="No",Résultat!$G$9,Résultat!$G$7)),Résultat!$G$7)),Résultat!$G$7)), "")</f>
        <v/>
      </c>
    </row>
    <row r="2465" spans="1:11" ht="20.100000000000001" customHeight="1">
      <c r="A2465" s="26"/>
      <c r="B2465" s="27"/>
      <c r="C2465" s="11" t="str">
        <f>IF($B2465 &lt;&gt; "",VLOOKUP(MID(B2465,3,5),'Recyclabilité Prod Matx'!C:F,2,FALSE), "")</f>
        <v/>
      </c>
      <c r="D2465" s="11" t="str">
        <f>IF($B2465 &lt;&gt; "",VLOOKUP(MID(B2465,3,5),'Recyclabilité Prod Matx'!C:F,3,FALSE),"")</f>
        <v/>
      </c>
      <c r="E2465" s="11" t="str">
        <f>IF($B2465 &lt;&gt; "",VLOOKUP(MID(B2465,3,5),'Recyclabilité Prod Matx'!C:F,4,FALSE), "")</f>
        <v/>
      </c>
      <c r="F2465" s="12" t="str">
        <f>IF($B2465 &lt;&gt; "", IF(C2465="Totale","",IF(D2465 = 0, "", VLOOKUP(D2465,'Cond Compo'!A:B,2,FALSE))),"")</f>
        <v/>
      </c>
      <c r="G2465" s="28"/>
      <c r="H2465" s="11" t="str">
        <f xml:space="preserve"> IF(C2465="Totale",2,IF($G2465 &lt;&gt; "", IF(D2465 = "E",MATCH(G2465, 'Cond Compo'!D$16:D$18, 0), MATCH(G2465, 'Cond Compo'!C$16:C$19, 0)), ""))</f>
        <v/>
      </c>
      <c r="I2465" s="12" t="str">
        <f>IF($E2465 &lt;&gt; "", IF(E2465 = 0, "", VLOOKUP(E2465,'Cond Perturbation'!A:B,2,FALSE)),"")</f>
        <v/>
      </c>
      <c r="J2465" s="28"/>
      <c r="K2465" s="29" t="str">
        <f>IF($B2465 &lt;&gt; "", IF(C2465="Oui",IF(H2465=1,IF(E2465=0,Résultat!G$8,IF(J2465="No",Résultat!$G$8,Résultat!$G$7)),IF(H2465=2,IF(E2465=0,Résultat!G$9,IF(J2465="No",Résultat!$G$9,Résultat!$G$7)),Résultat!$G$7)),IF(C2465 = "Totale", IF(H2465=1,IF(E2465=0,Résultat!G$8,IF(J2465="No",Résultat!$G$9,Résultat!$G$7)),IF(H2465=2,IF(E2465=0,Résultat!G$9,IF(J2465="No",Résultat!$G$9,Résultat!$G$7)),Résultat!$G$7)),Résultat!$G$7)), "")</f>
        <v/>
      </c>
    </row>
    <row r="2466" spans="1:11" ht="20.100000000000001" customHeight="1">
      <c r="A2466" s="26"/>
      <c r="B2466" s="27"/>
      <c r="C2466" s="11" t="str">
        <f>IF($B2466 &lt;&gt; "",VLOOKUP(MID(B2466,3,5),'Recyclabilité Prod Matx'!C:F,2,FALSE), "")</f>
        <v/>
      </c>
      <c r="D2466" s="11" t="str">
        <f>IF($B2466 &lt;&gt; "",VLOOKUP(MID(B2466,3,5),'Recyclabilité Prod Matx'!C:F,3,FALSE),"")</f>
        <v/>
      </c>
      <c r="E2466" s="11" t="str">
        <f>IF($B2466 &lt;&gt; "",VLOOKUP(MID(B2466,3,5),'Recyclabilité Prod Matx'!C:F,4,FALSE), "")</f>
        <v/>
      </c>
      <c r="F2466" s="12" t="str">
        <f>IF($B2466 &lt;&gt; "", IF(C2466="Totale","",IF(D2466 = 0, "", VLOOKUP(D2466,'Cond Compo'!A:B,2,FALSE))),"")</f>
        <v/>
      </c>
      <c r="G2466" s="28"/>
      <c r="H2466" s="11" t="str">
        <f xml:space="preserve"> IF(C2466="Totale",2,IF($G2466 &lt;&gt; "", IF(D2466 = "E",MATCH(G2466, 'Cond Compo'!D$16:D$18, 0), MATCH(G2466, 'Cond Compo'!C$16:C$19, 0)), ""))</f>
        <v/>
      </c>
      <c r="I2466" s="12" t="str">
        <f>IF($E2466 &lt;&gt; "", IF(E2466 = 0, "", VLOOKUP(E2466,'Cond Perturbation'!A:B,2,FALSE)),"")</f>
        <v/>
      </c>
      <c r="J2466" s="28"/>
      <c r="K2466" s="29" t="str">
        <f>IF($B2466 &lt;&gt; "", IF(C2466="Oui",IF(H2466=1,IF(E2466=0,Résultat!G$8,IF(J2466="No",Résultat!$G$8,Résultat!$G$7)),IF(H2466=2,IF(E2466=0,Résultat!G$9,IF(J2466="No",Résultat!$G$9,Résultat!$G$7)),Résultat!$G$7)),IF(C2466 = "Totale", IF(H2466=1,IF(E2466=0,Résultat!G$8,IF(J2466="No",Résultat!$G$9,Résultat!$G$7)),IF(H2466=2,IF(E2466=0,Résultat!G$9,IF(J2466="No",Résultat!$G$9,Résultat!$G$7)),Résultat!$G$7)),Résultat!$G$7)), "")</f>
        <v/>
      </c>
    </row>
    <row r="2467" spans="1:11" ht="20.100000000000001" customHeight="1">
      <c r="A2467" s="26"/>
      <c r="B2467" s="27"/>
      <c r="C2467" s="11" t="str">
        <f>IF($B2467 &lt;&gt; "",VLOOKUP(MID(B2467,3,5),'Recyclabilité Prod Matx'!C:F,2,FALSE), "")</f>
        <v/>
      </c>
      <c r="D2467" s="11" t="str">
        <f>IF($B2467 &lt;&gt; "",VLOOKUP(MID(B2467,3,5),'Recyclabilité Prod Matx'!C:F,3,FALSE),"")</f>
        <v/>
      </c>
      <c r="E2467" s="11" t="str">
        <f>IF($B2467 &lt;&gt; "",VLOOKUP(MID(B2467,3,5),'Recyclabilité Prod Matx'!C:F,4,FALSE), "")</f>
        <v/>
      </c>
      <c r="F2467" s="12" t="str">
        <f>IF($B2467 &lt;&gt; "", IF(C2467="Totale","",IF(D2467 = 0, "", VLOOKUP(D2467,'Cond Compo'!A:B,2,FALSE))),"")</f>
        <v/>
      </c>
      <c r="G2467" s="28"/>
      <c r="H2467" s="11" t="str">
        <f xml:space="preserve"> IF(C2467="Totale",2,IF($G2467 &lt;&gt; "", IF(D2467 = "E",MATCH(G2467, 'Cond Compo'!D$16:D$18, 0), MATCH(G2467, 'Cond Compo'!C$16:C$19, 0)), ""))</f>
        <v/>
      </c>
      <c r="I2467" s="12" t="str">
        <f>IF($E2467 &lt;&gt; "", IF(E2467 = 0, "", VLOOKUP(E2467,'Cond Perturbation'!A:B,2,FALSE)),"")</f>
        <v/>
      </c>
      <c r="J2467" s="28"/>
      <c r="K2467" s="29" t="str">
        <f>IF($B2467 &lt;&gt; "", IF(C2467="Oui",IF(H2467=1,IF(E2467=0,Résultat!G$8,IF(J2467="No",Résultat!$G$8,Résultat!$G$7)),IF(H2467=2,IF(E2467=0,Résultat!G$9,IF(J2467="No",Résultat!$G$9,Résultat!$G$7)),Résultat!$G$7)),IF(C2467 = "Totale", IF(H2467=1,IF(E2467=0,Résultat!G$8,IF(J2467="No",Résultat!$G$9,Résultat!$G$7)),IF(H2467=2,IF(E2467=0,Résultat!G$9,IF(J2467="No",Résultat!$G$9,Résultat!$G$7)),Résultat!$G$7)),Résultat!$G$7)), "")</f>
        <v/>
      </c>
    </row>
    <row r="2468" spans="1:11" ht="20.100000000000001" customHeight="1">
      <c r="A2468" s="26"/>
      <c r="B2468" s="27"/>
      <c r="C2468" s="11" t="str">
        <f>IF($B2468 &lt;&gt; "",VLOOKUP(MID(B2468,3,5),'Recyclabilité Prod Matx'!C:F,2,FALSE), "")</f>
        <v/>
      </c>
      <c r="D2468" s="11" t="str">
        <f>IF($B2468 &lt;&gt; "",VLOOKUP(MID(B2468,3,5),'Recyclabilité Prod Matx'!C:F,3,FALSE),"")</f>
        <v/>
      </c>
      <c r="E2468" s="11" t="str">
        <f>IF($B2468 &lt;&gt; "",VLOOKUP(MID(B2468,3,5),'Recyclabilité Prod Matx'!C:F,4,FALSE), "")</f>
        <v/>
      </c>
      <c r="F2468" s="12" t="str">
        <f>IF($B2468 &lt;&gt; "", IF(C2468="Totale","",IF(D2468 = 0, "", VLOOKUP(D2468,'Cond Compo'!A:B,2,FALSE))),"")</f>
        <v/>
      </c>
      <c r="G2468" s="28"/>
      <c r="H2468" s="11" t="str">
        <f xml:space="preserve"> IF(C2468="Totale",2,IF($G2468 &lt;&gt; "", IF(D2468 = "E",MATCH(G2468, 'Cond Compo'!D$16:D$18, 0), MATCH(G2468, 'Cond Compo'!C$16:C$19, 0)), ""))</f>
        <v/>
      </c>
      <c r="I2468" s="12" t="str">
        <f>IF($E2468 &lt;&gt; "", IF(E2468 = 0, "", VLOOKUP(E2468,'Cond Perturbation'!A:B,2,FALSE)),"")</f>
        <v/>
      </c>
      <c r="J2468" s="28"/>
      <c r="K2468" s="29" t="str">
        <f>IF($B2468 &lt;&gt; "", IF(C2468="Oui",IF(H2468=1,IF(E2468=0,Résultat!G$8,IF(J2468="No",Résultat!$G$8,Résultat!$G$7)),IF(H2468=2,IF(E2468=0,Résultat!G$9,IF(J2468="No",Résultat!$G$9,Résultat!$G$7)),Résultat!$G$7)),IF(C2468 = "Totale", IF(H2468=1,IF(E2468=0,Résultat!G$8,IF(J2468="No",Résultat!$G$9,Résultat!$G$7)),IF(H2468=2,IF(E2468=0,Résultat!G$9,IF(J2468="No",Résultat!$G$9,Résultat!$G$7)),Résultat!$G$7)),Résultat!$G$7)), "")</f>
        <v/>
      </c>
    </row>
    <row r="2469" spans="1:11" ht="20.100000000000001" customHeight="1">
      <c r="A2469" s="26"/>
      <c r="B2469" s="27"/>
      <c r="C2469" s="11" t="str">
        <f>IF($B2469 &lt;&gt; "",VLOOKUP(MID(B2469,3,5),'Recyclabilité Prod Matx'!C:F,2,FALSE), "")</f>
        <v/>
      </c>
      <c r="D2469" s="11" t="str">
        <f>IF($B2469 &lt;&gt; "",VLOOKUP(MID(B2469,3,5),'Recyclabilité Prod Matx'!C:F,3,FALSE),"")</f>
        <v/>
      </c>
      <c r="E2469" s="11" t="str">
        <f>IF($B2469 &lt;&gt; "",VLOOKUP(MID(B2469,3,5),'Recyclabilité Prod Matx'!C:F,4,FALSE), "")</f>
        <v/>
      </c>
      <c r="F2469" s="12" t="str">
        <f>IF($B2469 &lt;&gt; "", IF(C2469="Totale","",IF(D2469 = 0, "", VLOOKUP(D2469,'Cond Compo'!A:B,2,FALSE))),"")</f>
        <v/>
      </c>
      <c r="G2469" s="28"/>
      <c r="H2469" s="11" t="str">
        <f xml:space="preserve"> IF(C2469="Totale",2,IF($G2469 &lt;&gt; "", IF(D2469 = "E",MATCH(G2469, 'Cond Compo'!D$16:D$18, 0), MATCH(G2469, 'Cond Compo'!C$16:C$19, 0)), ""))</f>
        <v/>
      </c>
      <c r="I2469" s="12" t="str">
        <f>IF($E2469 &lt;&gt; "", IF(E2469 = 0, "", VLOOKUP(E2469,'Cond Perturbation'!A:B,2,FALSE)),"")</f>
        <v/>
      </c>
      <c r="J2469" s="28"/>
      <c r="K2469" s="29" t="str">
        <f>IF($B2469 &lt;&gt; "", IF(C2469="Oui",IF(H2469=1,IF(E2469=0,Résultat!G$8,IF(J2469="No",Résultat!$G$8,Résultat!$G$7)),IF(H2469=2,IF(E2469=0,Résultat!G$9,IF(J2469="No",Résultat!$G$9,Résultat!$G$7)),Résultat!$G$7)),IF(C2469 = "Totale", IF(H2469=1,IF(E2469=0,Résultat!G$8,IF(J2469="No",Résultat!$G$9,Résultat!$G$7)),IF(H2469=2,IF(E2469=0,Résultat!G$9,IF(J2469="No",Résultat!$G$9,Résultat!$G$7)),Résultat!$G$7)),Résultat!$G$7)), "")</f>
        <v/>
      </c>
    </row>
    <row r="2470" spans="1:11" ht="20.100000000000001" customHeight="1">
      <c r="A2470" s="26"/>
      <c r="B2470" s="27"/>
      <c r="C2470" s="11" t="str">
        <f>IF($B2470 &lt;&gt; "",VLOOKUP(MID(B2470,3,5),'Recyclabilité Prod Matx'!C:F,2,FALSE), "")</f>
        <v/>
      </c>
      <c r="D2470" s="11" t="str">
        <f>IF($B2470 &lt;&gt; "",VLOOKUP(MID(B2470,3,5),'Recyclabilité Prod Matx'!C:F,3,FALSE),"")</f>
        <v/>
      </c>
      <c r="E2470" s="11" t="str">
        <f>IF($B2470 &lt;&gt; "",VLOOKUP(MID(B2470,3,5),'Recyclabilité Prod Matx'!C:F,4,FALSE), "")</f>
        <v/>
      </c>
      <c r="F2470" s="12" t="str">
        <f>IF($B2470 &lt;&gt; "", IF(C2470="Totale","",IF(D2470 = 0, "", VLOOKUP(D2470,'Cond Compo'!A:B,2,FALSE))),"")</f>
        <v/>
      </c>
      <c r="G2470" s="28"/>
      <c r="H2470" s="11" t="str">
        <f xml:space="preserve"> IF(C2470="Totale",2,IF($G2470 &lt;&gt; "", IF(D2470 = "E",MATCH(G2470, 'Cond Compo'!D$16:D$18, 0), MATCH(G2470, 'Cond Compo'!C$16:C$19, 0)), ""))</f>
        <v/>
      </c>
      <c r="I2470" s="12" t="str">
        <f>IF($E2470 &lt;&gt; "", IF(E2470 = 0, "", VLOOKUP(E2470,'Cond Perturbation'!A:B,2,FALSE)),"")</f>
        <v/>
      </c>
      <c r="J2470" s="28"/>
      <c r="K2470" s="29" t="str">
        <f>IF($B2470 &lt;&gt; "", IF(C2470="Oui",IF(H2470=1,IF(E2470=0,Résultat!G$8,IF(J2470="No",Résultat!$G$8,Résultat!$G$7)),IF(H2470=2,IF(E2470=0,Résultat!G$9,IF(J2470="No",Résultat!$G$9,Résultat!$G$7)),Résultat!$G$7)),IF(C2470 = "Totale", IF(H2470=1,IF(E2470=0,Résultat!G$8,IF(J2470="No",Résultat!$G$9,Résultat!$G$7)),IF(H2470=2,IF(E2470=0,Résultat!G$9,IF(J2470="No",Résultat!$G$9,Résultat!$G$7)),Résultat!$G$7)),Résultat!$G$7)), "")</f>
        <v/>
      </c>
    </row>
    <row r="2471" spans="1:11" ht="20.100000000000001" customHeight="1">
      <c r="A2471" s="26"/>
      <c r="B2471" s="27"/>
      <c r="C2471" s="11" t="str">
        <f>IF($B2471 &lt;&gt; "",VLOOKUP(MID(B2471,3,5),'Recyclabilité Prod Matx'!C:F,2,FALSE), "")</f>
        <v/>
      </c>
      <c r="D2471" s="11" t="str">
        <f>IF($B2471 &lt;&gt; "",VLOOKUP(MID(B2471,3,5),'Recyclabilité Prod Matx'!C:F,3,FALSE),"")</f>
        <v/>
      </c>
      <c r="E2471" s="11" t="str">
        <f>IF($B2471 &lt;&gt; "",VLOOKUP(MID(B2471,3,5),'Recyclabilité Prod Matx'!C:F,4,FALSE), "")</f>
        <v/>
      </c>
      <c r="F2471" s="12" t="str">
        <f>IF($B2471 &lt;&gt; "", IF(C2471="Totale","",IF(D2471 = 0, "", VLOOKUP(D2471,'Cond Compo'!A:B,2,FALSE))),"")</f>
        <v/>
      </c>
      <c r="G2471" s="28"/>
      <c r="H2471" s="11" t="str">
        <f xml:space="preserve"> IF(C2471="Totale",2,IF($G2471 &lt;&gt; "", IF(D2471 = "E",MATCH(G2471, 'Cond Compo'!D$16:D$18, 0), MATCH(G2471, 'Cond Compo'!C$16:C$19, 0)), ""))</f>
        <v/>
      </c>
      <c r="I2471" s="12" t="str">
        <f>IF($E2471 &lt;&gt; "", IF(E2471 = 0, "", VLOOKUP(E2471,'Cond Perturbation'!A:B,2,FALSE)),"")</f>
        <v/>
      </c>
      <c r="J2471" s="28"/>
      <c r="K2471" s="29" t="str">
        <f>IF($B2471 &lt;&gt; "", IF(C2471="Oui",IF(H2471=1,IF(E2471=0,Résultat!G$8,IF(J2471="No",Résultat!$G$8,Résultat!$G$7)),IF(H2471=2,IF(E2471=0,Résultat!G$9,IF(J2471="No",Résultat!$G$9,Résultat!$G$7)),Résultat!$G$7)),IF(C2471 = "Totale", IF(H2471=1,IF(E2471=0,Résultat!G$8,IF(J2471="No",Résultat!$G$9,Résultat!$G$7)),IF(H2471=2,IF(E2471=0,Résultat!G$9,IF(J2471="No",Résultat!$G$9,Résultat!$G$7)),Résultat!$G$7)),Résultat!$G$7)), "")</f>
        <v/>
      </c>
    </row>
    <row r="2472" spans="1:11" ht="20.100000000000001" customHeight="1">
      <c r="A2472" s="26"/>
      <c r="B2472" s="27"/>
      <c r="C2472" s="11" t="str">
        <f>IF($B2472 &lt;&gt; "",VLOOKUP(MID(B2472,3,5),'Recyclabilité Prod Matx'!C:F,2,FALSE), "")</f>
        <v/>
      </c>
      <c r="D2472" s="11" t="str">
        <f>IF($B2472 &lt;&gt; "",VLOOKUP(MID(B2472,3,5),'Recyclabilité Prod Matx'!C:F,3,FALSE),"")</f>
        <v/>
      </c>
      <c r="E2472" s="11" t="str">
        <f>IF($B2472 &lt;&gt; "",VLOOKUP(MID(B2472,3,5),'Recyclabilité Prod Matx'!C:F,4,FALSE), "")</f>
        <v/>
      </c>
      <c r="F2472" s="12" t="str">
        <f>IF($B2472 &lt;&gt; "", IF(C2472="Totale","",IF(D2472 = 0, "", VLOOKUP(D2472,'Cond Compo'!A:B,2,FALSE))),"")</f>
        <v/>
      </c>
      <c r="G2472" s="28"/>
      <c r="H2472" s="11" t="str">
        <f xml:space="preserve"> IF(C2472="Totale",2,IF($G2472 &lt;&gt; "", IF(D2472 = "E",MATCH(G2472, 'Cond Compo'!D$16:D$18, 0), MATCH(G2472, 'Cond Compo'!C$16:C$19, 0)), ""))</f>
        <v/>
      </c>
      <c r="I2472" s="12" t="str">
        <f>IF($E2472 &lt;&gt; "", IF(E2472 = 0, "", VLOOKUP(E2472,'Cond Perturbation'!A:B,2,FALSE)),"")</f>
        <v/>
      </c>
      <c r="J2472" s="28"/>
      <c r="K2472" s="29" t="str">
        <f>IF($B2472 &lt;&gt; "", IF(C2472="Oui",IF(H2472=1,IF(E2472=0,Résultat!G$8,IF(J2472="No",Résultat!$G$8,Résultat!$G$7)),IF(H2472=2,IF(E2472=0,Résultat!G$9,IF(J2472="No",Résultat!$G$9,Résultat!$G$7)),Résultat!$G$7)),IF(C2472 = "Totale", IF(H2472=1,IF(E2472=0,Résultat!G$8,IF(J2472="No",Résultat!$G$9,Résultat!$G$7)),IF(H2472=2,IF(E2472=0,Résultat!G$9,IF(J2472="No",Résultat!$G$9,Résultat!$G$7)),Résultat!$G$7)),Résultat!$G$7)), "")</f>
        <v/>
      </c>
    </row>
    <row r="2473" spans="1:11" ht="20.100000000000001" customHeight="1">
      <c r="A2473" s="26"/>
      <c r="B2473" s="27"/>
      <c r="C2473" s="11" t="str">
        <f>IF($B2473 &lt;&gt; "",VLOOKUP(MID(B2473,3,5),'Recyclabilité Prod Matx'!C:F,2,FALSE), "")</f>
        <v/>
      </c>
      <c r="D2473" s="11" t="str">
        <f>IF($B2473 &lt;&gt; "",VLOOKUP(MID(B2473,3,5),'Recyclabilité Prod Matx'!C:F,3,FALSE),"")</f>
        <v/>
      </c>
      <c r="E2473" s="11" t="str">
        <f>IF($B2473 &lt;&gt; "",VLOOKUP(MID(B2473,3,5),'Recyclabilité Prod Matx'!C:F,4,FALSE), "")</f>
        <v/>
      </c>
      <c r="F2473" s="12" t="str">
        <f>IF($B2473 &lt;&gt; "", IF(C2473="Totale","",IF(D2473 = 0, "", VLOOKUP(D2473,'Cond Compo'!A:B,2,FALSE))),"")</f>
        <v/>
      </c>
      <c r="G2473" s="28"/>
      <c r="H2473" s="11" t="str">
        <f xml:space="preserve"> IF(C2473="Totale",2,IF($G2473 &lt;&gt; "", IF(D2473 = "E",MATCH(G2473, 'Cond Compo'!D$16:D$18, 0), MATCH(G2473, 'Cond Compo'!C$16:C$19, 0)), ""))</f>
        <v/>
      </c>
      <c r="I2473" s="12" t="str">
        <f>IF($E2473 &lt;&gt; "", IF(E2473 = 0, "", VLOOKUP(E2473,'Cond Perturbation'!A:B,2,FALSE)),"")</f>
        <v/>
      </c>
      <c r="J2473" s="28"/>
      <c r="K2473" s="29" t="str">
        <f>IF($B2473 &lt;&gt; "", IF(C2473="Oui",IF(H2473=1,IF(E2473=0,Résultat!G$8,IF(J2473="No",Résultat!$G$8,Résultat!$G$7)),IF(H2473=2,IF(E2473=0,Résultat!G$9,IF(J2473="No",Résultat!$G$9,Résultat!$G$7)),Résultat!$G$7)),IF(C2473 = "Totale", IF(H2473=1,IF(E2473=0,Résultat!G$8,IF(J2473="No",Résultat!$G$9,Résultat!$G$7)),IF(H2473=2,IF(E2473=0,Résultat!G$9,IF(J2473="No",Résultat!$G$9,Résultat!$G$7)),Résultat!$G$7)),Résultat!$G$7)), "")</f>
        <v/>
      </c>
    </row>
    <row r="2474" spans="1:11" ht="20.100000000000001" customHeight="1">
      <c r="A2474" s="26"/>
      <c r="B2474" s="27"/>
      <c r="C2474" s="11" t="str">
        <f>IF($B2474 &lt;&gt; "",VLOOKUP(MID(B2474,3,5),'Recyclabilité Prod Matx'!C:F,2,FALSE), "")</f>
        <v/>
      </c>
      <c r="D2474" s="11" t="str">
        <f>IF($B2474 &lt;&gt; "",VLOOKUP(MID(B2474,3,5),'Recyclabilité Prod Matx'!C:F,3,FALSE),"")</f>
        <v/>
      </c>
      <c r="E2474" s="11" t="str">
        <f>IF($B2474 &lt;&gt; "",VLOOKUP(MID(B2474,3,5),'Recyclabilité Prod Matx'!C:F,4,FALSE), "")</f>
        <v/>
      </c>
      <c r="F2474" s="12" t="str">
        <f>IF($B2474 &lt;&gt; "", IF(C2474="Totale","",IF(D2474 = 0, "", VLOOKUP(D2474,'Cond Compo'!A:B,2,FALSE))),"")</f>
        <v/>
      </c>
      <c r="G2474" s="28"/>
      <c r="H2474" s="11" t="str">
        <f xml:space="preserve"> IF(C2474="Totale",2,IF($G2474 &lt;&gt; "", IF(D2474 = "E",MATCH(G2474, 'Cond Compo'!D$16:D$18, 0), MATCH(G2474, 'Cond Compo'!C$16:C$19, 0)), ""))</f>
        <v/>
      </c>
      <c r="I2474" s="12" t="str">
        <f>IF($E2474 &lt;&gt; "", IF(E2474 = 0, "", VLOOKUP(E2474,'Cond Perturbation'!A:B,2,FALSE)),"")</f>
        <v/>
      </c>
      <c r="J2474" s="28"/>
      <c r="K2474" s="29" t="str">
        <f>IF($B2474 &lt;&gt; "", IF(C2474="Oui",IF(H2474=1,IF(E2474=0,Résultat!G$8,IF(J2474="No",Résultat!$G$8,Résultat!$G$7)),IF(H2474=2,IF(E2474=0,Résultat!G$9,IF(J2474="No",Résultat!$G$9,Résultat!$G$7)),Résultat!$G$7)),IF(C2474 = "Totale", IF(H2474=1,IF(E2474=0,Résultat!G$8,IF(J2474="No",Résultat!$G$9,Résultat!$G$7)),IF(H2474=2,IF(E2474=0,Résultat!G$9,IF(J2474="No",Résultat!$G$9,Résultat!$G$7)),Résultat!$G$7)),Résultat!$G$7)), "")</f>
        <v/>
      </c>
    </row>
    <row r="2475" spans="1:11" ht="20.100000000000001" customHeight="1">
      <c r="A2475" s="26"/>
      <c r="B2475" s="27"/>
      <c r="C2475" s="11" t="str">
        <f>IF($B2475 &lt;&gt; "",VLOOKUP(MID(B2475,3,5),'Recyclabilité Prod Matx'!C:F,2,FALSE), "")</f>
        <v/>
      </c>
      <c r="D2475" s="11" t="str">
        <f>IF($B2475 &lt;&gt; "",VLOOKUP(MID(B2475,3,5),'Recyclabilité Prod Matx'!C:F,3,FALSE),"")</f>
        <v/>
      </c>
      <c r="E2475" s="11" t="str">
        <f>IF($B2475 &lt;&gt; "",VLOOKUP(MID(B2475,3,5),'Recyclabilité Prod Matx'!C:F,4,FALSE), "")</f>
        <v/>
      </c>
      <c r="F2475" s="12" t="str">
        <f>IF($B2475 &lt;&gt; "", IF(C2475="Totale","",IF(D2475 = 0, "", VLOOKUP(D2475,'Cond Compo'!A:B,2,FALSE))),"")</f>
        <v/>
      </c>
      <c r="G2475" s="28"/>
      <c r="H2475" s="11" t="str">
        <f xml:space="preserve"> IF(C2475="Totale",2,IF($G2475 &lt;&gt; "", IF(D2475 = "E",MATCH(G2475, 'Cond Compo'!D$16:D$18, 0), MATCH(G2475, 'Cond Compo'!C$16:C$19, 0)), ""))</f>
        <v/>
      </c>
      <c r="I2475" s="12" t="str">
        <f>IF($E2475 &lt;&gt; "", IF(E2475 = 0, "", VLOOKUP(E2475,'Cond Perturbation'!A:B,2,FALSE)),"")</f>
        <v/>
      </c>
      <c r="J2475" s="28"/>
      <c r="K2475" s="29" t="str">
        <f>IF($B2475 &lt;&gt; "", IF(C2475="Oui",IF(H2475=1,IF(E2475=0,Résultat!G$8,IF(J2475="No",Résultat!$G$8,Résultat!$G$7)),IF(H2475=2,IF(E2475=0,Résultat!G$9,IF(J2475="No",Résultat!$G$9,Résultat!$G$7)),Résultat!$G$7)),IF(C2475 = "Totale", IF(H2475=1,IF(E2475=0,Résultat!G$8,IF(J2475="No",Résultat!$G$9,Résultat!$G$7)),IF(H2475=2,IF(E2475=0,Résultat!G$9,IF(J2475="No",Résultat!$G$9,Résultat!$G$7)),Résultat!$G$7)),Résultat!$G$7)), "")</f>
        <v/>
      </c>
    </row>
    <row r="2476" spans="1:11" ht="20.100000000000001" customHeight="1">
      <c r="A2476" s="26"/>
      <c r="B2476" s="27"/>
      <c r="C2476" s="11" t="str">
        <f>IF($B2476 &lt;&gt; "",VLOOKUP(MID(B2476,3,5),'Recyclabilité Prod Matx'!C:F,2,FALSE), "")</f>
        <v/>
      </c>
      <c r="D2476" s="11" t="str">
        <f>IF($B2476 &lt;&gt; "",VLOOKUP(MID(B2476,3,5),'Recyclabilité Prod Matx'!C:F,3,FALSE),"")</f>
        <v/>
      </c>
      <c r="E2476" s="11" t="str">
        <f>IF($B2476 &lt;&gt; "",VLOOKUP(MID(B2476,3,5),'Recyclabilité Prod Matx'!C:F,4,FALSE), "")</f>
        <v/>
      </c>
      <c r="F2476" s="12" t="str">
        <f>IF($B2476 &lt;&gt; "", IF(C2476="Totale","",IF(D2476 = 0, "", VLOOKUP(D2476,'Cond Compo'!A:B,2,FALSE))),"")</f>
        <v/>
      </c>
      <c r="G2476" s="28"/>
      <c r="H2476" s="11" t="str">
        <f xml:space="preserve"> IF(C2476="Totale",2,IF($G2476 &lt;&gt; "", IF(D2476 = "E",MATCH(G2476, 'Cond Compo'!D$16:D$18, 0), MATCH(G2476, 'Cond Compo'!C$16:C$19, 0)), ""))</f>
        <v/>
      </c>
      <c r="I2476" s="12" t="str">
        <f>IF($E2476 &lt;&gt; "", IF(E2476 = 0, "", VLOOKUP(E2476,'Cond Perturbation'!A:B,2,FALSE)),"")</f>
        <v/>
      </c>
      <c r="J2476" s="28"/>
      <c r="K2476" s="29" t="str">
        <f>IF($B2476 &lt;&gt; "", IF(C2476="Oui",IF(H2476=1,IF(E2476=0,Résultat!G$8,IF(J2476="No",Résultat!$G$8,Résultat!$G$7)),IF(H2476=2,IF(E2476=0,Résultat!G$9,IF(J2476="No",Résultat!$G$9,Résultat!$G$7)),Résultat!$G$7)),IF(C2476 = "Totale", IF(H2476=1,IF(E2476=0,Résultat!G$8,IF(J2476="No",Résultat!$G$9,Résultat!$G$7)),IF(H2476=2,IF(E2476=0,Résultat!G$9,IF(J2476="No",Résultat!$G$9,Résultat!$G$7)),Résultat!$G$7)),Résultat!$G$7)), "")</f>
        <v/>
      </c>
    </row>
    <row r="2477" spans="1:11" ht="20.100000000000001" customHeight="1">
      <c r="A2477" s="26"/>
      <c r="B2477" s="27"/>
      <c r="C2477" s="11" t="str">
        <f>IF($B2477 &lt;&gt; "",VLOOKUP(MID(B2477,3,5),'Recyclabilité Prod Matx'!C:F,2,FALSE), "")</f>
        <v/>
      </c>
      <c r="D2477" s="11" t="str">
        <f>IF($B2477 &lt;&gt; "",VLOOKUP(MID(B2477,3,5),'Recyclabilité Prod Matx'!C:F,3,FALSE),"")</f>
        <v/>
      </c>
      <c r="E2477" s="11" t="str">
        <f>IF($B2477 &lt;&gt; "",VLOOKUP(MID(B2477,3,5),'Recyclabilité Prod Matx'!C:F,4,FALSE), "")</f>
        <v/>
      </c>
      <c r="F2477" s="12" t="str">
        <f>IF($B2477 &lt;&gt; "", IF(C2477="Totale","",IF(D2477 = 0, "", VLOOKUP(D2477,'Cond Compo'!A:B,2,FALSE))),"")</f>
        <v/>
      </c>
      <c r="G2477" s="28"/>
      <c r="H2477" s="11" t="str">
        <f xml:space="preserve"> IF(C2477="Totale",2,IF($G2477 &lt;&gt; "", IF(D2477 = "E",MATCH(G2477, 'Cond Compo'!D$16:D$18, 0), MATCH(G2477, 'Cond Compo'!C$16:C$19, 0)), ""))</f>
        <v/>
      </c>
      <c r="I2477" s="12" t="str">
        <f>IF($E2477 &lt;&gt; "", IF(E2477 = 0, "", VLOOKUP(E2477,'Cond Perturbation'!A:B,2,FALSE)),"")</f>
        <v/>
      </c>
      <c r="J2477" s="28"/>
      <c r="K2477" s="29" t="str">
        <f>IF($B2477 &lt;&gt; "", IF(C2477="Oui",IF(H2477=1,IF(E2477=0,Résultat!G$8,IF(J2477="No",Résultat!$G$8,Résultat!$G$7)),IF(H2477=2,IF(E2477=0,Résultat!G$9,IF(J2477="No",Résultat!$G$9,Résultat!$G$7)),Résultat!$G$7)),IF(C2477 = "Totale", IF(H2477=1,IF(E2477=0,Résultat!G$8,IF(J2477="No",Résultat!$G$9,Résultat!$G$7)),IF(H2477=2,IF(E2477=0,Résultat!G$9,IF(J2477="No",Résultat!$G$9,Résultat!$G$7)),Résultat!$G$7)),Résultat!$G$7)), "")</f>
        <v/>
      </c>
    </row>
    <row r="2478" spans="1:11" ht="20.100000000000001" customHeight="1">
      <c r="A2478" s="26"/>
      <c r="B2478" s="27"/>
      <c r="C2478" s="11" t="str">
        <f>IF($B2478 &lt;&gt; "",VLOOKUP(MID(B2478,3,5),'Recyclabilité Prod Matx'!C:F,2,FALSE), "")</f>
        <v/>
      </c>
      <c r="D2478" s="11" t="str">
        <f>IF($B2478 &lt;&gt; "",VLOOKUP(MID(B2478,3,5),'Recyclabilité Prod Matx'!C:F,3,FALSE),"")</f>
        <v/>
      </c>
      <c r="E2478" s="11" t="str">
        <f>IF($B2478 &lt;&gt; "",VLOOKUP(MID(B2478,3,5),'Recyclabilité Prod Matx'!C:F,4,FALSE), "")</f>
        <v/>
      </c>
      <c r="F2478" s="12" t="str">
        <f>IF($B2478 &lt;&gt; "", IF(C2478="Totale","",IF(D2478 = 0, "", VLOOKUP(D2478,'Cond Compo'!A:B,2,FALSE))),"")</f>
        <v/>
      </c>
      <c r="G2478" s="28"/>
      <c r="H2478" s="11" t="str">
        <f xml:space="preserve"> IF(C2478="Totale",2,IF($G2478 &lt;&gt; "", IF(D2478 = "E",MATCH(G2478, 'Cond Compo'!D$16:D$18, 0), MATCH(G2478, 'Cond Compo'!C$16:C$19, 0)), ""))</f>
        <v/>
      </c>
      <c r="I2478" s="12" t="str">
        <f>IF($E2478 &lt;&gt; "", IF(E2478 = 0, "", VLOOKUP(E2478,'Cond Perturbation'!A:B,2,FALSE)),"")</f>
        <v/>
      </c>
      <c r="J2478" s="28"/>
      <c r="K2478" s="29" t="str">
        <f>IF($B2478 &lt;&gt; "", IF(C2478="Oui",IF(H2478=1,IF(E2478=0,Résultat!G$8,IF(J2478="No",Résultat!$G$8,Résultat!$G$7)),IF(H2478=2,IF(E2478=0,Résultat!G$9,IF(J2478="No",Résultat!$G$9,Résultat!$G$7)),Résultat!$G$7)),IF(C2478 = "Totale", IF(H2478=1,IF(E2478=0,Résultat!G$8,IF(J2478="No",Résultat!$G$9,Résultat!$G$7)),IF(H2478=2,IF(E2478=0,Résultat!G$9,IF(J2478="No",Résultat!$G$9,Résultat!$G$7)),Résultat!$G$7)),Résultat!$G$7)), "")</f>
        <v/>
      </c>
    </row>
    <row r="2479" spans="1:11" ht="20.100000000000001" customHeight="1">
      <c r="A2479" s="26"/>
      <c r="B2479" s="27"/>
      <c r="C2479" s="11" t="str">
        <f>IF($B2479 &lt;&gt; "",VLOOKUP(MID(B2479,3,5),'Recyclabilité Prod Matx'!C:F,2,FALSE), "")</f>
        <v/>
      </c>
      <c r="D2479" s="11" t="str">
        <f>IF($B2479 &lt;&gt; "",VLOOKUP(MID(B2479,3,5),'Recyclabilité Prod Matx'!C:F,3,FALSE),"")</f>
        <v/>
      </c>
      <c r="E2479" s="11" t="str">
        <f>IF($B2479 &lt;&gt; "",VLOOKUP(MID(B2479,3,5),'Recyclabilité Prod Matx'!C:F,4,FALSE), "")</f>
        <v/>
      </c>
      <c r="F2479" s="12" t="str">
        <f>IF($B2479 &lt;&gt; "", IF(C2479="Totale","",IF(D2479 = 0, "", VLOOKUP(D2479,'Cond Compo'!A:B,2,FALSE))),"")</f>
        <v/>
      </c>
      <c r="G2479" s="28"/>
      <c r="H2479" s="11" t="str">
        <f xml:space="preserve"> IF(C2479="Totale",2,IF($G2479 &lt;&gt; "", IF(D2479 = "E",MATCH(G2479, 'Cond Compo'!D$16:D$18, 0), MATCH(G2479, 'Cond Compo'!C$16:C$19, 0)), ""))</f>
        <v/>
      </c>
      <c r="I2479" s="12" t="str">
        <f>IF($E2479 &lt;&gt; "", IF(E2479 = 0, "", VLOOKUP(E2479,'Cond Perturbation'!A:B,2,FALSE)),"")</f>
        <v/>
      </c>
      <c r="J2479" s="28"/>
      <c r="K2479" s="29" t="str">
        <f>IF($B2479 &lt;&gt; "", IF(C2479="Oui",IF(H2479=1,IF(E2479=0,Résultat!G$8,IF(J2479="No",Résultat!$G$8,Résultat!$G$7)),IF(H2479=2,IF(E2479=0,Résultat!G$9,IF(J2479="No",Résultat!$G$9,Résultat!$G$7)),Résultat!$G$7)),IF(C2479 = "Totale", IF(H2479=1,IF(E2479=0,Résultat!G$8,IF(J2479="No",Résultat!$G$9,Résultat!$G$7)),IF(H2479=2,IF(E2479=0,Résultat!G$9,IF(J2479="No",Résultat!$G$9,Résultat!$G$7)),Résultat!$G$7)),Résultat!$G$7)), "")</f>
        <v/>
      </c>
    </row>
    <row r="2480" spans="1:11" ht="20.100000000000001" customHeight="1">
      <c r="A2480" s="26"/>
      <c r="B2480" s="27"/>
      <c r="C2480" s="11" t="str">
        <f>IF($B2480 &lt;&gt; "",VLOOKUP(MID(B2480,3,5),'Recyclabilité Prod Matx'!C:F,2,FALSE), "")</f>
        <v/>
      </c>
      <c r="D2480" s="11" t="str">
        <f>IF($B2480 &lt;&gt; "",VLOOKUP(MID(B2480,3,5),'Recyclabilité Prod Matx'!C:F,3,FALSE),"")</f>
        <v/>
      </c>
      <c r="E2480" s="11" t="str">
        <f>IF($B2480 &lt;&gt; "",VLOOKUP(MID(B2480,3,5),'Recyclabilité Prod Matx'!C:F,4,FALSE), "")</f>
        <v/>
      </c>
      <c r="F2480" s="12" t="str">
        <f>IF($B2480 &lt;&gt; "", IF(C2480="Totale","",IF(D2480 = 0, "", VLOOKUP(D2480,'Cond Compo'!A:B,2,FALSE))),"")</f>
        <v/>
      </c>
      <c r="G2480" s="28"/>
      <c r="H2480" s="11" t="str">
        <f xml:space="preserve"> IF(C2480="Totale",2,IF($G2480 &lt;&gt; "", IF(D2480 = "E",MATCH(G2480, 'Cond Compo'!D$16:D$18, 0), MATCH(G2480, 'Cond Compo'!C$16:C$19, 0)), ""))</f>
        <v/>
      </c>
      <c r="I2480" s="12" t="str">
        <f>IF($E2480 &lt;&gt; "", IF(E2480 = 0, "", VLOOKUP(E2480,'Cond Perturbation'!A:B,2,FALSE)),"")</f>
        <v/>
      </c>
      <c r="J2480" s="28"/>
      <c r="K2480" s="29" t="str">
        <f>IF($B2480 &lt;&gt; "", IF(C2480="Oui",IF(H2480=1,IF(E2480=0,Résultat!G$8,IF(J2480="No",Résultat!$G$8,Résultat!$G$7)),IF(H2480=2,IF(E2480=0,Résultat!G$9,IF(J2480="No",Résultat!$G$9,Résultat!$G$7)),Résultat!$G$7)),IF(C2480 = "Totale", IF(H2480=1,IF(E2480=0,Résultat!G$8,IF(J2480="No",Résultat!$G$9,Résultat!$G$7)),IF(H2480=2,IF(E2480=0,Résultat!G$9,IF(J2480="No",Résultat!$G$9,Résultat!$G$7)),Résultat!$G$7)),Résultat!$G$7)), "")</f>
        <v/>
      </c>
    </row>
    <row r="2481" spans="1:11" ht="20.100000000000001" customHeight="1">
      <c r="A2481" s="26"/>
      <c r="B2481" s="27"/>
      <c r="C2481" s="11" t="str">
        <f>IF($B2481 &lt;&gt; "",VLOOKUP(MID(B2481,3,5),'Recyclabilité Prod Matx'!C:F,2,FALSE), "")</f>
        <v/>
      </c>
      <c r="D2481" s="11" t="str">
        <f>IF($B2481 &lt;&gt; "",VLOOKUP(MID(B2481,3,5),'Recyclabilité Prod Matx'!C:F,3,FALSE),"")</f>
        <v/>
      </c>
      <c r="E2481" s="11" t="str">
        <f>IF($B2481 &lt;&gt; "",VLOOKUP(MID(B2481,3,5),'Recyclabilité Prod Matx'!C:F,4,FALSE), "")</f>
        <v/>
      </c>
      <c r="F2481" s="12" t="str">
        <f>IF($B2481 &lt;&gt; "", IF(C2481="Totale","",IF(D2481 = 0, "", VLOOKUP(D2481,'Cond Compo'!A:B,2,FALSE))),"")</f>
        <v/>
      </c>
      <c r="G2481" s="28"/>
      <c r="H2481" s="11" t="str">
        <f xml:space="preserve"> IF(C2481="Totale",2,IF($G2481 &lt;&gt; "", IF(D2481 = "E",MATCH(G2481, 'Cond Compo'!D$16:D$18, 0), MATCH(G2481, 'Cond Compo'!C$16:C$19, 0)), ""))</f>
        <v/>
      </c>
      <c r="I2481" s="12" t="str">
        <f>IF($E2481 &lt;&gt; "", IF(E2481 = 0, "", VLOOKUP(E2481,'Cond Perturbation'!A:B,2,FALSE)),"")</f>
        <v/>
      </c>
      <c r="J2481" s="28"/>
      <c r="K2481" s="29" t="str">
        <f>IF($B2481 &lt;&gt; "", IF(C2481="Oui",IF(H2481=1,IF(E2481=0,Résultat!G$8,IF(J2481="No",Résultat!$G$8,Résultat!$G$7)),IF(H2481=2,IF(E2481=0,Résultat!G$9,IF(J2481="No",Résultat!$G$9,Résultat!$G$7)),Résultat!$G$7)),IF(C2481 = "Totale", IF(H2481=1,IF(E2481=0,Résultat!G$8,IF(J2481="No",Résultat!$G$9,Résultat!$G$7)),IF(H2481=2,IF(E2481=0,Résultat!G$9,IF(J2481="No",Résultat!$G$9,Résultat!$G$7)),Résultat!$G$7)),Résultat!$G$7)), "")</f>
        <v/>
      </c>
    </row>
    <row r="2482" spans="1:11" ht="20.100000000000001" customHeight="1">
      <c r="A2482" s="26"/>
      <c r="B2482" s="27"/>
      <c r="C2482" s="11" t="str">
        <f>IF($B2482 &lt;&gt; "",VLOOKUP(MID(B2482,3,5),'Recyclabilité Prod Matx'!C:F,2,FALSE), "")</f>
        <v/>
      </c>
      <c r="D2482" s="11" t="str">
        <f>IF($B2482 &lt;&gt; "",VLOOKUP(MID(B2482,3,5),'Recyclabilité Prod Matx'!C:F,3,FALSE),"")</f>
        <v/>
      </c>
      <c r="E2482" s="11" t="str">
        <f>IF($B2482 &lt;&gt; "",VLOOKUP(MID(B2482,3,5),'Recyclabilité Prod Matx'!C:F,4,FALSE), "")</f>
        <v/>
      </c>
      <c r="F2482" s="12" t="str">
        <f>IF($B2482 &lt;&gt; "", IF(C2482="Totale","",IF(D2482 = 0, "", VLOOKUP(D2482,'Cond Compo'!A:B,2,FALSE))),"")</f>
        <v/>
      </c>
      <c r="G2482" s="28"/>
      <c r="H2482" s="11" t="str">
        <f xml:space="preserve"> IF(C2482="Totale",2,IF($G2482 &lt;&gt; "", IF(D2482 = "E",MATCH(G2482, 'Cond Compo'!D$16:D$18, 0), MATCH(G2482, 'Cond Compo'!C$16:C$19, 0)), ""))</f>
        <v/>
      </c>
      <c r="I2482" s="12" t="str">
        <f>IF($E2482 &lt;&gt; "", IF(E2482 = 0, "", VLOOKUP(E2482,'Cond Perturbation'!A:B,2,FALSE)),"")</f>
        <v/>
      </c>
      <c r="J2482" s="28"/>
      <c r="K2482" s="29" t="str">
        <f>IF($B2482 &lt;&gt; "", IF(C2482="Oui",IF(H2482=1,IF(E2482=0,Résultat!G$8,IF(J2482="No",Résultat!$G$8,Résultat!$G$7)),IF(H2482=2,IF(E2482=0,Résultat!G$9,IF(J2482="No",Résultat!$G$9,Résultat!$G$7)),Résultat!$G$7)),IF(C2482 = "Totale", IF(H2482=1,IF(E2482=0,Résultat!G$8,IF(J2482="No",Résultat!$G$9,Résultat!$G$7)),IF(H2482=2,IF(E2482=0,Résultat!G$9,IF(J2482="No",Résultat!$G$9,Résultat!$G$7)),Résultat!$G$7)),Résultat!$G$7)), "")</f>
        <v/>
      </c>
    </row>
    <row r="2483" spans="1:11" ht="20.100000000000001" customHeight="1">
      <c r="A2483" s="26"/>
      <c r="B2483" s="27"/>
      <c r="C2483" s="11" t="str">
        <f>IF($B2483 &lt;&gt; "",VLOOKUP(MID(B2483,3,5),'Recyclabilité Prod Matx'!C:F,2,FALSE), "")</f>
        <v/>
      </c>
      <c r="D2483" s="11" t="str">
        <f>IF($B2483 &lt;&gt; "",VLOOKUP(MID(B2483,3,5),'Recyclabilité Prod Matx'!C:F,3,FALSE),"")</f>
        <v/>
      </c>
      <c r="E2483" s="11" t="str">
        <f>IF($B2483 &lt;&gt; "",VLOOKUP(MID(B2483,3,5),'Recyclabilité Prod Matx'!C:F,4,FALSE), "")</f>
        <v/>
      </c>
      <c r="F2483" s="12" t="str">
        <f>IF($B2483 &lt;&gt; "", IF(C2483="Totale","",IF(D2483 = 0, "", VLOOKUP(D2483,'Cond Compo'!A:B,2,FALSE))),"")</f>
        <v/>
      </c>
      <c r="G2483" s="28"/>
      <c r="H2483" s="11" t="str">
        <f xml:space="preserve"> IF(C2483="Totale",2,IF($G2483 &lt;&gt; "", IF(D2483 = "E",MATCH(G2483, 'Cond Compo'!D$16:D$18, 0), MATCH(G2483, 'Cond Compo'!C$16:C$19, 0)), ""))</f>
        <v/>
      </c>
      <c r="I2483" s="12" t="str">
        <f>IF($E2483 &lt;&gt; "", IF(E2483 = 0, "", VLOOKUP(E2483,'Cond Perturbation'!A:B,2,FALSE)),"")</f>
        <v/>
      </c>
      <c r="J2483" s="28"/>
      <c r="K2483" s="29" t="str">
        <f>IF($B2483 &lt;&gt; "", IF(C2483="Oui",IF(H2483=1,IF(E2483=0,Résultat!G$8,IF(J2483="No",Résultat!$G$8,Résultat!$G$7)),IF(H2483=2,IF(E2483=0,Résultat!G$9,IF(J2483="No",Résultat!$G$9,Résultat!$G$7)),Résultat!$G$7)),IF(C2483 = "Totale", IF(H2483=1,IF(E2483=0,Résultat!G$8,IF(J2483="No",Résultat!$G$9,Résultat!$G$7)),IF(H2483=2,IF(E2483=0,Résultat!G$9,IF(J2483="No",Résultat!$G$9,Résultat!$G$7)),Résultat!$G$7)),Résultat!$G$7)), "")</f>
        <v/>
      </c>
    </row>
    <row r="2484" spans="1:11" ht="20.100000000000001" customHeight="1">
      <c r="A2484" s="26"/>
      <c r="B2484" s="27"/>
      <c r="C2484" s="11" t="str">
        <f>IF($B2484 &lt;&gt; "",VLOOKUP(MID(B2484,3,5),'Recyclabilité Prod Matx'!C:F,2,FALSE), "")</f>
        <v/>
      </c>
      <c r="D2484" s="11" t="str">
        <f>IF($B2484 &lt;&gt; "",VLOOKUP(MID(B2484,3,5),'Recyclabilité Prod Matx'!C:F,3,FALSE),"")</f>
        <v/>
      </c>
      <c r="E2484" s="11" t="str">
        <f>IF($B2484 &lt;&gt; "",VLOOKUP(MID(B2484,3,5),'Recyclabilité Prod Matx'!C:F,4,FALSE), "")</f>
        <v/>
      </c>
      <c r="F2484" s="12" t="str">
        <f>IF($B2484 &lt;&gt; "", IF(C2484="Totale","",IF(D2484 = 0, "", VLOOKUP(D2484,'Cond Compo'!A:B,2,FALSE))),"")</f>
        <v/>
      </c>
      <c r="G2484" s="28"/>
      <c r="H2484" s="11" t="str">
        <f xml:space="preserve"> IF(C2484="Totale",2,IF($G2484 &lt;&gt; "", IF(D2484 = "E",MATCH(G2484, 'Cond Compo'!D$16:D$18, 0), MATCH(G2484, 'Cond Compo'!C$16:C$19, 0)), ""))</f>
        <v/>
      </c>
      <c r="I2484" s="12" t="str">
        <f>IF($E2484 &lt;&gt; "", IF(E2484 = 0, "", VLOOKUP(E2484,'Cond Perturbation'!A:B,2,FALSE)),"")</f>
        <v/>
      </c>
      <c r="J2484" s="28"/>
      <c r="K2484" s="29" t="str">
        <f>IF($B2484 &lt;&gt; "", IF(C2484="Oui",IF(H2484=1,IF(E2484=0,Résultat!G$8,IF(J2484="No",Résultat!$G$8,Résultat!$G$7)),IF(H2484=2,IF(E2484=0,Résultat!G$9,IF(J2484="No",Résultat!$G$9,Résultat!$G$7)),Résultat!$G$7)),IF(C2484 = "Totale", IF(H2484=1,IF(E2484=0,Résultat!G$8,IF(J2484="No",Résultat!$G$9,Résultat!$G$7)),IF(H2484=2,IF(E2484=0,Résultat!G$9,IF(J2484="No",Résultat!$G$9,Résultat!$G$7)),Résultat!$G$7)),Résultat!$G$7)), "")</f>
        <v/>
      </c>
    </row>
    <row r="2485" spans="1:11" ht="20.100000000000001" customHeight="1">
      <c r="A2485" s="26"/>
      <c r="B2485" s="27"/>
      <c r="C2485" s="11" t="str">
        <f>IF($B2485 &lt;&gt; "",VLOOKUP(MID(B2485,3,5),'Recyclabilité Prod Matx'!C:F,2,FALSE), "")</f>
        <v/>
      </c>
      <c r="D2485" s="11" t="str">
        <f>IF($B2485 &lt;&gt; "",VLOOKUP(MID(B2485,3,5),'Recyclabilité Prod Matx'!C:F,3,FALSE),"")</f>
        <v/>
      </c>
      <c r="E2485" s="11" t="str">
        <f>IF($B2485 &lt;&gt; "",VLOOKUP(MID(B2485,3,5),'Recyclabilité Prod Matx'!C:F,4,FALSE), "")</f>
        <v/>
      </c>
      <c r="F2485" s="12" t="str">
        <f>IF($B2485 &lt;&gt; "", IF(C2485="Totale","",IF(D2485 = 0, "", VLOOKUP(D2485,'Cond Compo'!A:B,2,FALSE))),"")</f>
        <v/>
      </c>
      <c r="G2485" s="28"/>
      <c r="H2485" s="11" t="str">
        <f xml:space="preserve"> IF(C2485="Totale",2,IF($G2485 &lt;&gt; "", IF(D2485 = "E",MATCH(G2485, 'Cond Compo'!D$16:D$18, 0), MATCH(G2485, 'Cond Compo'!C$16:C$19, 0)), ""))</f>
        <v/>
      </c>
      <c r="I2485" s="12" t="str">
        <f>IF($E2485 &lt;&gt; "", IF(E2485 = 0, "", VLOOKUP(E2485,'Cond Perturbation'!A:B,2,FALSE)),"")</f>
        <v/>
      </c>
      <c r="J2485" s="28"/>
      <c r="K2485" s="29" t="str">
        <f>IF($B2485 &lt;&gt; "", IF(C2485="Oui",IF(H2485=1,IF(E2485=0,Résultat!G$8,IF(J2485="No",Résultat!$G$8,Résultat!$G$7)),IF(H2485=2,IF(E2485=0,Résultat!G$9,IF(J2485="No",Résultat!$G$9,Résultat!$G$7)),Résultat!$G$7)),IF(C2485 = "Totale", IF(H2485=1,IF(E2485=0,Résultat!G$8,IF(J2485="No",Résultat!$G$9,Résultat!$G$7)),IF(H2485=2,IF(E2485=0,Résultat!G$9,IF(J2485="No",Résultat!$G$9,Résultat!$G$7)),Résultat!$G$7)),Résultat!$G$7)), "")</f>
        <v/>
      </c>
    </row>
    <row r="2486" spans="1:11" ht="20.100000000000001" customHeight="1">
      <c r="A2486" s="26"/>
      <c r="B2486" s="27"/>
      <c r="C2486" s="11" t="str">
        <f>IF($B2486 &lt;&gt; "",VLOOKUP(MID(B2486,3,5),'Recyclabilité Prod Matx'!C:F,2,FALSE), "")</f>
        <v/>
      </c>
      <c r="D2486" s="11" t="str">
        <f>IF($B2486 &lt;&gt; "",VLOOKUP(MID(B2486,3,5),'Recyclabilité Prod Matx'!C:F,3,FALSE),"")</f>
        <v/>
      </c>
      <c r="E2486" s="11" t="str">
        <f>IF($B2486 &lt;&gt; "",VLOOKUP(MID(B2486,3,5),'Recyclabilité Prod Matx'!C:F,4,FALSE), "")</f>
        <v/>
      </c>
      <c r="F2486" s="12" t="str">
        <f>IF($B2486 &lt;&gt; "", IF(C2486="Totale","",IF(D2486 = 0, "", VLOOKUP(D2486,'Cond Compo'!A:B,2,FALSE))),"")</f>
        <v/>
      </c>
      <c r="G2486" s="28"/>
      <c r="H2486" s="11" t="str">
        <f xml:space="preserve"> IF(C2486="Totale",2,IF($G2486 &lt;&gt; "", IF(D2486 = "E",MATCH(G2486, 'Cond Compo'!D$16:D$18, 0), MATCH(G2486, 'Cond Compo'!C$16:C$19, 0)), ""))</f>
        <v/>
      </c>
      <c r="I2486" s="12" t="str">
        <f>IF($E2486 &lt;&gt; "", IF(E2486 = 0, "", VLOOKUP(E2486,'Cond Perturbation'!A:B,2,FALSE)),"")</f>
        <v/>
      </c>
      <c r="J2486" s="28"/>
      <c r="K2486" s="29" t="str">
        <f>IF($B2486 &lt;&gt; "", IF(C2486="Oui",IF(H2486=1,IF(E2486=0,Résultat!G$8,IF(J2486="No",Résultat!$G$8,Résultat!$G$7)),IF(H2486=2,IF(E2486=0,Résultat!G$9,IF(J2486="No",Résultat!$G$9,Résultat!$G$7)),Résultat!$G$7)),IF(C2486 = "Totale", IF(H2486=1,IF(E2486=0,Résultat!G$8,IF(J2486="No",Résultat!$G$9,Résultat!$G$7)),IF(H2486=2,IF(E2486=0,Résultat!G$9,IF(J2486="No",Résultat!$G$9,Résultat!$G$7)),Résultat!$G$7)),Résultat!$G$7)), "")</f>
        <v/>
      </c>
    </row>
    <row r="2487" spans="1:11" ht="20.100000000000001" customHeight="1">
      <c r="A2487" s="26"/>
      <c r="B2487" s="27"/>
      <c r="C2487" s="11" t="str">
        <f>IF($B2487 &lt;&gt; "",VLOOKUP(MID(B2487,3,5),'Recyclabilité Prod Matx'!C:F,2,FALSE), "")</f>
        <v/>
      </c>
      <c r="D2487" s="11" t="str">
        <f>IF($B2487 &lt;&gt; "",VLOOKUP(MID(B2487,3,5),'Recyclabilité Prod Matx'!C:F,3,FALSE),"")</f>
        <v/>
      </c>
      <c r="E2487" s="11" t="str">
        <f>IF($B2487 &lt;&gt; "",VLOOKUP(MID(B2487,3,5),'Recyclabilité Prod Matx'!C:F,4,FALSE), "")</f>
        <v/>
      </c>
      <c r="F2487" s="12" t="str">
        <f>IF($B2487 &lt;&gt; "", IF(C2487="Totale","",IF(D2487 = 0, "", VLOOKUP(D2487,'Cond Compo'!A:B,2,FALSE))),"")</f>
        <v/>
      </c>
      <c r="G2487" s="28"/>
      <c r="H2487" s="11" t="str">
        <f xml:space="preserve"> IF(C2487="Totale",2,IF($G2487 &lt;&gt; "", IF(D2487 = "E",MATCH(G2487, 'Cond Compo'!D$16:D$18, 0), MATCH(G2487, 'Cond Compo'!C$16:C$19, 0)), ""))</f>
        <v/>
      </c>
      <c r="I2487" s="12" t="str">
        <f>IF($E2487 &lt;&gt; "", IF(E2487 = 0, "", VLOOKUP(E2487,'Cond Perturbation'!A:B,2,FALSE)),"")</f>
        <v/>
      </c>
      <c r="J2487" s="28"/>
      <c r="K2487" s="29" t="str">
        <f>IF($B2487 &lt;&gt; "", IF(C2487="Oui",IF(H2487=1,IF(E2487=0,Résultat!G$8,IF(J2487="No",Résultat!$G$8,Résultat!$G$7)),IF(H2487=2,IF(E2487=0,Résultat!G$9,IF(J2487="No",Résultat!$G$9,Résultat!$G$7)),Résultat!$G$7)),IF(C2487 = "Totale", IF(H2487=1,IF(E2487=0,Résultat!G$8,IF(J2487="No",Résultat!$G$9,Résultat!$G$7)),IF(H2487=2,IF(E2487=0,Résultat!G$9,IF(J2487="No",Résultat!$G$9,Résultat!$G$7)),Résultat!$G$7)),Résultat!$G$7)), "")</f>
        <v/>
      </c>
    </row>
    <row r="2488" spans="1:11" ht="20.100000000000001" customHeight="1">
      <c r="A2488" s="26"/>
      <c r="B2488" s="27"/>
      <c r="C2488" s="11" t="str">
        <f>IF($B2488 &lt;&gt; "",VLOOKUP(MID(B2488,3,5),'Recyclabilité Prod Matx'!C:F,2,FALSE), "")</f>
        <v/>
      </c>
      <c r="D2488" s="11" t="str">
        <f>IF($B2488 &lt;&gt; "",VLOOKUP(MID(B2488,3,5),'Recyclabilité Prod Matx'!C:F,3,FALSE),"")</f>
        <v/>
      </c>
      <c r="E2488" s="11" t="str">
        <f>IF($B2488 &lt;&gt; "",VLOOKUP(MID(B2488,3,5),'Recyclabilité Prod Matx'!C:F,4,FALSE), "")</f>
        <v/>
      </c>
      <c r="F2488" s="12" t="str">
        <f>IF($B2488 &lt;&gt; "", IF(C2488="Totale","",IF(D2488 = 0, "", VLOOKUP(D2488,'Cond Compo'!A:B,2,FALSE))),"")</f>
        <v/>
      </c>
      <c r="G2488" s="28"/>
      <c r="H2488" s="11" t="str">
        <f xml:space="preserve"> IF(C2488="Totale",2,IF($G2488 &lt;&gt; "", IF(D2488 = "E",MATCH(G2488, 'Cond Compo'!D$16:D$18, 0), MATCH(G2488, 'Cond Compo'!C$16:C$19, 0)), ""))</f>
        <v/>
      </c>
      <c r="I2488" s="12" t="str">
        <f>IF($E2488 &lt;&gt; "", IF(E2488 = 0, "", VLOOKUP(E2488,'Cond Perturbation'!A:B,2,FALSE)),"")</f>
        <v/>
      </c>
      <c r="J2488" s="28"/>
      <c r="K2488" s="29" t="str">
        <f>IF($B2488 &lt;&gt; "", IF(C2488="Oui",IF(H2488=1,IF(E2488=0,Résultat!G$8,IF(J2488="No",Résultat!$G$8,Résultat!$G$7)),IF(H2488=2,IF(E2488=0,Résultat!G$9,IF(J2488="No",Résultat!$G$9,Résultat!$G$7)),Résultat!$G$7)),IF(C2488 = "Totale", IF(H2488=1,IF(E2488=0,Résultat!G$8,IF(J2488="No",Résultat!$G$9,Résultat!$G$7)),IF(H2488=2,IF(E2488=0,Résultat!G$9,IF(J2488="No",Résultat!$G$9,Résultat!$G$7)),Résultat!$G$7)),Résultat!$G$7)), "")</f>
        <v/>
      </c>
    </row>
    <row r="2489" spans="1:11" ht="20.100000000000001" customHeight="1">
      <c r="A2489" s="26"/>
      <c r="B2489" s="27"/>
      <c r="C2489" s="11" t="str">
        <f>IF($B2489 &lt;&gt; "",VLOOKUP(MID(B2489,3,5),'Recyclabilité Prod Matx'!C:F,2,FALSE), "")</f>
        <v/>
      </c>
      <c r="D2489" s="11" t="str">
        <f>IF($B2489 &lt;&gt; "",VLOOKUP(MID(B2489,3,5),'Recyclabilité Prod Matx'!C:F,3,FALSE),"")</f>
        <v/>
      </c>
      <c r="E2489" s="11" t="str">
        <f>IF($B2489 &lt;&gt; "",VLOOKUP(MID(B2489,3,5),'Recyclabilité Prod Matx'!C:F,4,FALSE), "")</f>
        <v/>
      </c>
      <c r="F2489" s="12" t="str">
        <f>IF($B2489 &lt;&gt; "", IF(C2489="Totale","",IF(D2489 = 0, "", VLOOKUP(D2489,'Cond Compo'!A:B,2,FALSE))),"")</f>
        <v/>
      </c>
      <c r="G2489" s="28"/>
      <c r="H2489" s="11" t="str">
        <f xml:space="preserve"> IF(C2489="Totale",2,IF($G2489 &lt;&gt; "", IF(D2489 = "E",MATCH(G2489, 'Cond Compo'!D$16:D$18, 0), MATCH(G2489, 'Cond Compo'!C$16:C$19, 0)), ""))</f>
        <v/>
      </c>
      <c r="I2489" s="12" t="str">
        <f>IF($E2489 &lt;&gt; "", IF(E2489 = 0, "", VLOOKUP(E2489,'Cond Perturbation'!A:B,2,FALSE)),"")</f>
        <v/>
      </c>
      <c r="J2489" s="28"/>
      <c r="K2489" s="29" t="str">
        <f>IF($B2489 &lt;&gt; "", IF(C2489="Oui",IF(H2489=1,IF(E2489=0,Résultat!G$8,IF(J2489="No",Résultat!$G$8,Résultat!$G$7)),IF(H2489=2,IF(E2489=0,Résultat!G$9,IF(J2489="No",Résultat!$G$9,Résultat!$G$7)),Résultat!$G$7)),IF(C2489 = "Totale", IF(H2489=1,IF(E2489=0,Résultat!G$8,IF(J2489="No",Résultat!$G$9,Résultat!$G$7)),IF(H2489=2,IF(E2489=0,Résultat!G$9,IF(J2489="No",Résultat!$G$9,Résultat!$G$7)),Résultat!$G$7)),Résultat!$G$7)), "")</f>
        <v/>
      </c>
    </row>
    <row r="2490" spans="1:11" ht="20.100000000000001" customHeight="1">
      <c r="A2490" s="26"/>
      <c r="B2490" s="27"/>
      <c r="C2490" s="11" t="str">
        <f>IF($B2490 &lt;&gt; "",VLOOKUP(MID(B2490,3,5),'Recyclabilité Prod Matx'!C:F,2,FALSE), "")</f>
        <v/>
      </c>
      <c r="D2490" s="11" t="str">
        <f>IF($B2490 &lt;&gt; "",VLOOKUP(MID(B2490,3,5),'Recyclabilité Prod Matx'!C:F,3,FALSE),"")</f>
        <v/>
      </c>
      <c r="E2490" s="11" t="str">
        <f>IF($B2490 &lt;&gt; "",VLOOKUP(MID(B2490,3,5),'Recyclabilité Prod Matx'!C:F,4,FALSE), "")</f>
        <v/>
      </c>
      <c r="F2490" s="12" t="str">
        <f>IF($B2490 &lt;&gt; "", IF(C2490="Totale","",IF(D2490 = 0, "", VLOOKUP(D2490,'Cond Compo'!A:B,2,FALSE))),"")</f>
        <v/>
      </c>
      <c r="G2490" s="28"/>
      <c r="H2490" s="11" t="str">
        <f xml:space="preserve"> IF(C2490="Totale",2,IF($G2490 &lt;&gt; "", IF(D2490 = "E",MATCH(G2490, 'Cond Compo'!D$16:D$18, 0), MATCH(G2490, 'Cond Compo'!C$16:C$19, 0)), ""))</f>
        <v/>
      </c>
      <c r="I2490" s="12" t="str">
        <f>IF($E2490 &lt;&gt; "", IF(E2490 = 0, "", VLOOKUP(E2490,'Cond Perturbation'!A:B,2,FALSE)),"")</f>
        <v/>
      </c>
      <c r="J2490" s="28"/>
      <c r="K2490" s="29" t="str">
        <f>IF($B2490 &lt;&gt; "", IF(C2490="Oui",IF(H2490=1,IF(E2490=0,Résultat!G$8,IF(J2490="No",Résultat!$G$8,Résultat!$G$7)),IF(H2490=2,IF(E2490=0,Résultat!G$9,IF(J2490="No",Résultat!$G$9,Résultat!$G$7)),Résultat!$G$7)),IF(C2490 = "Totale", IF(H2490=1,IF(E2490=0,Résultat!G$8,IF(J2490="No",Résultat!$G$9,Résultat!$G$7)),IF(H2490=2,IF(E2490=0,Résultat!G$9,IF(J2490="No",Résultat!$G$9,Résultat!$G$7)),Résultat!$G$7)),Résultat!$G$7)), "")</f>
        <v/>
      </c>
    </row>
    <row r="2491" spans="1:11" ht="20.100000000000001" customHeight="1">
      <c r="A2491" s="26"/>
      <c r="B2491" s="27"/>
      <c r="C2491" s="11" t="str">
        <f>IF($B2491 &lt;&gt; "",VLOOKUP(MID(B2491,3,5),'Recyclabilité Prod Matx'!C:F,2,FALSE), "")</f>
        <v/>
      </c>
      <c r="D2491" s="11" t="str">
        <f>IF($B2491 &lt;&gt; "",VLOOKUP(MID(B2491,3,5),'Recyclabilité Prod Matx'!C:F,3,FALSE),"")</f>
        <v/>
      </c>
      <c r="E2491" s="11" t="str">
        <f>IF($B2491 &lt;&gt; "",VLOOKUP(MID(B2491,3,5),'Recyclabilité Prod Matx'!C:F,4,FALSE), "")</f>
        <v/>
      </c>
      <c r="F2491" s="12" t="str">
        <f>IF($B2491 &lt;&gt; "", IF(C2491="Totale","",IF(D2491 = 0, "", VLOOKUP(D2491,'Cond Compo'!A:B,2,FALSE))),"")</f>
        <v/>
      </c>
      <c r="G2491" s="28"/>
      <c r="H2491" s="11" t="str">
        <f xml:space="preserve"> IF(C2491="Totale",2,IF($G2491 &lt;&gt; "", IF(D2491 = "E",MATCH(G2491, 'Cond Compo'!D$16:D$18, 0), MATCH(G2491, 'Cond Compo'!C$16:C$19, 0)), ""))</f>
        <v/>
      </c>
      <c r="I2491" s="12" t="str">
        <f>IF($E2491 &lt;&gt; "", IF(E2491 = 0, "", VLOOKUP(E2491,'Cond Perturbation'!A:B,2,FALSE)),"")</f>
        <v/>
      </c>
      <c r="J2491" s="28"/>
      <c r="K2491" s="29" t="str">
        <f>IF($B2491 &lt;&gt; "", IF(C2491="Oui",IF(H2491=1,IF(E2491=0,Résultat!G$8,IF(J2491="No",Résultat!$G$8,Résultat!$G$7)),IF(H2491=2,IF(E2491=0,Résultat!G$9,IF(J2491="No",Résultat!$G$9,Résultat!$G$7)),Résultat!$G$7)),IF(C2491 = "Totale", IF(H2491=1,IF(E2491=0,Résultat!G$8,IF(J2491="No",Résultat!$G$9,Résultat!$G$7)),IF(H2491=2,IF(E2491=0,Résultat!G$9,IF(J2491="No",Résultat!$G$9,Résultat!$G$7)),Résultat!$G$7)),Résultat!$G$7)), "")</f>
        <v/>
      </c>
    </row>
    <row r="2492" spans="1:11" ht="20.100000000000001" customHeight="1">
      <c r="A2492" s="26"/>
      <c r="B2492" s="27"/>
      <c r="C2492" s="11" t="str">
        <f>IF($B2492 &lt;&gt; "",VLOOKUP(MID(B2492,3,5),'Recyclabilité Prod Matx'!C:F,2,FALSE), "")</f>
        <v/>
      </c>
      <c r="D2492" s="11" t="str">
        <f>IF($B2492 &lt;&gt; "",VLOOKUP(MID(B2492,3,5),'Recyclabilité Prod Matx'!C:F,3,FALSE),"")</f>
        <v/>
      </c>
      <c r="E2492" s="11" t="str">
        <f>IF($B2492 &lt;&gt; "",VLOOKUP(MID(B2492,3,5),'Recyclabilité Prod Matx'!C:F,4,FALSE), "")</f>
        <v/>
      </c>
      <c r="F2492" s="12" t="str">
        <f>IF($B2492 &lt;&gt; "", IF(C2492="Totale","",IF(D2492 = 0, "", VLOOKUP(D2492,'Cond Compo'!A:B,2,FALSE))),"")</f>
        <v/>
      </c>
      <c r="G2492" s="28"/>
      <c r="H2492" s="11" t="str">
        <f xml:space="preserve"> IF(C2492="Totale",2,IF($G2492 &lt;&gt; "", IF(D2492 = "E",MATCH(G2492, 'Cond Compo'!D$16:D$18, 0), MATCH(G2492, 'Cond Compo'!C$16:C$19, 0)), ""))</f>
        <v/>
      </c>
      <c r="I2492" s="12" t="str">
        <f>IF($E2492 &lt;&gt; "", IF(E2492 = 0, "", VLOOKUP(E2492,'Cond Perturbation'!A:B,2,FALSE)),"")</f>
        <v/>
      </c>
      <c r="J2492" s="28"/>
      <c r="K2492" s="29" t="str">
        <f>IF($B2492 &lt;&gt; "", IF(C2492="Oui",IF(H2492=1,IF(E2492=0,Résultat!G$8,IF(J2492="No",Résultat!$G$8,Résultat!$G$7)),IF(H2492=2,IF(E2492=0,Résultat!G$9,IF(J2492="No",Résultat!$G$9,Résultat!$G$7)),Résultat!$G$7)),IF(C2492 = "Totale", IF(H2492=1,IF(E2492=0,Résultat!G$8,IF(J2492="No",Résultat!$G$9,Résultat!$G$7)),IF(H2492=2,IF(E2492=0,Résultat!G$9,IF(J2492="No",Résultat!$G$9,Résultat!$G$7)),Résultat!$G$7)),Résultat!$G$7)), "")</f>
        <v/>
      </c>
    </row>
    <row r="2493" spans="1:11" ht="20.100000000000001" customHeight="1">
      <c r="A2493" s="26"/>
      <c r="B2493" s="27"/>
      <c r="C2493" s="11" t="str">
        <f>IF($B2493 &lt;&gt; "",VLOOKUP(MID(B2493,3,5),'Recyclabilité Prod Matx'!C:F,2,FALSE), "")</f>
        <v/>
      </c>
      <c r="D2493" s="11" t="str">
        <f>IF($B2493 &lt;&gt; "",VLOOKUP(MID(B2493,3,5),'Recyclabilité Prod Matx'!C:F,3,FALSE),"")</f>
        <v/>
      </c>
      <c r="E2493" s="11" t="str">
        <f>IF($B2493 &lt;&gt; "",VLOOKUP(MID(B2493,3,5),'Recyclabilité Prod Matx'!C:F,4,FALSE), "")</f>
        <v/>
      </c>
      <c r="F2493" s="12" t="str">
        <f>IF($B2493 &lt;&gt; "", IF(C2493="Totale","",IF(D2493 = 0, "", VLOOKUP(D2493,'Cond Compo'!A:B,2,FALSE))),"")</f>
        <v/>
      </c>
      <c r="G2493" s="28"/>
      <c r="H2493" s="11" t="str">
        <f xml:space="preserve"> IF(C2493="Totale",2,IF($G2493 &lt;&gt; "", IF(D2493 = "E",MATCH(G2493, 'Cond Compo'!D$16:D$18, 0), MATCH(G2493, 'Cond Compo'!C$16:C$19, 0)), ""))</f>
        <v/>
      </c>
      <c r="I2493" s="12" t="str">
        <f>IF($E2493 &lt;&gt; "", IF(E2493 = 0, "", VLOOKUP(E2493,'Cond Perturbation'!A:B,2,FALSE)),"")</f>
        <v/>
      </c>
      <c r="J2493" s="28"/>
      <c r="K2493" s="29" t="str">
        <f>IF($B2493 &lt;&gt; "", IF(C2493="Oui",IF(H2493=1,IF(E2493=0,Résultat!G$8,IF(J2493="No",Résultat!$G$8,Résultat!$G$7)),IF(H2493=2,IF(E2493=0,Résultat!G$9,IF(J2493="No",Résultat!$G$9,Résultat!$G$7)),Résultat!$G$7)),IF(C2493 = "Totale", IF(H2493=1,IF(E2493=0,Résultat!G$8,IF(J2493="No",Résultat!$G$9,Résultat!$G$7)),IF(H2493=2,IF(E2493=0,Résultat!G$9,IF(J2493="No",Résultat!$G$9,Résultat!$G$7)),Résultat!$G$7)),Résultat!$G$7)), "")</f>
        <v/>
      </c>
    </row>
    <row r="2494" spans="1:11" ht="20.100000000000001" customHeight="1">
      <c r="A2494" s="26"/>
      <c r="B2494" s="27"/>
      <c r="C2494" s="11" t="str">
        <f>IF($B2494 &lt;&gt; "",VLOOKUP(MID(B2494,3,5),'Recyclabilité Prod Matx'!C:F,2,FALSE), "")</f>
        <v/>
      </c>
      <c r="D2494" s="11" t="str">
        <f>IF($B2494 &lt;&gt; "",VLOOKUP(MID(B2494,3,5),'Recyclabilité Prod Matx'!C:F,3,FALSE),"")</f>
        <v/>
      </c>
      <c r="E2494" s="11" t="str">
        <f>IF($B2494 &lt;&gt; "",VLOOKUP(MID(B2494,3,5),'Recyclabilité Prod Matx'!C:F,4,FALSE), "")</f>
        <v/>
      </c>
      <c r="F2494" s="12" t="str">
        <f>IF($B2494 &lt;&gt; "", IF(C2494="Totale","",IF(D2494 = 0, "", VLOOKUP(D2494,'Cond Compo'!A:B,2,FALSE))),"")</f>
        <v/>
      </c>
      <c r="G2494" s="28"/>
      <c r="H2494" s="11" t="str">
        <f xml:space="preserve"> IF(C2494="Totale",2,IF($G2494 &lt;&gt; "", IF(D2494 = "E",MATCH(G2494, 'Cond Compo'!D$16:D$18, 0), MATCH(G2494, 'Cond Compo'!C$16:C$19, 0)), ""))</f>
        <v/>
      </c>
      <c r="I2494" s="12" t="str">
        <f>IF($E2494 &lt;&gt; "", IF(E2494 = 0, "", VLOOKUP(E2494,'Cond Perturbation'!A:B,2,FALSE)),"")</f>
        <v/>
      </c>
      <c r="J2494" s="28"/>
      <c r="K2494" s="29" t="str">
        <f>IF($B2494 &lt;&gt; "", IF(C2494="Oui",IF(H2494=1,IF(E2494=0,Résultat!G$8,IF(J2494="No",Résultat!$G$8,Résultat!$G$7)),IF(H2494=2,IF(E2494=0,Résultat!G$9,IF(J2494="No",Résultat!$G$9,Résultat!$G$7)),Résultat!$G$7)),IF(C2494 = "Totale", IF(H2494=1,IF(E2494=0,Résultat!G$8,IF(J2494="No",Résultat!$G$9,Résultat!$G$7)),IF(H2494=2,IF(E2494=0,Résultat!G$9,IF(J2494="No",Résultat!$G$9,Résultat!$G$7)),Résultat!$G$7)),Résultat!$G$7)), "")</f>
        <v/>
      </c>
    </row>
    <row r="2495" spans="1:11" ht="20.100000000000001" customHeight="1">
      <c r="A2495" s="26"/>
      <c r="B2495" s="27"/>
      <c r="C2495" s="11" t="str">
        <f>IF($B2495 &lt;&gt; "",VLOOKUP(MID(B2495,3,5),'Recyclabilité Prod Matx'!C:F,2,FALSE), "")</f>
        <v/>
      </c>
      <c r="D2495" s="11" t="str">
        <f>IF($B2495 &lt;&gt; "",VLOOKUP(MID(B2495,3,5),'Recyclabilité Prod Matx'!C:F,3,FALSE),"")</f>
        <v/>
      </c>
      <c r="E2495" s="11" t="str">
        <f>IF($B2495 &lt;&gt; "",VLOOKUP(MID(B2495,3,5),'Recyclabilité Prod Matx'!C:F,4,FALSE), "")</f>
        <v/>
      </c>
      <c r="F2495" s="12" t="str">
        <f>IF($B2495 &lt;&gt; "", IF(C2495="Totale","",IF(D2495 = 0, "", VLOOKUP(D2495,'Cond Compo'!A:B,2,FALSE))),"")</f>
        <v/>
      </c>
      <c r="G2495" s="28"/>
      <c r="H2495" s="11" t="str">
        <f xml:space="preserve"> IF(C2495="Totale",2,IF($G2495 &lt;&gt; "", IF(D2495 = "E",MATCH(G2495, 'Cond Compo'!D$16:D$18, 0), MATCH(G2495, 'Cond Compo'!C$16:C$19, 0)), ""))</f>
        <v/>
      </c>
      <c r="I2495" s="12" t="str">
        <f>IF($E2495 &lt;&gt; "", IF(E2495 = 0, "", VLOOKUP(E2495,'Cond Perturbation'!A:B,2,FALSE)),"")</f>
        <v/>
      </c>
      <c r="J2495" s="28"/>
      <c r="K2495" s="29" t="str">
        <f>IF($B2495 &lt;&gt; "", IF(C2495="Oui",IF(H2495=1,IF(E2495=0,Résultat!G$8,IF(J2495="No",Résultat!$G$8,Résultat!$G$7)),IF(H2495=2,IF(E2495=0,Résultat!G$9,IF(J2495="No",Résultat!$G$9,Résultat!$G$7)),Résultat!$G$7)),IF(C2495 = "Totale", IF(H2495=1,IF(E2495=0,Résultat!G$8,IF(J2495="No",Résultat!$G$9,Résultat!$G$7)),IF(H2495=2,IF(E2495=0,Résultat!G$9,IF(J2495="No",Résultat!$G$9,Résultat!$G$7)),Résultat!$G$7)),Résultat!$G$7)), "")</f>
        <v/>
      </c>
    </row>
    <row r="2496" spans="1:11" ht="20.100000000000001" customHeight="1">
      <c r="A2496" s="26"/>
      <c r="B2496" s="27"/>
      <c r="C2496" s="11" t="str">
        <f>IF($B2496 &lt;&gt; "",VLOOKUP(MID(B2496,3,5),'Recyclabilité Prod Matx'!C:F,2,FALSE), "")</f>
        <v/>
      </c>
      <c r="D2496" s="11" t="str">
        <f>IF($B2496 &lt;&gt; "",VLOOKUP(MID(B2496,3,5),'Recyclabilité Prod Matx'!C:F,3,FALSE),"")</f>
        <v/>
      </c>
      <c r="E2496" s="11" t="str">
        <f>IF($B2496 &lt;&gt; "",VLOOKUP(MID(B2496,3,5),'Recyclabilité Prod Matx'!C:F,4,FALSE), "")</f>
        <v/>
      </c>
      <c r="F2496" s="12" t="str">
        <f>IF($B2496 &lt;&gt; "", IF(C2496="Totale","",IF(D2496 = 0, "", VLOOKUP(D2496,'Cond Compo'!A:B,2,FALSE))),"")</f>
        <v/>
      </c>
      <c r="G2496" s="28"/>
      <c r="H2496" s="11" t="str">
        <f xml:space="preserve"> IF(C2496="Totale",2,IF($G2496 &lt;&gt; "", IF(D2496 = "E",MATCH(G2496, 'Cond Compo'!D$16:D$18, 0), MATCH(G2496, 'Cond Compo'!C$16:C$19, 0)), ""))</f>
        <v/>
      </c>
      <c r="I2496" s="12" t="str">
        <f>IF($E2496 &lt;&gt; "", IF(E2496 = 0, "", VLOOKUP(E2496,'Cond Perturbation'!A:B,2,FALSE)),"")</f>
        <v/>
      </c>
      <c r="J2496" s="28"/>
      <c r="K2496" s="29" t="str">
        <f>IF($B2496 &lt;&gt; "", IF(C2496="Oui",IF(H2496=1,IF(E2496=0,Résultat!G$8,IF(J2496="No",Résultat!$G$8,Résultat!$G$7)),IF(H2496=2,IF(E2496=0,Résultat!G$9,IF(J2496="No",Résultat!$G$9,Résultat!$G$7)),Résultat!$G$7)),IF(C2496 = "Totale", IF(H2496=1,IF(E2496=0,Résultat!G$8,IF(J2496="No",Résultat!$G$9,Résultat!$G$7)),IF(H2496=2,IF(E2496=0,Résultat!G$9,IF(J2496="No",Résultat!$G$9,Résultat!$G$7)),Résultat!$G$7)),Résultat!$G$7)), "")</f>
        <v/>
      </c>
    </row>
    <row r="2497" spans="1:11" ht="20.100000000000001" customHeight="1">
      <c r="A2497" s="26"/>
      <c r="B2497" s="27"/>
      <c r="C2497" s="11" t="str">
        <f>IF($B2497 &lt;&gt; "",VLOOKUP(MID(B2497,3,5),'Recyclabilité Prod Matx'!C:F,2,FALSE), "")</f>
        <v/>
      </c>
      <c r="D2497" s="11" t="str">
        <f>IF($B2497 &lt;&gt; "",VLOOKUP(MID(B2497,3,5),'Recyclabilité Prod Matx'!C:F,3,FALSE),"")</f>
        <v/>
      </c>
      <c r="E2497" s="11" t="str">
        <f>IF($B2497 &lt;&gt; "",VLOOKUP(MID(B2497,3,5),'Recyclabilité Prod Matx'!C:F,4,FALSE), "")</f>
        <v/>
      </c>
      <c r="F2497" s="12" t="str">
        <f>IF($B2497 &lt;&gt; "", IF(C2497="Totale","",IF(D2497 = 0, "", VLOOKUP(D2497,'Cond Compo'!A:B,2,FALSE))),"")</f>
        <v/>
      </c>
      <c r="G2497" s="28"/>
      <c r="H2497" s="11" t="str">
        <f xml:space="preserve"> IF(C2497="Totale",2,IF($G2497 &lt;&gt; "", IF(D2497 = "E",MATCH(G2497, 'Cond Compo'!D$16:D$18, 0), MATCH(G2497, 'Cond Compo'!C$16:C$19, 0)), ""))</f>
        <v/>
      </c>
      <c r="I2497" s="12" t="str">
        <f>IF($E2497 &lt;&gt; "", IF(E2497 = 0, "", VLOOKUP(E2497,'Cond Perturbation'!A:B,2,FALSE)),"")</f>
        <v/>
      </c>
      <c r="J2497" s="28"/>
      <c r="K2497" s="29" t="str">
        <f>IF($B2497 &lt;&gt; "", IF(C2497="Oui",IF(H2497=1,IF(E2497=0,Résultat!G$8,IF(J2497="No",Résultat!$G$8,Résultat!$G$7)),IF(H2497=2,IF(E2497=0,Résultat!G$9,IF(J2497="No",Résultat!$G$9,Résultat!$G$7)),Résultat!$G$7)),IF(C2497 = "Totale", IF(H2497=1,IF(E2497=0,Résultat!G$8,IF(J2497="No",Résultat!$G$9,Résultat!$G$7)),IF(H2497=2,IF(E2497=0,Résultat!G$9,IF(J2497="No",Résultat!$G$9,Résultat!$G$7)),Résultat!$G$7)),Résultat!$G$7)), "")</f>
        <v/>
      </c>
    </row>
    <row r="2498" spans="1:11" ht="20.100000000000001" customHeight="1">
      <c r="A2498" s="26"/>
      <c r="B2498" s="27"/>
      <c r="C2498" s="11" t="str">
        <f>IF($B2498 &lt;&gt; "",VLOOKUP(MID(B2498,3,5),'Recyclabilité Prod Matx'!C:F,2,FALSE), "")</f>
        <v/>
      </c>
      <c r="D2498" s="11" t="str">
        <f>IF($B2498 &lt;&gt; "",VLOOKUP(MID(B2498,3,5),'Recyclabilité Prod Matx'!C:F,3,FALSE),"")</f>
        <v/>
      </c>
      <c r="E2498" s="11" t="str">
        <f>IF($B2498 &lt;&gt; "",VLOOKUP(MID(B2498,3,5),'Recyclabilité Prod Matx'!C:F,4,FALSE), "")</f>
        <v/>
      </c>
      <c r="F2498" s="12" t="str">
        <f>IF($B2498 &lt;&gt; "", IF(C2498="Totale","",IF(D2498 = 0, "", VLOOKUP(D2498,'Cond Compo'!A:B,2,FALSE))),"")</f>
        <v/>
      </c>
      <c r="G2498" s="28"/>
      <c r="H2498" s="11" t="str">
        <f xml:space="preserve"> IF(C2498="Totale",2,IF($G2498 &lt;&gt; "", IF(D2498 = "E",MATCH(G2498, 'Cond Compo'!D$16:D$18, 0), MATCH(G2498, 'Cond Compo'!C$16:C$19, 0)), ""))</f>
        <v/>
      </c>
      <c r="I2498" s="12" t="str">
        <f>IF($E2498 &lt;&gt; "", IF(E2498 = 0, "", VLOOKUP(E2498,'Cond Perturbation'!A:B,2,FALSE)),"")</f>
        <v/>
      </c>
      <c r="J2498" s="28"/>
      <c r="K2498" s="29" t="str">
        <f>IF($B2498 &lt;&gt; "", IF(C2498="Oui",IF(H2498=1,IF(E2498=0,Résultat!G$8,IF(J2498="No",Résultat!$G$8,Résultat!$G$7)),IF(H2498=2,IF(E2498=0,Résultat!G$9,IF(J2498="No",Résultat!$G$9,Résultat!$G$7)),Résultat!$G$7)),IF(C2498 = "Totale", IF(H2498=1,IF(E2498=0,Résultat!G$8,IF(J2498="No",Résultat!$G$9,Résultat!$G$7)),IF(H2498=2,IF(E2498=0,Résultat!G$9,IF(J2498="No",Résultat!$G$9,Résultat!$G$7)),Résultat!$G$7)),Résultat!$G$7)), "")</f>
        <v/>
      </c>
    </row>
    <row r="2499" spans="1:11" ht="20.100000000000001" customHeight="1">
      <c r="A2499" s="26"/>
      <c r="B2499" s="27"/>
      <c r="C2499" s="11" t="str">
        <f>IF($B2499 &lt;&gt; "",VLOOKUP(MID(B2499,3,5),'Recyclabilité Prod Matx'!C:F,2,FALSE), "")</f>
        <v/>
      </c>
      <c r="D2499" s="11" t="str">
        <f>IF($B2499 &lt;&gt; "",VLOOKUP(MID(B2499,3,5),'Recyclabilité Prod Matx'!C:F,3,FALSE),"")</f>
        <v/>
      </c>
      <c r="E2499" s="11" t="str">
        <f>IF($B2499 &lt;&gt; "",VLOOKUP(MID(B2499,3,5),'Recyclabilité Prod Matx'!C:F,4,FALSE), "")</f>
        <v/>
      </c>
      <c r="F2499" s="12" t="str">
        <f>IF($B2499 &lt;&gt; "", IF(C2499="Totale","",IF(D2499 = 0, "", VLOOKUP(D2499,'Cond Compo'!A:B,2,FALSE))),"")</f>
        <v/>
      </c>
      <c r="G2499" s="28"/>
      <c r="H2499" s="11" t="str">
        <f xml:space="preserve"> IF(C2499="Totale",2,IF($G2499 &lt;&gt; "", IF(D2499 = "E",MATCH(G2499, 'Cond Compo'!D$16:D$18, 0), MATCH(G2499, 'Cond Compo'!C$16:C$19, 0)), ""))</f>
        <v/>
      </c>
      <c r="I2499" s="12" t="str">
        <f>IF($E2499 &lt;&gt; "", IF(E2499 = 0, "", VLOOKUP(E2499,'Cond Perturbation'!A:B,2,FALSE)),"")</f>
        <v/>
      </c>
      <c r="J2499" s="28"/>
      <c r="K2499" s="29" t="str">
        <f>IF($B2499 &lt;&gt; "", IF(C2499="Oui",IF(H2499=1,IF(E2499=0,Résultat!G$8,IF(J2499="No",Résultat!$G$8,Résultat!$G$7)),IF(H2499=2,IF(E2499=0,Résultat!G$9,IF(J2499="No",Résultat!$G$9,Résultat!$G$7)),Résultat!$G$7)),IF(C2499 = "Totale", IF(H2499=1,IF(E2499=0,Résultat!G$8,IF(J2499="No",Résultat!$G$9,Résultat!$G$7)),IF(H2499=2,IF(E2499=0,Résultat!G$9,IF(J2499="No",Résultat!$G$9,Résultat!$G$7)),Résultat!$G$7)),Résultat!$G$7)), "")</f>
        <v/>
      </c>
    </row>
    <row r="2500" spans="1:11" ht="20.100000000000001" customHeight="1">
      <c r="A2500" s="26"/>
      <c r="B2500" s="27"/>
      <c r="C2500" s="11" t="str">
        <f>IF($B2500 &lt;&gt; "",VLOOKUP(MID(B2500,3,5),'Recyclabilité Prod Matx'!C:F,2,FALSE), "")</f>
        <v/>
      </c>
      <c r="D2500" s="11" t="str">
        <f>IF($B2500 &lt;&gt; "",VLOOKUP(MID(B2500,3,5),'Recyclabilité Prod Matx'!C:F,3,FALSE),"")</f>
        <v/>
      </c>
      <c r="E2500" s="11" t="str">
        <f>IF($B2500 &lt;&gt; "",VLOOKUP(MID(B2500,3,5),'Recyclabilité Prod Matx'!C:F,4,FALSE), "")</f>
        <v/>
      </c>
      <c r="F2500" s="12" t="str">
        <f>IF($B2500 &lt;&gt; "", IF(C2500="Totale","",IF(D2500 = 0, "", VLOOKUP(D2500,'Cond Compo'!A:B,2,FALSE))),"")</f>
        <v/>
      </c>
      <c r="G2500" s="28"/>
      <c r="H2500" s="11" t="str">
        <f xml:space="preserve"> IF(C2500="Totale",2,IF($G2500 &lt;&gt; "", IF(D2500 = "E",MATCH(G2500, 'Cond Compo'!D$16:D$18, 0), MATCH(G2500, 'Cond Compo'!C$16:C$19, 0)), ""))</f>
        <v/>
      </c>
      <c r="I2500" s="12" t="str">
        <f>IF($E2500 &lt;&gt; "", IF(E2500 = 0, "", VLOOKUP(E2500,'Cond Perturbation'!A:B,2,FALSE)),"")</f>
        <v/>
      </c>
      <c r="J2500" s="28"/>
      <c r="K2500" s="29" t="str">
        <f>IF($B2500 &lt;&gt; "", IF(C2500="Oui",IF(H2500=1,IF(E2500=0,Résultat!G$8,IF(J2500="No",Résultat!$G$8,Résultat!$G$7)),IF(H2500=2,IF(E2500=0,Résultat!G$9,IF(J2500="No",Résultat!$G$9,Résultat!$G$7)),Résultat!$G$7)),IF(C2500 = "Totale", IF(H2500=1,IF(E2500=0,Résultat!G$8,IF(J2500="No",Résultat!$G$9,Résultat!$G$7)),IF(H2500=2,IF(E2500=0,Résultat!G$9,IF(J2500="No",Résultat!$G$9,Résultat!$G$7)),Résultat!$G$7)),Résultat!$G$7)), "")</f>
        <v/>
      </c>
    </row>
    <row r="2501" spans="1:11" ht="20.100000000000001" customHeight="1">
      <c r="A2501" s="26"/>
      <c r="B2501" s="27"/>
      <c r="C2501" s="11" t="str">
        <f>IF($B2501 &lt;&gt; "",VLOOKUP(MID(B2501,3,5),'Recyclabilité Prod Matx'!C:F,2,FALSE), "")</f>
        <v/>
      </c>
      <c r="D2501" s="11" t="str">
        <f>IF($B2501 &lt;&gt; "",VLOOKUP(MID(B2501,3,5),'Recyclabilité Prod Matx'!C:F,3,FALSE),"")</f>
        <v/>
      </c>
      <c r="E2501" s="11" t="str">
        <f>IF($B2501 &lt;&gt; "",VLOOKUP(MID(B2501,3,5),'Recyclabilité Prod Matx'!C:F,4,FALSE), "")</f>
        <v/>
      </c>
      <c r="F2501" s="12" t="str">
        <f>IF($B2501 &lt;&gt; "", IF(C2501="Totale","",IF(D2501 = 0, "", VLOOKUP(D2501,'Cond Compo'!A:B,2,FALSE))),"")</f>
        <v/>
      </c>
      <c r="G2501" s="28"/>
      <c r="H2501" s="11" t="str">
        <f xml:space="preserve"> IF(C2501="Totale",2,IF($G2501 &lt;&gt; "", IF(D2501 = "E",MATCH(G2501, 'Cond Compo'!D$16:D$18, 0), MATCH(G2501, 'Cond Compo'!C$16:C$19, 0)), ""))</f>
        <v/>
      </c>
      <c r="I2501" s="12" t="str">
        <f>IF($E2501 &lt;&gt; "", IF(E2501 = 0, "", VLOOKUP(E2501,'Cond Perturbation'!A:B,2,FALSE)),"")</f>
        <v/>
      </c>
      <c r="J2501" s="28"/>
      <c r="K2501" s="29" t="str">
        <f>IF($B2501 &lt;&gt; "", IF(C2501="Oui",IF(H2501=1,IF(E2501=0,Résultat!G$8,IF(J2501="No",Résultat!$G$8,Résultat!$G$7)),IF(H2501=2,IF(E2501=0,Résultat!G$9,IF(J2501="No",Résultat!$G$9,Résultat!$G$7)),Résultat!$G$7)),IF(C2501 = "Totale", IF(H2501=1,IF(E2501=0,Résultat!G$8,IF(J2501="No",Résultat!$G$9,Résultat!$G$7)),IF(H2501=2,IF(E2501=0,Résultat!G$9,IF(J2501="No",Résultat!$G$9,Résultat!$G$7)),Résultat!$G$7)),Résultat!$G$7)), "")</f>
        <v/>
      </c>
    </row>
    <row r="2502" spans="1:11" ht="20.100000000000001" customHeight="1">
      <c r="A2502" s="26"/>
      <c r="B2502" s="27"/>
      <c r="C2502" s="11" t="str">
        <f>IF($B2502 &lt;&gt; "",VLOOKUP(MID(B2502,3,5),'Recyclabilité Prod Matx'!C:F,2,FALSE), "")</f>
        <v/>
      </c>
      <c r="D2502" s="11" t="str">
        <f>IF($B2502 &lt;&gt; "",VLOOKUP(MID(B2502,3,5),'Recyclabilité Prod Matx'!C:F,3,FALSE),"")</f>
        <v/>
      </c>
      <c r="E2502" s="11" t="str">
        <f>IF($B2502 &lt;&gt; "",VLOOKUP(MID(B2502,3,5),'Recyclabilité Prod Matx'!C:F,4,FALSE), "")</f>
        <v/>
      </c>
      <c r="F2502" s="12" t="str">
        <f>IF($B2502 &lt;&gt; "", IF(C2502="Totale","",IF(D2502 = 0, "", VLOOKUP(D2502,'Cond Compo'!A:B,2,FALSE))),"")</f>
        <v/>
      </c>
      <c r="G2502" s="28"/>
      <c r="H2502" s="11" t="str">
        <f xml:space="preserve"> IF(C2502="Totale",2,IF($G2502 &lt;&gt; "", IF(D2502 = "E",MATCH(G2502, 'Cond Compo'!D$16:D$18, 0), MATCH(G2502, 'Cond Compo'!C$16:C$19, 0)), ""))</f>
        <v/>
      </c>
      <c r="I2502" s="12" t="str">
        <f>IF($E2502 &lt;&gt; "", IF(E2502 = 0, "", VLOOKUP(E2502,'Cond Perturbation'!A:B,2,FALSE)),"")</f>
        <v/>
      </c>
      <c r="J2502" s="28"/>
      <c r="K2502" s="29" t="str">
        <f>IF($B2502 &lt;&gt; "", IF(C2502="Oui",IF(H2502=1,IF(E2502=0,Résultat!G$8,IF(J2502="No",Résultat!$G$8,Résultat!$G$7)),IF(H2502=2,IF(E2502=0,Résultat!G$9,IF(J2502="No",Résultat!$G$9,Résultat!$G$7)),Résultat!$G$7)),IF(C2502 = "Totale", IF(H2502=1,IF(E2502=0,Résultat!G$8,IF(J2502="No",Résultat!$G$9,Résultat!$G$7)),IF(H2502=2,IF(E2502=0,Résultat!G$9,IF(J2502="No",Résultat!$G$9,Résultat!$G$7)),Résultat!$G$7)),Résultat!$G$7)), "")</f>
        <v/>
      </c>
    </row>
    <row r="2503" spans="1:11" ht="20.100000000000001" customHeight="1">
      <c r="A2503" s="26"/>
      <c r="B2503" s="27"/>
      <c r="C2503" s="11" t="str">
        <f>IF($B2503 &lt;&gt; "",VLOOKUP(MID(B2503,3,5),'Recyclabilité Prod Matx'!C:F,2,FALSE), "")</f>
        <v/>
      </c>
      <c r="D2503" s="11" t="str">
        <f>IF($B2503 &lt;&gt; "",VLOOKUP(MID(B2503,3,5),'Recyclabilité Prod Matx'!C:F,3,FALSE),"")</f>
        <v/>
      </c>
      <c r="E2503" s="11" t="str">
        <f>IF($B2503 &lt;&gt; "",VLOOKUP(MID(B2503,3,5),'Recyclabilité Prod Matx'!C:F,4,FALSE), "")</f>
        <v/>
      </c>
      <c r="F2503" s="12" t="str">
        <f>IF($B2503 &lt;&gt; "", IF(C2503="Totale","",IF(D2503 = 0, "", VLOOKUP(D2503,'Cond Compo'!A:B,2,FALSE))),"")</f>
        <v/>
      </c>
      <c r="G2503" s="28"/>
      <c r="H2503" s="11" t="str">
        <f xml:space="preserve"> IF(C2503="Totale",2,IF($G2503 &lt;&gt; "", IF(D2503 = "E",MATCH(G2503, 'Cond Compo'!D$16:D$18, 0), MATCH(G2503, 'Cond Compo'!C$16:C$19, 0)), ""))</f>
        <v/>
      </c>
      <c r="I2503" s="12" t="str">
        <f>IF($E2503 &lt;&gt; "", IF(E2503 = 0, "", VLOOKUP(E2503,'Cond Perturbation'!A:B,2,FALSE)),"")</f>
        <v/>
      </c>
      <c r="J2503" s="28"/>
      <c r="K2503" s="29" t="str">
        <f>IF($B2503 &lt;&gt; "", IF(C2503="Oui",IF(H2503=1,IF(E2503=0,Résultat!G$8,IF(J2503="No",Résultat!$G$8,Résultat!$G$7)),IF(H2503=2,IF(E2503=0,Résultat!G$9,IF(J2503="No",Résultat!$G$9,Résultat!$G$7)),Résultat!$G$7)),IF(C2503 = "Totale", IF(H2503=1,IF(E2503=0,Résultat!G$8,IF(J2503="No",Résultat!$G$9,Résultat!$G$7)),IF(H2503=2,IF(E2503=0,Résultat!G$9,IF(J2503="No",Résultat!$G$9,Résultat!$G$7)),Résultat!$G$7)),Résultat!$G$7)), "")</f>
        <v/>
      </c>
    </row>
    <row r="2504" spans="1:11" ht="20.100000000000001" customHeight="1">
      <c r="A2504" s="26"/>
      <c r="B2504" s="27"/>
      <c r="C2504" s="11" t="str">
        <f>IF($B2504 &lt;&gt; "",VLOOKUP(MID(B2504,3,5),'Recyclabilité Prod Matx'!C:F,2,FALSE), "")</f>
        <v/>
      </c>
      <c r="D2504" s="11" t="str">
        <f>IF($B2504 &lt;&gt; "",VLOOKUP(MID(B2504,3,5),'Recyclabilité Prod Matx'!C:F,3,FALSE),"")</f>
        <v/>
      </c>
      <c r="E2504" s="11" t="str">
        <f>IF($B2504 &lt;&gt; "",VLOOKUP(MID(B2504,3,5),'Recyclabilité Prod Matx'!C:F,4,FALSE), "")</f>
        <v/>
      </c>
      <c r="F2504" s="12" t="str">
        <f>IF($B2504 &lt;&gt; "", IF(C2504="Totale","",IF(D2504 = 0, "", VLOOKUP(D2504,'Cond Compo'!A:B,2,FALSE))),"")</f>
        <v/>
      </c>
      <c r="G2504" s="28"/>
      <c r="H2504" s="11" t="str">
        <f xml:space="preserve"> IF(C2504="Totale",2,IF($G2504 &lt;&gt; "", IF(D2504 = "E",MATCH(G2504, 'Cond Compo'!D$16:D$18, 0), MATCH(G2504, 'Cond Compo'!C$16:C$19, 0)), ""))</f>
        <v/>
      </c>
      <c r="I2504" s="12" t="str">
        <f>IF($E2504 &lt;&gt; "", IF(E2504 = 0, "", VLOOKUP(E2504,'Cond Perturbation'!A:B,2,FALSE)),"")</f>
        <v/>
      </c>
      <c r="J2504" s="28"/>
      <c r="K2504" s="29" t="str">
        <f>IF($B2504 &lt;&gt; "", IF(C2504="Oui",IF(H2504=1,IF(E2504=0,Résultat!G$8,IF(J2504="No",Résultat!$G$8,Résultat!$G$7)),IF(H2504=2,IF(E2504=0,Résultat!G$9,IF(J2504="No",Résultat!$G$9,Résultat!$G$7)),Résultat!$G$7)),IF(C2504 = "Totale", IF(H2504=1,IF(E2504=0,Résultat!G$8,IF(J2504="No",Résultat!$G$9,Résultat!$G$7)),IF(H2504=2,IF(E2504=0,Résultat!G$9,IF(J2504="No",Résultat!$G$9,Résultat!$G$7)),Résultat!$G$7)),Résultat!$G$7)), "")</f>
        <v/>
      </c>
    </row>
    <row r="2505" spans="1:11" ht="20.100000000000001" customHeight="1">
      <c r="A2505" s="26"/>
      <c r="B2505" s="27"/>
      <c r="C2505" s="11" t="str">
        <f>IF($B2505 &lt;&gt; "",VLOOKUP(MID(B2505,3,5),'Recyclabilité Prod Matx'!C:F,2,FALSE), "")</f>
        <v/>
      </c>
      <c r="D2505" s="11" t="str">
        <f>IF($B2505 &lt;&gt; "",VLOOKUP(MID(B2505,3,5),'Recyclabilité Prod Matx'!C:F,3,FALSE),"")</f>
        <v/>
      </c>
      <c r="E2505" s="11" t="str">
        <f>IF($B2505 &lt;&gt; "",VLOOKUP(MID(B2505,3,5),'Recyclabilité Prod Matx'!C:F,4,FALSE), "")</f>
        <v/>
      </c>
      <c r="F2505" s="12" t="str">
        <f>IF($B2505 &lt;&gt; "", IF(C2505="Totale","",IF(D2505 = 0, "", VLOOKUP(D2505,'Cond Compo'!A:B,2,FALSE))),"")</f>
        <v/>
      </c>
      <c r="G2505" s="28"/>
      <c r="H2505" s="11" t="str">
        <f xml:space="preserve"> IF(C2505="Totale",2,IF($G2505 &lt;&gt; "", IF(D2505 = "E",MATCH(G2505, 'Cond Compo'!D$16:D$18, 0), MATCH(G2505, 'Cond Compo'!C$16:C$19, 0)), ""))</f>
        <v/>
      </c>
      <c r="I2505" s="12" t="str">
        <f>IF($E2505 &lt;&gt; "", IF(E2505 = 0, "", VLOOKUP(E2505,'Cond Perturbation'!A:B,2,FALSE)),"")</f>
        <v/>
      </c>
      <c r="J2505" s="28"/>
      <c r="K2505" s="29" t="str">
        <f>IF($B2505 &lt;&gt; "", IF(C2505="Oui",IF(H2505=1,IF(E2505=0,Résultat!G$8,IF(J2505="No",Résultat!$G$8,Résultat!$G$7)),IF(H2505=2,IF(E2505=0,Résultat!G$9,IF(J2505="No",Résultat!$G$9,Résultat!$G$7)),Résultat!$G$7)),IF(C2505 = "Totale", IF(H2505=1,IF(E2505=0,Résultat!G$8,IF(J2505="No",Résultat!$G$9,Résultat!$G$7)),IF(H2505=2,IF(E2505=0,Résultat!G$9,IF(J2505="No",Résultat!$G$9,Résultat!$G$7)),Résultat!$G$7)),Résultat!$G$7)), "")</f>
        <v/>
      </c>
    </row>
    <row r="2506" spans="1:11" ht="20.100000000000001" customHeight="1">
      <c r="A2506" s="26"/>
      <c r="B2506" s="27"/>
      <c r="C2506" s="11" t="str">
        <f>IF($B2506 &lt;&gt; "",VLOOKUP(MID(B2506,3,5),'Recyclabilité Prod Matx'!C:F,2,FALSE), "")</f>
        <v/>
      </c>
      <c r="D2506" s="11" t="str">
        <f>IF($B2506 &lt;&gt; "",VLOOKUP(MID(B2506,3,5),'Recyclabilité Prod Matx'!C:F,3,FALSE),"")</f>
        <v/>
      </c>
      <c r="E2506" s="11" t="str">
        <f>IF($B2506 &lt;&gt; "",VLOOKUP(MID(B2506,3,5),'Recyclabilité Prod Matx'!C:F,4,FALSE), "")</f>
        <v/>
      </c>
      <c r="F2506" s="12" t="str">
        <f>IF($B2506 &lt;&gt; "", IF(C2506="Totale","",IF(D2506 = 0, "", VLOOKUP(D2506,'Cond Compo'!A:B,2,FALSE))),"")</f>
        <v/>
      </c>
      <c r="G2506" s="28"/>
      <c r="H2506" s="11" t="str">
        <f xml:space="preserve"> IF(C2506="Totale",2,IF($G2506 &lt;&gt; "", IF(D2506 = "E",MATCH(G2506, 'Cond Compo'!D$16:D$18, 0), MATCH(G2506, 'Cond Compo'!C$16:C$19, 0)), ""))</f>
        <v/>
      </c>
      <c r="I2506" s="12" t="str">
        <f>IF($E2506 &lt;&gt; "", IF(E2506 = 0, "", VLOOKUP(E2506,'Cond Perturbation'!A:B,2,FALSE)),"")</f>
        <v/>
      </c>
      <c r="J2506" s="28"/>
      <c r="K2506" s="29" t="str">
        <f>IF($B2506 &lt;&gt; "", IF(C2506="Oui",IF(H2506=1,IF(E2506=0,Résultat!G$8,IF(J2506="No",Résultat!$G$8,Résultat!$G$7)),IF(H2506=2,IF(E2506=0,Résultat!G$9,IF(J2506="No",Résultat!$G$9,Résultat!$G$7)),Résultat!$G$7)),IF(C2506 = "Totale", IF(H2506=1,IF(E2506=0,Résultat!G$8,IF(J2506="No",Résultat!$G$9,Résultat!$G$7)),IF(H2506=2,IF(E2506=0,Résultat!G$9,IF(J2506="No",Résultat!$G$9,Résultat!$G$7)),Résultat!$G$7)),Résultat!$G$7)), "")</f>
        <v/>
      </c>
    </row>
    <row r="2507" spans="1:11" ht="20.100000000000001" customHeight="1">
      <c r="A2507" s="26"/>
      <c r="B2507" s="27"/>
      <c r="C2507" s="11" t="str">
        <f>IF($B2507 &lt;&gt; "",VLOOKUP(MID(B2507,3,5),'Recyclabilité Prod Matx'!C:F,2,FALSE), "")</f>
        <v/>
      </c>
      <c r="D2507" s="11" t="str">
        <f>IF($B2507 &lt;&gt; "",VLOOKUP(MID(B2507,3,5),'Recyclabilité Prod Matx'!C:F,3,FALSE),"")</f>
        <v/>
      </c>
      <c r="E2507" s="11" t="str">
        <f>IF($B2507 &lt;&gt; "",VLOOKUP(MID(B2507,3,5),'Recyclabilité Prod Matx'!C:F,4,FALSE), "")</f>
        <v/>
      </c>
      <c r="F2507" s="12" t="str">
        <f>IF($B2507 &lt;&gt; "", IF(C2507="Totale","",IF(D2507 = 0, "", VLOOKUP(D2507,'Cond Compo'!A:B,2,FALSE))),"")</f>
        <v/>
      </c>
      <c r="G2507" s="28"/>
      <c r="H2507" s="11" t="str">
        <f xml:space="preserve"> IF(C2507="Totale",2,IF($G2507 &lt;&gt; "", IF(D2507 = "E",MATCH(G2507, 'Cond Compo'!D$16:D$18, 0), MATCH(G2507, 'Cond Compo'!C$16:C$19, 0)), ""))</f>
        <v/>
      </c>
      <c r="I2507" s="12" t="str">
        <f>IF($E2507 &lt;&gt; "", IF(E2507 = 0, "", VLOOKUP(E2507,'Cond Perturbation'!A:B,2,FALSE)),"")</f>
        <v/>
      </c>
      <c r="J2507" s="28"/>
      <c r="K2507" s="29" t="str">
        <f>IF($B2507 &lt;&gt; "", IF(C2507="Oui",IF(H2507=1,IF(E2507=0,Résultat!G$8,IF(J2507="No",Résultat!$G$8,Résultat!$G$7)),IF(H2507=2,IF(E2507=0,Résultat!G$9,IF(J2507="No",Résultat!$G$9,Résultat!$G$7)),Résultat!$G$7)),IF(C2507 = "Totale", IF(H2507=1,IF(E2507=0,Résultat!G$8,IF(J2507="No",Résultat!$G$9,Résultat!$G$7)),IF(H2507=2,IF(E2507=0,Résultat!G$9,IF(J2507="No",Résultat!$G$9,Résultat!$G$7)),Résultat!$G$7)),Résultat!$G$7)), "")</f>
        <v/>
      </c>
    </row>
    <row r="2508" spans="1:11" ht="20.100000000000001" customHeight="1">
      <c r="A2508" s="26"/>
      <c r="B2508" s="27"/>
      <c r="C2508" s="11" t="str">
        <f>IF($B2508 &lt;&gt; "",VLOOKUP(MID(B2508,3,5),'Recyclabilité Prod Matx'!C:F,2,FALSE), "")</f>
        <v/>
      </c>
      <c r="D2508" s="11" t="str">
        <f>IF($B2508 &lt;&gt; "",VLOOKUP(MID(B2508,3,5),'Recyclabilité Prod Matx'!C:F,3,FALSE),"")</f>
        <v/>
      </c>
      <c r="E2508" s="11" t="str">
        <f>IF($B2508 &lt;&gt; "",VLOOKUP(MID(B2508,3,5),'Recyclabilité Prod Matx'!C:F,4,FALSE), "")</f>
        <v/>
      </c>
      <c r="F2508" s="12" t="str">
        <f>IF($B2508 &lt;&gt; "", IF(C2508="Totale","",IF(D2508 = 0, "", VLOOKUP(D2508,'Cond Compo'!A:B,2,FALSE))),"")</f>
        <v/>
      </c>
      <c r="G2508" s="28"/>
      <c r="H2508" s="11" t="str">
        <f xml:space="preserve"> IF(C2508="Totale",2,IF($G2508 &lt;&gt; "", IF(D2508 = "E",MATCH(G2508, 'Cond Compo'!D$16:D$18, 0), MATCH(G2508, 'Cond Compo'!C$16:C$19, 0)), ""))</f>
        <v/>
      </c>
      <c r="I2508" s="12" t="str">
        <f>IF($E2508 &lt;&gt; "", IF(E2508 = 0, "", VLOOKUP(E2508,'Cond Perturbation'!A:B,2,FALSE)),"")</f>
        <v/>
      </c>
      <c r="J2508" s="28"/>
      <c r="K2508" s="29" t="str">
        <f>IF($B2508 &lt;&gt; "", IF(C2508="Oui",IF(H2508=1,IF(E2508=0,Résultat!G$8,IF(J2508="No",Résultat!$G$8,Résultat!$G$7)),IF(H2508=2,IF(E2508=0,Résultat!G$9,IF(J2508="No",Résultat!$G$9,Résultat!$G$7)),Résultat!$G$7)),IF(C2508 = "Totale", IF(H2508=1,IF(E2508=0,Résultat!G$8,IF(J2508="No",Résultat!$G$9,Résultat!$G$7)),IF(H2508=2,IF(E2508=0,Résultat!G$9,IF(J2508="No",Résultat!$G$9,Résultat!$G$7)),Résultat!$G$7)),Résultat!$G$7)), "")</f>
        <v/>
      </c>
    </row>
    <row r="2509" spans="1:11" ht="20.100000000000001" customHeight="1">
      <c r="A2509" s="26"/>
      <c r="B2509" s="27"/>
      <c r="C2509" s="11" t="str">
        <f>IF($B2509 &lt;&gt; "",VLOOKUP(MID(B2509,3,5),'Recyclabilité Prod Matx'!C:F,2,FALSE), "")</f>
        <v/>
      </c>
      <c r="D2509" s="11" t="str">
        <f>IF($B2509 &lt;&gt; "",VLOOKUP(MID(B2509,3,5),'Recyclabilité Prod Matx'!C:F,3,FALSE),"")</f>
        <v/>
      </c>
      <c r="E2509" s="11" t="str">
        <f>IF($B2509 &lt;&gt; "",VLOOKUP(MID(B2509,3,5),'Recyclabilité Prod Matx'!C:F,4,FALSE), "")</f>
        <v/>
      </c>
      <c r="F2509" s="12" t="str">
        <f>IF($B2509 &lt;&gt; "", IF(C2509="Totale","",IF(D2509 = 0, "", VLOOKUP(D2509,'Cond Compo'!A:B,2,FALSE))),"")</f>
        <v/>
      </c>
      <c r="G2509" s="28"/>
      <c r="H2509" s="11" t="str">
        <f xml:space="preserve"> IF(C2509="Totale",2,IF($G2509 &lt;&gt; "", IF(D2509 = "E",MATCH(G2509, 'Cond Compo'!D$16:D$18, 0), MATCH(G2509, 'Cond Compo'!C$16:C$19, 0)), ""))</f>
        <v/>
      </c>
      <c r="I2509" s="12" t="str">
        <f>IF($E2509 &lt;&gt; "", IF(E2509 = 0, "", VLOOKUP(E2509,'Cond Perturbation'!A:B,2,FALSE)),"")</f>
        <v/>
      </c>
      <c r="J2509" s="28"/>
      <c r="K2509" s="29" t="str">
        <f>IF($B2509 &lt;&gt; "", IF(C2509="Oui",IF(H2509=1,IF(E2509=0,Résultat!G$8,IF(J2509="No",Résultat!$G$8,Résultat!$G$7)),IF(H2509=2,IF(E2509=0,Résultat!G$9,IF(J2509="No",Résultat!$G$9,Résultat!$G$7)),Résultat!$G$7)),IF(C2509 = "Totale", IF(H2509=1,IF(E2509=0,Résultat!G$8,IF(J2509="No",Résultat!$G$9,Résultat!$G$7)),IF(H2509=2,IF(E2509=0,Résultat!G$9,IF(J2509="No",Résultat!$G$9,Résultat!$G$7)),Résultat!$G$7)),Résultat!$G$7)), "")</f>
        <v/>
      </c>
    </row>
    <row r="2510" spans="1:11" ht="20.100000000000001" customHeight="1">
      <c r="A2510" s="26"/>
      <c r="B2510" s="27"/>
      <c r="C2510" s="11" t="str">
        <f>IF($B2510 &lt;&gt; "",VLOOKUP(MID(B2510,3,5),'Recyclabilité Prod Matx'!C:F,2,FALSE), "")</f>
        <v/>
      </c>
      <c r="D2510" s="11" t="str">
        <f>IF($B2510 &lt;&gt; "",VLOOKUP(MID(B2510,3,5),'Recyclabilité Prod Matx'!C:F,3,FALSE),"")</f>
        <v/>
      </c>
      <c r="E2510" s="11" t="str">
        <f>IF($B2510 &lt;&gt; "",VLOOKUP(MID(B2510,3,5),'Recyclabilité Prod Matx'!C:F,4,FALSE), "")</f>
        <v/>
      </c>
      <c r="F2510" s="12" t="str">
        <f>IF($B2510 &lt;&gt; "", IF(C2510="Totale","",IF(D2510 = 0, "", VLOOKUP(D2510,'Cond Compo'!A:B,2,FALSE))),"")</f>
        <v/>
      </c>
      <c r="G2510" s="28"/>
      <c r="H2510" s="11" t="str">
        <f xml:space="preserve"> IF(C2510="Totale",2,IF($G2510 &lt;&gt; "", IF(D2510 = "E",MATCH(G2510, 'Cond Compo'!D$16:D$18, 0), MATCH(G2510, 'Cond Compo'!C$16:C$19, 0)), ""))</f>
        <v/>
      </c>
      <c r="I2510" s="12" t="str">
        <f>IF($E2510 &lt;&gt; "", IF(E2510 = 0, "", VLOOKUP(E2510,'Cond Perturbation'!A:B,2,FALSE)),"")</f>
        <v/>
      </c>
      <c r="J2510" s="28"/>
      <c r="K2510" s="29" t="str">
        <f>IF($B2510 &lt;&gt; "", IF(C2510="Oui",IF(H2510=1,IF(E2510=0,Résultat!G$8,IF(J2510="No",Résultat!$G$8,Résultat!$G$7)),IF(H2510=2,IF(E2510=0,Résultat!G$9,IF(J2510="No",Résultat!$G$9,Résultat!$G$7)),Résultat!$G$7)),IF(C2510 = "Totale", IF(H2510=1,IF(E2510=0,Résultat!G$8,IF(J2510="No",Résultat!$G$9,Résultat!$G$7)),IF(H2510=2,IF(E2510=0,Résultat!G$9,IF(J2510="No",Résultat!$G$9,Résultat!$G$7)),Résultat!$G$7)),Résultat!$G$7)), "")</f>
        <v/>
      </c>
    </row>
    <row r="2511" spans="1:11" ht="20.100000000000001" customHeight="1">
      <c r="A2511" s="26"/>
      <c r="B2511" s="27"/>
      <c r="C2511" s="11" t="str">
        <f>IF($B2511 &lt;&gt; "",VLOOKUP(MID(B2511,3,5),'Recyclabilité Prod Matx'!C:F,2,FALSE), "")</f>
        <v/>
      </c>
      <c r="D2511" s="11" t="str">
        <f>IF($B2511 &lt;&gt; "",VLOOKUP(MID(B2511,3,5),'Recyclabilité Prod Matx'!C:F,3,FALSE),"")</f>
        <v/>
      </c>
      <c r="E2511" s="11" t="str">
        <f>IF($B2511 &lt;&gt; "",VLOOKUP(MID(B2511,3,5),'Recyclabilité Prod Matx'!C:F,4,FALSE), "")</f>
        <v/>
      </c>
      <c r="F2511" s="12" t="str">
        <f>IF($B2511 &lt;&gt; "", IF(C2511="Totale","",IF(D2511 = 0, "", VLOOKUP(D2511,'Cond Compo'!A:B,2,FALSE))),"")</f>
        <v/>
      </c>
      <c r="G2511" s="28"/>
      <c r="H2511" s="11" t="str">
        <f xml:space="preserve"> IF(C2511="Totale",2,IF($G2511 &lt;&gt; "", IF(D2511 = "E",MATCH(G2511, 'Cond Compo'!D$16:D$18, 0), MATCH(G2511, 'Cond Compo'!C$16:C$19, 0)), ""))</f>
        <v/>
      </c>
      <c r="I2511" s="12" t="str">
        <f>IF($E2511 &lt;&gt; "", IF(E2511 = 0, "", VLOOKUP(E2511,'Cond Perturbation'!A:B,2,FALSE)),"")</f>
        <v/>
      </c>
      <c r="J2511" s="28"/>
      <c r="K2511" s="29" t="str">
        <f>IF($B2511 &lt;&gt; "", IF(C2511="Oui",IF(H2511=1,IF(E2511=0,Résultat!G$8,IF(J2511="No",Résultat!$G$8,Résultat!$G$7)),IF(H2511=2,IF(E2511=0,Résultat!G$9,IF(J2511="No",Résultat!$G$9,Résultat!$G$7)),Résultat!$G$7)),IF(C2511 = "Totale", IF(H2511=1,IF(E2511=0,Résultat!G$8,IF(J2511="No",Résultat!$G$9,Résultat!$G$7)),IF(H2511=2,IF(E2511=0,Résultat!G$9,IF(J2511="No",Résultat!$G$9,Résultat!$G$7)),Résultat!$G$7)),Résultat!$G$7)), "")</f>
        <v/>
      </c>
    </row>
    <row r="2512" spans="1:11" ht="20.100000000000001" customHeight="1">
      <c r="A2512" s="26"/>
      <c r="B2512" s="27"/>
      <c r="C2512" s="11" t="str">
        <f>IF($B2512 &lt;&gt; "",VLOOKUP(MID(B2512,3,5),'Recyclabilité Prod Matx'!C:F,2,FALSE), "")</f>
        <v/>
      </c>
      <c r="D2512" s="11" t="str">
        <f>IF($B2512 &lt;&gt; "",VLOOKUP(MID(B2512,3,5),'Recyclabilité Prod Matx'!C:F,3,FALSE),"")</f>
        <v/>
      </c>
      <c r="E2512" s="11" t="str">
        <f>IF($B2512 &lt;&gt; "",VLOOKUP(MID(B2512,3,5),'Recyclabilité Prod Matx'!C:F,4,FALSE), "")</f>
        <v/>
      </c>
      <c r="F2512" s="12" t="str">
        <f>IF($B2512 &lt;&gt; "", IF(C2512="Totale","",IF(D2512 = 0, "", VLOOKUP(D2512,'Cond Compo'!A:B,2,FALSE))),"")</f>
        <v/>
      </c>
      <c r="G2512" s="28"/>
      <c r="H2512" s="11" t="str">
        <f xml:space="preserve"> IF(C2512="Totale",2,IF($G2512 &lt;&gt; "", IF(D2512 = "E",MATCH(G2512, 'Cond Compo'!D$16:D$18, 0), MATCH(G2512, 'Cond Compo'!C$16:C$19, 0)), ""))</f>
        <v/>
      </c>
      <c r="I2512" s="12" t="str">
        <f>IF($E2512 &lt;&gt; "", IF(E2512 = 0, "", VLOOKUP(E2512,'Cond Perturbation'!A:B,2,FALSE)),"")</f>
        <v/>
      </c>
      <c r="J2512" s="28"/>
      <c r="K2512" s="29" t="str">
        <f>IF($B2512 &lt;&gt; "", IF(C2512="Oui",IF(H2512=1,IF(E2512=0,Résultat!G$8,IF(J2512="No",Résultat!$G$8,Résultat!$G$7)),IF(H2512=2,IF(E2512=0,Résultat!G$9,IF(J2512="No",Résultat!$G$9,Résultat!$G$7)),Résultat!$G$7)),IF(C2512 = "Totale", IF(H2512=1,IF(E2512=0,Résultat!G$8,IF(J2512="No",Résultat!$G$9,Résultat!$G$7)),IF(H2512=2,IF(E2512=0,Résultat!G$9,IF(J2512="No",Résultat!$G$9,Résultat!$G$7)),Résultat!$G$7)),Résultat!$G$7)), "")</f>
        <v/>
      </c>
    </row>
    <row r="2513" spans="1:11" ht="20.100000000000001" customHeight="1">
      <c r="A2513" s="26"/>
      <c r="B2513" s="27"/>
      <c r="C2513" s="11" t="str">
        <f>IF($B2513 &lt;&gt; "",VLOOKUP(MID(B2513,3,5),'Recyclabilité Prod Matx'!C:F,2,FALSE), "")</f>
        <v/>
      </c>
      <c r="D2513" s="11" t="str">
        <f>IF($B2513 &lt;&gt; "",VLOOKUP(MID(B2513,3,5),'Recyclabilité Prod Matx'!C:F,3,FALSE),"")</f>
        <v/>
      </c>
      <c r="E2513" s="11" t="str">
        <f>IF($B2513 &lt;&gt; "",VLOOKUP(MID(B2513,3,5),'Recyclabilité Prod Matx'!C:F,4,FALSE), "")</f>
        <v/>
      </c>
      <c r="F2513" s="12" t="str">
        <f>IF($B2513 &lt;&gt; "", IF(C2513="Totale","",IF(D2513 = 0, "", VLOOKUP(D2513,'Cond Compo'!A:B,2,FALSE))),"")</f>
        <v/>
      </c>
      <c r="G2513" s="28"/>
      <c r="H2513" s="11" t="str">
        <f xml:space="preserve"> IF(C2513="Totale",2,IF($G2513 &lt;&gt; "", IF(D2513 = "E",MATCH(G2513, 'Cond Compo'!D$16:D$18, 0), MATCH(G2513, 'Cond Compo'!C$16:C$19, 0)), ""))</f>
        <v/>
      </c>
      <c r="I2513" s="12" t="str">
        <f>IF($E2513 &lt;&gt; "", IF(E2513 = 0, "", VLOOKUP(E2513,'Cond Perturbation'!A:B,2,FALSE)),"")</f>
        <v/>
      </c>
      <c r="J2513" s="28"/>
      <c r="K2513" s="29" t="str">
        <f>IF($B2513 &lt;&gt; "", IF(C2513="Oui",IF(H2513=1,IF(E2513=0,Résultat!G$8,IF(J2513="No",Résultat!$G$8,Résultat!$G$7)),IF(H2513=2,IF(E2513=0,Résultat!G$9,IF(J2513="No",Résultat!$G$9,Résultat!$G$7)),Résultat!$G$7)),IF(C2513 = "Totale", IF(H2513=1,IF(E2513=0,Résultat!G$8,IF(J2513="No",Résultat!$G$9,Résultat!$G$7)),IF(H2513=2,IF(E2513=0,Résultat!G$9,IF(J2513="No",Résultat!$G$9,Résultat!$G$7)),Résultat!$G$7)),Résultat!$G$7)), "")</f>
        <v/>
      </c>
    </row>
    <row r="2514" spans="1:11" ht="20.100000000000001" customHeight="1">
      <c r="A2514" s="26"/>
      <c r="B2514" s="27"/>
      <c r="C2514" s="11" t="str">
        <f>IF($B2514 &lt;&gt; "",VLOOKUP(MID(B2514,3,5),'Recyclabilité Prod Matx'!C:F,2,FALSE), "")</f>
        <v/>
      </c>
      <c r="D2514" s="11" t="str">
        <f>IF($B2514 &lt;&gt; "",VLOOKUP(MID(B2514,3,5),'Recyclabilité Prod Matx'!C:F,3,FALSE),"")</f>
        <v/>
      </c>
      <c r="E2514" s="11" t="str">
        <f>IF($B2514 &lt;&gt; "",VLOOKUP(MID(B2514,3,5),'Recyclabilité Prod Matx'!C:F,4,FALSE), "")</f>
        <v/>
      </c>
      <c r="F2514" s="12" t="str">
        <f>IF($B2514 &lt;&gt; "", IF(C2514="Totale","",IF(D2514 = 0, "", VLOOKUP(D2514,'Cond Compo'!A:B,2,FALSE))),"")</f>
        <v/>
      </c>
      <c r="G2514" s="28"/>
      <c r="H2514" s="11" t="str">
        <f xml:space="preserve"> IF(C2514="Totale",2,IF($G2514 &lt;&gt; "", IF(D2514 = "E",MATCH(G2514, 'Cond Compo'!D$16:D$18, 0), MATCH(G2514, 'Cond Compo'!C$16:C$19, 0)), ""))</f>
        <v/>
      </c>
      <c r="I2514" s="12" t="str">
        <f>IF($E2514 &lt;&gt; "", IF(E2514 = 0, "", VLOOKUP(E2514,'Cond Perturbation'!A:B,2,FALSE)),"")</f>
        <v/>
      </c>
      <c r="J2514" s="28"/>
      <c r="K2514" s="29" t="str">
        <f>IF($B2514 &lt;&gt; "", IF(C2514="Oui",IF(H2514=1,IF(E2514=0,Résultat!G$8,IF(J2514="No",Résultat!$G$8,Résultat!$G$7)),IF(H2514=2,IF(E2514=0,Résultat!G$9,IF(J2514="No",Résultat!$G$9,Résultat!$G$7)),Résultat!$G$7)),IF(C2514 = "Totale", IF(H2514=1,IF(E2514=0,Résultat!G$8,IF(J2514="No",Résultat!$G$9,Résultat!$G$7)),IF(H2514=2,IF(E2514=0,Résultat!G$9,IF(J2514="No",Résultat!$G$9,Résultat!$G$7)),Résultat!$G$7)),Résultat!$G$7)), "")</f>
        <v/>
      </c>
    </row>
    <row r="2515" spans="1:11" ht="20.100000000000001" customHeight="1">
      <c r="A2515" s="26"/>
      <c r="B2515" s="27"/>
      <c r="C2515" s="11" t="str">
        <f>IF($B2515 &lt;&gt; "",VLOOKUP(MID(B2515,3,5),'Recyclabilité Prod Matx'!C:F,2,FALSE), "")</f>
        <v/>
      </c>
      <c r="D2515" s="11" t="str">
        <f>IF($B2515 &lt;&gt; "",VLOOKUP(MID(B2515,3,5),'Recyclabilité Prod Matx'!C:F,3,FALSE),"")</f>
        <v/>
      </c>
      <c r="E2515" s="11" t="str">
        <f>IF($B2515 &lt;&gt; "",VLOOKUP(MID(B2515,3,5),'Recyclabilité Prod Matx'!C:F,4,FALSE), "")</f>
        <v/>
      </c>
      <c r="F2515" s="12" t="str">
        <f>IF($B2515 &lt;&gt; "", IF(C2515="Totale","",IF(D2515 = 0, "", VLOOKUP(D2515,'Cond Compo'!A:B,2,FALSE))),"")</f>
        <v/>
      </c>
      <c r="G2515" s="28"/>
      <c r="H2515" s="11" t="str">
        <f xml:space="preserve"> IF(C2515="Totale",2,IF($G2515 &lt;&gt; "", IF(D2515 = "E",MATCH(G2515, 'Cond Compo'!D$16:D$18, 0), MATCH(G2515, 'Cond Compo'!C$16:C$19, 0)), ""))</f>
        <v/>
      </c>
      <c r="I2515" s="12" t="str">
        <f>IF($E2515 &lt;&gt; "", IF(E2515 = 0, "", VLOOKUP(E2515,'Cond Perturbation'!A:B,2,FALSE)),"")</f>
        <v/>
      </c>
      <c r="J2515" s="28"/>
      <c r="K2515" s="29" t="str">
        <f>IF($B2515 &lt;&gt; "", IF(C2515="Oui",IF(H2515=1,IF(E2515=0,Résultat!G$8,IF(J2515="No",Résultat!$G$8,Résultat!$G$7)),IF(H2515=2,IF(E2515=0,Résultat!G$9,IF(J2515="No",Résultat!$G$9,Résultat!$G$7)),Résultat!$G$7)),IF(C2515 = "Totale", IF(H2515=1,IF(E2515=0,Résultat!G$8,IF(J2515="No",Résultat!$G$9,Résultat!$G$7)),IF(H2515=2,IF(E2515=0,Résultat!G$9,IF(J2515="No",Résultat!$G$9,Résultat!$G$7)),Résultat!$G$7)),Résultat!$G$7)), "")</f>
        <v/>
      </c>
    </row>
    <row r="2516" spans="1:11" ht="20.100000000000001" customHeight="1">
      <c r="A2516" s="26"/>
      <c r="B2516" s="27"/>
      <c r="C2516" s="11" t="str">
        <f>IF($B2516 &lt;&gt; "",VLOOKUP(MID(B2516,3,5),'Recyclabilité Prod Matx'!C:F,2,FALSE), "")</f>
        <v/>
      </c>
      <c r="D2516" s="11" t="str">
        <f>IF($B2516 &lt;&gt; "",VLOOKUP(MID(B2516,3,5),'Recyclabilité Prod Matx'!C:F,3,FALSE),"")</f>
        <v/>
      </c>
      <c r="E2516" s="11" t="str">
        <f>IF($B2516 &lt;&gt; "",VLOOKUP(MID(B2516,3,5),'Recyclabilité Prod Matx'!C:F,4,FALSE), "")</f>
        <v/>
      </c>
      <c r="F2516" s="12" t="str">
        <f>IF($B2516 &lt;&gt; "", IF(C2516="Totale","",IF(D2516 = 0, "", VLOOKUP(D2516,'Cond Compo'!A:B,2,FALSE))),"")</f>
        <v/>
      </c>
      <c r="G2516" s="28"/>
      <c r="H2516" s="11" t="str">
        <f xml:space="preserve"> IF(C2516="Totale",2,IF($G2516 &lt;&gt; "", IF(D2516 = "E",MATCH(G2516, 'Cond Compo'!D$16:D$18, 0), MATCH(G2516, 'Cond Compo'!C$16:C$19, 0)), ""))</f>
        <v/>
      </c>
      <c r="I2516" s="12" t="str">
        <f>IF($E2516 &lt;&gt; "", IF(E2516 = 0, "", VLOOKUP(E2516,'Cond Perturbation'!A:B,2,FALSE)),"")</f>
        <v/>
      </c>
      <c r="J2516" s="28"/>
      <c r="K2516" s="29" t="str">
        <f>IF($B2516 &lt;&gt; "", IF(C2516="Oui",IF(H2516=1,IF(E2516=0,Résultat!G$8,IF(J2516="No",Résultat!$G$8,Résultat!$G$7)),IF(H2516=2,IF(E2516=0,Résultat!G$9,IF(J2516="No",Résultat!$G$9,Résultat!$G$7)),Résultat!$G$7)),IF(C2516 = "Totale", IF(H2516=1,IF(E2516=0,Résultat!G$8,IF(J2516="No",Résultat!$G$9,Résultat!$G$7)),IF(H2516=2,IF(E2516=0,Résultat!G$9,IF(J2516="No",Résultat!$G$9,Résultat!$G$7)),Résultat!$G$7)),Résultat!$G$7)), "")</f>
        <v/>
      </c>
    </row>
    <row r="2517" spans="1:11" ht="20.100000000000001" customHeight="1">
      <c r="A2517" s="26"/>
      <c r="B2517" s="27"/>
      <c r="C2517" s="11" t="str">
        <f>IF($B2517 &lt;&gt; "",VLOOKUP(MID(B2517,3,5),'Recyclabilité Prod Matx'!C:F,2,FALSE), "")</f>
        <v/>
      </c>
      <c r="D2517" s="11" t="str">
        <f>IF($B2517 &lt;&gt; "",VLOOKUP(MID(B2517,3,5),'Recyclabilité Prod Matx'!C:F,3,FALSE),"")</f>
        <v/>
      </c>
      <c r="E2517" s="11" t="str">
        <f>IF($B2517 &lt;&gt; "",VLOOKUP(MID(B2517,3,5),'Recyclabilité Prod Matx'!C:F,4,FALSE), "")</f>
        <v/>
      </c>
      <c r="F2517" s="12" t="str">
        <f>IF($B2517 &lt;&gt; "", IF(C2517="Totale","",IF(D2517 = 0, "", VLOOKUP(D2517,'Cond Compo'!A:B,2,FALSE))),"")</f>
        <v/>
      </c>
      <c r="G2517" s="28"/>
      <c r="H2517" s="11" t="str">
        <f xml:space="preserve"> IF(C2517="Totale",2,IF($G2517 &lt;&gt; "", IF(D2517 = "E",MATCH(G2517, 'Cond Compo'!D$16:D$18, 0), MATCH(G2517, 'Cond Compo'!C$16:C$19, 0)), ""))</f>
        <v/>
      </c>
      <c r="I2517" s="12" t="str">
        <f>IF($E2517 &lt;&gt; "", IF(E2517 = 0, "", VLOOKUP(E2517,'Cond Perturbation'!A:B,2,FALSE)),"")</f>
        <v/>
      </c>
      <c r="J2517" s="28"/>
      <c r="K2517" s="29" t="str">
        <f>IF($B2517 &lt;&gt; "", IF(C2517="Oui",IF(H2517=1,IF(E2517=0,Résultat!G$8,IF(J2517="No",Résultat!$G$8,Résultat!$G$7)),IF(H2517=2,IF(E2517=0,Résultat!G$9,IF(J2517="No",Résultat!$G$9,Résultat!$G$7)),Résultat!$G$7)),IF(C2517 = "Totale", IF(H2517=1,IF(E2517=0,Résultat!G$8,IF(J2517="No",Résultat!$G$9,Résultat!$G$7)),IF(H2517=2,IF(E2517=0,Résultat!G$9,IF(J2517="No",Résultat!$G$9,Résultat!$G$7)),Résultat!$G$7)),Résultat!$G$7)), "")</f>
        <v/>
      </c>
    </row>
    <row r="2518" spans="1:11" ht="20.100000000000001" customHeight="1">
      <c r="A2518" s="26"/>
      <c r="B2518" s="27"/>
      <c r="C2518" s="11" t="str">
        <f>IF($B2518 &lt;&gt; "",VLOOKUP(MID(B2518,3,5),'Recyclabilité Prod Matx'!C:F,2,FALSE), "")</f>
        <v/>
      </c>
      <c r="D2518" s="11" t="str">
        <f>IF($B2518 &lt;&gt; "",VLOOKUP(MID(B2518,3,5),'Recyclabilité Prod Matx'!C:F,3,FALSE),"")</f>
        <v/>
      </c>
      <c r="E2518" s="11" t="str">
        <f>IF($B2518 &lt;&gt; "",VLOOKUP(MID(B2518,3,5),'Recyclabilité Prod Matx'!C:F,4,FALSE), "")</f>
        <v/>
      </c>
      <c r="F2518" s="12" t="str">
        <f>IF($B2518 &lt;&gt; "", IF(C2518="Totale","",IF(D2518 = 0, "", VLOOKUP(D2518,'Cond Compo'!A:B,2,FALSE))),"")</f>
        <v/>
      </c>
      <c r="G2518" s="28"/>
      <c r="H2518" s="11" t="str">
        <f xml:space="preserve"> IF(C2518="Totale",2,IF($G2518 &lt;&gt; "", IF(D2518 = "E",MATCH(G2518, 'Cond Compo'!D$16:D$18, 0), MATCH(G2518, 'Cond Compo'!C$16:C$19, 0)), ""))</f>
        <v/>
      </c>
      <c r="I2518" s="12" t="str">
        <f>IF($E2518 &lt;&gt; "", IF(E2518 = 0, "", VLOOKUP(E2518,'Cond Perturbation'!A:B,2,FALSE)),"")</f>
        <v/>
      </c>
      <c r="J2518" s="28"/>
      <c r="K2518" s="29" t="str">
        <f>IF($B2518 &lt;&gt; "", IF(C2518="Oui",IF(H2518=1,IF(E2518=0,Résultat!G$8,IF(J2518="No",Résultat!$G$8,Résultat!$G$7)),IF(H2518=2,IF(E2518=0,Résultat!G$9,IF(J2518="No",Résultat!$G$9,Résultat!$G$7)),Résultat!$G$7)),IF(C2518 = "Totale", IF(H2518=1,IF(E2518=0,Résultat!G$8,IF(J2518="No",Résultat!$G$9,Résultat!$G$7)),IF(H2518=2,IF(E2518=0,Résultat!G$9,IF(J2518="No",Résultat!$G$9,Résultat!$G$7)),Résultat!$G$7)),Résultat!$G$7)), "")</f>
        <v/>
      </c>
    </row>
    <row r="2519" spans="1:11" ht="20.100000000000001" customHeight="1">
      <c r="A2519" s="26"/>
      <c r="B2519" s="27"/>
      <c r="C2519" s="11" t="str">
        <f>IF($B2519 &lt;&gt; "",VLOOKUP(MID(B2519,3,5),'Recyclabilité Prod Matx'!C:F,2,FALSE), "")</f>
        <v/>
      </c>
      <c r="D2519" s="11" t="str">
        <f>IF($B2519 &lt;&gt; "",VLOOKUP(MID(B2519,3,5),'Recyclabilité Prod Matx'!C:F,3,FALSE),"")</f>
        <v/>
      </c>
      <c r="E2519" s="11" t="str">
        <f>IF($B2519 &lt;&gt; "",VLOOKUP(MID(B2519,3,5),'Recyclabilité Prod Matx'!C:F,4,FALSE), "")</f>
        <v/>
      </c>
      <c r="F2519" s="12" t="str">
        <f>IF($B2519 &lt;&gt; "", IF(C2519="Totale","",IF(D2519 = 0, "", VLOOKUP(D2519,'Cond Compo'!A:B,2,FALSE))),"")</f>
        <v/>
      </c>
      <c r="G2519" s="28"/>
      <c r="H2519" s="11" t="str">
        <f xml:space="preserve"> IF(C2519="Totale",2,IF($G2519 &lt;&gt; "", IF(D2519 = "E",MATCH(G2519, 'Cond Compo'!D$16:D$18, 0), MATCH(G2519, 'Cond Compo'!C$16:C$19, 0)), ""))</f>
        <v/>
      </c>
      <c r="I2519" s="12" t="str">
        <f>IF($E2519 &lt;&gt; "", IF(E2519 = 0, "", VLOOKUP(E2519,'Cond Perturbation'!A:B,2,FALSE)),"")</f>
        <v/>
      </c>
      <c r="J2519" s="28"/>
      <c r="K2519" s="29" t="str">
        <f>IF($B2519 &lt;&gt; "", IF(C2519="Oui",IF(H2519=1,IF(E2519=0,Résultat!G$8,IF(J2519="No",Résultat!$G$8,Résultat!$G$7)),IF(H2519=2,IF(E2519=0,Résultat!G$9,IF(J2519="No",Résultat!$G$9,Résultat!$G$7)),Résultat!$G$7)),IF(C2519 = "Totale", IF(H2519=1,IF(E2519=0,Résultat!G$8,IF(J2519="No",Résultat!$G$9,Résultat!$G$7)),IF(H2519=2,IF(E2519=0,Résultat!G$9,IF(J2519="No",Résultat!$G$9,Résultat!$G$7)),Résultat!$G$7)),Résultat!$G$7)), "")</f>
        <v/>
      </c>
    </row>
    <row r="2520" spans="1:11" ht="20.100000000000001" customHeight="1">
      <c r="A2520" s="26"/>
      <c r="B2520" s="27"/>
      <c r="C2520" s="11" t="str">
        <f>IF($B2520 &lt;&gt; "",VLOOKUP(MID(B2520,3,5),'Recyclabilité Prod Matx'!C:F,2,FALSE), "")</f>
        <v/>
      </c>
      <c r="D2520" s="11" t="str">
        <f>IF($B2520 &lt;&gt; "",VLOOKUP(MID(B2520,3,5),'Recyclabilité Prod Matx'!C:F,3,FALSE),"")</f>
        <v/>
      </c>
      <c r="E2520" s="11" t="str">
        <f>IF($B2520 &lt;&gt; "",VLOOKUP(MID(B2520,3,5),'Recyclabilité Prod Matx'!C:F,4,FALSE), "")</f>
        <v/>
      </c>
      <c r="F2520" s="12" t="str">
        <f>IF($B2520 &lt;&gt; "", IF(C2520="Totale","",IF(D2520 = 0, "", VLOOKUP(D2520,'Cond Compo'!A:B,2,FALSE))),"")</f>
        <v/>
      </c>
      <c r="G2520" s="28"/>
      <c r="H2520" s="11" t="str">
        <f xml:space="preserve"> IF(C2520="Totale",2,IF($G2520 &lt;&gt; "", IF(D2520 = "E",MATCH(G2520, 'Cond Compo'!D$16:D$18, 0), MATCH(G2520, 'Cond Compo'!C$16:C$19, 0)), ""))</f>
        <v/>
      </c>
      <c r="I2520" s="12" t="str">
        <f>IF($E2520 &lt;&gt; "", IF(E2520 = 0, "", VLOOKUP(E2520,'Cond Perturbation'!A:B,2,FALSE)),"")</f>
        <v/>
      </c>
      <c r="J2520" s="28"/>
      <c r="K2520" s="29" t="str">
        <f>IF($B2520 &lt;&gt; "", IF(C2520="Oui",IF(H2520=1,IF(E2520=0,Résultat!G$8,IF(J2520="No",Résultat!$G$8,Résultat!$G$7)),IF(H2520=2,IF(E2520=0,Résultat!G$9,IF(J2520="No",Résultat!$G$9,Résultat!$G$7)),Résultat!$G$7)),IF(C2520 = "Totale", IF(H2520=1,IF(E2520=0,Résultat!G$8,IF(J2520="No",Résultat!$G$9,Résultat!$G$7)),IF(H2520=2,IF(E2520=0,Résultat!G$9,IF(J2520="No",Résultat!$G$9,Résultat!$G$7)),Résultat!$G$7)),Résultat!$G$7)), "")</f>
        <v/>
      </c>
    </row>
    <row r="2521" spans="1:11" ht="20.100000000000001" customHeight="1">
      <c r="A2521" s="26"/>
      <c r="B2521" s="27"/>
      <c r="C2521" s="11" t="str">
        <f>IF($B2521 &lt;&gt; "",VLOOKUP(MID(B2521,3,5),'Recyclabilité Prod Matx'!C:F,2,FALSE), "")</f>
        <v/>
      </c>
      <c r="D2521" s="11" t="str">
        <f>IF($B2521 &lt;&gt; "",VLOOKUP(MID(B2521,3,5),'Recyclabilité Prod Matx'!C:F,3,FALSE),"")</f>
        <v/>
      </c>
      <c r="E2521" s="11" t="str">
        <f>IF($B2521 &lt;&gt; "",VLOOKUP(MID(B2521,3,5),'Recyclabilité Prod Matx'!C:F,4,FALSE), "")</f>
        <v/>
      </c>
      <c r="F2521" s="12" t="str">
        <f>IF($B2521 &lt;&gt; "", IF(C2521="Totale","",IF(D2521 = 0, "", VLOOKUP(D2521,'Cond Compo'!A:B,2,FALSE))),"")</f>
        <v/>
      </c>
      <c r="G2521" s="28"/>
      <c r="H2521" s="11" t="str">
        <f xml:space="preserve"> IF(C2521="Totale",2,IF($G2521 &lt;&gt; "", IF(D2521 = "E",MATCH(G2521, 'Cond Compo'!D$16:D$18, 0), MATCH(G2521, 'Cond Compo'!C$16:C$19, 0)), ""))</f>
        <v/>
      </c>
      <c r="I2521" s="12" t="str">
        <f>IF($E2521 &lt;&gt; "", IF(E2521 = 0, "", VLOOKUP(E2521,'Cond Perturbation'!A:B,2,FALSE)),"")</f>
        <v/>
      </c>
      <c r="J2521" s="28"/>
      <c r="K2521" s="29" t="str">
        <f>IF($B2521 &lt;&gt; "", IF(C2521="Oui",IF(H2521=1,IF(E2521=0,Résultat!G$8,IF(J2521="No",Résultat!$G$8,Résultat!$G$7)),IF(H2521=2,IF(E2521=0,Résultat!G$9,IF(J2521="No",Résultat!$G$9,Résultat!$G$7)),Résultat!$G$7)),IF(C2521 = "Totale", IF(H2521=1,IF(E2521=0,Résultat!G$8,IF(J2521="No",Résultat!$G$9,Résultat!$G$7)),IF(H2521=2,IF(E2521=0,Résultat!G$9,IF(J2521="No",Résultat!$G$9,Résultat!$G$7)),Résultat!$G$7)),Résultat!$G$7)), "")</f>
        <v/>
      </c>
    </row>
    <row r="2522" spans="1:11" ht="20.100000000000001" customHeight="1">
      <c r="A2522" s="26"/>
      <c r="B2522" s="27"/>
      <c r="C2522" s="11" t="str">
        <f>IF($B2522 &lt;&gt; "",VLOOKUP(MID(B2522,3,5),'Recyclabilité Prod Matx'!C:F,2,FALSE), "")</f>
        <v/>
      </c>
      <c r="D2522" s="11" t="str">
        <f>IF($B2522 &lt;&gt; "",VLOOKUP(MID(B2522,3,5),'Recyclabilité Prod Matx'!C:F,3,FALSE),"")</f>
        <v/>
      </c>
      <c r="E2522" s="11" t="str">
        <f>IF($B2522 &lt;&gt; "",VLOOKUP(MID(B2522,3,5),'Recyclabilité Prod Matx'!C:F,4,FALSE), "")</f>
        <v/>
      </c>
      <c r="F2522" s="12" t="str">
        <f>IF($B2522 &lt;&gt; "", IF(C2522="Totale","",IF(D2522 = 0, "", VLOOKUP(D2522,'Cond Compo'!A:B,2,FALSE))),"")</f>
        <v/>
      </c>
      <c r="G2522" s="28"/>
      <c r="H2522" s="11" t="str">
        <f xml:space="preserve"> IF(C2522="Totale",2,IF($G2522 &lt;&gt; "", IF(D2522 = "E",MATCH(G2522, 'Cond Compo'!D$16:D$18, 0), MATCH(G2522, 'Cond Compo'!C$16:C$19, 0)), ""))</f>
        <v/>
      </c>
      <c r="I2522" s="12" t="str">
        <f>IF($E2522 &lt;&gt; "", IF(E2522 = 0, "", VLOOKUP(E2522,'Cond Perturbation'!A:B,2,FALSE)),"")</f>
        <v/>
      </c>
      <c r="J2522" s="28"/>
      <c r="K2522" s="29" t="str">
        <f>IF($B2522 &lt;&gt; "", IF(C2522="Oui",IF(H2522=1,IF(E2522=0,Résultat!G$8,IF(J2522="No",Résultat!$G$8,Résultat!$G$7)),IF(H2522=2,IF(E2522=0,Résultat!G$9,IF(J2522="No",Résultat!$G$9,Résultat!$G$7)),Résultat!$G$7)),IF(C2522 = "Totale", IF(H2522=1,IF(E2522=0,Résultat!G$8,IF(J2522="No",Résultat!$G$9,Résultat!$G$7)),IF(H2522=2,IF(E2522=0,Résultat!G$9,IF(J2522="No",Résultat!$G$9,Résultat!$G$7)),Résultat!$G$7)),Résultat!$G$7)), "")</f>
        <v/>
      </c>
    </row>
    <row r="2523" spans="1:11" ht="20.100000000000001" customHeight="1">
      <c r="A2523" s="26"/>
      <c r="B2523" s="27"/>
      <c r="C2523" s="11" t="str">
        <f>IF($B2523 &lt;&gt; "",VLOOKUP(MID(B2523,3,5),'Recyclabilité Prod Matx'!C:F,2,FALSE), "")</f>
        <v/>
      </c>
      <c r="D2523" s="11" t="str">
        <f>IF($B2523 &lt;&gt; "",VLOOKUP(MID(B2523,3,5),'Recyclabilité Prod Matx'!C:F,3,FALSE),"")</f>
        <v/>
      </c>
      <c r="E2523" s="11" t="str">
        <f>IF($B2523 &lt;&gt; "",VLOOKUP(MID(B2523,3,5),'Recyclabilité Prod Matx'!C:F,4,FALSE), "")</f>
        <v/>
      </c>
      <c r="F2523" s="12" t="str">
        <f>IF($B2523 &lt;&gt; "", IF(C2523="Totale","",IF(D2523 = 0, "", VLOOKUP(D2523,'Cond Compo'!A:B,2,FALSE))),"")</f>
        <v/>
      </c>
      <c r="G2523" s="28"/>
      <c r="H2523" s="11" t="str">
        <f xml:space="preserve"> IF(C2523="Totale",2,IF($G2523 &lt;&gt; "", IF(D2523 = "E",MATCH(G2523, 'Cond Compo'!D$16:D$18, 0), MATCH(G2523, 'Cond Compo'!C$16:C$19, 0)), ""))</f>
        <v/>
      </c>
      <c r="I2523" s="12" t="str">
        <f>IF($E2523 &lt;&gt; "", IF(E2523 = 0, "", VLOOKUP(E2523,'Cond Perturbation'!A:B,2,FALSE)),"")</f>
        <v/>
      </c>
      <c r="J2523" s="28"/>
      <c r="K2523" s="29" t="str">
        <f>IF($B2523 &lt;&gt; "", IF(C2523="Oui",IF(H2523=1,IF(E2523=0,Résultat!G$8,IF(J2523="No",Résultat!$G$8,Résultat!$G$7)),IF(H2523=2,IF(E2523=0,Résultat!G$9,IF(J2523="No",Résultat!$G$9,Résultat!$G$7)),Résultat!$G$7)),IF(C2523 = "Totale", IF(H2523=1,IF(E2523=0,Résultat!G$8,IF(J2523="No",Résultat!$G$9,Résultat!$G$7)),IF(H2523=2,IF(E2523=0,Résultat!G$9,IF(J2523="No",Résultat!$G$9,Résultat!$G$7)),Résultat!$G$7)),Résultat!$G$7)), "")</f>
        <v/>
      </c>
    </row>
    <row r="2524" spans="1:11" ht="20.100000000000001" customHeight="1">
      <c r="A2524" s="26"/>
      <c r="B2524" s="27"/>
      <c r="C2524" s="11" t="str">
        <f>IF($B2524 &lt;&gt; "",VLOOKUP(MID(B2524,3,5),'Recyclabilité Prod Matx'!C:F,2,FALSE), "")</f>
        <v/>
      </c>
      <c r="D2524" s="11" t="str">
        <f>IF($B2524 &lt;&gt; "",VLOOKUP(MID(B2524,3,5),'Recyclabilité Prod Matx'!C:F,3,FALSE),"")</f>
        <v/>
      </c>
      <c r="E2524" s="11" t="str">
        <f>IF($B2524 &lt;&gt; "",VLOOKUP(MID(B2524,3,5),'Recyclabilité Prod Matx'!C:F,4,FALSE), "")</f>
        <v/>
      </c>
      <c r="F2524" s="12" t="str">
        <f>IF($B2524 &lt;&gt; "", IF(C2524="Totale","",IF(D2524 = 0, "", VLOOKUP(D2524,'Cond Compo'!A:B,2,FALSE))),"")</f>
        <v/>
      </c>
      <c r="G2524" s="28"/>
      <c r="H2524" s="11" t="str">
        <f xml:space="preserve"> IF(C2524="Totale",2,IF($G2524 &lt;&gt; "", IF(D2524 = "E",MATCH(G2524, 'Cond Compo'!D$16:D$18, 0), MATCH(G2524, 'Cond Compo'!C$16:C$19, 0)), ""))</f>
        <v/>
      </c>
      <c r="I2524" s="12" t="str">
        <f>IF($E2524 &lt;&gt; "", IF(E2524 = 0, "", VLOOKUP(E2524,'Cond Perturbation'!A:B,2,FALSE)),"")</f>
        <v/>
      </c>
      <c r="J2524" s="28"/>
      <c r="K2524" s="29" t="str">
        <f>IF($B2524 &lt;&gt; "", IF(C2524="Oui",IF(H2524=1,IF(E2524=0,Résultat!G$8,IF(J2524="No",Résultat!$G$8,Résultat!$G$7)),IF(H2524=2,IF(E2524=0,Résultat!G$9,IF(J2524="No",Résultat!$G$9,Résultat!$G$7)),Résultat!$G$7)),IF(C2524 = "Totale", IF(H2524=1,IF(E2524=0,Résultat!G$8,IF(J2524="No",Résultat!$G$9,Résultat!$G$7)),IF(H2524=2,IF(E2524=0,Résultat!G$9,IF(J2524="No",Résultat!$G$9,Résultat!$G$7)),Résultat!$G$7)),Résultat!$G$7)), "")</f>
        <v/>
      </c>
    </row>
    <row r="2525" spans="1:11" ht="20.100000000000001" customHeight="1">
      <c r="A2525" s="26"/>
      <c r="B2525" s="27"/>
      <c r="C2525" s="11" t="str">
        <f>IF($B2525 &lt;&gt; "",VLOOKUP(MID(B2525,3,5),'Recyclabilité Prod Matx'!C:F,2,FALSE), "")</f>
        <v/>
      </c>
      <c r="D2525" s="11" t="str">
        <f>IF($B2525 &lt;&gt; "",VLOOKUP(MID(B2525,3,5),'Recyclabilité Prod Matx'!C:F,3,FALSE),"")</f>
        <v/>
      </c>
      <c r="E2525" s="11" t="str">
        <f>IF($B2525 &lt;&gt; "",VLOOKUP(MID(B2525,3,5),'Recyclabilité Prod Matx'!C:F,4,FALSE), "")</f>
        <v/>
      </c>
      <c r="F2525" s="12" t="str">
        <f>IF($B2525 &lt;&gt; "", IF(C2525="Totale","",IF(D2525 = 0, "", VLOOKUP(D2525,'Cond Compo'!A:B,2,FALSE))),"")</f>
        <v/>
      </c>
      <c r="G2525" s="28"/>
      <c r="H2525" s="11" t="str">
        <f xml:space="preserve"> IF(C2525="Totale",2,IF($G2525 &lt;&gt; "", IF(D2525 = "E",MATCH(G2525, 'Cond Compo'!D$16:D$18, 0), MATCH(G2525, 'Cond Compo'!C$16:C$19, 0)), ""))</f>
        <v/>
      </c>
      <c r="I2525" s="12" t="str">
        <f>IF($E2525 &lt;&gt; "", IF(E2525 = 0, "", VLOOKUP(E2525,'Cond Perturbation'!A:B,2,FALSE)),"")</f>
        <v/>
      </c>
      <c r="J2525" s="28"/>
      <c r="K2525" s="29" t="str">
        <f>IF($B2525 &lt;&gt; "", IF(C2525="Oui",IF(H2525=1,IF(E2525=0,Résultat!G$8,IF(J2525="No",Résultat!$G$8,Résultat!$G$7)),IF(H2525=2,IF(E2525=0,Résultat!G$9,IF(J2525="No",Résultat!$G$9,Résultat!$G$7)),Résultat!$G$7)),IF(C2525 = "Totale", IF(H2525=1,IF(E2525=0,Résultat!G$8,IF(J2525="No",Résultat!$G$9,Résultat!$G$7)),IF(H2525=2,IF(E2525=0,Résultat!G$9,IF(J2525="No",Résultat!$G$9,Résultat!$G$7)),Résultat!$G$7)),Résultat!$G$7)), "")</f>
        <v/>
      </c>
    </row>
    <row r="2526" spans="1:11" ht="20.100000000000001" customHeight="1">
      <c r="A2526" s="26"/>
      <c r="B2526" s="27"/>
      <c r="C2526" s="11" t="str">
        <f>IF($B2526 &lt;&gt; "",VLOOKUP(MID(B2526,3,5),'Recyclabilité Prod Matx'!C:F,2,FALSE), "")</f>
        <v/>
      </c>
      <c r="D2526" s="11" t="str">
        <f>IF($B2526 &lt;&gt; "",VLOOKUP(MID(B2526,3,5),'Recyclabilité Prod Matx'!C:F,3,FALSE),"")</f>
        <v/>
      </c>
      <c r="E2526" s="11" t="str">
        <f>IF($B2526 &lt;&gt; "",VLOOKUP(MID(B2526,3,5),'Recyclabilité Prod Matx'!C:F,4,FALSE), "")</f>
        <v/>
      </c>
      <c r="F2526" s="12" t="str">
        <f>IF($B2526 &lt;&gt; "", IF(C2526="Totale","",IF(D2526 = 0, "", VLOOKUP(D2526,'Cond Compo'!A:B,2,FALSE))),"")</f>
        <v/>
      </c>
      <c r="G2526" s="28"/>
      <c r="H2526" s="11" t="str">
        <f xml:space="preserve"> IF(C2526="Totale",2,IF($G2526 &lt;&gt; "", IF(D2526 = "E",MATCH(G2526, 'Cond Compo'!D$16:D$18, 0), MATCH(G2526, 'Cond Compo'!C$16:C$19, 0)), ""))</f>
        <v/>
      </c>
      <c r="I2526" s="12" t="str">
        <f>IF($E2526 &lt;&gt; "", IF(E2526 = 0, "", VLOOKUP(E2526,'Cond Perturbation'!A:B,2,FALSE)),"")</f>
        <v/>
      </c>
      <c r="J2526" s="28"/>
      <c r="K2526" s="29" t="str">
        <f>IF($B2526 &lt;&gt; "", IF(C2526="Oui",IF(H2526=1,IF(E2526=0,Résultat!G$8,IF(J2526="No",Résultat!$G$8,Résultat!$G$7)),IF(H2526=2,IF(E2526=0,Résultat!G$9,IF(J2526="No",Résultat!$G$9,Résultat!$G$7)),Résultat!$G$7)),IF(C2526 = "Totale", IF(H2526=1,IF(E2526=0,Résultat!G$8,IF(J2526="No",Résultat!$G$9,Résultat!$G$7)),IF(H2526=2,IF(E2526=0,Résultat!G$9,IF(J2526="No",Résultat!$G$9,Résultat!$G$7)),Résultat!$G$7)),Résultat!$G$7)), "")</f>
        <v/>
      </c>
    </row>
    <row r="2527" spans="1:11" ht="20.100000000000001" customHeight="1">
      <c r="A2527" s="26"/>
      <c r="B2527" s="27"/>
      <c r="C2527" s="11" t="str">
        <f>IF($B2527 &lt;&gt; "",VLOOKUP(MID(B2527,3,5),'Recyclabilité Prod Matx'!C:F,2,FALSE), "")</f>
        <v/>
      </c>
      <c r="D2527" s="11" t="str">
        <f>IF($B2527 &lt;&gt; "",VLOOKUP(MID(B2527,3,5),'Recyclabilité Prod Matx'!C:F,3,FALSE),"")</f>
        <v/>
      </c>
      <c r="E2527" s="11" t="str">
        <f>IF($B2527 &lt;&gt; "",VLOOKUP(MID(B2527,3,5),'Recyclabilité Prod Matx'!C:F,4,FALSE), "")</f>
        <v/>
      </c>
      <c r="F2527" s="12" t="str">
        <f>IF($B2527 &lt;&gt; "", IF(C2527="Totale","",IF(D2527 = 0, "", VLOOKUP(D2527,'Cond Compo'!A:B,2,FALSE))),"")</f>
        <v/>
      </c>
      <c r="G2527" s="28"/>
      <c r="H2527" s="11" t="str">
        <f xml:space="preserve"> IF(C2527="Totale",2,IF($G2527 &lt;&gt; "", IF(D2527 = "E",MATCH(G2527, 'Cond Compo'!D$16:D$18, 0), MATCH(G2527, 'Cond Compo'!C$16:C$19, 0)), ""))</f>
        <v/>
      </c>
      <c r="I2527" s="12" t="str">
        <f>IF($E2527 &lt;&gt; "", IF(E2527 = 0, "", VLOOKUP(E2527,'Cond Perturbation'!A:B,2,FALSE)),"")</f>
        <v/>
      </c>
      <c r="J2527" s="28"/>
      <c r="K2527" s="29" t="str">
        <f>IF($B2527 &lt;&gt; "", IF(C2527="Oui",IF(H2527=1,IF(E2527=0,Résultat!G$8,IF(J2527="No",Résultat!$G$8,Résultat!$G$7)),IF(H2527=2,IF(E2527=0,Résultat!G$9,IF(J2527="No",Résultat!$G$9,Résultat!$G$7)),Résultat!$G$7)),IF(C2527 = "Totale", IF(H2527=1,IF(E2527=0,Résultat!G$8,IF(J2527="No",Résultat!$G$9,Résultat!$G$7)),IF(H2527=2,IF(E2527=0,Résultat!G$9,IF(J2527="No",Résultat!$G$9,Résultat!$G$7)),Résultat!$G$7)),Résultat!$G$7)), "")</f>
        <v/>
      </c>
    </row>
    <row r="2528" spans="1:11" ht="20.100000000000001" customHeight="1">
      <c r="A2528" s="26"/>
      <c r="B2528" s="27"/>
      <c r="C2528" s="11" t="str">
        <f>IF($B2528 &lt;&gt; "",VLOOKUP(MID(B2528,3,5),'Recyclabilité Prod Matx'!C:F,2,FALSE), "")</f>
        <v/>
      </c>
      <c r="D2528" s="11" t="str">
        <f>IF($B2528 &lt;&gt; "",VLOOKUP(MID(B2528,3,5),'Recyclabilité Prod Matx'!C:F,3,FALSE),"")</f>
        <v/>
      </c>
      <c r="E2528" s="11" t="str">
        <f>IF($B2528 &lt;&gt; "",VLOOKUP(MID(B2528,3,5),'Recyclabilité Prod Matx'!C:F,4,FALSE), "")</f>
        <v/>
      </c>
      <c r="F2528" s="12" t="str">
        <f>IF($B2528 &lt;&gt; "", IF(C2528="Totale","",IF(D2528 = 0, "", VLOOKUP(D2528,'Cond Compo'!A:B,2,FALSE))),"")</f>
        <v/>
      </c>
      <c r="G2528" s="28"/>
      <c r="H2528" s="11" t="str">
        <f xml:space="preserve"> IF(C2528="Totale",2,IF($G2528 &lt;&gt; "", IF(D2528 = "E",MATCH(G2528, 'Cond Compo'!D$16:D$18, 0), MATCH(G2528, 'Cond Compo'!C$16:C$19, 0)), ""))</f>
        <v/>
      </c>
      <c r="I2528" s="12" t="str">
        <f>IF($E2528 &lt;&gt; "", IF(E2528 = 0, "", VLOOKUP(E2528,'Cond Perturbation'!A:B,2,FALSE)),"")</f>
        <v/>
      </c>
      <c r="J2528" s="28"/>
      <c r="K2528" s="29" t="str">
        <f>IF($B2528 &lt;&gt; "", IF(C2528="Oui",IF(H2528=1,IF(E2528=0,Résultat!G$8,IF(J2528="No",Résultat!$G$8,Résultat!$G$7)),IF(H2528=2,IF(E2528=0,Résultat!G$9,IF(J2528="No",Résultat!$G$9,Résultat!$G$7)),Résultat!$G$7)),IF(C2528 = "Totale", IF(H2528=1,IF(E2528=0,Résultat!G$8,IF(J2528="No",Résultat!$G$9,Résultat!$G$7)),IF(H2528=2,IF(E2528=0,Résultat!G$9,IF(J2528="No",Résultat!$G$9,Résultat!$G$7)),Résultat!$G$7)),Résultat!$G$7)), "")</f>
        <v/>
      </c>
    </row>
    <row r="2529" spans="1:11" ht="20.100000000000001" customHeight="1">
      <c r="A2529" s="26"/>
      <c r="B2529" s="27"/>
      <c r="C2529" s="11" t="str">
        <f>IF($B2529 &lt;&gt; "",VLOOKUP(MID(B2529,3,5),'Recyclabilité Prod Matx'!C:F,2,FALSE), "")</f>
        <v/>
      </c>
      <c r="D2529" s="11" t="str">
        <f>IF($B2529 &lt;&gt; "",VLOOKUP(MID(B2529,3,5),'Recyclabilité Prod Matx'!C:F,3,FALSE),"")</f>
        <v/>
      </c>
      <c r="E2529" s="11" t="str">
        <f>IF($B2529 &lt;&gt; "",VLOOKUP(MID(B2529,3,5),'Recyclabilité Prod Matx'!C:F,4,FALSE), "")</f>
        <v/>
      </c>
      <c r="F2529" s="12" t="str">
        <f>IF($B2529 &lt;&gt; "", IF(C2529="Totale","",IF(D2529 = 0, "", VLOOKUP(D2529,'Cond Compo'!A:B,2,FALSE))),"")</f>
        <v/>
      </c>
      <c r="G2529" s="28"/>
      <c r="H2529" s="11" t="str">
        <f xml:space="preserve"> IF(C2529="Totale",2,IF($G2529 &lt;&gt; "", IF(D2529 = "E",MATCH(G2529, 'Cond Compo'!D$16:D$18, 0), MATCH(G2529, 'Cond Compo'!C$16:C$19, 0)), ""))</f>
        <v/>
      </c>
      <c r="I2529" s="12" t="str">
        <f>IF($E2529 &lt;&gt; "", IF(E2529 = 0, "", VLOOKUP(E2529,'Cond Perturbation'!A:B,2,FALSE)),"")</f>
        <v/>
      </c>
      <c r="J2529" s="28"/>
      <c r="K2529" s="29" t="str">
        <f>IF($B2529 &lt;&gt; "", IF(C2529="Oui",IF(H2529=1,IF(E2529=0,Résultat!G$8,IF(J2529="No",Résultat!$G$8,Résultat!$G$7)),IF(H2529=2,IF(E2529=0,Résultat!G$9,IF(J2529="No",Résultat!$G$9,Résultat!$G$7)),Résultat!$G$7)),IF(C2529 = "Totale", IF(H2529=1,IF(E2529=0,Résultat!G$8,IF(J2529="No",Résultat!$G$9,Résultat!$G$7)),IF(H2529=2,IF(E2529=0,Résultat!G$9,IF(J2529="No",Résultat!$G$9,Résultat!$G$7)),Résultat!$G$7)),Résultat!$G$7)), "")</f>
        <v/>
      </c>
    </row>
    <row r="2530" spans="1:11" ht="20.100000000000001" customHeight="1">
      <c r="A2530" s="26"/>
      <c r="B2530" s="27"/>
      <c r="C2530" s="11" t="str">
        <f>IF($B2530 &lt;&gt; "",VLOOKUP(MID(B2530,3,5),'Recyclabilité Prod Matx'!C:F,2,FALSE), "")</f>
        <v/>
      </c>
      <c r="D2530" s="11" t="str">
        <f>IF($B2530 &lt;&gt; "",VLOOKUP(MID(B2530,3,5),'Recyclabilité Prod Matx'!C:F,3,FALSE),"")</f>
        <v/>
      </c>
      <c r="E2530" s="11" t="str">
        <f>IF($B2530 &lt;&gt; "",VLOOKUP(MID(B2530,3,5),'Recyclabilité Prod Matx'!C:F,4,FALSE), "")</f>
        <v/>
      </c>
      <c r="F2530" s="12" t="str">
        <f>IF($B2530 &lt;&gt; "", IF(C2530="Totale","",IF(D2530 = 0, "", VLOOKUP(D2530,'Cond Compo'!A:B,2,FALSE))),"")</f>
        <v/>
      </c>
      <c r="G2530" s="28"/>
      <c r="H2530" s="11" t="str">
        <f xml:space="preserve"> IF(C2530="Totale",2,IF($G2530 &lt;&gt; "", IF(D2530 = "E",MATCH(G2530, 'Cond Compo'!D$16:D$18, 0), MATCH(G2530, 'Cond Compo'!C$16:C$19, 0)), ""))</f>
        <v/>
      </c>
      <c r="I2530" s="12" t="str">
        <f>IF($E2530 &lt;&gt; "", IF(E2530 = 0, "", VLOOKUP(E2530,'Cond Perturbation'!A:B,2,FALSE)),"")</f>
        <v/>
      </c>
      <c r="J2530" s="28"/>
      <c r="K2530" s="29" t="str">
        <f>IF($B2530 &lt;&gt; "", IF(C2530="Oui",IF(H2530=1,IF(E2530=0,Résultat!G$8,IF(J2530="No",Résultat!$G$8,Résultat!$G$7)),IF(H2530=2,IF(E2530=0,Résultat!G$9,IF(J2530="No",Résultat!$G$9,Résultat!$G$7)),Résultat!$G$7)),IF(C2530 = "Totale", IF(H2530=1,IF(E2530=0,Résultat!G$8,IF(J2530="No",Résultat!$G$9,Résultat!$G$7)),IF(H2530=2,IF(E2530=0,Résultat!G$9,IF(J2530="No",Résultat!$G$9,Résultat!$G$7)),Résultat!$G$7)),Résultat!$G$7)), "")</f>
        <v/>
      </c>
    </row>
    <row r="2531" spans="1:11" ht="20.100000000000001" customHeight="1">
      <c r="A2531" s="26"/>
      <c r="B2531" s="27"/>
      <c r="C2531" s="11" t="str">
        <f>IF($B2531 &lt;&gt; "",VLOOKUP(MID(B2531,3,5),'Recyclabilité Prod Matx'!C:F,2,FALSE), "")</f>
        <v/>
      </c>
      <c r="D2531" s="11" t="str">
        <f>IF($B2531 &lt;&gt; "",VLOOKUP(MID(B2531,3,5),'Recyclabilité Prod Matx'!C:F,3,FALSE),"")</f>
        <v/>
      </c>
      <c r="E2531" s="11" t="str">
        <f>IF($B2531 &lt;&gt; "",VLOOKUP(MID(B2531,3,5),'Recyclabilité Prod Matx'!C:F,4,FALSE), "")</f>
        <v/>
      </c>
      <c r="F2531" s="12" t="str">
        <f>IF($B2531 &lt;&gt; "", IF(C2531="Totale","",IF(D2531 = 0, "", VLOOKUP(D2531,'Cond Compo'!A:B,2,FALSE))),"")</f>
        <v/>
      </c>
      <c r="G2531" s="28"/>
      <c r="H2531" s="11" t="str">
        <f xml:space="preserve"> IF(C2531="Totale",2,IF($G2531 &lt;&gt; "", IF(D2531 = "E",MATCH(G2531, 'Cond Compo'!D$16:D$18, 0), MATCH(G2531, 'Cond Compo'!C$16:C$19, 0)), ""))</f>
        <v/>
      </c>
      <c r="I2531" s="12" t="str">
        <f>IF($E2531 &lt;&gt; "", IF(E2531 = 0, "", VLOOKUP(E2531,'Cond Perturbation'!A:B,2,FALSE)),"")</f>
        <v/>
      </c>
      <c r="J2531" s="28"/>
      <c r="K2531" s="29" t="str">
        <f>IF($B2531 &lt;&gt; "", IF(C2531="Oui",IF(H2531=1,IF(E2531=0,Résultat!G$8,IF(J2531="No",Résultat!$G$8,Résultat!$G$7)),IF(H2531=2,IF(E2531=0,Résultat!G$9,IF(J2531="No",Résultat!$G$9,Résultat!$G$7)),Résultat!$G$7)),IF(C2531 = "Totale", IF(H2531=1,IF(E2531=0,Résultat!G$8,IF(J2531="No",Résultat!$G$9,Résultat!$G$7)),IF(H2531=2,IF(E2531=0,Résultat!G$9,IF(J2531="No",Résultat!$G$9,Résultat!$G$7)),Résultat!$G$7)),Résultat!$G$7)), "")</f>
        <v/>
      </c>
    </row>
    <row r="2532" spans="1:11" ht="20.100000000000001" customHeight="1">
      <c r="A2532" s="26"/>
      <c r="B2532" s="27"/>
      <c r="C2532" s="11" t="str">
        <f>IF($B2532 &lt;&gt; "",VLOOKUP(MID(B2532,3,5),'Recyclabilité Prod Matx'!C:F,2,FALSE), "")</f>
        <v/>
      </c>
      <c r="D2532" s="11" t="str">
        <f>IF($B2532 &lt;&gt; "",VLOOKUP(MID(B2532,3,5),'Recyclabilité Prod Matx'!C:F,3,FALSE),"")</f>
        <v/>
      </c>
      <c r="E2532" s="11" t="str">
        <f>IF($B2532 &lt;&gt; "",VLOOKUP(MID(B2532,3,5),'Recyclabilité Prod Matx'!C:F,4,FALSE), "")</f>
        <v/>
      </c>
      <c r="F2532" s="12" t="str">
        <f>IF($B2532 &lt;&gt; "", IF(C2532="Totale","",IF(D2532 = 0, "", VLOOKUP(D2532,'Cond Compo'!A:B,2,FALSE))),"")</f>
        <v/>
      </c>
      <c r="G2532" s="28"/>
      <c r="H2532" s="11" t="str">
        <f xml:space="preserve"> IF(C2532="Totale",2,IF($G2532 &lt;&gt; "", IF(D2532 = "E",MATCH(G2532, 'Cond Compo'!D$16:D$18, 0), MATCH(G2532, 'Cond Compo'!C$16:C$19, 0)), ""))</f>
        <v/>
      </c>
      <c r="I2532" s="12" t="str">
        <f>IF($E2532 &lt;&gt; "", IF(E2532 = 0, "", VLOOKUP(E2532,'Cond Perturbation'!A:B,2,FALSE)),"")</f>
        <v/>
      </c>
      <c r="J2532" s="28"/>
      <c r="K2532" s="29" t="str">
        <f>IF($B2532 &lt;&gt; "", IF(C2532="Oui",IF(H2532=1,IF(E2532=0,Résultat!G$8,IF(J2532="No",Résultat!$G$8,Résultat!$G$7)),IF(H2532=2,IF(E2532=0,Résultat!G$9,IF(J2532="No",Résultat!$G$9,Résultat!$G$7)),Résultat!$G$7)),IF(C2532 = "Totale", IF(H2532=1,IF(E2532=0,Résultat!G$8,IF(J2532="No",Résultat!$G$9,Résultat!$G$7)),IF(H2532=2,IF(E2532=0,Résultat!G$9,IF(J2532="No",Résultat!$G$9,Résultat!$G$7)),Résultat!$G$7)),Résultat!$G$7)), "")</f>
        <v/>
      </c>
    </row>
    <row r="2533" spans="1:11" ht="20.100000000000001" customHeight="1">
      <c r="A2533" s="26"/>
      <c r="B2533" s="27"/>
      <c r="C2533" s="11" t="str">
        <f>IF($B2533 &lt;&gt; "",VLOOKUP(MID(B2533,3,5),'Recyclabilité Prod Matx'!C:F,2,FALSE), "")</f>
        <v/>
      </c>
      <c r="D2533" s="11" t="str">
        <f>IF($B2533 &lt;&gt; "",VLOOKUP(MID(B2533,3,5),'Recyclabilité Prod Matx'!C:F,3,FALSE),"")</f>
        <v/>
      </c>
      <c r="E2533" s="11" t="str">
        <f>IF($B2533 &lt;&gt; "",VLOOKUP(MID(B2533,3,5),'Recyclabilité Prod Matx'!C:F,4,FALSE), "")</f>
        <v/>
      </c>
      <c r="F2533" s="12" t="str">
        <f>IF($B2533 &lt;&gt; "", IF(C2533="Totale","",IF(D2533 = 0, "", VLOOKUP(D2533,'Cond Compo'!A:B,2,FALSE))),"")</f>
        <v/>
      </c>
      <c r="G2533" s="28"/>
      <c r="H2533" s="11" t="str">
        <f xml:space="preserve"> IF(C2533="Totale",2,IF($G2533 &lt;&gt; "", IF(D2533 = "E",MATCH(G2533, 'Cond Compo'!D$16:D$18, 0), MATCH(G2533, 'Cond Compo'!C$16:C$19, 0)), ""))</f>
        <v/>
      </c>
      <c r="I2533" s="12" t="str">
        <f>IF($E2533 &lt;&gt; "", IF(E2533 = 0, "", VLOOKUP(E2533,'Cond Perturbation'!A:B,2,FALSE)),"")</f>
        <v/>
      </c>
      <c r="J2533" s="28"/>
      <c r="K2533" s="29" t="str">
        <f>IF($B2533 &lt;&gt; "", IF(C2533="Oui",IF(H2533=1,IF(E2533=0,Résultat!G$8,IF(J2533="No",Résultat!$G$8,Résultat!$G$7)),IF(H2533=2,IF(E2533=0,Résultat!G$9,IF(J2533="No",Résultat!$G$9,Résultat!$G$7)),Résultat!$G$7)),IF(C2533 = "Totale", IF(H2533=1,IF(E2533=0,Résultat!G$8,IF(J2533="No",Résultat!$G$9,Résultat!$G$7)),IF(H2533=2,IF(E2533=0,Résultat!G$9,IF(J2533="No",Résultat!$G$9,Résultat!$G$7)),Résultat!$G$7)),Résultat!$G$7)), "")</f>
        <v/>
      </c>
    </row>
    <row r="2534" spans="1:11" ht="20.100000000000001" customHeight="1">
      <c r="A2534" s="26"/>
      <c r="B2534" s="27"/>
      <c r="C2534" s="11" t="str">
        <f>IF($B2534 &lt;&gt; "",VLOOKUP(MID(B2534,3,5),'Recyclabilité Prod Matx'!C:F,2,FALSE), "")</f>
        <v/>
      </c>
      <c r="D2534" s="11" t="str">
        <f>IF($B2534 &lt;&gt; "",VLOOKUP(MID(B2534,3,5),'Recyclabilité Prod Matx'!C:F,3,FALSE),"")</f>
        <v/>
      </c>
      <c r="E2534" s="11" t="str">
        <f>IF($B2534 &lt;&gt; "",VLOOKUP(MID(B2534,3,5),'Recyclabilité Prod Matx'!C:F,4,FALSE), "")</f>
        <v/>
      </c>
      <c r="F2534" s="12" t="str">
        <f>IF($B2534 &lt;&gt; "", IF(C2534="Totale","",IF(D2534 = 0, "", VLOOKUP(D2534,'Cond Compo'!A:B,2,FALSE))),"")</f>
        <v/>
      </c>
      <c r="G2534" s="28"/>
      <c r="H2534" s="11" t="str">
        <f xml:space="preserve"> IF(C2534="Totale",2,IF($G2534 &lt;&gt; "", IF(D2534 = "E",MATCH(G2534, 'Cond Compo'!D$16:D$18, 0), MATCH(G2534, 'Cond Compo'!C$16:C$19, 0)), ""))</f>
        <v/>
      </c>
      <c r="I2534" s="12" t="str">
        <f>IF($E2534 &lt;&gt; "", IF(E2534 = 0, "", VLOOKUP(E2534,'Cond Perturbation'!A:B,2,FALSE)),"")</f>
        <v/>
      </c>
      <c r="J2534" s="28"/>
      <c r="K2534" s="29" t="str">
        <f>IF($B2534 &lt;&gt; "", IF(C2534="Oui",IF(H2534=1,IF(E2534=0,Résultat!G$8,IF(J2534="No",Résultat!$G$8,Résultat!$G$7)),IF(H2534=2,IF(E2534=0,Résultat!G$9,IF(J2534="No",Résultat!$G$9,Résultat!$G$7)),Résultat!$G$7)),IF(C2534 = "Totale", IF(H2534=1,IF(E2534=0,Résultat!G$8,IF(J2534="No",Résultat!$G$9,Résultat!$G$7)),IF(H2534=2,IF(E2534=0,Résultat!G$9,IF(J2534="No",Résultat!$G$9,Résultat!$G$7)),Résultat!$G$7)),Résultat!$G$7)), "")</f>
        <v/>
      </c>
    </row>
    <row r="2535" spans="1:11" ht="20.100000000000001" customHeight="1">
      <c r="A2535" s="26"/>
      <c r="B2535" s="27"/>
      <c r="C2535" s="11" t="str">
        <f>IF($B2535 &lt;&gt; "",VLOOKUP(MID(B2535,3,5),'Recyclabilité Prod Matx'!C:F,2,FALSE), "")</f>
        <v/>
      </c>
      <c r="D2535" s="11" t="str">
        <f>IF($B2535 &lt;&gt; "",VLOOKUP(MID(B2535,3,5),'Recyclabilité Prod Matx'!C:F,3,FALSE),"")</f>
        <v/>
      </c>
      <c r="E2535" s="11" t="str">
        <f>IF($B2535 &lt;&gt; "",VLOOKUP(MID(B2535,3,5),'Recyclabilité Prod Matx'!C:F,4,FALSE), "")</f>
        <v/>
      </c>
      <c r="F2535" s="12" t="str">
        <f>IF($B2535 &lt;&gt; "", IF(C2535="Totale","",IF(D2535 = 0, "", VLOOKUP(D2535,'Cond Compo'!A:B,2,FALSE))),"")</f>
        <v/>
      </c>
      <c r="G2535" s="28"/>
      <c r="H2535" s="11" t="str">
        <f xml:space="preserve"> IF(C2535="Totale",2,IF($G2535 &lt;&gt; "", IF(D2535 = "E",MATCH(G2535, 'Cond Compo'!D$16:D$18, 0), MATCH(G2535, 'Cond Compo'!C$16:C$19, 0)), ""))</f>
        <v/>
      </c>
      <c r="I2535" s="12" t="str">
        <f>IF($E2535 &lt;&gt; "", IF(E2535 = 0, "", VLOOKUP(E2535,'Cond Perturbation'!A:B,2,FALSE)),"")</f>
        <v/>
      </c>
      <c r="J2535" s="28"/>
      <c r="K2535" s="29" t="str">
        <f>IF($B2535 &lt;&gt; "", IF(C2535="Oui",IF(H2535=1,IF(E2535=0,Résultat!G$8,IF(J2535="No",Résultat!$G$8,Résultat!$G$7)),IF(H2535=2,IF(E2535=0,Résultat!G$9,IF(J2535="No",Résultat!$G$9,Résultat!$G$7)),Résultat!$G$7)),IF(C2535 = "Totale", IF(H2535=1,IF(E2535=0,Résultat!G$8,IF(J2535="No",Résultat!$G$9,Résultat!$G$7)),IF(H2535=2,IF(E2535=0,Résultat!G$9,IF(J2535="No",Résultat!$G$9,Résultat!$G$7)),Résultat!$G$7)),Résultat!$G$7)), "")</f>
        <v/>
      </c>
    </row>
    <row r="2536" spans="1:11" ht="20.100000000000001" customHeight="1">
      <c r="A2536" s="26"/>
      <c r="B2536" s="27"/>
      <c r="C2536" s="11" t="str">
        <f>IF($B2536 &lt;&gt; "",VLOOKUP(MID(B2536,3,5),'Recyclabilité Prod Matx'!C:F,2,FALSE), "")</f>
        <v/>
      </c>
      <c r="D2536" s="11" t="str">
        <f>IF($B2536 &lt;&gt; "",VLOOKUP(MID(B2536,3,5),'Recyclabilité Prod Matx'!C:F,3,FALSE),"")</f>
        <v/>
      </c>
      <c r="E2536" s="11" t="str">
        <f>IF($B2536 &lt;&gt; "",VLOOKUP(MID(B2536,3,5),'Recyclabilité Prod Matx'!C:F,4,FALSE), "")</f>
        <v/>
      </c>
      <c r="F2536" s="12" t="str">
        <f>IF($B2536 &lt;&gt; "", IF(C2536="Totale","",IF(D2536 = 0, "", VLOOKUP(D2536,'Cond Compo'!A:B,2,FALSE))),"")</f>
        <v/>
      </c>
      <c r="G2536" s="28"/>
      <c r="H2536" s="11" t="str">
        <f xml:space="preserve"> IF(C2536="Totale",2,IF($G2536 &lt;&gt; "", IF(D2536 = "E",MATCH(G2536, 'Cond Compo'!D$16:D$18, 0), MATCH(G2536, 'Cond Compo'!C$16:C$19, 0)), ""))</f>
        <v/>
      </c>
      <c r="I2536" s="12" t="str">
        <f>IF($E2536 &lt;&gt; "", IF(E2536 = 0, "", VLOOKUP(E2536,'Cond Perturbation'!A:B,2,FALSE)),"")</f>
        <v/>
      </c>
      <c r="J2536" s="28"/>
      <c r="K2536" s="29" t="str">
        <f>IF($B2536 &lt;&gt; "", IF(C2536="Oui",IF(H2536=1,IF(E2536=0,Résultat!G$8,IF(J2536="No",Résultat!$G$8,Résultat!$G$7)),IF(H2536=2,IF(E2536=0,Résultat!G$9,IF(J2536="No",Résultat!$G$9,Résultat!$G$7)),Résultat!$G$7)),IF(C2536 = "Totale", IF(H2536=1,IF(E2536=0,Résultat!G$8,IF(J2536="No",Résultat!$G$9,Résultat!$G$7)),IF(H2536=2,IF(E2536=0,Résultat!G$9,IF(J2536="No",Résultat!$G$9,Résultat!$G$7)),Résultat!$G$7)),Résultat!$G$7)), "")</f>
        <v/>
      </c>
    </row>
    <row r="2537" spans="1:11" ht="20.100000000000001" customHeight="1">
      <c r="A2537" s="26"/>
      <c r="B2537" s="27"/>
      <c r="C2537" s="11" t="str">
        <f>IF($B2537 &lt;&gt; "",VLOOKUP(MID(B2537,3,5),'Recyclabilité Prod Matx'!C:F,2,FALSE), "")</f>
        <v/>
      </c>
      <c r="D2537" s="11" t="str">
        <f>IF($B2537 &lt;&gt; "",VLOOKUP(MID(B2537,3,5),'Recyclabilité Prod Matx'!C:F,3,FALSE),"")</f>
        <v/>
      </c>
      <c r="E2537" s="11" t="str">
        <f>IF($B2537 &lt;&gt; "",VLOOKUP(MID(B2537,3,5),'Recyclabilité Prod Matx'!C:F,4,FALSE), "")</f>
        <v/>
      </c>
      <c r="F2537" s="12" t="str">
        <f>IF($B2537 &lt;&gt; "", IF(C2537="Totale","",IF(D2537 = 0, "", VLOOKUP(D2537,'Cond Compo'!A:B,2,FALSE))),"")</f>
        <v/>
      </c>
      <c r="G2537" s="28"/>
      <c r="H2537" s="11" t="str">
        <f xml:space="preserve"> IF(C2537="Totale",2,IF($G2537 &lt;&gt; "", IF(D2537 = "E",MATCH(G2537, 'Cond Compo'!D$16:D$18, 0), MATCH(G2537, 'Cond Compo'!C$16:C$19, 0)), ""))</f>
        <v/>
      </c>
      <c r="I2537" s="12" t="str">
        <f>IF($E2537 &lt;&gt; "", IF(E2537 = 0, "", VLOOKUP(E2537,'Cond Perturbation'!A:B,2,FALSE)),"")</f>
        <v/>
      </c>
      <c r="J2537" s="28"/>
      <c r="K2537" s="29" t="str">
        <f>IF($B2537 &lt;&gt; "", IF(C2537="Oui",IF(H2537=1,IF(E2537=0,Résultat!G$8,IF(J2537="No",Résultat!$G$8,Résultat!$G$7)),IF(H2537=2,IF(E2537=0,Résultat!G$9,IF(J2537="No",Résultat!$G$9,Résultat!$G$7)),Résultat!$G$7)),IF(C2537 = "Totale", IF(H2537=1,IF(E2537=0,Résultat!G$8,IF(J2537="No",Résultat!$G$9,Résultat!$G$7)),IF(H2537=2,IF(E2537=0,Résultat!G$9,IF(J2537="No",Résultat!$G$9,Résultat!$G$7)),Résultat!$G$7)),Résultat!$G$7)), "")</f>
        <v/>
      </c>
    </row>
    <row r="2538" spans="1:11" ht="20.100000000000001" customHeight="1">
      <c r="A2538" s="26"/>
      <c r="B2538" s="27"/>
      <c r="C2538" s="11" t="str">
        <f>IF($B2538 &lt;&gt; "",VLOOKUP(MID(B2538,3,5),'Recyclabilité Prod Matx'!C:F,2,FALSE), "")</f>
        <v/>
      </c>
      <c r="D2538" s="11" t="str">
        <f>IF($B2538 &lt;&gt; "",VLOOKUP(MID(B2538,3,5),'Recyclabilité Prod Matx'!C:F,3,FALSE),"")</f>
        <v/>
      </c>
      <c r="E2538" s="11" t="str">
        <f>IF($B2538 &lt;&gt; "",VLOOKUP(MID(B2538,3,5),'Recyclabilité Prod Matx'!C:F,4,FALSE), "")</f>
        <v/>
      </c>
      <c r="F2538" s="12" t="str">
        <f>IF($B2538 &lt;&gt; "", IF(C2538="Totale","",IF(D2538 = 0, "", VLOOKUP(D2538,'Cond Compo'!A:B,2,FALSE))),"")</f>
        <v/>
      </c>
      <c r="G2538" s="28"/>
      <c r="H2538" s="11" t="str">
        <f xml:space="preserve"> IF(C2538="Totale",2,IF($G2538 &lt;&gt; "", IF(D2538 = "E",MATCH(G2538, 'Cond Compo'!D$16:D$18, 0), MATCH(G2538, 'Cond Compo'!C$16:C$19, 0)), ""))</f>
        <v/>
      </c>
      <c r="I2538" s="12" t="str">
        <f>IF($E2538 &lt;&gt; "", IF(E2538 = 0, "", VLOOKUP(E2538,'Cond Perturbation'!A:B,2,FALSE)),"")</f>
        <v/>
      </c>
      <c r="J2538" s="28"/>
      <c r="K2538" s="29" t="str">
        <f>IF($B2538 &lt;&gt; "", IF(C2538="Oui",IF(H2538=1,IF(E2538=0,Résultat!G$8,IF(J2538="No",Résultat!$G$8,Résultat!$G$7)),IF(H2538=2,IF(E2538=0,Résultat!G$9,IF(J2538="No",Résultat!$G$9,Résultat!$G$7)),Résultat!$G$7)),IF(C2538 = "Totale", IF(H2538=1,IF(E2538=0,Résultat!G$8,IF(J2538="No",Résultat!$G$9,Résultat!$G$7)),IF(H2538=2,IF(E2538=0,Résultat!G$9,IF(J2538="No",Résultat!$G$9,Résultat!$G$7)),Résultat!$G$7)),Résultat!$G$7)), "")</f>
        <v/>
      </c>
    </row>
    <row r="2539" spans="1:11" ht="20.100000000000001" customHeight="1">
      <c r="A2539" s="26"/>
      <c r="B2539" s="27"/>
      <c r="C2539" s="11" t="str">
        <f>IF($B2539 &lt;&gt; "",VLOOKUP(MID(B2539,3,5),'Recyclabilité Prod Matx'!C:F,2,FALSE), "")</f>
        <v/>
      </c>
      <c r="D2539" s="11" t="str">
        <f>IF($B2539 &lt;&gt; "",VLOOKUP(MID(B2539,3,5),'Recyclabilité Prod Matx'!C:F,3,FALSE),"")</f>
        <v/>
      </c>
      <c r="E2539" s="11" t="str">
        <f>IF($B2539 &lt;&gt; "",VLOOKUP(MID(B2539,3,5),'Recyclabilité Prod Matx'!C:F,4,FALSE), "")</f>
        <v/>
      </c>
      <c r="F2539" s="12" t="str">
        <f>IF($B2539 &lt;&gt; "", IF(C2539="Totale","",IF(D2539 = 0, "", VLOOKUP(D2539,'Cond Compo'!A:B,2,FALSE))),"")</f>
        <v/>
      </c>
      <c r="G2539" s="28"/>
      <c r="H2539" s="11" t="str">
        <f xml:space="preserve"> IF(C2539="Totale",2,IF($G2539 &lt;&gt; "", IF(D2539 = "E",MATCH(G2539, 'Cond Compo'!D$16:D$18, 0), MATCH(G2539, 'Cond Compo'!C$16:C$19, 0)), ""))</f>
        <v/>
      </c>
      <c r="I2539" s="12" t="str">
        <f>IF($E2539 &lt;&gt; "", IF(E2539 = 0, "", VLOOKUP(E2539,'Cond Perturbation'!A:B,2,FALSE)),"")</f>
        <v/>
      </c>
      <c r="J2539" s="28"/>
      <c r="K2539" s="29" t="str">
        <f>IF($B2539 &lt;&gt; "", IF(C2539="Oui",IF(H2539=1,IF(E2539=0,Résultat!G$8,IF(J2539="No",Résultat!$G$8,Résultat!$G$7)),IF(H2539=2,IF(E2539=0,Résultat!G$9,IF(J2539="No",Résultat!$G$9,Résultat!$G$7)),Résultat!$G$7)),IF(C2539 = "Totale", IF(H2539=1,IF(E2539=0,Résultat!G$8,IF(J2539="No",Résultat!$G$9,Résultat!$G$7)),IF(H2539=2,IF(E2539=0,Résultat!G$9,IF(J2539="No",Résultat!$G$9,Résultat!$G$7)),Résultat!$G$7)),Résultat!$G$7)), "")</f>
        <v/>
      </c>
    </row>
    <row r="2540" spans="1:11" ht="20.100000000000001" customHeight="1">
      <c r="A2540" s="26"/>
      <c r="B2540" s="27"/>
      <c r="C2540" s="11" t="str">
        <f>IF($B2540 &lt;&gt; "",VLOOKUP(MID(B2540,3,5),'Recyclabilité Prod Matx'!C:F,2,FALSE), "")</f>
        <v/>
      </c>
      <c r="D2540" s="11" t="str">
        <f>IF($B2540 &lt;&gt; "",VLOOKUP(MID(B2540,3,5),'Recyclabilité Prod Matx'!C:F,3,FALSE),"")</f>
        <v/>
      </c>
      <c r="E2540" s="11" t="str">
        <f>IF($B2540 &lt;&gt; "",VLOOKUP(MID(B2540,3,5),'Recyclabilité Prod Matx'!C:F,4,FALSE), "")</f>
        <v/>
      </c>
      <c r="F2540" s="12" t="str">
        <f>IF($B2540 &lt;&gt; "", IF(C2540="Totale","",IF(D2540 = 0, "", VLOOKUP(D2540,'Cond Compo'!A:B,2,FALSE))),"")</f>
        <v/>
      </c>
      <c r="G2540" s="28"/>
      <c r="H2540" s="11" t="str">
        <f xml:space="preserve"> IF(C2540="Totale",2,IF($G2540 &lt;&gt; "", IF(D2540 = "E",MATCH(G2540, 'Cond Compo'!D$16:D$18, 0), MATCH(G2540, 'Cond Compo'!C$16:C$19, 0)), ""))</f>
        <v/>
      </c>
      <c r="I2540" s="12" t="str">
        <f>IF($E2540 &lt;&gt; "", IF(E2540 = 0, "", VLOOKUP(E2540,'Cond Perturbation'!A:B,2,FALSE)),"")</f>
        <v/>
      </c>
      <c r="J2540" s="28"/>
      <c r="K2540" s="29" t="str">
        <f>IF($B2540 &lt;&gt; "", IF(C2540="Oui",IF(H2540=1,IF(E2540=0,Résultat!G$8,IF(J2540="No",Résultat!$G$8,Résultat!$G$7)),IF(H2540=2,IF(E2540=0,Résultat!G$9,IF(J2540="No",Résultat!$G$9,Résultat!$G$7)),Résultat!$G$7)),IF(C2540 = "Totale", IF(H2540=1,IF(E2540=0,Résultat!G$8,IF(J2540="No",Résultat!$G$9,Résultat!$G$7)),IF(H2540=2,IF(E2540=0,Résultat!G$9,IF(J2540="No",Résultat!$G$9,Résultat!$G$7)),Résultat!$G$7)),Résultat!$G$7)), "")</f>
        <v/>
      </c>
    </row>
    <row r="2541" spans="1:11" ht="20.100000000000001" customHeight="1">
      <c r="A2541" s="26"/>
      <c r="B2541" s="27"/>
      <c r="C2541" s="11" t="str">
        <f>IF($B2541 &lt;&gt; "",VLOOKUP(MID(B2541,3,5),'Recyclabilité Prod Matx'!C:F,2,FALSE), "")</f>
        <v/>
      </c>
      <c r="D2541" s="11" t="str">
        <f>IF($B2541 &lt;&gt; "",VLOOKUP(MID(B2541,3,5),'Recyclabilité Prod Matx'!C:F,3,FALSE),"")</f>
        <v/>
      </c>
      <c r="E2541" s="11" t="str">
        <f>IF($B2541 &lt;&gt; "",VLOOKUP(MID(B2541,3,5),'Recyclabilité Prod Matx'!C:F,4,FALSE), "")</f>
        <v/>
      </c>
      <c r="F2541" s="12" t="str">
        <f>IF($B2541 &lt;&gt; "", IF(C2541="Totale","",IF(D2541 = 0, "", VLOOKUP(D2541,'Cond Compo'!A:B,2,FALSE))),"")</f>
        <v/>
      </c>
      <c r="G2541" s="28"/>
      <c r="H2541" s="11" t="str">
        <f xml:space="preserve"> IF(C2541="Totale",2,IF($G2541 &lt;&gt; "", IF(D2541 = "E",MATCH(G2541, 'Cond Compo'!D$16:D$18, 0), MATCH(G2541, 'Cond Compo'!C$16:C$19, 0)), ""))</f>
        <v/>
      </c>
      <c r="I2541" s="12" t="str">
        <f>IF($E2541 &lt;&gt; "", IF(E2541 = 0, "", VLOOKUP(E2541,'Cond Perturbation'!A:B,2,FALSE)),"")</f>
        <v/>
      </c>
      <c r="J2541" s="28"/>
      <c r="K2541" s="29" t="str">
        <f>IF($B2541 &lt;&gt; "", IF(C2541="Oui",IF(H2541=1,IF(E2541=0,Résultat!G$8,IF(J2541="No",Résultat!$G$8,Résultat!$G$7)),IF(H2541=2,IF(E2541=0,Résultat!G$9,IF(J2541="No",Résultat!$G$9,Résultat!$G$7)),Résultat!$G$7)),IF(C2541 = "Totale", IF(H2541=1,IF(E2541=0,Résultat!G$8,IF(J2541="No",Résultat!$G$9,Résultat!$G$7)),IF(H2541=2,IF(E2541=0,Résultat!G$9,IF(J2541="No",Résultat!$G$9,Résultat!$G$7)),Résultat!$G$7)),Résultat!$G$7)), "")</f>
        <v/>
      </c>
    </row>
    <row r="2542" spans="1:11" ht="20.100000000000001" customHeight="1">
      <c r="A2542" s="26"/>
      <c r="B2542" s="27"/>
      <c r="C2542" s="11" t="str">
        <f>IF($B2542 &lt;&gt; "",VLOOKUP(MID(B2542,3,5),'Recyclabilité Prod Matx'!C:F,2,FALSE), "")</f>
        <v/>
      </c>
      <c r="D2542" s="11" t="str">
        <f>IF($B2542 &lt;&gt; "",VLOOKUP(MID(B2542,3,5),'Recyclabilité Prod Matx'!C:F,3,FALSE),"")</f>
        <v/>
      </c>
      <c r="E2542" s="11" t="str">
        <f>IF($B2542 &lt;&gt; "",VLOOKUP(MID(B2542,3,5),'Recyclabilité Prod Matx'!C:F,4,FALSE), "")</f>
        <v/>
      </c>
      <c r="F2542" s="12" t="str">
        <f>IF($B2542 &lt;&gt; "", IF(C2542="Totale","",IF(D2542 = 0, "", VLOOKUP(D2542,'Cond Compo'!A:B,2,FALSE))),"")</f>
        <v/>
      </c>
      <c r="G2542" s="28"/>
      <c r="H2542" s="11" t="str">
        <f xml:space="preserve"> IF(C2542="Totale",2,IF($G2542 &lt;&gt; "", IF(D2542 = "E",MATCH(G2542, 'Cond Compo'!D$16:D$18, 0), MATCH(G2542, 'Cond Compo'!C$16:C$19, 0)), ""))</f>
        <v/>
      </c>
      <c r="I2542" s="12" t="str">
        <f>IF($E2542 &lt;&gt; "", IF(E2542 = 0, "", VLOOKUP(E2542,'Cond Perturbation'!A:B,2,FALSE)),"")</f>
        <v/>
      </c>
      <c r="J2542" s="28"/>
      <c r="K2542" s="29" t="str">
        <f>IF($B2542 &lt;&gt; "", IF(C2542="Oui",IF(H2542=1,IF(E2542=0,Résultat!G$8,IF(J2542="No",Résultat!$G$8,Résultat!$G$7)),IF(H2542=2,IF(E2542=0,Résultat!G$9,IF(J2542="No",Résultat!$G$9,Résultat!$G$7)),Résultat!$G$7)),IF(C2542 = "Totale", IF(H2542=1,IF(E2542=0,Résultat!G$8,IF(J2542="No",Résultat!$G$9,Résultat!$G$7)),IF(H2542=2,IF(E2542=0,Résultat!G$9,IF(J2542="No",Résultat!$G$9,Résultat!$G$7)),Résultat!$G$7)),Résultat!$G$7)), "")</f>
        <v/>
      </c>
    </row>
    <row r="2543" spans="1:11" ht="20.100000000000001" customHeight="1">
      <c r="A2543" s="26"/>
      <c r="B2543" s="27"/>
      <c r="C2543" s="11" t="str">
        <f>IF($B2543 &lt;&gt; "",VLOOKUP(MID(B2543,3,5),'Recyclabilité Prod Matx'!C:F,2,FALSE), "")</f>
        <v/>
      </c>
      <c r="D2543" s="11" t="str">
        <f>IF($B2543 &lt;&gt; "",VLOOKUP(MID(B2543,3,5),'Recyclabilité Prod Matx'!C:F,3,FALSE),"")</f>
        <v/>
      </c>
      <c r="E2543" s="11" t="str">
        <f>IF($B2543 &lt;&gt; "",VLOOKUP(MID(B2543,3,5),'Recyclabilité Prod Matx'!C:F,4,FALSE), "")</f>
        <v/>
      </c>
      <c r="F2543" s="12" t="str">
        <f>IF($B2543 &lt;&gt; "", IF(C2543="Totale","",IF(D2543 = 0, "", VLOOKUP(D2543,'Cond Compo'!A:B,2,FALSE))),"")</f>
        <v/>
      </c>
      <c r="G2543" s="28"/>
      <c r="H2543" s="11" t="str">
        <f xml:space="preserve"> IF(C2543="Totale",2,IF($G2543 &lt;&gt; "", IF(D2543 = "E",MATCH(G2543, 'Cond Compo'!D$16:D$18, 0), MATCH(G2543, 'Cond Compo'!C$16:C$19, 0)), ""))</f>
        <v/>
      </c>
      <c r="I2543" s="12" t="str">
        <f>IF($E2543 &lt;&gt; "", IF(E2543 = 0, "", VLOOKUP(E2543,'Cond Perturbation'!A:B,2,FALSE)),"")</f>
        <v/>
      </c>
      <c r="J2543" s="28"/>
      <c r="K2543" s="29" t="str">
        <f>IF($B2543 &lt;&gt; "", IF(C2543="Oui",IF(H2543=1,IF(E2543=0,Résultat!G$8,IF(J2543="No",Résultat!$G$8,Résultat!$G$7)),IF(H2543=2,IF(E2543=0,Résultat!G$9,IF(J2543="No",Résultat!$G$9,Résultat!$G$7)),Résultat!$G$7)),IF(C2543 = "Totale", IF(H2543=1,IF(E2543=0,Résultat!G$8,IF(J2543="No",Résultat!$G$9,Résultat!$G$7)),IF(H2543=2,IF(E2543=0,Résultat!G$9,IF(J2543="No",Résultat!$G$9,Résultat!$G$7)),Résultat!$G$7)),Résultat!$G$7)), "")</f>
        <v/>
      </c>
    </row>
    <row r="2544" spans="1:11" ht="20.100000000000001" customHeight="1">
      <c r="A2544" s="26"/>
      <c r="B2544" s="27"/>
      <c r="C2544" s="11" t="str">
        <f>IF($B2544 &lt;&gt; "",VLOOKUP(MID(B2544,3,5),'Recyclabilité Prod Matx'!C:F,2,FALSE), "")</f>
        <v/>
      </c>
      <c r="D2544" s="11" t="str">
        <f>IF($B2544 &lt;&gt; "",VLOOKUP(MID(B2544,3,5),'Recyclabilité Prod Matx'!C:F,3,FALSE),"")</f>
        <v/>
      </c>
      <c r="E2544" s="11" t="str">
        <f>IF($B2544 &lt;&gt; "",VLOOKUP(MID(B2544,3,5),'Recyclabilité Prod Matx'!C:F,4,FALSE), "")</f>
        <v/>
      </c>
      <c r="F2544" s="12" t="str">
        <f>IF($B2544 &lt;&gt; "", IF(C2544="Totale","",IF(D2544 = 0, "", VLOOKUP(D2544,'Cond Compo'!A:B,2,FALSE))),"")</f>
        <v/>
      </c>
      <c r="G2544" s="28"/>
      <c r="H2544" s="11" t="str">
        <f xml:space="preserve"> IF(C2544="Totale",2,IF($G2544 &lt;&gt; "", IF(D2544 = "E",MATCH(G2544, 'Cond Compo'!D$16:D$18, 0), MATCH(G2544, 'Cond Compo'!C$16:C$19, 0)), ""))</f>
        <v/>
      </c>
      <c r="I2544" s="12" t="str">
        <f>IF($E2544 &lt;&gt; "", IF(E2544 = 0, "", VLOOKUP(E2544,'Cond Perturbation'!A:B,2,FALSE)),"")</f>
        <v/>
      </c>
      <c r="J2544" s="28"/>
      <c r="K2544" s="29" t="str">
        <f>IF($B2544 &lt;&gt; "", IF(C2544="Oui",IF(H2544=1,IF(E2544=0,Résultat!G$8,IF(J2544="No",Résultat!$G$8,Résultat!$G$7)),IF(H2544=2,IF(E2544=0,Résultat!G$9,IF(J2544="No",Résultat!$G$9,Résultat!$G$7)),Résultat!$G$7)),IF(C2544 = "Totale", IF(H2544=1,IF(E2544=0,Résultat!G$8,IF(J2544="No",Résultat!$G$9,Résultat!$G$7)),IF(H2544=2,IF(E2544=0,Résultat!G$9,IF(J2544="No",Résultat!$G$9,Résultat!$G$7)),Résultat!$G$7)),Résultat!$G$7)), "")</f>
        <v/>
      </c>
    </row>
    <row r="2545" spans="1:11" ht="20.100000000000001" customHeight="1">
      <c r="A2545" s="26"/>
      <c r="B2545" s="27"/>
      <c r="C2545" s="11" t="str">
        <f>IF($B2545 &lt;&gt; "",VLOOKUP(MID(B2545,3,5),'Recyclabilité Prod Matx'!C:F,2,FALSE), "")</f>
        <v/>
      </c>
      <c r="D2545" s="11" t="str">
        <f>IF($B2545 &lt;&gt; "",VLOOKUP(MID(B2545,3,5),'Recyclabilité Prod Matx'!C:F,3,FALSE),"")</f>
        <v/>
      </c>
      <c r="E2545" s="11" t="str">
        <f>IF($B2545 &lt;&gt; "",VLOOKUP(MID(B2545,3,5),'Recyclabilité Prod Matx'!C:F,4,FALSE), "")</f>
        <v/>
      </c>
      <c r="F2545" s="12" t="str">
        <f>IF($B2545 &lt;&gt; "", IF(C2545="Totale","",IF(D2545 = 0, "", VLOOKUP(D2545,'Cond Compo'!A:B,2,FALSE))),"")</f>
        <v/>
      </c>
      <c r="G2545" s="28"/>
      <c r="H2545" s="11" t="str">
        <f xml:space="preserve"> IF(C2545="Totale",2,IF($G2545 &lt;&gt; "", IF(D2545 = "E",MATCH(G2545, 'Cond Compo'!D$16:D$18, 0), MATCH(G2545, 'Cond Compo'!C$16:C$19, 0)), ""))</f>
        <v/>
      </c>
      <c r="I2545" s="12" t="str">
        <f>IF($E2545 &lt;&gt; "", IF(E2545 = 0, "", VLOOKUP(E2545,'Cond Perturbation'!A:B,2,FALSE)),"")</f>
        <v/>
      </c>
      <c r="J2545" s="28"/>
      <c r="K2545" s="29" t="str">
        <f>IF($B2545 &lt;&gt; "", IF(C2545="Oui",IF(H2545=1,IF(E2545=0,Résultat!G$8,IF(J2545="No",Résultat!$G$8,Résultat!$G$7)),IF(H2545=2,IF(E2545=0,Résultat!G$9,IF(J2545="No",Résultat!$G$9,Résultat!$G$7)),Résultat!$G$7)),IF(C2545 = "Totale", IF(H2545=1,IF(E2545=0,Résultat!G$8,IF(J2545="No",Résultat!$G$9,Résultat!$G$7)),IF(H2545=2,IF(E2545=0,Résultat!G$9,IF(J2545="No",Résultat!$G$9,Résultat!$G$7)),Résultat!$G$7)),Résultat!$G$7)), "")</f>
        <v/>
      </c>
    </row>
    <row r="2546" spans="1:11" ht="20.100000000000001" customHeight="1">
      <c r="A2546" s="26"/>
      <c r="B2546" s="27"/>
      <c r="C2546" s="11" t="str">
        <f>IF($B2546 &lt;&gt; "",VLOOKUP(MID(B2546,3,5),'Recyclabilité Prod Matx'!C:F,2,FALSE), "")</f>
        <v/>
      </c>
      <c r="D2546" s="11" t="str">
        <f>IF($B2546 &lt;&gt; "",VLOOKUP(MID(B2546,3,5),'Recyclabilité Prod Matx'!C:F,3,FALSE),"")</f>
        <v/>
      </c>
      <c r="E2546" s="11" t="str">
        <f>IF($B2546 &lt;&gt; "",VLOOKUP(MID(B2546,3,5),'Recyclabilité Prod Matx'!C:F,4,FALSE), "")</f>
        <v/>
      </c>
      <c r="F2546" s="12" t="str">
        <f>IF($B2546 &lt;&gt; "", IF(C2546="Totale","",IF(D2546 = 0, "", VLOOKUP(D2546,'Cond Compo'!A:B,2,FALSE))),"")</f>
        <v/>
      </c>
      <c r="G2546" s="28"/>
      <c r="H2546" s="11" t="str">
        <f xml:space="preserve"> IF(C2546="Totale",2,IF($G2546 &lt;&gt; "", IF(D2546 = "E",MATCH(G2546, 'Cond Compo'!D$16:D$18, 0), MATCH(G2546, 'Cond Compo'!C$16:C$19, 0)), ""))</f>
        <v/>
      </c>
      <c r="I2546" s="12" t="str">
        <f>IF($E2546 &lt;&gt; "", IF(E2546 = 0, "", VLOOKUP(E2546,'Cond Perturbation'!A:B,2,FALSE)),"")</f>
        <v/>
      </c>
      <c r="J2546" s="28"/>
      <c r="K2546" s="29" t="str">
        <f>IF($B2546 &lt;&gt; "", IF(C2546="Oui",IF(H2546=1,IF(E2546=0,Résultat!G$8,IF(J2546="No",Résultat!$G$8,Résultat!$G$7)),IF(H2546=2,IF(E2546=0,Résultat!G$9,IF(J2546="No",Résultat!$G$9,Résultat!$G$7)),Résultat!$G$7)),IF(C2546 = "Totale", IF(H2546=1,IF(E2546=0,Résultat!G$8,IF(J2546="No",Résultat!$G$9,Résultat!$G$7)),IF(H2546=2,IF(E2546=0,Résultat!G$9,IF(J2546="No",Résultat!$G$9,Résultat!$G$7)),Résultat!$G$7)),Résultat!$G$7)), "")</f>
        <v/>
      </c>
    </row>
    <row r="2547" spans="1:11" ht="20.100000000000001" customHeight="1">
      <c r="A2547" s="26"/>
      <c r="B2547" s="27"/>
      <c r="C2547" s="11" t="str">
        <f>IF($B2547 &lt;&gt; "",VLOOKUP(MID(B2547,3,5),'Recyclabilité Prod Matx'!C:F,2,FALSE), "")</f>
        <v/>
      </c>
      <c r="D2547" s="11" t="str">
        <f>IF($B2547 &lt;&gt; "",VLOOKUP(MID(B2547,3,5),'Recyclabilité Prod Matx'!C:F,3,FALSE),"")</f>
        <v/>
      </c>
      <c r="E2547" s="11" t="str">
        <f>IF($B2547 &lt;&gt; "",VLOOKUP(MID(B2547,3,5),'Recyclabilité Prod Matx'!C:F,4,FALSE), "")</f>
        <v/>
      </c>
      <c r="F2547" s="12" t="str">
        <f>IF($B2547 &lt;&gt; "", IF(C2547="Totale","",IF(D2547 = 0, "", VLOOKUP(D2547,'Cond Compo'!A:B,2,FALSE))),"")</f>
        <v/>
      </c>
      <c r="G2547" s="28"/>
      <c r="H2547" s="11" t="str">
        <f xml:space="preserve"> IF(C2547="Totale",2,IF($G2547 &lt;&gt; "", IF(D2547 = "E",MATCH(G2547, 'Cond Compo'!D$16:D$18, 0), MATCH(G2547, 'Cond Compo'!C$16:C$19, 0)), ""))</f>
        <v/>
      </c>
      <c r="I2547" s="12" t="str">
        <f>IF($E2547 &lt;&gt; "", IF(E2547 = 0, "", VLOOKUP(E2547,'Cond Perturbation'!A:B,2,FALSE)),"")</f>
        <v/>
      </c>
      <c r="J2547" s="28"/>
      <c r="K2547" s="29" t="str">
        <f>IF($B2547 &lt;&gt; "", IF(C2547="Oui",IF(H2547=1,IF(E2547=0,Résultat!G$8,IF(J2547="No",Résultat!$G$8,Résultat!$G$7)),IF(H2547=2,IF(E2547=0,Résultat!G$9,IF(J2547="No",Résultat!$G$9,Résultat!$G$7)),Résultat!$G$7)),IF(C2547 = "Totale", IF(H2547=1,IF(E2547=0,Résultat!G$8,IF(J2547="No",Résultat!$G$9,Résultat!$G$7)),IF(H2547=2,IF(E2547=0,Résultat!G$9,IF(J2547="No",Résultat!$G$9,Résultat!$G$7)),Résultat!$G$7)),Résultat!$G$7)), "")</f>
        <v/>
      </c>
    </row>
    <row r="2548" spans="1:11" ht="20.100000000000001" customHeight="1">
      <c r="A2548" s="26"/>
      <c r="B2548" s="27"/>
      <c r="C2548" s="11" t="str">
        <f>IF($B2548 &lt;&gt; "",VLOOKUP(MID(B2548,3,5),'Recyclabilité Prod Matx'!C:F,2,FALSE), "")</f>
        <v/>
      </c>
      <c r="D2548" s="11" t="str">
        <f>IF($B2548 &lt;&gt; "",VLOOKUP(MID(B2548,3,5),'Recyclabilité Prod Matx'!C:F,3,FALSE),"")</f>
        <v/>
      </c>
      <c r="E2548" s="11" t="str">
        <f>IF($B2548 &lt;&gt; "",VLOOKUP(MID(B2548,3,5),'Recyclabilité Prod Matx'!C:F,4,FALSE), "")</f>
        <v/>
      </c>
      <c r="F2548" s="12" t="str">
        <f>IF($B2548 &lt;&gt; "", IF(C2548="Totale","",IF(D2548 = 0, "", VLOOKUP(D2548,'Cond Compo'!A:B,2,FALSE))),"")</f>
        <v/>
      </c>
      <c r="G2548" s="28"/>
      <c r="H2548" s="11" t="str">
        <f xml:space="preserve"> IF(C2548="Totale",2,IF($G2548 &lt;&gt; "", IF(D2548 = "E",MATCH(G2548, 'Cond Compo'!D$16:D$18, 0), MATCH(G2548, 'Cond Compo'!C$16:C$19, 0)), ""))</f>
        <v/>
      </c>
      <c r="I2548" s="12" t="str">
        <f>IF($E2548 &lt;&gt; "", IF(E2548 = 0, "", VLOOKUP(E2548,'Cond Perturbation'!A:B,2,FALSE)),"")</f>
        <v/>
      </c>
      <c r="J2548" s="28"/>
      <c r="K2548" s="29" t="str">
        <f>IF($B2548 &lt;&gt; "", IF(C2548="Oui",IF(H2548=1,IF(E2548=0,Résultat!G$8,IF(J2548="No",Résultat!$G$8,Résultat!$G$7)),IF(H2548=2,IF(E2548=0,Résultat!G$9,IF(J2548="No",Résultat!$G$9,Résultat!$G$7)),Résultat!$G$7)),IF(C2548 = "Totale", IF(H2548=1,IF(E2548=0,Résultat!G$8,IF(J2548="No",Résultat!$G$9,Résultat!$G$7)),IF(H2548=2,IF(E2548=0,Résultat!G$9,IF(J2548="No",Résultat!$G$9,Résultat!$G$7)),Résultat!$G$7)),Résultat!$G$7)), "")</f>
        <v/>
      </c>
    </row>
    <row r="2549" spans="1:11" ht="20.100000000000001" customHeight="1">
      <c r="A2549" s="26"/>
      <c r="B2549" s="27"/>
      <c r="C2549" s="11" t="str">
        <f>IF($B2549 &lt;&gt; "",VLOOKUP(MID(B2549,3,5),'Recyclabilité Prod Matx'!C:F,2,FALSE), "")</f>
        <v/>
      </c>
      <c r="D2549" s="11" t="str">
        <f>IF($B2549 &lt;&gt; "",VLOOKUP(MID(B2549,3,5),'Recyclabilité Prod Matx'!C:F,3,FALSE),"")</f>
        <v/>
      </c>
      <c r="E2549" s="11" t="str">
        <f>IF($B2549 &lt;&gt; "",VLOOKUP(MID(B2549,3,5),'Recyclabilité Prod Matx'!C:F,4,FALSE), "")</f>
        <v/>
      </c>
      <c r="F2549" s="12" t="str">
        <f>IF($B2549 &lt;&gt; "", IF(C2549="Totale","",IF(D2549 = 0, "", VLOOKUP(D2549,'Cond Compo'!A:B,2,FALSE))),"")</f>
        <v/>
      </c>
      <c r="G2549" s="28"/>
      <c r="H2549" s="11" t="str">
        <f xml:space="preserve"> IF(C2549="Totale",2,IF($G2549 &lt;&gt; "", IF(D2549 = "E",MATCH(G2549, 'Cond Compo'!D$16:D$18, 0), MATCH(G2549, 'Cond Compo'!C$16:C$19, 0)), ""))</f>
        <v/>
      </c>
      <c r="I2549" s="12" t="str">
        <f>IF($E2549 &lt;&gt; "", IF(E2549 = 0, "", VLOOKUP(E2549,'Cond Perturbation'!A:B,2,FALSE)),"")</f>
        <v/>
      </c>
      <c r="J2549" s="28"/>
      <c r="K2549" s="29" t="str">
        <f>IF($B2549 &lt;&gt; "", IF(C2549="Oui",IF(H2549=1,IF(E2549=0,Résultat!G$8,IF(J2549="No",Résultat!$G$8,Résultat!$G$7)),IF(H2549=2,IF(E2549=0,Résultat!G$9,IF(J2549="No",Résultat!$G$9,Résultat!$G$7)),Résultat!$G$7)),IF(C2549 = "Totale", IF(H2549=1,IF(E2549=0,Résultat!G$8,IF(J2549="No",Résultat!$G$9,Résultat!$G$7)),IF(H2549=2,IF(E2549=0,Résultat!G$9,IF(J2549="No",Résultat!$G$9,Résultat!$G$7)),Résultat!$G$7)),Résultat!$G$7)), "")</f>
        <v/>
      </c>
    </row>
    <row r="2550" spans="1:11" ht="20.100000000000001" customHeight="1">
      <c r="A2550" s="26"/>
      <c r="B2550" s="27"/>
      <c r="C2550" s="11" t="str">
        <f>IF($B2550 &lt;&gt; "",VLOOKUP(MID(B2550,3,5),'Recyclabilité Prod Matx'!C:F,2,FALSE), "")</f>
        <v/>
      </c>
      <c r="D2550" s="11" t="str">
        <f>IF($B2550 &lt;&gt; "",VLOOKUP(MID(B2550,3,5),'Recyclabilité Prod Matx'!C:F,3,FALSE),"")</f>
        <v/>
      </c>
      <c r="E2550" s="11" t="str">
        <f>IF($B2550 &lt;&gt; "",VLOOKUP(MID(B2550,3,5),'Recyclabilité Prod Matx'!C:F,4,FALSE), "")</f>
        <v/>
      </c>
      <c r="F2550" s="12" t="str">
        <f>IF($B2550 &lt;&gt; "", IF(C2550="Totale","",IF(D2550 = 0, "", VLOOKUP(D2550,'Cond Compo'!A:B,2,FALSE))),"")</f>
        <v/>
      </c>
      <c r="G2550" s="28"/>
      <c r="H2550" s="11" t="str">
        <f xml:space="preserve"> IF(C2550="Totale",2,IF($G2550 &lt;&gt; "", IF(D2550 = "E",MATCH(G2550, 'Cond Compo'!D$16:D$18, 0), MATCH(G2550, 'Cond Compo'!C$16:C$19, 0)), ""))</f>
        <v/>
      </c>
      <c r="I2550" s="12" t="str">
        <f>IF($E2550 &lt;&gt; "", IF(E2550 = 0, "", VLOOKUP(E2550,'Cond Perturbation'!A:B,2,FALSE)),"")</f>
        <v/>
      </c>
      <c r="J2550" s="28"/>
      <c r="K2550" s="29" t="str">
        <f>IF($B2550 &lt;&gt; "", IF(C2550="Oui",IF(H2550=1,IF(E2550=0,Résultat!G$8,IF(J2550="No",Résultat!$G$8,Résultat!$G$7)),IF(H2550=2,IF(E2550=0,Résultat!G$9,IF(J2550="No",Résultat!$G$9,Résultat!$G$7)),Résultat!$G$7)),IF(C2550 = "Totale", IF(H2550=1,IF(E2550=0,Résultat!G$8,IF(J2550="No",Résultat!$G$9,Résultat!$G$7)),IF(H2550=2,IF(E2550=0,Résultat!G$9,IF(J2550="No",Résultat!$G$9,Résultat!$G$7)),Résultat!$G$7)),Résultat!$G$7)), "")</f>
        <v/>
      </c>
    </row>
    <row r="2551" spans="1:11" ht="20.100000000000001" customHeight="1">
      <c r="A2551" s="26"/>
      <c r="B2551" s="27"/>
      <c r="C2551" s="11" t="str">
        <f>IF($B2551 &lt;&gt; "",VLOOKUP(MID(B2551,3,5),'Recyclabilité Prod Matx'!C:F,2,FALSE), "")</f>
        <v/>
      </c>
      <c r="D2551" s="11" t="str">
        <f>IF($B2551 &lt;&gt; "",VLOOKUP(MID(B2551,3,5),'Recyclabilité Prod Matx'!C:F,3,FALSE),"")</f>
        <v/>
      </c>
      <c r="E2551" s="11" t="str">
        <f>IF($B2551 &lt;&gt; "",VLOOKUP(MID(B2551,3,5),'Recyclabilité Prod Matx'!C:F,4,FALSE), "")</f>
        <v/>
      </c>
      <c r="F2551" s="12" t="str">
        <f>IF($B2551 &lt;&gt; "", IF(C2551="Totale","",IF(D2551 = 0, "", VLOOKUP(D2551,'Cond Compo'!A:B,2,FALSE))),"")</f>
        <v/>
      </c>
      <c r="G2551" s="28"/>
      <c r="H2551" s="11" t="str">
        <f xml:space="preserve"> IF(C2551="Totale",2,IF($G2551 &lt;&gt; "", IF(D2551 = "E",MATCH(G2551, 'Cond Compo'!D$16:D$18, 0), MATCH(G2551, 'Cond Compo'!C$16:C$19, 0)), ""))</f>
        <v/>
      </c>
      <c r="I2551" s="12" t="str">
        <f>IF($E2551 &lt;&gt; "", IF(E2551 = 0, "", VLOOKUP(E2551,'Cond Perturbation'!A:B,2,FALSE)),"")</f>
        <v/>
      </c>
      <c r="J2551" s="28"/>
      <c r="K2551" s="29" t="str">
        <f>IF($B2551 &lt;&gt; "", IF(C2551="Oui",IF(H2551=1,IF(E2551=0,Résultat!G$8,IF(J2551="No",Résultat!$G$8,Résultat!$G$7)),IF(H2551=2,IF(E2551=0,Résultat!G$9,IF(J2551="No",Résultat!$G$9,Résultat!$G$7)),Résultat!$G$7)),IF(C2551 = "Totale", IF(H2551=1,IF(E2551=0,Résultat!G$8,IF(J2551="No",Résultat!$G$9,Résultat!$G$7)),IF(H2551=2,IF(E2551=0,Résultat!G$9,IF(J2551="No",Résultat!$G$9,Résultat!$G$7)),Résultat!$G$7)),Résultat!$G$7)), "")</f>
        <v/>
      </c>
    </row>
    <row r="2552" spans="1:11" ht="20.100000000000001" customHeight="1">
      <c r="A2552" s="26"/>
      <c r="B2552" s="27"/>
      <c r="C2552" s="11" t="str">
        <f>IF($B2552 &lt;&gt; "",VLOOKUP(MID(B2552,3,5),'Recyclabilité Prod Matx'!C:F,2,FALSE), "")</f>
        <v/>
      </c>
      <c r="D2552" s="11" t="str">
        <f>IF($B2552 &lt;&gt; "",VLOOKUP(MID(B2552,3,5),'Recyclabilité Prod Matx'!C:F,3,FALSE),"")</f>
        <v/>
      </c>
      <c r="E2552" s="11" t="str">
        <f>IF($B2552 &lt;&gt; "",VLOOKUP(MID(B2552,3,5),'Recyclabilité Prod Matx'!C:F,4,FALSE), "")</f>
        <v/>
      </c>
      <c r="F2552" s="12" t="str">
        <f>IF($B2552 &lt;&gt; "", IF(C2552="Totale","",IF(D2552 = 0, "", VLOOKUP(D2552,'Cond Compo'!A:B,2,FALSE))),"")</f>
        <v/>
      </c>
      <c r="G2552" s="28"/>
      <c r="H2552" s="11" t="str">
        <f xml:space="preserve"> IF(C2552="Totale",2,IF($G2552 &lt;&gt; "", IF(D2552 = "E",MATCH(G2552, 'Cond Compo'!D$16:D$18, 0), MATCH(G2552, 'Cond Compo'!C$16:C$19, 0)), ""))</f>
        <v/>
      </c>
      <c r="I2552" s="12" t="str">
        <f>IF($E2552 &lt;&gt; "", IF(E2552 = 0, "", VLOOKUP(E2552,'Cond Perturbation'!A:B,2,FALSE)),"")</f>
        <v/>
      </c>
      <c r="J2552" s="28"/>
      <c r="K2552" s="29" t="str">
        <f>IF($B2552 &lt;&gt; "", IF(C2552="Oui",IF(H2552=1,IF(E2552=0,Résultat!G$8,IF(J2552="No",Résultat!$G$8,Résultat!$G$7)),IF(H2552=2,IF(E2552=0,Résultat!G$9,IF(J2552="No",Résultat!$G$9,Résultat!$G$7)),Résultat!$G$7)),IF(C2552 = "Totale", IF(H2552=1,IF(E2552=0,Résultat!G$8,IF(J2552="No",Résultat!$G$9,Résultat!$G$7)),IF(H2552=2,IF(E2552=0,Résultat!G$9,IF(J2552="No",Résultat!$G$9,Résultat!$G$7)),Résultat!$G$7)),Résultat!$G$7)), "")</f>
        <v/>
      </c>
    </row>
    <row r="2553" spans="1:11" ht="20.100000000000001" customHeight="1">
      <c r="A2553" s="26"/>
      <c r="B2553" s="27"/>
      <c r="C2553" s="11" t="str">
        <f>IF($B2553 &lt;&gt; "",VLOOKUP(MID(B2553,3,5),'Recyclabilité Prod Matx'!C:F,2,FALSE), "")</f>
        <v/>
      </c>
      <c r="D2553" s="11" t="str">
        <f>IF($B2553 &lt;&gt; "",VLOOKUP(MID(B2553,3,5),'Recyclabilité Prod Matx'!C:F,3,FALSE),"")</f>
        <v/>
      </c>
      <c r="E2553" s="11" t="str">
        <f>IF($B2553 &lt;&gt; "",VLOOKUP(MID(B2553,3,5),'Recyclabilité Prod Matx'!C:F,4,FALSE), "")</f>
        <v/>
      </c>
      <c r="F2553" s="12" t="str">
        <f>IF($B2553 &lt;&gt; "", IF(C2553="Totale","",IF(D2553 = 0, "", VLOOKUP(D2553,'Cond Compo'!A:B,2,FALSE))),"")</f>
        <v/>
      </c>
      <c r="G2553" s="28"/>
      <c r="H2553" s="11" t="str">
        <f xml:space="preserve"> IF(C2553="Totale",2,IF($G2553 &lt;&gt; "", IF(D2553 = "E",MATCH(G2553, 'Cond Compo'!D$16:D$18, 0), MATCH(G2553, 'Cond Compo'!C$16:C$19, 0)), ""))</f>
        <v/>
      </c>
      <c r="I2553" s="12" t="str">
        <f>IF($E2553 &lt;&gt; "", IF(E2553 = 0, "", VLOOKUP(E2553,'Cond Perturbation'!A:B,2,FALSE)),"")</f>
        <v/>
      </c>
      <c r="J2553" s="28"/>
      <c r="K2553" s="29" t="str">
        <f>IF($B2553 &lt;&gt; "", IF(C2553="Oui",IF(H2553=1,IF(E2553=0,Résultat!G$8,IF(J2553="No",Résultat!$G$8,Résultat!$G$7)),IF(H2553=2,IF(E2553=0,Résultat!G$9,IF(J2553="No",Résultat!$G$9,Résultat!$G$7)),Résultat!$G$7)),IF(C2553 = "Totale", IF(H2553=1,IF(E2553=0,Résultat!G$8,IF(J2553="No",Résultat!$G$9,Résultat!$G$7)),IF(H2553=2,IF(E2553=0,Résultat!G$9,IF(J2553="No",Résultat!$G$9,Résultat!$G$7)),Résultat!$G$7)),Résultat!$G$7)), "")</f>
        <v/>
      </c>
    </row>
    <row r="2554" spans="1:11" ht="20.100000000000001" customHeight="1">
      <c r="A2554" s="26"/>
      <c r="B2554" s="27"/>
      <c r="C2554" s="11" t="str">
        <f>IF($B2554 &lt;&gt; "",VLOOKUP(MID(B2554,3,5),'Recyclabilité Prod Matx'!C:F,2,FALSE), "")</f>
        <v/>
      </c>
      <c r="D2554" s="11" t="str">
        <f>IF($B2554 &lt;&gt; "",VLOOKUP(MID(B2554,3,5),'Recyclabilité Prod Matx'!C:F,3,FALSE),"")</f>
        <v/>
      </c>
      <c r="E2554" s="11" t="str">
        <f>IF($B2554 &lt;&gt; "",VLOOKUP(MID(B2554,3,5),'Recyclabilité Prod Matx'!C:F,4,FALSE), "")</f>
        <v/>
      </c>
      <c r="F2554" s="12" t="str">
        <f>IF($B2554 &lt;&gt; "", IF(C2554="Totale","",IF(D2554 = 0, "", VLOOKUP(D2554,'Cond Compo'!A:B,2,FALSE))),"")</f>
        <v/>
      </c>
      <c r="G2554" s="28"/>
      <c r="H2554" s="11" t="str">
        <f xml:space="preserve"> IF(C2554="Totale",2,IF($G2554 &lt;&gt; "", IF(D2554 = "E",MATCH(G2554, 'Cond Compo'!D$16:D$18, 0), MATCH(G2554, 'Cond Compo'!C$16:C$19, 0)), ""))</f>
        <v/>
      </c>
      <c r="I2554" s="12" t="str">
        <f>IF($E2554 &lt;&gt; "", IF(E2554 = 0, "", VLOOKUP(E2554,'Cond Perturbation'!A:B,2,FALSE)),"")</f>
        <v/>
      </c>
      <c r="J2554" s="28"/>
      <c r="K2554" s="29" t="str">
        <f>IF($B2554 &lt;&gt; "", IF(C2554="Oui",IF(H2554=1,IF(E2554=0,Résultat!G$8,IF(J2554="No",Résultat!$G$8,Résultat!$G$7)),IF(H2554=2,IF(E2554=0,Résultat!G$9,IF(J2554="No",Résultat!$G$9,Résultat!$G$7)),Résultat!$G$7)),IF(C2554 = "Totale", IF(H2554=1,IF(E2554=0,Résultat!G$8,IF(J2554="No",Résultat!$G$9,Résultat!$G$7)),IF(H2554=2,IF(E2554=0,Résultat!G$9,IF(J2554="No",Résultat!$G$9,Résultat!$G$7)),Résultat!$G$7)),Résultat!$G$7)), "")</f>
        <v/>
      </c>
    </row>
    <row r="2555" spans="1:11" ht="20.100000000000001" customHeight="1">
      <c r="A2555" s="26"/>
      <c r="B2555" s="27"/>
      <c r="C2555" s="11" t="str">
        <f>IF($B2555 &lt;&gt; "",VLOOKUP(MID(B2555,3,5),'Recyclabilité Prod Matx'!C:F,2,FALSE), "")</f>
        <v/>
      </c>
      <c r="D2555" s="11" t="str">
        <f>IF($B2555 &lt;&gt; "",VLOOKUP(MID(B2555,3,5),'Recyclabilité Prod Matx'!C:F,3,FALSE),"")</f>
        <v/>
      </c>
      <c r="E2555" s="11" t="str">
        <f>IF($B2555 &lt;&gt; "",VLOOKUP(MID(B2555,3,5),'Recyclabilité Prod Matx'!C:F,4,FALSE), "")</f>
        <v/>
      </c>
      <c r="F2555" s="12" t="str">
        <f>IF($B2555 &lt;&gt; "", IF(C2555="Totale","",IF(D2555 = 0, "", VLOOKUP(D2555,'Cond Compo'!A:B,2,FALSE))),"")</f>
        <v/>
      </c>
      <c r="G2555" s="28"/>
      <c r="H2555" s="11" t="str">
        <f xml:space="preserve"> IF(C2555="Totale",2,IF($G2555 &lt;&gt; "", IF(D2555 = "E",MATCH(G2555, 'Cond Compo'!D$16:D$18, 0), MATCH(G2555, 'Cond Compo'!C$16:C$19, 0)), ""))</f>
        <v/>
      </c>
      <c r="I2555" s="12" t="str">
        <f>IF($E2555 &lt;&gt; "", IF(E2555 = 0, "", VLOOKUP(E2555,'Cond Perturbation'!A:B,2,FALSE)),"")</f>
        <v/>
      </c>
      <c r="J2555" s="28"/>
      <c r="K2555" s="29" t="str">
        <f>IF($B2555 &lt;&gt; "", IF(C2555="Oui",IF(H2555=1,IF(E2555=0,Résultat!G$8,IF(J2555="No",Résultat!$G$8,Résultat!$G$7)),IF(H2555=2,IF(E2555=0,Résultat!G$9,IF(J2555="No",Résultat!$G$9,Résultat!$G$7)),Résultat!$G$7)),IF(C2555 = "Totale", IF(H2555=1,IF(E2555=0,Résultat!G$8,IF(J2555="No",Résultat!$G$9,Résultat!$G$7)),IF(H2555=2,IF(E2555=0,Résultat!G$9,IF(J2555="No",Résultat!$G$9,Résultat!$G$7)),Résultat!$G$7)),Résultat!$G$7)), "")</f>
        <v/>
      </c>
    </row>
    <row r="2556" spans="1:11" ht="20.100000000000001" customHeight="1">
      <c r="A2556" s="26"/>
      <c r="B2556" s="27"/>
      <c r="C2556" s="11" t="str">
        <f>IF($B2556 &lt;&gt; "",VLOOKUP(MID(B2556,3,5),'Recyclabilité Prod Matx'!C:F,2,FALSE), "")</f>
        <v/>
      </c>
      <c r="D2556" s="11" t="str">
        <f>IF($B2556 &lt;&gt; "",VLOOKUP(MID(B2556,3,5),'Recyclabilité Prod Matx'!C:F,3,FALSE),"")</f>
        <v/>
      </c>
      <c r="E2556" s="11" t="str">
        <f>IF($B2556 &lt;&gt; "",VLOOKUP(MID(B2556,3,5),'Recyclabilité Prod Matx'!C:F,4,FALSE), "")</f>
        <v/>
      </c>
      <c r="F2556" s="12" t="str">
        <f>IF($B2556 &lt;&gt; "", IF(C2556="Totale","",IF(D2556 = 0, "", VLOOKUP(D2556,'Cond Compo'!A:B,2,FALSE))),"")</f>
        <v/>
      </c>
      <c r="G2556" s="28"/>
      <c r="H2556" s="11" t="str">
        <f xml:space="preserve"> IF(C2556="Totale",2,IF($G2556 &lt;&gt; "", IF(D2556 = "E",MATCH(G2556, 'Cond Compo'!D$16:D$18, 0), MATCH(G2556, 'Cond Compo'!C$16:C$19, 0)), ""))</f>
        <v/>
      </c>
      <c r="I2556" s="12" t="str">
        <f>IF($E2556 &lt;&gt; "", IF(E2556 = 0, "", VLOOKUP(E2556,'Cond Perturbation'!A:B,2,FALSE)),"")</f>
        <v/>
      </c>
      <c r="J2556" s="28"/>
      <c r="K2556" s="29" t="str">
        <f>IF($B2556 &lt;&gt; "", IF(C2556="Oui",IF(H2556=1,IF(E2556=0,Résultat!G$8,IF(J2556="No",Résultat!$G$8,Résultat!$G$7)),IF(H2556=2,IF(E2556=0,Résultat!G$9,IF(J2556="No",Résultat!$G$9,Résultat!$G$7)),Résultat!$G$7)),IF(C2556 = "Totale", IF(H2556=1,IF(E2556=0,Résultat!G$8,IF(J2556="No",Résultat!$G$9,Résultat!$G$7)),IF(H2556=2,IF(E2556=0,Résultat!G$9,IF(J2556="No",Résultat!$G$9,Résultat!$G$7)),Résultat!$G$7)),Résultat!$G$7)), "")</f>
        <v/>
      </c>
    </row>
    <row r="2557" spans="1:11" ht="20.100000000000001" customHeight="1">
      <c r="A2557" s="26"/>
      <c r="B2557" s="27"/>
      <c r="C2557" s="11" t="str">
        <f>IF($B2557 &lt;&gt; "",VLOOKUP(MID(B2557,3,5),'Recyclabilité Prod Matx'!C:F,2,FALSE), "")</f>
        <v/>
      </c>
      <c r="D2557" s="11" t="str">
        <f>IF($B2557 &lt;&gt; "",VLOOKUP(MID(B2557,3,5),'Recyclabilité Prod Matx'!C:F,3,FALSE),"")</f>
        <v/>
      </c>
      <c r="E2557" s="11" t="str">
        <f>IF($B2557 &lt;&gt; "",VLOOKUP(MID(B2557,3,5),'Recyclabilité Prod Matx'!C:F,4,FALSE), "")</f>
        <v/>
      </c>
      <c r="F2557" s="12" t="str">
        <f>IF($B2557 &lt;&gt; "", IF(C2557="Totale","",IF(D2557 = 0, "", VLOOKUP(D2557,'Cond Compo'!A:B,2,FALSE))),"")</f>
        <v/>
      </c>
      <c r="G2557" s="28"/>
      <c r="H2557" s="11" t="str">
        <f xml:space="preserve"> IF(C2557="Totale",2,IF($G2557 &lt;&gt; "", IF(D2557 = "E",MATCH(G2557, 'Cond Compo'!D$16:D$18, 0), MATCH(G2557, 'Cond Compo'!C$16:C$19, 0)), ""))</f>
        <v/>
      </c>
      <c r="I2557" s="12" t="str">
        <f>IF($E2557 &lt;&gt; "", IF(E2557 = 0, "", VLOOKUP(E2557,'Cond Perturbation'!A:B,2,FALSE)),"")</f>
        <v/>
      </c>
      <c r="J2557" s="28"/>
      <c r="K2557" s="29" t="str">
        <f>IF($B2557 &lt;&gt; "", IF(C2557="Oui",IF(H2557=1,IF(E2557=0,Résultat!G$8,IF(J2557="No",Résultat!$G$8,Résultat!$G$7)),IF(H2557=2,IF(E2557=0,Résultat!G$9,IF(J2557="No",Résultat!$G$9,Résultat!$G$7)),Résultat!$G$7)),IF(C2557 = "Totale", IF(H2557=1,IF(E2557=0,Résultat!G$8,IF(J2557="No",Résultat!$G$9,Résultat!$G$7)),IF(H2557=2,IF(E2557=0,Résultat!G$9,IF(J2557="No",Résultat!$G$9,Résultat!$G$7)),Résultat!$G$7)),Résultat!$G$7)), "")</f>
        <v/>
      </c>
    </row>
    <row r="2558" spans="1:11" ht="20.100000000000001" customHeight="1">
      <c r="A2558" s="26"/>
      <c r="B2558" s="27"/>
      <c r="C2558" s="11" t="str">
        <f>IF($B2558 &lt;&gt; "",VLOOKUP(MID(B2558,3,5),'Recyclabilité Prod Matx'!C:F,2,FALSE), "")</f>
        <v/>
      </c>
      <c r="D2558" s="11" t="str">
        <f>IF($B2558 &lt;&gt; "",VLOOKUP(MID(B2558,3,5),'Recyclabilité Prod Matx'!C:F,3,FALSE),"")</f>
        <v/>
      </c>
      <c r="E2558" s="11" t="str">
        <f>IF($B2558 &lt;&gt; "",VLOOKUP(MID(B2558,3,5),'Recyclabilité Prod Matx'!C:F,4,FALSE), "")</f>
        <v/>
      </c>
      <c r="F2558" s="12" t="str">
        <f>IF($B2558 &lt;&gt; "", IF(C2558="Totale","",IF(D2558 = 0, "", VLOOKUP(D2558,'Cond Compo'!A:B,2,FALSE))),"")</f>
        <v/>
      </c>
      <c r="G2558" s="28"/>
      <c r="H2558" s="11" t="str">
        <f xml:space="preserve"> IF(C2558="Totale",2,IF($G2558 &lt;&gt; "", IF(D2558 = "E",MATCH(G2558, 'Cond Compo'!D$16:D$18, 0), MATCH(G2558, 'Cond Compo'!C$16:C$19, 0)), ""))</f>
        <v/>
      </c>
      <c r="I2558" s="12" t="str">
        <f>IF($E2558 &lt;&gt; "", IF(E2558 = 0, "", VLOOKUP(E2558,'Cond Perturbation'!A:B,2,FALSE)),"")</f>
        <v/>
      </c>
      <c r="J2558" s="28"/>
      <c r="K2558" s="29" t="str">
        <f>IF($B2558 &lt;&gt; "", IF(C2558="Oui",IF(H2558=1,IF(E2558=0,Résultat!G$8,IF(J2558="No",Résultat!$G$8,Résultat!$G$7)),IF(H2558=2,IF(E2558=0,Résultat!G$9,IF(J2558="No",Résultat!$G$9,Résultat!$G$7)),Résultat!$G$7)),IF(C2558 = "Totale", IF(H2558=1,IF(E2558=0,Résultat!G$8,IF(J2558="No",Résultat!$G$9,Résultat!$G$7)),IF(H2558=2,IF(E2558=0,Résultat!G$9,IF(J2558="No",Résultat!$G$9,Résultat!$G$7)),Résultat!$G$7)),Résultat!$G$7)), "")</f>
        <v/>
      </c>
    </row>
    <row r="2559" spans="1:11" ht="20.100000000000001" customHeight="1">
      <c r="A2559" s="26"/>
      <c r="B2559" s="27"/>
      <c r="C2559" s="11" t="str">
        <f>IF($B2559 &lt;&gt; "",VLOOKUP(MID(B2559,3,5),'Recyclabilité Prod Matx'!C:F,2,FALSE), "")</f>
        <v/>
      </c>
      <c r="D2559" s="11" t="str">
        <f>IF($B2559 &lt;&gt; "",VLOOKUP(MID(B2559,3,5),'Recyclabilité Prod Matx'!C:F,3,FALSE),"")</f>
        <v/>
      </c>
      <c r="E2559" s="11" t="str">
        <f>IF($B2559 &lt;&gt; "",VLOOKUP(MID(B2559,3,5),'Recyclabilité Prod Matx'!C:F,4,FALSE), "")</f>
        <v/>
      </c>
      <c r="F2559" s="12" t="str">
        <f>IF($B2559 &lt;&gt; "", IF(C2559="Totale","",IF(D2559 = 0, "", VLOOKUP(D2559,'Cond Compo'!A:B,2,FALSE))),"")</f>
        <v/>
      </c>
      <c r="G2559" s="28"/>
      <c r="H2559" s="11" t="str">
        <f xml:space="preserve"> IF(C2559="Totale",2,IF($G2559 &lt;&gt; "", IF(D2559 = "E",MATCH(G2559, 'Cond Compo'!D$16:D$18, 0), MATCH(G2559, 'Cond Compo'!C$16:C$19, 0)), ""))</f>
        <v/>
      </c>
      <c r="I2559" s="12" t="str">
        <f>IF($E2559 &lt;&gt; "", IF(E2559 = 0, "", VLOOKUP(E2559,'Cond Perturbation'!A:B,2,FALSE)),"")</f>
        <v/>
      </c>
      <c r="J2559" s="28"/>
      <c r="K2559" s="29" t="str">
        <f>IF($B2559 &lt;&gt; "", IF(C2559="Oui",IF(H2559=1,IF(E2559=0,Résultat!G$8,IF(J2559="No",Résultat!$G$8,Résultat!$G$7)),IF(H2559=2,IF(E2559=0,Résultat!G$9,IF(J2559="No",Résultat!$G$9,Résultat!$G$7)),Résultat!$G$7)),IF(C2559 = "Totale", IF(H2559=1,IF(E2559=0,Résultat!G$8,IF(J2559="No",Résultat!$G$9,Résultat!$G$7)),IF(H2559=2,IF(E2559=0,Résultat!G$9,IF(J2559="No",Résultat!$G$9,Résultat!$G$7)),Résultat!$G$7)),Résultat!$G$7)), "")</f>
        <v/>
      </c>
    </row>
    <row r="2560" spans="1:11" ht="20.100000000000001" customHeight="1">
      <c r="A2560" s="26"/>
      <c r="B2560" s="27"/>
      <c r="C2560" s="11" t="str">
        <f>IF($B2560 &lt;&gt; "",VLOOKUP(MID(B2560,3,5),'Recyclabilité Prod Matx'!C:F,2,FALSE), "")</f>
        <v/>
      </c>
      <c r="D2560" s="11" t="str">
        <f>IF($B2560 &lt;&gt; "",VLOOKUP(MID(B2560,3,5),'Recyclabilité Prod Matx'!C:F,3,FALSE),"")</f>
        <v/>
      </c>
      <c r="E2560" s="11" t="str">
        <f>IF($B2560 &lt;&gt; "",VLOOKUP(MID(B2560,3,5),'Recyclabilité Prod Matx'!C:F,4,FALSE), "")</f>
        <v/>
      </c>
      <c r="F2560" s="12" t="str">
        <f>IF($B2560 &lt;&gt; "", IF(C2560="Totale","",IF(D2560 = 0, "", VLOOKUP(D2560,'Cond Compo'!A:B,2,FALSE))),"")</f>
        <v/>
      </c>
      <c r="G2560" s="28"/>
      <c r="H2560" s="11" t="str">
        <f xml:space="preserve"> IF(C2560="Totale",2,IF($G2560 &lt;&gt; "", IF(D2560 = "E",MATCH(G2560, 'Cond Compo'!D$16:D$18, 0), MATCH(G2560, 'Cond Compo'!C$16:C$19, 0)), ""))</f>
        <v/>
      </c>
      <c r="I2560" s="12" t="str">
        <f>IF($E2560 &lt;&gt; "", IF(E2560 = 0, "", VLOOKUP(E2560,'Cond Perturbation'!A:B,2,FALSE)),"")</f>
        <v/>
      </c>
      <c r="J2560" s="28"/>
      <c r="K2560" s="29" t="str">
        <f>IF($B2560 &lt;&gt; "", IF(C2560="Oui",IF(H2560=1,IF(E2560=0,Résultat!G$8,IF(J2560="No",Résultat!$G$8,Résultat!$G$7)),IF(H2560=2,IF(E2560=0,Résultat!G$9,IF(J2560="No",Résultat!$G$9,Résultat!$G$7)),Résultat!$G$7)),IF(C2560 = "Totale", IF(H2560=1,IF(E2560=0,Résultat!G$8,IF(J2560="No",Résultat!$G$9,Résultat!$G$7)),IF(H2560=2,IF(E2560=0,Résultat!G$9,IF(J2560="No",Résultat!$G$9,Résultat!$G$7)),Résultat!$G$7)),Résultat!$G$7)), "")</f>
        <v/>
      </c>
    </row>
    <row r="2561" spans="1:11" ht="20.100000000000001" customHeight="1">
      <c r="A2561" s="26"/>
      <c r="B2561" s="27"/>
      <c r="C2561" s="11" t="str">
        <f>IF($B2561 &lt;&gt; "",VLOOKUP(MID(B2561,3,5),'Recyclabilité Prod Matx'!C:F,2,FALSE), "")</f>
        <v/>
      </c>
      <c r="D2561" s="11" t="str">
        <f>IF($B2561 &lt;&gt; "",VLOOKUP(MID(B2561,3,5),'Recyclabilité Prod Matx'!C:F,3,FALSE),"")</f>
        <v/>
      </c>
      <c r="E2561" s="11" t="str">
        <f>IF($B2561 &lt;&gt; "",VLOOKUP(MID(B2561,3,5),'Recyclabilité Prod Matx'!C:F,4,FALSE), "")</f>
        <v/>
      </c>
      <c r="F2561" s="12" t="str">
        <f>IF($B2561 &lt;&gt; "", IF(C2561="Totale","",IF(D2561 = 0, "", VLOOKUP(D2561,'Cond Compo'!A:B,2,FALSE))),"")</f>
        <v/>
      </c>
      <c r="G2561" s="28"/>
      <c r="H2561" s="11" t="str">
        <f xml:space="preserve"> IF(C2561="Totale",2,IF($G2561 &lt;&gt; "", IF(D2561 = "E",MATCH(G2561, 'Cond Compo'!D$16:D$18, 0), MATCH(G2561, 'Cond Compo'!C$16:C$19, 0)), ""))</f>
        <v/>
      </c>
      <c r="I2561" s="12" t="str">
        <f>IF($E2561 &lt;&gt; "", IF(E2561 = 0, "", VLOOKUP(E2561,'Cond Perturbation'!A:B,2,FALSE)),"")</f>
        <v/>
      </c>
      <c r="J2561" s="28"/>
      <c r="K2561" s="29" t="str">
        <f>IF($B2561 &lt;&gt; "", IF(C2561="Oui",IF(H2561=1,IF(E2561=0,Résultat!G$8,IF(J2561="No",Résultat!$G$8,Résultat!$G$7)),IF(H2561=2,IF(E2561=0,Résultat!G$9,IF(J2561="No",Résultat!$G$9,Résultat!$G$7)),Résultat!$G$7)),IF(C2561 = "Totale", IF(H2561=1,IF(E2561=0,Résultat!G$8,IF(J2561="No",Résultat!$G$9,Résultat!$G$7)),IF(H2561=2,IF(E2561=0,Résultat!G$9,IF(J2561="No",Résultat!$G$9,Résultat!$G$7)),Résultat!$G$7)),Résultat!$G$7)), "")</f>
        <v/>
      </c>
    </row>
    <row r="2562" spans="1:11" ht="20.100000000000001" customHeight="1">
      <c r="A2562" s="26"/>
      <c r="B2562" s="27"/>
      <c r="C2562" s="11" t="str">
        <f>IF($B2562 &lt;&gt; "",VLOOKUP(MID(B2562,3,5),'Recyclabilité Prod Matx'!C:F,2,FALSE), "")</f>
        <v/>
      </c>
      <c r="D2562" s="11" t="str">
        <f>IF($B2562 &lt;&gt; "",VLOOKUP(MID(B2562,3,5),'Recyclabilité Prod Matx'!C:F,3,FALSE),"")</f>
        <v/>
      </c>
      <c r="E2562" s="11" t="str">
        <f>IF($B2562 &lt;&gt; "",VLOOKUP(MID(B2562,3,5),'Recyclabilité Prod Matx'!C:F,4,FALSE), "")</f>
        <v/>
      </c>
      <c r="F2562" s="12" t="str">
        <f>IF($B2562 &lt;&gt; "", IF(C2562="Totale","",IF(D2562 = 0, "", VLOOKUP(D2562,'Cond Compo'!A:B,2,FALSE))),"")</f>
        <v/>
      </c>
      <c r="G2562" s="28"/>
      <c r="H2562" s="11" t="str">
        <f xml:space="preserve"> IF(C2562="Totale",2,IF($G2562 &lt;&gt; "", IF(D2562 = "E",MATCH(G2562, 'Cond Compo'!D$16:D$18, 0), MATCH(G2562, 'Cond Compo'!C$16:C$19, 0)), ""))</f>
        <v/>
      </c>
      <c r="I2562" s="12" t="str">
        <f>IF($E2562 &lt;&gt; "", IF(E2562 = 0, "", VLOOKUP(E2562,'Cond Perturbation'!A:B,2,FALSE)),"")</f>
        <v/>
      </c>
      <c r="J2562" s="28"/>
      <c r="K2562" s="29" t="str">
        <f>IF($B2562 &lt;&gt; "", IF(C2562="Oui",IF(H2562=1,IF(E2562=0,Résultat!G$8,IF(J2562="No",Résultat!$G$8,Résultat!$G$7)),IF(H2562=2,IF(E2562=0,Résultat!G$9,IF(J2562="No",Résultat!$G$9,Résultat!$G$7)),Résultat!$G$7)),IF(C2562 = "Totale", IF(H2562=1,IF(E2562=0,Résultat!G$8,IF(J2562="No",Résultat!$G$9,Résultat!$G$7)),IF(H2562=2,IF(E2562=0,Résultat!G$9,IF(J2562="No",Résultat!$G$9,Résultat!$G$7)),Résultat!$G$7)),Résultat!$G$7)), "")</f>
        <v/>
      </c>
    </row>
    <row r="2563" spans="1:11" ht="20.100000000000001" customHeight="1">
      <c r="A2563" s="26"/>
      <c r="B2563" s="27"/>
      <c r="C2563" s="11" t="str">
        <f>IF($B2563 &lt;&gt; "",VLOOKUP(MID(B2563,3,5),'Recyclabilité Prod Matx'!C:F,2,FALSE), "")</f>
        <v/>
      </c>
      <c r="D2563" s="11" t="str">
        <f>IF($B2563 &lt;&gt; "",VLOOKUP(MID(B2563,3,5),'Recyclabilité Prod Matx'!C:F,3,FALSE),"")</f>
        <v/>
      </c>
      <c r="E2563" s="11" t="str">
        <f>IF($B2563 &lt;&gt; "",VLOOKUP(MID(B2563,3,5),'Recyclabilité Prod Matx'!C:F,4,FALSE), "")</f>
        <v/>
      </c>
      <c r="F2563" s="12" t="str">
        <f>IF($B2563 &lt;&gt; "", IF(C2563="Totale","",IF(D2563 = 0, "", VLOOKUP(D2563,'Cond Compo'!A:B,2,FALSE))),"")</f>
        <v/>
      </c>
      <c r="G2563" s="28"/>
      <c r="H2563" s="11" t="str">
        <f xml:space="preserve"> IF(C2563="Totale",2,IF($G2563 &lt;&gt; "", IF(D2563 = "E",MATCH(G2563, 'Cond Compo'!D$16:D$18, 0), MATCH(G2563, 'Cond Compo'!C$16:C$19, 0)), ""))</f>
        <v/>
      </c>
      <c r="I2563" s="12" t="str">
        <f>IF($E2563 &lt;&gt; "", IF(E2563 = 0, "", VLOOKUP(E2563,'Cond Perturbation'!A:B,2,FALSE)),"")</f>
        <v/>
      </c>
      <c r="J2563" s="28"/>
      <c r="K2563" s="29" t="str">
        <f>IF($B2563 &lt;&gt; "", IF(C2563="Oui",IF(H2563=1,IF(E2563=0,Résultat!G$8,IF(J2563="No",Résultat!$G$8,Résultat!$G$7)),IF(H2563=2,IF(E2563=0,Résultat!G$9,IF(J2563="No",Résultat!$G$9,Résultat!$G$7)),Résultat!$G$7)),IF(C2563 = "Totale", IF(H2563=1,IF(E2563=0,Résultat!G$8,IF(J2563="No",Résultat!$G$9,Résultat!$G$7)),IF(H2563=2,IF(E2563=0,Résultat!G$9,IF(J2563="No",Résultat!$G$9,Résultat!$G$7)),Résultat!$G$7)),Résultat!$G$7)), "")</f>
        <v/>
      </c>
    </row>
    <row r="2564" spans="1:11" ht="20.100000000000001" customHeight="1">
      <c r="A2564" s="26"/>
      <c r="B2564" s="27"/>
      <c r="C2564" s="11" t="str">
        <f>IF($B2564 &lt;&gt; "",VLOOKUP(MID(B2564,3,5),'Recyclabilité Prod Matx'!C:F,2,FALSE), "")</f>
        <v/>
      </c>
      <c r="D2564" s="11" t="str">
        <f>IF($B2564 &lt;&gt; "",VLOOKUP(MID(B2564,3,5),'Recyclabilité Prod Matx'!C:F,3,FALSE),"")</f>
        <v/>
      </c>
      <c r="E2564" s="11" t="str">
        <f>IF($B2564 &lt;&gt; "",VLOOKUP(MID(B2564,3,5),'Recyclabilité Prod Matx'!C:F,4,FALSE), "")</f>
        <v/>
      </c>
      <c r="F2564" s="12" t="str">
        <f>IF($B2564 &lt;&gt; "", IF(C2564="Totale","",IF(D2564 = 0, "", VLOOKUP(D2564,'Cond Compo'!A:B,2,FALSE))),"")</f>
        <v/>
      </c>
      <c r="G2564" s="28"/>
      <c r="H2564" s="11" t="str">
        <f xml:space="preserve"> IF(C2564="Totale",2,IF($G2564 &lt;&gt; "", IF(D2564 = "E",MATCH(G2564, 'Cond Compo'!D$16:D$18, 0), MATCH(G2564, 'Cond Compo'!C$16:C$19, 0)), ""))</f>
        <v/>
      </c>
      <c r="I2564" s="12" t="str">
        <f>IF($E2564 &lt;&gt; "", IF(E2564 = 0, "", VLOOKUP(E2564,'Cond Perturbation'!A:B,2,FALSE)),"")</f>
        <v/>
      </c>
      <c r="J2564" s="28"/>
      <c r="K2564" s="29" t="str">
        <f>IF($B2564 &lt;&gt; "", IF(C2564="Oui",IF(H2564=1,IF(E2564=0,Résultat!G$8,IF(J2564="No",Résultat!$G$8,Résultat!$G$7)),IF(H2564=2,IF(E2564=0,Résultat!G$9,IF(J2564="No",Résultat!$G$9,Résultat!$G$7)),Résultat!$G$7)),IF(C2564 = "Totale", IF(H2564=1,IF(E2564=0,Résultat!G$8,IF(J2564="No",Résultat!$G$9,Résultat!$G$7)),IF(H2564=2,IF(E2564=0,Résultat!G$9,IF(J2564="No",Résultat!$G$9,Résultat!$G$7)),Résultat!$G$7)),Résultat!$G$7)), "")</f>
        <v/>
      </c>
    </row>
    <row r="2565" spans="1:11" ht="20.100000000000001" customHeight="1">
      <c r="A2565" s="26"/>
      <c r="B2565" s="27"/>
      <c r="C2565" s="11" t="str">
        <f>IF($B2565 &lt;&gt; "",VLOOKUP(MID(B2565,3,5),'Recyclabilité Prod Matx'!C:F,2,FALSE), "")</f>
        <v/>
      </c>
      <c r="D2565" s="11" t="str">
        <f>IF($B2565 &lt;&gt; "",VLOOKUP(MID(B2565,3,5),'Recyclabilité Prod Matx'!C:F,3,FALSE),"")</f>
        <v/>
      </c>
      <c r="E2565" s="11" t="str">
        <f>IF($B2565 &lt;&gt; "",VLOOKUP(MID(B2565,3,5),'Recyclabilité Prod Matx'!C:F,4,FALSE), "")</f>
        <v/>
      </c>
      <c r="F2565" s="12" t="str">
        <f>IF($B2565 &lt;&gt; "", IF(C2565="Totale","",IF(D2565 = 0, "", VLOOKUP(D2565,'Cond Compo'!A:B,2,FALSE))),"")</f>
        <v/>
      </c>
      <c r="G2565" s="28"/>
      <c r="H2565" s="11" t="str">
        <f xml:space="preserve"> IF(C2565="Totale",2,IF($G2565 &lt;&gt; "", IF(D2565 = "E",MATCH(G2565, 'Cond Compo'!D$16:D$18, 0), MATCH(G2565, 'Cond Compo'!C$16:C$19, 0)), ""))</f>
        <v/>
      </c>
      <c r="I2565" s="12" t="str">
        <f>IF($E2565 &lt;&gt; "", IF(E2565 = 0, "", VLOOKUP(E2565,'Cond Perturbation'!A:B,2,FALSE)),"")</f>
        <v/>
      </c>
      <c r="J2565" s="28"/>
      <c r="K2565" s="29" t="str">
        <f>IF($B2565 &lt;&gt; "", IF(C2565="Oui",IF(H2565=1,IF(E2565=0,Résultat!G$8,IF(J2565="No",Résultat!$G$8,Résultat!$G$7)),IF(H2565=2,IF(E2565=0,Résultat!G$9,IF(J2565="No",Résultat!$G$9,Résultat!$G$7)),Résultat!$G$7)),IF(C2565 = "Totale", IF(H2565=1,IF(E2565=0,Résultat!G$8,IF(J2565="No",Résultat!$G$9,Résultat!$G$7)),IF(H2565=2,IF(E2565=0,Résultat!G$9,IF(J2565="No",Résultat!$G$9,Résultat!$G$7)),Résultat!$G$7)),Résultat!$G$7)), "")</f>
        <v/>
      </c>
    </row>
    <row r="2566" spans="1:11" ht="20.100000000000001" customHeight="1">
      <c r="A2566" s="26"/>
      <c r="B2566" s="27"/>
      <c r="C2566" s="11" t="str">
        <f>IF($B2566 &lt;&gt; "",VLOOKUP(MID(B2566,3,5),'Recyclabilité Prod Matx'!C:F,2,FALSE), "")</f>
        <v/>
      </c>
      <c r="D2566" s="11" t="str">
        <f>IF($B2566 &lt;&gt; "",VLOOKUP(MID(B2566,3,5),'Recyclabilité Prod Matx'!C:F,3,FALSE),"")</f>
        <v/>
      </c>
      <c r="E2566" s="11" t="str">
        <f>IF($B2566 &lt;&gt; "",VLOOKUP(MID(B2566,3,5),'Recyclabilité Prod Matx'!C:F,4,FALSE), "")</f>
        <v/>
      </c>
      <c r="F2566" s="12" t="str">
        <f>IF($B2566 &lt;&gt; "", IF(C2566="Totale","",IF(D2566 = 0, "", VLOOKUP(D2566,'Cond Compo'!A:B,2,FALSE))),"")</f>
        <v/>
      </c>
      <c r="G2566" s="28"/>
      <c r="H2566" s="11" t="str">
        <f xml:space="preserve"> IF(C2566="Totale",2,IF($G2566 &lt;&gt; "", IF(D2566 = "E",MATCH(G2566, 'Cond Compo'!D$16:D$18, 0), MATCH(G2566, 'Cond Compo'!C$16:C$19, 0)), ""))</f>
        <v/>
      </c>
      <c r="I2566" s="12" t="str">
        <f>IF($E2566 &lt;&gt; "", IF(E2566 = 0, "", VLOOKUP(E2566,'Cond Perturbation'!A:B,2,FALSE)),"")</f>
        <v/>
      </c>
      <c r="J2566" s="28"/>
      <c r="K2566" s="29" t="str">
        <f>IF($B2566 &lt;&gt; "", IF(C2566="Oui",IF(H2566=1,IF(E2566=0,Résultat!G$8,IF(J2566="No",Résultat!$G$8,Résultat!$G$7)),IF(H2566=2,IF(E2566=0,Résultat!G$9,IF(J2566="No",Résultat!$G$9,Résultat!$G$7)),Résultat!$G$7)),IF(C2566 = "Totale", IF(H2566=1,IF(E2566=0,Résultat!G$8,IF(J2566="No",Résultat!$G$9,Résultat!$G$7)),IF(H2566=2,IF(E2566=0,Résultat!G$9,IF(J2566="No",Résultat!$G$9,Résultat!$G$7)),Résultat!$G$7)),Résultat!$G$7)), "")</f>
        <v/>
      </c>
    </row>
    <row r="2567" spans="1:11" ht="20.100000000000001" customHeight="1">
      <c r="A2567" s="26"/>
      <c r="B2567" s="27"/>
      <c r="C2567" s="11" t="str">
        <f>IF($B2567 &lt;&gt; "",VLOOKUP(MID(B2567,3,5),'Recyclabilité Prod Matx'!C:F,2,FALSE), "")</f>
        <v/>
      </c>
      <c r="D2567" s="11" t="str">
        <f>IF($B2567 &lt;&gt; "",VLOOKUP(MID(B2567,3,5),'Recyclabilité Prod Matx'!C:F,3,FALSE),"")</f>
        <v/>
      </c>
      <c r="E2567" s="11" t="str">
        <f>IF($B2567 &lt;&gt; "",VLOOKUP(MID(B2567,3,5),'Recyclabilité Prod Matx'!C:F,4,FALSE), "")</f>
        <v/>
      </c>
      <c r="F2567" s="12" t="str">
        <f>IF($B2567 &lt;&gt; "", IF(C2567="Totale","",IF(D2567 = 0, "", VLOOKUP(D2567,'Cond Compo'!A:B,2,FALSE))),"")</f>
        <v/>
      </c>
      <c r="G2567" s="28"/>
      <c r="H2567" s="11" t="str">
        <f xml:space="preserve"> IF(C2567="Totale",2,IF($G2567 &lt;&gt; "", IF(D2567 = "E",MATCH(G2567, 'Cond Compo'!D$16:D$18, 0), MATCH(G2567, 'Cond Compo'!C$16:C$19, 0)), ""))</f>
        <v/>
      </c>
      <c r="I2567" s="12" t="str">
        <f>IF($E2567 &lt;&gt; "", IF(E2567 = 0, "", VLOOKUP(E2567,'Cond Perturbation'!A:B,2,FALSE)),"")</f>
        <v/>
      </c>
      <c r="J2567" s="28"/>
      <c r="K2567" s="29" t="str">
        <f>IF($B2567 &lt;&gt; "", IF(C2567="Oui",IF(H2567=1,IF(E2567=0,Résultat!G$8,IF(J2567="No",Résultat!$G$8,Résultat!$G$7)),IF(H2567=2,IF(E2567=0,Résultat!G$9,IF(J2567="No",Résultat!$G$9,Résultat!$G$7)),Résultat!$G$7)),IF(C2567 = "Totale", IF(H2567=1,IF(E2567=0,Résultat!G$8,IF(J2567="No",Résultat!$G$9,Résultat!$G$7)),IF(H2567=2,IF(E2567=0,Résultat!G$9,IF(J2567="No",Résultat!$G$9,Résultat!$G$7)),Résultat!$G$7)),Résultat!$G$7)), "")</f>
        <v/>
      </c>
    </row>
    <row r="2568" spans="1:11" ht="20.100000000000001" customHeight="1">
      <c r="A2568" s="26"/>
      <c r="B2568" s="27"/>
      <c r="C2568" s="11" t="str">
        <f>IF($B2568 &lt;&gt; "",VLOOKUP(MID(B2568,3,5),'Recyclabilité Prod Matx'!C:F,2,FALSE), "")</f>
        <v/>
      </c>
      <c r="D2568" s="11" t="str">
        <f>IF($B2568 &lt;&gt; "",VLOOKUP(MID(B2568,3,5),'Recyclabilité Prod Matx'!C:F,3,FALSE),"")</f>
        <v/>
      </c>
      <c r="E2568" s="11" t="str">
        <f>IF($B2568 &lt;&gt; "",VLOOKUP(MID(B2568,3,5),'Recyclabilité Prod Matx'!C:F,4,FALSE), "")</f>
        <v/>
      </c>
      <c r="F2568" s="12" t="str">
        <f>IF($B2568 &lt;&gt; "", IF(C2568="Totale","",IF(D2568 = 0, "", VLOOKUP(D2568,'Cond Compo'!A:B,2,FALSE))),"")</f>
        <v/>
      </c>
      <c r="G2568" s="28"/>
      <c r="H2568" s="11" t="str">
        <f xml:space="preserve"> IF(C2568="Totale",2,IF($G2568 &lt;&gt; "", IF(D2568 = "E",MATCH(G2568, 'Cond Compo'!D$16:D$18, 0), MATCH(G2568, 'Cond Compo'!C$16:C$19, 0)), ""))</f>
        <v/>
      </c>
      <c r="I2568" s="12" t="str">
        <f>IF($E2568 &lt;&gt; "", IF(E2568 = 0, "", VLOOKUP(E2568,'Cond Perturbation'!A:B,2,FALSE)),"")</f>
        <v/>
      </c>
      <c r="J2568" s="28"/>
      <c r="K2568" s="29" t="str">
        <f>IF($B2568 &lt;&gt; "", IF(C2568="Oui",IF(H2568=1,IF(E2568=0,Résultat!G$8,IF(J2568="No",Résultat!$G$8,Résultat!$G$7)),IF(H2568=2,IF(E2568=0,Résultat!G$9,IF(J2568="No",Résultat!$G$9,Résultat!$G$7)),Résultat!$G$7)),IF(C2568 = "Totale", IF(H2568=1,IF(E2568=0,Résultat!G$8,IF(J2568="No",Résultat!$G$9,Résultat!$G$7)),IF(H2568=2,IF(E2568=0,Résultat!G$9,IF(J2568="No",Résultat!$G$9,Résultat!$G$7)),Résultat!$G$7)),Résultat!$G$7)), "")</f>
        <v/>
      </c>
    </row>
    <row r="2569" spans="1:11" ht="20.100000000000001" customHeight="1">
      <c r="A2569" s="26"/>
      <c r="B2569" s="27"/>
      <c r="C2569" s="11" t="str">
        <f>IF($B2569 &lt;&gt; "",VLOOKUP(MID(B2569,3,5),'Recyclabilité Prod Matx'!C:F,2,FALSE), "")</f>
        <v/>
      </c>
      <c r="D2569" s="11" t="str">
        <f>IF($B2569 &lt;&gt; "",VLOOKUP(MID(B2569,3,5),'Recyclabilité Prod Matx'!C:F,3,FALSE),"")</f>
        <v/>
      </c>
      <c r="E2569" s="11" t="str">
        <f>IF($B2569 &lt;&gt; "",VLOOKUP(MID(B2569,3,5),'Recyclabilité Prod Matx'!C:F,4,FALSE), "")</f>
        <v/>
      </c>
      <c r="F2569" s="12" t="str">
        <f>IF($B2569 &lt;&gt; "", IF(C2569="Totale","",IF(D2569 = 0, "", VLOOKUP(D2569,'Cond Compo'!A:B,2,FALSE))),"")</f>
        <v/>
      </c>
      <c r="G2569" s="28"/>
      <c r="H2569" s="11" t="str">
        <f xml:space="preserve"> IF(C2569="Totale",2,IF($G2569 &lt;&gt; "", IF(D2569 = "E",MATCH(G2569, 'Cond Compo'!D$16:D$18, 0), MATCH(G2569, 'Cond Compo'!C$16:C$19, 0)), ""))</f>
        <v/>
      </c>
      <c r="I2569" s="12" t="str">
        <f>IF($E2569 &lt;&gt; "", IF(E2569 = 0, "", VLOOKUP(E2569,'Cond Perturbation'!A:B,2,FALSE)),"")</f>
        <v/>
      </c>
      <c r="J2569" s="28"/>
      <c r="K2569" s="29" t="str">
        <f>IF($B2569 &lt;&gt; "", IF(C2569="Oui",IF(H2569=1,IF(E2569=0,Résultat!G$8,IF(J2569="No",Résultat!$G$8,Résultat!$G$7)),IF(H2569=2,IF(E2569=0,Résultat!G$9,IF(J2569="No",Résultat!$G$9,Résultat!$G$7)),Résultat!$G$7)),IF(C2569 = "Totale", IF(H2569=1,IF(E2569=0,Résultat!G$8,IF(J2569="No",Résultat!$G$9,Résultat!$G$7)),IF(H2569=2,IF(E2569=0,Résultat!G$9,IF(J2569="No",Résultat!$G$9,Résultat!$G$7)),Résultat!$G$7)),Résultat!$G$7)), "")</f>
        <v/>
      </c>
    </row>
    <row r="2570" spans="1:11" ht="20.100000000000001" customHeight="1">
      <c r="A2570" s="26"/>
      <c r="B2570" s="27"/>
      <c r="C2570" s="11" t="str">
        <f>IF($B2570 &lt;&gt; "",VLOOKUP(MID(B2570,3,5),'Recyclabilité Prod Matx'!C:F,2,FALSE), "")</f>
        <v/>
      </c>
      <c r="D2570" s="11" t="str">
        <f>IF($B2570 &lt;&gt; "",VLOOKUP(MID(B2570,3,5),'Recyclabilité Prod Matx'!C:F,3,FALSE),"")</f>
        <v/>
      </c>
      <c r="E2570" s="11" t="str">
        <f>IF($B2570 &lt;&gt; "",VLOOKUP(MID(B2570,3,5),'Recyclabilité Prod Matx'!C:F,4,FALSE), "")</f>
        <v/>
      </c>
      <c r="F2570" s="12" t="str">
        <f>IF($B2570 &lt;&gt; "", IF(C2570="Totale","",IF(D2570 = 0, "", VLOOKUP(D2570,'Cond Compo'!A:B,2,FALSE))),"")</f>
        <v/>
      </c>
      <c r="G2570" s="28"/>
      <c r="H2570" s="11" t="str">
        <f xml:space="preserve"> IF(C2570="Totale",2,IF($G2570 &lt;&gt; "", IF(D2570 = "E",MATCH(G2570, 'Cond Compo'!D$16:D$18, 0), MATCH(G2570, 'Cond Compo'!C$16:C$19, 0)), ""))</f>
        <v/>
      </c>
      <c r="I2570" s="12" t="str">
        <f>IF($E2570 &lt;&gt; "", IF(E2570 = 0, "", VLOOKUP(E2570,'Cond Perturbation'!A:B,2,FALSE)),"")</f>
        <v/>
      </c>
      <c r="J2570" s="28"/>
      <c r="K2570" s="29" t="str">
        <f>IF($B2570 &lt;&gt; "", IF(C2570="Oui",IF(H2570=1,IF(E2570=0,Résultat!G$8,IF(J2570="No",Résultat!$G$8,Résultat!$G$7)),IF(H2570=2,IF(E2570=0,Résultat!G$9,IF(J2570="No",Résultat!$G$9,Résultat!$G$7)),Résultat!$G$7)),IF(C2570 = "Totale", IF(H2570=1,IF(E2570=0,Résultat!G$8,IF(J2570="No",Résultat!$G$9,Résultat!$G$7)),IF(H2570=2,IF(E2570=0,Résultat!G$9,IF(J2570="No",Résultat!$G$9,Résultat!$G$7)),Résultat!$G$7)),Résultat!$G$7)), "")</f>
        <v/>
      </c>
    </row>
    <row r="2571" spans="1:11" ht="20.100000000000001" customHeight="1">
      <c r="A2571" s="26"/>
      <c r="B2571" s="27"/>
      <c r="C2571" s="11" t="str">
        <f>IF($B2571 &lt;&gt; "",VLOOKUP(MID(B2571,3,5),'Recyclabilité Prod Matx'!C:F,2,FALSE), "")</f>
        <v/>
      </c>
      <c r="D2571" s="11" t="str">
        <f>IF($B2571 &lt;&gt; "",VLOOKUP(MID(B2571,3,5),'Recyclabilité Prod Matx'!C:F,3,FALSE),"")</f>
        <v/>
      </c>
      <c r="E2571" s="11" t="str">
        <f>IF($B2571 &lt;&gt; "",VLOOKUP(MID(B2571,3,5),'Recyclabilité Prod Matx'!C:F,4,FALSE), "")</f>
        <v/>
      </c>
      <c r="F2571" s="12" t="str">
        <f>IF($B2571 &lt;&gt; "", IF(C2571="Totale","",IF(D2571 = 0, "", VLOOKUP(D2571,'Cond Compo'!A:B,2,FALSE))),"")</f>
        <v/>
      </c>
      <c r="G2571" s="28"/>
      <c r="H2571" s="11" t="str">
        <f xml:space="preserve"> IF(C2571="Totale",2,IF($G2571 &lt;&gt; "", IF(D2571 = "E",MATCH(G2571, 'Cond Compo'!D$16:D$18, 0), MATCH(G2571, 'Cond Compo'!C$16:C$19, 0)), ""))</f>
        <v/>
      </c>
      <c r="I2571" s="12" t="str">
        <f>IF($E2571 &lt;&gt; "", IF(E2571 = 0, "", VLOOKUP(E2571,'Cond Perturbation'!A:B,2,FALSE)),"")</f>
        <v/>
      </c>
      <c r="J2571" s="28"/>
      <c r="K2571" s="29" t="str">
        <f>IF($B2571 &lt;&gt; "", IF(C2571="Oui",IF(H2571=1,IF(E2571=0,Résultat!G$8,IF(J2571="No",Résultat!$G$8,Résultat!$G$7)),IF(H2571=2,IF(E2571=0,Résultat!G$9,IF(J2571="No",Résultat!$G$9,Résultat!$G$7)),Résultat!$G$7)),IF(C2571 = "Totale", IF(H2571=1,IF(E2571=0,Résultat!G$8,IF(J2571="No",Résultat!$G$9,Résultat!$G$7)),IF(H2571=2,IF(E2571=0,Résultat!G$9,IF(J2571="No",Résultat!$G$9,Résultat!$G$7)),Résultat!$G$7)),Résultat!$G$7)), "")</f>
        <v/>
      </c>
    </row>
    <row r="2572" spans="1:11" ht="20.100000000000001" customHeight="1">
      <c r="A2572" s="26"/>
      <c r="B2572" s="27"/>
      <c r="C2572" s="11" t="str">
        <f>IF($B2572 &lt;&gt; "",VLOOKUP(MID(B2572,3,5),'Recyclabilité Prod Matx'!C:F,2,FALSE), "")</f>
        <v/>
      </c>
      <c r="D2572" s="11" t="str">
        <f>IF($B2572 &lt;&gt; "",VLOOKUP(MID(B2572,3,5),'Recyclabilité Prod Matx'!C:F,3,FALSE),"")</f>
        <v/>
      </c>
      <c r="E2572" s="11" t="str">
        <f>IF($B2572 &lt;&gt; "",VLOOKUP(MID(B2572,3,5),'Recyclabilité Prod Matx'!C:F,4,FALSE), "")</f>
        <v/>
      </c>
      <c r="F2572" s="12" t="str">
        <f>IF($B2572 &lt;&gt; "", IF(C2572="Totale","",IF(D2572 = 0, "", VLOOKUP(D2572,'Cond Compo'!A:B,2,FALSE))),"")</f>
        <v/>
      </c>
      <c r="G2572" s="28"/>
      <c r="H2572" s="11" t="str">
        <f xml:space="preserve"> IF(C2572="Totale",2,IF($G2572 &lt;&gt; "", IF(D2572 = "E",MATCH(G2572, 'Cond Compo'!D$16:D$18, 0), MATCH(G2572, 'Cond Compo'!C$16:C$19, 0)), ""))</f>
        <v/>
      </c>
      <c r="I2572" s="12" t="str">
        <f>IF($E2572 &lt;&gt; "", IF(E2572 = 0, "", VLOOKUP(E2572,'Cond Perturbation'!A:B,2,FALSE)),"")</f>
        <v/>
      </c>
      <c r="J2572" s="28"/>
      <c r="K2572" s="29" t="str">
        <f>IF($B2572 &lt;&gt; "", IF(C2572="Oui",IF(H2572=1,IF(E2572=0,Résultat!G$8,IF(J2572="No",Résultat!$G$8,Résultat!$G$7)),IF(H2572=2,IF(E2572=0,Résultat!G$9,IF(J2572="No",Résultat!$G$9,Résultat!$G$7)),Résultat!$G$7)),IF(C2572 = "Totale", IF(H2572=1,IF(E2572=0,Résultat!G$8,IF(J2572="No",Résultat!$G$9,Résultat!$G$7)),IF(H2572=2,IF(E2572=0,Résultat!G$9,IF(J2572="No",Résultat!$G$9,Résultat!$G$7)),Résultat!$G$7)),Résultat!$G$7)), "")</f>
        <v/>
      </c>
    </row>
    <row r="2573" spans="1:11" ht="20.100000000000001" customHeight="1">
      <c r="A2573" s="26"/>
      <c r="B2573" s="27"/>
      <c r="C2573" s="11" t="str">
        <f>IF($B2573 &lt;&gt; "",VLOOKUP(MID(B2573,3,5),'Recyclabilité Prod Matx'!C:F,2,FALSE), "")</f>
        <v/>
      </c>
      <c r="D2573" s="11" t="str">
        <f>IF($B2573 &lt;&gt; "",VLOOKUP(MID(B2573,3,5),'Recyclabilité Prod Matx'!C:F,3,FALSE),"")</f>
        <v/>
      </c>
      <c r="E2573" s="11" t="str">
        <f>IF($B2573 &lt;&gt; "",VLOOKUP(MID(B2573,3,5),'Recyclabilité Prod Matx'!C:F,4,FALSE), "")</f>
        <v/>
      </c>
      <c r="F2573" s="12" t="str">
        <f>IF($B2573 &lt;&gt; "", IF(C2573="Totale","",IF(D2573 = 0, "", VLOOKUP(D2573,'Cond Compo'!A:B,2,FALSE))),"")</f>
        <v/>
      </c>
      <c r="G2573" s="28"/>
      <c r="H2573" s="11" t="str">
        <f xml:space="preserve"> IF(C2573="Totale",2,IF($G2573 &lt;&gt; "", IF(D2573 = "E",MATCH(G2573, 'Cond Compo'!D$16:D$18, 0), MATCH(G2573, 'Cond Compo'!C$16:C$19, 0)), ""))</f>
        <v/>
      </c>
      <c r="I2573" s="12" t="str">
        <f>IF($E2573 &lt;&gt; "", IF(E2573 = 0, "", VLOOKUP(E2573,'Cond Perturbation'!A:B,2,FALSE)),"")</f>
        <v/>
      </c>
      <c r="J2573" s="28"/>
      <c r="K2573" s="29" t="str">
        <f>IF($B2573 &lt;&gt; "", IF(C2573="Oui",IF(H2573=1,IF(E2573=0,Résultat!G$8,IF(J2573="No",Résultat!$G$8,Résultat!$G$7)),IF(H2573=2,IF(E2573=0,Résultat!G$9,IF(J2573="No",Résultat!$G$9,Résultat!$G$7)),Résultat!$G$7)),IF(C2573 = "Totale", IF(H2573=1,IF(E2573=0,Résultat!G$8,IF(J2573="No",Résultat!$G$9,Résultat!$G$7)),IF(H2573=2,IF(E2573=0,Résultat!G$9,IF(J2573="No",Résultat!$G$9,Résultat!$G$7)),Résultat!$G$7)),Résultat!$G$7)), "")</f>
        <v/>
      </c>
    </row>
    <row r="2574" spans="1:11" ht="20.100000000000001" customHeight="1">
      <c r="A2574" s="26"/>
      <c r="B2574" s="27"/>
      <c r="C2574" s="11" t="str">
        <f>IF($B2574 &lt;&gt; "",VLOOKUP(MID(B2574,3,5),'Recyclabilité Prod Matx'!C:F,2,FALSE), "")</f>
        <v/>
      </c>
      <c r="D2574" s="11" t="str">
        <f>IF($B2574 &lt;&gt; "",VLOOKUP(MID(B2574,3,5),'Recyclabilité Prod Matx'!C:F,3,FALSE),"")</f>
        <v/>
      </c>
      <c r="E2574" s="11" t="str">
        <f>IF($B2574 &lt;&gt; "",VLOOKUP(MID(B2574,3,5),'Recyclabilité Prod Matx'!C:F,4,FALSE), "")</f>
        <v/>
      </c>
      <c r="F2574" s="12" t="str">
        <f>IF($B2574 &lt;&gt; "", IF(C2574="Totale","",IF(D2574 = 0, "", VLOOKUP(D2574,'Cond Compo'!A:B,2,FALSE))),"")</f>
        <v/>
      </c>
      <c r="G2574" s="28"/>
      <c r="H2574" s="11" t="str">
        <f xml:space="preserve"> IF(C2574="Totale",2,IF($G2574 &lt;&gt; "", IF(D2574 = "E",MATCH(G2574, 'Cond Compo'!D$16:D$18, 0), MATCH(G2574, 'Cond Compo'!C$16:C$19, 0)), ""))</f>
        <v/>
      </c>
      <c r="I2574" s="12" t="str">
        <f>IF($E2574 &lt;&gt; "", IF(E2574 = 0, "", VLOOKUP(E2574,'Cond Perturbation'!A:B,2,FALSE)),"")</f>
        <v/>
      </c>
      <c r="J2574" s="28"/>
      <c r="K2574" s="29" t="str">
        <f>IF($B2574 &lt;&gt; "", IF(C2574="Oui",IF(H2574=1,IF(E2574=0,Résultat!G$8,IF(J2574="No",Résultat!$G$8,Résultat!$G$7)),IF(H2574=2,IF(E2574=0,Résultat!G$9,IF(J2574="No",Résultat!$G$9,Résultat!$G$7)),Résultat!$G$7)),IF(C2574 = "Totale", IF(H2574=1,IF(E2574=0,Résultat!G$8,IF(J2574="No",Résultat!$G$9,Résultat!$G$7)),IF(H2574=2,IF(E2574=0,Résultat!G$9,IF(J2574="No",Résultat!$G$9,Résultat!$G$7)),Résultat!$G$7)),Résultat!$G$7)), "")</f>
        <v/>
      </c>
    </row>
    <row r="2575" spans="1:11" ht="20.100000000000001" customHeight="1">
      <c r="A2575" s="26"/>
      <c r="B2575" s="27"/>
      <c r="C2575" s="11" t="str">
        <f>IF($B2575 &lt;&gt; "",VLOOKUP(MID(B2575,3,5),'Recyclabilité Prod Matx'!C:F,2,FALSE), "")</f>
        <v/>
      </c>
      <c r="D2575" s="11" t="str">
        <f>IF($B2575 &lt;&gt; "",VLOOKUP(MID(B2575,3,5),'Recyclabilité Prod Matx'!C:F,3,FALSE),"")</f>
        <v/>
      </c>
      <c r="E2575" s="11" t="str">
        <f>IF($B2575 &lt;&gt; "",VLOOKUP(MID(B2575,3,5),'Recyclabilité Prod Matx'!C:F,4,FALSE), "")</f>
        <v/>
      </c>
      <c r="F2575" s="12" t="str">
        <f>IF($B2575 &lt;&gt; "", IF(C2575="Totale","",IF(D2575 = 0, "", VLOOKUP(D2575,'Cond Compo'!A:B,2,FALSE))),"")</f>
        <v/>
      </c>
      <c r="G2575" s="28"/>
      <c r="H2575" s="11" t="str">
        <f xml:space="preserve"> IF(C2575="Totale",2,IF($G2575 &lt;&gt; "", IF(D2575 = "E",MATCH(G2575, 'Cond Compo'!D$16:D$18, 0), MATCH(G2575, 'Cond Compo'!C$16:C$19, 0)), ""))</f>
        <v/>
      </c>
      <c r="I2575" s="12" t="str">
        <f>IF($E2575 &lt;&gt; "", IF(E2575 = 0, "", VLOOKUP(E2575,'Cond Perturbation'!A:B,2,FALSE)),"")</f>
        <v/>
      </c>
      <c r="J2575" s="28"/>
      <c r="K2575" s="29" t="str">
        <f>IF($B2575 &lt;&gt; "", IF(C2575="Oui",IF(H2575=1,IF(E2575=0,Résultat!G$8,IF(J2575="No",Résultat!$G$8,Résultat!$G$7)),IF(H2575=2,IF(E2575=0,Résultat!G$9,IF(J2575="No",Résultat!$G$9,Résultat!$G$7)),Résultat!$G$7)),IF(C2575 = "Totale", IF(H2575=1,IF(E2575=0,Résultat!G$8,IF(J2575="No",Résultat!$G$9,Résultat!$G$7)),IF(H2575=2,IF(E2575=0,Résultat!G$9,IF(J2575="No",Résultat!$G$9,Résultat!$G$7)),Résultat!$G$7)),Résultat!$G$7)), "")</f>
        <v/>
      </c>
    </row>
    <row r="2576" spans="1:11" ht="20.100000000000001" customHeight="1">
      <c r="A2576" s="26"/>
      <c r="B2576" s="27"/>
      <c r="C2576" s="11" t="str">
        <f>IF($B2576 &lt;&gt; "",VLOOKUP(MID(B2576,3,5),'Recyclabilité Prod Matx'!C:F,2,FALSE), "")</f>
        <v/>
      </c>
      <c r="D2576" s="11" t="str">
        <f>IF($B2576 &lt;&gt; "",VLOOKUP(MID(B2576,3,5),'Recyclabilité Prod Matx'!C:F,3,FALSE),"")</f>
        <v/>
      </c>
      <c r="E2576" s="11" t="str">
        <f>IF($B2576 &lt;&gt; "",VLOOKUP(MID(B2576,3,5),'Recyclabilité Prod Matx'!C:F,4,FALSE), "")</f>
        <v/>
      </c>
      <c r="F2576" s="12" t="str">
        <f>IF($B2576 &lt;&gt; "", IF(C2576="Totale","",IF(D2576 = 0, "", VLOOKUP(D2576,'Cond Compo'!A:B,2,FALSE))),"")</f>
        <v/>
      </c>
      <c r="G2576" s="28"/>
      <c r="H2576" s="11" t="str">
        <f xml:space="preserve"> IF(C2576="Totale",2,IF($G2576 &lt;&gt; "", IF(D2576 = "E",MATCH(G2576, 'Cond Compo'!D$16:D$18, 0), MATCH(G2576, 'Cond Compo'!C$16:C$19, 0)), ""))</f>
        <v/>
      </c>
      <c r="I2576" s="12" t="str">
        <f>IF($E2576 &lt;&gt; "", IF(E2576 = 0, "", VLOOKUP(E2576,'Cond Perturbation'!A:B,2,FALSE)),"")</f>
        <v/>
      </c>
      <c r="J2576" s="28"/>
      <c r="K2576" s="29" t="str">
        <f>IF($B2576 &lt;&gt; "", IF(C2576="Oui",IF(H2576=1,IF(E2576=0,Résultat!G$8,IF(J2576="No",Résultat!$G$8,Résultat!$G$7)),IF(H2576=2,IF(E2576=0,Résultat!G$9,IF(J2576="No",Résultat!$G$9,Résultat!$G$7)),Résultat!$G$7)),IF(C2576 = "Totale", IF(H2576=1,IF(E2576=0,Résultat!G$8,IF(J2576="No",Résultat!$G$9,Résultat!$G$7)),IF(H2576=2,IF(E2576=0,Résultat!G$9,IF(J2576="No",Résultat!$G$9,Résultat!$G$7)),Résultat!$G$7)),Résultat!$G$7)), "")</f>
        <v/>
      </c>
    </row>
    <row r="2577" spans="1:11" ht="20.100000000000001" customHeight="1">
      <c r="A2577" s="26"/>
      <c r="B2577" s="27"/>
      <c r="C2577" s="11" t="str">
        <f>IF($B2577 &lt;&gt; "",VLOOKUP(MID(B2577,3,5),'Recyclabilité Prod Matx'!C:F,2,FALSE), "")</f>
        <v/>
      </c>
      <c r="D2577" s="11" t="str">
        <f>IF($B2577 &lt;&gt; "",VLOOKUP(MID(B2577,3,5),'Recyclabilité Prod Matx'!C:F,3,FALSE),"")</f>
        <v/>
      </c>
      <c r="E2577" s="11" t="str">
        <f>IF($B2577 &lt;&gt; "",VLOOKUP(MID(B2577,3,5),'Recyclabilité Prod Matx'!C:F,4,FALSE), "")</f>
        <v/>
      </c>
      <c r="F2577" s="12" t="str">
        <f>IF($B2577 &lt;&gt; "", IF(C2577="Totale","",IF(D2577 = 0, "", VLOOKUP(D2577,'Cond Compo'!A:B,2,FALSE))),"")</f>
        <v/>
      </c>
      <c r="G2577" s="28"/>
      <c r="H2577" s="11" t="str">
        <f xml:space="preserve"> IF(C2577="Totale",2,IF($G2577 &lt;&gt; "", IF(D2577 = "E",MATCH(G2577, 'Cond Compo'!D$16:D$18, 0), MATCH(G2577, 'Cond Compo'!C$16:C$19, 0)), ""))</f>
        <v/>
      </c>
      <c r="I2577" s="12" t="str">
        <f>IF($E2577 &lt;&gt; "", IF(E2577 = 0, "", VLOOKUP(E2577,'Cond Perturbation'!A:B,2,FALSE)),"")</f>
        <v/>
      </c>
      <c r="J2577" s="28"/>
      <c r="K2577" s="29" t="str">
        <f>IF($B2577 &lt;&gt; "", IF(C2577="Oui",IF(H2577=1,IF(E2577=0,Résultat!G$8,IF(J2577="No",Résultat!$G$8,Résultat!$G$7)),IF(H2577=2,IF(E2577=0,Résultat!G$9,IF(J2577="No",Résultat!$G$9,Résultat!$G$7)),Résultat!$G$7)),IF(C2577 = "Totale", IF(H2577=1,IF(E2577=0,Résultat!G$8,IF(J2577="No",Résultat!$G$9,Résultat!$G$7)),IF(H2577=2,IF(E2577=0,Résultat!G$9,IF(J2577="No",Résultat!$G$9,Résultat!$G$7)),Résultat!$G$7)),Résultat!$G$7)), "")</f>
        <v/>
      </c>
    </row>
    <row r="2578" spans="1:11" ht="20.100000000000001" customHeight="1">
      <c r="A2578" s="26"/>
      <c r="B2578" s="27"/>
      <c r="C2578" s="11" t="str">
        <f>IF($B2578 &lt;&gt; "",VLOOKUP(MID(B2578,3,5),'Recyclabilité Prod Matx'!C:F,2,FALSE), "")</f>
        <v/>
      </c>
      <c r="D2578" s="11" t="str">
        <f>IF($B2578 &lt;&gt; "",VLOOKUP(MID(B2578,3,5),'Recyclabilité Prod Matx'!C:F,3,FALSE),"")</f>
        <v/>
      </c>
      <c r="E2578" s="11" t="str">
        <f>IF($B2578 &lt;&gt; "",VLOOKUP(MID(B2578,3,5),'Recyclabilité Prod Matx'!C:F,4,FALSE), "")</f>
        <v/>
      </c>
      <c r="F2578" s="12" t="str">
        <f>IF($B2578 &lt;&gt; "", IF(C2578="Totale","",IF(D2578 = 0, "", VLOOKUP(D2578,'Cond Compo'!A:B,2,FALSE))),"")</f>
        <v/>
      </c>
      <c r="G2578" s="28"/>
      <c r="H2578" s="11" t="str">
        <f xml:space="preserve"> IF(C2578="Totale",2,IF($G2578 &lt;&gt; "", IF(D2578 = "E",MATCH(G2578, 'Cond Compo'!D$16:D$18, 0), MATCH(G2578, 'Cond Compo'!C$16:C$19, 0)), ""))</f>
        <v/>
      </c>
      <c r="I2578" s="12" t="str">
        <f>IF($E2578 &lt;&gt; "", IF(E2578 = 0, "", VLOOKUP(E2578,'Cond Perturbation'!A:B,2,FALSE)),"")</f>
        <v/>
      </c>
      <c r="J2578" s="28"/>
      <c r="K2578" s="29" t="str">
        <f>IF($B2578 &lt;&gt; "", IF(C2578="Oui",IF(H2578=1,IF(E2578=0,Résultat!G$8,IF(J2578="No",Résultat!$G$8,Résultat!$G$7)),IF(H2578=2,IF(E2578=0,Résultat!G$9,IF(J2578="No",Résultat!$G$9,Résultat!$G$7)),Résultat!$G$7)),IF(C2578 = "Totale", IF(H2578=1,IF(E2578=0,Résultat!G$8,IF(J2578="No",Résultat!$G$9,Résultat!$G$7)),IF(H2578=2,IF(E2578=0,Résultat!G$9,IF(J2578="No",Résultat!$G$9,Résultat!$G$7)),Résultat!$G$7)),Résultat!$G$7)), "")</f>
        <v/>
      </c>
    </row>
    <row r="2579" spans="1:11" ht="20.100000000000001" customHeight="1">
      <c r="A2579" s="26"/>
      <c r="B2579" s="27"/>
      <c r="C2579" s="11" t="str">
        <f>IF($B2579 &lt;&gt; "",VLOOKUP(MID(B2579,3,5),'Recyclabilité Prod Matx'!C:F,2,FALSE), "")</f>
        <v/>
      </c>
      <c r="D2579" s="11" t="str">
        <f>IF($B2579 &lt;&gt; "",VLOOKUP(MID(B2579,3,5),'Recyclabilité Prod Matx'!C:F,3,FALSE),"")</f>
        <v/>
      </c>
      <c r="E2579" s="11" t="str">
        <f>IF($B2579 &lt;&gt; "",VLOOKUP(MID(B2579,3,5),'Recyclabilité Prod Matx'!C:F,4,FALSE), "")</f>
        <v/>
      </c>
      <c r="F2579" s="12" t="str">
        <f>IF($B2579 &lt;&gt; "", IF(C2579="Totale","",IF(D2579 = 0, "", VLOOKUP(D2579,'Cond Compo'!A:B,2,FALSE))),"")</f>
        <v/>
      </c>
      <c r="G2579" s="28"/>
      <c r="H2579" s="11" t="str">
        <f xml:space="preserve"> IF(C2579="Totale",2,IF($G2579 &lt;&gt; "", IF(D2579 = "E",MATCH(G2579, 'Cond Compo'!D$16:D$18, 0), MATCH(G2579, 'Cond Compo'!C$16:C$19, 0)), ""))</f>
        <v/>
      </c>
      <c r="I2579" s="12" t="str">
        <f>IF($E2579 &lt;&gt; "", IF(E2579 = 0, "", VLOOKUP(E2579,'Cond Perturbation'!A:B,2,FALSE)),"")</f>
        <v/>
      </c>
      <c r="J2579" s="28"/>
      <c r="K2579" s="29" t="str">
        <f>IF($B2579 &lt;&gt; "", IF(C2579="Oui",IF(H2579=1,IF(E2579=0,Résultat!G$8,IF(J2579="No",Résultat!$G$8,Résultat!$G$7)),IF(H2579=2,IF(E2579=0,Résultat!G$9,IF(J2579="No",Résultat!$G$9,Résultat!$G$7)),Résultat!$G$7)),IF(C2579 = "Totale", IF(H2579=1,IF(E2579=0,Résultat!G$8,IF(J2579="No",Résultat!$G$9,Résultat!$G$7)),IF(H2579=2,IF(E2579=0,Résultat!G$9,IF(J2579="No",Résultat!$G$9,Résultat!$G$7)),Résultat!$G$7)),Résultat!$G$7)), "")</f>
        <v/>
      </c>
    </row>
    <row r="2580" spans="1:11" ht="20.100000000000001" customHeight="1">
      <c r="A2580" s="26"/>
      <c r="B2580" s="27"/>
      <c r="C2580" s="11" t="str">
        <f>IF($B2580 &lt;&gt; "",VLOOKUP(MID(B2580,3,5),'Recyclabilité Prod Matx'!C:F,2,FALSE), "")</f>
        <v/>
      </c>
      <c r="D2580" s="11" t="str">
        <f>IF($B2580 &lt;&gt; "",VLOOKUP(MID(B2580,3,5),'Recyclabilité Prod Matx'!C:F,3,FALSE),"")</f>
        <v/>
      </c>
      <c r="E2580" s="11" t="str">
        <f>IF($B2580 &lt;&gt; "",VLOOKUP(MID(B2580,3,5),'Recyclabilité Prod Matx'!C:F,4,FALSE), "")</f>
        <v/>
      </c>
      <c r="F2580" s="12" t="str">
        <f>IF($B2580 &lt;&gt; "", IF(C2580="Totale","",IF(D2580 = 0, "", VLOOKUP(D2580,'Cond Compo'!A:B,2,FALSE))),"")</f>
        <v/>
      </c>
      <c r="G2580" s="28"/>
      <c r="H2580" s="11" t="str">
        <f xml:space="preserve"> IF(C2580="Totale",2,IF($G2580 &lt;&gt; "", IF(D2580 = "E",MATCH(G2580, 'Cond Compo'!D$16:D$18, 0), MATCH(G2580, 'Cond Compo'!C$16:C$19, 0)), ""))</f>
        <v/>
      </c>
      <c r="I2580" s="12" t="str">
        <f>IF($E2580 &lt;&gt; "", IF(E2580 = 0, "", VLOOKUP(E2580,'Cond Perturbation'!A:B,2,FALSE)),"")</f>
        <v/>
      </c>
      <c r="J2580" s="28"/>
      <c r="K2580" s="29" t="str">
        <f>IF($B2580 &lt;&gt; "", IF(C2580="Oui",IF(H2580=1,IF(E2580=0,Résultat!G$8,IF(J2580="No",Résultat!$G$8,Résultat!$G$7)),IF(H2580=2,IF(E2580=0,Résultat!G$9,IF(J2580="No",Résultat!$G$9,Résultat!$G$7)),Résultat!$G$7)),IF(C2580 = "Totale", IF(H2580=1,IF(E2580=0,Résultat!G$8,IF(J2580="No",Résultat!$G$9,Résultat!$G$7)),IF(H2580=2,IF(E2580=0,Résultat!G$9,IF(J2580="No",Résultat!$G$9,Résultat!$G$7)),Résultat!$G$7)),Résultat!$G$7)), "")</f>
        <v/>
      </c>
    </row>
    <row r="2581" spans="1:11" ht="20.100000000000001" customHeight="1">
      <c r="A2581" s="26"/>
      <c r="B2581" s="27"/>
      <c r="C2581" s="11" t="str">
        <f>IF($B2581 &lt;&gt; "",VLOOKUP(MID(B2581,3,5),'Recyclabilité Prod Matx'!C:F,2,FALSE), "")</f>
        <v/>
      </c>
      <c r="D2581" s="11" t="str">
        <f>IF($B2581 &lt;&gt; "",VLOOKUP(MID(B2581,3,5),'Recyclabilité Prod Matx'!C:F,3,FALSE),"")</f>
        <v/>
      </c>
      <c r="E2581" s="11" t="str">
        <f>IF($B2581 &lt;&gt; "",VLOOKUP(MID(B2581,3,5),'Recyclabilité Prod Matx'!C:F,4,FALSE), "")</f>
        <v/>
      </c>
      <c r="F2581" s="12" t="str">
        <f>IF($B2581 &lt;&gt; "", IF(C2581="Totale","",IF(D2581 = 0, "", VLOOKUP(D2581,'Cond Compo'!A:B,2,FALSE))),"")</f>
        <v/>
      </c>
      <c r="G2581" s="28"/>
      <c r="H2581" s="11" t="str">
        <f xml:space="preserve"> IF(C2581="Totale",2,IF($G2581 &lt;&gt; "", IF(D2581 = "E",MATCH(G2581, 'Cond Compo'!D$16:D$18, 0), MATCH(G2581, 'Cond Compo'!C$16:C$19, 0)), ""))</f>
        <v/>
      </c>
      <c r="I2581" s="12" t="str">
        <f>IF($E2581 &lt;&gt; "", IF(E2581 = 0, "", VLOOKUP(E2581,'Cond Perturbation'!A:B,2,FALSE)),"")</f>
        <v/>
      </c>
      <c r="J2581" s="28"/>
      <c r="K2581" s="29" t="str">
        <f>IF($B2581 &lt;&gt; "", IF(C2581="Oui",IF(H2581=1,IF(E2581=0,Résultat!G$8,IF(J2581="No",Résultat!$G$8,Résultat!$G$7)),IF(H2581=2,IF(E2581=0,Résultat!G$9,IF(J2581="No",Résultat!$G$9,Résultat!$G$7)),Résultat!$G$7)),IF(C2581 = "Totale", IF(H2581=1,IF(E2581=0,Résultat!G$8,IF(J2581="No",Résultat!$G$9,Résultat!$G$7)),IF(H2581=2,IF(E2581=0,Résultat!G$9,IF(J2581="No",Résultat!$G$9,Résultat!$G$7)),Résultat!$G$7)),Résultat!$G$7)), "")</f>
        <v/>
      </c>
    </row>
    <row r="2582" spans="1:11" ht="20.100000000000001" customHeight="1">
      <c r="A2582" s="26"/>
      <c r="B2582" s="27"/>
      <c r="C2582" s="11" t="str">
        <f>IF($B2582 &lt;&gt; "",VLOOKUP(MID(B2582,3,5),'Recyclabilité Prod Matx'!C:F,2,FALSE), "")</f>
        <v/>
      </c>
      <c r="D2582" s="11" t="str">
        <f>IF($B2582 &lt;&gt; "",VLOOKUP(MID(B2582,3,5),'Recyclabilité Prod Matx'!C:F,3,FALSE),"")</f>
        <v/>
      </c>
      <c r="E2582" s="11" t="str">
        <f>IF($B2582 &lt;&gt; "",VLOOKUP(MID(B2582,3,5),'Recyclabilité Prod Matx'!C:F,4,FALSE), "")</f>
        <v/>
      </c>
      <c r="F2582" s="12" t="str">
        <f>IF($B2582 &lt;&gt; "", IF(C2582="Totale","",IF(D2582 = 0, "", VLOOKUP(D2582,'Cond Compo'!A:B,2,FALSE))),"")</f>
        <v/>
      </c>
      <c r="G2582" s="28"/>
      <c r="H2582" s="11" t="str">
        <f xml:space="preserve"> IF(C2582="Totale",2,IF($G2582 &lt;&gt; "", IF(D2582 = "E",MATCH(G2582, 'Cond Compo'!D$16:D$18, 0), MATCH(G2582, 'Cond Compo'!C$16:C$19, 0)), ""))</f>
        <v/>
      </c>
      <c r="I2582" s="12" t="str">
        <f>IF($E2582 &lt;&gt; "", IF(E2582 = 0, "", VLOOKUP(E2582,'Cond Perturbation'!A:B,2,FALSE)),"")</f>
        <v/>
      </c>
      <c r="J2582" s="28"/>
      <c r="K2582" s="29" t="str">
        <f>IF($B2582 &lt;&gt; "", IF(C2582="Oui",IF(H2582=1,IF(E2582=0,Résultat!G$8,IF(J2582="No",Résultat!$G$8,Résultat!$G$7)),IF(H2582=2,IF(E2582=0,Résultat!G$9,IF(J2582="No",Résultat!$G$9,Résultat!$G$7)),Résultat!$G$7)),IF(C2582 = "Totale", IF(H2582=1,IF(E2582=0,Résultat!G$8,IF(J2582="No",Résultat!$G$9,Résultat!$G$7)),IF(H2582=2,IF(E2582=0,Résultat!G$9,IF(J2582="No",Résultat!$G$9,Résultat!$G$7)),Résultat!$G$7)),Résultat!$G$7)), "")</f>
        <v/>
      </c>
    </row>
    <row r="2583" spans="1:11" ht="20.100000000000001" customHeight="1">
      <c r="A2583" s="26"/>
      <c r="B2583" s="27"/>
      <c r="C2583" s="11" t="str">
        <f>IF($B2583 &lt;&gt; "",VLOOKUP(MID(B2583,3,5),'Recyclabilité Prod Matx'!C:F,2,FALSE), "")</f>
        <v/>
      </c>
      <c r="D2583" s="11" t="str">
        <f>IF($B2583 &lt;&gt; "",VLOOKUP(MID(B2583,3,5),'Recyclabilité Prod Matx'!C:F,3,FALSE),"")</f>
        <v/>
      </c>
      <c r="E2583" s="11" t="str">
        <f>IF($B2583 &lt;&gt; "",VLOOKUP(MID(B2583,3,5),'Recyclabilité Prod Matx'!C:F,4,FALSE), "")</f>
        <v/>
      </c>
      <c r="F2583" s="12" t="str">
        <f>IF($B2583 &lt;&gt; "", IF(C2583="Totale","",IF(D2583 = 0, "", VLOOKUP(D2583,'Cond Compo'!A:B,2,FALSE))),"")</f>
        <v/>
      </c>
      <c r="G2583" s="28"/>
      <c r="H2583" s="11" t="str">
        <f xml:space="preserve"> IF(C2583="Totale",2,IF($G2583 &lt;&gt; "", IF(D2583 = "E",MATCH(G2583, 'Cond Compo'!D$16:D$18, 0), MATCH(G2583, 'Cond Compo'!C$16:C$19, 0)), ""))</f>
        <v/>
      </c>
      <c r="I2583" s="12" t="str">
        <f>IF($E2583 &lt;&gt; "", IF(E2583 = 0, "", VLOOKUP(E2583,'Cond Perturbation'!A:B,2,FALSE)),"")</f>
        <v/>
      </c>
      <c r="J2583" s="28"/>
      <c r="K2583" s="29" t="str">
        <f>IF($B2583 &lt;&gt; "", IF(C2583="Oui",IF(H2583=1,IF(E2583=0,Résultat!G$8,IF(J2583="No",Résultat!$G$8,Résultat!$G$7)),IF(H2583=2,IF(E2583=0,Résultat!G$9,IF(J2583="No",Résultat!$G$9,Résultat!$G$7)),Résultat!$G$7)),IF(C2583 = "Totale", IF(H2583=1,IF(E2583=0,Résultat!G$8,IF(J2583="No",Résultat!$G$9,Résultat!$G$7)),IF(H2583=2,IF(E2583=0,Résultat!G$9,IF(J2583="No",Résultat!$G$9,Résultat!$G$7)),Résultat!$G$7)),Résultat!$G$7)), "")</f>
        <v/>
      </c>
    </row>
    <row r="2584" spans="1:11" ht="20.100000000000001" customHeight="1">
      <c r="A2584" s="26"/>
      <c r="B2584" s="27"/>
      <c r="C2584" s="11" t="str">
        <f>IF($B2584 &lt;&gt; "",VLOOKUP(MID(B2584,3,5),'Recyclabilité Prod Matx'!C:F,2,FALSE), "")</f>
        <v/>
      </c>
      <c r="D2584" s="11" t="str">
        <f>IF($B2584 &lt;&gt; "",VLOOKUP(MID(B2584,3,5),'Recyclabilité Prod Matx'!C:F,3,FALSE),"")</f>
        <v/>
      </c>
      <c r="E2584" s="11" t="str">
        <f>IF($B2584 &lt;&gt; "",VLOOKUP(MID(B2584,3,5),'Recyclabilité Prod Matx'!C:F,4,FALSE), "")</f>
        <v/>
      </c>
      <c r="F2584" s="12" t="str">
        <f>IF($B2584 &lt;&gt; "", IF(C2584="Totale","",IF(D2584 = 0, "", VLOOKUP(D2584,'Cond Compo'!A:B,2,FALSE))),"")</f>
        <v/>
      </c>
      <c r="G2584" s="28"/>
      <c r="H2584" s="11" t="str">
        <f xml:space="preserve"> IF(C2584="Totale",2,IF($G2584 &lt;&gt; "", IF(D2584 = "E",MATCH(G2584, 'Cond Compo'!D$16:D$18, 0), MATCH(G2584, 'Cond Compo'!C$16:C$19, 0)), ""))</f>
        <v/>
      </c>
      <c r="I2584" s="12" t="str">
        <f>IF($E2584 &lt;&gt; "", IF(E2584 = 0, "", VLOOKUP(E2584,'Cond Perturbation'!A:B,2,FALSE)),"")</f>
        <v/>
      </c>
      <c r="J2584" s="28"/>
      <c r="K2584" s="29" t="str">
        <f>IF($B2584 &lt;&gt; "", IF(C2584="Oui",IF(H2584=1,IF(E2584=0,Résultat!G$8,IF(J2584="No",Résultat!$G$8,Résultat!$G$7)),IF(H2584=2,IF(E2584=0,Résultat!G$9,IF(J2584="No",Résultat!$G$9,Résultat!$G$7)),Résultat!$G$7)),IF(C2584 = "Totale", IF(H2584=1,IF(E2584=0,Résultat!G$8,IF(J2584="No",Résultat!$G$9,Résultat!$G$7)),IF(H2584=2,IF(E2584=0,Résultat!G$9,IF(J2584="No",Résultat!$G$9,Résultat!$G$7)),Résultat!$G$7)),Résultat!$G$7)), "")</f>
        <v/>
      </c>
    </row>
    <row r="2585" spans="1:11" ht="20.100000000000001" customHeight="1">
      <c r="A2585" s="26"/>
      <c r="B2585" s="27"/>
      <c r="C2585" s="11" t="str">
        <f>IF($B2585 &lt;&gt; "",VLOOKUP(MID(B2585,3,5),'Recyclabilité Prod Matx'!C:F,2,FALSE), "")</f>
        <v/>
      </c>
      <c r="D2585" s="11" t="str">
        <f>IF($B2585 &lt;&gt; "",VLOOKUP(MID(B2585,3,5),'Recyclabilité Prod Matx'!C:F,3,FALSE),"")</f>
        <v/>
      </c>
      <c r="E2585" s="11" t="str">
        <f>IF($B2585 &lt;&gt; "",VLOOKUP(MID(B2585,3,5),'Recyclabilité Prod Matx'!C:F,4,FALSE), "")</f>
        <v/>
      </c>
      <c r="F2585" s="12" t="str">
        <f>IF($B2585 &lt;&gt; "", IF(C2585="Totale","",IF(D2585 = 0, "", VLOOKUP(D2585,'Cond Compo'!A:B,2,FALSE))),"")</f>
        <v/>
      </c>
      <c r="G2585" s="28"/>
      <c r="H2585" s="11" t="str">
        <f xml:space="preserve"> IF(C2585="Totale",2,IF($G2585 &lt;&gt; "", IF(D2585 = "E",MATCH(G2585, 'Cond Compo'!D$16:D$18, 0), MATCH(G2585, 'Cond Compo'!C$16:C$19, 0)), ""))</f>
        <v/>
      </c>
      <c r="I2585" s="12" t="str">
        <f>IF($E2585 &lt;&gt; "", IF(E2585 = 0, "", VLOOKUP(E2585,'Cond Perturbation'!A:B,2,FALSE)),"")</f>
        <v/>
      </c>
      <c r="J2585" s="28"/>
      <c r="K2585" s="29" t="str">
        <f>IF($B2585 &lt;&gt; "", IF(C2585="Oui",IF(H2585=1,IF(E2585=0,Résultat!G$8,IF(J2585="No",Résultat!$G$8,Résultat!$G$7)),IF(H2585=2,IF(E2585=0,Résultat!G$9,IF(J2585="No",Résultat!$G$9,Résultat!$G$7)),Résultat!$G$7)),IF(C2585 = "Totale", IF(H2585=1,IF(E2585=0,Résultat!G$8,IF(J2585="No",Résultat!$G$9,Résultat!$G$7)),IF(H2585=2,IF(E2585=0,Résultat!G$9,IF(J2585="No",Résultat!$G$9,Résultat!$G$7)),Résultat!$G$7)),Résultat!$G$7)), "")</f>
        <v/>
      </c>
    </row>
    <row r="2586" spans="1:11" ht="20.100000000000001" customHeight="1">
      <c r="A2586" s="26"/>
      <c r="B2586" s="27"/>
      <c r="C2586" s="11" t="str">
        <f>IF($B2586 &lt;&gt; "",VLOOKUP(MID(B2586,3,5),'Recyclabilité Prod Matx'!C:F,2,FALSE), "")</f>
        <v/>
      </c>
      <c r="D2586" s="11" t="str">
        <f>IF($B2586 &lt;&gt; "",VLOOKUP(MID(B2586,3,5),'Recyclabilité Prod Matx'!C:F,3,FALSE),"")</f>
        <v/>
      </c>
      <c r="E2586" s="11" t="str">
        <f>IF($B2586 &lt;&gt; "",VLOOKUP(MID(B2586,3,5),'Recyclabilité Prod Matx'!C:F,4,FALSE), "")</f>
        <v/>
      </c>
      <c r="F2586" s="12" t="str">
        <f>IF($B2586 &lt;&gt; "", IF(C2586="Totale","",IF(D2586 = 0, "", VLOOKUP(D2586,'Cond Compo'!A:B,2,FALSE))),"")</f>
        <v/>
      </c>
      <c r="G2586" s="28"/>
      <c r="H2586" s="11" t="str">
        <f xml:space="preserve"> IF(C2586="Totale",2,IF($G2586 &lt;&gt; "", IF(D2586 = "E",MATCH(G2586, 'Cond Compo'!D$16:D$18, 0), MATCH(G2586, 'Cond Compo'!C$16:C$19, 0)), ""))</f>
        <v/>
      </c>
      <c r="I2586" s="12" t="str">
        <f>IF($E2586 &lt;&gt; "", IF(E2586 = 0, "", VLOOKUP(E2586,'Cond Perturbation'!A:B,2,FALSE)),"")</f>
        <v/>
      </c>
      <c r="J2586" s="28"/>
      <c r="K2586" s="29" t="str">
        <f>IF($B2586 &lt;&gt; "", IF(C2586="Oui",IF(H2586=1,IF(E2586=0,Résultat!G$8,IF(J2586="No",Résultat!$G$8,Résultat!$G$7)),IF(H2586=2,IF(E2586=0,Résultat!G$9,IF(J2586="No",Résultat!$G$9,Résultat!$G$7)),Résultat!$G$7)),IF(C2586 = "Totale", IF(H2586=1,IF(E2586=0,Résultat!G$8,IF(J2586="No",Résultat!$G$9,Résultat!$G$7)),IF(H2586=2,IF(E2586=0,Résultat!G$9,IF(J2586="No",Résultat!$G$9,Résultat!$G$7)),Résultat!$G$7)),Résultat!$G$7)), "")</f>
        <v/>
      </c>
    </row>
    <row r="2587" spans="1:11" ht="20.100000000000001" customHeight="1">
      <c r="A2587" s="26"/>
      <c r="B2587" s="27"/>
      <c r="C2587" s="11" t="str">
        <f>IF($B2587 &lt;&gt; "",VLOOKUP(MID(B2587,3,5),'Recyclabilité Prod Matx'!C:F,2,FALSE), "")</f>
        <v/>
      </c>
      <c r="D2587" s="11" t="str">
        <f>IF($B2587 &lt;&gt; "",VLOOKUP(MID(B2587,3,5),'Recyclabilité Prod Matx'!C:F,3,FALSE),"")</f>
        <v/>
      </c>
      <c r="E2587" s="11" t="str">
        <f>IF($B2587 &lt;&gt; "",VLOOKUP(MID(B2587,3,5),'Recyclabilité Prod Matx'!C:F,4,FALSE), "")</f>
        <v/>
      </c>
      <c r="F2587" s="12" t="str">
        <f>IF($B2587 &lt;&gt; "", IF(C2587="Totale","",IF(D2587 = 0, "", VLOOKUP(D2587,'Cond Compo'!A:B,2,FALSE))),"")</f>
        <v/>
      </c>
      <c r="G2587" s="28"/>
      <c r="H2587" s="11" t="str">
        <f xml:space="preserve"> IF(C2587="Totale",2,IF($G2587 &lt;&gt; "", IF(D2587 = "E",MATCH(G2587, 'Cond Compo'!D$16:D$18, 0), MATCH(G2587, 'Cond Compo'!C$16:C$19, 0)), ""))</f>
        <v/>
      </c>
      <c r="I2587" s="12" t="str">
        <f>IF($E2587 &lt;&gt; "", IF(E2587 = 0, "", VLOOKUP(E2587,'Cond Perturbation'!A:B,2,FALSE)),"")</f>
        <v/>
      </c>
      <c r="J2587" s="28"/>
      <c r="K2587" s="29" t="str">
        <f>IF($B2587 &lt;&gt; "", IF(C2587="Oui",IF(H2587=1,IF(E2587=0,Résultat!G$8,IF(J2587="No",Résultat!$G$8,Résultat!$G$7)),IF(H2587=2,IF(E2587=0,Résultat!G$9,IF(J2587="No",Résultat!$G$9,Résultat!$G$7)),Résultat!$G$7)),IF(C2587 = "Totale", IF(H2587=1,IF(E2587=0,Résultat!G$8,IF(J2587="No",Résultat!$G$9,Résultat!$G$7)),IF(H2587=2,IF(E2587=0,Résultat!G$9,IF(J2587="No",Résultat!$G$9,Résultat!$G$7)),Résultat!$G$7)),Résultat!$G$7)), "")</f>
        <v/>
      </c>
    </row>
    <row r="2588" spans="1:11" ht="20.100000000000001" customHeight="1">
      <c r="A2588" s="26"/>
      <c r="B2588" s="27"/>
      <c r="C2588" s="11" t="str">
        <f>IF($B2588 &lt;&gt; "",VLOOKUP(MID(B2588,3,5),'Recyclabilité Prod Matx'!C:F,2,FALSE), "")</f>
        <v/>
      </c>
      <c r="D2588" s="11" t="str">
        <f>IF($B2588 &lt;&gt; "",VLOOKUP(MID(B2588,3,5),'Recyclabilité Prod Matx'!C:F,3,FALSE),"")</f>
        <v/>
      </c>
      <c r="E2588" s="11" t="str">
        <f>IF($B2588 &lt;&gt; "",VLOOKUP(MID(B2588,3,5),'Recyclabilité Prod Matx'!C:F,4,FALSE), "")</f>
        <v/>
      </c>
      <c r="F2588" s="12" t="str">
        <f>IF($B2588 &lt;&gt; "", IF(C2588="Totale","",IF(D2588 = 0, "", VLOOKUP(D2588,'Cond Compo'!A:B,2,FALSE))),"")</f>
        <v/>
      </c>
      <c r="G2588" s="28"/>
      <c r="H2588" s="11" t="str">
        <f xml:space="preserve"> IF(C2588="Totale",2,IF($G2588 &lt;&gt; "", IF(D2588 = "E",MATCH(G2588, 'Cond Compo'!D$16:D$18, 0), MATCH(G2588, 'Cond Compo'!C$16:C$19, 0)), ""))</f>
        <v/>
      </c>
      <c r="I2588" s="12" t="str">
        <f>IF($E2588 &lt;&gt; "", IF(E2588 = 0, "", VLOOKUP(E2588,'Cond Perturbation'!A:B,2,FALSE)),"")</f>
        <v/>
      </c>
      <c r="J2588" s="28"/>
      <c r="K2588" s="29" t="str">
        <f>IF($B2588 &lt;&gt; "", IF(C2588="Oui",IF(H2588=1,IF(E2588=0,Résultat!G$8,IF(J2588="No",Résultat!$G$8,Résultat!$G$7)),IF(H2588=2,IF(E2588=0,Résultat!G$9,IF(J2588="No",Résultat!$G$9,Résultat!$G$7)),Résultat!$G$7)),IF(C2588 = "Totale", IF(H2588=1,IF(E2588=0,Résultat!G$8,IF(J2588="No",Résultat!$G$9,Résultat!$G$7)),IF(H2588=2,IF(E2588=0,Résultat!G$9,IF(J2588="No",Résultat!$G$9,Résultat!$G$7)),Résultat!$G$7)),Résultat!$G$7)), "")</f>
        <v/>
      </c>
    </row>
    <row r="2589" spans="1:11" ht="20.100000000000001" customHeight="1">
      <c r="A2589" s="26"/>
      <c r="B2589" s="27"/>
      <c r="C2589" s="11" t="str">
        <f>IF($B2589 &lt;&gt; "",VLOOKUP(MID(B2589,3,5),'Recyclabilité Prod Matx'!C:F,2,FALSE), "")</f>
        <v/>
      </c>
      <c r="D2589" s="11" t="str">
        <f>IF($B2589 &lt;&gt; "",VLOOKUP(MID(B2589,3,5),'Recyclabilité Prod Matx'!C:F,3,FALSE),"")</f>
        <v/>
      </c>
      <c r="E2589" s="11" t="str">
        <f>IF($B2589 &lt;&gt; "",VLOOKUP(MID(B2589,3,5),'Recyclabilité Prod Matx'!C:F,4,FALSE), "")</f>
        <v/>
      </c>
      <c r="F2589" s="12" t="str">
        <f>IF($B2589 &lt;&gt; "", IF(C2589="Totale","",IF(D2589 = 0, "", VLOOKUP(D2589,'Cond Compo'!A:B,2,FALSE))),"")</f>
        <v/>
      </c>
      <c r="G2589" s="28"/>
      <c r="H2589" s="11" t="str">
        <f xml:space="preserve"> IF(C2589="Totale",2,IF($G2589 &lt;&gt; "", IF(D2589 = "E",MATCH(G2589, 'Cond Compo'!D$16:D$18, 0), MATCH(G2589, 'Cond Compo'!C$16:C$19, 0)), ""))</f>
        <v/>
      </c>
      <c r="I2589" s="12" t="str">
        <f>IF($E2589 &lt;&gt; "", IF(E2589 = 0, "", VLOOKUP(E2589,'Cond Perturbation'!A:B,2,FALSE)),"")</f>
        <v/>
      </c>
      <c r="J2589" s="28"/>
      <c r="K2589" s="29" t="str">
        <f>IF($B2589 &lt;&gt; "", IF(C2589="Oui",IF(H2589=1,IF(E2589=0,Résultat!G$8,IF(J2589="No",Résultat!$G$8,Résultat!$G$7)),IF(H2589=2,IF(E2589=0,Résultat!G$9,IF(J2589="No",Résultat!$G$9,Résultat!$G$7)),Résultat!$G$7)),IF(C2589 = "Totale", IF(H2589=1,IF(E2589=0,Résultat!G$8,IF(J2589="No",Résultat!$G$9,Résultat!$G$7)),IF(H2589=2,IF(E2589=0,Résultat!G$9,IF(J2589="No",Résultat!$G$9,Résultat!$G$7)),Résultat!$G$7)),Résultat!$G$7)), "")</f>
        <v/>
      </c>
    </row>
    <row r="2590" spans="1:11" ht="20.100000000000001" customHeight="1">
      <c r="A2590" s="26"/>
      <c r="B2590" s="27"/>
      <c r="C2590" s="11" t="str">
        <f>IF($B2590 &lt;&gt; "",VLOOKUP(MID(B2590,3,5),'Recyclabilité Prod Matx'!C:F,2,FALSE), "")</f>
        <v/>
      </c>
      <c r="D2590" s="11" t="str">
        <f>IF($B2590 &lt;&gt; "",VLOOKUP(MID(B2590,3,5),'Recyclabilité Prod Matx'!C:F,3,FALSE),"")</f>
        <v/>
      </c>
      <c r="E2590" s="11" t="str">
        <f>IF($B2590 &lt;&gt; "",VLOOKUP(MID(B2590,3,5),'Recyclabilité Prod Matx'!C:F,4,FALSE), "")</f>
        <v/>
      </c>
      <c r="F2590" s="12" t="str">
        <f>IF($B2590 &lt;&gt; "", IF(C2590="Totale","",IF(D2590 = 0, "", VLOOKUP(D2590,'Cond Compo'!A:B,2,FALSE))),"")</f>
        <v/>
      </c>
      <c r="G2590" s="28"/>
      <c r="H2590" s="11" t="str">
        <f xml:space="preserve"> IF(C2590="Totale",2,IF($G2590 &lt;&gt; "", IF(D2590 = "E",MATCH(G2590, 'Cond Compo'!D$16:D$18, 0), MATCH(G2590, 'Cond Compo'!C$16:C$19, 0)), ""))</f>
        <v/>
      </c>
      <c r="I2590" s="12" t="str">
        <f>IF($E2590 &lt;&gt; "", IF(E2590 = 0, "", VLOOKUP(E2590,'Cond Perturbation'!A:B,2,FALSE)),"")</f>
        <v/>
      </c>
      <c r="J2590" s="28"/>
      <c r="K2590" s="29" t="str">
        <f>IF($B2590 &lt;&gt; "", IF(C2590="Oui",IF(H2590=1,IF(E2590=0,Résultat!G$8,IF(J2590="No",Résultat!$G$8,Résultat!$G$7)),IF(H2590=2,IF(E2590=0,Résultat!G$9,IF(J2590="No",Résultat!$G$9,Résultat!$G$7)),Résultat!$G$7)),IF(C2590 = "Totale", IF(H2590=1,IF(E2590=0,Résultat!G$8,IF(J2590="No",Résultat!$G$9,Résultat!$G$7)),IF(H2590=2,IF(E2590=0,Résultat!G$9,IF(J2590="No",Résultat!$G$9,Résultat!$G$7)),Résultat!$G$7)),Résultat!$G$7)), "")</f>
        <v/>
      </c>
    </row>
    <row r="2591" spans="1:11" ht="20.100000000000001" customHeight="1">
      <c r="A2591" s="26"/>
      <c r="B2591" s="27"/>
      <c r="C2591" s="11" t="str">
        <f>IF($B2591 &lt;&gt; "",VLOOKUP(MID(B2591,3,5),'Recyclabilité Prod Matx'!C:F,2,FALSE), "")</f>
        <v/>
      </c>
      <c r="D2591" s="11" t="str">
        <f>IF($B2591 &lt;&gt; "",VLOOKUP(MID(B2591,3,5),'Recyclabilité Prod Matx'!C:F,3,FALSE),"")</f>
        <v/>
      </c>
      <c r="E2591" s="11" t="str">
        <f>IF($B2591 &lt;&gt; "",VLOOKUP(MID(B2591,3,5),'Recyclabilité Prod Matx'!C:F,4,FALSE), "")</f>
        <v/>
      </c>
      <c r="F2591" s="12" t="str">
        <f>IF($B2591 &lt;&gt; "", IF(C2591="Totale","",IF(D2591 = 0, "", VLOOKUP(D2591,'Cond Compo'!A:B,2,FALSE))),"")</f>
        <v/>
      </c>
      <c r="G2591" s="28"/>
      <c r="H2591" s="11" t="str">
        <f xml:space="preserve"> IF(C2591="Totale",2,IF($G2591 &lt;&gt; "", IF(D2591 = "E",MATCH(G2591, 'Cond Compo'!D$16:D$18, 0), MATCH(G2591, 'Cond Compo'!C$16:C$19, 0)), ""))</f>
        <v/>
      </c>
      <c r="I2591" s="12" t="str">
        <f>IF($E2591 &lt;&gt; "", IF(E2591 = 0, "", VLOOKUP(E2591,'Cond Perturbation'!A:B,2,FALSE)),"")</f>
        <v/>
      </c>
      <c r="J2591" s="28"/>
      <c r="K2591" s="29" t="str">
        <f>IF($B2591 &lt;&gt; "", IF(C2591="Oui",IF(H2591=1,IF(E2591=0,Résultat!G$8,IF(J2591="No",Résultat!$G$8,Résultat!$G$7)),IF(H2591=2,IF(E2591=0,Résultat!G$9,IF(J2591="No",Résultat!$G$9,Résultat!$G$7)),Résultat!$G$7)),IF(C2591 = "Totale", IF(H2591=1,IF(E2591=0,Résultat!G$8,IF(J2591="No",Résultat!$G$9,Résultat!$G$7)),IF(H2591=2,IF(E2591=0,Résultat!G$9,IF(J2591="No",Résultat!$G$9,Résultat!$G$7)),Résultat!$G$7)),Résultat!$G$7)), "")</f>
        <v/>
      </c>
    </row>
    <row r="2592" spans="1:11" ht="20.100000000000001" customHeight="1">
      <c r="A2592" s="26"/>
      <c r="B2592" s="27"/>
      <c r="C2592" s="11" t="str">
        <f>IF($B2592 &lt;&gt; "",VLOOKUP(MID(B2592,3,5),'Recyclabilité Prod Matx'!C:F,2,FALSE), "")</f>
        <v/>
      </c>
      <c r="D2592" s="11" t="str">
        <f>IF($B2592 &lt;&gt; "",VLOOKUP(MID(B2592,3,5),'Recyclabilité Prod Matx'!C:F,3,FALSE),"")</f>
        <v/>
      </c>
      <c r="E2592" s="11" t="str">
        <f>IF($B2592 &lt;&gt; "",VLOOKUP(MID(B2592,3,5),'Recyclabilité Prod Matx'!C:F,4,FALSE), "")</f>
        <v/>
      </c>
      <c r="F2592" s="12" t="str">
        <f>IF($B2592 &lt;&gt; "", IF(C2592="Totale","",IF(D2592 = 0, "", VLOOKUP(D2592,'Cond Compo'!A:B,2,FALSE))),"")</f>
        <v/>
      </c>
      <c r="G2592" s="28"/>
      <c r="H2592" s="11" t="str">
        <f xml:space="preserve"> IF(C2592="Totale",2,IF($G2592 &lt;&gt; "", IF(D2592 = "E",MATCH(G2592, 'Cond Compo'!D$16:D$18, 0), MATCH(G2592, 'Cond Compo'!C$16:C$19, 0)), ""))</f>
        <v/>
      </c>
      <c r="I2592" s="12" t="str">
        <f>IF($E2592 &lt;&gt; "", IF(E2592 = 0, "", VLOOKUP(E2592,'Cond Perturbation'!A:B,2,FALSE)),"")</f>
        <v/>
      </c>
      <c r="J2592" s="28"/>
      <c r="K2592" s="29" t="str">
        <f>IF($B2592 &lt;&gt; "", IF(C2592="Oui",IF(H2592=1,IF(E2592=0,Résultat!G$8,IF(J2592="No",Résultat!$G$8,Résultat!$G$7)),IF(H2592=2,IF(E2592=0,Résultat!G$9,IF(J2592="No",Résultat!$G$9,Résultat!$G$7)),Résultat!$G$7)),IF(C2592 = "Totale", IF(H2592=1,IF(E2592=0,Résultat!G$8,IF(J2592="No",Résultat!$G$9,Résultat!$G$7)),IF(H2592=2,IF(E2592=0,Résultat!G$9,IF(J2592="No",Résultat!$G$9,Résultat!$G$7)),Résultat!$G$7)),Résultat!$G$7)), "")</f>
        <v/>
      </c>
    </row>
    <row r="2593" spans="1:11" ht="20.100000000000001" customHeight="1">
      <c r="A2593" s="26"/>
      <c r="B2593" s="27"/>
      <c r="C2593" s="11" t="str">
        <f>IF($B2593 &lt;&gt; "",VLOOKUP(MID(B2593,3,5),'Recyclabilité Prod Matx'!C:F,2,FALSE), "")</f>
        <v/>
      </c>
      <c r="D2593" s="11" t="str">
        <f>IF($B2593 &lt;&gt; "",VLOOKUP(MID(B2593,3,5),'Recyclabilité Prod Matx'!C:F,3,FALSE),"")</f>
        <v/>
      </c>
      <c r="E2593" s="11" t="str">
        <f>IF($B2593 &lt;&gt; "",VLOOKUP(MID(B2593,3,5),'Recyclabilité Prod Matx'!C:F,4,FALSE), "")</f>
        <v/>
      </c>
      <c r="F2593" s="12" t="str">
        <f>IF($B2593 &lt;&gt; "", IF(C2593="Totale","",IF(D2593 = 0, "", VLOOKUP(D2593,'Cond Compo'!A:B,2,FALSE))),"")</f>
        <v/>
      </c>
      <c r="G2593" s="28"/>
      <c r="H2593" s="11" t="str">
        <f xml:space="preserve"> IF(C2593="Totale",2,IF($G2593 &lt;&gt; "", IF(D2593 = "E",MATCH(G2593, 'Cond Compo'!D$16:D$18, 0), MATCH(G2593, 'Cond Compo'!C$16:C$19, 0)), ""))</f>
        <v/>
      </c>
      <c r="I2593" s="12" t="str">
        <f>IF($E2593 &lt;&gt; "", IF(E2593 = 0, "", VLOOKUP(E2593,'Cond Perturbation'!A:B,2,FALSE)),"")</f>
        <v/>
      </c>
      <c r="J2593" s="28"/>
      <c r="K2593" s="29" t="str">
        <f>IF($B2593 &lt;&gt; "", IF(C2593="Oui",IF(H2593=1,IF(E2593=0,Résultat!G$8,IF(J2593="No",Résultat!$G$8,Résultat!$G$7)),IF(H2593=2,IF(E2593=0,Résultat!G$9,IF(J2593="No",Résultat!$G$9,Résultat!$G$7)),Résultat!$G$7)),IF(C2593 = "Totale", IF(H2593=1,IF(E2593=0,Résultat!G$8,IF(J2593="No",Résultat!$G$9,Résultat!$G$7)),IF(H2593=2,IF(E2593=0,Résultat!G$9,IF(J2593="No",Résultat!$G$9,Résultat!$G$7)),Résultat!$G$7)),Résultat!$G$7)), "")</f>
        <v/>
      </c>
    </row>
    <row r="2594" spans="1:11" ht="20.100000000000001" customHeight="1">
      <c r="A2594" s="26"/>
      <c r="B2594" s="27"/>
      <c r="C2594" s="11" t="str">
        <f>IF($B2594 &lt;&gt; "",VLOOKUP(MID(B2594,3,5),'Recyclabilité Prod Matx'!C:F,2,FALSE), "")</f>
        <v/>
      </c>
      <c r="D2594" s="11" t="str">
        <f>IF($B2594 &lt;&gt; "",VLOOKUP(MID(B2594,3,5),'Recyclabilité Prod Matx'!C:F,3,FALSE),"")</f>
        <v/>
      </c>
      <c r="E2594" s="11" t="str">
        <f>IF($B2594 &lt;&gt; "",VLOOKUP(MID(B2594,3,5),'Recyclabilité Prod Matx'!C:F,4,FALSE), "")</f>
        <v/>
      </c>
      <c r="F2594" s="12" t="str">
        <f>IF($B2594 &lt;&gt; "", IF(C2594="Totale","",IF(D2594 = 0, "", VLOOKUP(D2594,'Cond Compo'!A:B,2,FALSE))),"")</f>
        <v/>
      </c>
      <c r="G2594" s="28"/>
      <c r="H2594" s="11" t="str">
        <f xml:space="preserve"> IF(C2594="Totale",2,IF($G2594 &lt;&gt; "", IF(D2594 = "E",MATCH(G2594, 'Cond Compo'!D$16:D$18, 0), MATCH(G2594, 'Cond Compo'!C$16:C$19, 0)), ""))</f>
        <v/>
      </c>
      <c r="I2594" s="12" t="str">
        <f>IF($E2594 &lt;&gt; "", IF(E2594 = 0, "", VLOOKUP(E2594,'Cond Perturbation'!A:B,2,FALSE)),"")</f>
        <v/>
      </c>
      <c r="J2594" s="28"/>
      <c r="K2594" s="29" t="str">
        <f>IF($B2594 &lt;&gt; "", IF(C2594="Oui",IF(H2594=1,IF(E2594=0,Résultat!G$8,IF(J2594="No",Résultat!$G$8,Résultat!$G$7)),IF(H2594=2,IF(E2594=0,Résultat!G$9,IF(J2594="No",Résultat!$G$9,Résultat!$G$7)),Résultat!$G$7)),IF(C2594 = "Totale", IF(H2594=1,IF(E2594=0,Résultat!G$8,IF(J2594="No",Résultat!$G$9,Résultat!$G$7)),IF(H2594=2,IF(E2594=0,Résultat!G$9,IF(J2594="No",Résultat!$G$9,Résultat!$G$7)),Résultat!$G$7)),Résultat!$G$7)), "")</f>
        <v/>
      </c>
    </row>
    <row r="2595" spans="1:11" ht="20.100000000000001" customHeight="1">
      <c r="A2595" s="26"/>
      <c r="B2595" s="27"/>
      <c r="C2595" s="11" t="str">
        <f>IF($B2595 &lt;&gt; "",VLOOKUP(MID(B2595,3,5),'Recyclabilité Prod Matx'!C:F,2,FALSE), "")</f>
        <v/>
      </c>
      <c r="D2595" s="11" t="str">
        <f>IF($B2595 &lt;&gt; "",VLOOKUP(MID(B2595,3,5),'Recyclabilité Prod Matx'!C:F,3,FALSE),"")</f>
        <v/>
      </c>
      <c r="E2595" s="11" t="str">
        <f>IF($B2595 &lt;&gt; "",VLOOKUP(MID(B2595,3,5),'Recyclabilité Prod Matx'!C:F,4,FALSE), "")</f>
        <v/>
      </c>
      <c r="F2595" s="12" t="str">
        <f>IF($B2595 &lt;&gt; "", IF(C2595="Totale","",IF(D2595 = 0, "", VLOOKUP(D2595,'Cond Compo'!A:B,2,FALSE))),"")</f>
        <v/>
      </c>
      <c r="G2595" s="28"/>
      <c r="H2595" s="11" t="str">
        <f xml:space="preserve"> IF(C2595="Totale",2,IF($G2595 &lt;&gt; "", IF(D2595 = "E",MATCH(G2595, 'Cond Compo'!D$16:D$18, 0), MATCH(G2595, 'Cond Compo'!C$16:C$19, 0)), ""))</f>
        <v/>
      </c>
      <c r="I2595" s="12" t="str">
        <f>IF($E2595 &lt;&gt; "", IF(E2595 = 0, "", VLOOKUP(E2595,'Cond Perturbation'!A:B,2,FALSE)),"")</f>
        <v/>
      </c>
      <c r="J2595" s="28"/>
      <c r="K2595" s="29" t="str">
        <f>IF($B2595 &lt;&gt; "", IF(C2595="Oui",IF(H2595=1,IF(E2595=0,Résultat!G$8,IF(J2595="No",Résultat!$G$8,Résultat!$G$7)),IF(H2595=2,IF(E2595=0,Résultat!G$9,IF(J2595="No",Résultat!$G$9,Résultat!$G$7)),Résultat!$G$7)),IF(C2595 = "Totale", IF(H2595=1,IF(E2595=0,Résultat!G$8,IF(J2595="No",Résultat!$G$9,Résultat!$G$7)),IF(H2595=2,IF(E2595=0,Résultat!G$9,IF(J2595="No",Résultat!$G$9,Résultat!$G$7)),Résultat!$G$7)),Résultat!$G$7)), "")</f>
        <v/>
      </c>
    </row>
    <row r="2596" spans="1:11" ht="20.100000000000001" customHeight="1">
      <c r="A2596" s="26"/>
      <c r="B2596" s="27"/>
      <c r="C2596" s="11" t="str">
        <f>IF($B2596 &lt;&gt; "",VLOOKUP(MID(B2596,3,5),'Recyclabilité Prod Matx'!C:F,2,FALSE), "")</f>
        <v/>
      </c>
      <c r="D2596" s="11" t="str">
        <f>IF($B2596 &lt;&gt; "",VLOOKUP(MID(B2596,3,5),'Recyclabilité Prod Matx'!C:F,3,FALSE),"")</f>
        <v/>
      </c>
      <c r="E2596" s="11" t="str">
        <f>IF($B2596 &lt;&gt; "",VLOOKUP(MID(B2596,3,5),'Recyclabilité Prod Matx'!C:F,4,FALSE), "")</f>
        <v/>
      </c>
      <c r="F2596" s="12" t="str">
        <f>IF($B2596 &lt;&gt; "", IF(C2596="Totale","",IF(D2596 = 0, "", VLOOKUP(D2596,'Cond Compo'!A:B,2,FALSE))),"")</f>
        <v/>
      </c>
      <c r="G2596" s="28"/>
      <c r="H2596" s="11" t="str">
        <f xml:space="preserve"> IF(C2596="Totale",2,IF($G2596 &lt;&gt; "", IF(D2596 = "E",MATCH(G2596, 'Cond Compo'!D$16:D$18, 0), MATCH(G2596, 'Cond Compo'!C$16:C$19, 0)), ""))</f>
        <v/>
      </c>
      <c r="I2596" s="12" t="str">
        <f>IF($E2596 &lt;&gt; "", IF(E2596 = 0, "", VLOOKUP(E2596,'Cond Perturbation'!A:B,2,FALSE)),"")</f>
        <v/>
      </c>
      <c r="J2596" s="28"/>
      <c r="K2596" s="29" t="str">
        <f>IF($B2596 &lt;&gt; "", IF(C2596="Oui",IF(H2596=1,IF(E2596=0,Résultat!G$8,IF(J2596="No",Résultat!$G$8,Résultat!$G$7)),IF(H2596=2,IF(E2596=0,Résultat!G$9,IF(J2596="No",Résultat!$G$9,Résultat!$G$7)),Résultat!$G$7)),IF(C2596 = "Totale", IF(H2596=1,IF(E2596=0,Résultat!G$8,IF(J2596="No",Résultat!$G$9,Résultat!$G$7)),IF(H2596=2,IF(E2596=0,Résultat!G$9,IF(J2596="No",Résultat!$G$9,Résultat!$G$7)),Résultat!$G$7)),Résultat!$G$7)), "")</f>
        <v/>
      </c>
    </row>
    <row r="2597" spans="1:11" ht="20.100000000000001" customHeight="1">
      <c r="A2597" s="26"/>
      <c r="B2597" s="27"/>
      <c r="C2597" s="11" t="str">
        <f>IF($B2597 &lt;&gt; "",VLOOKUP(MID(B2597,3,5),'Recyclabilité Prod Matx'!C:F,2,FALSE), "")</f>
        <v/>
      </c>
      <c r="D2597" s="11" t="str">
        <f>IF($B2597 &lt;&gt; "",VLOOKUP(MID(B2597,3,5),'Recyclabilité Prod Matx'!C:F,3,FALSE),"")</f>
        <v/>
      </c>
      <c r="E2597" s="11" t="str">
        <f>IF($B2597 &lt;&gt; "",VLOOKUP(MID(B2597,3,5),'Recyclabilité Prod Matx'!C:F,4,FALSE), "")</f>
        <v/>
      </c>
      <c r="F2597" s="12" t="str">
        <f>IF($B2597 &lt;&gt; "", IF(C2597="Totale","",IF(D2597 = 0, "", VLOOKUP(D2597,'Cond Compo'!A:B,2,FALSE))),"")</f>
        <v/>
      </c>
      <c r="G2597" s="28"/>
      <c r="H2597" s="11" t="str">
        <f xml:space="preserve"> IF(C2597="Totale",2,IF($G2597 &lt;&gt; "", IF(D2597 = "E",MATCH(G2597, 'Cond Compo'!D$16:D$18, 0), MATCH(G2597, 'Cond Compo'!C$16:C$19, 0)), ""))</f>
        <v/>
      </c>
      <c r="I2597" s="12" t="str">
        <f>IF($E2597 &lt;&gt; "", IF(E2597 = 0, "", VLOOKUP(E2597,'Cond Perturbation'!A:B,2,FALSE)),"")</f>
        <v/>
      </c>
      <c r="J2597" s="28"/>
      <c r="K2597" s="29" t="str">
        <f>IF($B2597 &lt;&gt; "", IF(C2597="Oui",IF(H2597=1,IF(E2597=0,Résultat!G$8,IF(J2597="No",Résultat!$G$8,Résultat!$G$7)),IF(H2597=2,IF(E2597=0,Résultat!G$9,IF(J2597="No",Résultat!$G$9,Résultat!$G$7)),Résultat!$G$7)),IF(C2597 = "Totale", IF(H2597=1,IF(E2597=0,Résultat!G$8,IF(J2597="No",Résultat!$G$9,Résultat!$G$7)),IF(H2597=2,IF(E2597=0,Résultat!G$9,IF(J2597="No",Résultat!$G$9,Résultat!$G$7)),Résultat!$G$7)),Résultat!$G$7)), "")</f>
        <v/>
      </c>
    </row>
    <row r="2598" spans="1:11" ht="20.100000000000001" customHeight="1">
      <c r="A2598" s="26"/>
      <c r="B2598" s="27"/>
      <c r="C2598" s="11" t="str">
        <f>IF($B2598 &lt;&gt; "",VLOOKUP(MID(B2598,3,5),'Recyclabilité Prod Matx'!C:F,2,FALSE), "")</f>
        <v/>
      </c>
      <c r="D2598" s="11" t="str">
        <f>IF($B2598 &lt;&gt; "",VLOOKUP(MID(B2598,3,5),'Recyclabilité Prod Matx'!C:F,3,FALSE),"")</f>
        <v/>
      </c>
      <c r="E2598" s="11" t="str">
        <f>IF($B2598 &lt;&gt; "",VLOOKUP(MID(B2598,3,5),'Recyclabilité Prod Matx'!C:F,4,FALSE), "")</f>
        <v/>
      </c>
      <c r="F2598" s="12" t="str">
        <f>IF($B2598 &lt;&gt; "", IF(C2598="Totale","",IF(D2598 = 0, "", VLOOKUP(D2598,'Cond Compo'!A:B,2,FALSE))),"")</f>
        <v/>
      </c>
      <c r="G2598" s="28"/>
      <c r="H2598" s="11" t="str">
        <f xml:space="preserve"> IF(C2598="Totale",2,IF($G2598 &lt;&gt; "", IF(D2598 = "E",MATCH(G2598, 'Cond Compo'!D$16:D$18, 0), MATCH(G2598, 'Cond Compo'!C$16:C$19, 0)), ""))</f>
        <v/>
      </c>
      <c r="I2598" s="12" t="str">
        <f>IF($E2598 &lt;&gt; "", IF(E2598 = 0, "", VLOOKUP(E2598,'Cond Perturbation'!A:B,2,FALSE)),"")</f>
        <v/>
      </c>
      <c r="J2598" s="28"/>
      <c r="K2598" s="29" t="str">
        <f>IF($B2598 &lt;&gt; "", IF(C2598="Oui",IF(H2598=1,IF(E2598=0,Résultat!G$8,IF(J2598="No",Résultat!$G$8,Résultat!$G$7)),IF(H2598=2,IF(E2598=0,Résultat!G$9,IF(J2598="No",Résultat!$G$9,Résultat!$G$7)),Résultat!$G$7)),IF(C2598 = "Totale", IF(H2598=1,IF(E2598=0,Résultat!G$8,IF(J2598="No",Résultat!$G$9,Résultat!$G$7)),IF(H2598=2,IF(E2598=0,Résultat!G$9,IF(J2598="No",Résultat!$G$9,Résultat!$G$7)),Résultat!$G$7)),Résultat!$G$7)), "")</f>
        <v/>
      </c>
    </row>
    <row r="2599" spans="1:11" ht="20.100000000000001" customHeight="1">
      <c r="A2599" s="26"/>
      <c r="B2599" s="27"/>
      <c r="C2599" s="11" t="str">
        <f>IF($B2599 &lt;&gt; "",VLOOKUP(MID(B2599,3,5),'Recyclabilité Prod Matx'!C:F,2,FALSE), "")</f>
        <v/>
      </c>
      <c r="D2599" s="11" t="str">
        <f>IF($B2599 &lt;&gt; "",VLOOKUP(MID(B2599,3,5),'Recyclabilité Prod Matx'!C:F,3,FALSE),"")</f>
        <v/>
      </c>
      <c r="E2599" s="11" t="str">
        <f>IF($B2599 &lt;&gt; "",VLOOKUP(MID(B2599,3,5),'Recyclabilité Prod Matx'!C:F,4,FALSE), "")</f>
        <v/>
      </c>
      <c r="F2599" s="12" t="str">
        <f>IF($B2599 &lt;&gt; "", IF(C2599="Totale","",IF(D2599 = 0, "", VLOOKUP(D2599,'Cond Compo'!A:B,2,FALSE))),"")</f>
        <v/>
      </c>
      <c r="G2599" s="28"/>
      <c r="H2599" s="11" t="str">
        <f xml:space="preserve"> IF(C2599="Totale",2,IF($G2599 &lt;&gt; "", IF(D2599 = "E",MATCH(G2599, 'Cond Compo'!D$16:D$18, 0), MATCH(G2599, 'Cond Compo'!C$16:C$19, 0)), ""))</f>
        <v/>
      </c>
      <c r="I2599" s="12" t="str">
        <f>IF($E2599 &lt;&gt; "", IF(E2599 = 0, "", VLOOKUP(E2599,'Cond Perturbation'!A:B,2,FALSE)),"")</f>
        <v/>
      </c>
      <c r="J2599" s="28"/>
      <c r="K2599" s="29" t="str">
        <f>IF($B2599 &lt;&gt; "", IF(C2599="Oui",IF(H2599=1,IF(E2599=0,Résultat!G$8,IF(J2599="No",Résultat!$G$8,Résultat!$G$7)),IF(H2599=2,IF(E2599=0,Résultat!G$9,IF(J2599="No",Résultat!$G$9,Résultat!$G$7)),Résultat!$G$7)),IF(C2599 = "Totale", IF(H2599=1,IF(E2599=0,Résultat!G$8,IF(J2599="No",Résultat!$G$9,Résultat!$G$7)),IF(H2599=2,IF(E2599=0,Résultat!G$9,IF(J2599="No",Résultat!$G$9,Résultat!$G$7)),Résultat!$G$7)),Résultat!$G$7)), "")</f>
        <v/>
      </c>
    </row>
    <row r="2600" spans="1:11" ht="20.100000000000001" customHeight="1">
      <c r="A2600" s="26"/>
      <c r="B2600" s="27"/>
      <c r="C2600" s="11" t="str">
        <f>IF($B2600 &lt;&gt; "",VLOOKUP(MID(B2600,3,5),'Recyclabilité Prod Matx'!C:F,2,FALSE), "")</f>
        <v/>
      </c>
      <c r="D2600" s="11" t="str">
        <f>IF($B2600 &lt;&gt; "",VLOOKUP(MID(B2600,3,5),'Recyclabilité Prod Matx'!C:F,3,FALSE),"")</f>
        <v/>
      </c>
      <c r="E2600" s="11" t="str">
        <f>IF($B2600 &lt;&gt; "",VLOOKUP(MID(B2600,3,5),'Recyclabilité Prod Matx'!C:F,4,FALSE), "")</f>
        <v/>
      </c>
      <c r="F2600" s="12" t="str">
        <f>IF($B2600 &lt;&gt; "", IF(C2600="Totale","",IF(D2600 = 0, "", VLOOKUP(D2600,'Cond Compo'!A:B,2,FALSE))),"")</f>
        <v/>
      </c>
      <c r="G2600" s="28"/>
      <c r="H2600" s="11" t="str">
        <f xml:space="preserve"> IF(C2600="Totale",2,IF($G2600 &lt;&gt; "", IF(D2600 = "E",MATCH(G2600, 'Cond Compo'!D$16:D$18, 0), MATCH(G2600, 'Cond Compo'!C$16:C$19, 0)), ""))</f>
        <v/>
      </c>
      <c r="I2600" s="12" t="str">
        <f>IF($E2600 &lt;&gt; "", IF(E2600 = 0, "", VLOOKUP(E2600,'Cond Perturbation'!A:B,2,FALSE)),"")</f>
        <v/>
      </c>
      <c r="J2600" s="28"/>
      <c r="K2600" s="29" t="str">
        <f>IF($B2600 &lt;&gt; "", IF(C2600="Oui",IF(H2600=1,IF(E2600=0,Résultat!G$8,IF(J2600="No",Résultat!$G$8,Résultat!$G$7)),IF(H2600=2,IF(E2600=0,Résultat!G$9,IF(J2600="No",Résultat!$G$9,Résultat!$G$7)),Résultat!$G$7)),IF(C2600 = "Totale", IF(H2600=1,IF(E2600=0,Résultat!G$8,IF(J2600="No",Résultat!$G$9,Résultat!$G$7)),IF(H2600=2,IF(E2600=0,Résultat!G$9,IF(J2600="No",Résultat!$G$9,Résultat!$G$7)),Résultat!$G$7)),Résultat!$G$7)), "")</f>
        <v/>
      </c>
    </row>
    <row r="2601" spans="1:11" ht="20.100000000000001" customHeight="1">
      <c r="A2601" s="26"/>
      <c r="B2601" s="27"/>
      <c r="C2601" s="11" t="str">
        <f>IF($B2601 &lt;&gt; "",VLOOKUP(MID(B2601,3,5),'Recyclabilité Prod Matx'!C:F,2,FALSE), "")</f>
        <v/>
      </c>
      <c r="D2601" s="11" t="str">
        <f>IF($B2601 &lt;&gt; "",VLOOKUP(MID(B2601,3,5),'Recyclabilité Prod Matx'!C:F,3,FALSE),"")</f>
        <v/>
      </c>
      <c r="E2601" s="11" t="str">
        <f>IF($B2601 &lt;&gt; "",VLOOKUP(MID(B2601,3,5),'Recyclabilité Prod Matx'!C:F,4,FALSE), "")</f>
        <v/>
      </c>
      <c r="F2601" s="12" t="str">
        <f>IF($B2601 &lt;&gt; "", IF(C2601="Totale","",IF(D2601 = 0, "", VLOOKUP(D2601,'Cond Compo'!A:B,2,FALSE))),"")</f>
        <v/>
      </c>
      <c r="G2601" s="28"/>
      <c r="H2601" s="11" t="str">
        <f xml:space="preserve"> IF(C2601="Totale",2,IF($G2601 &lt;&gt; "", IF(D2601 = "E",MATCH(G2601, 'Cond Compo'!D$16:D$18, 0), MATCH(G2601, 'Cond Compo'!C$16:C$19, 0)), ""))</f>
        <v/>
      </c>
      <c r="I2601" s="12" t="str">
        <f>IF($E2601 &lt;&gt; "", IF(E2601 = 0, "", VLOOKUP(E2601,'Cond Perturbation'!A:B,2,FALSE)),"")</f>
        <v/>
      </c>
      <c r="J2601" s="28"/>
      <c r="K2601" s="29" t="str">
        <f>IF($B2601 &lt;&gt; "", IF(C2601="Oui",IF(H2601=1,IF(E2601=0,Résultat!G$8,IF(J2601="No",Résultat!$G$8,Résultat!$G$7)),IF(H2601=2,IF(E2601=0,Résultat!G$9,IF(J2601="No",Résultat!$G$9,Résultat!$G$7)),Résultat!$G$7)),IF(C2601 = "Totale", IF(H2601=1,IF(E2601=0,Résultat!G$8,IF(J2601="No",Résultat!$G$9,Résultat!$G$7)),IF(H2601=2,IF(E2601=0,Résultat!G$9,IF(J2601="No",Résultat!$G$9,Résultat!$G$7)),Résultat!$G$7)),Résultat!$G$7)), "")</f>
        <v/>
      </c>
    </row>
    <row r="2602" spans="1:11" ht="20.100000000000001" customHeight="1">
      <c r="A2602" s="26"/>
      <c r="B2602" s="27"/>
      <c r="C2602" s="11" t="str">
        <f>IF($B2602 &lt;&gt; "",VLOOKUP(MID(B2602,3,5),'Recyclabilité Prod Matx'!C:F,2,FALSE), "")</f>
        <v/>
      </c>
      <c r="D2602" s="11" t="str">
        <f>IF($B2602 &lt;&gt; "",VLOOKUP(MID(B2602,3,5),'Recyclabilité Prod Matx'!C:F,3,FALSE),"")</f>
        <v/>
      </c>
      <c r="E2602" s="11" t="str">
        <f>IF($B2602 &lt;&gt; "",VLOOKUP(MID(B2602,3,5),'Recyclabilité Prod Matx'!C:F,4,FALSE), "")</f>
        <v/>
      </c>
      <c r="F2602" s="12" t="str">
        <f>IF($B2602 &lt;&gt; "", IF(C2602="Totale","",IF(D2602 = 0, "", VLOOKUP(D2602,'Cond Compo'!A:B,2,FALSE))),"")</f>
        <v/>
      </c>
      <c r="G2602" s="28"/>
      <c r="H2602" s="11" t="str">
        <f xml:space="preserve"> IF(C2602="Totale",2,IF($G2602 &lt;&gt; "", IF(D2602 = "E",MATCH(G2602, 'Cond Compo'!D$16:D$18, 0), MATCH(G2602, 'Cond Compo'!C$16:C$19, 0)), ""))</f>
        <v/>
      </c>
      <c r="I2602" s="12" t="str">
        <f>IF($E2602 &lt;&gt; "", IF(E2602 = 0, "", VLOOKUP(E2602,'Cond Perturbation'!A:B,2,FALSE)),"")</f>
        <v/>
      </c>
      <c r="J2602" s="28"/>
      <c r="K2602" s="29" t="str">
        <f>IF($B2602 &lt;&gt; "", IF(C2602="Oui",IF(H2602=1,IF(E2602=0,Résultat!G$8,IF(J2602="No",Résultat!$G$8,Résultat!$G$7)),IF(H2602=2,IF(E2602=0,Résultat!G$9,IF(J2602="No",Résultat!$G$9,Résultat!$G$7)),Résultat!$G$7)),IF(C2602 = "Totale", IF(H2602=1,IF(E2602=0,Résultat!G$8,IF(J2602="No",Résultat!$G$9,Résultat!$G$7)),IF(H2602=2,IF(E2602=0,Résultat!G$9,IF(J2602="No",Résultat!$G$9,Résultat!$G$7)),Résultat!$G$7)),Résultat!$G$7)), "")</f>
        <v/>
      </c>
    </row>
    <row r="2603" spans="1:11" ht="20.100000000000001" customHeight="1">
      <c r="A2603" s="26"/>
      <c r="B2603" s="27"/>
      <c r="C2603" s="11" t="str">
        <f>IF($B2603 &lt;&gt; "",VLOOKUP(MID(B2603,3,5),'Recyclabilité Prod Matx'!C:F,2,FALSE), "")</f>
        <v/>
      </c>
      <c r="D2603" s="11" t="str">
        <f>IF($B2603 &lt;&gt; "",VLOOKUP(MID(B2603,3,5),'Recyclabilité Prod Matx'!C:F,3,FALSE),"")</f>
        <v/>
      </c>
      <c r="E2603" s="11" t="str">
        <f>IF($B2603 &lt;&gt; "",VLOOKUP(MID(B2603,3,5),'Recyclabilité Prod Matx'!C:F,4,FALSE), "")</f>
        <v/>
      </c>
      <c r="F2603" s="12" t="str">
        <f>IF($B2603 &lt;&gt; "", IF(C2603="Totale","",IF(D2603 = 0, "", VLOOKUP(D2603,'Cond Compo'!A:B,2,FALSE))),"")</f>
        <v/>
      </c>
      <c r="G2603" s="28"/>
      <c r="H2603" s="11" t="str">
        <f xml:space="preserve"> IF(C2603="Totale",2,IF($G2603 &lt;&gt; "", IF(D2603 = "E",MATCH(G2603, 'Cond Compo'!D$16:D$18, 0), MATCH(G2603, 'Cond Compo'!C$16:C$19, 0)), ""))</f>
        <v/>
      </c>
      <c r="I2603" s="12" t="str">
        <f>IF($E2603 &lt;&gt; "", IF(E2603 = 0, "", VLOOKUP(E2603,'Cond Perturbation'!A:B,2,FALSE)),"")</f>
        <v/>
      </c>
      <c r="J2603" s="28"/>
      <c r="K2603" s="29" t="str">
        <f>IF($B2603 &lt;&gt; "", IF(C2603="Oui",IF(H2603=1,IF(E2603=0,Résultat!G$8,IF(J2603="No",Résultat!$G$8,Résultat!$G$7)),IF(H2603=2,IF(E2603=0,Résultat!G$9,IF(J2603="No",Résultat!$G$9,Résultat!$G$7)),Résultat!$G$7)),IF(C2603 = "Totale", IF(H2603=1,IF(E2603=0,Résultat!G$8,IF(J2603="No",Résultat!$G$9,Résultat!$G$7)),IF(H2603=2,IF(E2603=0,Résultat!G$9,IF(J2603="No",Résultat!$G$9,Résultat!$G$7)),Résultat!$G$7)),Résultat!$G$7)), "")</f>
        <v/>
      </c>
    </row>
    <row r="2604" spans="1:11" ht="20.100000000000001" customHeight="1">
      <c r="A2604" s="26"/>
      <c r="B2604" s="27"/>
      <c r="C2604" s="11" t="str">
        <f>IF($B2604 &lt;&gt; "",VLOOKUP(MID(B2604,3,5),'Recyclabilité Prod Matx'!C:F,2,FALSE), "")</f>
        <v/>
      </c>
      <c r="D2604" s="11" t="str">
        <f>IF($B2604 &lt;&gt; "",VLOOKUP(MID(B2604,3,5),'Recyclabilité Prod Matx'!C:F,3,FALSE),"")</f>
        <v/>
      </c>
      <c r="E2604" s="11" t="str">
        <f>IF($B2604 &lt;&gt; "",VLOOKUP(MID(B2604,3,5),'Recyclabilité Prod Matx'!C:F,4,FALSE), "")</f>
        <v/>
      </c>
      <c r="F2604" s="12" t="str">
        <f>IF($B2604 &lt;&gt; "", IF(C2604="Totale","",IF(D2604 = 0, "", VLOOKUP(D2604,'Cond Compo'!A:B,2,FALSE))),"")</f>
        <v/>
      </c>
      <c r="G2604" s="28"/>
      <c r="H2604" s="11" t="str">
        <f xml:space="preserve"> IF(C2604="Totale",2,IF($G2604 &lt;&gt; "", IF(D2604 = "E",MATCH(G2604, 'Cond Compo'!D$16:D$18, 0), MATCH(G2604, 'Cond Compo'!C$16:C$19, 0)), ""))</f>
        <v/>
      </c>
      <c r="I2604" s="12" t="str">
        <f>IF($E2604 &lt;&gt; "", IF(E2604 = 0, "", VLOOKUP(E2604,'Cond Perturbation'!A:B,2,FALSE)),"")</f>
        <v/>
      </c>
      <c r="J2604" s="28"/>
      <c r="K2604" s="29" t="str">
        <f>IF($B2604 &lt;&gt; "", IF(C2604="Oui",IF(H2604=1,IF(E2604=0,Résultat!G$8,IF(J2604="No",Résultat!$G$8,Résultat!$G$7)),IF(H2604=2,IF(E2604=0,Résultat!G$9,IF(J2604="No",Résultat!$G$9,Résultat!$G$7)),Résultat!$G$7)),IF(C2604 = "Totale", IF(H2604=1,IF(E2604=0,Résultat!G$8,IF(J2604="No",Résultat!$G$9,Résultat!$G$7)),IF(H2604=2,IF(E2604=0,Résultat!G$9,IF(J2604="No",Résultat!$G$9,Résultat!$G$7)),Résultat!$G$7)),Résultat!$G$7)), "")</f>
        <v/>
      </c>
    </row>
    <row r="2605" spans="1:11" ht="20.100000000000001" customHeight="1">
      <c r="A2605" s="26"/>
      <c r="B2605" s="27"/>
      <c r="C2605" s="11" t="str">
        <f>IF($B2605 &lt;&gt; "",VLOOKUP(MID(B2605,3,5),'Recyclabilité Prod Matx'!C:F,2,FALSE), "")</f>
        <v/>
      </c>
      <c r="D2605" s="11" t="str">
        <f>IF($B2605 &lt;&gt; "",VLOOKUP(MID(B2605,3,5),'Recyclabilité Prod Matx'!C:F,3,FALSE),"")</f>
        <v/>
      </c>
      <c r="E2605" s="11" t="str">
        <f>IF($B2605 &lt;&gt; "",VLOOKUP(MID(B2605,3,5),'Recyclabilité Prod Matx'!C:F,4,FALSE), "")</f>
        <v/>
      </c>
      <c r="F2605" s="12" t="str">
        <f>IF($B2605 &lt;&gt; "", IF(C2605="Totale","",IF(D2605 = 0, "", VLOOKUP(D2605,'Cond Compo'!A:B,2,FALSE))),"")</f>
        <v/>
      </c>
      <c r="G2605" s="28"/>
      <c r="H2605" s="11" t="str">
        <f xml:space="preserve"> IF(C2605="Totale",2,IF($G2605 &lt;&gt; "", IF(D2605 = "E",MATCH(G2605, 'Cond Compo'!D$16:D$18, 0), MATCH(G2605, 'Cond Compo'!C$16:C$19, 0)), ""))</f>
        <v/>
      </c>
      <c r="I2605" s="12" t="str">
        <f>IF($E2605 &lt;&gt; "", IF(E2605 = 0, "", VLOOKUP(E2605,'Cond Perturbation'!A:B,2,FALSE)),"")</f>
        <v/>
      </c>
      <c r="J2605" s="28"/>
      <c r="K2605" s="29" t="str">
        <f>IF($B2605 &lt;&gt; "", IF(C2605="Oui",IF(H2605=1,IF(E2605=0,Résultat!G$8,IF(J2605="No",Résultat!$G$8,Résultat!$G$7)),IF(H2605=2,IF(E2605=0,Résultat!G$9,IF(J2605="No",Résultat!$G$9,Résultat!$G$7)),Résultat!$G$7)),IF(C2605 = "Totale", IF(H2605=1,IF(E2605=0,Résultat!G$8,IF(J2605="No",Résultat!$G$9,Résultat!$G$7)),IF(H2605=2,IF(E2605=0,Résultat!G$9,IF(J2605="No",Résultat!$G$9,Résultat!$G$7)),Résultat!$G$7)),Résultat!$G$7)), "")</f>
        <v/>
      </c>
    </row>
    <row r="2606" spans="1:11" ht="20.100000000000001" customHeight="1">
      <c r="A2606" s="26"/>
      <c r="B2606" s="27"/>
      <c r="C2606" s="11" t="str">
        <f>IF($B2606 &lt;&gt; "",VLOOKUP(MID(B2606,3,5),'Recyclabilité Prod Matx'!C:F,2,FALSE), "")</f>
        <v/>
      </c>
      <c r="D2606" s="11" t="str">
        <f>IF($B2606 &lt;&gt; "",VLOOKUP(MID(B2606,3,5),'Recyclabilité Prod Matx'!C:F,3,FALSE),"")</f>
        <v/>
      </c>
      <c r="E2606" s="11" t="str">
        <f>IF($B2606 &lt;&gt; "",VLOOKUP(MID(B2606,3,5),'Recyclabilité Prod Matx'!C:F,4,FALSE), "")</f>
        <v/>
      </c>
      <c r="F2606" s="12" t="str">
        <f>IF($B2606 &lt;&gt; "", IF(C2606="Totale","",IF(D2606 = 0, "", VLOOKUP(D2606,'Cond Compo'!A:B,2,FALSE))),"")</f>
        <v/>
      </c>
      <c r="G2606" s="28"/>
      <c r="H2606" s="11" t="str">
        <f xml:space="preserve"> IF(C2606="Totale",2,IF($G2606 &lt;&gt; "", IF(D2606 = "E",MATCH(G2606, 'Cond Compo'!D$16:D$18, 0), MATCH(G2606, 'Cond Compo'!C$16:C$19, 0)), ""))</f>
        <v/>
      </c>
      <c r="I2606" s="12" t="str">
        <f>IF($E2606 &lt;&gt; "", IF(E2606 = 0, "", VLOOKUP(E2606,'Cond Perturbation'!A:B,2,FALSE)),"")</f>
        <v/>
      </c>
      <c r="J2606" s="28"/>
      <c r="K2606" s="29" t="str">
        <f>IF($B2606 &lt;&gt; "", IF(C2606="Oui",IF(H2606=1,IF(E2606=0,Résultat!G$8,IF(J2606="No",Résultat!$G$8,Résultat!$G$7)),IF(H2606=2,IF(E2606=0,Résultat!G$9,IF(J2606="No",Résultat!$G$9,Résultat!$G$7)),Résultat!$G$7)),IF(C2606 = "Totale", IF(H2606=1,IF(E2606=0,Résultat!G$8,IF(J2606="No",Résultat!$G$9,Résultat!$G$7)),IF(H2606=2,IF(E2606=0,Résultat!G$9,IF(J2606="No",Résultat!$G$9,Résultat!$G$7)),Résultat!$G$7)),Résultat!$G$7)), "")</f>
        <v/>
      </c>
    </row>
    <row r="2607" spans="1:11" ht="20.100000000000001" customHeight="1">
      <c r="A2607" s="26"/>
      <c r="B2607" s="27"/>
      <c r="C2607" s="11" t="str">
        <f>IF($B2607 &lt;&gt; "",VLOOKUP(MID(B2607,3,5),'Recyclabilité Prod Matx'!C:F,2,FALSE), "")</f>
        <v/>
      </c>
      <c r="D2607" s="11" t="str">
        <f>IF($B2607 &lt;&gt; "",VLOOKUP(MID(B2607,3,5),'Recyclabilité Prod Matx'!C:F,3,FALSE),"")</f>
        <v/>
      </c>
      <c r="E2607" s="11" t="str">
        <f>IF($B2607 &lt;&gt; "",VLOOKUP(MID(B2607,3,5),'Recyclabilité Prod Matx'!C:F,4,FALSE), "")</f>
        <v/>
      </c>
      <c r="F2607" s="12" t="str">
        <f>IF($B2607 &lt;&gt; "", IF(C2607="Totale","",IF(D2607 = 0, "", VLOOKUP(D2607,'Cond Compo'!A:B,2,FALSE))),"")</f>
        <v/>
      </c>
      <c r="G2607" s="28"/>
      <c r="H2607" s="11" t="str">
        <f xml:space="preserve"> IF(C2607="Totale",2,IF($G2607 &lt;&gt; "", IF(D2607 = "E",MATCH(G2607, 'Cond Compo'!D$16:D$18, 0), MATCH(G2607, 'Cond Compo'!C$16:C$19, 0)), ""))</f>
        <v/>
      </c>
      <c r="I2607" s="12" t="str">
        <f>IF($E2607 &lt;&gt; "", IF(E2607 = 0, "", VLOOKUP(E2607,'Cond Perturbation'!A:B,2,FALSE)),"")</f>
        <v/>
      </c>
      <c r="J2607" s="28"/>
      <c r="K2607" s="29" t="str">
        <f>IF($B2607 &lt;&gt; "", IF(C2607="Oui",IF(H2607=1,IF(E2607=0,Résultat!G$8,IF(J2607="No",Résultat!$G$8,Résultat!$G$7)),IF(H2607=2,IF(E2607=0,Résultat!G$9,IF(J2607="No",Résultat!$G$9,Résultat!$G$7)),Résultat!$G$7)),IF(C2607 = "Totale", IF(H2607=1,IF(E2607=0,Résultat!G$8,IF(J2607="No",Résultat!$G$9,Résultat!$G$7)),IF(H2607=2,IF(E2607=0,Résultat!G$9,IF(J2607="No",Résultat!$G$9,Résultat!$G$7)),Résultat!$G$7)),Résultat!$G$7)), "")</f>
        <v/>
      </c>
    </row>
    <row r="2608" spans="1:11" ht="20.100000000000001" customHeight="1">
      <c r="A2608" s="26"/>
      <c r="B2608" s="27"/>
      <c r="C2608" s="11" t="str">
        <f>IF($B2608 &lt;&gt; "",VLOOKUP(MID(B2608,3,5),'Recyclabilité Prod Matx'!C:F,2,FALSE), "")</f>
        <v/>
      </c>
      <c r="D2608" s="11" t="str">
        <f>IF($B2608 &lt;&gt; "",VLOOKUP(MID(B2608,3,5),'Recyclabilité Prod Matx'!C:F,3,FALSE),"")</f>
        <v/>
      </c>
      <c r="E2608" s="11" t="str">
        <f>IF($B2608 &lt;&gt; "",VLOOKUP(MID(B2608,3,5),'Recyclabilité Prod Matx'!C:F,4,FALSE), "")</f>
        <v/>
      </c>
      <c r="F2608" s="12" t="str">
        <f>IF($B2608 &lt;&gt; "", IF(C2608="Totale","",IF(D2608 = 0, "", VLOOKUP(D2608,'Cond Compo'!A:B,2,FALSE))),"")</f>
        <v/>
      </c>
      <c r="G2608" s="28"/>
      <c r="H2608" s="11" t="str">
        <f xml:space="preserve"> IF(C2608="Totale",2,IF($G2608 &lt;&gt; "", IF(D2608 = "E",MATCH(G2608, 'Cond Compo'!D$16:D$18, 0), MATCH(G2608, 'Cond Compo'!C$16:C$19, 0)), ""))</f>
        <v/>
      </c>
      <c r="I2608" s="12" t="str">
        <f>IF($E2608 &lt;&gt; "", IF(E2608 = 0, "", VLOOKUP(E2608,'Cond Perturbation'!A:B,2,FALSE)),"")</f>
        <v/>
      </c>
      <c r="J2608" s="28"/>
      <c r="K2608" s="29" t="str">
        <f>IF($B2608 &lt;&gt; "", IF(C2608="Oui",IF(H2608=1,IF(E2608=0,Résultat!G$8,IF(J2608="No",Résultat!$G$8,Résultat!$G$7)),IF(H2608=2,IF(E2608=0,Résultat!G$9,IF(J2608="No",Résultat!$G$9,Résultat!$G$7)),Résultat!$G$7)),IF(C2608 = "Totale", IF(H2608=1,IF(E2608=0,Résultat!G$8,IF(J2608="No",Résultat!$G$9,Résultat!$G$7)),IF(H2608=2,IF(E2608=0,Résultat!G$9,IF(J2608="No",Résultat!$G$9,Résultat!$G$7)),Résultat!$G$7)),Résultat!$G$7)), "")</f>
        <v/>
      </c>
    </row>
    <row r="2609" spans="1:11" ht="20.100000000000001" customHeight="1">
      <c r="A2609" s="26"/>
      <c r="B2609" s="27"/>
      <c r="C2609" s="11" t="str">
        <f>IF($B2609 &lt;&gt; "",VLOOKUP(MID(B2609,3,5),'Recyclabilité Prod Matx'!C:F,2,FALSE), "")</f>
        <v/>
      </c>
      <c r="D2609" s="11" t="str">
        <f>IF($B2609 &lt;&gt; "",VLOOKUP(MID(B2609,3,5),'Recyclabilité Prod Matx'!C:F,3,FALSE),"")</f>
        <v/>
      </c>
      <c r="E2609" s="11" t="str">
        <f>IF($B2609 &lt;&gt; "",VLOOKUP(MID(B2609,3,5),'Recyclabilité Prod Matx'!C:F,4,FALSE), "")</f>
        <v/>
      </c>
      <c r="F2609" s="12" t="str">
        <f>IF($B2609 &lt;&gt; "", IF(C2609="Totale","",IF(D2609 = 0, "", VLOOKUP(D2609,'Cond Compo'!A:B,2,FALSE))),"")</f>
        <v/>
      </c>
      <c r="G2609" s="28"/>
      <c r="H2609" s="11" t="str">
        <f xml:space="preserve"> IF(C2609="Totale",2,IF($G2609 &lt;&gt; "", IF(D2609 = "E",MATCH(G2609, 'Cond Compo'!D$16:D$18, 0), MATCH(G2609, 'Cond Compo'!C$16:C$19, 0)), ""))</f>
        <v/>
      </c>
      <c r="I2609" s="12" t="str">
        <f>IF($E2609 &lt;&gt; "", IF(E2609 = 0, "", VLOOKUP(E2609,'Cond Perturbation'!A:B,2,FALSE)),"")</f>
        <v/>
      </c>
      <c r="J2609" s="28"/>
      <c r="K2609" s="29" t="str">
        <f>IF($B2609 &lt;&gt; "", IF(C2609="Oui",IF(H2609=1,IF(E2609=0,Résultat!G$8,IF(J2609="No",Résultat!$G$8,Résultat!$G$7)),IF(H2609=2,IF(E2609=0,Résultat!G$9,IF(J2609="No",Résultat!$G$9,Résultat!$G$7)),Résultat!$G$7)),IF(C2609 = "Totale", IF(H2609=1,IF(E2609=0,Résultat!G$8,IF(J2609="No",Résultat!$G$9,Résultat!$G$7)),IF(H2609=2,IF(E2609=0,Résultat!G$9,IF(J2609="No",Résultat!$G$9,Résultat!$G$7)),Résultat!$G$7)),Résultat!$G$7)), "")</f>
        <v/>
      </c>
    </row>
    <row r="2610" spans="1:11" ht="20.100000000000001" customHeight="1">
      <c r="A2610" s="26"/>
      <c r="B2610" s="27"/>
      <c r="C2610" s="11" t="str">
        <f>IF($B2610 &lt;&gt; "",VLOOKUP(MID(B2610,3,5),'Recyclabilité Prod Matx'!C:F,2,FALSE), "")</f>
        <v/>
      </c>
      <c r="D2610" s="11" t="str">
        <f>IF($B2610 &lt;&gt; "",VLOOKUP(MID(B2610,3,5),'Recyclabilité Prod Matx'!C:F,3,FALSE),"")</f>
        <v/>
      </c>
      <c r="E2610" s="11" t="str">
        <f>IF($B2610 &lt;&gt; "",VLOOKUP(MID(B2610,3,5),'Recyclabilité Prod Matx'!C:F,4,FALSE), "")</f>
        <v/>
      </c>
      <c r="F2610" s="12" t="str">
        <f>IF($B2610 &lt;&gt; "", IF(C2610="Totale","",IF(D2610 = 0, "", VLOOKUP(D2610,'Cond Compo'!A:B,2,FALSE))),"")</f>
        <v/>
      </c>
      <c r="G2610" s="28"/>
      <c r="H2610" s="11" t="str">
        <f xml:space="preserve"> IF(C2610="Totale",2,IF($G2610 &lt;&gt; "", IF(D2610 = "E",MATCH(G2610, 'Cond Compo'!D$16:D$18, 0), MATCH(G2610, 'Cond Compo'!C$16:C$19, 0)), ""))</f>
        <v/>
      </c>
      <c r="I2610" s="12" t="str">
        <f>IF($E2610 &lt;&gt; "", IF(E2610 = 0, "", VLOOKUP(E2610,'Cond Perturbation'!A:B,2,FALSE)),"")</f>
        <v/>
      </c>
      <c r="J2610" s="28"/>
      <c r="K2610" s="29" t="str">
        <f>IF($B2610 &lt;&gt; "", IF(C2610="Oui",IF(H2610=1,IF(E2610=0,Résultat!G$8,IF(J2610="No",Résultat!$G$8,Résultat!$G$7)),IF(H2610=2,IF(E2610=0,Résultat!G$9,IF(J2610="No",Résultat!$G$9,Résultat!$G$7)),Résultat!$G$7)),IF(C2610 = "Totale", IF(H2610=1,IF(E2610=0,Résultat!G$8,IF(J2610="No",Résultat!$G$9,Résultat!$G$7)),IF(H2610=2,IF(E2610=0,Résultat!G$9,IF(J2610="No",Résultat!$G$9,Résultat!$G$7)),Résultat!$G$7)),Résultat!$G$7)), "")</f>
        <v/>
      </c>
    </row>
    <row r="2611" spans="1:11" ht="20.100000000000001" customHeight="1">
      <c r="A2611" s="26"/>
      <c r="B2611" s="27"/>
      <c r="C2611" s="11" t="str">
        <f>IF($B2611 &lt;&gt; "",VLOOKUP(MID(B2611,3,5),'Recyclabilité Prod Matx'!C:F,2,FALSE), "")</f>
        <v/>
      </c>
      <c r="D2611" s="11" t="str">
        <f>IF($B2611 &lt;&gt; "",VLOOKUP(MID(B2611,3,5),'Recyclabilité Prod Matx'!C:F,3,FALSE),"")</f>
        <v/>
      </c>
      <c r="E2611" s="11" t="str">
        <f>IF($B2611 &lt;&gt; "",VLOOKUP(MID(B2611,3,5),'Recyclabilité Prod Matx'!C:F,4,FALSE), "")</f>
        <v/>
      </c>
      <c r="F2611" s="12" t="str">
        <f>IF($B2611 &lt;&gt; "", IF(C2611="Totale","",IF(D2611 = 0, "", VLOOKUP(D2611,'Cond Compo'!A:B,2,FALSE))),"")</f>
        <v/>
      </c>
      <c r="G2611" s="28"/>
      <c r="H2611" s="11" t="str">
        <f xml:space="preserve"> IF(C2611="Totale",2,IF($G2611 &lt;&gt; "", IF(D2611 = "E",MATCH(G2611, 'Cond Compo'!D$16:D$18, 0), MATCH(G2611, 'Cond Compo'!C$16:C$19, 0)), ""))</f>
        <v/>
      </c>
      <c r="I2611" s="12" t="str">
        <f>IF($E2611 &lt;&gt; "", IF(E2611 = 0, "", VLOOKUP(E2611,'Cond Perturbation'!A:B,2,FALSE)),"")</f>
        <v/>
      </c>
      <c r="J2611" s="28"/>
      <c r="K2611" s="29" t="str">
        <f>IF($B2611 &lt;&gt; "", IF(C2611="Oui",IF(H2611=1,IF(E2611=0,Résultat!G$8,IF(J2611="No",Résultat!$G$8,Résultat!$G$7)),IF(H2611=2,IF(E2611=0,Résultat!G$9,IF(J2611="No",Résultat!$G$9,Résultat!$G$7)),Résultat!$G$7)),IF(C2611 = "Totale", IF(H2611=1,IF(E2611=0,Résultat!G$8,IF(J2611="No",Résultat!$G$9,Résultat!$G$7)),IF(H2611=2,IF(E2611=0,Résultat!G$9,IF(J2611="No",Résultat!$G$9,Résultat!$G$7)),Résultat!$G$7)),Résultat!$G$7)), "")</f>
        <v/>
      </c>
    </row>
    <row r="2612" spans="1:11" ht="20.100000000000001" customHeight="1">
      <c r="A2612" s="26"/>
      <c r="B2612" s="27"/>
      <c r="C2612" s="11" t="str">
        <f>IF($B2612 &lt;&gt; "",VLOOKUP(MID(B2612,3,5),'Recyclabilité Prod Matx'!C:F,2,FALSE), "")</f>
        <v/>
      </c>
      <c r="D2612" s="11" t="str">
        <f>IF($B2612 &lt;&gt; "",VLOOKUP(MID(B2612,3,5),'Recyclabilité Prod Matx'!C:F,3,FALSE),"")</f>
        <v/>
      </c>
      <c r="E2612" s="11" t="str">
        <f>IF($B2612 &lt;&gt; "",VLOOKUP(MID(B2612,3,5),'Recyclabilité Prod Matx'!C:F,4,FALSE), "")</f>
        <v/>
      </c>
      <c r="F2612" s="12" t="str">
        <f>IF($B2612 &lt;&gt; "", IF(C2612="Totale","",IF(D2612 = 0, "", VLOOKUP(D2612,'Cond Compo'!A:B,2,FALSE))),"")</f>
        <v/>
      </c>
      <c r="G2612" s="28"/>
      <c r="H2612" s="11" t="str">
        <f xml:space="preserve"> IF(C2612="Totale",2,IF($G2612 &lt;&gt; "", IF(D2612 = "E",MATCH(G2612, 'Cond Compo'!D$16:D$18, 0), MATCH(G2612, 'Cond Compo'!C$16:C$19, 0)), ""))</f>
        <v/>
      </c>
      <c r="I2612" s="12" t="str">
        <f>IF($E2612 &lt;&gt; "", IF(E2612 = 0, "", VLOOKUP(E2612,'Cond Perturbation'!A:B,2,FALSE)),"")</f>
        <v/>
      </c>
      <c r="J2612" s="28"/>
      <c r="K2612" s="29" t="str">
        <f>IF($B2612 &lt;&gt; "", IF(C2612="Oui",IF(H2612=1,IF(E2612=0,Résultat!G$8,IF(J2612="No",Résultat!$G$8,Résultat!$G$7)),IF(H2612=2,IF(E2612=0,Résultat!G$9,IF(J2612="No",Résultat!$G$9,Résultat!$G$7)),Résultat!$G$7)),IF(C2612 = "Totale", IF(H2612=1,IF(E2612=0,Résultat!G$8,IF(J2612="No",Résultat!$G$9,Résultat!$G$7)),IF(H2612=2,IF(E2612=0,Résultat!G$9,IF(J2612="No",Résultat!$G$9,Résultat!$G$7)),Résultat!$G$7)),Résultat!$G$7)), "")</f>
        <v/>
      </c>
    </row>
    <row r="2613" spans="1:11" ht="20.100000000000001" customHeight="1">
      <c r="A2613" s="26"/>
      <c r="B2613" s="27"/>
      <c r="C2613" s="11" t="str">
        <f>IF($B2613 &lt;&gt; "",VLOOKUP(MID(B2613,3,5),'Recyclabilité Prod Matx'!C:F,2,FALSE), "")</f>
        <v/>
      </c>
      <c r="D2613" s="11" t="str">
        <f>IF($B2613 &lt;&gt; "",VLOOKUP(MID(B2613,3,5),'Recyclabilité Prod Matx'!C:F,3,FALSE),"")</f>
        <v/>
      </c>
      <c r="E2613" s="11" t="str">
        <f>IF($B2613 &lt;&gt; "",VLOOKUP(MID(B2613,3,5),'Recyclabilité Prod Matx'!C:F,4,FALSE), "")</f>
        <v/>
      </c>
      <c r="F2613" s="12" t="str">
        <f>IF($B2613 &lt;&gt; "", IF(C2613="Totale","",IF(D2613 = 0, "", VLOOKUP(D2613,'Cond Compo'!A:B,2,FALSE))),"")</f>
        <v/>
      </c>
      <c r="G2613" s="28"/>
      <c r="H2613" s="11" t="str">
        <f xml:space="preserve"> IF(C2613="Totale",2,IF($G2613 &lt;&gt; "", IF(D2613 = "E",MATCH(G2613, 'Cond Compo'!D$16:D$18, 0), MATCH(G2613, 'Cond Compo'!C$16:C$19, 0)), ""))</f>
        <v/>
      </c>
      <c r="I2613" s="12" t="str">
        <f>IF($E2613 &lt;&gt; "", IF(E2613 = 0, "", VLOOKUP(E2613,'Cond Perturbation'!A:B,2,FALSE)),"")</f>
        <v/>
      </c>
      <c r="J2613" s="28"/>
      <c r="K2613" s="29" t="str">
        <f>IF($B2613 &lt;&gt; "", IF(C2613="Oui",IF(H2613=1,IF(E2613=0,Résultat!G$8,IF(J2613="No",Résultat!$G$8,Résultat!$G$7)),IF(H2613=2,IF(E2613=0,Résultat!G$9,IF(J2613="No",Résultat!$G$9,Résultat!$G$7)),Résultat!$G$7)),IF(C2613 = "Totale", IF(H2613=1,IF(E2613=0,Résultat!G$8,IF(J2613="No",Résultat!$G$9,Résultat!$G$7)),IF(H2613=2,IF(E2613=0,Résultat!G$9,IF(J2613="No",Résultat!$G$9,Résultat!$G$7)),Résultat!$G$7)),Résultat!$G$7)), "")</f>
        <v/>
      </c>
    </row>
    <row r="2614" spans="1:11" ht="20.100000000000001" customHeight="1">
      <c r="A2614" s="26"/>
      <c r="B2614" s="27"/>
      <c r="C2614" s="11" t="str">
        <f>IF($B2614 &lt;&gt; "",VLOOKUP(MID(B2614,3,5),'Recyclabilité Prod Matx'!C:F,2,FALSE), "")</f>
        <v/>
      </c>
      <c r="D2614" s="11" t="str">
        <f>IF($B2614 &lt;&gt; "",VLOOKUP(MID(B2614,3,5),'Recyclabilité Prod Matx'!C:F,3,FALSE),"")</f>
        <v/>
      </c>
      <c r="E2614" s="11" t="str">
        <f>IF($B2614 &lt;&gt; "",VLOOKUP(MID(B2614,3,5),'Recyclabilité Prod Matx'!C:F,4,FALSE), "")</f>
        <v/>
      </c>
      <c r="F2614" s="12" t="str">
        <f>IF($B2614 &lt;&gt; "", IF(C2614="Totale","",IF(D2614 = 0, "", VLOOKUP(D2614,'Cond Compo'!A:B,2,FALSE))),"")</f>
        <v/>
      </c>
      <c r="G2614" s="28"/>
      <c r="H2614" s="11" t="str">
        <f xml:space="preserve"> IF(C2614="Totale",2,IF($G2614 &lt;&gt; "", IF(D2614 = "E",MATCH(G2614, 'Cond Compo'!D$16:D$18, 0), MATCH(G2614, 'Cond Compo'!C$16:C$19, 0)), ""))</f>
        <v/>
      </c>
      <c r="I2614" s="12" t="str">
        <f>IF($E2614 &lt;&gt; "", IF(E2614 = 0, "", VLOOKUP(E2614,'Cond Perturbation'!A:B,2,FALSE)),"")</f>
        <v/>
      </c>
      <c r="J2614" s="28"/>
      <c r="K2614" s="29" t="str">
        <f>IF($B2614 &lt;&gt; "", IF(C2614="Oui",IF(H2614=1,IF(E2614=0,Résultat!G$8,IF(J2614="No",Résultat!$G$8,Résultat!$G$7)),IF(H2614=2,IF(E2614=0,Résultat!G$9,IF(J2614="No",Résultat!$G$9,Résultat!$G$7)),Résultat!$G$7)),IF(C2614 = "Totale", IF(H2614=1,IF(E2614=0,Résultat!G$8,IF(J2614="No",Résultat!$G$9,Résultat!$G$7)),IF(H2614=2,IF(E2614=0,Résultat!G$9,IF(J2614="No",Résultat!$G$9,Résultat!$G$7)),Résultat!$G$7)),Résultat!$G$7)), "")</f>
        <v/>
      </c>
    </row>
    <row r="2615" spans="1:11" ht="20.100000000000001" customHeight="1">
      <c r="A2615" s="26"/>
      <c r="B2615" s="27"/>
      <c r="C2615" s="11" t="str">
        <f>IF($B2615 &lt;&gt; "",VLOOKUP(MID(B2615,3,5),'Recyclabilité Prod Matx'!C:F,2,FALSE), "")</f>
        <v/>
      </c>
      <c r="D2615" s="11" t="str">
        <f>IF($B2615 &lt;&gt; "",VLOOKUP(MID(B2615,3,5),'Recyclabilité Prod Matx'!C:F,3,FALSE),"")</f>
        <v/>
      </c>
      <c r="E2615" s="11" t="str">
        <f>IF($B2615 &lt;&gt; "",VLOOKUP(MID(B2615,3,5),'Recyclabilité Prod Matx'!C:F,4,FALSE), "")</f>
        <v/>
      </c>
      <c r="F2615" s="12" t="str">
        <f>IF($B2615 &lt;&gt; "", IF(C2615="Totale","",IF(D2615 = 0, "", VLOOKUP(D2615,'Cond Compo'!A:B,2,FALSE))),"")</f>
        <v/>
      </c>
      <c r="G2615" s="28"/>
      <c r="H2615" s="11" t="str">
        <f xml:space="preserve"> IF(C2615="Totale",2,IF($G2615 &lt;&gt; "", IF(D2615 = "E",MATCH(G2615, 'Cond Compo'!D$16:D$18, 0), MATCH(G2615, 'Cond Compo'!C$16:C$19, 0)), ""))</f>
        <v/>
      </c>
      <c r="I2615" s="12" t="str">
        <f>IF($E2615 &lt;&gt; "", IF(E2615 = 0, "", VLOOKUP(E2615,'Cond Perturbation'!A:B,2,FALSE)),"")</f>
        <v/>
      </c>
      <c r="J2615" s="28"/>
      <c r="K2615" s="29" t="str">
        <f>IF($B2615 &lt;&gt; "", IF(C2615="Oui",IF(H2615=1,IF(E2615=0,Résultat!G$8,IF(J2615="No",Résultat!$G$8,Résultat!$G$7)),IF(H2615=2,IF(E2615=0,Résultat!G$9,IF(J2615="No",Résultat!$G$9,Résultat!$G$7)),Résultat!$G$7)),IF(C2615 = "Totale", IF(H2615=1,IF(E2615=0,Résultat!G$8,IF(J2615="No",Résultat!$G$9,Résultat!$G$7)),IF(H2615=2,IF(E2615=0,Résultat!G$9,IF(J2615="No",Résultat!$G$9,Résultat!$G$7)),Résultat!$G$7)),Résultat!$G$7)), "")</f>
        <v/>
      </c>
    </row>
    <row r="2616" spans="1:11" ht="20.100000000000001" customHeight="1">
      <c r="A2616" s="26"/>
      <c r="B2616" s="27"/>
      <c r="C2616" s="11" t="str">
        <f>IF($B2616 &lt;&gt; "",VLOOKUP(MID(B2616,3,5),'Recyclabilité Prod Matx'!C:F,2,FALSE), "")</f>
        <v/>
      </c>
      <c r="D2616" s="11" t="str">
        <f>IF($B2616 &lt;&gt; "",VLOOKUP(MID(B2616,3,5),'Recyclabilité Prod Matx'!C:F,3,FALSE),"")</f>
        <v/>
      </c>
      <c r="E2616" s="11" t="str">
        <f>IF($B2616 &lt;&gt; "",VLOOKUP(MID(B2616,3,5),'Recyclabilité Prod Matx'!C:F,4,FALSE), "")</f>
        <v/>
      </c>
      <c r="F2616" s="12" t="str">
        <f>IF($B2616 &lt;&gt; "", IF(C2616="Totale","",IF(D2616 = 0, "", VLOOKUP(D2616,'Cond Compo'!A:B,2,FALSE))),"")</f>
        <v/>
      </c>
      <c r="G2616" s="28"/>
      <c r="H2616" s="11" t="str">
        <f xml:space="preserve"> IF(C2616="Totale",2,IF($G2616 &lt;&gt; "", IF(D2616 = "E",MATCH(G2616, 'Cond Compo'!D$16:D$18, 0), MATCH(G2616, 'Cond Compo'!C$16:C$19, 0)), ""))</f>
        <v/>
      </c>
      <c r="I2616" s="12" t="str">
        <f>IF($E2616 &lt;&gt; "", IF(E2616 = 0, "", VLOOKUP(E2616,'Cond Perturbation'!A:B,2,FALSE)),"")</f>
        <v/>
      </c>
      <c r="J2616" s="28"/>
      <c r="K2616" s="29" t="str">
        <f>IF($B2616 &lt;&gt; "", IF(C2616="Oui",IF(H2616=1,IF(E2616=0,Résultat!G$8,IF(J2616="No",Résultat!$G$8,Résultat!$G$7)),IF(H2616=2,IF(E2616=0,Résultat!G$9,IF(J2616="No",Résultat!$G$9,Résultat!$G$7)),Résultat!$G$7)),IF(C2616 = "Totale", IF(H2616=1,IF(E2616=0,Résultat!G$8,IF(J2616="No",Résultat!$G$9,Résultat!$G$7)),IF(H2616=2,IF(E2616=0,Résultat!G$9,IF(J2616="No",Résultat!$G$9,Résultat!$G$7)),Résultat!$G$7)),Résultat!$G$7)), "")</f>
        <v/>
      </c>
    </row>
    <row r="2617" spans="1:11" ht="20.100000000000001" customHeight="1">
      <c r="A2617" s="26"/>
      <c r="B2617" s="27"/>
      <c r="C2617" s="11" t="str">
        <f>IF($B2617 &lt;&gt; "",VLOOKUP(MID(B2617,3,5),'Recyclabilité Prod Matx'!C:F,2,FALSE), "")</f>
        <v/>
      </c>
      <c r="D2617" s="11" t="str">
        <f>IF($B2617 &lt;&gt; "",VLOOKUP(MID(B2617,3,5),'Recyclabilité Prod Matx'!C:F,3,FALSE),"")</f>
        <v/>
      </c>
      <c r="E2617" s="11" t="str">
        <f>IF($B2617 &lt;&gt; "",VLOOKUP(MID(B2617,3,5),'Recyclabilité Prod Matx'!C:F,4,FALSE), "")</f>
        <v/>
      </c>
      <c r="F2617" s="12" t="str">
        <f>IF($B2617 &lt;&gt; "", IF(C2617="Totale","",IF(D2617 = 0, "", VLOOKUP(D2617,'Cond Compo'!A:B,2,FALSE))),"")</f>
        <v/>
      </c>
      <c r="G2617" s="28"/>
      <c r="H2617" s="11" t="str">
        <f xml:space="preserve"> IF(C2617="Totale",2,IF($G2617 &lt;&gt; "", IF(D2617 = "E",MATCH(G2617, 'Cond Compo'!D$16:D$18, 0), MATCH(G2617, 'Cond Compo'!C$16:C$19, 0)), ""))</f>
        <v/>
      </c>
      <c r="I2617" s="12" t="str">
        <f>IF($E2617 &lt;&gt; "", IF(E2617 = 0, "", VLOOKUP(E2617,'Cond Perturbation'!A:B,2,FALSE)),"")</f>
        <v/>
      </c>
      <c r="J2617" s="28"/>
      <c r="K2617" s="29" t="str">
        <f>IF($B2617 &lt;&gt; "", IF(C2617="Oui",IF(H2617=1,IF(E2617=0,Résultat!G$8,IF(J2617="No",Résultat!$G$8,Résultat!$G$7)),IF(H2617=2,IF(E2617=0,Résultat!G$9,IF(J2617="No",Résultat!$G$9,Résultat!$G$7)),Résultat!$G$7)),IF(C2617 = "Totale", IF(H2617=1,IF(E2617=0,Résultat!G$8,IF(J2617="No",Résultat!$G$9,Résultat!$G$7)),IF(H2617=2,IF(E2617=0,Résultat!G$9,IF(J2617="No",Résultat!$G$9,Résultat!$G$7)),Résultat!$G$7)),Résultat!$G$7)), "")</f>
        <v/>
      </c>
    </row>
    <row r="2618" spans="1:11" ht="20.100000000000001" customHeight="1">
      <c r="A2618" s="26"/>
      <c r="B2618" s="27"/>
      <c r="C2618" s="11" t="str">
        <f>IF($B2618 &lt;&gt; "",VLOOKUP(MID(B2618,3,5),'Recyclabilité Prod Matx'!C:F,2,FALSE), "")</f>
        <v/>
      </c>
      <c r="D2618" s="11" t="str">
        <f>IF($B2618 &lt;&gt; "",VLOOKUP(MID(B2618,3,5),'Recyclabilité Prod Matx'!C:F,3,FALSE),"")</f>
        <v/>
      </c>
      <c r="E2618" s="11" t="str">
        <f>IF($B2618 &lt;&gt; "",VLOOKUP(MID(B2618,3,5),'Recyclabilité Prod Matx'!C:F,4,FALSE), "")</f>
        <v/>
      </c>
      <c r="F2618" s="12" t="str">
        <f>IF($B2618 &lt;&gt; "", IF(C2618="Totale","",IF(D2618 = 0, "", VLOOKUP(D2618,'Cond Compo'!A:B,2,FALSE))),"")</f>
        <v/>
      </c>
      <c r="G2618" s="28"/>
      <c r="H2618" s="11" t="str">
        <f xml:space="preserve"> IF(C2618="Totale",2,IF($G2618 &lt;&gt; "", IF(D2618 = "E",MATCH(G2618, 'Cond Compo'!D$16:D$18, 0), MATCH(G2618, 'Cond Compo'!C$16:C$19, 0)), ""))</f>
        <v/>
      </c>
      <c r="I2618" s="12" t="str">
        <f>IF($E2618 &lt;&gt; "", IF(E2618 = 0, "", VLOOKUP(E2618,'Cond Perturbation'!A:B,2,FALSE)),"")</f>
        <v/>
      </c>
      <c r="J2618" s="28"/>
      <c r="K2618" s="29" t="str">
        <f>IF($B2618 &lt;&gt; "", IF(C2618="Oui",IF(H2618=1,IF(E2618=0,Résultat!G$8,IF(J2618="No",Résultat!$G$8,Résultat!$G$7)),IF(H2618=2,IF(E2618=0,Résultat!G$9,IF(J2618="No",Résultat!$G$9,Résultat!$G$7)),Résultat!$G$7)),IF(C2618 = "Totale", IF(H2618=1,IF(E2618=0,Résultat!G$8,IF(J2618="No",Résultat!$G$9,Résultat!$G$7)),IF(H2618=2,IF(E2618=0,Résultat!G$9,IF(J2618="No",Résultat!$G$9,Résultat!$G$7)),Résultat!$G$7)),Résultat!$G$7)), "")</f>
        <v/>
      </c>
    </row>
    <row r="2619" spans="1:11" ht="20.100000000000001" customHeight="1">
      <c r="A2619" s="26"/>
      <c r="B2619" s="27"/>
      <c r="C2619" s="11" t="str">
        <f>IF($B2619 &lt;&gt; "",VLOOKUP(MID(B2619,3,5),'Recyclabilité Prod Matx'!C:F,2,FALSE), "")</f>
        <v/>
      </c>
      <c r="D2619" s="11" t="str">
        <f>IF($B2619 &lt;&gt; "",VLOOKUP(MID(B2619,3,5),'Recyclabilité Prod Matx'!C:F,3,FALSE),"")</f>
        <v/>
      </c>
      <c r="E2619" s="11" t="str">
        <f>IF($B2619 &lt;&gt; "",VLOOKUP(MID(B2619,3,5),'Recyclabilité Prod Matx'!C:F,4,FALSE), "")</f>
        <v/>
      </c>
      <c r="F2619" s="12" t="str">
        <f>IF($B2619 &lt;&gt; "", IF(C2619="Totale","",IF(D2619 = 0, "", VLOOKUP(D2619,'Cond Compo'!A:B,2,FALSE))),"")</f>
        <v/>
      </c>
      <c r="G2619" s="28"/>
      <c r="H2619" s="11" t="str">
        <f xml:space="preserve"> IF(C2619="Totale",2,IF($G2619 &lt;&gt; "", IF(D2619 = "E",MATCH(G2619, 'Cond Compo'!D$16:D$18, 0), MATCH(G2619, 'Cond Compo'!C$16:C$19, 0)), ""))</f>
        <v/>
      </c>
      <c r="I2619" s="12" t="str">
        <f>IF($E2619 &lt;&gt; "", IF(E2619 = 0, "", VLOOKUP(E2619,'Cond Perturbation'!A:B,2,FALSE)),"")</f>
        <v/>
      </c>
      <c r="J2619" s="28"/>
      <c r="K2619" s="29" t="str">
        <f>IF($B2619 &lt;&gt; "", IF(C2619="Oui",IF(H2619=1,IF(E2619=0,Résultat!G$8,IF(J2619="No",Résultat!$G$8,Résultat!$G$7)),IF(H2619=2,IF(E2619=0,Résultat!G$9,IF(J2619="No",Résultat!$G$9,Résultat!$G$7)),Résultat!$G$7)),IF(C2619 = "Totale", IF(H2619=1,IF(E2619=0,Résultat!G$8,IF(J2619="No",Résultat!$G$9,Résultat!$G$7)),IF(H2619=2,IF(E2619=0,Résultat!G$9,IF(J2619="No",Résultat!$G$9,Résultat!$G$7)),Résultat!$G$7)),Résultat!$G$7)), "")</f>
        <v/>
      </c>
    </row>
    <row r="2620" spans="1:11" ht="20.100000000000001" customHeight="1">
      <c r="A2620" s="26"/>
      <c r="B2620" s="27"/>
      <c r="C2620" s="11" t="str">
        <f>IF($B2620 &lt;&gt; "",VLOOKUP(MID(B2620,3,5),'Recyclabilité Prod Matx'!C:F,2,FALSE), "")</f>
        <v/>
      </c>
      <c r="D2620" s="11" t="str">
        <f>IF($B2620 &lt;&gt; "",VLOOKUP(MID(B2620,3,5),'Recyclabilité Prod Matx'!C:F,3,FALSE),"")</f>
        <v/>
      </c>
      <c r="E2620" s="11" t="str">
        <f>IF($B2620 &lt;&gt; "",VLOOKUP(MID(B2620,3,5),'Recyclabilité Prod Matx'!C:F,4,FALSE), "")</f>
        <v/>
      </c>
      <c r="F2620" s="12" t="str">
        <f>IF($B2620 &lt;&gt; "", IF(C2620="Totale","",IF(D2620 = 0, "", VLOOKUP(D2620,'Cond Compo'!A:B,2,FALSE))),"")</f>
        <v/>
      </c>
      <c r="G2620" s="28"/>
      <c r="H2620" s="11" t="str">
        <f xml:space="preserve"> IF(C2620="Totale",2,IF($G2620 &lt;&gt; "", IF(D2620 = "E",MATCH(G2620, 'Cond Compo'!D$16:D$18, 0), MATCH(G2620, 'Cond Compo'!C$16:C$19, 0)), ""))</f>
        <v/>
      </c>
      <c r="I2620" s="12" t="str">
        <f>IF($E2620 &lt;&gt; "", IF(E2620 = 0, "", VLOOKUP(E2620,'Cond Perturbation'!A:B,2,FALSE)),"")</f>
        <v/>
      </c>
      <c r="J2620" s="28"/>
      <c r="K2620" s="29" t="str">
        <f>IF($B2620 &lt;&gt; "", IF(C2620="Oui",IF(H2620=1,IF(E2620=0,Résultat!G$8,IF(J2620="No",Résultat!$G$8,Résultat!$G$7)),IF(H2620=2,IF(E2620=0,Résultat!G$9,IF(J2620="No",Résultat!$G$9,Résultat!$G$7)),Résultat!$G$7)),IF(C2620 = "Totale", IF(H2620=1,IF(E2620=0,Résultat!G$8,IF(J2620="No",Résultat!$G$9,Résultat!$G$7)),IF(H2620=2,IF(E2620=0,Résultat!G$9,IF(J2620="No",Résultat!$G$9,Résultat!$G$7)),Résultat!$G$7)),Résultat!$G$7)), "")</f>
        <v/>
      </c>
    </row>
    <row r="2621" spans="1:11" ht="20.100000000000001" customHeight="1">
      <c r="A2621" s="26"/>
      <c r="B2621" s="27"/>
      <c r="C2621" s="11" t="str">
        <f>IF($B2621 &lt;&gt; "",VLOOKUP(MID(B2621,3,5),'Recyclabilité Prod Matx'!C:F,2,FALSE), "")</f>
        <v/>
      </c>
      <c r="D2621" s="11" t="str">
        <f>IF($B2621 &lt;&gt; "",VLOOKUP(MID(B2621,3,5),'Recyclabilité Prod Matx'!C:F,3,FALSE),"")</f>
        <v/>
      </c>
      <c r="E2621" s="11" t="str">
        <f>IF($B2621 &lt;&gt; "",VLOOKUP(MID(B2621,3,5),'Recyclabilité Prod Matx'!C:F,4,FALSE), "")</f>
        <v/>
      </c>
      <c r="F2621" s="12" t="str">
        <f>IF($B2621 &lt;&gt; "", IF(C2621="Totale","",IF(D2621 = 0, "", VLOOKUP(D2621,'Cond Compo'!A:B,2,FALSE))),"")</f>
        <v/>
      </c>
      <c r="G2621" s="28"/>
      <c r="H2621" s="11" t="str">
        <f xml:space="preserve"> IF(C2621="Totale",2,IF($G2621 &lt;&gt; "", IF(D2621 = "E",MATCH(G2621, 'Cond Compo'!D$16:D$18, 0), MATCH(G2621, 'Cond Compo'!C$16:C$19, 0)), ""))</f>
        <v/>
      </c>
      <c r="I2621" s="12" t="str">
        <f>IF($E2621 &lt;&gt; "", IF(E2621 = 0, "", VLOOKUP(E2621,'Cond Perturbation'!A:B,2,FALSE)),"")</f>
        <v/>
      </c>
      <c r="J2621" s="28"/>
      <c r="K2621" s="29" t="str">
        <f>IF($B2621 &lt;&gt; "", IF(C2621="Oui",IF(H2621=1,IF(E2621=0,Résultat!G$8,IF(J2621="No",Résultat!$G$8,Résultat!$G$7)),IF(H2621=2,IF(E2621=0,Résultat!G$9,IF(J2621="No",Résultat!$G$9,Résultat!$G$7)),Résultat!$G$7)),IF(C2621 = "Totale", IF(H2621=1,IF(E2621=0,Résultat!G$8,IF(J2621="No",Résultat!$G$9,Résultat!$G$7)),IF(H2621=2,IF(E2621=0,Résultat!G$9,IF(J2621="No",Résultat!$G$9,Résultat!$G$7)),Résultat!$G$7)),Résultat!$G$7)), "")</f>
        <v/>
      </c>
    </row>
    <row r="2622" spans="1:11" ht="20.100000000000001" customHeight="1">
      <c r="A2622" s="26"/>
      <c r="B2622" s="27"/>
      <c r="C2622" s="11" t="str">
        <f>IF($B2622 &lt;&gt; "",VLOOKUP(MID(B2622,3,5),'Recyclabilité Prod Matx'!C:F,2,FALSE), "")</f>
        <v/>
      </c>
      <c r="D2622" s="11" t="str">
        <f>IF($B2622 &lt;&gt; "",VLOOKUP(MID(B2622,3,5),'Recyclabilité Prod Matx'!C:F,3,FALSE),"")</f>
        <v/>
      </c>
      <c r="E2622" s="11" t="str">
        <f>IF($B2622 &lt;&gt; "",VLOOKUP(MID(B2622,3,5),'Recyclabilité Prod Matx'!C:F,4,FALSE), "")</f>
        <v/>
      </c>
      <c r="F2622" s="12" t="str">
        <f>IF($B2622 &lt;&gt; "", IF(C2622="Totale","",IF(D2622 = 0, "", VLOOKUP(D2622,'Cond Compo'!A:B,2,FALSE))),"")</f>
        <v/>
      </c>
      <c r="G2622" s="28"/>
      <c r="H2622" s="11" t="str">
        <f xml:space="preserve"> IF(C2622="Totale",2,IF($G2622 &lt;&gt; "", IF(D2622 = "E",MATCH(G2622, 'Cond Compo'!D$16:D$18, 0), MATCH(G2622, 'Cond Compo'!C$16:C$19, 0)), ""))</f>
        <v/>
      </c>
      <c r="I2622" s="12" t="str">
        <f>IF($E2622 &lt;&gt; "", IF(E2622 = 0, "", VLOOKUP(E2622,'Cond Perturbation'!A:B,2,FALSE)),"")</f>
        <v/>
      </c>
      <c r="J2622" s="28"/>
      <c r="K2622" s="29" t="str">
        <f>IF($B2622 &lt;&gt; "", IF(C2622="Oui",IF(H2622=1,IF(E2622=0,Résultat!G$8,IF(J2622="No",Résultat!$G$8,Résultat!$G$7)),IF(H2622=2,IF(E2622=0,Résultat!G$9,IF(J2622="No",Résultat!$G$9,Résultat!$G$7)),Résultat!$G$7)),IF(C2622 = "Totale", IF(H2622=1,IF(E2622=0,Résultat!G$8,IF(J2622="No",Résultat!$G$9,Résultat!$G$7)),IF(H2622=2,IF(E2622=0,Résultat!G$9,IF(J2622="No",Résultat!$G$9,Résultat!$G$7)),Résultat!$G$7)),Résultat!$G$7)), "")</f>
        <v/>
      </c>
    </row>
    <row r="2623" spans="1:11" ht="20.100000000000001" customHeight="1">
      <c r="A2623" s="26"/>
      <c r="B2623" s="27"/>
      <c r="C2623" s="11" t="str">
        <f>IF($B2623 &lt;&gt; "",VLOOKUP(MID(B2623,3,5),'Recyclabilité Prod Matx'!C:F,2,FALSE), "")</f>
        <v/>
      </c>
      <c r="D2623" s="11" t="str">
        <f>IF($B2623 &lt;&gt; "",VLOOKUP(MID(B2623,3,5),'Recyclabilité Prod Matx'!C:F,3,FALSE),"")</f>
        <v/>
      </c>
      <c r="E2623" s="11" t="str">
        <f>IF($B2623 &lt;&gt; "",VLOOKUP(MID(B2623,3,5),'Recyclabilité Prod Matx'!C:F,4,FALSE), "")</f>
        <v/>
      </c>
      <c r="F2623" s="12" t="str">
        <f>IF($B2623 &lt;&gt; "", IF(C2623="Totale","",IF(D2623 = 0, "", VLOOKUP(D2623,'Cond Compo'!A:B,2,FALSE))),"")</f>
        <v/>
      </c>
      <c r="G2623" s="28"/>
      <c r="H2623" s="11" t="str">
        <f xml:space="preserve"> IF(C2623="Totale",2,IF($G2623 &lt;&gt; "", IF(D2623 = "E",MATCH(G2623, 'Cond Compo'!D$16:D$18, 0), MATCH(G2623, 'Cond Compo'!C$16:C$19, 0)), ""))</f>
        <v/>
      </c>
      <c r="I2623" s="12" t="str">
        <f>IF($E2623 &lt;&gt; "", IF(E2623 = 0, "", VLOOKUP(E2623,'Cond Perturbation'!A:B,2,FALSE)),"")</f>
        <v/>
      </c>
      <c r="J2623" s="28"/>
      <c r="K2623" s="29" t="str">
        <f>IF($B2623 &lt;&gt; "", IF(C2623="Oui",IF(H2623=1,IF(E2623=0,Résultat!G$8,IF(J2623="No",Résultat!$G$8,Résultat!$G$7)),IF(H2623=2,IF(E2623=0,Résultat!G$9,IF(J2623="No",Résultat!$G$9,Résultat!$G$7)),Résultat!$G$7)),IF(C2623 = "Totale", IF(H2623=1,IF(E2623=0,Résultat!G$8,IF(J2623="No",Résultat!$G$9,Résultat!$G$7)),IF(H2623=2,IF(E2623=0,Résultat!G$9,IF(J2623="No",Résultat!$G$9,Résultat!$G$7)),Résultat!$G$7)),Résultat!$G$7)), "")</f>
        <v/>
      </c>
    </row>
    <row r="2624" spans="1:11" ht="20.100000000000001" customHeight="1">
      <c r="A2624" s="26"/>
      <c r="B2624" s="27"/>
      <c r="C2624" s="11" t="str">
        <f>IF($B2624 &lt;&gt; "",VLOOKUP(MID(B2624,3,5),'Recyclabilité Prod Matx'!C:F,2,FALSE), "")</f>
        <v/>
      </c>
      <c r="D2624" s="11" t="str">
        <f>IF($B2624 &lt;&gt; "",VLOOKUP(MID(B2624,3,5),'Recyclabilité Prod Matx'!C:F,3,FALSE),"")</f>
        <v/>
      </c>
      <c r="E2624" s="11" t="str">
        <f>IF($B2624 &lt;&gt; "",VLOOKUP(MID(B2624,3,5),'Recyclabilité Prod Matx'!C:F,4,FALSE), "")</f>
        <v/>
      </c>
      <c r="F2624" s="12" t="str">
        <f>IF($B2624 &lt;&gt; "", IF(C2624="Totale","",IF(D2624 = 0, "", VLOOKUP(D2624,'Cond Compo'!A:B,2,FALSE))),"")</f>
        <v/>
      </c>
      <c r="G2624" s="28"/>
      <c r="H2624" s="11" t="str">
        <f xml:space="preserve"> IF(C2624="Totale",2,IF($G2624 &lt;&gt; "", IF(D2624 = "E",MATCH(G2624, 'Cond Compo'!D$16:D$18, 0), MATCH(G2624, 'Cond Compo'!C$16:C$19, 0)), ""))</f>
        <v/>
      </c>
      <c r="I2624" s="12" t="str">
        <f>IF($E2624 &lt;&gt; "", IF(E2624 = 0, "", VLOOKUP(E2624,'Cond Perturbation'!A:B,2,FALSE)),"")</f>
        <v/>
      </c>
      <c r="J2624" s="28"/>
      <c r="K2624" s="29" t="str">
        <f>IF($B2624 &lt;&gt; "", IF(C2624="Oui",IF(H2624=1,IF(E2624=0,Résultat!G$8,IF(J2624="No",Résultat!$G$8,Résultat!$G$7)),IF(H2624=2,IF(E2624=0,Résultat!G$9,IF(J2624="No",Résultat!$G$9,Résultat!$G$7)),Résultat!$G$7)),IF(C2624 = "Totale", IF(H2624=1,IF(E2624=0,Résultat!G$8,IF(J2624="No",Résultat!$G$9,Résultat!$G$7)),IF(H2624=2,IF(E2624=0,Résultat!G$9,IF(J2624="No",Résultat!$G$9,Résultat!$G$7)),Résultat!$G$7)),Résultat!$G$7)), "")</f>
        <v/>
      </c>
    </row>
    <row r="2625" spans="1:11" ht="20.100000000000001" customHeight="1">
      <c r="A2625" s="26"/>
      <c r="B2625" s="27"/>
      <c r="C2625" s="11" t="str">
        <f>IF($B2625 &lt;&gt; "",VLOOKUP(MID(B2625,3,5),'Recyclabilité Prod Matx'!C:F,2,FALSE), "")</f>
        <v/>
      </c>
      <c r="D2625" s="11" t="str">
        <f>IF($B2625 &lt;&gt; "",VLOOKUP(MID(B2625,3,5),'Recyclabilité Prod Matx'!C:F,3,FALSE),"")</f>
        <v/>
      </c>
      <c r="E2625" s="11" t="str">
        <f>IF($B2625 &lt;&gt; "",VLOOKUP(MID(B2625,3,5),'Recyclabilité Prod Matx'!C:F,4,FALSE), "")</f>
        <v/>
      </c>
      <c r="F2625" s="12" t="str">
        <f>IF($B2625 &lt;&gt; "", IF(C2625="Totale","",IF(D2625 = 0, "", VLOOKUP(D2625,'Cond Compo'!A:B,2,FALSE))),"")</f>
        <v/>
      </c>
      <c r="G2625" s="28"/>
      <c r="H2625" s="11" t="str">
        <f xml:space="preserve"> IF(C2625="Totale",2,IF($G2625 &lt;&gt; "", IF(D2625 = "E",MATCH(G2625, 'Cond Compo'!D$16:D$18, 0), MATCH(G2625, 'Cond Compo'!C$16:C$19, 0)), ""))</f>
        <v/>
      </c>
      <c r="I2625" s="12" t="str">
        <f>IF($E2625 &lt;&gt; "", IF(E2625 = 0, "", VLOOKUP(E2625,'Cond Perturbation'!A:B,2,FALSE)),"")</f>
        <v/>
      </c>
      <c r="J2625" s="28"/>
      <c r="K2625" s="29" t="str">
        <f>IF($B2625 &lt;&gt; "", IF(C2625="Oui",IF(H2625=1,IF(E2625=0,Résultat!G$8,IF(J2625="No",Résultat!$G$8,Résultat!$G$7)),IF(H2625=2,IF(E2625=0,Résultat!G$9,IF(J2625="No",Résultat!$G$9,Résultat!$G$7)),Résultat!$G$7)),IF(C2625 = "Totale", IF(H2625=1,IF(E2625=0,Résultat!G$8,IF(J2625="No",Résultat!$G$9,Résultat!$G$7)),IF(H2625=2,IF(E2625=0,Résultat!G$9,IF(J2625="No",Résultat!$G$9,Résultat!$G$7)),Résultat!$G$7)),Résultat!$G$7)), "")</f>
        <v/>
      </c>
    </row>
    <row r="2626" spans="1:11" ht="20.100000000000001" customHeight="1">
      <c r="A2626" s="26"/>
      <c r="B2626" s="27"/>
      <c r="C2626" s="11" t="str">
        <f>IF($B2626 &lt;&gt; "",VLOOKUP(MID(B2626,3,5),'Recyclabilité Prod Matx'!C:F,2,FALSE), "")</f>
        <v/>
      </c>
      <c r="D2626" s="11" t="str">
        <f>IF($B2626 &lt;&gt; "",VLOOKUP(MID(B2626,3,5),'Recyclabilité Prod Matx'!C:F,3,FALSE),"")</f>
        <v/>
      </c>
      <c r="E2626" s="11" t="str">
        <f>IF($B2626 &lt;&gt; "",VLOOKUP(MID(B2626,3,5),'Recyclabilité Prod Matx'!C:F,4,FALSE), "")</f>
        <v/>
      </c>
      <c r="F2626" s="12" t="str">
        <f>IF($B2626 &lt;&gt; "", IF(C2626="Totale","",IF(D2626 = 0, "", VLOOKUP(D2626,'Cond Compo'!A:B,2,FALSE))),"")</f>
        <v/>
      </c>
      <c r="G2626" s="28"/>
      <c r="H2626" s="11" t="str">
        <f xml:space="preserve"> IF(C2626="Totale",2,IF($G2626 &lt;&gt; "", IF(D2626 = "E",MATCH(G2626, 'Cond Compo'!D$16:D$18, 0), MATCH(G2626, 'Cond Compo'!C$16:C$19, 0)), ""))</f>
        <v/>
      </c>
      <c r="I2626" s="12" t="str">
        <f>IF($E2626 &lt;&gt; "", IF(E2626 = 0, "", VLOOKUP(E2626,'Cond Perturbation'!A:B,2,FALSE)),"")</f>
        <v/>
      </c>
      <c r="J2626" s="28"/>
      <c r="K2626" s="29" t="str">
        <f>IF($B2626 &lt;&gt; "", IF(C2626="Oui",IF(H2626=1,IF(E2626=0,Résultat!G$8,IF(J2626="No",Résultat!$G$8,Résultat!$G$7)),IF(H2626=2,IF(E2626=0,Résultat!G$9,IF(J2626="No",Résultat!$G$9,Résultat!$G$7)),Résultat!$G$7)),IF(C2626 = "Totale", IF(H2626=1,IF(E2626=0,Résultat!G$8,IF(J2626="No",Résultat!$G$9,Résultat!$G$7)),IF(H2626=2,IF(E2626=0,Résultat!G$9,IF(J2626="No",Résultat!$G$9,Résultat!$G$7)),Résultat!$G$7)),Résultat!$G$7)), "")</f>
        <v/>
      </c>
    </row>
    <row r="2627" spans="1:11" ht="20.100000000000001" customHeight="1">
      <c r="A2627" s="26"/>
      <c r="B2627" s="27"/>
      <c r="C2627" s="11" t="str">
        <f>IF($B2627 &lt;&gt; "",VLOOKUP(MID(B2627,3,5),'Recyclabilité Prod Matx'!C:F,2,FALSE), "")</f>
        <v/>
      </c>
      <c r="D2627" s="11" t="str">
        <f>IF($B2627 &lt;&gt; "",VLOOKUP(MID(B2627,3,5),'Recyclabilité Prod Matx'!C:F,3,FALSE),"")</f>
        <v/>
      </c>
      <c r="E2627" s="11" t="str">
        <f>IF($B2627 &lt;&gt; "",VLOOKUP(MID(B2627,3,5),'Recyclabilité Prod Matx'!C:F,4,FALSE), "")</f>
        <v/>
      </c>
      <c r="F2627" s="12" t="str">
        <f>IF($B2627 &lt;&gt; "", IF(C2627="Totale","",IF(D2627 = 0, "", VLOOKUP(D2627,'Cond Compo'!A:B,2,FALSE))),"")</f>
        <v/>
      </c>
      <c r="G2627" s="28"/>
      <c r="H2627" s="11" t="str">
        <f xml:space="preserve"> IF(C2627="Totale",2,IF($G2627 &lt;&gt; "", IF(D2627 = "E",MATCH(G2627, 'Cond Compo'!D$16:D$18, 0), MATCH(G2627, 'Cond Compo'!C$16:C$19, 0)), ""))</f>
        <v/>
      </c>
      <c r="I2627" s="12" t="str">
        <f>IF($E2627 &lt;&gt; "", IF(E2627 = 0, "", VLOOKUP(E2627,'Cond Perturbation'!A:B,2,FALSE)),"")</f>
        <v/>
      </c>
      <c r="J2627" s="28"/>
      <c r="K2627" s="29" t="str">
        <f>IF($B2627 &lt;&gt; "", IF(C2627="Oui",IF(H2627=1,IF(E2627=0,Résultat!G$8,IF(J2627="No",Résultat!$G$8,Résultat!$G$7)),IF(H2627=2,IF(E2627=0,Résultat!G$9,IF(J2627="No",Résultat!$G$9,Résultat!$G$7)),Résultat!$G$7)),IF(C2627 = "Totale", IF(H2627=1,IF(E2627=0,Résultat!G$8,IF(J2627="No",Résultat!$G$9,Résultat!$G$7)),IF(H2627=2,IF(E2627=0,Résultat!G$9,IF(J2627="No",Résultat!$G$9,Résultat!$G$7)),Résultat!$G$7)),Résultat!$G$7)), "")</f>
        <v/>
      </c>
    </row>
    <row r="2628" spans="1:11" ht="20.100000000000001" customHeight="1">
      <c r="A2628" s="26"/>
      <c r="B2628" s="27"/>
      <c r="C2628" s="11" t="str">
        <f>IF($B2628 &lt;&gt; "",VLOOKUP(MID(B2628,3,5),'Recyclabilité Prod Matx'!C:F,2,FALSE), "")</f>
        <v/>
      </c>
      <c r="D2628" s="11" t="str">
        <f>IF($B2628 &lt;&gt; "",VLOOKUP(MID(B2628,3,5),'Recyclabilité Prod Matx'!C:F,3,FALSE),"")</f>
        <v/>
      </c>
      <c r="E2628" s="11" t="str">
        <f>IF($B2628 &lt;&gt; "",VLOOKUP(MID(B2628,3,5),'Recyclabilité Prod Matx'!C:F,4,FALSE), "")</f>
        <v/>
      </c>
      <c r="F2628" s="12" t="str">
        <f>IF($B2628 &lt;&gt; "", IF(C2628="Totale","",IF(D2628 = 0, "", VLOOKUP(D2628,'Cond Compo'!A:B,2,FALSE))),"")</f>
        <v/>
      </c>
      <c r="G2628" s="28"/>
      <c r="H2628" s="11" t="str">
        <f xml:space="preserve"> IF(C2628="Totale",2,IF($G2628 &lt;&gt; "", IF(D2628 = "E",MATCH(G2628, 'Cond Compo'!D$16:D$18, 0), MATCH(G2628, 'Cond Compo'!C$16:C$19, 0)), ""))</f>
        <v/>
      </c>
      <c r="I2628" s="12" t="str">
        <f>IF($E2628 &lt;&gt; "", IF(E2628 = 0, "", VLOOKUP(E2628,'Cond Perturbation'!A:B,2,FALSE)),"")</f>
        <v/>
      </c>
      <c r="J2628" s="28"/>
      <c r="K2628" s="29" t="str">
        <f>IF($B2628 &lt;&gt; "", IF(C2628="Oui",IF(H2628=1,IF(E2628=0,Résultat!G$8,IF(J2628="No",Résultat!$G$8,Résultat!$G$7)),IF(H2628=2,IF(E2628=0,Résultat!G$9,IF(J2628="No",Résultat!$G$9,Résultat!$G$7)),Résultat!$G$7)),IF(C2628 = "Totale", IF(H2628=1,IF(E2628=0,Résultat!G$8,IF(J2628="No",Résultat!$G$9,Résultat!$G$7)),IF(H2628=2,IF(E2628=0,Résultat!G$9,IF(J2628="No",Résultat!$G$9,Résultat!$G$7)),Résultat!$G$7)),Résultat!$G$7)), "")</f>
        <v/>
      </c>
    </row>
    <row r="2629" spans="1:11" ht="20.100000000000001" customHeight="1">
      <c r="A2629" s="26"/>
      <c r="B2629" s="27"/>
      <c r="C2629" s="11" t="str">
        <f>IF($B2629 &lt;&gt; "",VLOOKUP(MID(B2629,3,5),'Recyclabilité Prod Matx'!C:F,2,FALSE), "")</f>
        <v/>
      </c>
      <c r="D2629" s="11" t="str">
        <f>IF($B2629 &lt;&gt; "",VLOOKUP(MID(B2629,3,5),'Recyclabilité Prod Matx'!C:F,3,FALSE),"")</f>
        <v/>
      </c>
      <c r="E2629" s="11" t="str">
        <f>IF($B2629 &lt;&gt; "",VLOOKUP(MID(B2629,3,5),'Recyclabilité Prod Matx'!C:F,4,FALSE), "")</f>
        <v/>
      </c>
      <c r="F2629" s="12" t="str">
        <f>IF($B2629 &lt;&gt; "", IF(C2629="Totale","",IF(D2629 = 0, "", VLOOKUP(D2629,'Cond Compo'!A:B,2,FALSE))),"")</f>
        <v/>
      </c>
      <c r="G2629" s="28"/>
      <c r="H2629" s="11" t="str">
        <f xml:space="preserve"> IF(C2629="Totale",2,IF($G2629 &lt;&gt; "", IF(D2629 = "E",MATCH(G2629, 'Cond Compo'!D$16:D$18, 0), MATCH(G2629, 'Cond Compo'!C$16:C$19, 0)), ""))</f>
        <v/>
      </c>
      <c r="I2629" s="12" t="str">
        <f>IF($E2629 &lt;&gt; "", IF(E2629 = 0, "", VLOOKUP(E2629,'Cond Perturbation'!A:B,2,FALSE)),"")</f>
        <v/>
      </c>
      <c r="J2629" s="28"/>
      <c r="K2629" s="29" t="str">
        <f>IF($B2629 &lt;&gt; "", IF(C2629="Oui",IF(H2629=1,IF(E2629=0,Résultat!G$8,IF(J2629="No",Résultat!$G$8,Résultat!$G$7)),IF(H2629=2,IF(E2629=0,Résultat!G$9,IF(J2629="No",Résultat!$G$9,Résultat!$G$7)),Résultat!$G$7)),IF(C2629 = "Totale", IF(H2629=1,IF(E2629=0,Résultat!G$8,IF(J2629="No",Résultat!$G$9,Résultat!$G$7)),IF(H2629=2,IF(E2629=0,Résultat!G$9,IF(J2629="No",Résultat!$G$9,Résultat!$G$7)),Résultat!$G$7)),Résultat!$G$7)), "")</f>
        <v/>
      </c>
    </row>
    <row r="2630" spans="1:11" ht="20.100000000000001" customHeight="1">
      <c r="A2630" s="26"/>
      <c r="B2630" s="27"/>
      <c r="C2630" s="11" t="str">
        <f>IF($B2630 &lt;&gt; "",VLOOKUP(MID(B2630,3,5),'Recyclabilité Prod Matx'!C:F,2,FALSE), "")</f>
        <v/>
      </c>
      <c r="D2630" s="11" t="str">
        <f>IF($B2630 &lt;&gt; "",VLOOKUP(MID(B2630,3,5),'Recyclabilité Prod Matx'!C:F,3,FALSE),"")</f>
        <v/>
      </c>
      <c r="E2630" s="11" t="str">
        <f>IF($B2630 &lt;&gt; "",VLOOKUP(MID(B2630,3,5),'Recyclabilité Prod Matx'!C:F,4,FALSE), "")</f>
        <v/>
      </c>
      <c r="F2630" s="12" t="str">
        <f>IF($B2630 &lt;&gt; "", IF(C2630="Totale","",IF(D2630 = 0, "", VLOOKUP(D2630,'Cond Compo'!A:B,2,FALSE))),"")</f>
        <v/>
      </c>
      <c r="G2630" s="28"/>
      <c r="H2630" s="11" t="str">
        <f xml:space="preserve"> IF(C2630="Totale",2,IF($G2630 &lt;&gt; "", IF(D2630 = "E",MATCH(G2630, 'Cond Compo'!D$16:D$18, 0), MATCH(G2630, 'Cond Compo'!C$16:C$19, 0)), ""))</f>
        <v/>
      </c>
      <c r="I2630" s="12" t="str">
        <f>IF($E2630 &lt;&gt; "", IF(E2630 = 0, "", VLOOKUP(E2630,'Cond Perturbation'!A:B,2,FALSE)),"")</f>
        <v/>
      </c>
      <c r="J2630" s="28"/>
      <c r="K2630" s="29" t="str">
        <f>IF($B2630 &lt;&gt; "", IF(C2630="Oui",IF(H2630=1,IF(E2630=0,Résultat!G$8,IF(J2630="No",Résultat!$G$8,Résultat!$G$7)),IF(H2630=2,IF(E2630=0,Résultat!G$9,IF(J2630="No",Résultat!$G$9,Résultat!$G$7)),Résultat!$G$7)),IF(C2630 = "Totale", IF(H2630=1,IF(E2630=0,Résultat!G$8,IF(J2630="No",Résultat!$G$9,Résultat!$G$7)),IF(H2630=2,IF(E2630=0,Résultat!G$9,IF(J2630="No",Résultat!$G$9,Résultat!$G$7)),Résultat!$G$7)),Résultat!$G$7)), "")</f>
        <v/>
      </c>
    </row>
    <row r="2631" spans="1:11" ht="20.100000000000001" customHeight="1">
      <c r="A2631" s="26"/>
      <c r="B2631" s="27"/>
      <c r="C2631" s="11" t="str">
        <f>IF($B2631 &lt;&gt; "",VLOOKUP(MID(B2631,3,5),'Recyclabilité Prod Matx'!C:F,2,FALSE), "")</f>
        <v/>
      </c>
      <c r="D2631" s="11" t="str">
        <f>IF($B2631 &lt;&gt; "",VLOOKUP(MID(B2631,3,5),'Recyclabilité Prod Matx'!C:F,3,FALSE),"")</f>
        <v/>
      </c>
      <c r="E2631" s="11" t="str">
        <f>IF($B2631 &lt;&gt; "",VLOOKUP(MID(B2631,3,5),'Recyclabilité Prod Matx'!C:F,4,FALSE), "")</f>
        <v/>
      </c>
      <c r="F2631" s="12" t="str">
        <f>IF($B2631 &lt;&gt; "", IF(C2631="Totale","",IF(D2631 = 0, "", VLOOKUP(D2631,'Cond Compo'!A:B,2,FALSE))),"")</f>
        <v/>
      </c>
      <c r="G2631" s="28"/>
      <c r="H2631" s="11" t="str">
        <f xml:space="preserve"> IF(C2631="Totale",2,IF($G2631 &lt;&gt; "", IF(D2631 = "E",MATCH(G2631, 'Cond Compo'!D$16:D$18, 0), MATCH(G2631, 'Cond Compo'!C$16:C$19, 0)), ""))</f>
        <v/>
      </c>
      <c r="I2631" s="12" t="str">
        <f>IF($E2631 &lt;&gt; "", IF(E2631 = 0, "", VLOOKUP(E2631,'Cond Perturbation'!A:B,2,FALSE)),"")</f>
        <v/>
      </c>
      <c r="J2631" s="28"/>
      <c r="K2631" s="29" t="str">
        <f>IF($B2631 &lt;&gt; "", IF(C2631="Oui",IF(H2631=1,IF(E2631=0,Résultat!G$8,IF(J2631="No",Résultat!$G$8,Résultat!$G$7)),IF(H2631=2,IF(E2631=0,Résultat!G$9,IF(J2631="No",Résultat!$G$9,Résultat!$G$7)),Résultat!$G$7)),IF(C2631 = "Totale", IF(H2631=1,IF(E2631=0,Résultat!G$8,IF(J2631="No",Résultat!$G$9,Résultat!$G$7)),IF(H2631=2,IF(E2631=0,Résultat!G$9,IF(J2631="No",Résultat!$G$9,Résultat!$G$7)),Résultat!$G$7)),Résultat!$G$7)), "")</f>
        <v/>
      </c>
    </row>
    <row r="2632" spans="1:11" ht="20.100000000000001" customHeight="1">
      <c r="A2632" s="26"/>
      <c r="B2632" s="27"/>
      <c r="C2632" s="11" t="str">
        <f>IF($B2632 &lt;&gt; "",VLOOKUP(MID(B2632,3,5),'Recyclabilité Prod Matx'!C:F,2,FALSE), "")</f>
        <v/>
      </c>
      <c r="D2632" s="11" t="str">
        <f>IF($B2632 &lt;&gt; "",VLOOKUP(MID(B2632,3,5),'Recyclabilité Prod Matx'!C:F,3,FALSE),"")</f>
        <v/>
      </c>
      <c r="E2632" s="11" t="str">
        <f>IF($B2632 &lt;&gt; "",VLOOKUP(MID(B2632,3,5),'Recyclabilité Prod Matx'!C:F,4,FALSE), "")</f>
        <v/>
      </c>
      <c r="F2632" s="12" t="str">
        <f>IF($B2632 &lt;&gt; "", IF(C2632="Totale","",IF(D2632 = 0, "", VLOOKUP(D2632,'Cond Compo'!A:B,2,FALSE))),"")</f>
        <v/>
      </c>
      <c r="G2632" s="28"/>
      <c r="H2632" s="11" t="str">
        <f xml:space="preserve"> IF(C2632="Totale",2,IF($G2632 &lt;&gt; "", IF(D2632 = "E",MATCH(G2632, 'Cond Compo'!D$16:D$18, 0), MATCH(G2632, 'Cond Compo'!C$16:C$19, 0)), ""))</f>
        <v/>
      </c>
      <c r="I2632" s="12" t="str">
        <f>IF($E2632 &lt;&gt; "", IF(E2632 = 0, "", VLOOKUP(E2632,'Cond Perturbation'!A:B,2,FALSE)),"")</f>
        <v/>
      </c>
      <c r="J2632" s="28"/>
      <c r="K2632" s="29" t="str">
        <f>IF($B2632 &lt;&gt; "", IF(C2632="Oui",IF(H2632=1,IF(E2632=0,Résultat!G$8,IF(J2632="No",Résultat!$G$8,Résultat!$G$7)),IF(H2632=2,IF(E2632=0,Résultat!G$9,IF(J2632="No",Résultat!$G$9,Résultat!$G$7)),Résultat!$G$7)),IF(C2632 = "Totale", IF(H2632=1,IF(E2632=0,Résultat!G$8,IF(J2632="No",Résultat!$G$9,Résultat!$G$7)),IF(H2632=2,IF(E2632=0,Résultat!G$9,IF(J2632="No",Résultat!$G$9,Résultat!$G$7)),Résultat!$G$7)),Résultat!$G$7)), "")</f>
        <v/>
      </c>
    </row>
    <row r="2633" spans="1:11" ht="20.100000000000001" customHeight="1">
      <c r="A2633" s="26"/>
      <c r="B2633" s="27"/>
      <c r="C2633" s="11" t="str">
        <f>IF($B2633 &lt;&gt; "",VLOOKUP(MID(B2633,3,5),'Recyclabilité Prod Matx'!C:F,2,FALSE), "")</f>
        <v/>
      </c>
      <c r="D2633" s="11" t="str">
        <f>IF($B2633 &lt;&gt; "",VLOOKUP(MID(B2633,3,5),'Recyclabilité Prod Matx'!C:F,3,FALSE),"")</f>
        <v/>
      </c>
      <c r="E2633" s="11" t="str">
        <f>IF($B2633 &lt;&gt; "",VLOOKUP(MID(B2633,3,5),'Recyclabilité Prod Matx'!C:F,4,FALSE), "")</f>
        <v/>
      </c>
      <c r="F2633" s="12" t="str">
        <f>IF($B2633 &lt;&gt; "", IF(C2633="Totale","",IF(D2633 = 0, "", VLOOKUP(D2633,'Cond Compo'!A:B,2,FALSE))),"")</f>
        <v/>
      </c>
      <c r="G2633" s="28"/>
      <c r="H2633" s="11" t="str">
        <f xml:space="preserve"> IF(C2633="Totale",2,IF($G2633 &lt;&gt; "", IF(D2633 = "E",MATCH(G2633, 'Cond Compo'!D$16:D$18, 0), MATCH(G2633, 'Cond Compo'!C$16:C$19, 0)), ""))</f>
        <v/>
      </c>
      <c r="I2633" s="12" t="str">
        <f>IF($E2633 &lt;&gt; "", IF(E2633 = 0, "", VLOOKUP(E2633,'Cond Perturbation'!A:B,2,FALSE)),"")</f>
        <v/>
      </c>
      <c r="J2633" s="28"/>
      <c r="K2633" s="29" t="str">
        <f>IF($B2633 &lt;&gt; "", IF(C2633="Oui",IF(H2633=1,IF(E2633=0,Résultat!G$8,IF(J2633="No",Résultat!$G$8,Résultat!$G$7)),IF(H2633=2,IF(E2633=0,Résultat!G$9,IF(J2633="No",Résultat!$G$9,Résultat!$G$7)),Résultat!$G$7)),IF(C2633 = "Totale", IF(H2633=1,IF(E2633=0,Résultat!G$8,IF(J2633="No",Résultat!$G$9,Résultat!$G$7)),IF(H2633=2,IF(E2633=0,Résultat!G$9,IF(J2633="No",Résultat!$G$9,Résultat!$G$7)),Résultat!$G$7)),Résultat!$G$7)), "")</f>
        <v/>
      </c>
    </row>
    <row r="2634" spans="1:11" ht="20.100000000000001" customHeight="1">
      <c r="A2634" s="26"/>
      <c r="B2634" s="27"/>
      <c r="C2634" s="11" t="str">
        <f>IF($B2634 &lt;&gt; "",VLOOKUP(MID(B2634,3,5),'Recyclabilité Prod Matx'!C:F,2,FALSE), "")</f>
        <v/>
      </c>
      <c r="D2634" s="11" t="str">
        <f>IF($B2634 &lt;&gt; "",VLOOKUP(MID(B2634,3,5),'Recyclabilité Prod Matx'!C:F,3,FALSE),"")</f>
        <v/>
      </c>
      <c r="E2634" s="11" t="str">
        <f>IF($B2634 &lt;&gt; "",VLOOKUP(MID(B2634,3,5),'Recyclabilité Prod Matx'!C:F,4,FALSE), "")</f>
        <v/>
      </c>
      <c r="F2634" s="12" t="str">
        <f>IF($B2634 &lt;&gt; "", IF(C2634="Totale","",IF(D2634 = 0, "", VLOOKUP(D2634,'Cond Compo'!A:B,2,FALSE))),"")</f>
        <v/>
      </c>
      <c r="G2634" s="28"/>
      <c r="H2634" s="11" t="str">
        <f xml:space="preserve"> IF(C2634="Totale",2,IF($G2634 &lt;&gt; "", IF(D2634 = "E",MATCH(G2634, 'Cond Compo'!D$16:D$18, 0), MATCH(G2634, 'Cond Compo'!C$16:C$19, 0)), ""))</f>
        <v/>
      </c>
      <c r="I2634" s="12" t="str">
        <f>IF($E2634 &lt;&gt; "", IF(E2634 = 0, "", VLOOKUP(E2634,'Cond Perturbation'!A:B,2,FALSE)),"")</f>
        <v/>
      </c>
      <c r="J2634" s="28"/>
      <c r="K2634" s="29" t="str">
        <f>IF($B2634 &lt;&gt; "", IF(C2634="Oui",IF(H2634=1,IF(E2634=0,Résultat!G$8,IF(J2634="No",Résultat!$G$8,Résultat!$G$7)),IF(H2634=2,IF(E2634=0,Résultat!G$9,IF(J2634="No",Résultat!$G$9,Résultat!$G$7)),Résultat!$G$7)),IF(C2634 = "Totale", IF(H2634=1,IF(E2634=0,Résultat!G$8,IF(J2634="No",Résultat!$G$9,Résultat!$G$7)),IF(H2634=2,IF(E2634=0,Résultat!G$9,IF(J2634="No",Résultat!$G$9,Résultat!$G$7)),Résultat!$G$7)),Résultat!$G$7)), "")</f>
        <v/>
      </c>
    </row>
    <row r="2635" spans="1:11" ht="20.100000000000001" customHeight="1">
      <c r="A2635" s="26"/>
      <c r="B2635" s="27"/>
      <c r="C2635" s="11" t="str">
        <f>IF($B2635 &lt;&gt; "",VLOOKUP(MID(B2635,3,5),'Recyclabilité Prod Matx'!C:F,2,FALSE), "")</f>
        <v/>
      </c>
      <c r="D2635" s="11" t="str">
        <f>IF($B2635 &lt;&gt; "",VLOOKUP(MID(B2635,3,5),'Recyclabilité Prod Matx'!C:F,3,FALSE),"")</f>
        <v/>
      </c>
      <c r="E2635" s="11" t="str">
        <f>IF($B2635 &lt;&gt; "",VLOOKUP(MID(B2635,3,5),'Recyclabilité Prod Matx'!C:F,4,FALSE), "")</f>
        <v/>
      </c>
      <c r="F2635" s="12" t="str">
        <f>IF($B2635 &lt;&gt; "", IF(C2635="Totale","",IF(D2635 = 0, "", VLOOKUP(D2635,'Cond Compo'!A:B,2,FALSE))),"")</f>
        <v/>
      </c>
      <c r="G2635" s="28"/>
      <c r="H2635" s="11" t="str">
        <f xml:space="preserve"> IF(C2635="Totale",2,IF($G2635 &lt;&gt; "", IF(D2635 = "E",MATCH(G2635, 'Cond Compo'!D$16:D$18, 0), MATCH(G2635, 'Cond Compo'!C$16:C$19, 0)), ""))</f>
        <v/>
      </c>
      <c r="I2635" s="12" t="str">
        <f>IF($E2635 &lt;&gt; "", IF(E2635 = 0, "", VLOOKUP(E2635,'Cond Perturbation'!A:B,2,FALSE)),"")</f>
        <v/>
      </c>
      <c r="J2635" s="28"/>
      <c r="K2635" s="29" t="str">
        <f>IF($B2635 &lt;&gt; "", IF(C2635="Oui",IF(H2635=1,IF(E2635=0,Résultat!G$8,IF(J2635="No",Résultat!$G$8,Résultat!$G$7)),IF(H2635=2,IF(E2635=0,Résultat!G$9,IF(J2635="No",Résultat!$G$9,Résultat!$G$7)),Résultat!$G$7)),IF(C2635 = "Totale", IF(H2635=1,IF(E2635=0,Résultat!G$8,IF(J2635="No",Résultat!$G$9,Résultat!$G$7)),IF(H2635=2,IF(E2635=0,Résultat!G$9,IF(J2635="No",Résultat!$G$9,Résultat!$G$7)),Résultat!$G$7)),Résultat!$G$7)), "")</f>
        <v/>
      </c>
    </row>
    <row r="2636" spans="1:11" ht="20.100000000000001" customHeight="1">
      <c r="A2636" s="26"/>
      <c r="B2636" s="27"/>
      <c r="C2636" s="11" t="str">
        <f>IF($B2636 &lt;&gt; "",VLOOKUP(MID(B2636,3,5),'Recyclabilité Prod Matx'!C:F,2,FALSE), "")</f>
        <v/>
      </c>
      <c r="D2636" s="11" t="str">
        <f>IF($B2636 &lt;&gt; "",VLOOKUP(MID(B2636,3,5),'Recyclabilité Prod Matx'!C:F,3,FALSE),"")</f>
        <v/>
      </c>
      <c r="E2636" s="11" t="str">
        <f>IF($B2636 &lt;&gt; "",VLOOKUP(MID(B2636,3,5),'Recyclabilité Prod Matx'!C:F,4,FALSE), "")</f>
        <v/>
      </c>
      <c r="F2636" s="12" t="str">
        <f>IF($B2636 &lt;&gt; "", IF(C2636="Totale","",IF(D2636 = 0, "", VLOOKUP(D2636,'Cond Compo'!A:B,2,FALSE))),"")</f>
        <v/>
      </c>
      <c r="G2636" s="28"/>
      <c r="H2636" s="11" t="str">
        <f xml:space="preserve"> IF(C2636="Totale",2,IF($G2636 &lt;&gt; "", IF(D2636 = "E",MATCH(G2636, 'Cond Compo'!D$16:D$18, 0), MATCH(G2636, 'Cond Compo'!C$16:C$19, 0)), ""))</f>
        <v/>
      </c>
      <c r="I2636" s="12" t="str">
        <f>IF($E2636 &lt;&gt; "", IF(E2636 = 0, "", VLOOKUP(E2636,'Cond Perturbation'!A:B,2,FALSE)),"")</f>
        <v/>
      </c>
      <c r="J2636" s="28"/>
      <c r="K2636" s="29" t="str">
        <f>IF($B2636 &lt;&gt; "", IF(C2636="Oui",IF(H2636=1,IF(E2636=0,Résultat!G$8,IF(J2636="No",Résultat!$G$8,Résultat!$G$7)),IF(H2636=2,IF(E2636=0,Résultat!G$9,IF(J2636="No",Résultat!$G$9,Résultat!$G$7)),Résultat!$G$7)),IF(C2636 = "Totale", IF(H2636=1,IF(E2636=0,Résultat!G$8,IF(J2636="No",Résultat!$G$9,Résultat!$G$7)),IF(H2636=2,IF(E2636=0,Résultat!G$9,IF(J2636="No",Résultat!$G$9,Résultat!$G$7)),Résultat!$G$7)),Résultat!$G$7)), "")</f>
        <v/>
      </c>
    </row>
    <row r="2637" spans="1:11" ht="20.100000000000001" customHeight="1">
      <c r="A2637" s="26"/>
      <c r="B2637" s="27"/>
      <c r="C2637" s="11" t="str">
        <f>IF($B2637 &lt;&gt; "",VLOOKUP(MID(B2637,3,5),'Recyclabilité Prod Matx'!C:F,2,FALSE), "")</f>
        <v/>
      </c>
      <c r="D2637" s="11" t="str">
        <f>IF($B2637 &lt;&gt; "",VLOOKUP(MID(B2637,3,5),'Recyclabilité Prod Matx'!C:F,3,FALSE),"")</f>
        <v/>
      </c>
      <c r="E2637" s="11" t="str">
        <f>IF($B2637 &lt;&gt; "",VLOOKUP(MID(B2637,3,5),'Recyclabilité Prod Matx'!C:F,4,FALSE), "")</f>
        <v/>
      </c>
      <c r="F2637" s="12" t="str">
        <f>IF($B2637 &lt;&gt; "", IF(C2637="Totale","",IF(D2637 = 0, "", VLOOKUP(D2637,'Cond Compo'!A:B,2,FALSE))),"")</f>
        <v/>
      </c>
      <c r="G2637" s="28"/>
      <c r="H2637" s="11" t="str">
        <f xml:space="preserve"> IF(C2637="Totale",2,IF($G2637 &lt;&gt; "", IF(D2637 = "E",MATCH(G2637, 'Cond Compo'!D$16:D$18, 0), MATCH(G2637, 'Cond Compo'!C$16:C$19, 0)), ""))</f>
        <v/>
      </c>
      <c r="I2637" s="12" t="str">
        <f>IF($E2637 &lt;&gt; "", IF(E2637 = 0, "", VLOOKUP(E2637,'Cond Perturbation'!A:B,2,FALSE)),"")</f>
        <v/>
      </c>
      <c r="J2637" s="28"/>
      <c r="K2637" s="29" t="str">
        <f>IF($B2637 &lt;&gt; "", IF(C2637="Oui",IF(H2637=1,IF(E2637=0,Résultat!G$8,IF(J2637="No",Résultat!$G$8,Résultat!$G$7)),IF(H2637=2,IF(E2637=0,Résultat!G$9,IF(J2637="No",Résultat!$G$9,Résultat!$G$7)),Résultat!$G$7)),IF(C2637 = "Totale", IF(H2637=1,IF(E2637=0,Résultat!G$8,IF(J2637="No",Résultat!$G$9,Résultat!$G$7)),IF(H2637=2,IF(E2637=0,Résultat!G$9,IF(J2637="No",Résultat!$G$9,Résultat!$G$7)),Résultat!$G$7)),Résultat!$G$7)), "")</f>
        <v/>
      </c>
    </row>
    <row r="2638" spans="1:11" ht="20.100000000000001" customHeight="1">
      <c r="A2638" s="26"/>
      <c r="B2638" s="27"/>
      <c r="C2638" s="11" t="str">
        <f>IF($B2638 &lt;&gt; "",VLOOKUP(MID(B2638,3,5),'Recyclabilité Prod Matx'!C:F,2,FALSE), "")</f>
        <v/>
      </c>
      <c r="D2638" s="11" t="str">
        <f>IF($B2638 &lt;&gt; "",VLOOKUP(MID(B2638,3,5),'Recyclabilité Prod Matx'!C:F,3,FALSE),"")</f>
        <v/>
      </c>
      <c r="E2638" s="11" t="str">
        <f>IF($B2638 &lt;&gt; "",VLOOKUP(MID(B2638,3,5),'Recyclabilité Prod Matx'!C:F,4,FALSE), "")</f>
        <v/>
      </c>
      <c r="F2638" s="12" t="str">
        <f>IF($B2638 &lt;&gt; "", IF(C2638="Totale","",IF(D2638 = 0, "", VLOOKUP(D2638,'Cond Compo'!A:B,2,FALSE))),"")</f>
        <v/>
      </c>
      <c r="G2638" s="28"/>
      <c r="H2638" s="11" t="str">
        <f xml:space="preserve"> IF(C2638="Totale",2,IF($G2638 &lt;&gt; "", IF(D2638 = "E",MATCH(G2638, 'Cond Compo'!D$16:D$18, 0), MATCH(G2638, 'Cond Compo'!C$16:C$19, 0)), ""))</f>
        <v/>
      </c>
      <c r="I2638" s="12" t="str">
        <f>IF($E2638 &lt;&gt; "", IF(E2638 = 0, "", VLOOKUP(E2638,'Cond Perturbation'!A:B,2,FALSE)),"")</f>
        <v/>
      </c>
      <c r="J2638" s="28"/>
      <c r="K2638" s="29" t="str">
        <f>IF($B2638 &lt;&gt; "", IF(C2638="Oui",IF(H2638=1,IF(E2638=0,Résultat!G$8,IF(J2638="No",Résultat!$G$8,Résultat!$G$7)),IF(H2638=2,IF(E2638=0,Résultat!G$9,IF(J2638="No",Résultat!$G$9,Résultat!$G$7)),Résultat!$G$7)),IF(C2638 = "Totale", IF(H2638=1,IF(E2638=0,Résultat!G$8,IF(J2638="No",Résultat!$G$9,Résultat!$G$7)),IF(H2638=2,IF(E2638=0,Résultat!G$9,IF(J2638="No",Résultat!$G$9,Résultat!$G$7)),Résultat!$G$7)),Résultat!$G$7)), "")</f>
        <v/>
      </c>
    </row>
    <row r="2639" spans="1:11" ht="20.100000000000001" customHeight="1">
      <c r="A2639" s="26"/>
      <c r="B2639" s="27"/>
      <c r="C2639" s="11" t="str">
        <f>IF($B2639 &lt;&gt; "",VLOOKUP(MID(B2639,3,5),'Recyclabilité Prod Matx'!C:F,2,FALSE), "")</f>
        <v/>
      </c>
      <c r="D2639" s="11" t="str">
        <f>IF($B2639 &lt;&gt; "",VLOOKUP(MID(B2639,3,5),'Recyclabilité Prod Matx'!C:F,3,FALSE),"")</f>
        <v/>
      </c>
      <c r="E2639" s="11" t="str">
        <f>IF($B2639 &lt;&gt; "",VLOOKUP(MID(B2639,3,5),'Recyclabilité Prod Matx'!C:F,4,FALSE), "")</f>
        <v/>
      </c>
      <c r="F2639" s="12" t="str">
        <f>IF($B2639 &lt;&gt; "", IF(C2639="Totale","",IF(D2639 = 0, "", VLOOKUP(D2639,'Cond Compo'!A:B,2,FALSE))),"")</f>
        <v/>
      </c>
      <c r="G2639" s="28"/>
      <c r="H2639" s="11" t="str">
        <f xml:space="preserve"> IF(C2639="Totale",2,IF($G2639 &lt;&gt; "", IF(D2639 = "E",MATCH(G2639, 'Cond Compo'!D$16:D$18, 0), MATCH(G2639, 'Cond Compo'!C$16:C$19, 0)), ""))</f>
        <v/>
      </c>
      <c r="I2639" s="12" t="str">
        <f>IF($E2639 &lt;&gt; "", IF(E2639 = 0, "", VLOOKUP(E2639,'Cond Perturbation'!A:B,2,FALSE)),"")</f>
        <v/>
      </c>
      <c r="J2639" s="28"/>
      <c r="K2639" s="29" t="str">
        <f>IF($B2639 &lt;&gt; "", IF(C2639="Oui",IF(H2639=1,IF(E2639=0,Résultat!G$8,IF(J2639="No",Résultat!$G$8,Résultat!$G$7)),IF(H2639=2,IF(E2639=0,Résultat!G$9,IF(J2639="No",Résultat!$G$9,Résultat!$G$7)),Résultat!$G$7)),IF(C2639 = "Totale", IF(H2639=1,IF(E2639=0,Résultat!G$8,IF(J2639="No",Résultat!$G$9,Résultat!$G$7)),IF(H2639=2,IF(E2639=0,Résultat!G$9,IF(J2639="No",Résultat!$G$9,Résultat!$G$7)),Résultat!$G$7)),Résultat!$G$7)), "")</f>
        <v/>
      </c>
    </row>
    <row r="2640" spans="1:11" ht="20.100000000000001" customHeight="1">
      <c r="A2640" s="26"/>
      <c r="B2640" s="27"/>
      <c r="C2640" s="11" t="str">
        <f>IF($B2640 &lt;&gt; "",VLOOKUP(MID(B2640,3,5),'Recyclabilité Prod Matx'!C:F,2,FALSE), "")</f>
        <v/>
      </c>
      <c r="D2640" s="11" t="str">
        <f>IF($B2640 &lt;&gt; "",VLOOKUP(MID(B2640,3,5),'Recyclabilité Prod Matx'!C:F,3,FALSE),"")</f>
        <v/>
      </c>
      <c r="E2640" s="11" t="str">
        <f>IF($B2640 &lt;&gt; "",VLOOKUP(MID(B2640,3,5),'Recyclabilité Prod Matx'!C:F,4,FALSE), "")</f>
        <v/>
      </c>
      <c r="F2640" s="12" t="str">
        <f>IF($B2640 &lt;&gt; "", IF(C2640="Totale","",IF(D2640 = 0, "", VLOOKUP(D2640,'Cond Compo'!A:B,2,FALSE))),"")</f>
        <v/>
      </c>
      <c r="G2640" s="28"/>
      <c r="H2640" s="11" t="str">
        <f xml:space="preserve"> IF(C2640="Totale",2,IF($G2640 &lt;&gt; "", IF(D2640 = "E",MATCH(G2640, 'Cond Compo'!D$16:D$18, 0), MATCH(G2640, 'Cond Compo'!C$16:C$19, 0)), ""))</f>
        <v/>
      </c>
      <c r="I2640" s="12" t="str">
        <f>IF($E2640 &lt;&gt; "", IF(E2640 = 0, "", VLOOKUP(E2640,'Cond Perturbation'!A:B,2,FALSE)),"")</f>
        <v/>
      </c>
      <c r="J2640" s="28"/>
      <c r="K2640" s="29" t="str">
        <f>IF($B2640 &lt;&gt; "", IF(C2640="Oui",IF(H2640=1,IF(E2640=0,Résultat!G$8,IF(J2640="No",Résultat!$G$8,Résultat!$G$7)),IF(H2640=2,IF(E2640=0,Résultat!G$9,IF(J2640="No",Résultat!$G$9,Résultat!$G$7)),Résultat!$G$7)),IF(C2640 = "Totale", IF(H2640=1,IF(E2640=0,Résultat!G$8,IF(J2640="No",Résultat!$G$9,Résultat!$G$7)),IF(H2640=2,IF(E2640=0,Résultat!G$9,IF(J2640="No",Résultat!$G$9,Résultat!$G$7)),Résultat!$G$7)),Résultat!$G$7)), "")</f>
        <v/>
      </c>
    </row>
    <row r="2641" spans="1:11" ht="20.100000000000001" customHeight="1">
      <c r="A2641" s="26"/>
      <c r="B2641" s="27"/>
      <c r="C2641" s="11" t="str">
        <f>IF($B2641 &lt;&gt; "",VLOOKUP(MID(B2641,3,5),'Recyclabilité Prod Matx'!C:F,2,FALSE), "")</f>
        <v/>
      </c>
      <c r="D2641" s="11" t="str">
        <f>IF($B2641 &lt;&gt; "",VLOOKUP(MID(B2641,3,5),'Recyclabilité Prod Matx'!C:F,3,FALSE),"")</f>
        <v/>
      </c>
      <c r="E2641" s="11" t="str">
        <f>IF($B2641 &lt;&gt; "",VLOOKUP(MID(B2641,3,5),'Recyclabilité Prod Matx'!C:F,4,FALSE), "")</f>
        <v/>
      </c>
      <c r="F2641" s="12" t="str">
        <f>IF($B2641 &lt;&gt; "", IF(C2641="Totale","",IF(D2641 = 0, "", VLOOKUP(D2641,'Cond Compo'!A:B,2,FALSE))),"")</f>
        <v/>
      </c>
      <c r="G2641" s="28"/>
      <c r="H2641" s="11" t="str">
        <f xml:space="preserve"> IF(C2641="Totale",2,IF($G2641 &lt;&gt; "", IF(D2641 = "E",MATCH(G2641, 'Cond Compo'!D$16:D$18, 0), MATCH(G2641, 'Cond Compo'!C$16:C$19, 0)), ""))</f>
        <v/>
      </c>
      <c r="I2641" s="12" t="str">
        <f>IF($E2641 &lt;&gt; "", IF(E2641 = 0, "", VLOOKUP(E2641,'Cond Perturbation'!A:B,2,FALSE)),"")</f>
        <v/>
      </c>
      <c r="J2641" s="28"/>
      <c r="K2641" s="29" t="str">
        <f>IF($B2641 &lt;&gt; "", IF(C2641="Oui",IF(H2641=1,IF(E2641=0,Résultat!G$8,IF(J2641="No",Résultat!$G$8,Résultat!$G$7)),IF(H2641=2,IF(E2641=0,Résultat!G$9,IF(J2641="No",Résultat!$G$9,Résultat!$G$7)),Résultat!$G$7)),IF(C2641 = "Totale", IF(H2641=1,IF(E2641=0,Résultat!G$8,IF(J2641="No",Résultat!$G$9,Résultat!$G$7)),IF(H2641=2,IF(E2641=0,Résultat!G$9,IF(J2641="No",Résultat!$G$9,Résultat!$G$7)),Résultat!$G$7)),Résultat!$G$7)), "")</f>
        <v/>
      </c>
    </row>
    <row r="2642" spans="1:11" ht="20.100000000000001" customHeight="1">
      <c r="A2642" s="26"/>
      <c r="B2642" s="27"/>
      <c r="C2642" s="11" t="str">
        <f>IF($B2642 &lt;&gt; "",VLOOKUP(MID(B2642,3,5),'Recyclabilité Prod Matx'!C:F,2,FALSE), "")</f>
        <v/>
      </c>
      <c r="D2642" s="11" t="str">
        <f>IF($B2642 &lt;&gt; "",VLOOKUP(MID(B2642,3,5),'Recyclabilité Prod Matx'!C:F,3,FALSE),"")</f>
        <v/>
      </c>
      <c r="E2642" s="11" t="str">
        <f>IF($B2642 &lt;&gt; "",VLOOKUP(MID(B2642,3,5),'Recyclabilité Prod Matx'!C:F,4,FALSE), "")</f>
        <v/>
      </c>
      <c r="F2642" s="12" t="str">
        <f>IF($B2642 &lt;&gt; "", IF(C2642="Totale","",IF(D2642 = 0, "", VLOOKUP(D2642,'Cond Compo'!A:B,2,FALSE))),"")</f>
        <v/>
      </c>
      <c r="G2642" s="28"/>
      <c r="H2642" s="11" t="str">
        <f xml:space="preserve"> IF(C2642="Totale",2,IF($G2642 &lt;&gt; "", IF(D2642 = "E",MATCH(G2642, 'Cond Compo'!D$16:D$18, 0), MATCH(G2642, 'Cond Compo'!C$16:C$19, 0)), ""))</f>
        <v/>
      </c>
      <c r="I2642" s="12" t="str">
        <f>IF($E2642 &lt;&gt; "", IF(E2642 = 0, "", VLOOKUP(E2642,'Cond Perturbation'!A:B,2,FALSE)),"")</f>
        <v/>
      </c>
      <c r="J2642" s="28"/>
      <c r="K2642" s="29" t="str">
        <f>IF($B2642 &lt;&gt; "", IF(C2642="Oui",IF(H2642=1,IF(E2642=0,Résultat!G$8,IF(J2642="No",Résultat!$G$8,Résultat!$G$7)),IF(H2642=2,IF(E2642=0,Résultat!G$9,IF(J2642="No",Résultat!$G$9,Résultat!$G$7)),Résultat!$G$7)),IF(C2642 = "Totale", IF(H2642=1,IF(E2642=0,Résultat!G$8,IF(J2642="No",Résultat!$G$9,Résultat!$G$7)),IF(H2642=2,IF(E2642=0,Résultat!G$9,IF(J2642="No",Résultat!$G$9,Résultat!$G$7)),Résultat!$G$7)),Résultat!$G$7)), "")</f>
        <v/>
      </c>
    </row>
    <row r="2643" spans="1:11" ht="20.100000000000001" customHeight="1">
      <c r="A2643" s="26"/>
      <c r="B2643" s="27"/>
      <c r="C2643" s="11" t="str">
        <f>IF($B2643 &lt;&gt; "",VLOOKUP(MID(B2643,3,5),'Recyclabilité Prod Matx'!C:F,2,FALSE), "")</f>
        <v/>
      </c>
      <c r="D2643" s="11" t="str">
        <f>IF($B2643 &lt;&gt; "",VLOOKUP(MID(B2643,3,5),'Recyclabilité Prod Matx'!C:F,3,FALSE),"")</f>
        <v/>
      </c>
      <c r="E2643" s="11" t="str">
        <f>IF($B2643 &lt;&gt; "",VLOOKUP(MID(B2643,3,5),'Recyclabilité Prod Matx'!C:F,4,FALSE), "")</f>
        <v/>
      </c>
      <c r="F2643" s="12" t="str">
        <f>IF($B2643 &lt;&gt; "", IF(C2643="Totale","",IF(D2643 = 0, "", VLOOKUP(D2643,'Cond Compo'!A:B,2,FALSE))),"")</f>
        <v/>
      </c>
      <c r="G2643" s="28"/>
      <c r="H2643" s="11" t="str">
        <f xml:space="preserve"> IF(C2643="Totale",2,IF($G2643 &lt;&gt; "", IF(D2643 = "E",MATCH(G2643, 'Cond Compo'!D$16:D$18, 0), MATCH(G2643, 'Cond Compo'!C$16:C$19, 0)), ""))</f>
        <v/>
      </c>
      <c r="I2643" s="12" t="str">
        <f>IF($E2643 &lt;&gt; "", IF(E2643 = 0, "", VLOOKUP(E2643,'Cond Perturbation'!A:B,2,FALSE)),"")</f>
        <v/>
      </c>
      <c r="J2643" s="28"/>
      <c r="K2643" s="29" t="str">
        <f>IF($B2643 &lt;&gt; "", IF(C2643="Oui",IF(H2643=1,IF(E2643=0,Résultat!G$8,IF(J2643="No",Résultat!$G$8,Résultat!$G$7)),IF(H2643=2,IF(E2643=0,Résultat!G$9,IF(J2643="No",Résultat!$G$9,Résultat!$G$7)),Résultat!$G$7)),IF(C2643 = "Totale", IF(H2643=1,IF(E2643=0,Résultat!G$8,IF(J2643="No",Résultat!$G$9,Résultat!$G$7)),IF(H2643=2,IF(E2643=0,Résultat!G$9,IF(J2643="No",Résultat!$G$9,Résultat!$G$7)),Résultat!$G$7)),Résultat!$G$7)), "")</f>
        <v/>
      </c>
    </row>
    <row r="2644" spans="1:11" ht="20.100000000000001" customHeight="1">
      <c r="A2644" s="26"/>
      <c r="B2644" s="27"/>
      <c r="C2644" s="11" t="str">
        <f>IF($B2644 &lt;&gt; "",VLOOKUP(MID(B2644,3,5),'Recyclabilité Prod Matx'!C:F,2,FALSE), "")</f>
        <v/>
      </c>
      <c r="D2644" s="11" t="str">
        <f>IF($B2644 &lt;&gt; "",VLOOKUP(MID(B2644,3,5),'Recyclabilité Prod Matx'!C:F,3,FALSE),"")</f>
        <v/>
      </c>
      <c r="E2644" s="11" t="str">
        <f>IF($B2644 &lt;&gt; "",VLOOKUP(MID(B2644,3,5),'Recyclabilité Prod Matx'!C:F,4,FALSE), "")</f>
        <v/>
      </c>
      <c r="F2644" s="12" t="str">
        <f>IF($B2644 &lt;&gt; "", IF(C2644="Totale","",IF(D2644 = 0, "", VLOOKUP(D2644,'Cond Compo'!A:B,2,FALSE))),"")</f>
        <v/>
      </c>
      <c r="G2644" s="28"/>
      <c r="H2644" s="11" t="str">
        <f xml:space="preserve"> IF(C2644="Totale",2,IF($G2644 &lt;&gt; "", IF(D2644 = "E",MATCH(G2644, 'Cond Compo'!D$16:D$18, 0), MATCH(G2644, 'Cond Compo'!C$16:C$19, 0)), ""))</f>
        <v/>
      </c>
      <c r="I2644" s="12" t="str">
        <f>IF($E2644 &lt;&gt; "", IF(E2644 = 0, "", VLOOKUP(E2644,'Cond Perturbation'!A:B,2,FALSE)),"")</f>
        <v/>
      </c>
      <c r="J2644" s="28"/>
      <c r="K2644" s="29" t="str">
        <f>IF($B2644 &lt;&gt; "", IF(C2644="Oui",IF(H2644=1,IF(E2644=0,Résultat!G$8,IF(J2644="No",Résultat!$G$8,Résultat!$G$7)),IF(H2644=2,IF(E2644=0,Résultat!G$9,IF(J2644="No",Résultat!$G$9,Résultat!$G$7)),Résultat!$G$7)),IF(C2644 = "Totale", IF(H2644=1,IF(E2644=0,Résultat!G$8,IF(J2644="No",Résultat!$G$9,Résultat!$G$7)),IF(H2644=2,IF(E2644=0,Résultat!G$9,IF(J2644="No",Résultat!$G$9,Résultat!$G$7)),Résultat!$G$7)),Résultat!$G$7)), "")</f>
        <v/>
      </c>
    </row>
    <row r="2645" spans="1:11" ht="20.100000000000001" customHeight="1">
      <c r="A2645" s="26"/>
      <c r="B2645" s="27"/>
      <c r="C2645" s="11" t="str">
        <f>IF($B2645 &lt;&gt; "",VLOOKUP(MID(B2645,3,5),'Recyclabilité Prod Matx'!C:F,2,FALSE), "")</f>
        <v/>
      </c>
      <c r="D2645" s="11" t="str">
        <f>IF($B2645 &lt;&gt; "",VLOOKUP(MID(B2645,3,5),'Recyclabilité Prod Matx'!C:F,3,FALSE),"")</f>
        <v/>
      </c>
      <c r="E2645" s="11" t="str">
        <f>IF($B2645 &lt;&gt; "",VLOOKUP(MID(B2645,3,5),'Recyclabilité Prod Matx'!C:F,4,FALSE), "")</f>
        <v/>
      </c>
      <c r="F2645" s="12" t="str">
        <f>IF($B2645 &lt;&gt; "", IF(C2645="Totale","",IF(D2645 = 0, "", VLOOKUP(D2645,'Cond Compo'!A:B,2,FALSE))),"")</f>
        <v/>
      </c>
      <c r="G2645" s="28"/>
      <c r="H2645" s="11" t="str">
        <f xml:space="preserve"> IF(C2645="Totale",2,IF($G2645 &lt;&gt; "", IF(D2645 = "E",MATCH(G2645, 'Cond Compo'!D$16:D$18, 0), MATCH(G2645, 'Cond Compo'!C$16:C$19, 0)), ""))</f>
        <v/>
      </c>
      <c r="I2645" s="12" t="str">
        <f>IF($E2645 &lt;&gt; "", IF(E2645 = 0, "", VLOOKUP(E2645,'Cond Perturbation'!A:B,2,FALSE)),"")</f>
        <v/>
      </c>
      <c r="J2645" s="28"/>
      <c r="K2645" s="29" t="str">
        <f>IF($B2645 &lt;&gt; "", IF(C2645="Oui",IF(H2645=1,IF(E2645=0,Résultat!G$8,IF(J2645="No",Résultat!$G$8,Résultat!$G$7)),IF(H2645=2,IF(E2645=0,Résultat!G$9,IF(J2645="No",Résultat!$G$9,Résultat!$G$7)),Résultat!$G$7)),IF(C2645 = "Totale", IF(H2645=1,IF(E2645=0,Résultat!G$8,IF(J2645="No",Résultat!$G$9,Résultat!$G$7)),IF(H2645=2,IF(E2645=0,Résultat!G$9,IF(J2645="No",Résultat!$G$9,Résultat!$G$7)),Résultat!$G$7)),Résultat!$G$7)), "")</f>
        <v/>
      </c>
    </row>
    <row r="2646" spans="1:11" ht="20.100000000000001" customHeight="1">
      <c r="A2646" s="26"/>
      <c r="B2646" s="27"/>
      <c r="C2646" s="11" t="str">
        <f>IF($B2646 &lt;&gt; "",VLOOKUP(MID(B2646,3,5),'Recyclabilité Prod Matx'!C:F,2,FALSE), "")</f>
        <v/>
      </c>
      <c r="D2646" s="11" t="str">
        <f>IF($B2646 &lt;&gt; "",VLOOKUP(MID(B2646,3,5),'Recyclabilité Prod Matx'!C:F,3,FALSE),"")</f>
        <v/>
      </c>
      <c r="E2646" s="11" t="str">
        <f>IF($B2646 &lt;&gt; "",VLOOKUP(MID(B2646,3,5),'Recyclabilité Prod Matx'!C:F,4,FALSE), "")</f>
        <v/>
      </c>
      <c r="F2646" s="12" t="str">
        <f>IF($B2646 &lt;&gt; "", IF(C2646="Totale","",IF(D2646 = 0, "", VLOOKUP(D2646,'Cond Compo'!A:B,2,FALSE))),"")</f>
        <v/>
      </c>
      <c r="G2646" s="28"/>
      <c r="H2646" s="11" t="str">
        <f xml:space="preserve"> IF(C2646="Totale",2,IF($G2646 &lt;&gt; "", IF(D2646 = "E",MATCH(G2646, 'Cond Compo'!D$16:D$18, 0), MATCH(G2646, 'Cond Compo'!C$16:C$19, 0)), ""))</f>
        <v/>
      </c>
      <c r="I2646" s="12" t="str">
        <f>IF($E2646 &lt;&gt; "", IF(E2646 = 0, "", VLOOKUP(E2646,'Cond Perturbation'!A:B,2,FALSE)),"")</f>
        <v/>
      </c>
      <c r="J2646" s="28"/>
      <c r="K2646" s="29" t="str">
        <f>IF($B2646 &lt;&gt; "", IF(C2646="Oui",IF(H2646=1,IF(E2646=0,Résultat!G$8,IF(J2646="No",Résultat!$G$8,Résultat!$G$7)),IF(H2646=2,IF(E2646=0,Résultat!G$9,IF(J2646="No",Résultat!$G$9,Résultat!$G$7)),Résultat!$G$7)),IF(C2646 = "Totale", IF(H2646=1,IF(E2646=0,Résultat!G$8,IF(J2646="No",Résultat!$G$9,Résultat!$G$7)),IF(H2646=2,IF(E2646=0,Résultat!G$9,IF(J2646="No",Résultat!$G$9,Résultat!$G$7)),Résultat!$G$7)),Résultat!$G$7)), "")</f>
        <v/>
      </c>
    </row>
    <row r="2647" spans="1:11" ht="20.100000000000001" customHeight="1">
      <c r="A2647" s="26"/>
      <c r="B2647" s="27"/>
      <c r="C2647" s="11" t="str">
        <f>IF($B2647 &lt;&gt; "",VLOOKUP(MID(B2647,3,5),'Recyclabilité Prod Matx'!C:F,2,FALSE), "")</f>
        <v/>
      </c>
      <c r="D2647" s="11" t="str">
        <f>IF($B2647 &lt;&gt; "",VLOOKUP(MID(B2647,3,5),'Recyclabilité Prod Matx'!C:F,3,FALSE),"")</f>
        <v/>
      </c>
      <c r="E2647" s="11" t="str">
        <f>IF($B2647 &lt;&gt; "",VLOOKUP(MID(B2647,3,5),'Recyclabilité Prod Matx'!C:F,4,FALSE), "")</f>
        <v/>
      </c>
      <c r="F2647" s="12" t="str">
        <f>IF($B2647 &lt;&gt; "", IF(C2647="Totale","",IF(D2647 = 0, "", VLOOKUP(D2647,'Cond Compo'!A:B,2,FALSE))),"")</f>
        <v/>
      </c>
      <c r="G2647" s="28"/>
      <c r="H2647" s="11" t="str">
        <f xml:space="preserve"> IF(C2647="Totale",2,IF($G2647 &lt;&gt; "", IF(D2647 = "E",MATCH(G2647, 'Cond Compo'!D$16:D$18, 0), MATCH(G2647, 'Cond Compo'!C$16:C$19, 0)), ""))</f>
        <v/>
      </c>
      <c r="I2647" s="12" t="str">
        <f>IF($E2647 &lt;&gt; "", IF(E2647 = 0, "", VLOOKUP(E2647,'Cond Perturbation'!A:B,2,FALSE)),"")</f>
        <v/>
      </c>
      <c r="J2647" s="28"/>
      <c r="K2647" s="29" t="str">
        <f>IF($B2647 &lt;&gt; "", IF(C2647="Oui",IF(H2647=1,IF(E2647=0,Résultat!G$8,IF(J2647="No",Résultat!$G$8,Résultat!$G$7)),IF(H2647=2,IF(E2647=0,Résultat!G$9,IF(J2647="No",Résultat!$G$9,Résultat!$G$7)),Résultat!$G$7)),IF(C2647 = "Totale", IF(H2647=1,IF(E2647=0,Résultat!G$8,IF(J2647="No",Résultat!$G$9,Résultat!$G$7)),IF(H2647=2,IF(E2647=0,Résultat!G$9,IF(J2647="No",Résultat!$G$9,Résultat!$G$7)),Résultat!$G$7)),Résultat!$G$7)), "")</f>
        <v/>
      </c>
    </row>
    <row r="2648" spans="1:11" ht="20.100000000000001" customHeight="1">
      <c r="A2648" s="26"/>
      <c r="B2648" s="27"/>
      <c r="C2648" s="11" t="str">
        <f>IF($B2648 &lt;&gt; "",VLOOKUP(MID(B2648,3,5),'Recyclabilité Prod Matx'!C:F,2,FALSE), "")</f>
        <v/>
      </c>
      <c r="D2648" s="11" t="str">
        <f>IF($B2648 &lt;&gt; "",VLOOKUP(MID(B2648,3,5),'Recyclabilité Prod Matx'!C:F,3,FALSE),"")</f>
        <v/>
      </c>
      <c r="E2648" s="11" t="str">
        <f>IF($B2648 &lt;&gt; "",VLOOKUP(MID(B2648,3,5),'Recyclabilité Prod Matx'!C:F,4,FALSE), "")</f>
        <v/>
      </c>
      <c r="F2648" s="12" t="str">
        <f>IF($B2648 &lt;&gt; "", IF(C2648="Totale","",IF(D2648 = 0, "", VLOOKUP(D2648,'Cond Compo'!A:B,2,FALSE))),"")</f>
        <v/>
      </c>
      <c r="G2648" s="28"/>
      <c r="H2648" s="11" t="str">
        <f xml:space="preserve"> IF(C2648="Totale",2,IF($G2648 &lt;&gt; "", IF(D2648 = "E",MATCH(G2648, 'Cond Compo'!D$16:D$18, 0), MATCH(G2648, 'Cond Compo'!C$16:C$19, 0)), ""))</f>
        <v/>
      </c>
      <c r="I2648" s="12" t="str">
        <f>IF($E2648 &lt;&gt; "", IF(E2648 = 0, "", VLOOKUP(E2648,'Cond Perturbation'!A:B,2,FALSE)),"")</f>
        <v/>
      </c>
      <c r="J2648" s="28"/>
      <c r="K2648" s="29" t="str">
        <f>IF($B2648 &lt;&gt; "", IF(C2648="Oui",IF(H2648=1,IF(E2648=0,Résultat!G$8,IF(J2648="No",Résultat!$G$8,Résultat!$G$7)),IF(H2648=2,IF(E2648=0,Résultat!G$9,IF(J2648="No",Résultat!$G$9,Résultat!$G$7)),Résultat!$G$7)),IF(C2648 = "Totale", IF(H2648=1,IF(E2648=0,Résultat!G$8,IF(J2648="No",Résultat!$G$9,Résultat!$G$7)),IF(H2648=2,IF(E2648=0,Résultat!G$9,IF(J2648="No",Résultat!$G$9,Résultat!$G$7)),Résultat!$G$7)),Résultat!$G$7)), "")</f>
        <v/>
      </c>
    </row>
    <row r="2649" spans="1:11" ht="20.100000000000001" customHeight="1">
      <c r="A2649" s="26"/>
      <c r="B2649" s="27"/>
      <c r="C2649" s="11" t="str">
        <f>IF($B2649 &lt;&gt; "",VLOOKUP(MID(B2649,3,5),'Recyclabilité Prod Matx'!C:F,2,FALSE), "")</f>
        <v/>
      </c>
      <c r="D2649" s="11" t="str">
        <f>IF($B2649 &lt;&gt; "",VLOOKUP(MID(B2649,3,5),'Recyclabilité Prod Matx'!C:F,3,FALSE),"")</f>
        <v/>
      </c>
      <c r="E2649" s="11" t="str">
        <f>IF($B2649 &lt;&gt; "",VLOOKUP(MID(B2649,3,5),'Recyclabilité Prod Matx'!C:F,4,FALSE), "")</f>
        <v/>
      </c>
      <c r="F2649" s="12" t="str">
        <f>IF($B2649 &lt;&gt; "", IF(C2649="Totale","",IF(D2649 = 0, "", VLOOKUP(D2649,'Cond Compo'!A:B,2,FALSE))),"")</f>
        <v/>
      </c>
      <c r="G2649" s="28"/>
      <c r="H2649" s="11" t="str">
        <f xml:space="preserve"> IF(C2649="Totale",2,IF($G2649 &lt;&gt; "", IF(D2649 = "E",MATCH(G2649, 'Cond Compo'!D$16:D$18, 0), MATCH(G2649, 'Cond Compo'!C$16:C$19, 0)), ""))</f>
        <v/>
      </c>
      <c r="I2649" s="12" t="str">
        <f>IF($E2649 &lt;&gt; "", IF(E2649 = 0, "", VLOOKUP(E2649,'Cond Perturbation'!A:B,2,FALSE)),"")</f>
        <v/>
      </c>
      <c r="J2649" s="28"/>
      <c r="K2649" s="29" t="str">
        <f>IF($B2649 &lt;&gt; "", IF(C2649="Oui",IF(H2649=1,IF(E2649=0,Résultat!G$8,IF(J2649="No",Résultat!$G$8,Résultat!$G$7)),IF(H2649=2,IF(E2649=0,Résultat!G$9,IF(J2649="No",Résultat!$G$9,Résultat!$G$7)),Résultat!$G$7)),IF(C2649 = "Totale", IF(H2649=1,IF(E2649=0,Résultat!G$8,IF(J2649="No",Résultat!$G$9,Résultat!$G$7)),IF(H2649=2,IF(E2649=0,Résultat!G$9,IF(J2649="No",Résultat!$G$9,Résultat!$G$7)),Résultat!$G$7)),Résultat!$G$7)), "")</f>
        <v/>
      </c>
    </row>
    <row r="2650" spans="1:11" ht="20.100000000000001" customHeight="1">
      <c r="A2650" s="26"/>
      <c r="B2650" s="27"/>
      <c r="C2650" s="11" t="str">
        <f>IF($B2650 &lt;&gt; "",VLOOKUP(MID(B2650,3,5),'Recyclabilité Prod Matx'!C:F,2,FALSE), "")</f>
        <v/>
      </c>
      <c r="D2650" s="11" t="str">
        <f>IF($B2650 &lt;&gt; "",VLOOKUP(MID(B2650,3,5),'Recyclabilité Prod Matx'!C:F,3,FALSE),"")</f>
        <v/>
      </c>
      <c r="E2650" s="11" t="str">
        <f>IF($B2650 &lt;&gt; "",VLOOKUP(MID(B2650,3,5),'Recyclabilité Prod Matx'!C:F,4,FALSE), "")</f>
        <v/>
      </c>
      <c r="F2650" s="12" t="str">
        <f>IF($B2650 &lt;&gt; "", IF(C2650="Totale","",IF(D2650 = 0, "", VLOOKUP(D2650,'Cond Compo'!A:B,2,FALSE))),"")</f>
        <v/>
      </c>
      <c r="G2650" s="28"/>
      <c r="H2650" s="11" t="str">
        <f xml:space="preserve"> IF(C2650="Totale",2,IF($G2650 &lt;&gt; "", IF(D2650 = "E",MATCH(G2650, 'Cond Compo'!D$16:D$18, 0), MATCH(G2650, 'Cond Compo'!C$16:C$19, 0)), ""))</f>
        <v/>
      </c>
      <c r="I2650" s="12" t="str">
        <f>IF($E2650 &lt;&gt; "", IF(E2650 = 0, "", VLOOKUP(E2650,'Cond Perturbation'!A:B,2,FALSE)),"")</f>
        <v/>
      </c>
      <c r="J2650" s="28"/>
      <c r="K2650" s="29" t="str">
        <f>IF($B2650 &lt;&gt; "", IF(C2650="Oui",IF(H2650=1,IF(E2650=0,Résultat!G$8,IF(J2650="No",Résultat!$G$8,Résultat!$G$7)),IF(H2650=2,IF(E2650=0,Résultat!G$9,IF(J2650="No",Résultat!$G$9,Résultat!$G$7)),Résultat!$G$7)),IF(C2650 = "Totale", IF(H2650=1,IF(E2650=0,Résultat!G$8,IF(J2650="No",Résultat!$G$9,Résultat!$G$7)),IF(H2650=2,IF(E2650=0,Résultat!G$9,IF(J2650="No",Résultat!$G$9,Résultat!$G$7)),Résultat!$G$7)),Résultat!$G$7)), "")</f>
        <v/>
      </c>
    </row>
    <row r="2651" spans="1:11" ht="20.100000000000001" customHeight="1">
      <c r="A2651" s="26"/>
      <c r="B2651" s="27"/>
      <c r="C2651" s="11" t="str">
        <f>IF($B2651 &lt;&gt; "",VLOOKUP(MID(B2651,3,5),'Recyclabilité Prod Matx'!C:F,2,FALSE), "")</f>
        <v/>
      </c>
      <c r="D2651" s="11" t="str">
        <f>IF($B2651 &lt;&gt; "",VLOOKUP(MID(B2651,3,5),'Recyclabilité Prod Matx'!C:F,3,FALSE),"")</f>
        <v/>
      </c>
      <c r="E2651" s="11" t="str">
        <f>IF($B2651 &lt;&gt; "",VLOOKUP(MID(B2651,3,5),'Recyclabilité Prod Matx'!C:F,4,FALSE), "")</f>
        <v/>
      </c>
      <c r="F2651" s="12" t="str">
        <f>IF($B2651 &lt;&gt; "", IF(C2651="Totale","",IF(D2651 = 0, "", VLOOKUP(D2651,'Cond Compo'!A:B,2,FALSE))),"")</f>
        <v/>
      </c>
      <c r="G2651" s="28"/>
      <c r="H2651" s="11" t="str">
        <f xml:space="preserve"> IF(C2651="Totale",2,IF($G2651 &lt;&gt; "", IF(D2651 = "E",MATCH(G2651, 'Cond Compo'!D$16:D$18, 0), MATCH(G2651, 'Cond Compo'!C$16:C$19, 0)), ""))</f>
        <v/>
      </c>
      <c r="I2651" s="12" t="str">
        <f>IF($E2651 &lt;&gt; "", IF(E2651 = 0, "", VLOOKUP(E2651,'Cond Perturbation'!A:B,2,FALSE)),"")</f>
        <v/>
      </c>
      <c r="J2651" s="28"/>
      <c r="K2651" s="29" t="str">
        <f>IF($B2651 &lt;&gt; "", IF(C2651="Oui",IF(H2651=1,IF(E2651=0,Résultat!G$8,IF(J2651="No",Résultat!$G$8,Résultat!$G$7)),IF(H2651=2,IF(E2651=0,Résultat!G$9,IF(J2651="No",Résultat!$G$9,Résultat!$G$7)),Résultat!$G$7)),IF(C2651 = "Totale", IF(H2651=1,IF(E2651=0,Résultat!G$8,IF(J2651="No",Résultat!$G$9,Résultat!$G$7)),IF(H2651=2,IF(E2651=0,Résultat!G$9,IF(J2651="No",Résultat!$G$9,Résultat!$G$7)),Résultat!$G$7)),Résultat!$G$7)), "")</f>
        <v/>
      </c>
    </row>
    <row r="2652" spans="1:11" ht="20.100000000000001" customHeight="1">
      <c r="A2652" s="26"/>
      <c r="B2652" s="27"/>
      <c r="C2652" s="11" t="str">
        <f>IF($B2652 &lt;&gt; "",VLOOKUP(MID(B2652,3,5),'Recyclabilité Prod Matx'!C:F,2,FALSE), "")</f>
        <v/>
      </c>
      <c r="D2652" s="11" t="str">
        <f>IF($B2652 &lt;&gt; "",VLOOKUP(MID(B2652,3,5),'Recyclabilité Prod Matx'!C:F,3,FALSE),"")</f>
        <v/>
      </c>
      <c r="E2652" s="11" t="str">
        <f>IF($B2652 &lt;&gt; "",VLOOKUP(MID(B2652,3,5),'Recyclabilité Prod Matx'!C:F,4,FALSE), "")</f>
        <v/>
      </c>
      <c r="F2652" s="12" t="str">
        <f>IF($B2652 &lt;&gt; "", IF(C2652="Totale","",IF(D2652 = 0, "", VLOOKUP(D2652,'Cond Compo'!A:B,2,FALSE))),"")</f>
        <v/>
      </c>
      <c r="G2652" s="28"/>
      <c r="H2652" s="11" t="str">
        <f xml:space="preserve"> IF(C2652="Totale",2,IF($G2652 &lt;&gt; "", IF(D2652 = "E",MATCH(G2652, 'Cond Compo'!D$16:D$18, 0), MATCH(G2652, 'Cond Compo'!C$16:C$19, 0)), ""))</f>
        <v/>
      </c>
      <c r="I2652" s="12" t="str">
        <f>IF($E2652 &lt;&gt; "", IF(E2652 = 0, "", VLOOKUP(E2652,'Cond Perturbation'!A:B,2,FALSE)),"")</f>
        <v/>
      </c>
      <c r="J2652" s="28"/>
      <c r="K2652" s="29" t="str">
        <f>IF($B2652 &lt;&gt; "", IF(C2652="Oui",IF(H2652=1,IF(E2652=0,Résultat!G$8,IF(J2652="No",Résultat!$G$8,Résultat!$G$7)),IF(H2652=2,IF(E2652=0,Résultat!G$9,IF(J2652="No",Résultat!$G$9,Résultat!$G$7)),Résultat!$G$7)),IF(C2652 = "Totale", IF(H2652=1,IF(E2652=0,Résultat!G$8,IF(J2652="No",Résultat!$G$9,Résultat!$G$7)),IF(H2652=2,IF(E2652=0,Résultat!G$9,IF(J2652="No",Résultat!$G$9,Résultat!$G$7)),Résultat!$G$7)),Résultat!$G$7)), "")</f>
        <v/>
      </c>
    </row>
    <row r="2653" spans="1:11" ht="20.100000000000001" customHeight="1">
      <c r="A2653" s="26"/>
      <c r="B2653" s="27"/>
      <c r="C2653" s="11" t="str">
        <f>IF($B2653 &lt;&gt; "",VLOOKUP(MID(B2653,3,5),'Recyclabilité Prod Matx'!C:F,2,FALSE), "")</f>
        <v/>
      </c>
      <c r="D2653" s="11" t="str">
        <f>IF($B2653 &lt;&gt; "",VLOOKUP(MID(B2653,3,5),'Recyclabilité Prod Matx'!C:F,3,FALSE),"")</f>
        <v/>
      </c>
      <c r="E2653" s="11" t="str">
        <f>IF($B2653 &lt;&gt; "",VLOOKUP(MID(B2653,3,5),'Recyclabilité Prod Matx'!C:F,4,FALSE), "")</f>
        <v/>
      </c>
      <c r="F2653" s="12" t="str">
        <f>IF($B2653 &lt;&gt; "", IF(C2653="Totale","",IF(D2653 = 0, "", VLOOKUP(D2653,'Cond Compo'!A:B,2,FALSE))),"")</f>
        <v/>
      </c>
      <c r="G2653" s="28"/>
      <c r="H2653" s="11" t="str">
        <f xml:space="preserve"> IF(C2653="Totale",2,IF($G2653 &lt;&gt; "", IF(D2653 = "E",MATCH(G2653, 'Cond Compo'!D$16:D$18, 0), MATCH(G2653, 'Cond Compo'!C$16:C$19, 0)), ""))</f>
        <v/>
      </c>
      <c r="I2653" s="12" t="str">
        <f>IF($E2653 &lt;&gt; "", IF(E2653 = 0, "", VLOOKUP(E2653,'Cond Perturbation'!A:B,2,FALSE)),"")</f>
        <v/>
      </c>
      <c r="J2653" s="28"/>
      <c r="K2653" s="29" t="str">
        <f>IF($B2653 &lt;&gt; "", IF(C2653="Oui",IF(H2653=1,IF(E2653=0,Résultat!G$8,IF(J2653="No",Résultat!$G$8,Résultat!$G$7)),IF(H2653=2,IF(E2653=0,Résultat!G$9,IF(J2653="No",Résultat!$G$9,Résultat!$G$7)),Résultat!$G$7)),IF(C2653 = "Totale", IF(H2653=1,IF(E2653=0,Résultat!G$8,IF(J2653="No",Résultat!$G$9,Résultat!$G$7)),IF(H2653=2,IF(E2653=0,Résultat!G$9,IF(J2653="No",Résultat!$G$9,Résultat!$G$7)),Résultat!$G$7)),Résultat!$G$7)), "")</f>
        <v/>
      </c>
    </row>
    <row r="2654" spans="1:11" ht="20.100000000000001" customHeight="1">
      <c r="A2654" s="26"/>
      <c r="B2654" s="27"/>
      <c r="C2654" s="11" t="str">
        <f>IF($B2654 &lt;&gt; "",VLOOKUP(MID(B2654,3,5),'Recyclabilité Prod Matx'!C:F,2,FALSE), "")</f>
        <v/>
      </c>
      <c r="D2654" s="11" t="str">
        <f>IF($B2654 &lt;&gt; "",VLOOKUP(MID(B2654,3,5),'Recyclabilité Prod Matx'!C:F,3,FALSE),"")</f>
        <v/>
      </c>
      <c r="E2654" s="11" t="str">
        <f>IF($B2654 &lt;&gt; "",VLOOKUP(MID(B2654,3,5),'Recyclabilité Prod Matx'!C:F,4,FALSE), "")</f>
        <v/>
      </c>
      <c r="F2654" s="12" t="str">
        <f>IF($B2654 &lt;&gt; "", IF(C2654="Totale","",IF(D2654 = 0, "", VLOOKUP(D2654,'Cond Compo'!A:B,2,FALSE))),"")</f>
        <v/>
      </c>
      <c r="G2654" s="28"/>
      <c r="H2654" s="11" t="str">
        <f xml:space="preserve"> IF(C2654="Totale",2,IF($G2654 &lt;&gt; "", IF(D2654 = "E",MATCH(G2654, 'Cond Compo'!D$16:D$18, 0), MATCH(G2654, 'Cond Compo'!C$16:C$19, 0)), ""))</f>
        <v/>
      </c>
      <c r="I2654" s="12" t="str">
        <f>IF($E2654 &lt;&gt; "", IF(E2654 = 0, "", VLOOKUP(E2654,'Cond Perturbation'!A:B,2,FALSE)),"")</f>
        <v/>
      </c>
      <c r="J2654" s="28"/>
      <c r="K2654" s="29" t="str">
        <f>IF($B2654 &lt;&gt; "", IF(C2654="Oui",IF(H2654=1,IF(E2654=0,Résultat!G$8,IF(J2654="No",Résultat!$G$8,Résultat!$G$7)),IF(H2654=2,IF(E2654=0,Résultat!G$9,IF(J2654="No",Résultat!$G$9,Résultat!$G$7)),Résultat!$G$7)),IF(C2654 = "Totale", IF(H2654=1,IF(E2654=0,Résultat!G$8,IF(J2654="No",Résultat!$G$9,Résultat!$G$7)),IF(H2654=2,IF(E2654=0,Résultat!G$9,IF(J2654="No",Résultat!$G$9,Résultat!$G$7)),Résultat!$G$7)),Résultat!$G$7)), "")</f>
        <v/>
      </c>
    </row>
    <row r="2655" spans="1:11" ht="20.100000000000001" customHeight="1">
      <c r="A2655" s="26"/>
      <c r="B2655" s="27"/>
      <c r="C2655" s="11" t="str">
        <f>IF($B2655 &lt;&gt; "",VLOOKUP(MID(B2655,3,5),'Recyclabilité Prod Matx'!C:F,2,FALSE), "")</f>
        <v/>
      </c>
      <c r="D2655" s="11" t="str">
        <f>IF($B2655 &lt;&gt; "",VLOOKUP(MID(B2655,3,5),'Recyclabilité Prod Matx'!C:F,3,FALSE),"")</f>
        <v/>
      </c>
      <c r="E2655" s="11" t="str">
        <f>IF($B2655 &lt;&gt; "",VLOOKUP(MID(B2655,3,5),'Recyclabilité Prod Matx'!C:F,4,FALSE), "")</f>
        <v/>
      </c>
      <c r="F2655" s="12" t="str">
        <f>IF($B2655 &lt;&gt; "", IF(C2655="Totale","",IF(D2655 = 0, "", VLOOKUP(D2655,'Cond Compo'!A:B,2,FALSE))),"")</f>
        <v/>
      </c>
      <c r="G2655" s="28"/>
      <c r="H2655" s="11" t="str">
        <f xml:space="preserve"> IF(C2655="Totale",2,IF($G2655 &lt;&gt; "", IF(D2655 = "E",MATCH(G2655, 'Cond Compo'!D$16:D$18, 0), MATCH(G2655, 'Cond Compo'!C$16:C$19, 0)), ""))</f>
        <v/>
      </c>
      <c r="I2655" s="12" t="str">
        <f>IF($E2655 &lt;&gt; "", IF(E2655 = 0, "", VLOOKUP(E2655,'Cond Perturbation'!A:B,2,FALSE)),"")</f>
        <v/>
      </c>
      <c r="J2655" s="28"/>
      <c r="K2655" s="29" t="str">
        <f>IF($B2655 &lt;&gt; "", IF(C2655="Oui",IF(H2655=1,IF(E2655=0,Résultat!G$8,IF(J2655="No",Résultat!$G$8,Résultat!$G$7)),IF(H2655=2,IF(E2655=0,Résultat!G$9,IF(J2655="No",Résultat!$G$9,Résultat!$G$7)),Résultat!$G$7)),IF(C2655 = "Totale", IF(H2655=1,IF(E2655=0,Résultat!G$8,IF(J2655="No",Résultat!$G$9,Résultat!$G$7)),IF(H2655=2,IF(E2655=0,Résultat!G$9,IF(J2655="No",Résultat!$G$9,Résultat!$G$7)),Résultat!$G$7)),Résultat!$G$7)), "")</f>
        <v/>
      </c>
    </row>
    <row r="2656" spans="1:11" ht="20.100000000000001" customHeight="1">
      <c r="A2656" s="26"/>
      <c r="B2656" s="27"/>
      <c r="C2656" s="11" t="str">
        <f>IF($B2656 &lt;&gt; "",VLOOKUP(MID(B2656,3,5),'Recyclabilité Prod Matx'!C:F,2,FALSE), "")</f>
        <v/>
      </c>
      <c r="D2656" s="11" t="str">
        <f>IF($B2656 &lt;&gt; "",VLOOKUP(MID(B2656,3,5),'Recyclabilité Prod Matx'!C:F,3,FALSE),"")</f>
        <v/>
      </c>
      <c r="E2656" s="11" t="str">
        <f>IF($B2656 &lt;&gt; "",VLOOKUP(MID(B2656,3,5),'Recyclabilité Prod Matx'!C:F,4,FALSE), "")</f>
        <v/>
      </c>
      <c r="F2656" s="12" t="str">
        <f>IF($B2656 &lt;&gt; "", IF(C2656="Totale","",IF(D2656 = 0, "", VLOOKUP(D2656,'Cond Compo'!A:B,2,FALSE))),"")</f>
        <v/>
      </c>
      <c r="G2656" s="28"/>
      <c r="H2656" s="11" t="str">
        <f xml:space="preserve"> IF(C2656="Totale",2,IF($G2656 &lt;&gt; "", IF(D2656 = "E",MATCH(G2656, 'Cond Compo'!D$16:D$18, 0), MATCH(G2656, 'Cond Compo'!C$16:C$19, 0)), ""))</f>
        <v/>
      </c>
      <c r="I2656" s="12" t="str">
        <f>IF($E2656 &lt;&gt; "", IF(E2656 = 0, "", VLOOKUP(E2656,'Cond Perturbation'!A:B,2,FALSE)),"")</f>
        <v/>
      </c>
      <c r="J2656" s="28"/>
      <c r="K2656" s="29" t="str">
        <f>IF($B2656 &lt;&gt; "", IF(C2656="Oui",IF(H2656=1,IF(E2656=0,Résultat!G$8,IF(J2656="No",Résultat!$G$8,Résultat!$G$7)),IF(H2656=2,IF(E2656=0,Résultat!G$9,IF(J2656="No",Résultat!$G$9,Résultat!$G$7)),Résultat!$G$7)),IF(C2656 = "Totale", IF(H2656=1,IF(E2656=0,Résultat!G$8,IF(J2656="No",Résultat!$G$9,Résultat!$G$7)),IF(H2656=2,IF(E2656=0,Résultat!G$9,IF(J2656="No",Résultat!$G$9,Résultat!$G$7)),Résultat!$G$7)),Résultat!$G$7)), "")</f>
        <v/>
      </c>
    </row>
    <row r="2657" spans="1:11" ht="20.100000000000001" customHeight="1">
      <c r="A2657" s="26"/>
      <c r="B2657" s="27"/>
      <c r="C2657" s="11" t="str">
        <f>IF($B2657 &lt;&gt; "",VLOOKUP(MID(B2657,3,5),'Recyclabilité Prod Matx'!C:F,2,FALSE), "")</f>
        <v/>
      </c>
      <c r="D2657" s="11" t="str">
        <f>IF($B2657 &lt;&gt; "",VLOOKUP(MID(B2657,3,5),'Recyclabilité Prod Matx'!C:F,3,FALSE),"")</f>
        <v/>
      </c>
      <c r="E2657" s="11" t="str">
        <f>IF($B2657 &lt;&gt; "",VLOOKUP(MID(B2657,3,5),'Recyclabilité Prod Matx'!C:F,4,FALSE), "")</f>
        <v/>
      </c>
      <c r="F2657" s="12" t="str">
        <f>IF($B2657 &lt;&gt; "", IF(C2657="Totale","",IF(D2657 = 0, "", VLOOKUP(D2657,'Cond Compo'!A:B,2,FALSE))),"")</f>
        <v/>
      </c>
      <c r="G2657" s="28"/>
      <c r="H2657" s="11" t="str">
        <f xml:space="preserve"> IF(C2657="Totale",2,IF($G2657 &lt;&gt; "", IF(D2657 = "E",MATCH(G2657, 'Cond Compo'!D$16:D$18, 0), MATCH(G2657, 'Cond Compo'!C$16:C$19, 0)), ""))</f>
        <v/>
      </c>
      <c r="I2657" s="12" t="str">
        <f>IF($E2657 &lt;&gt; "", IF(E2657 = 0, "", VLOOKUP(E2657,'Cond Perturbation'!A:B,2,FALSE)),"")</f>
        <v/>
      </c>
      <c r="J2657" s="28"/>
      <c r="K2657" s="29" t="str">
        <f>IF($B2657 &lt;&gt; "", IF(C2657="Oui",IF(H2657=1,IF(E2657=0,Résultat!G$8,IF(J2657="No",Résultat!$G$8,Résultat!$G$7)),IF(H2657=2,IF(E2657=0,Résultat!G$9,IF(J2657="No",Résultat!$G$9,Résultat!$G$7)),Résultat!$G$7)),IF(C2657 = "Totale", IF(H2657=1,IF(E2657=0,Résultat!G$8,IF(J2657="No",Résultat!$G$9,Résultat!$G$7)),IF(H2657=2,IF(E2657=0,Résultat!G$9,IF(J2657="No",Résultat!$G$9,Résultat!$G$7)),Résultat!$G$7)),Résultat!$G$7)), "")</f>
        <v/>
      </c>
    </row>
    <row r="2658" spans="1:11" ht="20.100000000000001" customHeight="1">
      <c r="A2658" s="26"/>
      <c r="B2658" s="27"/>
      <c r="C2658" s="11" t="str">
        <f>IF($B2658 &lt;&gt; "",VLOOKUP(MID(B2658,3,5),'Recyclabilité Prod Matx'!C:F,2,FALSE), "")</f>
        <v/>
      </c>
      <c r="D2658" s="11" t="str">
        <f>IF($B2658 &lt;&gt; "",VLOOKUP(MID(B2658,3,5),'Recyclabilité Prod Matx'!C:F,3,FALSE),"")</f>
        <v/>
      </c>
      <c r="E2658" s="11" t="str">
        <f>IF($B2658 &lt;&gt; "",VLOOKUP(MID(B2658,3,5),'Recyclabilité Prod Matx'!C:F,4,FALSE), "")</f>
        <v/>
      </c>
      <c r="F2658" s="12" t="str">
        <f>IF($B2658 &lt;&gt; "", IF(C2658="Totale","",IF(D2658 = 0, "", VLOOKUP(D2658,'Cond Compo'!A:B,2,FALSE))),"")</f>
        <v/>
      </c>
      <c r="G2658" s="28"/>
      <c r="H2658" s="11" t="str">
        <f xml:space="preserve"> IF(C2658="Totale",2,IF($G2658 &lt;&gt; "", IF(D2658 = "E",MATCH(G2658, 'Cond Compo'!D$16:D$18, 0), MATCH(G2658, 'Cond Compo'!C$16:C$19, 0)), ""))</f>
        <v/>
      </c>
      <c r="I2658" s="12" t="str">
        <f>IF($E2658 &lt;&gt; "", IF(E2658 = 0, "", VLOOKUP(E2658,'Cond Perturbation'!A:B,2,FALSE)),"")</f>
        <v/>
      </c>
      <c r="J2658" s="28"/>
      <c r="K2658" s="29" t="str">
        <f>IF($B2658 &lt;&gt; "", IF(C2658="Oui",IF(H2658=1,IF(E2658=0,Résultat!G$8,IF(J2658="No",Résultat!$G$8,Résultat!$G$7)),IF(H2658=2,IF(E2658=0,Résultat!G$9,IF(J2658="No",Résultat!$G$9,Résultat!$G$7)),Résultat!$G$7)),IF(C2658 = "Totale", IF(H2658=1,IF(E2658=0,Résultat!G$8,IF(J2658="No",Résultat!$G$9,Résultat!$G$7)),IF(H2658=2,IF(E2658=0,Résultat!G$9,IF(J2658="No",Résultat!$G$9,Résultat!$G$7)),Résultat!$G$7)),Résultat!$G$7)), "")</f>
        <v/>
      </c>
    </row>
    <row r="2659" spans="1:11" ht="20.100000000000001" customHeight="1">
      <c r="A2659" s="26"/>
      <c r="B2659" s="27"/>
      <c r="C2659" s="11" t="str">
        <f>IF($B2659 &lt;&gt; "",VLOOKUP(MID(B2659,3,5),'Recyclabilité Prod Matx'!C:F,2,FALSE), "")</f>
        <v/>
      </c>
      <c r="D2659" s="11" t="str">
        <f>IF($B2659 &lt;&gt; "",VLOOKUP(MID(B2659,3,5),'Recyclabilité Prod Matx'!C:F,3,FALSE),"")</f>
        <v/>
      </c>
      <c r="E2659" s="11" t="str">
        <f>IF($B2659 &lt;&gt; "",VLOOKUP(MID(B2659,3,5),'Recyclabilité Prod Matx'!C:F,4,FALSE), "")</f>
        <v/>
      </c>
      <c r="F2659" s="12" t="str">
        <f>IF($B2659 &lt;&gt; "", IF(C2659="Totale","",IF(D2659 = 0, "", VLOOKUP(D2659,'Cond Compo'!A:B,2,FALSE))),"")</f>
        <v/>
      </c>
      <c r="G2659" s="28"/>
      <c r="H2659" s="11" t="str">
        <f xml:space="preserve"> IF(C2659="Totale",2,IF($G2659 &lt;&gt; "", IF(D2659 = "E",MATCH(G2659, 'Cond Compo'!D$16:D$18, 0), MATCH(G2659, 'Cond Compo'!C$16:C$19, 0)), ""))</f>
        <v/>
      </c>
      <c r="I2659" s="12" t="str">
        <f>IF($E2659 &lt;&gt; "", IF(E2659 = 0, "", VLOOKUP(E2659,'Cond Perturbation'!A:B,2,FALSE)),"")</f>
        <v/>
      </c>
      <c r="J2659" s="28"/>
      <c r="K2659" s="29" t="str">
        <f>IF($B2659 &lt;&gt; "", IF(C2659="Oui",IF(H2659=1,IF(E2659=0,Résultat!G$8,IF(J2659="No",Résultat!$G$8,Résultat!$G$7)),IF(H2659=2,IF(E2659=0,Résultat!G$9,IF(J2659="No",Résultat!$G$9,Résultat!$G$7)),Résultat!$G$7)),IF(C2659 = "Totale", IF(H2659=1,IF(E2659=0,Résultat!G$8,IF(J2659="No",Résultat!$G$9,Résultat!$G$7)),IF(H2659=2,IF(E2659=0,Résultat!G$9,IF(J2659="No",Résultat!$G$9,Résultat!$G$7)),Résultat!$G$7)),Résultat!$G$7)), "")</f>
        <v/>
      </c>
    </row>
    <row r="2660" spans="1:11" ht="20.100000000000001" customHeight="1">
      <c r="A2660" s="26"/>
      <c r="B2660" s="27"/>
      <c r="C2660" s="11" t="str">
        <f>IF($B2660 &lt;&gt; "",VLOOKUP(MID(B2660,3,5),'Recyclabilité Prod Matx'!C:F,2,FALSE), "")</f>
        <v/>
      </c>
      <c r="D2660" s="11" t="str">
        <f>IF($B2660 &lt;&gt; "",VLOOKUP(MID(B2660,3,5),'Recyclabilité Prod Matx'!C:F,3,FALSE),"")</f>
        <v/>
      </c>
      <c r="E2660" s="11" t="str">
        <f>IF($B2660 &lt;&gt; "",VLOOKUP(MID(B2660,3,5),'Recyclabilité Prod Matx'!C:F,4,FALSE), "")</f>
        <v/>
      </c>
      <c r="F2660" s="12" t="str">
        <f>IF($B2660 &lt;&gt; "", IF(C2660="Totale","",IF(D2660 = 0, "", VLOOKUP(D2660,'Cond Compo'!A:B,2,FALSE))),"")</f>
        <v/>
      </c>
      <c r="G2660" s="28"/>
      <c r="H2660" s="11" t="str">
        <f xml:space="preserve"> IF(C2660="Totale",2,IF($G2660 &lt;&gt; "", IF(D2660 = "E",MATCH(G2660, 'Cond Compo'!D$16:D$18, 0), MATCH(G2660, 'Cond Compo'!C$16:C$19, 0)), ""))</f>
        <v/>
      </c>
      <c r="I2660" s="12" t="str">
        <f>IF($E2660 &lt;&gt; "", IF(E2660 = 0, "", VLOOKUP(E2660,'Cond Perturbation'!A:B,2,FALSE)),"")</f>
        <v/>
      </c>
      <c r="J2660" s="28"/>
      <c r="K2660" s="29" t="str">
        <f>IF($B2660 &lt;&gt; "", IF(C2660="Oui",IF(H2660=1,IF(E2660=0,Résultat!G$8,IF(J2660="No",Résultat!$G$8,Résultat!$G$7)),IF(H2660=2,IF(E2660=0,Résultat!G$9,IF(J2660="No",Résultat!$G$9,Résultat!$G$7)),Résultat!$G$7)),IF(C2660 = "Totale", IF(H2660=1,IF(E2660=0,Résultat!G$8,IF(J2660="No",Résultat!$G$9,Résultat!$G$7)),IF(H2660=2,IF(E2660=0,Résultat!G$9,IF(J2660="No",Résultat!$G$9,Résultat!$G$7)),Résultat!$G$7)),Résultat!$G$7)), "")</f>
        <v/>
      </c>
    </row>
    <row r="2661" spans="1:11" ht="20.100000000000001" customHeight="1">
      <c r="A2661" s="26"/>
      <c r="B2661" s="27"/>
      <c r="C2661" s="11" t="str">
        <f>IF($B2661 &lt;&gt; "",VLOOKUP(MID(B2661,3,5),'Recyclabilité Prod Matx'!C:F,2,FALSE), "")</f>
        <v/>
      </c>
      <c r="D2661" s="11" t="str">
        <f>IF($B2661 &lt;&gt; "",VLOOKUP(MID(B2661,3,5),'Recyclabilité Prod Matx'!C:F,3,FALSE),"")</f>
        <v/>
      </c>
      <c r="E2661" s="11" t="str">
        <f>IF($B2661 &lt;&gt; "",VLOOKUP(MID(B2661,3,5),'Recyclabilité Prod Matx'!C:F,4,FALSE), "")</f>
        <v/>
      </c>
      <c r="F2661" s="12" t="str">
        <f>IF($B2661 &lt;&gt; "", IF(C2661="Totale","",IF(D2661 = 0, "", VLOOKUP(D2661,'Cond Compo'!A:B,2,FALSE))),"")</f>
        <v/>
      </c>
      <c r="G2661" s="28"/>
      <c r="H2661" s="11" t="str">
        <f xml:space="preserve"> IF(C2661="Totale",2,IF($G2661 &lt;&gt; "", IF(D2661 = "E",MATCH(G2661, 'Cond Compo'!D$16:D$18, 0), MATCH(G2661, 'Cond Compo'!C$16:C$19, 0)), ""))</f>
        <v/>
      </c>
      <c r="I2661" s="12" t="str">
        <f>IF($E2661 &lt;&gt; "", IF(E2661 = 0, "", VLOOKUP(E2661,'Cond Perturbation'!A:B,2,FALSE)),"")</f>
        <v/>
      </c>
      <c r="J2661" s="28"/>
      <c r="K2661" s="29" t="str">
        <f>IF($B2661 &lt;&gt; "", IF(C2661="Oui",IF(H2661=1,IF(E2661=0,Résultat!G$8,IF(J2661="No",Résultat!$G$8,Résultat!$G$7)),IF(H2661=2,IF(E2661=0,Résultat!G$9,IF(J2661="No",Résultat!$G$9,Résultat!$G$7)),Résultat!$G$7)),IF(C2661 = "Totale", IF(H2661=1,IF(E2661=0,Résultat!G$8,IF(J2661="No",Résultat!$G$9,Résultat!$G$7)),IF(H2661=2,IF(E2661=0,Résultat!G$9,IF(J2661="No",Résultat!$G$9,Résultat!$G$7)),Résultat!$G$7)),Résultat!$G$7)), "")</f>
        <v/>
      </c>
    </row>
    <row r="2662" spans="1:11" ht="20.100000000000001" customHeight="1">
      <c r="A2662" s="26"/>
      <c r="B2662" s="27"/>
      <c r="C2662" s="11" t="str">
        <f>IF($B2662 &lt;&gt; "",VLOOKUP(MID(B2662,3,5),'Recyclabilité Prod Matx'!C:F,2,FALSE), "")</f>
        <v/>
      </c>
      <c r="D2662" s="11" t="str">
        <f>IF($B2662 &lt;&gt; "",VLOOKUP(MID(B2662,3,5),'Recyclabilité Prod Matx'!C:F,3,FALSE),"")</f>
        <v/>
      </c>
      <c r="E2662" s="11" t="str">
        <f>IF($B2662 &lt;&gt; "",VLOOKUP(MID(B2662,3,5),'Recyclabilité Prod Matx'!C:F,4,FALSE), "")</f>
        <v/>
      </c>
      <c r="F2662" s="12" t="str">
        <f>IF($B2662 &lt;&gt; "", IF(C2662="Totale","",IF(D2662 = 0, "", VLOOKUP(D2662,'Cond Compo'!A:B,2,FALSE))),"")</f>
        <v/>
      </c>
      <c r="G2662" s="28"/>
      <c r="H2662" s="11" t="str">
        <f xml:space="preserve"> IF(C2662="Totale",2,IF($G2662 &lt;&gt; "", IF(D2662 = "E",MATCH(G2662, 'Cond Compo'!D$16:D$18, 0), MATCH(G2662, 'Cond Compo'!C$16:C$19, 0)), ""))</f>
        <v/>
      </c>
      <c r="I2662" s="12" t="str">
        <f>IF($E2662 &lt;&gt; "", IF(E2662 = 0, "", VLOOKUP(E2662,'Cond Perturbation'!A:B,2,FALSE)),"")</f>
        <v/>
      </c>
      <c r="J2662" s="28"/>
      <c r="K2662" s="29" t="str">
        <f>IF($B2662 &lt;&gt; "", IF(C2662="Oui",IF(H2662=1,IF(E2662=0,Résultat!G$8,IF(J2662="No",Résultat!$G$8,Résultat!$G$7)),IF(H2662=2,IF(E2662=0,Résultat!G$9,IF(J2662="No",Résultat!$G$9,Résultat!$G$7)),Résultat!$G$7)),IF(C2662 = "Totale", IF(H2662=1,IF(E2662=0,Résultat!G$8,IF(J2662="No",Résultat!$G$9,Résultat!$G$7)),IF(H2662=2,IF(E2662=0,Résultat!G$9,IF(J2662="No",Résultat!$G$9,Résultat!$G$7)),Résultat!$G$7)),Résultat!$G$7)), "")</f>
        <v/>
      </c>
    </row>
    <row r="2663" spans="1:11" ht="20.100000000000001" customHeight="1">
      <c r="A2663" s="26"/>
      <c r="B2663" s="27"/>
      <c r="C2663" s="11" t="str">
        <f>IF($B2663 &lt;&gt; "",VLOOKUP(MID(B2663,3,5),'Recyclabilité Prod Matx'!C:F,2,FALSE), "")</f>
        <v/>
      </c>
      <c r="D2663" s="11" t="str">
        <f>IF($B2663 &lt;&gt; "",VLOOKUP(MID(B2663,3,5),'Recyclabilité Prod Matx'!C:F,3,FALSE),"")</f>
        <v/>
      </c>
      <c r="E2663" s="11" t="str">
        <f>IF($B2663 &lt;&gt; "",VLOOKUP(MID(B2663,3,5),'Recyclabilité Prod Matx'!C:F,4,FALSE), "")</f>
        <v/>
      </c>
      <c r="F2663" s="12" t="str">
        <f>IF($B2663 &lt;&gt; "", IF(C2663="Totale","",IF(D2663 = 0, "", VLOOKUP(D2663,'Cond Compo'!A:B,2,FALSE))),"")</f>
        <v/>
      </c>
      <c r="G2663" s="28"/>
      <c r="H2663" s="11" t="str">
        <f xml:space="preserve"> IF(C2663="Totale",2,IF($G2663 &lt;&gt; "", IF(D2663 = "E",MATCH(G2663, 'Cond Compo'!D$16:D$18, 0), MATCH(G2663, 'Cond Compo'!C$16:C$19, 0)), ""))</f>
        <v/>
      </c>
      <c r="I2663" s="12" t="str">
        <f>IF($E2663 &lt;&gt; "", IF(E2663 = 0, "", VLOOKUP(E2663,'Cond Perturbation'!A:B,2,FALSE)),"")</f>
        <v/>
      </c>
      <c r="J2663" s="28"/>
      <c r="K2663" s="29" t="str">
        <f>IF($B2663 &lt;&gt; "", IF(C2663="Oui",IF(H2663=1,IF(E2663=0,Résultat!G$8,IF(J2663="No",Résultat!$G$8,Résultat!$G$7)),IF(H2663=2,IF(E2663=0,Résultat!G$9,IF(J2663="No",Résultat!$G$9,Résultat!$G$7)),Résultat!$G$7)),IF(C2663 = "Totale", IF(H2663=1,IF(E2663=0,Résultat!G$8,IF(J2663="No",Résultat!$G$9,Résultat!$G$7)),IF(H2663=2,IF(E2663=0,Résultat!G$9,IF(J2663="No",Résultat!$G$9,Résultat!$G$7)),Résultat!$G$7)),Résultat!$G$7)), "")</f>
        <v/>
      </c>
    </row>
    <row r="2664" spans="1:11" ht="20.100000000000001" customHeight="1">
      <c r="A2664" s="26"/>
      <c r="B2664" s="27"/>
      <c r="C2664" s="11" t="str">
        <f>IF($B2664 &lt;&gt; "",VLOOKUP(MID(B2664,3,5),'Recyclabilité Prod Matx'!C:F,2,FALSE), "")</f>
        <v/>
      </c>
      <c r="D2664" s="11" t="str">
        <f>IF($B2664 &lt;&gt; "",VLOOKUP(MID(B2664,3,5),'Recyclabilité Prod Matx'!C:F,3,FALSE),"")</f>
        <v/>
      </c>
      <c r="E2664" s="11" t="str">
        <f>IF($B2664 &lt;&gt; "",VLOOKUP(MID(B2664,3,5),'Recyclabilité Prod Matx'!C:F,4,FALSE), "")</f>
        <v/>
      </c>
      <c r="F2664" s="12" t="str">
        <f>IF($B2664 &lt;&gt; "", IF(C2664="Totale","",IF(D2664 = 0, "", VLOOKUP(D2664,'Cond Compo'!A:B,2,FALSE))),"")</f>
        <v/>
      </c>
      <c r="G2664" s="28"/>
      <c r="H2664" s="11" t="str">
        <f xml:space="preserve"> IF(C2664="Totale",2,IF($G2664 &lt;&gt; "", IF(D2664 = "E",MATCH(G2664, 'Cond Compo'!D$16:D$18, 0), MATCH(G2664, 'Cond Compo'!C$16:C$19, 0)), ""))</f>
        <v/>
      </c>
      <c r="I2664" s="12" t="str">
        <f>IF($E2664 &lt;&gt; "", IF(E2664 = 0, "", VLOOKUP(E2664,'Cond Perturbation'!A:B,2,FALSE)),"")</f>
        <v/>
      </c>
      <c r="J2664" s="28"/>
      <c r="K2664" s="29" t="str">
        <f>IF($B2664 &lt;&gt; "", IF(C2664="Oui",IF(H2664=1,IF(E2664=0,Résultat!G$8,IF(J2664="No",Résultat!$G$8,Résultat!$G$7)),IF(H2664=2,IF(E2664=0,Résultat!G$9,IF(J2664="No",Résultat!$G$9,Résultat!$G$7)),Résultat!$G$7)),IF(C2664 = "Totale", IF(H2664=1,IF(E2664=0,Résultat!G$8,IF(J2664="No",Résultat!$G$9,Résultat!$G$7)),IF(H2664=2,IF(E2664=0,Résultat!G$9,IF(J2664="No",Résultat!$G$9,Résultat!$G$7)),Résultat!$G$7)),Résultat!$G$7)), "")</f>
        <v/>
      </c>
    </row>
    <row r="2665" spans="1:11" ht="20.100000000000001" customHeight="1">
      <c r="A2665" s="26"/>
      <c r="B2665" s="27"/>
      <c r="C2665" s="11" t="str">
        <f>IF($B2665 &lt;&gt; "",VLOOKUP(MID(B2665,3,5),'Recyclabilité Prod Matx'!C:F,2,FALSE), "")</f>
        <v/>
      </c>
      <c r="D2665" s="11" t="str">
        <f>IF($B2665 &lt;&gt; "",VLOOKUP(MID(B2665,3,5),'Recyclabilité Prod Matx'!C:F,3,FALSE),"")</f>
        <v/>
      </c>
      <c r="E2665" s="11" t="str">
        <f>IF($B2665 &lt;&gt; "",VLOOKUP(MID(B2665,3,5),'Recyclabilité Prod Matx'!C:F,4,FALSE), "")</f>
        <v/>
      </c>
      <c r="F2665" s="12" t="str">
        <f>IF($B2665 &lt;&gt; "", IF(C2665="Totale","",IF(D2665 = 0, "", VLOOKUP(D2665,'Cond Compo'!A:B,2,FALSE))),"")</f>
        <v/>
      </c>
      <c r="G2665" s="28"/>
      <c r="H2665" s="11" t="str">
        <f xml:space="preserve"> IF(C2665="Totale",2,IF($G2665 &lt;&gt; "", IF(D2665 = "E",MATCH(G2665, 'Cond Compo'!D$16:D$18, 0), MATCH(G2665, 'Cond Compo'!C$16:C$19, 0)), ""))</f>
        <v/>
      </c>
      <c r="I2665" s="12" t="str">
        <f>IF($E2665 &lt;&gt; "", IF(E2665 = 0, "", VLOOKUP(E2665,'Cond Perturbation'!A:B,2,FALSE)),"")</f>
        <v/>
      </c>
      <c r="J2665" s="28"/>
      <c r="K2665" s="29" t="str">
        <f>IF($B2665 &lt;&gt; "", IF(C2665="Oui",IF(H2665=1,IF(E2665=0,Résultat!G$8,IF(J2665="No",Résultat!$G$8,Résultat!$G$7)),IF(H2665=2,IF(E2665=0,Résultat!G$9,IF(J2665="No",Résultat!$G$9,Résultat!$G$7)),Résultat!$G$7)),IF(C2665 = "Totale", IF(H2665=1,IF(E2665=0,Résultat!G$8,IF(J2665="No",Résultat!$G$9,Résultat!$G$7)),IF(H2665=2,IF(E2665=0,Résultat!G$9,IF(J2665="No",Résultat!$G$9,Résultat!$G$7)),Résultat!$G$7)),Résultat!$G$7)), "")</f>
        <v/>
      </c>
    </row>
    <row r="2666" spans="1:11" ht="20.100000000000001" customHeight="1">
      <c r="A2666" s="26"/>
      <c r="B2666" s="27"/>
      <c r="C2666" s="11" t="str">
        <f>IF($B2666 &lt;&gt; "",VLOOKUP(MID(B2666,3,5),'Recyclabilité Prod Matx'!C:F,2,FALSE), "")</f>
        <v/>
      </c>
      <c r="D2666" s="11" t="str">
        <f>IF($B2666 &lt;&gt; "",VLOOKUP(MID(B2666,3,5),'Recyclabilité Prod Matx'!C:F,3,FALSE),"")</f>
        <v/>
      </c>
      <c r="E2666" s="11" t="str">
        <f>IF($B2666 &lt;&gt; "",VLOOKUP(MID(B2666,3,5),'Recyclabilité Prod Matx'!C:F,4,FALSE), "")</f>
        <v/>
      </c>
      <c r="F2666" s="12" t="str">
        <f>IF($B2666 &lt;&gt; "", IF(C2666="Totale","",IF(D2666 = 0, "", VLOOKUP(D2666,'Cond Compo'!A:B,2,FALSE))),"")</f>
        <v/>
      </c>
      <c r="G2666" s="28"/>
      <c r="H2666" s="11" t="str">
        <f xml:space="preserve"> IF(C2666="Totale",2,IF($G2666 &lt;&gt; "", IF(D2666 = "E",MATCH(G2666, 'Cond Compo'!D$16:D$18, 0), MATCH(G2666, 'Cond Compo'!C$16:C$19, 0)), ""))</f>
        <v/>
      </c>
      <c r="I2666" s="12" t="str">
        <f>IF($E2666 &lt;&gt; "", IF(E2666 = 0, "", VLOOKUP(E2666,'Cond Perturbation'!A:B,2,FALSE)),"")</f>
        <v/>
      </c>
      <c r="J2666" s="28"/>
      <c r="K2666" s="29" t="str">
        <f>IF($B2666 &lt;&gt; "", IF(C2666="Oui",IF(H2666=1,IF(E2666=0,Résultat!G$8,IF(J2666="No",Résultat!$G$8,Résultat!$G$7)),IF(H2666=2,IF(E2666=0,Résultat!G$9,IF(J2666="No",Résultat!$G$9,Résultat!$G$7)),Résultat!$G$7)),IF(C2666 = "Totale", IF(H2666=1,IF(E2666=0,Résultat!G$8,IF(J2666="No",Résultat!$G$9,Résultat!$G$7)),IF(H2666=2,IF(E2666=0,Résultat!G$9,IF(J2666="No",Résultat!$G$9,Résultat!$G$7)),Résultat!$G$7)),Résultat!$G$7)), "")</f>
        <v/>
      </c>
    </row>
    <row r="2667" spans="1:11" ht="20.100000000000001" customHeight="1">
      <c r="A2667" s="26"/>
      <c r="B2667" s="27"/>
      <c r="C2667" s="11" t="str">
        <f>IF($B2667 &lt;&gt; "",VLOOKUP(MID(B2667,3,5),'Recyclabilité Prod Matx'!C:F,2,FALSE), "")</f>
        <v/>
      </c>
      <c r="D2667" s="11" t="str">
        <f>IF($B2667 &lt;&gt; "",VLOOKUP(MID(B2667,3,5),'Recyclabilité Prod Matx'!C:F,3,FALSE),"")</f>
        <v/>
      </c>
      <c r="E2667" s="11" t="str">
        <f>IF($B2667 &lt;&gt; "",VLOOKUP(MID(B2667,3,5),'Recyclabilité Prod Matx'!C:F,4,FALSE), "")</f>
        <v/>
      </c>
      <c r="F2667" s="12" t="str">
        <f>IF($B2667 &lt;&gt; "", IF(C2667="Totale","",IF(D2667 = 0, "", VLOOKUP(D2667,'Cond Compo'!A:B,2,FALSE))),"")</f>
        <v/>
      </c>
      <c r="G2667" s="28"/>
      <c r="H2667" s="11" t="str">
        <f xml:space="preserve"> IF(C2667="Totale",2,IF($G2667 &lt;&gt; "", IF(D2667 = "E",MATCH(G2667, 'Cond Compo'!D$16:D$18, 0), MATCH(G2667, 'Cond Compo'!C$16:C$19, 0)), ""))</f>
        <v/>
      </c>
      <c r="I2667" s="12" t="str">
        <f>IF($E2667 &lt;&gt; "", IF(E2667 = 0, "", VLOOKUP(E2667,'Cond Perturbation'!A:B,2,FALSE)),"")</f>
        <v/>
      </c>
      <c r="J2667" s="28"/>
      <c r="K2667" s="29" t="str">
        <f>IF($B2667 &lt;&gt; "", IF(C2667="Oui",IF(H2667=1,IF(E2667=0,Résultat!G$8,IF(J2667="No",Résultat!$G$8,Résultat!$G$7)),IF(H2667=2,IF(E2667=0,Résultat!G$9,IF(J2667="No",Résultat!$G$9,Résultat!$G$7)),Résultat!$G$7)),IF(C2667 = "Totale", IF(H2667=1,IF(E2667=0,Résultat!G$8,IF(J2667="No",Résultat!$G$9,Résultat!$G$7)),IF(H2667=2,IF(E2667=0,Résultat!G$9,IF(J2667="No",Résultat!$G$9,Résultat!$G$7)),Résultat!$G$7)),Résultat!$G$7)), "")</f>
        <v/>
      </c>
    </row>
    <row r="2668" spans="1:11" ht="20.100000000000001" customHeight="1">
      <c r="A2668" s="26"/>
      <c r="B2668" s="27"/>
      <c r="C2668" s="11" t="str">
        <f>IF($B2668 &lt;&gt; "",VLOOKUP(MID(B2668,3,5),'Recyclabilité Prod Matx'!C:F,2,FALSE), "")</f>
        <v/>
      </c>
      <c r="D2668" s="11" t="str">
        <f>IF($B2668 &lt;&gt; "",VLOOKUP(MID(B2668,3,5),'Recyclabilité Prod Matx'!C:F,3,FALSE),"")</f>
        <v/>
      </c>
      <c r="E2668" s="11" t="str">
        <f>IF($B2668 &lt;&gt; "",VLOOKUP(MID(B2668,3,5),'Recyclabilité Prod Matx'!C:F,4,FALSE), "")</f>
        <v/>
      </c>
      <c r="F2668" s="12" t="str">
        <f>IF($B2668 &lt;&gt; "", IF(C2668="Totale","",IF(D2668 = 0, "", VLOOKUP(D2668,'Cond Compo'!A:B,2,FALSE))),"")</f>
        <v/>
      </c>
      <c r="G2668" s="28"/>
      <c r="H2668" s="11" t="str">
        <f xml:space="preserve"> IF(C2668="Totale",2,IF($G2668 &lt;&gt; "", IF(D2668 = "E",MATCH(G2668, 'Cond Compo'!D$16:D$18, 0), MATCH(G2668, 'Cond Compo'!C$16:C$19, 0)), ""))</f>
        <v/>
      </c>
      <c r="I2668" s="12" t="str">
        <f>IF($E2668 &lt;&gt; "", IF(E2668 = 0, "", VLOOKUP(E2668,'Cond Perturbation'!A:B,2,FALSE)),"")</f>
        <v/>
      </c>
      <c r="J2668" s="28"/>
      <c r="K2668" s="29" t="str">
        <f>IF($B2668 &lt;&gt; "", IF(C2668="Oui",IF(H2668=1,IF(E2668=0,Résultat!G$8,IF(J2668="No",Résultat!$G$8,Résultat!$G$7)),IF(H2668=2,IF(E2668=0,Résultat!G$9,IF(J2668="No",Résultat!$G$9,Résultat!$G$7)),Résultat!$G$7)),IF(C2668 = "Totale", IF(H2668=1,IF(E2668=0,Résultat!G$8,IF(J2668="No",Résultat!$G$9,Résultat!$G$7)),IF(H2668=2,IF(E2668=0,Résultat!G$9,IF(J2668="No",Résultat!$G$9,Résultat!$G$7)),Résultat!$G$7)),Résultat!$G$7)), "")</f>
        <v/>
      </c>
    </row>
    <row r="2669" spans="1:11" ht="20.100000000000001" customHeight="1">
      <c r="A2669" s="26"/>
      <c r="B2669" s="27"/>
      <c r="C2669" s="11" t="str">
        <f>IF($B2669 &lt;&gt; "",VLOOKUP(MID(B2669,3,5),'Recyclabilité Prod Matx'!C:F,2,FALSE), "")</f>
        <v/>
      </c>
      <c r="D2669" s="11" t="str">
        <f>IF($B2669 &lt;&gt; "",VLOOKUP(MID(B2669,3,5),'Recyclabilité Prod Matx'!C:F,3,FALSE),"")</f>
        <v/>
      </c>
      <c r="E2669" s="11" t="str">
        <f>IF($B2669 &lt;&gt; "",VLOOKUP(MID(B2669,3,5),'Recyclabilité Prod Matx'!C:F,4,FALSE), "")</f>
        <v/>
      </c>
      <c r="F2669" s="12" t="str">
        <f>IF($B2669 &lt;&gt; "", IF(C2669="Totale","",IF(D2669 = 0, "", VLOOKUP(D2669,'Cond Compo'!A:B,2,FALSE))),"")</f>
        <v/>
      </c>
      <c r="G2669" s="28"/>
      <c r="H2669" s="11" t="str">
        <f xml:space="preserve"> IF(C2669="Totale",2,IF($G2669 &lt;&gt; "", IF(D2669 = "E",MATCH(G2669, 'Cond Compo'!D$16:D$18, 0), MATCH(G2669, 'Cond Compo'!C$16:C$19, 0)), ""))</f>
        <v/>
      </c>
      <c r="I2669" s="12" t="str">
        <f>IF($E2669 &lt;&gt; "", IF(E2669 = 0, "", VLOOKUP(E2669,'Cond Perturbation'!A:B,2,FALSE)),"")</f>
        <v/>
      </c>
      <c r="J2669" s="28"/>
      <c r="K2669" s="29" t="str">
        <f>IF($B2669 &lt;&gt; "", IF(C2669="Oui",IF(H2669=1,IF(E2669=0,Résultat!G$8,IF(J2669="No",Résultat!$G$8,Résultat!$G$7)),IF(H2669=2,IF(E2669=0,Résultat!G$9,IF(J2669="No",Résultat!$G$9,Résultat!$G$7)),Résultat!$G$7)),IF(C2669 = "Totale", IF(H2669=1,IF(E2669=0,Résultat!G$8,IF(J2669="No",Résultat!$G$9,Résultat!$G$7)),IF(H2669=2,IF(E2669=0,Résultat!G$9,IF(J2669="No",Résultat!$G$9,Résultat!$G$7)),Résultat!$G$7)),Résultat!$G$7)), "")</f>
        <v/>
      </c>
    </row>
    <row r="2670" spans="1:11" ht="20.100000000000001" customHeight="1">
      <c r="A2670" s="26"/>
      <c r="B2670" s="27"/>
      <c r="C2670" s="11" t="str">
        <f>IF($B2670 &lt;&gt; "",VLOOKUP(MID(B2670,3,5),'Recyclabilité Prod Matx'!C:F,2,FALSE), "")</f>
        <v/>
      </c>
      <c r="D2670" s="11" t="str">
        <f>IF($B2670 &lt;&gt; "",VLOOKUP(MID(B2670,3,5),'Recyclabilité Prod Matx'!C:F,3,FALSE),"")</f>
        <v/>
      </c>
      <c r="E2670" s="11" t="str">
        <f>IF($B2670 &lt;&gt; "",VLOOKUP(MID(B2670,3,5),'Recyclabilité Prod Matx'!C:F,4,FALSE), "")</f>
        <v/>
      </c>
      <c r="F2670" s="12" t="str">
        <f>IF($B2670 &lt;&gt; "", IF(C2670="Totale","",IF(D2670 = 0, "", VLOOKUP(D2670,'Cond Compo'!A:B,2,FALSE))),"")</f>
        <v/>
      </c>
      <c r="G2670" s="28"/>
      <c r="H2670" s="11" t="str">
        <f xml:space="preserve"> IF(C2670="Totale",2,IF($G2670 &lt;&gt; "", IF(D2670 = "E",MATCH(G2670, 'Cond Compo'!D$16:D$18, 0), MATCH(G2670, 'Cond Compo'!C$16:C$19, 0)), ""))</f>
        <v/>
      </c>
      <c r="I2670" s="12" t="str">
        <f>IF($E2670 &lt;&gt; "", IF(E2670 = 0, "", VLOOKUP(E2670,'Cond Perturbation'!A:B,2,FALSE)),"")</f>
        <v/>
      </c>
      <c r="J2670" s="28"/>
      <c r="K2670" s="29" t="str">
        <f>IF($B2670 &lt;&gt; "", IF(C2670="Oui",IF(H2670=1,IF(E2670=0,Résultat!G$8,IF(J2670="No",Résultat!$G$8,Résultat!$G$7)),IF(H2670=2,IF(E2670=0,Résultat!G$9,IF(J2670="No",Résultat!$G$9,Résultat!$G$7)),Résultat!$G$7)),IF(C2670 = "Totale", IF(H2670=1,IF(E2670=0,Résultat!G$8,IF(J2670="No",Résultat!$G$9,Résultat!$G$7)),IF(H2670=2,IF(E2670=0,Résultat!G$9,IF(J2670="No",Résultat!$G$9,Résultat!$G$7)),Résultat!$G$7)),Résultat!$G$7)), "")</f>
        <v/>
      </c>
    </row>
    <row r="2671" spans="1:11" ht="20.100000000000001" customHeight="1">
      <c r="A2671" s="26"/>
      <c r="B2671" s="27"/>
      <c r="C2671" s="11" t="str">
        <f>IF($B2671 &lt;&gt; "",VLOOKUP(MID(B2671,3,5),'Recyclabilité Prod Matx'!C:F,2,FALSE), "")</f>
        <v/>
      </c>
      <c r="D2671" s="11" t="str">
        <f>IF($B2671 &lt;&gt; "",VLOOKUP(MID(B2671,3,5),'Recyclabilité Prod Matx'!C:F,3,FALSE),"")</f>
        <v/>
      </c>
      <c r="E2671" s="11" t="str">
        <f>IF($B2671 &lt;&gt; "",VLOOKUP(MID(B2671,3,5),'Recyclabilité Prod Matx'!C:F,4,FALSE), "")</f>
        <v/>
      </c>
      <c r="F2671" s="12" t="str">
        <f>IF($B2671 &lt;&gt; "", IF(C2671="Totale","",IF(D2671 = 0, "", VLOOKUP(D2671,'Cond Compo'!A:B,2,FALSE))),"")</f>
        <v/>
      </c>
      <c r="G2671" s="28"/>
      <c r="H2671" s="11" t="str">
        <f xml:space="preserve"> IF(C2671="Totale",2,IF($G2671 &lt;&gt; "", IF(D2671 = "E",MATCH(G2671, 'Cond Compo'!D$16:D$18, 0), MATCH(G2671, 'Cond Compo'!C$16:C$19, 0)), ""))</f>
        <v/>
      </c>
      <c r="I2671" s="12" t="str">
        <f>IF($E2671 &lt;&gt; "", IF(E2671 = 0, "", VLOOKUP(E2671,'Cond Perturbation'!A:B,2,FALSE)),"")</f>
        <v/>
      </c>
      <c r="J2671" s="28"/>
      <c r="K2671" s="29" t="str">
        <f>IF($B2671 &lt;&gt; "", IF(C2671="Oui",IF(H2671=1,IF(E2671=0,Résultat!G$8,IF(J2671="No",Résultat!$G$8,Résultat!$G$7)),IF(H2671=2,IF(E2671=0,Résultat!G$9,IF(J2671="No",Résultat!$G$9,Résultat!$G$7)),Résultat!$G$7)),IF(C2671 = "Totale", IF(H2671=1,IF(E2671=0,Résultat!G$8,IF(J2671="No",Résultat!$G$9,Résultat!$G$7)),IF(H2671=2,IF(E2671=0,Résultat!G$9,IF(J2671="No",Résultat!$G$9,Résultat!$G$7)),Résultat!$G$7)),Résultat!$G$7)), "")</f>
        <v/>
      </c>
    </row>
    <row r="2672" spans="1:11" ht="20.100000000000001" customHeight="1">
      <c r="A2672" s="26"/>
      <c r="B2672" s="27"/>
      <c r="C2672" s="11" t="str">
        <f>IF($B2672 &lt;&gt; "",VLOOKUP(MID(B2672,3,5),'Recyclabilité Prod Matx'!C:F,2,FALSE), "")</f>
        <v/>
      </c>
      <c r="D2672" s="11" t="str">
        <f>IF($B2672 &lt;&gt; "",VLOOKUP(MID(B2672,3,5),'Recyclabilité Prod Matx'!C:F,3,FALSE),"")</f>
        <v/>
      </c>
      <c r="E2672" s="11" t="str">
        <f>IF($B2672 &lt;&gt; "",VLOOKUP(MID(B2672,3,5),'Recyclabilité Prod Matx'!C:F,4,FALSE), "")</f>
        <v/>
      </c>
      <c r="F2672" s="12" t="str">
        <f>IF($B2672 &lt;&gt; "", IF(C2672="Totale","",IF(D2672 = 0, "", VLOOKUP(D2672,'Cond Compo'!A:B,2,FALSE))),"")</f>
        <v/>
      </c>
      <c r="G2672" s="28"/>
      <c r="H2672" s="11" t="str">
        <f xml:space="preserve"> IF(C2672="Totale",2,IF($G2672 &lt;&gt; "", IF(D2672 = "E",MATCH(G2672, 'Cond Compo'!D$16:D$18, 0), MATCH(G2672, 'Cond Compo'!C$16:C$19, 0)), ""))</f>
        <v/>
      </c>
      <c r="I2672" s="12" t="str">
        <f>IF($E2672 &lt;&gt; "", IF(E2672 = 0, "", VLOOKUP(E2672,'Cond Perturbation'!A:B,2,FALSE)),"")</f>
        <v/>
      </c>
      <c r="J2672" s="28"/>
      <c r="K2672" s="29" t="str">
        <f>IF($B2672 &lt;&gt; "", IF(C2672="Oui",IF(H2672=1,IF(E2672=0,Résultat!G$8,IF(J2672="No",Résultat!$G$8,Résultat!$G$7)),IF(H2672=2,IF(E2672=0,Résultat!G$9,IF(J2672="No",Résultat!$G$9,Résultat!$G$7)),Résultat!$G$7)),IF(C2672 = "Totale", IF(H2672=1,IF(E2672=0,Résultat!G$8,IF(J2672="No",Résultat!$G$9,Résultat!$G$7)),IF(H2672=2,IF(E2672=0,Résultat!G$9,IF(J2672="No",Résultat!$G$9,Résultat!$G$7)),Résultat!$G$7)),Résultat!$G$7)), "")</f>
        <v/>
      </c>
    </row>
    <row r="2673" spans="1:11" ht="20.100000000000001" customHeight="1">
      <c r="A2673" s="26"/>
      <c r="B2673" s="27"/>
      <c r="C2673" s="11" t="str">
        <f>IF($B2673 &lt;&gt; "",VLOOKUP(MID(B2673,3,5),'Recyclabilité Prod Matx'!C:F,2,FALSE), "")</f>
        <v/>
      </c>
      <c r="D2673" s="11" t="str">
        <f>IF($B2673 &lt;&gt; "",VLOOKUP(MID(B2673,3,5),'Recyclabilité Prod Matx'!C:F,3,FALSE),"")</f>
        <v/>
      </c>
      <c r="E2673" s="11" t="str">
        <f>IF($B2673 &lt;&gt; "",VLOOKUP(MID(B2673,3,5),'Recyclabilité Prod Matx'!C:F,4,FALSE), "")</f>
        <v/>
      </c>
      <c r="F2673" s="12" t="str">
        <f>IF($B2673 &lt;&gt; "", IF(C2673="Totale","",IF(D2673 = 0, "", VLOOKUP(D2673,'Cond Compo'!A:B,2,FALSE))),"")</f>
        <v/>
      </c>
      <c r="G2673" s="28"/>
      <c r="H2673" s="11" t="str">
        <f xml:space="preserve"> IF(C2673="Totale",2,IF($G2673 &lt;&gt; "", IF(D2673 = "E",MATCH(G2673, 'Cond Compo'!D$16:D$18, 0), MATCH(G2673, 'Cond Compo'!C$16:C$19, 0)), ""))</f>
        <v/>
      </c>
      <c r="I2673" s="12" t="str">
        <f>IF($E2673 &lt;&gt; "", IF(E2673 = 0, "", VLOOKUP(E2673,'Cond Perturbation'!A:B,2,FALSE)),"")</f>
        <v/>
      </c>
      <c r="J2673" s="28"/>
      <c r="K2673" s="29" t="str">
        <f>IF($B2673 &lt;&gt; "", IF(C2673="Oui",IF(H2673=1,IF(E2673=0,Résultat!G$8,IF(J2673="No",Résultat!$G$8,Résultat!$G$7)),IF(H2673=2,IF(E2673=0,Résultat!G$9,IF(J2673="No",Résultat!$G$9,Résultat!$G$7)),Résultat!$G$7)),IF(C2673 = "Totale", IF(H2673=1,IF(E2673=0,Résultat!G$8,IF(J2673="No",Résultat!$G$9,Résultat!$G$7)),IF(H2673=2,IF(E2673=0,Résultat!G$9,IF(J2673="No",Résultat!$G$9,Résultat!$G$7)),Résultat!$G$7)),Résultat!$G$7)), "")</f>
        <v/>
      </c>
    </row>
    <row r="2674" spans="1:11" ht="20.100000000000001" customHeight="1">
      <c r="A2674" s="26"/>
      <c r="B2674" s="27"/>
      <c r="C2674" s="11" t="str">
        <f>IF($B2674 &lt;&gt; "",VLOOKUP(MID(B2674,3,5),'Recyclabilité Prod Matx'!C:F,2,FALSE), "")</f>
        <v/>
      </c>
      <c r="D2674" s="11" t="str">
        <f>IF($B2674 &lt;&gt; "",VLOOKUP(MID(B2674,3,5),'Recyclabilité Prod Matx'!C:F,3,FALSE),"")</f>
        <v/>
      </c>
      <c r="E2674" s="11" t="str">
        <f>IF($B2674 &lt;&gt; "",VLOOKUP(MID(B2674,3,5),'Recyclabilité Prod Matx'!C:F,4,FALSE), "")</f>
        <v/>
      </c>
      <c r="F2674" s="12" t="str">
        <f>IF($B2674 &lt;&gt; "", IF(C2674="Totale","",IF(D2674 = 0, "", VLOOKUP(D2674,'Cond Compo'!A:B,2,FALSE))),"")</f>
        <v/>
      </c>
      <c r="G2674" s="28"/>
      <c r="H2674" s="11" t="str">
        <f xml:space="preserve"> IF(C2674="Totale",2,IF($G2674 &lt;&gt; "", IF(D2674 = "E",MATCH(G2674, 'Cond Compo'!D$16:D$18, 0), MATCH(G2674, 'Cond Compo'!C$16:C$19, 0)), ""))</f>
        <v/>
      </c>
      <c r="I2674" s="12" t="str">
        <f>IF($E2674 &lt;&gt; "", IF(E2674 = 0, "", VLOOKUP(E2674,'Cond Perturbation'!A:B,2,FALSE)),"")</f>
        <v/>
      </c>
      <c r="J2674" s="28"/>
      <c r="K2674" s="29" t="str">
        <f>IF($B2674 &lt;&gt; "", IF(C2674="Oui",IF(H2674=1,IF(E2674=0,Résultat!G$8,IF(J2674="No",Résultat!$G$8,Résultat!$G$7)),IF(H2674=2,IF(E2674=0,Résultat!G$9,IF(J2674="No",Résultat!$G$9,Résultat!$G$7)),Résultat!$G$7)),IF(C2674 = "Totale", IF(H2674=1,IF(E2674=0,Résultat!G$8,IF(J2674="No",Résultat!$G$9,Résultat!$G$7)),IF(H2674=2,IF(E2674=0,Résultat!G$9,IF(J2674="No",Résultat!$G$9,Résultat!$G$7)),Résultat!$G$7)),Résultat!$G$7)), "")</f>
        <v/>
      </c>
    </row>
    <row r="2675" spans="1:11" ht="20.100000000000001" customHeight="1">
      <c r="A2675" s="26"/>
      <c r="B2675" s="27"/>
      <c r="C2675" s="11" t="str">
        <f>IF($B2675 &lt;&gt; "",VLOOKUP(MID(B2675,3,5),'Recyclabilité Prod Matx'!C:F,2,FALSE), "")</f>
        <v/>
      </c>
      <c r="D2675" s="11" t="str">
        <f>IF($B2675 &lt;&gt; "",VLOOKUP(MID(B2675,3,5),'Recyclabilité Prod Matx'!C:F,3,FALSE),"")</f>
        <v/>
      </c>
      <c r="E2675" s="11" t="str">
        <f>IF($B2675 &lt;&gt; "",VLOOKUP(MID(B2675,3,5),'Recyclabilité Prod Matx'!C:F,4,FALSE), "")</f>
        <v/>
      </c>
      <c r="F2675" s="12" t="str">
        <f>IF($B2675 &lt;&gt; "", IF(C2675="Totale","",IF(D2675 = 0, "", VLOOKUP(D2675,'Cond Compo'!A:B,2,FALSE))),"")</f>
        <v/>
      </c>
      <c r="G2675" s="28"/>
      <c r="H2675" s="11" t="str">
        <f xml:space="preserve"> IF(C2675="Totale",2,IF($G2675 &lt;&gt; "", IF(D2675 = "E",MATCH(G2675, 'Cond Compo'!D$16:D$18, 0), MATCH(G2675, 'Cond Compo'!C$16:C$19, 0)), ""))</f>
        <v/>
      </c>
      <c r="I2675" s="12" t="str">
        <f>IF($E2675 &lt;&gt; "", IF(E2675 = 0, "", VLOOKUP(E2675,'Cond Perturbation'!A:B,2,FALSE)),"")</f>
        <v/>
      </c>
      <c r="J2675" s="28"/>
      <c r="K2675" s="29" t="str">
        <f>IF($B2675 &lt;&gt; "", IF(C2675="Oui",IF(H2675=1,IF(E2675=0,Résultat!G$8,IF(J2675="No",Résultat!$G$8,Résultat!$G$7)),IF(H2675=2,IF(E2675=0,Résultat!G$9,IF(J2675="No",Résultat!$G$9,Résultat!$G$7)),Résultat!$G$7)),IF(C2675 = "Totale", IF(H2675=1,IF(E2675=0,Résultat!G$8,IF(J2675="No",Résultat!$G$9,Résultat!$G$7)),IF(H2675=2,IF(E2675=0,Résultat!G$9,IF(J2675="No",Résultat!$G$9,Résultat!$G$7)),Résultat!$G$7)),Résultat!$G$7)), "")</f>
        <v/>
      </c>
    </row>
    <row r="2676" spans="1:11" ht="20.100000000000001" customHeight="1">
      <c r="A2676" s="26"/>
      <c r="B2676" s="27"/>
      <c r="C2676" s="11" t="str">
        <f>IF($B2676 &lt;&gt; "",VLOOKUP(MID(B2676,3,5),'Recyclabilité Prod Matx'!C:F,2,FALSE), "")</f>
        <v/>
      </c>
      <c r="D2676" s="11" t="str">
        <f>IF($B2676 &lt;&gt; "",VLOOKUP(MID(B2676,3,5),'Recyclabilité Prod Matx'!C:F,3,FALSE),"")</f>
        <v/>
      </c>
      <c r="E2676" s="11" t="str">
        <f>IF($B2676 &lt;&gt; "",VLOOKUP(MID(B2676,3,5),'Recyclabilité Prod Matx'!C:F,4,FALSE), "")</f>
        <v/>
      </c>
      <c r="F2676" s="12" t="str">
        <f>IF($B2676 &lt;&gt; "", IF(C2676="Totale","",IF(D2676 = 0, "", VLOOKUP(D2676,'Cond Compo'!A:B,2,FALSE))),"")</f>
        <v/>
      </c>
      <c r="G2676" s="28"/>
      <c r="H2676" s="11" t="str">
        <f xml:space="preserve"> IF(C2676="Totale",2,IF($G2676 &lt;&gt; "", IF(D2676 = "E",MATCH(G2676, 'Cond Compo'!D$16:D$18, 0), MATCH(G2676, 'Cond Compo'!C$16:C$19, 0)), ""))</f>
        <v/>
      </c>
      <c r="I2676" s="12" t="str">
        <f>IF($E2676 &lt;&gt; "", IF(E2676 = 0, "", VLOOKUP(E2676,'Cond Perturbation'!A:B,2,FALSE)),"")</f>
        <v/>
      </c>
      <c r="J2676" s="28"/>
      <c r="K2676" s="29" t="str">
        <f>IF($B2676 &lt;&gt; "", IF(C2676="Oui",IF(H2676=1,IF(E2676=0,Résultat!G$8,IF(J2676="No",Résultat!$G$8,Résultat!$G$7)),IF(H2676=2,IF(E2676=0,Résultat!G$9,IF(J2676="No",Résultat!$G$9,Résultat!$G$7)),Résultat!$G$7)),IF(C2676 = "Totale", IF(H2676=1,IF(E2676=0,Résultat!G$8,IF(J2676="No",Résultat!$G$9,Résultat!$G$7)),IF(H2676=2,IF(E2676=0,Résultat!G$9,IF(J2676="No",Résultat!$G$9,Résultat!$G$7)),Résultat!$G$7)),Résultat!$G$7)), "")</f>
        <v/>
      </c>
    </row>
    <row r="2677" spans="1:11" ht="20.100000000000001" customHeight="1">
      <c r="A2677" s="26"/>
      <c r="B2677" s="27"/>
      <c r="C2677" s="11" t="str">
        <f>IF($B2677 &lt;&gt; "",VLOOKUP(MID(B2677,3,5),'Recyclabilité Prod Matx'!C:F,2,FALSE), "")</f>
        <v/>
      </c>
      <c r="D2677" s="11" t="str">
        <f>IF($B2677 &lt;&gt; "",VLOOKUP(MID(B2677,3,5),'Recyclabilité Prod Matx'!C:F,3,FALSE),"")</f>
        <v/>
      </c>
      <c r="E2677" s="11" t="str">
        <f>IF($B2677 &lt;&gt; "",VLOOKUP(MID(B2677,3,5),'Recyclabilité Prod Matx'!C:F,4,FALSE), "")</f>
        <v/>
      </c>
      <c r="F2677" s="12" t="str">
        <f>IF($B2677 &lt;&gt; "", IF(C2677="Totale","",IF(D2677 = 0, "", VLOOKUP(D2677,'Cond Compo'!A:B,2,FALSE))),"")</f>
        <v/>
      </c>
      <c r="G2677" s="28"/>
      <c r="H2677" s="11" t="str">
        <f xml:space="preserve"> IF(C2677="Totale",2,IF($G2677 &lt;&gt; "", IF(D2677 = "E",MATCH(G2677, 'Cond Compo'!D$16:D$18, 0), MATCH(G2677, 'Cond Compo'!C$16:C$19, 0)), ""))</f>
        <v/>
      </c>
      <c r="I2677" s="12" t="str">
        <f>IF($E2677 &lt;&gt; "", IF(E2677 = 0, "", VLOOKUP(E2677,'Cond Perturbation'!A:B,2,FALSE)),"")</f>
        <v/>
      </c>
      <c r="J2677" s="28"/>
      <c r="K2677" s="29" t="str">
        <f>IF($B2677 &lt;&gt; "", IF(C2677="Oui",IF(H2677=1,IF(E2677=0,Résultat!G$8,IF(J2677="No",Résultat!$G$8,Résultat!$G$7)),IF(H2677=2,IF(E2677=0,Résultat!G$9,IF(J2677="No",Résultat!$G$9,Résultat!$G$7)),Résultat!$G$7)),IF(C2677 = "Totale", IF(H2677=1,IF(E2677=0,Résultat!G$8,IF(J2677="No",Résultat!$G$9,Résultat!$G$7)),IF(H2677=2,IF(E2677=0,Résultat!G$9,IF(J2677="No",Résultat!$G$9,Résultat!$G$7)),Résultat!$G$7)),Résultat!$G$7)), "")</f>
        <v/>
      </c>
    </row>
    <row r="2678" spans="1:11" ht="20.100000000000001" customHeight="1">
      <c r="A2678" s="26"/>
      <c r="B2678" s="27"/>
      <c r="C2678" s="11" t="str">
        <f>IF($B2678 &lt;&gt; "",VLOOKUP(MID(B2678,3,5),'Recyclabilité Prod Matx'!C:F,2,FALSE), "")</f>
        <v/>
      </c>
      <c r="D2678" s="11" t="str">
        <f>IF($B2678 &lt;&gt; "",VLOOKUP(MID(B2678,3,5),'Recyclabilité Prod Matx'!C:F,3,FALSE),"")</f>
        <v/>
      </c>
      <c r="E2678" s="11" t="str">
        <f>IF($B2678 &lt;&gt; "",VLOOKUP(MID(B2678,3,5),'Recyclabilité Prod Matx'!C:F,4,FALSE), "")</f>
        <v/>
      </c>
      <c r="F2678" s="12" t="str">
        <f>IF($B2678 &lt;&gt; "", IF(C2678="Totale","",IF(D2678 = 0, "", VLOOKUP(D2678,'Cond Compo'!A:B,2,FALSE))),"")</f>
        <v/>
      </c>
      <c r="G2678" s="28"/>
      <c r="H2678" s="11" t="str">
        <f xml:space="preserve"> IF(C2678="Totale",2,IF($G2678 &lt;&gt; "", IF(D2678 = "E",MATCH(G2678, 'Cond Compo'!D$16:D$18, 0), MATCH(G2678, 'Cond Compo'!C$16:C$19, 0)), ""))</f>
        <v/>
      </c>
      <c r="I2678" s="12" t="str">
        <f>IF($E2678 &lt;&gt; "", IF(E2678 = 0, "", VLOOKUP(E2678,'Cond Perturbation'!A:B,2,FALSE)),"")</f>
        <v/>
      </c>
      <c r="J2678" s="28"/>
      <c r="K2678" s="29" t="str">
        <f>IF($B2678 &lt;&gt; "", IF(C2678="Oui",IF(H2678=1,IF(E2678=0,Résultat!G$8,IF(J2678="No",Résultat!$G$8,Résultat!$G$7)),IF(H2678=2,IF(E2678=0,Résultat!G$9,IF(J2678="No",Résultat!$G$9,Résultat!$G$7)),Résultat!$G$7)),IF(C2678 = "Totale", IF(H2678=1,IF(E2678=0,Résultat!G$8,IF(J2678="No",Résultat!$G$9,Résultat!$G$7)),IF(H2678=2,IF(E2678=0,Résultat!G$9,IF(J2678="No",Résultat!$G$9,Résultat!$G$7)),Résultat!$G$7)),Résultat!$G$7)), "")</f>
        <v/>
      </c>
    </row>
    <row r="2679" spans="1:11" ht="20.100000000000001" customHeight="1">
      <c r="A2679" s="26"/>
      <c r="B2679" s="27"/>
      <c r="C2679" s="11" t="str">
        <f>IF($B2679 &lt;&gt; "",VLOOKUP(MID(B2679,3,5),'Recyclabilité Prod Matx'!C:F,2,FALSE), "")</f>
        <v/>
      </c>
      <c r="D2679" s="11" t="str">
        <f>IF($B2679 &lt;&gt; "",VLOOKUP(MID(B2679,3,5),'Recyclabilité Prod Matx'!C:F,3,FALSE),"")</f>
        <v/>
      </c>
      <c r="E2679" s="11" t="str">
        <f>IF($B2679 &lt;&gt; "",VLOOKUP(MID(B2679,3,5),'Recyclabilité Prod Matx'!C:F,4,FALSE), "")</f>
        <v/>
      </c>
      <c r="F2679" s="12" t="str">
        <f>IF($B2679 &lt;&gt; "", IF(C2679="Totale","",IF(D2679 = 0, "", VLOOKUP(D2679,'Cond Compo'!A:B,2,FALSE))),"")</f>
        <v/>
      </c>
      <c r="G2679" s="28"/>
      <c r="H2679" s="11" t="str">
        <f xml:space="preserve"> IF(C2679="Totale",2,IF($G2679 &lt;&gt; "", IF(D2679 = "E",MATCH(G2679, 'Cond Compo'!D$16:D$18, 0), MATCH(G2679, 'Cond Compo'!C$16:C$19, 0)), ""))</f>
        <v/>
      </c>
      <c r="I2679" s="12" t="str">
        <f>IF($E2679 &lt;&gt; "", IF(E2679 = 0, "", VLOOKUP(E2679,'Cond Perturbation'!A:B,2,FALSE)),"")</f>
        <v/>
      </c>
      <c r="J2679" s="28"/>
      <c r="K2679" s="29" t="str">
        <f>IF($B2679 &lt;&gt; "", IF(C2679="Oui",IF(H2679=1,IF(E2679=0,Résultat!G$8,IF(J2679="No",Résultat!$G$8,Résultat!$G$7)),IF(H2679=2,IF(E2679=0,Résultat!G$9,IF(J2679="No",Résultat!$G$9,Résultat!$G$7)),Résultat!$G$7)),IF(C2679 = "Totale", IF(H2679=1,IF(E2679=0,Résultat!G$8,IF(J2679="No",Résultat!$G$9,Résultat!$G$7)),IF(H2679=2,IF(E2679=0,Résultat!G$9,IF(J2679="No",Résultat!$G$9,Résultat!$G$7)),Résultat!$G$7)),Résultat!$G$7)), "")</f>
        <v/>
      </c>
    </row>
    <row r="2680" spans="1:11" ht="20.100000000000001" customHeight="1">
      <c r="A2680" s="26"/>
      <c r="B2680" s="27"/>
      <c r="C2680" s="11" t="str">
        <f>IF($B2680 &lt;&gt; "",VLOOKUP(MID(B2680,3,5),'Recyclabilité Prod Matx'!C:F,2,FALSE), "")</f>
        <v/>
      </c>
      <c r="D2680" s="11" t="str">
        <f>IF($B2680 &lt;&gt; "",VLOOKUP(MID(B2680,3,5),'Recyclabilité Prod Matx'!C:F,3,FALSE),"")</f>
        <v/>
      </c>
      <c r="E2680" s="11" t="str">
        <f>IF($B2680 &lt;&gt; "",VLOOKUP(MID(B2680,3,5),'Recyclabilité Prod Matx'!C:F,4,FALSE), "")</f>
        <v/>
      </c>
      <c r="F2680" s="12" t="str">
        <f>IF($B2680 &lt;&gt; "", IF(C2680="Totale","",IF(D2680 = 0, "", VLOOKUP(D2680,'Cond Compo'!A:B,2,FALSE))),"")</f>
        <v/>
      </c>
      <c r="G2680" s="28"/>
      <c r="H2680" s="11" t="str">
        <f xml:space="preserve"> IF(C2680="Totale",2,IF($G2680 &lt;&gt; "", IF(D2680 = "E",MATCH(G2680, 'Cond Compo'!D$16:D$18, 0), MATCH(G2680, 'Cond Compo'!C$16:C$19, 0)), ""))</f>
        <v/>
      </c>
      <c r="I2680" s="12" t="str">
        <f>IF($E2680 &lt;&gt; "", IF(E2680 = 0, "", VLOOKUP(E2680,'Cond Perturbation'!A:B,2,FALSE)),"")</f>
        <v/>
      </c>
      <c r="J2680" s="28"/>
      <c r="K2680" s="29" t="str">
        <f>IF($B2680 &lt;&gt; "", IF(C2680="Oui",IF(H2680=1,IF(E2680=0,Résultat!G$8,IF(J2680="No",Résultat!$G$8,Résultat!$G$7)),IF(H2680=2,IF(E2680=0,Résultat!G$9,IF(J2680="No",Résultat!$G$9,Résultat!$G$7)),Résultat!$G$7)),IF(C2680 = "Totale", IF(H2680=1,IF(E2680=0,Résultat!G$8,IF(J2680="No",Résultat!$G$9,Résultat!$G$7)),IF(H2680=2,IF(E2680=0,Résultat!G$9,IF(J2680="No",Résultat!$G$9,Résultat!$G$7)),Résultat!$G$7)),Résultat!$G$7)), "")</f>
        <v/>
      </c>
    </row>
    <row r="2681" spans="1:11" ht="20.100000000000001" customHeight="1">
      <c r="A2681" s="26"/>
      <c r="B2681" s="27"/>
      <c r="C2681" s="11" t="str">
        <f>IF($B2681 &lt;&gt; "",VLOOKUP(MID(B2681,3,5),'Recyclabilité Prod Matx'!C:F,2,FALSE), "")</f>
        <v/>
      </c>
      <c r="D2681" s="11" t="str">
        <f>IF($B2681 &lt;&gt; "",VLOOKUP(MID(B2681,3,5),'Recyclabilité Prod Matx'!C:F,3,FALSE),"")</f>
        <v/>
      </c>
      <c r="E2681" s="11" t="str">
        <f>IF($B2681 &lt;&gt; "",VLOOKUP(MID(B2681,3,5),'Recyclabilité Prod Matx'!C:F,4,FALSE), "")</f>
        <v/>
      </c>
      <c r="F2681" s="12" t="str">
        <f>IF($B2681 &lt;&gt; "", IF(C2681="Totale","",IF(D2681 = 0, "", VLOOKUP(D2681,'Cond Compo'!A:B,2,FALSE))),"")</f>
        <v/>
      </c>
      <c r="G2681" s="28"/>
      <c r="H2681" s="11" t="str">
        <f xml:space="preserve"> IF(C2681="Totale",2,IF($G2681 &lt;&gt; "", IF(D2681 = "E",MATCH(G2681, 'Cond Compo'!D$16:D$18, 0), MATCH(G2681, 'Cond Compo'!C$16:C$19, 0)), ""))</f>
        <v/>
      </c>
      <c r="I2681" s="12" t="str">
        <f>IF($E2681 &lt;&gt; "", IF(E2681 = 0, "", VLOOKUP(E2681,'Cond Perturbation'!A:B,2,FALSE)),"")</f>
        <v/>
      </c>
      <c r="J2681" s="28"/>
      <c r="K2681" s="29" t="str">
        <f>IF($B2681 &lt;&gt; "", IF(C2681="Oui",IF(H2681=1,IF(E2681=0,Résultat!G$8,IF(J2681="No",Résultat!$G$8,Résultat!$G$7)),IF(H2681=2,IF(E2681=0,Résultat!G$9,IF(J2681="No",Résultat!$G$9,Résultat!$G$7)),Résultat!$G$7)),IF(C2681 = "Totale", IF(H2681=1,IF(E2681=0,Résultat!G$8,IF(J2681="No",Résultat!$G$9,Résultat!$G$7)),IF(H2681=2,IF(E2681=0,Résultat!G$9,IF(J2681="No",Résultat!$G$9,Résultat!$G$7)),Résultat!$G$7)),Résultat!$G$7)), "")</f>
        <v/>
      </c>
    </row>
    <row r="2682" spans="1:11" ht="20.100000000000001" customHeight="1">
      <c r="A2682" s="26"/>
      <c r="B2682" s="27"/>
      <c r="C2682" s="11" t="str">
        <f>IF($B2682 &lt;&gt; "",VLOOKUP(MID(B2682,3,5),'Recyclabilité Prod Matx'!C:F,2,FALSE), "")</f>
        <v/>
      </c>
      <c r="D2682" s="11" t="str">
        <f>IF($B2682 &lt;&gt; "",VLOOKUP(MID(B2682,3,5),'Recyclabilité Prod Matx'!C:F,3,FALSE),"")</f>
        <v/>
      </c>
      <c r="E2682" s="11" t="str">
        <f>IF($B2682 &lt;&gt; "",VLOOKUP(MID(B2682,3,5),'Recyclabilité Prod Matx'!C:F,4,FALSE), "")</f>
        <v/>
      </c>
      <c r="F2682" s="12" t="str">
        <f>IF($B2682 &lt;&gt; "", IF(C2682="Totale","",IF(D2682 = 0, "", VLOOKUP(D2682,'Cond Compo'!A:B,2,FALSE))),"")</f>
        <v/>
      </c>
      <c r="G2682" s="28"/>
      <c r="H2682" s="11" t="str">
        <f xml:space="preserve"> IF(C2682="Totale",2,IF($G2682 &lt;&gt; "", IF(D2682 = "E",MATCH(G2682, 'Cond Compo'!D$16:D$18, 0), MATCH(G2682, 'Cond Compo'!C$16:C$19, 0)), ""))</f>
        <v/>
      </c>
      <c r="I2682" s="12" t="str">
        <f>IF($E2682 &lt;&gt; "", IF(E2682 = 0, "", VLOOKUP(E2682,'Cond Perturbation'!A:B,2,FALSE)),"")</f>
        <v/>
      </c>
      <c r="J2682" s="28"/>
      <c r="K2682" s="29" t="str">
        <f>IF($B2682 &lt;&gt; "", IF(C2682="Oui",IF(H2682=1,IF(E2682=0,Résultat!G$8,IF(J2682="No",Résultat!$G$8,Résultat!$G$7)),IF(H2682=2,IF(E2682=0,Résultat!G$9,IF(J2682="No",Résultat!$G$9,Résultat!$G$7)),Résultat!$G$7)),IF(C2682 = "Totale", IF(H2682=1,IF(E2682=0,Résultat!G$8,IF(J2682="No",Résultat!$G$9,Résultat!$G$7)),IF(H2682=2,IF(E2682=0,Résultat!G$9,IF(J2682="No",Résultat!$G$9,Résultat!$G$7)),Résultat!$G$7)),Résultat!$G$7)), "")</f>
        <v/>
      </c>
    </row>
    <row r="2683" spans="1:11" ht="20.100000000000001" customHeight="1">
      <c r="A2683" s="26"/>
      <c r="B2683" s="27"/>
      <c r="C2683" s="11" t="str">
        <f>IF($B2683 &lt;&gt; "",VLOOKUP(MID(B2683,3,5),'Recyclabilité Prod Matx'!C:F,2,FALSE), "")</f>
        <v/>
      </c>
      <c r="D2683" s="11" t="str">
        <f>IF($B2683 &lt;&gt; "",VLOOKUP(MID(B2683,3,5),'Recyclabilité Prod Matx'!C:F,3,FALSE),"")</f>
        <v/>
      </c>
      <c r="E2683" s="11" t="str">
        <f>IF($B2683 &lt;&gt; "",VLOOKUP(MID(B2683,3,5),'Recyclabilité Prod Matx'!C:F,4,FALSE), "")</f>
        <v/>
      </c>
      <c r="F2683" s="12" t="str">
        <f>IF($B2683 &lt;&gt; "", IF(C2683="Totale","",IF(D2683 = 0, "", VLOOKUP(D2683,'Cond Compo'!A:B,2,FALSE))),"")</f>
        <v/>
      </c>
      <c r="G2683" s="28"/>
      <c r="H2683" s="11" t="str">
        <f xml:space="preserve"> IF(C2683="Totale",2,IF($G2683 &lt;&gt; "", IF(D2683 = "E",MATCH(G2683, 'Cond Compo'!D$16:D$18, 0), MATCH(G2683, 'Cond Compo'!C$16:C$19, 0)), ""))</f>
        <v/>
      </c>
      <c r="I2683" s="12" t="str">
        <f>IF($E2683 &lt;&gt; "", IF(E2683 = 0, "", VLOOKUP(E2683,'Cond Perturbation'!A:B,2,FALSE)),"")</f>
        <v/>
      </c>
      <c r="J2683" s="28"/>
      <c r="K2683" s="29" t="str">
        <f>IF($B2683 &lt;&gt; "", IF(C2683="Oui",IF(H2683=1,IF(E2683=0,Résultat!G$8,IF(J2683="No",Résultat!$G$8,Résultat!$G$7)),IF(H2683=2,IF(E2683=0,Résultat!G$9,IF(J2683="No",Résultat!$G$9,Résultat!$G$7)),Résultat!$G$7)),IF(C2683 = "Totale", IF(H2683=1,IF(E2683=0,Résultat!G$8,IF(J2683="No",Résultat!$G$9,Résultat!$G$7)),IF(H2683=2,IF(E2683=0,Résultat!G$9,IF(J2683="No",Résultat!$G$9,Résultat!$G$7)),Résultat!$G$7)),Résultat!$G$7)), "")</f>
        <v/>
      </c>
    </row>
    <row r="2684" spans="1:11" ht="20.100000000000001" customHeight="1">
      <c r="A2684" s="26"/>
      <c r="B2684" s="27"/>
      <c r="C2684" s="11" t="str">
        <f>IF($B2684 &lt;&gt; "",VLOOKUP(MID(B2684,3,5),'Recyclabilité Prod Matx'!C:F,2,FALSE), "")</f>
        <v/>
      </c>
      <c r="D2684" s="11" t="str">
        <f>IF($B2684 &lt;&gt; "",VLOOKUP(MID(B2684,3,5),'Recyclabilité Prod Matx'!C:F,3,FALSE),"")</f>
        <v/>
      </c>
      <c r="E2684" s="11" t="str">
        <f>IF($B2684 &lt;&gt; "",VLOOKUP(MID(B2684,3,5),'Recyclabilité Prod Matx'!C:F,4,FALSE), "")</f>
        <v/>
      </c>
      <c r="F2684" s="12" t="str">
        <f>IF($B2684 &lt;&gt; "", IF(C2684="Totale","",IF(D2684 = 0, "", VLOOKUP(D2684,'Cond Compo'!A:B,2,FALSE))),"")</f>
        <v/>
      </c>
      <c r="G2684" s="28"/>
      <c r="H2684" s="11" t="str">
        <f xml:space="preserve"> IF(C2684="Totale",2,IF($G2684 &lt;&gt; "", IF(D2684 = "E",MATCH(G2684, 'Cond Compo'!D$16:D$18, 0), MATCH(G2684, 'Cond Compo'!C$16:C$19, 0)), ""))</f>
        <v/>
      </c>
      <c r="I2684" s="12" t="str">
        <f>IF($E2684 &lt;&gt; "", IF(E2684 = 0, "", VLOOKUP(E2684,'Cond Perturbation'!A:B,2,FALSE)),"")</f>
        <v/>
      </c>
      <c r="J2684" s="28"/>
      <c r="K2684" s="29" t="str">
        <f>IF($B2684 &lt;&gt; "", IF(C2684="Oui",IF(H2684=1,IF(E2684=0,Résultat!G$8,IF(J2684="No",Résultat!$G$8,Résultat!$G$7)),IF(H2684=2,IF(E2684=0,Résultat!G$9,IF(J2684="No",Résultat!$G$9,Résultat!$G$7)),Résultat!$G$7)),IF(C2684 = "Totale", IF(H2684=1,IF(E2684=0,Résultat!G$8,IF(J2684="No",Résultat!$G$9,Résultat!$G$7)),IF(H2684=2,IF(E2684=0,Résultat!G$9,IF(J2684="No",Résultat!$G$9,Résultat!$G$7)),Résultat!$G$7)),Résultat!$G$7)), "")</f>
        <v/>
      </c>
    </row>
    <row r="2685" spans="1:11" ht="20.100000000000001" customHeight="1">
      <c r="A2685" s="26"/>
      <c r="B2685" s="27"/>
      <c r="C2685" s="11" t="str">
        <f>IF($B2685 &lt;&gt; "",VLOOKUP(MID(B2685,3,5),'Recyclabilité Prod Matx'!C:F,2,FALSE), "")</f>
        <v/>
      </c>
      <c r="D2685" s="11" t="str">
        <f>IF($B2685 &lt;&gt; "",VLOOKUP(MID(B2685,3,5),'Recyclabilité Prod Matx'!C:F,3,FALSE),"")</f>
        <v/>
      </c>
      <c r="E2685" s="11" t="str">
        <f>IF($B2685 &lt;&gt; "",VLOOKUP(MID(B2685,3,5),'Recyclabilité Prod Matx'!C:F,4,FALSE), "")</f>
        <v/>
      </c>
      <c r="F2685" s="12" t="str">
        <f>IF($B2685 &lt;&gt; "", IF(C2685="Totale","",IF(D2685 = 0, "", VLOOKUP(D2685,'Cond Compo'!A:B,2,FALSE))),"")</f>
        <v/>
      </c>
      <c r="G2685" s="28"/>
      <c r="H2685" s="11" t="str">
        <f xml:space="preserve"> IF(C2685="Totale",2,IF($G2685 &lt;&gt; "", IF(D2685 = "E",MATCH(G2685, 'Cond Compo'!D$16:D$18, 0), MATCH(G2685, 'Cond Compo'!C$16:C$19, 0)), ""))</f>
        <v/>
      </c>
      <c r="I2685" s="12" t="str">
        <f>IF($E2685 &lt;&gt; "", IF(E2685 = 0, "", VLOOKUP(E2685,'Cond Perturbation'!A:B,2,FALSE)),"")</f>
        <v/>
      </c>
      <c r="J2685" s="28"/>
      <c r="K2685" s="29" t="str">
        <f>IF($B2685 &lt;&gt; "", IF(C2685="Oui",IF(H2685=1,IF(E2685=0,Résultat!G$8,IF(J2685="No",Résultat!$G$8,Résultat!$G$7)),IF(H2685=2,IF(E2685=0,Résultat!G$9,IF(J2685="No",Résultat!$G$9,Résultat!$G$7)),Résultat!$G$7)),IF(C2685 = "Totale", IF(H2685=1,IF(E2685=0,Résultat!G$8,IF(J2685="No",Résultat!$G$9,Résultat!$G$7)),IF(H2685=2,IF(E2685=0,Résultat!G$9,IF(J2685="No",Résultat!$G$9,Résultat!$G$7)),Résultat!$G$7)),Résultat!$G$7)), "")</f>
        <v/>
      </c>
    </row>
    <row r="2686" spans="1:11" ht="20.100000000000001" customHeight="1">
      <c r="A2686" s="26"/>
      <c r="B2686" s="27"/>
      <c r="C2686" s="11" t="str">
        <f>IF($B2686 &lt;&gt; "",VLOOKUP(MID(B2686,3,5),'Recyclabilité Prod Matx'!C:F,2,FALSE), "")</f>
        <v/>
      </c>
      <c r="D2686" s="11" t="str">
        <f>IF($B2686 &lt;&gt; "",VLOOKUP(MID(B2686,3,5),'Recyclabilité Prod Matx'!C:F,3,FALSE),"")</f>
        <v/>
      </c>
      <c r="E2686" s="11" t="str">
        <f>IF($B2686 &lt;&gt; "",VLOOKUP(MID(B2686,3,5),'Recyclabilité Prod Matx'!C:F,4,FALSE), "")</f>
        <v/>
      </c>
      <c r="F2686" s="12" t="str">
        <f>IF($B2686 &lt;&gt; "", IF(C2686="Totale","",IF(D2686 = 0, "", VLOOKUP(D2686,'Cond Compo'!A:B,2,FALSE))),"")</f>
        <v/>
      </c>
      <c r="G2686" s="28"/>
      <c r="H2686" s="11" t="str">
        <f xml:space="preserve"> IF(C2686="Totale",2,IF($G2686 &lt;&gt; "", IF(D2686 = "E",MATCH(G2686, 'Cond Compo'!D$16:D$18, 0), MATCH(G2686, 'Cond Compo'!C$16:C$19, 0)), ""))</f>
        <v/>
      </c>
      <c r="I2686" s="12" t="str">
        <f>IF($E2686 &lt;&gt; "", IF(E2686 = 0, "", VLOOKUP(E2686,'Cond Perturbation'!A:B,2,FALSE)),"")</f>
        <v/>
      </c>
      <c r="J2686" s="28"/>
      <c r="K2686" s="29" t="str">
        <f>IF($B2686 &lt;&gt; "", IF(C2686="Oui",IF(H2686=1,IF(E2686=0,Résultat!G$8,IF(J2686="No",Résultat!$G$8,Résultat!$G$7)),IF(H2686=2,IF(E2686=0,Résultat!G$9,IF(J2686="No",Résultat!$G$9,Résultat!$G$7)),Résultat!$G$7)),IF(C2686 = "Totale", IF(H2686=1,IF(E2686=0,Résultat!G$8,IF(J2686="No",Résultat!$G$9,Résultat!$G$7)),IF(H2686=2,IF(E2686=0,Résultat!G$9,IF(J2686="No",Résultat!$G$9,Résultat!$G$7)),Résultat!$G$7)),Résultat!$G$7)), "")</f>
        <v/>
      </c>
    </row>
    <row r="2687" spans="1:11" ht="20.100000000000001" customHeight="1">
      <c r="A2687" s="26"/>
      <c r="B2687" s="27"/>
      <c r="C2687" s="11" t="str">
        <f>IF($B2687 &lt;&gt; "",VLOOKUP(MID(B2687,3,5),'Recyclabilité Prod Matx'!C:F,2,FALSE), "")</f>
        <v/>
      </c>
      <c r="D2687" s="11" t="str">
        <f>IF($B2687 &lt;&gt; "",VLOOKUP(MID(B2687,3,5),'Recyclabilité Prod Matx'!C:F,3,FALSE),"")</f>
        <v/>
      </c>
      <c r="E2687" s="11" t="str">
        <f>IF($B2687 &lt;&gt; "",VLOOKUP(MID(B2687,3,5),'Recyclabilité Prod Matx'!C:F,4,FALSE), "")</f>
        <v/>
      </c>
      <c r="F2687" s="12" t="str">
        <f>IF($B2687 &lt;&gt; "", IF(C2687="Totale","",IF(D2687 = 0, "", VLOOKUP(D2687,'Cond Compo'!A:B,2,FALSE))),"")</f>
        <v/>
      </c>
      <c r="G2687" s="28"/>
      <c r="H2687" s="11" t="str">
        <f xml:space="preserve"> IF(C2687="Totale",2,IF($G2687 &lt;&gt; "", IF(D2687 = "E",MATCH(G2687, 'Cond Compo'!D$16:D$18, 0), MATCH(G2687, 'Cond Compo'!C$16:C$19, 0)), ""))</f>
        <v/>
      </c>
      <c r="I2687" s="12" t="str">
        <f>IF($E2687 &lt;&gt; "", IF(E2687 = 0, "", VLOOKUP(E2687,'Cond Perturbation'!A:B,2,FALSE)),"")</f>
        <v/>
      </c>
      <c r="J2687" s="28"/>
      <c r="K2687" s="29" t="str">
        <f>IF($B2687 &lt;&gt; "", IF(C2687="Oui",IF(H2687=1,IF(E2687=0,Résultat!G$8,IF(J2687="No",Résultat!$G$8,Résultat!$G$7)),IF(H2687=2,IF(E2687=0,Résultat!G$9,IF(J2687="No",Résultat!$G$9,Résultat!$G$7)),Résultat!$G$7)),IF(C2687 = "Totale", IF(H2687=1,IF(E2687=0,Résultat!G$8,IF(J2687="No",Résultat!$G$9,Résultat!$G$7)),IF(H2687=2,IF(E2687=0,Résultat!G$9,IF(J2687="No",Résultat!$G$9,Résultat!$G$7)),Résultat!$G$7)),Résultat!$G$7)), "")</f>
        <v/>
      </c>
    </row>
    <row r="2688" spans="1:11" ht="20.100000000000001" customHeight="1">
      <c r="A2688" s="26"/>
      <c r="B2688" s="27"/>
      <c r="C2688" s="11" t="str">
        <f>IF($B2688 &lt;&gt; "",VLOOKUP(MID(B2688,3,5),'Recyclabilité Prod Matx'!C:F,2,FALSE), "")</f>
        <v/>
      </c>
      <c r="D2688" s="11" t="str">
        <f>IF($B2688 &lt;&gt; "",VLOOKUP(MID(B2688,3,5),'Recyclabilité Prod Matx'!C:F,3,FALSE),"")</f>
        <v/>
      </c>
      <c r="E2688" s="11" t="str">
        <f>IF($B2688 &lt;&gt; "",VLOOKUP(MID(B2688,3,5),'Recyclabilité Prod Matx'!C:F,4,FALSE), "")</f>
        <v/>
      </c>
      <c r="F2688" s="12" t="str">
        <f>IF($B2688 &lt;&gt; "", IF(C2688="Totale","",IF(D2688 = 0, "", VLOOKUP(D2688,'Cond Compo'!A:B,2,FALSE))),"")</f>
        <v/>
      </c>
      <c r="G2688" s="28"/>
      <c r="H2688" s="11" t="str">
        <f xml:space="preserve"> IF(C2688="Totale",2,IF($G2688 &lt;&gt; "", IF(D2688 = "E",MATCH(G2688, 'Cond Compo'!D$16:D$18, 0), MATCH(G2688, 'Cond Compo'!C$16:C$19, 0)), ""))</f>
        <v/>
      </c>
      <c r="I2688" s="12" t="str">
        <f>IF($E2688 &lt;&gt; "", IF(E2688 = 0, "", VLOOKUP(E2688,'Cond Perturbation'!A:B,2,FALSE)),"")</f>
        <v/>
      </c>
      <c r="J2688" s="28"/>
      <c r="K2688" s="29" t="str">
        <f>IF($B2688 &lt;&gt; "", IF(C2688="Oui",IF(H2688=1,IF(E2688=0,Résultat!G$8,IF(J2688="No",Résultat!$G$8,Résultat!$G$7)),IF(H2688=2,IF(E2688=0,Résultat!G$9,IF(J2688="No",Résultat!$G$9,Résultat!$G$7)),Résultat!$G$7)),IF(C2688 = "Totale", IF(H2688=1,IF(E2688=0,Résultat!G$8,IF(J2688="No",Résultat!$G$9,Résultat!$G$7)),IF(H2688=2,IF(E2688=0,Résultat!G$9,IF(J2688="No",Résultat!$G$9,Résultat!$G$7)),Résultat!$G$7)),Résultat!$G$7)), "")</f>
        <v/>
      </c>
    </row>
    <row r="2689" spans="1:11" ht="20.100000000000001" customHeight="1">
      <c r="A2689" s="26"/>
      <c r="B2689" s="27"/>
      <c r="C2689" s="11" t="str">
        <f>IF($B2689 &lt;&gt; "",VLOOKUP(MID(B2689,3,5),'Recyclabilité Prod Matx'!C:F,2,FALSE), "")</f>
        <v/>
      </c>
      <c r="D2689" s="11" t="str">
        <f>IF($B2689 &lt;&gt; "",VLOOKUP(MID(B2689,3,5),'Recyclabilité Prod Matx'!C:F,3,FALSE),"")</f>
        <v/>
      </c>
      <c r="E2689" s="11" t="str">
        <f>IF($B2689 &lt;&gt; "",VLOOKUP(MID(B2689,3,5),'Recyclabilité Prod Matx'!C:F,4,FALSE), "")</f>
        <v/>
      </c>
      <c r="F2689" s="12" t="str">
        <f>IF($B2689 &lt;&gt; "", IF(C2689="Totale","",IF(D2689 = 0, "", VLOOKUP(D2689,'Cond Compo'!A:B,2,FALSE))),"")</f>
        <v/>
      </c>
      <c r="G2689" s="28"/>
      <c r="H2689" s="11" t="str">
        <f xml:space="preserve"> IF(C2689="Totale",2,IF($G2689 &lt;&gt; "", IF(D2689 = "E",MATCH(G2689, 'Cond Compo'!D$16:D$18, 0), MATCH(G2689, 'Cond Compo'!C$16:C$19, 0)), ""))</f>
        <v/>
      </c>
      <c r="I2689" s="12" t="str">
        <f>IF($E2689 &lt;&gt; "", IF(E2689 = 0, "", VLOOKUP(E2689,'Cond Perturbation'!A:B,2,FALSE)),"")</f>
        <v/>
      </c>
      <c r="J2689" s="28"/>
      <c r="K2689" s="29" t="str">
        <f>IF($B2689 &lt;&gt; "", IF(C2689="Oui",IF(H2689=1,IF(E2689=0,Résultat!G$8,IF(J2689="No",Résultat!$G$8,Résultat!$G$7)),IF(H2689=2,IF(E2689=0,Résultat!G$9,IF(J2689="No",Résultat!$G$9,Résultat!$G$7)),Résultat!$G$7)),IF(C2689 = "Totale", IF(H2689=1,IF(E2689=0,Résultat!G$8,IF(J2689="No",Résultat!$G$9,Résultat!$G$7)),IF(H2689=2,IF(E2689=0,Résultat!G$9,IF(J2689="No",Résultat!$G$9,Résultat!$G$7)),Résultat!$G$7)),Résultat!$G$7)), "")</f>
        <v/>
      </c>
    </row>
    <row r="2690" spans="1:11" ht="20.100000000000001" customHeight="1">
      <c r="A2690" s="26"/>
      <c r="B2690" s="27"/>
      <c r="C2690" s="11" t="str">
        <f>IF($B2690 &lt;&gt; "",VLOOKUP(MID(B2690,3,5),'Recyclabilité Prod Matx'!C:F,2,FALSE), "")</f>
        <v/>
      </c>
      <c r="D2690" s="11" t="str">
        <f>IF($B2690 &lt;&gt; "",VLOOKUP(MID(B2690,3,5),'Recyclabilité Prod Matx'!C:F,3,FALSE),"")</f>
        <v/>
      </c>
      <c r="E2690" s="11" t="str">
        <f>IF($B2690 &lt;&gt; "",VLOOKUP(MID(B2690,3,5),'Recyclabilité Prod Matx'!C:F,4,FALSE), "")</f>
        <v/>
      </c>
      <c r="F2690" s="12" t="str">
        <f>IF($B2690 &lt;&gt; "", IF(C2690="Totale","",IF(D2690 = 0, "", VLOOKUP(D2690,'Cond Compo'!A:B,2,FALSE))),"")</f>
        <v/>
      </c>
      <c r="G2690" s="28"/>
      <c r="H2690" s="11" t="str">
        <f xml:space="preserve"> IF(C2690="Totale",2,IF($G2690 &lt;&gt; "", IF(D2690 = "E",MATCH(G2690, 'Cond Compo'!D$16:D$18, 0), MATCH(G2690, 'Cond Compo'!C$16:C$19, 0)), ""))</f>
        <v/>
      </c>
      <c r="I2690" s="12" t="str">
        <f>IF($E2690 &lt;&gt; "", IF(E2690 = 0, "", VLOOKUP(E2690,'Cond Perturbation'!A:B,2,FALSE)),"")</f>
        <v/>
      </c>
      <c r="J2690" s="28"/>
      <c r="K2690" s="29" t="str">
        <f>IF($B2690 &lt;&gt; "", IF(C2690="Oui",IF(H2690=1,IF(E2690=0,Résultat!G$8,IF(J2690="No",Résultat!$G$8,Résultat!$G$7)),IF(H2690=2,IF(E2690=0,Résultat!G$9,IF(J2690="No",Résultat!$G$9,Résultat!$G$7)),Résultat!$G$7)),IF(C2690 = "Totale", IF(H2690=1,IF(E2690=0,Résultat!G$8,IF(J2690="No",Résultat!$G$9,Résultat!$G$7)),IF(H2690=2,IF(E2690=0,Résultat!G$9,IF(J2690="No",Résultat!$G$9,Résultat!$G$7)),Résultat!$G$7)),Résultat!$G$7)), "")</f>
        <v/>
      </c>
    </row>
    <row r="2691" spans="1:11" ht="20.100000000000001" customHeight="1">
      <c r="A2691" s="26"/>
      <c r="B2691" s="27"/>
      <c r="C2691" s="11" t="str">
        <f>IF($B2691 &lt;&gt; "",VLOOKUP(MID(B2691,3,5),'Recyclabilité Prod Matx'!C:F,2,FALSE), "")</f>
        <v/>
      </c>
      <c r="D2691" s="11" t="str">
        <f>IF($B2691 &lt;&gt; "",VLOOKUP(MID(B2691,3,5),'Recyclabilité Prod Matx'!C:F,3,FALSE),"")</f>
        <v/>
      </c>
      <c r="E2691" s="11" t="str">
        <f>IF($B2691 &lt;&gt; "",VLOOKUP(MID(B2691,3,5),'Recyclabilité Prod Matx'!C:F,4,FALSE), "")</f>
        <v/>
      </c>
      <c r="F2691" s="12" t="str">
        <f>IF($B2691 &lt;&gt; "", IF(C2691="Totale","",IF(D2691 = 0, "", VLOOKUP(D2691,'Cond Compo'!A:B,2,FALSE))),"")</f>
        <v/>
      </c>
      <c r="G2691" s="28"/>
      <c r="H2691" s="11" t="str">
        <f xml:space="preserve"> IF(C2691="Totale",2,IF($G2691 &lt;&gt; "", IF(D2691 = "E",MATCH(G2691, 'Cond Compo'!D$16:D$18, 0), MATCH(G2691, 'Cond Compo'!C$16:C$19, 0)), ""))</f>
        <v/>
      </c>
      <c r="I2691" s="12" t="str">
        <f>IF($E2691 &lt;&gt; "", IF(E2691 = 0, "", VLOOKUP(E2691,'Cond Perturbation'!A:B,2,FALSE)),"")</f>
        <v/>
      </c>
      <c r="J2691" s="28"/>
      <c r="K2691" s="29" t="str">
        <f>IF($B2691 &lt;&gt; "", IF(C2691="Oui",IF(H2691=1,IF(E2691=0,Résultat!G$8,IF(J2691="No",Résultat!$G$8,Résultat!$G$7)),IF(H2691=2,IF(E2691=0,Résultat!G$9,IF(J2691="No",Résultat!$G$9,Résultat!$G$7)),Résultat!$G$7)),IF(C2691 = "Totale", IF(H2691=1,IF(E2691=0,Résultat!G$8,IF(J2691="No",Résultat!$G$9,Résultat!$G$7)),IF(H2691=2,IF(E2691=0,Résultat!G$9,IF(J2691="No",Résultat!$G$9,Résultat!$G$7)),Résultat!$G$7)),Résultat!$G$7)), "")</f>
        <v/>
      </c>
    </row>
    <row r="2692" spans="1:11" ht="20.100000000000001" customHeight="1">
      <c r="A2692" s="26"/>
      <c r="B2692" s="27"/>
      <c r="C2692" s="11" t="str">
        <f>IF($B2692 &lt;&gt; "",VLOOKUP(MID(B2692,3,5),'Recyclabilité Prod Matx'!C:F,2,FALSE), "")</f>
        <v/>
      </c>
      <c r="D2692" s="11" t="str">
        <f>IF($B2692 &lt;&gt; "",VLOOKUP(MID(B2692,3,5),'Recyclabilité Prod Matx'!C:F,3,FALSE),"")</f>
        <v/>
      </c>
      <c r="E2692" s="11" t="str">
        <f>IF($B2692 &lt;&gt; "",VLOOKUP(MID(B2692,3,5),'Recyclabilité Prod Matx'!C:F,4,FALSE), "")</f>
        <v/>
      </c>
      <c r="F2692" s="12" t="str">
        <f>IF($B2692 &lt;&gt; "", IF(C2692="Totale","",IF(D2692 = 0, "", VLOOKUP(D2692,'Cond Compo'!A:B,2,FALSE))),"")</f>
        <v/>
      </c>
      <c r="G2692" s="28"/>
      <c r="H2692" s="11" t="str">
        <f xml:space="preserve"> IF(C2692="Totale",2,IF($G2692 &lt;&gt; "", IF(D2692 = "E",MATCH(G2692, 'Cond Compo'!D$16:D$18, 0), MATCH(G2692, 'Cond Compo'!C$16:C$19, 0)), ""))</f>
        <v/>
      </c>
      <c r="I2692" s="12" t="str">
        <f>IF($E2692 &lt;&gt; "", IF(E2692 = 0, "", VLOOKUP(E2692,'Cond Perturbation'!A:B,2,FALSE)),"")</f>
        <v/>
      </c>
      <c r="J2692" s="28"/>
      <c r="K2692" s="29" t="str">
        <f>IF($B2692 &lt;&gt; "", IF(C2692="Oui",IF(H2692=1,IF(E2692=0,Résultat!G$8,IF(J2692="No",Résultat!$G$8,Résultat!$G$7)),IF(H2692=2,IF(E2692=0,Résultat!G$9,IF(J2692="No",Résultat!$G$9,Résultat!$G$7)),Résultat!$G$7)),IF(C2692 = "Totale", IF(H2692=1,IF(E2692=0,Résultat!G$8,IF(J2692="No",Résultat!$G$9,Résultat!$G$7)),IF(H2692=2,IF(E2692=0,Résultat!G$9,IF(J2692="No",Résultat!$G$9,Résultat!$G$7)),Résultat!$G$7)),Résultat!$G$7)), "")</f>
        <v/>
      </c>
    </row>
    <row r="2693" spans="1:11" ht="20.100000000000001" customHeight="1">
      <c r="A2693" s="26"/>
      <c r="B2693" s="27"/>
      <c r="C2693" s="11" t="str">
        <f>IF($B2693 &lt;&gt; "",VLOOKUP(MID(B2693,3,5),'Recyclabilité Prod Matx'!C:F,2,FALSE), "")</f>
        <v/>
      </c>
      <c r="D2693" s="11" t="str">
        <f>IF($B2693 &lt;&gt; "",VLOOKUP(MID(B2693,3,5),'Recyclabilité Prod Matx'!C:F,3,FALSE),"")</f>
        <v/>
      </c>
      <c r="E2693" s="11" t="str">
        <f>IF($B2693 &lt;&gt; "",VLOOKUP(MID(B2693,3,5),'Recyclabilité Prod Matx'!C:F,4,FALSE), "")</f>
        <v/>
      </c>
      <c r="F2693" s="12" t="str">
        <f>IF($B2693 &lt;&gt; "", IF(C2693="Totale","",IF(D2693 = 0, "", VLOOKUP(D2693,'Cond Compo'!A:B,2,FALSE))),"")</f>
        <v/>
      </c>
      <c r="G2693" s="28"/>
      <c r="H2693" s="11" t="str">
        <f xml:space="preserve"> IF(C2693="Totale",2,IF($G2693 &lt;&gt; "", IF(D2693 = "E",MATCH(G2693, 'Cond Compo'!D$16:D$18, 0), MATCH(G2693, 'Cond Compo'!C$16:C$19, 0)), ""))</f>
        <v/>
      </c>
      <c r="I2693" s="12" t="str">
        <f>IF($E2693 &lt;&gt; "", IF(E2693 = 0, "", VLOOKUP(E2693,'Cond Perturbation'!A:B,2,FALSE)),"")</f>
        <v/>
      </c>
      <c r="J2693" s="28"/>
      <c r="K2693" s="29" t="str">
        <f>IF($B2693 &lt;&gt; "", IF(C2693="Oui",IF(H2693=1,IF(E2693=0,Résultat!G$8,IF(J2693="No",Résultat!$G$8,Résultat!$G$7)),IF(H2693=2,IF(E2693=0,Résultat!G$9,IF(J2693="No",Résultat!$G$9,Résultat!$G$7)),Résultat!$G$7)),IF(C2693 = "Totale", IF(H2693=1,IF(E2693=0,Résultat!G$8,IF(J2693="No",Résultat!$G$9,Résultat!$G$7)),IF(H2693=2,IF(E2693=0,Résultat!G$9,IF(J2693="No",Résultat!$G$9,Résultat!$G$7)),Résultat!$G$7)),Résultat!$G$7)), "")</f>
        <v/>
      </c>
    </row>
    <row r="2694" spans="1:11" ht="20.100000000000001" customHeight="1">
      <c r="A2694" s="26"/>
      <c r="B2694" s="27"/>
      <c r="C2694" s="11" t="str">
        <f>IF($B2694 &lt;&gt; "",VLOOKUP(MID(B2694,3,5),'Recyclabilité Prod Matx'!C:F,2,FALSE), "")</f>
        <v/>
      </c>
      <c r="D2694" s="11" t="str">
        <f>IF($B2694 &lt;&gt; "",VLOOKUP(MID(B2694,3,5),'Recyclabilité Prod Matx'!C:F,3,FALSE),"")</f>
        <v/>
      </c>
      <c r="E2694" s="11" t="str">
        <f>IF($B2694 &lt;&gt; "",VLOOKUP(MID(B2694,3,5),'Recyclabilité Prod Matx'!C:F,4,FALSE), "")</f>
        <v/>
      </c>
      <c r="F2694" s="12" t="str">
        <f>IF($B2694 &lt;&gt; "", IF(C2694="Totale","",IF(D2694 = 0, "", VLOOKUP(D2694,'Cond Compo'!A:B,2,FALSE))),"")</f>
        <v/>
      </c>
      <c r="G2694" s="28"/>
      <c r="H2694" s="11" t="str">
        <f xml:space="preserve"> IF(C2694="Totale",2,IF($G2694 &lt;&gt; "", IF(D2694 = "E",MATCH(G2694, 'Cond Compo'!D$16:D$18, 0), MATCH(G2694, 'Cond Compo'!C$16:C$19, 0)), ""))</f>
        <v/>
      </c>
      <c r="I2694" s="12" t="str">
        <f>IF($E2694 &lt;&gt; "", IF(E2694 = 0, "", VLOOKUP(E2694,'Cond Perturbation'!A:B,2,FALSE)),"")</f>
        <v/>
      </c>
      <c r="J2694" s="28"/>
      <c r="K2694" s="29" t="str">
        <f>IF($B2694 &lt;&gt; "", IF(C2694="Oui",IF(H2694=1,IF(E2694=0,Résultat!G$8,IF(J2694="No",Résultat!$G$8,Résultat!$G$7)),IF(H2694=2,IF(E2694=0,Résultat!G$9,IF(J2694="No",Résultat!$G$9,Résultat!$G$7)),Résultat!$G$7)),IF(C2694 = "Totale", IF(H2694=1,IF(E2694=0,Résultat!G$8,IF(J2694="No",Résultat!$G$9,Résultat!$G$7)),IF(H2694=2,IF(E2694=0,Résultat!G$9,IF(J2694="No",Résultat!$G$9,Résultat!$G$7)),Résultat!$G$7)),Résultat!$G$7)), "")</f>
        <v/>
      </c>
    </row>
    <row r="2695" spans="1:11" ht="20.100000000000001" customHeight="1">
      <c r="A2695" s="26"/>
      <c r="B2695" s="27"/>
      <c r="C2695" s="11" t="str">
        <f>IF($B2695 &lt;&gt; "",VLOOKUP(MID(B2695,3,5),'Recyclabilité Prod Matx'!C:F,2,FALSE), "")</f>
        <v/>
      </c>
      <c r="D2695" s="11" t="str">
        <f>IF($B2695 &lt;&gt; "",VLOOKUP(MID(B2695,3,5),'Recyclabilité Prod Matx'!C:F,3,FALSE),"")</f>
        <v/>
      </c>
      <c r="E2695" s="11" t="str">
        <f>IF($B2695 &lt;&gt; "",VLOOKUP(MID(B2695,3,5),'Recyclabilité Prod Matx'!C:F,4,FALSE), "")</f>
        <v/>
      </c>
      <c r="F2695" s="12" t="str">
        <f>IF($B2695 &lt;&gt; "", IF(C2695="Totale","",IF(D2695 = 0, "", VLOOKUP(D2695,'Cond Compo'!A:B,2,FALSE))),"")</f>
        <v/>
      </c>
      <c r="G2695" s="28"/>
      <c r="H2695" s="11" t="str">
        <f xml:space="preserve"> IF(C2695="Totale",2,IF($G2695 &lt;&gt; "", IF(D2695 = "E",MATCH(G2695, 'Cond Compo'!D$16:D$18, 0), MATCH(G2695, 'Cond Compo'!C$16:C$19, 0)), ""))</f>
        <v/>
      </c>
      <c r="I2695" s="12" t="str">
        <f>IF($E2695 &lt;&gt; "", IF(E2695 = 0, "", VLOOKUP(E2695,'Cond Perturbation'!A:B,2,FALSE)),"")</f>
        <v/>
      </c>
      <c r="J2695" s="28"/>
      <c r="K2695" s="29" t="str">
        <f>IF($B2695 &lt;&gt; "", IF(C2695="Oui",IF(H2695=1,IF(E2695=0,Résultat!G$8,IF(J2695="No",Résultat!$G$8,Résultat!$G$7)),IF(H2695=2,IF(E2695=0,Résultat!G$9,IF(J2695="No",Résultat!$G$9,Résultat!$G$7)),Résultat!$G$7)),IF(C2695 = "Totale", IF(H2695=1,IF(E2695=0,Résultat!G$8,IF(J2695="No",Résultat!$G$9,Résultat!$G$7)),IF(H2695=2,IF(E2695=0,Résultat!G$9,IF(J2695="No",Résultat!$G$9,Résultat!$G$7)),Résultat!$G$7)),Résultat!$G$7)), "")</f>
        <v/>
      </c>
    </row>
    <row r="2696" spans="1:11" ht="20.100000000000001" customHeight="1">
      <c r="A2696" s="26"/>
      <c r="B2696" s="27"/>
      <c r="C2696" s="11" t="str">
        <f>IF($B2696 &lt;&gt; "",VLOOKUP(MID(B2696,3,5),'Recyclabilité Prod Matx'!C:F,2,FALSE), "")</f>
        <v/>
      </c>
      <c r="D2696" s="11" t="str">
        <f>IF($B2696 &lt;&gt; "",VLOOKUP(MID(B2696,3,5),'Recyclabilité Prod Matx'!C:F,3,FALSE),"")</f>
        <v/>
      </c>
      <c r="E2696" s="11" t="str">
        <f>IF($B2696 &lt;&gt; "",VLOOKUP(MID(B2696,3,5),'Recyclabilité Prod Matx'!C:F,4,FALSE), "")</f>
        <v/>
      </c>
      <c r="F2696" s="12" t="str">
        <f>IF($B2696 &lt;&gt; "", IF(C2696="Totale","",IF(D2696 = 0, "", VLOOKUP(D2696,'Cond Compo'!A:B,2,FALSE))),"")</f>
        <v/>
      </c>
      <c r="G2696" s="28"/>
      <c r="H2696" s="11" t="str">
        <f xml:space="preserve"> IF(C2696="Totale",2,IF($G2696 &lt;&gt; "", IF(D2696 = "E",MATCH(G2696, 'Cond Compo'!D$16:D$18, 0), MATCH(G2696, 'Cond Compo'!C$16:C$19, 0)), ""))</f>
        <v/>
      </c>
      <c r="I2696" s="12" t="str">
        <f>IF($E2696 &lt;&gt; "", IF(E2696 = 0, "", VLOOKUP(E2696,'Cond Perturbation'!A:B,2,FALSE)),"")</f>
        <v/>
      </c>
      <c r="J2696" s="28"/>
      <c r="K2696" s="29" t="str">
        <f>IF($B2696 &lt;&gt; "", IF(C2696="Oui",IF(H2696=1,IF(E2696=0,Résultat!G$8,IF(J2696="No",Résultat!$G$8,Résultat!$G$7)),IF(H2696=2,IF(E2696=0,Résultat!G$9,IF(J2696="No",Résultat!$G$9,Résultat!$G$7)),Résultat!$G$7)),IF(C2696 = "Totale", IF(H2696=1,IF(E2696=0,Résultat!G$8,IF(J2696="No",Résultat!$G$9,Résultat!$G$7)),IF(H2696=2,IF(E2696=0,Résultat!G$9,IF(J2696="No",Résultat!$G$9,Résultat!$G$7)),Résultat!$G$7)),Résultat!$G$7)), "")</f>
        <v/>
      </c>
    </row>
    <row r="2697" spans="1:11" ht="20.100000000000001" customHeight="1">
      <c r="A2697" s="26"/>
      <c r="B2697" s="27"/>
      <c r="C2697" s="11" t="str">
        <f>IF($B2697 &lt;&gt; "",VLOOKUP(MID(B2697,3,5),'Recyclabilité Prod Matx'!C:F,2,FALSE), "")</f>
        <v/>
      </c>
      <c r="D2697" s="11" t="str">
        <f>IF($B2697 &lt;&gt; "",VLOOKUP(MID(B2697,3,5),'Recyclabilité Prod Matx'!C:F,3,FALSE),"")</f>
        <v/>
      </c>
      <c r="E2697" s="11" t="str">
        <f>IF($B2697 &lt;&gt; "",VLOOKUP(MID(B2697,3,5),'Recyclabilité Prod Matx'!C:F,4,FALSE), "")</f>
        <v/>
      </c>
      <c r="F2697" s="12" t="str">
        <f>IF($B2697 &lt;&gt; "", IF(C2697="Totale","",IF(D2697 = 0, "", VLOOKUP(D2697,'Cond Compo'!A:B,2,FALSE))),"")</f>
        <v/>
      </c>
      <c r="G2697" s="28"/>
      <c r="H2697" s="11" t="str">
        <f xml:space="preserve"> IF(C2697="Totale",2,IF($G2697 &lt;&gt; "", IF(D2697 = "E",MATCH(G2697, 'Cond Compo'!D$16:D$18, 0), MATCH(G2697, 'Cond Compo'!C$16:C$19, 0)), ""))</f>
        <v/>
      </c>
      <c r="I2697" s="12" t="str">
        <f>IF($E2697 &lt;&gt; "", IF(E2697 = 0, "", VLOOKUP(E2697,'Cond Perturbation'!A:B,2,FALSE)),"")</f>
        <v/>
      </c>
      <c r="J2697" s="28"/>
      <c r="K2697" s="29" t="str">
        <f>IF($B2697 &lt;&gt; "", IF(C2697="Oui",IF(H2697=1,IF(E2697=0,Résultat!G$8,IF(J2697="No",Résultat!$G$8,Résultat!$G$7)),IF(H2697=2,IF(E2697=0,Résultat!G$9,IF(J2697="No",Résultat!$G$9,Résultat!$G$7)),Résultat!$G$7)),IF(C2697 = "Totale", IF(H2697=1,IF(E2697=0,Résultat!G$8,IF(J2697="No",Résultat!$G$9,Résultat!$G$7)),IF(H2697=2,IF(E2697=0,Résultat!G$9,IF(J2697="No",Résultat!$G$9,Résultat!$G$7)),Résultat!$G$7)),Résultat!$G$7)), "")</f>
        <v/>
      </c>
    </row>
    <row r="2698" spans="1:11" ht="20.100000000000001" customHeight="1">
      <c r="A2698" s="26"/>
      <c r="B2698" s="27"/>
      <c r="C2698" s="11" t="str">
        <f>IF($B2698 &lt;&gt; "",VLOOKUP(MID(B2698,3,5),'Recyclabilité Prod Matx'!C:F,2,FALSE), "")</f>
        <v/>
      </c>
      <c r="D2698" s="11" t="str">
        <f>IF($B2698 &lt;&gt; "",VLOOKUP(MID(B2698,3,5),'Recyclabilité Prod Matx'!C:F,3,FALSE),"")</f>
        <v/>
      </c>
      <c r="E2698" s="11" t="str">
        <f>IF($B2698 &lt;&gt; "",VLOOKUP(MID(B2698,3,5),'Recyclabilité Prod Matx'!C:F,4,FALSE), "")</f>
        <v/>
      </c>
      <c r="F2698" s="12" t="str">
        <f>IF($B2698 &lt;&gt; "", IF(C2698="Totale","",IF(D2698 = 0, "", VLOOKUP(D2698,'Cond Compo'!A:B,2,FALSE))),"")</f>
        <v/>
      </c>
      <c r="G2698" s="28"/>
      <c r="H2698" s="11" t="str">
        <f xml:space="preserve"> IF(C2698="Totale",2,IF($G2698 &lt;&gt; "", IF(D2698 = "E",MATCH(G2698, 'Cond Compo'!D$16:D$18, 0), MATCH(G2698, 'Cond Compo'!C$16:C$19, 0)), ""))</f>
        <v/>
      </c>
      <c r="I2698" s="12" t="str">
        <f>IF($E2698 &lt;&gt; "", IF(E2698 = 0, "", VLOOKUP(E2698,'Cond Perturbation'!A:B,2,FALSE)),"")</f>
        <v/>
      </c>
      <c r="J2698" s="28"/>
      <c r="K2698" s="29" t="str">
        <f>IF($B2698 &lt;&gt; "", IF(C2698="Oui",IF(H2698=1,IF(E2698=0,Résultat!G$8,IF(J2698="No",Résultat!$G$8,Résultat!$G$7)),IF(H2698=2,IF(E2698=0,Résultat!G$9,IF(J2698="No",Résultat!$G$9,Résultat!$G$7)),Résultat!$G$7)),IF(C2698 = "Totale", IF(H2698=1,IF(E2698=0,Résultat!G$8,IF(J2698="No",Résultat!$G$9,Résultat!$G$7)),IF(H2698=2,IF(E2698=0,Résultat!G$9,IF(J2698="No",Résultat!$G$9,Résultat!$G$7)),Résultat!$G$7)),Résultat!$G$7)), "")</f>
        <v/>
      </c>
    </row>
    <row r="2699" spans="1:11" ht="20.100000000000001" customHeight="1">
      <c r="A2699" s="26"/>
      <c r="B2699" s="27"/>
      <c r="C2699" s="11" t="str">
        <f>IF($B2699 &lt;&gt; "",VLOOKUP(MID(B2699,3,5),'Recyclabilité Prod Matx'!C:F,2,FALSE), "")</f>
        <v/>
      </c>
      <c r="D2699" s="11" t="str">
        <f>IF($B2699 &lt;&gt; "",VLOOKUP(MID(B2699,3,5),'Recyclabilité Prod Matx'!C:F,3,FALSE),"")</f>
        <v/>
      </c>
      <c r="E2699" s="11" t="str">
        <f>IF($B2699 &lt;&gt; "",VLOOKUP(MID(B2699,3,5),'Recyclabilité Prod Matx'!C:F,4,FALSE), "")</f>
        <v/>
      </c>
      <c r="F2699" s="12" t="str">
        <f>IF($B2699 &lt;&gt; "", IF(C2699="Totale","",IF(D2699 = 0, "", VLOOKUP(D2699,'Cond Compo'!A:B,2,FALSE))),"")</f>
        <v/>
      </c>
      <c r="G2699" s="28"/>
      <c r="H2699" s="11" t="str">
        <f xml:space="preserve"> IF(C2699="Totale",2,IF($G2699 &lt;&gt; "", IF(D2699 = "E",MATCH(G2699, 'Cond Compo'!D$16:D$18, 0), MATCH(G2699, 'Cond Compo'!C$16:C$19, 0)), ""))</f>
        <v/>
      </c>
      <c r="I2699" s="12" t="str">
        <f>IF($E2699 &lt;&gt; "", IF(E2699 = 0, "", VLOOKUP(E2699,'Cond Perturbation'!A:B,2,FALSE)),"")</f>
        <v/>
      </c>
      <c r="J2699" s="28"/>
      <c r="K2699" s="29" t="str">
        <f>IF($B2699 &lt;&gt; "", IF(C2699="Oui",IF(H2699=1,IF(E2699=0,Résultat!G$8,IF(J2699="No",Résultat!$G$8,Résultat!$G$7)),IF(H2699=2,IF(E2699=0,Résultat!G$9,IF(J2699="No",Résultat!$G$9,Résultat!$G$7)),Résultat!$G$7)),IF(C2699 = "Totale", IF(H2699=1,IF(E2699=0,Résultat!G$8,IF(J2699="No",Résultat!$G$9,Résultat!$G$7)),IF(H2699=2,IF(E2699=0,Résultat!G$9,IF(J2699="No",Résultat!$G$9,Résultat!$G$7)),Résultat!$G$7)),Résultat!$G$7)), "")</f>
        <v/>
      </c>
    </row>
    <row r="2700" spans="1:11" ht="20.100000000000001" customHeight="1">
      <c r="A2700" s="26"/>
      <c r="B2700" s="27"/>
      <c r="C2700" s="11" t="str">
        <f>IF($B2700 &lt;&gt; "",VLOOKUP(MID(B2700,3,5),'Recyclabilité Prod Matx'!C:F,2,FALSE), "")</f>
        <v/>
      </c>
      <c r="D2700" s="11" t="str">
        <f>IF($B2700 &lt;&gt; "",VLOOKUP(MID(B2700,3,5),'Recyclabilité Prod Matx'!C:F,3,FALSE),"")</f>
        <v/>
      </c>
      <c r="E2700" s="11" t="str">
        <f>IF($B2700 &lt;&gt; "",VLOOKUP(MID(B2700,3,5),'Recyclabilité Prod Matx'!C:F,4,FALSE), "")</f>
        <v/>
      </c>
      <c r="F2700" s="12" t="str">
        <f>IF($B2700 &lt;&gt; "", IF(C2700="Totale","",IF(D2700 = 0, "", VLOOKUP(D2700,'Cond Compo'!A:B,2,FALSE))),"")</f>
        <v/>
      </c>
      <c r="G2700" s="28"/>
      <c r="H2700" s="11" t="str">
        <f xml:space="preserve"> IF(C2700="Totale",2,IF($G2700 &lt;&gt; "", IF(D2700 = "E",MATCH(G2700, 'Cond Compo'!D$16:D$18, 0), MATCH(G2700, 'Cond Compo'!C$16:C$19, 0)), ""))</f>
        <v/>
      </c>
      <c r="I2700" s="12" t="str">
        <f>IF($E2700 &lt;&gt; "", IF(E2700 = 0, "", VLOOKUP(E2700,'Cond Perturbation'!A:B,2,FALSE)),"")</f>
        <v/>
      </c>
      <c r="J2700" s="28"/>
      <c r="K2700" s="29" t="str">
        <f>IF($B2700 &lt;&gt; "", IF(C2700="Oui",IF(H2700=1,IF(E2700=0,Résultat!G$8,IF(J2700="No",Résultat!$G$8,Résultat!$G$7)),IF(H2700=2,IF(E2700=0,Résultat!G$9,IF(J2700="No",Résultat!$G$9,Résultat!$G$7)),Résultat!$G$7)),IF(C2700 = "Totale", IF(H2700=1,IF(E2700=0,Résultat!G$8,IF(J2700="No",Résultat!$G$9,Résultat!$G$7)),IF(H2700=2,IF(E2700=0,Résultat!G$9,IF(J2700="No",Résultat!$G$9,Résultat!$G$7)),Résultat!$G$7)),Résultat!$G$7)), "")</f>
        <v/>
      </c>
    </row>
    <row r="2701" spans="1:11" ht="20.100000000000001" customHeight="1">
      <c r="A2701" s="26"/>
      <c r="B2701" s="27"/>
      <c r="C2701" s="11" t="str">
        <f>IF($B2701 &lt;&gt; "",VLOOKUP(MID(B2701,3,5),'Recyclabilité Prod Matx'!C:F,2,FALSE), "")</f>
        <v/>
      </c>
      <c r="D2701" s="11" t="str">
        <f>IF($B2701 &lt;&gt; "",VLOOKUP(MID(B2701,3,5),'Recyclabilité Prod Matx'!C:F,3,FALSE),"")</f>
        <v/>
      </c>
      <c r="E2701" s="11" t="str">
        <f>IF($B2701 &lt;&gt; "",VLOOKUP(MID(B2701,3,5),'Recyclabilité Prod Matx'!C:F,4,FALSE), "")</f>
        <v/>
      </c>
      <c r="F2701" s="12" t="str">
        <f>IF($B2701 &lt;&gt; "", IF(C2701="Totale","",IF(D2701 = 0, "", VLOOKUP(D2701,'Cond Compo'!A:B,2,FALSE))),"")</f>
        <v/>
      </c>
      <c r="G2701" s="28"/>
      <c r="H2701" s="11" t="str">
        <f xml:space="preserve"> IF(C2701="Totale",2,IF($G2701 &lt;&gt; "", IF(D2701 = "E",MATCH(G2701, 'Cond Compo'!D$16:D$18, 0), MATCH(G2701, 'Cond Compo'!C$16:C$19, 0)), ""))</f>
        <v/>
      </c>
      <c r="I2701" s="12" t="str">
        <f>IF($E2701 &lt;&gt; "", IF(E2701 = 0, "", VLOOKUP(E2701,'Cond Perturbation'!A:B,2,FALSE)),"")</f>
        <v/>
      </c>
      <c r="J2701" s="28"/>
      <c r="K2701" s="29" t="str">
        <f>IF($B2701 &lt;&gt; "", IF(C2701="Oui",IF(H2701=1,IF(E2701=0,Résultat!G$8,IF(J2701="No",Résultat!$G$8,Résultat!$G$7)),IF(H2701=2,IF(E2701=0,Résultat!G$9,IF(J2701="No",Résultat!$G$9,Résultat!$G$7)),Résultat!$G$7)),IF(C2701 = "Totale", IF(H2701=1,IF(E2701=0,Résultat!G$8,IF(J2701="No",Résultat!$G$9,Résultat!$G$7)),IF(H2701=2,IF(E2701=0,Résultat!G$9,IF(J2701="No",Résultat!$G$9,Résultat!$G$7)),Résultat!$G$7)),Résultat!$G$7)), "")</f>
        <v/>
      </c>
    </row>
    <row r="2702" spans="1:11" ht="20.100000000000001" customHeight="1">
      <c r="A2702" s="26"/>
      <c r="B2702" s="27"/>
      <c r="C2702" s="11" t="str">
        <f>IF($B2702 &lt;&gt; "",VLOOKUP(MID(B2702,3,5),'Recyclabilité Prod Matx'!C:F,2,FALSE), "")</f>
        <v/>
      </c>
      <c r="D2702" s="11" t="str">
        <f>IF($B2702 &lt;&gt; "",VLOOKUP(MID(B2702,3,5),'Recyclabilité Prod Matx'!C:F,3,FALSE),"")</f>
        <v/>
      </c>
      <c r="E2702" s="11" t="str">
        <f>IF($B2702 &lt;&gt; "",VLOOKUP(MID(B2702,3,5),'Recyclabilité Prod Matx'!C:F,4,FALSE), "")</f>
        <v/>
      </c>
      <c r="F2702" s="12" t="str">
        <f>IF($B2702 &lt;&gt; "", IF(C2702="Totale","",IF(D2702 = 0, "", VLOOKUP(D2702,'Cond Compo'!A:B,2,FALSE))),"")</f>
        <v/>
      </c>
      <c r="G2702" s="28"/>
      <c r="H2702" s="11" t="str">
        <f xml:space="preserve"> IF(C2702="Totale",2,IF($G2702 &lt;&gt; "", IF(D2702 = "E",MATCH(G2702, 'Cond Compo'!D$16:D$18, 0), MATCH(G2702, 'Cond Compo'!C$16:C$19, 0)), ""))</f>
        <v/>
      </c>
      <c r="I2702" s="12" t="str">
        <f>IF($E2702 &lt;&gt; "", IF(E2702 = 0, "", VLOOKUP(E2702,'Cond Perturbation'!A:B,2,FALSE)),"")</f>
        <v/>
      </c>
      <c r="J2702" s="28"/>
      <c r="K2702" s="29" t="str">
        <f>IF($B2702 &lt;&gt; "", IF(C2702="Oui",IF(H2702=1,IF(E2702=0,Résultat!G$8,IF(J2702="No",Résultat!$G$8,Résultat!$G$7)),IF(H2702=2,IF(E2702=0,Résultat!G$9,IF(J2702="No",Résultat!$G$9,Résultat!$G$7)),Résultat!$G$7)),IF(C2702 = "Totale", IF(H2702=1,IF(E2702=0,Résultat!G$8,IF(J2702="No",Résultat!$G$9,Résultat!$G$7)),IF(H2702=2,IF(E2702=0,Résultat!G$9,IF(J2702="No",Résultat!$G$9,Résultat!$G$7)),Résultat!$G$7)),Résultat!$G$7)), "")</f>
        <v/>
      </c>
    </row>
    <row r="2703" spans="1:11" ht="20.100000000000001" customHeight="1">
      <c r="A2703" s="26"/>
      <c r="B2703" s="27"/>
      <c r="C2703" s="11" t="str">
        <f>IF($B2703 &lt;&gt; "",VLOOKUP(MID(B2703,3,5),'Recyclabilité Prod Matx'!C:F,2,FALSE), "")</f>
        <v/>
      </c>
      <c r="D2703" s="11" t="str">
        <f>IF($B2703 &lt;&gt; "",VLOOKUP(MID(B2703,3,5),'Recyclabilité Prod Matx'!C:F,3,FALSE),"")</f>
        <v/>
      </c>
      <c r="E2703" s="11" t="str">
        <f>IF($B2703 &lt;&gt; "",VLOOKUP(MID(B2703,3,5),'Recyclabilité Prod Matx'!C:F,4,FALSE), "")</f>
        <v/>
      </c>
      <c r="F2703" s="12" t="str">
        <f>IF($B2703 &lt;&gt; "", IF(C2703="Totale","",IF(D2703 = 0, "", VLOOKUP(D2703,'Cond Compo'!A:B,2,FALSE))),"")</f>
        <v/>
      </c>
      <c r="G2703" s="28"/>
      <c r="H2703" s="11" t="str">
        <f xml:space="preserve"> IF(C2703="Totale",2,IF($G2703 &lt;&gt; "", IF(D2703 = "E",MATCH(G2703, 'Cond Compo'!D$16:D$18, 0), MATCH(G2703, 'Cond Compo'!C$16:C$19, 0)), ""))</f>
        <v/>
      </c>
      <c r="I2703" s="12" t="str">
        <f>IF($E2703 &lt;&gt; "", IF(E2703 = 0, "", VLOOKUP(E2703,'Cond Perturbation'!A:B,2,FALSE)),"")</f>
        <v/>
      </c>
      <c r="J2703" s="28"/>
      <c r="K2703" s="29" t="str">
        <f>IF($B2703 &lt;&gt; "", IF(C2703="Oui",IF(H2703=1,IF(E2703=0,Résultat!G$8,IF(J2703="No",Résultat!$G$8,Résultat!$G$7)),IF(H2703=2,IF(E2703=0,Résultat!G$9,IF(J2703="No",Résultat!$G$9,Résultat!$G$7)),Résultat!$G$7)),IF(C2703 = "Totale", IF(H2703=1,IF(E2703=0,Résultat!G$8,IF(J2703="No",Résultat!$G$9,Résultat!$G$7)),IF(H2703=2,IF(E2703=0,Résultat!G$9,IF(J2703="No",Résultat!$G$9,Résultat!$G$7)),Résultat!$G$7)),Résultat!$G$7)), "")</f>
        <v/>
      </c>
    </row>
    <row r="2704" spans="1:11" ht="20.100000000000001" customHeight="1">
      <c r="A2704" s="26"/>
      <c r="B2704" s="27"/>
      <c r="C2704" s="11" t="str">
        <f>IF($B2704 &lt;&gt; "",VLOOKUP(MID(B2704,3,5),'Recyclabilité Prod Matx'!C:F,2,FALSE), "")</f>
        <v/>
      </c>
      <c r="D2704" s="11" t="str">
        <f>IF($B2704 &lt;&gt; "",VLOOKUP(MID(B2704,3,5),'Recyclabilité Prod Matx'!C:F,3,FALSE),"")</f>
        <v/>
      </c>
      <c r="E2704" s="11" t="str">
        <f>IF($B2704 &lt;&gt; "",VLOOKUP(MID(B2704,3,5),'Recyclabilité Prod Matx'!C:F,4,FALSE), "")</f>
        <v/>
      </c>
      <c r="F2704" s="12" t="str">
        <f>IF($B2704 &lt;&gt; "", IF(C2704="Totale","",IF(D2704 = 0, "", VLOOKUP(D2704,'Cond Compo'!A:B,2,FALSE))),"")</f>
        <v/>
      </c>
      <c r="G2704" s="28"/>
      <c r="H2704" s="11" t="str">
        <f xml:space="preserve"> IF(C2704="Totale",2,IF($G2704 &lt;&gt; "", IF(D2704 = "E",MATCH(G2704, 'Cond Compo'!D$16:D$18, 0), MATCH(G2704, 'Cond Compo'!C$16:C$19, 0)), ""))</f>
        <v/>
      </c>
      <c r="I2704" s="12" t="str">
        <f>IF($E2704 &lt;&gt; "", IF(E2704 = 0, "", VLOOKUP(E2704,'Cond Perturbation'!A:B,2,FALSE)),"")</f>
        <v/>
      </c>
      <c r="J2704" s="28"/>
      <c r="K2704" s="29" t="str">
        <f>IF($B2704 &lt;&gt; "", IF(C2704="Oui",IF(H2704=1,IF(E2704=0,Résultat!G$8,IF(J2704="No",Résultat!$G$8,Résultat!$G$7)),IF(H2704=2,IF(E2704=0,Résultat!G$9,IF(J2704="No",Résultat!$G$9,Résultat!$G$7)),Résultat!$G$7)),IF(C2704 = "Totale", IF(H2704=1,IF(E2704=0,Résultat!G$8,IF(J2704="No",Résultat!$G$9,Résultat!$G$7)),IF(H2704=2,IF(E2704=0,Résultat!G$9,IF(J2704="No",Résultat!$G$9,Résultat!$G$7)),Résultat!$G$7)),Résultat!$G$7)), "")</f>
        <v/>
      </c>
    </row>
    <row r="2705" spans="1:11" ht="20.100000000000001" customHeight="1">
      <c r="A2705" s="26"/>
      <c r="B2705" s="27"/>
      <c r="C2705" s="11" t="str">
        <f>IF($B2705 &lt;&gt; "",VLOOKUP(MID(B2705,3,5),'Recyclabilité Prod Matx'!C:F,2,FALSE), "")</f>
        <v/>
      </c>
      <c r="D2705" s="11" t="str">
        <f>IF($B2705 &lt;&gt; "",VLOOKUP(MID(B2705,3,5),'Recyclabilité Prod Matx'!C:F,3,FALSE),"")</f>
        <v/>
      </c>
      <c r="E2705" s="11" t="str">
        <f>IF($B2705 &lt;&gt; "",VLOOKUP(MID(B2705,3,5),'Recyclabilité Prod Matx'!C:F,4,FALSE), "")</f>
        <v/>
      </c>
      <c r="F2705" s="12" t="str">
        <f>IF($B2705 &lt;&gt; "", IF(C2705="Totale","",IF(D2705 = 0, "", VLOOKUP(D2705,'Cond Compo'!A:B,2,FALSE))),"")</f>
        <v/>
      </c>
      <c r="G2705" s="28"/>
      <c r="H2705" s="11" t="str">
        <f xml:space="preserve"> IF(C2705="Totale",2,IF($G2705 &lt;&gt; "", IF(D2705 = "E",MATCH(G2705, 'Cond Compo'!D$16:D$18, 0), MATCH(G2705, 'Cond Compo'!C$16:C$19, 0)), ""))</f>
        <v/>
      </c>
      <c r="I2705" s="12" t="str">
        <f>IF($E2705 &lt;&gt; "", IF(E2705 = 0, "", VLOOKUP(E2705,'Cond Perturbation'!A:B,2,FALSE)),"")</f>
        <v/>
      </c>
      <c r="J2705" s="28"/>
      <c r="K2705" s="29" t="str">
        <f>IF($B2705 &lt;&gt; "", IF(C2705="Oui",IF(H2705=1,IF(E2705=0,Résultat!G$8,IF(J2705="No",Résultat!$G$8,Résultat!$G$7)),IF(H2705=2,IF(E2705=0,Résultat!G$9,IF(J2705="No",Résultat!$G$9,Résultat!$G$7)),Résultat!$G$7)),IF(C2705 = "Totale", IF(H2705=1,IF(E2705=0,Résultat!G$8,IF(J2705="No",Résultat!$G$9,Résultat!$G$7)),IF(H2705=2,IF(E2705=0,Résultat!G$9,IF(J2705="No",Résultat!$G$9,Résultat!$G$7)),Résultat!$G$7)),Résultat!$G$7)), "")</f>
        <v/>
      </c>
    </row>
    <row r="2706" spans="1:11" ht="20.100000000000001" customHeight="1">
      <c r="A2706" s="26"/>
      <c r="B2706" s="27"/>
      <c r="C2706" s="11" t="str">
        <f>IF($B2706 &lt;&gt; "",VLOOKUP(MID(B2706,3,5),'Recyclabilité Prod Matx'!C:F,2,FALSE), "")</f>
        <v/>
      </c>
      <c r="D2706" s="11" t="str">
        <f>IF($B2706 &lt;&gt; "",VLOOKUP(MID(B2706,3,5),'Recyclabilité Prod Matx'!C:F,3,FALSE),"")</f>
        <v/>
      </c>
      <c r="E2706" s="11" t="str">
        <f>IF($B2706 &lt;&gt; "",VLOOKUP(MID(B2706,3,5),'Recyclabilité Prod Matx'!C:F,4,FALSE), "")</f>
        <v/>
      </c>
      <c r="F2706" s="12" t="str">
        <f>IF($B2706 &lt;&gt; "", IF(C2706="Totale","",IF(D2706 = 0, "", VLOOKUP(D2706,'Cond Compo'!A:B,2,FALSE))),"")</f>
        <v/>
      </c>
      <c r="G2706" s="28"/>
      <c r="H2706" s="11" t="str">
        <f xml:space="preserve"> IF(C2706="Totale",2,IF($G2706 &lt;&gt; "", IF(D2706 = "E",MATCH(G2706, 'Cond Compo'!D$16:D$18, 0), MATCH(G2706, 'Cond Compo'!C$16:C$19, 0)), ""))</f>
        <v/>
      </c>
      <c r="I2706" s="12" t="str">
        <f>IF($E2706 &lt;&gt; "", IF(E2706 = 0, "", VLOOKUP(E2706,'Cond Perturbation'!A:B,2,FALSE)),"")</f>
        <v/>
      </c>
      <c r="J2706" s="28"/>
      <c r="K2706" s="29" t="str">
        <f>IF($B2706 &lt;&gt; "", IF(C2706="Oui",IF(H2706=1,IF(E2706=0,Résultat!G$8,IF(J2706="No",Résultat!$G$8,Résultat!$G$7)),IF(H2706=2,IF(E2706=0,Résultat!G$9,IF(J2706="No",Résultat!$G$9,Résultat!$G$7)),Résultat!$G$7)),IF(C2706 = "Totale", IF(H2706=1,IF(E2706=0,Résultat!G$8,IF(J2706="No",Résultat!$G$9,Résultat!$G$7)),IF(H2706=2,IF(E2706=0,Résultat!G$9,IF(J2706="No",Résultat!$G$9,Résultat!$G$7)),Résultat!$G$7)),Résultat!$G$7)), "")</f>
        <v/>
      </c>
    </row>
    <row r="2707" spans="1:11" ht="20.100000000000001" customHeight="1">
      <c r="A2707" s="26"/>
      <c r="B2707" s="27"/>
      <c r="C2707" s="11" t="str">
        <f>IF($B2707 &lt;&gt; "",VLOOKUP(MID(B2707,3,5),'Recyclabilité Prod Matx'!C:F,2,FALSE), "")</f>
        <v/>
      </c>
      <c r="D2707" s="11" t="str">
        <f>IF($B2707 &lt;&gt; "",VLOOKUP(MID(B2707,3,5),'Recyclabilité Prod Matx'!C:F,3,FALSE),"")</f>
        <v/>
      </c>
      <c r="E2707" s="11" t="str">
        <f>IF($B2707 &lt;&gt; "",VLOOKUP(MID(B2707,3,5),'Recyclabilité Prod Matx'!C:F,4,FALSE), "")</f>
        <v/>
      </c>
      <c r="F2707" s="12" t="str">
        <f>IF($B2707 &lt;&gt; "", IF(C2707="Totale","",IF(D2707 = 0, "", VLOOKUP(D2707,'Cond Compo'!A:B,2,FALSE))),"")</f>
        <v/>
      </c>
      <c r="G2707" s="28"/>
      <c r="H2707" s="11" t="str">
        <f xml:space="preserve"> IF(C2707="Totale",2,IF($G2707 &lt;&gt; "", IF(D2707 = "E",MATCH(G2707, 'Cond Compo'!D$16:D$18, 0), MATCH(G2707, 'Cond Compo'!C$16:C$19, 0)), ""))</f>
        <v/>
      </c>
      <c r="I2707" s="12" t="str">
        <f>IF($E2707 &lt;&gt; "", IF(E2707 = 0, "", VLOOKUP(E2707,'Cond Perturbation'!A:B,2,FALSE)),"")</f>
        <v/>
      </c>
      <c r="J2707" s="28"/>
      <c r="K2707" s="29" t="str">
        <f>IF($B2707 &lt;&gt; "", IF(C2707="Oui",IF(H2707=1,IF(E2707=0,Résultat!G$8,IF(J2707="No",Résultat!$G$8,Résultat!$G$7)),IF(H2707=2,IF(E2707=0,Résultat!G$9,IF(J2707="No",Résultat!$G$9,Résultat!$G$7)),Résultat!$G$7)),IF(C2707 = "Totale", IF(H2707=1,IF(E2707=0,Résultat!G$8,IF(J2707="No",Résultat!$G$9,Résultat!$G$7)),IF(H2707=2,IF(E2707=0,Résultat!G$9,IF(J2707="No",Résultat!$G$9,Résultat!$G$7)),Résultat!$G$7)),Résultat!$G$7)), "")</f>
        <v/>
      </c>
    </row>
    <row r="2708" spans="1:11" ht="20.100000000000001" customHeight="1">
      <c r="A2708" s="26"/>
      <c r="B2708" s="27"/>
      <c r="C2708" s="11" t="str">
        <f>IF($B2708 &lt;&gt; "",VLOOKUP(MID(B2708,3,5),'Recyclabilité Prod Matx'!C:F,2,FALSE), "")</f>
        <v/>
      </c>
      <c r="D2708" s="11" t="str">
        <f>IF($B2708 &lt;&gt; "",VLOOKUP(MID(B2708,3,5),'Recyclabilité Prod Matx'!C:F,3,FALSE),"")</f>
        <v/>
      </c>
      <c r="E2708" s="11" t="str">
        <f>IF($B2708 &lt;&gt; "",VLOOKUP(MID(B2708,3,5),'Recyclabilité Prod Matx'!C:F,4,FALSE), "")</f>
        <v/>
      </c>
      <c r="F2708" s="12" t="str">
        <f>IF($B2708 &lt;&gt; "", IF(C2708="Totale","",IF(D2708 = 0, "", VLOOKUP(D2708,'Cond Compo'!A:B,2,FALSE))),"")</f>
        <v/>
      </c>
      <c r="G2708" s="28"/>
      <c r="H2708" s="11" t="str">
        <f xml:space="preserve"> IF(C2708="Totale",2,IF($G2708 &lt;&gt; "", IF(D2708 = "E",MATCH(G2708, 'Cond Compo'!D$16:D$18, 0), MATCH(G2708, 'Cond Compo'!C$16:C$19, 0)), ""))</f>
        <v/>
      </c>
      <c r="I2708" s="12" t="str">
        <f>IF($E2708 &lt;&gt; "", IF(E2708 = 0, "", VLOOKUP(E2708,'Cond Perturbation'!A:B,2,FALSE)),"")</f>
        <v/>
      </c>
      <c r="J2708" s="28"/>
      <c r="K2708" s="29" t="str">
        <f>IF($B2708 &lt;&gt; "", IF(C2708="Oui",IF(H2708=1,IF(E2708=0,Résultat!G$8,IF(J2708="No",Résultat!$G$8,Résultat!$G$7)),IF(H2708=2,IF(E2708=0,Résultat!G$9,IF(J2708="No",Résultat!$G$9,Résultat!$G$7)),Résultat!$G$7)),IF(C2708 = "Totale", IF(H2708=1,IF(E2708=0,Résultat!G$8,IF(J2708="No",Résultat!$G$9,Résultat!$G$7)),IF(H2708=2,IF(E2708=0,Résultat!G$9,IF(J2708="No",Résultat!$G$9,Résultat!$G$7)),Résultat!$G$7)),Résultat!$G$7)), "")</f>
        <v/>
      </c>
    </row>
    <row r="2709" spans="1:11" ht="20.100000000000001" customHeight="1">
      <c r="A2709" s="26"/>
      <c r="B2709" s="27"/>
      <c r="C2709" s="11" t="str">
        <f>IF($B2709 &lt;&gt; "",VLOOKUP(MID(B2709,3,5),'Recyclabilité Prod Matx'!C:F,2,FALSE), "")</f>
        <v/>
      </c>
      <c r="D2709" s="11" t="str">
        <f>IF($B2709 &lt;&gt; "",VLOOKUP(MID(B2709,3,5),'Recyclabilité Prod Matx'!C:F,3,FALSE),"")</f>
        <v/>
      </c>
      <c r="E2709" s="11" t="str">
        <f>IF($B2709 &lt;&gt; "",VLOOKUP(MID(B2709,3,5),'Recyclabilité Prod Matx'!C:F,4,FALSE), "")</f>
        <v/>
      </c>
      <c r="F2709" s="12" t="str">
        <f>IF($B2709 &lt;&gt; "", IF(C2709="Totale","",IF(D2709 = 0, "", VLOOKUP(D2709,'Cond Compo'!A:B,2,FALSE))),"")</f>
        <v/>
      </c>
      <c r="G2709" s="28"/>
      <c r="H2709" s="11" t="str">
        <f xml:space="preserve"> IF(C2709="Totale",2,IF($G2709 &lt;&gt; "", IF(D2709 = "E",MATCH(G2709, 'Cond Compo'!D$16:D$18, 0), MATCH(G2709, 'Cond Compo'!C$16:C$19, 0)), ""))</f>
        <v/>
      </c>
      <c r="I2709" s="12" t="str">
        <f>IF($E2709 &lt;&gt; "", IF(E2709 = 0, "", VLOOKUP(E2709,'Cond Perturbation'!A:B,2,FALSE)),"")</f>
        <v/>
      </c>
      <c r="J2709" s="28"/>
      <c r="K2709" s="29" t="str">
        <f>IF($B2709 &lt;&gt; "", IF(C2709="Oui",IF(H2709=1,IF(E2709=0,Résultat!G$8,IF(J2709="No",Résultat!$G$8,Résultat!$G$7)),IF(H2709=2,IF(E2709=0,Résultat!G$9,IF(J2709="No",Résultat!$G$9,Résultat!$G$7)),Résultat!$G$7)),IF(C2709 = "Totale", IF(H2709=1,IF(E2709=0,Résultat!G$8,IF(J2709="No",Résultat!$G$9,Résultat!$G$7)),IF(H2709=2,IF(E2709=0,Résultat!G$9,IF(J2709="No",Résultat!$G$9,Résultat!$G$7)),Résultat!$G$7)),Résultat!$G$7)), "")</f>
        <v/>
      </c>
    </row>
    <row r="2710" spans="1:11" ht="20.100000000000001" customHeight="1">
      <c r="A2710" s="26"/>
      <c r="B2710" s="27"/>
      <c r="C2710" s="11" t="str">
        <f>IF($B2710 &lt;&gt; "",VLOOKUP(MID(B2710,3,5),'Recyclabilité Prod Matx'!C:F,2,FALSE), "")</f>
        <v/>
      </c>
      <c r="D2710" s="11" t="str">
        <f>IF($B2710 &lt;&gt; "",VLOOKUP(MID(B2710,3,5),'Recyclabilité Prod Matx'!C:F,3,FALSE),"")</f>
        <v/>
      </c>
      <c r="E2710" s="11" t="str">
        <f>IF($B2710 &lt;&gt; "",VLOOKUP(MID(B2710,3,5),'Recyclabilité Prod Matx'!C:F,4,FALSE), "")</f>
        <v/>
      </c>
      <c r="F2710" s="12" t="str">
        <f>IF($B2710 &lt;&gt; "", IF(C2710="Totale","",IF(D2710 = 0, "", VLOOKUP(D2710,'Cond Compo'!A:B,2,FALSE))),"")</f>
        <v/>
      </c>
      <c r="G2710" s="28"/>
      <c r="H2710" s="11" t="str">
        <f xml:space="preserve"> IF(C2710="Totale",2,IF($G2710 &lt;&gt; "", IF(D2710 = "E",MATCH(G2710, 'Cond Compo'!D$16:D$18, 0), MATCH(G2710, 'Cond Compo'!C$16:C$19, 0)), ""))</f>
        <v/>
      </c>
      <c r="I2710" s="12" t="str">
        <f>IF($E2710 &lt;&gt; "", IF(E2710 = 0, "", VLOOKUP(E2710,'Cond Perturbation'!A:B,2,FALSE)),"")</f>
        <v/>
      </c>
      <c r="J2710" s="28"/>
      <c r="K2710" s="29" t="str">
        <f>IF($B2710 &lt;&gt; "", IF(C2710="Oui",IF(H2710=1,IF(E2710=0,Résultat!G$8,IF(J2710="No",Résultat!$G$8,Résultat!$G$7)),IF(H2710=2,IF(E2710=0,Résultat!G$9,IF(J2710="No",Résultat!$G$9,Résultat!$G$7)),Résultat!$G$7)),IF(C2710 = "Totale", IF(H2710=1,IF(E2710=0,Résultat!G$8,IF(J2710="No",Résultat!$G$9,Résultat!$G$7)),IF(H2710=2,IF(E2710=0,Résultat!G$9,IF(J2710="No",Résultat!$G$9,Résultat!$G$7)),Résultat!$G$7)),Résultat!$G$7)), "")</f>
        <v/>
      </c>
    </row>
    <row r="2711" spans="1:11" ht="20.100000000000001" customHeight="1">
      <c r="A2711" s="26"/>
      <c r="B2711" s="27"/>
      <c r="C2711" s="11" t="str">
        <f>IF($B2711 &lt;&gt; "",VLOOKUP(MID(B2711,3,5),'Recyclabilité Prod Matx'!C:F,2,FALSE), "")</f>
        <v/>
      </c>
      <c r="D2711" s="11" t="str">
        <f>IF($B2711 &lt;&gt; "",VLOOKUP(MID(B2711,3,5),'Recyclabilité Prod Matx'!C:F,3,FALSE),"")</f>
        <v/>
      </c>
      <c r="E2711" s="11" t="str">
        <f>IF($B2711 &lt;&gt; "",VLOOKUP(MID(B2711,3,5),'Recyclabilité Prod Matx'!C:F,4,FALSE), "")</f>
        <v/>
      </c>
      <c r="F2711" s="12" t="str">
        <f>IF($B2711 &lt;&gt; "", IF(C2711="Totale","",IF(D2711 = 0, "", VLOOKUP(D2711,'Cond Compo'!A:B,2,FALSE))),"")</f>
        <v/>
      </c>
      <c r="G2711" s="28"/>
      <c r="H2711" s="11" t="str">
        <f xml:space="preserve"> IF(C2711="Totale",2,IF($G2711 &lt;&gt; "", IF(D2711 = "E",MATCH(G2711, 'Cond Compo'!D$16:D$18, 0), MATCH(G2711, 'Cond Compo'!C$16:C$19, 0)), ""))</f>
        <v/>
      </c>
      <c r="I2711" s="12" t="str">
        <f>IF($E2711 &lt;&gt; "", IF(E2711 = 0, "", VLOOKUP(E2711,'Cond Perturbation'!A:B,2,FALSE)),"")</f>
        <v/>
      </c>
      <c r="J2711" s="28"/>
      <c r="K2711" s="29" t="str">
        <f>IF($B2711 &lt;&gt; "", IF(C2711="Oui",IF(H2711=1,IF(E2711=0,Résultat!G$8,IF(J2711="No",Résultat!$G$8,Résultat!$G$7)),IF(H2711=2,IF(E2711=0,Résultat!G$9,IF(J2711="No",Résultat!$G$9,Résultat!$G$7)),Résultat!$G$7)),IF(C2711 = "Totale", IF(H2711=1,IF(E2711=0,Résultat!G$8,IF(J2711="No",Résultat!$G$9,Résultat!$G$7)),IF(H2711=2,IF(E2711=0,Résultat!G$9,IF(J2711="No",Résultat!$G$9,Résultat!$G$7)),Résultat!$G$7)),Résultat!$G$7)), "")</f>
        <v/>
      </c>
    </row>
    <row r="2712" spans="1:11" ht="20.100000000000001" customHeight="1">
      <c r="A2712" s="26"/>
      <c r="B2712" s="27"/>
      <c r="C2712" s="11" t="str">
        <f>IF($B2712 &lt;&gt; "",VLOOKUP(MID(B2712,3,5),'Recyclabilité Prod Matx'!C:F,2,FALSE), "")</f>
        <v/>
      </c>
      <c r="D2712" s="11" t="str">
        <f>IF($B2712 &lt;&gt; "",VLOOKUP(MID(B2712,3,5),'Recyclabilité Prod Matx'!C:F,3,FALSE),"")</f>
        <v/>
      </c>
      <c r="E2712" s="11" t="str">
        <f>IF($B2712 &lt;&gt; "",VLOOKUP(MID(B2712,3,5),'Recyclabilité Prod Matx'!C:F,4,FALSE), "")</f>
        <v/>
      </c>
      <c r="F2712" s="12" t="str">
        <f>IF($B2712 &lt;&gt; "", IF(C2712="Totale","",IF(D2712 = 0, "", VLOOKUP(D2712,'Cond Compo'!A:B,2,FALSE))),"")</f>
        <v/>
      </c>
      <c r="G2712" s="28"/>
      <c r="H2712" s="11" t="str">
        <f xml:space="preserve"> IF(C2712="Totale",2,IF($G2712 &lt;&gt; "", IF(D2712 = "E",MATCH(G2712, 'Cond Compo'!D$16:D$18, 0), MATCH(G2712, 'Cond Compo'!C$16:C$19, 0)), ""))</f>
        <v/>
      </c>
      <c r="I2712" s="12" t="str">
        <f>IF($E2712 &lt;&gt; "", IF(E2712 = 0, "", VLOOKUP(E2712,'Cond Perturbation'!A:B,2,FALSE)),"")</f>
        <v/>
      </c>
      <c r="J2712" s="28"/>
      <c r="K2712" s="29" t="str">
        <f>IF($B2712 &lt;&gt; "", IF(C2712="Oui",IF(H2712=1,IF(E2712=0,Résultat!G$8,IF(J2712="No",Résultat!$G$8,Résultat!$G$7)),IF(H2712=2,IF(E2712=0,Résultat!G$9,IF(J2712="No",Résultat!$G$9,Résultat!$G$7)),Résultat!$G$7)),IF(C2712 = "Totale", IF(H2712=1,IF(E2712=0,Résultat!G$8,IF(J2712="No",Résultat!$G$9,Résultat!$G$7)),IF(H2712=2,IF(E2712=0,Résultat!G$9,IF(J2712="No",Résultat!$G$9,Résultat!$G$7)),Résultat!$G$7)),Résultat!$G$7)), "")</f>
        <v/>
      </c>
    </row>
    <row r="2713" spans="1:11" ht="20.100000000000001" customHeight="1">
      <c r="A2713" s="26"/>
      <c r="B2713" s="27"/>
      <c r="C2713" s="11" t="str">
        <f>IF($B2713 &lt;&gt; "",VLOOKUP(MID(B2713,3,5),'Recyclabilité Prod Matx'!C:F,2,FALSE), "")</f>
        <v/>
      </c>
      <c r="D2713" s="11" t="str">
        <f>IF($B2713 &lt;&gt; "",VLOOKUP(MID(B2713,3,5),'Recyclabilité Prod Matx'!C:F,3,FALSE),"")</f>
        <v/>
      </c>
      <c r="E2713" s="11" t="str">
        <f>IF($B2713 &lt;&gt; "",VLOOKUP(MID(B2713,3,5),'Recyclabilité Prod Matx'!C:F,4,FALSE), "")</f>
        <v/>
      </c>
      <c r="F2713" s="12" t="str">
        <f>IF($B2713 &lt;&gt; "", IF(C2713="Totale","",IF(D2713 = 0, "", VLOOKUP(D2713,'Cond Compo'!A:B,2,FALSE))),"")</f>
        <v/>
      </c>
      <c r="G2713" s="28"/>
      <c r="H2713" s="11" t="str">
        <f xml:space="preserve"> IF(C2713="Totale",2,IF($G2713 &lt;&gt; "", IF(D2713 = "E",MATCH(G2713, 'Cond Compo'!D$16:D$18, 0), MATCH(G2713, 'Cond Compo'!C$16:C$19, 0)), ""))</f>
        <v/>
      </c>
      <c r="I2713" s="12" t="str">
        <f>IF($E2713 &lt;&gt; "", IF(E2713 = 0, "", VLOOKUP(E2713,'Cond Perturbation'!A:B,2,FALSE)),"")</f>
        <v/>
      </c>
      <c r="J2713" s="28"/>
      <c r="K2713" s="29" t="str">
        <f>IF($B2713 &lt;&gt; "", IF(C2713="Oui",IF(H2713=1,IF(E2713=0,Résultat!G$8,IF(J2713="No",Résultat!$G$8,Résultat!$G$7)),IF(H2713=2,IF(E2713=0,Résultat!G$9,IF(J2713="No",Résultat!$G$9,Résultat!$G$7)),Résultat!$G$7)),IF(C2713 = "Totale", IF(H2713=1,IF(E2713=0,Résultat!G$8,IF(J2713="No",Résultat!$G$9,Résultat!$G$7)),IF(H2713=2,IF(E2713=0,Résultat!G$9,IF(J2713="No",Résultat!$G$9,Résultat!$G$7)),Résultat!$G$7)),Résultat!$G$7)), "")</f>
        <v/>
      </c>
    </row>
    <row r="2714" spans="1:11" ht="20.100000000000001" customHeight="1">
      <c r="A2714" s="26"/>
      <c r="B2714" s="27"/>
      <c r="C2714" s="11" t="str">
        <f>IF($B2714 &lt;&gt; "",VLOOKUP(MID(B2714,3,5),'Recyclabilité Prod Matx'!C:F,2,FALSE), "")</f>
        <v/>
      </c>
      <c r="D2714" s="11" t="str">
        <f>IF($B2714 &lt;&gt; "",VLOOKUP(MID(B2714,3,5),'Recyclabilité Prod Matx'!C:F,3,FALSE),"")</f>
        <v/>
      </c>
      <c r="E2714" s="11" t="str">
        <f>IF($B2714 &lt;&gt; "",VLOOKUP(MID(B2714,3,5),'Recyclabilité Prod Matx'!C:F,4,FALSE), "")</f>
        <v/>
      </c>
      <c r="F2714" s="12" t="str">
        <f>IF($B2714 &lt;&gt; "", IF(C2714="Totale","",IF(D2714 = 0, "", VLOOKUP(D2714,'Cond Compo'!A:B,2,FALSE))),"")</f>
        <v/>
      </c>
      <c r="G2714" s="28"/>
      <c r="H2714" s="11" t="str">
        <f xml:space="preserve"> IF(C2714="Totale",2,IF($G2714 &lt;&gt; "", IF(D2714 = "E",MATCH(G2714, 'Cond Compo'!D$16:D$18, 0), MATCH(G2714, 'Cond Compo'!C$16:C$19, 0)), ""))</f>
        <v/>
      </c>
      <c r="I2714" s="12" t="str">
        <f>IF($E2714 &lt;&gt; "", IF(E2714 = 0, "", VLOOKUP(E2714,'Cond Perturbation'!A:B,2,FALSE)),"")</f>
        <v/>
      </c>
      <c r="J2714" s="28"/>
      <c r="K2714" s="29" t="str">
        <f>IF($B2714 &lt;&gt; "", IF(C2714="Oui",IF(H2714=1,IF(E2714=0,Résultat!G$8,IF(J2714="No",Résultat!$G$8,Résultat!$G$7)),IF(H2714=2,IF(E2714=0,Résultat!G$9,IF(J2714="No",Résultat!$G$9,Résultat!$G$7)),Résultat!$G$7)),IF(C2714 = "Totale", IF(H2714=1,IF(E2714=0,Résultat!G$8,IF(J2714="No",Résultat!$G$9,Résultat!$G$7)),IF(H2714=2,IF(E2714=0,Résultat!G$9,IF(J2714="No",Résultat!$G$9,Résultat!$G$7)),Résultat!$G$7)),Résultat!$G$7)), "")</f>
        <v/>
      </c>
    </row>
    <row r="2715" spans="1:11" ht="20.100000000000001" customHeight="1">
      <c r="A2715" s="26"/>
      <c r="B2715" s="27"/>
      <c r="C2715" s="11" t="str">
        <f>IF($B2715 &lt;&gt; "",VLOOKUP(MID(B2715,3,5),'Recyclabilité Prod Matx'!C:F,2,FALSE), "")</f>
        <v/>
      </c>
      <c r="D2715" s="11" t="str">
        <f>IF($B2715 &lt;&gt; "",VLOOKUP(MID(B2715,3,5),'Recyclabilité Prod Matx'!C:F,3,FALSE),"")</f>
        <v/>
      </c>
      <c r="E2715" s="11" t="str">
        <f>IF($B2715 &lt;&gt; "",VLOOKUP(MID(B2715,3,5),'Recyclabilité Prod Matx'!C:F,4,FALSE), "")</f>
        <v/>
      </c>
      <c r="F2715" s="12" t="str">
        <f>IF($B2715 &lt;&gt; "", IF(C2715="Totale","",IF(D2715 = 0, "", VLOOKUP(D2715,'Cond Compo'!A:B,2,FALSE))),"")</f>
        <v/>
      </c>
      <c r="G2715" s="28"/>
      <c r="H2715" s="11" t="str">
        <f xml:space="preserve"> IF(C2715="Totale",2,IF($G2715 &lt;&gt; "", IF(D2715 = "E",MATCH(G2715, 'Cond Compo'!D$16:D$18, 0), MATCH(G2715, 'Cond Compo'!C$16:C$19, 0)), ""))</f>
        <v/>
      </c>
      <c r="I2715" s="12" t="str">
        <f>IF($E2715 &lt;&gt; "", IF(E2715 = 0, "", VLOOKUP(E2715,'Cond Perturbation'!A:B,2,FALSE)),"")</f>
        <v/>
      </c>
      <c r="J2715" s="28"/>
      <c r="K2715" s="29" t="str">
        <f>IF($B2715 &lt;&gt; "", IF(C2715="Oui",IF(H2715=1,IF(E2715=0,Résultat!G$8,IF(J2715="No",Résultat!$G$8,Résultat!$G$7)),IF(H2715=2,IF(E2715=0,Résultat!G$9,IF(J2715="No",Résultat!$G$9,Résultat!$G$7)),Résultat!$G$7)),IF(C2715 = "Totale", IF(H2715=1,IF(E2715=0,Résultat!G$8,IF(J2715="No",Résultat!$G$9,Résultat!$G$7)),IF(H2715=2,IF(E2715=0,Résultat!G$9,IF(J2715="No",Résultat!$G$9,Résultat!$G$7)),Résultat!$G$7)),Résultat!$G$7)), "")</f>
        <v/>
      </c>
    </row>
    <row r="2716" spans="1:11" ht="20.100000000000001" customHeight="1">
      <c r="A2716" s="26"/>
      <c r="B2716" s="27"/>
      <c r="C2716" s="11" t="str">
        <f>IF($B2716 &lt;&gt; "",VLOOKUP(MID(B2716,3,5),'Recyclabilité Prod Matx'!C:F,2,FALSE), "")</f>
        <v/>
      </c>
      <c r="D2716" s="11" t="str">
        <f>IF($B2716 &lt;&gt; "",VLOOKUP(MID(B2716,3,5),'Recyclabilité Prod Matx'!C:F,3,FALSE),"")</f>
        <v/>
      </c>
      <c r="E2716" s="11" t="str">
        <f>IF($B2716 &lt;&gt; "",VLOOKUP(MID(B2716,3,5),'Recyclabilité Prod Matx'!C:F,4,FALSE), "")</f>
        <v/>
      </c>
      <c r="F2716" s="12" t="str">
        <f>IF($B2716 &lt;&gt; "", IF(C2716="Totale","",IF(D2716 = 0, "", VLOOKUP(D2716,'Cond Compo'!A:B,2,FALSE))),"")</f>
        <v/>
      </c>
      <c r="G2716" s="28"/>
      <c r="H2716" s="11" t="str">
        <f xml:space="preserve"> IF(C2716="Totale",2,IF($G2716 &lt;&gt; "", IF(D2716 = "E",MATCH(G2716, 'Cond Compo'!D$16:D$18, 0), MATCH(G2716, 'Cond Compo'!C$16:C$19, 0)), ""))</f>
        <v/>
      </c>
      <c r="I2716" s="12" t="str">
        <f>IF($E2716 &lt;&gt; "", IF(E2716 = 0, "", VLOOKUP(E2716,'Cond Perturbation'!A:B,2,FALSE)),"")</f>
        <v/>
      </c>
      <c r="J2716" s="28"/>
      <c r="K2716" s="29" t="str">
        <f>IF($B2716 &lt;&gt; "", IF(C2716="Oui",IF(H2716=1,IF(E2716=0,Résultat!G$8,IF(J2716="No",Résultat!$G$8,Résultat!$G$7)),IF(H2716=2,IF(E2716=0,Résultat!G$9,IF(J2716="No",Résultat!$G$9,Résultat!$G$7)),Résultat!$G$7)),IF(C2716 = "Totale", IF(H2716=1,IF(E2716=0,Résultat!G$8,IF(J2716="No",Résultat!$G$9,Résultat!$G$7)),IF(H2716=2,IF(E2716=0,Résultat!G$9,IF(J2716="No",Résultat!$G$9,Résultat!$G$7)),Résultat!$G$7)),Résultat!$G$7)), "")</f>
        <v/>
      </c>
    </row>
    <row r="2717" spans="1:11" ht="20.100000000000001" customHeight="1">
      <c r="A2717" s="26"/>
      <c r="B2717" s="27"/>
      <c r="C2717" s="11" t="str">
        <f>IF($B2717 &lt;&gt; "",VLOOKUP(MID(B2717,3,5),'Recyclabilité Prod Matx'!C:F,2,FALSE), "")</f>
        <v/>
      </c>
      <c r="D2717" s="11" t="str">
        <f>IF($B2717 &lt;&gt; "",VLOOKUP(MID(B2717,3,5),'Recyclabilité Prod Matx'!C:F,3,FALSE),"")</f>
        <v/>
      </c>
      <c r="E2717" s="11" t="str">
        <f>IF($B2717 &lt;&gt; "",VLOOKUP(MID(B2717,3,5),'Recyclabilité Prod Matx'!C:F,4,FALSE), "")</f>
        <v/>
      </c>
      <c r="F2717" s="12" t="str">
        <f>IF($B2717 &lt;&gt; "", IF(C2717="Totale","",IF(D2717 = 0, "", VLOOKUP(D2717,'Cond Compo'!A:B,2,FALSE))),"")</f>
        <v/>
      </c>
      <c r="G2717" s="28"/>
      <c r="H2717" s="11" t="str">
        <f xml:space="preserve"> IF(C2717="Totale",2,IF($G2717 &lt;&gt; "", IF(D2717 = "E",MATCH(G2717, 'Cond Compo'!D$16:D$18, 0), MATCH(G2717, 'Cond Compo'!C$16:C$19, 0)), ""))</f>
        <v/>
      </c>
      <c r="I2717" s="12" t="str">
        <f>IF($E2717 &lt;&gt; "", IF(E2717 = 0, "", VLOOKUP(E2717,'Cond Perturbation'!A:B,2,FALSE)),"")</f>
        <v/>
      </c>
      <c r="J2717" s="28"/>
      <c r="K2717" s="29" t="str">
        <f>IF($B2717 &lt;&gt; "", IF(C2717="Oui",IF(H2717=1,IF(E2717=0,Résultat!G$8,IF(J2717="No",Résultat!$G$8,Résultat!$G$7)),IF(H2717=2,IF(E2717=0,Résultat!G$9,IF(J2717="No",Résultat!$G$9,Résultat!$G$7)),Résultat!$G$7)),IF(C2717 = "Totale", IF(H2717=1,IF(E2717=0,Résultat!G$8,IF(J2717="No",Résultat!$G$9,Résultat!$G$7)),IF(H2717=2,IF(E2717=0,Résultat!G$9,IF(J2717="No",Résultat!$G$9,Résultat!$G$7)),Résultat!$G$7)),Résultat!$G$7)), "")</f>
        <v/>
      </c>
    </row>
    <row r="2718" spans="1:11" ht="20.100000000000001" customHeight="1">
      <c r="A2718" s="26"/>
      <c r="B2718" s="27"/>
      <c r="C2718" s="11" t="str">
        <f>IF($B2718 &lt;&gt; "",VLOOKUP(MID(B2718,3,5),'Recyclabilité Prod Matx'!C:F,2,FALSE), "")</f>
        <v/>
      </c>
      <c r="D2718" s="11" t="str">
        <f>IF($B2718 &lt;&gt; "",VLOOKUP(MID(B2718,3,5),'Recyclabilité Prod Matx'!C:F,3,FALSE),"")</f>
        <v/>
      </c>
      <c r="E2718" s="11" t="str">
        <f>IF($B2718 &lt;&gt; "",VLOOKUP(MID(B2718,3,5),'Recyclabilité Prod Matx'!C:F,4,FALSE), "")</f>
        <v/>
      </c>
      <c r="F2718" s="12" t="str">
        <f>IF($B2718 &lt;&gt; "", IF(C2718="Totale","",IF(D2718 = 0, "", VLOOKUP(D2718,'Cond Compo'!A:B,2,FALSE))),"")</f>
        <v/>
      </c>
      <c r="G2718" s="28"/>
      <c r="H2718" s="11" t="str">
        <f xml:space="preserve"> IF(C2718="Totale",2,IF($G2718 &lt;&gt; "", IF(D2718 = "E",MATCH(G2718, 'Cond Compo'!D$16:D$18, 0), MATCH(G2718, 'Cond Compo'!C$16:C$19, 0)), ""))</f>
        <v/>
      </c>
      <c r="I2718" s="12" t="str">
        <f>IF($E2718 &lt;&gt; "", IF(E2718 = 0, "", VLOOKUP(E2718,'Cond Perturbation'!A:B,2,FALSE)),"")</f>
        <v/>
      </c>
      <c r="J2718" s="28"/>
      <c r="K2718" s="29" t="str">
        <f>IF($B2718 &lt;&gt; "", IF(C2718="Oui",IF(H2718=1,IF(E2718=0,Résultat!G$8,IF(J2718="No",Résultat!$G$8,Résultat!$G$7)),IF(H2718=2,IF(E2718=0,Résultat!G$9,IF(J2718="No",Résultat!$G$9,Résultat!$G$7)),Résultat!$G$7)),IF(C2718 = "Totale", IF(H2718=1,IF(E2718=0,Résultat!G$8,IF(J2718="No",Résultat!$G$9,Résultat!$G$7)),IF(H2718=2,IF(E2718=0,Résultat!G$9,IF(J2718="No",Résultat!$G$9,Résultat!$G$7)),Résultat!$G$7)),Résultat!$G$7)), "")</f>
        <v/>
      </c>
    </row>
    <row r="2719" spans="1:11" ht="20.100000000000001" customHeight="1">
      <c r="A2719" s="26"/>
      <c r="B2719" s="27"/>
      <c r="C2719" s="11" t="str">
        <f>IF($B2719 &lt;&gt; "",VLOOKUP(MID(B2719,3,5),'Recyclabilité Prod Matx'!C:F,2,FALSE), "")</f>
        <v/>
      </c>
      <c r="D2719" s="11" t="str">
        <f>IF($B2719 &lt;&gt; "",VLOOKUP(MID(B2719,3,5),'Recyclabilité Prod Matx'!C:F,3,FALSE),"")</f>
        <v/>
      </c>
      <c r="E2719" s="11" t="str">
        <f>IF($B2719 &lt;&gt; "",VLOOKUP(MID(B2719,3,5),'Recyclabilité Prod Matx'!C:F,4,FALSE), "")</f>
        <v/>
      </c>
      <c r="F2719" s="12" t="str">
        <f>IF($B2719 &lt;&gt; "", IF(C2719="Totale","",IF(D2719 = 0, "", VLOOKUP(D2719,'Cond Compo'!A:B,2,FALSE))),"")</f>
        <v/>
      </c>
      <c r="G2719" s="28"/>
      <c r="H2719" s="11" t="str">
        <f xml:space="preserve"> IF(C2719="Totale",2,IF($G2719 &lt;&gt; "", IF(D2719 = "E",MATCH(G2719, 'Cond Compo'!D$16:D$18, 0), MATCH(G2719, 'Cond Compo'!C$16:C$19, 0)), ""))</f>
        <v/>
      </c>
      <c r="I2719" s="12" t="str">
        <f>IF($E2719 &lt;&gt; "", IF(E2719 = 0, "", VLOOKUP(E2719,'Cond Perturbation'!A:B,2,FALSE)),"")</f>
        <v/>
      </c>
      <c r="J2719" s="28"/>
      <c r="K2719" s="29" t="str">
        <f>IF($B2719 &lt;&gt; "", IF(C2719="Oui",IF(H2719=1,IF(E2719=0,Résultat!G$8,IF(J2719="No",Résultat!$G$8,Résultat!$G$7)),IF(H2719=2,IF(E2719=0,Résultat!G$9,IF(J2719="No",Résultat!$G$9,Résultat!$G$7)),Résultat!$G$7)),IF(C2719 = "Totale", IF(H2719=1,IF(E2719=0,Résultat!G$8,IF(J2719="No",Résultat!$G$9,Résultat!$G$7)),IF(H2719=2,IF(E2719=0,Résultat!G$9,IF(J2719="No",Résultat!$G$9,Résultat!$G$7)),Résultat!$G$7)),Résultat!$G$7)), "")</f>
        <v/>
      </c>
    </row>
    <row r="2720" spans="1:11" ht="20.100000000000001" customHeight="1">
      <c r="A2720" s="26"/>
      <c r="B2720" s="27"/>
      <c r="C2720" s="11" t="str">
        <f>IF($B2720 &lt;&gt; "",VLOOKUP(MID(B2720,3,5),'Recyclabilité Prod Matx'!C:F,2,FALSE), "")</f>
        <v/>
      </c>
      <c r="D2720" s="11" t="str">
        <f>IF($B2720 &lt;&gt; "",VLOOKUP(MID(B2720,3,5),'Recyclabilité Prod Matx'!C:F,3,FALSE),"")</f>
        <v/>
      </c>
      <c r="E2720" s="11" t="str">
        <f>IF($B2720 &lt;&gt; "",VLOOKUP(MID(B2720,3,5),'Recyclabilité Prod Matx'!C:F,4,FALSE), "")</f>
        <v/>
      </c>
      <c r="F2720" s="12" t="str">
        <f>IF($B2720 &lt;&gt; "", IF(C2720="Totale","",IF(D2720 = 0, "", VLOOKUP(D2720,'Cond Compo'!A:B,2,FALSE))),"")</f>
        <v/>
      </c>
      <c r="G2720" s="28"/>
      <c r="H2720" s="11" t="str">
        <f xml:space="preserve"> IF(C2720="Totale",2,IF($G2720 &lt;&gt; "", IF(D2720 = "E",MATCH(G2720, 'Cond Compo'!D$16:D$18, 0), MATCH(G2720, 'Cond Compo'!C$16:C$19, 0)), ""))</f>
        <v/>
      </c>
      <c r="I2720" s="12" t="str">
        <f>IF($E2720 &lt;&gt; "", IF(E2720 = 0, "", VLOOKUP(E2720,'Cond Perturbation'!A:B,2,FALSE)),"")</f>
        <v/>
      </c>
      <c r="J2720" s="28"/>
      <c r="K2720" s="29" t="str">
        <f>IF($B2720 &lt;&gt; "", IF(C2720="Oui",IF(H2720=1,IF(E2720=0,Résultat!G$8,IF(J2720="No",Résultat!$G$8,Résultat!$G$7)),IF(H2720=2,IF(E2720=0,Résultat!G$9,IF(J2720="No",Résultat!$G$9,Résultat!$G$7)),Résultat!$G$7)),IF(C2720 = "Totale", IF(H2720=1,IF(E2720=0,Résultat!G$8,IF(J2720="No",Résultat!$G$9,Résultat!$G$7)),IF(H2720=2,IF(E2720=0,Résultat!G$9,IF(J2720="No",Résultat!$G$9,Résultat!$G$7)),Résultat!$G$7)),Résultat!$G$7)), "")</f>
        <v/>
      </c>
    </row>
    <row r="2721" spans="1:11" ht="20.100000000000001" customHeight="1">
      <c r="A2721" s="26"/>
      <c r="B2721" s="27"/>
      <c r="C2721" s="11" t="str">
        <f>IF($B2721 &lt;&gt; "",VLOOKUP(MID(B2721,3,5),'Recyclabilité Prod Matx'!C:F,2,FALSE), "")</f>
        <v/>
      </c>
      <c r="D2721" s="11" t="str">
        <f>IF($B2721 &lt;&gt; "",VLOOKUP(MID(B2721,3,5),'Recyclabilité Prod Matx'!C:F,3,FALSE),"")</f>
        <v/>
      </c>
      <c r="E2721" s="11" t="str">
        <f>IF($B2721 &lt;&gt; "",VLOOKUP(MID(B2721,3,5),'Recyclabilité Prod Matx'!C:F,4,FALSE), "")</f>
        <v/>
      </c>
      <c r="F2721" s="12" t="str">
        <f>IF($B2721 &lt;&gt; "", IF(C2721="Totale","",IF(D2721 = 0, "", VLOOKUP(D2721,'Cond Compo'!A:B,2,FALSE))),"")</f>
        <v/>
      </c>
      <c r="G2721" s="28"/>
      <c r="H2721" s="11" t="str">
        <f xml:space="preserve"> IF(C2721="Totale",2,IF($G2721 &lt;&gt; "", IF(D2721 = "E",MATCH(G2721, 'Cond Compo'!D$16:D$18, 0), MATCH(G2721, 'Cond Compo'!C$16:C$19, 0)), ""))</f>
        <v/>
      </c>
      <c r="I2721" s="12" t="str">
        <f>IF($E2721 &lt;&gt; "", IF(E2721 = 0, "", VLOOKUP(E2721,'Cond Perturbation'!A:B,2,FALSE)),"")</f>
        <v/>
      </c>
      <c r="J2721" s="28"/>
      <c r="K2721" s="29" t="str">
        <f>IF($B2721 &lt;&gt; "", IF(C2721="Oui",IF(H2721=1,IF(E2721=0,Résultat!G$8,IF(J2721="No",Résultat!$G$8,Résultat!$G$7)),IF(H2721=2,IF(E2721=0,Résultat!G$9,IF(J2721="No",Résultat!$G$9,Résultat!$G$7)),Résultat!$G$7)),IF(C2721 = "Totale", IF(H2721=1,IF(E2721=0,Résultat!G$8,IF(J2721="No",Résultat!$G$9,Résultat!$G$7)),IF(H2721=2,IF(E2721=0,Résultat!G$9,IF(J2721="No",Résultat!$G$9,Résultat!$G$7)),Résultat!$G$7)),Résultat!$G$7)), "")</f>
        <v/>
      </c>
    </row>
    <row r="2722" spans="1:11" ht="20.100000000000001" customHeight="1">
      <c r="A2722" s="26"/>
      <c r="B2722" s="27"/>
      <c r="C2722" s="11" t="str">
        <f>IF($B2722 &lt;&gt; "",VLOOKUP(MID(B2722,3,5),'Recyclabilité Prod Matx'!C:F,2,FALSE), "")</f>
        <v/>
      </c>
      <c r="D2722" s="11" t="str">
        <f>IF($B2722 &lt;&gt; "",VLOOKUP(MID(B2722,3,5),'Recyclabilité Prod Matx'!C:F,3,FALSE),"")</f>
        <v/>
      </c>
      <c r="E2722" s="11" t="str">
        <f>IF($B2722 &lt;&gt; "",VLOOKUP(MID(B2722,3,5),'Recyclabilité Prod Matx'!C:F,4,FALSE), "")</f>
        <v/>
      </c>
      <c r="F2722" s="12" t="str">
        <f>IF($B2722 &lt;&gt; "", IF(C2722="Totale","",IF(D2722 = 0, "", VLOOKUP(D2722,'Cond Compo'!A:B,2,FALSE))),"")</f>
        <v/>
      </c>
      <c r="G2722" s="28"/>
      <c r="H2722" s="11" t="str">
        <f xml:space="preserve"> IF(C2722="Totale",2,IF($G2722 &lt;&gt; "", IF(D2722 = "E",MATCH(G2722, 'Cond Compo'!D$16:D$18, 0), MATCH(G2722, 'Cond Compo'!C$16:C$19, 0)), ""))</f>
        <v/>
      </c>
      <c r="I2722" s="12" t="str">
        <f>IF($E2722 &lt;&gt; "", IF(E2722 = 0, "", VLOOKUP(E2722,'Cond Perturbation'!A:B,2,FALSE)),"")</f>
        <v/>
      </c>
      <c r="J2722" s="28"/>
      <c r="K2722" s="29" t="str">
        <f>IF($B2722 &lt;&gt; "", IF(C2722="Oui",IF(H2722=1,IF(E2722=0,Résultat!G$8,IF(J2722="No",Résultat!$G$8,Résultat!$G$7)),IF(H2722=2,IF(E2722=0,Résultat!G$9,IF(J2722="No",Résultat!$G$9,Résultat!$G$7)),Résultat!$G$7)),IF(C2722 = "Totale", IF(H2722=1,IF(E2722=0,Résultat!G$8,IF(J2722="No",Résultat!$G$9,Résultat!$G$7)),IF(H2722=2,IF(E2722=0,Résultat!G$9,IF(J2722="No",Résultat!$G$9,Résultat!$G$7)),Résultat!$G$7)),Résultat!$G$7)), "")</f>
        <v/>
      </c>
    </row>
    <row r="2723" spans="1:11" ht="20.100000000000001" customHeight="1">
      <c r="A2723" s="26"/>
      <c r="B2723" s="27"/>
      <c r="C2723" s="11" t="str">
        <f>IF($B2723 &lt;&gt; "",VLOOKUP(MID(B2723,3,5),'Recyclabilité Prod Matx'!C:F,2,FALSE), "")</f>
        <v/>
      </c>
      <c r="D2723" s="11" t="str">
        <f>IF($B2723 &lt;&gt; "",VLOOKUP(MID(B2723,3,5),'Recyclabilité Prod Matx'!C:F,3,FALSE),"")</f>
        <v/>
      </c>
      <c r="E2723" s="11" t="str">
        <f>IF($B2723 &lt;&gt; "",VLOOKUP(MID(B2723,3,5),'Recyclabilité Prod Matx'!C:F,4,FALSE), "")</f>
        <v/>
      </c>
      <c r="F2723" s="12" t="str">
        <f>IF($B2723 &lt;&gt; "", IF(C2723="Totale","",IF(D2723 = 0, "", VLOOKUP(D2723,'Cond Compo'!A:B,2,FALSE))),"")</f>
        <v/>
      </c>
      <c r="G2723" s="28"/>
      <c r="H2723" s="11" t="str">
        <f xml:space="preserve"> IF(C2723="Totale",2,IF($G2723 &lt;&gt; "", IF(D2723 = "E",MATCH(G2723, 'Cond Compo'!D$16:D$18, 0), MATCH(G2723, 'Cond Compo'!C$16:C$19, 0)), ""))</f>
        <v/>
      </c>
      <c r="I2723" s="12" t="str">
        <f>IF($E2723 &lt;&gt; "", IF(E2723 = 0, "", VLOOKUP(E2723,'Cond Perturbation'!A:B,2,FALSE)),"")</f>
        <v/>
      </c>
      <c r="J2723" s="28"/>
      <c r="K2723" s="29" t="str">
        <f>IF($B2723 &lt;&gt; "", IF(C2723="Oui",IF(H2723=1,IF(E2723=0,Résultat!G$8,IF(J2723="No",Résultat!$G$8,Résultat!$G$7)),IF(H2723=2,IF(E2723=0,Résultat!G$9,IF(J2723="No",Résultat!$G$9,Résultat!$G$7)),Résultat!$G$7)),IF(C2723 = "Totale", IF(H2723=1,IF(E2723=0,Résultat!G$8,IF(J2723="No",Résultat!$G$9,Résultat!$G$7)),IF(H2723=2,IF(E2723=0,Résultat!G$9,IF(J2723="No",Résultat!$G$9,Résultat!$G$7)),Résultat!$G$7)),Résultat!$G$7)), "")</f>
        <v/>
      </c>
    </row>
    <row r="2724" spans="1:11" ht="20.100000000000001" customHeight="1">
      <c r="A2724" s="26"/>
      <c r="B2724" s="27"/>
      <c r="C2724" s="11" t="str">
        <f>IF($B2724 &lt;&gt; "",VLOOKUP(MID(B2724,3,5),'Recyclabilité Prod Matx'!C:F,2,FALSE), "")</f>
        <v/>
      </c>
      <c r="D2724" s="11" t="str">
        <f>IF($B2724 &lt;&gt; "",VLOOKUP(MID(B2724,3,5),'Recyclabilité Prod Matx'!C:F,3,FALSE),"")</f>
        <v/>
      </c>
      <c r="E2724" s="11" t="str">
        <f>IF($B2724 &lt;&gt; "",VLOOKUP(MID(B2724,3,5),'Recyclabilité Prod Matx'!C:F,4,FALSE), "")</f>
        <v/>
      </c>
      <c r="F2724" s="12" t="str">
        <f>IF($B2724 &lt;&gt; "", IF(C2724="Totale","",IF(D2724 = 0, "", VLOOKUP(D2724,'Cond Compo'!A:B,2,FALSE))),"")</f>
        <v/>
      </c>
      <c r="G2724" s="28"/>
      <c r="H2724" s="11" t="str">
        <f xml:space="preserve"> IF(C2724="Totale",2,IF($G2724 &lt;&gt; "", IF(D2724 = "E",MATCH(G2724, 'Cond Compo'!D$16:D$18, 0), MATCH(G2724, 'Cond Compo'!C$16:C$19, 0)), ""))</f>
        <v/>
      </c>
      <c r="I2724" s="12" t="str">
        <f>IF($E2724 &lt;&gt; "", IF(E2724 = 0, "", VLOOKUP(E2724,'Cond Perturbation'!A:B,2,FALSE)),"")</f>
        <v/>
      </c>
      <c r="J2724" s="28"/>
      <c r="K2724" s="29" t="str">
        <f>IF($B2724 &lt;&gt; "", IF(C2724="Oui",IF(H2724=1,IF(E2724=0,Résultat!G$8,IF(J2724="No",Résultat!$G$8,Résultat!$G$7)),IF(H2724=2,IF(E2724=0,Résultat!G$9,IF(J2724="No",Résultat!$G$9,Résultat!$G$7)),Résultat!$G$7)),IF(C2724 = "Totale", IF(H2724=1,IF(E2724=0,Résultat!G$8,IF(J2724="No",Résultat!$G$9,Résultat!$G$7)),IF(H2724=2,IF(E2724=0,Résultat!G$9,IF(J2724="No",Résultat!$G$9,Résultat!$G$7)),Résultat!$G$7)),Résultat!$G$7)), "")</f>
        <v/>
      </c>
    </row>
    <row r="2725" spans="1:11" ht="20.100000000000001" customHeight="1">
      <c r="A2725" s="26"/>
      <c r="B2725" s="27"/>
      <c r="C2725" s="11" t="str">
        <f>IF($B2725 &lt;&gt; "",VLOOKUP(MID(B2725,3,5),'Recyclabilité Prod Matx'!C:F,2,FALSE), "")</f>
        <v/>
      </c>
      <c r="D2725" s="11" t="str">
        <f>IF($B2725 &lt;&gt; "",VLOOKUP(MID(B2725,3,5),'Recyclabilité Prod Matx'!C:F,3,FALSE),"")</f>
        <v/>
      </c>
      <c r="E2725" s="11" t="str">
        <f>IF($B2725 &lt;&gt; "",VLOOKUP(MID(B2725,3,5),'Recyclabilité Prod Matx'!C:F,4,FALSE), "")</f>
        <v/>
      </c>
      <c r="F2725" s="12" t="str">
        <f>IF($B2725 &lt;&gt; "", IF(C2725="Totale","",IF(D2725 = 0, "", VLOOKUP(D2725,'Cond Compo'!A:B,2,FALSE))),"")</f>
        <v/>
      </c>
      <c r="G2725" s="28"/>
      <c r="H2725" s="11" t="str">
        <f xml:space="preserve"> IF(C2725="Totale",2,IF($G2725 &lt;&gt; "", IF(D2725 = "E",MATCH(G2725, 'Cond Compo'!D$16:D$18, 0), MATCH(G2725, 'Cond Compo'!C$16:C$19, 0)), ""))</f>
        <v/>
      </c>
      <c r="I2725" s="12" t="str">
        <f>IF($E2725 &lt;&gt; "", IF(E2725 = 0, "", VLOOKUP(E2725,'Cond Perturbation'!A:B,2,FALSE)),"")</f>
        <v/>
      </c>
      <c r="J2725" s="28"/>
      <c r="K2725" s="29" t="str">
        <f>IF($B2725 &lt;&gt; "", IF(C2725="Oui",IF(H2725=1,IF(E2725=0,Résultat!G$8,IF(J2725="No",Résultat!$G$8,Résultat!$G$7)),IF(H2725=2,IF(E2725=0,Résultat!G$9,IF(J2725="No",Résultat!$G$9,Résultat!$G$7)),Résultat!$G$7)),IF(C2725 = "Totale", IF(H2725=1,IF(E2725=0,Résultat!G$8,IF(J2725="No",Résultat!$G$9,Résultat!$G$7)),IF(H2725=2,IF(E2725=0,Résultat!G$9,IF(J2725="No",Résultat!$G$9,Résultat!$G$7)),Résultat!$G$7)),Résultat!$G$7)), "")</f>
        <v/>
      </c>
    </row>
    <row r="2726" spans="1:11" ht="20.100000000000001" customHeight="1">
      <c r="A2726" s="26"/>
      <c r="B2726" s="27"/>
      <c r="C2726" s="11" t="str">
        <f>IF($B2726 &lt;&gt; "",VLOOKUP(MID(B2726,3,5),'Recyclabilité Prod Matx'!C:F,2,FALSE), "")</f>
        <v/>
      </c>
      <c r="D2726" s="11" t="str">
        <f>IF($B2726 &lt;&gt; "",VLOOKUP(MID(B2726,3,5),'Recyclabilité Prod Matx'!C:F,3,FALSE),"")</f>
        <v/>
      </c>
      <c r="E2726" s="11" t="str">
        <f>IF($B2726 &lt;&gt; "",VLOOKUP(MID(B2726,3,5),'Recyclabilité Prod Matx'!C:F,4,FALSE), "")</f>
        <v/>
      </c>
      <c r="F2726" s="12" t="str">
        <f>IF($B2726 &lt;&gt; "", IF(C2726="Totale","",IF(D2726 = 0, "", VLOOKUP(D2726,'Cond Compo'!A:B,2,FALSE))),"")</f>
        <v/>
      </c>
      <c r="G2726" s="28"/>
      <c r="H2726" s="11" t="str">
        <f xml:space="preserve"> IF(C2726="Totale",2,IF($G2726 &lt;&gt; "", IF(D2726 = "E",MATCH(G2726, 'Cond Compo'!D$16:D$18, 0), MATCH(G2726, 'Cond Compo'!C$16:C$19, 0)), ""))</f>
        <v/>
      </c>
      <c r="I2726" s="12" t="str">
        <f>IF($E2726 &lt;&gt; "", IF(E2726 = 0, "", VLOOKUP(E2726,'Cond Perturbation'!A:B,2,FALSE)),"")</f>
        <v/>
      </c>
      <c r="J2726" s="28"/>
      <c r="K2726" s="29" t="str">
        <f>IF($B2726 &lt;&gt; "", IF(C2726="Oui",IF(H2726=1,IF(E2726=0,Résultat!G$8,IF(J2726="No",Résultat!$G$8,Résultat!$G$7)),IF(H2726=2,IF(E2726=0,Résultat!G$9,IF(J2726="No",Résultat!$G$9,Résultat!$G$7)),Résultat!$G$7)),IF(C2726 = "Totale", IF(H2726=1,IF(E2726=0,Résultat!G$8,IF(J2726="No",Résultat!$G$9,Résultat!$G$7)),IF(H2726=2,IF(E2726=0,Résultat!G$9,IF(J2726="No",Résultat!$G$9,Résultat!$G$7)),Résultat!$G$7)),Résultat!$G$7)), "")</f>
        <v/>
      </c>
    </row>
    <row r="2727" spans="1:11" ht="20.100000000000001" customHeight="1">
      <c r="A2727" s="26"/>
      <c r="B2727" s="27"/>
      <c r="C2727" s="11" t="str">
        <f>IF($B2727 &lt;&gt; "",VLOOKUP(MID(B2727,3,5),'Recyclabilité Prod Matx'!C:F,2,FALSE), "")</f>
        <v/>
      </c>
      <c r="D2727" s="11" t="str">
        <f>IF($B2727 &lt;&gt; "",VLOOKUP(MID(B2727,3,5),'Recyclabilité Prod Matx'!C:F,3,FALSE),"")</f>
        <v/>
      </c>
      <c r="E2727" s="11" t="str">
        <f>IF($B2727 &lt;&gt; "",VLOOKUP(MID(B2727,3,5),'Recyclabilité Prod Matx'!C:F,4,FALSE), "")</f>
        <v/>
      </c>
      <c r="F2727" s="12" t="str">
        <f>IF($B2727 &lt;&gt; "", IF(C2727="Totale","",IF(D2727 = 0, "", VLOOKUP(D2727,'Cond Compo'!A:B,2,FALSE))),"")</f>
        <v/>
      </c>
      <c r="G2727" s="28"/>
      <c r="H2727" s="11" t="str">
        <f xml:space="preserve"> IF(C2727="Totale",2,IF($G2727 &lt;&gt; "", IF(D2727 = "E",MATCH(G2727, 'Cond Compo'!D$16:D$18, 0), MATCH(G2727, 'Cond Compo'!C$16:C$19, 0)), ""))</f>
        <v/>
      </c>
      <c r="I2727" s="12" t="str">
        <f>IF($E2727 &lt;&gt; "", IF(E2727 = 0, "", VLOOKUP(E2727,'Cond Perturbation'!A:B,2,FALSE)),"")</f>
        <v/>
      </c>
      <c r="J2727" s="28"/>
      <c r="K2727" s="29" t="str">
        <f>IF($B2727 &lt;&gt; "", IF(C2727="Oui",IF(H2727=1,IF(E2727=0,Résultat!G$8,IF(J2727="No",Résultat!$G$8,Résultat!$G$7)),IF(H2727=2,IF(E2727=0,Résultat!G$9,IF(J2727="No",Résultat!$G$9,Résultat!$G$7)),Résultat!$G$7)),IF(C2727 = "Totale", IF(H2727=1,IF(E2727=0,Résultat!G$8,IF(J2727="No",Résultat!$G$9,Résultat!$G$7)),IF(H2727=2,IF(E2727=0,Résultat!G$9,IF(J2727="No",Résultat!$G$9,Résultat!$G$7)),Résultat!$G$7)),Résultat!$G$7)), "")</f>
        <v/>
      </c>
    </row>
    <row r="2728" spans="1:11" ht="20.100000000000001" customHeight="1">
      <c r="A2728" s="26"/>
      <c r="B2728" s="27"/>
      <c r="C2728" s="11" t="str">
        <f>IF($B2728 &lt;&gt; "",VLOOKUP(MID(B2728,3,5),'Recyclabilité Prod Matx'!C:F,2,FALSE), "")</f>
        <v/>
      </c>
      <c r="D2728" s="11" t="str">
        <f>IF($B2728 &lt;&gt; "",VLOOKUP(MID(B2728,3,5),'Recyclabilité Prod Matx'!C:F,3,FALSE),"")</f>
        <v/>
      </c>
      <c r="E2728" s="11" t="str">
        <f>IF($B2728 &lt;&gt; "",VLOOKUP(MID(B2728,3,5),'Recyclabilité Prod Matx'!C:F,4,FALSE), "")</f>
        <v/>
      </c>
      <c r="F2728" s="12" t="str">
        <f>IF($B2728 &lt;&gt; "", IF(C2728="Totale","",IF(D2728 = 0, "", VLOOKUP(D2728,'Cond Compo'!A:B,2,FALSE))),"")</f>
        <v/>
      </c>
      <c r="G2728" s="28"/>
      <c r="H2728" s="11" t="str">
        <f xml:space="preserve"> IF(C2728="Totale",2,IF($G2728 &lt;&gt; "", IF(D2728 = "E",MATCH(G2728, 'Cond Compo'!D$16:D$18, 0), MATCH(G2728, 'Cond Compo'!C$16:C$19, 0)), ""))</f>
        <v/>
      </c>
      <c r="I2728" s="12" t="str">
        <f>IF($E2728 &lt;&gt; "", IF(E2728 = 0, "", VLOOKUP(E2728,'Cond Perturbation'!A:B,2,FALSE)),"")</f>
        <v/>
      </c>
      <c r="J2728" s="28"/>
      <c r="K2728" s="29" t="str">
        <f>IF($B2728 &lt;&gt; "", IF(C2728="Oui",IF(H2728=1,IF(E2728=0,Résultat!G$8,IF(J2728="No",Résultat!$G$8,Résultat!$G$7)),IF(H2728=2,IF(E2728=0,Résultat!G$9,IF(J2728="No",Résultat!$G$9,Résultat!$G$7)),Résultat!$G$7)),IF(C2728 = "Totale", IF(H2728=1,IF(E2728=0,Résultat!G$8,IF(J2728="No",Résultat!$G$9,Résultat!$G$7)),IF(H2728=2,IF(E2728=0,Résultat!G$9,IF(J2728="No",Résultat!$G$9,Résultat!$G$7)),Résultat!$G$7)),Résultat!$G$7)), "")</f>
        <v/>
      </c>
    </row>
    <row r="2729" spans="1:11" ht="20.100000000000001" customHeight="1">
      <c r="A2729" s="26"/>
      <c r="B2729" s="27"/>
      <c r="C2729" s="11" t="str">
        <f>IF($B2729 &lt;&gt; "",VLOOKUP(MID(B2729,3,5),'Recyclabilité Prod Matx'!C:F,2,FALSE), "")</f>
        <v/>
      </c>
      <c r="D2729" s="11" t="str">
        <f>IF($B2729 &lt;&gt; "",VLOOKUP(MID(B2729,3,5),'Recyclabilité Prod Matx'!C:F,3,FALSE),"")</f>
        <v/>
      </c>
      <c r="E2729" s="11" t="str">
        <f>IF($B2729 &lt;&gt; "",VLOOKUP(MID(B2729,3,5),'Recyclabilité Prod Matx'!C:F,4,FALSE), "")</f>
        <v/>
      </c>
      <c r="F2729" s="12" t="str">
        <f>IF($B2729 &lt;&gt; "", IF(C2729="Totale","",IF(D2729 = 0, "", VLOOKUP(D2729,'Cond Compo'!A:B,2,FALSE))),"")</f>
        <v/>
      </c>
      <c r="G2729" s="28"/>
      <c r="H2729" s="11" t="str">
        <f xml:space="preserve"> IF(C2729="Totale",2,IF($G2729 &lt;&gt; "", IF(D2729 = "E",MATCH(G2729, 'Cond Compo'!D$16:D$18, 0), MATCH(G2729, 'Cond Compo'!C$16:C$19, 0)), ""))</f>
        <v/>
      </c>
      <c r="I2729" s="12" t="str">
        <f>IF($E2729 &lt;&gt; "", IF(E2729 = 0, "", VLOOKUP(E2729,'Cond Perturbation'!A:B,2,FALSE)),"")</f>
        <v/>
      </c>
      <c r="J2729" s="28"/>
      <c r="K2729" s="29" t="str">
        <f>IF($B2729 &lt;&gt; "", IF(C2729="Oui",IF(H2729=1,IF(E2729=0,Résultat!G$8,IF(J2729="No",Résultat!$G$8,Résultat!$G$7)),IF(H2729=2,IF(E2729=0,Résultat!G$9,IF(J2729="No",Résultat!$G$9,Résultat!$G$7)),Résultat!$G$7)),IF(C2729 = "Totale", IF(H2729=1,IF(E2729=0,Résultat!G$8,IF(J2729="No",Résultat!$G$9,Résultat!$G$7)),IF(H2729=2,IF(E2729=0,Résultat!G$9,IF(J2729="No",Résultat!$G$9,Résultat!$G$7)),Résultat!$G$7)),Résultat!$G$7)), "")</f>
        <v/>
      </c>
    </row>
    <row r="2730" spans="1:11" ht="20.100000000000001" customHeight="1">
      <c r="A2730" s="26"/>
      <c r="B2730" s="27"/>
      <c r="C2730" s="11" t="str">
        <f>IF($B2730 &lt;&gt; "",VLOOKUP(MID(B2730,3,5),'Recyclabilité Prod Matx'!C:F,2,FALSE), "")</f>
        <v/>
      </c>
      <c r="D2730" s="11" t="str">
        <f>IF($B2730 &lt;&gt; "",VLOOKUP(MID(B2730,3,5),'Recyclabilité Prod Matx'!C:F,3,FALSE),"")</f>
        <v/>
      </c>
      <c r="E2730" s="11" t="str">
        <f>IF($B2730 &lt;&gt; "",VLOOKUP(MID(B2730,3,5),'Recyclabilité Prod Matx'!C:F,4,FALSE), "")</f>
        <v/>
      </c>
      <c r="F2730" s="12" t="str">
        <f>IF($B2730 &lt;&gt; "", IF(C2730="Totale","",IF(D2730 = 0, "", VLOOKUP(D2730,'Cond Compo'!A:B,2,FALSE))),"")</f>
        <v/>
      </c>
      <c r="G2730" s="28"/>
      <c r="H2730" s="11" t="str">
        <f xml:space="preserve"> IF(C2730="Totale",2,IF($G2730 &lt;&gt; "", IF(D2730 = "E",MATCH(G2730, 'Cond Compo'!D$16:D$18, 0), MATCH(G2730, 'Cond Compo'!C$16:C$19, 0)), ""))</f>
        <v/>
      </c>
      <c r="I2730" s="12" t="str">
        <f>IF($E2730 &lt;&gt; "", IF(E2730 = 0, "", VLOOKUP(E2730,'Cond Perturbation'!A:B,2,FALSE)),"")</f>
        <v/>
      </c>
      <c r="J2730" s="28"/>
      <c r="K2730" s="29" t="str">
        <f>IF($B2730 &lt;&gt; "", IF(C2730="Oui",IF(H2730=1,IF(E2730=0,Résultat!G$8,IF(J2730="No",Résultat!$G$8,Résultat!$G$7)),IF(H2730=2,IF(E2730=0,Résultat!G$9,IF(J2730="No",Résultat!$G$9,Résultat!$G$7)),Résultat!$G$7)),IF(C2730 = "Totale", IF(H2730=1,IF(E2730=0,Résultat!G$8,IF(J2730="No",Résultat!$G$9,Résultat!$G$7)),IF(H2730=2,IF(E2730=0,Résultat!G$9,IF(J2730="No",Résultat!$G$9,Résultat!$G$7)),Résultat!$G$7)),Résultat!$G$7)), "")</f>
        <v/>
      </c>
    </row>
    <row r="2731" spans="1:11" ht="20.100000000000001" customHeight="1">
      <c r="A2731" s="26"/>
      <c r="B2731" s="27"/>
      <c r="C2731" s="11" t="str">
        <f>IF($B2731 &lt;&gt; "",VLOOKUP(MID(B2731,3,5),'Recyclabilité Prod Matx'!C:F,2,FALSE), "")</f>
        <v/>
      </c>
      <c r="D2731" s="11" t="str">
        <f>IF($B2731 &lt;&gt; "",VLOOKUP(MID(B2731,3,5),'Recyclabilité Prod Matx'!C:F,3,FALSE),"")</f>
        <v/>
      </c>
      <c r="E2731" s="11" t="str">
        <f>IF($B2731 &lt;&gt; "",VLOOKUP(MID(B2731,3,5),'Recyclabilité Prod Matx'!C:F,4,FALSE), "")</f>
        <v/>
      </c>
      <c r="F2731" s="12" t="str">
        <f>IF($B2731 &lt;&gt; "", IF(C2731="Totale","",IF(D2731 = 0, "", VLOOKUP(D2731,'Cond Compo'!A:B,2,FALSE))),"")</f>
        <v/>
      </c>
      <c r="G2731" s="28"/>
      <c r="H2731" s="11" t="str">
        <f xml:space="preserve"> IF(C2731="Totale",2,IF($G2731 &lt;&gt; "", IF(D2731 = "E",MATCH(G2731, 'Cond Compo'!D$16:D$18, 0), MATCH(G2731, 'Cond Compo'!C$16:C$19, 0)), ""))</f>
        <v/>
      </c>
      <c r="I2731" s="12" t="str">
        <f>IF($E2731 &lt;&gt; "", IF(E2731 = 0, "", VLOOKUP(E2731,'Cond Perturbation'!A:B,2,FALSE)),"")</f>
        <v/>
      </c>
      <c r="J2731" s="28"/>
      <c r="K2731" s="29" t="str">
        <f>IF($B2731 &lt;&gt; "", IF(C2731="Oui",IF(H2731=1,IF(E2731=0,Résultat!G$8,IF(J2731="No",Résultat!$G$8,Résultat!$G$7)),IF(H2731=2,IF(E2731=0,Résultat!G$9,IF(J2731="No",Résultat!$G$9,Résultat!$G$7)),Résultat!$G$7)),IF(C2731 = "Totale", IF(H2731=1,IF(E2731=0,Résultat!G$8,IF(J2731="No",Résultat!$G$9,Résultat!$G$7)),IF(H2731=2,IF(E2731=0,Résultat!G$9,IF(J2731="No",Résultat!$G$9,Résultat!$G$7)),Résultat!$G$7)),Résultat!$G$7)), "")</f>
        <v/>
      </c>
    </row>
    <row r="2732" spans="1:11" ht="20.100000000000001" customHeight="1">
      <c r="A2732" s="26"/>
      <c r="B2732" s="27"/>
      <c r="C2732" s="11" t="str">
        <f>IF($B2732 &lt;&gt; "",VLOOKUP(MID(B2732,3,5),'Recyclabilité Prod Matx'!C:F,2,FALSE), "")</f>
        <v/>
      </c>
      <c r="D2732" s="11" t="str">
        <f>IF($B2732 &lt;&gt; "",VLOOKUP(MID(B2732,3,5),'Recyclabilité Prod Matx'!C:F,3,FALSE),"")</f>
        <v/>
      </c>
      <c r="E2732" s="11" t="str">
        <f>IF($B2732 &lt;&gt; "",VLOOKUP(MID(B2732,3,5),'Recyclabilité Prod Matx'!C:F,4,FALSE), "")</f>
        <v/>
      </c>
      <c r="F2732" s="12" t="str">
        <f>IF($B2732 &lt;&gt; "", IF(C2732="Totale","",IF(D2732 = 0, "", VLOOKUP(D2732,'Cond Compo'!A:B,2,FALSE))),"")</f>
        <v/>
      </c>
      <c r="G2732" s="28"/>
      <c r="H2732" s="11" t="str">
        <f xml:space="preserve"> IF(C2732="Totale",2,IF($G2732 &lt;&gt; "", IF(D2732 = "E",MATCH(G2732, 'Cond Compo'!D$16:D$18, 0), MATCH(G2732, 'Cond Compo'!C$16:C$19, 0)), ""))</f>
        <v/>
      </c>
      <c r="I2732" s="12" t="str">
        <f>IF($E2732 &lt;&gt; "", IF(E2732 = 0, "", VLOOKUP(E2732,'Cond Perturbation'!A:B,2,FALSE)),"")</f>
        <v/>
      </c>
      <c r="J2732" s="28"/>
      <c r="K2732" s="29" t="str">
        <f>IF($B2732 &lt;&gt; "", IF(C2732="Oui",IF(H2732=1,IF(E2732=0,Résultat!G$8,IF(J2732="No",Résultat!$G$8,Résultat!$G$7)),IF(H2732=2,IF(E2732=0,Résultat!G$9,IF(J2732="No",Résultat!$G$9,Résultat!$G$7)),Résultat!$G$7)),IF(C2732 = "Totale", IF(H2732=1,IF(E2732=0,Résultat!G$8,IF(J2732="No",Résultat!$G$9,Résultat!$G$7)),IF(H2732=2,IF(E2732=0,Résultat!G$9,IF(J2732="No",Résultat!$G$9,Résultat!$G$7)),Résultat!$G$7)),Résultat!$G$7)), "")</f>
        <v/>
      </c>
    </row>
    <row r="2733" spans="1:11" ht="20.100000000000001" customHeight="1">
      <c r="A2733" s="26"/>
      <c r="B2733" s="27"/>
      <c r="C2733" s="11" t="str">
        <f>IF($B2733 &lt;&gt; "",VLOOKUP(MID(B2733,3,5),'Recyclabilité Prod Matx'!C:F,2,FALSE), "")</f>
        <v/>
      </c>
      <c r="D2733" s="11" t="str">
        <f>IF($B2733 &lt;&gt; "",VLOOKUP(MID(B2733,3,5),'Recyclabilité Prod Matx'!C:F,3,FALSE),"")</f>
        <v/>
      </c>
      <c r="E2733" s="11" t="str">
        <f>IF($B2733 &lt;&gt; "",VLOOKUP(MID(B2733,3,5),'Recyclabilité Prod Matx'!C:F,4,FALSE), "")</f>
        <v/>
      </c>
      <c r="F2733" s="12" t="str">
        <f>IF($B2733 &lt;&gt; "", IF(C2733="Totale","",IF(D2733 = 0, "", VLOOKUP(D2733,'Cond Compo'!A:B,2,FALSE))),"")</f>
        <v/>
      </c>
      <c r="G2733" s="28"/>
      <c r="H2733" s="11" t="str">
        <f xml:space="preserve"> IF(C2733="Totale",2,IF($G2733 &lt;&gt; "", IF(D2733 = "E",MATCH(G2733, 'Cond Compo'!D$16:D$18, 0), MATCH(G2733, 'Cond Compo'!C$16:C$19, 0)), ""))</f>
        <v/>
      </c>
      <c r="I2733" s="12" t="str">
        <f>IF($E2733 &lt;&gt; "", IF(E2733 = 0, "", VLOOKUP(E2733,'Cond Perturbation'!A:B,2,FALSE)),"")</f>
        <v/>
      </c>
      <c r="J2733" s="28"/>
      <c r="K2733" s="29" t="str">
        <f>IF($B2733 &lt;&gt; "", IF(C2733="Oui",IF(H2733=1,IF(E2733=0,Résultat!G$8,IF(J2733="No",Résultat!$G$8,Résultat!$G$7)),IF(H2733=2,IF(E2733=0,Résultat!G$9,IF(J2733="No",Résultat!$G$9,Résultat!$G$7)),Résultat!$G$7)),IF(C2733 = "Totale", IF(H2733=1,IF(E2733=0,Résultat!G$8,IF(J2733="No",Résultat!$G$9,Résultat!$G$7)),IF(H2733=2,IF(E2733=0,Résultat!G$9,IF(J2733="No",Résultat!$G$9,Résultat!$G$7)),Résultat!$G$7)),Résultat!$G$7)), "")</f>
        <v/>
      </c>
    </row>
    <row r="2734" spans="1:11" ht="20.100000000000001" customHeight="1">
      <c r="A2734" s="26"/>
      <c r="B2734" s="27"/>
      <c r="C2734" s="11" t="str">
        <f>IF($B2734 &lt;&gt; "",VLOOKUP(MID(B2734,3,5),'Recyclabilité Prod Matx'!C:F,2,FALSE), "")</f>
        <v/>
      </c>
      <c r="D2734" s="11" t="str">
        <f>IF($B2734 &lt;&gt; "",VLOOKUP(MID(B2734,3,5),'Recyclabilité Prod Matx'!C:F,3,FALSE),"")</f>
        <v/>
      </c>
      <c r="E2734" s="11" t="str">
        <f>IF($B2734 &lt;&gt; "",VLOOKUP(MID(B2734,3,5),'Recyclabilité Prod Matx'!C:F,4,FALSE), "")</f>
        <v/>
      </c>
      <c r="F2734" s="12" t="str">
        <f>IF($B2734 &lt;&gt; "", IF(C2734="Totale","",IF(D2734 = 0, "", VLOOKUP(D2734,'Cond Compo'!A:B,2,FALSE))),"")</f>
        <v/>
      </c>
      <c r="G2734" s="28"/>
      <c r="H2734" s="11" t="str">
        <f xml:space="preserve"> IF(C2734="Totale",2,IF($G2734 &lt;&gt; "", IF(D2734 = "E",MATCH(G2734, 'Cond Compo'!D$16:D$18, 0), MATCH(G2734, 'Cond Compo'!C$16:C$19, 0)), ""))</f>
        <v/>
      </c>
      <c r="I2734" s="12" t="str">
        <f>IF($E2734 &lt;&gt; "", IF(E2734 = 0, "", VLOOKUP(E2734,'Cond Perturbation'!A:B,2,FALSE)),"")</f>
        <v/>
      </c>
      <c r="J2734" s="28"/>
      <c r="K2734" s="29" t="str">
        <f>IF($B2734 &lt;&gt; "", IF(C2734="Oui",IF(H2734=1,IF(E2734=0,Résultat!G$8,IF(J2734="No",Résultat!$G$8,Résultat!$G$7)),IF(H2734=2,IF(E2734=0,Résultat!G$9,IF(J2734="No",Résultat!$G$9,Résultat!$G$7)),Résultat!$G$7)),IF(C2734 = "Totale", IF(H2734=1,IF(E2734=0,Résultat!G$8,IF(J2734="No",Résultat!$G$9,Résultat!$G$7)),IF(H2734=2,IF(E2734=0,Résultat!G$9,IF(J2734="No",Résultat!$G$9,Résultat!$G$7)),Résultat!$G$7)),Résultat!$G$7)), "")</f>
        <v/>
      </c>
    </row>
    <row r="2735" spans="1:11" ht="20.100000000000001" customHeight="1">
      <c r="A2735" s="26"/>
      <c r="B2735" s="27"/>
      <c r="C2735" s="11" t="str">
        <f>IF($B2735 &lt;&gt; "",VLOOKUP(MID(B2735,3,5),'Recyclabilité Prod Matx'!C:F,2,FALSE), "")</f>
        <v/>
      </c>
      <c r="D2735" s="11" t="str">
        <f>IF($B2735 &lt;&gt; "",VLOOKUP(MID(B2735,3,5),'Recyclabilité Prod Matx'!C:F,3,FALSE),"")</f>
        <v/>
      </c>
      <c r="E2735" s="11" t="str">
        <f>IF($B2735 &lt;&gt; "",VLOOKUP(MID(B2735,3,5),'Recyclabilité Prod Matx'!C:F,4,FALSE), "")</f>
        <v/>
      </c>
      <c r="F2735" s="12" t="str">
        <f>IF($B2735 &lt;&gt; "", IF(C2735="Totale","",IF(D2735 = 0, "", VLOOKUP(D2735,'Cond Compo'!A:B,2,FALSE))),"")</f>
        <v/>
      </c>
      <c r="G2735" s="28"/>
      <c r="H2735" s="11" t="str">
        <f xml:space="preserve"> IF(C2735="Totale",2,IF($G2735 &lt;&gt; "", IF(D2735 = "E",MATCH(G2735, 'Cond Compo'!D$16:D$18, 0), MATCH(G2735, 'Cond Compo'!C$16:C$19, 0)), ""))</f>
        <v/>
      </c>
      <c r="I2735" s="12" t="str">
        <f>IF($E2735 &lt;&gt; "", IF(E2735 = 0, "", VLOOKUP(E2735,'Cond Perturbation'!A:B,2,FALSE)),"")</f>
        <v/>
      </c>
      <c r="J2735" s="28"/>
      <c r="K2735" s="29" t="str">
        <f>IF($B2735 &lt;&gt; "", IF(C2735="Oui",IF(H2735=1,IF(E2735=0,Résultat!G$8,IF(J2735="No",Résultat!$G$8,Résultat!$G$7)),IF(H2735=2,IF(E2735=0,Résultat!G$9,IF(J2735="No",Résultat!$G$9,Résultat!$G$7)),Résultat!$G$7)),IF(C2735 = "Totale", IF(H2735=1,IF(E2735=0,Résultat!G$8,IF(J2735="No",Résultat!$G$9,Résultat!$G$7)),IF(H2735=2,IF(E2735=0,Résultat!G$9,IF(J2735="No",Résultat!$G$9,Résultat!$G$7)),Résultat!$G$7)),Résultat!$G$7)), "")</f>
        <v/>
      </c>
    </row>
    <row r="2736" spans="1:11" ht="20.100000000000001" customHeight="1">
      <c r="A2736" s="26"/>
      <c r="B2736" s="27"/>
      <c r="C2736" s="11" t="str">
        <f>IF($B2736 &lt;&gt; "",VLOOKUP(MID(B2736,3,5),'Recyclabilité Prod Matx'!C:F,2,FALSE), "")</f>
        <v/>
      </c>
      <c r="D2736" s="11" t="str">
        <f>IF($B2736 &lt;&gt; "",VLOOKUP(MID(B2736,3,5),'Recyclabilité Prod Matx'!C:F,3,FALSE),"")</f>
        <v/>
      </c>
      <c r="E2736" s="11" t="str">
        <f>IF($B2736 &lt;&gt; "",VLOOKUP(MID(B2736,3,5),'Recyclabilité Prod Matx'!C:F,4,FALSE), "")</f>
        <v/>
      </c>
      <c r="F2736" s="12" t="str">
        <f>IF($B2736 &lt;&gt; "", IF(C2736="Totale","",IF(D2736 = 0, "", VLOOKUP(D2736,'Cond Compo'!A:B,2,FALSE))),"")</f>
        <v/>
      </c>
      <c r="G2736" s="28"/>
      <c r="H2736" s="11" t="str">
        <f xml:space="preserve"> IF(C2736="Totale",2,IF($G2736 &lt;&gt; "", IF(D2736 = "E",MATCH(G2736, 'Cond Compo'!D$16:D$18, 0), MATCH(G2736, 'Cond Compo'!C$16:C$19, 0)), ""))</f>
        <v/>
      </c>
      <c r="I2736" s="12" t="str">
        <f>IF($E2736 &lt;&gt; "", IF(E2736 = 0, "", VLOOKUP(E2736,'Cond Perturbation'!A:B,2,FALSE)),"")</f>
        <v/>
      </c>
      <c r="J2736" s="28"/>
      <c r="K2736" s="29" t="str">
        <f>IF($B2736 &lt;&gt; "", IF(C2736="Oui",IF(H2736=1,IF(E2736=0,Résultat!G$8,IF(J2736="No",Résultat!$G$8,Résultat!$G$7)),IF(H2736=2,IF(E2736=0,Résultat!G$9,IF(J2736="No",Résultat!$G$9,Résultat!$G$7)),Résultat!$G$7)),IF(C2736 = "Totale", IF(H2736=1,IF(E2736=0,Résultat!G$8,IF(J2736="No",Résultat!$G$9,Résultat!$G$7)),IF(H2736=2,IF(E2736=0,Résultat!G$9,IF(J2736="No",Résultat!$G$9,Résultat!$G$7)),Résultat!$G$7)),Résultat!$G$7)), "")</f>
        <v/>
      </c>
    </row>
    <row r="2737" spans="1:11" ht="20.100000000000001" customHeight="1">
      <c r="A2737" s="26"/>
      <c r="B2737" s="27"/>
      <c r="C2737" s="11" t="str">
        <f>IF($B2737 &lt;&gt; "",VLOOKUP(MID(B2737,3,5),'Recyclabilité Prod Matx'!C:F,2,FALSE), "")</f>
        <v/>
      </c>
      <c r="D2737" s="11" t="str">
        <f>IF($B2737 &lt;&gt; "",VLOOKUP(MID(B2737,3,5),'Recyclabilité Prod Matx'!C:F,3,FALSE),"")</f>
        <v/>
      </c>
      <c r="E2737" s="11" t="str">
        <f>IF($B2737 &lt;&gt; "",VLOOKUP(MID(B2737,3,5),'Recyclabilité Prod Matx'!C:F,4,FALSE), "")</f>
        <v/>
      </c>
      <c r="F2737" s="12" t="str">
        <f>IF($B2737 &lt;&gt; "", IF(C2737="Totale","",IF(D2737 = 0, "", VLOOKUP(D2737,'Cond Compo'!A:B,2,FALSE))),"")</f>
        <v/>
      </c>
      <c r="G2737" s="28"/>
      <c r="H2737" s="11" t="str">
        <f xml:space="preserve"> IF(C2737="Totale",2,IF($G2737 &lt;&gt; "", IF(D2737 = "E",MATCH(G2737, 'Cond Compo'!D$16:D$18, 0), MATCH(G2737, 'Cond Compo'!C$16:C$19, 0)), ""))</f>
        <v/>
      </c>
      <c r="I2737" s="12" t="str">
        <f>IF($E2737 &lt;&gt; "", IF(E2737 = 0, "", VLOOKUP(E2737,'Cond Perturbation'!A:B,2,FALSE)),"")</f>
        <v/>
      </c>
      <c r="J2737" s="28"/>
      <c r="K2737" s="29" t="str">
        <f>IF($B2737 &lt;&gt; "", IF(C2737="Oui",IF(H2737=1,IF(E2737=0,Résultat!G$8,IF(J2737="No",Résultat!$G$8,Résultat!$G$7)),IF(H2737=2,IF(E2737=0,Résultat!G$9,IF(J2737="No",Résultat!$G$9,Résultat!$G$7)),Résultat!$G$7)),IF(C2737 = "Totale", IF(H2737=1,IF(E2737=0,Résultat!G$8,IF(J2737="No",Résultat!$G$9,Résultat!$G$7)),IF(H2737=2,IF(E2737=0,Résultat!G$9,IF(J2737="No",Résultat!$G$9,Résultat!$G$7)),Résultat!$G$7)),Résultat!$G$7)), "")</f>
        <v/>
      </c>
    </row>
    <row r="2738" spans="1:11" ht="20.100000000000001" customHeight="1">
      <c r="A2738" s="26"/>
      <c r="B2738" s="27"/>
      <c r="C2738" s="11" t="str">
        <f>IF($B2738 &lt;&gt; "",VLOOKUP(MID(B2738,3,5),'Recyclabilité Prod Matx'!C:F,2,FALSE), "")</f>
        <v/>
      </c>
      <c r="D2738" s="11" t="str">
        <f>IF($B2738 &lt;&gt; "",VLOOKUP(MID(B2738,3,5),'Recyclabilité Prod Matx'!C:F,3,FALSE),"")</f>
        <v/>
      </c>
      <c r="E2738" s="11" t="str">
        <f>IF($B2738 &lt;&gt; "",VLOOKUP(MID(B2738,3,5),'Recyclabilité Prod Matx'!C:F,4,FALSE), "")</f>
        <v/>
      </c>
      <c r="F2738" s="12" t="str">
        <f>IF($B2738 &lt;&gt; "", IF(C2738="Totale","",IF(D2738 = 0, "", VLOOKUP(D2738,'Cond Compo'!A:B,2,FALSE))),"")</f>
        <v/>
      </c>
      <c r="G2738" s="28"/>
      <c r="H2738" s="11" t="str">
        <f xml:space="preserve"> IF(C2738="Totale",2,IF($G2738 &lt;&gt; "", IF(D2738 = "E",MATCH(G2738, 'Cond Compo'!D$16:D$18, 0), MATCH(G2738, 'Cond Compo'!C$16:C$19, 0)), ""))</f>
        <v/>
      </c>
      <c r="I2738" s="12" t="str">
        <f>IF($E2738 &lt;&gt; "", IF(E2738 = 0, "", VLOOKUP(E2738,'Cond Perturbation'!A:B,2,FALSE)),"")</f>
        <v/>
      </c>
      <c r="J2738" s="28"/>
      <c r="K2738" s="29" t="str">
        <f>IF($B2738 &lt;&gt; "", IF(C2738="Oui",IF(H2738=1,IF(E2738=0,Résultat!G$8,IF(J2738="No",Résultat!$G$8,Résultat!$G$7)),IF(H2738=2,IF(E2738=0,Résultat!G$9,IF(J2738="No",Résultat!$G$9,Résultat!$G$7)),Résultat!$G$7)),IF(C2738 = "Totale", IF(H2738=1,IF(E2738=0,Résultat!G$8,IF(J2738="No",Résultat!$G$9,Résultat!$G$7)),IF(H2738=2,IF(E2738=0,Résultat!G$9,IF(J2738="No",Résultat!$G$9,Résultat!$G$7)),Résultat!$G$7)),Résultat!$G$7)), "")</f>
        <v/>
      </c>
    </row>
    <row r="2739" spans="1:11" ht="20.100000000000001" customHeight="1">
      <c r="A2739" s="26"/>
      <c r="B2739" s="27"/>
      <c r="C2739" s="11" t="str">
        <f>IF($B2739 &lt;&gt; "",VLOOKUP(MID(B2739,3,5),'Recyclabilité Prod Matx'!C:F,2,FALSE), "")</f>
        <v/>
      </c>
      <c r="D2739" s="11" t="str">
        <f>IF($B2739 &lt;&gt; "",VLOOKUP(MID(B2739,3,5),'Recyclabilité Prod Matx'!C:F,3,FALSE),"")</f>
        <v/>
      </c>
      <c r="E2739" s="11" t="str">
        <f>IF($B2739 &lt;&gt; "",VLOOKUP(MID(B2739,3,5),'Recyclabilité Prod Matx'!C:F,4,FALSE), "")</f>
        <v/>
      </c>
      <c r="F2739" s="12" t="str">
        <f>IF($B2739 &lt;&gt; "", IF(C2739="Totale","",IF(D2739 = 0, "", VLOOKUP(D2739,'Cond Compo'!A:B,2,FALSE))),"")</f>
        <v/>
      </c>
      <c r="G2739" s="28"/>
      <c r="H2739" s="11" t="str">
        <f xml:space="preserve"> IF(C2739="Totale",2,IF($G2739 &lt;&gt; "", IF(D2739 = "E",MATCH(G2739, 'Cond Compo'!D$16:D$18, 0), MATCH(G2739, 'Cond Compo'!C$16:C$19, 0)), ""))</f>
        <v/>
      </c>
      <c r="I2739" s="12" t="str">
        <f>IF($E2739 &lt;&gt; "", IF(E2739 = 0, "", VLOOKUP(E2739,'Cond Perturbation'!A:B,2,FALSE)),"")</f>
        <v/>
      </c>
      <c r="J2739" s="28"/>
      <c r="K2739" s="29" t="str">
        <f>IF($B2739 &lt;&gt; "", IF(C2739="Oui",IF(H2739=1,IF(E2739=0,Résultat!G$8,IF(J2739="No",Résultat!$G$8,Résultat!$G$7)),IF(H2739=2,IF(E2739=0,Résultat!G$9,IF(J2739="No",Résultat!$G$9,Résultat!$G$7)),Résultat!$G$7)),IF(C2739 = "Totale", IF(H2739=1,IF(E2739=0,Résultat!G$8,IF(J2739="No",Résultat!$G$9,Résultat!$G$7)),IF(H2739=2,IF(E2739=0,Résultat!G$9,IF(J2739="No",Résultat!$G$9,Résultat!$G$7)),Résultat!$G$7)),Résultat!$G$7)), "")</f>
        <v/>
      </c>
    </row>
    <row r="2740" spans="1:11" ht="20.100000000000001" customHeight="1">
      <c r="A2740" s="26"/>
      <c r="B2740" s="27"/>
      <c r="C2740" s="11" t="str">
        <f>IF($B2740 &lt;&gt; "",VLOOKUP(MID(B2740,3,5),'Recyclabilité Prod Matx'!C:F,2,FALSE), "")</f>
        <v/>
      </c>
      <c r="D2740" s="11" t="str">
        <f>IF($B2740 &lt;&gt; "",VLOOKUP(MID(B2740,3,5),'Recyclabilité Prod Matx'!C:F,3,FALSE),"")</f>
        <v/>
      </c>
      <c r="E2740" s="11" t="str">
        <f>IF($B2740 &lt;&gt; "",VLOOKUP(MID(B2740,3,5),'Recyclabilité Prod Matx'!C:F,4,FALSE), "")</f>
        <v/>
      </c>
      <c r="F2740" s="12" t="str">
        <f>IF($B2740 &lt;&gt; "", IF(C2740="Totale","",IF(D2740 = 0, "", VLOOKUP(D2740,'Cond Compo'!A:B,2,FALSE))),"")</f>
        <v/>
      </c>
      <c r="G2740" s="28"/>
      <c r="H2740" s="11" t="str">
        <f xml:space="preserve"> IF(C2740="Totale",2,IF($G2740 &lt;&gt; "", IF(D2740 = "E",MATCH(G2740, 'Cond Compo'!D$16:D$18, 0), MATCH(G2740, 'Cond Compo'!C$16:C$19, 0)), ""))</f>
        <v/>
      </c>
      <c r="I2740" s="12" t="str">
        <f>IF($E2740 &lt;&gt; "", IF(E2740 = 0, "", VLOOKUP(E2740,'Cond Perturbation'!A:B,2,FALSE)),"")</f>
        <v/>
      </c>
      <c r="J2740" s="28"/>
      <c r="K2740" s="29" t="str">
        <f>IF($B2740 &lt;&gt; "", IF(C2740="Oui",IF(H2740=1,IF(E2740=0,Résultat!G$8,IF(J2740="No",Résultat!$G$8,Résultat!$G$7)),IF(H2740=2,IF(E2740=0,Résultat!G$9,IF(J2740="No",Résultat!$G$9,Résultat!$G$7)),Résultat!$G$7)),IF(C2740 = "Totale", IF(H2740=1,IF(E2740=0,Résultat!G$8,IF(J2740="No",Résultat!$G$9,Résultat!$G$7)),IF(H2740=2,IF(E2740=0,Résultat!G$9,IF(J2740="No",Résultat!$G$9,Résultat!$G$7)),Résultat!$G$7)),Résultat!$G$7)), "")</f>
        <v/>
      </c>
    </row>
    <row r="2741" spans="1:11" ht="20.100000000000001" customHeight="1">
      <c r="A2741" s="26"/>
      <c r="B2741" s="27"/>
      <c r="C2741" s="11" t="str">
        <f>IF($B2741 &lt;&gt; "",VLOOKUP(MID(B2741,3,5),'Recyclabilité Prod Matx'!C:F,2,FALSE), "")</f>
        <v/>
      </c>
      <c r="D2741" s="11" t="str">
        <f>IF($B2741 &lt;&gt; "",VLOOKUP(MID(B2741,3,5),'Recyclabilité Prod Matx'!C:F,3,FALSE),"")</f>
        <v/>
      </c>
      <c r="E2741" s="11" t="str">
        <f>IF($B2741 &lt;&gt; "",VLOOKUP(MID(B2741,3,5),'Recyclabilité Prod Matx'!C:F,4,FALSE), "")</f>
        <v/>
      </c>
      <c r="F2741" s="12" t="str">
        <f>IF($B2741 &lt;&gt; "", IF(C2741="Totale","",IF(D2741 = 0, "", VLOOKUP(D2741,'Cond Compo'!A:B,2,FALSE))),"")</f>
        <v/>
      </c>
      <c r="G2741" s="28"/>
      <c r="H2741" s="11" t="str">
        <f xml:space="preserve"> IF(C2741="Totale",2,IF($G2741 &lt;&gt; "", IF(D2741 = "E",MATCH(G2741, 'Cond Compo'!D$16:D$18, 0), MATCH(G2741, 'Cond Compo'!C$16:C$19, 0)), ""))</f>
        <v/>
      </c>
      <c r="I2741" s="12" t="str">
        <f>IF($E2741 &lt;&gt; "", IF(E2741 = 0, "", VLOOKUP(E2741,'Cond Perturbation'!A:B,2,FALSE)),"")</f>
        <v/>
      </c>
      <c r="J2741" s="28"/>
      <c r="K2741" s="29" t="str">
        <f>IF($B2741 &lt;&gt; "", IF(C2741="Oui",IF(H2741=1,IF(E2741=0,Résultat!G$8,IF(J2741="No",Résultat!$G$8,Résultat!$G$7)),IF(H2741=2,IF(E2741=0,Résultat!G$9,IF(J2741="No",Résultat!$G$9,Résultat!$G$7)),Résultat!$G$7)),IF(C2741 = "Totale", IF(H2741=1,IF(E2741=0,Résultat!G$8,IF(J2741="No",Résultat!$G$9,Résultat!$G$7)),IF(H2741=2,IF(E2741=0,Résultat!G$9,IF(J2741="No",Résultat!$G$9,Résultat!$G$7)),Résultat!$G$7)),Résultat!$G$7)), "")</f>
        <v/>
      </c>
    </row>
    <row r="2742" spans="1:11" ht="20.100000000000001" customHeight="1">
      <c r="A2742" s="26"/>
      <c r="B2742" s="27"/>
      <c r="C2742" s="11" t="str">
        <f>IF($B2742 &lt;&gt; "",VLOOKUP(MID(B2742,3,5),'Recyclabilité Prod Matx'!C:F,2,FALSE), "")</f>
        <v/>
      </c>
      <c r="D2742" s="11" t="str">
        <f>IF($B2742 &lt;&gt; "",VLOOKUP(MID(B2742,3,5),'Recyclabilité Prod Matx'!C:F,3,FALSE),"")</f>
        <v/>
      </c>
      <c r="E2742" s="11" t="str">
        <f>IF($B2742 &lt;&gt; "",VLOOKUP(MID(B2742,3,5),'Recyclabilité Prod Matx'!C:F,4,FALSE), "")</f>
        <v/>
      </c>
      <c r="F2742" s="12" t="str">
        <f>IF($B2742 &lt;&gt; "", IF(C2742="Totale","",IF(D2742 = 0, "", VLOOKUP(D2742,'Cond Compo'!A:B,2,FALSE))),"")</f>
        <v/>
      </c>
      <c r="G2742" s="28"/>
      <c r="H2742" s="11" t="str">
        <f xml:space="preserve"> IF(C2742="Totale",2,IF($G2742 &lt;&gt; "", IF(D2742 = "E",MATCH(G2742, 'Cond Compo'!D$16:D$18, 0), MATCH(G2742, 'Cond Compo'!C$16:C$19, 0)), ""))</f>
        <v/>
      </c>
      <c r="I2742" s="12" t="str">
        <f>IF($E2742 &lt;&gt; "", IF(E2742 = 0, "", VLOOKUP(E2742,'Cond Perturbation'!A:B,2,FALSE)),"")</f>
        <v/>
      </c>
      <c r="J2742" s="28"/>
      <c r="K2742" s="29" t="str">
        <f>IF($B2742 &lt;&gt; "", IF(C2742="Oui",IF(H2742=1,IF(E2742=0,Résultat!G$8,IF(J2742="No",Résultat!$G$8,Résultat!$G$7)),IF(H2742=2,IF(E2742=0,Résultat!G$9,IF(J2742="No",Résultat!$G$9,Résultat!$G$7)),Résultat!$G$7)),IF(C2742 = "Totale", IF(H2742=1,IF(E2742=0,Résultat!G$8,IF(J2742="No",Résultat!$G$9,Résultat!$G$7)),IF(H2742=2,IF(E2742=0,Résultat!G$9,IF(J2742="No",Résultat!$G$9,Résultat!$G$7)),Résultat!$G$7)),Résultat!$G$7)), "")</f>
        <v/>
      </c>
    </row>
    <row r="2743" spans="1:11" ht="20.100000000000001" customHeight="1">
      <c r="A2743" s="26"/>
      <c r="B2743" s="27"/>
      <c r="C2743" s="11" t="str">
        <f>IF($B2743 &lt;&gt; "",VLOOKUP(MID(B2743,3,5),'Recyclabilité Prod Matx'!C:F,2,FALSE), "")</f>
        <v/>
      </c>
      <c r="D2743" s="11" t="str">
        <f>IF($B2743 &lt;&gt; "",VLOOKUP(MID(B2743,3,5),'Recyclabilité Prod Matx'!C:F,3,FALSE),"")</f>
        <v/>
      </c>
      <c r="E2743" s="11" t="str">
        <f>IF($B2743 &lt;&gt; "",VLOOKUP(MID(B2743,3,5),'Recyclabilité Prod Matx'!C:F,4,FALSE), "")</f>
        <v/>
      </c>
      <c r="F2743" s="12" t="str">
        <f>IF($B2743 &lt;&gt; "", IF(C2743="Totale","",IF(D2743 = 0, "", VLOOKUP(D2743,'Cond Compo'!A:B,2,FALSE))),"")</f>
        <v/>
      </c>
      <c r="G2743" s="28"/>
      <c r="H2743" s="11" t="str">
        <f xml:space="preserve"> IF(C2743="Totale",2,IF($G2743 &lt;&gt; "", IF(D2743 = "E",MATCH(G2743, 'Cond Compo'!D$16:D$18, 0), MATCH(G2743, 'Cond Compo'!C$16:C$19, 0)), ""))</f>
        <v/>
      </c>
      <c r="I2743" s="12" t="str">
        <f>IF($E2743 &lt;&gt; "", IF(E2743 = 0, "", VLOOKUP(E2743,'Cond Perturbation'!A:B,2,FALSE)),"")</f>
        <v/>
      </c>
      <c r="J2743" s="28"/>
      <c r="K2743" s="29" t="str">
        <f>IF($B2743 &lt;&gt; "", IF(C2743="Oui",IF(H2743=1,IF(E2743=0,Résultat!G$8,IF(J2743="No",Résultat!$G$8,Résultat!$G$7)),IF(H2743=2,IF(E2743=0,Résultat!G$9,IF(J2743="No",Résultat!$G$9,Résultat!$G$7)),Résultat!$G$7)),IF(C2743 = "Totale", IF(H2743=1,IF(E2743=0,Résultat!G$8,IF(J2743="No",Résultat!$G$9,Résultat!$G$7)),IF(H2743=2,IF(E2743=0,Résultat!G$9,IF(J2743="No",Résultat!$G$9,Résultat!$G$7)),Résultat!$G$7)),Résultat!$G$7)), "")</f>
        <v/>
      </c>
    </row>
    <row r="2744" spans="1:11" ht="20.100000000000001" customHeight="1">
      <c r="A2744" s="26"/>
      <c r="B2744" s="27"/>
      <c r="C2744" s="11" t="str">
        <f>IF($B2744 &lt;&gt; "",VLOOKUP(MID(B2744,3,5),'Recyclabilité Prod Matx'!C:F,2,FALSE), "")</f>
        <v/>
      </c>
      <c r="D2744" s="11" t="str">
        <f>IF($B2744 &lt;&gt; "",VLOOKUP(MID(B2744,3,5),'Recyclabilité Prod Matx'!C:F,3,FALSE),"")</f>
        <v/>
      </c>
      <c r="E2744" s="11" t="str">
        <f>IF($B2744 &lt;&gt; "",VLOOKUP(MID(B2744,3,5),'Recyclabilité Prod Matx'!C:F,4,FALSE), "")</f>
        <v/>
      </c>
      <c r="F2744" s="12" t="str">
        <f>IF($B2744 &lt;&gt; "", IF(C2744="Totale","",IF(D2744 = 0, "", VLOOKUP(D2744,'Cond Compo'!A:B,2,FALSE))),"")</f>
        <v/>
      </c>
      <c r="G2744" s="28"/>
      <c r="H2744" s="11" t="str">
        <f xml:space="preserve"> IF(C2744="Totale",2,IF($G2744 &lt;&gt; "", IF(D2744 = "E",MATCH(G2744, 'Cond Compo'!D$16:D$18, 0), MATCH(G2744, 'Cond Compo'!C$16:C$19, 0)), ""))</f>
        <v/>
      </c>
      <c r="I2744" s="12" t="str">
        <f>IF($E2744 &lt;&gt; "", IF(E2744 = 0, "", VLOOKUP(E2744,'Cond Perturbation'!A:B,2,FALSE)),"")</f>
        <v/>
      </c>
      <c r="J2744" s="28"/>
      <c r="K2744" s="29" t="str">
        <f>IF($B2744 &lt;&gt; "", IF(C2744="Oui",IF(H2744=1,IF(E2744=0,Résultat!G$8,IF(J2744="No",Résultat!$G$8,Résultat!$G$7)),IF(H2744=2,IF(E2744=0,Résultat!G$9,IF(J2744="No",Résultat!$G$9,Résultat!$G$7)),Résultat!$G$7)),IF(C2744 = "Totale", IF(H2744=1,IF(E2744=0,Résultat!G$8,IF(J2744="No",Résultat!$G$9,Résultat!$G$7)),IF(H2744=2,IF(E2744=0,Résultat!G$9,IF(J2744="No",Résultat!$G$9,Résultat!$G$7)),Résultat!$G$7)),Résultat!$G$7)), "")</f>
        <v/>
      </c>
    </row>
    <row r="2745" spans="1:11" ht="20.100000000000001" customHeight="1">
      <c r="A2745" s="26"/>
      <c r="B2745" s="27"/>
      <c r="C2745" s="11" t="str">
        <f>IF($B2745 &lt;&gt; "",VLOOKUP(MID(B2745,3,5),'Recyclabilité Prod Matx'!C:F,2,FALSE), "")</f>
        <v/>
      </c>
      <c r="D2745" s="11" t="str">
        <f>IF($B2745 &lt;&gt; "",VLOOKUP(MID(B2745,3,5),'Recyclabilité Prod Matx'!C:F,3,FALSE),"")</f>
        <v/>
      </c>
      <c r="E2745" s="11" t="str">
        <f>IF($B2745 &lt;&gt; "",VLOOKUP(MID(B2745,3,5),'Recyclabilité Prod Matx'!C:F,4,FALSE), "")</f>
        <v/>
      </c>
      <c r="F2745" s="12" t="str">
        <f>IF($B2745 &lt;&gt; "", IF(C2745="Totale","",IF(D2745 = 0, "", VLOOKUP(D2745,'Cond Compo'!A:B,2,FALSE))),"")</f>
        <v/>
      </c>
      <c r="G2745" s="28"/>
      <c r="H2745" s="11" t="str">
        <f xml:space="preserve"> IF(C2745="Totale",2,IF($G2745 &lt;&gt; "", IF(D2745 = "E",MATCH(G2745, 'Cond Compo'!D$16:D$18, 0), MATCH(G2745, 'Cond Compo'!C$16:C$19, 0)), ""))</f>
        <v/>
      </c>
      <c r="I2745" s="12" t="str">
        <f>IF($E2745 &lt;&gt; "", IF(E2745 = 0, "", VLOOKUP(E2745,'Cond Perturbation'!A:B,2,FALSE)),"")</f>
        <v/>
      </c>
      <c r="J2745" s="28"/>
      <c r="K2745" s="29" t="str">
        <f>IF($B2745 &lt;&gt; "", IF(C2745="Oui",IF(H2745=1,IF(E2745=0,Résultat!G$8,IF(J2745="No",Résultat!$G$8,Résultat!$G$7)),IF(H2745=2,IF(E2745=0,Résultat!G$9,IF(J2745="No",Résultat!$G$9,Résultat!$G$7)),Résultat!$G$7)),IF(C2745 = "Totale", IF(H2745=1,IF(E2745=0,Résultat!G$8,IF(J2745="No",Résultat!$G$9,Résultat!$G$7)),IF(H2745=2,IF(E2745=0,Résultat!G$9,IF(J2745="No",Résultat!$G$9,Résultat!$G$7)),Résultat!$G$7)),Résultat!$G$7)), "")</f>
        <v/>
      </c>
    </row>
    <row r="2746" spans="1:11" ht="20.100000000000001" customHeight="1">
      <c r="A2746" s="26"/>
      <c r="B2746" s="27"/>
      <c r="C2746" s="11" t="str">
        <f>IF($B2746 &lt;&gt; "",VLOOKUP(MID(B2746,3,5),'Recyclabilité Prod Matx'!C:F,2,FALSE), "")</f>
        <v/>
      </c>
      <c r="D2746" s="11" t="str">
        <f>IF($B2746 &lt;&gt; "",VLOOKUP(MID(B2746,3,5),'Recyclabilité Prod Matx'!C:F,3,FALSE),"")</f>
        <v/>
      </c>
      <c r="E2746" s="11" t="str">
        <f>IF($B2746 &lt;&gt; "",VLOOKUP(MID(B2746,3,5),'Recyclabilité Prod Matx'!C:F,4,FALSE), "")</f>
        <v/>
      </c>
      <c r="F2746" s="12" t="str">
        <f>IF($B2746 &lt;&gt; "", IF(C2746="Totale","",IF(D2746 = 0, "", VLOOKUP(D2746,'Cond Compo'!A:B,2,FALSE))),"")</f>
        <v/>
      </c>
      <c r="G2746" s="28"/>
      <c r="H2746" s="11" t="str">
        <f xml:space="preserve"> IF(C2746="Totale",2,IF($G2746 &lt;&gt; "", IF(D2746 = "E",MATCH(G2746, 'Cond Compo'!D$16:D$18, 0), MATCH(G2746, 'Cond Compo'!C$16:C$19, 0)), ""))</f>
        <v/>
      </c>
      <c r="I2746" s="12" t="str">
        <f>IF($E2746 &lt;&gt; "", IF(E2746 = 0, "", VLOOKUP(E2746,'Cond Perturbation'!A:B,2,FALSE)),"")</f>
        <v/>
      </c>
      <c r="J2746" s="28"/>
      <c r="K2746" s="29" t="str">
        <f>IF($B2746 &lt;&gt; "", IF(C2746="Oui",IF(H2746=1,IF(E2746=0,Résultat!G$8,IF(J2746="No",Résultat!$G$8,Résultat!$G$7)),IF(H2746=2,IF(E2746=0,Résultat!G$9,IF(J2746="No",Résultat!$G$9,Résultat!$G$7)),Résultat!$G$7)),IF(C2746 = "Totale", IF(H2746=1,IF(E2746=0,Résultat!G$8,IF(J2746="No",Résultat!$G$9,Résultat!$G$7)),IF(H2746=2,IF(E2746=0,Résultat!G$9,IF(J2746="No",Résultat!$G$9,Résultat!$G$7)),Résultat!$G$7)),Résultat!$G$7)), "")</f>
        <v/>
      </c>
    </row>
    <row r="2747" spans="1:11" ht="20.100000000000001" customHeight="1">
      <c r="A2747" s="26"/>
      <c r="B2747" s="27"/>
      <c r="C2747" s="11" t="str">
        <f>IF($B2747 &lt;&gt; "",VLOOKUP(MID(B2747,3,5),'Recyclabilité Prod Matx'!C:F,2,FALSE), "")</f>
        <v/>
      </c>
      <c r="D2747" s="11" t="str">
        <f>IF($B2747 &lt;&gt; "",VLOOKUP(MID(B2747,3,5),'Recyclabilité Prod Matx'!C:F,3,FALSE),"")</f>
        <v/>
      </c>
      <c r="E2747" s="11" t="str">
        <f>IF($B2747 &lt;&gt; "",VLOOKUP(MID(B2747,3,5),'Recyclabilité Prod Matx'!C:F,4,FALSE), "")</f>
        <v/>
      </c>
      <c r="F2747" s="12" t="str">
        <f>IF($B2747 &lt;&gt; "", IF(C2747="Totale","",IF(D2747 = 0, "", VLOOKUP(D2747,'Cond Compo'!A:B,2,FALSE))),"")</f>
        <v/>
      </c>
      <c r="G2747" s="28"/>
      <c r="H2747" s="11" t="str">
        <f xml:space="preserve"> IF(C2747="Totale",2,IF($G2747 &lt;&gt; "", IF(D2747 = "E",MATCH(G2747, 'Cond Compo'!D$16:D$18, 0), MATCH(G2747, 'Cond Compo'!C$16:C$19, 0)), ""))</f>
        <v/>
      </c>
      <c r="I2747" s="12" t="str">
        <f>IF($E2747 &lt;&gt; "", IF(E2747 = 0, "", VLOOKUP(E2747,'Cond Perturbation'!A:B,2,FALSE)),"")</f>
        <v/>
      </c>
      <c r="J2747" s="28"/>
      <c r="K2747" s="29" t="str">
        <f>IF($B2747 &lt;&gt; "", IF(C2747="Oui",IF(H2747=1,IF(E2747=0,Résultat!G$8,IF(J2747="No",Résultat!$G$8,Résultat!$G$7)),IF(H2747=2,IF(E2747=0,Résultat!G$9,IF(J2747="No",Résultat!$G$9,Résultat!$G$7)),Résultat!$G$7)),IF(C2747 = "Totale", IF(H2747=1,IF(E2747=0,Résultat!G$8,IF(J2747="No",Résultat!$G$9,Résultat!$G$7)),IF(H2747=2,IF(E2747=0,Résultat!G$9,IF(J2747="No",Résultat!$G$9,Résultat!$G$7)),Résultat!$G$7)),Résultat!$G$7)), "")</f>
        <v/>
      </c>
    </row>
    <row r="2748" spans="1:11" ht="20.100000000000001" customHeight="1">
      <c r="A2748" s="26"/>
      <c r="B2748" s="27"/>
      <c r="C2748" s="11" t="str">
        <f>IF($B2748 &lt;&gt; "",VLOOKUP(MID(B2748,3,5),'Recyclabilité Prod Matx'!C:F,2,FALSE), "")</f>
        <v/>
      </c>
      <c r="D2748" s="11" t="str">
        <f>IF($B2748 &lt;&gt; "",VLOOKUP(MID(B2748,3,5),'Recyclabilité Prod Matx'!C:F,3,FALSE),"")</f>
        <v/>
      </c>
      <c r="E2748" s="11" t="str">
        <f>IF($B2748 &lt;&gt; "",VLOOKUP(MID(B2748,3,5),'Recyclabilité Prod Matx'!C:F,4,FALSE), "")</f>
        <v/>
      </c>
      <c r="F2748" s="12" t="str">
        <f>IF($B2748 &lt;&gt; "", IF(C2748="Totale","",IF(D2748 = 0, "", VLOOKUP(D2748,'Cond Compo'!A:B,2,FALSE))),"")</f>
        <v/>
      </c>
      <c r="G2748" s="28"/>
      <c r="H2748" s="11" t="str">
        <f xml:space="preserve"> IF(C2748="Totale",2,IF($G2748 &lt;&gt; "", IF(D2748 = "E",MATCH(G2748, 'Cond Compo'!D$16:D$18, 0), MATCH(G2748, 'Cond Compo'!C$16:C$19, 0)), ""))</f>
        <v/>
      </c>
      <c r="I2748" s="12" t="str">
        <f>IF($E2748 &lt;&gt; "", IF(E2748 = 0, "", VLOOKUP(E2748,'Cond Perturbation'!A:B,2,FALSE)),"")</f>
        <v/>
      </c>
      <c r="J2748" s="28"/>
      <c r="K2748" s="29" t="str">
        <f>IF($B2748 &lt;&gt; "", IF(C2748="Oui",IF(H2748=1,IF(E2748=0,Résultat!G$8,IF(J2748="No",Résultat!$G$8,Résultat!$G$7)),IF(H2748=2,IF(E2748=0,Résultat!G$9,IF(J2748="No",Résultat!$G$9,Résultat!$G$7)),Résultat!$G$7)),IF(C2748 = "Totale", IF(H2748=1,IF(E2748=0,Résultat!G$8,IF(J2748="No",Résultat!$G$9,Résultat!$G$7)),IF(H2748=2,IF(E2748=0,Résultat!G$9,IF(J2748="No",Résultat!$G$9,Résultat!$G$7)),Résultat!$G$7)),Résultat!$G$7)), "")</f>
        <v/>
      </c>
    </row>
    <row r="2749" spans="1:11" ht="20.100000000000001" customHeight="1">
      <c r="A2749" s="26"/>
      <c r="B2749" s="27"/>
      <c r="C2749" s="11" t="str">
        <f>IF($B2749 &lt;&gt; "",VLOOKUP(MID(B2749,3,5),'Recyclabilité Prod Matx'!C:F,2,FALSE), "")</f>
        <v/>
      </c>
      <c r="D2749" s="11" t="str">
        <f>IF($B2749 &lt;&gt; "",VLOOKUP(MID(B2749,3,5),'Recyclabilité Prod Matx'!C:F,3,FALSE),"")</f>
        <v/>
      </c>
      <c r="E2749" s="11" t="str">
        <f>IF($B2749 &lt;&gt; "",VLOOKUP(MID(B2749,3,5),'Recyclabilité Prod Matx'!C:F,4,FALSE), "")</f>
        <v/>
      </c>
      <c r="F2749" s="12" t="str">
        <f>IF($B2749 &lt;&gt; "", IF(C2749="Totale","",IF(D2749 = 0, "", VLOOKUP(D2749,'Cond Compo'!A:B,2,FALSE))),"")</f>
        <v/>
      </c>
      <c r="G2749" s="28"/>
      <c r="H2749" s="11" t="str">
        <f xml:space="preserve"> IF(C2749="Totale",2,IF($G2749 &lt;&gt; "", IF(D2749 = "E",MATCH(G2749, 'Cond Compo'!D$16:D$18, 0), MATCH(G2749, 'Cond Compo'!C$16:C$19, 0)), ""))</f>
        <v/>
      </c>
      <c r="I2749" s="12" t="str">
        <f>IF($E2749 &lt;&gt; "", IF(E2749 = 0, "", VLOOKUP(E2749,'Cond Perturbation'!A:B,2,FALSE)),"")</f>
        <v/>
      </c>
      <c r="J2749" s="28"/>
      <c r="K2749" s="29" t="str">
        <f>IF($B2749 &lt;&gt; "", IF(C2749="Oui",IF(H2749=1,IF(E2749=0,Résultat!G$8,IF(J2749="No",Résultat!$G$8,Résultat!$G$7)),IF(H2749=2,IF(E2749=0,Résultat!G$9,IF(J2749="No",Résultat!$G$9,Résultat!$G$7)),Résultat!$G$7)),IF(C2749 = "Totale", IF(H2749=1,IF(E2749=0,Résultat!G$8,IF(J2749="No",Résultat!$G$9,Résultat!$G$7)),IF(H2749=2,IF(E2749=0,Résultat!G$9,IF(J2749="No",Résultat!$G$9,Résultat!$G$7)),Résultat!$G$7)),Résultat!$G$7)), "")</f>
        <v/>
      </c>
    </row>
    <row r="2750" spans="1:11" ht="20.100000000000001" customHeight="1">
      <c r="A2750" s="26"/>
      <c r="B2750" s="27"/>
      <c r="C2750" s="11" t="str">
        <f>IF($B2750 &lt;&gt; "",VLOOKUP(MID(B2750,3,5),'Recyclabilité Prod Matx'!C:F,2,FALSE), "")</f>
        <v/>
      </c>
      <c r="D2750" s="11" t="str">
        <f>IF($B2750 &lt;&gt; "",VLOOKUP(MID(B2750,3,5),'Recyclabilité Prod Matx'!C:F,3,FALSE),"")</f>
        <v/>
      </c>
      <c r="E2750" s="11" t="str">
        <f>IF($B2750 &lt;&gt; "",VLOOKUP(MID(B2750,3,5),'Recyclabilité Prod Matx'!C:F,4,FALSE), "")</f>
        <v/>
      </c>
      <c r="F2750" s="12" t="str">
        <f>IF($B2750 &lt;&gt; "", IF(C2750="Totale","",IF(D2750 = 0, "", VLOOKUP(D2750,'Cond Compo'!A:B,2,FALSE))),"")</f>
        <v/>
      </c>
      <c r="G2750" s="28"/>
      <c r="H2750" s="11" t="str">
        <f xml:space="preserve"> IF(C2750="Totale",2,IF($G2750 &lt;&gt; "", IF(D2750 = "E",MATCH(G2750, 'Cond Compo'!D$16:D$18, 0), MATCH(G2750, 'Cond Compo'!C$16:C$19, 0)), ""))</f>
        <v/>
      </c>
      <c r="I2750" s="12" t="str">
        <f>IF($E2750 &lt;&gt; "", IF(E2750 = 0, "", VLOOKUP(E2750,'Cond Perturbation'!A:B,2,FALSE)),"")</f>
        <v/>
      </c>
      <c r="J2750" s="28"/>
      <c r="K2750" s="29" t="str">
        <f>IF($B2750 &lt;&gt; "", IF(C2750="Oui",IF(H2750=1,IF(E2750=0,Résultat!G$8,IF(J2750="No",Résultat!$G$8,Résultat!$G$7)),IF(H2750=2,IF(E2750=0,Résultat!G$9,IF(J2750="No",Résultat!$G$9,Résultat!$G$7)),Résultat!$G$7)),IF(C2750 = "Totale", IF(H2750=1,IF(E2750=0,Résultat!G$8,IF(J2750="No",Résultat!$G$9,Résultat!$G$7)),IF(H2750=2,IF(E2750=0,Résultat!G$9,IF(J2750="No",Résultat!$G$9,Résultat!$G$7)),Résultat!$G$7)),Résultat!$G$7)), "")</f>
        <v/>
      </c>
    </row>
    <row r="2751" spans="1:11" ht="20.100000000000001" customHeight="1">
      <c r="A2751" s="26"/>
      <c r="B2751" s="27"/>
      <c r="C2751" s="11" t="str">
        <f>IF($B2751 &lt;&gt; "",VLOOKUP(MID(B2751,3,5),'Recyclabilité Prod Matx'!C:F,2,FALSE), "")</f>
        <v/>
      </c>
      <c r="D2751" s="11" t="str">
        <f>IF($B2751 &lt;&gt; "",VLOOKUP(MID(B2751,3,5),'Recyclabilité Prod Matx'!C:F,3,FALSE),"")</f>
        <v/>
      </c>
      <c r="E2751" s="11" t="str">
        <f>IF($B2751 &lt;&gt; "",VLOOKUP(MID(B2751,3,5),'Recyclabilité Prod Matx'!C:F,4,FALSE), "")</f>
        <v/>
      </c>
      <c r="F2751" s="12" t="str">
        <f>IF($B2751 &lt;&gt; "", IF(C2751="Totale","",IF(D2751 = 0, "", VLOOKUP(D2751,'Cond Compo'!A:B,2,FALSE))),"")</f>
        <v/>
      </c>
      <c r="G2751" s="28"/>
      <c r="H2751" s="11" t="str">
        <f xml:space="preserve"> IF(C2751="Totale",2,IF($G2751 &lt;&gt; "", IF(D2751 = "E",MATCH(G2751, 'Cond Compo'!D$16:D$18, 0), MATCH(G2751, 'Cond Compo'!C$16:C$19, 0)), ""))</f>
        <v/>
      </c>
      <c r="I2751" s="12" t="str">
        <f>IF($E2751 &lt;&gt; "", IF(E2751 = 0, "", VLOOKUP(E2751,'Cond Perturbation'!A:B,2,FALSE)),"")</f>
        <v/>
      </c>
      <c r="J2751" s="28"/>
      <c r="K2751" s="29" t="str">
        <f>IF($B2751 &lt;&gt; "", IF(C2751="Oui",IF(H2751=1,IF(E2751=0,Résultat!G$8,IF(J2751="No",Résultat!$G$8,Résultat!$G$7)),IF(H2751=2,IF(E2751=0,Résultat!G$9,IF(J2751="No",Résultat!$G$9,Résultat!$G$7)),Résultat!$G$7)),IF(C2751 = "Totale", IF(H2751=1,IF(E2751=0,Résultat!G$8,IF(J2751="No",Résultat!$G$9,Résultat!$G$7)),IF(H2751=2,IF(E2751=0,Résultat!G$9,IF(J2751="No",Résultat!$G$9,Résultat!$G$7)),Résultat!$G$7)),Résultat!$G$7)), "")</f>
        <v/>
      </c>
    </row>
    <row r="2752" spans="1:11" ht="20.100000000000001" customHeight="1">
      <c r="A2752" s="26"/>
      <c r="B2752" s="27"/>
      <c r="C2752" s="11" t="str">
        <f>IF($B2752 &lt;&gt; "",VLOOKUP(MID(B2752,3,5),'Recyclabilité Prod Matx'!C:F,2,FALSE), "")</f>
        <v/>
      </c>
      <c r="D2752" s="11" t="str">
        <f>IF($B2752 &lt;&gt; "",VLOOKUP(MID(B2752,3,5),'Recyclabilité Prod Matx'!C:F,3,FALSE),"")</f>
        <v/>
      </c>
      <c r="E2752" s="11" t="str">
        <f>IF($B2752 &lt;&gt; "",VLOOKUP(MID(B2752,3,5),'Recyclabilité Prod Matx'!C:F,4,FALSE), "")</f>
        <v/>
      </c>
      <c r="F2752" s="12" t="str">
        <f>IF($B2752 &lt;&gt; "", IF(C2752="Totale","",IF(D2752 = 0, "", VLOOKUP(D2752,'Cond Compo'!A:B,2,FALSE))),"")</f>
        <v/>
      </c>
      <c r="G2752" s="28"/>
      <c r="H2752" s="11" t="str">
        <f xml:space="preserve"> IF(C2752="Totale",2,IF($G2752 &lt;&gt; "", IF(D2752 = "E",MATCH(G2752, 'Cond Compo'!D$16:D$18, 0), MATCH(G2752, 'Cond Compo'!C$16:C$19, 0)), ""))</f>
        <v/>
      </c>
      <c r="I2752" s="12" t="str">
        <f>IF($E2752 &lt;&gt; "", IF(E2752 = 0, "", VLOOKUP(E2752,'Cond Perturbation'!A:B,2,FALSE)),"")</f>
        <v/>
      </c>
      <c r="J2752" s="28"/>
      <c r="K2752" s="29" t="str">
        <f>IF($B2752 &lt;&gt; "", IF(C2752="Oui",IF(H2752=1,IF(E2752=0,Résultat!G$8,IF(J2752="No",Résultat!$G$8,Résultat!$G$7)),IF(H2752=2,IF(E2752=0,Résultat!G$9,IF(J2752="No",Résultat!$G$9,Résultat!$G$7)),Résultat!$G$7)),IF(C2752 = "Totale", IF(H2752=1,IF(E2752=0,Résultat!G$8,IF(J2752="No",Résultat!$G$9,Résultat!$G$7)),IF(H2752=2,IF(E2752=0,Résultat!G$9,IF(J2752="No",Résultat!$G$9,Résultat!$G$7)),Résultat!$G$7)),Résultat!$G$7)), "")</f>
        <v/>
      </c>
    </row>
    <row r="2753" spans="1:11" ht="20.100000000000001" customHeight="1">
      <c r="A2753" s="26"/>
      <c r="B2753" s="27"/>
      <c r="C2753" s="11" t="str">
        <f>IF($B2753 &lt;&gt; "",VLOOKUP(MID(B2753,3,5),'Recyclabilité Prod Matx'!C:F,2,FALSE), "")</f>
        <v/>
      </c>
      <c r="D2753" s="11" t="str">
        <f>IF($B2753 &lt;&gt; "",VLOOKUP(MID(B2753,3,5),'Recyclabilité Prod Matx'!C:F,3,FALSE),"")</f>
        <v/>
      </c>
      <c r="E2753" s="11" t="str">
        <f>IF($B2753 &lt;&gt; "",VLOOKUP(MID(B2753,3,5),'Recyclabilité Prod Matx'!C:F,4,FALSE), "")</f>
        <v/>
      </c>
      <c r="F2753" s="12" t="str">
        <f>IF($B2753 &lt;&gt; "", IF(C2753="Totale","",IF(D2753 = 0, "", VLOOKUP(D2753,'Cond Compo'!A:B,2,FALSE))),"")</f>
        <v/>
      </c>
      <c r="G2753" s="28"/>
      <c r="H2753" s="11" t="str">
        <f xml:space="preserve"> IF(C2753="Totale",2,IF($G2753 &lt;&gt; "", IF(D2753 = "E",MATCH(G2753, 'Cond Compo'!D$16:D$18, 0), MATCH(G2753, 'Cond Compo'!C$16:C$19, 0)), ""))</f>
        <v/>
      </c>
      <c r="I2753" s="12" t="str">
        <f>IF($E2753 &lt;&gt; "", IF(E2753 = 0, "", VLOOKUP(E2753,'Cond Perturbation'!A:B,2,FALSE)),"")</f>
        <v/>
      </c>
      <c r="J2753" s="28"/>
      <c r="K2753" s="29" t="str">
        <f>IF($B2753 &lt;&gt; "", IF(C2753="Oui",IF(H2753=1,IF(E2753=0,Résultat!G$8,IF(J2753="No",Résultat!$G$8,Résultat!$G$7)),IF(H2753=2,IF(E2753=0,Résultat!G$9,IF(J2753="No",Résultat!$G$9,Résultat!$G$7)),Résultat!$G$7)),IF(C2753 = "Totale", IF(H2753=1,IF(E2753=0,Résultat!G$8,IF(J2753="No",Résultat!$G$9,Résultat!$G$7)),IF(H2753=2,IF(E2753=0,Résultat!G$9,IF(J2753="No",Résultat!$G$9,Résultat!$G$7)),Résultat!$G$7)),Résultat!$G$7)), "")</f>
        <v/>
      </c>
    </row>
    <row r="2754" spans="1:11" ht="20.100000000000001" customHeight="1">
      <c r="A2754" s="26"/>
      <c r="B2754" s="27"/>
      <c r="C2754" s="11" t="str">
        <f>IF($B2754 &lt;&gt; "",VLOOKUP(MID(B2754,3,5),'Recyclabilité Prod Matx'!C:F,2,FALSE), "")</f>
        <v/>
      </c>
      <c r="D2754" s="11" t="str">
        <f>IF($B2754 &lt;&gt; "",VLOOKUP(MID(B2754,3,5),'Recyclabilité Prod Matx'!C:F,3,FALSE),"")</f>
        <v/>
      </c>
      <c r="E2754" s="11" t="str">
        <f>IF($B2754 &lt;&gt; "",VLOOKUP(MID(B2754,3,5),'Recyclabilité Prod Matx'!C:F,4,FALSE), "")</f>
        <v/>
      </c>
      <c r="F2754" s="12" t="str">
        <f>IF($B2754 &lt;&gt; "", IF(C2754="Totale","",IF(D2754 = 0, "", VLOOKUP(D2754,'Cond Compo'!A:B,2,FALSE))),"")</f>
        <v/>
      </c>
      <c r="G2754" s="28"/>
      <c r="H2754" s="11" t="str">
        <f xml:space="preserve"> IF(C2754="Totale",2,IF($G2754 &lt;&gt; "", IF(D2754 = "E",MATCH(G2754, 'Cond Compo'!D$16:D$18, 0), MATCH(G2754, 'Cond Compo'!C$16:C$19, 0)), ""))</f>
        <v/>
      </c>
      <c r="I2754" s="12" t="str">
        <f>IF($E2754 &lt;&gt; "", IF(E2754 = 0, "", VLOOKUP(E2754,'Cond Perturbation'!A:B,2,FALSE)),"")</f>
        <v/>
      </c>
      <c r="J2754" s="28"/>
      <c r="K2754" s="29" t="str">
        <f>IF($B2754 &lt;&gt; "", IF(C2754="Oui",IF(H2754=1,IF(E2754=0,Résultat!G$8,IF(J2754="No",Résultat!$G$8,Résultat!$G$7)),IF(H2754=2,IF(E2754=0,Résultat!G$9,IF(J2754="No",Résultat!$G$9,Résultat!$G$7)),Résultat!$G$7)),IF(C2754 = "Totale", IF(H2754=1,IF(E2754=0,Résultat!G$8,IF(J2754="No",Résultat!$G$9,Résultat!$G$7)),IF(H2754=2,IF(E2754=0,Résultat!G$9,IF(J2754="No",Résultat!$G$9,Résultat!$G$7)),Résultat!$G$7)),Résultat!$G$7)), "")</f>
        <v/>
      </c>
    </row>
    <row r="2755" spans="1:11" ht="20.100000000000001" customHeight="1">
      <c r="A2755" s="26"/>
      <c r="B2755" s="27"/>
      <c r="C2755" s="11" t="str">
        <f>IF($B2755 &lt;&gt; "",VLOOKUP(MID(B2755,3,5),'Recyclabilité Prod Matx'!C:F,2,FALSE), "")</f>
        <v/>
      </c>
      <c r="D2755" s="11" t="str">
        <f>IF($B2755 &lt;&gt; "",VLOOKUP(MID(B2755,3,5),'Recyclabilité Prod Matx'!C:F,3,FALSE),"")</f>
        <v/>
      </c>
      <c r="E2755" s="11" t="str">
        <f>IF($B2755 &lt;&gt; "",VLOOKUP(MID(B2755,3,5),'Recyclabilité Prod Matx'!C:F,4,FALSE), "")</f>
        <v/>
      </c>
      <c r="F2755" s="12" t="str">
        <f>IF($B2755 &lt;&gt; "", IF(C2755="Totale","",IF(D2755 = 0, "", VLOOKUP(D2755,'Cond Compo'!A:B,2,FALSE))),"")</f>
        <v/>
      </c>
      <c r="G2755" s="28"/>
      <c r="H2755" s="11" t="str">
        <f xml:space="preserve"> IF(C2755="Totale",2,IF($G2755 &lt;&gt; "", IF(D2755 = "E",MATCH(G2755, 'Cond Compo'!D$16:D$18, 0), MATCH(G2755, 'Cond Compo'!C$16:C$19, 0)), ""))</f>
        <v/>
      </c>
      <c r="I2755" s="12" t="str">
        <f>IF($E2755 &lt;&gt; "", IF(E2755 = 0, "", VLOOKUP(E2755,'Cond Perturbation'!A:B,2,FALSE)),"")</f>
        <v/>
      </c>
      <c r="J2755" s="28"/>
      <c r="K2755" s="29" t="str">
        <f>IF($B2755 &lt;&gt; "", IF(C2755="Oui",IF(H2755=1,IF(E2755=0,Résultat!G$8,IF(J2755="No",Résultat!$G$8,Résultat!$G$7)),IF(H2755=2,IF(E2755=0,Résultat!G$9,IF(J2755="No",Résultat!$G$9,Résultat!$G$7)),Résultat!$G$7)),IF(C2755 = "Totale", IF(H2755=1,IF(E2755=0,Résultat!G$8,IF(J2755="No",Résultat!$G$9,Résultat!$G$7)),IF(H2755=2,IF(E2755=0,Résultat!G$9,IF(J2755="No",Résultat!$G$9,Résultat!$G$7)),Résultat!$G$7)),Résultat!$G$7)), "")</f>
        <v/>
      </c>
    </row>
    <row r="2756" spans="1:11" ht="20.100000000000001" customHeight="1">
      <c r="A2756" s="26"/>
      <c r="B2756" s="27"/>
      <c r="C2756" s="11" t="str">
        <f>IF($B2756 &lt;&gt; "",VLOOKUP(MID(B2756,3,5),'Recyclabilité Prod Matx'!C:F,2,FALSE), "")</f>
        <v/>
      </c>
      <c r="D2756" s="11" t="str">
        <f>IF($B2756 &lt;&gt; "",VLOOKUP(MID(B2756,3,5),'Recyclabilité Prod Matx'!C:F,3,FALSE),"")</f>
        <v/>
      </c>
      <c r="E2756" s="11" t="str">
        <f>IF($B2756 &lt;&gt; "",VLOOKUP(MID(B2756,3,5),'Recyclabilité Prod Matx'!C:F,4,FALSE), "")</f>
        <v/>
      </c>
      <c r="F2756" s="12" t="str">
        <f>IF($B2756 &lt;&gt; "", IF(C2756="Totale","",IF(D2756 = 0, "", VLOOKUP(D2756,'Cond Compo'!A:B,2,FALSE))),"")</f>
        <v/>
      </c>
      <c r="G2756" s="28"/>
      <c r="H2756" s="11" t="str">
        <f xml:space="preserve"> IF(C2756="Totale",2,IF($G2756 &lt;&gt; "", IF(D2756 = "E",MATCH(G2756, 'Cond Compo'!D$16:D$18, 0), MATCH(G2756, 'Cond Compo'!C$16:C$19, 0)), ""))</f>
        <v/>
      </c>
      <c r="I2756" s="12" t="str">
        <f>IF($E2756 &lt;&gt; "", IF(E2756 = 0, "", VLOOKUP(E2756,'Cond Perturbation'!A:B,2,FALSE)),"")</f>
        <v/>
      </c>
      <c r="J2756" s="28"/>
      <c r="K2756" s="29" t="str">
        <f>IF($B2756 &lt;&gt; "", IF(C2756="Oui",IF(H2756=1,IF(E2756=0,Résultat!G$8,IF(J2756="No",Résultat!$G$8,Résultat!$G$7)),IF(H2756=2,IF(E2756=0,Résultat!G$9,IF(J2756="No",Résultat!$G$9,Résultat!$G$7)),Résultat!$G$7)),IF(C2756 = "Totale", IF(H2756=1,IF(E2756=0,Résultat!G$8,IF(J2756="No",Résultat!$G$9,Résultat!$G$7)),IF(H2756=2,IF(E2756=0,Résultat!G$9,IF(J2756="No",Résultat!$G$9,Résultat!$G$7)),Résultat!$G$7)),Résultat!$G$7)), "")</f>
        <v/>
      </c>
    </row>
    <row r="2757" spans="1:11" ht="20.100000000000001" customHeight="1">
      <c r="A2757" s="26"/>
      <c r="B2757" s="27"/>
      <c r="C2757" s="11" t="str">
        <f>IF($B2757 &lt;&gt; "",VLOOKUP(MID(B2757,3,5),'Recyclabilité Prod Matx'!C:F,2,FALSE), "")</f>
        <v/>
      </c>
      <c r="D2757" s="11" t="str">
        <f>IF($B2757 &lt;&gt; "",VLOOKUP(MID(B2757,3,5),'Recyclabilité Prod Matx'!C:F,3,FALSE),"")</f>
        <v/>
      </c>
      <c r="E2757" s="11" t="str">
        <f>IF($B2757 &lt;&gt; "",VLOOKUP(MID(B2757,3,5),'Recyclabilité Prod Matx'!C:F,4,FALSE), "")</f>
        <v/>
      </c>
      <c r="F2757" s="12" t="str">
        <f>IF($B2757 &lt;&gt; "", IF(C2757="Totale","",IF(D2757 = 0, "", VLOOKUP(D2757,'Cond Compo'!A:B,2,FALSE))),"")</f>
        <v/>
      </c>
      <c r="G2757" s="28"/>
      <c r="H2757" s="11" t="str">
        <f xml:space="preserve"> IF(C2757="Totale",2,IF($G2757 &lt;&gt; "", IF(D2757 = "E",MATCH(G2757, 'Cond Compo'!D$16:D$18, 0), MATCH(G2757, 'Cond Compo'!C$16:C$19, 0)), ""))</f>
        <v/>
      </c>
      <c r="I2757" s="12" t="str">
        <f>IF($E2757 &lt;&gt; "", IF(E2757 = 0, "", VLOOKUP(E2757,'Cond Perturbation'!A:B,2,FALSE)),"")</f>
        <v/>
      </c>
      <c r="J2757" s="28"/>
      <c r="K2757" s="29" t="str">
        <f>IF($B2757 &lt;&gt; "", IF(C2757="Oui",IF(H2757=1,IF(E2757=0,Résultat!G$8,IF(J2757="No",Résultat!$G$8,Résultat!$G$7)),IF(H2757=2,IF(E2757=0,Résultat!G$9,IF(J2757="No",Résultat!$G$9,Résultat!$G$7)),Résultat!$G$7)),IF(C2757 = "Totale", IF(H2757=1,IF(E2757=0,Résultat!G$8,IF(J2757="No",Résultat!$G$9,Résultat!$G$7)),IF(H2757=2,IF(E2757=0,Résultat!G$9,IF(J2757="No",Résultat!$G$9,Résultat!$G$7)),Résultat!$G$7)),Résultat!$G$7)), "")</f>
        <v/>
      </c>
    </row>
    <row r="2758" spans="1:11" ht="20.100000000000001" customHeight="1">
      <c r="A2758" s="26"/>
      <c r="B2758" s="27"/>
      <c r="C2758" s="11" t="str">
        <f>IF($B2758 &lt;&gt; "",VLOOKUP(MID(B2758,3,5),'Recyclabilité Prod Matx'!C:F,2,FALSE), "")</f>
        <v/>
      </c>
      <c r="D2758" s="11" t="str">
        <f>IF($B2758 &lt;&gt; "",VLOOKUP(MID(B2758,3,5),'Recyclabilité Prod Matx'!C:F,3,FALSE),"")</f>
        <v/>
      </c>
      <c r="E2758" s="11" t="str">
        <f>IF($B2758 &lt;&gt; "",VLOOKUP(MID(B2758,3,5),'Recyclabilité Prod Matx'!C:F,4,FALSE), "")</f>
        <v/>
      </c>
      <c r="F2758" s="12" t="str">
        <f>IF($B2758 &lt;&gt; "", IF(C2758="Totale","",IF(D2758 = 0, "", VLOOKUP(D2758,'Cond Compo'!A:B,2,FALSE))),"")</f>
        <v/>
      </c>
      <c r="G2758" s="28"/>
      <c r="H2758" s="11" t="str">
        <f xml:space="preserve"> IF(C2758="Totale",2,IF($G2758 &lt;&gt; "", IF(D2758 = "E",MATCH(G2758, 'Cond Compo'!D$16:D$18, 0), MATCH(G2758, 'Cond Compo'!C$16:C$19, 0)), ""))</f>
        <v/>
      </c>
      <c r="I2758" s="12" t="str">
        <f>IF($E2758 &lt;&gt; "", IF(E2758 = 0, "", VLOOKUP(E2758,'Cond Perturbation'!A:B,2,FALSE)),"")</f>
        <v/>
      </c>
      <c r="J2758" s="28"/>
      <c r="K2758" s="29" t="str">
        <f>IF($B2758 &lt;&gt; "", IF(C2758="Oui",IF(H2758=1,IF(E2758=0,Résultat!G$8,IF(J2758="No",Résultat!$G$8,Résultat!$G$7)),IF(H2758=2,IF(E2758=0,Résultat!G$9,IF(J2758="No",Résultat!$G$9,Résultat!$G$7)),Résultat!$G$7)),IF(C2758 = "Totale", IF(H2758=1,IF(E2758=0,Résultat!G$8,IF(J2758="No",Résultat!$G$9,Résultat!$G$7)),IF(H2758=2,IF(E2758=0,Résultat!G$9,IF(J2758="No",Résultat!$G$9,Résultat!$G$7)),Résultat!$G$7)),Résultat!$G$7)), "")</f>
        <v/>
      </c>
    </row>
    <row r="2759" spans="1:11" ht="20.100000000000001" customHeight="1">
      <c r="A2759" s="26"/>
      <c r="B2759" s="27"/>
      <c r="C2759" s="11" t="str">
        <f>IF($B2759 &lt;&gt; "",VLOOKUP(MID(B2759,3,5),'Recyclabilité Prod Matx'!C:F,2,FALSE), "")</f>
        <v/>
      </c>
      <c r="D2759" s="11" t="str">
        <f>IF($B2759 &lt;&gt; "",VLOOKUP(MID(B2759,3,5),'Recyclabilité Prod Matx'!C:F,3,FALSE),"")</f>
        <v/>
      </c>
      <c r="E2759" s="11" t="str">
        <f>IF($B2759 &lt;&gt; "",VLOOKUP(MID(B2759,3,5),'Recyclabilité Prod Matx'!C:F,4,FALSE), "")</f>
        <v/>
      </c>
      <c r="F2759" s="12" t="str">
        <f>IF($B2759 &lt;&gt; "", IF(C2759="Totale","",IF(D2759 = 0, "", VLOOKUP(D2759,'Cond Compo'!A:B,2,FALSE))),"")</f>
        <v/>
      </c>
      <c r="G2759" s="28"/>
      <c r="H2759" s="11" t="str">
        <f xml:space="preserve"> IF(C2759="Totale",2,IF($G2759 &lt;&gt; "", IF(D2759 = "E",MATCH(G2759, 'Cond Compo'!D$16:D$18, 0), MATCH(G2759, 'Cond Compo'!C$16:C$19, 0)), ""))</f>
        <v/>
      </c>
      <c r="I2759" s="12" t="str">
        <f>IF($E2759 &lt;&gt; "", IF(E2759 = 0, "", VLOOKUP(E2759,'Cond Perturbation'!A:B,2,FALSE)),"")</f>
        <v/>
      </c>
      <c r="J2759" s="28"/>
      <c r="K2759" s="29" t="str">
        <f>IF($B2759 &lt;&gt; "", IF(C2759="Oui",IF(H2759=1,IF(E2759=0,Résultat!G$8,IF(J2759="No",Résultat!$G$8,Résultat!$G$7)),IF(H2759=2,IF(E2759=0,Résultat!G$9,IF(J2759="No",Résultat!$G$9,Résultat!$G$7)),Résultat!$G$7)),IF(C2759 = "Totale", IF(H2759=1,IF(E2759=0,Résultat!G$8,IF(J2759="No",Résultat!$G$9,Résultat!$G$7)),IF(H2759=2,IF(E2759=0,Résultat!G$9,IF(J2759="No",Résultat!$G$9,Résultat!$G$7)),Résultat!$G$7)),Résultat!$G$7)), "")</f>
        <v/>
      </c>
    </row>
    <row r="2760" spans="1:11" ht="20.100000000000001" customHeight="1">
      <c r="A2760" s="26"/>
      <c r="B2760" s="27"/>
      <c r="C2760" s="11" t="str">
        <f>IF($B2760 &lt;&gt; "",VLOOKUP(MID(B2760,3,5),'Recyclabilité Prod Matx'!C:F,2,FALSE), "")</f>
        <v/>
      </c>
      <c r="D2760" s="11" t="str">
        <f>IF($B2760 &lt;&gt; "",VLOOKUP(MID(B2760,3,5),'Recyclabilité Prod Matx'!C:F,3,FALSE),"")</f>
        <v/>
      </c>
      <c r="E2760" s="11" t="str">
        <f>IF($B2760 &lt;&gt; "",VLOOKUP(MID(B2760,3,5),'Recyclabilité Prod Matx'!C:F,4,FALSE), "")</f>
        <v/>
      </c>
      <c r="F2760" s="12" t="str">
        <f>IF($B2760 &lt;&gt; "", IF(C2760="Totale","",IF(D2760 = 0, "", VLOOKUP(D2760,'Cond Compo'!A:B,2,FALSE))),"")</f>
        <v/>
      </c>
      <c r="G2760" s="28"/>
      <c r="H2760" s="11" t="str">
        <f xml:space="preserve"> IF(C2760="Totale",2,IF($G2760 &lt;&gt; "", IF(D2760 = "E",MATCH(G2760, 'Cond Compo'!D$16:D$18, 0), MATCH(G2760, 'Cond Compo'!C$16:C$19, 0)), ""))</f>
        <v/>
      </c>
      <c r="I2760" s="12" t="str">
        <f>IF($E2760 &lt;&gt; "", IF(E2760 = 0, "", VLOOKUP(E2760,'Cond Perturbation'!A:B,2,FALSE)),"")</f>
        <v/>
      </c>
      <c r="J2760" s="28"/>
      <c r="K2760" s="29" t="str">
        <f>IF($B2760 &lt;&gt; "", IF(C2760="Oui",IF(H2760=1,IF(E2760=0,Résultat!G$8,IF(J2760="No",Résultat!$G$8,Résultat!$G$7)),IF(H2760=2,IF(E2760=0,Résultat!G$9,IF(J2760="No",Résultat!$G$9,Résultat!$G$7)),Résultat!$G$7)),IF(C2760 = "Totale", IF(H2760=1,IF(E2760=0,Résultat!G$8,IF(J2760="No",Résultat!$G$9,Résultat!$G$7)),IF(H2760=2,IF(E2760=0,Résultat!G$9,IF(J2760="No",Résultat!$G$9,Résultat!$G$7)),Résultat!$G$7)),Résultat!$G$7)), "")</f>
        <v/>
      </c>
    </row>
    <row r="2761" spans="1:11" ht="20.100000000000001" customHeight="1">
      <c r="A2761" s="26"/>
      <c r="B2761" s="27"/>
      <c r="C2761" s="11" t="str">
        <f>IF($B2761 &lt;&gt; "",VLOOKUP(MID(B2761,3,5),'Recyclabilité Prod Matx'!C:F,2,FALSE), "")</f>
        <v/>
      </c>
      <c r="D2761" s="11" t="str">
        <f>IF($B2761 &lt;&gt; "",VLOOKUP(MID(B2761,3,5),'Recyclabilité Prod Matx'!C:F,3,FALSE),"")</f>
        <v/>
      </c>
      <c r="E2761" s="11" t="str">
        <f>IF($B2761 &lt;&gt; "",VLOOKUP(MID(B2761,3,5),'Recyclabilité Prod Matx'!C:F,4,FALSE), "")</f>
        <v/>
      </c>
      <c r="F2761" s="12" t="str">
        <f>IF($B2761 &lt;&gt; "", IF(C2761="Totale","",IF(D2761 = 0, "", VLOOKUP(D2761,'Cond Compo'!A:B,2,FALSE))),"")</f>
        <v/>
      </c>
      <c r="G2761" s="28"/>
      <c r="H2761" s="11" t="str">
        <f xml:space="preserve"> IF(C2761="Totale",2,IF($G2761 &lt;&gt; "", IF(D2761 = "E",MATCH(G2761, 'Cond Compo'!D$16:D$18, 0), MATCH(G2761, 'Cond Compo'!C$16:C$19, 0)), ""))</f>
        <v/>
      </c>
      <c r="I2761" s="12" t="str">
        <f>IF($E2761 &lt;&gt; "", IF(E2761 = 0, "", VLOOKUP(E2761,'Cond Perturbation'!A:B,2,FALSE)),"")</f>
        <v/>
      </c>
      <c r="J2761" s="28"/>
      <c r="K2761" s="29" t="str">
        <f>IF($B2761 &lt;&gt; "", IF(C2761="Oui",IF(H2761=1,IF(E2761=0,Résultat!G$8,IF(J2761="No",Résultat!$G$8,Résultat!$G$7)),IF(H2761=2,IF(E2761=0,Résultat!G$9,IF(J2761="No",Résultat!$G$9,Résultat!$G$7)),Résultat!$G$7)),IF(C2761 = "Totale", IF(H2761=1,IF(E2761=0,Résultat!G$8,IF(J2761="No",Résultat!$G$9,Résultat!$G$7)),IF(H2761=2,IF(E2761=0,Résultat!G$9,IF(J2761="No",Résultat!$G$9,Résultat!$G$7)),Résultat!$G$7)),Résultat!$G$7)), "")</f>
        <v/>
      </c>
    </row>
    <row r="2762" spans="1:11" ht="20.100000000000001" customHeight="1">
      <c r="A2762" s="26"/>
      <c r="B2762" s="27"/>
      <c r="C2762" s="11" t="str">
        <f>IF($B2762 &lt;&gt; "",VLOOKUP(MID(B2762,3,5),'Recyclabilité Prod Matx'!C:F,2,FALSE), "")</f>
        <v/>
      </c>
      <c r="D2762" s="11" t="str">
        <f>IF($B2762 &lt;&gt; "",VLOOKUP(MID(B2762,3,5),'Recyclabilité Prod Matx'!C:F,3,FALSE),"")</f>
        <v/>
      </c>
      <c r="E2762" s="11" t="str">
        <f>IF($B2762 &lt;&gt; "",VLOOKUP(MID(B2762,3,5),'Recyclabilité Prod Matx'!C:F,4,FALSE), "")</f>
        <v/>
      </c>
      <c r="F2762" s="12" t="str">
        <f>IF($B2762 &lt;&gt; "", IF(C2762="Totale","",IF(D2762 = 0, "", VLOOKUP(D2762,'Cond Compo'!A:B,2,FALSE))),"")</f>
        <v/>
      </c>
      <c r="G2762" s="28"/>
      <c r="H2762" s="11" t="str">
        <f xml:space="preserve"> IF(C2762="Totale",2,IF($G2762 &lt;&gt; "", IF(D2762 = "E",MATCH(G2762, 'Cond Compo'!D$16:D$18, 0), MATCH(G2762, 'Cond Compo'!C$16:C$19, 0)), ""))</f>
        <v/>
      </c>
      <c r="I2762" s="12" t="str">
        <f>IF($E2762 &lt;&gt; "", IF(E2762 = 0, "", VLOOKUP(E2762,'Cond Perturbation'!A:B,2,FALSE)),"")</f>
        <v/>
      </c>
      <c r="J2762" s="28"/>
      <c r="K2762" s="29" t="str">
        <f>IF($B2762 &lt;&gt; "", IF(C2762="Oui",IF(H2762=1,IF(E2762=0,Résultat!G$8,IF(J2762="No",Résultat!$G$8,Résultat!$G$7)),IF(H2762=2,IF(E2762=0,Résultat!G$9,IF(J2762="No",Résultat!$G$9,Résultat!$G$7)),Résultat!$G$7)),IF(C2762 = "Totale", IF(H2762=1,IF(E2762=0,Résultat!G$8,IF(J2762="No",Résultat!$G$9,Résultat!$G$7)),IF(H2762=2,IF(E2762=0,Résultat!G$9,IF(J2762="No",Résultat!$G$9,Résultat!$G$7)),Résultat!$G$7)),Résultat!$G$7)), "")</f>
        <v/>
      </c>
    </row>
    <row r="2763" spans="1:11" ht="20.100000000000001" customHeight="1">
      <c r="A2763" s="26"/>
      <c r="B2763" s="27"/>
      <c r="C2763" s="11" t="str">
        <f>IF($B2763 &lt;&gt; "",VLOOKUP(MID(B2763,3,5),'Recyclabilité Prod Matx'!C:F,2,FALSE), "")</f>
        <v/>
      </c>
      <c r="D2763" s="11" t="str">
        <f>IF($B2763 &lt;&gt; "",VLOOKUP(MID(B2763,3,5),'Recyclabilité Prod Matx'!C:F,3,FALSE),"")</f>
        <v/>
      </c>
      <c r="E2763" s="11" t="str">
        <f>IF($B2763 &lt;&gt; "",VLOOKUP(MID(B2763,3,5),'Recyclabilité Prod Matx'!C:F,4,FALSE), "")</f>
        <v/>
      </c>
      <c r="F2763" s="12" t="str">
        <f>IF($B2763 &lt;&gt; "", IF(C2763="Totale","",IF(D2763 = 0, "", VLOOKUP(D2763,'Cond Compo'!A:B,2,FALSE))),"")</f>
        <v/>
      </c>
      <c r="G2763" s="28"/>
      <c r="H2763" s="11" t="str">
        <f xml:space="preserve"> IF(C2763="Totale",2,IF($G2763 &lt;&gt; "", IF(D2763 = "E",MATCH(G2763, 'Cond Compo'!D$16:D$18, 0), MATCH(G2763, 'Cond Compo'!C$16:C$19, 0)), ""))</f>
        <v/>
      </c>
      <c r="I2763" s="12" t="str">
        <f>IF($E2763 &lt;&gt; "", IF(E2763 = 0, "", VLOOKUP(E2763,'Cond Perturbation'!A:B,2,FALSE)),"")</f>
        <v/>
      </c>
      <c r="J2763" s="28"/>
      <c r="K2763" s="29" t="str">
        <f>IF($B2763 &lt;&gt; "", IF(C2763="Oui",IF(H2763=1,IF(E2763=0,Résultat!G$8,IF(J2763="No",Résultat!$G$8,Résultat!$G$7)),IF(H2763=2,IF(E2763=0,Résultat!G$9,IF(J2763="No",Résultat!$G$9,Résultat!$G$7)),Résultat!$G$7)),IF(C2763 = "Totale", IF(H2763=1,IF(E2763=0,Résultat!G$8,IF(J2763="No",Résultat!$G$9,Résultat!$G$7)),IF(H2763=2,IF(E2763=0,Résultat!G$9,IF(J2763="No",Résultat!$G$9,Résultat!$G$7)),Résultat!$G$7)),Résultat!$G$7)), "")</f>
        <v/>
      </c>
    </row>
    <row r="2764" spans="1:11" ht="20.100000000000001" customHeight="1">
      <c r="A2764" s="26"/>
      <c r="B2764" s="27"/>
      <c r="C2764" s="11" t="str">
        <f>IF($B2764 &lt;&gt; "",VLOOKUP(MID(B2764,3,5),'Recyclabilité Prod Matx'!C:F,2,FALSE), "")</f>
        <v/>
      </c>
      <c r="D2764" s="11" t="str">
        <f>IF($B2764 &lt;&gt; "",VLOOKUP(MID(B2764,3,5),'Recyclabilité Prod Matx'!C:F,3,FALSE),"")</f>
        <v/>
      </c>
      <c r="E2764" s="11" t="str">
        <f>IF($B2764 &lt;&gt; "",VLOOKUP(MID(B2764,3,5),'Recyclabilité Prod Matx'!C:F,4,FALSE), "")</f>
        <v/>
      </c>
      <c r="F2764" s="12" t="str">
        <f>IF($B2764 &lt;&gt; "", IF(C2764="Totale","",IF(D2764 = 0, "", VLOOKUP(D2764,'Cond Compo'!A:B,2,FALSE))),"")</f>
        <v/>
      </c>
      <c r="G2764" s="28"/>
      <c r="H2764" s="11" t="str">
        <f xml:space="preserve"> IF(C2764="Totale",2,IF($G2764 &lt;&gt; "", IF(D2764 = "E",MATCH(G2764, 'Cond Compo'!D$16:D$18, 0), MATCH(G2764, 'Cond Compo'!C$16:C$19, 0)), ""))</f>
        <v/>
      </c>
      <c r="I2764" s="12" t="str">
        <f>IF($E2764 &lt;&gt; "", IF(E2764 = 0, "", VLOOKUP(E2764,'Cond Perturbation'!A:B,2,FALSE)),"")</f>
        <v/>
      </c>
      <c r="J2764" s="28"/>
      <c r="K2764" s="29" t="str">
        <f>IF($B2764 &lt;&gt; "", IF(C2764="Oui",IF(H2764=1,IF(E2764=0,Résultat!G$8,IF(J2764="No",Résultat!$G$8,Résultat!$G$7)),IF(H2764=2,IF(E2764=0,Résultat!G$9,IF(J2764="No",Résultat!$G$9,Résultat!$G$7)),Résultat!$G$7)),IF(C2764 = "Totale", IF(H2764=1,IF(E2764=0,Résultat!G$8,IF(J2764="No",Résultat!$G$9,Résultat!$G$7)),IF(H2764=2,IF(E2764=0,Résultat!G$9,IF(J2764="No",Résultat!$G$9,Résultat!$G$7)),Résultat!$G$7)),Résultat!$G$7)), "")</f>
        <v/>
      </c>
    </row>
    <row r="2765" spans="1:11" ht="20.100000000000001" customHeight="1">
      <c r="A2765" s="26"/>
      <c r="B2765" s="27"/>
      <c r="C2765" s="11" t="str">
        <f>IF($B2765 &lt;&gt; "",VLOOKUP(MID(B2765,3,5),'Recyclabilité Prod Matx'!C:F,2,FALSE), "")</f>
        <v/>
      </c>
      <c r="D2765" s="11" t="str">
        <f>IF($B2765 &lt;&gt; "",VLOOKUP(MID(B2765,3,5),'Recyclabilité Prod Matx'!C:F,3,FALSE),"")</f>
        <v/>
      </c>
      <c r="E2765" s="11" t="str">
        <f>IF($B2765 &lt;&gt; "",VLOOKUP(MID(B2765,3,5),'Recyclabilité Prod Matx'!C:F,4,FALSE), "")</f>
        <v/>
      </c>
      <c r="F2765" s="12" t="str">
        <f>IF($B2765 &lt;&gt; "", IF(C2765="Totale","",IF(D2765 = 0, "", VLOOKUP(D2765,'Cond Compo'!A:B,2,FALSE))),"")</f>
        <v/>
      </c>
      <c r="G2765" s="28"/>
      <c r="H2765" s="11" t="str">
        <f xml:space="preserve"> IF(C2765="Totale",2,IF($G2765 &lt;&gt; "", IF(D2765 = "E",MATCH(G2765, 'Cond Compo'!D$16:D$18, 0), MATCH(G2765, 'Cond Compo'!C$16:C$19, 0)), ""))</f>
        <v/>
      </c>
      <c r="I2765" s="12" t="str">
        <f>IF($E2765 &lt;&gt; "", IF(E2765 = 0, "", VLOOKUP(E2765,'Cond Perturbation'!A:B,2,FALSE)),"")</f>
        <v/>
      </c>
      <c r="J2765" s="28"/>
      <c r="K2765" s="29" t="str">
        <f>IF($B2765 &lt;&gt; "", IF(C2765="Oui",IF(H2765=1,IF(E2765=0,Résultat!G$8,IF(J2765="No",Résultat!$G$8,Résultat!$G$7)),IF(H2765=2,IF(E2765=0,Résultat!G$9,IF(J2765="No",Résultat!$G$9,Résultat!$G$7)),Résultat!$G$7)),IF(C2765 = "Totale", IF(H2765=1,IF(E2765=0,Résultat!G$8,IF(J2765="No",Résultat!$G$9,Résultat!$G$7)),IF(H2765=2,IF(E2765=0,Résultat!G$9,IF(J2765="No",Résultat!$G$9,Résultat!$G$7)),Résultat!$G$7)),Résultat!$G$7)), "")</f>
        <v/>
      </c>
    </row>
    <row r="2766" spans="1:11" ht="20.100000000000001" customHeight="1">
      <c r="A2766" s="26"/>
      <c r="B2766" s="27"/>
      <c r="C2766" s="11" t="str">
        <f>IF($B2766 &lt;&gt; "",VLOOKUP(MID(B2766,3,5),'Recyclabilité Prod Matx'!C:F,2,FALSE), "")</f>
        <v/>
      </c>
      <c r="D2766" s="11" t="str">
        <f>IF($B2766 &lt;&gt; "",VLOOKUP(MID(B2766,3,5),'Recyclabilité Prod Matx'!C:F,3,FALSE),"")</f>
        <v/>
      </c>
      <c r="E2766" s="11" t="str">
        <f>IF($B2766 &lt;&gt; "",VLOOKUP(MID(B2766,3,5),'Recyclabilité Prod Matx'!C:F,4,FALSE), "")</f>
        <v/>
      </c>
      <c r="F2766" s="12" t="str">
        <f>IF($B2766 &lt;&gt; "", IF(C2766="Totale","",IF(D2766 = 0, "", VLOOKUP(D2766,'Cond Compo'!A:B,2,FALSE))),"")</f>
        <v/>
      </c>
      <c r="G2766" s="28"/>
      <c r="H2766" s="11" t="str">
        <f xml:space="preserve"> IF(C2766="Totale",2,IF($G2766 &lt;&gt; "", IF(D2766 = "E",MATCH(G2766, 'Cond Compo'!D$16:D$18, 0), MATCH(G2766, 'Cond Compo'!C$16:C$19, 0)), ""))</f>
        <v/>
      </c>
      <c r="I2766" s="12" t="str">
        <f>IF($E2766 &lt;&gt; "", IF(E2766 = 0, "", VLOOKUP(E2766,'Cond Perturbation'!A:B,2,FALSE)),"")</f>
        <v/>
      </c>
      <c r="J2766" s="28"/>
      <c r="K2766" s="29" t="str">
        <f>IF($B2766 &lt;&gt; "", IF(C2766="Oui",IF(H2766=1,IF(E2766=0,Résultat!G$8,IF(J2766="No",Résultat!$G$8,Résultat!$G$7)),IF(H2766=2,IF(E2766=0,Résultat!G$9,IF(J2766="No",Résultat!$G$9,Résultat!$G$7)),Résultat!$G$7)),IF(C2766 = "Totale", IF(H2766=1,IF(E2766=0,Résultat!G$8,IF(J2766="No",Résultat!$G$9,Résultat!$G$7)),IF(H2766=2,IF(E2766=0,Résultat!G$9,IF(J2766="No",Résultat!$G$9,Résultat!$G$7)),Résultat!$G$7)),Résultat!$G$7)), "")</f>
        <v/>
      </c>
    </row>
    <row r="2767" spans="1:11" ht="20.100000000000001" customHeight="1">
      <c r="A2767" s="26"/>
      <c r="B2767" s="27"/>
      <c r="C2767" s="11" t="str">
        <f>IF($B2767 &lt;&gt; "",VLOOKUP(MID(B2767,3,5),'Recyclabilité Prod Matx'!C:F,2,FALSE), "")</f>
        <v/>
      </c>
      <c r="D2767" s="11" t="str">
        <f>IF($B2767 &lt;&gt; "",VLOOKUP(MID(B2767,3,5),'Recyclabilité Prod Matx'!C:F,3,FALSE),"")</f>
        <v/>
      </c>
      <c r="E2767" s="11" t="str">
        <f>IF($B2767 &lt;&gt; "",VLOOKUP(MID(B2767,3,5),'Recyclabilité Prod Matx'!C:F,4,FALSE), "")</f>
        <v/>
      </c>
      <c r="F2767" s="12" t="str">
        <f>IF($B2767 &lt;&gt; "", IF(C2767="Totale","",IF(D2767 = 0, "", VLOOKUP(D2767,'Cond Compo'!A:B,2,FALSE))),"")</f>
        <v/>
      </c>
      <c r="G2767" s="28"/>
      <c r="H2767" s="11" t="str">
        <f xml:space="preserve"> IF(C2767="Totale",2,IF($G2767 &lt;&gt; "", IF(D2767 = "E",MATCH(G2767, 'Cond Compo'!D$16:D$18, 0), MATCH(G2767, 'Cond Compo'!C$16:C$19, 0)), ""))</f>
        <v/>
      </c>
      <c r="I2767" s="12" t="str">
        <f>IF($E2767 &lt;&gt; "", IF(E2767 = 0, "", VLOOKUP(E2767,'Cond Perturbation'!A:B,2,FALSE)),"")</f>
        <v/>
      </c>
      <c r="J2767" s="28"/>
      <c r="K2767" s="29" t="str">
        <f>IF($B2767 &lt;&gt; "", IF(C2767="Oui",IF(H2767=1,IF(E2767=0,Résultat!G$8,IF(J2767="No",Résultat!$G$8,Résultat!$G$7)),IF(H2767=2,IF(E2767=0,Résultat!G$9,IF(J2767="No",Résultat!$G$9,Résultat!$G$7)),Résultat!$G$7)),IF(C2767 = "Totale", IF(H2767=1,IF(E2767=0,Résultat!G$8,IF(J2767="No",Résultat!$G$9,Résultat!$G$7)),IF(H2767=2,IF(E2767=0,Résultat!G$9,IF(J2767="No",Résultat!$G$9,Résultat!$G$7)),Résultat!$G$7)),Résultat!$G$7)), "")</f>
        <v/>
      </c>
    </row>
    <row r="2768" spans="1:11" ht="20.100000000000001" customHeight="1">
      <c r="A2768" s="26"/>
      <c r="B2768" s="27"/>
      <c r="C2768" s="11" t="str">
        <f>IF($B2768 &lt;&gt; "",VLOOKUP(MID(B2768,3,5),'Recyclabilité Prod Matx'!C:F,2,FALSE), "")</f>
        <v/>
      </c>
      <c r="D2768" s="11" t="str">
        <f>IF($B2768 &lt;&gt; "",VLOOKUP(MID(B2768,3,5),'Recyclabilité Prod Matx'!C:F,3,FALSE),"")</f>
        <v/>
      </c>
      <c r="E2768" s="11" t="str">
        <f>IF($B2768 &lt;&gt; "",VLOOKUP(MID(B2768,3,5),'Recyclabilité Prod Matx'!C:F,4,FALSE), "")</f>
        <v/>
      </c>
      <c r="F2768" s="12" t="str">
        <f>IF($B2768 &lt;&gt; "", IF(C2768="Totale","",IF(D2768 = 0, "", VLOOKUP(D2768,'Cond Compo'!A:B,2,FALSE))),"")</f>
        <v/>
      </c>
      <c r="G2768" s="28"/>
      <c r="H2768" s="11" t="str">
        <f xml:space="preserve"> IF(C2768="Totale",2,IF($G2768 &lt;&gt; "", IF(D2768 = "E",MATCH(G2768, 'Cond Compo'!D$16:D$18, 0), MATCH(G2768, 'Cond Compo'!C$16:C$19, 0)), ""))</f>
        <v/>
      </c>
      <c r="I2768" s="12" t="str">
        <f>IF($E2768 &lt;&gt; "", IF(E2768 = 0, "", VLOOKUP(E2768,'Cond Perturbation'!A:B,2,FALSE)),"")</f>
        <v/>
      </c>
      <c r="J2768" s="28"/>
      <c r="K2768" s="29" t="str">
        <f>IF($B2768 &lt;&gt; "", IF(C2768="Oui",IF(H2768=1,IF(E2768=0,Résultat!G$8,IF(J2768="No",Résultat!$G$8,Résultat!$G$7)),IF(H2768=2,IF(E2768=0,Résultat!G$9,IF(J2768="No",Résultat!$G$9,Résultat!$G$7)),Résultat!$G$7)),IF(C2768 = "Totale", IF(H2768=1,IF(E2768=0,Résultat!G$8,IF(J2768="No",Résultat!$G$9,Résultat!$G$7)),IF(H2768=2,IF(E2768=0,Résultat!G$9,IF(J2768="No",Résultat!$G$9,Résultat!$G$7)),Résultat!$G$7)),Résultat!$G$7)), "")</f>
        <v/>
      </c>
    </row>
    <row r="2769" spans="1:11" ht="20.100000000000001" customHeight="1">
      <c r="A2769" s="26"/>
      <c r="B2769" s="27"/>
      <c r="C2769" s="11" t="str">
        <f>IF($B2769 &lt;&gt; "",VLOOKUP(MID(B2769,3,5),'Recyclabilité Prod Matx'!C:F,2,FALSE), "")</f>
        <v/>
      </c>
      <c r="D2769" s="11" t="str">
        <f>IF($B2769 &lt;&gt; "",VLOOKUP(MID(B2769,3,5),'Recyclabilité Prod Matx'!C:F,3,FALSE),"")</f>
        <v/>
      </c>
      <c r="E2769" s="11" t="str">
        <f>IF($B2769 &lt;&gt; "",VLOOKUP(MID(B2769,3,5),'Recyclabilité Prod Matx'!C:F,4,FALSE), "")</f>
        <v/>
      </c>
      <c r="F2769" s="12" t="str">
        <f>IF($B2769 &lt;&gt; "", IF(C2769="Totale","",IF(D2769 = 0, "", VLOOKUP(D2769,'Cond Compo'!A:B,2,FALSE))),"")</f>
        <v/>
      </c>
      <c r="G2769" s="28"/>
      <c r="H2769" s="11" t="str">
        <f xml:space="preserve"> IF(C2769="Totale",2,IF($G2769 &lt;&gt; "", IF(D2769 = "E",MATCH(G2769, 'Cond Compo'!D$16:D$18, 0), MATCH(G2769, 'Cond Compo'!C$16:C$19, 0)), ""))</f>
        <v/>
      </c>
      <c r="I2769" s="12" t="str">
        <f>IF($E2769 &lt;&gt; "", IF(E2769 = 0, "", VLOOKUP(E2769,'Cond Perturbation'!A:B,2,FALSE)),"")</f>
        <v/>
      </c>
      <c r="J2769" s="28"/>
      <c r="K2769" s="29" t="str">
        <f>IF($B2769 &lt;&gt; "", IF(C2769="Oui",IF(H2769=1,IF(E2769=0,Résultat!G$8,IF(J2769="No",Résultat!$G$8,Résultat!$G$7)),IF(H2769=2,IF(E2769=0,Résultat!G$9,IF(J2769="No",Résultat!$G$9,Résultat!$G$7)),Résultat!$G$7)),IF(C2769 = "Totale", IF(H2769=1,IF(E2769=0,Résultat!G$8,IF(J2769="No",Résultat!$G$9,Résultat!$G$7)),IF(H2769=2,IF(E2769=0,Résultat!G$9,IF(J2769="No",Résultat!$G$9,Résultat!$G$7)),Résultat!$G$7)),Résultat!$G$7)), "")</f>
        <v/>
      </c>
    </row>
    <row r="2770" spans="1:11" ht="20.100000000000001" customHeight="1">
      <c r="A2770" s="26"/>
      <c r="B2770" s="27"/>
      <c r="C2770" s="11" t="str">
        <f>IF($B2770 &lt;&gt; "",VLOOKUP(MID(B2770,3,5),'Recyclabilité Prod Matx'!C:F,2,FALSE), "")</f>
        <v/>
      </c>
      <c r="D2770" s="11" t="str">
        <f>IF($B2770 &lt;&gt; "",VLOOKUP(MID(B2770,3,5),'Recyclabilité Prod Matx'!C:F,3,FALSE),"")</f>
        <v/>
      </c>
      <c r="E2770" s="11" t="str">
        <f>IF($B2770 &lt;&gt; "",VLOOKUP(MID(B2770,3,5),'Recyclabilité Prod Matx'!C:F,4,FALSE), "")</f>
        <v/>
      </c>
      <c r="F2770" s="12" t="str">
        <f>IF($B2770 &lt;&gt; "", IF(C2770="Totale","",IF(D2770 = 0, "", VLOOKUP(D2770,'Cond Compo'!A:B,2,FALSE))),"")</f>
        <v/>
      </c>
      <c r="G2770" s="28"/>
      <c r="H2770" s="11" t="str">
        <f xml:space="preserve"> IF(C2770="Totale",2,IF($G2770 &lt;&gt; "", IF(D2770 = "E",MATCH(G2770, 'Cond Compo'!D$16:D$18, 0), MATCH(G2770, 'Cond Compo'!C$16:C$19, 0)), ""))</f>
        <v/>
      </c>
      <c r="I2770" s="12" t="str">
        <f>IF($E2770 &lt;&gt; "", IF(E2770 = 0, "", VLOOKUP(E2770,'Cond Perturbation'!A:B,2,FALSE)),"")</f>
        <v/>
      </c>
      <c r="J2770" s="28"/>
      <c r="K2770" s="29" t="str">
        <f>IF($B2770 &lt;&gt; "", IF(C2770="Oui",IF(H2770=1,IF(E2770=0,Résultat!G$8,IF(J2770="No",Résultat!$G$8,Résultat!$G$7)),IF(H2770=2,IF(E2770=0,Résultat!G$9,IF(J2770="No",Résultat!$G$9,Résultat!$G$7)),Résultat!$G$7)),IF(C2770 = "Totale", IF(H2770=1,IF(E2770=0,Résultat!G$8,IF(J2770="No",Résultat!$G$9,Résultat!$G$7)),IF(H2770=2,IF(E2770=0,Résultat!G$9,IF(J2770="No",Résultat!$G$9,Résultat!$G$7)),Résultat!$G$7)),Résultat!$G$7)), "")</f>
        <v/>
      </c>
    </row>
    <row r="2771" spans="1:11" ht="20.100000000000001" customHeight="1">
      <c r="A2771" s="26"/>
      <c r="B2771" s="27"/>
      <c r="C2771" s="11" t="str">
        <f>IF($B2771 &lt;&gt; "",VLOOKUP(MID(B2771,3,5),'Recyclabilité Prod Matx'!C:F,2,FALSE), "")</f>
        <v/>
      </c>
      <c r="D2771" s="11" t="str">
        <f>IF($B2771 &lt;&gt; "",VLOOKUP(MID(B2771,3,5),'Recyclabilité Prod Matx'!C:F,3,FALSE),"")</f>
        <v/>
      </c>
      <c r="E2771" s="11" t="str">
        <f>IF($B2771 &lt;&gt; "",VLOOKUP(MID(B2771,3,5),'Recyclabilité Prod Matx'!C:F,4,FALSE), "")</f>
        <v/>
      </c>
      <c r="F2771" s="12" t="str">
        <f>IF($B2771 &lt;&gt; "", IF(C2771="Totale","",IF(D2771 = 0, "", VLOOKUP(D2771,'Cond Compo'!A:B,2,FALSE))),"")</f>
        <v/>
      </c>
      <c r="G2771" s="28"/>
      <c r="H2771" s="11" t="str">
        <f xml:space="preserve"> IF(C2771="Totale",2,IF($G2771 &lt;&gt; "", IF(D2771 = "E",MATCH(G2771, 'Cond Compo'!D$16:D$18, 0), MATCH(G2771, 'Cond Compo'!C$16:C$19, 0)), ""))</f>
        <v/>
      </c>
      <c r="I2771" s="12" t="str">
        <f>IF($E2771 &lt;&gt; "", IF(E2771 = 0, "", VLOOKUP(E2771,'Cond Perturbation'!A:B,2,FALSE)),"")</f>
        <v/>
      </c>
      <c r="J2771" s="28"/>
      <c r="K2771" s="29" t="str">
        <f>IF($B2771 &lt;&gt; "", IF(C2771="Oui",IF(H2771=1,IF(E2771=0,Résultat!G$8,IF(J2771="No",Résultat!$G$8,Résultat!$G$7)),IF(H2771=2,IF(E2771=0,Résultat!G$9,IF(J2771="No",Résultat!$G$9,Résultat!$G$7)),Résultat!$G$7)),IF(C2771 = "Totale", IF(H2771=1,IF(E2771=0,Résultat!G$8,IF(J2771="No",Résultat!$G$9,Résultat!$G$7)),IF(H2771=2,IF(E2771=0,Résultat!G$9,IF(J2771="No",Résultat!$G$9,Résultat!$G$7)),Résultat!$G$7)),Résultat!$G$7)), "")</f>
        <v/>
      </c>
    </row>
    <row r="2772" spans="1:11" ht="20.100000000000001" customHeight="1">
      <c r="A2772" s="26"/>
      <c r="B2772" s="27"/>
      <c r="C2772" s="11" t="str">
        <f>IF($B2772 &lt;&gt; "",VLOOKUP(MID(B2772,3,5),'Recyclabilité Prod Matx'!C:F,2,FALSE), "")</f>
        <v/>
      </c>
      <c r="D2772" s="11" t="str">
        <f>IF($B2772 &lt;&gt; "",VLOOKUP(MID(B2772,3,5),'Recyclabilité Prod Matx'!C:F,3,FALSE),"")</f>
        <v/>
      </c>
      <c r="E2772" s="11" t="str">
        <f>IF($B2772 &lt;&gt; "",VLOOKUP(MID(B2772,3,5),'Recyclabilité Prod Matx'!C:F,4,FALSE), "")</f>
        <v/>
      </c>
      <c r="F2772" s="12" t="str">
        <f>IF($B2772 &lt;&gt; "", IF(C2772="Totale","",IF(D2772 = 0, "", VLOOKUP(D2772,'Cond Compo'!A:B,2,FALSE))),"")</f>
        <v/>
      </c>
      <c r="G2772" s="28"/>
      <c r="H2772" s="11" t="str">
        <f xml:space="preserve"> IF(C2772="Totale",2,IF($G2772 &lt;&gt; "", IF(D2772 = "E",MATCH(G2772, 'Cond Compo'!D$16:D$18, 0), MATCH(G2772, 'Cond Compo'!C$16:C$19, 0)), ""))</f>
        <v/>
      </c>
      <c r="I2772" s="12" t="str">
        <f>IF($E2772 &lt;&gt; "", IF(E2772 = 0, "", VLOOKUP(E2772,'Cond Perturbation'!A:B,2,FALSE)),"")</f>
        <v/>
      </c>
      <c r="J2772" s="28"/>
      <c r="K2772" s="29" t="str">
        <f>IF($B2772 &lt;&gt; "", IF(C2772="Oui",IF(H2772=1,IF(E2772=0,Résultat!G$8,IF(J2772="No",Résultat!$G$8,Résultat!$G$7)),IF(H2772=2,IF(E2772=0,Résultat!G$9,IF(J2772="No",Résultat!$G$9,Résultat!$G$7)),Résultat!$G$7)),IF(C2772 = "Totale", IF(H2772=1,IF(E2772=0,Résultat!G$8,IF(J2772="No",Résultat!$G$9,Résultat!$G$7)),IF(H2772=2,IF(E2772=0,Résultat!G$9,IF(J2772="No",Résultat!$G$9,Résultat!$G$7)),Résultat!$G$7)),Résultat!$G$7)), "")</f>
        <v/>
      </c>
    </row>
    <row r="2773" spans="1:11" ht="20.100000000000001" customHeight="1">
      <c r="A2773" s="26"/>
      <c r="B2773" s="27"/>
      <c r="C2773" s="11" t="str">
        <f>IF($B2773 &lt;&gt; "",VLOOKUP(MID(B2773,3,5),'Recyclabilité Prod Matx'!C:F,2,FALSE), "")</f>
        <v/>
      </c>
      <c r="D2773" s="11" t="str">
        <f>IF($B2773 &lt;&gt; "",VLOOKUP(MID(B2773,3,5),'Recyclabilité Prod Matx'!C:F,3,FALSE),"")</f>
        <v/>
      </c>
      <c r="E2773" s="11" t="str">
        <f>IF($B2773 &lt;&gt; "",VLOOKUP(MID(B2773,3,5),'Recyclabilité Prod Matx'!C:F,4,FALSE), "")</f>
        <v/>
      </c>
      <c r="F2773" s="12" t="str">
        <f>IF($B2773 &lt;&gt; "", IF(C2773="Totale","",IF(D2773 = 0, "", VLOOKUP(D2773,'Cond Compo'!A:B,2,FALSE))),"")</f>
        <v/>
      </c>
      <c r="G2773" s="28"/>
      <c r="H2773" s="11" t="str">
        <f xml:space="preserve"> IF(C2773="Totale",2,IF($G2773 &lt;&gt; "", IF(D2773 = "E",MATCH(G2773, 'Cond Compo'!D$16:D$18, 0), MATCH(G2773, 'Cond Compo'!C$16:C$19, 0)), ""))</f>
        <v/>
      </c>
      <c r="I2773" s="12" t="str">
        <f>IF($E2773 &lt;&gt; "", IF(E2773 = 0, "", VLOOKUP(E2773,'Cond Perturbation'!A:B,2,FALSE)),"")</f>
        <v/>
      </c>
      <c r="J2773" s="28"/>
      <c r="K2773" s="29" t="str">
        <f>IF($B2773 &lt;&gt; "", IF(C2773="Oui",IF(H2773=1,IF(E2773=0,Résultat!G$8,IF(J2773="No",Résultat!$G$8,Résultat!$G$7)),IF(H2773=2,IF(E2773=0,Résultat!G$9,IF(J2773="No",Résultat!$G$9,Résultat!$G$7)),Résultat!$G$7)),IF(C2773 = "Totale", IF(H2773=1,IF(E2773=0,Résultat!G$8,IF(J2773="No",Résultat!$G$9,Résultat!$G$7)),IF(H2773=2,IF(E2773=0,Résultat!G$9,IF(J2773="No",Résultat!$G$9,Résultat!$G$7)),Résultat!$G$7)),Résultat!$G$7)), "")</f>
        <v/>
      </c>
    </row>
    <row r="2774" spans="1:11" ht="20.100000000000001" customHeight="1">
      <c r="A2774" s="26"/>
      <c r="B2774" s="27"/>
      <c r="C2774" s="11" t="str">
        <f>IF($B2774 &lt;&gt; "",VLOOKUP(MID(B2774,3,5),'Recyclabilité Prod Matx'!C:F,2,FALSE), "")</f>
        <v/>
      </c>
      <c r="D2774" s="11" t="str">
        <f>IF($B2774 &lt;&gt; "",VLOOKUP(MID(B2774,3,5),'Recyclabilité Prod Matx'!C:F,3,FALSE),"")</f>
        <v/>
      </c>
      <c r="E2774" s="11" t="str">
        <f>IF($B2774 &lt;&gt; "",VLOOKUP(MID(B2774,3,5),'Recyclabilité Prod Matx'!C:F,4,FALSE), "")</f>
        <v/>
      </c>
      <c r="F2774" s="12" t="str">
        <f>IF($B2774 &lt;&gt; "", IF(C2774="Totale","",IF(D2774 = 0, "", VLOOKUP(D2774,'Cond Compo'!A:B,2,FALSE))),"")</f>
        <v/>
      </c>
      <c r="G2774" s="28"/>
      <c r="H2774" s="11" t="str">
        <f xml:space="preserve"> IF(C2774="Totale",2,IF($G2774 &lt;&gt; "", IF(D2774 = "E",MATCH(G2774, 'Cond Compo'!D$16:D$18, 0), MATCH(G2774, 'Cond Compo'!C$16:C$19, 0)), ""))</f>
        <v/>
      </c>
      <c r="I2774" s="12" t="str">
        <f>IF($E2774 &lt;&gt; "", IF(E2774 = 0, "", VLOOKUP(E2774,'Cond Perturbation'!A:B,2,FALSE)),"")</f>
        <v/>
      </c>
      <c r="J2774" s="28"/>
      <c r="K2774" s="29" t="str">
        <f>IF($B2774 &lt;&gt; "", IF(C2774="Oui",IF(H2774=1,IF(E2774=0,Résultat!G$8,IF(J2774="No",Résultat!$G$8,Résultat!$G$7)),IF(H2774=2,IF(E2774=0,Résultat!G$9,IF(J2774="No",Résultat!$G$9,Résultat!$G$7)),Résultat!$G$7)),IF(C2774 = "Totale", IF(H2774=1,IF(E2774=0,Résultat!G$8,IF(J2774="No",Résultat!$G$9,Résultat!$G$7)),IF(H2774=2,IF(E2774=0,Résultat!G$9,IF(J2774="No",Résultat!$G$9,Résultat!$G$7)),Résultat!$G$7)),Résultat!$G$7)), "")</f>
        <v/>
      </c>
    </row>
    <row r="2775" spans="1:11" ht="20.100000000000001" customHeight="1">
      <c r="A2775" s="26"/>
      <c r="B2775" s="27"/>
      <c r="C2775" s="11" t="str">
        <f>IF($B2775 &lt;&gt; "",VLOOKUP(MID(B2775,3,5),'Recyclabilité Prod Matx'!C:F,2,FALSE), "")</f>
        <v/>
      </c>
      <c r="D2775" s="11" t="str">
        <f>IF($B2775 &lt;&gt; "",VLOOKUP(MID(B2775,3,5),'Recyclabilité Prod Matx'!C:F,3,FALSE),"")</f>
        <v/>
      </c>
      <c r="E2775" s="11" t="str">
        <f>IF($B2775 &lt;&gt; "",VLOOKUP(MID(B2775,3,5),'Recyclabilité Prod Matx'!C:F,4,FALSE), "")</f>
        <v/>
      </c>
      <c r="F2775" s="12" t="str">
        <f>IF($B2775 &lt;&gt; "", IF(C2775="Totale","",IF(D2775 = 0, "", VLOOKUP(D2775,'Cond Compo'!A:B,2,FALSE))),"")</f>
        <v/>
      </c>
      <c r="G2775" s="28"/>
      <c r="H2775" s="11" t="str">
        <f xml:space="preserve"> IF(C2775="Totale",2,IF($G2775 &lt;&gt; "", IF(D2775 = "E",MATCH(G2775, 'Cond Compo'!D$16:D$18, 0), MATCH(G2775, 'Cond Compo'!C$16:C$19, 0)), ""))</f>
        <v/>
      </c>
      <c r="I2775" s="12" t="str">
        <f>IF($E2775 &lt;&gt; "", IF(E2775 = 0, "", VLOOKUP(E2775,'Cond Perturbation'!A:B,2,FALSE)),"")</f>
        <v/>
      </c>
      <c r="J2775" s="28"/>
      <c r="K2775" s="29" t="str">
        <f>IF($B2775 &lt;&gt; "", IF(C2775="Oui",IF(H2775=1,IF(E2775=0,Résultat!G$8,IF(J2775="No",Résultat!$G$8,Résultat!$G$7)),IF(H2775=2,IF(E2775=0,Résultat!G$9,IF(J2775="No",Résultat!$G$9,Résultat!$G$7)),Résultat!$G$7)),IF(C2775 = "Totale", IF(H2775=1,IF(E2775=0,Résultat!G$8,IF(J2775="No",Résultat!$G$9,Résultat!$G$7)),IF(H2775=2,IF(E2775=0,Résultat!G$9,IF(J2775="No",Résultat!$G$9,Résultat!$G$7)),Résultat!$G$7)),Résultat!$G$7)), "")</f>
        <v/>
      </c>
    </row>
    <row r="2776" spans="1:11" ht="20.100000000000001" customHeight="1">
      <c r="A2776" s="26"/>
      <c r="B2776" s="27"/>
      <c r="C2776" s="11" t="str">
        <f>IF($B2776 &lt;&gt; "",VLOOKUP(MID(B2776,3,5),'Recyclabilité Prod Matx'!C:F,2,FALSE), "")</f>
        <v/>
      </c>
      <c r="D2776" s="11" t="str">
        <f>IF($B2776 &lt;&gt; "",VLOOKUP(MID(B2776,3,5),'Recyclabilité Prod Matx'!C:F,3,FALSE),"")</f>
        <v/>
      </c>
      <c r="E2776" s="11" t="str">
        <f>IF($B2776 &lt;&gt; "",VLOOKUP(MID(B2776,3,5),'Recyclabilité Prod Matx'!C:F,4,FALSE), "")</f>
        <v/>
      </c>
      <c r="F2776" s="12" t="str">
        <f>IF($B2776 &lt;&gt; "", IF(C2776="Totale","",IF(D2776 = 0, "", VLOOKUP(D2776,'Cond Compo'!A:B,2,FALSE))),"")</f>
        <v/>
      </c>
      <c r="G2776" s="28"/>
      <c r="H2776" s="11" t="str">
        <f xml:space="preserve"> IF(C2776="Totale",2,IF($G2776 &lt;&gt; "", IF(D2776 = "E",MATCH(G2776, 'Cond Compo'!D$16:D$18, 0), MATCH(G2776, 'Cond Compo'!C$16:C$19, 0)), ""))</f>
        <v/>
      </c>
      <c r="I2776" s="12" t="str">
        <f>IF($E2776 &lt;&gt; "", IF(E2776 = 0, "", VLOOKUP(E2776,'Cond Perturbation'!A:B,2,FALSE)),"")</f>
        <v/>
      </c>
      <c r="J2776" s="28"/>
      <c r="K2776" s="29" t="str">
        <f>IF($B2776 &lt;&gt; "", IF(C2776="Oui",IF(H2776=1,IF(E2776=0,Résultat!G$8,IF(J2776="No",Résultat!$G$8,Résultat!$G$7)),IF(H2776=2,IF(E2776=0,Résultat!G$9,IF(J2776="No",Résultat!$G$9,Résultat!$G$7)),Résultat!$G$7)),IF(C2776 = "Totale", IF(H2776=1,IF(E2776=0,Résultat!G$8,IF(J2776="No",Résultat!$G$9,Résultat!$G$7)),IF(H2776=2,IF(E2776=0,Résultat!G$9,IF(J2776="No",Résultat!$G$9,Résultat!$G$7)),Résultat!$G$7)),Résultat!$G$7)), "")</f>
        <v/>
      </c>
    </row>
    <row r="2777" spans="1:11" ht="20.100000000000001" customHeight="1">
      <c r="A2777" s="26"/>
      <c r="B2777" s="27"/>
      <c r="C2777" s="11" t="str">
        <f>IF($B2777 &lt;&gt; "",VLOOKUP(MID(B2777,3,5),'Recyclabilité Prod Matx'!C:F,2,FALSE), "")</f>
        <v/>
      </c>
      <c r="D2777" s="11" t="str">
        <f>IF($B2777 &lt;&gt; "",VLOOKUP(MID(B2777,3,5),'Recyclabilité Prod Matx'!C:F,3,FALSE),"")</f>
        <v/>
      </c>
      <c r="E2777" s="11" t="str">
        <f>IF($B2777 &lt;&gt; "",VLOOKUP(MID(B2777,3,5),'Recyclabilité Prod Matx'!C:F,4,FALSE), "")</f>
        <v/>
      </c>
      <c r="F2777" s="12" t="str">
        <f>IF($B2777 &lt;&gt; "", IF(C2777="Totale","",IF(D2777 = 0, "", VLOOKUP(D2777,'Cond Compo'!A:B,2,FALSE))),"")</f>
        <v/>
      </c>
      <c r="G2777" s="28"/>
      <c r="H2777" s="11" t="str">
        <f xml:space="preserve"> IF(C2777="Totale",2,IF($G2777 &lt;&gt; "", IF(D2777 = "E",MATCH(G2777, 'Cond Compo'!D$16:D$18, 0), MATCH(G2777, 'Cond Compo'!C$16:C$19, 0)), ""))</f>
        <v/>
      </c>
      <c r="I2777" s="12" t="str">
        <f>IF($E2777 &lt;&gt; "", IF(E2777 = 0, "", VLOOKUP(E2777,'Cond Perturbation'!A:B,2,FALSE)),"")</f>
        <v/>
      </c>
      <c r="J2777" s="28"/>
      <c r="K2777" s="29" t="str">
        <f>IF($B2777 &lt;&gt; "", IF(C2777="Oui",IF(H2777=1,IF(E2777=0,Résultat!G$8,IF(J2777="No",Résultat!$G$8,Résultat!$G$7)),IF(H2777=2,IF(E2777=0,Résultat!G$9,IF(J2777="No",Résultat!$G$9,Résultat!$G$7)),Résultat!$G$7)),IF(C2777 = "Totale", IF(H2777=1,IF(E2777=0,Résultat!G$8,IF(J2777="No",Résultat!$G$9,Résultat!$G$7)),IF(H2777=2,IF(E2777=0,Résultat!G$9,IF(J2777="No",Résultat!$G$9,Résultat!$G$7)),Résultat!$G$7)),Résultat!$G$7)), "")</f>
        <v/>
      </c>
    </row>
    <row r="2778" spans="1:11" ht="20.100000000000001" customHeight="1">
      <c r="A2778" s="26"/>
      <c r="B2778" s="27"/>
      <c r="C2778" s="11" t="str">
        <f>IF($B2778 &lt;&gt; "",VLOOKUP(MID(B2778,3,5),'Recyclabilité Prod Matx'!C:F,2,FALSE), "")</f>
        <v/>
      </c>
      <c r="D2778" s="11" t="str">
        <f>IF($B2778 &lt;&gt; "",VLOOKUP(MID(B2778,3,5),'Recyclabilité Prod Matx'!C:F,3,FALSE),"")</f>
        <v/>
      </c>
      <c r="E2778" s="11" t="str">
        <f>IF($B2778 &lt;&gt; "",VLOOKUP(MID(B2778,3,5),'Recyclabilité Prod Matx'!C:F,4,FALSE), "")</f>
        <v/>
      </c>
      <c r="F2778" s="12" t="str">
        <f>IF($B2778 &lt;&gt; "", IF(C2778="Totale","",IF(D2778 = 0, "", VLOOKUP(D2778,'Cond Compo'!A:B,2,FALSE))),"")</f>
        <v/>
      </c>
      <c r="G2778" s="28"/>
      <c r="H2778" s="11" t="str">
        <f xml:space="preserve"> IF(C2778="Totale",2,IF($G2778 &lt;&gt; "", IF(D2778 = "E",MATCH(G2778, 'Cond Compo'!D$16:D$18, 0), MATCH(G2778, 'Cond Compo'!C$16:C$19, 0)), ""))</f>
        <v/>
      </c>
      <c r="I2778" s="12" t="str">
        <f>IF($E2778 &lt;&gt; "", IF(E2778 = 0, "", VLOOKUP(E2778,'Cond Perturbation'!A:B,2,FALSE)),"")</f>
        <v/>
      </c>
      <c r="J2778" s="28"/>
      <c r="K2778" s="29" t="str">
        <f>IF($B2778 &lt;&gt; "", IF(C2778="Oui",IF(H2778=1,IF(E2778=0,Résultat!G$8,IF(J2778="No",Résultat!$G$8,Résultat!$G$7)),IF(H2778=2,IF(E2778=0,Résultat!G$9,IF(J2778="No",Résultat!$G$9,Résultat!$G$7)),Résultat!$G$7)),IF(C2778 = "Totale", IF(H2778=1,IF(E2778=0,Résultat!G$8,IF(J2778="No",Résultat!$G$9,Résultat!$G$7)),IF(H2778=2,IF(E2778=0,Résultat!G$9,IF(J2778="No",Résultat!$G$9,Résultat!$G$7)),Résultat!$G$7)),Résultat!$G$7)), "")</f>
        <v/>
      </c>
    </row>
    <row r="2779" spans="1:11" ht="20.100000000000001" customHeight="1">
      <c r="A2779" s="26"/>
      <c r="B2779" s="27"/>
      <c r="C2779" s="11" t="str">
        <f>IF($B2779 &lt;&gt; "",VLOOKUP(MID(B2779,3,5),'Recyclabilité Prod Matx'!C:F,2,FALSE), "")</f>
        <v/>
      </c>
      <c r="D2779" s="11" t="str">
        <f>IF($B2779 &lt;&gt; "",VLOOKUP(MID(B2779,3,5),'Recyclabilité Prod Matx'!C:F,3,FALSE),"")</f>
        <v/>
      </c>
      <c r="E2779" s="11" t="str">
        <f>IF($B2779 &lt;&gt; "",VLOOKUP(MID(B2779,3,5),'Recyclabilité Prod Matx'!C:F,4,FALSE), "")</f>
        <v/>
      </c>
      <c r="F2779" s="12" t="str">
        <f>IF($B2779 &lt;&gt; "", IF(C2779="Totale","",IF(D2779 = 0, "", VLOOKUP(D2779,'Cond Compo'!A:B,2,FALSE))),"")</f>
        <v/>
      </c>
      <c r="G2779" s="28"/>
      <c r="H2779" s="11" t="str">
        <f xml:space="preserve"> IF(C2779="Totale",2,IF($G2779 &lt;&gt; "", IF(D2779 = "E",MATCH(G2779, 'Cond Compo'!D$16:D$18, 0), MATCH(G2779, 'Cond Compo'!C$16:C$19, 0)), ""))</f>
        <v/>
      </c>
      <c r="I2779" s="12" t="str">
        <f>IF($E2779 &lt;&gt; "", IF(E2779 = 0, "", VLOOKUP(E2779,'Cond Perturbation'!A:B,2,FALSE)),"")</f>
        <v/>
      </c>
      <c r="J2779" s="28"/>
      <c r="K2779" s="29" t="str">
        <f>IF($B2779 &lt;&gt; "", IF(C2779="Oui",IF(H2779=1,IF(E2779=0,Résultat!G$8,IF(J2779="No",Résultat!$G$8,Résultat!$G$7)),IF(H2779=2,IF(E2779=0,Résultat!G$9,IF(J2779="No",Résultat!$G$9,Résultat!$G$7)),Résultat!$G$7)),IF(C2779 = "Totale", IF(H2779=1,IF(E2779=0,Résultat!G$8,IF(J2779="No",Résultat!$G$9,Résultat!$G$7)),IF(H2779=2,IF(E2779=0,Résultat!G$9,IF(J2779="No",Résultat!$G$9,Résultat!$G$7)),Résultat!$G$7)),Résultat!$G$7)), "")</f>
        <v/>
      </c>
    </row>
    <row r="2780" spans="1:11" ht="20.100000000000001" customHeight="1">
      <c r="A2780" s="26"/>
      <c r="B2780" s="27"/>
      <c r="C2780" s="11" t="str">
        <f>IF($B2780 &lt;&gt; "",VLOOKUP(MID(B2780,3,5),'Recyclabilité Prod Matx'!C:F,2,FALSE), "")</f>
        <v/>
      </c>
      <c r="D2780" s="11" t="str">
        <f>IF($B2780 &lt;&gt; "",VLOOKUP(MID(B2780,3,5),'Recyclabilité Prod Matx'!C:F,3,FALSE),"")</f>
        <v/>
      </c>
      <c r="E2780" s="11" t="str">
        <f>IF($B2780 &lt;&gt; "",VLOOKUP(MID(B2780,3,5),'Recyclabilité Prod Matx'!C:F,4,FALSE), "")</f>
        <v/>
      </c>
      <c r="F2780" s="12" t="str">
        <f>IF($B2780 &lt;&gt; "", IF(C2780="Totale","",IF(D2780 = 0, "", VLOOKUP(D2780,'Cond Compo'!A:B,2,FALSE))),"")</f>
        <v/>
      </c>
      <c r="G2780" s="28"/>
      <c r="H2780" s="11" t="str">
        <f xml:space="preserve"> IF(C2780="Totale",2,IF($G2780 &lt;&gt; "", IF(D2780 = "E",MATCH(G2780, 'Cond Compo'!D$16:D$18, 0), MATCH(G2780, 'Cond Compo'!C$16:C$19, 0)), ""))</f>
        <v/>
      </c>
      <c r="I2780" s="12" t="str">
        <f>IF($E2780 &lt;&gt; "", IF(E2780 = 0, "", VLOOKUP(E2780,'Cond Perturbation'!A:B,2,FALSE)),"")</f>
        <v/>
      </c>
      <c r="J2780" s="28"/>
      <c r="K2780" s="29" t="str">
        <f>IF($B2780 &lt;&gt; "", IF(C2780="Oui",IF(H2780=1,IF(E2780=0,Résultat!G$8,IF(J2780="No",Résultat!$G$8,Résultat!$G$7)),IF(H2780=2,IF(E2780=0,Résultat!G$9,IF(J2780="No",Résultat!$G$9,Résultat!$G$7)),Résultat!$G$7)),IF(C2780 = "Totale", IF(H2780=1,IF(E2780=0,Résultat!G$8,IF(J2780="No",Résultat!$G$9,Résultat!$G$7)),IF(H2780=2,IF(E2780=0,Résultat!G$9,IF(J2780="No",Résultat!$G$9,Résultat!$G$7)),Résultat!$G$7)),Résultat!$G$7)), "")</f>
        <v/>
      </c>
    </row>
    <row r="2781" spans="1:11" ht="20.100000000000001" customHeight="1">
      <c r="A2781" s="26"/>
      <c r="B2781" s="27"/>
      <c r="C2781" s="11" t="str">
        <f>IF($B2781 &lt;&gt; "",VLOOKUP(MID(B2781,3,5),'Recyclabilité Prod Matx'!C:F,2,FALSE), "")</f>
        <v/>
      </c>
      <c r="D2781" s="11" t="str">
        <f>IF($B2781 &lt;&gt; "",VLOOKUP(MID(B2781,3,5),'Recyclabilité Prod Matx'!C:F,3,FALSE),"")</f>
        <v/>
      </c>
      <c r="E2781" s="11" t="str">
        <f>IF($B2781 &lt;&gt; "",VLOOKUP(MID(B2781,3,5),'Recyclabilité Prod Matx'!C:F,4,FALSE), "")</f>
        <v/>
      </c>
      <c r="F2781" s="12" t="str">
        <f>IF($B2781 &lt;&gt; "", IF(C2781="Totale","",IF(D2781 = 0, "", VLOOKUP(D2781,'Cond Compo'!A:B,2,FALSE))),"")</f>
        <v/>
      </c>
      <c r="G2781" s="28"/>
      <c r="H2781" s="11" t="str">
        <f xml:space="preserve"> IF(C2781="Totale",2,IF($G2781 &lt;&gt; "", IF(D2781 = "E",MATCH(G2781, 'Cond Compo'!D$16:D$18, 0), MATCH(G2781, 'Cond Compo'!C$16:C$19, 0)), ""))</f>
        <v/>
      </c>
      <c r="I2781" s="12" t="str">
        <f>IF($E2781 &lt;&gt; "", IF(E2781 = 0, "", VLOOKUP(E2781,'Cond Perturbation'!A:B,2,FALSE)),"")</f>
        <v/>
      </c>
      <c r="J2781" s="28"/>
      <c r="K2781" s="29" t="str">
        <f>IF($B2781 &lt;&gt; "", IF(C2781="Oui",IF(H2781=1,IF(E2781=0,Résultat!G$8,IF(J2781="No",Résultat!$G$8,Résultat!$G$7)),IF(H2781=2,IF(E2781=0,Résultat!G$9,IF(J2781="No",Résultat!$G$9,Résultat!$G$7)),Résultat!$G$7)),IF(C2781 = "Totale", IF(H2781=1,IF(E2781=0,Résultat!G$8,IF(J2781="No",Résultat!$G$9,Résultat!$G$7)),IF(H2781=2,IF(E2781=0,Résultat!G$9,IF(J2781="No",Résultat!$G$9,Résultat!$G$7)),Résultat!$G$7)),Résultat!$G$7)), "")</f>
        <v/>
      </c>
    </row>
    <row r="2782" spans="1:11" ht="20.100000000000001" customHeight="1">
      <c r="A2782" s="26"/>
      <c r="B2782" s="27"/>
      <c r="C2782" s="11" t="str">
        <f>IF($B2782 &lt;&gt; "",VLOOKUP(MID(B2782,3,5),'Recyclabilité Prod Matx'!C:F,2,FALSE), "")</f>
        <v/>
      </c>
      <c r="D2782" s="11" t="str">
        <f>IF($B2782 &lt;&gt; "",VLOOKUP(MID(B2782,3,5),'Recyclabilité Prod Matx'!C:F,3,FALSE),"")</f>
        <v/>
      </c>
      <c r="E2782" s="11" t="str">
        <f>IF($B2782 &lt;&gt; "",VLOOKUP(MID(B2782,3,5),'Recyclabilité Prod Matx'!C:F,4,FALSE), "")</f>
        <v/>
      </c>
      <c r="F2782" s="12" t="str">
        <f>IF($B2782 &lt;&gt; "", IF(C2782="Totale","",IF(D2782 = 0, "", VLOOKUP(D2782,'Cond Compo'!A:B,2,FALSE))),"")</f>
        <v/>
      </c>
      <c r="G2782" s="28"/>
      <c r="H2782" s="11" t="str">
        <f xml:space="preserve"> IF(C2782="Totale",2,IF($G2782 &lt;&gt; "", IF(D2782 = "E",MATCH(G2782, 'Cond Compo'!D$16:D$18, 0), MATCH(G2782, 'Cond Compo'!C$16:C$19, 0)), ""))</f>
        <v/>
      </c>
      <c r="I2782" s="12" t="str">
        <f>IF($E2782 &lt;&gt; "", IF(E2782 = 0, "", VLOOKUP(E2782,'Cond Perturbation'!A:B,2,FALSE)),"")</f>
        <v/>
      </c>
      <c r="J2782" s="28"/>
      <c r="K2782" s="29" t="str">
        <f>IF($B2782 &lt;&gt; "", IF(C2782="Oui",IF(H2782=1,IF(E2782=0,Résultat!G$8,IF(J2782="No",Résultat!$G$8,Résultat!$G$7)),IF(H2782=2,IF(E2782=0,Résultat!G$9,IF(J2782="No",Résultat!$G$9,Résultat!$G$7)),Résultat!$G$7)),IF(C2782 = "Totale", IF(H2782=1,IF(E2782=0,Résultat!G$8,IF(J2782="No",Résultat!$G$9,Résultat!$G$7)),IF(H2782=2,IF(E2782=0,Résultat!G$9,IF(J2782="No",Résultat!$G$9,Résultat!$G$7)),Résultat!$G$7)),Résultat!$G$7)), "")</f>
        <v/>
      </c>
    </row>
    <row r="2783" spans="1:11" ht="20.100000000000001" customHeight="1">
      <c r="A2783" s="26"/>
      <c r="B2783" s="27"/>
      <c r="C2783" s="11" t="str">
        <f>IF($B2783 &lt;&gt; "",VLOOKUP(MID(B2783,3,5),'Recyclabilité Prod Matx'!C:F,2,FALSE), "")</f>
        <v/>
      </c>
      <c r="D2783" s="11" t="str">
        <f>IF($B2783 &lt;&gt; "",VLOOKUP(MID(B2783,3,5),'Recyclabilité Prod Matx'!C:F,3,FALSE),"")</f>
        <v/>
      </c>
      <c r="E2783" s="11" t="str">
        <f>IF($B2783 &lt;&gt; "",VLOOKUP(MID(B2783,3,5),'Recyclabilité Prod Matx'!C:F,4,FALSE), "")</f>
        <v/>
      </c>
      <c r="F2783" s="12" t="str">
        <f>IF($B2783 &lt;&gt; "", IF(C2783="Totale","",IF(D2783 = 0, "", VLOOKUP(D2783,'Cond Compo'!A:B,2,FALSE))),"")</f>
        <v/>
      </c>
      <c r="G2783" s="28"/>
      <c r="H2783" s="11" t="str">
        <f xml:space="preserve"> IF(C2783="Totale",2,IF($G2783 &lt;&gt; "", IF(D2783 = "E",MATCH(G2783, 'Cond Compo'!D$16:D$18, 0), MATCH(G2783, 'Cond Compo'!C$16:C$19, 0)), ""))</f>
        <v/>
      </c>
      <c r="I2783" s="12" t="str">
        <f>IF($E2783 &lt;&gt; "", IF(E2783 = 0, "", VLOOKUP(E2783,'Cond Perturbation'!A:B,2,FALSE)),"")</f>
        <v/>
      </c>
      <c r="J2783" s="28"/>
      <c r="K2783" s="29" t="str">
        <f>IF($B2783 &lt;&gt; "", IF(C2783="Oui",IF(H2783=1,IF(E2783=0,Résultat!G$8,IF(J2783="No",Résultat!$G$8,Résultat!$G$7)),IF(H2783=2,IF(E2783=0,Résultat!G$9,IF(J2783="No",Résultat!$G$9,Résultat!$G$7)),Résultat!$G$7)),IF(C2783 = "Totale", IF(H2783=1,IF(E2783=0,Résultat!G$8,IF(J2783="No",Résultat!$G$9,Résultat!$G$7)),IF(H2783=2,IF(E2783=0,Résultat!G$9,IF(J2783="No",Résultat!$G$9,Résultat!$G$7)),Résultat!$G$7)),Résultat!$G$7)), "")</f>
        <v/>
      </c>
    </row>
    <row r="2784" spans="1:11" ht="20.100000000000001" customHeight="1">
      <c r="A2784" s="26"/>
      <c r="B2784" s="27"/>
      <c r="C2784" s="11" t="str">
        <f>IF($B2784 &lt;&gt; "",VLOOKUP(MID(B2784,3,5),'Recyclabilité Prod Matx'!C:F,2,FALSE), "")</f>
        <v/>
      </c>
      <c r="D2784" s="11" t="str">
        <f>IF($B2784 &lt;&gt; "",VLOOKUP(MID(B2784,3,5),'Recyclabilité Prod Matx'!C:F,3,FALSE),"")</f>
        <v/>
      </c>
      <c r="E2784" s="11" t="str">
        <f>IF($B2784 &lt;&gt; "",VLOOKUP(MID(B2784,3,5),'Recyclabilité Prod Matx'!C:F,4,FALSE), "")</f>
        <v/>
      </c>
      <c r="F2784" s="12" t="str">
        <f>IF($B2784 &lt;&gt; "", IF(C2784="Totale","",IF(D2784 = 0, "", VLOOKUP(D2784,'Cond Compo'!A:B,2,FALSE))),"")</f>
        <v/>
      </c>
      <c r="G2784" s="28"/>
      <c r="H2784" s="11" t="str">
        <f xml:space="preserve"> IF(C2784="Totale",2,IF($G2784 &lt;&gt; "", IF(D2784 = "E",MATCH(G2784, 'Cond Compo'!D$16:D$18, 0), MATCH(G2784, 'Cond Compo'!C$16:C$19, 0)), ""))</f>
        <v/>
      </c>
      <c r="I2784" s="12" t="str">
        <f>IF($E2784 &lt;&gt; "", IF(E2784 = 0, "", VLOOKUP(E2784,'Cond Perturbation'!A:B,2,FALSE)),"")</f>
        <v/>
      </c>
      <c r="J2784" s="28"/>
      <c r="K2784" s="29" t="str">
        <f>IF($B2784 &lt;&gt; "", IF(C2784="Oui",IF(H2784=1,IF(E2784=0,Résultat!G$8,IF(J2784="No",Résultat!$G$8,Résultat!$G$7)),IF(H2784=2,IF(E2784=0,Résultat!G$9,IF(J2784="No",Résultat!$G$9,Résultat!$G$7)),Résultat!$G$7)),IF(C2784 = "Totale", IF(H2784=1,IF(E2784=0,Résultat!G$8,IF(J2784="No",Résultat!$G$9,Résultat!$G$7)),IF(H2784=2,IF(E2784=0,Résultat!G$9,IF(J2784="No",Résultat!$G$9,Résultat!$G$7)),Résultat!$G$7)),Résultat!$G$7)), "")</f>
        <v/>
      </c>
    </row>
    <row r="2785" spans="1:11" ht="20.100000000000001" customHeight="1">
      <c r="A2785" s="26"/>
      <c r="B2785" s="27"/>
      <c r="C2785" s="11" t="str">
        <f>IF($B2785 &lt;&gt; "",VLOOKUP(MID(B2785,3,5),'Recyclabilité Prod Matx'!C:F,2,FALSE), "")</f>
        <v/>
      </c>
      <c r="D2785" s="11" t="str">
        <f>IF($B2785 &lt;&gt; "",VLOOKUP(MID(B2785,3,5),'Recyclabilité Prod Matx'!C:F,3,FALSE),"")</f>
        <v/>
      </c>
      <c r="E2785" s="11" t="str">
        <f>IF($B2785 &lt;&gt; "",VLOOKUP(MID(B2785,3,5),'Recyclabilité Prod Matx'!C:F,4,FALSE), "")</f>
        <v/>
      </c>
      <c r="F2785" s="12" t="str">
        <f>IF($B2785 &lt;&gt; "", IF(C2785="Totale","",IF(D2785 = 0, "", VLOOKUP(D2785,'Cond Compo'!A:B,2,FALSE))),"")</f>
        <v/>
      </c>
      <c r="G2785" s="28"/>
      <c r="H2785" s="11" t="str">
        <f xml:space="preserve"> IF(C2785="Totale",2,IF($G2785 &lt;&gt; "", IF(D2785 = "E",MATCH(G2785, 'Cond Compo'!D$16:D$18, 0), MATCH(G2785, 'Cond Compo'!C$16:C$19, 0)), ""))</f>
        <v/>
      </c>
      <c r="I2785" s="12" t="str">
        <f>IF($E2785 &lt;&gt; "", IF(E2785 = 0, "", VLOOKUP(E2785,'Cond Perturbation'!A:B,2,FALSE)),"")</f>
        <v/>
      </c>
      <c r="J2785" s="28"/>
      <c r="K2785" s="29" t="str">
        <f>IF($B2785 &lt;&gt; "", IF(C2785="Oui",IF(H2785=1,IF(E2785=0,Résultat!G$8,IF(J2785="No",Résultat!$G$8,Résultat!$G$7)),IF(H2785=2,IF(E2785=0,Résultat!G$9,IF(J2785="No",Résultat!$G$9,Résultat!$G$7)),Résultat!$G$7)),IF(C2785 = "Totale", IF(H2785=1,IF(E2785=0,Résultat!G$8,IF(J2785="No",Résultat!$G$9,Résultat!$G$7)),IF(H2785=2,IF(E2785=0,Résultat!G$9,IF(J2785="No",Résultat!$G$9,Résultat!$G$7)),Résultat!$G$7)),Résultat!$G$7)), "")</f>
        <v/>
      </c>
    </row>
    <row r="2786" spans="1:11" ht="20.100000000000001" customHeight="1">
      <c r="A2786" s="26"/>
      <c r="B2786" s="27"/>
      <c r="C2786" s="11" t="str">
        <f>IF($B2786 &lt;&gt; "",VLOOKUP(MID(B2786,3,5),'Recyclabilité Prod Matx'!C:F,2,FALSE), "")</f>
        <v/>
      </c>
      <c r="D2786" s="11" t="str">
        <f>IF($B2786 &lt;&gt; "",VLOOKUP(MID(B2786,3,5),'Recyclabilité Prod Matx'!C:F,3,FALSE),"")</f>
        <v/>
      </c>
      <c r="E2786" s="11" t="str">
        <f>IF($B2786 &lt;&gt; "",VLOOKUP(MID(B2786,3,5),'Recyclabilité Prod Matx'!C:F,4,FALSE), "")</f>
        <v/>
      </c>
      <c r="F2786" s="12" t="str">
        <f>IF($B2786 &lt;&gt; "", IF(C2786="Totale","",IF(D2786 = 0, "", VLOOKUP(D2786,'Cond Compo'!A:B,2,FALSE))),"")</f>
        <v/>
      </c>
      <c r="G2786" s="28"/>
      <c r="H2786" s="11" t="str">
        <f xml:space="preserve"> IF(C2786="Totale",2,IF($G2786 &lt;&gt; "", IF(D2786 = "E",MATCH(G2786, 'Cond Compo'!D$16:D$18, 0), MATCH(G2786, 'Cond Compo'!C$16:C$19, 0)), ""))</f>
        <v/>
      </c>
      <c r="I2786" s="12" t="str">
        <f>IF($E2786 &lt;&gt; "", IF(E2786 = 0, "", VLOOKUP(E2786,'Cond Perturbation'!A:B,2,FALSE)),"")</f>
        <v/>
      </c>
      <c r="J2786" s="28"/>
      <c r="K2786" s="29" t="str">
        <f>IF($B2786 &lt;&gt; "", IF(C2786="Oui",IF(H2786=1,IF(E2786=0,Résultat!G$8,IF(J2786="No",Résultat!$G$8,Résultat!$G$7)),IF(H2786=2,IF(E2786=0,Résultat!G$9,IF(J2786="No",Résultat!$G$9,Résultat!$G$7)),Résultat!$G$7)),IF(C2786 = "Totale", IF(H2786=1,IF(E2786=0,Résultat!G$8,IF(J2786="No",Résultat!$G$9,Résultat!$G$7)),IF(H2786=2,IF(E2786=0,Résultat!G$9,IF(J2786="No",Résultat!$G$9,Résultat!$G$7)),Résultat!$G$7)),Résultat!$G$7)), "")</f>
        <v/>
      </c>
    </row>
    <row r="2787" spans="1:11" ht="20.100000000000001" customHeight="1">
      <c r="A2787" s="26"/>
      <c r="B2787" s="27"/>
      <c r="C2787" s="11" t="str">
        <f>IF($B2787 &lt;&gt; "",VLOOKUP(MID(B2787,3,5),'Recyclabilité Prod Matx'!C:F,2,FALSE), "")</f>
        <v/>
      </c>
      <c r="D2787" s="11" t="str">
        <f>IF($B2787 &lt;&gt; "",VLOOKUP(MID(B2787,3,5),'Recyclabilité Prod Matx'!C:F,3,FALSE),"")</f>
        <v/>
      </c>
      <c r="E2787" s="11" t="str">
        <f>IF($B2787 &lt;&gt; "",VLOOKUP(MID(B2787,3,5),'Recyclabilité Prod Matx'!C:F,4,FALSE), "")</f>
        <v/>
      </c>
      <c r="F2787" s="12" t="str">
        <f>IF($B2787 &lt;&gt; "", IF(C2787="Totale","",IF(D2787 = 0, "", VLOOKUP(D2787,'Cond Compo'!A:B,2,FALSE))),"")</f>
        <v/>
      </c>
      <c r="G2787" s="28"/>
      <c r="H2787" s="11" t="str">
        <f xml:space="preserve"> IF(C2787="Totale",2,IF($G2787 &lt;&gt; "", IF(D2787 = "E",MATCH(G2787, 'Cond Compo'!D$16:D$18, 0), MATCH(G2787, 'Cond Compo'!C$16:C$19, 0)), ""))</f>
        <v/>
      </c>
      <c r="I2787" s="12" t="str">
        <f>IF($E2787 &lt;&gt; "", IF(E2787 = 0, "", VLOOKUP(E2787,'Cond Perturbation'!A:B,2,FALSE)),"")</f>
        <v/>
      </c>
      <c r="J2787" s="28"/>
      <c r="K2787" s="29" t="str">
        <f>IF($B2787 &lt;&gt; "", IF(C2787="Oui",IF(H2787=1,IF(E2787=0,Résultat!G$8,IF(J2787="No",Résultat!$G$8,Résultat!$G$7)),IF(H2787=2,IF(E2787=0,Résultat!G$9,IF(J2787="No",Résultat!$G$9,Résultat!$G$7)),Résultat!$G$7)),IF(C2787 = "Totale", IF(H2787=1,IF(E2787=0,Résultat!G$8,IF(J2787="No",Résultat!$G$9,Résultat!$G$7)),IF(H2787=2,IF(E2787=0,Résultat!G$9,IF(J2787="No",Résultat!$G$9,Résultat!$G$7)),Résultat!$G$7)),Résultat!$G$7)), "")</f>
        <v/>
      </c>
    </row>
    <row r="2788" spans="1:11" ht="20.100000000000001" customHeight="1">
      <c r="A2788" s="26"/>
      <c r="B2788" s="27"/>
      <c r="C2788" s="11" t="str">
        <f>IF($B2788 &lt;&gt; "",VLOOKUP(MID(B2788,3,5),'Recyclabilité Prod Matx'!C:F,2,FALSE), "")</f>
        <v/>
      </c>
      <c r="D2788" s="11" t="str">
        <f>IF($B2788 &lt;&gt; "",VLOOKUP(MID(B2788,3,5),'Recyclabilité Prod Matx'!C:F,3,FALSE),"")</f>
        <v/>
      </c>
      <c r="E2788" s="11" t="str">
        <f>IF($B2788 &lt;&gt; "",VLOOKUP(MID(B2788,3,5),'Recyclabilité Prod Matx'!C:F,4,FALSE), "")</f>
        <v/>
      </c>
      <c r="F2788" s="12" t="str">
        <f>IF($B2788 &lt;&gt; "", IF(C2788="Totale","",IF(D2788 = 0, "", VLOOKUP(D2788,'Cond Compo'!A:B,2,FALSE))),"")</f>
        <v/>
      </c>
      <c r="G2788" s="28"/>
      <c r="H2788" s="11" t="str">
        <f xml:space="preserve"> IF(C2788="Totale",2,IF($G2788 &lt;&gt; "", IF(D2788 = "E",MATCH(G2788, 'Cond Compo'!D$16:D$18, 0), MATCH(G2788, 'Cond Compo'!C$16:C$19, 0)), ""))</f>
        <v/>
      </c>
      <c r="I2788" s="12" t="str">
        <f>IF($E2788 &lt;&gt; "", IF(E2788 = 0, "", VLOOKUP(E2788,'Cond Perturbation'!A:B,2,FALSE)),"")</f>
        <v/>
      </c>
      <c r="J2788" s="28"/>
      <c r="K2788" s="29" t="str">
        <f>IF($B2788 &lt;&gt; "", IF(C2788="Oui",IF(H2788=1,IF(E2788=0,Résultat!G$8,IF(J2788="No",Résultat!$G$8,Résultat!$G$7)),IF(H2788=2,IF(E2788=0,Résultat!G$9,IF(J2788="No",Résultat!$G$9,Résultat!$G$7)),Résultat!$G$7)),IF(C2788 = "Totale", IF(H2788=1,IF(E2788=0,Résultat!G$8,IF(J2788="No",Résultat!$G$9,Résultat!$G$7)),IF(H2788=2,IF(E2788=0,Résultat!G$9,IF(J2788="No",Résultat!$G$9,Résultat!$G$7)),Résultat!$G$7)),Résultat!$G$7)), "")</f>
        <v/>
      </c>
    </row>
    <row r="2789" spans="1:11" ht="20.100000000000001" customHeight="1">
      <c r="A2789" s="26"/>
      <c r="B2789" s="27"/>
      <c r="C2789" s="11" t="str">
        <f>IF($B2789 &lt;&gt; "",VLOOKUP(MID(B2789,3,5),'Recyclabilité Prod Matx'!C:F,2,FALSE), "")</f>
        <v/>
      </c>
      <c r="D2789" s="11" t="str">
        <f>IF($B2789 &lt;&gt; "",VLOOKUP(MID(B2789,3,5),'Recyclabilité Prod Matx'!C:F,3,FALSE),"")</f>
        <v/>
      </c>
      <c r="E2789" s="11" t="str">
        <f>IF($B2789 &lt;&gt; "",VLOOKUP(MID(B2789,3,5),'Recyclabilité Prod Matx'!C:F,4,FALSE), "")</f>
        <v/>
      </c>
      <c r="F2789" s="12" t="str">
        <f>IF($B2789 &lt;&gt; "", IF(C2789="Totale","",IF(D2789 = 0, "", VLOOKUP(D2789,'Cond Compo'!A:B,2,FALSE))),"")</f>
        <v/>
      </c>
      <c r="G2789" s="28"/>
      <c r="H2789" s="11" t="str">
        <f xml:space="preserve"> IF(C2789="Totale",2,IF($G2789 &lt;&gt; "", IF(D2789 = "E",MATCH(G2789, 'Cond Compo'!D$16:D$18, 0), MATCH(G2789, 'Cond Compo'!C$16:C$19, 0)), ""))</f>
        <v/>
      </c>
      <c r="I2789" s="12" t="str">
        <f>IF($E2789 &lt;&gt; "", IF(E2789 = 0, "", VLOOKUP(E2789,'Cond Perturbation'!A:B,2,FALSE)),"")</f>
        <v/>
      </c>
      <c r="J2789" s="28"/>
      <c r="K2789" s="29" t="str">
        <f>IF($B2789 &lt;&gt; "", IF(C2789="Oui",IF(H2789=1,IF(E2789=0,Résultat!G$8,IF(J2789="No",Résultat!$G$8,Résultat!$G$7)),IF(H2789=2,IF(E2789=0,Résultat!G$9,IF(J2789="No",Résultat!$G$9,Résultat!$G$7)),Résultat!$G$7)),IF(C2789 = "Totale", IF(H2789=1,IF(E2789=0,Résultat!G$8,IF(J2789="No",Résultat!$G$9,Résultat!$G$7)),IF(H2789=2,IF(E2789=0,Résultat!G$9,IF(J2789="No",Résultat!$G$9,Résultat!$G$7)),Résultat!$G$7)),Résultat!$G$7)), "")</f>
        <v/>
      </c>
    </row>
    <row r="2790" spans="1:11" ht="20.100000000000001" customHeight="1">
      <c r="A2790" s="26"/>
      <c r="B2790" s="27"/>
      <c r="C2790" s="11" t="str">
        <f>IF($B2790 &lt;&gt; "",VLOOKUP(MID(B2790,3,5),'Recyclabilité Prod Matx'!C:F,2,FALSE), "")</f>
        <v/>
      </c>
      <c r="D2790" s="11" t="str">
        <f>IF($B2790 &lt;&gt; "",VLOOKUP(MID(B2790,3,5),'Recyclabilité Prod Matx'!C:F,3,FALSE),"")</f>
        <v/>
      </c>
      <c r="E2790" s="11" t="str">
        <f>IF($B2790 &lt;&gt; "",VLOOKUP(MID(B2790,3,5),'Recyclabilité Prod Matx'!C:F,4,FALSE), "")</f>
        <v/>
      </c>
      <c r="F2790" s="12" t="str">
        <f>IF($B2790 &lt;&gt; "", IF(C2790="Totale","",IF(D2790 = 0, "", VLOOKUP(D2790,'Cond Compo'!A:B,2,FALSE))),"")</f>
        <v/>
      </c>
      <c r="G2790" s="28"/>
      <c r="H2790" s="11" t="str">
        <f xml:space="preserve"> IF(C2790="Totale",2,IF($G2790 &lt;&gt; "", IF(D2790 = "E",MATCH(G2790, 'Cond Compo'!D$16:D$18, 0), MATCH(G2790, 'Cond Compo'!C$16:C$19, 0)), ""))</f>
        <v/>
      </c>
      <c r="I2790" s="12" t="str">
        <f>IF($E2790 &lt;&gt; "", IF(E2790 = 0, "", VLOOKUP(E2790,'Cond Perturbation'!A:B,2,FALSE)),"")</f>
        <v/>
      </c>
      <c r="J2790" s="28"/>
      <c r="K2790" s="29" t="str">
        <f>IF($B2790 &lt;&gt; "", IF(C2790="Oui",IF(H2790=1,IF(E2790=0,Résultat!G$8,IF(J2790="No",Résultat!$G$8,Résultat!$G$7)),IF(H2790=2,IF(E2790=0,Résultat!G$9,IF(J2790="No",Résultat!$G$9,Résultat!$G$7)),Résultat!$G$7)),IF(C2790 = "Totale", IF(H2790=1,IF(E2790=0,Résultat!G$8,IF(J2790="No",Résultat!$G$9,Résultat!$G$7)),IF(H2790=2,IF(E2790=0,Résultat!G$9,IF(J2790="No",Résultat!$G$9,Résultat!$G$7)),Résultat!$G$7)),Résultat!$G$7)), "")</f>
        <v/>
      </c>
    </row>
    <row r="2791" spans="1:11" ht="20.100000000000001" customHeight="1">
      <c r="A2791" s="26"/>
      <c r="B2791" s="27"/>
      <c r="C2791" s="11" t="str">
        <f>IF($B2791 &lt;&gt; "",VLOOKUP(MID(B2791,3,5),'Recyclabilité Prod Matx'!C:F,2,FALSE), "")</f>
        <v/>
      </c>
      <c r="D2791" s="11" t="str">
        <f>IF($B2791 &lt;&gt; "",VLOOKUP(MID(B2791,3,5),'Recyclabilité Prod Matx'!C:F,3,FALSE),"")</f>
        <v/>
      </c>
      <c r="E2791" s="11" t="str">
        <f>IF($B2791 &lt;&gt; "",VLOOKUP(MID(B2791,3,5),'Recyclabilité Prod Matx'!C:F,4,FALSE), "")</f>
        <v/>
      </c>
      <c r="F2791" s="12" t="str">
        <f>IF($B2791 &lt;&gt; "", IF(C2791="Totale","",IF(D2791 = 0, "", VLOOKUP(D2791,'Cond Compo'!A:B,2,FALSE))),"")</f>
        <v/>
      </c>
      <c r="G2791" s="28"/>
      <c r="H2791" s="11" t="str">
        <f xml:space="preserve"> IF(C2791="Totale",2,IF($G2791 &lt;&gt; "", IF(D2791 = "E",MATCH(G2791, 'Cond Compo'!D$16:D$18, 0), MATCH(G2791, 'Cond Compo'!C$16:C$19, 0)), ""))</f>
        <v/>
      </c>
      <c r="I2791" s="12" t="str">
        <f>IF($E2791 &lt;&gt; "", IF(E2791 = 0, "", VLOOKUP(E2791,'Cond Perturbation'!A:B,2,FALSE)),"")</f>
        <v/>
      </c>
      <c r="J2791" s="28"/>
      <c r="K2791" s="29" t="str">
        <f>IF($B2791 &lt;&gt; "", IF(C2791="Oui",IF(H2791=1,IF(E2791=0,Résultat!G$8,IF(J2791="No",Résultat!$G$8,Résultat!$G$7)),IF(H2791=2,IF(E2791=0,Résultat!G$9,IF(J2791="No",Résultat!$G$9,Résultat!$G$7)),Résultat!$G$7)),IF(C2791 = "Totale", IF(H2791=1,IF(E2791=0,Résultat!G$8,IF(J2791="No",Résultat!$G$9,Résultat!$G$7)),IF(H2791=2,IF(E2791=0,Résultat!G$9,IF(J2791="No",Résultat!$G$9,Résultat!$G$7)),Résultat!$G$7)),Résultat!$G$7)), "")</f>
        <v/>
      </c>
    </row>
    <row r="2792" spans="1:11" ht="20.100000000000001" customHeight="1">
      <c r="A2792" s="26"/>
      <c r="B2792" s="27"/>
      <c r="C2792" s="11" t="str">
        <f>IF($B2792 &lt;&gt; "",VLOOKUP(MID(B2792,3,5),'Recyclabilité Prod Matx'!C:F,2,FALSE), "")</f>
        <v/>
      </c>
      <c r="D2792" s="11" t="str">
        <f>IF($B2792 &lt;&gt; "",VLOOKUP(MID(B2792,3,5),'Recyclabilité Prod Matx'!C:F,3,FALSE),"")</f>
        <v/>
      </c>
      <c r="E2792" s="11" t="str">
        <f>IF($B2792 &lt;&gt; "",VLOOKUP(MID(B2792,3,5),'Recyclabilité Prod Matx'!C:F,4,FALSE), "")</f>
        <v/>
      </c>
      <c r="F2792" s="12" t="str">
        <f>IF($B2792 &lt;&gt; "", IF(C2792="Totale","",IF(D2792 = 0, "", VLOOKUP(D2792,'Cond Compo'!A:B,2,FALSE))),"")</f>
        <v/>
      </c>
      <c r="G2792" s="28"/>
      <c r="H2792" s="11" t="str">
        <f xml:space="preserve"> IF(C2792="Totale",2,IF($G2792 &lt;&gt; "", IF(D2792 = "E",MATCH(G2792, 'Cond Compo'!D$16:D$18, 0), MATCH(G2792, 'Cond Compo'!C$16:C$19, 0)), ""))</f>
        <v/>
      </c>
      <c r="I2792" s="12" t="str">
        <f>IF($E2792 &lt;&gt; "", IF(E2792 = 0, "", VLOOKUP(E2792,'Cond Perturbation'!A:B,2,FALSE)),"")</f>
        <v/>
      </c>
      <c r="J2792" s="28"/>
      <c r="K2792" s="29" t="str">
        <f>IF($B2792 &lt;&gt; "", IF(C2792="Oui",IF(H2792=1,IF(E2792=0,Résultat!G$8,IF(J2792="No",Résultat!$G$8,Résultat!$G$7)),IF(H2792=2,IF(E2792=0,Résultat!G$9,IF(J2792="No",Résultat!$G$9,Résultat!$G$7)),Résultat!$G$7)),IF(C2792 = "Totale", IF(H2792=1,IF(E2792=0,Résultat!G$8,IF(J2792="No",Résultat!$G$9,Résultat!$G$7)),IF(H2792=2,IF(E2792=0,Résultat!G$9,IF(J2792="No",Résultat!$G$9,Résultat!$G$7)),Résultat!$G$7)),Résultat!$G$7)), "")</f>
        <v/>
      </c>
    </row>
    <row r="2793" spans="1:11" ht="20.100000000000001" customHeight="1">
      <c r="A2793" s="26"/>
      <c r="B2793" s="27"/>
      <c r="C2793" s="11" t="str">
        <f>IF($B2793 &lt;&gt; "",VLOOKUP(MID(B2793,3,5),'Recyclabilité Prod Matx'!C:F,2,FALSE), "")</f>
        <v/>
      </c>
      <c r="D2793" s="11" t="str">
        <f>IF($B2793 &lt;&gt; "",VLOOKUP(MID(B2793,3,5),'Recyclabilité Prod Matx'!C:F,3,FALSE),"")</f>
        <v/>
      </c>
      <c r="E2793" s="11" t="str">
        <f>IF($B2793 &lt;&gt; "",VLOOKUP(MID(B2793,3,5),'Recyclabilité Prod Matx'!C:F,4,FALSE), "")</f>
        <v/>
      </c>
      <c r="F2793" s="12" t="str">
        <f>IF($B2793 &lt;&gt; "", IF(C2793="Totale","",IF(D2793 = 0, "", VLOOKUP(D2793,'Cond Compo'!A:B,2,FALSE))),"")</f>
        <v/>
      </c>
      <c r="G2793" s="28"/>
      <c r="H2793" s="11" t="str">
        <f xml:space="preserve"> IF(C2793="Totale",2,IF($G2793 &lt;&gt; "", IF(D2793 = "E",MATCH(G2793, 'Cond Compo'!D$16:D$18, 0), MATCH(G2793, 'Cond Compo'!C$16:C$19, 0)), ""))</f>
        <v/>
      </c>
      <c r="I2793" s="12" t="str">
        <f>IF($E2793 &lt;&gt; "", IF(E2793 = 0, "", VLOOKUP(E2793,'Cond Perturbation'!A:B,2,FALSE)),"")</f>
        <v/>
      </c>
      <c r="J2793" s="28"/>
      <c r="K2793" s="29" t="str">
        <f>IF($B2793 &lt;&gt; "", IF(C2793="Oui",IF(H2793=1,IF(E2793=0,Résultat!G$8,IF(J2793="No",Résultat!$G$8,Résultat!$G$7)),IF(H2793=2,IF(E2793=0,Résultat!G$9,IF(J2793="No",Résultat!$G$9,Résultat!$G$7)),Résultat!$G$7)),IF(C2793 = "Totale", IF(H2793=1,IF(E2793=0,Résultat!G$8,IF(J2793="No",Résultat!$G$9,Résultat!$G$7)),IF(H2793=2,IF(E2793=0,Résultat!G$9,IF(J2793="No",Résultat!$G$9,Résultat!$G$7)),Résultat!$G$7)),Résultat!$G$7)), "")</f>
        <v/>
      </c>
    </row>
    <row r="2794" spans="1:11" ht="20.100000000000001" customHeight="1">
      <c r="A2794" s="26"/>
      <c r="B2794" s="27"/>
      <c r="C2794" s="11" t="str">
        <f>IF($B2794 &lt;&gt; "",VLOOKUP(MID(B2794,3,5),'Recyclabilité Prod Matx'!C:F,2,FALSE), "")</f>
        <v/>
      </c>
      <c r="D2794" s="11" t="str">
        <f>IF($B2794 &lt;&gt; "",VLOOKUP(MID(B2794,3,5),'Recyclabilité Prod Matx'!C:F,3,FALSE),"")</f>
        <v/>
      </c>
      <c r="E2794" s="11" t="str">
        <f>IF($B2794 &lt;&gt; "",VLOOKUP(MID(B2794,3,5),'Recyclabilité Prod Matx'!C:F,4,FALSE), "")</f>
        <v/>
      </c>
      <c r="F2794" s="12" t="str">
        <f>IF($B2794 &lt;&gt; "", IF(C2794="Totale","",IF(D2794 = 0, "", VLOOKUP(D2794,'Cond Compo'!A:B,2,FALSE))),"")</f>
        <v/>
      </c>
      <c r="G2794" s="28"/>
      <c r="H2794" s="11" t="str">
        <f xml:space="preserve"> IF(C2794="Totale",2,IF($G2794 &lt;&gt; "", IF(D2794 = "E",MATCH(G2794, 'Cond Compo'!D$16:D$18, 0), MATCH(G2794, 'Cond Compo'!C$16:C$19, 0)), ""))</f>
        <v/>
      </c>
      <c r="I2794" s="12" t="str">
        <f>IF($E2794 &lt;&gt; "", IF(E2794 = 0, "", VLOOKUP(E2794,'Cond Perturbation'!A:B,2,FALSE)),"")</f>
        <v/>
      </c>
      <c r="J2794" s="28"/>
      <c r="K2794" s="29" t="str">
        <f>IF($B2794 &lt;&gt; "", IF(C2794="Oui",IF(H2794=1,IF(E2794=0,Résultat!G$8,IF(J2794="No",Résultat!$G$8,Résultat!$G$7)),IF(H2794=2,IF(E2794=0,Résultat!G$9,IF(J2794="No",Résultat!$G$9,Résultat!$G$7)),Résultat!$G$7)),IF(C2794 = "Totale", IF(H2794=1,IF(E2794=0,Résultat!G$8,IF(J2794="No",Résultat!$G$9,Résultat!$G$7)),IF(H2794=2,IF(E2794=0,Résultat!G$9,IF(J2794="No",Résultat!$G$9,Résultat!$G$7)),Résultat!$G$7)),Résultat!$G$7)), "")</f>
        <v/>
      </c>
    </row>
    <row r="2795" spans="1:11" ht="20.100000000000001" customHeight="1">
      <c r="A2795" s="26"/>
      <c r="B2795" s="27"/>
      <c r="C2795" s="11" t="str">
        <f>IF($B2795 &lt;&gt; "",VLOOKUP(MID(B2795,3,5),'Recyclabilité Prod Matx'!C:F,2,FALSE), "")</f>
        <v/>
      </c>
      <c r="D2795" s="11" t="str">
        <f>IF($B2795 &lt;&gt; "",VLOOKUP(MID(B2795,3,5),'Recyclabilité Prod Matx'!C:F,3,FALSE),"")</f>
        <v/>
      </c>
      <c r="E2795" s="11" t="str">
        <f>IF($B2795 &lt;&gt; "",VLOOKUP(MID(B2795,3,5),'Recyclabilité Prod Matx'!C:F,4,FALSE), "")</f>
        <v/>
      </c>
      <c r="F2795" s="12" t="str">
        <f>IF($B2795 &lt;&gt; "", IF(C2795="Totale","",IF(D2795 = 0, "", VLOOKUP(D2795,'Cond Compo'!A:B,2,FALSE))),"")</f>
        <v/>
      </c>
      <c r="G2795" s="28"/>
      <c r="H2795" s="11" t="str">
        <f xml:space="preserve"> IF(C2795="Totale",2,IF($G2795 &lt;&gt; "", IF(D2795 = "E",MATCH(G2795, 'Cond Compo'!D$16:D$18, 0), MATCH(G2795, 'Cond Compo'!C$16:C$19, 0)), ""))</f>
        <v/>
      </c>
      <c r="I2795" s="12" t="str">
        <f>IF($E2795 &lt;&gt; "", IF(E2795 = 0, "", VLOOKUP(E2795,'Cond Perturbation'!A:B,2,FALSE)),"")</f>
        <v/>
      </c>
      <c r="J2795" s="28"/>
      <c r="K2795" s="29" t="str">
        <f>IF($B2795 &lt;&gt; "", IF(C2795="Oui",IF(H2795=1,IF(E2795=0,Résultat!G$8,IF(J2795="No",Résultat!$G$8,Résultat!$G$7)),IF(H2795=2,IF(E2795=0,Résultat!G$9,IF(J2795="No",Résultat!$G$9,Résultat!$G$7)),Résultat!$G$7)),IF(C2795 = "Totale", IF(H2795=1,IF(E2795=0,Résultat!G$8,IF(J2795="No",Résultat!$G$9,Résultat!$G$7)),IF(H2795=2,IF(E2795=0,Résultat!G$9,IF(J2795="No",Résultat!$G$9,Résultat!$G$7)),Résultat!$G$7)),Résultat!$G$7)), "")</f>
        <v/>
      </c>
    </row>
    <row r="2796" spans="1:11" ht="20.100000000000001" customHeight="1">
      <c r="A2796" s="26"/>
      <c r="B2796" s="27"/>
      <c r="C2796" s="11" t="str">
        <f>IF($B2796 &lt;&gt; "",VLOOKUP(MID(B2796,3,5),'Recyclabilité Prod Matx'!C:F,2,FALSE), "")</f>
        <v/>
      </c>
      <c r="D2796" s="11" t="str">
        <f>IF($B2796 &lt;&gt; "",VLOOKUP(MID(B2796,3,5),'Recyclabilité Prod Matx'!C:F,3,FALSE),"")</f>
        <v/>
      </c>
      <c r="E2796" s="11" t="str">
        <f>IF($B2796 &lt;&gt; "",VLOOKUP(MID(B2796,3,5),'Recyclabilité Prod Matx'!C:F,4,FALSE), "")</f>
        <v/>
      </c>
      <c r="F2796" s="12" t="str">
        <f>IF($B2796 &lt;&gt; "", IF(C2796="Totale","",IF(D2796 = 0, "", VLOOKUP(D2796,'Cond Compo'!A:B,2,FALSE))),"")</f>
        <v/>
      </c>
      <c r="G2796" s="28"/>
      <c r="H2796" s="11" t="str">
        <f xml:space="preserve"> IF(C2796="Totale",2,IF($G2796 &lt;&gt; "", IF(D2796 = "E",MATCH(G2796, 'Cond Compo'!D$16:D$18, 0), MATCH(G2796, 'Cond Compo'!C$16:C$19, 0)), ""))</f>
        <v/>
      </c>
      <c r="I2796" s="12" t="str">
        <f>IF($E2796 &lt;&gt; "", IF(E2796 = 0, "", VLOOKUP(E2796,'Cond Perturbation'!A:B,2,FALSE)),"")</f>
        <v/>
      </c>
      <c r="J2796" s="28"/>
      <c r="K2796" s="29" t="str">
        <f>IF($B2796 &lt;&gt; "", IF(C2796="Oui",IF(H2796=1,IF(E2796=0,Résultat!G$8,IF(J2796="No",Résultat!$G$8,Résultat!$G$7)),IF(H2796=2,IF(E2796=0,Résultat!G$9,IF(J2796="No",Résultat!$G$9,Résultat!$G$7)),Résultat!$G$7)),IF(C2796 = "Totale", IF(H2796=1,IF(E2796=0,Résultat!G$8,IF(J2796="No",Résultat!$G$9,Résultat!$G$7)),IF(H2796=2,IF(E2796=0,Résultat!G$9,IF(J2796="No",Résultat!$G$9,Résultat!$G$7)),Résultat!$G$7)),Résultat!$G$7)), "")</f>
        <v/>
      </c>
    </row>
    <row r="2797" spans="1:11" ht="20.100000000000001" customHeight="1">
      <c r="A2797" s="26"/>
      <c r="B2797" s="27"/>
      <c r="C2797" s="11" t="str">
        <f>IF($B2797 &lt;&gt; "",VLOOKUP(MID(B2797,3,5),'Recyclabilité Prod Matx'!C:F,2,FALSE), "")</f>
        <v/>
      </c>
      <c r="D2797" s="11" t="str">
        <f>IF($B2797 &lt;&gt; "",VLOOKUP(MID(B2797,3,5),'Recyclabilité Prod Matx'!C:F,3,FALSE),"")</f>
        <v/>
      </c>
      <c r="E2797" s="11" t="str">
        <f>IF($B2797 &lt;&gt; "",VLOOKUP(MID(B2797,3,5),'Recyclabilité Prod Matx'!C:F,4,FALSE), "")</f>
        <v/>
      </c>
      <c r="F2797" s="12" t="str">
        <f>IF($B2797 &lt;&gt; "", IF(C2797="Totale","",IF(D2797 = 0, "", VLOOKUP(D2797,'Cond Compo'!A:B,2,FALSE))),"")</f>
        <v/>
      </c>
      <c r="G2797" s="28"/>
      <c r="H2797" s="11" t="str">
        <f xml:space="preserve"> IF(C2797="Totale",2,IF($G2797 &lt;&gt; "", IF(D2797 = "E",MATCH(G2797, 'Cond Compo'!D$16:D$18, 0), MATCH(G2797, 'Cond Compo'!C$16:C$19, 0)), ""))</f>
        <v/>
      </c>
      <c r="I2797" s="12" t="str">
        <f>IF($E2797 &lt;&gt; "", IF(E2797 = 0, "", VLOOKUP(E2797,'Cond Perturbation'!A:B,2,FALSE)),"")</f>
        <v/>
      </c>
      <c r="J2797" s="28"/>
      <c r="K2797" s="29" t="str">
        <f>IF($B2797 &lt;&gt; "", IF(C2797="Oui",IF(H2797=1,IF(E2797=0,Résultat!G$8,IF(J2797="No",Résultat!$G$8,Résultat!$G$7)),IF(H2797=2,IF(E2797=0,Résultat!G$9,IF(J2797="No",Résultat!$G$9,Résultat!$G$7)),Résultat!$G$7)),IF(C2797 = "Totale", IF(H2797=1,IF(E2797=0,Résultat!G$8,IF(J2797="No",Résultat!$G$9,Résultat!$G$7)),IF(H2797=2,IF(E2797=0,Résultat!G$9,IF(J2797="No",Résultat!$G$9,Résultat!$G$7)),Résultat!$G$7)),Résultat!$G$7)), "")</f>
        <v/>
      </c>
    </row>
    <row r="2798" spans="1:11" ht="20.100000000000001" customHeight="1">
      <c r="A2798" s="26"/>
      <c r="B2798" s="27"/>
      <c r="C2798" s="11" t="str">
        <f>IF($B2798 &lt;&gt; "",VLOOKUP(MID(B2798,3,5),'Recyclabilité Prod Matx'!C:F,2,FALSE), "")</f>
        <v/>
      </c>
      <c r="D2798" s="11" t="str">
        <f>IF($B2798 &lt;&gt; "",VLOOKUP(MID(B2798,3,5),'Recyclabilité Prod Matx'!C:F,3,FALSE),"")</f>
        <v/>
      </c>
      <c r="E2798" s="11" t="str">
        <f>IF($B2798 &lt;&gt; "",VLOOKUP(MID(B2798,3,5),'Recyclabilité Prod Matx'!C:F,4,FALSE), "")</f>
        <v/>
      </c>
      <c r="F2798" s="12" t="str">
        <f>IF($B2798 &lt;&gt; "", IF(C2798="Totale","",IF(D2798 = 0, "", VLOOKUP(D2798,'Cond Compo'!A:B,2,FALSE))),"")</f>
        <v/>
      </c>
      <c r="G2798" s="28"/>
      <c r="H2798" s="11" t="str">
        <f xml:space="preserve"> IF(C2798="Totale",2,IF($G2798 &lt;&gt; "", IF(D2798 = "E",MATCH(G2798, 'Cond Compo'!D$16:D$18, 0), MATCH(G2798, 'Cond Compo'!C$16:C$19, 0)), ""))</f>
        <v/>
      </c>
      <c r="I2798" s="12" t="str">
        <f>IF($E2798 &lt;&gt; "", IF(E2798 = 0, "", VLOOKUP(E2798,'Cond Perturbation'!A:B,2,FALSE)),"")</f>
        <v/>
      </c>
      <c r="J2798" s="28"/>
      <c r="K2798" s="29" t="str">
        <f>IF($B2798 &lt;&gt; "", IF(C2798="Oui",IF(H2798=1,IF(E2798=0,Résultat!G$8,IF(J2798="No",Résultat!$G$8,Résultat!$G$7)),IF(H2798=2,IF(E2798=0,Résultat!G$9,IF(J2798="No",Résultat!$G$9,Résultat!$G$7)),Résultat!$G$7)),IF(C2798 = "Totale", IF(H2798=1,IF(E2798=0,Résultat!G$8,IF(J2798="No",Résultat!$G$9,Résultat!$G$7)),IF(H2798=2,IF(E2798=0,Résultat!G$9,IF(J2798="No",Résultat!$G$9,Résultat!$G$7)),Résultat!$G$7)),Résultat!$G$7)), "")</f>
        <v/>
      </c>
    </row>
    <row r="2799" spans="1:11" ht="20.100000000000001" customHeight="1">
      <c r="A2799" s="26"/>
      <c r="B2799" s="27"/>
      <c r="C2799" s="11" t="str">
        <f>IF($B2799 &lt;&gt; "",VLOOKUP(MID(B2799,3,5),'Recyclabilité Prod Matx'!C:F,2,FALSE), "")</f>
        <v/>
      </c>
      <c r="D2799" s="11" t="str">
        <f>IF($B2799 &lt;&gt; "",VLOOKUP(MID(B2799,3,5),'Recyclabilité Prod Matx'!C:F,3,FALSE),"")</f>
        <v/>
      </c>
      <c r="E2799" s="11" t="str">
        <f>IF($B2799 &lt;&gt; "",VLOOKUP(MID(B2799,3,5),'Recyclabilité Prod Matx'!C:F,4,FALSE), "")</f>
        <v/>
      </c>
      <c r="F2799" s="12" t="str">
        <f>IF($B2799 &lt;&gt; "", IF(C2799="Totale","",IF(D2799 = 0, "", VLOOKUP(D2799,'Cond Compo'!A:B,2,FALSE))),"")</f>
        <v/>
      </c>
      <c r="G2799" s="28"/>
      <c r="H2799" s="11" t="str">
        <f xml:space="preserve"> IF(C2799="Totale",2,IF($G2799 &lt;&gt; "", IF(D2799 = "E",MATCH(G2799, 'Cond Compo'!D$16:D$18, 0), MATCH(G2799, 'Cond Compo'!C$16:C$19, 0)), ""))</f>
        <v/>
      </c>
      <c r="I2799" s="12" t="str">
        <f>IF($E2799 &lt;&gt; "", IF(E2799 = 0, "", VLOOKUP(E2799,'Cond Perturbation'!A:B,2,FALSE)),"")</f>
        <v/>
      </c>
      <c r="J2799" s="28"/>
      <c r="K2799" s="29" t="str">
        <f>IF($B2799 &lt;&gt; "", IF(C2799="Oui",IF(H2799=1,IF(E2799=0,Résultat!G$8,IF(J2799="No",Résultat!$G$8,Résultat!$G$7)),IF(H2799=2,IF(E2799=0,Résultat!G$9,IF(J2799="No",Résultat!$G$9,Résultat!$G$7)),Résultat!$G$7)),IF(C2799 = "Totale", IF(H2799=1,IF(E2799=0,Résultat!G$8,IF(J2799="No",Résultat!$G$9,Résultat!$G$7)),IF(H2799=2,IF(E2799=0,Résultat!G$9,IF(J2799="No",Résultat!$G$9,Résultat!$G$7)),Résultat!$G$7)),Résultat!$G$7)), "")</f>
        <v/>
      </c>
    </row>
    <row r="2800" spans="1:11" ht="20.100000000000001" customHeight="1">
      <c r="A2800" s="26"/>
      <c r="B2800" s="27"/>
      <c r="C2800" s="11" t="str">
        <f>IF($B2800 &lt;&gt; "",VLOOKUP(MID(B2800,3,5),'Recyclabilité Prod Matx'!C:F,2,FALSE), "")</f>
        <v/>
      </c>
      <c r="D2800" s="11" t="str">
        <f>IF($B2800 &lt;&gt; "",VLOOKUP(MID(B2800,3,5),'Recyclabilité Prod Matx'!C:F,3,FALSE),"")</f>
        <v/>
      </c>
      <c r="E2800" s="11" t="str">
        <f>IF($B2800 &lt;&gt; "",VLOOKUP(MID(B2800,3,5),'Recyclabilité Prod Matx'!C:F,4,FALSE), "")</f>
        <v/>
      </c>
      <c r="F2800" s="12" t="str">
        <f>IF($B2800 &lt;&gt; "", IF(C2800="Totale","",IF(D2800 = 0, "", VLOOKUP(D2800,'Cond Compo'!A:B,2,FALSE))),"")</f>
        <v/>
      </c>
      <c r="G2800" s="28"/>
      <c r="H2800" s="11" t="str">
        <f xml:space="preserve"> IF(C2800="Totale",2,IF($G2800 &lt;&gt; "", IF(D2800 = "E",MATCH(G2800, 'Cond Compo'!D$16:D$18, 0), MATCH(G2800, 'Cond Compo'!C$16:C$19, 0)), ""))</f>
        <v/>
      </c>
      <c r="I2800" s="12" t="str">
        <f>IF($E2800 &lt;&gt; "", IF(E2800 = 0, "", VLOOKUP(E2800,'Cond Perturbation'!A:B,2,FALSE)),"")</f>
        <v/>
      </c>
      <c r="J2800" s="28"/>
      <c r="K2800" s="29" t="str">
        <f>IF($B2800 &lt;&gt; "", IF(C2800="Oui",IF(H2800=1,IF(E2800=0,Résultat!G$8,IF(J2800="No",Résultat!$G$8,Résultat!$G$7)),IF(H2800=2,IF(E2800=0,Résultat!G$9,IF(J2800="No",Résultat!$G$9,Résultat!$G$7)),Résultat!$G$7)),IF(C2800 = "Totale", IF(H2800=1,IF(E2800=0,Résultat!G$8,IF(J2800="No",Résultat!$G$9,Résultat!$G$7)),IF(H2800=2,IF(E2800=0,Résultat!G$9,IF(J2800="No",Résultat!$G$9,Résultat!$G$7)),Résultat!$G$7)),Résultat!$G$7)), "")</f>
        <v/>
      </c>
    </row>
    <row r="2801" spans="1:11" ht="20.100000000000001" customHeight="1">
      <c r="A2801" s="26"/>
      <c r="B2801" s="27"/>
      <c r="C2801" s="11" t="str">
        <f>IF($B2801 &lt;&gt; "",VLOOKUP(MID(B2801,3,5),'Recyclabilité Prod Matx'!C:F,2,FALSE), "")</f>
        <v/>
      </c>
      <c r="D2801" s="11" t="str">
        <f>IF($B2801 &lt;&gt; "",VLOOKUP(MID(B2801,3,5),'Recyclabilité Prod Matx'!C:F,3,FALSE),"")</f>
        <v/>
      </c>
      <c r="E2801" s="11" t="str">
        <f>IF($B2801 &lt;&gt; "",VLOOKUP(MID(B2801,3,5),'Recyclabilité Prod Matx'!C:F,4,FALSE), "")</f>
        <v/>
      </c>
      <c r="F2801" s="12" t="str">
        <f>IF($B2801 &lt;&gt; "", IF(C2801="Totale","",IF(D2801 = 0, "", VLOOKUP(D2801,'Cond Compo'!A:B,2,FALSE))),"")</f>
        <v/>
      </c>
      <c r="G2801" s="28"/>
      <c r="H2801" s="11" t="str">
        <f xml:space="preserve"> IF(C2801="Totale",2,IF($G2801 &lt;&gt; "", IF(D2801 = "E",MATCH(G2801, 'Cond Compo'!D$16:D$18, 0), MATCH(G2801, 'Cond Compo'!C$16:C$19, 0)), ""))</f>
        <v/>
      </c>
      <c r="I2801" s="12" t="str">
        <f>IF($E2801 &lt;&gt; "", IF(E2801 = 0, "", VLOOKUP(E2801,'Cond Perturbation'!A:B,2,FALSE)),"")</f>
        <v/>
      </c>
      <c r="J2801" s="28"/>
      <c r="K2801" s="29" t="str">
        <f>IF($B2801 &lt;&gt; "", IF(C2801="Oui",IF(H2801=1,IF(E2801=0,Résultat!G$8,IF(J2801="No",Résultat!$G$8,Résultat!$G$7)),IF(H2801=2,IF(E2801=0,Résultat!G$9,IF(J2801="No",Résultat!$G$9,Résultat!$G$7)),Résultat!$G$7)),IF(C2801 = "Totale", IF(H2801=1,IF(E2801=0,Résultat!G$8,IF(J2801="No",Résultat!$G$9,Résultat!$G$7)),IF(H2801=2,IF(E2801=0,Résultat!G$9,IF(J2801="No",Résultat!$G$9,Résultat!$G$7)),Résultat!$G$7)),Résultat!$G$7)), "")</f>
        <v/>
      </c>
    </row>
    <row r="2802" spans="1:11" ht="20.100000000000001" customHeight="1">
      <c r="A2802" s="26"/>
      <c r="B2802" s="27"/>
      <c r="C2802" s="11" t="str">
        <f>IF($B2802 &lt;&gt; "",VLOOKUP(MID(B2802,3,5),'Recyclabilité Prod Matx'!C:F,2,FALSE), "")</f>
        <v/>
      </c>
      <c r="D2802" s="11" t="str">
        <f>IF($B2802 &lt;&gt; "",VLOOKUP(MID(B2802,3,5),'Recyclabilité Prod Matx'!C:F,3,FALSE),"")</f>
        <v/>
      </c>
      <c r="E2802" s="11" t="str">
        <f>IF($B2802 &lt;&gt; "",VLOOKUP(MID(B2802,3,5),'Recyclabilité Prod Matx'!C:F,4,FALSE), "")</f>
        <v/>
      </c>
      <c r="F2802" s="12" t="str">
        <f>IF($B2802 &lt;&gt; "", IF(C2802="Totale","",IF(D2802 = 0, "", VLOOKUP(D2802,'Cond Compo'!A:B,2,FALSE))),"")</f>
        <v/>
      </c>
      <c r="G2802" s="28"/>
      <c r="H2802" s="11" t="str">
        <f xml:space="preserve"> IF(C2802="Totale",2,IF($G2802 &lt;&gt; "", IF(D2802 = "E",MATCH(G2802, 'Cond Compo'!D$16:D$18, 0), MATCH(G2802, 'Cond Compo'!C$16:C$19, 0)), ""))</f>
        <v/>
      </c>
      <c r="I2802" s="12" t="str">
        <f>IF($E2802 &lt;&gt; "", IF(E2802 = 0, "", VLOOKUP(E2802,'Cond Perturbation'!A:B,2,FALSE)),"")</f>
        <v/>
      </c>
      <c r="J2802" s="28"/>
      <c r="K2802" s="29" t="str">
        <f>IF($B2802 &lt;&gt; "", IF(C2802="Oui",IF(H2802=1,IF(E2802=0,Résultat!G$8,IF(J2802="No",Résultat!$G$8,Résultat!$G$7)),IF(H2802=2,IF(E2802=0,Résultat!G$9,IF(J2802="No",Résultat!$G$9,Résultat!$G$7)),Résultat!$G$7)),IF(C2802 = "Totale", IF(H2802=1,IF(E2802=0,Résultat!G$8,IF(J2802="No",Résultat!$G$9,Résultat!$G$7)),IF(H2802=2,IF(E2802=0,Résultat!G$9,IF(J2802="No",Résultat!$G$9,Résultat!$G$7)),Résultat!$G$7)),Résultat!$G$7)), "")</f>
        <v/>
      </c>
    </row>
    <row r="2803" spans="1:11" ht="20.100000000000001" customHeight="1">
      <c r="A2803" s="26"/>
      <c r="B2803" s="27"/>
      <c r="C2803" s="11" t="str">
        <f>IF($B2803 &lt;&gt; "",VLOOKUP(MID(B2803,3,5),'Recyclabilité Prod Matx'!C:F,2,FALSE), "")</f>
        <v/>
      </c>
      <c r="D2803" s="11" t="str">
        <f>IF($B2803 &lt;&gt; "",VLOOKUP(MID(B2803,3,5),'Recyclabilité Prod Matx'!C:F,3,FALSE),"")</f>
        <v/>
      </c>
      <c r="E2803" s="11" t="str">
        <f>IF($B2803 &lt;&gt; "",VLOOKUP(MID(B2803,3,5),'Recyclabilité Prod Matx'!C:F,4,FALSE), "")</f>
        <v/>
      </c>
      <c r="F2803" s="12" t="str">
        <f>IF($B2803 &lt;&gt; "", IF(C2803="Totale","",IF(D2803 = 0, "", VLOOKUP(D2803,'Cond Compo'!A:B,2,FALSE))),"")</f>
        <v/>
      </c>
      <c r="G2803" s="28"/>
      <c r="H2803" s="11" t="str">
        <f xml:space="preserve"> IF(C2803="Totale",2,IF($G2803 &lt;&gt; "", IF(D2803 = "E",MATCH(G2803, 'Cond Compo'!D$16:D$18, 0), MATCH(G2803, 'Cond Compo'!C$16:C$19, 0)), ""))</f>
        <v/>
      </c>
      <c r="I2803" s="12" t="str">
        <f>IF($E2803 &lt;&gt; "", IF(E2803 = 0, "", VLOOKUP(E2803,'Cond Perturbation'!A:B,2,FALSE)),"")</f>
        <v/>
      </c>
      <c r="J2803" s="28"/>
      <c r="K2803" s="29" t="str">
        <f>IF($B2803 &lt;&gt; "", IF(C2803="Oui",IF(H2803=1,IF(E2803=0,Résultat!G$8,IF(J2803="No",Résultat!$G$8,Résultat!$G$7)),IF(H2803=2,IF(E2803=0,Résultat!G$9,IF(J2803="No",Résultat!$G$9,Résultat!$G$7)),Résultat!$G$7)),IF(C2803 = "Totale", IF(H2803=1,IF(E2803=0,Résultat!G$8,IF(J2803="No",Résultat!$G$9,Résultat!$G$7)),IF(H2803=2,IF(E2803=0,Résultat!G$9,IF(J2803="No",Résultat!$G$9,Résultat!$G$7)),Résultat!$G$7)),Résultat!$G$7)), "")</f>
        <v/>
      </c>
    </row>
    <row r="2804" spans="1:11" ht="20.100000000000001" customHeight="1">
      <c r="A2804" s="26"/>
      <c r="B2804" s="27"/>
      <c r="C2804" s="11" t="str">
        <f>IF($B2804 &lt;&gt; "",VLOOKUP(MID(B2804,3,5),'Recyclabilité Prod Matx'!C:F,2,FALSE), "")</f>
        <v/>
      </c>
      <c r="D2804" s="11" t="str">
        <f>IF($B2804 &lt;&gt; "",VLOOKUP(MID(B2804,3,5),'Recyclabilité Prod Matx'!C:F,3,FALSE),"")</f>
        <v/>
      </c>
      <c r="E2804" s="11" t="str">
        <f>IF($B2804 &lt;&gt; "",VLOOKUP(MID(B2804,3,5),'Recyclabilité Prod Matx'!C:F,4,FALSE), "")</f>
        <v/>
      </c>
      <c r="F2804" s="12" t="str">
        <f>IF($B2804 &lt;&gt; "", IF(C2804="Totale","",IF(D2804 = 0, "", VLOOKUP(D2804,'Cond Compo'!A:B,2,FALSE))),"")</f>
        <v/>
      </c>
      <c r="G2804" s="28"/>
      <c r="H2804" s="11" t="str">
        <f xml:space="preserve"> IF(C2804="Totale",2,IF($G2804 &lt;&gt; "", IF(D2804 = "E",MATCH(G2804, 'Cond Compo'!D$16:D$18, 0), MATCH(G2804, 'Cond Compo'!C$16:C$19, 0)), ""))</f>
        <v/>
      </c>
      <c r="I2804" s="12" t="str">
        <f>IF($E2804 &lt;&gt; "", IF(E2804 = 0, "", VLOOKUP(E2804,'Cond Perturbation'!A:B,2,FALSE)),"")</f>
        <v/>
      </c>
      <c r="J2804" s="28"/>
      <c r="K2804" s="29" t="str">
        <f>IF($B2804 &lt;&gt; "", IF(C2804="Oui",IF(H2804=1,IF(E2804=0,Résultat!G$8,IF(J2804="No",Résultat!$G$8,Résultat!$G$7)),IF(H2804=2,IF(E2804=0,Résultat!G$9,IF(J2804="No",Résultat!$G$9,Résultat!$G$7)),Résultat!$G$7)),IF(C2804 = "Totale", IF(H2804=1,IF(E2804=0,Résultat!G$8,IF(J2804="No",Résultat!$G$9,Résultat!$G$7)),IF(H2804=2,IF(E2804=0,Résultat!G$9,IF(J2804="No",Résultat!$G$9,Résultat!$G$7)),Résultat!$G$7)),Résultat!$G$7)), "")</f>
        <v/>
      </c>
    </row>
    <row r="2805" spans="1:11" ht="20.100000000000001" customHeight="1">
      <c r="A2805" s="26"/>
      <c r="B2805" s="27"/>
      <c r="C2805" s="11" t="str">
        <f>IF($B2805 &lt;&gt; "",VLOOKUP(MID(B2805,3,5),'Recyclabilité Prod Matx'!C:F,2,FALSE), "")</f>
        <v/>
      </c>
      <c r="D2805" s="11" t="str">
        <f>IF($B2805 &lt;&gt; "",VLOOKUP(MID(B2805,3,5),'Recyclabilité Prod Matx'!C:F,3,FALSE),"")</f>
        <v/>
      </c>
      <c r="E2805" s="11" t="str">
        <f>IF($B2805 &lt;&gt; "",VLOOKUP(MID(B2805,3,5),'Recyclabilité Prod Matx'!C:F,4,FALSE), "")</f>
        <v/>
      </c>
      <c r="F2805" s="12" t="str">
        <f>IF($B2805 &lt;&gt; "", IF(C2805="Totale","",IF(D2805 = 0, "", VLOOKUP(D2805,'Cond Compo'!A:B,2,FALSE))),"")</f>
        <v/>
      </c>
      <c r="G2805" s="28"/>
      <c r="H2805" s="11" t="str">
        <f xml:space="preserve"> IF(C2805="Totale",2,IF($G2805 &lt;&gt; "", IF(D2805 = "E",MATCH(G2805, 'Cond Compo'!D$16:D$18, 0), MATCH(G2805, 'Cond Compo'!C$16:C$19, 0)), ""))</f>
        <v/>
      </c>
      <c r="I2805" s="12" t="str">
        <f>IF($E2805 &lt;&gt; "", IF(E2805 = 0, "", VLOOKUP(E2805,'Cond Perturbation'!A:B,2,FALSE)),"")</f>
        <v/>
      </c>
      <c r="J2805" s="28"/>
      <c r="K2805" s="29" t="str">
        <f>IF($B2805 &lt;&gt; "", IF(C2805="Oui",IF(H2805=1,IF(E2805=0,Résultat!G$8,IF(J2805="No",Résultat!$G$8,Résultat!$G$7)),IF(H2805=2,IF(E2805=0,Résultat!G$9,IF(J2805="No",Résultat!$G$9,Résultat!$G$7)),Résultat!$G$7)),IF(C2805 = "Totale", IF(H2805=1,IF(E2805=0,Résultat!G$8,IF(J2805="No",Résultat!$G$9,Résultat!$G$7)),IF(H2805=2,IF(E2805=0,Résultat!G$9,IF(J2805="No",Résultat!$G$9,Résultat!$G$7)),Résultat!$G$7)),Résultat!$G$7)), "")</f>
        <v/>
      </c>
    </row>
    <row r="2806" spans="1:11" ht="20.100000000000001" customHeight="1">
      <c r="A2806" s="26"/>
      <c r="B2806" s="27"/>
      <c r="C2806" s="11" t="str">
        <f>IF($B2806 &lt;&gt; "",VLOOKUP(MID(B2806,3,5),'Recyclabilité Prod Matx'!C:F,2,FALSE), "")</f>
        <v/>
      </c>
      <c r="D2806" s="11" t="str">
        <f>IF($B2806 &lt;&gt; "",VLOOKUP(MID(B2806,3,5),'Recyclabilité Prod Matx'!C:F,3,FALSE),"")</f>
        <v/>
      </c>
      <c r="E2806" s="11" t="str">
        <f>IF($B2806 &lt;&gt; "",VLOOKUP(MID(B2806,3,5),'Recyclabilité Prod Matx'!C:F,4,FALSE), "")</f>
        <v/>
      </c>
      <c r="F2806" s="12" t="str">
        <f>IF($B2806 &lt;&gt; "", IF(C2806="Totale","",IF(D2806 = 0, "", VLOOKUP(D2806,'Cond Compo'!A:B,2,FALSE))),"")</f>
        <v/>
      </c>
      <c r="G2806" s="28"/>
      <c r="H2806" s="11" t="str">
        <f xml:space="preserve"> IF(C2806="Totale",2,IF($G2806 &lt;&gt; "", IF(D2806 = "E",MATCH(G2806, 'Cond Compo'!D$16:D$18, 0), MATCH(G2806, 'Cond Compo'!C$16:C$19, 0)), ""))</f>
        <v/>
      </c>
      <c r="I2806" s="12" t="str">
        <f>IF($E2806 &lt;&gt; "", IF(E2806 = 0, "", VLOOKUP(E2806,'Cond Perturbation'!A:B,2,FALSE)),"")</f>
        <v/>
      </c>
      <c r="J2806" s="28"/>
      <c r="K2806" s="29" t="str">
        <f>IF($B2806 &lt;&gt; "", IF(C2806="Oui",IF(H2806=1,IF(E2806=0,Résultat!G$8,IF(J2806="No",Résultat!$G$8,Résultat!$G$7)),IF(H2806=2,IF(E2806=0,Résultat!G$9,IF(J2806="No",Résultat!$G$9,Résultat!$G$7)),Résultat!$G$7)),IF(C2806 = "Totale", IF(H2806=1,IF(E2806=0,Résultat!G$8,IF(J2806="No",Résultat!$G$9,Résultat!$G$7)),IF(H2806=2,IF(E2806=0,Résultat!G$9,IF(J2806="No",Résultat!$G$9,Résultat!$G$7)),Résultat!$G$7)),Résultat!$G$7)), "")</f>
        <v/>
      </c>
    </row>
    <row r="2807" spans="1:11" ht="20.100000000000001" customHeight="1">
      <c r="A2807" s="26"/>
      <c r="B2807" s="27"/>
      <c r="C2807" s="11" t="str">
        <f>IF($B2807 &lt;&gt; "",VLOOKUP(MID(B2807,3,5),'Recyclabilité Prod Matx'!C:F,2,FALSE), "")</f>
        <v/>
      </c>
      <c r="D2807" s="11" t="str">
        <f>IF($B2807 &lt;&gt; "",VLOOKUP(MID(B2807,3,5),'Recyclabilité Prod Matx'!C:F,3,FALSE),"")</f>
        <v/>
      </c>
      <c r="E2807" s="11" t="str">
        <f>IF($B2807 &lt;&gt; "",VLOOKUP(MID(B2807,3,5),'Recyclabilité Prod Matx'!C:F,4,FALSE), "")</f>
        <v/>
      </c>
      <c r="F2807" s="12" t="str">
        <f>IF($B2807 &lt;&gt; "", IF(C2807="Totale","",IF(D2807 = 0, "", VLOOKUP(D2807,'Cond Compo'!A:B,2,FALSE))),"")</f>
        <v/>
      </c>
      <c r="G2807" s="28"/>
      <c r="H2807" s="11" t="str">
        <f xml:space="preserve"> IF(C2807="Totale",2,IF($G2807 &lt;&gt; "", IF(D2807 = "E",MATCH(G2807, 'Cond Compo'!D$16:D$18, 0), MATCH(G2807, 'Cond Compo'!C$16:C$19, 0)), ""))</f>
        <v/>
      </c>
      <c r="I2807" s="12" t="str">
        <f>IF($E2807 &lt;&gt; "", IF(E2807 = 0, "", VLOOKUP(E2807,'Cond Perturbation'!A:B,2,FALSE)),"")</f>
        <v/>
      </c>
      <c r="J2807" s="28"/>
      <c r="K2807" s="29" t="str">
        <f>IF($B2807 &lt;&gt; "", IF(C2807="Oui",IF(H2807=1,IF(E2807=0,Résultat!G$8,IF(J2807="No",Résultat!$G$8,Résultat!$G$7)),IF(H2807=2,IF(E2807=0,Résultat!G$9,IF(J2807="No",Résultat!$G$9,Résultat!$G$7)),Résultat!$G$7)),IF(C2807 = "Totale", IF(H2807=1,IF(E2807=0,Résultat!G$8,IF(J2807="No",Résultat!$G$9,Résultat!$G$7)),IF(H2807=2,IF(E2807=0,Résultat!G$9,IF(J2807="No",Résultat!$G$9,Résultat!$G$7)),Résultat!$G$7)),Résultat!$G$7)), "")</f>
        <v/>
      </c>
    </row>
    <row r="2808" spans="1:11" ht="20.100000000000001" customHeight="1">
      <c r="A2808" s="26"/>
      <c r="B2808" s="27"/>
      <c r="C2808" s="11" t="str">
        <f>IF($B2808 &lt;&gt; "",VLOOKUP(MID(B2808,3,5),'Recyclabilité Prod Matx'!C:F,2,FALSE), "")</f>
        <v/>
      </c>
      <c r="D2808" s="11" t="str">
        <f>IF($B2808 &lt;&gt; "",VLOOKUP(MID(B2808,3,5),'Recyclabilité Prod Matx'!C:F,3,FALSE),"")</f>
        <v/>
      </c>
      <c r="E2808" s="11" t="str">
        <f>IF($B2808 &lt;&gt; "",VLOOKUP(MID(B2808,3,5),'Recyclabilité Prod Matx'!C:F,4,FALSE), "")</f>
        <v/>
      </c>
      <c r="F2808" s="12" t="str">
        <f>IF($B2808 &lt;&gt; "", IF(C2808="Totale","",IF(D2808 = 0, "", VLOOKUP(D2808,'Cond Compo'!A:B,2,FALSE))),"")</f>
        <v/>
      </c>
      <c r="G2808" s="28"/>
      <c r="H2808" s="11" t="str">
        <f xml:space="preserve"> IF(C2808="Totale",2,IF($G2808 &lt;&gt; "", IF(D2808 = "E",MATCH(G2808, 'Cond Compo'!D$16:D$18, 0), MATCH(G2808, 'Cond Compo'!C$16:C$19, 0)), ""))</f>
        <v/>
      </c>
      <c r="I2808" s="12" t="str">
        <f>IF($E2808 &lt;&gt; "", IF(E2808 = 0, "", VLOOKUP(E2808,'Cond Perturbation'!A:B,2,FALSE)),"")</f>
        <v/>
      </c>
      <c r="J2808" s="28"/>
      <c r="K2808" s="29" t="str">
        <f>IF($B2808 &lt;&gt; "", IF(C2808="Oui",IF(H2808=1,IF(E2808=0,Résultat!G$8,IF(J2808="No",Résultat!$G$8,Résultat!$G$7)),IF(H2808=2,IF(E2808=0,Résultat!G$9,IF(J2808="No",Résultat!$G$9,Résultat!$G$7)),Résultat!$G$7)),IF(C2808 = "Totale", IF(H2808=1,IF(E2808=0,Résultat!G$8,IF(J2808="No",Résultat!$G$9,Résultat!$G$7)),IF(H2808=2,IF(E2808=0,Résultat!G$9,IF(J2808="No",Résultat!$G$9,Résultat!$G$7)),Résultat!$G$7)),Résultat!$G$7)), "")</f>
        <v/>
      </c>
    </row>
    <row r="2809" spans="1:11" ht="20.100000000000001" customHeight="1">
      <c r="A2809" s="26"/>
      <c r="B2809" s="27"/>
      <c r="C2809" s="11" t="str">
        <f>IF($B2809 &lt;&gt; "",VLOOKUP(MID(B2809,3,5),'Recyclabilité Prod Matx'!C:F,2,FALSE), "")</f>
        <v/>
      </c>
      <c r="D2809" s="11" t="str">
        <f>IF($B2809 &lt;&gt; "",VLOOKUP(MID(B2809,3,5),'Recyclabilité Prod Matx'!C:F,3,FALSE),"")</f>
        <v/>
      </c>
      <c r="E2809" s="11" t="str">
        <f>IF($B2809 &lt;&gt; "",VLOOKUP(MID(B2809,3,5),'Recyclabilité Prod Matx'!C:F,4,FALSE), "")</f>
        <v/>
      </c>
      <c r="F2809" s="12" t="str">
        <f>IF($B2809 &lt;&gt; "", IF(C2809="Totale","",IF(D2809 = 0, "", VLOOKUP(D2809,'Cond Compo'!A:B,2,FALSE))),"")</f>
        <v/>
      </c>
      <c r="G2809" s="28"/>
      <c r="H2809" s="11" t="str">
        <f xml:space="preserve"> IF(C2809="Totale",2,IF($G2809 &lt;&gt; "", IF(D2809 = "E",MATCH(G2809, 'Cond Compo'!D$16:D$18, 0), MATCH(G2809, 'Cond Compo'!C$16:C$19, 0)), ""))</f>
        <v/>
      </c>
      <c r="I2809" s="12" t="str">
        <f>IF($E2809 &lt;&gt; "", IF(E2809 = 0, "", VLOOKUP(E2809,'Cond Perturbation'!A:B,2,FALSE)),"")</f>
        <v/>
      </c>
      <c r="J2809" s="28"/>
      <c r="K2809" s="29" t="str">
        <f>IF($B2809 &lt;&gt; "", IF(C2809="Oui",IF(H2809=1,IF(E2809=0,Résultat!G$8,IF(J2809="No",Résultat!$G$8,Résultat!$G$7)),IF(H2809=2,IF(E2809=0,Résultat!G$9,IF(J2809="No",Résultat!$G$9,Résultat!$G$7)),Résultat!$G$7)),IF(C2809 = "Totale", IF(H2809=1,IF(E2809=0,Résultat!G$8,IF(J2809="No",Résultat!$G$9,Résultat!$G$7)),IF(H2809=2,IF(E2809=0,Résultat!G$9,IF(J2809="No",Résultat!$G$9,Résultat!$G$7)),Résultat!$G$7)),Résultat!$G$7)), "")</f>
        <v/>
      </c>
    </row>
    <row r="2810" spans="1:11" ht="20.100000000000001" customHeight="1">
      <c r="A2810" s="26"/>
      <c r="B2810" s="27"/>
      <c r="C2810" s="11" t="str">
        <f>IF($B2810 &lt;&gt; "",VLOOKUP(MID(B2810,3,5),'Recyclabilité Prod Matx'!C:F,2,FALSE), "")</f>
        <v/>
      </c>
      <c r="D2810" s="11" t="str">
        <f>IF($B2810 &lt;&gt; "",VLOOKUP(MID(B2810,3,5),'Recyclabilité Prod Matx'!C:F,3,FALSE),"")</f>
        <v/>
      </c>
      <c r="E2810" s="11" t="str">
        <f>IF($B2810 &lt;&gt; "",VLOOKUP(MID(B2810,3,5),'Recyclabilité Prod Matx'!C:F,4,FALSE), "")</f>
        <v/>
      </c>
      <c r="F2810" s="12" t="str">
        <f>IF($B2810 &lt;&gt; "", IF(C2810="Totale","",IF(D2810 = 0, "", VLOOKUP(D2810,'Cond Compo'!A:B,2,FALSE))),"")</f>
        <v/>
      </c>
      <c r="G2810" s="28"/>
      <c r="H2810" s="11" t="str">
        <f xml:space="preserve"> IF(C2810="Totale",2,IF($G2810 &lt;&gt; "", IF(D2810 = "E",MATCH(G2810, 'Cond Compo'!D$16:D$18, 0), MATCH(G2810, 'Cond Compo'!C$16:C$19, 0)), ""))</f>
        <v/>
      </c>
      <c r="I2810" s="12" t="str">
        <f>IF($E2810 &lt;&gt; "", IF(E2810 = 0, "", VLOOKUP(E2810,'Cond Perturbation'!A:B,2,FALSE)),"")</f>
        <v/>
      </c>
      <c r="J2810" s="28"/>
      <c r="K2810" s="29" t="str">
        <f>IF($B2810 &lt;&gt; "", IF(C2810="Oui",IF(H2810=1,IF(E2810=0,Résultat!G$8,IF(J2810="No",Résultat!$G$8,Résultat!$G$7)),IF(H2810=2,IF(E2810=0,Résultat!G$9,IF(J2810="No",Résultat!$G$9,Résultat!$G$7)),Résultat!$G$7)),IF(C2810 = "Totale", IF(H2810=1,IF(E2810=0,Résultat!G$8,IF(J2810="No",Résultat!$G$9,Résultat!$G$7)),IF(H2810=2,IF(E2810=0,Résultat!G$9,IF(J2810="No",Résultat!$G$9,Résultat!$G$7)),Résultat!$G$7)),Résultat!$G$7)), "")</f>
        <v/>
      </c>
    </row>
    <row r="2811" spans="1:11" ht="20.100000000000001" customHeight="1">
      <c r="A2811" s="26"/>
      <c r="B2811" s="27"/>
      <c r="C2811" s="11" t="str">
        <f>IF($B2811 &lt;&gt; "",VLOOKUP(MID(B2811,3,5),'Recyclabilité Prod Matx'!C:F,2,FALSE), "")</f>
        <v/>
      </c>
      <c r="D2811" s="11" t="str">
        <f>IF($B2811 &lt;&gt; "",VLOOKUP(MID(B2811,3,5),'Recyclabilité Prod Matx'!C:F,3,FALSE),"")</f>
        <v/>
      </c>
      <c r="E2811" s="11" t="str">
        <f>IF($B2811 &lt;&gt; "",VLOOKUP(MID(B2811,3,5),'Recyclabilité Prod Matx'!C:F,4,FALSE), "")</f>
        <v/>
      </c>
      <c r="F2811" s="12" t="str">
        <f>IF($B2811 &lt;&gt; "", IF(C2811="Totale","",IF(D2811 = 0, "", VLOOKUP(D2811,'Cond Compo'!A:B,2,FALSE))),"")</f>
        <v/>
      </c>
      <c r="G2811" s="28"/>
      <c r="H2811" s="11" t="str">
        <f xml:space="preserve"> IF(C2811="Totale",2,IF($G2811 &lt;&gt; "", IF(D2811 = "E",MATCH(G2811, 'Cond Compo'!D$16:D$18, 0), MATCH(G2811, 'Cond Compo'!C$16:C$19, 0)), ""))</f>
        <v/>
      </c>
      <c r="I2811" s="12" t="str">
        <f>IF($E2811 &lt;&gt; "", IF(E2811 = 0, "", VLOOKUP(E2811,'Cond Perturbation'!A:B,2,FALSE)),"")</f>
        <v/>
      </c>
      <c r="J2811" s="28"/>
      <c r="K2811" s="29" t="str">
        <f>IF($B2811 &lt;&gt; "", IF(C2811="Oui",IF(H2811=1,IF(E2811=0,Résultat!G$8,IF(J2811="No",Résultat!$G$8,Résultat!$G$7)),IF(H2811=2,IF(E2811=0,Résultat!G$9,IF(J2811="No",Résultat!$G$9,Résultat!$G$7)),Résultat!$G$7)),IF(C2811 = "Totale", IF(H2811=1,IF(E2811=0,Résultat!G$8,IF(J2811="No",Résultat!$G$9,Résultat!$G$7)),IF(H2811=2,IF(E2811=0,Résultat!G$9,IF(J2811="No",Résultat!$G$9,Résultat!$G$7)),Résultat!$G$7)),Résultat!$G$7)), "")</f>
        <v/>
      </c>
    </row>
    <row r="2812" spans="1:11" ht="20.100000000000001" customHeight="1">
      <c r="A2812" s="26"/>
      <c r="B2812" s="27"/>
      <c r="C2812" s="11" t="str">
        <f>IF($B2812 &lt;&gt; "",VLOOKUP(MID(B2812,3,5),'Recyclabilité Prod Matx'!C:F,2,FALSE), "")</f>
        <v/>
      </c>
      <c r="D2812" s="11" t="str">
        <f>IF($B2812 &lt;&gt; "",VLOOKUP(MID(B2812,3,5),'Recyclabilité Prod Matx'!C:F,3,FALSE),"")</f>
        <v/>
      </c>
      <c r="E2812" s="11" t="str">
        <f>IF($B2812 &lt;&gt; "",VLOOKUP(MID(B2812,3,5),'Recyclabilité Prod Matx'!C:F,4,FALSE), "")</f>
        <v/>
      </c>
      <c r="F2812" s="12" t="str">
        <f>IF($B2812 &lt;&gt; "", IF(C2812="Totale","",IF(D2812 = 0, "", VLOOKUP(D2812,'Cond Compo'!A:B,2,FALSE))),"")</f>
        <v/>
      </c>
      <c r="G2812" s="28"/>
      <c r="H2812" s="11" t="str">
        <f xml:space="preserve"> IF(C2812="Totale",2,IF($G2812 &lt;&gt; "", IF(D2812 = "E",MATCH(G2812, 'Cond Compo'!D$16:D$18, 0), MATCH(G2812, 'Cond Compo'!C$16:C$19, 0)), ""))</f>
        <v/>
      </c>
      <c r="I2812" s="12" t="str">
        <f>IF($E2812 &lt;&gt; "", IF(E2812 = 0, "", VLOOKUP(E2812,'Cond Perturbation'!A:B,2,FALSE)),"")</f>
        <v/>
      </c>
      <c r="J2812" s="28"/>
      <c r="K2812" s="29" t="str">
        <f>IF($B2812 &lt;&gt; "", IF(C2812="Oui",IF(H2812=1,IF(E2812=0,Résultat!G$8,IF(J2812="No",Résultat!$G$8,Résultat!$G$7)),IF(H2812=2,IF(E2812=0,Résultat!G$9,IF(J2812="No",Résultat!$G$9,Résultat!$G$7)),Résultat!$G$7)),IF(C2812 = "Totale", IF(H2812=1,IF(E2812=0,Résultat!G$8,IF(J2812="No",Résultat!$G$9,Résultat!$G$7)),IF(H2812=2,IF(E2812=0,Résultat!G$9,IF(J2812="No",Résultat!$G$9,Résultat!$G$7)),Résultat!$G$7)),Résultat!$G$7)), "")</f>
        <v/>
      </c>
    </row>
    <row r="2813" spans="1:11" ht="20.100000000000001" customHeight="1">
      <c r="A2813" s="26"/>
      <c r="B2813" s="27"/>
      <c r="C2813" s="11" t="str">
        <f>IF($B2813 &lt;&gt; "",VLOOKUP(MID(B2813,3,5),'Recyclabilité Prod Matx'!C:F,2,FALSE), "")</f>
        <v/>
      </c>
      <c r="D2813" s="11" t="str">
        <f>IF($B2813 &lt;&gt; "",VLOOKUP(MID(B2813,3,5),'Recyclabilité Prod Matx'!C:F,3,FALSE),"")</f>
        <v/>
      </c>
      <c r="E2813" s="11" t="str">
        <f>IF($B2813 &lt;&gt; "",VLOOKUP(MID(B2813,3,5),'Recyclabilité Prod Matx'!C:F,4,FALSE), "")</f>
        <v/>
      </c>
      <c r="F2813" s="12" t="str">
        <f>IF($B2813 &lt;&gt; "", IF(C2813="Totale","",IF(D2813 = 0, "", VLOOKUP(D2813,'Cond Compo'!A:B,2,FALSE))),"")</f>
        <v/>
      </c>
      <c r="G2813" s="28"/>
      <c r="H2813" s="11" t="str">
        <f xml:space="preserve"> IF(C2813="Totale",2,IF($G2813 &lt;&gt; "", IF(D2813 = "E",MATCH(G2813, 'Cond Compo'!D$16:D$18, 0), MATCH(G2813, 'Cond Compo'!C$16:C$19, 0)), ""))</f>
        <v/>
      </c>
      <c r="I2813" s="12" t="str">
        <f>IF($E2813 &lt;&gt; "", IF(E2813 = 0, "", VLOOKUP(E2813,'Cond Perturbation'!A:B,2,FALSE)),"")</f>
        <v/>
      </c>
      <c r="J2813" s="28"/>
      <c r="K2813" s="29" t="str">
        <f>IF($B2813 &lt;&gt; "", IF(C2813="Oui",IF(H2813=1,IF(E2813=0,Résultat!G$8,IF(J2813="No",Résultat!$G$8,Résultat!$G$7)),IF(H2813=2,IF(E2813=0,Résultat!G$9,IF(J2813="No",Résultat!$G$9,Résultat!$G$7)),Résultat!$G$7)),IF(C2813 = "Totale", IF(H2813=1,IF(E2813=0,Résultat!G$8,IF(J2813="No",Résultat!$G$9,Résultat!$G$7)),IF(H2813=2,IF(E2813=0,Résultat!G$9,IF(J2813="No",Résultat!$G$9,Résultat!$G$7)),Résultat!$G$7)),Résultat!$G$7)), "")</f>
        <v/>
      </c>
    </row>
    <row r="2814" spans="1:11" ht="20.100000000000001" customHeight="1">
      <c r="A2814" s="26"/>
      <c r="B2814" s="27"/>
      <c r="C2814" s="11" t="str">
        <f>IF($B2814 &lt;&gt; "",VLOOKUP(MID(B2814,3,5),'Recyclabilité Prod Matx'!C:F,2,FALSE), "")</f>
        <v/>
      </c>
      <c r="D2814" s="11" t="str">
        <f>IF($B2814 &lt;&gt; "",VLOOKUP(MID(B2814,3,5),'Recyclabilité Prod Matx'!C:F,3,FALSE),"")</f>
        <v/>
      </c>
      <c r="E2814" s="11" t="str">
        <f>IF($B2814 &lt;&gt; "",VLOOKUP(MID(B2814,3,5),'Recyclabilité Prod Matx'!C:F,4,FALSE), "")</f>
        <v/>
      </c>
      <c r="F2814" s="12" t="str">
        <f>IF($B2814 &lt;&gt; "", IF(C2814="Totale","",IF(D2814 = 0, "", VLOOKUP(D2814,'Cond Compo'!A:B,2,FALSE))),"")</f>
        <v/>
      </c>
      <c r="G2814" s="28"/>
      <c r="H2814" s="11" t="str">
        <f xml:space="preserve"> IF(C2814="Totale",2,IF($G2814 &lt;&gt; "", IF(D2814 = "E",MATCH(G2814, 'Cond Compo'!D$16:D$18, 0), MATCH(G2814, 'Cond Compo'!C$16:C$19, 0)), ""))</f>
        <v/>
      </c>
      <c r="I2814" s="12" t="str">
        <f>IF($E2814 &lt;&gt; "", IF(E2814 = 0, "", VLOOKUP(E2814,'Cond Perturbation'!A:B,2,FALSE)),"")</f>
        <v/>
      </c>
      <c r="J2814" s="28"/>
      <c r="K2814" s="29" t="str">
        <f>IF($B2814 &lt;&gt; "", IF(C2814="Oui",IF(H2814=1,IF(E2814=0,Résultat!G$8,IF(J2814="No",Résultat!$G$8,Résultat!$G$7)),IF(H2814=2,IF(E2814=0,Résultat!G$9,IF(J2814="No",Résultat!$G$9,Résultat!$G$7)),Résultat!$G$7)),IF(C2814 = "Totale", IF(H2814=1,IF(E2814=0,Résultat!G$8,IF(J2814="No",Résultat!$G$9,Résultat!$G$7)),IF(H2814=2,IF(E2814=0,Résultat!G$9,IF(J2814="No",Résultat!$G$9,Résultat!$G$7)),Résultat!$G$7)),Résultat!$G$7)), "")</f>
        <v/>
      </c>
    </row>
    <row r="2815" spans="1:11" ht="20.100000000000001" customHeight="1">
      <c r="A2815" s="26"/>
      <c r="B2815" s="27"/>
      <c r="C2815" s="11" t="str">
        <f>IF($B2815 &lt;&gt; "",VLOOKUP(MID(B2815,3,5),'Recyclabilité Prod Matx'!C:F,2,FALSE), "")</f>
        <v/>
      </c>
      <c r="D2815" s="11" t="str">
        <f>IF($B2815 &lt;&gt; "",VLOOKUP(MID(B2815,3,5),'Recyclabilité Prod Matx'!C:F,3,FALSE),"")</f>
        <v/>
      </c>
      <c r="E2815" s="11" t="str">
        <f>IF($B2815 &lt;&gt; "",VLOOKUP(MID(B2815,3,5),'Recyclabilité Prod Matx'!C:F,4,FALSE), "")</f>
        <v/>
      </c>
      <c r="F2815" s="12" t="str">
        <f>IF($B2815 &lt;&gt; "", IF(C2815="Totale","",IF(D2815 = 0, "", VLOOKUP(D2815,'Cond Compo'!A:B,2,FALSE))),"")</f>
        <v/>
      </c>
      <c r="G2815" s="28"/>
      <c r="H2815" s="11" t="str">
        <f xml:space="preserve"> IF(C2815="Totale",2,IF($G2815 &lt;&gt; "", IF(D2815 = "E",MATCH(G2815, 'Cond Compo'!D$16:D$18, 0), MATCH(G2815, 'Cond Compo'!C$16:C$19, 0)), ""))</f>
        <v/>
      </c>
      <c r="I2815" s="12" t="str">
        <f>IF($E2815 &lt;&gt; "", IF(E2815 = 0, "", VLOOKUP(E2815,'Cond Perturbation'!A:B,2,FALSE)),"")</f>
        <v/>
      </c>
      <c r="J2815" s="28"/>
      <c r="K2815" s="29" t="str">
        <f>IF($B2815 &lt;&gt; "", IF(C2815="Oui",IF(H2815=1,IF(E2815=0,Résultat!G$8,IF(J2815="No",Résultat!$G$8,Résultat!$G$7)),IF(H2815=2,IF(E2815=0,Résultat!G$9,IF(J2815="No",Résultat!$G$9,Résultat!$G$7)),Résultat!$G$7)),IF(C2815 = "Totale", IF(H2815=1,IF(E2815=0,Résultat!G$8,IF(J2815="No",Résultat!$G$9,Résultat!$G$7)),IF(H2815=2,IF(E2815=0,Résultat!G$9,IF(J2815="No",Résultat!$G$9,Résultat!$G$7)),Résultat!$G$7)),Résultat!$G$7)), "")</f>
        <v/>
      </c>
    </row>
    <row r="2816" spans="1:11" ht="20.100000000000001" customHeight="1">
      <c r="A2816" s="26"/>
      <c r="B2816" s="27"/>
      <c r="C2816" s="11" t="str">
        <f>IF($B2816 &lt;&gt; "",VLOOKUP(MID(B2816,3,5),'Recyclabilité Prod Matx'!C:F,2,FALSE), "")</f>
        <v/>
      </c>
      <c r="D2816" s="11" t="str">
        <f>IF($B2816 &lt;&gt; "",VLOOKUP(MID(B2816,3,5),'Recyclabilité Prod Matx'!C:F,3,FALSE),"")</f>
        <v/>
      </c>
      <c r="E2816" s="11" t="str">
        <f>IF($B2816 &lt;&gt; "",VLOOKUP(MID(B2816,3,5),'Recyclabilité Prod Matx'!C:F,4,FALSE), "")</f>
        <v/>
      </c>
      <c r="F2816" s="12" t="str">
        <f>IF($B2816 &lt;&gt; "", IF(C2816="Totale","",IF(D2816 = 0, "", VLOOKUP(D2816,'Cond Compo'!A:B,2,FALSE))),"")</f>
        <v/>
      </c>
      <c r="G2816" s="28"/>
      <c r="H2816" s="11" t="str">
        <f xml:space="preserve"> IF(C2816="Totale",2,IF($G2816 &lt;&gt; "", IF(D2816 = "E",MATCH(G2816, 'Cond Compo'!D$16:D$18, 0), MATCH(G2816, 'Cond Compo'!C$16:C$19, 0)), ""))</f>
        <v/>
      </c>
      <c r="I2816" s="12" t="str">
        <f>IF($E2816 &lt;&gt; "", IF(E2816 = 0, "", VLOOKUP(E2816,'Cond Perturbation'!A:B,2,FALSE)),"")</f>
        <v/>
      </c>
      <c r="J2816" s="28"/>
      <c r="K2816" s="29" t="str">
        <f>IF($B2816 &lt;&gt; "", IF(C2816="Oui",IF(H2816=1,IF(E2816=0,Résultat!G$8,IF(J2816="No",Résultat!$G$8,Résultat!$G$7)),IF(H2816=2,IF(E2816=0,Résultat!G$9,IF(J2816="No",Résultat!$G$9,Résultat!$G$7)),Résultat!$G$7)),IF(C2816 = "Totale", IF(H2816=1,IF(E2816=0,Résultat!G$8,IF(J2816="No",Résultat!$G$9,Résultat!$G$7)),IF(H2816=2,IF(E2816=0,Résultat!G$9,IF(J2816="No",Résultat!$G$9,Résultat!$G$7)),Résultat!$G$7)),Résultat!$G$7)), "")</f>
        <v/>
      </c>
    </row>
    <row r="2817" spans="1:11" ht="20.100000000000001" customHeight="1">
      <c r="A2817" s="26"/>
      <c r="B2817" s="27"/>
      <c r="C2817" s="11" t="str">
        <f>IF($B2817 &lt;&gt; "",VLOOKUP(MID(B2817,3,5),'Recyclabilité Prod Matx'!C:F,2,FALSE), "")</f>
        <v/>
      </c>
      <c r="D2817" s="11" t="str">
        <f>IF($B2817 &lt;&gt; "",VLOOKUP(MID(B2817,3,5),'Recyclabilité Prod Matx'!C:F,3,FALSE),"")</f>
        <v/>
      </c>
      <c r="E2817" s="11" t="str">
        <f>IF($B2817 &lt;&gt; "",VLOOKUP(MID(B2817,3,5),'Recyclabilité Prod Matx'!C:F,4,FALSE), "")</f>
        <v/>
      </c>
      <c r="F2817" s="12" t="str">
        <f>IF($B2817 &lt;&gt; "", IF(C2817="Totale","",IF(D2817 = 0, "", VLOOKUP(D2817,'Cond Compo'!A:B,2,FALSE))),"")</f>
        <v/>
      </c>
      <c r="G2817" s="28"/>
      <c r="H2817" s="11" t="str">
        <f xml:space="preserve"> IF(C2817="Totale",2,IF($G2817 &lt;&gt; "", IF(D2817 = "E",MATCH(G2817, 'Cond Compo'!D$16:D$18, 0), MATCH(G2817, 'Cond Compo'!C$16:C$19, 0)), ""))</f>
        <v/>
      </c>
      <c r="I2817" s="12" t="str">
        <f>IF($E2817 &lt;&gt; "", IF(E2817 = 0, "", VLOOKUP(E2817,'Cond Perturbation'!A:B,2,FALSE)),"")</f>
        <v/>
      </c>
      <c r="J2817" s="28"/>
      <c r="K2817" s="29" t="str">
        <f>IF($B2817 &lt;&gt; "", IF(C2817="Oui",IF(H2817=1,IF(E2817=0,Résultat!G$8,IF(J2817="No",Résultat!$G$8,Résultat!$G$7)),IF(H2817=2,IF(E2817=0,Résultat!G$9,IF(J2817="No",Résultat!$G$9,Résultat!$G$7)),Résultat!$G$7)),IF(C2817 = "Totale", IF(H2817=1,IF(E2817=0,Résultat!G$8,IF(J2817="No",Résultat!$G$9,Résultat!$G$7)),IF(H2817=2,IF(E2817=0,Résultat!G$9,IF(J2817="No",Résultat!$G$9,Résultat!$G$7)),Résultat!$G$7)),Résultat!$G$7)), "")</f>
        <v/>
      </c>
    </row>
    <row r="2818" spans="1:11" ht="20.100000000000001" customHeight="1">
      <c r="A2818" s="26"/>
      <c r="B2818" s="27"/>
      <c r="C2818" s="11" t="str">
        <f>IF($B2818 &lt;&gt; "",VLOOKUP(MID(B2818,3,5),'Recyclabilité Prod Matx'!C:F,2,FALSE), "")</f>
        <v/>
      </c>
      <c r="D2818" s="11" t="str">
        <f>IF($B2818 &lt;&gt; "",VLOOKUP(MID(B2818,3,5),'Recyclabilité Prod Matx'!C:F,3,FALSE),"")</f>
        <v/>
      </c>
      <c r="E2818" s="11" t="str">
        <f>IF($B2818 &lt;&gt; "",VLOOKUP(MID(B2818,3,5),'Recyclabilité Prod Matx'!C:F,4,FALSE), "")</f>
        <v/>
      </c>
      <c r="F2818" s="12" t="str">
        <f>IF($B2818 &lt;&gt; "", IF(C2818="Totale","",IF(D2818 = 0, "", VLOOKUP(D2818,'Cond Compo'!A:B,2,FALSE))),"")</f>
        <v/>
      </c>
      <c r="G2818" s="28"/>
      <c r="H2818" s="11" t="str">
        <f xml:space="preserve"> IF(C2818="Totale",2,IF($G2818 &lt;&gt; "", IF(D2818 = "E",MATCH(G2818, 'Cond Compo'!D$16:D$18, 0), MATCH(G2818, 'Cond Compo'!C$16:C$19, 0)), ""))</f>
        <v/>
      </c>
      <c r="I2818" s="12" t="str">
        <f>IF($E2818 &lt;&gt; "", IF(E2818 = 0, "", VLOOKUP(E2818,'Cond Perturbation'!A:B,2,FALSE)),"")</f>
        <v/>
      </c>
      <c r="J2818" s="28"/>
      <c r="K2818" s="29" t="str">
        <f>IF($B2818 &lt;&gt; "", IF(C2818="Oui",IF(H2818=1,IF(E2818=0,Résultat!G$8,IF(J2818="No",Résultat!$G$8,Résultat!$G$7)),IF(H2818=2,IF(E2818=0,Résultat!G$9,IF(J2818="No",Résultat!$G$9,Résultat!$G$7)),Résultat!$G$7)),IF(C2818 = "Totale", IF(H2818=1,IF(E2818=0,Résultat!G$8,IF(J2818="No",Résultat!$G$9,Résultat!$G$7)),IF(H2818=2,IF(E2818=0,Résultat!G$9,IF(J2818="No",Résultat!$G$9,Résultat!$G$7)),Résultat!$G$7)),Résultat!$G$7)), "")</f>
        <v/>
      </c>
    </row>
    <row r="2819" spans="1:11" ht="20.100000000000001" customHeight="1">
      <c r="A2819" s="26"/>
      <c r="B2819" s="27"/>
      <c r="C2819" s="11" t="str">
        <f>IF($B2819 &lt;&gt; "",VLOOKUP(MID(B2819,3,5),'Recyclabilité Prod Matx'!C:F,2,FALSE), "")</f>
        <v/>
      </c>
      <c r="D2819" s="11" t="str">
        <f>IF($B2819 &lt;&gt; "",VLOOKUP(MID(B2819,3,5),'Recyclabilité Prod Matx'!C:F,3,FALSE),"")</f>
        <v/>
      </c>
      <c r="E2819" s="11" t="str">
        <f>IF($B2819 &lt;&gt; "",VLOOKUP(MID(B2819,3,5),'Recyclabilité Prod Matx'!C:F,4,FALSE), "")</f>
        <v/>
      </c>
      <c r="F2819" s="12" t="str">
        <f>IF($B2819 &lt;&gt; "", IF(C2819="Totale","",IF(D2819 = 0, "", VLOOKUP(D2819,'Cond Compo'!A:B,2,FALSE))),"")</f>
        <v/>
      </c>
      <c r="G2819" s="28"/>
      <c r="H2819" s="11" t="str">
        <f xml:space="preserve"> IF(C2819="Totale",2,IF($G2819 &lt;&gt; "", IF(D2819 = "E",MATCH(G2819, 'Cond Compo'!D$16:D$18, 0), MATCH(G2819, 'Cond Compo'!C$16:C$19, 0)), ""))</f>
        <v/>
      </c>
      <c r="I2819" s="12" t="str">
        <f>IF($E2819 &lt;&gt; "", IF(E2819 = 0, "", VLOOKUP(E2819,'Cond Perturbation'!A:B,2,FALSE)),"")</f>
        <v/>
      </c>
      <c r="J2819" s="28"/>
      <c r="K2819" s="29" t="str">
        <f>IF($B2819 &lt;&gt; "", IF(C2819="Oui",IF(H2819=1,IF(E2819=0,Résultat!G$8,IF(J2819="No",Résultat!$G$8,Résultat!$G$7)),IF(H2819=2,IF(E2819=0,Résultat!G$9,IF(J2819="No",Résultat!$G$9,Résultat!$G$7)),Résultat!$G$7)),IF(C2819 = "Totale", IF(H2819=1,IF(E2819=0,Résultat!G$8,IF(J2819="No",Résultat!$G$9,Résultat!$G$7)),IF(H2819=2,IF(E2819=0,Résultat!G$9,IF(J2819="No",Résultat!$G$9,Résultat!$G$7)),Résultat!$G$7)),Résultat!$G$7)), "")</f>
        <v/>
      </c>
    </row>
    <row r="2820" spans="1:11" ht="20.100000000000001" customHeight="1">
      <c r="A2820" s="26"/>
      <c r="B2820" s="27"/>
      <c r="C2820" s="11" t="str">
        <f>IF($B2820 &lt;&gt; "",VLOOKUP(MID(B2820,3,5),'Recyclabilité Prod Matx'!C:F,2,FALSE), "")</f>
        <v/>
      </c>
      <c r="D2820" s="11" t="str">
        <f>IF($B2820 &lt;&gt; "",VLOOKUP(MID(B2820,3,5),'Recyclabilité Prod Matx'!C:F,3,FALSE),"")</f>
        <v/>
      </c>
      <c r="E2820" s="11" t="str">
        <f>IF($B2820 &lt;&gt; "",VLOOKUP(MID(B2820,3,5),'Recyclabilité Prod Matx'!C:F,4,FALSE), "")</f>
        <v/>
      </c>
      <c r="F2820" s="12" t="str">
        <f>IF($B2820 &lt;&gt; "", IF(C2820="Totale","",IF(D2820 = 0, "", VLOOKUP(D2820,'Cond Compo'!A:B,2,FALSE))),"")</f>
        <v/>
      </c>
      <c r="G2820" s="28"/>
      <c r="H2820" s="11" t="str">
        <f xml:space="preserve"> IF(C2820="Totale",2,IF($G2820 &lt;&gt; "", IF(D2820 = "E",MATCH(G2820, 'Cond Compo'!D$16:D$18, 0), MATCH(G2820, 'Cond Compo'!C$16:C$19, 0)), ""))</f>
        <v/>
      </c>
      <c r="I2820" s="12" t="str">
        <f>IF($E2820 &lt;&gt; "", IF(E2820 = 0, "", VLOOKUP(E2820,'Cond Perturbation'!A:B,2,FALSE)),"")</f>
        <v/>
      </c>
      <c r="J2820" s="28"/>
      <c r="K2820" s="29" t="str">
        <f>IF($B2820 &lt;&gt; "", IF(C2820="Oui",IF(H2820=1,IF(E2820=0,Résultat!G$8,IF(J2820="No",Résultat!$G$8,Résultat!$G$7)),IF(H2820=2,IF(E2820=0,Résultat!G$9,IF(J2820="No",Résultat!$G$9,Résultat!$G$7)),Résultat!$G$7)),IF(C2820 = "Totale", IF(H2820=1,IF(E2820=0,Résultat!G$8,IF(J2820="No",Résultat!$G$9,Résultat!$G$7)),IF(H2820=2,IF(E2820=0,Résultat!G$9,IF(J2820="No",Résultat!$G$9,Résultat!$G$7)),Résultat!$G$7)),Résultat!$G$7)), "")</f>
        <v/>
      </c>
    </row>
    <row r="2821" spans="1:11" ht="20.100000000000001" customHeight="1">
      <c r="A2821" s="26"/>
      <c r="B2821" s="27"/>
      <c r="C2821" s="11" t="str">
        <f>IF($B2821 &lt;&gt; "",VLOOKUP(MID(B2821,3,5),'Recyclabilité Prod Matx'!C:F,2,FALSE), "")</f>
        <v/>
      </c>
      <c r="D2821" s="11" t="str">
        <f>IF($B2821 &lt;&gt; "",VLOOKUP(MID(B2821,3,5),'Recyclabilité Prod Matx'!C:F,3,FALSE),"")</f>
        <v/>
      </c>
      <c r="E2821" s="11" t="str">
        <f>IF($B2821 &lt;&gt; "",VLOOKUP(MID(B2821,3,5),'Recyclabilité Prod Matx'!C:F,4,FALSE), "")</f>
        <v/>
      </c>
      <c r="F2821" s="12" t="str">
        <f>IF($B2821 &lt;&gt; "", IF(C2821="Totale","",IF(D2821 = 0, "", VLOOKUP(D2821,'Cond Compo'!A:B,2,FALSE))),"")</f>
        <v/>
      </c>
      <c r="G2821" s="28"/>
      <c r="H2821" s="11" t="str">
        <f xml:space="preserve"> IF(C2821="Totale",2,IF($G2821 &lt;&gt; "", IF(D2821 = "E",MATCH(G2821, 'Cond Compo'!D$16:D$18, 0), MATCH(G2821, 'Cond Compo'!C$16:C$19, 0)), ""))</f>
        <v/>
      </c>
      <c r="I2821" s="12" t="str">
        <f>IF($E2821 &lt;&gt; "", IF(E2821 = 0, "", VLOOKUP(E2821,'Cond Perturbation'!A:B,2,FALSE)),"")</f>
        <v/>
      </c>
      <c r="J2821" s="28"/>
      <c r="K2821" s="29" t="str">
        <f>IF($B2821 &lt;&gt; "", IF(C2821="Oui",IF(H2821=1,IF(E2821=0,Résultat!G$8,IF(J2821="No",Résultat!$G$8,Résultat!$G$7)),IF(H2821=2,IF(E2821=0,Résultat!G$9,IF(J2821="No",Résultat!$G$9,Résultat!$G$7)),Résultat!$G$7)),IF(C2821 = "Totale", IF(H2821=1,IF(E2821=0,Résultat!G$8,IF(J2821="No",Résultat!$G$9,Résultat!$G$7)),IF(H2821=2,IF(E2821=0,Résultat!G$9,IF(J2821="No",Résultat!$G$9,Résultat!$G$7)),Résultat!$G$7)),Résultat!$G$7)), "")</f>
        <v/>
      </c>
    </row>
    <row r="2822" spans="1:11" ht="20.100000000000001" customHeight="1">
      <c r="A2822" s="26"/>
      <c r="B2822" s="27"/>
      <c r="C2822" s="11" t="str">
        <f>IF($B2822 &lt;&gt; "",VLOOKUP(MID(B2822,3,5),'Recyclabilité Prod Matx'!C:F,2,FALSE), "")</f>
        <v/>
      </c>
      <c r="D2822" s="11" t="str">
        <f>IF($B2822 &lt;&gt; "",VLOOKUP(MID(B2822,3,5),'Recyclabilité Prod Matx'!C:F,3,FALSE),"")</f>
        <v/>
      </c>
      <c r="E2822" s="11" t="str">
        <f>IF($B2822 &lt;&gt; "",VLOOKUP(MID(B2822,3,5),'Recyclabilité Prod Matx'!C:F,4,FALSE), "")</f>
        <v/>
      </c>
      <c r="F2822" s="12" t="str">
        <f>IF($B2822 &lt;&gt; "", IF(C2822="Totale","",IF(D2822 = 0, "", VLOOKUP(D2822,'Cond Compo'!A:B,2,FALSE))),"")</f>
        <v/>
      </c>
      <c r="G2822" s="28"/>
      <c r="H2822" s="11" t="str">
        <f xml:space="preserve"> IF(C2822="Totale",2,IF($G2822 &lt;&gt; "", IF(D2822 = "E",MATCH(G2822, 'Cond Compo'!D$16:D$18, 0), MATCH(G2822, 'Cond Compo'!C$16:C$19, 0)), ""))</f>
        <v/>
      </c>
      <c r="I2822" s="12" t="str">
        <f>IF($E2822 &lt;&gt; "", IF(E2822 = 0, "", VLOOKUP(E2822,'Cond Perturbation'!A:B,2,FALSE)),"")</f>
        <v/>
      </c>
      <c r="J2822" s="28"/>
      <c r="K2822" s="29" t="str">
        <f>IF($B2822 &lt;&gt; "", IF(C2822="Oui",IF(H2822=1,IF(E2822=0,Résultat!G$8,IF(J2822="No",Résultat!$G$8,Résultat!$G$7)),IF(H2822=2,IF(E2822=0,Résultat!G$9,IF(J2822="No",Résultat!$G$9,Résultat!$G$7)),Résultat!$G$7)),IF(C2822 = "Totale", IF(H2822=1,IF(E2822=0,Résultat!G$8,IF(J2822="No",Résultat!$G$9,Résultat!$G$7)),IF(H2822=2,IF(E2822=0,Résultat!G$9,IF(J2822="No",Résultat!$G$9,Résultat!$G$7)),Résultat!$G$7)),Résultat!$G$7)), "")</f>
        <v/>
      </c>
    </row>
    <row r="2823" spans="1:11" ht="20.100000000000001" customHeight="1">
      <c r="A2823" s="26"/>
      <c r="B2823" s="27"/>
      <c r="C2823" s="11" t="str">
        <f>IF($B2823 &lt;&gt; "",VLOOKUP(MID(B2823,3,5),'Recyclabilité Prod Matx'!C:F,2,FALSE), "")</f>
        <v/>
      </c>
      <c r="D2823" s="11" t="str">
        <f>IF($B2823 &lt;&gt; "",VLOOKUP(MID(B2823,3,5),'Recyclabilité Prod Matx'!C:F,3,FALSE),"")</f>
        <v/>
      </c>
      <c r="E2823" s="11" t="str">
        <f>IF($B2823 &lt;&gt; "",VLOOKUP(MID(B2823,3,5),'Recyclabilité Prod Matx'!C:F,4,FALSE), "")</f>
        <v/>
      </c>
      <c r="F2823" s="12" t="str">
        <f>IF($B2823 &lt;&gt; "", IF(C2823="Totale","",IF(D2823 = 0, "", VLOOKUP(D2823,'Cond Compo'!A:B,2,FALSE))),"")</f>
        <v/>
      </c>
      <c r="G2823" s="28"/>
      <c r="H2823" s="11" t="str">
        <f xml:space="preserve"> IF(C2823="Totale",2,IF($G2823 &lt;&gt; "", IF(D2823 = "E",MATCH(G2823, 'Cond Compo'!D$16:D$18, 0), MATCH(G2823, 'Cond Compo'!C$16:C$19, 0)), ""))</f>
        <v/>
      </c>
      <c r="I2823" s="12" t="str">
        <f>IF($E2823 &lt;&gt; "", IF(E2823 = 0, "", VLOOKUP(E2823,'Cond Perturbation'!A:B,2,FALSE)),"")</f>
        <v/>
      </c>
      <c r="J2823" s="28"/>
      <c r="K2823" s="29" t="str">
        <f>IF($B2823 &lt;&gt; "", IF(C2823="Oui",IF(H2823=1,IF(E2823=0,Résultat!G$8,IF(J2823="No",Résultat!$G$8,Résultat!$G$7)),IF(H2823=2,IF(E2823=0,Résultat!G$9,IF(J2823="No",Résultat!$G$9,Résultat!$G$7)),Résultat!$G$7)),IF(C2823 = "Totale", IF(H2823=1,IF(E2823=0,Résultat!G$8,IF(J2823="No",Résultat!$G$9,Résultat!$G$7)),IF(H2823=2,IF(E2823=0,Résultat!G$9,IF(J2823="No",Résultat!$G$9,Résultat!$G$7)),Résultat!$G$7)),Résultat!$G$7)), "")</f>
        <v/>
      </c>
    </row>
    <row r="2824" spans="1:11" ht="20.100000000000001" customHeight="1">
      <c r="A2824" s="26"/>
      <c r="B2824" s="27"/>
      <c r="C2824" s="11" t="str">
        <f>IF($B2824 &lt;&gt; "",VLOOKUP(MID(B2824,3,5),'Recyclabilité Prod Matx'!C:F,2,FALSE), "")</f>
        <v/>
      </c>
      <c r="D2824" s="11" t="str">
        <f>IF($B2824 &lt;&gt; "",VLOOKUP(MID(B2824,3,5),'Recyclabilité Prod Matx'!C:F,3,FALSE),"")</f>
        <v/>
      </c>
      <c r="E2824" s="11" t="str">
        <f>IF($B2824 &lt;&gt; "",VLOOKUP(MID(B2824,3,5),'Recyclabilité Prod Matx'!C:F,4,FALSE), "")</f>
        <v/>
      </c>
      <c r="F2824" s="12" t="str">
        <f>IF($B2824 &lt;&gt; "", IF(C2824="Totale","",IF(D2824 = 0, "", VLOOKUP(D2824,'Cond Compo'!A:B,2,FALSE))),"")</f>
        <v/>
      </c>
      <c r="G2824" s="28"/>
      <c r="H2824" s="11" t="str">
        <f xml:space="preserve"> IF(C2824="Totale",2,IF($G2824 &lt;&gt; "", IF(D2824 = "E",MATCH(G2824, 'Cond Compo'!D$16:D$18, 0), MATCH(G2824, 'Cond Compo'!C$16:C$19, 0)), ""))</f>
        <v/>
      </c>
      <c r="I2824" s="12" t="str">
        <f>IF($E2824 &lt;&gt; "", IF(E2824 = 0, "", VLOOKUP(E2824,'Cond Perturbation'!A:B,2,FALSE)),"")</f>
        <v/>
      </c>
      <c r="J2824" s="28"/>
      <c r="K2824" s="29" t="str">
        <f>IF($B2824 &lt;&gt; "", IF(C2824="Oui",IF(H2824=1,IF(E2824=0,Résultat!G$8,IF(J2824="No",Résultat!$G$8,Résultat!$G$7)),IF(H2824=2,IF(E2824=0,Résultat!G$9,IF(J2824="No",Résultat!$G$9,Résultat!$G$7)),Résultat!$G$7)),IF(C2824 = "Totale", IF(H2824=1,IF(E2824=0,Résultat!G$8,IF(J2824="No",Résultat!$G$9,Résultat!$G$7)),IF(H2824=2,IF(E2824=0,Résultat!G$9,IF(J2824="No",Résultat!$G$9,Résultat!$G$7)),Résultat!$G$7)),Résultat!$G$7)), "")</f>
        <v/>
      </c>
    </row>
    <row r="2825" spans="1:11" ht="20.100000000000001" customHeight="1">
      <c r="A2825" s="26"/>
      <c r="B2825" s="27"/>
      <c r="C2825" s="11" t="str">
        <f>IF($B2825 &lt;&gt; "",VLOOKUP(MID(B2825,3,5),'Recyclabilité Prod Matx'!C:F,2,FALSE), "")</f>
        <v/>
      </c>
      <c r="D2825" s="11" t="str">
        <f>IF($B2825 &lt;&gt; "",VLOOKUP(MID(B2825,3,5),'Recyclabilité Prod Matx'!C:F,3,FALSE),"")</f>
        <v/>
      </c>
      <c r="E2825" s="11" t="str">
        <f>IF($B2825 &lt;&gt; "",VLOOKUP(MID(B2825,3,5),'Recyclabilité Prod Matx'!C:F,4,FALSE), "")</f>
        <v/>
      </c>
      <c r="F2825" s="12" t="str">
        <f>IF($B2825 &lt;&gt; "", IF(C2825="Totale","",IF(D2825 = 0, "", VLOOKUP(D2825,'Cond Compo'!A:B,2,FALSE))),"")</f>
        <v/>
      </c>
      <c r="G2825" s="28"/>
      <c r="H2825" s="11" t="str">
        <f xml:space="preserve"> IF(C2825="Totale",2,IF($G2825 &lt;&gt; "", IF(D2825 = "E",MATCH(G2825, 'Cond Compo'!D$16:D$18, 0), MATCH(G2825, 'Cond Compo'!C$16:C$19, 0)), ""))</f>
        <v/>
      </c>
      <c r="I2825" s="12" t="str">
        <f>IF($E2825 &lt;&gt; "", IF(E2825 = 0, "", VLOOKUP(E2825,'Cond Perturbation'!A:B,2,FALSE)),"")</f>
        <v/>
      </c>
      <c r="J2825" s="28"/>
      <c r="K2825" s="29" t="str">
        <f>IF($B2825 &lt;&gt; "", IF(C2825="Oui",IF(H2825=1,IF(E2825=0,Résultat!G$8,IF(J2825="No",Résultat!$G$8,Résultat!$G$7)),IF(H2825=2,IF(E2825=0,Résultat!G$9,IF(J2825="No",Résultat!$G$9,Résultat!$G$7)),Résultat!$G$7)),IF(C2825 = "Totale", IF(H2825=1,IF(E2825=0,Résultat!G$8,IF(J2825="No",Résultat!$G$9,Résultat!$G$7)),IF(H2825=2,IF(E2825=0,Résultat!G$9,IF(J2825="No",Résultat!$G$9,Résultat!$G$7)),Résultat!$G$7)),Résultat!$G$7)), "")</f>
        <v/>
      </c>
    </row>
    <row r="2826" spans="1:11" ht="20.100000000000001" customHeight="1">
      <c r="A2826" s="26"/>
      <c r="B2826" s="27"/>
      <c r="C2826" s="11" t="str">
        <f>IF($B2826 &lt;&gt; "",VLOOKUP(MID(B2826,3,5),'Recyclabilité Prod Matx'!C:F,2,FALSE), "")</f>
        <v/>
      </c>
      <c r="D2826" s="11" t="str">
        <f>IF($B2826 &lt;&gt; "",VLOOKUP(MID(B2826,3,5),'Recyclabilité Prod Matx'!C:F,3,FALSE),"")</f>
        <v/>
      </c>
      <c r="E2826" s="11" t="str">
        <f>IF($B2826 &lt;&gt; "",VLOOKUP(MID(B2826,3,5),'Recyclabilité Prod Matx'!C:F,4,FALSE), "")</f>
        <v/>
      </c>
      <c r="F2826" s="12" t="str">
        <f>IF($B2826 &lt;&gt; "", IF(C2826="Totale","",IF(D2826 = 0, "", VLOOKUP(D2826,'Cond Compo'!A:B,2,FALSE))),"")</f>
        <v/>
      </c>
      <c r="G2826" s="28"/>
      <c r="H2826" s="11" t="str">
        <f xml:space="preserve"> IF(C2826="Totale",2,IF($G2826 &lt;&gt; "", IF(D2826 = "E",MATCH(G2826, 'Cond Compo'!D$16:D$18, 0), MATCH(G2826, 'Cond Compo'!C$16:C$19, 0)), ""))</f>
        <v/>
      </c>
      <c r="I2826" s="12" t="str">
        <f>IF($E2826 &lt;&gt; "", IF(E2826 = 0, "", VLOOKUP(E2826,'Cond Perturbation'!A:B,2,FALSE)),"")</f>
        <v/>
      </c>
      <c r="J2826" s="28"/>
      <c r="K2826" s="29" t="str">
        <f>IF($B2826 &lt;&gt; "", IF(C2826="Oui",IF(H2826=1,IF(E2826=0,Résultat!G$8,IF(J2826="No",Résultat!$G$8,Résultat!$G$7)),IF(H2826=2,IF(E2826=0,Résultat!G$9,IF(J2826="No",Résultat!$G$9,Résultat!$G$7)),Résultat!$G$7)),IF(C2826 = "Totale", IF(H2826=1,IF(E2826=0,Résultat!G$8,IF(J2826="No",Résultat!$G$9,Résultat!$G$7)),IF(H2826=2,IF(E2826=0,Résultat!G$9,IF(J2826="No",Résultat!$G$9,Résultat!$G$7)),Résultat!$G$7)),Résultat!$G$7)), "")</f>
        <v/>
      </c>
    </row>
    <row r="2827" spans="1:11" ht="20.100000000000001" customHeight="1">
      <c r="A2827" s="26"/>
      <c r="B2827" s="27"/>
      <c r="C2827" s="11" t="str">
        <f>IF($B2827 &lt;&gt; "",VLOOKUP(MID(B2827,3,5),'Recyclabilité Prod Matx'!C:F,2,FALSE), "")</f>
        <v/>
      </c>
      <c r="D2827" s="11" t="str">
        <f>IF($B2827 &lt;&gt; "",VLOOKUP(MID(B2827,3,5),'Recyclabilité Prod Matx'!C:F,3,FALSE),"")</f>
        <v/>
      </c>
      <c r="E2827" s="11" t="str">
        <f>IF($B2827 &lt;&gt; "",VLOOKUP(MID(B2827,3,5),'Recyclabilité Prod Matx'!C:F,4,FALSE), "")</f>
        <v/>
      </c>
      <c r="F2827" s="12" t="str">
        <f>IF($B2827 &lt;&gt; "", IF(C2827="Totale","",IF(D2827 = 0, "", VLOOKUP(D2827,'Cond Compo'!A:B,2,FALSE))),"")</f>
        <v/>
      </c>
      <c r="G2827" s="28"/>
      <c r="H2827" s="11" t="str">
        <f xml:space="preserve"> IF(C2827="Totale",2,IF($G2827 &lt;&gt; "", IF(D2827 = "E",MATCH(G2827, 'Cond Compo'!D$16:D$18, 0), MATCH(G2827, 'Cond Compo'!C$16:C$19, 0)), ""))</f>
        <v/>
      </c>
      <c r="I2827" s="12" t="str">
        <f>IF($E2827 &lt;&gt; "", IF(E2827 = 0, "", VLOOKUP(E2827,'Cond Perturbation'!A:B,2,FALSE)),"")</f>
        <v/>
      </c>
      <c r="J2827" s="28"/>
      <c r="K2827" s="29" t="str">
        <f>IF($B2827 &lt;&gt; "", IF(C2827="Oui",IF(H2827=1,IF(E2827=0,Résultat!G$8,IF(J2827="No",Résultat!$G$8,Résultat!$G$7)),IF(H2827=2,IF(E2827=0,Résultat!G$9,IF(J2827="No",Résultat!$G$9,Résultat!$G$7)),Résultat!$G$7)),IF(C2827 = "Totale", IF(H2827=1,IF(E2827=0,Résultat!G$8,IF(J2827="No",Résultat!$G$9,Résultat!$G$7)),IF(H2827=2,IF(E2827=0,Résultat!G$9,IF(J2827="No",Résultat!$G$9,Résultat!$G$7)),Résultat!$G$7)),Résultat!$G$7)), "")</f>
        <v/>
      </c>
    </row>
    <row r="2828" spans="1:11" ht="20.100000000000001" customHeight="1">
      <c r="A2828" s="26"/>
      <c r="B2828" s="27"/>
      <c r="C2828" s="11" t="str">
        <f>IF($B2828 &lt;&gt; "",VLOOKUP(MID(B2828,3,5),'Recyclabilité Prod Matx'!C:F,2,FALSE), "")</f>
        <v/>
      </c>
      <c r="D2828" s="11" t="str">
        <f>IF($B2828 &lt;&gt; "",VLOOKUP(MID(B2828,3,5),'Recyclabilité Prod Matx'!C:F,3,FALSE),"")</f>
        <v/>
      </c>
      <c r="E2828" s="11" t="str">
        <f>IF($B2828 &lt;&gt; "",VLOOKUP(MID(B2828,3,5),'Recyclabilité Prod Matx'!C:F,4,FALSE), "")</f>
        <v/>
      </c>
      <c r="F2828" s="12" t="str">
        <f>IF($B2828 &lt;&gt; "", IF(C2828="Totale","",IF(D2828 = 0, "", VLOOKUP(D2828,'Cond Compo'!A:B,2,FALSE))),"")</f>
        <v/>
      </c>
      <c r="G2828" s="28"/>
      <c r="H2828" s="11" t="str">
        <f xml:space="preserve"> IF(C2828="Totale",2,IF($G2828 &lt;&gt; "", IF(D2828 = "E",MATCH(G2828, 'Cond Compo'!D$16:D$18, 0), MATCH(G2828, 'Cond Compo'!C$16:C$19, 0)), ""))</f>
        <v/>
      </c>
      <c r="I2828" s="12" t="str">
        <f>IF($E2828 &lt;&gt; "", IF(E2828 = 0, "", VLOOKUP(E2828,'Cond Perturbation'!A:B,2,FALSE)),"")</f>
        <v/>
      </c>
      <c r="J2828" s="28"/>
      <c r="K2828" s="29" t="str">
        <f>IF($B2828 &lt;&gt; "", IF(C2828="Oui",IF(H2828=1,IF(E2828=0,Résultat!G$8,IF(J2828="No",Résultat!$G$8,Résultat!$G$7)),IF(H2828=2,IF(E2828=0,Résultat!G$9,IF(J2828="No",Résultat!$G$9,Résultat!$G$7)),Résultat!$G$7)),IF(C2828 = "Totale", IF(H2828=1,IF(E2828=0,Résultat!G$8,IF(J2828="No",Résultat!$G$9,Résultat!$G$7)),IF(H2828=2,IF(E2828=0,Résultat!G$9,IF(J2828="No",Résultat!$G$9,Résultat!$G$7)),Résultat!$G$7)),Résultat!$G$7)), "")</f>
        <v/>
      </c>
    </row>
    <row r="2829" spans="1:11" ht="20.100000000000001" customHeight="1">
      <c r="A2829" s="26"/>
      <c r="B2829" s="27"/>
      <c r="C2829" s="11" t="str">
        <f>IF($B2829 &lt;&gt; "",VLOOKUP(MID(B2829,3,5),'Recyclabilité Prod Matx'!C:F,2,FALSE), "")</f>
        <v/>
      </c>
      <c r="D2829" s="11" t="str">
        <f>IF($B2829 &lt;&gt; "",VLOOKUP(MID(B2829,3,5),'Recyclabilité Prod Matx'!C:F,3,FALSE),"")</f>
        <v/>
      </c>
      <c r="E2829" s="11" t="str">
        <f>IF($B2829 &lt;&gt; "",VLOOKUP(MID(B2829,3,5),'Recyclabilité Prod Matx'!C:F,4,FALSE), "")</f>
        <v/>
      </c>
      <c r="F2829" s="12" t="str">
        <f>IF($B2829 &lt;&gt; "", IF(C2829="Totale","",IF(D2829 = 0, "", VLOOKUP(D2829,'Cond Compo'!A:B,2,FALSE))),"")</f>
        <v/>
      </c>
      <c r="G2829" s="28"/>
      <c r="H2829" s="11" t="str">
        <f xml:space="preserve"> IF(C2829="Totale",2,IF($G2829 &lt;&gt; "", IF(D2829 = "E",MATCH(G2829, 'Cond Compo'!D$16:D$18, 0), MATCH(G2829, 'Cond Compo'!C$16:C$19, 0)), ""))</f>
        <v/>
      </c>
      <c r="I2829" s="12" t="str">
        <f>IF($E2829 &lt;&gt; "", IF(E2829 = 0, "", VLOOKUP(E2829,'Cond Perturbation'!A:B,2,FALSE)),"")</f>
        <v/>
      </c>
      <c r="J2829" s="28"/>
      <c r="K2829" s="29" t="str">
        <f>IF($B2829 &lt;&gt; "", IF(C2829="Oui",IF(H2829=1,IF(E2829=0,Résultat!G$8,IF(J2829="No",Résultat!$G$8,Résultat!$G$7)),IF(H2829=2,IF(E2829=0,Résultat!G$9,IF(J2829="No",Résultat!$G$9,Résultat!$G$7)),Résultat!$G$7)),IF(C2829 = "Totale", IF(H2829=1,IF(E2829=0,Résultat!G$8,IF(J2829="No",Résultat!$G$9,Résultat!$G$7)),IF(H2829=2,IF(E2829=0,Résultat!G$9,IF(J2829="No",Résultat!$G$9,Résultat!$G$7)),Résultat!$G$7)),Résultat!$G$7)), "")</f>
        <v/>
      </c>
    </row>
    <row r="2830" spans="1:11" ht="20.100000000000001" customHeight="1">
      <c r="A2830" s="26"/>
      <c r="B2830" s="27"/>
      <c r="C2830" s="11" t="str">
        <f>IF($B2830 &lt;&gt; "",VLOOKUP(MID(B2830,3,5),'Recyclabilité Prod Matx'!C:F,2,FALSE), "")</f>
        <v/>
      </c>
      <c r="D2830" s="11" t="str">
        <f>IF($B2830 &lt;&gt; "",VLOOKUP(MID(B2830,3,5),'Recyclabilité Prod Matx'!C:F,3,FALSE),"")</f>
        <v/>
      </c>
      <c r="E2830" s="11" t="str">
        <f>IF($B2830 &lt;&gt; "",VLOOKUP(MID(B2830,3,5),'Recyclabilité Prod Matx'!C:F,4,FALSE), "")</f>
        <v/>
      </c>
      <c r="F2830" s="12" t="str">
        <f>IF($B2830 &lt;&gt; "", IF(C2830="Totale","",IF(D2830 = 0, "", VLOOKUP(D2830,'Cond Compo'!A:B,2,FALSE))),"")</f>
        <v/>
      </c>
      <c r="G2830" s="28"/>
      <c r="H2830" s="11" t="str">
        <f xml:space="preserve"> IF(C2830="Totale",2,IF($G2830 &lt;&gt; "", IF(D2830 = "E",MATCH(G2830, 'Cond Compo'!D$16:D$18, 0), MATCH(G2830, 'Cond Compo'!C$16:C$19, 0)), ""))</f>
        <v/>
      </c>
      <c r="I2830" s="12" t="str">
        <f>IF($E2830 &lt;&gt; "", IF(E2830 = 0, "", VLOOKUP(E2830,'Cond Perturbation'!A:B,2,FALSE)),"")</f>
        <v/>
      </c>
      <c r="J2830" s="28"/>
      <c r="K2830" s="29" t="str">
        <f>IF($B2830 &lt;&gt; "", IF(C2830="Oui",IF(H2830=1,IF(E2830=0,Résultat!G$8,IF(J2830="No",Résultat!$G$8,Résultat!$G$7)),IF(H2830=2,IF(E2830=0,Résultat!G$9,IF(J2830="No",Résultat!$G$9,Résultat!$G$7)),Résultat!$G$7)),IF(C2830 = "Totale", IF(H2830=1,IF(E2830=0,Résultat!G$8,IF(J2830="No",Résultat!$G$9,Résultat!$G$7)),IF(H2830=2,IF(E2830=0,Résultat!G$9,IF(J2830="No",Résultat!$G$9,Résultat!$G$7)),Résultat!$G$7)),Résultat!$G$7)), "")</f>
        <v/>
      </c>
    </row>
    <row r="2831" spans="1:11" ht="20.100000000000001" customHeight="1">
      <c r="A2831" s="26"/>
      <c r="B2831" s="27"/>
      <c r="C2831" s="11" t="str">
        <f>IF($B2831 &lt;&gt; "",VLOOKUP(MID(B2831,3,5),'Recyclabilité Prod Matx'!C:F,2,FALSE), "")</f>
        <v/>
      </c>
      <c r="D2831" s="11" t="str">
        <f>IF($B2831 &lt;&gt; "",VLOOKUP(MID(B2831,3,5),'Recyclabilité Prod Matx'!C:F,3,FALSE),"")</f>
        <v/>
      </c>
      <c r="E2831" s="11" t="str">
        <f>IF($B2831 &lt;&gt; "",VLOOKUP(MID(B2831,3,5),'Recyclabilité Prod Matx'!C:F,4,FALSE), "")</f>
        <v/>
      </c>
      <c r="F2831" s="12" t="str">
        <f>IF($B2831 &lt;&gt; "", IF(C2831="Totale","",IF(D2831 = 0, "", VLOOKUP(D2831,'Cond Compo'!A:B,2,FALSE))),"")</f>
        <v/>
      </c>
      <c r="G2831" s="28"/>
      <c r="H2831" s="11" t="str">
        <f xml:space="preserve"> IF(C2831="Totale",2,IF($G2831 &lt;&gt; "", IF(D2831 = "E",MATCH(G2831, 'Cond Compo'!D$16:D$18, 0), MATCH(G2831, 'Cond Compo'!C$16:C$19, 0)), ""))</f>
        <v/>
      </c>
      <c r="I2831" s="12" t="str">
        <f>IF($E2831 &lt;&gt; "", IF(E2831 = 0, "", VLOOKUP(E2831,'Cond Perturbation'!A:B,2,FALSE)),"")</f>
        <v/>
      </c>
      <c r="J2831" s="28"/>
      <c r="K2831" s="29" t="str">
        <f>IF($B2831 &lt;&gt; "", IF(C2831="Oui",IF(H2831=1,IF(E2831=0,Résultat!G$8,IF(J2831="No",Résultat!$G$8,Résultat!$G$7)),IF(H2831=2,IF(E2831=0,Résultat!G$9,IF(J2831="No",Résultat!$G$9,Résultat!$G$7)),Résultat!$G$7)),IF(C2831 = "Totale", IF(H2831=1,IF(E2831=0,Résultat!G$8,IF(J2831="No",Résultat!$G$9,Résultat!$G$7)),IF(H2831=2,IF(E2831=0,Résultat!G$9,IF(J2831="No",Résultat!$G$9,Résultat!$G$7)),Résultat!$G$7)),Résultat!$G$7)), "")</f>
        <v/>
      </c>
    </row>
    <row r="2832" spans="1:11" ht="20.100000000000001" customHeight="1">
      <c r="A2832" s="26"/>
      <c r="B2832" s="27"/>
      <c r="C2832" s="11" t="str">
        <f>IF($B2832 &lt;&gt; "",VLOOKUP(MID(B2832,3,5),'Recyclabilité Prod Matx'!C:F,2,FALSE), "")</f>
        <v/>
      </c>
      <c r="D2832" s="11" t="str">
        <f>IF($B2832 &lt;&gt; "",VLOOKUP(MID(B2832,3,5),'Recyclabilité Prod Matx'!C:F,3,FALSE),"")</f>
        <v/>
      </c>
      <c r="E2832" s="11" t="str">
        <f>IF($B2832 &lt;&gt; "",VLOOKUP(MID(B2832,3,5),'Recyclabilité Prod Matx'!C:F,4,FALSE), "")</f>
        <v/>
      </c>
      <c r="F2832" s="12" t="str">
        <f>IF($B2832 &lt;&gt; "", IF(C2832="Totale","",IF(D2832 = 0, "", VLOOKUP(D2832,'Cond Compo'!A:B,2,FALSE))),"")</f>
        <v/>
      </c>
      <c r="G2832" s="28"/>
      <c r="H2832" s="11" t="str">
        <f xml:space="preserve"> IF(C2832="Totale",2,IF($G2832 &lt;&gt; "", IF(D2832 = "E",MATCH(G2832, 'Cond Compo'!D$16:D$18, 0), MATCH(G2832, 'Cond Compo'!C$16:C$19, 0)), ""))</f>
        <v/>
      </c>
      <c r="I2832" s="12" t="str">
        <f>IF($E2832 &lt;&gt; "", IF(E2832 = 0, "", VLOOKUP(E2832,'Cond Perturbation'!A:B,2,FALSE)),"")</f>
        <v/>
      </c>
      <c r="J2832" s="28"/>
      <c r="K2832" s="29" t="str">
        <f>IF($B2832 &lt;&gt; "", IF(C2832="Oui",IF(H2832=1,IF(E2832=0,Résultat!G$8,IF(J2832="No",Résultat!$G$8,Résultat!$G$7)),IF(H2832=2,IF(E2832=0,Résultat!G$9,IF(J2832="No",Résultat!$G$9,Résultat!$G$7)),Résultat!$G$7)),IF(C2832 = "Totale", IF(H2832=1,IF(E2832=0,Résultat!G$8,IF(J2832="No",Résultat!$G$9,Résultat!$G$7)),IF(H2832=2,IF(E2832=0,Résultat!G$9,IF(J2832="No",Résultat!$G$9,Résultat!$G$7)),Résultat!$G$7)),Résultat!$G$7)), "")</f>
        <v/>
      </c>
    </row>
    <row r="2833" spans="1:11" ht="20.100000000000001" customHeight="1">
      <c r="A2833" s="26"/>
      <c r="B2833" s="27"/>
      <c r="C2833" s="11" t="str">
        <f>IF($B2833 &lt;&gt; "",VLOOKUP(MID(B2833,3,5),'Recyclabilité Prod Matx'!C:F,2,FALSE), "")</f>
        <v/>
      </c>
      <c r="D2833" s="11" t="str">
        <f>IF($B2833 &lt;&gt; "",VLOOKUP(MID(B2833,3,5),'Recyclabilité Prod Matx'!C:F,3,FALSE),"")</f>
        <v/>
      </c>
      <c r="E2833" s="11" t="str">
        <f>IF($B2833 &lt;&gt; "",VLOOKUP(MID(B2833,3,5),'Recyclabilité Prod Matx'!C:F,4,FALSE), "")</f>
        <v/>
      </c>
      <c r="F2833" s="12" t="str">
        <f>IF($B2833 &lt;&gt; "", IF(C2833="Totale","",IF(D2833 = 0, "", VLOOKUP(D2833,'Cond Compo'!A:B,2,FALSE))),"")</f>
        <v/>
      </c>
      <c r="G2833" s="28"/>
      <c r="H2833" s="11" t="str">
        <f xml:space="preserve"> IF(C2833="Totale",2,IF($G2833 &lt;&gt; "", IF(D2833 = "E",MATCH(G2833, 'Cond Compo'!D$16:D$18, 0), MATCH(G2833, 'Cond Compo'!C$16:C$19, 0)), ""))</f>
        <v/>
      </c>
      <c r="I2833" s="12" t="str">
        <f>IF($E2833 &lt;&gt; "", IF(E2833 = 0, "", VLOOKUP(E2833,'Cond Perturbation'!A:B,2,FALSE)),"")</f>
        <v/>
      </c>
      <c r="J2833" s="28"/>
      <c r="K2833" s="29" t="str">
        <f>IF($B2833 &lt;&gt; "", IF(C2833="Oui",IF(H2833=1,IF(E2833=0,Résultat!G$8,IF(J2833="No",Résultat!$G$8,Résultat!$G$7)),IF(H2833=2,IF(E2833=0,Résultat!G$9,IF(J2833="No",Résultat!$G$9,Résultat!$G$7)),Résultat!$G$7)),IF(C2833 = "Totale", IF(H2833=1,IF(E2833=0,Résultat!G$8,IF(J2833="No",Résultat!$G$9,Résultat!$G$7)),IF(H2833=2,IF(E2833=0,Résultat!G$9,IF(J2833="No",Résultat!$G$9,Résultat!$G$7)),Résultat!$G$7)),Résultat!$G$7)), "")</f>
        <v/>
      </c>
    </row>
    <row r="2834" spans="1:11" ht="20.100000000000001" customHeight="1">
      <c r="A2834" s="26"/>
      <c r="B2834" s="27"/>
      <c r="C2834" s="11" t="str">
        <f>IF($B2834 &lt;&gt; "",VLOOKUP(MID(B2834,3,5),'Recyclabilité Prod Matx'!C:F,2,FALSE), "")</f>
        <v/>
      </c>
      <c r="D2834" s="11" t="str">
        <f>IF($B2834 &lt;&gt; "",VLOOKUP(MID(B2834,3,5),'Recyclabilité Prod Matx'!C:F,3,FALSE),"")</f>
        <v/>
      </c>
      <c r="E2834" s="11" t="str">
        <f>IF($B2834 &lt;&gt; "",VLOOKUP(MID(B2834,3,5),'Recyclabilité Prod Matx'!C:F,4,FALSE), "")</f>
        <v/>
      </c>
      <c r="F2834" s="12" t="str">
        <f>IF($B2834 &lt;&gt; "", IF(C2834="Totale","",IF(D2834 = 0, "", VLOOKUP(D2834,'Cond Compo'!A:B,2,FALSE))),"")</f>
        <v/>
      </c>
      <c r="G2834" s="28"/>
      <c r="H2834" s="11" t="str">
        <f xml:space="preserve"> IF(C2834="Totale",2,IF($G2834 &lt;&gt; "", IF(D2834 = "E",MATCH(G2834, 'Cond Compo'!D$16:D$18, 0), MATCH(G2834, 'Cond Compo'!C$16:C$19, 0)), ""))</f>
        <v/>
      </c>
      <c r="I2834" s="12" t="str">
        <f>IF($E2834 &lt;&gt; "", IF(E2834 = 0, "", VLOOKUP(E2834,'Cond Perturbation'!A:B,2,FALSE)),"")</f>
        <v/>
      </c>
      <c r="J2834" s="28"/>
      <c r="K2834" s="29" t="str">
        <f>IF($B2834 &lt;&gt; "", IF(C2834="Oui",IF(H2834=1,IF(E2834=0,Résultat!G$8,IF(J2834="No",Résultat!$G$8,Résultat!$G$7)),IF(H2834=2,IF(E2834=0,Résultat!G$9,IF(J2834="No",Résultat!$G$9,Résultat!$G$7)),Résultat!$G$7)),IF(C2834 = "Totale", IF(H2834=1,IF(E2834=0,Résultat!G$8,IF(J2834="No",Résultat!$G$9,Résultat!$G$7)),IF(H2834=2,IF(E2834=0,Résultat!G$9,IF(J2834="No",Résultat!$G$9,Résultat!$G$7)),Résultat!$G$7)),Résultat!$G$7)), "")</f>
        <v/>
      </c>
    </row>
    <row r="2835" spans="1:11" ht="20.100000000000001" customHeight="1">
      <c r="A2835" s="26"/>
      <c r="B2835" s="27"/>
      <c r="C2835" s="11" t="str">
        <f>IF($B2835 &lt;&gt; "",VLOOKUP(MID(B2835,3,5),'Recyclabilité Prod Matx'!C:F,2,FALSE), "")</f>
        <v/>
      </c>
      <c r="D2835" s="11" t="str">
        <f>IF($B2835 &lt;&gt; "",VLOOKUP(MID(B2835,3,5),'Recyclabilité Prod Matx'!C:F,3,FALSE),"")</f>
        <v/>
      </c>
      <c r="E2835" s="11" t="str">
        <f>IF($B2835 &lt;&gt; "",VLOOKUP(MID(B2835,3,5),'Recyclabilité Prod Matx'!C:F,4,FALSE), "")</f>
        <v/>
      </c>
      <c r="F2835" s="12" t="str">
        <f>IF($B2835 &lt;&gt; "", IF(C2835="Totale","",IF(D2835 = 0, "", VLOOKUP(D2835,'Cond Compo'!A:B,2,FALSE))),"")</f>
        <v/>
      </c>
      <c r="G2835" s="28"/>
      <c r="H2835" s="11" t="str">
        <f xml:space="preserve"> IF(C2835="Totale",2,IF($G2835 &lt;&gt; "", IF(D2835 = "E",MATCH(G2835, 'Cond Compo'!D$16:D$18, 0), MATCH(G2835, 'Cond Compo'!C$16:C$19, 0)), ""))</f>
        <v/>
      </c>
      <c r="I2835" s="12" t="str">
        <f>IF($E2835 &lt;&gt; "", IF(E2835 = 0, "", VLOOKUP(E2835,'Cond Perturbation'!A:B,2,FALSE)),"")</f>
        <v/>
      </c>
      <c r="J2835" s="28"/>
      <c r="K2835" s="29" t="str">
        <f>IF($B2835 &lt;&gt; "", IF(C2835="Oui",IF(H2835=1,IF(E2835=0,Résultat!G$8,IF(J2835="No",Résultat!$G$8,Résultat!$G$7)),IF(H2835=2,IF(E2835=0,Résultat!G$9,IF(J2835="No",Résultat!$G$9,Résultat!$G$7)),Résultat!$G$7)),IF(C2835 = "Totale", IF(H2835=1,IF(E2835=0,Résultat!G$8,IF(J2835="No",Résultat!$G$9,Résultat!$G$7)),IF(H2835=2,IF(E2835=0,Résultat!G$9,IF(J2835="No",Résultat!$G$9,Résultat!$G$7)),Résultat!$G$7)),Résultat!$G$7)), "")</f>
        <v/>
      </c>
    </row>
    <row r="2836" spans="1:11" ht="20.100000000000001" customHeight="1">
      <c r="A2836" s="26"/>
      <c r="B2836" s="27"/>
      <c r="C2836" s="11" t="str">
        <f>IF($B2836 &lt;&gt; "",VLOOKUP(MID(B2836,3,5),'Recyclabilité Prod Matx'!C:F,2,FALSE), "")</f>
        <v/>
      </c>
      <c r="D2836" s="11" t="str">
        <f>IF($B2836 &lt;&gt; "",VLOOKUP(MID(B2836,3,5),'Recyclabilité Prod Matx'!C:F,3,FALSE),"")</f>
        <v/>
      </c>
      <c r="E2836" s="11" t="str">
        <f>IF($B2836 &lt;&gt; "",VLOOKUP(MID(B2836,3,5),'Recyclabilité Prod Matx'!C:F,4,FALSE), "")</f>
        <v/>
      </c>
      <c r="F2836" s="12" t="str">
        <f>IF($B2836 &lt;&gt; "", IF(C2836="Totale","",IF(D2836 = 0, "", VLOOKUP(D2836,'Cond Compo'!A:B,2,FALSE))),"")</f>
        <v/>
      </c>
      <c r="G2836" s="28"/>
      <c r="H2836" s="11" t="str">
        <f xml:space="preserve"> IF(C2836="Totale",2,IF($G2836 &lt;&gt; "", IF(D2836 = "E",MATCH(G2836, 'Cond Compo'!D$16:D$18, 0), MATCH(G2836, 'Cond Compo'!C$16:C$19, 0)), ""))</f>
        <v/>
      </c>
      <c r="I2836" s="12" t="str">
        <f>IF($E2836 &lt;&gt; "", IF(E2836 = 0, "", VLOOKUP(E2836,'Cond Perturbation'!A:B,2,FALSE)),"")</f>
        <v/>
      </c>
      <c r="J2836" s="28"/>
      <c r="K2836" s="29" t="str">
        <f>IF($B2836 &lt;&gt; "", IF(C2836="Oui",IF(H2836=1,IF(E2836=0,Résultat!G$8,IF(J2836="No",Résultat!$G$8,Résultat!$G$7)),IF(H2836=2,IF(E2836=0,Résultat!G$9,IF(J2836="No",Résultat!$G$9,Résultat!$G$7)),Résultat!$G$7)),IF(C2836 = "Totale", IF(H2836=1,IF(E2836=0,Résultat!G$8,IF(J2836="No",Résultat!$G$9,Résultat!$G$7)),IF(H2836=2,IF(E2836=0,Résultat!G$9,IF(J2836="No",Résultat!$G$9,Résultat!$G$7)),Résultat!$G$7)),Résultat!$G$7)), "")</f>
        <v/>
      </c>
    </row>
    <row r="2837" spans="1:11" ht="20.100000000000001" customHeight="1">
      <c r="A2837" s="26"/>
      <c r="B2837" s="27"/>
      <c r="C2837" s="11" t="str">
        <f>IF($B2837 &lt;&gt; "",VLOOKUP(MID(B2837,3,5),'Recyclabilité Prod Matx'!C:F,2,FALSE), "")</f>
        <v/>
      </c>
      <c r="D2837" s="11" t="str">
        <f>IF($B2837 &lt;&gt; "",VLOOKUP(MID(B2837,3,5),'Recyclabilité Prod Matx'!C:F,3,FALSE),"")</f>
        <v/>
      </c>
      <c r="E2837" s="11" t="str">
        <f>IF($B2837 &lt;&gt; "",VLOOKUP(MID(B2837,3,5),'Recyclabilité Prod Matx'!C:F,4,FALSE), "")</f>
        <v/>
      </c>
      <c r="F2837" s="12" t="str">
        <f>IF($B2837 &lt;&gt; "", IF(C2837="Totale","",IF(D2837 = 0, "", VLOOKUP(D2837,'Cond Compo'!A:B,2,FALSE))),"")</f>
        <v/>
      </c>
      <c r="G2837" s="28"/>
      <c r="H2837" s="11" t="str">
        <f xml:space="preserve"> IF(C2837="Totale",2,IF($G2837 &lt;&gt; "", IF(D2837 = "E",MATCH(G2837, 'Cond Compo'!D$16:D$18, 0), MATCH(G2837, 'Cond Compo'!C$16:C$19, 0)), ""))</f>
        <v/>
      </c>
      <c r="I2837" s="12" t="str">
        <f>IF($E2837 &lt;&gt; "", IF(E2837 = 0, "", VLOOKUP(E2837,'Cond Perturbation'!A:B,2,FALSE)),"")</f>
        <v/>
      </c>
      <c r="J2837" s="28"/>
      <c r="K2837" s="29" t="str">
        <f>IF($B2837 &lt;&gt; "", IF(C2837="Oui",IF(H2837=1,IF(E2837=0,Résultat!G$8,IF(J2837="No",Résultat!$G$8,Résultat!$G$7)),IF(H2837=2,IF(E2837=0,Résultat!G$9,IF(J2837="No",Résultat!$G$9,Résultat!$G$7)),Résultat!$G$7)),IF(C2837 = "Totale", IF(H2837=1,IF(E2837=0,Résultat!G$8,IF(J2837="No",Résultat!$G$9,Résultat!$G$7)),IF(H2837=2,IF(E2837=0,Résultat!G$9,IF(J2837="No",Résultat!$G$9,Résultat!$G$7)),Résultat!$G$7)),Résultat!$G$7)), "")</f>
        <v/>
      </c>
    </row>
    <row r="2838" spans="1:11" ht="20.100000000000001" customHeight="1">
      <c r="A2838" s="26"/>
      <c r="B2838" s="27"/>
      <c r="C2838" s="11" t="str">
        <f>IF($B2838 &lt;&gt; "",VLOOKUP(MID(B2838,3,5),'Recyclabilité Prod Matx'!C:F,2,FALSE), "")</f>
        <v/>
      </c>
      <c r="D2838" s="11" t="str">
        <f>IF($B2838 &lt;&gt; "",VLOOKUP(MID(B2838,3,5),'Recyclabilité Prod Matx'!C:F,3,FALSE),"")</f>
        <v/>
      </c>
      <c r="E2838" s="11" t="str">
        <f>IF($B2838 &lt;&gt; "",VLOOKUP(MID(B2838,3,5),'Recyclabilité Prod Matx'!C:F,4,FALSE), "")</f>
        <v/>
      </c>
      <c r="F2838" s="12" t="str">
        <f>IF($B2838 &lt;&gt; "", IF(C2838="Totale","",IF(D2838 = 0, "", VLOOKUP(D2838,'Cond Compo'!A:B,2,FALSE))),"")</f>
        <v/>
      </c>
      <c r="G2838" s="28"/>
      <c r="H2838" s="11" t="str">
        <f xml:space="preserve"> IF(C2838="Totale",2,IF($G2838 &lt;&gt; "", IF(D2838 = "E",MATCH(G2838, 'Cond Compo'!D$16:D$18, 0), MATCH(G2838, 'Cond Compo'!C$16:C$19, 0)), ""))</f>
        <v/>
      </c>
      <c r="I2838" s="12" t="str">
        <f>IF($E2838 &lt;&gt; "", IF(E2838 = 0, "", VLOOKUP(E2838,'Cond Perturbation'!A:B,2,FALSE)),"")</f>
        <v/>
      </c>
      <c r="J2838" s="28"/>
      <c r="K2838" s="29" t="str">
        <f>IF($B2838 &lt;&gt; "", IF(C2838="Oui",IF(H2838=1,IF(E2838=0,Résultat!G$8,IF(J2838="No",Résultat!$G$8,Résultat!$G$7)),IF(H2838=2,IF(E2838=0,Résultat!G$9,IF(J2838="No",Résultat!$G$9,Résultat!$G$7)),Résultat!$G$7)),IF(C2838 = "Totale", IF(H2838=1,IF(E2838=0,Résultat!G$8,IF(J2838="No",Résultat!$G$9,Résultat!$G$7)),IF(H2838=2,IF(E2838=0,Résultat!G$9,IF(J2838="No",Résultat!$G$9,Résultat!$G$7)),Résultat!$G$7)),Résultat!$G$7)), "")</f>
        <v/>
      </c>
    </row>
    <row r="2839" spans="1:11" ht="20.100000000000001" customHeight="1">
      <c r="A2839" s="26"/>
      <c r="B2839" s="27"/>
      <c r="C2839" s="11" t="str">
        <f>IF($B2839 &lt;&gt; "",VLOOKUP(MID(B2839,3,5),'Recyclabilité Prod Matx'!C:F,2,FALSE), "")</f>
        <v/>
      </c>
      <c r="D2839" s="11" t="str">
        <f>IF($B2839 &lt;&gt; "",VLOOKUP(MID(B2839,3,5),'Recyclabilité Prod Matx'!C:F,3,FALSE),"")</f>
        <v/>
      </c>
      <c r="E2839" s="11" t="str">
        <f>IF($B2839 &lt;&gt; "",VLOOKUP(MID(B2839,3,5),'Recyclabilité Prod Matx'!C:F,4,FALSE), "")</f>
        <v/>
      </c>
      <c r="F2839" s="12" t="str">
        <f>IF($B2839 &lt;&gt; "", IF(C2839="Totale","",IF(D2839 = 0, "", VLOOKUP(D2839,'Cond Compo'!A:B,2,FALSE))),"")</f>
        <v/>
      </c>
      <c r="G2839" s="28"/>
      <c r="H2839" s="11" t="str">
        <f xml:space="preserve"> IF(C2839="Totale",2,IF($G2839 &lt;&gt; "", IF(D2839 = "E",MATCH(G2839, 'Cond Compo'!D$16:D$18, 0), MATCH(G2839, 'Cond Compo'!C$16:C$19, 0)), ""))</f>
        <v/>
      </c>
      <c r="I2839" s="12" t="str">
        <f>IF($E2839 &lt;&gt; "", IF(E2839 = 0, "", VLOOKUP(E2839,'Cond Perturbation'!A:B,2,FALSE)),"")</f>
        <v/>
      </c>
      <c r="J2839" s="28"/>
      <c r="K2839" s="29" t="str">
        <f>IF($B2839 &lt;&gt; "", IF(C2839="Oui",IF(H2839=1,IF(E2839=0,Résultat!G$8,IF(J2839="No",Résultat!$G$8,Résultat!$G$7)),IF(H2839=2,IF(E2839=0,Résultat!G$9,IF(J2839="No",Résultat!$G$9,Résultat!$G$7)),Résultat!$G$7)),IF(C2839 = "Totale", IF(H2839=1,IF(E2839=0,Résultat!G$8,IF(J2839="No",Résultat!$G$9,Résultat!$G$7)),IF(H2839=2,IF(E2839=0,Résultat!G$9,IF(J2839="No",Résultat!$G$9,Résultat!$G$7)),Résultat!$G$7)),Résultat!$G$7)), "")</f>
        <v/>
      </c>
    </row>
    <row r="2840" spans="1:11" ht="20.100000000000001" customHeight="1">
      <c r="A2840" s="26"/>
      <c r="B2840" s="27"/>
      <c r="C2840" s="11" t="str">
        <f>IF($B2840 &lt;&gt; "",VLOOKUP(MID(B2840,3,5),'Recyclabilité Prod Matx'!C:F,2,FALSE), "")</f>
        <v/>
      </c>
      <c r="D2840" s="11" t="str">
        <f>IF($B2840 &lt;&gt; "",VLOOKUP(MID(B2840,3,5),'Recyclabilité Prod Matx'!C:F,3,FALSE),"")</f>
        <v/>
      </c>
      <c r="E2840" s="11" t="str">
        <f>IF($B2840 &lt;&gt; "",VLOOKUP(MID(B2840,3,5),'Recyclabilité Prod Matx'!C:F,4,FALSE), "")</f>
        <v/>
      </c>
      <c r="F2840" s="12" t="str">
        <f>IF($B2840 &lt;&gt; "", IF(C2840="Totale","",IF(D2840 = 0, "", VLOOKUP(D2840,'Cond Compo'!A:B,2,FALSE))),"")</f>
        <v/>
      </c>
      <c r="G2840" s="28"/>
      <c r="H2840" s="11" t="str">
        <f xml:space="preserve"> IF(C2840="Totale",2,IF($G2840 &lt;&gt; "", IF(D2840 = "E",MATCH(G2840, 'Cond Compo'!D$16:D$18, 0), MATCH(G2840, 'Cond Compo'!C$16:C$19, 0)), ""))</f>
        <v/>
      </c>
      <c r="I2840" s="12" t="str">
        <f>IF($E2840 &lt;&gt; "", IF(E2840 = 0, "", VLOOKUP(E2840,'Cond Perturbation'!A:B,2,FALSE)),"")</f>
        <v/>
      </c>
      <c r="J2840" s="28"/>
      <c r="K2840" s="29" t="str">
        <f>IF($B2840 &lt;&gt; "", IF(C2840="Oui",IF(H2840=1,IF(E2840=0,Résultat!G$8,IF(J2840="No",Résultat!$G$8,Résultat!$G$7)),IF(H2840=2,IF(E2840=0,Résultat!G$9,IF(J2840="No",Résultat!$G$9,Résultat!$G$7)),Résultat!$G$7)),IF(C2840 = "Totale", IF(H2840=1,IF(E2840=0,Résultat!G$8,IF(J2840="No",Résultat!$G$9,Résultat!$G$7)),IF(H2840=2,IF(E2840=0,Résultat!G$9,IF(J2840="No",Résultat!$G$9,Résultat!$G$7)),Résultat!$G$7)),Résultat!$G$7)), "")</f>
        <v/>
      </c>
    </row>
    <row r="2841" spans="1:11" ht="20.100000000000001" customHeight="1">
      <c r="A2841" s="26"/>
      <c r="B2841" s="27"/>
      <c r="C2841" s="11" t="str">
        <f>IF($B2841 &lt;&gt; "",VLOOKUP(MID(B2841,3,5),'Recyclabilité Prod Matx'!C:F,2,FALSE), "")</f>
        <v/>
      </c>
      <c r="D2841" s="11" t="str">
        <f>IF($B2841 &lt;&gt; "",VLOOKUP(MID(B2841,3,5),'Recyclabilité Prod Matx'!C:F,3,FALSE),"")</f>
        <v/>
      </c>
      <c r="E2841" s="11" t="str">
        <f>IF($B2841 &lt;&gt; "",VLOOKUP(MID(B2841,3,5),'Recyclabilité Prod Matx'!C:F,4,FALSE), "")</f>
        <v/>
      </c>
      <c r="F2841" s="12" t="str">
        <f>IF($B2841 &lt;&gt; "", IF(C2841="Totale","",IF(D2841 = 0, "", VLOOKUP(D2841,'Cond Compo'!A:B,2,FALSE))),"")</f>
        <v/>
      </c>
      <c r="G2841" s="28"/>
      <c r="H2841" s="11" t="str">
        <f xml:space="preserve"> IF(C2841="Totale",2,IF($G2841 &lt;&gt; "", IF(D2841 = "E",MATCH(G2841, 'Cond Compo'!D$16:D$18, 0), MATCH(G2841, 'Cond Compo'!C$16:C$19, 0)), ""))</f>
        <v/>
      </c>
      <c r="I2841" s="12" t="str">
        <f>IF($E2841 &lt;&gt; "", IF(E2841 = 0, "", VLOOKUP(E2841,'Cond Perturbation'!A:B,2,FALSE)),"")</f>
        <v/>
      </c>
      <c r="J2841" s="28"/>
      <c r="K2841" s="29" t="str">
        <f>IF($B2841 &lt;&gt; "", IF(C2841="Oui",IF(H2841=1,IF(E2841=0,Résultat!G$8,IF(J2841="No",Résultat!$G$8,Résultat!$G$7)),IF(H2841=2,IF(E2841=0,Résultat!G$9,IF(J2841="No",Résultat!$G$9,Résultat!$G$7)),Résultat!$G$7)),IF(C2841 = "Totale", IF(H2841=1,IF(E2841=0,Résultat!G$8,IF(J2841="No",Résultat!$G$9,Résultat!$G$7)),IF(H2841=2,IF(E2841=0,Résultat!G$9,IF(J2841="No",Résultat!$G$9,Résultat!$G$7)),Résultat!$G$7)),Résultat!$G$7)), "")</f>
        <v/>
      </c>
    </row>
    <row r="2842" spans="1:11" ht="20.100000000000001" customHeight="1">
      <c r="A2842" s="26"/>
      <c r="B2842" s="27"/>
      <c r="C2842" s="11" t="str">
        <f>IF($B2842 &lt;&gt; "",VLOOKUP(MID(B2842,3,5),'Recyclabilité Prod Matx'!C:F,2,FALSE), "")</f>
        <v/>
      </c>
      <c r="D2842" s="11" t="str">
        <f>IF($B2842 &lt;&gt; "",VLOOKUP(MID(B2842,3,5),'Recyclabilité Prod Matx'!C:F,3,FALSE),"")</f>
        <v/>
      </c>
      <c r="E2842" s="11" t="str">
        <f>IF($B2842 &lt;&gt; "",VLOOKUP(MID(B2842,3,5),'Recyclabilité Prod Matx'!C:F,4,FALSE), "")</f>
        <v/>
      </c>
      <c r="F2842" s="12" t="str">
        <f>IF($B2842 &lt;&gt; "", IF(C2842="Totale","",IF(D2842 = 0, "", VLOOKUP(D2842,'Cond Compo'!A:B,2,FALSE))),"")</f>
        <v/>
      </c>
      <c r="G2842" s="28"/>
      <c r="H2842" s="11" t="str">
        <f xml:space="preserve"> IF(C2842="Totale",2,IF($G2842 &lt;&gt; "", IF(D2842 = "E",MATCH(G2842, 'Cond Compo'!D$16:D$18, 0), MATCH(G2842, 'Cond Compo'!C$16:C$19, 0)), ""))</f>
        <v/>
      </c>
      <c r="I2842" s="12" t="str">
        <f>IF($E2842 &lt;&gt; "", IF(E2842 = 0, "", VLOOKUP(E2842,'Cond Perturbation'!A:B,2,FALSE)),"")</f>
        <v/>
      </c>
      <c r="J2842" s="28"/>
      <c r="K2842" s="29" t="str">
        <f>IF($B2842 &lt;&gt; "", IF(C2842="Oui",IF(H2842=1,IF(E2842=0,Résultat!G$8,IF(J2842="No",Résultat!$G$8,Résultat!$G$7)),IF(H2842=2,IF(E2842=0,Résultat!G$9,IF(J2842="No",Résultat!$G$9,Résultat!$G$7)),Résultat!$G$7)),IF(C2842 = "Totale", IF(H2842=1,IF(E2842=0,Résultat!G$8,IF(J2842="No",Résultat!$G$9,Résultat!$G$7)),IF(H2842=2,IF(E2842=0,Résultat!G$9,IF(J2842="No",Résultat!$G$9,Résultat!$G$7)),Résultat!$G$7)),Résultat!$G$7)), "")</f>
        <v/>
      </c>
    </row>
    <row r="2843" spans="1:11" ht="20.100000000000001" customHeight="1">
      <c r="A2843" s="26"/>
      <c r="B2843" s="27"/>
      <c r="C2843" s="11" t="str">
        <f>IF($B2843 &lt;&gt; "",VLOOKUP(MID(B2843,3,5),'Recyclabilité Prod Matx'!C:F,2,FALSE), "")</f>
        <v/>
      </c>
      <c r="D2843" s="11" t="str">
        <f>IF($B2843 &lt;&gt; "",VLOOKUP(MID(B2843,3,5),'Recyclabilité Prod Matx'!C:F,3,FALSE),"")</f>
        <v/>
      </c>
      <c r="E2843" s="11" t="str">
        <f>IF($B2843 &lt;&gt; "",VLOOKUP(MID(B2843,3,5),'Recyclabilité Prod Matx'!C:F,4,FALSE), "")</f>
        <v/>
      </c>
      <c r="F2843" s="12" t="str">
        <f>IF($B2843 &lt;&gt; "", IF(C2843="Totale","",IF(D2843 = 0, "", VLOOKUP(D2843,'Cond Compo'!A:B,2,FALSE))),"")</f>
        <v/>
      </c>
      <c r="G2843" s="28"/>
      <c r="H2843" s="11" t="str">
        <f xml:space="preserve"> IF(C2843="Totale",2,IF($G2843 &lt;&gt; "", IF(D2843 = "E",MATCH(G2843, 'Cond Compo'!D$16:D$18, 0), MATCH(G2843, 'Cond Compo'!C$16:C$19, 0)), ""))</f>
        <v/>
      </c>
      <c r="I2843" s="12" t="str">
        <f>IF($E2843 &lt;&gt; "", IF(E2843 = 0, "", VLOOKUP(E2843,'Cond Perturbation'!A:B,2,FALSE)),"")</f>
        <v/>
      </c>
      <c r="J2843" s="28"/>
      <c r="K2843" s="29" t="str">
        <f>IF($B2843 &lt;&gt; "", IF(C2843="Oui",IF(H2843=1,IF(E2843=0,Résultat!G$8,IF(J2843="No",Résultat!$G$8,Résultat!$G$7)),IF(H2843=2,IF(E2843=0,Résultat!G$9,IF(J2843="No",Résultat!$G$9,Résultat!$G$7)),Résultat!$G$7)),IF(C2843 = "Totale", IF(H2843=1,IF(E2843=0,Résultat!G$8,IF(J2843="No",Résultat!$G$9,Résultat!$G$7)),IF(H2843=2,IF(E2843=0,Résultat!G$9,IF(J2843="No",Résultat!$G$9,Résultat!$G$7)),Résultat!$G$7)),Résultat!$G$7)), "")</f>
        <v/>
      </c>
    </row>
    <row r="2844" spans="1:11" ht="20.100000000000001" customHeight="1">
      <c r="A2844" s="26"/>
      <c r="B2844" s="27"/>
      <c r="C2844" s="11" t="str">
        <f>IF($B2844 &lt;&gt; "",VLOOKUP(MID(B2844,3,5),'Recyclabilité Prod Matx'!C:F,2,FALSE), "")</f>
        <v/>
      </c>
      <c r="D2844" s="11" t="str">
        <f>IF($B2844 &lt;&gt; "",VLOOKUP(MID(B2844,3,5),'Recyclabilité Prod Matx'!C:F,3,FALSE),"")</f>
        <v/>
      </c>
      <c r="E2844" s="11" t="str">
        <f>IF($B2844 &lt;&gt; "",VLOOKUP(MID(B2844,3,5),'Recyclabilité Prod Matx'!C:F,4,FALSE), "")</f>
        <v/>
      </c>
      <c r="F2844" s="12" t="str">
        <f>IF($B2844 &lt;&gt; "", IF(C2844="Totale","",IF(D2844 = 0, "", VLOOKUP(D2844,'Cond Compo'!A:B,2,FALSE))),"")</f>
        <v/>
      </c>
      <c r="G2844" s="28"/>
      <c r="H2844" s="11" t="str">
        <f xml:space="preserve"> IF(C2844="Totale",2,IF($G2844 &lt;&gt; "", IF(D2844 = "E",MATCH(G2844, 'Cond Compo'!D$16:D$18, 0), MATCH(G2844, 'Cond Compo'!C$16:C$19, 0)), ""))</f>
        <v/>
      </c>
      <c r="I2844" s="12" t="str">
        <f>IF($E2844 &lt;&gt; "", IF(E2844 = 0, "", VLOOKUP(E2844,'Cond Perturbation'!A:B,2,FALSE)),"")</f>
        <v/>
      </c>
      <c r="J2844" s="28"/>
      <c r="K2844" s="29" t="str">
        <f>IF($B2844 &lt;&gt; "", IF(C2844="Oui",IF(H2844=1,IF(E2844=0,Résultat!G$8,IF(J2844="No",Résultat!$G$8,Résultat!$G$7)),IF(H2844=2,IF(E2844=0,Résultat!G$9,IF(J2844="No",Résultat!$G$9,Résultat!$G$7)),Résultat!$G$7)),IF(C2844 = "Totale", IF(H2844=1,IF(E2844=0,Résultat!G$8,IF(J2844="No",Résultat!$G$9,Résultat!$G$7)),IF(H2844=2,IF(E2844=0,Résultat!G$9,IF(J2844="No",Résultat!$G$9,Résultat!$G$7)),Résultat!$G$7)),Résultat!$G$7)), "")</f>
        <v/>
      </c>
    </row>
    <row r="2845" spans="1:11" ht="20.100000000000001" customHeight="1">
      <c r="A2845" s="26"/>
      <c r="B2845" s="27"/>
      <c r="C2845" s="11" t="str">
        <f>IF($B2845 &lt;&gt; "",VLOOKUP(MID(B2845,3,5),'Recyclabilité Prod Matx'!C:F,2,FALSE), "")</f>
        <v/>
      </c>
      <c r="D2845" s="11" t="str">
        <f>IF($B2845 &lt;&gt; "",VLOOKUP(MID(B2845,3,5),'Recyclabilité Prod Matx'!C:F,3,FALSE),"")</f>
        <v/>
      </c>
      <c r="E2845" s="11" t="str">
        <f>IF($B2845 &lt;&gt; "",VLOOKUP(MID(B2845,3,5),'Recyclabilité Prod Matx'!C:F,4,FALSE), "")</f>
        <v/>
      </c>
      <c r="F2845" s="12" t="str">
        <f>IF($B2845 &lt;&gt; "", IF(C2845="Totale","",IF(D2845 = 0, "", VLOOKUP(D2845,'Cond Compo'!A:B,2,FALSE))),"")</f>
        <v/>
      </c>
      <c r="G2845" s="28"/>
      <c r="H2845" s="11" t="str">
        <f xml:space="preserve"> IF(C2845="Totale",2,IF($G2845 &lt;&gt; "", IF(D2845 = "E",MATCH(G2845, 'Cond Compo'!D$16:D$18, 0), MATCH(G2845, 'Cond Compo'!C$16:C$19, 0)), ""))</f>
        <v/>
      </c>
      <c r="I2845" s="12" t="str">
        <f>IF($E2845 &lt;&gt; "", IF(E2845 = 0, "", VLOOKUP(E2845,'Cond Perturbation'!A:B,2,FALSE)),"")</f>
        <v/>
      </c>
      <c r="J2845" s="28"/>
      <c r="K2845" s="29" t="str">
        <f>IF($B2845 &lt;&gt; "", IF(C2845="Oui",IF(H2845=1,IF(E2845=0,Résultat!G$8,IF(J2845="No",Résultat!$G$8,Résultat!$G$7)),IF(H2845=2,IF(E2845=0,Résultat!G$9,IF(J2845="No",Résultat!$G$9,Résultat!$G$7)),Résultat!$G$7)),IF(C2845 = "Totale", IF(H2845=1,IF(E2845=0,Résultat!G$8,IF(J2845="No",Résultat!$G$9,Résultat!$G$7)),IF(H2845=2,IF(E2845=0,Résultat!G$9,IF(J2845="No",Résultat!$G$9,Résultat!$G$7)),Résultat!$G$7)),Résultat!$G$7)), "")</f>
        <v/>
      </c>
    </row>
    <row r="2846" spans="1:11" ht="20.100000000000001" customHeight="1">
      <c r="A2846" s="26"/>
      <c r="B2846" s="27"/>
      <c r="C2846" s="11" t="str">
        <f>IF($B2846 &lt;&gt; "",VLOOKUP(MID(B2846,3,5),'Recyclabilité Prod Matx'!C:F,2,FALSE), "")</f>
        <v/>
      </c>
      <c r="D2846" s="11" t="str">
        <f>IF($B2846 &lt;&gt; "",VLOOKUP(MID(B2846,3,5),'Recyclabilité Prod Matx'!C:F,3,FALSE),"")</f>
        <v/>
      </c>
      <c r="E2846" s="11" t="str">
        <f>IF($B2846 &lt;&gt; "",VLOOKUP(MID(B2846,3,5),'Recyclabilité Prod Matx'!C:F,4,FALSE), "")</f>
        <v/>
      </c>
      <c r="F2846" s="12" t="str">
        <f>IF($B2846 &lt;&gt; "", IF(C2846="Totale","",IF(D2846 = 0, "", VLOOKUP(D2846,'Cond Compo'!A:B,2,FALSE))),"")</f>
        <v/>
      </c>
      <c r="G2846" s="28"/>
      <c r="H2846" s="11" t="str">
        <f xml:space="preserve"> IF(C2846="Totale",2,IF($G2846 &lt;&gt; "", IF(D2846 = "E",MATCH(G2846, 'Cond Compo'!D$16:D$18, 0), MATCH(G2846, 'Cond Compo'!C$16:C$19, 0)), ""))</f>
        <v/>
      </c>
      <c r="I2846" s="12" t="str">
        <f>IF($E2846 &lt;&gt; "", IF(E2846 = 0, "", VLOOKUP(E2846,'Cond Perturbation'!A:B,2,FALSE)),"")</f>
        <v/>
      </c>
      <c r="J2846" s="28"/>
      <c r="K2846" s="29" t="str">
        <f>IF($B2846 &lt;&gt; "", IF(C2846="Oui",IF(H2846=1,IF(E2846=0,Résultat!G$8,IF(J2846="No",Résultat!$G$8,Résultat!$G$7)),IF(H2846=2,IF(E2846=0,Résultat!G$9,IF(J2846="No",Résultat!$G$9,Résultat!$G$7)),Résultat!$G$7)),IF(C2846 = "Totale", IF(H2846=1,IF(E2846=0,Résultat!G$8,IF(J2846="No",Résultat!$G$9,Résultat!$G$7)),IF(H2846=2,IF(E2846=0,Résultat!G$9,IF(J2846="No",Résultat!$G$9,Résultat!$G$7)),Résultat!$G$7)),Résultat!$G$7)), "")</f>
        <v/>
      </c>
    </row>
    <row r="2847" spans="1:11" ht="20.100000000000001" customHeight="1">
      <c r="A2847" s="26"/>
      <c r="B2847" s="27"/>
      <c r="C2847" s="11" t="str">
        <f>IF($B2847 &lt;&gt; "",VLOOKUP(MID(B2847,3,5),'Recyclabilité Prod Matx'!C:F,2,FALSE), "")</f>
        <v/>
      </c>
      <c r="D2847" s="11" t="str">
        <f>IF($B2847 &lt;&gt; "",VLOOKUP(MID(B2847,3,5),'Recyclabilité Prod Matx'!C:F,3,FALSE),"")</f>
        <v/>
      </c>
      <c r="E2847" s="11" t="str">
        <f>IF($B2847 &lt;&gt; "",VLOOKUP(MID(B2847,3,5),'Recyclabilité Prod Matx'!C:F,4,FALSE), "")</f>
        <v/>
      </c>
      <c r="F2847" s="12" t="str">
        <f>IF($B2847 &lt;&gt; "", IF(C2847="Totale","",IF(D2847 = 0, "", VLOOKUP(D2847,'Cond Compo'!A:B,2,FALSE))),"")</f>
        <v/>
      </c>
      <c r="G2847" s="28"/>
      <c r="H2847" s="11" t="str">
        <f xml:space="preserve"> IF(C2847="Totale",2,IF($G2847 &lt;&gt; "", IF(D2847 = "E",MATCH(G2847, 'Cond Compo'!D$16:D$18, 0), MATCH(G2847, 'Cond Compo'!C$16:C$19, 0)), ""))</f>
        <v/>
      </c>
      <c r="I2847" s="12" t="str">
        <f>IF($E2847 &lt;&gt; "", IF(E2847 = 0, "", VLOOKUP(E2847,'Cond Perturbation'!A:B,2,FALSE)),"")</f>
        <v/>
      </c>
      <c r="J2847" s="28"/>
      <c r="K2847" s="29" t="str">
        <f>IF($B2847 &lt;&gt; "", IF(C2847="Oui",IF(H2847=1,IF(E2847=0,Résultat!G$8,IF(J2847="No",Résultat!$G$8,Résultat!$G$7)),IF(H2847=2,IF(E2847=0,Résultat!G$9,IF(J2847="No",Résultat!$G$9,Résultat!$G$7)),Résultat!$G$7)),IF(C2847 = "Totale", IF(H2847=1,IF(E2847=0,Résultat!G$8,IF(J2847="No",Résultat!$G$9,Résultat!$G$7)),IF(H2847=2,IF(E2847=0,Résultat!G$9,IF(J2847="No",Résultat!$G$9,Résultat!$G$7)),Résultat!$G$7)),Résultat!$G$7)), "")</f>
        <v/>
      </c>
    </row>
    <row r="2848" spans="1:11" ht="20.100000000000001" customHeight="1">
      <c r="A2848" s="26"/>
      <c r="B2848" s="27"/>
      <c r="C2848" s="11" t="str">
        <f>IF($B2848 &lt;&gt; "",VLOOKUP(MID(B2848,3,5),'Recyclabilité Prod Matx'!C:F,2,FALSE), "")</f>
        <v/>
      </c>
      <c r="D2848" s="11" t="str">
        <f>IF($B2848 &lt;&gt; "",VLOOKUP(MID(B2848,3,5),'Recyclabilité Prod Matx'!C:F,3,FALSE),"")</f>
        <v/>
      </c>
      <c r="E2848" s="11" t="str">
        <f>IF($B2848 &lt;&gt; "",VLOOKUP(MID(B2848,3,5),'Recyclabilité Prod Matx'!C:F,4,FALSE), "")</f>
        <v/>
      </c>
      <c r="F2848" s="12" t="str">
        <f>IF($B2848 &lt;&gt; "", IF(C2848="Totale","",IF(D2848 = 0, "", VLOOKUP(D2848,'Cond Compo'!A:B,2,FALSE))),"")</f>
        <v/>
      </c>
      <c r="G2848" s="28"/>
      <c r="H2848" s="11" t="str">
        <f xml:space="preserve"> IF(C2848="Totale",2,IF($G2848 &lt;&gt; "", IF(D2848 = "E",MATCH(G2848, 'Cond Compo'!D$16:D$18, 0), MATCH(G2848, 'Cond Compo'!C$16:C$19, 0)), ""))</f>
        <v/>
      </c>
      <c r="I2848" s="12" t="str">
        <f>IF($E2848 &lt;&gt; "", IF(E2848 = 0, "", VLOOKUP(E2848,'Cond Perturbation'!A:B,2,FALSE)),"")</f>
        <v/>
      </c>
      <c r="J2848" s="28"/>
      <c r="K2848" s="29" t="str">
        <f>IF($B2848 &lt;&gt; "", IF(C2848="Oui",IF(H2848=1,IF(E2848=0,Résultat!G$8,IF(J2848="No",Résultat!$G$8,Résultat!$G$7)),IF(H2848=2,IF(E2848=0,Résultat!G$9,IF(J2848="No",Résultat!$G$9,Résultat!$G$7)),Résultat!$G$7)),IF(C2848 = "Totale", IF(H2848=1,IF(E2848=0,Résultat!G$8,IF(J2848="No",Résultat!$G$9,Résultat!$G$7)),IF(H2848=2,IF(E2848=0,Résultat!G$9,IF(J2848="No",Résultat!$G$9,Résultat!$G$7)),Résultat!$G$7)),Résultat!$G$7)), "")</f>
        <v/>
      </c>
    </row>
    <row r="2849" spans="1:11" ht="20.100000000000001" customHeight="1">
      <c r="A2849" s="26"/>
      <c r="B2849" s="27"/>
      <c r="C2849" s="11" t="str">
        <f>IF($B2849 &lt;&gt; "",VLOOKUP(MID(B2849,3,5),'Recyclabilité Prod Matx'!C:F,2,FALSE), "")</f>
        <v/>
      </c>
      <c r="D2849" s="11" t="str">
        <f>IF($B2849 &lt;&gt; "",VLOOKUP(MID(B2849,3,5),'Recyclabilité Prod Matx'!C:F,3,FALSE),"")</f>
        <v/>
      </c>
      <c r="E2849" s="11" t="str">
        <f>IF($B2849 &lt;&gt; "",VLOOKUP(MID(B2849,3,5),'Recyclabilité Prod Matx'!C:F,4,FALSE), "")</f>
        <v/>
      </c>
      <c r="F2849" s="12" t="str">
        <f>IF($B2849 &lt;&gt; "", IF(C2849="Totale","",IF(D2849 = 0, "", VLOOKUP(D2849,'Cond Compo'!A:B,2,FALSE))),"")</f>
        <v/>
      </c>
      <c r="G2849" s="28"/>
      <c r="H2849" s="11" t="str">
        <f xml:space="preserve"> IF(C2849="Totale",2,IF($G2849 &lt;&gt; "", IF(D2849 = "E",MATCH(G2849, 'Cond Compo'!D$16:D$18, 0), MATCH(G2849, 'Cond Compo'!C$16:C$19, 0)), ""))</f>
        <v/>
      </c>
      <c r="I2849" s="12" t="str">
        <f>IF($E2849 &lt;&gt; "", IF(E2849 = 0, "", VLOOKUP(E2849,'Cond Perturbation'!A:B,2,FALSE)),"")</f>
        <v/>
      </c>
      <c r="J2849" s="28"/>
      <c r="K2849" s="29" t="str">
        <f>IF($B2849 &lt;&gt; "", IF(C2849="Oui",IF(H2849=1,IF(E2849=0,Résultat!G$8,IF(J2849="No",Résultat!$G$8,Résultat!$G$7)),IF(H2849=2,IF(E2849=0,Résultat!G$9,IF(J2849="No",Résultat!$G$9,Résultat!$G$7)),Résultat!$G$7)),IF(C2849 = "Totale", IF(H2849=1,IF(E2849=0,Résultat!G$8,IF(J2849="No",Résultat!$G$9,Résultat!$G$7)),IF(H2849=2,IF(E2849=0,Résultat!G$9,IF(J2849="No",Résultat!$G$9,Résultat!$G$7)),Résultat!$G$7)),Résultat!$G$7)), "")</f>
        <v/>
      </c>
    </row>
    <row r="2850" spans="1:11" ht="20.100000000000001" customHeight="1">
      <c r="A2850" s="26"/>
      <c r="B2850" s="27"/>
      <c r="C2850" s="11" t="str">
        <f>IF($B2850 &lt;&gt; "",VLOOKUP(MID(B2850,3,5),'Recyclabilité Prod Matx'!C:F,2,FALSE), "")</f>
        <v/>
      </c>
      <c r="D2850" s="11" t="str">
        <f>IF($B2850 &lt;&gt; "",VLOOKUP(MID(B2850,3,5),'Recyclabilité Prod Matx'!C:F,3,FALSE),"")</f>
        <v/>
      </c>
      <c r="E2850" s="11" t="str">
        <f>IF($B2850 &lt;&gt; "",VLOOKUP(MID(B2850,3,5),'Recyclabilité Prod Matx'!C:F,4,FALSE), "")</f>
        <v/>
      </c>
      <c r="F2850" s="12" t="str">
        <f>IF($B2850 &lt;&gt; "", IF(C2850="Totale","",IF(D2850 = 0, "", VLOOKUP(D2850,'Cond Compo'!A:B,2,FALSE))),"")</f>
        <v/>
      </c>
      <c r="G2850" s="28"/>
      <c r="H2850" s="11" t="str">
        <f xml:space="preserve"> IF(C2850="Totale",2,IF($G2850 &lt;&gt; "", IF(D2850 = "E",MATCH(G2850, 'Cond Compo'!D$16:D$18, 0), MATCH(G2850, 'Cond Compo'!C$16:C$19, 0)), ""))</f>
        <v/>
      </c>
      <c r="I2850" s="12" t="str">
        <f>IF($E2850 &lt;&gt; "", IF(E2850 = 0, "", VLOOKUP(E2850,'Cond Perturbation'!A:B,2,FALSE)),"")</f>
        <v/>
      </c>
      <c r="J2850" s="28"/>
      <c r="K2850" s="29" t="str">
        <f>IF($B2850 &lt;&gt; "", IF(C2850="Oui",IF(H2850=1,IF(E2850=0,Résultat!G$8,IF(J2850="No",Résultat!$G$8,Résultat!$G$7)),IF(H2850=2,IF(E2850=0,Résultat!G$9,IF(J2850="No",Résultat!$G$9,Résultat!$G$7)),Résultat!$G$7)),IF(C2850 = "Totale", IF(H2850=1,IF(E2850=0,Résultat!G$8,IF(J2850="No",Résultat!$G$9,Résultat!$G$7)),IF(H2850=2,IF(E2850=0,Résultat!G$9,IF(J2850="No",Résultat!$G$9,Résultat!$G$7)),Résultat!$G$7)),Résultat!$G$7)), "")</f>
        <v/>
      </c>
    </row>
    <row r="2851" spans="1:11" ht="20.100000000000001" customHeight="1">
      <c r="A2851" s="26"/>
      <c r="B2851" s="27"/>
      <c r="C2851" s="11" t="str">
        <f>IF($B2851 &lt;&gt; "",VLOOKUP(MID(B2851,3,5),'Recyclabilité Prod Matx'!C:F,2,FALSE), "")</f>
        <v/>
      </c>
      <c r="D2851" s="11" t="str">
        <f>IF($B2851 &lt;&gt; "",VLOOKUP(MID(B2851,3,5),'Recyclabilité Prod Matx'!C:F,3,FALSE),"")</f>
        <v/>
      </c>
      <c r="E2851" s="11" t="str">
        <f>IF($B2851 &lt;&gt; "",VLOOKUP(MID(B2851,3,5),'Recyclabilité Prod Matx'!C:F,4,FALSE), "")</f>
        <v/>
      </c>
      <c r="F2851" s="12" t="str">
        <f>IF($B2851 &lt;&gt; "", IF(C2851="Totale","",IF(D2851 = 0, "", VLOOKUP(D2851,'Cond Compo'!A:B,2,FALSE))),"")</f>
        <v/>
      </c>
      <c r="G2851" s="28"/>
      <c r="H2851" s="11" t="str">
        <f xml:space="preserve"> IF(C2851="Totale",2,IF($G2851 &lt;&gt; "", IF(D2851 = "E",MATCH(G2851, 'Cond Compo'!D$16:D$18, 0), MATCH(G2851, 'Cond Compo'!C$16:C$19, 0)), ""))</f>
        <v/>
      </c>
      <c r="I2851" s="12" t="str">
        <f>IF($E2851 &lt;&gt; "", IF(E2851 = 0, "", VLOOKUP(E2851,'Cond Perturbation'!A:B,2,FALSE)),"")</f>
        <v/>
      </c>
      <c r="J2851" s="28"/>
      <c r="K2851" s="29" t="str">
        <f>IF($B2851 &lt;&gt; "", IF(C2851="Oui",IF(H2851=1,IF(E2851=0,Résultat!G$8,IF(J2851="No",Résultat!$G$8,Résultat!$G$7)),IF(H2851=2,IF(E2851=0,Résultat!G$9,IF(J2851="No",Résultat!$G$9,Résultat!$G$7)),Résultat!$G$7)),IF(C2851 = "Totale", IF(H2851=1,IF(E2851=0,Résultat!G$8,IF(J2851="No",Résultat!$G$9,Résultat!$G$7)),IF(H2851=2,IF(E2851=0,Résultat!G$9,IF(J2851="No",Résultat!$G$9,Résultat!$G$7)),Résultat!$G$7)),Résultat!$G$7)), "")</f>
        <v/>
      </c>
    </row>
    <row r="2852" spans="1:11" ht="20.100000000000001" customHeight="1">
      <c r="A2852" s="26"/>
      <c r="B2852" s="27"/>
      <c r="C2852" s="11" t="str">
        <f>IF($B2852 &lt;&gt; "",VLOOKUP(MID(B2852,3,5),'Recyclabilité Prod Matx'!C:F,2,FALSE), "")</f>
        <v/>
      </c>
      <c r="D2852" s="11" t="str">
        <f>IF($B2852 &lt;&gt; "",VLOOKUP(MID(B2852,3,5),'Recyclabilité Prod Matx'!C:F,3,FALSE),"")</f>
        <v/>
      </c>
      <c r="E2852" s="11" t="str">
        <f>IF($B2852 &lt;&gt; "",VLOOKUP(MID(B2852,3,5),'Recyclabilité Prod Matx'!C:F,4,FALSE), "")</f>
        <v/>
      </c>
      <c r="F2852" s="12" t="str">
        <f>IF($B2852 &lt;&gt; "", IF(C2852="Totale","",IF(D2852 = 0, "", VLOOKUP(D2852,'Cond Compo'!A:B,2,FALSE))),"")</f>
        <v/>
      </c>
      <c r="G2852" s="28"/>
      <c r="H2852" s="11" t="str">
        <f xml:space="preserve"> IF(C2852="Totale",2,IF($G2852 &lt;&gt; "", IF(D2852 = "E",MATCH(G2852, 'Cond Compo'!D$16:D$18, 0), MATCH(G2852, 'Cond Compo'!C$16:C$19, 0)), ""))</f>
        <v/>
      </c>
      <c r="I2852" s="12" t="str">
        <f>IF($E2852 &lt;&gt; "", IF(E2852 = 0, "", VLOOKUP(E2852,'Cond Perturbation'!A:B,2,FALSE)),"")</f>
        <v/>
      </c>
      <c r="J2852" s="28"/>
      <c r="K2852" s="29" t="str">
        <f>IF($B2852 &lt;&gt; "", IF(C2852="Oui",IF(H2852=1,IF(E2852=0,Résultat!G$8,IF(J2852="No",Résultat!$G$8,Résultat!$G$7)),IF(H2852=2,IF(E2852=0,Résultat!G$9,IF(J2852="No",Résultat!$G$9,Résultat!$G$7)),Résultat!$G$7)),IF(C2852 = "Totale", IF(H2852=1,IF(E2852=0,Résultat!G$8,IF(J2852="No",Résultat!$G$9,Résultat!$G$7)),IF(H2852=2,IF(E2852=0,Résultat!G$9,IF(J2852="No",Résultat!$G$9,Résultat!$G$7)),Résultat!$G$7)),Résultat!$G$7)), "")</f>
        <v/>
      </c>
    </row>
    <row r="2853" spans="1:11" ht="20.100000000000001" customHeight="1">
      <c r="A2853" s="26"/>
      <c r="B2853" s="27"/>
      <c r="C2853" s="11" t="str">
        <f>IF($B2853 &lt;&gt; "",VLOOKUP(MID(B2853,3,5),'Recyclabilité Prod Matx'!C:F,2,FALSE), "")</f>
        <v/>
      </c>
      <c r="D2853" s="11" t="str">
        <f>IF($B2853 &lt;&gt; "",VLOOKUP(MID(B2853,3,5),'Recyclabilité Prod Matx'!C:F,3,FALSE),"")</f>
        <v/>
      </c>
      <c r="E2853" s="11" t="str">
        <f>IF($B2853 &lt;&gt; "",VLOOKUP(MID(B2853,3,5),'Recyclabilité Prod Matx'!C:F,4,FALSE), "")</f>
        <v/>
      </c>
      <c r="F2853" s="12" t="str">
        <f>IF($B2853 &lt;&gt; "", IF(C2853="Totale","",IF(D2853 = 0, "", VLOOKUP(D2853,'Cond Compo'!A:B,2,FALSE))),"")</f>
        <v/>
      </c>
      <c r="G2853" s="28"/>
      <c r="H2853" s="11" t="str">
        <f xml:space="preserve"> IF(C2853="Totale",2,IF($G2853 &lt;&gt; "", IF(D2853 = "E",MATCH(G2853, 'Cond Compo'!D$16:D$18, 0), MATCH(G2853, 'Cond Compo'!C$16:C$19, 0)), ""))</f>
        <v/>
      </c>
      <c r="I2853" s="12" t="str">
        <f>IF($E2853 &lt;&gt; "", IF(E2853 = 0, "", VLOOKUP(E2853,'Cond Perturbation'!A:B,2,FALSE)),"")</f>
        <v/>
      </c>
      <c r="J2853" s="28"/>
      <c r="K2853" s="29" t="str">
        <f>IF($B2853 &lt;&gt; "", IF(C2853="Oui",IF(H2853=1,IF(E2853=0,Résultat!G$8,IF(J2853="No",Résultat!$G$8,Résultat!$G$7)),IF(H2853=2,IF(E2853=0,Résultat!G$9,IF(J2853="No",Résultat!$G$9,Résultat!$G$7)),Résultat!$G$7)),IF(C2853 = "Totale", IF(H2853=1,IF(E2853=0,Résultat!G$8,IF(J2853="No",Résultat!$G$9,Résultat!$G$7)),IF(H2853=2,IF(E2853=0,Résultat!G$9,IF(J2853="No",Résultat!$G$9,Résultat!$G$7)),Résultat!$G$7)),Résultat!$G$7)), "")</f>
        <v/>
      </c>
    </row>
    <row r="2854" spans="1:11" ht="20.100000000000001" customHeight="1">
      <c r="A2854" s="26"/>
      <c r="B2854" s="27"/>
      <c r="C2854" s="11" t="str">
        <f>IF($B2854 &lt;&gt; "",VLOOKUP(MID(B2854,3,5),'Recyclabilité Prod Matx'!C:F,2,FALSE), "")</f>
        <v/>
      </c>
      <c r="D2854" s="11" t="str">
        <f>IF($B2854 &lt;&gt; "",VLOOKUP(MID(B2854,3,5),'Recyclabilité Prod Matx'!C:F,3,FALSE),"")</f>
        <v/>
      </c>
      <c r="E2854" s="11" t="str">
        <f>IF($B2854 &lt;&gt; "",VLOOKUP(MID(B2854,3,5),'Recyclabilité Prod Matx'!C:F,4,FALSE), "")</f>
        <v/>
      </c>
      <c r="F2854" s="12" t="str">
        <f>IF($B2854 &lt;&gt; "", IF(C2854="Totale","",IF(D2854 = 0, "", VLOOKUP(D2854,'Cond Compo'!A:B,2,FALSE))),"")</f>
        <v/>
      </c>
      <c r="G2854" s="28"/>
      <c r="H2854" s="11" t="str">
        <f xml:space="preserve"> IF(C2854="Totale",2,IF($G2854 &lt;&gt; "", IF(D2854 = "E",MATCH(G2854, 'Cond Compo'!D$16:D$18, 0), MATCH(G2854, 'Cond Compo'!C$16:C$19, 0)), ""))</f>
        <v/>
      </c>
      <c r="I2854" s="12" t="str">
        <f>IF($E2854 &lt;&gt; "", IF(E2854 = 0, "", VLOOKUP(E2854,'Cond Perturbation'!A:B,2,FALSE)),"")</f>
        <v/>
      </c>
      <c r="J2854" s="28"/>
      <c r="K2854" s="29" t="str">
        <f>IF($B2854 &lt;&gt; "", IF(C2854="Oui",IF(H2854=1,IF(E2854=0,Résultat!G$8,IF(J2854="No",Résultat!$G$8,Résultat!$G$7)),IF(H2854=2,IF(E2854=0,Résultat!G$9,IF(J2854="No",Résultat!$G$9,Résultat!$G$7)),Résultat!$G$7)),IF(C2854 = "Totale", IF(H2854=1,IF(E2854=0,Résultat!G$8,IF(J2854="No",Résultat!$G$9,Résultat!$G$7)),IF(H2854=2,IF(E2854=0,Résultat!G$9,IF(J2854="No",Résultat!$G$9,Résultat!$G$7)),Résultat!$G$7)),Résultat!$G$7)), "")</f>
        <v/>
      </c>
    </row>
    <row r="2855" spans="1:11" ht="20.100000000000001" customHeight="1">
      <c r="A2855" s="26"/>
      <c r="B2855" s="27"/>
      <c r="C2855" s="11" t="str">
        <f>IF($B2855 &lt;&gt; "",VLOOKUP(MID(B2855,3,5),'Recyclabilité Prod Matx'!C:F,2,FALSE), "")</f>
        <v/>
      </c>
      <c r="D2855" s="11" t="str">
        <f>IF($B2855 &lt;&gt; "",VLOOKUP(MID(B2855,3,5),'Recyclabilité Prod Matx'!C:F,3,FALSE),"")</f>
        <v/>
      </c>
      <c r="E2855" s="11" t="str">
        <f>IF($B2855 &lt;&gt; "",VLOOKUP(MID(B2855,3,5),'Recyclabilité Prod Matx'!C:F,4,FALSE), "")</f>
        <v/>
      </c>
      <c r="F2855" s="12" t="str">
        <f>IF($B2855 &lt;&gt; "", IF(C2855="Totale","",IF(D2855 = 0, "", VLOOKUP(D2855,'Cond Compo'!A:B,2,FALSE))),"")</f>
        <v/>
      </c>
      <c r="G2855" s="28"/>
      <c r="H2855" s="11" t="str">
        <f xml:space="preserve"> IF(C2855="Totale",2,IF($G2855 &lt;&gt; "", IF(D2855 = "E",MATCH(G2855, 'Cond Compo'!D$16:D$18, 0), MATCH(G2855, 'Cond Compo'!C$16:C$19, 0)), ""))</f>
        <v/>
      </c>
      <c r="I2855" s="12" t="str">
        <f>IF($E2855 &lt;&gt; "", IF(E2855 = 0, "", VLOOKUP(E2855,'Cond Perturbation'!A:B,2,FALSE)),"")</f>
        <v/>
      </c>
      <c r="J2855" s="28"/>
      <c r="K2855" s="29" t="str">
        <f>IF($B2855 &lt;&gt; "", IF(C2855="Oui",IF(H2855=1,IF(E2855=0,Résultat!G$8,IF(J2855="No",Résultat!$G$8,Résultat!$G$7)),IF(H2855=2,IF(E2855=0,Résultat!G$9,IF(J2855="No",Résultat!$G$9,Résultat!$G$7)),Résultat!$G$7)),IF(C2855 = "Totale", IF(H2855=1,IF(E2855=0,Résultat!G$8,IF(J2855="No",Résultat!$G$9,Résultat!$G$7)),IF(H2855=2,IF(E2855=0,Résultat!G$9,IF(J2855="No",Résultat!$G$9,Résultat!$G$7)),Résultat!$G$7)),Résultat!$G$7)), "")</f>
        <v/>
      </c>
    </row>
    <row r="2856" spans="1:11" ht="20.100000000000001" customHeight="1">
      <c r="A2856" s="26"/>
      <c r="B2856" s="27"/>
      <c r="C2856" s="11" t="str">
        <f>IF($B2856 &lt;&gt; "",VLOOKUP(MID(B2856,3,5),'Recyclabilité Prod Matx'!C:F,2,FALSE), "")</f>
        <v/>
      </c>
      <c r="D2856" s="11" t="str">
        <f>IF($B2856 &lt;&gt; "",VLOOKUP(MID(B2856,3,5),'Recyclabilité Prod Matx'!C:F,3,FALSE),"")</f>
        <v/>
      </c>
      <c r="E2856" s="11" t="str">
        <f>IF($B2856 &lt;&gt; "",VLOOKUP(MID(B2856,3,5),'Recyclabilité Prod Matx'!C:F,4,FALSE), "")</f>
        <v/>
      </c>
      <c r="F2856" s="12" t="str">
        <f>IF($B2856 &lt;&gt; "", IF(C2856="Totale","",IF(D2856 = 0, "", VLOOKUP(D2856,'Cond Compo'!A:B,2,FALSE))),"")</f>
        <v/>
      </c>
      <c r="G2856" s="28"/>
      <c r="H2856" s="11" t="str">
        <f xml:space="preserve"> IF(C2856="Totale",2,IF($G2856 &lt;&gt; "", IF(D2856 = "E",MATCH(G2856, 'Cond Compo'!D$16:D$18, 0), MATCH(G2856, 'Cond Compo'!C$16:C$19, 0)), ""))</f>
        <v/>
      </c>
      <c r="I2856" s="12" t="str">
        <f>IF($E2856 &lt;&gt; "", IF(E2856 = 0, "", VLOOKUP(E2856,'Cond Perturbation'!A:B,2,FALSE)),"")</f>
        <v/>
      </c>
      <c r="J2856" s="28"/>
      <c r="K2856" s="29" t="str">
        <f>IF($B2856 &lt;&gt; "", IF(C2856="Oui",IF(H2856=1,IF(E2856=0,Résultat!G$8,IF(J2856="No",Résultat!$G$8,Résultat!$G$7)),IF(H2856=2,IF(E2856=0,Résultat!G$9,IF(J2856="No",Résultat!$G$9,Résultat!$G$7)),Résultat!$G$7)),IF(C2856 = "Totale", IF(H2856=1,IF(E2856=0,Résultat!G$8,IF(J2856="No",Résultat!$G$9,Résultat!$G$7)),IF(H2856=2,IF(E2856=0,Résultat!G$9,IF(J2856="No",Résultat!$G$9,Résultat!$G$7)),Résultat!$G$7)),Résultat!$G$7)), "")</f>
        <v/>
      </c>
    </row>
    <row r="2857" spans="1:11" ht="20.100000000000001" customHeight="1">
      <c r="A2857" s="26"/>
      <c r="B2857" s="27"/>
      <c r="C2857" s="11" t="str">
        <f>IF($B2857 &lt;&gt; "",VLOOKUP(MID(B2857,3,5),'Recyclabilité Prod Matx'!C:F,2,FALSE), "")</f>
        <v/>
      </c>
      <c r="D2857" s="11" t="str">
        <f>IF($B2857 &lt;&gt; "",VLOOKUP(MID(B2857,3,5),'Recyclabilité Prod Matx'!C:F,3,FALSE),"")</f>
        <v/>
      </c>
      <c r="E2857" s="11" t="str">
        <f>IF($B2857 &lt;&gt; "",VLOOKUP(MID(B2857,3,5),'Recyclabilité Prod Matx'!C:F,4,FALSE), "")</f>
        <v/>
      </c>
      <c r="F2857" s="12" t="str">
        <f>IF($B2857 &lt;&gt; "", IF(C2857="Totale","",IF(D2857 = 0, "", VLOOKUP(D2857,'Cond Compo'!A:B,2,FALSE))),"")</f>
        <v/>
      </c>
      <c r="G2857" s="28"/>
      <c r="H2857" s="11" t="str">
        <f xml:space="preserve"> IF(C2857="Totale",2,IF($G2857 &lt;&gt; "", IF(D2857 = "E",MATCH(G2857, 'Cond Compo'!D$16:D$18, 0), MATCH(G2857, 'Cond Compo'!C$16:C$19, 0)), ""))</f>
        <v/>
      </c>
      <c r="I2857" s="12" t="str">
        <f>IF($E2857 &lt;&gt; "", IF(E2857 = 0, "", VLOOKUP(E2857,'Cond Perturbation'!A:B,2,FALSE)),"")</f>
        <v/>
      </c>
      <c r="J2857" s="28"/>
      <c r="K2857" s="29" t="str">
        <f>IF($B2857 &lt;&gt; "", IF(C2857="Oui",IF(H2857=1,IF(E2857=0,Résultat!G$8,IF(J2857="No",Résultat!$G$8,Résultat!$G$7)),IF(H2857=2,IF(E2857=0,Résultat!G$9,IF(J2857="No",Résultat!$G$9,Résultat!$G$7)),Résultat!$G$7)),IF(C2857 = "Totale", IF(H2857=1,IF(E2857=0,Résultat!G$8,IF(J2857="No",Résultat!$G$9,Résultat!$G$7)),IF(H2857=2,IF(E2857=0,Résultat!G$9,IF(J2857="No",Résultat!$G$9,Résultat!$G$7)),Résultat!$G$7)),Résultat!$G$7)), "")</f>
        <v/>
      </c>
    </row>
    <row r="2858" spans="1:11" ht="20.100000000000001" customHeight="1">
      <c r="A2858" s="26"/>
      <c r="B2858" s="27"/>
      <c r="C2858" s="11" t="str">
        <f>IF($B2858 &lt;&gt; "",VLOOKUP(MID(B2858,3,5),'Recyclabilité Prod Matx'!C:F,2,FALSE), "")</f>
        <v/>
      </c>
      <c r="D2858" s="11" t="str">
        <f>IF($B2858 &lt;&gt; "",VLOOKUP(MID(B2858,3,5),'Recyclabilité Prod Matx'!C:F,3,FALSE),"")</f>
        <v/>
      </c>
      <c r="E2858" s="11" t="str">
        <f>IF($B2858 &lt;&gt; "",VLOOKUP(MID(B2858,3,5),'Recyclabilité Prod Matx'!C:F,4,FALSE), "")</f>
        <v/>
      </c>
      <c r="F2858" s="12" t="str">
        <f>IF($B2858 &lt;&gt; "", IF(C2858="Totale","",IF(D2858 = 0, "", VLOOKUP(D2858,'Cond Compo'!A:B,2,FALSE))),"")</f>
        <v/>
      </c>
      <c r="G2858" s="28"/>
      <c r="H2858" s="11" t="str">
        <f xml:space="preserve"> IF(C2858="Totale",2,IF($G2858 &lt;&gt; "", IF(D2858 = "E",MATCH(G2858, 'Cond Compo'!D$16:D$18, 0), MATCH(G2858, 'Cond Compo'!C$16:C$19, 0)), ""))</f>
        <v/>
      </c>
      <c r="I2858" s="12" t="str">
        <f>IF($E2858 &lt;&gt; "", IF(E2858 = 0, "", VLOOKUP(E2858,'Cond Perturbation'!A:B,2,FALSE)),"")</f>
        <v/>
      </c>
      <c r="J2858" s="28"/>
      <c r="K2858" s="29" t="str">
        <f>IF($B2858 &lt;&gt; "", IF(C2858="Oui",IF(H2858=1,IF(E2858=0,Résultat!G$8,IF(J2858="No",Résultat!$G$8,Résultat!$G$7)),IF(H2858=2,IF(E2858=0,Résultat!G$9,IF(J2858="No",Résultat!$G$9,Résultat!$G$7)),Résultat!$G$7)),IF(C2858 = "Totale", IF(H2858=1,IF(E2858=0,Résultat!G$8,IF(J2858="No",Résultat!$G$9,Résultat!$G$7)),IF(H2858=2,IF(E2858=0,Résultat!G$9,IF(J2858="No",Résultat!$G$9,Résultat!$G$7)),Résultat!$G$7)),Résultat!$G$7)), "")</f>
        <v/>
      </c>
    </row>
    <row r="2859" spans="1:11" ht="20.100000000000001" customHeight="1">
      <c r="A2859" s="26"/>
      <c r="B2859" s="27"/>
      <c r="C2859" s="11" t="str">
        <f>IF($B2859 &lt;&gt; "",VLOOKUP(MID(B2859,3,5),'Recyclabilité Prod Matx'!C:F,2,FALSE), "")</f>
        <v/>
      </c>
      <c r="D2859" s="11" t="str">
        <f>IF($B2859 &lt;&gt; "",VLOOKUP(MID(B2859,3,5),'Recyclabilité Prod Matx'!C:F,3,FALSE),"")</f>
        <v/>
      </c>
      <c r="E2859" s="11" t="str">
        <f>IF($B2859 &lt;&gt; "",VLOOKUP(MID(B2859,3,5),'Recyclabilité Prod Matx'!C:F,4,FALSE), "")</f>
        <v/>
      </c>
      <c r="F2859" s="12" t="str">
        <f>IF($B2859 &lt;&gt; "", IF(C2859="Totale","",IF(D2859 = 0, "", VLOOKUP(D2859,'Cond Compo'!A:B,2,FALSE))),"")</f>
        <v/>
      </c>
      <c r="G2859" s="28"/>
      <c r="H2859" s="11" t="str">
        <f xml:space="preserve"> IF(C2859="Totale",2,IF($G2859 &lt;&gt; "", IF(D2859 = "E",MATCH(G2859, 'Cond Compo'!D$16:D$18, 0), MATCH(G2859, 'Cond Compo'!C$16:C$19, 0)), ""))</f>
        <v/>
      </c>
      <c r="I2859" s="12" t="str">
        <f>IF($E2859 &lt;&gt; "", IF(E2859 = 0, "", VLOOKUP(E2859,'Cond Perturbation'!A:B,2,FALSE)),"")</f>
        <v/>
      </c>
      <c r="J2859" s="28"/>
      <c r="K2859" s="29" t="str">
        <f>IF($B2859 &lt;&gt; "", IF(C2859="Oui",IF(H2859=1,IF(E2859=0,Résultat!G$8,IF(J2859="No",Résultat!$G$8,Résultat!$G$7)),IF(H2859=2,IF(E2859=0,Résultat!G$9,IF(J2859="No",Résultat!$G$9,Résultat!$G$7)),Résultat!$G$7)),IF(C2859 = "Totale", IF(H2859=1,IF(E2859=0,Résultat!G$8,IF(J2859="No",Résultat!$G$9,Résultat!$G$7)),IF(H2859=2,IF(E2859=0,Résultat!G$9,IF(J2859="No",Résultat!$G$9,Résultat!$G$7)),Résultat!$G$7)),Résultat!$G$7)), "")</f>
        <v/>
      </c>
    </row>
    <row r="2860" spans="1:11" ht="20.100000000000001" customHeight="1">
      <c r="A2860" s="26"/>
      <c r="B2860" s="27"/>
      <c r="C2860" s="11" t="str">
        <f>IF($B2860 &lt;&gt; "",VLOOKUP(MID(B2860,3,5),'Recyclabilité Prod Matx'!C:F,2,FALSE), "")</f>
        <v/>
      </c>
      <c r="D2860" s="11" t="str">
        <f>IF($B2860 &lt;&gt; "",VLOOKUP(MID(B2860,3,5),'Recyclabilité Prod Matx'!C:F,3,FALSE),"")</f>
        <v/>
      </c>
      <c r="E2860" s="11" t="str">
        <f>IF($B2860 &lt;&gt; "",VLOOKUP(MID(B2860,3,5),'Recyclabilité Prod Matx'!C:F,4,FALSE), "")</f>
        <v/>
      </c>
      <c r="F2860" s="12" t="str">
        <f>IF($B2860 &lt;&gt; "", IF(C2860="Totale","",IF(D2860 = 0, "", VLOOKUP(D2860,'Cond Compo'!A:B,2,FALSE))),"")</f>
        <v/>
      </c>
      <c r="G2860" s="28"/>
      <c r="H2860" s="11" t="str">
        <f xml:space="preserve"> IF(C2860="Totale",2,IF($G2860 &lt;&gt; "", IF(D2860 = "E",MATCH(G2860, 'Cond Compo'!D$16:D$18, 0), MATCH(G2860, 'Cond Compo'!C$16:C$19, 0)), ""))</f>
        <v/>
      </c>
      <c r="I2860" s="12" t="str">
        <f>IF($E2860 &lt;&gt; "", IF(E2860 = 0, "", VLOOKUP(E2860,'Cond Perturbation'!A:B,2,FALSE)),"")</f>
        <v/>
      </c>
      <c r="J2860" s="28"/>
      <c r="K2860" s="29" t="str">
        <f>IF($B2860 &lt;&gt; "", IF(C2860="Oui",IF(H2860=1,IF(E2860=0,Résultat!G$8,IF(J2860="No",Résultat!$G$8,Résultat!$G$7)),IF(H2860=2,IF(E2860=0,Résultat!G$9,IF(J2860="No",Résultat!$G$9,Résultat!$G$7)),Résultat!$G$7)),IF(C2860 = "Totale", IF(H2860=1,IF(E2860=0,Résultat!G$8,IF(J2860="No",Résultat!$G$9,Résultat!$G$7)),IF(H2860=2,IF(E2860=0,Résultat!G$9,IF(J2860="No",Résultat!$G$9,Résultat!$G$7)),Résultat!$G$7)),Résultat!$G$7)), "")</f>
        <v/>
      </c>
    </row>
    <row r="2861" spans="1:11" ht="20.100000000000001" customHeight="1">
      <c r="A2861" s="26"/>
      <c r="B2861" s="27"/>
      <c r="C2861" s="11" t="str">
        <f>IF($B2861 &lt;&gt; "",VLOOKUP(MID(B2861,3,5),'Recyclabilité Prod Matx'!C:F,2,FALSE), "")</f>
        <v/>
      </c>
      <c r="D2861" s="11" t="str">
        <f>IF($B2861 &lt;&gt; "",VLOOKUP(MID(B2861,3,5),'Recyclabilité Prod Matx'!C:F,3,FALSE),"")</f>
        <v/>
      </c>
      <c r="E2861" s="11" t="str">
        <f>IF($B2861 &lt;&gt; "",VLOOKUP(MID(B2861,3,5),'Recyclabilité Prod Matx'!C:F,4,FALSE), "")</f>
        <v/>
      </c>
      <c r="F2861" s="12" t="str">
        <f>IF($B2861 &lt;&gt; "", IF(C2861="Totale","",IF(D2861 = 0, "", VLOOKUP(D2861,'Cond Compo'!A:B,2,FALSE))),"")</f>
        <v/>
      </c>
      <c r="G2861" s="28"/>
      <c r="H2861" s="11" t="str">
        <f xml:space="preserve"> IF(C2861="Totale",2,IF($G2861 &lt;&gt; "", IF(D2861 = "E",MATCH(G2861, 'Cond Compo'!D$16:D$18, 0), MATCH(G2861, 'Cond Compo'!C$16:C$19, 0)), ""))</f>
        <v/>
      </c>
      <c r="I2861" s="12" t="str">
        <f>IF($E2861 &lt;&gt; "", IF(E2861 = 0, "", VLOOKUP(E2861,'Cond Perturbation'!A:B,2,FALSE)),"")</f>
        <v/>
      </c>
      <c r="J2861" s="28"/>
      <c r="K2861" s="29" t="str">
        <f>IF($B2861 &lt;&gt; "", IF(C2861="Oui",IF(H2861=1,IF(E2861=0,Résultat!G$8,IF(J2861="No",Résultat!$G$8,Résultat!$G$7)),IF(H2861=2,IF(E2861=0,Résultat!G$9,IF(J2861="No",Résultat!$G$9,Résultat!$G$7)),Résultat!$G$7)),IF(C2861 = "Totale", IF(H2861=1,IF(E2861=0,Résultat!G$8,IF(J2861="No",Résultat!$G$9,Résultat!$G$7)),IF(H2861=2,IF(E2861=0,Résultat!G$9,IF(J2861="No",Résultat!$G$9,Résultat!$G$7)),Résultat!$G$7)),Résultat!$G$7)), "")</f>
        <v/>
      </c>
    </row>
    <row r="2862" spans="1:11" ht="20.100000000000001" customHeight="1">
      <c r="A2862" s="26"/>
      <c r="B2862" s="27"/>
      <c r="C2862" s="11" t="str">
        <f>IF($B2862 &lt;&gt; "",VLOOKUP(MID(B2862,3,5),'Recyclabilité Prod Matx'!C:F,2,FALSE), "")</f>
        <v/>
      </c>
      <c r="D2862" s="11" t="str">
        <f>IF($B2862 &lt;&gt; "",VLOOKUP(MID(B2862,3,5),'Recyclabilité Prod Matx'!C:F,3,FALSE),"")</f>
        <v/>
      </c>
      <c r="E2862" s="11" t="str">
        <f>IF($B2862 &lt;&gt; "",VLOOKUP(MID(B2862,3,5),'Recyclabilité Prod Matx'!C:F,4,FALSE), "")</f>
        <v/>
      </c>
      <c r="F2862" s="12" t="str">
        <f>IF($B2862 &lt;&gt; "", IF(C2862="Totale","",IF(D2862 = 0, "", VLOOKUP(D2862,'Cond Compo'!A:B,2,FALSE))),"")</f>
        <v/>
      </c>
      <c r="G2862" s="28"/>
      <c r="H2862" s="11" t="str">
        <f xml:space="preserve"> IF(C2862="Totale",2,IF($G2862 &lt;&gt; "", IF(D2862 = "E",MATCH(G2862, 'Cond Compo'!D$16:D$18, 0), MATCH(G2862, 'Cond Compo'!C$16:C$19, 0)), ""))</f>
        <v/>
      </c>
      <c r="I2862" s="12" t="str">
        <f>IF($E2862 &lt;&gt; "", IF(E2862 = 0, "", VLOOKUP(E2862,'Cond Perturbation'!A:B,2,FALSE)),"")</f>
        <v/>
      </c>
      <c r="J2862" s="28"/>
      <c r="K2862" s="29" t="str">
        <f>IF($B2862 &lt;&gt; "", IF(C2862="Oui",IF(H2862=1,IF(E2862=0,Résultat!G$8,IF(J2862="No",Résultat!$G$8,Résultat!$G$7)),IF(H2862=2,IF(E2862=0,Résultat!G$9,IF(J2862="No",Résultat!$G$9,Résultat!$G$7)),Résultat!$G$7)),IF(C2862 = "Totale", IF(H2862=1,IF(E2862=0,Résultat!G$8,IF(J2862="No",Résultat!$G$9,Résultat!$G$7)),IF(H2862=2,IF(E2862=0,Résultat!G$9,IF(J2862="No",Résultat!$G$9,Résultat!$G$7)),Résultat!$G$7)),Résultat!$G$7)), "")</f>
        <v/>
      </c>
    </row>
    <row r="2863" spans="1:11" ht="20.100000000000001" customHeight="1">
      <c r="A2863" s="26"/>
      <c r="B2863" s="27"/>
      <c r="C2863" s="11" t="str">
        <f>IF($B2863 &lt;&gt; "",VLOOKUP(MID(B2863,3,5),'Recyclabilité Prod Matx'!C:F,2,FALSE), "")</f>
        <v/>
      </c>
      <c r="D2863" s="11" t="str">
        <f>IF($B2863 &lt;&gt; "",VLOOKUP(MID(B2863,3,5),'Recyclabilité Prod Matx'!C:F,3,FALSE),"")</f>
        <v/>
      </c>
      <c r="E2863" s="11" t="str">
        <f>IF($B2863 &lt;&gt; "",VLOOKUP(MID(B2863,3,5),'Recyclabilité Prod Matx'!C:F,4,FALSE), "")</f>
        <v/>
      </c>
      <c r="F2863" s="12" t="str">
        <f>IF($B2863 &lt;&gt; "", IF(C2863="Totale","",IF(D2863 = 0, "", VLOOKUP(D2863,'Cond Compo'!A:B,2,FALSE))),"")</f>
        <v/>
      </c>
      <c r="G2863" s="28"/>
      <c r="H2863" s="11" t="str">
        <f xml:space="preserve"> IF(C2863="Totale",2,IF($G2863 &lt;&gt; "", IF(D2863 = "E",MATCH(G2863, 'Cond Compo'!D$16:D$18, 0), MATCH(G2863, 'Cond Compo'!C$16:C$19, 0)), ""))</f>
        <v/>
      </c>
      <c r="I2863" s="12" t="str">
        <f>IF($E2863 &lt;&gt; "", IF(E2863 = 0, "", VLOOKUP(E2863,'Cond Perturbation'!A:B,2,FALSE)),"")</f>
        <v/>
      </c>
      <c r="J2863" s="28"/>
      <c r="K2863" s="29" t="str">
        <f>IF($B2863 &lt;&gt; "", IF(C2863="Oui",IF(H2863=1,IF(E2863=0,Résultat!G$8,IF(J2863="No",Résultat!$G$8,Résultat!$G$7)),IF(H2863=2,IF(E2863=0,Résultat!G$9,IF(J2863="No",Résultat!$G$9,Résultat!$G$7)),Résultat!$G$7)),IF(C2863 = "Totale", IF(H2863=1,IF(E2863=0,Résultat!G$8,IF(J2863="No",Résultat!$G$9,Résultat!$G$7)),IF(H2863=2,IF(E2863=0,Résultat!G$9,IF(J2863="No",Résultat!$G$9,Résultat!$G$7)),Résultat!$G$7)),Résultat!$G$7)), "")</f>
        <v/>
      </c>
    </row>
    <row r="2864" spans="1:11" ht="20.100000000000001" customHeight="1">
      <c r="A2864" s="26"/>
      <c r="B2864" s="27"/>
      <c r="C2864" s="11" t="str">
        <f>IF($B2864 &lt;&gt; "",VLOOKUP(MID(B2864,3,5),'Recyclabilité Prod Matx'!C:F,2,FALSE), "")</f>
        <v/>
      </c>
      <c r="D2864" s="11" t="str">
        <f>IF($B2864 &lt;&gt; "",VLOOKUP(MID(B2864,3,5),'Recyclabilité Prod Matx'!C:F,3,FALSE),"")</f>
        <v/>
      </c>
      <c r="E2864" s="11" t="str">
        <f>IF($B2864 &lt;&gt; "",VLOOKUP(MID(B2864,3,5),'Recyclabilité Prod Matx'!C:F,4,FALSE), "")</f>
        <v/>
      </c>
      <c r="F2864" s="12" t="str">
        <f>IF($B2864 &lt;&gt; "", IF(C2864="Totale","",IF(D2864 = 0, "", VLOOKUP(D2864,'Cond Compo'!A:B,2,FALSE))),"")</f>
        <v/>
      </c>
      <c r="G2864" s="28"/>
      <c r="H2864" s="11" t="str">
        <f xml:space="preserve"> IF(C2864="Totale",2,IF($G2864 &lt;&gt; "", IF(D2864 = "E",MATCH(G2864, 'Cond Compo'!D$16:D$18, 0), MATCH(G2864, 'Cond Compo'!C$16:C$19, 0)), ""))</f>
        <v/>
      </c>
      <c r="I2864" s="12" t="str">
        <f>IF($E2864 &lt;&gt; "", IF(E2864 = 0, "", VLOOKUP(E2864,'Cond Perturbation'!A:B,2,FALSE)),"")</f>
        <v/>
      </c>
      <c r="J2864" s="28"/>
      <c r="K2864" s="29" t="str">
        <f>IF($B2864 &lt;&gt; "", IF(C2864="Oui",IF(H2864=1,IF(E2864=0,Résultat!G$8,IF(J2864="No",Résultat!$G$8,Résultat!$G$7)),IF(H2864=2,IF(E2864=0,Résultat!G$9,IF(J2864="No",Résultat!$G$9,Résultat!$G$7)),Résultat!$G$7)),IF(C2864 = "Totale", IF(H2864=1,IF(E2864=0,Résultat!G$8,IF(J2864="No",Résultat!$G$9,Résultat!$G$7)),IF(H2864=2,IF(E2864=0,Résultat!G$9,IF(J2864="No",Résultat!$G$9,Résultat!$G$7)),Résultat!$G$7)),Résultat!$G$7)), "")</f>
        <v/>
      </c>
    </row>
    <row r="2865" spans="1:11" ht="20.100000000000001" customHeight="1">
      <c r="A2865" s="26"/>
      <c r="B2865" s="27"/>
      <c r="C2865" s="11" t="str">
        <f>IF($B2865 &lt;&gt; "",VLOOKUP(MID(B2865,3,5),'Recyclabilité Prod Matx'!C:F,2,FALSE), "")</f>
        <v/>
      </c>
      <c r="D2865" s="11" t="str">
        <f>IF($B2865 &lt;&gt; "",VLOOKUP(MID(B2865,3,5),'Recyclabilité Prod Matx'!C:F,3,FALSE),"")</f>
        <v/>
      </c>
      <c r="E2865" s="11" t="str">
        <f>IF($B2865 &lt;&gt; "",VLOOKUP(MID(B2865,3,5),'Recyclabilité Prod Matx'!C:F,4,FALSE), "")</f>
        <v/>
      </c>
      <c r="F2865" s="12" t="str">
        <f>IF($B2865 &lt;&gt; "", IF(C2865="Totale","",IF(D2865 = 0, "", VLOOKUP(D2865,'Cond Compo'!A:B,2,FALSE))),"")</f>
        <v/>
      </c>
      <c r="G2865" s="28"/>
      <c r="H2865" s="11" t="str">
        <f xml:space="preserve"> IF(C2865="Totale",2,IF($G2865 &lt;&gt; "", IF(D2865 = "E",MATCH(G2865, 'Cond Compo'!D$16:D$18, 0), MATCH(G2865, 'Cond Compo'!C$16:C$19, 0)), ""))</f>
        <v/>
      </c>
      <c r="I2865" s="12" t="str">
        <f>IF($E2865 &lt;&gt; "", IF(E2865 = 0, "", VLOOKUP(E2865,'Cond Perturbation'!A:B,2,FALSE)),"")</f>
        <v/>
      </c>
      <c r="J2865" s="28"/>
      <c r="K2865" s="29" t="str">
        <f>IF($B2865 &lt;&gt; "", IF(C2865="Oui",IF(H2865=1,IF(E2865=0,Résultat!G$8,IF(J2865="No",Résultat!$G$8,Résultat!$G$7)),IF(H2865=2,IF(E2865=0,Résultat!G$9,IF(J2865="No",Résultat!$G$9,Résultat!$G$7)),Résultat!$G$7)),IF(C2865 = "Totale", IF(H2865=1,IF(E2865=0,Résultat!G$8,IF(J2865="No",Résultat!$G$9,Résultat!$G$7)),IF(H2865=2,IF(E2865=0,Résultat!G$9,IF(J2865="No",Résultat!$G$9,Résultat!$G$7)),Résultat!$G$7)),Résultat!$G$7)), "")</f>
        <v/>
      </c>
    </row>
    <row r="2866" spans="1:11" ht="20.100000000000001" customHeight="1">
      <c r="A2866" s="26"/>
      <c r="B2866" s="27"/>
      <c r="C2866" s="11" t="str">
        <f>IF($B2866 &lt;&gt; "",VLOOKUP(MID(B2866,3,5),'Recyclabilité Prod Matx'!C:F,2,FALSE), "")</f>
        <v/>
      </c>
      <c r="D2866" s="11" t="str">
        <f>IF($B2866 &lt;&gt; "",VLOOKUP(MID(B2866,3,5),'Recyclabilité Prod Matx'!C:F,3,FALSE),"")</f>
        <v/>
      </c>
      <c r="E2866" s="11" t="str">
        <f>IF($B2866 &lt;&gt; "",VLOOKUP(MID(B2866,3,5),'Recyclabilité Prod Matx'!C:F,4,FALSE), "")</f>
        <v/>
      </c>
      <c r="F2866" s="12" t="str">
        <f>IF($B2866 &lt;&gt; "", IF(C2866="Totale","",IF(D2866 = 0, "", VLOOKUP(D2866,'Cond Compo'!A:B,2,FALSE))),"")</f>
        <v/>
      </c>
      <c r="G2866" s="28"/>
      <c r="H2866" s="11" t="str">
        <f xml:space="preserve"> IF(C2866="Totale",2,IF($G2866 &lt;&gt; "", IF(D2866 = "E",MATCH(G2866, 'Cond Compo'!D$16:D$18, 0), MATCH(G2866, 'Cond Compo'!C$16:C$19, 0)), ""))</f>
        <v/>
      </c>
      <c r="I2866" s="12" t="str">
        <f>IF($E2866 &lt;&gt; "", IF(E2866 = 0, "", VLOOKUP(E2866,'Cond Perturbation'!A:B,2,FALSE)),"")</f>
        <v/>
      </c>
      <c r="J2866" s="28"/>
      <c r="K2866" s="29" t="str">
        <f>IF($B2866 &lt;&gt; "", IF(C2866="Oui",IF(H2866=1,IF(E2866=0,Résultat!G$8,IF(J2866="No",Résultat!$G$8,Résultat!$G$7)),IF(H2866=2,IF(E2866=0,Résultat!G$9,IF(J2866="No",Résultat!$G$9,Résultat!$G$7)),Résultat!$G$7)),IF(C2866 = "Totale", IF(H2866=1,IF(E2866=0,Résultat!G$8,IF(J2866="No",Résultat!$G$9,Résultat!$G$7)),IF(H2866=2,IF(E2866=0,Résultat!G$9,IF(J2866="No",Résultat!$G$9,Résultat!$G$7)),Résultat!$G$7)),Résultat!$G$7)), "")</f>
        <v/>
      </c>
    </row>
    <row r="2867" spans="1:11" ht="20.100000000000001" customHeight="1">
      <c r="A2867" s="26"/>
      <c r="B2867" s="27"/>
      <c r="C2867" s="11" t="str">
        <f>IF($B2867 &lt;&gt; "",VLOOKUP(MID(B2867,3,5),'Recyclabilité Prod Matx'!C:F,2,FALSE), "")</f>
        <v/>
      </c>
      <c r="D2867" s="11" t="str">
        <f>IF($B2867 &lt;&gt; "",VLOOKUP(MID(B2867,3,5),'Recyclabilité Prod Matx'!C:F,3,FALSE),"")</f>
        <v/>
      </c>
      <c r="E2867" s="11" t="str">
        <f>IF($B2867 &lt;&gt; "",VLOOKUP(MID(B2867,3,5),'Recyclabilité Prod Matx'!C:F,4,FALSE), "")</f>
        <v/>
      </c>
      <c r="F2867" s="12" t="str">
        <f>IF($B2867 &lt;&gt; "", IF(C2867="Totale","",IF(D2867 = 0, "", VLOOKUP(D2867,'Cond Compo'!A:B,2,FALSE))),"")</f>
        <v/>
      </c>
      <c r="G2867" s="28"/>
      <c r="H2867" s="11" t="str">
        <f xml:space="preserve"> IF(C2867="Totale",2,IF($G2867 &lt;&gt; "", IF(D2867 = "E",MATCH(G2867, 'Cond Compo'!D$16:D$18, 0), MATCH(G2867, 'Cond Compo'!C$16:C$19, 0)), ""))</f>
        <v/>
      </c>
      <c r="I2867" s="12" t="str">
        <f>IF($E2867 &lt;&gt; "", IF(E2867 = 0, "", VLOOKUP(E2867,'Cond Perturbation'!A:B,2,FALSE)),"")</f>
        <v/>
      </c>
      <c r="J2867" s="28"/>
      <c r="K2867" s="29" t="str">
        <f>IF($B2867 &lt;&gt; "", IF(C2867="Oui",IF(H2867=1,IF(E2867=0,Résultat!G$8,IF(J2867="No",Résultat!$G$8,Résultat!$G$7)),IF(H2867=2,IF(E2867=0,Résultat!G$9,IF(J2867="No",Résultat!$G$9,Résultat!$G$7)),Résultat!$G$7)),IF(C2867 = "Totale", IF(H2867=1,IF(E2867=0,Résultat!G$8,IF(J2867="No",Résultat!$G$9,Résultat!$G$7)),IF(H2867=2,IF(E2867=0,Résultat!G$9,IF(J2867="No",Résultat!$G$9,Résultat!$G$7)),Résultat!$G$7)),Résultat!$G$7)), "")</f>
        <v/>
      </c>
    </row>
    <row r="2868" spans="1:11" ht="20.100000000000001" customHeight="1">
      <c r="A2868" s="26"/>
      <c r="B2868" s="27"/>
      <c r="C2868" s="11" t="str">
        <f>IF($B2868 &lt;&gt; "",VLOOKUP(MID(B2868,3,5),'Recyclabilité Prod Matx'!C:F,2,FALSE), "")</f>
        <v/>
      </c>
      <c r="D2868" s="11" t="str">
        <f>IF($B2868 &lt;&gt; "",VLOOKUP(MID(B2868,3,5),'Recyclabilité Prod Matx'!C:F,3,FALSE),"")</f>
        <v/>
      </c>
      <c r="E2868" s="11" t="str">
        <f>IF($B2868 &lt;&gt; "",VLOOKUP(MID(B2868,3,5),'Recyclabilité Prod Matx'!C:F,4,FALSE), "")</f>
        <v/>
      </c>
      <c r="F2868" s="12" t="str">
        <f>IF($B2868 &lt;&gt; "", IF(C2868="Totale","",IF(D2868 = 0, "", VLOOKUP(D2868,'Cond Compo'!A:B,2,FALSE))),"")</f>
        <v/>
      </c>
      <c r="G2868" s="28"/>
      <c r="H2868" s="11" t="str">
        <f xml:space="preserve"> IF(C2868="Totale",2,IF($G2868 &lt;&gt; "", IF(D2868 = "E",MATCH(G2868, 'Cond Compo'!D$16:D$18, 0), MATCH(G2868, 'Cond Compo'!C$16:C$19, 0)), ""))</f>
        <v/>
      </c>
      <c r="I2868" s="12" t="str">
        <f>IF($E2868 &lt;&gt; "", IF(E2868 = 0, "", VLOOKUP(E2868,'Cond Perturbation'!A:B,2,FALSE)),"")</f>
        <v/>
      </c>
      <c r="J2868" s="28"/>
      <c r="K2868" s="29" t="str">
        <f>IF($B2868 &lt;&gt; "", IF(C2868="Oui",IF(H2868=1,IF(E2868=0,Résultat!G$8,IF(J2868="No",Résultat!$G$8,Résultat!$G$7)),IF(H2868=2,IF(E2868=0,Résultat!G$9,IF(J2868="No",Résultat!$G$9,Résultat!$G$7)),Résultat!$G$7)),IF(C2868 = "Totale", IF(H2868=1,IF(E2868=0,Résultat!G$8,IF(J2868="No",Résultat!$G$9,Résultat!$G$7)),IF(H2868=2,IF(E2868=0,Résultat!G$9,IF(J2868="No",Résultat!$G$9,Résultat!$G$7)),Résultat!$G$7)),Résultat!$G$7)), "")</f>
        <v/>
      </c>
    </row>
    <row r="2869" spans="1:11" ht="20.100000000000001" customHeight="1">
      <c r="A2869" s="26"/>
      <c r="B2869" s="27"/>
      <c r="C2869" s="11" t="str">
        <f>IF($B2869 &lt;&gt; "",VLOOKUP(MID(B2869,3,5),'Recyclabilité Prod Matx'!C:F,2,FALSE), "")</f>
        <v/>
      </c>
      <c r="D2869" s="11" t="str">
        <f>IF($B2869 &lt;&gt; "",VLOOKUP(MID(B2869,3,5),'Recyclabilité Prod Matx'!C:F,3,FALSE),"")</f>
        <v/>
      </c>
      <c r="E2869" s="11" t="str">
        <f>IF($B2869 &lt;&gt; "",VLOOKUP(MID(B2869,3,5),'Recyclabilité Prod Matx'!C:F,4,FALSE), "")</f>
        <v/>
      </c>
      <c r="F2869" s="12" t="str">
        <f>IF($B2869 &lt;&gt; "", IF(C2869="Totale","",IF(D2869 = 0, "", VLOOKUP(D2869,'Cond Compo'!A:B,2,FALSE))),"")</f>
        <v/>
      </c>
      <c r="G2869" s="28"/>
      <c r="H2869" s="11" t="str">
        <f xml:space="preserve"> IF(C2869="Totale",2,IF($G2869 &lt;&gt; "", IF(D2869 = "E",MATCH(G2869, 'Cond Compo'!D$16:D$18, 0), MATCH(G2869, 'Cond Compo'!C$16:C$19, 0)), ""))</f>
        <v/>
      </c>
      <c r="I2869" s="12" t="str">
        <f>IF($E2869 &lt;&gt; "", IF(E2869 = 0, "", VLOOKUP(E2869,'Cond Perturbation'!A:B,2,FALSE)),"")</f>
        <v/>
      </c>
      <c r="J2869" s="28"/>
      <c r="K2869" s="29" t="str">
        <f>IF($B2869 &lt;&gt; "", IF(C2869="Oui",IF(H2869=1,IF(E2869=0,Résultat!G$8,IF(J2869="No",Résultat!$G$8,Résultat!$G$7)),IF(H2869=2,IF(E2869=0,Résultat!G$9,IF(J2869="No",Résultat!$G$9,Résultat!$G$7)),Résultat!$G$7)),IF(C2869 = "Totale", IF(H2869=1,IF(E2869=0,Résultat!G$8,IF(J2869="No",Résultat!$G$9,Résultat!$G$7)),IF(H2869=2,IF(E2869=0,Résultat!G$9,IF(J2869="No",Résultat!$G$9,Résultat!$G$7)),Résultat!$G$7)),Résultat!$G$7)), "")</f>
        <v/>
      </c>
    </row>
    <row r="2870" spans="1:11" ht="20.100000000000001" customHeight="1">
      <c r="A2870" s="26"/>
      <c r="B2870" s="27"/>
      <c r="C2870" s="11" t="str">
        <f>IF($B2870 &lt;&gt; "",VLOOKUP(MID(B2870,3,5),'Recyclabilité Prod Matx'!C:F,2,FALSE), "")</f>
        <v/>
      </c>
      <c r="D2870" s="11" t="str">
        <f>IF($B2870 &lt;&gt; "",VLOOKUP(MID(B2870,3,5),'Recyclabilité Prod Matx'!C:F,3,FALSE),"")</f>
        <v/>
      </c>
      <c r="E2870" s="11" t="str">
        <f>IF($B2870 &lt;&gt; "",VLOOKUP(MID(B2870,3,5),'Recyclabilité Prod Matx'!C:F,4,FALSE), "")</f>
        <v/>
      </c>
      <c r="F2870" s="12" t="str">
        <f>IF($B2870 &lt;&gt; "", IF(C2870="Totale","",IF(D2870 = 0, "", VLOOKUP(D2870,'Cond Compo'!A:B,2,FALSE))),"")</f>
        <v/>
      </c>
      <c r="G2870" s="28"/>
      <c r="H2870" s="11" t="str">
        <f xml:space="preserve"> IF(C2870="Totale",2,IF($G2870 &lt;&gt; "", IF(D2870 = "E",MATCH(G2870, 'Cond Compo'!D$16:D$18, 0), MATCH(G2870, 'Cond Compo'!C$16:C$19, 0)), ""))</f>
        <v/>
      </c>
      <c r="I2870" s="12" t="str">
        <f>IF($E2870 &lt;&gt; "", IF(E2870 = 0, "", VLOOKUP(E2870,'Cond Perturbation'!A:B,2,FALSE)),"")</f>
        <v/>
      </c>
      <c r="J2870" s="28"/>
      <c r="K2870" s="29" t="str">
        <f>IF($B2870 &lt;&gt; "", IF(C2870="Oui",IF(H2870=1,IF(E2870=0,Résultat!G$8,IF(J2870="No",Résultat!$G$8,Résultat!$G$7)),IF(H2870=2,IF(E2870=0,Résultat!G$9,IF(J2870="No",Résultat!$G$9,Résultat!$G$7)),Résultat!$G$7)),IF(C2870 = "Totale", IF(H2870=1,IF(E2870=0,Résultat!G$8,IF(J2870="No",Résultat!$G$9,Résultat!$G$7)),IF(H2870=2,IF(E2870=0,Résultat!G$9,IF(J2870="No",Résultat!$G$9,Résultat!$G$7)),Résultat!$G$7)),Résultat!$G$7)), "")</f>
        <v/>
      </c>
    </row>
    <row r="2871" spans="1:11" ht="20.100000000000001" customHeight="1">
      <c r="A2871" s="26"/>
      <c r="B2871" s="27"/>
      <c r="C2871" s="11" t="str">
        <f>IF($B2871 &lt;&gt; "",VLOOKUP(MID(B2871,3,5),'Recyclabilité Prod Matx'!C:F,2,FALSE), "")</f>
        <v/>
      </c>
      <c r="D2871" s="11" t="str">
        <f>IF($B2871 &lt;&gt; "",VLOOKUP(MID(B2871,3,5),'Recyclabilité Prod Matx'!C:F,3,FALSE),"")</f>
        <v/>
      </c>
      <c r="E2871" s="11" t="str">
        <f>IF($B2871 &lt;&gt; "",VLOOKUP(MID(B2871,3,5),'Recyclabilité Prod Matx'!C:F,4,FALSE), "")</f>
        <v/>
      </c>
      <c r="F2871" s="12" t="str">
        <f>IF($B2871 &lt;&gt; "", IF(C2871="Totale","",IF(D2871 = 0, "", VLOOKUP(D2871,'Cond Compo'!A:B,2,FALSE))),"")</f>
        <v/>
      </c>
      <c r="G2871" s="28"/>
      <c r="H2871" s="11" t="str">
        <f xml:space="preserve"> IF(C2871="Totale",2,IF($G2871 &lt;&gt; "", IF(D2871 = "E",MATCH(G2871, 'Cond Compo'!D$16:D$18, 0), MATCH(G2871, 'Cond Compo'!C$16:C$19, 0)), ""))</f>
        <v/>
      </c>
      <c r="I2871" s="12" t="str">
        <f>IF($E2871 &lt;&gt; "", IF(E2871 = 0, "", VLOOKUP(E2871,'Cond Perturbation'!A:B,2,FALSE)),"")</f>
        <v/>
      </c>
      <c r="J2871" s="28"/>
      <c r="K2871" s="29" t="str">
        <f>IF($B2871 &lt;&gt; "", IF(C2871="Oui",IF(H2871=1,IF(E2871=0,Résultat!G$8,IF(J2871="No",Résultat!$G$8,Résultat!$G$7)),IF(H2871=2,IF(E2871=0,Résultat!G$9,IF(J2871="No",Résultat!$G$9,Résultat!$G$7)),Résultat!$G$7)),IF(C2871 = "Totale", IF(H2871=1,IF(E2871=0,Résultat!G$8,IF(J2871="No",Résultat!$G$9,Résultat!$G$7)),IF(H2871=2,IF(E2871=0,Résultat!G$9,IF(J2871="No",Résultat!$G$9,Résultat!$G$7)),Résultat!$G$7)),Résultat!$G$7)), "")</f>
        <v/>
      </c>
    </row>
    <row r="2872" spans="1:11" ht="20.100000000000001" customHeight="1">
      <c r="A2872" s="26"/>
      <c r="B2872" s="27"/>
      <c r="C2872" s="11" t="str">
        <f>IF($B2872 &lt;&gt; "",VLOOKUP(MID(B2872,3,5),'Recyclabilité Prod Matx'!C:F,2,FALSE), "")</f>
        <v/>
      </c>
      <c r="D2872" s="11" t="str">
        <f>IF($B2872 &lt;&gt; "",VLOOKUP(MID(B2872,3,5),'Recyclabilité Prod Matx'!C:F,3,FALSE),"")</f>
        <v/>
      </c>
      <c r="E2872" s="11" t="str">
        <f>IF($B2872 &lt;&gt; "",VLOOKUP(MID(B2872,3,5),'Recyclabilité Prod Matx'!C:F,4,FALSE), "")</f>
        <v/>
      </c>
      <c r="F2872" s="12" t="str">
        <f>IF($B2872 &lt;&gt; "", IF(C2872="Totale","",IF(D2872 = 0, "", VLOOKUP(D2872,'Cond Compo'!A:B,2,FALSE))),"")</f>
        <v/>
      </c>
      <c r="G2872" s="28"/>
      <c r="H2872" s="11" t="str">
        <f xml:space="preserve"> IF(C2872="Totale",2,IF($G2872 &lt;&gt; "", IF(D2872 = "E",MATCH(G2872, 'Cond Compo'!D$16:D$18, 0), MATCH(G2872, 'Cond Compo'!C$16:C$19, 0)), ""))</f>
        <v/>
      </c>
      <c r="I2872" s="12" t="str">
        <f>IF($E2872 &lt;&gt; "", IF(E2872 = 0, "", VLOOKUP(E2872,'Cond Perturbation'!A:B,2,FALSE)),"")</f>
        <v/>
      </c>
      <c r="J2872" s="28"/>
      <c r="K2872" s="29" t="str">
        <f>IF($B2872 &lt;&gt; "", IF(C2872="Oui",IF(H2872=1,IF(E2872=0,Résultat!G$8,IF(J2872="No",Résultat!$G$8,Résultat!$G$7)),IF(H2872=2,IF(E2872=0,Résultat!G$9,IF(J2872="No",Résultat!$G$9,Résultat!$G$7)),Résultat!$G$7)),IF(C2872 = "Totale", IF(H2872=1,IF(E2872=0,Résultat!G$8,IF(J2872="No",Résultat!$G$9,Résultat!$G$7)),IF(H2872=2,IF(E2872=0,Résultat!G$9,IF(J2872="No",Résultat!$G$9,Résultat!$G$7)),Résultat!$G$7)),Résultat!$G$7)), "")</f>
        <v/>
      </c>
    </row>
    <row r="2873" spans="1:11" ht="20.100000000000001" customHeight="1">
      <c r="A2873" s="26"/>
      <c r="B2873" s="27"/>
      <c r="C2873" s="11" t="str">
        <f>IF($B2873 &lt;&gt; "",VLOOKUP(MID(B2873,3,5),'Recyclabilité Prod Matx'!C:F,2,FALSE), "")</f>
        <v/>
      </c>
      <c r="D2873" s="11" t="str">
        <f>IF($B2873 &lt;&gt; "",VLOOKUP(MID(B2873,3,5),'Recyclabilité Prod Matx'!C:F,3,FALSE),"")</f>
        <v/>
      </c>
      <c r="E2873" s="11" t="str">
        <f>IF($B2873 &lt;&gt; "",VLOOKUP(MID(B2873,3,5),'Recyclabilité Prod Matx'!C:F,4,FALSE), "")</f>
        <v/>
      </c>
      <c r="F2873" s="12" t="str">
        <f>IF($B2873 &lt;&gt; "", IF(C2873="Totale","",IF(D2873 = 0, "", VLOOKUP(D2873,'Cond Compo'!A:B,2,FALSE))),"")</f>
        <v/>
      </c>
      <c r="G2873" s="28"/>
      <c r="H2873" s="11" t="str">
        <f xml:space="preserve"> IF(C2873="Totale",2,IF($G2873 &lt;&gt; "", IF(D2873 = "E",MATCH(G2873, 'Cond Compo'!D$16:D$18, 0), MATCH(G2873, 'Cond Compo'!C$16:C$19, 0)), ""))</f>
        <v/>
      </c>
      <c r="I2873" s="12" t="str">
        <f>IF($E2873 &lt;&gt; "", IF(E2873 = 0, "", VLOOKUP(E2873,'Cond Perturbation'!A:B,2,FALSE)),"")</f>
        <v/>
      </c>
      <c r="J2873" s="28"/>
      <c r="K2873" s="29" t="str">
        <f>IF($B2873 &lt;&gt; "", IF(C2873="Oui",IF(H2873=1,IF(E2873=0,Résultat!G$8,IF(J2873="No",Résultat!$G$8,Résultat!$G$7)),IF(H2873=2,IF(E2873=0,Résultat!G$9,IF(J2873="No",Résultat!$G$9,Résultat!$G$7)),Résultat!$G$7)),IF(C2873 = "Totale", IF(H2873=1,IF(E2873=0,Résultat!G$8,IF(J2873="No",Résultat!$G$9,Résultat!$G$7)),IF(H2873=2,IF(E2873=0,Résultat!G$9,IF(J2873="No",Résultat!$G$9,Résultat!$G$7)),Résultat!$G$7)),Résultat!$G$7)), "")</f>
        <v/>
      </c>
    </row>
    <row r="2874" spans="1:11" ht="20.100000000000001" customHeight="1">
      <c r="A2874" s="26"/>
      <c r="B2874" s="27"/>
      <c r="C2874" s="11" t="str">
        <f>IF($B2874 &lt;&gt; "",VLOOKUP(MID(B2874,3,5),'Recyclabilité Prod Matx'!C:F,2,FALSE), "")</f>
        <v/>
      </c>
      <c r="D2874" s="11" t="str">
        <f>IF($B2874 &lt;&gt; "",VLOOKUP(MID(B2874,3,5),'Recyclabilité Prod Matx'!C:F,3,FALSE),"")</f>
        <v/>
      </c>
      <c r="E2874" s="11" t="str">
        <f>IF($B2874 &lt;&gt; "",VLOOKUP(MID(B2874,3,5),'Recyclabilité Prod Matx'!C:F,4,FALSE), "")</f>
        <v/>
      </c>
      <c r="F2874" s="12" t="str">
        <f>IF($B2874 &lt;&gt; "", IF(C2874="Totale","",IF(D2874 = 0, "", VLOOKUP(D2874,'Cond Compo'!A:B,2,FALSE))),"")</f>
        <v/>
      </c>
      <c r="G2874" s="28"/>
      <c r="H2874" s="11" t="str">
        <f xml:space="preserve"> IF(C2874="Totale",2,IF($G2874 &lt;&gt; "", IF(D2874 = "E",MATCH(G2874, 'Cond Compo'!D$16:D$18, 0), MATCH(G2874, 'Cond Compo'!C$16:C$19, 0)), ""))</f>
        <v/>
      </c>
      <c r="I2874" s="12" t="str">
        <f>IF($E2874 &lt;&gt; "", IF(E2874 = 0, "", VLOOKUP(E2874,'Cond Perturbation'!A:B,2,FALSE)),"")</f>
        <v/>
      </c>
      <c r="J2874" s="28"/>
      <c r="K2874" s="29" t="str">
        <f>IF($B2874 &lt;&gt; "", IF(C2874="Oui",IF(H2874=1,IF(E2874=0,Résultat!G$8,IF(J2874="No",Résultat!$G$8,Résultat!$G$7)),IF(H2874=2,IF(E2874=0,Résultat!G$9,IF(J2874="No",Résultat!$G$9,Résultat!$G$7)),Résultat!$G$7)),IF(C2874 = "Totale", IF(H2874=1,IF(E2874=0,Résultat!G$8,IF(J2874="No",Résultat!$G$9,Résultat!$G$7)),IF(H2874=2,IF(E2874=0,Résultat!G$9,IF(J2874="No",Résultat!$G$9,Résultat!$G$7)),Résultat!$G$7)),Résultat!$G$7)), "")</f>
        <v/>
      </c>
    </row>
    <row r="2875" spans="1:11" ht="20.100000000000001" customHeight="1">
      <c r="A2875" s="26"/>
      <c r="B2875" s="27"/>
      <c r="C2875" s="11" t="str">
        <f>IF($B2875 &lt;&gt; "",VLOOKUP(MID(B2875,3,5),'Recyclabilité Prod Matx'!C:F,2,FALSE), "")</f>
        <v/>
      </c>
      <c r="D2875" s="11" t="str">
        <f>IF($B2875 &lt;&gt; "",VLOOKUP(MID(B2875,3,5),'Recyclabilité Prod Matx'!C:F,3,FALSE),"")</f>
        <v/>
      </c>
      <c r="E2875" s="11" t="str">
        <f>IF($B2875 &lt;&gt; "",VLOOKUP(MID(B2875,3,5),'Recyclabilité Prod Matx'!C:F,4,FALSE), "")</f>
        <v/>
      </c>
      <c r="F2875" s="12" t="str">
        <f>IF($B2875 &lt;&gt; "", IF(C2875="Totale","",IF(D2875 = 0, "", VLOOKUP(D2875,'Cond Compo'!A:B,2,FALSE))),"")</f>
        <v/>
      </c>
      <c r="G2875" s="28"/>
      <c r="H2875" s="11" t="str">
        <f xml:space="preserve"> IF(C2875="Totale",2,IF($G2875 &lt;&gt; "", IF(D2875 = "E",MATCH(G2875, 'Cond Compo'!D$16:D$18, 0), MATCH(G2875, 'Cond Compo'!C$16:C$19, 0)), ""))</f>
        <v/>
      </c>
      <c r="I2875" s="12" t="str">
        <f>IF($E2875 &lt;&gt; "", IF(E2875 = 0, "", VLOOKUP(E2875,'Cond Perturbation'!A:B,2,FALSE)),"")</f>
        <v/>
      </c>
      <c r="J2875" s="28"/>
      <c r="K2875" s="29" t="str">
        <f>IF($B2875 &lt;&gt; "", IF(C2875="Oui",IF(H2875=1,IF(E2875=0,Résultat!G$8,IF(J2875="No",Résultat!$G$8,Résultat!$G$7)),IF(H2875=2,IF(E2875=0,Résultat!G$9,IF(J2875="No",Résultat!$G$9,Résultat!$G$7)),Résultat!$G$7)),IF(C2875 = "Totale", IF(H2875=1,IF(E2875=0,Résultat!G$8,IF(J2875="No",Résultat!$G$9,Résultat!$G$7)),IF(H2875=2,IF(E2875=0,Résultat!G$9,IF(J2875="No",Résultat!$G$9,Résultat!$G$7)),Résultat!$G$7)),Résultat!$G$7)), "")</f>
        <v/>
      </c>
    </row>
    <row r="2876" spans="1:11" ht="20.100000000000001" customHeight="1">
      <c r="A2876" s="26"/>
      <c r="B2876" s="27"/>
      <c r="C2876" s="11" t="str">
        <f>IF($B2876 &lt;&gt; "",VLOOKUP(MID(B2876,3,5),'Recyclabilité Prod Matx'!C:F,2,FALSE), "")</f>
        <v/>
      </c>
      <c r="D2876" s="11" t="str">
        <f>IF($B2876 &lt;&gt; "",VLOOKUP(MID(B2876,3,5),'Recyclabilité Prod Matx'!C:F,3,FALSE),"")</f>
        <v/>
      </c>
      <c r="E2876" s="11" t="str">
        <f>IF($B2876 &lt;&gt; "",VLOOKUP(MID(B2876,3,5),'Recyclabilité Prod Matx'!C:F,4,FALSE), "")</f>
        <v/>
      </c>
      <c r="F2876" s="12" t="str">
        <f>IF($B2876 &lt;&gt; "", IF(C2876="Totale","",IF(D2876 = 0, "", VLOOKUP(D2876,'Cond Compo'!A:B,2,FALSE))),"")</f>
        <v/>
      </c>
      <c r="G2876" s="28"/>
      <c r="H2876" s="11" t="str">
        <f xml:space="preserve"> IF(C2876="Totale",2,IF($G2876 &lt;&gt; "", IF(D2876 = "E",MATCH(G2876, 'Cond Compo'!D$16:D$18, 0), MATCH(G2876, 'Cond Compo'!C$16:C$19, 0)), ""))</f>
        <v/>
      </c>
      <c r="I2876" s="12" t="str">
        <f>IF($E2876 &lt;&gt; "", IF(E2876 = 0, "", VLOOKUP(E2876,'Cond Perturbation'!A:B,2,FALSE)),"")</f>
        <v/>
      </c>
      <c r="J2876" s="28"/>
      <c r="K2876" s="29" t="str">
        <f>IF($B2876 &lt;&gt; "", IF(C2876="Oui",IF(H2876=1,IF(E2876=0,Résultat!G$8,IF(J2876="No",Résultat!$G$8,Résultat!$G$7)),IF(H2876=2,IF(E2876=0,Résultat!G$9,IF(J2876="No",Résultat!$G$9,Résultat!$G$7)),Résultat!$G$7)),IF(C2876 = "Totale", IF(H2876=1,IF(E2876=0,Résultat!G$8,IF(J2876="No",Résultat!$G$9,Résultat!$G$7)),IF(H2876=2,IF(E2876=0,Résultat!G$9,IF(J2876="No",Résultat!$G$9,Résultat!$G$7)),Résultat!$G$7)),Résultat!$G$7)), "")</f>
        <v/>
      </c>
    </row>
    <row r="2877" spans="1:11" ht="20.100000000000001" customHeight="1">
      <c r="A2877" s="26"/>
      <c r="B2877" s="27"/>
      <c r="C2877" s="11" t="str">
        <f>IF($B2877 &lt;&gt; "",VLOOKUP(MID(B2877,3,5),'Recyclabilité Prod Matx'!C:F,2,FALSE), "")</f>
        <v/>
      </c>
      <c r="D2877" s="11" t="str">
        <f>IF($B2877 &lt;&gt; "",VLOOKUP(MID(B2877,3,5),'Recyclabilité Prod Matx'!C:F,3,FALSE),"")</f>
        <v/>
      </c>
      <c r="E2877" s="11" t="str">
        <f>IF($B2877 &lt;&gt; "",VLOOKUP(MID(B2877,3,5),'Recyclabilité Prod Matx'!C:F,4,FALSE), "")</f>
        <v/>
      </c>
      <c r="F2877" s="12" t="str">
        <f>IF($B2877 &lt;&gt; "", IF(C2877="Totale","",IF(D2877 = 0, "", VLOOKUP(D2877,'Cond Compo'!A:B,2,FALSE))),"")</f>
        <v/>
      </c>
      <c r="G2877" s="28"/>
      <c r="H2877" s="11" t="str">
        <f xml:space="preserve"> IF(C2877="Totale",2,IF($G2877 &lt;&gt; "", IF(D2877 = "E",MATCH(G2877, 'Cond Compo'!D$16:D$18, 0), MATCH(G2877, 'Cond Compo'!C$16:C$19, 0)), ""))</f>
        <v/>
      </c>
      <c r="I2877" s="12" t="str">
        <f>IF($E2877 &lt;&gt; "", IF(E2877 = 0, "", VLOOKUP(E2877,'Cond Perturbation'!A:B,2,FALSE)),"")</f>
        <v/>
      </c>
      <c r="J2877" s="28"/>
      <c r="K2877" s="29" t="str">
        <f>IF($B2877 &lt;&gt; "", IF(C2877="Oui",IF(H2877=1,IF(E2877=0,Résultat!G$8,IF(J2877="No",Résultat!$G$8,Résultat!$G$7)),IF(H2877=2,IF(E2877=0,Résultat!G$9,IF(J2877="No",Résultat!$G$9,Résultat!$G$7)),Résultat!$G$7)),IF(C2877 = "Totale", IF(H2877=1,IF(E2877=0,Résultat!G$8,IF(J2877="No",Résultat!$G$9,Résultat!$G$7)),IF(H2877=2,IF(E2877=0,Résultat!G$9,IF(J2877="No",Résultat!$G$9,Résultat!$G$7)),Résultat!$G$7)),Résultat!$G$7)), "")</f>
        <v/>
      </c>
    </row>
    <row r="2878" spans="1:11" ht="20.100000000000001" customHeight="1">
      <c r="A2878" s="26"/>
      <c r="B2878" s="27"/>
      <c r="C2878" s="11" t="str">
        <f>IF($B2878 &lt;&gt; "",VLOOKUP(MID(B2878,3,5),'Recyclabilité Prod Matx'!C:F,2,FALSE), "")</f>
        <v/>
      </c>
      <c r="D2878" s="11" t="str">
        <f>IF($B2878 &lt;&gt; "",VLOOKUP(MID(B2878,3,5),'Recyclabilité Prod Matx'!C:F,3,FALSE),"")</f>
        <v/>
      </c>
      <c r="E2878" s="11" t="str">
        <f>IF($B2878 &lt;&gt; "",VLOOKUP(MID(B2878,3,5),'Recyclabilité Prod Matx'!C:F,4,FALSE), "")</f>
        <v/>
      </c>
      <c r="F2878" s="12" t="str">
        <f>IF($B2878 &lt;&gt; "", IF(C2878="Totale","",IF(D2878 = 0, "", VLOOKUP(D2878,'Cond Compo'!A:B,2,FALSE))),"")</f>
        <v/>
      </c>
      <c r="G2878" s="28"/>
      <c r="H2878" s="11" t="str">
        <f xml:space="preserve"> IF(C2878="Totale",2,IF($G2878 &lt;&gt; "", IF(D2878 = "E",MATCH(G2878, 'Cond Compo'!D$16:D$18, 0), MATCH(G2878, 'Cond Compo'!C$16:C$19, 0)), ""))</f>
        <v/>
      </c>
      <c r="I2878" s="12" t="str">
        <f>IF($E2878 &lt;&gt; "", IF(E2878 = 0, "", VLOOKUP(E2878,'Cond Perturbation'!A:B,2,FALSE)),"")</f>
        <v/>
      </c>
      <c r="J2878" s="28"/>
      <c r="K2878" s="29" t="str">
        <f>IF($B2878 &lt;&gt; "", IF(C2878="Oui",IF(H2878=1,IF(E2878=0,Résultat!G$8,IF(J2878="No",Résultat!$G$8,Résultat!$G$7)),IF(H2878=2,IF(E2878=0,Résultat!G$9,IF(J2878="No",Résultat!$G$9,Résultat!$G$7)),Résultat!$G$7)),IF(C2878 = "Totale", IF(H2878=1,IF(E2878=0,Résultat!G$8,IF(J2878="No",Résultat!$G$9,Résultat!$G$7)),IF(H2878=2,IF(E2878=0,Résultat!G$9,IF(J2878="No",Résultat!$G$9,Résultat!$G$7)),Résultat!$G$7)),Résultat!$G$7)), "")</f>
        <v/>
      </c>
    </row>
    <row r="2879" spans="1:11" ht="20.100000000000001" customHeight="1">
      <c r="A2879" s="26"/>
      <c r="B2879" s="27"/>
      <c r="C2879" s="11" t="str">
        <f>IF($B2879 &lt;&gt; "",VLOOKUP(MID(B2879,3,5),'Recyclabilité Prod Matx'!C:F,2,FALSE), "")</f>
        <v/>
      </c>
      <c r="D2879" s="11" t="str">
        <f>IF($B2879 &lt;&gt; "",VLOOKUP(MID(B2879,3,5),'Recyclabilité Prod Matx'!C:F,3,FALSE),"")</f>
        <v/>
      </c>
      <c r="E2879" s="11" t="str">
        <f>IF($B2879 &lt;&gt; "",VLOOKUP(MID(B2879,3,5),'Recyclabilité Prod Matx'!C:F,4,FALSE), "")</f>
        <v/>
      </c>
      <c r="F2879" s="12" t="str">
        <f>IF($B2879 &lt;&gt; "", IF(C2879="Totale","",IF(D2879 = 0, "", VLOOKUP(D2879,'Cond Compo'!A:B,2,FALSE))),"")</f>
        <v/>
      </c>
      <c r="G2879" s="28"/>
      <c r="H2879" s="11" t="str">
        <f xml:space="preserve"> IF(C2879="Totale",2,IF($G2879 &lt;&gt; "", IF(D2879 = "E",MATCH(G2879, 'Cond Compo'!D$16:D$18, 0), MATCH(G2879, 'Cond Compo'!C$16:C$19, 0)), ""))</f>
        <v/>
      </c>
      <c r="I2879" s="12" t="str">
        <f>IF($E2879 &lt;&gt; "", IF(E2879 = 0, "", VLOOKUP(E2879,'Cond Perturbation'!A:B,2,FALSE)),"")</f>
        <v/>
      </c>
      <c r="J2879" s="28"/>
      <c r="K2879" s="29" t="str">
        <f>IF($B2879 &lt;&gt; "", IF(C2879="Oui",IF(H2879=1,IF(E2879=0,Résultat!G$8,IF(J2879="No",Résultat!$G$8,Résultat!$G$7)),IF(H2879=2,IF(E2879=0,Résultat!G$9,IF(J2879="No",Résultat!$G$9,Résultat!$G$7)),Résultat!$G$7)),IF(C2879 = "Totale", IF(H2879=1,IF(E2879=0,Résultat!G$8,IF(J2879="No",Résultat!$G$9,Résultat!$G$7)),IF(H2879=2,IF(E2879=0,Résultat!G$9,IF(J2879="No",Résultat!$G$9,Résultat!$G$7)),Résultat!$G$7)),Résultat!$G$7)), "")</f>
        <v/>
      </c>
    </row>
    <row r="2880" spans="1:11" ht="20.100000000000001" customHeight="1">
      <c r="A2880" s="26"/>
      <c r="B2880" s="27"/>
      <c r="C2880" s="11" t="str">
        <f>IF($B2880 &lt;&gt; "",VLOOKUP(MID(B2880,3,5),'Recyclabilité Prod Matx'!C:F,2,FALSE), "")</f>
        <v/>
      </c>
      <c r="D2880" s="11" t="str">
        <f>IF($B2880 &lt;&gt; "",VLOOKUP(MID(B2880,3,5),'Recyclabilité Prod Matx'!C:F,3,FALSE),"")</f>
        <v/>
      </c>
      <c r="E2880" s="11" t="str">
        <f>IF($B2880 &lt;&gt; "",VLOOKUP(MID(B2880,3,5),'Recyclabilité Prod Matx'!C:F,4,FALSE), "")</f>
        <v/>
      </c>
      <c r="F2880" s="12" t="str">
        <f>IF($B2880 &lt;&gt; "", IF(C2880="Totale","",IF(D2880 = 0, "", VLOOKUP(D2880,'Cond Compo'!A:B,2,FALSE))),"")</f>
        <v/>
      </c>
      <c r="G2880" s="28"/>
      <c r="H2880" s="11" t="str">
        <f xml:space="preserve"> IF(C2880="Totale",2,IF($G2880 &lt;&gt; "", IF(D2880 = "E",MATCH(G2880, 'Cond Compo'!D$16:D$18, 0), MATCH(G2880, 'Cond Compo'!C$16:C$19, 0)), ""))</f>
        <v/>
      </c>
      <c r="I2880" s="12" t="str">
        <f>IF($E2880 &lt;&gt; "", IF(E2880 = 0, "", VLOOKUP(E2880,'Cond Perturbation'!A:B,2,FALSE)),"")</f>
        <v/>
      </c>
      <c r="J2880" s="28"/>
      <c r="K2880" s="29" t="str">
        <f>IF($B2880 &lt;&gt; "", IF(C2880="Oui",IF(H2880=1,IF(E2880=0,Résultat!G$8,IF(J2880="No",Résultat!$G$8,Résultat!$G$7)),IF(H2880=2,IF(E2880=0,Résultat!G$9,IF(J2880="No",Résultat!$G$9,Résultat!$G$7)),Résultat!$G$7)),IF(C2880 = "Totale", IF(H2880=1,IF(E2880=0,Résultat!G$8,IF(J2880="No",Résultat!$G$9,Résultat!$G$7)),IF(H2880=2,IF(E2880=0,Résultat!G$9,IF(J2880="No",Résultat!$G$9,Résultat!$G$7)),Résultat!$G$7)),Résultat!$G$7)), "")</f>
        <v/>
      </c>
    </row>
    <row r="2881" spans="1:11" ht="20.100000000000001" customHeight="1">
      <c r="A2881" s="26"/>
      <c r="B2881" s="27"/>
      <c r="C2881" s="11" t="str">
        <f>IF($B2881 &lt;&gt; "",VLOOKUP(MID(B2881,3,5),'Recyclabilité Prod Matx'!C:F,2,FALSE), "")</f>
        <v/>
      </c>
      <c r="D2881" s="11" t="str">
        <f>IF($B2881 &lt;&gt; "",VLOOKUP(MID(B2881,3,5),'Recyclabilité Prod Matx'!C:F,3,FALSE),"")</f>
        <v/>
      </c>
      <c r="E2881" s="11" t="str">
        <f>IF($B2881 &lt;&gt; "",VLOOKUP(MID(B2881,3,5),'Recyclabilité Prod Matx'!C:F,4,FALSE), "")</f>
        <v/>
      </c>
      <c r="F2881" s="12" t="str">
        <f>IF($B2881 &lt;&gt; "", IF(C2881="Totale","",IF(D2881 = 0, "", VLOOKUP(D2881,'Cond Compo'!A:B,2,FALSE))),"")</f>
        <v/>
      </c>
      <c r="G2881" s="28"/>
      <c r="H2881" s="11" t="str">
        <f xml:space="preserve"> IF(C2881="Totale",2,IF($G2881 &lt;&gt; "", IF(D2881 = "E",MATCH(G2881, 'Cond Compo'!D$16:D$18, 0), MATCH(G2881, 'Cond Compo'!C$16:C$19, 0)), ""))</f>
        <v/>
      </c>
      <c r="I2881" s="12" t="str">
        <f>IF($E2881 &lt;&gt; "", IF(E2881 = 0, "", VLOOKUP(E2881,'Cond Perturbation'!A:B,2,FALSE)),"")</f>
        <v/>
      </c>
      <c r="J2881" s="28"/>
      <c r="K2881" s="29" t="str">
        <f>IF($B2881 &lt;&gt; "", IF(C2881="Oui",IF(H2881=1,IF(E2881=0,Résultat!G$8,IF(J2881="No",Résultat!$G$8,Résultat!$G$7)),IF(H2881=2,IF(E2881=0,Résultat!G$9,IF(J2881="No",Résultat!$G$9,Résultat!$G$7)),Résultat!$G$7)),IF(C2881 = "Totale", IF(H2881=1,IF(E2881=0,Résultat!G$8,IF(J2881="No",Résultat!$G$9,Résultat!$G$7)),IF(H2881=2,IF(E2881=0,Résultat!G$9,IF(J2881="No",Résultat!$G$9,Résultat!$G$7)),Résultat!$G$7)),Résultat!$G$7)), "")</f>
        <v/>
      </c>
    </row>
    <row r="2882" spans="1:11" ht="20.100000000000001" customHeight="1">
      <c r="A2882" s="26"/>
      <c r="B2882" s="27"/>
      <c r="C2882" s="11" t="str">
        <f>IF($B2882 &lt;&gt; "",VLOOKUP(MID(B2882,3,5),'Recyclabilité Prod Matx'!C:F,2,FALSE), "")</f>
        <v/>
      </c>
      <c r="D2882" s="11" t="str">
        <f>IF($B2882 &lt;&gt; "",VLOOKUP(MID(B2882,3,5),'Recyclabilité Prod Matx'!C:F,3,FALSE),"")</f>
        <v/>
      </c>
      <c r="E2882" s="11" t="str">
        <f>IF($B2882 &lt;&gt; "",VLOOKUP(MID(B2882,3,5),'Recyclabilité Prod Matx'!C:F,4,FALSE), "")</f>
        <v/>
      </c>
      <c r="F2882" s="12" t="str">
        <f>IF($B2882 &lt;&gt; "", IF(C2882="Totale","",IF(D2882 = 0, "", VLOOKUP(D2882,'Cond Compo'!A:B,2,FALSE))),"")</f>
        <v/>
      </c>
      <c r="G2882" s="28"/>
      <c r="H2882" s="11" t="str">
        <f xml:space="preserve"> IF(C2882="Totale",2,IF($G2882 &lt;&gt; "", IF(D2882 = "E",MATCH(G2882, 'Cond Compo'!D$16:D$18, 0), MATCH(G2882, 'Cond Compo'!C$16:C$19, 0)), ""))</f>
        <v/>
      </c>
      <c r="I2882" s="12" t="str">
        <f>IF($E2882 &lt;&gt; "", IF(E2882 = 0, "", VLOOKUP(E2882,'Cond Perturbation'!A:B,2,FALSE)),"")</f>
        <v/>
      </c>
      <c r="J2882" s="28"/>
      <c r="K2882" s="29" t="str">
        <f>IF($B2882 &lt;&gt; "", IF(C2882="Oui",IF(H2882=1,IF(E2882=0,Résultat!G$8,IF(J2882="No",Résultat!$G$8,Résultat!$G$7)),IF(H2882=2,IF(E2882=0,Résultat!G$9,IF(J2882="No",Résultat!$G$9,Résultat!$G$7)),Résultat!$G$7)),IF(C2882 = "Totale", IF(H2882=1,IF(E2882=0,Résultat!G$8,IF(J2882="No",Résultat!$G$9,Résultat!$G$7)),IF(H2882=2,IF(E2882=0,Résultat!G$9,IF(J2882="No",Résultat!$G$9,Résultat!$G$7)),Résultat!$G$7)),Résultat!$G$7)), "")</f>
        <v/>
      </c>
    </row>
    <row r="2883" spans="1:11" ht="20.100000000000001" customHeight="1">
      <c r="A2883" s="26"/>
      <c r="B2883" s="27"/>
      <c r="C2883" s="11" t="str">
        <f>IF($B2883 &lt;&gt; "",VLOOKUP(MID(B2883,3,5),'Recyclabilité Prod Matx'!C:F,2,FALSE), "")</f>
        <v/>
      </c>
      <c r="D2883" s="11" t="str">
        <f>IF($B2883 &lt;&gt; "",VLOOKUP(MID(B2883,3,5),'Recyclabilité Prod Matx'!C:F,3,FALSE),"")</f>
        <v/>
      </c>
      <c r="E2883" s="11" t="str">
        <f>IF($B2883 &lt;&gt; "",VLOOKUP(MID(B2883,3,5),'Recyclabilité Prod Matx'!C:F,4,FALSE), "")</f>
        <v/>
      </c>
      <c r="F2883" s="12" t="str">
        <f>IF($B2883 &lt;&gt; "", IF(C2883="Totale","",IF(D2883 = 0, "", VLOOKUP(D2883,'Cond Compo'!A:B,2,FALSE))),"")</f>
        <v/>
      </c>
      <c r="G2883" s="28"/>
      <c r="H2883" s="11" t="str">
        <f xml:space="preserve"> IF(C2883="Totale",2,IF($G2883 &lt;&gt; "", IF(D2883 = "E",MATCH(G2883, 'Cond Compo'!D$16:D$18, 0), MATCH(G2883, 'Cond Compo'!C$16:C$19, 0)), ""))</f>
        <v/>
      </c>
      <c r="I2883" s="12" t="str">
        <f>IF($E2883 &lt;&gt; "", IF(E2883 = 0, "", VLOOKUP(E2883,'Cond Perturbation'!A:B,2,FALSE)),"")</f>
        <v/>
      </c>
      <c r="J2883" s="28"/>
      <c r="K2883" s="29" t="str">
        <f>IF($B2883 &lt;&gt; "", IF(C2883="Oui",IF(H2883=1,IF(E2883=0,Résultat!G$8,IF(J2883="No",Résultat!$G$8,Résultat!$G$7)),IF(H2883=2,IF(E2883=0,Résultat!G$9,IF(J2883="No",Résultat!$G$9,Résultat!$G$7)),Résultat!$G$7)),IF(C2883 = "Totale", IF(H2883=1,IF(E2883=0,Résultat!G$8,IF(J2883="No",Résultat!$G$9,Résultat!$G$7)),IF(H2883=2,IF(E2883=0,Résultat!G$9,IF(J2883="No",Résultat!$G$9,Résultat!$G$7)),Résultat!$G$7)),Résultat!$G$7)), "")</f>
        <v/>
      </c>
    </row>
    <row r="2884" spans="1:11" ht="20.100000000000001" customHeight="1">
      <c r="A2884" s="26"/>
      <c r="B2884" s="27"/>
      <c r="C2884" s="11" t="str">
        <f>IF($B2884 &lt;&gt; "",VLOOKUP(MID(B2884,3,5),'Recyclabilité Prod Matx'!C:F,2,FALSE), "")</f>
        <v/>
      </c>
      <c r="D2884" s="11" t="str">
        <f>IF($B2884 &lt;&gt; "",VLOOKUP(MID(B2884,3,5),'Recyclabilité Prod Matx'!C:F,3,FALSE),"")</f>
        <v/>
      </c>
      <c r="E2884" s="11" t="str">
        <f>IF($B2884 &lt;&gt; "",VLOOKUP(MID(B2884,3,5),'Recyclabilité Prod Matx'!C:F,4,FALSE), "")</f>
        <v/>
      </c>
      <c r="F2884" s="12" t="str">
        <f>IF($B2884 &lt;&gt; "", IF(C2884="Totale","",IF(D2884 = 0, "", VLOOKUP(D2884,'Cond Compo'!A:B,2,FALSE))),"")</f>
        <v/>
      </c>
      <c r="G2884" s="28"/>
      <c r="H2884" s="11" t="str">
        <f xml:space="preserve"> IF(C2884="Totale",2,IF($G2884 &lt;&gt; "", IF(D2884 = "E",MATCH(G2884, 'Cond Compo'!D$16:D$18, 0), MATCH(G2884, 'Cond Compo'!C$16:C$19, 0)), ""))</f>
        <v/>
      </c>
      <c r="I2884" s="12" t="str">
        <f>IF($E2884 &lt;&gt; "", IF(E2884 = 0, "", VLOOKUP(E2884,'Cond Perturbation'!A:B,2,FALSE)),"")</f>
        <v/>
      </c>
      <c r="J2884" s="28"/>
      <c r="K2884" s="29" t="str">
        <f>IF($B2884 &lt;&gt; "", IF(C2884="Oui",IF(H2884=1,IF(E2884=0,Résultat!G$8,IF(J2884="No",Résultat!$G$8,Résultat!$G$7)),IF(H2884=2,IF(E2884=0,Résultat!G$9,IF(J2884="No",Résultat!$G$9,Résultat!$G$7)),Résultat!$G$7)),IF(C2884 = "Totale", IF(H2884=1,IF(E2884=0,Résultat!G$8,IF(J2884="No",Résultat!$G$9,Résultat!$G$7)),IF(H2884=2,IF(E2884=0,Résultat!G$9,IF(J2884="No",Résultat!$G$9,Résultat!$G$7)),Résultat!$G$7)),Résultat!$G$7)), "")</f>
        <v/>
      </c>
    </row>
    <row r="2885" spans="1:11" ht="20.100000000000001" customHeight="1">
      <c r="A2885" s="26"/>
      <c r="B2885" s="27"/>
      <c r="C2885" s="11" t="str">
        <f>IF($B2885 &lt;&gt; "",VLOOKUP(MID(B2885,3,5),'Recyclabilité Prod Matx'!C:F,2,FALSE), "")</f>
        <v/>
      </c>
      <c r="D2885" s="11" t="str">
        <f>IF($B2885 &lt;&gt; "",VLOOKUP(MID(B2885,3,5),'Recyclabilité Prod Matx'!C:F,3,FALSE),"")</f>
        <v/>
      </c>
      <c r="E2885" s="11" t="str">
        <f>IF($B2885 &lt;&gt; "",VLOOKUP(MID(B2885,3,5),'Recyclabilité Prod Matx'!C:F,4,FALSE), "")</f>
        <v/>
      </c>
      <c r="F2885" s="12" t="str">
        <f>IF($B2885 &lt;&gt; "", IF(C2885="Totale","",IF(D2885 = 0, "", VLOOKUP(D2885,'Cond Compo'!A:B,2,FALSE))),"")</f>
        <v/>
      </c>
      <c r="G2885" s="28"/>
      <c r="H2885" s="11" t="str">
        <f xml:space="preserve"> IF(C2885="Totale",2,IF($G2885 &lt;&gt; "", IF(D2885 = "E",MATCH(G2885, 'Cond Compo'!D$16:D$18, 0), MATCH(G2885, 'Cond Compo'!C$16:C$19, 0)), ""))</f>
        <v/>
      </c>
      <c r="I2885" s="12" t="str">
        <f>IF($E2885 &lt;&gt; "", IF(E2885 = 0, "", VLOOKUP(E2885,'Cond Perturbation'!A:B,2,FALSE)),"")</f>
        <v/>
      </c>
      <c r="J2885" s="28"/>
      <c r="K2885" s="29" t="str">
        <f>IF($B2885 &lt;&gt; "", IF(C2885="Oui",IF(H2885=1,IF(E2885=0,Résultat!G$8,IF(J2885="No",Résultat!$G$8,Résultat!$G$7)),IF(H2885=2,IF(E2885=0,Résultat!G$9,IF(J2885="No",Résultat!$G$9,Résultat!$G$7)),Résultat!$G$7)),IF(C2885 = "Totale", IF(H2885=1,IF(E2885=0,Résultat!G$8,IF(J2885="No",Résultat!$G$9,Résultat!$G$7)),IF(H2885=2,IF(E2885=0,Résultat!G$9,IF(J2885="No",Résultat!$G$9,Résultat!$G$7)),Résultat!$G$7)),Résultat!$G$7)), "")</f>
        <v/>
      </c>
    </row>
    <row r="2886" spans="1:11" ht="20.100000000000001" customHeight="1">
      <c r="A2886" s="26"/>
      <c r="B2886" s="27"/>
      <c r="C2886" s="11" t="str">
        <f>IF($B2886 &lt;&gt; "",VLOOKUP(MID(B2886,3,5),'Recyclabilité Prod Matx'!C:F,2,FALSE), "")</f>
        <v/>
      </c>
      <c r="D2886" s="11" t="str">
        <f>IF($B2886 &lt;&gt; "",VLOOKUP(MID(B2886,3,5),'Recyclabilité Prod Matx'!C:F,3,FALSE),"")</f>
        <v/>
      </c>
      <c r="E2886" s="11" t="str">
        <f>IF($B2886 &lt;&gt; "",VLOOKUP(MID(B2886,3,5),'Recyclabilité Prod Matx'!C:F,4,FALSE), "")</f>
        <v/>
      </c>
      <c r="F2886" s="12" t="str">
        <f>IF($B2886 &lt;&gt; "", IF(C2886="Totale","",IF(D2886 = 0, "", VLOOKUP(D2886,'Cond Compo'!A:B,2,FALSE))),"")</f>
        <v/>
      </c>
      <c r="G2886" s="28"/>
      <c r="H2886" s="11" t="str">
        <f xml:space="preserve"> IF(C2886="Totale",2,IF($G2886 &lt;&gt; "", IF(D2886 = "E",MATCH(G2886, 'Cond Compo'!D$16:D$18, 0), MATCH(G2886, 'Cond Compo'!C$16:C$19, 0)), ""))</f>
        <v/>
      </c>
      <c r="I2886" s="12" t="str">
        <f>IF($E2886 &lt;&gt; "", IF(E2886 = 0, "", VLOOKUP(E2886,'Cond Perturbation'!A:B,2,FALSE)),"")</f>
        <v/>
      </c>
      <c r="J2886" s="28"/>
      <c r="K2886" s="29" t="str">
        <f>IF($B2886 &lt;&gt; "", IF(C2886="Oui",IF(H2886=1,IF(E2886=0,Résultat!G$8,IF(J2886="No",Résultat!$G$8,Résultat!$G$7)),IF(H2886=2,IF(E2886=0,Résultat!G$9,IF(J2886="No",Résultat!$G$9,Résultat!$G$7)),Résultat!$G$7)),IF(C2886 = "Totale", IF(H2886=1,IF(E2886=0,Résultat!G$8,IF(J2886="No",Résultat!$G$9,Résultat!$G$7)),IF(H2886=2,IF(E2886=0,Résultat!G$9,IF(J2886="No",Résultat!$G$9,Résultat!$G$7)),Résultat!$G$7)),Résultat!$G$7)), "")</f>
        <v/>
      </c>
    </row>
    <row r="2887" spans="1:11" ht="20.100000000000001" customHeight="1">
      <c r="A2887" s="26"/>
      <c r="B2887" s="27"/>
      <c r="C2887" s="11" t="str">
        <f>IF($B2887 &lt;&gt; "",VLOOKUP(MID(B2887,3,5),'Recyclabilité Prod Matx'!C:F,2,FALSE), "")</f>
        <v/>
      </c>
      <c r="D2887" s="11" t="str">
        <f>IF($B2887 &lt;&gt; "",VLOOKUP(MID(B2887,3,5),'Recyclabilité Prod Matx'!C:F,3,FALSE),"")</f>
        <v/>
      </c>
      <c r="E2887" s="11" t="str">
        <f>IF($B2887 &lt;&gt; "",VLOOKUP(MID(B2887,3,5),'Recyclabilité Prod Matx'!C:F,4,FALSE), "")</f>
        <v/>
      </c>
      <c r="F2887" s="12" t="str">
        <f>IF($B2887 &lt;&gt; "", IF(C2887="Totale","",IF(D2887 = 0, "", VLOOKUP(D2887,'Cond Compo'!A:B,2,FALSE))),"")</f>
        <v/>
      </c>
      <c r="G2887" s="28"/>
      <c r="H2887" s="11" t="str">
        <f xml:space="preserve"> IF(C2887="Totale",2,IF($G2887 &lt;&gt; "", IF(D2887 = "E",MATCH(G2887, 'Cond Compo'!D$16:D$18, 0), MATCH(G2887, 'Cond Compo'!C$16:C$19, 0)), ""))</f>
        <v/>
      </c>
      <c r="I2887" s="12" t="str">
        <f>IF($E2887 &lt;&gt; "", IF(E2887 = 0, "", VLOOKUP(E2887,'Cond Perturbation'!A:B,2,FALSE)),"")</f>
        <v/>
      </c>
      <c r="J2887" s="28"/>
      <c r="K2887" s="29" t="str">
        <f>IF($B2887 &lt;&gt; "", IF(C2887="Oui",IF(H2887=1,IF(E2887=0,Résultat!G$8,IF(J2887="No",Résultat!$G$8,Résultat!$G$7)),IF(H2887=2,IF(E2887=0,Résultat!G$9,IF(J2887="No",Résultat!$G$9,Résultat!$G$7)),Résultat!$G$7)),IF(C2887 = "Totale", IF(H2887=1,IF(E2887=0,Résultat!G$8,IF(J2887="No",Résultat!$G$9,Résultat!$G$7)),IF(H2887=2,IF(E2887=0,Résultat!G$9,IF(J2887="No",Résultat!$G$9,Résultat!$G$7)),Résultat!$G$7)),Résultat!$G$7)), "")</f>
        <v/>
      </c>
    </row>
    <row r="2888" spans="1:11" ht="20.100000000000001" customHeight="1">
      <c r="A2888" s="26"/>
      <c r="B2888" s="27"/>
      <c r="C2888" s="11" t="str">
        <f>IF($B2888 &lt;&gt; "",VLOOKUP(MID(B2888,3,5),'Recyclabilité Prod Matx'!C:F,2,FALSE), "")</f>
        <v/>
      </c>
      <c r="D2888" s="11" t="str">
        <f>IF($B2888 &lt;&gt; "",VLOOKUP(MID(B2888,3,5),'Recyclabilité Prod Matx'!C:F,3,FALSE),"")</f>
        <v/>
      </c>
      <c r="E2888" s="11" t="str">
        <f>IF($B2888 &lt;&gt; "",VLOOKUP(MID(B2888,3,5),'Recyclabilité Prod Matx'!C:F,4,FALSE), "")</f>
        <v/>
      </c>
      <c r="F2888" s="12" t="str">
        <f>IF($B2888 &lt;&gt; "", IF(C2888="Totale","",IF(D2888 = 0, "", VLOOKUP(D2888,'Cond Compo'!A:B,2,FALSE))),"")</f>
        <v/>
      </c>
      <c r="G2888" s="28"/>
      <c r="H2888" s="11" t="str">
        <f xml:space="preserve"> IF(C2888="Totale",2,IF($G2888 &lt;&gt; "", IF(D2888 = "E",MATCH(G2888, 'Cond Compo'!D$16:D$18, 0), MATCH(G2888, 'Cond Compo'!C$16:C$19, 0)), ""))</f>
        <v/>
      </c>
      <c r="I2888" s="12" t="str">
        <f>IF($E2888 &lt;&gt; "", IF(E2888 = 0, "", VLOOKUP(E2888,'Cond Perturbation'!A:B,2,FALSE)),"")</f>
        <v/>
      </c>
      <c r="J2888" s="28"/>
      <c r="K2888" s="29" t="str">
        <f>IF($B2888 &lt;&gt; "", IF(C2888="Oui",IF(H2888=1,IF(E2888=0,Résultat!G$8,IF(J2888="No",Résultat!$G$8,Résultat!$G$7)),IF(H2888=2,IF(E2888=0,Résultat!G$9,IF(J2888="No",Résultat!$G$9,Résultat!$G$7)),Résultat!$G$7)),IF(C2888 = "Totale", IF(H2888=1,IF(E2888=0,Résultat!G$8,IF(J2888="No",Résultat!$G$9,Résultat!$G$7)),IF(H2888=2,IF(E2888=0,Résultat!G$9,IF(J2888="No",Résultat!$G$9,Résultat!$G$7)),Résultat!$G$7)),Résultat!$G$7)), "")</f>
        <v/>
      </c>
    </row>
    <row r="2889" spans="1:11" ht="20.100000000000001" customHeight="1">
      <c r="A2889" s="26"/>
      <c r="B2889" s="27"/>
      <c r="C2889" s="11" t="str">
        <f>IF($B2889 &lt;&gt; "",VLOOKUP(MID(B2889,3,5),'Recyclabilité Prod Matx'!C:F,2,FALSE), "")</f>
        <v/>
      </c>
      <c r="D2889" s="11" t="str">
        <f>IF($B2889 &lt;&gt; "",VLOOKUP(MID(B2889,3,5),'Recyclabilité Prod Matx'!C:F,3,FALSE),"")</f>
        <v/>
      </c>
      <c r="E2889" s="11" t="str">
        <f>IF($B2889 &lt;&gt; "",VLOOKUP(MID(B2889,3,5),'Recyclabilité Prod Matx'!C:F,4,FALSE), "")</f>
        <v/>
      </c>
      <c r="F2889" s="12" t="str">
        <f>IF($B2889 &lt;&gt; "", IF(C2889="Totale","",IF(D2889 = 0, "", VLOOKUP(D2889,'Cond Compo'!A:B,2,FALSE))),"")</f>
        <v/>
      </c>
      <c r="G2889" s="28"/>
      <c r="H2889" s="11" t="str">
        <f xml:space="preserve"> IF(C2889="Totale",2,IF($G2889 &lt;&gt; "", IF(D2889 = "E",MATCH(G2889, 'Cond Compo'!D$16:D$18, 0), MATCH(G2889, 'Cond Compo'!C$16:C$19, 0)), ""))</f>
        <v/>
      </c>
      <c r="I2889" s="12" t="str">
        <f>IF($E2889 &lt;&gt; "", IF(E2889 = 0, "", VLOOKUP(E2889,'Cond Perturbation'!A:B,2,FALSE)),"")</f>
        <v/>
      </c>
      <c r="J2889" s="28"/>
      <c r="K2889" s="29" t="str">
        <f>IF($B2889 &lt;&gt; "", IF(C2889="Oui",IF(H2889=1,IF(E2889=0,Résultat!G$8,IF(J2889="No",Résultat!$G$8,Résultat!$G$7)),IF(H2889=2,IF(E2889=0,Résultat!G$9,IF(J2889="No",Résultat!$G$9,Résultat!$G$7)),Résultat!$G$7)),IF(C2889 = "Totale", IF(H2889=1,IF(E2889=0,Résultat!G$8,IF(J2889="No",Résultat!$G$9,Résultat!$G$7)),IF(H2889=2,IF(E2889=0,Résultat!G$9,IF(J2889="No",Résultat!$G$9,Résultat!$G$7)),Résultat!$G$7)),Résultat!$G$7)), "")</f>
        <v/>
      </c>
    </row>
    <row r="2890" spans="1:11" ht="20.100000000000001" customHeight="1">
      <c r="A2890" s="26"/>
      <c r="B2890" s="27"/>
      <c r="C2890" s="11" t="str">
        <f>IF($B2890 &lt;&gt; "",VLOOKUP(MID(B2890,3,5),'Recyclabilité Prod Matx'!C:F,2,FALSE), "")</f>
        <v/>
      </c>
      <c r="D2890" s="11" t="str">
        <f>IF($B2890 &lt;&gt; "",VLOOKUP(MID(B2890,3,5),'Recyclabilité Prod Matx'!C:F,3,FALSE),"")</f>
        <v/>
      </c>
      <c r="E2890" s="11" t="str">
        <f>IF($B2890 &lt;&gt; "",VLOOKUP(MID(B2890,3,5),'Recyclabilité Prod Matx'!C:F,4,FALSE), "")</f>
        <v/>
      </c>
      <c r="F2890" s="12" t="str">
        <f>IF($B2890 &lt;&gt; "", IF(C2890="Totale","",IF(D2890 = 0, "", VLOOKUP(D2890,'Cond Compo'!A:B,2,FALSE))),"")</f>
        <v/>
      </c>
      <c r="G2890" s="28"/>
      <c r="H2890" s="11" t="str">
        <f xml:space="preserve"> IF(C2890="Totale",2,IF($G2890 &lt;&gt; "", IF(D2890 = "E",MATCH(G2890, 'Cond Compo'!D$16:D$18, 0), MATCH(G2890, 'Cond Compo'!C$16:C$19, 0)), ""))</f>
        <v/>
      </c>
      <c r="I2890" s="12" t="str">
        <f>IF($E2890 &lt;&gt; "", IF(E2890 = 0, "", VLOOKUP(E2890,'Cond Perturbation'!A:B,2,FALSE)),"")</f>
        <v/>
      </c>
      <c r="J2890" s="28"/>
      <c r="K2890" s="29" t="str">
        <f>IF($B2890 &lt;&gt; "", IF(C2890="Oui",IF(H2890=1,IF(E2890=0,Résultat!G$8,IF(J2890="No",Résultat!$G$8,Résultat!$G$7)),IF(H2890=2,IF(E2890=0,Résultat!G$9,IF(J2890="No",Résultat!$G$9,Résultat!$G$7)),Résultat!$G$7)),IF(C2890 = "Totale", IF(H2890=1,IF(E2890=0,Résultat!G$8,IF(J2890="No",Résultat!$G$9,Résultat!$G$7)),IF(H2890=2,IF(E2890=0,Résultat!G$9,IF(J2890="No",Résultat!$G$9,Résultat!$G$7)),Résultat!$G$7)),Résultat!$G$7)), "")</f>
        <v/>
      </c>
    </row>
    <row r="2891" spans="1:11" ht="20.100000000000001" customHeight="1">
      <c r="A2891" s="26"/>
      <c r="B2891" s="27"/>
      <c r="C2891" s="11" t="str">
        <f>IF($B2891 &lt;&gt; "",VLOOKUP(MID(B2891,3,5),'Recyclabilité Prod Matx'!C:F,2,FALSE), "")</f>
        <v/>
      </c>
      <c r="D2891" s="11" t="str">
        <f>IF($B2891 &lt;&gt; "",VLOOKUP(MID(B2891,3,5),'Recyclabilité Prod Matx'!C:F,3,FALSE),"")</f>
        <v/>
      </c>
      <c r="E2891" s="11" t="str">
        <f>IF($B2891 &lt;&gt; "",VLOOKUP(MID(B2891,3,5),'Recyclabilité Prod Matx'!C:F,4,FALSE), "")</f>
        <v/>
      </c>
      <c r="F2891" s="12" t="str">
        <f>IF($B2891 &lt;&gt; "", IF(C2891="Totale","",IF(D2891 = 0, "", VLOOKUP(D2891,'Cond Compo'!A:B,2,FALSE))),"")</f>
        <v/>
      </c>
      <c r="G2891" s="28"/>
      <c r="H2891" s="11" t="str">
        <f xml:space="preserve"> IF(C2891="Totale",2,IF($G2891 &lt;&gt; "", IF(D2891 = "E",MATCH(G2891, 'Cond Compo'!D$16:D$18, 0), MATCH(G2891, 'Cond Compo'!C$16:C$19, 0)), ""))</f>
        <v/>
      </c>
      <c r="I2891" s="12" t="str">
        <f>IF($E2891 &lt;&gt; "", IF(E2891 = 0, "", VLOOKUP(E2891,'Cond Perturbation'!A:B,2,FALSE)),"")</f>
        <v/>
      </c>
      <c r="J2891" s="28"/>
      <c r="K2891" s="29" t="str">
        <f>IF($B2891 &lt;&gt; "", IF(C2891="Oui",IF(H2891=1,IF(E2891=0,Résultat!G$8,IF(J2891="No",Résultat!$G$8,Résultat!$G$7)),IF(H2891=2,IF(E2891=0,Résultat!G$9,IF(J2891="No",Résultat!$G$9,Résultat!$G$7)),Résultat!$G$7)),IF(C2891 = "Totale", IF(H2891=1,IF(E2891=0,Résultat!G$8,IF(J2891="No",Résultat!$G$9,Résultat!$G$7)),IF(H2891=2,IF(E2891=0,Résultat!G$9,IF(J2891="No",Résultat!$G$9,Résultat!$G$7)),Résultat!$G$7)),Résultat!$G$7)), "")</f>
        <v/>
      </c>
    </row>
    <row r="2892" spans="1:11" ht="20.100000000000001" customHeight="1">
      <c r="A2892" s="26"/>
      <c r="B2892" s="27"/>
      <c r="C2892" s="11" t="str">
        <f>IF($B2892 &lt;&gt; "",VLOOKUP(MID(B2892,3,5),'Recyclabilité Prod Matx'!C:F,2,FALSE), "")</f>
        <v/>
      </c>
      <c r="D2892" s="11" t="str">
        <f>IF($B2892 &lt;&gt; "",VLOOKUP(MID(B2892,3,5),'Recyclabilité Prod Matx'!C:F,3,FALSE),"")</f>
        <v/>
      </c>
      <c r="E2892" s="11" t="str">
        <f>IF($B2892 &lt;&gt; "",VLOOKUP(MID(B2892,3,5),'Recyclabilité Prod Matx'!C:F,4,FALSE), "")</f>
        <v/>
      </c>
      <c r="F2892" s="12" t="str">
        <f>IF($B2892 &lt;&gt; "", IF(C2892="Totale","",IF(D2892 = 0, "", VLOOKUP(D2892,'Cond Compo'!A:B,2,FALSE))),"")</f>
        <v/>
      </c>
      <c r="G2892" s="28"/>
      <c r="H2892" s="11" t="str">
        <f xml:space="preserve"> IF(C2892="Totale",2,IF($G2892 &lt;&gt; "", IF(D2892 = "E",MATCH(G2892, 'Cond Compo'!D$16:D$18, 0), MATCH(G2892, 'Cond Compo'!C$16:C$19, 0)), ""))</f>
        <v/>
      </c>
      <c r="I2892" s="12" t="str">
        <f>IF($E2892 &lt;&gt; "", IF(E2892 = 0, "", VLOOKUP(E2892,'Cond Perturbation'!A:B,2,FALSE)),"")</f>
        <v/>
      </c>
      <c r="J2892" s="28"/>
      <c r="K2892" s="29" t="str">
        <f>IF($B2892 &lt;&gt; "", IF(C2892="Oui",IF(H2892=1,IF(E2892=0,Résultat!G$8,IF(J2892="No",Résultat!$G$8,Résultat!$G$7)),IF(H2892=2,IF(E2892=0,Résultat!G$9,IF(J2892="No",Résultat!$G$9,Résultat!$G$7)),Résultat!$G$7)),IF(C2892 = "Totale", IF(H2892=1,IF(E2892=0,Résultat!G$8,IF(J2892="No",Résultat!$G$9,Résultat!$G$7)),IF(H2892=2,IF(E2892=0,Résultat!G$9,IF(J2892="No",Résultat!$G$9,Résultat!$G$7)),Résultat!$G$7)),Résultat!$G$7)), "")</f>
        <v/>
      </c>
    </row>
    <row r="2893" spans="1:11" ht="20.100000000000001" customHeight="1">
      <c r="A2893" s="26"/>
      <c r="B2893" s="27"/>
      <c r="C2893" s="11" t="str">
        <f>IF($B2893 &lt;&gt; "",VLOOKUP(MID(B2893,3,5),'Recyclabilité Prod Matx'!C:F,2,FALSE), "")</f>
        <v/>
      </c>
      <c r="D2893" s="11" t="str">
        <f>IF($B2893 &lt;&gt; "",VLOOKUP(MID(B2893,3,5),'Recyclabilité Prod Matx'!C:F,3,FALSE),"")</f>
        <v/>
      </c>
      <c r="E2893" s="11" t="str">
        <f>IF($B2893 &lt;&gt; "",VLOOKUP(MID(B2893,3,5),'Recyclabilité Prod Matx'!C:F,4,FALSE), "")</f>
        <v/>
      </c>
      <c r="F2893" s="12" t="str">
        <f>IF($B2893 &lt;&gt; "", IF(C2893="Totale","",IF(D2893 = 0, "", VLOOKUP(D2893,'Cond Compo'!A:B,2,FALSE))),"")</f>
        <v/>
      </c>
      <c r="G2893" s="28"/>
      <c r="H2893" s="11" t="str">
        <f xml:space="preserve"> IF(C2893="Totale",2,IF($G2893 &lt;&gt; "", IF(D2893 = "E",MATCH(G2893, 'Cond Compo'!D$16:D$18, 0), MATCH(G2893, 'Cond Compo'!C$16:C$19, 0)), ""))</f>
        <v/>
      </c>
      <c r="I2893" s="12" t="str">
        <f>IF($E2893 &lt;&gt; "", IF(E2893 = 0, "", VLOOKUP(E2893,'Cond Perturbation'!A:B,2,FALSE)),"")</f>
        <v/>
      </c>
      <c r="J2893" s="28"/>
      <c r="K2893" s="29" t="str">
        <f>IF($B2893 &lt;&gt; "", IF(C2893="Oui",IF(H2893=1,IF(E2893=0,Résultat!G$8,IF(J2893="No",Résultat!$G$8,Résultat!$G$7)),IF(H2893=2,IF(E2893=0,Résultat!G$9,IF(J2893="No",Résultat!$G$9,Résultat!$G$7)),Résultat!$G$7)),IF(C2893 = "Totale", IF(H2893=1,IF(E2893=0,Résultat!G$8,IF(J2893="No",Résultat!$G$9,Résultat!$G$7)),IF(H2893=2,IF(E2893=0,Résultat!G$9,IF(J2893="No",Résultat!$G$9,Résultat!$G$7)),Résultat!$G$7)),Résultat!$G$7)), "")</f>
        <v/>
      </c>
    </row>
    <row r="2894" spans="1:11" ht="20.100000000000001" customHeight="1">
      <c r="A2894" s="26"/>
      <c r="B2894" s="27"/>
      <c r="C2894" s="11" t="str">
        <f>IF($B2894 &lt;&gt; "",VLOOKUP(MID(B2894,3,5),'Recyclabilité Prod Matx'!C:F,2,FALSE), "")</f>
        <v/>
      </c>
      <c r="D2894" s="11" t="str">
        <f>IF($B2894 &lt;&gt; "",VLOOKUP(MID(B2894,3,5),'Recyclabilité Prod Matx'!C:F,3,FALSE),"")</f>
        <v/>
      </c>
      <c r="E2894" s="11" t="str">
        <f>IF($B2894 &lt;&gt; "",VLOOKUP(MID(B2894,3,5),'Recyclabilité Prod Matx'!C:F,4,FALSE), "")</f>
        <v/>
      </c>
      <c r="F2894" s="12" t="str">
        <f>IF($B2894 &lt;&gt; "", IF(C2894="Totale","",IF(D2894 = 0, "", VLOOKUP(D2894,'Cond Compo'!A:B,2,FALSE))),"")</f>
        <v/>
      </c>
      <c r="G2894" s="28"/>
      <c r="H2894" s="11" t="str">
        <f xml:space="preserve"> IF(C2894="Totale",2,IF($G2894 &lt;&gt; "", IF(D2894 = "E",MATCH(G2894, 'Cond Compo'!D$16:D$18, 0), MATCH(G2894, 'Cond Compo'!C$16:C$19, 0)), ""))</f>
        <v/>
      </c>
      <c r="I2894" s="12" t="str">
        <f>IF($E2894 &lt;&gt; "", IF(E2894 = 0, "", VLOOKUP(E2894,'Cond Perturbation'!A:B,2,FALSE)),"")</f>
        <v/>
      </c>
      <c r="J2894" s="28"/>
      <c r="K2894" s="29" t="str">
        <f>IF($B2894 &lt;&gt; "", IF(C2894="Oui",IF(H2894=1,IF(E2894=0,Résultat!G$8,IF(J2894="No",Résultat!$G$8,Résultat!$G$7)),IF(H2894=2,IF(E2894=0,Résultat!G$9,IF(J2894="No",Résultat!$G$9,Résultat!$G$7)),Résultat!$G$7)),IF(C2894 = "Totale", IF(H2894=1,IF(E2894=0,Résultat!G$8,IF(J2894="No",Résultat!$G$9,Résultat!$G$7)),IF(H2894=2,IF(E2894=0,Résultat!G$9,IF(J2894="No",Résultat!$G$9,Résultat!$G$7)),Résultat!$G$7)),Résultat!$G$7)), "")</f>
        <v/>
      </c>
    </row>
    <row r="2895" spans="1:11" ht="20.100000000000001" customHeight="1">
      <c r="A2895" s="26"/>
      <c r="B2895" s="27"/>
      <c r="C2895" s="11" t="str">
        <f>IF($B2895 &lt;&gt; "",VLOOKUP(MID(B2895,3,5),'Recyclabilité Prod Matx'!C:F,2,FALSE), "")</f>
        <v/>
      </c>
      <c r="D2895" s="11" t="str">
        <f>IF($B2895 &lt;&gt; "",VLOOKUP(MID(B2895,3,5),'Recyclabilité Prod Matx'!C:F,3,FALSE),"")</f>
        <v/>
      </c>
      <c r="E2895" s="11" t="str">
        <f>IF($B2895 &lt;&gt; "",VLOOKUP(MID(B2895,3,5),'Recyclabilité Prod Matx'!C:F,4,FALSE), "")</f>
        <v/>
      </c>
      <c r="F2895" s="12" t="str">
        <f>IF($B2895 &lt;&gt; "", IF(C2895="Totale","",IF(D2895 = 0, "", VLOOKUP(D2895,'Cond Compo'!A:B,2,FALSE))),"")</f>
        <v/>
      </c>
      <c r="G2895" s="28"/>
      <c r="H2895" s="11" t="str">
        <f xml:space="preserve"> IF(C2895="Totale",2,IF($G2895 &lt;&gt; "", IF(D2895 = "E",MATCH(G2895, 'Cond Compo'!D$16:D$18, 0), MATCH(G2895, 'Cond Compo'!C$16:C$19, 0)), ""))</f>
        <v/>
      </c>
      <c r="I2895" s="12" t="str">
        <f>IF($E2895 &lt;&gt; "", IF(E2895 = 0, "", VLOOKUP(E2895,'Cond Perturbation'!A:B,2,FALSE)),"")</f>
        <v/>
      </c>
      <c r="J2895" s="28"/>
      <c r="K2895" s="29" t="str">
        <f>IF($B2895 &lt;&gt; "", IF(C2895="Oui",IF(H2895=1,IF(E2895=0,Résultat!G$8,IF(J2895="No",Résultat!$G$8,Résultat!$G$7)),IF(H2895=2,IF(E2895=0,Résultat!G$9,IF(J2895="No",Résultat!$G$9,Résultat!$G$7)),Résultat!$G$7)),IF(C2895 = "Totale", IF(H2895=1,IF(E2895=0,Résultat!G$8,IF(J2895="No",Résultat!$G$9,Résultat!$G$7)),IF(H2895=2,IF(E2895=0,Résultat!G$9,IF(J2895="No",Résultat!$G$9,Résultat!$G$7)),Résultat!$G$7)),Résultat!$G$7)), "")</f>
        <v/>
      </c>
    </row>
    <row r="2896" spans="1:11" ht="20.100000000000001" customHeight="1">
      <c r="A2896" s="26"/>
      <c r="B2896" s="27"/>
      <c r="C2896" s="11" t="str">
        <f>IF($B2896 &lt;&gt; "",VLOOKUP(MID(B2896,3,5),'Recyclabilité Prod Matx'!C:F,2,FALSE), "")</f>
        <v/>
      </c>
      <c r="D2896" s="11" t="str">
        <f>IF($B2896 &lt;&gt; "",VLOOKUP(MID(B2896,3,5),'Recyclabilité Prod Matx'!C:F,3,FALSE),"")</f>
        <v/>
      </c>
      <c r="E2896" s="11" t="str">
        <f>IF($B2896 &lt;&gt; "",VLOOKUP(MID(B2896,3,5),'Recyclabilité Prod Matx'!C:F,4,FALSE), "")</f>
        <v/>
      </c>
      <c r="F2896" s="12" t="str">
        <f>IF($B2896 &lt;&gt; "", IF(C2896="Totale","",IF(D2896 = 0, "", VLOOKUP(D2896,'Cond Compo'!A:B,2,FALSE))),"")</f>
        <v/>
      </c>
      <c r="G2896" s="28"/>
      <c r="H2896" s="11" t="str">
        <f xml:space="preserve"> IF(C2896="Totale",2,IF($G2896 &lt;&gt; "", IF(D2896 = "E",MATCH(G2896, 'Cond Compo'!D$16:D$18, 0), MATCH(G2896, 'Cond Compo'!C$16:C$19, 0)), ""))</f>
        <v/>
      </c>
      <c r="I2896" s="12" t="str">
        <f>IF($E2896 &lt;&gt; "", IF(E2896 = 0, "", VLOOKUP(E2896,'Cond Perturbation'!A:B,2,FALSE)),"")</f>
        <v/>
      </c>
      <c r="J2896" s="28"/>
      <c r="K2896" s="29" t="str">
        <f>IF($B2896 &lt;&gt; "", IF(C2896="Oui",IF(H2896=1,IF(E2896=0,Résultat!G$8,IF(J2896="No",Résultat!$G$8,Résultat!$G$7)),IF(H2896=2,IF(E2896=0,Résultat!G$9,IF(J2896="No",Résultat!$G$9,Résultat!$G$7)),Résultat!$G$7)),IF(C2896 = "Totale", IF(H2896=1,IF(E2896=0,Résultat!G$8,IF(J2896="No",Résultat!$G$9,Résultat!$G$7)),IF(H2896=2,IF(E2896=0,Résultat!G$9,IF(J2896="No",Résultat!$G$9,Résultat!$G$7)),Résultat!$G$7)),Résultat!$G$7)), "")</f>
        <v/>
      </c>
    </row>
    <row r="2897" spans="1:11" ht="20.100000000000001" customHeight="1">
      <c r="A2897" s="26"/>
      <c r="B2897" s="27"/>
      <c r="C2897" s="11" t="str">
        <f>IF($B2897 &lt;&gt; "",VLOOKUP(MID(B2897,3,5),'Recyclabilité Prod Matx'!C:F,2,FALSE), "")</f>
        <v/>
      </c>
      <c r="D2897" s="11" t="str">
        <f>IF($B2897 &lt;&gt; "",VLOOKUP(MID(B2897,3,5),'Recyclabilité Prod Matx'!C:F,3,FALSE),"")</f>
        <v/>
      </c>
      <c r="E2897" s="11" t="str">
        <f>IF($B2897 &lt;&gt; "",VLOOKUP(MID(B2897,3,5),'Recyclabilité Prod Matx'!C:F,4,FALSE), "")</f>
        <v/>
      </c>
      <c r="F2897" s="12" t="str">
        <f>IF($B2897 &lt;&gt; "", IF(C2897="Totale","",IF(D2897 = 0, "", VLOOKUP(D2897,'Cond Compo'!A:B,2,FALSE))),"")</f>
        <v/>
      </c>
      <c r="G2897" s="28"/>
      <c r="H2897" s="11" t="str">
        <f xml:space="preserve"> IF(C2897="Totale",2,IF($G2897 &lt;&gt; "", IF(D2897 = "E",MATCH(G2897, 'Cond Compo'!D$16:D$18, 0), MATCH(G2897, 'Cond Compo'!C$16:C$19, 0)), ""))</f>
        <v/>
      </c>
      <c r="I2897" s="12" t="str">
        <f>IF($E2897 &lt;&gt; "", IF(E2897 = 0, "", VLOOKUP(E2897,'Cond Perturbation'!A:B,2,FALSE)),"")</f>
        <v/>
      </c>
      <c r="J2897" s="28"/>
      <c r="K2897" s="29" t="str">
        <f>IF($B2897 &lt;&gt; "", IF(C2897="Oui",IF(H2897=1,IF(E2897=0,Résultat!G$8,IF(J2897="No",Résultat!$G$8,Résultat!$G$7)),IF(H2897=2,IF(E2897=0,Résultat!G$9,IF(J2897="No",Résultat!$G$9,Résultat!$G$7)),Résultat!$G$7)),IF(C2897 = "Totale", IF(H2897=1,IF(E2897=0,Résultat!G$8,IF(J2897="No",Résultat!$G$9,Résultat!$G$7)),IF(H2897=2,IF(E2897=0,Résultat!G$9,IF(J2897="No",Résultat!$G$9,Résultat!$G$7)),Résultat!$G$7)),Résultat!$G$7)), "")</f>
        <v/>
      </c>
    </row>
    <row r="2898" spans="1:11" ht="20.100000000000001" customHeight="1">
      <c r="A2898" s="26"/>
      <c r="B2898" s="27"/>
      <c r="C2898" s="11" t="str">
        <f>IF($B2898 &lt;&gt; "",VLOOKUP(MID(B2898,3,5),'Recyclabilité Prod Matx'!C:F,2,FALSE), "")</f>
        <v/>
      </c>
      <c r="D2898" s="11" t="str">
        <f>IF($B2898 &lt;&gt; "",VLOOKUP(MID(B2898,3,5),'Recyclabilité Prod Matx'!C:F,3,FALSE),"")</f>
        <v/>
      </c>
      <c r="E2898" s="11" t="str">
        <f>IF($B2898 &lt;&gt; "",VLOOKUP(MID(B2898,3,5),'Recyclabilité Prod Matx'!C:F,4,FALSE), "")</f>
        <v/>
      </c>
      <c r="F2898" s="12" t="str">
        <f>IF($B2898 &lt;&gt; "", IF(C2898="Totale","",IF(D2898 = 0, "", VLOOKUP(D2898,'Cond Compo'!A:B,2,FALSE))),"")</f>
        <v/>
      </c>
      <c r="G2898" s="28"/>
      <c r="H2898" s="11" t="str">
        <f xml:space="preserve"> IF(C2898="Totale",2,IF($G2898 &lt;&gt; "", IF(D2898 = "E",MATCH(G2898, 'Cond Compo'!D$16:D$18, 0), MATCH(G2898, 'Cond Compo'!C$16:C$19, 0)), ""))</f>
        <v/>
      </c>
      <c r="I2898" s="12" t="str">
        <f>IF($E2898 &lt;&gt; "", IF(E2898 = 0, "", VLOOKUP(E2898,'Cond Perturbation'!A:B,2,FALSE)),"")</f>
        <v/>
      </c>
      <c r="J2898" s="28"/>
      <c r="K2898" s="29" t="str">
        <f>IF($B2898 &lt;&gt; "", IF(C2898="Oui",IF(H2898=1,IF(E2898=0,Résultat!G$8,IF(J2898="No",Résultat!$G$8,Résultat!$G$7)),IF(H2898=2,IF(E2898=0,Résultat!G$9,IF(J2898="No",Résultat!$G$9,Résultat!$G$7)),Résultat!$G$7)),IF(C2898 = "Totale", IF(H2898=1,IF(E2898=0,Résultat!G$8,IF(J2898="No",Résultat!$G$9,Résultat!$G$7)),IF(H2898=2,IF(E2898=0,Résultat!G$9,IF(J2898="No",Résultat!$G$9,Résultat!$G$7)),Résultat!$G$7)),Résultat!$G$7)), "")</f>
        <v/>
      </c>
    </row>
    <row r="2899" spans="1:11" ht="20.100000000000001" customHeight="1">
      <c r="A2899" s="26"/>
      <c r="B2899" s="27"/>
      <c r="C2899" s="11" t="str">
        <f>IF($B2899 &lt;&gt; "",VLOOKUP(MID(B2899,3,5),'Recyclabilité Prod Matx'!C:F,2,FALSE), "")</f>
        <v/>
      </c>
      <c r="D2899" s="11" t="str">
        <f>IF($B2899 &lt;&gt; "",VLOOKUP(MID(B2899,3,5),'Recyclabilité Prod Matx'!C:F,3,FALSE),"")</f>
        <v/>
      </c>
      <c r="E2899" s="11" t="str">
        <f>IF($B2899 &lt;&gt; "",VLOOKUP(MID(B2899,3,5),'Recyclabilité Prod Matx'!C:F,4,FALSE), "")</f>
        <v/>
      </c>
      <c r="F2899" s="12" t="str">
        <f>IF($B2899 &lt;&gt; "", IF(C2899="Totale","",IF(D2899 = 0, "", VLOOKUP(D2899,'Cond Compo'!A:B,2,FALSE))),"")</f>
        <v/>
      </c>
      <c r="G2899" s="28"/>
      <c r="H2899" s="11" t="str">
        <f xml:space="preserve"> IF(C2899="Totale",2,IF($G2899 &lt;&gt; "", IF(D2899 = "E",MATCH(G2899, 'Cond Compo'!D$16:D$18, 0), MATCH(G2899, 'Cond Compo'!C$16:C$19, 0)), ""))</f>
        <v/>
      </c>
      <c r="I2899" s="12" t="str">
        <f>IF($E2899 &lt;&gt; "", IF(E2899 = 0, "", VLOOKUP(E2899,'Cond Perturbation'!A:B,2,FALSE)),"")</f>
        <v/>
      </c>
      <c r="J2899" s="28"/>
      <c r="K2899" s="29" t="str">
        <f>IF($B2899 &lt;&gt; "", IF(C2899="Oui",IF(H2899=1,IF(E2899=0,Résultat!G$8,IF(J2899="No",Résultat!$G$8,Résultat!$G$7)),IF(H2899=2,IF(E2899=0,Résultat!G$9,IF(J2899="No",Résultat!$G$9,Résultat!$G$7)),Résultat!$G$7)),IF(C2899 = "Totale", IF(H2899=1,IF(E2899=0,Résultat!G$8,IF(J2899="No",Résultat!$G$9,Résultat!$G$7)),IF(H2899=2,IF(E2899=0,Résultat!G$9,IF(J2899="No",Résultat!$G$9,Résultat!$G$7)),Résultat!$G$7)),Résultat!$G$7)), "")</f>
        <v/>
      </c>
    </row>
    <row r="2900" spans="1:11" ht="20.100000000000001" customHeight="1">
      <c r="A2900" s="26"/>
      <c r="B2900" s="27"/>
      <c r="C2900" s="11" t="str">
        <f>IF($B2900 &lt;&gt; "",VLOOKUP(MID(B2900,3,5),'Recyclabilité Prod Matx'!C:F,2,FALSE), "")</f>
        <v/>
      </c>
      <c r="D2900" s="11" t="str">
        <f>IF($B2900 &lt;&gt; "",VLOOKUP(MID(B2900,3,5),'Recyclabilité Prod Matx'!C:F,3,FALSE),"")</f>
        <v/>
      </c>
      <c r="E2900" s="11" t="str">
        <f>IF($B2900 &lt;&gt; "",VLOOKUP(MID(B2900,3,5),'Recyclabilité Prod Matx'!C:F,4,FALSE), "")</f>
        <v/>
      </c>
      <c r="F2900" s="12" t="str">
        <f>IF($B2900 &lt;&gt; "", IF(C2900="Totale","",IF(D2900 = 0, "", VLOOKUP(D2900,'Cond Compo'!A:B,2,FALSE))),"")</f>
        <v/>
      </c>
      <c r="G2900" s="28"/>
      <c r="H2900" s="11" t="str">
        <f xml:space="preserve"> IF(C2900="Totale",2,IF($G2900 &lt;&gt; "", IF(D2900 = "E",MATCH(G2900, 'Cond Compo'!D$16:D$18, 0), MATCH(G2900, 'Cond Compo'!C$16:C$19, 0)), ""))</f>
        <v/>
      </c>
      <c r="I2900" s="12" t="str">
        <f>IF($E2900 &lt;&gt; "", IF(E2900 = 0, "", VLOOKUP(E2900,'Cond Perturbation'!A:B,2,FALSE)),"")</f>
        <v/>
      </c>
      <c r="J2900" s="28"/>
      <c r="K2900" s="29" t="str">
        <f>IF($B2900 &lt;&gt; "", IF(C2900="Oui",IF(H2900=1,IF(E2900=0,Résultat!G$8,IF(J2900="No",Résultat!$G$8,Résultat!$G$7)),IF(H2900=2,IF(E2900=0,Résultat!G$9,IF(J2900="No",Résultat!$G$9,Résultat!$G$7)),Résultat!$G$7)),IF(C2900 = "Totale", IF(H2900=1,IF(E2900=0,Résultat!G$8,IF(J2900="No",Résultat!$G$9,Résultat!$G$7)),IF(H2900=2,IF(E2900=0,Résultat!G$9,IF(J2900="No",Résultat!$G$9,Résultat!$G$7)),Résultat!$G$7)),Résultat!$G$7)), "")</f>
        <v/>
      </c>
    </row>
    <row r="2901" spans="1:11" ht="20.100000000000001" customHeight="1">
      <c r="A2901" s="26"/>
      <c r="B2901" s="27"/>
      <c r="C2901" s="11" t="str">
        <f>IF($B2901 &lt;&gt; "",VLOOKUP(MID(B2901,3,5),'Recyclabilité Prod Matx'!C:F,2,FALSE), "")</f>
        <v/>
      </c>
      <c r="D2901" s="11" t="str">
        <f>IF($B2901 &lt;&gt; "",VLOOKUP(MID(B2901,3,5),'Recyclabilité Prod Matx'!C:F,3,FALSE),"")</f>
        <v/>
      </c>
      <c r="E2901" s="11" t="str">
        <f>IF($B2901 &lt;&gt; "",VLOOKUP(MID(B2901,3,5),'Recyclabilité Prod Matx'!C:F,4,FALSE), "")</f>
        <v/>
      </c>
      <c r="F2901" s="12" t="str">
        <f>IF($B2901 &lt;&gt; "", IF(C2901="Totale","",IF(D2901 = 0, "", VLOOKUP(D2901,'Cond Compo'!A:B,2,FALSE))),"")</f>
        <v/>
      </c>
      <c r="G2901" s="28"/>
      <c r="H2901" s="11" t="str">
        <f xml:space="preserve"> IF(C2901="Totale",2,IF($G2901 &lt;&gt; "", IF(D2901 = "E",MATCH(G2901, 'Cond Compo'!D$16:D$18, 0), MATCH(G2901, 'Cond Compo'!C$16:C$19, 0)), ""))</f>
        <v/>
      </c>
      <c r="I2901" s="12" t="str">
        <f>IF($E2901 &lt;&gt; "", IF(E2901 = 0, "", VLOOKUP(E2901,'Cond Perturbation'!A:B,2,FALSE)),"")</f>
        <v/>
      </c>
      <c r="J2901" s="28"/>
      <c r="K2901" s="29" t="str">
        <f>IF($B2901 &lt;&gt; "", IF(C2901="Oui",IF(H2901=1,IF(E2901=0,Résultat!G$8,IF(J2901="No",Résultat!$G$8,Résultat!$G$7)),IF(H2901=2,IF(E2901=0,Résultat!G$9,IF(J2901="No",Résultat!$G$9,Résultat!$G$7)),Résultat!$G$7)),IF(C2901 = "Totale", IF(H2901=1,IF(E2901=0,Résultat!G$8,IF(J2901="No",Résultat!$G$9,Résultat!$G$7)),IF(H2901=2,IF(E2901=0,Résultat!G$9,IF(J2901="No",Résultat!$G$9,Résultat!$G$7)),Résultat!$G$7)),Résultat!$G$7)), "")</f>
        <v/>
      </c>
    </row>
    <row r="2902" spans="1:11" ht="20.100000000000001" customHeight="1">
      <c r="A2902" s="26"/>
      <c r="B2902" s="27"/>
      <c r="C2902" s="11" t="str">
        <f>IF($B2902 &lt;&gt; "",VLOOKUP(MID(B2902,3,5),'Recyclabilité Prod Matx'!C:F,2,FALSE), "")</f>
        <v/>
      </c>
      <c r="D2902" s="11" t="str">
        <f>IF($B2902 &lt;&gt; "",VLOOKUP(MID(B2902,3,5),'Recyclabilité Prod Matx'!C:F,3,FALSE),"")</f>
        <v/>
      </c>
      <c r="E2902" s="11" t="str">
        <f>IF($B2902 &lt;&gt; "",VLOOKUP(MID(B2902,3,5),'Recyclabilité Prod Matx'!C:F,4,FALSE), "")</f>
        <v/>
      </c>
      <c r="F2902" s="12" t="str">
        <f>IF($B2902 &lt;&gt; "", IF(C2902="Totale","",IF(D2902 = 0, "", VLOOKUP(D2902,'Cond Compo'!A:B,2,FALSE))),"")</f>
        <v/>
      </c>
      <c r="G2902" s="28"/>
      <c r="H2902" s="11" t="str">
        <f xml:space="preserve"> IF(C2902="Totale",2,IF($G2902 &lt;&gt; "", IF(D2902 = "E",MATCH(G2902, 'Cond Compo'!D$16:D$18, 0), MATCH(G2902, 'Cond Compo'!C$16:C$19, 0)), ""))</f>
        <v/>
      </c>
      <c r="I2902" s="12" t="str">
        <f>IF($E2902 &lt;&gt; "", IF(E2902 = 0, "", VLOOKUP(E2902,'Cond Perturbation'!A:B,2,FALSE)),"")</f>
        <v/>
      </c>
      <c r="J2902" s="28"/>
      <c r="K2902" s="29" t="str">
        <f>IF($B2902 &lt;&gt; "", IF(C2902="Oui",IF(H2902=1,IF(E2902=0,Résultat!G$8,IF(J2902="No",Résultat!$G$8,Résultat!$G$7)),IF(H2902=2,IF(E2902=0,Résultat!G$9,IF(J2902="No",Résultat!$G$9,Résultat!$G$7)),Résultat!$G$7)),IF(C2902 = "Totale", IF(H2902=1,IF(E2902=0,Résultat!G$8,IF(J2902="No",Résultat!$G$9,Résultat!$G$7)),IF(H2902=2,IF(E2902=0,Résultat!G$9,IF(J2902="No",Résultat!$G$9,Résultat!$G$7)),Résultat!$G$7)),Résultat!$G$7)), "")</f>
        <v/>
      </c>
    </row>
    <row r="2903" spans="1:11" ht="20.100000000000001" customHeight="1">
      <c r="A2903" s="26"/>
      <c r="B2903" s="27"/>
      <c r="C2903" s="11" t="str">
        <f>IF($B2903 &lt;&gt; "",VLOOKUP(MID(B2903,3,5),'Recyclabilité Prod Matx'!C:F,2,FALSE), "")</f>
        <v/>
      </c>
      <c r="D2903" s="11" t="str">
        <f>IF($B2903 &lt;&gt; "",VLOOKUP(MID(B2903,3,5),'Recyclabilité Prod Matx'!C:F,3,FALSE),"")</f>
        <v/>
      </c>
      <c r="E2903" s="11" t="str">
        <f>IF($B2903 &lt;&gt; "",VLOOKUP(MID(B2903,3,5),'Recyclabilité Prod Matx'!C:F,4,FALSE), "")</f>
        <v/>
      </c>
      <c r="F2903" s="12" t="str">
        <f>IF($B2903 &lt;&gt; "", IF(C2903="Totale","",IF(D2903 = 0, "", VLOOKUP(D2903,'Cond Compo'!A:B,2,FALSE))),"")</f>
        <v/>
      </c>
      <c r="G2903" s="28"/>
      <c r="H2903" s="11" t="str">
        <f xml:space="preserve"> IF(C2903="Totale",2,IF($G2903 &lt;&gt; "", IF(D2903 = "E",MATCH(G2903, 'Cond Compo'!D$16:D$18, 0), MATCH(G2903, 'Cond Compo'!C$16:C$19, 0)), ""))</f>
        <v/>
      </c>
      <c r="I2903" s="12" t="str">
        <f>IF($E2903 &lt;&gt; "", IF(E2903 = 0, "", VLOOKUP(E2903,'Cond Perturbation'!A:B,2,FALSE)),"")</f>
        <v/>
      </c>
      <c r="J2903" s="28"/>
      <c r="K2903" s="29" t="str">
        <f>IF($B2903 &lt;&gt; "", IF(C2903="Oui",IF(H2903=1,IF(E2903=0,Résultat!G$8,IF(J2903="No",Résultat!$G$8,Résultat!$G$7)),IF(H2903=2,IF(E2903=0,Résultat!G$9,IF(J2903="No",Résultat!$G$9,Résultat!$G$7)),Résultat!$G$7)),IF(C2903 = "Totale", IF(H2903=1,IF(E2903=0,Résultat!G$8,IF(J2903="No",Résultat!$G$9,Résultat!$G$7)),IF(H2903=2,IF(E2903=0,Résultat!G$9,IF(J2903="No",Résultat!$G$9,Résultat!$G$7)),Résultat!$G$7)),Résultat!$G$7)), "")</f>
        <v/>
      </c>
    </row>
    <row r="2904" spans="1:11" ht="20.100000000000001" customHeight="1">
      <c r="A2904" s="26"/>
      <c r="B2904" s="27"/>
      <c r="C2904" s="11" t="str">
        <f>IF($B2904 &lt;&gt; "",VLOOKUP(MID(B2904,3,5),'Recyclabilité Prod Matx'!C:F,2,FALSE), "")</f>
        <v/>
      </c>
      <c r="D2904" s="11" t="str">
        <f>IF($B2904 &lt;&gt; "",VLOOKUP(MID(B2904,3,5),'Recyclabilité Prod Matx'!C:F,3,FALSE),"")</f>
        <v/>
      </c>
      <c r="E2904" s="11" t="str">
        <f>IF($B2904 &lt;&gt; "",VLOOKUP(MID(B2904,3,5),'Recyclabilité Prod Matx'!C:F,4,FALSE), "")</f>
        <v/>
      </c>
      <c r="F2904" s="12" t="str">
        <f>IF($B2904 &lt;&gt; "", IF(C2904="Totale","",IF(D2904 = 0, "", VLOOKUP(D2904,'Cond Compo'!A:B,2,FALSE))),"")</f>
        <v/>
      </c>
      <c r="G2904" s="28"/>
      <c r="H2904" s="11" t="str">
        <f xml:space="preserve"> IF(C2904="Totale",2,IF($G2904 &lt;&gt; "", IF(D2904 = "E",MATCH(G2904, 'Cond Compo'!D$16:D$18, 0), MATCH(G2904, 'Cond Compo'!C$16:C$19, 0)), ""))</f>
        <v/>
      </c>
      <c r="I2904" s="12" t="str">
        <f>IF($E2904 &lt;&gt; "", IF(E2904 = 0, "", VLOOKUP(E2904,'Cond Perturbation'!A:B,2,FALSE)),"")</f>
        <v/>
      </c>
      <c r="J2904" s="28"/>
      <c r="K2904" s="29" t="str">
        <f>IF($B2904 &lt;&gt; "", IF(C2904="Oui",IF(H2904=1,IF(E2904=0,Résultat!G$8,IF(J2904="No",Résultat!$G$8,Résultat!$G$7)),IF(H2904=2,IF(E2904=0,Résultat!G$9,IF(J2904="No",Résultat!$G$9,Résultat!$G$7)),Résultat!$G$7)),IF(C2904 = "Totale", IF(H2904=1,IF(E2904=0,Résultat!G$8,IF(J2904="No",Résultat!$G$9,Résultat!$G$7)),IF(H2904=2,IF(E2904=0,Résultat!G$9,IF(J2904="No",Résultat!$G$9,Résultat!$G$7)),Résultat!$G$7)),Résultat!$G$7)), "")</f>
        <v/>
      </c>
    </row>
    <row r="2905" spans="1:11" ht="20.100000000000001" customHeight="1">
      <c r="A2905" s="26"/>
      <c r="B2905" s="27"/>
      <c r="C2905" s="11" t="str">
        <f>IF($B2905 &lt;&gt; "",VLOOKUP(MID(B2905,3,5),'Recyclabilité Prod Matx'!C:F,2,FALSE), "")</f>
        <v/>
      </c>
      <c r="D2905" s="11" t="str">
        <f>IF($B2905 &lt;&gt; "",VLOOKUP(MID(B2905,3,5),'Recyclabilité Prod Matx'!C:F,3,FALSE),"")</f>
        <v/>
      </c>
      <c r="E2905" s="11" t="str">
        <f>IF($B2905 &lt;&gt; "",VLOOKUP(MID(B2905,3,5),'Recyclabilité Prod Matx'!C:F,4,FALSE), "")</f>
        <v/>
      </c>
      <c r="F2905" s="12" t="str">
        <f>IF($B2905 &lt;&gt; "", IF(C2905="Totale","",IF(D2905 = 0, "", VLOOKUP(D2905,'Cond Compo'!A:B,2,FALSE))),"")</f>
        <v/>
      </c>
      <c r="G2905" s="28"/>
      <c r="H2905" s="11" t="str">
        <f xml:space="preserve"> IF(C2905="Totale",2,IF($G2905 &lt;&gt; "", IF(D2905 = "E",MATCH(G2905, 'Cond Compo'!D$16:D$18, 0), MATCH(G2905, 'Cond Compo'!C$16:C$19, 0)), ""))</f>
        <v/>
      </c>
      <c r="I2905" s="12" t="str">
        <f>IF($E2905 &lt;&gt; "", IF(E2905 = 0, "", VLOOKUP(E2905,'Cond Perturbation'!A:B,2,FALSE)),"")</f>
        <v/>
      </c>
      <c r="J2905" s="28"/>
      <c r="K2905" s="29" t="str">
        <f>IF($B2905 &lt;&gt; "", IF(C2905="Oui",IF(H2905=1,IF(E2905=0,Résultat!G$8,IF(J2905="No",Résultat!$G$8,Résultat!$G$7)),IF(H2905=2,IF(E2905=0,Résultat!G$9,IF(J2905="No",Résultat!$G$9,Résultat!$G$7)),Résultat!$G$7)),IF(C2905 = "Totale", IF(H2905=1,IF(E2905=0,Résultat!G$8,IF(J2905="No",Résultat!$G$9,Résultat!$G$7)),IF(H2905=2,IF(E2905=0,Résultat!G$9,IF(J2905="No",Résultat!$G$9,Résultat!$G$7)),Résultat!$G$7)),Résultat!$G$7)), "")</f>
        <v/>
      </c>
    </row>
    <row r="2906" spans="1:11" ht="20.100000000000001" customHeight="1">
      <c r="A2906" s="26"/>
      <c r="B2906" s="27"/>
      <c r="C2906" s="11" t="str">
        <f>IF($B2906 &lt;&gt; "",VLOOKUP(MID(B2906,3,5),'Recyclabilité Prod Matx'!C:F,2,FALSE), "")</f>
        <v/>
      </c>
      <c r="D2906" s="11" t="str">
        <f>IF($B2906 &lt;&gt; "",VLOOKUP(MID(B2906,3,5),'Recyclabilité Prod Matx'!C:F,3,FALSE),"")</f>
        <v/>
      </c>
      <c r="E2906" s="11" t="str">
        <f>IF($B2906 &lt;&gt; "",VLOOKUP(MID(B2906,3,5),'Recyclabilité Prod Matx'!C:F,4,FALSE), "")</f>
        <v/>
      </c>
      <c r="F2906" s="12" t="str">
        <f>IF($B2906 &lt;&gt; "", IF(C2906="Totale","",IF(D2906 = 0, "", VLOOKUP(D2906,'Cond Compo'!A:B,2,FALSE))),"")</f>
        <v/>
      </c>
      <c r="G2906" s="28"/>
      <c r="H2906" s="11" t="str">
        <f xml:space="preserve"> IF(C2906="Totale",2,IF($G2906 &lt;&gt; "", IF(D2906 = "E",MATCH(G2906, 'Cond Compo'!D$16:D$18, 0), MATCH(G2906, 'Cond Compo'!C$16:C$19, 0)), ""))</f>
        <v/>
      </c>
      <c r="I2906" s="12" t="str">
        <f>IF($E2906 &lt;&gt; "", IF(E2906 = 0, "", VLOOKUP(E2906,'Cond Perturbation'!A:B,2,FALSE)),"")</f>
        <v/>
      </c>
      <c r="J2906" s="28"/>
      <c r="K2906" s="29" t="str">
        <f>IF($B2906 &lt;&gt; "", IF(C2906="Oui",IF(H2906=1,IF(E2906=0,Résultat!G$8,IF(J2906="No",Résultat!$G$8,Résultat!$G$7)),IF(H2906=2,IF(E2906=0,Résultat!G$9,IF(J2906="No",Résultat!$G$9,Résultat!$G$7)),Résultat!$G$7)),IF(C2906 = "Totale", IF(H2906=1,IF(E2906=0,Résultat!G$8,IF(J2906="No",Résultat!$G$9,Résultat!$G$7)),IF(H2906=2,IF(E2906=0,Résultat!G$9,IF(J2906="No",Résultat!$G$9,Résultat!$G$7)),Résultat!$G$7)),Résultat!$G$7)), "")</f>
        <v/>
      </c>
    </row>
    <row r="2907" spans="1:11" ht="20.100000000000001" customHeight="1">
      <c r="A2907" s="26"/>
      <c r="B2907" s="27"/>
      <c r="C2907" s="11" t="str">
        <f>IF($B2907 &lt;&gt; "",VLOOKUP(MID(B2907,3,5),'Recyclabilité Prod Matx'!C:F,2,FALSE), "")</f>
        <v/>
      </c>
      <c r="D2907" s="11" t="str">
        <f>IF($B2907 &lt;&gt; "",VLOOKUP(MID(B2907,3,5),'Recyclabilité Prod Matx'!C:F,3,FALSE),"")</f>
        <v/>
      </c>
      <c r="E2907" s="11" t="str">
        <f>IF($B2907 &lt;&gt; "",VLOOKUP(MID(B2907,3,5),'Recyclabilité Prod Matx'!C:F,4,FALSE), "")</f>
        <v/>
      </c>
      <c r="F2907" s="12" t="str">
        <f>IF($B2907 &lt;&gt; "", IF(C2907="Totale","",IF(D2907 = 0, "", VLOOKUP(D2907,'Cond Compo'!A:B,2,FALSE))),"")</f>
        <v/>
      </c>
      <c r="G2907" s="28"/>
      <c r="H2907" s="11" t="str">
        <f xml:space="preserve"> IF(C2907="Totale",2,IF($G2907 &lt;&gt; "", IF(D2907 = "E",MATCH(G2907, 'Cond Compo'!D$16:D$18, 0), MATCH(G2907, 'Cond Compo'!C$16:C$19, 0)), ""))</f>
        <v/>
      </c>
      <c r="I2907" s="12" t="str">
        <f>IF($E2907 &lt;&gt; "", IF(E2907 = 0, "", VLOOKUP(E2907,'Cond Perturbation'!A:B,2,FALSE)),"")</f>
        <v/>
      </c>
      <c r="J2907" s="28"/>
      <c r="K2907" s="29" t="str">
        <f>IF($B2907 &lt;&gt; "", IF(C2907="Oui",IF(H2907=1,IF(E2907=0,Résultat!G$8,IF(J2907="No",Résultat!$G$8,Résultat!$G$7)),IF(H2907=2,IF(E2907=0,Résultat!G$9,IF(J2907="No",Résultat!$G$9,Résultat!$G$7)),Résultat!$G$7)),IF(C2907 = "Totale", IF(H2907=1,IF(E2907=0,Résultat!G$8,IF(J2907="No",Résultat!$G$9,Résultat!$G$7)),IF(H2907=2,IF(E2907=0,Résultat!G$9,IF(J2907="No",Résultat!$G$9,Résultat!$G$7)),Résultat!$G$7)),Résultat!$G$7)), "")</f>
        <v/>
      </c>
    </row>
    <row r="2908" spans="1:11" ht="20.100000000000001" customHeight="1">
      <c r="A2908" s="26"/>
      <c r="B2908" s="27"/>
      <c r="C2908" s="11" t="str">
        <f>IF($B2908 &lt;&gt; "",VLOOKUP(MID(B2908,3,5),'Recyclabilité Prod Matx'!C:F,2,FALSE), "")</f>
        <v/>
      </c>
      <c r="D2908" s="11" t="str">
        <f>IF($B2908 &lt;&gt; "",VLOOKUP(MID(B2908,3,5),'Recyclabilité Prod Matx'!C:F,3,FALSE),"")</f>
        <v/>
      </c>
      <c r="E2908" s="11" t="str">
        <f>IF($B2908 &lt;&gt; "",VLOOKUP(MID(B2908,3,5),'Recyclabilité Prod Matx'!C:F,4,FALSE), "")</f>
        <v/>
      </c>
      <c r="F2908" s="12" t="str">
        <f>IF($B2908 &lt;&gt; "", IF(C2908="Totale","",IF(D2908 = 0, "", VLOOKUP(D2908,'Cond Compo'!A:B,2,FALSE))),"")</f>
        <v/>
      </c>
      <c r="G2908" s="28"/>
      <c r="H2908" s="11" t="str">
        <f xml:space="preserve"> IF(C2908="Totale",2,IF($G2908 &lt;&gt; "", IF(D2908 = "E",MATCH(G2908, 'Cond Compo'!D$16:D$18, 0), MATCH(G2908, 'Cond Compo'!C$16:C$19, 0)), ""))</f>
        <v/>
      </c>
      <c r="I2908" s="12" t="str">
        <f>IF($E2908 &lt;&gt; "", IF(E2908 = 0, "", VLOOKUP(E2908,'Cond Perturbation'!A:B,2,FALSE)),"")</f>
        <v/>
      </c>
      <c r="J2908" s="28"/>
      <c r="K2908" s="29" t="str">
        <f>IF($B2908 &lt;&gt; "", IF(C2908="Oui",IF(H2908=1,IF(E2908=0,Résultat!G$8,IF(J2908="No",Résultat!$G$8,Résultat!$G$7)),IF(H2908=2,IF(E2908=0,Résultat!G$9,IF(J2908="No",Résultat!$G$9,Résultat!$G$7)),Résultat!$G$7)),IF(C2908 = "Totale", IF(H2908=1,IF(E2908=0,Résultat!G$8,IF(J2908="No",Résultat!$G$9,Résultat!$G$7)),IF(H2908=2,IF(E2908=0,Résultat!G$9,IF(J2908="No",Résultat!$G$9,Résultat!$G$7)),Résultat!$G$7)),Résultat!$G$7)), "")</f>
        <v/>
      </c>
    </row>
    <row r="2909" spans="1:11" ht="20.100000000000001" customHeight="1">
      <c r="A2909" s="26"/>
      <c r="B2909" s="27"/>
      <c r="C2909" s="11" t="str">
        <f>IF($B2909 &lt;&gt; "",VLOOKUP(MID(B2909,3,5),'Recyclabilité Prod Matx'!C:F,2,FALSE), "")</f>
        <v/>
      </c>
      <c r="D2909" s="11" t="str">
        <f>IF($B2909 &lt;&gt; "",VLOOKUP(MID(B2909,3,5),'Recyclabilité Prod Matx'!C:F,3,FALSE),"")</f>
        <v/>
      </c>
      <c r="E2909" s="11" t="str">
        <f>IF($B2909 &lt;&gt; "",VLOOKUP(MID(B2909,3,5),'Recyclabilité Prod Matx'!C:F,4,FALSE), "")</f>
        <v/>
      </c>
      <c r="F2909" s="12" t="str">
        <f>IF($B2909 &lt;&gt; "", IF(C2909="Totale","",IF(D2909 = 0, "", VLOOKUP(D2909,'Cond Compo'!A:B,2,FALSE))),"")</f>
        <v/>
      </c>
      <c r="G2909" s="28"/>
      <c r="H2909" s="11" t="str">
        <f xml:space="preserve"> IF(C2909="Totale",2,IF($G2909 &lt;&gt; "", IF(D2909 = "E",MATCH(G2909, 'Cond Compo'!D$16:D$18, 0), MATCH(G2909, 'Cond Compo'!C$16:C$19, 0)), ""))</f>
        <v/>
      </c>
      <c r="I2909" s="12" t="str">
        <f>IF($E2909 &lt;&gt; "", IF(E2909 = 0, "", VLOOKUP(E2909,'Cond Perturbation'!A:B,2,FALSE)),"")</f>
        <v/>
      </c>
      <c r="J2909" s="28"/>
      <c r="K2909" s="29" t="str">
        <f>IF($B2909 &lt;&gt; "", IF(C2909="Oui",IF(H2909=1,IF(E2909=0,Résultat!G$8,IF(J2909="No",Résultat!$G$8,Résultat!$G$7)),IF(H2909=2,IF(E2909=0,Résultat!G$9,IF(J2909="No",Résultat!$G$9,Résultat!$G$7)),Résultat!$G$7)),IF(C2909 = "Totale", IF(H2909=1,IF(E2909=0,Résultat!G$8,IF(J2909="No",Résultat!$G$9,Résultat!$G$7)),IF(H2909=2,IF(E2909=0,Résultat!G$9,IF(J2909="No",Résultat!$G$9,Résultat!$G$7)),Résultat!$G$7)),Résultat!$G$7)), "")</f>
        <v/>
      </c>
    </row>
    <row r="2910" spans="1:11" ht="20.100000000000001" customHeight="1">
      <c r="A2910" s="26"/>
      <c r="B2910" s="27"/>
      <c r="C2910" s="11" t="str">
        <f>IF($B2910 &lt;&gt; "",VLOOKUP(MID(B2910,3,5),'Recyclabilité Prod Matx'!C:F,2,FALSE), "")</f>
        <v/>
      </c>
      <c r="D2910" s="11" t="str">
        <f>IF($B2910 &lt;&gt; "",VLOOKUP(MID(B2910,3,5),'Recyclabilité Prod Matx'!C:F,3,FALSE),"")</f>
        <v/>
      </c>
      <c r="E2910" s="11" t="str">
        <f>IF($B2910 &lt;&gt; "",VLOOKUP(MID(B2910,3,5),'Recyclabilité Prod Matx'!C:F,4,FALSE), "")</f>
        <v/>
      </c>
      <c r="F2910" s="12" t="str">
        <f>IF($B2910 &lt;&gt; "", IF(C2910="Totale","",IF(D2910 = 0, "", VLOOKUP(D2910,'Cond Compo'!A:B,2,FALSE))),"")</f>
        <v/>
      </c>
      <c r="G2910" s="28"/>
      <c r="H2910" s="11" t="str">
        <f xml:space="preserve"> IF(C2910="Totale",2,IF($G2910 &lt;&gt; "", IF(D2910 = "E",MATCH(G2910, 'Cond Compo'!D$16:D$18, 0), MATCH(G2910, 'Cond Compo'!C$16:C$19, 0)), ""))</f>
        <v/>
      </c>
      <c r="I2910" s="12" t="str">
        <f>IF($E2910 &lt;&gt; "", IF(E2910 = 0, "", VLOOKUP(E2910,'Cond Perturbation'!A:B,2,FALSE)),"")</f>
        <v/>
      </c>
      <c r="J2910" s="28"/>
      <c r="K2910" s="29" t="str">
        <f>IF($B2910 &lt;&gt; "", IF(C2910="Oui",IF(H2910=1,IF(E2910=0,Résultat!G$8,IF(J2910="No",Résultat!$G$8,Résultat!$G$7)),IF(H2910=2,IF(E2910=0,Résultat!G$9,IF(J2910="No",Résultat!$G$9,Résultat!$G$7)),Résultat!$G$7)),IF(C2910 = "Totale", IF(H2910=1,IF(E2910=0,Résultat!G$8,IF(J2910="No",Résultat!$G$9,Résultat!$G$7)),IF(H2910=2,IF(E2910=0,Résultat!G$9,IF(J2910="No",Résultat!$G$9,Résultat!$G$7)),Résultat!$G$7)),Résultat!$G$7)), "")</f>
        <v/>
      </c>
    </row>
    <row r="2911" spans="1:11" ht="20.100000000000001" customHeight="1">
      <c r="A2911" s="26"/>
      <c r="B2911" s="27"/>
      <c r="C2911" s="11" t="str">
        <f>IF($B2911 &lt;&gt; "",VLOOKUP(MID(B2911,3,5),'Recyclabilité Prod Matx'!C:F,2,FALSE), "")</f>
        <v/>
      </c>
      <c r="D2911" s="11" t="str">
        <f>IF($B2911 &lt;&gt; "",VLOOKUP(MID(B2911,3,5),'Recyclabilité Prod Matx'!C:F,3,FALSE),"")</f>
        <v/>
      </c>
      <c r="E2911" s="11" t="str">
        <f>IF($B2911 &lt;&gt; "",VLOOKUP(MID(B2911,3,5),'Recyclabilité Prod Matx'!C:F,4,FALSE), "")</f>
        <v/>
      </c>
      <c r="F2911" s="12" t="str">
        <f>IF($B2911 &lt;&gt; "", IF(C2911="Totale","",IF(D2911 = 0, "", VLOOKUP(D2911,'Cond Compo'!A:B,2,FALSE))),"")</f>
        <v/>
      </c>
      <c r="G2911" s="28"/>
      <c r="H2911" s="11" t="str">
        <f xml:space="preserve"> IF(C2911="Totale",2,IF($G2911 &lt;&gt; "", IF(D2911 = "E",MATCH(G2911, 'Cond Compo'!D$16:D$18, 0), MATCH(G2911, 'Cond Compo'!C$16:C$19, 0)), ""))</f>
        <v/>
      </c>
      <c r="I2911" s="12" t="str">
        <f>IF($E2911 &lt;&gt; "", IF(E2911 = 0, "", VLOOKUP(E2911,'Cond Perturbation'!A:B,2,FALSE)),"")</f>
        <v/>
      </c>
      <c r="J2911" s="28"/>
      <c r="K2911" s="29" t="str">
        <f>IF($B2911 &lt;&gt; "", IF(C2911="Oui",IF(H2911=1,IF(E2911=0,Résultat!G$8,IF(J2911="No",Résultat!$G$8,Résultat!$G$7)),IF(H2911=2,IF(E2911=0,Résultat!G$9,IF(J2911="No",Résultat!$G$9,Résultat!$G$7)),Résultat!$G$7)),IF(C2911 = "Totale", IF(H2911=1,IF(E2911=0,Résultat!G$8,IF(J2911="No",Résultat!$G$9,Résultat!$G$7)),IF(H2911=2,IF(E2911=0,Résultat!G$9,IF(J2911="No",Résultat!$G$9,Résultat!$G$7)),Résultat!$G$7)),Résultat!$G$7)), "")</f>
        <v/>
      </c>
    </row>
    <row r="2912" spans="1:11" ht="20.100000000000001" customHeight="1">
      <c r="A2912" s="26"/>
      <c r="B2912" s="27"/>
      <c r="C2912" s="11" t="str">
        <f>IF($B2912 &lt;&gt; "",VLOOKUP(MID(B2912,3,5),'Recyclabilité Prod Matx'!C:F,2,FALSE), "")</f>
        <v/>
      </c>
      <c r="D2912" s="11" t="str">
        <f>IF($B2912 &lt;&gt; "",VLOOKUP(MID(B2912,3,5),'Recyclabilité Prod Matx'!C:F,3,FALSE),"")</f>
        <v/>
      </c>
      <c r="E2912" s="11" t="str">
        <f>IF($B2912 &lt;&gt; "",VLOOKUP(MID(B2912,3,5),'Recyclabilité Prod Matx'!C:F,4,FALSE), "")</f>
        <v/>
      </c>
      <c r="F2912" s="12" t="str">
        <f>IF($B2912 &lt;&gt; "", IF(C2912="Totale","",IF(D2912 = 0, "", VLOOKUP(D2912,'Cond Compo'!A:B,2,FALSE))),"")</f>
        <v/>
      </c>
      <c r="G2912" s="28"/>
      <c r="H2912" s="11" t="str">
        <f xml:space="preserve"> IF(C2912="Totale",2,IF($G2912 &lt;&gt; "", IF(D2912 = "E",MATCH(G2912, 'Cond Compo'!D$16:D$18, 0), MATCH(G2912, 'Cond Compo'!C$16:C$19, 0)), ""))</f>
        <v/>
      </c>
      <c r="I2912" s="12" t="str">
        <f>IF($E2912 &lt;&gt; "", IF(E2912 = 0, "", VLOOKUP(E2912,'Cond Perturbation'!A:B,2,FALSE)),"")</f>
        <v/>
      </c>
      <c r="J2912" s="28"/>
      <c r="K2912" s="29" t="str">
        <f>IF($B2912 &lt;&gt; "", IF(C2912="Oui",IF(H2912=1,IF(E2912=0,Résultat!G$8,IF(J2912="No",Résultat!$G$8,Résultat!$G$7)),IF(H2912=2,IF(E2912=0,Résultat!G$9,IF(J2912="No",Résultat!$G$9,Résultat!$G$7)),Résultat!$G$7)),IF(C2912 = "Totale", IF(H2912=1,IF(E2912=0,Résultat!G$8,IF(J2912="No",Résultat!$G$9,Résultat!$G$7)),IF(H2912=2,IF(E2912=0,Résultat!G$9,IF(J2912="No",Résultat!$G$9,Résultat!$G$7)),Résultat!$G$7)),Résultat!$G$7)), "")</f>
        <v/>
      </c>
    </row>
    <row r="2913" spans="1:11" ht="20.100000000000001" customHeight="1">
      <c r="A2913" s="26"/>
      <c r="B2913" s="27"/>
      <c r="C2913" s="11" t="str">
        <f>IF($B2913 &lt;&gt; "",VLOOKUP(MID(B2913,3,5),'Recyclabilité Prod Matx'!C:F,2,FALSE), "")</f>
        <v/>
      </c>
      <c r="D2913" s="11" t="str">
        <f>IF($B2913 &lt;&gt; "",VLOOKUP(MID(B2913,3,5),'Recyclabilité Prod Matx'!C:F,3,FALSE),"")</f>
        <v/>
      </c>
      <c r="E2913" s="11" t="str">
        <f>IF($B2913 &lt;&gt; "",VLOOKUP(MID(B2913,3,5),'Recyclabilité Prod Matx'!C:F,4,FALSE), "")</f>
        <v/>
      </c>
      <c r="F2913" s="12" t="str">
        <f>IF($B2913 &lt;&gt; "", IF(C2913="Totale","",IF(D2913 = 0, "", VLOOKUP(D2913,'Cond Compo'!A:B,2,FALSE))),"")</f>
        <v/>
      </c>
      <c r="G2913" s="28"/>
      <c r="H2913" s="11" t="str">
        <f xml:space="preserve"> IF(C2913="Totale",2,IF($G2913 &lt;&gt; "", IF(D2913 = "E",MATCH(G2913, 'Cond Compo'!D$16:D$18, 0), MATCH(G2913, 'Cond Compo'!C$16:C$19, 0)), ""))</f>
        <v/>
      </c>
      <c r="I2913" s="12" t="str">
        <f>IF($E2913 &lt;&gt; "", IF(E2913 = 0, "", VLOOKUP(E2913,'Cond Perturbation'!A:B,2,FALSE)),"")</f>
        <v/>
      </c>
      <c r="J2913" s="28"/>
      <c r="K2913" s="29" t="str">
        <f>IF($B2913 &lt;&gt; "", IF(C2913="Oui",IF(H2913=1,IF(E2913=0,Résultat!G$8,IF(J2913="No",Résultat!$G$8,Résultat!$G$7)),IF(H2913=2,IF(E2913=0,Résultat!G$9,IF(J2913="No",Résultat!$G$9,Résultat!$G$7)),Résultat!$G$7)),IF(C2913 = "Totale", IF(H2913=1,IF(E2913=0,Résultat!G$8,IF(J2913="No",Résultat!$G$9,Résultat!$G$7)),IF(H2913=2,IF(E2913=0,Résultat!G$9,IF(J2913="No",Résultat!$G$9,Résultat!$G$7)),Résultat!$G$7)),Résultat!$G$7)), "")</f>
        <v/>
      </c>
    </row>
    <row r="2914" spans="1:11" ht="20.100000000000001" customHeight="1">
      <c r="A2914" s="26"/>
      <c r="B2914" s="27"/>
      <c r="C2914" s="11" t="str">
        <f>IF($B2914 &lt;&gt; "",VLOOKUP(MID(B2914,3,5),'Recyclabilité Prod Matx'!C:F,2,FALSE), "")</f>
        <v/>
      </c>
      <c r="D2914" s="11" t="str">
        <f>IF($B2914 &lt;&gt; "",VLOOKUP(MID(B2914,3,5),'Recyclabilité Prod Matx'!C:F,3,FALSE),"")</f>
        <v/>
      </c>
      <c r="E2914" s="11" t="str">
        <f>IF($B2914 &lt;&gt; "",VLOOKUP(MID(B2914,3,5),'Recyclabilité Prod Matx'!C:F,4,FALSE), "")</f>
        <v/>
      </c>
      <c r="F2914" s="12" t="str">
        <f>IF($B2914 &lt;&gt; "", IF(C2914="Totale","",IF(D2914 = 0, "", VLOOKUP(D2914,'Cond Compo'!A:B,2,FALSE))),"")</f>
        <v/>
      </c>
      <c r="G2914" s="28"/>
      <c r="H2914" s="11" t="str">
        <f xml:space="preserve"> IF(C2914="Totale",2,IF($G2914 &lt;&gt; "", IF(D2914 = "E",MATCH(G2914, 'Cond Compo'!D$16:D$18, 0), MATCH(G2914, 'Cond Compo'!C$16:C$19, 0)), ""))</f>
        <v/>
      </c>
      <c r="I2914" s="12" t="str">
        <f>IF($E2914 &lt;&gt; "", IF(E2914 = 0, "", VLOOKUP(E2914,'Cond Perturbation'!A:B,2,FALSE)),"")</f>
        <v/>
      </c>
      <c r="J2914" s="28"/>
      <c r="K2914" s="29" t="str">
        <f>IF($B2914 &lt;&gt; "", IF(C2914="Oui",IF(H2914=1,IF(E2914=0,Résultat!G$8,IF(J2914="No",Résultat!$G$8,Résultat!$G$7)),IF(H2914=2,IF(E2914=0,Résultat!G$9,IF(J2914="No",Résultat!$G$9,Résultat!$G$7)),Résultat!$G$7)),IF(C2914 = "Totale", IF(H2914=1,IF(E2914=0,Résultat!G$8,IF(J2914="No",Résultat!$G$9,Résultat!$G$7)),IF(H2914=2,IF(E2914=0,Résultat!G$9,IF(J2914="No",Résultat!$G$9,Résultat!$G$7)),Résultat!$G$7)),Résultat!$G$7)), "")</f>
        <v/>
      </c>
    </row>
    <row r="2915" spans="1:11" ht="20.100000000000001" customHeight="1">
      <c r="A2915" s="26"/>
      <c r="B2915" s="27"/>
      <c r="C2915" s="11" t="str">
        <f>IF($B2915 &lt;&gt; "",VLOOKUP(MID(B2915,3,5),'Recyclabilité Prod Matx'!C:F,2,FALSE), "")</f>
        <v/>
      </c>
      <c r="D2915" s="11" t="str">
        <f>IF($B2915 &lt;&gt; "",VLOOKUP(MID(B2915,3,5),'Recyclabilité Prod Matx'!C:F,3,FALSE),"")</f>
        <v/>
      </c>
      <c r="E2915" s="11" t="str">
        <f>IF($B2915 &lt;&gt; "",VLOOKUP(MID(B2915,3,5),'Recyclabilité Prod Matx'!C:F,4,FALSE), "")</f>
        <v/>
      </c>
      <c r="F2915" s="12" t="str">
        <f>IF($B2915 &lt;&gt; "", IF(C2915="Totale","",IF(D2915 = 0, "", VLOOKUP(D2915,'Cond Compo'!A:B,2,FALSE))),"")</f>
        <v/>
      </c>
      <c r="G2915" s="28"/>
      <c r="H2915" s="11" t="str">
        <f xml:space="preserve"> IF(C2915="Totale",2,IF($G2915 &lt;&gt; "", IF(D2915 = "E",MATCH(G2915, 'Cond Compo'!D$16:D$18, 0), MATCH(G2915, 'Cond Compo'!C$16:C$19, 0)), ""))</f>
        <v/>
      </c>
      <c r="I2915" s="12" t="str">
        <f>IF($E2915 &lt;&gt; "", IF(E2915 = 0, "", VLOOKUP(E2915,'Cond Perturbation'!A:B,2,FALSE)),"")</f>
        <v/>
      </c>
      <c r="J2915" s="28"/>
      <c r="K2915" s="29" t="str">
        <f>IF($B2915 &lt;&gt; "", IF(C2915="Oui",IF(H2915=1,IF(E2915=0,Résultat!G$8,IF(J2915="No",Résultat!$G$8,Résultat!$G$7)),IF(H2915=2,IF(E2915=0,Résultat!G$9,IF(J2915="No",Résultat!$G$9,Résultat!$G$7)),Résultat!$G$7)),IF(C2915 = "Totale", IF(H2915=1,IF(E2915=0,Résultat!G$8,IF(J2915="No",Résultat!$G$9,Résultat!$G$7)),IF(H2915=2,IF(E2915=0,Résultat!G$9,IF(J2915="No",Résultat!$G$9,Résultat!$G$7)),Résultat!$G$7)),Résultat!$G$7)), "")</f>
        <v/>
      </c>
    </row>
    <row r="2916" spans="1:11" ht="20.100000000000001" customHeight="1">
      <c r="A2916" s="26"/>
      <c r="B2916" s="27"/>
      <c r="C2916" s="11" t="str">
        <f>IF($B2916 &lt;&gt; "",VLOOKUP(MID(B2916,3,5),'Recyclabilité Prod Matx'!C:F,2,FALSE), "")</f>
        <v/>
      </c>
      <c r="D2916" s="11" t="str">
        <f>IF($B2916 &lt;&gt; "",VLOOKUP(MID(B2916,3,5),'Recyclabilité Prod Matx'!C:F,3,FALSE),"")</f>
        <v/>
      </c>
      <c r="E2916" s="11" t="str">
        <f>IF($B2916 &lt;&gt; "",VLOOKUP(MID(B2916,3,5),'Recyclabilité Prod Matx'!C:F,4,FALSE), "")</f>
        <v/>
      </c>
      <c r="F2916" s="12" t="str">
        <f>IF($B2916 &lt;&gt; "", IF(C2916="Totale","",IF(D2916 = 0, "", VLOOKUP(D2916,'Cond Compo'!A:B,2,FALSE))),"")</f>
        <v/>
      </c>
      <c r="G2916" s="28"/>
      <c r="H2916" s="11" t="str">
        <f xml:space="preserve"> IF(C2916="Totale",2,IF($G2916 &lt;&gt; "", IF(D2916 = "E",MATCH(G2916, 'Cond Compo'!D$16:D$18, 0), MATCH(G2916, 'Cond Compo'!C$16:C$19, 0)), ""))</f>
        <v/>
      </c>
      <c r="I2916" s="12" t="str">
        <f>IF($E2916 &lt;&gt; "", IF(E2916 = 0, "", VLOOKUP(E2916,'Cond Perturbation'!A:B,2,FALSE)),"")</f>
        <v/>
      </c>
      <c r="J2916" s="28"/>
      <c r="K2916" s="29" t="str">
        <f>IF($B2916 &lt;&gt; "", IF(C2916="Oui",IF(H2916=1,IF(E2916=0,Résultat!G$8,IF(J2916="No",Résultat!$G$8,Résultat!$G$7)),IF(H2916=2,IF(E2916=0,Résultat!G$9,IF(J2916="No",Résultat!$G$9,Résultat!$G$7)),Résultat!$G$7)),IF(C2916 = "Totale", IF(H2916=1,IF(E2916=0,Résultat!G$8,IF(J2916="No",Résultat!$G$9,Résultat!$G$7)),IF(H2916=2,IF(E2916=0,Résultat!G$9,IF(J2916="No",Résultat!$G$9,Résultat!$G$7)),Résultat!$G$7)),Résultat!$G$7)), "")</f>
        <v/>
      </c>
    </row>
    <row r="2917" spans="1:11" ht="20.100000000000001" customHeight="1">
      <c r="A2917" s="26"/>
      <c r="B2917" s="27"/>
      <c r="C2917" s="11" t="str">
        <f>IF($B2917 &lt;&gt; "",VLOOKUP(MID(B2917,3,5),'Recyclabilité Prod Matx'!C:F,2,FALSE), "")</f>
        <v/>
      </c>
      <c r="D2917" s="11" t="str">
        <f>IF($B2917 &lt;&gt; "",VLOOKUP(MID(B2917,3,5),'Recyclabilité Prod Matx'!C:F,3,FALSE),"")</f>
        <v/>
      </c>
      <c r="E2917" s="11" t="str">
        <f>IF($B2917 &lt;&gt; "",VLOOKUP(MID(B2917,3,5),'Recyclabilité Prod Matx'!C:F,4,FALSE), "")</f>
        <v/>
      </c>
      <c r="F2917" s="12" t="str">
        <f>IF($B2917 &lt;&gt; "", IF(C2917="Totale","",IF(D2917 = 0, "", VLOOKUP(D2917,'Cond Compo'!A:B,2,FALSE))),"")</f>
        <v/>
      </c>
      <c r="G2917" s="28"/>
      <c r="H2917" s="11" t="str">
        <f xml:space="preserve"> IF(C2917="Totale",2,IF($G2917 &lt;&gt; "", IF(D2917 = "E",MATCH(G2917, 'Cond Compo'!D$16:D$18, 0), MATCH(G2917, 'Cond Compo'!C$16:C$19, 0)), ""))</f>
        <v/>
      </c>
      <c r="I2917" s="12" t="str">
        <f>IF($E2917 &lt;&gt; "", IF(E2917 = 0, "", VLOOKUP(E2917,'Cond Perturbation'!A:B,2,FALSE)),"")</f>
        <v/>
      </c>
      <c r="J2917" s="28"/>
      <c r="K2917" s="29" t="str">
        <f>IF($B2917 &lt;&gt; "", IF(C2917="Oui",IF(H2917=1,IF(E2917=0,Résultat!G$8,IF(J2917="No",Résultat!$G$8,Résultat!$G$7)),IF(H2917=2,IF(E2917=0,Résultat!G$9,IF(J2917="No",Résultat!$G$9,Résultat!$G$7)),Résultat!$G$7)),IF(C2917 = "Totale", IF(H2917=1,IF(E2917=0,Résultat!G$8,IF(J2917="No",Résultat!$G$9,Résultat!$G$7)),IF(H2917=2,IF(E2917=0,Résultat!G$9,IF(J2917="No",Résultat!$G$9,Résultat!$G$7)),Résultat!$G$7)),Résultat!$G$7)), "")</f>
        <v/>
      </c>
    </row>
    <row r="2918" spans="1:11" ht="20.100000000000001" customHeight="1">
      <c r="A2918" s="26"/>
      <c r="B2918" s="27"/>
      <c r="C2918" s="11" t="str">
        <f>IF($B2918 &lt;&gt; "",VLOOKUP(MID(B2918,3,5),'Recyclabilité Prod Matx'!C:F,2,FALSE), "")</f>
        <v/>
      </c>
      <c r="D2918" s="11" t="str">
        <f>IF($B2918 &lt;&gt; "",VLOOKUP(MID(B2918,3,5),'Recyclabilité Prod Matx'!C:F,3,FALSE),"")</f>
        <v/>
      </c>
      <c r="E2918" s="11" t="str">
        <f>IF($B2918 &lt;&gt; "",VLOOKUP(MID(B2918,3,5),'Recyclabilité Prod Matx'!C:F,4,FALSE), "")</f>
        <v/>
      </c>
      <c r="F2918" s="12" t="str">
        <f>IF($B2918 &lt;&gt; "", IF(C2918="Totale","",IF(D2918 = 0, "", VLOOKUP(D2918,'Cond Compo'!A:B,2,FALSE))),"")</f>
        <v/>
      </c>
      <c r="G2918" s="28"/>
      <c r="H2918" s="11" t="str">
        <f xml:space="preserve"> IF(C2918="Totale",2,IF($G2918 &lt;&gt; "", IF(D2918 = "E",MATCH(G2918, 'Cond Compo'!D$16:D$18, 0), MATCH(G2918, 'Cond Compo'!C$16:C$19, 0)), ""))</f>
        <v/>
      </c>
      <c r="I2918" s="12" t="str">
        <f>IF($E2918 &lt;&gt; "", IF(E2918 = 0, "", VLOOKUP(E2918,'Cond Perturbation'!A:B,2,FALSE)),"")</f>
        <v/>
      </c>
      <c r="J2918" s="28"/>
      <c r="K2918" s="29" t="str">
        <f>IF($B2918 &lt;&gt; "", IF(C2918="Oui",IF(H2918=1,IF(E2918=0,Résultat!G$8,IF(J2918="No",Résultat!$G$8,Résultat!$G$7)),IF(H2918=2,IF(E2918=0,Résultat!G$9,IF(J2918="No",Résultat!$G$9,Résultat!$G$7)),Résultat!$G$7)),IF(C2918 = "Totale", IF(H2918=1,IF(E2918=0,Résultat!G$8,IF(J2918="No",Résultat!$G$9,Résultat!$G$7)),IF(H2918=2,IF(E2918=0,Résultat!G$9,IF(J2918="No",Résultat!$G$9,Résultat!$G$7)),Résultat!$G$7)),Résultat!$G$7)), "")</f>
        <v/>
      </c>
    </row>
    <row r="2919" spans="1:11" ht="20.100000000000001" customHeight="1">
      <c r="A2919" s="26"/>
      <c r="B2919" s="27"/>
      <c r="C2919" s="11" t="str">
        <f>IF($B2919 &lt;&gt; "",VLOOKUP(MID(B2919,3,5),'Recyclabilité Prod Matx'!C:F,2,FALSE), "")</f>
        <v/>
      </c>
      <c r="D2919" s="11" t="str">
        <f>IF($B2919 &lt;&gt; "",VLOOKUP(MID(B2919,3,5),'Recyclabilité Prod Matx'!C:F,3,FALSE),"")</f>
        <v/>
      </c>
      <c r="E2919" s="11" t="str">
        <f>IF($B2919 &lt;&gt; "",VLOOKUP(MID(B2919,3,5),'Recyclabilité Prod Matx'!C:F,4,FALSE), "")</f>
        <v/>
      </c>
      <c r="F2919" s="12" t="str">
        <f>IF($B2919 &lt;&gt; "", IF(C2919="Totale","",IF(D2919 = 0, "", VLOOKUP(D2919,'Cond Compo'!A:B,2,FALSE))),"")</f>
        <v/>
      </c>
      <c r="G2919" s="28"/>
      <c r="H2919" s="11" t="str">
        <f xml:space="preserve"> IF(C2919="Totale",2,IF($G2919 &lt;&gt; "", IF(D2919 = "E",MATCH(G2919, 'Cond Compo'!D$16:D$18, 0), MATCH(G2919, 'Cond Compo'!C$16:C$19, 0)), ""))</f>
        <v/>
      </c>
      <c r="I2919" s="12" t="str">
        <f>IF($E2919 &lt;&gt; "", IF(E2919 = 0, "", VLOOKUP(E2919,'Cond Perturbation'!A:B,2,FALSE)),"")</f>
        <v/>
      </c>
      <c r="J2919" s="28"/>
      <c r="K2919" s="29" t="str">
        <f>IF($B2919 &lt;&gt; "", IF(C2919="Oui",IF(H2919=1,IF(E2919=0,Résultat!G$8,IF(J2919="No",Résultat!$G$8,Résultat!$G$7)),IF(H2919=2,IF(E2919=0,Résultat!G$9,IF(J2919="No",Résultat!$G$9,Résultat!$G$7)),Résultat!$G$7)),IF(C2919 = "Totale", IF(H2919=1,IF(E2919=0,Résultat!G$8,IF(J2919="No",Résultat!$G$9,Résultat!$G$7)),IF(H2919=2,IF(E2919=0,Résultat!G$9,IF(J2919="No",Résultat!$G$9,Résultat!$G$7)),Résultat!$G$7)),Résultat!$G$7)), "")</f>
        <v/>
      </c>
    </row>
    <row r="2920" spans="1:11" ht="20.100000000000001" customHeight="1">
      <c r="A2920" s="26"/>
      <c r="B2920" s="27"/>
      <c r="C2920" s="11" t="str">
        <f>IF($B2920 &lt;&gt; "",VLOOKUP(MID(B2920,3,5),'Recyclabilité Prod Matx'!C:F,2,FALSE), "")</f>
        <v/>
      </c>
      <c r="D2920" s="11" t="str">
        <f>IF($B2920 &lt;&gt; "",VLOOKUP(MID(B2920,3,5),'Recyclabilité Prod Matx'!C:F,3,FALSE),"")</f>
        <v/>
      </c>
      <c r="E2920" s="11" t="str">
        <f>IF($B2920 &lt;&gt; "",VLOOKUP(MID(B2920,3,5),'Recyclabilité Prod Matx'!C:F,4,FALSE), "")</f>
        <v/>
      </c>
      <c r="F2920" s="12" t="str">
        <f>IF($B2920 &lt;&gt; "", IF(C2920="Totale","",IF(D2920 = 0, "", VLOOKUP(D2920,'Cond Compo'!A:B,2,FALSE))),"")</f>
        <v/>
      </c>
      <c r="G2920" s="28"/>
      <c r="H2920" s="11" t="str">
        <f xml:space="preserve"> IF(C2920="Totale",2,IF($G2920 &lt;&gt; "", IF(D2920 = "E",MATCH(G2920, 'Cond Compo'!D$16:D$18, 0), MATCH(G2920, 'Cond Compo'!C$16:C$19, 0)), ""))</f>
        <v/>
      </c>
      <c r="I2920" s="12" t="str">
        <f>IF($E2920 &lt;&gt; "", IF(E2920 = 0, "", VLOOKUP(E2920,'Cond Perturbation'!A:B,2,FALSE)),"")</f>
        <v/>
      </c>
      <c r="J2920" s="28"/>
      <c r="K2920" s="29" t="str">
        <f>IF($B2920 &lt;&gt; "", IF(C2920="Oui",IF(H2920=1,IF(E2920=0,Résultat!G$8,IF(J2920="No",Résultat!$G$8,Résultat!$G$7)),IF(H2920=2,IF(E2920=0,Résultat!G$9,IF(J2920="No",Résultat!$G$9,Résultat!$G$7)),Résultat!$G$7)),IF(C2920 = "Totale", IF(H2920=1,IF(E2920=0,Résultat!G$8,IF(J2920="No",Résultat!$G$9,Résultat!$G$7)),IF(H2920=2,IF(E2920=0,Résultat!G$9,IF(J2920="No",Résultat!$G$9,Résultat!$G$7)),Résultat!$G$7)),Résultat!$G$7)), "")</f>
        <v/>
      </c>
    </row>
    <row r="2921" spans="1:11" ht="20.100000000000001" customHeight="1">
      <c r="A2921" s="26"/>
      <c r="B2921" s="27"/>
      <c r="C2921" s="11" t="str">
        <f>IF($B2921 &lt;&gt; "",VLOOKUP(MID(B2921,3,5),'Recyclabilité Prod Matx'!C:F,2,FALSE), "")</f>
        <v/>
      </c>
      <c r="D2921" s="11" t="str">
        <f>IF($B2921 &lt;&gt; "",VLOOKUP(MID(B2921,3,5),'Recyclabilité Prod Matx'!C:F,3,FALSE),"")</f>
        <v/>
      </c>
      <c r="E2921" s="11" t="str">
        <f>IF($B2921 &lt;&gt; "",VLOOKUP(MID(B2921,3,5),'Recyclabilité Prod Matx'!C:F,4,FALSE), "")</f>
        <v/>
      </c>
      <c r="F2921" s="12" t="str">
        <f>IF($B2921 &lt;&gt; "", IF(C2921="Totale","",IF(D2921 = 0, "", VLOOKUP(D2921,'Cond Compo'!A:B,2,FALSE))),"")</f>
        <v/>
      </c>
      <c r="G2921" s="28"/>
      <c r="H2921" s="11" t="str">
        <f xml:space="preserve"> IF(C2921="Totale",2,IF($G2921 &lt;&gt; "", IF(D2921 = "E",MATCH(G2921, 'Cond Compo'!D$16:D$18, 0), MATCH(G2921, 'Cond Compo'!C$16:C$19, 0)), ""))</f>
        <v/>
      </c>
      <c r="I2921" s="12" t="str">
        <f>IF($E2921 &lt;&gt; "", IF(E2921 = 0, "", VLOOKUP(E2921,'Cond Perturbation'!A:B,2,FALSE)),"")</f>
        <v/>
      </c>
      <c r="J2921" s="28"/>
      <c r="K2921" s="29" t="str">
        <f>IF($B2921 &lt;&gt; "", IF(C2921="Oui",IF(H2921=1,IF(E2921=0,Résultat!G$8,IF(J2921="No",Résultat!$G$8,Résultat!$G$7)),IF(H2921=2,IF(E2921=0,Résultat!G$9,IF(J2921="No",Résultat!$G$9,Résultat!$G$7)),Résultat!$G$7)),IF(C2921 = "Totale", IF(H2921=1,IF(E2921=0,Résultat!G$8,IF(J2921="No",Résultat!$G$9,Résultat!$G$7)),IF(H2921=2,IF(E2921=0,Résultat!G$9,IF(J2921="No",Résultat!$G$9,Résultat!$G$7)),Résultat!$G$7)),Résultat!$G$7)), "")</f>
        <v/>
      </c>
    </row>
    <row r="2922" spans="1:11" ht="20.100000000000001" customHeight="1">
      <c r="A2922" s="26"/>
      <c r="B2922" s="27"/>
      <c r="C2922" s="11" t="str">
        <f>IF($B2922 &lt;&gt; "",VLOOKUP(MID(B2922,3,5),'Recyclabilité Prod Matx'!C:F,2,FALSE), "")</f>
        <v/>
      </c>
      <c r="D2922" s="11" t="str">
        <f>IF($B2922 &lt;&gt; "",VLOOKUP(MID(B2922,3,5),'Recyclabilité Prod Matx'!C:F,3,FALSE),"")</f>
        <v/>
      </c>
      <c r="E2922" s="11" t="str">
        <f>IF($B2922 &lt;&gt; "",VLOOKUP(MID(B2922,3,5),'Recyclabilité Prod Matx'!C:F,4,FALSE), "")</f>
        <v/>
      </c>
      <c r="F2922" s="12" t="str">
        <f>IF($B2922 &lt;&gt; "", IF(C2922="Totale","",IF(D2922 = 0, "", VLOOKUP(D2922,'Cond Compo'!A:B,2,FALSE))),"")</f>
        <v/>
      </c>
      <c r="G2922" s="28"/>
      <c r="H2922" s="11" t="str">
        <f xml:space="preserve"> IF(C2922="Totale",2,IF($G2922 &lt;&gt; "", IF(D2922 = "E",MATCH(G2922, 'Cond Compo'!D$16:D$18, 0), MATCH(G2922, 'Cond Compo'!C$16:C$19, 0)), ""))</f>
        <v/>
      </c>
      <c r="I2922" s="12" t="str">
        <f>IF($E2922 &lt;&gt; "", IF(E2922 = 0, "", VLOOKUP(E2922,'Cond Perturbation'!A:B,2,FALSE)),"")</f>
        <v/>
      </c>
      <c r="J2922" s="28"/>
      <c r="K2922" s="29" t="str">
        <f>IF($B2922 &lt;&gt; "", IF(C2922="Oui",IF(H2922=1,IF(E2922=0,Résultat!G$8,IF(J2922="No",Résultat!$G$8,Résultat!$G$7)),IF(H2922=2,IF(E2922=0,Résultat!G$9,IF(J2922="No",Résultat!$G$9,Résultat!$G$7)),Résultat!$G$7)),IF(C2922 = "Totale", IF(H2922=1,IF(E2922=0,Résultat!G$8,IF(J2922="No",Résultat!$G$9,Résultat!$G$7)),IF(H2922=2,IF(E2922=0,Résultat!G$9,IF(J2922="No",Résultat!$G$9,Résultat!$G$7)),Résultat!$G$7)),Résultat!$G$7)), "")</f>
        <v/>
      </c>
    </row>
    <row r="2923" spans="1:11" ht="20.100000000000001" customHeight="1">
      <c r="A2923" s="26"/>
      <c r="B2923" s="27"/>
      <c r="C2923" s="11" t="str">
        <f>IF($B2923 &lt;&gt; "",VLOOKUP(MID(B2923,3,5),'Recyclabilité Prod Matx'!C:F,2,FALSE), "")</f>
        <v/>
      </c>
      <c r="D2923" s="11" t="str">
        <f>IF($B2923 &lt;&gt; "",VLOOKUP(MID(B2923,3,5),'Recyclabilité Prod Matx'!C:F,3,FALSE),"")</f>
        <v/>
      </c>
      <c r="E2923" s="11" t="str">
        <f>IF($B2923 &lt;&gt; "",VLOOKUP(MID(B2923,3,5),'Recyclabilité Prod Matx'!C:F,4,FALSE), "")</f>
        <v/>
      </c>
      <c r="F2923" s="12" t="str">
        <f>IF($B2923 &lt;&gt; "", IF(C2923="Totale","",IF(D2923 = 0, "", VLOOKUP(D2923,'Cond Compo'!A:B,2,FALSE))),"")</f>
        <v/>
      </c>
      <c r="G2923" s="28"/>
      <c r="H2923" s="11" t="str">
        <f xml:space="preserve"> IF(C2923="Totale",2,IF($G2923 &lt;&gt; "", IF(D2923 = "E",MATCH(G2923, 'Cond Compo'!D$16:D$18, 0), MATCH(G2923, 'Cond Compo'!C$16:C$19, 0)), ""))</f>
        <v/>
      </c>
      <c r="I2923" s="12" t="str">
        <f>IF($E2923 &lt;&gt; "", IF(E2923 = 0, "", VLOOKUP(E2923,'Cond Perturbation'!A:B,2,FALSE)),"")</f>
        <v/>
      </c>
      <c r="J2923" s="28"/>
      <c r="K2923" s="29" t="str">
        <f>IF($B2923 &lt;&gt; "", IF(C2923="Oui",IF(H2923=1,IF(E2923=0,Résultat!G$8,IF(J2923="No",Résultat!$G$8,Résultat!$G$7)),IF(H2923=2,IF(E2923=0,Résultat!G$9,IF(J2923="No",Résultat!$G$9,Résultat!$G$7)),Résultat!$G$7)),IF(C2923 = "Totale", IF(H2923=1,IF(E2923=0,Résultat!G$8,IF(J2923="No",Résultat!$G$9,Résultat!$G$7)),IF(H2923=2,IF(E2923=0,Résultat!G$9,IF(J2923="No",Résultat!$G$9,Résultat!$G$7)),Résultat!$G$7)),Résultat!$G$7)), "")</f>
        <v/>
      </c>
    </row>
    <row r="2924" spans="1:11" ht="20.100000000000001" customHeight="1">
      <c r="A2924" s="26"/>
      <c r="B2924" s="27"/>
      <c r="C2924" s="11" t="str">
        <f>IF($B2924 &lt;&gt; "",VLOOKUP(MID(B2924,3,5),'Recyclabilité Prod Matx'!C:F,2,FALSE), "")</f>
        <v/>
      </c>
      <c r="D2924" s="11" t="str">
        <f>IF($B2924 &lt;&gt; "",VLOOKUP(MID(B2924,3,5),'Recyclabilité Prod Matx'!C:F,3,FALSE),"")</f>
        <v/>
      </c>
      <c r="E2924" s="11" t="str">
        <f>IF($B2924 &lt;&gt; "",VLOOKUP(MID(B2924,3,5),'Recyclabilité Prod Matx'!C:F,4,FALSE), "")</f>
        <v/>
      </c>
      <c r="F2924" s="12" t="str">
        <f>IF($B2924 &lt;&gt; "", IF(C2924="Totale","",IF(D2924 = 0, "", VLOOKUP(D2924,'Cond Compo'!A:B,2,FALSE))),"")</f>
        <v/>
      </c>
      <c r="G2924" s="28"/>
      <c r="H2924" s="11" t="str">
        <f xml:space="preserve"> IF(C2924="Totale",2,IF($G2924 &lt;&gt; "", IF(D2924 = "E",MATCH(G2924, 'Cond Compo'!D$16:D$18, 0), MATCH(G2924, 'Cond Compo'!C$16:C$19, 0)), ""))</f>
        <v/>
      </c>
      <c r="I2924" s="12" t="str">
        <f>IF($E2924 &lt;&gt; "", IF(E2924 = 0, "", VLOOKUP(E2924,'Cond Perturbation'!A:B,2,FALSE)),"")</f>
        <v/>
      </c>
      <c r="J2924" s="28"/>
      <c r="K2924" s="29" t="str">
        <f>IF($B2924 &lt;&gt; "", IF(C2924="Oui",IF(H2924=1,IF(E2924=0,Résultat!G$8,IF(J2924="No",Résultat!$G$8,Résultat!$G$7)),IF(H2924=2,IF(E2924=0,Résultat!G$9,IF(J2924="No",Résultat!$G$9,Résultat!$G$7)),Résultat!$G$7)),IF(C2924 = "Totale", IF(H2924=1,IF(E2924=0,Résultat!G$8,IF(J2924="No",Résultat!$G$9,Résultat!$G$7)),IF(H2924=2,IF(E2924=0,Résultat!G$9,IF(J2924="No",Résultat!$G$9,Résultat!$G$7)),Résultat!$G$7)),Résultat!$G$7)), "")</f>
        <v/>
      </c>
    </row>
    <row r="2925" spans="1:11" ht="20.100000000000001" customHeight="1">
      <c r="A2925" s="26"/>
      <c r="B2925" s="27"/>
      <c r="C2925" s="11" t="str">
        <f>IF($B2925 &lt;&gt; "",VLOOKUP(MID(B2925,3,5),'Recyclabilité Prod Matx'!C:F,2,FALSE), "")</f>
        <v/>
      </c>
      <c r="D2925" s="11" t="str">
        <f>IF($B2925 &lt;&gt; "",VLOOKUP(MID(B2925,3,5),'Recyclabilité Prod Matx'!C:F,3,FALSE),"")</f>
        <v/>
      </c>
      <c r="E2925" s="11" t="str">
        <f>IF($B2925 &lt;&gt; "",VLOOKUP(MID(B2925,3,5),'Recyclabilité Prod Matx'!C:F,4,FALSE), "")</f>
        <v/>
      </c>
      <c r="F2925" s="12" t="str">
        <f>IF($B2925 &lt;&gt; "", IF(C2925="Totale","",IF(D2925 = 0, "", VLOOKUP(D2925,'Cond Compo'!A:B,2,FALSE))),"")</f>
        <v/>
      </c>
      <c r="G2925" s="28"/>
      <c r="H2925" s="11" t="str">
        <f xml:space="preserve"> IF(C2925="Totale",2,IF($G2925 &lt;&gt; "", IF(D2925 = "E",MATCH(G2925, 'Cond Compo'!D$16:D$18, 0), MATCH(G2925, 'Cond Compo'!C$16:C$19, 0)), ""))</f>
        <v/>
      </c>
      <c r="I2925" s="12" t="str">
        <f>IF($E2925 &lt;&gt; "", IF(E2925 = 0, "", VLOOKUP(E2925,'Cond Perturbation'!A:B,2,FALSE)),"")</f>
        <v/>
      </c>
      <c r="J2925" s="28"/>
      <c r="K2925" s="29" t="str">
        <f>IF($B2925 &lt;&gt; "", IF(C2925="Oui",IF(H2925=1,IF(E2925=0,Résultat!G$8,IF(J2925="No",Résultat!$G$8,Résultat!$G$7)),IF(H2925=2,IF(E2925=0,Résultat!G$9,IF(J2925="No",Résultat!$G$9,Résultat!$G$7)),Résultat!$G$7)),IF(C2925 = "Totale", IF(H2925=1,IF(E2925=0,Résultat!G$8,IF(J2925="No",Résultat!$G$9,Résultat!$G$7)),IF(H2925=2,IF(E2925=0,Résultat!G$9,IF(J2925="No",Résultat!$G$9,Résultat!$G$7)),Résultat!$G$7)),Résultat!$G$7)), "")</f>
        <v/>
      </c>
    </row>
    <row r="2926" spans="1:11" ht="20.100000000000001" customHeight="1">
      <c r="A2926" s="26"/>
      <c r="B2926" s="27"/>
      <c r="C2926" s="11" t="str">
        <f>IF($B2926 &lt;&gt; "",VLOOKUP(MID(B2926,3,5),'Recyclabilité Prod Matx'!C:F,2,FALSE), "")</f>
        <v/>
      </c>
      <c r="D2926" s="11" t="str">
        <f>IF($B2926 &lt;&gt; "",VLOOKUP(MID(B2926,3,5),'Recyclabilité Prod Matx'!C:F,3,FALSE),"")</f>
        <v/>
      </c>
      <c r="E2926" s="11" t="str">
        <f>IF($B2926 &lt;&gt; "",VLOOKUP(MID(B2926,3,5),'Recyclabilité Prod Matx'!C:F,4,FALSE), "")</f>
        <v/>
      </c>
      <c r="F2926" s="12" t="str">
        <f>IF($B2926 &lt;&gt; "", IF(C2926="Totale","",IF(D2926 = 0, "", VLOOKUP(D2926,'Cond Compo'!A:B,2,FALSE))),"")</f>
        <v/>
      </c>
      <c r="G2926" s="28"/>
      <c r="H2926" s="11" t="str">
        <f xml:space="preserve"> IF(C2926="Totale",2,IF($G2926 &lt;&gt; "", IF(D2926 = "E",MATCH(G2926, 'Cond Compo'!D$16:D$18, 0), MATCH(G2926, 'Cond Compo'!C$16:C$19, 0)), ""))</f>
        <v/>
      </c>
      <c r="I2926" s="12" t="str">
        <f>IF($E2926 &lt;&gt; "", IF(E2926 = 0, "", VLOOKUP(E2926,'Cond Perturbation'!A:B,2,FALSE)),"")</f>
        <v/>
      </c>
      <c r="J2926" s="28"/>
      <c r="K2926" s="29" t="str">
        <f>IF($B2926 &lt;&gt; "", IF(C2926="Oui",IF(H2926=1,IF(E2926=0,Résultat!G$8,IF(J2926="No",Résultat!$G$8,Résultat!$G$7)),IF(H2926=2,IF(E2926=0,Résultat!G$9,IF(J2926="No",Résultat!$G$9,Résultat!$G$7)),Résultat!$G$7)),IF(C2926 = "Totale", IF(H2926=1,IF(E2926=0,Résultat!G$8,IF(J2926="No",Résultat!$G$9,Résultat!$G$7)),IF(H2926=2,IF(E2926=0,Résultat!G$9,IF(J2926="No",Résultat!$G$9,Résultat!$G$7)),Résultat!$G$7)),Résultat!$G$7)), "")</f>
        <v/>
      </c>
    </row>
    <row r="2927" spans="1:11" ht="20.100000000000001" customHeight="1">
      <c r="A2927" s="26"/>
      <c r="B2927" s="27"/>
      <c r="C2927" s="11" t="str">
        <f>IF($B2927 &lt;&gt; "",VLOOKUP(MID(B2927,3,5),'Recyclabilité Prod Matx'!C:F,2,FALSE), "")</f>
        <v/>
      </c>
      <c r="D2927" s="11" t="str">
        <f>IF($B2927 &lt;&gt; "",VLOOKUP(MID(B2927,3,5),'Recyclabilité Prod Matx'!C:F,3,FALSE),"")</f>
        <v/>
      </c>
      <c r="E2927" s="11" t="str">
        <f>IF($B2927 &lt;&gt; "",VLOOKUP(MID(B2927,3,5),'Recyclabilité Prod Matx'!C:F,4,FALSE), "")</f>
        <v/>
      </c>
      <c r="F2927" s="12" t="str">
        <f>IF($B2927 &lt;&gt; "", IF(C2927="Totale","",IF(D2927 = 0, "", VLOOKUP(D2927,'Cond Compo'!A:B,2,FALSE))),"")</f>
        <v/>
      </c>
      <c r="G2927" s="28"/>
      <c r="H2927" s="11" t="str">
        <f xml:space="preserve"> IF(C2927="Totale",2,IF($G2927 &lt;&gt; "", IF(D2927 = "E",MATCH(G2927, 'Cond Compo'!D$16:D$18, 0), MATCH(G2927, 'Cond Compo'!C$16:C$19, 0)), ""))</f>
        <v/>
      </c>
      <c r="I2927" s="12" t="str">
        <f>IF($E2927 &lt;&gt; "", IF(E2927 = 0, "", VLOOKUP(E2927,'Cond Perturbation'!A:B,2,FALSE)),"")</f>
        <v/>
      </c>
      <c r="J2927" s="28"/>
      <c r="K2927" s="29" t="str">
        <f>IF($B2927 &lt;&gt; "", IF(C2927="Oui",IF(H2927=1,IF(E2927=0,Résultat!G$8,IF(J2927="No",Résultat!$G$8,Résultat!$G$7)),IF(H2927=2,IF(E2927=0,Résultat!G$9,IF(J2927="No",Résultat!$G$9,Résultat!$G$7)),Résultat!$G$7)),IF(C2927 = "Totale", IF(H2927=1,IF(E2927=0,Résultat!G$8,IF(J2927="No",Résultat!$G$9,Résultat!$G$7)),IF(H2927=2,IF(E2927=0,Résultat!G$9,IF(J2927="No",Résultat!$G$9,Résultat!$G$7)),Résultat!$G$7)),Résultat!$G$7)), "")</f>
        <v/>
      </c>
    </row>
    <row r="2928" spans="1:11" ht="20.100000000000001" customHeight="1">
      <c r="A2928" s="26"/>
      <c r="B2928" s="27"/>
      <c r="C2928" s="11" t="str">
        <f>IF($B2928 &lt;&gt; "",VLOOKUP(MID(B2928,3,5),'Recyclabilité Prod Matx'!C:F,2,FALSE), "")</f>
        <v/>
      </c>
      <c r="D2928" s="11" t="str">
        <f>IF($B2928 &lt;&gt; "",VLOOKUP(MID(B2928,3,5),'Recyclabilité Prod Matx'!C:F,3,FALSE),"")</f>
        <v/>
      </c>
      <c r="E2928" s="11" t="str">
        <f>IF($B2928 &lt;&gt; "",VLOOKUP(MID(B2928,3,5),'Recyclabilité Prod Matx'!C:F,4,FALSE), "")</f>
        <v/>
      </c>
      <c r="F2928" s="12" t="str">
        <f>IF($B2928 &lt;&gt; "", IF(C2928="Totale","",IF(D2928 = 0, "", VLOOKUP(D2928,'Cond Compo'!A:B,2,FALSE))),"")</f>
        <v/>
      </c>
      <c r="G2928" s="28"/>
      <c r="H2928" s="11" t="str">
        <f xml:space="preserve"> IF(C2928="Totale",2,IF($G2928 &lt;&gt; "", IF(D2928 = "E",MATCH(G2928, 'Cond Compo'!D$16:D$18, 0), MATCH(G2928, 'Cond Compo'!C$16:C$19, 0)), ""))</f>
        <v/>
      </c>
      <c r="I2928" s="12" t="str">
        <f>IF($E2928 &lt;&gt; "", IF(E2928 = 0, "", VLOOKUP(E2928,'Cond Perturbation'!A:B,2,FALSE)),"")</f>
        <v/>
      </c>
      <c r="J2928" s="28"/>
      <c r="K2928" s="29" t="str">
        <f>IF($B2928 &lt;&gt; "", IF(C2928="Oui",IF(H2928=1,IF(E2928=0,Résultat!G$8,IF(J2928="No",Résultat!$G$8,Résultat!$G$7)),IF(H2928=2,IF(E2928=0,Résultat!G$9,IF(J2928="No",Résultat!$G$9,Résultat!$G$7)),Résultat!$G$7)),IF(C2928 = "Totale", IF(H2928=1,IF(E2928=0,Résultat!G$8,IF(J2928="No",Résultat!$G$9,Résultat!$G$7)),IF(H2928=2,IF(E2928=0,Résultat!G$9,IF(J2928="No",Résultat!$G$9,Résultat!$G$7)),Résultat!$G$7)),Résultat!$G$7)), "")</f>
        <v/>
      </c>
    </row>
    <row r="2929" spans="1:11" ht="20.100000000000001" customHeight="1">
      <c r="A2929" s="26"/>
      <c r="B2929" s="27"/>
      <c r="C2929" s="11" t="str">
        <f>IF($B2929 &lt;&gt; "",VLOOKUP(MID(B2929,3,5),'Recyclabilité Prod Matx'!C:F,2,FALSE), "")</f>
        <v/>
      </c>
      <c r="D2929" s="11" t="str">
        <f>IF($B2929 &lt;&gt; "",VLOOKUP(MID(B2929,3,5),'Recyclabilité Prod Matx'!C:F,3,FALSE),"")</f>
        <v/>
      </c>
      <c r="E2929" s="11" t="str">
        <f>IF($B2929 &lt;&gt; "",VLOOKUP(MID(B2929,3,5),'Recyclabilité Prod Matx'!C:F,4,FALSE), "")</f>
        <v/>
      </c>
      <c r="F2929" s="12" t="str">
        <f>IF($B2929 &lt;&gt; "", IF(C2929="Totale","",IF(D2929 = 0, "", VLOOKUP(D2929,'Cond Compo'!A:B,2,FALSE))),"")</f>
        <v/>
      </c>
      <c r="G2929" s="28"/>
      <c r="H2929" s="11" t="str">
        <f xml:space="preserve"> IF(C2929="Totale",2,IF($G2929 &lt;&gt; "", IF(D2929 = "E",MATCH(G2929, 'Cond Compo'!D$16:D$18, 0), MATCH(G2929, 'Cond Compo'!C$16:C$19, 0)), ""))</f>
        <v/>
      </c>
      <c r="I2929" s="12" t="str">
        <f>IF($E2929 &lt;&gt; "", IF(E2929 = 0, "", VLOOKUP(E2929,'Cond Perturbation'!A:B,2,FALSE)),"")</f>
        <v/>
      </c>
      <c r="J2929" s="28"/>
      <c r="K2929" s="29" t="str">
        <f>IF($B2929 &lt;&gt; "", IF(C2929="Oui",IF(H2929=1,IF(E2929=0,Résultat!G$8,IF(J2929="No",Résultat!$G$8,Résultat!$G$7)),IF(H2929=2,IF(E2929=0,Résultat!G$9,IF(J2929="No",Résultat!$G$9,Résultat!$G$7)),Résultat!$G$7)),IF(C2929 = "Totale", IF(H2929=1,IF(E2929=0,Résultat!G$8,IF(J2929="No",Résultat!$G$9,Résultat!$G$7)),IF(H2929=2,IF(E2929=0,Résultat!G$9,IF(J2929="No",Résultat!$G$9,Résultat!$G$7)),Résultat!$G$7)),Résultat!$G$7)), "")</f>
        <v/>
      </c>
    </row>
    <row r="2930" spans="1:11" ht="20.100000000000001" customHeight="1">
      <c r="A2930" s="26"/>
      <c r="B2930" s="27"/>
      <c r="C2930" s="11" t="str">
        <f>IF($B2930 &lt;&gt; "",VLOOKUP(MID(B2930,3,5),'Recyclabilité Prod Matx'!C:F,2,FALSE), "")</f>
        <v/>
      </c>
      <c r="D2930" s="11" t="str">
        <f>IF($B2930 &lt;&gt; "",VLOOKUP(MID(B2930,3,5),'Recyclabilité Prod Matx'!C:F,3,FALSE),"")</f>
        <v/>
      </c>
      <c r="E2930" s="11" t="str">
        <f>IF($B2930 &lt;&gt; "",VLOOKUP(MID(B2930,3,5),'Recyclabilité Prod Matx'!C:F,4,FALSE), "")</f>
        <v/>
      </c>
      <c r="F2930" s="12" t="str">
        <f>IF($B2930 &lt;&gt; "", IF(C2930="Totale","",IF(D2930 = 0, "", VLOOKUP(D2930,'Cond Compo'!A:B,2,FALSE))),"")</f>
        <v/>
      </c>
      <c r="G2930" s="28"/>
      <c r="H2930" s="11" t="str">
        <f xml:space="preserve"> IF(C2930="Totale",2,IF($G2930 &lt;&gt; "", IF(D2930 = "E",MATCH(G2930, 'Cond Compo'!D$16:D$18, 0), MATCH(G2930, 'Cond Compo'!C$16:C$19, 0)), ""))</f>
        <v/>
      </c>
      <c r="I2930" s="12" t="str">
        <f>IF($E2930 &lt;&gt; "", IF(E2930 = 0, "", VLOOKUP(E2930,'Cond Perturbation'!A:B,2,FALSE)),"")</f>
        <v/>
      </c>
      <c r="J2930" s="28"/>
      <c r="K2930" s="29" t="str">
        <f>IF($B2930 &lt;&gt; "", IF(C2930="Oui",IF(H2930=1,IF(E2930=0,Résultat!G$8,IF(J2930="No",Résultat!$G$8,Résultat!$G$7)),IF(H2930=2,IF(E2930=0,Résultat!G$9,IF(J2930="No",Résultat!$G$9,Résultat!$G$7)),Résultat!$G$7)),IF(C2930 = "Totale", IF(H2930=1,IF(E2930=0,Résultat!G$8,IF(J2930="No",Résultat!$G$9,Résultat!$G$7)),IF(H2930=2,IF(E2930=0,Résultat!G$9,IF(J2930="No",Résultat!$G$9,Résultat!$G$7)),Résultat!$G$7)),Résultat!$G$7)), "")</f>
        <v/>
      </c>
    </row>
    <row r="2931" spans="1:11" ht="20.100000000000001" customHeight="1">
      <c r="A2931" s="26"/>
      <c r="B2931" s="27"/>
      <c r="C2931" s="11" t="str">
        <f>IF($B2931 &lt;&gt; "",VLOOKUP(MID(B2931,3,5),'Recyclabilité Prod Matx'!C:F,2,FALSE), "")</f>
        <v/>
      </c>
      <c r="D2931" s="11" t="str">
        <f>IF($B2931 &lt;&gt; "",VLOOKUP(MID(B2931,3,5),'Recyclabilité Prod Matx'!C:F,3,FALSE),"")</f>
        <v/>
      </c>
      <c r="E2931" s="11" t="str">
        <f>IF($B2931 &lt;&gt; "",VLOOKUP(MID(B2931,3,5),'Recyclabilité Prod Matx'!C:F,4,FALSE), "")</f>
        <v/>
      </c>
      <c r="F2931" s="12" t="str">
        <f>IF($B2931 &lt;&gt; "", IF(C2931="Totale","",IF(D2931 = 0, "", VLOOKUP(D2931,'Cond Compo'!A:B,2,FALSE))),"")</f>
        <v/>
      </c>
      <c r="G2931" s="28"/>
      <c r="H2931" s="11" t="str">
        <f xml:space="preserve"> IF(C2931="Totale",2,IF($G2931 &lt;&gt; "", IF(D2931 = "E",MATCH(G2931, 'Cond Compo'!D$16:D$18, 0), MATCH(G2931, 'Cond Compo'!C$16:C$19, 0)), ""))</f>
        <v/>
      </c>
      <c r="I2931" s="12" t="str">
        <f>IF($E2931 &lt;&gt; "", IF(E2931 = 0, "", VLOOKUP(E2931,'Cond Perturbation'!A:B,2,FALSE)),"")</f>
        <v/>
      </c>
      <c r="J2931" s="28"/>
      <c r="K2931" s="29" t="str">
        <f>IF($B2931 &lt;&gt; "", IF(C2931="Oui",IF(H2931=1,IF(E2931=0,Résultat!G$8,IF(J2931="No",Résultat!$G$8,Résultat!$G$7)),IF(H2931=2,IF(E2931=0,Résultat!G$9,IF(J2931="No",Résultat!$G$9,Résultat!$G$7)),Résultat!$G$7)),IF(C2931 = "Totale", IF(H2931=1,IF(E2931=0,Résultat!G$8,IF(J2931="No",Résultat!$G$9,Résultat!$G$7)),IF(H2931=2,IF(E2931=0,Résultat!G$9,IF(J2931="No",Résultat!$G$9,Résultat!$G$7)),Résultat!$G$7)),Résultat!$G$7)), "")</f>
        <v/>
      </c>
    </row>
    <row r="2932" spans="1:11" ht="20.100000000000001" customHeight="1">
      <c r="A2932" s="26"/>
      <c r="B2932" s="27"/>
      <c r="C2932" s="11" t="str">
        <f>IF($B2932 &lt;&gt; "",VLOOKUP(MID(B2932,3,5),'Recyclabilité Prod Matx'!C:F,2,FALSE), "")</f>
        <v/>
      </c>
      <c r="D2932" s="11" t="str">
        <f>IF($B2932 &lt;&gt; "",VLOOKUP(MID(B2932,3,5),'Recyclabilité Prod Matx'!C:F,3,FALSE),"")</f>
        <v/>
      </c>
      <c r="E2932" s="11" t="str">
        <f>IF($B2932 &lt;&gt; "",VLOOKUP(MID(B2932,3,5),'Recyclabilité Prod Matx'!C:F,4,FALSE), "")</f>
        <v/>
      </c>
      <c r="F2932" s="12" t="str">
        <f>IF($B2932 &lt;&gt; "", IF(C2932="Totale","",IF(D2932 = 0, "", VLOOKUP(D2932,'Cond Compo'!A:B,2,FALSE))),"")</f>
        <v/>
      </c>
      <c r="G2932" s="28"/>
      <c r="H2932" s="11" t="str">
        <f xml:space="preserve"> IF(C2932="Totale",2,IF($G2932 &lt;&gt; "", IF(D2932 = "E",MATCH(G2932, 'Cond Compo'!D$16:D$18, 0), MATCH(G2932, 'Cond Compo'!C$16:C$19, 0)), ""))</f>
        <v/>
      </c>
      <c r="I2932" s="12" t="str">
        <f>IF($E2932 &lt;&gt; "", IF(E2932 = 0, "", VLOOKUP(E2932,'Cond Perturbation'!A:B,2,FALSE)),"")</f>
        <v/>
      </c>
      <c r="J2932" s="28"/>
      <c r="K2932" s="29" t="str">
        <f>IF($B2932 &lt;&gt; "", IF(C2932="Oui",IF(H2932=1,IF(E2932=0,Résultat!G$8,IF(J2932="No",Résultat!$G$8,Résultat!$G$7)),IF(H2932=2,IF(E2932=0,Résultat!G$9,IF(J2932="No",Résultat!$G$9,Résultat!$G$7)),Résultat!$G$7)),IF(C2932 = "Totale", IF(H2932=1,IF(E2932=0,Résultat!G$8,IF(J2932="No",Résultat!$G$9,Résultat!$G$7)),IF(H2932=2,IF(E2932=0,Résultat!G$9,IF(J2932="No",Résultat!$G$9,Résultat!$G$7)),Résultat!$G$7)),Résultat!$G$7)), "")</f>
        <v/>
      </c>
    </row>
    <row r="2933" spans="1:11" ht="20.100000000000001" customHeight="1">
      <c r="A2933" s="26"/>
      <c r="B2933" s="27"/>
      <c r="C2933" s="11" t="str">
        <f>IF($B2933 &lt;&gt; "",VLOOKUP(MID(B2933,3,5),'Recyclabilité Prod Matx'!C:F,2,FALSE), "")</f>
        <v/>
      </c>
      <c r="D2933" s="11" t="str">
        <f>IF($B2933 &lt;&gt; "",VLOOKUP(MID(B2933,3,5),'Recyclabilité Prod Matx'!C:F,3,FALSE),"")</f>
        <v/>
      </c>
      <c r="E2933" s="11" t="str">
        <f>IF($B2933 &lt;&gt; "",VLOOKUP(MID(B2933,3,5),'Recyclabilité Prod Matx'!C:F,4,FALSE), "")</f>
        <v/>
      </c>
      <c r="F2933" s="12" t="str">
        <f>IF($B2933 &lt;&gt; "", IF(C2933="Totale","",IF(D2933 = 0, "", VLOOKUP(D2933,'Cond Compo'!A:B,2,FALSE))),"")</f>
        <v/>
      </c>
      <c r="G2933" s="28"/>
      <c r="H2933" s="11" t="str">
        <f xml:space="preserve"> IF(C2933="Totale",2,IF($G2933 &lt;&gt; "", IF(D2933 = "E",MATCH(G2933, 'Cond Compo'!D$16:D$18, 0), MATCH(G2933, 'Cond Compo'!C$16:C$19, 0)), ""))</f>
        <v/>
      </c>
      <c r="I2933" s="12" t="str">
        <f>IF($E2933 &lt;&gt; "", IF(E2933 = 0, "", VLOOKUP(E2933,'Cond Perturbation'!A:B,2,FALSE)),"")</f>
        <v/>
      </c>
      <c r="J2933" s="28"/>
      <c r="K2933" s="29" t="str">
        <f>IF($B2933 &lt;&gt; "", IF(C2933="Oui",IF(H2933=1,IF(E2933=0,Résultat!G$8,IF(J2933="No",Résultat!$G$8,Résultat!$G$7)),IF(H2933=2,IF(E2933=0,Résultat!G$9,IF(J2933="No",Résultat!$G$9,Résultat!$G$7)),Résultat!$G$7)),IF(C2933 = "Totale", IF(H2933=1,IF(E2933=0,Résultat!G$8,IF(J2933="No",Résultat!$G$9,Résultat!$G$7)),IF(H2933=2,IF(E2933=0,Résultat!G$9,IF(J2933="No",Résultat!$G$9,Résultat!$G$7)),Résultat!$G$7)),Résultat!$G$7)), "")</f>
        <v/>
      </c>
    </row>
    <row r="2934" spans="1:11" ht="20.100000000000001" customHeight="1">
      <c r="A2934" s="26"/>
      <c r="B2934" s="27"/>
      <c r="C2934" s="11" t="str">
        <f>IF($B2934 &lt;&gt; "",VLOOKUP(MID(B2934,3,5),'Recyclabilité Prod Matx'!C:F,2,FALSE), "")</f>
        <v/>
      </c>
      <c r="D2934" s="11" t="str">
        <f>IF($B2934 &lt;&gt; "",VLOOKUP(MID(B2934,3,5),'Recyclabilité Prod Matx'!C:F,3,FALSE),"")</f>
        <v/>
      </c>
      <c r="E2934" s="11" t="str">
        <f>IF($B2934 &lt;&gt; "",VLOOKUP(MID(B2934,3,5),'Recyclabilité Prod Matx'!C:F,4,FALSE), "")</f>
        <v/>
      </c>
      <c r="F2934" s="12" t="str">
        <f>IF($B2934 &lt;&gt; "", IF(C2934="Totale","",IF(D2934 = 0, "", VLOOKUP(D2934,'Cond Compo'!A:B,2,FALSE))),"")</f>
        <v/>
      </c>
      <c r="G2934" s="28"/>
      <c r="H2934" s="11" t="str">
        <f xml:space="preserve"> IF(C2934="Totale",2,IF($G2934 &lt;&gt; "", IF(D2934 = "E",MATCH(G2934, 'Cond Compo'!D$16:D$18, 0), MATCH(G2934, 'Cond Compo'!C$16:C$19, 0)), ""))</f>
        <v/>
      </c>
      <c r="I2934" s="12" t="str">
        <f>IF($E2934 &lt;&gt; "", IF(E2934 = 0, "", VLOOKUP(E2934,'Cond Perturbation'!A:B,2,FALSE)),"")</f>
        <v/>
      </c>
      <c r="J2934" s="28"/>
      <c r="K2934" s="29" t="str">
        <f>IF($B2934 &lt;&gt; "", IF(C2934="Oui",IF(H2934=1,IF(E2934=0,Résultat!G$8,IF(J2934="No",Résultat!$G$8,Résultat!$G$7)),IF(H2934=2,IF(E2934=0,Résultat!G$9,IF(J2934="No",Résultat!$G$9,Résultat!$G$7)),Résultat!$G$7)),IF(C2934 = "Totale", IF(H2934=1,IF(E2934=0,Résultat!G$8,IF(J2934="No",Résultat!$G$9,Résultat!$G$7)),IF(H2934=2,IF(E2934=0,Résultat!G$9,IF(J2934="No",Résultat!$G$9,Résultat!$G$7)),Résultat!$G$7)),Résultat!$G$7)), "")</f>
        <v/>
      </c>
    </row>
    <row r="2935" spans="1:11" ht="20.100000000000001" customHeight="1">
      <c r="A2935" s="26"/>
      <c r="B2935" s="27"/>
      <c r="C2935" s="11" t="str">
        <f>IF($B2935 &lt;&gt; "",VLOOKUP(MID(B2935,3,5),'Recyclabilité Prod Matx'!C:F,2,FALSE), "")</f>
        <v/>
      </c>
      <c r="D2935" s="11" t="str">
        <f>IF($B2935 &lt;&gt; "",VLOOKUP(MID(B2935,3,5),'Recyclabilité Prod Matx'!C:F,3,FALSE),"")</f>
        <v/>
      </c>
      <c r="E2935" s="11" t="str">
        <f>IF($B2935 &lt;&gt; "",VLOOKUP(MID(B2935,3,5),'Recyclabilité Prod Matx'!C:F,4,FALSE), "")</f>
        <v/>
      </c>
      <c r="F2935" s="12" t="str">
        <f>IF($B2935 &lt;&gt; "", IF(C2935="Totale","",IF(D2935 = 0, "", VLOOKUP(D2935,'Cond Compo'!A:B,2,FALSE))),"")</f>
        <v/>
      </c>
      <c r="G2935" s="28"/>
      <c r="H2935" s="11" t="str">
        <f xml:space="preserve"> IF(C2935="Totale",2,IF($G2935 &lt;&gt; "", IF(D2935 = "E",MATCH(G2935, 'Cond Compo'!D$16:D$18, 0), MATCH(G2935, 'Cond Compo'!C$16:C$19, 0)), ""))</f>
        <v/>
      </c>
      <c r="I2935" s="12" t="str">
        <f>IF($E2935 &lt;&gt; "", IF(E2935 = 0, "", VLOOKUP(E2935,'Cond Perturbation'!A:B,2,FALSE)),"")</f>
        <v/>
      </c>
      <c r="J2935" s="28"/>
      <c r="K2935" s="29" t="str">
        <f>IF($B2935 &lt;&gt; "", IF(C2935="Oui",IF(H2935=1,IF(E2935=0,Résultat!G$8,IF(J2935="No",Résultat!$G$8,Résultat!$G$7)),IF(H2935=2,IF(E2935=0,Résultat!G$9,IF(J2935="No",Résultat!$G$9,Résultat!$G$7)),Résultat!$G$7)),IF(C2935 = "Totale", IF(H2935=1,IF(E2935=0,Résultat!G$8,IF(J2935="No",Résultat!$G$9,Résultat!$G$7)),IF(H2935=2,IF(E2935=0,Résultat!G$9,IF(J2935="No",Résultat!$G$9,Résultat!$G$7)),Résultat!$G$7)),Résultat!$G$7)), "")</f>
        <v/>
      </c>
    </row>
    <row r="2936" spans="1:11" ht="20.100000000000001" customHeight="1">
      <c r="A2936" s="26"/>
      <c r="B2936" s="27"/>
      <c r="C2936" s="11" t="str">
        <f>IF($B2936 &lt;&gt; "",VLOOKUP(MID(B2936,3,5),'Recyclabilité Prod Matx'!C:F,2,FALSE), "")</f>
        <v/>
      </c>
      <c r="D2936" s="11" t="str">
        <f>IF($B2936 &lt;&gt; "",VLOOKUP(MID(B2936,3,5),'Recyclabilité Prod Matx'!C:F,3,FALSE),"")</f>
        <v/>
      </c>
      <c r="E2936" s="11" t="str">
        <f>IF($B2936 &lt;&gt; "",VLOOKUP(MID(B2936,3,5),'Recyclabilité Prod Matx'!C:F,4,FALSE), "")</f>
        <v/>
      </c>
      <c r="F2936" s="12" t="str">
        <f>IF($B2936 &lt;&gt; "", IF(C2936="Totale","",IF(D2936 = 0, "", VLOOKUP(D2936,'Cond Compo'!A:B,2,FALSE))),"")</f>
        <v/>
      </c>
      <c r="G2936" s="28"/>
      <c r="H2936" s="11" t="str">
        <f xml:space="preserve"> IF(C2936="Totale",2,IF($G2936 &lt;&gt; "", IF(D2936 = "E",MATCH(G2936, 'Cond Compo'!D$16:D$18, 0), MATCH(G2936, 'Cond Compo'!C$16:C$19, 0)), ""))</f>
        <v/>
      </c>
      <c r="I2936" s="12" t="str">
        <f>IF($E2936 &lt;&gt; "", IF(E2936 = 0, "", VLOOKUP(E2936,'Cond Perturbation'!A:B,2,FALSE)),"")</f>
        <v/>
      </c>
      <c r="J2936" s="28"/>
      <c r="K2936" s="29" t="str">
        <f>IF($B2936 &lt;&gt; "", IF(C2936="Oui",IF(H2936=1,IF(E2936=0,Résultat!G$8,IF(J2936="No",Résultat!$G$8,Résultat!$G$7)),IF(H2936=2,IF(E2936=0,Résultat!G$9,IF(J2936="No",Résultat!$G$9,Résultat!$G$7)),Résultat!$G$7)),IF(C2936 = "Totale", IF(H2936=1,IF(E2936=0,Résultat!G$8,IF(J2936="No",Résultat!$G$9,Résultat!$G$7)),IF(H2936=2,IF(E2936=0,Résultat!G$9,IF(J2936="No",Résultat!$G$9,Résultat!$G$7)),Résultat!$G$7)),Résultat!$G$7)), "")</f>
        <v/>
      </c>
    </row>
    <row r="2937" spans="1:11" ht="20.100000000000001" customHeight="1">
      <c r="A2937" s="26"/>
      <c r="B2937" s="27"/>
      <c r="C2937" s="11" t="str">
        <f>IF($B2937 &lt;&gt; "",VLOOKUP(MID(B2937,3,5),'Recyclabilité Prod Matx'!C:F,2,FALSE), "")</f>
        <v/>
      </c>
      <c r="D2937" s="11" t="str">
        <f>IF($B2937 &lt;&gt; "",VLOOKUP(MID(B2937,3,5),'Recyclabilité Prod Matx'!C:F,3,FALSE),"")</f>
        <v/>
      </c>
      <c r="E2937" s="11" t="str">
        <f>IF($B2937 &lt;&gt; "",VLOOKUP(MID(B2937,3,5),'Recyclabilité Prod Matx'!C:F,4,FALSE), "")</f>
        <v/>
      </c>
      <c r="F2937" s="12" t="str">
        <f>IF($B2937 &lt;&gt; "", IF(C2937="Totale","",IF(D2937 = 0, "", VLOOKUP(D2937,'Cond Compo'!A:B,2,FALSE))),"")</f>
        <v/>
      </c>
      <c r="G2937" s="28"/>
      <c r="H2937" s="11" t="str">
        <f xml:space="preserve"> IF(C2937="Totale",2,IF($G2937 &lt;&gt; "", IF(D2937 = "E",MATCH(G2937, 'Cond Compo'!D$16:D$18, 0), MATCH(G2937, 'Cond Compo'!C$16:C$19, 0)), ""))</f>
        <v/>
      </c>
      <c r="I2937" s="12" t="str">
        <f>IF($E2937 &lt;&gt; "", IF(E2937 = 0, "", VLOOKUP(E2937,'Cond Perturbation'!A:B,2,FALSE)),"")</f>
        <v/>
      </c>
      <c r="J2937" s="28"/>
      <c r="K2937" s="29" t="str">
        <f>IF($B2937 &lt;&gt; "", IF(C2937="Oui",IF(H2937=1,IF(E2937=0,Résultat!G$8,IF(J2937="No",Résultat!$G$8,Résultat!$G$7)),IF(H2937=2,IF(E2937=0,Résultat!G$9,IF(J2937="No",Résultat!$G$9,Résultat!$G$7)),Résultat!$G$7)),IF(C2937 = "Totale", IF(H2937=1,IF(E2937=0,Résultat!G$8,IF(J2937="No",Résultat!$G$9,Résultat!$G$7)),IF(H2937=2,IF(E2937=0,Résultat!G$9,IF(J2937="No",Résultat!$G$9,Résultat!$G$7)),Résultat!$G$7)),Résultat!$G$7)), "")</f>
        <v/>
      </c>
    </row>
    <row r="2938" spans="1:11" ht="20.100000000000001" customHeight="1">
      <c r="A2938" s="26"/>
      <c r="B2938" s="27"/>
      <c r="C2938" s="11" t="str">
        <f>IF($B2938 &lt;&gt; "",VLOOKUP(MID(B2938,3,5),'Recyclabilité Prod Matx'!C:F,2,FALSE), "")</f>
        <v/>
      </c>
      <c r="D2938" s="11" t="str">
        <f>IF($B2938 &lt;&gt; "",VLOOKUP(MID(B2938,3,5),'Recyclabilité Prod Matx'!C:F,3,FALSE),"")</f>
        <v/>
      </c>
      <c r="E2938" s="11" t="str">
        <f>IF($B2938 &lt;&gt; "",VLOOKUP(MID(B2938,3,5),'Recyclabilité Prod Matx'!C:F,4,FALSE), "")</f>
        <v/>
      </c>
      <c r="F2938" s="12" t="str">
        <f>IF($B2938 &lt;&gt; "", IF(C2938="Totale","",IF(D2938 = 0, "", VLOOKUP(D2938,'Cond Compo'!A:B,2,FALSE))),"")</f>
        <v/>
      </c>
      <c r="G2938" s="28"/>
      <c r="H2938" s="11" t="str">
        <f xml:space="preserve"> IF(C2938="Totale",2,IF($G2938 &lt;&gt; "", IF(D2938 = "E",MATCH(G2938, 'Cond Compo'!D$16:D$18, 0), MATCH(G2938, 'Cond Compo'!C$16:C$19, 0)), ""))</f>
        <v/>
      </c>
      <c r="I2938" s="12" t="str">
        <f>IF($E2938 &lt;&gt; "", IF(E2938 = 0, "", VLOOKUP(E2938,'Cond Perturbation'!A:B,2,FALSE)),"")</f>
        <v/>
      </c>
      <c r="J2938" s="28"/>
      <c r="K2938" s="29" t="str">
        <f>IF($B2938 &lt;&gt; "", IF(C2938="Oui",IF(H2938=1,IF(E2938=0,Résultat!G$8,IF(J2938="No",Résultat!$G$8,Résultat!$G$7)),IF(H2938=2,IF(E2938=0,Résultat!G$9,IF(J2938="No",Résultat!$G$9,Résultat!$G$7)),Résultat!$G$7)),IF(C2938 = "Totale", IF(H2938=1,IF(E2938=0,Résultat!G$8,IF(J2938="No",Résultat!$G$9,Résultat!$G$7)),IF(H2938=2,IF(E2938=0,Résultat!G$9,IF(J2938="No",Résultat!$G$9,Résultat!$G$7)),Résultat!$G$7)),Résultat!$G$7)), "")</f>
        <v/>
      </c>
    </row>
    <row r="2939" spans="1:11" ht="20.100000000000001" customHeight="1">
      <c r="A2939" s="26"/>
      <c r="B2939" s="27"/>
      <c r="C2939" s="11" t="str">
        <f>IF($B2939 &lt;&gt; "",VLOOKUP(MID(B2939,3,5),'Recyclabilité Prod Matx'!C:F,2,FALSE), "")</f>
        <v/>
      </c>
      <c r="D2939" s="11" t="str">
        <f>IF($B2939 &lt;&gt; "",VLOOKUP(MID(B2939,3,5),'Recyclabilité Prod Matx'!C:F,3,FALSE),"")</f>
        <v/>
      </c>
      <c r="E2939" s="11" t="str">
        <f>IF($B2939 &lt;&gt; "",VLOOKUP(MID(B2939,3,5),'Recyclabilité Prod Matx'!C:F,4,FALSE), "")</f>
        <v/>
      </c>
      <c r="F2939" s="12" t="str">
        <f>IF($B2939 &lt;&gt; "", IF(C2939="Totale","",IF(D2939 = 0, "", VLOOKUP(D2939,'Cond Compo'!A:B,2,FALSE))),"")</f>
        <v/>
      </c>
      <c r="G2939" s="28"/>
      <c r="H2939" s="11" t="str">
        <f xml:space="preserve"> IF(C2939="Totale",2,IF($G2939 &lt;&gt; "", IF(D2939 = "E",MATCH(G2939, 'Cond Compo'!D$16:D$18, 0), MATCH(G2939, 'Cond Compo'!C$16:C$19, 0)), ""))</f>
        <v/>
      </c>
      <c r="I2939" s="12" t="str">
        <f>IF($E2939 &lt;&gt; "", IF(E2939 = 0, "", VLOOKUP(E2939,'Cond Perturbation'!A:B,2,FALSE)),"")</f>
        <v/>
      </c>
      <c r="J2939" s="28"/>
      <c r="K2939" s="29" t="str">
        <f>IF($B2939 &lt;&gt; "", IF(C2939="Oui",IF(H2939=1,IF(E2939=0,Résultat!G$8,IF(J2939="No",Résultat!$G$8,Résultat!$G$7)),IF(H2939=2,IF(E2939=0,Résultat!G$9,IF(J2939="No",Résultat!$G$9,Résultat!$G$7)),Résultat!$G$7)),IF(C2939 = "Totale", IF(H2939=1,IF(E2939=0,Résultat!G$8,IF(J2939="No",Résultat!$G$9,Résultat!$G$7)),IF(H2939=2,IF(E2939=0,Résultat!G$9,IF(J2939="No",Résultat!$G$9,Résultat!$G$7)),Résultat!$G$7)),Résultat!$G$7)), "")</f>
        <v/>
      </c>
    </row>
    <row r="2940" spans="1:11" ht="20.100000000000001" customHeight="1">
      <c r="A2940" s="26"/>
      <c r="B2940" s="27"/>
      <c r="C2940" s="11" t="str">
        <f>IF($B2940 &lt;&gt; "",VLOOKUP(MID(B2940,3,5),'Recyclabilité Prod Matx'!C:F,2,FALSE), "")</f>
        <v/>
      </c>
      <c r="D2940" s="11" t="str">
        <f>IF($B2940 &lt;&gt; "",VLOOKUP(MID(B2940,3,5),'Recyclabilité Prod Matx'!C:F,3,FALSE),"")</f>
        <v/>
      </c>
      <c r="E2940" s="11" t="str">
        <f>IF($B2940 &lt;&gt; "",VLOOKUP(MID(B2940,3,5),'Recyclabilité Prod Matx'!C:F,4,FALSE), "")</f>
        <v/>
      </c>
      <c r="F2940" s="12" t="str">
        <f>IF($B2940 &lt;&gt; "", IF(C2940="Totale","",IF(D2940 = 0, "", VLOOKUP(D2940,'Cond Compo'!A:B,2,FALSE))),"")</f>
        <v/>
      </c>
      <c r="G2940" s="28"/>
      <c r="H2940" s="11" t="str">
        <f xml:space="preserve"> IF(C2940="Totale",2,IF($G2940 &lt;&gt; "", IF(D2940 = "E",MATCH(G2940, 'Cond Compo'!D$16:D$18, 0), MATCH(G2940, 'Cond Compo'!C$16:C$19, 0)), ""))</f>
        <v/>
      </c>
      <c r="I2940" s="12" t="str">
        <f>IF($E2940 &lt;&gt; "", IF(E2940 = 0, "", VLOOKUP(E2940,'Cond Perturbation'!A:B,2,FALSE)),"")</f>
        <v/>
      </c>
      <c r="J2940" s="28"/>
      <c r="K2940" s="29" t="str">
        <f>IF($B2940 &lt;&gt; "", IF(C2940="Oui",IF(H2940=1,IF(E2940=0,Résultat!G$8,IF(J2940="No",Résultat!$G$8,Résultat!$G$7)),IF(H2940=2,IF(E2940=0,Résultat!G$9,IF(J2940="No",Résultat!$G$9,Résultat!$G$7)),Résultat!$G$7)),IF(C2940 = "Totale", IF(H2940=1,IF(E2940=0,Résultat!G$8,IF(J2940="No",Résultat!$G$9,Résultat!$G$7)),IF(H2940=2,IF(E2940=0,Résultat!G$9,IF(J2940="No",Résultat!$G$9,Résultat!$G$7)),Résultat!$G$7)),Résultat!$G$7)), "")</f>
        <v/>
      </c>
    </row>
    <row r="2941" spans="1:11" ht="20.100000000000001" customHeight="1">
      <c r="A2941" s="26"/>
      <c r="B2941" s="27"/>
      <c r="C2941" s="11" t="str">
        <f>IF($B2941 &lt;&gt; "",VLOOKUP(MID(B2941,3,5),'Recyclabilité Prod Matx'!C:F,2,FALSE), "")</f>
        <v/>
      </c>
      <c r="D2941" s="11" t="str">
        <f>IF($B2941 &lt;&gt; "",VLOOKUP(MID(B2941,3,5),'Recyclabilité Prod Matx'!C:F,3,FALSE),"")</f>
        <v/>
      </c>
      <c r="E2941" s="11" t="str">
        <f>IF($B2941 &lt;&gt; "",VLOOKUP(MID(B2941,3,5),'Recyclabilité Prod Matx'!C:F,4,FALSE), "")</f>
        <v/>
      </c>
      <c r="F2941" s="12" t="str">
        <f>IF($B2941 &lt;&gt; "", IF(C2941="Totale","",IF(D2941 = 0, "", VLOOKUP(D2941,'Cond Compo'!A:B,2,FALSE))),"")</f>
        <v/>
      </c>
      <c r="G2941" s="28"/>
      <c r="H2941" s="11" t="str">
        <f xml:space="preserve"> IF(C2941="Totale",2,IF($G2941 &lt;&gt; "", IF(D2941 = "E",MATCH(G2941, 'Cond Compo'!D$16:D$18, 0), MATCH(G2941, 'Cond Compo'!C$16:C$19, 0)), ""))</f>
        <v/>
      </c>
      <c r="I2941" s="12" t="str">
        <f>IF($E2941 &lt;&gt; "", IF(E2941 = 0, "", VLOOKUP(E2941,'Cond Perturbation'!A:B,2,FALSE)),"")</f>
        <v/>
      </c>
      <c r="J2941" s="28"/>
      <c r="K2941" s="29" t="str">
        <f>IF($B2941 &lt;&gt; "", IF(C2941="Oui",IF(H2941=1,IF(E2941=0,Résultat!G$8,IF(J2941="No",Résultat!$G$8,Résultat!$G$7)),IF(H2941=2,IF(E2941=0,Résultat!G$9,IF(J2941="No",Résultat!$G$9,Résultat!$G$7)),Résultat!$G$7)),IF(C2941 = "Totale", IF(H2941=1,IF(E2941=0,Résultat!G$8,IF(J2941="No",Résultat!$G$9,Résultat!$G$7)),IF(H2941=2,IF(E2941=0,Résultat!G$9,IF(J2941="No",Résultat!$G$9,Résultat!$G$7)),Résultat!$G$7)),Résultat!$G$7)), "")</f>
        <v/>
      </c>
    </row>
    <row r="2942" spans="1:11" ht="20.100000000000001" customHeight="1">
      <c r="A2942" s="26"/>
      <c r="B2942" s="27"/>
      <c r="C2942" s="11" t="str">
        <f>IF($B2942 &lt;&gt; "",VLOOKUP(MID(B2942,3,5),'Recyclabilité Prod Matx'!C:F,2,FALSE), "")</f>
        <v/>
      </c>
      <c r="D2942" s="11" t="str">
        <f>IF($B2942 &lt;&gt; "",VLOOKUP(MID(B2942,3,5),'Recyclabilité Prod Matx'!C:F,3,FALSE),"")</f>
        <v/>
      </c>
      <c r="E2942" s="11" t="str">
        <f>IF($B2942 &lt;&gt; "",VLOOKUP(MID(B2942,3,5),'Recyclabilité Prod Matx'!C:F,4,FALSE), "")</f>
        <v/>
      </c>
      <c r="F2942" s="12" t="str">
        <f>IF($B2942 &lt;&gt; "", IF(C2942="Totale","",IF(D2942 = 0, "", VLOOKUP(D2942,'Cond Compo'!A:B,2,FALSE))),"")</f>
        <v/>
      </c>
      <c r="G2942" s="28"/>
      <c r="H2942" s="11" t="str">
        <f xml:space="preserve"> IF(C2942="Totale",2,IF($G2942 &lt;&gt; "", IF(D2942 = "E",MATCH(G2942, 'Cond Compo'!D$16:D$18, 0), MATCH(G2942, 'Cond Compo'!C$16:C$19, 0)), ""))</f>
        <v/>
      </c>
      <c r="I2942" s="12" t="str">
        <f>IF($E2942 &lt;&gt; "", IF(E2942 = 0, "", VLOOKUP(E2942,'Cond Perturbation'!A:B,2,FALSE)),"")</f>
        <v/>
      </c>
      <c r="J2942" s="28"/>
      <c r="K2942" s="29" t="str">
        <f>IF($B2942 &lt;&gt; "", IF(C2942="Oui",IF(H2942=1,IF(E2942=0,Résultat!G$8,IF(J2942="No",Résultat!$G$8,Résultat!$G$7)),IF(H2942=2,IF(E2942=0,Résultat!G$9,IF(J2942="No",Résultat!$G$9,Résultat!$G$7)),Résultat!$G$7)),IF(C2942 = "Totale", IF(H2942=1,IF(E2942=0,Résultat!G$8,IF(J2942="No",Résultat!$G$9,Résultat!$G$7)),IF(H2942=2,IF(E2942=0,Résultat!G$9,IF(J2942="No",Résultat!$G$9,Résultat!$G$7)),Résultat!$G$7)),Résultat!$G$7)), "")</f>
        <v/>
      </c>
    </row>
    <row r="2943" spans="1:11" ht="20.100000000000001" customHeight="1">
      <c r="A2943" s="26"/>
      <c r="B2943" s="27"/>
      <c r="C2943" s="11" t="str">
        <f>IF($B2943 &lt;&gt; "",VLOOKUP(MID(B2943,3,5),'Recyclabilité Prod Matx'!C:F,2,FALSE), "")</f>
        <v/>
      </c>
      <c r="D2943" s="11" t="str">
        <f>IF($B2943 &lt;&gt; "",VLOOKUP(MID(B2943,3,5),'Recyclabilité Prod Matx'!C:F,3,FALSE),"")</f>
        <v/>
      </c>
      <c r="E2943" s="11" t="str">
        <f>IF($B2943 &lt;&gt; "",VLOOKUP(MID(B2943,3,5),'Recyclabilité Prod Matx'!C:F,4,FALSE), "")</f>
        <v/>
      </c>
      <c r="F2943" s="12" t="str">
        <f>IF($B2943 &lt;&gt; "", IF(C2943="Totale","",IF(D2943 = 0, "", VLOOKUP(D2943,'Cond Compo'!A:B,2,FALSE))),"")</f>
        <v/>
      </c>
      <c r="G2943" s="28"/>
      <c r="H2943" s="11" t="str">
        <f xml:space="preserve"> IF(C2943="Totale",2,IF($G2943 &lt;&gt; "", IF(D2943 = "E",MATCH(G2943, 'Cond Compo'!D$16:D$18, 0), MATCH(G2943, 'Cond Compo'!C$16:C$19, 0)), ""))</f>
        <v/>
      </c>
      <c r="I2943" s="12" t="str">
        <f>IF($E2943 &lt;&gt; "", IF(E2943 = 0, "", VLOOKUP(E2943,'Cond Perturbation'!A:B,2,FALSE)),"")</f>
        <v/>
      </c>
      <c r="J2943" s="28"/>
      <c r="K2943" s="29" t="str">
        <f>IF($B2943 &lt;&gt; "", IF(C2943="Oui",IF(H2943=1,IF(E2943=0,Résultat!G$8,IF(J2943="No",Résultat!$G$8,Résultat!$G$7)),IF(H2943=2,IF(E2943=0,Résultat!G$9,IF(J2943="No",Résultat!$G$9,Résultat!$G$7)),Résultat!$G$7)),IF(C2943 = "Totale", IF(H2943=1,IF(E2943=0,Résultat!G$8,IF(J2943="No",Résultat!$G$9,Résultat!$G$7)),IF(H2943=2,IF(E2943=0,Résultat!G$9,IF(J2943="No",Résultat!$G$9,Résultat!$G$7)),Résultat!$G$7)),Résultat!$G$7)), "")</f>
        <v/>
      </c>
    </row>
    <row r="2944" spans="1:11" ht="20.100000000000001" customHeight="1">
      <c r="A2944" s="26"/>
      <c r="B2944" s="27"/>
      <c r="C2944" s="11" t="str">
        <f>IF($B2944 &lt;&gt; "",VLOOKUP(MID(B2944,3,5),'Recyclabilité Prod Matx'!C:F,2,FALSE), "")</f>
        <v/>
      </c>
      <c r="D2944" s="11" t="str">
        <f>IF($B2944 &lt;&gt; "",VLOOKUP(MID(B2944,3,5),'Recyclabilité Prod Matx'!C:F,3,FALSE),"")</f>
        <v/>
      </c>
      <c r="E2944" s="11" t="str">
        <f>IF($B2944 &lt;&gt; "",VLOOKUP(MID(B2944,3,5),'Recyclabilité Prod Matx'!C:F,4,FALSE), "")</f>
        <v/>
      </c>
      <c r="F2944" s="12" t="str">
        <f>IF($B2944 &lt;&gt; "", IF(C2944="Totale","",IF(D2944 = 0, "", VLOOKUP(D2944,'Cond Compo'!A:B,2,FALSE))),"")</f>
        <v/>
      </c>
      <c r="G2944" s="28"/>
      <c r="H2944" s="11" t="str">
        <f xml:space="preserve"> IF(C2944="Totale",2,IF($G2944 &lt;&gt; "", IF(D2944 = "E",MATCH(G2944, 'Cond Compo'!D$16:D$18, 0), MATCH(G2944, 'Cond Compo'!C$16:C$19, 0)), ""))</f>
        <v/>
      </c>
      <c r="I2944" s="12" t="str">
        <f>IF($E2944 &lt;&gt; "", IF(E2944 = 0, "", VLOOKUP(E2944,'Cond Perturbation'!A:B,2,FALSE)),"")</f>
        <v/>
      </c>
      <c r="J2944" s="28"/>
      <c r="K2944" s="29" t="str">
        <f>IF($B2944 &lt;&gt; "", IF(C2944="Oui",IF(H2944=1,IF(E2944=0,Résultat!G$8,IF(J2944="No",Résultat!$G$8,Résultat!$G$7)),IF(H2944=2,IF(E2944=0,Résultat!G$9,IF(J2944="No",Résultat!$G$9,Résultat!$G$7)),Résultat!$G$7)),IF(C2944 = "Totale", IF(H2944=1,IF(E2944=0,Résultat!G$8,IF(J2944="No",Résultat!$G$9,Résultat!$G$7)),IF(H2944=2,IF(E2944=0,Résultat!G$9,IF(J2944="No",Résultat!$G$9,Résultat!$G$7)),Résultat!$G$7)),Résultat!$G$7)), "")</f>
        <v/>
      </c>
    </row>
    <row r="2945" spans="1:11" ht="20.100000000000001" customHeight="1">
      <c r="A2945" s="26"/>
      <c r="B2945" s="27"/>
      <c r="C2945" s="11" t="str">
        <f>IF($B2945 &lt;&gt; "",VLOOKUP(MID(B2945,3,5),'Recyclabilité Prod Matx'!C:F,2,FALSE), "")</f>
        <v/>
      </c>
      <c r="D2945" s="11" t="str">
        <f>IF($B2945 &lt;&gt; "",VLOOKUP(MID(B2945,3,5),'Recyclabilité Prod Matx'!C:F,3,FALSE),"")</f>
        <v/>
      </c>
      <c r="E2945" s="11" t="str">
        <f>IF($B2945 &lt;&gt; "",VLOOKUP(MID(B2945,3,5),'Recyclabilité Prod Matx'!C:F,4,FALSE), "")</f>
        <v/>
      </c>
      <c r="F2945" s="12" t="str">
        <f>IF($B2945 &lt;&gt; "", IF(C2945="Totale","",IF(D2945 = 0, "", VLOOKUP(D2945,'Cond Compo'!A:B,2,FALSE))),"")</f>
        <v/>
      </c>
      <c r="G2945" s="28"/>
      <c r="H2945" s="11" t="str">
        <f xml:space="preserve"> IF(C2945="Totale",2,IF($G2945 &lt;&gt; "", IF(D2945 = "E",MATCH(G2945, 'Cond Compo'!D$16:D$18, 0), MATCH(G2945, 'Cond Compo'!C$16:C$19, 0)), ""))</f>
        <v/>
      </c>
      <c r="I2945" s="12" t="str">
        <f>IF($E2945 &lt;&gt; "", IF(E2945 = 0, "", VLOOKUP(E2945,'Cond Perturbation'!A:B,2,FALSE)),"")</f>
        <v/>
      </c>
      <c r="J2945" s="28"/>
      <c r="K2945" s="29" t="str">
        <f>IF($B2945 &lt;&gt; "", IF(C2945="Oui",IF(H2945=1,IF(E2945=0,Résultat!G$8,IF(J2945="No",Résultat!$G$8,Résultat!$G$7)),IF(H2945=2,IF(E2945=0,Résultat!G$9,IF(J2945="No",Résultat!$G$9,Résultat!$G$7)),Résultat!$G$7)),IF(C2945 = "Totale", IF(H2945=1,IF(E2945=0,Résultat!G$8,IF(J2945="No",Résultat!$G$9,Résultat!$G$7)),IF(H2945=2,IF(E2945=0,Résultat!G$9,IF(J2945="No",Résultat!$G$9,Résultat!$G$7)),Résultat!$G$7)),Résultat!$G$7)), "")</f>
        <v/>
      </c>
    </row>
    <row r="2946" spans="1:11" ht="20.100000000000001" customHeight="1">
      <c r="A2946" s="26"/>
      <c r="B2946" s="27"/>
      <c r="C2946" s="11" t="str">
        <f>IF($B2946 &lt;&gt; "",VLOOKUP(MID(B2946,3,5),'Recyclabilité Prod Matx'!C:F,2,FALSE), "")</f>
        <v/>
      </c>
      <c r="D2946" s="11" t="str">
        <f>IF($B2946 &lt;&gt; "",VLOOKUP(MID(B2946,3,5),'Recyclabilité Prod Matx'!C:F,3,FALSE),"")</f>
        <v/>
      </c>
      <c r="E2946" s="11" t="str">
        <f>IF($B2946 &lt;&gt; "",VLOOKUP(MID(B2946,3,5),'Recyclabilité Prod Matx'!C:F,4,FALSE), "")</f>
        <v/>
      </c>
      <c r="F2946" s="12" t="str">
        <f>IF($B2946 &lt;&gt; "", IF(C2946="Totale","",IF(D2946 = 0, "", VLOOKUP(D2946,'Cond Compo'!A:B,2,FALSE))),"")</f>
        <v/>
      </c>
      <c r="G2946" s="28"/>
      <c r="H2946" s="11" t="str">
        <f xml:space="preserve"> IF(C2946="Totale",2,IF($G2946 &lt;&gt; "", IF(D2946 = "E",MATCH(G2946, 'Cond Compo'!D$16:D$18, 0), MATCH(G2946, 'Cond Compo'!C$16:C$19, 0)), ""))</f>
        <v/>
      </c>
      <c r="I2946" s="12" t="str">
        <f>IF($E2946 &lt;&gt; "", IF(E2946 = 0, "", VLOOKUP(E2946,'Cond Perturbation'!A:B,2,FALSE)),"")</f>
        <v/>
      </c>
      <c r="J2946" s="28"/>
      <c r="K2946" s="29" t="str">
        <f>IF($B2946 &lt;&gt; "", IF(C2946="Oui",IF(H2946=1,IF(E2946=0,Résultat!G$8,IF(J2946="No",Résultat!$G$8,Résultat!$G$7)),IF(H2946=2,IF(E2946=0,Résultat!G$9,IF(J2946="No",Résultat!$G$9,Résultat!$G$7)),Résultat!$G$7)),IF(C2946 = "Totale", IF(H2946=1,IF(E2946=0,Résultat!G$8,IF(J2946="No",Résultat!$G$9,Résultat!$G$7)),IF(H2946=2,IF(E2946=0,Résultat!G$9,IF(J2946="No",Résultat!$G$9,Résultat!$G$7)),Résultat!$G$7)),Résultat!$G$7)), "")</f>
        <v/>
      </c>
    </row>
    <row r="2947" spans="1:11" ht="20.100000000000001" customHeight="1">
      <c r="A2947" s="26"/>
      <c r="B2947" s="27"/>
      <c r="C2947" s="11" t="str">
        <f>IF($B2947 &lt;&gt; "",VLOOKUP(MID(B2947,3,5),'Recyclabilité Prod Matx'!C:F,2,FALSE), "")</f>
        <v/>
      </c>
      <c r="D2947" s="11" t="str">
        <f>IF($B2947 &lt;&gt; "",VLOOKUP(MID(B2947,3,5),'Recyclabilité Prod Matx'!C:F,3,FALSE),"")</f>
        <v/>
      </c>
      <c r="E2947" s="11" t="str">
        <f>IF($B2947 &lt;&gt; "",VLOOKUP(MID(B2947,3,5),'Recyclabilité Prod Matx'!C:F,4,FALSE), "")</f>
        <v/>
      </c>
      <c r="F2947" s="12" t="str">
        <f>IF($B2947 &lt;&gt; "", IF(C2947="Totale","",IF(D2947 = 0, "", VLOOKUP(D2947,'Cond Compo'!A:B,2,FALSE))),"")</f>
        <v/>
      </c>
      <c r="G2947" s="28"/>
      <c r="H2947" s="11" t="str">
        <f xml:space="preserve"> IF(C2947="Totale",2,IF($G2947 &lt;&gt; "", IF(D2947 = "E",MATCH(G2947, 'Cond Compo'!D$16:D$18, 0), MATCH(G2947, 'Cond Compo'!C$16:C$19, 0)), ""))</f>
        <v/>
      </c>
      <c r="I2947" s="12" t="str">
        <f>IF($E2947 &lt;&gt; "", IF(E2947 = 0, "", VLOOKUP(E2947,'Cond Perturbation'!A:B,2,FALSE)),"")</f>
        <v/>
      </c>
      <c r="J2947" s="28"/>
      <c r="K2947" s="29" t="str">
        <f>IF($B2947 &lt;&gt; "", IF(C2947="Oui",IF(H2947=1,IF(E2947=0,Résultat!G$8,IF(J2947="No",Résultat!$G$8,Résultat!$G$7)),IF(H2947=2,IF(E2947=0,Résultat!G$9,IF(J2947="No",Résultat!$G$9,Résultat!$G$7)),Résultat!$G$7)),IF(C2947 = "Totale", IF(H2947=1,IF(E2947=0,Résultat!G$8,IF(J2947="No",Résultat!$G$9,Résultat!$G$7)),IF(H2947=2,IF(E2947=0,Résultat!G$9,IF(J2947="No",Résultat!$G$9,Résultat!$G$7)),Résultat!$G$7)),Résultat!$G$7)), "")</f>
        <v/>
      </c>
    </row>
    <row r="2948" spans="1:11" ht="20.100000000000001" customHeight="1">
      <c r="A2948" s="26"/>
      <c r="B2948" s="27"/>
      <c r="C2948" s="11" t="str">
        <f>IF($B2948 &lt;&gt; "",VLOOKUP(MID(B2948,3,5),'Recyclabilité Prod Matx'!C:F,2,FALSE), "")</f>
        <v/>
      </c>
      <c r="D2948" s="11" t="str">
        <f>IF($B2948 &lt;&gt; "",VLOOKUP(MID(B2948,3,5),'Recyclabilité Prod Matx'!C:F,3,FALSE),"")</f>
        <v/>
      </c>
      <c r="E2948" s="11" t="str">
        <f>IF($B2948 &lt;&gt; "",VLOOKUP(MID(B2948,3,5),'Recyclabilité Prod Matx'!C:F,4,FALSE), "")</f>
        <v/>
      </c>
      <c r="F2948" s="12" t="str">
        <f>IF($B2948 &lt;&gt; "", IF(C2948="Totale","",IF(D2948 = 0, "", VLOOKUP(D2948,'Cond Compo'!A:B,2,FALSE))),"")</f>
        <v/>
      </c>
      <c r="G2948" s="28"/>
      <c r="H2948" s="11" t="str">
        <f xml:space="preserve"> IF(C2948="Totale",2,IF($G2948 &lt;&gt; "", IF(D2948 = "E",MATCH(G2948, 'Cond Compo'!D$16:D$18, 0), MATCH(G2948, 'Cond Compo'!C$16:C$19, 0)), ""))</f>
        <v/>
      </c>
      <c r="I2948" s="12" t="str">
        <f>IF($E2948 &lt;&gt; "", IF(E2948 = 0, "", VLOOKUP(E2948,'Cond Perturbation'!A:B,2,FALSE)),"")</f>
        <v/>
      </c>
      <c r="J2948" s="28"/>
      <c r="K2948" s="29" t="str">
        <f>IF($B2948 &lt;&gt; "", IF(C2948="Oui",IF(H2948=1,IF(E2948=0,Résultat!G$8,IF(J2948="No",Résultat!$G$8,Résultat!$G$7)),IF(H2948=2,IF(E2948=0,Résultat!G$9,IF(J2948="No",Résultat!$G$9,Résultat!$G$7)),Résultat!$G$7)),IF(C2948 = "Totale", IF(H2948=1,IF(E2948=0,Résultat!G$8,IF(J2948="No",Résultat!$G$9,Résultat!$G$7)),IF(H2948=2,IF(E2948=0,Résultat!G$9,IF(J2948="No",Résultat!$G$9,Résultat!$G$7)),Résultat!$G$7)),Résultat!$G$7)), "")</f>
        <v/>
      </c>
    </row>
    <row r="2949" spans="1:11" ht="20.100000000000001" customHeight="1">
      <c r="A2949" s="26"/>
      <c r="B2949" s="27"/>
      <c r="C2949" s="11" t="str">
        <f>IF($B2949 &lt;&gt; "",VLOOKUP(MID(B2949,3,5),'Recyclabilité Prod Matx'!C:F,2,FALSE), "")</f>
        <v/>
      </c>
      <c r="D2949" s="11" t="str">
        <f>IF($B2949 &lt;&gt; "",VLOOKUP(MID(B2949,3,5),'Recyclabilité Prod Matx'!C:F,3,FALSE),"")</f>
        <v/>
      </c>
      <c r="E2949" s="11" t="str">
        <f>IF($B2949 &lt;&gt; "",VLOOKUP(MID(B2949,3,5),'Recyclabilité Prod Matx'!C:F,4,FALSE), "")</f>
        <v/>
      </c>
      <c r="F2949" s="12" t="str">
        <f>IF($B2949 &lt;&gt; "", IF(C2949="Totale","",IF(D2949 = 0, "", VLOOKUP(D2949,'Cond Compo'!A:B,2,FALSE))),"")</f>
        <v/>
      </c>
      <c r="G2949" s="28"/>
      <c r="H2949" s="11" t="str">
        <f xml:space="preserve"> IF(C2949="Totale",2,IF($G2949 &lt;&gt; "", IF(D2949 = "E",MATCH(G2949, 'Cond Compo'!D$16:D$18, 0), MATCH(G2949, 'Cond Compo'!C$16:C$19, 0)), ""))</f>
        <v/>
      </c>
      <c r="I2949" s="12" t="str">
        <f>IF($E2949 &lt;&gt; "", IF(E2949 = 0, "", VLOOKUP(E2949,'Cond Perturbation'!A:B,2,FALSE)),"")</f>
        <v/>
      </c>
      <c r="J2949" s="28"/>
      <c r="K2949" s="29" t="str">
        <f>IF($B2949 &lt;&gt; "", IF(C2949="Oui",IF(H2949=1,IF(E2949=0,Résultat!G$8,IF(J2949="No",Résultat!$G$8,Résultat!$G$7)),IF(H2949=2,IF(E2949=0,Résultat!G$9,IF(J2949="No",Résultat!$G$9,Résultat!$G$7)),Résultat!$G$7)),IF(C2949 = "Totale", IF(H2949=1,IF(E2949=0,Résultat!G$8,IF(J2949="No",Résultat!$G$9,Résultat!$G$7)),IF(H2949=2,IF(E2949=0,Résultat!G$9,IF(J2949="No",Résultat!$G$9,Résultat!$G$7)),Résultat!$G$7)),Résultat!$G$7)), "")</f>
        <v/>
      </c>
    </row>
    <row r="2950" spans="1:11" ht="20.100000000000001" customHeight="1">
      <c r="A2950" s="26"/>
      <c r="B2950" s="27"/>
      <c r="C2950" s="11" t="str">
        <f>IF($B2950 &lt;&gt; "",VLOOKUP(MID(B2950,3,5),'Recyclabilité Prod Matx'!C:F,2,FALSE), "")</f>
        <v/>
      </c>
      <c r="D2950" s="11" t="str">
        <f>IF($B2950 &lt;&gt; "",VLOOKUP(MID(B2950,3,5),'Recyclabilité Prod Matx'!C:F,3,FALSE),"")</f>
        <v/>
      </c>
      <c r="E2950" s="11" t="str">
        <f>IF($B2950 &lt;&gt; "",VLOOKUP(MID(B2950,3,5),'Recyclabilité Prod Matx'!C:F,4,FALSE), "")</f>
        <v/>
      </c>
      <c r="F2950" s="12" t="str">
        <f>IF($B2950 &lt;&gt; "", IF(C2950="Totale","",IF(D2950 = 0, "", VLOOKUP(D2950,'Cond Compo'!A:B,2,FALSE))),"")</f>
        <v/>
      </c>
      <c r="G2950" s="28"/>
      <c r="H2950" s="11" t="str">
        <f xml:space="preserve"> IF(C2950="Totale",2,IF($G2950 &lt;&gt; "", IF(D2950 = "E",MATCH(G2950, 'Cond Compo'!D$16:D$18, 0), MATCH(G2950, 'Cond Compo'!C$16:C$19, 0)), ""))</f>
        <v/>
      </c>
      <c r="I2950" s="12" t="str">
        <f>IF($E2950 &lt;&gt; "", IF(E2950 = 0, "", VLOOKUP(E2950,'Cond Perturbation'!A:B,2,FALSE)),"")</f>
        <v/>
      </c>
      <c r="J2950" s="28"/>
      <c r="K2950" s="29" t="str">
        <f>IF($B2950 &lt;&gt; "", IF(C2950="Oui",IF(H2950=1,IF(E2950=0,Résultat!G$8,IF(J2950="No",Résultat!$G$8,Résultat!$G$7)),IF(H2950=2,IF(E2950=0,Résultat!G$9,IF(J2950="No",Résultat!$G$9,Résultat!$G$7)),Résultat!$G$7)),IF(C2950 = "Totale", IF(H2950=1,IF(E2950=0,Résultat!G$8,IF(J2950="No",Résultat!$G$9,Résultat!$G$7)),IF(H2950=2,IF(E2950=0,Résultat!G$9,IF(J2950="No",Résultat!$G$9,Résultat!$G$7)),Résultat!$G$7)),Résultat!$G$7)), "")</f>
        <v/>
      </c>
    </row>
    <row r="2951" spans="1:11" ht="20.100000000000001" customHeight="1">
      <c r="A2951" s="26"/>
      <c r="B2951" s="27"/>
      <c r="C2951" s="11" t="str">
        <f>IF($B2951 &lt;&gt; "",VLOOKUP(MID(B2951,3,5),'Recyclabilité Prod Matx'!C:F,2,FALSE), "")</f>
        <v/>
      </c>
      <c r="D2951" s="11" t="str">
        <f>IF($B2951 &lt;&gt; "",VLOOKUP(MID(B2951,3,5),'Recyclabilité Prod Matx'!C:F,3,FALSE),"")</f>
        <v/>
      </c>
      <c r="E2951" s="11" t="str">
        <f>IF($B2951 &lt;&gt; "",VLOOKUP(MID(B2951,3,5),'Recyclabilité Prod Matx'!C:F,4,FALSE), "")</f>
        <v/>
      </c>
      <c r="F2951" s="12" t="str">
        <f>IF($B2951 &lt;&gt; "", IF(C2951="Totale","",IF(D2951 = 0, "", VLOOKUP(D2951,'Cond Compo'!A:B,2,FALSE))),"")</f>
        <v/>
      </c>
      <c r="G2951" s="28"/>
      <c r="H2951" s="11" t="str">
        <f xml:space="preserve"> IF(C2951="Totale",2,IF($G2951 &lt;&gt; "", IF(D2951 = "E",MATCH(G2951, 'Cond Compo'!D$16:D$18, 0), MATCH(G2951, 'Cond Compo'!C$16:C$19, 0)), ""))</f>
        <v/>
      </c>
      <c r="I2951" s="12" t="str">
        <f>IF($E2951 &lt;&gt; "", IF(E2951 = 0, "", VLOOKUP(E2951,'Cond Perturbation'!A:B,2,FALSE)),"")</f>
        <v/>
      </c>
      <c r="J2951" s="28"/>
      <c r="K2951" s="29" t="str">
        <f>IF($B2951 &lt;&gt; "", IF(C2951="Oui",IF(H2951=1,IF(E2951=0,Résultat!G$8,IF(J2951="No",Résultat!$G$8,Résultat!$G$7)),IF(H2951=2,IF(E2951=0,Résultat!G$9,IF(J2951="No",Résultat!$G$9,Résultat!$G$7)),Résultat!$G$7)),IF(C2951 = "Totale", IF(H2951=1,IF(E2951=0,Résultat!G$8,IF(J2951="No",Résultat!$G$9,Résultat!$G$7)),IF(H2951=2,IF(E2951=0,Résultat!G$9,IF(J2951="No",Résultat!$G$9,Résultat!$G$7)),Résultat!$G$7)),Résultat!$G$7)), "")</f>
        <v/>
      </c>
    </row>
    <row r="2952" spans="1:11" ht="20.100000000000001" customHeight="1">
      <c r="A2952" s="26"/>
      <c r="B2952" s="27"/>
      <c r="C2952" s="11" t="str">
        <f>IF($B2952 &lt;&gt; "",VLOOKUP(MID(B2952,3,5),'Recyclabilité Prod Matx'!C:F,2,FALSE), "")</f>
        <v/>
      </c>
      <c r="D2952" s="11" t="str">
        <f>IF($B2952 &lt;&gt; "",VLOOKUP(MID(B2952,3,5),'Recyclabilité Prod Matx'!C:F,3,FALSE),"")</f>
        <v/>
      </c>
      <c r="E2952" s="11" t="str">
        <f>IF($B2952 &lt;&gt; "",VLOOKUP(MID(B2952,3,5),'Recyclabilité Prod Matx'!C:F,4,FALSE), "")</f>
        <v/>
      </c>
      <c r="F2952" s="12" t="str">
        <f>IF($B2952 &lt;&gt; "", IF(C2952="Totale","",IF(D2952 = 0, "", VLOOKUP(D2952,'Cond Compo'!A:B,2,FALSE))),"")</f>
        <v/>
      </c>
      <c r="G2952" s="28"/>
      <c r="H2952" s="11" t="str">
        <f xml:space="preserve"> IF(C2952="Totale",2,IF($G2952 &lt;&gt; "", IF(D2952 = "E",MATCH(G2952, 'Cond Compo'!D$16:D$18, 0), MATCH(G2952, 'Cond Compo'!C$16:C$19, 0)), ""))</f>
        <v/>
      </c>
      <c r="I2952" s="12" t="str">
        <f>IF($E2952 &lt;&gt; "", IF(E2952 = 0, "", VLOOKUP(E2952,'Cond Perturbation'!A:B,2,FALSE)),"")</f>
        <v/>
      </c>
      <c r="J2952" s="28"/>
      <c r="K2952" s="29" t="str">
        <f>IF($B2952 &lt;&gt; "", IF(C2952="Oui",IF(H2952=1,IF(E2952=0,Résultat!G$8,IF(J2952="No",Résultat!$G$8,Résultat!$G$7)),IF(H2952=2,IF(E2952=0,Résultat!G$9,IF(J2952="No",Résultat!$G$9,Résultat!$G$7)),Résultat!$G$7)),IF(C2952 = "Totale", IF(H2952=1,IF(E2952=0,Résultat!G$8,IF(J2952="No",Résultat!$G$9,Résultat!$G$7)),IF(H2952=2,IF(E2952=0,Résultat!G$9,IF(J2952="No",Résultat!$G$9,Résultat!$G$7)),Résultat!$G$7)),Résultat!$G$7)), "")</f>
        <v/>
      </c>
    </row>
    <row r="2953" spans="1:11" ht="20.100000000000001" customHeight="1">
      <c r="A2953" s="26"/>
      <c r="B2953" s="27"/>
      <c r="C2953" s="11" t="str">
        <f>IF($B2953 &lt;&gt; "",VLOOKUP(MID(B2953,3,5),'Recyclabilité Prod Matx'!C:F,2,FALSE), "")</f>
        <v/>
      </c>
      <c r="D2953" s="11" t="str">
        <f>IF($B2953 &lt;&gt; "",VLOOKUP(MID(B2953,3,5),'Recyclabilité Prod Matx'!C:F,3,FALSE),"")</f>
        <v/>
      </c>
      <c r="E2953" s="11" t="str">
        <f>IF($B2953 &lt;&gt; "",VLOOKUP(MID(B2953,3,5),'Recyclabilité Prod Matx'!C:F,4,FALSE), "")</f>
        <v/>
      </c>
      <c r="F2953" s="12" t="str">
        <f>IF($B2953 &lt;&gt; "", IF(C2953="Totale","",IF(D2953 = 0, "", VLOOKUP(D2953,'Cond Compo'!A:B,2,FALSE))),"")</f>
        <v/>
      </c>
      <c r="G2953" s="28"/>
      <c r="H2953" s="11" t="str">
        <f xml:space="preserve"> IF(C2953="Totale",2,IF($G2953 &lt;&gt; "", IF(D2953 = "E",MATCH(G2953, 'Cond Compo'!D$16:D$18, 0), MATCH(G2953, 'Cond Compo'!C$16:C$19, 0)), ""))</f>
        <v/>
      </c>
      <c r="I2953" s="12" t="str">
        <f>IF($E2953 &lt;&gt; "", IF(E2953 = 0, "", VLOOKUP(E2953,'Cond Perturbation'!A:B,2,FALSE)),"")</f>
        <v/>
      </c>
      <c r="J2953" s="28"/>
      <c r="K2953" s="29" t="str">
        <f>IF($B2953 &lt;&gt; "", IF(C2953="Oui",IF(H2953=1,IF(E2953=0,Résultat!G$8,IF(J2953="No",Résultat!$G$8,Résultat!$G$7)),IF(H2953=2,IF(E2953=0,Résultat!G$9,IF(J2953="No",Résultat!$G$9,Résultat!$G$7)),Résultat!$G$7)),IF(C2953 = "Totale", IF(H2953=1,IF(E2953=0,Résultat!G$8,IF(J2953="No",Résultat!$G$9,Résultat!$G$7)),IF(H2953=2,IF(E2953=0,Résultat!G$9,IF(J2953="No",Résultat!$G$9,Résultat!$G$7)),Résultat!$G$7)),Résultat!$G$7)), "")</f>
        <v/>
      </c>
    </row>
    <row r="2954" spans="1:11" ht="20.100000000000001" customHeight="1">
      <c r="A2954" s="26"/>
      <c r="B2954" s="27"/>
      <c r="C2954" s="11" t="str">
        <f>IF($B2954 &lt;&gt; "",VLOOKUP(MID(B2954,3,5),'Recyclabilité Prod Matx'!C:F,2,FALSE), "")</f>
        <v/>
      </c>
      <c r="D2954" s="11" t="str">
        <f>IF($B2954 &lt;&gt; "",VLOOKUP(MID(B2954,3,5),'Recyclabilité Prod Matx'!C:F,3,FALSE),"")</f>
        <v/>
      </c>
      <c r="E2954" s="11" t="str">
        <f>IF($B2954 &lt;&gt; "",VLOOKUP(MID(B2954,3,5),'Recyclabilité Prod Matx'!C:F,4,FALSE), "")</f>
        <v/>
      </c>
      <c r="F2954" s="12" t="str">
        <f>IF($B2954 &lt;&gt; "", IF(C2954="Totale","",IF(D2954 = 0, "", VLOOKUP(D2954,'Cond Compo'!A:B,2,FALSE))),"")</f>
        <v/>
      </c>
      <c r="G2954" s="28"/>
      <c r="H2954" s="11" t="str">
        <f xml:space="preserve"> IF(C2954="Totale",2,IF($G2954 &lt;&gt; "", IF(D2954 = "E",MATCH(G2954, 'Cond Compo'!D$16:D$18, 0), MATCH(G2954, 'Cond Compo'!C$16:C$19, 0)), ""))</f>
        <v/>
      </c>
      <c r="I2954" s="12" t="str">
        <f>IF($E2954 &lt;&gt; "", IF(E2954 = 0, "", VLOOKUP(E2954,'Cond Perturbation'!A:B,2,FALSE)),"")</f>
        <v/>
      </c>
      <c r="J2954" s="28"/>
      <c r="K2954" s="29" t="str">
        <f>IF($B2954 &lt;&gt; "", IF(C2954="Oui",IF(H2954=1,IF(E2954=0,Résultat!G$8,IF(J2954="No",Résultat!$G$8,Résultat!$G$7)),IF(H2954=2,IF(E2954=0,Résultat!G$9,IF(J2954="No",Résultat!$G$9,Résultat!$G$7)),Résultat!$G$7)),IF(C2954 = "Totale", IF(H2954=1,IF(E2954=0,Résultat!G$8,IF(J2954="No",Résultat!$G$9,Résultat!$G$7)),IF(H2954=2,IF(E2954=0,Résultat!G$9,IF(J2954="No",Résultat!$G$9,Résultat!$G$7)),Résultat!$G$7)),Résultat!$G$7)), "")</f>
        <v/>
      </c>
    </row>
    <row r="2955" spans="1:11" ht="20.100000000000001" customHeight="1">
      <c r="A2955" s="26"/>
      <c r="B2955" s="27"/>
      <c r="C2955" s="11" t="str">
        <f>IF($B2955 &lt;&gt; "",VLOOKUP(MID(B2955,3,5),'Recyclabilité Prod Matx'!C:F,2,FALSE), "")</f>
        <v/>
      </c>
      <c r="D2955" s="11" t="str">
        <f>IF($B2955 &lt;&gt; "",VLOOKUP(MID(B2955,3,5),'Recyclabilité Prod Matx'!C:F,3,FALSE),"")</f>
        <v/>
      </c>
      <c r="E2955" s="11" t="str">
        <f>IF($B2955 &lt;&gt; "",VLOOKUP(MID(B2955,3,5),'Recyclabilité Prod Matx'!C:F,4,FALSE), "")</f>
        <v/>
      </c>
      <c r="F2955" s="12" t="str">
        <f>IF($B2955 &lt;&gt; "", IF(C2955="Totale","",IF(D2955 = 0, "", VLOOKUP(D2955,'Cond Compo'!A:B,2,FALSE))),"")</f>
        <v/>
      </c>
      <c r="G2955" s="28"/>
      <c r="H2955" s="11" t="str">
        <f xml:space="preserve"> IF(C2955="Totale",2,IF($G2955 &lt;&gt; "", IF(D2955 = "E",MATCH(G2955, 'Cond Compo'!D$16:D$18, 0), MATCH(G2955, 'Cond Compo'!C$16:C$19, 0)), ""))</f>
        <v/>
      </c>
      <c r="I2955" s="12" t="str">
        <f>IF($E2955 &lt;&gt; "", IF(E2955 = 0, "", VLOOKUP(E2955,'Cond Perturbation'!A:B,2,FALSE)),"")</f>
        <v/>
      </c>
      <c r="J2955" s="28"/>
      <c r="K2955" s="29" t="str">
        <f>IF($B2955 &lt;&gt; "", IF(C2955="Oui",IF(H2955=1,IF(E2955=0,Résultat!G$8,IF(J2955="No",Résultat!$G$8,Résultat!$G$7)),IF(H2955=2,IF(E2955=0,Résultat!G$9,IF(J2955="No",Résultat!$G$9,Résultat!$G$7)),Résultat!$G$7)),IF(C2955 = "Totale", IF(H2955=1,IF(E2955=0,Résultat!G$8,IF(J2955="No",Résultat!$G$9,Résultat!$G$7)),IF(H2955=2,IF(E2955=0,Résultat!G$9,IF(J2955="No",Résultat!$G$9,Résultat!$G$7)),Résultat!$G$7)),Résultat!$G$7)), "")</f>
        <v/>
      </c>
    </row>
    <row r="2956" spans="1:11" ht="20.100000000000001" customHeight="1">
      <c r="A2956" s="26"/>
      <c r="B2956" s="27"/>
      <c r="C2956" s="11" t="str">
        <f>IF($B2956 &lt;&gt; "",VLOOKUP(MID(B2956,3,5),'Recyclabilité Prod Matx'!C:F,2,FALSE), "")</f>
        <v/>
      </c>
      <c r="D2956" s="11" t="str">
        <f>IF($B2956 &lt;&gt; "",VLOOKUP(MID(B2956,3,5),'Recyclabilité Prod Matx'!C:F,3,FALSE),"")</f>
        <v/>
      </c>
      <c r="E2956" s="11" t="str">
        <f>IF($B2956 &lt;&gt; "",VLOOKUP(MID(B2956,3,5),'Recyclabilité Prod Matx'!C:F,4,FALSE), "")</f>
        <v/>
      </c>
      <c r="F2956" s="12" t="str">
        <f>IF($B2956 &lt;&gt; "", IF(C2956="Totale","",IF(D2956 = 0, "", VLOOKUP(D2956,'Cond Compo'!A:B,2,FALSE))),"")</f>
        <v/>
      </c>
      <c r="G2956" s="28"/>
      <c r="H2956" s="11" t="str">
        <f xml:space="preserve"> IF(C2956="Totale",2,IF($G2956 &lt;&gt; "", IF(D2956 = "E",MATCH(G2956, 'Cond Compo'!D$16:D$18, 0), MATCH(G2956, 'Cond Compo'!C$16:C$19, 0)), ""))</f>
        <v/>
      </c>
      <c r="I2956" s="12" t="str">
        <f>IF($E2956 &lt;&gt; "", IF(E2956 = 0, "", VLOOKUP(E2956,'Cond Perturbation'!A:B,2,FALSE)),"")</f>
        <v/>
      </c>
      <c r="J2956" s="28"/>
      <c r="K2956" s="29" t="str">
        <f>IF($B2956 &lt;&gt; "", IF(C2956="Oui",IF(H2956=1,IF(E2956=0,Résultat!G$8,IF(J2956="No",Résultat!$G$8,Résultat!$G$7)),IF(H2956=2,IF(E2956=0,Résultat!G$9,IF(J2956="No",Résultat!$G$9,Résultat!$G$7)),Résultat!$G$7)),IF(C2956 = "Totale", IF(H2956=1,IF(E2956=0,Résultat!G$8,IF(J2956="No",Résultat!$G$9,Résultat!$G$7)),IF(H2956=2,IF(E2956=0,Résultat!G$9,IF(J2956="No",Résultat!$G$9,Résultat!$G$7)),Résultat!$G$7)),Résultat!$G$7)), "")</f>
        <v/>
      </c>
    </row>
    <row r="2957" spans="1:11" ht="20.100000000000001" customHeight="1">
      <c r="A2957" s="26"/>
      <c r="B2957" s="27"/>
      <c r="C2957" s="11" t="str">
        <f>IF($B2957 &lt;&gt; "",VLOOKUP(MID(B2957,3,5),'Recyclabilité Prod Matx'!C:F,2,FALSE), "")</f>
        <v/>
      </c>
      <c r="D2957" s="11" t="str">
        <f>IF($B2957 &lt;&gt; "",VLOOKUP(MID(B2957,3,5),'Recyclabilité Prod Matx'!C:F,3,FALSE),"")</f>
        <v/>
      </c>
      <c r="E2957" s="11" t="str">
        <f>IF($B2957 &lt;&gt; "",VLOOKUP(MID(B2957,3,5),'Recyclabilité Prod Matx'!C:F,4,FALSE), "")</f>
        <v/>
      </c>
      <c r="F2957" s="12" t="str">
        <f>IF($B2957 &lt;&gt; "", IF(C2957="Totale","",IF(D2957 = 0, "", VLOOKUP(D2957,'Cond Compo'!A:B,2,FALSE))),"")</f>
        <v/>
      </c>
      <c r="G2957" s="28"/>
      <c r="H2957" s="11" t="str">
        <f xml:space="preserve"> IF(C2957="Totale",2,IF($G2957 &lt;&gt; "", IF(D2957 = "E",MATCH(G2957, 'Cond Compo'!D$16:D$18, 0), MATCH(G2957, 'Cond Compo'!C$16:C$19, 0)), ""))</f>
        <v/>
      </c>
      <c r="I2957" s="12" t="str">
        <f>IF($E2957 &lt;&gt; "", IF(E2957 = 0, "", VLOOKUP(E2957,'Cond Perturbation'!A:B,2,FALSE)),"")</f>
        <v/>
      </c>
      <c r="J2957" s="28"/>
      <c r="K2957" s="29" t="str">
        <f>IF($B2957 &lt;&gt; "", IF(C2957="Oui",IF(H2957=1,IF(E2957=0,Résultat!G$8,IF(J2957="No",Résultat!$G$8,Résultat!$G$7)),IF(H2957=2,IF(E2957=0,Résultat!G$9,IF(J2957="No",Résultat!$G$9,Résultat!$G$7)),Résultat!$G$7)),IF(C2957 = "Totale", IF(H2957=1,IF(E2957=0,Résultat!G$8,IF(J2957="No",Résultat!$G$9,Résultat!$G$7)),IF(H2957=2,IF(E2957=0,Résultat!G$9,IF(J2957="No",Résultat!$G$9,Résultat!$G$7)),Résultat!$G$7)),Résultat!$G$7)), "")</f>
        <v/>
      </c>
    </row>
    <row r="2958" spans="1:11" ht="20.100000000000001" customHeight="1">
      <c r="A2958" s="26"/>
      <c r="B2958" s="27"/>
      <c r="C2958" s="11" t="str">
        <f>IF($B2958 &lt;&gt; "",VLOOKUP(MID(B2958,3,5),'Recyclabilité Prod Matx'!C:F,2,FALSE), "")</f>
        <v/>
      </c>
      <c r="D2958" s="11" t="str">
        <f>IF($B2958 &lt;&gt; "",VLOOKUP(MID(B2958,3,5),'Recyclabilité Prod Matx'!C:F,3,FALSE),"")</f>
        <v/>
      </c>
      <c r="E2958" s="11" t="str">
        <f>IF($B2958 &lt;&gt; "",VLOOKUP(MID(B2958,3,5),'Recyclabilité Prod Matx'!C:F,4,FALSE), "")</f>
        <v/>
      </c>
      <c r="F2958" s="12" t="str">
        <f>IF($B2958 &lt;&gt; "", IF(C2958="Totale","",IF(D2958 = 0, "", VLOOKUP(D2958,'Cond Compo'!A:B,2,FALSE))),"")</f>
        <v/>
      </c>
      <c r="G2958" s="28"/>
      <c r="H2958" s="11" t="str">
        <f xml:space="preserve"> IF(C2958="Totale",2,IF($G2958 &lt;&gt; "", IF(D2958 = "E",MATCH(G2958, 'Cond Compo'!D$16:D$18, 0), MATCH(G2958, 'Cond Compo'!C$16:C$19, 0)), ""))</f>
        <v/>
      </c>
      <c r="I2958" s="12" t="str">
        <f>IF($E2958 &lt;&gt; "", IF(E2958 = 0, "", VLOOKUP(E2958,'Cond Perturbation'!A:B,2,FALSE)),"")</f>
        <v/>
      </c>
      <c r="J2958" s="28"/>
      <c r="K2958" s="29" t="str">
        <f>IF($B2958 &lt;&gt; "", IF(C2958="Oui",IF(H2958=1,IF(E2958=0,Résultat!G$8,IF(J2958="No",Résultat!$G$8,Résultat!$G$7)),IF(H2958=2,IF(E2958=0,Résultat!G$9,IF(J2958="No",Résultat!$G$9,Résultat!$G$7)),Résultat!$G$7)),IF(C2958 = "Totale", IF(H2958=1,IF(E2958=0,Résultat!G$8,IF(J2958="No",Résultat!$G$9,Résultat!$G$7)),IF(H2958=2,IF(E2958=0,Résultat!G$9,IF(J2958="No",Résultat!$G$9,Résultat!$G$7)),Résultat!$G$7)),Résultat!$G$7)), "")</f>
        <v/>
      </c>
    </row>
    <row r="2959" spans="1:11" ht="20.100000000000001" customHeight="1">
      <c r="A2959" s="26"/>
      <c r="B2959" s="27"/>
      <c r="C2959" s="11" t="str">
        <f>IF($B2959 &lt;&gt; "",VLOOKUP(MID(B2959,3,5),'Recyclabilité Prod Matx'!C:F,2,FALSE), "")</f>
        <v/>
      </c>
      <c r="D2959" s="11" t="str">
        <f>IF($B2959 &lt;&gt; "",VLOOKUP(MID(B2959,3,5),'Recyclabilité Prod Matx'!C:F,3,FALSE),"")</f>
        <v/>
      </c>
      <c r="E2959" s="11" t="str">
        <f>IF($B2959 &lt;&gt; "",VLOOKUP(MID(B2959,3,5),'Recyclabilité Prod Matx'!C:F,4,FALSE), "")</f>
        <v/>
      </c>
      <c r="F2959" s="12" t="str">
        <f>IF($B2959 &lt;&gt; "", IF(C2959="Totale","",IF(D2959 = 0, "", VLOOKUP(D2959,'Cond Compo'!A:B,2,FALSE))),"")</f>
        <v/>
      </c>
      <c r="G2959" s="28"/>
      <c r="H2959" s="11" t="str">
        <f xml:space="preserve"> IF(C2959="Totale",2,IF($G2959 &lt;&gt; "", IF(D2959 = "E",MATCH(G2959, 'Cond Compo'!D$16:D$18, 0), MATCH(G2959, 'Cond Compo'!C$16:C$19, 0)), ""))</f>
        <v/>
      </c>
      <c r="I2959" s="12" t="str">
        <f>IF($E2959 &lt;&gt; "", IF(E2959 = 0, "", VLOOKUP(E2959,'Cond Perturbation'!A:B,2,FALSE)),"")</f>
        <v/>
      </c>
      <c r="J2959" s="28"/>
      <c r="K2959" s="29" t="str">
        <f>IF($B2959 &lt;&gt; "", IF(C2959="Oui",IF(H2959=1,IF(E2959=0,Résultat!G$8,IF(J2959="No",Résultat!$G$8,Résultat!$G$7)),IF(H2959=2,IF(E2959=0,Résultat!G$9,IF(J2959="No",Résultat!$G$9,Résultat!$G$7)),Résultat!$G$7)),IF(C2959 = "Totale", IF(H2959=1,IF(E2959=0,Résultat!G$8,IF(J2959="No",Résultat!$G$9,Résultat!$G$7)),IF(H2959=2,IF(E2959=0,Résultat!G$9,IF(J2959="No",Résultat!$G$9,Résultat!$G$7)),Résultat!$G$7)),Résultat!$G$7)), "")</f>
        <v/>
      </c>
    </row>
    <row r="2960" spans="1:11" ht="20.100000000000001" customHeight="1">
      <c r="A2960" s="26"/>
      <c r="B2960" s="27"/>
      <c r="C2960" s="11" t="str">
        <f>IF($B2960 &lt;&gt; "",VLOOKUP(MID(B2960,3,5),'Recyclabilité Prod Matx'!C:F,2,FALSE), "")</f>
        <v/>
      </c>
      <c r="D2960" s="11" t="str">
        <f>IF($B2960 &lt;&gt; "",VLOOKUP(MID(B2960,3,5),'Recyclabilité Prod Matx'!C:F,3,FALSE),"")</f>
        <v/>
      </c>
      <c r="E2960" s="11" t="str">
        <f>IF($B2960 &lt;&gt; "",VLOOKUP(MID(B2960,3,5),'Recyclabilité Prod Matx'!C:F,4,FALSE), "")</f>
        <v/>
      </c>
      <c r="F2960" s="12" t="str">
        <f>IF($B2960 &lt;&gt; "", IF(C2960="Totale","",IF(D2960 = 0, "", VLOOKUP(D2960,'Cond Compo'!A:B,2,FALSE))),"")</f>
        <v/>
      </c>
      <c r="G2960" s="28"/>
      <c r="H2960" s="11" t="str">
        <f xml:space="preserve"> IF(C2960="Totale",2,IF($G2960 &lt;&gt; "", IF(D2960 = "E",MATCH(G2960, 'Cond Compo'!D$16:D$18, 0), MATCH(G2960, 'Cond Compo'!C$16:C$19, 0)), ""))</f>
        <v/>
      </c>
      <c r="I2960" s="12" t="str">
        <f>IF($E2960 &lt;&gt; "", IF(E2960 = 0, "", VLOOKUP(E2960,'Cond Perturbation'!A:B,2,FALSE)),"")</f>
        <v/>
      </c>
      <c r="J2960" s="28"/>
      <c r="K2960" s="29" t="str">
        <f>IF($B2960 &lt;&gt; "", IF(C2960="Oui",IF(H2960=1,IF(E2960=0,Résultat!G$8,IF(J2960="No",Résultat!$G$8,Résultat!$G$7)),IF(H2960=2,IF(E2960=0,Résultat!G$9,IF(J2960="No",Résultat!$G$9,Résultat!$G$7)),Résultat!$G$7)),IF(C2960 = "Totale", IF(H2960=1,IF(E2960=0,Résultat!G$8,IF(J2960="No",Résultat!$G$9,Résultat!$G$7)),IF(H2960=2,IF(E2960=0,Résultat!G$9,IF(J2960="No",Résultat!$G$9,Résultat!$G$7)),Résultat!$G$7)),Résultat!$G$7)), "")</f>
        <v/>
      </c>
    </row>
    <row r="2961" spans="1:11" ht="20.100000000000001" customHeight="1">
      <c r="A2961" s="26"/>
      <c r="B2961" s="27"/>
      <c r="C2961" s="11" t="str">
        <f>IF($B2961 &lt;&gt; "",VLOOKUP(MID(B2961,3,5),'Recyclabilité Prod Matx'!C:F,2,FALSE), "")</f>
        <v/>
      </c>
      <c r="D2961" s="11" t="str">
        <f>IF($B2961 &lt;&gt; "",VLOOKUP(MID(B2961,3,5),'Recyclabilité Prod Matx'!C:F,3,FALSE),"")</f>
        <v/>
      </c>
      <c r="E2961" s="11" t="str">
        <f>IF($B2961 &lt;&gt; "",VLOOKUP(MID(B2961,3,5),'Recyclabilité Prod Matx'!C:F,4,FALSE), "")</f>
        <v/>
      </c>
      <c r="F2961" s="12" t="str">
        <f>IF($B2961 &lt;&gt; "", IF(C2961="Totale","",IF(D2961 = 0, "", VLOOKUP(D2961,'Cond Compo'!A:B,2,FALSE))),"")</f>
        <v/>
      </c>
      <c r="G2961" s="28"/>
      <c r="H2961" s="11" t="str">
        <f xml:space="preserve"> IF(C2961="Totale",2,IF($G2961 &lt;&gt; "", IF(D2961 = "E",MATCH(G2961, 'Cond Compo'!D$16:D$18, 0), MATCH(G2961, 'Cond Compo'!C$16:C$19, 0)), ""))</f>
        <v/>
      </c>
      <c r="I2961" s="12" t="str">
        <f>IF($E2961 &lt;&gt; "", IF(E2961 = 0, "", VLOOKUP(E2961,'Cond Perturbation'!A:B,2,FALSE)),"")</f>
        <v/>
      </c>
      <c r="J2961" s="28"/>
      <c r="K2961" s="29" t="str">
        <f>IF($B2961 &lt;&gt; "", IF(C2961="Oui",IF(H2961=1,IF(E2961=0,Résultat!G$8,IF(J2961="No",Résultat!$G$8,Résultat!$G$7)),IF(H2961=2,IF(E2961=0,Résultat!G$9,IF(J2961="No",Résultat!$G$9,Résultat!$G$7)),Résultat!$G$7)),IF(C2961 = "Totale", IF(H2961=1,IF(E2961=0,Résultat!G$8,IF(J2961="No",Résultat!$G$9,Résultat!$G$7)),IF(H2961=2,IF(E2961=0,Résultat!G$9,IF(J2961="No",Résultat!$G$9,Résultat!$G$7)),Résultat!$G$7)),Résultat!$G$7)), "")</f>
        <v/>
      </c>
    </row>
    <row r="2962" spans="1:11" ht="20.100000000000001" customHeight="1">
      <c r="A2962" s="26"/>
      <c r="B2962" s="27"/>
      <c r="C2962" s="11" t="str">
        <f>IF($B2962 &lt;&gt; "",VLOOKUP(MID(B2962,3,5),'Recyclabilité Prod Matx'!C:F,2,FALSE), "")</f>
        <v/>
      </c>
      <c r="D2962" s="11" t="str">
        <f>IF($B2962 &lt;&gt; "",VLOOKUP(MID(B2962,3,5),'Recyclabilité Prod Matx'!C:F,3,FALSE),"")</f>
        <v/>
      </c>
      <c r="E2962" s="11" t="str">
        <f>IF($B2962 &lt;&gt; "",VLOOKUP(MID(B2962,3,5),'Recyclabilité Prod Matx'!C:F,4,FALSE), "")</f>
        <v/>
      </c>
      <c r="F2962" s="12" t="str">
        <f>IF($B2962 &lt;&gt; "", IF(C2962="Totale","",IF(D2962 = 0, "", VLOOKUP(D2962,'Cond Compo'!A:B,2,FALSE))),"")</f>
        <v/>
      </c>
      <c r="G2962" s="28"/>
      <c r="H2962" s="11" t="str">
        <f xml:space="preserve"> IF(C2962="Totale",2,IF($G2962 &lt;&gt; "", IF(D2962 = "E",MATCH(G2962, 'Cond Compo'!D$16:D$18, 0), MATCH(G2962, 'Cond Compo'!C$16:C$19, 0)), ""))</f>
        <v/>
      </c>
      <c r="I2962" s="12" t="str">
        <f>IF($E2962 &lt;&gt; "", IF(E2962 = 0, "", VLOOKUP(E2962,'Cond Perturbation'!A:B,2,FALSE)),"")</f>
        <v/>
      </c>
      <c r="J2962" s="28"/>
      <c r="K2962" s="29" t="str">
        <f>IF($B2962 &lt;&gt; "", IF(C2962="Oui",IF(H2962=1,IF(E2962=0,Résultat!G$8,IF(J2962="No",Résultat!$G$8,Résultat!$G$7)),IF(H2962=2,IF(E2962=0,Résultat!G$9,IF(J2962="No",Résultat!$G$9,Résultat!$G$7)),Résultat!$G$7)),IF(C2962 = "Totale", IF(H2962=1,IF(E2962=0,Résultat!G$8,IF(J2962="No",Résultat!$G$9,Résultat!$G$7)),IF(H2962=2,IF(E2962=0,Résultat!G$9,IF(J2962="No",Résultat!$G$9,Résultat!$G$7)),Résultat!$G$7)),Résultat!$G$7)), "")</f>
        <v/>
      </c>
    </row>
    <row r="2963" spans="1:11" ht="20.100000000000001" customHeight="1">
      <c r="A2963" s="26"/>
      <c r="B2963" s="27"/>
      <c r="C2963" s="11" t="str">
        <f>IF($B2963 &lt;&gt; "",VLOOKUP(MID(B2963,3,5),'Recyclabilité Prod Matx'!C:F,2,FALSE), "")</f>
        <v/>
      </c>
      <c r="D2963" s="11" t="str">
        <f>IF($B2963 &lt;&gt; "",VLOOKUP(MID(B2963,3,5),'Recyclabilité Prod Matx'!C:F,3,FALSE),"")</f>
        <v/>
      </c>
      <c r="E2963" s="11" t="str">
        <f>IF($B2963 &lt;&gt; "",VLOOKUP(MID(B2963,3,5),'Recyclabilité Prod Matx'!C:F,4,FALSE), "")</f>
        <v/>
      </c>
      <c r="F2963" s="12" t="str">
        <f>IF($B2963 &lt;&gt; "", IF(C2963="Totale","",IF(D2963 = 0, "", VLOOKUP(D2963,'Cond Compo'!A:B,2,FALSE))),"")</f>
        <v/>
      </c>
      <c r="G2963" s="28"/>
      <c r="H2963" s="11" t="str">
        <f xml:space="preserve"> IF(C2963="Totale",2,IF($G2963 &lt;&gt; "", IF(D2963 = "E",MATCH(G2963, 'Cond Compo'!D$16:D$18, 0), MATCH(G2963, 'Cond Compo'!C$16:C$19, 0)), ""))</f>
        <v/>
      </c>
      <c r="I2963" s="12" t="str">
        <f>IF($E2963 &lt;&gt; "", IF(E2963 = 0, "", VLOOKUP(E2963,'Cond Perturbation'!A:B,2,FALSE)),"")</f>
        <v/>
      </c>
      <c r="J2963" s="28"/>
      <c r="K2963" s="29" t="str">
        <f>IF($B2963 &lt;&gt; "", IF(C2963="Oui",IF(H2963=1,IF(E2963=0,Résultat!G$8,IF(J2963="No",Résultat!$G$8,Résultat!$G$7)),IF(H2963=2,IF(E2963=0,Résultat!G$9,IF(J2963="No",Résultat!$G$9,Résultat!$G$7)),Résultat!$G$7)),IF(C2963 = "Totale", IF(H2963=1,IF(E2963=0,Résultat!G$8,IF(J2963="No",Résultat!$G$9,Résultat!$G$7)),IF(H2963=2,IF(E2963=0,Résultat!G$9,IF(J2963="No",Résultat!$G$9,Résultat!$G$7)),Résultat!$G$7)),Résultat!$G$7)), "")</f>
        <v/>
      </c>
    </row>
    <row r="2964" spans="1:11" ht="20.100000000000001" customHeight="1">
      <c r="A2964" s="26"/>
      <c r="B2964" s="27"/>
      <c r="C2964" s="11" t="str">
        <f>IF($B2964 &lt;&gt; "",VLOOKUP(MID(B2964,3,5),'Recyclabilité Prod Matx'!C:F,2,FALSE), "")</f>
        <v/>
      </c>
      <c r="D2964" s="11" t="str">
        <f>IF($B2964 &lt;&gt; "",VLOOKUP(MID(B2964,3,5),'Recyclabilité Prod Matx'!C:F,3,FALSE),"")</f>
        <v/>
      </c>
      <c r="E2964" s="11" t="str">
        <f>IF($B2964 &lt;&gt; "",VLOOKUP(MID(B2964,3,5),'Recyclabilité Prod Matx'!C:F,4,FALSE), "")</f>
        <v/>
      </c>
      <c r="F2964" s="12" t="str">
        <f>IF($B2964 &lt;&gt; "", IF(C2964="Totale","",IF(D2964 = 0, "", VLOOKUP(D2964,'Cond Compo'!A:B,2,FALSE))),"")</f>
        <v/>
      </c>
      <c r="G2964" s="28"/>
      <c r="H2964" s="11" t="str">
        <f xml:space="preserve"> IF(C2964="Totale",2,IF($G2964 &lt;&gt; "", IF(D2964 = "E",MATCH(G2964, 'Cond Compo'!D$16:D$18, 0), MATCH(G2964, 'Cond Compo'!C$16:C$19, 0)), ""))</f>
        <v/>
      </c>
      <c r="I2964" s="12" t="str">
        <f>IF($E2964 &lt;&gt; "", IF(E2964 = 0, "", VLOOKUP(E2964,'Cond Perturbation'!A:B,2,FALSE)),"")</f>
        <v/>
      </c>
      <c r="J2964" s="28"/>
      <c r="K2964" s="29" t="str">
        <f>IF($B2964 &lt;&gt; "", IF(C2964="Oui",IF(H2964=1,IF(E2964=0,Résultat!G$8,IF(J2964="No",Résultat!$G$8,Résultat!$G$7)),IF(H2964=2,IF(E2964=0,Résultat!G$9,IF(J2964="No",Résultat!$G$9,Résultat!$G$7)),Résultat!$G$7)),IF(C2964 = "Totale", IF(H2964=1,IF(E2964=0,Résultat!G$8,IF(J2964="No",Résultat!$G$9,Résultat!$G$7)),IF(H2964=2,IF(E2964=0,Résultat!G$9,IF(J2964="No",Résultat!$G$9,Résultat!$G$7)),Résultat!$G$7)),Résultat!$G$7)), "")</f>
        <v/>
      </c>
    </row>
    <row r="2965" spans="1:11" ht="20.100000000000001" customHeight="1">
      <c r="A2965" s="26"/>
      <c r="B2965" s="27"/>
      <c r="C2965" s="11" t="str">
        <f>IF($B2965 &lt;&gt; "",VLOOKUP(MID(B2965,3,5),'Recyclabilité Prod Matx'!C:F,2,FALSE), "")</f>
        <v/>
      </c>
      <c r="D2965" s="11" t="str">
        <f>IF($B2965 &lt;&gt; "",VLOOKUP(MID(B2965,3,5),'Recyclabilité Prod Matx'!C:F,3,FALSE),"")</f>
        <v/>
      </c>
      <c r="E2965" s="11" t="str">
        <f>IF($B2965 &lt;&gt; "",VLOOKUP(MID(B2965,3,5),'Recyclabilité Prod Matx'!C:F,4,FALSE), "")</f>
        <v/>
      </c>
      <c r="F2965" s="12" t="str">
        <f>IF($B2965 &lt;&gt; "", IF(C2965="Totale","",IF(D2965 = 0, "", VLOOKUP(D2965,'Cond Compo'!A:B,2,FALSE))),"")</f>
        <v/>
      </c>
      <c r="G2965" s="28"/>
      <c r="H2965" s="11" t="str">
        <f xml:space="preserve"> IF(C2965="Totale",2,IF($G2965 &lt;&gt; "", IF(D2965 = "E",MATCH(G2965, 'Cond Compo'!D$16:D$18, 0), MATCH(G2965, 'Cond Compo'!C$16:C$19, 0)), ""))</f>
        <v/>
      </c>
      <c r="I2965" s="12" t="str">
        <f>IF($E2965 &lt;&gt; "", IF(E2965 = 0, "", VLOOKUP(E2965,'Cond Perturbation'!A:B,2,FALSE)),"")</f>
        <v/>
      </c>
      <c r="J2965" s="28"/>
      <c r="K2965" s="29" t="str">
        <f>IF($B2965 &lt;&gt; "", IF(C2965="Oui",IF(H2965=1,IF(E2965=0,Résultat!G$8,IF(J2965="No",Résultat!$G$8,Résultat!$G$7)),IF(H2965=2,IF(E2965=0,Résultat!G$9,IF(J2965="No",Résultat!$G$9,Résultat!$G$7)),Résultat!$G$7)),IF(C2965 = "Totale", IF(H2965=1,IF(E2965=0,Résultat!G$8,IF(J2965="No",Résultat!$G$9,Résultat!$G$7)),IF(H2965=2,IF(E2965=0,Résultat!G$9,IF(J2965="No",Résultat!$G$9,Résultat!$G$7)),Résultat!$G$7)),Résultat!$G$7)), "")</f>
        <v/>
      </c>
    </row>
    <row r="2966" spans="1:11" ht="20.100000000000001" customHeight="1">
      <c r="A2966" s="26"/>
      <c r="B2966" s="27"/>
      <c r="C2966" s="11" t="str">
        <f>IF($B2966 &lt;&gt; "",VLOOKUP(MID(B2966,3,5),'Recyclabilité Prod Matx'!C:F,2,FALSE), "")</f>
        <v/>
      </c>
      <c r="D2966" s="11" t="str">
        <f>IF($B2966 &lt;&gt; "",VLOOKUP(MID(B2966,3,5),'Recyclabilité Prod Matx'!C:F,3,FALSE),"")</f>
        <v/>
      </c>
      <c r="E2966" s="11" t="str">
        <f>IF($B2966 &lt;&gt; "",VLOOKUP(MID(B2966,3,5),'Recyclabilité Prod Matx'!C:F,4,FALSE), "")</f>
        <v/>
      </c>
      <c r="F2966" s="12" t="str">
        <f>IF($B2966 &lt;&gt; "", IF(C2966="Totale","",IF(D2966 = 0, "", VLOOKUP(D2966,'Cond Compo'!A:B,2,FALSE))),"")</f>
        <v/>
      </c>
      <c r="G2966" s="28"/>
      <c r="H2966" s="11" t="str">
        <f xml:space="preserve"> IF(C2966="Totale",2,IF($G2966 &lt;&gt; "", IF(D2966 = "E",MATCH(G2966, 'Cond Compo'!D$16:D$18, 0), MATCH(G2966, 'Cond Compo'!C$16:C$19, 0)), ""))</f>
        <v/>
      </c>
      <c r="I2966" s="12" t="str">
        <f>IF($E2966 &lt;&gt; "", IF(E2966 = 0, "", VLOOKUP(E2966,'Cond Perturbation'!A:B,2,FALSE)),"")</f>
        <v/>
      </c>
      <c r="J2966" s="28"/>
      <c r="K2966" s="29" t="str">
        <f>IF($B2966 &lt;&gt; "", IF(C2966="Oui",IF(H2966=1,IF(E2966=0,Résultat!G$8,IF(J2966="No",Résultat!$G$8,Résultat!$G$7)),IF(H2966=2,IF(E2966=0,Résultat!G$9,IF(J2966="No",Résultat!$G$9,Résultat!$G$7)),Résultat!$G$7)),IF(C2966 = "Totale", IF(H2966=1,IF(E2966=0,Résultat!G$8,IF(J2966="No",Résultat!$G$9,Résultat!$G$7)),IF(H2966=2,IF(E2966=0,Résultat!G$9,IF(J2966="No",Résultat!$G$9,Résultat!$G$7)),Résultat!$G$7)),Résultat!$G$7)), "")</f>
        <v/>
      </c>
    </row>
    <row r="2967" spans="1:11" ht="20.100000000000001" customHeight="1">
      <c r="A2967" s="26"/>
      <c r="B2967" s="27"/>
      <c r="C2967" s="11" t="str">
        <f>IF($B2967 &lt;&gt; "",VLOOKUP(MID(B2967,3,5),'Recyclabilité Prod Matx'!C:F,2,FALSE), "")</f>
        <v/>
      </c>
      <c r="D2967" s="11" t="str">
        <f>IF($B2967 &lt;&gt; "",VLOOKUP(MID(B2967,3,5),'Recyclabilité Prod Matx'!C:F,3,FALSE),"")</f>
        <v/>
      </c>
      <c r="E2967" s="11" t="str">
        <f>IF($B2967 &lt;&gt; "",VLOOKUP(MID(B2967,3,5),'Recyclabilité Prod Matx'!C:F,4,FALSE), "")</f>
        <v/>
      </c>
      <c r="F2967" s="12" t="str">
        <f>IF($B2967 &lt;&gt; "", IF(C2967="Totale","",IF(D2967 = 0, "", VLOOKUP(D2967,'Cond Compo'!A:B,2,FALSE))),"")</f>
        <v/>
      </c>
      <c r="G2967" s="28"/>
      <c r="H2967" s="11" t="str">
        <f xml:space="preserve"> IF(C2967="Totale",2,IF($G2967 &lt;&gt; "", IF(D2967 = "E",MATCH(G2967, 'Cond Compo'!D$16:D$18, 0), MATCH(G2967, 'Cond Compo'!C$16:C$19, 0)), ""))</f>
        <v/>
      </c>
      <c r="I2967" s="12" t="str">
        <f>IF($E2967 &lt;&gt; "", IF(E2967 = 0, "", VLOOKUP(E2967,'Cond Perturbation'!A:B,2,FALSE)),"")</f>
        <v/>
      </c>
      <c r="J2967" s="28"/>
      <c r="K2967" s="29" t="str">
        <f>IF($B2967 &lt;&gt; "", IF(C2967="Oui",IF(H2967=1,IF(E2967=0,Résultat!G$8,IF(J2967="No",Résultat!$G$8,Résultat!$G$7)),IF(H2967=2,IF(E2967=0,Résultat!G$9,IF(J2967="No",Résultat!$G$9,Résultat!$G$7)),Résultat!$G$7)),IF(C2967 = "Totale", IF(H2967=1,IF(E2967=0,Résultat!G$8,IF(J2967="No",Résultat!$G$9,Résultat!$G$7)),IF(H2967=2,IF(E2967=0,Résultat!G$9,IF(J2967="No",Résultat!$G$9,Résultat!$G$7)),Résultat!$G$7)),Résultat!$G$7)), "")</f>
        <v/>
      </c>
    </row>
    <row r="2968" spans="1:11" ht="20.100000000000001" customHeight="1">
      <c r="A2968" s="26"/>
      <c r="B2968" s="27"/>
      <c r="C2968" s="11" t="str">
        <f>IF($B2968 &lt;&gt; "",VLOOKUP(MID(B2968,3,5),'Recyclabilité Prod Matx'!C:F,2,FALSE), "")</f>
        <v/>
      </c>
      <c r="D2968" s="11" t="str">
        <f>IF($B2968 &lt;&gt; "",VLOOKUP(MID(B2968,3,5),'Recyclabilité Prod Matx'!C:F,3,FALSE),"")</f>
        <v/>
      </c>
      <c r="E2968" s="11" t="str">
        <f>IF($B2968 &lt;&gt; "",VLOOKUP(MID(B2968,3,5),'Recyclabilité Prod Matx'!C:F,4,FALSE), "")</f>
        <v/>
      </c>
      <c r="F2968" s="12" t="str">
        <f>IF($B2968 &lt;&gt; "", IF(C2968="Totale","",IF(D2968 = 0, "", VLOOKUP(D2968,'Cond Compo'!A:B,2,FALSE))),"")</f>
        <v/>
      </c>
      <c r="G2968" s="28"/>
      <c r="H2968" s="11" t="str">
        <f xml:space="preserve"> IF(C2968="Totale",2,IF($G2968 &lt;&gt; "", IF(D2968 = "E",MATCH(G2968, 'Cond Compo'!D$16:D$18, 0), MATCH(G2968, 'Cond Compo'!C$16:C$19, 0)), ""))</f>
        <v/>
      </c>
      <c r="I2968" s="12" t="str">
        <f>IF($E2968 &lt;&gt; "", IF(E2968 = 0, "", VLOOKUP(E2968,'Cond Perturbation'!A:B,2,FALSE)),"")</f>
        <v/>
      </c>
      <c r="J2968" s="28"/>
      <c r="K2968" s="29" t="str">
        <f>IF($B2968 &lt;&gt; "", IF(C2968="Oui",IF(H2968=1,IF(E2968=0,Résultat!G$8,IF(J2968="No",Résultat!$G$8,Résultat!$G$7)),IF(H2968=2,IF(E2968=0,Résultat!G$9,IF(J2968="No",Résultat!$G$9,Résultat!$G$7)),Résultat!$G$7)),IF(C2968 = "Totale", IF(H2968=1,IF(E2968=0,Résultat!G$8,IF(J2968="No",Résultat!$G$9,Résultat!$G$7)),IF(H2968=2,IF(E2968=0,Résultat!G$9,IF(J2968="No",Résultat!$G$9,Résultat!$G$7)),Résultat!$G$7)),Résultat!$G$7)), "")</f>
        <v/>
      </c>
    </row>
    <row r="2969" spans="1:11" ht="20.100000000000001" customHeight="1">
      <c r="A2969" s="26"/>
      <c r="B2969" s="27"/>
      <c r="C2969" s="11" t="str">
        <f>IF($B2969 &lt;&gt; "",VLOOKUP(MID(B2969,3,5),'Recyclabilité Prod Matx'!C:F,2,FALSE), "")</f>
        <v/>
      </c>
      <c r="D2969" s="11" t="str">
        <f>IF($B2969 &lt;&gt; "",VLOOKUP(MID(B2969,3,5),'Recyclabilité Prod Matx'!C:F,3,FALSE),"")</f>
        <v/>
      </c>
      <c r="E2969" s="11" t="str">
        <f>IF($B2969 &lt;&gt; "",VLOOKUP(MID(B2969,3,5),'Recyclabilité Prod Matx'!C:F,4,FALSE), "")</f>
        <v/>
      </c>
      <c r="F2969" s="12" t="str">
        <f>IF($B2969 &lt;&gt; "", IF(C2969="Totale","",IF(D2969 = 0, "", VLOOKUP(D2969,'Cond Compo'!A:B,2,FALSE))),"")</f>
        <v/>
      </c>
      <c r="G2969" s="28"/>
      <c r="H2969" s="11" t="str">
        <f xml:space="preserve"> IF(C2969="Totale",2,IF($G2969 &lt;&gt; "", IF(D2969 = "E",MATCH(G2969, 'Cond Compo'!D$16:D$18, 0), MATCH(G2969, 'Cond Compo'!C$16:C$19, 0)), ""))</f>
        <v/>
      </c>
      <c r="I2969" s="12" t="str">
        <f>IF($E2969 &lt;&gt; "", IF(E2969 = 0, "", VLOOKUP(E2969,'Cond Perturbation'!A:B,2,FALSE)),"")</f>
        <v/>
      </c>
      <c r="J2969" s="28"/>
      <c r="K2969" s="29" t="str">
        <f>IF($B2969 &lt;&gt; "", IF(C2969="Oui",IF(H2969=1,IF(E2969=0,Résultat!G$8,IF(J2969="No",Résultat!$G$8,Résultat!$G$7)),IF(H2969=2,IF(E2969=0,Résultat!G$9,IF(J2969="No",Résultat!$G$9,Résultat!$G$7)),Résultat!$G$7)),IF(C2969 = "Totale", IF(H2969=1,IF(E2969=0,Résultat!G$8,IF(J2969="No",Résultat!$G$9,Résultat!$G$7)),IF(H2969=2,IF(E2969=0,Résultat!G$9,IF(J2969="No",Résultat!$G$9,Résultat!$G$7)),Résultat!$G$7)),Résultat!$G$7)), "")</f>
        <v/>
      </c>
    </row>
    <row r="2970" spans="1:11" ht="20.100000000000001" customHeight="1">
      <c r="A2970" s="26"/>
      <c r="B2970" s="27"/>
      <c r="C2970" s="11" t="str">
        <f>IF($B2970 &lt;&gt; "",VLOOKUP(MID(B2970,3,5),'Recyclabilité Prod Matx'!C:F,2,FALSE), "")</f>
        <v/>
      </c>
      <c r="D2970" s="11" t="str">
        <f>IF($B2970 &lt;&gt; "",VLOOKUP(MID(B2970,3,5),'Recyclabilité Prod Matx'!C:F,3,FALSE),"")</f>
        <v/>
      </c>
      <c r="E2970" s="11" t="str">
        <f>IF($B2970 &lt;&gt; "",VLOOKUP(MID(B2970,3,5),'Recyclabilité Prod Matx'!C:F,4,FALSE), "")</f>
        <v/>
      </c>
      <c r="F2970" s="12" t="str">
        <f>IF($B2970 &lt;&gt; "", IF(C2970="Totale","",IF(D2970 = 0, "", VLOOKUP(D2970,'Cond Compo'!A:B,2,FALSE))),"")</f>
        <v/>
      </c>
      <c r="G2970" s="28"/>
      <c r="H2970" s="11" t="str">
        <f xml:space="preserve"> IF(C2970="Totale",2,IF($G2970 &lt;&gt; "", IF(D2970 = "E",MATCH(G2970, 'Cond Compo'!D$16:D$18, 0), MATCH(G2970, 'Cond Compo'!C$16:C$19, 0)), ""))</f>
        <v/>
      </c>
      <c r="I2970" s="12" t="str">
        <f>IF($E2970 &lt;&gt; "", IF(E2970 = 0, "", VLOOKUP(E2970,'Cond Perturbation'!A:B,2,FALSE)),"")</f>
        <v/>
      </c>
      <c r="J2970" s="28"/>
      <c r="K2970" s="29" t="str">
        <f>IF($B2970 &lt;&gt; "", IF(C2970="Oui",IF(H2970=1,IF(E2970=0,Résultat!G$8,IF(J2970="No",Résultat!$G$8,Résultat!$G$7)),IF(H2970=2,IF(E2970=0,Résultat!G$9,IF(J2970="No",Résultat!$G$9,Résultat!$G$7)),Résultat!$G$7)),IF(C2970 = "Totale", IF(H2970=1,IF(E2970=0,Résultat!G$8,IF(J2970="No",Résultat!$G$9,Résultat!$G$7)),IF(H2970=2,IF(E2970=0,Résultat!G$9,IF(J2970="No",Résultat!$G$9,Résultat!$G$7)),Résultat!$G$7)),Résultat!$G$7)), "")</f>
        <v/>
      </c>
    </row>
    <row r="2971" spans="1:11" ht="20.100000000000001" customHeight="1">
      <c r="A2971" s="26"/>
      <c r="B2971" s="27"/>
      <c r="C2971" s="11" t="str">
        <f>IF($B2971 &lt;&gt; "",VLOOKUP(MID(B2971,3,5),'Recyclabilité Prod Matx'!C:F,2,FALSE), "")</f>
        <v/>
      </c>
      <c r="D2971" s="11" t="str">
        <f>IF($B2971 &lt;&gt; "",VLOOKUP(MID(B2971,3,5),'Recyclabilité Prod Matx'!C:F,3,FALSE),"")</f>
        <v/>
      </c>
      <c r="E2971" s="11" t="str">
        <f>IF($B2971 &lt;&gt; "",VLOOKUP(MID(B2971,3,5),'Recyclabilité Prod Matx'!C:F,4,FALSE), "")</f>
        <v/>
      </c>
      <c r="F2971" s="12" t="str">
        <f>IF($B2971 &lt;&gt; "", IF(C2971="Totale","",IF(D2971 = 0, "", VLOOKUP(D2971,'Cond Compo'!A:B,2,FALSE))),"")</f>
        <v/>
      </c>
      <c r="G2971" s="28"/>
      <c r="H2971" s="11" t="str">
        <f xml:space="preserve"> IF(C2971="Totale",2,IF($G2971 &lt;&gt; "", IF(D2971 = "E",MATCH(G2971, 'Cond Compo'!D$16:D$18, 0), MATCH(G2971, 'Cond Compo'!C$16:C$19, 0)), ""))</f>
        <v/>
      </c>
      <c r="I2971" s="12" t="str">
        <f>IF($E2971 &lt;&gt; "", IF(E2971 = 0, "", VLOOKUP(E2971,'Cond Perturbation'!A:B,2,FALSE)),"")</f>
        <v/>
      </c>
      <c r="J2971" s="28"/>
      <c r="K2971" s="29" t="str">
        <f>IF($B2971 &lt;&gt; "", IF(C2971="Oui",IF(H2971=1,IF(E2971=0,Résultat!G$8,IF(J2971="No",Résultat!$G$8,Résultat!$G$7)),IF(H2971=2,IF(E2971=0,Résultat!G$9,IF(J2971="No",Résultat!$G$9,Résultat!$G$7)),Résultat!$G$7)),IF(C2971 = "Totale", IF(H2971=1,IF(E2971=0,Résultat!G$8,IF(J2971="No",Résultat!$G$9,Résultat!$G$7)),IF(H2971=2,IF(E2971=0,Résultat!G$9,IF(J2971="No",Résultat!$G$9,Résultat!$G$7)),Résultat!$G$7)),Résultat!$G$7)), "")</f>
        <v/>
      </c>
    </row>
    <row r="2972" spans="1:11" ht="20.100000000000001" customHeight="1">
      <c r="A2972" s="26"/>
      <c r="B2972" s="27"/>
      <c r="C2972" s="11" t="str">
        <f>IF($B2972 &lt;&gt; "",VLOOKUP(MID(B2972,3,5),'Recyclabilité Prod Matx'!C:F,2,FALSE), "")</f>
        <v/>
      </c>
      <c r="D2972" s="11" t="str">
        <f>IF($B2972 &lt;&gt; "",VLOOKUP(MID(B2972,3,5),'Recyclabilité Prod Matx'!C:F,3,FALSE),"")</f>
        <v/>
      </c>
      <c r="E2972" s="11" t="str">
        <f>IF($B2972 &lt;&gt; "",VLOOKUP(MID(B2972,3,5),'Recyclabilité Prod Matx'!C:F,4,FALSE), "")</f>
        <v/>
      </c>
      <c r="F2972" s="12" t="str">
        <f>IF($B2972 &lt;&gt; "", IF(C2972="Totale","",IF(D2972 = 0, "", VLOOKUP(D2972,'Cond Compo'!A:B,2,FALSE))),"")</f>
        <v/>
      </c>
      <c r="G2972" s="28"/>
      <c r="H2972" s="11" t="str">
        <f xml:space="preserve"> IF(C2972="Totale",2,IF($G2972 &lt;&gt; "", IF(D2972 = "E",MATCH(G2972, 'Cond Compo'!D$16:D$18, 0), MATCH(G2972, 'Cond Compo'!C$16:C$19, 0)), ""))</f>
        <v/>
      </c>
      <c r="I2972" s="12" t="str">
        <f>IF($E2972 &lt;&gt; "", IF(E2972 = 0, "", VLOOKUP(E2972,'Cond Perturbation'!A:B,2,FALSE)),"")</f>
        <v/>
      </c>
      <c r="J2972" s="28"/>
      <c r="K2972" s="29" t="str">
        <f>IF($B2972 &lt;&gt; "", IF(C2972="Oui",IF(H2972=1,IF(E2972=0,Résultat!G$8,IF(J2972="No",Résultat!$G$8,Résultat!$G$7)),IF(H2972=2,IF(E2972=0,Résultat!G$9,IF(J2972="No",Résultat!$G$9,Résultat!$G$7)),Résultat!$G$7)),IF(C2972 = "Totale", IF(H2972=1,IF(E2972=0,Résultat!G$8,IF(J2972="No",Résultat!$G$9,Résultat!$G$7)),IF(H2972=2,IF(E2972=0,Résultat!G$9,IF(J2972="No",Résultat!$G$9,Résultat!$G$7)),Résultat!$G$7)),Résultat!$G$7)), "")</f>
        <v/>
      </c>
    </row>
    <row r="2973" spans="1:11" ht="20.100000000000001" customHeight="1">
      <c r="A2973" s="26"/>
      <c r="B2973" s="27"/>
      <c r="C2973" s="11" t="str">
        <f>IF($B2973 &lt;&gt; "",VLOOKUP(MID(B2973,3,5),'Recyclabilité Prod Matx'!C:F,2,FALSE), "")</f>
        <v/>
      </c>
      <c r="D2973" s="11" t="str">
        <f>IF($B2973 &lt;&gt; "",VLOOKUP(MID(B2973,3,5),'Recyclabilité Prod Matx'!C:F,3,FALSE),"")</f>
        <v/>
      </c>
      <c r="E2973" s="11" t="str">
        <f>IF($B2973 &lt;&gt; "",VLOOKUP(MID(B2973,3,5),'Recyclabilité Prod Matx'!C:F,4,FALSE), "")</f>
        <v/>
      </c>
      <c r="F2973" s="12" t="str">
        <f>IF($B2973 &lt;&gt; "", IF(C2973="Totale","",IF(D2973 = 0, "", VLOOKUP(D2973,'Cond Compo'!A:B,2,FALSE))),"")</f>
        <v/>
      </c>
      <c r="G2973" s="28"/>
      <c r="H2973" s="11" t="str">
        <f xml:space="preserve"> IF(C2973="Totale",2,IF($G2973 &lt;&gt; "", IF(D2973 = "E",MATCH(G2973, 'Cond Compo'!D$16:D$18, 0), MATCH(G2973, 'Cond Compo'!C$16:C$19, 0)), ""))</f>
        <v/>
      </c>
      <c r="I2973" s="12" t="str">
        <f>IF($E2973 &lt;&gt; "", IF(E2973 = 0, "", VLOOKUP(E2973,'Cond Perturbation'!A:B,2,FALSE)),"")</f>
        <v/>
      </c>
      <c r="J2973" s="28"/>
      <c r="K2973" s="29" t="str">
        <f>IF($B2973 &lt;&gt; "", IF(C2973="Oui",IF(H2973=1,IF(E2973=0,Résultat!G$8,IF(J2973="No",Résultat!$G$8,Résultat!$G$7)),IF(H2973=2,IF(E2973=0,Résultat!G$9,IF(J2973="No",Résultat!$G$9,Résultat!$G$7)),Résultat!$G$7)),IF(C2973 = "Totale", IF(H2973=1,IF(E2973=0,Résultat!G$8,IF(J2973="No",Résultat!$G$9,Résultat!$G$7)),IF(H2973=2,IF(E2973=0,Résultat!G$9,IF(J2973="No",Résultat!$G$9,Résultat!$G$7)),Résultat!$G$7)),Résultat!$G$7)), "")</f>
        <v/>
      </c>
    </row>
    <row r="2974" spans="1:11" ht="20.100000000000001" customHeight="1">
      <c r="A2974" s="26"/>
      <c r="B2974" s="27"/>
      <c r="C2974" s="11" t="str">
        <f>IF($B2974 &lt;&gt; "",VLOOKUP(MID(B2974,3,5),'Recyclabilité Prod Matx'!C:F,2,FALSE), "")</f>
        <v/>
      </c>
      <c r="D2974" s="11" t="str">
        <f>IF($B2974 &lt;&gt; "",VLOOKUP(MID(B2974,3,5),'Recyclabilité Prod Matx'!C:F,3,FALSE),"")</f>
        <v/>
      </c>
      <c r="E2974" s="11" t="str">
        <f>IF($B2974 &lt;&gt; "",VLOOKUP(MID(B2974,3,5),'Recyclabilité Prod Matx'!C:F,4,FALSE), "")</f>
        <v/>
      </c>
      <c r="F2974" s="12" t="str">
        <f>IF($B2974 &lt;&gt; "", IF(C2974="Totale","",IF(D2974 = 0, "", VLOOKUP(D2974,'Cond Compo'!A:B,2,FALSE))),"")</f>
        <v/>
      </c>
      <c r="G2974" s="28"/>
      <c r="H2974" s="11" t="str">
        <f xml:space="preserve"> IF(C2974="Totale",2,IF($G2974 &lt;&gt; "", IF(D2974 = "E",MATCH(G2974, 'Cond Compo'!D$16:D$18, 0), MATCH(G2974, 'Cond Compo'!C$16:C$19, 0)), ""))</f>
        <v/>
      </c>
      <c r="I2974" s="12" t="str">
        <f>IF($E2974 &lt;&gt; "", IF(E2974 = 0, "", VLOOKUP(E2974,'Cond Perturbation'!A:B,2,FALSE)),"")</f>
        <v/>
      </c>
      <c r="J2974" s="28"/>
      <c r="K2974" s="29" t="str">
        <f>IF($B2974 &lt;&gt; "", IF(C2974="Oui",IF(H2974=1,IF(E2974=0,Résultat!G$8,IF(J2974="No",Résultat!$G$8,Résultat!$G$7)),IF(H2974=2,IF(E2974=0,Résultat!G$9,IF(J2974="No",Résultat!$G$9,Résultat!$G$7)),Résultat!$G$7)),IF(C2974 = "Totale", IF(H2974=1,IF(E2974=0,Résultat!G$8,IF(J2974="No",Résultat!$G$9,Résultat!$G$7)),IF(H2974=2,IF(E2974=0,Résultat!G$9,IF(J2974="No",Résultat!$G$9,Résultat!$G$7)),Résultat!$G$7)),Résultat!$G$7)), "")</f>
        <v/>
      </c>
    </row>
    <row r="2975" spans="1:11" ht="20.100000000000001" customHeight="1">
      <c r="A2975" s="26"/>
      <c r="B2975" s="27"/>
      <c r="C2975" s="11" t="str">
        <f>IF($B2975 &lt;&gt; "",VLOOKUP(MID(B2975,3,5),'Recyclabilité Prod Matx'!C:F,2,FALSE), "")</f>
        <v/>
      </c>
      <c r="D2975" s="11" t="str">
        <f>IF($B2975 &lt;&gt; "",VLOOKUP(MID(B2975,3,5),'Recyclabilité Prod Matx'!C:F,3,FALSE),"")</f>
        <v/>
      </c>
      <c r="E2975" s="11" t="str">
        <f>IF($B2975 &lt;&gt; "",VLOOKUP(MID(B2975,3,5),'Recyclabilité Prod Matx'!C:F,4,FALSE), "")</f>
        <v/>
      </c>
      <c r="F2975" s="12" t="str">
        <f>IF($B2975 &lt;&gt; "", IF(C2975="Totale","",IF(D2975 = 0, "", VLOOKUP(D2975,'Cond Compo'!A:B,2,FALSE))),"")</f>
        <v/>
      </c>
      <c r="G2975" s="28"/>
      <c r="H2975" s="11" t="str">
        <f xml:space="preserve"> IF(C2975="Totale",2,IF($G2975 &lt;&gt; "", IF(D2975 = "E",MATCH(G2975, 'Cond Compo'!D$16:D$18, 0), MATCH(G2975, 'Cond Compo'!C$16:C$19, 0)), ""))</f>
        <v/>
      </c>
      <c r="I2975" s="12" t="str">
        <f>IF($E2975 &lt;&gt; "", IF(E2975 = 0, "", VLOOKUP(E2975,'Cond Perturbation'!A:B,2,FALSE)),"")</f>
        <v/>
      </c>
      <c r="J2975" s="28"/>
      <c r="K2975" s="29" t="str">
        <f>IF($B2975 &lt;&gt; "", IF(C2975="Oui",IF(H2975=1,IF(E2975=0,Résultat!G$8,IF(J2975="No",Résultat!$G$8,Résultat!$G$7)),IF(H2975=2,IF(E2975=0,Résultat!G$9,IF(J2975="No",Résultat!$G$9,Résultat!$G$7)),Résultat!$G$7)),IF(C2975 = "Totale", IF(H2975=1,IF(E2975=0,Résultat!G$8,IF(J2975="No",Résultat!$G$9,Résultat!$G$7)),IF(H2975=2,IF(E2975=0,Résultat!G$9,IF(J2975="No",Résultat!$G$9,Résultat!$G$7)),Résultat!$G$7)),Résultat!$G$7)), "")</f>
        <v/>
      </c>
    </row>
    <row r="2976" spans="1:11" ht="20.100000000000001" customHeight="1">
      <c r="A2976" s="26"/>
      <c r="B2976" s="27"/>
      <c r="C2976" s="11" t="str">
        <f>IF($B2976 &lt;&gt; "",VLOOKUP(MID(B2976,3,5),'Recyclabilité Prod Matx'!C:F,2,FALSE), "")</f>
        <v/>
      </c>
      <c r="D2976" s="11" t="str">
        <f>IF($B2976 &lt;&gt; "",VLOOKUP(MID(B2976,3,5),'Recyclabilité Prod Matx'!C:F,3,FALSE),"")</f>
        <v/>
      </c>
      <c r="E2976" s="11" t="str">
        <f>IF($B2976 &lt;&gt; "",VLOOKUP(MID(B2976,3,5),'Recyclabilité Prod Matx'!C:F,4,FALSE), "")</f>
        <v/>
      </c>
      <c r="F2976" s="12" t="str">
        <f>IF($B2976 &lt;&gt; "", IF(C2976="Totale","",IF(D2976 = 0, "", VLOOKUP(D2976,'Cond Compo'!A:B,2,FALSE))),"")</f>
        <v/>
      </c>
      <c r="G2976" s="28"/>
      <c r="H2976" s="11" t="str">
        <f xml:space="preserve"> IF(C2976="Totale",2,IF($G2976 &lt;&gt; "", IF(D2976 = "E",MATCH(G2976, 'Cond Compo'!D$16:D$18, 0), MATCH(G2976, 'Cond Compo'!C$16:C$19, 0)), ""))</f>
        <v/>
      </c>
      <c r="I2976" s="12" t="str">
        <f>IF($E2976 &lt;&gt; "", IF(E2976 = 0, "", VLOOKUP(E2976,'Cond Perturbation'!A:B,2,FALSE)),"")</f>
        <v/>
      </c>
      <c r="J2976" s="28"/>
      <c r="K2976" s="29" t="str">
        <f>IF($B2976 &lt;&gt; "", IF(C2976="Oui",IF(H2976=1,IF(E2976=0,Résultat!G$8,IF(J2976="No",Résultat!$G$8,Résultat!$G$7)),IF(H2976=2,IF(E2976=0,Résultat!G$9,IF(J2976="No",Résultat!$G$9,Résultat!$G$7)),Résultat!$G$7)),IF(C2976 = "Totale", IF(H2976=1,IF(E2976=0,Résultat!G$8,IF(J2976="No",Résultat!$G$9,Résultat!$G$7)),IF(H2976=2,IF(E2976=0,Résultat!G$9,IF(J2976="No",Résultat!$G$9,Résultat!$G$7)),Résultat!$G$7)),Résultat!$G$7)), "")</f>
        <v/>
      </c>
    </row>
    <row r="2977" spans="1:11" ht="20.100000000000001" customHeight="1">
      <c r="A2977" s="26"/>
      <c r="B2977" s="27"/>
      <c r="C2977" s="11" t="str">
        <f>IF($B2977 &lt;&gt; "",VLOOKUP(MID(B2977,3,5),'Recyclabilité Prod Matx'!C:F,2,FALSE), "")</f>
        <v/>
      </c>
      <c r="D2977" s="11" t="str">
        <f>IF($B2977 &lt;&gt; "",VLOOKUP(MID(B2977,3,5),'Recyclabilité Prod Matx'!C:F,3,FALSE),"")</f>
        <v/>
      </c>
      <c r="E2977" s="11" t="str">
        <f>IF($B2977 &lt;&gt; "",VLOOKUP(MID(B2977,3,5),'Recyclabilité Prod Matx'!C:F,4,FALSE), "")</f>
        <v/>
      </c>
      <c r="F2977" s="12" t="str">
        <f>IF($B2977 &lt;&gt; "", IF(C2977="Totale","",IF(D2977 = 0, "", VLOOKUP(D2977,'Cond Compo'!A:B,2,FALSE))),"")</f>
        <v/>
      </c>
      <c r="G2977" s="28"/>
      <c r="H2977" s="11" t="str">
        <f xml:space="preserve"> IF(C2977="Totale",2,IF($G2977 &lt;&gt; "", IF(D2977 = "E",MATCH(G2977, 'Cond Compo'!D$16:D$18, 0), MATCH(G2977, 'Cond Compo'!C$16:C$19, 0)), ""))</f>
        <v/>
      </c>
      <c r="I2977" s="12" t="str">
        <f>IF($E2977 &lt;&gt; "", IF(E2977 = 0, "", VLOOKUP(E2977,'Cond Perturbation'!A:B,2,FALSE)),"")</f>
        <v/>
      </c>
      <c r="J2977" s="28"/>
      <c r="K2977" s="29" t="str">
        <f>IF($B2977 &lt;&gt; "", IF(C2977="Oui",IF(H2977=1,IF(E2977=0,Résultat!G$8,IF(J2977="No",Résultat!$G$8,Résultat!$G$7)),IF(H2977=2,IF(E2977=0,Résultat!G$9,IF(J2977="No",Résultat!$G$9,Résultat!$G$7)),Résultat!$G$7)),IF(C2977 = "Totale", IF(H2977=1,IF(E2977=0,Résultat!G$8,IF(J2977="No",Résultat!$G$9,Résultat!$G$7)),IF(H2977=2,IF(E2977=0,Résultat!G$9,IF(J2977="No",Résultat!$G$9,Résultat!$G$7)),Résultat!$G$7)),Résultat!$G$7)), "")</f>
        <v/>
      </c>
    </row>
    <row r="2978" spans="1:11" ht="20.100000000000001" customHeight="1">
      <c r="A2978" s="26"/>
      <c r="B2978" s="27"/>
      <c r="C2978" s="11" t="str">
        <f>IF($B2978 &lt;&gt; "",VLOOKUP(MID(B2978,3,5),'Recyclabilité Prod Matx'!C:F,2,FALSE), "")</f>
        <v/>
      </c>
      <c r="D2978" s="11" t="str">
        <f>IF($B2978 &lt;&gt; "",VLOOKUP(MID(B2978,3,5),'Recyclabilité Prod Matx'!C:F,3,FALSE),"")</f>
        <v/>
      </c>
      <c r="E2978" s="11" t="str">
        <f>IF($B2978 &lt;&gt; "",VLOOKUP(MID(B2978,3,5),'Recyclabilité Prod Matx'!C:F,4,FALSE), "")</f>
        <v/>
      </c>
      <c r="F2978" s="12" t="str">
        <f>IF($B2978 &lt;&gt; "", IF(C2978="Totale","",IF(D2978 = 0, "", VLOOKUP(D2978,'Cond Compo'!A:B,2,FALSE))),"")</f>
        <v/>
      </c>
      <c r="G2978" s="28"/>
      <c r="H2978" s="11" t="str">
        <f xml:space="preserve"> IF(C2978="Totale",2,IF($G2978 &lt;&gt; "", IF(D2978 = "E",MATCH(G2978, 'Cond Compo'!D$16:D$18, 0), MATCH(G2978, 'Cond Compo'!C$16:C$19, 0)), ""))</f>
        <v/>
      </c>
      <c r="I2978" s="12" t="str">
        <f>IF($E2978 &lt;&gt; "", IF(E2978 = 0, "", VLOOKUP(E2978,'Cond Perturbation'!A:B,2,FALSE)),"")</f>
        <v/>
      </c>
      <c r="J2978" s="28"/>
      <c r="K2978" s="29" t="str">
        <f>IF($B2978 &lt;&gt; "", IF(C2978="Oui",IF(H2978=1,IF(E2978=0,Résultat!G$8,IF(J2978="No",Résultat!$G$8,Résultat!$G$7)),IF(H2978=2,IF(E2978=0,Résultat!G$9,IF(J2978="No",Résultat!$G$9,Résultat!$G$7)),Résultat!$G$7)),IF(C2978 = "Totale", IF(H2978=1,IF(E2978=0,Résultat!G$8,IF(J2978="No",Résultat!$G$9,Résultat!$G$7)),IF(H2978=2,IF(E2978=0,Résultat!G$9,IF(J2978="No",Résultat!$G$9,Résultat!$G$7)),Résultat!$G$7)),Résultat!$G$7)), "")</f>
        <v/>
      </c>
    </row>
    <row r="2979" spans="1:11" ht="20.100000000000001" customHeight="1">
      <c r="A2979" s="26"/>
      <c r="B2979" s="27"/>
      <c r="C2979" s="11" t="str">
        <f>IF($B2979 &lt;&gt; "",VLOOKUP(MID(B2979,3,5),'Recyclabilité Prod Matx'!C:F,2,FALSE), "")</f>
        <v/>
      </c>
      <c r="D2979" s="11" t="str">
        <f>IF($B2979 &lt;&gt; "",VLOOKUP(MID(B2979,3,5),'Recyclabilité Prod Matx'!C:F,3,FALSE),"")</f>
        <v/>
      </c>
      <c r="E2979" s="11" t="str">
        <f>IF($B2979 &lt;&gt; "",VLOOKUP(MID(B2979,3,5),'Recyclabilité Prod Matx'!C:F,4,FALSE), "")</f>
        <v/>
      </c>
      <c r="F2979" s="12" t="str">
        <f>IF($B2979 &lt;&gt; "", IF(C2979="Totale","",IF(D2979 = 0, "", VLOOKUP(D2979,'Cond Compo'!A:B,2,FALSE))),"")</f>
        <v/>
      </c>
      <c r="G2979" s="28"/>
      <c r="H2979" s="11" t="str">
        <f xml:space="preserve"> IF(C2979="Totale",2,IF($G2979 &lt;&gt; "", IF(D2979 = "E",MATCH(G2979, 'Cond Compo'!D$16:D$18, 0), MATCH(G2979, 'Cond Compo'!C$16:C$19, 0)), ""))</f>
        <v/>
      </c>
      <c r="I2979" s="12" t="str">
        <f>IF($E2979 &lt;&gt; "", IF(E2979 = 0, "", VLOOKUP(E2979,'Cond Perturbation'!A:B,2,FALSE)),"")</f>
        <v/>
      </c>
      <c r="J2979" s="28"/>
      <c r="K2979" s="29" t="str">
        <f>IF($B2979 &lt;&gt; "", IF(C2979="Oui",IF(H2979=1,IF(E2979=0,Résultat!G$8,IF(J2979="No",Résultat!$G$8,Résultat!$G$7)),IF(H2979=2,IF(E2979=0,Résultat!G$9,IF(J2979="No",Résultat!$G$9,Résultat!$G$7)),Résultat!$G$7)),IF(C2979 = "Totale", IF(H2979=1,IF(E2979=0,Résultat!G$8,IF(J2979="No",Résultat!$G$9,Résultat!$G$7)),IF(H2979=2,IF(E2979=0,Résultat!G$9,IF(J2979="No",Résultat!$G$9,Résultat!$G$7)),Résultat!$G$7)),Résultat!$G$7)), "")</f>
        <v/>
      </c>
    </row>
    <row r="2980" spans="1:11" ht="20.100000000000001" customHeight="1">
      <c r="A2980" s="26"/>
      <c r="B2980" s="27"/>
      <c r="C2980" s="11" t="str">
        <f>IF($B2980 &lt;&gt; "",VLOOKUP(MID(B2980,3,5),'Recyclabilité Prod Matx'!C:F,2,FALSE), "")</f>
        <v/>
      </c>
      <c r="D2980" s="11" t="str">
        <f>IF($B2980 &lt;&gt; "",VLOOKUP(MID(B2980,3,5),'Recyclabilité Prod Matx'!C:F,3,FALSE),"")</f>
        <v/>
      </c>
      <c r="E2980" s="11" t="str">
        <f>IF($B2980 &lt;&gt; "",VLOOKUP(MID(B2980,3,5),'Recyclabilité Prod Matx'!C:F,4,FALSE), "")</f>
        <v/>
      </c>
      <c r="F2980" s="12" t="str">
        <f>IF($B2980 &lt;&gt; "", IF(C2980="Totale","",IF(D2980 = 0, "", VLOOKUP(D2980,'Cond Compo'!A:B,2,FALSE))),"")</f>
        <v/>
      </c>
      <c r="G2980" s="28"/>
      <c r="H2980" s="11" t="str">
        <f xml:space="preserve"> IF(C2980="Totale",2,IF($G2980 &lt;&gt; "", IF(D2980 = "E",MATCH(G2980, 'Cond Compo'!D$16:D$18, 0), MATCH(G2980, 'Cond Compo'!C$16:C$19, 0)), ""))</f>
        <v/>
      </c>
      <c r="I2980" s="12" t="str">
        <f>IF($E2980 &lt;&gt; "", IF(E2980 = 0, "", VLOOKUP(E2980,'Cond Perturbation'!A:B,2,FALSE)),"")</f>
        <v/>
      </c>
      <c r="J2980" s="28"/>
      <c r="K2980" s="29" t="str">
        <f>IF($B2980 &lt;&gt; "", IF(C2980="Oui",IF(H2980=1,IF(E2980=0,Résultat!G$8,IF(J2980="No",Résultat!$G$8,Résultat!$G$7)),IF(H2980=2,IF(E2980=0,Résultat!G$9,IF(J2980="No",Résultat!$G$9,Résultat!$G$7)),Résultat!$G$7)),IF(C2980 = "Totale", IF(H2980=1,IF(E2980=0,Résultat!G$8,IF(J2980="No",Résultat!$G$9,Résultat!$G$7)),IF(H2980=2,IF(E2980=0,Résultat!G$9,IF(J2980="No",Résultat!$G$9,Résultat!$G$7)),Résultat!$G$7)),Résultat!$G$7)), "")</f>
        <v/>
      </c>
    </row>
    <row r="2981" spans="1:11" ht="20.100000000000001" customHeight="1">
      <c r="A2981" s="26"/>
      <c r="B2981" s="27"/>
      <c r="C2981" s="11" t="str">
        <f>IF($B2981 &lt;&gt; "",VLOOKUP(MID(B2981,3,5),'Recyclabilité Prod Matx'!C:F,2,FALSE), "")</f>
        <v/>
      </c>
      <c r="D2981" s="11" t="str">
        <f>IF($B2981 &lt;&gt; "",VLOOKUP(MID(B2981,3,5),'Recyclabilité Prod Matx'!C:F,3,FALSE),"")</f>
        <v/>
      </c>
      <c r="E2981" s="11" t="str">
        <f>IF($B2981 &lt;&gt; "",VLOOKUP(MID(B2981,3,5),'Recyclabilité Prod Matx'!C:F,4,FALSE), "")</f>
        <v/>
      </c>
      <c r="F2981" s="12" t="str">
        <f>IF($B2981 &lt;&gt; "", IF(C2981="Totale","",IF(D2981 = 0, "", VLOOKUP(D2981,'Cond Compo'!A:B,2,FALSE))),"")</f>
        <v/>
      </c>
      <c r="G2981" s="28"/>
      <c r="H2981" s="11" t="str">
        <f xml:space="preserve"> IF(C2981="Totale",2,IF($G2981 &lt;&gt; "", IF(D2981 = "E",MATCH(G2981, 'Cond Compo'!D$16:D$18, 0), MATCH(G2981, 'Cond Compo'!C$16:C$19, 0)), ""))</f>
        <v/>
      </c>
      <c r="I2981" s="12" t="str">
        <f>IF($E2981 &lt;&gt; "", IF(E2981 = 0, "", VLOOKUP(E2981,'Cond Perturbation'!A:B,2,FALSE)),"")</f>
        <v/>
      </c>
      <c r="J2981" s="28"/>
      <c r="K2981" s="29" t="str">
        <f>IF($B2981 &lt;&gt; "", IF(C2981="Oui",IF(H2981=1,IF(E2981=0,Résultat!G$8,IF(J2981="No",Résultat!$G$8,Résultat!$G$7)),IF(H2981=2,IF(E2981=0,Résultat!G$9,IF(J2981="No",Résultat!$G$9,Résultat!$G$7)),Résultat!$G$7)),IF(C2981 = "Totale", IF(H2981=1,IF(E2981=0,Résultat!G$8,IF(J2981="No",Résultat!$G$9,Résultat!$G$7)),IF(H2981=2,IF(E2981=0,Résultat!G$9,IF(J2981="No",Résultat!$G$9,Résultat!$G$7)),Résultat!$G$7)),Résultat!$G$7)), "")</f>
        <v/>
      </c>
    </row>
    <row r="2982" spans="1:11" ht="20.100000000000001" customHeight="1">
      <c r="A2982" s="26"/>
      <c r="B2982" s="27"/>
      <c r="C2982" s="11" t="str">
        <f>IF($B2982 &lt;&gt; "",VLOOKUP(MID(B2982,3,5),'Recyclabilité Prod Matx'!C:F,2,FALSE), "")</f>
        <v/>
      </c>
      <c r="D2982" s="11" t="str">
        <f>IF($B2982 &lt;&gt; "",VLOOKUP(MID(B2982,3,5),'Recyclabilité Prod Matx'!C:F,3,FALSE),"")</f>
        <v/>
      </c>
      <c r="E2982" s="11" t="str">
        <f>IF($B2982 &lt;&gt; "",VLOOKUP(MID(B2982,3,5),'Recyclabilité Prod Matx'!C:F,4,FALSE), "")</f>
        <v/>
      </c>
      <c r="F2982" s="12" t="str">
        <f>IF($B2982 &lt;&gt; "", IF(C2982="Totale","",IF(D2982 = 0, "", VLOOKUP(D2982,'Cond Compo'!A:B,2,FALSE))),"")</f>
        <v/>
      </c>
      <c r="G2982" s="28"/>
      <c r="H2982" s="11" t="str">
        <f xml:space="preserve"> IF(C2982="Totale",2,IF($G2982 &lt;&gt; "", IF(D2982 = "E",MATCH(G2982, 'Cond Compo'!D$16:D$18, 0), MATCH(G2982, 'Cond Compo'!C$16:C$19, 0)), ""))</f>
        <v/>
      </c>
      <c r="I2982" s="12" t="str">
        <f>IF($E2982 &lt;&gt; "", IF(E2982 = 0, "", VLOOKUP(E2982,'Cond Perturbation'!A:B,2,FALSE)),"")</f>
        <v/>
      </c>
      <c r="J2982" s="28"/>
      <c r="K2982" s="29" t="str">
        <f>IF($B2982 &lt;&gt; "", IF(C2982="Oui",IF(H2982=1,IF(E2982=0,Résultat!G$8,IF(J2982="No",Résultat!$G$8,Résultat!$G$7)),IF(H2982=2,IF(E2982=0,Résultat!G$9,IF(J2982="No",Résultat!$G$9,Résultat!$G$7)),Résultat!$G$7)),IF(C2982 = "Totale", IF(H2982=1,IF(E2982=0,Résultat!G$8,IF(J2982="No",Résultat!$G$9,Résultat!$G$7)),IF(H2982=2,IF(E2982=0,Résultat!G$9,IF(J2982="No",Résultat!$G$9,Résultat!$G$7)),Résultat!$G$7)),Résultat!$G$7)), "")</f>
        <v/>
      </c>
    </row>
    <row r="2983" spans="1:11" ht="20.100000000000001" customHeight="1">
      <c r="A2983" s="26"/>
      <c r="B2983" s="27"/>
      <c r="C2983" s="11" t="str">
        <f>IF($B2983 &lt;&gt; "",VLOOKUP(MID(B2983,3,5),'Recyclabilité Prod Matx'!C:F,2,FALSE), "")</f>
        <v/>
      </c>
      <c r="D2983" s="11" t="str">
        <f>IF($B2983 &lt;&gt; "",VLOOKUP(MID(B2983,3,5),'Recyclabilité Prod Matx'!C:F,3,FALSE),"")</f>
        <v/>
      </c>
      <c r="E2983" s="11" t="str">
        <f>IF($B2983 &lt;&gt; "",VLOOKUP(MID(B2983,3,5),'Recyclabilité Prod Matx'!C:F,4,FALSE), "")</f>
        <v/>
      </c>
      <c r="F2983" s="12" t="str">
        <f>IF($B2983 &lt;&gt; "", IF(C2983="Totale","",IF(D2983 = 0, "", VLOOKUP(D2983,'Cond Compo'!A:B,2,FALSE))),"")</f>
        <v/>
      </c>
      <c r="G2983" s="28"/>
      <c r="H2983" s="11" t="str">
        <f xml:space="preserve"> IF(C2983="Totale",2,IF($G2983 &lt;&gt; "", IF(D2983 = "E",MATCH(G2983, 'Cond Compo'!D$16:D$18, 0), MATCH(G2983, 'Cond Compo'!C$16:C$19, 0)), ""))</f>
        <v/>
      </c>
      <c r="I2983" s="12" t="str">
        <f>IF($E2983 &lt;&gt; "", IF(E2983 = 0, "", VLOOKUP(E2983,'Cond Perturbation'!A:B,2,FALSE)),"")</f>
        <v/>
      </c>
      <c r="J2983" s="28"/>
      <c r="K2983" s="29" t="str">
        <f>IF($B2983 &lt;&gt; "", IF(C2983="Oui",IF(H2983=1,IF(E2983=0,Résultat!G$8,IF(J2983="No",Résultat!$G$8,Résultat!$G$7)),IF(H2983=2,IF(E2983=0,Résultat!G$9,IF(J2983="No",Résultat!$G$9,Résultat!$G$7)),Résultat!$G$7)),IF(C2983 = "Totale", IF(H2983=1,IF(E2983=0,Résultat!G$8,IF(J2983="No",Résultat!$G$9,Résultat!$G$7)),IF(H2983=2,IF(E2983=0,Résultat!G$9,IF(J2983="No",Résultat!$G$9,Résultat!$G$7)),Résultat!$G$7)),Résultat!$G$7)), "")</f>
        <v/>
      </c>
    </row>
    <row r="2984" spans="1:11" ht="20.100000000000001" customHeight="1">
      <c r="A2984" s="26"/>
      <c r="B2984" s="27"/>
      <c r="C2984" s="11" t="str">
        <f>IF($B2984 &lt;&gt; "",VLOOKUP(MID(B2984,3,5),'Recyclabilité Prod Matx'!C:F,2,FALSE), "")</f>
        <v/>
      </c>
      <c r="D2984" s="11" t="str">
        <f>IF($B2984 &lt;&gt; "",VLOOKUP(MID(B2984,3,5),'Recyclabilité Prod Matx'!C:F,3,FALSE),"")</f>
        <v/>
      </c>
      <c r="E2984" s="11" t="str">
        <f>IF($B2984 &lt;&gt; "",VLOOKUP(MID(B2984,3,5),'Recyclabilité Prod Matx'!C:F,4,FALSE), "")</f>
        <v/>
      </c>
      <c r="F2984" s="12" t="str">
        <f>IF($B2984 &lt;&gt; "", IF(C2984="Totale","",IF(D2984 = 0, "", VLOOKUP(D2984,'Cond Compo'!A:B,2,FALSE))),"")</f>
        <v/>
      </c>
      <c r="G2984" s="28"/>
      <c r="H2984" s="11" t="str">
        <f xml:space="preserve"> IF(C2984="Totale",2,IF($G2984 &lt;&gt; "", IF(D2984 = "E",MATCH(G2984, 'Cond Compo'!D$16:D$18, 0), MATCH(G2984, 'Cond Compo'!C$16:C$19, 0)), ""))</f>
        <v/>
      </c>
      <c r="I2984" s="12" t="str">
        <f>IF($E2984 &lt;&gt; "", IF(E2984 = 0, "", VLOOKUP(E2984,'Cond Perturbation'!A:B,2,FALSE)),"")</f>
        <v/>
      </c>
      <c r="J2984" s="28"/>
      <c r="K2984" s="29" t="str">
        <f>IF($B2984 &lt;&gt; "", IF(C2984="Oui",IF(H2984=1,IF(E2984=0,Résultat!G$8,IF(J2984="No",Résultat!$G$8,Résultat!$G$7)),IF(H2984=2,IF(E2984=0,Résultat!G$9,IF(J2984="No",Résultat!$G$9,Résultat!$G$7)),Résultat!$G$7)),IF(C2984 = "Totale", IF(H2984=1,IF(E2984=0,Résultat!G$8,IF(J2984="No",Résultat!$G$9,Résultat!$G$7)),IF(H2984=2,IF(E2984=0,Résultat!G$9,IF(J2984="No",Résultat!$G$9,Résultat!$G$7)),Résultat!$G$7)),Résultat!$G$7)), "")</f>
        <v/>
      </c>
    </row>
    <row r="2985" spans="1:11" ht="20.100000000000001" customHeight="1">
      <c r="A2985" s="26"/>
      <c r="B2985" s="27"/>
      <c r="C2985" s="11" t="str">
        <f>IF($B2985 &lt;&gt; "",VLOOKUP(MID(B2985,3,5),'Recyclabilité Prod Matx'!C:F,2,FALSE), "")</f>
        <v/>
      </c>
      <c r="D2985" s="11" t="str">
        <f>IF($B2985 &lt;&gt; "",VLOOKUP(MID(B2985,3,5),'Recyclabilité Prod Matx'!C:F,3,FALSE),"")</f>
        <v/>
      </c>
      <c r="E2985" s="11" t="str">
        <f>IF($B2985 &lt;&gt; "",VLOOKUP(MID(B2985,3,5),'Recyclabilité Prod Matx'!C:F,4,FALSE), "")</f>
        <v/>
      </c>
      <c r="F2985" s="12" t="str">
        <f>IF($B2985 &lt;&gt; "", IF(C2985="Totale","",IF(D2985 = 0, "", VLOOKUP(D2985,'Cond Compo'!A:B,2,FALSE))),"")</f>
        <v/>
      </c>
      <c r="G2985" s="28"/>
      <c r="H2985" s="11" t="str">
        <f xml:space="preserve"> IF(C2985="Totale",2,IF($G2985 &lt;&gt; "", IF(D2985 = "E",MATCH(G2985, 'Cond Compo'!D$16:D$18, 0), MATCH(G2985, 'Cond Compo'!C$16:C$19, 0)), ""))</f>
        <v/>
      </c>
      <c r="I2985" s="12" t="str">
        <f>IF($E2985 &lt;&gt; "", IF(E2985 = 0, "", VLOOKUP(E2985,'Cond Perturbation'!A:B,2,FALSE)),"")</f>
        <v/>
      </c>
      <c r="J2985" s="28"/>
      <c r="K2985" s="29" t="str">
        <f>IF($B2985 &lt;&gt; "", IF(C2985="Oui",IF(H2985=1,IF(E2985=0,Résultat!G$8,IF(J2985="No",Résultat!$G$8,Résultat!$G$7)),IF(H2985=2,IF(E2985=0,Résultat!G$9,IF(J2985="No",Résultat!$G$9,Résultat!$G$7)),Résultat!$G$7)),IF(C2985 = "Totale", IF(H2985=1,IF(E2985=0,Résultat!G$8,IF(J2985="No",Résultat!$G$9,Résultat!$G$7)),IF(H2985=2,IF(E2985=0,Résultat!G$9,IF(J2985="No",Résultat!$G$9,Résultat!$G$7)),Résultat!$G$7)),Résultat!$G$7)), "")</f>
        <v/>
      </c>
    </row>
    <row r="2986" spans="1:11" ht="20.100000000000001" customHeight="1">
      <c r="A2986" s="26"/>
      <c r="B2986" s="27"/>
      <c r="C2986" s="11" t="str">
        <f>IF($B2986 &lt;&gt; "",VLOOKUP(MID(B2986,3,5),'Recyclabilité Prod Matx'!C:F,2,FALSE), "")</f>
        <v/>
      </c>
      <c r="D2986" s="11" t="str">
        <f>IF($B2986 &lt;&gt; "",VLOOKUP(MID(B2986,3,5),'Recyclabilité Prod Matx'!C:F,3,FALSE),"")</f>
        <v/>
      </c>
      <c r="E2986" s="11" t="str">
        <f>IF($B2986 &lt;&gt; "",VLOOKUP(MID(B2986,3,5),'Recyclabilité Prod Matx'!C:F,4,FALSE), "")</f>
        <v/>
      </c>
      <c r="F2986" s="12" t="str">
        <f>IF($B2986 &lt;&gt; "", IF(C2986="Totale","",IF(D2986 = 0, "", VLOOKUP(D2986,'Cond Compo'!A:B,2,FALSE))),"")</f>
        <v/>
      </c>
      <c r="G2986" s="28"/>
      <c r="H2986" s="11" t="str">
        <f xml:space="preserve"> IF(C2986="Totale",2,IF($G2986 &lt;&gt; "", IF(D2986 = "E",MATCH(G2986, 'Cond Compo'!D$16:D$18, 0), MATCH(G2986, 'Cond Compo'!C$16:C$19, 0)), ""))</f>
        <v/>
      </c>
      <c r="I2986" s="12" t="str">
        <f>IF($E2986 &lt;&gt; "", IF(E2986 = 0, "", VLOOKUP(E2986,'Cond Perturbation'!A:B,2,FALSE)),"")</f>
        <v/>
      </c>
      <c r="J2986" s="28"/>
      <c r="K2986" s="29" t="str">
        <f>IF($B2986 &lt;&gt; "", IF(C2986="Oui",IF(H2986=1,IF(E2986=0,Résultat!G$8,IF(J2986="No",Résultat!$G$8,Résultat!$G$7)),IF(H2986=2,IF(E2986=0,Résultat!G$9,IF(J2986="No",Résultat!$G$9,Résultat!$G$7)),Résultat!$G$7)),IF(C2986 = "Totale", IF(H2986=1,IF(E2986=0,Résultat!G$8,IF(J2986="No",Résultat!$G$9,Résultat!$G$7)),IF(H2986=2,IF(E2986=0,Résultat!G$9,IF(J2986="No",Résultat!$G$9,Résultat!$G$7)),Résultat!$G$7)),Résultat!$G$7)), "")</f>
        <v/>
      </c>
    </row>
    <row r="2987" spans="1:11" ht="20.100000000000001" customHeight="1">
      <c r="A2987" s="26"/>
      <c r="B2987" s="27"/>
      <c r="C2987" s="11" t="str">
        <f>IF($B2987 &lt;&gt; "",VLOOKUP(MID(B2987,3,5),'Recyclabilité Prod Matx'!C:F,2,FALSE), "")</f>
        <v/>
      </c>
      <c r="D2987" s="11" t="str">
        <f>IF($B2987 &lt;&gt; "",VLOOKUP(MID(B2987,3,5),'Recyclabilité Prod Matx'!C:F,3,FALSE),"")</f>
        <v/>
      </c>
      <c r="E2987" s="11" t="str">
        <f>IF($B2987 &lt;&gt; "",VLOOKUP(MID(B2987,3,5),'Recyclabilité Prod Matx'!C:F,4,FALSE), "")</f>
        <v/>
      </c>
      <c r="F2987" s="12" t="str">
        <f>IF($B2987 &lt;&gt; "", IF(C2987="Totale","",IF(D2987 = 0, "", VLOOKUP(D2987,'Cond Compo'!A:B,2,FALSE))),"")</f>
        <v/>
      </c>
      <c r="G2987" s="28"/>
      <c r="H2987" s="11" t="str">
        <f xml:space="preserve"> IF(C2987="Totale",2,IF($G2987 &lt;&gt; "", IF(D2987 = "E",MATCH(G2987, 'Cond Compo'!D$16:D$18, 0), MATCH(G2987, 'Cond Compo'!C$16:C$19, 0)), ""))</f>
        <v/>
      </c>
      <c r="I2987" s="12" t="str">
        <f>IF($E2987 &lt;&gt; "", IF(E2987 = 0, "", VLOOKUP(E2987,'Cond Perturbation'!A:B,2,FALSE)),"")</f>
        <v/>
      </c>
      <c r="J2987" s="28"/>
      <c r="K2987" s="29" t="str">
        <f>IF($B2987 &lt;&gt; "", IF(C2987="Oui",IF(H2987=1,IF(E2987=0,Résultat!G$8,IF(J2987="No",Résultat!$G$8,Résultat!$G$7)),IF(H2987=2,IF(E2987=0,Résultat!G$9,IF(J2987="No",Résultat!$G$9,Résultat!$G$7)),Résultat!$G$7)),IF(C2987 = "Totale", IF(H2987=1,IF(E2987=0,Résultat!G$8,IF(J2987="No",Résultat!$G$9,Résultat!$G$7)),IF(H2987=2,IF(E2987=0,Résultat!G$9,IF(J2987="No",Résultat!$G$9,Résultat!$G$7)),Résultat!$G$7)),Résultat!$G$7)), "")</f>
        <v/>
      </c>
    </row>
    <row r="2988" spans="1:11" ht="20.100000000000001" customHeight="1">
      <c r="A2988" s="26"/>
      <c r="B2988" s="27"/>
      <c r="C2988" s="11" t="str">
        <f>IF($B2988 &lt;&gt; "",VLOOKUP(MID(B2988,3,5),'Recyclabilité Prod Matx'!C:F,2,FALSE), "")</f>
        <v/>
      </c>
      <c r="D2988" s="11" t="str">
        <f>IF($B2988 &lt;&gt; "",VLOOKUP(MID(B2988,3,5),'Recyclabilité Prod Matx'!C:F,3,FALSE),"")</f>
        <v/>
      </c>
      <c r="E2988" s="11" t="str">
        <f>IF($B2988 &lt;&gt; "",VLOOKUP(MID(B2988,3,5),'Recyclabilité Prod Matx'!C:F,4,FALSE), "")</f>
        <v/>
      </c>
      <c r="F2988" s="12" t="str">
        <f>IF($B2988 &lt;&gt; "", IF(C2988="Totale","",IF(D2988 = 0, "", VLOOKUP(D2988,'Cond Compo'!A:B,2,FALSE))),"")</f>
        <v/>
      </c>
      <c r="G2988" s="28"/>
      <c r="H2988" s="11" t="str">
        <f xml:space="preserve"> IF(C2988="Totale",2,IF($G2988 &lt;&gt; "", IF(D2988 = "E",MATCH(G2988, 'Cond Compo'!D$16:D$18, 0), MATCH(G2988, 'Cond Compo'!C$16:C$19, 0)), ""))</f>
        <v/>
      </c>
      <c r="I2988" s="12" t="str">
        <f>IF($E2988 &lt;&gt; "", IF(E2988 = 0, "", VLOOKUP(E2988,'Cond Perturbation'!A:B,2,FALSE)),"")</f>
        <v/>
      </c>
      <c r="J2988" s="28"/>
      <c r="K2988" s="29" t="str">
        <f>IF($B2988 &lt;&gt; "", IF(C2988="Oui",IF(H2988=1,IF(E2988=0,Résultat!G$8,IF(J2988="No",Résultat!$G$8,Résultat!$G$7)),IF(H2988=2,IF(E2988=0,Résultat!G$9,IF(J2988="No",Résultat!$G$9,Résultat!$G$7)),Résultat!$G$7)),IF(C2988 = "Totale", IF(H2988=1,IF(E2988=0,Résultat!G$8,IF(J2988="No",Résultat!$G$9,Résultat!$G$7)),IF(H2988=2,IF(E2988=0,Résultat!G$9,IF(J2988="No",Résultat!$G$9,Résultat!$G$7)),Résultat!$G$7)),Résultat!$G$7)), "")</f>
        <v/>
      </c>
    </row>
    <row r="2989" spans="1:11" ht="20.100000000000001" customHeight="1">
      <c r="A2989" s="26"/>
      <c r="B2989" s="27"/>
      <c r="C2989" s="11" t="str">
        <f>IF($B2989 &lt;&gt; "",VLOOKUP(MID(B2989,3,5),'Recyclabilité Prod Matx'!C:F,2,FALSE), "")</f>
        <v/>
      </c>
      <c r="D2989" s="11" t="str">
        <f>IF($B2989 &lt;&gt; "",VLOOKUP(MID(B2989,3,5),'Recyclabilité Prod Matx'!C:F,3,FALSE),"")</f>
        <v/>
      </c>
      <c r="E2989" s="11" t="str">
        <f>IF($B2989 &lt;&gt; "",VLOOKUP(MID(B2989,3,5),'Recyclabilité Prod Matx'!C:F,4,FALSE), "")</f>
        <v/>
      </c>
      <c r="F2989" s="12" t="str">
        <f>IF($B2989 &lt;&gt; "", IF(C2989="Totale","",IF(D2989 = 0, "", VLOOKUP(D2989,'Cond Compo'!A:B,2,FALSE))),"")</f>
        <v/>
      </c>
      <c r="G2989" s="28"/>
      <c r="H2989" s="11" t="str">
        <f xml:space="preserve"> IF(C2989="Totale",2,IF($G2989 &lt;&gt; "", IF(D2989 = "E",MATCH(G2989, 'Cond Compo'!D$16:D$18, 0), MATCH(G2989, 'Cond Compo'!C$16:C$19, 0)), ""))</f>
        <v/>
      </c>
      <c r="I2989" s="12" t="str">
        <f>IF($E2989 &lt;&gt; "", IF(E2989 = 0, "", VLOOKUP(E2989,'Cond Perturbation'!A:B,2,FALSE)),"")</f>
        <v/>
      </c>
      <c r="J2989" s="28"/>
      <c r="K2989" s="29" t="str">
        <f>IF($B2989 &lt;&gt; "", IF(C2989="Oui",IF(H2989=1,IF(E2989=0,Résultat!G$8,IF(J2989="No",Résultat!$G$8,Résultat!$G$7)),IF(H2989=2,IF(E2989=0,Résultat!G$9,IF(J2989="No",Résultat!$G$9,Résultat!$G$7)),Résultat!$G$7)),IF(C2989 = "Totale", IF(H2989=1,IF(E2989=0,Résultat!G$8,IF(J2989="No",Résultat!$G$9,Résultat!$G$7)),IF(H2989=2,IF(E2989=0,Résultat!G$9,IF(J2989="No",Résultat!$G$9,Résultat!$G$7)),Résultat!$G$7)),Résultat!$G$7)), "")</f>
        <v/>
      </c>
    </row>
    <row r="2990" spans="1:11" ht="20.100000000000001" customHeight="1">
      <c r="A2990" s="26"/>
      <c r="B2990" s="27"/>
      <c r="C2990" s="11" t="str">
        <f>IF($B2990 &lt;&gt; "",VLOOKUP(MID(B2990,3,5),'Recyclabilité Prod Matx'!C:F,2,FALSE), "")</f>
        <v/>
      </c>
      <c r="D2990" s="11" t="str">
        <f>IF($B2990 &lt;&gt; "",VLOOKUP(MID(B2990,3,5),'Recyclabilité Prod Matx'!C:F,3,FALSE),"")</f>
        <v/>
      </c>
      <c r="E2990" s="11" t="str">
        <f>IF($B2990 &lt;&gt; "",VLOOKUP(MID(B2990,3,5),'Recyclabilité Prod Matx'!C:F,4,FALSE), "")</f>
        <v/>
      </c>
      <c r="F2990" s="12" t="str">
        <f>IF($B2990 &lt;&gt; "", IF(C2990="Totale","",IF(D2990 = 0, "", VLOOKUP(D2990,'Cond Compo'!A:B,2,FALSE))),"")</f>
        <v/>
      </c>
      <c r="G2990" s="28"/>
      <c r="H2990" s="11" t="str">
        <f xml:space="preserve"> IF(C2990="Totale",2,IF($G2990 &lt;&gt; "", IF(D2990 = "E",MATCH(G2990, 'Cond Compo'!D$16:D$18, 0), MATCH(G2990, 'Cond Compo'!C$16:C$19, 0)), ""))</f>
        <v/>
      </c>
      <c r="I2990" s="12" t="str">
        <f>IF($E2990 &lt;&gt; "", IF(E2990 = 0, "", VLOOKUP(E2990,'Cond Perturbation'!A:B,2,FALSE)),"")</f>
        <v/>
      </c>
      <c r="J2990" s="28"/>
      <c r="K2990" s="29" t="str">
        <f>IF($B2990 &lt;&gt; "", IF(C2990="Oui",IF(H2990=1,IF(E2990=0,Résultat!G$8,IF(J2990="No",Résultat!$G$8,Résultat!$G$7)),IF(H2990=2,IF(E2990=0,Résultat!G$9,IF(J2990="No",Résultat!$G$9,Résultat!$G$7)),Résultat!$G$7)),IF(C2990 = "Totale", IF(H2990=1,IF(E2990=0,Résultat!G$8,IF(J2990="No",Résultat!$G$9,Résultat!$G$7)),IF(H2990=2,IF(E2990=0,Résultat!G$9,IF(J2990="No",Résultat!$G$9,Résultat!$G$7)),Résultat!$G$7)),Résultat!$G$7)), "")</f>
        <v/>
      </c>
    </row>
    <row r="2991" spans="1:11" ht="20.100000000000001" customHeight="1">
      <c r="A2991" s="26"/>
      <c r="B2991" s="27"/>
      <c r="C2991" s="11" t="str">
        <f>IF($B2991 &lt;&gt; "",VLOOKUP(MID(B2991,3,5),'Recyclabilité Prod Matx'!C:F,2,FALSE), "")</f>
        <v/>
      </c>
      <c r="D2991" s="11" t="str">
        <f>IF($B2991 &lt;&gt; "",VLOOKUP(MID(B2991,3,5),'Recyclabilité Prod Matx'!C:F,3,FALSE),"")</f>
        <v/>
      </c>
      <c r="E2991" s="11" t="str">
        <f>IF($B2991 &lt;&gt; "",VLOOKUP(MID(B2991,3,5),'Recyclabilité Prod Matx'!C:F,4,FALSE), "")</f>
        <v/>
      </c>
      <c r="F2991" s="12" t="str">
        <f>IF($B2991 &lt;&gt; "", IF(C2991="Totale","",IF(D2991 = 0, "", VLOOKUP(D2991,'Cond Compo'!A:B,2,FALSE))),"")</f>
        <v/>
      </c>
      <c r="G2991" s="28"/>
      <c r="H2991" s="11" t="str">
        <f xml:space="preserve"> IF(C2991="Totale",2,IF($G2991 &lt;&gt; "", IF(D2991 = "E",MATCH(G2991, 'Cond Compo'!D$16:D$18, 0), MATCH(G2991, 'Cond Compo'!C$16:C$19, 0)), ""))</f>
        <v/>
      </c>
      <c r="I2991" s="12" t="str">
        <f>IF($E2991 &lt;&gt; "", IF(E2991 = 0, "", VLOOKUP(E2991,'Cond Perturbation'!A:B,2,FALSE)),"")</f>
        <v/>
      </c>
      <c r="J2991" s="28"/>
      <c r="K2991" s="29" t="str">
        <f>IF($B2991 &lt;&gt; "", IF(C2991="Oui",IF(H2991=1,IF(E2991=0,Résultat!G$8,IF(J2991="No",Résultat!$G$8,Résultat!$G$7)),IF(H2991=2,IF(E2991=0,Résultat!G$9,IF(J2991="No",Résultat!$G$9,Résultat!$G$7)),Résultat!$G$7)),IF(C2991 = "Totale", IF(H2991=1,IF(E2991=0,Résultat!G$8,IF(J2991="No",Résultat!$G$9,Résultat!$G$7)),IF(H2991=2,IF(E2991=0,Résultat!G$9,IF(J2991="No",Résultat!$G$9,Résultat!$G$7)),Résultat!$G$7)),Résultat!$G$7)), "")</f>
        <v/>
      </c>
    </row>
    <row r="2992" spans="1:11" ht="20.100000000000001" customHeight="1">
      <c r="A2992" s="26"/>
      <c r="B2992" s="27"/>
      <c r="C2992" s="11" t="str">
        <f>IF($B2992 &lt;&gt; "",VLOOKUP(MID(B2992,3,5),'Recyclabilité Prod Matx'!C:F,2,FALSE), "")</f>
        <v/>
      </c>
      <c r="D2992" s="11" t="str">
        <f>IF($B2992 &lt;&gt; "",VLOOKUP(MID(B2992,3,5),'Recyclabilité Prod Matx'!C:F,3,FALSE),"")</f>
        <v/>
      </c>
      <c r="E2992" s="11" t="str">
        <f>IF($B2992 &lt;&gt; "",VLOOKUP(MID(B2992,3,5),'Recyclabilité Prod Matx'!C:F,4,FALSE), "")</f>
        <v/>
      </c>
      <c r="F2992" s="12" t="str">
        <f>IF($B2992 &lt;&gt; "", IF(C2992="Totale","",IF(D2992 = 0, "", VLOOKUP(D2992,'Cond Compo'!A:B,2,FALSE))),"")</f>
        <v/>
      </c>
      <c r="G2992" s="28"/>
      <c r="H2992" s="11" t="str">
        <f xml:space="preserve"> IF(C2992="Totale",2,IF($G2992 &lt;&gt; "", IF(D2992 = "E",MATCH(G2992, 'Cond Compo'!D$16:D$18, 0), MATCH(G2992, 'Cond Compo'!C$16:C$19, 0)), ""))</f>
        <v/>
      </c>
      <c r="I2992" s="12" t="str">
        <f>IF($E2992 &lt;&gt; "", IF(E2992 = 0, "", VLOOKUP(E2992,'Cond Perturbation'!A:B,2,FALSE)),"")</f>
        <v/>
      </c>
      <c r="J2992" s="28"/>
      <c r="K2992" s="29" t="str">
        <f>IF($B2992 &lt;&gt; "", IF(C2992="Oui",IF(H2992=1,IF(E2992=0,Résultat!G$8,IF(J2992="No",Résultat!$G$8,Résultat!$G$7)),IF(H2992=2,IF(E2992=0,Résultat!G$9,IF(J2992="No",Résultat!$G$9,Résultat!$G$7)),Résultat!$G$7)),IF(C2992 = "Totale", IF(H2992=1,IF(E2992=0,Résultat!G$8,IF(J2992="No",Résultat!$G$9,Résultat!$G$7)),IF(H2992=2,IF(E2992=0,Résultat!G$9,IF(J2992="No",Résultat!$G$9,Résultat!$G$7)),Résultat!$G$7)),Résultat!$G$7)), "")</f>
        <v/>
      </c>
    </row>
    <row r="2993" spans="1:11" ht="20.100000000000001" customHeight="1">
      <c r="A2993" s="26"/>
      <c r="B2993" s="27"/>
      <c r="C2993" s="11" t="str">
        <f>IF($B2993 &lt;&gt; "",VLOOKUP(MID(B2993,3,5),'Recyclabilité Prod Matx'!C:F,2,FALSE), "")</f>
        <v/>
      </c>
      <c r="D2993" s="11" t="str">
        <f>IF($B2993 &lt;&gt; "",VLOOKUP(MID(B2993,3,5),'Recyclabilité Prod Matx'!C:F,3,FALSE),"")</f>
        <v/>
      </c>
      <c r="E2993" s="11" t="str">
        <f>IF($B2993 &lt;&gt; "",VLOOKUP(MID(B2993,3,5),'Recyclabilité Prod Matx'!C:F,4,FALSE), "")</f>
        <v/>
      </c>
      <c r="F2993" s="12" t="str">
        <f>IF($B2993 &lt;&gt; "", IF(C2993="Totale","",IF(D2993 = 0, "", VLOOKUP(D2993,'Cond Compo'!A:B,2,FALSE))),"")</f>
        <v/>
      </c>
      <c r="G2993" s="28"/>
      <c r="H2993" s="11" t="str">
        <f xml:space="preserve"> IF(C2993="Totale",2,IF($G2993 &lt;&gt; "", IF(D2993 = "E",MATCH(G2993, 'Cond Compo'!D$16:D$18, 0), MATCH(G2993, 'Cond Compo'!C$16:C$19, 0)), ""))</f>
        <v/>
      </c>
      <c r="I2993" s="12" t="str">
        <f>IF($E2993 &lt;&gt; "", IF(E2993 = 0, "", VLOOKUP(E2993,'Cond Perturbation'!A:B,2,FALSE)),"")</f>
        <v/>
      </c>
      <c r="J2993" s="28"/>
      <c r="K2993" s="29" t="str">
        <f>IF($B2993 &lt;&gt; "", IF(C2993="Oui",IF(H2993=1,IF(E2993=0,Résultat!G$8,IF(J2993="No",Résultat!$G$8,Résultat!$G$7)),IF(H2993=2,IF(E2993=0,Résultat!G$9,IF(J2993="No",Résultat!$G$9,Résultat!$G$7)),Résultat!$G$7)),IF(C2993 = "Totale", IF(H2993=1,IF(E2993=0,Résultat!G$8,IF(J2993="No",Résultat!$G$9,Résultat!$G$7)),IF(H2993=2,IF(E2993=0,Résultat!G$9,IF(J2993="No",Résultat!$G$9,Résultat!$G$7)),Résultat!$G$7)),Résultat!$G$7)), "")</f>
        <v/>
      </c>
    </row>
    <row r="2994" spans="1:11" ht="20.100000000000001" customHeight="1">
      <c r="A2994" s="26"/>
      <c r="B2994" s="27"/>
      <c r="C2994" s="11" t="str">
        <f>IF($B2994 &lt;&gt; "",VLOOKUP(MID(B2994,3,5),'Recyclabilité Prod Matx'!C:F,2,FALSE), "")</f>
        <v/>
      </c>
      <c r="D2994" s="11" t="str">
        <f>IF($B2994 &lt;&gt; "",VLOOKUP(MID(B2994,3,5),'Recyclabilité Prod Matx'!C:F,3,FALSE),"")</f>
        <v/>
      </c>
      <c r="E2994" s="11" t="str">
        <f>IF($B2994 &lt;&gt; "",VLOOKUP(MID(B2994,3,5),'Recyclabilité Prod Matx'!C:F,4,FALSE), "")</f>
        <v/>
      </c>
      <c r="F2994" s="12" t="str">
        <f>IF($B2994 &lt;&gt; "", IF(C2994="Totale","",IF(D2994 = 0, "", VLOOKUP(D2994,'Cond Compo'!A:B,2,FALSE))),"")</f>
        <v/>
      </c>
      <c r="G2994" s="28"/>
      <c r="H2994" s="11" t="str">
        <f xml:space="preserve"> IF(C2994="Totale",2,IF($G2994 &lt;&gt; "", IF(D2994 = "E",MATCH(G2994, 'Cond Compo'!D$16:D$18, 0), MATCH(G2994, 'Cond Compo'!C$16:C$19, 0)), ""))</f>
        <v/>
      </c>
      <c r="I2994" s="12" t="str">
        <f>IF($E2994 &lt;&gt; "", IF(E2994 = 0, "", VLOOKUP(E2994,'Cond Perturbation'!A:B,2,FALSE)),"")</f>
        <v/>
      </c>
      <c r="J2994" s="28"/>
      <c r="K2994" s="29" t="str">
        <f>IF($B2994 &lt;&gt; "", IF(C2994="Oui",IF(H2994=1,IF(E2994=0,Résultat!G$8,IF(J2994="No",Résultat!$G$8,Résultat!$G$7)),IF(H2994=2,IF(E2994=0,Résultat!G$9,IF(J2994="No",Résultat!$G$9,Résultat!$G$7)),Résultat!$G$7)),IF(C2994 = "Totale", IF(H2994=1,IF(E2994=0,Résultat!G$8,IF(J2994="No",Résultat!$G$9,Résultat!$G$7)),IF(H2994=2,IF(E2994=0,Résultat!G$9,IF(J2994="No",Résultat!$G$9,Résultat!$G$7)),Résultat!$G$7)),Résultat!$G$7)), "")</f>
        <v/>
      </c>
    </row>
    <row r="2995" spans="1:11" ht="20.100000000000001" customHeight="1">
      <c r="A2995" s="26"/>
      <c r="B2995" s="27"/>
      <c r="C2995" s="11" t="str">
        <f>IF($B2995 &lt;&gt; "",VLOOKUP(MID(B2995,3,5),'Recyclabilité Prod Matx'!C:F,2,FALSE), "")</f>
        <v/>
      </c>
      <c r="D2995" s="11" t="str">
        <f>IF($B2995 &lt;&gt; "",VLOOKUP(MID(B2995,3,5),'Recyclabilité Prod Matx'!C:F,3,FALSE),"")</f>
        <v/>
      </c>
      <c r="E2995" s="11" t="str">
        <f>IF($B2995 &lt;&gt; "",VLOOKUP(MID(B2995,3,5),'Recyclabilité Prod Matx'!C:F,4,FALSE), "")</f>
        <v/>
      </c>
      <c r="F2995" s="12" t="str">
        <f>IF($B2995 &lt;&gt; "", IF(C2995="Totale","",IF(D2995 = 0, "", VLOOKUP(D2995,'Cond Compo'!A:B,2,FALSE))),"")</f>
        <v/>
      </c>
      <c r="G2995" s="28"/>
      <c r="H2995" s="11" t="str">
        <f xml:space="preserve"> IF(C2995="Totale",2,IF($G2995 &lt;&gt; "", IF(D2995 = "E",MATCH(G2995, 'Cond Compo'!D$16:D$18, 0), MATCH(G2995, 'Cond Compo'!C$16:C$19, 0)), ""))</f>
        <v/>
      </c>
      <c r="I2995" s="12" t="str">
        <f>IF($E2995 &lt;&gt; "", IF(E2995 = 0, "", VLOOKUP(E2995,'Cond Perturbation'!A:B,2,FALSE)),"")</f>
        <v/>
      </c>
      <c r="J2995" s="28"/>
      <c r="K2995" s="29" t="str">
        <f>IF($B2995 &lt;&gt; "", IF(C2995="Oui",IF(H2995=1,IF(E2995=0,Résultat!G$8,IF(J2995="No",Résultat!$G$8,Résultat!$G$7)),IF(H2995=2,IF(E2995=0,Résultat!G$9,IF(J2995="No",Résultat!$G$9,Résultat!$G$7)),Résultat!$G$7)),IF(C2995 = "Totale", IF(H2995=1,IF(E2995=0,Résultat!G$8,IF(J2995="No",Résultat!$G$9,Résultat!$G$7)),IF(H2995=2,IF(E2995=0,Résultat!G$9,IF(J2995="No",Résultat!$G$9,Résultat!$G$7)),Résultat!$G$7)),Résultat!$G$7)), "")</f>
        <v/>
      </c>
    </row>
    <row r="2996" spans="1:11" ht="20.100000000000001" customHeight="1">
      <c r="A2996" s="26"/>
      <c r="B2996" s="27"/>
      <c r="C2996" s="11" t="str">
        <f>IF($B2996 &lt;&gt; "",VLOOKUP(MID(B2996,3,5),'Recyclabilité Prod Matx'!C:F,2,FALSE), "")</f>
        <v/>
      </c>
      <c r="D2996" s="11" t="str">
        <f>IF($B2996 &lt;&gt; "",VLOOKUP(MID(B2996,3,5),'Recyclabilité Prod Matx'!C:F,3,FALSE),"")</f>
        <v/>
      </c>
      <c r="E2996" s="11" t="str">
        <f>IF($B2996 &lt;&gt; "",VLOOKUP(MID(B2996,3,5),'Recyclabilité Prod Matx'!C:F,4,FALSE), "")</f>
        <v/>
      </c>
      <c r="F2996" s="12" t="str">
        <f>IF($B2996 &lt;&gt; "", IF(C2996="Totale","",IF(D2996 = 0, "", VLOOKUP(D2996,'Cond Compo'!A:B,2,FALSE))),"")</f>
        <v/>
      </c>
      <c r="G2996" s="28"/>
      <c r="H2996" s="11" t="str">
        <f xml:space="preserve"> IF(C2996="Totale",2,IF($G2996 &lt;&gt; "", IF(D2996 = "E",MATCH(G2996, 'Cond Compo'!D$16:D$18, 0), MATCH(G2996, 'Cond Compo'!C$16:C$19, 0)), ""))</f>
        <v/>
      </c>
      <c r="I2996" s="12" t="str">
        <f>IF($E2996 &lt;&gt; "", IF(E2996 = 0, "", VLOOKUP(E2996,'Cond Perturbation'!A:B,2,FALSE)),"")</f>
        <v/>
      </c>
      <c r="J2996" s="28"/>
      <c r="K2996" s="29" t="str">
        <f>IF($B2996 &lt;&gt; "", IF(C2996="Oui",IF(H2996=1,IF(E2996=0,Résultat!G$8,IF(J2996="No",Résultat!$G$8,Résultat!$G$7)),IF(H2996=2,IF(E2996=0,Résultat!G$9,IF(J2996="No",Résultat!$G$9,Résultat!$G$7)),Résultat!$G$7)),IF(C2996 = "Totale", IF(H2996=1,IF(E2996=0,Résultat!G$8,IF(J2996="No",Résultat!$G$9,Résultat!$G$7)),IF(H2996=2,IF(E2996=0,Résultat!G$9,IF(J2996="No",Résultat!$G$9,Résultat!$G$7)),Résultat!$G$7)),Résultat!$G$7)), "")</f>
        <v/>
      </c>
    </row>
    <row r="2997" spans="1:11" ht="20.100000000000001" customHeight="1">
      <c r="A2997" s="26"/>
      <c r="B2997" s="27"/>
      <c r="C2997" s="11" t="str">
        <f>IF($B2997 &lt;&gt; "",VLOOKUP(MID(B2997,3,5),'Recyclabilité Prod Matx'!C:F,2,FALSE), "")</f>
        <v/>
      </c>
      <c r="D2997" s="11" t="str">
        <f>IF($B2997 &lt;&gt; "",VLOOKUP(MID(B2997,3,5),'Recyclabilité Prod Matx'!C:F,3,FALSE),"")</f>
        <v/>
      </c>
      <c r="E2997" s="11" t="str">
        <f>IF($B2997 &lt;&gt; "",VLOOKUP(MID(B2997,3,5),'Recyclabilité Prod Matx'!C:F,4,FALSE), "")</f>
        <v/>
      </c>
      <c r="F2997" s="12" t="str">
        <f>IF($B2997 &lt;&gt; "", IF(C2997="Totale","",IF(D2997 = 0, "", VLOOKUP(D2997,'Cond Compo'!A:B,2,FALSE))),"")</f>
        <v/>
      </c>
      <c r="G2997" s="28"/>
      <c r="H2997" s="11" t="str">
        <f xml:space="preserve"> IF(C2997="Totale",2,IF($G2997 &lt;&gt; "", IF(D2997 = "E",MATCH(G2997, 'Cond Compo'!D$16:D$18, 0), MATCH(G2997, 'Cond Compo'!C$16:C$19, 0)), ""))</f>
        <v/>
      </c>
      <c r="I2997" s="12" t="str">
        <f>IF($E2997 &lt;&gt; "", IF(E2997 = 0, "", VLOOKUP(E2997,'Cond Perturbation'!A:B,2,FALSE)),"")</f>
        <v/>
      </c>
      <c r="J2997" s="28"/>
      <c r="K2997" s="29" t="str">
        <f>IF($B2997 &lt;&gt; "", IF(C2997="Oui",IF(H2997=1,IF(E2997=0,Résultat!G$8,IF(J2997="No",Résultat!$G$8,Résultat!$G$7)),IF(H2997=2,IF(E2997=0,Résultat!G$9,IF(J2997="No",Résultat!$G$9,Résultat!$G$7)),Résultat!$G$7)),IF(C2997 = "Totale", IF(H2997=1,IF(E2997=0,Résultat!G$8,IF(J2997="No",Résultat!$G$9,Résultat!$G$7)),IF(H2997=2,IF(E2997=0,Résultat!G$9,IF(J2997="No",Résultat!$G$9,Résultat!$G$7)),Résultat!$G$7)),Résultat!$G$7)), "")</f>
        <v/>
      </c>
    </row>
    <row r="2998" spans="1:11" ht="20.100000000000001" customHeight="1">
      <c r="A2998" s="26"/>
      <c r="B2998" s="27"/>
      <c r="C2998" s="11" t="str">
        <f>IF($B2998 &lt;&gt; "",VLOOKUP(MID(B2998,3,5),'Recyclabilité Prod Matx'!C:F,2,FALSE), "")</f>
        <v/>
      </c>
      <c r="D2998" s="11" t="str">
        <f>IF($B2998 &lt;&gt; "",VLOOKUP(MID(B2998,3,5),'Recyclabilité Prod Matx'!C:F,3,FALSE),"")</f>
        <v/>
      </c>
      <c r="E2998" s="11" t="str">
        <f>IF($B2998 &lt;&gt; "",VLOOKUP(MID(B2998,3,5),'Recyclabilité Prod Matx'!C:F,4,FALSE), "")</f>
        <v/>
      </c>
      <c r="F2998" s="12" t="str">
        <f>IF($B2998 &lt;&gt; "", IF(C2998="Totale","",IF(D2998 = 0, "", VLOOKUP(D2998,'Cond Compo'!A:B,2,FALSE))),"")</f>
        <v/>
      </c>
      <c r="G2998" s="28"/>
      <c r="H2998" s="11" t="str">
        <f xml:space="preserve"> IF(C2998="Totale",2,IF($G2998 &lt;&gt; "", IF(D2998 = "E",MATCH(G2998, 'Cond Compo'!D$16:D$18, 0), MATCH(G2998, 'Cond Compo'!C$16:C$19, 0)), ""))</f>
        <v/>
      </c>
      <c r="I2998" s="12" t="str">
        <f>IF($E2998 &lt;&gt; "", IF(E2998 = 0, "", VLOOKUP(E2998,'Cond Perturbation'!A:B,2,FALSE)),"")</f>
        <v/>
      </c>
      <c r="J2998" s="28"/>
      <c r="K2998" s="29" t="str">
        <f>IF($B2998 &lt;&gt; "", IF(C2998="Oui",IF(H2998=1,IF(E2998=0,Résultat!G$8,IF(J2998="No",Résultat!$G$8,Résultat!$G$7)),IF(H2998=2,IF(E2998=0,Résultat!G$9,IF(J2998="No",Résultat!$G$9,Résultat!$G$7)),Résultat!$G$7)),IF(C2998 = "Totale", IF(H2998=1,IF(E2998=0,Résultat!G$8,IF(J2998="No",Résultat!$G$9,Résultat!$G$7)),IF(H2998=2,IF(E2998=0,Résultat!G$9,IF(J2998="No",Résultat!$G$9,Résultat!$G$7)),Résultat!$G$7)),Résultat!$G$7)), "")</f>
        <v/>
      </c>
    </row>
    <row r="2999" spans="1:11" ht="20.100000000000001" customHeight="1">
      <c r="A2999" s="26"/>
      <c r="B2999" s="27"/>
      <c r="C2999" s="11" t="str">
        <f>IF($B2999 &lt;&gt; "",VLOOKUP(MID(B2999,3,5),'Recyclabilité Prod Matx'!C:F,2,FALSE), "")</f>
        <v/>
      </c>
      <c r="D2999" s="11" t="str">
        <f>IF($B2999 &lt;&gt; "",VLOOKUP(MID(B2999,3,5),'Recyclabilité Prod Matx'!C:F,3,FALSE),"")</f>
        <v/>
      </c>
      <c r="E2999" s="11" t="str">
        <f>IF($B2999 &lt;&gt; "",VLOOKUP(MID(B2999,3,5),'Recyclabilité Prod Matx'!C:F,4,FALSE), "")</f>
        <v/>
      </c>
      <c r="F2999" s="12" t="str">
        <f>IF($B2999 &lt;&gt; "", IF(C2999="Totale","",IF(D2999 = 0, "", VLOOKUP(D2999,'Cond Compo'!A:B,2,FALSE))),"")</f>
        <v/>
      </c>
      <c r="G2999" s="28"/>
      <c r="H2999" s="11" t="str">
        <f xml:space="preserve"> IF(C2999="Totale",2,IF($G2999 &lt;&gt; "", IF(D2999 = "E",MATCH(G2999, 'Cond Compo'!D$16:D$18, 0), MATCH(G2999, 'Cond Compo'!C$16:C$19, 0)), ""))</f>
        <v/>
      </c>
      <c r="I2999" s="12" t="str">
        <f>IF($E2999 &lt;&gt; "", IF(E2999 = 0, "", VLOOKUP(E2999,'Cond Perturbation'!A:B,2,FALSE)),"")</f>
        <v/>
      </c>
      <c r="J2999" s="28"/>
      <c r="K2999" s="29" t="str">
        <f>IF($B2999 &lt;&gt; "", IF(C2999="Oui",IF(H2999=1,IF(E2999=0,Résultat!G$8,IF(J2999="No",Résultat!$G$8,Résultat!$G$7)),IF(H2999=2,IF(E2999=0,Résultat!G$9,IF(J2999="No",Résultat!$G$9,Résultat!$G$7)),Résultat!$G$7)),IF(C2999 = "Totale", IF(H2999=1,IF(E2999=0,Résultat!G$8,IF(J2999="No",Résultat!$G$9,Résultat!$G$7)),IF(H2999=2,IF(E2999=0,Résultat!G$9,IF(J2999="No",Résultat!$G$9,Résultat!$G$7)),Résultat!$G$7)),Résultat!$G$7)), "")</f>
        <v/>
      </c>
    </row>
    <row r="3000" spans="1:11" ht="20.100000000000001" customHeight="1">
      <c r="A3000" s="26"/>
      <c r="B3000" s="27"/>
      <c r="C3000" s="11" t="str">
        <f>IF($B3000 &lt;&gt; "",VLOOKUP(MID(B3000,3,5),'Recyclabilité Prod Matx'!C:F,2,FALSE), "")</f>
        <v/>
      </c>
      <c r="D3000" s="11" t="str">
        <f>IF($B3000 &lt;&gt; "",VLOOKUP(MID(B3000,3,5),'Recyclabilité Prod Matx'!C:F,3,FALSE),"")</f>
        <v/>
      </c>
      <c r="E3000" s="11" t="str">
        <f>IF($B3000 &lt;&gt; "",VLOOKUP(MID(B3000,3,5),'Recyclabilité Prod Matx'!C:F,4,FALSE), "")</f>
        <v/>
      </c>
      <c r="F3000" s="12" t="str">
        <f>IF($B3000 &lt;&gt; "", IF(C3000="Totale","",IF(D3000 = 0, "", VLOOKUP(D3000,'Cond Compo'!A:B,2,FALSE))),"")</f>
        <v/>
      </c>
      <c r="G3000" s="28"/>
      <c r="H3000" s="11" t="str">
        <f xml:space="preserve"> IF(C3000="Totale",2,IF($G3000 &lt;&gt; "", IF(D3000 = "E",MATCH(G3000, 'Cond Compo'!D$16:D$18, 0), MATCH(G3000, 'Cond Compo'!C$16:C$19, 0)), ""))</f>
        <v/>
      </c>
      <c r="I3000" s="12" t="str">
        <f>IF($E3000 &lt;&gt; "", IF(E3000 = 0, "", VLOOKUP(E3000,'Cond Perturbation'!A:B,2,FALSE)),"")</f>
        <v/>
      </c>
      <c r="J3000" s="28"/>
      <c r="K3000" s="29" t="str">
        <f>IF($B3000 &lt;&gt; "", IF(C3000="Oui",IF(H3000=1,IF(E3000=0,Résultat!G$8,IF(J3000="No",Résultat!$G$8,Résultat!$G$7)),IF(H3000=2,IF(E3000=0,Résultat!G$9,IF(J3000="No",Résultat!$G$9,Résultat!$G$7)),Résultat!$G$7)),IF(C3000 = "Totale", IF(H3000=1,IF(E3000=0,Résultat!G$8,IF(J3000="No",Résultat!$G$9,Résultat!$G$7)),IF(H3000=2,IF(E3000=0,Résultat!G$9,IF(J3000="No",Résultat!$G$9,Résultat!$G$7)),Résultat!$G$7)),Résultat!$G$7)), "")</f>
        <v/>
      </c>
    </row>
    <row r="3001" spans="1:11" ht="20.100000000000001" customHeight="1">
      <c r="A3001" s="26"/>
      <c r="B3001" s="27"/>
      <c r="C3001" s="11" t="str">
        <f>IF($B3001 &lt;&gt; "",VLOOKUP(MID(B3001,3,5),'Recyclabilité Prod Matx'!C:F,2,FALSE), "")</f>
        <v/>
      </c>
      <c r="D3001" s="11" t="str">
        <f>IF($B3001 &lt;&gt; "",VLOOKUP(MID(B3001,3,5),'Recyclabilité Prod Matx'!C:F,3,FALSE),"")</f>
        <v/>
      </c>
      <c r="E3001" s="11" t="str">
        <f>IF($B3001 &lt;&gt; "",VLOOKUP(MID(B3001,3,5),'Recyclabilité Prod Matx'!C:F,4,FALSE), "")</f>
        <v/>
      </c>
      <c r="F3001" s="12" t="str">
        <f>IF($B3001 &lt;&gt; "", IF(C3001="Totale","",IF(D3001 = 0, "", VLOOKUP(D3001,'Cond Compo'!A:B,2,FALSE))),"")</f>
        <v/>
      </c>
      <c r="G3001" s="28"/>
      <c r="H3001" s="11" t="str">
        <f xml:space="preserve"> IF(C3001="Totale",2,IF($G3001 &lt;&gt; "", IF(D3001 = "E",MATCH(G3001, 'Cond Compo'!D$16:D$18, 0), MATCH(G3001, 'Cond Compo'!C$16:C$19, 0)), ""))</f>
        <v/>
      </c>
      <c r="I3001" s="12" t="str">
        <f>IF($E3001 &lt;&gt; "", IF(E3001 = 0, "", VLOOKUP(E3001,'Cond Perturbation'!A:B,2,FALSE)),"")</f>
        <v/>
      </c>
      <c r="J3001" s="28"/>
      <c r="K3001" s="29" t="str">
        <f>IF($B3001 &lt;&gt; "", IF(C3001="Oui",IF(H3001=1,IF(E3001=0,Résultat!G$8,IF(J3001="No",Résultat!$G$8,Résultat!$G$7)),IF(H3001=2,IF(E3001=0,Résultat!G$9,IF(J3001="No",Résultat!$G$9,Résultat!$G$7)),Résultat!$G$7)),IF(C3001 = "Totale", IF(H3001=1,IF(E3001=0,Résultat!G$8,IF(J3001="No",Résultat!$G$9,Résultat!$G$7)),IF(H3001=2,IF(E3001=0,Résultat!G$9,IF(J3001="No",Résultat!$G$9,Résultat!$G$7)),Résultat!$G$7)),Résultat!$G$7)), "")</f>
        <v/>
      </c>
    </row>
    <row r="3002" spans="1:11" ht="20.100000000000001" customHeight="1">
      <c r="A3002" s="26"/>
      <c r="B3002" s="27"/>
      <c r="C3002" s="11" t="str">
        <f>IF($B3002 &lt;&gt; "",VLOOKUP(MID(B3002,3,5),'Recyclabilité Prod Matx'!C:F,2,FALSE), "")</f>
        <v/>
      </c>
      <c r="D3002" s="11" t="str">
        <f>IF($B3002 &lt;&gt; "",VLOOKUP(MID(B3002,3,5),'Recyclabilité Prod Matx'!C:F,3,FALSE),"")</f>
        <v/>
      </c>
      <c r="E3002" s="11" t="str">
        <f>IF($B3002 &lt;&gt; "",VLOOKUP(MID(B3002,3,5),'Recyclabilité Prod Matx'!C:F,4,FALSE), "")</f>
        <v/>
      </c>
      <c r="F3002" s="12" t="str">
        <f>IF($B3002 &lt;&gt; "", IF(C3002="Totale","",IF(D3002 = 0, "", VLOOKUP(D3002,'Cond Compo'!A:B,2,FALSE))),"")</f>
        <v/>
      </c>
      <c r="G3002" s="28"/>
      <c r="H3002" s="11" t="str">
        <f xml:space="preserve"> IF(C3002="Totale",2,IF($G3002 &lt;&gt; "", IF(D3002 = "E",MATCH(G3002, 'Cond Compo'!D$16:D$18, 0), MATCH(G3002, 'Cond Compo'!C$16:C$19, 0)), ""))</f>
        <v/>
      </c>
      <c r="I3002" s="12" t="str">
        <f>IF($E3002 &lt;&gt; "", IF(E3002 = 0, "", VLOOKUP(E3002,'Cond Perturbation'!A:B,2,FALSE)),"")</f>
        <v/>
      </c>
      <c r="J3002" s="28"/>
      <c r="K3002" s="29" t="str">
        <f>IF($B3002 &lt;&gt; "", IF(C3002="Oui",IF(H3002=1,IF(E3002=0,Résultat!G$8,IF(J3002="No",Résultat!$G$8,Résultat!$G$7)),IF(H3002=2,IF(E3002=0,Résultat!G$9,IF(J3002="No",Résultat!$G$9,Résultat!$G$7)),Résultat!$G$7)),IF(C3002 = "Totale", IF(H3002=1,IF(E3002=0,Résultat!G$8,IF(J3002="No",Résultat!$G$9,Résultat!$G$7)),IF(H3002=2,IF(E3002=0,Résultat!G$9,IF(J3002="No",Résultat!$G$9,Résultat!$G$7)),Résultat!$G$7)),Résultat!$G$7)), "")</f>
        <v/>
      </c>
    </row>
    <row r="3003" spans="1:11" ht="20.100000000000001" customHeight="1">
      <c r="A3003" s="26"/>
      <c r="B3003" s="27"/>
      <c r="C3003" s="11" t="str">
        <f>IF($B3003 &lt;&gt; "",VLOOKUP(MID(B3003,3,5),'Recyclabilité Prod Matx'!C:F,2,FALSE), "")</f>
        <v/>
      </c>
      <c r="D3003" s="11" t="str">
        <f>IF($B3003 &lt;&gt; "",VLOOKUP(MID(B3003,3,5),'Recyclabilité Prod Matx'!C:F,3,FALSE),"")</f>
        <v/>
      </c>
      <c r="E3003" s="11" t="str">
        <f>IF($B3003 &lt;&gt; "",VLOOKUP(MID(B3003,3,5),'Recyclabilité Prod Matx'!C:F,4,FALSE), "")</f>
        <v/>
      </c>
      <c r="F3003" s="12" t="str">
        <f>IF($B3003 &lt;&gt; "", IF(C3003="Totale","",IF(D3003 = 0, "", VLOOKUP(D3003,'Cond Compo'!A:B,2,FALSE))),"")</f>
        <v/>
      </c>
      <c r="G3003" s="28"/>
      <c r="H3003" s="11" t="str">
        <f xml:space="preserve"> IF(C3003="Totale",2,IF($G3003 &lt;&gt; "", IF(D3003 = "E",MATCH(G3003, 'Cond Compo'!D$16:D$18, 0), MATCH(G3003, 'Cond Compo'!C$16:C$19, 0)), ""))</f>
        <v/>
      </c>
      <c r="I3003" s="12" t="str">
        <f>IF($E3003 &lt;&gt; "", IF(E3003 = 0, "", VLOOKUP(E3003,'Cond Perturbation'!A:B,2,FALSE)),"")</f>
        <v/>
      </c>
      <c r="J3003" s="28"/>
      <c r="K3003" s="29" t="str">
        <f>IF($B3003 &lt;&gt; "", IF(C3003="Oui",IF(H3003=1,IF(E3003=0,Résultat!G$8,IF(J3003="No",Résultat!$G$8,Résultat!$G$7)),IF(H3003=2,IF(E3003=0,Résultat!G$9,IF(J3003="No",Résultat!$G$9,Résultat!$G$7)),Résultat!$G$7)),IF(C3003 = "Totale", IF(H3003=1,IF(E3003=0,Résultat!G$8,IF(J3003="No",Résultat!$G$9,Résultat!$G$7)),IF(H3003=2,IF(E3003=0,Résultat!G$9,IF(J3003="No",Résultat!$G$9,Résultat!$G$7)),Résultat!$G$7)),Résultat!$G$7)), "")</f>
        <v/>
      </c>
    </row>
    <row r="3004" spans="1:11" ht="20.100000000000001" customHeight="1">
      <c r="A3004" s="26"/>
      <c r="B3004" s="27"/>
      <c r="C3004" s="11" t="str">
        <f>IF($B3004 &lt;&gt; "",VLOOKUP(MID(B3004,3,5),'Recyclabilité Prod Matx'!C:F,2,FALSE), "")</f>
        <v/>
      </c>
      <c r="D3004" s="11" t="str">
        <f>IF($B3004 &lt;&gt; "",VLOOKUP(MID(B3004,3,5),'Recyclabilité Prod Matx'!C:F,3,FALSE),"")</f>
        <v/>
      </c>
      <c r="E3004" s="11" t="str">
        <f>IF($B3004 &lt;&gt; "",VLOOKUP(MID(B3004,3,5),'Recyclabilité Prod Matx'!C:F,4,FALSE), "")</f>
        <v/>
      </c>
      <c r="F3004" s="12" t="str">
        <f>IF($B3004 &lt;&gt; "", IF(C3004="Totale","",IF(D3004 = 0, "", VLOOKUP(D3004,'Cond Compo'!A:B,2,FALSE))),"")</f>
        <v/>
      </c>
      <c r="G3004" s="28"/>
      <c r="H3004" s="11" t="str">
        <f xml:space="preserve"> IF(C3004="Totale",2,IF($G3004 &lt;&gt; "", IF(D3004 = "E",MATCH(G3004, 'Cond Compo'!D$16:D$18, 0), MATCH(G3004, 'Cond Compo'!C$16:C$19, 0)), ""))</f>
        <v/>
      </c>
      <c r="I3004" s="12" t="str">
        <f>IF($E3004 &lt;&gt; "", IF(E3004 = 0, "", VLOOKUP(E3004,'Cond Perturbation'!A:B,2,FALSE)),"")</f>
        <v/>
      </c>
      <c r="J3004" s="28"/>
      <c r="K3004" s="29" t="str">
        <f>IF($B3004 &lt;&gt; "", IF(C3004="Oui",IF(H3004=1,IF(E3004=0,Résultat!G$8,IF(J3004="No",Résultat!$G$8,Résultat!$G$7)),IF(H3004=2,IF(E3004=0,Résultat!G$9,IF(J3004="No",Résultat!$G$9,Résultat!$G$7)),Résultat!$G$7)),IF(C3004 = "Totale", IF(H3004=1,IF(E3004=0,Résultat!G$8,IF(J3004="No",Résultat!$G$9,Résultat!$G$7)),IF(H3004=2,IF(E3004=0,Résultat!G$9,IF(J3004="No",Résultat!$G$9,Résultat!$G$7)),Résultat!$G$7)),Résultat!$G$7)), "")</f>
        <v/>
      </c>
    </row>
    <row r="3005" spans="1:11" ht="20.100000000000001" customHeight="1">
      <c r="A3005" s="26"/>
      <c r="B3005" s="27"/>
      <c r="C3005" s="11" t="str">
        <f>IF($B3005 &lt;&gt; "",VLOOKUP(MID(B3005,3,5),'Recyclabilité Prod Matx'!C:F,2,FALSE), "")</f>
        <v/>
      </c>
      <c r="D3005" s="11" t="str">
        <f>IF($B3005 &lt;&gt; "",VLOOKUP(MID(B3005,3,5),'Recyclabilité Prod Matx'!C:F,3,FALSE),"")</f>
        <v/>
      </c>
      <c r="E3005" s="11" t="str">
        <f>IF($B3005 &lt;&gt; "",VLOOKUP(MID(B3005,3,5),'Recyclabilité Prod Matx'!C:F,4,FALSE), "")</f>
        <v/>
      </c>
      <c r="F3005" s="12" t="str">
        <f>IF($B3005 &lt;&gt; "", IF(C3005="Totale","",IF(D3005 = 0, "", VLOOKUP(D3005,'Cond Compo'!A:B,2,FALSE))),"")</f>
        <v/>
      </c>
      <c r="G3005" s="28"/>
      <c r="H3005" s="11" t="str">
        <f xml:space="preserve"> IF(C3005="Totale",2,IF($G3005 &lt;&gt; "", IF(D3005 = "E",MATCH(G3005, 'Cond Compo'!D$16:D$18, 0), MATCH(G3005, 'Cond Compo'!C$16:C$19, 0)), ""))</f>
        <v/>
      </c>
      <c r="I3005" s="12" t="str">
        <f>IF($E3005 &lt;&gt; "", IF(E3005 = 0, "", VLOOKUP(E3005,'Cond Perturbation'!A:B,2,FALSE)),"")</f>
        <v/>
      </c>
      <c r="J3005" s="28"/>
      <c r="K3005" s="29" t="str">
        <f>IF($B3005 &lt;&gt; "", IF(C3005="Oui",IF(H3005=1,IF(E3005=0,Résultat!G$8,IF(J3005="No",Résultat!$G$8,Résultat!$G$7)),IF(H3005=2,IF(E3005=0,Résultat!G$9,IF(J3005="No",Résultat!$G$9,Résultat!$G$7)),Résultat!$G$7)),IF(C3005 = "Totale", IF(H3005=1,IF(E3005=0,Résultat!G$8,IF(J3005="No",Résultat!$G$9,Résultat!$G$7)),IF(H3005=2,IF(E3005=0,Résultat!G$9,IF(J3005="No",Résultat!$G$9,Résultat!$G$7)),Résultat!$G$7)),Résultat!$G$7)), "")</f>
        <v/>
      </c>
    </row>
    <row r="3006" spans="1:11" ht="20.100000000000001" customHeight="1">
      <c r="A3006" s="26"/>
      <c r="B3006" s="27"/>
      <c r="C3006" s="11" t="str">
        <f>IF($B3006 &lt;&gt; "",VLOOKUP(MID(B3006,3,5),'Recyclabilité Prod Matx'!C:F,2,FALSE), "")</f>
        <v/>
      </c>
      <c r="D3006" s="11" t="str">
        <f>IF($B3006 &lt;&gt; "",VLOOKUP(MID(B3006,3,5),'Recyclabilité Prod Matx'!C:F,3,FALSE),"")</f>
        <v/>
      </c>
      <c r="E3006" s="11" t="str">
        <f>IF($B3006 &lt;&gt; "",VLOOKUP(MID(B3006,3,5),'Recyclabilité Prod Matx'!C:F,4,FALSE), "")</f>
        <v/>
      </c>
      <c r="F3006" s="12" t="str">
        <f>IF($B3006 &lt;&gt; "", IF(C3006="Totale","",IF(D3006 = 0, "", VLOOKUP(D3006,'Cond Compo'!A:B,2,FALSE))),"")</f>
        <v/>
      </c>
      <c r="G3006" s="28"/>
      <c r="H3006" s="11" t="str">
        <f xml:space="preserve"> IF(C3006="Totale",2,IF($G3006 &lt;&gt; "", IF(D3006 = "E",MATCH(G3006, 'Cond Compo'!D$16:D$18, 0), MATCH(G3006, 'Cond Compo'!C$16:C$19, 0)), ""))</f>
        <v/>
      </c>
      <c r="I3006" s="12" t="str">
        <f>IF($E3006 &lt;&gt; "", IF(E3006 = 0, "", VLOOKUP(E3006,'Cond Perturbation'!A:B,2,FALSE)),"")</f>
        <v/>
      </c>
      <c r="J3006" s="28"/>
      <c r="K3006" s="29" t="str">
        <f>IF($B3006 &lt;&gt; "", IF(C3006="Oui",IF(H3006=1,IF(E3006=0,Résultat!G$8,IF(J3006="No",Résultat!$G$8,Résultat!$G$7)),IF(H3006=2,IF(E3006=0,Résultat!G$9,IF(J3006="No",Résultat!$G$9,Résultat!$G$7)),Résultat!$G$7)),IF(C3006 = "Totale", IF(H3006=1,IF(E3006=0,Résultat!G$8,IF(J3006="No",Résultat!$G$9,Résultat!$G$7)),IF(H3006=2,IF(E3006=0,Résultat!G$9,IF(J3006="No",Résultat!$G$9,Résultat!$G$7)),Résultat!$G$7)),Résultat!$G$7)), "")</f>
        <v/>
      </c>
    </row>
    <row r="3007" spans="1:11" ht="20.100000000000001" customHeight="1">
      <c r="A3007" s="26"/>
      <c r="B3007" s="27"/>
      <c r="C3007" s="11" t="str">
        <f>IF($B3007 &lt;&gt; "",VLOOKUP(MID(B3007,3,5),'Recyclabilité Prod Matx'!C:F,2,FALSE), "")</f>
        <v/>
      </c>
      <c r="D3007" s="11" t="str">
        <f>IF($B3007 &lt;&gt; "",VLOOKUP(MID(B3007,3,5),'Recyclabilité Prod Matx'!C:F,3,FALSE),"")</f>
        <v/>
      </c>
      <c r="E3007" s="11" t="str">
        <f>IF($B3007 &lt;&gt; "",VLOOKUP(MID(B3007,3,5),'Recyclabilité Prod Matx'!C:F,4,FALSE), "")</f>
        <v/>
      </c>
      <c r="F3007" s="12" t="str">
        <f>IF($B3007 &lt;&gt; "", IF(C3007="Totale","",IF(D3007 = 0, "", VLOOKUP(D3007,'Cond Compo'!A:B,2,FALSE))),"")</f>
        <v/>
      </c>
      <c r="G3007" s="28"/>
      <c r="H3007" s="11" t="str">
        <f xml:space="preserve"> IF(C3007="Totale",2,IF($G3007 &lt;&gt; "", IF(D3007 = "E",MATCH(G3007, 'Cond Compo'!D$16:D$18, 0), MATCH(G3007, 'Cond Compo'!C$16:C$19, 0)), ""))</f>
        <v/>
      </c>
      <c r="I3007" s="12" t="str">
        <f>IF($E3007 &lt;&gt; "", IF(E3007 = 0, "", VLOOKUP(E3007,'Cond Perturbation'!A:B,2,FALSE)),"")</f>
        <v/>
      </c>
      <c r="J3007" s="28"/>
      <c r="K3007" s="29" t="str">
        <f>IF($B3007 &lt;&gt; "", IF(C3007="Oui",IF(H3007=1,IF(E3007=0,Résultat!G$8,IF(J3007="No",Résultat!$G$8,Résultat!$G$7)),IF(H3007=2,IF(E3007=0,Résultat!G$9,IF(J3007="No",Résultat!$G$9,Résultat!$G$7)),Résultat!$G$7)),IF(C3007 = "Totale", IF(H3007=1,IF(E3007=0,Résultat!G$8,IF(J3007="No",Résultat!$G$9,Résultat!$G$7)),IF(H3007=2,IF(E3007=0,Résultat!G$9,IF(J3007="No",Résultat!$G$9,Résultat!$G$7)),Résultat!$G$7)),Résultat!$G$7)), "")</f>
        <v/>
      </c>
    </row>
    <row r="3008" spans="1:11" ht="20.100000000000001" customHeight="1">
      <c r="A3008" s="26"/>
      <c r="B3008" s="27"/>
      <c r="C3008" s="11" t="str">
        <f>IF($B3008 &lt;&gt; "",VLOOKUP(MID(B3008,3,5),'Recyclabilité Prod Matx'!C:F,2,FALSE), "")</f>
        <v/>
      </c>
      <c r="D3008" s="11" t="str">
        <f>IF($B3008 &lt;&gt; "",VLOOKUP(MID(B3008,3,5),'Recyclabilité Prod Matx'!C:F,3,FALSE),"")</f>
        <v/>
      </c>
      <c r="E3008" s="11" t="str">
        <f>IF($B3008 &lt;&gt; "",VLOOKUP(MID(B3008,3,5),'Recyclabilité Prod Matx'!C:F,4,FALSE), "")</f>
        <v/>
      </c>
      <c r="F3008" s="12" t="str">
        <f>IF($B3008 &lt;&gt; "", IF(C3008="Totale","",IF(D3008 = 0, "", VLOOKUP(D3008,'Cond Compo'!A:B,2,FALSE))),"")</f>
        <v/>
      </c>
      <c r="G3008" s="28"/>
      <c r="H3008" s="11" t="str">
        <f xml:space="preserve"> IF(C3008="Totale",2,IF($G3008 &lt;&gt; "", IF(D3008 = "E",MATCH(G3008, 'Cond Compo'!D$16:D$18, 0), MATCH(G3008, 'Cond Compo'!C$16:C$19, 0)), ""))</f>
        <v/>
      </c>
      <c r="I3008" s="12" t="str">
        <f>IF($E3008 &lt;&gt; "", IF(E3008 = 0, "", VLOOKUP(E3008,'Cond Perturbation'!A:B,2,FALSE)),"")</f>
        <v/>
      </c>
      <c r="J3008" s="28"/>
      <c r="K3008" s="29" t="str">
        <f>IF($B3008 &lt;&gt; "", IF(C3008="Oui",IF(H3008=1,IF(E3008=0,Résultat!G$8,IF(J3008="No",Résultat!$G$8,Résultat!$G$7)),IF(H3008=2,IF(E3008=0,Résultat!G$9,IF(J3008="No",Résultat!$G$9,Résultat!$G$7)),Résultat!$G$7)),IF(C3008 = "Totale", IF(H3008=1,IF(E3008=0,Résultat!G$8,IF(J3008="No",Résultat!$G$9,Résultat!$G$7)),IF(H3008=2,IF(E3008=0,Résultat!G$9,IF(J3008="No",Résultat!$G$9,Résultat!$G$7)),Résultat!$G$7)),Résultat!$G$7)), "")</f>
        <v/>
      </c>
    </row>
    <row r="3009" spans="1:11" ht="20.100000000000001" customHeight="1">
      <c r="A3009" s="26"/>
      <c r="B3009" s="27"/>
      <c r="C3009" s="11" t="str">
        <f>IF($B3009 &lt;&gt; "",VLOOKUP(MID(B3009,3,5),'Recyclabilité Prod Matx'!C:F,2,FALSE), "")</f>
        <v/>
      </c>
      <c r="D3009" s="11" t="str">
        <f>IF($B3009 &lt;&gt; "",VLOOKUP(MID(B3009,3,5),'Recyclabilité Prod Matx'!C:F,3,FALSE),"")</f>
        <v/>
      </c>
      <c r="E3009" s="11" t="str">
        <f>IF($B3009 &lt;&gt; "",VLOOKUP(MID(B3009,3,5),'Recyclabilité Prod Matx'!C:F,4,FALSE), "")</f>
        <v/>
      </c>
      <c r="F3009" s="12" t="str">
        <f>IF($B3009 &lt;&gt; "", IF(C3009="Totale","",IF(D3009 = 0, "", VLOOKUP(D3009,'Cond Compo'!A:B,2,FALSE))),"")</f>
        <v/>
      </c>
      <c r="G3009" s="28"/>
      <c r="H3009" s="11" t="str">
        <f xml:space="preserve"> IF(C3009="Totale",2,IF($G3009 &lt;&gt; "", IF(D3009 = "E",MATCH(G3009, 'Cond Compo'!D$16:D$18, 0), MATCH(G3009, 'Cond Compo'!C$16:C$19, 0)), ""))</f>
        <v/>
      </c>
      <c r="I3009" s="12" t="str">
        <f>IF($E3009 &lt;&gt; "", IF(E3009 = 0, "", VLOOKUP(E3009,'Cond Perturbation'!A:B,2,FALSE)),"")</f>
        <v/>
      </c>
      <c r="J3009" s="28"/>
      <c r="K3009" s="29" t="str">
        <f>IF($B3009 &lt;&gt; "", IF(C3009="Oui",IF(H3009=1,IF(E3009=0,Résultat!G$8,IF(J3009="No",Résultat!$G$8,Résultat!$G$7)),IF(H3009=2,IF(E3009=0,Résultat!G$9,IF(J3009="No",Résultat!$G$9,Résultat!$G$7)),Résultat!$G$7)),IF(C3009 = "Totale", IF(H3009=1,IF(E3009=0,Résultat!G$8,IF(J3009="No",Résultat!$G$9,Résultat!$G$7)),IF(H3009=2,IF(E3009=0,Résultat!G$9,IF(J3009="No",Résultat!$G$9,Résultat!$G$7)),Résultat!$G$7)),Résultat!$G$7)), "")</f>
        <v/>
      </c>
    </row>
    <row r="3010" spans="1:11" ht="20.100000000000001" customHeight="1">
      <c r="A3010" s="26"/>
      <c r="B3010" s="27"/>
      <c r="C3010" s="11" t="str">
        <f>IF($B3010 &lt;&gt; "",VLOOKUP(MID(B3010,3,5),'Recyclabilité Prod Matx'!C:F,2,FALSE), "")</f>
        <v/>
      </c>
      <c r="D3010" s="11" t="str">
        <f>IF($B3010 &lt;&gt; "",VLOOKUP(MID(B3010,3,5),'Recyclabilité Prod Matx'!C:F,3,FALSE),"")</f>
        <v/>
      </c>
      <c r="E3010" s="11" t="str">
        <f>IF($B3010 &lt;&gt; "",VLOOKUP(MID(B3010,3,5),'Recyclabilité Prod Matx'!C:F,4,FALSE), "")</f>
        <v/>
      </c>
      <c r="F3010" s="12" t="str">
        <f>IF($B3010 &lt;&gt; "", IF(C3010="Totale","",IF(D3010 = 0, "", VLOOKUP(D3010,'Cond Compo'!A:B,2,FALSE))),"")</f>
        <v/>
      </c>
      <c r="G3010" s="28"/>
      <c r="H3010" s="11" t="str">
        <f xml:space="preserve"> IF(C3010="Totale",2,IF($G3010 &lt;&gt; "", IF(D3010 = "E",MATCH(G3010, 'Cond Compo'!D$16:D$18, 0), MATCH(G3010, 'Cond Compo'!C$16:C$19, 0)), ""))</f>
        <v/>
      </c>
      <c r="I3010" s="12" t="str">
        <f>IF($E3010 &lt;&gt; "", IF(E3010 = 0, "", VLOOKUP(E3010,'Cond Perturbation'!A:B,2,FALSE)),"")</f>
        <v/>
      </c>
      <c r="J3010" s="28"/>
      <c r="K3010" s="29" t="str">
        <f>IF($B3010 &lt;&gt; "", IF(C3010="Oui",IF(H3010=1,IF(E3010=0,Résultat!G$8,IF(J3010="No",Résultat!$G$8,Résultat!$G$7)),IF(H3010=2,IF(E3010=0,Résultat!G$9,IF(J3010="No",Résultat!$G$9,Résultat!$G$7)),Résultat!$G$7)),IF(C3010 = "Totale", IF(H3010=1,IF(E3010=0,Résultat!G$8,IF(J3010="No",Résultat!$G$9,Résultat!$G$7)),IF(H3010=2,IF(E3010=0,Résultat!G$9,IF(J3010="No",Résultat!$G$9,Résultat!$G$7)),Résultat!$G$7)),Résultat!$G$7)), "")</f>
        <v/>
      </c>
    </row>
    <row r="3011" spans="1:11" ht="20.100000000000001" customHeight="1">
      <c r="A3011" s="26"/>
      <c r="B3011" s="27"/>
      <c r="C3011" s="11" t="str">
        <f>IF($B3011 &lt;&gt; "",VLOOKUP(MID(B3011,3,5),'Recyclabilité Prod Matx'!C:F,2,FALSE), "")</f>
        <v/>
      </c>
      <c r="D3011" s="11" t="str">
        <f>IF($B3011 &lt;&gt; "",VLOOKUP(MID(B3011,3,5),'Recyclabilité Prod Matx'!C:F,3,FALSE),"")</f>
        <v/>
      </c>
      <c r="E3011" s="11" t="str">
        <f>IF($B3011 &lt;&gt; "",VLOOKUP(MID(B3011,3,5),'Recyclabilité Prod Matx'!C:F,4,FALSE), "")</f>
        <v/>
      </c>
      <c r="F3011" s="12" t="str">
        <f>IF($B3011 &lt;&gt; "", IF(C3011="Totale","",IF(D3011 = 0, "", VLOOKUP(D3011,'Cond Compo'!A:B,2,FALSE))),"")</f>
        <v/>
      </c>
      <c r="G3011" s="28"/>
      <c r="H3011" s="11" t="str">
        <f xml:space="preserve"> IF(C3011="Totale",2,IF($G3011 &lt;&gt; "", IF(D3011 = "E",MATCH(G3011, 'Cond Compo'!D$16:D$18, 0), MATCH(G3011, 'Cond Compo'!C$16:C$19, 0)), ""))</f>
        <v/>
      </c>
      <c r="I3011" s="12" t="str">
        <f>IF($E3011 &lt;&gt; "", IF(E3011 = 0, "", VLOOKUP(E3011,'Cond Perturbation'!A:B,2,FALSE)),"")</f>
        <v/>
      </c>
      <c r="J3011" s="28"/>
      <c r="K3011" s="29" t="str">
        <f>IF($B3011 &lt;&gt; "", IF(C3011="Oui",IF(H3011=1,IF(E3011=0,Résultat!G$8,IF(J3011="No",Résultat!$G$8,Résultat!$G$7)),IF(H3011=2,IF(E3011=0,Résultat!G$9,IF(J3011="No",Résultat!$G$9,Résultat!$G$7)),Résultat!$G$7)),IF(C3011 = "Totale", IF(H3011=1,IF(E3011=0,Résultat!G$8,IF(J3011="No",Résultat!$G$9,Résultat!$G$7)),IF(H3011=2,IF(E3011=0,Résultat!G$9,IF(J3011="No",Résultat!$G$9,Résultat!$G$7)),Résultat!$G$7)),Résultat!$G$7)), "")</f>
        <v/>
      </c>
    </row>
    <row r="3012" spans="1:11" ht="20.100000000000001" customHeight="1">
      <c r="A3012" s="26"/>
      <c r="B3012" s="27"/>
      <c r="C3012" s="11" t="str">
        <f>IF($B3012 &lt;&gt; "",VLOOKUP(MID(B3012,3,5),'Recyclabilité Prod Matx'!C:F,2,FALSE), "")</f>
        <v/>
      </c>
      <c r="D3012" s="11" t="str">
        <f>IF($B3012 &lt;&gt; "",VLOOKUP(MID(B3012,3,5),'Recyclabilité Prod Matx'!C:F,3,FALSE),"")</f>
        <v/>
      </c>
      <c r="E3012" s="11" t="str">
        <f>IF($B3012 &lt;&gt; "",VLOOKUP(MID(B3012,3,5),'Recyclabilité Prod Matx'!C:F,4,FALSE), "")</f>
        <v/>
      </c>
      <c r="F3012" s="12" t="str">
        <f>IF($B3012 &lt;&gt; "", IF(C3012="Totale","",IF(D3012 = 0, "", VLOOKUP(D3012,'Cond Compo'!A:B,2,FALSE))),"")</f>
        <v/>
      </c>
      <c r="G3012" s="28"/>
      <c r="H3012" s="11" t="str">
        <f xml:space="preserve"> IF(C3012="Totale",2,IF($G3012 &lt;&gt; "", IF(D3012 = "E",MATCH(G3012, 'Cond Compo'!D$16:D$18, 0), MATCH(G3012, 'Cond Compo'!C$16:C$19, 0)), ""))</f>
        <v/>
      </c>
      <c r="I3012" s="12" t="str">
        <f>IF($E3012 &lt;&gt; "", IF(E3012 = 0, "", VLOOKUP(E3012,'Cond Perturbation'!A:B,2,FALSE)),"")</f>
        <v/>
      </c>
      <c r="J3012" s="28"/>
      <c r="K3012" s="29" t="str">
        <f>IF($B3012 &lt;&gt; "", IF(C3012="Oui",IF(H3012=1,IF(E3012=0,Résultat!G$8,IF(J3012="No",Résultat!$G$8,Résultat!$G$7)),IF(H3012=2,IF(E3012=0,Résultat!G$9,IF(J3012="No",Résultat!$G$9,Résultat!$G$7)),Résultat!$G$7)),IF(C3012 = "Totale", IF(H3012=1,IF(E3012=0,Résultat!G$8,IF(J3012="No",Résultat!$G$9,Résultat!$G$7)),IF(H3012=2,IF(E3012=0,Résultat!G$9,IF(J3012="No",Résultat!$G$9,Résultat!$G$7)),Résultat!$G$7)),Résultat!$G$7)), "")</f>
        <v/>
      </c>
    </row>
    <row r="3013" spans="1:11" ht="20.100000000000001" customHeight="1">
      <c r="A3013" s="26"/>
      <c r="B3013" s="27"/>
      <c r="C3013" s="11" t="str">
        <f>IF($B3013 &lt;&gt; "",VLOOKUP(MID(B3013,3,5),'Recyclabilité Prod Matx'!C:F,2,FALSE), "")</f>
        <v/>
      </c>
      <c r="D3013" s="11" t="str">
        <f>IF($B3013 &lt;&gt; "",VLOOKUP(MID(B3013,3,5),'Recyclabilité Prod Matx'!C:F,3,FALSE),"")</f>
        <v/>
      </c>
      <c r="E3013" s="11" t="str">
        <f>IF($B3013 &lt;&gt; "",VLOOKUP(MID(B3013,3,5),'Recyclabilité Prod Matx'!C:F,4,FALSE), "")</f>
        <v/>
      </c>
      <c r="F3013" s="12" t="str">
        <f>IF($B3013 &lt;&gt; "", IF(C3013="Totale","",IF(D3013 = 0, "", VLOOKUP(D3013,'Cond Compo'!A:B,2,FALSE))),"")</f>
        <v/>
      </c>
      <c r="G3013" s="28"/>
      <c r="H3013" s="11" t="str">
        <f xml:space="preserve"> IF(C3013="Totale",2,IF($G3013 &lt;&gt; "", IF(D3013 = "E",MATCH(G3013, 'Cond Compo'!D$16:D$18, 0), MATCH(G3013, 'Cond Compo'!C$16:C$19, 0)), ""))</f>
        <v/>
      </c>
      <c r="I3013" s="12" t="str">
        <f>IF($E3013 &lt;&gt; "", IF(E3013 = 0, "", VLOOKUP(E3013,'Cond Perturbation'!A:B,2,FALSE)),"")</f>
        <v/>
      </c>
      <c r="J3013" s="28"/>
      <c r="K3013" s="29" t="str">
        <f>IF($B3013 &lt;&gt; "", IF(C3013="Oui",IF(H3013=1,IF(E3013=0,Résultat!G$8,IF(J3013="No",Résultat!$G$8,Résultat!$G$7)),IF(H3013=2,IF(E3013=0,Résultat!G$9,IF(J3013="No",Résultat!$G$9,Résultat!$G$7)),Résultat!$G$7)),IF(C3013 = "Totale", IF(H3013=1,IF(E3013=0,Résultat!G$8,IF(J3013="No",Résultat!$G$9,Résultat!$G$7)),IF(H3013=2,IF(E3013=0,Résultat!G$9,IF(J3013="No",Résultat!$G$9,Résultat!$G$7)),Résultat!$G$7)),Résultat!$G$7)), "")</f>
        <v/>
      </c>
    </row>
    <row r="3014" spans="1:11" ht="20.100000000000001" customHeight="1">
      <c r="A3014" s="26"/>
      <c r="B3014" s="27"/>
      <c r="C3014" s="11" t="str">
        <f>IF($B3014 &lt;&gt; "",VLOOKUP(MID(B3014,3,5),'Recyclabilité Prod Matx'!C:F,2,FALSE), "")</f>
        <v/>
      </c>
      <c r="D3014" s="11" t="str">
        <f>IF($B3014 &lt;&gt; "",VLOOKUP(MID(B3014,3,5),'Recyclabilité Prod Matx'!C:F,3,FALSE),"")</f>
        <v/>
      </c>
      <c r="E3014" s="11" t="str">
        <f>IF($B3014 &lt;&gt; "",VLOOKUP(MID(B3014,3,5),'Recyclabilité Prod Matx'!C:F,4,FALSE), "")</f>
        <v/>
      </c>
      <c r="F3014" s="12" t="str">
        <f>IF($B3014 &lt;&gt; "", IF(C3014="Totale","",IF(D3014 = 0, "", VLOOKUP(D3014,'Cond Compo'!A:B,2,FALSE))),"")</f>
        <v/>
      </c>
      <c r="G3014" s="28"/>
      <c r="H3014" s="11" t="str">
        <f xml:space="preserve"> IF(C3014="Totale",2,IF($G3014 &lt;&gt; "", IF(D3014 = "E",MATCH(G3014, 'Cond Compo'!D$16:D$18, 0), MATCH(G3014, 'Cond Compo'!C$16:C$19, 0)), ""))</f>
        <v/>
      </c>
      <c r="I3014" s="12" t="str">
        <f>IF($E3014 &lt;&gt; "", IF(E3014 = 0, "", VLOOKUP(E3014,'Cond Perturbation'!A:B,2,FALSE)),"")</f>
        <v/>
      </c>
      <c r="J3014" s="28"/>
      <c r="K3014" s="29" t="str">
        <f>IF($B3014 &lt;&gt; "", IF(C3014="Oui",IF(H3014=1,IF(E3014=0,Résultat!G$8,IF(J3014="No",Résultat!$G$8,Résultat!$G$7)),IF(H3014=2,IF(E3014=0,Résultat!G$9,IF(J3014="No",Résultat!$G$9,Résultat!$G$7)),Résultat!$G$7)),IF(C3014 = "Totale", IF(H3014=1,IF(E3014=0,Résultat!G$8,IF(J3014="No",Résultat!$G$9,Résultat!$G$7)),IF(H3014=2,IF(E3014=0,Résultat!G$9,IF(J3014="No",Résultat!$G$9,Résultat!$G$7)),Résultat!$G$7)),Résultat!$G$7)), "")</f>
        <v/>
      </c>
    </row>
    <row r="3015" spans="1:11" ht="20.100000000000001" customHeight="1">
      <c r="A3015" s="26"/>
      <c r="B3015" s="27"/>
      <c r="C3015" s="11" t="str">
        <f>IF($B3015 &lt;&gt; "",VLOOKUP(MID(B3015,3,5),'Recyclabilité Prod Matx'!C:F,2,FALSE), "")</f>
        <v/>
      </c>
      <c r="D3015" s="11" t="str">
        <f>IF($B3015 &lt;&gt; "",VLOOKUP(MID(B3015,3,5),'Recyclabilité Prod Matx'!C:F,3,FALSE),"")</f>
        <v/>
      </c>
      <c r="E3015" s="11" t="str">
        <f>IF($B3015 &lt;&gt; "",VLOOKUP(MID(B3015,3,5),'Recyclabilité Prod Matx'!C:F,4,FALSE), "")</f>
        <v/>
      </c>
      <c r="F3015" s="12" t="str">
        <f>IF($B3015 &lt;&gt; "", IF(C3015="Totale","",IF(D3015 = 0, "", VLOOKUP(D3015,'Cond Compo'!A:B,2,FALSE))),"")</f>
        <v/>
      </c>
      <c r="G3015" s="28"/>
      <c r="H3015" s="11" t="str">
        <f xml:space="preserve"> IF(C3015="Totale",2,IF($G3015 &lt;&gt; "", IF(D3015 = "E",MATCH(G3015, 'Cond Compo'!D$16:D$18, 0), MATCH(G3015, 'Cond Compo'!C$16:C$19, 0)), ""))</f>
        <v/>
      </c>
      <c r="I3015" s="12" t="str">
        <f>IF($E3015 &lt;&gt; "", IF(E3015 = 0, "", VLOOKUP(E3015,'Cond Perturbation'!A:B,2,FALSE)),"")</f>
        <v/>
      </c>
      <c r="J3015" s="28"/>
      <c r="K3015" s="29" t="str">
        <f>IF($B3015 &lt;&gt; "", IF(C3015="Oui",IF(H3015=1,IF(E3015=0,Résultat!G$8,IF(J3015="No",Résultat!$G$8,Résultat!$G$7)),IF(H3015=2,IF(E3015=0,Résultat!G$9,IF(J3015="No",Résultat!$G$9,Résultat!$G$7)),Résultat!$G$7)),IF(C3015 = "Totale", IF(H3015=1,IF(E3015=0,Résultat!G$8,IF(J3015="No",Résultat!$G$9,Résultat!$G$7)),IF(H3015=2,IF(E3015=0,Résultat!G$9,IF(J3015="No",Résultat!$G$9,Résultat!$G$7)),Résultat!$G$7)),Résultat!$G$7)), "")</f>
        <v/>
      </c>
    </row>
    <row r="3016" spans="1:11" ht="20.100000000000001" customHeight="1">
      <c r="A3016" s="26"/>
      <c r="B3016" s="27"/>
      <c r="C3016" s="11" t="str">
        <f>IF($B3016 &lt;&gt; "",VLOOKUP(MID(B3016,3,5),'Recyclabilité Prod Matx'!C:F,2,FALSE), "")</f>
        <v/>
      </c>
      <c r="D3016" s="11" t="str">
        <f>IF($B3016 &lt;&gt; "",VLOOKUP(MID(B3016,3,5),'Recyclabilité Prod Matx'!C:F,3,FALSE),"")</f>
        <v/>
      </c>
      <c r="E3016" s="11" t="str">
        <f>IF($B3016 &lt;&gt; "",VLOOKUP(MID(B3016,3,5),'Recyclabilité Prod Matx'!C:F,4,FALSE), "")</f>
        <v/>
      </c>
      <c r="F3016" s="12" t="str">
        <f>IF($B3016 &lt;&gt; "", IF(C3016="Totale","",IF(D3016 = 0, "", VLOOKUP(D3016,'Cond Compo'!A:B,2,FALSE))),"")</f>
        <v/>
      </c>
      <c r="G3016" s="28"/>
      <c r="H3016" s="11" t="str">
        <f xml:space="preserve"> IF(C3016="Totale",2,IF($G3016 &lt;&gt; "", IF(D3016 = "E",MATCH(G3016, 'Cond Compo'!D$16:D$18, 0), MATCH(G3016, 'Cond Compo'!C$16:C$19, 0)), ""))</f>
        <v/>
      </c>
      <c r="I3016" s="12" t="str">
        <f>IF($E3016 &lt;&gt; "", IF(E3016 = 0, "", VLOOKUP(E3016,'Cond Perturbation'!A:B,2,FALSE)),"")</f>
        <v/>
      </c>
      <c r="J3016" s="28"/>
      <c r="K3016" s="29" t="str">
        <f>IF($B3016 &lt;&gt; "", IF(C3016="Oui",IF(H3016=1,IF(E3016=0,Résultat!G$8,IF(J3016="No",Résultat!$G$8,Résultat!$G$7)),IF(H3016=2,IF(E3016=0,Résultat!G$9,IF(J3016="No",Résultat!$G$9,Résultat!$G$7)),Résultat!$G$7)),IF(C3016 = "Totale", IF(H3016=1,IF(E3016=0,Résultat!G$8,IF(J3016="No",Résultat!$G$9,Résultat!$G$7)),IF(H3016=2,IF(E3016=0,Résultat!G$9,IF(J3016="No",Résultat!$G$9,Résultat!$G$7)),Résultat!$G$7)),Résultat!$G$7)), "")</f>
        <v/>
      </c>
    </row>
    <row r="3017" spans="1:11" ht="20.100000000000001" customHeight="1">
      <c r="A3017" s="26"/>
      <c r="B3017" s="27"/>
      <c r="C3017" s="11" t="str">
        <f>IF($B3017 &lt;&gt; "",VLOOKUP(MID(B3017,3,5),'Recyclabilité Prod Matx'!C:F,2,FALSE), "")</f>
        <v/>
      </c>
      <c r="D3017" s="11" t="str">
        <f>IF($B3017 &lt;&gt; "",VLOOKUP(MID(B3017,3,5),'Recyclabilité Prod Matx'!C:F,3,FALSE),"")</f>
        <v/>
      </c>
      <c r="E3017" s="11" t="str">
        <f>IF($B3017 &lt;&gt; "",VLOOKUP(MID(B3017,3,5),'Recyclabilité Prod Matx'!C:F,4,FALSE), "")</f>
        <v/>
      </c>
      <c r="F3017" s="12" t="str">
        <f>IF($B3017 &lt;&gt; "", IF(C3017="Totale","",IF(D3017 = 0, "", VLOOKUP(D3017,'Cond Compo'!A:B,2,FALSE))),"")</f>
        <v/>
      </c>
      <c r="G3017" s="28"/>
      <c r="H3017" s="11" t="str">
        <f xml:space="preserve"> IF(C3017="Totale",2,IF($G3017 &lt;&gt; "", IF(D3017 = "E",MATCH(G3017, 'Cond Compo'!D$16:D$18, 0), MATCH(G3017, 'Cond Compo'!C$16:C$19, 0)), ""))</f>
        <v/>
      </c>
      <c r="I3017" s="12" t="str">
        <f>IF($E3017 &lt;&gt; "", IF(E3017 = 0, "", VLOOKUP(E3017,'Cond Perturbation'!A:B,2,FALSE)),"")</f>
        <v/>
      </c>
      <c r="J3017" s="28"/>
      <c r="K3017" s="29" t="str">
        <f>IF($B3017 &lt;&gt; "", IF(C3017="Oui",IF(H3017=1,IF(E3017=0,Résultat!G$8,IF(J3017="No",Résultat!$G$8,Résultat!$G$7)),IF(H3017=2,IF(E3017=0,Résultat!G$9,IF(J3017="No",Résultat!$G$9,Résultat!$G$7)),Résultat!$G$7)),IF(C3017 = "Totale", IF(H3017=1,IF(E3017=0,Résultat!G$8,IF(J3017="No",Résultat!$G$9,Résultat!$G$7)),IF(H3017=2,IF(E3017=0,Résultat!G$9,IF(J3017="No",Résultat!$G$9,Résultat!$G$7)),Résultat!$G$7)),Résultat!$G$7)), "")</f>
        <v/>
      </c>
    </row>
    <row r="3018" spans="1:11" ht="20.100000000000001" customHeight="1">
      <c r="A3018" s="26"/>
      <c r="B3018" s="27"/>
      <c r="C3018" s="11" t="str">
        <f>IF($B3018 &lt;&gt; "",VLOOKUP(MID(B3018,3,5),'Recyclabilité Prod Matx'!C:F,2,FALSE), "")</f>
        <v/>
      </c>
      <c r="D3018" s="11" t="str">
        <f>IF($B3018 &lt;&gt; "",VLOOKUP(MID(B3018,3,5),'Recyclabilité Prod Matx'!C:F,3,FALSE),"")</f>
        <v/>
      </c>
      <c r="E3018" s="11" t="str">
        <f>IF($B3018 &lt;&gt; "",VLOOKUP(MID(B3018,3,5),'Recyclabilité Prod Matx'!C:F,4,FALSE), "")</f>
        <v/>
      </c>
      <c r="F3018" s="12" t="str">
        <f>IF($B3018 &lt;&gt; "", IF(C3018="Totale","",IF(D3018 = 0, "", VLOOKUP(D3018,'Cond Compo'!A:B,2,FALSE))),"")</f>
        <v/>
      </c>
      <c r="G3018" s="28"/>
      <c r="H3018" s="11" t="str">
        <f xml:space="preserve"> IF(C3018="Totale",2,IF($G3018 &lt;&gt; "", IF(D3018 = "E",MATCH(G3018, 'Cond Compo'!D$16:D$18, 0), MATCH(G3018, 'Cond Compo'!C$16:C$19, 0)), ""))</f>
        <v/>
      </c>
      <c r="I3018" s="12" t="str">
        <f>IF($E3018 &lt;&gt; "", IF(E3018 = 0, "", VLOOKUP(E3018,'Cond Perturbation'!A:B,2,FALSE)),"")</f>
        <v/>
      </c>
      <c r="J3018" s="28"/>
      <c r="K3018" s="29" t="str">
        <f>IF($B3018 &lt;&gt; "", IF(C3018="Oui",IF(H3018=1,IF(E3018=0,Résultat!G$8,IF(J3018="No",Résultat!$G$8,Résultat!$G$7)),IF(H3018=2,IF(E3018=0,Résultat!G$9,IF(J3018="No",Résultat!$G$9,Résultat!$G$7)),Résultat!$G$7)),IF(C3018 = "Totale", IF(H3018=1,IF(E3018=0,Résultat!G$8,IF(J3018="No",Résultat!$G$9,Résultat!$G$7)),IF(H3018=2,IF(E3018=0,Résultat!G$9,IF(J3018="No",Résultat!$G$9,Résultat!$G$7)),Résultat!$G$7)),Résultat!$G$7)), "")</f>
        <v/>
      </c>
    </row>
    <row r="3019" spans="1:11" ht="20.100000000000001" customHeight="1">
      <c r="A3019" s="26"/>
      <c r="B3019" s="27"/>
      <c r="C3019" s="11" t="str">
        <f>IF($B3019 &lt;&gt; "",VLOOKUP(MID(B3019,3,5),'Recyclabilité Prod Matx'!C:F,2,FALSE), "")</f>
        <v/>
      </c>
      <c r="D3019" s="11" t="str">
        <f>IF($B3019 &lt;&gt; "",VLOOKUP(MID(B3019,3,5),'Recyclabilité Prod Matx'!C:F,3,FALSE),"")</f>
        <v/>
      </c>
      <c r="E3019" s="11" t="str">
        <f>IF($B3019 &lt;&gt; "",VLOOKUP(MID(B3019,3,5),'Recyclabilité Prod Matx'!C:F,4,FALSE), "")</f>
        <v/>
      </c>
      <c r="F3019" s="12" t="str">
        <f>IF($B3019 &lt;&gt; "", IF(C3019="Totale","",IF(D3019 = 0, "", VLOOKUP(D3019,'Cond Compo'!A:B,2,FALSE))),"")</f>
        <v/>
      </c>
      <c r="G3019" s="28"/>
      <c r="H3019" s="11" t="str">
        <f xml:space="preserve"> IF(C3019="Totale",2,IF($G3019 &lt;&gt; "", IF(D3019 = "E",MATCH(G3019, 'Cond Compo'!D$16:D$18, 0), MATCH(G3019, 'Cond Compo'!C$16:C$19, 0)), ""))</f>
        <v/>
      </c>
      <c r="I3019" s="12" t="str">
        <f>IF($E3019 &lt;&gt; "", IF(E3019 = 0, "", VLOOKUP(E3019,'Cond Perturbation'!A:B,2,FALSE)),"")</f>
        <v/>
      </c>
      <c r="J3019" s="28"/>
      <c r="K3019" s="29" t="str">
        <f>IF($B3019 &lt;&gt; "", IF(C3019="Oui",IF(H3019=1,IF(E3019=0,Résultat!G$8,IF(J3019="No",Résultat!$G$8,Résultat!$G$7)),IF(H3019=2,IF(E3019=0,Résultat!G$9,IF(J3019="No",Résultat!$G$9,Résultat!$G$7)),Résultat!$G$7)),IF(C3019 = "Totale", IF(H3019=1,IF(E3019=0,Résultat!G$8,IF(J3019="No",Résultat!$G$9,Résultat!$G$7)),IF(H3019=2,IF(E3019=0,Résultat!G$9,IF(J3019="No",Résultat!$G$9,Résultat!$G$7)),Résultat!$G$7)),Résultat!$G$7)), "")</f>
        <v/>
      </c>
    </row>
    <row r="3020" spans="1:11" ht="20.100000000000001" customHeight="1">
      <c r="A3020" s="26"/>
      <c r="B3020" s="27"/>
      <c r="C3020" s="11" t="str">
        <f>IF($B3020 &lt;&gt; "",VLOOKUP(MID(B3020,3,5),'Recyclabilité Prod Matx'!C:F,2,FALSE), "")</f>
        <v/>
      </c>
      <c r="D3020" s="11" t="str">
        <f>IF($B3020 &lt;&gt; "",VLOOKUP(MID(B3020,3,5),'Recyclabilité Prod Matx'!C:F,3,FALSE),"")</f>
        <v/>
      </c>
      <c r="E3020" s="11" t="str">
        <f>IF($B3020 &lt;&gt; "",VLOOKUP(MID(B3020,3,5),'Recyclabilité Prod Matx'!C:F,4,FALSE), "")</f>
        <v/>
      </c>
      <c r="F3020" s="12" t="str">
        <f>IF($B3020 &lt;&gt; "", IF(C3020="Totale","",IF(D3020 = 0, "", VLOOKUP(D3020,'Cond Compo'!A:B,2,FALSE))),"")</f>
        <v/>
      </c>
      <c r="G3020" s="28"/>
      <c r="H3020" s="11" t="str">
        <f xml:space="preserve"> IF(C3020="Totale",2,IF($G3020 &lt;&gt; "", IF(D3020 = "E",MATCH(G3020, 'Cond Compo'!D$16:D$18, 0), MATCH(G3020, 'Cond Compo'!C$16:C$19, 0)), ""))</f>
        <v/>
      </c>
      <c r="I3020" s="12" t="str">
        <f>IF($E3020 &lt;&gt; "", IF(E3020 = 0, "", VLOOKUP(E3020,'Cond Perturbation'!A:B,2,FALSE)),"")</f>
        <v/>
      </c>
      <c r="J3020" s="28"/>
      <c r="K3020" s="29" t="str">
        <f>IF($B3020 &lt;&gt; "", IF(C3020="Oui",IF(H3020=1,IF(E3020=0,Résultat!G$8,IF(J3020="No",Résultat!$G$8,Résultat!$G$7)),IF(H3020=2,IF(E3020=0,Résultat!G$9,IF(J3020="No",Résultat!$G$9,Résultat!$G$7)),Résultat!$G$7)),IF(C3020 = "Totale", IF(H3020=1,IF(E3020=0,Résultat!G$8,IF(J3020="No",Résultat!$G$9,Résultat!$G$7)),IF(H3020=2,IF(E3020=0,Résultat!G$9,IF(J3020="No",Résultat!$G$9,Résultat!$G$7)),Résultat!$G$7)),Résultat!$G$7)), "")</f>
        <v/>
      </c>
    </row>
    <row r="3021" spans="1:11" ht="20.100000000000001" customHeight="1">
      <c r="A3021" s="26"/>
      <c r="B3021" s="27"/>
      <c r="C3021" s="11" t="str">
        <f>IF($B3021 &lt;&gt; "",VLOOKUP(MID(B3021,3,5),'Recyclabilité Prod Matx'!C:F,2,FALSE), "")</f>
        <v/>
      </c>
      <c r="D3021" s="11" t="str">
        <f>IF($B3021 &lt;&gt; "",VLOOKUP(MID(B3021,3,5),'Recyclabilité Prod Matx'!C:F,3,FALSE),"")</f>
        <v/>
      </c>
      <c r="E3021" s="11" t="str">
        <f>IF($B3021 &lt;&gt; "",VLOOKUP(MID(B3021,3,5),'Recyclabilité Prod Matx'!C:F,4,FALSE), "")</f>
        <v/>
      </c>
      <c r="F3021" s="12" t="str">
        <f>IF($B3021 &lt;&gt; "", IF(C3021="Totale","",IF(D3021 = 0, "", VLOOKUP(D3021,'Cond Compo'!A:B,2,FALSE))),"")</f>
        <v/>
      </c>
      <c r="G3021" s="28"/>
      <c r="H3021" s="11" t="str">
        <f xml:space="preserve"> IF(C3021="Totale",2,IF($G3021 &lt;&gt; "", IF(D3021 = "E",MATCH(G3021, 'Cond Compo'!D$16:D$18, 0), MATCH(G3021, 'Cond Compo'!C$16:C$19, 0)), ""))</f>
        <v/>
      </c>
      <c r="I3021" s="12" t="str">
        <f>IF($E3021 &lt;&gt; "", IF(E3021 = 0, "", VLOOKUP(E3021,'Cond Perturbation'!A:B,2,FALSE)),"")</f>
        <v/>
      </c>
      <c r="J3021" s="28"/>
      <c r="K3021" s="29" t="str">
        <f>IF($B3021 &lt;&gt; "", IF(C3021="Oui",IF(H3021=1,IF(E3021=0,Résultat!G$8,IF(J3021="No",Résultat!$G$8,Résultat!$G$7)),IF(H3021=2,IF(E3021=0,Résultat!G$9,IF(J3021="No",Résultat!$G$9,Résultat!$G$7)),Résultat!$G$7)),IF(C3021 = "Totale", IF(H3021=1,IF(E3021=0,Résultat!G$8,IF(J3021="No",Résultat!$G$9,Résultat!$G$7)),IF(H3021=2,IF(E3021=0,Résultat!G$9,IF(J3021="No",Résultat!$G$9,Résultat!$G$7)),Résultat!$G$7)),Résultat!$G$7)), "")</f>
        <v/>
      </c>
    </row>
    <row r="3022" spans="1:11" ht="20.100000000000001" customHeight="1">
      <c r="A3022" s="26"/>
      <c r="B3022" s="27"/>
      <c r="C3022" s="11" t="str">
        <f>IF($B3022 &lt;&gt; "",VLOOKUP(MID(B3022,3,5),'Recyclabilité Prod Matx'!C:F,2,FALSE), "")</f>
        <v/>
      </c>
      <c r="D3022" s="11" t="str">
        <f>IF($B3022 &lt;&gt; "",VLOOKUP(MID(B3022,3,5),'Recyclabilité Prod Matx'!C:F,3,FALSE),"")</f>
        <v/>
      </c>
      <c r="E3022" s="11" t="str">
        <f>IF($B3022 &lt;&gt; "",VLOOKUP(MID(B3022,3,5),'Recyclabilité Prod Matx'!C:F,4,FALSE), "")</f>
        <v/>
      </c>
      <c r="F3022" s="12" t="str">
        <f>IF($B3022 &lt;&gt; "", IF(C3022="Totale","",IF(D3022 = 0, "", VLOOKUP(D3022,'Cond Compo'!A:B,2,FALSE))),"")</f>
        <v/>
      </c>
      <c r="G3022" s="28"/>
      <c r="H3022" s="11" t="str">
        <f xml:space="preserve"> IF(C3022="Totale",2,IF($G3022 &lt;&gt; "", IF(D3022 = "E",MATCH(G3022, 'Cond Compo'!D$16:D$18, 0), MATCH(G3022, 'Cond Compo'!C$16:C$19, 0)), ""))</f>
        <v/>
      </c>
      <c r="I3022" s="12" t="str">
        <f>IF($E3022 &lt;&gt; "", IF(E3022 = 0, "", VLOOKUP(E3022,'Cond Perturbation'!A:B,2,FALSE)),"")</f>
        <v/>
      </c>
      <c r="J3022" s="28"/>
      <c r="K3022" s="29" t="str">
        <f>IF($B3022 &lt;&gt; "", IF(C3022="Oui",IF(H3022=1,IF(E3022=0,Résultat!G$8,IF(J3022="No",Résultat!$G$8,Résultat!$G$7)),IF(H3022=2,IF(E3022=0,Résultat!G$9,IF(J3022="No",Résultat!$G$9,Résultat!$G$7)),Résultat!$G$7)),IF(C3022 = "Totale", IF(H3022=1,IF(E3022=0,Résultat!G$8,IF(J3022="No",Résultat!$G$9,Résultat!$G$7)),IF(H3022=2,IF(E3022=0,Résultat!G$9,IF(J3022="No",Résultat!$G$9,Résultat!$G$7)),Résultat!$G$7)),Résultat!$G$7)), "")</f>
        <v/>
      </c>
    </row>
    <row r="3023" spans="1:11" ht="20.100000000000001" customHeight="1">
      <c r="A3023" s="26"/>
      <c r="B3023" s="27"/>
      <c r="C3023" s="11" t="str">
        <f>IF($B3023 &lt;&gt; "",VLOOKUP(MID(B3023,3,5),'Recyclabilité Prod Matx'!C:F,2,FALSE), "")</f>
        <v/>
      </c>
      <c r="D3023" s="11" t="str">
        <f>IF($B3023 &lt;&gt; "",VLOOKUP(MID(B3023,3,5),'Recyclabilité Prod Matx'!C:F,3,FALSE),"")</f>
        <v/>
      </c>
      <c r="E3023" s="11" t="str">
        <f>IF($B3023 &lt;&gt; "",VLOOKUP(MID(B3023,3,5),'Recyclabilité Prod Matx'!C:F,4,FALSE), "")</f>
        <v/>
      </c>
      <c r="F3023" s="12" t="str">
        <f>IF($B3023 &lt;&gt; "", IF(C3023="Totale","",IF(D3023 = 0, "", VLOOKUP(D3023,'Cond Compo'!A:B,2,FALSE))),"")</f>
        <v/>
      </c>
      <c r="G3023" s="28"/>
      <c r="H3023" s="11" t="str">
        <f xml:space="preserve"> IF(C3023="Totale",2,IF($G3023 &lt;&gt; "", IF(D3023 = "E",MATCH(G3023, 'Cond Compo'!D$16:D$18, 0), MATCH(G3023, 'Cond Compo'!C$16:C$19, 0)), ""))</f>
        <v/>
      </c>
      <c r="I3023" s="12" t="str">
        <f>IF($E3023 &lt;&gt; "", IF(E3023 = 0, "", VLOOKUP(E3023,'Cond Perturbation'!A:B,2,FALSE)),"")</f>
        <v/>
      </c>
      <c r="J3023" s="28"/>
      <c r="K3023" s="29" t="str">
        <f>IF($B3023 &lt;&gt; "", IF(C3023="Oui",IF(H3023=1,IF(E3023=0,Résultat!G$8,IF(J3023="No",Résultat!$G$8,Résultat!$G$7)),IF(H3023=2,IF(E3023=0,Résultat!G$9,IF(J3023="No",Résultat!$G$9,Résultat!$G$7)),Résultat!$G$7)),IF(C3023 = "Totale", IF(H3023=1,IF(E3023=0,Résultat!G$8,IF(J3023="No",Résultat!$G$9,Résultat!$G$7)),IF(H3023=2,IF(E3023=0,Résultat!G$9,IF(J3023="No",Résultat!$G$9,Résultat!$G$7)),Résultat!$G$7)),Résultat!$G$7)), "")</f>
        <v/>
      </c>
    </row>
    <row r="3024" spans="1:11" ht="20.100000000000001" customHeight="1">
      <c r="A3024" s="26"/>
      <c r="B3024" s="27"/>
      <c r="C3024" s="11" t="str">
        <f>IF($B3024 &lt;&gt; "",VLOOKUP(MID(B3024,3,5),'Recyclabilité Prod Matx'!C:F,2,FALSE), "")</f>
        <v/>
      </c>
      <c r="D3024" s="11" t="str">
        <f>IF($B3024 &lt;&gt; "",VLOOKUP(MID(B3024,3,5),'Recyclabilité Prod Matx'!C:F,3,FALSE),"")</f>
        <v/>
      </c>
      <c r="E3024" s="11" t="str">
        <f>IF($B3024 &lt;&gt; "",VLOOKUP(MID(B3024,3,5),'Recyclabilité Prod Matx'!C:F,4,FALSE), "")</f>
        <v/>
      </c>
      <c r="F3024" s="12" t="str">
        <f>IF($B3024 &lt;&gt; "", IF(C3024="Totale","",IF(D3024 = 0, "", VLOOKUP(D3024,'Cond Compo'!A:B,2,FALSE))),"")</f>
        <v/>
      </c>
      <c r="G3024" s="28"/>
      <c r="H3024" s="11" t="str">
        <f xml:space="preserve"> IF(C3024="Totale",2,IF($G3024 &lt;&gt; "", IF(D3024 = "E",MATCH(G3024, 'Cond Compo'!D$16:D$18, 0), MATCH(G3024, 'Cond Compo'!C$16:C$19, 0)), ""))</f>
        <v/>
      </c>
      <c r="I3024" s="12" t="str">
        <f>IF($E3024 &lt;&gt; "", IF(E3024 = 0, "", VLOOKUP(E3024,'Cond Perturbation'!A:B,2,FALSE)),"")</f>
        <v/>
      </c>
      <c r="J3024" s="28"/>
      <c r="K3024" s="29" t="str">
        <f>IF($B3024 &lt;&gt; "", IF(C3024="Oui",IF(H3024=1,IF(E3024=0,Résultat!G$8,IF(J3024="No",Résultat!$G$8,Résultat!$G$7)),IF(H3024=2,IF(E3024=0,Résultat!G$9,IF(J3024="No",Résultat!$G$9,Résultat!$G$7)),Résultat!$G$7)),IF(C3024 = "Totale", IF(H3024=1,IF(E3024=0,Résultat!G$8,IF(J3024="No",Résultat!$G$9,Résultat!$G$7)),IF(H3024=2,IF(E3024=0,Résultat!G$9,IF(J3024="No",Résultat!$G$9,Résultat!$G$7)),Résultat!$G$7)),Résultat!$G$7)), "")</f>
        <v/>
      </c>
    </row>
    <row r="3025" spans="1:11" ht="20.100000000000001" customHeight="1">
      <c r="A3025" s="26"/>
      <c r="B3025" s="27"/>
      <c r="C3025" s="11" t="str">
        <f>IF($B3025 &lt;&gt; "",VLOOKUP(MID(B3025,3,5),'Recyclabilité Prod Matx'!C:F,2,FALSE), "")</f>
        <v/>
      </c>
      <c r="D3025" s="11" t="str">
        <f>IF($B3025 &lt;&gt; "",VLOOKUP(MID(B3025,3,5),'Recyclabilité Prod Matx'!C:F,3,FALSE),"")</f>
        <v/>
      </c>
      <c r="E3025" s="11" t="str">
        <f>IF($B3025 &lt;&gt; "",VLOOKUP(MID(B3025,3,5),'Recyclabilité Prod Matx'!C:F,4,FALSE), "")</f>
        <v/>
      </c>
      <c r="F3025" s="12" t="str">
        <f>IF($B3025 &lt;&gt; "", IF(C3025="Totale","",IF(D3025 = 0, "", VLOOKUP(D3025,'Cond Compo'!A:B,2,FALSE))),"")</f>
        <v/>
      </c>
      <c r="G3025" s="28"/>
      <c r="H3025" s="11" t="str">
        <f xml:space="preserve"> IF(C3025="Totale",2,IF($G3025 &lt;&gt; "", IF(D3025 = "E",MATCH(G3025, 'Cond Compo'!D$16:D$18, 0), MATCH(G3025, 'Cond Compo'!C$16:C$19, 0)), ""))</f>
        <v/>
      </c>
      <c r="I3025" s="12" t="str">
        <f>IF($E3025 &lt;&gt; "", IF(E3025 = 0, "", VLOOKUP(E3025,'Cond Perturbation'!A:B,2,FALSE)),"")</f>
        <v/>
      </c>
      <c r="J3025" s="28"/>
      <c r="K3025" s="29" t="str">
        <f>IF($B3025 &lt;&gt; "", IF(C3025="Oui",IF(H3025=1,IF(E3025=0,Résultat!G$8,IF(J3025="No",Résultat!$G$8,Résultat!$G$7)),IF(H3025=2,IF(E3025=0,Résultat!G$9,IF(J3025="No",Résultat!$G$9,Résultat!$G$7)),Résultat!$G$7)),IF(C3025 = "Totale", IF(H3025=1,IF(E3025=0,Résultat!G$8,IF(J3025="No",Résultat!$G$9,Résultat!$G$7)),IF(H3025=2,IF(E3025=0,Résultat!G$9,IF(J3025="No",Résultat!$G$9,Résultat!$G$7)),Résultat!$G$7)),Résultat!$G$7)), "")</f>
        <v/>
      </c>
    </row>
    <row r="3026" spans="1:11" ht="20.100000000000001" customHeight="1">
      <c r="A3026" s="26"/>
      <c r="B3026" s="27"/>
      <c r="C3026" s="11" t="str">
        <f>IF($B3026 &lt;&gt; "",VLOOKUP(MID(B3026,3,5),'Recyclabilité Prod Matx'!C:F,2,FALSE), "")</f>
        <v/>
      </c>
      <c r="D3026" s="11" t="str">
        <f>IF($B3026 &lt;&gt; "",VLOOKUP(MID(B3026,3,5),'Recyclabilité Prod Matx'!C:F,3,FALSE),"")</f>
        <v/>
      </c>
      <c r="E3026" s="11" t="str">
        <f>IF($B3026 &lt;&gt; "",VLOOKUP(MID(B3026,3,5),'Recyclabilité Prod Matx'!C:F,4,FALSE), "")</f>
        <v/>
      </c>
      <c r="F3026" s="12" t="str">
        <f>IF($B3026 &lt;&gt; "", IF(C3026="Totale","",IF(D3026 = 0, "", VLOOKUP(D3026,'Cond Compo'!A:B,2,FALSE))),"")</f>
        <v/>
      </c>
      <c r="G3026" s="28"/>
      <c r="H3026" s="11" t="str">
        <f xml:space="preserve"> IF(C3026="Totale",2,IF($G3026 &lt;&gt; "", IF(D3026 = "E",MATCH(G3026, 'Cond Compo'!D$16:D$18, 0), MATCH(G3026, 'Cond Compo'!C$16:C$19, 0)), ""))</f>
        <v/>
      </c>
      <c r="I3026" s="12" t="str">
        <f>IF($E3026 &lt;&gt; "", IF(E3026 = 0, "", VLOOKUP(E3026,'Cond Perturbation'!A:B,2,FALSE)),"")</f>
        <v/>
      </c>
      <c r="J3026" s="28"/>
      <c r="K3026" s="29" t="str">
        <f>IF($B3026 &lt;&gt; "", IF(C3026="Oui",IF(H3026=1,IF(E3026=0,Résultat!G$8,IF(J3026="No",Résultat!$G$8,Résultat!$G$7)),IF(H3026=2,IF(E3026=0,Résultat!G$9,IF(J3026="No",Résultat!$G$9,Résultat!$G$7)),Résultat!$G$7)),IF(C3026 = "Totale", IF(H3026=1,IF(E3026=0,Résultat!G$8,IF(J3026="No",Résultat!$G$9,Résultat!$G$7)),IF(H3026=2,IF(E3026=0,Résultat!G$9,IF(J3026="No",Résultat!$G$9,Résultat!$G$7)),Résultat!$G$7)),Résultat!$G$7)), "")</f>
        <v/>
      </c>
    </row>
    <row r="3027" spans="1:11" ht="20.100000000000001" customHeight="1">
      <c r="A3027" s="26"/>
      <c r="B3027" s="27"/>
      <c r="C3027" s="11" t="str">
        <f>IF($B3027 &lt;&gt; "",VLOOKUP(MID(B3027,3,5),'Recyclabilité Prod Matx'!C:F,2,FALSE), "")</f>
        <v/>
      </c>
      <c r="D3027" s="11" t="str">
        <f>IF($B3027 &lt;&gt; "",VLOOKUP(MID(B3027,3,5),'Recyclabilité Prod Matx'!C:F,3,FALSE),"")</f>
        <v/>
      </c>
      <c r="E3027" s="11" t="str">
        <f>IF($B3027 &lt;&gt; "",VLOOKUP(MID(B3027,3,5),'Recyclabilité Prod Matx'!C:F,4,FALSE), "")</f>
        <v/>
      </c>
      <c r="F3027" s="12" t="str">
        <f>IF($B3027 &lt;&gt; "", IF(C3027="Totale","",IF(D3027 = 0, "", VLOOKUP(D3027,'Cond Compo'!A:B,2,FALSE))),"")</f>
        <v/>
      </c>
      <c r="G3027" s="28"/>
      <c r="H3027" s="11" t="str">
        <f xml:space="preserve"> IF(C3027="Totale",2,IF($G3027 &lt;&gt; "", IF(D3027 = "E",MATCH(G3027, 'Cond Compo'!D$16:D$18, 0), MATCH(G3027, 'Cond Compo'!C$16:C$19, 0)), ""))</f>
        <v/>
      </c>
      <c r="I3027" s="12" t="str">
        <f>IF($E3027 &lt;&gt; "", IF(E3027 = 0, "", VLOOKUP(E3027,'Cond Perturbation'!A:B,2,FALSE)),"")</f>
        <v/>
      </c>
      <c r="J3027" s="28"/>
      <c r="K3027" s="29" t="str">
        <f>IF($B3027 &lt;&gt; "", IF(C3027="Oui",IF(H3027=1,IF(E3027=0,Résultat!G$8,IF(J3027="No",Résultat!$G$8,Résultat!$G$7)),IF(H3027=2,IF(E3027=0,Résultat!G$9,IF(J3027="No",Résultat!$G$9,Résultat!$G$7)),Résultat!$G$7)),IF(C3027 = "Totale", IF(H3027=1,IF(E3027=0,Résultat!G$8,IF(J3027="No",Résultat!$G$9,Résultat!$G$7)),IF(H3027=2,IF(E3027=0,Résultat!G$9,IF(J3027="No",Résultat!$G$9,Résultat!$G$7)),Résultat!$G$7)),Résultat!$G$7)), "")</f>
        <v/>
      </c>
    </row>
    <row r="3028" spans="1:11" ht="20.100000000000001" customHeight="1">
      <c r="A3028" s="26"/>
      <c r="B3028" s="27"/>
      <c r="C3028" s="11" t="str">
        <f>IF($B3028 &lt;&gt; "",VLOOKUP(MID(B3028,3,5),'Recyclabilité Prod Matx'!C:F,2,FALSE), "")</f>
        <v/>
      </c>
      <c r="D3028" s="11" t="str">
        <f>IF($B3028 &lt;&gt; "",VLOOKUP(MID(B3028,3,5),'Recyclabilité Prod Matx'!C:F,3,FALSE),"")</f>
        <v/>
      </c>
      <c r="E3028" s="11" t="str">
        <f>IF($B3028 &lt;&gt; "",VLOOKUP(MID(B3028,3,5),'Recyclabilité Prod Matx'!C:F,4,FALSE), "")</f>
        <v/>
      </c>
      <c r="F3028" s="12" t="str">
        <f>IF($B3028 &lt;&gt; "", IF(C3028="Totale","",IF(D3028 = 0, "", VLOOKUP(D3028,'Cond Compo'!A:B,2,FALSE))),"")</f>
        <v/>
      </c>
      <c r="G3028" s="28"/>
      <c r="H3028" s="11" t="str">
        <f xml:space="preserve"> IF(C3028="Totale",2,IF($G3028 &lt;&gt; "", IF(D3028 = "E",MATCH(G3028, 'Cond Compo'!D$16:D$18, 0), MATCH(G3028, 'Cond Compo'!C$16:C$19, 0)), ""))</f>
        <v/>
      </c>
      <c r="I3028" s="12" t="str">
        <f>IF($E3028 &lt;&gt; "", IF(E3028 = 0, "", VLOOKUP(E3028,'Cond Perturbation'!A:B,2,FALSE)),"")</f>
        <v/>
      </c>
      <c r="J3028" s="28"/>
      <c r="K3028" s="29" t="str">
        <f>IF($B3028 &lt;&gt; "", IF(C3028="Oui",IF(H3028=1,IF(E3028=0,Résultat!G$8,IF(J3028="No",Résultat!$G$8,Résultat!$G$7)),IF(H3028=2,IF(E3028=0,Résultat!G$9,IF(J3028="No",Résultat!$G$9,Résultat!$G$7)),Résultat!$G$7)),IF(C3028 = "Totale", IF(H3028=1,IF(E3028=0,Résultat!G$8,IF(J3028="No",Résultat!$G$9,Résultat!$G$7)),IF(H3028=2,IF(E3028=0,Résultat!G$9,IF(J3028="No",Résultat!$G$9,Résultat!$G$7)),Résultat!$G$7)),Résultat!$G$7)), "")</f>
        <v/>
      </c>
    </row>
    <row r="3029" spans="1:11" ht="20.100000000000001" customHeight="1">
      <c r="A3029" s="26"/>
      <c r="B3029" s="27"/>
      <c r="C3029" s="11" t="str">
        <f>IF($B3029 &lt;&gt; "",VLOOKUP(MID(B3029,3,5),'Recyclabilité Prod Matx'!C:F,2,FALSE), "")</f>
        <v/>
      </c>
      <c r="D3029" s="11" t="str">
        <f>IF($B3029 &lt;&gt; "",VLOOKUP(MID(B3029,3,5),'Recyclabilité Prod Matx'!C:F,3,FALSE),"")</f>
        <v/>
      </c>
      <c r="E3029" s="11" t="str">
        <f>IF($B3029 &lt;&gt; "",VLOOKUP(MID(B3029,3,5),'Recyclabilité Prod Matx'!C:F,4,FALSE), "")</f>
        <v/>
      </c>
      <c r="F3029" s="12" t="str">
        <f>IF($B3029 &lt;&gt; "", IF(C3029="Totale","",IF(D3029 = 0, "", VLOOKUP(D3029,'Cond Compo'!A:B,2,FALSE))),"")</f>
        <v/>
      </c>
      <c r="G3029" s="28"/>
      <c r="H3029" s="11" t="str">
        <f xml:space="preserve"> IF(C3029="Totale",2,IF($G3029 &lt;&gt; "", IF(D3029 = "E",MATCH(G3029, 'Cond Compo'!D$16:D$18, 0), MATCH(G3029, 'Cond Compo'!C$16:C$19, 0)), ""))</f>
        <v/>
      </c>
      <c r="I3029" s="12" t="str">
        <f>IF($E3029 &lt;&gt; "", IF(E3029 = 0, "", VLOOKUP(E3029,'Cond Perturbation'!A:B,2,FALSE)),"")</f>
        <v/>
      </c>
      <c r="J3029" s="28"/>
      <c r="K3029" s="29" t="str">
        <f>IF($B3029 &lt;&gt; "", IF(C3029="Oui",IF(H3029=1,IF(E3029=0,Résultat!G$8,IF(J3029="No",Résultat!$G$8,Résultat!$G$7)),IF(H3029=2,IF(E3029=0,Résultat!G$9,IF(J3029="No",Résultat!$G$9,Résultat!$G$7)),Résultat!$G$7)),IF(C3029 = "Totale", IF(H3029=1,IF(E3029=0,Résultat!G$8,IF(J3029="No",Résultat!$G$9,Résultat!$G$7)),IF(H3029=2,IF(E3029=0,Résultat!G$9,IF(J3029="No",Résultat!$G$9,Résultat!$G$7)),Résultat!$G$7)),Résultat!$G$7)), "")</f>
        <v/>
      </c>
    </row>
    <row r="3030" spans="1:11" ht="20.100000000000001" customHeight="1">
      <c r="A3030" s="26"/>
      <c r="B3030" s="27"/>
      <c r="C3030" s="11" t="str">
        <f>IF($B3030 &lt;&gt; "",VLOOKUP(MID(B3030,3,5),'Recyclabilité Prod Matx'!C:F,2,FALSE), "")</f>
        <v/>
      </c>
      <c r="D3030" s="11" t="str">
        <f>IF($B3030 &lt;&gt; "",VLOOKUP(MID(B3030,3,5),'Recyclabilité Prod Matx'!C:F,3,FALSE),"")</f>
        <v/>
      </c>
      <c r="E3030" s="11" t="str">
        <f>IF($B3030 &lt;&gt; "",VLOOKUP(MID(B3030,3,5),'Recyclabilité Prod Matx'!C:F,4,FALSE), "")</f>
        <v/>
      </c>
      <c r="F3030" s="12" t="str">
        <f>IF($B3030 &lt;&gt; "", IF(C3030="Totale","",IF(D3030 = 0, "", VLOOKUP(D3030,'Cond Compo'!A:B,2,FALSE))),"")</f>
        <v/>
      </c>
      <c r="G3030" s="28"/>
      <c r="H3030" s="11" t="str">
        <f xml:space="preserve"> IF(C3030="Totale",2,IF($G3030 &lt;&gt; "", IF(D3030 = "E",MATCH(G3030, 'Cond Compo'!D$16:D$18, 0), MATCH(G3030, 'Cond Compo'!C$16:C$19, 0)), ""))</f>
        <v/>
      </c>
      <c r="I3030" s="12" t="str">
        <f>IF($E3030 &lt;&gt; "", IF(E3030 = 0, "", VLOOKUP(E3030,'Cond Perturbation'!A:B,2,FALSE)),"")</f>
        <v/>
      </c>
      <c r="J3030" s="28"/>
      <c r="K3030" s="29" t="str">
        <f>IF($B3030 &lt;&gt; "", IF(C3030="Oui",IF(H3030=1,IF(E3030=0,Résultat!G$8,IF(J3030="No",Résultat!$G$8,Résultat!$G$7)),IF(H3030=2,IF(E3030=0,Résultat!G$9,IF(J3030="No",Résultat!$G$9,Résultat!$G$7)),Résultat!$G$7)),IF(C3030 = "Totale", IF(H3030=1,IF(E3030=0,Résultat!G$8,IF(J3030="No",Résultat!$G$9,Résultat!$G$7)),IF(H3030=2,IF(E3030=0,Résultat!G$9,IF(J3030="No",Résultat!$G$9,Résultat!$G$7)),Résultat!$G$7)),Résultat!$G$7)), "")</f>
        <v/>
      </c>
    </row>
    <row r="3031" spans="1:11" ht="20.100000000000001" customHeight="1">
      <c r="A3031" s="26"/>
      <c r="B3031" s="27"/>
      <c r="C3031" s="11" t="str">
        <f>IF($B3031 &lt;&gt; "",VLOOKUP(MID(B3031,3,5),'Recyclabilité Prod Matx'!C:F,2,FALSE), "")</f>
        <v/>
      </c>
      <c r="D3031" s="11" t="str">
        <f>IF($B3031 &lt;&gt; "",VLOOKUP(MID(B3031,3,5),'Recyclabilité Prod Matx'!C:F,3,FALSE),"")</f>
        <v/>
      </c>
      <c r="E3031" s="11" t="str">
        <f>IF($B3031 &lt;&gt; "",VLOOKUP(MID(B3031,3,5),'Recyclabilité Prod Matx'!C:F,4,FALSE), "")</f>
        <v/>
      </c>
      <c r="F3031" s="12" t="str">
        <f>IF($B3031 &lt;&gt; "", IF(C3031="Totale","",IF(D3031 = 0, "", VLOOKUP(D3031,'Cond Compo'!A:B,2,FALSE))),"")</f>
        <v/>
      </c>
      <c r="G3031" s="28"/>
      <c r="H3031" s="11" t="str">
        <f xml:space="preserve"> IF(C3031="Totale",2,IF($G3031 &lt;&gt; "", IF(D3031 = "E",MATCH(G3031, 'Cond Compo'!D$16:D$18, 0), MATCH(G3031, 'Cond Compo'!C$16:C$19, 0)), ""))</f>
        <v/>
      </c>
      <c r="I3031" s="12" t="str">
        <f>IF($E3031 &lt;&gt; "", IF(E3031 = 0, "", VLOOKUP(E3031,'Cond Perturbation'!A:B,2,FALSE)),"")</f>
        <v/>
      </c>
      <c r="J3031" s="28"/>
      <c r="K3031" s="29" t="str">
        <f>IF($B3031 &lt;&gt; "", IF(C3031="Oui",IF(H3031=1,IF(E3031=0,Résultat!G$8,IF(J3031="No",Résultat!$G$8,Résultat!$G$7)),IF(H3031=2,IF(E3031=0,Résultat!G$9,IF(J3031="No",Résultat!$G$9,Résultat!$G$7)),Résultat!$G$7)),IF(C3031 = "Totale", IF(H3031=1,IF(E3031=0,Résultat!G$8,IF(J3031="No",Résultat!$G$9,Résultat!$G$7)),IF(H3031=2,IF(E3031=0,Résultat!G$9,IF(J3031="No",Résultat!$G$9,Résultat!$G$7)),Résultat!$G$7)),Résultat!$G$7)), "")</f>
        <v/>
      </c>
    </row>
    <row r="3032" spans="1:11" ht="20.100000000000001" customHeight="1">
      <c r="A3032" s="26"/>
      <c r="B3032" s="27"/>
      <c r="C3032" s="11" t="str">
        <f>IF($B3032 &lt;&gt; "",VLOOKUP(MID(B3032,3,5),'Recyclabilité Prod Matx'!C:F,2,FALSE), "")</f>
        <v/>
      </c>
      <c r="D3032" s="11" t="str">
        <f>IF($B3032 &lt;&gt; "",VLOOKUP(MID(B3032,3,5),'Recyclabilité Prod Matx'!C:F,3,FALSE),"")</f>
        <v/>
      </c>
      <c r="E3032" s="11" t="str">
        <f>IF($B3032 &lt;&gt; "",VLOOKUP(MID(B3032,3,5),'Recyclabilité Prod Matx'!C:F,4,FALSE), "")</f>
        <v/>
      </c>
      <c r="F3032" s="12" t="str">
        <f>IF($B3032 &lt;&gt; "", IF(C3032="Totale","",IF(D3032 = 0, "", VLOOKUP(D3032,'Cond Compo'!A:B,2,FALSE))),"")</f>
        <v/>
      </c>
      <c r="G3032" s="28"/>
      <c r="H3032" s="11" t="str">
        <f xml:space="preserve"> IF(C3032="Totale",2,IF($G3032 &lt;&gt; "", IF(D3032 = "E",MATCH(G3032, 'Cond Compo'!D$16:D$18, 0), MATCH(G3032, 'Cond Compo'!C$16:C$19, 0)), ""))</f>
        <v/>
      </c>
      <c r="I3032" s="12" t="str">
        <f>IF($E3032 &lt;&gt; "", IF(E3032 = 0, "", VLOOKUP(E3032,'Cond Perturbation'!A:B,2,FALSE)),"")</f>
        <v/>
      </c>
      <c r="J3032" s="28"/>
      <c r="K3032" s="29" t="str">
        <f>IF($B3032 &lt;&gt; "", IF(C3032="Oui",IF(H3032=1,IF(E3032=0,Résultat!G$8,IF(J3032="No",Résultat!$G$8,Résultat!$G$7)),IF(H3032=2,IF(E3032=0,Résultat!G$9,IF(J3032="No",Résultat!$G$9,Résultat!$G$7)),Résultat!$G$7)),IF(C3032 = "Totale", IF(H3032=1,IF(E3032=0,Résultat!G$8,IF(J3032="No",Résultat!$G$9,Résultat!$G$7)),IF(H3032=2,IF(E3032=0,Résultat!G$9,IF(J3032="No",Résultat!$G$9,Résultat!$G$7)),Résultat!$G$7)),Résultat!$G$7)), "")</f>
        <v/>
      </c>
    </row>
    <row r="3033" spans="1:11" ht="20.100000000000001" customHeight="1">
      <c r="A3033" s="26"/>
      <c r="B3033" s="27"/>
      <c r="C3033" s="11" t="str">
        <f>IF($B3033 &lt;&gt; "",VLOOKUP(MID(B3033,3,5),'Recyclabilité Prod Matx'!C:F,2,FALSE), "")</f>
        <v/>
      </c>
      <c r="D3033" s="11" t="str">
        <f>IF($B3033 &lt;&gt; "",VLOOKUP(MID(B3033,3,5),'Recyclabilité Prod Matx'!C:F,3,FALSE),"")</f>
        <v/>
      </c>
      <c r="E3033" s="11" t="str">
        <f>IF($B3033 &lt;&gt; "",VLOOKUP(MID(B3033,3,5),'Recyclabilité Prod Matx'!C:F,4,FALSE), "")</f>
        <v/>
      </c>
      <c r="F3033" s="12" t="str">
        <f>IF($B3033 &lt;&gt; "", IF(C3033="Totale","",IF(D3033 = 0, "", VLOOKUP(D3033,'Cond Compo'!A:B,2,FALSE))),"")</f>
        <v/>
      </c>
      <c r="G3033" s="28"/>
      <c r="H3033" s="11" t="str">
        <f xml:space="preserve"> IF(C3033="Totale",2,IF($G3033 &lt;&gt; "", IF(D3033 = "E",MATCH(G3033, 'Cond Compo'!D$16:D$18, 0), MATCH(G3033, 'Cond Compo'!C$16:C$19, 0)), ""))</f>
        <v/>
      </c>
      <c r="I3033" s="12" t="str">
        <f>IF($E3033 &lt;&gt; "", IF(E3033 = 0, "", VLOOKUP(E3033,'Cond Perturbation'!A:B,2,FALSE)),"")</f>
        <v/>
      </c>
      <c r="J3033" s="28"/>
      <c r="K3033" s="29" t="str">
        <f>IF($B3033 &lt;&gt; "", IF(C3033="Oui",IF(H3033=1,IF(E3033=0,Résultat!G$8,IF(J3033="No",Résultat!$G$8,Résultat!$G$7)),IF(H3033=2,IF(E3033=0,Résultat!G$9,IF(J3033="No",Résultat!$G$9,Résultat!$G$7)),Résultat!$G$7)),IF(C3033 = "Totale", IF(H3033=1,IF(E3033=0,Résultat!G$8,IF(J3033="No",Résultat!$G$9,Résultat!$G$7)),IF(H3033=2,IF(E3033=0,Résultat!G$9,IF(J3033="No",Résultat!$G$9,Résultat!$G$7)),Résultat!$G$7)),Résultat!$G$7)), "")</f>
        <v/>
      </c>
    </row>
    <row r="3034" spans="1:11" ht="20.100000000000001" customHeight="1">
      <c r="A3034" s="26"/>
      <c r="B3034" s="27"/>
      <c r="C3034" s="11" t="str">
        <f>IF($B3034 &lt;&gt; "",VLOOKUP(MID(B3034,3,5),'Recyclabilité Prod Matx'!C:F,2,FALSE), "")</f>
        <v/>
      </c>
      <c r="D3034" s="11" t="str">
        <f>IF($B3034 &lt;&gt; "",VLOOKUP(MID(B3034,3,5),'Recyclabilité Prod Matx'!C:F,3,FALSE),"")</f>
        <v/>
      </c>
      <c r="E3034" s="11" t="str">
        <f>IF($B3034 &lt;&gt; "",VLOOKUP(MID(B3034,3,5),'Recyclabilité Prod Matx'!C:F,4,FALSE), "")</f>
        <v/>
      </c>
      <c r="F3034" s="12" t="str">
        <f>IF($B3034 &lt;&gt; "", IF(C3034="Totale","",IF(D3034 = 0, "", VLOOKUP(D3034,'Cond Compo'!A:B,2,FALSE))),"")</f>
        <v/>
      </c>
      <c r="G3034" s="28"/>
      <c r="H3034" s="11" t="str">
        <f xml:space="preserve"> IF(C3034="Totale",2,IF($G3034 &lt;&gt; "", IF(D3034 = "E",MATCH(G3034, 'Cond Compo'!D$16:D$18, 0), MATCH(G3034, 'Cond Compo'!C$16:C$19, 0)), ""))</f>
        <v/>
      </c>
      <c r="I3034" s="12" t="str">
        <f>IF($E3034 &lt;&gt; "", IF(E3034 = 0, "", VLOOKUP(E3034,'Cond Perturbation'!A:B,2,FALSE)),"")</f>
        <v/>
      </c>
      <c r="J3034" s="28"/>
      <c r="K3034" s="29" t="str">
        <f>IF($B3034 &lt;&gt; "", IF(C3034="Oui",IF(H3034=1,IF(E3034=0,Résultat!G$8,IF(J3034="No",Résultat!$G$8,Résultat!$G$7)),IF(H3034=2,IF(E3034=0,Résultat!G$9,IF(J3034="No",Résultat!$G$9,Résultat!$G$7)),Résultat!$G$7)),IF(C3034 = "Totale", IF(H3034=1,IF(E3034=0,Résultat!G$8,IF(J3034="No",Résultat!$G$9,Résultat!$G$7)),IF(H3034=2,IF(E3034=0,Résultat!G$9,IF(J3034="No",Résultat!$G$9,Résultat!$G$7)),Résultat!$G$7)),Résultat!$G$7)), "")</f>
        <v/>
      </c>
    </row>
    <row r="3035" spans="1:11" ht="20.100000000000001" customHeight="1">
      <c r="A3035" s="26"/>
      <c r="B3035" s="27"/>
      <c r="C3035" s="11" t="str">
        <f>IF($B3035 &lt;&gt; "",VLOOKUP(MID(B3035,3,5),'Recyclabilité Prod Matx'!C:F,2,FALSE), "")</f>
        <v/>
      </c>
      <c r="D3035" s="11" t="str">
        <f>IF($B3035 &lt;&gt; "",VLOOKUP(MID(B3035,3,5),'Recyclabilité Prod Matx'!C:F,3,FALSE),"")</f>
        <v/>
      </c>
      <c r="E3035" s="11" t="str">
        <f>IF($B3035 &lt;&gt; "",VLOOKUP(MID(B3035,3,5),'Recyclabilité Prod Matx'!C:F,4,FALSE), "")</f>
        <v/>
      </c>
      <c r="F3035" s="12" t="str">
        <f>IF($B3035 &lt;&gt; "", IF(C3035="Totale","",IF(D3035 = 0, "", VLOOKUP(D3035,'Cond Compo'!A:B,2,FALSE))),"")</f>
        <v/>
      </c>
      <c r="G3035" s="28"/>
      <c r="H3035" s="11" t="str">
        <f xml:space="preserve"> IF(C3035="Totale",2,IF($G3035 &lt;&gt; "", IF(D3035 = "E",MATCH(G3035, 'Cond Compo'!D$16:D$18, 0), MATCH(G3035, 'Cond Compo'!C$16:C$19, 0)), ""))</f>
        <v/>
      </c>
      <c r="I3035" s="12" t="str">
        <f>IF($E3035 &lt;&gt; "", IF(E3035 = 0, "", VLOOKUP(E3035,'Cond Perturbation'!A:B,2,FALSE)),"")</f>
        <v/>
      </c>
      <c r="J3035" s="28"/>
      <c r="K3035" s="29" t="str">
        <f>IF($B3035 &lt;&gt; "", IF(C3035="Oui",IF(H3035=1,IF(E3035=0,Résultat!G$8,IF(J3035="No",Résultat!$G$8,Résultat!$G$7)),IF(H3035=2,IF(E3035=0,Résultat!G$9,IF(J3035="No",Résultat!$G$9,Résultat!$G$7)),Résultat!$G$7)),IF(C3035 = "Totale", IF(H3035=1,IF(E3035=0,Résultat!G$8,IF(J3035="No",Résultat!$G$9,Résultat!$G$7)),IF(H3035=2,IF(E3035=0,Résultat!G$9,IF(J3035="No",Résultat!$G$9,Résultat!$G$7)),Résultat!$G$7)),Résultat!$G$7)), "")</f>
        <v/>
      </c>
    </row>
    <row r="3036" spans="1:11" ht="20.100000000000001" customHeight="1">
      <c r="A3036" s="26"/>
      <c r="B3036" s="27"/>
      <c r="C3036" s="11" t="str">
        <f>IF($B3036 &lt;&gt; "",VLOOKUP(MID(B3036,3,5),'Recyclabilité Prod Matx'!C:F,2,FALSE), "")</f>
        <v/>
      </c>
      <c r="D3036" s="11" t="str">
        <f>IF($B3036 &lt;&gt; "",VLOOKUP(MID(B3036,3,5),'Recyclabilité Prod Matx'!C:F,3,FALSE),"")</f>
        <v/>
      </c>
      <c r="E3036" s="11" t="str">
        <f>IF($B3036 &lt;&gt; "",VLOOKUP(MID(B3036,3,5),'Recyclabilité Prod Matx'!C:F,4,FALSE), "")</f>
        <v/>
      </c>
      <c r="F3036" s="12" t="str">
        <f>IF($B3036 &lt;&gt; "", IF(C3036="Totale","",IF(D3036 = 0, "", VLOOKUP(D3036,'Cond Compo'!A:B,2,FALSE))),"")</f>
        <v/>
      </c>
      <c r="G3036" s="28"/>
      <c r="H3036" s="11" t="str">
        <f xml:space="preserve"> IF(C3036="Totale",2,IF($G3036 &lt;&gt; "", IF(D3036 = "E",MATCH(G3036, 'Cond Compo'!D$16:D$18, 0), MATCH(G3036, 'Cond Compo'!C$16:C$19, 0)), ""))</f>
        <v/>
      </c>
      <c r="I3036" s="12" t="str">
        <f>IF($E3036 &lt;&gt; "", IF(E3036 = 0, "", VLOOKUP(E3036,'Cond Perturbation'!A:B,2,FALSE)),"")</f>
        <v/>
      </c>
      <c r="J3036" s="28"/>
      <c r="K3036" s="29" t="str">
        <f>IF($B3036 &lt;&gt; "", IF(C3036="Oui",IF(H3036=1,IF(E3036=0,Résultat!G$8,IF(J3036="No",Résultat!$G$8,Résultat!$G$7)),IF(H3036=2,IF(E3036=0,Résultat!G$9,IF(J3036="No",Résultat!$G$9,Résultat!$G$7)),Résultat!$G$7)),IF(C3036 = "Totale", IF(H3036=1,IF(E3036=0,Résultat!G$8,IF(J3036="No",Résultat!$G$9,Résultat!$G$7)),IF(H3036=2,IF(E3036=0,Résultat!G$9,IF(J3036="No",Résultat!$G$9,Résultat!$G$7)),Résultat!$G$7)),Résultat!$G$7)), "")</f>
        <v/>
      </c>
    </row>
    <row r="3037" spans="1:11" ht="20.100000000000001" customHeight="1">
      <c r="A3037" s="26"/>
      <c r="B3037" s="27"/>
      <c r="C3037" s="11" t="str">
        <f>IF($B3037 &lt;&gt; "",VLOOKUP(MID(B3037,3,5),'Recyclabilité Prod Matx'!C:F,2,FALSE), "")</f>
        <v/>
      </c>
      <c r="D3037" s="11" t="str">
        <f>IF($B3037 &lt;&gt; "",VLOOKUP(MID(B3037,3,5),'Recyclabilité Prod Matx'!C:F,3,FALSE),"")</f>
        <v/>
      </c>
      <c r="E3037" s="11" t="str">
        <f>IF($B3037 &lt;&gt; "",VLOOKUP(MID(B3037,3,5),'Recyclabilité Prod Matx'!C:F,4,FALSE), "")</f>
        <v/>
      </c>
      <c r="F3037" s="12" t="str">
        <f>IF($B3037 &lt;&gt; "", IF(C3037="Totale","",IF(D3037 = 0, "", VLOOKUP(D3037,'Cond Compo'!A:B,2,FALSE))),"")</f>
        <v/>
      </c>
      <c r="G3037" s="28"/>
      <c r="H3037" s="11" t="str">
        <f xml:space="preserve"> IF(C3037="Totale",2,IF($G3037 &lt;&gt; "", IF(D3037 = "E",MATCH(G3037, 'Cond Compo'!D$16:D$18, 0), MATCH(G3037, 'Cond Compo'!C$16:C$19, 0)), ""))</f>
        <v/>
      </c>
      <c r="I3037" s="12" t="str">
        <f>IF($E3037 &lt;&gt; "", IF(E3037 = 0, "", VLOOKUP(E3037,'Cond Perturbation'!A:B,2,FALSE)),"")</f>
        <v/>
      </c>
      <c r="J3037" s="28"/>
      <c r="K3037" s="29" t="str">
        <f>IF($B3037 &lt;&gt; "", IF(C3037="Oui",IF(H3037=1,IF(E3037=0,Résultat!G$8,IF(J3037="No",Résultat!$G$8,Résultat!$G$7)),IF(H3037=2,IF(E3037=0,Résultat!G$9,IF(J3037="No",Résultat!$G$9,Résultat!$G$7)),Résultat!$G$7)),IF(C3037 = "Totale", IF(H3037=1,IF(E3037=0,Résultat!G$8,IF(J3037="No",Résultat!$G$9,Résultat!$G$7)),IF(H3037=2,IF(E3037=0,Résultat!G$9,IF(J3037="No",Résultat!$G$9,Résultat!$G$7)),Résultat!$G$7)),Résultat!$G$7)), "")</f>
        <v/>
      </c>
    </row>
    <row r="3038" spans="1:11" ht="20.100000000000001" customHeight="1">
      <c r="A3038" s="26"/>
      <c r="B3038" s="27"/>
      <c r="C3038" s="11" t="str">
        <f>IF($B3038 &lt;&gt; "",VLOOKUP(MID(B3038,3,5),'Recyclabilité Prod Matx'!C:F,2,FALSE), "")</f>
        <v/>
      </c>
      <c r="D3038" s="11" t="str">
        <f>IF($B3038 &lt;&gt; "",VLOOKUP(MID(B3038,3,5),'Recyclabilité Prod Matx'!C:F,3,FALSE),"")</f>
        <v/>
      </c>
      <c r="E3038" s="11" t="str">
        <f>IF($B3038 &lt;&gt; "",VLOOKUP(MID(B3038,3,5),'Recyclabilité Prod Matx'!C:F,4,FALSE), "")</f>
        <v/>
      </c>
      <c r="F3038" s="12" t="str">
        <f>IF($B3038 &lt;&gt; "", IF(C3038="Totale","",IF(D3038 = 0, "", VLOOKUP(D3038,'Cond Compo'!A:B,2,FALSE))),"")</f>
        <v/>
      </c>
      <c r="G3038" s="28"/>
      <c r="H3038" s="11" t="str">
        <f xml:space="preserve"> IF(C3038="Totale",2,IF($G3038 &lt;&gt; "", IF(D3038 = "E",MATCH(G3038, 'Cond Compo'!D$16:D$18, 0), MATCH(G3038, 'Cond Compo'!C$16:C$19, 0)), ""))</f>
        <v/>
      </c>
      <c r="I3038" s="12" t="str">
        <f>IF($E3038 &lt;&gt; "", IF(E3038 = 0, "", VLOOKUP(E3038,'Cond Perturbation'!A:B,2,FALSE)),"")</f>
        <v/>
      </c>
      <c r="J3038" s="28"/>
      <c r="K3038" s="29" t="str">
        <f>IF($B3038 &lt;&gt; "", IF(C3038="Oui",IF(H3038=1,IF(E3038=0,Résultat!G$8,IF(J3038="No",Résultat!$G$8,Résultat!$G$7)),IF(H3038=2,IF(E3038=0,Résultat!G$9,IF(J3038="No",Résultat!$G$9,Résultat!$G$7)),Résultat!$G$7)),IF(C3038 = "Totale", IF(H3038=1,IF(E3038=0,Résultat!G$8,IF(J3038="No",Résultat!$G$9,Résultat!$G$7)),IF(H3038=2,IF(E3038=0,Résultat!G$9,IF(J3038="No",Résultat!$G$9,Résultat!$G$7)),Résultat!$G$7)),Résultat!$G$7)), "")</f>
        <v/>
      </c>
    </row>
    <row r="3039" spans="1:11" ht="20.100000000000001" customHeight="1">
      <c r="A3039" s="26"/>
      <c r="B3039" s="27"/>
      <c r="C3039" s="11" t="str">
        <f>IF($B3039 &lt;&gt; "",VLOOKUP(MID(B3039,3,5),'Recyclabilité Prod Matx'!C:F,2,FALSE), "")</f>
        <v/>
      </c>
      <c r="D3039" s="11" t="str">
        <f>IF($B3039 &lt;&gt; "",VLOOKUP(MID(B3039,3,5),'Recyclabilité Prod Matx'!C:F,3,FALSE),"")</f>
        <v/>
      </c>
      <c r="E3039" s="11" t="str">
        <f>IF($B3039 &lt;&gt; "",VLOOKUP(MID(B3039,3,5),'Recyclabilité Prod Matx'!C:F,4,FALSE), "")</f>
        <v/>
      </c>
      <c r="F3039" s="12" t="str">
        <f>IF($B3039 &lt;&gt; "", IF(C3039="Totale","",IF(D3039 = 0, "", VLOOKUP(D3039,'Cond Compo'!A:B,2,FALSE))),"")</f>
        <v/>
      </c>
      <c r="G3039" s="28"/>
      <c r="H3039" s="11" t="str">
        <f xml:space="preserve"> IF(C3039="Totale",2,IF($G3039 &lt;&gt; "", IF(D3039 = "E",MATCH(G3039, 'Cond Compo'!D$16:D$18, 0), MATCH(G3039, 'Cond Compo'!C$16:C$19, 0)), ""))</f>
        <v/>
      </c>
      <c r="I3039" s="12" t="str">
        <f>IF($E3039 &lt;&gt; "", IF(E3039 = 0, "", VLOOKUP(E3039,'Cond Perturbation'!A:B,2,FALSE)),"")</f>
        <v/>
      </c>
      <c r="J3039" s="28"/>
      <c r="K3039" s="29" t="str">
        <f>IF($B3039 &lt;&gt; "", IF(C3039="Oui",IF(H3039=1,IF(E3039=0,Résultat!G$8,IF(J3039="No",Résultat!$G$8,Résultat!$G$7)),IF(H3039=2,IF(E3039=0,Résultat!G$9,IF(J3039="No",Résultat!$G$9,Résultat!$G$7)),Résultat!$G$7)),IF(C3039 = "Totale", IF(H3039=1,IF(E3039=0,Résultat!G$8,IF(J3039="No",Résultat!$G$9,Résultat!$G$7)),IF(H3039=2,IF(E3039=0,Résultat!G$9,IF(J3039="No",Résultat!$G$9,Résultat!$G$7)),Résultat!$G$7)),Résultat!$G$7)), "")</f>
        <v/>
      </c>
    </row>
    <row r="3040" spans="1:11" ht="20.100000000000001" customHeight="1">
      <c r="A3040" s="26"/>
      <c r="B3040" s="27"/>
      <c r="C3040" s="11" t="str">
        <f>IF($B3040 &lt;&gt; "",VLOOKUP(MID(B3040,3,5),'Recyclabilité Prod Matx'!C:F,2,FALSE), "")</f>
        <v/>
      </c>
      <c r="D3040" s="11" t="str">
        <f>IF($B3040 &lt;&gt; "",VLOOKUP(MID(B3040,3,5),'Recyclabilité Prod Matx'!C:F,3,FALSE),"")</f>
        <v/>
      </c>
      <c r="E3040" s="11" t="str">
        <f>IF($B3040 &lt;&gt; "",VLOOKUP(MID(B3040,3,5),'Recyclabilité Prod Matx'!C:F,4,FALSE), "")</f>
        <v/>
      </c>
      <c r="F3040" s="12" t="str">
        <f>IF($B3040 &lt;&gt; "", IF(C3040="Totale","",IF(D3040 = 0, "", VLOOKUP(D3040,'Cond Compo'!A:B,2,FALSE))),"")</f>
        <v/>
      </c>
      <c r="G3040" s="28"/>
      <c r="H3040" s="11" t="str">
        <f xml:space="preserve"> IF(C3040="Totale",2,IF($G3040 &lt;&gt; "", IF(D3040 = "E",MATCH(G3040, 'Cond Compo'!D$16:D$18, 0), MATCH(G3040, 'Cond Compo'!C$16:C$19, 0)), ""))</f>
        <v/>
      </c>
      <c r="I3040" s="12" t="str">
        <f>IF($E3040 &lt;&gt; "", IF(E3040 = 0, "", VLOOKUP(E3040,'Cond Perturbation'!A:B,2,FALSE)),"")</f>
        <v/>
      </c>
      <c r="J3040" s="28"/>
      <c r="K3040" s="29" t="str">
        <f>IF($B3040 &lt;&gt; "", IF(C3040="Oui",IF(H3040=1,IF(E3040=0,Résultat!G$8,IF(J3040="No",Résultat!$G$8,Résultat!$G$7)),IF(H3040=2,IF(E3040=0,Résultat!G$9,IF(J3040="No",Résultat!$G$9,Résultat!$G$7)),Résultat!$G$7)),IF(C3040 = "Totale", IF(H3040=1,IF(E3040=0,Résultat!G$8,IF(J3040="No",Résultat!$G$9,Résultat!$G$7)),IF(H3040=2,IF(E3040=0,Résultat!G$9,IF(J3040="No",Résultat!$G$9,Résultat!$G$7)),Résultat!$G$7)),Résultat!$G$7)), "")</f>
        <v/>
      </c>
    </row>
    <row r="3041" spans="1:11" ht="20.100000000000001" customHeight="1">
      <c r="A3041" s="26"/>
      <c r="B3041" s="27"/>
      <c r="C3041" s="11" t="str">
        <f>IF($B3041 &lt;&gt; "",VLOOKUP(MID(B3041,3,5),'Recyclabilité Prod Matx'!C:F,2,FALSE), "")</f>
        <v/>
      </c>
      <c r="D3041" s="11" t="str">
        <f>IF($B3041 &lt;&gt; "",VLOOKUP(MID(B3041,3,5),'Recyclabilité Prod Matx'!C:F,3,FALSE),"")</f>
        <v/>
      </c>
      <c r="E3041" s="11" t="str">
        <f>IF($B3041 &lt;&gt; "",VLOOKUP(MID(B3041,3,5),'Recyclabilité Prod Matx'!C:F,4,FALSE), "")</f>
        <v/>
      </c>
      <c r="F3041" s="12" t="str">
        <f>IF($B3041 &lt;&gt; "", IF(C3041="Totale","",IF(D3041 = 0, "", VLOOKUP(D3041,'Cond Compo'!A:B,2,FALSE))),"")</f>
        <v/>
      </c>
      <c r="G3041" s="28"/>
      <c r="H3041" s="11" t="str">
        <f xml:space="preserve"> IF(C3041="Totale",2,IF($G3041 &lt;&gt; "", IF(D3041 = "E",MATCH(G3041, 'Cond Compo'!D$16:D$18, 0), MATCH(G3041, 'Cond Compo'!C$16:C$19, 0)), ""))</f>
        <v/>
      </c>
      <c r="I3041" s="12" t="str">
        <f>IF($E3041 &lt;&gt; "", IF(E3041 = 0, "", VLOOKUP(E3041,'Cond Perturbation'!A:B,2,FALSE)),"")</f>
        <v/>
      </c>
      <c r="J3041" s="28"/>
      <c r="K3041" s="29" t="str">
        <f>IF($B3041 &lt;&gt; "", IF(C3041="Oui",IF(H3041=1,IF(E3041=0,Résultat!G$8,IF(J3041="No",Résultat!$G$8,Résultat!$G$7)),IF(H3041=2,IF(E3041=0,Résultat!G$9,IF(J3041="No",Résultat!$G$9,Résultat!$G$7)),Résultat!$G$7)),IF(C3041 = "Totale", IF(H3041=1,IF(E3041=0,Résultat!G$8,IF(J3041="No",Résultat!$G$9,Résultat!$G$7)),IF(H3041=2,IF(E3041=0,Résultat!G$9,IF(J3041="No",Résultat!$G$9,Résultat!$G$7)),Résultat!$G$7)),Résultat!$G$7)), "")</f>
        <v/>
      </c>
    </row>
    <row r="3042" spans="1:11" ht="20.100000000000001" customHeight="1">
      <c r="A3042" s="26"/>
      <c r="B3042" s="27"/>
      <c r="C3042" s="11" t="str">
        <f>IF($B3042 &lt;&gt; "",VLOOKUP(MID(B3042,3,5),'Recyclabilité Prod Matx'!C:F,2,FALSE), "")</f>
        <v/>
      </c>
      <c r="D3042" s="11" t="str">
        <f>IF($B3042 &lt;&gt; "",VLOOKUP(MID(B3042,3,5),'Recyclabilité Prod Matx'!C:F,3,FALSE),"")</f>
        <v/>
      </c>
      <c r="E3042" s="11" t="str">
        <f>IF($B3042 &lt;&gt; "",VLOOKUP(MID(B3042,3,5),'Recyclabilité Prod Matx'!C:F,4,FALSE), "")</f>
        <v/>
      </c>
      <c r="F3042" s="12" t="str">
        <f>IF($B3042 &lt;&gt; "", IF(C3042="Totale","",IF(D3042 = 0, "", VLOOKUP(D3042,'Cond Compo'!A:B,2,FALSE))),"")</f>
        <v/>
      </c>
      <c r="G3042" s="28"/>
      <c r="H3042" s="11" t="str">
        <f xml:space="preserve"> IF(C3042="Totale",2,IF($G3042 &lt;&gt; "", IF(D3042 = "E",MATCH(G3042, 'Cond Compo'!D$16:D$18, 0), MATCH(G3042, 'Cond Compo'!C$16:C$19, 0)), ""))</f>
        <v/>
      </c>
      <c r="I3042" s="12" t="str">
        <f>IF($E3042 &lt;&gt; "", IF(E3042 = 0, "", VLOOKUP(E3042,'Cond Perturbation'!A:B,2,FALSE)),"")</f>
        <v/>
      </c>
      <c r="J3042" s="28"/>
      <c r="K3042" s="29" t="str">
        <f>IF($B3042 &lt;&gt; "", IF(C3042="Oui",IF(H3042=1,IF(E3042=0,Résultat!G$8,IF(J3042="No",Résultat!$G$8,Résultat!$G$7)),IF(H3042=2,IF(E3042=0,Résultat!G$9,IF(J3042="No",Résultat!$G$9,Résultat!$G$7)),Résultat!$G$7)),IF(C3042 = "Totale", IF(H3042=1,IF(E3042=0,Résultat!G$8,IF(J3042="No",Résultat!$G$9,Résultat!$G$7)),IF(H3042=2,IF(E3042=0,Résultat!G$9,IF(J3042="No",Résultat!$G$9,Résultat!$G$7)),Résultat!$G$7)),Résultat!$G$7)), "")</f>
        <v/>
      </c>
    </row>
    <row r="3043" spans="1:11" ht="20.100000000000001" customHeight="1">
      <c r="A3043" s="26"/>
      <c r="B3043" s="27"/>
      <c r="C3043" s="11" t="str">
        <f>IF($B3043 &lt;&gt; "",VLOOKUP(MID(B3043,3,5),'Recyclabilité Prod Matx'!C:F,2,FALSE), "")</f>
        <v/>
      </c>
      <c r="D3043" s="11" t="str">
        <f>IF($B3043 &lt;&gt; "",VLOOKUP(MID(B3043,3,5),'Recyclabilité Prod Matx'!C:F,3,FALSE),"")</f>
        <v/>
      </c>
      <c r="E3043" s="11" t="str">
        <f>IF($B3043 &lt;&gt; "",VLOOKUP(MID(B3043,3,5),'Recyclabilité Prod Matx'!C:F,4,FALSE), "")</f>
        <v/>
      </c>
      <c r="F3043" s="12" t="str">
        <f>IF($B3043 &lt;&gt; "", IF(C3043="Totale","",IF(D3043 = 0, "", VLOOKUP(D3043,'Cond Compo'!A:B,2,FALSE))),"")</f>
        <v/>
      </c>
      <c r="G3043" s="28"/>
      <c r="H3043" s="11" t="str">
        <f xml:space="preserve"> IF(C3043="Totale",2,IF($G3043 &lt;&gt; "", IF(D3043 = "E",MATCH(G3043, 'Cond Compo'!D$16:D$18, 0), MATCH(G3043, 'Cond Compo'!C$16:C$19, 0)), ""))</f>
        <v/>
      </c>
      <c r="I3043" s="12" t="str">
        <f>IF($E3043 &lt;&gt; "", IF(E3043 = 0, "", VLOOKUP(E3043,'Cond Perturbation'!A:B,2,FALSE)),"")</f>
        <v/>
      </c>
      <c r="J3043" s="28"/>
      <c r="K3043" s="29" t="str">
        <f>IF($B3043 &lt;&gt; "", IF(C3043="Oui",IF(H3043=1,IF(E3043=0,Résultat!G$8,IF(J3043="No",Résultat!$G$8,Résultat!$G$7)),IF(H3043=2,IF(E3043=0,Résultat!G$9,IF(J3043="No",Résultat!$G$9,Résultat!$G$7)),Résultat!$G$7)),IF(C3043 = "Totale", IF(H3043=1,IF(E3043=0,Résultat!G$8,IF(J3043="No",Résultat!$G$9,Résultat!$G$7)),IF(H3043=2,IF(E3043=0,Résultat!G$9,IF(J3043="No",Résultat!$G$9,Résultat!$G$7)),Résultat!$G$7)),Résultat!$G$7)), "")</f>
        <v/>
      </c>
    </row>
    <row r="3044" spans="1:11" ht="20.100000000000001" customHeight="1">
      <c r="A3044" s="26"/>
      <c r="B3044" s="27"/>
      <c r="C3044" s="11" t="str">
        <f>IF($B3044 &lt;&gt; "",VLOOKUP(MID(B3044,3,5),'Recyclabilité Prod Matx'!C:F,2,FALSE), "")</f>
        <v/>
      </c>
      <c r="D3044" s="11" t="str">
        <f>IF($B3044 &lt;&gt; "",VLOOKUP(MID(B3044,3,5),'Recyclabilité Prod Matx'!C:F,3,FALSE),"")</f>
        <v/>
      </c>
      <c r="E3044" s="11" t="str">
        <f>IF($B3044 &lt;&gt; "",VLOOKUP(MID(B3044,3,5),'Recyclabilité Prod Matx'!C:F,4,FALSE), "")</f>
        <v/>
      </c>
      <c r="F3044" s="12" t="str">
        <f>IF($B3044 &lt;&gt; "", IF(C3044="Totale","",IF(D3044 = 0, "", VLOOKUP(D3044,'Cond Compo'!A:B,2,FALSE))),"")</f>
        <v/>
      </c>
      <c r="G3044" s="28"/>
      <c r="H3044" s="11" t="str">
        <f xml:space="preserve"> IF(C3044="Totale",2,IF($G3044 &lt;&gt; "", IF(D3044 = "E",MATCH(G3044, 'Cond Compo'!D$16:D$18, 0), MATCH(G3044, 'Cond Compo'!C$16:C$19, 0)), ""))</f>
        <v/>
      </c>
      <c r="I3044" s="12" t="str">
        <f>IF($E3044 &lt;&gt; "", IF(E3044 = 0, "", VLOOKUP(E3044,'Cond Perturbation'!A:B,2,FALSE)),"")</f>
        <v/>
      </c>
      <c r="J3044" s="28"/>
      <c r="K3044" s="29" t="str">
        <f>IF($B3044 &lt;&gt; "", IF(C3044="Oui",IF(H3044=1,IF(E3044=0,Résultat!G$8,IF(J3044="No",Résultat!$G$8,Résultat!$G$7)),IF(H3044=2,IF(E3044=0,Résultat!G$9,IF(J3044="No",Résultat!$G$9,Résultat!$G$7)),Résultat!$G$7)),IF(C3044 = "Totale", IF(H3044=1,IF(E3044=0,Résultat!G$8,IF(J3044="No",Résultat!$G$9,Résultat!$G$7)),IF(H3044=2,IF(E3044=0,Résultat!G$9,IF(J3044="No",Résultat!$G$9,Résultat!$G$7)),Résultat!$G$7)),Résultat!$G$7)), "")</f>
        <v/>
      </c>
    </row>
    <row r="3045" spans="1:11" ht="20.100000000000001" customHeight="1">
      <c r="A3045" s="26"/>
      <c r="B3045" s="27"/>
      <c r="C3045" s="11" t="str">
        <f>IF($B3045 &lt;&gt; "",VLOOKUP(MID(B3045,3,5),'Recyclabilité Prod Matx'!C:F,2,FALSE), "")</f>
        <v/>
      </c>
      <c r="D3045" s="11" t="str">
        <f>IF($B3045 &lt;&gt; "",VLOOKUP(MID(B3045,3,5),'Recyclabilité Prod Matx'!C:F,3,FALSE),"")</f>
        <v/>
      </c>
      <c r="E3045" s="11" t="str">
        <f>IF($B3045 &lt;&gt; "",VLOOKUP(MID(B3045,3,5),'Recyclabilité Prod Matx'!C:F,4,FALSE), "")</f>
        <v/>
      </c>
      <c r="F3045" s="12" t="str">
        <f>IF($B3045 &lt;&gt; "", IF(C3045="Totale","",IF(D3045 = 0, "", VLOOKUP(D3045,'Cond Compo'!A:B,2,FALSE))),"")</f>
        <v/>
      </c>
      <c r="G3045" s="28"/>
      <c r="H3045" s="11" t="str">
        <f xml:space="preserve"> IF(C3045="Totale",2,IF($G3045 &lt;&gt; "", IF(D3045 = "E",MATCH(G3045, 'Cond Compo'!D$16:D$18, 0), MATCH(G3045, 'Cond Compo'!C$16:C$19, 0)), ""))</f>
        <v/>
      </c>
      <c r="I3045" s="12" t="str">
        <f>IF($E3045 &lt;&gt; "", IF(E3045 = 0, "", VLOOKUP(E3045,'Cond Perturbation'!A:B,2,FALSE)),"")</f>
        <v/>
      </c>
      <c r="J3045" s="28"/>
      <c r="K3045" s="29" t="str">
        <f>IF($B3045 &lt;&gt; "", IF(C3045="Oui",IF(H3045=1,IF(E3045=0,Résultat!G$8,IF(J3045="No",Résultat!$G$8,Résultat!$G$7)),IF(H3045=2,IF(E3045=0,Résultat!G$9,IF(J3045="No",Résultat!$G$9,Résultat!$G$7)),Résultat!$G$7)),IF(C3045 = "Totale", IF(H3045=1,IF(E3045=0,Résultat!G$8,IF(J3045="No",Résultat!$G$9,Résultat!$G$7)),IF(H3045=2,IF(E3045=0,Résultat!G$9,IF(J3045="No",Résultat!$G$9,Résultat!$G$7)),Résultat!$G$7)),Résultat!$G$7)), "")</f>
        <v/>
      </c>
    </row>
    <row r="3046" spans="1:11" ht="20.100000000000001" customHeight="1">
      <c r="A3046" s="26"/>
      <c r="B3046" s="27"/>
      <c r="C3046" s="11" t="str">
        <f>IF($B3046 &lt;&gt; "",VLOOKUP(MID(B3046,3,5),'Recyclabilité Prod Matx'!C:F,2,FALSE), "")</f>
        <v/>
      </c>
      <c r="D3046" s="11" t="str">
        <f>IF($B3046 &lt;&gt; "",VLOOKUP(MID(B3046,3,5),'Recyclabilité Prod Matx'!C:F,3,FALSE),"")</f>
        <v/>
      </c>
      <c r="E3046" s="11" t="str">
        <f>IF($B3046 &lt;&gt; "",VLOOKUP(MID(B3046,3,5),'Recyclabilité Prod Matx'!C:F,4,FALSE), "")</f>
        <v/>
      </c>
      <c r="F3046" s="12" t="str">
        <f>IF($B3046 &lt;&gt; "", IF(C3046="Totale","",IF(D3046 = 0, "", VLOOKUP(D3046,'Cond Compo'!A:B,2,FALSE))),"")</f>
        <v/>
      </c>
      <c r="G3046" s="28"/>
      <c r="H3046" s="11" t="str">
        <f xml:space="preserve"> IF(C3046="Totale",2,IF($G3046 &lt;&gt; "", IF(D3046 = "E",MATCH(G3046, 'Cond Compo'!D$16:D$18, 0), MATCH(G3046, 'Cond Compo'!C$16:C$19, 0)), ""))</f>
        <v/>
      </c>
      <c r="I3046" s="12" t="str">
        <f>IF($E3046 &lt;&gt; "", IF(E3046 = 0, "", VLOOKUP(E3046,'Cond Perturbation'!A:B,2,FALSE)),"")</f>
        <v/>
      </c>
      <c r="J3046" s="28"/>
      <c r="K3046" s="29" t="str">
        <f>IF($B3046 &lt;&gt; "", IF(C3046="Oui",IF(H3046=1,IF(E3046=0,Résultat!G$8,IF(J3046="No",Résultat!$G$8,Résultat!$G$7)),IF(H3046=2,IF(E3046=0,Résultat!G$9,IF(J3046="No",Résultat!$G$9,Résultat!$G$7)),Résultat!$G$7)),IF(C3046 = "Totale", IF(H3046=1,IF(E3046=0,Résultat!G$8,IF(J3046="No",Résultat!$G$9,Résultat!$G$7)),IF(H3046=2,IF(E3046=0,Résultat!G$9,IF(J3046="No",Résultat!$G$9,Résultat!$G$7)),Résultat!$G$7)),Résultat!$G$7)), "")</f>
        <v/>
      </c>
    </row>
    <row r="3047" spans="1:11" ht="20.100000000000001" customHeight="1">
      <c r="A3047" s="26"/>
      <c r="B3047" s="27"/>
      <c r="C3047" s="11" t="str">
        <f>IF($B3047 &lt;&gt; "",VLOOKUP(MID(B3047,3,5),'Recyclabilité Prod Matx'!C:F,2,FALSE), "")</f>
        <v/>
      </c>
      <c r="D3047" s="11" t="str">
        <f>IF($B3047 &lt;&gt; "",VLOOKUP(MID(B3047,3,5),'Recyclabilité Prod Matx'!C:F,3,FALSE),"")</f>
        <v/>
      </c>
      <c r="E3047" s="11" t="str">
        <f>IF($B3047 &lt;&gt; "",VLOOKUP(MID(B3047,3,5),'Recyclabilité Prod Matx'!C:F,4,FALSE), "")</f>
        <v/>
      </c>
      <c r="F3047" s="12" t="str">
        <f>IF($B3047 &lt;&gt; "", IF(C3047="Totale","",IF(D3047 = 0, "", VLOOKUP(D3047,'Cond Compo'!A:B,2,FALSE))),"")</f>
        <v/>
      </c>
      <c r="G3047" s="28"/>
      <c r="H3047" s="11" t="str">
        <f xml:space="preserve"> IF(C3047="Totale",2,IF($G3047 &lt;&gt; "", IF(D3047 = "E",MATCH(G3047, 'Cond Compo'!D$16:D$18, 0), MATCH(G3047, 'Cond Compo'!C$16:C$19, 0)), ""))</f>
        <v/>
      </c>
      <c r="I3047" s="12" t="str">
        <f>IF($E3047 &lt;&gt; "", IF(E3047 = 0, "", VLOOKUP(E3047,'Cond Perturbation'!A:B,2,FALSE)),"")</f>
        <v/>
      </c>
      <c r="J3047" s="28"/>
      <c r="K3047" s="29" t="str">
        <f>IF($B3047 &lt;&gt; "", IF(C3047="Oui",IF(H3047=1,IF(E3047=0,Résultat!G$8,IF(J3047="No",Résultat!$G$8,Résultat!$G$7)),IF(H3047=2,IF(E3047=0,Résultat!G$9,IF(J3047="No",Résultat!$G$9,Résultat!$G$7)),Résultat!$G$7)),IF(C3047 = "Totale", IF(H3047=1,IF(E3047=0,Résultat!G$8,IF(J3047="No",Résultat!$G$9,Résultat!$G$7)),IF(H3047=2,IF(E3047=0,Résultat!G$9,IF(J3047="No",Résultat!$G$9,Résultat!$G$7)),Résultat!$G$7)),Résultat!$G$7)), "")</f>
        <v/>
      </c>
    </row>
    <row r="3048" spans="1:11" ht="20.100000000000001" customHeight="1">
      <c r="A3048" s="26"/>
      <c r="B3048" s="27"/>
      <c r="C3048" s="11" t="str">
        <f>IF($B3048 &lt;&gt; "",VLOOKUP(MID(B3048,3,5),'Recyclabilité Prod Matx'!C:F,2,FALSE), "")</f>
        <v/>
      </c>
      <c r="D3048" s="11" t="str">
        <f>IF($B3048 &lt;&gt; "",VLOOKUP(MID(B3048,3,5),'Recyclabilité Prod Matx'!C:F,3,FALSE),"")</f>
        <v/>
      </c>
      <c r="E3048" s="11" t="str">
        <f>IF($B3048 &lt;&gt; "",VLOOKUP(MID(B3048,3,5),'Recyclabilité Prod Matx'!C:F,4,FALSE), "")</f>
        <v/>
      </c>
      <c r="F3048" s="12" t="str">
        <f>IF($B3048 &lt;&gt; "", IF(C3048="Totale","",IF(D3048 = 0, "", VLOOKUP(D3048,'Cond Compo'!A:B,2,FALSE))),"")</f>
        <v/>
      </c>
      <c r="G3048" s="28"/>
      <c r="H3048" s="11" t="str">
        <f xml:space="preserve"> IF(C3048="Totale",2,IF($G3048 &lt;&gt; "", IF(D3048 = "E",MATCH(G3048, 'Cond Compo'!D$16:D$18, 0), MATCH(G3048, 'Cond Compo'!C$16:C$19, 0)), ""))</f>
        <v/>
      </c>
      <c r="I3048" s="12" t="str">
        <f>IF($E3048 &lt;&gt; "", IF(E3048 = 0, "", VLOOKUP(E3048,'Cond Perturbation'!A:B,2,FALSE)),"")</f>
        <v/>
      </c>
      <c r="J3048" s="28"/>
      <c r="K3048" s="29" t="str">
        <f>IF($B3048 &lt;&gt; "", IF(C3048="Oui",IF(H3048=1,IF(E3048=0,Résultat!G$8,IF(J3048="No",Résultat!$G$8,Résultat!$G$7)),IF(H3048=2,IF(E3048=0,Résultat!G$9,IF(J3048="No",Résultat!$G$9,Résultat!$G$7)),Résultat!$G$7)),IF(C3048 = "Totale", IF(H3048=1,IF(E3048=0,Résultat!G$8,IF(J3048="No",Résultat!$G$9,Résultat!$G$7)),IF(H3048=2,IF(E3048=0,Résultat!G$9,IF(J3048="No",Résultat!$G$9,Résultat!$G$7)),Résultat!$G$7)),Résultat!$G$7)), "")</f>
        <v/>
      </c>
    </row>
    <row r="3049" spans="1:11" ht="20.100000000000001" customHeight="1">
      <c r="A3049" s="26"/>
      <c r="B3049" s="27"/>
      <c r="C3049" s="11" t="str">
        <f>IF($B3049 &lt;&gt; "",VLOOKUP(MID(B3049,3,5),'Recyclabilité Prod Matx'!C:F,2,FALSE), "")</f>
        <v/>
      </c>
      <c r="D3049" s="11" t="str">
        <f>IF($B3049 &lt;&gt; "",VLOOKUP(MID(B3049,3,5),'Recyclabilité Prod Matx'!C:F,3,FALSE),"")</f>
        <v/>
      </c>
      <c r="E3049" s="11" t="str">
        <f>IF($B3049 &lt;&gt; "",VLOOKUP(MID(B3049,3,5),'Recyclabilité Prod Matx'!C:F,4,FALSE), "")</f>
        <v/>
      </c>
      <c r="F3049" s="12" t="str">
        <f>IF($B3049 &lt;&gt; "", IF(C3049="Totale","",IF(D3049 = 0, "", VLOOKUP(D3049,'Cond Compo'!A:B,2,FALSE))),"")</f>
        <v/>
      </c>
      <c r="G3049" s="28"/>
      <c r="H3049" s="11" t="str">
        <f xml:space="preserve"> IF(C3049="Totale",2,IF($G3049 &lt;&gt; "", IF(D3049 = "E",MATCH(G3049, 'Cond Compo'!D$16:D$18, 0), MATCH(G3049, 'Cond Compo'!C$16:C$19, 0)), ""))</f>
        <v/>
      </c>
      <c r="I3049" s="12" t="str">
        <f>IF($E3049 &lt;&gt; "", IF(E3049 = 0, "", VLOOKUP(E3049,'Cond Perturbation'!A:B,2,FALSE)),"")</f>
        <v/>
      </c>
      <c r="J3049" s="28"/>
      <c r="K3049" s="29" t="str">
        <f>IF($B3049 &lt;&gt; "", IF(C3049="Oui",IF(H3049=1,IF(E3049=0,Résultat!G$8,IF(J3049="No",Résultat!$G$8,Résultat!$G$7)),IF(H3049=2,IF(E3049=0,Résultat!G$9,IF(J3049="No",Résultat!$G$9,Résultat!$G$7)),Résultat!$G$7)),IF(C3049 = "Totale", IF(H3049=1,IF(E3049=0,Résultat!G$8,IF(J3049="No",Résultat!$G$9,Résultat!$G$7)),IF(H3049=2,IF(E3049=0,Résultat!G$9,IF(J3049="No",Résultat!$G$9,Résultat!$G$7)),Résultat!$G$7)),Résultat!$G$7)), "")</f>
        <v/>
      </c>
    </row>
    <row r="3050" spans="1:11" ht="20.100000000000001" customHeight="1">
      <c r="A3050" s="26"/>
      <c r="B3050" s="27"/>
      <c r="C3050" s="11" t="str">
        <f>IF($B3050 &lt;&gt; "",VLOOKUP(MID(B3050,3,5),'Recyclabilité Prod Matx'!C:F,2,FALSE), "")</f>
        <v/>
      </c>
      <c r="D3050" s="11" t="str">
        <f>IF($B3050 &lt;&gt; "",VLOOKUP(MID(B3050,3,5),'Recyclabilité Prod Matx'!C:F,3,FALSE),"")</f>
        <v/>
      </c>
      <c r="E3050" s="11" t="str">
        <f>IF($B3050 &lt;&gt; "",VLOOKUP(MID(B3050,3,5),'Recyclabilité Prod Matx'!C:F,4,FALSE), "")</f>
        <v/>
      </c>
      <c r="F3050" s="12" t="str">
        <f>IF($B3050 &lt;&gt; "", IF(C3050="Totale","",IF(D3050 = 0, "", VLOOKUP(D3050,'Cond Compo'!A:B,2,FALSE))),"")</f>
        <v/>
      </c>
      <c r="G3050" s="28"/>
      <c r="H3050" s="11" t="str">
        <f xml:space="preserve"> IF(C3050="Totale",2,IF($G3050 &lt;&gt; "", IF(D3050 = "E",MATCH(G3050, 'Cond Compo'!D$16:D$18, 0), MATCH(G3050, 'Cond Compo'!C$16:C$19, 0)), ""))</f>
        <v/>
      </c>
      <c r="I3050" s="12" t="str">
        <f>IF($E3050 &lt;&gt; "", IF(E3050 = 0, "", VLOOKUP(E3050,'Cond Perturbation'!A:B,2,FALSE)),"")</f>
        <v/>
      </c>
      <c r="J3050" s="28"/>
      <c r="K3050" s="29" t="str">
        <f>IF($B3050 &lt;&gt; "", IF(C3050="Oui",IF(H3050=1,IF(E3050=0,Résultat!G$8,IF(J3050="No",Résultat!$G$8,Résultat!$G$7)),IF(H3050=2,IF(E3050=0,Résultat!G$9,IF(J3050="No",Résultat!$G$9,Résultat!$G$7)),Résultat!$G$7)),IF(C3050 = "Totale", IF(H3050=1,IF(E3050=0,Résultat!G$8,IF(J3050="No",Résultat!$G$9,Résultat!$G$7)),IF(H3050=2,IF(E3050=0,Résultat!G$9,IF(J3050="No",Résultat!$G$9,Résultat!$G$7)),Résultat!$G$7)),Résultat!$G$7)), "")</f>
        <v/>
      </c>
    </row>
    <row r="3051" spans="1:11" ht="20.100000000000001" customHeight="1">
      <c r="A3051" s="26"/>
      <c r="B3051" s="27"/>
      <c r="C3051" s="11" t="str">
        <f>IF($B3051 &lt;&gt; "",VLOOKUP(MID(B3051,3,5),'Recyclabilité Prod Matx'!C:F,2,FALSE), "")</f>
        <v/>
      </c>
      <c r="D3051" s="11" t="str">
        <f>IF($B3051 &lt;&gt; "",VLOOKUP(MID(B3051,3,5),'Recyclabilité Prod Matx'!C:F,3,FALSE),"")</f>
        <v/>
      </c>
      <c r="E3051" s="11" t="str">
        <f>IF($B3051 &lt;&gt; "",VLOOKUP(MID(B3051,3,5),'Recyclabilité Prod Matx'!C:F,4,FALSE), "")</f>
        <v/>
      </c>
      <c r="F3051" s="12" t="str">
        <f>IF($B3051 &lt;&gt; "", IF(C3051="Totale","",IF(D3051 = 0, "", VLOOKUP(D3051,'Cond Compo'!A:B,2,FALSE))),"")</f>
        <v/>
      </c>
      <c r="G3051" s="28"/>
      <c r="H3051" s="11" t="str">
        <f xml:space="preserve"> IF(C3051="Totale",2,IF($G3051 &lt;&gt; "", IF(D3051 = "E",MATCH(G3051, 'Cond Compo'!D$16:D$18, 0), MATCH(G3051, 'Cond Compo'!C$16:C$19, 0)), ""))</f>
        <v/>
      </c>
      <c r="I3051" s="12" t="str">
        <f>IF($E3051 &lt;&gt; "", IF(E3051 = 0, "", VLOOKUP(E3051,'Cond Perturbation'!A:B,2,FALSE)),"")</f>
        <v/>
      </c>
      <c r="J3051" s="28"/>
      <c r="K3051" s="29" t="str">
        <f>IF($B3051 &lt;&gt; "", IF(C3051="Oui",IF(H3051=1,IF(E3051=0,Résultat!G$8,IF(J3051="No",Résultat!$G$8,Résultat!$G$7)),IF(H3051=2,IF(E3051=0,Résultat!G$9,IF(J3051="No",Résultat!$G$9,Résultat!$G$7)),Résultat!$G$7)),IF(C3051 = "Totale", IF(H3051=1,IF(E3051=0,Résultat!G$8,IF(J3051="No",Résultat!$G$9,Résultat!$G$7)),IF(H3051=2,IF(E3051=0,Résultat!G$9,IF(J3051="No",Résultat!$G$9,Résultat!$G$7)),Résultat!$G$7)),Résultat!$G$7)), "")</f>
        <v/>
      </c>
    </row>
    <row r="3052" spans="1:11" ht="20.100000000000001" customHeight="1">
      <c r="A3052" s="26"/>
      <c r="B3052" s="27"/>
      <c r="C3052" s="11" t="str">
        <f>IF($B3052 &lt;&gt; "",VLOOKUP(MID(B3052,3,5),'Recyclabilité Prod Matx'!C:F,2,FALSE), "")</f>
        <v/>
      </c>
      <c r="D3052" s="11" t="str">
        <f>IF($B3052 &lt;&gt; "",VLOOKUP(MID(B3052,3,5),'Recyclabilité Prod Matx'!C:F,3,FALSE),"")</f>
        <v/>
      </c>
      <c r="E3052" s="11" t="str">
        <f>IF($B3052 &lt;&gt; "",VLOOKUP(MID(B3052,3,5),'Recyclabilité Prod Matx'!C:F,4,FALSE), "")</f>
        <v/>
      </c>
      <c r="F3052" s="12" t="str">
        <f>IF($B3052 &lt;&gt; "", IF(C3052="Totale","",IF(D3052 = 0, "", VLOOKUP(D3052,'Cond Compo'!A:B,2,FALSE))),"")</f>
        <v/>
      </c>
      <c r="G3052" s="28"/>
      <c r="H3052" s="11" t="str">
        <f xml:space="preserve"> IF(C3052="Totale",2,IF($G3052 &lt;&gt; "", IF(D3052 = "E",MATCH(G3052, 'Cond Compo'!D$16:D$18, 0), MATCH(G3052, 'Cond Compo'!C$16:C$19, 0)), ""))</f>
        <v/>
      </c>
      <c r="I3052" s="12" t="str">
        <f>IF($E3052 &lt;&gt; "", IF(E3052 = 0, "", VLOOKUP(E3052,'Cond Perturbation'!A:B,2,FALSE)),"")</f>
        <v/>
      </c>
      <c r="J3052" s="28"/>
      <c r="K3052" s="29" t="str">
        <f>IF($B3052 &lt;&gt; "", IF(C3052="Oui",IF(H3052=1,IF(E3052=0,Résultat!G$8,IF(J3052="No",Résultat!$G$8,Résultat!$G$7)),IF(H3052=2,IF(E3052=0,Résultat!G$9,IF(J3052="No",Résultat!$G$9,Résultat!$G$7)),Résultat!$G$7)),IF(C3052 = "Totale", IF(H3052=1,IF(E3052=0,Résultat!G$8,IF(J3052="No",Résultat!$G$9,Résultat!$G$7)),IF(H3052=2,IF(E3052=0,Résultat!G$9,IF(J3052="No",Résultat!$G$9,Résultat!$G$7)),Résultat!$G$7)),Résultat!$G$7)), "")</f>
        <v/>
      </c>
    </row>
    <row r="3053" spans="1:11" ht="20.100000000000001" customHeight="1">
      <c r="A3053" s="26"/>
      <c r="B3053" s="27"/>
      <c r="C3053" s="11" t="str">
        <f>IF($B3053 &lt;&gt; "",VLOOKUP(MID(B3053,3,5),'Recyclabilité Prod Matx'!C:F,2,FALSE), "")</f>
        <v/>
      </c>
      <c r="D3053" s="11" t="str">
        <f>IF($B3053 &lt;&gt; "",VLOOKUP(MID(B3053,3,5),'Recyclabilité Prod Matx'!C:F,3,FALSE),"")</f>
        <v/>
      </c>
      <c r="E3053" s="11" t="str">
        <f>IF($B3053 &lt;&gt; "",VLOOKUP(MID(B3053,3,5),'Recyclabilité Prod Matx'!C:F,4,FALSE), "")</f>
        <v/>
      </c>
      <c r="F3053" s="12" t="str">
        <f>IF($B3053 &lt;&gt; "", IF(C3053="Totale","",IF(D3053 = 0, "", VLOOKUP(D3053,'Cond Compo'!A:B,2,FALSE))),"")</f>
        <v/>
      </c>
      <c r="G3053" s="28"/>
      <c r="H3053" s="11" t="str">
        <f xml:space="preserve"> IF(C3053="Totale",2,IF($G3053 &lt;&gt; "", IF(D3053 = "E",MATCH(G3053, 'Cond Compo'!D$16:D$18, 0), MATCH(G3053, 'Cond Compo'!C$16:C$19, 0)), ""))</f>
        <v/>
      </c>
      <c r="I3053" s="12" t="str">
        <f>IF($E3053 &lt;&gt; "", IF(E3053 = 0, "", VLOOKUP(E3053,'Cond Perturbation'!A:B,2,FALSE)),"")</f>
        <v/>
      </c>
      <c r="J3053" s="28"/>
      <c r="K3053" s="29" t="str">
        <f>IF($B3053 &lt;&gt; "", IF(C3053="Oui",IF(H3053=1,IF(E3053=0,Résultat!G$8,IF(J3053="No",Résultat!$G$8,Résultat!$G$7)),IF(H3053=2,IF(E3053=0,Résultat!G$9,IF(J3053="No",Résultat!$G$9,Résultat!$G$7)),Résultat!$G$7)),IF(C3053 = "Totale", IF(H3053=1,IF(E3053=0,Résultat!G$8,IF(J3053="No",Résultat!$G$9,Résultat!$G$7)),IF(H3053=2,IF(E3053=0,Résultat!G$9,IF(J3053="No",Résultat!$G$9,Résultat!$G$7)),Résultat!$G$7)),Résultat!$G$7)), "")</f>
        <v/>
      </c>
    </row>
    <row r="3054" spans="1:11" ht="20.100000000000001" customHeight="1">
      <c r="A3054" s="26"/>
      <c r="B3054" s="27"/>
      <c r="C3054" s="11" t="str">
        <f>IF($B3054 &lt;&gt; "",VLOOKUP(MID(B3054,3,5),'Recyclabilité Prod Matx'!C:F,2,FALSE), "")</f>
        <v/>
      </c>
      <c r="D3054" s="11" t="str">
        <f>IF($B3054 &lt;&gt; "",VLOOKUP(MID(B3054,3,5),'Recyclabilité Prod Matx'!C:F,3,FALSE),"")</f>
        <v/>
      </c>
      <c r="E3054" s="11" t="str">
        <f>IF($B3054 &lt;&gt; "",VLOOKUP(MID(B3054,3,5),'Recyclabilité Prod Matx'!C:F,4,FALSE), "")</f>
        <v/>
      </c>
      <c r="F3054" s="12" t="str">
        <f>IF($B3054 &lt;&gt; "", IF(C3054="Totale","",IF(D3054 = 0, "", VLOOKUP(D3054,'Cond Compo'!A:B,2,FALSE))),"")</f>
        <v/>
      </c>
      <c r="G3054" s="28"/>
      <c r="H3054" s="11" t="str">
        <f xml:space="preserve"> IF(C3054="Totale",2,IF($G3054 &lt;&gt; "", IF(D3054 = "E",MATCH(G3054, 'Cond Compo'!D$16:D$18, 0), MATCH(G3054, 'Cond Compo'!C$16:C$19, 0)), ""))</f>
        <v/>
      </c>
      <c r="I3054" s="12" t="str">
        <f>IF($E3054 &lt;&gt; "", IF(E3054 = 0, "", VLOOKUP(E3054,'Cond Perturbation'!A:B,2,FALSE)),"")</f>
        <v/>
      </c>
      <c r="J3054" s="28"/>
      <c r="K3054" s="29" t="str">
        <f>IF($B3054 &lt;&gt; "", IF(C3054="Oui",IF(H3054=1,IF(E3054=0,Résultat!G$8,IF(J3054="No",Résultat!$G$8,Résultat!$G$7)),IF(H3054=2,IF(E3054=0,Résultat!G$9,IF(J3054="No",Résultat!$G$9,Résultat!$G$7)),Résultat!$G$7)),IF(C3054 = "Totale", IF(H3054=1,IF(E3054=0,Résultat!G$8,IF(J3054="No",Résultat!$G$9,Résultat!$G$7)),IF(H3054=2,IF(E3054=0,Résultat!G$9,IF(J3054="No",Résultat!$G$9,Résultat!$G$7)),Résultat!$G$7)),Résultat!$G$7)), "")</f>
        <v/>
      </c>
    </row>
    <row r="3055" spans="1:11" ht="20.100000000000001" customHeight="1">
      <c r="A3055" s="26"/>
      <c r="B3055" s="27"/>
      <c r="C3055" s="11" t="str">
        <f>IF($B3055 &lt;&gt; "",VLOOKUP(MID(B3055,3,5),'Recyclabilité Prod Matx'!C:F,2,FALSE), "")</f>
        <v/>
      </c>
      <c r="D3055" s="11" t="str">
        <f>IF($B3055 &lt;&gt; "",VLOOKUP(MID(B3055,3,5),'Recyclabilité Prod Matx'!C:F,3,FALSE),"")</f>
        <v/>
      </c>
      <c r="E3055" s="11" t="str">
        <f>IF($B3055 &lt;&gt; "",VLOOKUP(MID(B3055,3,5),'Recyclabilité Prod Matx'!C:F,4,FALSE), "")</f>
        <v/>
      </c>
      <c r="F3055" s="12" t="str">
        <f>IF($B3055 &lt;&gt; "", IF(C3055="Totale","",IF(D3055 = 0, "", VLOOKUP(D3055,'Cond Compo'!A:B,2,FALSE))),"")</f>
        <v/>
      </c>
      <c r="G3055" s="28"/>
      <c r="H3055" s="11" t="str">
        <f xml:space="preserve"> IF(C3055="Totale",2,IF($G3055 &lt;&gt; "", IF(D3055 = "E",MATCH(G3055, 'Cond Compo'!D$16:D$18, 0), MATCH(G3055, 'Cond Compo'!C$16:C$19, 0)), ""))</f>
        <v/>
      </c>
      <c r="I3055" s="12" t="str">
        <f>IF($E3055 &lt;&gt; "", IF(E3055 = 0, "", VLOOKUP(E3055,'Cond Perturbation'!A:B,2,FALSE)),"")</f>
        <v/>
      </c>
      <c r="J3055" s="28"/>
      <c r="K3055" s="29" t="str">
        <f>IF($B3055 &lt;&gt; "", IF(C3055="Oui",IF(H3055=1,IF(E3055=0,Résultat!G$8,IF(J3055="No",Résultat!$G$8,Résultat!$G$7)),IF(H3055=2,IF(E3055=0,Résultat!G$9,IF(J3055="No",Résultat!$G$9,Résultat!$G$7)),Résultat!$G$7)),IF(C3055 = "Totale", IF(H3055=1,IF(E3055=0,Résultat!G$8,IF(J3055="No",Résultat!$G$9,Résultat!$G$7)),IF(H3055=2,IF(E3055=0,Résultat!G$9,IF(J3055="No",Résultat!$G$9,Résultat!$G$7)),Résultat!$G$7)),Résultat!$G$7)), "")</f>
        <v/>
      </c>
    </row>
    <row r="3056" spans="1:11" ht="20.100000000000001" customHeight="1">
      <c r="A3056" s="26"/>
      <c r="B3056" s="27"/>
      <c r="C3056" s="11" t="str">
        <f>IF($B3056 &lt;&gt; "",VLOOKUP(MID(B3056,3,5),'Recyclabilité Prod Matx'!C:F,2,FALSE), "")</f>
        <v/>
      </c>
      <c r="D3056" s="11" t="str">
        <f>IF($B3056 &lt;&gt; "",VLOOKUP(MID(B3056,3,5),'Recyclabilité Prod Matx'!C:F,3,FALSE),"")</f>
        <v/>
      </c>
      <c r="E3056" s="11" t="str">
        <f>IF($B3056 &lt;&gt; "",VLOOKUP(MID(B3056,3,5),'Recyclabilité Prod Matx'!C:F,4,FALSE), "")</f>
        <v/>
      </c>
      <c r="F3056" s="12" t="str">
        <f>IF($B3056 &lt;&gt; "", IF(C3056="Totale","",IF(D3056 = 0, "", VLOOKUP(D3056,'Cond Compo'!A:B,2,FALSE))),"")</f>
        <v/>
      </c>
      <c r="G3056" s="28"/>
      <c r="H3056" s="11" t="str">
        <f xml:space="preserve"> IF(C3056="Totale",2,IF($G3056 &lt;&gt; "", IF(D3056 = "E",MATCH(G3056, 'Cond Compo'!D$16:D$18, 0), MATCH(G3056, 'Cond Compo'!C$16:C$19, 0)), ""))</f>
        <v/>
      </c>
      <c r="I3056" s="12" t="str">
        <f>IF($E3056 &lt;&gt; "", IF(E3056 = 0, "", VLOOKUP(E3056,'Cond Perturbation'!A:B,2,FALSE)),"")</f>
        <v/>
      </c>
      <c r="J3056" s="28"/>
      <c r="K3056" s="29" t="str">
        <f>IF($B3056 &lt;&gt; "", IF(C3056="Oui",IF(H3056=1,IF(E3056=0,Résultat!G$8,IF(J3056="No",Résultat!$G$8,Résultat!$G$7)),IF(H3056=2,IF(E3056=0,Résultat!G$9,IF(J3056="No",Résultat!$G$9,Résultat!$G$7)),Résultat!$G$7)),IF(C3056 = "Totale", IF(H3056=1,IF(E3056=0,Résultat!G$8,IF(J3056="No",Résultat!$G$9,Résultat!$G$7)),IF(H3056=2,IF(E3056=0,Résultat!G$9,IF(J3056="No",Résultat!$G$9,Résultat!$G$7)),Résultat!$G$7)),Résultat!$G$7)), "")</f>
        <v/>
      </c>
    </row>
    <row r="3057" spans="1:11" ht="20.100000000000001" customHeight="1">
      <c r="A3057" s="26"/>
      <c r="B3057" s="27"/>
      <c r="C3057" s="11" t="str">
        <f>IF($B3057 &lt;&gt; "",VLOOKUP(MID(B3057,3,5),'Recyclabilité Prod Matx'!C:F,2,FALSE), "")</f>
        <v/>
      </c>
      <c r="D3057" s="11" t="str">
        <f>IF($B3057 &lt;&gt; "",VLOOKUP(MID(B3057,3,5),'Recyclabilité Prod Matx'!C:F,3,FALSE),"")</f>
        <v/>
      </c>
      <c r="E3057" s="11" t="str">
        <f>IF($B3057 &lt;&gt; "",VLOOKUP(MID(B3057,3,5),'Recyclabilité Prod Matx'!C:F,4,FALSE), "")</f>
        <v/>
      </c>
      <c r="F3057" s="12" t="str">
        <f>IF($B3057 &lt;&gt; "", IF(C3057="Totale","",IF(D3057 = 0, "", VLOOKUP(D3057,'Cond Compo'!A:B,2,FALSE))),"")</f>
        <v/>
      </c>
      <c r="G3057" s="28"/>
      <c r="H3057" s="11" t="str">
        <f xml:space="preserve"> IF(C3057="Totale",2,IF($G3057 &lt;&gt; "", IF(D3057 = "E",MATCH(G3057, 'Cond Compo'!D$16:D$18, 0), MATCH(G3057, 'Cond Compo'!C$16:C$19, 0)), ""))</f>
        <v/>
      </c>
      <c r="I3057" s="12" t="str">
        <f>IF($E3057 &lt;&gt; "", IF(E3057 = 0, "", VLOOKUP(E3057,'Cond Perturbation'!A:B,2,FALSE)),"")</f>
        <v/>
      </c>
      <c r="J3057" s="28"/>
      <c r="K3057" s="29" t="str">
        <f>IF($B3057 &lt;&gt; "", IF(C3057="Oui",IF(H3057=1,IF(E3057=0,Résultat!G$8,IF(J3057="No",Résultat!$G$8,Résultat!$G$7)),IF(H3057=2,IF(E3057=0,Résultat!G$9,IF(J3057="No",Résultat!$G$9,Résultat!$G$7)),Résultat!$G$7)),IF(C3057 = "Totale", IF(H3057=1,IF(E3057=0,Résultat!G$8,IF(J3057="No",Résultat!$G$9,Résultat!$G$7)),IF(H3057=2,IF(E3057=0,Résultat!G$9,IF(J3057="No",Résultat!$G$9,Résultat!$G$7)),Résultat!$G$7)),Résultat!$G$7)), "")</f>
        <v/>
      </c>
    </row>
    <row r="3058" spans="1:11" ht="20.100000000000001" customHeight="1">
      <c r="A3058" s="26"/>
      <c r="B3058" s="27"/>
      <c r="C3058" s="11" t="str">
        <f>IF($B3058 &lt;&gt; "",VLOOKUP(MID(B3058,3,5),'Recyclabilité Prod Matx'!C:F,2,FALSE), "")</f>
        <v/>
      </c>
      <c r="D3058" s="11" t="str">
        <f>IF($B3058 &lt;&gt; "",VLOOKUP(MID(B3058,3,5),'Recyclabilité Prod Matx'!C:F,3,FALSE),"")</f>
        <v/>
      </c>
      <c r="E3058" s="11" t="str">
        <f>IF($B3058 &lt;&gt; "",VLOOKUP(MID(B3058,3,5),'Recyclabilité Prod Matx'!C:F,4,FALSE), "")</f>
        <v/>
      </c>
      <c r="F3058" s="12" t="str">
        <f>IF($B3058 &lt;&gt; "", IF(C3058="Totale","",IF(D3058 = 0, "", VLOOKUP(D3058,'Cond Compo'!A:B,2,FALSE))),"")</f>
        <v/>
      </c>
      <c r="G3058" s="28"/>
      <c r="H3058" s="11" t="str">
        <f xml:space="preserve"> IF(C3058="Totale",2,IF($G3058 &lt;&gt; "", IF(D3058 = "E",MATCH(G3058, 'Cond Compo'!D$16:D$18, 0), MATCH(G3058, 'Cond Compo'!C$16:C$19, 0)), ""))</f>
        <v/>
      </c>
      <c r="I3058" s="12" t="str">
        <f>IF($E3058 &lt;&gt; "", IF(E3058 = 0, "", VLOOKUP(E3058,'Cond Perturbation'!A:B,2,FALSE)),"")</f>
        <v/>
      </c>
      <c r="J3058" s="28"/>
      <c r="K3058" s="29" t="str">
        <f>IF($B3058 &lt;&gt; "", IF(C3058="Oui",IF(H3058=1,IF(E3058=0,Résultat!G$8,IF(J3058="No",Résultat!$G$8,Résultat!$G$7)),IF(H3058=2,IF(E3058=0,Résultat!G$9,IF(J3058="No",Résultat!$G$9,Résultat!$G$7)),Résultat!$G$7)),IF(C3058 = "Totale", IF(H3058=1,IF(E3058=0,Résultat!G$8,IF(J3058="No",Résultat!$G$9,Résultat!$G$7)),IF(H3058=2,IF(E3058=0,Résultat!G$9,IF(J3058="No",Résultat!$G$9,Résultat!$G$7)),Résultat!$G$7)),Résultat!$G$7)), "")</f>
        <v/>
      </c>
    </row>
    <row r="3059" spans="1:11" ht="20.100000000000001" customHeight="1">
      <c r="A3059" s="26"/>
      <c r="B3059" s="27"/>
      <c r="C3059" s="11" t="str">
        <f>IF($B3059 &lt;&gt; "",VLOOKUP(MID(B3059,3,5),'Recyclabilité Prod Matx'!C:F,2,FALSE), "")</f>
        <v/>
      </c>
      <c r="D3059" s="11" t="str">
        <f>IF($B3059 &lt;&gt; "",VLOOKUP(MID(B3059,3,5),'Recyclabilité Prod Matx'!C:F,3,FALSE),"")</f>
        <v/>
      </c>
      <c r="E3059" s="11" t="str">
        <f>IF($B3059 &lt;&gt; "",VLOOKUP(MID(B3059,3,5),'Recyclabilité Prod Matx'!C:F,4,FALSE), "")</f>
        <v/>
      </c>
      <c r="F3059" s="12" t="str">
        <f>IF($B3059 &lt;&gt; "", IF(C3059="Totale","",IF(D3059 = 0, "", VLOOKUP(D3059,'Cond Compo'!A:B,2,FALSE))),"")</f>
        <v/>
      </c>
      <c r="G3059" s="28"/>
      <c r="H3059" s="11" t="str">
        <f xml:space="preserve"> IF(C3059="Totale",2,IF($G3059 &lt;&gt; "", IF(D3059 = "E",MATCH(G3059, 'Cond Compo'!D$16:D$18, 0), MATCH(G3059, 'Cond Compo'!C$16:C$19, 0)), ""))</f>
        <v/>
      </c>
      <c r="I3059" s="12" t="str">
        <f>IF($E3059 &lt;&gt; "", IF(E3059 = 0, "", VLOOKUP(E3059,'Cond Perturbation'!A:B,2,FALSE)),"")</f>
        <v/>
      </c>
      <c r="J3059" s="28"/>
      <c r="K3059" s="29" t="str">
        <f>IF($B3059 &lt;&gt; "", IF(C3059="Oui",IF(H3059=1,IF(E3059=0,Résultat!G$8,IF(J3059="No",Résultat!$G$8,Résultat!$G$7)),IF(H3059=2,IF(E3059=0,Résultat!G$9,IF(J3059="No",Résultat!$G$9,Résultat!$G$7)),Résultat!$G$7)),IF(C3059 = "Totale", IF(H3059=1,IF(E3059=0,Résultat!G$8,IF(J3059="No",Résultat!$G$9,Résultat!$G$7)),IF(H3059=2,IF(E3059=0,Résultat!G$9,IF(J3059="No",Résultat!$G$9,Résultat!$G$7)),Résultat!$G$7)),Résultat!$G$7)), "")</f>
        <v/>
      </c>
    </row>
    <row r="3060" spans="1:11" ht="20.100000000000001" customHeight="1">
      <c r="A3060" s="26"/>
      <c r="B3060" s="27"/>
      <c r="C3060" s="11" t="str">
        <f>IF($B3060 &lt;&gt; "",VLOOKUP(MID(B3060,3,5),'Recyclabilité Prod Matx'!C:F,2,FALSE), "")</f>
        <v/>
      </c>
      <c r="D3060" s="11" t="str">
        <f>IF($B3060 &lt;&gt; "",VLOOKUP(MID(B3060,3,5),'Recyclabilité Prod Matx'!C:F,3,FALSE),"")</f>
        <v/>
      </c>
      <c r="E3060" s="11" t="str">
        <f>IF($B3060 &lt;&gt; "",VLOOKUP(MID(B3060,3,5),'Recyclabilité Prod Matx'!C:F,4,FALSE), "")</f>
        <v/>
      </c>
      <c r="F3060" s="12" t="str">
        <f>IF($B3060 &lt;&gt; "", IF(C3060="Totale","",IF(D3060 = 0, "", VLOOKUP(D3060,'Cond Compo'!A:B,2,FALSE))),"")</f>
        <v/>
      </c>
      <c r="G3060" s="28"/>
      <c r="H3060" s="11" t="str">
        <f xml:space="preserve"> IF(C3060="Totale",2,IF($G3060 &lt;&gt; "", IF(D3060 = "E",MATCH(G3060, 'Cond Compo'!D$16:D$18, 0), MATCH(G3060, 'Cond Compo'!C$16:C$19, 0)), ""))</f>
        <v/>
      </c>
      <c r="I3060" s="12" t="str">
        <f>IF($E3060 &lt;&gt; "", IF(E3060 = 0, "", VLOOKUP(E3060,'Cond Perturbation'!A:B,2,FALSE)),"")</f>
        <v/>
      </c>
      <c r="J3060" s="28"/>
      <c r="K3060" s="29" t="str">
        <f>IF($B3060 &lt;&gt; "", IF(C3060="Oui",IF(H3060=1,IF(E3060=0,Résultat!G$8,IF(J3060="No",Résultat!$G$8,Résultat!$G$7)),IF(H3060=2,IF(E3060=0,Résultat!G$9,IF(J3060="No",Résultat!$G$9,Résultat!$G$7)),Résultat!$G$7)),IF(C3060 = "Totale", IF(H3060=1,IF(E3060=0,Résultat!G$8,IF(J3060="No",Résultat!$G$9,Résultat!$G$7)),IF(H3060=2,IF(E3060=0,Résultat!G$9,IF(J3060="No",Résultat!$G$9,Résultat!$G$7)),Résultat!$G$7)),Résultat!$G$7)), "")</f>
        <v/>
      </c>
    </row>
    <row r="3061" spans="1:11" ht="20.100000000000001" customHeight="1">
      <c r="A3061" s="26"/>
      <c r="B3061" s="27"/>
      <c r="C3061" s="11" t="str">
        <f>IF($B3061 &lt;&gt; "",VLOOKUP(MID(B3061,3,5),'Recyclabilité Prod Matx'!C:F,2,FALSE), "")</f>
        <v/>
      </c>
      <c r="D3061" s="11" t="str">
        <f>IF($B3061 &lt;&gt; "",VLOOKUP(MID(B3061,3,5),'Recyclabilité Prod Matx'!C:F,3,FALSE),"")</f>
        <v/>
      </c>
      <c r="E3061" s="11" t="str">
        <f>IF($B3061 &lt;&gt; "",VLOOKUP(MID(B3061,3,5),'Recyclabilité Prod Matx'!C:F,4,FALSE), "")</f>
        <v/>
      </c>
      <c r="F3061" s="12" t="str">
        <f>IF($B3061 &lt;&gt; "", IF(C3061="Totale","",IF(D3061 = 0, "", VLOOKUP(D3061,'Cond Compo'!A:B,2,FALSE))),"")</f>
        <v/>
      </c>
      <c r="G3061" s="28"/>
      <c r="H3061" s="11" t="str">
        <f xml:space="preserve"> IF(C3061="Totale",2,IF($G3061 &lt;&gt; "", IF(D3061 = "E",MATCH(G3061, 'Cond Compo'!D$16:D$18, 0), MATCH(G3061, 'Cond Compo'!C$16:C$19, 0)), ""))</f>
        <v/>
      </c>
      <c r="I3061" s="12" t="str">
        <f>IF($E3061 &lt;&gt; "", IF(E3061 = 0, "", VLOOKUP(E3061,'Cond Perturbation'!A:B,2,FALSE)),"")</f>
        <v/>
      </c>
      <c r="J3061" s="28"/>
      <c r="K3061" s="29" t="str">
        <f>IF($B3061 &lt;&gt; "", IF(C3061="Oui",IF(H3061=1,IF(E3061=0,Résultat!G$8,IF(J3061="No",Résultat!$G$8,Résultat!$G$7)),IF(H3061=2,IF(E3061=0,Résultat!G$9,IF(J3061="No",Résultat!$G$9,Résultat!$G$7)),Résultat!$G$7)),IF(C3061 = "Totale", IF(H3061=1,IF(E3061=0,Résultat!G$8,IF(J3061="No",Résultat!$G$9,Résultat!$G$7)),IF(H3061=2,IF(E3061=0,Résultat!G$9,IF(J3061="No",Résultat!$G$9,Résultat!$G$7)),Résultat!$G$7)),Résultat!$G$7)), "")</f>
        <v/>
      </c>
    </row>
    <row r="3062" spans="1:11" ht="20.100000000000001" customHeight="1">
      <c r="A3062" s="26"/>
      <c r="B3062" s="27"/>
      <c r="C3062" s="11" t="str">
        <f>IF($B3062 &lt;&gt; "",VLOOKUP(MID(B3062,3,5),'Recyclabilité Prod Matx'!C:F,2,FALSE), "")</f>
        <v/>
      </c>
      <c r="D3062" s="11" t="str">
        <f>IF($B3062 &lt;&gt; "",VLOOKUP(MID(B3062,3,5),'Recyclabilité Prod Matx'!C:F,3,FALSE),"")</f>
        <v/>
      </c>
      <c r="E3062" s="11" t="str">
        <f>IF($B3062 &lt;&gt; "",VLOOKUP(MID(B3062,3,5),'Recyclabilité Prod Matx'!C:F,4,FALSE), "")</f>
        <v/>
      </c>
      <c r="F3062" s="12" t="str">
        <f>IF($B3062 &lt;&gt; "", IF(C3062="Totale","",IF(D3062 = 0, "", VLOOKUP(D3062,'Cond Compo'!A:B,2,FALSE))),"")</f>
        <v/>
      </c>
      <c r="G3062" s="28"/>
      <c r="H3062" s="11" t="str">
        <f xml:space="preserve"> IF(C3062="Totale",2,IF($G3062 &lt;&gt; "", IF(D3062 = "E",MATCH(G3062, 'Cond Compo'!D$16:D$18, 0), MATCH(G3062, 'Cond Compo'!C$16:C$19, 0)), ""))</f>
        <v/>
      </c>
      <c r="I3062" s="12" t="str">
        <f>IF($E3062 &lt;&gt; "", IF(E3062 = 0, "", VLOOKUP(E3062,'Cond Perturbation'!A:B,2,FALSE)),"")</f>
        <v/>
      </c>
      <c r="J3062" s="28"/>
      <c r="K3062" s="29" t="str">
        <f>IF($B3062 &lt;&gt; "", IF(C3062="Oui",IF(H3062=1,IF(E3062=0,Résultat!G$8,IF(J3062="No",Résultat!$G$8,Résultat!$G$7)),IF(H3062=2,IF(E3062=0,Résultat!G$9,IF(J3062="No",Résultat!$G$9,Résultat!$G$7)),Résultat!$G$7)),IF(C3062 = "Totale", IF(H3062=1,IF(E3062=0,Résultat!G$8,IF(J3062="No",Résultat!$G$9,Résultat!$G$7)),IF(H3062=2,IF(E3062=0,Résultat!G$9,IF(J3062="No",Résultat!$G$9,Résultat!$G$7)),Résultat!$G$7)),Résultat!$G$7)), "")</f>
        <v/>
      </c>
    </row>
    <row r="3063" spans="1:11" ht="20.100000000000001" customHeight="1">
      <c r="A3063" s="26"/>
      <c r="B3063" s="27"/>
      <c r="C3063" s="11" t="str">
        <f>IF($B3063 &lt;&gt; "",VLOOKUP(MID(B3063,3,5),'Recyclabilité Prod Matx'!C:F,2,FALSE), "")</f>
        <v/>
      </c>
      <c r="D3063" s="11" t="str">
        <f>IF($B3063 &lt;&gt; "",VLOOKUP(MID(B3063,3,5),'Recyclabilité Prod Matx'!C:F,3,FALSE),"")</f>
        <v/>
      </c>
      <c r="E3063" s="11" t="str">
        <f>IF($B3063 &lt;&gt; "",VLOOKUP(MID(B3063,3,5),'Recyclabilité Prod Matx'!C:F,4,FALSE), "")</f>
        <v/>
      </c>
      <c r="F3063" s="12" t="str">
        <f>IF($B3063 &lt;&gt; "", IF(C3063="Totale","",IF(D3063 = 0, "", VLOOKUP(D3063,'Cond Compo'!A:B,2,FALSE))),"")</f>
        <v/>
      </c>
      <c r="G3063" s="28"/>
      <c r="H3063" s="11" t="str">
        <f xml:space="preserve"> IF(C3063="Totale",2,IF($G3063 &lt;&gt; "", IF(D3063 = "E",MATCH(G3063, 'Cond Compo'!D$16:D$18, 0), MATCH(G3063, 'Cond Compo'!C$16:C$19, 0)), ""))</f>
        <v/>
      </c>
      <c r="I3063" s="12" t="str">
        <f>IF($E3063 &lt;&gt; "", IF(E3063 = 0, "", VLOOKUP(E3063,'Cond Perturbation'!A:B,2,FALSE)),"")</f>
        <v/>
      </c>
      <c r="J3063" s="28"/>
      <c r="K3063" s="29" t="str">
        <f>IF($B3063 &lt;&gt; "", IF(C3063="Oui",IF(H3063=1,IF(E3063=0,Résultat!G$8,IF(J3063="No",Résultat!$G$8,Résultat!$G$7)),IF(H3063=2,IF(E3063=0,Résultat!G$9,IF(J3063="No",Résultat!$G$9,Résultat!$G$7)),Résultat!$G$7)),IF(C3063 = "Totale", IF(H3063=1,IF(E3063=0,Résultat!G$8,IF(J3063="No",Résultat!$G$9,Résultat!$G$7)),IF(H3063=2,IF(E3063=0,Résultat!G$9,IF(J3063="No",Résultat!$G$9,Résultat!$G$7)),Résultat!$G$7)),Résultat!$G$7)), "")</f>
        <v/>
      </c>
    </row>
    <row r="3064" spans="1:11" ht="20.100000000000001" customHeight="1">
      <c r="A3064" s="26"/>
      <c r="B3064" s="27"/>
      <c r="C3064" s="11" t="str">
        <f>IF($B3064 &lt;&gt; "",VLOOKUP(MID(B3064,3,5),'Recyclabilité Prod Matx'!C:F,2,FALSE), "")</f>
        <v/>
      </c>
      <c r="D3064" s="11" t="str">
        <f>IF($B3064 &lt;&gt; "",VLOOKUP(MID(B3064,3,5),'Recyclabilité Prod Matx'!C:F,3,FALSE),"")</f>
        <v/>
      </c>
      <c r="E3064" s="11" t="str">
        <f>IF($B3064 &lt;&gt; "",VLOOKUP(MID(B3064,3,5),'Recyclabilité Prod Matx'!C:F,4,FALSE), "")</f>
        <v/>
      </c>
      <c r="F3064" s="12" t="str">
        <f>IF($B3064 &lt;&gt; "", IF(C3064="Totale","",IF(D3064 = 0, "", VLOOKUP(D3064,'Cond Compo'!A:B,2,FALSE))),"")</f>
        <v/>
      </c>
      <c r="G3064" s="28"/>
      <c r="H3064" s="11" t="str">
        <f xml:space="preserve"> IF(C3064="Totale",2,IF($G3064 &lt;&gt; "", IF(D3064 = "E",MATCH(G3064, 'Cond Compo'!D$16:D$18, 0), MATCH(G3064, 'Cond Compo'!C$16:C$19, 0)), ""))</f>
        <v/>
      </c>
      <c r="I3064" s="12" t="str">
        <f>IF($E3064 &lt;&gt; "", IF(E3064 = 0, "", VLOOKUP(E3064,'Cond Perturbation'!A:B,2,FALSE)),"")</f>
        <v/>
      </c>
      <c r="J3064" s="28"/>
      <c r="K3064" s="29" t="str">
        <f>IF($B3064 &lt;&gt; "", IF(C3064="Oui",IF(H3064=1,IF(E3064=0,Résultat!G$8,IF(J3064="No",Résultat!$G$8,Résultat!$G$7)),IF(H3064=2,IF(E3064=0,Résultat!G$9,IF(J3064="No",Résultat!$G$9,Résultat!$G$7)),Résultat!$G$7)),IF(C3064 = "Totale", IF(H3064=1,IF(E3064=0,Résultat!G$8,IF(J3064="No",Résultat!$G$9,Résultat!$G$7)),IF(H3064=2,IF(E3064=0,Résultat!G$9,IF(J3064="No",Résultat!$G$9,Résultat!$G$7)),Résultat!$G$7)),Résultat!$G$7)), "")</f>
        <v/>
      </c>
    </row>
    <row r="3065" spans="1:11" ht="20.100000000000001" customHeight="1">
      <c r="A3065" s="26"/>
      <c r="B3065" s="27"/>
      <c r="C3065" s="11" t="str">
        <f>IF($B3065 &lt;&gt; "",VLOOKUP(MID(B3065,3,5),'Recyclabilité Prod Matx'!C:F,2,FALSE), "")</f>
        <v/>
      </c>
      <c r="D3065" s="11" t="str">
        <f>IF($B3065 &lt;&gt; "",VLOOKUP(MID(B3065,3,5),'Recyclabilité Prod Matx'!C:F,3,FALSE),"")</f>
        <v/>
      </c>
      <c r="E3065" s="11" t="str">
        <f>IF($B3065 &lt;&gt; "",VLOOKUP(MID(B3065,3,5),'Recyclabilité Prod Matx'!C:F,4,FALSE), "")</f>
        <v/>
      </c>
      <c r="F3065" s="12" t="str">
        <f>IF($B3065 &lt;&gt; "", IF(C3065="Totale","",IF(D3065 = 0, "", VLOOKUP(D3065,'Cond Compo'!A:B,2,FALSE))),"")</f>
        <v/>
      </c>
      <c r="G3065" s="28"/>
      <c r="H3065" s="11" t="str">
        <f xml:space="preserve"> IF(C3065="Totale",2,IF($G3065 &lt;&gt; "", IF(D3065 = "E",MATCH(G3065, 'Cond Compo'!D$16:D$18, 0), MATCH(G3065, 'Cond Compo'!C$16:C$19, 0)), ""))</f>
        <v/>
      </c>
      <c r="I3065" s="12" t="str">
        <f>IF($E3065 &lt;&gt; "", IF(E3065 = 0, "", VLOOKUP(E3065,'Cond Perturbation'!A:B,2,FALSE)),"")</f>
        <v/>
      </c>
      <c r="J3065" s="28"/>
      <c r="K3065" s="29" t="str">
        <f>IF($B3065 &lt;&gt; "", IF(C3065="Oui",IF(H3065=1,IF(E3065=0,Résultat!G$8,IF(J3065="No",Résultat!$G$8,Résultat!$G$7)),IF(H3065=2,IF(E3065=0,Résultat!G$9,IF(J3065="No",Résultat!$G$9,Résultat!$G$7)),Résultat!$G$7)),IF(C3065 = "Totale", IF(H3065=1,IF(E3065=0,Résultat!G$8,IF(J3065="No",Résultat!$G$9,Résultat!$G$7)),IF(H3065=2,IF(E3065=0,Résultat!G$9,IF(J3065="No",Résultat!$G$9,Résultat!$G$7)),Résultat!$G$7)),Résultat!$G$7)), "")</f>
        <v/>
      </c>
    </row>
    <row r="3066" spans="1:11" ht="20.100000000000001" customHeight="1">
      <c r="A3066" s="26"/>
      <c r="B3066" s="27"/>
      <c r="C3066" s="11" t="str">
        <f>IF($B3066 &lt;&gt; "",VLOOKUP(MID(B3066,3,5),'Recyclabilité Prod Matx'!C:F,2,FALSE), "")</f>
        <v/>
      </c>
      <c r="D3066" s="11" t="str">
        <f>IF($B3066 &lt;&gt; "",VLOOKUP(MID(B3066,3,5),'Recyclabilité Prod Matx'!C:F,3,FALSE),"")</f>
        <v/>
      </c>
      <c r="E3066" s="11" t="str">
        <f>IF($B3066 &lt;&gt; "",VLOOKUP(MID(B3066,3,5),'Recyclabilité Prod Matx'!C:F,4,FALSE), "")</f>
        <v/>
      </c>
      <c r="F3066" s="12" t="str">
        <f>IF($B3066 &lt;&gt; "", IF(C3066="Totale","",IF(D3066 = 0, "", VLOOKUP(D3066,'Cond Compo'!A:B,2,FALSE))),"")</f>
        <v/>
      </c>
      <c r="G3066" s="28"/>
      <c r="H3066" s="11" t="str">
        <f xml:space="preserve"> IF(C3066="Totale",2,IF($G3066 &lt;&gt; "", IF(D3066 = "E",MATCH(G3066, 'Cond Compo'!D$16:D$18, 0), MATCH(G3066, 'Cond Compo'!C$16:C$19, 0)), ""))</f>
        <v/>
      </c>
      <c r="I3066" s="12" t="str">
        <f>IF($E3066 &lt;&gt; "", IF(E3066 = 0, "", VLOOKUP(E3066,'Cond Perturbation'!A:B,2,FALSE)),"")</f>
        <v/>
      </c>
      <c r="J3066" s="28"/>
      <c r="K3066" s="29" t="str">
        <f>IF($B3066 &lt;&gt; "", IF(C3066="Oui",IF(H3066=1,IF(E3066=0,Résultat!G$8,IF(J3066="No",Résultat!$G$8,Résultat!$G$7)),IF(H3066=2,IF(E3066=0,Résultat!G$9,IF(J3066="No",Résultat!$G$9,Résultat!$G$7)),Résultat!$G$7)),IF(C3066 = "Totale", IF(H3066=1,IF(E3066=0,Résultat!G$8,IF(J3066="No",Résultat!$G$9,Résultat!$G$7)),IF(H3066=2,IF(E3066=0,Résultat!G$9,IF(J3066="No",Résultat!$G$9,Résultat!$G$7)),Résultat!$G$7)),Résultat!$G$7)), "")</f>
        <v/>
      </c>
    </row>
    <row r="3067" spans="1:11" ht="20.100000000000001" customHeight="1">
      <c r="A3067" s="26"/>
      <c r="B3067" s="27"/>
      <c r="C3067" s="11" t="str">
        <f>IF($B3067 &lt;&gt; "",VLOOKUP(MID(B3067,3,5),'Recyclabilité Prod Matx'!C:F,2,FALSE), "")</f>
        <v/>
      </c>
      <c r="D3067" s="11" t="str">
        <f>IF($B3067 &lt;&gt; "",VLOOKUP(MID(B3067,3,5),'Recyclabilité Prod Matx'!C:F,3,FALSE),"")</f>
        <v/>
      </c>
      <c r="E3067" s="11" t="str">
        <f>IF($B3067 &lt;&gt; "",VLOOKUP(MID(B3067,3,5),'Recyclabilité Prod Matx'!C:F,4,FALSE), "")</f>
        <v/>
      </c>
      <c r="F3067" s="12" t="str">
        <f>IF($B3067 &lt;&gt; "", IF(C3067="Totale","",IF(D3067 = 0, "", VLOOKUP(D3067,'Cond Compo'!A:B,2,FALSE))),"")</f>
        <v/>
      </c>
      <c r="G3067" s="28"/>
      <c r="H3067" s="11" t="str">
        <f xml:space="preserve"> IF(C3067="Totale",2,IF($G3067 &lt;&gt; "", IF(D3067 = "E",MATCH(G3067, 'Cond Compo'!D$16:D$18, 0), MATCH(G3067, 'Cond Compo'!C$16:C$19, 0)), ""))</f>
        <v/>
      </c>
      <c r="I3067" s="12" t="str">
        <f>IF($E3067 &lt;&gt; "", IF(E3067 = 0, "", VLOOKUP(E3067,'Cond Perturbation'!A:B,2,FALSE)),"")</f>
        <v/>
      </c>
      <c r="J3067" s="28"/>
      <c r="K3067" s="29" t="str">
        <f>IF($B3067 &lt;&gt; "", IF(C3067="Oui",IF(H3067=1,IF(E3067=0,Résultat!G$8,IF(J3067="No",Résultat!$G$8,Résultat!$G$7)),IF(H3067=2,IF(E3067=0,Résultat!G$9,IF(J3067="No",Résultat!$G$9,Résultat!$G$7)),Résultat!$G$7)),IF(C3067 = "Totale", IF(H3067=1,IF(E3067=0,Résultat!G$8,IF(J3067="No",Résultat!$G$9,Résultat!$G$7)),IF(H3067=2,IF(E3067=0,Résultat!G$9,IF(J3067="No",Résultat!$G$9,Résultat!$G$7)),Résultat!$G$7)),Résultat!$G$7)), "")</f>
        <v/>
      </c>
    </row>
    <row r="3068" spans="1:11" ht="20.100000000000001" customHeight="1">
      <c r="A3068" s="26"/>
      <c r="B3068" s="27"/>
      <c r="C3068" s="11" t="str">
        <f>IF($B3068 &lt;&gt; "",VLOOKUP(MID(B3068,3,5),'Recyclabilité Prod Matx'!C:F,2,FALSE), "")</f>
        <v/>
      </c>
      <c r="D3068" s="11" t="str">
        <f>IF($B3068 &lt;&gt; "",VLOOKUP(MID(B3068,3,5),'Recyclabilité Prod Matx'!C:F,3,FALSE),"")</f>
        <v/>
      </c>
      <c r="E3068" s="11" t="str">
        <f>IF($B3068 &lt;&gt; "",VLOOKUP(MID(B3068,3,5),'Recyclabilité Prod Matx'!C:F,4,FALSE), "")</f>
        <v/>
      </c>
      <c r="F3068" s="12" t="str">
        <f>IF($B3068 &lt;&gt; "", IF(C3068="Totale","",IF(D3068 = 0, "", VLOOKUP(D3068,'Cond Compo'!A:B,2,FALSE))),"")</f>
        <v/>
      </c>
      <c r="G3068" s="28"/>
      <c r="H3068" s="11" t="str">
        <f xml:space="preserve"> IF(C3068="Totale",2,IF($G3068 &lt;&gt; "", IF(D3068 = "E",MATCH(G3068, 'Cond Compo'!D$16:D$18, 0), MATCH(G3068, 'Cond Compo'!C$16:C$19, 0)), ""))</f>
        <v/>
      </c>
      <c r="I3068" s="12" t="str">
        <f>IF($E3068 &lt;&gt; "", IF(E3068 = 0, "", VLOOKUP(E3068,'Cond Perturbation'!A:B,2,FALSE)),"")</f>
        <v/>
      </c>
      <c r="J3068" s="28"/>
      <c r="K3068" s="29" t="str">
        <f>IF($B3068 &lt;&gt; "", IF(C3068="Oui",IF(H3068=1,IF(E3068=0,Résultat!G$8,IF(J3068="No",Résultat!$G$8,Résultat!$G$7)),IF(H3068=2,IF(E3068=0,Résultat!G$9,IF(J3068="No",Résultat!$G$9,Résultat!$G$7)),Résultat!$G$7)),IF(C3068 = "Totale", IF(H3068=1,IF(E3068=0,Résultat!G$8,IF(J3068="No",Résultat!$G$9,Résultat!$G$7)),IF(H3068=2,IF(E3068=0,Résultat!G$9,IF(J3068="No",Résultat!$G$9,Résultat!$G$7)),Résultat!$G$7)),Résultat!$G$7)), "")</f>
        <v/>
      </c>
    </row>
    <row r="3069" spans="1:11" ht="20.100000000000001" customHeight="1">
      <c r="A3069" s="26"/>
      <c r="B3069" s="27"/>
      <c r="C3069" s="11" t="str">
        <f>IF($B3069 &lt;&gt; "",VLOOKUP(MID(B3069,3,5),'Recyclabilité Prod Matx'!C:F,2,FALSE), "")</f>
        <v/>
      </c>
      <c r="D3069" s="11" t="str">
        <f>IF($B3069 &lt;&gt; "",VLOOKUP(MID(B3069,3,5),'Recyclabilité Prod Matx'!C:F,3,FALSE),"")</f>
        <v/>
      </c>
      <c r="E3069" s="11" t="str">
        <f>IF($B3069 &lt;&gt; "",VLOOKUP(MID(B3069,3,5),'Recyclabilité Prod Matx'!C:F,4,FALSE), "")</f>
        <v/>
      </c>
      <c r="F3069" s="12" t="str">
        <f>IF($B3069 &lt;&gt; "", IF(C3069="Totale","",IF(D3069 = 0, "", VLOOKUP(D3069,'Cond Compo'!A:B,2,FALSE))),"")</f>
        <v/>
      </c>
      <c r="G3069" s="28"/>
      <c r="H3069" s="11" t="str">
        <f xml:space="preserve"> IF(C3069="Totale",2,IF($G3069 &lt;&gt; "", IF(D3069 = "E",MATCH(G3069, 'Cond Compo'!D$16:D$18, 0), MATCH(G3069, 'Cond Compo'!C$16:C$19, 0)), ""))</f>
        <v/>
      </c>
      <c r="I3069" s="12" t="str">
        <f>IF($E3069 &lt;&gt; "", IF(E3069 = 0, "", VLOOKUP(E3069,'Cond Perturbation'!A:B,2,FALSE)),"")</f>
        <v/>
      </c>
      <c r="J3069" s="28"/>
      <c r="K3069" s="29" t="str">
        <f>IF($B3069 &lt;&gt; "", IF(C3069="Oui",IF(H3069=1,IF(E3069=0,Résultat!G$8,IF(J3069="No",Résultat!$G$8,Résultat!$G$7)),IF(H3069=2,IF(E3069=0,Résultat!G$9,IF(J3069="No",Résultat!$G$9,Résultat!$G$7)),Résultat!$G$7)),IF(C3069 = "Totale", IF(H3069=1,IF(E3069=0,Résultat!G$8,IF(J3069="No",Résultat!$G$9,Résultat!$G$7)),IF(H3069=2,IF(E3069=0,Résultat!G$9,IF(J3069="No",Résultat!$G$9,Résultat!$G$7)),Résultat!$G$7)),Résultat!$G$7)), "")</f>
        <v/>
      </c>
    </row>
    <row r="3070" spans="1:11" ht="20.100000000000001" customHeight="1">
      <c r="A3070" s="26"/>
      <c r="B3070" s="27"/>
      <c r="C3070" s="11" t="str">
        <f>IF($B3070 &lt;&gt; "",VLOOKUP(MID(B3070,3,5),'Recyclabilité Prod Matx'!C:F,2,FALSE), "")</f>
        <v/>
      </c>
      <c r="D3070" s="11" t="str">
        <f>IF($B3070 &lt;&gt; "",VLOOKUP(MID(B3070,3,5),'Recyclabilité Prod Matx'!C:F,3,FALSE),"")</f>
        <v/>
      </c>
      <c r="E3070" s="11" t="str">
        <f>IF($B3070 &lt;&gt; "",VLOOKUP(MID(B3070,3,5),'Recyclabilité Prod Matx'!C:F,4,FALSE), "")</f>
        <v/>
      </c>
      <c r="F3070" s="12" t="str">
        <f>IF($B3070 &lt;&gt; "", IF(C3070="Totale","",IF(D3070 = 0, "", VLOOKUP(D3070,'Cond Compo'!A:B,2,FALSE))),"")</f>
        <v/>
      </c>
      <c r="G3070" s="28"/>
      <c r="H3070" s="11" t="str">
        <f xml:space="preserve"> IF(C3070="Totale",2,IF($G3070 &lt;&gt; "", IF(D3070 = "E",MATCH(G3070, 'Cond Compo'!D$16:D$18, 0), MATCH(G3070, 'Cond Compo'!C$16:C$19, 0)), ""))</f>
        <v/>
      </c>
      <c r="I3070" s="12" t="str">
        <f>IF($E3070 &lt;&gt; "", IF(E3070 = 0, "", VLOOKUP(E3070,'Cond Perturbation'!A:B,2,FALSE)),"")</f>
        <v/>
      </c>
      <c r="J3070" s="28"/>
      <c r="K3070" s="29" t="str">
        <f>IF($B3070 &lt;&gt; "", IF(C3070="Oui",IF(H3070=1,IF(E3070=0,Résultat!G$8,IF(J3070="No",Résultat!$G$8,Résultat!$G$7)),IF(H3070=2,IF(E3070=0,Résultat!G$9,IF(J3070="No",Résultat!$G$9,Résultat!$G$7)),Résultat!$G$7)),IF(C3070 = "Totale", IF(H3070=1,IF(E3070=0,Résultat!G$8,IF(J3070="No",Résultat!$G$9,Résultat!$G$7)),IF(H3070=2,IF(E3070=0,Résultat!G$9,IF(J3070="No",Résultat!$G$9,Résultat!$G$7)),Résultat!$G$7)),Résultat!$G$7)), "")</f>
        <v/>
      </c>
    </row>
    <row r="3071" spans="1:11" ht="20.100000000000001" customHeight="1">
      <c r="A3071" s="26"/>
      <c r="B3071" s="27"/>
      <c r="C3071" s="11" t="str">
        <f>IF($B3071 &lt;&gt; "",VLOOKUP(MID(B3071,3,5),'Recyclabilité Prod Matx'!C:F,2,FALSE), "")</f>
        <v/>
      </c>
      <c r="D3071" s="11" t="str">
        <f>IF($B3071 &lt;&gt; "",VLOOKUP(MID(B3071,3,5),'Recyclabilité Prod Matx'!C:F,3,FALSE),"")</f>
        <v/>
      </c>
      <c r="E3071" s="11" t="str">
        <f>IF($B3071 &lt;&gt; "",VLOOKUP(MID(B3071,3,5),'Recyclabilité Prod Matx'!C:F,4,FALSE), "")</f>
        <v/>
      </c>
      <c r="F3071" s="12" t="str">
        <f>IF($B3071 &lt;&gt; "", IF(C3071="Totale","",IF(D3071 = 0, "", VLOOKUP(D3071,'Cond Compo'!A:B,2,FALSE))),"")</f>
        <v/>
      </c>
      <c r="G3071" s="28"/>
      <c r="H3071" s="11" t="str">
        <f xml:space="preserve"> IF(C3071="Totale",2,IF($G3071 &lt;&gt; "", IF(D3071 = "E",MATCH(G3071, 'Cond Compo'!D$16:D$18, 0), MATCH(G3071, 'Cond Compo'!C$16:C$19, 0)), ""))</f>
        <v/>
      </c>
      <c r="I3071" s="12" t="str">
        <f>IF($E3071 &lt;&gt; "", IF(E3071 = 0, "", VLOOKUP(E3071,'Cond Perturbation'!A:B,2,FALSE)),"")</f>
        <v/>
      </c>
      <c r="J3071" s="28"/>
      <c r="K3071" s="29" t="str">
        <f>IF($B3071 &lt;&gt; "", IF(C3071="Oui",IF(H3071=1,IF(E3071=0,Résultat!G$8,IF(J3071="No",Résultat!$G$8,Résultat!$G$7)),IF(H3071=2,IF(E3071=0,Résultat!G$9,IF(J3071="No",Résultat!$G$9,Résultat!$G$7)),Résultat!$G$7)),IF(C3071 = "Totale", IF(H3071=1,IF(E3071=0,Résultat!G$8,IF(J3071="No",Résultat!$G$9,Résultat!$G$7)),IF(H3071=2,IF(E3071=0,Résultat!G$9,IF(J3071="No",Résultat!$G$9,Résultat!$G$7)),Résultat!$G$7)),Résultat!$G$7)), "")</f>
        <v/>
      </c>
    </row>
    <row r="3072" spans="1:11" ht="20.100000000000001" customHeight="1">
      <c r="A3072" s="26"/>
      <c r="B3072" s="27"/>
      <c r="C3072" s="11" t="str">
        <f>IF($B3072 &lt;&gt; "",VLOOKUP(MID(B3072,3,5),'Recyclabilité Prod Matx'!C:F,2,FALSE), "")</f>
        <v/>
      </c>
      <c r="D3072" s="11" t="str">
        <f>IF($B3072 &lt;&gt; "",VLOOKUP(MID(B3072,3,5),'Recyclabilité Prod Matx'!C:F,3,FALSE),"")</f>
        <v/>
      </c>
      <c r="E3072" s="11" t="str">
        <f>IF($B3072 &lt;&gt; "",VLOOKUP(MID(B3072,3,5),'Recyclabilité Prod Matx'!C:F,4,FALSE), "")</f>
        <v/>
      </c>
      <c r="F3072" s="12" t="str">
        <f>IF($B3072 &lt;&gt; "", IF(C3072="Totale","",IF(D3072 = 0, "", VLOOKUP(D3072,'Cond Compo'!A:B,2,FALSE))),"")</f>
        <v/>
      </c>
      <c r="G3072" s="28"/>
      <c r="H3072" s="11" t="str">
        <f xml:space="preserve"> IF(C3072="Totale",2,IF($G3072 &lt;&gt; "", IF(D3072 = "E",MATCH(G3072, 'Cond Compo'!D$16:D$18, 0), MATCH(G3072, 'Cond Compo'!C$16:C$19, 0)), ""))</f>
        <v/>
      </c>
      <c r="I3072" s="12" t="str">
        <f>IF($E3072 &lt;&gt; "", IF(E3072 = 0, "", VLOOKUP(E3072,'Cond Perturbation'!A:B,2,FALSE)),"")</f>
        <v/>
      </c>
      <c r="J3072" s="28"/>
      <c r="K3072" s="29" t="str">
        <f>IF($B3072 &lt;&gt; "", IF(C3072="Oui",IF(H3072=1,IF(E3072=0,Résultat!G$8,IF(J3072="No",Résultat!$G$8,Résultat!$G$7)),IF(H3072=2,IF(E3072=0,Résultat!G$9,IF(J3072="No",Résultat!$G$9,Résultat!$G$7)),Résultat!$G$7)),IF(C3072 = "Totale", IF(H3072=1,IF(E3072=0,Résultat!G$8,IF(J3072="No",Résultat!$G$9,Résultat!$G$7)),IF(H3072=2,IF(E3072=0,Résultat!G$9,IF(J3072="No",Résultat!$G$9,Résultat!$G$7)),Résultat!$G$7)),Résultat!$G$7)), "")</f>
        <v/>
      </c>
    </row>
    <row r="3073" spans="1:11" ht="20.100000000000001" customHeight="1">
      <c r="A3073" s="26"/>
      <c r="B3073" s="27"/>
      <c r="C3073" s="11" t="str">
        <f>IF($B3073 &lt;&gt; "",VLOOKUP(MID(B3073,3,5),'Recyclabilité Prod Matx'!C:F,2,FALSE), "")</f>
        <v/>
      </c>
      <c r="D3073" s="11" t="str">
        <f>IF($B3073 &lt;&gt; "",VLOOKUP(MID(B3073,3,5),'Recyclabilité Prod Matx'!C:F,3,FALSE),"")</f>
        <v/>
      </c>
      <c r="E3073" s="11" t="str">
        <f>IF($B3073 &lt;&gt; "",VLOOKUP(MID(B3073,3,5),'Recyclabilité Prod Matx'!C:F,4,FALSE), "")</f>
        <v/>
      </c>
      <c r="F3073" s="12" t="str">
        <f>IF($B3073 &lt;&gt; "", IF(C3073="Totale","",IF(D3073 = 0, "", VLOOKUP(D3073,'Cond Compo'!A:B,2,FALSE))),"")</f>
        <v/>
      </c>
      <c r="G3073" s="28"/>
      <c r="H3073" s="11" t="str">
        <f xml:space="preserve"> IF(C3073="Totale",2,IF($G3073 &lt;&gt; "", IF(D3073 = "E",MATCH(G3073, 'Cond Compo'!D$16:D$18, 0), MATCH(G3073, 'Cond Compo'!C$16:C$19, 0)), ""))</f>
        <v/>
      </c>
      <c r="I3073" s="12" t="str">
        <f>IF($E3073 &lt;&gt; "", IF(E3073 = 0, "", VLOOKUP(E3073,'Cond Perturbation'!A:B,2,FALSE)),"")</f>
        <v/>
      </c>
      <c r="J3073" s="28"/>
      <c r="K3073" s="29" t="str">
        <f>IF($B3073 &lt;&gt; "", IF(C3073="Oui",IF(H3073=1,IF(E3073=0,Résultat!G$8,IF(J3073="No",Résultat!$G$8,Résultat!$G$7)),IF(H3073=2,IF(E3073=0,Résultat!G$9,IF(J3073="No",Résultat!$G$9,Résultat!$G$7)),Résultat!$G$7)),IF(C3073 = "Totale", IF(H3073=1,IF(E3073=0,Résultat!G$8,IF(J3073="No",Résultat!$G$9,Résultat!$G$7)),IF(H3073=2,IF(E3073=0,Résultat!G$9,IF(J3073="No",Résultat!$G$9,Résultat!$G$7)),Résultat!$G$7)),Résultat!$G$7)), "")</f>
        <v/>
      </c>
    </row>
    <row r="3074" spans="1:11" ht="20.100000000000001" customHeight="1">
      <c r="A3074" s="26"/>
      <c r="B3074" s="27"/>
      <c r="C3074" s="11" t="str">
        <f>IF($B3074 &lt;&gt; "",VLOOKUP(MID(B3074,3,5),'Recyclabilité Prod Matx'!C:F,2,FALSE), "")</f>
        <v/>
      </c>
      <c r="D3074" s="11" t="str">
        <f>IF($B3074 &lt;&gt; "",VLOOKUP(MID(B3074,3,5),'Recyclabilité Prod Matx'!C:F,3,FALSE),"")</f>
        <v/>
      </c>
      <c r="E3074" s="11" t="str">
        <f>IF($B3074 &lt;&gt; "",VLOOKUP(MID(B3074,3,5),'Recyclabilité Prod Matx'!C:F,4,FALSE), "")</f>
        <v/>
      </c>
      <c r="F3074" s="12" t="str">
        <f>IF($B3074 &lt;&gt; "", IF(C3074="Totale","",IF(D3074 = 0, "", VLOOKUP(D3074,'Cond Compo'!A:B,2,FALSE))),"")</f>
        <v/>
      </c>
      <c r="G3074" s="28"/>
      <c r="H3074" s="11" t="str">
        <f xml:space="preserve"> IF(C3074="Totale",2,IF($G3074 &lt;&gt; "", IF(D3074 = "E",MATCH(G3074, 'Cond Compo'!D$16:D$18, 0), MATCH(G3074, 'Cond Compo'!C$16:C$19, 0)), ""))</f>
        <v/>
      </c>
      <c r="I3074" s="12" t="str">
        <f>IF($E3074 &lt;&gt; "", IF(E3074 = 0, "", VLOOKUP(E3074,'Cond Perturbation'!A:B,2,FALSE)),"")</f>
        <v/>
      </c>
      <c r="J3074" s="28"/>
      <c r="K3074" s="29" t="str">
        <f>IF($B3074 &lt;&gt; "", IF(C3074="Oui",IF(H3074=1,IF(E3074=0,Résultat!G$8,IF(J3074="No",Résultat!$G$8,Résultat!$G$7)),IF(H3074=2,IF(E3074=0,Résultat!G$9,IF(J3074="No",Résultat!$G$9,Résultat!$G$7)),Résultat!$G$7)),IF(C3074 = "Totale", IF(H3074=1,IF(E3074=0,Résultat!G$8,IF(J3074="No",Résultat!$G$9,Résultat!$G$7)),IF(H3074=2,IF(E3074=0,Résultat!G$9,IF(J3074="No",Résultat!$G$9,Résultat!$G$7)),Résultat!$G$7)),Résultat!$G$7)), "")</f>
        <v/>
      </c>
    </row>
    <row r="3075" spans="1:11" ht="20.100000000000001" customHeight="1">
      <c r="A3075" s="26"/>
      <c r="B3075" s="27"/>
      <c r="C3075" s="11" t="str">
        <f>IF($B3075 &lt;&gt; "",VLOOKUP(MID(B3075,3,5),'Recyclabilité Prod Matx'!C:F,2,FALSE), "")</f>
        <v/>
      </c>
      <c r="D3075" s="11" t="str">
        <f>IF($B3075 &lt;&gt; "",VLOOKUP(MID(B3075,3,5),'Recyclabilité Prod Matx'!C:F,3,FALSE),"")</f>
        <v/>
      </c>
      <c r="E3075" s="11" t="str">
        <f>IF($B3075 &lt;&gt; "",VLOOKUP(MID(B3075,3,5),'Recyclabilité Prod Matx'!C:F,4,FALSE), "")</f>
        <v/>
      </c>
      <c r="F3075" s="12" t="str">
        <f>IF($B3075 &lt;&gt; "", IF(C3075="Totale","",IF(D3075 = 0, "", VLOOKUP(D3075,'Cond Compo'!A:B,2,FALSE))),"")</f>
        <v/>
      </c>
      <c r="G3075" s="28"/>
      <c r="H3075" s="11" t="str">
        <f xml:space="preserve"> IF(C3075="Totale",2,IF($G3075 &lt;&gt; "", IF(D3075 = "E",MATCH(G3075, 'Cond Compo'!D$16:D$18, 0), MATCH(G3075, 'Cond Compo'!C$16:C$19, 0)), ""))</f>
        <v/>
      </c>
      <c r="I3075" s="12" t="str">
        <f>IF($E3075 &lt;&gt; "", IF(E3075 = 0, "", VLOOKUP(E3075,'Cond Perturbation'!A:B,2,FALSE)),"")</f>
        <v/>
      </c>
      <c r="J3075" s="28"/>
      <c r="K3075" s="29" t="str">
        <f>IF($B3075 &lt;&gt; "", IF(C3075="Oui",IF(H3075=1,IF(E3075=0,Résultat!G$8,IF(J3075="No",Résultat!$G$8,Résultat!$G$7)),IF(H3075=2,IF(E3075=0,Résultat!G$9,IF(J3075="No",Résultat!$G$9,Résultat!$G$7)),Résultat!$G$7)),IF(C3075 = "Totale", IF(H3075=1,IF(E3075=0,Résultat!G$8,IF(J3075="No",Résultat!$G$9,Résultat!$G$7)),IF(H3075=2,IF(E3075=0,Résultat!G$9,IF(J3075="No",Résultat!$G$9,Résultat!$G$7)),Résultat!$G$7)),Résultat!$G$7)), "")</f>
        <v/>
      </c>
    </row>
    <row r="3076" spans="1:11" ht="20.100000000000001" customHeight="1">
      <c r="A3076" s="26"/>
      <c r="B3076" s="27"/>
      <c r="C3076" s="11" t="str">
        <f>IF($B3076 &lt;&gt; "",VLOOKUP(MID(B3076,3,5),'Recyclabilité Prod Matx'!C:F,2,FALSE), "")</f>
        <v/>
      </c>
      <c r="D3076" s="11" t="str">
        <f>IF($B3076 &lt;&gt; "",VLOOKUP(MID(B3076,3,5),'Recyclabilité Prod Matx'!C:F,3,FALSE),"")</f>
        <v/>
      </c>
      <c r="E3076" s="11" t="str">
        <f>IF($B3076 &lt;&gt; "",VLOOKUP(MID(B3076,3,5),'Recyclabilité Prod Matx'!C:F,4,FALSE), "")</f>
        <v/>
      </c>
      <c r="F3076" s="12" t="str">
        <f>IF($B3076 &lt;&gt; "", IF(C3076="Totale","",IF(D3076 = 0, "", VLOOKUP(D3076,'Cond Compo'!A:B,2,FALSE))),"")</f>
        <v/>
      </c>
      <c r="G3076" s="28"/>
      <c r="H3076" s="11" t="str">
        <f xml:space="preserve"> IF(C3076="Totale",2,IF($G3076 &lt;&gt; "", IF(D3076 = "E",MATCH(G3076, 'Cond Compo'!D$16:D$18, 0), MATCH(G3076, 'Cond Compo'!C$16:C$19, 0)), ""))</f>
        <v/>
      </c>
      <c r="I3076" s="12" t="str">
        <f>IF($E3076 &lt;&gt; "", IF(E3076 = 0, "", VLOOKUP(E3076,'Cond Perturbation'!A:B,2,FALSE)),"")</f>
        <v/>
      </c>
      <c r="J3076" s="28"/>
      <c r="K3076" s="29" t="str">
        <f>IF($B3076 &lt;&gt; "", IF(C3076="Oui",IF(H3076=1,IF(E3076=0,Résultat!G$8,IF(J3076="No",Résultat!$G$8,Résultat!$G$7)),IF(H3076=2,IF(E3076=0,Résultat!G$9,IF(J3076="No",Résultat!$G$9,Résultat!$G$7)),Résultat!$G$7)),IF(C3076 = "Totale", IF(H3076=1,IF(E3076=0,Résultat!G$8,IF(J3076="No",Résultat!$G$9,Résultat!$G$7)),IF(H3076=2,IF(E3076=0,Résultat!G$9,IF(J3076="No",Résultat!$G$9,Résultat!$G$7)),Résultat!$G$7)),Résultat!$G$7)), "")</f>
        <v/>
      </c>
    </row>
    <row r="3077" spans="1:11" ht="20.100000000000001" customHeight="1">
      <c r="A3077" s="26"/>
      <c r="B3077" s="27"/>
      <c r="C3077" s="11" t="str">
        <f>IF($B3077 &lt;&gt; "",VLOOKUP(MID(B3077,3,5),'Recyclabilité Prod Matx'!C:F,2,FALSE), "")</f>
        <v/>
      </c>
      <c r="D3077" s="11" t="str">
        <f>IF($B3077 &lt;&gt; "",VLOOKUP(MID(B3077,3,5),'Recyclabilité Prod Matx'!C:F,3,FALSE),"")</f>
        <v/>
      </c>
      <c r="E3077" s="11" t="str">
        <f>IF($B3077 &lt;&gt; "",VLOOKUP(MID(B3077,3,5),'Recyclabilité Prod Matx'!C:F,4,FALSE), "")</f>
        <v/>
      </c>
      <c r="F3077" s="12" t="str">
        <f>IF($B3077 &lt;&gt; "", IF(C3077="Totale","",IF(D3077 = 0, "", VLOOKUP(D3077,'Cond Compo'!A:B,2,FALSE))),"")</f>
        <v/>
      </c>
      <c r="G3077" s="28"/>
      <c r="H3077" s="11" t="str">
        <f xml:space="preserve"> IF(C3077="Totale",2,IF($G3077 &lt;&gt; "", IF(D3077 = "E",MATCH(G3077, 'Cond Compo'!D$16:D$18, 0), MATCH(G3077, 'Cond Compo'!C$16:C$19, 0)), ""))</f>
        <v/>
      </c>
      <c r="I3077" s="12" t="str">
        <f>IF($E3077 &lt;&gt; "", IF(E3077 = 0, "", VLOOKUP(E3077,'Cond Perturbation'!A:B,2,FALSE)),"")</f>
        <v/>
      </c>
      <c r="J3077" s="28"/>
      <c r="K3077" s="29" t="str">
        <f>IF($B3077 &lt;&gt; "", IF(C3077="Oui",IF(H3077=1,IF(E3077=0,Résultat!G$8,IF(J3077="No",Résultat!$G$8,Résultat!$G$7)),IF(H3077=2,IF(E3077=0,Résultat!G$9,IF(J3077="No",Résultat!$G$9,Résultat!$G$7)),Résultat!$G$7)),IF(C3077 = "Totale", IF(H3077=1,IF(E3077=0,Résultat!G$8,IF(J3077="No",Résultat!$G$9,Résultat!$G$7)),IF(H3077=2,IF(E3077=0,Résultat!G$9,IF(J3077="No",Résultat!$G$9,Résultat!$G$7)),Résultat!$G$7)),Résultat!$G$7)), "")</f>
        <v/>
      </c>
    </row>
    <row r="3078" spans="1:11" ht="20.100000000000001" customHeight="1">
      <c r="A3078" s="26"/>
      <c r="B3078" s="27"/>
      <c r="C3078" s="11" t="str">
        <f>IF($B3078 &lt;&gt; "",VLOOKUP(MID(B3078,3,5),'Recyclabilité Prod Matx'!C:F,2,FALSE), "")</f>
        <v/>
      </c>
      <c r="D3078" s="11" t="str">
        <f>IF($B3078 &lt;&gt; "",VLOOKUP(MID(B3078,3,5),'Recyclabilité Prod Matx'!C:F,3,FALSE),"")</f>
        <v/>
      </c>
      <c r="E3078" s="11" t="str">
        <f>IF($B3078 &lt;&gt; "",VLOOKUP(MID(B3078,3,5),'Recyclabilité Prod Matx'!C:F,4,FALSE), "")</f>
        <v/>
      </c>
      <c r="F3078" s="12" t="str">
        <f>IF($B3078 &lt;&gt; "", IF(C3078="Totale","",IF(D3078 = 0, "", VLOOKUP(D3078,'Cond Compo'!A:B,2,FALSE))),"")</f>
        <v/>
      </c>
      <c r="G3078" s="28"/>
      <c r="H3078" s="11" t="str">
        <f xml:space="preserve"> IF(C3078="Totale",2,IF($G3078 &lt;&gt; "", IF(D3078 = "E",MATCH(G3078, 'Cond Compo'!D$16:D$18, 0), MATCH(G3078, 'Cond Compo'!C$16:C$19, 0)), ""))</f>
        <v/>
      </c>
      <c r="I3078" s="12" t="str">
        <f>IF($E3078 &lt;&gt; "", IF(E3078 = 0, "", VLOOKUP(E3078,'Cond Perturbation'!A:B,2,FALSE)),"")</f>
        <v/>
      </c>
      <c r="J3078" s="28"/>
      <c r="K3078" s="29" t="str">
        <f>IF($B3078 &lt;&gt; "", IF(C3078="Oui",IF(H3078=1,IF(E3078=0,Résultat!G$8,IF(J3078="No",Résultat!$G$8,Résultat!$G$7)),IF(H3078=2,IF(E3078=0,Résultat!G$9,IF(J3078="No",Résultat!$G$9,Résultat!$G$7)),Résultat!$G$7)),IF(C3078 = "Totale", IF(H3078=1,IF(E3078=0,Résultat!G$8,IF(J3078="No",Résultat!$G$9,Résultat!$G$7)),IF(H3078=2,IF(E3078=0,Résultat!G$9,IF(J3078="No",Résultat!$G$9,Résultat!$G$7)),Résultat!$G$7)),Résultat!$G$7)), "")</f>
        <v/>
      </c>
    </row>
    <row r="3079" spans="1:11" ht="20.100000000000001" customHeight="1">
      <c r="A3079" s="26"/>
      <c r="B3079" s="27"/>
      <c r="C3079" s="11" t="str">
        <f>IF($B3079 &lt;&gt; "",VLOOKUP(MID(B3079,3,5),'Recyclabilité Prod Matx'!C:F,2,FALSE), "")</f>
        <v/>
      </c>
      <c r="D3079" s="11" t="str">
        <f>IF($B3079 &lt;&gt; "",VLOOKUP(MID(B3079,3,5),'Recyclabilité Prod Matx'!C:F,3,FALSE),"")</f>
        <v/>
      </c>
      <c r="E3079" s="11" t="str">
        <f>IF($B3079 &lt;&gt; "",VLOOKUP(MID(B3079,3,5),'Recyclabilité Prod Matx'!C:F,4,FALSE), "")</f>
        <v/>
      </c>
      <c r="F3079" s="12" t="str">
        <f>IF($B3079 &lt;&gt; "", IF(C3079="Totale","",IF(D3079 = 0, "", VLOOKUP(D3079,'Cond Compo'!A:B,2,FALSE))),"")</f>
        <v/>
      </c>
      <c r="G3079" s="28"/>
      <c r="H3079" s="11" t="str">
        <f xml:space="preserve"> IF(C3079="Totale",2,IF($G3079 &lt;&gt; "", IF(D3079 = "E",MATCH(G3079, 'Cond Compo'!D$16:D$18, 0), MATCH(G3079, 'Cond Compo'!C$16:C$19, 0)), ""))</f>
        <v/>
      </c>
      <c r="I3079" s="12" t="str">
        <f>IF($E3079 &lt;&gt; "", IF(E3079 = 0, "", VLOOKUP(E3079,'Cond Perturbation'!A:B,2,FALSE)),"")</f>
        <v/>
      </c>
      <c r="J3079" s="28"/>
      <c r="K3079" s="29" t="str">
        <f>IF($B3079 &lt;&gt; "", IF(C3079="Oui",IF(H3079=1,IF(E3079=0,Résultat!G$8,IF(J3079="No",Résultat!$G$8,Résultat!$G$7)),IF(H3079=2,IF(E3079=0,Résultat!G$9,IF(J3079="No",Résultat!$G$9,Résultat!$G$7)),Résultat!$G$7)),IF(C3079 = "Totale", IF(H3079=1,IF(E3079=0,Résultat!G$8,IF(J3079="No",Résultat!$G$9,Résultat!$G$7)),IF(H3079=2,IF(E3079=0,Résultat!G$9,IF(J3079="No",Résultat!$G$9,Résultat!$G$7)),Résultat!$G$7)),Résultat!$G$7)), "")</f>
        <v/>
      </c>
    </row>
    <row r="3080" spans="1:11" ht="20.100000000000001" customHeight="1">
      <c r="A3080" s="26"/>
      <c r="B3080" s="27"/>
      <c r="C3080" s="11" t="str">
        <f>IF($B3080 &lt;&gt; "",VLOOKUP(MID(B3080,3,5),'Recyclabilité Prod Matx'!C:F,2,FALSE), "")</f>
        <v/>
      </c>
      <c r="D3080" s="11" t="str">
        <f>IF($B3080 &lt;&gt; "",VLOOKUP(MID(B3080,3,5),'Recyclabilité Prod Matx'!C:F,3,FALSE),"")</f>
        <v/>
      </c>
      <c r="E3080" s="11" t="str">
        <f>IF($B3080 &lt;&gt; "",VLOOKUP(MID(B3080,3,5),'Recyclabilité Prod Matx'!C:F,4,FALSE), "")</f>
        <v/>
      </c>
      <c r="F3080" s="12" t="str">
        <f>IF($B3080 &lt;&gt; "", IF(C3080="Totale","",IF(D3080 = 0, "", VLOOKUP(D3080,'Cond Compo'!A:B,2,FALSE))),"")</f>
        <v/>
      </c>
      <c r="G3080" s="28"/>
      <c r="H3080" s="11" t="str">
        <f xml:space="preserve"> IF(C3080="Totale",2,IF($G3080 &lt;&gt; "", IF(D3080 = "E",MATCH(G3080, 'Cond Compo'!D$16:D$18, 0), MATCH(G3080, 'Cond Compo'!C$16:C$19, 0)), ""))</f>
        <v/>
      </c>
      <c r="I3080" s="12" t="str">
        <f>IF($E3080 &lt;&gt; "", IF(E3080 = 0, "", VLOOKUP(E3080,'Cond Perturbation'!A:B,2,FALSE)),"")</f>
        <v/>
      </c>
      <c r="J3080" s="28"/>
      <c r="K3080" s="29" t="str">
        <f>IF($B3080 &lt;&gt; "", IF(C3080="Oui",IF(H3080=1,IF(E3080=0,Résultat!G$8,IF(J3080="No",Résultat!$G$8,Résultat!$G$7)),IF(H3080=2,IF(E3080=0,Résultat!G$9,IF(J3080="No",Résultat!$G$9,Résultat!$G$7)),Résultat!$G$7)),IF(C3080 = "Totale", IF(H3080=1,IF(E3080=0,Résultat!G$8,IF(J3080="No",Résultat!$G$9,Résultat!$G$7)),IF(H3080=2,IF(E3080=0,Résultat!G$9,IF(J3080="No",Résultat!$G$9,Résultat!$G$7)),Résultat!$G$7)),Résultat!$G$7)), "")</f>
        <v/>
      </c>
    </row>
    <row r="3081" spans="1:11" ht="20.100000000000001" customHeight="1">
      <c r="A3081" s="26"/>
      <c r="B3081" s="27"/>
      <c r="C3081" s="11" t="str">
        <f>IF($B3081 &lt;&gt; "",VLOOKUP(MID(B3081,3,5),'Recyclabilité Prod Matx'!C:F,2,FALSE), "")</f>
        <v/>
      </c>
      <c r="D3081" s="11" t="str">
        <f>IF($B3081 &lt;&gt; "",VLOOKUP(MID(B3081,3,5),'Recyclabilité Prod Matx'!C:F,3,FALSE),"")</f>
        <v/>
      </c>
      <c r="E3081" s="11" t="str">
        <f>IF($B3081 &lt;&gt; "",VLOOKUP(MID(B3081,3,5),'Recyclabilité Prod Matx'!C:F,4,FALSE), "")</f>
        <v/>
      </c>
      <c r="F3081" s="12" t="str">
        <f>IF($B3081 &lt;&gt; "", IF(C3081="Totale","",IF(D3081 = 0, "", VLOOKUP(D3081,'Cond Compo'!A:B,2,FALSE))),"")</f>
        <v/>
      </c>
      <c r="G3081" s="28"/>
      <c r="H3081" s="11" t="str">
        <f xml:space="preserve"> IF(C3081="Totale",2,IF($G3081 &lt;&gt; "", IF(D3081 = "E",MATCH(G3081, 'Cond Compo'!D$16:D$18, 0), MATCH(G3081, 'Cond Compo'!C$16:C$19, 0)), ""))</f>
        <v/>
      </c>
      <c r="I3081" s="12" t="str">
        <f>IF($E3081 &lt;&gt; "", IF(E3081 = 0, "", VLOOKUP(E3081,'Cond Perturbation'!A:B,2,FALSE)),"")</f>
        <v/>
      </c>
      <c r="J3081" s="28"/>
      <c r="K3081" s="29" t="str">
        <f>IF($B3081 &lt;&gt; "", IF(C3081="Oui",IF(H3081=1,IF(E3081=0,Résultat!G$8,IF(J3081="No",Résultat!$G$8,Résultat!$G$7)),IF(H3081=2,IF(E3081=0,Résultat!G$9,IF(J3081="No",Résultat!$G$9,Résultat!$G$7)),Résultat!$G$7)),IF(C3081 = "Totale", IF(H3081=1,IF(E3081=0,Résultat!G$8,IF(J3081="No",Résultat!$G$9,Résultat!$G$7)),IF(H3081=2,IF(E3081=0,Résultat!G$9,IF(J3081="No",Résultat!$G$9,Résultat!$G$7)),Résultat!$G$7)),Résultat!$G$7)), "")</f>
        <v/>
      </c>
    </row>
    <row r="3082" spans="1:11" ht="20.100000000000001" customHeight="1">
      <c r="A3082" s="26"/>
      <c r="B3082" s="27"/>
      <c r="C3082" s="11" t="str">
        <f>IF($B3082 &lt;&gt; "",VLOOKUP(MID(B3082,3,5),'Recyclabilité Prod Matx'!C:F,2,FALSE), "")</f>
        <v/>
      </c>
      <c r="D3082" s="11" t="str">
        <f>IF($B3082 &lt;&gt; "",VLOOKUP(MID(B3082,3,5),'Recyclabilité Prod Matx'!C:F,3,FALSE),"")</f>
        <v/>
      </c>
      <c r="E3082" s="11" t="str">
        <f>IF($B3082 &lt;&gt; "",VLOOKUP(MID(B3082,3,5),'Recyclabilité Prod Matx'!C:F,4,FALSE), "")</f>
        <v/>
      </c>
      <c r="F3082" s="12" t="str">
        <f>IF($B3082 &lt;&gt; "", IF(C3082="Totale","",IF(D3082 = 0, "", VLOOKUP(D3082,'Cond Compo'!A:B,2,FALSE))),"")</f>
        <v/>
      </c>
      <c r="G3082" s="28"/>
      <c r="H3082" s="11" t="str">
        <f xml:space="preserve"> IF(C3082="Totale",2,IF($G3082 &lt;&gt; "", IF(D3082 = "E",MATCH(G3082, 'Cond Compo'!D$16:D$18, 0), MATCH(G3082, 'Cond Compo'!C$16:C$19, 0)), ""))</f>
        <v/>
      </c>
      <c r="I3082" s="12" t="str">
        <f>IF($E3082 &lt;&gt; "", IF(E3082 = 0, "", VLOOKUP(E3082,'Cond Perturbation'!A:B,2,FALSE)),"")</f>
        <v/>
      </c>
      <c r="J3082" s="28"/>
      <c r="K3082" s="29" t="str">
        <f>IF($B3082 &lt;&gt; "", IF(C3082="Oui",IF(H3082=1,IF(E3082=0,Résultat!G$8,IF(J3082="No",Résultat!$G$8,Résultat!$G$7)),IF(H3082=2,IF(E3082=0,Résultat!G$9,IF(J3082="No",Résultat!$G$9,Résultat!$G$7)),Résultat!$G$7)),IF(C3082 = "Totale", IF(H3082=1,IF(E3082=0,Résultat!G$8,IF(J3082="No",Résultat!$G$9,Résultat!$G$7)),IF(H3082=2,IF(E3082=0,Résultat!G$9,IF(J3082="No",Résultat!$G$9,Résultat!$G$7)),Résultat!$G$7)),Résultat!$G$7)), "")</f>
        <v/>
      </c>
    </row>
    <row r="3083" spans="1:11" ht="20.100000000000001" customHeight="1">
      <c r="A3083" s="26"/>
      <c r="B3083" s="27"/>
      <c r="C3083" s="11" t="str">
        <f>IF($B3083 &lt;&gt; "",VLOOKUP(MID(B3083,3,5),'Recyclabilité Prod Matx'!C:F,2,FALSE), "")</f>
        <v/>
      </c>
      <c r="D3083" s="11" t="str">
        <f>IF($B3083 &lt;&gt; "",VLOOKUP(MID(B3083,3,5),'Recyclabilité Prod Matx'!C:F,3,FALSE),"")</f>
        <v/>
      </c>
      <c r="E3083" s="11" t="str">
        <f>IF($B3083 &lt;&gt; "",VLOOKUP(MID(B3083,3,5),'Recyclabilité Prod Matx'!C:F,4,FALSE), "")</f>
        <v/>
      </c>
      <c r="F3083" s="12" t="str">
        <f>IF($B3083 &lt;&gt; "", IF(C3083="Totale","",IF(D3083 = 0, "", VLOOKUP(D3083,'Cond Compo'!A:B,2,FALSE))),"")</f>
        <v/>
      </c>
      <c r="G3083" s="28"/>
      <c r="H3083" s="11" t="str">
        <f xml:space="preserve"> IF(C3083="Totale",2,IF($G3083 &lt;&gt; "", IF(D3083 = "E",MATCH(G3083, 'Cond Compo'!D$16:D$18, 0), MATCH(G3083, 'Cond Compo'!C$16:C$19, 0)), ""))</f>
        <v/>
      </c>
      <c r="I3083" s="12" t="str">
        <f>IF($E3083 &lt;&gt; "", IF(E3083 = 0, "", VLOOKUP(E3083,'Cond Perturbation'!A:B,2,FALSE)),"")</f>
        <v/>
      </c>
      <c r="J3083" s="28"/>
      <c r="K3083" s="29" t="str">
        <f>IF($B3083 &lt;&gt; "", IF(C3083="Oui",IF(H3083=1,IF(E3083=0,Résultat!G$8,IF(J3083="No",Résultat!$G$8,Résultat!$G$7)),IF(H3083=2,IF(E3083=0,Résultat!G$9,IF(J3083="No",Résultat!$G$9,Résultat!$G$7)),Résultat!$G$7)),IF(C3083 = "Totale", IF(H3083=1,IF(E3083=0,Résultat!G$8,IF(J3083="No",Résultat!$G$9,Résultat!$G$7)),IF(H3083=2,IF(E3083=0,Résultat!G$9,IF(J3083="No",Résultat!$G$9,Résultat!$G$7)),Résultat!$G$7)),Résultat!$G$7)), "")</f>
        <v/>
      </c>
    </row>
    <row r="3084" spans="1:11" ht="20.100000000000001" customHeight="1">
      <c r="A3084" s="26"/>
      <c r="B3084" s="27"/>
      <c r="C3084" s="11" t="str">
        <f>IF($B3084 &lt;&gt; "",VLOOKUP(MID(B3084,3,5),'Recyclabilité Prod Matx'!C:F,2,FALSE), "")</f>
        <v/>
      </c>
      <c r="D3084" s="11" t="str">
        <f>IF($B3084 &lt;&gt; "",VLOOKUP(MID(B3084,3,5),'Recyclabilité Prod Matx'!C:F,3,FALSE),"")</f>
        <v/>
      </c>
      <c r="E3084" s="11" t="str">
        <f>IF($B3084 &lt;&gt; "",VLOOKUP(MID(B3084,3,5),'Recyclabilité Prod Matx'!C:F,4,FALSE), "")</f>
        <v/>
      </c>
      <c r="F3084" s="12" t="str">
        <f>IF($B3084 &lt;&gt; "", IF(C3084="Totale","",IF(D3084 = 0, "", VLOOKUP(D3084,'Cond Compo'!A:B,2,FALSE))),"")</f>
        <v/>
      </c>
      <c r="G3084" s="28"/>
      <c r="H3084" s="11" t="str">
        <f xml:space="preserve"> IF(C3084="Totale",2,IF($G3084 &lt;&gt; "", IF(D3084 = "E",MATCH(G3084, 'Cond Compo'!D$16:D$18, 0), MATCH(G3084, 'Cond Compo'!C$16:C$19, 0)), ""))</f>
        <v/>
      </c>
      <c r="I3084" s="12" t="str">
        <f>IF($E3084 &lt;&gt; "", IF(E3084 = 0, "", VLOOKUP(E3084,'Cond Perturbation'!A:B,2,FALSE)),"")</f>
        <v/>
      </c>
      <c r="J3084" s="28"/>
      <c r="K3084" s="29" t="str">
        <f>IF($B3084 &lt;&gt; "", IF(C3084="Oui",IF(H3084=1,IF(E3084=0,Résultat!G$8,IF(J3084="No",Résultat!$G$8,Résultat!$G$7)),IF(H3084=2,IF(E3084=0,Résultat!G$9,IF(J3084="No",Résultat!$G$9,Résultat!$G$7)),Résultat!$G$7)),IF(C3084 = "Totale", IF(H3084=1,IF(E3084=0,Résultat!G$8,IF(J3084="No",Résultat!$G$9,Résultat!$G$7)),IF(H3084=2,IF(E3084=0,Résultat!G$9,IF(J3084="No",Résultat!$G$9,Résultat!$G$7)),Résultat!$G$7)),Résultat!$G$7)), "")</f>
        <v/>
      </c>
    </row>
    <row r="3085" spans="1:11" ht="20.100000000000001" customHeight="1">
      <c r="A3085" s="26"/>
      <c r="B3085" s="27"/>
      <c r="C3085" s="11" t="str">
        <f>IF($B3085 &lt;&gt; "",VLOOKUP(MID(B3085,3,5),'Recyclabilité Prod Matx'!C:F,2,FALSE), "")</f>
        <v/>
      </c>
      <c r="D3085" s="11" t="str">
        <f>IF($B3085 &lt;&gt; "",VLOOKUP(MID(B3085,3,5),'Recyclabilité Prod Matx'!C:F,3,FALSE),"")</f>
        <v/>
      </c>
      <c r="E3085" s="11" t="str">
        <f>IF($B3085 &lt;&gt; "",VLOOKUP(MID(B3085,3,5),'Recyclabilité Prod Matx'!C:F,4,FALSE), "")</f>
        <v/>
      </c>
      <c r="F3085" s="12" t="str">
        <f>IF($B3085 &lt;&gt; "", IF(C3085="Totale","",IF(D3085 = 0, "", VLOOKUP(D3085,'Cond Compo'!A:B,2,FALSE))),"")</f>
        <v/>
      </c>
      <c r="G3085" s="28"/>
      <c r="H3085" s="11" t="str">
        <f xml:space="preserve"> IF(C3085="Totale",2,IF($G3085 &lt;&gt; "", IF(D3085 = "E",MATCH(G3085, 'Cond Compo'!D$16:D$18, 0), MATCH(G3085, 'Cond Compo'!C$16:C$19, 0)), ""))</f>
        <v/>
      </c>
      <c r="I3085" s="12" t="str">
        <f>IF($E3085 &lt;&gt; "", IF(E3085 = 0, "", VLOOKUP(E3085,'Cond Perturbation'!A:B,2,FALSE)),"")</f>
        <v/>
      </c>
      <c r="J3085" s="28"/>
      <c r="K3085" s="29" t="str">
        <f>IF($B3085 &lt;&gt; "", IF(C3085="Oui",IF(H3085=1,IF(E3085=0,Résultat!G$8,IF(J3085="No",Résultat!$G$8,Résultat!$G$7)),IF(H3085=2,IF(E3085=0,Résultat!G$9,IF(J3085="No",Résultat!$G$9,Résultat!$G$7)),Résultat!$G$7)),IF(C3085 = "Totale", IF(H3085=1,IF(E3085=0,Résultat!G$8,IF(J3085="No",Résultat!$G$9,Résultat!$G$7)),IF(H3085=2,IF(E3085=0,Résultat!G$9,IF(J3085="No",Résultat!$G$9,Résultat!$G$7)),Résultat!$G$7)),Résultat!$G$7)), "")</f>
        <v/>
      </c>
    </row>
    <row r="3086" spans="1:11" ht="20.100000000000001" customHeight="1">
      <c r="A3086" s="26"/>
      <c r="B3086" s="27"/>
      <c r="C3086" s="11" t="str">
        <f>IF($B3086 &lt;&gt; "",VLOOKUP(MID(B3086,3,5),'Recyclabilité Prod Matx'!C:F,2,FALSE), "")</f>
        <v/>
      </c>
      <c r="D3086" s="11" t="str">
        <f>IF($B3086 &lt;&gt; "",VLOOKUP(MID(B3086,3,5),'Recyclabilité Prod Matx'!C:F,3,FALSE),"")</f>
        <v/>
      </c>
      <c r="E3086" s="11" t="str">
        <f>IF($B3086 &lt;&gt; "",VLOOKUP(MID(B3086,3,5),'Recyclabilité Prod Matx'!C:F,4,FALSE), "")</f>
        <v/>
      </c>
      <c r="F3086" s="12" t="str">
        <f>IF($B3086 &lt;&gt; "", IF(C3086="Totale","",IF(D3086 = 0, "", VLOOKUP(D3086,'Cond Compo'!A:B,2,FALSE))),"")</f>
        <v/>
      </c>
      <c r="G3086" s="28"/>
      <c r="H3086" s="11" t="str">
        <f xml:space="preserve"> IF(C3086="Totale",2,IF($G3086 &lt;&gt; "", IF(D3086 = "E",MATCH(G3086, 'Cond Compo'!D$16:D$18, 0), MATCH(G3086, 'Cond Compo'!C$16:C$19, 0)), ""))</f>
        <v/>
      </c>
      <c r="I3086" s="12" t="str">
        <f>IF($E3086 &lt;&gt; "", IF(E3086 = 0, "", VLOOKUP(E3086,'Cond Perturbation'!A:B,2,FALSE)),"")</f>
        <v/>
      </c>
      <c r="J3086" s="28"/>
      <c r="K3086" s="29" t="str">
        <f>IF($B3086 &lt;&gt; "", IF(C3086="Oui",IF(H3086=1,IF(E3086=0,Résultat!G$8,IF(J3086="No",Résultat!$G$8,Résultat!$G$7)),IF(H3086=2,IF(E3086=0,Résultat!G$9,IF(J3086="No",Résultat!$G$9,Résultat!$G$7)),Résultat!$G$7)),IF(C3086 = "Totale", IF(H3086=1,IF(E3086=0,Résultat!G$8,IF(J3086="No",Résultat!$G$9,Résultat!$G$7)),IF(H3086=2,IF(E3086=0,Résultat!G$9,IF(J3086="No",Résultat!$G$9,Résultat!$G$7)),Résultat!$G$7)),Résultat!$G$7)), "")</f>
        <v/>
      </c>
    </row>
    <row r="3087" spans="1:11" ht="20.100000000000001" customHeight="1">
      <c r="A3087" s="26"/>
      <c r="B3087" s="27"/>
      <c r="C3087" s="11" t="str">
        <f>IF($B3087 &lt;&gt; "",VLOOKUP(MID(B3087,3,5),'Recyclabilité Prod Matx'!C:F,2,FALSE), "")</f>
        <v/>
      </c>
      <c r="D3087" s="11" t="str">
        <f>IF($B3087 &lt;&gt; "",VLOOKUP(MID(B3087,3,5),'Recyclabilité Prod Matx'!C:F,3,FALSE),"")</f>
        <v/>
      </c>
      <c r="E3087" s="11" t="str">
        <f>IF($B3087 &lt;&gt; "",VLOOKUP(MID(B3087,3,5),'Recyclabilité Prod Matx'!C:F,4,FALSE), "")</f>
        <v/>
      </c>
      <c r="F3087" s="12" t="str">
        <f>IF($B3087 &lt;&gt; "", IF(C3087="Totale","",IF(D3087 = 0, "", VLOOKUP(D3087,'Cond Compo'!A:B,2,FALSE))),"")</f>
        <v/>
      </c>
      <c r="G3087" s="28"/>
      <c r="H3087" s="11" t="str">
        <f xml:space="preserve"> IF(C3087="Totale",2,IF($G3087 &lt;&gt; "", IF(D3087 = "E",MATCH(G3087, 'Cond Compo'!D$16:D$18, 0), MATCH(G3087, 'Cond Compo'!C$16:C$19, 0)), ""))</f>
        <v/>
      </c>
      <c r="I3087" s="12" t="str">
        <f>IF($E3087 &lt;&gt; "", IF(E3087 = 0, "", VLOOKUP(E3087,'Cond Perturbation'!A:B,2,FALSE)),"")</f>
        <v/>
      </c>
      <c r="J3087" s="28"/>
      <c r="K3087" s="29" t="str">
        <f>IF($B3087 &lt;&gt; "", IF(C3087="Oui",IF(H3087=1,IF(E3087=0,Résultat!G$8,IF(J3087="No",Résultat!$G$8,Résultat!$G$7)),IF(H3087=2,IF(E3087=0,Résultat!G$9,IF(J3087="No",Résultat!$G$9,Résultat!$G$7)),Résultat!$G$7)),IF(C3087 = "Totale", IF(H3087=1,IF(E3087=0,Résultat!G$8,IF(J3087="No",Résultat!$G$9,Résultat!$G$7)),IF(H3087=2,IF(E3087=0,Résultat!G$9,IF(J3087="No",Résultat!$G$9,Résultat!$G$7)),Résultat!$G$7)),Résultat!$G$7)), "")</f>
        <v/>
      </c>
    </row>
    <row r="3088" spans="1:11" ht="20.100000000000001" customHeight="1">
      <c r="A3088" s="26"/>
      <c r="B3088" s="27"/>
      <c r="C3088" s="11" t="str">
        <f>IF($B3088 &lt;&gt; "",VLOOKUP(MID(B3088,3,5),'Recyclabilité Prod Matx'!C:F,2,FALSE), "")</f>
        <v/>
      </c>
      <c r="D3088" s="11" t="str">
        <f>IF($B3088 &lt;&gt; "",VLOOKUP(MID(B3088,3,5),'Recyclabilité Prod Matx'!C:F,3,FALSE),"")</f>
        <v/>
      </c>
      <c r="E3088" s="11" t="str">
        <f>IF($B3088 &lt;&gt; "",VLOOKUP(MID(B3088,3,5),'Recyclabilité Prod Matx'!C:F,4,FALSE), "")</f>
        <v/>
      </c>
      <c r="F3088" s="12" t="str">
        <f>IF($B3088 &lt;&gt; "", IF(C3088="Totale","",IF(D3088 = 0, "", VLOOKUP(D3088,'Cond Compo'!A:B,2,FALSE))),"")</f>
        <v/>
      </c>
      <c r="G3088" s="28"/>
      <c r="H3088" s="11" t="str">
        <f xml:space="preserve"> IF(C3088="Totale",2,IF($G3088 &lt;&gt; "", IF(D3088 = "E",MATCH(G3088, 'Cond Compo'!D$16:D$18, 0), MATCH(G3088, 'Cond Compo'!C$16:C$19, 0)), ""))</f>
        <v/>
      </c>
      <c r="I3088" s="12" t="str">
        <f>IF($E3088 &lt;&gt; "", IF(E3088 = 0, "", VLOOKUP(E3088,'Cond Perturbation'!A:B,2,FALSE)),"")</f>
        <v/>
      </c>
      <c r="J3088" s="28"/>
      <c r="K3088" s="29" t="str">
        <f>IF($B3088 &lt;&gt; "", IF(C3088="Oui",IF(H3088=1,IF(E3088=0,Résultat!G$8,IF(J3088="No",Résultat!$G$8,Résultat!$G$7)),IF(H3088=2,IF(E3088=0,Résultat!G$9,IF(J3088="No",Résultat!$G$9,Résultat!$G$7)),Résultat!$G$7)),IF(C3088 = "Totale", IF(H3088=1,IF(E3088=0,Résultat!G$8,IF(J3088="No",Résultat!$G$9,Résultat!$G$7)),IF(H3088=2,IF(E3088=0,Résultat!G$9,IF(J3088="No",Résultat!$G$9,Résultat!$G$7)),Résultat!$G$7)),Résultat!$G$7)), "")</f>
        <v/>
      </c>
    </row>
    <row r="3089" spans="1:11" ht="20.100000000000001" customHeight="1">
      <c r="A3089" s="26"/>
      <c r="B3089" s="27"/>
      <c r="C3089" s="11" t="str">
        <f>IF($B3089 &lt;&gt; "",VLOOKUP(MID(B3089,3,5),'Recyclabilité Prod Matx'!C:F,2,FALSE), "")</f>
        <v/>
      </c>
      <c r="D3089" s="11" t="str">
        <f>IF($B3089 &lt;&gt; "",VLOOKUP(MID(B3089,3,5),'Recyclabilité Prod Matx'!C:F,3,FALSE),"")</f>
        <v/>
      </c>
      <c r="E3089" s="11" t="str">
        <f>IF($B3089 &lt;&gt; "",VLOOKUP(MID(B3089,3,5),'Recyclabilité Prod Matx'!C:F,4,FALSE), "")</f>
        <v/>
      </c>
      <c r="F3089" s="12" t="str">
        <f>IF($B3089 &lt;&gt; "", IF(C3089="Totale","",IF(D3089 = 0, "", VLOOKUP(D3089,'Cond Compo'!A:B,2,FALSE))),"")</f>
        <v/>
      </c>
      <c r="G3089" s="28"/>
      <c r="H3089" s="11" t="str">
        <f xml:space="preserve"> IF(C3089="Totale",2,IF($G3089 &lt;&gt; "", IF(D3089 = "E",MATCH(G3089, 'Cond Compo'!D$16:D$18, 0), MATCH(G3089, 'Cond Compo'!C$16:C$19, 0)), ""))</f>
        <v/>
      </c>
      <c r="I3089" s="12" t="str">
        <f>IF($E3089 &lt;&gt; "", IF(E3089 = 0, "", VLOOKUP(E3089,'Cond Perturbation'!A:B,2,FALSE)),"")</f>
        <v/>
      </c>
      <c r="J3089" s="28"/>
      <c r="K3089" s="29" t="str">
        <f>IF($B3089 &lt;&gt; "", IF(C3089="Oui",IF(H3089=1,IF(E3089=0,Résultat!G$8,IF(J3089="No",Résultat!$G$8,Résultat!$G$7)),IF(H3089=2,IF(E3089=0,Résultat!G$9,IF(J3089="No",Résultat!$G$9,Résultat!$G$7)),Résultat!$G$7)),IF(C3089 = "Totale", IF(H3089=1,IF(E3089=0,Résultat!G$8,IF(J3089="No",Résultat!$G$9,Résultat!$G$7)),IF(H3089=2,IF(E3089=0,Résultat!G$9,IF(J3089="No",Résultat!$G$9,Résultat!$G$7)),Résultat!$G$7)),Résultat!$G$7)), "")</f>
        <v/>
      </c>
    </row>
    <row r="3090" spans="1:11" ht="20.100000000000001" customHeight="1">
      <c r="A3090" s="26"/>
      <c r="B3090" s="27"/>
      <c r="C3090" s="11" t="str">
        <f>IF($B3090 &lt;&gt; "",VLOOKUP(MID(B3090,3,5),'Recyclabilité Prod Matx'!C:F,2,FALSE), "")</f>
        <v/>
      </c>
      <c r="D3090" s="11" t="str">
        <f>IF($B3090 &lt;&gt; "",VLOOKUP(MID(B3090,3,5),'Recyclabilité Prod Matx'!C:F,3,FALSE),"")</f>
        <v/>
      </c>
      <c r="E3090" s="11" t="str">
        <f>IF($B3090 &lt;&gt; "",VLOOKUP(MID(B3090,3,5),'Recyclabilité Prod Matx'!C:F,4,FALSE), "")</f>
        <v/>
      </c>
      <c r="F3090" s="12" t="str">
        <f>IF($B3090 &lt;&gt; "", IF(C3090="Totale","",IF(D3090 = 0, "", VLOOKUP(D3090,'Cond Compo'!A:B,2,FALSE))),"")</f>
        <v/>
      </c>
      <c r="G3090" s="28"/>
      <c r="H3090" s="11" t="str">
        <f xml:space="preserve"> IF(C3090="Totale",2,IF($G3090 &lt;&gt; "", IF(D3090 = "E",MATCH(G3090, 'Cond Compo'!D$16:D$18, 0), MATCH(G3090, 'Cond Compo'!C$16:C$19, 0)), ""))</f>
        <v/>
      </c>
      <c r="I3090" s="12" t="str">
        <f>IF($E3090 &lt;&gt; "", IF(E3090 = 0, "", VLOOKUP(E3090,'Cond Perturbation'!A:B,2,FALSE)),"")</f>
        <v/>
      </c>
      <c r="J3090" s="28"/>
      <c r="K3090" s="29" t="str">
        <f>IF($B3090 &lt;&gt; "", IF(C3090="Oui",IF(H3090=1,IF(E3090=0,Résultat!G$8,IF(J3090="No",Résultat!$G$8,Résultat!$G$7)),IF(H3090=2,IF(E3090=0,Résultat!G$9,IF(J3090="No",Résultat!$G$9,Résultat!$G$7)),Résultat!$G$7)),IF(C3090 = "Totale", IF(H3090=1,IF(E3090=0,Résultat!G$8,IF(J3090="No",Résultat!$G$9,Résultat!$G$7)),IF(H3090=2,IF(E3090=0,Résultat!G$9,IF(J3090="No",Résultat!$G$9,Résultat!$G$7)),Résultat!$G$7)),Résultat!$G$7)), "")</f>
        <v/>
      </c>
    </row>
    <row r="3091" spans="1:11" ht="20.100000000000001" customHeight="1">
      <c r="A3091" s="26"/>
      <c r="B3091" s="27"/>
      <c r="C3091" s="11" t="str">
        <f>IF($B3091 &lt;&gt; "",VLOOKUP(MID(B3091,3,5),'Recyclabilité Prod Matx'!C:F,2,FALSE), "")</f>
        <v/>
      </c>
      <c r="D3091" s="11" t="str">
        <f>IF($B3091 &lt;&gt; "",VLOOKUP(MID(B3091,3,5),'Recyclabilité Prod Matx'!C:F,3,FALSE),"")</f>
        <v/>
      </c>
      <c r="E3091" s="11" t="str">
        <f>IF($B3091 &lt;&gt; "",VLOOKUP(MID(B3091,3,5),'Recyclabilité Prod Matx'!C:F,4,FALSE), "")</f>
        <v/>
      </c>
      <c r="F3091" s="12" t="str">
        <f>IF($B3091 &lt;&gt; "", IF(C3091="Totale","",IF(D3091 = 0, "", VLOOKUP(D3091,'Cond Compo'!A:B,2,FALSE))),"")</f>
        <v/>
      </c>
      <c r="G3091" s="28"/>
      <c r="H3091" s="11" t="str">
        <f xml:space="preserve"> IF(C3091="Totale",2,IF($G3091 &lt;&gt; "", IF(D3091 = "E",MATCH(G3091, 'Cond Compo'!D$16:D$18, 0), MATCH(G3091, 'Cond Compo'!C$16:C$19, 0)), ""))</f>
        <v/>
      </c>
      <c r="I3091" s="12" t="str">
        <f>IF($E3091 &lt;&gt; "", IF(E3091 = 0, "", VLOOKUP(E3091,'Cond Perturbation'!A:B,2,FALSE)),"")</f>
        <v/>
      </c>
      <c r="J3091" s="28"/>
      <c r="K3091" s="29" t="str">
        <f>IF($B3091 &lt;&gt; "", IF(C3091="Oui",IF(H3091=1,IF(E3091=0,Résultat!G$8,IF(J3091="No",Résultat!$G$8,Résultat!$G$7)),IF(H3091=2,IF(E3091=0,Résultat!G$9,IF(J3091="No",Résultat!$G$9,Résultat!$G$7)),Résultat!$G$7)),IF(C3091 = "Totale", IF(H3091=1,IF(E3091=0,Résultat!G$8,IF(J3091="No",Résultat!$G$9,Résultat!$G$7)),IF(H3091=2,IF(E3091=0,Résultat!G$9,IF(J3091="No",Résultat!$G$9,Résultat!$G$7)),Résultat!$G$7)),Résultat!$G$7)), "")</f>
        <v/>
      </c>
    </row>
    <row r="3092" spans="1:11" ht="20.100000000000001" customHeight="1">
      <c r="A3092" s="26"/>
      <c r="B3092" s="27"/>
      <c r="C3092" s="11" t="str">
        <f>IF($B3092 &lt;&gt; "",VLOOKUP(MID(B3092,3,5),'Recyclabilité Prod Matx'!C:F,2,FALSE), "")</f>
        <v/>
      </c>
      <c r="D3092" s="11" t="str">
        <f>IF($B3092 &lt;&gt; "",VLOOKUP(MID(B3092,3,5),'Recyclabilité Prod Matx'!C:F,3,FALSE),"")</f>
        <v/>
      </c>
      <c r="E3092" s="11" t="str">
        <f>IF($B3092 &lt;&gt; "",VLOOKUP(MID(B3092,3,5),'Recyclabilité Prod Matx'!C:F,4,FALSE), "")</f>
        <v/>
      </c>
      <c r="F3092" s="12" t="str">
        <f>IF($B3092 &lt;&gt; "", IF(C3092="Totale","",IF(D3092 = 0, "", VLOOKUP(D3092,'Cond Compo'!A:B,2,FALSE))),"")</f>
        <v/>
      </c>
      <c r="G3092" s="28"/>
      <c r="H3092" s="11" t="str">
        <f xml:space="preserve"> IF(C3092="Totale",2,IF($G3092 &lt;&gt; "", IF(D3092 = "E",MATCH(G3092, 'Cond Compo'!D$16:D$18, 0), MATCH(G3092, 'Cond Compo'!C$16:C$19, 0)), ""))</f>
        <v/>
      </c>
      <c r="I3092" s="12" t="str">
        <f>IF($E3092 &lt;&gt; "", IF(E3092 = 0, "", VLOOKUP(E3092,'Cond Perturbation'!A:B,2,FALSE)),"")</f>
        <v/>
      </c>
      <c r="J3092" s="28"/>
      <c r="K3092" s="29" t="str">
        <f>IF($B3092 &lt;&gt; "", IF(C3092="Oui",IF(H3092=1,IF(E3092=0,Résultat!G$8,IF(J3092="No",Résultat!$G$8,Résultat!$G$7)),IF(H3092=2,IF(E3092=0,Résultat!G$9,IF(J3092="No",Résultat!$G$9,Résultat!$G$7)),Résultat!$G$7)),IF(C3092 = "Totale", IF(H3092=1,IF(E3092=0,Résultat!G$8,IF(J3092="No",Résultat!$G$9,Résultat!$G$7)),IF(H3092=2,IF(E3092=0,Résultat!G$9,IF(J3092="No",Résultat!$G$9,Résultat!$G$7)),Résultat!$G$7)),Résultat!$G$7)), "")</f>
        <v/>
      </c>
    </row>
    <row r="3093" spans="1:11" ht="20.100000000000001" customHeight="1">
      <c r="A3093" s="26"/>
      <c r="B3093" s="27"/>
      <c r="C3093" s="11" t="str">
        <f>IF($B3093 &lt;&gt; "",VLOOKUP(MID(B3093,3,5),'Recyclabilité Prod Matx'!C:F,2,FALSE), "")</f>
        <v/>
      </c>
      <c r="D3093" s="11" t="str">
        <f>IF($B3093 &lt;&gt; "",VLOOKUP(MID(B3093,3,5),'Recyclabilité Prod Matx'!C:F,3,FALSE),"")</f>
        <v/>
      </c>
      <c r="E3093" s="11" t="str">
        <f>IF($B3093 &lt;&gt; "",VLOOKUP(MID(B3093,3,5),'Recyclabilité Prod Matx'!C:F,4,FALSE), "")</f>
        <v/>
      </c>
      <c r="F3093" s="12" t="str">
        <f>IF($B3093 &lt;&gt; "", IF(C3093="Totale","",IF(D3093 = 0, "", VLOOKUP(D3093,'Cond Compo'!A:B,2,FALSE))),"")</f>
        <v/>
      </c>
      <c r="G3093" s="28"/>
      <c r="H3093" s="11" t="str">
        <f xml:space="preserve"> IF(C3093="Totale",2,IF($G3093 &lt;&gt; "", IF(D3093 = "E",MATCH(G3093, 'Cond Compo'!D$16:D$18, 0), MATCH(G3093, 'Cond Compo'!C$16:C$19, 0)), ""))</f>
        <v/>
      </c>
      <c r="I3093" s="12" t="str">
        <f>IF($E3093 &lt;&gt; "", IF(E3093 = 0, "", VLOOKUP(E3093,'Cond Perturbation'!A:B,2,FALSE)),"")</f>
        <v/>
      </c>
      <c r="J3093" s="28"/>
      <c r="K3093" s="29" t="str">
        <f>IF($B3093 &lt;&gt; "", IF(C3093="Oui",IF(H3093=1,IF(E3093=0,Résultat!G$8,IF(J3093="No",Résultat!$G$8,Résultat!$G$7)),IF(H3093=2,IF(E3093=0,Résultat!G$9,IF(J3093="No",Résultat!$G$9,Résultat!$G$7)),Résultat!$G$7)),IF(C3093 = "Totale", IF(H3093=1,IF(E3093=0,Résultat!G$8,IF(J3093="No",Résultat!$G$9,Résultat!$G$7)),IF(H3093=2,IF(E3093=0,Résultat!G$9,IF(J3093="No",Résultat!$G$9,Résultat!$G$7)),Résultat!$G$7)),Résultat!$G$7)), "")</f>
        <v/>
      </c>
    </row>
    <row r="3094" spans="1:11" ht="20.100000000000001" customHeight="1">
      <c r="A3094" s="26"/>
      <c r="B3094" s="27"/>
      <c r="C3094" s="11" t="str">
        <f>IF($B3094 &lt;&gt; "",VLOOKUP(MID(B3094,3,5),'Recyclabilité Prod Matx'!C:F,2,FALSE), "")</f>
        <v/>
      </c>
      <c r="D3094" s="11" t="str">
        <f>IF($B3094 &lt;&gt; "",VLOOKUP(MID(B3094,3,5),'Recyclabilité Prod Matx'!C:F,3,FALSE),"")</f>
        <v/>
      </c>
      <c r="E3094" s="11" t="str">
        <f>IF($B3094 &lt;&gt; "",VLOOKUP(MID(B3094,3,5),'Recyclabilité Prod Matx'!C:F,4,FALSE), "")</f>
        <v/>
      </c>
      <c r="F3094" s="12" t="str">
        <f>IF($B3094 &lt;&gt; "", IF(C3094="Totale","",IF(D3094 = 0, "", VLOOKUP(D3094,'Cond Compo'!A:B,2,FALSE))),"")</f>
        <v/>
      </c>
      <c r="G3094" s="28"/>
      <c r="H3094" s="11" t="str">
        <f xml:space="preserve"> IF(C3094="Totale",2,IF($G3094 &lt;&gt; "", IF(D3094 = "E",MATCH(G3094, 'Cond Compo'!D$16:D$18, 0), MATCH(G3094, 'Cond Compo'!C$16:C$19, 0)), ""))</f>
        <v/>
      </c>
      <c r="I3094" s="12" t="str">
        <f>IF($E3094 &lt;&gt; "", IF(E3094 = 0, "", VLOOKUP(E3094,'Cond Perturbation'!A:B,2,FALSE)),"")</f>
        <v/>
      </c>
      <c r="J3094" s="28"/>
      <c r="K3094" s="29" t="str">
        <f>IF($B3094 &lt;&gt; "", IF(C3094="Oui",IF(H3094=1,IF(E3094=0,Résultat!G$8,IF(J3094="No",Résultat!$G$8,Résultat!$G$7)),IF(H3094=2,IF(E3094=0,Résultat!G$9,IF(J3094="No",Résultat!$G$9,Résultat!$G$7)),Résultat!$G$7)),IF(C3094 = "Totale", IF(H3094=1,IF(E3094=0,Résultat!G$8,IF(J3094="No",Résultat!$G$9,Résultat!$G$7)),IF(H3094=2,IF(E3094=0,Résultat!G$9,IF(J3094="No",Résultat!$G$9,Résultat!$G$7)),Résultat!$G$7)),Résultat!$G$7)), "")</f>
        <v/>
      </c>
    </row>
    <row r="3095" spans="1:11" ht="20.100000000000001" customHeight="1">
      <c r="A3095" s="26"/>
      <c r="B3095" s="27"/>
      <c r="C3095" s="11" t="str">
        <f>IF($B3095 &lt;&gt; "",VLOOKUP(MID(B3095,3,5),'Recyclabilité Prod Matx'!C:F,2,FALSE), "")</f>
        <v/>
      </c>
      <c r="D3095" s="11" t="str">
        <f>IF($B3095 &lt;&gt; "",VLOOKUP(MID(B3095,3,5),'Recyclabilité Prod Matx'!C:F,3,FALSE),"")</f>
        <v/>
      </c>
      <c r="E3095" s="11" t="str">
        <f>IF($B3095 &lt;&gt; "",VLOOKUP(MID(B3095,3,5),'Recyclabilité Prod Matx'!C:F,4,FALSE), "")</f>
        <v/>
      </c>
      <c r="F3095" s="12" t="str">
        <f>IF($B3095 &lt;&gt; "", IF(C3095="Totale","",IF(D3095 = 0, "", VLOOKUP(D3095,'Cond Compo'!A:B,2,FALSE))),"")</f>
        <v/>
      </c>
      <c r="G3095" s="28"/>
      <c r="H3095" s="11" t="str">
        <f xml:space="preserve"> IF(C3095="Totale",2,IF($G3095 &lt;&gt; "", IF(D3095 = "E",MATCH(G3095, 'Cond Compo'!D$16:D$18, 0), MATCH(G3095, 'Cond Compo'!C$16:C$19, 0)), ""))</f>
        <v/>
      </c>
      <c r="I3095" s="12" t="str">
        <f>IF($E3095 &lt;&gt; "", IF(E3095 = 0, "", VLOOKUP(E3095,'Cond Perturbation'!A:B,2,FALSE)),"")</f>
        <v/>
      </c>
      <c r="J3095" s="28"/>
      <c r="K3095" s="29" t="str">
        <f>IF($B3095 &lt;&gt; "", IF(C3095="Oui",IF(H3095=1,IF(E3095=0,Résultat!G$8,IF(J3095="No",Résultat!$G$8,Résultat!$G$7)),IF(H3095=2,IF(E3095=0,Résultat!G$9,IF(J3095="No",Résultat!$G$9,Résultat!$G$7)),Résultat!$G$7)),IF(C3095 = "Totale", IF(H3095=1,IF(E3095=0,Résultat!G$8,IF(J3095="No",Résultat!$G$9,Résultat!$G$7)),IF(H3095=2,IF(E3095=0,Résultat!G$9,IF(J3095="No",Résultat!$G$9,Résultat!$G$7)),Résultat!$G$7)),Résultat!$G$7)), "")</f>
        <v/>
      </c>
    </row>
    <row r="3096" spans="1:11" ht="20.100000000000001" customHeight="1">
      <c r="A3096" s="26"/>
      <c r="B3096" s="27"/>
      <c r="C3096" s="11" t="str">
        <f>IF($B3096 &lt;&gt; "",VLOOKUP(MID(B3096,3,5),'Recyclabilité Prod Matx'!C:F,2,FALSE), "")</f>
        <v/>
      </c>
      <c r="D3096" s="11" t="str">
        <f>IF($B3096 &lt;&gt; "",VLOOKUP(MID(B3096,3,5),'Recyclabilité Prod Matx'!C:F,3,FALSE),"")</f>
        <v/>
      </c>
      <c r="E3096" s="11" t="str">
        <f>IF($B3096 &lt;&gt; "",VLOOKUP(MID(B3096,3,5),'Recyclabilité Prod Matx'!C:F,4,FALSE), "")</f>
        <v/>
      </c>
      <c r="F3096" s="12" t="str">
        <f>IF($B3096 &lt;&gt; "", IF(C3096="Totale","",IF(D3096 = 0, "", VLOOKUP(D3096,'Cond Compo'!A:B,2,FALSE))),"")</f>
        <v/>
      </c>
      <c r="G3096" s="28"/>
      <c r="H3096" s="11" t="str">
        <f xml:space="preserve"> IF(C3096="Totale",2,IF($G3096 &lt;&gt; "", IF(D3096 = "E",MATCH(G3096, 'Cond Compo'!D$16:D$18, 0), MATCH(G3096, 'Cond Compo'!C$16:C$19, 0)), ""))</f>
        <v/>
      </c>
      <c r="I3096" s="12" t="str">
        <f>IF($E3096 &lt;&gt; "", IF(E3096 = 0, "", VLOOKUP(E3096,'Cond Perturbation'!A:B,2,FALSE)),"")</f>
        <v/>
      </c>
      <c r="J3096" s="28"/>
      <c r="K3096" s="29" t="str">
        <f>IF($B3096 &lt;&gt; "", IF(C3096="Oui",IF(H3096=1,IF(E3096=0,Résultat!G$8,IF(J3096="No",Résultat!$G$8,Résultat!$G$7)),IF(H3096=2,IF(E3096=0,Résultat!G$9,IF(J3096="No",Résultat!$G$9,Résultat!$G$7)),Résultat!$G$7)),IF(C3096 = "Totale", IF(H3096=1,IF(E3096=0,Résultat!G$8,IF(J3096="No",Résultat!$G$9,Résultat!$G$7)),IF(H3096=2,IF(E3096=0,Résultat!G$9,IF(J3096="No",Résultat!$G$9,Résultat!$G$7)),Résultat!$G$7)),Résultat!$G$7)), "")</f>
        <v/>
      </c>
    </row>
    <row r="3097" spans="1:11" ht="20.100000000000001" customHeight="1">
      <c r="A3097" s="26"/>
      <c r="B3097" s="27"/>
      <c r="C3097" s="11" t="str">
        <f>IF($B3097 &lt;&gt; "",VLOOKUP(MID(B3097,3,5),'Recyclabilité Prod Matx'!C:F,2,FALSE), "")</f>
        <v/>
      </c>
      <c r="D3097" s="11" t="str">
        <f>IF($B3097 &lt;&gt; "",VLOOKUP(MID(B3097,3,5),'Recyclabilité Prod Matx'!C:F,3,FALSE),"")</f>
        <v/>
      </c>
      <c r="E3097" s="11" t="str">
        <f>IF($B3097 &lt;&gt; "",VLOOKUP(MID(B3097,3,5),'Recyclabilité Prod Matx'!C:F,4,FALSE), "")</f>
        <v/>
      </c>
      <c r="F3097" s="12" t="str">
        <f>IF($B3097 &lt;&gt; "", IF(C3097="Totale","",IF(D3097 = 0, "", VLOOKUP(D3097,'Cond Compo'!A:B,2,FALSE))),"")</f>
        <v/>
      </c>
      <c r="G3097" s="28"/>
      <c r="H3097" s="11" t="str">
        <f xml:space="preserve"> IF(C3097="Totale",2,IF($G3097 &lt;&gt; "", IF(D3097 = "E",MATCH(G3097, 'Cond Compo'!D$16:D$18, 0), MATCH(G3097, 'Cond Compo'!C$16:C$19, 0)), ""))</f>
        <v/>
      </c>
      <c r="I3097" s="12" t="str">
        <f>IF($E3097 &lt;&gt; "", IF(E3097 = 0, "", VLOOKUP(E3097,'Cond Perturbation'!A:B,2,FALSE)),"")</f>
        <v/>
      </c>
      <c r="J3097" s="28"/>
      <c r="K3097" s="29" t="str">
        <f>IF($B3097 &lt;&gt; "", IF(C3097="Oui",IF(H3097=1,IF(E3097=0,Résultat!G$8,IF(J3097="No",Résultat!$G$8,Résultat!$G$7)),IF(H3097=2,IF(E3097=0,Résultat!G$9,IF(J3097="No",Résultat!$G$9,Résultat!$G$7)),Résultat!$G$7)),IF(C3097 = "Totale", IF(H3097=1,IF(E3097=0,Résultat!G$8,IF(J3097="No",Résultat!$G$9,Résultat!$G$7)),IF(H3097=2,IF(E3097=0,Résultat!G$9,IF(J3097="No",Résultat!$G$9,Résultat!$G$7)),Résultat!$G$7)),Résultat!$G$7)), "")</f>
        <v/>
      </c>
    </row>
    <row r="3098" spans="1:11" ht="20.100000000000001" customHeight="1">
      <c r="A3098" s="26"/>
      <c r="B3098" s="27"/>
      <c r="C3098" s="11" t="str">
        <f>IF($B3098 &lt;&gt; "",VLOOKUP(MID(B3098,3,5),'Recyclabilité Prod Matx'!C:F,2,FALSE), "")</f>
        <v/>
      </c>
      <c r="D3098" s="11" t="str">
        <f>IF($B3098 &lt;&gt; "",VLOOKUP(MID(B3098,3,5),'Recyclabilité Prod Matx'!C:F,3,FALSE),"")</f>
        <v/>
      </c>
      <c r="E3098" s="11" t="str">
        <f>IF($B3098 &lt;&gt; "",VLOOKUP(MID(B3098,3,5),'Recyclabilité Prod Matx'!C:F,4,FALSE), "")</f>
        <v/>
      </c>
      <c r="F3098" s="12" t="str">
        <f>IF($B3098 &lt;&gt; "", IF(C3098="Totale","",IF(D3098 = 0, "", VLOOKUP(D3098,'Cond Compo'!A:B,2,FALSE))),"")</f>
        <v/>
      </c>
      <c r="G3098" s="28"/>
      <c r="H3098" s="11" t="str">
        <f xml:space="preserve"> IF(C3098="Totale",2,IF($G3098 &lt;&gt; "", IF(D3098 = "E",MATCH(G3098, 'Cond Compo'!D$16:D$18, 0), MATCH(G3098, 'Cond Compo'!C$16:C$19, 0)), ""))</f>
        <v/>
      </c>
      <c r="I3098" s="12" t="str">
        <f>IF($E3098 &lt;&gt; "", IF(E3098 = 0, "", VLOOKUP(E3098,'Cond Perturbation'!A:B,2,FALSE)),"")</f>
        <v/>
      </c>
      <c r="J3098" s="28"/>
      <c r="K3098" s="29" t="str">
        <f>IF($B3098 &lt;&gt; "", IF(C3098="Oui",IF(H3098=1,IF(E3098=0,Résultat!G$8,IF(J3098="No",Résultat!$G$8,Résultat!$G$7)),IF(H3098=2,IF(E3098=0,Résultat!G$9,IF(J3098="No",Résultat!$G$9,Résultat!$G$7)),Résultat!$G$7)),IF(C3098 = "Totale", IF(H3098=1,IF(E3098=0,Résultat!G$8,IF(J3098="No",Résultat!$G$9,Résultat!$G$7)),IF(H3098=2,IF(E3098=0,Résultat!G$9,IF(J3098="No",Résultat!$G$9,Résultat!$G$7)),Résultat!$G$7)),Résultat!$G$7)), "")</f>
        <v/>
      </c>
    </row>
    <row r="3099" spans="1:11" ht="20.100000000000001" customHeight="1">
      <c r="A3099" s="26"/>
      <c r="B3099" s="27"/>
      <c r="C3099" s="11" t="str">
        <f>IF($B3099 &lt;&gt; "",VLOOKUP(MID(B3099,3,5),'Recyclabilité Prod Matx'!C:F,2,FALSE), "")</f>
        <v/>
      </c>
      <c r="D3099" s="11" t="str">
        <f>IF($B3099 &lt;&gt; "",VLOOKUP(MID(B3099,3,5),'Recyclabilité Prod Matx'!C:F,3,FALSE),"")</f>
        <v/>
      </c>
      <c r="E3099" s="11" t="str">
        <f>IF($B3099 &lt;&gt; "",VLOOKUP(MID(B3099,3,5),'Recyclabilité Prod Matx'!C:F,4,FALSE), "")</f>
        <v/>
      </c>
      <c r="F3099" s="12" t="str">
        <f>IF($B3099 &lt;&gt; "", IF(C3099="Totale","",IF(D3099 = 0, "", VLOOKUP(D3099,'Cond Compo'!A:B,2,FALSE))),"")</f>
        <v/>
      </c>
      <c r="G3099" s="28"/>
      <c r="H3099" s="11" t="str">
        <f xml:space="preserve"> IF(C3099="Totale",2,IF($G3099 &lt;&gt; "", IF(D3099 = "E",MATCH(G3099, 'Cond Compo'!D$16:D$18, 0), MATCH(G3099, 'Cond Compo'!C$16:C$19, 0)), ""))</f>
        <v/>
      </c>
      <c r="I3099" s="12" t="str">
        <f>IF($E3099 &lt;&gt; "", IF(E3099 = 0, "", VLOOKUP(E3099,'Cond Perturbation'!A:B,2,FALSE)),"")</f>
        <v/>
      </c>
      <c r="J3099" s="28"/>
      <c r="K3099" s="29" t="str">
        <f>IF($B3099 &lt;&gt; "", IF(C3099="Oui",IF(H3099=1,IF(E3099=0,Résultat!G$8,IF(J3099="No",Résultat!$G$8,Résultat!$G$7)),IF(H3099=2,IF(E3099=0,Résultat!G$9,IF(J3099="No",Résultat!$G$9,Résultat!$G$7)),Résultat!$G$7)),IF(C3099 = "Totale", IF(H3099=1,IF(E3099=0,Résultat!G$8,IF(J3099="No",Résultat!$G$9,Résultat!$G$7)),IF(H3099=2,IF(E3099=0,Résultat!G$9,IF(J3099="No",Résultat!$G$9,Résultat!$G$7)),Résultat!$G$7)),Résultat!$G$7)), "")</f>
        <v/>
      </c>
    </row>
    <row r="3100" spans="1:11" ht="20.100000000000001" customHeight="1">
      <c r="A3100" s="26"/>
      <c r="B3100" s="27"/>
      <c r="C3100" s="11" t="str">
        <f>IF($B3100 &lt;&gt; "",VLOOKUP(MID(B3100,3,5),'Recyclabilité Prod Matx'!C:F,2,FALSE), "")</f>
        <v/>
      </c>
      <c r="D3100" s="11" t="str">
        <f>IF($B3100 &lt;&gt; "",VLOOKUP(MID(B3100,3,5),'Recyclabilité Prod Matx'!C:F,3,FALSE),"")</f>
        <v/>
      </c>
      <c r="E3100" s="11" t="str">
        <f>IF($B3100 &lt;&gt; "",VLOOKUP(MID(B3100,3,5),'Recyclabilité Prod Matx'!C:F,4,FALSE), "")</f>
        <v/>
      </c>
      <c r="F3100" s="12" t="str">
        <f>IF($B3100 &lt;&gt; "", IF(C3100="Totale","",IF(D3100 = 0, "", VLOOKUP(D3100,'Cond Compo'!A:B,2,FALSE))),"")</f>
        <v/>
      </c>
      <c r="G3100" s="28"/>
      <c r="H3100" s="11" t="str">
        <f xml:space="preserve"> IF(C3100="Totale",2,IF($G3100 &lt;&gt; "", IF(D3100 = "E",MATCH(G3100, 'Cond Compo'!D$16:D$18, 0), MATCH(G3100, 'Cond Compo'!C$16:C$19, 0)), ""))</f>
        <v/>
      </c>
      <c r="I3100" s="12" t="str">
        <f>IF($E3100 &lt;&gt; "", IF(E3100 = 0, "", VLOOKUP(E3100,'Cond Perturbation'!A:B,2,FALSE)),"")</f>
        <v/>
      </c>
      <c r="J3100" s="28"/>
      <c r="K3100" s="29" t="str">
        <f>IF($B3100 &lt;&gt; "", IF(C3100="Oui",IF(H3100=1,IF(E3100=0,Résultat!G$8,IF(J3100="No",Résultat!$G$8,Résultat!$G$7)),IF(H3100=2,IF(E3100=0,Résultat!G$9,IF(J3100="No",Résultat!$G$9,Résultat!$G$7)),Résultat!$G$7)),IF(C3100 = "Totale", IF(H3100=1,IF(E3100=0,Résultat!G$8,IF(J3100="No",Résultat!$G$9,Résultat!$G$7)),IF(H3100=2,IF(E3100=0,Résultat!G$9,IF(J3100="No",Résultat!$G$9,Résultat!$G$7)),Résultat!$G$7)),Résultat!$G$7)), "")</f>
        <v/>
      </c>
    </row>
    <row r="3101" spans="1:11" ht="20.100000000000001" customHeight="1">
      <c r="A3101" s="26"/>
      <c r="B3101" s="27"/>
      <c r="C3101" s="11" t="str">
        <f>IF($B3101 &lt;&gt; "",VLOOKUP(MID(B3101,3,5),'Recyclabilité Prod Matx'!C:F,2,FALSE), "")</f>
        <v/>
      </c>
      <c r="D3101" s="11" t="str">
        <f>IF($B3101 &lt;&gt; "",VLOOKUP(MID(B3101,3,5),'Recyclabilité Prod Matx'!C:F,3,FALSE),"")</f>
        <v/>
      </c>
      <c r="E3101" s="11" t="str">
        <f>IF($B3101 &lt;&gt; "",VLOOKUP(MID(B3101,3,5),'Recyclabilité Prod Matx'!C:F,4,FALSE), "")</f>
        <v/>
      </c>
      <c r="F3101" s="12" t="str">
        <f>IF($B3101 &lt;&gt; "", IF(C3101="Totale","",IF(D3101 = 0, "", VLOOKUP(D3101,'Cond Compo'!A:B,2,FALSE))),"")</f>
        <v/>
      </c>
      <c r="G3101" s="28"/>
      <c r="H3101" s="11" t="str">
        <f xml:space="preserve"> IF(C3101="Totale",2,IF($G3101 &lt;&gt; "", IF(D3101 = "E",MATCH(G3101, 'Cond Compo'!D$16:D$18, 0), MATCH(G3101, 'Cond Compo'!C$16:C$19, 0)), ""))</f>
        <v/>
      </c>
      <c r="I3101" s="12" t="str">
        <f>IF($E3101 &lt;&gt; "", IF(E3101 = 0, "", VLOOKUP(E3101,'Cond Perturbation'!A:B,2,FALSE)),"")</f>
        <v/>
      </c>
      <c r="J3101" s="28"/>
      <c r="K3101" s="29" t="str">
        <f>IF($B3101 &lt;&gt; "", IF(C3101="Oui",IF(H3101=1,IF(E3101=0,Résultat!G$8,IF(J3101="No",Résultat!$G$8,Résultat!$G$7)),IF(H3101=2,IF(E3101=0,Résultat!G$9,IF(J3101="No",Résultat!$G$9,Résultat!$G$7)),Résultat!$G$7)),IF(C3101 = "Totale", IF(H3101=1,IF(E3101=0,Résultat!G$8,IF(J3101="No",Résultat!$G$9,Résultat!$G$7)),IF(H3101=2,IF(E3101=0,Résultat!G$9,IF(J3101="No",Résultat!$G$9,Résultat!$G$7)),Résultat!$G$7)),Résultat!$G$7)), "")</f>
        <v/>
      </c>
    </row>
    <row r="3102" spans="1:11" ht="20.100000000000001" customHeight="1">
      <c r="A3102" s="26"/>
      <c r="B3102" s="27"/>
      <c r="C3102" s="11" t="str">
        <f>IF($B3102 &lt;&gt; "",VLOOKUP(MID(B3102,3,5),'Recyclabilité Prod Matx'!C:F,2,FALSE), "")</f>
        <v/>
      </c>
      <c r="D3102" s="11" t="str">
        <f>IF($B3102 &lt;&gt; "",VLOOKUP(MID(B3102,3,5),'Recyclabilité Prod Matx'!C:F,3,FALSE),"")</f>
        <v/>
      </c>
      <c r="E3102" s="11" t="str">
        <f>IF($B3102 &lt;&gt; "",VLOOKUP(MID(B3102,3,5),'Recyclabilité Prod Matx'!C:F,4,FALSE), "")</f>
        <v/>
      </c>
      <c r="F3102" s="12" t="str">
        <f>IF($B3102 &lt;&gt; "", IF(C3102="Totale","",IF(D3102 = 0, "", VLOOKUP(D3102,'Cond Compo'!A:B,2,FALSE))),"")</f>
        <v/>
      </c>
      <c r="G3102" s="28"/>
      <c r="H3102" s="11" t="str">
        <f xml:space="preserve"> IF(C3102="Totale",2,IF($G3102 &lt;&gt; "", IF(D3102 = "E",MATCH(G3102, 'Cond Compo'!D$16:D$18, 0), MATCH(G3102, 'Cond Compo'!C$16:C$19, 0)), ""))</f>
        <v/>
      </c>
      <c r="I3102" s="12" t="str">
        <f>IF($E3102 &lt;&gt; "", IF(E3102 = 0, "", VLOOKUP(E3102,'Cond Perturbation'!A:B,2,FALSE)),"")</f>
        <v/>
      </c>
      <c r="J3102" s="28"/>
      <c r="K3102" s="29" t="str">
        <f>IF($B3102 &lt;&gt; "", IF(C3102="Oui",IF(H3102=1,IF(E3102=0,Résultat!G$8,IF(J3102="No",Résultat!$G$8,Résultat!$G$7)),IF(H3102=2,IF(E3102=0,Résultat!G$9,IF(J3102="No",Résultat!$G$9,Résultat!$G$7)),Résultat!$G$7)),IF(C3102 = "Totale", IF(H3102=1,IF(E3102=0,Résultat!G$8,IF(J3102="No",Résultat!$G$9,Résultat!$G$7)),IF(H3102=2,IF(E3102=0,Résultat!G$9,IF(J3102="No",Résultat!$G$9,Résultat!$G$7)),Résultat!$G$7)),Résultat!$G$7)), "")</f>
        <v/>
      </c>
    </row>
    <row r="3103" spans="1:11" ht="20.100000000000001" customHeight="1">
      <c r="A3103" s="26"/>
      <c r="B3103" s="27"/>
      <c r="C3103" s="11" t="str">
        <f>IF($B3103 &lt;&gt; "",VLOOKUP(MID(B3103,3,5),'Recyclabilité Prod Matx'!C:F,2,FALSE), "")</f>
        <v/>
      </c>
      <c r="D3103" s="11" t="str">
        <f>IF($B3103 &lt;&gt; "",VLOOKUP(MID(B3103,3,5),'Recyclabilité Prod Matx'!C:F,3,FALSE),"")</f>
        <v/>
      </c>
      <c r="E3103" s="11" t="str">
        <f>IF($B3103 &lt;&gt; "",VLOOKUP(MID(B3103,3,5),'Recyclabilité Prod Matx'!C:F,4,FALSE), "")</f>
        <v/>
      </c>
      <c r="F3103" s="12" t="str">
        <f>IF($B3103 &lt;&gt; "", IF(C3103="Totale","",IF(D3103 = 0, "", VLOOKUP(D3103,'Cond Compo'!A:B,2,FALSE))),"")</f>
        <v/>
      </c>
      <c r="G3103" s="28"/>
      <c r="H3103" s="11" t="str">
        <f xml:space="preserve"> IF(C3103="Totale",2,IF($G3103 &lt;&gt; "", IF(D3103 = "E",MATCH(G3103, 'Cond Compo'!D$16:D$18, 0), MATCH(G3103, 'Cond Compo'!C$16:C$19, 0)), ""))</f>
        <v/>
      </c>
      <c r="I3103" s="12" t="str">
        <f>IF($E3103 &lt;&gt; "", IF(E3103 = 0, "", VLOOKUP(E3103,'Cond Perturbation'!A:B,2,FALSE)),"")</f>
        <v/>
      </c>
      <c r="J3103" s="28"/>
      <c r="K3103" s="29" t="str">
        <f>IF($B3103 &lt;&gt; "", IF(C3103="Oui",IF(H3103=1,IF(E3103=0,Résultat!G$8,IF(J3103="No",Résultat!$G$8,Résultat!$G$7)),IF(H3103=2,IF(E3103=0,Résultat!G$9,IF(J3103="No",Résultat!$G$9,Résultat!$G$7)),Résultat!$G$7)),IF(C3103 = "Totale", IF(H3103=1,IF(E3103=0,Résultat!G$8,IF(J3103="No",Résultat!$G$9,Résultat!$G$7)),IF(H3103=2,IF(E3103=0,Résultat!G$9,IF(J3103="No",Résultat!$G$9,Résultat!$G$7)),Résultat!$G$7)),Résultat!$G$7)), "")</f>
        <v/>
      </c>
    </row>
    <row r="3104" spans="1:11" ht="20.100000000000001" customHeight="1">
      <c r="A3104" s="26"/>
      <c r="B3104" s="27"/>
      <c r="C3104" s="11" t="str">
        <f>IF($B3104 &lt;&gt; "",VLOOKUP(MID(B3104,3,5),'Recyclabilité Prod Matx'!C:F,2,FALSE), "")</f>
        <v/>
      </c>
      <c r="D3104" s="11" t="str">
        <f>IF($B3104 &lt;&gt; "",VLOOKUP(MID(B3104,3,5),'Recyclabilité Prod Matx'!C:F,3,FALSE),"")</f>
        <v/>
      </c>
      <c r="E3104" s="11" t="str">
        <f>IF($B3104 &lt;&gt; "",VLOOKUP(MID(B3104,3,5),'Recyclabilité Prod Matx'!C:F,4,FALSE), "")</f>
        <v/>
      </c>
      <c r="F3104" s="12" t="str">
        <f>IF($B3104 &lt;&gt; "", IF(C3104="Totale","",IF(D3104 = 0, "", VLOOKUP(D3104,'Cond Compo'!A:B,2,FALSE))),"")</f>
        <v/>
      </c>
      <c r="G3104" s="28"/>
      <c r="H3104" s="11" t="str">
        <f xml:space="preserve"> IF(C3104="Totale",2,IF($G3104 &lt;&gt; "", IF(D3104 = "E",MATCH(G3104, 'Cond Compo'!D$16:D$18, 0), MATCH(G3104, 'Cond Compo'!C$16:C$19, 0)), ""))</f>
        <v/>
      </c>
      <c r="I3104" s="12" t="str">
        <f>IF($E3104 &lt;&gt; "", IF(E3104 = 0, "", VLOOKUP(E3104,'Cond Perturbation'!A:B,2,FALSE)),"")</f>
        <v/>
      </c>
      <c r="J3104" s="28"/>
      <c r="K3104" s="29" t="str">
        <f>IF($B3104 &lt;&gt; "", IF(C3104="Oui",IF(H3104=1,IF(E3104=0,Résultat!G$8,IF(J3104="No",Résultat!$G$8,Résultat!$G$7)),IF(H3104=2,IF(E3104=0,Résultat!G$9,IF(J3104="No",Résultat!$G$9,Résultat!$G$7)),Résultat!$G$7)),IF(C3104 = "Totale", IF(H3104=1,IF(E3104=0,Résultat!G$8,IF(J3104="No",Résultat!$G$9,Résultat!$G$7)),IF(H3104=2,IF(E3104=0,Résultat!G$9,IF(J3104="No",Résultat!$G$9,Résultat!$G$7)),Résultat!$G$7)),Résultat!$G$7)), "")</f>
        <v/>
      </c>
    </row>
    <row r="3105" spans="1:11" ht="20.100000000000001" customHeight="1">
      <c r="A3105" s="26"/>
      <c r="B3105" s="27"/>
      <c r="C3105" s="11" t="str">
        <f>IF($B3105 &lt;&gt; "",VLOOKUP(MID(B3105,3,5),'Recyclabilité Prod Matx'!C:F,2,FALSE), "")</f>
        <v/>
      </c>
      <c r="D3105" s="11" t="str">
        <f>IF($B3105 &lt;&gt; "",VLOOKUP(MID(B3105,3,5),'Recyclabilité Prod Matx'!C:F,3,FALSE),"")</f>
        <v/>
      </c>
      <c r="E3105" s="11" t="str">
        <f>IF($B3105 &lt;&gt; "",VLOOKUP(MID(B3105,3,5),'Recyclabilité Prod Matx'!C:F,4,FALSE), "")</f>
        <v/>
      </c>
      <c r="F3105" s="12" t="str">
        <f>IF($B3105 &lt;&gt; "", IF(C3105="Totale","",IF(D3105 = 0, "", VLOOKUP(D3105,'Cond Compo'!A:B,2,FALSE))),"")</f>
        <v/>
      </c>
      <c r="G3105" s="28"/>
      <c r="H3105" s="11" t="str">
        <f xml:space="preserve"> IF(C3105="Totale",2,IF($G3105 &lt;&gt; "", IF(D3105 = "E",MATCH(G3105, 'Cond Compo'!D$16:D$18, 0), MATCH(G3105, 'Cond Compo'!C$16:C$19, 0)), ""))</f>
        <v/>
      </c>
      <c r="I3105" s="12" t="str">
        <f>IF($E3105 &lt;&gt; "", IF(E3105 = 0, "", VLOOKUP(E3105,'Cond Perturbation'!A:B,2,FALSE)),"")</f>
        <v/>
      </c>
      <c r="J3105" s="28"/>
      <c r="K3105" s="29" t="str">
        <f>IF($B3105 &lt;&gt; "", IF(C3105="Oui",IF(H3105=1,IF(E3105=0,Résultat!G$8,IF(J3105="No",Résultat!$G$8,Résultat!$G$7)),IF(H3105=2,IF(E3105=0,Résultat!G$9,IF(J3105="No",Résultat!$G$9,Résultat!$G$7)),Résultat!$G$7)),IF(C3105 = "Totale", IF(H3105=1,IF(E3105=0,Résultat!G$8,IF(J3105="No",Résultat!$G$9,Résultat!$G$7)),IF(H3105=2,IF(E3105=0,Résultat!G$9,IF(J3105="No",Résultat!$G$9,Résultat!$G$7)),Résultat!$G$7)),Résultat!$G$7)), "")</f>
        <v/>
      </c>
    </row>
    <row r="3106" spans="1:11" ht="20.100000000000001" customHeight="1">
      <c r="A3106" s="26"/>
      <c r="B3106" s="27"/>
      <c r="C3106" s="11" t="str">
        <f>IF($B3106 &lt;&gt; "",VLOOKUP(MID(B3106,3,5),'Recyclabilité Prod Matx'!C:F,2,FALSE), "")</f>
        <v/>
      </c>
      <c r="D3106" s="11" t="str">
        <f>IF($B3106 &lt;&gt; "",VLOOKUP(MID(B3106,3,5),'Recyclabilité Prod Matx'!C:F,3,FALSE),"")</f>
        <v/>
      </c>
      <c r="E3106" s="11" t="str">
        <f>IF($B3106 &lt;&gt; "",VLOOKUP(MID(B3106,3,5),'Recyclabilité Prod Matx'!C:F,4,FALSE), "")</f>
        <v/>
      </c>
      <c r="F3106" s="12" t="str">
        <f>IF($B3106 &lt;&gt; "", IF(C3106="Totale","",IF(D3106 = 0, "", VLOOKUP(D3106,'Cond Compo'!A:B,2,FALSE))),"")</f>
        <v/>
      </c>
      <c r="G3106" s="28"/>
      <c r="H3106" s="11" t="str">
        <f xml:space="preserve"> IF(C3106="Totale",2,IF($G3106 &lt;&gt; "", IF(D3106 = "E",MATCH(G3106, 'Cond Compo'!D$16:D$18, 0), MATCH(G3106, 'Cond Compo'!C$16:C$19, 0)), ""))</f>
        <v/>
      </c>
      <c r="I3106" s="12" t="str">
        <f>IF($E3106 &lt;&gt; "", IF(E3106 = 0, "", VLOOKUP(E3106,'Cond Perturbation'!A:B,2,FALSE)),"")</f>
        <v/>
      </c>
      <c r="J3106" s="28"/>
      <c r="K3106" s="29" t="str">
        <f>IF($B3106 &lt;&gt; "", IF(C3106="Oui",IF(H3106=1,IF(E3106=0,Résultat!G$8,IF(J3106="No",Résultat!$G$8,Résultat!$G$7)),IF(H3106=2,IF(E3106=0,Résultat!G$9,IF(J3106="No",Résultat!$G$9,Résultat!$G$7)),Résultat!$G$7)),IF(C3106 = "Totale", IF(H3106=1,IF(E3106=0,Résultat!G$8,IF(J3106="No",Résultat!$G$9,Résultat!$G$7)),IF(H3106=2,IF(E3106=0,Résultat!G$9,IF(J3106="No",Résultat!$G$9,Résultat!$G$7)),Résultat!$G$7)),Résultat!$G$7)), "")</f>
        <v/>
      </c>
    </row>
    <row r="3107" spans="1:11" ht="20.100000000000001" customHeight="1">
      <c r="A3107" s="26"/>
      <c r="B3107" s="27"/>
      <c r="C3107" s="11" t="str">
        <f>IF($B3107 &lt;&gt; "",VLOOKUP(MID(B3107,3,5),'Recyclabilité Prod Matx'!C:F,2,FALSE), "")</f>
        <v/>
      </c>
      <c r="D3107" s="11" t="str">
        <f>IF($B3107 &lt;&gt; "",VLOOKUP(MID(B3107,3,5),'Recyclabilité Prod Matx'!C:F,3,FALSE),"")</f>
        <v/>
      </c>
      <c r="E3107" s="11" t="str">
        <f>IF($B3107 &lt;&gt; "",VLOOKUP(MID(B3107,3,5),'Recyclabilité Prod Matx'!C:F,4,FALSE), "")</f>
        <v/>
      </c>
      <c r="F3107" s="12" t="str">
        <f>IF($B3107 &lt;&gt; "", IF(C3107="Totale","",IF(D3107 = 0, "", VLOOKUP(D3107,'Cond Compo'!A:B,2,FALSE))),"")</f>
        <v/>
      </c>
      <c r="G3107" s="28"/>
      <c r="H3107" s="11" t="str">
        <f xml:space="preserve"> IF(C3107="Totale",2,IF($G3107 &lt;&gt; "", IF(D3107 = "E",MATCH(G3107, 'Cond Compo'!D$16:D$18, 0), MATCH(G3107, 'Cond Compo'!C$16:C$19, 0)), ""))</f>
        <v/>
      </c>
      <c r="I3107" s="12" t="str">
        <f>IF($E3107 &lt;&gt; "", IF(E3107 = 0, "", VLOOKUP(E3107,'Cond Perturbation'!A:B,2,FALSE)),"")</f>
        <v/>
      </c>
      <c r="J3107" s="28"/>
      <c r="K3107" s="29" t="str">
        <f>IF($B3107 &lt;&gt; "", IF(C3107="Oui",IF(H3107=1,IF(E3107=0,Résultat!G$8,IF(J3107="No",Résultat!$G$8,Résultat!$G$7)),IF(H3107=2,IF(E3107=0,Résultat!G$9,IF(J3107="No",Résultat!$G$9,Résultat!$G$7)),Résultat!$G$7)),IF(C3107 = "Totale", IF(H3107=1,IF(E3107=0,Résultat!G$8,IF(J3107="No",Résultat!$G$9,Résultat!$G$7)),IF(H3107=2,IF(E3107=0,Résultat!G$9,IF(J3107="No",Résultat!$G$9,Résultat!$G$7)),Résultat!$G$7)),Résultat!$G$7)), "")</f>
        <v/>
      </c>
    </row>
    <row r="3108" spans="1:11" ht="20.100000000000001" customHeight="1">
      <c r="A3108" s="26"/>
      <c r="B3108" s="27"/>
      <c r="C3108" s="11" t="str">
        <f>IF($B3108 &lt;&gt; "",VLOOKUP(MID(B3108,3,5),'Recyclabilité Prod Matx'!C:F,2,FALSE), "")</f>
        <v/>
      </c>
      <c r="D3108" s="11" t="str">
        <f>IF($B3108 &lt;&gt; "",VLOOKUP(MID(B3108,3,5),'Recyclabilité Prod Matx'!C:F,3,FALSE),"")</f>
        <v/>
      </c>
      <c r="E3108" s="11" t="str">
        <f>IF($B3108 &lt;&gt; "",VLOOKUP(MID(B3108,3,5),'Recyclabilité Prod Matx'!C:F,4,FALSE), "")</f>
        <v/>
      </c>
      <c r="F3108" s="12" t="str">
        <f>IF($B3108 &lt;&gt; "", IF(C3108="Totale","",IF(D3108 = 0, "", VLOOKUP(D3108,'Cond Compo'!A:B,2,FALSE))),"")</f>
        <v/>
      </c>
      <c r="G3108" s="28"/>
      <c r="H3108" s="11" t="str">
        <f xml:space="preserve"> IF(C3108="Totale",2,IF($G3108 &lt;&gt; "", IF(D3108 = "E",MATCH(G3108, 'Cond Compo'!D$16:D$18, 0), MATCH(G3108, 'Cond Compo'!C$16:C$19, 0)), ""))</f>
        <v/>
      </c>
      <c r="I3108" s="12" t="str">
        <f>IF($E3108 &lt;&gt; "", IF(E3108 = 0, "", VLOOKUP(E3108,'Cond Perturbation'!A:B,2,FALSE)),"")</f>
        <v/>
      </c>
      <c r="J3108" s="28"/>
      <c r="K3108" s="29" t="str">
        <f>IF($B3108 &lt;&gt; "", IF(C3108="Oui",IF(H3108=1,IF(E3108=0,Résultat!G$8,IF(J3108="No",Résultat!$G$8,Résultat!$G$7)),IF(H3108=2,IF(E3108=0,Résultat!G$9,IF(J3108="No",Résultat!$G$9,Résultat!$G$7)),Résultat!$G$7)),IF(C3108 = "Totale", IF(H3108=1,IF(E3108=0,Résultat!G$8,IF(J3108="No",Résultat!$G$9,Résultat!$G$7)),IF(H3108=2,IF(E3108=0,Résultat!G$9,IF(J3108="No",Résultat!$G$9,Résultat!$G$7)),Résultat!$G$7)),Résultat!$G$7)), "")</f>
        <v/>
      </c>
    </row>
    <row r="3109" spans="1:11" ht="20.100000000000001" customHeight="1">
      <c r="A3109" s="26"/>
      <c r="B3109" s="27"/>
      <c r="C3109" s="11" t="str">
        <f>IF($B3109 &lt;&gt; "",VLOOKUP(MID(B3109,3,5),'Recyclabilité Prod Matx'!C:F,2,FALSE), "")</f>
        <v/>
      </c>
      <c r="D3109" s="11" t="str">
        <f>IF($B3109 &lt;&gt; "",VLOOKUP(MID(B3109,3,5),'Recyclabilité Prod Matx'!C:F,3,FALSE),"")</f>
        <v/>
      </c>
      <c r="E3109" s="11" t="str">
        <f>IF($B3109 &lt;&gt; "",VLOOKUP(MID(B3109,3,5),'Recyclabilité Prod Matx'!C:F,4,FALSE), "")</f>
        <v/>
      </c>
      <c r="F3109" s="12" t="str">
        <f>IF($B3109 &lt;&gt; "", IF(C3109="Totale","",IF(D3109 = 0, "", VLOOKUP(D3109,'Cond Compo'!A:B,2,FALSE))),"")</f>
        <v/>
      </c>
      <c r="G3109" s="28"/>
      <c r="H3109" s="11" t="str">
        <f xml:space="preserve"> IF(C3109="Totale",2,IF($G3109 &lt;&gt; "", IF(D3109 = "E",MATCH(G3109, 'Cond Compo'!D$16:D$18, 0), MATCH(G3109, 'Cond Compo'!C$16:C$19, 0)), ""))</f>
        <v/>
      </c>
      <c r="I3109" s="12" t="str">
        <f>IF($E3109 &lt;&gt; "", IF(E3109 = 0, "", VLOOKUP(E3109,'Cond Perturbation'!A:B,2,FALSE)),"")</f>
        <v/>
      </c>
      <c r="J3109" s="28"/>
      <c r="K3109" s="29" t="str">
        <f>IF($B3109 &lt;&gt; "", IF(C3109="Oui",IF(H3109=1,IF(E3109=0,Résultat!G$8,IF(J3109="No",Résultat!$G$8,Résultat!$G$7)),IF(H3109=2,IF(E3109=0,Résultat!G$9,IF(J3109="No",Résultat!$G$9,Résultat!$G$7)),Résultat!$G$7)),IF(C3109 = "Totale", IF(H3109=1,IF(E3109=0,Résultat!G$8,IF(J3109="No",Résultat!$G$9,Résultat!$G$7)),IF(H3109=2,IF(E3109=0,Résultat!G$9,IF(J3109="No",Résultat!$G$9,Résultat!$G$7)),Résultat!$G$7)),Résultat!$G$7)), "")</f>
        <v/>
      </c>
    </row>
    <row r="3110" spans="1:11" ht="20.100000000000001" customHeight="1">
      <c r="A3110" s="26"/>
      <c r="B3110" s="27"/>
      <c r="C3110" s="11" t="str">
        <f>IF($B3110 &lt;&gt; "",VLOOKUP(MID(B3110,3,5),'Recyclabilité Prod Matx'!C:F,2,FALSE), "")</f>
        <v/>
      </c>
      <c r="D3110" s="11" t="str">
        <f>IF($B3110 &lt;&gt; "",VLOOKUP(MID(B3110,3,5),'Recyclabilité Prod Matx'!C:F,3,FALSE),"")</f>
        <v/>
      </c>
      <c r="E3110" s="11" t="str">
        <f>IF($B3110 &lt;&gt; "",VLOOKUP(MID(B3110,3,5),'Recyclabilité Prod Matx'!C:F,4,FALSE), "")</f>
        <v/>
      </c>
      <c r="F3110" s="12" t="str">
        <f>IF($B3110 &lt;&gt; "", IF(C3110="Totale","",IF(D3110 = 0, "", VLOOKUP(D3110,'Cond Compo'!A:B,2,FALSE))),"")</f>
        <v/>
      </c>
      <c r="G3110" s="28"/>
      <c r="H3110" s="11" t="str">
        <f xml:space="preserve"> IF(C3110="Totale",2,IF($G3110 &lt;&gt; "", IF(D3110 = "E",MATCH(G3110, 'Cond Compo'!D$16:D$18, 0), MATCH(G3110, 'Cond Compo'!C$16:C$19, 0)), ""))</f>
        <v/>
      </c>
      <c r="I3110" s="12" t="str">
        <f>IF($E3110 &lt;&gt; "", IF(E3110 = 0, "", VLOOKUP(E3110,'Cond Perturbation'!A:B,2,FALSE)),"")</f>
        <v/>
      </c>
      <c r="J3110" s="28"/>
      <c r="K3110" s="29" t="str">
        <f>IF($B3110 &lt;&gt; "", IF(C3110="Oui",IF(H3110=1,IF(E3110=0,Résultat!G$8,IF(J3110="No",Résultat!$G$8,Résultat!$G$7)),IF(H3110=2,IF(E3110=0,Résultat!G$9,IF(J3110="No",Résultat!$G$9,Résultat!$G$7)),Résultat!$G$7)),IF(C3110 = "Totale", IF(H3110=1,IF(E3110=0,Résultat!G$8,IF(J3110="No",Résultat!$G$9,Résultat!$G$7)),IF(H3110=2,IF(E3110=0,Résultat!G$9,IF(J3110="No",Résultat!$G$9,Résultat!$G$7)),Résultat!$G$7)),Résultat!$G$7)), "")</f>
        <v/>
      </c>
    </row>
    <row r="3111" spans="1:11" ht="20.100000000000001" customHeight="1">
      <c r="A3111" s="26"/>
      <c r="B3111" s="27"/>
      <c r="C3111" s="11" t="str">
        <f>IF($B3111 &lt;&gt; "",VLOOKUP(MID(B3111,3,5),'Recyclabilité Prod Matx'!C:F,2,FALSE), "")</f>
        <v/>
      </c>
      <c r="D3111" s="11" t="str">
        <f>IF($B3111 &lt;&gt; "",VLOOKUP(MID(B3111,3,5),'Recyclabilité Prod Matx'!C:F,3,FALSE),"")</f>
        <v/>
      </c>
      <c r="E3111" s="11" t="str">
        <f>IF($B3111 &lt;&gt; "",VLOOKUP(MID(B3111,3,5),'Recyclabilité Prod Matx'!C:F,4,FALSE), "")</f>
        <v/>
      </c>
      <c r="F3111" s="12" t="str">
        <f>IF($B3111 &lt;&gt; "", IF(C3111="Totale","",IF(D3111 = 0, "", VLOOKUP(D3111,'Cond Compo'!A:B,2,FALSE))),"")</f>
        <v/>
      </c>
      <c r="G3111" s="28"/>
      <c r="H3111" s="11" t="str">
        <f xml:space="preserve"> IF(C3111="Totale",2,IF($G3111 &lt;&gt; "", IF(D3111 = "E",MATCH(G3111, 'Cond Compo'!D$16:D$18, 0), MATCH(G3111, 'Cond Compo'!C$16:C$19, 0)), ""))</f>
        <v/>
      </c>
      <c r="I3111" s="12" t="str">
        <f>IF($E3111 &lt;&gt; "", IF(E3111 = 0, "", VLOOKUP(E3111,'Cond Perturbation'!A:B,2,FALSE)),"")</f>
        <v/>
      </c>
      <c r="J3111" s="28"/>
      <c r="K3111" s="29" t="str">
        <f>IF($B3111 &lt;&gt; "", IF(C3111="Oui",IF(H3111=1,IF(E3111=0,Résultat!G$8,IF(J3111="No",Résultat!$G$8,Résultat!$G$7)),IF(H3111=2,IF(E3111=0,Résultat!G$9,IF(J3111="No",Résultat!$G$9,Résultat!$G$7)),Résultat!$G$7)),IF(C3111 = "Totale", IF(H3111=1,IF(E3111=0,Résultat!G$8,IF(J3111="No",Résultat!$G$9,Résultat!$G$7)),IF(H3111=2,IF(E3111=0,Résultat!G$9,IF(J3111="No",Résultat!$G$9,Résultat!$G$7)),Résultat!$G$7)),Résultat!$G$7)), "")</f>
        <v/>
      </c>
    </row>
    <row r="3112" spans="1:11" ht="20.100000000000001" customHeight="1">
      <c r="A3112" s="26"/>
      <c r="B3112" s="27"/>
      <c r="C3112" s="11" t="str">
        <f>IF($B3112 &lt;&gt; "",VLOOKUP(MID(B3112,3,5),'Recyclabilité Prod Matx'!C:F,2,FALSE), "")</f>
        <v/>
      </c>
      <c r="D3112" s="11" t="str">
        <f>IF($B3112 &lt;&gt; "",VLOOKUP(MID(B3112,3,5),'Recyclabilité Prod Matx'!C:F,3,FALSE),"")</f>
        <v/>
      </c>
      <c r="E3112" s="11" t="str">
        <f>IF($B3112 &lt;&gt; "",VLOOKUP(MID(B3112,3,5),'Recyclabilité Prod Matx'!C:F,4,FALSE), "")</f>
        <v/>
      </c>
      <c r="F3112" s="12" t="str">
        <f>IF($B3112 &lt;&gt; "", IF(C3112="Totale","",IF(D3112 = 0, "", VLOOKUP(D3112,'Cond Compo'!A:B,2,FALSE))),"")</f>
        <v/>
      </c>
      <c r="G3112" s="28"/>
      <c r="H3112" s="11" t="str">
        <f xml:space="preserve"> IF(C3112="Totale",2,IF($G3112 &lt;&gt; "", IF(D3112 = "E",MATCH(G3112, 'Cond Compo'!D$16:D$18, 0), MATCH(G3112, 'Cond Compo'!C$16:C$19, 0)), ""))</f>
        <v/>
      </c>
      <c r="I3112" s="12" t="str">
        <f>IF($E3112 &lt;&gt; "", IF(E3112 = 0, "", VLOOKUP(E3112,'Cond Perturbation'!A:B,2,FALSE)),"")</f>
        <v/>
      </c>
      <c r="J3112" s="28"/>
      <c r="K3112" s="29" t="str">
        <f>IF($B3112 &lt;&gt; "", IF(C3112="Oui",IF(H3112=1,IF(E3112=0,Résultat!G$8,IF(J3112="No",Résultat!$G$8,Résultat!$G$7)),IF(H3112=2,IF(E3112=0,Résultat!G$9,IF(J3112="No",Résultat!$G$9,Résultat!$G$7)),Résultat!$G$7)),IF(C3112 = "Totale", IF(H3112=1,IF(E3112=0,Résultat!G$8,IF(J3112="No",Résultat!$G$9,Résultat!$G$7)),IF(H3112=2,IF(E3112=0,Résultat!G$9,IF(J3112="No",Résultat!$G$9,Résultat!$G$7)),Résultat!$G$7)),Résultat!$G$7)), "")</f>
        <v/>
      </c>
    </row>
    <row r="3113" spans="1:11" ht="20.100000000000001" customHeight="1">
      <c r="A3113" s="26"/>
      <c r="B3113" s="27"/>
      <c r="C3113" s="11" t="str">
        <f>IF($B3113 &lt;&gt; "",VLOOKUP(MID(B3113,3,5),'Recyclabilité Prod Matx'!C:F,2,FALSE), "")</f>
        <v/>
      </c>
      <c r="D3113" s="11" t="str">
        <f>IF($B3113 &lt;&gt; "",VLOOKUP(MID(B3113,3,5),'Recyclabilité Prod Matx'!C:F,3,FALSE),"")</f>
        <v/>
      </c>
      <c r="E3113" s="11" t="str">
        <f>IF($B3113 &lt;&gt; "",VLOOKUP(MID(B3113,3,5),'Recyclabilité Prod Matx'!C:F,4,FALSE), "")</f>
        <v/>
      </c>
      <c r="F3113" s="12" t="str">
        <f>IF($B3113 &lt;&gt; "", IF(C3113="Totale","",IF(D3113 = 0, "", VLOOKUP(D3113,'Cond Compo'!A:B,2,FALSE))),"")</f>
        <v/>
      </c>
      <c r="G3113" s="28"/>
      <c r="H3113" s="11" t="str">
        <f xml:space="preserve"> IF(C3113="Totale",2,IF($G3113 &lt;&gt; "", IF(D3113 = "E",MATCH(G3113, 'Cond Compo'!D$16:D$18, 0), MATCH(G3113, 'Cond Compo'!C$16:C$19, 0)), ""))</f>
        <v/>
      </c>
      <c r="I3113" s="12" t="str">
        <f>IF($E3113 &lt;&gt; "", IF(E3113 = 0, "", VLOOKUP(E3113,'Cond Perturbation'!A:B,2,FALSE)),"")</f>
        <v/>
      </c>
      <c r="J3113" s="28"/>
      <c r="K3113" s="29" t="str">
        <f>IF($B3113 &lt;&gt; "", IF(C3113="Oui",IF(H3113=1,IF(E3113=0,Résultat!G$8,IF(J3113="No",Résultat!$G$8,Résultat!$G$7)),IF(H3113=2,IF(E3113=0,Résultat!G$9,IF(J3113="No",Résultat!$G$9,Résultat!$G$7)),Résultat!$G$7)),IF(C3113 = "Totale", IF(H3113=1,IF(E3113=0,Résultat!G$8,IF(J3113="No",Résultat!$G$9,Résultat!$G$7)),IF(H3113=2,IF(E3113=0,Résultat!G$9,IF(J3113="No",Résultat!$G$9,Résultat!$G$7)),Résultat!$G$7)),Résultat!$G$7)), "")</f>
        <v/>
      </c>
    </row>
    <row r="3114" spans="1:11" ht="20.100000000000001" customHeight="1">
      <c r="A3114" s="26"/>
      <c r="B3114" s="27"/>
      <c r="C3114" s="11" t="str">
        <f>IF($B3114 &lt;&gt; "",VLOOKUP(MID(B3114,3,5),'Recyclabilité Prod Matx'!C:F,2,FALSE), "")</f>
        <v/>
      </c>
      <c r="D3114" s="11" t="str">
        <f>IF($B3114 &lt;&gt; "",VLOOKUP(MID(B3114,3,5),'Recyclabilité Prod Matx'!C:F,3,FALSE),"")</f>
        <v/>
      </c>
      <c r="E3114" s="11" t="str">
        <f>IF($B3114 &lt;&gt; "",VLOOKUP(MID(B3114,3,5),'Recyclabilité Prod Matx'!C:F,4,FALSE), "")</f>
        <v/>
      </c>
      <c r="F3114" s="12" t="str">
        <f>IF($B3114 &lt;&gt; "", IF(C3114="Totale","",IF(D3114 = 0, "", VLOOKUP(D3114,'Cond Compo'!A:B,2,FALSE))),"")</f>
        <v/>
      </c>
      <c r="G3114" s="28"/>
      <c r="H3114" s="11" t="str">
        <f xml:space="preserve"> IF(C3114="Totale",2,IF($G3114 &lt;&gt; "", IF(D3114 = "E",MATCH(G3114, 'Cond Compo'!D$16:D$18, 0), MATCH(G3114, 'Cond Compo'!C$16:C$19, 0)), ""))</f>
        <v/>
      </c>
      <c r="I3114" s="12" t="str">
        <f>IF($E3114 &lt;&gt; "", IF(E3114 = 0, "", VLOOKUP(E3114,'Cond Perturbation'!A:B,2,FALSE)),"")</f>
        <v/>
      </c>
      <c r="J3114" s="28"/>
      <c r="K3114" s="29" t="str">
        <f>IF($B3114 &lt;&gt; "", IF(C3114="Oui",IF(H3114=1,IF(E3114=0,Résultat!G$8,IF(J3114="No",Résultat!$G$8,Résultat!$G$7)),IF(H3114=2,IF(E3114=0,Résultat!G$9,IF(J3114="No",Résultat!$G$9,Résultat!$G$7)),Résultat!$G$7)),IF(C3114 = "Totale", IF(H3114=1,IF(E3114=0,Résultat!G$8,IF(J3114="No",Résultat!$G$9,Résultat!$G$7)),IF(H3114=2,IF(E3114=0,Résultat!G$9,IF(J3114="No",Résultat!$G$9,Résultat!$G$7)),Résultat!$G$7)),Résultat!$G$7)), "")</f>
        <v/>
      </c>
    </row>
    <row r="3115" spans="1:11" ht="20.100000000000001" customHeight="1">
      <c r="A3115" s="26"/>
      <c r="B3115" s="27"/>
      <c r="C3115" s="11" t="str">
        <f>IF($B3115 &lt;&gt; "",VLOOKUP(MID(B3115,3,5),'Recyclabilité Prod Matx'!C:F,2,FALSE), "")</f>
        <v/>
      </c>
      <c r="D3115" s="11" t="str">
        <f>IF($B3115 &lt;&gt; "",VLOOKUP(MID(B3115,3,5),'Recyclabilité Prod Matx'!C:F,3,FALSE),"")</f>
        <v/>
      </c>
      <c r="E3115" s="11" t="str">
        <f>IF($B3115 &lt;&gt; "",VLOOKUP(MID(B3115,3,5),'Recyclabilité Prod Matx'!C:F,4,FALSE), "")</f>
        <v/>
      </c>
      <c r="F3115" s="12" t="str">
        <f>IF($B3115 &lt;&gt; "", IF(C3115="Totale","",IF(D3115 = 0, "", VLOOKUP(D3115,'Cond Compo'!A:B,2,FALSE))),"")</f>
        <v/>
      </c>
      <c r="G3115" s="28"/>
      <c r="H3115" s="11" t="str">
        <f xml:space="preserve"> IF(C3115="Totale",2,IF($G3115 &lt;&gt; "", IF(D3115 = "E",MATCH(G3115, 'Cond Compo'!D$16:D$18, 0), MATCH(G3115, 'Cond Compo'!C$16:C$19, 0)), ""))</f>
        <v/>
      </c>
      <c r="I3115" s="12" t="str">
        <f>IF($E3115 &lt;&gt; "", IF(E3115 = 0, "", VLOOKUP(E3115,'Cond Perturbation'!A:B,2,FALSE)),"")</f>
        <v/>
      </c>
      <c r="J3115" s="28"/>
      <c r="K3115" s="29" t="str">
        <f>IF($B3115 &lt;&gt; "", IF(C3115="Oui",IF(H3115=1,IF(E3115=0,Résultat!G$8,IF(J3115="No",Résultat!$G$8,Résultat!$G$7)),IF(H3115=2,IF(E3115=0,Résultat!G$9,IF(J3115="No",Résultat!$G$9,Résultat!$G$7)),Résultat!$G$7)),IF(C3115 = "Totale", IF(H3115=1,IF(E3115=0,Résultat!G$8,IF(J3115="No",Résultat!$G$9,Résultat!$G$7)),IF(H3115=2,IF(E3115=0,Résultat!G$9,IF(J3115="No",Résultat!$G$9,Résultat!$G$7)),Résultat!$G$7)),Résultat!$G$7)), "")</f>
        <v/>
      </c>
    </row>
    <row r="3116" spans="1:11" ht="20.100000000000001" customHeight="1">
      <c r="A3116" s="26"/>
      <c r="B3116" s="27"/>
      <c r="C3116" s="11" t="str">
        <f>IF($B3116 &lt;&gt; "",VLOOKUP(MID(B3116,3,5),'Recyclabilité Prod Matx'!C:F,2,FALSE), "")</f>
        <v/>
      </c>
      <c r="D3116" s="11" t="str">
        <f>IF($B3116 &lt;&gt; "",VLOOKUP(MID(B3116,3,5),'Recyclabilité Prod Matx'!C:F,3,FALSE),"")</f>
        <v/>
      </c>
      <c r="E3116" s="11" t="str">
        <f>IF($B3116 &lt;&gt; "",VLOOKUP(MID(B3116,3,5),'Recyclabilité Prod Matx'!C:F,4,FALSE), "")</f>
        <v/>
      </c>
      <c r="F3116" s="12" t="str">
        <f>IF($B3116 &lt;&gt; "", IF(C3116="Totale","",IF(D3116 = 0, "", VLOOKUP(D3116,'Cond Compo'!A:B,2,FALSE))),"")</f>
        <v/>
      </c>
      <c r="G3116" s="28"/>
      <c r="H3116" s="11" t="str">
        <f xml:space="preserve"> IF(C3116="Totale",2,IF($G3116 &lt;&gt; "", IF(D3116 = "E",MATCH(G3116, 'Cond Compo'!D$16:D$18, 0), MATCH(G3116, 'Cond Compo'!C$16:C$19, 0)), ""))</f>
        <v/>
      </c>
      <c r="I3116" s="12" t="str">
        <f>IF($E3116 &lt;&gt; "", IF(E3116 = 0, "", VLOOKUP(E3116,'Cond Perturbation'!A:B,2,FALSE)),"")</f>
        <v/>
      </c>
      <c r="J3116" s="28"/>
      <c r="K3116" s="29" t="str">
        <f>IF($B3116 &lt;&gt; "", IF(C3116="Oui",IF(H3116=1,IF(E3116=0,Résultat!G$8,IF(J3116="No",Résultat!$G$8,Résultat!$G$7)),IF(H3116=2,IF(E3116=0,Résultat!G$9,IF(J3116="No",Résultat!$G$9,Résultat!$G$7)),Résultat!$G$7)),IF(C3116 = "Totale", IF(H3116=1,IF(E3116=0,Résultat!G$8,IF(J3116="No",Résultat!$G$9,Résultat!$G$7)),IF(H3116=2,IF(E3116=0,Résultat!G$9,IF(J3116="No",Résultat!$G$9,Résultat!$G$7)),Résultat!$G$7)),Résultat!$G$7)), "")</f>
        <v/>
      </c>
    </row>
    <row r="3117" spans="1:11" ht="20.100000000000001" customHeight="1">
      <c r="A3117" s="26"/>
      <c r="B3117" s="27"/>
      <c r="C3117" s="11" t="str">
        <f>IF($B3117 &lt;&gt; "",VLOOKUP(MID(B3117,3,5),'Recyclabilité Prod Matx'!C:F,2,FALSE), "")</f>
        <v/>
      </c>
      <c r="D3117" s="11" t="str">
        <f>IF($B3117 &lt;&gt; "",VLOOKUP(MID(B3117,3,5),'Recyclabilité Prod Matx'!C:F,3,FALSE),"")</f>
        <v/>
      </c>
      <c r="E3117" s="11" t="str">
        <f>IF($B3117 &lt;&gt; "",VLOOKUP(MID(B3117,3,5),'Recyclabilité Prod Matx'!C:F,4,FALSE), "")</f>
        <v/>
      </c>
      <c r="F3117" s="12" t="str">
        <f>IF($B3117 &lt;&gt; "", IF(C3117="Totale","",IF(D3117 = 0, "", VLOOKUP(D3117,'Cond Compo'!A:B,2,FALSE))),"")</f>
        <v/>
      </c>
      <c r="G3117" s="28"/>
      <c r="H3117" s="11" t="str">
        <f xml:space="preserve"> IF(C3117="Totale",2,IF($G3117 &lt;&gt; "", IF(D3117 = "E",MATCH(G3117, 'Cond Compo'!D$16:D$18, 0), MATCH(G3117, 'Cond Compo'!C$16:C$19, 0)), ""))</f>
        <v/>
      </c>
      <c r="I3117" s="12" t="str">
        <f>IF($E3117 &lt;&gt; "", IF(E3117 = 0, "", VLOOKUP(E3117,'Cond Perturbation'!A:B,2,FALSE)),"")</f>
        <v/>
      </c>
      <c r="J3117" s="28"/>
      <c r="K3117" s="29" t="str">
        <f>IF($B3117 &lt;&gt; "", IF(C3117="Oui",IF(H3117=1,IF(E3117=0,Résultat!G$8,IF(J3117="No",Résultat!$G$8,Résultat!$G$7)),IF(H3117=2,IF(E3117=0,Résultat!G$9,IF(J3117="No",Résultat!$G$9,Résultat!$G$7)),Résultat!$G$7)),IF(C3117 = "Totale", IF(H3117=1,IF(E3117=0,Résultat!G$8,IF(J3117="No",Résultat!$G$9,Résultat!$G$7)),IF(H3117=2,IF(E3117=0,Résultat!G$9,IF(J3117="No",Résultat!$G$9,Résultat!$G$7)),Résultat!$G$7)),Résultat!$G$7)), "")</f>
        <v/>
      </c>
    </row>
    <row r="3118" spans="1:11" ht="20.100000000000001" customHeight="1">
      <c r="A3118" s="26"/>
      <c r="B3118" s="27"/>
      <c r="C3118" s="11" t="str">
        <f>IF($B3118 &lt;&gt; "",VLOOKUP(MID(B3118,3,5),'Recyclabilité Prod Matx'!C:F,2,FALSE), "")</f>
        <v/>
      </c>
      <c r="D3118" s="11" t="str">
        <f>IF($B3118 &lt;&gt; "",VLOOKUP(MID(B3118,3,5),'Recyclabilité Prod Matx'!C:F,3,FALSE),"")</f>
        <v/>
      </c>
      <c r="E3118" s="11" t="str">
        <f>IF($B3118 &lt;&gt; "",VLOOKUP(MID(B3118,3,5),'Recyclabilité Prod Matx'!C:F,4,FALSE), "")</f>
        <v/>
      </c>
      <c r="F3118" s="12" t="str">
        <f>IF($B3118 &lt;&gt; "", IF(C3118="Totale","",IF(D3118 = 0, "", VLOOKUP(D3118,'Cond Compo'!A:B,2,FALSE))),"")</f>
        <v/>
      </c>
      <c r="G3118" s="28"/>
      <c r="H3118" s="11" t="str">
        <f xml:space="preserve"> IF(C3118="Totale",2,IF($G3118 &lt;&gt; "", IF(D3118 = "E",MATCH(G3118, 'Cond Compo'!D$16:D$18, 0), MATCH(G3118, 'Cond Compo'!C$16:C$19, 0)), ""))</f>
        <v/>
      </c>
      <c r="I3118" s="12" t="str">
        <f>IF($E3118 &lt;&gt; "", IF(E3118 = 0, "", VLOOKUP(E3118,'Cond Perturbation'!A:B,2,FALSE)),"")</f>
        <v/>
      </c>
      <c r="J3118" s="28"/>
      <c r="K3118" s="29" t="str">
        <f>IF($B3118 &lt;&gt; "", IF(C3118="Oui",IF(H3118=1,IF(E3118=0,Résultat!G$8,IF(J3118="No",Résultat!$G$8,Résultat!$G$7)),IF(H3118=2,IF(E3118=0,Résultat!G$9,IF(J3118="No",Résultat!$G$9,Résultat!$G$7)),Résultat!$G$7)),IF(C3118 = "Totale", IF(H3118=1,IF(E3118=0,Résultat!G$8,IF(J3118="No",Résultat!$G$9,Résultat!$G$7)),IF(H3118=2,IF(E3118=0,Résultat!G$9,IF(J3118="No",Résultat!$G$9,Résultat!$G$7)),Résultat!$G$7)),Résultat!$G$7)), "")</f>
        <v/>
      </c>
    </row>
    <row r="3119" spans="1:11" ht="20.100000000000001" customHeight="1">
      <c r="A3119" s="26"/>
      <c r="B3119" s="27"/>
      <c r="C3119" s="11" t="str">
        <f>IF($B3119 &lt;&gt; "",VLOOKUP(MID(B3119,3,5),'Recyclabilité Prod Matx'!C:F,2,FALSE), "")</f>
        <v/>
      </c>
      <c r="D3119" s="11" t="str">
        <f>IF($B3119 &lt;&gt; "",VLOOKUP(MID(B3119,3,5),'Recyclabilité Prod Matx'!C:F,3,FALSE),"")</f>
        <v/>
      </c>
      <c r="E3119" s="11" t="str">
        <f>IF($B3119 &lt;&gt; "",VLOOKUP(MID(B3119,3,5),'Recyclabilité Prod Matx'!C:F,4,FALSE), "")</f>
        <v/>
      </c>
      <c r="F3119" s="12" t="str">
        <f>IF($B3119 &lt;&gt; "", IF(C3119="Totale","",IF(D3119 = 0, "", VLOOKUP(D3119,'Cond Compo'!A:B,2,FALSE))),"")</f>
        <v/>
      </c>
      <c r="G3119" s="28"/>
      <c r="H3119" s="11" t="str">
        <f xml:space="preserve"> IF(C3119="Totale",2,IF($G3119 &lt;&gt; "", IF(D3119 = "E",MATCH(G3119, 'Cond Compo'!D$16:D$18, 0), MATCH(G3119, 'Cond Compo'!C$16:C$19, 0)), ""))</f>
        <v/>
      </c>
      <c r="I3119" s="12" t="str">
        <f>IF($E3119 &lt;&gt; "", IF(E3119 = 0, "", VLOOKUP(E3119,'Cond Perturbation'!A:B,2,FALSE)),"")</f>
        <v/>
      </c>
      <c r="J3119" s="28"/>
      <c r="K3119" s="29" t="str">
        <f>IF($B3119 &lt;&gt; "", IF(C3119="Oui",IF(H3119=1,IF(E3119=0,Résultat!G$8,IF(J3119="No",Résultat!$G$8,Résultat!$G$7)),IF(H3119=2,IF(E3119=0,Résultat!G$9,IF(J3119="No",Résultat!$G$9,Résultat!$G$7)),Résultat!$G$7)),IF(C3119 = "Totale", IF(H3119=1,IF(E3119=0,Résultat!G$8,IF(J3119="No",Résultat!$G$9,Résultat!$G$7)),IF(H3119=2,IF(E3119=0,Résultat!G$9,IF(J3119="No",Résultat!$G$9,Résultat!$G$7)),Résultat!$G$7)),Résultat!$G$7)), "")</f>
        <v/>
      </c>
    </row>
    <row r="3120" spans="1:11" ht="20.100000000000001" customHeight="1">
      <c r="A3120" s="26"/>
      <c r="B3120" s="27"/>
      <c r="C3120" s="11" t="str">
        <f>IF($B3120 &lt;&gt; "",VLOOKUP(MID(B3120,3,5),'Recyclabilité Prod Matx'!C:F,2,FALSE), "")</f>
        <v/>
      </c>
      <c r="D3120" s="11" t="str">
        <f>IF($B3120 &lt;&gt; "",VLOOKUP(MID(B3120,3,5),'Recyclabilité Prod Matx'!C:F,3,FALSE),"")</f>
        <v/>
      </c>
      <c r="E3120" s="11" t="str">
        <f>IF($B3120 &lt;&gt; "",VLOOKUP(MID(B3120,3,5),'Recyclabilité Prod Matx'!C:F,4,FALSE), "")</f>
        <v/>
      </c>
      <c r="F3120" s="12" t="str">
        <f>IF($B3120 &lt;&gt; "", IF(C3120="Totale","",IF(D3120 = 0, "", VLOOKUP(D3120,'Cond Compo'!A:B,2,FALSE))),"")</f>
        <v/>
      </c>
      <c r="G3120" s="28"/>
      <c r="H3120" s="11" t="str">
        <f xml:space="preserve"> IF(C3120="Totale",2,IF($G3120 &lt;&gt; "", IF(D3120 = "E",MATCH(G3120, 'Cond Compo'!D$16:D$18, 0), MATCH(G3120, 'Cond Compo'!C$16:C$19, 0)), ""))</f>
        <v/>
      </c>
      <c r="I3120" s="12" t="str">
        <f>IF($E3120 &lt;&gt; "", IF(E3120 = 0, "", VLOOKUP(E3120,'Cond Perturbation'!A:B,2,FALSE)),"")</f>
        <v/>
      </c>
      <c r="J3120" s="28"/>
      <c r="K3120" s="29" t="str">
        <f>IF($B3120 &lt;&gt; "", IF(C3120="Oui",IF(H3120=1,IF(E3120=0,Résultat!G$8,IF(J3120="No",Résultat!$G$8,Résultat!$G$7)),IF(H3120=2,IF(E3120=0,Résultat!G$9,IF(J3120="No",Résultat!$G$9,Résultat!$G$7)),Résultat!$G$7)),IF(C3120 = "Totale", IF(H3120=1,IF(E3120=0,Résultat!G$8,IF(J3120="No",Résultat!$G$9,Résultat!$G$7)),IF(H3120=2,IF(E3120=0,Résultat!G$9,IF(J3120="No",Résultat!$G$9,Résultat!$G$7)),Résultat!$G$7)),Résultat!$G$7)), "")</f>
        <v/>
      </c>
    </row>
    <row r="3121" spans="1:11" ht="20.100000000000001" customHeight="1">
      <c r="A3121" s="26"/>
      <c r="B3121" s="27"/>
      <c r="C3121" s="11" t="str">
        <f>IF($B3121 &lt;&gt; "",VLOOKUP(MID(B3121,3,5),'Recyclabilité Prod Matx'!C:F,2,FALSE), "")</f>
        <v/>
      </c>
      <c r="D3121" s="11" t="str">
        <f>IF($B3121 &lt;&gt; "",VLOOKUP(MID(B3121,3,5),'Recyclabilité Prod Matx'!C:F,3,FALSE),"")</f>
        <v/>
      </c>
      <c r="E3121" s="11" t="str">
        <f>IF($B3121 &lt;&gt; "",VLOOKUP(MID(B3121,3,5),'Recyclabilité Prod Matx'!C:F,4,FALSE), "")</f>
        <v/>
      </c>
      <c r="F3121" s="12" t="str">
        <f>IF($B3121 &lt;&gt; "", IF(C3121="Totale","",IF(D3121 = 0, "", VLOOKUP(D3121,'Cond Compo'!A:B,2,FALSE))),"")</f>
        <v/>
      </c>
      <c r="G3121" s="28"/>
      <c r="H3121" s="11" t="str">
        <f xml:space="preserve"> IF(C3121="Totale",2,IF($G3121 &lt;&gt; "", IF(D3121 = "E",MATCH(G3121, 'Cond Compo'!D$16:D$18, 0), MATCH(G3121, 'Cond Compo'!C$16:C$19, 0)), ""))</f>
        <v/>
      </c>
      <c r="I3121" s="12" t="str">
        <f>IF($E3121 &lt;&gt; "", IF(E3121 = 0, "", VLOOKUP(E3121,'Cond Perturbation'!A:B,2,FALSE)),"")</f>
        <v/>
      </c>
      <c r="J3121" s="28"/>
      <c r="K3121" s="29" t="str">
        <f>IF($B3121 &lt;&gt; "", IF(C3121="Oui",IF(H3121=1,IF(E3121=0,Résultat!G$8,IF(J3121="No",Résultat!$G$8,Résultat!$G$7)),IF(H3121=2,IF(E3121=0,Résultat!G$9,IF(J3121="No",Résultat!$G$9,Résultat!$G$7)),Résultat!$G$7)),IF(C3121 = "Totale", IF(H3121=1,IF(E3121=0,Résultat!G$8,IF(J3121="No",Résultat!$G$9,Résultat!$G$7)),IF(H3121=2,IF(E3121=0,Résultat!G$9,IF(J3121="No",Résultat!$G$9,Résultat!$G$7)),Résultat!$G$7)),Résultat!$G$7)), "")</f>
        <v/>
      </c>
    </row>
    <row r="3122" spans="1:11" ht="20.100000000000001" customHeight="1">
      <c r="A3122" s="26"/>
      <c r="B3122" s="27"/>
      <c r="C3122" s="11" t="str">
        <f>IF($B3122 &lt;&gt; "",VLOOKUP(MID(B3122,3,5),'Recyclabilité Prod Matx'!C:F,2,FALSE), "")</f>
        <v/>
      </c>
      <c r="D3122" s="11" t="str">
        <f>IF($B3122 &lt;&gt; "",VLOOKUP(MID(B3122,3,5),'Recyclabilité Prod Matx'!C:F,3,FALSE),"")</f>
        <v/>
      </c>
      <c r="E3122" s="11" t="str">
        <f>IF($B3122 &lt;&gt; "",VLOOKUP(MID(B3122,3,5),'Recyclabilité Prod Matx'!C:F,4,FALSE), "")</f>
        <v/>
      </c>
      <c r="F3122" s="12" t="str">
        <f>IF($B3122 &lt;&gt; "", IF(C3122="Totale","",IF(D3122 = 0, "", VLOOKUP(D3122,'Cond Compo'!A:B,2,FALSE))),"")</f>
        <v/>
      </c>
      <c r="G3122" s="28"/>
      <c r="H3122" s="11" t="str">
        <f xml:space="preserve"> IF(C3122="Totale",2,IF($G3122 &lt;&gt; "", IF(D3122 = "E",MATCH(G3122, 'Cond Compo'!D$16:D$18, 0), MATCH(G3122, 'Cond Compo'!C$16:C$19, 0)), ""))</f>
        <v/>
      </c>
      <c r="I3122" s="12" t="str">
        <f>IF($E3122 &lt;&gt; "", IF(E3122 = 0, "", VLOOKUP(E3122,'Cond Perturbation'!A:B,2,FALSE)),"")</f>
        <v/>
      </c>
      <c r="J3122" s="28"/>
      <c r="K3122" s="29" t="str">
        <f>IF($B3122 &lt;&gt; "", IF(C3122="Oui",IF(H3122=1,IF(E3122=0,Résultat!G$8,IF(J3122="No",Résultat!$G$8,Résultat!$G$7)),IF(H3122=2,IF(E3122=0,Résultat!G$9,IF(J3122="No",Résultat!$G$9,Résultat!$G$7)),Résultat!$G$7)),IF(C3122 = "Totale", IF(H3122=1,IF(E3122=0,Résultat!G$8,IF(J3122="No",Résultat!$G$9,Résultat!$G$7)),IF(H3122=2,IF(E3122=0,Résultat!G$9,IF(J3122="No",Résultat!$G$9,Résultat!$G$7)),Résultat!$G$7)),Résultat!$G$7)), "")</f>
        <v/>
      </c>
    </row>
    <row r="3123" spans="1:11" ht="20.100000000000001" customHeight="1">
      <c r="A3123" s="26"/>
      <c r="B3123" s="27"/>
      <c r="C3123" s="11" t="str">
        <f>IF($B3123 &lt;&gt; "",VLOOKUP(MID(B3123,3,5),'Recyclabilité Prod Matx'!C:F,2,FALSE), "")</f>
        <v/>
      </c>
      <c r="D3123" s="11" t="str">
        <f>IF($B3123 &lt;&gt; "",VLOOKUP(MID(B3123,3,5),'Recyclabilité Prod Matx'!C:F,3,FALSE),"")</f>
        <v/>
      </c>
      <c r="E3123" s="11" t="str">
        <f>IF($B3123 &lt;&gt; "",VLOOKUP(MID(B3123,3,5),'Recyclabilité Prod Matx'!C:F,4,FALSE), "")</f>
        <v/>
      </c>
      <c r="F3123" s="12" t="str">
        <f>IF($B3123 &lt;&gt; "", IF(C3123="Totale","",IF(D3123 = 0, "", VLOOKUP(D3123,'Cond Compo'!A:B,2,FALSE))),"")</f>
        <v/>
      </c>
      <c r="G3123" s="28"/>
      <c r="H3123" s="11" t="str">
        <f xml:space="preserve"> IF(C3123="Totale",2,IF($G3123 &lt;&gt; "", IF(D3123 = "E",MATCH(G3123, 'Cond Compo'!D$16:D$18, 0), MATCH(G3123, 'Cond Compo'!C$16:C$19, 0)), ""))</f>
        <v/>
      </c>
      <c r="I3123" s="12" t="str">
        <f>IF($E3123 &lt;&gt; "", IF(E3123 = 0, "", VLOOKUP(E3123,'Cond Perturbation'!A:B,2,FALSE)),"")</f>
        <v/>
      </c>
      <c r="J3123" s="28"/>
      <c r="K3123" s="29" t="str">
        <f>IF($B3123 &lt;&gt; "", IF(C3123="Oui",IF(H3123=1,IF(E3123=0,Résultat!G$8,IF(J3123="No",Résultat!$G$8,Résultat!$G$7)),IF(H3123=2,IF(E3123=0,Résultat!G$9,IF(J3123="No",Résultat!$G$9,Résultat!$G$7)),Résultat!$G$7)),IF(C3123 = "Totale", IF(H3123=1,IF(E3123=0,Résultat!G$8,IF(J3123="No",Résultat!$G$9,Résultat!$G$7)),IF(H3123=2,IF(E3123=0,Résultat!G$9,IF(J3123="No",Résultat!$G$9,Résultat!$G$7)),Résultat!$G$7)),Résultat!$G$7)), "")</f>
        <v/>
      </c>
    </row>
    <row r="3124" spans="1:11" ht="20.100000000000001" customHeight="1">
      <c r="A3124" s="26"/>
      <c r="B3124" s="27"/>
      <c r="C3124" s="11" t="str">
        <f>IF($B3124 &lt;&gt; "",VLOOKUP(MID(B3124,3,5),'Recyclabilité Prod Matx'!C:F,2,FALSE), "")</f>
        <v/>
      </c>
      <c r="D3124" s="11" t="str">
        <f>IF($B3124 &lt;&gt; "",VLOOKUP(MID(B3124,3,5),'Recyclabilité Prod Matx'!C:F,3,FALSE),"")</f>
        <v/>
      </c>
      <c r="E3124" s="11" t="str">
        <f>IF($B3124 &lt;&gt; "",VLOOKUP(MID(B3124,3,5),'Recyclabilité Prod Matx'!C:F,4,FALSE), "")</f>
        <v/>
      </c>
      <c r="F3124" s="12" t="str">
        <f>IF($B3124 &lt;&gt; "", IF(C3124="Totale","",IF(D3124 = 0, "", VLOOKUP(D3124,'Cond Compo'!A:B,2,FALSE))),"")</f>
        <v/>
      </c>
      <c r="G3124" s="28"/>
      <c r="H3124" s="11" t="str">
        <f xml:space="preserve"> IF(C3124="Totale",2,IF($G3124 &lt;&gt; "", IF(D3124 = "E",MATCH(G3124, 'Cond Compo'!D$16:D$18, 0), MATCH(G3124, 'Cond Compo'!C$16:C$19, 0)), ""))</f>
        <v/>
      </c>
      <c r="I3124" s="12" t="str">
        <f>IF($E3124 &lt;&gt; "", IF(E3124 = 0, "", VLOOKUP(E3124,'Cond Perturbation'!A:B,2,FALSE)),"")</f>
        <v/>
      </c>
      <c r="J3124" s="28"/>
      <c r="K3124" s="29" t="str">
        <f>IF($B3124 &lt;&gt; "", IF(C3124="Oui",IF(H3124=1,IF(E3124=0,Résultat!G$8,IF(J3124="No",Résultat!$G$8,Résultat!$G$7)),IF(H3124=2,IF(E3124=0,Résultat!G$9,IF(J3124="No",Résultat!$G$9,Résultat!$G$7)),Résultat!$G$7)),IF(C3124 = "Totale", IF(H3124=1,IF(E3124=0,Résultat!G$8,IF(J3124="No",Résultat!$G$9,Résultat!$G$7)),IF(H3124=2,IF(E3124=0,Résultat!G$9,IF(J3124="No",Résultat!$G$9,Résultat!$G$7)),Résultat!$G$7)),Résultat!$G$7)), "")</f>
        <v/>
      </c>
    </row>
    <row r="3125" spans="1:11" ht="20.100000000000001" customHeight="1">
      <c r="A3125" s="26"/>
      <c r="B3125" s="27"/>
      <c r="C3125" s="11" t="str">
        <f>IF($B3125 &lt;&gt; "",VLOOKUP(MID(B3125,3,5),'Recyclabilité Prod Matx'!C:F,2,FALSE), "")</f>
        <v/>
      </c>
      <c r="D3125" s="11" t="str">
        <f>IF($B3125 &lt;&gt; "",VLOOKUP(MID(B3125,3,5),'Recyclabilité Prod Matx'!C:F,3,FALSE),"")</f>
        <v/>
      </c>
      <c r="E3125" s="11" t="str">
        <f>IF($B3125 &lt;&gt; "",VLOOKUP(MID(B3125,3,5),'Recyclabilité Prod Matx'!C:F,4,FALSE), "")</f>
        <v/>
      </c>
      <c r="F3125" s="12" t="str">
        <f>IF($B3125 &lt;&gt; "", IF(C3125="Totale","",IF(D3125 = 0, "", VLOOKUP(D3125,'Cond Compo'!A:B,2,FALSE))),"")</f>
        <v/>
      </c>
      <c r="G3125" s="28"/>
      <c r="H3125" s="11" t="str">
        <f xml:space="preserve"> IF(C3125="Totale",2,IF($G3125 &lt;&gt; "", IF(D3125 = "E",MATCH(G3125, 'Cond Compo'!D$16:D$18, 0), MATCH(G3125, 'Cond Compo'!C$16:C$19, 0)), ""))</f>
        <v/>
      </c>
      <c r="I3125" s="12" t="str">
        <f>IF($E3125 &lt;&gt; "", IF(E3125 = 0, "", VLOOKUP(E3125,'Cond Perturbation'!A:B,2,FALSE)),"")</f>
        <v/>
      </c>
      <c r="J3125" s="28"/>
      <c r="K3125" s="29" t="str">
        <f>IF($B3125 &lt;&gt; "", IF(C3125="Oui",IF(H3125=1,IF(E3125=0,Résultat!G$8,IF(J3125="No",Résultat!$G$8,Résultat!$G$7)),IF(H3125=2,IF(E3125=0,Résultat!G$9,IF(J3125="No",Résultat!$G$9,Résultat!$G$7)),Résultat!$G$7)),IF(C3125 = "Totale", IF(H3125=1,IF(E3125=0,Résultat!G$8,IF(J3125="No",Résultat!$G$9,Résultat!$G$7)),IF(H3125=2,IF(E3125=0,Résultat!G$9,IF(J3125="No",Résultat!$G$9,Résultat!$G$7)),Résultat!$G$7)),Résultat!$G$7)), "")</f>
        <v/>
      </c>
    </row>
    <row r="3126" spans="1:11" ht="20.100000000000001" customHeight="1">
      <c r="A3126" s="26"/>
      <c r="B3126" s="27"/>
      <c r="C3126" s="11" t="str">
        <f>IF($B3126 &lt;&gt; "",VLOOKUP(MID(B3126,3,5),'Recyclabilité Prod Matx'!C:F,2,FALSE), "")</f>
        <v/>
      </c>
      <c r="D3126" s="11" t="str">
        <f>IF($B3126 &lt;&gt; "",VLOOKUP(MID(B3126,3,5),'Recyclabilité Prod Matx'!C:F,3,FALSE),"")</f>
        <v/>
      </c>
      <c r="E3126" s="11" t="str">
        <f>IF($B3126 &lt;&gt; "",VLOOKUP(MID(B3126,3,5),'Recyclabilité Prod Matx'!C:F,4,FALSE), "")</f>
        <v/>
      </c>
      <c r="F3126" s="12" t="str">
        <f>IF($B3126 &lt;&gt; "", IF(C3126="Totale","",IF(D3126 = 0, "", VLOOKUP(D3126,'Cond Compo'!A:B,2,FALSE))),"")</f>
        <v/>
      </c>
      <c r="G3126" s="28"/>
      <c r="H3126" s="11" t="str">
        <f xml:space="preserve"> IF(C3126="Totale",2,IF($G3126 &lt;&gt; "", IF(D3126 = "E",MATCH(G3126, 'Cond Compo'!D$16:D$18, 0), MATCH(G3126, 'Cond Compo'!C$16:C$19, 0)), ""))</f>
        <v/>
      </c>
      <c r="I3126" s="12" t="str">
        <f>IF($E3126 &lt;&gt; "", IF(E3126 = 0, "", VLOOKUP(E3126,'Cond Perturbation'!A:B,2,FALSE)),"")</f>
        <v/>
      </c>
      <c r="J3126" s="28"/>
      <c r="K3126" s="29" t="str">
        <f>IF($B3126 &lt;&gt; "", IF(C3126="Oui",IF(H3126=1,IF(E3126=0,Résultat!G$8,IF(J3126="No",Résultat!$G$8,Résultat!$G$7)),IF(H3126=2,IF(E3126=0,Résultat!G$9,IF(J3126="No",Résultat!$G$9,Résultat!$G$7)),Résultat!$G$7)),IF(C3126 = "Totale", IF(H3126=1,IF(E3126=0,Résultat!G$8,IF(J3126="No",Résultat!$G$9,Résultat!$G$7)),IF(H3126=2,IF(E3126=0,Résultat!G$9,IF(J3126="No",Résultat!$G$9,Résultat!$G$7)),Résultat!$G$7)),Résultat!$G$7)), "")</f>
        <v/>
      </c>
    </row>
    <row r="3127" spans="1:11" ht="20.100000000000001" customHeight="1">
      <c r="A3127" s="26"/>
      <c r="B3127" s="27"/>
      <c r="C3127" s="11" t="str">
        <f>IF($B3127 &lt;&gt; "",VLOOKUP(MID(B3127,3,5),'Recyclabilité Prod Matx'!C:F,2,FALSE), "")</f>
        <v/>
      </c>
      <c r="D3127" s="11" t="str">
        <f>IF($B3127 &lt;&gt; "",VLOOKUP(MID(B3127,3,5),'Recyclabilité Prod Matx'!C:F,3,FALSE),"")</f>
        <v/>
      </c>
      <c r="E3127" s="11" t="str">
        <f>IF($B3127 &lt;&gt; "",VLOOKUP(MID(B3127,3,5),'Recyclabilité Prod Matx'!C:F,4,FALSE), "")</f>
        <v/>
      </c>
      <c r="F3127" s="12" t="str">
        <f>IF($B3127 &lt;&gt; "", IF(C3127="Totale","",IF(D3127 = 0, "", VLOOKUP(D3127,'Cond Compo'!A:B,2,FALSE))),"")</f>
        <v/>
      </c>
      <c r="G3127" s="28"/>
      <c r="H3127" s="11" t="str">
        <f xml:space="preserve"> IF(C3127="Totale",2,IF($G3127 &lt;&gt; "", IF(D3127 = "E",MATCH(G3127, 'Cond Compo'!D$16:D$18, 0), MATCH(G3127, 'Cond Compo'!C$16:C$19, 0)), ""))</f>
        <v/>
      </c>
      <c r="I3127" s="12" t="str">
        <f>IF($E3127 &lt;&gt; "", IF(E3127 = 0, "", VLOOKUP(E3127,'Cond Perturbation'!A:B,2,FALSE)),"")</f>
        <v/>
      </c>
      <c r="J3127" s="28"/>
      <c r="K3127" s="29" t="str">
        <f>IF($B3127 &lt;&gt; "", IF(C3127="Oui",IF(H3127=1,IF(E3127=0,Résultat!G$8,IF(J3127="No",Résultat!$G$8,Résultat!$G$7)),IF(H3127=2,IF(E3127=0,Résultat!G$9,IF(J3127="No",Résultat!$G$9,Résultat!$G$7)),Résultat!$G$7)),IF(C3127 = "Totale", IF(H3127=1,IF(E3127=0,Résultat!G$8,IF(J3127="No",Résultat!$G$9,Résultat!$G$7)),IF(H3127=2,IF(E3127=0,Résultat!G$9,IF(J3127="No",Résultat!$G$9,Résultat!$G$7)),Résultat!$G$7)),Résultat!$G$7)), "")</f>
        <v/>
      </c>
    </row>
    <row r="3128" spans="1:11" ht="20.100000000000001" customHeight="1">
      <c r="A3128" s="26"/>
      <c r="B3128" s="27"/>
      <c r="C3128" s="11" t="str">
        <f>IF($B3128 &lt;&gt; "",VLOOKUP(MID(B3128,3,5),'Recyclabilité Prod Matx'!C:F,2,FALSE), "")</f>
        <v/>
      </c>
      <c r="D3128" s="11" t="str">
        <f>IF($B3128 &lt;&gt; "",VLOOKUP(MID(B3128,3,5),'Recyclabilité Prod Matx'!C:F,3,FALSE),"")</f>
        <v/>
      </c>
      <c r="E3128" s="11" t="str">
        <f>IF($B3128 &lt;&gt; "",VLOOKUP(MID(B3128,3,5),'Recyclabilité Prod Matx'!C:F,4,FALSE), "")</f>
        <v/>
      </c>
      <c r="F3128" s="12" t="str">
        <f>IF($B3128 &lt;&gt; "", IF(C3128="Totale","",IF(D3128 = 0, "", VLOOKUP(D3128,'Cond Compo'!A:B,2,FALSE))),"")</f>
        <v/>
      </c>
      <c r="G3128" s="28"/>
      <c r="H3128" s="11" t="str">
        <f xml:space="preserve"> IF(C3128="Totale",2,IF($G3128 &lt;&gt; "", IF(D3128 = "E",MATCH(G3128, 'Cond Compo'!D$16:D$18, 0), MATCH(G3128, 'Cond Compo'!C$16:C$19, 0)), ""))</f>
        <v/>
      </c>
      <c r="I3128" s="12" t="str">
        <f>IF($E3128 &lt;&gt; "", IF(E3128 = 0, "", VLOOKUP(E3128,'Cond Perturbation'!A:B,2,FALSE)),"")</f>
        <v/>
      </c>
      <c r="J3128" s="28"/>
      <c r="K3128" s="29" t="str">
        <f>IF($B3128 &lt;&gt; "", IF(C3128="Oui",IF(H3128=1,IF(E3128=0,Résultat!G$8,IF(J3128="No",Résultat!$G$8,Résultat!$G$7)),IF(H3128=2,IF(E3128=0,Résultat!G$9,IF(J3128="No",Résultat!$G$9,Résultat!$G$7)),Résultat!$G$7)),IF(C3128 = "Totale", IF(H3128=1,IF(E3128=0,Résultat!G$8,IF(J3128="No",Résultat!$G$9,Résultat!$G$7)),IF(H3128=2,IF(E3128=0,Résultat!G$9,IF(J3128="No",Résultat!$G$9,Résultat!$G$7)),Résultat!$G$7)),Résultat!$G$7)), "")</f>
        <v/>
      </c>
    </row>
    <row r="3129" spans="1:11" ht="20.100000000000001" customHeight="1">
      <c r="A3129" s="26"/>
      <c r="B3129" s="27"/>
      <c r="C3129" s="11" t="str">
        <f>IF($B3129 &lt;&gt; "",VLOOKUP(MID(B3129,3,5),'Recyclabilité Prod Matx'!C:F,2,FALSE), "")</f>
        <v/>
      </c>
      <c r="D3129" s="11" t="str">
        <f>IF($B3129 &lt;&gt; "",VLOOKUP(MID(B3129,3,5),'Recyclabilité Prod Matx'!C:F,3,FALSE),"")</f>
        <v/>
      </c>
      <c r="E3129" s="11" t="str">
        <f>IF($B3129 &lt;&gt; "",VLOOKUP(MID(B3129,3,5),'Recyclabilité Prod Matx'!C:F,4,FALSE), "")</f>
        <v/>
      </c>
      <c r="F3129" s="12" t="str">
        <f>IF($B3129 &lt;&gt; "", IF(C3129="Totale","",IF(D3129 = 0, "", VLOOKUP(D3129,'Cond Compo'!A:B,2,FALSE))),"")</f>
        <v/>
      </c>
      <c r="G3129" s="28"/>
      <c r="H3129" s="11" t="str">
        <f xml:space="preserve"> IF(C3129="Totale",2,IF($G3129 &lt;&gt; "", IF(D3129 = "E",MATCH(G3129, 'Cond Compo'!D$16:D$18, 0), MATCH(G3129, 'Cond Compo'!C$16:C$19, 0)), ""))</f>
        <v/>
      </c>
      <c r="I3129" s="12" t="str">
        <f>IF($E3129 &lt;&gt; "", IF(E3129 = 0, "", VLOOKUP(E3129,'Cond Perturbation'!A:B,2,FALSE)),"")</f>
        <v/>
      </c>
      <c r="J3129" s="28"/>
      <c r="K3129" s="29" t="str">
        <f>IF($B3129 &lt;&gt; "", IF(C3129="Oui",IF(H3129=1,IF(E3129=0,Résultat!G$8,IF(J3129="No",Résultat!$G$8,Résultat!$G$7)),IF(H3129=2,IF(E3129=0,Résultat!G$9,IF(J3129="No",Résultat!$G$9,Résultat!$G$7)),Résultat!$G$7)),IF(C3129 = "Totale", IF(H3129=1,IF(E3129=0,Résultat!G$8,IF(J3129="No",Résultat!$G$9,Résultat!$G$7)),IF(H3129=2,IF(E3129=0,Résultat!G$9,IF(J3129="No",Résultat!$G$9,Résultat!$G$7)),Résultat!$G$7)),Résultat!$G$7)), "")</f>
        <v/>
      </c>
    </row>
    <row r="3130" spans="1:11" ht="20.100000000000001" customHeight="1">
      <c r="A3130" s="26"/>
      <c r="B3130" s="27"/>
      <c r="C3130" s="11" t="str">
        <f>IF($B3130 &lt;&gt; "",VLOOKUP(MID(B3130,3,5),'Recyclabilité Prod Matx'!C:F,2,FALSE), "")</f>
        <v/>
      </c>
      <c r="D3130" s="11" t="str">
        <f>IF($B3130 &lt;&gt; "",VLOOKUP(MID(B3130,3,5),'Recyclabilité Prod Matx'!C:F,3,FALSE),"")</f>
        <v/>
      </c>
      <c r="E3130" s="11" t="str">
        <f>IF($B3130 &lt;&gt; "",VLOOKUP(MID(B3130,3,5),'Recyclabilité Prod Matx'!C:F,4,FALSE), "")</f>
        <v/>
      </c>
      <c r="F3130" s="12" t="str">
        <f>IF($B3130 &lt;&gt; "", IF(C3130="Totale","",IF(D3130 = 0, "", VLOOKUP(D3130,'Cond Compo'!A:B,2,FALSE))),"")</f>
        <v/>
      </c>
      <c r="G3130" s="28"/>
      <c r="H3130" s="11" t="str">
        <f xml:space="preserve"> IF(C3130="Totale",2,IF($G3130 &lt;&gt; "", IF(D3130 = "E",MATCH(G3130, 'Cond Compo'!D$16:D$18, 0), MATCH(G3130, 'Cond Compo'!C$16:C$19, 0)), ""))</f>
        <v/>
      </c>
      <c r="I3130" s="12" t="str">
        <f>IF($E3130 &lt;&gt; "", IF(E3130 = 0, "", VLOOKUP(E3130,'Cond Perturbation'!A:B,2,FALSE)),"")</f>
        <v/>
      </c>
      <c r="J3130" s="28"/>
      <c r="K3130" s="29" t="str">
        <f>IF($B3130 &lt;&gt; "", IF(C3130="Oui",IF(H3130=1,IF(E3130=0,Résultat!G$8,IF(J3130="No",Résultat!$G$8,Résultat!$G$7)),IF(H3130=2,IF(E3130=0,Résultat!G$9,IF(J3130="No",Résultat!$G$9,Résultat!$G$7)),Résultat!$G$7)),IF(C3130 = "Totale", IF(H3130=1,IF(E3130=0,Résultat!G$8,IF(J3130="No",Résultat!$G$9,Résultat!$G$7)),IF(H3130=2,IF(E3130=0,Résultat!G$9,IF(J3130="No",Résultat!$G$9,Résultat!$G$7)),Résultat!$G$7)),Résultat!$G$7)), "")</f>
        <v/>
      </c>
    </row>
    <row r="3131" spans="1:11" ht="20.100000000000001" customHeight="1">
      <c r="A3131" s="26"/>
      <c r="B3131" s="27"/>
      <c r="C3131" s="11" t="str">
        <f>IF($B3131 &lt;&gt; "",VLOOKUP(MID(B3131,3,5),'Recyclabilité Prod Matx'!C:F,2,FALSE), "")</f>
        <v/>
      </c>
      <c r="D3131" s="11" t="str">
        <f>IF($B3131 &lt;&gt; "",VLOOKUP(MID(B3131,3,5),'Recyclabilité Prod Matx'!C:F,3,FALSE),"")</f>
        <v/>
      </c>
      <c r="E3131" s="11" t="str">
        <f>IF($B3131 &lt;&gt; "",VLOOKUP(MID(B3131,3,5),'Recyclabilité Prod Matx'!C:F,4,FALSE), "")</f>
        <v/>
      </c>
      <c r="F3131" s="12" t="str">
        <f>IF($B3131 &lt;&gt; "", IF(C3131="Totale","",IF(D3131 = 0, "", VLOOKUP(D3131,'Cond Compo'!A:B,2,FALSE))),"")</f>
        <v/>
      </c>
      <c r="G3131" s="28"/>
      <c r="H3131" s="11" t="str">
        <f xml:space="preserve"> IF(C3131="Totale",2,IF($G3131 &lt;&gt; "", IF(D3131 = "E",MATCH(G3131, 'Cond Compo'!D$16:D$18, 0), MATCH(G3131, 'Cond Compo'!C$16:C$19, 0)), ""))</f>
        <v/>
      </c>
      <c r="I3131" s="12" t="str">
        <f>IF($E3131 &lt;&gt; "", IF(E3131 = 0, "", VLOOKUP(E3131,'Cond Perturbation'!A:B,2,FALSE)),"")</f>
        <v/>
      </c>
      <c r="J3131" s="28"/>
      <c r="K3131" s="29" t="str">
        <f>IF($B3131 &lt;&gt; "", IF(C3131="Oui",IF(H3131=1,IF(E3131=0,Résultat!G$8,IF(J3131="No",Résultat!$G$8,Résultat!$G$7)),IF(H3131=2,IF(E3131=0,Résultat!G$9,IF(J3131="No",Résultat!$G$9,Résultat!$G$7)),Résultat!$G$7)),IF(C3131 = "Totale", IF(H3131=1,IF(E3131=0,Résultat!G$8,IF(J3131="No",Résultat!$G$9,Résultat!$G$7)),IF(H3131=2,IF(E3131=0,Résultat!G$9,IF(J3131="No",Résultat!$G$9,Résultat!$G$7)),Résultat!$G$7)),Résultat!$G$7)), "")</f>
        <v/>
      </c>
    </row>
    <row r="3132" spans="1:11" ht="20.100000000000001" customHeight="1">
      <c r="A3132" s="26"/>
      <c r="B3132" s="27"/>
      <c r="C3132" s="11" t="str">
        <f>IF($B3132 &lt;&gt; "",VLOOKUP(MID(B3132,3,5),'Recyclabilité Prod Matx'!C:F,2,FALSE), "")</f>
        <v/>
      </c>
      <c r="D3132" s="11" t="str">
        <f>IF($B3132 &lt;&gt; "",VLOOKUP(MID(B3132,3,5),'Recyclabilité Prod Matx'!C:F,3,FALSE),"")</f>
        <v/>
      </c>
      <c r="E3132" s="11" t="str">
        <f>IF($B3132 &lt;&gt; "",VLOOKUP(MID(B3132,3,5),'Recyclabilité Prod Matx'!C:F,4,FALSE), "")</f>
        <v/>
      </c>
      <c r="F3132" s="12" t="str">
        <f>IF($B3132 &lt;&gt; "", IF(C3132="Totale","",IF(D3132 = 0, "", VLOOKUP(D3132,'Cond Compo'!A:B,2,FALSE))),"")</f>
        <v/>
      </c>
      <c r="G3132" s="28"/>
      <c r="H3132" s="11" t="str">
        <f xml:space="preserve"> IF(C3132="Totale",2,IF($G3132 &lt;&gt; "", IF(D3132 = "E",MATCH(G3132, 'Cond Compo'!D$16:D$18, 0), MATCH(G3132, 'Cond Compo'!C$16:C$19, 0)), ""))</f>
        <v/>
      </c>
      <c r="I3132" s="12" t="str">
        <f>IF($E3132 &lt;&gt; "", IF(E3132 = 0, "", VLOOKUP(E3132,'Cond Perturbation'!A:B,2,FALSE)),"")</f>
        <v/>
      </c>
      <c r="J3132" s="28"/>
      <c r="K3132" s="29" t="str">
        <f>IF($B3132 &lt;&gt; "", IF(C3132="Oui",IF(H3132=1,IF(E3132=0,Résultat!G$8,IF(J3132="No",Résultat!$G$8,Résultat!$G$7)),IF(H3132=2,IF(E3132=0,Résultat!G$9,IF(J3132="No",Résultat!$G$9,Résultat!$G$7)),Résultat!$G$7)),IF(C3132 = "Totale", IF(H3132=1,IF(E3132=0,Résultat!G$8,IF(J3132="No",Résultat!$G$9,Résultat!$G$7)),IF(H3132=2,IF(E3132=0,Résultat!G$9,IF(J3132="No",Résultat!$G$9,Résultat!$G$7)),Résultat!$G$7)),Résultat!$G$7)), "")</f>
        <v/>
      </c>
    </row>
    <row r="3133" spans="1:11" ht="20.100000000000001" customHeight="1">
      <c r="A3133" s="26"/>
      <c r="B3133" s="27"/>
      <c r="C3133" s="11" t="str">
        <f>IF($B3133 &lt;&gt; "",VLOOKUP(MID(B3133,3,5),'Recyclabilité Prod Matx'!C:F,2,FALSE), "")</f>
        <v/>
      </c>
      <c r="D3133" s="11" t="str">
        <f>IF($B3133 &lt;&gt; "",VLOOKUP(MID(B3133,3,5),'Recyclabilité Prod Matx'!C:F,3,FALSE),"")</f>
        <v/>
      </c>
      <c r="E3133" s="11" t="str">
        <f>IF($B3133 &lt;&gt; "",VLOOKUP(MID(B3133,3,5),'Recyclabilité Prod Matx'!C:F,4,FALSE), "")</f>
        <v/>
      </c>
      <c r="F3133" s="12" t="str">
        <f>IF($B3133 &lt;&gt; "", IF(C3133="Totale","",IF(D3133 = 0, "", VLOOKUP(D3133,'Cond Compo'!A:B,2,FALSE))),"")</f>
        <v/>
      </c>
      <c r="G3133" s="28"/>
      <c r="H3133" s="11" t="str">
        <f xml:space="preserve"> IF(C3133="Totale",2,IF($G3133 &lt;&gt; "", IF(D3133 = "E",MATCH(G3133, 'Cond Compo'!D$16:D$18, 0), MATCH(G3133, 'Cond Compo'!C$16:C$19, 0)), ""))</f>
        <v/>
      </c>
      <c r="I3133" s="12" t="str">
        <f>IF($E3133 &lt;&gt; "", IF(E3133 = 0, "", VLOOKUP(E3133,'Cond Perturbation'!A:B,2,FALSE)),"")</f>
        <v/>
      </c>
      <c r="J3133" s="28"/>
      <c r="K3133" s="29" t="str">
        <f>IF($B3133 &lt;&gt; "", IF(C3133="Oui",IF(H3133=1,IF(E3133=0,Résultat!G$8,IF(J3133="No",Résultat!$G$8,Résultat!$G$7)),IF(H3133=2,IF(E3133=0,Résultat!G$9,IF(J3133="No",Résultat!$G$9,Résultat!$G$7)),Résultat!$G$7)),IF(C3133 = "Totale", IF(H3133=1,IF(E3133=0,Résultat!G$8,IF(J3133="No",Résultat!$G$9,Résultat!$G$7)),IF(H3133=2,IF(E3133=0,Résultat!G$9,IF(J3133="No",Résultat!$G$9,Résultat!$G$7)),Résultat!$G$7)),Résultat!$G$7)), "")</f>
        <v/>
      </c>
    </row>
    <row r="3134" spans="1:11" ht="20.100000000000001" customHeight="1">
      <c r="A3134" s="26"/>
      <c r="B3134" s="27"/>
      <c r="C3134" s="11" t="str">
        <f>IF($B3134 &lt;&gt; "",VLOOKUP(MID(B3134,3,5),'Recyclabilité Prod Matx'!C:F,2,FALSE), "")</f>
        <v/>
      </c>
      <c r="D3134" s="11" t="str">
        <f>IF($B3134 &lt;&gt; "",VLOOKUP(MID(B3134,3,5),'Recyclabilité Prod Matx'!C:F,3,FALSE),"")</f>
        <v/>
      </c>
      <c r="E3134" s="11" t="str">
        <f>IF($B3134 &lt;&gt; "",VLOOKUP(MID(B3134,3,5),'Recyclabilité Prod Matx'!C:F,4,FALSE), "")</f>
        <v/>
      </c>
      <c r="F3134" s="12" t="str">
        <f>IF($B3134 &lt;&gt; "", IF(C3134="Totale","",IF(D3134 = 0, "", VLOOKUP(D3134,'Cond Compo'!A:B,2,FALSE))),"")</f>
        <v/>
      </c>
      <c r="G3134" s="28"/>
      <c r="H3134" s="11" t="str">
        <f xml:space="preserve"> IF(C3134="Totale",2,IF($G3134 &lt;&gt; "", IF(D3134 = "E",MATCH(G3134, 'Cond Compo'!D$16:D$18, 0), MATCH(G3134, 'Cond Compo'!C$16:C$19, 0)), ""))</f>
        <v/>
      </c>
      <c r="I3134" s="12" t="str">
        <f>IF($E3134 &lt;&gt; "", IF(E3134 = 0, "", VLOOKUP(E3134,'Cond Perturbation'!A:B,2,FALSE)),"")</f>
        <v/>
      </c>
      <c r="J3134" s="28"/>
      <c r="K3134" s="29" t="str">
        <f>IF($B3134 &lt;&gt; "", IF(C3134="Oui",IF(H3134=1,IF(E3134=0,Résultat!G$8,IF(J3134="No",Résultat!$G$8,Résultat!$G$7)),IF(H3134=2,IF(E3134=0,Résultat!G$9,IF(J3134="No",Résultat!$G$9,Résultat!$G$7)),Résultat!$G$7)),IF(C3134 = "Totale", IF(H3134=1,IF(E3134=0,Résultat!G$8,IF(J3134="No",Résultat!$G$9,Résultat!$G$7)),IF(H3134=2,IF(E3134=0,Résultat!G$9,IF(J3134="No",Résultat!$G$9,Résultat!$G$7)),Résultat!$G$7)),Résultat!$G$7)), "")</f>
        <v/>
      </c>
    </row>
    <row r="3135" spans="1:11" ht="20.100000000000001" customHeight="1">
      <c r="A3135" s="26"/>
      <c r="B3135" s="27"/>
      <c r="C3135" s="11" t="str">
        <f>IF($B3135 &lt;&gt; "",VLOOKUP(MID(B3135,3,5),'Recyclabilité Prod Matx'!C:F,2,FALSE), "")</f>
        <v/>
      </c>
      <c r="D3135" s="11" t="str">
        <f>IF($B3135 &lt;&gt; "",VLOOKUP(MID(B3135,3,5),'Recyclabilité Prod Matx'!C:F,3,FALSE),"")</f>
        <v/>
      </c>
      <c r="E3135" s="11" t="str">
        <f>IF($B3135 &lt;&gt; "",VLOOKUP(MID(B3135,3,5),'Recyclabilité Prod Matx'!C:F,4,FALSE), "")</f>
        <v/>
      </c>
      <c r="F3135" s="12" t="str">
        <f>IF($B3135 &lt;&gt; "", IF(C3135="Totale","",IF(D3135 = 0, "", VLOOKUP(D3135,'Cond Compo'!A:B,2,FALSE))),"")</f>
        <v/>
      </c>
      <c r="G3135" s="28"/>
      <c r="H3135" s="11" t="str">
        <f xml:space="preserve"> IF(C3135="Totale",2,IF($G3135 &lt;&gt; "", IF(D3135 = "E",MATCH(G3135, 'Cond Compo'!D$16:D$18, 0), MATCH(G3135, 'Cond Compo'!C$16:C$19, 0)), ""))</f>
        <v/>
      </c>
      <c r="I3135" s="12" t="str">
        <f>IF($E3135 &lt;&gt; "", IF(E3135 = 0, "", VLOOKUP(E3135,'Cond Perturbation'!A:B,2,FALSE)),"")</f>
        <v/>
      </c>
      <c r="J3135" s="28"/>
      <c r="K3135" s="29" t="str">
        <f>IF($B3135 &lt;&gt; "", IF(C3135="Oui",IF(H3135=1,IF(E3135=0,Résultat!G$8,IF(J3135="No",Résultat!$G$8,Résultat!$G$7)),IF(H3135=2,IF(E3135=0,Résultat!G$9,IF(J3135="No",Résultat!$G$9,Résultat!$G$7)),Résultat!$G$7)),IF(C3135 = "Totale", IF(H3135=1,IF(E3135=0,Résultat!G$8,IF(J3135="No",Résultat!$G$9,Résultat!$G$7)),IF(H3135=2,IF(E3135=0,Résultat!G$9,IF(J3135="No",Résultat!$G$9,Résultat!$G$7)),Résultat!$G$7)),Résultat!$G$7)), "")</f>
        <v/>
      </c>
    </row>
    <row r="3136" spans="1:11" ht="20.100000000000001" customHeight="1">
      <c r="A3136" s="26"/>
      <c r="B3136" s="27"/>
      <c r="C3136" s="11" t="str">
        <f>IF($B3136 &lt;&gt; "",VLOOKUP(MID(B3136,3,5),'Recyclabilité Prod Matx'!C:F,2,FALSE), "")</f>
        <v/>
      </c>
      <c r="D3136" s="11" t="str">
        <f>IF($B3136 &lt;&gt; "",VLOOKUP(MID(B3136,3,5),'Recyclabilité Prod Matx'!C:F,3,FALSE),"")</f>
        <v/>
      </c>
      <c r="E3136" s="11" t="str">
        <f>IF($B3136 &lt;&gt; "",VLOOKUP(MID(B3136,3,5),'Recyclabilité Prod Matx'!C:F,4,FALSE), "")</f>
        <v/>
      </c>
      <c r="F3136" s="12" t="str">
        <f>IF($B3136 &lt;&gt; "", IF(C3136="Totale","",IF(D3136 = 0, "", VLOOKUP(D3136,'Cond Compo'!A:B,2,FALSE))),"")</f>
        <v/>
      </c>
      <c r="G3136" s="28"/>
      <c r="H3136" s="11" t="str">
        <f xml:space="preserve"> IF(C3136="Totale",2,IF($G3136 &lt;&gt; "", IF(D3136 = "E",MATCH(G3136, 'Cond Compo'!D$16:D$18, 0), MATCH(G3136, 'Cond Compo'!C$16:C$19, 0)), ""))</f>
        <v/>
      </c>
      <c r="I3136" s="12" t="str">
        <f>IF($E3136 &lt;&gt; "", IF(E3136 = 0, "", VLOOKUP(E3136,'Cond Perturbation'!A:B,2,FALSE)),"")</f>
        <v/>
      </c>
      <c r="J3136" s="28"/>
      <c r="K3136" s="29" t="str">
        <f>IF($B3136 &lt;&gt; "", IF(C3136="Oui",IF(H3136=1,IF(E3136=0,Résultat!G$8,IF(J3136="No",Résultat!$G$8,Résultat!$G$7)),IF(H3136=2,IF(E3136=0,Résultat!G$9,IF(J3136="No",Résultat!$G$9,Résultat!$G$7)),Résultat!$G$7)),IF(C3136 = "Totale", IF(H3136=1,IF(E3136=0,Résultat!G$8,IF(J3136="No",Résultat!$G$9,Résultat!$G$7)),IF(H3136=2,IF(E3136=0,Résultat!G$9,IF(J3136="No",Résultat!$G$9,Résultat!$G$7)),Résultat!$G$7)),Résultat!$G$7)), "")</f>
        <v/>
      </c>
    </row>
    <row r="3137" spans="1:11" ht="20.100000000000001" customHeight="1">
      <c r="A3137" s="26"/>
      <c r="B3137" s="27"/>
      <c r="C3137" s="11" t="str">
        <f>IF($B3137 &lt;&gt; "",VLOOKUP(MID(B3137,3,5),'Recyclabilité Prod Matx'!C:F,2,FALSE), "")</f>
        <v/>
      </c>
      <c r="D3137" s="11" t="str">
        <f>IF($B3137 &lt;&gt; "",VLOOKUP(MID(B3137,3,5),'Recyclabilité Prod Matx'!C:F,3,FALSE),"")</f>
        <v/>
      </c>
      <c r="E3137" s="11" t="str">
        <f>IF($B3137 &lt;&gt; "",VLOOKUP(MID(B3137,3,5),'Recyclabilité Prod Matx'!C:F,4,FALSE), "")</f>
        <v/>
      </c>
      <c r="F3137" s="12" t="str">
        <f>IF($B3137 &lt;&gt; "", IF(C3137="Totale","",IF(D3137 = 0, "", VLOOKUP(D3137,'Cond Compo'!A:B,2,FALSE))),"")</f>
        <v/>
      </c>
      <c r="G3137" s="28"/>
      <c r="H3137" s="11" t="str">
        <f xml:space="preserve"> IF(C3137="Totale",2,IF($G3137 &lt;&gt; "", IF(D3137 = "E",MATCH(G3137, 'Cond Compo'!D$16:D$18, 0), MATCH(G3137, 'Cond Compo'!C$16:C$19, 0)), ""))</f>
        <v/>
      </c>
      <c r="I3137" s="12" t="str">
        <f>IF($E3137 &lt;&gt; "", IF(E3137 = 0, "", VLOOKUP(E3137,'Cond Perturbation'!A:B,2,FALSE)),"")</f>
        <v/>
      </c>
      <c r="J3137" s="28"/>
      <c r="K3137" s="29" t="str">
        <f>IF($B3137 &lt;&gt; "", IF(C3137="Oui",IF(H3137=1,IF(E3137=0,Résultat!G$8,IF(J3137="No",Résultat!$G$8,Résultat!$G$7)),IF(H3137=2,IF(E3137=0,Résultat!G$9,IF(J3137="No",Résultat!$G$9,Résultat!$G$7)),Résultat!$G$7)),IF(C3137 = "Totale", IF(H3137=1,IF(E3137=0,Résultat!G$8,IF(J3137="No",Résultat!$G$9,Résultat!$G$7)),IF(H3137=2,IF(E3137=0,Résultat!G$9,IF(J3137="No",Résultat!$G$9,Résultat!$G$7)),Résultat!$G$7)),Résultat!$G$7)), "")</f>
        <v/>
      </c>
    </row>
    <row r="3138" spans="1:11" ht="20.100000000000001" customHeight="1">
      <c r="A3138" s="26"/>
      <c r="B3138" s="27"/>
      <c r="C3138" s="11" t="str">
        <f>IF($B3138 &lt;&gt; "",VLOOKUP(MID(B3138,3,5),'Recyclabilité Prod Matx'!C:F,2,FALSE), "")</f>
        <v/>
      </c>
      <c r="D3138" s="11" t="str">
        <f>IF($B3138 &lt;&gt; "",VLOOKUP(MID(B3138,3,5),'Recyclabilité Prod Matx'!C:F,3,FALSE),"")</f>
        <v/>
      </c>
      <c r="E3138" s="11" t="str">
        <f>IF($B3138 &lt;&gt; "",VLOOKUP(MID(B3138,3,5),'Recyclabilité Prod Matx'!C:F,4,FALSE), "")</f>
        <v/>
      </c>
      <c r="F3138" s="12" t="str">
        <f>IF($B3138 &lt;&gt; "", IF(C3138="Totale","",IF(D3138 = 0, "", VLOOKUP(D3138,'Cond Compo'!A:B,2,FALSE))),"")</f>
        <v/>
      </c>
      <c r="G3138" s="28"/>
      <c r="H3138" s="11" t="str">
        <f xml:space="preserve"> IF(C3138="Totale",2,IF($G3138 &lt;&gt; "", IF(D3138 = "E",MATCH(G3138, 'Cond Compo'!D$16:D$18, 0), MATCH(G3138, 'Cond Compo'!C$16:C$19, 0)), ""))</f>
        <v/>
      </c>
      <c r="I3138" s="12" t="str">
        <f>IF($E3138 &lt;&gt; "", IF(E3138 = 0, "", VLOOKUP(E3138,'Cond Perturbation'!A:B,2,FALSE)),"")</f>
        <v/>
      </c>
      <c r="J3138" s="28"/>
      <c r="K3138" s="29" t="str">
        <f>IF($B3138 &lt;&gt; "", IF(C3138="Oui",IF(H3138=1,IF(E3138=0,Résultat!G$8,IF(J3138="No",Résultat!$G$8,Résultat!$G$7)),IF(H3138=2,IF(E3138=0,Résultat!G$9,IF(J3138="No",Résultat!$G$9,Résultat!$G$7)),Résultat!$G$7)),IF(C3138 = "Totale", IF(H3138=1,IF(E3138=0,Résultat!G$8,IF(J3138="No",Résultat!$G$9,Résultat!$G$7)),IF(H3138=2,IF(E3138=0,Résultat!G$9,IF(J3138="No",Résultat!$G$9,Résultat!$G$7)),Résultat!$G$7)),Résultat!$G$7)), "")</f>
        <v/>
      </c>
    </row>
    <row r="3139" spans="1:11" ht="20.100000000000001" customHeight="1">
      <c r="A3139" s="26"/>
      <c r="B3139" s="27"/>
      <c r="C3139" s="11" t="str">
        <f>IF($B3139 &lt;&gt; "",VLOOKUP(MID(B3139,3,5),'Recyclabilité Prod Matx'!C:F,2,FALSE), "")</f>
        <v/>
      </c>
      <c r="D3139" s="11" t="str">
        <f>IF($B3139 &lt;&gt; "",VLOOKUP(MID(B3139,3,5),'Recyclabilité Prod Matx'!C:F,3,FALSE),"")</f>
        <v/>
      </c>
      <c r="E3139" s="11" t="str">
        <f>IF($B3139 &lt;&gt; "",VLOOKUP(MID(B3139,3,5),'Recyclabilité Prod Matx'!C:F,4,FALSE), "")</f>
        <v/>
      </c>
      <c r="F3139" s="12" t="str">
        <f>IF($B3139 &lt;&gt; "", IF(C3139="Totale","",IF(D3139 = 0, "", VLOOKUP(D3139,'Cond Compo'!A:B,2,FALSE))),"")</f>
        <v/>
      </c>
      <c r="G3139" s="28"/>
      <c r="H3139" s="11" t="str">
        <f xml:space="preserve"> IF(C3139="Totale",2,IF($G3139 &lt;&gt; "", IF(D3139 = "E",MATCH(G3139, 'Cond Compo'!D$16:D$18, 0), MATCH(G3139, 'Cond Compo'!C$16:C$19, 0)), ""))</f>
        <v/>
      </c>
      <c r="I3139" s="12" t="str">
        <f>IF($E3139 &lt;&gt; "", IF(E3139 = 0, "", VLOOKUP(E3139,'Cond Perturbation'!A:B,2,FALSE)),"")</f>
        <v/>
      </c>
      <c r="J3139" s="28"/>
      <c r="K3139" s="29" t="str">
        <f>IF($B3139 &lt;&gt; "", IF(C3139="Oui",IF(H3139=1,IF(E3139=0,Résultat!G$8,IF(J3139="No",Résultat!$G$8,Résultat!$G$7)),IF(H3139=2,IF(E3139=0,Résultat!G$9,IF(J3139="No",Résultat!$G$9,Résultat!$G$7)),Résultat!$G$7)),IF(C3139 = "Totale", IF(H3139=1,IF(E3139=0,Résultat!G$8,IF(J3139="No",Résultat!$G$9,Résultat!$G$7)),IF(H3139=2,IF(E3139=0,Résultat!G$9,IF(J3139="No",Résultat!$G$9,Résultat!$G$7)),Résultat!$G$7)),Résultat!$G$7)), "")</f>
        <v/>
      </c>
    </row>
    <row r="3140" spans="1:11" ht="20.100000000000001" customHeight="1">
      <c r="A3140" s="26"/>
      <c r="B3140" s="27"/>
      <c r="C3140" s="11" t="str">
        <f>IF($B3140 &lt;&gt; "",VLOOKUP(MID(B3140,3,5),'Recyclabilité Prod Matx'!C:F,2,FALSE), "")</f>
        <v/>
      </c>
      <c r="D3140" s="11" t="str">
        <f>IF($B3140 &lt;&gt; "",VLOOKUP(MID(B3140,3,5),'Recyclabilité Prod Matx'!C:F,3,FALSE),"")</f>
        <v/>
      </c>
      <c r="E3140" s="11" t="str">
        <f>IF($B3140 &lt;&gt; "",VLOOKUP(MID(B3140,3,5),'Recyclabilité Prod Matx'!C:F,4,FALSE), "")</f>
        <v/>
      </c>
      <c r="F3140" s="12" t="str">
        <f>IF($B3140 &lt;&gt; "", IF(C3140="Totale","",IF(D3140 = 0, "", VLOOKUP(D3140,'Cond Compo'!A:B,2,FALSE))),"")</f>
        <v/>
      </c>
      <c r="G3140" s="28"/>
      <c r="H3140" s="11" t="str">
        <f xml:space="preserve"> IF(C3140="Totale",2,IF($G3140 &lt;&gt; "", IF(D3140 = "E",MATCH(G3140, 'Cond Compo'!D$16:D$18, 0), MATCH(G3140, 'Cond Compo'!C$16:C$19, 0)), ""))</f>
        <v/>
      </c>
      <c r="I3140" s="12" t="str">
        <f>IF($E3140 &lt;&gt; "", IF(E3140 = 0, "", VLOOKUP(E3140,'Cond Perturbation'!A:B,2,FALSE)),"")</f>
        <v/>
      </c>
      <c r="J3140" s="28"/>
      <c r="K3140" s="29" t="str">
        <f>IF($B3140 &lt;&gt; "", IF(C3140="Oui",IF(H3140=1,IF(E3140=0,Résultat!G$8,IF(J3140="No",Résultat!$G$8,Résultat!$G$7)),IF(H3140=2,IF(E3140=0,Résultat!G$9,IF(J3140="No",Résultat!$G$9,Résultat!$G$7)),Résultat!$G$7)),IF(C3140 = "Totale", IF(H3140=1,IF(E3140=0,Résultat!G$8,IF(J3140="No",Résultat!$G$9,Résultat!$G$7)),IF(H3140=2,IF(E3140=0,Résultat!G$9,IF(J3140="No",Résultat!$G$9,Résultat!$G$7)),Résultat!$G$7)),Résultat!$G$7)), "")</f>
        <v/>
      </c>
    </row>
    <row r="3141" spans="1:11" ht="20.100000000000001" customHeight="1">
      <c r="A3141" s="26"/>
      <c r="B3141" s="27"/>
      <c r="C3141" s="11" t="str">
        <f>IF($B3141 &lt;&gt; "",VLOOKUP(MID(B3141,3,5),'Recyclabilité Prod Matx'!C:F,2,FALSE), "")</f>
        <v/>
      </c>
      <c r="D3141" s="11" t="str">
        <f>IF($B3141 &lt;&gt; "",VLOOKUP(MID(B3141,3,5),'Recyclabilité Prod Matx'!C:F,3,FALSE),"")</f>
        <v/>
      </c>
      <c r="E3141" s="11" t="str">
        <f>IF($B3141 &lt;&gt; "",VLOOKUP(MID(B3141,3,5),'Recyclabilité Prod Matx'!C:F,4,FALSE), "")</f>
        <v/>
      </c>
      <c r="F3141" s="12" t="str">
        <f>IF($B3141 &lt;&gt; "", IF(C3141="Totale","",IF(D3141 = 0, "", VLOOKUP(D3141,'Cond Compo'!A:B,2,FALSE))),"")</f>
        <v/>
      </c>
      <c r="G3141" s="28"/>
      <c r="H3141" s="11" t="str">
        <f xml:space="preserve"> IF(C3141="Totale",2,IF($G3141 &lt;&gt; "", IF(D3141 = "E",MATCH(G3141, 'Cond Compo'!D$16:D$18, 0), MATCH(G3141, 'Cond Compo'!C$16:C$19, 0)), ""))</f>
        <v/>
      </c>
      <c r="I3141" s="12" t="str">
        <f>IF($E3141 &lt;&gt; "", IF(E3141 = 0, "", VLOOKUP(E3141,'Cond Perturbation'!A:B,2,FALSE)),"")</f>
        <v/>
      </c>
      <c r="J3141" s="28"/>
      <c r="K3141" s="29" t="str">
        <f>IF($B3141 &lt;&gt; "", IF(C3141="Oui",IF(H3141=1,IF(E3141=0,Résultat!G$8,IF(J3141="No",Résultat!$G$8,Résultat!$G$7)),IF(H3141=2,IF(E3141=0,Résultat!G$9,IF(J3141="No",Résultat!$G$9,Résultat!$G$7)),Résultat!$G$7)),IF(C3141 = "Totale", IF(H3141=1,IF(E3141=0,Résultat!G$8,IF(J3141="No",Résultat!$G$9,Résultat!$G$7)),IF(H3141=2,IF(E3141=0,Résultat!G$9,IF(J3141="No",Résultat!$G$9,Résultat!$G$7)),Résultat!$G$7)),Résultat!$G$7)), "")</f>
        <v/>
      </c>
    </row>
    <row r="3142" spans="1:11" ht="20.100000000000001" customHeight="1">
      <c r="A3142" s="26"/>
      <c r="B3142" s="27"/>
      <c r="C3142" s="11" t="str">
        <f>IF($B3142 &lt;&gt; "",VLOOKUP(MID(B3142,3,5),'Recyclabilité Prod Matx'!C:F,2,FALSE), "")</f>
        <v/>
      </c>
      <c r="D3142" s="11" t="str">
        <f>IF($B3142 &lt;&gt; "",VLOOKUP(MID(B3142,3,5),'Recyclabilité Prod Matx'!C:F,3,FALSE),"")</f>
        <v/>
      </c>
      <c r="E3142" s="11" t="str">
        <f>IF($B3142 &lt;&gt; "",VLOOKUP(MID(B3142,3,5),'Recyclabilité Prod Matx'!C:F,4,FALSE), "")</f>
        <v/>
      </c>
      <c r="F3142" s="12" t="str">
        <f>IF($B3142 &lt;&gt; "", IF(C3142="Totale","",IF(D3142 = 0, "", VLOOKUP(D3142,'Cond Compo'!A:B,2,FALSE))),"")</f>
        <v/>
      </c>
      <c r="G3142" s="28"/>
      <c r="H3142" s="11" t="str">
        <f xml:space="preserve"> IF(C3142="Totale",2,IF($G3142 &lt;&gt; "", IF(D3142 = "E",MATCH(G3142, 'Cond Compo'!D$16:D$18, 0), MATCH(G3142, 'Cond Compo'!C$16:C$19, 0)), ""))</f>
        <v/>
      </c>
      <c r="I3142" s="12" t="str">
        <f>IF($E3142 &lt;&gt; "", IF(E3142 = 0, "", VLOOKUP(E3142,'Cond Perturbation'!A:B,2,FALSE)),"")</f>
        <v/>
      </c>
      <c r="J3142" s="28"/>
      <c r="K3142" s="29" t="str">
        <f>IF($B3142 &lt;&gt; "", IF(C3142="Oui",IF(H3142=1,IF(E3142=0,Résultat!G$8,IF(J3142="No",Résultat!$G$8,Résultat!$G$7)),IF(H3142=2,IF(E3142=0,Résultat!G$9,IF(J3142="No",Résultat!$G$9,Résultat!$G$7)),Résultat!$G$7)),IF(C3142 = "Totale", IF(H3142=1,IF(E3142=0,Résultat!G$8,IF(J3142="No",Résultat!$G$9,Résultat!$G$7)),IF(H3142=2,IF(E3142=0,Résultat!G$9,IF(J3142="No",Résultat!$G$9,Résultat!$G$7)),Résultat!$G$7)),Résultat!$G$7)), "")</f>
        <v/>
      </c>
    </row>
    <row r="3143" spans="1:11" ht="20.100000000000001" customHeight="1">
      <c r="A3143" s="26"/>
      <c r="B3143" s="27"/>
      <c r="C3143" s="11" t="str">
        <f>IF($B3143 &lt;&gt; "",VLOOKUP(MID(B3143,3,5),'Recyclabilité Prod Matx'!C:F,2,FALSE), "")</f>
        <v/>
      </c>
      <c r="D3143" s="11" t="str">
        <f>IF($B3143 &lt;&gt; "",VLOOKUP(MID(B3143,3,5),'Recyclabilité Prod Matx'!C:F,3,FALSE),"")</f>
        <v/>
      </c>
      <c r="E3143" s="11" t="str">
        <f>IF($B3143 &lt;&gt; "",VLOOKUP(MID(B3143,3,5),'Recyclabilité Prod Matx'!C:F,4,FALSE), "")</f>
        <v/>
      </c>
      <c r="F3143" s="12" t="str">
        <f>IF($B3143 &lt;&gt; "", IF(C3143="Totale","",IF(D3143 = 0, "", VLOOKUP(D3143,'Cond Compo'!A:B,2,FALSE))),"")</f>
        <v/>
      </c>
      <c r="G3143" s="28"/>
      <c r="H3143" s="11" t="str">
        <f xml:space="preserve"> IF(C3143="Totale",2,IF($G3143 &lt;&gt; "", IF(D3143 = "E",MATCH(G3143, 'Cond Compo'!D$16:D$18, 0), MATCH(G3143, 'Cond Compo'!C$16:C$19, 0)), ""))</f>
        <v/>
      </c>
      <c r="I3143" s="12" t="str">
        <f>IF($E3143 &lt;&gt; "", IF(E3143 = 0, "", VLOOKUP(E3143,'Cond Perturbation'!A:B,2,FALSE)),"")</f>
        <v/>
      </c>
      <c r="J3143" s="28"/>
      <c r="K3143" s="29" t="str">
        <f>IF($B3143 &lt;&gt; "", IF(C3143="Oui",IF(H3143=1,IF(E3143=0,Résultat!G$8,IF(J3143="No",Résultat!$G$8,Résultat!$G$7)),IF(H3143=2,IF(E3143=0,Résultat!G$9,IF(J3143="No",Résultat!$G$9,Résultat!$G$7)),Résultat!$G$7)),IF(C3143 = "Totale", IF(H3143=1,IF(E3143=0,Résultat!G$8,IF(J3143="No",Résultat!$G$9,Résultat!$G$7)),IF(H3143=2,IF(E3143=0,Résultat!G$9,IF(J3143="No",Résultat!$G$9,Résultat!$G$7)),Résultat!$G$7)),Résultat!$G$7)), "")</f>
        <v/>
      </c>
    </row>
    <row r="3144" spans="1:11" ht="20.100000000000001" customHeight="1">
      <c r="A3144" s="26"/>
      <c r="B3144" s="27"/>
      <c r="C3144" s="11" t="str">
        <f>IF($B3144 &lt;&gt; "",VLOOKUP(MID(B3144,3,5),'Recyclabilité Prod Matx'!C:F,2,FALSE), "")</f>
        <v/>
      </c>
      <c r="D3144" s="11" t="str">
        <f>IF($B3144 &lt;&gt; "",VLOOKUP(MID(B3144,3,5),'Recyclabilité Prod Matx'!C:F,3,FALSE),"")</f>
        <v/>
      </c>
      <c r="E3144" s="11" t="str">
        <f>IF($B3144 &lt;&gt; "",VLOOKUP(MID(B3144,3,5),'Recyclabilité Prod Matx'!C:F,4,FALSE), "")</f>
        <v/>
      </c>
      <c r="F3144" s="12" t="str">
        <f>IF($B3144 &lt;&gt; "", IF(C3144="Totale","",IF(D3144 = 0, "", VLOOKUP(D3144,'Cond Compo'!A:B,2,FALSE))),"")</f>
        <v/>
      </c>
      <c r="G3144" s="28"/>
      <c r="H3144" s="11" t="str">
        <f xml:space="preserve"> IF(C3144="Totale",2,IF($G3144 &lt;&gt; "", IF(D3144 = "E",MATCH(G3144, 'Cond Compo'!D$16:D$18, 0), MATCH(G3144, 'Cond Compo'!C$16:C$19, 0)), ""))</f>
        <v/>
      </c>
      <c r="I3144" s="12" t="str">
        <f>IF($E3144 &lt;&gt; "", IF(E3144 = 0, "", VLOOKUP(E3144,'Cond Perturbation'!A:B,2,FALSE)),"")</f>
        <v/>
      </c>
      <c r="J3144" s="28"/>
      <c r="K3144" s="29" t="str">
        <f>IF($B3144 &lt;&gt; "", IF(C3144="Oui",IF(H3144=1,IF(E3144=0,Résultat!G$8,IF(J3144="No",Résultat!$G$8,Résultat!$G$7)),IF(H3144=2,IF(E3144=0,Résultat!G$9,IF(J3144="No",Résultat!$G$9,Résultat!$G$7)),Résultat!$G$7)),IF(C3144 = "Totale", IF(H3144=1,IF(E3144=0,Résultat!G$8,IF(J3144="No",Résultat!$G$9,Résultat!$G$7)),IF(H3144=2,IF(E3144=0,Résultat!G$9,IF(J3144="No",Résultat!$G$9,Résultat!$G$7)),Résultat!$G$7)),Résultat!$G$7)), "")</f>
        <v/>
      </c>
    </row>
    <row r="3145" spans="1:11" ht="20.100000000000001" customHeight="1">
      <c r="A3145" s="26"/>
      <c r="B3145" s="27"/>
      <c r="C3145" s="11" t="str">
        <f>IF($B3145 &lt;&gt; "",VLOOKUP(MID(B3145,3,5),'Recyclabilité Prod Matx'!C:F,2,FALSE), "")</f>
        <v/>
      </c>
      <c r="D3145" s="11" t="str">
        <f>IF($B3145 &lt;&gt; "",VLOOKUP(MID(B3145,3,5),'Recyclabilité Prod Matx'!C:F,3,FALSE),"")</f>
        <v/>
      </c>
      <c r="E3145" s="11" t="str">
        <f>IF($B3145 &lt;&gt; "",VLOOKUP(MID(B3145,3,5),'Recyclabilité Prod Matx'!C:F,4,FALSE), "")</f>
        <v/>
      </c>
      <c r="F3145" s="12" t="str">
        <f>IF($B3145 &lt;&gt; "", IF(C3145="Totale","",IF(D3145 = 0, "", VLOOKUP(D3145,'Cond Compo'!A:B,2,FALSE))),"")</f>
        <v/>
      </c>
      <c r="G3145" s="28"/>
      <c r="H3145" s="11" t="str">
        <f xml:space="preserve"> IF(C3145="Totale",2,IF($G3145 &lt;&gt; "", IF(D3145 = "E",MATCH(G3145, 'Cond Compo'!D$16:D$18, 0), MATCH(G3145, 'Cond Compo'!C$16:C$19, 0)), ""))</f>
        <v/>
      </c>
      <c r="I3145" s="12" t="str">
        <f>IF($E3145 &lt;&gt; "", IF(E3145 = 0, "", VLOOKUP(E3145,'Cond Perturbation'!A:B,2,FALSE)),"")</f>
        <v/>
      </c>
      <c r="J3145" s="28"/>
      <c r="K3145" s="29" t="str">
        <f>IF($B3145 &lt;&gt; "", IF(C3145="Oui",IF(H3145=1,IF(E3145=0,Résultat!G$8,IF(J3145="No",Résultat!$G$8,Résultat!$G$7)),IF(H3145=2,IF(E3145=0,Résultat!G$9,IF(J3145="No",Résultat!$G$9,Résultat!$G$7)),Résultat!$G$7)),IF(C3145 = "Totale", IF(H3145=1,IF(E3145=0,Résultat!G$8,IF(J3145="No",Résultat!$G$9,Résultat!$G$7)),IF(H3145=2,IF(E3145=0,Résultat!G$9,IF(J3145="No",Résultat!$G$9,Résultat!$G$7)),Résultat!$G$7)),Résultat!$G$7)), "")</f>
        <v/>
      </c>
    </row>
    <row r="3146" spans="1:11" ht="20.100000000000001" customHeight="1">
      <c r="A3146" s="26"/>
      <c r="B3146" s="27"/>
      <c r="C3146" s="11" t="str">
        <f>IF($B3146 &lt;&gt; "",VLOOKUP(MID(B3146,3,5),'Recyclabilité Prod Matx'!C:F,2,FALSE), "")</f>
        <v/>
      </c>
      <c r="D3146" s="11" t="str">
        <f>IF($B3146 &lt;&gt; "",VLOOKUP(MID(B3146,3,5),'Recyclabilité Prod Matx'!C:F,3,FALSE),"")</f>
        <v/>
      </c>
      <c r="E3146" s="11" t="str">
        <f>IF($B3146 &lt;&gt; "",VLOOKUP(MID(B3146,3,5),'Recyclabilité Prod Matx'!C:F,4,FALSE), "")</f>
        <v/>
      </c>
      <c r="F3146" s="12" t="str">
        <f>IF($B3146 &lt;&gt; "", IF(C3146="Totale","",IF(D3146 = 0, "", VLOOKUP(D3146,'Cond Compo'!A:B,2,FALSE))),"")</f>
        <v/>
      </c>
      <c r="G3146" s="28"/>
      <c r="H3146" s="11" t="str">
        <f xml:space="preserve"> IF(C3146="Totale",2,IF($G3146 &lt;&gt; "", IF(D3146 = "E",MATCH(G3146, 'Cond Compo'!D$16:D$18, 0), MATCH(G3146, 'Cond Compo'!C$16:C$19, 0)), ""))</f>
        <v/>
      </c>
      <c r="I3146" s="12" t="str">
        <f>IF($E3146 &lt;&gt; "", IF(E3146 = 0, "", VLOOKUP(E3146,'Cond Perturbation'!A:B,2,FALSE)),"")</f>
        <v/>
      </c>
      <c r="J3146" s="28"/>
      <c r="K3146" s="29" t="str">
        <f>IF($B3146 &lt;&gt; "", IF(C3146="Oui",IF(H3146=1,IF(E3146=0,Résultat!G$8,IF(J3146="No",Résultat!$G$8,Résultat!$G$7)),IF(H3146=2,IF(E3146=0,Résultat!G$9,IF(J3146="No",Résultat!$G$9,Résultat!$G$7)),Résultat!$G$7)),IF(C3146 = "Totale", IF(H3146=1,IF(E3146=0,Résultat!G$8,IF(J3146="No",Résultat!$G$9,Résultat!$G$7)),IF(H3146=2,IF(E3146=0,Résultat!G$9,IF(J3146="No",Résultat!$G$9,Résultat!$G$7)),Résultat!$G$7)),Résultat!$G$7)), "")</f>
        <v/>
      </c>
    </row>
    <row r="3147" spans="1:11" ht="20.100000000000001" customHeight="1">
      <c r="A3147" s="26"/>
      <c r="B3147" s="27"/>
      <c r="C3147" s="11" t="str">
        <f>IF($B3147 &lt;&gt; "",VLOOKUP(MID(B3147,3,5),'Recyclabilité Prod Matx'!C:F,2,FALSE), "")</f>
        <v/>
      </c>
      <c r="D3147" s="11" t="str">
        <f>IF($B3147 &lt;&gt; "",VLOOKUP(MID(B3147,3,5),'Recyclabilité Prod Matx'!C:F,3,FALSE),"")</f>
        <v/>
      </c>
      <c r="E3147" s="11" t="str">
        <f>IF($B3147 &lt;&gt; "",VLOOKUP(MID(B3147,3,5),'Recyclabilité Prod Matx'!C:F,4,FALSE), "")</f>
        <v/>
      </c>
      <c r="F3147" s="12" t="str">
        <f>IF($B3147 &lt;&gt; "", IF(C3147="Totale","",IF(D3147 = 0, "", VLOOKUP(D3147,'Cond Compo'!A:B,2,FALSE))),"")</f>
        <v/>
      </c>
      <c r="G3147" s="28"/>
      <c r="H3147" s="11" t="str">
        <f xml:space="preserve"> IF(C3147="Totale",2,IF($G3147 &lt;&gt; "", IF(D3147 = "E",MATCH(G3147, 'Cond Compo'!D$16:D$18, 0), MATCH(G3147, 'Cond Compo'!C$16:C$19, 0)), ""))</f>
        <v/>
      </c>
      <c r="I3147" s="12" t="str">
        <f>IF($E3147 &lt;&gt; "", IF(E3147 = 0, "", VLOOKUP(E3147,'Cond Perturbation'!A:B,2,FALSE)),"")</f>
        <v/>
      </c>
      <c r="J3147" s="28"/>
      <c r="K3147" s="29" t="str">
        <f>IF($B3147 &lt;&gt; "", IF(C3147="Oui",IF(H3147=1,IF(E3147=0,Résultat!G$8,IF(J3147="No",Résultat!$G$8,Résultat!$G$7)),IF(H3147=2,IF(E3147=0,Résultat!G$9,IF(J3147="No",Résultat!$G$9,Résultat!$G$7)),Résultat!$G$7)),IF(C3147 = "Totale", IF(H3147=1,IF(E3147=0,Résultat!G$8,IF(J3147="No",Résultat!$G$9,Résultat!$G$7)),IF(H3147=2,IF(E3147=0,Résultat!G$9,IF(J3147="No",Résultat!$G$9,Résultat!$G$7)),Résultat!$G$7)),Résultat!$G$7)), "")</f>
        <v/>
      </c>
    </row>
    <row r="3148" spans="1:11" ht="20.100000000000001" customHeight="1">
      <c r="A3148" s="26"/>
      <c r="B3148" s="27"/>
      <c r="C3148" s="11" t="str">
        <f>IF($B3148 &lt;&gt; "",VLOOKUP(MID(B3148,3,5),'Recyclabilité Prod Matx'!C:F,2,FALSE), "")</f>
        <v/>
      </c>
      <c r="D3148" s="11" t="str">
        <f>IF($B3148 &lt;&gt; "",VLOOKUP(MID(B3148,3,5),'Recyclabilité Prod Matx'!C:F,3,FALSE),"")</f>
        <v/>
      </c>
      <c r="E3148" s="11" t="str">
        <f>IF($B3148 &lt;&gt; "",VLOOKUP(MID(B3148,3,5),'Recyclabilité Prod Matx'!C:F,4,FALSE), "")</f>
        <v/>
      </c>
      <c r="F3148" s="12" t="str">
        <f>IF($B3148 &lt;&gt; "", IF(C3148="Totale","",IF(D3148 = 0, "", VLOOKUP(D3148,'Cond Compo'!A:B,2,FALSE))),"")</f>
        <v/>
      </c>
      <c r="G3148" s="28"/>
      <c r="H3148" s="11" t="str">
        <f xml:space="preserve"> IF(C3148="Totale",2,IF($G3148 &lt;&gt; "", IF(D3148 = "E",MATCH(G3148, 'Cond Compo'!D$16:D$18, 0), MATCH(G3148, 'Cond Compo'!C$16:C$19, 0)), ""))</f>
        <v/>
      </c>
      <c r="I3148" s="12" t="str">
        <f>IF($E3148 &lt;&gt; "", IF(E3148 = 0, "", VLOOKUP(E3148,'Cond Perturbation'!A:B,2,FALSE)),"")</f>
        <v/>
      </c>
      <c r="J3148" s="28"/>
      <c r="K3148" s="29" t="str">
        <f>IF($B3148 &lt;&gt; "", IF(C3148="Oui",IF(H3148=1,IF(E3148=0,Résultat!G$8,IF(J3148="No",Résultat!$G$8,Résultat!$G$7)),IF(H3148=2,IF(E3148=0,Résultat!G$9,IF(J3148="No",Résultat!$G$9,Résultat!$G$7)),Résultat!$G$7)),IF(C3148 = "Totale", IF(H3148=1,IF(E3148=0,Résultat!G$8,IF(J3148="No",Résultat!$G$9,Résultat!$G$7)),IF(H3148=2,IF(E3148=0,Résultat!G$9,IF(J3148="No",Résultat!$G$9,Résultat!$G$7)),Résultat!$G$7)),Résultat!$G$7)), "")</f>
        <v/>
      </c>
    </row>
    <row r="3149" spans="1:11" ht="20.100000000000001" customHeight="1">
      <c r="A3149" s="26"/>
      <c r="B3149" s="27"/>
      <c r="C3149" s="11" t="str">
        <f>IF($B3149 &lt;&gt; "",VLOOKUP(MID(B3149,3,5),'Recyclabilité Prod Matx'!C:F,2,FALSE), "")</f>
        <v/>
      </c>
      <c r="D3149" s="11" t="str">
        <f>IF($B3149 &lt;&gt; "",VLOOKUP(MID(B3149,3,5),'Recyclabilité Prod Matx'!C:F,3,FALSE),"")</f>
        <v/>
      </c>
      <c r="E3149" s="11" t="str">
        <f>IF($B3149 &lt;&gt; "",VLOOKUP(MID(B3149,3,5),'Recyclabilité Prod Matx'!C:F,4,FALSE), "")</f>
        <v/>
      </c>
      <c r="F3149" s="12" t="str">
        <f>IF($B3149 &lt;&gt; "", IF(C3149="Totale","",IF(D3149 = 0, "", VLOOKUP(D3149,'Cond Compo'!A:B,2,FALSE))),"")</f>
        <v/>
      </c>
      <c r="G3149" s="28"/>
      <c r="H3149" s="11" t="str">
        <f xml:space="preserve"> IF(C3149="Totale",2,IF($G3149 &lt;&gt; "", IF(D3149 = "E",MATCH(G3149, 'Cond Compo'!D$16:D$18, 0), MATCH(G3149, 'Cond Compo'!C$16:C$19, 0)), ""))</f>
        <v/>
      </c>
      <c r="I3149" s="12" t="str">
        <f>IF($E3149 &lt;&gt; "", IF(E3149 = 0, "", VLOOKUP(E3149,'Cond Perturbation'!A:B,2,FALSE)),"")</f>
        <v/>
      </c>
      <c r="J3149" s="28"/>
      <c r="K3149" s="29" t="str">
        <f>IF($B3149 &lt;&gt; "", IF(C3149="Oui",IF(H3149=1,IF(E3149=0,Résultat!G$8,IF(J3149="No",Résultat!$G$8,Résultat!$G$7)),IF(H3149=2,IF(E3149=0,Résultat!G$9,IF(J3149="No",Résultat!$G$9,Résultat!$G$7)),Résultat!$G$7)),IF(C3149 = "Totale", IF(H3149=1,IF(E3149=0,Résultat!G$8,IF(J3149="No",Résultat!$G$9,Résultat!$G$7)),IF(H3149=2,IF(E3149=0,Résultat!G$9,IF(J3149="No",Résultat!$G$9,Résultat!$G$7)),Résultat!$G$7)),Résultat!$G$7)), "")</f>
        <v/>
      </c>
    </row>
    <row r="3150" spans="1:11" ht="20.100000000000001" customHeight="1">
      <c r="A3150" s="26"/>
      <c r="B3150" s="27"/>
      <c r="C3150" s="11" t="str">
        <f>IF($B3150 &lt;&gt; "",VLOOKUP(MID(B3150,3,5),'Recyclabilité Prod Matx'!C:F,2,FALSE), "")</f>
        <v/>
      </c>
      <c r="D3150" s="11" t="str">
        <f>IF($B3150 &lt;&gt; "",VLOOKUP(MID(B3150,3,5),'Recyclabilité Prod Matx'!C:F,3,FALSE),"")</f>
        <v/>
      </c>
      <c r="E3150" s="11" t="str">
        <f>IF($B3150 &lt;&gt; "",VLOOKUP(MID(B3150,3,5),'Recyclabilité Prod Matx'!C:F,4,FALSE), "")</f>
        <v/>
      </c>
      <c r="F3150" s="12" t="str">
        <f>IF($B3150 &lt;&gt; "", IF(C3150="Totale","",IF(D3150 = 0, "", VLOOKUP(D3150,'Cond Compo'!A:B,2,FALSE))),"")</f>
        <v/>
      </c>
      <c r="G3150" s="28"/>
      <c r="H3150" s="11" t="str">
        <f xml:space="preserve"> IF(C3150="Totale",2,IF($G3150 &lt;&gt; "", IF(D3150 = "E",MATCH(G3150, 'Cond Compo'!D$16:D$18, 0), MATCH(G3150, 'Cond Compo'!C$16:C$19, 0)), ""))</f>
        <v/>
      </c>
      <c r="I3150" s="12" t="str">
        <f>IF($E3150 &lt;&gt; "", IF(E3150 = 0, "", VLOOKUP(E3150,'Cond Perturbation'!A:B,2,FALSE)),"")</f>
        <v/>
      </c>
      <c r="J3150" s="28"/>
      <c r="K3150" s="29" t="str">
        <f>IF($B3150 &lt;&gt; "", IF(C3150="Oui",IF(H3150=1,IF(E3150=0,Résultat!G$8,IF(J3150="No",Résultat!$G$8,Résultat!$G$7)),IF(H3150=2,IF(E3150=0,Résultat!G$9,IF(J3150="No",Résultat!$G$9,Résultat!$G$7)),Résultat!$G$7)),IF(C3150 = "Totale", IF(H3150=1,IF(E3150=0,Résultat!G$8,IF(J3150="No",Résultat!$G$9,Résultat!$G$7)),IF(H3150=2,IF(E3150=0,Résultat!G$9,IF(J3150="No",Résultat!$G$9,Résultat!$G$7)),Résultat!$G$7)),Résultat!$G$7)), "")</f>
        <v/>
      </c>
    </row>
    <row r="3151" spans="1:11" ht="20.100000000000001" customHeight="1">
      <c r="A3151" s="26"/>
      <c r="B3151" s="27"/>
      <c r="C3151" s="11" t="str">
        <f>IF($B3151 &lt;&gt; "",VLOOKUP(MID(B3151,3,5),'Recyclabilité Prod Matx'!C:F,2,FALSE), "")</f>
        <v/>
      </c>
      <c r="D3151" s="11" t="str">
        <f>IF($B3151 &lt;&gt; "",VLOOKUP(MID(B3151,3,5),'Recyclabilité Prod Matx'!C:F,3,FALSE),"")</f>
        <v/>
      </c>
      <c r="E3151" s="11" t="str">
        <f>IF($B3151 &lt;&gt; "",VLOOKUP(MID(B3151,3,5),'Recyclabilité Prod Matx'!C:F,4,FALSE), "")</f>
        <v/>
      </c>
      <c r="F3151" s="12" t="str">
        <f>IF($B3151 &lt;&gt; "", IF(C3151="Totale","",IF(D3151 = 0, "", VLOOKUP(D3151,'Cond Compo'!A:B,2,FALSE))),"")</f>
        <v/>
      </c>
      <c r="G3151" s="28"/>
      <c r="H3151" s="11" t="str">
        <f xml:space="preserve"> IF(C3151="Totale",2,IF($G3151 &lt;&gt; "", IF(D3151 = "E",MATCH(G3151, 'Cond Compo'!D$16:D$18, 0), MATCH(G3151, 'Cond Compo'!C$16:C$19, 0)), ""))</f>
        <v/>
      </c>
      <c r="I3151" s="12" t="str">
        <f>IF($E3151 &lt;&gt; "", IF(E3151 = 0, "", VLOOKUP(E3151,'Cond Perturbation'!A:B,2,FALSE)),"")</f>
        <v/>
      </c>
      <c r="J3151" s="28"/>
      <c r="K3151" s="29" t="str">
        <f>IF($B3151 &lt;&gt; "", IF(C3151="Oui",IF(H3151=1,IF(E3151=0,Résultat!G$8,IF(J3151="No",Résultat!$G$8,Résultat!$G$7)),IF(H3151=2,IF(E3151=0,Résultat!G$9,IF(J3151="No",Résultat!$G$9,Résultat!$G$7)),Résultat!$G$7)),IF(C3151 = "Totale", IF(H3151=1,IF(E3151=0,Résultat!G$8,IF(J3151="No",Résultat!$G$9,Résultat!$G$7)),IF(H3151=2,IF(E3151=0,Résultat!G$9,IF(J3151="No",Résultat!$G$9,Résultat!$G$7)),Résultat!$G$7)),Résultat!$G$7)), "")</f>
        <v/>
      </c>
    </row>
    <row r="3152" spans="1:11" ht="20.100000000000001" customHeight="1">
      <c r="A3152" s="26"/>
      <c r="B3152" s="27"/>
      <c r="C3152" s="11" t="str">
        <f>IF($B3152 &lt;&gt; "",VLOOKUP(MID(B3152,3,5),'Recyclabilité Prod Matx'!C:F,2,FALSE), "")</f>
        <v/>
      </c>
      <c r="D3152" s="11" t="str">
        <f>IF($B3152 &lt;&gt; "",VLOOKUP(MID(B3152,3,5),'Recyclabilité Prod Matx'!C:F,3,FALSE),"")</f>
        <v/>
      </c>
      <c r="E3152" s="11" t="str">
        <f>IF($B3152 &lt;&gt; "",VLOOKUP(MID(B3152,3,5),'Recyclabilité Prod Matx'!C:F,4,FALSE), "")</f>
        <v/>
      </c>
      <c r="F3152" s="12" t="str">
        <f>IF($B3152 &lt;&gt; "", IF(C3152="Totale","",IF(D3152 = 0, "", VLOOKUP(D3152,'Cond Compo'!A:B,2,FALSE))),"")</f>
        <v/>
      </c>
      <c r="G3152" s="28"/>
      <c r="H3152" s="11" t="str">
        <f xml:space="preserve"> IF(C3152="Totale",2,IF($G3152 &lt;&gt; "", IF(D3152 = "E",MATCH(G3152, 'Cond Compo'!D$16:D$18, 0), MATCH(G3152, 'Cond Compo'!C$16:C$19, 0)), ""))</f>
        <v/>
      </c>
      <c r="I3152" s="12" t="str">
        <f>IF($E3152 &lt;&gt; "", IF(E3152 = 0, "", VLOOKUP(E3152,'Cond Perturbation'!A:B,2,FALSE)),"")</f>
        <v/>
      </c>
      <c r="J3152" s="28"/>
      <c r="K3152" s="29" t="str">
        <f>IF($B3152 &lt;&gt; "", IF(C3152="Oui",IF(H3152=1,IF(E3152=0,Résultat!G$8,IF(J3152="No",Résultat!$G$8,Résultat!$G$7)),IF(H3152=2,IF(E3152=0,Résultat!G$9,IF(J3152="No",Résultat!$G$9,Résultat!$G$7)),Résultat!$G$7)),IF(C3152 = "Totale", IF(H3152=1,IF(E3152=0,Résultat!G$8,IF(J3152="No",Résultat!$G$9,Résultat!$G$7)),IF(H3152=2,IF(E3152=0,Résultat!G$9,IF(J3152="No",Résultat!$G$9,Résultat!$G$7)),Résultat!$G$7)),Résultat!$G$7)), "")</f>
        <v/>
      </c>
    </row>
    <row r="3153" spans="1:11" ht="20.100000000000001" customHeight="1">
      <c r="A3153" s="26"/>
      <c r="B3153" s="27"/>
      <c r="C3153" s="11" t="str">
        <f>IF($B3153 &lt;&gt; "",VLOOKUP(MID(B3153,3,5),'Recyclabilité Prod Matx'!C:F,2,FALSE), "")</f>
        <v/>
      </c>
      <c r="D3153" s="11" t="str">
        <f>IF($B3153 &lt;&gt; "",VLOOKUP(MID(B3153,3,5),'Recyclabilité Prod Matx'!C:F,3,FALSE),"")</f>
        <v/>
      </c>
      <c r="E3153" s="11" t="str">
        <f>IF($B3153 &lt;&gt; "",VLOOKUP(MID(B3153,3,5),'Recyclabilité Prod Matx'!C:F,4,FALSE), "")</f>
        <v/>
      </c>
      <c r="F3153" s="12" t="str">
        <f>IF($B3153 &lt;&gt; "", IF(C3153="Totale","",IF(D3153 = 0, "", VLOOKUP(D3153,'Cond Compo'!A:B,2,FALSE))),"")</f>
        <v/>
      </c>
      <c r="G3153" s="28"/>
      <c r="H3153" s="11" t="str">
        <f xml:space="preserve"> IF(C3153="Totale",2,IF($G3153 &lt;&gt; "", IF(D3153 = "E",MATCH(G3153, 'Cond Compo'!D$16:D$18, 0), MATCH(G3153, 'Cond Compo'!C$16:C$19, 0)), ""))</f>
        <v/>
      </c>
      <c r="I3153" s="12" t="str">
        <f>IF($E3153 &lt;&gt; "", IF(E3153 = 0, "", VLOOKUP(E3153,'Cond Perturbation'!A:B,2,FALSE)),"")</f>
        <v/>
      </c>
      <c r="J3153" s="28"/>
      <c r="K3153" s="29" t="str">
        <f>IF($B3153 &lt;&gt; "", IF(C3153="Oui",IF(H3153=1,IF(E3153=0,Résultat!G$8,IF(J3153="No",Résultat!$G$8,Résultat!$G$7)),IF(H3153=2,IF(E3153=0,Résultat!G$9,IF(J3153="No",Résultat!$G$9,Résultat!$G$7)),Résultat!$G$7)),IF(C3153 = "Totale", IF(H3153=1,IF(E3153=0,Résultat!G$8,IF(J3153="No",Résultat!$G$9,Résultat!$G$7)),IF(H3153=2,IF(E3153=0,Résultat!G$9,IF(J3153="No",Résultat!$G$9,Résultat!$G$7)),Résultat!$G$7)),Résultat!$G$7)), "")</f>
        <v/>
      </c>
    </row>
    <row r="3154" spans="1:11" ht="20.100000000000001" customHeight="1">
      <c r="A3154" s="26"/>
      <c r="B3154" s="27"/>
      <c r="C3154" s="11" t="str">
        <f>IF($B3154 &lt;&gt; "",VLOOKUP(MID(B3154,3,5),'Recyclabilité Prod Matx'!C:F,2,FALSE), "")</f>
        <v/>
      </c>
      <c r="D3154" s="11" t="str">
        <f>IF($B3154 &lt;&gt; "",VLOOKUP(MID(B3154,3,5),'Recyclabilité Prod Matx'!C:F,3,FALSE),"")</f>
        <v/>
      </c>
      <c r="E3154" s="11" t="str">
        <f>IF($B3154 &lt;&gt; "",VLOOKUP(MID(B3154,3,5),'Recyclabilité Prod Matx'!C:F,4,FALSE), "")</f>
        <v/>
      </c>
      <c r="F3154" s="12" t="str">
        <f>IF($B3154 &lt;&gt; "", IF(C3154="Totale","",IF(D3154 = 0, "", VLOOKUP(D3154,'Cond Compo'!A:B,2,FALSE))),"")</f>
        <v/>
      </c>
      <c r="G3154" s="28"/>
      <c r="H3154" s="11" t="str">
        <f xml:space="preserve"> IF(C3154="Totale",2,IF($G3154 &lt;&gt; "", IF(D3154 = "E",MATCH(G3154, 'Cond Compo'!D$16:D$18, 0), MATCH(G3154, 'Cond Compo'!C$16:C$19, 0)), ""))</f>
        <v/>
      </c>
      <c r="I3154" s="12" t="str">
        <f>IF($E3154 &lt;&gt; "", IF(E3154 = 0, "", VLOOKUP(E3154,'Cond Perturbation'!A:B,2,FALSE)),"")</f>
        <v/>
      </c>
      <c r="J3154" s="28"/>
      <c r="K3154" s="29" t="str">
        <f>IF($B3154 &lt;&gt; "", IF(C3154="Oui",IF(H3154=1,IF(E3154=0,Résultat!G$8,IF(J3154="No",Résultat!$G$8,Résultat!$G$7)),IF(H3154=2,IF(E3154=0,Résultat!G$9,IF(J3154="No",Résultat!$G$9,Résultat!$G$7)),Résultat!$G$7)),IF(C3154 = "Totale", IF(H3154=1,IF(E3154=0,Résultat!G$8,IF(J3154="No",Résultat!$G$9,Résultat!$G$7)),IF(H3154=2,IF(E3154=0,Résultat!G$9,IF(J3154="No",Résultat!$G$9,Résultat!$G$7)),Résultat!$G$7)),Résultat!$G$7)), "")</f>
        <v/>
      </c>
    </row>
    <row r="3155" spans="1:11" ht="20.100000000000001" customHeight="1">
      <c r="A3155" s="26"/>
      <c r="B3155" s="27"/>
      <c r="C3155" s="11" t="str">
        <f>IF($B3155 &lt;&gt; "",VLOOKUP(MID(B3155,3,5),'Recyclabilité Prod Matx'!C:F,2,FALSE), "")</f>
        <v/>
      </c>
      <c r="D3155" s="11" t="str">
        <f>IF($B3155 &lt;&gt; "",VLOOKUP(MID(B3155,3,5),'Recyclabilité Prod Matx'!C:F,3,FALSE),"")</f>
        <v/>
      </c>
      <c r="E3155" s="11" t="str">
        <f>IF($B3155 &lt;&gt; "",VLOOKUP(MID(B3155,3,5),'Recyclabilité Prod Matx'!C:F,4,FALSE), "")</f>
        <v/>
      </c>
      <c r="F3155" s="12" t="str">
        <f>IF($B3155 &lt;&gt; "", IF(C3155="Totale","",IF(D3155 = 0, "", VLOOKUP(D3155,'Cond Compo'!A:B,2,FALSE))),"")</f>
        <v/>
      </c>
      <c r="G3155" s="28"/>
      <c r="H3155" s="11" t="str">
        <f xml:space="preserve"> IF(C3155="Totale",2,IF($G3155 &lt;&gt; "", IF(D3155 = "E",MATCH(G3155, 'Cond Compo'!D$16:D$18, 0), MATCH(G3155, 'Cond Compo'!C$16:C$19, 0)), ""))</f>
        <v/>
      </c>
      <c r="I3155" s="12" t="str">
        <f>IF($E3155 &lt;&gt; "", IF(E3155 = 0, "", VLOOKUP(E3155,'Cond Perturbation'!A:B,2,FALSE)),"")</f>
        <v/>
      </c>
      <c r="J3155" s="28"/>
      <c r="K3155" s="29" t="str">
        <f>IF($B3155 &lt;&gt; "", IF(C3155="Oui",IF(H3155=1,IF(E3155=0,Résultat!G$8,IF(J3155="No",Résultat!$G$8,Résultat!$G$7)),IF(H3155=2,IF(E3155=0,Résultat!G$9,IF(J3155="No",Résultat!$G$9,Résultat!$G$7)),Résultat!$G$7)),IF(C3155 = "Totale", IF(H3155=1,IF(E3155=0,Résultat!G$8,IF(J3155="No",Résultat!$G$9,Résultat!$G$7)),IF(H3155=2,IF(E3155=0,Résultat!G$9,IF(J3155="No",Résultat!$G$9,Résultat!$G$7)),Résultat!$G$7)),Résultat!$G$7)), "")</f>
        <v/>
      </c>
    </row>
    <row r="3156" spans="1:11" ht="20.100000000000001" customHeight="1">
      <c r="A3156" s="26"/>
      <c r="B3156" s="27"/>
      <c r="C3156" s="11" t="str">
        <f>IF($B3156 &lt;&gt; "",VLOOKUP(MID(B3156,3,5),'Recyclabilité Prod Matx'!C:F,2,FALSE), "")</f>
        <v/>
      </c>
      <c r="D3156" s="11" t="str">
        <f>IF($B3156 &lt;&gt; "",VLOOKUP(MID(B3156,3,5),'Recyclabilité Prod Matx'!C:F,3,FALSE),"")</f>
        <v/>
      </c>
      <c r="E3156" s="11" t="str">
        <f>IF($B3156 &lt;&gt; "",VLOOKUP(MID(B3156,3,5),'Recyclabilité Prod Matx'!C:F,4,FALSE), "")</f>
        <v/>
      </c>
      <c r="F3156" s="12" t="str">
        <f>IF($B3156 &lt;&gt; "", IF(C3156="Totale","",IF(D3156 = 0, "", VLOOKUP(D3156,'Cond Compo'!A:B,2,FALSE))),"")</f>
        <v/>
      </c>
      <c r="G3156" s="28"/>
      <c r="H3156" s="11" t="str">
        <f xml:space="preserve"> IF(C3156="Totale",2,IF($G3156 &lt;&gt; "", IF(D3156 = "E",MATCH(G3156, 'Cond Compo'!D$16:D$18, 0), MATCH(G3156, 'Cond Compo'!C$16:C$19, 0)), ""))</f>
        <v/>
      </c>
      <c r="I3156" s="12" t="str">
        <f>IF($E3156 &lt;&gt; "", IF(E3156 = 0, "", VLOOKUP(E3156,'Cond Perturbation'!A:B,2,FALSE)),"")</f>
        <v/>
      </c>
      <c r="J3156" s="28"/>
      <c r="K3156" s="29" t="str">
        <f>IF($B3156 &lt;&gt; "", IF(C3156="Oui",IF(H3156=1,IF(E3156=0,Résultat!G$8,IF(J3156="No",Résultat!$G$8,Résultat!$G$7)),IF(H3156=2,IF(E3156=0,Résultat!G$9,IF(J3156="No",Résultat!$G$9,Résultat!$G$7)),Résultat!$G$7)),IF(C3156 = "Totale", IF(H3156=1,IF(E3156=0,Résultat!G$8,IF(J3156="No",Résultat!$G$9,Résultat!$G$7)),IF(H3156=2,IF(E3156=0,Résultat!G$9,IF(J3156="No",Résultat!$G$9,Résultat!$G$7)),Résultat!$G$7)),Résultat!$G$7)), "")</f>
        <v/>
      </c>
    </row>
    <row r="3157" spans="1:11" ht="20.100000000000001" customHeight="1">
      <c r="A3157" s="26"/>
      <c r="B3157" s="27"/>
      <c r="C3157" s="11" t="str">
        <f>IF($B3157 &lt;&gt; "",VLOOKUP(MID(B3157,3,5),'Recyclabilité Prod Matx'!C:F,2,FALSE), "")</f>
        <v/>
      </c>
      <c r="D3157" s="11" t="str">
        <f>IF($B3157 &lt;&gt; "",VLOOKUP(MID(B3157,3,5),'Recyclabilité Prod Matx'!C:F,3,FALSE),"")</f>
        <v/>
      </c>
      <c r="E3157" s="11" t="str">
        <f>IF($B3157 &lt;&gt; "",VLOOKUP(MID(B3157,3,5),'Recyclabilité Prod Matx'!C:F,4,FALSE), "")</f>
        <v/>
      </c>
      <c r="F3157" s="12" t="str">
        <f>IF($B3157 &lt;&gt; "", IF(C3157="Totale","",IF(D3157 = 0, "", VLOOKUP(D3157,'Cond Compo'!A:B,2,FALSE))),"")</f>
        <v/>
      </c>
      <c r="G3157" s="28"/>
      <c r="H3157" s="11" t="str">
        <f xml:space="preserve"> IF(C3157="Totale",2,IF($G3157 &lt;&gt; "", IF(D3157 = "E",MATCH(G3157, 'Cond Compo'!D$16:D$18, 0), MATCH(G3157, 'Cond Compo'!C$16:C$19, 0)), ""))</f>
        <v/>
      </c>
      <c r="I3157" s="12" t="str">
        <f>IF($E3157 &lt;&gt; "", IF(E3157 = 0, "", VLOOKUP(E3157,'Cond Perturbation'!A:B,2,FALSE)),"")</f>
        <v/>
      </c>
      <c r="J3157" s="28"/>
      <c r="K3157" s="29" t="str">
        <f>IF($B3157 &lt;&gt; "", IF(C3157="Oui",IF(H3157=1,IF(E3157=0,Résultat!G$8,IF(J3157="No",Résultat!$G$8,Résultat!$G$7)),IF(H3157=2,IF(E3157=0,Résultat!G$9,IF(J3157="No",Résultat!$G$9,Résultat!$G$7)),Résultat!$G$7)),IF(C3157 = "Totale", IF(H3157=1,IF(E3157=0,Résultat!G$8,IF(J3157="No",Résultat!$G$9,Résultat!$G$7)),IF(H3157=2,IF(E3157=0,Résultat!G$9,IF(J3157="No",Résultat!$G$9,Résultat!$G$7)),Résultat!$G$7)),Résultat!$G$7)), "")</f>
        <v/>
      </c>
    </row>
    <row r="3158" spans="1:11" ht="20.100000000000001" customHeight="1">
      <c r="A3158" s="26"/>
      <c r="B3158" s="27"/>
      <c r="C3158" s="11" t="str">
        <f>IF($B3158 &lt;&gt; "",VLOOKUP(MID(B3158,3,5),'Recyclabilité Prod Matx'!C:F,2,FALSE), "")</f>
        <v/>
      </c>
      <c r="D3158" s="11" t="str">
        <f>IF($B3158 &lt;&gt; "",VLOOKUP(MID(B3158,3,5),'Recyclabilité Prod Matx'!C:F,3,FALSE),"")</f>
        <v/>
      </c>
      <c r="E3158" s="11" t="str">
        <f>IF($B3158 &lt;&gt; "",VLOOKUP(MID(B3158,3,5),'Recyclabilité Prod Matx'!C:F,4,FALSE), "")</f>
        <v/>
      </c>
      <c r="F3158" s="12" t="str">
        <f>IF($B3158 &lt;&gt; "", IF(C3158="Totale","",IF(D3158 = 0, "", VLOOKUP(D3158,'Cond Compo'!A:B,2,FALSE))),"")</f>
        <v/>
      </c>
      <c r="G3158" s="28"/>
      <c r="H3158" s="11" t="str">
        <f xml:space="preserve"> IF(C3158="Totale",2,IF($G3158 &lt;&gt; "", IF(D3158 = "E",MATCH(G3158, 'Cond Compo'!D$16:D$18, 0), MATCH(G3158, 'Cond Compo'!C$16:C$19, 0)), ""))</f>
        <v/>
      </c>
      <c r="I3158" s="12" t="str">
        <f>IF($E3158 &lt;&gt; "", IF(E3158 = 0, "", VLOOKUP(E3158,'Cond Perturbation'!A:B,2,FALSE)),"")</f>
        <v/>
      </c>
      <c r="J3158" s="28"/>
      <c r="K3158" s="29" t="str">
        <f>IF($B3158 &lt;&gt; "", IF(C3158="Oui",IF(H3158=1,IF(E3158=0,Résultat!G$8,IF(J3158="No",Résultat!$G$8,Résultat!$G$7)),IF(H3158=2,IF(E3158=0,Résultat!G$9,IF(J3158="No",Résultat!$G$9,Résultat!$G$7)),Résultat!$G$7)),IF(C3158 = "Totale", IF(H3158=1,IF(E3158=0,Résultat!G$8,IF(J3158="No",Résultat!$G$9,Résultat!$G$7)),IF(H3158=2,IF(E3158=0,Résultat!G$9,IF(J3158="No",Résultat!$G$9,Résultat!$G$7)),Résultat!$G$7)),Résultat!$G$7)), "")</f>
        <v/>
      </c>
    </row>
    <row r="3159" spans="1:11" ht="20.100000000000001" customHeight="1">
      <c r="A3159" s="26"/>
      <c r="B3159" s="27"/>
      <c r="C3159" s="11" t="str">
        <f>IF($B3159 &lt;&gt; "",VLOOKUP(MID(B3159,3,5),'Recyclabilité Prod Matx'!C:F,2,FALSE), "")</f>
        <v/>
      </c>
      <c r="D3159" s="11" t="str">
        <f>IF($B3159 &lt;&gt; "",VLOOKUP(MID(B3159,3,5),'Recyclabilité Prod Matx'!C:F,3,FALSE),"")</f>
        <v/>
      </c>
      <c r="E3159" s="11" t="str">
        <f>IF($B3159 &lt;&gt; "",VLOOKUP(MID(B3159,3,5),'Recyclabilité Prod Matx'!C:F,4,FALSE), "")</f>
        <v/>
      </c>
      <c r="F3159" s="12" t="str">
        <f>IF($B3159 &lt;&gt; "", IF(C3159="Totale","",IF(D3159 = 0, "", VLOOKUP(D3159,'Cond Compo'!A:B,2,FALSE))),"")</f>
        <v/>
      </c>
      <c r="G3159" s="28"/>
      <c r="H3159" s="11" t="str">
        <f xml:space="preserve"> IF(C3159="Totale",2,IF($G3159 &lt;&gt; "", IF(D3159 = "E",MATCH(G3159, 'Cond Compo'!D$16:D$18, 0), MATCH(G3159, 'Cond Compo'!C$16:C$19, 0)), ""))</f>
        <v/>
      </c>
      <c r="I3159" s="12" t="str">
        <f>IF($E3159 &lt;&gt; "", IF(E3159 = 0, "", VLOOKUP(E3159,'Cond Perturbation'!A:B,2,FALSE)),"")</f>
        <v/>
      </c>
      <c r="J3159" s="28"/>
      <c r="K3159" s="29" t="str">
        <f>IF($B3159 &lt;&gt; "", IF(C3159="Oui",IF(H3159=1,IF(E3159=0,Résultat!G$8,IF(J3159="No",Résultat!$G$8,Résultat!$G$7)),IF(H3159=2,IF(E3159=0,Résultat!G$9,IF(J3159="No",Résultat!$G$9,Résultat!$G$7)),Résultat!$G$7)),IF(C3159 = "Totale", IF(H3159=1,IF(E3159=0,Résultat!G$8,IF(J3159="No",Résultat!$G$9,Résultat!$G$7)),IF(H3159=2,IF(E3159=0,Résultat!G$9,IF(J3159="No",Résultat!$G$9,Résultat!$G$7)),Résultat!$G$7)),Résultat!$G$7)), "")</f>
        <v/>
      </c>
    </row>
    <row r="3160" spans="1:11" ht="20.100000000000001" customHeight="1">
      <c r="A3160" s="26"/>
      <c r="B3160" s="27"/>
      <c r="C3160" s="11" t="str">
        <f>IF($B3160 &lt;&gt; "",VLOOKUP(MID(B3160,3,5),'Recyclabilité Prod Matx'!C:F,2,FALSE), "")</f>
        <v/>
      </c>
      <c r="D3160" s="11" t="str">
        <f>IF($B3160 &lt;&gt; "",VLOOKUP(MID(B3160,3,5),'Recyclabilité Prod Matx'!C:F,3,FALSE),"")</f>
        <v/>
      </c>
      <c r="E3160" s="11" t="str">
        <f>IF($B3160 &lt;&gt; "",VLOOKUP(MID(B3160,3,5),'Recyclabilité Prod Matx'!C:F,4,FALSE), "")</f>
        <v/>
      </c>
      <c r="F3160" s="12" t="str">
        <f>IF($B3160 &lt;&gt; "", IF(C3160="Totale","",IF(D3160 = 0, "", VLOOKUP(D3160,'Cond Compo'!A:B,2,FALSE))),"")</f>
        <v/>
      </c>
      <c r="G3160" s="28"/>
      <c r="H3160" s="11" t="str">
        <f xml:space="preserve"> IF(C3160="Totale",2,IF($G3160 &lt;&gt; "", IF(D3160 = "E",MATCH(G3160, 'Cond Compo'!D$16:D$18, 0), MATCH(G3160, 'Cond Compo'!C$16:C$19, 0)), ""))</f>
        <v/>
      </c>
      <c r="I3160" s="12" t="str">
        <f>IF($E3160 &lt;&gt; "", IF(E3160 = 0, "", VLOOKUP(E3160,'Cond Perturbation'!A:B,2,FALSE)),"")</f>
        <v/>
      </c>
      <c r="J3160" s="28"/>
      <c r="K3160" s="29" t="str">
        <f>IF($B3160 &lt;&gt; "", IF(C3160="Oui",IF(H3160=1,IF(E3160=0,Résultat!G$8,IF(J3160="No",Résultat!$G$8,Résultat!$G$7)),IF(H3160=2,IF(E3160=0,Résultat!G$9,IF(J3160="No",Résultat!$G$9,Résultat!$G$7)),Résultat!$G$7)),IF(C3160 = "Totale", IF(H3160=1,IF(E3160=0,Résultat!G$8,IF(J3160="No",Résultat!$G$9,Résultat!$G$7)),IF(H3160=2,IF(E3160=0,Résultat!G$9,IF(J3160="No",Résultat!$G$9,Résultat!$G$7)),Résultat!$G$7)),Résultat!$G$7)), "")</f>
        <v/>
      </c>
    </row>
    <row r="3161" spans="1:11" ht="20.100000000000001" customHeight="1">
      <c r="A3161" s="26"/>
      <c r="B3161" s="27"/>
      <c r="C3161" s="11" t="str">
        <f>IF($B3161 &lt;&gt; "",VLOOKUP(MID(B3161,3,5),'Recyclabilité Prod Matx'!C:F,2,FALSE), "")</f>
        <v/>
      </c>
      <c r="D3161" s="11" t="str">
        <f>IF($B3161 &lt;&gt; "",VLOOKUP(MID(B3161,3,5),'Recyclabilité Prod Matx'!C:F,3,FALSE),"")</f>
        <v/>
      </c>
      <c r="E3161" s="11" t="str">
        <f>IF($B3161 &lt;&gt; "",VLOOKUP(MID(B3161,3,5),'Recyclabilité Prod Matx'!C:F,4,FALSE), "")</f>
        <v/>
      </c>
      <c r="F3161" s="12" t="str">
        <f>IF($B3161 &lt;&gt; "", IF(C3161="Totale","",IF(D3161 = 0, "", VLOOKUP(D3161,'Cond Compo'!A:B,2,FALSE))),"")</f>
        <v/>
      </c>
      <c r="G3161" s="28"/>
      <c r="H3161" s="11" t="str">
        <f xml:space="preserve"> IF(C3161="Totale",2,IF($G3161 &lt;&gt; "", IF(D3161 = "E",MATCH(G3161, 'Cond Compo'!D$16:D$18, 0), MATCH(G3161, 'Cond Compo'!C$16:C$19, 0)), ""))</f>
        <v/>
      </c>
      <c r="I3161" s="12" t="str">
        <f>IF($E3161 &lt;&gt; "", IF(E3161 = 0, "", VLOOKUP(E3161,'Cond Perturbation'!A:B,2,FALSE)),"")</f>
        <v/>
      </c>
      <c r="J3161" s="28"/>
      <c r="K3161" s="29" t="str">
        <f>IF($B3161 &lt;&gt; "", IF(C3161="Oui",IF(H3161=1,IF(E3161=0,Résultat!G$8,IF(J3161="No",Résultat!$G$8,Résultat!$G$7)),IF(H3161=2,IF(E3161=0,Résultat!G$9,IF(J3161="No",Résultat!$G$9,Résultat!$G$7)),Résultat!$G$7)),IF(C3161 = "Totale", IF(H3161=1,IF(E3161=0,Résultat!G$8,IF(J3161="No",Résultat!$G$9,Résultat!$G$7)),IF(H3161=2,IF(E3161=0,Résultat!G$9,IF(J3161="No",Résultat!$G$9,Résultat!$G$7)),Résultat!$G$7)),Résultat!$G$7)), "")</f>
        <v/>
      </c>
    </row>
    <row r="3162" spans="1:11" ht="20.100000000000001" customHeight="1">
      <c r="A3162" s="26"/>
      <c r="B3162" s="27"/>
      <c r="C3162" s="11" t="str">
        <f>IF($B3162 &lt;&gt; "",VLOOKUP(MID(B3162,3,5),'Recyclabilité Prod Matx'!C:F,2,FALSE), "")</f>
        <v/>
      </c>
      <c r="D3162" s="11" t="str">
        <f>IF($B3162 &lt;&gt; "",VLOOKUP(MID(B3162,3,5),'Recyclabilité Prod Matx'!C:F,3,FALSE),"")</f>
        <v/>
      </c>
      <c r="E3162" s="11" t="str">
        <f>IF($B3162 &lt;&gt; "",VLOOKUP(MID(B3162,3,5),'Recyclabilité Prod Matx'!C:F,4,FALSE), "")</f>
        <v/>
      </c>
      <c r="F3162" s="12" t="str">
        <f>IF($B3162 &lt;&gt; "", IF(C3162="Totale","",IF(D3162 = 0, "", VLOOKUP(D3162,'Cond Compo'!A:B,2,FALSE))),"")</f>
        <v/>
      </c>
      <c r="G3162" s="28"/>
      <c r="H3162" s="11" t="str">
        <f xml:space="preserve"> IF(C3162="Totale",2,IF($G3162 &lt;&gt; "", IF(D3162 = "E",MATCH(G3162, 'Cond Compo'!D$16:D$18, 0), MATCH(G3162, 'Cond Compo'!C$16:C$19, 0)), ""))</f>
        <v/>
      </c>
      <c r="I3162" s="12" t="str">
        <f>IF($E3162 &lt;&gt; "", IF(E3162 = 0, "", VLOOKUP(E3162,'Cond Perturbation'!A:B,2,FALSE)),"")</f>
        <v/>
      </c>
      <c r="J3162" s="28"/>
      <c r="K3162" s="29" t="str">
        <f>IF($B3162 &lt;&gt; "", IF(C3162="Oui",IF(H3162=1,IF(E3162=0,Résultat!G$8,IF(J3162="No",Résultat!$G$8,Résultat!$G$7)),IF(H3162=2,IF(E3162=0,Résultat!G$9,IF(J3162="No",Résultat!$G$9,Résultat!$G$7)),Résultat!$G$7)),IF(C3162 = "Totale", IF(H3162=1,IF(E3162=0,Résultat!G$8,IF(J3162="No",Résultat!$G$9,Résultat!$G$7)),IF(H3162=2,IF(E3162=0,Résultat!G$9,IF(J3162="No",Résultat!$G$9,Résultat!$G$7)),Résultat!$G$7)),Résultat!$G$7)), "")</f>
        <v/>
      </c>
    </row>
    <row r="3163" spans="1:11" ht="20.100000000000001" customHeight="1">
      <c r="A3163" s="26"/>
      <c r="B3163" s="27"/>
      <c r="C3163" s="11" t="str">
        <f>IF($B3163 &lt;&gt; "",VLOOKUP(MID(B3163,3,5),'Recyclabilité Prod Matx'!C:F,2,FALSE), "")</f>
        <v/>
      </c>
      <c r="D3163" s="11" t="str">
        <f>IF($B3163 &lt;&gt; "",VLOOKUP(MID(B3163,3,5),'Recyclabilité Prod Matx'!C:F,3,FALSE),"")</f>
        <v/>
      </c>
      <c r="E3163" s="11" t="str">
        <f>IF($B3163 &lt;&gt; "",VLOOKUP(MID(B3163,3,5),'Recyclabilité Prod Matx'!C:F,4,FALSE), "")</f>
        <v/>
      </c>
      <c r="F3163" s="12" t="str">
        <f>IF($B3163 &lt;&gt; "", IF(C3163="Totale","",IF(D3163 = 0, "", VLOOKUP(D3163,'Cond Compo'!A:B,2,FALSE))),"")</f>
        <v/>
      </c>
      <c r="G3163" s="28"/>
      <c r="H3163" s="11" t="str">
        <f xml:space="preserve"> IF(C3163="Totale",2,IF($G3163 &lt;&gt; "", IF(D3163 = "E",MATCH(G3163, 'Cond Compo'!D$16:D$18, 0), MATCH(G3163, 'Cond Compo'!C$16:C$19, 0)), ""))</f>
        <v/>
      </c>
      <c r="I3163" s="12" t="str">
        <f>IF($E3163 &lt;&gt; "", IF(E3163 = 0, "", VLOOKUP(E3163,'Cond Perturbation'!A:B,2,FALSE)),"")</f>
        <v/>
      </c>
      <c r="J3163" s="28"/>
      <c r="K3163" s="29" t="str">
        <f>IF($B3163 &lt;&gt; "", IF(C3163="Oui",IF(H3163=1,IF(E3163=0,Résultat!G$8,IF(J3163="No",Résultat!$G$8,Résultat!$G$7)),IF(H3163=2,IF(E3163=0,Résultat!G$9,IF(J3163="No",Résultat!$G$9,Résultat!$G$7)),Résultat!$G$7)),IF(C3163 = "Totale", IF(H3163=1,IF(E3163=0,Résultat!G$8,IF(J3163="No",Résultat!$G$9,Résultat!$G$7)),IF(H3163=2,IF(E3163=0,Résultat!G$9,IF(J3163="No",Résultat!$G$9,Résultat!$G$7)),Résultat!$G$7)),Résultat!$G$7)), "")</f>
        <v/>
      </c>
    </row>
    <row r="3164" spans="1:11" ht="20.100000000000001" customHeight="1">
      <c r="A3164" s="26"/>
      <c r="B3164" s="27"/>
      <c r="C3164" s="11" t="str">
        <f>IF($B3164 &lt;&gt; "",VLOOKUP(MID(B3164,3,5),'Recyclabilité Prod Matx'!C:F,2,FALSE), "")</f>
        <v/>
      </c>
      <c r="D3164" s="11" t="str">
        <f>IF($B3164 &lt;&gt; "",VLOOKUP(MID(B3164,3,5),'Recyclabilité Prod Matx'!C:F,3,FALSE),"")</f>
        <v/>
      </c>
      <c r="E3164" s="11" t="str">
        <f>IF($B3164 &lt;&gt; "",VLOOKUP(MID(B3164,3,5),'Recyclabilité Prod Matx'!C:F,4,FALSE), "")</f>
        <v/>
      </c>
      <c r="F3164" s="12" t="str">
        <f>IF($B3164 &lt;&gt; "", IF(C3164="Totale","",IF(D3164 = 0, "", VLOOKUP(D3164,'Cond Compo'!A:B,2,FALSE))),"")</f>
        <v/>
      </c>
      <c r="G3164" s="28"/>
      <c r="H3164" s="11" t="str">
        <f xml:space="preserve"> IF(C3164="Totale",2,IF($G3164 &lt;&gt; "", IF(D3164 = "E",MATCH(G3164, 'Cond Compo'!D$16:D$18, 0), MATCH(G3164, 'Cond Compo'!C$16:C$19, 0)), ""))</f>
        <v/>
      </c>
      <c r="I3164" s="12" t="str">
        <f>IF($E3164 &lt;&gt; "", IF(E3164 = 0, "", VLOOKUP(E3164,'Cond Perturbation'!A:B,2,FALSE)),"")</f>
        <v/>
      </c>
      <c r="J3164" s="28"/>
      <c r="K3164" s="29" t="str">
        <f>IF($B3164 &lt;&gt; "", IF(C3164="Oui",IF(H3164=1,IF(E3164=0,Résultat!G$8,IF(J3164="No",Résultat!$G$8,Résultat!$G$7)),IF(H3164=2,IF(E3164=0,Résultat!G$9,IF(J3164="No",Résultat!$G$9,Résultat!$G$7)),Résultat!$G$7)),IF(C3164 = "Totale", IF(H3164=1,IF(E3164=0,Résultat!G$8,IF(J3164="No",Résultat!$G$9,Résultat!$G$7)),IF(H3164=2,IF(E3164=0,Résultat!G$9,IF(J3164="No",Résultat!$G$9,Résultat!$G$7)),Résultat!$G$7)),Résultat!$G$7)), "")</f>
        <v/>
      </c>
    </row>
    <row r="3165" spans="1:11" ht="20.100000000000001" customHeight="1">
      <c r="A3165" s="26"/>
      <c r="B3165" s="27"/>
      <c r="C3165" s="11" t="str">
        <f>IF($B3165 &lt;&gt; "",VLOOKUP(MID(B3165,3,5),'Recyclabilité Prod Matx'!C:F,2,FALSE), "")</f>
        <v/>
      </c>
      <c r="D3165" s="11" t="str">
        <f>IF($B3165 &lt;&gt; "",VLOOKUP(MID(B3165,3,5),'Recyclabilité Prod Matx'!C:F,3,FALSE),"")</f>
        <v/>
      </c>
      <c r="E3165" s="11" t="str">
        <f>IF($B3165 &lt;&gt; "",VLOOKUP(MID(B3165,3,5),'Recyclabilité Prod Matx'!C:F,4,FALSE), "")</f>
        <v/>
      </c>
      <c r="F3165" s="12" t="str">
        <f>IF($B3165 &lt;&gt; "", IF(C3165="Totale","",IF(D3165 = 0, "", VLOOKUP(D3165,'Cond Compo'!A:B,2,FALSE))),"")</f>
        <v/>
      </c>
      <c r="G3165" s="28"/>
      <c r="H3165" s="11" t="str">
        <f xml:space="preserve"> IF(C3165="Totale",2,IF($G3165 &lt;&gt; "", IF(D3165 = "E",MATCH(G3165, 'Cond Compo'!D$16:D$18, 0), MATCH(G3165, 'Cond Compo'!C$16:C$19, 0)), ""))</f>
        <v/>
      </c>
      <c r="I3165" s="12" t="str">
        <f>IF($E3165 &lt;&gt; "", IF(E3165 = 0, "", VLOOKUP(E3165,'Cond Perturbation'!A:B,2,FALSE)),"")</f>
        <v/>
      </c>
      <c r="J3165" s="28"/>
      <c r="K3165" s="29" t="str">
        <f>IF($B3165 &lt;&gt; "", IF(C3165="Oui",IF(H3165=1,IF(E3165=0,Résultat!G$8,IF(J3165="No",Résultat!$G$8,Résultat!$G$7)),IF(H3165=2,IF(E3165=0,Résultat!G$9,IF(J3165="No",Résultat!$G$9,Résultat!$G$7)),Résultat!$G$7)),IF(C3165 = "Totale", IF(H3165=1,IF(E3165=0,Résultat!G$8,IF(J3165="No",Résultat!$G$9,Résultat!$G$7)),IF(H3165=2,IF(E3165=0,Résultat!G$9,IF(J3165="No",Résultat!$G$9,Résultat!$G$7)),Résultat!$G$7)),Résultat!$G$7)), "")</f>
        <v/>
      </c>
    </row>
    <row r="3166" spans="1:11" ht="20.100000000000001" customHeight="1">
      <c r="A3166" s="26"/>
      <c r="B3166" s="27"/>
      <c r="C3166" s="11" t="str">
        <f>IF($B3166 &lt;&gt; "",VLOOKUP(MID(B3166,3,5),'Recyclabilité Prod Matx'!C:F,2,FALSE), "")</f>
        <v/>
      </c>
      <c r="D3166" s="11" t="str">
        <f>IF($B3166 &lt;&gt; "",VLOOKUP(MID(B3166,3,5),'Recyclabilité Prod Matx'!C:F,3,FALSE),"")</f>
        <v/>
      </c>
      <c r="E3166" s="11" t="str">
        <f>IF($B3166 &lt;&gt; "",VLOOKUP(MID(B3166,3,5),'Recyclabilité Prod Matx'!C:F,4,FALSE), "")</f>
        <v/>
      </c>
      <c r="F3166" s="12" t="str">
        <f>IF($B3166 &lt;&gt; "", IF(C3166="Totale","",IF(D3166 = 0, "", VLOOKUP(D3166,'Cond Compo'!A:B,2,FALSE))),"")</f>
        <v/>
      </c>
      <c r="G3166" s="28"/>
      <c r="H3166" s="11" t="str">
        <f xml:space="preserve"> IF(C3166="Totale",2,IF($G3166 &lt;&gt; "", IF(D3166 = "E",MATCH(G3166, 'Cond Compo'!D$16:D$18, 0), MATCH(G3166, 'Cond Compo'!C$16:C$19, 0)), ""))</f>
        <v/>
      </c>
      <c r="I3166" s="12" t="str">
        <f>IF($E3166 &lt;&gt; "", IF(E3166 = 0, "", VLOOKUP(E3166,'Cond Perturbation'!A:B,2,FALSE)),"")</f>
        <v/>
      </c>
      <c r="J3166" s="28"/>
      <c r="K3166" s="29" t="str">
        <f>IF($B3166 &lt;&gt; "", IF(C3166="Oui",IF(H3166=1,IF(E3166=0,Résultat!G$8,IF(J3166="No",Résultat!$G$8,Résultat!$G$7)),IF(H3166=2,IF(E3166=0,Résultat!G$9,IF(J3166="No",Résultat!$G$9,Résultat!$G$7)),Résultat!$G$7)),IF(C3166 = "Totale", IF(H3166=1,IF(E3166=0,Résultat!G$8,IF(J3166="No",Résultat!$G$9,Résultat!$G$7)),IF(H3166=2,IF(E3166=0,Résultat!G$9,IF(J3166="No",Résultat!$G$9,Résultat!$G$7)),Résultat!$G$7)),Résultat!$G$7)), "")</f>
        <v/>
      </c>
    </row>
    <row r="3167" spans="1:11" ht="20.100000000000001" customHeight="1">
      <c r="A3167" s="26"/>
      <c r="B3167" s="27"/>
      <c r="C3167" s="11" t="str">
        <f>IF($B3167 &lt;&gt; "",VLOOKUP(MID(B3167,3,5),'Recyclabilité Prod Matx'!C:F,2,FALSE), "")</f>
        <v/>
      </c>
      <c r="D3167" s="11" t="str">
        <f>IF($B3167 &lt;&gt; "",VLOOKUP(MID(B3167,3,5),'Recyclabilité Prod Matx'!C:F,3,FALSE),"")</f>
        <v/>
      </c>
      <c r="E3167" s="11" t="str">
        <f>IF($B3167 &lt;&gt; "",VLOOKUP(MID(B3167,3,5),'Recyclabilité Prod Matx'!C:F,4,FALSE), "")</f>
        <v/>
      </c>
      <c r="F3167" s="12" t="str">
        <f>IF($B3167 &lt;&gt; "", IF(C3167="Totale","",IF(D3167 = 0, "", VLOOKUP(D3167,'Cond Compo'!A:B,2,FALSE))),"")</f>
        <v/>
      </c>
      <c r="G3167" s="28"/>
      <c r="H3167" s="11" t="str">
        <f xml:space="preserve"> IF(C3167="Totale",2,IF($G3167 &lt;&gt; "", IF(D3167 = "E",MATCH(G3167, 'Cond Compo'!D$16:D$18, 0), MATCH(G3167, 'Cond Compo'!C$16:C$19, 0)), ""))</f>
        <v/>
      </c>
      <c r="I3167" s="12" t="str">
        <f>IF($E3167 &lt;&gt; "", IF(E3167 = 0, "", VLOOKUP(E3167,'Cond Perturbation'!A:B,2,FALSE)),"")</f>
        <v/>
      </c>
      <c r="J3167" s="28"/>
      <c r="K3167" s="29" t="str">
        <f>IF($B3167 &lt;&gt; "", IF(C3167="Oui",IF(H3167=1,IF(E3167=0,Résultat!G$8,IF(J3167="No",Résultat!$G$8,Résultat!$G$7)),IF(H3167=2,IF(E3167=0,Résultat!G$9,IF(J3167="No",Résultat!$G$9,Résultat!$G$7)),Résultat!$G$7)),IF(C3167 = "Totale", IF(H3167=1,IF(E3167=0,Résultat!G$8,IF(J3167="No",Résultat!$G$9,Résultat!$G$7)),IF(H3167=2,IF(E3167=0,Résultat!G$9,IF(J3167="No",Résultat!$G$9,Résultat!$G$7)),Résultat!$G$7)),Résultat!$G$7)), "")</f>
        <v/>
      </c>
    </row>
    <row r="3168" spans="1:11" ht="20.100000000000001" customHeight="1">
      <c r="A3168" s="26"/>
      <c r="B3168" s="27"/>
      <c r="C3168" s="11" t="str">
        <f>IF($B3168 &lt;&gt; "",VLOOKUP(MID(B3168,3,5),'Recyclabilité Prod Matx'!C:F,2,FALSE), "")</f>
        <v/>
      </c>
      <c r="D3168" s="11" t="str">
        <f>IF($B3168 &lt;&gt; "",VLOOKUP(MID(B3168,3,5),'Recyclabilité Prod Matx'!C:F,3,FALSE),"")</f>
        <v/>
      </c>
      <c r="E3168" s="11" t="str">
        <f>IF($B3168 &lt;&gt; "",VLOOKUP(MID(B3168,3,5),'Recyclabilité Prod Matx'!C:F,4,FALSE), "")</f>
        <v/>
      </c>
      <c r="F3168" s="12" t="str">
        <f>IF($B3168 &lt;&gt; "", IF(C3168="Totale","",IF(D3168 = 0, "", VLOOKUP(D3168,'Cond Compo'!A:B,2,FALSE))),"")</f>
        <v/>
      </c>
      <c r="G3168" s="28"/>
      <c r="H3168" s="11" t="str">
        <f xml:space="preserve"> IF(C3168="Totale",2,IF($G3168 &lt;&gt; "", IF(D3168 = "E",MATCH(G3168, 'Cond Compo'!D$16:D$18, 0), MATCH(G3168, 'Cond Compo'!C$16:C$19, 0)), ""))</f>
        <v/>
      </c>
      <c r="I3168" s="12" t="str">
        <f>IF($E3168 &lt;&gt; "", IF(E3168 = 0, "", VLOOKUP(E3168,'Cond Perturbation'!A:B,2,FALSE)),"")</f>
        <v/>
      </c>
      <c r="J3168" s="28"/>
      <c r="K3168" s="29" t="str">
        <f>IF($B3168 &lt;&gt; "", IF(C3168="Oui",IF(H3168=1,IF(E3168=0,Résultat!G$8,IF(J3168="No",Résultat!$G$8,Résultat!$G$7)),IF(H3168=2,IF(E3168=0,Résultat!G$9,IF(J3168="No",Résultat!$G$9,Résultat!$G$7)),Résultat!$G$7)),IF(C3168 = "Totale", IF(H3168=1,IF(E3168=0,Résultat!G$8,IF(J3168="No",Résultat!$G$9,Résultat!$G$7)),IF(H3168=2,IF(E3168=0,Résultat!G$9,IF(J3168="No",Résultat!$G$9,Résultat!$G$7)),Résultat!$G$7)),Résultat!$G$7)), "")</f>
        <v/>
      </c>
    </row>
    <row r="3169" spans="1:11" ht="20.100000000000001" customHeight="1">
      <c r="A3169" s="26"/>
      <c r="B3169" s="27"/>
      <c r="C3169" s="11" t="str">
        <f>IF($B3169 &lt;&gt; "",VLOOKUP(MID(B3169,3,5),'Recyclabilité Prod Matx'!C:F,2,FALSE), "")</f>
        <v/>
      </c>
      <c r="D3169" s="11" t="str">
        <f>IF($B3169 &lt;&gt; "",VLOOKUP(MID(B3169,3,5),'Recyclabilité Prod Matx'!C:F,3,FALSE),"")</f>
        <v/>
      </c>
      <c r="E3169" s="11" t="str">
        <f>IF($B3169 &lt;&gt; "",VLOOKUP(MID(B3169,3,5),'Recyclabilité Prod Matx'!C:F,4,FALSE), "")</f>
        <v/>
      </c>
      <c r="F3169" s="12" t="str">
        <f>IF($B3169 &lt;&gt; "", IF(C3169="Totale","",IF(D3169 = 0, "", VLOOKUP(D3169,'Cond Compo'!A:B,2,FALSE))),"")</f>
        <v/>
      </c>
      <c r="G3169" s="28"/>
      <c r="H3169" s="11" t="str">
        <f xml:space="preserve"> IF(C3169="Totale",2,IF($G3169 &lt;&gt; "", IF(D3169 = "E",MATCH(G3169, 'Cond Compo'!D$16:D$18, 0), MATCH(G3169, 'Cond Compo'!C$16:C$19, 0)), ""))</f>
        <v/>
      </c>
      <c r="I3169" s="12" t="str">
        <f>IF($E3169 &lt;&gt; "", IF(E3169 = 0, "", VLOOKUP(E3169,'Cond Perturbation'!A:B,2,FALSE)),"")</f>
        <v/>
      </c>
      <c r="J3169" s="28"/>
      <c r="K3169" s="29" t="str">
        <f>IF($B3169 &lt;&gt; "", IF(C3169="Oui",IF(H3169=1,IF(E3169=0,Résultat!G$8,IF(J3169="No",Résultat!$G$8,Résultat!$G$7)),IF(H3169=2,IF(E3169=0,Résultat!G$9,IF(J3169="No",Résultat!$G$9,Résultat!$G$7)),Résultat!$G$7)),IF(C3169 = "Totale", IF(H3169=1,IF(E3169=0,Résultat!G$8,IF(J3169="No",Résultat!$G$9,Résultat!$G$7)),IF(H3169=2,IF(E3169=0,Résultat!G$9,IF(J3169="No",Résultat!$G$9,Résultat!$G$7)),Résultat!$G$7)),Résultat!$G$7)), "")</f>
        <v/>
      </c>
    </row>
    <row r="3170" spans="1:11" ht="20.100000000000001" customHeight="1">
      <c r="A3170" s="26"/>
      <c r="B3170" s="27"/>
      <c r="C3170" s="11" t="str">
        <f>IF($B3170 &lt;&gt; "",VLOOKUP(MID(B3170,3,5),'Recyclabilité Prod Matx'!C:F,2,FALSE), "")</f>
        <v/>
      </c>
      <c r="D3170" s="11" t="str">
        <f>IF($B3170 &lt;&gt; "",VLOOKUP(MID(B3170,3,5),'Recyclabilité Prod Matx'!C:F,3,FALSE),"")</f>
        <v/>
      </c>
      <c r="E3170" s="11" t="str">
        <f>IF($B3170 &lt;&gt; "",VLOOKUP(MID(B3170,3,5),'Recyclabilité Prod Matx'!C:F,4,FALSE), "")</f>
        <v/>
      </c>
      <c r="F3170" s="12" t="str">
        <f>IF($B3170 &lt;&gt; "", IF(C3170="Totale","",IF(D3170 = 0, "", VLOOKUP(D3170,'Cond Compo'!A:B,2,FALSE))),"")</f>
        <v/>
      </c>
      <c r="G3170" s="28"/>
      <c r="H3170" s="11" t="str">
        <f xml:space="preserve"> IF(C3170="Totale",2,IF($G3170 &lt;&gt; "", IF(D3170 = "E",MATCH(G3170, 'Cond Compo'!D$16:D$18, 0), MATCH(G3170, 'Cond Compo'!C$16:C$19, 0)), ""))</f>
        <v/>
      </c>
      <c r="I3170" s="12" t="str">
        <f>IF($E3170 &lt;&gt; "", IF(E3170 = 0, "", VLOOKUP(E3170,'Cond Perturbation'!A:B,2,FALSE)),"")</f>
        <v/>
      </c>
      <c r="J3170" s="28"/>
      <c r="K3170" s="29" t="str">
        <f>IF($B3170 &lt;&gt; "", IF(C3170="Oui",IF(H3170=1,IF(E3170=0,Résultat!G$8,IF(J3170="No",Résultat!$G$8,Résultat!$G$7)),IF(H3170=2,IF(E3170=0,Résultat!G$9,IF(J3170="No",Résultat!$G$9,Résultat!$G$7)),Résultat!$G$7)),IF(C3170 = "Totale", IF(H3170=1,IF(E3170=0,Résultat!G$8,IF(J3170="No",Résultat!$G$9,Résultat!$G$7)),IF(H3170=2,IF(E3170=0,Résultat!G$9,IF(J3170="No",Résultat!$G$9,Résultat!$G$7)),Résultat!$G$7)),Résultat!$G$7)), "")</f>
        <v/>
      </c>
    </row>
    <row r="3171" spans="1:11" ht="20.100000000000001" customHeight="1">
      <c r="A3171" s="26"/>
      <c r="B3171" s="27"/>
      <c r="C3171" s="11" t="str">
        <f>IF($B3171 &lt;&gt; "",VLOOKUP(MID(B3171,3,5),'Recyclabilité Prod Matx'!C:F,2,FALSE), "")</f>
        <v/>
      </c>
      <c r="D3171" s="11" t="str">
        <f>IF($B3171 &lt;&gt; "",VLOOKUP(MID(B3171,3,5),'Recyclabilité Prod Matx'!C:F,3,FALSE),"")</f>
        <v/>
      </c>
      <c r="E3171" s="11" t="str">
        <f>IF($B3171 &lt;&gt; "",VLOOKUP(MID(B3171,3,5),'Recyclabilité Prod Matx'!C:F,4,FALSE), "")</f>
        <v/>
      </c>
      <c r="F3171" s="12" t="str">
        <f>IF($B3171 &lt;&gt; "", IF(C3171="Totale","",IF(D3171 = 0, "", VLOOKUP(D3171,'Cond Compo'!A:B,2,FALSE))),"")</f>
        <v/>
      </c>
      <c r="G3171" s="28"/>
      <c r="H3171" s="11" t="str">
        <f xml:space="preserve"> IF(C3171="Totale",2,IF($G3171 &lt;&gt; "", IF(D3171 = "E",MATCH(G3171, 'Cond Compo'!D$16:D$18, 0), MATCH(G3171, 'Cond Compo'!C$16:C$19, 0)), ""))</f>
        <v/>
      </c>
      <c r="I3171" s="12" t="str">
        <f>IF($E3171 &lt;&gt; "", IF(E3171 = 0, "", VLOOKUP(E3171,'Cond Perturbation'!A:B,2,FALSE)),"")</f>
        <v/>
      </c>
      <c r="J3171" s="28"/>
      <c r="K3171" s="29" t="str">
        <f>IF($B3171 &lt;&gt; "", IF(C3171="Oui",IF(H3171=1,IF(E3171=0,Résultat!G$8,IF(J3171="No",Résultat!$G$8,Résultat!$G$7)),IF(H3171=2,IF(E3171=0,Résultat!G$9,IF(J3171="No",Résultat!$G$9,Résultat!$G$7)),Résultat!$G$7)),IF(C3171 = "Totale", IF(H3171=1,IF(E3171=0,Résultat!G$8,IF(J3171="No",Résultat!$G$9,Résultat!$G$7)),IF(H3171=2,IF(E3171=0,Résultat!G$9,IF(J3171="No",Résultat!$G$9,Résultat!$G$7)),Résultat!$G$7)),Résultat!$G$7)), "")</f>
        <v/>
      </c>
    </row>
    <row r="3172" spans="1:11" ht="20.100000000000001" customHeight="1">
      <c r="A3172" s="26"/>
      <c r="B3172" s="27"/>
      <c r="C3172" s="11" t="str">
        <f>IF($B3172 &lt;&gt; "",VLOOKUP(MID(B3172,3,5),'Recyclabilité Prod Matx'!C:F,2,FALSE), "")</f>
        <v/>
      </c>
      <c r="D3172" s="11" t="str">
        <f>IF($B3172 &lt;&gt; "",VLOOKUP(MID(B3172,3,5),'Recyclabilité Prod Matx'!C:F,3,FALSE),"")</f>
        <v/>
      </c>
      <c r="E3172" s="11" t="str">
        <f>IF($B3172 &lt;&gt; "",VLOOKUP(MID(B3172,3,5),'Recyclabilité Prod Matx'!C:F,4,FALSE), "")</f>
        <v/>
      </c>
      <c r="F3172" s="12" t="str">
        <f>IF($B3172 &lt;&gt; "", IF(C3172="Totale","",IF(D3172 = 0, "", VLOOKUP(D3172,'Cond Compo'!A:B,2,FALSE))),"")</f>
        <v/>
      </c>
      <c r="G3172" s="28"/>
      <c r="H3172" s="11" t="str">
        <f xml:space="preserve"> IF(C3172="Totale",2,IF($G3172 &lt;&gt; "", IF(D3172 = "E",MATCH(G3172, 'Cond Compo'!D$16:D$18, 0), MATCH(G3172, 'Cond Compo'!C$16:C$19, 0)), ""))</f>
        <v/>
      </c>
      <c r="I3172" s="12" t="str">
        <f>IF($E3172 &lt;&gt; "", IF(E3172 = 0, "", VLOOKUP(E3172,'Cond Perturbation'!A:B,2,FALSE)),"")</f>
        <v/>
      </c>
      <c r="J3172" s="28"/>
      <c r="K3172" s="29" t="str">
        <f>IF($B3172 &lt;&gt; "", IF(C3172="Oui",IF(H3172=1,IF(E3172=0,Résultat!G$8,IF(J3172="No",Résultat!$G$8,Résultat!$G$7)),IF(H3172=2,IF(E3172=0,Résultat!G$9,IF(J3172="No",Résultat!$G$9,Résultat!$G$7)),Résultat!$G$7)),IF(C3172 = "Totale", IF(H3172=1,IF(E3172=0,Résultat!G$8,IF(J3172="No",Résultat!$G$9,Résultat!$G$7)),IF(H3172=2,IF(E3172=0,Résultat!G$9,IF(J3172="No",Résultat!$G$9,Résultat!$G$7)),Résultat!$G$7)),Résultat!$G$7)), "")</f>
        <v/>
      </c>
    </row>
    <row r="3173" spans="1:11" ht="20.100000000000001" customHeight="1">
      <c r="A3173" s="26"/>
      <c r="B3173" s="27"/>
      <c r="C3173" s="11" t="str">
        <f>IF($B3173 &lt;&gt; "",VLOOKUP(MID(B3173,3,5),'Recyclabilité Prod Matx'!C:F,2,FALSE), "")</f>
        <v/>
      </c>
      <c r="D3173" s="11" t="str">
        <f>IF($B3173 &lt;&gt; "",VLOOKUP(MID(B3173,3,5),'Recyclabilité Prod Matx'!C:F,3,FALSE),"")</f>
        <v/>
      </c>
      <c r="E3173" s="11" t="str">
        <f>IF($B3173 &lt;&gt; "",VLOOKUP(MID(B3173,3,5),'Recyclabilité Prod Matx'!C:F,4,FALSE), "")</f>
        <v/>
      </c>
      <c r="F3173" s="12" t="str">
        <f>IF($B3173 &lt;&gt; "", IF(C3173="Totale","",IF(D3173 = 0, "", VLOOKUP(D3173,'Cond Compo'!A:B,2,FALSE))),"")</f>
        <v/>
      </c>
      <c r="G3173" s="28"/>
      <c r="H3173" s="11" t="str">
        <f xml:space="preserve"> IF(C3173="Totale",2,IF($G3173 &lt;&gt; "", IF(D3173 = "E",MATCH(G3173, 'Cond Compo'!D$16:D$18, 0), MATCH(G3173, 'Cond Compo'!C$16:C$19, 0)), ""))</f>
        <v/>
      </c>
      <c r="I3173" s="12" t="str">
        <f>IF($E3173 &lt;&gt; "", IF(E3173 = 0, "", VLOOKUP(E3173,'Cond Perturbation'!A:B,2,FALSE)),"")</f>
        <v/>
      </c>
      <c r="J3173" s="28"/>
      <c r="K3173" s="29" t="str">
        <f>IF($B3173 &lt;&gt; "", IF(C3173="Oui",IF(H3173=1,IF(E3173=0,Résultat!G$8,IF(J3173="No",Résultat!$G$8,Résultat!$G$7)),IF(H3173=2,IF(E3173=0,Résultat!G$9,IF(J3173="No",Résultat!$G$9,Résultat!$G$7)),Résultat!$G$7)),IF(C3173 = "Totale", IF(H3173=1,IF(E3173=0,Résultat!G$8,IF(J3173="No",Résultat!$G$9,Résultat!$G$7)),IF(H3173=2,IF(E3173=0,Résultat!G$9,IF(J3173="No",Résultat!$G$9,Résultat!$G$7)),Résultat!$G$7)),Résultat!$G$7)), "")</f>
        <v/>
      </c>
    </row>
    <row r="3174" spans="1:11" ht="20.100000000000001" customHeight="1">
      <c r="A3174" s="26"/>
      <c r="B3174" s="27"/>
      <c r="C3174" s="11" t="str">
        <f>IF($B3174 &lt;&gt; "",VLOOKUP(MID(B3174,3,5),'Recyclabilité Prod Matx'!C:F,2,FALSE), "")</f>
        <v/>
      </c>
      <c r="D3174" s="11" t="str">
        <f>IF($B3174 &lt;&gt; "",VLOOKUP(MID(B3174,3,5),'Recyclabilité Prod Matx'!C:F,3,FALSE),"")</f>
        <v/>
      </c>
      <c r="E3174" s="11" t="str">
        <f>IF($B3174 &lt;&gt; "",VLOOKUP(MID(B3174,3,5),'Recyclabilité Prod Matx'!C:F,4,FALSE), "")</f>
        <v/>
      </c>
      <c r="F3174" s="12" t="str">
        <f>IF($B3174 &lt;&gt; "", IF(C3174="Totale","",IF(D3174 = 0, "", VLOOKUP(D3174,'Cond Compo'!A:B,2,FALSE))),"")</f>
        <v/>
      </c>
      <c r="G3174" s="28"/>
      <c r="H3174" s="11" t="str">
        <f xml:space="preserve"> IF(C3174="Totale",2,IF($G3174 &lt;&gt; "", IF(D3174 = "E",MATCH(G3174, 'Cond Compo'!D$16:D$18, 0), MATCH(G3174, 'Cond Compo'!C$16:C$19, 0)), ""))</f>
        <v/>
      </c>
      <c r="I3174" s="12" t="str">
        <f>IF($E3174 &lt;&gt; "", IF(E3174 = 0, "", VLOOKUP(E3174,'Cond Perturbation'!A:B,2,FALSE)),"")</f>
        <v/>
      </c>
      <c r="J3174" s="28"/>
      <c r="K3174" s="29" t="str">
        <f>IF($B3174 &lt;&gt; "", IF(C3174="Oui",IF(H3174=1,IF(E3174=0,Résultat!G$8,IF(J3174="No",Résultat!$G$8,Résultat!$G$7)),IF(H3174=2,IF(E3174=0,Résultat!G$9,IF(J3174="No",Résultat!$G$9,Résultat!$G$7)),Résultat!$G$7)),IF(C3174 = "Totale", IF(H3174=1,IF(E3174=0,Résultat!G$8,IF(J3174="No",Résultat!$G$9,Résultat!$G$7)),IF(H3174=2,IF(E3174=0,Résultat!G$9,IF(J3174="No",Résultat!$G$9,Résultat!$G$7)),Résultat!$G$7)),Résultat!$G$7)), "")</f>
        <v/>
      </c>
    </row>
    <row r="3175" spans="1:11" ht="20.100000000000001" customHeight="1">
      <c r="A3175" s="26"/>
      <c r="B3175" s="27"/>
      <c r="C3175" s="11" t="str">
        <f>IF($B3175 &lt;&gt; "",VLOOKUP(MID(B3175,3,5),'Recyclabilité Prod Matx'!C:F,2,FALSE), "")</f>
        <v/>
      </c>
      <c r="D3175" s="11" t="str">
        <f>IF($B3175 &lt;&gt; "",VLOOKUP(MID(B3175,3,5),'Recyclabilité Prod Matx'!C:F,3,FALSE),"")</f>
        <v/>
      </c>
      <c r="E3175" s="11" t="str">
        <f>IF($B3175 &lt;&gt; "",VLOOKUP(MID(B3175,3,5),'Recyclabilité Prod Matx'!C:F,4,FALSE), "")</f>
        <v/>
      </c>
      <c r="F3175" s="12" t="str">
        <f>IF($B3175 &lt;&gt; "", IF(C3175="Totale","",IF(D3175 = 0, "", VLOOKUP(D3175,'Cond Compo'!A:B,2,FALSE))),"")</f>
        <v/>
      </c>
      <c r="G3175" s="28"/>
      <c r="H3175" s="11" t="str">
        <f xml:space="preserve"> IF(C3175="Totale",2,IF($G3175 &lt;&gt; "", IF(D3175 = "E",MATCH(G3175, 'Cond Compo'!D$16:D$18, 0), MATCH(G3175, 'Cond Compo'!C$16:C$19, 0)), ""))</f>
        <v/>
      </c>
      <c r="I3175" s="12" t="str">
        <f>IF($E3175 &lt;&gt; "", IF(E3175 = 0, "", VLOOKUP(E3175,'Cond Perturbation'!A:B,2,FALSE)),"")</f>
        <v/>
      </c>
      <c r="J3175" s="28"/>
      <c r="K3175" s="29" t="str">
        <f>IF($B3175 &lt;&gt; "", IF(C3175="Oui",IF(H3175=1,IF(E3175=0,Résultat!G$8,IF(J3175="No",Résultat!$G$8,Résultat!$G$7)),IF(H3175=2,IF(E3175=0,Résultat!G$9,IF(J3175="No",Résultat!$G$9,Résultat!$G$7)),Résultat!$G$7)),IF(C3175 = "Totale", IF(H3175=1,IF(E3175=0,Résultat!G$8,IF(J3175="No",Résultat!$G$9,Résultat!$G$7)),IF(H3175=2,IF(E3175=0,Résultat!G$9,IF(J3175="No",Résultat!$G$9,Résultat!$G$7)),Résultat!$G$7)),Résultat!$G$7)), "")</f>
        <v/>
      </c>
    </row>
    <row r="3176" spans="1:11" ht="20.100000000000001" customHeight="1">
      <c r="A3176" s="26"/>
      <c r="B3176" s="27"/>
      <c r="C3176" s="11" t="str">
        <f>IF($B3176 &lt;&gt; "",VLOOKUP(MID(B3176,3,5),'Recyclabilité Prod Matx'!C:F,2,FALSE), "")</f>
        <v/>
      </c>
      <c r="D3176" s="11" t="str">
        <f>IF($B3176 &lt;&gt; "",VLOOKUP(MID(B3176,3,5),'Recyclabilité Prod Matx'!C:F,3,FALSE),"")</f>
        <v/>
      </c>
      <c r="E3176" s="11" t="str">
        <f>IF($B3176 &lt;&gt; "",VLOOKUP(MID(B3176,3,5),'Recyclabilité Prod Matx'!C:F,4,FALSE), "")</f>
        <v/>
      </c>
      <c r="F3176" s="12" t="str">
        <f>IF($B3176 &lt;&gt; "", IF(C3176="Totale","",IF(D3176 = 0, "", VLOOKUP(D3176,'Cond Compo'!A:B,2,FALSE))),"")</f>
        <v/>
      </c>
      <c r="G3176" s="28"/>
      <c r="H3176" s="11" t="str">
        <f xml:space="preserve"> IF(C3176="Totale",2,IF($G3176 &lt;&gt; "", IF(D3176 = "E",MATCH(G3176, 'Cond Compo'!D$16:D$18, 0), MATCH(G3176, 'Cond Compo'!C$16:C$19, 0)), ""))</f>
        <v/>
      </c>
      <c r="I3176" s="12" t="str">
        <f>IF($E3176 &lt;&gt; "", IF(E3176 = 0, "", VLOOKUP(E3176,'Cond Perturbation'!A:B,2,FALSE)),"")</f>
        <v/>
      </c>
      <c r="J3176" s="28"/>
      <c r="K3176" s="29" t="str">
        <f>IF($B3176 &lt;&gt; "", IF(C3176="Oui",IF(H3176=1,IF(E3176=0,Résultat!G$8,IF(J3176="No",Résultat!$G$8,Résultat!$G$7)),IF(H3176=2,IF(E3176=0,Résultat!G$9,IF(J3176="No",Résultat!$G$9,Résultat!$G$7)),Résultat!$G$7)),IF(C3176 = "Totale", IF(H3176=1,IF(E3176=0,Résultat!G$8,IF(J3176="No",Résultat!$G$9,Résultat!$G$7)),IF(H3176=2,IF(E3176=0,Résultat!G$9,IF(J3176="No",Résultat!$G$9,Résultat!$G$7)),Résultat!$G$7)),Résultat!$G$7)), "")</f>
        <v/>
      </c>
    </row>
    <row r="3177" spans="1:11" ht="20.100000000000001" customHeight="1">
      <c r="A3177" s="26"/>
      <c r="B3177" s="27"/>
      <c r="C3177" s="11" t="str">
        <f>IF($B3177 &lt;&gt; "",VLOOKUP(MID(B3177,3,5),'Recyclabilité Prod Matx'!C:F,2,FALSE), "")</f>
        <v/>
      </c>
      <c r="D3177" s="11" t="str">
        <f>IF($B3177 &lt;&gt; "",VLOOKUP(MID(B3177,3,5),'Recyclabilité Prod Matx'!C:F,3,FALSE),"")</f>
        <v/>
      </c>
      <c r="E3177" s="11" t="str">
        <f>IF($B3177 &lt;&gt; "",VLOOKUP(MID(B3177,3,5),'Recyclabilité Prod Matx'!C:F,4,FALSE), "")</f>
        <v/>
      </c>
      <c r="F3177" s="12" t="str">
        <f>IF($B3177 &lt;&gt; "", IF(C3177="Totale","",IF(D3177 = 0, "", VLOOKUP(D3177,'Cond Compo'!A:B,2,FALSE))),"")</f>
        <v/>
      </c>
      <c r="G3177" s="28"/>
      <c r="H3177" s="11" t="str">
        <f xml:space="preserve"> IF(C3177="Totale",2,IF($G3177 &lt;&gt; "", IF(D3177 = "E",MATCH(G3177, 'Cond Compo'!D$16:D$18, 0), MATCH(G3177, 'Cond Compo'!C$16:C$19, 0)), ""))</f>
        <v/>
      </c>
      <c r="I3177" s="12" t="str">
        <f>IF($E3177 &lt;&gt; "", IF(E3177 = 0, "", VLOOKUP(E3177,'Cond Perturbation'!A:B,2,FALSE)),"")</f>
        <v/>
      </c>
      <c r="J3177" s="28"/>
      <c r="K3177" s="29" t="str">
        <f>IF($B3177 &lt;&gt; "", IF(C3177="Oui",IF(H3177=1,IF(E3177=0,Résultat!G$8,IF(J3177="No",Résultat!$G$8,Résultat!$G$7)),IF(H3177=2,IF(E3177=0,Résultat!G$9,IF(J3177="No",Résultat!$G$9,Résultat!$G$7)),Résultat!$G$7)),IF(C3177 = "Totale", IF(H3177=1,IF(E3177=0,Résultat!G$8,IF(J3177="No",Résultat!$G$9,Résultat!$G$7)),IF(H3177=2,IF(E3177=0,Résultat!G$9,IF(J3177="No",Résultat!$G$9,Résultat!$G$7)),Résultat!$G$7)),Résultat!$G$7)), "")</f>
        <v/>
      </c>
    </row>
    <row r="3178" spans="1:11" ht="20.100000000000001" customHeight="1">
      <c r="A3178" s="26"/>
      <c r="B3178" s="27"/>
      <c r="C3178" s="11" t="str">
        <f>IF($B3178 &lt;&gt; "",VLOOKUP(MID(B3178,3,5),'Recyclabilité Prod Matx'!C:F,2,FALSE), "")</f>
        <v/>
      </c>
      <c r="D3178" s="11" t="str">
        <f>IF($B3178 &lt;&gt; "",VLOOKUP(MID(B3178,3,5),'Recyclabilité Prod Matx'!C:F,3,FALSE),"")</f>
        <v/>
      </c>
      <c r="E3178" s="11" t="str">
        <f>IF($B3178 &lt;&gt; "",VLOOKUP(MID(B3178,3,5),'Recyclabilité Prod Matx'!C:F,4,FALSE), "")</f>
        <v/>
      </c>
      <c r="F3178" s="12" t="str">
        <f>IF($B3178 &lt;&gt; "", IF(C3178="Totale","",IF(D3178 = 0, "", VLOOKUP(D3178,'Cond Compo'!A:B,2,FALSE))),"")</f>
        <v/>
      </c>
      <c r="G3178" s="28"/>
      <c r="H3178" s="11" t="str">
        <f xml:space="preserve"> IF(C3178="Totale",2,IF($G3178 &lt;&gt; "", IF(D3178 = "E",MATCH(G3178, 'Cond Compo'!D$16:D$18, 0), MATCH(G3178, 'Cond Compo'!C$16:C$19, 0)), ""))</f>
        <v/>
      </c>
      <c r="I3178" s="12" t="str">
        <f>IF($E3178 &lt;&gt; "", IF(E3178 = 0, "", VLOOKUP(E3178,'Cond Perturbation'!A:B,2,FALSE)),"")</f>
        <v/>
      </c>
      <c r="J3178" s="28"/>
      <c r="K3178" s="29" t="str">
        <f>IF($B3178 &lt;&gt; "", IF(C3178="Oui",IF(H3178=1,IF(E3178=0,Résultat!G$8,IF(J3178="No",Résultat!$G$8,Résultat!$G$7)),IF(H3178=2,IF(E3178=0,Résultat!G$9,IF(J3178="No",Résultat!$G$9,Résultat!$G$7)),Résultat!$G$7)),IF(C3178 = "Totale", IF(H3178=1,IF(E3178=0,Résultat!G$8,IF(J3178="No",Résultat!$G$9,Résultat!$G$7)),IF(H3178=2,IF(E3178=0,Résultat!G$9,IF(J3178="No",Résultat!$G$9,Résultat!$G$7)),Résultat!$G$7)),Résultat!$G$7)), "")</f>
        <v/>
      </c>
    </row>
    <row r="3179" spans="1:11" ht="20.100000000000001" customHeight="1">
      <c r="A3179" s="26"/>
      <c r="B3179" s="27"/>
      <c r="C3179" s="11" t="str">
        <f>IF($B3179 &lt;&gt; "",VLOOKUP(MID(B3179,3,5),'Recyclabilité Prod Matx'!C:F,2,FALSE), "")</f>
        <v/>
      </c>
      <c r="D3179" s="11" t="str">
        <f>IF($B3179 &lt;&gt; "",VLOOKUP(MID(B3179,3,5),'Recyclabilité Prod Matx'!C:F,3,FALSE),"")</f>
        <v/>
      </c>
      <c r="E3179" s="11" t="str">
        <f>IF($B3179 &lt;&gt; "",VLOOKUP(MID(B3179,3,5),'Recyclabilité Prod Matx'!C:F,4,FALSE), "")</f>
        <v/>
      </c>
      <c r="F3179" s="12" t="str">
        <f>IF($B3179 &lt;&gt; "", IF(C3179="Totale","",IF(D3179 = 0, "", VLOOKUP(D3179,'Cond Compo'!A:B,2,FALSE))),"")</f>
        <v/>
      </c>
      <c r="G3179" s="28"/>
      <c r="H3179" s="11" t="str">
        <f xml:space="preserve"> IF(C3179="Totale",2,IF($G3179 &lt;&gt; "", IF(D3179 = "E",MATCH(G3179, 'Cond Compo'!D$16:D$18, 0), MATCH(G3179, 'Cond Compo'!C$16:C$19, 0)), ""))</f>
        <v/>
      </c>
      <c r="I3179" s="12" t="str">
        <f>IF($E3179 &lt;&gt; "", IF(E3179 = 0, "", VLOOKUP(E3179,'Cond Perturbation'!A:B,2,FALSE)),"")</f>
        <v/>
      </c>
      <c r="J3179" s="28"/>
      <c r="K3179" s="29" t="str">
        <f>IF($B3179 &lt;&gt; "", IF(C3179="Oui",IF(H3179=1,IF(E3179=0,Résultat!G$8,IF(J3179="No",Résultat!$G$8,Résultat!$G$7)),IF(H3179=2,IF(E3179=0,Résultat!G$9,IF(J3179="No",Résultat!$G$9,Résultat!$G$7)),Résultat!$G$7)),IF(C3179 = "Totale", IF(H3179=1,IF(E3179=0,Résultat!G$8,IF(J3179="No",Résultat!$G$9,Résultat!$G$7)),IF(H3179=2,IF(E3179=0,Résultat!G$9,IF(J3179="No",Résultat!$G$9,Résultat!$G$7)),Résultat!$G$7)),Résultat!$G$7)), "")</f>
        <v/>
      </c>
    </row>
    <row r="3180" spans="1:11" ht="20.100000000000001" customHeight="1">
      <c r="A3180" s="26"/>
      <c r="B3180" s="27"/>
      <c r="C3180" s="11" t="str">
        <f>IF($B3180 &lt;&gt; "",VLOOKUP(MID(B3180,3,5),'Recyclabilité Prod Matx'!C:F,2,FALSE), "")</f>
        <v/>
      </c>
      <c r="D3180" s="11" t="str">
        <f>IF($B3180 &lt;&gt; "",VLOOKUP(MID(B3180,3,5),'Recyclabilité Prod Matx'!C:F,3,FALSE),"")</f>
        <v/>
      </c>
      <c r="E3180" s="11" t="str">
        <f>IF($B3180 &lt;&gt; "",VLOOKUP(MID(B3180,3,5),'Recyclabilité Prod Matx'!C:F,4,FALSE), "")</f>
        <v/>
      </c>
      <c r="F3180" s="12" t="str">
        <f>IF($B3180 &lt;&gt; "", IF(C3180="Totale","",IF(D3180 = 0, "", VLOOKUP(D3180,'Cond Compo'!A:B,2,FALSE))),"")</f>
        <v/>
      </c>
      <c r="G3180" s="28"/>
      <c r="H3180" s="11" t="str">
        <f xml:space="preserve"> IF(C3180="Totale",2,IF($G3180 &lt;&gt; "", IF(D3180 = "E",MATCH(G3180, 'Cond Compo'!D$16:D$18, 0), MATCH(G3180, 'Cond Compo'!C$16:C$19, 0)), ""))</f>
        <v/>
      </c>
      <c r="I3180" s="12" t="str">
        <f>IF($E3180 &lt;&gt; "", IF(E3180 = 0, "", VLOOKUP(E3180,'Cond Perturbation'!A:B,2,FALSE)),"")</f>
        <v/>
      </c>
      <c r="J3180" s="28"/>
      <c r="K3180" s="29" t="str">
        <f>IF($B3180 &lt;&gt; "", IF(C3180="Oui",IF(H3180=1,IF(E3180=0,Résultat!G$8,IF(J3180="No",Résultat!$G$8,Résultat!$G$7)),IF(H3180=2,IF(E3180=0,Résultat!G$9,IF(J3180="No",Résultat!$G$9,Résultat!$G$7)),Résultat!$G$7)),IF(C3180 = "Totale", IF(H3180=1,IF(E3180=0,Résultat!G$8,IF(J3180="No",Résultat!$G$9,Résultat!$G$7)),IF(H3180=2,IF(E3180=0,Résultat!G$9,IF(J3180="No",Résultat!$G$9,Résultat!$G$7)),Résultat!$G$7)),Résultat!$G$7)), "")</f>
        <v/>
      </c>
    </row>
    <row r="3181" spans="1:11" ht="20.100000000000001" customHeight="1">
      <c r="A3181" s="26"/>
      <c r="B3181" s="27"/>
      <c r="C3181" s="11" t="str">
        <f>IF($B3181 &lt;&gt; "",VLOOKUP(MID(B3181,3,5),'Recyclabilité Prod Matx'!C:F,2,FALSE), "")</f>
        <v/>
      </c>
      <c r="D3181" s="11" t="str">
        <f>IF($B3181 &lt;&gt; "",VLOOKUP(MID(B3181,3,5),'Recyclabilité Prod Matx'!C:F,3,FALSE),"")</f>
        <v/>
      </c>
      <c r="E3181" s="11" t="str">
        <f>IF($B3181 &lt;&gt; "",VLOOKUP(MID(B3181,3,5),'Recyclabilité Prod Matx'!C:F,4,FALSE), "")</f>
        <v/>
      </c>
      <c r="F3181" s="12" t="str">
        <f>IF($B3181 &lt;&gt; "", IF(C3181="Totale","",IF(D3181 = 0, "", VLOOKUP(D3181,'Cond Compo'!A:B,2,FALSE))),"")</f>
        <v/>
      </c>
      <c r="G3181" s="28"/>
      <c r="H3181" s="11" t="str">
        <f xml:space="preserve"> IF(C3181="Totale",2,IF($G3181 &lt;&gt; "", IF(D3181 = "E",MATCH(G3181, 'Cond Compo'!D$16:D$18, 0), MATCH(G3181, 'Cond Compo'!C$16:C$19, 0)), ""))</f>
        <v/>
      </c>
      <c r="I3181" s="12" t="str">
        <f>IF($E3181 &lt;&gt; "", IF(E3181 = 0, "", VLOOKUP(E3181,'Cond Perturbation'!A:B,2,FALSE)),"")</f>
        <v/>
      </c>
      <c r="J3181" s="28"/>
      <c r="K3181" s="29" t="str">
        <f>IF($B3181 &lt;&gt; "", IF(C3181="Oui",IF(H3181=1,IF(E3181=0,Résultat!G$8,IF(J3181="No",Résultat!$G$8,Résultat!$G$7)),IF(H3181=2,IF(E3181=0,Résultat!G$9,IF(J3181="No",Résultat!$G$9,Résultat!$G$7)),Résultat!$G$7)),IF(C3181 = "Totale", IF(H3181=1,IF(E3181=0,Résultat!G$8,IF(J3181="No",Résultat!$G$9,Résultat!$G$7)),IF(H3181=2,IF(E3181=0,Résultat!G$9,IF(J3181="No",Résultat!$G$9,Résultat!$G$7)),Résultat!$G$7)),Résultat!$G$7)), "")</f>
        <v/>
      </c>
    </row>
    <row r="3182" spans="1:11" ht="20.100000000000001" customHeight="1">
      <c r="A3182" s="26"/>
      <c r="B3182" s="27"/>
      <c r="C3182" s="11" t="str">
        <f>IF($B3182 &lt;&gt; "",VLOOKUP(MID(B3182,3,5),'Recyclabilité Prod Matx'!C:F,2,FALSE), "")</f>
        <v/>
      </c>
      <c r="D3182" s="11" t="str">
        <f>IF($B3182 &lt;&gt; "",VLOOKUP(MID(B3182,3,5),'Recyclabilité Prod Matx'!C:F,3,FALSE),"")</f>
        <v/>
      </c>
      <c r="E3182" s="11" t="str">
        <f>IF($B3182 &lt;&gt; "",VLOOKUP(MID(B3182,3,5),'Recyclabilité Prod Matx'!C:F,4,FALSE), "")</f>
        <v/>
      </c>
      <c r="F3182" s="12" t="str">
        <f>IF($B3182 &lt;&gt; "", IF(C3182="Totale","",IF(D3182 = 0, "", VLOOKUP(D3182,'Cond Compo'!A:B,2,FALSE))),"")</f>
        <v/>
      </c>
      <c r="G3182" s="28"/>
      <c r="H3182" s="11" t="str">
        <f xml:space="preserve"> IF(C3182="Totale",2,IF($G3182 &lt;&gt; "", IF(D3182 = "E",MATCH(G3182, 'Cond Compo'!D$16:D$18, 0), MATCH(G3182, 'Cond Compo'!C$16:C$19, 0)), ""))</f>
        <v/>
      </c>
      <c r="I3182" s="12" t="str">
        <f>IF($E3182 &lt;&gt; "", IF(E3182 = 0, "", VLOOKUP(E3182,'Cond Perturbation'!A:B,2,FALSE)),"")</f>
        <v/>
      </c>
      <c r="J3182" s="28"/>
      <c r="K3182" s="29" t="str">
        <f>IF($B3182 &lt;&gt; "", IF(C3182="Oui",IF(H3182=1,IF(E3182=0,Résultat!G$8,IF(J3182="No",Résultat!$G$8,Résultat!$G$7)),IF(H3182=2,IF(E3182=0,Résultat!G$9,IF(J3182="No",Résultat!$G$9,Résultat!$G$7)),Résultat!$G$7)),IF(C3182 = "Totale", IF(H3182=1,IF(E3182=0,Résultat!G$8,IF(J3182="No",Résultat!$G$9,Résultat!$G$7)),IF(H3182=2,IF(E3182=0,Résultat!G$9,IF(J3182="No",Résultat!$G$9,Résultat!$G$7)),Résultat!$G$7)),Résultat!$G$7)), "")</f>
        <v/>
      </c>
    </row>
    <row r="3183" spans="1:11" ht="20.100000000000001" customHeight="1">
      <c r="A3183" s="26"/>
      <c r="B3183" s="27"/>
      <c r="C3183" s="11" t="str">
        <f>IF($B3183 &lt;&gt; "",VLOOKUP(MID(B3183,3,5),'Recyclabilité Prod Matx'!C:F,2,FALSE), "")</f>
        <v/>
      </c>
      <c r="D3183" s="11" t="str">
        <f>IF($B3183 &lt;&gt; "",VLOOKUP(MID(B3183,3,5),'Recyclabilité Prod Matx'!C:F,3,FALSE),"")</f>
        <v/>
      </c>
      <c r="E3183" s="11" t="str">
        <f>IF($B3183 &lt;&gt; "",VLOOKUP(MID(B3183,3,5),'Recyclabilité Prod Matx'!C:F,4,FALSE), "")</f>
        <v/>
      </c>
      <c r="F3183" s="12" t="str">
        <f>IF($B3183 &lt;&gt; "", IF(C3183="Totale","",IF(D3183 = 0, "", VLOOKUP(D3183,'Cond Compo'!A:B,2,FALSE))),"")</f>
        <v/>
      </c>
      <c r="G3183" s="28"/>
      <c r="H3183" s="11" t="str">
        <f xml:space="preserve"> IF(C3183="Totale",2,IF($G3183 &lt;&gt; "", IF(D3183 = "E",MATCH(G3183, 'Cond Compo'!D$16:D$18, 0), MATCH(G3183, 'Cond Compo'!C$16:C$19, 0)), ""))</f>
        <v/>
      </c>
      <c r="I3183" s="12" t="str">
        <f>IF($E3183 &lt;&gt; "", IF(E3183 = 0, "", VLOOKUP(E3183,'Cond Perturbation'!A:B,2,FALSE)),"")</f>
        <v/>
      </c>
      <c r="J3183" s="28"/>
      <c r="K3183" s="29" t="str">
        <f>IF($B3183 &lt;&gt; "", IF(C3183="Oui",IF(H3183=1,IF(E3183=0,Résultat!G$8,IF(J3183="No",Résultat!$G$8,Résultat!$G$7)),IF(H3183=2,IF(E3183=0,Résultat!G$9,IF(J3183="No",Résultat!$G$9,Résultat!$G$7)),Résultat!$G$7)),IF(C3183 = "Totale", IF(H3183=1,IF(E3183=0,Résultat!G$8,IF(J3183="No",Résultat!$G$9,Résultat!$G$7)),IF(H3183=2,IF(E3183=0,Résultat!G$9,IF(J3183="No",Résultat!$G$9,Résultat!$G$7)),Résultat!$G$7)),Résultat!$G$7)), "")</f>
        <v/>
      </c>
    </row>
    <row r="3184" spans="1:11" ht="20.100000000000001" customHeight="1">
      <c r="A3184" s="26"/>
      <c r="B3184" s="27"/>
      <c r="C3184" s="11" t="str">
        <f>IF($B3184 &lt;&gt; "",VLOOKUP(MID(B3184,3,5),'Recyclabilité Prod Matx'!C:F,2,FALSE), "")</f>
        <v/>
      </c>
      <c r="D3184" s="11" t="str">
        <f>IF($B3184 &lt;&gt; "",VLOOKUP(MID(B3184,3,5),'Recyclabilité Prod Matx'!C:F,3,FALSE),"")</f>
        <v/>
      </c>
      <c r="E3184" s="11" t="str">
        <f>IF($B3184 &lt;&gt; "",VLOOKUP(MID(B3184,3,5),'Recyclabilité Prod Matx'!C:F,4,FALSE), "")</f>
        <v/>
      </c>
      <c r="F3184" s="12" t="str">
        <f>IF($B3184 &lt;&gt; "", IF(C3184="Totale","",IF(D3184 = 0, "", VLOOKUP(D3184,'Cond Compo'!A:B,2,FALSE))),"")</f>
        <v/>
      </c>
      <c r="G3184" s="28"/>
      <c r="H3184" s="11" t="str">
        <f xml:space="preserve"> IF(C3184="Totale",2,IF($G3184 &lt;&gt; "", IF(D3184 = "E",MATCH(G3184, 'Cond Compo'!D$16:D$18, 0), MATCH(G3184, 'Cond Compo'!C$16:C$19, 0)), ""))</f>
        <v/>
      </c>
      <c r="I3184" s="12" t="str">
        <f>IF($E3184 &lt;&gt; "", IF(E3184 = 0, "", VLOOKUP(E3184,'Cond Perturbation'!A:B,2,FALSE)),"")</f>
        <v/>
      </c>
      <c r="J3184" s="28"/>
      <c r="K3184" s="29" t="str">
        <f>IF($B3184 &lt;&gt; "", IF(C3184="Oui",IF(H3184=1,IF(E3184=0,Résultat!G$8,IF(J3184="No",Résultat!$G$8,Résultat!$G$7)),IF(H3184=2,IF(E3184=0,Résultat!G$9,IF(J3184="No",Résultat!$G$9,Résultat!$G$7)),Résultat!$G$7)),IF(C3184 = "Totale", IF(H3184=1,IF(E3184=0,Résultat!G$8,IF(J3184="No",Résultat!$G$9,Résultat!$G$7)),IF(H3184=2,IF(E3184=0,Résultat!G$9,IF(J3184="No",Résultat!$G$9,Résultat!$G$7)),Résultat!$G$7)),Résultat!$G$7)), "")</f>
        <v/>
      </c>
    </row>
    <row r="3185" spans="1:11" ht="20.100000000000001" customHeight="1">
      <c r="A3185" s="26"/>
      <c r="B3185" s="27"/>
      <c r="C3185" s="11" t="str">
        <f>IF($B3185 &lt;&gt; "",VLOOKUP(MID(B3185,3,5),'Recyclabilité Prod Matx'!C:F,2,FALSE), "")</f>
        <v/>
      </c>
      <c r="D3185" s="11" t="str">
        <f>IF($B3185 &lt;&gt; "",VLOOKUP(MID(B3185,3,5),'Recyclabilité Prod Matx'!C:F,3,FALSE),"")</f>
        <v/>
      </c>
      <c r="E3185" s="11" t="str">
        <f>IF($B3185 &lt;&gt; "",VLOOKUP(MID(B3185,3,5),'Recyclabilité Prod Matx'!C:F,4,FALSE), "")</f>
        <v/>
      </c>
      <c r="F3185" s="12" t="str">
        <f>IF($B3185 &lt;&gt; "", IF(C3185="Totale","",IF(D3185 = 0, "", VLOOKUP(D3185,'Cond Compo'!A:B,2,FALSE))),"")</f>
        <v/>
      </c>
      <c r="G3185" s="28"/>
      <c r="H3185" s="11" t="str">
        <f xml:space="preserve"> IF(C3185="Totale",2,IF($G3185 &lt;&gt; "", IF(D3185 = "E",MATCH(G3185, 'Cond Compo'!D$16:D$18, 0), MATCH(G3185, 'Cond Compo'!C$16:C$19, 0)), ""))</f>
        <v/>
      </c>
      <c r="I3185" s="12" t="str">
        <f>IF($E3185 &lt;&gt; "", IF(E3185 = 0, "", VLOOKUP(E3185,'Cond Perturbation'!A:B,2,FALSE)),"")</f>
        <v/>
      </c>
      <c r="J3185" s="28"/>
      <c r="K3185" s="29" t="str">
        <f>IF($B3185 &lt;&gt; "", IF(C3185="Oui",IF(H3185=1,IF(E3185=0,Résultat!G$8,IF(J3185="No",Résultat!$G$8,Résultat!$G$7)),IF(H3185=2,IF(E3185=0,Résultat!G$9,IF(J3185="No",Résultat!$G$9,Résultat!$G$7)),Résultat!$G$7)),IF(C3185 = "Totale", IF(H3185=1,IF(E3185=0,Résultat!G$8,IF(J3185="No",Résultat!$G$9,Résultat!$G$7)),IF(H3185=2,IF(E3185=0,Résultat!G$9,IF(J3185="No",Résultat!$G$9,Résultat!$G$7)),Résultat!$G$7)),Résultat!$G$7)), "")</f>
        <v/>
      </c>
    </row>
    <row r="3186" spans="1:11" ht="20.100000000000001" customHeight="1">
      <c r="A3186" s="26"/>
      <c r="B3186" s="27"/>
      <c r="C3186" s="11" t="str">
        <f>IF($B3186 &lt;&gt; "",VLOOKUP(MID(B3186,3,5),'Recyclabilité Prod Matx'!C:F,2,FALSE), "")</f>
        <v/>
      </c>
      <c r="D3186" s="11" t="str">
        <f>IF($B3186 &lt;&gt; "",VLOOKUP(MID(B3186,3,5),'Recyclabilité Prod Matx'!C:F,3,FALSE),"")</f>
        <v/>
      </c>
      <c r="E3186" s="11" t="str">
        <f>IF($B3186 &lt;&gt; "",VLOOKUP(MID(B3186,3,5),'Recyclabilité Prod Matx'!C:F,4,FALSE), "")</f>
        <v/>
      </c>
      <c r="F3186" s="12" t="str">
        <f>IF($B3186 &lt;&gt; "", IF(C3186="Totale","",IF(D3186 = 0, "", VLOOKUP(D3186,'Cond Compo'!A:B,2,FALSE))),"")</f>
        <v/>
      </c>
      <c r="G3186" s="28"/>
      <c r="H3186" s="11" t="str">
        <f xml:space="preserve"> IF(C3186="Totale",2,IF($G3186 &lt;&gt; "", IF(D3186 = "E",MATCH(G3186, 'Cond Compo'!D$16:D$18, 0), MATCH(G3186, 'Cond Compo'!C$16:C$19, 0)), ""))</f>
        <v/>
      </c>
      <c r="I3186" s="12" t="str">
        <f>IF($E3186 &lt;&gt; "", IF(E3186 = 0, "", VLOOKUP(E3186,'Cond Perturbation'!A:B,2,FALSE)),"")</f>
        <v/>
      </c>
      <c r="J3186" s="28"/>
      <c r="K3186" s="29" t="str">
        <f>IF($B3186 &lt;&gt; "", IF(C3186="Oui",IF(H3186=1,IF(E3186=0,Résultat!G$8,IF(J3186="No",Résultat!$G$8,Résultat!$G$7)),IF(H3186=2,IF(E3186=0,Résultat!G$9,IF(J3186="No",Résultat!$G$9,Résultat!$G$7)),Résultat!$G$7)),IF(C3186 = "Totale", IF(H3186=1,IF(E3186=0,Résultat!G$8,IF(J3186="No",Résultat!$G$9,Résultat!$G$7)),IF(H3186=2,IF(E3186=0,Résultat!G$9,IF(J3186="No",Résultat!$G$9,Résultat!$G$7)),Résultat!$G$7)),Résultat!$G$7)), "")</f>
        <v/>
      </c>
    </row>
    <row r="3187" spans="1:11" ht="20.100000000000001" customHeight="1">
      <c r="A3187" s="26"/>
      <c r="B3187" s="27"/>
      <c r="C3187" s="11" t="str">
        <f>IF($B3187 &lt;&gt; "",VLOOKUP(MID(B3187,3,5),'Recyclabilité Prod Matx'!C:F,2,FALSE), "")</f>
        <v/>
      </c>
      <c r="D3187" s="11" t="str">
        <f>IF($B3187 &lt;&gt; "",VLOOKUP(MID(B3187,3,5),'Recyclabilité Prod Matx'!C:F,3,FALSE),"")</f>
        <v/>
      </c>
      <c r="E3187" s="11" t="str">
        <f>IF($B3187 &lt;&gt; "",VLOOKUP(MID(B3187,3,5),'Recyclabilité Prod Matx'!C:F,4,FALSE), "")</f>
        <v/>
      </c>
      <c r="F3187" s="12" t="str">
        <f>IF($B3187 &lt;&gt; "", IF(C3187="Totale","",IF(D3187 = 0, "", VLOOKUP(D3187,'Cond Compo'!A:B,2,FALSE))),"")</f>
        <v/>
      </c>
      <c r="G3187" s="28"/>
      <c r="H3187" s="11" t="str">
        <f xml:space="preserve"> IF(C3187="Totale",2,IF($G3187 &lt;&gt; "", IF(D3187 = "E",MATCH(G3187, 'Cond Compo'!D$16:D$18, 0), MATCH(G3187, 'Cond Compo'!C$16:C$19, 0)), ""))</f>
        <v/>
      </c>
      <c r="I3187" s="12" t="str">
        <f>IF($E3187 &lt;&gt; "", IF(E3187 = 0, "", VLOOKUP(E3187,'Cond Perturbation'!A:B,2,FALSE)),"")</f>
        <v/>
      </c>
      <c r="J3187" s="28"/>
      <c r="K3187" s="29" t="str">
        <f>IF($B3187 &lt;&gt; "", IF(C3187="Oui",IF(H3187=1,IF(E3187=0,Résultat!G$8,IF(J3187="No",Résultat!$G$8,Résultat!$G$7)),IF(H3187=2,IF(E3187=0,Résultat!G$9,IF(J3187="No",Résultat!$G$9,Résultat!$G$7)),Résultat!$G$7)),IF(C3187 = "Totale", IF(H3187=1,IF(E3187=0,Résultat!G$8,IF(J3187="No",Résultat!$G$9,Résultat!$G$7)),IF(H3187=2,IF(E3187=0,Résultat!G$9,IF(J3187="No",Résultat!$G$9,Résultat!$G$7)),Résultat!$G$7)),Résultat!$G$7)), "")</f>
        <v/>
      </c>
    </row>
    <row r="3188" spans="1:11" ht="20.100000000000001" customHeight="1">
      <c r="A3188" s="26"/>
      <c r="B3188" s="27"/>
      <c r="C3188" s="11" t="str">
        <f>IF($B3188 &lt;&gt; "",VLOOKUP(MID(B3188,3,5),'Recyclabilité Prod Matx'!C:F,2,FALSE), "")</f>
        <v/>
      </c>
      <c r="D3188" s="11" t="str">
        <f>IF($B3188 &lt;&gt; "",VLOOKUP(MID(B3188,3,5),'Recyclabilité Prod Matx'!C:F,3,FALSE),"")</f>
        <v/>
      </c>
      <c r="E3188" s="11" t="str">
        <f>IF($B3188 &lt;&gt; "",VLOOKUP(MID(B3188,3,5),'Recyclabilité Prod Matx'!C:F,4,FALSE), "")</f>
        <v/>
      </c>
      <c r="F3188" s="12" t="str">
        <f>IF($B3188 &lt;&gt; "", IF(C3188="Totale","",IF(D3188 = 0, "", VLOOKUP(D3188,'Cond Compo'!A:B,2,FALSE))),"")</f>
        <v/>
      </c>
      <c r="G3188" s="28"/>
      <c r="H3188" s="11" t="str">
        <f xml:space="preserve"> IF(C3188="Totale",2,IF($G3188 &lt;&gt; "", IF(D3188 = "E",MATCH(G3188, 'Cond Compo'!D$16:D$18, 0), MATCH(G3188, 'Cond Compo'!C$16:C$19, 0)), ""))</f>
        <v/>
      </c>
      <c r="I3188" s="12" t="str">
        <f>IF($E3188 &lt;&gt; "", IF(E3188 = 0, "", VLOOKUP(E3188,'Cond Perturbation'!A:B,2,FALSE)),"")</f>
        <v/>
      </c>
      <c r="J3188" s="28"/>
      <c r="K3188" s="29" t="str">
        <f>IF($B3188 &lt;&gt; "", IF(C3188="Oui",IF(H3188=1,IF(E3188=0,Résultat!G$8,IF(J3188="No",Résultat!$G$8,Résultat!$G$7)),IF(H3188=2,IF(E3188=0,Résultat!G$9,IF(J3188="No",Résultat!$G$9,Résultat!$G$7)),Résultat!$G$7)),IF(C3188 = "Totale", IF(H3188=1,IF(E3188=0,Résultat!G$8,IF(J3188="No",Résultat!$G$9,Résultat!$G$7)),IF(H3188=2,IF(E3188=0,Résultat!G$9,IF(J3188="No",Résultat!$G$9,Résultat!$G$7)),Résultat!$G$7)),Résultat!$G$7)), "")</f>
        <v/>
      </c>
    </row>
    <row r="3189" spans="1:11" ht="20.100000000000001" customHeight="1">
      <c r="A3189" s="26"/>
      <c r="B3189" s="27"/>
      <c r="C3189" s="11" t="str">
        <f>IF($B3189 &lt;&gt; "",VLOOKUP(MID(B3189,3,5),'Recyclabilité Prod Matx'!C:F,2,FALSE), "")</f>
        <v/>
      </c>
      <c r="D3189" s="11" t="str">
        <f>IF($B3189 &lt;&gt; "",VLOOKUP(MID(B3189,3,5),'Recyclabilité Prod Matx'!C:F,3,FALSE),"")</f>
        <v/>
      </c>
      <c r="E3189" s="11" t="str">
        <f>IF($B3189 &lt;&gt; "",VLOOKUP(MID(B3189,3,5),'Recyclabilité Prod Matx'!C:F,4,FALSE), "")</f>
        <v/>
      </c>
      <c r="F3189" s="12" t="str">
        <f>IF($B3189 &lt;&gt; "", IF(C3189="Totale","",IF(D3189 = 0, "", VLOOKUP(D3189,'Cond Compo'!A:B,2,FALSE))),"")</f>
        <v/>
      </c>
      <c r="G3189" s="28"/>
      <c r="H3189" s="11" t="str">
        <f xml:space="preserve"> IF(C3189="Totale",2,IF($G3189 &lt;&gt; "", IF(D3189 = "E",MATCH(G3189, 'Cond Compo'!D$16:D$18, 0), MATCH(G3189, 'Cond Compo'!C$16:C$19, 0)), ""))</f>
        <v/>
      </c>
      <c r="I3189" s="12" t="str">
        <f>IF($E3189 &lt;&gt; "", IF(E3189 = 0, "", VLOOKUP(E3189,'Cond Perturbation'!A:B,2,FALSE)),"")</f>
        <v/>
      </c>
      <c r="J3189" s="28"/>
      <c r="K3189" s="29" t="str">
        <f>IF($B3189 &lt;&gt; "", IF(C3189="Oui",IF(H3189=1,IF(E3189=0,Résultat!G$8,IF(J3189="No",Résultat!$G$8,Résultat!$G$7)),IF(H3189=2,IF(E3189=0,Résultat!G$9,IF(J3189="No",Résultat!$G$9,Résultat!$G$7)),Résultat!$G$7)),IF(C3189 = "Totale", IF(H3189=1,IF(E3189=0,Résultat!G$8,IF(J3189="No",Résultat!$G$9,Résultat!$G$7)),IF(H3189=2,IF(E3189=0,Résultat!G$9,IF(J3189="No",Résultat!$G$9,Résultat!$G$7)),Résultat!$G$7)),Résultat!$G$7)), "")</f>
        <v/>
      </c>
    </row>
    <row r="3190" spans="1:11" ht="20.100000000000001" customHeight="1">
      <c r="A3190" s="26"/>
      <c r="B3190" s="27"/>
      <c r="C3190" s="11" t="str">
        <f>IF($B3190 &lt;&gt; "",VLOOKUP(MID(B3190,3,5),'Recyclabilité Prod Matx'!C:F,2,FALSE), "")</f>
        <v/>
      </c>
      <c r="D3190" s="11" t="str">
        <f>IF($B3190 &lt;&gt; "",VLOOKUP(MID(B3190,3,5),'Recyclabilité Prod Matx'!C:F,3,FALSE),"")</f>
        <v/>
      </c>
      <c r="E3190" s="11" t="str">
        <f>IF($B3190 &lt;&gt; "",VLOOKUP(MID(B3190,3,5),'Recyclabilité Prod Matx'!C:F,4,FALSE), "")</f>
        <v/>
      </c>
      <c r="F3190" s="12" t="str">
        <f>IF($B3190 &lt;&gt; "", IF(C3190="Totale","",IF(D3190 = 0, "", VLOOKUP(D3190,'Cond Compo'!A:B,2,FALSE))),"")</f>
        <v/>
      </c>
      <c r="G3190" s="28"/>
      <c r="H3190" s="11" t="str">
        <f xml:space="preserve"> IF(C3190="Totale",2,IF($G3190 &lt;&gt; "", IF(D3190 = "E",MATCH(G3190, 'Cond Compo'!D$16:D$18, 0), MATCH(G3190, 'Cond Compo'!C$16:C$19, 0)), ""))</f>
        <v/>
      </c>
      <c r="I3190" s="12" t="str">
        <f>IF($E3190 &lt;&gt; "", IF(E3190 = 0, "", VLOOKUP(E3190,'Cond Perturbation'!A:B,2,FALSE)),"")</f>
        <v/>
      </c>
      <c r="J3190" s="28"/>
      <c r="K3190" s="29" t="str">
        <f>IF($B3190 &lt;&gt; "", IF(C3190="Oui",IF(H3190=1,IF(E3190=0,Résultat!G$8,IF(J3190="No",Résultat!$G$8,Résultat!$G$7)),IF(H3190=2,IF(E3190=0,Résultat!G$9,IF(J3190="No",Résultat!$G$9,Résultat!$G$7)),Résultat!$G$7)),IF(C3190 = "Totale", IF(H3190=1,IF(E3190=0,Résultat!G$8,IF(J3190="No",Résultat!$G$9,Résultat!$G$7)),IF(H3190=2,IF(E3190=0,Résultat!G$9,IF(J3190="No",Résultat!$G$9,Résultat!$G$7)),Résultat!$G$7)),Résultat!$G$7)), "")</f>
        <v/>
      </c>
    </row>
    <row r="3191" spans="1:11" ht="20.100000000000001" customHeight="1">
      <c r="A3191" s="26"/>
      <c r="B3191" s="27"/>
      <c r="C3191" s="11" t="str">
        <f>IF($B3191 &lt;&gt; "",VLOOKUP(MID(B3191,3,5),'Recyclabilité Prod Matx'!C:F,2,FALSE), "")</f>
        <v/>
      </c>
      <c r="D3191" s="11" t="str">
        <f>IF($B3191 &lt;&gt; "",VLOOKUP(MID(B3191,3,5),'Recyclabilité Prod Matx'!C:F,3,FALSE),"")</f>
        <v/>
      </c>
      <c r="E3191" s="11" t="str">
        <f>IF($B3191 &lt;&gt; "",VLOOKUP(MID(B3191,3,5),'Recyclabilité Prod Matx'!C:F,4,FALSE), "")</f>
        <v/>
      </c>
      <c r="F3191" s="12" t="str">
        <f>IF($B3191 &lt;&gt; "", IF(C3191="Totale","",IF(D3191 = 0, "", VLOOKUP(D3191,'Cond Compo'!A:B,2,FALSE))),"")</f>
        <v/>
      </c>
      <c r="G3191" s="28"/>
      <c r="H3191" s="11" t="str">
        <f xml:space="preserve"> IF(C3191="Totale",2,IF($G3191 &lt;&gt; "", IF(D3191 = "E",MATCH(G3191, 'Cond Compo'!D$16:D$18, 0), MATCH(G3191, 'Cond Compo'!C$16:C$19, 0)), ""))</f>
        <v/>
      </c>
      <c r="I3191" s="12" t="str">
        <f>IF($E3191 &lt;&gt; "", IF(E3191 = 0, "", VLOOKUP(E3191,'Cond Perturbation'!A:B,2,FALSE)),"")</f>
        <v/>
      </c>
      <c r="J3191" s="28"/>
      <c r="K3191" s="29" t="str">
        <f>IF($B3191 &lt;&gt; "", IF(C3191="Oui",IF(H3191=1,IF(E3191=0,Résultat!G$8,IF(J3191="No",Résultat!$G$8,Résultat!$G$7)),IF(H3191=2,IF(E3191=0,Résultat!G$9,IF(J3191="No",Résultat!$G$9,Résultat!$G$7)),Résultat!$G$7)),IF(C3191 = "Totale", IF(H3191=1,IF(E3191=0,Résultat!G$8,IF(J3191="No",Résultat!$G$9,Résultat!$G$7)),IF(H3191=2,IF(E3191=0,Résultat!G$9,IF(J3191="No",Résultat!$G$9,Résultat!$G$7)),Résultat!$G$7)),Résultat!$G$7)), "")</f>
        <v/>
      </c>
    </row>
    <row r="3192" spans="1:11" ht="20.100000000000001" customHeight="1">
      <c r="A3192" s="26"/>
      <c r="B3192" s="27"/>
      <c r="C3192" s="11" t="str">
        <f>IF($B3192 &lt;&gt; "",VLOOKUP(MID(B3192,3,5),'Recyclabilité Prod Matx'!C:F,2,FALSE), "")</f>
        <v/>
      </c>
      <c r="D3192" s="11" t="str">
        <f>IF($B3192 &lt;&gt; "",VLOOKUP(MID(B3192,3,5),'Recyclabilité Prod Matx'!C:F,3,FALSE),"")</f>
        <v/>
      </c>
      <c r="E3192" s="11" t="str">
        <f>IF($B3192 &lt;&gt; "",VLOOKUP(MID(B3192,3,5),'Recyclabilité Prod Matx'!C:F,4,FALSE), "")</f>
        <v/>
      </c>
      <c r="F3192" s="12" t="str">
        <f>IF($B3192 &lt;&gt; "", IF(C3192="Totale","",IF(D3192 = 0, "", VLOOKUP(D3192,'Cond Compo'!A:B,2,FALSE))),"")</f>
        <v/>
      </c>
      <c r="G3192" s="28"/>
      <c r="H3192" s="11" t="str">
        <f xml:space="preserve"> IF(C3192="Totale",2,IF($G3192 &lt;&gt; "", IF(D3192 = "E",MATCH(G3192, 'Cond Compo'!D$16:D$18, 0), MATCH(G3192, 'Cond Compo'!C$16:C$19, 0)), ""))</f>
        <v/>
      </c>
      <c r="I3192" s="12" t="str">
        <f>IF($E3192 &lt;&gt; "", IF(E3192 = 0, "", VLOOKUP(E3192,'Cond Perturbation'!A:B,2,FALSE)),"")</f>
        <v/>
      </c>
      <c r="J3192" s="28"/>
      <c r="K3192" s="29" t="str">
        <f>IF($B3192 &lt;&gt; "", IF(C3192="Oui",IF(H3192=1,IF(E3192=0,Résultat!G$8,IF(J3192="No",Résultat!$G$8,Résultat!$G$7)),IF(H3192=2,IF(E3192=0,Résultat!G$9,IF(J3192="No",Résultat!$G$9,Résultat!$G$7)),Résultat!$G$7)),IF(C3192 = "Totale", IF(H3192=1,IF(E3192=0,Résultat!G$8,IF(J3192="No",Résultat!$G$9,Résultat!$G$7)),IF(H3192=2,IF(E3192=0,Résultat!G$9,IF(J3192="No",Résultat!$G$9,Résultat!$G$7)),Résultat!$G$7)),Résultat!$G$7)), "")</f>
        <v/>
      </c>
    </row>
    <row r="3193" spans="1:11" ht="20.100000000000001" customHeight="1">
      <c r="A3193" s="26"/>
      <c r="B3193" s="27"/>
      <c r="C3193" s="11" t="str">
        <f>IF($B3193 &lt;&gt; "",VLOOKUP(MID(B3193,3,5),'Recyclabilité Prod Matx'!C:F,2,FALSE), "")</f>
        <v/>
      </c>
      <c r="D3193" s="11" t="str">
        <f>IF($B3193 &lt;&gt; "",VLOOKUP(MID(B3193,3,5),'Recyclabilité Prod Matx'!C:F,3,FALSE),"")</f>
        <v/>
      </c>
      <c r="E3193" s="11" t="str">
        <f>IF($B3193 &lt;&gt; "",VLOOKUP(MID(B3193,3,5),'Recyclabilité Prod Matx'!C:F,4,FALSE), "")</f>
        <v/>
      </c>
      <c r="F3193" s="12" t="str">
        <f>IF($B3193 &lt;&gt; "", IF(C3193="Totale","",IF(D3193 = 0, "", VLOOKUP(D3193,'Cond Compo'!A:B,2,FALSE))),"")</f>
        <v/>
      </c>
      <c r="G3193" s="28"/>
      <c r="H3193" s="11" t="str">
        <f xml:space="preserve"> IF(C3193="Totale",2,IF($G3193 &lt;&gt; "", IF(D3193 = "E",MATCH(G3193, 'Cond Compo'!D$16:D$18, 0), MATCH(G3193, 'Cond Compo'!C$16:C$19, 0)), ""))</f>
        <v/>
      </c>
      <c r="I3193" s="12" t="str">
        <f>IF($E3193 &lt;&gt; "", IF(E3193 = 0, "", VLOOKUP(E3193,'Cond Perturbation'!A:B,2,FALSE)),"")</f>
        <v/>
      </c>
      <c r="J3193" s="28"/>
      <c r="K3193" s="29" t="str">
        <f>IF($B3193 &lt;&gt; "", IF(C3193="Oui",IF(H3193=1,IF(E3193=0,Résultat!G$8,IF(J3193="No",Résultat!$G$8,Résultat!$G$7)),IF(H3193=2,IF(E3193=0,Résultat!G$9,IF(J3193="No",Résultat!$G$9,Résultat!$G$7)),Résultat!$G$7)),IF(C3193 = "Totale", IF(H3193=1,IF(E3193=0,Résultat!G$8,IF(J3193="No",Résultat!$G$9,Résultat!$G$7)),IF(H3193=2,IF(E3193=0,Résultat!G$9,IF(J3193="No",Résultat!$G$9,Résultat!$G$7)),Résultat!$G$7)),Résultat!$G$7)), "")</f>
        <v/>
      </c>
    </row>
    <row r="3194" spans="1:11" ht="20.100000000000001" customHeight="1">
      <c r="A3194" s="26"/>
      <c r="B3194" s="27"/>
      <c r="C3194" s="11" t="str">
        <f>IF($B3194 &lt;&gt; "",VLOOKUP(MID(B3194,3,5),'Recyclabilité Prod Matx'!C:F,2,FALSE), "")</f>
        <v/>
      </c>
      <c r="D3194" s="11" t="str">
        <f>IF($B3194 &lt;&gt; "",VLOOKUP(MID(B3194,3,5),'Recyclabilité Prod Matx'!C:F,3,FALSE),"")</f>
        <v/>
      </c>
      <c r="E3194" s="11" t="str">
        <f>IF($B3194 &lt;&gt; "",VLOOKUP(MID(B3194,3,5),'Recyclabilité Prod Matx'!C:F,4,FALSE), "")</f>
        <v/>
      </c>
      <c r="F3194" s="12" t="str">
        <f>IF($B3194 &lt;&gt; "", IF(C3194="Totale","",IF(D3194 = 0, "", VLOOKUP(D3194,'Cond Compo'!A:B,2,FALSE))),"")</f>
        <v/>
      </c>
      <c r="G3194" s="28"/>
      <c r="H3194" s="11" t="str">
        <f xml:space="preserve"> IF(C3194="Totale",2,IF($G3194 &lt;&gt; "", IF(D3194 = "E",MATCH(G3194, 'Cond Compo'!D$16:D$18, 0), MATCH(G3194, 'Cond Compo'!C$16:C$19, 0)), ""))</f>
        <v/>
      </c>
      <c r="I3194" s="12" t="str">
        <f>IF($E3194 &lt;&gt; "", IF(E3194 = 0, "", VLOOKUP(E3194,'Cond Perturbation'!A:B,2,FALSE)),"")</f>
        <v/>
      </c>
      <c r="J3194" s="28"/>
      <c r="K3194" s="29" t="str">
        <f>IF($B3194 &lt;&gt; "", IF(C3194="Oui",IF(H3194=1,IF(E3194=0,Résultat!G$8,IF(J3194="No",Résultat!$G$8,Résultat!$G$7)),IF(H3194=2,IF(E3194=0,Résultat!G$9,IF(J3194="No",Résultat!$G$9,Résultat!$G$7)),Résultat!$G$7)),IF(C3194 = "Totale", IF(H3194=1,IF(E3194=0,Résultat!G$8,IF(J3194="No",Résultat!$G$9,Résultat!$G$7)),IF(H3194=2,IF(E3194=0,Résultat!G$9,IF(J3194="No",Résultat!$G$9,Résultat!$G$7)),Résultat!$G$7)),Résultat!$G$7)), "")</f>
        <v/>
      </c>
    </row>
    <row r="3195" spans="1:11" ht="20.100000000000001" customHeight="1">
      <c r="A3195" s="26"/>
      <c r="B3195" s="27"/>
      <c r="C3195" s="11" t="str">
        <f>IF($B3195 &lt;&gt; "",VLOOKUP(MID(B3195,3,5),'Recyclabilité Prod Matx'!C:F,2,FALSE), "")</f>
        <v/>
      </c>
      <c r="D3195" s="11" t="str">
        <f>IF($B3195 &lt;&gt; "",VLOOKUP(MID(B3195,3,5),'Recyclabilité Prod Matx'!C:F,3,FALSE),"")</f>
        <v/>
      </c>
      <c r="E3195" s="11" t="str">
        <f>IF($B3195 &lt;&gt; "",VLOOKUP(MID(B3195,3,5),'Recyclabilité Prod Matx'!C:F,4,FALSE), "")</f>
        <v/>
      </c>
      <c r="F3195" s="12" t="str">
        <f>IF($B3195 &lt;&gt; "", IF(C3195="Totale","",IF(D3195 = 0, "", VLOOKUP(D3195,'Cond Compo'!A:B,2,FALSE))),"")</f>
        <v/>
      </c>
      <c r="G3195" s="28"/>
      <c r="H3195" s="11" t="str">
        <f xml:space="preserve"> IF(C3195="Totale",2,IF($G3195 &lt;&gt; "", IF(D3195 = "E",MATCH(G3195, 'Cond Compo'!D$16:D$18, 0), MATCH(G3195, 'Cond Compo'!C$16:C$19, 0)), ""))</f>
        <v/>
      </c>
      <c r="I3195" s="12" t="str">
        <f>IF($E3195 &lt;&gt; "", IF(E3195 = 0, "", VLOOKUP(E3195,'Cond Perturbation'!A:B,2,FALSE)),"")</f>
        <v/>
      </c>
      <c r="J3195" s="28"/>
      <c r="K3195" s="29" t="str">
        <f>IF($B3195 &lt;&gt; "", IF(C3195="Oui",IF(H3195=1,IF(E3195=0,Résultat!G$8,IF(J3195="No",Résultat!$G$8,Résultat!$G$7)),IF(H3195=2,IF(E3195=0,Résultat!G$9,IF(J3195="No",Résultat!$G$9,Résultat!$G$7)),Résultat!$G$7)),IF(C3195 = "Totale", IF(H3195=1,IF(E3195=0,Résultat!G$8,IF(J3195="No",Résultat!$G$9,Résultat!$G$7)),IF(H3195=2,IF(E3195=0,Résultat!G$9,IF(J3195="No",Résultat!$G$9,Résultat!$G$7)),Résultat!$G$7)),Résultat!$G$7)), "")</f>
        <v/>
      </c>
    </row>
    <row r="3196" spans="1:11" ht="20.100000000000001" customHeight="1">
      <c r="A3196" s="26"/>
      <c r="B3196" s="27"/>
      <c r="C3196" s="11" t="str">
        <f>IF($B3196 &lt;&gt; "",VLOOKUP(MID(B3196,3,5),'Recyclabilité Prod Matx'!C:F,2,FALSE), "")</f>
        <v/>
      </c>
      <c r="D3196" s="11" t="str">
        <f>IF($B3196 &lt;&gt; "",VLOOKUP(MID(B3196,3,5),'Recyclabilité Prod Matx'!C:F,3,FALSE),"")</f>
        <v/>
      </c>
      <c r="E3196" s="11" t="str">
        <f>IF($B3196 &lt;&gt; "",VLOOKUP(MID(B3196,3,5),'Recyclabilité Prod Matx'!C:F,4,FALSE), "")</f>
        <v/>
      </c>
      <c r="F3196" s="12" t="str">
        <f>IF($B3196 &lt;&gt; "", IF(C3196="Totale","",IF(D3196 = 0, "", VLOOKUP(D3196,'Cond Compo'!A:B,2,FALSE))),"")</f>
        <v/>
      </c>
      <c r="G3196" s="28"/>
      <c r="H3196" s="11" t="str">
        <f xml:space="preserve"> IF(C3196="Totale",2,IF($G3196 &lt;&gt; "", IF(D3196 = "E",MATCH(G3196, 'Cond Compo'!D$16:D$18, 0), MATCH(G3196, 'Cond Compo'!C$16:C$19, 0)), ""))</f>
        <v/>
      </c>
      <c r="I3196" s="12" t="str">
        <f>IF($E3196 &lt;&gt; "", IF(E3196 = 0, "", VLOOKUP(E3196,'Cond Perturbation'!A:B,2,FALSE)),"")</f>
        <v/>
      </c>
      <c r="J3196" s="28"/>
      <c r="K3196" s="29" t="str">
        <f>IF($B3196 &lt;&gt; "", IF(C3196="Oui",IF(H3196=1,IF(E3196=0,Résultat!G$8,IF(J3196="No",Résultat!$G$8,Résultat!$G$7)),IF(H3196=2,IF(E3196=0,Résultat!G$9,IF(J3196="No",Résultat!$G$9,Résultat!$G$7)),Résultat!$G$7)),IF(C3196 = "Totale", IF(H3196=1,IF(E3196=0,Résultat!G$8,IF(J3196="No",Résultat!$G$9,Résultat!$G$7)),IF(H3196=2,IF(E3196=0,Résultat!G$9,IF(J3196="No",Résultat!$G$9,Résultat!$G$7)),Résultat!$G$7)),Résultat!$G$7)), "")</f>
        <v/>
      </c>
    </row>
    <row r="3197" spans="1:11" ht="20.100000000000001" customHeight="1">
      <c r="A3197" s="26"/>
      <c r="B3197" s="27"/>
      <c r="C3197" s="11" t="str">
        <f>IF($B3197 &lt;&gt; "",VLOOKUP(MID(B3197,3,5),'Recyclabilité Prod Matx'!C:F,2,FALSE), "")</f>
        <v/>
      </c>
      <c r="D3197" s="11" t="str">
        <f>IF($B3197 &lt;&gt; "",VLOOKUP(MID(B3197,3,5),'Recyclabilité Prod Matx'!C:F,3,FALSE),"")</f>
        <v/>
      </c>
      <c r="E3197" s="11" t="str">
        <f>IF($B3197 &lt;&gt; "",VLOOKUP(MID(B3197,3,5),'Recyclabilité Prod Matx'!C:F,4,FALSE), "")</f>
        <v/>
      </c>
      <c r="F3197" s="12" t="str">
        <f>IF($B3197 &lt;&gt; "", IF(C3197="Totale","",IF(D3197 = 0, "", VLOOKUP(D3197,'Cond Compo'!A:B,2,FALSE))),"")</f>
        <v/>
      </c>
      <c r="G3197" s="28"/>
      <c r="H3197" s="11" t="str">
        <f xml:space="preserve"> IF(C3197="Totale",2,IF($G3197 &lt;&gt; "", IF(D3197 = "E",MATCH(G3197, 'Cond Compo'!D$16:D$18, 0), MATCH(G3197, 'Cond Compo'!C$16:C$19, 0)), ""))</f>
        <v/>
      </c>
      <c r="I3197" s="12" t="str">
        <f>IF($E3197 &lt;&gt; "", IF(E3197 = 0, "", VLOOKUP(E3197,'Cond Perturbation'!A:B,2,FALSE)),"")</f>
        <v/>
      </c>
      <c r="J3197" s="28"/>
      <c r="K3197" s="29" t="str">
        <f>IF($B3197 &lt;&gt; "", IF(C3197="Oui",IF(H3197=1,IF(E3197=0,Résultat!G$8,IF(J3197="No",Résultat!$G$8,Résultat!$G$7)),IF(H3197=2,IF(E3197=0,Résultat!G$9,IF(J3197="No",Résultat!$G$9,Résultat!$G$7)),Résultat!$G$7)),IF(C3197 = "Totale", IF(H3197=1,IF(E3197=0,Résultat!G$8,IF(J3197="No",Résultat!$G$9,Résultat!$G$7)),IF(H3197=2,IF(E3197=0,Résultat!G$9,IF(J3197="No",Résultat!$G$9,Résultat!$G$7)),Résultat!$G$7)),Résultat!$G$7)), "")</f>
        <v/>
      </c>
    </row>
    <row r="3198" spans="1:11" ht="20.100000000000001" customHeight="1">
      <c r="A3198" s="26"/>
      <c r="B3198" s="27"/>
      <c r="C3198" s="11" t="str">
        <f>IF($B3198 &lt;&gt; "",VLOOKUP(MID(B3198,3,5),'Recyclabilité Prod Matx'!C:F,2,FALSE), "")</f>
        <v/>
      </c>
      <c r="D3198" s="11" t="str">
        <f>IF($B3198 &lt;&gt; "",VLOOKUP(MID(B3198,3,5),'Recyclabilité Prod Matx'!C:F,3,FALSE),"")</f>
        <v/>
      </c>
      <c r="E3198" s="11" t="str">
        <f>IF($B3198 &lt;&gt; "",VLOOKUP(MID(B3198,3,5),'Recyclabilité Prod Matx'!C:F,4,FALSE), "")</f>
        <v/>
      </c>
      <c r="F3198" s="12" t="str">
        <f>IF($B3198 &lt;&gt; "", IF(C3198="Totale","",IF(D3198 = 0, "", VLOOKUP(D3198,'Cond Compo'!A:B,2,FALSE))),"")</f>
        <v/>
      </c>
      <c r="G3198" s="28"/>
      <c r="H3198" s="11" t="str">
        <f xml:space="preserve"> IF(C3198="Totale",2,IF($G3198 &lt;&gt; "", IF(D3198 = "E",MATCH(G3198, 'Cond Compo'!D$16:D$18, 0), MATCH(G3198, 'Cond Compo'!C$16:C$19, 0)), ""))</f>
        <v/>
      </c>
      <c r="I3198" s="12" t="str">
        <f>IF($E3198 &lt;&gt; "", IF(E3198 = 0, "", VLOOKUP(E3198,'Cond Perturbation'!A:B,2,FALSE)),"")</f>
        <v/>
      </c>
      <c r="J3198" s="28"/>
      <c r="K3198" s="29" t="str">
        <f>IF($B3198 &lt;&gt; "", IF(C3198="Oui",IF(H3198=1,IF(E3198=0,Résultat!G$8,IF(J3198="No",Résultat!$G$8,Résultat!$G$7)),IF(H3198=2,IF(E3198=0,Résultat!G$9,IF(J3198="No",Résultat!$G$9,Résultat!$G$7)),Résultat!$G$7)),IF(C3198 = "Totale", IF(H3198=1,IF(E3198=0,Résultat!G$8,IF(J3198="No",Résultat!$G$9,Résultat!$G$7)),IF(H3198=2,IF(E3198=0,Résultat!G$9,IF(J3198="No",Résultat!$G$9,Résultat!$G$7)),Résultat!$G$7)),Résultat!$G$7)), "")</f>
        <v/>
      </c>
    </row>
    <row r="3199" spans="1:11" ht="20.100000000000001" customHeight="1">
      <c r="A3199" s="26"/>
      <c r="B3199" s="27"/>
      <c r="C3199" s="11" t="str">
        <f>IF($B3199 &lt;&gt; "",VLOOKUP(MID(B3199,3,5),'Recyclabilité Prod Matx'!C:F,2,FALSE), "")</f>
        <v/>
      </c>
      <c r="D3199" s="11" t="str">
        <f>IF($B3199 &lt;&gt; "",VLOOKUP(MID(B3199,3,5),'Recyclabilité Prod Matx'!C:F,3,FALSE),"")</f>
        <v/>
      </c>
      <c r="E3199" s="11" t="str">
        <f>IF($B3199 &lt;&gt; "",VLOOKUP(MID(B3199,3,5),'Recyclabilité Prod Matx'!C:F,4,FALSE), "")</f>
        <v/>
      </c>
      <c r="F3199" s="12" t="str">
        <f>IF($B3199 &lt;&gt; "", IF(C3199="Totale","",IF(D3199 = 0, "", VLOOKUP(D3199,'Cond Compo'!A:B,2,FALSE))),"")</f>
        <v/>
      </c>
      <c r="G3199" s="28"/>
      <c r="H3199" s="11" t="str">
        <f xml:space="preserve"> IF(C3199="Totale",2,IF($G3199 &lt;&gt; "", IF(D3199 = "E",MATCH(G3199, 'Cond Compo'!D$16:D$18, 0), MATCH(G3199, 'Cond Compo'!C$16:C$19, 0)), ""))</f>
        <v/>
      </c>
      <c r="I3199" s="12" t="str">
        <f>IF($E3199 &lt;&gt; "", IF(E3199 = 0, "", VLOOKUP(E3199,'Cond Perturbation'!A:B,2,FALSE)),"")</f>
        <v/>
      </c>
      <c r="J3199" s="28"/>
      <c r="K3199" s="29" t="str">
        <f>IF($B3199 &lt;&gt; "", IF(C3199="Oui",IF(H3199=1,IF(E3199=0,Résultat!G$8,IF(J3199="No",Résultat!$G$8,Résultat!$G$7)),IF(H3199=2,IF(E3199=0,Résultat!G$9,IF(J3199="No",Résultat!$G$9,Résultat!$G$7)),Résultat!$G$7)),IF(C3199 = "Totale", IF(H3199=1,IF(E3199=0,Résultat!G$8,IF(J3199="No",Résultat!$G$9,Résultat!$G$7)),IF(H3199=2,IF(E3199=0,Résultat!G$9,IF(J3199="No",Résultat!$G$9,Résultat!$G$7)),Résultat!$G$7)),Résultat!$G$7)), "")</f>
        <v/>
      </c>
    </row>
    <row r="3200" spans="1:11" ht="20.100000000000001" customHeight="1">
      <c r="A3200" s="26"/>
      <c r="B3200" s="27"/>
      <c r="C3200" s="11" t="str">
        <f>IF($B3200 &lt;&gt; "",VLOOKUP(MID(B3200,3,5),'Recyclabilité Prod Matx'!C:F,2,FALSE), "")</f>
        <v/>
      </c>
      <c r="D3200" s="11" t="str">
        <f>IF($B3200 &lt;&gt; "",VLOOKUP(MID(B3200,3,5),'Recyclabilité Prod Matx'!C:F,3,FALSE),"")</f>
        <v/>
      </c>
      <c r="E3200" s="11" t="str">
        <f>IF($B3200 &lt;&gt; "",VLOOKUP(MID(B3200,3,5),'Recyclabilité Prod Matx'!C:F,4,FALSE), "")</f>
        <v/>
      </c>
      <c r="F3200" s="12" t="str">
        <f>IF($B3200 &lt;&gt; "", IF(C3200="Totale","",IF(D3200 = 0, "", VLOOKUP(D3200,'Cond Compo'!A:B,2,FALSE))),"")</f>
        <v/>
      </c>
      <c r="G3200" s="28"/>
      <c r="H3200" s="11" t="str">
        <f xml:space="preserve"> IF(C3200="Totale",2,IF($G3200 &lt;&gt; "", IF(D3200 = "E",MATCH(G3200, 'Cond Compo'!D$16:D$18, 0), MATCH(G3200, 'Cond Compo'!C$16:C$19, 0)), ""))</f>
        <v/>
      </c>
      <c r="I3200" s="12" t="str">
        <f>IF($E3200 &lt;&gt; "", IF(E3200 = 0, "", VLOOKUP(E3200,'Cond Perturbation'!A:B,2,FALSE)),"")</f>
        <v/>
      </c>
      <c r="J3200" s="28"/>
      <c r="K3200" s="29" t="str">
        <f>IF($B3200 &lt;&gt; "", IF(C3200="Oui",IF(H3200=1,IF(E3200=0,Résultat!G$8,IF(J3200="No",Résultat!$G$8,Résultat!$G$7)),IF(H3200=2,IF(E3200=0,Résultat!G$9,IF(J3200="No",Résultat!$G$9,Résultat!$G$7)),Résultat!$G$7)),IF(C3200 = "Totale", IF(H3200=1,IF(E3200=0,Résultat!G$8,IF(J3200="No",Résultat!$G$9,Résultat!$G$7)),IF(H3200=2,IF(E3200=0,Résultat!G$9,IF(J3200="No",Résultat!$G$9,Résultat!$G$7)),Résultat!$G$7)),Résultat!$G$7)), "")</f>
        <v/>
      </c>
    </row>
    <row r="3201" spans="1:11" ht="20.100000000000001" customHeight="1">
      <c r="A3201" s="26"/>
      <c r="B3201" s="27"/>
      <c r="C3201" s="11" t="str">
        <f>IF($B3201 &lt;&gt; "",VLOOKUP(MID(B3201,3,5),'Recyclabilité Prod Matx'!C:F,2,FALSE), "")</f>
        <v/>
      </c>
      <c r="D3201" s="11" t="str">
        <f>IF($B3201 &lt;&gt; "",VLOOKUP(MID(B3201,3,5),'Recyclabilité Prod Matx'!C:F,3,FALSE),"")</f>
        <v/>
      </c>
      <c r="E3201" s="11" t="str">
        <f>IF($B3201 &lt;&gt; "",VLOOKUP(MID(B3201,3,5),'Recyclabilité Prod Matx'!C:F,4,FALSE), "")</f>
        <v/>
      </c>
      <c r="F3201" s="12" t="str">
        <f>IF($B3201 &lt;&gt; "", IF(C3201="Totale","",IF(D3201 = 0, "", VLOOKUP(D3201,'Cond Compo'!A:B,2,FALSE))),"")</f>
        <v/>
      </c>
      <c r="G3201" s="28"/>
      <c r="H3201" s="11" t="str">
        <f xml:space="preserve"> IF(C3201="Totale",2,IF($G3201 &lt;&gt; "", IF(D3201 = "E",MATCH(G3201, 'Cond Compo'!D$16:D$18, 0), MATCH(G3201, 'Cond Compo'!C$16:C$19, 0)), ""))</f>
        <v/>
      </c>
      <c r="I3201" s="12" t="str">
        <f>IF($E3201 &lt;&gt; "", IF(E3201 = 0, "", VLOOKUP(E3201,'Cond Perturbation'!A:B,2,FALSE)),"")</f>
        <v/>
      </c>
      <c r="J3201" s="28"/>
      <c r="K3201" s="29" t="str">
        <f>IF($B3201 &lt;&gt; "", IF(C3201="Oui",IF(H3201=1,IF(E3201=0,Résultat!G$8,IF(J3201="No",Résultat!$G$8,Résultat!$G$7)),IF(H3201=2,IF(E3201=0,Résultat!G$9,IF(J3201="No",Résultat!$G$9,Résultat!$G$7)),Résultat!$G$7)),IF(C3201 = "Totale", IF(H3201=1,IF(E3201=0,Résultat!G$8,IF(J3201="No",Résultat!$G$9,Résultat!$G$7)),IF(H3201=2,IF(E3201=0,Résultat!G$9,IF(J3201="No",Résultat!$G$9,Résultat!$G$7)),Résultat!$G$7)),Résultat!$G$7)), "")</f>
        <v/>
      </c>
    </row>
    <row r="3202" spans="1:11" ht="20.100000000000001" customHeight="1">
      <c r="A3202" s="26"/>
      <c r="B3202" s="27"/>
      <c r="C3202" s="11" t="str">
        <f>IF($B3202 &lt;&gt; "",VLOOKUP(MID(B3202,3,5),'Recyclabilité Prod Matx'!C:F,2,FALSE), "")</f>
        <v/>
      </c>
      <c r="D3202" s="11" t="str">
        <f>IF($B3202 &lt;&gt; "",VLOOKUP(MID(B3202,3,5),'Recyclabilité Prod Matx'!C:F,3,FALSE),"")</f>
        <v/>
      </c>
      <c r="E3202" s="11" t="str">
        <f>IF($B3202 &lt;&gt; "",VLOOKUP(MID(B3202,3,5),'Recyclabilité Prod Matx'!C:F,4,FALSE), "")</f>
        <v/>
      </c>
      <c r="F3202" s="12" t="str">
        <f>IF($B3202 &lt;&gt; "", IF(C3202="Totale","",IF(D3202 = 0, "", VLOOKUP(D3202,'Cond Compo'!A:B,2,FALSE))),"")</f>
        <v/>
      </c>
      <c r="G3202" s="28"/>
      <c r="H3202" s="11" t="str">
        <f xml:space="preserve"> IF(C3202="Totale",2,IF($G3202 &lt;&gt; "", IF(D3202 = "E",MATCH(G3202, 'Cond Compo'!D$16:D$18, 0), MATCH(G3202, 'Cond Compo'!C$16:C$19, 0)), ""))</f>
        <v/>
      </c>
      <c r="I3202" s="12" t="str">
        <f>IF($E3202 &lt;&gt; "", IF(E3202 = 0, "", VLOOKUP(E3202,'Cond Perturbation'!A:B,2,FALSE)),"")</f>
        <v/>
      </c>
      <c r="J3202" s="28"/>
      <c r="K3202" s="29" t="str">
        <f>IF($B3202 &lt;&gt; "", IF(C3202="Oui",IF(H3202=1,IF(E3202=0,Résultat!G$8,IF(J3202="No",Résultat!$G$8,Résultat!$G$7)),IF(H3202=2,IF(E3202=0,Résultat!G$9,IF(J3202="No",Résultat!$G$9,Résultat!$G$7)),Résultat!$G$7)),IF(C3202 = "Totale", IF(H3202=1,IF(E3202=0,Résultat!G$8,IF(J3202="No",Résultat!$G$9,Résultat!$G$7)),IF(H3202=2,IF(E3202=0,Résultat!G$9,IF(J3202="No",Résultat!$G$9,Résultat!$G$7)),Résultat!$G$7)),Résultat!$G$7)), "")</f>
        <v/>
      </c>
    </row>
    <row r="3203" spans="1:11" ht="20.100000000000001" customHeight="1">
      <c r="A3203" s="26"/>
      <c r="B3203" s="27"/>
      <c r="C3203" s="11" t="str">
        <f>IF($B3203 &lt;&gt; "",VLOOKUP(MID(B3203,3,5),'Recyclabilité Prod Matx'!C:F,2,FALSE), "")</f>
        <v/>
      </c>
      <c r="D3203" s="11" t="str">
        <f>IF($B3203 &lt;&gt; "",VLOOKUP(MID(B3203,3,5),'Recyclabilité Prod Matx'!C:F,3,FALSE),"")</f>
        <v/>
      </c>
      <c r="E3203" s="11" t="str">
        <f>IF($B3203 &lt;&gt; "",VLOOKUP(MID(B3203,3,5),'Recyclabilité Prod Matx'!C:F,4,FALSE), "")</f>
        <v/>
      </c>
      <c r="F3203" s="12" t="str">
        <f>IF($B3203 &lt;&gt; "", IF(C3203="Totale","",IF(D3203 = 0, "", VLOOKUP(D3203,'Cond Compo'!A:B,2,FALSE))),"")</f>
        <v/>
      </c>
      <c r="G3203" s="28"/>
      <c r="H3203" s="11" t="str">
        <f xml:space="preserve"> IF(C3203="Totale",2,IF($G3203 &lt;&gt; "", IF(D3203 = "E",MATCH(G3203, 'Cond Compo'!D$16:D$18, 0), MATCH(G3203, 'Cond Compo'!C$16:C$19, 0)), ""))</f>
        <v/>
      </c>
      <c r="I3203" s="12" t="str">
        <f>IF($E3203 &lt;&gt; "", IF(E3203 = 0, "", VLOOKUP(E3203,'Cond Perturbation'!A:B,2,FALSE)),"")</f>
        <v/>
      </c>
      <c r="J3203" s="28"/>
      <c r="K3203" s="29" t="str">
        <f>IF($B3203 &lt;&gt; "", IF(C3203="Oui",IF(H3203=1,IF(E3203=0,Résultat!G$8,IF(J3203="No",Résultat!$G$8,Résultat!$G$7)),IF(H3203=2,IF(E3203=0,Résultat!G$9,IF(J3203="No",Résultat!$G$9,Résultat!$G$7)),Résultat!$G$7)),IF(C3203 = "Totale", IF(H3203=1,IF(E3203=0,Résultat!G$8,IF(J3203="No",Résultat!$G$9,Résultat!$G$7)),IF(H3203=2,IF(E3203=0,Résultat!G$9,IF(J3203="No",Résultat!$G$9,Résultat!$G$7)),Résultat!$G$7)),Résultat!$G$7)), "")</f>
        <v/>
      </c>
    </row>
    <row r="3204" spans="1:11" ht="20.100000000000001" customHeight="1">
      <c r="A3204" s="26"/>
      <c r="B3204" s="27"/>
      <c r="C3204" s="11" t="str">
        <f>IF($B3204 &lt;&gt; "",VLOOKUP(MID(B3204,3,5),'Recyclabilité Prod Matx'!C:F,2,FALSE), "")</f>
        <v/>
      </c>
      <c r="D3204" s="11" t="str">
        <f>IF($B3204 &lt;&gt; "",VLOOKUP(MID(B3204,3,5),'Recyclabilité Prod Matx'!C:F,3,FALSE),"")</f>
        <v/>
      </c>
      <c r="E3204" s="11" t="str">
        <f>IF($B3204 &lt;&gt; "",VLOOKUP(MID(B3204,3,5),'Recyclabilité Prod Matx'!C:F,4,FALSE), "")</f>
        <v/>
      </c>
      <c r="F3204" s="12" t="str">
        <f>IF($B3204 &lt;&gt; "", IF(C3204="Totale","",IF(D3204 = 0, "", VLOOKUP(D3204,'Cond Compo'!A:B,2,FALSE))),"")</f>
        <v/>
      </c>
      <c r="G3204" s="28"/>
      <c r="H3204" s="11" t="str">
        <f xml:space="preserve"> IF(C3204="Totale",2,IF($G3204 &lt;&gt; "", IF(D3204 = "E",MATCH(G3204, 'Cond Compo'!D$16:D$18, 0), MATCH(G3204, 'Cond Compo'!C$16:C$19, 0)), ""))</f>
        <v/>
      </c>
      <c r="I3204" s="12" t="str">
        <f>IF($E3204 &lt;&gt; "", IF(E3204 = 0, "", VLOOKUP(E3204,'Cond Perturbation'!A:B,2,FALSE)),"")</f>
        <v/>
      </c>
      <c r="J3204" s="28"/>
      <c r="K3204" s="29" t="str">
        <f>IF($B3204 &lt;&gt; "", IF(C3204="Oui",IF(H3204=1,IF(E3204=0,Résultat!G$8,IF(J3204="No",Résultat!$G$8,Résultat!$G$7)),IF(H3204=2,IF(E3204=0,Résultat!G$9,IF(J3204="No",Résultat!$G$9,Résultat!$G$7)),Résultat!$G$7)),IF(C3204 = "Totale", IF(H3204=1,IF(E3204=0,Résultat!G$8,IF(J3204="No",Résultat!$G$9,Résultat!$G$7)),IF(H3204=2,IF(E3204=0,Résultat!G$9,IF(J3204="No",Résultat!$G$9,Résultat!$G$7)),Résultat!$G$7)),Résultat!$G$7)), "")</f>
        <v/>
      </c>
    </row>
    <row r="3205" spans="1:11" ht="20.100000000000001" customHeight="1">
      <c r="A3205" s="26"/>
      <c r="B3205" s="27"/>
      <c r="C3205" s="11" t="str">
        <f>IF($B3205 &lt;&gt; "",VLOOKUP(MID(B3205,3,5),'Recyclabilité Prod Matx'!C:F,2,FALSE), "")</f>
        <v/>
      </c>
      <c r="D3205" s="11" t="str">
        <f>IF($B3205 &lt;&gt; "",VLOOKUP(MID(B3205,3,5),'Recyclabilité Prod Matx'!C:F,3,FALSE),"")</f>
        <v/>
      </c>
      <c r="E3205" s="11" t="str">
        <f>IF($B3205 &lt;&gt; "",VLOOKUP(MID(B3205,3,5),'Recyclabilité Prod Matx'!C:F,4,FALSE), "")</f>
        <v/>
      </c>
      <c r="F3205" s="12" t="str">
        <f>IF($B3205 &lt;&gt; "", IF(C3205="Totale","",IF(D3205 = 0, "", VLOOKUP(D3205,'Cond Compo'!A:B,2,FALSE))),"")</f>
        <v/>
      </c>
      <c r="G3205" s="28"/>
      <c r="H3205" s="11" t="str">
        <f xml:space="preserve"> IF(C3205="Totale",2,IF($G3205 &lt;&gt; "", IF(D3205 = "E",MATCH(G3205, 'Cond Compo'!D$16:D$18, 0), MATCH(G3205, 'Cond Compo'!C$16:C$19, 0)), ""))</f>
        <v/>
      </c>
      <c r="I3205" s="12" t="str">
        <f>IF($E3205 &lt;&gt; "", IF(E3205 = 0, "", VLOOKUP(E3205,'Cond Perturbation'!A:B,2,FALSE)),"")</f>
        <v/>
      </c>
      <c r="J3205" s="28"/>
      <c r="K3205" s="29" t="str">
        <f>IF($B3205 &lt;&gt; "", IF(C3205="Oui",IF(H3205=1,IF(E3205=0,Résultat!G$8,IF(J3205="No",Résultat!$G$8,Résultat!$G$7)),IF(H3205=2,IF(E3205=0,Résultat!G$9,IF(J3205="No",Résultat!$G$9,Résultat!$G$7)),Résultat!$G$7)),IF(C3205 = "Totale", IF(H3205=1,IF(E3205=0,Résultat!G$8,IF(J3205="No",Résultat!$G$9,Résultat!$G$7)),IF(H3205=2,IF(E3205=0,Résultat!G$9,IF(J3205="No",Résultat!$G$9,Résultat!$G$7)),Résultat!$G$7)),Résultat!$G$7)), "")</f>
        <v/>
      </c>
    </row>
    <row r="3206" spans="1:11" ht="20.100000000000001" customHeight="1">
      <c r="A3206" s="26"/>
      <c r="B3206" s="27"/>
      <c r="C3206" s="11" t="str">
        <f>IF($B3206 &lt;&gt; "",VLOOKUP(MID(B3206,3,5),'Recyclabilité Prod Matx'!C:F,2,FALSE), "")</f>
        <v/>
      </c>
      <c r="D3206" s="11" t="str">
        <f>IF($B3206 &lt;&gt; "",VLOOKUP(MID(B3206,3,5),'Recyclabilité Prod Matx'!C:F,3,FALSE),"")</f>
        <v/>
      </c>
      <c r="E3206" s="11" t="str">
        <f>IF($B3206 &lt;&gt; "",VLOOKUP(MID(B3206,3,5),'Recyclabilité Prod Matx'!C:F,4,FALSE), "")</f>
        <v/>
      </c>
      <c r="F3206" s="12" t="str">
        <f>IF($B3206 &lt;&gt; "", IF(C3206="Totale","",IF(D3206 = 0, "", VLOOKUP(D3206,'Cond Compo'!A:B,2,FALSE))),"")</f>
        <v/>
      </c>
      <c r="G3206" s="28"/>
      <c r="H3206" s="11" t="str">
        <f xml:space="preserve"> IF(C3206="Totale",2,IF($G3206 &lt;&gt; "", IF(D3206 = "E",MATCH(G3206, 'Cond Compo'!D$16:D$18, 0), MATCH(G3206, 'Cond Compo'!C$16:C$19, 0)), ""))</f>
        <v/>
      </c>
      <c r="I3206" s="12" t="str">
        <f>IF($E3206 &lt;&gt; "", IF(E3206 = 0, "", VLOOKUP(E3206,'Cond Perturbation'!A:B,2,FALSE)),"")</f>
        <v/>
      </c>
      <c r="J3206" s="28"/>
      <c r="K3206" s="29" t="str">
        <f>IF($B3206 &lt;&gt; "", IF(C3206="Oui",IF(H3206=1,IF(E3206=0,Résultat!G$8,IF(J3206="No",Résultat!$G$8,Résultat!$G$7)),IF(H3206=2,IF(E3206=0,Résultat!G$9,IF(J3206="No",Résultat!$G$9,Résultat!$G$7)),Résultat!$G$7)),IF(C3206 = "Totale", IF(H3206=1,IF(E3206=0,Résultat!G$8,IF(J3206="No",Résultat!$G$9,Résultat!$G$7)),IF(H3206=2,IF(E3206=0,Résultat!G$9,IF(J3206="No",Résultat!$G$9,Résultat!$G$7)),Résultat!$G$7)),Résultat!$G$7)), "")</f>
        <v/>
      </c>
    </row>
    <row r="3207" spans="1:11" ht="20.100000000000001" customHeight="1">
      <c r="A3207" s="26"/>
      <c r="B3207" s="27"/>
      <c r="C3207" s="11" t="str">
        <f>IF($B3207 &lt;&gt; "",VLOOKUP(MID(B3207,3,5),'Recyclabilité Prod Matx'!C:F,2,FALSE), "")</f>
        <v/>
      </c>
      <c r="D3207" s="11" t="str">
        <f>IF($B3207 &lt;&gt; "",VLOOKUP(MID(B3207,3,5),'Recyclabilité Prod Matx'!C:F,3,FALSE),"")</f>
        <v/>
      </c>
      <c r="E3207" s="11" t="str">
        <f>IF($B3207 &lt;&gt; "",VLOOKUP(MID(B3207,3,5),'Recyclabilité Prod Matx'!C:F,4,FALSE), "")</f>
        <v/>
      </c>
      <c r="F3207" s="12" t="str">
        <f>IF($B3207 &lt;&gt; "", IF(C3207="Totale","",IF(D3207 = 0, "", VLOOKUP(D3207,'Cond Compo'!A:B,2,FALSE))),"")</f>
        <v/>
      </c>
      <c r="G3207" s="28"/>
      <c r="H3207" s="11" t="str">
        <f xml:space="preserve"> IF(C3207="Totale",2,IF($G3207 &lt;&gt; "", IF(D3207 = "E",MATCH(G3207, 'Cond Compo'!D$16:D$18, 0), MATCH(G3207, 'Cond Compo'!C$16:C$19, 0)), ""))</f>
        <v/>
      </c>
      <c r="I3207" s="12" t="str">
        <f>IF($E3207 &lt;&gt; "", IF(E3207 = 0, "", VLOOKUP(E3207,'Cond Perturbation'!A:B,2,FALSE)),"")</f>
        <v/>
      </c>
      <c r="J3207" s="28"/>
      <c r="K3207" s="29" t="str">
        <f>IF($B3207 &lt;&gt; "", IF(C3207="Oui",IF(H3207=1,IF(E3207=0,Résultat!G$8,IF(J3207="No",Résultat!$G$8,Résultat!$G$7)),IF(H3207=2,IF(E3207=0,Résultat!G$9,IF(J3207="No",Résultat!$G$9,Résultat!$G$7)),Résultat!$G$7)),IF(C3207 = "Totale", IF(H3207=1,IF(E3207=0,Résultat!G$8,IF(J3207="No",Résultat!$G$9,Résultat!$G$7)),IF(H3207=2,IF(E3207=0,Résultat!G$9,IF(J3207="No",Résultat!$G$9,Résultat!$G$7)),Résultat!$G$7)),Résultat!$G$7)), "")</f>
        <v/>
      </c>
    </row>
    <row r="3208" spans="1:11" ht="20.100000000000001" customHeight="1">
      <c r="A3208" s="26"/>
      <c r="B3208" s="27"/>
      <c r="C3208" s="11" t="str">
        <f>IF($B3208 &lt;&gt; "",VLOOKUP(MID(B3208,3,5),'Recyclabilité Prod Matx'!C:F,2,FALSE), "")</f>
        <v/>
      </c>
      <c r="D3208" s="11" t="str">
        <f>IF($B3208 &lt;&gt; "",VLOOKUP(MID(B3208,3,5),'Recyclabilité Prod Matx'!C:F,3,FALSE),"")</f>
        <v/>
      </c>
      <c r="E3208" s="11" t="str">
        <f>IF($B3208 &lt;&gt; "",VLOOKUP(MID(B3208,3,5),'Recyclabilité Prod Matx'!C:F,4,FALSE), "")</f>
        <v/>
      </c>
      <c r="F3208" s="12" t="str">
        <f>IF($B3208 &lt;&gt; "", IF(C3208="Totale","",IF(D3208 = 0, "", VLOOKUP(D3208,'Cond Compo'!A:B,2,FALSE))),"")</f>
        <v/>
      </c>
      <c r="G3208" s="28"/>
      <c r="H3208" s="11" t="str">
        <f xml:space="preserve"> IF(C3208="Totale",2,IF($G3208 &lt;&gt; "", IF(D3208 = "E",MATCH(G3208, 'Cond Compo'!D$16:D$18, 0), MATCH(G3208, 'Cond Compo'!C$16:C$19, 0)), ""))</f>
        <v/>
      </c>
      <c r="I3208" s="12" t="str">
        <f>IF($E3208 &lt;&gt; "", IF(E3208 = 0, "", VLOOKUP(E3208,'Cond Perturbation'!A:B,2,FALSE)),"")</f>
        <v/>
      </c>
      <c r="J3208" s="28"/>
      <c r="K3208" s="29" t="str">
        <f>IF($B3208 &lt;&gt; "", IF(C3208="Oui",IF(H3208=1,IF(E3208=0,Résultat!G$8,IF(J3208="No",Résultat!$G$8,Résultat!$G$7)),IF(H3208=2,IF(E3208=0,Résultat!G$9,IF(J3208="No",Résultat!$G$9,Résultat!$G$7)),Résultat!$G$7)),IF(C3208 = "Totale", IF(H3208=1,IF(E3208=0,Résultat!G$8,IF(J3208="No",Résultat!$G$9,Résultat!$G$7)),IF(H3208=2,IF(E3208=0,Résultat!G$9,IF(J3208="No",Résultat!$G$9,Résultat!$G$7)),Résultat!$G$7)),Résultat!$G$7)), "")</f>
        <v/>
      </c>
    </row>
    <row r="3209" spans="1:11" ht="20.100000000000001" customHeight="1">
      <c r="A3209" s="26"/>
      <c r="B3209" s="27"/>
      <c r="C3209" s="11" t="str">
        <f>IF($B3209 &lt;&gt; "",VLOOKUP(MID(B3209,3,5),'Recyclabilité Prod Matx'!C:F,2,FALSE), "")</f>
        <v/>
      </c>
      <c r="D3209" s="11" t="str">
        <f>IF($B3209 &lt;&gt; "",VLOOKUP(MID(B3209,3,5),'Recyclabilité Prod Matx'!C:F,3,FALSE),"")</f>
        <v/>
      </c>
      <c r="E3209" s="11" t="str">
        <f>IF($B3209 &lt;&gt; "",VLOOKUP(MID(B3209,3,5),'Recyclabilité Prod Matx'!C:F,4,FALSE), "")</f>
        <v/>
      </c>
      <c r="F3209" s="12" t="str">
        <f>IF($B3209 &lt;&gt; "", IF(C3209="Totale","",IF(D3209 = 0, "", VLOOKUP(D3209,'Cond Compo'!A:B,2,FALSE))),"")</f>
        <v/>
      </c>
      <c r="G3209" s="28"/>
      <c r="H3209" s="11" t="str">
        <f xml:space="preserve"> IF(C3209="Totale",2,IF($G3209 &lt;&gt; "", IF(D3209 = "E",MATCH(G3209, 'Cond Compo'!D$16:D$18, 0), MATCH(G3209, 'Cond Compo'!C$16:C$19, 0)), ""))</f>
        <v/>
      </c>
      <c r="I3209" s="12" t="str">
        <f>IF($E3209 &lt;&gt; "", IF(E3209 = 0, "", VLOOKUP(E3209,'Cond Perturbation'!A:B,2,FALSE)),"")</f>
        <v/>
      </c>
      <c r="J3209" s="28"/>
      <c r="K3209" s="29" t="str">
        <f>IF($B3209 &lt;&gt; "", IF(C3209="Oui",IF(H3209=1,IF(E3209=0,Résultat!G$8,IF(J3209="No",Résultat!$G$8,Résultat!$G$7)),IF(H3209=2,IF(E3209=0,Résultat!G$9,IF(J3209="No",Résultat!$G$9,Résultat!$G$7)),Résultat!$G$7)),IF(C3209 = "Totale", IF(H3209=1,IF(E3209=0,Résultat!G$8,IF(J3209="No",Résultat!$G$9,Résultat!$G$7)),IF(H3209=2,IF(E3209=0,Résultat!G$9,IF(J3209="No",Résultat!$G$9,Résultat!$G$7)),Résultat!$G$7)),Résultat!$G$7)), "")</f>
        <v/>
      </c>
    </row>
    <row r="3210" spans="1:11" ht="20.100000000000001" customHeight="1">
      <c r="A3210" s="26"/>
      <c r="B3210" s="27"/>
      <c r="C3210" s="11" t="str">
        <f>IF($B3210 &lt;&gt; "",VLOOKUP(MID(B3210,3,5),'Recyclabilité Prod Matx'!C:F,2,FALSE), "")</f>
        <v/>
      </c>
      <c r="D3210" s="11" t="str">
        <f>IF($B3210 &lt;&gt; "",VLOOKUP(MID(B3210,3,5),'Recyclabilité Prod Matx'!C:F,3,FALSE),"")</f>
        <v/>
      </c>
      <c r="E3210" s="11" t="str">
        <f>IF($B3210 &lt;&gt; "",VLOOKUP(MID(B3210,3,5),'Recyclabilité Prod Matx'!C:F,4,FALSE), "")</f>
        <v/>
      </c>
      <c r="F3210" s="12" t="str">
        <f>IF($B3210 &lt;&gt; "", IF(C3210="Totale","",IF(D3210 = 0, "", VLOOKUP(D3210,'Cond Compo'!A:B,2,FALSE))),"")</f>
        <v/>
      </c>
      <c r="G3210" s="28"/>
      <c r="H3210" s="11" t="str">
        <f xml:space="preserve"> IF(C3210="Totale",2,IF($G3210 &lt;&gt; "", IF(D3210 = "E",MATCH(G3210, 'Cond Compo'!D$16:D$18, 0), MATCH(G3210, 'Cond Compo'!C$16:C$19, 0)), ""))</f>
        <v/>
      </c>
      <c r="I3210" s="12" t="str">
        <f>IF($E3210 &lt;&gt; "", IF(E3210 = 0, "", VLOOKUP(E3210,'Cond Perturbation'!A:B,2,FALSE)),"")</f>
        <v/>
      </c>
      <c r="J3210" s="28"/>
      <c r="K3210" s="29" t="str">
        <f>IF($B3210 &lt;&gt; "", IF(C3210="Oui",IF(H3210=1,IF(E3210=0,Résultat!G$8,IF(J3210="No",Résultat!$G$8,Résultat!$G$7)),IF(H3210=2,IF(E3210=0,Résultat!G$9,IF(J3210="No",Résultat!$G$9,Résultat!$G$7)),Résultat!$G$7)),IF(C3210 = "Totale", IF(H3210=1,IF(E3210=0,Résultat!G$8,IF(J3210="No",Résultat!$G$9,Résultat!$G$7)),IF(H3210=2,IF(E3210=0,Résultat!G$9,IF(J3210="No",Résultat!$G$9,Résultat!$G$7)),Résultat!$G$7)),Résultat!$G$7)), "")</f>
        <v/>
      </c>
    </row>
    <row r="3211" spans="1:11" ht="20.100000000000001" customHeight="1">
      <c r="A3211" s="26"/>
      <c r="B3211" s="27"/>
      <c r="C3211" s="11" t="str">
        <f>IF($B3211 &lt;&gt; "",VLOOKUP(MID(B3211,3,5),'Recyclabilité Prod Matx'!C:F,2,FALSE), "")</f>
        <v/>
      </c>
      <c r="D3211" s="11" t="str">
        <f>IF($B3211 &lt;&gt; "",VLOOKUP(MID(B3211,3,5),'Recyclabilité Prod Matx'!C:F,3,FALSE),"")</f>
        <v/>
      </c>
      <c r="E3211" s="11" t="str">
        <f>IF($B3211 &lt;&gt; "",VLOOKUP(MID(B3211,3,5),'Recyclabilité Prod Matx'!C:F,4,FALSE), "")</f>
        <v/>
      </c>
      <c r="F3211" s="12" t="str">
        <f>IF($B3211 &lt;&gt; "", IF(C3211="Totale","",IF(D3211 = 0, "", VLOOKUP(D3211,'Cond Compo'!A:B,2,FALSE))),"")</f>
        <v/>
      </c>
      <c r="G3211" s="28"/>
      <c r="H3211" s="11" t="str">
        <f xml:space="preserve"> IF(C3211="Totale",2,IF($G3211 &lt;&gt; "", IF(D3211 = "E",MATCH(G3211, 'Cond Compo'!D$16:D$18, 0), MATCH(G3211, 'Cond Compo'!C$16:C$19, 0)), ""))</f>
        <v/>
      </c>
      <c r="I3211" s="12" t="str">
        <f>IF($E3211 &lt;&gt; "", IF(E3211 = 0, "", VLOOKUP(E3211,'Cond Perturbation'!A:B,2,FALSE)),"")</f>
        <v/>
      </c>
      <c r="J3211" s="28"/>
      <c r="K3211" s="29" t="str">
        <f>IF($B3211 &lt;&gt; "", IF(C3211="Oui",IF(H3211=1,IF(E3211=0,Résultat!G$8,IF(J3211="No",Résultat!$G$8,Résultat!$G$7)),IF(H3211=2,IF(E3211=0,Résultat!G$9,IF(J3211="No",Résultat!$G$9,Résultat!$G$7)),Résultat!$G$7)),IF(C3211 = "Totale", IF(H3211=1,IF(E3211=0,Résultat!G$8,IF(J3211="No",Résultat!$G$9,Résultat!$G$7)),IF(H3211=2,IF(E3211=0,Résultat!G$9,IF(J3211="No",Résultat!$G$9,Résultat!$G$7)),Résultat!$G$7)),Résultat!$G$7)), "")</f>
        <v/>
      </c>
    </row>
    <row r="3212" spans="1:11" ht="20.100000000000001" customHeight="1">
      <c r="A3212" s="26"/>
      <c r="B3212" s="27"/>
      <c r="C3212" s="11" t="str">
        <f>IF($B3212 &lt;&gt; "",VLOOKUP(MID(B3212,3,5),'Recyclabilité Prod Matx'!C:F,2,FALSE), "")</f>
        <v/>
      </c>
      <c r="D3212" s="11" t="str">
        <f>IF($B3212 &lt;&gt; "",VLOOKUP(MID(B3212,3,5),'Recyclabilité Prod Matx'!C:F,3,FALSE),"")</f>
        <v/>
      </c>
      <c r="E3212" s="11" t="str">
        <f>IF($B3212 &lt;&gt; "",VLOOKUP(MID(B3212,3,5),'Recyclabilité Prod Matx'!C:F,4,FALSE), "")</f>
        <v/>
      </c>
      <c r="F3212" s="12" t="str">
        <f>IF($B3212 &lt;&gt; "", IF(C3212="Totale","",IF(D3212 = 0, "", VLOOKUP(D3212,'Cond Compo'!A:B,2,FALSE))),"")</f>
        <v/>
      </c>
      <c r="G3212" s="28"/>
      <c r="H3212" s="11" t="str">
        <f xml:space="preserve"> IF(C3212="Totale",2,IF($G3212 &lt;&gt; "", IF(D3212 = "E",MATCH(G3212, 'Cond Compo'!D$16:D$18, 0), MATCH(G3212, 'Cond Compo'!C$16:C$19, 0)), ""))</f>
        <v/>
      </c>
      <c r="I3212" s="12" t="str">
        <f>IF($E3212 &lt;&gt; "", IF(E3212 = 0, "", VLOOKUP(E3212,'Cond Perturbation'!A:B,2,FALSE)),"")</f>
        <v/>
      </c>
      <c r="J3212" s="28"/>
      <c r="K3212" s="29" t="str">
        <f>IF($B3212 &lt;&gt; "", IF(C3212="Oui",IF(H3212=1,IF(E3212=0,Résultat!G$8,IF(J3212="No",Résultat!$G$8,Résultat!$G$7)),IF(H3212=2,IF(E3212=0,Résultat!G$9,IF(J3212="No",Résultat!$G$9,Résultat!$G$7)),Résultat!$G$7)),IF(C3212 = "Totale", IF(H3212=1,IF(E3212=0,Résultat!G$8,IF(J3212="No",Résultat!$G$9,Résultat!$G$7)),IF(H3212=2,IF(E3212=0,Résultat!G$9,IF(J3212="No",Résultat!$G$9,Résultat!$G$7)),Résultat!$G$7)),Résultat!$G$7)), "")</f>
        <v/>
      </c>
    </row>
    <row r="3213" spans="1:11" ht="20.100000000000001" customHeight="1">
      <c r="A3213" s="26"/>
      <c r="B3213" s="27"/>
      <c r="C3213" s="11" t="str">
        <f>IF($B3213 &lt;&gt; "",VLOOKUP(MID(B3213,3,5),'Recyclabilité Prod Matx'!C:F,2,FALSE), "")</f>
        <v/>
      </c>
      <c r="D3213" s="11" t="str">
        <f>IF($B3213 &lt;&gt; "",VLOOKUP(MID(B3213,3,5),'Recyclabilité Prod Matx'!C:F,3,FALSE),"")</f>
        <v/>
      </c>
      <c r="E3213" s="11" t="str">
        <f>IF($B3213 &lt;&gt; "",VLOOKUP(MID(B3213,3,5),'Recyclabilité Prod Matx'!C:F,4,FALSE), "")</f>
        <v/>
      </c>
      <c r="F3213" s="12" t="str">
        <f>IF($B3213 &lt;&gt; "", IF(C3213="Totale","",IF(D3213 = 0, "", VLOOKUP(D3213,'Cond Compo'!A:B,2,FALSE))),"")</f>
        <v/>
      </c>
      <c r="G3213" s="28"/>
      <c r="H3213" s="11" t="str">
        <f xml:space="preserve"> IF(C3213="Totale",2,IF($G3213 &lt;&gt; "", IF(D3213 = "E",MATCH(G3213, 'Cond Compo'!D$16:D$18, 0), MATCH(G3213, 'Cond Compo'!C$16:C$19, 0)), ""))</f>
        <v/>
      </c>
      <c r="I3213" s="12" t="str">
        <f>IF($E3213 &lt;&gt; "", IF(E3213 = 0, "", VLOOKUP(E3213,'Cond Perturbation'!A:B,2,FALSE)),"")</f>
        <v/>
      </c>
      <c r="J3213" s="28"/>
      <c r="K3213" s="29" t="str">
        <f>IF($B3213 &lt;&gt; "", IF(C3213="Oui",IF(H3213=1,IF(E3213=0,Résultat!G$8,IF(J3213="No",Résultat!$G$8,Résultat!$G$7)),IF(H3213=2,IF(E3213=0,Résultat!G$9,IF(J3213="No",Résultat!$G$9,Résultat!$G$7)),Résultat!$G$7)),IF(C3213 = "Totale", IF(H3213=1,IF(E3213=0,Résultat!G$8,IF(J3213="No",Résultat!$G$9,Résultat!$G$7)),IF(H3213=2,IF(E3213=0,Résultat!G$9,IF(J3213="No",Résultat!$G$9,Résultat!$G$7)),Résultat!$G$7)),Résultat!$G$7)), "")</f>
        <v/>
      </c>
    </row>
    <row r="3214" spans="1:11" ht="20.100000000000001" customHeight="1">
      <c r="A3214" s="26"/>
      <c r="B3214" s="27"/>
      <c r="C3214" s="11" t="str">
        <f>IF($B3214 &lt;&gt; "",VLOOKUP(MID(B3214,3,5),'Recyclabilité Prod Matx'!C:F,2,FALSE), "")</f>
        <v/>
      </c>
      <c r="D3214" s="11" t="str">
        <f>IF($B3214 &lt;&gt; "",VLOOKUP(MID(B3214,3,5),'Recyclabilité Prod Matx'!C:F,3,FALSE),"")</f>
        <v/>
      </c>
      <c r="E3214" s="11" t="str">
        <f>IF($B3214 &lt;&gt; "",VLOOKUP(MID(B3214,3,5),'Recyclabilité Prod Matx'!C:F,4,FALSE), "")</f>
        <v/>
      </c>
      <c r="F3214" s="12" t="str">
        <f>IF($B3214 &lt;&gt; "", IF(C3214="Totale","",IF(D3214 = 0, "", VLOOKUP(D3214,'Cond Compo'!A:B,2,FALSE))),"")</f>
        <v/>
      </c>
      <c r="G3214" s="28"/>
      <c r="H3214" s="11" t="str">
        <f xml:space="preserve"> IF(C3214="Totale",2,IF($G3214 &lt;&gt; "", IF(D3214 = "E",MATCH(G3214, 'Cond Compo'!D$16:D$18, 0), MATCH(G3214, 'Cond Compo'!C$16:C$19, 0)), ""))</f>
        <v/>
      </c>
      <c r="I3214" s="12" t="str">
        <f>IF($E3214 &lt;&gt; "", IF(E3214 = 0, "", VLOOKUP(E3214,'Cond Perturbation'!A:B,2,FALSE)),"")</f>
        <v/>
      </c>
      <c r="J3214" s="28"/>
      <c r="K3214" s="29" t="str">
        <f>IF($B3214 &lt;&gt; "", IF(C3214="Oui",IF(H3214=1,IF(E3214=0,Résultat!G$8,IF(J3214="No",Résultat!$G$8,Résultat!$G$7)),IF(H3214=2,IF(E3214=0,Résultat!G$9,IF(J3214="No",Résultat!$G$9,Résultat!$G$7)),Résultat!$G$7)),IF(C3214 = "Totale", IF(H3214=1,IF(E3214=0,Résultat!G$8,IF(J3214="No",Résultat!$G$9,Résultat!$G$7)),IF(H3214=2,IF(E3214=0,Résultat!G$9,IF(J3214="No",Résultat!$G$9,Résultat!$G$7)),Résultat!$G$7)),Résultat!$G$7)), "")</f>
        <v/>
      </c>
    </row>
    <row r="3215" spans="1:11" ht="20.100000000000001" customHeight="1">
      <c r="A3215" s="26"/>
      <c r="B3215" s="27"/>
      <c r="C3215" s="11" t="str">
        <f>IF($B3215 &lt;&gt; "",VLOOKUP(MID(B3215,3,5),'Recyclabilité Prod Matx'!C:F,2,FALSE), "")</f>
        <v/>
      </c>
      <c r="D3215" s="11" t="str">
        <f>IF($B3215 &lt;&gt; "",VLOOKUP(MID(B3215,3,5),'Recyclabilité Prod Matx'!C:F,3,FALSE),"")</f>
        <v/>
      </c>
      <c r="E3215" s="11" t="str">
        <f>IF($B3215 &lt;&gt; "",VLOOKUP(MID(B3215,3,5),'Recyclabilité Prod Matx'!C:F,4,FALSE), "")</f>
        <v/>
      </c>
      <c r="F3215" s="12" t="str">
        <f>IF($B3215 &lt;&gt; "", IF(C3215="Totale","",IF(D3215 = 0, "", VLOOKUP(D3215,'Cond Compo'!A:B,2,FALSE))),"")</f>
        <v/>
      </c>
      <c r="G3215" s="28"/>
      <c r="H3215" s="11" t="str">
        <f xml:space="preserve"> IF(C3215="Totale",2,IF($G3215 &lt;&gt; "", IF(D3215 = "E",MATCH(G3215, 'Cond Compo'!D$16:D$18, 0), MATCH(G3215, 'Cond Compo'!C$16:C$19, 0)), ""))</f>
        <v/>
      </c>
      <c r="I3215" s="12" t="str">
        <f>IF($E3215 &lt;&gt; "", IF(E3215 = 0, "", VLOOKUP(E3215,'Cond Perturbation'!A:B,2,FALSE)),"")</f>
        <v/>
      </c>
      <c r="J3215" s="28"/>
      <c r="K3215" s="29" t="str">
        <f>IF($B3215 &lt;&gt; "", IF(C3215="Oui",IF(H3215=1,IF(E3215=0,Résultat!G$8,IF(J3215="No",Résultat!$G$8,Résultat!$G$7)),IF(H3215=2,IF(E3215=0,Résultat!G$9,IF(J3215="No",Résultat!$G$9,Résultat!$G$7)),Résultat!$G$7)),IF(C3215 = "Totale", IF(H3215=1,IF(E3215=0,Résultat!G$8,IF(J3215="No",Résultat!$G$9,Résultat!$G$7)),IF(H3215=2,IF(E3215=0,Résultat!G$9,IF(J3215="No",Résultat!$G$9,Résultat!$G$7)),Résultat!$G$7)),Résultat!$G$7)), "")</f>
        <v/>
      </c>
    </row>
    <row r="3216" spans="1:11" ht="20.100000000000001" customHeight="1">
      <c r="A3216" s="26"/>
      <c r="B3216" s="27"/>
      <c r="C3216" s="11" t="str">
        <f>IF($B3216 &lt;&gt; "",VLOOKUP(MID(B3216,3,5),'Recyclabilité Prod Matx'!C:F,2,FALSE), "")</f>
        <v/>
      </c>
      <c r="D3216" s="11" t="str">
        <f>IF($B3216 &lt;&gt; "",VLOOKUP(MID(B3216,3,5),'Recyclabilité Prod Matx'!C:F,3,FALSE),"")</f>
        <v/>
      </c>
      <c r="E3216" s="11" t="str">
        <f>IF($B3216 &lt;&gt; "",VLOOKUP(MID(B3216,3,5),'Recyclabilité Prod Matx'!C:F,4,FALSE), "")</f>
        <v/>
      </c>
      <c r="F3216" s="12" t="str">
        <f>IF($B3216 &lt;&gt; "", IF(C3216="Totale","",IF(D3216 = 0, "", VLOOKUP(D3216,'Cond Compo'!A:B,2,FALSE))),"")</f>
        <v/>
      </c>
      <c r="G3216" s="28"/>
      <c r="H3216" s="11" t="str">
        <f xml:space="preserve"> IF(C3216="Totale",2,IF($G3216 &lt;&gt; "", IF(D3216 = "E",MATCH(G3216, 'Cond Compo'!D$16:D$18, 0), MATCH(G3216, 'Cond Compo'!C$16:C$19, 0)), ""))</f>
        <v/>
      </c>
      <c r="I3216" s="12" t="str">
        <f>IF($E3216 &lt;&gt; "", IF(E3216 = 0, "", VLOOKUP(E3216,'Cond Perturbation'!A:B,2,FALSE)),"")</f>
        <v/>
      </c>
      <c r="J3216" s="28"/>
      <c r="K3216" s="29" t="str">
        <f>IF($B3216 &lt;&gt; "", IF(C3216="Oui",IF(H3216=1,IF(E3216=0,Résultat!G$8,IF(J3216="No",Résultat!$G$8,Résultat!$G$7)),IF(H3216=2,IF(E3216=0,Résultat!G$9,IF(J3216="No",Résultat!$G$9,Résultat!$G$7)),Résultat!$G$7)),IF(C3216 = "Totale", IF(H3216=1,IF(E3216=0,Résultat!G$8,IF(J3216="No",Résultat!$G$9,Résultat!$G$7)),IF(H3216=2,IF(E3216=0,Résultat!G$9,IF(J3216="No",Résultat!$G$9,Résultat!$G$7)),Résultat!$G$7)),Résultat!$G$7)), "")</f>
        <v/>
      </c>
    </row>
    <row r="3217" spans="1:11" ht="20.100000000000001" customHeight="1">
      <c r="A3217" s="26"/>
      <c r="B3217" s="27"/>
      <c r="C3217" s="11" t="str">
        <f>IF($B3217 &lt;&gt; "",VLOOKUP(MID(B3217,3,5),'Recyclabilité Prod Matx'!C:F,2,FALSE), "")</f>
        <v/>
      </c>
      <c r="D3217" s="11" t="str">
        <f>IF($B3217 &lt;&gt; "",VLOOKUP(MID(B3217,3,5),'Recyclabilité Prod Matx'!C:F,3,FALSE),"")</f>
        <v/>
      </c>
      <c r="E3217" s="11" t="str">
        <f>IF($B3217 &lt;&gt; "",VLOOKUP(MID(B3217,3,5),'Recyclabilité Prod Matx'!C:F,4,FALSE), "")</f>
        <v/>
      </c>
      <c r="F3217" s="12" t="str">
        <f>IF($B3217 &lt;&gt; "", IF(C3217="Totale","",IF(D3217 = 0, "", VLOOKUP(D3217,'Cond Compo'!A:B,2,FALSE))),"")</f>
        <v/>
      </c>
      <c r="G3217" s="28"/>
      <c r="H3217" s="11" t="str">
        <f xml:space="preserve"> IF(C3217="Totale",2,IF($G3217 &lt;&gt; "", IF(D3217 = "E",MATCH(G3217, 'Cond Compo'!D$16:D$18, 0), MATCH(G3217, 'Cond Compo'!C$16:C$19, 0)), ""))</f>
        <v/>
      </c>
      <c r="I3217" s="12" t="str">
        <f>IF($E3217 &lt;&gt; "", IF(E3217 = 0, "", VLOOKUP(E3217,'Cond Perturbation'!A:B,2,FALSE)),"")</f>
        <v/>
      </c>
      <c r="J3217" s="28"/>
      <c r="K3217" s="29" t="str">
        <f>IF($B3217 &lt;&gt; "", IF(C3217="Oui",IF(H3217=1,IF(E3217=0,Résultat!G$8,IF(J3217="No",Résultat!$G$8,Résultat!$G$7)),IF(H3217=2,IF(E3217=0,Résultat!G$9,IF(J3217="No",Résultat!$G$9,Résultat!$G$7)),Résultat!$G$7)),IF(C3217 = "Totale", IF(H3217=1,IF(E3217=0,Résultat!G$8,IF(J3217="No",Résultat!$G$9,Résultat!$G$7)),IF(H3217=2,IF(E3217=0,Résultat!G$9,IF(J3217="No",Résultat!$G$9,Résultat!$G$7)),Résultat!$G$7)),Résultat!$G$7)), "")</f>
        <v/>
      </c>
    </row>
    <row r="3218" spans="1:11" ht="20.100000000000001" customHeight="1">
      <c r="A3218" s="26"/>
      <c r="B3218" s="27"/>
      <c r="C3218" s="11" t="str">
        <f>IF($B3218 &lt;&gt; "",VLOOKUP(MID(B3218,3,5),'Recyclabilité Prod Matx'!C:F,2,FALSE), "")</f>
        <v/>
      </c>
      <c r="D3218" s="11" t="str">
        <f>IF($B3218 &lt;&gt; "",VLOOKUP(MID(B3218,3,5),'Recyclabilité Prod Matx'!C:F,3,FALSE),"")</f>
        <v/>
      </c>
      <c r="E3218" s="11" t="str">
        <f>IF($B3218 &lt;&gt; "",VLOOKUP(MID(B3218,3,5),'Recyclabilité Prod Matx'!C:F,4,FALSE), "")</f>
        <v/>
      </c>
      <c r="F3218" s="12" t="str">
        <f>IF($B3218 &lt;&gt; "", IF(C3218="Totale","",IF(D3218 = 0, "", VLOOKUP(D3218,'Cond Compo'!A:B,2,FALSE))),"")</f>
        <v/>
      </c>
      <c r="G3218" s="28"/>
      <c r="H3218" s="11" t="str">
        <f xml:space="preserve"> IF(C3218="Totale",2,IF($G3218 &lt;&gt; "", IF(D3218 = "E",MATCH(G3218, 'Cond Compo'!D$16:D$18, 0), MATCH(G3218, 'Cond Compo'!C$16:C$19, 0)), ""))</f>
        <v/>
      </c>
      <c r="I3218" s="12" t="str">
        <f>IF($E3218 &lt;&gt; "", IF(E3218 = 0, "", VLOOKUP(E3218,'Cond Perturbation'!A:B,2,FALSE)),"")</f>
        <v/>
      </c>
      <c r="J3218" s="28"/>
      <c r="K3218" s="29" t="str">
        <f>IF($B3218 &lt;&gt; "", IF(C3218="Oui",IF(H3218=1,IF(E3218=0,Résultat!G$8,IF(J3218="No",Résultat!$G$8,Résultat!$G$7)),IF(H3218=2,IF(E3218=0,Résultat!G$9,IF(J3218="No",Résultat!$G$9,Résultat!$G$7)),Résultat!$G$7)),IF(C3218 = "Totale", IF(H3218=1,IF(E3218=0,Résultat!G$8,IF(J3218="No",Résultat!$G$9,Résultat!$G$7)),IF(H3218=2,IF(E3218=0,Résultat!G$9,IF(J3218="No",Résultat!$G$9,Résultat!$G$7)),Résultat!$G$7)),Résultat!$G$7)), "")</f>
        <v/>
      </c>
    </row>
    <row r="3219" spans="1:11" ht="20.100000000000001" customHeight="1">
      <c r="A3219" s="26"/>
      <c r="B3219" s="27"/>
      <c r="C3219" s="11" t="str">
        <f>IF($B3219 &lt;&gt; "",VLOOKUP(MID(B3219,3,5),'Recyclabilité Prod Matx'!C:F,2,FALSE), "")</f>
        <v/>
      </c>
      <c r="D3219" s="11" t="str">
        <f>IF($B3219 &lt;&gt; "",VLOOKUP(MID(B3219,3,5),'Recyclabilité Prod Matx'!C:F,3,FALSE),"")</f>
        <v/>
      </c>
      <c r="E3219" s="11" t="str">
        <f>IF($B3219 &lt;&gt; "",VLOOKUP(MID(B3219,3,5),'Recyclabilité Prod Matx'!C:F,4,FALSE), "")</f>
        <v/>
      </c>
      <c r="F3219" s="12" t="str">
        <f>IF($B3219 &lt;&gt; "", IF(C3219="Totale","",IF(D3219 = 0, "", VLOOKUP(D3219,'Cond Compo'!A:B,2,FALSE))),"")</f>
        <v/>
      </c>
      <c r="G3219" s="28"/>
      <c r="H3219" s="11" t="str">
        <f xml:space="preserve"> IF(C3219="Totale",2,IF($G3219 &lt;&gt; "", IF(D3219 = "E",MATCH(G3219, 'Cond Compo'!D$16:D$18, 0), MATCH(G3219, 'Cond Compo'!C$16:C$19, 0)), ""))</f>
        <v/>
      </c>
      <c r="I3219" s="12" t="str">
        <f>IF($E3219 &lt;&gt; "", IF(E3219 = 0, "", VLOOKUP(E3219,'Cond Perturbation'!A:B,2,FALSE)),"")</f>
        <v/>
      </c>
      <c r="J3219" s="28"/>
      <c r="K3219" s="29" t="str">
        <f>IF($B3219 &lt;&gt; "", IF(C3219="Oui",IF(H3219=1,IF(E3219=0,Résultat!G$8,IF(J3219="No",Résultat!$G$8,Résultat!$G$7)),IF(H3219=2,IF(E3219=0,Résultat!G$9,IF(J3219="No",Résultat!$G$9,Résultat!$G$7)),Résultat!$G$7)),IF(C3219 = "Totale", IF(H3219=1,IF(E3219=0,Résultat!G$8,IF(J3219="No",Résultat!$G$9,Résultat!$G$7)),IF(H3219=2,IF(E3219=0,Résultat!G$9,IF(J3219="No",Résultat!$G$9,Résultat!$G$7)),Résultat!$G$7)),Résultat!$G$7)), "")</f>
        <v/>
      </c>
    </row>
    <row r="3220" spans="1:11" ht="20.100000000000001" customHeight="1">
      <c r="A3220" s="26"/>
      <c r="B3220" s="27"/>
      <c r="C3220" s="11" t="str">
        <f>IF($B3220 &lt;&gt; "",VLOOKUP(MID(B3220,3,5),'Recyclabilité Prod Matx'!C:F,2,FALSE), "")</f>
        <v/>
      </c>
      <c r="D3220" s="11" t="str">
        <f>IF($B3220 &lt;&gt; "",VLOOKUP(MID(B3220,3,5),'Recyclabilité Prod Matx'!C:F,3,FALSE),"")</f>
        <v/>
      </c>
      <c r="E3220" s="11" t="str">
        <f>IF($B3220 &lt;&gt; "",VLOOKUP(MID(B3220,3,5),'Recyclabilité Prod Matx'!C:F,4,FALSE), "")</f>
        <v/>
      </c>
      <c r="F3220" s="12" t="str">
        <f>IF($B3220 &lt;&gt; "", IF(C3220="Totale","",IF(D3220 = 0, "", VLOOKUP(D3220,'Cond Compo'!A:B,2,FALSE))),"")</f>
        <v/>
      </c>
      <c r="G3220" s="28"/>
      <c r="H3220" s="11" t="str">
        <f xml:space="preserve"> IF(C3220="Totale",2,IF($G3220 &lt;&gt; "", IF(D3220 = "E",MATCH(G3220, 'Cond Compo'!D$16:D$18, 0), MATCH(G3220, 'Cond Compo'!C$16:C$19, 0)), ""))</f>
        <v/>
      </c>
      <c r="I3220" s="12" t="str">
        <f>IF($E3220 &lt;&gt; "", IF(E3220 = 0, "", VLOOKUP(E3220,'Cond Perturbation'!A:B,2,FALSE)),"")</f>
        <v/>
      </c>
      <c r="J3220" s="28"/>
      <c r="K3220" s="29" t="str">
        <f>IF($B3220 &lt;&gt; "", IF(C3220="Oui",IF(H3220=1,IF(E3220=0,Résultat!G$8,IF(J3220="No",Résultat!$G$8,Résultat!$G$7)),IF(H3220=2,IF(E3220=0,Résultat!G$9,IF(J3220="No",Résultat!$G$9,Résultat!$G$7)),Résultat!$G$7)),IF(C3220 = "Totale", IF(H3220=1,IF(E3220=0,Résultat!G$8,IF(J3220="No",Résultat!$G$9,Résultat!$G$7)),IF(H3220=2,IF(E3220=0,Résultat!G$9,IF(J3220="No",Résultat!$G$9,Résultat!$G$7)),Résultat!$G$7)),Résultat!$G$7)), "")</f>
        <v/>
      </c>
    </row>
    <row r="3221" spans="1:11" ht="20.100000000000001" customHeight="1">
      <c r="A3221" s="26"/>
      <c r="B3221" s="27"/>
      <c r="C3221" s="11" t="str">
        <f>IF($B3221 &lt;&gt; "",VLOOKUP(MID(B3221,3,5),'Recyclabilité Prod Matx'!C:F,2,FALSE), "")</f>
        <v/>
      </c>
      <c r="D3221" s="11" t="str">
        <f>IF($B3221 &lt;&gt; "",VLOOKUP(MID(B3221,3,5),'Recyclabilité Prod Matx'!C:F,3,FALSE),"")</f>
        <v/>
      </c>
      <c r="E3221" s="11" t="str">
        <f>IF($B3221 &lt;&gt; "",VLOOKUP(MID(B3221,3,5),'Recyclabilité Prod Matx'!C:F,4,FALSE), "")</f>
        <v/>
      </c>
      <c r="F3221" s="12" t="str">
        <f>IF($B3221 &lt;&gt; "", IF(C3221="Totale","",IF(D3221 = 0, "", VLOOKUP(D3221,'Cond Compo'!A:B,2,FALSE))),"")</f>
        <v/>
      </c>
      <c r="G3221" s="28"/>
      <c r="H3221" s="11" t="str">
        <f xml:space="preserve"> IF(C3221="Totale",2,IF($G3221 &lt;&gt; "", IF(D3221 = "E",MATCH(G3221, 'Cond Compo'!D$16:D$18, 0), MATCH(G3221, 'Cond Compo'!C$16:C$19, 0)), ""))</f>
        <v/>
      </c>
      <c r="I3221" s="12" t="str">
        <f>IF($E3221 &lt;&gt; "", IF(E3221 = 0, "", VLOOKUP(E3221,'Cond Perturbation'!A:B,2,FALSE)),"")</f>
        <v/>
      </c>
      <c r="J3221" s="28"/>
      <c r="K3221" s="29" t="str">
        <f>IF($B3221 &lt;&gt; "", IF(C3221="Oui",IF(H3221=1,IF(E3221=0,Résultat!G$8,IF(J3221="No",Résultat!$G$8,Résultat!$G$7)),IF(H3221=2,IF(E3221=0,Résultat!G$9,IF(J3221="No",Résultat!$G$9,Résultat!$G$7)),Résultat!$G$7)),IF(C3221 = "Totale", IF(H3221=1,IF(E3221=0,Résultat!G$8,IF(J3221="No",Résultat!$G$9,Résultat!$G$7)),IF(H3221=2,IF(E3221=0,Résultat!G$9,IF(J3221="No",Résultat!$G$9,Résultat!$G$7)),Résultat!$G$7)),Résultat!$G$7)), "")</f>
        <v/>
      </c>
    </row>
    <row r="3222" spans="1:11" ht="20.100000000000001" customHeight="1">
      <c r="A3222" s="26"/>
      <c r="B3222" s="27"/>
      <c r="C3222" s="11" t="str">
        <f>IF($B3222 &lt;&gt; "",VLOOKUP(MID(B3222,3,5),'Recyclabilité Prod Matx'!C:F,2,FALSE), "")</f>
        <v/>
      </c>
      <c r="D3222" s="11" t="str">
        <f>IF($B3222 &lt;&gt; "",VLOOKUP(MID(B3222,3,5),'Recyclabilité Prod Matx'!C:F,3,FALSE),"")</f>
        <v/>
      </c>
      <c r="E3222" s="11" t="str">
        <f>IF($B3222 &lt;&gt; "",VLOOKUP(MID(B3222,3,5),'Recyclabilité Prod Matx'!C:F,4,FALSE), "")</f>
        <v/>
      </c>
      <c r="F3222" s="12" t="str">
        <f>IF($B3222 &lt;&gt; "", IF(C3222="Totale","",IF(D3222 = 0, "", VLOOKUP(D3222,'Cond Compo'!A:B,2,FALSE))),"")</f>
        <v/>
      </c>
      <c r="G3222" s="28"/>
      <c r="H3222" s="11" t="str">
        <f xml:space="preserve"> IF(C3222="Totale",2,IF($G3222 &lt;&gt; "", IF(D3222 = "E",MATCH(G3222, 'Cond Compo'!D$16:D$18, 0), MATCH(G3222, 'Cond Compo'!C$16:C$19, 0)), ""))</f>
        <v/>
      </c>
      <c r="I3222" s="12" t="str">
        <f>IF($E3222 &lt;&gt; "", IF(E3222 = 0, "", VLOOKUP(E3222,'Cond Perturbation'!A:B,2,FALSE)),"")</f>
        <v/>
      </c>
      <c r="J3222" s="28"/>
      <c r="K3222" s="29" t="str">
        <f>IF($B3222 &lt;&gt; "", IF(C3222="Oui",IF(H3222=1,IF(E3222=0,Résultat!G$8,IF(J3222="No",Résultat!$G$8,Résultat!$G$7)),IF(H3222=2,IF(E3222=0,Résultat!G$9,IF(J3222="No",Résultat!$G$9,Résultat!$G$7)),Résultat!$G$7)),IF(C3222 = "Totale", IF(H3222=1,IF(E3222=0,Résultat!G$8,IF(J3222="No",Résultat!$G$9,Résultat!$G$7)),IF(H3222=2,IF(E3222=0,Résultat!G$9,IF(J3222="No",Résultat!$G$9,Résultat!$G$7)),Résultat!$G$7)),Résultat!$G$7)), "")</f>
        <v/>
      </c>
    </row>
    <row r="3223" spans="1:11" ht="20.100000000000001" customHeight="1">
      <c r="A3223" s="26"/>
      <c r="B3223" s="27"/>
      <c r="C3223" s="11" t="str">
        <f>IF($B3223 &lt;&gt; "",VLOOKUP(MID(B3223,3,5),'Recyclabilité Prod Matx'!C:F,2,FALSE), "")</f>
        <v/>
      </c>
      <c r="D3223" s="11" t="str">
        <f>IF($B3223 &lt;&gt; "",VLOOKUP(MID(B3223,3,5),'Recyclabilité Prod Matx'!C:F,3,FALSE),"")</f>
        <v/>
      </c>
      <c r="E3223" s="11" t="str">
        <f>IF($B3223 &lt;&gt; "",VLOOKUP(MID(B3223,3,5),'Recyclabilité Prod Matx'!C:F,4,FALSE), "")</f>
        <v/>
      </c>
      <c r="F3223" s="12" t="str">
        <f>IF($B3223 &lt;&gt; "", IF(C3223="Totale","",IF(D3223 = 0, "", VLOOKUP(D3223,'Cond Compo'!A:B,2,FALSE))),"")</f>
        <v/>
      </c>
      <c r="G3223" s="28"/>
      <c r="H3223" s="11" t="str">
        <f xml:space="preserve"> IF(C3223="Totale",2,IF($G3223 &lt;&gt; "", IF(D3223 = "E",MATCH(G3223, 'Cond Compo'!D$16:D$18, 0), MATCH(G3223, 'Cond Compo'!C$16:C$19, 0)), ""))</f>
        <v/>
      </c>
      <c r="I3223" s="12" t="str">
        <f>IF($E3223 &lt;&gt; "", IF(E3223 = 0, "", VLOOKUP(E3223,'Cond Perturbation'!A:B,2,FALSE)),"")</f>
        <v/>
      </c>
      <c r="J3223" s="28"/>
      <c r="K3223" s="29" t="str">
        <f>IF($B3223 &lt;&gt; "", IF(C3223="Oui",IF(H3223=1,IF(E3223=0,Résultat!G$8,IF(J3223="No",Résultat!$G$8,Résultat!$G$7)),IF(H3223=2,IF(E3223=0,Résultat!G$9,IF(J3223="No",Résultat!$G$9,Résultat!$G$7)),Résultat!$G$7)),IF(C3223 = "Totale", IF(H3223=1,IF(E3223=0,Résultat!G$8,IF(J3223="No",Résultat!$G$9,Résultat!$G$7)),IF(H3223=2,IF(E3223=0,Résultat!G$9,IF(J3223="No",Résultat!$G$9,Résultat!$G$7)),Résultat!$G$7)),Résultat!$G$7)), "")</f>
        <v/>
      </c>
    </row>
    <row r="3224" spans="1:11" ht="20.100000000000001" customHeight="1">
      <c r="A3224" s="26"/>
      <c r="B3224" s="27"/>
      <c r="C3224" s="11" t="str">
        <f>IF($B3224 &lt;&gt; "",VLOOKUP(MID(B3224,3,5),'Recyclabilité Prod Matx'!C:F,2,FALSE), "")</f>
        <v/>
      </c>
      <c r="D3224" s="11" t="str">
        <f>IF($B3224 &lt;&gt; "",VLOOKUP(MID(B3224,3,5),'Recyclabilité Prod Matx'!C:F,3,FALSE),"")</f>
        <v/>
      </c>
      <c r="E3224" s="11" t="str">
        <f>IF($B3224 &lt;&gt; "",VLOOKUP(MID(B3224,3,5),'Recyclabilité Prod Matx'!C:F,4,FALSE), "")</f>
        <v/>
      </c>
      <c r="F3224" s="12" t="str">
        <f>IF($B3224 &lt;&gt; "", IF(C3224="Totale","",IF(D3224 = 0, "", VLOOKUP(D3224,'Cond Compo'!A:B,2,FALSE))),"")</f>
        <v/>
      </c>
      <c r="G3224" s="28"/>
      <c r="H3224" s="11" t="str">
        <f xml:space="preserve"> IF(C3224="Totale",2,IF($G3224 &lt;&gt; "", IF(D3224 = "E",MATCH(G3224, 'Cond Compo'!D$16:D$18, 0), MATCH(G3224, 'Cond Compo'!C$16:C$19, 0)), ""))</f>
        <v/>
      </c>
      <c r="I3224" s="12" t="str">
        <f>IF($E3224 &lt;&gt; "", IF(E3224 = 0, "", VLOOKUP(E3224,'Cond Perturbation'!A:B,2,FALSE)),"")</f>
        <v/>
      </c>
      <c r="J3224" s="28"/>
      <c r="K3224" s="29" t="str">
        <f>IF($B3224 &lt;&gt; "", IF(C3224="Oui",IF(H3224=1,IF(E3224=0,Résultat!G$8,IF(J3224="No",Résultat!$G$8,Résultat!$G$7)),IF(H3224=2,IF(E3224=0,Résultat!G$9,IF(J3224="No",Résultat!$G$9,Résultat!$G$7)),Résultat!$G$7)),IF(C3224 = "Totale", IF(H3224=1,IF(E3224=0,Résultat!G$8,IF(J3224="No",Résultat!$G$9,Résultat!$G$7)),IF(H3224=2,IF(E3224=0,Résultat!G$9,IF(J3224="No",Résultat!$G$9,Résultat!$G$7)),Résultat!$G$7)),Résultat!$G$7)), "")</f>
        <v/>
      </c>
    </row>
    <row r="3225" spans="1:11" ht="20.100000000000001" customHeight="1">
      <c r="A3225" s="26"/>
      <c r="B3225" s="27"/>
      <c r="C3225" s="11" t="str">
        <f>IF($B3225 &lt;&gt; "",VLOOKUP(MID(B3225,3,5),'Recyclabilité Prod Matx'!C:F,2,FALSE), "")</f>
        <v/>
      </c>
      <c r="D3225" s="11" t="str">
        <f>IF($B3225 &lt;&gt; "",VLOOKUP(MID(B3225,3,5),'Recyclabilité Prod Matx'!C:F,3,FALSE),"")</f>
        <v/>
      </c>
      <c r="E3225" s="11" t="str">
        <f>IF($B3225 &lt;&gt; "",VLOOKUP(MID(B3225,3,5),'Recyclabilité Prod Matx'!C:F,4,FALSE), "")</f>
        <v/>
      </c>
      <c r="F3225" s="12" t="str">
        <f>IF($B3225 &lt;&gt; "", IF(C3225="Totale","",IF(D3225 = 0, "", VLOOKUP(D3225,'Cond Compo'!A:B,2,FALSE))),"")</f>
        <v/>
      </c>
      <c r="G3225" s="28"/>
      <c r="H3225" s="11" t="str">
        <f xml:space="preserve"> IF(C3225="Totale",2,IF($G3225 &lt;&gt; "", IF(D3225 = "E",MATCH(G3225, 'Cond Compo'!D$16:D$18, 0), MATCH(G3225, 'Cond Compo'!C$16:C$19, 0)), ""))</f>
        <v/>
      </c>
      <c r="I3225" s="12" t="str">
        <f>IF($E3225 &lt;&gt; "", IF(E3225 = 0, "", VLOOKUP(E3225,'Cond Perturbation'!A:B,2,FALSE)),"")</f>
        <v/>
      </c>
      <c r="J3225" s="28"/>
      <c r="K3225" s="29" t="str">
        <f>IF($B3225 &lt;&gt; "", IF(C3225="Oui",IF(H3225=1,IF(E3225=0,Résultat!G$8,IF(J3225="No",Résultat!$G$8,Résultat!$G$7)),IF(H3225=2,IF(E3225=0,Résultat!G$9,IF(J3225="No",Résultat!$G$9,Résultat!$G$7)),Résultat!$G$7)),IF(C3225 = "Totale", IF(H3225=1,IF(E3225=0,Résultat!G$8,IF(J3225="No",Résultat!$G$9,Résultat!$G$7)),IF(H3225=2,IF(E3225=0,Résultat!G$9,IF(J3225="No",Résultat!$G$9,Résultat!$G$7)),Résultat!$G$7)),Résultat!$G$7)), "")</f>
        <v/>
      </c>
    </row>
    <row r="3226" spans="1:11" ht="20.100000000000001" customHeight="1">
      <c r="A3226" s="26"/>
      <c r="B3226" s="27"/>
      <c r="C3226" s="11" t="str">
        <f>IF($B3226 &lt;&gt; "",VLOOKUP(MID(B3226,3,5),'Recyclabilité Prod Matx'!C:F,2,FALSE), "")</f>
        <v/>
      </c>
      <c r="D3226" s="11" t="str">
        <f>IF($B3226 &lt;&gt; "",VLOOKUP(MID(B3226,3,5),'Recyclabilité Prod Matx'!C:F,3,FALSE),"")</f>
        <v/>
      </c>
      <c r="E3226" s="11" t="str">
        <f>IF($B3226 &lt;&gt; "",VLOOKUP(MID(B3226,3,5),'Recyclabilité Prod Matx'!C:F,4,FALSE), "")</f>
        <v/>
      </c>
      <c r="F3226" s="12" t="str">
        <f>IF($B3226 &lt;&gt; "", IF(C3226="Totale","",IF(D3226 = 0, "", VLOOKUP(D3226,'Cond Compo'!A:B,2,FALSE))),"")</f>
        <v/>
      </c>
      <c r="G3226" s="28"/>
      <c r="H3226" s="11" t="str">
        <f xml:space="preserve"> IF(C3226="Totale",2,IF($G3226 &lt;&gt; "", IF(D3226 = "E",MATCH(G3226, 'Cond Compo'!D$16:D$18, 0), MATCH(G3226, 'Cond Compo'!C$16:C$19, 0)), ""))</f>
        <v/>
      </c>
      <c r="I3226" s="12" t="str">
        <f>IF($E3226 &lt;&gt; "", IF(E3226 = 0, "", VLOOKUP(E3226,'Cond Perturbation'!A:B,2,FALSE)),"")</f>
        <v/>
      </c>
      <c r="J3226" s="28"/>
      <c r="K3226" s="29" t="str">
        <f>IF($B3226 &lt;&gt; "", IF(C3226="Oui",IF(H3226=1,IF(E3226=0,Résultat!G$8,IF(J3226="No",Résultat!$G$8,Résultat!$G$7)),IF(H3226=2,IF(E3226=0,Résultat!G$9,IF(J3226="No",Résultat!$G$9,Résultat!$G$7)),Résultat!$G$7)),IF(C3226 = "Totale", IF(H3226=1,IF(E3226=0,Résultat!G$8,IF(J3226="No",Résultat!$G$9,Résultat!$G$7)),IF(H3226=2,IF(E3226=0,Résultat!G$9,IF(J3226="No",Résultat!$G$9,Résultat!$G$7)),Résultat!$G$7)),Résultat!$G$7)), "")</f>
        <v/>
      </c>
    </row>
    <row r="3227" spans="1:11" ht="20.100000000000001" customHeight="1">
      <c r="A3227" s="26"/>
      <c r="B3227" s="27"/>
      <c r="C3227" s="11" t="str">
        <f>IF($B3227 &lt;&gt; "",VLOOKUP(MID(B3227,3,5),'Recyclabilité Prod Matx'!C:F,2,FALSE), "")</f>
        <v/>
      </c>
      <c r="D3227" s="11" t="str">
        <f>IF($B3227 &lt;&gt; "",VLOOKUP(MID(B3227,3,5),'Recyclabilité Prod Matx'!C:F,3,FALSE),"")</f>
        <v/>
      </c>
      <c r="E3227" s="11" t="str">
        <f>IF($B3227 &lt;&gt; "",VLOOKUP(MID(B3227,3,5),'Recyclabilité Prod Matx'!C:F,4,FALSE), "")</f>
        <v/>
      </c>
      <c r="F3227" s="12" t="str">
        <f>IF($B3227 &lt;&gt; "", IF(C3227="Totale","",IF(D3227 = 0, "", VLOOKUP(D3227,'Cond Compo'!A:B,2,FALSE))),"")</f>
        <v/>
      </c>
      <c r="G3227" s="28"/>
      <c r="H3227" s="11" t="str">
        <f xml:space="preserve"> IF(C3227="Totale",2,IF($G3227 &lt;&gt; "", IF(D3227 = "E",MATCH(G3227, 'Cond Compo'!D$16:D$18, 0), MATCH(G3227, 'Cond Compo'!C$16:C$19, 0)), ""))</f>
        <v/>
      </c>
      <c r="I3227" s="12" t="str">
        <f>IF($E3227 &lt;&gt; "", IF(E3227 = 0, "", VLOOKUP(E3227,'Cond Perturbation'!A:B,2,FALSE)),"")</f>
        <v/>
      </c>
      <c r="J3227" s="28"/>
      <c r="K3227" s="29" t="str">
        <f>IF($B3227 &lt;&gt; "", IF(C3227="Oui",IF(H3227=1,IF(E3227=0,Résultat!G$8,IF(J3227="No",Résultat!$G$8,Résultat!$G$7)),IF(H3227=2,IF(E3227=0,Résultat!G$9,IF(J3227="No",Résultat!$G$9,Résultat!$G$7)),Résultat!$G$7)),IF(C3227 = "Totale", IF(H3227=1,IF(E3227=0,Résultat!G$8,IF(J3227="No",Résultat!$G$9,Résultat!$G$7)),IF(H3227=2,IF(E3227=0,Résultat!G$9,IF(J3227="No",Résultat!$G$9,Résultat!$G$7)),Résultat!$G$7)),Résultat!$G$7)), "")</f>
        <v/>
      </c>
    </row>
    <row r="3228" spans="1:11" ht="20.100000000000001" customHeight="1">
      <c r="A3228" s="26"/>
      <c r="B3228" s="27"/>
      <c r="C3228" s="11" t="str">
        <f>IF($B3228 &lt;&gt; "",VLOOKUP(MID(B3228,3,5),'Recyclabilité Prod Matx'!C:F,2,FALSE), "")</f>
        <v/>
      </c>
      <c r="D3228" s="11" t="str">
        <f>IF($B3228 &lt;&gt; "",VLOOKUP(MID(B3228,3,5),'Recyclabilité Prod Matx'!C:F,3,FALSE),"")</f>
        <v/>
      </c>
      <c r="E3228" s="11" t="str">
        <f>IF($B3228 &lt;&gt; "",VLOOKUP(MID(B3228,3,5),'Recyclabilité Prod Matx'!C:F,4,FALSE), "")</f>
        <v/>
      </c>
      <c r="F3228" s="12" t="str">
        <f>IF($B3228 &lt;&gt; "", IF(C3228="Totale","",IF(D3228 = 0, "", VLOOKUP(D3228,'Cond Compo'!A:B,2,FALSE))),"")</f>
        <v/>
      </c>
      <c r="G3228" s="28"/>
      <c r="H3228" s="11" t="str">
        <f xml:space="preserve"> IF(C3228="Totale",2,IF($G3228 &lt;&gt; "", IF(D3228 = "E",MATCH(G3228, 'Cond Compo'!D$16:D$18, 0), MATCH(G3228, 'Cond Compo'!C$16:C$19, 0)), ""))</f>
        <v/>
      </c>
      <c r="I3228" s="12" t="str">
        <f>IF($E3228 &lt;&gt; "", IF(E3228 = 0, "", VLOOKUP(E3228,'Cond Perturbation'!A:B,2,FALSE)),"")</f>
        <v/>
      </c>
      <c r="J3228" s="28"/>
      <c r="K3228" s="29" t="str">
        <f>IF($B3228 &lt;&gt; "", IF(C3228="Oui",IF(H3228=1,IF(E3228=0,Résultat!G$8,IF(J3228="No",Résultat!$G$8,Résultat!$G$7)),IF(H3228=2,IF(E3228=0,Résultat!G$9,IF(J3228="No",Résultat!$G$9,Résultat!$G$7)),Résultat!$G$7)),IF(C3228 = "Totale", IF(H3228=1,IF(E3228=0,Résultat!G$8,IF(J3228="No",Résultat!$G$9,Résultat!$G$7)),IF(H3228=2,IF(E3228=0,Résultat!G$9,IF(J3228="No",Résultat!$G$9,Résultat!$G$7)),Résultat!$G$7)),Résultat!$G$7)), "")</f>
        <v/>
      </c>
    </row>
    <row r="3229" spans="1:11" ht="20.100000000000001" customHeight="1">
      <c r="A3229" s="26"/>
      <c r="B3229" s="27"/>
      <c r="C3229" s="11" t="str">
        <f>IF($B3229 &lt;&gt; "",VLOOKUP(MID(B3229,3,5),'Recyclabilité Prod Matx'!C:F,2,FALSE), "")</f>
        <v/>
      </c>
      <c r="D3229" s="11" t="str">
        <f>IF($B3229 &lt;&gt; "",VLOOKUP(MID(B3229,3,5),'Recyclabilité Prod Matx'!C:F,3,FALSE),"")</f>
        <v/>
      </c>
      <c r="E3229" s="11" t="str">
        <f>IF($B3229 &lt;&gt; "",VLOOKUP(MID(B3229,3,5),'Recyclabilité Prod Matx'!C:F,4,FALSE), "")</f>
        <v/>
      </c>
      <c r="F3229" s="12" t="str">
        <f>IF($B3229 &lt;&gt; "", IF(C3229="Totale","",IF(D3229 = 0, "", VLOOKUP(D3229,'Cond Compo'!A:B,2,FALSE))),"")</f>
        <v/>
      </c>
      <c r="G3229" s="28"/>
      <c r="H3229" s="11" t="str">
        <f xml:space="preserve"> IF(C3229="Totale",2,IF($G3229 &lt;&gt; "", IF(D3229 = "E",MATCH(G3229, 'Cond Compo'!D$16:D$18, 0), MATCH(G3229, 'Cond Compo'!C$16:C$19, 0)), ""))</f>
        <v/>
      </c>
      <c r="I3229" s="12" t="str">
        <f>IF($E3229 &lt;&gt; "", IF(E3229 = 0, "", VLOOKUP(E3229,'Cond Perturbation'!A:B,2,FALSE)),"")</f>
        <v/>
      </c>
      <c r="J3229" s="28"/>
      <c r="K3229" s="29" t="str">
        <f>IF($B3229 &lt;&gt; "", IF(C3229="Oui",IF(H3229=1,IF(E3229=0,Résultat!G$8,IF(J3229="No",Résultat!$G$8,Résultat!$G$7)),IF(H3229=2,IF(E3229=0,Résultat!G$9,IF(J3229="No",Résultat!$G$9,Résultat!$G$7)),Résultat!$G$7)),IF(C3229 = "Totale", IF(H3229=1,IF(E3229=0,Résultat!G$8,IF(J3229="No",Résultat!$G$9,Résultat!$G$7)),IF(H3229=2,IF(E3229=0,Résultat!G$9,IF(J3229="No",Résultat!$G$9,Résultat!$G$7)),Résultat!$G$7)),Résultat!$G$7)), "")</f>
        <v/>
      </c>
    </row>
    <row r="3230" spans="1:11" ht="20.100000000000001" customHeight="1">
      <c r="A3230" s="26"/>
      <c r="B3230" s="27"/>
      <c r="C3230" s="11" t="str">
        <f>IF($B3230 &lt;&gt; "",VLOOKUP(MID(B3230,3,5),'Recyclabilité Prod Matx'!C:F,2,FALSE), "")</f>
        <v/>
      </c>
      <c r="D3230" s="11" t="str">
        <f>IF($B3230 &lt;&gt; "",VLOOKUP(MID(B3230,3,5),'Recyclabilité Prod Matx'!C:F,3,FALSE),"")</f>
        <v/>
      </c>
      <c r="E3230" s="11" t="str">
        <f>IF($B3230 &lt;&gt; "",VLOOKUP(MID(B3230,3,5),'Recyclabilité Prod Matx'!C:F,4,FALSE), "")</f>
        <v/>
      </c>
      <c r="F3230" s="12" t="str">
        <f>IF($B3230 &lt;&gt; "", IF(C3230="Totale","",IF(D3230 = 0, "", VLOOKUP(D3230,'Cond Compo'!A:B,2,FALSE))),"")</f>
        <v/>
      </c>
      <c r="G3230" s="28"/>
      <c r="H3230" s="11" t="str">
        <f xml:space="preserve"> IF(C3230="Totale",2,IF($G3230 &lt;&gt; "", IF(D3230 = "E",MATCH(G3230, 'Cond Compo'!D$16:D$18, 0), MATCH(G3230, 'Cond Compo'!C$16:C$19, 0)), ""))</f>
        <v/>
      </c>
      <c r="I3230" s="12" t="str">
        <f>IF($E3230 &lt;&gt; "", IF(E3230 = 0, "", VLOOKUP(E3230,'Cond Perturbation'!A:B,2,FALSE)),"")</f>
        <v/>
      </c>
      <c r="J3230" s="28"/>
      <c r="K3230" s="29" t="str">
        <f>IF($B3230 &lt;&gt; "", IF(C3230="Oui",IF(H3230=1,IF(E3230=0,Résultat!G$8,IF(J3230="No",Résultat!$G$8,Résultat!$G$7)),IF(H3230=2,IF(E3230=0,Résultat!G$9,IF(J3230="No",Résultat!$G$9,Résultat!$G$7)),Résultat!$G$7)),IF(C3230 = "Totale", IF(H3230=1,IF(E3230=0,Résultat!G$8,IF(J3230="No",Résultat!$G$9,Résultat!$G$7)),IF(H3230=2,IF(E3230=0,Résultat!G$9,IF(J3230="No",Résultat!$G$9,Résultat!$G$7)),Résultat!$G$7)),Résultat!$G$7)), "")</f>
        <v/>
      </c>
    </row>
    <row r="3231" spans="1:11" ht="20.100000000000001" customHeight="1">
      <c r="A3231" s="26"/>
      <c r="B3231" s="27"/>
      <c r="C3231" s="11" t="str">
        <f>IF($B3231 &lt;&gt; "",VLOOKUP(MID(B3231,3,5),'Recyclabilité Prod Matx'!C:F,2,FALSE), "")</f>
        <v/>
      </c>
      <c r="D3231" s="11" t="str">
        <f>IF($B3231 &lt;&gt; "",VLOOKUP(MID(B3231,3,5),'Recyclabilité Prod Matx'!C:F,3,FALSE),"")</f>
        <v/>
      </c>
      <c r="E3231" s="11" t="str">
        <f>IF($B3231 &lt;&gt; "",VLOOKUP(MID(B3231,3,5),'Recyclabilité Prod Matx'!C:F,4,FALSE), "")</f>
        <v/>
      </c>
      <c r="F3231" s="12" t="str">
        <f>IF($B3231 &lt;&gt; "", IF(C3231="Totale","",IF(D3231 = 0, "", VLOOKUP(D3231,'Cond Compo'!A:B,2,FALSE))),"")</f>
        <v/>
      </c>
      <c r="G3231" s="28"/>
      <c r="H3231" s="11" t="str">
        <f xml:space="preserve"> IF(C3231="Totale",2,IF($G3231 &lt;&gt; "", IF(D3231 = "E",MATCH(G3231, 'Cond Compo'!D$16:D$18, 0), MATCH(G3231, 'Cond Compo'!C$16:C$19, 0)), ""))</f>
        <v/>
      </c>
      <c r="I3231" s="12" t="str">
        <f>IF($E3231 &lt;&gt; "", IF(E3231 = 0, "", VLOOKUP(E3231,'Cond Perturbation'!A:B,2,FALSE)),"")</f>
        <v/>
      </c>
      <c r="J3231" s="28"/>
      <c r="K3231" s="29" t="str">
        <f>IF($B3231 &lt;&gt; "", IF(C3231="Oui",IF(H3231=1,IF(E3231=0,Résultat!G$8,IF(J3231="No",Résultat!$G$8,Résultat!$G$7)),IF(H3231=2,IF(E3231=0,Résultat!G$9,IF(J3231="No",Résultat!$G$9,Résultat!$G$7)),Résultat!$G$7)),IF(C3231 = "Totale", IF(H3231=1,IF(E3231=0,Résultat!G$8,IF(J3231="No",Résultat!$G$9,Résultat!$G$7)),IF(H3231=2,IF(E3231=0,Résultat!G$9,IF(J3231="No",Résultat!$G$9,Résultat!$G$7)),Résultat!$G$7)),Résultat!$G$7)), "")</f>
        <v/>
      </c>
    </row>
    <row r="3232" spans="1:11" ht="20.100000000000001" customHeight="1">
      <c r="A3232" s="26"/>
      <c r="B3232" s="27"/>
      <c r="C3232" s="11" t="str">
        <f>IF($B3232 &lt;&gt; "",VLOOKUP(MID(B3232,3,5),'Recyclabilité Prod Matx'!C:F,2,FALSE), "")</f>
        <v/>
      </c>
      <c r="D3232" s="11" t="str">
        <f>IF($B3232 &lt;&gt; "",VLOOKUP(MID(B3232,3,5),'Recyclabilité Prod Matx'!C:F,3,FALSE),"")</f>
        <v/>
      </c>
      <c r="E3232" s="11" t="str">
        <f>IF($B3232 &lt;&gt; "",VLOOKUP(MID(B3232,3,5),'Recyclabilité Prod Matx'!C:F,4,FALSE), "")</f>
        <v/>
      </c>
      <c r="F3232" s="12" t="str">
        <f>IF($B3232 &lt;&gt; "", IF(C3232="Totale","",IF(D3232 = 0, "", VLOOKUP(D3232,'Cond Compo'!A:B,2,FALSE))),"")</f>
        <v/>
      </c>
      <c r="G3232" s="28"/>
      <c r="H3232" s="11" t="str">
        <f xml:space="preserve"> IF(C3232="Totale",2,IF($G3232 &lt;&gt; "", IF(D3232 = "E",MATCH(G3232, 'Cond Compo'!D$16:D$18, 0), MATCH(G3232, 'Cond Compo'!C$16:C$19, 0)), ""))</f>
        <v/>
      </c>
      <c r="I3232" s="12" t="str">
        <f>IF($E3232 &lt;&gt; "", IF(E3232 = 0, "", VLOOKUP(E3232,'Cond Perturbation'!A:B,2,FALSE)),"")</f>
        <v/>
      </c>
      <c r="J3232" s="28"/>
      <c r="K3232" s="29" t="str">
        <f>IF($B3232 &lt;&gt; "", IF(C3232="Oui",IF(H3232=1,IF(E3232=0,Résultat!G$8,IF(J3232="No",Résultat!$G$8,Résultat!$G$7)),IF(H3232=2,IF(E3232=0,Résultat!G$9,IF(J3232="No",Résultat!$G$9,Résultat!$G$7)),Résultat!$G$7)),IF(C3232 = "Totale", IF(H3232=1,IF(E3232=0,Résultat!G$8,IF(J3232="No",Résultat!$G$9,Résultat!$G$7)),IF(H3232=2,IF(E3232=0,Résultat!G$9,IF(J3232="No",Résultat!$G$9,Résultat!$G$7)),Résultat!$G$7)),Résultat!$G$7)), "")</f>
        <v/>
      </c>
    </row>
    <row r="3233" spans="1:11" ht="20.100000000000001" customHeight="1">
      <c r="A3233" s="26"/>
      <c r="B3233" s="27"/>
      <c r="C3233" s="11" t="str">
        <f>IF($B3233 &lt;&gt; "",VLOOKUP(MID(B3233,3,5),'Recyclabilité Prod Matx'!C:F,2,FALSE), "")</f>
        <v/>
      </c>
      <c r="D3233" s="11" t="str">
        <f>IF($B3233 &lt;&gt; "",VLOOKUP(MID(B3233,3,5),'Recyclabilité Prod Matx'!C:F,3,FALSE),"")</f>
        <v/>
      </c>
      <c r="E3233" s="11" t="str">
        <f>IF($B3233 &lt;&gt; "",VLOOKUP(MID(B3233,3,5),'Recyclabilité Prod Matx'!C:F,4,FALSE), "")</f>
        <v/>
      </c>
      <c r="F3233" s="12" t="str">
        <f>IF($B3233 &lt;&gt; "", IF(C3233="Totale","",IF(D3233 = 0, "", VLOOKUP(D3233,'Cond Compo'!A:B,2,FALSE))),"")</f>
        <v/>
      </c>
      <c r="G3233" s="28"/>
      <c r="H3233" s="11" t="str">
        <f xml:space="preserve"> IF(C3233="Totale",2,IF($G3233 &lt;&gt; "", IF(D3233 = "E",MATCH(G3233, 'Cond Compo'!D$16:D$18, 0), MATCH(G3233, 'Cond Compo'!C$16:C$19, 0)), ""))</f>
        <v/>
      </c>
      <c r="I3233" s="12" t="str">
        <f>IF($E3233 &lt;&gt; "", IF(E3233 = 0, "", VLOOKUP(E3233,'Cond Perturbation'!A:B,2,FALSE)),"")</f>
        <v/>
      </c>
      <c r="J3233" s="28"/>
      <c r="K3233" s="29" t="str">
        <f>IF($B3233 &lt;&gt; "", IF(C3233="Oui",IF(H3233=1,IF(E3233=0,Résultat!G$8,IF(J3233="No",Résultat!$G$8,Résultat!$G$7)),IF(H3233=2,IF(E3233=0,Résultat!G$9,IF(J3233="No",Résultat!$G$9,Résultat!$G$7)),Résultat!$G$7)),IF(C3233 = "Totale", IF(H3233=1,IF(E3233=0,Résultat!G$8,IF(J3233="No",Résultat!$G$9,Résultat!$G$7)),IF(H3233=2,IF(E3233=0,Résultat!G$9,IF(J3233="No",Résultat!$G$9,Résultat!$G$7)),Résultat!$G$7)),Résultat!$G$7)), "")</f>
        <v/>
      </c>
    </row>
    <row r="3234" spans="1:11" ht="20.100000000000001" customHeight="1">
      <c r="A3234" s="26"/>
      <c r="B3234" s="27"/>
      <c r="C3234" s="11" t="str">
        <f>IF($B3234 &lt;&gt; "",VLOOKUP(MID(B3234,3,5),'Recyclabilité Prod Matx'!C:F,2,FALSE), "")</f>
        <v/>
      </c>
      <c r="D3234" s="11" t="str">
        <f>IF($B3234 &lt;&gt; "",VLOOKUP(MID(B3234,3,5),'Recyclabilité Prod Matx'!C:F,3,FALSE),"")</f>
        <v/>
      </c>
      <c r="E3234" s="11" t="str">
        <f>IF($B3234 &lt;&gt; "",VLOOKUP(MID(B3234,3,5),'Recyclabilité Prod Matx'!C:F,4,FALSE), "")</f>
        <v/>
      </c>
      <c r="F3234" s="12" t="str">
        <f>IF($B3234 &lt;&gt; "", IF(C3234="Totale","",IF(D3234 = 0, "", VLOOKUP(D3234,'Cond Compo'!A:B,2,FALSE))),"")</f>
        <v/>
      </c>
      <c r="G3234" s="28"/>
      <c r="H3234" s="11" t="str">
        <f xml:space="preserve"> IF(C3234="Totale",2,IF($G3234 &lt;&gt; "", IF(D3234 = "E",MATCH(G3234, 'Cond Compo'!D$16:D$18, 0), MATCH(G3234, 'Cond Compo'!C$16:C$19, 0)), ""))</f>
        <v/>
      </c>
      <c r="I3234" s="12" t="str">
        <f>IF($E3234 &lt;&gt; "", IF(E3234 = 0, "", VLOOKUP(E3234,'Cond Perturbation'!A:B,2,FALSE)),"")</f>
        <v/>
      </c>
      <c r="J3234" s="28"/>
      <c r="K3234" s="29" t="str">
        <f>IF($B3234 &lt;&gt; "", IF(C3234="Oui",IF(H3234=1,IF(E3234=0,Résultat!G$8,IF(J3234="No",Résultat!$G$8,Résultat!$G$7)),IF(H3234=2,IF(E3234=0,Résultat!G$9,IF(J3234="No",Résultat!$G$9,Résultat!$G$7)),Résultat!$G$7)),IF(C3234 = "Totale", IF(H3234=1,IF(E3234=0,Résultat!G$8,IF(J3234="No",Résultat!$G$9,Résultat!$G$7)),IF(H3234=2,IF(E3234=0,Résultat!G$9,IF(J3234="No",Résultat!$G$9,Résultat!$G$7)),Résultat!$G$7)),Résultat!$G$7)), "")</f>
        <v/>
      </c>
    </row>
    <row r="3235" spans="1:11" ht="20.100000000000001" customHeight="1">
      <c r="A3235" s="26"/>
      <c r="B3235" s="27"/>
      <c r="C3235" s="11" t="str">
        <f>IF($B3235 &lt;&gt; "",VLOOKUP(MID(B3235,3,5),'Recyclabilité Prod Matx'!C:F,2,FALSE), "")</f>
        <v/>
      </c>
      <c r="D3235" s="11" t="str">
        <f>IF($B3235 &lt;&gt; "",VLOOKUP(MID(B3235,3,5),'Recyclabilité Prod Matx'!C:F,3,FALSE),"")</f>
        <v/>
      </c>
      <c r="E3235" s="11" t="str">
        <f>IF($B3235 &lt;&gt; "",VLOOKUP(MID(B3235,3,5),'Recyclabilité Prod Matx'!C:F,4,FALSE), "")</f>
        <v/>
      </c>
      <c r="F3235" s="12" t="str">
        <f>IF($B3235 &lt;&gt; "", IF(C3235="Totale","",IF(D3235 = 0, "", VLOOKUP(D3235,'Cond Compo'!A:B,2,FALSE))),"")</f>
        <v/>
      </c>
      <c r="G3235" s="28"/>
      <c r="H3235" s="11" t="str">
        <f xml:space="preserve"> IF(C3235="Totale",2,IF($G3235 &lt;&gt; "", IF(D3235 = "E",MATCH(G3235, 'Cond Compo'!D$16:D$18, 0), MATCH(G3235, 'Cond Compo'!C$16:C$19, 0)), ""))</f>
        <v/>
      </c>
      <c r="I3235" s="12" t="str">
        <f>IF($E3235 &lt;&gt; "", IF(E3235 = 0, "", VLOOKUP(E3235,'Cond Perturbation'!A:B,2,FALSE)),"")</f>
        <v/>
      </c>
      <c r="J3235" s="28"/>
      <c r="K3235" s="29" t="str">
        <f>IF($B3235 &lt;&gt; "", IF(C3235="Oui",IF(H3235=1,IF(E3235=0,Résultat!G$8,IF(J3235="No",Résultat!$G$8,Résultat!$G$7)),IF(H3235=2,IF(E3235=0,Résultat!G$9,IF(J3235="No",Résultat!$G$9,Résultat!$G$7)),Résultat!$G$7)),IF(C3235 = "Totale", IF(H3235=1,IF(E3235=0,Résultat!G$8,IF(J3235="No",Résultat!$G$9,Résultat!$G$7)),IF(H3235=2,IF(E3235=0,Résultat!G$9,IF(J3235="No",Résultat!$G$9,Résultat!$G$7)),Résultat!$G$7)),Résultat!$G$7)), "")</f>
        <v/>
      </c>
    </row>
    <row r="3236" spans="1:11" ht="20.100000000000001" customHeight="1">
      <c r="A3236" s="26"/>
      <c r="B3236" s="27"/>
      <c r="C3236" s="11" t="str">
        <f>IF($B3236 &lt;&gt; "",VLOOKUP(MID(B3236,3,5),'Recyclabilité Prod Matx'!C:F,2,FALSE), "")</f>
        <v/>
      </c>
      <c r="D3236" s="11" t="str">
        <f>IF($B3236 &lt;&gt; "",VLOOKUP(MID(B3236,3,5),'Recyclabilité Prod Matx'!C:F,3,FALSE),"")</f>
        <v/>
      </c>
      <c r="E3236" s="11" t="str">
        <f>IF($B3236 &lt;&gt; "",VLOOKUP(MID(B3236,3,5),'Recyclabilité Prod Matx'!C:F,4,FALSE), "")</f>
        <v/>
      </c>
      <c r="F3236" s="12" t="str">
        <f>IF($B3236 &lt;&gt; "", IF(C3236="Totale","",IF(D3236 = 0, "", VLOOKUP(D3236,'Cond Compo'!A:B,2,FALSE))),"")</f>
        <v/>
      </c>
      <c r="G3236" s="28"/>
      <c r="H3236" s="11" t="str">
        <f xml:space="preserve"> IF(C3236="Totale",2,IF($G3236 &lt;&gt; "", IF(D3236 = "E",MATCH(G3236, 'Cond Compo'!D$16:D$18, 0), MATCH(G3236, 'Cond Compo'!C$16:C$19, 0)), ""))</f>
        <v/>
      </c>
      <c r="I3236" s="12" t="str">
        <f>IF($E3236 &lt;&gt; "", IF(E3236 = 0, "", VLOOKUP(E3236,'Cond Perturbation'!A:B,2,FALSE)),"")</f>
        <v/>
      </c>
      <c r="J3236" s="28"/>
      <c r="K3236" s="29" t="str">
        <f>IF($B3236 &lt;&gt; "", IF(C3236="Oui",IF(H3236=1,IF(E3236=0,Résultat!G$8,IF(J3236="No",Résultat!$G$8,Résultat!$G$7)),IF(H3236=2,IF(E3236=0,Résultat!G$9,IF(J3236="No",Résultat!$G$9,Résultat!$G$7)),Résultat!$G$7)),IF(C3236 = "Totale", IF(H3236=1,IF(E3236=0,Résultat!G$8,IF(J3236="No",Résultat!$G$9,Résultat!$G$7)),IF(H3236=2,IF(E3236=0,Résultat!G$9,IF(J3236="No",Résultat!$G$9,Résultat!$G$7)),Résultat!$G$7)),Résultat!$G$7)), "")</f>
        <v/>
      </c>
    </row>
    <row r="3237" spans="1:11" ht="20.100000000000001" customHeight="1">
      <c r="A3237" s="26"/>
      <c r="B3237" s="27"/>
      <c r="C3237" s="11" t="str">
        <f>IF($B3237 &lt;&gt; "",VLOOKUP(MID(B3237,3,5),'Recyclabilité Prod Matx'!C:F,2,FALSE), "")</f>
        <v/>
      </c>
      <c r="D3237" s="11" t="str">
        <f>IF($B3237 &lt;&gt; "",VLOOKUP(MID(B3237,3,5),'Recyclabilité Prod Matx'!C:F,3,FALSE),"")</f>
        <v/>
      </c>
      <c r="E3237" s="11" t="str">
        <f>IF($B3237 &lt;&gt; "",VLOOKUP(MID(B3237,3,5),'Recyclabilité Prod Matx'!C:F,4,FALSE), "")</f>
        <v/>
      </c>
      <c r="F3237" s="12" t="str">
        <f>IF($B3237 &lt;&gt; "", IF(C3237="Totale","",IF(D3237 = 0, "", VLOOKUP(D3237,'Cond Compo'!A:B,2,FALSE))),"")</f>
        <v/>
      </c>
      <c r="G3237" s="28"/>
      <c r="H3237" s="11" t="str">
        <f xml:space="preserve"> IF(C3237="Totale",2,IF($G3237 &lt;&gt; "", IF(D3237 = "E",MATCH(G3237, 'Cond Compo'!D$16:D$18, 0), MATCH(G3237, 'Cond Compo'!C$16:C$19, 0)), ""))</f>
        <v/>
      </c>
      <c r="I3237" s="12" t="str">
        <f>IF($E3237 &lt;&gt; "", IF(E3237 = 0, "", VLOOKUP(E3237,'Cond Perturbation'!A:B,2,FALSE)),"")</f>
        <v/>
      </c>
      <c r="J3237" s="28"/>
      <c r="K3237" s="29" t="str">
        <f>IF($B3237 &lt;&gt; "", IF(C3237="Oui",IF(H3237=1,IF(E3237=0,Résultat!G$8,IF(J3237="No",Résultat!$G$8,Résultat!$G$7)),IF(H3237=2,IF(E3237=0,Résultat!G$9,IF(J3237="No",Résultat!$G$9,Résultat!$G$7)),Résultat!$G$7)),IF(C3237 = "Totale", IF(H3237=1,IF(E3237=0,Résultat!G$8,IF(J3237="No",Résultat!$G$9,Résultat!$G$7)),IF(H3237=2,IF(E3237=0,Résultat!G$9,IF(J3237="No",Résultat!$G$9,Résultat!$G$7)),Résultat!$G$7)),Résultat!$G$7)), "")</f>
        <v/>
      </c>
    </row>
    <row r="3238" spans="1:11" ht="20.100000000000001" customHeight="1">
      <c r="A3238" s="26"/>
      <c r="B3238" s="27"/>
      <c r="C3238" s="11" t="str">
        <f>IF($B3238 &lt;&gt; "",VLOOKUP(MID(B3238,3,5),'Recyclabilité Prod Matx'!C:F,2,FALSE), "")</f>
        <v/>
      </c>
      <c r="D3238" s="11" t="str">
        <f>IF($B3238 &lt;&gt; "",VLOOKUP(MID(B3238,3,5),'Recyclabilité Prod Matx'!C:F,3,FALSE),"")</f>
        <v/>
      </c>
      <c r="E3238" s="11" t="str">
        <f>IF($B3238 &lt;&gt; "",VLOOKUP(MID(B3238,3,5),'Recyclabilité Prod Matx'!C:F,4,FALSE), "")</f>
        <v/>
      </c>
      <c r="F3238" s="12" t="str">
        <f>IF($B3238 &lt;&gt; "", IF(C3238="Totale","",IF(D3238 = 0, "", VLOOKUP(D3238,'Cond Compo'!A:B,2,FALSE))),"")</f>
        <v/>
      </c>
      <c r="G3238" s="28"/>
      <c r="H3238" s="11" t="str">
        <f xml:space="preserve"> IF(C3238="Totale",2,IF($G3238 &lt;&gt; "", IF(D3238 = "E",MATCH(G3238, 'Cond Compo'!D$16:D$18, 0), MATCH(G3238, 'Cond Compo'!C$16:C$19, 0)), ""))</f>
        <v/>
      </c>
      <c r="I3238" s="12" t="str">
        <f>IF($E3238 &lt;&gt; "", IF(E3238 = 0, "", VLOOKUP(E3238,'Cond Perturbation'!A:B,2,FALSE)),"")</f>
        <v/>
      </c>
      <c r="J3238" s="28"/>
      <c r="K3238" s="29" t="str">
        <f>IF($B3238 &lt;&gt; "", IF(C3238="Oui",IF(H3238=1,IF(E3238=0,Résultat!G$8,IF(J3238="No",Résultat!$G$8,Résultat!$G$7)),IF(H3238=2,IF(E3238=0,Résultat!G$9,IF(J3238="No",Résultat!$G$9,Résultat!$G$7)),Résultat!$G$7)),IF(C3238 = "Totale", IF(H3238=1,IF(E3238=0,Résultat!G$8,IF(J3238="No",Résultat!$G$9,Résultat!$G$7)),IF(H3238=2,IF(E3238=0,Résultat!G$9,IF(J3238="No",Résultat!$G$9,Résultat!$G$7)),Résultat!$G$7)),Résultat!$G$7)), "")</f>
        <v/>
      </c>
    </row>
    <row r="3239" spans="1:11" ht="20.100000000000001" customHeight="1">
      <c r="A3239" s="26"/>
      <c r="B3239" s="27"/>
      <c r="C3239" s="11" t="str">
        <f>IF($B3239 &lt;&gt; "",VLOOKUP(MID(B3239,3,5),'Recyclabilité Prod Matx'!C:F,2,FALSE), "")</f>
        <v/>
      </c>
      <c r="D3239" s="11" t="str">
        <f>IF($B3239 &lt;&gt; "",VLOOKUP(MID(B3239,3,5),'Recyclabilité Prod Matx'!C:F,3,FALSE),"")</f>
        <v/>
      </c>
      <c r="E3239" s="11" t="str">
        <f>IF($B3239 &lt;&gt; "",VLOOKUP(MID(B3239,3,5),'Recyclabilité Prod Matx'!C:F,4,FALSE), "")</f>
        <v/>
      </c>
      <c r="F3239" s="12" t="str">
        <f>IF($B3239 &lt;&gt; "", IF(C3239="Totale","",IF(D3239 = 0, "", VLOOKUP(D3239,'Cond Compo'!A:B,2,FALSE))),"")</f>
        <v/>
      </c>
      <c r="G3239" s="28"/>
      <c r="H3239" s="11" t="str">
        <f xml:space="preserve"> IF(C3239="Totale",2,IF($G3239 &lt;&gt; "", IF(D3239 = "E",MATCH(G3239, 'Cond Compo'!D$16:D$18, 0), MATCH(G3239, 'Cond Compo'!C$16:C$19, 0)), ""))</f>
        <v/>
      </c>
      <c r="I3239" s="12" t="str">
        <f>IF($E3239 &lt;&gt; "", IF(E3239 = 0, "", VLOOKUP(E3239,'Cond Perturbation'!A:B,2,FALSE)),"")</f>
        <v/>
      </c>
      <c r="J3239" s="28"/>
      <c r="K3239" s="29" t="str">
        <f>IF($B3239 &lt;&gt; "", IF(C3239="Oui",IF(H3239=1,IF(E3239=0,Résultat!G$8,IF(J3239="No",Résultat!$G$8,Résultat!$G$7)),IF(H3239=2,IF(E3239=0,Résultat!G$9,IF(J3239="No",Résultat!$G$9,Résultat!$G$7)),Résultat!$G$7)),IF(C3239 = "Totale", IF(H3239=1,IF(E3239=0,Résultat!G$8,IF(J3239="No",Résultat!$G$9,Résultat!$G$7)),IF(H3239=2,IF(E3239=0,Résultat!G$9,IF(J3239="No",Résultat!$G$9,Résultat!$G$7)),Résultat!$G$7)),Résultat!$G$7)), "")</f>
        <v/>
      </c>
    </row>
    <row r="3240" spans="1:11" ht="20.100000000000001" customHeight="1">
      <c r="A3240" s="26"/>
      <c r="B3240" s="27"/>
      <c r="C3240" s="11" t="str">
        <f>IF($B3240 &lt;&gt; "",VLOOKUP(MID(B3240,3,5),'Recyclabilité Prod Matx'!C:F,2,FALSE), "")</f>
        <v/>
      </c>
      <c r="D3240" s="11" t="str">
        <f>IF($B3240 &lt;&gt; "",VLOOKUP(MID(B3240,3,5),'Recyclabilité Prod Matx'!C:F,3,FALSE),"")</f>
        <v/>
      </c>
      <c r="E3240" s="11" t="str">
        <f>IF($B3240 &lt;&gt; "",VLOOKUP(MID(B3240,3,5),'Recyclabilité Prod Matx'!C:F,4,FALSE), "")</f>
        <v/>
      </c>
      <c r="F3240" s="12" t="str">
        <f>IF($B3240 &lt;&gt; "", IF(C3240="Totale","",IF(D3240 = 0, "", VLOOKUP(D3240,'Cond Compo'!A:B,2,FALSE))),"")</f>
        <v/>
      </c>
      <c r="G3240" s="28"/>
      <c r="H3240" s="11" t="str">
        <f xml:space="preserve"> IF(C3240="Totale",2,IF($G3240 &lt;&gt; "", IF(D3240 = "E",MATCH(G3240, 'Cond Compo'!D$16:D$18, 0), MATCH(G3240, 'Cond Compo'!C$16:C$19, 0)), ""))</f>
        <v/>
      </c>
      <c r="I3240" s="12" t="str">
        <f>IF($E3240 &lt;&gt; "", IF(E3240 = 0, "", VLOOKUP(E3240,'Cond Perturbation'!A:B,2,FALSE)),"")</f>
        <v/>
      </c>
      <c r="J3240" s="28"/>
      <c r="K3240" s="29" t="str">
        <f>IF($B3240 &lt;&gt; "", IF(C3240="Oui",IF(H3240=1,IF(E3240=0,Résultat!G$8,IF(J3240="No",Résultat!$G$8,Résultat!$G$7)),IF(H3240=2,IF(E3240=0,Résultat!G$9,IF(J3240="No",Résultat!$G$9,Résultat!$G$7)),Résultat!$G$7)),IF(C3240 = "Totale", IF(H3240=1,IF(E3240=0,Résultat!G$8,IF(J3240="No",Résultat!$G$9,Résultat!$G$7)),IF(H3240=2,IF(E3240=0,Résultat!G$9,IF(J3240="No",Résultat!$G$9,Résultat!$G$7)),Résultat!$G$7)),Résultat!$G$7)), "")</f>
        <v/>
      </c>
    </row>
    <row r="3241" spans="1:11" ht="20.100000000000001" customHeight="1">
      <c r="A3241" s="26"/>
      <c r="B3241" s="27"/>
      <c r="C3241" s="11" t="str">
        <f>IF($B3241 &lt;&gt; "",VLOOKUP(MID(B3241,3,5),'Recyclabilité Prod Matx'!C:F,2,FALSE), "")</f>
        <v/>
      </c>
      <c r="D3241" s="11" t="str">
        <f>IF($B3241 &lt;&gt; "",VLOOKUP(MID(B3241,3,5),'Recyclabilité Prod Matx'!C:F,3,FALSE),"")</f>
        <v/>
      </c>
      <c r="E3241" s="11" t="str">
        <f>IF($B3241 &lt;&gt; "",VLOOKUP(MID(B3241,3,5),'Recyclabilité Prod Matx'!C:F,4,FALSE), "")</f>
        <v/>
      </c>
      <c r="F3241" s="12" t="str">
        <f>IF($B3241 &lt;&gt; "", IF(C3241="Totale","",IF(D3241 = 0, "", VLOOKUP(D3241,'Cond Compo'!A:B,2,FALSE))),"")</f>
        <v/>
      </c>
      <c r="G3241" s="28"/>
      <c r="H3241" s="11" t="str">
        <f xml:space="preserve"> IF(C3241="Totale",2,IF($G3241 &lt;&gt; "", IF(D3241 = "E",MATCH(G3241, 'Cond Compo'!D$16:D$18, 0), MATCH(G3241, 'Cond Compo'!C$16:C$19, 0)), ""))</f>
        <v/>
      </c>
      <c r="I3241" s="12" t="str">
        <f>IF($E3241 &lt;&gt; "", IF(E3241 = 0, "", VLOOKUP(E3241,'Cond Perturbation'!A:B,2,FALSE)),"")</f>
        <v/>
      </c>
      <c r="J3241" s="28"/>
      <c r="K3241" s="29" t="str">
        <f>IF($B3241 &lt;&gt; "", IF(C3241="Oui",IF(H3241=1,IF(E3241=0,Résultat!G$8,IF(J3241="No",Résultat!$G$8,Résultat!$G$7)),IF(H3241=2,IF(E3241=0,Résultat!G$9,IF(J3241="No",Résultat!$G$9,Résultat!$G$7)),Résultat!$G$7)),IF(C3241 = "Totale", IF(H3241=1,IF(E3241=0,Résultat!G$8,IF(J3241="No",Résultat!$G$9,Résultat!$G$7)),IF(H3241=2,IF(E3241=0,Résultat!G$9,IF(J3241="No",Résultat!$G$9,Résultat!$G$7)),Résultat!$G$7)),Résultat!$G$7)), "")</f>
        <v/>
      </c>
    </row>
    <row r="3242" spans="1:11" ht="20.100000000000001" customHeight="1">
      <c r="A3242" s="26"/>
      <c r="B3242" s="27"/>
      <c r="C3242" s="11" t="str">
        <f>IF($B3242 &lt;&gt; "",VLOOKUP(MID(B3242,3,5),'Recyclabilité Prod Matx'!C:F,2,FALSE), "")</f>
        <v/>
      </c>
      <c r="D3242" s="11" t="str">
        <f>IF($B3242 &lt;&gt; "",VLOOKUP(MID(B3242,3,5),'Recyclabilité Prod Matx'!C:F,3,FALSE),"")</f>
        <v/>
      </c>
      <c r="E3242" s="11" t="str">
        <f>IF($B3242 &lt;&gt; "",VLOOKUP(MID(B3242,3,5),'Recyclabilité Prod Matx'!C:F,4,FALSE), "")</f>
        <v/>
      </c>
      <c r="F3242" s="12" t="str">
        <f>IF($B3242 &lt;&gt; "", IF(C3242="Totale","",IF(D3242 = 0, "", VLOOKUP(D3242,'Cond Compo'!A:B,2,FALSE))),"")</f>
        <v/>
      </c>
      <c r="G3242" s="28"/>
      <c r="H3242" s="11" t="str">
        <f xml:space="preserve"> IF(C3242="Totale",2,IF($G3242 &lt;&gt; "", IF(D3242 = "E",MATCH(G3242, 'Cond Compo'!D$16:D$18, 0), MATCH(G3242, 'Cond Compo'!C$16:C$19, 0)), ""))</f>
        <v/>
      </c>
      <c r="I3242" s="12" t="str">
        <f>IF($E3242 &lt;&gt; "", IF(E3242 = 0, "", VLOOKUP(E3242,'Cond Perturbation'!A:B,2,FALSE)),"")</f>
        <v/>
      </c>
      <c r="J3242" s="28"/>
      <c r="K3242" s="29" t="str">
        <f>IF($B3242 &lt;&gt; "", IF(C3242="Oui",IF(H3242=1,IF(E3242=0,Résultat!G$8,IF(J3242="No",Résultat!$G$8,Résultat!$G$7)),IF(H3242=2,IF(E3242=0,Résultat!G$9,IF(J3242="No",Résultat!$G$9,Résultat!$G$7)),Résultat!$G$7)),IF(C3242 = "Totale", IF(H3242=1,IF(E3242=0,Résultat!G$8,IF(J3242="No",Résultat!$G$9,Résultat!$G$7)),IF(H3242=2,IF(E3242=0,Résultat!G$9,IF(J3242="No",Résultat!$G$9,Résultat!$G$7)),Résultat!$G$7)),Résultat!$G$7)), "")</f>
        <v/>
      </c>
    </row>
    <row r="3243" spans="1:11" ht="20.100000000000001" customHeight="1">
      <c r="A3243" s="26"/>
      <c r="B3243" s="27"/>
      <c r="C3243" s="11" t="str">
        <f>IF($B3243 &lt;&gt; "",VLOOKUP(MID(B3243,3,5),'Recyclabilité Prod Matx'!C:F,2,FALSE), "")</f>
        <v/>
      </c>
      <c r="D3243" s="11" t="str">
        <f>IF($B3243 &lt;&gt; "",VLOOKUP(MID(B3243,3,5),'Recyclabilité Prod Matx'!C:F,3,FALSE),"")</f>
        <v/>
      </c>
      <c r="E3243" s="11" t="str">
        <f>IF($B3243 &lt;&gt; "",VLOOKUP(MID(B3243,3,5),'Recyclabilité Prod Matx'!C:F,4,FALSE), "")</f>
        <v/>
      </c>
      <c r="F3243" s="12" t="str">
        <f>IF($B3243 &lt;&gt; "", IF(C3243="Totale","",IF(D3243 = 0, "", VLOOKUP(D3243,'Cond Compo'!A:B,2,FALSE))),"")</f>
        <v/>
      </c>
      <c r="G3243" s="28"/>
      <c r="H3243" s="11" t="str">
        <f xml:space="preserve"> IF(C3243="Totale",2,IF($G3243 &lt;&gt; "", IF(D3243 = "E",MATCH(G3243, 'Cond Compo'!D$16:D$18, 0), MATCH(G3243, 'Cond Compo'!C$16:C$19, 0)), ""))</f>
        <v/>
      </c>
      <c r="I3243" s="12" t="str">
        <f>IF($E3243 &lt;&gt; "", IF(E3243 = 0, "", VLOOKUP(E3243,'Cond Perturbation'!A:B,2,FALSE)),"")</f>
        <v/>
      </c>
      <c r="J3243" s="28"/>
      <c r="K3243" s="29" t="str">
        <f>IF($B3243 &lt;&gt; "", IF(C3243="Oui",IF(H3243=1,IF(E3243=0,Résultat!G$8,IF(J3243="No",Résultat!$G$8,Résultat!$G$7)),IF(H3243=2,IF(E3243=0,Résultat!G$9,IF(J3243="No",Résultat!$G$9,Résultat!$G$7)),Résultat!$G$7)),IF(C3243 = "Totale", IF(H3243=1,IF(E3243=0,Résultat!G$8,IF(J3243="No",Résultat!$G$9,Résultat!$G$7)),IF(H3243=2,IF(E3243=0,Résultat!G$9,IF(J3243="No",Résultat!$G$9,Résultat!$G$7)),Résultat!$G$7)),Résultat!$G$7)), "")</f>
        <v/>
      </c>
    </row>
    <row r="3244" spans="1:11" ht="20.100000000000001" customHeight="1">
      <c r="A3244" s="26"/>
      <c r="B3244" s="27"/>
      <c r="C3244" s="11" t="str">
        <f>IF($B3244 &lt;&gt; "",VLOOKUP(MID(B3244,3,5),'Recyclabilité Prod Matx'!C:F,2,FALSE), "")</f>
        <v/>
      </c>
      <c r="D3244" s="11" t="str">
        <f>IF($B3244 &lt;&gt; "",VLOOKUP(MID(B3244,3,5),'Recyclabilité Prod Matx'!C:F,3,FALSE),"")</f>
        <v/>
      </c>
      <c r="E3244" s="11" t="str">
        <f>IF($B3244 &lt;&gt; "",VLOOKUP(MID(B3244,3,5),'Recyclabilité Prod Matx'!C:F,4,FALSE), "")</f>
        <v/>
      </c>
      <c r="F3244" s="12" t="str">
        <f>IF($B3244 &lt;&gt; "", IF(C3244="Totale","",IF(D3244 = 0, "", VLOOKUP(D3244,'Cond Compo'!A:B,2,FALSE))),"")</f>
        <v/>
      </c>
      <c r="G3244" s="28"/>
      <c r="H3244" s="11" t="str">
        <f xml:space="preserve"> IF(C3244="Totale",2,IF($G3244 &lt;&gt; "", IF(D3244 = "E",MATCH(G3244, 'Cond Compo'!D$16:D$18, 0), MATCH(G3244, 'Cond Compo'!C$16:C$19, 0)), ""))</f>
        <v/>
      </c>
      <c r="I3244" s="12" t="str">
        <f>IF($E3244 &lt;&gt; "", IF(E3244 = 0, "", VLOOKUP(E3244,'Cond Perturbation'!A:B,2,FALSE)),"")</f>
        <v/>
      </c>
      <c r="J3244" s="28"/>
      <c r="K3244" s="29" t="str">
        <f>IF($B3244 &lt;&gt; "", IF(C3244="Oui",IF(H3244=1,IF(E3244=0,Résultat!G$8,IF(J3244="No",Résultat!$G$8,Résultat!$G$7)),IF(H3244=2,IF(E3244=0,Résultat!G$9,IF(J3244="No",Résultat!$G$9,Résultat!$G$7)),Résultat!$G$7)),IF(C3244 = "Totale", IF(H3244=1,IF(E3244=0,Résultat!G$8,IF(J3244="No",Résultat!$G$9,Résultat!$G$7)),IF(H3244=2,IF(E3244=0,Résultat!G$9,IF(J3244="No",Résultat!$G$9,Résultat!$G$7)),Résultat!$G$7)),Résultat!$G$7)), "")</f>
        <v/>
      </c>
    </row>
    <row r="3245" spans="1:11" ht="20.100000000000001" customHeight="1">
      <c r="A3245" s="26"/>
      <c r="B3245" s="27"/>
      <c r="C3245" s="11" t="str">
        <f>IF($B3245 &lt;&gt; "",VLOOKUP(MID(B3245,3,5),'Recyclabilité Prod Matx'!C:F,2,FALSE), "")</f>
        <v/>
      </c>
      <c r="D3245" s="11" t="str">
        <f>IF($B3245 &lt;&gt; "",VLOOKUP(MID(B3245,3,5),'Recyclabilité Prod Matx'!C:F,3,FALSE),"")</f>
        <v/>
      </c>
      <c r="E3245" s="11" t="str">
        <f>IF($B3245 &lt;&gt; "",VLOOKUP(MID(B3245,3,5),'Recyclabilité Prod Matx'!C:F,4,FALSE), "")</f>
        <v/>
      </c>
      <c r="F3245" s="12" t="str">
        <f>IF($B3245 &lt;&gt; "", IF(C3245="Totale","",IF(D3245 = 0, "", VLOOKUP(D3245,'Cond Compo'!A:B,2,FALSE))),"")</f>
        <v/>
      </c>
      <c r="G3245" s="28"/>
      <c r="H3245" s="11" t="str">
        <f xml:space="preserve"> IF(C3245="Totale",2,IF($G3245 &lt;&gt; "", IF(D3245 = "E",MATCH(G3245, 'Cond Compo'!D$16:D$18, 0), MATCH(G3245, 'Cond Compo'!C$16:C$19, 0)), ""))</f>
        <v/>
      </c>
      <c r="I3245" s="12" t="str">
        <f>IF($E3245 &lt;&gt; "", IF(E3245 = 0, "", VLOOKUP(E3245,'Cond Perturbation'!A:B,2,FALSE)),"")</f>
        <v/>
      </c>
      <c r="J3245" s="28"/>
      <c r="K3245" s="29" t="str">
        <f>IF($B3245 &lt;&gt; "", IF(C3245="Oui",IF(H3245=1,IF(E3245=0,Résultat!G$8,IF(J3245="No",Résultat!$G$8,Résultat!$G$7)),IF(H3245=2,IF(E3245=0,Résultat!G$9,IF(J3245="No",Résultat!$G$9,Résultat!$G$7)),Résultat!$G$7)),IF(C3245 = "Totale", IF(H3245=1,IF(E3245=0,Résultat!G$8,IF(J3245="No",Résultat!$G$9,Résultat!$G$7)),IF(H3245=2,IF(E3245=0,Résultat!G$9,IF(J3245="No",Résultat!$G$9,Résultat!$G$7)),Résultat!$G$7)),Résultat!$G$7)), "")</f>
        <v/>
      </c>
    </row>
    <row r="3246" spans="1:11" ht="20.100000000000001" customHeight="1">
      <c r="A3246" s="26"/>
      <c r="B3246" s="27"/>
      <c r="C3246" s="11" t="str">
        <f>IF($B3246 &lt;&gt; "",VLOOKUP(MID(B3246,3,5),'Recyclabilité Prod Matx'!C:F,2,FALSE), "")</f>
        <v/>
      </c>
      <c r="D3246" s="11" t="str">
        <f>IF($B3246 &lt;&gt; "",VLOOKUP(MID(B3246,3,5),'Recyclabilité Prod Matx'!C:F,3,FALSE),"")</f>
        <v/>
      </c>
      <c r="E3246" s="11" t="str">
        <f>IF($B3246 &lt;&gt; "",VLOOKUP(MID(B3246,3,5),'Recyclabilité Prod Matx'!C:F,4,FALSE), "")</f>
        <v/>
      </c>
      <c r="F3246" s="12" t="str">
        <f>IF($B3246 &lt;&gt; "", IF(C3246="Totale","",IF(D3246 = 0, "", VLOOKUP(D3246,'Cond Compo'!A:B,2,FALSE))),"")</f>
        <v/>
      </c>
      <c r="G3246" s="28"/>
      <c r="H3246" s="11" t="str">
        <f xml:space="preserve"> IF(C3246="Totale",2,IF($G3246 &lt;&gt; "", IF(D3246 = "E",MATCH(G3246, 'Cond Compo'!D$16:D$18, 0), MATCH(G3246, 'Cond Compo'!C$16:C$19, 0)), ""))</f>
        <v/>
      </c>
      <c r="I3246" s="12" t="str">
        <f>IF($E3246 &lt;&gt; "", IF(E3246 = 0, "", VLOOKUP(E3246,'Cond Perturbation'!A:B,2,FALSE)),"")</f>
        <v/>
      </c>
      <c r="J3246" s="28"/>
      <c r="K3246" s="29" t="str">
        <f>IF($B3246 &lt;&gt; "", IF(C3246="Oui",IF(H3246=1,IF(E3246=0,Résultat!G$8,IF(J3246="No",Résultat!$G$8,Résultat!$G$7)),IF(H3246=2,IF(E3246=0,Résultat!G$9,IF(J3246="No",Résultat!$G$9,Résultat!$G$7)),Résultat!$G$7)),IF(C3246 = "Totale", IF(H3246=1,IF(E3246=0,Résultat!G$8,IF(J3246="No",Résultat!$G$9,Résultat!$G$7)),IF(H3246=2,IF(E3246=0,Résultat!G$9,IF(J3246="No",Résultat!$G$9,Résultat!$G$7)),Résultat!$G$7)),Résultat!$G$7)), "")</f>
        <v/>
      </c>
    </row>
    <row r="3247" spans="1:11" ht="20.100000000000001" customHeight="1">
      <c r="A3247" s="26"/>
      <c r="B3247" s="27"/>
      <c r="C3247" s="11" t="str">
        <f>IF($B3247 &lt;&gt; "",VLOOKUP(MID(B3247,3,5),'Recyclabilité Prod Matx'!C:F,2,FALSE), "")</f>
        <v/>
      </c>
      <c r="D3247" s="11" t="str">
        <f>IF($B3247 &lt;&gt; "",VLOOKUP(MID(B3247,3,5),'Recyclabilité Prod Matx'!C:F,3,FALSE),"")</f>
        <v/>
      </c>
      <c r="E3247" s="11" t="str">
        <f>IF($B3247 &lt;&gt; "",VLOOKUP(MID(B3247,3,5),'Recyclabilité Prod Matx'!C:F,4,FALSE), "")</f>
        <v/>
      </c>
      <c r="F3247" s="12" t="str">
        <f>IF($B3247 &lt;&gt; "", IF(C3247="Totale","",IF(D3247 = 0, "", VLOOKUP(D3247,'Cond Compo'!A:B,2,FALSE))),"")</f>
        <v/>
      </c>
      <c r="G3247" s="28"/>
      <c r="H3247" s="11" t="str">
        <f xml:space="preserve"> IF(C3247="Totale",2,IF($G3247 &lt;&gt; "", IF(D3247 = "E",MATCH(G3247, 'Cond Compo'!D$16:D$18, 0), MATCH(G3247, 'Cond Compo'!C$16:C$19, 0)), ""))</f>
        <v/>
      </c>
      <c r="I3247" s="12" t="str">
        <f>IF($E3247 &lt;&gt; "", IF(E3247 = 0, "", VLOOKUP(E3247,'Cond Perturbation'!A:B,2,FALSE)),"")</f>
        <v/>
      </c>
      <c r="J3247" s="28"/>
      <c r="K3247" s="29" t="str">
        <f>IF($B3247 &lt;&gt; "", IF(C3247="Oui",IF(H3247=1,IF(E3247=0,Résultat!G$8,IF(J3247="No",Résultat!$G$8,Résultat!$G$7)),IF(H3247=2,IF(E3247=0,Résultat!G$9,IF(J3247="No",Résultat!$G$9,Résultat!$G$7)),Résultat!$G$7)),IF(C3247 = "Totale", IF(H3247=1,IF(E3247=0,Résultat!G$8,IF(J3247="No",Résultat!$G$9,Résultat!$G$7)),IF(H3247=2,IF(E3247=0,Résultat!G$9,IF(J3247="No",Résultat!$G$9,Résultat!$G$7)),Résultat!$G$7)),Résultat!$G$7)), "")</f>
        <v/>
      </c>
    </row>
    <row r="3248" spans="1:11" ht="20.100000000000001" customHeight="1">
      <c r="A3248" s="26"/>
      <c r="B3248" s="27"/>
      <c r="C3248" s="11" t="str">
        <f>IF($B3248 &lt;&gt; "",VLOOKUP(MID(B3248,3,5),'Recyclabilité Prod Matx'!C:F,2,FALSE), "")</f>
        <v/>
      </c>
      <c r="D3248" s="11" t="str">
        <f>IF($B3248 &lt;&gt; "",VLOOKUP(MID(B3248,3,5),'Recyclabilité Prod Matx'!C:F,3,FALSE),"")</f>
        <v/>
      </c>
      <c r="E3248" s="11" t="str">
        <f>IF($B3248 &lt;&gt; "",VLOOKUP(MID(B3248,3,5),'Recyclabilité Prod Matx'!C:F,4,FALSE), "")</f>
        <v/>
      </c>
      <c r="F3248" s="12" t="str">
        <f>IF($B3248 &lt;&gt; "", IF(C3248="Totale","",IF(D3248 = 0, "", VLOOKUP(D3248,'Cond Compo'!A:B,2,FALSE))),"")</f>
        <v/>
      </c>
      <c r="G3248" s="28"/>
      <c r="H3248" s="11" t="str">
        <f xml:space="preserve"> IF(C3248="Totale",2,IF($G3248 &lt;&gt; "", IF(D3248 = "E",MATCH(G3248, 'Cond Compo'!D$16:D$18, 0), MATCH(G3248, 'Cond Compo'!C$16:C$19, 0)), ""))</f>
        <v/>
      </c>
      <c r="I3248" s="12" t="str">
        <f>IF($E3248 &lt;&gt; "", IF(E3248 = 0, "", VLOOKUP(E3248,'Cond Perturbation'!A:B,2,FALSE)),"")</f>
        <v/>
      </c>
      <c r="J3248" s="28"/>
      <c r="K3248" s="29" t="str">
        <f>IF($B3248 &lt;&gt; "", IF(C3248="Oui",IF(H3248=1,IF(E3248=0,Résultat!G$8,IF(J3248="No",Résultat!$G$8,Résultat!$G$7)),IF(H3248=2,IF(E3248=0,Résultat!G$9,IF(J3248="No",Résultat!$G$9,Résultat!$G$7)),Résultat!$G$7)),IF(C3248 = "Totale", IF(H3248=1,IF(E3248=0,Résultat!G$8,IF(J3248="No",Résultat!$G$9,Résultat!$G$7)),IF(H3248=2,IF(E3248=0,Résultat!G$9,IF(J3248="No",Résultat!$G$9,Résultat!$G$7)),Résultat!$G$7)),Résultat!$G$7)), "")</f>
        <v/>
      </c>
    </row>
    <row r="3249" spans="1:11" ht="20.100000000000001" customHeight="1">
      <c r="A3249" s="26"/>
      <c r="B3249" s="27"/>
      <c r="C3249" s="11" t="str">
        <f>IF($B3249 &lt;&gt; "",VLOOKUP(MID(B3249,3,5),'Recyclabilité Prod Matx'!C:F,2,FALSE), "")</f>
        <v/>
      </c>
      <c r="D3249" s="11" t="str">
        <f>IF($B3249 &lt;&gt; "",VLOOKUP(MID(B3249,3,5),'Recyclabilité Prod Matx'!C:F,3,FALSE),"")</f>
        <v/>
      </c>
      <c r="E3249" s="11" t="str">
        <f>IF($B3249 &lt;&gt; "",VLOOKUP(MID(B3249,3,5),'Recyclabilité Prod Matx'!C:F,4,FALSE), "")</f>
        <v/>
      </c>
      <c r="F3249" s="12" t="str">
        <f>IF($B3249 &lt;&gt; "", IF(C3249="Totale","",IF(D3249 = 0, "", VLOOKUP(D3249,'Cond Compo'!A:B,2,FALSE))),"")</f>
        <v/>
      </c>
      <c r="G3249" s="28"/>
      <c r="H3249" s="11" t="str">
        <f xml:space="preserve"> IF(C3249="Totale",2,IF($G3249 &lt;&gt; "", IF(D3249 = "E",MATCH(G3249, 'Cond Compo'!D$16:D$18, 0), MATCH(G3249, 'Cond Compo'!C$16:C$19, 0)), ""))</f>
        <v/>
      </c>
      <c r="I3249" s="12" t="str">
        <f>IF($E3249 &lt;&gt; "", IF(E3249 = 0, "", VLOOKUP(E3249,'Cond Perturbation'!A:B,2,FALSE)),"")</f>
        <v/>
      </c>
      <c r="J3249" s="28"/>
      <c r="K3249" s="29" t="str">
        <f>IF($B3249 &lt;&gt; "", IF(C3249="Oui",IF(H3249=1,IF(E3249=0,Résultat!G$8,IF(J3249="No",Résultat!$G$8,Résultat!$G$7)),IF(H3249=2,IF(E3249=0,Résultat!G$9,IF(J3249="No",Résultat!$G$9,Résultat!$G$7)),Résultat!$G$7)),IF(C3249 = "Totale", IF(H3249=1,IF(E3249=0,Résultat!G$8,IF(J3249="No",Résultat!$G$9,Résultat!$G$7)),IF(H3249=2,IF(E3249=0,Résultat!G$9,IF(J3249="No",Résultat!$G$9,Résultat!$G$7)),Résultat!$G$7)),Résultat!$G$7)), "")</f>
        <v/>
      </c>
    </row>
    <row r="3250" spans="1:11" ht="20.100000000000001" customHeight="1">
      <c r="A3250" s="26"/>
      <c r="B3250" s="27"/>
      <c r="C3250" s="11" t="str">
        <f>IF($B3250 &lt;&gt; "",VLOOKUP(MID(B3250,3,5),'Recyclabilité Prod Matx'!C:F,2,FALSE), "")</f>
        <v/>
      </c>
      <c r="D3250" s="11" t="str">
        <f>IF($B3250 &lt;&gt; "",VLOOKUP(MID(B3250,3,5),'Recyclabilité Prod Matx'!C:F,3,FALSE),"")</f>
        <v/>
      </c>
      <c r="E3250" s="11" t="str">
        <f>IF($B3250 &lt;&gt; "",VLOOKUP(MID(B3250,3,5),'Recyclabilité Prod Matx'!C:F,4,FALSE), "")</f>
        <v/>
      </c>
      <c r="F3250" s="12" t="str">
        <f>IF($B3250 &lt;&gt; "", IF(C3250="Totale","",IF(D3250 = 0, "", VLOOKUP(D3250,'Cond Compo'!A:B,2,FALSE))),"")</f>
        <v/>
      </c>
      <c r="G3250" s="28"/>
      <c r="H3250" s="11" t="str">
        <f xml:space="preserve"> IF(C3250="Totale",2,IF($G3250 &lt;&gt; "", IF(D3250 = "E",MATCH(G3250, 'Cond Compo'!D$16:D$18, 0), MATCH(G3250, 'Cond Compo'!C$16:C$19, 0)), ""))</f>
        <v/>
      </c>
      <c r="I3250" s="12" t="str">
        <f>IF($E3250 &lt;&gt; "", IF(E3250 = 0, "", VLOOKUP(E3250,'Cond Perturbation'!A:B,2,FALSE)),"")</f>
        <v/>
      </c>
      <c r="J3250" s="28"/>
      <c r="K3250" s="29" t="str">
        <f>IF($B3250 &lt;&gt; "", IF(C3250="Oui",IF(H3250=1,IF(E3250=0,Résultat!G$8,IF(J3250="No",Résultat!$G$8,Résultat!$G$7)),IF(H3250=2,IF(E3250=0,Résultat!G$9,IF(J3250="No",Résultat!$G$9,Résultat!$G$7)),Résultat!$G$7)),IF(C3250 = "Totale", IF(H3250=1,IF(E3250=0,Résultat!G$8,IF(J3250="No",Résultat!$G$9,Résultat!$G$7)),IF(H3250=2,IF(E3250=0,Résultat!G$9,IF(J3250="No",Résultat!$G$9,Résultat!$G$7)),Résultat!$G$7)),Résultat!$G$7)), "")</f>
        <v/>
      </c>
    </row>
    <row r="3251" spans="1:11" ht="20.100000000000001" customHeight="1">
      <c r="A3251" s="26"/>
      <c r="B3251" s="27"/>
      <c r="C3251" s="11" t="str">
        <f>IF($B3251 &lt;&gt; "",VLOOKUP(MID(B3251,3,5),'Recyclabilité Prod Matx'!C:F,2,FALSE), "")</f>
        <v/>
      </c>
      <c r="D3251" s="11" t="str">
        <f>IF($B3251 &lt;&gt; "",VLOOKUP(MID(B3251,3,5),'Recyclabilité Prod Matx'!C:F,3,FALSE),"")</f>
        <v/>
      </c>
      <c r="E3251" s="11" t="str">
        <f>IF($B3251 &lt;&gt; "",VLOOKUP(MID(B3251,3,5),'Recyclabilité Prod Matx'!C:F,4,FALSE), "")</f>
        <v/>
      </c>
      <c r="F3251" s="12" t="str">
        <f>IF($B3251 &lt;&gt; "", IF(C3251="Totale","",IF(D3251 = 0, "", VLOOKUP(D3251,'Cond Compo'!A:B,2,FALSE))),"")</f>
        <v/>
      </c>
      <c r="G3251" s="28"/>
      <c r="H3251" s="11" t="str">
        <f xml:space="preserve"> IF(C3251="Totale",2,IF($G3251 &lt;&gt; "", IF(D3251 = "E",MATCH(G3251, 'Cond Compo'!D$16:D$18, 0), MATCH(G3251, 'Cond Compo'!C$16:C$19, 0)), ""))</f>
        <v/>
      </c>
      <c r="I3251" s="12" t="str">
        <f>IF($E3251 &lt;&gt; "", IF(E3251 = 0, "", VLOOKUP(E3251,'Cond Perturbation'!A:B,2,FALSE)),"")</f>
        <v/>
      </c>
      <c r="J3251" s="28"/>
      <c r="K3251" s="29" t="str">
        <f>IF($B3251 &lt;&gt; "", IF(C3251="Oui",IF(H3251=1,IF(E3251=0,Résultat!G$8,IF(J3251="No",Résultat!$G$8,Résultat!$G$7)),IF(H3251=2,IF(E3251=0,Résultat!G$9,IF(J3251="No",Résultat!$G$9,Résultat!$G$7)),Résultat!$G$7)),IF(C3251 = "Totale", IF(H3251=1,IF(E3251=0,Résultat!G$8,IF(J3251="No",Résultat!$G$9,Résultat!$G$7)),IF(H3251=2,IF(E3251=0,Résultat!G$9,IF(J3251="No",Résultat!$G$9,Résultat!$G$7)),Résultat!$G$7)),Résultat!$G$7)), "")</f>
        <v/>
      </c>
    </row>
    <row r="3252" spans="1:11" ht="20.100000000000001" customHeight="1">
      <c r="A3252" s="26"/>
      <c r="B3252" s="27"/>
      <c r="C3252" s="11" t="str">
        <f>IF($B3252 &lt;&gt; "",VLOOKUP(MID(B3252,3,5),'Recyclabilité Prod Matx'!C:F,2,FALSE), "")</f>
        <v/>
      </c>
      <c r="D3252" s="11" t="str">
        <f>IF($B3252 &lt;&gt; "",VLOOKUP(MID(B3252,3,5),'Recyclabilité Prod Matx'!C:F,3,FALSE),"")</f>
        <v/>
      </c>
      <c r="E3252" s="11" t="str">
        <f>IF($B3252 &lt;&gt; "",VLOOKUP(MID(B3252,3,5),'Recyclabilité Prod Matx'!C:F,4,FALSE), "")</f>
        <v/>
      </c>
      <c r="F3252" s="12" t="str">
        <f>IF($B3252 &lt;&gt; "", IF(C3252="Totale","",IF(D3252 = 0, "", VLOOKUP(D3252,'Cond Compo'!A:B,2,FALSE))),"")</f>
        <v/>
      </c>
      <c r="G3252" s="28"/>
      <c r="H3252" s="11" t="str">
        <f xml:space="preserve"> IF(C3252="Totale",2,IF($G3252 &lt;&gt; "", IF(D3252 = "E",MATCH(G3252, 'Cond Compo'!D$16:D$18, 0), MATCH(G3252, 'Cond Compo'!C$16:C$19, 0)), ""))</f>
        <v/>
      </c>
      <c r="I3252" s="12" t="str">
        <f>IF($E3252 &lt;&gt; "", IF(E3252 = 0, "", VLOOKUP(E3252,'Cond Perturbation'!A:B,2,FALSE)),"")</f>
        <v/>
      </c>
      <c r="J3252" s="28"/>
      <c r="K3252" s="29" t="str">
        <f>IF($B3252 &lt;&gt; "", IF(C3252="Oui",IF(H3252=1,IF(E3252=0,Résultat!G$8,IF(J3252="No",Résultat!$G$8,Résultat!$G$7)),IF(H3252=2,IF(E3252=0,Résultat!G$9,IF(J3252="No",Résultat!$G$9,Résultat!$G$7)),Résultat!$G$7)),IF(C3252 = "Totale", IF(H3252=1,IF(E3252=0,Résultat!G$8,IF(J3252="No",Résultat!$G$9,Résultat!$G$7)),IF(H3252=2,IF(E3252=0,Résultat!G$9,IF(J3252="No",Résultat!$G$9,Résultat!$G$7)),Résultat!$G$7)),Résultat!$G$7)), "")</f>
        <v/>
      </c>
    </row>
    <row r="3253" spans="1:11" ht="20.100000000000001" customHeight="1">
      <c r="A3253" s="26"/>
      <c r="B3253" s="27"/>
      <c r="C3253" s="11" t="str">
        <f>IF($B3253 &lt;&gt; "",VLOOKUP(MID(B3253,3,5),'Recyclabilité Prod Matx'!C:F,2,FALSE), "")</f>
        <v/>
      </c>
      <c r="D3253" s="11" t="str">
        <f>IF($B3253 &lt;&gt; "",VLOOKUP(MID(B3253,3,5),'Recyclabilité Prod Matx'!C:F,3,FALSE),"")</f>
        <v/>
      </c>
      <c r="E3253" s="11" t="str">
        <f>IF($B3253 &lt;&gt; "",VLOOKUP(MID(B3253,3,5),'Recyclabilité Prod Matx'!C:F,4,FALSE), "")</f>
        <v/>
      </c>
      <c r="F3253" s="12" t="str">
        <f>IF($B3253 &lt;&gt; "", IF(C3253="Totale","",IF(D3253 = 0, "", VLOOKUP(D3253,'Cond Compo'!A:B,2,FALSE))),"")</f>
        <v/>
      </c>
      <c r="G3253" s="28"/>
      <c r="H3253" s="11" t="str">
        <f xml:space="preserve"> IF(C3253="Totale",2,IF($G3253 &lt;&gt; "", IF(D3253 = "E",MATCH(G3253, 'Cond Compo'!D$16:D$18, 0), MATCH(G3253, 'Cond Compo'!C$16:C$19, 0)), ""))</f>
        <v/>
      </c>
      <c r="I3253" s="12" t="str">
        <f>IF($E3253 &lt;&gt; "", IF(E3253 = 0, "", VLOOKUP(E3253,'Cond Perturbation'!A:B,2,FALSE)),"")</f>
        <v/>
      </c>
      <c r="J3253" s="28"/>
      <c r="K3253" s="29" t="str">
        <f>IF($B3253 &lt;&gt; "", IF(C3253="Oui",IF(H3253=1,IF(E3253=0,Résultat!G$8,IF(J3253="No",Résultat!$G$8,Résultat!$G$7)),IF(H3253=2,IF(E3253=0,Résultat!G$9,IF(J3253="No",Résultat!$G$9,Résultat!$G$7)),Résultat!$G$7)),IF(C3253 = "Totale", IF(H3253=1,IF(E3253=0,Résultat!G$8,IF(J3253="No",Résultat!$G$9,Résultat!$G$7)),IF(H3253=2,IF(E3253=0,Résultat!G$9,IF(J3253="No",Résultat!$G$9,Résultat!$G$7)),Résultat!$G$7)),Résultat!$G$7)), "")</f>
        <v/>
      </c>
    </row>
    <row r="3254" spans="1:11" ht="20.100000000000001" customHeight="1">
      <c r="A3254" s="26"/>
      <c r="B3254" s="27"/>
      <c r="C3254" s="11" t="str">
        <f>IF($B3254 &lt;&gt; "",VLOOKUP(MID(B3254,3,5),'Recyclabilité Prod Matx'!C:F,2,FALSE), "")</f>
        <v/>
      </c>
      <c r="D3254" s="11" t="str">
        <f>IF($B3254 &lt;&gt; "",VLOOKUP(MID(B3254,3,5),'Recyclabilité Prod Matx'!C:F,3,FALSE),"")</f>
        <v/>
      </c>
      <c r="E3254" s="11" t="str">
        <f>IF($B3254 &lt;&gt; "",VLOOKUP(MID(B3254,3,5),'Recyclabilité Prod Matx'!C:F,4,FALSE), "")</f>
        <v/>
      </c>
      <c r="F3254" s="12" t="str">
        <f>IF($B3254 &lt;&gt; "", IF(C3254="Totale","",IF(D3254 = 0, "", VLOOKUP(D3254,'Cond Compo'!A:B,2,FALSE))),"")</f>
        <v/>
      </c>
      <c r="G3254" s="28"/>
      <c r="H3254" s="11" t="str">
        <f xml:space="preserve"> IF(C3254="Totale",2,IF($G3254 &lt;&gt; "", IF(D3254 = "E",MATCH(G3254, 'Cond Compo'!D$16:D$18, 0), MATCH(G3254, 'Cond Compo'!C$16:C$19, 0)), ""))</f>
        <v/>
      </c>
      <c r="I3254" s="12" t="str">
        <f>IF($E3254 &lt;&gt; "", IF(E3254 = 0, "", VLOOKUP(E3254,'Cond Perturbation'!A:B,2,FALSE)),"")</f>
        <v/>
      </c>
      <c r="J3254" s="28"/>
      <c r="K3254" s="29" t="str">
        <f>IF($B3254 &lt;&gt; "", IF(C3254="Oui",IF(H3254=1,IF(E3254=0,Résultat!G$8,IF(J3254="No",Résultat!$G$8,Résultat!$G$7)),IF(H3254=2,IF(E3254=0,Résultat!G$9,IF(J3254="No",Résultat!$G$9,Résultat!$G$7)),Résultat!$G$7)),IF(C3254 = "Totale", IF(H3254=1,IF(E3254=0,Résultat!G$8,IF(J3254="No",Résultat!$G$9,Résultat!$G$7)),IF(H3254=2,IF(E3254=0,Résultat!G$9,IF(J3254="No",Résultat!$G$9,Résultat!$G$7)),Résultat!$G$7)),Résultat!$G$7)), "")</f>
        <v/>
      </c>
    </row>
    <row r="3255" spans="1:11" ht="20.100000000000001" customHeight="1">
      <c r="A3255" s="26"/>
      <c r="B3255" s="27"/>
      <c r="C3255" s="11" t="str">
        <f>IF($B3255 &lt;&gt; "",VLOOKUP(MID(B3255,3,5),'Recyclabilité Prod Matx'!C:F,2,FALSE), "")</f>
        <v/>
      </c>
      <c r="D3255" s="11" t="str">
        <f>IF($B3255 &lt;&gt; "",VLOOKUP(MID(B3255,3,5),'Recyclabilité Prod Matx'!C:F,3,FALSE),"")</f>
        <v/>
      </c>
      <c r="E3255" s="11" t="str">
        <f>IF($B3255 &lt;&gt; "",VLOOKUP(MID(B3255,3,5),'Recyclabilité Prod Matx'!C:F,4,FALSE), "")</f>
        <v/>
      </c>
      <c r="F3255" s="12" t="str">
        <f>IF($B3255 &lt;&gt; "", IF(C3255="Totale","",IF(D3255 = 0, "", VLOOKUP(D3255,'Cond Compo'!A:B,2,FALSE))),"")</f>
        <v/>
      </c>
      <c r="G3255" s="28"/>
      <c r="H3255" s="11" t="str">
        <f xml:space="preserve"> IF(C3255="Totale",2,IF($G3255 &lt;&gt; "", IF(D3255 = "E",MATCH(G3255, 'Cond Compo'!D$16:D$18, 0), MATCH(G3255, 'Cond Compo'!C$16:C$19, 0)), ""))</f>
        <v/>
      </c>
      <c r="I3255" s="12" t="str">
        <f>IF($E3255 &lt;&gt; "", IF(E3255 = 0, "", VLOOKUP(E3255,'Cond Perturbation'!A:B,2,FALSE)),"")</f>
        <v/>
      </c>
      <c r="J3255" s="28"/>
      <c r="K3255" s="29" t="str">
        <f>IF($B3255 &lt;&gt; "", IF(C3255="Oui",IF(H3255=1,IF(E3255=0,Résultat!G$8,IF(J3255="No",Résultat!$G$8,Résultat!$G$7)),IF(H3255=2,IF(E3255=0,Résultat!G$9,IF(J3255="No",Résultat!$G$9,Résultat!$G$7)),Résultat!$G$7)),IF(C3255 = "Totale", IF(H3255=1,IF(E3255=0,Résultat!G$8,IF(J3255="No",Résultat!$G$9,Résultat!$G$7)),IF(H3255=2,IF(E3255=0,Résultat!G$9,IF(J3255="No",Résultat!$G$9,Résultat!$G$7)),Résultat!$G$7)),Résultat!$G$7)), "")</f>
        <v/>
      </c>
    </row>
    <row r="3256" spans="1:11" ht="20.100000000000001" customHeight="1">
      <c r="A3256" s="26"/>
      <c r="B3256" s="27"/>
      <c r="C3256" s="11" t="str">
        <f>IF($B3256 &lt;&gt; "",VLOOKUP(MID(B3256,3,5),'Recyclabilité Prod Matx'!C:F,2,FALSE), "")</f>
        <v/>
      </c>
      <c r="D3256" s="11" t="str">
        <f>IF($B3256 &lt;&gt; "",VLOOKUP(MID(B3256,3,5),'Recyclabilité Prod Matx'!C:F,3,FALSE),"")</f>
        <v/>
      </c>
      <c r="E3256" s="11" t="str">
        <f>IF($B3256 &lt;&gt; "",VLOOKUP(MID(B3256,3,5),'Recyclabilité Prod Matx'!C:F,4,FALSE), "")</f>
        <v/>
      </c>
      <c r="F3256" s="12" t="str">
        <f>IF($B3256 &lt;&gt; "", IF(C3256="Totale","",IF(D3256 = 0, "", VLOOKUP(D3256,'Cond Compo'!A:B,2,FALSE))),"")</f>
        <v/>
      </c>
      <c r="G3256" s="28"/>
      <c r="H3256" s="11" t="str">
        <f xml:space="preserve"> IF(C3256="Totale",2,IF($G3256 &lt;&gt; "", IF(D3256 = "E",MATCH(G3256, 'Cond Compo'!D$16:D$18, 0), MATCH(G3256, 'Cond Compo'!C$16:C$19, 0)), ""))</f>
        <v/>
      </c>
      <c r="I3256" s="12" t="str">
        <f>IF($E3256 &lt;&gt; "", IF(E3256 = 0, "", VLOOKUP(E3256,'Cond Perturbation'!A:B,2,FALSE)),"")</f>
        <v/>
      </c>
      <c r="J3256" s="28"/>
      <c r="K3256" s="29" t="str">
        <f>IF($B3256 &lt;&gt; "", IF(C3256="Oui",IF(H3256=1,IF(E3256=0,Résultat!G$8,IF(J3256="No",Résultat!$G$8,Résultat!$G$7)),IF(H3256=2,IF(E3256=0,Résultat!G$9,IF(J3256="No",Résultat!$G$9,Résultat!$G$7)),Résultat!$G$7)),IF(C3256 = "Totale", IF(H3256=1,IF(E3256=0,Résultat!G$8,IF(J3256="No",Résultat!$G$9,Résultat!$G$7)),IF(H3256=2,IF(E3256=0,Résultat!G$9,IF(J3256="No",Résultat!$G$9,Résultat!$G$7)),Résultat!$G$7)),Résultat!$G$7)), "")</f>
        <v/>
      </c>
    </row>
    <row r="3257" spans="1:11" ht="20.100000000000001" customHeight="1">
      <c r="A3257" s="26"/>
      <c r="B3257" s="27"/>
      <c r="C3257" s="11" t="str">
        <f>IF($B3257 &lt;&gt; "",VLOOKUP(MID(B3257,3,5),'Recyclabilité Prod Matx'!C:F,2,FALSE), "")</f>
        <v/>
      </c>
      <c r="D3257" s="11" t="str">
        <f>IF($B3257 &lt;&gt; "",VLOOKUP(MID(B3257,3,5),'Recyclabilité Prod Matx'!C:F,3,FALSE),"")</f>
        <v/>
      </c>
      <c r="E3257" s="11" t="str">
        <f>IF($B3257 &lt;&gt; "",VLOOKUP(MID(B3257,3,5),'Recyclabilité Prod Matx'!C:F,4,FALSE), "")</f>
        <v/>
      </c>
      <c r="F3257" s="12" t="str">
        <f>IF($B3257 &lt;&gt; "", IF(C3257="Totale","",IF(D3257 = 0, "", VLOOKUP(D3257,'Cond Compo'!A:B,2,FALSE))),"")</f>
        <v/>
      </c>
      <c r="G3257" s="28"/>
      <c r="H3257" s="11" t="str">
        <f xml:space="preserve"> IF(C3257="Totale",2,IF($G3257 &lt;&gt; "", IF(D3257 = "E",MATCH(G3257, 'Cond Compo'!D$16:D$18, 0), MATCH(G3257, 'Cond Compo'!C$16:C$19, 0)), ""))</f>
        <v/>
      </c>
      <c r="I3257" s="12" t="str">
        <f>IF($E3257 &lt;&gt; "", IF(E3257 = 0, "", VLOOKUP(E3257,'Cond Perturbation'!A:B,2,FALSE)),"")</f>
        <v/>
      </c>
      <c r="J3257" s="28"/>
      <c r="K3257" s="29" t="str">
        <f>IF($B3257 &lt;&gt; "", IF(C3257="Oui",IF(H3257=1,IF(E3257=0,Résultat!G$8,IF(J3257="No",Résultat!$G$8,Résultat!$G$7)),IF(H3257=2,IF(E3257=0,Résultat!G$9,IF(J3257="No",Résultat!$G$9,Résultat!$G$7)),Résultat!$G$7)),IF(C3257 = "Totale", IF(H3257=1,IF(E3257=0,Résultat!G$8,IF(J3257="No",Résultat!$G$9,Résultat!$G$7)),IF(H3257=2,IF(E3257=0,Résultat!G$9,IF(J3257="No",Résultat!$G$9,Résultat!$G$7)),Résultat!$G$7)),Résultat!$G$7)), "")</f>
        <v/>
      </c>
    </row>
    <row r="3258" spans="1:11" ht="20.100000000000001" customHeight="1">
      <c r="A3258" s="26"/>
      <c r="B3258" s="27"/>
      <c r="C3258" s="11" t="str">
        <f>IF($B3258 &lt;&gt; "",VLOOKUP(MID(B3258,3,5),'Recyclabilité Prod Matx'!C:F,2,FALSE), "")</f>
        <v/>
      </c>
      <c r="D3258" s="11" t="str">
        <f>IF($B3258 &lt;&gt; "",VLOOKUP(MID(B3258,3,5),'Recyclabilité Prod Matx'!C:F,3,FALSE),"")</f>
        <v/>
      </c>
      <c r="E3258" s="11" t="str">
        <f>IF($B3258 &lt;&gt; "",VLOOKUP(MID(B3258,3,5),'Recyclabilité Prod Matx'!C:F,4,FALSE), "")</f>
        <v/>
      </c>
      <c r="F3258" s="12" t="str">
        <f>IF($B3258 &lt;&gt; "", IF(C3258="Totale","",IF(D3258 = 0, "", VLOOKUP(D3258,'Cond Compo'!A:B,2,FALSE))),"")</f>
        <v/>
      </c>
      <c r="G3258" s="28"/>
      <c r="H3258" s="11" t="str">
        <f xml:space="preserve"> IF(C3258="Totale",2,IF($G3258 &lt;&gt; "", IF(D3258 = "E",MATCH(G3258, 'Cond Compo'!D$16:D$18, 0), MATCH(G3258, 'Cond Compo'!C$16:C$19, 0)), ""))</f>
        <v/>
      </c>
      <c r="I3258" s="12" t="str">
        <f>IF($E3258 &lt;&gt; "", IF(E3258 = 0, "", VLOOKUP(E3258,'Cond Perturbation'!A:B,2,FALSE)),"")</f>
        <v/>
      </c>
      <c r="J3258" s="28"/>
      <c r="K3258" s="29" t="str">
        <f>IF($B3258 &lt;&gt; "", IF(C3258="Oui",IF(H3258=1,IF(E3258=0,Résultat!G$8,IF(J3258="No",Résultat!$G$8,Résultat!$G$7)),IF(H3258=2,IF(E3258=0,Résultat!G$9,IF(J3258="No",Résultat!$G$9,Résultat!$G$7)),Résultat!$G$7)),IF(C3258 = "Totale", IF(H3258=1,IF(E3258=0,Résultat!G$8,IF(J3258="No",Résultat!$G$9,Résultat!$G$7)),IF(H3258=2,IF(E3258=0,Résultat!G$9,IF(J3258="No",Résultat!$G$9,Résultat!$G$7)),Résultat!$G$7)),Résultat!$G$7)), "")</f>
        <v/>
      </c>
    </row>
    <row r="3259" spans="1:11" ht="20.100000000000001" customHeight="1">
      <c r="A3259" s="26"/>
      <c r="B3259" s="27"/>
      <c r="C3259" s="11" t="str">
        <f>IF($B3259 &lt;&gt; "",VLOOKUP(MID(B3259,3,5),'Recyclabilité Prod Matx'!C:F,2,FALSE), "")</f>
        <v/>
      </c>
      <c r="D3259" s="11" t="str">
        <f>IF($B3259 &lt;&gt; "",VLOOKUP(MID(B3259,3,5),'Recyclabilité Prod Matx'!C:F,3,FALSE),"")</f>
        <v/>
      </c>
      <c r="E3259" s="11" t="str">
        <f>IF($B3259 &lt;&gt; "",VLOOKUP(MID(B3259,3,5),'Recyclabilité Prod Matx'!C:F,4,FALSE), "")</f>
        <v/>
      </c>
      <c r="F3259" s="12" t="str">
        <f>IF($B3259 &lt;&gt; "", IF(C3259="Totale","",IF(D3259 = 0, "", VLOOKUP(D3259,'Cond Compo'!A:B,2,FALSE))),"")</f>
        <v/>
      </c>
      <c r="G3259" s="28"/>
      <c r="H3259" s="11" t="str">
        <f xml:space="preserve"> IF(C3259="Totale",2,IF($G3259 &lt;&gt; "", IF(D3259 = "E",MATCH(G3259, 'Cond Compo'!D$16:D$18, 0), MATCH(G3259, 'Cond Compo'!C$16:C$19, 0)), ""))</f>
        <v/>
      </c>
      <c r="I3259" s="12" t="str">
        <f>IF($E3259 &lt;&gt; "", IF(E3259 = 0, "", VLOOKUP(E3259,'Cond Perturbation'!A:B,2,FALSE)),"")</f>
        <v/>
      </c>
      <c r="J3259" s="28"/>
      <c r="K3259" s="29" t="str">
        <f>IF($B3259 &lt;&gt; "", IF(C3259="Oui",IF(H3259=1,IF(E3259=0,Résultat!G$8,IF(J3259="No",Résultat!$G$8,Résultat!$G$7)),IF(H3259=2,IF(E3259=0,Résultat!G$9,IF(J3259="No",Résultat!$G$9,Résultat!$G$7)),Résultat!$G$7)),IF(C3259 = "Totale", IF(H3259=1,IF(E3259=0,Résultat!G$8,IF(J3259="No",Résultat!$G$9,Résultat!$G$7)),IF(H3259=2,IF(E3259=0,Résultat!G$9,IF(J3259="No",Résultat!$G$9,Résultat!$G$7)),Résultat!$G$7)),Résultat!$G$7)), "")</f>
        <v/>
      </c>
    </row>
    <row r="3260" spans="1:11" ht="20.100000000000001" customHeight="1">
      <c r="A3260" s="26"/>
      <c r="B3260" s="27"/>
      <c r="C3260" s="11" t="str">
        <f>IF($B3260 &lt;&gt; "",VLOOKUP(MID(B3260,3,5),'Recyclabilité Prod Matx'!C:F,2,FALSE), "")</f>
        <v/>
      </c>
      <c r="D3260" s="11" t="str">
        <f>IF($B3260 &lt;&gt; "",VLOOKUP(MID(B3260,3,5),'Recyclabilité Prod Matx'!C:F,3,FALSE),"")</f>
        <v/>
      </c>
      <c r="E3260" s="11" t="str">
        <f>IF($B3260 &lt;&gt; "",VLOOKUP(MID(B3260,3,5),'Recyclabilité Prod Matx'!C:F,4,FALSE), "")</f>
        <v/>
      </c>
      <c r="F3260" s="12" t="str">
        <f>IF($B3260 &lt;&gt; "", IF(C3260="Totale","",IF(D3260 = 0, "", VLOOKUP(D3260,'Cond Compo'!A:B,2,FALSE))),"")</f>
        <v/>
      </c>
      <c r="G3260" s="28"/>
      <c r="H3260" s="11" t="str">
        <f xml:space="preserve"> IF(C3260="Totale",2,IF($G3260 &lt;&gt; "", IF(D3260 = "E",MATCH(G3260, 'Cond Compo'!D$16:D$18, 0), MATCH(G3260, 'Cond Compo'!C$16:C$19, 0)), ""))</f>
        <v/>
      </c>
      <c r="I3260" s="12" t="str">
        <f>IF($E3260 &lt;&gt; "", IF(E3260 = 0, "", VLOOKUP(E3260,'Cond Perturbation'!A:B,2,FALSE)),"")</f>
        <v/>
      </c>
      <c r="J3260" s="28"/>
      <c r="K3260" s="29" t="str">
        <f>IF($B3260 &lt;&gt; "", IF(C3260="Oui",IF(H3260=1,IF(E3260=0,Résultat!G$8,IF(J3260="No",Résultat!$G$8,Résultat!$G$7)),IF(H3260=2,IF(E3260=0,Résultat!G$9,IF(J3260="No",Résultat!$G$9,Résultat!$G$7)),Résultat!$G$7)),IF(C3260 = "Totale", IF(H3260=1,IF(E3260=0,Résultat!G$8,IF(J3260="No",Résultat!$G$9,Résultat!$G$7)),IF(H3260=2,IF(E3260=0,Résultat!G$9,IF(J3260="No",Résultat!$G$9,Résultat!$G$7)),Résultat!$G$7)),Résultat!$G$7)), "")</f>
        <v/>
      </c>
    </row>
    <row r="3261" spans="1:11" ht="20.100000000000001" customHeight="1">
      <c r="A3261" s="26"/>
      <c r="B3261" s="27"/>
      <c r="C3261" s="11" t="str">
        <f>IF($B3261 &lt;&gt; "",VLOOKUP(MID(B3261,3,5),'Recyclabilité Prod Matx'!C:F,2,FALSE), "")</f>
        <v/>
      </c>
      <c r="D3261" s="11" t="str">
        <f>IF($B3261 &lt;&gt; "",VLOOKUP(MID(B3261,3,5),'Recyclabilité Prod Matx'!C:F,3,FALSE),"")</f>
        <v/>
      </c>
      <c r="E3261" s="11" t="str">
        <f>IF($B3261 &lt;&gt; "",VLOOKUP(MID(B3261,3,5),'Recyclabilité Prod Matx'!C:F,4,FALSE), "")</f>
        <v/>
      </c>
      <c r="F3261" s="12" t="str">
        <f>IF($B3261 &lt;&gt; "", IF(C3261="Totale","",IF(D3261 = 0, "", VLOOKUP(D3261,'Cond Compo'!A:B,2,FALSE))),"")</f>
        <v/>
      </c>
      <c r="G3261" s="28"/>
      <c r="H3261" s="11" t="str">
        <f xml:space="preserve"> IF(C3261="Totale",2,IF($G3261 &lt;&gt; "", IF(D3261 = "E",MATCH(G3261, 'Cond Compo'!D$16:D$18, 0), MATCH(G3261, 'Cond Compo'!C$16:C$19, 0)), ""))</f>
        <v/>
      </c>
      <c r="I3261" s="12" t="str">
        <f>IF($E3261 &lt;&gt; "", IF(E3261 = 0, "", VLOOKUP(E3261,'Cond Perturbation'!A:B,2,FALSE)),"")</f>
        <v/>
      </c>
      <c r="J3261" s="28"/>
      <c r="K3261" s="29" t="str">
        <f>IF($B3261 &lt;&gt; "", IF(C3261="Oui",IF(H3261=1,IF(E3261=0,Résultat!G$8,IF(J3261="No",Résultat!$G$8,Résultat!$G$7)),IF(H3261=2,IF(E3261=0,Résultat!G$9,IF(J3261="No",Résultat!$G$9,Résultat!$G$7)),Résultat!$G$7)),IF(C3261 = "Totale", IF(H3261=1,IF(E3261=0,Résultat!G$8,IF(J3261="No",Résultat!$G$9,Résultat!$G$7)),IF(H3261=2,IF(E3261=0,Résultat!G$9,IF(J3261="No",Résultat!$G$9,Résultat!$G$7)),Résultat!$G$7)),Résultat!$G$7)), "")</f>
        <v/>
      </c>
    </row>
    <row r="3262" spans="1:11" ht="20.100000000000001" customHeight="1">
      <c r="A3262" s="26"/>
      <c r="B3262" s="27"/>
      <c r="C3262" s="11" t="str">
        <f>IF($B3262 &lt;&gt; "",VLOOKUP(MID(B3262,3,5),'Recyclabilité Prod Matx'!C:F,2,FALSE), "")</f>
        <v/>
      </c>
      <c r="D3262" s="11" t="str">
        <f>IF($B3262 &lt;&gt; "",VLOOKUP(MID(B3262,3,5),'Recyclabilité Prod Matx'!C:F,3,FALSE),"")</f>
        <v/>
      </c>
      <c r="E3262" s="11" t="str">
        <f>IF($B3262 &lt;&gt; "",VLOOKUP(MID(B3262,3,5),'Recyclabilité Prod Matx'!C:F,4,FALSE), "")</f>
        <v/>
      </c>
      <c r="F3262" s="12" t="str">
        <f>IF($B3262 &lt;&gt; "", IF(C3262="Totale","",IF(D3262 = 0, "", VLOOKUP(D3262,'Cond Compo'!A:B,2,FALSE))),"")</f>
        <v/>
      </c>
      <c r="G3262" s="28"/>
      <c r="H3262" s="11" t="str">
        <f xml:space="preserve"> IF(C3262="Totale",2,IF($G3262 &lt;&gt; "", IF(D3262 = "E",MATCH(G3262, 'Cond Compo'!D$16:D$18, 0), MATCH(G3262, 'Cond Compo'!C$16:C$19, 0)), ""))</f>
        <v/>
      </c>
      <c r="I3262" s="12" t="str">
        <f>IF($E3262 &lt;&gt; "", IF(E3262 = 0, "", VLOOKUP(E3262,'Cond Perturbation'!A:B,2,FALSE)),"")</f>
        <v/>
      </c>
      <c r="J3262" s="28"/>
      <c r="K3262" s="29" t="str">
        <f>IF($B3262 &lt;&gt; "", IF(C3262="Oui",IF(H3262=1,IF(E3262=0,Résultat!G$8,IF(J3262="No",Résultat!$G$8,Résultat!$G$7)),IF(H3262=2,IF(E3262=0,Résultat!G$9,IF(J3262="No",Résultat!$G$9,Résultat!$G$7)),Résultat!$G$7)),IF(C3262 = "Totale", IF(H3262=1,IF(E3262=0,Résultat!G$8,IF(J3262="No",Résultat!$G$9,Résultat!$G$7)),IF(H3262=2,IF(E3262=0,Résultat!G$9,IF(J3262="No",Résultat!$G$9,Résultat!$G$7)),Résultat!$G$7)),Résultat!$G$7)), "")</f>
        <v/>
      </c>
    </row>
    <row r="3263" spans="1:11" ht="20.100000000000001" customHeight="1">
      <c r="A3263" s="26"/>
      <c r="B3263" s="27"/>
      <c r="C3263" s="11" t="str">
        <f>IF($B3263 &lt;&gt; "",VLOOKUP(MID(B3263,3,5),'Recyclabilité Prod Matx'!C:F,2,FALSE), "")</f>
        <v/>
      </c>
      <c r="D3263" s="11" t="str">
        <f>IF($B3263 &lt;&gt; "",VLOOKUP(MID(B3263,3,5),'Recyclabilité Prod Matx'!C:F,3,FALSE),"")</f>
        <v/>
      </c>
      <c r="E3263" s="11" t="str">
        <f>IF($B3263 &lt;&gt; "",VLOOKUP(MID(B3263,3,5),'Recyclabilité Prod Matx'!C:F,4,FALSE), "")</f>
        <v/>
      </c>
      <c r="F3263" s="12" t="str">
        <f>IF($B3263 &lt;&gt; "", IF(C3263="Totale","",IF(D3263 = 0, "", VLOOKUP(D3263,'Cond Compo'!A:B,2,FALSE))),"")</f>
        <v/>
      </c>
      <c r="G3263" s="28"/>
      <c r="H3263" s="11" t="str">
        <f xml:space="preserve"> IF(C3263="Totale",2,IF($G3263 &lt;&gt; "", IF(D3263 = "E",MATCH(G3263, 'Cond Compo'!D$16:D$18, 0), MATCH(G3263, 'Cond Compo'!C$16:C$19, 0)), ""))</f>
        <v/>
      </c>
      <c r="I3263" s="12" t="str">
        <f>IF($E3263 &lt;&gt; "", IF(E3263 = 0, "", VLOOKUP(E3263,'Cond Perturbation'!A:B,2,FALSE)),"")</f>
        <v/>
      </c>
      <c r="J3263" s="28"/>
      <c r="K3263" s="29" t="str">
        <f>IF($B3263 &lt;&gt; "", IF(C3263="Oui",IF(H3263=1,IF(E3263=0,Résultat!G$8,IF(J3263="No",Résultat!$G$8,Résultat!$G$7)),IF(H3263=2,IF(E3263=0,Résultat!G$9,IF(J3263="No",Résultat!$G$9,Résultat!$G$7)),Résultat!$G$7)),IF(C3263 = "Totale", IF(H3263=1,IF(E3263=0,Résultat!G$8,IF(J3263="No",Résultat!$G$9,Résultat!$G$7)),IF(H3263=2,IF(E3263=0,Résultat!G$9,IF(J3263="No",Résultat!$G$9,Résultat!$G$7)),Résultat!$G$7)),Résultat!$G$7)), "")</f>
        <v/>
      </c>
    </row>
    <row r="3264" spans="1:11" ht="20.100000000000001" customHeight="1">
      <c r="A3264" s="26"/>
      <c r="B3264" s="27"/>
      <c r="C3264" s="11" t="str">
        <f>IF($B3264 &lt;&gt; "",VLOOKUP(MID(B3264,3,5),'Recyclabilité Prod Matx'!C:F,2,FALSE), "")</f>
        <v/>
      </c>
      <c r="D3264" s="11" t="str">
        <f>IF($B3264 &lt;&gt; "",VLOOKUP(MID(B3264,3,5),'Recyclabilité Prod Matx'!C:F,3,FALSE),"")</f>
        <v/>
      </c>
      <c r="E3264" s="11" t="str">
        <f>IF($B3264 &lt;&gt; "",VLOOKUP(MID(B3264,3,5),'Recyclabilité Prod Matx'!C:F,4,FALSE), "")</f>
        <v/>
      </c>
      <c r="F3264" s="12" t="str">
        <f>IF($B3264 &lt;&gt; "", IF(C3264="Totale","",IF(D3264 = 0, "", VLOOKUP(D3264,'Cond Compo'!A:B,2,FALSE))),"")</f>
        <v/>
      </c>
      <c r="G3264" s="28"/>
      <c r="H3264" s="11" t="str">
        <f xml:space="preserve"> IF(C3264="Totale",2,IF($G3264 &lt;&gt; "", IF(D3264 = "E",MATCH(G3264, 'Cond Compo'!D$16:D$18, 0), MATCH(G3264, 'Cond Compo'!C$16:C$19, 0)), ""))</f>
        <v/>
      </c>
      <c r="I3264" s="12" t="str">
        <f>IF($E3264 &lt;&gt; "", IF(E3264 = 0, "", VLOOKUP(E3264,'Cond Perturbation'!A:B,2,FALSE)),"")</f>
        <v/>
      </c>
      <c r="J3264" s="28"/>
      <c r="K3264" s="29" t="str">
        <f>IF($B3264 &lt;&gt; "", IF(C3264="Oui",IF(H3264=1,IF(E3264=0,Résultat!G$8,IF(J3264="No",Résultat!$G$8,Résultat!$G$7)),IF(H3264=2,IF(E3264=0,Résultat!G$9,IF(J3264="No",Résultat!$G$9,Résultat!$G$7)),Résultat!$G$7)),IF(C3264 = "Totale", IF(H3264=1,IF(E3264=0,Résultat!G$8,IF(J3264="No",Résultat!$G$9,Résultat!$G$7)),IF(H3264=2,IF(E3264=0,Résultat!G$9,IF(J3264="No",Résultat!$G$9,Résultat!$G$7)),Résultat!$G$7)),Résultat!$G$7)), "")</f>
        <v/>
      </c>
    </row>
    <row r="3265" spans="1:11" ht="20.100000000000001" customHeight="1">
      <c r="A3265" s="26"/>
      <c r="B3265" s="27"/>
      <c r="C3265" s="11" t="str">
        <f>IF($B3265 &lt;&gt; "",VLOOKUP(MID(B3265,3,5),'Recyclabilité Prod Matx'!C:F,2,FALSE), "")</f>
        <v/>
      </c>
      <c r="D3265" s="11" t="str">
        <f>IF($B3265 &lt;&gt; "",VLOOKUP(MID(B3265,3,5),'Recyclabilité Prod Matx'!C:F,3,FALSE),"")</f>
        <v/>
      </c>
      <c r="E3265" s="11" t="str">
        <f>IF($B3265 &lt;&gt; "",VLOOKUP(MID(B3265,3,5),'Recyclabilité Prod Matx'!C:F,4,FALSE), "")</f>
        <v/>
      </c>
      <c r="F3265" s="12" t="str">
        <f>IF($B3265 &lt;&gt; "", IF(C3265="Totale","",IF(D3265 = 0, "", VLOOKUP(D3265,'Cond Compo'!A:B,2,FALSE))),"")</f>
        <v/>
      </c>
      <c r="G3265" s="28"/>
      <c r="H3265" s="11" t="str">
        <f xml:space="preserve"> IF(C3265="Totale",2,IF($G3265 &lt;&gt; "", IF(D3265 = "E",MATCH(G3265, 'Cond Compo'!D$16:D$18, 0), MATCH(G3265, 'Cond Compo'!C$16:C$19, 0)), ""))</f>
        <v/>
      </c>
      <c r="I3265" s="12" t="str">
        <f>IF($E3265 &lt;&gt; "", IF(E3265 = 0, "", VLOOKUP(E3265,'Cond Perturbation'!A:B,2,FALSE)),"")</f>
        <v/>
      </c>
      <c r="J3265" s="28"/>
      <c r="K3265" s="29" t="str">
        <f>IF($B3265 &lt;&gt; "", IF(C3265="Oui",IF(H3265=1,IF(E3265=0,Résultat!G$8,IF(J3265="No",Résultat!$G$8,Résultat!$G$7)),IF(H3265=2,IF(E3265=0,Résultat!G$9,IF(J3265="No",Résultat!$G$9,Résultat!$G$7)),Résultat!$G$7)),IF(C3265 = "Totale", IF(H3265=1,IF(E3265=0,Résultat!G$8,IF(J3265="No",Résultat!$G$9,Résultat!$G$7)),IF(H3265=2,IF(E3265=0,Résultat!G$9,IF(J3265="No",Résultat!$G$9,Résultat!$G$7)),Résultat!$G$7)),Résultat!$G$7)), "")</f>
        <v/>
      </c>
    </row>
    <row r="3266" spans="1:11" ht="20.100000000000001" customHeight="1">
      <c r="A3266" s="26"/>
      <c r="B3266" s="27"/>
      <c r="C3266" s="11" t="str">
        <f>IF($B3266 &lt;&gt; "",VLOOKUP(MID(B3266,3,5),'Recyclabilité Prod Matx'!C:F,2,FALSE), "")</f>
        <v/>
      </c>
      <c r="D3266" s="11" t="str">
        <f>IF($B3266 &lt;&gt; "",VLOOKUP(MID(B3266,3,5),'Recyclabilité Prod Matx'!C:F,3,FALSE),"")</f>
        <v/>
      </c>
      <c r="E3266" s="11" t="str">
        <f>IF($B3266 &lt;&gt; "",VLOOKUP(MID(B3266,3,5),'Recyclabilité Prod Matx'!C:F,4,FALSE), "")</f>
        <v/>
      </c>
      <c r="F3266" s="12" t="str">
        <f>IF($B3266 &lt;&gt; "", IF(C3266="Totale","",IF(D3266 = 0, "", VLOOKUP(D3266,'Cond Compo'!A:B,2,FALSE))),"")</f>
        <v/>
      </c>
      <c r="G3266" s="28"/>
      <c r="H3266" s="11" t="str">
        <f xml:space="preserve"> IF(C3266="Totale",2,IF($G3266 &lt;&gt; "", IF(D3266 = "E",MATCH(G3266, 'Cond Compo'!D$16:D$18, 0), MATCH(G3266, 'Cond Compo'!C$16:C$19, 0)), ""))</f>
        <v/>
      </c>
      <c r="I3266" s="12" t="str">
        <f>IF($E3266 &lt;&gt; "", IF(E3266 = 0, "", VLOOKUP(E3266,'Cond Perturbation'!A:B,2,FALSE)),"")</f>
        <v/>
      </c>
      <c r="J3266" s="28"/>
      <c r="K3266" s="29" t="str">
        <f>IF($B3266 &lt;&gt; "", IF(C3266="Oui",IF(H3266=1,IF(E3266=0,Résultat!G$8,IF(J3266="No",Résultat!$G$8,Résultat!$G$7)),IF(H3266=2,IF(E3266=0,Résultat!G$9,IF(J3266="No",Résultat!$G$9,Résultat!$G$7)),Résultat!$G$7)),IF(C3266 = "Totale", IF(H3266=1,IF(E3266=0,Résultat!G$8,IF(J3266="No",Résultat!$G$9,Résultat!$G$7)),IF(H3266=2,IF(E3266=0,Résultat!G$9,IF(J3266="No",Résultat!$G$9,Résultat!$G$7)),Résultat!$G$7)),Résultat!$G$7)), "")</f>
        <v/>
      </c>
    </row>
    <row r="3267" spans="1:11" ht="20.100000000000001" customHeight="1">
      <c r="A3267" s="26"/>
      <c r="B3267" s="27"/>
      <c r="C3267" s="11" t="str">
        <f>IF($B3267 &lt;&gt; "",VLOOKUP(MID(B3267,3,5),'Recyclabilité Prod Matx'!C:F,2,FALSE), "")</f>
        <v/>
      </c>
      <c r="D3267" s="11" t="str">
        <f>IF($B3267 &lt;&gt; "",VLOOKUP(MID(B3267,3,5),'Recyclabilité Prod Matx'!C:F,3,FALSE),"")</f>
        <v/>
      </c>
      <c r="E3267" s="11" t="str">
        <f>IF($B3267 &lt;&gt; "",VLOOKUP(MID(B3267,3,5),'Recyclabilité Prod Matx'!C:F,4,FALSE), "")</f>
        <v/>
      </c>
      <c r="F3267" s="12" t="str">
        <f>IF($B3267 &lt;&gt; "", IF(C3267="Totale","",IF(D3267 = 0, "", VLOOKUP(D3267,'Cond Compo'!A:B,2,FALSE))),"")</f>
        <v/>
      </c>
      <c r="G3267" s="28"/>
      <c r="H3267" s="11" t="str">
        <f xml:space="preserve"> IF(C3267="Totale",2,IF($G3267 &lt;&gt; "", IF(D3267 = "E",MATCH(G3267, 'Cond Compo'!D$16:D$18, 0), MATCH(G3267, 'Cond Compo'!C$16:C$19, 0)), ""))</f>
        <v/>
      </c>
      <c r="I3267" s="12" t="str">
        <f>IF($E3267 &lt;&gt; "", IF(E3267 = 0, "", VLOOKUP(E3267,'Cond Perturbation'!A:B,2,FALSE)),"")</f>
        <v/>
      </c>
      <c r="J3267" s="28"/>
      <c r="K3267" s="29" t="str">
        <f>IF($B3267 &lt;&gt; "", IF(C3267="Oui",IF(H3267=1,IF(E3267=0,Résultat!G$8,IF(J3267="No",Résultat!$G$8,Résultat!$G$7)),IF(H3267=2,IF(E3267=0,Résultat!G$9,IF(J3267="No",Résultat!$G$9,Résultat!$G$7)),Résultat!$G$7)),IF(C3267 = "Totale", IF(H3267=1,IF(E3267=0,Résultat!G$8,IF(J3267="No",Résultat!$G$9,Résultat!$G$7)),IF(H3267=2,IF(E3267=0,Résultat!G$9,IF(J3267="No",Résultat!$G$9,Résultat!$G$7)),Résultat!$G$7)),Résultat!$G$7)), "")</f>
        <v/>
      </c>
    </row>
    <row r="3268" spans="1:11" ht="20.100000000000001" customHeight="1">
      <c r="A3268" s="26"/>
      <c r="B3268" s="27"/>
      <c r="C3268" s="11" t="str">
        <f>IF($B3268 &lt;&gt; "",VLOOKUP(MID(B3268,3,5),'Recyclabilité Prod Matx'!C:F,2,FALSE), "")</f>
        <v/>
      </c>
      <c r="D3268" s="11" t="str">
        <f>IF($B3268 &lt;&gt; "",VLOOKUP(MID(B3268,3,5),'Recyclabilité Prod Matx'!C:F,3,FALSE),"")</f>
        <v/>
      </c>
      <c r="E3268" s="11" t="str">
        <f>IF($B3268 &lt;&gt; "",VLOOKUP(MID(B3268,3,5),'Recyclabilité Prod Matx'!C:F,4,FALSE), "")</f>
        <v/>
      </c>
      <c r="F3268" s="12" t="str">
        <f>IF($B3268 &lt;&gt; "", IF(C3268="Totale","",IF(D3268 = 0, "", VLOOKUP(D3268,'Cond Compo'!A:B,2,FALSE))),"")</f>
        <v/>
      </c>
      <c r="G3268" s="28"/>
      <c r="H3268" s="11" t="str">
        <f xml:space="preserve"> IF(C3268="Totale",2,IF($G3268 &lt;&gt; "", IF(D3268 = "E",MATCH(G3268, 'Cond Compo'!D$16:D$18, 0), MATCH(G3268, 'Cond Compo'!C$16:C$19, 0)), ""))</f>
        <v/>
      </c>
      <c r="I3268" s="12" t="str">
        <f>IF($E3268 &lt;&gt; "", IF(E3268 = 0, "", VLOOKUP(E3268,'Cond Perturbation'!A:B,2,FALSE)),"")</f>
        <v/>
      </c>
      <c r="J3268" s="28"/>
      <c r="K3268" s="29" t="str">
        <f>IF($B3268 &lt;&gt; "", IF(C3268="Oui",IF(H3268=1,IF(E3268=0,Résultat!G$8,IF(J3268="No",Résultat!$G$8,Résultat!$G$7)),IF(H3268=2,IF(E3268=0,Résultat!G$9,IF(J3268="No",Résultat!$G$9,Résultat!$G$7)),Résultat!$G$7)),IF(C3268 = "Totale", IF(H3268=1,IF(E3268=0,Résultat!G$8,IF(J3268="No",Résultat!$G$9,Résultat!$G$7)),IF(H3268=2,IF(E3268=0,Résultat!G$9,IF(J3268="No",Résultat!$G$9,Résultat!$G$7)),Résultat!$G$7)),Résultat!$G$7)), "")</f>
        <v/>
      </c>
    </row>
    <row r="3269" spans="1:11" ht="20.100000000000001" customHeight="1">
      <c r="A3269" s="26"/>
      <c r="B3269" s="27"/>
      <c r="C3269" s="11" t="str">
        <f>IF($B3269 &lt;&gt; "",VLOOKUP(MID(B3269,3,5),'Recyclabilité Prod Matx'!C:F,2,FALSE), "")</f>
        <v/>
      </c>
      <c r="D3269" s="11" t="str">
        <f>IF($B3269 &lt;&gt; "",VLOOKUP(MID(B3269,3,5),'Recyclabilité Prod Matx'!C:F,3,FALSE),"")</f>
        <v/>
      </c>
      <c r="E3269" s="11" t="str">
        <f>IF($B3269 &lt;&gt; "",VLOOKUP(MID(B3269,3,5),'Recyclabilité Prod Matx'!C:F,4,FALSE), "")</f>
        <v/>
      </c>
      <c r="F3269" s="12" t="str">
        <f>IF($B3269 &lt;&gt; "", IF(C3269="Totale","",IF(D3269 = 0, "", VLOOKUP(D3269,'Cond Compo'!A:B,2,FALSE))),"")</f>
        <v/>
      </c>
      <c r="G3269" s="28"/>
      <c r="H3269" s="11" t="str">
        <f xml:space="preserve"> IF(C3269="Totale",2,IF($G3269 &lt;&gt; "", IF(D3269 = "E",MATCH(G3269, 'Cond Compo'!D$16:D$18, 0), MATCH(G3269, 'Cond Compo'!C$16:C$19, 0)), ""))</f>
        <v/>
      </c>
      <c r="I3269" s="12" t="str">
        <f>IF($E3269 &lt;&gt; "", IF(E3269 = 0, "", VLOOKUP(E3269,'Cond Perturbation'!A:B,2,FALSE)),"")</f>
        <v/>
      </c>
      <c r="J3269" s="28"/>
      <c r="K3269" s="29" t="str">
        <f>IF($B3269 &lt;&gt; "", IF(C3269="Oui",IF(H3269=1,IF(E3269=0,Résultat!G$8,IF(J3269="No",Résultat!$G$8,Résultat!$G$7)),IF(H3269=2,IF(E3269=0,Résultat!G$9,IF(J3269="No",Résultat!$G$9,Résultat!$G$7)),Résultat!$G$7)),IF(C3269 = "Totale", IF(H3269=1,IF(E3269=0,Résultat!G$8,IF(J3269="No",Résultat!$G$9,Résultat!$G$7)),IF(H3269=2,IF(E3269=0,Résultat!G$9,IF(J3269="No",Résultat!$G$9,Résultat!$G$7)),Résultat!$G$7)),Résultat!$G$7)), "")</f>
        <v/>
      </c>
    </row>
    <row r="3270" spans="1:11" ht="20.100000000000001" customHeight="1">
      <c r="A3270" s="26"/>
      <c r="B3270" s="27"/>
      <c r="C3270" s="11" t="str">
        <f>IF($B3270 &lt;&gt; "",VLOOKUP(MID(B3270,3,5),'Recyclabilité Prod Matx'!C:F,2,FALSE), "")</f>
        <v/>
      </c>
      <c r="D3270" s="11" t="str">
        <f>IF($B3270 &lt;&gt; "",VLOOKUP(MID(B3270,3,5),'Recyclabilité Prod Matx'!C:F,3,FALSE),"")</f>
        <v/>
      </c>
      <c r="E3270" s="11" t="str">
        <f>IF($B3270 &lt;&gt; "",VLOOKUP(MID(B3270,3,5),'Recyclabilité Prod Matx'!C:F,4,FALSE), "")</f>
        <v/>
      </c>
      <c r="F3270" s="12" t="str">
        <f>IF($B3270 &lt;&gt; "", IF(C3270="Totale","",IF(D3270 = 0, "", VLOOKUP(D3270,'Cond Compo'!A:B,2,FALSE))),"")</f>
        <v/>
      </c>
      <c r="G3270" s="28"/>
      <c r="H3270" s="11" t="str">
        <f xml:space="preserve"> IF(C3270="Totale",2,IF($G3270 &lt;&gt; "", IF(D3270 = "E",MATCH(G3270, 'Cond Compo'!D$16:D$18, 0), MATCH(G3270, 'Cond Compo'!C$16:C$19, 0)), ""))</f>
        <v/>
      </c>
      <c r="I3270" s="12" t="str">
        <f>IF($E3270 &lt;&gt; "", IF(E3270 = 0, "", VLOOKUP(E3270,'Cond Perturbation'!A:B,2,FALSE)),"")</f>
        <v/>
      </c>
      <c r="J3270" s="28"/>
      <c r="K3270" s="29" t="str">
        <f>IF($B3270 &lt;&gt; "", IF(C3270="Oui",IF(H3270=1,IF(E3270=0,Résultat!G$8,IF(J3270="No",Résultat!$G$8,Résultat!$G$7)),IF(H3270=2,IF(E3270=0,Résultat!G$9,IF(J3270="No",Résultat!$G$9,Résultat!$G$7)),Résultat!$G$7)),IF(C3270 = "Totale", IF(H3270=1,IF(E3270=0,Résultat!G$8,IF(J3270="No",Résultat!$G$9,Résultat!$G$7)),IF(H3270=2,IF(E3270=0,Résultat!G$9,IF(J3270="No",Résultat!$G$9,Résultat!$G$7)),Résultat!$G$7)),Résultat!$G$7)), "")</f>
        <v/>
      </c>
    </row>
    <row r="3271" spans="1:11" ht="20.100000000000001" customHeight="1">
      <c r="A3271" s="26"/>
      <c r="B3271" s="27"/>
      <c r="C3271" s="11" t="str">
        <f>IF($B3271 &lt;&gt; "",VLOOKUP(MID(B3271,3,5),'Recyclabilité Prod Matx'!C:F,2,FALSE), "")</f>
        <v/>
      </c>
      <c r="D3271" s="11" t="str">
        <f>IF($B3271 &lt;&gt; "",VLOOKUP(MID(B3271,3,5),'Recyclabilité Prod Matx'!C:F,3,FALSE),"")</f>
        <v/>
      </c>
      <c r="E3271" s="11" t="str">
        <f>IF($B3271 &lt;&gt; "",VLOOKUP(MID(B3271,3,5),'Recyclabilité Prod Matx'!C:F,4,FALSE), "")</f>
        <v/>
      </c>
      <c r="F3271" s="12" t="str">
        <f>IF($B3271 &lt;&gt; "", IF(C3271="Totale","",IF(D3271 = 0, "", VLOOKUP(D3271,'Cond Compo'!A:B,2,FALSE))),"")</f>
        <v/>
      </c>
      <c r="G3271" s="28"/>
      <c r="H3271" s="11" t="str">
        <f xml:space="preserve"> IF(C3271="Totale",2,IF($G3271 &lt;&gt; "", IF(D3271 = "E",MATCH(G3271, 'Cond Compo'!D$16:D$18, 0), MATCH(G3271, 'Cond Compo'!C$16:C$19, 0)), ""))</f>
        <v/>
      </c>
      <c r="I3271" s="12" t="str">
        <f>IF($E3271 &lt;&gt; "", IF(E3271 = 0, "", VLOOKUP(E3271,'Cond Perturbation'!A:B,2,FALSE)),"")</f>
        <v/>
      </c>
      <c r="J3271" s="28"/>
      <c r="K3271" s="29" t="str">
        <f>IF($B3271 &lt;&gt; "", IF(C3271="Oui",IF(H3271=1,IF(E3271=0,Résultat!G$8,IF(J3271="No",Résultat!$G$8,Résultat!$G$7)),IF(H3271=2,IF(E3271=0,Résultat!G$9,IF(J3271="No",Résultat!$G$9,Résultat!$G$7)),Résultat!$G$7)),IF(C3271 = "Totale", IF(H3271=1,IF(E3271=0,Résultat!G$8,IF(J3271="No",Résultat!$G$9,Résultat!$G$7)),IF(H3271=2,IF(E3271=0,Résultat!G$9,IF(J3271="No",Résultat!$G$9,Résultat!$G$7)),Résultat!$G$7)),Résultat!$G$7)), "")</f>
        <v/>
      </c>
    </row>
    <row r="3272" spans="1:11" ht="20.100000000000001" customHeight="1">
      <c r="A3272" s="26"/>
      <c r="B3272" s="27"/>
      <c r="C3272" s="11" t="str">
        <f>IF($B3272 &lt;&gt; "",VLOOKUP(MID(B3272,3,5),'Recyclabilité Prod Matx'!C:F,2,FALSE), "")</f>
        <v/>
      </c>
      <c r="D3272" s="11" t="str">
        <f>IF($B3272 &lt;&gt; "",VLOOKUP(MID(B3272,3,5),'Recyclabilité Prod Matx'!C:F,3,FALSE),"")</f>
        <v/>
      </c>
      <c r="E3272" s="11" t="str">
        <f>IF($B3272 &lt;&gt; "",VLOOKUP(MID(B3272,3,5),'Recyclabilité Prod Matx'!C:F,4,FALSE), "")</f>
        <v/>
      </c>
      <c r="F3272" s="12" t="str">
        <f>IF($B3272 &lt;&gt; "", IF(C3272="Totale","",IF(D3272 = 0, "", VLOOKUP(D3272,'Cond Compo'!A:B,2,FALSE))),"")</f>
        <v/>
      </c>
      <c r="G3272" s="28"/>
      <c r="H3272" s="11" t="str">
        <f xml:space="preserve"> IF(C3272="Totale",2,IF($G3272 &lt;&gt; "", IF(D3272 = "E",MATCH(G3272, 'Cond Compo'!D$16:D$18, 0), MATCH(G3272, 'Cond Compo'!C$16:C$19, 0)), ""))</f>
        <v/>
      </c>
      <c r="I3272" s="12" t="str">
        <f>IF($E3272 &lt;&gt; "", IF(E3272 = 0, "", VLOOKUP(E3272,'Cond Perturbation'!A:B,2,FALSE)),"")</f>
        <v/>
      </c>
      <c r="J3272" s="28"/>
      <c r="K3272" s="29" t="str">
        <f>IF($B3272 &lt;&gt; "", IF(C3272="Oui",IF(H3272=1,IF(E3272=0,Résultat!G$8,IF(J3272="No",Résultat!$G$8,Résultat!$G$7)),IF(H3272=2,IF(E3272=0,Résultat!G$9,IF(J3272="No",Résultat!$G$9,Résultat!$G$7)),Résultat!$G$7)),IF(C3272 = "Totale", IF(H3272=1,IF(E3272=0,Résultat!G$8,IF(J3272="No",Résultat!$G$9,Résultat!$G$7)),IF(H3272=2,IF(E3272=0,Résultat!G$9,IF(J3272="No",Résultat!$G$9,Résultat!$G$7)),Résultat!$G$7)),Résultat!$G$7)), "")</f>
        <v/>
      </c>
    </row>
    <row r="3273" spans="1:11" ht="20.100000000000001" customHeight="1">
      <c r="A3273" s="26"/>
      <c r="B3273" s="27"/>
      <c r="C3273" s="11" t="str">
        <f>IF($B3273 &lt;&gt; "",VLOOKUP(MID(B3273,3,5),'Recyclabilité Prod Matx'!C:F,2,FALSE), "")</f>
        <v/>
      </c>
      <c r="D3273" s="11" t="str">
        <f>IF($B3273 &lt;&gt; "",VLOOKUP(MID(B3273,3,5),'Recyclabilité Prod Matx'!C:F,3,FALSE),"")</f>
        <v/>
      </c>
      <c r="E3273" s="11" t="str">
        <f>IF($B3273 &lt;&gt; "",VLOOKUP(MID(B3273,3,5),'Recyclabilité Prod Matx'!C:F,4,FALSE), "")</f>
        <v/>
      </c>
      <c r="F3273" s="12" t="str">
        <f>IF($B3273 &lt;&gt; "", IF(C3273="Totale","",IF(D3273 = 0, "", VLOOKUP(D3273,'Cond Compo'!A:B,2,FALSE))),"")</f>
        <v/>
      </c>
      <c r="G3273" s="28"/>
      <c r="H3273" s="11" t="str">
        <f xml:space="preserve"> IF(C3273="Totale",2,IF($G3273 &lt;&gt; "", IF(D3273 = "E",MATCH(G3273, 'Cond Compo'!D$16:D$18, 0), MATCH(G3273, 'Cond Compo'!C$16:C$19, 0)), ""))</f>
        <v/>
      </c>
      <c r="I3273" s="12" t="str">
        <f>IF($E3273 &lt;&gt; "", IF(E3273 = 0, "", VLOOKUP(E3273,'Cond Perturbation'!A:B,2,FALSE)),"")</f>
        <v/>
      </c>
      <c r="J3273" s="28"/>
      <c r="K3273" s="29" t="str">
        <f>IF($B3273 &lt;&gt; "", IF(C3273="Oui",IF(H3273=1,IF(E3273=0,Résultat!G$8,IF(J3273="No",Résultat!$G$8,Résultat!$G$7)),IF(H3273=2,IF(E3273=0,Résultat!G$9,IF(J3273="No",Résultat!$G$9,Résultat!$G$7)),Résultat!$G$7)),IF(C3273 = "Totale", IF(H3273=1,IF(E3273=0,Résultat!G$8,IF(J3273="No",Résultat!$G$9,Résultat!$G$7)),IF(H3273=2,IF(E3273=0,Résultat!G$9,IF(J3273="No",Résultat!$G$9,Résultat!$G$7)),Résultat!$G$7)),Résultat!$G$7)), "")</f>
        <v/>
      </c>
    </row>
    <row r="3274" spans="1:11" ht="20.100000000000001" customHeight="1">
      <c r="A3274" s="26"/>
      <c r="B3274" s="27"/>
      <c r="C3274" s="11" t="str">
        <f>IF($B3274 &lt;&gt; "",VLOOKUP(MID(B3274,3,5),'Recyclabilité Prod Matx'!C:F,2,FALSE), "")</f>
        <v/>
      </c>
      <c r="D3274" s="11" t="str">
        <f>IF($B3274 &lt;&gt; "",VLOOKUP(MID(B3274,3,5),'Recyclabilité Prod Matx'!C:F,3,FALSE),"")</f>
        <v/>
      </c>
      <c r="E3274" s="11" t="str">
        <f>IF($B3274 &lt;&gt; "",VLOOKUP(MID(B3274,3,5),'Recyclabilité Prod Matx'!C:F,4,FALSE), "")</f>
        <v/>
      </c>
      <c r="F3274" s="12" t="str">
        <f>IF($B3274 &lt;&gt; "", IF(C3274="Totale","",IF(D3274 = 0, "", VLOOKUP(D3274,'Cond Compo'!A:B,2,FALSE))),"")</f>
        <v/>
      </c>
      <c r="G3274" s="28"/>
      <c r="H3274" s="11" t="str">
        <f xml:space="preserve"> IF(C3274="Totale",2,IF($G3274 &lt;&gt; "", IF(D3274 = "E",MATCH(G3274, 'Cond Compo'!D$16:D$18, 0), MATCH(G3274, 'Cond Compo'!C$16:C$19, 0)), ""))</f>
        <v/>
      </c>
      <c r="I3274" s="12" t="str">
        <f>IF($E3274 &lt;&gt; "", IF(E3274 = 0, "", VLOOKUP(E3274,'Cond Perturbation'!A:B,2,FALSE)),"")</f>
        <v/>
      </c>
      <c r="J3274" s="28"/>
      <c r="K3274" s="29" t="str">
        <f>IF($B3274 &lt;&gt; "", IF(C3274="Oui",IF(H3274=1,IF(E3274=0,Résultat!G$8,IF(J3274="No",Résultat!$G$8,Résultat!$G$7)),IF(H3274=2,IF(E3274=0,Résultat!G$9,IF(J3274="No",Résultat!$G$9,Résultat!$G$7)),Résultat!$G$7)),IF(C3274 = "Totale", IF(H3274=1,IF(E3274=0,Résultat!G$8,IF(J3274="No",Résultat!$G$9,Résultat!$G$7)),IF(H3274=2,IF(E3274=0,Résultat!G$9,IF(J3274="No",Résultat!$G$9,Résultat!$G$7)),Résultat!$G$7)),Résultat!$G$7)), "")</f>
        <v/>
      </c>
    </row>
    <row r="3275" spans="1:11" ht="20.100000000000001" customHeight="1">
      <c r="A3275" s="26"/>
      <c r="B3275" s="27"/>
      <c r="C3275" s="11" t="str">
        <f>IF($B3275 &lt;&gt; "",VLOOKUP(MID(B3275,3,5),'Recyclabilité Prod Matx'!C:F,2,FALSE), "")</f>
        <v/>
      </c>
      <c r="D3275" s="11" t="str">
        <f>IF($B3275 &lt;&gt; "",VLOOKUP(MID(B3275,3,5),'Recyclabilité Prod Matx'!C:F,3,FALSE),"")</f>
        <v/>
      </c>
      <c r="E3275" s="11" t="str">
        <f>IF($B3275 &lt;&gt; "",VLOOKUP(MID(B3275,3,5),'Recyclabilité Prod Matx'!C:F,4,FALSE), "")</f>
        <v/>
      </c>
      <c r="F3275" s="12" t="str">
        <f>IF($B3275 &lt;&gt; "", IF(C3275="Totale","",IF(D3275 = 0, "", VLOOKUP(D3275,'Cond Compo'!A:B,2,FALSE))),"")</f>
        <v/>
      </c>
      <c r="G3275" s="28"/>
      <c r="H3275" s="11" t="str">
        <f xml:space="preserve"> IF(C3275="Totale",2,IF($G3275 &lt;&gt; "", IF(D3275 = "E",MATCH(G3275, 'Cond Compo'!D$16:D$18, 0), MATCH(G3275, 'Cond Compo'!C$16:C$19, 0)), ""))</f>
        <v/>
      </c>
      <c r="I3275" s="12" t="str">
        <f>IF($E3275 &lt;&gt; "", IF(E3275 = 0, "", VLOOKUP(E3275,'Cond Perturbation'!A:B,2,FALSE)),"")</f>
        <v/>
      </c>
      <c r="J3275" s="28"/>
      <c r="K3275" s="29" t="str">
        <f>IF($B3275 &lt;&gt; "", IF(C3275="Oui",IF(H3275=1,IF(E3275=0,Résultat!G$8,IF(J3275="No",Résultat!$G$8,Résultat!$G$7)),IF(H3275=2,IF(E3275=0,Résultat!G$9,IF(J3275="No",Résultat!$G$9,Résultat!$G$7)),Résultat!$G$7)),IF(C3275 = "Totale", IF(H3275=1,IF(E3275=0,Résultat!G$8,IF(J3275="No",Résultat!$G$9,Résultat!$G$7)),IF(H3275=2,IF(E3275=0,Résultat!G$9,IF(J3275="No",Résultat!$G$9,Résultat!$G$7)),Résultat!$G$7)),Résultat!$G$7)), "")</f>
        <v/>
      </c>
    </row>
    <row r="3276" spans="1:11" ht="20.100000000000001" customHeight="1">
      <c r="A3276" s="26"/>
      <c r="B3276" s="27"/>
      <c r="C3276" s="11" t="str">
        <f>IF($B3276 &lt;&gt; "",VLOOKUP(MID(B3276,3,5),'Recyclabilité Prod Matx'!C:F,2,FALSE), "")</f>
        <v/>
      </c>
      <c r="D3276" s="11" t="str">
        <f>IF($B3276 &lt;&gt; "",VLOOKUP(MID(B3276,3,5),'Recyclabilité Prod Matx'!C:F,3,FALSE),"")</f>
        <v/>
      </c>
      <c r="E3276" s="11" t="str">
        <f>IF($B3276 &lt;&gt; "",VLOOKUP(MID(B3276,3,5),'Recyclabilité Prod Matx'!C:F,4,FALSE), "")</f>
        <v/>
      </c>
      <c r="F3276" s="12" t="str">
        <f>IF($B3276 &lt;&gt; "", IF(C3276="Totale","",IF(D3276 = 0, "", VLOOKUP(D3276,'Cond Compo'!A:B,2,FALSE))),"")</f>
        <v/>
      </c>
      <c r="G3276" s="28"/>
      <c r="H3276" s="11" t="str">
        <f xml:space="preserve"> IF(C3276="Totale",2,IF($G3276 &lt;&gt; "", IF(D3276 = "E",MATCH(G3276, 'Cond Compo'!D$16:D$18, 0), MATCH(G3276, 'Cond Compo'!C$16:C$19, 0)), ""))</f>
        <v/>
      </c>
      <c r="I3276" s="12" t="str">
        <f>IF($E3276 &lt;&gt; "", IF(E3276 = 0, "", VLOOKUP(E3276,'Cond Perturbation'!A:B,2,FALSE)),"")</f>
        <v/>
      </c>
      <c r="J3276" s="28"/>
      <c r="K3276" s="29" t="str">
        <f>IF($B3276 &lt;&gt; "", IF(C3276="Oui",IF(H3276=1,IF(E3276=0,Résultat!G$8,IF(J3276="No",Résultat!$G$8,Résultat!$G$7)),IF(H3276=2,IF(E3276=0,Résultat!G$9,IF(J3276="No",Résultat!$G$9,Résultat!$G$7)),Résultat!$G$7)),IF(C3276 = "Totale", IF(H3276=1,IF(E3276=0,Résultat!G$8,IF(J3276="No",Résultat!$G$9,Résultat!$G$7)),IF(H3276=2,IF(E3276=0,Résultat!G$9,IF(J3276="No",Résultat!$G$9,Résultat!$G$7)),Résultat!$G$7)),Résultat!$G$7)), "")</f>
        <v/>
      </c>
    </row>
    <row r="3277" spans="1:11" ht="20.100000000000001" customHeight="1">
      <c r="A3277" s="26"/>
      <c r="B3277" s="27"/>
      <c r="C3277" s="11" t="str">
        <f>IF($B3277 &lt;&gt; "",VLOOKUP(MID(B3277,3,5),'Recyclabilité Prod Matx'!C:F,2,FALSE), "")</f>
        <v/>
      </c>
      <c r="D3277" s="11" t="str">
        <f>IF($B3277 &lt;&gt; "",VLOOKUP(MID(B3277,3,5),'Recyclabilité Prod Matx'!C:F,3,FALSE),"")</f>
        <v/>
      </c>
      <c r="E3277" s="11" t="str">
        <f>IF($B3277 &lt;&gt; "",VLOOKUP(MID(B3277,3,5),'Recyclabilité Prod Matx'!C:F,4,FALSE), "")</f>
        <v/>
      </c>
      <c r="F3277" s="12" t="str">
        <f>IF($B3277 &lt;&gt; "", IF(C3277="Totale","",IF(D3277 = 0, "", VLOOKUP(D3277,'Cond Compo'!A:B,2,FALSE))),"")</f>
        <v/>
      </c>
      <c r="G3277" s="28"/>
      <c r="H3277" s="11" t="str">
        <f xml:space="preserve"> IF(C3277="Totale",2,IF($G3277 &lt;&gt; "", IF(D3277 = "E",MATCH(G3277, 'Cond Compo'!D$16:D$18, 0), MATCH(G3277, 'Cond Compo'!C$16:C$19, 0)), ""))</f>
        <v/>
      </c>
      <c r="I3277" s="12" t="str">
        <f>IF($E3277 &lt;&gt; "", IF(E3277 = 0, "", VLOOKUP(E3277,'Cond Perturbation'!A:B,2,FALSE)),"")</f>
        <v/>
      </c>
      <c r="J3277" s="28"/>
      <c r="K3277" s="29" t="str">
        <f>IF($B3277 &lt;&gt; "", IF(C3277="Oui",IF(H3277=1,IF(E3277=0,Résultat!G$8,IF(J3277="No",Résultat!$G$8,Résultat!$G$7)),IF(H3277=2,IF(E3277=0,Résultat!G$9,IF(J3277="No",Résultat!$G$9,Résultat!$G$7)),Résultat!$G$7)),IF(C3277 = "Totale", IF(H3277=1,IF(E3277=0,Résultat!G$8,IF(J3277="No",Résultat!$G$9,Résultat!$G$7)),IF(H3277=2,IF(E3277=0,Résultat!G$9,IF(J3277="No",Résultat!$G$9,Résultat!$G$7)),Résultat!$G$7)),Résultat!$G$7)), "")</f>
        <v/>
      </c>
    </row>
    <row r="3278" spans="1:11" ht="20.100000000000001" customHeight="1">
      <c r="A3278" s="26"/>
      <c r="B3278" s="27"/>
      <c r="C3278" s="11" t="str">
        <f>IF($B3278 &lt;&gt; "",VLOOKUP(MID(B3278,3,5),'Recyclabilité Prod Matx'!C:F,2,FALSE), "")</f>
        <v/>
      </c>
      <c r="D3278" s="11" t="str">
        <f>IF($B3278 &lt;&gt; "",VLOOKUP(MID(B3278,3,5),'Recyclabilité Prod Matx'!C:F,3,FALSE),"")</f>
        <v/>
      </c>
      <c r="E3278" s="11" t="str">
        <f>IF($B3278 &lt;&gt; "",VLOOKUP(MID(B3278,3,5),'Recyclabilité Prod Matx'!C:F,4,FALSE), "")</f>
        <v/>
      </c>
      <c r="F3278" s="12" t="str">
        <f>IF($B3278 &lt;&gt; "", IF(C3278="Totale","",IF(D3278 = 0, "", VLOOKUP(D3278,'Cond Compo'!A:B,2,FALSE))),"")</f>
        <v/>
      </c>
      <c r="G3278" s="28"/>
      <c r="H3278" s="11" t="str">
        <f xml:space="preserve"> IF(C3278="Totale",2,IF($G3278 &lt;&gt; "", IF(D3278 = "E",MATCH(G3278, 'Cond Compo'!D$16:D$18, 0), MATCH(G3278, 'Cond Compo'!C$16:C$19, 0)), ""))</f>
        <v/>
      </c>
      <c r="I3278" s="12" t="str">
        <f>IF($E3278 &lt;&gt; "", IF(E3278 = 0, "", VLOOKUP(E3278,'Cond Perturbation'!A:B,2,FALSE)),"")</f>
        <v/>
      </c>
      <c r="J3278" s="28"/>
      <c r="K3278" s="29" t="str">
        <f>IF($B3278 &lt;&gt; "", IF(C3278="Oui",IF(H3278=1,IF(E3278=0,Résultat!G$8,IF(J3278="No",Résultat!$G$8,Résultat!$G$7)),IF(H3278=2,IF(E3278=0,Résultat!G$9,IF(J3278="No",Résultat!$G$9,Résultat!$G$7)),Résultat!$G$7)),IF(C3278 = "Totale", IF(H3278=1,IF(E3278=0,Résultat!G$8,IF(J3278="No",Résultat!$G$9,Résultat!$G$7)),IF(H3278=2,IF(E3278=0,Résultat!G$9,IF(J3278="No",Résultat!$G$9,Résultat!$G$7)),Résultat!$G$7)),Résultat!$G$7)), "")</f>
        <v/>
      </c>
    </row>
    <row r="3279" spans="1:11" ht="20.100000000000001" customHeight="1">
      <c r="A3279" s="26"/>
      <c r="B3279" s="27"/>
      <c r="C3279" s="11" t="str">
        <f>IF($B3279 &lt;&gt; "",VLOOKUP(MID(B3279,3,5),'Recyclabilité Prod Matx'!C:F,2,FALSE), "")</f>
        <v/>
      </c>
      <c r="D3279" s="11" t="str">
        <f>IF($B3279 &lt;&gt; "",VLOOKUP(MID(B3279,3,5),'Recyclabilité Prod Matx'!C:F,3,FALSE),"")</f>
        <v/>
      </c>
      <c r="E3279" s="11" t="str">
        <f>IF($B3279 &lt;&gt; "",VLOOKUP(MID(B3279,3,5),'Recyclabilité Prod Matx'!C:F,4,FALSE), "")</f>
        <v/>
      </c>
      <c r="F3279" s="12" t="str">
        <f>IF($B3279 &lt;&gt; "", IF(C3279="Totale","",IF(D3279 = 0, "", VLOOKUP(D3279,'Cond Compo'!A:B,2,FALSE))),"")</f>
        <v/>
      </c>
      <c r="G3279" s="28"/>
      <c r="H3279" s="11" t="str">
        <f xml:space="preserve"> IF(C3279="Totale",2,IF($G3279 &lt;&gt; "", IF(D3279 = "E",MATCH(G3279, 'Cond Compo'!D$16:D$18, 0), MATCH(G3279, 'Cond Compo'!C$16:C$19, 0)), ""))</f>
        <v/>
      </c>
      <c r="I3279" s="12" t="str">
        <f>IF($E3279 &lt;&gt; "", IF(E3279 = 0, "", VLOOKUP(E3279,'Cond Perturbation'!A:B,2,FALSE)),"")</f>
        <v/>
      </c>
      <c r="J3279" s="28"/>
      <c r="K3279" s="29" t="str">
        <f>IF($B3279 &lt;&gt; "", IF(C3279="Oui",IF(H3279=1,IF(E3279=0,Résultat!G$8,IF(J3279="No",Résultat!$G$8,Résultat!$G$7)),IF(H3279=2,IF(E3279=0,Résultat!G$9,IF(J3279="No",Résultat!$G$9,Résultat!$G$7)),Résultat!$G$7)),IF(C3279 = "Totale", IF(H3279=1,IF(E3279=0,Résultat!G$8,IF(J3279="No",Résultat!$G$9,Résultat!$G$7)),IF(H3279=2,IF(E3279=0,Résultat!G$9,IF(J3279="No",Résultat!$G$9,Résultat!$G$7)),Résultat!$G$7)),Résultat!$G$7)), "")</f>
        <v/>
      </c>
    </row>
    <row r="3280" spans="1:11" ht="20.100000000000001" customHeight="1">
      <c r="A3280" s="26"/>
      <c r="B3280" s="27"/>
      <c r="C3280" s="11" t="str">
        <f>IF($B3280 &lt;&gt; "",VLOOKUP(MID(B3280,3,5),'Recyclabilité Prod Matx'!C:F,2,FALSE), "")</f>
        <v/>
      </c>
      <c r="D3280" s="11" t="str">
        <f>IF($B3280 &lt;&gt; "",VLOOKUP(MID(B3280,3,5),'Recyclabilité Prod Matx'!C:F,3,FALSE),"")</f>
        <v/>
      </c>
      <c r="E3280" s="11" t="str">
        <f>IF($B3280 &lt;&gt; "",VLOOKUP(MID(B3280,3,5),'Recyclabilité Prod Matx'!C:F,4,FALSE), "")</f>
        <v/>
      </c>
      <c r="F3280" s="12" t="str">
        <f>IF($B3280 &lt;&gt; "", IF(C3280="Totale","",IF(D3280 = 0, "", VLOOKUP(D3280,'Cond Compo'!A:B,2,FALSE))),"")</f>
        <v/>
      </c>
      <c r="G3280" s="28"/>
      <c r="H3280" s="11" t="str">
        <f xml:space="preserve"> IF(C3280="Totale",2,IF($G3280 &lt;&gt; "", IF(D3280 = "E",MATCH(G3280, 'Cond Compo'!D$16:D$18, 0), MATCH(G3280, 'Cond Compo'!C$16:C$19, 0)), ""))</f>
        <v/>
      </c>
      <c r="I3280" s="12" t="str">
        <f>IF($E3280 &lt;&gt; "", IF(E3280 = 0, "", VLOOKUP(E3280,'Cond Perturbation'!A:B,2,FALSE)),"")</f>
        <v/>
      </c>
      <c r="J3280" s="28"/>
      <c r="K3280" s="29" t="str">
        <f>IF($B3280 &lt;&gt; "", IF(C3280="Oui",IF(H3280=1,IF(E3280=0,Résultat!G$8,IF(J3280="No",Résultat!$G$8,Résultat!$G$7)),IF(H3280=2,IF(E3280=0,Résultat!G$9,IF(J3280="No",Résultat!$G$9,Résultat!$G$7)),Résultat!$G$7)),IF(C3280 = "Totale", IF(H3280=1,IF(E3280=0,Résultat!G$8,IF(J3280="No",Résultat!$G$9,Résultat!$G$7)),IF(H3280=2,IF(E3280=0,Résultat!G$9,IF(J3280="No",Résultat!$G$9,Résultat!$G$7)),Résultat!$G$7)),Résultat!$G$7)), "")</f>
        <v/>
      </c>
    </row>
    <row r="3281" spans="1:11" ht="20.100000000000001" customHeight="1">
      <c r="A3281" s="26"/>
      <c r="B3281" s="27"/>
      <c r="C3281" s="11" t="str">
        <f>IF($B3281 &lt;&gt; "",VLOOKUP(MID(B3281,3,5),'Recyclabilité Prod Matx'!C:F,2,FALSE), "")</f>
        <v/>
      </c>
      <c r="D3281" s="11" t="str">
        <f>IF($B3281 &lt;&gt; "",VLOOKUP(MID(B3281,3,5),'Recyclabilité Prod Matx'!C:F,3,FALSE),"")</f>
        <v/>
      </c>
      <c r="E3281" s="11" t="str">
        <f>IF($B3281 &lt;&gt; "",VLOOKUP(MID(B3281,3,5),'Recyclabilité Prod Matx'!C:F,4,FALSE), "")</f>
        <v/>
      </c>
      <c r="F3281" s="12" t="str">
        <f>IF($B3281 &lt;&gt; "", IF(C3281="Totale","",IF(D3281 = 0, "", VLOOKUP(D3281,'Cond Compo'!A:B,2,FALSE))),"")</f>
        <v/>
      </c>
      <c r="G3281" s="28"/>
      <c r="H3281" s="11" t="str">
        <f xml:space="preserve"> IF(C3281="Totale",2,IF($G3281 &lt;&gt; "", IF(D3281 = "E",MATCH(G3281, 'Cond Compo'!D$16:D$18, 0), MATCH(G3281, 'Cond Compo'!C$16:C$19, 0)), ""))</f>
        <v/>
      </c>
      <c r="I3281" s="12" t="str">
        <f>IF($E3281 &lt;&gt; "", IF(E3281 = 0, "", VLOOKUP(E3281,'Cond Perturbation'!A:B,2,FALSE)),"")</f>
        <v/>
      </c>
      <c r="J3281" s="28"/>
      <c r="K3281" s="29" t="str">
        <f>IF($B3281 &lt;&gt; "", IF(C3281="Oui",IF(H3281=1,IF(E3281=0,Résultat!G$8,IF(J3281="No",Résultat!$G$8,Résultat!$G$7)),IF(H3281=2,IF(E3281=0,Résultat!G$9,IF(J3281="No",Résultat!$G$9,Résultat!$G$7)),Résultat!$G$7)),IF(C3281 = "Totale", IF(H3281=1,IF(E3281=0,Résultat!G$8,IF(J3281="No",Résultat!$G$9,Résultat!$G$7)),IF(H3281=2,IF(E3281=0,Résultat!G$9,IF(J3281="No",Résultat!$G$9,Résultat!$G$7)),Résultat!$G$7)),Résultat!$G$7)), "")</f>
        <v/>
      </c>
    </row>
    <row r="3282" spans="1:11" ht="20.100000000000001" customHeight="1">
      <c r="A3282" s="26"/>
      <c r="B3282" s="27"/>
      <c r="C3282" s="11" t="str">
        <f>IF($B3282 &lt;&gt; "",VLOOKUP(MID(B3282,3,5),'Recyclabilité Prod Matx'!C:F,2,FALSE), "")</f>
        <v/>
      </c>
      <c r="D3282" s="11" t="str">
        <f>IF($B3282 &lt;&gt; "",VLOOKUP(MID(B3282,3,5),'Recyclabilité Prod Matx'!C:F,3,FALSE),"")</f>
        <v/>
      </c>
      <c r="E3282" s="11" t="str">
        <f>IF($B3282 &lt;&gt; "",VLOOKUP(MID(B3282,3,5),'Recyclabilité Prod Matx'!C:F,4,FALSE), "")</f>
        <v/>
      </c>
      <c r="F3282" s="12" t="str">
        <f>IF($B3282 &lt;&gt; "", IF(C3282="Totale","",IF(D3282 = 0, "", VLOOKUP(D3282,'Cond Compo'!A:B,2,FALSE))),"")</f>
        <v/>
      </c>
      <c r="G3282" s="28"/>
      <c r="H3282" s="11" t="str">
        <f xml:space="preserve"> IF(C3282="Totale",2,IF($G3282 &lt;&gt; "", IF(D3282 = "E",MATCH(G3282, 'Cond Compo'!D$16:D$18, 0), MATCH(G3282, 'Cond Compo'!C$16:C$19, 0)), ""))</f>
        <v/>
      </c>
      <c r="I3282" s="12" t="str">
        <f>IF($E3282 &lt;&gt; "", IF(E3282 = 0, "", VLOOKUP(E3282,'Cond Perturbation'!A:B,2,FALSE)),"")</f>
        <v/>
      </c>
      <c r="J3282" s="28"/>
      <c r="K3282" s="29" t="str">
        <f>IF($B3282 &lt;&gt; "", IF(C3282="Oui",IF(H3282=1,IF(E3282=0,Résultat!G$8,IF(J3282="No",Résultat!$G$8,Résultat!$G$7)),IF(H3282=2,IF(E3282=0,Résultat!G$9,IF(J3282="No",Résultat!$G$9,Résultat!$G$7)),Résultat!$G$7)),IF(C3282 = "Totale", IF(H3282=1,IF(E3282=0,Résultat!G$8,IF(J3282="No",Résultat!$G$9,Résultat!$G$7)),IF(H3282=2,IF(E3282=0,Résultat!G$9,IF(J3282="No",Résultat!$G$9,Résultat!$G$7)),Résultat!$G$7)),Résultat!$G$7)), "")</f>
        <v/>
      </c>
    </row>
    <row r="3283" spans="1:11" ht="20.100000000000001" customHeight="1">
      <c r="A3283" s="26"/>
      <c r="B3283" s="27"/>
      <c r="C3283" s="11" t="str">
        <f>IF($B3283 &lt;&gt; "",VLOOKUP(MID(B3283,3,5),'Recyclabilité Prod Matx'!C:F,2,FALSE), "")</f>
        <v/>
      </c>
      <c r="D3283" s="11" t="str">
        <f>IF($B3283 &lt;&gt; "",VLOOKUP(MID(B3283,3,5),'Recyclabilité Prod Matx'!C:F,3,FALSE),"")</f>
        <v/>
      </c>
      <c r="E3283" s="11" t="str">
        <f>IF($B3283 &lt;&gt; "",VLOOKUP(MID(B3283,3,5),'Recyclabilité Prod Matx'!C:F,4,FALSE), "")</f>
        <v/>
      </c>
      <c r="F3283" s="12" t="str">
        <f>IF($B3283 &lt;&gt; "", IF(C3283="Totale","",IF(D3283 = 0, "", VLOOKUP(D3283,'Cond Compo'!A:B,2,FALSE))),"")</f>
        <v/>
      </c>
      <c r="G3283" s="28"/>
      <c r="H3283" s="11" t="str">
        <f xml:space="preserve"> IF(C3283="Totale",2,IF($G3283 &lt;&gt; "", IF(D3283 = "E",MATCH(G3283, 'Cond Compo'!D$16:D$18, 0), MATCH(G3283, 'Cond Compo'!C$16:C$19, 0)), ""))</f>
        <v/>
      </c>
      <c r="I3283" s="12" t="str">
        <f>IF($E3283 &lt;&gt; "", IF(E3283 = 0, "", VLOOKUP(E3283,'Cond Perturbation'!A:B,2,FALSE)),"")</f>
        <v/>
      </c>
      <c r="J3283" s="28"/>
      <c r="K3283" s="29" t="str">
        <f>IF($B3283 &lt;&gt; "", IF(C3283="Oui",IF(H3283=1,IF(E3283=0,Résultat!G$8,IF(J3283="No",Résultat!$G$8,Résultat!$G$7)),IF(H3283=2,IF(E3283=0,Résultat!G$9,IF(J3283="No",Résultat!$G$9,Résultat!$G$7)),Résultat!$G$7)),IF(C3283 = "Totale", IF(H3283=1,IF(E3283=0,Résultat!G$8,IF(J3283="No",Résultat!$G$9,Résultat!$G$7)),IF(H3283=2,IF(E3283=0,Résultat!G$9,IF(J3283="No",Résultat!$G$9,Résultat!$G$7)),Résultat!$G$7)),Résultat!$G$7)), "")</f>
        <v/>
      </c>
    </row>
    <row r="3284" spans="1:11" ht="20.100000000000001" customHeight="1">
      <c r="A3284" s="26"/>
      <c r="B3284" s="27"/>
      <c r="C3284" s="11" t="str">
        <f>IF($B3284 &lt;&gt; "",VLOOKUP(MID(B3284,3,5),'Recyclabilité Prod Matx'!C:F,2,FALSE), "")</f>
        <v/>
      </c>
      <c r="D3284" s="11" t="str">
        <f>IF($B3284 &lt;&gt; "",VLOOKUP(MID(B3284,3,5),'Recyclabilité Prod Matx'!C:F,3,FALSE),"")</f>
        <v/>
      </c>
      <c r="E3284" s="11" t="str">
        <f>IF($B3284 &lt;&gt; "",VLOOKUP(MID(B3284,3,5),'Recyclabilité Prod Matx'!C:F,4,FALSE), "")</f>
        <v/>
      </c>
      <c r="F3284" s="12" t="str">
        <f>IF($B3284 &lt;&gt; "", IF(C3284="Totale","",IF(D3284 = 0, "", VLOOKUP(D3284,'Cond Compo'!A:B,2,FALSE))),"")</f>
        <v/>
      </c>
      <c r="G3284" s="28"/>
      <c r="H3284" s="11" t="str">
        <f xml:space="preserve"> IF(C3284="Totale",2,IF($G3284 &lt;&gt; "", IF(D3284 = "E",MATCH(G3284, 'Cond Compo'!D$16:D$18, 0), MATCH(G3284, 'Cond Compo'!C$16:C$19, 0)), ""))</f>
        <v/>
      </c>
      <c r="I3284" s="12" t="str">
        <f>IF($E3284 &lt;&gt; "", IF(E3284 = 0, "", VLOOKUP(E3284,'Cond Perturbation'!A:B,2,FALSE)),"")</f>
        <v/>
      </c>
      <c r="J3284" s="28"/>
      <c r="K3284" s="29" t="str">
        <f>IF($B3284 &lt;&gt; "", IF(C3284="Oui",IF(H3284=1,IF(E3284=0,Résultat!G$8,IF(J3284="No",Résultat!$G$8,Résultat!$G$7)),IF(H3284=2,IF(E3284=0,Résultat!G$9,IF(J3284="No",Résultat!$G$9,Résultat!$G$7)),Résultat!$G$7)),IF(C3284 = "Totale", IF(H3284=1,IF(E3284=0,Résultat!G$8,IF(J3284="No",Résultat!$G$9,Résultat!$G$7)),IF(H3284=2,IF(E3284=0,Résultat!G$9,IF(J3284="No",Résultat!$G$9,Résultat!$G$7)),Résultat!$G$7)),Résultat!$G$7)), "")</f>
        <v/>
      </c>
    </row>
    <row r="3285" spans="1:11" ht="20.100000000000001" customHeight="1">
      <c r="A3285" s="26"/>
      <c r="B3285" s="27"/>
      <c r="C3285" s="11" t="str">
        <f>IF($B3285 &lt;&gt; "",VLOOKUP(MID(B3285,3,5),'Recyclabilité Prod Matx'!C:F,2,FALSE), "")</f>
        <v/>
      </c>
      <c r="D3285" s="11" t="str">
        <f>IF($B3285 &lt;&gt; "",VLOOKUP(MID(B3285,3,5),'Recyclabilité Prod Matx'!C:F,3,FALSE),"")</f>
        <v/>
      </c>
      <c r="E3285" s="11" t="str">
        <f>IF($B3285 &lt;&gt; "",VLOOKUP(MID(B3285,3,5),'Recyclabilité Prod Matx'!C:F,4,FALSE), "")</f>
        <v/>
      </c>
      <c r="F3285" s="12" t="str">
        <f>IF($B3285 &lt;&gt; "", IF(C3285="Totale","",IF(D3285 = 0, "", VLOOKUP(D3285,'Cond Compo'!A:B,2,FALSE))),"")</f>
        <v/>
      </c>
      <c r="G3285" s="28"/>
      <c r="H3285" s="11" t="str">
        <f xml:space="preserve"> IF(C3285="Totale",2,IF($G3285 &lt;&gt; "", IF(D3285 = "E",MATCH(G3285, 'Cond Compo'!D$16:D$18, 0), MATCH(G3285, 'Cond Compo'!C$16:C$19, 0)), ""))</f>
        <v/>
      </c>
      <c r="I3285" s="12" t="str">
        <f>IF($E3285 &lt;&gt; "", IF(E3285 = 0, "", VLOOKUP(E3285,'Cond Perturbation'!A:B,2,FALSE)),"")</f>
        <v/>
      </c>
      <c r="J3285" s="28"/>
      <c r="K3285" s="29" t="str">
        <f>IF($B3285 &lt;&gt; "", IF(C3285="Oui",IF(H3285=1,IF(E3285=0,Résultat!G$8,IF(J3285="No",Résultat!$G$8,Résultat!$G$7)),IF(H3285=2,IF(E3285=0,Résultat!G$9,IF(J3285="No",Résultat!$G$9,Résultat!$G$7)),Résultat!$G$7)),IF(C3285 = "Totale", IF(H3285=1,IF(E3285=0,Résultat!G$8,IF(J3285="No",Résultat!$G$9,Résultat!$G$7)),IF(H3285=2,IF(E3285=0,Résultat!G$9,IF(J3285="No",Résultat!$G$9,Résultat!$G$7)),Résultat!$G$7)),Résultat!$G$7)), "")</f>
        <v/>
      </c>
    </row>
    <row r="3286" spans="1:11" ht="20.100000000000001" customHeight="1">
      <c r="A3286" s="26"/>
      <c r="B3286" s="27"/>
      <c r="C3286" s="11" t="str">
        <f>IF($B3286 &lt;&gt; "",VLOOKUP(MID(B3286,3,5),'Recyclabilité Prod Matx'!C:F,2,FALSE), "")</f>
        <v/>
      </c>
      <c r="D3286" s="11" t="str">
        <f>IF($B3286 &lt;&gt; "",VLOOKUP(MID(B3286,3,5),'Recyclabilité Prod Matx'!C:F,3,FALSE),"")</f>
        <v/>
      </c>
      <c r="E3286" s="11" t="str">
        <f>IF($B3286 &lt;&gt; "",VLOOKUP(MID(B3286,3,5),'Recyclabilité Prod Matx'!C:F,4,FALSE), "")</f>
        <v/>
      </c>
      <c r="F3286" s="12" t="str">
        <f>IF($B3286 &lt;&gt; "", IF(C3286="Totale","",IF(D3286 = 0, "", VLOOKUP(D3286,'Cond Compo'!A:B,2,FALSE))),"")</f>
        <v/>
      </c>
      <c r="G3286" s="28"/>
      <c r="H3286" s="11" t="str">
        <f xml:space="preserve"> IF(C3286="Totale",2,IF($G3286 &lt;&gt; "", IF(D3286 = "E",MATCH(G3286, 'Cond Compo'!D$16:D$18, 0), MATCH(G3286, 'Cond Compo'!C$16:C$19, 0)), ""))</f>
        <v/>
      </c>
      <c r="I3286" s="12" t="str">
        <f>IF($E3286 &lt;&gt; "", IF(E3286 = 0, "", VLOOKUP(E3286,'Cond Perturbation'!A:B,2,FALSE)),"")</f>
        <v/>
      </c>
      <c r="J3286" s="28"/>
      <c r="K3286" s="29" t="str">
        <f>IF($B3286 &lt;&gt; "", IF(C3286="Oui",IF(H3286=1,IF(E3286=0,Résultat!G$8,IF(J3286="No",Résultat!$G$8,Résultat!$G$7)),IF(H3286=2,IF(E3286=0,Résultat!G$9,IF(J3286="No",Résultat!$G$9,Résultat!$G$7)),Résultat!$G$7)),IF(C3286 = "Totale", IF(H3286=1,IF(E3286=0,Résultat!G$8,IF(J3286="No",Résultat!$G$9,Résultat!$G$7)),IF(H3286=2,IF(E3286=0,Résultat!G$9,IF(J3286="No",Résultat!$G$9,Résultat!$G$7)),Résultat!$G$7)),Résultat!$G$7)), "")</f>
        <v/>
      </c>
    </row>
    <row r="3287" spans="1:11" ht="20.100000000000001" customHeight="1">
      <c r="A3287" s="26"/>
      <c r="B3287" s="27"/>
      <c r="C3287" s="11" t="str">
        <f>IF($B3287 &lt;&gt; "",VLOOKUP(MID(B3287,3,5),'Recyclabilité Prod Matx'!C:F,2,FALSE), "")</f>
        <v/>
      </c>
      <c r="D3287" s="11" t="str">
        <f>IF($B3287 &lt;&gt; "",VLOOKUP(MID(B3287,3,5),'Recyclabilité Prod Matx'!C:F,3,FALSE),"")</f>
        <v/>
      </c>
      <c r="E3287" s="11" t="str">
        <f>IF($B3287 &lt;&gt; "",VLOOKUP(MID(B3287,3,5),'Recyclabilité Prod Matx'!C:F,4,FALSE), "")</f>
        <v/>
      </c>
      <c r="F3287" s="12" t="str">
        <f>IF($B3287 &lt;&gt; "", IF(C3287="Totale","",IF(D3287 = 0, "", VLOOKUP(D3287,'Cond Compo'!A:B,2,FALSE))),"")</f>
        <v/>
      </c>
      <c r="G3287" s="28"/>
      <c r="H3287" s="11" t="str">
        <f xml:space="preserve"> IF(C3287="Totale",2,IF($G3287 &lt;&gt; "", IF(D3287 = "E",MATCH(G3287, 'Cond Compo'!D$16:D$18, 0), MATCH(G3287, 'Cond Compo'!C$16:C$19, 0)), ""))</f>
        <v/>
      </c>
      <c r="I3287" s="12" t="str">
        <f>IF($E3287 &lt;&gt; "", IF(E3287 = 0, "", VLOOKUP(E3287,'Cond Perturbation'!A:B,2,FALSE)),"")</f>
        <v/>
      </c>
      <c r="J3287" s="28"/>
      <c r="K3287" s="29" t="str">
        <f>IF($B3287 &lt;&gt; "", IF(C3287="Oui",IF(H3287=1,IF(E3287=0,Résultat!G$8,IF(J3287="No",Résultat!$G$8,Résultat!$G$7)),IF(H3287=2,IF(E3287=0,Résultat!G$9,IF(J3287="No",Résultat!$G$9,Résultat!$G$7)),Résultat!$G$7)),IF(C3287 = "Totale", IF(H3287=1,IF(E3287=0,Résultat!G$8,IF(J3287="No",Résultat!$G$9,Résultat!$G$7)),IF(H3287=2,IF(E3287=0,Résultat!G$9,IF(J3287="No",Résultat!$G$9,Résultat!$G$7)),Résultat!$G$7)),Résultat!$G$7)), "")</f>
        <v/>
      </c>
    </row>
    <row r="3288" spans="1:11" ht="20.100000000000001" customHeight="1">
      <c r="A3288" s="26"/>
      <c r="B3288" s="27"/>
      <c r="C3288" s="11" t="str">
        <f>IF($B3288 &lt;&gt; "",VLOOKUP(MID(B3288,3,5),'Recyclabilité Prod Matx'!C:F,2,FALSE), "")</f>
        <v/>
      </c>
      <c r="D3288" s="11" t="str">
        <f>IF($B3288 &lt;&gt; "",VLOOKUP(MID(B3288,3,5),'Recyclabilité Prod Matx'!C:F,3,FALSE),"")</f>
        <v/>
      </c>
      <c r="E3288" s="11" t="str">
        <f>IF($B3288 &lt;&gt; "",VLOOKUP(MID(B3288,3,5),'Recyclabilité Prod Matx'!C:F,4,FALSE), "")</f>
        <v/>
      </c>
      <c r="F3288" s="12" t="str">
        <f>IF($B3288 &lt;&gt; "", IF(C3288="Totale","",IF(D3288 = 0, "", VLOOKUP(D3288,'Cond Compo'!A:B,2,FALSE))),"")</f>
        <v/>
      </c>
      <c r="G3288" s="28"/>
      <c r="H3288" s="11" t="str">
        <f xml:space="preserve"> IF(C3288="Totale",2,IF($G3288 &lt;&gt; "", IF(D3288 = "E",MATCH(G3288, 'Cond Compo'!D$16:D$18, 0), MATCH(G3288, 'Cond Compo'!C$16:C$19, 0)), ""))</f>
        <v/>
      </c>
      <c r="I3288" s="12" t="str">
        <f>IF($E3288 &lt;&gt; "", IF(E3288 = 0, "", VLOOKUP(E3288,'Cond Perturbation'!A:B,2,FALSE)),"")</f>
        <v/>
      </c>
      <c r="J3288" s="28"/>
      <c r="K3288" s="29" t="str">
        <f>IF($B3288 &lt;&gt; "", IF(C3288="Oui",IF(H3288=1,IF(E3288=0,Résultat!G$8,IF(J3288="No",Résultat!$G$8,Résultat!$G$7)),IF(H3288=2,IF(E3288=0,Résultat!G$9,IF(J3288="No",Résultat!$G$9,Résultat!$G$7)),Résultat!$G$7)),IF(C3288 = "Totale", IF(H3288=1,IF(E3288=0,Résultat!G$8,IF(J3288="No",Résultat!$G$9,Résultat!$G$7)),IF(H3288=2,IF(E3288=0,Résultat!G$9,IF(J3288="No",Résultat!$G$9,Résultat!$G$7)),Résultat!$G$7)),Résultat!$G$7)), "")</f>
        <v/>
      </c>
    </row>
    <row r="3289" spans="1:11" ht="20.100000000000001" customHeight="1">
      <c r="A3289" s="26"/>
      <c r="B3289" s="27"/>
      <c r="C3289" s="11" t="str">
        <f>IF($B3289 &lt;&gt; "",VLOOKUP(MID(B3289,3,5),'Recyclabilité Prod Matx'!C:F,2,FALSE), "")</f>
        <v/>
      </c>
      <c r="D3289" s="11" t="str">
        <f>IF($B3289 &lt;&gt; "",VLOOKUP(MID(B3289,3,5),'Recyclabilité Prod Matx'!C:F,3,FALSE),"")</f>
        <v/>
      </c>
      <c r="E3289" s="11" t="str">
        <f>IF($B3289 &lt;&gt; "",VLOOKUP(MID(B3289,3,5),'Recyclabilité Prod Matx'!C:F,4,FALSE), "")</f>
        <v/>
      </c>
      <c r="F3289" s="12" t="str">
        <f>IF($B3289 &lt;&gt; "", IF(C3289="Totale","",IF(D3289 = 0, "", VLOOKUP(D3289,'Cond Compo'!A:B,2,FALSE))),"")</f>
        <v/>
      </c>
      <c r="G3289" s="28"/>
      <c r="H3289" s="11" t="str">
        <f xml:space="preserve"> IF(C3289="Totale",2,IF($G3289 &lt;&gt; "", IF(D3289 = "E",MATCH(G3289, 'Cond Compo'!D$16:D$18, 0), MATCH(G3289, 'Cond Compo'!C$16:C$19, 0)), ""))</f>
        <v/>
      </c>
      <c r="I3289" s="12" t="str">
        <f>IF($E3289 &lt;&gt; "", IF(E3289 = 0, "", VLOOKUP(E3289,'Cond Perturbation'!A:B,2,FALSE)),"")</f>
        <v/>
      </c>
      <c r="J3289" s="28"/>
      <c r="K3289" s="29" t="str">
        <f>IF($B3289 &lt;&gt; "", IF(C3289="Oui",IF(H3289=1,IF(E3289=0,Résultat!G$8,IF(J3289="No",Résultat!$G$8,Résultat!$G$7)),IF(H3289=2,IF(E3289=0,Résultat!G$9,IF(J3289="No",Résultat!$G$9,Résultat!$G$7)),Résultat!$G$7)),IF(C3289 = "Totale", IF(H3289=1,IF(E3289=0,Résultat!G$8,IF(J3289="No",Résultat!$G$9,Résultat!$G$7)),IF(H3289=2,IF(E3289=0,Résultat!G$9,IF(J3289="No",Résultat!$G$9,Résultat!$G$7)),Résultat!$G$7)),Résultat!$G$7)), "")</f>
        <v/>
      </c>
    </row>
    <row r="3290" spans="1:11" ht="20.100000000000001" customHeight="1">
      <c r="A3290" s="26"/>
      <c r="B3290" s="27"/>
      <c r="C3290" s="11" t="str">
        <f>IF($B3290 &lt;&gt; "",VLOOKUP(MID(B3290,3,5),'Recyclabilité Prod Matx'!C:F,2,FALSE), "")</f>
        <v/>
      </c>
      <c r="D3290" s="11" t="str">
        <f>IF($B3290 &lt;&gt; "",VLOOKUP(MID(B3290,3,5),'Recyclabilité Prod Matx'!C:F,3,FALSE),"")</f>
        <v/>
      </c>
      <c r="E3290" s="11" t="str">
        <f>IF($B3290 &lt;&gt; "",VLOOKUP(MID(B3290,3,5),'Recyclabilité Prod Matx'!C:F,4,FALSE), "")</f>
        <v/>
      </c>
      <c r="F3290" s="12" t="str">
        <f>IF($B3290 &lt;&gt; "", IF(C3290="Totale","",IF(D3290 = 0, "", VLOOKUP(D3290,'Cond Compo'!A:B,2,FALSE))),"")</f>
        <v/>
      </c>
      <c r="G3290" s="28"/>
      <c r="H3290" s="11" t="str">
        <f xml:space="preserve"> IF(C3290="Totale",2,IF($G3290 &lt;&gt; "", IF(D3290 = "E",MATCH(G3290, 'Cond Compo'!D$16:D$18, 0), MATCH(G3290, 'Cond Compo'!C$16:C$19, 0)), ""))</f>
        <v/>
      </c>
      <c r="I3290" s="12" t="str">
        <f>IF($E3290 &lt;&gt; "", IF(E3290 = 0, "", VLOOKUP(E3290,'Cond Perturbation'!A:B,2,FALSE)),"")</f>
        <v/>
      </c>
      <c r="J3290" s="28"/>
      <c r="K3290" s="29" t="str">
        <f>IF($B3290 &lt;&gt; "", IF(C3290="Oui",IF(H3290=1,IF(E3290=0,Résultat!G$8,IF(J3290="No",Résultat!$G$8,Résultat!$G$7)),IF(H3290=2,IF(E3290=0,Résultat!G$9,IF(J3290="No",Résultat!$G$9,Résultat!$G$7)),Résultat!$G$7)),IF(C3290 = "Totale", IF(H3290=1,IF(E3290=0,Résultat!G$8,IF(J3290="No",Résultat!$G$9,Résultat!$G$7)),IF(H3290=2,IF(E3290=0,Résultat!G$9,IF(J3290="No",Résultat!$G$9,Résultat!$G$7)),Résultat!$G$7)),Résultat!$G$7)), "")</f>
        <v/>
      </c>
    </row>
    <row r="3291" spans="1:11" ht="20.100000000000001" customHeight="1">
      <c r="A3291" s="26"/>
      <c r="B3291" s="27"/>
      <c r="C3291" s="11" t="str">
        <f>IF($B3291 &lt;&gt; "",VLOOKUP(MID(B3291,3,5),'Recyclabilité Prod Matx'!C:F,2,FALSE), "")</f>
        <v/>
      </c>
      <c r="D3291" s="11" t="str">
        <f>IF($B3291 &lt;&gt; "",VLOOKUP(MID(B3291,3,5),'Recyclabilité Prod Matx'!C:F,3,FALSE),"")</f>
        <v/>
      </c>
      <c r="E3291" s="11" t="str">
        <f>IF($B3291 &lt;&gt; "",VLOOKUP(MID(B3291,3,5),'Recyclabilité Prod Matx'!C:F,4,FALSE), "")</f>
        <v/>
      </c>
      <c r="F3291" s="12" t="str">
        <f>IF($B3291 &lt;&gt; "", IF(C3291="Totale","",IF(D3291 = 0, "", VLOOKUP(D3291,'Cond Compo'!A:B,2,FALSE))),"")</f>
        <v/>
      </c>
      <c r="G3291" s="28"/>
      <c r="H3291" s="11" t="str">
        <f xml:space="preserve"> IF(C3291="Totale",2,IF($G3291 &lt;&gt; "", IF(D3291 = "E",MATCH(G3291, 'Cond Compo'!D$16:D$18, 0), MATCH(G3291, 'Cond Compo'!C$16:C$19, 0)), ""))</f>
        <v/>
      </c>
      <c r="I3291" s="12" t="str">
        <f>IF($E3291 &lt;&gt; "", IF(E3291 = 0, "", VLOOKUP(E3291,'Cond Perturbation'!A:B,2,FALSE)),"")</f>
        <v/>
      </c>
      <c r="J3291" s="28"/>
      <c r="K3291" s="29" t="str">
        <f>IF($B3291 &lt;&gt; "", IF(C3291="Oui",IF(H3291=1,IF(E3291=0,Résultat!G$8,IF(J3291="No",Résultat!$G$8,Résultat!$G$7)),IF(H3291=2,IF(E3291=0,Résultat!G$9,IF(J3291="No",Résultat!$G$9,Résultat!$G$7)),Résultat!$G$7)),IF(C3291 = "Totale", IF(H3291=1,IF(E3291=0,Résultat!G$8,IF(J3291="No",Résultat!$G$9,Résultat!$G$7)),IF(H3291=2,IF(E3291=0,Résultat!G$9,IF(J3291="No",Résultat!$G$9,Résultat!$G$7)),Résultat!$G$7)),Résultat!$G$7)), "")</f>
        <v/>
      </c>
    </row>
    <row r="3292" spans="1:11" ht="20.100000000000001" customHeight="1">
      <c r="A3292" s="26"/>
      <c r="B3292" s="27"/>
      <c r="C3292" s="11" t="str">
        <f>IF($B3292 &lt;&gt; "",VLOOKUP(MID(B3292,3,5),'Recyclabilité Prod Matx'!C:F,2,FALSE), "")</f>
        <v/>
      </c>
      <c r="D3292" s="11" t="str">
        <f>IF($B3292 &lt;&gt; "",VLOOKUP(MID(B3292,3,5),'Recyclabilité Prod Matx'!C:F,3,FALSE),"")</f>
        <v/>
      </c>
      <c r="E3292" s="11" t="str">
        <f>IF($B3292 &lt;&gt; "",VLOOKUP(MID(B3292,3,5),'Recyclabilité Prod Matx'!C:F,4,FALSE), "")</f>
        <v/>
      </c>
      <c r="F3292" s="12" t="str">
        <f>IF($B3292 &lt;&gt; "", IF(C3292="Totale","",IF(D3292 = 0, "", VLOOKUP(D3292,'Cond Compo'!A:B,2,FALSE))),"")</f>
        <v/>
      </c>
      <c r="G3292" s="28"/>
      <c r="H3292" s="11" t="str">
        <f xml:space="preserve"> IF(C3292="Totale",2,IF($G3292 &lt;&gt; "", IF(D3292 = "E",MATCH(G3292, 'Cond Compo'!D$16:D$18, 0), MATCH(G3292, 'Cond Compo'!C$16:C$19, 0)), ""))</f>
        <v/>
      </c>
      <c r="I3292" s="12" t="str">
        <f>IF($E3292 &lt;&gt; "", IF(E3292 = 0, "", VLOOKUP(E3292,'Cond Perturbation'!A:B,2,FALSE)),"")</f>
        <v/>
      </c>
      <c r="J3292" s="28"/>
      <c r="K3292" s="29" t="str">
        <f>IF($B3292 &lt;&gt; "", IF(C3292="Oui",IF(H3292=1,IF(E3292=0,Résultat!G$8,IF(J3292="No",Résultat!$G$8,Résultat!$G$7)),IF(H3292=2,IF(E3292=0,Résultat!G$9,IF(J3292="No",Résultat!$G$9,Résultat!$G$7)),Résultat!$G$7)),IF(C3292 = "Totale", IF(H3292=1,IF(E3292=0,Résultat!G$8,IF(J3292="No",Résultat!$G$9,Résultat!$G$7)),IF(H3292=2,IF(E3292=0,Résultat!G$9,IF(J3292="No",Résultat!$G$9,Résultat!$G$7)),Résultat!$G$7)),Résultat!$G$7)), "")</f>
        <v/>
      </c>
    </row>
    <row r="3293" spans="1:11" ht="20.100000000000001" customHeight="1">
      <c r="A3293" s="26"/>
      <c r="B3293" s="27"/>
      <c r="C3293" s="11" t="str">
        <f>IF($B3293 &lt;&gt; "",VLOOKUP(MID(B3293,3,5),'Recyclabilité Prod Matx'!C:F,2,FALSE), "")</f>
        <v/>
      </c>
      <c r="D3293" s="11" t="str">
        <f>IF($B3293 &lt;&gt; "",VLOOKUP(MID(B3293,3,5),'Recyclabilité Prod Matx'!C:F,3,FALSE),"")</f>
        <v/>
      </c>
      <c r="E3293" s="11" t="str">
        <f>IF($B3293 &lt;&gt; "",VLOOKUP(MID(B3293,3,5),'Recyclabilité Prod Matx'!C:F,4,FALSE), "")</f>
        <v/>
      </c>
      <c r="F3293" s="12" t="str">
        <f>IF($B3293 &lt;&gt; "", IF(C3293="Totale","",IF(D3293 = 0, "", VLOOKUP(D3293,'Cond Compo'!A:B,2,FALSE))),"")</f>
        <v/>
      </c>
      <c r="G3293" s="28"/>
      <c r="H3293" s="11" t="str">
        <f xml:space="preserve"> IF(C3293="Totale",2,IF($G3293 &lt;&gt; "", IF(D3293 = "E",MATCH(G3293, 'Cond Compo'!D$16:D$18, 0), MATCH(G3293, 'Cond Compo'!C$16:C$19, 0)), ""))</f>
        <v/>
      </c>
      <c r="I3293" s="12" t="str">
        <f>IF($E3293 &lt;&gt; "", IF(E3293 = 0, "", VLOOKUP(E3293,'Cond Perturbation'!A:B,2,FALSE)),"")</f>
        <v/>
      </c>
      <c r="J3293" s="28"/>
      <c r="K3293" s="29" t="str">
        <f>IF($B3293 &lt;&gt; "", IF(C3293="Oui",IF(H3293=1,IF(E3293=0,Résultat!G$8,IF(J3293="No",Résultat!$G$8,Résultat!$G$7)),IF(H3293=2,IF(E3293=0,Résultat!G$9,IF(J3293="No",Résultat!$G$9,Résultat!$G$7)),Résultat!$G$7)),IF(C3293 = "Totale", IF(H3293=1,IF(E3293=0,Résultat!G$8,IF(J3293="No",Résultat!$G$9,Résultat!$G$7)),IF(H3293=2,IF(E3293=0,Résultat!G$9,IF(J3293="No",Résultat!$G$9,Résultat!$G$7)),Résultat!$G$7)),Résultat!$G$7)), "")</f>
        <v/>
      </c>
    </row>
    <row r="3294" spans="1:11" ht="20.100000000000001" customHeight="1">
      <c r="A3294" s="26"/>
      <c r="B3294" s="27"/>
      <c r="C3294" s="11" t="str">
        <f>IF($B3294 &lt;&gt; "",VLOOKUP(MID(B3294,3,5),'Recyclabilité Prod Matx'!C:F,2,FALSE), "")</f>
        <v/>
      </c>
      <c r="D3294" s="11" t="str">
        <f>IF($B3294 &lt;&gt; "",VLOOKUP(MID(B3294,3,5),'Recyclabilité Prod Matx'!C:F,3,FALSE),"")</f>
        <v/>
      </c>
      <c r="E3294" s="11" t="str">
        <f>IF($B3294 &lt;&gt; "",VLOOKUP(MID(B3294,3,5),'Recyclabilité Prod Matx'!C:F,4,FALSE), "")</f>
        <v/>
      </c>
      <c r="F3294" s="12" t="str">
        <f>IF($B3294 &lt;&gt; "", IF(C3294="Totale","",IF(D3294 = 0, "", VLOOKUP(D3294,'Cond Compo'!A:B,2,FALSE))),"")</f>
        <v/>
      </c>
      <c r="G3294" s="28"/>
      <c r="H3294" s="11" t="str">
        <f xml:space="preserve"> IF(C3294="Totale",2,IF($G3294 &lt;&gt; "", IF(D3294 = "E",MATCH(G3294, 'Cond Compo'!D$16:D$18, 0), MATCH(G3294, 'Cond Compo'!C$16:C$19, 0)), ""))</f>
        <v/>
      </c>
      <c r="I3294" s="12" t="str">
        <f>IF($E3294 &lt;&gt; "", IF(E3294 = 0, "", VLOOKUP(E3294,'Cond Perturbation'!A:B,2,FALSE)),"")</f>
        <v/>
      </c>
      <c r="J3294" s="28"/>
      <c r="K3294" s="29" t="str">
        <f>IF($B3294 &lt;&gt; "", IF(C3294="Oui",IF(H3294=1,IF(E3294=0,Résultat!G$8,IF(J3294="No",Résultat!$G$8,Résultat!$G$7)),IF(H3294=2,IF(E3294=0,Résultat!G$9,IF(J3294="No",Résultat!$G$9,Résultat!$G$7)),Résultat!$G$7)),IF(C3294 = "Totale", IF(H3294=1,IF(E3294=0,Résultat!G$8,IF(J3294="No",Résultat!$G$9,Résultat!$G$7)),IF(H3294=2,IF(E3294=0,Résultat!G$9,IF(J3294="No",Résultat!$G$9,Résultat!$G$7)),Résultat!$G$7)),Résultat!$G$7)), "")</f>
        <v/>
      </c>
    </row>
    <row r="3295" spans="1:11" ht="20.100000000000001" customHeight="1">
      <c r="A3295" s="26"/>
      <c r="B3295" s="27"/>
      <c r="C3295" s="11" t="str">
        <f>IF($B3295 &lt;&gt; "",VLOOKUP(MID(B3295,3,5),'Recyclabilité Prod Matx'!C:F,2,FALSE), "")</f>
        <v/>
      </c>
      <c r="D3295" s="11" t="str">
        <f>IF($B3295 &lt;&gt; "",VLOOKUP(MID(B3295,3,5),'Recyclabilité Prod Matx'!C:F,3,FALSE),"")</f>
        <v/>
      </c>
      <c r="E3295" s="11" t="str">
        <f>IF($B3295 &lt;&gt; "",VLOOKUP(MID(B3295,3,5),'Recyclabilité Prod Matx'!C:F,4,FALSE), "")</f>
        <v/>
      </c>
      <c r="F3295" s="12" t="str">
        <f>IF($B3295 &lt;&gt; "", IF(C3295="Totale","",IF(D3295 = 0, "", VLOOKUP(D3295,'Cond Compo'!A:B,2,FALSE))),"")</f>
        <v/>
      </c>
      <c r="G3295" s="28"/>
      <c r="H3295" s="11" t="str">
        <f xml:space="preserve"> IF(C3295="Totale",2,IF($G3295 &lt;&gt; "", IF(D3295 = "E",MATCH(G3295, 'Cond Compo'!D$16:D$18, 0), MATCH(G3295, 'Cond Compo'!C$16:C$19, 0)), ""))</f>
        <v/>
      </c>
      <c r="I3295" s="12" t="str">
        <f>IF($E3295 &lt;&gt; "", IF(E3295 = 0, "", VLOOKUP(E3295,'Cond Perturbation'!A:B,2,FALSE)),"")</f>
        <v/>
      </c>
      <c r="J3295" s="28"/>
      <c r="K3295" s="29" t="str">
        <f>IF($B3295 &lt;&gt; "", IF(C3295="Oui",IF(H3295=1,IF(E3295=0,Résultat!G$8,IF(J3295="No",Résultat!$G$8,Résultat!$G$7)),IF(H3295=2,IF(E3295=0,Résultat!G$9,IF(J3295="No",Résultat!$G$9,Résultat!$G$7)),Résultat!$G$7)),IF(C3295 = "Totale", IF(H3295=1,IF(E3295=0,Résultat!G$8,IF(J3295="No",Résultat!$G$9,Résultat!$G$7)),IF(H3295=2,IF(E3295=0,Résultat!G$9,IF(J3295="No",Résultat!$G$9,Résultat!$G$7)),Résultat!$G$7)),Résultat!$G$7)), "")</f>
        <v/>
      </c>
    </row>
    <row r="3296" spans="1:11" ht="20.100000000000001" customHeight="1">
      <c r="A3296" s="26"/>
      <c r="B3296" s="27"/>
      <c r="C3296" s="11" t="str">
        <f>IF($B3296 &lt;&gt; "",VLOOKUP(MID(B3296,3,5),'Recyclabilité Prod Matx'!C:F,2,FALSE), "")</f>
        <v/>
      </c>
      <c r="D3296" s="11" t="str">
        <f>IF($B3296 &lt;&gt; "",VLOOKUP(MID(B3296,3,5),'Recyclabilité Prod Matx'!C:F,3,FALSE),"")</f>
        <v/>
      </c>
      <c r="E3296" s="11" t="str">
        <f>IF($B3296 &lt;&gt; "",VLOOKUP(MID(B3296,3,5),'Recyclabilité Prod Matx'!C:F,4,FALSE), "")</f>
        <v/>
      </c>
      <c r="F3296" s="12" t="str">
        <f>IF($B3296 &lt;&gt; "", IF(C3296="Totale","",IF(D3296 = 0, "", VLOOKUP(D3296,'Cond Compo'!A:B,2,FALSE))),"")</f>
        <v/>
      </c>
      <c r="G3296" s="28"/>
      <c r="H3296" s="11" t="str">
        <f xml:space="preserve"> IF(C3296="Totale",2,IF($G3296 &lt;&gt; "", IF(D3296 = "E",MATCH(G3296, 'Cond Compo'!D$16:D$18, 0), MATCH(G3296, 'Cond Compo'!C$16:C$19, 0)), ""))</f>
        <v/>
      </c>
      <c r="I3296" s="12" t="str">
        <f>IF($E3296 &lt;&gt; "", IF(E3296 = 0, "", VLOOKUP(E3296,'Cond Perturbation'!A:B,2,FALSE)),"")</f>
        <v/>
      </c>
      <c r="J3296" s="28"/>
      <c r="K3296" s="29" t="str">
        <f>IF($B3296 &lt;&gt; "", IF(C3296="Oui",IF(H3296=1,IF(E3296=0,Résultat!G$8,IF(J3296="No",Résultat!$G$8,Résultat!$G$7)),IF(H3296=2,IF(E3296=0,Résultat!G$9,IF(J3296="No",Résultat!$G$9,Résultat!$G$7)),Résultat!$G$7)),IF(C3296 = "Totale", IF(H3296=1,IF(E3296=0,Résultat!G$8,IF(J3296="No",Résultat!$G$9,Résultat!$G$7)),IF(H3296=2,IF(E3296=0,Résultat!G$9,IF(J3296="No",Résultat!$G$9,Résultat!$G$7)),Résultat!$G$7)),Résultat!$G$7)), "")</f>
        <v/>
      </c>
    </row>
    <row r="3297" spans="1:11" ht="20.100000000000001" customHeight="1">
      <c r="A3297" s="26"/>
      <c r="B3297" s="27"/>
      <c r="C3297" s="11" t="str">
        <f>IF($B3297 &lt;&gt; "",VLOOKUP(MID(B3297,3,5),'Recyclabilité Prod Matx'!C:F,2,FALSE), "")</f>
        <v/>
      </c>
      <c r="D3297" s="11" t="str">
        <f>IF($B3297 &lt;&gt; "",VLOOKUP(MID(B3297,3,5),'Recyclabilité Prod Matx'!C:F,3,FALSE),"")</f>
        <v/>
      </c>
      <c r="E3297" s="11" t="str">
        <f>IF($B3297 &lt;&gt; "",VLOOKUP(MID(B3297,3,5),'Recyclabilité Prod Matx'!C:F,4,FALSE), "")</f>
        <v/>
      </c>
      <c r="F3297" s="12" t="str">
        <f>IF($B3297 &lt;&gt; "", IF(C3297="Totale","",IF(D3297 = 0, "", VLOOKUP(D3297,'Cond Compo'!A:B,2,FALSE))),"")</f>
        <v/>
      </c>
      <c r="G3297" s="28"/>
      <c r="H3297" s="11" t="str">
        <f xml:space="preserve"> IF(C3297="Totale",2,IF($G3297 &lt;&gt; "", IF(D3297 = "E",MATCH(G3297, 'Cond Compo'!D$16:D$18, 0), MATCH(G3297, 'Cond Compo'!C$16:C$19, 0)), ""))</f>
        <v/>
      </c>
      <c r="I3297" s="12" t="str">
        <f>IF($E3297 &lt;&gt; "", IF(E3297 = 0, "", VLOOKUP(E3297,'Cond Perturbation'!A:B,2,FALSE)),"")</f>
        <v/>
      </c>
      <c r="J3297" s="28"/>
      <c r="K3297" s="29" t="str">
        <f>IF($B3297 &lt;&gt; "", IF(C3297="Oui",IF(H3297=1,IF(E3297=0,Résultat!G$8,IF(J3297="No",Résultat!$G$8,Résultat!$G$7)),IF(H3297=2,IF(E3297=0,Résultat!G$9,IF(J3297="No",Résultat!$G$9,Résultat!$G$7)),Résultat!$G$7)),IF(C3297 = "Totale", IF(H3297=1,IF(E3297=0,Résultat!G$8,IF(J3297="No",Résultat!$G$9,Résultat!$G$7)),IF(H3297=2,IF(E3297=0,Résultat!G$9,IF(J3297="No",Résultat!$G$9,Résultat!$G$7)),Résultat!$G$7)),Résultat!$G$7)), "")</f>
        <v/>
      </c>
    </row>
    <row r="3298" spans="1:11" ht="20.100000000000001" customHeight="1">
      <c r="A3298" s="26"/>
      <c r="B3298" s="27"/>
      <c r="C3298" s="11" t="str">
        <f>IF($B3298 &lt;&gt; "",VLOOKUP(MID(B3298,3,5),'Recyclabilité Prod Matx'!C:F,2,FALSE), "")</f>
        <v/>
      </c>
      <c r="D3298" s="11" t="str">
        <f>IF($B3298 &lt;&gt; "",VLOOKUP(MID(B3298,3,5),'Recyclabilité Prod Matx'!C:F,3,FALSE),"")</f>
        <v/>
      </c>
      <c r="E3298" s="11" t="str">
        <f>IF($B3298 &lt;&gt; "",VLOOKUP(MID(B3298,3,5),'Recyclabilité Prod Matx'!C:F,4,FALSE), "")</f>
        <v/>
      </c>
      <c r="F3298" s="12" t="str">
        <f>IF($B3298 &lt;&gt; "", IF(C3298="Totale","",IF(D3298 = 0, "", VLOOKUP(D3298,'Cond Compo'!A:B,2,FALSE))),"")</f>
        <v/>
      </c>
      <c r="G3298" s="28"/>
      <c r="H3298" s="11" t="str">
        <f xml:space="preserve"> IF(C3298="Totale",2,IF($G3298 &lt;&gt; "", IF(D3298 = "E",MATCH(G3298, 'Cond Compo'!D$16:D$18, 0), MATCH(G3298, 'Cond Compo'!C$16:C$19, 0)), ""))</f>
        <v/>
      </c>
      <c r="I3298" s="12" t="str">
        <f>IF($E3298 &lt;&gt; "", IF(E3298 = 0, "", VLOOKUP(E3298,'Cond Perturbation'!A:B,2,FALSE)),"")</f>
        <v/>
      </c>
      <c r="J3298" s="28"/>
      <c r="K3298" s="29" t="str">
        <f>IF($B3298 &lt;&gt; "", IF(C3298="Oui",IF(H3298=1,IF(E3298=0,Résultat!G$8,IF(J3298="No",Résultat!$G$8,Résultat!$G$7)),IF(H3298=2,IF(E3298=0,Résultat!G$9,IF(J3298="No",Résultat!$G$9,Résultat!$G$7)),Résultat!$G$7)),IF(C3298 = "Totale", IF(H3298=1,IF(E3298=0,Résultat!G$8,IF(J3298="No",Résultat!$G$9,Résultat!$G$7)),IF(H3298=2,IF(E3298=0,Résultat!G$9,IF(J3298="No",Résultat!$G$9,Résultat!$G$7)),Résultat!$G$7)),Résultat!$G$7)), "")</f>
        <v/>
      </c>
    </row>
    <row r="3299" spans="1:11" ht="20.100000000000001" customHeight="1">
      <c r="A3299" s="26"/>
      <c r="B3299" s="27"/>
      <c r="C3299" s="11" t="str">
        <f>IF($B3299 &lt;&gt; "",VLOOKUP(MID(B3299,3,5),'Recyclabilité Prod Matx'!C:F,2,FALSE), "")</f>
        <v/>
      </c>
      <c r="D3299" s="11" t="str">
        <f>IF($B3299 &lt;&gt; "",VLOOKUP(MID(B3299,3,5),'Recyclabilité Prod Matx'!C:F,3,FALSE),"")</f>
        <v/>
      </c>
      <c r="E3299" s="11" t="str">
        <f>IF($B3299 &lt;&gt; "",VLOOKUP(MID(B3299,3,5),'Recyclabilité Prod Matx'!C:F,4,FALSE), "")</f>
        <v/>
      </c>
      <c r="F3299" s="12" t="str">
        <f>IF($B3299 &lt;&gt; "", IF(C3299="Totale","",IF(D3299 = 0, "", VLOOKUP(D3299,'Cond Compo'!A:B,2,FALSE))),"")</f>
        <v/>
      </c>
      <c r="G3299" s="28"/>
      <c r="H3299" s="11" t="str">
        <f xml:space="preserve"> IF(C3299="Totale",2,IF($G3299 &lt;&gt; "", IF(D3299 = "E",MATCH(G3299, 'Cond Compo'!D$16:D$18, 0), MATCH(G3299, 'Cond Compo'!C$16:C$19, 0)), ""))</f>
        <v/>
      </c>
      <c r="I3299" s="12" t="str">
        <f>IF($E3299 &lt;&gt; "", IF(E3299 = 0, "", VLOOKUP(E3299,'Cond Perturbation'!A:B,2,FALSE)),"")</f>
        <v/>
      </c>
      <c r="J3299" s="28"/>
      <c r="K3299" s="29" t="str">
        <f>IF($B3299 &lt;&gt; "", IF(C3299="Oui",IF(H3299=1,IF(E3299=0,Résultat!G$8,IF(J3299="No",Résultat!$G$8,Résultat!$G$7)),IF(H3299=2,IF(E3299=0,Résultat!G$9,IF(J3299="No",Résultat!$G$9,Résultat!$G$7)),Résultat!$G$7)),IF(C3299 = "Totale", IF(H3299=1,IF(E3299=0,Résultat!G$8,IF(J3299="No",Résultat!$G$9,Résultat!$G$7)),IF(H3299=2,IF(E3299=0,Résultat!G$9,IF(J3299="No",Résultat!$G$9,Résultat!$G$7)),Résultat!$G$7)),Résultat!$G$7)), "")</f>
        <v/>
      </c>
    </row>
    <row r="3300" spans="1:11" ht="20.100000000000001" customHeight="1">
      <c r="A3300" s="26"/>
      <c r="B3300" s="27"/>
      <c r="C3300" s="11" t="str">
        <f>IF($B3300 &lt;&gt; "",VLOOKUP(MID(B3300,3,5),'Recyclabilité Prod Matx'!C:F,2,FALSE), "")</f>
        <v/>
      </c>
      <c r="D3300" s="11" t="str">
        <f>IF($B3300 &lt;&gt; "",VLOOKUP(MID(B3300,3,5),'Recyclabilité Prod Matx'!C:F,3,FALSE),"")</f>
        <v/>
      </c>
      <c r="E3300" s="11" t="str">
        <f>IF($B3300 &lt;&gt; "",VLOOKUP(MID(B3300,3,5),'Recyclabilité Prod Matx'!C:F,4,FALSE), "")</f>
        <v/>
      </c>
      <c r="F3300" s="12" t="str">
        <f>IF($B3300 &lt;&gt; "", IF(C3300="Totale","",IF(D3300 = 0, "", VLOOKUP(D3300,'Cond Compo'!A:B,2,FALSE))),"")</f>
        <v/>
      </c>
      <c r="G3300" s="28"/>
      <c r="H3300" s="11" t="str">
        <f xml:space="preserve"> IF(C3300="Totale",2,IF($G3300 &lt;&gt; "", IF(D3300 = "E",MATCH(G3300, 'Cond Compo'!D$16:D$18, 0), MATCH(G3300, 'Cond Compo'!C$16:C$19, 0)), ""))</f>
        <v/>
      </c>
      <c r="I3300" s="12" t="str">
        <f>IF($E3300 &lt;&gt; "", IF(E3300 = 0, "", VLOOKUP(E3300,'Cond Perturbation'!A:B,2,FALSE)),"")</f>
        <v/>
      </c>
      <c r="J3300" s="28"/>
      <c r="K3300" s="29" t="str">
        <f>IF($B3300 &lt;&gt; "", IF(C3300="Oui",IF(H3300=1,IF(E3300=0,Résultat!G$8,IF(J3300="No",Résultat!$G$8,Résultat!$G$7)),IF(H3300=2,IF(E3300=0,Résultat!G$9,IF(J3300="No",Résultat!$G$9,Résultat!$G$7)),Résultat!$G$7)),IF(C3300 = "Totale", IF(H3300=1,IF(E3300=0,Résultat!G$8,IF(J3300="No",Résultat!$G$9,Résultat!$G$7)),IF(H3300=2,IF(E3300=0,Résultat!G$9,IF(J3300="No",Résultat!$G$9,Résultat!$G$7)),Résultat!$G$7)),Résultat!$G$7)), "")</f>
        <v/>
      </c>
    </row>
    <row r="3301" spans="1:11" ht="20.100000000000001" customHeight="1">
      <c r="A3301" s="26"/>
      <c r="B3301" s="27"/>
      <c r="C3301" s="11" t="str">
        <f>IF($B3301 &lt;&gt; "",VLOOKUP(MID(B3301,3,5),'Recyclabilité Prod Matx'!C:F,2,FALSE), "")</f>
        <v/>
      </c>
      <c r="D3301" s="11" t="str">
        <f>IF($B3301 &lt;&gt; "",VLOOKUP(MID(B3301,3,5),'Recyclabilité Prod Matx'!C:F,3,FALSE),"")</f>
        <v/>
      </c>
      <c r="E3301" s="11" t="str">
        <f>IF($B3301 &lt;&gt; "",VLOOKUP(MID(B3301,3,5),'Recyclabilité Prod Matx'!C:F,4,FALSE), "")</f>
        <v/>
      </c>
      <c r="F3301" s="12" t="str">
        <f>IF($B3301 &lt;&gt; "", IF(C3301="Totale","",IF(D3301 = 0, "", VLOOKUP(D3301,'Cond Compo'!A:B,2,FALSE))),"")</f>
        <v/>
      </c>
      <c r="G3301" s="28"/>
      <c r="H3301" s="11" t="str">
        <f xml:space="preserve"> IF(C3301="Totale",2,IF($G3301 &lt;&gt; "", IF(D3301 = "E",MATCH(G3301, 'Cond Compo'!D$16:D$18, 0), MATCH(G3301, 'Cond Compo'!C$16:C$19, 0)), ""))</f>
        <v/>
      </c>
      <c r="I3301" s="12" t="str">
        <f>IF($E3301 &lt;&gt; "", IF(E3301 = 0, "", VLOOKUP(E3301,'Cond Perturbation'!A:B,2,FALSE)),"")</f>
        <v/>
      </c>
      <c r="J3301" s="28"/>
      <c r="K3301" s="29" t="str">
        <f>IF($B3301 &lt;&gt; "", IF(C3301="Oui",IF(H3301=1,IF(E3301=0,Résultat!G$8,IF(J3301="No",Résultat!$G$8,Résultat!$G$7)),IF(H3301=2,IF(E3301=0,Résultat!G$9,IF(J3301="No",Résultat!$G$9,Résultat!$G$7)),Résultat!$G$7)),IF(C3301 = "Totale", IF(H3301=1,IF(E3301=0,Résultat!G$8,IF(J3301="No",Résultat!$G$9,Résultat!$G$7)),IF(H3301=2,IF(E3301=0,Résultat!G$9,IF(J3301="No",Résultat!$G$9,Résultat!$G$7)),Résultat!$G$7)),Résultat!$G$7)), "")</f>
        <v/>
      </c>
    </row>
    <row r="3302" spans="1:11" ht="20.100000000000001" customHeight="1">
      <c r="A3302" s="26"/>
      <c r="B3302" s="27"/>
      <c r="C3302" s="11" t="str">
        <f>IF($B3302 &lt;&gt; "",VLOOKUP(MID(B3302,3,5),'Recyclabilité Prod Matx'!C:F,2,FALSE), "")</f>
        <v/>
      </c>
      <c r="D3302" s="11" t="str">
        <f>IF($B3302 &lt;&gt; "",VLOOKUP(MID(B3302,3,5),'Recyclabilité Prod Matx'!C:F,3,FALSE),"")</f>
        <v/>
      </c>
      <c r="E3302" s="11" t="str">
        <f>IF($B3302 &lt;&gt; "",VLOOKUP(MID(B3302,3,5),'Recyclabilité Prod Matx'!C:F,4,FALSE), "")</f>
        <v/>
      </c>
      <c r="F3302" s="12" t="str">
        <f>IF($B3302 &lt;&gt; "", IF(C3302="Totale","",IF(D3302 = 0, "", VLOOKUP(D3302,'Cond Compo'!A:B,2,FALSE))),"")</f>
        <v/>
      </c>
      <c r="G3302" s="28"/>
      <c r="H3302" s="11" t="str">
        <f xml:space="preserve"> IF(C3302="Totale",2,IF($G3302 &lt;&gt; "", IF(D3302 = "E",MATCH(G3302, 'Cond Compo'!D$16:D$18, 0), MATCH(G3302, 'Cond Compo'!C$16:C$19, 0)), ""))</f>
        <v/>
      </c>
      <c r="I3302" s="12" t="str">
        <f>IF($E3302 &lt;&gt; "", IF(E3302 = 0, "", VLOOKUP(E3302,'Cond Perturbation'!A:B,2,FALSE)),"")</f>
        <v/>
      </c>
      <c r="J3302" s="28"/>
      <c r="K3302" s="29" t="str">
        <f>IF($B3302 &lt;&gt; "", IF(C3302="Oui",IF(H3302=1,IF(E3302=0,Résultat!G$8,IF(J3302="No",Résultat!$G$8,Résultat!$G$7)),IF(H3302=2,IF(E3302=0,Résultat!G$9,IF(J3302="No",Résultat!$G$9,Résultat!$G$7)),Résultat!$G$7)),IF(C3302 = "Totale", IF(H3302=1,IF(E3302=0,Résultat!G$8,IF(J3302="No",Résultat!$G$9,Résultat!$G$7)),IF(H3302=2,IF(E3302=0,Résultat!G$9,IF(J3302="No",Résultat!$G$9,Résultat!$G$7)),Résultat!$G$7)),Résultat!$G$7)), "")</f>
        <v/>
      </c>
    </row>
    <row r="3303" spans="1:11" ht="20.100000000000001" customHeight="1">
      <c r="A3303" s="26"/>
      <c r="B3303" s="27"/>
      <c r="C3303" s="11" t="str">
        <f>IF($B3303 &lt;&gt; "",VLOOKUP(MID(B3303,3,5),'Recyclabilité Prod Matx'!C:F,2,FALSE), "")</f>
        <v/>
      </c>
      <c r="D3303" s="11" t="str">
        <f>IF($B3303 &lt;&gt; "",VLOOKUP(MID(B3303,3,5),'Recyclabilité Prod Matx'!C:F,3,FALSE),"")</f>
        <v/>
      </c>
      <c r="E3303" s="11" t="str">
        <f>IF($B3303 &lt;&gt; "",VLOOKUP(MID(B3303,3,5),'Recyclabilité Prod Matx'!C:F,4,FALSE), "")</f>
        <v/>
      </c>
      <c r="F3303" s="12" t="str">
        <f>IF($B3303 &lt;&gt; "", IF(C3303="Totale","",IF(D3303 = 0, "", VLOOKUP(D3303,'Cond Compo'!A:B,2,FALSE))),"")</f>
        <v/>
      </c>
      <c r="G3303" s="28"/>
      <c r="H3303" s="11" t="str">
        <f xml:space="preserve"> IF(C3303="Totale",2,IF($G3303 &lt;&gt; "", IF(D3303 = "E",MATCH(G3303, 'Cond Compo'!D$16:D$18, 0), MATCH(G3303, 'Cond Compo'!C$16:C$19, 0)), ""))</f>
        <v/>
      </c>
      <c r="I3303" s="12" t="str">
        <f>IF($E3303 &lt;&gt; "", IF(E3303 = 0, "", VLOOKUP(E3303,'Cond Perturbation'!A:B,2,FALSE)),"")</f>
        <v/>
      </c>
      <c r="J3303" s="28"/>
      <c r="K3303" s="29" t="str">
        <f>IF($B3303 &lt;&gt; "", IF(C3303="Oui",IF(H3303=1,IF(E3303=0,Résultat!G$8,IF(J3303="No",Résultat!$G$8,Résultat!$G$7)),IF(H3303=2,IF(E3303=0,Résultat!G$9,IF(J3303="No",Résultat!$G$9,Résultat!$G$7)),Résultat!$G$7)),IF(C3303 = "Totale", IF(H3303=1,IF(E3303=0,Résultat!G$8,IF(J3303="No",Résultat!$G$9,Résultat!$G$7)),IF(H3303=2,IF(E3303=0,Résultat!G$9,IF(J3303="No",Résultat!$G$9,Résultat!$G$7)),Résultat!$G$7)),Résultat!$G$7)), "")</f>
        <v/>
      </c>
    </row>
    <row r="3304" spans="1:11" ht="20.100000000000001" customHeight="1">
      <c r="A3304" s="26"/>
      <c r="B3304" s="27"/>
      <c r="C3304" s="11" t="str">
        <f>IF($B3304 &lt;&gt; "",VLOOKUP(MID(B3304,3,5),'Recyclabilité Prod Matx'!C:F,2,FALSE), "")</f>
        <v/>
      </c>
      <c r="D3304" s="11" t="str">
        <f>IF($B3304 &lt;&gt; "",VLOOKUP(MID(B3304,3,5),'Recyclabilité Prod Matx'!C:F,3,FALSE),"")</f>
        <v/>
      </c>
      <c r="E3304" s="11" t="str">
        <f>IF($B3304 &lt;&gt; "",VLOOKUP(MID(B3304,3,5),'Recyclabilité Prod Matx'!C:F,4,FALSE), "")</f>
        <v/>
      </c>
      <c r="F3304" s="12" t="str">
        <f>IF($B3304 &lt;&gt; "", IF(C3304="Totale","",IF(D3304 = 0, "", VLOOKUP(D3304,'Cond Compo'!A:B,2,FALSE))),"")</f>
        <v/>
      </c>
      <c r="G3304" s="28"/>
      <c r="H3304" s="11" t="str">
        <f xml:space="preserve"> IF(C3304="Totale",2,IF($G3304 &lt;&gt; "", IF(D3304 = "E",MATCH(G3304, 'Cond Compo'!D$16:D$18, 0), MATCH(G3304, 'Cond Compo'!C$16:C$19, 0)), ""))</f>
        <v/>
      </c>
      <c r="I3304" s="12" t="str">
        <f>IF($E3304 &lt;&gt; "", IF(E3304 = 0, "", VLOOKUP(E3304,'Cond Perturbation'!A:B,2,FALSE)),"")</f>
        <v/>
      </c>
      <c r="J3304" s="28"/>
      <c r="K3304" s="29" t="str">
        <f>IF($B3304 &lt;&gt; "", IF(C3304="Oui",IF(H3304=1,IF(E3304=0,Résultat!G$8,IF(J3304="No",Résultat!$G$8,Résultat!$G$7)),IF(H3304=2,IF(E3304=0,Résultat!G$9,IF(J3304="No",Résultat!$G$9,Résultat!$G$7)),Résultat!$G$7)),IF(C3304 = "Totale", IF(H3304=1,IF(E3304=0,Résultat!G$8,IF(J3304="No",Résultat!$G$9,Résultat!$G$7)),IF(H3304=2,IF(E3304=0,Résultat!G$9,IF(J3304="No",Résultat!$G$9,Résultat!$G$7)),Résultat!$G$7)),Résultat!$G$7)), "")</f>
        <v/>
      </c>
    </row>
    <row r="3305" spans="1:11" ht="20.100000000000001" customHeight="1">
      <c r="A3305" s="26"/>
      <c r="B3305" s="27"/>
      <c r="C3305" s="11" t="str">
        <f>IF($B3305 &lt;&gt; "",VLOOKUP(MID(B3305,3,5),'Recyclabilité Prod Matx'!C:F,2,FALSE), "")</f>
        <v/>
      </c>
      <c r="D3305" s="11" t="str">
        <f>IF($B3305 &lt;&gt; "",VLOOKUP(MID(B3305,3,5),'Recyclabilité Prod Matx'!C:F,3,FALSE),"")</f>
        <v/>
      </c>
      <c r="E3305" s="11" t="str">
        <f>IF($B3305 &lt;&gt; "",VLOOKUP(MID(B3305,3,5),'Recyclabilité Prod Matx'!C:F,4,FALSE), "")</f>
        <v/>
      </c>
      <c r="F3305" s="12" t="str">
        <f>IF($B3305 &lt;&gt; "", IF(C3305="Totale","",IF(D3305 = 0, "", VLOOKUP(D3305,'Cond Compo'!A:B,2,FALSE))),"")</f>
        <v/>
      </c>
      <c r="G3305" s="28"/>
      <c r="H3305" s="11" t="str">
        <f xml:space="preserve"> IF(C3305="Totale",2,IF($G3305 &lt;&gt; "", IF(D3305 = "E",MATCH(G3305, 'Cond Compo'!D$16:D$18, 0), MATCH(G3305, 'Cond Compo'!C$16:C$19, 0)), ""))</f>
        <v/>
      </c>
      <c r="I3305" s="12" t="str">
        <f>IF($E3305 &lt;&gt; "", IF(E3305 = 0, "", VLOOKUP(E3305,'Cond Perturbation'!A:B,2,FALSE)),"")</f>
        <v/>
      </c>
      <c r="J3305" s="28"/>
      <c r="K3305" s="29" t="str">
        <f>IF($B3305 &lt;&gt; "", IF(C3305="Oui",IF(H3305=1,IF(E3305=0,Résultat!G$8,IF(J3305="No",Résultat!$G$8,Résultat!$G$7)),IF(H3305=2,IF(E3305=0,Résultat!G$9,IF(J3305="No",Résultat!$G$9,Résultat!$G$7)),Résultat!$G$7)),IF(C3305 = "Totale", IF(H3305=1,IF(E3305=0,Résultat!G$8,IF(J3305="No",Résultat!$G$9,Résultat!$G$7)),IF(H3305=2,IF(E3305=0,Résultat!G$9,IF(J3305="No",Résultat!$G$9,Résultat!$G$7)),Résultat!$G$7)),Résultat!$G$7)), "")</f>
        <v/>
      </c>
    </row>
    <row r="3306" spans="1:11" ht="20.100000000000001" customHeight="1">
      <c r="A3306" s="26"/>
      <c r="B3306" s="27"/>
      <c r="C3306" s="11" t="str">
        <f>IF($B3306 &lt;&gt; "",VLOOKUP(MID(B3306,3,5),'Recyclabilité Prod Matx'!C:F,2,FALSE), "")</f>
        <v/>
      </c>
      <c r="D3306" s="11" t="str">
        <f>IF($B3306 &lt;&gt; "",VLOOKUP(MID(B3306,3,5),'Recyclabilité Prod Matx'!C:F,3,FALSE),"")</f>
        <v/>
      </c>
      <c r="E3306" s="11" t="str">
        <f>IF($B3306 &lt;&gt; "",VLOOKUP(MID(B3306,3,5),'Recyclabilité Prod Matx'!C:F,4,FALSE), "")</f>
        <v/>
      </c>
      <c r="F3306" s="12" t="str">
        <f>IF($B3306 &lt;&gt; "", IF(C3306="Totale","",IF(D3306 = 0, "", VLOOKUP(D3306,'Cond Compo'!A:B,2,FALSE))),"")</f>
        <v/>
      </c>
      <c r="G3306" s="28"/>
      <c r="H3306" s="11" t="str">
        <f xml:space="preserve"> IF(C3306="Totale",2,IF($G3306 &lt;&gt; "", IF(D3306 = "E",MATCH(G3306, 'Cond Compo'!D$16:D$18, 0), MATCH(G3306, 'Cond Compo'!C$16:C$19, 0)), ""))</f>
        <v/>
      </c>
      <c r="I3306" s="12" t="str">
        <f>IF($E3306 &lt;&gt; "", IF(E3306 = 0, "", VLOOKUP(E3306,'Cond Perturbation'!A:B,2,FALSE)),"")</f>
        <v/>
      </c>
      <c r="J3306" s="28"/>
      <c r="K3306" s="29" t="str">
        <f>IF($B3306 &lt;&gt; "", IF(C3306="Oui",IF(H3306=1,IF(E3306=0,Résultat!G$8,IF(J3306="No",Résultat!$G$8,Résultat!$G$7)),IF(H3306=2,IF(E3306=0,Résultat!G$9,IF(J3306="No",Résultat!$G$9,Résultat!$G$7)),Résultat!$G$7)),IF(C3306 = "Totale", IF(H3306=1,IF(E3306=0,Résultat!G$8,IF(J3306="No",Résultat!$G$9,Résultat!$G$7)),IF(H3306=2,IF(E3306=0,Résultat!G$9,IF(J3306="No",Résultat!$G$9,Résultat!$G$7)),Résultat!$G$7)),Résultat!$G$7)), "")</f>
        <v/>
      </c>
    </row>
    <row r="3307" spans="1:11" ht="20.100000000000001" customHeight="1">
      <c r="A3307" s="26"/>
      <c r="B3307" s="27"/>
      <c r="C3307" s="11" t="str">
        <f>IF($B3307 &lt;&gt; "",VLOOKUP(MID(B3307,3,5),'Recyclabilité Prod Matx'!C:F,2,FALSE), "")</f>
        <v/>
      </c>
      <c r="D3307" s="11" t="str">
        <f>IF($B3307 &lt;&gt; "",VLOOKUP(MID(B3307,3,5),'Recyclabilité Prod Matx'!C:F,3,FALSE),"")</f>
        <v/>
      </c>
      <c r="E3307" s="11" t="str">
        <f>IF($B3307 &lt;&gt; "",VLOOKUP(MID(B3307,3,5),'Recyclabilité Prod Matx'!C:F,4,FALSE), "")</f>
        <v/>
      </c>
      <c r="F3307" s="12" t="str">
        <f>IF($B3307 &lt;&gt; "", IF(C3307="Totale","",IF(D3307 = 0, "", VLOOKUP(D3307,'Cond Compo'!A:B,2,FALSE))),"")</f>
        <v/>
      </c>
      <c r="G3307" s="28"/>
      <c r="H3307" s="11" t="str">
        <f xml:space="preserve"> IF(C3307="Totale",2,IF($G3307 &lt;&gt; "", IF(D3307 = "E",MATCH(G3307, 'Cond Compo'!D$16:D$18, 0), MATCH(G3307, 'Cond Compo'!C$16:C$19, 0)), ""))</f>
        <v/>
      </c>
      <c r="I3307" s="12" t="str">
        <f>IF($E3307 &lt;&gt; "", IF(E3307 = 0, "", VLOOKUP(E3307,'Cond Perturbation'!A:B,2,FALSE)),"")</f>
        <v/>
      </c>
      <c r="J3307" s="28"/>
      <c r="K3307" s="29" t="str">
        <f>IF($B3307 &lt;&gt; "", IF(C3307="Oui",IF(H3307=1,IF(E3307=0,Résultat!G$8,IF(J3307="No",Résultat!$G$8,Résultat!$G$7)),IF(H3307=2,IF(E3307=0,Résultat!G$9,IF(J3307="No",Résultat!$G$9,Résultat!$G$7)),Résultat!$G$7)),IF(C3307 = "Totale", IF(H3307=1,IF(E3307=0,Résultat!G$8,IF(J3307="No",Résultat!$G$9,Résultat!$G$7)),IF(H3307=2,IF(E3307=0,Résultat!G$9,IF(J3307="No",Résultat!$G$9,Résultat!$G$7)),Résultat!$G$7)),Résultat!$G$7)), "")</f>
        <v/>
      </c>
    </row>
    <row r="3308" spans="1:11" ht="20.100000000000001" customHeight="1">
      <c r="A3308" s="26"/>
      <c r="B3308" s="27"/>
      <c r="C3308" s="11" t="str">
        <f>IF($B3308 &lt;&gt; "",VLOOKUP(MID(B3308,3,5),'Recyclabilité Prod Matx'!C:F,2,FALSE), "")</f>
        <v/>
      </c>
      <c r="D3308" s="11" t="str">
        <f>IF($B3308 &lt;&gt; "",VLOOKUP(MID(B3308,3,5),'Recyclabilité Prod Matx'!C:F,3,FALSE),"")</f>
        <v/>
      </c>
      <c r="E3308" s="11" t="str">
        <f>IF($B3308 &lt;&gt; "",VLOOKUP(MID(B3308,3,5),'Recyclabilité Prod Matx'!C:F,4,FALSE), "")</f>
        <v/>
      </c>
      <c r="F3308" s="12" t="str">
        <f>IF($B3308 &lt;&gt; "", IF(C3308="Totale","",IF(D3308 = 0, "", VLOOKUP(D3308,'Cond Compo'!A:B,2,FALSE))),"")</f>
        <v/>
      </c>
      <c r="G3308" s="28"/>
      <c r="H3308" s="11" t="str">
        <f xml:space="preserve"> IF(C3308="Totale",2,IF($G3308 &lt;&gt; "", IF(D3308 = "E",MATCH(G3308, 'Cond Compo'!D$16:D$18, 0), MATCH(G3308, 'Cond Compo'!C$16:C$19, 0)), ""))</f>
        <v/>
      </c>
      <c r="I3308" s="12" t="str">
        <f>IF($E3308 &lt;&gt; "", IF(E3308 = 0, "", VLOOKUP(E3308,'Cond Perturbation'!A:B,2,FALSE)),"")</f>
        <v/>
      </c>
      <c r="J3308" s="28"/>
      <c r="K3308" s="29" t="str">
        <f>IF($B3308 &lt;&gt; "", IF(C3308="Oui",IF(H3308=1,IF(E3308=0,Résultat!G$8,IF(J3308="No",Résultat!$G$8,Résultat!$G$7)),IF(H3308=2,IF(E3308=0,Résultat!G$9,IF(J3308="No",Résultat!$G$9,Résultat!$G$7)),Résultat!$G$7)),IF(C3308 = "Totale", IF(H3308=1,IF(E3308=0,Résultat!G$8,IF(J3308="No",Résultat!$G$9,Résultat!$G$7)),IF(H3308=2,IF(E3308=0,Résultat!G$9,IF(J3308="No",Résultat!$G$9,Résultat!$G$7)),Résultat!$G$7)),Résultat!$G$7)), "")</f>
        <v/>
      </c>
    </row>
    <row r="3309" spans="1:11" ht="20.100000000000001" customHeight="1">
      <c r="A3309" s="26"/>
      <c r="B3309" s="27"/>
      <c r="C3309" s="11" t="str">
        <f>IF($B3309 &lt;&gt; "",VLOOKUP(MID(B3309,3,5),'Recyclabilité Prod Matx'!C:F,2,FALSE), "")</f>
        <v/>
      </c>
      <c r="D3309" s="11" t="str">
        <f>IF($B3309 &lt;&gt; "",VLOOKUP(MID(B3309,3,5),'Recyclabilité Prod Matx'!C:F,3,FALSE),"")</f>
        <v/>
      </c>
      <c r="E3309" s="11" t="str">
        <f>IF($B3309 &lt;&gt; "",VLOOKUP(MID(B3309,3,5),'Recyclabilité Prod Matx'!C:F,4,FALSE), "")</f>
        <v/>
      </c>
      <c r="F3309" s="12" t="str">
        <f>IF($B3309 &lt;&gt; "", IF(C3309="Totale","",IF(D3309 = 0, "", VLOOKUP(D3309,'Cond Compo'!A:B,2,FALSE))),"")</f>
        <v/>
      </c>
      <c r="G3309" s="28"/>
      <c r="H3309" s="11" t="str">
        <f xml:space="preserve"> IF(C3309="Totale",2,IF($G3309 &lt;&gt; "", IF(D3309 = "E",MATCH(G3309, 'Cond Compo'!D$16:D$18, 0), MATCH(G3309, 'Cond Compo'!C$16:C$19, 0)), ""))</f>
        <v/>
      </c>
      <c r="I3309" s="12" t="str">
        <f>IF($E3309 &lt;&gt; "", IF(E3309 = 0, "", VLOOKUP(E3309,'Cond Perturbation'!A:B,2,FALSE)),"")</f>
        <v/>
      </c>
      <c r="J3309" s="28"/>
      <c r="K3309" s="29" t="str">
        <f>IF($B3309 &lt;&gt; "", IF(C3309="Oui",IF(H3309=1,IF(E3309=0,Résultat!G$8,IF(J3309="No",Résultat!$G$8,Résultat!$G$7)),IF(H3309=2,IF(E3309=0,Résultat!G$9,IF(J3309="No",Résultat!$G$9,Résultat!$G$7)),Résultat!$G$7)),IF(C3309 = "Totale", IF(H3309=1,IF(E3309=0,Résultat!G$8,IF(J3309="No",Résultat!$G$9,Résultat!$G$7)),IF(H3309=2,IF(E3309=0,Résultat!G$9,IF(J3309="No",Résultat!$G$9,Résultat!$G$7)),Résultat!$G$7)),Résultat!$G$7)), "")</f>
        <v/>
      </c>
    </row>
    <row r="3310" spans="1:11" ht="20.100000000000001" customHeight="1">
      <c r="A3310" s="26"/>
      <c r="B3310" s="27"/>
      <c r="C3310" s="11" t="str">
        <f>IF($B3310 &lt;&gt; "",VLOOKUP(MID(B3310,3,5),'Recyclabilité Prod Matx'!C:F,2,FALSE), "")</f>
        <v/>
      </c>
      <c r="D3310" s="11" t="str">
        <f>IF($B3310 &lt;&gt; "",VLOOKUP(MID(B3310,3,5),'Recyclabilité Prod Matx'!C:F,3,FALSE),"")</f>
        <v/>
      </c>
      <c r="E3310" s="11" t="str">
        <f>IF($B3310 &lt;&gt; "",VLOOKUP(MID(B3310,3,5),'Recyclabilité Prod Matx'!C:F,4,FALSE), "")</f>
        <v/>
      </c>
      <c r="F3310" s="12" t="str">
        <f>IF($B3310 &lt;&gt; "", IF(C3310="Totale","",IF(D3310 = 0, "", VLOOKUP(D3310,'Cond Compo'!A:B,2,FALSE))),"")</f>
        <v/>
      </c>
      <c r="G3310" s="28"/>
      <c r="H3310" s="11" t="str">
        <f xml:space="preserve"> IF(C3310="Totale",2,IF($G3310 &lt;&gt; "", IF(D3310 = "E",MATCH(G3310, 'Cond Compo'!D$16:D$18, 0), MATCH(G3310, 'Cond Compo'!C$16:C$19, 0)), ""))</f>
        <v/>
      </c>
      <c r="I3310" s="12" t="str">
        <f>IF($E3310 &lt;&gt; "", IF(E3310 = 0, "", VLOOKUP(E3310,'Cond Perturbation'!A:B,2,FALSE)),"")</f>
        <v/>
      </c>
      <c r="J3310" s="28"/>
      <c r="K3310" s="29" t="str">
        <f>IF($B3310 &lt;&gt; "", IF(C3310="Oui",IF(H3310=1,IF(E3310=0,Résultat!G$8,IF(J3310="No",Résultat!$G$8,Résultat!$G$7)),IF(H3310=2,IF(E3310=0,Résultat!G$9,IF(J3310="No",Résultat!$G$9,Résultat!$G$7)),Résultat!$G$7)),IF(C3310 = "Totale", IF(H3310=1,IF(E3310=0,Résultat!G$8,IF(J3310="No",Résultat!$G$9,Résultat!$G$7)),IF(H3310=2,IF(E3310=0,Résultat!G$9,IF(J3310="No",Résultat!$G$9,Résultat!$G$7)),Résultat!$G$7)),Résultat!$G$7)), "")</f>
        <v/>
      </c>
    </row>
    <row r="3311" spans="1:11" ht="20.100000000000001" customHeight="1">
      <c r="A3311" s="26"/>
      <c r="B3311" s="27"/>
      <c r="C3311" s="11" t="str">
        <f>IF($B3311 &lt;&gt; "",VLOOKUP(MID(B3311,3,5),'Recyclabilité Prod Matx'!C:F,2,FALSE), "")</f>
        <v/>
      </c>
      <c r="D3311" s="11" t="str">
        <f>IF($B3311 &lt;&gt; "",VLOOKUP(MID(B3311,3,5),'Recyclabilité Prod Matx'!C:F,3,FALSE),"")</f>
        <v/>
      </c>
      <c r="E3311" s="11" t="str">
        <f>IF($B3311 &lt;&gt; "",VLOOKUP(MID(B3311,3,5),'Recyclabilité Prod Matx'!C:F,4,FALSE), "")</f>
        <v/>
      </c>
      <c r="F3311" s="12" t="str">
        <f>IF($B3311 &lt;&gt; "", IF(C3311="Totale","",IF(D3311 = 0, "", VLOOKUP(D3311,'Cond Compo'!A:B,2,FALSE))),"")</f>
        <v/>
      </c>
      <c r="G3311" s="28"/>
      <c r="H3311" s="11" t="str">
        <f xml:space="preserve"> IF(C3311="Totale",2,IF($G3311 &lt;&gt; "", IF(D3311 = "E",MATCH(G3311, 'Cond Compo'!D$16:D$18, 0), MATCH(G3311, 'Cond Compo'!C$16:C$19, 0)), ""))</f>
        <v/>
      </c>
      <c r="I3311" s="12" t="str">
        <f>IF($E3311 &lt;&gt; "", IF(E3311 = 0, "", VLOOKUP(E3311,'Cond Perturbation'!A:B,2,FALSE)),"")</f>
        <v/>
      </c>
      <c r="J3311" s="28"/>
      <c r="K3311" s="29" t="str">
        <f>IF($B3311 &lt;&gt; "", IF(C3311="Oui",IF(H3311=1,IF(E3311=0,Résultat!G$8,IF(J3311="No",Résultat!$G$8,Résultat!$G$7)),IF(H3311=2,IF(E3311=0,Résultat!G$9,IF(J3311="No",Résultat!$G$9,Résultat!$G$7)),Résultat!$G$7)),IF(C3311 = "Totale", IF(H3311=1,IF(E3311=0,Résultat!G$8,IF(J3311="No",Résultat!$G$9,Résultat!$G$7)),IF(H3311=2,IF(E3311=0,Résultat!G$9,IF(J3311="No",Résultat!$G$9,Résultat!$G$7)),Résultat!$G$7)),Résultat!$G$7)), "")</f>
        <v/>
      </c>
    </row>
    <row r="3312" spans="1:11" ht="20.100000000000001" customHeight="1">
      <c r="A3312" s="26"/>
      <c r="B3312" s="27"/>
      <c r="C3312" s="11" t="str">
        <f>IF($B3312 &lt;&gt; "",VLOOKUP(MID(B3312,3,5),'Recyclabilité Prod Matx'!C:F,2,FALSE), "")</f>
        <v/>
      </c>
      <c r="D3312" s="11" t="str">
        <f>IF($B3312 &lt;&gt; "",VLOOKUP(MID(B3312,3,5),'Recyclabilité Prod Matx'!C:F,3,FALSE),"")</f>
        <v/>
      </c>
      <c r="E3312" s="11" t="str">
        <f>IF($B3312 &lt;&gt; "",VLOOKUP(MID(B3312,3,5),'Recyclabilité Prod Matx'!C:F,4,FALSE), "")</f>
        <v/>
      </c>
      <c r="F3312" s="12" t="str">
        <f>IF($B3312 &lt;&gt; "", IF(C3312="Totale","",IF(D3312 = 0, "", VLOOKUP(D3312,'Cond Compo'!A:B,2,FALSE))),"")</f>
        <v/>
      </c>
      <c r="G3312" s="28"/>
      <c r="H3312" s="11" t="str">
        <f xml:space="preserve"> IF(C3312="Totale",2,IF($G3312 &lt;&gt; "", IF(D3312 = "E",MATCH(G3312, 'Cond Compo'!D$16:D$18, 0), MATCH(G3312, 'Cond Compo'!C$16:C$19, 0)), ""))</f>
        <v/>
      </c>
      <c r="I3312" s="12" t="str">
        <f>IF($E3312 &lt;&gt; "", IF(E3312 = 0, "", VLOOKUP(E3312,'Cond Perturbation'!A:B,2,FALSE)),"")</f>
        <v/>
      </c>
      <c r="J3312" s="28"/>
      <c r="K3312" s="29" t="str">
        <f>IF($B3312 &lt;&gt; "", IF(C3312="Oui",IF(H3312=1,IF(E3312=0,Résultat!G$8,IF(J3312="No",Résultat!$G$8,Résultat!$G$7)),IF(H3312=2,IF(E3312=0,Résultat!G$9,IF(J3312="No",Résultat!$G$9,Résultat!$G$7)),Résultat!$G$7)),IF(C3312 = "Totale", IF(H3312=1,IF(E3312=0,Résultat!G$8,IF(J3312="No",Résultat!$G$9,Résultat!$G$7)),IF(H3312=2,IF(E3312=0,Résultat!G$9,IF(J3312="No",Résultat!$G$9,Résultat!$G$7)),Résultat!$G$7)),Résultat!$G$7)), "")</f>
        <v/>
      </c>
    </row>
    <row r="3313" spans="1:11" ht="20.100000000000001" customHeight="1">
      <c r="A3313" s="26"/>
      <c r="B3313" s="27"/>
      <c r="C3313" s="11" t="str">
        <f>IF($B3313 &lt;&gt; "",VLOOKUP(MID(B3313,3,5),'Recyclabilité Prod Matx'!C:F,2,FALSE), "")</f>
        <v/>
      </c>
      <c r="D3313" s="11" t="str">
        <f>IF($B3313 &lt;&gt; "",VLOOKUP(MID(B3313,3,5),'Recyclabilité Prod Matx'!C:F,3,FALSE),"")</f>
        <v/>
      </c>
      <c r="E3313" s="11" t="str">
        <f>IF($B3313 &lt;&gt; "",VLOOKUP(MID(B3313,3,5),'Recyclabilité Prod Matx'!C:F,4,FALSE), "")</f>
        <v/>
      </c>
      <c r="F3313" s="12" t="str">
        <f>IF($B3313 &lt;&gt; "", IF(C3313="Totale","",IF(D3313 = 0, "", VLOOKUP(D3313,'Cond Compo'!A:B,2,FALSE))),"")</f>
        <v/>
      </c>
      <c r="G3313" s="28"/>
      <c r="H3313" s="11" t="str">
        <f xml:space="preserve"> IF(C3313="Totale",2,IF($G3313 &lt;&gt; "", IF(D3313 = "E",MATCH(G3313, 'Cond Compo'!D$16:D$18, 0), MATCH(G3313, 'Cond Compo'!C$16:C$19, 0)), ""))</f>
        <v/>
      </c>
      <c r="I3313" s="12" t="str">
        <f>IF($E3313 &lt;&gt; "", IF(E3313 = 0, "", VLOOKUP(E3313,'Cond Perturbation'!A:B,2,FALSE)),"")</f>
        <v/>
      </c>
      <c r="J3313" s="28"/>
      <c r="K3313" s="29" t="str">
        <f>IF($B3313 &lt;&gt; "", IF(C3313="Oui",IF(H3313=1,IF(E3313=0,Résultat!G$8,IF(J3313="No",Résultat!$G$8,Résultat!$G$7)),IF(H3313=2,IF(E3313=0,Résultat!G$9,IF(J3313="No",Résultat!$G$9,Résultat!$G$7)),Résultat!$G$7)),IF(C3313 = "Totale", IF(H3313=1,IF(E3313=0,Résultat!G$8,IF(J3313="No",Résultat!$G$9,Résultat!$G$7)),IF(H3313=2,IF(E3313=0,Résultat!G$9,IF(J3313="No",Résultat!$G$9,Résultat!$G$7)),Résultat!$G$7)),Résultat!$G$7)), "")</f>
        <v/>
      </c>
    </row>
    <row r="3314" spans="1:11" ht="20.100000000000001" customHeight="1">
      <c r="A3314" s="26"/>
      <c r="B3314" s="27"/>
      <c r="C3314" s="11" t="str">
        <f>IF($B3314 &lt;&gt; "",VLOOKUP(MID(B3314,3,5),'Recyclabilité Prod Matx'!C:F,2,FALSE), "")</f>
        <v/>
      </c>
      <c r="D3314" s="11" t="str">
        <f>IF($B3314 &lt;&gt; "",VLOOKUP(MID(B3314,3,5),'Recyclabilité Prod Matx'!C:F,3,FALSE),"")</f>
        <v/>
      </c>
      <c r="E3314" s="11" t="str">
        <f>IF($B3314 &lt;&gt; "",VLOOKUP(MID(B3314,3,5),'Recyclabilité Prod Matx'!C:F,4,FALSE), "")</f>
        <v/>
      </c>
      <c r="F3314" s="12" t="str">
        <f>IF($B3314 &lt;&gt; "", IF(C3314="Totale","",IF(D3314 = 0, "", VLOOKUP(D3314,'Cond Compo'!A:B,2,FALSE))),"")</f>
        <v/>
      </c>
      <c r="G3314" s="28"/>
      <c r="H3314" s="11" t="str">
        <f xml:space="preserve"> IF(C3314="Totale",2,IF($G3314 &lt;&gt; "", IF(D3314 = "E",MATCH(G3314, 'Cond Compo'!D$16:D$18, 0), MATCH(G3314, 'Cond Compo'!C$16:C$19, 0)), ""))</f>
        <v/>
      </c>
      <c r="I3314" s="12" t="str">
        <f>IF($E3314 &lt;&gt; "", IF(E3314 = 0, "", VLOOKUP(E3314,'Cond Perturbation'!A:B,2,FALSE)),"")</f>
        <v/>
      </c>
      <c r="J3314" s="28"/>
      <c r="K3314" s="29" t="str">
        <f>IF($B3314 &lt;&gt; "", IF(C3314="Oui",IF(H3314=1,IF(E3314=0,Résultat!G$8,IF(J3314="No",Résultat!$G$8,Résultat!$G$7)),IF(H3314=2,IF(E3314=0,Résultat!G$9,IF(J3314="No",Résultat!$G$9,Résultat!$G$7)),Résultat!$G$7)),IF(C3314 = "Totale", IF(H3314=1,IF(E3314=0,Résultat!G$8,IF(J3314="No",Résultat!$G$9,Résultat!$G$7)),IF(H3314=2,IF(E3314=0,Résultat!G$9,IF(J3314="No",Résultat!$G$9,Résultat!$G$7)),Résultat!$G$7)),Résultat!$G$7)), "")</f>
        <v/>
      </c>
    </row>
    <row r="3315" spans="1:11" ht="20.100000000000001" customHeight="1">
      <c r="A3315" s="26"/>
      <c r="B3315" s="27"/>
      <c r="C3315" s="11" t="str">
        <f>IF($B3315 &lt;&gt; "",VLOOKUP(MID(B3315,3,5),'Recyclabilité Prod Matx'!C:F,2,FALSE), "")</f>
        <v/>
      </c>
      <c r="D3315" s="11" t="str">
        <f>IF($B3315 &lt;&gt; "",VLOOKUP(MID(B3315,3,5),'Recyclabilité Prod Matx'!C:F,3,FALSE),"")</f>
        <v/>
      </c>
      <c r="E3315" s="11" t="str">
        <f>IF($B3315 &lt;&gt; "",VLOOKUP(MID(B3315,3,5),'Recyclabilité Prod Matx'!C:F,4,FALSE), "")</f>
        <v/>
      </c>
      <c r="F3315" s="12" t="str">
        <f>IF($B3315 &lt;&gt; "", IF(C3315="Totale","",IF(D3315 = 0, "", VLOOKUP(D3315,'Cond Compo'!A:B,2,FALSE))),"")</f>
        <v/>
      </c>
      <c r="G3315" s="28"/>
      <c r="H3315" s="11" t="str">
        <f xml:space="preserve"> IF(C3315="Totale",2,IF($G3315 &lt;&gt; "", IF(D3315 = "E",MATCH(G3315, 'Cond Compo'!D$16:D$18, 0), MATCH(G3315, 'Cond Compo'!C$16:C$19, 0)), ""))</f>
        <v/>
      </c>
      <c r="I3315" s="12" t="str">
        <f>IF($E3315 &lt;&gt; "", IF(E3315 = 0, "", VLOOKUP(E3315,'Cond Perturbation'!A:B,2,FALSE)),"")</f>
        <v/>
      </c>
      <c r="J3315" s="28"/>
      <c r="K3315" s="29" t="str">
        <f>IF($B3315 &lt;&gt; "", IF(C3315="Oui",IF(H3315=1,IF(E3315=0,Résultat!G$8,IF(J3315="No",Résultat!$G$8,Résultat!$G$7)),IF(H3315=2,IF(E3315=0,Résultat!G$9,IF(J3315="No",Résultat!$G$9,Résultat!$G$7)),Résultat!$G$7)),IF(C3315 = "Totale", IF(H3315=1,IF(E3315=0,Résultat!G$8,IF(J3315="No",Résultat!$G$9,Résultat!$G$7)),IF(H3315=2,IF(E3315=0,Résultat!G$9,IF(J3315="No",Résultat!$G$9,Résultat!$G$7)),Résultat!$G$7)),Résultat!$G$7)), "")</f>
        <v/>
      </c>
    </row>
    <row r="3316" spans="1:11" ht="20.100000000000001" customHeight="1">
      <c r="A3316" s="26"/>
      <c r="B3316" s="27"/>
      <c r="C3316" s="11" t="str">
        <f>IF($B3316 &lt;&gt; "",VLOOKUP(MID(B3316,3,5),'Recyclabilité Prod Matx'!C:F,2,FALSE), "")</f>
        <v/>
      </c>
      <c r="D3316" s="11" t="str">
        <f>IF($B3316 &lt;&gt; "",VLOOKUP(MID(B3316,3,5),'Recyclabilité Prod Matx'!C:F,3,FALSE),"")</f>
        <v/>
      </c>
      <c r="E3316" s="11" t="str">
        <f>IF($B3316 &lt;&gt; "",VLOOKUP(MID(B3316,3,5),'Recyclabilité Prod Matx'!C:F,4,FALSE), "")</f>
        <v/>
      </c>
      <c r="F3316" s="12" t="str">
        <f>IF($B3316 &lt;&gt; "", IF(C3316="Totale","",IF(D3316 = 0, "", VLOOKUP(D3316,'Cond Compo'!A:B,2,FALSE))),"")</f>
        <v/>
      </c>
      <c r="G3316" s="28"/>
      <c r="H3316" s="11" t="str">
        <f xml:space="preserve"> IF(C3316="Totale",2,IF($G3316 &lt;&gt; "", IF(D3316 = "E",MATCH(G3316, 'Cond Compo'!D$16:D$18, 0), MATCH(G3316, 'Cond Compo'!C$16:C$19, 0)), ""))</f>
        <v/>
      </c>
      <c r="I3316" s="12" t="str">
        <f>IF($E3316 &lt;&gt; "", IF(E3316 = 0, "", VLOOKUP(E3316,'Cond Perturbation'!A:B,2,FALSE)),"")</f>
        <v/>
      </c>
      <c r="J3316" s="28"/>
      <c r="K3316" s="29" t="str">
        <f>IF($B3316 &lt;&gt; "", IF(C3316="Oui",IF(H3316=1,IF(E3316=0,Résultat!G$8,IF(J3316="No",Résultat!$G$8,Résultat!$G$7)),IF(H3316=2,IF(E3316=0,Résultat!G$9,IF(J3316="No",Résultat!$G$9,Résultat!$G$7)),Résultat!$G$7)),IF(C3316 = "Totale", IF(H3316=1,IF(E3316=0,Résultat!G$8,IF(J3316="No",Résultat!$G$9,Résultat!$G$7)),IF(H3316=2,IF(E3316=0,Résultat!G$9,IF(J3316="No",Résultat!$G$9,Résultat!$G$7)),Résultat!$G$7)),Résultat!$G$7)), "")</f>
        <v/>
      </c>
    </row>
    <row r="3317" spans="1:11" ht="20.100000000000001" customHeight="1">
      <c r="A3317" s="26"/>
      <c r="B3317" s="27"/>
      <c r="C3317" s="11" t="str">
        <f>IF($B3317 &lt;&gt; "",VLOOKUP(MID(B3317,3,5),'Recyclabilité Prod Matx'!C:F,2,FALSE), "")</f>
        <v/>
      </c>
      <c r="D3317" s="11" t="str">
        <f>IF($B3317 &lt;&gt; "",VLOOKUP(MID(B3317,3,5),'Recyclabilité Prod Matx'!C:F,3,FALSE),"")</f>
        <v/>
      </c>
      <c r="E3317" s="11" t="str">
        <f>IF($B3317 &lt;&gt; "",VLOOKUP(MID(B3317,3,5),'Recyclabilité Prod Matx'!C:F,4,FALSE), "")</f>
        <v/>
      </c>
      <c r="F3317" s="12" t="str">
        <f>IF($B3317 &lt;&gt; "", IF(C3317="Totale","",IF(D3317 = 0, "", VLOOKUP(D3317,'Cond Compo'!A:B,2,FALSE))),"")</f>
        <v/>
      </c>
      <c r="G3317" s="28"/>
      <c r="H3317" s="11" t="str">
        <f xml:space="preserve"> IF(C3317="Totale",2,IF($G3317 &lt;&gt; "", IF(D3317 = "E",MATCH(G3317, 'Cond Compo'!D$16:D$18, 0), MATCH(G3317, 'Cond Compo'!C$16:C$19, 0)), ""))</f>
        <v/>
      </c>
      <c r="I3317" s="12" t="str">
        <f>IF($E3317 &lt;&gt; "", IF(E3317 = 0, "", VLOOKUP(E3317,'Cond Perturbation'!A:B,2,FALSE)),"")</f>
        <v/>
      </c>
      <c r="J3317" s="28"/>
      <c r="K3317" s="29" t="str">
        <f>IF($B3317 &lt;&gt; "", IF(C3317="Oui",IF(H3317=1,IF(E3317=0,Résultat!G$8,IF(J3317="No",Résultat!$G$8,Résultat!$G$7)),IF(H3317=2,IF(E3317=0,Résultat!G$9,IF(J3317="No",Résultat!$G$9,Résultat!$G$7)),Résultat!$G$7)),IF(C3317 = "Totale", IF(H3317=1,IF(E3317=0,Résultat!G$8,IF(J3317="No",Résultat!$G$9,Résultat!$G$7)),IF(H3317=2,IF(E3317=0,Résultat!G$9,IF(J3317="No",Résultat!$G$9,Résultat!$G$7)),Résultat!$G$7)),Résultat!$G$7)), "")</f>
        <v/>
      </c>
    </row>
    <row r="3318" spans="1:11" ht="20.100000000000001" customHeight="1">
      <c r="A3318" s="26"/>
      <c r="B3318" s="27"/>
      <c r="C3318" s="11" t="str">
        <f>IF($B3318 &lt;&gt; "",VLOOKUP(MID(B3318,3,5),'Recyclabilité Prod Matx'!C:F,2,FALSE), "")</f>
        <v/>
      </c>
      <c r="D3318" s="11" t="str">
        <f>IF($B3318 &lt;&gt; "",VLOOKUP(MID(B3318,3,5),'Recyclabilité Prod Matx'!C:F,3,FALSE),"")</f>
        <v/>
      </c>
      <c r="E3318" s="11" t="str">
        <f>IF($B3318 &lt;&gt; "",VLOOKUP(MID(B3318,3,5),'Recyclabilité Prod Matx'!C:F,4,FALSE), "")</f>
        <v/>
      </c>
      <c r="F3318" s="12" t="str">
        <f>IF($B3318 &lt;&gt; "", IF(C3318="Totale","",IF(D3318 = 0, "", VLOOKUP(D3318,'Cond Compo'!A:B,2,FALSE))),"")</f>
        <v/>
      </c>
      <c r="G3318" s="28"/>
      <c r="H3318" s="11" t="str">
        <f xml:space="preserve"> IF(C3318="Totale",2,IF($G3318 &lt;&gt; "", IF(D3318 = "E",MATCH(G3318, 'Cond Compo'!D$16:D$18, 0), MATCH(G3318, 'Cond Compo'!C$16:C$19, 0)), ""))</f>
        <v/>
      </c>
      <c r="I3318" s="12" t="str">
        <f>IF($E3318 &lt;&gt; "", IF(E3318 = 0, "", VLOOKUP(E3318,'Cond Perturbation'!A:B,2,FALSE)),"")</f>
        <v/>
      </c>
      <c r="J3318" s="28"/>
      <c r="K3318" s="29" t="str">
        <f>IF($B3318 &lt;&gt; "", IF(C3318="Oui",IF(H3318=1,IF(E3318=0,Résultat!G$8,IF(J3318="No",Résultat!$G$8,Résultat!$G$7)),IF(H3318=2,IF(E3318=0,Résultat!G$9,IF(J3318="No",Résultat!$G$9,Résultat!$G$7)),Résultat!$G$7)),IF(C3318 = "Totale", IF(H3318=1,IF(E3318=0,Résultat!G$8,IF(J3318="No",Résultat!$G$9,Résultat!$G$7)),IF(H3318=2,IF(E3318=0,Résultat!G$9,IF(J3318="No",Résultat!$G$9,Résultat!$G$7)),Résultat!$G$7)),Résultat!$G$7)), "")</f>
        <v/>
      </c>
    </row>
    <row r="3319" spans="1:11" ht="20.100000000000001" customHeight="1">
      <c r="A3319" s="26"/>
      <c r="B3319" s="27"/>
      <c r="C3319" s="11" t="str">
        <f>IF($B3319 &lt;&gt; "",VLOOKUP(MID(B3319,3,5),'Recyclabilité Prod Matx'!C:F,2,FALSE), "")</f>
        <v/>
      </c>
      <c r="D3319" s="11" t="str">
        <f>IF($B3319 &lt;&gt; "",VLOOKUP(MID(B3319,3,5),'Recyclabilité Prod Matx'!C:F,3,FALSE),"")</f>
        <v/>
      </c>
      <c r="E3319" s="11" t="str">
        <f>IF($B3319 &lt;&gt; "",VLOOKUP(MID(B3319,3,5),'Recyclabilité Prod Matx'!C:F,4,FALSE), "")</f>
        <v/>
      </c>
      <c r="F3319" s="12" t="str">
        <f>IF($B3319 &lt;&gt; "", IF(C3319="Totale","",IF(D3319 = 0, "", VLOOKUP(D3319,'Cond Compo'!A:B,2,FALSE))),"")</f>
        <v/>
      </c>
      <c r="G3319" s="28"/>
      <c r="H3319" s="11" t="str">
        <f xml:space="preserve"> IF(C3319="Totale",2,IF($G3319 &lt;&gt; "", IF(D3319 = "E",MATCH(G3319, 'Cond Compo'!D$16:D$18, 0), MATCH(G3319, 'Cond Compo'!C$16:C$19, 0)), ""))</f>
        <v/>
      </c>
      <c r="I3319" s="12" t="str">
        <f>IF($E3319 &lt;&gt; "", IF(E3319 = 0, "", VLOOKUP(E3319,'Cond Perturbation'!A:B,2,FALSE)),"")</f>
        <v/>
      </c>
      <c r="J3319" s="28"/>
      <c r="K3319" s="29" t="str">
        <f>IF($B3319 &lt;&gt; "", IF(C3319="Oui",IF(H3319=1,IF(E3319=0,Résultat!G$8,IF(J3319="No",Résultat!$G$8,Résultat!$G$7)),IF(H3319=2,IF(E3319=0,Résultat!G$9,IF(J3319="No",Résultat!$G$9,Résultat!$G$7)),Résultat!$G$7)),IF(C3319 = "Totale", IF(H3319=1,IF(E3319=0,Résultat!G$8,IF(J3319="No",Résultat!$G$9,Résultat!$G$7)),IF(H3319=2,IF(E3319=0,Résultat!G$9,IF(J3319="No",Résultat!$G$9,Résultat!$G$7)),Résultat!$G$7)),Résultat!$G$7)), "")</f>
        <v/>
      </c>
    </row>
    <row r="3320" spans="1:11" ht="20.100000000000001" customHeight="1">
      <c r="A3320" s="26"/>
      <c r="B3320" s="27"/>
      <c r="C3320" s="11" t="str">
        <f>IF($B3320 &lt;&gt; "",VLOOKUP(MID(B3320,3,5),'Recyclabilité Prod Matx'!C:F,2,FALSE), "")</f>
        <v/>
      </c>
      <c r="D3320" s="11" t="str">
        <f>IF($B3320 &lt;&gt; "",VLOOKUP(MID(B3320,3,5),'Recyclabilité Prod Matx'!C:F,3,FALSE),"")</f>
        <v/>
      </c>
      <c r="E3320" s="11" t="str">
        <f>IF($B3320 &lt;&gt; "",VLOOKUP(MID(B3320,3,5),'Recyclabilité Prod Matx'!C:F,4,FALSE), "")</f>
        <v/>
      </c>
      <c r="F3320" s="12" t="str">
        <f>IF($B3320 &lt;&gt; "", IF(C3320="Totale","",IF(D3320 = 0, "", VLOOKUP(D3320,'Cond Compo'!A:B,2,FALSE))),"")</f>
        <v/>
      </c>
      <c r="G3320" s="28"/>
      <c r="H3320" s="11" t="str">
        <f xml:space="preserve"> IF(C3320="Totale",2,IF($G3320 &lt;&gt; "", IF(D3320 = "E",MATCH(G3320, 'Cond Compo'!D$16:D$18, 0), MATCH(G3320, 'Cond Compo'!C$16:C$19, 0)), ""))</f>
        <v/>
      </c>
      <c r="I3320" s="12" t="str">
        <f>IF($E3320 &lt;&gt; "", IF(E3320 = 0, "", VLOOKUP(E3320,'Cond Perturbation'!A:B,2,FALSE)),"")</f>
        <v/>
      </c>
      <c r="J3320" s="28"/>
      <c r="K3320" s="29" t="str">
        <f>IF($B3320 &lt;&gt; "", IF(C3320="Oui",IF(H3320=1,IF(E3320=0,Résultat!G$8,IF(J3320="No",Résultat!$G$8,Résultat!$G$7)),IF(H3320=2,IF(E3320=0,Résultat!G$9,IF(J3320="No",Résultat!$G$9,Résultat!$G$7)),Résultat!$G$7)),IF(C3320 = "Totale", IF(H3320=1,IF(E3320=0,Résultat!G$8,IF(J3320="No",Résultat!$G$9,Résultat!$G$7)),IF(H3320=2,IF(E3320=0,Résultat!G$9,IF(J3320="No",Résultat!$G$9,Résultat!$G$7)),Résultat!$G$7)),Résultat!$G$7)), "")</f>
        <v/>
      </c>
    </row>
    <row r="3321" spans="1:11" ht="20.100000000000001" customHeight="1">
      <c r="A3321" s="26"/>
      <c r="B3321" s="27"/>
      <c r="C3321" s="11" t="str">
        <f>IF($B3321 &lt;&gt; "",VLOOKUP(MID(B3321,3,5),'Recyclabilité Prod Matx'!C:F,2,FALSE), "")</f>
        <v/>
      </c>
      <c r="D3321" s="11" t="str">
        <f>IF($B3321 &lt;&gt; "",VLOOKUP(MID(B3321,3,5),'Recyclabilité Prod Matx'!C:F,3,FALSE),"")</f>
        <v/>
      </c>
      <c r="E3321" s="11" t="str">
        <f>IF($B3321 &lt;&gt; "",VLOOKUP(MID(B3321,3,5),'Recyclabilité Prod Matx'!C:F,4,FALSE), "")</f>
        <v/>
      </c>
      <c r="F3321" s="12" t="str">
        <f>IF($B3321 &lt;&gt; "", IF(C3321="Totale","",IF(D3321 = 0, "", VLOOKUP(D3321,'Cond Compo'!A:B,2,FALSE))),"")</f>
        <v/>
      </c>
      <c r="G3321" s="28"/>
      <c r="H3321" s="11" t="str">
        <f xml:space="preserve"> IF(C3321="Totale",2,IF($G3321 &lt;&gt; "", IF(D3321 = "E",MATCH(G3321, 'Cond Compo'!D$16:D$18, 0), MATCH(G3321, 'Cond Compo'!C$16:C$19, 0)), ""))</f>
        <v/>
      </c>
      <c r="I3321" s="12" t="str">
        <f>IF($E3321 &lt;&gt; "", IF(E3321 = 0, "", VLOOKUP(E3321,'Cond Perturbation'!A:B,2,FALSE)),"")</f>
        <v/>
      </c>
      <c r="J3321" s="28"/>
      <c r="K3321" s="29" t="str">
        <f>IF($B3321 &lt;&gt; "", IF(C3321="Oui",IF(H3321=1,IF(E3321=0,Résultat!G$8,IF(J3321="No",Résultat!$G$8,Résultat!$G$7)),IF(H3321=2,IF(E3321=0,Résultat!G$9,IF(J3321="No",Résultat!$G$9,Résultat!$G$7)),Résultat!$G$7)),IF(C3321 = "Totale", IF(H3321=1,IF(E3321=0,Résultat!G$8,IF(J3321="No",Résultat!$G$9,Résultat!$G$7)),IF(H3321=2,IF(E3321=0,Résultat!G$9,IF(J3321="No",Résultat!$G$9,Résultat!$G$7)),Résultat!$G$7)),Résultat!$G$7)), "")</f>
        <v/>
      </c>
    </row>
    <row r="3322" spans="1:11" ht="20.100000000000001" customHeight="1">
      <c r="A3322" s="26"/>
      <c r="B3322" s="27"/>
      <c r="C3322" s="11" t="str">
        <f>IF($B3322 &lt;&gt; "",VLOOKUP(MID(B3322,3,5),'Recyclabilité Prod Matx'!C:F,2,FALSE), "")</f>
        <v/>
      </c>
      <c r="D3322" s="11" t="str">
        <f>IF($B3322 &lt;&gt; "",VLOOKUP(MID(B3322,3,5),'Recyclabilité Prod Matx'!C:F,3,FALSE),"")</f>
        <v/>
      </c>
      <c r="E3322" s="11" t="str">
        <f>IF($B3322 &lt;&gt; "",VLOOKUP(MID(B3322,3,5),'Recyclabilité Prod Matx'!C:F,4,FALSE), "")</f>
        <v/>
      </c>
      <c r="F3322" s="12" t="str">
        <f>IF($B3322 &lt;&gt; "", IF(C3322="Totale","",IF(D3322 = 0, "", VLOOKUP(D3322,'Cond Compo'!A:B,2,FALSE))),"")</f>
        <v/>
      </c>
      <c r="G3322" s="28"/>
      <c r="H3322" s="11" t="str">
        <f xml:space="preserve"> IF(C3322="Totale",2,IF($G3322 &lt;&gt; "", IF(D3322 = "E",MATCH(G3322, 'Cond Compo'!D$16:D$18, 0), MATCH(G3322, 'Cond Compo'!C$16:C$19, 0)), ""))</f>
        <v/>
      </c>
      <c r="I3322" s="12" t="str">
        <f>IF($E3322 &lt;&gt; "", IF(E3322 = 0, "", VLOOKUP(E3322,'Cond Perturbation'!A:B,2,FALSE)),"")</f>
        <v/>
      </c>
      <c r="J3322" s="28"/>
      <c r="K3322" s="29" t="str">
        <f>IF($B3322 &lt;&gt; "", IF(C3322="Oui",IF(H3322=1,IF(E3322=0,Résultat!G$8,IF(J3322="No",Résultat!$G$8,Résultat!$G$7)),IF(H3322=2,IF(E3322=0,Résultat!G$9,IF(J3322="No",Résultat!$G$9,Résultat!$G$7)),Résultat!$G$7)),IF(C3322 = "Totale", IF(H3322=1,IF(E3322=0,Résultat!G$8,IF(J3322="No",Résultat!$G$9,Résultat!$G$7)),IF(H3322=2,IF(E3322=0,Résultat!G$9,IF(J3322="No",Résultat!$G$9,Résultat!$G$7)),Résultat!$G$7)),Résultat!$G$7)), "")</f>
        <v/>
      </c>
    </row>
    <row r="3323" spans="1:11" ht="20.100000000000001" customHeight="1">
      <c r="A3323" s="26"/>
      <c r="B3323" s="27"/>
      <c r="C3323" s="11" t="str">
        <f>IF($B3323 &lt;&gt; "",VLOOKUP(MID(B3323,3,5),'Recyclabilité Prod Matx'!C:F,2,FALSE), "")</f>
        <v/>
      </c>
      <c r="D3323" s="11" t="str">
        <f>IF($B3323 &lt;&gt; "",VLOOKUP(MID(B3323,3,5),'Recyclabilité Prod Matx'!C:F,3,FALSE),"")</f>
        <v/>
      </c>
      <c r="E3323" s="11" t="str">
        <f>IF($B3323 &lt;&gt; "",VLOOKUP(MID(B3323,3,5),'Recyclabilité Prod Matx'!C:F,4,FALSE), "")</f>
        <v/>
      </c>
      <c r="F3323" s="12" t="str">
        <f>IF($B3323 &lt;&gt; "", IF(C3323="Totale","",IF(D3323 = 0, "", VLOOKUP(D3323,'Cond Compo'!A:B,2,FALSE))),"")</f>
        <v/>
      </c>
      <c r="G3323" s="28"/>
      <c r="H3323" s="11" t="str">
        <f xml:space="preserve"> IF(C3323="Totale",2,IF($G3323 &lt;&gt; "", IF(D3323 = "E",MATCH(G3323, 'Cond Compo'!D$16:D$18, 0), MATCH(G3323, 'Cond Compo'!C$16:C$19, 0)), ""))</f>
        <v/>
      </c>
      <c r="I3323" s="12" t="str">
        <f>IF($E3323 &lt;&gt; "", IF(E3323 = 0, "", VLOOKUP(E3323,'Cond Perturbation'!A:B,2,FALSE)),"")</f>
        <v/>
      </c>
      <c r="J3323" s="28"/>
      <c r="K3323" s="29" t="str">
        <f>IF($B3323 &lt;&gt; "", IF(C3323="Oui",IF(H3323=1,IF(E3323=0,Résultat!G$8,IF(J3323="No",Résultat!$G$8,Résultat!$G$7)),IF(H3323=2,IF(E3323=0,Résultat!G$9,IF(J3323="No",Résultat!$G$9,Résultat!$G$7)),Résultat!$G$7)),IF(C3323 = "Totale", IF(H3323=1,IF(E3323=0,Résultat!G$8,IF(J3323="No",Résultat!$G$9,Résultat!$G$7)),IF(H3323=2,IF(E3323=0,Résultat!G$9,IF(J3323="No",Résultat!$G$9,Résultat!$G$7)),Résultat!$G$7)),Résultat!$G$7)), "")</f>
        <v/>
      </c>
    </row>
    <row r="3324" spans="1:11" ht="20.100000000000001" customHeight="1">
      <c r="A3324" s="26"/>
      <c r="B3324" s="27"/>
      <c r="C3324" s="11" t="str">
        <f>IF($B3324 &lt;&gt; "",VLOOKUP(MID(B3324,3,5),'Recyclabilité Prod Matx'!C:F,2,FALSE), "")</f>
        <v/>
      </c>
      <c r="D3324" s="11" t="str">
        <f>IF($B3324 &lt;&gt; "",VLOOKUP(MID(B3324,3,5),'Recyclabilité Prod Matx'!C:F,3,FALSE),"")</f>
        <v/>
      </c>
      <c r="E3324" s="11" t="str">
        <f>IF($B3324 &lt;&gt; "",VLOOKUP(MID(B3324,3,5),'Recyclabilité Prod Matx'!C:F,4,FALSE), "")</f>
        <v/>
      </c>
      <c r="F3324" s="12" t="str">
        <f>IF($B3324 &lt;&gt; "", IF(C3324="Totale","",IF(D3324 = 0, "", VLOOKUP(D3324,'Cond Compo'!A:B,2,FALSE))),"")</f>
        <v/>
      </c>
      <c r="G3324" s="28"/>
      <c r="H3324" s="11" t="str">
        <f xml:space="preserve"> IF(C3324="Totale",2,IF($G3324 &lt;&gt; "", IF(D3324 = "E",MATCH(G3324, 'Cond Compo'!D$16:D$18, 0), MATCH(G3324, 'Cond Compo'!C$16:C$19, 0)), ""))</f>
        <v/>
      </c>
      <c r="I3324" s="12" t="str">
        <f>IF($E3324 &lt;&gt; "", IF(E3324 = 0, "", VLOOKUP(E3324,'Cond Perturbation'!A:B,2,FALSE)),"")</f>
        <v/>
      </c>
      <c r="J3324" s="28"/>
      <c r="K3324" s="29" t="str">
        <f>IF($B3324 &lt;&gt; "", IF(C3324="Oui",IF(H3324=1,IF(E3324=0,Résultat!G$8,IF(J3324="No",Résultat!$G$8,Résultat!$G$7)),IF(H3324=2,IF(E3324=0,Résultat!G$9,IF(J3324="No",Résultat!$G$9,Résultat!$G$7)),Résultat!$G$7)),IF(C3324 = "Totale", IF(H3324=1,IF(E3324=0,Résultat!G$8,IF(J3324="No",Résultat!$G$9,Résultat!$G$7)),IF(H3324=2,IF(E3324=0,Résultat!G$9,IF(J3324="No",Résultat!$G$9,Résultat!$G$7)),Résultat!$G$7)),Résultat!$G$7)), "")</f>
        <v/>
      </c>
    </row>
    <row r="3325" spans="1:11" ht="20.100000000000001" customHeight="1">
      <c r="A3325" s="26"/>
      <c r="B3325" s="27"/>
      <c r="C3325" s="11" t="str">
        <f>IF($B3325 &lt;&gt; "",VLOOKUP(MID(B3325,3,5),'Recyclabilité Prod Matx'!C:F,2,FALSE), "")</f>
        <v/>
      </c>
      <c r="D3325" s="11" t="str">
        <f>IF($B3325 &lt;&gt; "",VLOOKUP(MID(B3325,3,5),'Recyclabilité Prod Matx'!C:F,3,FALSE),"")</f>
        <v/>
      </c>
      <c r="E3325" s="11" t="str">
        <f>IF($B3325 &lt;&gt; "",VLOOKUP(MID(B3325,3,5),'Recyclabilité Prod Matx'!C:F,4,FALSE), "")</f>
        <v/>
      </c>
      <c r="F3325" s="12" t="str">
        <f>IF($B3325 &lt;&gt; "", IF(C3325="Totale","",IF(D3325 = 0, "", VLOOKUP(D3325,'Cond Compo'!A:B,2,FALSE))),"")</f>
        <v/>
      </c>
      <c r="G3325" s="28"/>
      <c r="H3325" s="11" t="str">
        <f xml:space="preserve"> IF(C3325="Totale",2,IF($G3325 &lt;&gt; "", IF(D3325 = "E",MATCH(G3325, 'Cond Compo'!D$16:D$18, 0), MATCH(G3325, 'Cond Compo'!C$16:C$19, 0)), ""))</f>
        <v/>
      </c>
      <c r="I3325" s="12" t="str">
        <f>IF($E3325 &lt;&gt; "", IF(E3325 = 0, "", VLOOKUP(E3325,'Cond Perturbation'!A:B,2,FALSE)),"")</f>
        <v/>
      </c>
      <c r="J3325" s="28"/>
      <c r="K3325" s="29" t="str">
        <f>IF($B3325 &lt;&gt; "", IF(C3325="Oui",IF(H3325=1,IF(E3325=0,Résultat!G$8,IF(J3325="No",Résultat!$G$8,Résultat!$G$7)),IF(H3325=2,IF(E3325=0,Résultat!G$9,IF(J3325="No",Résultat!$G$9,Résultat!$G$7)),Résultat!$G$7)),IF(C3325 = "Totale", IF(H3325=1,IF(E3325=0,Résultat!G$8,IF(J3325="No",Résultat!$G$9,Résultat!$G$7)),IF(H3325=2,IF(E3325=0,Résultat!G$9,IF(J3325="No",Résultat!$G$9,Résultat!$G$7)),Résultat!$G$7)),Résultat!$G$7)), "")</f>
        <v/>
      </c>
    </row>
    <row r="3326" spans="1:11" ht="20.100000000000001" customHeight="1">
      <c r="A3326" s="26"/>
      <c r="B3326" s="27"/>
      <c r="C3326" s="11" t="str">
        <f>IF($B3326 &lt;&gt; "",VLOOKUP(MID(B3326,3,5),'Recyclabilité Prod Matx'!C:F,2,FALSE), "")</f>
        <v/>
      </c>
      <c r="D3326" s="11" t="str">
        <f>IF($B3326 &lt;&gt; "",VLOOKUP(MID(B3326,3,5),'Recyclabilité Prod Matx'!C:F,3,FALSE),"")</f>
        <v/>
      </c>
      <c r="E3326" s="11" t="str">
        <f>IF($B3326 &lt;&gt; "",VLOOKUP(MID(B3326,3,5),'Recyclabilité Prod Matx'!C:F,4,FALSE), "")</f>
        <v/>
      </c>
      <c r="F3326" s="12" t="str">
        <f>IF($B3326 &lt;&gt; "", IF(C3326="Totale","",IF(D3326 = 0, "", VLOOKUP(D3326,'Cond Compo'!A:B,2,FALSE))),"")</f>
        <v/>
      </c>
      <c r="G3326" s="28"/>
      <c r="H3326" s="11" t="str">
        <f xml:space="preserve"> IF(C3326="Totale",2,IF($G3326 &lt;&gt; "", IF(D3326 = "E",MATCH(G3326, 'Cond Compo'!D$16:D$18, 0), MATCH(G3326, 'Cond Compo'!C$16:C$19, 0)), ""))</f>
        <v/>
      </c>
      <c r="I3326" s="12" t="str">
        <f>IF($E3326 &lt;&gt; "", IF(E3326 = 0, "", VLOOKUP(E3326,'Cond Perturbation'!A:B,2,FALSE)),"")</f>
        <v/>
      </c>
      <c r="J3326" s="28"/>
      <c r="K3326" s="29" t="str">
        <f>IF($B3326 &lt;&gt; "", IF(C3326="Oui",IF(H3326=1,IF(E3326=0,Résultat!G$8,IF(J3326="No",Résultat!$G$8,Résultat!$G$7)),IF(H3326=2,IF(E3326=0,Résultat!G$9,IF(J3326="No",Résultat!$G$9,Résultat!$G$7)),Résultat!$G$7)),IF(C3326 = "Totale", IF(H3326=1,IF(E3326=0,Résultat!G$8,IF(J3326="No",Résultat!$G$9,Résultat!$G$7)),IF(H3326=2,IF(E3326=0,Résultat!G$9,IF(J3326="No",Résultat!$G$9,Résultat!$G$7)),Résultat!$G$7)),Résultat!$G$7)), "")</f>
        <v/>
      </c>
    </row>
    <row r="3327" spans="1:11" ht="20.100000000000001" customHeight="1">
      <c r="A3327" s="26"/>
      <c r="B3327" s="27"/>
      <c r="C3327" s="11" t="str">
        <f>IF($B3327 &lt;&gt; "",VLOOKUP(MID(B3327,3,5),'Recyclabilité Prod Matx'!C:F,2,FALSE), "")</f>
        <v/>
      </c>
      <c r="D3327" s="11" t="str">
        <f>IF($B3327 &lt;&gt; "",VLOOKUP(MID(B3327,3,5),'Recyclabilité Prod Matx'!C:F,3,FALSE),"")</f>
        <v/>
      </c>
      <c r="E3327" s="11" t="str">
        <f>IF($B3327 &lt;&gt; "",VLOOKUP(MID(B3327,3,5),'Recyclabilité Prod Matx'!C:F,4,FALSE), "")</f>
        <v/>
      </c>
      <c r="F3327" s="12" t="str">
        <f>IF($B3327 &lt;&gt; "", IF(C3327="Totale","",IF(D3327 = 0, "", VLOOKUP(D3327,'Cond Compo'!A:B,2,FALSE))),"")</f>
        <v/>
      </c>
      <c r="G3327" s="28"/>
      <c r="H3327" s="11" t="str">
        <f xml:space="preserve"> IF(C3327="Totale",2,IF($G3327 &lt;&gt; "", IF(D3327 = "E",MATCH(G3327, 'Cond Compo'!D$16:D$18, 0), MATCH(G3327, 'Cond Compo'!C$16:C$19, 0)), ""))</f>
        <v/>
      </c>
      <c r="I3327" s="12" t="str">
        <f>IF($E3327 &lt;&gt; "", IF(E3327 = 0, "", VLOOKUP(E3327,'Cond Perturbation'!A:B,2,FALSE)),"")</f>
        <v/>
      </c>
      <c r="J3327" s="28"/>
      <c r="K3327" s="29" t="str">
        <f>IF($B3327 &lt;&gt; "", IF(C3327="Oui",IF(H3327=1,IF(E3327=0,Résultat!G$8,IF(J3327="No",Résultat!$G$8,Résultat!$G$7)),IF(H3327=2,IF(E3327=0,Résultat!G$9,IF(J3327="No",Résultat!$G$9,Résultat!$G$7)),Résultat!$G$7)),IF(C3327 = "Totale", IF(H3327=1,IF(E3327=0,Résultat!G$8,IF(J3327="No",Résultat!$G$9,Résultat!$G$7)),IF(H3327=2,IF(E3327=0,Résultat!G$9,IF(J3327="No",Résultat!$G$9,Résultat!$G$7)),Résultat!$G$7)),Résultat!$G$7)), "")</f>
        <v/>
      </c>
    </row>
    <row r="3328" spans="1:11" ht="20.100000000000001" customHeight="1">
      <c r="A3328" s="26"/>
      <c r="B3328" s="27"/>
      <c r="C3328" s="11" t="str">
        <f>IF($B3328 &lt;&gt; "",VLOOKUP(MID(B3328,3,5),'Recyclabilité Prod Matx'!C:F,2,FALSE), "")</f>
        <v/>
      </c>
      <c r="D3328" s="11" t="str">
        <f>IF($B3328 &lt;&gt; "",VLOOKUP(MID(B3328,3,5),'Recyclabilité Prod Matx'!C:F,3,FALSE),"")</f>
        <v/>
      </c>
      <c r="E3328" s="11" t="str">
        <f>IF($B3328 &lt;&gt; "",VLOOKUP(MID(B3328,3,5),'Recyclabilité Prod Matx'!C:F,4,FALSE), "")</f>
        <v/>
      </c>
      <c r="F3328" s="12" t="str">
        <f>IF($B3328 &lt;&gt; "", IF(C3328="Totale","",IF(D3328 = 0, "", VLOOKUP(D3328,'Cond Compo'!A:B,2,FALSE))),"")</f>
        <v/>
      </c>
      <c r="G3328" s="28"/>
      <c r="H3328" s="11" t="str">
        <f xml:space="preserve"> IF(C3328="Totale",2,IF($G3328 &lt;&gt; "", IF(D3328 = "E",MATCH(G3328, 'Cond Compo'!D$16:D$18, 0), MATCH(G3328, 'Cond Compo'!C$16:C$19, 0)), ""))</f>
        <v/>
      </c>
      <c r="I3328" s="12" t="str">
        <f>IF($E3328 &lt;&gt; "", IF(E3328 = 0, "", VLOOKUP(E3328,'Cond Perturbation'!A:B,2,FALSE)),"")</f>
        <v/>
      </c>
      <c r="J3328" s="28"/>
      <c r="K3328" s="29" t="str">
        <f>IF($B3328 &lt;&gt; "", IF(C3328="Oui",IF(H3328=1,IF(E3328=0,Résultat!G$8,IF(J3328="No",Résultat!$G$8,Résultat!$G$7)),IF(H3328=2,IF(E3328=0,Résultat!G$9,IF(J3328="No",Résultat!$G$9,Résultat!$G$7)),Résultat!$G$7)),IF(C3328 = "Totale", IF(H3328=1,IF(E3328=0,Résultat!G$8,IF(J3328="No",Résultat!$G$9,Résultat!$G$7)),IF(H3328=2,IF(E3328=0,Résultat!G$9,IF(J3328="No",Résultat!$G$9,Résultat!$G$7)),Résultat!$G$7)),Résultat!$G$7)), "")</f>
        <v/>
      </c>
    </row>
    <row r="3329" spans="1:11" ht="20.100000000000001" customHeight="1">
      <c r="A3329" s="26"/>
      <c r="B3329" s="27"/>
      <c r="C3329" s="11" t="str">
        <f>IF($B3329 &lt;&gt; "",VLOOKUP(MID(B3329,3,5),'Recyclabilité Prod Matx'!C:F,2,FALSE), "")</f>
        <v/>
      </c>
      <c r="D3329" s="11" t="str">
        <f>IF($B3329 &lt;&gt; "",VLOOKUP(MID(B3329,3,5),'Recyclabilité Prod Matx'!C:F,3,FALSE),"")</f>
        <v/>
      </c>
      <c r="E3329" s="11" t="str">
        <f>IF($B3329 &lt;&gt; "",VLOOKUP(MID(B3329,3,5),'Recyclabilité Prod Matx'!C:F,4,FALSE), "")</f>
        <v/>
      </c>
      <c r="F3329" s="12" t="str">
        <f>IF($B3329 &lt;&gt; "", IF(C3329="Totale","",IF(D3329 = 0, "", VLOOKUP(D3329,'Cond Compo'!A:B,2,FALSE))),"")</f>
        <v/>
      </c>
      <c r="G3329" s="28"/>
      <c r="H3329" s="11" t="str">
        <f xml:space="preserve"> IF(C3329="Totale",2,IF($G3329 &lt;&gt; "", IF(D3329 = "E",MATCH(G3329, 'Cond Compo'!D$16:D$18, 0), MATCH(G3329, 'Cond Compo'!C$16:C$19, 0)), ""))</f>
        <v/>
      </c>
      <c r="I3329" s="12" t="str">
        <f>IF($E3329 &lt;&gt; "", IF(E3329 = 0, "", VLOOKUP(E3329,'Cond Perturbation'!A:B,2,FALSE)),"")</f>
        <v/>
      </c>
      <c r="J3329" s="28"/>
      <c r="K3329" s="29" t="str">
        <f>IF($B3329 &lt;&gt; "", IF(C3329="Oui",IF(H3329=1,IF(E3329=0,Résultat!G$8,IF(J3329="No",Résultat!$G$8,Résultat!$G$7)),IF(H3329=2,IF(E3329=0,Résultat!G$9,IF(J3329="No",Résultat!$G$9,Résultat!$G$7)),Résultat!$G$7)),IF(C3329 = "Totale", IF(H3329=1,IF(E3329=0,Résultat!G$8,IF(J3329="No",Résultat!$G$9,Résultat!$G$7)),IF(H3329=2,IF(E3329=0,Résultat!G$9,IF(J3329="No",Résultat!$G$9,Résultat!$G$7)),Résultat!$G$7)),Résultat!$G$7)), "")</f>
        <v/>
      </c>
    </row>
    <row r="3330" spans="1:11" ht="20.100000000000001" customHeight="1">
      <c r="A3330" s="26"/>
      <c r="B3330" s="27"/>
      <c r="C3330" s="11" t="str">
        <f>IF($B3330 &lt;&gt; "",VLOOKUP(MID(B3330,3,5),'Recyclabilité Prod Matx'!C:F,2,FALSE), "")</f>
        <v/>
      </c>
      <c r="D3330" s="11" t="str">
        <f>IF($B3330 &lt;&gt; "",VLOOKUP(MID(B3330,3,5),'Recyclabilité Prod Matx'!C:F,3,FALSE),"")</f>
        <v/>
      </c>
      <c r="E3330" s="11" t="str">
        <f>IF($B3330 &lt;&gt; "",VLOOKUP(MID(B3330,3,5),'Recyclabilité Prod Matx'!C:F,4,FALSE), "")</f>
        <v/>
      </c>
      <c r="F3330" s="12" t="str">
        <f>IF($B3330 &lt;&gt; "", IF(C3330="Totale","",IF(D3330 = 0, "", VLOOKUP(D3330,'Cond Compo'!A:B,2,FALSE))),"")</f>
        <v/>
      </c>
      <c r="G3330" s="28"/>
      <c r="H3330" s="11" t="str">
        <f xml:space="preserve"> IF(C3330="Totale",2,IF($G3330 &lt;&gt; "", IF(D3330 = "E",MATCH(G3330, 'Cond Compo'!D$16:D$18, 0), MATCH(G3330, 'Cond Compo'!C$16:C$19, 0)), ""))</f>
        <v/>
      </c>
      <c r="I3330" s="12" t="str">
        <f>IF($E3330 &lt;&gt; "", IF(E3330 = 0, "", VLOOKUP(E3330,'Cond Perturbation'!A:B,2,FALSE)),"")</f>
        <v/>
      </c>
      <c r="J3330" s="28"/>
      <c r="K3330" s="29" t="str">
        <f>IF($B3330 &lt;&gt; "", IF(C3330="Oui",IF(H3330=1,IF(E3330=0,Résultat!G$8,IF(J3330="No",Résultat!$G$8,Résultat!$G$7)),IF(H3330=2,IF(E3330=0,Résultat!G$9,IF(J3330="No",Résultat!$G$9,Résultat!$G$7)),Résultat!$G$7)),IF(C3330 = "Totale", IF(H3330=1,IF(E3330=0,Résultat!G$8,IF(J3330="No",Résultat!$G$9,Résultat!$G$7)),IF(H3330=2,IF(E3330=0,Résultat!G$9,IF(J3330="No",Résultat!$G$9,Résultat!$G$7)),Résultat!$G$7)),Résultat!$G$7)), "")</f>
        <v/>
      </c>
    </row>
    <row r="3331" spans="1:11" ht="20.100000000000001" customHeight="1">
      <c r="A3331" s="26"/>
      <c r="B3331" s="27"/>
      <c r="C3331" s="11" t="str">
        <f>IF($B3331 &lt;&gt; "",VLOOKUP(MID(B3331,3,5),'Recyclabilité Prod Matx'!C:F,2,FALSE), "")</f>
        <v/>
      </c>
      <c r="D3331" s="11" t="str">
        <f>IF($B3331 &lt;&gt; "",VLOOKUP(MID(B3331,3,5),'Recyclabilité Prod Matx'!C:F,3,FALSE),"")</f>
        <v/>
      </c>
      <c r="E3331" s="11" t="str">
        <f>IF($B3331 &lt;&gt; "",VLOOKUP(MID(B3331,3,5),'Recyclabilité Prod Matx'!C:F,4,FALSE), "")</f>
        <v/>
      </c>
      <c r="F3331" s="12" t="str">
        <f>IF($B3331 &lt;&gt; "", IF(C3331="Totale","",IF(D3331 = 0, "", VLOOKUP(D3331,'Cond Compo'!A:B,2,FALSE))),"")</f>
        <v/>
      </c>
      <c r="G3331" s="28"/>
      <c r="H3331" s="11" t="str">
        <f xml:space="preserve"> IF(C3331="Totale",2,IF($G3331 &lt;&gt; "", IF(D3331 = "E",MATCH(G3331, 'Cond Compo'!D$16:D$18, 0), MATCH(G3331, 'Cond Compo'!C$16:C$19, 0)), ""))</f>
        <v/>
      </c>
      <c r="I3331" s="12" t="str">
        <f>IF($E3331 &lt;&gt; "", IF(E3331 = 0, "", VLOOKUP(E3331,'Cond Perturbation'!A:B,2,FALSE)),"")</f>
        <v/>
      </c>
      <c r="J3331" s="28"/>
      <c r="K3331" s="29" t="str">
        <f>IF($B3331 &lt;&gt; "", IF(C3331="Oui",IF(H3331=1,IF(E3331=0,Résultat!G$8,IF(J3331="No",Résultat!$G$8,Résultat!$G$7)),IF(H3331=2,IF(E3331=0,Résultat!G$9,IF(J3331="No",Résultat!$G$9,Résultat!$G$7)),Résultat!$G$7)),IF(C3331 = "Totale", IF(H3331=1,IF(E3331=0,Résultat!G$8,IF(J3331="No",Résultat!$G$9,Résultat!$G$7)),IF(H3331=2,IF(E3331=0,Résultat!G$9,IF(J3331="No",Résultat!$G$9,Résultat!$G$7)),Résultat!$G$7)),Résultat!$G$7)), "")</f>
        <v/>
      </c>
    </row>
    <row r="3332" spans="1:11" ht="20.100000000000001" customHeight="1">
      <c r="A3332" s="26"/>
      <c r="B3332" s="27"/>
      <c r="C3332" s="11" t="str">
        <f>IF($B3332 &lt;&gt; "",VLOOKUP(MID(B3332,3,5),'Recyclabilité Prod Matx'!C:F,2,FALSE), "")</f>
        <v/>
      </c>
      <c r="D3332" s="11" t="str">
        <f>IF($B3332 &lt;&gt; "",VLOOKUP(MID(B3332,3,5),'Recyclabilité Prod Matx'!C:F,3,FALSE),"")</f>
        <v/>
      </c>
      <c r="E3332" s="11" t="str">
        <f>IF($B3332 &lt;&gt; "",VLOOKUP(MID(B3332,3,5),'Recyclabilité Prod Matx'!C:F,4,FALSE), "")</f>
        <v/>
      </c>
      <c r="F3332" s="12" t="str">
        <f>IF($B3332 &lt;&gt; "", IF(C3332="Totale","",IF(D3332 = 0, "", VLOOKUP(D3332,'Cond Compo'!A:B,2,FALSE))),"")</f>
        <v/>
      </c>
      <c r="G3332" s="28"/>
      <c r="H3332" s="11" t="str">
        <f xml:space="preserve"> IF(C3332="Totale",2,IF($G3332 &lt;&gt; "", IF(D3332 = "E",MATCH(G3332, 'Cond Compo'!D$16:D$18, 0), MATCH(G3332, 'Cond Compo'!C$16:C$19, 0)), ""))</f>
        <v/>
      </c>
      <c r="I3332" s="12" t="str">
        <f>IF($E3332 &lt;&gt; "", IF(E3332 = 0, "", VLOOKUP(E3332,'Cond Perturbation'!A:B,2,FALSE)),"")</f>
        <v/>
      </c>
      <c r="J3332" s="28"/>
      <c r="K3332" s="29" t="str">
        <f>IF($B3332 &lt;&gt; "", IF(C3332="Oui",IF(H3332=1,IF(E3332=0,Résultat!G$8,IF(J3332="No",Résultat!$G$8,Résultat!$G$7)),IF(H3332=2,IF(E3332=0,Résultat!G$9,IF(J3332="No",Résultat!$G$9,Résultat!$G$7)),Résultat!$G$7)),IF(C3332 = "Totale", IF(H3332=1,IF(E3332=0,Résultat!G$8,IF(J3332="No",Résultat!$G$9,Résultat!$G$7)),IF(H3332=2,IF(E3332=0,Résultat!G$9,IF(J3332="No",Résultat!$G$9,Résultat!$G$7)),Résultat!$G$7)),Résultat!$G$7)), "")</f>
        <v/>
      </c>
    </row>
    <row r="3333" spans="1:11" ht="20.100000000000001" customHeight="1">
      <c r="A3333" s="26"/>
      <c r="B3333" s="27"/>
      <c r="C3333" s="11" t="str">
        <f>IF($B3333 &lt;&gt; "",VLOOKUP(MID(B3333,3,5),'Recyclabilité Prod Matx'!C:F,2,FALSE), "")</f>
        <v/>
      </c>
      <c r="D3333" s="11" t="str">
        <f>IF($B3333 &lt;&gt; "",VLOOKUP(MID(B3333,3,5),'Recyclabilité Prod Matx'!C:F,3,FALSE),"")</f>
        <v/>
      </c>
      <c r="E3333" s="11" t="str">
        <f>IF($B3333 &lt;&gt; "",VLOOKUP(MID(B3333,3,5),'Recyclabilité Prod Matx'!C:F,4,FALSE), "")</f>
        <v/>
      </c>
      <c r="F3333" s="12" t="str">
        <f>IF($B3333 &lt;&gt; "", IF(C3333="Totale","",IF(D3333 = 0, "", VLOOKUP(D3333,'Cond Compo'!A:B,2,FALSE))),"")</f>
        <v/>
      </c>
      <c r="G3333" s="28"/>
      <c r="H3333" s="11" t="str">
        <f xml:space="preserve"> IF(C3333="Totale",2,IF($G3333 &lt;&gt; "", IF(D3333 = "E",MATCH(G3333, 'Cond Compo'!D$16:D$18, 0), MATCH(G3333, 'Cond Compo'!C$16:C$19, 0)), ""))</f>
        <v/>
      </c>
      <c r="I3333" s="12" t="str">
        <f>IF($E3333 &lt;&gt; "", IF(E3333 = 0, "", VLOOKUP(E3333,'Cond Perturbation'!A:B,2,FALSE)),"")</f>
        <v/>
      </c>
      <c r="J3333" s="28"/>
      <c r="K3333" s="29" t="str">
        <f>IF($B3333 &lt;&gt; "", IF(C3333="Oui",IF(H3333=1,IF(E3333=0,Résultat!G$8,IF(J3333="No",Résultat!$G$8,Résultat!$G$7)),IF(H3333=2,IF(E3333=0,Résultat!G$9,IF(J3333="No",Résultat!$G$9,Résultat!$G$7)),Résultat!$G$7)),IF(C3333 = "Totale", IF(H3333=1,IF(E3333=0,Résultat!G$8,IF(J3333="No",Résultat!$G$9,Résultat!$G$7)),IF(H3333=2,IF(E3333=0,Résultat!G$9,IF(J3333="No",Résultat!$G$9,Résultat!$G$7)),Résultat!$G$7)),Résultat!$G$7)), "")</f>
        <v/>
      </c>
    </row>
    <row r="3334" spans="1:11" ht="20.100000000000001" customHeight="1">
      <c r="A3334" s="26"/>
      <c r="B3334" s="27"/>
      <c r="C3334" s="11" t="str">
        <f>IF($B3334 &lt;&gt; "",VLOOKUP(MID(B3334,3,5),'Recyclabilité Prod Matx'!C:F,2,FALSE), "")</f>
        <v/>
      </c>
      <c r="D3334" s="11" t="str">
        <f>IF($B3334 &lt;&gt; "",VLOOKUP(MID(B3334,3,5),'Recyclabilité Prod Matx'!C:F,3,FALSE),"")</f>
        <v/>
      </c>
      <c r="E3334" s="11" t="str">
        <f>IF($B3334 &lt;&gt; "",VLOOKUP(MID(B3334,3,5),'Recyclabilité Prod Matx'!C:F,4,FALSE), "")</f>
        <v/>
      </c>
      <c r="F3334" s="12" t="str">
        <f>IF($B3334 &lt;&gt; "", IF(C3334="Totale","",IF(D3334 = 0, "", VLOOKUP(D3334,'Cond Compo'!A:B,2,FALSE))),"")</f>
        <v/>
      </c>
      <c r="G3334" s="28"/>
      <c r="H3334" s="11" t="str">
        <f xml:space="preserve"> IF(C3334="Totale",2,IF($G3334 &lt;&gt; "", IF(D3334 = "E",MATCH(G3334, 'Cond Compo'!D$16:D$18, 0), MATCH(G3334, 'Cond Compo'!C$16:C$19, 0)), ""))</f>
        <v/>
      </c>
      <c r="I3334" s="12" t="str">
        <f>IF($E3334 &lt;&gt; "", IF(E3334 = 0, "", VLOOKUP(E3334,'Cond Perturbation'!A:B,2,FALSE)),"")</f>
        <v/>
      </c>
      <c r="J3334" s="28"/>
      <c r="K3334" s="29" t="str">
        <f>IF($B3334 &lt;&gt; "", IF(C3334="Oui",IF(H3334=1,IF(E3334=0,Résultat!G$8,IF(J3334="No",Résultat!$G$8,Résultat!$G$7)),IF(H3334=2,IF(E3334=0,Résultat!G$9,IF(J3334="No",Résultat!$G$9,Résultat!$G$7)),Résultat!$G$7)),IF(C3334 = "Totale", IF(H3334=1,IF(E3334=0,Résultat!G$8,IF(J3334="No",Résultat!$G$9,Résultat!$G$7)),IF(H3334=2,IF(E3334=0,Résultat!G$9,IF(J3334="No",Résultat!$G$9,Résultat!$G$7)),Résultat!$G$7)),Résultat!$G$7)), "")</f>
        <v/>
      </c>
    </row>
    <row r="3335" spans="1:11" ht="20.100000000000001" customHeight="1">
      <c r="A3335" s="26"/>
      <c r="B3335" s="27"/>
      <c r="C3335" s="11" t="str">
        <f>IF($B3335 &lt;&gt; "",VLOOKUP(MID(B3335,3,5),'Recyclabilité Prod Matx'!C:F,2,FALSE), "")</f>
        <v/>
      </c>
      <c r="D3335" s="11" t="str">
        <f>IF($B3335 &lt;&gt; "",VLOOKUP(MID(B3335,3,5),'Recyclabilité Prod Matx'!C:F,3,FALSE),"")</f>
        <v/>
      </c>
      <c r="E3335" s="11" t="str">
        <f>IF($B3335 &lt;&gt; "",VLOOKUP(MID(B3335,3,5),'Recyclabilité Prod Matx'!C:F,4,FALSE), "")</f>
        <v/>
      </c>
      <c r="F3335" s="12" t="str">
        <f>IF($B3335 &lt;&gt; "", IF(C3335="Totale","",IF(D3335 = 0, "", VLOOKUP(D3335,'Cond Compo'!A:B,2,FALSE))),"")</f>
        <v/>
      </c>
      <c r="G3335" s="28"/>
      <c r="H3335" s="11" t="str">
        <f xml:space="preserve"> IF(C3335="Totale",2,IF($G3335 &lt;&gt; "", IF(D3335 = "E",MATCH(G3335, 'Cond Compo'!D$16:D$18, 0), MATCH(G3335, 'Cond Compo'!C$16:C$19, 0)), ""))</f>
        <v/>
      </c>
      <c r="I3335" s="12" t="str">
        <f>IF($E3335 &lt;&gt; "", IF(E3335 = 0, "", VLOOKUP(E3335,'Cond Perturbation'!A:B,2,FALSE)),"")</f>
        <v/>
      </c>
      <c r="J3335" s="28"/>
      <c r="K3335" s="29" t="str">
        <f>IF($B3335 &lt;&gt; "", IF(C3335="Oui",IF(H3335=1,IF(E3335=0,Résultat!G$8,IF(J3335="No",Résultat!$G$8,Résultat!$G$7)),IF(H3335=2,IF(E3335=0,Résultat!G$9,IF(J3335="No",Résultat!$G$9,Résultat!$G$7)),Résultat!$G$7)),IF(C3335 = "Totale", IF(H3335=1,IF(E3335=0,Résultat!G$8,IF(J3335="No",Résultat!$G$9,Résultat!$G$7)),IF(H3335=2,IF(E3335=0,Résultat!G$9,IF(J3335="No",Résultat!$G$9,Résultat!$G$7)),Résultat!$G$7)),Résultat!$G$7)), "")</f>
        <v/>
      </c>
    </row>
    <row r="3336" spans="1:11" ht="20.100000000000001" customHeight="1">
      <c r="A3336" s="26"/>
      <c r="B3336" s="27"/>
      <c r="C3336" s="11" t="str">
        <f>IF($B3336 &lt;&gt; "",VLOOKUP(MID(B3336,3,5),'Recyclabilité Prod Matx'!C:F,2,FALSE), "")</f>
        <v/>
      </c>
      <c r="D3336" s="11" t="str">
        <f>IF($B3336 &lt;&gt; "",VLOOKUP(MID(B3336,3,5),'Recyclabilité Prod Matx'!C:F,3,FALSE),"")</f>
        <v/>
      </c>
      <c r="E3336" s="11" t="str">
        <f>IF($B3336 &lt;&gt; "",VLOOKUP(MID(B3336,3,5),'Recyclabilité Prod Matx'!C:F,4,FALSE), "")</f>
        <v/>
      </c>
      <c r="F3336" s="12" t="str">
        <f>IF($B3336 &lt;&gt; "", IF(C3336="Totale","",IF(D3336 = 0, "", VLOOKUP(D3336,'Cond Compo'!A:B,2,FALSE))),"")</f>
        <v/>
      </c>
      <c r="G3336" s="28"/>
      <c r="H3336" s="11" t="str">
        <f xml:space="preserve"> IF(C3336="Totale",2,IF($G3336 &lt;&gt; "", IF(D3336 = "E",MATCH(G3336, 'Cond Compo'!D$16:D$18, 0), MATCH(G3336, 'Cond Compo'!C$16:C$19, 0)), ""))</f>
        <v/>
      </c>
      <c r="I3336" s="12" t="str">
        <f>IF($E3336 &lt;&gt; "", IF(E3336 = 0, "", VLOOKUP(E3336,'Cond Perturbation'!A:B,2,FALSE)),"")</f>
        <v/>
      </c>
      <c r="J3336" s="28"/>
      <c r="K3336" s="29" t="str">
        <f>IF($B3336 &lt;&gt; "", IF(C3336="Oui",IF(H3336=1,IF(E3336=0,Résultat!G$8,IF(J3336="No",Résultat!$G$8,Résultat!$G$7)),IF(H3336=2,IF(E3336=0,Résultat!G$9,IF(J3336="No",Résultat!$G$9,Résultat!$G$7)),Résultat!$G$7)),IF(C3336 = "Totale", IF(H3336=1,IF(E3336=0,Résultat!G$8,IF(J3336="No",Résultat!$G$9,Résultat!$G$7)),IF(H3336=2,IF(E3336=0,Résultat!G$9,IF(J3336="No",Résultat!$G$9,Résultat!$G$7)),Résultat!$G$7)),Résultat!$G$7)), "")</f>
        <v/>
      </c>
    </row>
    <row r="3337" spans="1:11" ht="20.100000000000001" customHeight="1">
      <c r="A3337" s="26"/>
      <c r="B3337" s="27"/>
      <c r="C3337" s="11" t="str">
        <f>IF($B3337 &lt;&gt; "",VLOOKUP(MID(B3337,3,5),'Recyclabilité Prod Matx'!C:F,2,FALSE), "")</f>
        <v/>
      </c>
      <c r="D3337" s="11" t="str">
        <f>IF($B3337 &lt;&gt; "",VLOOKUP(MID(B3337,3,5),'Recyclabilité Prod Matx'!C:F,3,FALSE),"")</f>
        <v/>
      </c>
      <c r="E3337" s="11" t="str">
        <f>IF($B3337 &lt;&gt; "",VLOOKUP(MID(B3337,3,5),'Recyclabilité Prod Matx'!C:F,4,FALSE), "")</f>
        <v/>
      </c>
      <c r="F3337" s="12" t="str">
        <f>IF($B3337 &lt;&gt; "", IF(C3337="Totale","",IF(D3337 = 0, "", VLOOKUP(D3337,'Cond Compo'!A:B,2,FALSE))),"")</f>
        <v/>
      </c>
      <c r="G3337" s="28"/>
      <c r="H3337" s="11" t="str">
        <f xml:space="preserve"> IF(C3337="Totale",2,IF($G3337 &lt;&gt; "", IF(D3337 = "E",MATCH(G3337, 'Cond Compo'!D$16:D$18, 0), MATCH(G3337, 'Cond Compo'!C$16:C$19, 0)), ""))</f>
        <v/>
      </c>
      <c r="I3337" s="12" t="str">
        <f>IF($E3337 &lt;&gt; "", IF(E3337 = 0, "", VLOOKUP(E3337,'Cond Perturbation'!A:B,2,FALSE)),"")</f>
        <v/>
      </c>
      <c r="J3337" s="28"/>
      <c r="K3337" s="29" t="str">
        <f>IF($B3337 &lt;&gt; "", IF(C3337="Oui",IF(H3337=1,IF(E3337=0,Résultat!G$8,IF(J3337="No",Résultat!$G$8,Résultat!$G$7)),IF(H3337=2,IF(E3337=0,Résultat!G$9,IF(J3337="No",Résultat!$G$9,Résultat!$G$7)),Résultat!$G$7)),IF(C3337 = "Totale", IF(H3337=1,IF(E3337=0,Résultat!G$8,IF(J3337="No",Résultat!$G$9,Résultat!$G$7)),IF(H3337=2,IF(E3337=0,Résultat!G$9,IF(J3337="No",Résultat!$G$9,Résultat!$G$7)),Résultat!$G$7)),Résultat!$G$7)), "")</f>
        <v/>
      </c>
    </row>
    <row r="3338" spans="1:11" ht="20.100000000000001" customHeight="1">
      <c r="A3338" s="26"/>
      <c r="B3338" s="27"/>
      <c r="C3338" s="11" t="str">
        <f>IF($B3338 &lt;&gt; "",VLOOKUP(MID(B3338,3,5),'Recyclabilité Prod Matx'!C:F,2,FALSE), "")</f>
        <v/>
      </c>
      <c r="D3338" s="11" t="str">
        <f>IF($B3338 &lt;&gt; "",VLOOKUP(MID(B3338,3,5),'Recyclabilité Prod Matx'!C:F,3,FALSE),"")</f>
        <v/>
      </c>
      <c r="E3338" s="11" t="str">
        <f>IF($B3338 &lt;&gt; "",VLOOKUP(MID(B3338,3,5),'Recyclabilité Prod Matx'!C:F,4,FALSE), "")</f>
        <v/>
      </c>
      <c r="F3338" s="12" t="str">
        <f>IF($B3338 &lt;&gt; "", IF(C3338="Totale","",IF(D3338 = 0, "", VLOOKUP(D3338,'Cond Compo'!A:B,2,FALSE))),"")</f>
        <v/>
      </c>
      <c r="G3338" s="28"/>
      <c r="H3338" s="11" t="str">
        <f xml:space="preserve"> IF(C3338="Totale",2,IF($G3338 &lt;&gt; "", IF(D3338 = "E",MATCH(G3338, 'Cond Compo'!D$16:D$18, 0), MATCH(G3338, 'Cond Compo'!C$16:C$19, 0)), ""))</f>
        <v/>
      </c>
      <c r="I3338" s="12" t="str">
        <f>IF($E3338 &lt;&gt; "", IF(E3338 = 0, "", VLOOKUP(E3338,'Cond Perturbation'!A:B,2,FALSE)),"")</f>
        <v/>
      </c>
      <c r="J3338" s="28"/>
      <c r="K3338" s="29" t="str">
        <f>IF($B3338 &lt;&gt; "", IF(C3338="Oui",IF(H3338=1,IF(E3338=0,Résultat!G$8,IF(J3338="No",Résultat!$G$8,Résultat!$G$7)),IF(H3338=2,IF(E3338=0,Résultat!G$9,IF(J3338="No",Résultat!$G$9,Résultat!$G$7)),Résultat!$G$7)),IF(C3338 = "Totale", IF(H3338=1,IF(E3338=0,Résultat!G$8,IF(J3338="No",Résultat!$G$9,Résultat!$G$7)),IF(H3338=2,IF(E3338=0,Résultat!G$9,IF(J3338="No",Résultat!$G$9,Résultat!$G$7)),Résultat!$G$7)),Résultat!$G$7)), "")</f>
        <v/>
      </c>
    </row>
    <row r="3339" spans="1:11" ht="20.100000000000001" customHeight="1">
      <c r="A3339" s="26"/>
      <c r="B3339" s="27"/>
      <c r="C3339" s="11" t="str">
        <f>IF($B3339 &lt;&gt; "",VLOOKUP(MID(B3339,3,5),'Recyclabilité Prod Matx'!C:F,2,FALSE), "")</f>
        <v/>
      </c>
      <c r="D3339" s="11" t="str">
        <f>IF($B3339 &lt;&gt; "",VLOOKUP(MID(B3339,3,5),'Recyclabilité Prod Matx'!C:F,3,FALSE),"")</f>
        <v/>
      </c>
      <c r="E3339" s="11" t="str">
        <f>IF($B3339 &lt;&gt; "",VLOOKUP(MID(B3339,3,5),'Recyclabilité Prod Matx'!C:F,4,FALSE), "")</f>
        <v/>
      </c>
      <c r="F3339" s="12" t="str">
        <f>IF($B3339 &lt;&gt; "", IF(C3339="Totale","",IF(D3339 = 0, "", VLOOKUP(D3339,'Cond Compo'!A:B,2,FALSE))),"")</f>
        <v/>
      </c>
      <c r="G3339" s="28"/>
      <c r="H3339" s="11" t="str">
        <f xml:space="preserve"> IF(C3339="Totale",2,IF($G3339 &lt;&gt; "", IF(D3339 = "E",MATCH(G3339, 'Cond Compo'!D$16:D$18, 0), MATCH(G3339, 'Cond Compo'!C$16:C$19, 0)), ""))</f>
        <v/>
      </c>
      <c r="I3339" s="12" t="str">
        <f>IF($E3339 &lt;&gt; "", IF(E3339 = 0, "", VLOOKUP(E3339,'Cond Perturbation'!A:B,2,FALSE)),"")</f>
        <v/>
      </c>
      <c r="J3339" s="28"/>
      <c r="K3339" s="29" t="str">
        <f>IF($B3339 &lt;&gt; "", IF(C3339="Oui",IF(H3339=1,IF(E3339=0,Résultat!G$8,IF(J3339="No",Résultat!$G$8,Résultat!$G$7)),IF(H3339=2,IF(E3339=0,Résultat!G$9,IF(J3339="No",Résultat!$G$9,Résultat!$G$7)),Résultat!$G$7)),IF(C3339 = "Totale", IF(H3339=1,IF(E3339=0,Résultat!G$8,IF(J3339="No",Résultat!$G$9,Résultat!$G$7)),IF(H3339=2,IF(E3339=0,Résultat!G$9,IF(J3339="No",Résultat!$G$9,Résultat!$G$7)),Résultat!$G$7)),Résultat!$G$7)), "")</f>
        <v/>
      </c>
    </row>
    <row r="3340" spans="1:11" ht="20.100000000000001" customHeight="1">
      <c r="A3340" s="26"/>
      <c r="B3340" s="27"/>
      <c r="C3340" s="11" t="str">
        <f>IF($B3340 &lt;&gt; "",VLOOKUP(MID(B3340,3,5),'Recyclabilité Prod Matx'!C:F,2,FALSE), "")</f>
        <v/>
      </c>
      <c r="D3340" s="11" t="str">
        <f>IF($B3340 &lt;&gt; "",VLOOKUP(MID(B3340,3,5),'Recyclabilité Prod Matx'!C:F,3,FALSE),"")</f>
        <v/>
      </c>
      <c r="E3340" s="11" t="str">
        <f>IF($B3340 &lt;&gt; "",VLOOKUP(MID(B3340,3,5),'Recyclabilité Prod Matx'!C:F,4,FALSE), "")</f>
        <v/>
      </c>
      <c r="F3340" s="12" t="str">
        <f>IF($B3340 &lt;&gt; "", IF(C3340="Totale","",IF(D3340 = 0, "", VLOOKUP(D3340,'Cond Compo'!A:B,2,FALSE))),"")</f>
        <v/>
      </c>
      <c r="G3340" s="28"/>
      <c r="H3340" s="11" t="str">
        <f xml:space="preserve"> IF(C3340="Totale",2,IF($G3340 &lt;&gt; "", IF(D3340 = "E",MATCH(G3340, 'Cond Compo'!D$16:D$18, 0), MATCH(G3340, 'Cond Compo'!C$16:C$19, 0)), ""))</f>
        <v/>
      </c>
      <c r="I3340" s="12" t="str">
        <f>IF($E3340 &lt;&gt; "", IF(E3340 = 0, "", VLOOKUP(E3340,'Cond Perturbation'!A:B,2,FALSE)),"")</f>
        <v/>
      </c>
      <c r="J3340" s="28"/>
      <c r="K3340" s="29" t="str">
        <f>IF($B3340 &lt;&gt; "", IF(C3340="Oui",IF(H3340=1,IF(E3340=0,Résultat!G$8,IF(J3340="No",Résultat!$G$8,Résultat!$G$7)),IF(H3340=2,IF(E3340=0,Résultat!G$9,IF(J3340="No",Résultat!$G$9,Résultat!$G$7)),Résultat!$G$7)),IF(C3340 = "Totale", IF(H3340=1,IF(E3340=0,Résultat!G$8,IF(J3340="No",Résultat!$G$9,Résultat!$G$7)),IF(H3340=2,IF(E3340=0,Résultat!G$9,IF(J3340="No",Résultat!$G$9,Résultat!$G$7)),Résultat!$G$7)),Résultat!$G$7)), "")</f>
        <v/>
      </c>
    </row>
    <row r="3341" spans="1:11" ht="20.100000000000001" customHeight="1">
      <c r="A3341" s="26"/>
      <c r="B3341" s="27"/>
      <c r="C3341" s="11" t="str">
        <f>IF($B3341 &lt;&gt; "",VLOOKUP(MID(B3341,3,5),'Recyclabilité Prod Matx'!C:F,2,FALSE), "")</f>
        <v/>
      </c>
      <c r="D3341" s="11" t="str">
        <f>IF($B3341 &lt;&gt; "",VLOOKUP(MID(B3341,3,5),'Recyclabilité Prod Matx'!C:F,3,FALSE),"")</f>
        <v/>
      </c>
      <c r="E3341" s="11" t="str">
        <f>IF($B3341 &lt;&gt; "",VLOOKUP(MID(B3341,3,5),'Recyclabilité Prod Matx'!C:F,4,FALSE), "")</f>
        <v/>
      </c>
      <c r="F3341" s="12" t="str">
        <f>IF($B3341 &lt;&gt; "", IF(C3341="Totale","",IF(D3341 = 0, "", VLOOKUP(D3341,'Cond Compo'!A:B,2,FALSE))),"")</f>
        <v/>
      </c>
      <c r="G3341" s="28"/>
      <c r="H3341" s="11" t="str">
        <f xml:space="preserve"> IF(C3341="Totale",2,IF($G3341 &lt;&gt; "", IF(D3341 = "E",MATCH(G3341, 'Cond Compo'!D$16:D$18, 0), MATCH(G3341, 'Cond Compo'!C$16:C$19, 0)), ""))</f>
        <v/>
      </c>
      <c r="I3341" s="12" t="str">
        <f>IF($E3341 &lt;&gt; "", IF(E3341 = 0, "", VLOOKUP(E3341,'Cond Perturbation'!A:B,2,FALSE)),"")</f>
        <v/>
      </c>
      <c r="J3341" s="28"/>
      <c r="K3341" s="29" t="str">
        <f>IF($B3341 &lt;&gt; "", IF(C3341="Oui",IF(H3341=1,IF(E3341=0,Résultat!G$8,IF(J3341="No",Résultat!$G$8,Résultat!$G$7)),IF(H3341=2,IF(E3341=0,Résultat!G$9,IF(J3341="No",Résultat!$G$9,Résultat!$G$7)),Résultat!$G$7)),IF(C3341 = "Totale", IF(H3341=1,IF(E3341=0,Résultat!G$8,IF(J3341="No",Résultat!$G$9,Résultat!$G$7)),IF(H3341=2,IF(E3341=0,Résultat!G$9,IF(J3341="No",Résultat!$G$9,Résultat!$G$7)),Résultat!$G$7)),Résultat!$G$7)), "")</f>
        <v/>
      </c>
    </row>
    <row r="3342" spans="1:11" ht="20.100000000000001" customHeight="1">
      <c r="A3342" s="26"/>
      <c r="B3342" s="27"/>
      <c r="C3342" s="11" t="str">
        <f>IF($B3342 &lt;&gt; "",VLOOKUP(MID(B3342,3,5),'Recyclabilité Prod Matx'!C:F,2,FALSE), "")</f>
        <v/>
      </c>
      <c r="D3342" s="11" t="str">
        <f>IF($B3342 &lt;&gt; "",VLOOKUP(MID(B3342,3,5),'Recyclabilité Prod Matx'!C:F,3,FALSE),"")</f>
        <v/>
      </c>
      <c r="E3342" s="11" t="str">
        <f>IF($B3342 &lt;&gt; "",VLOOKUP(MID(B3342,3,5),'Recyclabilité Prod Matx'!C:F,4,FALSE), "")</f>
        <v/>
      </c>
      <c r="F3342" s="12" t="str">
        <f>IF($B3342 &lt;&gt; "", IF(C3342="Totale","",IF(D3342 = 0, "", VLOOKUP(D3342,'Cond Compo'!A:B,2,FALSE))),"")</f>
        <v/>
      </c>
      <c r="G3342" s="28"/>
      <c r="H3342" s="11" t="str">
        <f xml:space="preserve"> IF(C3342="Totale",2,IF($G3342 &lt;&gt; "", IF(D3342 = "E",MATCH(G3342, 'Cond Compo'!D$16:D$18, 0), MATCH(G3342, 'Cond Compo'!C$16:C$19, 0)), ""))</f>
        <v/>
      </c>
      <c r="I3342" s="12" t="str">
        <f>IF($E3342 &lt;&gt; "", IF(E3342 = 0, "", VLOOKUP(E3342,'Cond Perturbation'!A:B,2,FALSE)),"")</f>
        <v/>
      </c>
      <c r="J3342" s="28"/>
      <c r="K3342" s="29" t="str">
        <f>IF($B3342 &lt;&gt; "", IF(C3342="Oui",IF(H3342=1,IF(E3342=0,Résultat!G$8,IF(J3342="No",Résultat!$G$8,Résultat!$G$7)),IF(H3342=2,IF(E3342=0,Résultat!G$9,IF(J3342="No",Résultat!$G$9,Résultat!$G$7)),Résultat!$G$7)),IF(C3342 = "Totale", IF(H3342=1,IF(E3342=0,Résultat!G$8,IF(J3342="No",Résultat!$G$9,Résultat!$G$7)),IF(H3342=2,IF(E3342=0,Résultat!G$9,IF(J3342="No",Résultat!$G$9,Résultat!$G$7)),Résultat!$G$7)),Résultat!$G$7)), "")</f>
        <v/>
      </c>
    </row>
    <row r="3343" spans="1:11" ht="20.100000000000001" customHeight="1">
      <c r="A3343" s="26"/>
      <c r="B3343" s="27"/>
      <c r="C3343" s="11" t="str">
        <f>IF($B3343 &lt;&gt; "",VLOOKUP(MID(B3343,3,5),'Recyclabilité Prod Matx'!C:F,2,FALSE), "")</f>
        <v/>
      </c>
      <c r="D3343" s="11" t="str">
        <f>IF($B3343 &lt;&gt; "",VLOOKUP(MID(B3343,3,5),'Recyclabilité Prod Matx'!C:F,3,FALSE),"")</f>
        <v/>
      </c>
      <c r="E3343" s="11" t="str">
        <f>IF($B3343 &lt;&gt; "",VLOOKUP(MID(B3343,3,5),'Recyclabilité Prod Matx'!C:F,4,FALSE), "")</f>
        <v/>
      </c>
      <c r="F3343" s="12" t="str">
        <f>IF($B3343 &lt;&gt; "", IF(C3343="Totale","",IF(D3343 = 0, "", VLOOKUP(D3343,'Cond Compo'!A:B,2,FALSE))),"")</f>
        <v/>
      </c>
      <c r="G3343" s="28"/>
      <c r="H3343" s="11" t="str">
        <f xml:space="preserve"> IF(C3343="Totale",2,IF($G3343 &lt;&gt; "", IF(D3343 = "E",MATCH(G3343, 'Cond Compo'!D$16:D$18, 0), MATCH(G3343, 'Cond Compo'!C$16:C$19, 0)), ""))</f>
        <v/>
      </c>
      <c r="I3343" s="12" t="str">
        <f>IF($E3343 &lt;&gt; "", IF(E3343 = 0, "", VLOOKUP(E3343,'Cond Perturbation'!A:B,2,FALSE)),"")</f>
        <v/>
      </c>
      <c r="J3343" s="28"/>
      <c r="K3343" s="29" t="str">
        <f>IF($B3343 &lt;&gt; "", IF(C3343="Oui",IF(H3343=1,IF(E3343=0,Résultat!G$8,IF(J3343="No",Résultat!$G$8,Résultat!$G$7)),IF(H3343=2,IF(E3343=0,Résultat!G$9,IF(J3343="No",Résultat!$G$9,Résultat!$G$7)),Résultat!$G$7)),IF(C3343 = "Totale", IF(H3343=1,IF(E3343=0,Résultat!G$8,IF(J3343="No",Résultat!$G$9,Résultat!$G$7)),IF(H3343=2,IF(E3343=0,Résultat!G$9,IF(J3343="No",Résultat!$G$9,Résultat!$G$7)),Résultat!$G$7)),Résultat!$G$7)), "")</f>
        <v/>
      </c>
    </row>
    <row r="3344" spans="1:11" ht="20.100000000000001" customHeight="1">
      <c r="A3344" s="26"/>
      <c r="B3344" s="27"/>
      <c r="C3344" s="11" t="str">
        <f>IF($B3344 &lt;&gt; "",VLOOKUP(MID(B3344,3,5),'Recyclabilité Prod Matx'!C:F,2,FALSE), "")</f>
        <v/>
      </c>
      <c r="D3344" s="11" t="str">
        <f>IF($B3344 &lt;&gt; "",VLOOKUP(MID(B3344,3,5),'Recyclabilité Prod Matx'!C:F,3,FALSE),"")</f>
        <v/>
      </c>
      <c r="E3344" s="11" t="str">
        <f>IF($B3344 &lt;&gt; "",VLOOKUP(MID(B3344,3,5),'Recyclabilité Prod Matx'!C:F,4,FALSE), "")</f>
        <v/>
      </c>
      <c r="F3344" s="12" t="str">
        <f>IF($B3344 &lt;&gt; "", IF(C3344="Totale","",IF(D3344 = 0, "", VLOOKUP(D3344,'Cond Compo'!A:B,2,FALSE))),"")</f>
        <v/>
      </c>
      <c r="G3344" s="28"/>
      <c r="H3344" s="11" t="str">
        <f xml:space="preserve"> IF(C3344="Totale",2,IF($G3344 &lt;&gt; "", IF(D3344 = "E",MATCH(G3344, 'Cond Compo'!D$16:D$18, 0), MATCH(G3344, 'Cond Compo'!C$16:C$19, 0)), ""))</f>
        <v/>
      </c>
      <c r="I3344" s="12" t="str">
        <f>IF($E3344 &lt;&gt; "", IF(E3344 = 0, "", VLOOKUP(E3344,'Cond Perturbation'!A:B,2,FALSE)),"")</f>
        <v/>
      </c>
      <c r="J3344" s="28"/>
      <c r="K3344" s="29" t="str">
        <f>IF($B3344 &lt;&gt; "", IF(C3344="Oui",IF(H3344=1,IF(E3344=0,Résultat!G$8,IF(J3344="No",Résultat!$G$8,Résultat!$G$7)),IF(H3344=2,IF(E3344=0,Résultat!G$9,IF(J3344="No",Résultat!$G$9,Résultat!$G$7)),Résultat!$G$7)),IF(C3344 = "Totale", IF(H3344=1,IF(E3344=0,Résultat!G$8,IF(J3344="No",Résultat!$G$9,Résultat!$G$7)),IF(H3344=2,IF(E3344=0,Résultat!G$9,IF(J3344="No",Résultat!$G$9,Résultat!$G$7)),Résultat!$G$7)),Résultat!$G$7)), "")</f>
        <v/>
      </c>
    </row>
    <row r="3345" spans="1:11" ht="20.100000000000001" customHeight="1">
      <c r="A3345" s="26"/>
      <c r="B3345" s="27"/>
      <c r="C3345" s="11" t="str">
        <f>IF($B3345 &lt;&gt; "",VLOOKUP(MID(B3345,3,5),'Recyclabilité Prod Matx'!C:F,2,FALSE), "")</f>
        <v/>
      </c>
      <c r="D3345" s="11" t="str">
        <f>IF($B3345 &lt;&gt; "",VLOOKUP(MID(B3345,3,5),'Recyclabilité Prod Matx'!C:F,3,FALSE),"")</f>
        <v/>
      </c>
      <c r="E3345" s="11" t="str">
        <f>IF($B3345 &lt;&gt; "",VLOOKUP(MID(B3345,3,5),'Recyclabilité Prod Matx'!C:F,4,FALSE), "")</f>
        <v/>
      </c>
      <c r="F3345" s="12" t="str">
        <f>IF($B3345 &lt;&gt; "", IF(C3345="Totale","",IF(D3345 = 0, "", VLOOKUP(D3345,'Cond Compo'!A:B,2,FALSE))),"")</f>
        <v/>
      </c>
      <c r="G3345" s="28"/>
      <c r="H3345" s="11" t="str">
        <f xml:space="preserve"> IF(C3345="Totale",2,IF($G3345 &lt;&gt; "", IF(D3345 = "E",MATCH(G3345, 'Cond Compo'!D$16:D$18, 0), MATCH(G3345, 'Cond Compo'!C$16:C$19, 0)), ""))</f>
        <v/>
      </c>
      <c r="I3345" s="12" t="str">
        <f>IF($E3345 &lt;&gt; "", IF(E3345 = 0, "", VLOOKUP(E3345,'Cond Perturbation'!A:B,2,FALSE)),"")</f>
        <v/>
      </c>
      <c r="J3345" s="28"/>
      <c r="K3345" s="29" t="str">
        <f>IF($B3345 &lt;&gt; "", IF(C3345="Oui",IF(H3345=1,IF(E3345=0,Résultat!G$8,IF(J3345="No",Résultat!$G$8,Résultat!$G$7)),IF(H3345=2,IF(E3345=0,Résultat!G$9,IF(J3345="No",Résultat!$G$9,Résultat!$G$7)),Résultat!$G$7)),IF(C3345 = "Totale", IF(H3345=1,IF(E3345=0,Résultat!G$8,IF(J3345="No",Résultat!$G$9,Résultat!$G$7)),IF(H3345=2,IF(E3345=0,Résultat!G$9,IF(J3345="No",Résultat!$G$9,Résultat!$G$7)),Résultat!$G$7)),Résultat!$G$7)), "")</f>
        <v/>
      </c>
    </row>
    <row r="3346" spans="1:11" ht="20.100000000000001" customHeight="1">
      <c r="A3346" s="26"/>
      <c r="B3346" s="27"/>
      <c r="C3346" s="11" t="str">
        <f>IF($B3346 &lt;&gt; "",VLOOKUP(MID(B3346,3,5),'Recyclabilité Prod Matx'!C:F,2,FALSE), "")</f>
        <v/>
      </c>
      <c r="D3346" s="11" t="str">
        <f>IF($B3346 &lt;&gt; "",VLOOKUP(MID(B3346,3,5),'Recyclabilité Prod Matx'!C:F,3,FALSE),"")</f>
        <v/>
      </c>
      <c r="E3346" s="11" t="str">
        <f>IF($B3346 &lt;&gt; "",VLOOKUP(MID(B3346,3,5),'Recyclabilité Prod Matx'!C:F,4,FALSE), "")</f>
        <v/>
      </c>
      <c r="F3346" s="12" t="str">
        <f>IF($B3346 &lt;&gt; "", IF(C3346="Totale","",IF(D3346 = 0, "", VLOOKUP(D3346,'Cond Compo'!A:B,2,FALSE))),"")</f>
        <v/>
      </c>
      <c r="G3346" s="28"/>
      <c r="H3346" s="11" t="str">
        <f xml:space="preserve"> IF(C3346="Totale",2,IF($G3346 &lt;&gt; "", IF(D3346 = "E",MATCH(G3346, 'Cond Compo'!D$16:D$18, 0), MATCH(G3346, 'Cond Compo'!C$16:C$19, 0)), ""))</f>
        <v/>
      </c>
      <c r="I3346" s="12" t="str">
        <f>IF($E3346 &lt;&gt; "", IF(E3346 = 0, "", VLOOKUP(E3346,'Cond Perturbation'!A:B,2,FALSE)),"")</f>
        <v/>
      </c>
      <c r="J3346" s="28"/>
      <c r="K3346" s="29" t="str">
        <f>IF($B3346 &lt;&gt; "", IF(C3346="Oui",IF(H3346=1,IF(E3346=0,Résultat!G$8,IF(J3346="No",Résultat!$G$8,Résultat!$G$7)),IF(H3346=2,IF(E3346=0,Résultat!G$9,IF(J3346="No",Résultat!$G$9,Résultat!$G$7)),Résultat!$G$7)),IF(C3346 = "Totale", IF(H3346=1,IF(E3346=0,Résultat!G$8,IF(J3346="No",Résultat!$G$9,Résultat!$G$7)),IF(H3346=2,IF(E3346=0,Résultat!G$9,IF(J3346="No",Résultat!$G$9,Résultat!$G$7)),Résultat!$G$7)),Résultat!$G$7)), "")</f>
        <v/>
      </c>
    </row>
    <row r="3347" spans="1:11" ht="20.100000000000001" customHeight="1">
      <c r="A3347" s="26"/>
      <c r="B3347" s="27"/>
      <c r="C3347" s="11" t="str">
        <f>IF($B3347 &lt;&gt; "",VLOOKUP(MID(B3347,3,5),'Recyclabilité Prod Matx'!C:F,2,FALSE), "")</f>
        <v/>
      </c>
      <c r="D3347" s="11" t="str">
        <f>IF($B3347 &lt;&gt; "",VLOOKUP(MID(B3347,3,5),'Recyclabilité Prod Matx'!C:F,3,FALSE),"")</f>
        <v/>
      </c>
      <c r="E3347" s="11" t="str">
        <f>IF($B3347 &lt;&gt; "",VLOOKUP(MID(B3347,3,5),'Recyclabilité Prod Matx'!C:F,4,FALSE), "")</f>
        <v/>
      </c>
      <c r="F3347" s="12" t="str">
        <f>IF($B3347 &lt;&gt; "", IF(C3347="Totale","",IF(D3347 = 0, "", VLOOKUP(D3347,'Cond Compo'!A:B,2,FALSE))),"")</f>
        <v/>
      </c>
      <c r="G3347" s="28"/>
      <c r="H3347" s="11" t="str">
        <f xml:space="preserve"> IF(C3347="Totale",2,IF($G3347 &lt;&gt; "", IF(D3347 = "E",MATCH(G3347, 'Cond Compo'!D$16:D$18, 0), MATCH(G3347, 'Cond Compo'!C$16:C$19, 0)), ""))</f>
        <v/>
      </c>
      <c r="I3347" s="12" t="str">
        <f>IF($E3347 &lt;&gt; "", IF(E3347 = 0, "", VLOOKUP(E3347,'Cond Perturbation'!A:B,2,FALSE)),"")</f>
        <v/>
      </c>
      <c r="J3347" s="28"/>
      <c r="K3347" s="29" t="str">
        <f>IF($B3347 &lt;&gt; "", IF(C3347="Oui",IF(H3347=1,IF(E3347=0,Résultat!G$8,IF(J3347="No",Résultat!$G$8,Résultat!$G$7)),IF(H3347=2,IF(E3347=0,Résultat!G$9,IF(J3347="No",Résultat!$G$9,Résultat!$G$7)),Résultat!$G$7)),IF(C3347 = "Totale", IF(H3347=1,IF(E3347=0,Résultat!G$8,IF(J3347="No",Résultat!$G$9,Résultat!$G$7)),IF(H3347=2,IF(E3347=0,Résultat!G$9,IF(J3347="No",Résultat!$G$9,Résultat!$G$7)),Résultat!$G$7)),Résultat!$G$7)), "")</f>
        <v/>
      </c>
    </row>
    <row r="3348" spans="1:11" ht="20.100000000000001" customHeight="1">
      <c r="A3348" s="26"/>
      <c r="B3348" s="27"/>
      <c r="C3348" s="11" t="str">
        <f>IF($B3348 &lt;&gt; "",VLOOKUP(MID(B3348,3,5),'Recyclabilité Prod Matx'!C:F,2,FALSE), "")</f>
        <v/>
      </c>
      <c r="D3348" s="11" t="str">
        <f>IF($B3348 &lt;&gt; "",VLOOKUP(MID(B3348,3,5),'Recyclabilité Prod Matx'!C:F,3,FALSE),"")</f>
        <v/>
      </c>
      <c r="E3348" s="11" t="str">
        <f>IF($B3348 &lt;&gt; "",VLOOKUP(MID(B3348,3,5),'Recyclabilité Prod Matx'!C:F,4,FALSE), "")</f>
        <v/>
      </c>
      <c r="F3348" s="12" t="str">
        <f>IF($B3348 &lt;&gt; "", IF(C3348="Totale","",IF(D3348 = 0, "", VLOOKUP(D3348,'Cond Compo'!A:B,2,FALSE))),"")</f>
        <v/>
      </c>
      <c r="G3348" s="28"/>
      <c r="H3348" s="11" t="str">
        <f xml:space="preserve"> IF(C3348="Totale",2,IF($G3348 &lt;&gt; "", IF(D3348 = "E",MATCH(G3348, 'Cond Compo'!D$16:D$18, 0), MATCH(G3348, 'Cond Compo'!C$16:C$19, 0)), ""))</f>
        <v/>
      </c>
      <c r="I3348" s="12" t="str">
        <f>IF($E3348 &lt;&gt; "", IF(E3348 = 0, "", VLOOKUP(E3348,'Cond Perturbation'!A:B,2,FALSE)),"")</f>
        <v/>
      </c>
      <c r="J3348" s="28"/>
      <c r="K3348" s="29" t="str">
        <f>IF($B3348 &lt;&gt; "", IF(C3348="Oui",IF(H3348=1,IF(E3348=0,Résultat!G$8,IF(J3348="No",Résultat!$G$8,Résultat!$G$7)),IF(H3348=2,IF(E3348=0,Résultat!G$9,IF(J3348="No",Résultat!$G$9,Résultat!$G$7)),Résultat!$G$7)),IF(C3348 = "Totale", IF(H3348=1,IF(E3348=0,Résultat!G$8,IF(J3348="No",Résultat!$G$9,Résultat!$G$7)),IF(H3348=2,IF(E3348=0,Résultat!G$9,IF(J3348="No",Résultat!$G$9,Résultat!$G$7)),Résultat!$G$7)),Résultat!$G$7)), "")</f>
        <v/>
      </c>
    </row>
    <row r="3349" spans="1:11" ht="20.100000000000001" customHeight="1">
      <c r="A3349" s="26"/>
      <c r="B3349" s="27"/>
      <c r="C3349" s="11" t="str">
        <f>IF($B3349 &lt;&gt; "",VLOOKUP(MID(B3349,3,5),'Recyclabilité Prod Matx'!C:F,2,FALSE), "")</f>
        <v/>
      </c>
      <c r="D3349" s="11" t="str">
        <f>IF($B3349 &lt;&gt; "",VLOOKUP(MID(B3349,3,5),'Recyclabilité Prod Matx'!C:F,3,FALSE),"")</f>
        <v/>
      </c>
      <c r="E3349" s="11" t="str">
        <f>IF($B3349 &lt;&gt; "",VLOOKUP(MID(B3349,3,5),'Recyclabilité Prod Matx'!C:F,4,FALSE), "")</f>
        <v/>
      </c>
      <c r="F3349" s="12" t="str">
        <f>IF($B3349 &lt;&gt; "", IF(C3349="Totale","",IF(D3349 = 0, "", VLOOKUP(D3349,'Cond Compo'!A:B,2,FALSE))),"")</f>
        <v/>
      </c>
      <c r="G3349" s="28"/>
      <c r="H3349" s="11" t="str">
        <f xml:space="preserve"> IF(C3349="Totale",2,IF($G3349 &lt;&gt; "", IF(D3349 = "E",MATCH(G3349, 'Cond Compo'!D$16:D$18, 0), MATCH(G3349, 'Cond Compo'!C$16:C$19, 0)), ""))</f>
        <v/>
      </c>
      <c r="I3349" s="12" t="str">
        <f>IF($E3349 &lt;&gt; "", IF(E3349 = 0, "", VLOOKUP(E3349,'Cond Perturbation'!A:B,2,FALSE)),"")</f>
        <v/>
      </c>
      <c r="J3349" s="28"/>
      <c r="K3349" s="29" t="str">
        <f>IF($B3349 &lt;&gt; "", IF(C3349="Oui",IF(H3349=1,IF(E3349=0,Résultat!G$8,IF(J3349="No",Résultat!$G$8,Résultat!$G$7)),IF(H3349=2,IF(E3349=0,Résultat!G$9,IF(J3349="No",Résultat!$G$9,Résultat!$G$7)),Résultat!$G$7)),IF(C3349 = "Totale", IF(H3349=1,IF(E3349=0,Résultat!G$8,IF(J3349="No",Résultat!$G$9,Résultat!$G$7)),IF(H3349=2,IF(E3349=0,Résultat!G$9,IF(J3349="No",Résultat!$G$9,Résultat!$G$7)),Résultat!$G$7)),Résultat!$G$7)), "")</f>
        <v/>
      </c>
    </row>
    <row r="3350" spans="1:11" ht="20.100000000000001" customHeight="1">
      <c r="A3350" s="26"/>
      <c r="B3350" s="27"/>
      <c r="C3350" s="11" t="str">
        <f>IF($B3350 &lt;&gt; "",VLOOKUP(MID(B3350,3,5),'Recyclabilité Prod Matx'!C:F,2,FALSE), "")</f>
        <v/>
      </c>
      <c r="D3350" s="11" t="str">
        <f>IF($B3350 &lt;&gt; "",VLOOKUP(MID(B3350,3,5),'Recyclabilité Prod Matx'!C:F,3,FALSE),"")</f>
        <v/>
      </c>
      <c r="E3350" s="11" t="str">
        <f>IF($B3350 &lt;&gt; "",VLOOKUP(MID(B3350,3,5),'Recyclabilité Prod Matx'!C:F,4,FALSE), "")</f>
        <v/>
      </c>
      <c r="F3350" s="12" t="str">
        <f>IF($B3350 &lt;&gt; "", IF(C3350="Totale","",IF(D3350 = 0, "", VLOOKUP(D3350,'Cond Compo'!A:B,2,FALSE))),"")</f>
        <v/>
      </c>
      <c r="G3350" s="28"/>
      <c r="H3350" s="11" t="str">
        <f xml:space="preserve"> IF(C3350="Totale",2,IF($G3350 &lt;&gt; "", IF(D3350 = "E",MATCH(G3350, 'Cond Compo'!D$16:D$18, 0), MATCH(G3350, 'Cond Compo'!C$16:C$19, 0)), ""))</f>
        <v/>
      </c>
      <c r="I3350" s="12" t="str">
        <f>IF($E3350 &lt;&gt; "", IF(E3350 = 0, "", VLOOKUP(E3350,'Cond Perturbation'!A:B,2,FALSE)),"")</f>
        <v/>
      </c>
      <c r="J3350" s="28"/>
      <c r="K3350" s="29" t="str">
        <f>IF($B3350 &lt;&gt; "", IF(C3350="Oui",IF(H3350=1,IF(E3350=0,Résultat!G$8,IF(J3350="No",Résultat!$G$8,Résultat!$G$7)),IF(H3350=2,IF(E3350=0,Résultat!G$9,IF(J3350="No",Résultat!$G$9,Résultat!$G$7)),Résultat!$G$7)),IF(C3350 = "Totale", IF(H3350=1,IF(E3350=0,Résultat!G$8,IF(J3350="No",Résultat!$G$9,Résultat!$G$7)),IF(H3350=2,IF(E3350=0,Résultat!G$9,IF(J3350="No",Résultat!$G$9,Résultat!$G$7)),Résultat!$G$7)),Résultat!$G$7)), "")</f>
        <v/>
      </c>
    </row>
    <row r="3351" spans="1:11" ht="20.100000000000001" customHeight="1">
      <c r="A3351" s="26"/>
      <c r="B3351" s="27"/>
      <c r="C3351" s="11" t="str">
        <f>IF($B3351 &lt;&gt; "",VLOOKUP(MID(B3351,3,5),'Recyclabilité Prod Matx'!C:F,2,FALSE), "")</f>
        <v/>
      </c>
      <c r="D3351" s="11" t="str">
        <f>IF($B3351 &lt;&gt; "",VLOOKUP(MID(B3351,3,5),'Recyclabilité Prod Matx'!C:F,3,FALSE),"")</f>
        <v/>
      </c>
      <c r="E3351" s="11" t="str">
        <f>IF($B3351 &lt;&gt; "",VLOOKUP(MID(B3351,3,5),'Recyclabilité Prod Matx'!C:F,4,FALSE), "")</f>
        <v/>
      </c>
      <c r="F3351" s="12" t="str">
        <f>IF($B3351 &lt;&gt; "", IF(C3351="Totale","",IF(D3351 = 0, "", VLOOKUP(D3351,'Cond Compo'!A:B,2,FALSE))),"")</f>
        <v/>
      </c>
      <c r="G3351" s="28"/>
      <c r="H3351" s="11" t="str">
        <f xml:space="preserve"> IF(C3351="Totale",2,IF($G3351 &lt;&gt; "", IF(D3351 = "E",MATCH(G3351, 'Cond Compo'!D$16:D$18, 0), MATCH(G3351, 'Cond Compo'!C$16:C$19, 0)), ""))</f>
        <v/>
      </c>
      <c r="I3351" s="12" t="str">
        <f>IF($E3351 &lt;&gt; "", IF(E3351 = 0, "", VLOOKUP(E3351,'Cond Perturbation'!A:B,2,FALSE)),"")</f>
        <v/>
      </c>
      <c r="J3351" s="28"/>
      <c r="K3351" s="29" t="str">
        <f>IF($B3351 &lt;&gt; "", IF(C3351="Oui",IF(H3351=1,IF(E3351=0,Résultat!G$8,IF(J3351="No",Résultat!$G$8,Résultat!$G$7)),IF(H3351=2,IF(E3351=0,Résultat!G$9,IF(J3351="No",Résultat!$G$9,Résultat!$G$7)),Résultat!$G$7)),IF(C3351 = "Totale", IF(H3351=1,IF(E3351=0,Résultat!G$8,IF(J3351="No",Résultat!$G$9,Résultat!$G$7)),IF(H3351=2,IF(E3351=0,Résultat!G$9,IF(J3351="No",Résultat!$G$9,Résultat!$G$7)),Résultat!$G$7)),Résultat!$G$7)), "")</f>
        <v/>
      </c>
    </row>
    <row r="3352" spans="1:11" ht="20.100000000000001" customHeight="1">
      <c r="A3352" s="26"/>
      <c r="B3352" s="27"/>
      <c r="C3352" s="11" t="str">
        <f>IF($B3352 &lt;&gt; "",VLOOKUP(MID(B3352,3,5),'Recyclabilité Prod Matx'!C:F,2,FALSE), "")</f>
        <v/>
      </c>
      <c r="D3352" s="11" t="str">
        <f>IF($B3352 &lt;&gt; "",VLOOKUP(MID(B3352,3,5),'Recyclabilité Prod Matx'!C:F,3,FALSE),"")</f>
        <v/>
      </c>
      <c r="E3352" s="11" t="str">
        <f>IF($B3352 &lt;&gt; "",VLOOKUP(MID(B3352,3,5),'Recyclabilité Prod Matx'!C:F,4,FALSE), "")</f>
        <v/>
      </c>
      <c r="F3352" s="12" t="str">
        <f>IF($B3352 &lt;&gt; "", IF(C3352="Totale","",IF(D3352 = 0, "", VLOOKUP(D3352,'Cond Compo'!A:B,2,FALSE))),"")</f>
        <v/>
      </c>
      <c r="G3352" s="28"/>
      <c r="H3352" s="11" t="str">
        <f xml:space="preserve"> IF(C3352="Totale",2,IF($G3352 &lt;&gt; "", IF(D3352 = "E",MATCH(G3352, 'Cond Compo'!D$16:D$18, 0), MATCH(G3352, 'Cond Compo'!C$16:C$19, 0)), ""))</f>
        <v/>
      </c>
      <c r="I3352" s="12" t="str">
        <f>IF($E3352 &lt;&gt; "", IF(E3352 = 0, "", VLOOKUP(E3352,'Cond Perturbation'!A:B,2,FALSE)),"")</f>
        <v/>
      </c>
      <c r="J3352" s="28"/>
      <c r="K3352" s="29" t="str">
        <f>IF($B3352 &lt;&gt; "", IF(C3352="Oui",IF(H3352=1,IF(E3352=0,Résultat!G$8,IF(J3352="No",Résultat!$G$8,Résultat!$G$7)),IF(H3352=2,IF(E3352=0,Résultat!G$9,IF(J3352="No",Résultat!$G$9,Résultat!$G$7)),Résultat!$G$7)),IF(C3352 = "Totale", IF(H3352=1,IF(E3352=0,Résultat!G$8,IF(J3352="No",Résultat!$G$9,Résultat!$G$7)),IF(H3352=2,IF(E3352=0,Résultat!G$9,IF(J3352="No",Résultat!$G$9,Résultat!$G$7)),Résultat!$G$7)),Résultat!$G$7)), "")</f>
        <v/>
      </c>
    </row>
    <row r="3353" spans="1:11" ht="20.100000000000001" customHeight="1">
      <c r="A3353" s="26"/>
      <c r="B3353" s="27"/>
      <c r="C3353" s="11" t="str">
        <f>IF($B3353 &lt;&gt; "",VLOOKUP(MID(B3353,3,5),'Recyclabilité Prod Matx'!C:F,2,FALSE), "")</f>
        <v/>
      </c>
      <c r="D3353" s="11" t="str">
        <f>IF($B3353 &lt;&gt; "",VLOOKUP(MID(B3353,3,5),'Recyclabilité Prod Matx'!C:F,3,FALSE),"")</f>
        <v/>
      </c>
      <c r="E3353" s="11" t="str">
        <f>IF($B3353 &lt;&gt; "",VLOOKUP(MID(B3353,3,5),'Recyclabilité Prod Matx'!C:F,4,FALSE), "")</f>
        <v/>
      </c>
      <c r="F3353" s="12" t="str">
        <f>IF($B3353 &lt;&gt; "", IF(C3353="Totale","",IF(D3353 = 0, "", VLOOKUP(D3353,'Cond Compo'!A:B,2,FALSE))),"")</f>
        <v/>
      </c>
      <c r="G3353" s="28"/>
      <c r="H3353" s="11" t="str">
        <f xml:space="preserve"> IF(C3353="Totale",2,IF($G3353 &lt;&gt; "", IF(D3353 = "E",MATCH(G3353, 'Cond Compo'!D$16:D$18, 0), MATCH(G3353, 'Cond Compo'!C$16:C$19, 0)), ""))</f>
        <v/>
      </c>
      <c r="I3353" s="12" t="str">
        <f>IF($E3353 &lt;&gt; "", IF(E3353 = 0, "", VLOOKUP(E3353,'Cond Perturbation'!A:B,2,FALSE)),"")</f>
        <v/>
      </c>
      <c r="J3353" s="28"/>
      <c r="K3353" s="29" t="str">
        <f>IF($B3353 &lt;&gt; "", IF(C3353="Oui",IF(H3353=1,IF(E3353=0,Résultat!G$8,IF(J3353="No",Résultat!$G$8,Résultat!$G$7)),IF(H3353=2,IF(E3353=0,Résultat!G$9,IF(J3353="No",Résultat!$G$9,Résultat!$G$7)),Résultat!$G$7)),IF(C3353 = "Totale", IF(H3353=1,IF(E3353=0,Résultat!G$8,IF(J3353="No",Résultat!$G$9,Résultat!$G$7)),IF(H3353=2,IF(E3353=0,Résultat!G$9,IF(J3353="No",Résultat!$G$9,Résultat!$G$7)),Résultat!$G$7)),Résultat!$G$7)), "")</f>
        <v/>
      </c>
    </row>
    <row r="3354" spans="1:11" ht="20.100000000000001" customHeight="1">
      <c r="A3354" s="26"/>
      <c r="B3354" s="27"/>
      <c r="C3354" s="11" t="str">
        <f>IF($B3354 &lt;&gt; "",VLOOKUP(MID(B3354,3,5),'Recyclabilité Prod Matx'!C:F,2,FALSE), "")</f>
        <v/>
      </c>
      <c r="D3354" s="11" t="str">
        <f>IF($B3354 &lt;&gt; "",VLOOKUP(MID(B3354,3,5),'Recyclabilité Prod Matx'!C:F,3,FALSE),"")</f>
        <v/>
      </c>
      <c r="E3354" s="11" t="str">
        <f>IF($B3354 &lt;&gt; "",VLOOKUP(MID(B3354,3,5),'Recyclabilité Prod Matx'!C:F,4,FALSE), "")</f>
        <v/>
      </c>
      <c r="F3354" s="12" t="str">
        <f>IF($B3354 &lt;&gt; "", IF(C3354="Totale","",IF(D3354 = 0, "", VLOOKUP(D3354,'Cond Compo'!A:B,2,FALSE))),"")</f>
        <v/>
      </c>
      <c r="G3354" s="28"/>
      <c r="H3354" s="11" t="str">
        <f xml:space="preserve"> IF(C3354="Totale",2,IF($G3354 &lt;&gt; "", IF(D3354 = "E",MATCH(G3354, 'Cond Compo'!D$16:D$18, 0), MATCH(G3354, 'Cond Compo'!C$16:C$19, 0)), ""))</f>
        <v/>
      </c>
      <c r="I3354" s="12" t="str">
        <f>IF($E3354 &lt;&gt; "", IF(E3354 = 0, "", VLOOKUP(E3354,'Cond Perturbation'!A:B,2,FALSE)),"")</f>
        <v/>
      </c>
      <c r="J3354" s="28"/>
      <c r="K3354" s="29" t="str">
        <f>IF($B3354 &lt;&gt; "", IF(C3354="Oui",IF(H3354=1,IF(E3354=0,Résultat!G$8,IF(J3354="No",Résultat!$G$8,Résultat!$G$7)),IF(H3354=2,IF(E3354=0,Résultat!G$9,IF(J3354="No",Résultat!$G$9,Résultat!$G$7)),Résultat!$G$7)),IF(C3354 = "Totale", IF(H3354=1,IF(E3354=0,Résultat!G$8,IF(J3354="No",Résultat!$G$9,Résultat!$G$7)),IF(H3354=2,IF(E3354=0,Résultat!G$9,IF(J3354="No",Résultat!$G$9,Résultat!$G$7)),Résultat!$G$7)),Résultat!$G$7)), "")</f>
        <v/>
      </c>
    </row>
    <row r="3355" spans="1:11" ht="20.100000000000001" customHeight="1">
      <c r="A3355" s="26"/>
      <c r="B3355" s="27"/>
      <c r="C3355" s="11" t="str">
        <f>IF($B3355 &lt;&gt; "",VLOOKUP(MID(B3355,3,5),'Recyclabilité Prod Matx'!C:F,2,FALSE), "")</f>
        <v/>
      </c>
      <c r="D3355" s="11" t="str">
        <f>IF($B3355 &lt;&gt; "",VLOOKUP(MID(B3355,3,5),'Recyclabilité Prod Matx'!C:F,3,FALSE),"")</f>
        <v/>
      </c>
      <c r="E3355" s="11" t="str">
        <f>IF($B3355 &lt;&gt; "",VLOOKUP(MID(B3355,3,5),'Recyclabilité Prod Matx'!C:F,4,FALSE), "")</f>
        <v/>
      </c>
      <c r="F3355" s="12" t="str">
        <f>IF($B3355 &lt;&gt; "", IF(C3355="Totale","",IF(D3355 = 0, "", VLOOKUP(D3355,'Cond Compo'!A:B,2,FALSE))),"")</f>
        <v/>
      </c>
      <c r="G3355" s="28"/>
      <c r="H3355" s="11" t="str">
        <f xml:space="preserve"> IF(C3355="Totale",2,IF($G3355 &lt;&gt; "", IF(D3355 = "E",MATCH(G3355, 'Cond Compo'!D$16:D$18, 0), MATCH(G3355, 'Cond Compo'!C$16:C$19, 0)), ""))</f>
        <v/>
      </c>
      <c r="I3355" s="12" t="str">
        <f>IF($E3355 &lt;&gt; "", IF(E3355 = 0, "", VLOOKUP(E3355,'Cond Perturbation'!A:B,2,FALSE)),"")</f>
        <v/>
      </c>
      <c r="J3355" s="28"/>
      <c r="K3355" s="29" t="str">
        <f>IF($B3355 &lt;&gt; "", IF(C3355="Oui",IF(H3355=1,IF(E3355=0,Résultat!G$8,IF(J3355="No",Résultat!$G$8,Résultat!$G$7)),IF(H3355=2,IF(E3355=0,Résultat!G$9,IF(J3355="No",Résultat!$G$9,Résultat!$G$7)),Résultat!$G$7)),IF(C3355 = "Totale", IF(H3355=1,IF(E3355=0,Résultat!G$8,IF(J3355="No",Résultat!$G$9,Résultat!$G$7)),IF(H3355=2,IF(E3355=0,Résultat!G$9,IF(J3355="No",Résultat!$G$9,Résultat!$G$7)),Résultat!$G$7)),Résultat!$G$7)), "")</f>
        <v/>
      </c>
    </row>
    <row r="3356" spans="1:11" ht="20.100000000000001" customHeight="1">
      <c r="A3356" s="26"/>
      <c r="B3356" s="27"/>
      <c r="C3356" s="11" t="str">
        <f>IF($B3356 &lt;&gt; "",VLOOKUP(MID(B3356,3,5),'Recyclabilité Prod Matx'!C:F,2,FALSE), "")</f>
        <v/>
      </c>
      <c r="D3356" s="11" t="str">
        <f>IF($B3356 &lt;&gt; "",VLOOKUP(MID(B3356,3,5),'Recyclabilité Prod Matx'!C:F,3,FALSE),"")</f>
        <v/>
      </c>
      <c r="E3356" s="11" t="str">
        <f>IF($B3356 &lt;&gt; "",VLOOKUP(MID(B3356,3,5),'Recyclabilité Prod Matx'!C:F,4,FALSE), "")</f>
        <v/>
      </c>
      <c r="F3356" s="12" t="str">
        <f>IF($B3356 &lt;&gt; "", IF(C3356="Totale","",IF(D3356 = 0, "", VLOOKUP(D3356,'Cond Compo'!A:B,2,FALSE))),"")</f>
        <v/>
      </c>
      <c r="G3356" s="28"/>
      <c r="H3356" s="11" t="str">
        <f xml:space="preserve"> IF(C3356="Totale",2,IF($G3356 &lt;&gt; "", IF(D3356 = "E",MATCH(G3356, 'Cond Compo'!D$16:D$18, 0), MATCH(G3356, 'Cond Compo'!C$16:C$19, 0)), ""))</f>
        <v/>
      </c>
      <c r="I3356" s="12" t="str">
        <f>IF($E3356 &lt;&gt; "", IF(E3356 = 0, "", VLOOKUP(E3356,'Cond Perturbation'!A:B,2,FALSE)),"")</f>
        <v/>
      </c>
      <c r="J3356" s="28"/>
      <c r="K3356" s="29" t="str">
        <f>IF($B3356 &lt;&gt; "", IF(C3356="Oui",IF(H3356=1,IF(E3356=0,Résultat!G$8,IF(J3356="No",Résultat!$G$8,Résultat!$G$7)),IF(H3356=2,IF(E3356=0,Résultat!G$9,IF(J3356="No",Résultat!$G$9,Résultat!$G$7)),Résultat!$G$7)),IF(C3356 = "Totale", IF(H3356=1,IF(E3356=0,Résultat!G$8,IF(J3356="No",Résultat!$G$9,Résultat!$G$7)),IF(H3356=2,IF(E3356=0,Résultat!G$9,IF(J3356="No",Résultat!$G$9,Résultat!$G$7)),Résultat!$G$7)),Résultat!$G$7)), "")</f>
        <v/>
      </c>
    </row>
    <row r="3357" spans="1:11" ht="20.100000000000001" customHeight="1">
      <c r="A3357" s="26"/>
      <c r="B3357" s="27"/>
      <c r="C3357" s="11" t="str">
        <f>IF($B3357 &lt;&gt; "",VLOOKUP(MID(B3357,3,5),'Recyclabilité Prod Matx'!C:F,2,FALSE), "")</f>
        <v/>
      </c>
      <c r="D3357" s="11" t="str">
        <f>IF($B3357 &lt;&gt; "",VLOOKUP(MID(B3357,3,5),'Recyclabilité Prod Matx'!C:F,3,FALSE),"")</f>
        <v/>
      </c>
      <c r="E3357" s="11" t="str">
        <f>IF($B3357 &lt;&gt; "",VLOOKUP(MID(B3357,3,5),'Recyclabilité Prod Matx'!C:F,4,FALSE), "")</f>
        <v/>
      </c>
      <c r="F3357" s="12" t="str">
        <f>IF($B3357 &lt;&gt; "", IF(C3357="Totale","",IF(D3357 = 0, "", VLOOKUP(D3357,'Cond Compo'!A:B,2,FALSE))),"")</f>
        <v/>
      </c>
      <c r="G3357" s="28"/>
      <c r="H3357" s="11" t="str">
        <f xml:space="preserve"> IF(C3357="Totale",2,IF($G3357 &lt;&gt; "", IF(D3357 = "E",MATCH(G3357, 'Cond Compo'!D$16:D$18, 0), MATCH(G3357, 'Cond Compo'!C$16:C$19, 0)), ""))</f>
        <v/>
      </c>
      <c r="I3357" s="12" t="str">
        <f>IF($E3357 &lt;&gt; "", IF(E3357 = 0, "", VLOOKUP(E3357,'Cond Perturbation'!A:B,2,FALSE)),"")</f>
        <v/>
      </c>
      <c r="J3357" s="28"/>
      <c r="K3357" s="29" t="str">
        <f>IF($B3357 &lt;&gt; "", IF(C3357="Oui",IF(H3357=1,IF(E3357=0,Résultat!G$8,IF(J3357="No",Résultat!$G$8,Résultat!$G$7)),IF(H3357=2,IF(E3357=0,Résultat!G$9,IF(J3357="No",Résultat!$G$9,Résultat!$G$7)),Résultat!$G$7)),IF(C3357 = "Totale", IF(H3357=1,IF(E3357=0,Résultat!G$8,IF(J3357="No",Résultat!$G$9,Résultat!$G$7)),IF(H3357=2,IF(E3357=0,Résultat!G$9,IF(J3357="No",Résultat!$G$9,Résultat!$G$7)),Résultat!$G$7)),Résultat!$G$7)), "")</f>
        <v/>
      </c>
    </row>
    <row r="3358" spans="1:11" ht="20.100000000000001" customHeight="1">
      <c r="A3358" s="26"/>
      <c r="B3358" s="27"/>
      <c r="C3358" s="11" t="str">
        <f>IF($B3358 &lt;&gt; "",VLOOKUP(MID(B3358,3,5),'Recyclabilité Prod Matx'!C:F,2,FALSE), "")</f>
        <v/>
      </c>
      <c r="D3358" s="11" t="str">
        <f>IF($B3358 &lt;&gt; "",VLOOKUP(MID(B3358,3,5),'Recyclabilité Prod Matx'!C:F,3,FALSE),"")</f>
        <v/>
      </c>
      <c r="E3358" s="11" t="str">
        <f>IF($B3358 &lt;&gt; "",VLOOKUP(MID(B3358,3,5),'Recyclabilité Prod Matx'!C:F,4,FALSE), "")</f>
        <v/>
      </c>
      <c r="F3358" s="12" t="str">
        <f>IF($B3358 &lt;&gt; "", IF(C3358="Totale","",IF(D3358 = 0, "", VLOOKUP(D3358,'Cond Compo'!A:B,2,FALSE))),"")</f>
        <v/>
      </c>
      <c r="G3358" s="28"/>
      <c r="H3358" s="11" t="str">
        <f xml:space="preserve"> IF(C3358="Totale",2,IF($G3358 &lt;&gt; "", IF(D3358 = "E",MATCH(G3358, 'Cond Compo'!D$16:D$18, 0), MATCH(G3358, 'Cond Compo'!C$16:C$19, 0)), ""))</f>
        <v/>
      </c>
      <c r="I3358" s="12" t="str">
        <f>IF($E3358 &lt;&gt; "", IF(E3358 = 0, "", VLOOKUP(E3358,'Cond Perturbation'!A:B,2,FALSE)),"")</f>
        <v/>
      </c>
      <c r="J3358" s="28"/>
      <c r="K3358" s="29" t="str">
        <f>IF($B3358 &lt;&gt; "", IF(C3358="Oui",IF(H3358=1,IF(E3358=0,Résultat!G$8,IF(J3358="No",Résultat!$G$8,Résultat!$G$7)),IF(H3358=2,IF(E3358=0,Résultat!G$9,IF(J3358="No",Résultat!$G$9,Résultat!$G$7)),Résultat!$G$7)),IF(C3358 = "Totale", IF(H3358=1,IF(E3358=0,Résultat!G$8,IF(J3358="No",Résultat!$G$9,Résultat!$G$7)),IF(H3358=2,IF(E3358=0,Résultat!G$9,IF(J3358="No",Résultat!$G$9,Résultat!$G$7)),Résultat!$G$7)),Résultat!$G$7)), "")</f>
        <v/>
      </c>
    </row>
    <row r="3359" spans="1:11" ht="20.100000000000001" customHeight="1">
      <c r="A3359" s="26"/>
      <c r="B3359" s="27"/>
      <c r="C3359" s="11" t="str">
        <f>IF($B3359 &lt;&gt; "",VLOOKUP(MID(B3359,3,5),'Recyclabilité Prod Matx'!C:F,2,FALSE), "")</f>
        <v/>
      </c>
      <c r="D3359" s="11" t="str">
        <f>IF($B3359 &lt;&gt; "",VLOOKUP(MID(B3359,3,5),'Recyclabilité Prod Matx'!C:F,3,FALSE),"")</f>
        <v/>
      </c>
      <c r="E3359" s="11" t="str">
        <f>IF($B3359 &lt;&gt; "",VLOOKUP(MID(B3359,3,5),'Recyclabilité Prod Matx'!C:F,4,FALSE), "")</f>
        <v/>
      </c>
      <c r="F3359" s="12" t="str">
        <f>IF($B3359 &lt;&gt; "", IF(C3359="Totale","",IF(D3359 = 0, "", VLOOKUP(D3359,'Cond Compo'!A:B,2,FALSE))),"")</f>
        <v/>
      </c>
      <c r="G3359" s="28"/>
      <c r="H3359" s="11" t="str">
        <f xml:space="preserve"> IF(C3359="Totale",2,IF($G3359 &lt;&gt; "", IF(D3359 = "E",MATCH(G3359, 'Cond Compo'!D$16:D$18, 0), MATCH(G3359, 'Cond Compo'!C$16:C$19, 0)), ""))</f>
        <v/>
      </c>
      <c r="I3359" s="12" t="str">
        <f>IF($E3359 &lt;&gt; "", IF(E3359 = 0, "", VLOOKUP(E3359,'Cond Perturbation'!A:B,2,FALSE)),"")</f>
        <v/>
      </c>
      <c r="J3359" s="28"/>
      <c r="K3359" s="29" t="str">
        <f>IF($B3359 &lt;&gt; "", IF(C3359="Oui",IF(H3359=1,IF(E3359=0,Résultat!G$8,IF(J3359="No",Résultat!$G$8,Résultat!$G$7)),IF(H3359=2,IF(E3359=0,Résultat!G$9,IF(J3359="No",Résultat!$G$9,Résultat!$G$7)),Résultat!$G$7)),IF(C3359 = "Totale", IF(H3359=1,IF(E3359=0,Résultat!G$8,IF(J3359="No",Résultat!$G$9,Résultat!$G$7)),IF(H3359=2,IF(E3359=0,Résultat!G$9,IF(J3359="No",Résultat!$G$9,Résultat!$G$7)),Résultat!$G$7)),Résultat!$G$7)), "")</f>
        <v/>
      </c>
    </row>
    <row r="3360" spans="1:11" ht="20.100000000000001" customHeight="1">
      <c r="A3360" s="26"/>
      <c r="B3360" s="27"/>
      <c r="C3360" s="11" t="str">
        <f>IF($B3360 &lt;&gt; "",VLOOKUP(MID(B3360,3,5),'Recyclabilité Prod Matx'!C:F,2,FALSE), "")</f>
        <v/>
      </c>
      <c r="D3360" s="11" t="str">
        <f>IF($B3360 &lt;&gt; "",VLOOKUP(MID(B3360,3,5),'Recyclabilité Prod Matx'!C:F,3,FALSE),"")</f>
        <v/>
      </c>
      <c r="E3360" s="11" t="str">
        <f>IF($B3360 &lt;&gt; "",VLOOKUP(MID(B3360,3,5),'Recyclabilité Prod Matx'!C:F,4,FALSE), "")</f>
        <v/>
      </c>
      <c r="F3360" s="12" t="str">
        <f>IF($B3360 &lt;&gt; "", IF(C3360="Totale","",IF(D3360 = 0, "", VLOOKUP(D3360,'Cond Compo'!A:B,2,FALSE))),"")</f>
        <v/>
      </c>
      <c r="G3360" s="28"/>
      <c r="H3360" s="11" t="str">
        <f xml:space="preserve"> IF(C3360="Totale",2,IF($G3360 &lt;&gt; "", IF(D3360 = "E",MATCH(G3360, 'Cond Compo'!D$16:D$18, 0), MATCH(G3360, 'Cond Compo'!C$16:C$19, 0)), ""))</f>
        <v/>
      </c>
      <c r="I3360" s="12" t="str">
        <f>IF($E3360 &lt;&gt; "", IF(E3360 = 0, "", VLOOKUP(E3360,'Cond Perturbation'!A:B,2,FALSE)),"")</f>
        <v/>
      </c>
      <c r="J3360" s="28"/>
      <c r="K3360" s="29" t="str">
        <f>IF($B3360 &lt;&gt; "", IF(C3360="Oui",IF(H3360=1,IF(E3360=0,Résultat!G$8,IF(J3360="No",Résultat!$G$8,Résultat!$G$7)),IF(H3360=2,IF(E3360=0,Résultat!G$9,IF(J3360="No",Résultat!$G$9,Résultat!$G$7)),Résultat!$G$7)),IF(C3360 = "Totale", IF(H3360=1,IF(E3360=0,Résultat!G$8,IF(J3360="No",Résultat!$G$9,Résultat!$G$7)),IF(H3360=2,IF(E3360=0,Résultat!G$9,IF(J3360="No",Résultat!$G$9,Résultat!$G$7)),Résultat!$G$7)),Résultat!$G$7)), "")</f>
        <v/>
      </c>
    </row>
    <row r="3361" spans="1:11" ht="20.100000000000001" customHeight="1">
      <c r="A3361" s="26"/>
      <c r="B3361" s="27"/>
      <c r="C3361" s="11" t="str">
        <f>IF($B3361 &lt;&gt; "",VLOOKUP(MID(B3361,3,5),'Recyclabilité Prod Matx'!C:F,2,FALSE), "")</f>
        <v/>
      </c>
      <c r="D3361" s="11" t="str">
        <f>IF($B3361 &lt;&gt; "",VLOOKUP(MID(B3361,3,5),'Recyclabilité Prod Matx'!C:F,3,FALSE),"")</f>
        <v/>
      </c>
      <c r="E3361" s="11" t="str">
        <f>IF($B3361 &lt;&gt; "",VLOOKUP(MID(B3361,3,5),'Recyclabilité Prod Matx'!C:F,4,FALSE), "")</f>
        <v/>
      </c>
      <c r="F3361" s="12" t="str">
        <f>IF($B3361 &lt;&gt; "", IF(C3361="Totale","",IF(D3361 = 0, "", VLOOKUP(D3361,'Cond Compo'!A:B,2,FALSE))),"")</f>
        <v/>
      </c>
      <c r="G3361" s="28"/>
      <c r="H3361" s="11" t="str">
        <f xml:space="preserve"> IF(C3361="Totale",2,IF($G3361 &lt;&gt; "", IF(D3361 = "E",MATCH(G3361, 'Cond Compo'!D$16:D$18, 0), MATCH(G3361, 'Cond Compo'!C$16:C$19, 0)), ""))</f>
        <v/>
      </c>
      <c r="I3361" s="12" t="str">
        <f>IF($E3361 &lt;&gt; "", IF(E3361 = 0, "", VLOOKUP(E3361,'Cond Perturbation'!A:B,2,FALSE)),"")</f>
        <v/>
      </c>
      <c r="J3361" s="28"/>
      <c r="K3361" s="29" t="str">
        <f>IF($B3361 &lt;&gt; "", IF(C3361="Oui",IF(H3361=1,IF(E3361=0,Résultat!G$8,IF(J3361="No",Résultat!$G$8,Résultat!$G$7)),IF(H3361=2,IF(E3361=0,Résultat!G$9,IF(J3361="No",Résultat!$G$9,Résultat!$G$7)),Résultat!$G$7)),IF(C3361 = "Totale", IF(H3361=1,IF(E3361=0,Résultat!G$8,IF(J3361="No",Résultat!$G$9,Résultat!$G$7)),IF(H3361=2,IF(E3361=0,Résultat!G$9,IF(J3361="No",Résultat!$G$9,Résultat!$G$7)),Résultat!$G$7)),Résultat!$G$7)), "")</f>
        <v/>
      </c>
    </row>
    <row r="3362" spans="1:11" ht="20.100000000000001" customHeight="1">
      <c r="A3362" s="26"/>
      <c r="B3362" s="27"/>
      <c r="C3362" s="11" t="str">
        <f>IF($B3362 &lt;&gt; "",VLOOKUP(MID(B3362,3,5),'Recyclabilité Prod Matx'!C:F,2,FALSE), "")</f>
        <v/>
      </c>
      <c r="D3362" s="11" t="str">
        <f>IF($B3362 &lt;&gt; "",VLOOKUP(MID(B3362,3,5),'Recyclabilité Prod Matx'!C:F,3,FALSE),"")</f>
        <v/>
      </c>
      <c r="E3362" s="11" t="str">
        <f>IF($B3362 &lt;&gt; "",VLOOKUP(MID(B3362,3,5),'Recyclabilité Prod Matx'!C:F,4,FALSE), "")</f>
        <v/>
      </c>
      <c r="F3362" s="12" t="str">
        <f>IF($B3362 &lt;&gt; "", IF(C3362="Totale","",IF(D3362 = 0, "", VLOOKUP(D3362,'Cond Compo'!A:B,2,FALSE))),"")</f>
        <v/>
      </c>
      <c r="G3362" s="28"/>
      <c r="H3362" s="11" t="str">
        <f xml:space="preserve"> IF(C3362="Totale",2,IF($G3362 &lt;&gt; "", IF(D3362 = "E",MATCH(G3362, 'Cond Compo'!D$16:D$18, 0), MATCH(G3362, 'Cond Compo'!C$16:C$19, 0)), ""))</f>
        <v/>
      </c>
      <c r="I3362" s="12" t="str">
        <f>IF($E3362 &lt;&gt; "", IF(E3362 = 0, "", VLOOKUP(E3362,'Cond Perturbation'!A:B,2,FALSE)),"")</f>
        <v/>
      </c>
      <c r="J3362" s="28"/>
      <c r="K3362" s="29" t="str">
        <f>IF($B3362 &lt;&gt; "", IF(C3362="Oui",IF(H3362=1,IF(E3362=0,Résultat!G$8,IF(J3362="No",Résultat!$G$8,Résultat!$G$7)),IF(H3362=2,IF(E3362=0,Résultat!G$9,IF(J3362="No",Résultat!$G$9,Résultat!$G$7)),Résultat!$G$7)),IF(C3362 = "Totale", IF(H3362=1,IF(E3362=0,Résultat!G$8,IF(J3362="No",Résultat!$G$9,Résultat!$G$7)),IF(H3362=2,IF(E3362=0,Résultat!G$9,IF(J3362="No",Résultat!$G$9,Résultat!$G$7)),Résultat!$G$7)),Résultat!$G$7)), "")</f>
        <v/>
      </c>
    </row>
    <row r="3363" spans="1:11" ht="20.100000000000001" customHeight="1">
      <c r="A3363" s="26"/>
      <c r="B3363" s="27"/>
      <c r="C3363" s="11" t="str">
        <f>IF($B3363 &lt;&gt; "",VLOOKUP(MID(B3363,3,5),'Recyclabilité Prod Matx'!C:F,2,FALSE), "")</f>
        <v/>
      </c>
      <c r="D3363" s="11" t="str">
        <f>IF($B3363 &lt;&gt; "",VLOOKUP(MID(B3363,3,5),'Recyclabilité Prod Matx'!C:F,3,FALSE),"")</f>
        <v/>
      </c>
      <c r="E3363" s="11" t="str">
        <f>IF($B3363 &lt;&gt; "",VLOOKUP(MID(B3363,3,5),'Recyclabilité Prod Matx'!C:F,4,FALSE), "")</f>
        <v/>
      </c>
      <c r="F3363" s="12" t="str">
        <f>IF($B3363 &lt;&gt; "", IF(C3363="Totale","",IF(D3363 = 0, "", VLOOKUP(D3363,'Cond Compo'!A:B,2,FALSE))),"")</f>
        <v/>
      </c>
      <c r="G3363" s="28"/>
      <c r="H3363" s="11" t="str">
        <f xml:space="preserve"> IF(C3363="Totale",2,IF($G3363 &lt;&gt; "", IF(D3363 = "E",MATCH(G3363, 'Cond Compo'!D$16:D$18, 0), MATCH(G3363, 'Cond Compo'!C$16:C$19, 0)), ""))</f>
        <v/>
      </c>
      <c r="I3363" s="12" t="str">
        <f>IF($E3363 &lt;&gt; "", IF(E3363 = 0, "", VLOOKUP(E3363,'Cond Perturbation'!A:B,2,FALSE)),"")</f>
        <v/>
      </c>
      <c r="J3363" s="28"/>
      <c r="K3363" s="29" t="str">
        <f>IF($B3363 &lt;&gt; "", IF(C3363="Oui",IF(H3363=1,IF(E3363=0,Résultat!G$8,IF(J3363="No",Résultat!$G$8,Résultat!$G$7)),IF(H3363=2,IF(E3363=0,Résultat!G$9,IF(J3363="No",Résultat!$G$9,Résultat!$G$7)),Résultat!$G$7)),IF(C3363 = "Totale", IF(H3363=1,IF(E3363=0,Résultat!G$8,IF(J3363="No",Résultat!$G$9,Résultat!$G$7)),IF(H3363=2,IF(E3363=0,Résultat!G$9,IF(J3363="No",Résultat!$G$9,Résultat!$G$7)),Résultat!$G$7)),Résultat!$G$7)), "")</f>
        <v/>
      </c>
    </row>
    <row r="3364" spans="1:11" ht="20.100000000000001" customHeight="1">
      <c r="A3364" s="26"/>
      <c r="B3364" s="27"/>
      <c r="C3364" s="11" t="str">
        <f>IF($B3364 &lt;&gt; "",VLOOKUP(MID(B3364,3,5),'Recyclabilité Prod Matx'!C:F,2,FALSE), "")</f>
        <v/>
      </c>
      <c r="D3364" s="11" t="str">
        <f>IF($B3364 &lt;&gt; "",VLOOKUP(MID(B3364,3,5),'Recyclabilité Prod Matx'!C:F,3,FALSE),"")</f>
        <v/>
      </c>
      <c r="E3364" s="11" t="str">
        <f>IF($B3364 &lt;&gt; "",VLOOKUP(MID(B3364,3,5),'Recyclabilité Prod Matx'!C:F,4,FALSE), "")</f>
        <v/>
      </c>
      <c r="F3364" s="12" t="str">
        <f>IF($B3364 &lt;&gt; "", IF(C3364="Totale","",IF(D3364 = 0, "", VLOOKUP(D3364,'Cond Compo'!A:B,2,FALSE))),"")</f>
        <v/>
      </c>
      <c r="G3364" s="28"/>
      <c r="H3364" s="11" t="str">
        <f xml:space="preserve"> IF(C3364="Totale",2,IF($G3364 &lt;&gt; "", IF(D3364 = "E",MATCH(G3364, 'Cond Compo'!D$16:D$18, 0), MATCH(G3364, 'Cond Compo'!C$16:C$19, 0)), ""))</f>
        <v/>
      </c>
      <c r="I3364" s="12" t="str">
        <f>IF($E3364 &lt;&gt; "", IF(E3364 = 0, "", VLOOKUP(E3364,'Cond Perturbation'!A:B,2,FALSE)),"")</f>
        <v/>
      </c>
      <c r="J3364" s="28"/>
      <c r="K3364" s="29" t="str">
        <f>IF($B3364 &lt;&gt; "", IF(C3364="Oui",IF(H3364=1,IF(E3364=0,Résultat!G$8,IF(J3364="No",Résultat!$G$8,Résultat!$G$7)),IF(H3364=2,IF(E3364=0,Résultat!G$9,IF(J3364="No",Résultat!$G$9,Résultat!$G$7)),Résultat!$G$7)),IF(C3364 = "Totale", IF(H3364=1,IF(E3364=0,Résultat!G$8,IF(J3364="No",Résultat!$G$9,Résultat!$G$7)),IF(H3364=2,IF(E3364=0,Résultat!G$9,IF(J3364="No",Résultat!$G$9,Résultat!$G$7)),Résultat!$G$7)),Résultat!$G$7)), "")</f>
        <v/>
      </c>
    </row>
    <row r="3365" spans="1:11" ht="20.100000000000001" customHeight="1">
      <c r="A3365" s="26"/>
      <c r="B3365" s="27"/>
      <c r="C3365" s="11" t="str">
        <f>IF($B3365 &lt;&gt; "",VLOOKUP(MID(B3365,3,5),'Recyclabilité Prod Matx'!C:F,2,FALSE), "")</f>
        <v/>
      </c>
      <c r="D3365" s="11" t="str">
        <f>IF($B3365 &lt;&gt; "",VLOOKUP(MID(B3365,3,5),'Recyclabilité Prod Matx'!C:F,3,FALSE),"")</f>
        <v/>
      </c>
      <c r="E3365" s="11" t="str">
        <f>IF($B3365 &lt;&gt; "",VLOOKUP(MID(B3365,3,5),'Recyclabilité Prod Matx'!C:F,4,FALSE), "")</f>
        <v/>
      </c>
      <c r="F3365" s="12" t="str">
        <f>IF($B3365 &lt;&gt; "", IF(C3365="Totale","",IF(D3365 = 0, "", VLOOKUP(D3365,'Cond Compo'!A:B,2,FALSE))),"")</f>
        <v/>
      </c>
      <c r="G3365" s="28"/>
      <c r="H3365" s="11" t="str">
        <f xml:space="preserve"> IF(C3365="Totale",2,IF($G3365 &lt;&gt; "", IF(D3365 = "E",MATCH(G3365, 'Cond Compo'!D$16:D$18, 0), MATCH(G3365, 'Cond Compo'!C$16:C$19, 0)), ""))</f>
        <v/>
      </c>
      <c r="I3365" s="12" t="str">
        <f>IF($E3365 &lt;&gt; "", IF(E3365 = 0, "", VLOOKUP(E3365,'Cond Perturbation'!A:B,2,FALSE)),"")</f>
        <v/>
      </c>
      <c r="J3365" s="28"/>
      <c r="K3365" s="29" t="str">
        <f>IF($B3365 &lt;&gt; "", IF(C3365="Oui",IF(H3365=1,IF(E3365=0,Résultat!G$8,IF(J3365="No",Résultat!$G$8,Résultat!$G$7)),IF(H3365=2,IF(E3365=0,Résultat!G$9,IF(J3365="No",Résultat!$G$9,Résultat!$G$7)),Résultat!$G$7)),IF(C3365 = "Totale", IF(H3365=1,IF(E3365=0,Résultat!G$8,IF(J3365="No",Résultat!$G$9,Résultat!$G$7)),IF(H3365=2,IF(E3365=0,Résultat!G$9,IF(J3365="No",Résultat!$G$9,Résultat!$G$7)),Résultat!$G$7)),Résultat!$G$7)), "")</f>
        <v/>
      </c>
    </row>
    <row r="3366" spans="1:11" ht="20.100000000000001" customHeight="1">
      <c r="A3366" s="26"/>
      <c r="B3366" s="27"/>
      <c r="C3366" s="11" t="str">
        <f>IF($B3366 &lt;&gt; "",VLOOKUP(MID(B3366,3,5),'Recyclabilité Prod Matx'!C:F,2,FALSE), "")</f>
        <v/>
      </c>
      <c r="D3366" s="11" t="str">
        <f>IF($B3366 &lt;&gt; "",VLOOKUP(MID(B3366,3,5),'Recyclabilité Prod Matx'!C:F,3,FALSE),"")</f>
        <v/>
      </c>
      <c r="E3366" s="11" t="str">
        <f>IF($B3366 &lt;&gt; "",VLOOKUP(MID(B3366,3,5),'Recyclabilité Prod Matx'!C:F,4,FALSE), "")</f>
        <v/>
      </c>
      <c r="F3366" s="12" t="str">
        <f>IF($B3366 &lt;&gt; "", IF(C3366="Totale","",IF(D3366 = 0, "", VLOOKUP(D3366,'Cond Compo'!A:B,2,FALSE))),"")</f>
        <v/>
      </c>
      <c r="G3366" s="28"/>
      <c r="H3366" s="11" t="str">
        <f xml:space="preserve"> IF(C3366="Totale",2,IF($G3366 &lt;&gt; "", IF(D3366 = "E",MATCH(G3366, 'Cond Compo'!D$16:D$18, 0), MATCH(G3366, 'Cond Compo'!C$16:C$19, 0)), ""))</f>
        <v/>
      </c>
      <c r="I3366" s="12" t="str">
        <f>IF($E3366 &lt;&gt; "", IF(E3366 = 0, "", VLOOKUP(E3366,'Cond Perturbation'!A:B,2,FALSE)),"")</f>
        <v/>
      </c>
      <c r="J3366" s="28"/>
      <c r="K3366" s="29" t="str">
        <f>IF($B3366 &lt;&gt; "", IF(C3366="Oui",IF(H3366=1,IF(E3366=0,Résultat!G$8,IF(J3366="No",Résultat!$G$8,Résultat!$G$7)),IF(H3366=2,IF(E3366=0,Résultat!G$9,IF(J3366="No",Résultat!$G$9,Résultat!$G$7)),Résultat!$G$7)),IF(C3366 = "Totale", IF(H3366=1,IF(E3366=0,Résultat!G$8,IF(J3366="No",Résultat!$G$9,Résultat!$G$7)),IF(H3366=2,IF(E3366=0,Résultat!G$9,IF(J3366="No",Résultat!$G$9,Résultat!$G$7)),Résultat!$G$7)),Résultat!$G$7)), "")</f>
        <v/>
      </c>
    </row>
    <row r="3367" spans="1:11" ht="20.100000000000001" customHeight="1">
      <c r="A3367" s="26"/>
      <c r="B3367" s="27"/>
      <c r="C3367" s="11" t="str">
        <f>IF($B3367 &lt;&gt; "",VLOOKUP(MID(B3367,3,5),'Recyclabilité Prod Matx'!C:F,2,FALSE), "")</f>
        <v/>
      </c>
      <c r="D3367" s="11" t="str">
        <f>IF($B3367 &lt;&gt; "",VLOOKUP(MID(B3367,3,5),'Recyclabilité Prod Matx'!C:F,3,FALSE),"")</f>
        <v/>
      </c>
      <c r="E3367" s="11" t="str">
        <f>IF($B3367 &lt;&gt; "",VLOOKUP(MID(B3367,3,5),'Recyclabilité Prod Matx'!C:F,4,FALSE), "")</f>
        <v/>
      </c>
      <c r="F3367" s="12" t="str">
        <f>IF($B3367 &lt;&gt; "", IF(C3367="Totale","",IF(D3367 = 0, "", VLOOKUP(D3367,'Cond Compo'!A:B,2,FALSE))),"")</f>
        <v/>
      </c>
      <c r="G3367" s="28"/>
      <c r="H3367" s="11" t="str">
        <f xml:space="preserve"> IF(C3367="Totale",2,IF($G3367 &lt;&gt; "", IF(D3367 = "E",MATCH(G3367, 'Cond Compo'!D$16:D$18, 0), MATCH(G3367, 'Cond Compo'!C$16:C$19, 0)), ""))</f>
        <v/>
      </c>
      <c r="I3367" s="12" t="str">
        <f>IF($E3367 &lt;&gt; "", IF(E3367 = 0, "", VLOOKUP(E3367,'Cond Perturbation'!A:B,2,FALSE)),"")</f>
        <v/>
      </c>
      <c r="J3367" s="28"/>
      <c r="K3367" s="29" t="str">
        <f>IF($B3367 &lt;&gt; "", IF(C3367="Oui",IF(H3367=1,IF(E3367=0,Résultat!G$8,IF(J3367="No",Résultat!$G$8,Résultat!$G$7)),IF(H3367=2,IF(E3367=0,Résultat!G$9,IF(J3367="No",Résultat!$G$9,Résultat!$G$7)),Résultat!$G$7)),IF(C3367 = "Totale", IF(H3367=1,IF(E3367=0,Résultat!G$8,IF(J3367="No",Résultat!$G$9,Résultat!$G$7)),IF(H3367=2,IF(E3367=0,Résultat!G$9,IF(J3367="No",Résultat!$G$9,Résultat!$G$7)),Résultat!$G$7)),Résultat!$G$7)), "")</f>
        <v/>
      </c>
    </row>
    <row r="3368" spans="1:11" ht="20.100000000000001" customHeight="1">
      <c r="A3368" s="26"/>
      <c r="B3368" s="27"/>
      <c r="C3368" s="11" t="str">
        <f>IF($B3368 &lt;&gt; "",VLOOKUP(MID(B3368,3,5),'Recyclabilité Prod Matx'!C:F,2,FALSE), "")</f>
        <v/>
      </c>
      <c r="D3368" s="11" t="str">
        <f>IF($B3368 &lt;&gt; "",VLOOKUP(MID(B3368,3,5),'Recyclabilité Prod Matx'!C:F,3,FALSE),"")</f>
        <v/>
      </c>
      <c r="E3368" s="11" t="str">
        <f>IF($B3368 &lt;&gt; "",VLOOKUP(MID(B3368,3,5),'Recyclabilité Prod Matx'!C:F,4,FALSE), "")</f>
        <v/>
      </c>
      <c r="F3368" s="12" t="str">
        <f>IF($B3368 &lt;&gt; "", IF(C3368="Totale","",IF(D3368 = 0, "", VLOOKUP(D3368,'Cond Compo'!A:B,2,FALSE))),"")</f>
        <v/>
      </c>
      <c r="G3368" s="28"/>
      <c r="H3368" s="11" t="str">
        <f xml:space="preserve"> IF(C3368="Totale",2,IF($G3368 &lt;&gt; "", IF(D3368 = "E",MATCH(G3368, 'Cond Compo'!D$16:D$18, 0), MATCH(G3368, 'Cond Compo'!C$16:C$19, 0)), ""))</f>
        <v/>
      </c>
      <c r="I3368" s="12" t="str">
        <f>IF($E3368 &lt;&gt; "", IF(E3368 = 0, "", VLOOKUP(E3368,'Cond Perturbation'!A:B,2,FALSE)),"")</f>
        <v/>
      </c>
      <c r="J3368" s="28"/>
      <c r="K3368" s="29" t="str">
        <f>IF($B3368 &lt;&gt; "", IF(C3368="Oui",IF(H3368=1,IF(E3368=0,Résultat!G$8,IF(J3368="No",Résultat!$G$8,Résultat!$G$7)),IF(H3368=2,IF(E3368=0,Résultat!G$9,IF(J3368="No",Résultat!$G$9,Résultat!$G$7)),Résultat!$G$7)),IF(C3368 = "Totale", IF(H3368=1,IF(E3368=0,Résultat!G$8,IF(J3368="No",Résultat!$G$9,Résultat!$G$7)),IF(H3368=2,IF(E3368=0,Résultat!G$9,IF(J3368="No",Résultat!$G$9,Résultat!$G$7)),Résultat!$G$7)),Résultat!$G$7)), "")</f>
        <v/>
      </c>
    </row>
    <row r="3369" spans="1:11" ht="20.100000000000001" customHeight="1">
      <c r="A3369" s="26"/>
      <c r="B3369" s="27"/>
      <c r="C3369" s="11" t="str">
        <f>IF($B3369 &lt;&gt; "",VLOOKUP(MID(B3369,3,5),'Recyclabilité Prod Matx'!C:F,2,FALSE), "")</f>
        <v/>
      </c>
      <c r="D3369" s="11" t="str">
        <f>IF($B3369 &lt;&gt; "",VLOOKUP(MID(B3369,3,5),'Recyclabilité Prod Matx'!C:F,3,FALSE),"")</f>
        <v/>
      </c>
      <c r="E3369" s="11" t="str">
        <f>IF($B3369 &lt;&gt; "",VLOOKUP(MID(B3369,3,5),'Recyclabilité Prod Matx'!C:F,4,FALSE), "")</f>
        <v/>
      </c>
      <c r="F3369" s="12" t="str">
        <f>IF($B3369 &lt;&gt; "", IF(C3369="Totale","",IF(D3369 = 0, "", VLOOKUP(D3369,'Cond Compo'!A:B,2,FALSE))),"")</f>
        <v/>
      </c>
      <c r="G3369" s="28"/>
      <c r="H3369" s="11" t="str">
        <f xml:space="preserve"> IF(C3369="Totale",2,IF($G3369 &lt;&gt; "", IF(D3369 = "E",MATCH(G3369, 'Cond Compo'!D$16:D$18, 0), MATCH(G3369, 'Cond Compo'!C$16:C$19, 0)), ""))</f>
        <v/>
      </c>
      <c r="I3369" s="12" t="str">
        <f>IF($E3369 &lt;&gt; "", IF(E3369 = 0, "", VLOOKUP(E3369,'Cond Perturbation'!A:B,2,FALSE)),"")</f>
        <v/>
      </c>
      <c r="J3369" s="28"/>
      <c r="K3369" s="29" t="str">
        <f>IF($B3369 &lt;&gt; "", IF(C3369="Oui",IF(H3369=1,IF(E3369=0,Résultat!G$8,IF(J3369="No",Résultat!$G$8,Résultat!$G$7)),IF(H3369=2,IF(E3369=0,Résultat!G$9,IF(J3369="No",Résultat!$G$9,Résultat!$G$7)),Résultat!$G$7)),IF(C3369 = "Totale", IF(H3369=1,IF(E3369=0,Résultat!G$8,IF(J3369="No",Résultat!$G$9,Résultat!$G$7)),IF(H3369=2,IF(E3369=0,Résultat!G$9,IF(J3369="No",Résultat!$G$9,Résultat!$G$7)),Résultat!$G$7)),Résultat!$G$7)), "")</f>
        <v/>
      </c>
    </row>
    <row r="3370" spans="1:11" ht="20.100000000000001" customHeight="1">
      <c r="A3370" s="26"/>
      <c r="B3370" s="27"/>
      <c r="C3370" s="11" t="str">
        <f>IF($B3370 &lt;&gt; "",VLOOKUP(MID(B3370,3,5),'Recyclabilité Prod Matx'!C:F,2,FALSE), "")</f>
        <v/>
      </c>
      <c r="D3370" s="11" t="str">
        <f>IF($B3370 &lt;&gt; "",VLOOKUP(MID(B3370,3,5),'Recyclabilité Prod Matx'!C:F,3,FALSE),"")</f>
        <v/>
      </c>
      <c r="E3370" s="11" t="str">
        <f>IF($B3370 &lt;&gt; "",VLOOKUP(MID(B3370,3,5),'Recyclabilité Prod Matx'!C:F,4,FALSE), "")</f>
        <v/>
      </c>
      <c r="F3370" s="12" t="str">
        <f>IF($B3370 &lt;&gt; "", IF(C3370="Totale","",IF(D3370 = 0, "", VLOOKUP(D3370,'Cond Compo'!A:B,2,FALSE))),"")</f>
        <v/>
      </c>
      <c r="G3370" s="28"/>
      <c r="H3370" s="11" t="str">
        <f xml:space="preserve"> IF(C3370="Totale",2,IF($G3370 &lt;&gt; "", IF(D3370 = "E",MATCH(G3370, 'Cond Compo'!D$16:D$18, 0), MATCH(G3370, 'Cond Compo'!C$16:C$19, 0)), ""))</f>
        <v/>
      </c>
      <c r="I3370" s="12" t="str">
        <f>IF($E3370 &lt;&gt; "", IF(E3370 = 0, "", VLOOKUP(E3370,'Cond Perturbation'!A:B,2,FALSE)),"")</f>
        <v/>
      </c>
      <c r="J3370" s="28"/>
      <c r="K3370" s="29" t="str">
        <f>IF($B3370 &lt;&gt; "", IF(C3370="Oui",IF(H3370=1,IF(E3370=0,Résultat!G$8,IF(J3370="No",Résultat!$G$8,Résultat!$G$7)),IF(H3370=2,IF(E3370=0,Résultat!G$9,IF(J3370="No",Résultat!$G$9,Résultat!$G$7)),Résultat!$G$7)),IF(C3370 = "Totale", IF(H3370=1,IF(E3370=0,Résultat!G$8,IF(J3370="No",Résultat!$G$9,Résultat!$G$7)),IF(H3370=2,IF(E3370=0,Résultat!G$9,IF(J3370="No",Résultat!$G$9,Résultat!$G$7)),Résultat!$G$7)),Résultat!$G$7)), "")</f>
        <v/>
      </c>
    </row>
    <row r="3371" spans="1:11" ht="20.100000000000001" customHeight="1">
      <c r="A3371" s="26"/>
      <c r="B3371" s="27"/>
      <c r="C3371" s="11" t="str">
        <f>IF($B3371 &lt;&gt; "",VLOOKUP(MID(B3371,3,5),'Recyclabilité Prod Matx'!C:F,2,FALSE), "")</f>
        <v/>
      </c>
      <c r="D3371" s="11" t="str">
        <f>IF($B3371 &lt;&gt; "",VLOOKUP(MID(B3371,3,5),'Recyclabilité Prod Matx'!C:F,3,FALSE),"")</f>
        <v/>
      </c>
      <c r="E3371" s="11" t="str">
        <f>IF($B3371 &lt;&gt; "",VLOOKUP(MID(B3371,3,5),'Recyclabilité Prod Matx'!C:F,4,FALSE), "")</f>
        <v/>
      </c>
      <c r="F3371" s="12" t="str">
        <f>IF($B3371 &lt;&gt; "", IF(C3371="Totale","",IF(D3371 = 0, "", VLOOKUP(D3371,'Cond Compo'!A:B,2,FALSE))),"")</f>
        <v/>
      </c>
      <c r="G3371" s="28"/>
      <c r="H3371" s="11" t="str">
        <f xml:space="preserve"> IF(C3371="Totale",2,IF($G3371 &lt;&gt; "", IF(D3371 = "E",MATCH(G3371, 'Cond Compo'!D$16:D$18, 0), MATCH(G3371, 'Cond Compo'!C$16:C$19, 0)), ""))</f>
        <v/>
      </c>
      <c r="I3371" s="12" t="str">
        <f>IF($E3371 &lt;&gt; "", IF(E3371 = 0, "", VLOOKUP(E3371,'Cond Perturbation'!A:B,2,FALSE)),"")</f>
        <v/>
      </c>
      <c r="J3371" s="28"/>
      <c r="K3371" s="29" t="str">
        <f>IF($B3371 &lt;&gt; "", IF(C3371="Oui",IF(H3371=1,IF(E3371=0,Résultat!G$8,IF(J3371="No",Résultat!$G$8,Résultat!$G$7)),IF(H3371=2,IF(E3371=0,Résultat!G$9,IF(J3371="No",Résultat!$G$9,Résultat!$G$7)),Résultat!$G$7)),IF(C3371 = "Totale", IF(H3371=1,IF(E3371=0,Résultat!G$8,IF(J3371="No",Résultat!$G$9,Résultat!$G$7)),IF(H3371=2,IF(E3371=0,Résultat!G$9,IF(J3371="No",Résultat!$G$9,Résultat!$G$7)),Résultat!$G$7)),Résultat!$G$7)), "")</f>
        <v/>
      </c>
    </row>
    <row r="3372" spans="1:11" ht="20.100000000000001" customHeight="1">
      <c r="A3372" s="26"/>
      <c r="B3372" s="27"/>
      <c r="C3372" s="11" t="str">
        <f>IF($B3372 &lt;&gt; "",VLOOKUP(MID(B3372,3,5),'Recyclabilité Prod Matx'!C:F,2,FALSE), "")</f>
        <v/>
      </c>
      <c r="D3372" s="11" t="str">
        <f>IF($B3372 &lt;&gt; "",VLOOKUP(MID(B3372,3,5),'Recyclabilité Prod Matx'!C:F,3,FALSE),"")</f>
        <v/>
      </c>
      <c r="E3372" s="11" t="str">
        <f>IF($B3372 &lt;&gt; "",VLOOKUP(MID(B3372,3,5),'Recyclabilité Prod Matx'!C:F,4,FALSE), "")</f>
        <v/>
      </c>
      <c r="F3372" s="12" t="str">
        <f>IF($B3372 &lt;&gt; "", IF(C3372="Totale","",IF(D3372 = 0, "", VLOOKUP(D3372,'Cond Compo'!A:B,2,FALSE))),"")</f>
        <v/>
      </c>
      <c r="G3372" s="28"/>
      <c r="H3372" s="11" t="str">
        <f xml:space="preserve"> IF(C3372="Totale",2,IF($G3372 &lt;&gt; "", IF(D3372 = "E",MATCH(G3372, 'Cond Compo'!D$16:D$18, 0), MATCH(G3372, 'Cond Compo'!C$16:C$19, 0)), ""))</f>
        <v/>
      </c>
      <c r="I3372" s="12" t="str">
        <f>IF($E3372 &lt;&gt; "", IF(E3372 = 0, "", VLOOKUP(E3372,'Cond Perturbation'!A:B,2,FALSE)),"")</f>
        <v/>
      </c>
      <c r="J3372" s="28"/>
      <c r="K3372" s="29" t="str">
        <f>IF($B3372 &lt;&gt; "", IF(C3372="Oui",IF(H3372=1,IF(E3372=0,Résultat!G$8,IF(J3372="No",Résultat!$G$8,Résultat!$G$7)),IF(H3372=2,IF(E3372=0,Résultat!G$9,IF(J3372="No",Résultat!$G$9,Résultat!$G$7)),Résultat!$G$7)),IF(C3372 = "Totale", IF(H3372=1,IF(E3372=0,Résultat!G$8,IF(J3372="No",Résultat!$G$9,Résultat!$G$7)),IF(H3372=2,IF(E3372=0,Résultat!G$9,IF(J3372="No",Résultat!$G$9,Résultat!$G$7)),Résultat!$G$7)),Résultat!$G$7)), "")</f>
        <v/>
      </c>
    </row>
    <row r="3373" spans="1:11" ht="20.100000000000001" customHeight="1">
      <c r="A3373" s="26"/>
      <c r="B3373" s="27"/>
      <c r="C3373" s="11" t="str">
        <f>IF($B3373 &lt;&gt; "",VLOOKUP(MID(B3373,3,5),'Recyclabilité Prod Matx'!C:F,2,FALSE), "")</f>
        <v/>
      </c>
      <c r="D3373" s="11" t="str">
        <f>IF($B3373 &lt;&gt; "",VLOOKUP(MID(B3373,3,5),'Recyclabilité Prod Matx'!C:F,3,FALSE),"")</f>
        <v/>
      </c>
      <c r="E3373" s="11" t="str">
        <f>IF($B3373 &lt;&gt; "",VLOOKUP(MID(B3373,3,5),'Recyclabilité Prod Matx'!C:F,4,FALSE), "")</f>
        <v/>
      </c>
      <c r="F3373" s="12" t="str">
        <f>IF($B3373 &lt;&gt; "", IF(C3373="Totale","",IF(D3373 = 0, "", VLOOKUP(D3373,'Cond Compo'!A:B,2,FALSE))),"")</f>
        <v/>
      </c>
      <c r="G3373" s="28"/>
      <c r="H3373" s="11" t="str">
        <f xml:space="preserve"> IF(C3373="Totale",2,IF($G3373 &lt;&gt; "", IF(D3373 = "E",MATCH(G3373, 'Cond Compo'!D$16:D$18, 0), MATCH(G3373, 'Cond Compo'!C$16:C$19, 0)), ""))</f>
        <v/>
      </c>
      <c r="I3373" s="12" t="str">
        <f>IF($E3373 &lt;&gt; "", IF(E3373 = 0, "", VLOOKUP(E3373,'Cond Perturbation'!A:B,2,FALSE)),"")</f>
        <v/>
      </c>
      <c r="J3373" s="28"/>
      <c r="K3373" s="29" t="str">
        <f>IF($B3373 &lt;&gt; "", IF(C3373="Oui",IF(H3373=1,IF(E3373=0,Résultat!G$8,IF(J3373="No",Résultat!$G$8,Résultat!$G$7)),IF(H3373=2,IF(E3373=0,Résultat!G$9,IF(J3373="No",Résultat!$G$9,Résultat!$G$7)),Résultat!$G$7)),IF(C3373 = "Totale", IF(H3373=1,IF(E3373=0,Résultat!G$8,IF(J3373="No",Résultat!$G$9,Résultat!$G$7)),IF(H3373=2,IF(E3373=0,Résultat!G$9,IF(J3373="No",Résultat!$G$9,Résultat!$G$7)),Résultat!$G$7)),Résultat!$G$7)), "")</f>
        <v/>
      </c>
    </row>
    <row r="3374" spans="1:11" ht="20.100000000000001" customHeight="1">
      <c r="A3374" s="26"/>
      <c r="B3374" s="27"/>
      <c r="C3374" s="11" t="str">
        <f>IF($B3374 &lt;&gt; "",VLOOKUP(MID(B3374,3,5),'Recyclabilité Prod Matx'!C:F,2,FALSE), "")</f>
        <v/>
      </c>
      <c r="D3374" s="11" t="str">
        <f>IF($B3374 &lt;&gt; "",VLOOKUP(MID(B3374,3,5),'Recyclabilité Prod Matx'!C:F,3,FALSE),"")</f>
        <v/>
      </c>
      <c r="E3374" s="11" t="str">
        <f>IF($B3374 &lt;&gt; "",VLOOKUP(MID(B3374,3,5),'Recyclabilité Prod Matx'!C:F,4,FALSE), "")</f>
        <v/>
      </c>
      <c r="F3374" s="12" t="str">
        <f>IF($B3374 &lt;&gt; "", IF(C3374="Totale","",IF(D3374 = 0, "", VLOOKUP(D3374,'Cond Compo'!A:B,2,FALSE))),"")</f>
        <v/>
      </c>
      <c r="G3374" s="28"/>
      <c r="H3374" s="11" t="str">
        <f xml:space="preserve"> IF(C3374="Totale",2,IF($G3374 &lt;&gt; "", IF(D3374 = "E",MATCH(G3374, 'Cond Compo'!D$16:D$18, 0), MATCH(G3374, 'Cond Compo'!C$16:C$19, 0)), ""))</f>
        <v/>
      </c>
      <c r="I3374" s="12" t="str">
        <f>IF($E3374 &lt;&gt; "", IF(E3374 = 0, "", VLOOKUP(E3374,'Cond Perturbation'!A:B,2,FALSE)),"")</f>
        <v/>
      </c>
      <c r="J3374" s="28"/>
      <c r="K3374" s="29" t="str">
        <f>IF($B3374 &lt;&gt; "", IF(C3374="Oui",IF(H3374=1,IF(E3374=0,Résultat!G$8,IF(J3374="No",Résultat!$G$8,Résultat!$G$7)),IF(H3374=2,IF(E3374=0,Résultat!G$9,IF(J3374="No",Résultat!$G$9,Résultat!$G$7)),Résultat!$G$7)),IF(C3374 = "Totale", IF(H3374=1,IF(E3374=0,Résultat!G$8,IF(J3374="No",Résultat!$G$9,Résultat!$G$7)),IF(H3374=2,IF(E3374=0,Résultat!G$9,IF(J3374="No",Résultat!$G$9,Résultat!$G$7)),Résultat!$G$7)),Résultat!$G$7)), "")</f>
        <v/>
      </c>
    </row>
    <row r="3375" spans="1:11" ht="20.100000000000001" customHeight="1">
      <c r="A3375" s="26"/>
      <c r="B3375" s="27"/>
      <c r="C3375" s="11" t="str">
        <f>IF($B3375 &lt;&gt; "",VLOOKUP(MID(B3375,3,5),'Recyclabilité Prod Matx'!C:F,2,FALSE), "")</f>
        <v/>
      </c>
      <c r="D3375" s="11" t="str">
        <f>IF($B3375 &lt;&gt; "",VLOOKUP(MID(B3375,3,5),'Recyclabilité Prod Matx'!C:F,3,FALSE),"")</f>
        <v/>
      </c>
      <c r="E3375" s="11" t="str">
        <f>IF($B3375 &lt;&gt; "",VLOOKUP(MID(B3375,3,5),'Recyclabilité Prod Matx'!C:F,4,FALSE), "")</f>
        <v/>
      </c>
      <c r="F3375" s="12" t="str">
        <f>IF($B3375 &lt;&gt; "", IF(C3375="Totale","",IF(D3375 = 0, "", VLOOKUP(D3375,'Cond Compo'!A:B,2,FALSE))),"")</f>
        <v/>
      </c>
      <c r="G3375" s="28"/>
      <c r="H3375" s="11" t="str">
        <f xml:space="preserve"> IF(C3375="Totale",2,IF($G3375 &lt;&gt; "", IF(D3375 = "E",MATCH(G3375, 'Cond Compo'!D$16:D$18, 0), MATCH(G3375, 'Cond Compo'!C$16:C$19, 0)), ""))</f>
        <v/>
      </c>
      <c r="I3375" s="12" t="str">
        <f>IF($E3375 &lt;&gt; "", IF(E3375 = 0, "", VLOOKUP(E3375,'Cond Perturbation'!A:B,2,FALSE)),"")</f>
        <v/>
      </c>
      <c r="J3375" s="28"/>
      <c r="K3375" s="29" t="str">
        <f>IF($B3375 &lt;&gt; "", IF(C3375="Oui",IF(H3375=1,IF(E3375=0,Résultat!G$8,IF(J3375="No",Résultat!$G$8,Résultat!$G$7)),IF(H3375=2,IF(E3375=0,Résultat!G$9,IF(J3375="No",Résultat!$G$9,Résultat!$G$7)),Résultat!$G$7)),IF(C3375 = "Totale", IF(H3375=1,IF(E3375=0,Résultat!G$8,IF(J3375="No",Résultat!$G$9,Résultat!$G$7)),IF(H3375=2,IF(E3375=0,Résultat!G$9,IF(J3375="No",Résultat!$G$9,Résultat!$G$7)),Résultat!$G$7)),Résultat!$G$7)), "")</f>
        <v/>
      </c>
    </row>
    <row r="3376" spans="1:11" ht="20.100000000000001" customHeight="1">
      <c r="A3376" s="26"/>
      <c r="B3376" s="27"/>
      <c r="C3376" s="11" t="str">
        <f>IF($B3376 &lt;&gt; "",VLOOKUP(MID(B3376,3,5),'Recyclabilité Prod Matx'!C:F,2,FALSE), "")</f>
        <v/>
      </c>
      <c r="D3376" s="11" t="str">
        <f>IF($B3376 &lt;&gt; "",VLOOKUP(MID(B3376,3,5),'Recyclabilité Prod Matx'!C:F,3,FALSE),"")</f>
        <v/>
      </c>
      <c r="E3376" s="11" t="str">
        <f>IF($B3376 &lt;&gt; "",VLOOKUP(MID(B3376,3,5),'Recyclabilité Prod Matx'!C:F,4,FALSE), "")</f>
        <v/>
      </c>
      <c r="F3376" s="12" t="str">
        <f>IF($B3376 &lt;&gt; "", IF(C3376="Totale","",IF(D3376 = 0, "", VLOOKUP(D3376,'Cond Compo'!A:B,2,FALSE))),"")</f>
        <v/>
      </c>
      <c r="G3376" s="28"/>
      <c r="H3376" s="11" t="str">
        <f xml:space="preserve"> IF(C3376="Totale",2,IF($G3376 &lt;&gt; "", IF(D3376 = "E",MATCH(G3376, 'Cond Compo'!D$16:D$18, 0), MATCH(G3376, 'Cond Compo'!C$16:C$19, 0)), ""))</f>
        <v/>
      </c>
      <c r="I3376" s="12" t="str">
        <f>IF($E3376 &lt;&gt; "", IF(E3376 = 0, "", VLOOKUP(E3376,'Cond Perturbation'!A:B,2,FALSE)),"")</f>
        <v/>
      </c>
      <c r="J3376" s="28"/>
      <c r="K3376" s="29" t="str">
        <f>IF($B3376 &lt;&gt; "", IF(C3376="Oui",IF(H3376=1,IF(E3376=0,Résultat!G$8,IF(J3376="No",Résultat!$G$8,Résultat!$G$7)),IF(H3376=2,IF(E3376=0,Résultat!G$9,IF(J3376="No",Résultat!$G$9,Résultat!$G$7)),Résultat!$G$7)),IF(C3376 = "Totale", IF(H3376=1,IF(E3376=0,Résultat!G$8,IF(J3376="No",Résultat!$G$9,Résultat!$G$7)),IF(H3376=2,IF(E3376=0,Résultat!G$9,IF(J3376="No",Résultat!$G$9,Résultat!$G$7)),Résultat!$G$7)),Résultat!$G$7)), "")</f>
        <v/>
      </c>
    </row>
    <row r="3377" spans="1:11" ht="20.100000000000001" customHeight="1">
      <c r="A3377" s="26"/>
      <c r="B3377" s="27"/>
      <c r="C3377" s="11" t="str">
        <f>IF($B3377 &lt;&gt; "",VLOOKUP(MID(B3377,3,5),'Recyclabilité Prod Matx'!C:F,2,FALSE), "")</f>
        <v/>
      </c>
      <c r="D3377" s="11" t="str">
        <f>IF($B3377 &lt;&gt; "",VLOOKUP(MID(B3377,3,5),'Recyclabilité Prod Matx'!C:F,3,FALSE),"")</f>
        <v/>
      </c>
      <c r="E3377" s="11" t="str">
        <f>IF($B3377 &lt;&gt; "",VLOOKUP(MID(B3377,3,5),'Recyclabilité Prod Matx'!C:F,4,FALSE), "")</f>
        <v/>
      </c>
      <c r="F3377" s="12" t="str">
        <f>IF($B3377 &lt;&gt; "", IF(C3377="Totale","",IF(D3377 = 0, "", VLOOKUP(D3377,'Cond Compo'!A:B,2,FALSE))),"")</f>
        <v/>
      </c>
      <c r="G3377" s="28"/>
      <c r="H3377" s="11" t="str">
        <f xml:space="preserve"> IF(C3377="Totale",2,IF($G3377 &lt;&gt; "", IF(D3377 = "E",MATCH(G3377, 'Cond Compo'!D$16:D$18, 0), MATCH(G3377, 'Cond Compo'!C$16:C$19, 0)), ""))</f>
        <v/>
      </c>
      <c r="I3377" s="12" t="str">
        <f>IF($E3377 &lt;&gt; "", IF(E3377 = 0, "", VLOOKUP(E3377,'Cond Perturbation'!A:B,2,FALSE)),"")</f>
        <v/>
      </c>
      <c r="J3377" s="28"/>
      <c r="K3377" s="29" t="str">
        <f>IF($B3377 &lt;&gt; "", IF(C3377="Oui",IF(H3377=1,IF(E3377=0,Résultat!G$8,IF(J3377="No",Résultat!$G$8,Résultat!$G$7)),IF(H3377=2,IF(E3377=0,Résultat!G$9,IF(J3377="No",Résultat!$G$9,Résultat!$G$7)),Résultat!$G$7)),IF(C3377 = "Totale", IF(H3377=1,IF(E3377=0,Résultat!G$8,IF(J3377="No",Résultat!$G$9,Résultat!$G$7)),IF(H3377=2,IF(E3377=0,Résultat!G$9,IF(J3377="No",Résultat!$G$9,Résultat!$G$7)),Résultat!$G$7)),Résultat!$G$7)), "")</f>
        <v/>
      </c>
    </row>
    <row r="3378" spans="1:11" ht="20.100000000000001" customHeight="1">
      <c r="A3378" s="26"/>
      <c r="B3378" s="27"/>
      <c r="C3378" s="11" t="str">
        <f>IF($B3378 &lt;&gt; "",VLOOKUP(MID(B3378,3,5),'Recyclabilité Prod Matx'!C:F,2,FALSE), "")</f>
        <v/>
      </c>
      <c r="D3378" s="11" t="str">
        <f>IF($B3378 &lt;&gt; "",VLOOKUP(MID(B3378,3,5),'Recyclabilité Prod Matx'!C:F,3,FALSE),"")</f>
        <v/>
      </c>
      <c r="E3378" s="11" t="str">
        <f>IF($B3378 &lt;&gt; "",VLOOKUP(MID(B3378,3,5),'Recyclabilité Prod Matx'!C:F,4,FALSE), "")</f>
        <v/>
      </c>
      <c r="F3378" s="12" t="str">
        <f>IF($B3378 &lt;&gt; "", IF(C3378="Totale","",IF(D3378 = 0, "", VLOOKUP(D3378,'Cond Compo'!A:B,2,FALSE))),"")</f>
        <v/>
      </c>
      <c r="G3378" s="28"/>
      <c r="H3378" s="11" t="str">
        <f xml:space="preserve"> IF(C3378="Totale",2,IF($G3378 &lt;&gt; "", IF(D3378 = "E",MATCH(G3378, 'Cond Compo'!D$16:D$18, 0), MATCH(G3378, 'Cond Compo'!C$16:C$19, 0)), ""))</f>
        <v/>
      </c>
      <c r="I3378" s="12" t="str">
        <f>IF($E3378 &lt;&gt; "", IF(E3378 = 0, "", VLOOKUP(E3378,'Cond Perturbation'!A:B,2,FALSE)),"")</f>
        <v/>
      </c>
      <c r="J3378" s="28"/>
      <c r="K3378" s="29" t="str">
        <f>IF($B3378 &lt;&gt; "", IF(C3378="Oui",IF(H3378=1,IF(E3378=0,Résultat!G$8,IF(J3378="No",Résultat!$G$8,Résultat!$G$7)),IF(H3378=2,IF(E3378=0,Résultat!G$9,IF(J3378="No",Résultat!$G$9,Résultat!$G$7)),Résultat!$G$7)),IF(C3378 = "Totale", IF(H3378=1,IF(E3378=0,Résultat!G$8,IF(J3378="No",Résultat!$G$9,Résultat!$G$7)),IF(H3378=2,IF(E3378=0,Résultat!G$9,IF(J3378="No",Résultat!$G$9,Résultat!$G$7)),Résultat!$G$7)),Résultat!$G$7)), "")</f>
        <v/>
      </c>
    </row>
    <row r="3379" spans="1:11" ht="20.100000000000001" customHeight="1">
      <c r="A3379" s="26"/>
      <c r="B3379" s="27"/>
      <c r="C3379" s="11" t="str">
        <f>IF($B3379 &lt;&gt; "",VLOOKUP(MID(B3379,3,5),'Recyclabilité Prod Matx'!C:F,2,FALSE), "")</f>
        <v/>
      </c>
      <c r="D3379" s="11" t="str">
        <f>IF($B3379 &lt;&gt; "",VLOOKUP(MID(B3379,3,5),'Recyclabilité Prod Matx'!C:F,3,FALSE),"")</f>
        <v/>
      </c>
      <c r="E3379" s="11" t="str">
        <f>IF($B3379 &lt;&gt; "",VLOOKUP(MID(B3379,3,5),'Recyclabilité Prod Matx'!C:F,4,FALSE), "")</f>
        <v/>
      </c>
      <c r="F3379" s="12" t="str">
        <f>IF($B3379 &lt;&gt; "", IF(C3379="Totale","",IF(D3379 = 0, "", VLOOKUP(D3379,'Cond Compo'!A:B,2,FALSE))),"")</f>
        <v/>
      </c>
      <c r="G3379" s="28"/>
      <c r="H3379" s="11" t="str">
        <f xml:space="preserve"> IF(C3379="Totale",2,IF($G3379 &lt;&gt; "", IF(D3379 = "E",MATCH(G3379, 'Cond Compo'!D$16:D$18, 0), MATCH(G3379, 'Cond Compo'!C$16:C$19, 0)), ""))</f>
        <v/>
      </c>
      <c r="I3379" s="12" t="str">
        <f>IF($E3379 &lt;&gt; "", IF(E3379 = 0, "", VLOOKUP(E3379,'Cond Perturbation'!A:B,2,FALSE)),"")</f>
        <v/>
      </c>
      <c r="J3379" s="28"/>
      <c r="K3379" s="29" t="str">
        <f>IF($B3379 &lt;&gt; "", IF(C3379="Oui",IF(H3379=1,IF(E3379=0,Résultat!G$8,IF(J3379="No",Résultat!$G$8,Résultat!$G$7)),IF(H3379=2,IF(E3379=0,Résultat!G$9,IF(J3379="No",Résultat!$G$9,Résultat!$G$7)),Résultat!$G$7)),IF(C3379 = "Totale", IF(H3379=1,IF(E3379=0,Résultat!G$8,IF(J3379="No",Résultat!$G$9,Résultat!$G$7)),IF(H3379=2,IF(E3379=0,Résultat!G$9,IF(J3379="No",Résultat!$G$9,Résultat!$G$7)),Résultat!$G$7)),Résultat!$G$7)), "")</f>
        <v/>
      </c>
    </row>
    <row r="3380" spans="1:11" ht="20.100000000000001" customHeight="1">
      <c r="A3380" s="26"/>
      <c r="B3380" s="27"/>
      <c r="C3380" s="11" t="str">
        <f>IF($B3380 &lt;&gt; "",VLOOKUP(MID(B3380,3,5),'Recyclabilité Prod Matx'!C:F,2,FALSE), "")</f>
        <v/>
      </c>
      <c r="D3380" s="11" t="str">
        <f>IF($B3380 &lt;&gt; "",VLOOKUP(MID(B3380,3,5),'Recyclabilité Prod Matx'!C:F,3,FALSE),"")</f>
        <v/>
      </c>
      <c r="E3380" s="11" t="str">
        <f>IF($B3380 &lt;&gt; "",VLOOKUP(MID(B3380,3,5),'Recyclabilité Prod Matx'!C:F,4,FALSE), "")</f>
        <v/>
      </c>
      <c r="F3380" s="12" t="str">
        <f>IF($B3380 &lt;&gt; "", IF(C3380="Totale","",IF(D3380 = 0, "", VLOOKUP(D3380,'Cond Compo'!A:B,2,FALSE))),"")</f>
        <v/>
      </c>
      <c r="G3380" s="28"/>
      <c r="H3380" s="11" t="str">
        <f xml:space="preserve"> IF(C3380="Totale",2,IF($G3380 &lt;&gt; "", IF(D3380 = "E",MATCH(G3380, 'Cond Compo'!D$16:D$18, 0), MATCH(G3380, 'Cond Compo'!C$16:C$19, 0)), ""))</f>
        <v/>
      </c>
      <c r="I3380" s="12" t="str">
        <f>IF($E3380 &lt;&gt; "", IF(E3380 = 0, "", VLOOKUP(E3380,'Cond Perturbation'!A:B,2,FALSE)),"")</f>
        <v/>
      </c>
      <c r="J3380" s="28"/>
      <c r="K3380" s="29" t="str">
        <f>IF($B3380 &lt;&gt; "", IF(C3380="Oui",IF(H3380=1,IF(E3380=0,Résultat!G$8,IF(J3380="No",Résultat!$G$8,Résultat!$G$7)),IF(H3380=2,IF(E3380=0,Résultat!G$9,IF(J3380="No",Résultat!$G$9,Résultat!$G$7)),Résultat!$G$7)),IF(C3380 = "Totale", IF(H3380=1,IF(E3380=0,Résultat!G$8,IF(J3380="No",Résultat!$G$9,Résultat!$G$7)),IF(H3380=2,IF(E3380=0,Résultat!G$9,IF(J3380="No",Résultat!$G$9,Résultat!$G$7)),Résultat!$G$7)),Résultat!$G$7)), "")</f>
        <v/>
      </c>
    </row>
    <row r="3381" spans="1:11" ht="20.100000000000001" customHeight="1">
      <c r="A3381" s="26"/>
      <c r="B3381" s="27"/>
      <c r="C3381" s="11" t="str">
        <f>IF($B3381 &lt;&gt; "",VLOOKUP(MID(B3381,3,5),'Recyclabilité Prod Matx'!C:F,2,FALSE), "")</f>
        <v/>
      </c>
      <c r="D3381" s="11" t="str">
        <f>IF($B3381 &lt;&gt; "",VLOOKUP(MID(B3381,3,5),'Recyclabilité Prod Matx'!C:F,3,FALSE),"")</f>
        <v/>
      </c>
      <c r="E3381" s="11" t="str">
        <f>IF($B3381 &lt;&gt; "",VLOOKUP(MID(B3381,3,5),'Recyclabilité Prod Matx'!C:F,4,FALSE), "")</f>
        <v/>
      </c>
      <c r="F3381" s="12" t="str">
        <f>IF($B3381 &lt;&gt; "", IF(C3381="Totale","",IF(D3381 = 0, "", VLOOKUP(D3381,'Cond Compo'!A:B,2,FALSE))),"")</f>
        <v/>
      </c>
      <c r="G3381" s="28"/>
      <c r="H3381" s="11" t="str">
        <f xml:space="preserve"> IF(C3381="Totale",2,IF($G3381 &lt;&gt; "", IF(D3381 = "E",MATCH(G3381, 'Cond Compo'!D$16:D$18, 0), MATCH(G3381, 'Cond Compo'!C$16:C$19, 0)), ""))</f>
        <v/>
      </c>
      <c r="I3381" s="12" t="str">
        <f>IF($E3381 &lt;&gt; "", IF(E3381 = 0, "", VLOOKUP(E3381,'Cond Perturbation'!A:B,2,FALSE)),"")</f>
        <v/>
      </c>
      <c r="J3381" s="28"/>
      <c r="K3381" s="29" t="str">
        <f>IF($B3381 &lt;&gt; "", IF(C3381="Oui",IF(H3381=1,IF(E3381=0,Résultat!G$8,IF(J3381="No",Résultat!$G$8,Résultat!$G$7)),IF(H3381=2,IF(E3381=0,Résultat!G$9,IF(J3381="No",Résultat!$G$9,Résultat!$G$7)),Résultat!$G$7)),IF(C3381 = "Totale", IF(H3381=1,IF(E3381=0,Résultat!G$8,IF(J3381="No",Résultat!$G$9,Résultat!$G$7)),IF(H3381=2,IF(E3381=0,Résultat!G$9,IF(J3381="No",Résultat!$G$9,Résultat!$G$7)),Résultat!$G$7)),Résultat!$G$7)), "")</f>
        <v/>
      </c>
    </row>
    <row r="3382" spans="1:11" ht="20.100000000000001" customHeight="1">
      <c r="A3382" s="26"/>
      <c r="B3382" s="27"/>
      <c r="C3382" s="11" t="str">
        <f>IF($B3382 &lt;&gt; "",VLOOKUP(MID(B3382,3,5),'Recyclabilité Prod Matx'!C:F,2,FALSE), "")</f>
        <v/>
      </c>
      <c r="D3382" s="11" t="str">
        <f>IF($B3382 &lt;&gt; "",VLOOKUP(MID(B3382,3,5),'Recyclabilité Prod Matx'!C:F,3,FALSE),"")</f>
        <v/>
      </c>
      <c r="E3382" s="11" t="str">
        <f>IF($B3382 &lt;&gt; "",VLOOKUP(MID(B3382,3,5),'Recyclabilité Prod Matx'!C:F,4,FALSE), "")</f>
        <v/>
      </c>
      <c r="F3382" s="12" t="str">
        <f>IF($B3382 &lt;&gt; "", IF(C3382="Totale","",IF(D3382 = 0, "", VLOOKUP(D3382,'Cond Compo'!A:B,2,FALSE))),"")</f>
        <v/>
      </c>
      <c r="G3382" s="28"/>
      <c r="H3382" s="11" t="str">
        <f xml:space="preserve"> IF(C3382="Totale",2,IF($G3382 &lt;&gt; "", IF(D3382 = "E",MATCH(G3382, 'Cond Compo'!D$16:D$18, 0), MATCH(G3382, 'Cond Compo'!C$16:C$19, 0)), ""))</f>
        <v/>
      </c>
      <c r="I3382" s="12" t="str">
        <f>IF($E3382 &lt;&gt; "", IF(E3382 = 0, "", VLOOKUP(E3382,'Cond Perturbation'!A:B,2,FALSE)),"")</f>
        <v/>
      </c>
      <c r="J3382" s="28"/>
      <c r="K3382" s="29" t="str">
        <f>IF($B3382 &lt;&gt; "", IF(C3382="Oui",IF(H3382=1,IF(E3382=0,Résultat!G$8,IF(J3382="No",Résultat!$G$8,Résultat!$G$7)),IF(H3382=2,IF(E3382=0,Résultat!G$9,IF(J3382="No",Résultat!$G$9,Résultat!$G$7)),Résultat!$G$7)),IF(C3382 = "Totale", IF(H3382=1,IF(E3382=0,Résultat!G$8,IF(J3382="No",Résultat!$G$9,Résultat!$G$7)),IF(H3382=2,IF(E3382=0,Résultat!G$9,IF(J3382="No",Résultat!$G$9,Résultat!$G$7)),Résultat!$G$7)),Résultat!$G$7)), "")</f>
        <v/>
      </c>
    </row>
    <row r="3383" spans="1:11" ht="20.100000000000001" customHeight="1">
      <c r="A3383" s="26"/>
      <c r="B3383" s="27"/>
      <c r="C3383" s="11" t="str">
        <f>IF($B3383 &lt;&gt; "",VLOOKUP(MID(B3383,3,5),'Recyclabilité Prod Matx'!C:F,2,FALSE), "")</f>
        <v/>
      </c>
      <c r="D3383" s="11" t="str">
        <f>IF($B3383 &lt;&gt; "",VLOOKUP(MID(B3383,3,5),'Recyclabilité Prod Matx'!C:F,3,FALSE),"")</f>
        <v/>
      </c>
      <c r="E3383" s="11" t="str">
        <f>IF($B3383 &lt;&gt; "",VLOOKUP(MID(B3383,3,5),'Recyclabilité Prod Matx'!C:F,4,FALSE), "")</f>
        <v/>
      </c>
      <c r="F3383" s="12" t="str">
        <f>IF($B3383 &lt;&gt; "", IF(C3383="Totale","",IF(D3383 = 0, "", VLOOKUP(D3383,'Cond Compo'!A:B,2,FALSE))),"")</f>
        <v/>
      </c>
      <c r="G3383" s="28"/>
      <c r="H3383" s="11" t="str">
        <f xml:space="preserve"> IF(C3383="Totale",2,IF($G3383 &lt;&gt; "", IF(D3383 = "E",MATCH(G3383, 'Cond Compo'!D$16:D$18, 0), MATCH(G3383, 'Cond Compo'!C$16:C$19, 0)), ""))</f>
        <v/>
      </c>
      <c r="I3383" s="12" t="str">
        <f>IF($E3383 &lt;&gt; "", IF(E3383 = 0, "", VLOOKUP(E3383,'Cond Perturbation'!A:B,2,FALSE)),"")</f>
        <v/>
      </c>
      <c r="J3383" s="28"/>
      <c r="K3383" s="29" t="str">
        <f>IF($B3383 &lt;&gt; "", IF(C3383="Oui",IF(H3383=1,IF(E3383=0,Résultat!G$8,IF(J3383="No",Résultat!$G$8,Résultat!$G$7)),IF(H3383=2,IF(E3383=0,Résultat!G$9,IF(J3383="No",Résultat!$G$9,Résultat!$G$7)),Résultat!$G$7)),IF(C3383 = "Totale", IF(H3383=1,IF(E3383=0,Résultat!G$8,IF(J3383="No",Résultat!$G$9,Résultat!$G$7)),IF(H3383=2,IF(E3383=0,Résultat!G$9,IF(J3383="No",Résultat!$G$9,Résultat!$G$7)),Résultat!$G$7)),Résultat!$G$7)), "")</f>
        <v/>
      </c>
    </row>
    <row r="3384" spans="1:11" ht="20.100000000000001" customHeight="1">
      <c r="A3384" s="26"/>
      <c r="B3384" s="27"/>
      <c r="C3384" s="11" t="str">
        <f>IF($B3384 &lt;&gt; "",VLOOKUP(MID(B3384,3,5),'Recyclabilité Prod Matx'!C:F,2,FALSE), "")</f>
        <v/>
      </c>
      <c r="D3384" s="11" t="str">
        <f>IF($B3384 &lt;&gt; "",VLOOKUP(MID(B3384,3,5),'Recyclabilité Prod Matx'!C:F,3,FALSE),"")</f>
        <v/>
      </c>
      <c r="E3384" s="11" t="str">
        <f>IF($B3384 &lt;&gt; "",VLOOKUP(MID(B3384,3,5),'Recyclabilité Prod Matx'!C:F,4,FALSE), "")</f>
        <v/>
      </c>
      <c r="F3384" s="12" t="str">
        <f>IF($B3384 &lt;&gt; "", IF(C3384="Totale","",IF(D3384 = 0, "", VLOOKUP(D3384,'Cond Compo'!A:B,2,FALSE))),"")</f>
        <v/>
      </c>
      <c r="G3384" s="28"/>
      <c r="H3384" s="11" t="str">
        <f xml:space="preserve"> IF(C3384="Totale",2,IF($G3384 &lt;&gt; "", IF(D3384 = "E",MATCH(G3384, 'Cond Compo'!D$16:D$18, 0), MATCH(G3384, 'Cond Compo'!C$16:C$19, 0)), ""))</f>
        <v/>
      </c>
      <c r="I3384" s="12" t="str">
        <f>IF($E3384 &lt;&gt; "", IF(E3384 = 0, "", VLOOKUP(E3384,'Cond Perturbation'!A:B,2,FALSE)),"")</f>
        <v/>
      </c>
      <c r="J3384" s="28"/>
      <c r="K3384" s="29" t="str">
        <f>IF($B3384 &lt;&gt; "", IF(C3384="Oui",IF(H3384=1,IF(E3384=0,Résultat!G$8,IF(J3384="No",Résultat!$G$8,Résultat!$G$7)),IF(H3384=2,IF(E3384=0,Résultat!G$9,IF(J3384="No",Résultat!$G$9,Résultat!$G$7)),Résultat!$G$7)),IF(C3384 = "Totale", IF(H3384=1,IF(E3384=0,Résultat!G$8,IF(J3384="No",Résultat!$G$9,Résultat!$G$7)),IF(H3384=2,IF(E3384=0,Résultat!G$9,IF(J3384="No",Résultat!$G$9,Résultat!$G$7)),Résultat!$G$7)),Résultat!$G$7)), "")</f>
        <v/>
      </c>
    </row>
    <row r="3385" spans="1:11" ht="20.100000000000001" customHeight="1">
      <c r="A3385" s="26"/>
      <c r="B3385" s="27"/>
      <c r="C3385" s="11" t="str">
        <f>IF($B3385 &lt;&gt; "",VLOOKUP(MID(B3385,3,5),'Recyclabilité Prod Matx'!C:F,2,FALSE), "")</f>
        <v/>
      </c>
      <c r="D3385" s="11" t="str">
        <f>IF($B3385 &lt;&gt; "",VLOOKUP(MID(B3385,3,5),'Recyclabilité Prod Matx'!C:F,3,FALSE),"")</f>
        <v/>
      </c>
      <c r="E3385" s="11" t="str">
        <f>IF($B3385 &lt;&gt; "",VLOOKUP(MID(B3385,3,5),'Recyclabilité Prod Matx'!C:F,4,FALSE), "")</f>
        <v/>
      </c>
      <c r="F3385" s="12" t="str">
        <f>IF($B3385 &lt;&gt; "", IF(C3385="Totale","",IF(D3385 = 0, "", VLOOKUP(D3385,'Cond Compo'!A:B,2,FALSE))),"")</f>
        <v/>
      </c>
      <c r="G3385" s="28"/>
      <c r="H3385" s="11" t="str">
        <f xml:space="preserve"> IF(C3385="Totale",2,IF($G3385 &lt;&gt; "", IF(D3385 = "E",MATCH(G3385, 'Cond Compo'!D$16:D$18, 0), MATCH(G3385, 'Cond Compo'!C$16:C$19, 0)), ""))</f>
        <v/>
      </c>
      <c r="I3385" s="12" t="str">
        <f>IF($E3385 &lt;&gt; "", IF(E3385 = 0, "", VLOOKUP(E3385,'Cond Perturbation'!A:B,2,FALSE)),"")</f>
        <v/>
      </c>
      <c r="J3385" s="28"/>
      <c r="K3385" s="29" t="str">
        <f>IF($B3385 &lt;&gt; "", IF(C3385="Oui",IF(H3385=1,IF(E3385=0,Résultat!G$8,IF(J3385="No",Résultat!$G$8,Résultat!$G$7)),IF(H3385=2,IF(E3385=0,Résultat!G$9,IF(J3385="No",Résultat!$G$9,Résultat!$G$7)),Résultat!$G$7)),IF(C3385 = "Totale", IF(H3385=1,IF(E3385=0,Résultat!G$8,IF(J3385="No",Résultat!$G$9,Résultat!$G$7)),IF(H3385=2,IF(E3385=0,Résultat!G$9,IF(J3385="No",Résultat!$G$9,Résultat!$G$7)),Résultat!$G$7)),Résultat!$G$7)), "")</f>
        <v/>
      </c>
    </row>
    <row r="3386" spans="1:11" ht="20.100000000000001" customHeight="1">
      <c r="A3386" s="26"/>
      <c r="B3386" s="27"/>
      <c r="C3386" s="11" t="str">
        <f>IF($B3386 &lt;&gt; "",VLOOKUP(MID(B3386,3,5),'Recyclabilité Prod Matx'!C:F,2,FALSE), "")</f>
        <v/>
      </c>
      <c r="D3386" s="11" t="str">
        <f>IF($B3386 &lt;&gt; "",VLOOKUP(MID(B3386,3,5),'Recyclabilité Prod Matx'!C:F,3,FALSE),"")</f>
        <v/>
      </c>
      <c r="E3386" s="11" t="str">
        <f>IF($B3386 &lt;&gt; "",VLOOKUP(MID(B3386,3,5),'Recyclabilité Prod Matx'!C:F,4,FALSE), "")</f>
        <v/>
      </c>
      <c r="F3386" s="12" t="str">
        <f>IF($B3386 &lt;&gt; "", IF(C3386="Totale","",IF(D3386 = 0, "", VLOOKUP(D3386,'Cond Compo'!A:B,2,FALSE))),"")</f>
        <v/>
      </c>
      <c r="G3386" s="28"/>
      <c r="H3386" s="11" t="str">
        <f xml:space="preserve"> IF(C3386="Totale",2,IF($G3386 &lt;&gt; "", IF(D3386 = "E",MATCH(G3386, 'Cond Compo'!D$16:D$18, 0), MATCH(G3386, 'Cond Compo'!C$16:C$19, 0)), ""))</f>
        <v/>
      </c>
      <c r="I3386" s="12" t="str">
        <f>IF($E3386 &lt;&gt; "", IF(E3386 = 0, "", VLOOKUP(E3386,'Cond Perturbation'!A:B,2,FALSE)),"")</f>
        <v/>
      </c>
      <c r="J3386" s="28"/>
      <c r="K3386" s="29" t="str">
        <f>IF($B3386 &lt;&gt; "", IF(C3386="Oui",IF(H3386=1,IF(E3386=0,Résultat!G$8,IF(J3386="No",Résultat!$G$8,Résultat!$G$7)),IF(H3386=2,IF(E3386=0,Résultat!G$9,IF(J3386="No",Résultat!$G$9,Résultat!$G$7)),Résultat!$G$7)),IF(C3386 = "Totale", IF(H3386=1,IF(E3386=0,Résultat!G$8,IF(J3386="No",Résultat!$G$9,Résultat!$G$7)),IF(H3386=2,IF(E3386=0,Résultat!G$9,IF(J3386="No",Résultat!$G$9,Résultat!$G$7)),Résultat!$G$7)),Résultat!$G$7)), "")</f>
        <v/>
      </c>
    </row>
    <row r="3387" spans="1:11" ht="20.100000000000001" customHeight="1">
      <c r="A3387" s="26"/>
      <c r="B3387" s="27"/>
      <c r="C3387" s="11" t="str">
        <f>IF($B3387 &lt;&gt; "",VLOOKUP(MID(B3387,3,5),'Recyclabilité Prod Matx'!C:F,2,FALSE), "")</f>
        <v/>
      </c>
      <c r="D3387" s="11" t="str">
        <f>IF($B3387 &lt;&gt; "",VLOOKUP(MID(B3387,3,5),'Recyclabilité Prod Matx'!C:F,3,FALSE),"")</f>
        <v/>
      </c>
      <c r="E3387" s="11" t="str">
        <f>IF($B3387 &lt;&gt; "",VLOOKUP(MID(B3387,3,5),'Recyclabilité Prod Matx'!C:F,4,FALSE), "")</f>
        <v/>
      </c>
      <c r="F3387" s="12" t="str">
        <f>IF($B3387 &lt;&gt; "", IF(C3387="Totale","",IF(D3387 = 0, "", VLOOKUP(D3387,'Cond Compo'!A:B,2,FALSE))),"")</f>
        <v/>
      </c>
      <c r="G3387" s="28"/>
      <c r="H3387" s="11" t="str">
        <f xml:space="preserve"> IF(C3387="Totale",2,IF($G3387 &lt;&gt; "", IF(D3387 = "E",MATCH(G3387, 'Cond Compo'!D$16:D$18, 0), MATCH(G3387, 'Cond Compo'!C$16:C$19, 0)), ""))</f>
        <v/>
      </c>
      <c r="I3387" s="12" t="str">
        <f>IF($E3387 &lt;&gt; "", IF(E3387 = 0, "", VLOOKUP(E3387,'Cond Perturbation'!A:B,2,FALSE)),"")</f>
        <v/>
      </c>
      <c r="J3387" s="28"/>
      <c r="K3387" s="29" t="str">
        <f>IF($B3387 &lt;&gt; "", IF(C3387="Oui",IF(H3387=1,IF(E3387=0,Résultat!G$8,IF(J3387="No",Résultat!$G$8,Résultat!$G$7)),IF(H3387=2,IF(E3387=0,Résultat!G$9,IF(J3387="No",Résultat!$G$9,Résultat!$G$7)),Résultat!$G$7)),IF(C3387 = "Totale", IF(H3387=1,IF(E3387=0,Résultat!G$8,IF(J3387="No",Résultat!$G$9,Résultat!$G$7)),IF(H3387=2,IF(E3387=0,Résultat!G$9,IF(J3387="No",Résultat!$G$9,Résultat!$G$7)),Résultat!$G$7)),Résultat!$G$7)), "")</f>
        <v/>
      </c>
    </row>
    <row r="3388" spans="1:11" ht="20.100000000000001" customHeight="1">
      <c r="A3388" s="26"/>
      <c r="B3388" s="27"/>
      <c r="C3388" s="11" t="str">
        <f>IF($B3388 &lt;&gt; "",VLOOKUP(MID(B3388,3,5),'Recyclabilité Prod Matx'!C:F,2,FALSE), "")</f>
        <v/>
      </c>
      <c r="D3388" s="11" t="str">
        <f>IF($B3388 &lt;&gt; "",VLOOKUP(MID(B3388,3,5),'Recyclabilité Prod Matx'!C:F,3,FALSE),"")</f>
        <v/>
      </c>
      <c r="E3388" s="11" t="str">
        <f>IF($B3388 &lt;&gt; "",VLOOKUP(MID(B3388,3,5),'Recyclabilité Prod Matx'!C:F,4,FALSE), "")</f>
        <v/>
      </c>
      <c r="F3388" s="12" t="str">
        <f>IF($B3388 &lt;&gt; "", IF(C3388="Totale","",IF(D3388 = 0, "", VLOOKUP(D3388,'Cond Compo'!A:B,2,FALSE))),"")</f>
        <v/>
      </c>
      <c r="G3388" s="28"/>
      <c r="H3388" s="11" t="str">
        <f xml:space="preserve"> IF(C3388="Totale",2,IF($G3388 &lt;&gt; "", IF(D3388 = "E",MATCH(G3388, 'Cond Compo'!D$16:D$18, 0), MATCH(G3388, 'Cond Compo'!C$16:C$19, 0)), ""))</f>
        <v/>
      </c>
      <c r="I3388" s="12" t="str">
        <f>IF($E3388 &lt;&gt; "", IF(E3388 = 0, "", VLOOKUP(E3388,'Cond Perturbation'!A:B,2,FALSE)),"")</f>
        <v/>
      </c>
      <c r="J3388" s="28"/>
      <c r="K3388" s="29" t="str">
        <f>IF($B3388 &lt;&gt; "", IF(C3388="Oui",IF(H3388=1,IF(E3388=0,Résultat!G$8,IF(J3388="No",Résultat!$G$8,Résultat!$G$7)),IF(H3388=2,IF(E3388=0,Résultat!G$9,IF(J3388="No",Résultat!$G$9,Résultat!$G$7)),Résultat!$G$7)),IF(C3388 = "Totale", IF(H3388=1,IF(E3388=0,Résultat!G$8,IF(J3388="No",Résultat!$G$9,Résultat!$G$7)),IF(H3388=2,IF(E3388=0,Résultat!G$9,IF(J3388="No",Résultat!$G$9,Résultat!$G$7)),Résultat!$G$7)),Résultat!$G$7)), "")</f>
        <v/>
      </c>
    </row>
    <row r="3389" spans="1:11" ht="20.100000000000001" customHeight="1">
      <c r="A3389" s="26"/>
      <c r="B3389" s="27"/>
      <c r="C3389" s="11" t="str">
        <f>IF($B3389 &lt;&gt; "",VLOOKUP(MID(B3389,3,5),'Recyclabilité Prod Matx'!C:F,2,FALSE), "")</f>
        <v/>
      </c>
      <c r="D3389" s="11" t="str">
        <f>IF($B3389 &lt;&gt; "",VLOOKUP(MID(B3389,3,5),'Recyclabilité Prod Matx'!C:F,3,FALSE),"")</f>
        <v/>
      </c>
      <c r="E3389" s="11" t="str">
        <f>IF($B3389 &lt;&gt; "",VLOOKUP(MID(B3389,3,5),'Recyclabilité Prod Matx'!C:F,4,FALSE), "")</f>
        <v/>
      </c>
      <c r="F3389" s="12" t="str">
        <f>IF($B3389 &lt;&gt; "", IF(C3389="Totale","",IF(D3389 = 0, "", VLOOKUP(D3389,'Cond Compo'!A:B,2,FALSE))),"")</f>
        <v/>
      </c>
      <c r="G3389" s="28"/>
      <c r="H3389" s="11" t="str">
        <f xml:space="preserve"> IF(C3389="Totale",2,IF($G3389 &lt;&gt; "", IF(D3389 = "E",MATCH(G3389, 'Cond Compo'!D$16:D$18, 0), MATCH(G3389, 'Cond Compo'!C$16:C$19, 0)), ""))</f>
        <v/>
      </c>
      <c r="I3389" s="12" t="str">
        <f>IF($E3389 &lt;&gt; "", IF(E3389 = 0, "", VLOOKUP(E3389,'Cond Perturbation'!A:B,2,FALSE)),"")</f>
        <v/>
      </c>
      <c r="J3389" s="28"/>
      <c r="K3389" s="29" t="str">
        <f>IF($B3389 &lt;&gt; "", IF(C3389="Oui",IF(H3389=1,IF(E3389=0,Résultat!G$8,IF(J3389="No",Résultat!$G$8,Résultat!$G$7)),IF(H3389=2,IF(E3389=0,Résultat!G$9,IF(J3389="No",Résultat!$G$9,Résultat!$G$7)),Résultat!$G$7)),IF(C3389 = "Totale", IF(H3389=1,IF(E3389=0,Résultat!G$8,IF(J3389="No",Résultat!$G$9,Résultat!$G$7)),IF(H3389=2,IF(E3389=0,Résultat!G$9,IF(J3389="No",Résultat!$G$9,Résultat!$G$7)),Résultat!$G$7)),Résultat!$G$7)), "")</f>
        <v/>
      </c>
    </row>
    <row r="3390" spans="1:11" ht="20.100000000000001" customHeight="1">
      <c r="A3390" s="26"/>
      <c r="B3390" s="27"/>
      <c r="C3390" s="11" t="str">
        <f>IF($B3390 &lt;&gt; "",VLOOKUP(MID(B3390,3,5),'Recyclabilité Prod Matx'!C:F,2,FALSE), "")</f>
        <v/>
      </c>
      <c r="D3390" s="11" t="str">
        <f>IF($B3390 &lt;&gt; "",VLOOKUP(MID(B3390,3,5),'Recyclabilité Prod Matx'!C:F,3,FALSE),"")</f>
        <v/>
      </c>
      <c r="E3390" s="11" t="str">
        <f>IF($B3390 &lt;&gt; "",VLOOKUP(MID(B3390,3,5),'Recyclabilité Prod Matx'!C:F,4,FALSE), "")</f>
        <v/>
      </c>
      <c r="F3390" s="12" t="str">
        <f>IF($B3390 &lt;&gt; "", IF(C3390="Totale","",IF(D3390 = 0, "", VLOOKUP(D3390,'Cond Compo'!A:B,2,FALSE))),"")</f>
        <v/>
      </c>
      <c r="G3390" s="28"/>
      <c r="H3390" s="11" t="str">
        <f xml:space="preserve"> IF(C3390="Totale",2,IF($G3390 &lt;&gt; "", IF(D3390 = "E",MATCH(G3390, 'Cond Compo'!D$16:D$18, 0), MATCH(G3390, 'Cond Compo'!C$16:C$19, 0)), ""))</f>
        <v/>
      </c>
      <c r="I3390" s="12" t="str">
        <f>IF($E3390 &lt;&gt; "", IF(E3390 = 0, "", VLOOKUP(E3390,'Cond Perturbation'!A:B,2,FALSE)),"")</f>
        <v/>
      </c>
      <c r="J3390" s="28"/>
      <c r="K3390" s="29" t="str">
        <f>IF($B3390 &lt;&gt; "", IF(C3390="Oui",IF(H3390=1,IF(E3390=0,Résultat!G$8,IF(J3390="No",Résultat!$G$8,Résultat!$G$7)),IF(H3390=2,IF(E3390=0,Résultat!G$9,IF(J3390="No",Résultat!$G$9,Résultat!$G$7)),Résultat!$G$7)),IF(C3390 = "Totale", IF(H3390=1,IF(E3390=0,Résultat!G$8,IF(J3390="No",Résultat!$G$9,Résultat!$G$7)),IF(H3390=2,IF(E3390=0,Résultat!G$9,IF(J3390="No",Résultat!$G$9,Résultat!$G$7)),Résultat!$G$7)),Résultat!$G$7)), "")</f>
        <v/>
      </c>
    </row>
    <row r="3391" spans="1:11" ht="20.100000000000001" customHeight="1">
      <c r="A3391" s="26"/>
      <c r="B3391" s="27"/>
      <c r="C3391" s="11" t="str">
        <f>IF($B3391 &lt;&gt; "",VLOOKUP(MID(B3391,3,5),'Recyclabilité Prod Matx'!C:F,2,FALSE), "")</f>
        <v/>
      </c>
      <c r="D3391" s="11" t="str">
        <f>IF($B3391 &lt;&gt; "",VLOOKUP(MID(B3391,3,5),'Recyclabilité Prod Matx'!C:F,3,FALSE),"")</f>
        <v/>
      </c>
      <c r="E3391" s="11" t="str">
        <f>IF($B3391 &lt;&gt; "",VLOOKUP(MID(B3391,3,5),'Recyclabilité Prod Matx'!C:F,4,FALSE), "")</f>
        <v/>
      </c>
      <c r="F3391" s="12" t="str">
        <f>IF($B3391 &lt;&gt; "", IF(C3391="Totale","",IF(D3391 = 0, "", VLOOKUP(D3391,'Cond Compo'!A:B,2,FALSE))),"")</f>
        <v/>
      </c>
      <c r="G3391" s="28"/>
      <c r="H3391" s="11" t="str">
        <f xml:space="preserve"> IF(C3391="Totale",2,IF($G3391 &lt;&gt; "", IF(D3391 = "E",MATCH(G3391, 'Cond Compo'!D$16:D$18, 0), MATCH(G3391, 'Cond Compo'!C$16:C$19, 0)), ""))</f>
        <v/>
      </c>
      <c r="I3391" s="12" t="str">
        <f>IF($E3391 &lt;&gt; "", IF(E3391 = 0, "", VLOOKUP(E3391,'Cond Perturbation'!A:B,2,FALSE)),"")</f>
        <v/>
      </c>
      <c r="J3391" s="28"/>
      <c r="K3391" s="29" t="str">
        <f>IF($B3391 &lt;&gt; "", IF(C3391="Oui",IF(H3391=1,IF(E3391=0,Résultat!G$8,IF(J3391="No",Résultat!$G$8,Résultat!$G$7)),IF(H3391=2,IF(E3391=0,Résultat!G$9,IF(J3391="No",Résultat!$G$9,Résultat!$G$7)),Résultat!$G$7)),IF(C3391 = "Totale", IF(H3391=1,IF(E3391=0,Résultat!G$8,IF(J3391="No",Résultat!$G$9,Résultat!$G$7)),IF(H3391=2,IF(E3391=0,Résultat!G$9,IF(J3391="No",Résultat!$G$9,Résultat!$G$7)),Résultat!$G$7)),Résultat!$G$7)), "")</f>
        <v/>
      </c>
    </row>
    <row r="3392" spans="1:11" ht="20.100000000000001" customHeight="1">
      <c r="A3392" s="26"/>
      <c r="B3392" s="27"/>
      <c r="C3392" s="11" t="str">
        <f>IF($B3392 &lt;&gt; "",VLOOKUP(MID(B3392,3,5),'Recyclabilité Prod Matx'!C:F,2,FALSE), "")</f>
        <v/>
      </c>
      <c r="D3392" s="11" t="str">
        <f>IF($B3392 &lt;&gt; "",VLOOKUP(MID(B3392,3,5),'Recyclabilité Prod Matx'!C:F,3,FALSE),"")</f>
        <v/>
      </c>
      <c r="E3392" s="11" t="str">
        <f>IF($B3392 &lt;&gt; "",VLOOKUP(MID(B3392,3,5),'Recyclabilité Prod Matx'!C:F,4,FALSE), "")</f>
        <v/>
      </c>
      <c r="F3392" s="12" t="str">
        <f>IF($B3392 &lt;&gt; "", IF(C3392="Totale","",IF(D3392 = 0, "", VLOOKUP(D3392,'Cond Compo'!A:B,2,FALSE))),"")</f>
        <v/>
      </c>
      <c r="G3392" s="28"/>
      <c r="H3392" s="11" t="str">
        <f xml:space="preserve"> IF(C3392="Totale",2,IF($G3392 &lt;&gt; "", IF(D3392 = "E",MATCH(G3392, 'Cond Compo'!D$16:D$18, 0), MATCH(G3392, 'Cond Compo'!C$16:C$19, 0)), ""))</f>
        <v/>
      </c>
      <c r="I3392" s="12" t="str">
        <f>IF($E3392 &lt;&gt; "", IF(E3392 = 0, "", VLOOKUP(E3392,'Cond Perturbation'!A:B,2,FALSE)),"")</f>
        <v/>
      </c>
      <c r="J3392" s="28"/>
      <c r="K3392" s="29" t="str">
        <f>IF($B3392 &lt;&gt; "", IF(C3392="Oui",IF(H3392=1,IF(E3392=0,Résultat!G$8,IF(J3392="No",Résultat!$G$8,Résultat!$G$7)),IF(H3392=2,IF(E3392=0,Résultat!G$9,IF(J3392="No",Résultat!$G$9,Résultat!$G$7)),Résultat!$G$7)),IF(C3392 = "Totale", IF(H3392=1,IF(E3392=0,Résultat!G$8,IF(J3392="No",Résultat!$G$9,Résultat!$G$7)),IF(H3392=2,IF(E3392=0,Résultat!G$9,IF(J3392="No",Résultat!$G$9,Résultat!$G$7)),Résultat!$G$7)),Résultat!$G$7)), "")</f>
        <v/>
      </c>
    </row>
    <row r="3393" spans="1:11" ht="20.100000000000001" customHeight="1">
      <c r="A3393" s="26"/>
      <c r="B3393" s="27"/>
      <c r="C3393" s="11" t="str">
        <f>IF($B3393 &lt;&gt; "",VLOOKUP(MID(B3393,3,5),'Recyclabilité Prod Matx'!C:F,2,FALSE), "")</f>
        <v/>
      </c>
      <c r="D3393" s="11" t="str">
        <f>IF($B3393 &lt;&gt; "",VLOOKUP(MID(B3393,3,5),'Recyclabilité Prod Matx'!C:F,3,FALSE),"")</f>
        <v/>
      </c>
      <c r="E3393" s="11" t="str">
        <f>IF($B3393 &lt;&gt; "",VLOOKUP(MID(B3393,3,5),'Recyclabilité Prod Matx'!C:F,4,FALSE), "")</f>
        <v/>
      </c>
      <c r="F3393" s="12" t="str">
        <f>IF($B3393 &lt;&gt; "", IF(C3393="Totale","",IF(D3393 = 0, "", VLOOKUP(D3393,'Cond Compo'!A:B,2,FALSE))),"")</f>
        <v/>
      </c>
      <c r="G3393" s="28"/>
      <c r="H3393" s="11" t="str">
        <f xml:space="preserve"> IF(C3393="Totale",2,IF($G3393 &lt;&gt; "", IF(D3393 = "E",MATCH(G3393, 'Cond Compo'!D$16:D$18, 0), MATCH(G3393, 'Cond Compo'!C$16:C$19, 0)), ""))</f>
        <v/>
      </c>
      <c r="I3393" s="12" t="str">
        <f>IF($E3393 &lt;&gt; "", IF(E3393 = 0, "", VLOOKUP(E3393,'Cond Perturbation'!A:B,2,FALSE)),"")</f>
        <v/>
      </c>
      <c r="J3393" s="28"/>
      <c r="K3393" s="29" t="str">
        <f>IF($B3393 &lt;&gt; "", IF(C3393="Oui",IF(H3393=1,IF(E3393=0,Résultat!G$8,IF(J3393="No",Résultat!$G$8,Résultat!$G$7)),IF(H3393=2,IF(E3393=0,Résultat!G$9,IF(J3393="No",Résultat!$G$9,Résultat!$G$7)),Résultat!$G$7)),IF(C3393 = "Totale", IF(H3393=1,IF(E3393=0,Résultat!G$8,IF(J3393="No",Résultat!$G$9,Résultat!$G$7)),IF(H3393=2,IF(E3393=0,Résultat!G$9,IF(J3393="No",Résultat!$G$9,Résultat!$G$7)),Résultat!$G$7)),Résultat!$G$7)), "")</f>
        <v/>
      </c>
    </row>
    <row r="3394" spans="1:11" ht="20.100000000000001" customHeight="1">
      <c r="A3394" s="26"/>
      <c r="B3394" s="27"/>
      <c r="C3394" s="11" t="str">
        <f>IF($B3394 &lt;&gt; "",VLOOKUP(MID(B3394,3,5),'Recyclabilité Prod Matx'!C:F,2,FALSE), "")</f>
        <v/>
      </c>
      <c r="D3394" s="11" t="str">
        <f>IF($B3394 &lt;&gt; "",VLOOKUP(MID(B3394,3,5),'Recyclabilité Prod Matx'!C:F,3,FALSE),"")</f>
        <v/>
      </c>
      <c r="E3394" s="11" t="str">
        <f>IF($B3394 &lt;&gt; "",VLOOKUP(MID(B3394,3,5),'Recyclabilité Prod Matx'!C:F,4,FALSE), "")</f>
        <v/>
      </c>
      <c r="F3394" s="12" t="str">
        <f>IF($B3394 &lt;&gt; "", IF(C3394="Totale","",IF(D3394 = 0, "", VLOOKUP(D3394,'Cond Compo'!A:B,2,FALSE))),"")</f>
        <v/>
      </c>
      <c r="G3394" s="28"/>
      <c r="H3394" s="11" t="str">
        <f xml:space="preserve"> IF(C3394="Totale",2,IF($G3394 &lt;&gt; "", IF(D3394 = "E",MATCH(G3394, 'Cond Compo'!D$16:D$18, 0), MATCH(G3394, 'Cond Compo'!C$16:C$19, 0)), ""))</f>
        <v/>
      </c>
      <c r="I3394" s="12" t="str">
        <f>IF($E3394 &lt;&gt; "", IF(E3394 = 0, "", VLOOKUP(E3394,'Cond Perturbation'!A:B,2,FALSE)),"")</f>
        <v/>
      </c>
      <c r="J3394" s="28"/>
      <c r="K3394" s="29" t="str">
        <f>IF($B3394 &lt;&gt; "", IF(C3394="Oui",IF(H3394=1,IF(E3394=0,Résultat!G$8,IF(J3394="No",Résultat!$G$8,Résultat!$G$7)),IF(H3394=2,IF(E3394=0,Résultat!G$9,IF(J3394="No",Résultat!$G$9,Résultat!$G$7)),Résultat!$G$7)),IF(C3394 = "Totale", IF(H3394=1,IF(E3394=0,Résultat!G$8,IF(J3394="No",Résultat!$G$9,Résultat!$G$7)),IF(H3394=2,IF(E3394=0,Résultat!G$9,IF(J3394="No",Résultat!$G$9,Résultat!$G$7)),Résultat!$G$7)),Résultat!$G$7)), "")</f>
        <v/>
      </c>
    </row>
    <row r="3395" spans="1:11" ht="20.100000000000001" customHeight="1">
      <c r="A3395" s="26"/>
      <c r="B3395" s="27"/>
      <c r="C3395" s="11" t="str">
        <f>IF($B3395 &lt;&gt; "",VLOOKUP(MID(B3395,3,5),'Recyclabilité Prod Matx'!C:F,2,FALSE), "")</f>
        <v/>
      </c>
      <c r="D3395" s="11" t="str">
        <f>IF($B3395 &lt;&gt; "",VLOOKUP(MID(B3395,3,5),'Recyclabilité Prod Matx'!C:F,3,FALSE),"")</f>
        <v/>
      </c>
      <c r="E3395" s="11" t="str">
        <f>IF($B3395 &lt;&gt; "",VLOOKUP(MID(B3395,3,5),'Recyclabilité Prod Matx'!C:F,4,FALSE), "")</f>
        <v/>
      </c>
      <c r="F3395" s="12" t="str">
        <f>IF($B3395 &lt;&gt; "", IF(C3395="Totale","",IF(D3395 = 0, "", VLOOKUP(D3395,'Cond Compo'!A:B,2,FALSE))),"")</f>
        <v/>
      </c>
      <c r="G3395" s="28"/>
      <c r="H3395" s="11" t="str">
        <f xml:space="preserve"> IF(C3395="Totale",2,IF($G3395 &lt;&gt; "", IF(D3395 = "E",MATCH(G3395, 'Cond Compo'!D$16:D$18, 0), MATCH(G3395, 'Cond Compo'!C$16:C$19, 0)), ""))</f>
        <v/>
      </c>
      <c r="I3395" s="12" t="str">
        <f>IF($E3395 &lt;&gt; "", IF(E3395 = 0, "", VLOOKUP(E3395,'Cond Perturbation'!A:B,2,FALSE)),"")</f>
        <v/>
      </c>
      <c r="J3395" s="28"/>
      <c r="K3395" s="29" t="str">
        <f>IF($B3395 &lt;&gt; "", IF(C3395="Oui",IF(H3395=1,IF(E3395=0,Résultat!G$8,IF(J3395="No",Résultat!$G$8,Résultat!$G$7)),IF(H3395=2,IF(E3395=0,Résultat!G$9,IF(J3395="No",Résultat!$G$9,Résultat!$G$7)),Résultat!$G$7)),IF(C3395 = "Totale", IF(H3395=1,IF(E3395=0,Résultat!G$8,IF(J3395="No",Résultat!$G$9,Résultat!$G$7)),IF(H3395=2,IF(E3395=0,Résultat!G$9,IF(J3395="No",Résultat!$G$9,Résultat!$G$7)),Résultat!$G$7)),Résultat!$G$7)), "")</f>
        <v/>
      </c>
    </row>
    <row r="3396" spans="1:11" ht="20.100000000000001" customHeight="1">
      <c r="A3396" s="26"/>
      <c r="B3396" s="27"/>
      <c r="C3396" s="11" t="str">
        <f>IF($B3396 &lt;&gt; "",VLOOKUP(MID(B3396,3,5),'Recyclabilité Prod Matx'!C:F,2,FALSE), "")</f>
        <v/>
      </c>
      <c r="D3396" s="11" t="str">
        <f>IF($B3396 &lt;&gt; "",VLOOKUP(MID(B3396,3,5),'Recyclabilité Prod Matx'!C:F,3,FALSE),"")</f>
        <v/>
      </c>
      <c r="E3396" s="11" t="str">
        <f>IF($B3396 &lt;&gt; "",VLOOKUP(MID(B3396,3,5),'Recyclabilité Prod Matx'!C:F,4,FALSE), "")</f>
        <v/>
      </c>
      <c r="F3396" s="12" t="str">
        <f>IF($B3396 &lt;&gt; "", IF(C3396="Totale","",IF(D3396 = 0, "", VLOOKUP(D3396,'Cond Compo'!A:B,2,FALSE))),"")</f>
        <v/>
      </c>
      <c r="G3396" s="28"/>
      <c r="H3396" s="11" t="str">
        <f xml:space="preserve"> IF(C3396="Totale",2,IF($G3396 &lt;&gt; "", IF(D3396 = "E",MATCH(G3396, 'Cond Compo'!D$16:D$18, 0), MATCH(G3396, 'Cond Compo'!C$16:C$19, 0)), ""))</f>
        <v/>
      </c>
      <c r="I3396" s="12" t="str">
        <f>IF($E3396 &lt;&gt; "", IF(E3396 = 0, "", VLOOKUP(E3396,'Cond Perturbation'!A:B,2,FALSE)),"")</f>
        <v/>
      </c>
      <c r="J3396" s="28"/>
      <c r="K3396" s="29" t="str">
        <f>IF($B3396 &lt;&gt; "", IF(C3396="Oui",IF(H3396=1,IF(E3396=0,Résultat!G$8,IF(J3396="No",Résultat!$G$8,Résultat!$G$7)),IF(H3396=2,IF(E3396=0,Résultat!G$9,IF(J3396="No",Résultat!$G$9,Résultat!$G$7)),Résultat!$G$7)),IF(C3396 = "Totale", IF(H3396=1,IF(E3396=0,Résultat!G$8,IF(J3396="No",Résultat!$G$9,Résultat!$G$7)),IF(H3396=2,IF(E3396=0,Résultat!G$9,IF(J3396="No",Résultat!$G$9,Résultat!$G$7)),Résultat!$G$7)),Résultat!$G$7)), "")</f>
        <v/>
      </c>
    </row>
    <row r="3397" spans="1:11" ht="20.100000000000001" customHeight="1">
      <c r="A3397" s="26"/>
      <c r="B3397" s="27"/>
      <c r="C3397" s="11" t="str">
        <f>IF($B3397 &lt;&gt; "",VLOOKUP(MID(B3397,3,5),'Recyclabilité Prod Matx'!C:F,2,FALSE), "")</f>
        <v/>
      </c>
      <c r="D3397" s="11" t="str">
        <f>IF($B3397 &lt;&gt; "",VLOOKUP(MID(B3397,3,5),'Recyclabilité Prod Matx'!C:F,3,FALSE),"")</f>
        <v/>
      </c>
      <c r="E3397" s="11" t="str">
        <f>IF($B3397 &lt;&gt; "",VLOOKUP(MID(B3397,3,5),'Recyclabilité Prod Matx'!C:F,4,FALSE), "")</f>
        <v/>
      </c>
      <c r="F3397" s="12" t="str">
        <f>IF($B3397 &lt;&gt; "", IF(C3397="Totale","",IF(D3397 = 0, "", VLOOKUP(D3397,'Cond Compo'!A:B,2,FALSE))),"")</f>
        <v/>
      </c>
      <c r="G3397" s="28"/>
      <c r="H3397" s="11" t="str">
        <f xml:space="preserve"> IF(C3397="Totale",2,IF($G3397 &lt;&gt; "", IF(D3397 = "E",MATCH(G3397, 'Cond Compo'!D$16:D$18, 0), MATCH(G3397, 'Cond Compo'!C$16:C$19, 0)), ""))</f>
        <v/>
      </c>
      <c r="I3397" s="12" t="str">
        <f>IF($E3397 &lt;&gt; "", IF(E3397 = 0, "", VLOOKUP(E3397,'Cond Perturbation'!A:B,2,FALSE)),"")</f>
        <v/>
      </c>
      <c r="J3397" s="28"/>
      <c r="K3397" s="29" t="str">
        <f>IF($B3397 &lt;&gt; "", IF(C3397="Oui",IF(H3397=1,IF(E3397=0,Résultat!G$8,IF(J3397="No",Résultat!$G$8,Résultat!$G$7)),IF(H3397=2,IF(E3397=0,Résultat!G$9,IF(J3397="No",Résultat!$G$9,Résultat!$G$7)),Résultat!$G$7)),IF(C3397 = "Totale", IF(H3397=1,IF(E3397=0,Résultat!G$8,IF(J3397="No",Résultat!$G$9,Résultat!$G$7)),IF(H3397=2,IF(E3397=0,Résultat!G$9,IF(J3397="No",Résultat!$G$9,Résultat!$G$7)),Résultat!$G$7)),Résultat!$G$7)), "")</f>
        <v/>
      </c>
    </row>
    <row r="3398" spans="1:11" ht="20.100000000000001" customHeight="1">
      <c r="A3398" s="26"/>
      <c r="B3398" s="27"/>
      <c r="C3398" s="11" t="str">
        <f>IF($B3398 &lt;&gt; "",VLOOKUP(MID(B3398,3,5),'Recyclabilité Prod Matx'!C:F,2,FALSE), "")</f>
        <v/>
      </c>
      <c r="D3398" s="11" t="str">
        <f>IF($B3398 &lt;&gt; "",VLOOKUP(MID(B3398,3,5),'Recyclabilité Prod Matx'!C:F,3,FALSE),"")</f>
        <v/>
      </c>
      <c r="E3398" s="11" t="str">
        <f>IF($B3398 &lt;&gt; "",VLOOKUP(MID(B3398,3,5),'Recyclabilité Prod Matx'!C:F,4,FALSE), "")</f>
        <v/>
      </c>
      <c r="F3398" s="12" t="str">
        <f>IF($B3398 &lt;&gt; "", IF(C3398="Totale","",IF(D3398 = 0, "", VLOOKUP(D3398,'Cond Compo'!A:B,2,FALSE))),"")</f>
        <v/>
      </c>
      <c r="G3398" s="28"/>
      <c r="H3398" s="11" t="str">
        <f xml:space="preserve"> IF(C3398="Totale",2,IF($G3398 &lt;&gt; "", IF(D3398 = "E",MATCH(G3398, 'Cond Compo'!D$16:D$18, 0), MATCH(G3398, 'Cond Compo'!C$16:C$19, 0)), ""))</f>
        <v/>
      </c>
      <c r="I3398" s="12" t="str">
        <f>IF($E3398 &lt;&gt; "", IF(E3398 = 0, "", VLOOKUP(E3398,'Cond Perturbation'!A:B,2,FALSE)),"")</f>
        <v/>
      </c>
      <c r="J3398" s="28"/>
      <c r="K3398" s="29" t="str">
        <f>IF($B3398 &lt;&gt; "", IF(C3398="Oui",IF(H3398=1,IF(E3398=0,Résultat!G$8,IF(J3398="No",Résultat!$G$8,Résultat!$G$7)),IF(H3398=2,IF(E3398=0,Résultat!G$9,IF(J3398="No",Résultat!$G$9,Résultat!$G$7)),Résultat!$G$7)),IF(C3398 = "Totale", IF(H3398=1,IF(E3398=0,Résultat!G$8,IF(J3398="No",Résultat!$G$9,Résultat!$G$7)),IF(H3398=2,IF(E3398=0,Résultat!G$9,IF(J3398="No",Résultat!$G$9,Résultat!$G$7)),Résultat!$G$7)),Résultat!$G$7)), "")</f>
        <v/>
      </c>
    </row>
    <row r="3399" spans="1:11" ht="20.100000000000001" customHeight="1">
      <c r="A3399" s="26"/>
      <c r="B3399" s="27"/>
      <c r="C3399" s="11" t="str">
        <f>IF($B3399 &lt;&gt; "",VLOOKUP(MID(B3399,3,5),'Recyclabilité Prod Matx'!C:F,2,FALSE), "")</f>
        <v/>
      </c>
      <c r="D3399" s="11" t="str">
        <f>IF($B3399 &lt;&gt; "",VLOOKUP(MID(B3399,3,5),'Recyclabilité Prod Matx'!C:F,3,FALSE),"")</f>
        <v/>
      </c>
      <c r="E3399" s="11" t="str">
        <f>IF($B3399 &lt;&gt; "",VLOOKUP(MID(B3399,3,5),'Recyclabilité Prod Matx'!C:F,4,FALSE), "")</f>
        <v/>
      </c>
      <c r="F3399" s="12" t="str">
        <f>IF($B3399 &lt;&gt; "", IF(C3399="Totale","",IF(D3399 = 0, "", VLOOKUP(D3399,'Cond Compo'!A:B,2,FALSE))),"")</f>
        <v/>
      </c>
      <c r="G3399" s="28"/>
      <c r="H3399" s="11" t="str">
        <f xml:space="preserve"> IF(C3399="Totale",2,IF($G3399 &lt;&gt; "", IF(D3399 = "E",MATCH(G3399, 'Cond Compo'!D$16:D$18, 0), MATCH(G3399, 'Cond Compo'!C$16:C$19, 0)), ""))</f>
        <v/>
      </c>
      <c r="I3399" s="12" t="str">
        <f>IF($E3399 &lt;&gt; "", IF(E3399 = 0, "", VLOOKUP(E3399,'Cond Perturbation'!A:B,2,FALSE)),"")</f>
        <v/>
      </c>
      <c r="J3399" s="28"/>
      <c r="K3399" s="29" t="str">
        <f>IF($B3399 &lt;&gt; "", IF(C3399="Oui",IF(H3399=1,IF(E3399=0,Résultat!G$8,IF(J3399="No",Résultat!$G$8,Résultat!$G$7)),IF(H3399=2,IF(E3399=0,Résultat!G$9,IF(J3399="No",Résultat!$G$9,Résultat!$G$7)),Résultat!$G$7)),IF(C3399 = "Totale", IF(H3399=1,IF(E3399=0,Résultat!G$8,IF(J3399="No",Résultat!$G$9,Résultat!$G$7)),IF(H3399=2,IF(E3399=0,Résultat!G$9,IF(J3399="No",Résultat!$G$9,Résultat!$G$7)),Résultat!$G$7)),Résultat!$G$7)), "")</f>
        <v/>
      </c>
    </row>
    <row r="3400" spans="1:11" ht="20.100000000000001" customHeight="1">
      <c r="A3400" s="26"/>
      <c r="B3400" s="27"/>
      <c r="C3400" s="11" t="str">
        <f>IF($B3400 &lt;&gt; "",VLOOKUP(MID(B3400,3,5),'Recyclabilité Prod Matx'!C:F,2,FALSE), "")</f>
        <v/>
      </c>
      <c r="D3400" s="11" t="str">
        <f>IF($B3400 &lt;&gt; "",VLOOKUP(MID(B3400,3,5),'Recyclabilité Prod Matx'!C:F,3,FALSE),"")</f>
        <v/>
      </c>
      <c r="E3400" s="11" t="str">
        <f>IF($B3400 &lt;&gt; "",VLOOKUP(MID(B3400,3,5),'Recyclabilité Prod Matx'!C:F,4,FALSE), "")</f>
        <v/>
      </c>
      <c r="F3400" s="12" t="str">
        <f>IF($B3400 &lt;&gt; "", IF(C3400="Totale","",IF(D3400 = 0, "", VLOOKUP(D3400,'Cond Compo'!A:B,2,FALSE))),"")</f>
        <v/>
      </c>
      <c r="G3400" s="28"/>
      <c r="H3400" s="11" t="str">
        <f xml:space="preserve"> IF(C3400="Totale",2,IF($G3400 &lt;&gt; "", IF(D3400 = "E",MATCH(G3400, 'Cond Compo'!D$16:D$18, 0), MATCH(G3400, 'Cond Compo'!C$16:C$19, 0)), ""))</f>
        <v/>
      </c>
      <c r="I3400" s="12" t="str">
        <f>IF($E3400 &lt;&gt; "", IF(E3400 = 0, "", VLOOKUP(E3400,'Cond Perturbation'!A:B,2,FALSE)),"")</f>
        <v/>
      </c>
      <c r="J3400" s="28"/>
      <c r="K3400" s="29" t="str">
        <f>IF($B3400 &lt;&gt; "", IF(C3400="Oui",IF(H3400=1,IF(E3400=0,Résultat!G$8,IF(J3400="No",Résultat!$G$8,Résultat!$G$7)),IF(H3400=2,IF(E3400=0,Résultat!G$9,IF(J3400="No",Résultat!$G$9,Résultat!$G$7)),Résultat!$G$7)),IF(C3400 = "Totale", IF(H3400=1,IF(E3400=0,Résultat!G$8,IF(J3400="No",Résultat!$G$9,Résultat!$G$7)),IF(H3400=2,IF(E3400=0,Résultat!G$9,IF(J3400="No",Résultat!$G$9,Résultat!$G$7)),Résultat!$G$7)),Résultat!$G$7)), "")</f>
        <v/>
      </c>
    </row>
    <row r="3401" spans="1:11" ht="20.100000000000001" customHeight="1">
      <c r="A3401" s="26"/>
      <c r="B3401" s="27"/>
      <c r="C3401" s="11" t="str">
        <f>IF($B3401 &lt;&gt; "",VLOOKUP(MID(B3401,3,5),'Recyclabilité Prod Matx'!C:F,2,FALSE), "")</f>
        <v/>
      </c>
      <c r="D3401" s="11" t="str">
        <f>IF($B3401 &lt;&gt; "",VLOOKUP(MID(B3401,3,5),'Recyclabilité Prod Matx'!C:F,3,FALSE),"")</f>
        <v/>
      </c>
      <c r="E3401" s="11" t="str">
        <f>IF($B3401 &lt;&gt; "",VLOOKUP(MID(B3401,3,5),'Recyclabilité Prod Matx'!C:F,4,FALSE), "")</f>
        <v/>
      </c>
      <c r="F3401" s="12" t="str">
        <f>IF($B3401 &lt;&gt; "", IF(C3401="Totale","",IF(D3401 = 0, "", VLOOKUP(D3401,'Cond Compo'!A:B,2,FALSE))),"")</f>
        <v/>
      </c>
      <c r="G3401" s="28"/>
      <c r="H3401" s="11" t="str">
        <f xml:space="preserve"> IF(C3401="Totale",2,IF($G3401 &lt;&gt; "", IF(D3401 = "E",MATCH(G3401, 'Cond Compo'!D$16:D$18, 0), MATCH(G3401, 'Cond Compo'!C$16:C$19, 0)), ""))</f>
        <v/>
      </c>
      <c r="I3401" s="12" t="str">
        <f>IF($E3401 &lt;&gt; "", IF(E3401 = 0, "", VLOOKUP(E3401,'Cond Perturbation'!A:B,2,FALSE)),"")</f>
        <v/>
      </c>
      <c r="J3401" s="28"/>
      <c r="K3401" s="29" t="str">
        <f>IF($B3401 &lt;&gt; "", IF(C3401="Oui",IF(H3401=1,IF(E3401=0,Résultat!G$8,IF(J3401="No",Résultat!$G$8,Résultat!$G$7)),IF(H3401=2,IF(E3401=0,Résultat!G$9,IF(J3401="No",Résultat!$G$9,Résultat!$G$7)),Résultat!$G$7)),IF(C3401 = "Totale", IF(H3401=1,IF(E3401=0,Résultat!G$8,IF(J3401="No",Résultat!$G$9,Résultat!$G$7)),IF(H3401=2,IF(E3401=0,Résultat!G$9,IF(J3401="No",Résultat!$G$9,Résultat!$G$7)),Résultat!$G$7)),Résultat!$G$7)), "")</f>
        <v/>
      </c>
    </row>
    <row r="3402" spans="1:11" ht="20.100000000000001" customHeight="1">
      <c r="A3402" s="26"/>
      <c r="B3402" s="27"/>
      <c r="C3402" s="11" t="str">
        <f>IF($B3402 &lt;&gt; "",VLOOKUP(MID(B3402,3,5),'Recyclabilité Prod Matx'!C:F,2,FALSE), "")</f>
        <v/>
      </c>
      <c r="D3402" s="11" t="str">
        <f>IF($B3402 &lt;&gt; "",VLOOKUP(MID(B3402,3,5),'Recyclabilité Prod Matx'!C:F,3,FALSE),"")</f>
        <v/>
      </c>
      <c r="E3402" s="11" t="str">
        <f>IF($B3402 &lt;&gt; "",VLOOKUP(MID(B3402,3,5),'Recyclabilité Prod Matx'!C:F,4,FALSE), "")</f>
        <v/>
      </c>
      <c r="F3402" s="12" t="str">
        <f>IF($B3402 &lt;&gt; "", IF(C3402="Totale","",IF(D3402 = 0, "", VLOOKUP(D3402,'Cond Compo'!A:B,2,FALSE))),"")</f>
        <v/>
      </c>
      <c r="G3402" s="28"/>
      <c r="H3402" s="11" t="str">
        <f xml:space="preserve"> IF(C3402="Totale",2,IF($G3402 &lt;&gt; "", IF(D3402 = "E",MATCH(G3402, 'Cond Compo'!D$16:D$18, 0), MATCH(G3402, 'Cond Compo'!C$16:C$19, 0)), ""))</f>
        <v/>
      </c>
      <c r="I3402" s="12" t="str">
        <f>IF($E3402 &lt;&gt; "", IF(E3402 = 0, "", VLOOKUP(E3402,'Cond Perturbation'!A:B,2,FALSE)),"")</f>
        <v/>
      </c>
      <c r="J3402" s="28"/>
      <c r="K3402" s="29" t="str">
        <f>IF($B3402 &lt;&gt; "", IF(C3402="Oui",IF(H3402=1,IF(E3402=0,Résultat!G$8,IF(J3402="No",Résultat!$G$8,Résultat!$G$7)),IF(H3402=2,IF(E3402=0,Résultat!G$9,IF(J3402="No",Résultat!$G$9,Résultat!$G$7)),Résultat!$G$7)),IF(C3402 = "Totale", IF(H3402=1,IF(E3402=0,Résultat!G$8,IF(J3402="No",Résultat!$G$9,Résultat!$G$7)),IF(H3402=2,IF(E3402=0,Résultat!G$9,IF(J3402="No",Résultat!$G$9,Résultat!$G$7)),Résultat!$G$7)),Résultat!$G$7)), "")</f>
        <v/>
      </c>
    </row>
    <row r="3403" spans="1:11" ht="20.100000000000001" customHeight="1">
      <c r="A3403" s="26"/>
      <c r="B3403" s="27"/>
      <c r="C3403" s="11" t="str">
        <f>IF($B3403 &lt;&gt; "",VLOOKUP(MID(B3403,3,5),'Recyclabilité Prod Matx'!C:F,2,FALSE), "")</f>
        <v/>
      </c>
      <c r="D3403" s="11" t="str">
        <f>IF($B3403 &lt;&gt; "",VLOOKUP(MID(B3403,3,5),'Recyclabilité Prod Matx'!C:F,3,FALSE),"")</f>
        <v/>
      </c>
      <c r="E3403" s="11" t="str">
        <f>IF($B3403 &lt;&gt; "",VLOOKUP(MID(B3403,3,5),'Recyclabilité Prod Matx'!C:F,4,FALSE), "")</f>
        <v/>
      </c>
      <c r="F3403" s="12" t="str">
        <f>IF($B3403 &lt;&gt; "", IF(C3403="Totale","",IF(D3403 = 0, "", VLOOKUP(D3403,'Cond Compo'!A:B,2,FALSE))),"")</f>
        <v/>
      </c>
      <c r="G3403" s="28"/>
      <c r="H3403" s="11" t="str">
        <f xml:space="preserve"> IF(C3403="Totale",2,IF($G3403 &lt;&gt; "", IF(D3403 = "E",MATCH(G3403, 'Cond Compo'!D$16:D$18, 0), MATCH(G3403, 'Cond Compo'!C$16:C$19, 0)), ""))</f>
        <v/>
      </c>
      <c r="I3403" s="12" t="str">
        <f>IF($E3403 &lt;&gt; "", IF(E3403 = 0, "", VLOOKUP(E3403,'Cond Perturbation'!A:B,2,FALSE)),"")</f>
        <v/>
      </c>
      <c r="J3403" s="28"/>
      <c r="K3403" s="29" t="str">
        <f>IF($B3403 &lt;&gt; "", IF(C3403="Oui",IF(H3403=1,IF(E3403=0,Résultat!G$8,IF(J3403="No",Résultat!$G$8,Résultat!$G$7)),IF(H3403=2,IF(E3403=0,Résultat!G$9,IF(J3403="No",Résultat!$G$9,Résultat!$G$7)),Résultat!$G$7)),IF(C3403 = "Totale", IF(H3403=1,IF(E3403=0,Résultat!G$8,IF(J3403="No",Résultat!$G$9,Résultat!$G$7)),IF(H3403=2,IF(E3403=0,Résultat!G$9,IF(J3403="No",Résultat!$G$9,Résultat!$G$7)),Résultat!$G$7)),Résultat!$G$7)), "")</f>
        <v/>
      </c>
    </row>
    <row r="3404" spans="1:11" ht="20.100000000000001" customHeight="1">
      <c r="A3404" s="26"/>
      <c r="B3404" s="27"/>
      <c r="C3404" s="11" t="str">
        <f>IF($B3404 &lt;&gt; "",VLOOKUP(MID(B3404,3,5),'Recyclabilité Prod Matx'!C:F,2,FALSE), "")</f>
        <v/>
      </c>
      <c r="D3404" s="11" t="str">
        <f>IF($B3404 &lt;&gt; "",VLOOKUP(MID(B3404,3,5),'Recyclabilité Prod Matx'!C:F,3,FALSE),"")</f>
        <v/>
      </c>
      <c r="E3404" s="11" t="str">
        <f>IF($B3404 &lt;&gt; "",VLOOKUP(MID(B3404,3,5),'Recyclabilité Prod Matx'!C:F,4,FALSE), "")</f>
        <v/>
      </c>
      <c r="F3404" s="12" t="str">
        <f>IF($B3404 &lt;&gt; "", IF(C3404="Totale","",IF(D3404 = 0, "", VLOOKUP(D3404,'Cond Compo'!A:B,2,FALSE))),"")</f>
        <v/>
      </c>
      <c r="G3404" s="28"/>
      <c r="H3404" s="11" t="str">
        <f xml:space="preserve"> IF(C3404="Totale",2,IF($G3404 &lt;&gt; "", IF(D3404 = "E",MATCH(G3404, 'Cond Compo'!D$16:D$18, 0), MATCH(G3404, 'Cond Compo'!C$16:C$19, 0)), ""))</f>
        <v/>
      </c>
      <c r="I3404" s="12" t="str">
        <f>IF($E3404 &lt;&gt; "", IF(E3404 = 0, "", VLOOKUP(E3404,'Cond Perturbation'!A:B,2,FALSE)),"")</f>
        <v/>
      </c>
      <c r="J3404" s="28"/>
      <c r="K3404" s="29" t="str">
        <f>IF($B3404 &lt;&gt; "", IF(C3404="Oui",IF(H3404=1,IF(E3404=0,Résultat!G$8,IF(J3404="No",Résultat!$G$8,Résultat!$G$7)),IF(H3404=2,IF(E3404=0,Résultat!G$9,IF(J3404="No",Résultat!$G$9,Résultat!$G$7)),Résultat!$G$7)),IF(C3404 = "Totale", IF(H3404=1,IF(E3404=0,Résultat!G$8,IF(J3404="No",Résultat!$G$9,Résultat!$G$7)),IF(H3404=2,IF(E3404=0,Résultat!G$9,IF(J3404="No",Résultat!$G$9,Résultat!$G$7)),Résultat!$G$7)),Résultat!$G$7)), "")</f>
        <v/>
      </c>
    </row>
    <row r="3405" spans="1:11" ht="20.100000000000001" customHeight="1">
      <c r="A3405" s="26"/>
      <c r="B3405" s="27"/>
      <c r="C3405" s="11" t="str">
        <f>IF($B3405 &lt;&gt; "",VLOOKUP(MID(B3405,3,5),'Recyclabilité Prod Matx'!C:F,2,FALSE), "")</f>
        <v/>
      </c>
      <c r="D3405" s="11" t="str">
        <f>IF($B3405 &lt;&gt; "",VLOOKUP(MID(B3405,3,5),'Recyclabilité Prod Matx'!C:F,3,FALSE),"")</f>
        <v/>
      </c>
      <c r="E3405" s="11" t="str">
        <f>IF($B3405 &lt;&gt; "",VLOOKUP(MID(B3405,3,5),'Recyclabilité Prod Matx'!C:F,4,FALSE), "")</f>
        <v/>
      </c>
      <c r="F3405" s="12" t="str">
        <f>IF($B3405 &lt;&gt; "", IF(C3405="Totale","",IF(D3405 = 0, "", VLOOKUP(D3405,'Cond Compo'!A:B,2,FALSE))),"")</f>
        <v/>
      </c>
      <c r="G3405" s="28"/>
      <c r="H3405" s="11" t="str">
        <f xml:space="preserve"> IF(C3405="Totale",2,IF($G3405 &lt;&gt; "", IF(D3405 = "E",MATCH(G3405, 'Cond Compo'!D$16:D$18, 0), MATCH(G3405, 'Cond Compo'!C$16:C$19, 0)), ""))</f>
        <v/>
      </c>
      <c r="I3405" s="12" t="str">
        <f>IF($E3405 &lt;&gt; "", IF(E3405 = 0, "", VLOOKUP(E3405,'Cond Perturbation'!A:B,2,FALSE)),"")</f>
        <v/>
      </c>
      <c r="J3405" s="28"/>
      <c r="K3405" s="29" t="str">
        <f>IF($B3405 &lt;&gt; "", IF(C3405="Oui",IF(H3405=1,IF(E3405=0,Résultat!G$8,IF(J3405="No",Résultat!$G$8,Résultat!$G$7)),IF(H3405=2,IF(E3405=0,Résultat!G$9,IF(J3405="No",Résultat!$G$9,Résultat!$G$7)),Résultat!$G$7)),IF(C3405 = "Totale", IF(H3405=1,IF(E3405=0,Résultat!G$8,IF(J3405="No",Résultat!$G$9,Résultat!$G$7)),IF(H3405=2,IF(E3405=0,Résultat!G$9,IF(J3405="No",Résultat!$G$9,Résultat!$G$7)),Résultat!$G$7)),Résultat!$G$7)), "")</f>
        <v/>
      </c>
    </row>
    <row r="3406" spans="1:11" ht="20.100000000000001" customHeight="1">
      <c r="A3406" s="26"/>
      <c r="B3406" s="27"/>
      <c r="C3406" s="11" t="str">
        <f>IF($B3406 &lt;&gt; "",VLOOKUP(MID(B3406,3,5),'Recyclabilité Prod Matx'!C:F,2,FALSE), "")</f>
        <v/>
      </c>
      <c r="D3406" s="11" t="str">
        <f>IF($B3406 &lt;&gt; "",VLOOKUP(MID(B3406,3,5),'Recyclabilité Prod Matx'!C:F,3,FALSE),"")</f>
        <v/>
      </c>
      <c r="E3406" s="11" t="str">
        <f>IF($B3406 &lt;&gt; "",VLOOKUP(MID(B3406,3,5),'Recyclabilité Prod Matx'!C:F,4,FALSE), "")</f>
        <v/>
      </c>
      <c r="F3406" s="12" t="str">
        <f>IF($B3406 &lt;&gt; "", IF(C3406="Totale","",IF(D3406 = 0, "", VLOOKUP(D3406,'Cond Compo'!A:B,2,FALSE))),"")</f>
        <v/>
      </c>
      <c r="G3406" s="28"/>
      <c r="H3406" s="11" t="str">
        <f xml:space="preserve"> IF(C3406="Totale",2,IF($G3406 &lt;&gt; "", IF(D3406 = "E",MATCH(G3406, 'Cond Compo'!D$16:D$18, 0), MATCH(G3406, 'Cond Compo'!C$16:C$19, 0)), ""))</f>
        <v/>
      </c>
      <c r="I3406" s="12" t="str">
        <f>IF($E3406 &lt;&gt; "", IF(E3406 = 0, "", VLOOKUP(E3406,'Cond Perturbation'!A:B,2,FALSE)),"")</f>
        <v/>
      </c>
      <c r="J3406" s="28"/>
      <c r="K3406" s="29" t="str">
        <f>IF($B3406 &lt;&gt; "", IF(C3406="Oui",IF(H3406=1,IF(E3406=0,Résultat!G$8,IF(J3406="No",Résultat!$G$8,Résultat!$G$7)),IF(H3406=2,IF(E3406=0,Résultat!G$9,IF(J3406="No",Résultat!$G$9,Résultat!$G$7)),Résultat!$G$7)),IF(C3406 = "Totale", IF(H3406=1,IF(E3406=0,Résultat!G$8,IF(J3406="No",Résultat!$G$9,Résultat!$G$7)),IF(H3406=2,IF(E3406=0,Résultat!G$9,IF(J3406="No",Résultat!$G$9,Résultat!$G$7)),Résultat!$G$7)),Résultat!$G$7)), "")</f>
        <v/>
      </c>
    </row>
    <row r="3407" spans="1:11" ht="20.100000000000001" customHeight="1">
      <c r="A3407" s="26"/>
      <c r="B3407" s="27"/>
      <c r="C3407" s="11" t="str">
        <f>IF($B3407 &lt;&gt; "",VLOOKUP(MID(B3407,3,5),'Recyclabilité Prod Matx'!C:F,2,FALSE), "")</f>
        <v/>
      </c>
      <c r="D3407" s="11" t="str">
        <f>IF($B3407 &lt;&gt; "",VLOOKUP(MID(B3407,3,5),'Recyclabilité Prod Matx'!C:F,3,FALSE),"")</f>
        <v/>
      </c>
      <c r="E3407" s="11" t="str">
        <f>IF($B3407 &lt;&gt; "",VLOOKUP(MID(B3407,3,5),'Recyclabilité Prod Matx'!C:F,4,FALSE), "")</f>
        <v/>
      </c>
      <c r="F3407" s="12" t="str">
        <f>IF($B3407 &lt;&gt; "", IF(C3407="Totale","",IF(D3407 = 0, "", VLOOKUP(D3407,'Cond Compo'!A:B,2,FALSE))),"")</f>
        <v/>
      </c>
      <c r="G3407" s="28"/>
      <c r="H3407" s="11" t="str">
        <f xml:space="preserve"> IF(C3407="Totale",2,IF($G3407 &lt;&gt; "", IF(D3407 = "E",MATCH(G3407, 'Cond Compo'!D$16:D$18, 0), MATCH(G3407, 'Cond Compo'!C$16:C$19, 0)), ""))</f>
        <v/>
      </c>
      <c r="I3407" s="12" t="str">
        <f>IF($E3407 &lt;&gt; "", IF(E3407 = 0, "", VLOOKUP(E3407,'Cond Perturbation'!A:B,2,FALSE)),"")</f>
        <v/>
      </c>
      <c r="J3407" s="28"/>
      <c r="K3407" s="29" t="str">
        <f>IF($B3407 &lt;&gt; "", IF(C3407="Oui",IF(H3407=1,IF(E3407=0,Résultat!G$8,IF(J3407="No",Résultat!$G$8,Résultat!$G$7)),IF(H3407=2,IF(E3407=0,Résultat!G$9,IF(J3407="No",Résultat!$G$9,Résultat!$G$7)),Résultat!$G$7)),IF(C3407 = "Totale", IF(H3407=1,IF(E3407=0,Résultat!G$8,IF(J3407="No",Résultat!$G$9,Résultat!$G$7)),IF(H3407=2,IF(E3407=0,Résultat!G$9,IF(J3407="No",Résultat!$G$9,Résultat!$G$7)),Résultat!$G$7)),Résultat!$G$7)), "")</f>
        <v/>
      </c>
    </row>
    <row r="3408" spans="1:11" ht="20.100000000000001" customHeight="1">
      <c r="A3408" s="26"/>
      <c r="B3408" s="27"/>
      <c r="C3408" s="11" t="str">
        <f>IF($B3408 &lt;&gt; "",VLOOKUP(MID(B3408,3,5),'Recyclabilité Prod Matx'!C:F,2,FALSE), "")</f>
        <v/>
      </c>
      <c r="D3408" s="11" t="str">
        <f>IF($B3408 &lt;&gt; "",VLOOKUP(MID(B3408,3,5),'Recyclabilité Prod Matx'!C:F,3,FALSE),"")</f>
        <v/>
      </c>
      <c r="E3408" s="11" t="str">
        <f>IF($B3408 &lt;&gt; "",VLOOKUP(MID(B3408,3,5),'Recyclabilité Prod Matx'!C:F,4,FALSE), "")</f>
        <v/>
      </c>
      <c r="F3408" s="12" t="str">
        <f>IF($B3408 &lt;&gt; "", IF(C3408="Totale","",IF(D3408 = 0, "", VLOOKUP(D3408,'Cond Compo'!A:B,2,FALSE))),"")</f>
        <v/>
      </c>
      <c r="G3408" s="28"/>
      <c r="H3408" s="11" t="str">
        <f xml:space="preserve"> IF(C3408="Totale",2,IF($G3408 &lt;&gt; "", IF(D3408 = "E",MATCH(G3408, 'Cond Compo'!D$16:D$18, 0), MATCH(G3408, 'Cond Compo'!C$16:C$19, 0)), ""))</f>
        <v/>
      </c>
      <c r="I3408" s="12" t="str">
        <f>IF($E3408 &lt;&gt; "", IF(E3408 = 0, "", VLOOKUP(E3408,'Cond Perturbation'!A:B,2,FALSE)),"")</f>
        <v/>
      </c>
      <c r="J3408" s="28"/>
      <c r="K3408" s="29" t="str">
        <f>IF($B3408 &lt;&gt; "", IF(C3408="Oui",IF(H3408=1,IF(E3408=0,Résultat!G$8,IF(J3408="No",Résultat!$G$8,Résultat!$G$7)),IF(H3408=2,IF(E3408=0,Résultat!G$9,IF(J3408="No",Résultat!$G$9,Résultat!$G$7)),Résultat!$G$7)),IF(C3408 = "Totale", IF(H3408=1,IF(E3408=0,Résultat!G$8,IF(J3408="No",Résultat!$G$9,Résultat!$G$7)),IF(H3408=2,IF(E3408=0,Résultat!G$9,IF(J3408="No",Résultat!$G$9,Résultat!$G$7)),Résultat!$G$7)),Résultat!$G$7)), "")</f>
        <v/>
      </c>
    </row>
    <row r="3409" spans="1:11" ht="20.100000000000001" customHeight="1">
      <c r="A3409" s="26"/>
      <c r="B3409" s="27"/>
      <c r="C3409" s="11" t="str">
        <f>IF($B3409 &lt;&gt; "",VLOOKUP(MID(B3409,3,5),'Recyclabilité Prod Matx'!C:F,2,FALSE), "")</f>
        <v/>
      </c>
      <c r="D3409" s="11" t="str">
        <f>IF($B3409 &lt;&gt; "",VLOOKUP(MID(B3409,3,5),'Recyclabilité Prod Matx'!C:F,3,FALSE),"")</f>
        <v/>
      </c>
      <c r="E3409" s="11" t="str">
        <f>IF($B3409 &lt;&gt; "",VLOOKUP(MID(B3409,3,5),'Recyclabilité Prod Matx'!C:F,4,FALSE), "")</f>
        <v/>
      </c>
      <c r="F3409" s="12" t="str">
        <f>IF($B3409 &lt;&gt; "", IF(C3409="Totale","",IF(D3409 = 0, "", VLOOKUP(D3409,'Cond Compo'!A:B,2,FALSE))),"")</f>
        <v/>
      </c>
      <c r="G3409" s="28"/>
      <c r="H3409" s="11" t="str">
        <f xml:space="preserve"> IF(C3409="Totale",2,IF($G3409 &lt;&gt; "", IF(D3409 = "E",MATCH(G3409, 'Cond Compo'!D$16:D$18, 0), MATCH(G3409, 'Cond Compo'!C$16:C$19, 0)), ""))</f>
        <v/>
      </c>
      <c r="I3409" s="12" t="str">
        <f>IF($E3409 &lt;&gt; "", IF(E3409 = 0, "", VLOOKUP(E3409,'Cond Perturbation'!A:B,2,FALSE)),"")</f>
        <v/>
      </c>
      <c r="J3409" s="28"/>
      <c r="K3409" s="29" t="str">
        <f>IF($B3409 &lt;&gt; "", IF(C3409="Oui",IF(H3409=1,IF(E3409=0,Résultat!G$8,IF(J3409="No",Résultat!$G$8,Résultat!$G$7)),IF(H3409=2,IF(E3409=0,Résultat!G$9,IF(J3409="No",Résultat!$G$9,Résultat!$G$7)),Résultat!$G$7)),IF(C3409 = "Totale", IF(H3409=1,IF(E3409=0,Résultat!G$8,IF(J3409="No",Résultat!$G$9,Résultat!$G$7)),IF(H3409=2,IF(E3409=0,Résultat!G$9,IF(J3409="No",Résultat!$G$9,Résultat!$G$7)),Résultat!$G$7)),Résultat!$G$7)), "")</f>
        <v/>
      </c>
    </row>
    <row r="3410" spans="1:11" ht="20.100000000000001" customHeight="1">
      <c r="A3410" s="26"/>
      <c r="B3410" s="27"/>
      <c r="C3410" s="11" t="str">
        <f>IF($B3410 &lt;&gt; "",VLOOKUP(MID(B3410,3,5),'Recyclabilité Prod Matx'!C:F,2,FALSE), "")</f>
        <v/>
      </c>
      <c r="D3410" s="11" t="str">
        <f>IF($B3410 &lt;&gt; "",VLOOKUP(MID(B3410,3,5),'Recyclabilité Prod Matx'!C:F,3,FALSE),"")</f>
        <v/>
      </c>
      <c r="E3410" s="11" t="str">
        <f>IF($B3410 &lt;&gt; "",VLOOKUP(MID(B3410,3,5),'Recyclabilité Prod Matx'!C:F,4,FALSE), "")</f>
        <v/>
      </c>
      <c r="F3410" s="12" t="str">
        <f>IF($B3410 &lt;&gt; "", IF(C3410="Totale","",IF(D3410 = 0, "", VLOOKUP(D3410,'Cond Compo'!A:B,2,FALSE))),"")</f>
        <v/>
      </c>
      <c r="G3410" s="28"/>
      <c r="H3410" s="11" t="str">
        <f xml:space="preserve"> IF(C3410="Totale",2,IF($G3410 &lt;&gt; "", IF(D3410 = "E",MATCH(G3410, 'Cond Compo'!D$16:D$18, 0), MATCH(G3410, 'Cond Compo'!C$16:C$19, 0)), ""))</f>
        <v/>
      </c>
      <c r="I3410" s="12" t="str">
        <f>IF($E3410 &lt;&gt; "", IF(E3410 = 0, "", VLOOKUP(E3410,'Cond Perturbation'!A:B,2,FALSE)),"")</f>
        <v/>
      </c>
      <c r="J3410" s="28"/>
      <c r="K3410" s="29" t="str">
        <f>IF($B3410 &lt;&gt; "", IF(C3410="Oui",IF(H3410=1,IF(E3410=0,Résultat!G$8,IF(J3410="No",Résultat!$G$8,Résultat!$G$7)),IF(H3410=2,IF(E3410=0,Résultat!G$9,IF(J3410="No",Résultat!$G$9,Résultat!$G$7)),Résultat!$G$7)),IF(C3410 = "Totale", IF(H3410=1,IF(E3410=0,Résultat!G$8,IF(J3410="No",Résultat!$G$9,Résultat!$G$7)),IF(H3410=2,IF(E3410=0,Résultat!G$9,IF(J3410="No",Résultat!$G$9,Résultat!$G$7)),Résultat!$G$7)),Résultat!$G$7)), "")</f>
        <v/>
      </c>
    </row>
    <row r="3411" spans="1:11" ht="20.100000000000001" customHeight="1">
      <c r="A3411" s="26"/>
      <c r="B3411" s="27"/>
      <c r="C3411" s="11" t="str">
        <f>IF($B3411 &lt;&gt; "",VLOOKUP(MID(B3411,3,5),'Recyclabilité Prod Matx'!C:F,2,FALSE), "")</f>
        <v/>
      </c>
      <c r="D3411" s="11" t="str">
        <f>IF($B3411 &lt;&gt; "",VLOOKUP(MID(B3411,3,5),'Recyclabilité Prod Matx'!C:F,3,FALSE),"")</f>
        <v/>
      </c>
      <c r="E3411" s="11" t="str">
        <f>IF($B3411 &lt;&gt; "",VLOOKUP(MID(B3411,3,5),'Recyclabilité Prod Matx'!C:F,4,FALSE), "")</f>
        <v/>
      </c>
      <c r="F3411" s="12" t="str">
        <f>IF($B3411 &lt;&gt; "", IF(C3411="Totale","",IF(D3411 = 0, "", VLOOKUP(D3411,'Cond Compo'!A:B,2,FALSE))),"")</f>
        <v/>
      </c>
      <c r="G3411" s="28"/>
      <c r="H3411" s="11" t="str">
        <f xml:space="preserve"> IF(C3411="Totale",2,IF($G3411 &lt;&gt; "", IF(D3411 = "E",MATCH(G3411, 'Cond Compo'!D$16:D$18, 0), MATCH(G3411, 'Cond Compo'!C$16:C$19, 0)), ""))</f>
        <v/>
      </c>
      <c r="I3411" s="12" t="str">
        <f>IF($E3411 &lt;&gt; "", IF(E3411 = 0, "", VLOOKUP(E3411,'Cond Perturbation'!A:B,2,FALSE)),"")</f>
        <v/>
      </c>
      <c r="J3411" s="28"/>
      <c r="K3411" s="29" t="str">
        <f>IF($B3411 &lt;&gt; "", IF(C3411="Oui",IF(H3411=1,IF(E3411=0,Résultat!G$8,IF(J3411="No",Résultat!$G$8,Résultat!$G$7)),IF(H3411=2,IF(E3411=0,Résultat!G$9,IF(J3411="No",Résultat!$G$9,Résultat!$G$7)),Résultat!$G$7)),IF(C3411 = "Totale", IF(H3411=1,IF(E3411=0,Résultat!G$8,IF(J3411="No",Résultat!$G$9,Résultat!$G$7)),IF(H3411=2,IF(E3411=0,Résultat!G$9,IF(J3411="No",Résultat!$G$9,Résultat!$G$7)),Résultat!$G$7)),Résultat!$G$7)), "")</f>
        <v/>
      </c>
    </row>
    <row r="3412" spans="1:11" ht="20.100000000000001" customHeight="1">
      <c r="A3412" s="26"/>
      <c r="B3412" s="27"/>
      <c r="C3412" s="11" t="str">
        <f>IF($B3412 &lt;&gt; "",VLOOKUP(MID(B3412,3,5),'Recyclabilité Prod Matx'!C:F,2,FALSE), "")</f>
        <v/>
      </c>
      <c r="D3412" s="11" t="str">
        <f>IF($B3412 &lt;&gt; "",VLOOKUP(MID(B3412,3,5),'Recyclabilité Prod Matx'!C:F,3,FALSE),"")</f>
        <v/>
      </c>
      <c r="E3412" s="11" t="str">
        <f>IF($B3412 &lt;&gt; "",VLOOKUP(MID(B3412,3,5),'Recyclabilité Prod Matx'!C:F,4,FALSE), "")</f>
        <v/>
      </c>
      <c r="F3412" s="12" t="str">
        <f>IF($B3412 &lt;&gt; "", IF(C3412="Totale","",IF(D3412 = 0, "", VLOOKUP(D3412,'Cond Compo'!A:B,2,FALSE))),"")</f>
        <v/>
      </c>
      <c r="G3412" s="28"/>
      <c r="H3412" s="11" t="str">
        <f xml:space="preserve"> IF(C3412="Totale",2,IF($G3412 &lt;&gt; "", IF(D3412 = "E",MATCH(G3412, 'Cond Compo'!D$16:D$18, 0), MATCH(G3412, 'Cond Compo'!C$16:C$19, 0)), ""))</f>
        <v/>
      </c>
      <c r="I3412" s="12" t="str">
        <f>IF($E3412 &lt;&gt; "", IF(E3412 = 0, "", VLOOKUP(E3412,'Cond Perturbation'!A:B,2,FALSE)),"")</f>
        <v/>
      </c>
      <c r="J3412" s="28"/>
      <c r="K3412" s="29" t="str">
        <f>IF($B3412 &lt;&gt; "", IF(C3412="Oui",IF(H3412=1,IF(E3412=0,Résultat!G$8,IF(J3412="No",Résultat!$G$8,Résultat!$G$7)),IF(H3412=2,IF(E3412=0,Résultat!G$9,IF(J3412="No",Résultat!$G$9,Résultat!$G$7)),Résultat!$G$7)),IF(C3412 = "Totale", IF(H3412=1,IF(E3412=0,Résultat!G$8,IF(J3412="No",Résultat!$G$9,Résultat!$G$7)),IF(H3412=2,IF(E3412=0,Résultat!G$9,IF(J3412="No",Résultat!$G$9,Résultat!$G$7)),Résultat!$G$7)),Résultat!$G$7)), "")</f>
        <v/>
      </c>
    </row>
    <row r="3413" spans="1:11" ht="20.100000000000001" customHeight="1">
      <c r="A3413" s="26"/>
      <c r="B3413" s="27"/>
      <c r="C3413" s="11" t="str">
        <f>IF($B3413 &lt;&gt; "",VLOOKUP(MID(B3413,3,5),'Recyclabilité Prod Matx'!C:F,2,FALSE), "")</f>
        <v/>
      </c>
      <c r="D3413" s="11" t="str">
        <f>IF($B3413 &lt;&gt; "",VLOOKUP(MID(B3413,3,5),'Recyclabilité Prod Matx'!C:F,3,FALSE),"")</f>
        <v/>
      </c>
      <c r="E3413" s="11" t="str">
        <f>IF($B3413 &lt;&gt; "",VLOOKUP(MID(B3413,3,5),'Recyclabilité Prod Matx'!C:F,4,FALSE), "")</f>
        <v/>
      </c>
      <c r="F3413" s="12" t="str">
        <f>IF($B3413 &lt;&gt; "", IF(C3413="Totale","",IF(D3413 = 0, "", VLOOKUP(D3413,'Cond Compo'!A:B,2,FALSE))),"")</f>
        <v/>
      </c>
      <c r="G3413" s="28"/>
      <c r="H3413" s="11" t="str">
        <f xml:space="preserve"> IF(C3413="Totale",2,IF($G3413 &lt;&gt; "", IF(D3413 = "E",MATCH(G3413, 'Cond Compo'!D$16:D$18, 0), MATCH(G3413, 'Cond Compo'!C$16:C$19, 0)), ""))</f>
        <v/>
      </c>
      <c r="I3413" s="12" t="str">
        <f>IF($E3413 &lt;&gt; "", IF(E3413 = 0, "", VLOOKUP(E3413,'Cond Perturbation'!A:B,2,FALSE)),"")</f>
        <v/>
      </c>
      <c r="J3413" s="28"/>
      <c r="K3413" s="29" t="str">
        <f>IF($B3413 &lt;&gt; "", IF(C3413="Oui",IF(H3413=1,IF(E3413=0,Résultat!G$8,IF(J3413="No",Résultat!$G$8,Résultat!$G$7)),IF(H3413=2,IF(E3413=0,Résultat!G$9,IF(J3413="No",Résultat!$G$9,Résultat!$G$7)),Résultat!$G$7)),IF(C3413 = "Totale", IF(H3413=1,IF(E3413=0,Résultat!G$8,IF(J3413="No",Résultat!$G$9,Résultat!$G$7)),IF(H3413=2,IF(E3413=0,Résultat!G$9,IF(J3413="No",Résultat!$G$9,Résultat!$G$7)),Résultat!$G$7)),Résultat!$G$7)), "")</f>
        <v/>
      </c>
    </row>
    <row r="3414" spans="1:11" ht="20.100000000000001" customHeight="1">
      <c r="A3414" s="26"/>
      <c r="B3414" s="27"/>
      <c r="C3414" s="11" t="str">
        <f>IF($B3414 &lt;&gt; "",VLOOKUP(MID(B3414,3,5),'Recyclabilité Prod Matx'!C:F,2,FALSE), "")</f>
        <v/>
      </c>
      <c r="D3414" s="11" t="str">
        <f>IF($B3414 &lt;&gt; "",VLOOKUP(MID(B3414,3,5),'Recyclabilité Prod Matx'!C:F,3,FALSE),"")</f>
        <v/>
      </c>
      <c r="E3414" s="11" t="str">
        <f>IF($B3414 &lt;&gt; "",VLOOKUP(MID(B3414,3,5),'Recyclabilité Prod Matx'!C:F,4,FALSE), "")</f>
        <v/>
      </c>
      <c r="F3414" s="12" t="str">
        <f>IF($B3414 &lt;&gt; "", IF(C3414="Totale","",IF(D3414 = 0, "", VLOOKUP(D3414,'Cond Compo'!A:B,2,FALSE))),"")</f>
        <v/>
      </c>
      <c r="G3414" s="28"/>
      <c r="H3414" s="11" t="str">
        <f xml:space="preserve"> IF(C3414="Totale",2,IF($G3414 &lt;&gt; "", IF(D3414 = "E",MATCH(G3414, 'Cond Compo'!D$16:D$18, 0), MATCH(G3414, 'Cond Compo'!C$16:C$19, 0)), ""))</f>
        <v/>
      </c>
      <c r="I3414" s="12" t="str">
        <f>IF($E3414 &lt;&gt; "", IF(E3414 = 0, "", VLOOKUP(E3414,'Cond Perturbation'!A:B,2,FALSE)),"")</f>
        <v/>
      </c>
      <c r="J3414" s="28"/>
      <c r="K3414" s="29" t="str">
        <f>IF($B3414 &lt;&gt; "", IF(C3414="Oui",IF(H3414=1,IF(E3414=0,Résultat!G$8,IF(J3414="No",Résultat!$G$8,Résultat!$G$7)),IF(H3414=2,IF(E3414=0,Résultat!G$9,IF(J3414="No",Résultat!$G$9,Résultat!$G$7)),Résultat!$G$7)),IF(C3414 = "Totale", IF(H3414=1,IF(E3414=0,Résultat!G$8,IF(J3414="No",Résultat!$G$9,Résultat!$G$7)),IF(H3414=2,IF(E3414=0,Résultat!G$9,IF(J3414="No",Résultat!$G$9,Résultat!$G$7)),Résultat!$G$7)),Résultat!$G$7)), "")</f>
        <v/>
      </c>
    </row>
    <row r="3415" spans="1:11" ht="20.100000000000001" customHeight="1">
      <c r="A3415" s="26"/>
      <c r="B3415" s="27"/>
      <c r="C3415" s="11" t="str">
        <f>IF($B3415 &lt;&gt; "",VLOOKUP(MID(B3415,3,5),'Recyclabilité Prod Matx'!C:F,2,FALSE), "")</f>
        <v/>
      </c>
      <c r="D3415" s="11" t="str">
        <f>IF($B3415 &lt;&gt; "",VLOOKUP(MID(B3415,3,5),'Recyclabilité Prod Matx'!C:F,3,FALSE),"")</f>
        <v/>
      </c>
      <c r="E3415" s="11" t="str">
        <f>IF($B3415 &lt;&gt; "",VLOOKUP(MID(B3415,3,5),'Recyclabilité Prod Matx'!C:F,4,FALSE), "")</f>
        <v/>
      </c>
      <c r="F3415" s="12" t="str">
        <f>IF($B3415 &lt;&gt; "", IF(C3415="Totale","",IF(D3415 = 0, "", VLOOKUP(D3415,'Cond Compo'!A:B,2,FALSE))),"")</f>
        <v/>
      </c>
      <c r="G3415" s="28"/>
      <c r="H3415" s="11" t="str">
        <f xml:space="preserve"> IF(C3415="Totale",2,IF($G3415 &lt;&gt; "", IF(D3415 = "E",MATCH(G3415, 'Cond Compo'!D$16:D$18, 0), MATCH(G3415, 'Cond Compo'!C$16:C$19, 0)), ""))</f>
        <v/>
      </c>
      <c r="I3415" s="12" t="str">
        <f>IF($E3415 &lt;&gt; "", IF(E3415 = 0, "", VLOOKUP(E3415,'Cond Perturbation'!A:B,2,FALSE)),"")</f>
        <v/>
      </c>
      <c r="J3415" s="28"/>
      <c r="K3415" s="29" t="str">
        <f>IF($B3415 &lt;&gt; "", IF(C3415="Oui",IF(H3415=1,IF(E3415=0,Résultat!G$8,IF(J3415="No",Résultat!$G$8,Résultat!$G$7)),IF(H3415=2,IF(E3415=0,Résultat!G$9,IF(J3415="No",Résultat!$G$9,Résultat!$G$7)),Résultat!$G$7)),IF(C3415 = "Totale", IF(H3415=1,IF(E3415=0,Résultat!G$8,IF(J3415="No",Résultat!$G$9,Résultat!$G$7)),IF(H3415=2,IF(E3415=0,Résultat!G$9,IF(J3415="No",Résultat!$G$9,Résultat!$G$7)),Résultat!$G$7)),Résultat!$G$7)), "")</f>
        <v/>
      </c>
    </row>
    <row r="3416" spans="1:11" ht="20.100000000000001" customHeight="1">
      <c r="A3416" s="26"/>
      <c r="B3416" s="27"/>
      <c r="C3416" s="11" t="str">
        <f>IF($B3416 &lt;&gt; "",VLOOKUP(MID(B3416,3,5),'Recyclabilité Prod Matx'!C:F,2,FALSE), "")</f>
        <v/>
      </c>
      <c r="D3416" s="11" t="str">
        <f>IF($B3416 &lt;&gt; "",VLOOKUP(MID(B3416,3,5),'Recyclabilité Prod Matx'!C:F,3,FALSE),"")</f>
        <v/>
      </c>
      <c r="E3416" s="11" t="str">
        <f>IF($B3416 &lt;&gt; "",VLOOKUP(MID(B3416,3,5),'Recyclabilité Prod Matx'!C:F,4,FALSE), "")</f>
        <v/>
      </c>
      <c r="F3416" s="12" t="str">
        <f>IF($B3416 &lt;&gt; "", IF(C3416="Totale","",IF(D3416 = 0, "", VLOOKUP(D3416,'Cond Compo'!A:B,2,FALSE))),"")</f>
        <v/>
      </c>
      <c r="G3416" s="28"/>
      <c r="H3416" s="11" t="str">
        <f xml:space="preserve"> IF(C3416="Totale",2,IF($G3416 &lt;&gt; "", IF(D3416 = "E",MATCH(G3416, 'Cond Compo'!D$16:D$18, 0), MATCH(G3416, 'Cond Compo'!C$16:C$19, 0)), ""))</f>
        <v/>
      </c>
      <c r="I3416" s="12" t="str">
        <f>IF($E3416 &lt;&gt; "", IF(E3416 = 0, "", VLOOKUP(E3416,'Cond Perturbation'!A:B,2,FALSE)),"")</f>
        <v/>
      </c>
      <c r="J3416" s="28"/>
      <c r="K3416" s="29" t="str">
        <f>IF($B3416 &lt;&gt; "", IF(C3416="Oui",IF(H3416=1,IF(E3416=0,Résultat!G$8,IF(J3416="No",Résultat!$G$8,Résultat!$G$7)),IF(H3416=2,IF(E3416=0,Résultat!G$9,IF(J3416="No",Résultat!$G$9,Résultat!$G$7)),Résultat!$G$7)),IF(C3416 = "Totale", IF(H3416=1,IF(E3416=0,Résultat!G$8,IF(J3416="No",Résultat!$G$9,Résultat!$G$7)),IF(H3416=2,IF(E3416=0,Résultat!G$9,IF(J3416="No",Résultat!$G$9,Résultat!$G$7)),Résultat!$G$7)),Résultat!$G$7)), "")</f>
        <v/>
      </c>
    </row>
    <row r="3417" spans="1:11" ht="20.100000000000001" customHeight="1">
      <c r="A3417" s="26"/>
      <c r="B3417" s="27"/>
      <c r="C3417" s="11" t="str">
        <f>IF($B3417 &lt;&gt; "",VLOOKUP(MID(B3417,3,5),'Recyclabilité Prod Matx'!C:F,2,FALSE), "")</f>
        <v/>
      </c>
      <c r="D3417" s="11" t="str">
        <f>IF($B3417 &lt;&gt; "",VLOOKUP(MID(B3417,3,5),'Recyclabilité Prod Matx'!C:F,3,FALSE),"")</f>
        <v/>
      </c>
      <c r="E3417" s="11" t="str">
        <f>IF($B3417 &lt;&gt; "",VLOOKUP(MID(B3417,3,5),'Recyclabilité Prod Matx'!C:F,4,FALSE), "")</f>
        <v/>
      </c>
      <c r="F3417" s="12" t="str">
        <f>IF($B3417 &lt;&gt; "", IF(C3417="Totale","",IF(D3417 = 0, "", VLOOKUP(D3417,'Cond Compo'!A:B,2,FALSE))),"")</f>
        <v/>
      </c>
      <c r="G3417" s="28"/>
      <c r="H3417" s="11" t="str">
        <f xml:space="preserve"> IF(C3417="Totale",2,IF($G3417 &lt;&gt; "", IF(D3417 = "E",MATCH(G3417, 'Cond Compo'!D$16:D$18, 0), MATCH(G3417, 'Cond Compo'!C$16:C$19, 0)), ""))</f>
        <v/>
      </c>
      <c r="I3417" s="12" t="str">
        <f>IF($E3417 &lt;&gt; "", IF(E3417 = 0, "", VLOOKUP(E3417,'Cond Perturbation'!A:B,2,FALSE)),"")</f>
        <v/>
      </c>
      <c r="J3417" s="28"/>
      <c r="K3417" s="29" t="str">
        <f>IF($B3417 &lt;&gt; "", IF(C3417="Oui",IF(H3417=1,IF(E3417=0,Résultat!G$8,IF(J3417="No",Résultat!$G$8,Résultat!$G$7)),IF(H3417=2,IF(E3417=0,Résultat!G$9,IF(J3417="No",Résultat!$G$9,Résultat!$G$7)),Résultat!$G$7)),IF(C3417 = "Totale", IF(H3417=1,IF(E3417=0,Résultat!G$8,IF(J3417="No",Résultat!$G$9,Résultat!$G$7)),IF(H3417=2,IF(E3417=0,Résultat!G$9,IF(J3417="No",Résultat!$G$9,Résultat!$G$7)),Résultat!$G$7)),Résultat!$G$7)), "")</f>
        <v/>
      </c>
    </row>
    <row r="3418" spans="1:11" ht="20.100000000000001" customHeight="1">
      <c r="A3418" s="26"/>
      <c r="B3418" s="27"/>
      <c r="C3418" s="11" t="str">
        <f>IF($B3418 &lt;&gt; "",VLOOKUP(MID(B3418,3,5),'Recyclabilité Prod Matx'!C:F,2,FALSE), "")</f>
        <v/>
      </c>
      <c r="D3418" s="11" t="str">
        <f>IF($B3418 &lt;&gt; "",VLOOKUP(MID(B3418,3,5),'Recyclabilité Prod Matx'!C:F,3,FALSE),"")</f>
        <v/>
      </c>
      <c r="E3418" s="11" t="str">
        <f>IF($B3418 &lt;&gt; "",VLOOKUP(MID(B3418,3,5),'Recyclabilité Prod Matx'!C:F,4,FALSE), "")</f>
        <v/>
      </c>
      <c r="F3418" s="12" t="str">
        <f>IF($B3418 &lt;&gt; "", IF(C3418="Totale","",IF(D3418 = 0, "", VLOOKUP(D3418,'Cond Compo'!A:B,2,FALSE))),"")</f>
        <v/>
      </c>
      <c r="G3418" s="28"/>
      <c r="H3418" s="11" t="str">
        <f xml:space="preserve"> IF(C3418="Totale",2,IF($G3418 &lt;&gt; "", IF(D3418 = "E",MATCH(G3418, 'Cond Compo'!D$16:D$18, 0), MATCH(G3418, 'Cond Compo'!C$16:C$19, 0)), ""))</f>
        <v/>
      </c>
      <c r="I3418" s="12" t="str">
        <f>IF($E3418 &lt;&gt; "", IF(E3418 = 0, "", VLOOKUP(E3418,'Cond Perturbation'!A:B,2,FALSE)),"")</f>
        <v/>
      </c>
      <c r="J3418" s="28"/>
      <c r="K3418" s="29" t="str">
        <f>IF($B3418 &lt;&gt; "", IF(C3418="Oui",IF(H3418=1,IF(E3418=0,Résultat!G$8,IF(J3418="No",Résultat!$G$8,Résultat!$G$7)),IF(H3418=2,IF(E3418=0,Résultat!G$9,IF(J3418="No",Résultat!$G$9,Résultat!$G$7)),Résultat!$G$7)),IF(C3418 = "Totale", IF(H3418=1,IF(E3418=0,Résultat!G$8,IF(J3418="No",Résultat!$G$9,Résultat!$G$7)),IF(H3418=2,IF(E3418=0,Résultat!G$9,IF(J3418="No",Résultat!$G$9,Résultat!$G$7)),Résultat!$G$7)),Résultat!$G$7)), "")</f>
        <v/>
      </c>
    </row>
    <row r="3419" spans="1:11" ht="20.100000000000001" customHeight="1">
      <c r="A3419" s="26"/>
      <c r="B3419" s="27"/>
      <c r="C3419" s="11" t="str">
        <f>IF($B3419 &lt;&gt; "",VLOOKUP(MID(B3419,3,5),'Recyclabilité Prod Matx'!C:F,2,FALSE), "")</f>
        <v/>
      </c>
      <c r="D3419" s="11" t="str">
        <f>IF($B3419 &lt;&gt; "",VLOOKUP(MID(B3419,3,5),'Recyclabilité Prod Matx'!C:F,3,FALSE),"")</f>
        <v/>
      </c>
      <c r="E3419" s="11" t="str">
        <f>IF($B3419 &lt;&gt; "",VLOOKUP(MID(B3419,3,5),'Recyclabilité Prod Matx'!C:F,4,FALSE), "")</f>
        <v/>
      </c>
      <c r="F3419" s="12" t="str">
        <f>IF($B3419 &lt;&gt; "", IF(C3419="Totale","",IF(D3419 = 0, "", VLOOKUP(D3419,'Cond Compo'!A:B,2,FALSE))),"")</f>
        <v/>
      </c>
      <c r="G3419" s="28"/>
      <c r="H3419" s="11" t="str">
        <f xml:space="preserve"> IF(C3419="Totale",2,IF($G3419 &lt;&gt; "", IF(D3419 = "E",MATCH(G3419, 'Cond Compo'!D$16:D$18, 0), MATCH(G3419, 'Cond Compo'!C$16:C$19, 0)), ""))</f>
        <v/>
      </c>
      <c r="I3419" s="12" t="str">
        <f>IF($E3419 &lt;&gt; "", IF(E3419 = 0, "", VLOOKUP(E3419,'Cond Perturbation'!A:B,2,FALSE)),"")</f>
        <v/>
      </c>
      <c r="J3419" s="28"/>
      <c r="K3419" s="29" t="str">
        <f>IF($B3419 &lt;&gt; "", IF(C3419="Oui",IF(H3419=1,IF(E3419=0,Résultat!G$8,IF(J3419="No",Résultat!$G$8,Résultat!$G$7)),IF(H3419=2,IF(E3419=0,Résultat!G$9,IF(J3419="No",Résultat!$G$9,Résultat!$G$7)),Résultat!$G$7)),IF(C3419 = "Totale", IF(H3419=1,IF(E3419=0,Résultat!G$8,IF(J3419="No",Résultat!$G$9,Résultat!$G$7)),IF(H3419=2,IF(E3419=0,Résultat!G$9,IF(J3419="No",Résultat!$G$9,Résultat!$G$7)),Résultat!$G$7)),Résultat!$G$7)), "")</f>
        <v/>
      </c>
    </row>
    <row r="3420" spans="1:11" ht="20.100000000000001" customHeight="1">
      <c r="A3420" s="26"/>
      <c r="B3420" s="27"/>
      <c r="C3420" s="11" t="str">
        <f>IF($B3420 &lt;&gt; "",VLOOKUP(MID(B3420,3,5),'Recyclabilité Prod Matx'!C:F,2,FALSE), "")</f>
        <v/>
      </c>
      <c r="D3420" s="11" t="str">
        <f>IF($B3420 &lt;&gt; "",VLOOKUP(MID(B3420,3,5),'Recyclabilité Prod Matx'!C:F,3,FALSE),"")</f>
        <v/>
      </c>
      <c r="E3420" s="11" t="str">
        <f>IF($B3420 &lt;&gt; "",VLOOKUP(MID(B3420,3,5),'Recyclabilité Prod Matx'!C:F,4,FALSE), "")</f>
        <v/>
      </c>
      <c r="F3420" s="12" t="str">
        <f>IF($B3420 &lt;&gt; "", IF(C3420="Totale","",IF(D3420 = 0, "", VLOOKUP(D3420,'Cond Compo'!A:B,2,FALSE))),"")</f>
        <v/>
      </c>
      <c r="G3420" s="28"/>
      <c r="H3420" s="11" t="str">
        <f xml:space="preserve"> IF(C3420="Totale",2,IF($G3420 &lt;&gt; "", IF(D3420 = "E",MATCH(G3420, 'Cond Compo'!D$16:D$18, 0), MATCH(G3420, 'Cond Compo'!C$16:C$19, 0)), ""))</f>
        <v/>
      </c>
      <c r="I3420" s="12" t="str">
        <f>IF($E3420 &lt;&gt; "", IF(E3420 = 0, "", VLOOKUP(E3420,'Cond Perturbation'!A:B,2,FALSE)),"")</f>
        <v/>
      </c>
      <c r="J3420" s="28"/>
      <c r="K3420" s="29" t="str">
        <f>IF($B3420 &lt;&gt; "", IF(C3420="Oui",IF(H3420=1,IF(E3420=0,Résultat!G$8,IF(J3420="No",Résultat!$G$8,Résultat!$G$7)),IF(H3420=2,IF(E3420=0,Résultat!G$9,IF(J3420="No",Résultat!$G$9,Résultat!$G$7)),Résultat!$G$7)),IF(C3420 = "Totale", IF(H3420=1,IF(E3420=0,Résultat!G$8,IF(J3420="No",Résultat!$G$9,Résultat!$G$7)),IF(H3420=2,IF(E3420=0,Résultat!G$9,IF(J3420="No",Résultat!$G$9,Résultat!$G$7)),Résultat!$G$7)),Résultat!$G$7)), "")</f>
        <v/>
      </c>
    </row>
    <row r="3421" spans="1:11" ht="20.100000000000001" customHeight="1">
      <c r="A3421" s="26"/>
      <c r="B3421" s="27"/>
      <c r="C3421" s="11" t="str">
        <f>IF($B3421 &lt;&gt; "",VLOOKUP(MID(B3421,3,5),'Recyclabilité Prod Matx'!C:F,2,FALSE), "")</f>
        <v/>
      </c>
      <c r="D3421" s="11" t="str">
        <f>IF($B3421 &lt;&gt; "",VLOOKUP(MID(B3421,3,5),'Recyclabilité Prod Matx'!C:F,3,FALSE),"")</f>
        <v/>
      </c>
      <c r="E3421" s="11" t="str">
        <f>IF($B3421 &lt;&gt; "",VLOOKUP(MID(B3421,3,5),'Recyclabilité Prod Matx'!C:F,4,FALSE), "")</f>
        <v/>
      </c>
      <c r="F3421" s="12" t="str">
        <f>IF($B3421 &lt;&gt; "", IF(C3421="Totale","",IF(D3421 = 0, "", VLOOKUP(D3421,'Cond Compo'!A:B,2,FALSE))),"")</f>
        <v/>
      </c>
      <c r="G3421" s="28"/>
      <c r="H3421" s="11" t="str">
        <f xml:space="preserve"> IF(C3421="Totale",2,IF($G3421 &lt;&gt; "", IF(D3421 = "E",MATCH(G3421, 'Cond Compo'!D$16:D$18, 0), MATCH(G3421, 'Cond Compo'!C$16:C$19, 0)), ""))</f>
        <v/>
      </c>
      <c r="I3421" s="12" t="str">
        <f>IF($E3421 &lt;&gt; "", IF(E3421 = 0, "", VLOOKUP(E3421,'Cond Perturbation'!A:B,2,FALSE)),"")</f>
        <v/>
      </c>
      <c r="J3421" s="28"/>
      <c r="K3421" s="29" t="str">
        <f>IF($B3421 &lt;&gt; "", IF(C3421="Oui",IF(H3421=1,IF(E3421=0,Résultat!G$8,IF(J3421="No",Résultat!$G$8,Résultat!$G$7)),IF(H3421=2,IF(E3421=0,Résultat!G$9,IF(J3421="No",Résultat!$G$9,Résultat!$G$7)),Résultat!$G$7)),IF(C3421 = "Totale", IF(H3421=1,IF(E3421=0,Résultat!G$8,IF(J3421="No",Résultat!$G$9,Résultat!$G$7)),IF(H3421=2,IF(E3421=0,Résultat!G$9,IF(J3421="No",Résultat!$G$9,Résultat!$G$7)),Résultat!$G$7)),Résultat!$G$7)), "")</f>
        <v/>
      </c>
    </row>
    <row r="3422" spans="1:11" ht="20.100000000000001" customHeight="1">
      <c r="A3422" s="26"/>
      <c r="B3422" s="27"/>
      <c r="C3422" s="11" t="str">
        <f>IF($B3422 &lt;&gt; "",VLOOKUP(MID(B3422,3,5),'Recyclabilité Prod Matx'!C:F,2,FALSE), "")</f>
        <v/>
      </c>
      <c r="D3422" s="11" t="str">
        <f>IF($B3422 &lt;&gt; "",VLOOKUP(MID(B3422,3,5),'Recyclabilité Prod Matx'!C:F,3,FALSE),"")</f>
        <v/>
      </c>
      <c r="E3422" s="11" t="str">
        <f>IF($B3422 &lt;&gt; "",VLOOKUP(MID(B3422,3,5),'Recyclabilité Prod Matx'!C:F,4,FALSE), "")</f>
        <v/>
      </c>
      <c r="F3422" s="12" t="str">
        <f>IF($B3422 &lt;&gt; "", IF(C3422="Totale","",IF(D3422 = 0, "", VLOOKUP(D3422,'Cond Compo'!A:B,2,FALSE))),"")</f>
        <v/>
      </c>
      <c r="G3422" s="28"/>
      <c r="H3422" s="11" t="str">
        <f xml:space="preserve"> IF(C3422="Totale",2,IF($G3422 &lt;&gt; "", IF(D3422 = "E",MATCH(G3422, 'Cond Compo'!D$16:D$18, 0), MATCH(G3422, 'Cond Compo'!C$16:C$19, 0)), ""))</f>
        <v/>
      </c>
      <c r="I3422" s="12" t="str">
        <f>IF($E3422 &lt;&gt; "", IF(E3422 = 0, "", VLOOKUP(E3422,'Cond Perturbation'!A:B,2,FALSE)),"")</f>
        <v/>
      </c>
      <c r="J3422" s="28"/>
      <c r="K3422" s="29" t="str">
        <f>IF($B3422 &lt;&gt; "", IF(C3422="Oui",IF(H3422=1,IF(E3422=0,Résultat!G$8,IF(J3422="No",Résultat!$G$8,Résultat!$G$7)),IF(H3422=2,IF(E3422=0,Résultat!G$9,IF(J3422="No",Résultat!$G$9,Résultat!$G$7)),Résultat!$G$7)),IF(C3422 = "Totale", IF(H3422=1,IF(E3422=0,Résultat!G$8,IF(J3422="No",Résultat!$G$9,Résultat!$G$7)),IF(H3422=2,IF(E3422=0,Résultat!G$9,IF(J3422="No",Résultat!$G$9,Résultat!$G$7)),Résultat!$G$7)),Résultat!$G$7)), "")</f>
        <v/>
      </c>
    </row>
    <row r="3423" spans="1:11" ht="20.100000000000001" customHeight="1">
      <c r="A3423" s="26"/>
      <c r="B3423" s="27"/>
      <c r="C3423" s="11" t="str">
        <f>IF($B3423 &lt;&gt; "",VLOOKUP(MID(B3423,3,5),'Recyclabilité Prod Matx'!C:F,2,FALSE), "")</f>
        <v/>
      </c>
      <c r="D3423" s="11" t="str">
        <f>IF($B3423 &lt;&gt; "",VLOOKUP(MID(B3423,3,5),'Recyclabilité Prod Matx'!C:F,3,FALSE),"")</f>
        <v/>
      </c>
      <c r="E3423" s="11" t="str">
        <f>IF($B3423 &lt;&gt; "",VLOOKUP(MID(B3423,3,5),'Recyclabilité Prod Matx'!C:F,4,FALSE), "")</f>
        <v/>
      </c>
      <c r="F3423" s="12" t="str">
        <f>IF($B3423 &lt;&gt; "", IF(C3423="Totale","",IF(D3423 = 0, "", VLOOKUP(D3423,'Cond Compo'!A:B,2,FALSE))),"")</f>
        <v/>
      </c>
      <c r="G3423" s="28"/>
      <c r="H3423" s="11" t="str">
        <f xml:space="preserve"> IF(C3423="Totale",2,IF($G3423 &lt;&gt; "", IF(D3423 = "E",MATCH(G3423, 'Cond Compo'!D$16:D$18, 0), MATCH(G3423, 'Cond Compo'!C$16:C$19, 0)), ""))</f>
        <v/>
      </c>
      <c r="I3423" s="12" t="str">
        <f>IF($E3423 &lt;&gt; "", IF(E3423 = 0, "", VLOOKUP(E3423,'Cond Perturbation'!A:B,2,FALSE)),"")</f>
        <v/>
      </c>
      <c r="J3423" s="28"/>
      <c r="K3423" s="29" t="str">
        <f>IF($B3423 &lt;&gt; "", IF(C3423="Oui",IF(H3423=1,IF(E3423=0,Résultat!G$8,IF(J3423="No",Résultat!$G$8,Résultat!$G$7)),IF(H3423=2,IF(E3423=0,Résultat!G$9,IF(J3423="No",Résultat!$G$9,Résultat!$G$7)),Résultat!$G$7)),IF(C3423 = "Totale", IF(H3423=1,IF(E3423=0,Résultat!G$8,IF(J3423="No",Résultat!$G$9,Résultat!$G$7)),IF(H3423=2,IF(E3423=0,Résultat!G$9,IF(J3423="No",Résultat!$G$9,Résultat!$G$7)),Résultat!$G$7)),Résultat!$G$7)), "")</f>
        <v/>
      </c>
    </row>
    <row r="3424" spans="1:11" ht="20.100000000000001" customHeight="1">
      <c r="A3424" s="26"/>
      <c r="B3424" s="27"/>
      <c r="C3424" s="11" t="str">
        <f>IF($B3424 &lt;&gt; "",VLOOKUP(MID(B3424,3,5),'Recyclabilité Prod Matx'!C:F,2,FALSE), "")</f>
        <v/>
      </c>
      <c r="D3424" s="11" t="str">
        <f>IF($B3424 &lt;&gt; "",VLOOKUP(MID(B3424,3,5),'Recyclabilité Prod Matx'!C:F,3,FALSE),"")</f>
        <v/>
      </c>
      <c r="E3424" s="11" t="str">
        <f>IF($B3424 &lt;&gt; "",VLOOKUP(MID(B3424,3,5),'Recyclabilité Prod Matx'!C:F,4,FALSE), "")</f>
        <v/>
      </c>
      <c r="F3424" s="12" t="str">
        <f>IF($B3424 &lt;&gt; "", IF(C3424="Totale","",IF(D3424 = 0, "", VLOOKUP(D3424,'Cond Compo'!A:B,2,FALSE))),"")</f>
        <v/>
      </c>
      <c r="G3424" s="28"/>
      <c r="H3424" s="11" t="str">
        <f xml:space="preserve"> IF(C3424="Totale",2,IF($G3424 &lt;&gt; "", IF(D3424 = "E",MATCH(G3424, 'Cond Compo'!D$16:D$18, 0), MATCH(G3424, 'Cond Compo'!C$16:C$19, 0)), ""))</f>
        <v/>
      </c>
      <c r="I3424" s="12" t="str">
        <f>IF($E3424 &lt;&gt; "", IF(E3424 = 0, "", VLOOKUP(E3424,'Cond Perturbation'!A:B,2,FALSE)),"")</f>
        <v/>
      </c>
      <c r="J3424" s="28"/>
      <c r="K3424" s="29" t="str">
        <f>IF($B3424 &lt;&gt; "", IF(C3424="Oui",IF(H3424=1,IF(E3424=0,Résultat!G$8,IF(J3424="No",Résultat!$G$8,Résultat!$G$7)),IF(H3424=2,IF(E3424=0,Résultat!G$9,IF(J3424="No",Résultat!$G$9,Résultat!$G$7)),Résultat!$G$7)),IF(C3424 = "Totale", IF(H3424=1,IF(E3424=0,Résultat!G$8,IF(J3424="No",Résultat!$G$9,Résultat!$G$7)),IF(H3424=2,IF(E3424=0,Résultat!G$9,IF(J3424="No",Résultat!$G$9,Résultat!$G$7)),Résultat!$G$7)),Résultat!$G$7)), "")</f>
        <v/>
      </c>
    </row>
    <row r="3425" spans="1:11" ht="20.100000000000001" customHeight="1">
      <c r="A3425" s="26"/>
      <c r="B3425" s="27"/>
      <c r="C3425" s="11" t="str">
        <f>IF($B3425 &lt;&gt; "",VLOOKUP(MID(B3425,3,5),'Recyclabilité Prod Matx'!C:F,2,FALSE), "")</f>
        <v/>
      </c>
      <c r="D3425" s="11" t="str">
        <f>IF($B3425 &lt;&gt; "",VLOOKUP(MID(B3425,3,5),'Recyclabilité Prod Matx'!C:F,3,FALSE),"")</f>
        <v/>
      </c>
      <c r="E3425" s="11" t="str">
        <f>IF($B3425 &lt;&gt; "",VLOOKUP(MID(B3425,3,5),'Recyclabilité Prod Matx'!C:F,4,FALSE), "")</f>
        <v/>
      </c>
      <c r="F3425" s="12" t="str">
        <f>IF($B3425 &lt;&gt; "", IF(C3425="Totale","",IF(D3425 = 0, "", VLOOKUP(D3425,'Cond Compo'!A:B,2,FALSE))),"")</f>
        <v/>
      </c>
      <c r="G3425" s="28"/>
      <c r="H3425" s="11" t="str">
        <f xml:space="preserve"> IF(C3425="Totale",2,IF($G3425 &lt;&gt; "", IF(D3425 = "E",MATCH(G3425, 'Cond Compo'!D$16:D$18, 0), MATCH(G3425, 'Cond Compo'!C$16:C$19, 0)), ""))</f>
        <v/>
      </c>
      <c r="I3425" s="12" t="str">
        <f>IF($E3425 &lt;&gt; "", IF(E3425 = 0, "", VLOOKUP(E3425,'Cond Perturbation'!A:B,2,FALSE)),"")</f>
        <v/>
      </c>
      <c r="J3425" s="28"/>
      <c r="K3425" s="29" t="str">
        <f>IF($B3425 &lt;&gt; "", IF(C3425="Oui",IF(H3425=1,IF(E3425=0,Résultat!G$8,IF(J3425="No",Résultat!$G$8,Résultat!$G$7)),IF(H3425=2,IF(E3425=0,Résultat!G$9,IF(J3425="No",Résultat!$G$9,Résultat!$G$7)),Résultat!$G$7)),IF(C3425 = "Totale", IF(H3425=1,IF(E3425=0,Résultat!G$8,IF(J3425="No",Résultat!$G$9,Résultat!$G$7)),IF(H3425=2,IF(E3425=0,Résultat!G$9,IF(J3425="No",Résultat!$G$9,Résultat!$G$7)),Résultat!$G$7)),Résultat!$G$7)), "")</f>
        <v/>
      </c>
    </row>
    <row r="3426" spans="1:11" ht="20.100000000000001" customHeight="1">
      <c r="A3426" s="26"/>
      <c r="B3426" s="27"/>
      <c r="C3426" s="11" t="str">
        <f>IF($B3426 &lt;&gt; "",VLOOKUP(MID(B3426,3,5),'Recyclabilité Prod Matx'!C:F,2,FALSE), "")</f>
        <v/>
      </c>
      <c r="D3426" s="11" t="str">
        <f>IF($B3426 &lt;&gt; "",VLOOKUP(MID(B3426,3,5),'Recyclabilité Prod Matx'!C:F,3,FALSE),"")</f>
        <v/>
      </c>
      <c r="E3426" s="11" t="str">
        <f>IF($B3426 &lt;&gt; "",VLOOKUP(MID(B3426,3,5),'Recyclabilité Prod Matx'!C:F,4,FALSE), "")</f>
        <v/>
      </c>
      <c r="F3426" s="12" t="str">
        <f>IF($B3426 &lt;&gt; "", IF(C3426="Totale","",IF(D3426 = 0, "", VLOOKUP(D3426,'Cond Compo'!A:B,2,FALSE))),"")</f>
        <v/>
      </c>
      <c r="G3426" s="28"/>
      <c r="H3426" s="11" t="str">
        <f xml:space="preserve"> IF(C3426="Totale",2,IF($G3426 &lt;&gt; "", IF(D3426 = "E",MATCH(G3426, 'Cond Compo'!D$16:D$18, 0), MATCH(G3426, 'Cond Compo'!C$16:C$19, 0)), ""))</f>
        <v/>
      </c>
      <c r="I3426" s="12" t="str">
        <f>IF($E3426 &lt;&gt; "", IF(E3426 = 0, "", VLOOKUP(E3426,'Cond Perturbation'!A:B,2,FALSE)),"")</f>
        <v/>
      </c>
      <c r="J3426" s="28"/>
      <c r="K3426" s="29" t="str">
        <f>IF($B3426 &lt;&gt; "", IF(C3426="Oui",IF(H3426=1,IF(E3426=0,Résultat!G$8,IF(J3426="No",Résultat!$G$8,Résultat!$G$7)),IF(H3426=2,IF(E3426=0,Résultat!G$9,IF(J3426="No",Résultat!$G$9,Résultat!$G$7)),Résultat!$G$7)),IF(C3426 = "Totale", IF(H3426=1,IF(E3426=0,Résultat!G$8,IF(J3426="No",Résultat!$G$9,Résultat!$G$7)),IF(H3426=2,IF(E3426=0,Résultat!G$9,IF(J3426="No",Résultat!$G$9,Résultat!$G$7)),Résultat!$G$7)),Résultat!$G$7)), "")</f>
        <v/>
      </c>
    </row>
    <row r="3427" spans="1:11" ht="20.100000000000001" customHeight="1">
      <c r="A3427" s="26"/>
      <c r="B3427" s="27"/>
      <c r="C3427" s="11" t="str">
        <f>IF($B3427 &lt;&gt; "",VLOOKUP(MID(B3427,3,5),'Recyclabilité Prod Matx'!C:F,2,FALSE), "")</f>
        <v/>
      </c>
      <c r="D3427" s="11" t="str">
        <f>IF($B3427 &lt;&gt; "",VLOOKUP(MID(B3427,3,5),'Recyclabilité Prod Matx'!C:F,3,FALSE),"")</f>
        <v/>
      </c>
      <c r="E3427" s="11" t="str">
        <f>IF($B3427 &lt;&gt; "",VLOOKUP(MID(B3427,3,5),'Recyclabilité Prod Matx'!C:F,4,FALSE), "")</f>
        <v/>
      </c>
      <c r="F3427" s="12" t="str">
        <f>IF($B3427 &lt;&gt; "", IF(C3427="Totale","",IF(D3427 = 0, "", VLOOKUP(D3427,'Cond Compo'!A:B,2,FALSE))),"")</f>
        <v/>
      </c>
      <c r="G3427" s="28"/>
      <c r="H3427" s="11" t="str">
        <f xml:space="preserve"> IF(C3427="Totale",2,IF($G3427 &lt;&gt; "", IF(D3427 = "E",MATCH(G3427, 'Cond Compo'!D$16:D$18, 0), MATCH(G3427, 'Cond Compo'!C$16:C$19, 0)), ""))</f>
        <v/>
      </c>
      <c r="I3427" s="12" t="str">
        <f>IF($E3427 &lt;&gt; "", IF(E3427 = 0, "", VLOOKUP(E3427,'Cond Perturbation'!A:B,2,FALSE)),"")</f>
        <v/>
      </c>
      <c r="J3427" s="28"/>
      <c r="K3427" s="29" t="str">
        <f>IF($B3427 &lt;&gt; "", IF(C3427="Oui",IF(H3427=1,IF(E3427=0,Résultat!G$8,IF(J3427="No",Résultat!$G$8,Résultat!$G$7)),IF(H3427=2,IF(E3427=0,Résultat!G$9,IF(J3427="No",Résultat!$G$9,Résultat!$G$7)),Résultat!$G$7)),IF(C3427 = "Totale", IF(H3427=1,IF(E3427=0,Résultat!G$8,IF(J3427="No",Résultat!$G$9,Résultat!$G$7)),IF(H3427=2,IF(E3427=0,Résultat!G$9,IF(J3427="No",Résultat!$G$9,Résultat!$G$7)),Résultat!$G$7)),Résultat!$G$7)), "")</f>
        <v/>
      </c>
    </row>
    <row r="3428" spans="1:11" ht="20.100000000000001" customHeight="1">
      <c r="A3428" s="26"/>
      <c r="B3428" s="27"/>
      <c r="C3428" s="11" t="str">
        <f>IF($B3428 &lt;&gt; "",VLOOKUP(MID(B3428,3,5),'Recyclabilité Prod Matx'!C:F,2,FALSE), "")</f>
        <v/>
      </c>
      <c r="D3428" s="11" t="str">
        <f>IF($B3428 &lt;&gt; "",VLOOKUP(MID(B3428,3,5),'Recyclabilité Prod Matx'!C:F,3,FALSE),"")</f>
        <v/>
      </c>
      <c r="E3428" s="11" t="str">
        <f>IF($B3428 &lt;&gt; "",VLOOKUP(MID(B3428,3,5),'Recyclabilité Prod Matx'!C:F,4,FALSE), "")</f>
        <v/>
      </c>
      <c r="F3428" s="12" t="str">
        <f>IF($B3428 &lt;&gt; "", IF(C3428="Totale","",IF(D3428 = 0, "", VLOOKUP(D3428,'Cond Compo'!A:B,2,FALSE))),"")</f>
        <v/>
      </c>
      <c r="G3428" s="28"/>
      <c r="H3428" s="11" t="str">
        <f xml:space="preserve"> IF(C3428="Totale",2,IF($G3428 &lt;&gt; "", IF(D3428 = "E",MATCH(G3428, 'Cond Compo'!D$16:D$18, 0), MATCH(G3428, 'Cond Compo'!C$16:C$19, 0)), ""))</f>
        <v/>
      </c>
      <c r="I3428" s="12" t="str">
        <f>IF($E3428 &lt;&gt; "", IF(E3428 = 0, "", VLOOKUP(E3428,'Cond Perturbation'!A:B,2,FALSE)),"")</f>
        <v/>
      </c>
      <c r="J3428" s="28"/>
      <c r="K3428" s="29" t="str">
        <f>IF($B3428 &lt;&gt; "", IF(C3428="Oui",IF(H3428=1,IF(E3428=0,Résultat!G$8,IF(J3428="No",Résultat!$G$8,Résultat!$G$7)),IF(H3428=2,IF(E3428=0,Résultat!G$9,IF(J3428="No",Résultat!$G$9,Résultat!$G$7)),Résultat!$G$7)),IF(C3428 = "Totale", IF(H3428=1,IF(E3428=0,Résultat!G$8,IF(J3428="No",Résultat!$G$9,Résultat!$G$7)),IF(H3428=2,IF(E3428=0,Résultat!G$9,IF(J3428="No",Résultat!$G$9,Résultat!$G$7)),Résultat!$G$7)),Résultat!$G$7)), "")</f>
        <v/>
      </c>
    </row>
    <row r="3429" spans="1:11" ht="20.100000000000001" customHeight="1">
      <c r="A3429" s="26"/>
      <c r="B3429" s="27"/>
      <c r="C3429" s="11" t="str">
        <f>IF($B3429 &lt;&gt; "",VLOOKUP(MID(B3429,3,5),'Recyclabilité Prod Matx'!C:F,2,FALSE), "")</f>
        <v/>
      </c>
      <c r="D3429" s="11" t="str">
        <f>IF($B3429 &lt;&gt; "",VLOOKUP(MID(B3429,3,5),'Recyclabilité Prod Matx'!C:F,3,FALSE),"")</f>
        <v/>
      </c>
      <c r="E3429" s="11" t="str">
        <f>IF($B3429 &lt;&gt; "",VLOOKUP(MID(B3429,3,5),'Recyclabilité Prod Matx'!C:F,4,FALSE), "")</f>
        <v/>
      </c>
      <c r="F3429" s="12" t="str">
        <f>IF($B3429 &lt;&gt; "", IF(C3429="Totale","",IF(D3429 = 0, "", VLOOKUP(D3429,'Cond Compo'!A:B,2,FALSE))),"")</f>
        <v/>
      </c>
      <c r="G3429" s="28"/>
      <c r="H3429" s="11" t="str">
        <f xml:space="preserve"> IF(C3429="Totale",2,IF($G3429 &lt;&gt; "", IF(D3429 = "E",MATCH(G3429, 'Cond Compo'!D$16:D$18, 0), MATCH(G3429, 'Cond Compo'!C$16:C$19, 0)), ""))</f>
        <v/>
      </c>
      <c r="I3429" s="12" t="str">
        <f>IF($E3429 &lt;&gt; "", IF(E3429 = 0, "", VLOOKUP(E3429,'Cond Perturbation'!A:B,2,FALSE)),"")</f>
        <v/>
      </c>
      <c r="J3429" s="28"/>
      <c r="K3429" s="29" t="str">
        <f>IF($B3429 &lt;&gt; "", IF(C3429="Oui",IF(H3429=1,IF(E3429=0,Résultat!G$8,IF(J3429="No",Résultat!$G$8,Résultat!$G$7)),IF(H3429=2,IF(E3429=0,Résultat!G$9,IF(J3429="No",Résultat!$G$9,Résultat!$G$7)),Résultat!$G$7)),IF(C3429 = "Totale", IF(H3429=1,IF(E3429=0,Résultat!G$8,IF(J3429="No",Résultat!$G$9,Résultat!$G$7)),IF(H3429=2,IF(E3429=0,Résultat!G$9,IF(J3429="No",Résultat!$G$9,Résultat!$G$7)),Résultat!$G$7)),Résultat!$G$7)), "")</f>
        <v/>
      </c>
    </row>
    <row r="3430" spans="1:11" ht="20.100000000000001" customHeight="1">
      <c r="A3430" s="26"/>
      <c r="B3430" s="27"/>
      <c r="C3430" s="11" t="str">
        <f>IF($B3430 &lt;&gt; "",VLOOKUP(MID(B3430,3,5),'Recyclabilité Prod Matx'!C:F,2,FALSE), "")</f>
        <v/>
      </c>
      <c r="D3430" s="11" t="str">
        <f>IF($B3430 &lt;&gt; "",VLOOKUP(MID(B3430,3,5),'Recyclabilité Prod Matx'!C:F,3,FALSE),"")</f>
        <v/>
      </c>
      <c r="E3430" s="11" t="str">
        <f>IF($B3430 &lt;&gt; "",VLOOKUP(MID(B3430,3,5),'Recyclabilité Prod Matx'!C:F,4,FALSE), "")</f>
        <v/>
      </c>
      <c r="F3430" s="12" t="str">
        <f>IF($B3430 &lt;&gt; "", IF(C3430="Totale","",IF(D3430 = 0, "", VLOOKUP(D3430,'Cond Compo'!A:B,2,FALSE))),"")</f>
        <v/>
      </c>
      <c r="G3430" s="28"/>
      <c r="H3430" s="11" t="str">
        <f xml:space="preserve"> IF(C3430="Totale",2,IF($G3430 &lt;&gt; "", IF(D3430 = "E",MATCH(G3430, 'Cond Compo'!D$16:D$18, 0), MATCH(G3430, 'Cond Compo'!C$16:C$19, 0)), ""))</f>
        <v/>
      </c>
      <c r="I3430" s="12" t="str">
        <f>IF($E3430 &lt;&gt; "", IF(E3430 = 0, "", VLOOKUP(E3430,'Cond Perturbation'!A:B,2,FALSE)),"")</f>
        <v/>
      </c>
      <c r="J3430" s="28"/>
      <c r="K3430" s="29" t="str">
        <f>IF($B3430 &lt;&gt; "", IF(C3430="Oui",IF(H3430=1,IF(E3430=0,Résultat!G$8,IF(J3430="No",Résultat!$G$8,Résultat!$G$7)),IF(H3430=2,IF(E3430=0,Résultat!G$9,IF(J3430="No",Résultat!$G$9,Résultat!$G$7)),Résultat!$G$7)),IF(C3430 = "Totale", IF(H3430=1,IF(E3430=0,Résultat!G$8,IF(J3430="No",Résultat!$G$9,Résultat!$G$7)),IF(H3430=2,IF(E3430=0,Résultat!G$9,IF(J3430="No",Résultat!$G$9,Résultat!$G$7)),Résultat!$G$7)),Résultat!$G$7)), "")</f>
        <v/>
      </c>
    </row>
    <row r="3431" spans="1:11" ht="20.100000000000001" customHeight="1">
      <c r="A3431" s="26"/>
      <c r="B3431" s="27"/>
      <c r="C3431" s="11" t="str">
        <f>IF($B3431 &lt;&gt; "",VLOOKUP(MID(B3431,3,5),'Recyclabilité Prod Matx'!C:F,2,FALSE), "")</f>
        <v/>
      </c>
      <c r="D3431" s="11" t="str">
        <f>IF($B3431 &lt;&gt; "",VLOOKUP(MID(B3431,3,5),'Recyclabilité Prod Matx'!C:F,3,FALSE),"")</f>
        <v/>
      </c>
      <c r="E3431" s="11" t="str">
        <f>IF($B3431 &lt;&gt; "",VLOOKUP(MID(B3431,3,5),'Recyclabilité Prod Matx'!C:F,4,FALSE), "")</f>
        <v/>
      </c>
      <c r="F3431" s="12" t="str">
        <f>IF($B3431 &lt;&gt; "", IF(C3431="Totale","",IF(D3431 = 0, "", VLOOKUP(D3431,'Cond Compo'!A:B,2,FALSE))),"")</f>
        <v/>
      </c>
      <c r="G3431" s="28"/>
      <c r="H3431" s="11" t="str">
        <f xml:space="preserve"> IF(C3431="Totale",2,IF($G3431 &lt;&gt; "", IF(D3431 = "E",MATCH(G3431, 'Cond Compo'!D$16:D$18, 0), MATCH(G3431, 'Cond Compo'!C$16:C$19, 0)), ""))</f>
        <v/>
      </c>
      <c r="I3431" s="12" t="str">
        <f>IF($E3431 &lt;&gt; "", IF(E3431 = 0, "", VLOOKUP(E3431,'Cond Perturbation'!A:B,2,FALSE)),"")</f>
        <v/>
      </c>
      <c r="J3431" s="28"/>
      <c r="K3431" s="29" t="str">
        <f>IF($B3431 &lt;&gt; "", IF(C3431="Oui",IF(H3431=1,IF(E3431=0,Résultat!G$8,IF(J3431="No",Résultat!$G$8,Résultat!$G$7)),IF(H3431=2,IF(E3431=0,Résultat!G$9,IF(J3431="No",Résultat!$G$9,Résultat!$G$7)),Résultat!$G$7)),IF(C3431 = "Totale", IF(H3431=1,IF(E3431=0,Résultat!G$8,IF(J3431="No",Résultat!$G$9,Résultat!$G$7)),IF(H3431=2,IF(E3431=0,Résultat!G$9,IF(J3431="No",Résultat!$G$9,Résultat!$G$7)),Résultat!$G$7)),Résultat!$G$7)), "")</f>
        <v/>
      </c>
    </row>
    <row r="3432" spans="1:11" ht="20.100000000000001" customHeight="1">
      <c r="A3432" s="26"/>
      <c r="B3432" s="27"/>
      <c r="C3432" s="11" t="str">
        <f>IF($B3432 &lt;&gt; "",VLOOKUP(MID(B3432,3,5),'Recyclabilité Prod Matx'!C:F,2,FALSE), "")</f>
        <v/>
      </c>
      <c r="D3432" s="11" t="str">
        <f>IF($B3432 &lt;&gt; "",VLOOKUP(MID(B3432,3,5),'Recyclabilité Prod Matx'!C:F,3,FALSE),"")</f>
        <v/>
      </c>
      <c r="E3432" s="11" t="str">
        <f>IF($B3432 &lt;&gt; "",VLOOKUP(MID(B3432,3,5),'Recyclabilité Prod Matx'!C:F,4,FALSE), "")</f>
        <v/>
      </c>
      <c r="F3432" s="12" t="str">
        <f>IF($B3432 &lt;&gt; "", IF(C3432="Totale","",IF(D3432 = 0, "", VLOOKUP(D3432,'Cond Compo'!A:B,2,FALSE))),"")</f>
        <v/>
      </c>
      <c r="G3432" s="28"/>
      <c r="H3432" s="11" t="str">
        <f xml:space="preserve"> IF(C3432="Totale",2,IF($G3432 &lt;&gt; "", IF(D3432 = "E",MATCH(G3432, 'Cond Compo'!D$16:D$18, 0), MATCH(G3432, 'Cond Compo'!C$16:C$19, 0)), ""))</f>
        <v/>
      </c>
      <c r="I3432" s="12" t="str">
        <f>IF($E3432 &lt;&gt; "", IF(E3432 = 0, "", VLOOKUP(E3432,'Cond Perturbation'!A:B,2,FALSE)),"")</f>
        <v/>
      </c>
      <c r="J3432" s="28"/>
      <c r="K3432" s="29" t="str">
        <f>IF($B3432 &lt;&gt; "", IF(C3432="Oui",IF(H3432=1,IF(E3432=0,Résultat!G$8,IF(J3432="No",Résultat!$G$8,Résultat!$G$7)),IF(H3432=2,IF(E3432=0,Résultat!G$9,IF(J3432="No",Résultat!$G$9,Résultat!$G$7)),Résultat!$G$7)),IF(C3432 = "Totale", IF(H3432=1,IF(E3432=0,Résultat!G$8,IF(J3432="No",Résultat!$G$9,Résultat!$G$7)),IF(H3432=2,IF(E3432=0,Résultat!G$9,IF(J3432="No",Résultat!$G$9,Résultat!$G$7)),Résultat!$G$7)),Résultat!$G$7)), "")</f>
        <v/>
      </c>
    </row>
    <row r="3433" spans="1:11" ht="20.100000000000001" customHeight="1">
      <c r="A3433" s="26"/>
      <c r="B3433" s="27"/>
      <c r="C3433" s="11" t="str">
        <f>IF($B3433 &lt;&gt; "",VLOOKUP(MID(B3433,3,5),'Recyclabilité Prod Matx'!C:F,2,FALSE), "")</f>
        <v/>
      </c>
      <c r="D3433" s="11" t="str">
        <f>IF($B3433 &lt;&gt; "",VLOOKUP(MID(B3433,3,5),'Recyclabilité Prod Matx'!C:F,3,FALSE),"")</f>
        <v/>
      </c>
      <c r="E3433" s="11" t="str">
        <f>IF($B3433 &lt;&gt; "",VLOOKUP(MID(B3433,3,5),'Recyclabilité Prod Matx'!C:F,4,FALSE), "")</f>
        <v/>
      </c>
      <c r="F3433" s="12" t="str">
        <f>IF($B3433 &lt;&gt; "", IF(C3433="Totale","",IF(D3433 = 0, "", VLOOKUP(D3433,'Cond Compo'!A:B,2,FALSE))),"")</f>
        <v/>
      </c>
      <c r="G3433" s="28"/>
      <c r="H3433" s="11" t="str">
        <f xml:space="preserve"> IF(C3433="Totale",2,IF($G3433 &lt;&gt; "", IF(D3433 = "E",MATCH(G3433, 'Cond Compo'!D$16:D$18, 0), MATCH(G3433, 'Cond Compo'!C$16:C$19, 0)), ""))</f>
        <v/>
      </c>
      <c r="I3433" s="12" t="str">
        <f>IF($E3433 &lt;&gt; "", IF(E3433 = 0, "", VLOOKUP(E3433,'Cond Perturbation'!A:B,2,FALSE)),"")</f>
        <v/>
      </c>
      <c r="J3433" s="28"/>
      <c r="K3433" s="29" t="str">
        <f>IF($B3433 &lt;&gt; "", IF(C3433="Oui",IF(H3433=1,IF(E3433=0,Résultat!G$8,IF(J3433="No",Résultat!$G$8,Résultat!$G$7)),IF(H3433=2,IF(E3433=0,Résultat!G$9,IF(J3433="No",Résultat!$G$9,Résultat!$G$7)),Résultat!$G$7)),IF(C3433 = "Totale", IF(H3433=1,IF(E3433=0,Résultat!G$8,IF(J3433="No",Résultat!$G$9,Résultat!$G$7)),IF(H3433=2,IF(E3433=0,Résultat!G$9,IF(J3433="No",Résultat!$G$9,Résultat!$G$7)),Résultat!$G$7)),Résultat!$G$7)), "")</f>
        <v/>
      </c>
    </row>
    <row r="3434" spans="1:11" ht="20.100000000000001" customHeight="1">
      <c r="A3434" s="26"/>
      <c r="B3434" s="27"/>
      <c r="C3434" s="11" t="str">
        <f>IF($B3434 &lt;&gt; "",VLOOKUP(MID(B3434,3,5),'Recyclabilité Prod Matx'!C:F,2,FALSE), "")</f>
        <v/>
      </c>
      <c r="D3434" s="11" t="str">
        <f>IF($B3434 &lt;&gt; "",VLOOKUP(MID(B3434,3,5),'Recyclabilité Prod Matx'!C:F,3,FALSE),"")</f>
        <v/>
      </c>
      <c r="E3434" s="11" t="str">
        <f>IF($B3434 &lt;&gt; "",VLOOKUP(MID(B3434,3,5),'Recyclabilité Prod Matx'!C:F,4,FALSE), "")</f>
        <v/>
      </c>
      <c r="F3434" s="12" t="str">
        <f>IF($B3434 &lt;&gt; "", IF(C3434="Totale","",IF(D3434 = 0, "", VLOOKUP(D3434,'Cond Compo'!A:B,2,FALSE))),"")</f>
        <v/>
      </c>
      <c r="G3434" s="28"/>
      <c r="H3434" s="11" t="str">
        <f xml:space="preserve"> IF(C3434="Totale",2,IF($G3434 &lt;&gt; "", IF(D3434 = "E",MATCH(G3434, 'Cond Compo'!D$16:D$18, 0), MATCH(G3434, 'Cond Compo'!C$16:C$19, 0)), ""))</f>
        <v/>
      </c>
      <c r="I3434" s="12" t="str">
        <f>IF($E3434 &lt;&gt; "", IF(E3434 = 0, "", VLOOKUP(E3434,'Cond Perturbation'!A:B,2,FALSE)),"")</f>
        <v/>
      </c>
      <c r="J3434" s="28"/>
      <c r="K3434" s="29" t="str">
        <f>IF($B3434 &lt;&gt; "", IF(C3434="Oui",IF(H3434=1,IF(E3434=0,Résultat!G$8,IF(J3434="No",Résultat!$G$8,Résultat!$G$7)),IF(H3434=2,IF(E3434=0,Résultat!G$9,IF(J3434="No",Résultat!$G$9,Résultat!$G$7)),Résultat!$G$7)),IF(C3434 = "Totale", IF(H3434=1,IF(E3434=0,Résultat!G$8,IF(J3434="No",Résultat!$G$9,Résultat!$G$7)),IF(H3434=2,IF(E3434=0,Résultat!G$9,IF(J3434="No",Résultat!$G$9,Résultat!$G$7)),Résultat!$G$7)),Résultat!$G$7)), "")</f>
        <v/>
      </c>
    </row>
    <row r="3435" spans="1:11" ht="20.100000000000001" customHeight="1">
      <c r="A3435" s="26"/>
      <c r="B3435" s="27"/>
      <c r="C3435" s="11" t="str">
        <f>IF($B3435 &lt;&gt; "",VLOOKUP(MID(B3435,3,5),'Recyclabilité Prod Matx'!C:F,2,FALSE), "")</f>
        <v/>
      </c>
      <c r="D3435" s="11" t="str">
        <f>IF($B3435 &lt;&gt; "",VLOOKUP(MID(B3435,3,5),'Recyclabilité Prod Matx'!C:F,3,FALSE),"")</f>
        <v/>
      </c>
      <c r="E3435" s="11" t="str">
        <f>IF($B3435 &lt;&gt; "",VLOOKUP(MID(B3435,3,5),'Recyclabilité Prod Matx'!C:F,4,FALSE), "")</f>
        <v/>
      </c>
      <c r="F3435" s="12" t="str">
        <f>IF($B3435 &lt;&gt; "", IF(C3435="Totale","",IF(D3435 = 0, "", VLOOKUP(D3435,'Cond Compo'!A:B,2,FALSE))),"")</f>
        <v/>
      </c>
      <c r="G3435" s="28"/>
      <c r="H3435" s="11" t="str">
        <f xml:space="preserve"> IF(C3435="Totale",2,IF($G3435 &lt;&gt; "", IF(D3435 = "E",MATCH(G3435, 'Cond Compo'!D$16:D$18, 0), MATCH(G3435, 'Cond Compo'!C$16:C$19, 0)), ""))</f>
        <v/>
      </c>
      <c r="I3435" s="12" t="str">
        <f>IF($E3435 &lt;&gt; "", IF(E3435 = 0, "", VLOOKUP(E3435,'Cond Perturbation'!A:B,2,FALSE)),"")</f>
        <v/>
      </c>
      <c r="J3435" s="28"/>
      <c r="K3435" s="29" t="str">
        <f>IF($B3435 &lt;&gt; "", IF(C3435="Oui",IF(H3435=1,IF(E3435=0,Résultat!G$8,IF(J3435="No",Résultat!$G$8,Résultat!$G$7)),IF(H3435=2,IF(E3435=0,Résultat!G$9,IF(J3435="No",Résultat!$G$9,Résultat!$G$7)),Résultat!$G$7)),IF(C3435 = "Totale", IF(H3435=1,IF(E3435=0,Résultat!G$8,IF(J3435="No",Résultat!$G$9,Résultat!$G$7)),IF(H3435=2,IF(E3435=0,Résultat!G$9,IF(J3435="No",Résultat!$G$9,Résultat!$G$7)),Résultat!$G$7)),Résultat!$G$7)), "")</f>
        <v/>
      </c>
    </row>
    <row r="3436" spans="1:11" ht="20.100000000000001" customHeight="1">
      <c r="A3436" s="26"/>
      <c r="B3436" s="27"/>
      <c r="C3436" s="11" t="str">
        <f>IF($B3436 &lt;&gt; "",VLOOKUP(MID(B3436,3,5),'Recyclabilité Prod Matx'!C:F,2,FALSE), "")</f>
        <v/>
      </c>
      <c r="D3436" s="11" t="str">
        <f>IF($B3436 &lt;&gt; "",VLOOKUP(MID(B3436,3,5),'Recyclabilité Prod Matx'!C:F,3,FALSE),"")</f>
        <v/>
      </c>
      <c r="E3436" s="11" t="str">
        <f>IF($B3436 &lt;&gt; "",VLOOKUP(MID(B3436,3,5),'Recyclabilité Prod Matx'!C:F,4,FALSE), "")</f>
        <v/>
      </c>
      <c r="F3436" s="12" t="str">
        <f>IF($B3436 &lt;&gt; "", IF(C3436="Totale","",IF(D3436 = 0, "", VLOOKUP(D3436,'Cond Compo'!A:B,2,FALSE))),"")</f>
        <v/>
      </c>
      <c r="G3436" s="28"/>
      <c r="H3436" s="11" t="str">
        <f xml:space="preserve"> IF(C3436="Totale",2,IF($G3436 &lt;&gt; "", IF(D3436 = "E",MATCH(G3436, 'Cond Compo'!D$16:D$18, 0), MATCH(G3436, 'Cond Compo'!C$16:C$19, 0)), ""))</f>
        <v/>
      </c>
      <c r="I3436" s="12" t="str">
        <f>IF($E3436 &lt;&gt; "", IF(E3436 = 0, "", VLOOKUP(E3436,'Cond Perturbation'!A:B,2,FALSE)),"")</f>
        <v/>
      </c>
      <c r="J3436" s="28"/>
      <c r="K3436" s="29" t="str">
        <f>IF($B3436 &lt;&gt; "", IF(C3436="Oui",IF(H3436=1,IF(E3436=0,Résultat!G$8,IF(J3436="No",Résultat!$G$8,Résultat!$G$7)),IF(H3436=2,IF(E3436=0,Résultat!G$9,IF(J3436="No",Résultat!$G$9,Résultat!$G$7)),Résultat!$G$7)),IF(C3436 = "Totale", IF(H3436=1,IF(E3436=0,Résultat!G$8,IF(J3436="No",Résultat!$G$9,Résultat!$G$7)),IF(H3436=2,IF(E3436=0,Résultat!G$9,IF(J3436="No",Résultat!$G$9,Résultat!$G$7)),Résultat!$G$7)),Résultat!$G$7)), "")</f>
        <v/>
      </c>
    </row>
    <row r="3437" spans="1:11" ht="20.100000000000001" customHeight="1">
      <c r="A3437" s="26"/>
      <c r="B3437" s="27"/>
      <c r="C3437" s="11" t="str">
        <f>IF($B3437 &lt;&gt; "",VLOOKUP(MID(B3437,3,5),'Recyclabilité Prod Matx'!C:F,2,FALSE), "")</f>
        <v/>
      </c>
      <c r="D3437" s="11" t="str">
        <f>IF($B3437 &lt;&gt; "",VLOOKUP(MID(B3437,3,5),'Recyclabilité Prod Matx'!C:F,3,FALSE),"")</f>
        <v/>
      </c>
      <c r="E3437" s="11" t="str">
        <f>IF($B3437 &lt;&gt; "",VLOOKUP(MID(B3437,3,5),'Recyclabilité Prod Matx'!C:F,4,FALSE), "")</f>
        <v/>
      </c>
      <c r="F3437" s="12" t="str">
        <f>IF($B3437 &lt;&gt; "", IF(C3437="Totale","",IF(D3437 = 0, "", VLOOKUP(D3437,'Cond Compo'!A:B,2,FALSE))),"")</f>
        <v/>
      </c>
      <c r="G3437" s="28"/>
      <c r="H3437" s="11" t="str">
        <f xml:space="preserve"> IF(C3437="Totale",2,IF($G3437 &lt;&gt; "", IF(D3437 = "E",MATCH(G3437, 'Cond Compo'!D$16:D$18, 0), MATCH(G3437, 'Cond Compo'!C$16:C$19, 0)), ""))</f>
        <v/>
      </c>
      <c r="I3437" s="12" t="str">
        <f>IF($E3437 &lt;&gt; "", IF(E3437 = 0, "", VLOOKUP(E3437,'Cond Perturbation'!A:B,2,FALSE)),"")</f>
        <v/>
      </c>
      <c r="J3437" s="28"/>
      <c r="K3437" s="29" t="str">
        <f>IF($B3437 &lt;&gt; "", IF(C3437="Oui",IF(H3437=1,IF(E3437=0,Résultat!G$8,IF(J3437="No",Résultat!$G$8,Résultat!$G$7)),IF(H3437=2,IF(E3437=0,Résultat!G$9,IF(J3437="No",Résultat!$G$9,Résultat!$G$7)),Résultat!$G$7)),IF(C3437 = "Totale", IF(H3437=1,IF(E3437=0,Résultat!G$8,IF(J3437="No",Résultat!$G$9,Résultat!$G$7)),IF(H3437=2,IF(E3437=0,Résultat!G$9,IF(J3437="No",Résultat!$G$9,Résultat!$G$7)),Résultat!$G$7)),Résultat!$G$7)), "")</f>
        <v/>
      </c>
    </row>
    <row r="3438" spans="1:11" ht="20.100000000000001" customHeight="1">
      <c r="A3438" s="26"/>
      <c r="B3438" s="27"/>
      <c r="C3438" s="11" t="str">
        <f>IF($B3438 &lt;&gt; "",VLOOKUP(MID(B3438,3,5),'Recyclabilité Prod Matx'!C:F,2,FALSE), "")</f>
        <v/>
      </c>
      <c r="D3438" s="11" t="str">
        <f>IF($B3438 &lt;&gt; "",VLOOKUP(MID(B3438,3,5),'Recyclabilité Prod Matx'!C:F,3,FALSE),"")</f>
        <v/>
      </c>
      <c r="E3438" s="11" t="str">
        <f>IF($B3438 &lt;&gt; "",VLOOKUP(MID(B3438,3,5),'Recyclabilité Prod Matx'!C:F,4,FALSE), "")</f>
        <v/>
      </c>
      <c r="F3438" s="12" t="str">
        <f>IF($B3438 &lt;&gt; "", IF(C3438="Totale","",IF(D3438 = 0, "", VLOOKUP(D3438,'Cond Compo'!A:B,2,FALSE))),"")</f>
        <v/>
      </c>
      <c r="G3438" s="28"/>
      <c r="H3438" s="11" t="str">
        <f xml:space="preserve"> IF(C3438="Totale",2,IF($G3438 &lt;&gt; "", IF(D3438 = "E",MATCH(G3438, 'Cond Compo'!D$16:D$18, 0), MATCH(G3438, 'Cond Compo'!C$16:C$19, 0)), ""))</f>
        <v/>
      </c>
      <c r="I3438" s="12" t="str">
        <f>IF($E3438 &lt;&gt; "", IF(E3438 = 0, "", VLOOKUP(E3438,'Cond Perturbation'!A:B,2,FALSE)),"")</f>
        <v/>
      </c>
      <c r="J3438" s="28"/>
      <c r="K3438" s="29" t="str">
        <f>IF($B3438 &lt;&gt; "", IF(C3438="Oui",IF(H3438=1,IF(E3438=0,Résultat!G$8,IF(J3438="No",Résultat!$G$8,Résultat!$G$7)),IF(H3438=2,IF(E3438=0,Résultat!G$9,IF(J3438="No",Résultat!$G$9,Résultat!$G$7)),Résultat!$G$7)),IF(C3438 = "Totale", IF(H3438=1,IF(E3438=0,Résultat!G$8,IF(J3438="No",Résultat!$G$9,Résultat!$G$7)),IF(H3438=2,IF(E3438=0,Résultat!G$9,IF(J3438="No",Résultat!$G$9,Résultat!$G$7)),Résultat!$G$7)),Résultat!$G$7)), "")</f>
        <v/>
      </c>
    </row>
    <row r="3439" spans="1:11" ht="20.100000000000001" customHeight="1">
      <c r="A3439" s="26"/>
      <c r="B3439" s="27"/>
      <c r="C3439" s="11" t="str">
        <f>IF($B3439 &lt;&gt; "",VLOOKUP(MID(B3439,3,5),'Recyclabilité Prod Matx'!C:F,2,FALSE), "")</f>
        <v/>
      </c>
      <c r="D3439" s="11" t="str">
        <f>IF($B3439 &lt;&gt; "",VLOOKUP(MID(B3439,3,5),'Recyclabilité Prod Matx'!C:F,3,FALSE),"")</f>
        <v/>
      </c>
      <c r="E3439" s="11" t="str">
        <f>IF($B3439 &lt;&gt; "",VLOOKUP(MID(B3439,3,5),'Recyclabilité Prod Matx'!C:F,4,FALSE), "")</f>
        <v/>
      </c>
      <c r="F3439" s="12" t="str">
        <f>IF($B3439 &lt;&gt; "", IF(C3439="Totale","",IF(D3439 = 0, "", VLOOKUP(D3439,'Cond Compo'!A:B,2,FALSE))),"")</f>
        <v/>
      </c>
      <c r="G3439" s="28"/>
      <c r="H3439" s="11" t="str">
        <f xml:space="preserve"> IF(C3439="Totale",2,IF($G3439 &lt;&gt; "", IF(D3439 = "E",MATCH(G3439, 'Cond Compo'!D$16:D$18, 0), MATCH(G3439, 'Cond Compo'!C$16:C$19, 0)), ""))</f>
        <v/>
      </c>
      <c r="I3439" s="12" t="str">
        <f>IF($E3439 &lt;&gt; "", IF(E3439 = 0, "", VLOOKUP(E3439,'Cond Perturbation'!A:B,2,FALSE)),"")</f>
        <v/>
      </c>
      <c r="J3439" s="28"/>
      <c r="K3439" s="29" t="str">
        <f>IF($B3439 &lt;&gt; "", IF(C3439="Oui",IF(H3439=1,IF(E3439=0,Résultat!G$8,IF(J3439="No",Résultat!$G$8,Résultat!$G$7)),IF(H3439=2,IF(E3439=0,Résultat!G$9,IF(J3439="No",Résultat!$G$9,Résultat!$G$7)),Résultat!$G$7)),IF(C3439 = "Totale", IF(H3439=1,IF(E3439=0,Résultat!G$8,IF(J3439="No",Résultat!$G$9,Résultat!$G$7)),IF(H3439=2,IF(E3439=0,Résultat!G$9,IF(J3439="No",Résultat!$G$9,Résultat!$G$7)),Résultat!$G$7)),Résultat!$G$7)), "")</f>
        <v/>
      </c>
    </row>
    <row r="3440" spans="1:11" ht="20.100000000000001" customHeight="1">
      <c r="A3440" s="26"/>
      <c r="B3440" s="27"/>
      <c r="C3440" s="11" t="str">
        <f>IF($B3440 &lt;&gt; "",VLOOKUP(MID(B3440,3,5),'Recyclabilité Prod Matx'!C:F,2,FALSE), "")</f>
        <v/>
      </c>
      <c r="D3440" s="11" t="str">
        <f>IF($B3440 &lt;&gt; "",VLOOKUP(MID(B3440,3,5),'Recyclabilité Prod Matx'!C:F,3,FALSE),"")</f>
        <v/>
      </c>
      <c r="E3440" s="11" t="str">
        <f>IF($B3440 &lt;&gt; "",VLOOKUP(MID(B3440,3,5),'Recyclabilité Prod Matx'!C:F,4,FALSE), "")</f>
        <v/>
      </c>
      <c r="F3440" s="12" t="str">
        <f>IF($B3440 &lt;&gt; "", IF(C3440="Totale","",IF(D3440 = 0, "", VLOOKUP(D3440,'Cond Compo'!A:B,2,FALSE))),"")</f>
        <v/>
      </c>
      <c r="G3440" s="28"/>
      <c r="H3440" s="11" t="str">
        <f xml:space="preserve"> IF(C3440="Totale",2,IF($G3440 &lt;&gt; "", IF(D3440 = "E",MATCH(G3440, 'Cond Compo'!D$16:D$18, 0), MATCH(G3440, 'Cond Compo'!C$16:C$19, 0)), ""))</f>
        <v/>
      </c>
      <c r="I3440" s="12" t="str">
        <f>IF($E3440 &lt;&gt; "", IF(E3440 = 0, "", VLOOKUP(E3440,'Cond Perturbation'!A:B,2,FALSE)),"")</f>
        <v/>
      </c>
      <c r="J3440" s="28"/>
      <c r="K3440" s="29" t="str">
        <f>IF($B3440 &lt;&gt; "", IF(C3440="Oui",IF(H3440=1,IF(E3440=0,Résultat!G$8,IF(J3440="No",Résultat!$G$8,Résultat!$G$7)),IF(H3440=2,IF(E3440=0,Résultat!G$9,IF(J3440="No",Résultat!$G$9,Résultat!$G$7)),Résultat!$G$7)),IF(C3440 = "Totale", IF(H3440=1,IF(E3440=0,Résultat!G$8,IF(J3440="No",Résultat!$G$9,Résultat!$G$7)),IF(H3440=2,IF(E3440=0,Résultat!G$9,IF(J3440="No",Résultat!$G$9,Résultat!$G$7)),Résultat!$G$7)),Résultat!$G$7)), "")</f>
        <v/>
      </c>
    </row>
    <row r="3441" spans="1:11" ht="20.100000000000001" customHeight="1">
      <c r="A3441" s="26"/>
      <c r="B3441" s="27"/>
      <c r="C3441" s="11" t="str">
        <f>IF($B3441 &lt;&gt; "",VLOOKUP(MID(B3441,3,5),'Recyclabilité Prod Matx'!C:F,2,FALSE), "")</f>
        <v/>
      </c>
      <c r="D3441" s="11" t="str">
        <f>IF($B3441 &lt;&gt; "",VLOOKUP(MID(B3441,3,5),'Recyclabilité Prod Matx'!C:F,3,FALSE),"")</f>
        <v/>
      </c>
      <c r="E3441" s="11" t="str">
        <f>IF($B3441 &lt;&gt; "",VLOOKUP(MID(B3441,3,5),'Recyclabilité Prod Matx'!C:F,4,FALSE), "")</f>
        <v/>
      </c>
      <c r="F3441" s="12" t="str">
        <f>IF($B3441 &lt;&gt; "", IF(C3441="Totale","",IF(D3441 = 0, "", VLOOKUP(D3441,'Cond Compo'!A:B,2,FALSE))),"")</f>
        <v/>
      </c>
      <c r="G3441" s="28"/>
      <c r="H3441" s="11" t="str">
        <f xml:space="preserve"> IF(C3441="Totale",2,IF($G3441 &lt;&gt; "", IF(D3441 = "E",MATCH(G3441, 'Cond Compo'!D$16:D$18, 0), MATCH(G3441, 'Cond Compo'!C$16:C$19, 0)), ""))</f>
        <v/>
      </c>
      <c r="I3441" s="12" t="str">
        <f>IF($E3441 &lt;&gt; "", IF(E3441 = 0, "", VLOOKUP(E3441,'Cond Perturbation'!A:B,2,FALSE)),"")</f>
        <v/>
      </c>
      <c r="J3441" s="28"/>
      <c r="K3441" s="29" t="str">
        <f>IF($B3441 &lt;&gt; "", IF(C3441="Oui",IF(H3441=1,IF(E3441=0,Résultat!G$8,IF(J3441="No",Résultat!$G$8,Résultat!$G$7)),IF(H3441=2,IF(E3441=0,Résultat!G$9,IF(J3441="No",Résultat!$G$9,Résultat!$G$7)),Résultat!$G$7)),IF(C3441 = "Totale", IF(H3441=1,IF(E3441=0,Résultat!G$8,IF(J3441="No",Résultat!$G$9,Résultat!$G$7)),IF(H3441=2,IF(E3441=0,Résultat!G$9,IF(J3441="No",Résultat!$G$9,Résultat!$G$7)),Résultat!$G$7)),Résultat!$G$7)), "")</f>
        <v/>
      </c>
    </row>
    <row r="3442" spans="1:11" ht="20.100000000000001" customHeight="1">
      <c r="A3442" s="26"/>
      <c r="B3442" s="27"/>
      <c r="C3442" s="11" t="str">
        <f>IF($B3442 &lt;&gt; "",VLOOKUP(MID(B3442,3,5),'Recyclabilité Prod Matx'!C:F,2,FALSE), "")</f>
        <v/>
      </c>
      <c r="D3442" s="11" t="str">
        <f>IF($B3442 &lt;&gt; "",VLOOKUP(MID(B3442,3,5),'Recyclabilité Prod Matx'!C:F,3,FALSE),"")</f>
        <v/>
      </c>
      <c r="E3442" s="11" t="str">
        <f>IF($B3442 &lt;&gt; "",VLOOKUP(MID(B3442,3,5),'Recyclabilité Prod Matx'!C:F,4,FALSE), "")</f>
        <v/>
      </c>
      <c r="F3442" s="12" t="str">
        <f>IF($B3442 &lt;&gt; "", IF(C3442="Totale","",IF(D3442 = 0, "", VLOOKUP(D3442,'Cond Compo'!A:B,2,FALSE))),"")</f>
        <v/>
      </c>
      <c r="G3442" s="28"/>
      <c r="H3442" s="11" t="str">
        <f xml:space="preserve"> IF(C3442="Totale",2,IF($G3442 &lt;&gt; "", IF(D3442 = "E",MATCH(G3442, 'Cond Compo'!D$16:D$18, 0), MATCH(G3442, 'Cond Compo'!C$16:C$19, 0)), ""))</f>
        <v/>
      </c>
      <c r="I3442" s="12" t="str">
        <f>IF($E3442 &lt;&gt; "", IF(E3442 = 0, "", VLOOKUP(E3442,'Cond Perturbation'!A:B,2,FALSE)),"")</f>
        <v/>
      </c>
      <c r="J3442" s="28"/>
      <c r="K3442" s="29" t="str">
        <f>IF($B3442 &lt;&gt; "", IF(C3442="Oui",IF(H3442=1,IF(E3442=0,Résultat!G$8,IF(J3442="No",Résultat!$G$8,Résultat!$G$7)),IF(H3442=2,IF(E3442=0,Résultat!G$9,IF(J3442="No",Résultat!$G$9,Résultat!$G$7)),Résultat!$G$7)),IF(C3442 = "Totale", IF(H3442=1,IF(E3442=0,Résultat!G$8,IF(J3442="No",Résultat!$G$9,Résultat!$G$7)),IF(H3442=2,IF(E3442=0,Résultat!G$9,IF(J3442="No",Résultat!$G$9,Résultat!$G$7)),Résultat!$G$7)),Résultat!$G$7)), "")</f>
        <v/>
      </c>
    </row>
    <row r="3443" spans="1:11" ht="20.100000000000001" customHeight="1">
      <c r="A3443" s="26"/>
      <c r="B3443" s="27"/>
      <c r="C3443" s="11" t="str">
        <f>IF($B3443 &lt;&gt; "",VLOOKUP(MID(B3443,3,5),'Recyclabilité Prod Matx'!C:F,2,FALSE), "")</f>
        <v/>
      </c>
      <c r="D3443" s="11" t="str">
        <f>IF($B3443 &lt;&gt; "",VLOOKUP(MID(B3443,3,5),'Recyclabilité Prod Matx'!C:F,3,FALSE),"")</f>
        <v/>
      </c>
      <c r="E3443" s="11" t="str">
        <f>IF($B3443 &lt;&gt; "",VLOOKUP(MID(B3443,3,5),'Recyclabilité Prod Matx'!C:F,4,FALSE), "")</f>
        <v/>
      </c>
      <c r="F3443" s="12" t="str">
        <f>IF($B3443 &lt;&gt; "", IF(C3443="Totale","",IF(D3443 = 0, "", VLOOKUP(D3443,'Cond Compo'!A:B,2,FALSE))),"")</f>
        <v/>
      </c>
      <c r="G3443" s="28"/>
      <c r="H3443" s="11" t="str">
        <f xml:space="preserve"> IF(C3443="Totale",2,IF($G3443 &lt;&gt; "", IF(D3443 = "E",MATCH(G3443, 'Cond Compo'!D$16:D$18, 0), MATCH(G3443, 'Cond Compo'!C$16:C$19, 0)), ""))</f>
        <v/>
      </c>
      <c r="I3443" s="12" t="str">
        <f>IF($E3443 &lt;&gt; "", IF(E3443 = 0, "", VLOOKUP(E3443,'Cond Perturbation'!A:B,2,FALSE)),"")</f>
        <v/>
      </c>
      <c r="J3443" s="28"/>
      <c r="K3443" s="29" t="str">
        <f>IF($B3443 &lt;&gt; "", IF(C3443="Oui",IF(H3443=1,IF(E3443=0,Résultat!G$8,IF(J3443="No",Résultat!$G$8,Résultat!$G$7)),IF(H3443=2,IF(E3443=0,Résultat!G$9,IF(J3443="No",Résultat!$G$9,Résultat!$G$7)),Résultat!$G$7)),IF(C3443 = "Totale", IF(H3443=1,IF(E3443=0,Résultat!G$8,IF(J3443="No",Résultat!$G$9,Résultat!$G$7)),IF(H3443=2,IF(E3443=0,Résultat!G$9,IF(J3443="No",Résultat!$G$9,Résultat!$G$7)),Résultat!$G$7)),Résultat!$G$7)), "")</f>
        <v/>
      </c>
    </row>
    <row r="3444" spans="1:11" ht="20.100000000000001" customHeight="1">
      <c r="A3444" s="26"/>
      <c r="B3444" s="27"/>
      <c r="C3444" s="11" t="str">
        <f>IF($B3444 &lt;&gt; "",VLOOKUP(MID(B3444,3,5),'Recyclabilité Prod Matx'!C:F,2,FALSE), "")</f>
        <v/>
      </c>
      <c r="D3444" s="11" t="str">
        <f>IF($B3444 &lt;&gt; "",VLOOKUP(MID(B3444,3,5),'Recyclabilité Prod Matx'!C:F,3,FALSE),"")</f>
        <v/>
      </c>
      <c r="E3444" s="11" t="str">
        <f>IF($B3444 &lt;&gt; "",VLOOKUP(MID(B3444,3,5),'Recyclabilité Prod Matx'!C:F,4,FALSE), "")</f>
        <v/>
      </c>
      <c r="F3444" s="12" t="str">
        <f>IF($B3444 &lt;&gt; "", IF(C3444="Totale","",IF(D3444 = 0, "", VLOOKUP(D3444,'Cond Compo'!A:B,2,FALSE))),"")</f>
        <v/>
      </c>
      <c r="G3444" s="28"/>
      <c r="H3444" s="11" t="str">
        <f xml:space="preserve"> IF(C3444="Totale",2,IF($G3444 &lt;&gt; "", IF(D3444 = "E",MATCH(G3444, 'Cond Compo'!D$16:D$18, 0), MATCH(G3444, 'Cond Compo'!C$16:C$19, 0)), ""))</f>
        <v/>
      </c>
      <c r="I3444" s="12" t="str">
        <f>IF($E3444 &lt;&gt; "", IF(E3444 = 0, "", VLOOKUP(E3444,'Cond Perturbation'!A:B,2,FALSE)),"")</f>
        <v/>
      </c>
      <c r="J3444" s="28"/>
      <c r="K3444" s="29" t="str">
        <f>IF($B3444 &lt;&gt; "", IF(C3444="Oui",IF(H3444=1,IF(E3444=0,Résultat!G$8,IF(J3444="No",Résultat!$G$8,Résultat!$G$7)),IF(H3444=2,IF(E3444=0,Résultat!G$9,IF(J3444="No",Résultat!$G$9,Résultat!$G$7)),Résultat!$G$7)),IF(C3444 = "Totale", IF(H3444=1,IF(E3444=0,Résultat!G$8,IF(J3444="No",Résultat!$G$9,Résultat!$G$7)),IF(H3444=2,IF(E3444=0,Résultat!G$9,IF(J3444="No",Résultat!$G$9,Résultat!$G$7)),Résultat!$G$7)),Résultat!$G$7)), "")</f>
        <v/>
      </c>
    </row>
    <row r="3445" spans="1:11" ht="20.100000000000001" customHeight="1">
      <c r="A3445" s="26"/>
      <c r="B3445" s="27"/>
      <c r="C3445" s="11" t="str">
        <f>IF($B3445 &lt;&gt; "",VLOOKUP(MID(B3445,3,5),'Recyclabilité Prod Matx'!C:F,2,FALSE), "")</f>
        <v/>
      </c>
      <c r="D3445" s="11" t="str">
        <f>IF($B3445 &lt;&gt; "",VLOOKUP(MID(B3445,3,5),'Recyclabilité Prod Matx'!C:F,3,FALSE),"")</f>
        <v/>
      </c>
      <c r="E3445" s="11" t="str">
        <f>IF($B3445 &lt;&gt; "",VLOOKUP(MID(B3445,3,5),'Recyclabilité Prod Matx'!C:F,4,FALSE), "")</f>
        <v/>
      </c>
      <c r="F3445" s="12" t="str">
        <f>IF($B3445 &lt;&gt; "", IF(C3445="Totale","",IF(D3445 = 0, "", VLOOKUP(D3445,'Cond Compo'!A:B,2,FALSE))),"")</f>
        <v/>
      </c>
      <c r="G3445" s="28"/>
      <c r="H3445" s="11" t="str">
        <f xml:space="preserve"> IF(C3445="Totale",2,IF($G3445 &lt;&gt; "", IF(D3445 = "E",MATCH(G3445, 'Cond Compo'!D$16:D$18, 0), MATCH(G3445, 'Cond Compo'!C$16:C$19, 0)), ""))</f>
        <v/>
      </c>
      <c r="I3445" s="12" t="str">
        <f>IF($E3445 &lt;&gt; "", IF(E3445 = 0, "", VLOOKUP(E3445,'Cond Perturbation'!A:B,2,FALSE)),"")</f>
        <v/>
      </c>
      <c r="J3445" s="28"/>
      <c r="K3445" s="29" t="str">
        <f>IF($B3445 &lt;&gt; "", IF(C3445="Oui",IF(H3445=1,IF(E3445=0,Résultat!G$8,IF(J3445="No",Résultat!$G$8,Résultat!$G$7)),IF(H3445=2,IF(E3445=0,Résultat!G$9,IF(J3445="No",Résultat!$G$9,Résultat!$G$7)),Résultat!$G$7)),IF(C3445 = "Totale", IF(H3445=1,IF(E3445=0,Résultat!G$8,IF(J3445="No",Résultat!$G$9,Résultat!$G$7)),IF(H3445=2,IF(E3445=0,Résultat!G$9,IF(J3445="No",Résultat!$G$9,Résultat!$G$7)),Résultat!$G$7)),Résultat!$G$7)), "")</f>
        <v/>
      </c>
    </row>
    <row r="3446" spans="1:11" ht="20.100000000000001" customHeight="1">
      <c r="A3446" s="26"/>
      <c r="B3446" s="27"/>
      <c r="C3446" s="11" t="str">
        <f>IF($B3446 &lt;&gt; "",VLOOKUP(MID(B3446,3,5),'Recyclabilité Prod Matx'!C:F,2,FALSE), "")</f>
        <v/>
      </c>
      <c r="D3446" s="11" t="str">
        <f>IF($B3446 &lt;&gt; "",VLOOKUP(MID(B3446,3,5),'Recyclabilité Prod Matx'!C:F,3,FALSE),"")</f>
        <v/>
      </c>
      <c r="E3446" s="11" t="str">
        <f>IF($B3446 &lt;&gt; "",VLOOKUP(MID(B3446,3,5),'Recyclabilité Prod Matx'!C:F,4,FALSE), "")</f>
        <v/>
      </c>
      <c r="F3446" s="12" t="str">
        <f>IF($B3446 &lt;&gt; "", IF(C3446="Totale","",IF(D3446 = 0, "", VLOOKUP(D3446,'Cond Compo'!A:B,2,FALSE))),"")</f>
        <v/>
      </c>
      <c r="G3446" s="28"/>
      <c r="H3446" s="11" t="str">
        <f xml:space="preserve"> IF(C3446="Totale",2,IF($G3446 &lt;&gt; "", IF(D3446 = "E",MATCH(G3446, 'Cond Compo'!D$16:D$18, 0), MATCH(G3446, 'Cond Compo'!C$16:C$19, 0)), ""))</f>
        <v/>
      </c>
      <c r="I3446" s="12" t="str">
        <f>IF($E3446 &lt;&gt; "", IF(E3446 = 0, "", VLOOKUP(E3446,'Cond Perturbation'!A:B,2,FALSE)),"")</f>
        <v/>
      </c>
      <c r="J3446" s="28"/>
      <c r="K3446" s="29" t="str">
        <f>IF($B3446 &lt;&gt; "", IF(C3446="Oui",IF(H3446=1,IF(E3446=0,Résultat!G$8,IF(J3446="No",Résultat!$G$8,Résultat!$G$7)),IF(H3446=2,IF(E3446=0,Résultat!G$9,IF(J3446="No",Résultat!$G$9,Résultat!$G$7)),Résultat!$G$7)),IF(C3446 = "Totale", IF(H3446=1,IF(E3446=0,Résultat!G$8,IF(J3446="No",Résultat!$G$9,Résultat!$G$7)),IF(H3446=2,IF(E3446=0,Résultat!G$9,IF(J3446="No",Résultat!$G$9,Résultat!$G$7)),Résultat!$G$7)),Résultat!$G$7)), "")</f>
        <v/>
      </c>
    </row>
    <row r="3447" spans="1:11" ht="20.100000000000001" customHeight="1">
      <c r="A3447" s="26"/>
      <c r="B3447" s="27"/>
      <c r="C3447" s="11" t="str">
        <f>IF($B3447 &lt;&gt; "",VLOOKUP(MID(B3447,3,5),'Recyclabilité Prod Matx'!C:F,2,FALSE), "")</f>
        <v/>
      </c>
      <c r="D3447" s="11" t="str">
        <f>IF($B3447 &lt;&gt; "",VLOOKUP(MID(B3447,3,5),'Recyclabilité Prod Matx'!C:F,3,FALSE),"")</f>
        <v/>
      </c>
      <c r="E3447" s="11" t="str">
        <f>IF($B3447 &lt;&gt; "",VLOOKUP(MID(B3447,3,5),'Recyclabilité Prod Matx'!C:F,4,FALSE), "")</f>
        <v/>
      </c>
      <c r="F3447" s="12" t="str">
        <f>IF($B3447 &lt;&gt; "", IF(C3447="Totale","",IF(D3447 = 0, "", VLOOKUP(D3447,'Cond Compo'!A:B,2,FALSE))),"")</f>
        <v/>
      </c>
      <c r="G3447" s="28"/>
      <c r="H3447" s="11" t="str">
        <f xml:space="preserve"> IF(C3447="Totale",2,IF($G3447 &lt;&gt; "", IF(D3447 = "E",MATCH(G3447, 'Cond Compo'!D$16:D$18, 0), MATCH(G3447, 'Cond Compo'!C$16:C$19, 0)), ""))</f>
        <v/>
      </c>
      <c r="I3447" s="12" t="str">
        <f>IF($E3447 &lt;&gt; "", IF(E3447 = 0, "", VLOOKUP(E3447,'Cond Perturbation'!A:B,2,FALSE)),"")</f>
        <v/>
      </c>
      <c r="J3447" s="28"/>
      <c r="K3447" s="29" t="str">
        <f>IF($B3447 &lt;&gt; "", IF(C3447="Oui",IF(H3447=1,IF(E3447=0,Résultat!G$8,IF(J3447="No",Résultat!$G$8,Résultat!$G$7)),IF(H3447=2,IF(E3447=0,Résultat!G$9,IF(J3447="No",Résultat!$G$9,Résultat!$G$7)),Résultat!$G$7)),IF(C3447 = "Totale", IF(H3447=1,IF(E3447=0,Résultat!G$8,IF(J3447="No",Résultat!$G$9,Résultat!$G$7)),IF(H3447=2,IF(E3447=0,Résultat!G$9,IF(J3447="No",Résultat!$G$9,Résultat!$G$7)),Résultat!$G$7)),Résultat!$G$7)), "")</f>
        <v/>
      </c>
    </row>
    <row r="3448" spans="1:11" ht="20.100000000000001" customHeight="1">
      <c r="A3448" s="26"/>
      <c r="B3448" s="27"/>
      <c r="C3448" s="11" t="str">
        <f>IF($B3448 &lt;&gt; "",VLOOKUP(MID(B3448,3,5),'Recyclabilité Prod Matx'!C:F,2,FALSE), "")</f>
        <v/>
      </c>
      <c r="D3448" s="11" t="str">
        <f>IF($B3448 &lt;&gt; "",VLOOKUP(MID(B3448,3,5),'Recyclabilité Prod Matx'!C:F,3,FALSE),"")</f>
        <v/>
      </c>
      <c r="E3448" s="11" t="str">
        <f>IF($B3448 &lt;&gt; "",VLOOKUP(MID(B3448,3,5),'Recyclabilité Prod Matx'!C:F,4,FALSE), "")</f>
        <v/>
      </c>
      <c r="F3448" s="12" t="str">
        <f>IF($B3448 &lt;&gt; "", IF(C3448="Totale","",IF(D3448 = 0, "", VLOOKUP(D3448,'Cond Compo'!A:B,2,FALSE))),"")</f>
        <v/>
      </c>
      <c r="G3448" s="28"/>
      <c r="H3448" s="11" t="str">
        <f xml:space="preserve"> IF(C3448="Totale",2,IF($G3448 &lt;&gt; "", IF(D3448 = "E",MATCH(G3448, 'Cond Compo'!D$16:D$18, 0), MATCH(G3448, 'Cond Compo'!C$16:C$19, 0)), ""))</f>
        <v/>
      </c>
      <c r="I3448" s="12" t="str">
        <f>IF($E3448 &lt;&gt; "", IF(E3448 = 0, "", VLOOKUP(E3448,'Cond Perturbation'!A:B,2,FALSE)),"")</f>
        <v/>
      </c>
      <c r="J3448" s="28"/>
      <c r="K3448" s="29" t="str">
        <f>IF($B3448 &lt;&gt; "", IF(C3448="Oui",IF(H3448=1,IF(E3448=0,Résultat!G$8,IF(J3448="No",Résultat!$G$8,Résultat!$G$7)),IF(H3448=2,IF(E3448=0,Résultat!G$9,IF(J3448="No",Résultat!$G$9,Résultat!$G$7)),Résultat!$G$7)),IF(C3448 = "Totale", IF(H3448=1,IF(E3448=0,Résultat!G$8,IF(J3448="No",Résultat!$G$9,Résultat!$G$7)),IF(H3448=2,IF(E3448=0,Résultat!G$9,IF(J3448="No",Résultat!$G$9,Résultat!$G$7)),Résultat!$G$7)),Résultat!$G$7)), "")</f>
        <v/>
      </c>
    </row>
    <row r="3449" spans="1:11" ht="20.100000000000001" customHeight="1">
      <c r="A3449" s="26"/>
      <c r="B3449" s="27"/>
      <c r="C3449" s="11" t="str">
        <f>IF($B3449 &lt;&gt; "",VLOOKUP(MID(B3449,3,5),'Recyclabilité Prod Matx'!C:F,2,FALSE), "")</f>
        <v/>
      </c>
      <c r="D3449" s="11" t="str">
        <f>IF($B3449 &lt;&gt; "",VLOOKUP(MID(B3449,3,5),'Recyclabilité Prod Matx'!C:F,3,FALSE),"")</f>
        <v/>
      </c>
      <c r="E3449" s="11" t="str">
        <f>IF($B3449 &lt;&gt; "",VLOOKUP(MID(B3449,3,5),'Recyclabilité Prod Matx'!C:F,4,FALSE), "")</f>
        <v/>
      </c>
      <c r="F3449" s="12" t="str">
        <f>IF($B3449 &lt;&gt; "", IF(C3449="Totale","",IF(D3449 = 0, "", VLOOKUP(D3449,'Cond Compo'!A:B,2,FALSE))),"")</f>
        <v/>
      </c>
      <c r="G3449" s="28"/>
      <c r="H3449" s="11" t="str">
        <f xml:space="preserve"> IF(C3449="Totale",2,IF($G3449 &lt;&gt; "", IF(D3449 = "E",MATCH(G3449, 'Cond Compo'!D$16:D$18, 0), MATCH(G3449, 'Cond Compo'!C$16:C$19, 0)), ""))</f>
        <v/>
      </c>
      <c r="I3449" s="12" t="str">
        <f>IF($E3449 &lt;&gt; "", IF(E3449 = 0, "", VLOOKUP(E3449,'Cond Perturbation'!A:B,2,FALSE)),"")</f>
        <v/>
      </c>
      <c r="J3449" s="28"/>
      <c r="K3449" s="29" t="str">
        <f>IF($B3449 &lt;&gt; "", IF(C3449="Oui",IF(H3449=1,IF(E3449=0,Résultat!G$8,IF(J3449="No",Résultat!$G$8,Résultat!$G$7)),IF(H3449=2,IF(E3449=0,Résultat!G$9,IF(J3449="No",Résultat!$G$9,Résultat!$G$7)),Résultat!$G$7)),IF(C3449 = "Totale", IF(H3449=1,IF(E3449=0,Résultat!G$8,IF(J3449="No",Résultat!$G$9,Résultat!$G$7)),IF(H3449=2,IF(E3449=0,Résultat!G$9,IF(J3449="No",Résultat!$G$9,Résultat!$G$7)),Résultat!$G$7)),Résultat!$G$7)), "")</f>
        <v/>
      </c>
    </row>
    <row r="3450" spans="1:11" ht="20.100000000000001" customHeight="1">
      <c r="A3450" s="26"/>
      <c r="B3450" s="27"/>
      <c r="C3450" s="11" t="str">
        <f>IF($B3450 &lt;&gt; "",VLOOKUP(MID(B3450,3,5),'Recyclabilité Prod Matx'!C:F,2,FALSE), "")</f>
        <v/>
      </c>
      <c r="D3450" s="11" t="str">
        <f>IF($B3450 &lt;&gt; "",VLOOKUP(MID(B3450,3,5),'Recyclabilité Prod Matx'!C:F,3,FALSE),"")</f>
        <v/>
      </c>
      <c r="E3450" s="11" t="str">
        <f>IF($B3450 &lt;&gt; "",VLOOKUP(MID(B3450,3,5),'Recyclabilité Prod Matx'!C:F,4,FALSE), "")</f>
        <v/>
      </c>
      <c r="F3450" s="12" t="str">
        <f>IF($B3450 &lt;&gt; "", IF(C3450="Totale","",IF(D3450 = 0, "", VLOOKUP(D3450,'Cond Compo'!A:B,2,FALSE))),"")</f>
        <v/>
      </c>
      <c r="G3450" s="28"/>
      <c r="H3450" s="11" t="str">
        <f xml:space="preserve"> IF(C3450="Totale",2,IF($G3450 &lt;&gt; "", IF(D3450 = "E",MATCH(G3450, 'Cond Compo'!D$16:D$18, 0), MATCH(G3450, 'Cond Compo'!C$16:C$19, 0)), ""))</f>
        <v/>
      </c>
      <c r="I3450" s="12" t="str">
        <f>IF($E3450 &lt;&gt; "", IF(E3450 = 0, "", VLOOKUP(E3450,'Cond Perturbation'!A:B,2,FALSE)),"")</f>
        <v/>
      </c>
      <c r="J3450" s="28"/>
      <c r="K3450" s="29" t="str">
        <f>IF($B3450 &lt;&gt; "", IF(C3450="Oui",IF(H3450=1,IF(E3450=0,Résultat!G$8,IF(J3450="No",Résultat!$G$8,Résultat!$G$7)),IF(H3450=2,IF(E3450=0,Résultat!G$9,IF(J3450="No",Résultat!$G$9,Résultat!$G$7)),Résultat!$G$7)),IF(C3450 = "Totale", IF(H3450=1,IF(E3450=0,Résultat!G$8,IF(J3450="No",Résultat!$G$9,Résultat!$G$7)),IF(H3450=2,IF(E3450=0,Résultat!G$9,IF(J3450="No",Résultat!$G$9,Résultat!$G$7)),Résultat!$G$7)),Résultat!$G$7)), "")</f>
        <v/>
      </c>
    </row>
    <row r="3451" spans="1:11" ht="20.100000000000001" customHeight="1">
      <c r="A3451" s="26"/>
      <c r="B3451" s="27"/>
      <c r="C3451" s="11" t="str">
        <f>IF($B3451 &lt;&gt; "",VLOOKUP(MID(B3451,3,5),'Recyclabilité Prod Matx'!C:F,2,FALSE), "")</f>
        <v/>
      </c>
      <c r="D3451" s="11" t="str">
        <f>IF($B3451 &lt;&gt; "",VLOOKUP(MID(B3451,3,5),'Recyclabilité Prod Matx'!C:F,3,FALSE),"")</f>
        <v/>
      </c>
      <c r="E3451" s="11" t="str">
        <f>IF($B3451 &lt;&gt; "",VLOOKUP(MID(B3451,3,5),'Recyclabilité Prod Matx'!C:F,4,FALSE), "")</f>
        <v/>
      </c>
      <c r="F3451" s="12" t="str">
        <f>IF($B3451 &lt;&gt; "", IF(C3451="Totale","",IF(D3451 = 0, "", VLOOKUP(D3451,'Cond Compo'!A:B,2,FALSE))),"")</f>
        <v/>
      </c>
      <c r="G3451" s="28"/>
      <c r="H3451" s="11" t="str">
        <f xml:space="preserve"> IF(C3451="Totale",2,IF($G3451 &lt;&gt; "", IF(D3451 = "E",MATCH(G3451, 'Cond Compo'!D$16:D$18, 0), MATCH(G3451, 'Cond Compo'!C$16:C$19, 0)), ""))</f>
        <v/>
      </c>
      <c r="I3451" s="12" t="str">
        <f>IF($E3451 &lt;&gt; "", IF(E3451 = 0, "", VLOOKUP(E3451,'Cond Perturbation'!A:B,2,FALSE)),"")</f>
        <v/>
      </c>
      <c r="J3451" s="28"/>
      <c r="K3451" s="29" t="str">
        <f>IF($B3451 &lt;&gt; "", IF(C3451="Oui",IF(H3451=1,IF(E3451=0,Résultat!G$8,IF(J3451="No",Résultat!$G$8,Résultat!$G$7)),IF(H3451=2,IF(E3451=0,Résultat!G$9,IF(J3451="No",Résultat!$G$9,Résultat!$G$7)),Résultat!$G$7)),IF(C3451 = "Totale", IF(H3451=1,IF(E3451=0,Résultat!G$8,IF(J3451="No",Résultat!$G$9,Résultat!$G$7)),IF(H3451=2,IF(E3451=0,Résultat!G$9,IF(J3451="No",Résultat!$G$9,Résultat!$G$7)),Résultat!$G$7)),Résultat!$G$7)), "")</f>
        <v/>
      </c>
    </row>
    <row r="3452" spans="1:11" ht="20.100000000000001" customHeight="1">
      <c r="A3452" s="26"/>
      <c r="B3452" s="27"/>
      <c r="C3452" s="11" t="str">
        <f>IF($B3452 &lt;&gt; "",VLOOKUP(MID(B3452,3,5),'Recyclabilité Prod Matx'!C:F,2,FALSE), "")</f>
        <v/>
      </c>
      <c r="D3452" s="11" t="str">
        <f>IF($B3452 &lt;&gt; "",VLOOKUP(MID(B3452,3,5),'Recyclabilité Prod Matx'!C:F,3,FALSE),"")</f>
        <v/>
      </c>
      <c r="E3452" s="11" t="str">
        <f>IF($B3452 &lt;&gt; "",VLOOKUP(MID(B3452,3,5),'Recyclabilité Prod Matx'!C:F,4,FALSE), "")</f>
        <v/>
      </c>
      <c r="F3452" s="12" t="str">
        <f>IF($B3452 &lt;&gt; "", IF(C3452="Totale","",IF(D3452 = 0, "", VLOOKUP(D3452,'Cond Compo'!A:B,2,FALSE))),"")</f>
        <v/>
      </c>
      <c r="G3452" s="28"/>
      <c r="H3452" s="11" t="str">
        <f xml:space="preserve"> IF(C3452="Totale",2,IF($G3452 &lt;&gt; "", IF(D3452 = "E",MATCH(G3452, 'Cond Compo'!D$16:D$18, 0), MATCH(G3452, 'Cond Compo'!C$16:C$19, 0)), ""))</f>
        <v/>
      </c>
      <c r="I3452" s="12" t="str">
        <f>IF($E3452 &lt;&gt; "", IF(E3452 = 0, "", VLOOKUP(E3452,'Cond Perturbation'!A:B,2,FALSE)),"")</f>
        <v/>
      </c>
      <c r="J3452" s="28"/>
      <c r="K3452" s="29" t="str">
        <f>IF($B3452 &lt;&gt; "", IF(C3452="Oui",IF(H3452=1,IF(E3452=0,Résultat!G$8,IF(J3452="No",Résultat!$G$8,Résultat!$G$7)),IF(H3452=2,IF(E3452=0,Résultat!G$9,IF(J3452="No",Résultat!$G$9,Résultat!$G$7)),Résultat!$G$7)),IF(C3452 = "Totale", IF(H3452=1,IF(E3452=0,Résultat!G$8,IF(J3452="No",Résultat!$G$9,Résultat!$G$7)),IF(H3452=2,IF(E3452=0,Résultat!G$9,IF(J3452="No",Résultat!$G$9,Résultat!$G$7)),Résultat!$G$7)),Résultat!$G$7)), "")</f>
        <v/>
      </c>
    </row>
    <row r="3453" spans="1:11" ht="20.100000000000001" customHeight="1">
      <c r="A3453" s="26"/>
      <c r="B3453" s="27"/>
      <c r="C3453" s="11" t="str">
        <f>IF($B3453 &lt;&gt; "",VLOOKUP(MID(B3453,3,5),'Recyclabilité Prod Matx'!C:F,2,FALSE), "")</f>
        <v/>
      </c>
      <c r="D3453" s="11" t="str">
        <f>IF($B3453 &lt;&gt; "",VLOOKUP(MID(B3453,3,5),'Recyclabilité Prod Matx'!C:F,3,FALSE),"")</f>
        <v/>
      </c>
      <c r="E3453" s="11" t="str">
        <f>IF($B3453 &lt;&gt; "",VLOOKUP(MID(B3453,3,5),'Recyclabilité Prod Matx'!C:F,4,FALSE), "")</f>
        <v/>
      </c>
      <c r="F3453" s="12" t="str">
        <f>IF($B3453 &lt;&gt; "", IF(C3453="Totale","",IF(D3453 = 0, "", VLOOKUP(D3453,'Cond Compo'!A:B,2,FALSE))),"")</f>
        <v/>
      </c>
      <c r="G3453" s="28"/>
      <c r="H3453" s="11" t="str">
        <f xml:space="preserve"> IF(C3453="Totale",2,IF($G3453 &lt;&gt; "", IF(D3453 = "E",MATCH(G3453, 'Cond Compo'!D$16:D$18, 0), MATCH(G3453, 'Cond Compo'!C$16:C$19, 0)), ""))</f>
        <v/>
      </c>
      <c r="I3453" s="12" t="str">
        <f>IF($E3453 &lt;&gt; "", IF(E3453 = 0, "", VLOOKUP(E3453,'Cond Perturbation'!A:B,2,FALSE)),"")</f>
        <v/>
      </c>
      <c r="J3453" s="28"/>
      <c r="K3453" s="29" t="str">
        <f>IF($B3453 &lt;&gt; "", IF(C3453="Oui",IF(H3453=1,IF(E3453=0,Résultat!G$8,IF(J3453="No",Résultat!$G$8,Résultat!$G$7)),IF(H3453=2,IF(E3453=0,Résultat!G$9,IF(J3453="No",Résultat!$G$9,Résultat!$G$7)),Résultat!$G$7)),IF(C3453 = "Totale", IF(H3453=1,IF(E3453=0,Résultat!G$8,IF(J3453="No",Résultat!$G$9,Résultat!$G$7)),IF(H3453=2,IF(E3453=0,Résultat!G$9,IF(J3453="No",Résultat!$G$9,Résultat!$G$7)),Résultat!$G$7)),Résultat!$G$7)), "")</f>
        <v/>
      </c>
    </row>
    <row r="3454" spans="1:11" ht="20.100000000000001" customHeight="1">
      <c r="A3454" s="26"/>
      <c r="B3454" s="27"/>
      <c r="C3454" s="11" t="str">
        <f>IF($B3454 &lt;&gt; "",VLOOKUP(MID(B3454,3,5),'Recyclabilité Prod Matx'!C:F,2,FALSE), "")</f>
        <v/>
      </c>
      <c r="D3454" s="11" t="str">
        <f>IF($B3454 &lt;&gt; "",VLOOKUP(MID(B3454,3,5),'Recyclabilité Prod Matx'!C:F,3,FALSE),"")</f>
        <v/>
      </c>
      <c r="E3454" s="11" t="str">
        <f>IF($B3454 &lt;&gt; "",VLOOKUP(MID(B3454,3,5),'Recyclabilité Prod Matx'!C:F,4,FALSE), "")</f>
        <v/>
      </c>
      <c r="F3454" s="12" t="str">
        <f>IF($B3454 &lt;&gt; "", IF(C3454="Totale","",IF(D3454 = 0, "", VLOOKUP(D3454,'Cond Compo'!A:B,2,FALSE))),"")</f>
        <v/>
      </c>
      <c r="G3454" s="28"/>
      <c r="H3454" s="11" t="str">
        <f xml:space="preserve"> IF(C3454="Totale",2,IF($G3454 &lt;&gt; "", IF(D3454 = "E",MATCH(G3454, 'Cond Compo'!D$16:D$18, 0), MATCH(G3454, 'Cond Compo'!C$16:C$19, 0)), ""))</f>
        <v/>
      </c>
      <c r="I3454" s="12" t="str">
        <f>IF($E3454 &lt;&gt; "", IF(E3454 = 0, "", VLOOKUP(E3454,'Cond Perturbation'!A:B,2,FALSE)),"")</f>
        <v/>
      </c>
      <c r="J3454" s="28"/>
      <c r="K3454" s="29" t="str">
        <f>IF($B3454 &lt;&gt; "", IF(C3454="Oui",IF(H3454=1,IF(E3454=0,Résultat!G$8,IF(J3454="No",Résultat!$G$8,Résultat!$G$7)),IF(H3454=2,IF(E3454=0,Résultat!G$9,IF(J3454="No",Résultat!$G$9,Résultat!$G$7)),Résultat!$G$7)),IF(C3454 = "Totale", IF(H3454=1,IF(E3454=0,Résultat!G$8,IF(J3454="No",Résultat!$G$9,Résultat!$G$7)),IF(H3454=2,IF(E3454=0,Résultat!G$9,IF(J3454="No",Résultat!$G$9,Résultat!$G$7)),Résultat!$G$7)),Résultat!$G$7)), "")</f>
        <v/>
      </c>
    </row>
    <row r="3455" spans="1:11" ht="20.100000000000001" customHeight="1">
      <c r="A3455" s="26"/>
      <c r="B3455" s="27"/>
      <c r="C3455" s="11" t="str">
        <f>IF($B3455 &lt;&gt; "",VLOOKUP(MID(B3455,3,5),'Recyclabilité Prod Matx'!C:F,2,FALSE), "")</f>
        <v/>
      </c>
      <c r="D3455" s="11" t="str">
        <f>IF($B3455 &lt;&gt; "",VLOOKUP(MID(B3455,3,5),'Recyclabilité Prod Matx'!C:F,3,FALSE),"")</f>
        <v/>
      </c>
      <c r="E3455" s="11" t="str">
        <f>IF($B3455 &lt;&gt; "",VLOOKUP(MID(B3455,3,5),'Recyclabilité Prod Matx'!C:F,4,FALSE), "")</f>
        <v/>
      </c>
      <c r="F3455" s="12" t="str">
        <f>IF($B3455 &lt;&gt; "", IF(C3455="Totale","",IF(D3455 = 0, "", VLOOKUP(D3455,'Cond Compo'!A:B,2,FALSE))),"")</f>
        <v/>
      </c>
      <c r="G3455" s="28"/>
      <c r="H3455" s="11" t="str">
        <f xml:space="preserve"> IF(C3455="Totale",2,IF($G3455 &lt;&gt; "", IF(D3455 = "E",MATCH(G3455, 'Cond Compo'!D$16:D$18, 0), MATCH(G3455, 'Cond Compo'!C$16:C$19, 0)), ""))</f>
        <v/>
      </c>
      <c r="I3455" s="12" t="str">
        <f>IF($E3455 &lt;&gt; "", IF(E3455 = 0, "", VLOOKUP(E3455,'Cond Perturbation'!A:B,2,FALSE)),"")</f>
        <v/>
      </c>
      <c r="J3455" s="28"/>
      <c r="K3455" s="29" t="str">
        <f>IF($B3455 &lt;&gt; "", IF(C3455="Oui",IF(H3455=1,IF(E3455=0,Résultat!G$8,IF(J3455="No",Résultat!$G$8,Résultat!$G$7)),IF(H3455=2,IF(E3455=0,Résultat!G$9,IF(J3455="No",Résultat!$G$9,Résultat!$G$7)),Résultat!$G$7)),IF(C3455 = "Totale", IF(H3455=1,IF(E3455=0,Résultat!G$8,IF(J3455="No",Résultat!$G$9,Résultat!$G$7)),IF(H3455=2,IF(E3455=0,Résultat!G$9,IF(J3455="No",Résultat!$G$9,Résultat!$G$7)),Résultat!$G$7)),Résultat!$G$7)), "")</f>
        <v/>
      </c>
    </row>
    <row r="3456" spans="1:11" ht="20.100000000000001" customHeight="1">
      <c r="A3456" s="26"/>
      <c r="B3456" s="27"/>
      <c r="C3456" s="11" t="str">
        <f>IF($B3456 &lt;&gt; "",VLOOKUP(MID(B3456,3,5),'Recyclabilité Prod Matx'!C:F,2,FALSE), "")</f>
        <v/>
      </c>
      <c r="D3456" s="11" t="str">
        <f>IF($B3456 &lt;&gt; "",VLOOKUP(MID(B3456,3,5),'Recyclabilité Prod Matx'!C:F,3,FALSE),"")</f>
        <v/>
      </c>
      <c r="E3456" s="11" t="str">
        <f>IF($B3456 &lt;&gt; "",VLOOKUP(MID(B3456,3,5),'Recyclabilité Prod Matx'!C:F,4,FALSE), "")</f>
        <v/>
      </c>
      <c r="F3456" s="12" t="str">
        <f>IF($B3456 &lt;&gt; "", IF(C3456="Totale","",IF(D3456 = 0, "", VLOOKUP(D3456,'Cond Compo'!A:B,2,FALSE))),"")</f>
        <v/>
      </c>
      <c r="G3456" s="28"/>
      <c r="H3456" s="11" t="str">
        <f xml:space="preserve"> IF(C3456="Totale",2,IF($G3456 &lt;&gt; "", IF(D3456 = "E",MATCH(G3456, 'Cond Compo'!D$16:D$18, 0), MATCH(G3456, 'Cond Compo'!C$16:C$19, 0)), ""))</f>
        <v/>
      </c>
      <c r="I3456" s="12" t="str">
        <f>IF($E3456 &lt;&gt; "", IF(E3456 = 0, "", VLOOKUP(E3456,'Cond Perturbation'!A:B,2,FALSE)),"")</f>
        <v/>
      </c>
      <c r="J3456" s="28"/>
      <c r="K3456" s="29" t="str">
        <f>IF($B3456 &lt;&gt; "", IF(C3456="Oui",IF(H3456=1,IF(E3456=0,Résultat!G$8,IF(J3456="No",Résultat!$G$8,Résultat!$G$7)),IF(H3456=2,IF(E3456=0,Résultat!G$9,IF(J3456="No",Résultat!$G$9,Résultat!$G$7)),Résultat!$G$7)),IF(C3456 = "Totale", IF(H3456=1,IF(E3456=0,Résultat!G$8,IF(J3456="No",Résultat!$G$9,Résultat!$G$7)),IF(H3456=2,IF(E3456=0,Résultat!G$9,IF(J3456="No",Résultat!$G$9,Résultat!$G$7)),Résultat!$G$7)),Résultat!$G$7)), "")</f>
        <v/>
      </c>
    </row>
    <row r="3457" spans="1:11" ht="20.100000000000001" customHeight="1">
      <c r="A3457" s="26"/>
      <c r="B3457" s="27"/>
      <c r="C3457" s="11" t="str">
        <f>IF($B3457 &lt;&gt; "",VLOOKUP(MID(B3457,3,5),'Recyclabilité Prod Matx'!C:F,2,FALSE), "")</f>
        <v/>
      </c>
      <c r="D3457" s="11" t="str">
        <f>IF($B3457 &lt;&gt; "",VLOOKUP(MID(B3457,3,5),'Recyclabilité Prod Matx'!C:F,3,FALSE),"")</f>
        <v/>
      </c>
      <c r="E3457" s="11" t="str">
        <f>IF($B3457 &lt;&gt; "",VLOOKUP(MID(B3457,3,5),'Recyclabilité Prod Matx'!C:F,4,FALSE), "")</f>
        <v/>
      </c>
      <c r="F3457" s="12" t="str">
        <f>IF($B3457 &lt;&gt; "", IF(C3457="Totale","",IF(D3457 = 0, "", VLOOKUP(D3457,'Cond Compo'!A:B,2,FALSE))),"")</f>
        <v/>
      </c>
      <c r="G3457" s="28"/>
      <c r="H3457" s="11" t="str">
        <f xml:space="preserve"> IF(C3457="Totale",2,IF($G3457 &lt;&gt; "", IF(D3457 = "E",MATCH(G3457, 'Cond Compo'!D$16:D$18, 0), MATCH(G3457, 'Cond Compo'!C$16:C$19, 0)), ""))</f>
        <v/>
      </c>
      <c r="I3457" s="12" t="str">
        <f>IF($E3457 &lt;&gt; "", IF(E3457 = 0, "", VLOOKUP(E3457,'Cond Perturbation'!A:B,2,FALSE)),"")</f>
        <v/>
      </c>
      <c r="J3457" s="28"/>
      <c r="K3457" s="29" t="str">
        <f>IF($B3457 &lt;&gt; "", IF(C3457="Oui",IF(H3457=1,IF(E3457=0,Résultat!G$8,IF(J3457="No",Résultat!$G$8,Résultat!$G$7)),IF(H3457=2,IF(E3457=0,Résultat!G$9,IF(J3457="No",Résultat!$G$9,Résultat!$G$7)),Résultat!$G$7)),IF(C3457 = "Totale", IF(H3457=1,IF(E3457=0,Résultat!G$8,IF(J3457="No",Résultat!$G$9,Résultat!$G$7)),IF(H3457=2,IF(E3457=0,Résultat!G$9,IF(J3457="No",Résultat!$G$9,Résultat!$G$7)),Résultat!$G$7)),Résultat!$G$7)), "")</f>
        <v/>
      </c>
    </row>
    <row r="3458" spans="1:11" ht="20.100000000000001" customHeight="1">
      <c r="A3458" s="26"/>
      <c r="B3458" s="27"/>
      <c r="C3458" s="11" t="str">
        <f>IF($B3458 &lt;&gt; "",VLOOKUP(MID(B3458,3,5),'Recyclabilité Prod Matx'!C:F,2,FALSE), "")</f>
        <v/>
      </c>
      <c r="D3458" s="11" t="str">
        <f>IF($B3458 &lt;&gt; "",VLOOKUP(MID(B3458,3,5),'Recyclabilité Prod Matx'!C:F,3,FALSE),"")</f>
        <v/>
      </c>
      <c r="E3458" s="11" t="str">
        <f>IF($B3458 &lt;&gt; "",VLOOKUP(MID(B3458,3,5),'Recyclabilité Prod Matx'!C:F,4,FALSE), "")</f>
        <v/>
      </c>
      <c r="F3458" s="12" t="str">
        <f>IF($B3458 &lt;&gt; "", IF(C3458="Totale","",IF(D3458 = 0, "", VLOOKUP(D3458,'Cond Compo'!A:B,2,FALSE))),"")</f>
        <v/>
      </c>
      <c r="G3458" s="28"/>
      <c r="H3458" s="11" t="str">
        <f xml:space="preserve"> IF(C3458="Totale",2,IF($G3458 &lt;&gt; "", IF(D3458 = "E",MATCH(G3458, 'Cond Compo'!D$16:D$18, 0), MATCH(G3458, 'Cond Compo'!C$16:C$19, 0)), ""))</f>
        <v/>
      </c>
      <c r="I3458" s="12" t="str">
        <f>IF($E3458 &lt;&gt; "", IF(E3458 = 0, "", VLOOKUP(E3458,'Cond Perturbation'!A:B,2,FALSE)),"")</f>
        <v/>
      </c>
      <c r="J3458" s="28"/>
      <c r="K3458" s="29" t="str">
        <f>IF($B3458 &lt;&gt; "", IF(C3458="Oui",IF(H3458=1,IF(E3458=0,Résultat!G$8,IF(J3458="No",Résultat!$G$8,Résultat!$G$7)),IF(H3458=2,IF(E3458=0,Résultat!G$9,IF(J3458="No",Résultat!$G$9,Résultat!$G$7)),Résultat!$G$7)),IF(C3458 = "Totale", IF(H3458=1,IF(E3458=0,Résultat!G$8,IF(J3458="No",Résultat!$G$9,Résultat!$G$7)),IF(H3458=2,IF(E3458=0,Résultat!G$9,IF(J3458="No",Résultat!$G$9,Résultat!$G$7)),Résultat!$G$7)),Résultat!$G$7)), "")</f>
        <v/>
      </c>
    </row>
    <row r="3459" spans="1:11" ht="20.100000000000001" customHeight="1">
      <c r="A3459" s="26"/>
      <c r="B3459" s="27"/>
      <c r="C3459" s="11" t="str">
        <f>IF($B3459 &lt;&gt; "",VLOOKUP(MID(B3459,3,5),'Recyclabilité Prod Matx'!C:F,2,FALSE), "")</f>
        <v/>
      </c>
      <c r="D3459" s="11" t="str">
        <f>IF($B3459 &lt;&gt; "",VLOOKUP(MID(B3459,3,5),'Recyclabilité Prod Matx'!C:F,3,FALSE),"")</f>
        <v/>
      </c>
      <c r="E3459" s="11" t="str">
        <f>IF($B3459 &lt;&gt; "",VLOOKUP(MID(B3459,3,5),'Recyclabilité Prod Matx'!C:F,4,FALSE), "")</f>
        <v/>
      </c>
      <c r="F3459" s="12" t="str">
        <f>IF($B3459 &lt;&gt; "", IF(C3459="Totale","",IF(D3459 = 0, "", VLOOKUP(D3459,'Cond Compo'!A:B,2,FALSE))),"")</f>
        <v/>
      </c>
      <c r="G3459" s="28"/>
      <c r="H3459" s="11" t="str">
        <f xml:space="preserve"> IF(C3459="Totale",2,IF($G3459 &lt;&gt; "", IF(D3459 = "E",MATCH(G3459, 'Cond Compo'!D$16:D$18, 0), MATCH(G3459, 'Cond Compo'!C$16:C$19, 0)), ""))</f>
        <v/>
      </c>
      <c r="I3459" s="12" t="str">
        <f>IF($E3459 &lt;&gt; "", IF(E3459 = 0, "", VLOOKUP(E3459,'Cond Perturbation'!A:B,2,FALSE)),"")</f>
        <v/>
      </c>
      <c r="J3459" s="28"/>
      <c r="K3459" s="29" t="str">
        <f>IF($B3459 &lt;&gt; "", IF(C3459="Oui",IF(H3459=1,IF(E3459=0,Résultat!G$8,IF(J3459="No",Résultat!$G$8,Résultat!$G$7)),IF(H3459=2,IF(E3459=0,Résultat!G$9,IF(J3459="No",Résultat!$G$9,Résultat!$G$7)),Résultat!$G$7)),IF(C3459 = "Totale", IF(H3459=1,IF(E3459=0,Résultat!G$8,IF(J3459="No",Résultat!$G$9,Résultat!$G$7)),IF(H3459=2,IF(E3459=0,Résultat!G$9,IF(J3459="No",Résultat!$G$9,Résultat!$G$7)),Résultat!$G$7)),Résultat!$G$7)), "")</f>
        <v/>
      </c>
    </row>
    <row r="3460" spans="1:11" ht="20.100000000000001" customHeight="1">
      <c r="A3460" s="26"/>
      <c r="B3460" s="27"/>
      <c r="C3460" s="11" t="str">
        <f>IF($B3460 &lt;&gt; "",VLOOKUP(MID(B3460,3,5),'Recyclabilité Prod Matx'!C:F,2,FALSE), "")</f>
        <v/>
      </c>
      <c r="D3460" s="11" t="str">
        <f>IF($B3460 &lt;&gt; "",VLOOKUP(MID(B3460,3,5),'Recyclabilité Prod Matx'!C:F,3,FALSE),"")</f>
        <v/>
      </c>
      <c r="E3460" s="11" t="str">
        <f>IF($B3460 &lt;&gt; "",VLOOKUP(MID(B3460,3,5),'Recyclabilité Prod Matx'!C:F,4,FALSE), "")</f>
        <v/>
      </c>
      <c r="F3460" s="12" t="str">
        <f>IF($B3460 &lt;&gt; "", IF(C3460="Totale","",IF(D3460 = 0, "", VLOOKUP(D3460,'Cond Compo'!A:B,2,FALSE))),"")</f>
        <v/>
      </c>
      <c r="G3460" s="28"/>
      <c r="H3460" s="11" t="str">
        <f xml:space="preserve"> IF(C3460="Totale",2,IF($G3460 &lt;&gt; "", IF(D3460 = "E",MATCH(G3460, 'Cond Compo'!D$16:D$18, 0), MATCH(G3460, 'Cond Compo'!C$16:C$19, 0)), ""))</f>
        <v/>
      </c>
      <c r="I3460" s="12" t="str">
        <f>IF($E3460 &lt;&gt; "", IF(E3460 = 0, "", VLOOKUP(E3460,'Cond Perturbation'!A:B,2,FALSE)),"")</f>
        <v/>
      </c>
      <c r="J3460" s="28"/>
      <c r="K3460" s="29" t="str">
        <f>IF($B3460 &lt;&gt; "", IF(C3460="Oui",IF(H3460=1,IF(E3460=0,Résultat!G$8,IF(J3460="No",Résultat!$G$8,Résultat!$G$7)),IF(H3460=2,IF(E3460=0,Résultat!G$9,IF(J3460="No",Résultat!$G$9,Résultat!$G$7)),Résultat!$G$7)),IF(C3460 = "Totale", IF(H3460=1,IF(E3460=0,Résultat!G$8,IF(J3460="No",Résultat!$G$9,Résultat!$G$7)),IF(H3460=2,IF(E3460=0,Résultat!G$9,IF(J3460="No",Résultat!$G$9,Résultat!$G$7)),Résultat!$G$7)),Résultat!$G$7)), "")</f>
        <v/>
      </c>
    </row>
    <row r="3461" spans="1:11" ht="20.100000000000001" customHeight="1">
      <c r="A3461" s="26"/>
      <c r="B3461" s="27"/>
      <c r="C3461" s="11" t="str">
        <f>IF($B3461 &lt;&gt; "",VLOOKUP(MID(B3461,3,5),'Recyclabilité Prod Matx'!C:F,2,FALSE), "")</f>
        <v/>
      </c>
      <c r="D3461" s="11" t="str">
        <f>IF($B3461 &lt;&gt; "",VLOOKUP(MID(B3461,3,5),'Recyclabilité Prod Matx'!C:F,3,FALSE),"")</f>
        <v/>
      </c>
      <c r="E3461" s="11" t="str">
        <f>IF($B3461 &lt;&gt; "",VLOOKUP(MID(B3461,3,5),'Recyclabilité Prod Matx'!C:F,4,FALSE), "")</f>
        <v/>
      </c>
      <c r="F3461" s="12" t="str">
        <f>IF($B3461 &lt;&gt; "", IF(C3461="Totale","",IF(D3461 = 0, "", VLOOKUP(D3461,'Cond Compo'!A:B,2,FALSE))),"")</f>
        <v/>
      </c>
      <c r="G3461" s="28"/>
      <c r="H3461" s="11" t="str">
        <f xml:space="preserve"> IF(C3461="Totale",2,IF($G3461 &lt;&gt; "", IF(D3461 = "E",MATCH(G3461, 'Cond Compo'!D$16:D$18, 0), MATCH(G3461, 'Cond Compo'!C$16:C$19, 0)), ""))</f>
        <v/>
      </c>
      <c r="I3461" s="12" t="str">
        <f>IF($E3461 &lt;&gt; "", IF(E3461 = 0, "", VLOOKUP(E3461,'Cond Perturbation'!A:B,2,FALSE)),"")</f>
        <v/>
      </c>
      <c r="J3461" s="28"/>
      <c r="K3461" s="29" t="str">
        <f>IF($B3461 &lt;&gt; "", IF(C3461="Oui",IF(H3461=1,IF(E3461=0,Résultat!G$8,IF(J3461="No",Résultat!$G$8,Résultat!$G$7)),IF(H3461=2,IF(E3461=0,Résultat!G$9,IF(J3461="No",Résultat!$G$9,Résultat!$G$7)),Résultat!$G$7)),IF(C3461 = "Totale", IF(H3461=1,IF(E3461=0,Résultat!G$8,IF(J3461="No",Résultat!$G$9,Résultat!$G$7)),IF(H3461=2,IF(E3461=0,Résultat!G$9,IF(J3461="No",Résultat!$G$9,Résultat!$G$7)),Résultat!$G$7)),Résultat!$G$7)), "")</f>
        <v/>
      </c>
    </row>
    <row r="3462" spans="1:11" ht="20.100000000000001" customHeight="1">
      <c r="A3462" s="26"/>
      <c r="B3462" s="27"/>
      <c r="C3462" s="11" t="str">
        <f>IF($B3462 &lt;&gt; "",VLOOKUP(MID(B3462,3,5),'Recyclabilité Prod Matx'!C:F,2,FALSE), "")</f>
        <v/>
      </c>
      <c r="D3462" s="11" t="str">
        <f>IF($B3462 &lt;&gt; "",VLOOKUP(MID(B3462,3,5),'Recyclabilité Prod Matx'!C:F,3,FALSE),"")</f>
        <v/>
      </c>
      <c r="E3462" s="11" t="str">
        <f>IF($B3462 &lt;&gt; "",VLOOKUP(MID(B3462,3,5),'Recyclabilité Prod Matx'!C:F,4,FALSE), "")</f>
        <v/>
      </c>
      <c r="F3462" s="12" t="str">
        <f>IF($B3462 &lt;&gt; "", IF(C3462="Totale","",IF(D3462 = 0, "", VLOOKUP(D3462,'Cond Compo'!A:B,2,FALSE))),"")</f>
        <v/>
      </c>
      <c r="G3462" s="28"/>
      <c r="H3462" s="11" t="str">
        <f xml:space="preserve"> IF(C3462="Totale",2,IF($G3462 &lt;&gt; "", IF(D3462 = "E",MATCH(G3462, 'Cond Compo'!D$16:D$18, 0), MATCH(G3462, 'Cond Compo'!C$16:C$19, 0)), ""))</f>
        <v/>
      </c>
      <c r="I3462" s="12" t="str">
        <f>IF($E3462 &lt;&gt; "", IF(E3462 = 0, "", VLOOKUP(E3462,'Cond Perturbation'!A:B,2,FALSE)),"")</f>
        <v/>
      </c>
      <c r="J3462" s="28"/>
      <c r="K3462" s="29" t="str">
        <f>IF($B3462 &lt;&gt; "", IF(C3462="Oui",IF(H3462=1,IF(E3462=0,Résultat!G$8,IF(J3462="No",Résultat!$G$8,Résultat!$G$7)),IF(H3462=2,IF(E3462=0,Résultat!G$9,IF(J3462="No",Résultat!$G$9,Résultat!$G$7)),Résultat!$G$7)),IF(C3462 = "Totale", IF(H3462=1,IF(E3462=0,Résultat!G$8,IF(J3462="No",Résultat!$G$9,Résultat!$G$7)),IF(H3462=2,IF(E3462=0,Résultat!G$9,IF(J3462="No",Résultat!$G$9,Résultat!$G$7)),Résultat!$G$7)),Résultat!$G$7)), "")</f>
        <v/>
      </c>
    </row>
    <row r="3463" spans="1:11" ht="20.100000000000001" customHeight="1">
      <c r="A3463" s="26"/>
      <c r="B3463" s="27"/>
      <c r="C3463" s="11" t="str">
        <f>IF($B3463 &lt;&gt; "",VLOOKUP(MID(B3463,3,5),'Recyclabilité Prod Matx'!C:F,2,FALSE), "")</f>
        <v/>
      </c>
      <c r="D3463" s="11" t="str">
        <f>IF($B3463 &lt;&gt; "",VLOOKUP(MID(B3463,3,5),'Recyclabilité Prod Matx'!C:F,3,FALSE),"")</f>
        <v/>
      </c>
      <c r="E3463" s="11" t="str">
        <f>IF($B3463 &lt;&gt; "",VLOOKUP(MID(B3463,3,5),'Recyclabilité Prod Matx'!C:F,4,FALSE), "")</f>
        <v/>
      </c>
      <c r="F3463" s="12" t="str">
        <f>IF($B3463 &lt;&gt; "", IF(C3463="Totale","",IF(D3463 = 0, "", VLOOKUP(D3463,'Cond Compo'!A:B,2,FALSE))),"")</f>
        <v/>
      </c>
      <c r="G3463" s="28"/>
      <c r="H3463" s="11" t="str">
        <f xml:space="preserve"> IF(C3463="Totale",2,IF($G3463 &lt;&gt; "", IF(D3463 = "E",MATCH(G3463, 'Cond Compo'!D$16:D$18, 0), MATCH(G3463, 'Cond Compo'!C$16:C$19, 0)), ""))</f>
        <v/>
      </c>
      <c r="I3463" s="12" t="str">
        <f>IF($E3463 &lt;&gt; "", IF(E3463 = 0, "", VLOOKUP(E3463,'Cond Perturbation'!A:B,2,FALSE)),"")</f>
        <v/>
      </c>
      <c r="J3463" s="28"/>
      <c r="K3463" s="29" t="str">
        <f>IF($B3463 &lt;&gt; "", IF(C3463="Oui",IF(H3463=1,IF(E3463=0,Résultat!G$8,IF(J3463="No",Résultat!$G$8,Résultat!$G$7)),IF(H3463=2,IF(E3463=0,Résultat!G$9,IF(J3463="No",Résultat!$G$9,Résultat!$G$7)),Résultat!$G$7)),IF(C3463 = "Totale", IF(H3463=1,IF(E3463=0,Résultat!G$8,IF(J3463="No",Résultat!$G$9,Résultat!$G$7)),IF(H3463=2,IF(E3463=0,Résultat!G$9,IF(J3463="No",Résultat!$G$9,Résultat!$G$7)),Résultat!$G$7)),Résultat!$G$7)), "")</f>
        <v/>
      </c>
    </row>
    <row r="3464" spans="1:11" ht="20.100000000000001" customHeight="1">
      <c r="A3464" s="26"/>
      <c r="B3464" s="27"/>
      <c r="C3464" s="11" t="str">
        <f>IF($B3464 &lt;&gt; "",VLOOKUP(MID(B3464,3,5),'Recyclabilité Prod Matx'!C:F,2,FALSE), "")</f>
        <v/>
      </c>
      <c r="D3464" s="11" t="str">
        <f>IF($B3464 &lt;&gt; "",VLOOKUP(MID(B3464,3,5),'Recyclabilité Prod Matx'!C:F,3,FALSE),"")</f>
        <v/>
      </c>
      <c r="E3464" s="11" t="str">
        <f>IF($B3464 &lt;&gt; "",VLOOKUP(MID(B3464,3,5),'Recyclabilité Prod Matx'!C:F,4,FALSE), "")</f>
        <v/>
      </c>
      <c r="F3464" s="12" t="str">
        <f>IF($B3464 &lt;&gt; "", IF(C3464="Totale","",IF(D3464 = 0, "", VLOOKUP(D3464,'Cond Compo'!A:B,2,FALSE))),"")</f>
        <v/>
      </c>
      <c r="G3464" s="28"/>
      <c r="H3464" s="11" t="str">
        <f xml:space="preserve"> IF(C3464="Totale",2,IF($G3464 &lt;&gt; "", IF(D3464 = "E",MATCH(G3464, 'Cond Compo'!D$16:D$18, 0), MATCH(G3464, 'Cond Compo'!C$16:C$19, 0)), ""))</f>
        <v/>
      </c>
      <c r="I3464" s="12" t="str">
        <f>IF($E3464 &lt;&gt; "", IF(E3464 = 0, "", VLOOKUP(E3464,'Cond Perturbation'!A:B,2,FALSE)),"")</f>
        <v/>
      </c>
      <c r="J3464" s="28"/>
      <c r="K3464" s="29" t="str">
        <f>IF($B3464 &lt;&gt; "", IF(C3464="Oui",IF(H3464=1,IF(E3464=0,Résultat!G$8,IF(J3464="No",Résultat!$G$8,Résultat!$G$7)),IF(H3464=2,IF(E3464=0,Résultat!G$9,IF(J3464="No",Résultat!$G$9,Résultat!$G$7)),Résultat!$G$7)),IF(C3464 = "Totale", IF(H3464=1,IF(E3464=0,Résultat!G$8,IF(J3464="No",Résultat!$G$9,Résultat!$G$7)),IF(H3464=2,IF(E3464=0,Résultat!G$9,IF(J3464="No",Résultat!$G$9,Résultat!$G$7)),Résultat!$G$7)),Résultat!$G$7)), "")</f>
        <v/>
      </c>
    </row>
    <row r="3465" spans="1:11" ht="20.100000000000001" customHeight="1">
      <c r="A3465" s="26"/>
      <c r="B3465" s="27"/>
      <c r="C3465" s="11" t="str">
        <f>IF($B3465 &lt;&gt; "",VLOOKUP(MID(B3465,3,5),'Recyclabilité Prod Matx'!C:F,2,FALSE), "")</f>
        <v/>
      </c>
      <c r="D3465" s="11" t="str">
        <f>IF($B3465 &lt;&gt; "",VLOOKUP(MID(B3465,3,5),'Recyclabilité Prod Matx'!C:F,3,FALSE),"")</f>
        <v/>
      </c>
      <c r="E3465" s="11" t="str">
        <f>IF($B3465 &lt;&gt; "",VLOOKUP(MID(B3465,3,5),'Recyclabilité Prod Matx'!C:F,4,FALSE), "")</f>
        <v/>
      </c>
      <c r="F3465" s="12" t="str">
        <f>IF($B3465 &lt;&gt; "", IF(C3465="Totale","",IF(D3465 = 0, "", VLOOKUP(D3465,'Cond Compo'!A:B,2,FALSE))),"")</f>
        <v/>
      </c>
      <c r="G3465" s="28"/>
      <c r="H3465" s="11" t="str">
        <f xml:space="preserve"> IF(C3465="Totale",2,IF($G3465 &lt;&gt; "", IF(D3465 = "E",MATCH(G3465, 'Cond Compo'!D$16:D$18, 0), MATCH(G3465, 'Cond Compo'!C$16:C$19, 0)), ""))</f>
        <v/>
      </c>
      <c r="I3465" s="12" t="str">
        <f>IF($E3465 &lt;&gt; "", IF(E3465 = 0, "", VLOOKUP(E3465,'Cond Perturbation'!A:B,2,FALSE)),"")</f>
        <v/>
      </c>
      <c r="J3465" s="28"/>
      <c r="K3465" s="29" t="str">
        <f>IF($B3465 &lt;&gt; "", IF(C3465="Oui",IF(H3465=1,IF(E3465=0,Résultat!G$8,IF(J3465="No",Résultat!$G$8,Résultat!$G$7)),IF(H3465=2,IF(E3465=0,Résultat!G$9,IF(J3465="No",Résultat!$G$9,Résultat!$G$7)),Résultat!$G$7)),IF(C3465 = "Totale", IF(H3465=1,IF(E3465=0,Résultat!G$8,IF(J3465="No",Résultat!$G$9,Résultat!$G$7)),IF(H3465=2,IF(E3465=0,Résultat!G$9,IF(J3465="No",Résultat!$G$9,Résultat!$G$7)),Résultat!$G$7)),Résultat!$G$7)), "")</f>
        <v/>
      </c>
    </row>
    <row r="3466" spans="1:11" ht="20.100000000000001" customHeight="1">
      <c r="A3466" s="26"/>
      <c r="B3466" s="27"/>
      <c r="C3466" s="11" t="str">
        <f>IF($B3466 &lt;&gt; "",VLOOKUP(MID(B3466,3,5),'Recyclabilité Prod Matx'!C:F,2,FALSE), "")</f>
        <v/>
      </c>
      <c r="D3466" s="11" t="str">
        <f>IF($B3466 &lt;&gt; "",VLOOKUP(MID(B3466,3,5),'Recyclabilité Prod Matx'!C:F,3,FALSE),"")</f>
        <v/>
      </c>
      <c r="E3466" s="11" t="str">
        <f>IF($B3466 &lt;&gt; "",VLOOKUP(MID(B3466,3,5),'Recyclabilité Prod Matx'!C:F,4,FALSE), "")</f>
        <v/>
      </c>
      <c r="F3466" s="12" t="str">
        <f>IF($B3466 &lt;&gt; "", IF(C3466="Totale","",IF(D3466 = 0, "", VLOOKUP(D3466,'Cond Compo'!A:B,2,FALSE))),"")</f>
        <v/>
      </c>
      <c r="G3466" s="28"/>
      <c r="H3466" s="11" t="str">
        <f xml:space="preserve"> IF(C3466="Totale",2,IF($G3466 &lt;&gt; "", IF(D3466 = "E",MATCH(G3466, 'Cond Compo'!D$16:D$18, 0), MATCH(G3466, 'Cond Compo'!C$16:C$19, 0)), ""))</f>
        <v/>
      </c>
      <c r="I3466" s="12" t="str">
        <f>IF($E3466 &lt;&gt; "", IF(E3466 = 0, "", VLOOKUP(E3466,'Cond Perturbation'!A:B,2,FALSE)),"")</f>
        <v/>
      </c>
      <c r="J3466" s="28"/>
      <c r="K3466" s="29" t="str">
        <f>IF($B3466 &lt;&gt; "", IF(C3466="Oui",IF(H3466=1,IF(E3466=0,Résultat!G$8,IF(J3466="No",Résultat!$G$8,Résultat!$G$7)),IF(H3466=2,IF(E3466=0,Résultat!G$9,IF(J3466="No",Résultat!$G$9,Résultat!$G$7)),Résultat!$G$7)),IF(C3466 = "Totale", IF(H3466=1,IF(E3466=0,Résultat!G$8,IF(J3466="No",Résultat!$G$9,Résultat!$G$7)),IF(H3466=2,IF(E3466=0,Résultat!G$9,IF(J3466="No",Résultat!$G$9,Résultat!$G$7)),Résultat!$G$7)),Résultat!$G$7)), "")</f>
        <v/>
      </c>
    </row>
    <row r="3467" spans="1:11" ht="20.100000000000001" customHeight="1">
      <c r="A3467" s="26"/>
      <c r="B3467" s="27"/>
      <c r="C3467" s="11" t="str">
        <f>IF($B3467 &lt;&gt; "",VLOOKUP(MID(B3467,3,5),'Recyclabilité Prod Matx'!C:F,2,FALSE), "")</f>
        <v/>
      </c>
      <c r="D3467" s="11" t="str">
        <f>IF($B3467 &lt;&gt; "",VLOOKUP(MID(B3467,3,5),'Recyclabilité Prod Matx'!C:F,3,FALSE),"")</f>
        <v/>
      </c>
      <c r="E3467" s="11" t="str">
        <f>IF($B3467 &lt;&gt; "",VLOOKUP(MID(B3467,3,5),'Recyclabilité Prod Matx'!C:F,4,FALSE), "")</f>
        <v/>
      </c>
      <c r="F3467" s="12" t="str">
        <f>IF($B3467 &lt;&gt; "", IF(C3467="Totale","",IF(D3467 = 0, "", VLOOKUP(D3467,'Cond Compo'!A:B,2,FALSE))),"")</f>
        <v/>
      </c>
      <c r="G3467" s="28"/>
      <c r="H3467" s="11" t="str">
        <f xml:space="preserve"> IF(C3467="Totale",2,IF($G3467 &lt;&gt; "", IF(D3467 = "E",MATCH(G3467, 'Cond Compo'!D$16:D$18, 0), MATCH(G3467, 'Cond Compo'!C$16:C$19, 0)), ""))</f>
        <v/>
      </c>
      <c r="I3467" s="12" t="str">
        <f>IF($E3467 &lt;&gt; "", IF(E3467 = 0, "", VLOOKUP(E3467,'Cond Perturbation'!A:B,2,FALSE)),"")</f>
        <v/>
      </c>
      <c r="J3467" s="28"/>
      <c r="K3467" s="29" t="str">
        <f>IF($B3467 &lt;&gt; "", IF(C3467="Oui",IF(H3467=1,IF(E3467=0,Résultat!G$8,IF(J3467="No",Résultat!$G$8,Résultat!$G$7)),IF(H3467=2,IF(E3467=0,Résultat!G$9,IF(J3467="No",Résultat!$G$9,Résultat!$G$7)),Résultat!$G$7)),IF(C3467 = "Totale", IF(H3467=1,IF(E3467=0,Résultat!G$8,IF(J3467="No",Résultat!$G$9,Résultat!$G$7)),IF(H3467=2,IF(E3467=0,Résultat!G$9,IF(J3467="No",Résultat!$G$9,Résultat!$G$7)),Résultat!$G$7)),Résultat!$G$7)), "")</f>
        <v/>
      </c>
    </row>
    <row r="3468" spans="1:11" ht="20.100000000000001" customHeight="1">
      <c r="A3468" s="26"/>
      <c r="B3468" s="27"/>
      <c r="C3468" s="11" t="str">
        <f>IF($B3468 &lt;&gt; "",VLOOKUP(MID(B3468,3,5),'Recyclabilité Prod Matx'!C:F,2,FALSE), "")</f>
        <v/>
      </c>
      <c r="D3468" s="11" t="str">
        <f>IF($B3468 &lt;&gt; "",VLOOKUP(MID(B3468,3,5),'Recyclabilité Prod Matx'!C:F,3,FALSE),"")</f>
        <v/>
      </c>
      <c r="E3468" s="11" t="str">
        <f>IF($B3468 &lt;&gt; "",VLOOKUP(MID(B3468,3,5),'Recyclabilité Prod Matx'!C:F,4,FALSE), "")</f>
        <v/>
      </c>
      <c r="F3468" s="12" t="str">
        <f>IF($B3468 &lt;&gt; "", IF(C3468="Totale","",IF(D3468 = 0, "", VLOOKUP(D3468,'Cond Compo'!A:B,2,FALSE))),"")</f>
        <v/>
      </c>
      <c r="G3468" s="28"/>
      <c r="H3468" s="11" t="str">
        <f xml:space="preserve"> IF(C3468="Totale",2,IF($G3468 &lt;&gt; "", IF(D3468 = "E",MATCH(G3468, 'Cond Compo'!D$16:D$18, 0), MATCH(G3468, 'Cond Compo'!C$16:C$19, 0)), ""))</f>
        <v/>
      </c>
      <c r="I3468" s="12" t="str">
        <f>IF($E3468 &lt;&gt; "", IF(E3468 = 0, "", VLOOKUP(E3468,'Cond Perturbation'!A:B,2,FALSE)),"")</f>
        <v/>
      </c>
      <c r="J3468" s="28"/>
      <c r="K3468" s="29" t="str">
        <f>IF($B3468 &lt;&gt; "", IF(C3468="Oui",IF(H3468=1,IF(E3468=0,Résultat!G$8,IF(J3468="No",Résultat!$G$8,Résultat!$G$7)),IF(H3468=2,IF(E3468=0,Résultat!G$9,IF(J3468="No",Résultat!$G$9,Résultat!$G$7)),Résultat!$G$7)),IF(C3468 = "Totale", IF(H3468=1,IF(E3468=0,Résultat!G$8,IF(J3468="No",Résultat!$G$9,Résultat!$G$7)),IF(H3468=2,IF(E3468=0,Résultat!G$9,IF(J3468="No",Résultat!$G$9,Résultat!$G$7)),Résultat!$G$7)),Résultat!$G$7)), "")</f>
        <v/>
      </c>
    </row>
    <row r="3469" spans="1:11" ht="20.100000000000001" customHeight="1">
      <c r="A3469" s="26"/>
      <c r="B3469" s="27"/>
      <c r="C3469" s="11" t="str">
        <f>IF($B3469 &lt;&gt; "",VLOOKUP(MID(B3469,3,5),'Recyclabilité Prod Matx'!C:F,2,FALSE), "")</f>
        <v/>
      </c>
      <c r="D3469" s="11" t="str">
        <f>IF($B3469 &lt;&gt; "",VLOOKUP(MID(B3469,3,5),'Recyclabilité Prod Matx'!C:F,3,FALSE),"")</f>
        <v/>
      </c>
      <c r="E3469" s="11" t="str">
        <f>IF($B3469 &lt;&gt; "",VLOOKUP(MID(B3469,3,5),'Recyclabilité Prod Matx'!C:F,4,FALSE), "")</f>
        <v/>
      </c>
      <c r="F3469" s="12" t="str">
        <f>IF($B3469 &lt;&gt; "", IF(C3469="Totale","",IF(D3469 = 0, "", VLOOKUP(D3469,'Cond Compo'!A:B,2,FALSE))),"")</f>
        <v/>
      </c>
      <c r="G3469" s="28"/>
      <c r="H3469" s="11" t="str">
        <f xml:space="preserve"> IF(C3469="Totale",2,IF($G3469 &lt;&gt; "", IF(D3469 = "E",MATCH(G3469, 'Cond Compo'!D$16:D$18, 0), MATCH(G3469, 'Cond Compo'!C$16:C$19, 0)), ""))</f>
        <v/>
      </c>
      <c r="I3469" s="12" t="str">
        <f>IF($E3469 &lt;&gt; "", IF(E3469 = 0, "", VLOOKUP(E3469,'Cond Perturbation'!A:B,2,FALSE)),"")</f>
        <v/>
      </c>
      <c r="J3469" s="28"/>
      <c r="K3469" s="29" t="str">
        <f>IF($B3469 &lt;&gt; "", IF(C3469="Oui",IF(H3469=1,IF(E3469=0,Résultat!G$8,IF(J3469="No",Résultat!$G$8,Résultat!$G$7)),IF(H3469=2,IF(E3469=0,Résultat!G$9,IF(J3469="No",Résultat!$G$9,Résultat!$G$7)),Résultat!$G$7)),IF(C3469 = "Totale", IF(H3469=1,IF(E3469=0,Résultat!G$8,IF(J3469="No",Résultat!$G$9,Résultat!$G$7)),IF(H3469=2,IF(E3469=0,Résultat!G$9,IF(J3469="No",Résultat!$G$9,Résultat!$G$7)),Résultat!$G$7)),Résultat!$G$7)), "")</f>
        <v/>
      </c>
    </row>
    <row r="3470" spans="1:11" ht="20.100000000000001" customHeight="1">
      <c r="A3470" s="26"/>
      <c r="B3470" s="27"/>
      <c r="C3470" s="11" t="str">
        <f>IF($B3470 &lt;&gt; "",VLOOKUP(MID(B3470,3,5),'Recyclabilité Prod Matx'!C:F,2,FALSE), "")</f>
        <v/>
      </c>
      <c r="D3470" s="11" t="str">
        <f>IF($B3470 &lt;&gt; "",VLOOKUP(MID(B3470,3,5),'Recyclabilité Prod Matx'!C:F,3,FALSE),"")</f>
        <v/>
      </c>
      <c r="E3470" s="11" t="str">
        <f>IF($B3470 &lt;&gt; "",VLOOKUP(MID(B3470,3,5),'Recyclabilité Prod Matx'!C:F,4,FALSE), "")</f>
        <v/>
      </c>
      <c r="F3470" s="12" t="str">
        <f>IF($B3470 &lt;&gt; "", IF(C3470="Totale","",IF(D3470 = 0, "", VLOOKUP(D3470,'Cond Compo'!A:B,2,FALSE))),"")</f>
        <v/>
      </c>
      <c r="G3470" s="28"/>
      <c r="H3470" s="11" t="str">
        <f xml:space="preserve"> IF(C3470="Totale",2,IF($G3470 &lt;&gt; "", IF(D3470 = "E",MATCH(G3470, 'Cond Compo'!D$16:D$18, 0), MATCH(G3470, 'Cond Compo'!C$16:C$19, 0)), ""))</f>
        <v/>
      </c>
      <c r="I3470" s="12" t="str">
        <f>IF($E3470 &lt;&gt; "", IF(E3470 = 0, "", VLOOKUP(E3470,'Cond Perturbation'!A:B,2,FALSE)),"")</f>
        <v/>
      </c>
      <c r="J3470" s="28"/>
      <c r="K3470" s="29" t="str">
        <f>IF($B3470 &lt;&gt; "", IF(C3470="Oui",IF(H3470=1,IF(E3470=0,Résultat!G$8,IF(J3470="No",Résultat!$G$8,Résultat!$G$7)),IF(H3470=2,IF(E3470=0,Résultat!G$9,IF(J3470="No",Résultat!$G$9,Résultat!$G$7)),Résultat!$G$7)),IF(C3470 = "Totale", IF(H3470=1,IF(E3470=0,Résultat!G$8,IF(J3470="No",Résultat!$G$9,Résultat!$G$7)),IF(H3470=2,IF(E3470=0,Résultat!G$9,IF(J3470="No",Résultat!$G$9,Résultat!$G$7)),Résultat!$G$7)),Résultat!$G$7)), "")</f>
        <v/>
      </c>
    </row>
    <row r="3471" spans="1:11" ht="20.100000000000001" customHeight="1">
      <c r="A3471" s="26"/>
      <c r="B3471" s="27"/>
      <c r="C3471" s="11" t="str">
        <f>IF($B3471 &lt;&gt; "",VLOOKUP(MID(B3471,3,5),'Recyclabilité Prod Matx'!C:F,2,FALSE), "")</f>
        <v/>
      </c>
      <c r="D3471" s="11" t="str">
        <f>IF($B3471 &lt;&gt; "",VLOOKUP(MID(B3471,3,5),'Recyclabilité Prod Matx'!C:F,3,FALSE),"")</f>
        <v/>
      </c>
      <c r="E3471" s="11" t="str">
        <f>IF($B3471 &lt;&gt; "",VLOOKUP(MID(B3471,3,5),'Recyclabilité Prod Matx'!C:F,4,FALSE), "")</f>
        <v/>
      </c>
      <c r="F3471" s="12" t="str">
        <f>IF($B3471 &lt;&gt; "", IF(C3471="Totale","",IF(D3471 = 0, "", VLOOKUP(D3471,'Cond Compo'!A:B,2,FALSE))),"")</f>
        <v/>
      </c>
      <c r="G3471" s="28"/>
      <c r="H3471" s="11" t="str">
        <f xml:space="preserve"> IF(C3471="Totale",2,IF($G3471 &lt;&gt; "", IF(D3471 = "E",MATCH(G3471, 'Cond Compo'!D$16:D$18, 0), MATCH(G3471, 'Cond Compo'!C$16:C$19, 0)), ""))</f>
        <v/>
      </c>
      <c r="I3471" s="12" t="str">
        <f>IF($E3471 &lt;&gt; "", IF(E3471 = 0, "", VLOOKUP(E3471,'Cond Perturbation'!A:B,2,FALSE)),"")</f>
        <v/>
      </c>
      <c r="J3471" s="28"/>
      <c r="K3471" s="29" t="str">
        <f>IF($B3471 &lt;&gt; "", IF(C3471="Oui",IF(H3471=1,IF(E3471=0,Résultat!G$8,IF(J3471="No",Résultat!$G$8,Résultat!$G$7)),IF(H3471=2,IF(E3471=0,Résultat!G$9,IF(J3471="No",Résultat!$G$9,Résultat!$G$7)),Résultat!$G$7)),IF(C3471 = "Totale", IF(H3471=1,IF(E3471=0,Résultat!G$8,IF(J3471="No",Résultat!$G$9,Résultat!$G$7)),IF(H3471=2,IF(E3471=0,Résultat!G$9,IF(J3471="No",Résultat!$G$9,Résultat!$G$7)),Résultat!$G$7)),Résultat!$G$7)), "")</f>
        <v/>
      </c>
    </row>
    <row r="3472" spans="1:11" ht="20.100000000000001" customHeight="1">
      <c r="A3472" s="26"/>
      <c r="B3472" s="27"/>
      <c r="C3472" s="11" t="str">
        <f>IF($B3472 &lt;&gt; "",VLOOKUP(MID(B3472,3,5),'Recyclabilité Prod Matx'!C:F,2,FALSE), "")</f>
        <v/>
      </c>
      <c r="D3472" s="11" t="str">
        <f>IF($B3472 &lt;&gt; "",VLOOKUP(MID(B3472,3,5),'Recyclabilité Prod Matx'!C:F,3,FALSE),"")</f>
        <v/>
      </c>
      <c r="E3472" s="11" t="str">
        <f>IF($B3472 &lt;&gt; "",VLOOKUP(MID(B3472,3,5),'Recyclabilité Prod Matx'!C:F,4,FALSE), "")</f>
        <v/>
      </c>
      <c r="F3472" s="12" t="str">
        <f>IF($B3472 &lt;&gt; "", IF(C3472="Totale","",IF(D3472 = 0, "", VLOOKUP(D3472,'Cond Compo'!A:B,2,FALSE))),"")</f>
        <v/>
      </c>
      <c r="G3472" s="28"/>
      <c r="H3472" s="11" t="str">
        <f xml:space="preserve"> IF(C3472="Totale",2,IF($G3472 &lt;&gt; "", IF(D3472 = "E",MATCH(G3472, 'Cond Compo'!D$16:D$18, 0), MATCH(G3472, 'Cond Compo'!C$16:C$19, 0)), ""))</f>
        <v/>
      </c>
      <c r="I3472" s="12" t="str">
        <f>IF($E3472 &lt;&gt; "", IF(E3472 = 0, "", VLOOKUP(E3472,'Cond Perturbation'!A:B,2,FALSE)),"")</f>
        <v/>
      </c>
      <c r="J3472" s="28"/>
      <c r="K3472" s="29" t="str">
        <f>IF($B3472 &lt;&gt; "", IF(C3472="Oui",IF(H3472=1,IF(E3472=0,Résultat!G$8,IF(J3472="No",Résultat!$G$8,Résultat!$G$7)),IF(H3472=2,IF(E3472=0,Résultat!G$9,IF(J3472="No",Résultat!$G$9,Résultat!$G$7)),Résultat!$G$7)),IF(C3472 = "Totale", IF(H3472=1,IF(E3472=0,Résultat!G$8,IF(J3472="No",Résultat!$G$9,Résultat!$G$7)),IF(H3472=2,IF(E3472=0,Résultat!G$9,IF(J3472="No",Résultat!$G$9,Résultat!$G$7)),Résultat!$G$7)),Résultat!$G$7)), "")</f>
        <v/>
      </c>
    </row>
    <row r="3473" spans="1:11" ht="20.100000000000001" customHeight="1">
      <c r="A3473" s="26"/>
      <c r="B3473" s="27"/>
      <c r="C3473" s="11" t="str">
        <f>IF($B3473 &lt;&gt; "",VLOOKUP(MID(B3473,3,5),'Recyclabilité Prod Matx'!C:F,2,FALSE), "")</f>
        <v/>
      </c>
      <c r="D3473" s="11" t="str">
        <f>IF($B3473 &lt;&gt; "",VLOOKUP(MID(B3473,3,5),'Recyclabilité Prod Matx'!C:F,3,FALSE),"")</f>
        <v/>
      </c>
      <c r="E3473" s="11" t="str">
        <f>IF($B3473 &lt;&gt; "",VLOOKUP(MID(B3473,3,5),'Recyclabilité Prod Matx'!C:F,4,FALSE), "")</f>
        <v/>
      </c>
      <c r="F3473" s="12" t="str">
        <f>IF($B3473 &lt;&gt; "", IF(C3473="Totale","",IF(D3473 = 0, "", VLOOKUP(D3473,'Cond Compo'!A:B,2,FALSE))),"")</f>
        <v/>
      </c>
      <c r="G3473" s="28"/>
      <c r="H3473" s="11" t="str">
        <f xml:space="preserve"> IF(C3473="Totale",2,IF($G3473 &lt;&gt; "", IF(D3473 = "E",MATCH(G3473, 'Cond Compo'!D$16:D$18, 0), MATCH(G3473, 'Cond Compo'!C$16:C$19, 0)), ""))</f>
        <v/>
      </c>
      <c r="I3473" s="12" t="str">
        <f>IF($E3473 &lt;&gt; "", IF(E3473 = 0, "", VLOOKUP(E3473,'Cond Perturbation'!A:B,2,FALSE)),"")</f>
        <v/>
      </c>
      <c r="J3473" s="28"/>
      <c r="K3473" s="29" t="str">
        <f>IF($B3473 &lt;&gt; "", IF(C3473="Oui",IF(H3473=1,IF(E3473=0,Résultat!G$8,IF(J3473="No",Résultat!$G$8,Résultat!$G$7)),IF(H3473=2,IF(E3473=0,Résultat!G$9,IF(J3473="No",Résultat!$G$9,Résultat!$G$7)),Résultat!$G$7)),IF(C3473 = "Totale", IF(H3473=1,IF(E3473=0,Résultat!G$8,IF(J3473="No",Résultat!$G$9,Résultat!$G$7)),IF(H3473=2,IF(E3473=0,Résultat!G$9,IF(J3473="No",Résultat!$G$9,Résultat!$G$7)),Résultat!$G$7)),Résultat!$G$7)), "")</f>
        <v/>
      </c>
    </row>
    <row r="3474" spans="1:11" ht="20.100000000000001" customHeight="1">
      <c r="A3474" s="26"/>
      <c r="B3474" s="27"/>
      <c r="C3474" s="11" t="str">
        <f>IF($B3474 &lt;&gt; "",VLOOKUP(MID(B3474,3,5),'Recyclabilité Prod Matx'!C:F,2,FALSE), "")</f>
        <v/>
      </c>
      <c r="D3474" s="11" t="str">
        <f>IF($B3474 &lt;&gt; "",VLOOKUP(MID(B3474,3,5),'Recyclabilité Prod Matx'!C:F,3,FALSE),"")</f>
        <v/>
      </c>
      <c r="E3474" s="11" t="str">
        <f>IF($B3474 &lt;&gt; "",VLOOKUP(MID(B3474,3,5),'Recyclabilité Prod Matx'!C:F,4,FALSE), "")</f>
        <v/>
      </c>
      <c r="F3474" s="12" t="str">
        <f>IF($B3474 &lt;&gt; "", IF(C3474="Totale","",IF(D3474 = 0, "", VLOOKUP(D3474,'Cond Compo'!A:B,2,FALSE))),"")</f>
        <v/>
      </c>
      <c r="G3474" s="28"/>
      <c r="H3474" s="11" t="str">
        <f xml:space="preserve"> IF(C3474="Totale",2,IF($G3474 &lt;&gt; "", IF(D3474 = "E",MATCH(G3474, 'Cond Compo'!D$16:D$18, 0), MATCH(G3474, 'Cond Compo'!C$16:C$19, 0)), ""))</f>
        <v/>
      </c>
      <c r="I3474" s="12" t="str">
        <f>IF($E3474 &lt;&gt; "", IF(E3474 = 0, "", VLOOKUP(E3474,'Cond Perturbation'!A:B,2,FALSE)),"")</f>
        <v/>
      </c>
      <c r="J3474" s="28"/>
      <c r="K3474" s="29" t="str">
        <f>IF($B3474 &lt;&gt; "", IF(C3474="Oui",IF(H3474=1,IF(E3474=0,Résultat!G$8,IF(J3474="No",Résultat!$G$8,Résultat!$G$7)),IF(H3474=2,IF(E3474=0,Résultat!G$9,IF(J3474="No",Résultat!$G$9,Résultat!$G$7)),Résultat!$G$7)),IF(C3474 = "Totale", IF(H3474=1,IF(E3474=0,Résultat!G$8,IF(J3474="No",Résultat!$G$9,Résultat!$G$7)),IF(H3474=2,IF(E3474=0,Résultat!G$9,IF(J3474="No",Résultat!$G$9,Résultat!$G$7)),Résultat!$G$7)),Résultat!$G$7)), "")</f>
        <v/>
      </c>
    </row>
    <row r="3475" spans="1:11" ht="20.100000000000001" customHeight="1">
      <c r="A3475" s="26"/>
      <c r="B3475" s="27"/>
      <c r="C3475" s="11" t="str">
        <f>IF($B3475 &lt;&gt; "",VLOOKUP(MID(B3475,3,5),'Recyclabilité Prod Matx'!C:F,2,FALSE), "")</f>
        <v/>
      </c>
      <c r="D3475" s="11" t="str">
        <f>IF($B3475 &lt;&gt; "",VLOOKUP(MID(B3475,3,5),'Recyclabilité Prod Matx'!C:F,3,FALSE),"")</f>
        <v/>
      </c>
      <c r="E3475" s="11" t="str">
        <f>IF($B3475 &lt;&gt; "",VLOOKUP(MID(B3475,3,5),'Recyclabilité Prod Matx'!C:F,4,FALSE), "")</f>
        <v/>
      </c>
      <c r="F3475" s="12" t="str">
        <f>IF($B3475 &lt;&gt; "", IF(C3475="Totale","",IF(D3475 = 0, "", VLOOKUP(D3475,'Cond Compo'!A:B,2,FALSE))),"")</f>
        <v/>
      </c>
      <c r="G3475" s="28"/>
      <c r="H3475" s="11" t="str">
        <f xml:space="preserve"> IF(C3475="Totale",2,IF($G3475 &lt;&gt; "", IF(D3475 = "E",MATCH(G3475, 'Cond Compo'!D$16:D$18, 0), MATCH(G3475, 'Cond Compo'!C$16:C$19, 0)), ""))</f>
        <v/>
      </c>
      <c r="I3475" s="12" t="str">
        <f>IF($E3475 &lt;&gt; "", IF(E3475 = 0, "", VLOOKUP(E3475,'Cond Perturbation'!A:B,2,FALSE)),"")</f>
        <v/>
      </c>
      <c r="J3475" s="28"/>
      <c r="K3475" s="29" t="str">
        <f>IF($B3475 &lt;&gt; "", IF(C3475="Oui",IF(H3475=1,IF(E3475=0,Résultat!G$8,IF(J3475="No",Résultat!$G$8,Résultat!$G$7)),IF(H3475=2,IF(E3475=0,Résultat!G$9,IF(J3475="No",Résultat!$G$9,Résultat!$G$7)),Résultat!$G$7)),IF(C3475 = "Totale", IF(H3475=1,IF(E3475=0,Résultat!G$8,IF(J3475="No",Résultat!$G$9,Résultat!$G$7)),IF(H3475=2,IF(E3475=0,Résultat!G$9,IF(J3475="No",Résultat!$G$9,Résultat!$G$7)),Résultat!$G$7)),Résultat!$G$7)), "")</f>
        <v/>
      </c>
    </row>
    <row r="3476" spans="1:11" ht="20.100000000000001" customHeight="1">
      <c r="A3476" s="26"/>
      <c r="B3476" s="27"/>
      <c r="C3476" s="11" t="str">
        <f>IF($B3476 &lt;&gt; "",VLOOKUP(MID(B3476,3,5),'Recyclabilité Prod Matx'!C:F,2,FALSE), "")</f>
        <v/>
      </c>
      <c r="D3476" s="11" t="str">
        <f>IF($B3476 &lt;&gt; "",VLOOKUP(MID(B3476,3,5),'Recyclabilité Prod Matx'!C:F,3,FALSE),"")</f>
        <v/>
      </c>
      <c r="E3476" s="11" t="str">
        <f>IF($B3476 &lt;&gt; "",VLOOKUP(MID(B3476,3,5),'Recyclabilité Prod Matx'!C:F,4,FALSE), "")</f>
        <v/>
      </c>
      <c r="F3476" s="12" t="str">
        <f>IF($B3476 &lt;&gt; "", IF(C3476="Totale","",IF(D3476 = 0, "", VLOOKUP(D3476,'Cond Compo'!A:B,2,FALSE))),"")</f>
        <v/>
      </c>
      <c r="G3476" s="28"/>
      <c r="H3476" s="11" t="str">
        <f xml:space="preserve"> IF(C3476="Totale",2,IF($G3476 &lt;&gt; "", IF(D3476 = "E",MATCH(G3476, 'Cond Compo'!D$16:D$18, 0), MATCH(G3476, 'Cond Compo'!C$16:C$19, 0)), ""))</f>
        <v/>
      </c>
      <c r="I3476" s="12" t="str">
        <f>IF($E3476 &lt;&gt; "", IF(E3476 = 0, "", VLOOKUP(E3476,'Cond Perturbation'!A:B,2,FALSE)),"")</f>
        <v/>
      </c>
      <c r="J3476" s="28"/>
      <c r="K3476" s="29" t="str">
        <f>IF($B3476 &lt;&gt; "", IF(C3476="Oui",IF(H3476=1,IF(E3476=0,Résultat!G$8,IF(J3476="No",Résultat!$G$8,Résultat!$G$7)),IF(H3476=2,IF(E3476=0,Résultat!G$9,IF(J3476="No",Résultat!$G$9,Résultat!$G$7)),Résultat!$G$7)),IF(C3476 = "Totale", IF(H3476=1,IF(E3476=0,Résultat!G$8,IF(J3476="No",Résultat!$G$9,Résultat!$G$7)),IF(H3476=2,IF(E3476=0,Résultat!G$9,IF(J3476="No",Résultat!$G$9,Résultat!$G$7)),Résultat!$G$7)),Résultat!$G$7)), "")</f>
        <v/>
      </c>
    </row>
    <row r="3477" spans="1:11" ht="20.100000000000001" customHeight="1">
      <c r="A3477" s="26"/>
      <c r="B3477" s="27"/>
      <c r="C3477" s="11" t="str">
        <f>IF($B3477 &lt;&gt; "",VLOOKUP(MID(B3477,3,5),'Recyclabilité Prod Matx'!C:F,2,FALSE), "")</f>
        <v/>
      </c>
      <c r="D3477" s="11" t="str">
        <f>IF($B3477 &lt;&gt; "",VLOOKUP(MID(B3477,3,5),'Recyclabilité Prod Matx'!C:F,3,FALSE),"")</f>
        <v/>
      </c>
      <c r="E3477" s="11" t="str">
        <f>IF($B3477 &lt;&gt; "",VLOOKUP(MID(B3477,3,5),'Recyclabilité Prod Matx'!C:F,4,FALSE), "")</f>
        <v/>
      </c>
      <c r="F3477" s="12" t="str">
        <f>IF($B3477 &lt;&gt; "", IF(C3477="Totale","",IF(D3477 = 0, "", VLOOKUP(D3477,'Cond Compo'!A:B,2,FALSE))),"")</f>
        <v/>
      </c>
      <c r="G3477" s="28"/>
      <c r="H3477" s="11" t="str">
        <f xml:space="preserve"> IF(C3477="Totale",2,IF($G3477 &lt;&gt; "", IF(D3477 = "E",MATCH(G3477, 'Cond Compo'!D$16:D$18, 0), MATCH(G3477, 'Cond Compo'!C$16:C$19, 0)), ""))</f>
        <v/>
      </c>
      <c r="I3477" s="12" t="str">
        <f>IF($E3477 &lt;&gt; "", IF(E3477 = 0, "", VLOOKUP(E3477,'Cond Perturbation'!A:B,2,FALSE)),"")</f>
        <v/>
      </c>
      <c r="J3477" s="28"/>
      <c r="K3477" s="29" t="str">
        <f>IF($B3477 &lt;&gt; "", IF(C3477="Oui",IF(H3477=1,IF(E3477=0,Résultat!G$8,IF(J3477="No",Résultat!$G$8,Résultat!$G$7)),IF(H3477=2,IF(E3477=0,Résultat!G$9,IF(J3477="No",Résultat!$G$9,Résultat!$G$7)),Résultat!$G$7)),IF(C3477 = "Totale", IF(H3477=1,IF(E3477=0,Résultat!G$8,IF(J3477="No",Résultat!$G$9,Résultat!$G$7)),IF(H3477=2,IF(E3477=0,Résultat!G$9,IF(J3477="No",Résultat!$G$9,Résultat!$G$7)),Résultat!$G$7)),Résultat!$G$7)), "")</f>
        <v/>
      </c>
    </row>
    <row r="3478" spans="1:11" ht="20.100000000000001" customHeight="1">
      <c r="A3478" s="26"/>
      <c r="B3478" s="27"/>
      <c r="C3478" s="11" t="str">
        <f>IF($B3478 &lt;&gt; "",VLOOKUP(MID(B3478,3,5),'Recyclabilité Prod Matx'!C:F,2,FALSE), "")</f>
        <v/>
      </c>
      <c r="D3478" s="11" t="str">
        <f>IF($B3478 &lt;&gt; "",VLOOKUP(MID(B3478,3,5),'Recyclabilité Prod Matx'!C:F,3,FALSE),"")</f>
        <v/>
      </c>
      <c r="E3478" s="11" t="str">
        <f>IF($B3478 &lt;&gt; "",VLOOKUP(MID(B3478,3,5),'Recyclabilité Prod Matx'!C:F,4,FALSE), "")</f>
        <v/>
      </c>
      <c r="F3478" s="12" t="str">
        <f>IF($B3478 &lt;&gt; "", IF(C3478="Totale","",IF(D3478 = 0, "", VLOOKUP(D3478,'Cond Compo'!A:B,2,FALSE))),"")</f>
        <v/>
      </c>
      <c r="G3478" s="28"/>
      <c r="H3478" s="11" t="str">
        <f xml:space="preserve"> IF(C3478="Totale",2,IF($G3478 &lt;&gt; "", IF(D3478 = "E",MATCH(G3478, 'Cond Compo'!D$16:D$18, 0), MATCH(G3478, 'Cond Compo'!C$16:C$19, 0)), ""))</f>
        <v/>
      </c>
      <c r="I3478" s="12" t="str">
        <f>IF($E3478 &lt;&gt; "", IF(E3478 = 0, "", VLOOKUP(E3478,'Cond Perturbation'!A:B,2,FALSE)),"")</f>
        <v/>
      </c>
      <c r="J3478" s="28"/>
      <c r="K3478" s="29" t="str">
        <f>IF($B3478 &lt;&gt; "", IF(C3478="Oui",IF(H3478=1,IF(E3478=0,Résultat!G$8,IF(J3478="No",Résultat!$G$8,Résultat!$G$7)),IF(H3478=2,IF(E3478=0,Résultat!G$9,IF(J3478="No",Résultat!$G$9,Résultat!$G$7)),Résultat!$G$7)),IF(C3478 = "Totale", IF(H3478=1,IF(E3478=0,Résultat!G$8,IF(J3478="No",Résultat!$G$9,Résultat!$G$7)),IF(H3478=2,IF(E3478=0,Résultat!G$9,IF(J3478="No",Résultat!$G$9,Résultat!$G$7)),Résultat!$G$7)),Résultat!$G$7)), "")</f>
        <v/>
      </c>
    </row>
    <row r="3479" spans="1:11" ht="20.100000000000001" customHeight="1">
      <c r="A3479" s="26"/>
      <c r="B3479" s="27"/>
      <c r="C3479" s="11" t="str">
        <f>IF($B3479 &lt;&gt; "",VLOOKUP(MID(B3479,3,5),'Recyclabilité Prod Matx'!C:F,2,FALSE), "")</f>
        <v/>
      </c>
      <c r="D3479" s="11" t="str">
        <f>IF($B3479 &lt;&gt; "",VLOOKUP(MID(B3479,3,5),'Recyclabilité Prod Matx'!C:F,3,FALSE),"")</f>
        <v/>
      </c>
      <c r="E3479" s="11" t="str">
        <f>IF($B3479 &lt;&gt; "",VLOOKUP(MID(B3479,3,5),'Recyclabilité Prod Matx'!C:F,4,FALSE), "")</f>
        <v/>
      </c>
      <c r="F3479" s="12" t="str">
        <f>IF($B3479 &lt;&gt; "", IF(C3479="Totale","",IF(D3479 = 0, "", VLOOKUP(D3479,'Cond Compo'!A:B,2,FALSE))),"")</f>
        <v/>
      </c>
      <c r="G3479" s="28"/>
      <c r="H3479" s="11" t="str">
        <f xml:space="preserve"> IF(C3479="Totale",2,IF($G3479 &lt;&gt; "", IF(D3479 = "E",MATCH(G3479, 'Cond Compo'!D$16:D$18, 0), MATCH(G3479, 'Cond Compo'!C$16:C$19, 0)), ""))</f>
        <v/>
      </c>
      <c r="I3479" s="12" t="str">
        <f>IF($E3479 &lt;&gt; "", IF(E3479 = 0, "", VLOOKUP(E3479,'Cond Perturbation'!A:B,2,FALSE)),"")</f>
        <v/>
      </c>
      <c r="J3479" s="28"/>
      <c r="K3479" s="29" t="str">
        <f>IF($B3479 &lt;&gt; "", IF(C3479="Oui",IF(H3479=1,IF(E3479=0,Résultat!G$8,IF(J3479="No",Résultat!$G$8,Résultat!$G$7)),IF(H3479=2,IF(E3479=0,Résultat!G$9,IF(J3479="No",Résultat!$G$9,Résultat!$G$7)),Résultat!$G$7)),IF(C3479 = "Totale", IF(H3479=1,IF(E3479=0,Résultat!G$8,IF(J3479="No",Résultat!$G$9,Résultat!$G$7)),IF(H3479=2,IF(E3479=0,Résultat!G$9,IF(J3479="No",Résultat!$G$9,Résultat!$G$7)),Résultat!$G$7)),Résultat!$G$7)), "")</f>
        <v/>
      </c>
    </row>
    <row r="3480" spans="1:11" ht="20.100000000000001" customHeight="1">
      <c r="A3480" s="26"/>
      <c r="B3480" s="27"/>
      <c r="C3480" s="11" t="str">
        <f>IF($B3480 &lt;&gt; "",VLOOKUP(MID(B3480,3,5),'Recyclabilité Prod Matx'!C:F,2,FALSE), "")</f>
        <v/>
      </c>
      <c r="D3480" s="11" t="str">
        <f>IF($B3480 &lt;&gt; "",VLOOKUP(MID(B3480,3,5),'Recyclabilité Prod Matx'!C:F,3,FALSE),"")</f>
        <v/>
      </c>
      <c r="E3480" s="11" t="str">
        <f>IF($B3480 &lt;&gt; "",VLOOKUP(MID(B3480,3,5),'Recyclabilité Prod Matx'!C:F,4,FALSE), "")</f>
        <v/>
      </c>
      <c r="F3480" s="12" t="str">
        <f>IF($B3480 &lt;&gt; "", IF(C3480="Totale","",IF(D3480 = 0, "", VLOOKUP(D3480,'Cond Compo'!A:B,2,FALSE))),"")</f>
        <v/>
      </c>
      <c r="G3480" s="28"/>
      <c r="H3480" s="11" t="str">
        <f xml:space="preserve"> IF(C3480="Totale",2,IF($G3480 &lt;&gt; "", IF(D3480 = "E",MATCH(G3480, 'Cond Compo'!D$16:D$18, 0), MATCH(G3480, 'Cond Compo'!C$16:C$19, 0)), ""))</f>
        <v/>
      </c>
      <c r="I3480" s="12" t="str">
        <f>IF($E3480 &lt;&gt; "", IF(E3480 = 0, "", VLOOKUP(E3480,'Cond Perturbation'!A:B,2,FALSE)),"")</f>
        <v/>
      </c>
      <c r="J3480" s="28"/>
      <c r="K3480" s="29" t="str">
        <f>IF($B3480 &lt;&gt; "", IF(C3480="Oui",IF(H3480=1,IF(E3480=0,Résultat!G$8,IF(J3480="No",Résultat!$G$8,Résultat!$G$7)),IF(H3480=2,IF(E3480=0,Résultat!G$9,IF(J3480="No",Résultat!$G$9,Résultat!$G$7)),Résultat!$G$7)),IF(C3480 = "Totale", IF(H3480=1,IF(E3480=0,Résultat!G$8,IF(J3480="No",Résultat!$G$9,Résultat!$G$7)),IF(H3480=2,IF(E3480=0,Résultat!G$9,IF(J3480="No",Résultat!$G$9,Résultat!$G$7)),Résultat!$G$7)),Résultat!$G$7)), "")</f>
        <v/>
      </c>
    </row>
    <row r="3481" spans="1:11" ht="20.100000000000001" customHeight="1">
      <c r="A3481" s="26"/>
      <c r="B3481" s="27"/>
      <c r="C3481" s="11" t="str">
        <f>IF($B3481 &lt;&gt; "",VLOOKUP(MID(B3481,3,5),'Recyclabilité Prod Matx'!C:F,2,FALSE), "")</f>
        <v/>
      </c>
      <c r="D3481" s="11" t="str">
        <f>IF($B3481 &lt;&gt; "",VLOOKUP(MID(B3481,3,5),'Recyclabilité Prod Matx'!C:F,3,FALSE),"")</f>
        <v/>
      </c>
      <c r="E3481" s="11" t="str">
        <f>IF($B3481 &lt;&gt; "",VLOOKUP(MID(B3481,3,5),'Recyclabilité Prod Matx'!C:F,4,FALSE), "")</f>
        <v/>
      </c>
      <c r="F3481" s="12" t="str">
        <f>IF($B3481 &lt;&gt; "", IF(C3481="Totale","",IF(D3481 = 0, "", VLOOKUP(D3481,'Cond Compo'!A:B,2,FALSE))),"")</f>
        <v/>
      </c>
      <c r="G3481" s="28"/>
      <c r="H3481" s="11" t="str">
        <f xml:space="preserve"> IF(C3481="Totale",2,IF($G3481 &lt;&gt; "", IF(D3481 = "E",MATCH(G3481, 'Cond Compo'!D$16:D$18, 0), MATCH(G3481, 'Cond Compo'!C$16:C$19, 0)), ""))</f>
        <v/>
      </c>
      <c r="I3481" s="12" t="str">
        <f>IF($E3481 &lt;&gt; "", IF(E3481 = 0, "", VLOOKUP(E3481,'Cond Perturbation'!A:B,2,FALSE)),"")</f>
        <v/>
      </c>
      <c r="J3481" s="28"/>
      <c r="K3481" s="29" t="str">
        <f>IF($B3481 &lt;&gt; "", IF(C3481="Oui",IF(H3481=1,IF(E3481=0,Résultat!G$8,IF(J3481="No",Résultat!$G$8,Résultat!$G$7)),IF(H3481=2,IF(E3481=0,Résultat!G$9,IF(J3481="No",Résultat!$G$9,Résultat!$G$7)),Résultat!$G$7)),IF(C3481 = "Totale", IF(H3481=1,IF(E3481=0,Résultat!G$8,IF(J3481="No",Résultat!$G$9,Résultat!$G$7)),IF(H3481=2,IF(E3481=0,Résultat!G$9,IF(J3481="No",Résultat!$G$9,Résultat!$G$7)),Résultat!$G$7)),Résultat!$G$7)), "")</f>
        <v/>
      </c>
    </row>
    <row r="3482" spans="1:11" ht="20.100000000000001" customHeight="1">
      <c r="A3482" s="26"/>
      <c r="B3482" s="27"/>
      <c r="C3482" s="11" t="str">
        <f>IF($B3482 &lt;&gt; "",VLOOKUP(MID(B3482,3,5),'Recyclabilité Prod Matx'!C:F,2,FALSE), "")</f>
        <v/>
      </c>
      <c r="D3482" s="11" t="str">
        <f>IF($B3482 &lt;&gt; "",VLOOKUP(MID(B3482,3,5),'Recyclabilité Prod Matx'!C:F,3,FALSE),"")</f>
        <v/>
      </c>
      <c r="E3482" s="11" t="str">
        <f>IF($B3482 &lt;&gt; "",VLOOKUP(MID(B3482,3,5),'Recyclabilité Prod Matx'!C:F,4,FALSE), "")</f>
        <v/>
      </c>
      <c r="F3482" s="12" t="str">
        <f>IF($B3482 &lt;&gt; "", IF(C3482="Totale","",IF(D3482 = 0, "", VLOOKUP(D3482,'Cond Compo'!A:B,2,FALSE))),"")</f>
        <v/>
      </c>
      <c r="G3482" s="28"/>
      <c r="H3482" s="11" t="str">
        <f xml:space="preserve"> IF(C3482="Totale",2,IF($G3482 &lt;&gt; "", IF(D3482 = "E",MATCH(G3482, 'Cond Compo'!D$16:D$18, 0), MATCH(G3482, 'Cond Compo'!C$16:C$19, 0)), ""))</f>
        <v/>
      </c>
      <c r="I3482" s="12" t="str">
        <f>IF($E3482 &lt;&gt; "", IF(E3482 = 0, "", VLOOKUP(E3482,'Cond Perturbation'!A:B,2,FALSE)),"")</f>
        <v/>
      </c>
      <c r="J3482" s="28"/>
      <c r="K3482" s="29" t="str">
        <f>IF($B3482 &lt;&gt; "", IF(C3482="Oui",IF(H3482=1,IF(E3482=0,Résultat!G$8,IF(J3482="No",Résultat!$G$8,Résultat!$G$7)),IF(H3482=2,IF(E3482=0,Résultat!G$9,IF(J3482="No",Résultat!$G$9,Résultat!$G$7)),Résultat!$G$7)),IF(C3482 = "Totale", IF(H3482=1,IF(E3482=0,Résultat!G$8,IF(J3482="No",Résultat!$G$9,Résultat!$G$7)),IF(H3482=2,IF(E3482=0,Résultat!G$9,IF(J3482="No",Résultat!$G$9,Résultat!$G$7)),Résultat!$G$7)),Résultat!$G$7)), "")</f>
        <v/>
      </c>
    </row>
    <row r="3483" spans="1:11" ht="20.100000000000001" customHeight="1">
      <c r="A3483" s="26"/>
      <c r="B3483" s="27"/>
      <c r="C3483" s="11" t="str">
        <f>IF($B3483 &lt;&gt; "",VLOOKUP(MID(B3483,3,5),'Recyclabilité Prod Matx'!C:F,2,FALSE), "")</f>
        <v/>
      </c>
      <c r="D3483" s="11" t="str">
        <f>IF($B3483 &lt;&gt; "",VLOOKUP(MID(B3483,3,5),'Recyclabilité Prod Matx'!C:F,3,FALSE),"")</f>
        <v/>
      </c>
      <c r="E3483" s="11" t="str">
        <f>IF($B3483 &lt;&gt; "",VLOOKUP(MID(B3483,3,5),'Recyclabilité Prod Matx'!C:F,4,FALSE), "")</f>
        <v/>
      </c>
      <c r="F3483" s="12" t="str">
        <f>IF($B3483 &lt;&gt; "", IF(C3483="Totale","",IF(D3483 = 0, "", VLOOKUP(D3483,'Cond Compo'!A:B,2,FALSE))),"")</f>
        <v/>
      </c>
      <c r="G3483" s="28"/>
      <c r="H3483" s="11" t="str">
        <f xml:space="preserve"> IF(C3483="Totale",2,IF($G3483 &lt;&gt; "", IF(D3483 = "E",MATCH(G3483, 'Cond Compo'!D$16:D$18, 0), MATCH(G3483, 'Cond Compo'!C$16:C$19, 0)), ""))</f>
        <v/>
      </c>
      <c r="I3483" s="12" t="str">
        <f>IF($E3483 &lt;&gt; "", IF(E3483 = 0, "", VLOOKUP(E3483,'Cond Perturbation'!A:B,2,FALSE)),"")</f>
        <v/>
      </c>
      <c r="J3483" s="28"/>
      <c r="K3483" s="29" t="str">
        <f>IF($B3483 &lt;&gt; "", IF(C3483="Oui",IF(H3483=1,IF(E3483=0,Résultat!G$8,IF(J3483="No",Résultat!$G$8,Résultat!$G$7)),IF(H3483=2,IF(E3483=0,Résultat!G$9,IF(J3483="No",Résultat!$G$9,Résultat!$G$7)),Résultat!$G$7)),IF(C3483 = "Totale", IF(H3483=1,IF(E3483=0,Résultat!G$8,IF(J3483="No",Résultat!$G$9,Résultat!$G$7)),IF(H3483=2,IF(E3483=0,Résultat!G$9,IF(J3483="No",Résultat!$G$9,Résultat!$G$7)),Résultat!$G$7)),Résultat!$G$7)), "")</f>
        <v/>
      </c>
    </row>
    <row r="3484" spans="1:11" ht="20.100000000000001" customHeight="1">
      <c r="A3484" s="26"/>
      <c r="B3484" s="27"/>
      <c r="C3484" s="11" t="str">
        <f>IF($B3484 &lt;&gt; "",VLOOKUP(MID(B3484,3,5),'Recyclabilité Prod Matx'!C:F,2,FALSE), "")</f>
        <v/>
      </c>
      <c r="D3484" s="11" t="str">
        <f>IF($B3484 &lt;&gt; "",VLOOKUP(MID(B3484,3,5),'Recyclabilité Prod Matx'!C:F,3,FALSE),"")</f>
        <v/>
      </c>
      <c r="E3484" s="11" t="str">
        <f>IF($B3484 &lt;&gt; "",VLOOKUP(MID(B3484,3,5),'Recyclabilité Prod Matx'!C:F,4,FALSE), "")</f>
        <v/>
      </c>
      <c r="F3484" s="12" t="str">
        <f>IF($B3484 &lt;&gt; "", IF(C3484="Totale","",IF(D3484 = 0, "", VLOOKUP(D3484,'Cond Compo'!A:B,2,FALSE))),"")</f>
        <v/>
      </c>
      <c r="G3484" s="28"/>
      <c r="H3484" s="11" t="str">
        <f xml:space="preserve"> IF(C3484="Totale",2,IF($G3484 &lt;&gt; "", IF(D3484 = "E",MATCH(G3484, 'Cond Compo'!D$16:D$18, 0), MATCH(G3484, 'Cond Compo'!C$16:C$19, 0)), ""))</f>
        <v/>
      </c>
      <c r="I3484" s="12" t="str">
        <f>IF($E3484 &lt;&gt; "", IF(E3484 = 0, "", VLOOKUP(E3484,'Cond Perturbation'!A:B,2,FALSE)),"")</f>
        <v/>
      </c>
      <c r="J3484" s="28"/>
      <c r="K3484" s="29" t="str">
        <f>IF($B3484 &lt;&gt; "", IF(C3484="Oui",IF(H3484=1,IF(E3484=0,Résultat!G$8,IF(J3484="No",Résultat!$G$8,Résultat!$G$7)),IF(H3484=2,IF(E3484=0,Résultat!G$9,IF(J3484="No",Résultat!$G$9,Résultat!$G$7)),Résultat!$G$7)),IF(C3484 = "Totale", IF(H3484=1,IF(E3484=0,Résultat!G$8,IF(J3484="No",Résultat!$G$9,Résultat!$G$7)),IF(H3484=2,IF(E3484=0,Résultat!G$9,IF(J3484="No",Résultat!$G$9,Résultat!$G$7)),Résultat!$G$7)),Résultat!$G$7)), "")</f>
        <v/>
      </c>
    </row>
    <row r="3485" spans="1:11" ht="20.100000000000001" customHeight="1">
      <c r="A3485" s="26"/>
      <c r="B3485" s="27"/>
      <c r="C3485" s="11" t="str">
        <f>IF($B3485 &lt;&gt; "",VLOOKUP(MID(B3485,3,5),'Recyclabilité Prod Matx'!C:F,2,FALSE), "")</f>
        <v/>
      </c>
      <c r="D3485" s="11" t="str">
        <f>IF($B3485 &lt;&gt; "",VLOOKUP(MID(B3485,3,5),'Recyclabilité Prod Matx'!C:F,3,FALSE),"")</f>
        <v/>
      </c>
      <c r="E3485" s="11" t="str">
        <f>IF($B3485 &lt;&gt; "",VLOOKUP(MID(B3485,3,5),'Recyclabilité Prod Matx'!C:F,4,FALSE), "")</f>
        <v/>
      </c>
      <c r="F3485" s="12" t="str">
        <f>IF($B3485 &lt;&gt; "", IF(C3485="Totale","",IF(D3485 = 0, "", VLOOKUP(D3485,'Cond Compo'!A:B,2,FALSE))),"")</f>
        <v/>
      </c>
      <c r="G3485" s="28"/>
      <c r="H3485" s="11" t="str">
        <f xml:space="preserve"> IF(C3485="Totale",2,IF($G3485 &lt;&gt; "", IF(D3485 = "E",MATCH(G3485, 'Cond Compo'!D$16:D$18, 0), MATCH(G3485, 'Cond Compo'!C$16:C$19, 0)), ""))</f>
        <v/>
      </c>
      <c r="I3485" s="12" t="str">
        <f>IF($E3485 &lt;&gt; "", IF(E3485 = 0, "", VLOOKUP(E3485,'Cond Perturbation'!A:B,2,FALSE)),"")</f>
        <v/>
      </c>
      <c r="J3485" s="28"/>
      <c r="K3485" s="29" t="str">
        <f>IF($B3485 &lt;&gt; "", IF(C3485="Oui",IF(H3485=1,IF(E3485=0,Résultat!G$8,IF(J3485="No",Résultat!$G$8,Résultat!$G$7)),IF(H3485=2,IF(E3485=0,Résultat!G$9,IF(J3485="No",Résultat!$G$9,Résultat!$G$7)),Résultat!$G$7)),IF(C3485 = "Totale", IF(H3485=1,IF(E3485=0,Résultat!G$8,IF(J3485="No",Résultat!$G$9,Résultat!$G$7)),IF(H3485=2,IF(E3485=0,Résultat!G$9,IF(J3485="No",Résultat!$G$9,Résultat!$G$7)),Résultat!$G$7)),Résultat!$G$7)), "")</f>
        <v/>
      </c>
    </row>
    <row r="3486" spans="1:11" ht="20.100000000000001" customHeight="1">
      <c r="A3486" s="26"/>
      <c r="B3486" s="27"/>
      <c r="C3486" s="11" t="str">
        <f>IF($B3486 &lt;&gt; "",VLOOKUP(MID(B3486,3,5),'Recyclabilité Prod Matx'!C:F,2,FALSE), "")</f>
        <v/>
      </c>
      <c r="D3486" s="11" t="str">
        <f>IF($B3486 &lt;&gt; "",VLOOKUP(MID(B3486,3,5),'Recyclabilité Prod Matx'!C:F,3,FALSE),"")</f>
        <v/>
      </c>
      <c r="E3486" s="11" t="str">
        <f>IF($B3486 &lt;&gt; "",VLOOKUP(MID(B3486,3,5),'Recyclabilité Prod Matx'!C:F,4,FALSE), "")</f>
        <v/>
      </c>
      <c r="F3486" s="12" t="str">
        <f>IF($B3486 &lt;&gt; "", IF(C3486="Totale","",IF(D3486 = 0, "", VLOOKUP(D3486,'Cond Compo'!A:B,2,FALSE))),"")</f>
        <v/>
      </c>
      <c r="G3486" s="28"/>
      <c r="H3486" s="11" t="str">
        <f xml:space="preserve"> IF(C3486="Totale",2,IF($G3486 &lt;&gt; "", IF(D3486 = "E",MATCH(G3486, 'Cond Compo'!D$16:D$18, 0), MATCH(G3486, 'Cond Compo'!C$16:C$19, 0)), ""))</f>
        <v/>
      </c>
      <c r="I3486" s="12" t="str">
        <f>IF($E3486 &lt;&gt; "", IF(E3486 = 0, "", VLOOKUP(E3486,'Cond Perturbation'!A:B,2,FALSE)),"")</f>
        <v/>
      </c>
      <c r="J3486" s="28"/>
      <c r="K3486" s="29" t="str">
        <f>IF($B3486 &lt;&gt; "", IF(C3486="Oui",IF(H3486=1,IF(E3486=0,Résultat!G$8,IF(J3486="No",Résultat!$G$8,Résultat!$G$7)),IF(H3486=2,IF(E3486=0,Résultat!G$9,IF(J3486="No",Résultat!$G$9,Résultat!$G$7)),Résultat!$G$7)),IF(C3486 = "Totale", IF(H3486=1,IF(E3486=0,Résultat!G$8,IF(J3486="No",Résultat!$G$9,Résultat!$G$7)),IF(H3486=2,IF(E3486=0,Résultat!G$9,IF(J3486="No",Résultat!$G$9,Résultat!$G$7)),Résultat!$G$7)),Résultat!$G$7)), "")</f>
        <v/>
      </c>
    </row>
    <row r="3487" spans="1:11" ht="20.100000000000001" customHeight="1">
      <c r="A3487" s="26"/>
      <c r="B3487" s="27"/>
      <c r="C3487" s="11" t="str">
        <f>IF($B3487 &lt;&gt; "",VLOOKUP(MID(B3487,3,5),'Recyclabilité Prod Matx'!C:F,2,FALSE), "")</f>
        <v/>
      </c>
      <c r="D3487" s="11" t="str">
        <f>IF($B3487 &lt;&gt; "",VLOOKUP(MID(B3487,3,5),'Recyclabilité Prod Matx'!C:F,3,FALSE),"")</f>
        <v/>
      </c>
      <c r="E3487" s="11" t="str">
        <f>IF($B3487 &lt;&gt; "",VLOOKUP(MID(B3487,3,5),'Recyclabilité Prod Matx'!C:F,4,FALSE), "")</f>
        <v/>
      </c>
      <c r="F3487" s="12" t="str">
        <f>IF($B3487 &lt;&gt; "", IF(C3487="Totale","",IF(D3487 = 0, "", VLOOKUP(D3487,'Cond Compo'!A:B,2,FALSE))),"")</f>
        <v/>
      </c>
      <c r="G3487" s="28"/>
      <c r="H3487" s="11" t="str">
        <f xml:space="preserve"> IF(C3487="Totale",2,IF($G3487 &lt;&gt; "", IF(D3487 = "E",MATCH(G3487, 'Cond Compo'!D$16:D$18, 0), MATCH(G3487, 'Cond Compo'!C$16:C$19, 0)), ""))</f>
        <v/>
      </c>
      <c r="I3487" s="12" t="str">
        <f>IF($E3487 &lt;&gt; "", IF(E3487 = 0, "", VLOOKUP(E3487,'Cond Perturbation'!A:B,2,FALSE)),"")</f>
        <v/>
      </c>
      <c r="J3487" s="28"/>
      <c r="K3487" s="29" t="str">
        <f>IF($B3487 &lt;&gt; "", IF(C3487="Oui",IF(H3487=1,IF(E3487=0,Résultat!G$8,IF(J3487="No",Résultat!$G$8,Résultat!$G$7)),IF(H3487=2,IF(E3487=0,Résultat!G$9,IF(J3487="No",Résultat!$G$9,Résultat!$G$7)),Résultat!$G$7)),IF(C3487 = "Totale", IF(H3487=1,IF(E3487=0,Résultat!G$8,IF(J3487="No",Résultat!$G$9,Résultat!$G$7)),IF(H3487=2,IF(E3487=0,Résultat!G$9,IF(J3487="No",Résultat!$G$9,Résultat!$G$7)),Résultat!$G$7)),Résultat!$G$7)), "")</f>
        <v/>
      </c>
    </row>
    <row r="3488" spans="1:11" ht="20.100000000000001" customHeight="1">
      <c r="A3488" s="26"/>
      <c r="B3488" s="27"/>
      <c r="C3488" s="11" t="str">
        <f>IF($B3488 &lt;&gt; "",VLOOKUP(MID(B3488,3,5),'Recyclabilité Prod Matx'!C:F,2,FALSE), "")</f>
        <v/>
      </c>
      <c r="D3488" s="11" t="str">
        <f>IF($B3488 &lt;&gt; "",VLOOKUP(MID(B3488,3,5),'Recyclabilité Prod Matx'!C:F,3,FALSE),"")</f>
        <v/>
      </c>
      <c r="E3488" s="11" t="str">
        <f>IF($B3488 &lt;&gt; "",VLOOKUP(MID(B3488,3,5),'Recyclabilité Prod Matx'!C:F,4,FALSE), "")</f>
        <v/>
      </c>
      <c r="F3488" s="12" t="str">
        <f>IF($B3488 &lt;&gt; "", IF(C3488="Totale","",IF(D3488 = 0, "", VLOOKUP(D3488,'Cond Compo'!A:B,2,FALSE))),"")</f>
        <v/>
      </c>
      <c r="G3488" s="28"/>
      <c r="H3488" s="11" t="str">
        <f xml:space="preserve"> IF(C3488="Totale",2,IF($G3488 &lt;&gt; "", IF(D3488 = "E",MATCH(G3488, 'Cond Compo'!D$16:D$18, 0), MATCH(G3488, 'Cond Compo'!C$16:C$19, 0)), ""))</f>
        <v/>
      </c>
      <c r="I3488" s="12" t="str">
        <f>IF($E3488 &lt;&gt; "", IF(E3488 = 0, "", VLOOKUP(E3488,'Cond Perturbation'!A:B,2,FALSE)),"")</f>
        <v/>
      </c>
      <c r="J3488" s="28"/>
      <c r="K3488" s="29" t="str">
        <f>IF($B3488 &lt;&gt; "", IF(C3488="Oui",IF(H3488=1,IF(E3488=0,Résultat!G$8,IF(J3488="No",Résultat!$G$8,Résultat!$G$7)),IF(H3488=2,IF(E3488=0,Résultat!G$9,IF(J3488="No",Résultat!$G$9,Résultat!$G$7)),Résultat!$G$7)),IF(C3488 = "Totale", IF(H3488=1,IF(E3488=0,Résultat!G$8,IF(J3488="No",Résultat!$G$9,Résultat!$G$7)),IF(H3488=2,IF(E3488=0,Résultat!G$9,IF(J3488="No",Résultat!$G$9,Résultat!$G$7)),Résultat!$G$7)),Résultat!$G$7)), "")</f>
        <v/>
      </c>
    </row>
    <row r="3489" spans="1:11" ht="20.100000000000001" customHeight="1">
      <c r="A3489" s="26"/>
      <c r="B3489" s="27"/>
      <c r="C3489" s="11" t="str">
        <f>IF($B3489 &lt;&gt; "",VLOOKUP(MID(B3489,3,5),'Recyclabilité Prod Matx'!C:F,2,FALSE), "")</f>
        <v/>
      </c>
      <c r="D3489" s="11" t="str">
        <f>IF($B3489 &lt;&gt; "",VLOOKUP(MID(B3489,3,5),'Recyclabilité Prod Matx'!C:F,3,FALSE),"")</f>
        <v/>
      </c>
      <c r="E3489" s="11" t="str">
        <f>IF($B3489 &lt;&gt; "",VLOOKUP(MID(B3489,3,5),'Recyclabilité Prod Matx'!C:F,4,FALSE), "")</f>
        <v/>
      </c>
      <c r="F3489" s="12" t="str">
        <f>IF($B3489 &lt;&gt; "", IF(C3489="Totale","",IF(D3489 = 0, "", VLOOKUP(D3489,'Cond Compo'!A:B,2,FALSE))),"")</f>
        <v/>
      </c>
      <c r="G3489" s="28"/>
      <c r="H3489" s="11" t="str">
        <f xml:space="preserve"> IF(C3489="Totale",2,IF($G3489 &lt;&gt; "", IF(D3489 = "E",MATCH(G3489, 'Cond Compo'!D$16:D$18, 0), MATCH(G3489, 'Cond Compo'!C$16:C$19, 0)), ""))</f>
        <v/>
      </c>
      <c r="I3489" s="12" t="str">
        <f>IF($E3489 &lt;&gt; "", IF(E3489 = 0, "", VLOOKUP(E3489,'Cond Perturbation'!A:B,2,FALSE)),"")</f>
        <v/>
      </c>
      <c r="J3489" s="28"/>
      <c r="K3489" s="29" t="str">
        <f>IF($B3489 &lt;&gt; "", IF(C3489="Oui",IF(H3489=1,IF(E3489=0,Résultat!G$8,IF(J3489="No",Résultat!$G$8,Résultat!$G$7)),IF(H3489=2,IF(E3489=0,Résultat!G$9,IF(J3489="No",Résultat!$G$9,Résultat!$G$7)),Résultat!$G$7)),IF(C3489 = "Totale", IF(H3489=1,IF(E3489=0,Résultat!G$8,IF(J3489="No",Résultat!$G$9,Résultat!$G$7)),IF(H3489=2,IF(E3489=0,Résultat!G$9,IF(J3489="No",Résultat!$G$9,Résultat!$G$7)),Résultat!$G$7)),Résultat!$G$7)), "")</f>
        <v/>
      </c>
    </row>
    <row r="3490" spans="1:11" ht="20.100000000000001" customHeight="1">
      <c r="A3490" s="26"/>
      <c r="B3490" s="27"/>
      <c r="C3490" s="11" t="str">
        <f>IF($B3490 &lt;&gt; "",VLOOKUP(MID(B3490,3,5),'Recyclabilité Prod Matx'!C:F,2,FALSE), "")</f>
        <v/>
      </c>
      <c r="D3490" s="11" t="str">
        <f>IF($B3490 &lt;&gt; "",VLOOKUP(MID(B3490,3,5),'Recyclabilité Prod Matx'!C:F,3,FALSE),"")</f>
        <v/>
      </c>
      <c r="E3490" s="11" t="str">
        <f>IF($B3490 &lt;&gt; "",VLOOKUP(MID(B3490,3,5),'Recyclabilité Prod Matx'!C:F,4,FALSE), "")</f>
        <v/>
      </c>
      <c r="F3490" s="12" t="str">
        <f>IF($B3490 &lt;&gt; "", IF(C3490="Totale","",IF(D3490 = 0, "", VLOOKUP(D3490,'Cond Compo'!A:B,2,FALSE))),"")</f>
        <v/>
      </c>
      <c r="G3490" s="28"/>
      <c r="H3490" s="11" t="str">
        <f xml:space="preserve"> IF(C3490="Totale",2,IF($G3490 &lt;&gt; "", IF(D3490 = "E",MATCH(G3490, 'Cond Compo'!D$16:D$18, 0), MATCH(G3490, 'Cond Compo'!C$16:C$19, 0)), ""))</f>
        <v/>
      </c>
      <c r="I3490" s="12" t="str">
        <f>IF($E3490 &lt;&gt; "", IF(E3490 = 0, "", VLOOKUP(E3490,'Cond Perturbation'!A:B,2,FALSE)),"")</f>
        <v/>
      </c>
      <c r="J3490" s="28"/>
      <c r="K3490" s="29" t="str">
        <f>IF($B3490 &lt;&gt; "", IF(C3490="Oui",IF(H3490=1,IF(E3490=0,Résultat!G$8,IF(J3490="No",Résultat!$G$8,Résultat!$G$7)),IF(H3490=2,IF(E3490=0,Résultat!G$9,IF(J3490="No",Résultat!$G$9,Résultat!$G$7)),Résultat!$G$7)),IF(C3490 = "Totale", IF(H3490=1,IF(E3490=0,Résultat!G$8,IF(J3490="No",Résultat!$G$9,Résultat!$G$7)),IF(H3490=2,IF(E3490=0,Résultat!G$9,IF(J3490="No",Résultat!$G$9,Résultat!$G$7)),Résultat!$G$7)),Résultat!$G$7)), "")</f>
        <v/>
      </c>
    </row>
    <row r="3491" spans="1:11" ht="20.100000000000001" customHeight="1">
      <c r="A3491" s="26"/>
      <c r="B3491" s="27"/>
      <c r="C3491" s="11" t="str">
        <f>IF($B3491 &lt;&gt; "",VLOOKUP(MID(B3491,3,5),'Recyclabilité Prod Matx'!C:F,2,FALSE), "")</f>
        <v/>
      </c>
      <c r="D3491" s="11" t="str">
        <f>IF($B3491 &lt;&gt; "",VLOOKUP(MID(B3491,3,5),'Recyclabilité Prod Matx'!C:F,3,FALSE),"")</f>
        <v/>
      </c>
      <c r="E3491" s="11" t="str">
        <f>IF($B3491 &lt;&gt; "",VLOOKUP(MID(B3491,3,5),'Recyclabilité Prod Matx'!C:F,4,FALSE), "")</f>
        <v/>
      </c>
      <c r="F3491" s="12" t="str">
        <f>IF($B3491 &lt;&gt; "", IF(C3491="Totale","",IF(D3491 = 0, "", VLOOKUP(D3491,'Cond Compo'!A:B,2,FALSE))),"")</f>
        <v/>
      </c>
      <c r="G3491" s="28"/>
      <c r="H3491" s="11" t="str">
        <f xml:space="preserve"> IF(C3491="Totale",2,IF($G3491 &lt;&gt; "", IF(D3491 = "E",MATCH(G3491, 'Cond Compo'!D$16:D$18, 0), MATCH(G3491, 'Cond Compo'!C$16:C$19, 0)), ""))</f>
        <v/>
      </c>
      <c r="I3491" s="12" t="str">
        <f>IF($E3491 &lt;&gt; "", IF(E3491 = 0, "", VLOOKUP(E3491,'Cond Perturbation'!A:B,2,FALSE)),"")</f>
        <v/>
      </c>
      <c r="J3491" s="28"/>
      <c r="K3491" s="29" t="str">
        <f>IF($B3491 &lt;&gt; "", IF(C3491="Oui",IF(H3491=1,IF(E3491=0,Résultat!G$8,IF(J3491="No",Résultat!$G$8,Résultat!$G$7)),IF(H3491=2,IF(E3491=0,Résultat!G$9,IF(J3491="No",Résultat!$G$9,Résultat!$G$7)),Résultat!$G$7)),IF(C3491 = "Totale", IF(H3491=1,IF(E3491=0,Résultat!G$8,IF(J3491="No",Résultat!$G$9,Résultat!$G$7)),IF(H3491=2,IF(E3491=0,Résultat!G$9,IF(J3491="No",Résultat!$G$9,Résultat!$G$7)),Résultat!$G$7)),Résultat!$G$7)), "")</f>
        <v/>
      </c>
    </row>
    <row r="3492" spans="1:11" ht="20.100000000000001" customHeight="1">
      <c r="A3492" s="26"/>
      <c r="B3492" s="27"/>
      <c r="C3492" s="11" t="str">
        <f>IF($B3492 &lt;&gt; "",VLOOKUP(MID(B3492,3,5),'Recyclabilité Prod Matx'!C:F,2,FALSE), "")</f>
        <v/>
      </c>
      <c r="D3492" s="11" t="str">
        <f>IF($B3492 &lt;&gt; "",VLOOKUP(MID(B3492,3,5),'Recyclabilité Prod Matx'!C:F,3,FALSE),"")</f>
        <v/>
      </c>
      <c r="E3492" s="11" t="str">
        <f>IF($B3492 &lt;&gt; "",VLOOKUP(MID(B3492,3,5),'Recyclabilité Prod Matx'!C:F,4,FALSE), "")</f>
        <v/>
      </c>
      <c r="F3492" s="12" t="str">
        <f>IF($B3492 &lt;&gt; "", IF(C3492="Totale","",IF(D3492 = 0, "", VLOOKUP(D3492,'Cond Compo'!A:B,2,FALSE))),"")</f>
        <v/>
      </c>
      <c r="G3492" s="28"/>
      <c r="H3492" s="11" t="str">
        <f xml:space="preserve"> IF(C3492="Totale",2,IF($G3492 &lt;&gt; "", IF(D3492 = "E",MATCH(G3492, 'Cond Compo'!D$16:D$18, 0), MATCH(G3492, 'Cond Compo'!C$16:C$19, 0)), ""))</f>
        <v/>
      </c>
      <c r="I3492" s="12" t="str">
        <f>IF($E3492 &lt;&gt; "", IF(E3492 = 0, "", VLOOKUP(E3492,'Cond Perturbation'!A:B,2,FALSE)),"")</f>
        <v/>
      </c>
      <c r="J3492" s="28"/>
      <c r="K3492" s="29" t="str">
        <f>IF($B3492 &lt;&gt; "", IF(C3492="Oui",IF(H3492=1,IF(E3492=0,Résultat!G$8,IF(J3492="No",Résultat!$G$8,Résultat!$G$7)),IF(H3492=2,IF(E3492=0,Résultat!G$9,IF(J3492="No",Résultat!$G$9,Résultat!$G$7)),Résultat!$G$7)),IF(C3492 = "Totale", IF(H3492=1,IF(E3492=0,Résultat!G$8,IF(J3492="No",Résultat!$G$9,Résultat!$G$7)),IF(H3492=2,IF(E3492=0,Résultat!G$9,IF(J3492="No",Résultat!$G$9,Résultat!$G$7)),Résultat!$G$7)),Résultat!$G$7)), "")</f>
        <v/>
      </c>
    </row>
    <row r="3493" spans="1:11" ht="20.100000000000001" customHeight="1">
      <c r="A3493" s="26"/>
      <c r="B3493" s="27"/>
      <c r="C3493" s="11" t="str">
        <f>IF($B3493 &lt;&gt; "",VLOOKUP(MID(B3493,3,5),'Recyclabilité Prod Matx'!C:F,2,FALSE), "")</f>
        <v/>
      </c>
      <c r="D3493" s="11" t="str">
        <f>IF($B3493 &lt;&gt; "",VLOOKUP(MID(B3493,3,5),'Recyclabilité Prod Matx'!C:F,3,FALSE),"")</f>
        <v/>
      </c>
      <c r="E3493" s="11" t="str">
        <f>IF($B3493 &lt;&gt; "",VLOOKUP(MID(B3493,3,5),'Recyclabilité Prod Matx'!C:F,4,FALSE), "")</f>
        <v/>
      </c>
      <c r="F3493" s="12" t="str">
        <f>IF($B3493 &lt;&gt; "", IF(C3493="Totale","",IF(D3493 = 0, "", VLOOKUP(D3493,'Cond Compo'!A:B,2,FALSE))),"")</f>
        <v/>
      </c>
      <c r="G3493" s="28"/>
      <c r="H3493" s="11" t="str">
        <f xml:space="preserve"> IF(C3493="Totale",2,IF($G3493 &lt;&gt; "", IF(D3493 = "E",MATCH(G3493, 'Cond Compo'!D$16:D$18, 0), MATCH(G3493, 'Cond Compo'!C$16:C$19, 0)), ""))</f>
        <v/>
      </c>
      <c r="I3493" s="12" t="str">
        <f>IF($E3493 &lt;&gt; "", IF(E3493 = 0, "", VLOOKUP(E3493,'Cond Perturbation'!A:B,2,FALSE)),"")</f>
        <v/>
      </c>
      <c r="J3493" s="28"/>
      <c r="K3493" s="29" t="str">
        <f>IF($B3493 &lt;&gt; "", IF(C3493="Oui",IF(H3493=1,IF(E3493=0,Résultat!G$8,IF(J3493="No",Résultat!$G$8,Résultat!$G$7)),IF(H3493=2,IF(E3493=0,Résultat!G$9,IF(J3493="No",Résultat!$G$9,Résultat!$G$7)),Résultat!$G$7)),IF(C3493 = "Totale", IF(H3493=1,IF(E3493=0,Résultat!G$8,IF(J3493="No",Résultat!$G$9,Résultat!$G$7)),IF(H3493=2,IF(E3493=0,Résultat!G$9,IF(J3493="No",Résultat!$G$9,Résultat!$G$7)),Résultat!$G$7)),Résultat!$G$7)), "")</f>
        <v/>
      </c>
    </row>
    <row r="3494" spans="1:11" ht="20.100000000000001" customHeight="1">
      <c r="A3494" s="26"/>
      <c r="B3494" s="27"/>
      <c r="C3494" s="11" t="str">
        <f>IF($B3494 &lt;&gt; "",VLOOKUP(MID(B3494,3,5),'Recyclabilité Prod Matx'!C:F,2,FALSE), "")</f>
        <v/>
      </c>
      <c r="D3494" s="11" t="str">
        <f>IF($B3494 &lt;&gt; "",VLOOKUP(MID(B3494,3,5),'Recyclabilité Prod Matx'!C:F,3,FALSE),"")</f>
        <v/>
      </c>
      <c r="E3494" s="11" t="str">
        <f>IF($B3494 &lt;&gt; "",VLOOKUP(MID(B3494,3,5),'Recyclabilité Prod Matx'!C:F,4,FALSE), "")</f>
        <v/>
      </c>
      <c r="F3494" s="12" t="str">
        <f>IF($B3494 &lt;&gt; "", IF(C3494="Totale","",IF(D3494 = 0, "", VLOOKUP(D3494,'Cond Compo'!A:B,2,FALSE))),"")</f>
        <v/>
      </c>
      <c r="G3494" s="28"/>
      <c r="H3494" s="11" t="str">
        <f xml:space="preserve"> IF(C3494="Totale",2,IF($G3494 &lt;&gt; "", IF(D3494 = "E",MATCH(G3494, 'Cond Compo'!D$16:D$18, 0), MATCH(G3494, 'Cond Compo'!C$16:C$19, 0)), ""))</f>
        <v/>
      </c>
      <c r="I3494" s="12" t="str">
        <f>IF($E3494 &lt;&gt; "", IF(E3494 = 0, "", VLOOKUP(E3494,'Cond Perturbation'!A:B,2,FALSE)),"")</f>
        <v/>
      </c>
      <c r="J3494" s="28"/>
      <c r="K3494" s="29" t="str">
        <f>IF($B3494 &lt;&gt; "", IF(C3494="Oui",IF(H3494=1,IF(E3494=0,Résultat!G$8,IF(J3494="No",Résultat!$G$8,Résultat!$G$7)),IF(H3494=2,IF(E3494=0,Résultat!G$9,IF(J3494="No",Résultat!$G$9,Résultat!$G$7)),Résultat!$G$7)),IF(C3494 = "Totale", IF(H3494=1,IF(E3494=0,Résultat!G$8,IF(J3494="No",Résultat!$G$9,Résultat!$G$7)),IF(H3494=2,IF(E3494=0,Résultat!G$9,IF(J3494="No",Résultat!$G$9,Résultat!$G$7)),Résultat!$G$7)),Résultat!$G$7)), "")</f>
        <v/>
      </c>
    </row>
    <row r="3495" spans="1:11" ht="20.100000000000001" customHeight="1">
      <c r="A3495" s="26"/>
      <c r="B3495" s="27"/>
      <c r="C3495" s="11" t="str">
        <f>IF($B3495 &lt;&gt; "",VLOOKUP(MID(B3495,3,5),'Recyclabilité Prod Matx'!C:F,2,FALSE), "")</f>
        <v/>
      </c>
      <c r="D3495" s="11" t="str">
        <f>IF($B3495 &lt;&gt; "",VLOOKUP(MID(B3495,3,5),'Recyclabilité Prod Matx'!C:F,3,FALSE),"")</f>
        <v/>
      </c>
      <c r="E3495" s="11" t="str">
        <f>IF($B3495 &lt;&gt; "",VLOOKUP(MID(B3495,3,5),'Recyclabilité Prod Matx'!C:F,4,FALSE), "")</f>
        <v/>
      </c>
      <c r="F3495" s="12" t="str">
        <f>IF($B3495 &lt;&gt; "", IF(C3495="Totale","",IF(D3495 = 0, "", VLOOKUP(D3495,'Cond Compo'!A:B,2,FALSE))),"")</f>
        <v/>
      </c>
      <c r="G3495" s="28"/>
      <c r="H3495" s="11" t="str">
        <f xml:space="preserve"> IF(C3495="Totale",2,IF($G3495 &lt;&gt; "", IF(D3495 = "E",MATCH(G3495, 'Cond Compo'!D$16:D$18, 0), MATCH(G3495, 'Cond Compo'!C$16:C$19, 0)), ""))</f>
        <v/>
      </c>
      <c r="I3495" s="12" t="str">
        <f>IF($E3495 &lt;&gt; "", IF(E3495 = 0, "", VLOOKUP(E3495,'Cond Perturbation'!A:B,2,FALSE)),"")</f>
        <v/>
      </c>
      <c r="J3495" s="28"/>
      <c r="K3495" s="29" t="str">
        <f>IF($B3495 &lt;&gt; "", IF(C3495="Oui",IF(H3495=1,IF(E3495=0,Résultat!G$8,IF(J3495="No",Résultat!$G$8,Résultat!$G$7)),IF(H3495=2,IF(E3495=0,Résultat!G$9,IF(J3495="No",Résultat!$G$9,Résultat!$G$7)),Résultat!$G$7)),IF(C3495 = "Totale", IF(H3495=1,IF(E3495=0,Résultat!G$8,IF(J3495="No",Résultat!$G$9,Résultat!$G$7)),IF(H3495=2,IF(E3495=0,Résultat!G$9,IF(J3495="No",Résultat!$G$9,Résultat!$G$7)),Résultat!$G$7)),Résultat!$G$7)), "")</f>
        <v/>
      </c>
    </row>
    <row r="3496" spans="1:11" ht="20.100000000000001" customHeight="1">
      <c r="A3496" s="26"/>
      <c r="B3496" s="27"/>
      <c r="C3496" s="11" t="str">
        <f>IF($B3496 &lt;&gt; "",VLOOKUP(MID(B3496,3,5),'Recyclabilité Prod Matx'!C:F,2,FALSE), "")</f>
        <v/>
      </c>
      <c r="D3496" s="11" t="str">
        <f>IF($B3496 &lt;&gt; "",VLOOKUP(MID(B3496,3,5),'Recyclabilité Prod Matx'!C:F,3,FALSE),"")</f>
        <v/>
      </c>
      <c r="E3496" s="11" t="str">
        <f>IF($B3496 &lt;&gt; "",VLOOKUP(MID(B3496,3,5),'Recyclabilité Prod Matx'!C:F,4,FALSE), "")</f>
        <v/>
      </c>
      <c r="F3496" s="12" t="str">
        <f>IF($B3496 &lt;&gt; "", IF(C3496="Totale","",IF(D3496 = 0, "", VLOOKUP(D3496,'Cond Compo'!A:B,2,FALSE))),"")</f>
        <v/>
      </c>
      <c r="G3496" s="28"/>
      <c r="H3496" s="11" t="str">
        <f xml:space="preserve"> IF(C3496="Totale",2,IF($G3496 &lt;&gt; "", IF(D3496 = "E",MATCH(G3496, 'Cond Compo'!D$16:D$18, 0), MATCH(G3496, 'Cond Compo'!C$16:C$19, 0)), ""))</f>
        <v/>
      </c>
      <c r="I3496" s="12" t="str">
        <f>IF($E3496 &lt;&gt; "", IF(E3496 = 0, "", VLOOKUP(E3496,'Cond Perturbation'!A:B,2,FALSE)),"")</f>
        <v/>
      </c>
      <c r="J3496" s="28"/>
      <c r="K3496" s="29" t="str">
        <f>IF($B3496 &lt;&gt; "", IF(C3496="Oui",IF(H3496=1,IF(E3496=0,Résultat!G$8,IF(J3496="No",Résultat!$G$8,Résultat!$G$7)),IF(H3496=2,IF(E3496=0,Résultat!G$9,IF(J3496="No",Résultat!$G$9,Résultat!$G$7)),Résultat!$G$7)),IF(C3496 = "Totale", IF(H3496=1,IF(E3496=0,Résultat!G$8,IF(J3496="No",Résultat!$G$9,Résultat!$G$7)),IF(H3496=2,IF(E3496=0,Résultat!G$9,IF(J3496="No",Résultat!$G$9,Résultat!$G$7)),Résultat!$G$7)),Résultat!$G$7)), "")</f>
        <v/>
      </c>
    </row>
    <row r="3497" spans="1:11" ht="20.100000000000001" customHeight="1">
      <c r="A3497" s="26"/>
      <c r="B3497" s="27"/>
      <c r="C3497" s="11" t="str">
        <f>IF($B3497 &lt;&gt; "",VLOOKUP(MID(B3497,3,5),'Recyclabilité Prod Matx'!C:F,2,FALSE), "")</f>
        <v/>
      </c>
      <c r="D3497" s="11" t="str">
        <f>IF($B3497 &lt;&gt; "",VLOOKUP(MID(B3497,3,5),'Recyclabilité Prod Matx'!C:F,3,FALSE),"")</f>
        <v/>
      </c>
      <c r="E3497" s="11" t="str">
        <f>IF($B3497 &lt;&gt; "",VLOOKUP(MID(B3497,3,5),'Recyclabilité Prod Matx'!C:F,4,FALSE), "")</f>
        <v/>
      </c>
      <c r="F3497" s="12" t="str">
        <f>IF($B3497 &lt;&gt; "", IF(C3497="Totale","",IF(D3497 = 0, "", VLOOKUP(D3497,'Cond Compo'!A:B,2,FALSE))),"")</f>
        <v/>
      </c>
      <c r="G3497" s="28"/>
      <c r="H3497" s="11" t="str">
        <f xml:space="preserve"> IF(C3497="Totale",2,IF($G3497 &lt;&gt; "", IF(D3497 = "E",MATCH(G3497, 'Cond Compo'!D$16:D$18, 0), MATCH(G3497, 'Cond Compo'!C$16:C$19, 0)), ""))</f>
        <v/>
      </c>
      <c r="I3497" s="12" t="str">
        <f>IF($E3497 &lt;&gt; "", IF(E3497 = 0, "", VLOOKUP(E3497,'Cond Perturbation'!A:B,2,FALSE)),"")</f>
        <v/>
      </c>
      <c r="J3497" s="28"/>
      <c r="K3497" s="29" t="str">
        <f>IF($B3497 &lt;&gt; "", IF(C3497="Oui",IF(H3497=1,IF(E3497=0,Résultat!G$8,IF(J3497="No",Résultat!$G$8,Résultat!$G$7)),IF(H3497=2,IF(E3497=0,Résultat!G$9,IF(J3497="No",Résultat!$G$9,Résultat!$G$7)),Résultat!$G$7)),IF(C3497 = "Totale", IF(H3497=1,IF(E3497=0,Résultat!G$8,IF(J3497="No",Résultat!$G$9,Résultat!$G$7)),IF(H3497=2,IF(E3497=0,Résultat!G$9,IF(J3497="No",Résultat!$G$9,Résultat!$G$7)),Résultat!$G$7)),Résultat!$G$7)), "")</f>
        <v/>
      </c>
    </row>
    <row r="3498" spans="1:11" ht="20.100000000000001" customHeight="1">
      <c r="A3498" s="26"/>
      <c r="B3498" s="27"/>
      <c r="C3498" s="11" t="str">
        <f>IF($B3498 &lt;&gt; "",VLOOKUP(MID(B3498,3,5),'Recyclabilité Prod Matx'!C:F,2,FALSE), "")</f>
        <v/>
      </c>
      <c r="D3498" s="11" t="str">
        <f>IF($B3498 &lt;&gt; "",VLOOKUP(MID(B3498,3,5),'Recyclabilité Prod Matx'!C:F,3,FALSE),"")</f>
        <v/>
      </c>
      <c r="E3498" s="11" t="str">
        <f>IF($B3498 &lt;&gt; "",VLOOKUP(MID(B3498,3,5),'Recyclabilité Prod Matx'!C:F,4,FALSE), "")</f>
        <v/>
      </c>
      <c r="F3498" s="12" t="str">
        <f>IF($B3498 &lt;&gt; "", IF(C3498="Totale","",IF(D3498 = 0, "", VLOOKUP(D3498,'Cond Compo'!A:B,2,FALSE))),"")</f>
        <v/>
      </c>
      <c r="G3498" s="28"/>
      <c r="H3498" s="11" t="str">
        <f xml:space="preserve"> IF(C3498="Totale",2,IF($G3498 &lt;&gt; "", IF(D3498 = "E",MATCH(G3498, 'Cond Compo'!D$16:D$18, 0), MATCH(G3498, 'Cond Compo'!C$16:C$19, 0)), ""))</f>
        <v/>
      </c>
      <c r="I3498" s="12" t="str">
        <f>IF($E3498 &lt;&gt; "", IF(E3498 = 0, "", VLOOKUP(E3498,'Cond Perturbation'!A:B,2,FALSE)),"")</f>
        <v/>
      </c>
      <c r="J3498" s="28"/>
      <c r="K3498" s="29" t="str">
        <f>IF($B3498 &lt;&gt; "", IF(C3498="Oui",IF(H3498=1,IF(E3498=0,Résultat!G$8,IF(J3498="No",Résultat!$G$8,Résultat!$G$7)),IF(H3498=2,IF(E3498=0,Résultat!G$9,IF(J3498="No",Résultat!$G$9,Résultat!$G$7)),Résultat!$G$7)),IF(C3498 = "Totale", IF(H3498=1,IF(E3498=0,Résultat!G$8,IF(J3498="No",Résultat!$G$9,Résultat!$G$7)),IF(H3498=2,IF(E3498=0,Résultat!G$9,IF(J3498="No",Résultat!$G$9,Résultat!$G$7)),Résultat!$G$7)),Résultat!$G$7)), "")</f>
        <v/>
      </c>
    </row>
    <row r="3499" spans="1:11" ht="20.100000000000001" customHeight="1">
      <c r="A3499" s="26"/>
      <c r="B3499" s="27"/>
      <c r="C3499" s="11" t="str">
        <f>IF($B3499 &lt;&gt; "",VLOOKUP(MID(B3499,3,5),'Recyclabilité Prod Matx'!C:F,2,FALSE), "")</f>
        <v/>
      </c>
      <c r="D3499" s="11" t="str">
        <f>IF($B3499 &lt;&gt; "",VLOOKUP(MID(B3499,3,5),'Recyclabilité Prod Matx'!C:F,3,FALSE),"")</f>
        <v/>
      </c>
      <c r="E3499" s="11" t="str">
        <f>IF($B3499 &lt;&gt; "",VLOOKUP(MID(B3499,3,5),'Recyclabilité Prod Matx'!C:F,4,FALSE), "")</f>
        <v/>
      </c>
      <c r="F3499" s="12" t="str">
        <f>IF($B3499 &lt;&gt; "", IF(C3499="Totale","",IF(D3499 = 0, "", VLOOKUP(D3499,'Cond Compo'!A:B,2,FALSE))),"")</f>
        <v/>
      </c>
      <c r="G3499" s="28"/>
      <c r="H3499" s="11" t="str">
        <f xml:space="preserve"> IF(C3499="Totale",2,IF($G3499 &lt;&gt; "", IF(D3499 = "E",MATCH(G3499, 'Cond Compo'!D$16:D$18, 0), MATCH(G3499, 'Cond Compo'!C$16:C$19, 0)), ""))</f>
        <v/>
      </c>
      <c r="I3499" s="12" t="str">
        <f>IF($E3499 &lt;&gt; "", IF(E3499 = 0, "", VLOOKUP(E3499,'Cond Perturbation'!A:B,2,FALSE)),"")</f>
        <v/>
      </c>
      <c r="J3499" s="28"/>
      <c r="K3499" s="29" t="str">
        <f>IF($B3499 &lt;&gt; "", IF(C3499="Oui",IF(H3499=1,IF(E3499=0,Résultat!G$8,IF(J3499="No",Résultat!$G$8,Résultat!$G$7)),IF(H3499=2,IF(E3499=0,Résultat!G$9,IF(J3499="No",Résultat!$G$9,Résultat!$G$7)),Résultat!$G$7)),IF(C3499 = "Totale", IF(H3499=1,IF(E3499=0,Résultat!G$8,IF(J3499="No",Résultat!$G$9,Résultat!$G$7)),IF(H3499=2,IF(E3499=0,Résultat!G$9,IF(J3499="No",Résultat!$G$9,Résultat!$G$7)),Résultat!$G$7)),Résultat!$G$7)), "")</f>
        <v/>
      </c>
    </row>
    <row r="3500" spans="1:11" ht="20.100000000000001" customHeight="1">
      <c r="A3500" s="26"/>
      <c r="B3500" s="27"/>
      <c r="C3500" s="11" t="str">
        <f>IF($B3500 &lt;&gt; "",VLOOKUP(MID(B3500,3,5),'Recyclabilité Prod Matx'!C:F,2,FALSE), "")</f>
        <v/>
      </c>
      <c r="D3500" s="11" t="str">
        <f>IF($B3500 &lt;&gt; "",VLOOKUP(MID(B3500,3,5),'Recyclabilité Prod Matx'!C:F,3,FALSE),"")</f>
        <v/>
      </c>
      <c r="E3500" s="11" t="str">
        <f>IF($B3500 &lt;&gt; "",VLOOKUP(MID(B3500,3,5),'Recyclabilité Prod Matx'!C:F,4,FALSE), "")</f>
        <v/>
      </c>
      <c r="F3500" s="12" t="str">
        <f>IF($B3500 &lt;&gt; "", IF(C3500="Totale","",IF(D3500 = 0, "", VLOOKUP(D3500,'Cond Compo'!A:B,2,FALSE))),"")</f>
        <v/>
      </c>
      <c r="G3500" s="28"/>
      <c r="H3500" s="11" t="str">
        <f xml:space="preserve"> IF(C3500="Totale",2,IF($G3500 &lt;&gt; "", IF(D3500 = "E",MATCH(G3500, 'Cond Compo'!D$16:D$18, 0), MATCH(G3500, 'Cond Compo'!C$16:C$19, 0)), ""))</f>
        <v/>
      </c>
      <c r="I3500" s="12" t="str">
        <f>IF($E3500 &lt;&gt; "", IF(E3500 = 0, "", VLOOKUP(E3500,'Cond Perturbation'!A:B,2,FALSE)),"")</f>
        <v/>
      </c>
      <c r="J3500" s="28"/>
      <c r="K3500" s="29" t="str">
        <f>IF($B3500 &lt;&gt; "", IF(C3500="Oui",IF(H3500=1,IF(E3500=0,Résultat!G$8,IF(J3500="No",Résultat!$G$8,Résultat!$G$7)),IF(H3500=2,IF(E3500=0,Résultat!G$9,IF(J3500="No",Résultat!$G$9,Résultat!$G$7)),Résultat!$G$7)),IF(C3500 = "Totale", IF(H3500=1,IF(E3500=0,Résultat!G$8,IF(J3500="No",Résultat!$G$9,Résultat!$G$7)),IF(H3500=2,IF(E3500=0,Résultat!G$9,IF(J3500="No",Résultat!$G$9,Résultat!$G$7)),Résultat!$G$7)),Résultat!$G$7)), "")</f>
        <v/>
      </c>
    </row>
    <row r="3501" spans="1:11" ht="20.100000000000001" customHeight="1">
      <c r="A3501" s="26"/>
      <c r="B3501" s="27"/>
      <c r="C3501" s="11" t="str">
        <f>IF($B3501 &lt;&gt; "",VLOOKUP(MID(B3501,3,5),'Recyclabilité Prod Matx'!C:F,2,FALSE), "")</f>
        <v/>
      </c>
      <c r="D3501" s="11" t="str">
        <f>IF($B3501 &lt;&gt; "",VLOOKUP(MID(B3501,3,5),'Recyclabilité Prod Matx'!C:F,3,FALSE),"")</f>
        <v/>
      </c>
      <c r="E3501" s="11" t="str">
        <f>IF($B3501 &lt;&gt; "",VLOOKUP(MID(B3501,3,5),'Recyclabilité Prod Matx'!C:F,4,FALSE), "")</f>
        <v/>
      </c>
      <c r="F3501" s="12" t="str">
        <f>IF($B3501 &lt;&gt; "", IF(C3501="Totale","",IF(D3501 = 0, "", VLOOKUP(D3501,'Cond Compo'!A:B,2,FALSE))),"")</f>
        <v/>
      </c>
      <c r="G3501" s="28"/>
      <c r="H3501" s="11" t="str">
        <f xml:space="preserve"> IF(C3501="Totale",2,IF($G3501 &lt;&gt; "", IF(D3501 = "E",MATCH(G3501, 'Cond Compo'!D$16:D$18, 0), MATCH(G3501, 'Cond Compo'!C$16:C$19, 0)), ""))</f>
        <v/>
      </c>
      <c r="I3501" s="12" t="str">
        <f>IF($E3501 &lt;&gt; "", IF(E3501 = 0, "", VLOOKUP(E3501,'Cond Perturbation'!A:B,2,FALSE)),"")</f>
        <v/>
      </c>
      <c r="J3501" s="28"/>
      <c r="K3501" s="29" t="str">
        <f>IF($B3501 &lt;&gt; "", IF(C3501="Oui",IF(H3501=1,IF(E3501=0,Résultat!G$8,IF(J3501="No",Résultat!$G$8,Résultat!$G$7)),IF(H3501=2,IF(E3501=0,Résultat!G$9,IF(J3501="No",Résultat!$G$9,Résultat!$G$7)),Résultat!$G$7)),IF(C3501 = "Totale", IF(H3501=1,IF(E3501=0,Résultat!G$8,IF(J3501="No",Résultat!$G$9,Résultat!$G$7)),IF(H3501=2,IF(E3501=0,Résultat!G$9,IF(J3501="No",Résultat!$G$9,Résultat!$G$7)),Résultat!$G$7)),Résultat!$G$7)), "")</f>
        <v/>
      </c>
    </row>
    <row r="3502" spans="1:11" ht="20.100000000000001" customHeight="1">
      <c r="A3502" s="26"/>
      <c r="B3502" s="27"/>
      <c r="C3502" s="11" t="str">
        <f>IF($B3502 &lt;&gt; "",VLOOKUP(MID(B3502,3,5),'Recyclabilité Prod Matx'!C:F,2,FALSE), "")</f>
        <v/>
      </c>
      <c r="D3502" s="11" t="str">
        <f>IF($B3502 &lt;&gt; "",VLOOKUP(MID(B3502,3,5),'Recyclabilité Prod Matx'!C:F,3,FALSE),"")</f>
        <v/>
      </c>
      <c r="E3502" s="11" t="str">
        <f>IF($B3502 &lt;&gt; "",VLOOKUP(MID(B3502,3,5),'Recyclabilité Prod Matx'!C:F,4,FALSE), "")</f>
        <v/>
      </c>
      <c r="F3502" s="12" t="str">
        <f>IF($B3502 &lt;&gt; "", IF(C3502="Totale","",IF(D3502 = 0, "", VLOOKUP(D3502,'Cond Compo'!A:B,2,FALSE))),"")</f>
        <v/>
      </c>
      <c r="G3502" s="28"/>
      <c r="H3502" s="11" t="str">
        <f xml:space="preserve"> IF(C3502="Totale",2,IF($G3502 &lt;&gt; "", IF(D3502 = "E",MATCH(G3502, 'Cond Compo'!D$16:D$18, 0), MATCH(G3502, 'Cond Compo'!C$16:C$19, 0)), ""))</f>
        <v/>
      </c>
      <c r="I3502" s="12" t="str">
        <f>IF($E3502 &lt;&gt; "", IF(E3502 = 0, "", VLOOKUP(E3502,'Cond Perturbation'!A:B,2,FALSE)),"")</f>
        <v/>
      </c>
      <c r="J3502" s="28"/>
      <c r="K3502" s="29" t="str">
        <f>IF($B3502 &lt;&gt; "", IF(C3502="Oui",IF(H3502=1,IF(E3502=0,Résultat!G$8,IF(J3502="No",Résultat!$G$8,Résultat!$G$7)),IF(H3502=2,IF(E3502=0,Résultat!G$9,IF(J3502="No",Résultat!$G$9,Résultat!$G$7)),Résultat!$G$7)),IF(C3502 = "Totale", IF(H3502=1,IF(E3502=0,Résultat!G$8,IF(J3502="No",Résultat!$G$9,Résultat!$G$7)),IF(H3502=2,IF(E3502=0,Résultat!G$9,IF(J3502="No",Résultat!$G$9,Résultat!$G$7)),Résultat!$G$7)),Résultat!$G$7)), "")</f>
        <v/>
      </c>
    </row>
    <row r="3503" spans="1:11" ht="20.100000000000001" customHeight="1">
      <c r="A3503" s="26"/>
      <c r="B3503" s="27"/>
      <c r="C3503" s="11" t="str">
        <f>IF($B3503 &lt;&gt; "",VLOOKUP(MID(B3503,3,5),'Recyclabilité Prod Matx'!C:F,2,FALSE), "")</f>
        <v/>
      </c>
      <c r="D3503" s="11" t="str">
        <f>IF($B3503 &lt;&gt; "",VLOOKUP(MID(B3503,3,5),'Recyclabilité Prod Matx'!C:F,3,FALSE),"")</f>
        <v/>
      </c>
      <c r="E3503" s="11" t="str">
        <f>IF($B3503 &lt;&gt; "",VLOOKUP(MID(B3503,3,5),'Recyclabilité Prod Matx'!C:F,4,FALSE), "")</f>
        <v/>
      </c>
      <c r="F3503" s="12" t="str">
        <f>IF($B3503 &lt;&gt; "", IF(C3503="Totale","",IF(D3503 = 0, "", VLOOKUP(D3503,'Cond Compo'!A:B,2,FALSE))),"")</f>
        <v/>
      </c>
      <c r="G3503" s="28"/>
      <c r="H3503" s="11" t="str">
        <f xml:space="preserve"> IF(C3503="Totale",2,IF($G3503 &lt;&gt; "", IF(D3503 = "E",MATCH(G3503, 'Cond Compo'!D$16:D$18, 0), MATCH(G3503, 'Cond Compo'!C$16:C$19, 0)), ""))</f>
        <v/>
      </c>
      <c r="I3503" s="12" t="str">
        <f>IF($E3503 &lt;&gt; "", IF(E3503 = 0, "", VLOOKUP(E3503,'Cond Perturbation'!A:B,2,FALSE)),"")</f>
        <v/>
      </c>
      <c r="J3503" s="28"/>
      <c r="K3503" s="29" t="str">
        <f>IF($B3503 &lt;&gt; "", IF(C3503="Oui",IF(H3503=1,IF(E3503=0,Résultat!G$8,IF(J3503="No",Résultat!$G$8,Résultat!$G$7)),IF(H3503=2,IF(E3503=0,Résultat!G$9,IF(J3503="No",Résultat!$G$9,Résultat!$G$7)),Résultat!$G$7)),IF(C3503 = "Totale", IF(H3503=1,IF(E3503=0,Résultat!G$8,IF(J3503="No",Résultat!$G$9,Résultat!$G$7)),IF(H3503=2,IF(E3503=0,Résultat!G$9,IF(J3503="No",Résultat!$G$9,Résultat!$G$7)),Résultat!$G$7)),Résultat!$G$7)), "")</f>
        <v/>
      </c>
    </row>
    <row r="3504" spans="1:11" ht="20.100000000000001" customHeight="1">
      <c r="A3504" s="26"/>
      <c r="B3504" s="27"/>
      <c r="C3504" s="11" t="str">
        <f>IF($B3504 &lt;&gt; "",VLOOKUP(MID(B3504,3,5),'Recyclabilité Prod Matx'!C:F,2,FALSE), "")</f>
        <v/>
      </c>
      <c r="D3504" s="11" t="str">
        <f>IF($B3504 &lt;&gt; "",VLOOKUP(MID(B3504,3,5),'Recyclabilité Prod Matx'!C:F,3,FALSE),"")</f>
        <v/>
      </c>
      <c r="E3504" s="11" t="str">
        <f>IF($B3504 &lt;&gt; "",VLOOKUP(MID(B3504,3,5),'Recyclabilité Prod Matx'!C:F,4,FALSE), "")</f>
        <v/>
      </c>
      <c r="F3504" s="12" t="str">
        <f>IF($B3504 &lt;&gt; "", IF(C3504="Totale","",IF(D3504 = 0, "", VLOOKUP(D3504,'Cond Compo'!A:B,2,FALSE))),"")</f>
        <v/>
      </c>
      <c r="G3504" s="28"/>
      <c r="H3504" s="11" t="str">
        <f xml:space="preserve"> IF(C3504="Totale",2,IF($G3504 &lt;&gt; "", IF(D3504 = "E",MATCH(G3504, 'Cond Compo'!D$16:D$18, 0), MATCH(G3504, 'Cond Compo'!C$16:C$19, 0)), ""))</f>
        <v/>
      </c>
      <c r="I3504" s="12" t="str">
        <f>IF($E3504 &lt;&gt; "", IF(E3504 = 0, "", VLOOKUP(E3504,'Cond Perturbation'!A:B,2,FALSE)),"")</f>
        <v/>
      </c>
      <c r="J3504" s="28"/>
      <c r="K3504" s="29" t="str">
        <f>IF($B3504 &lt;&gt; "", IF(C3504="Oui",IF(H3504=1,IF(E3504=0,Résultat!G$8,IF(J3504="No",Résultat!$G$8,Résultat!$G$7)),IF(H3504=2,IF(E3504=0,Résultat!G$9,IF(J3504="No",Résultat!$G$9,Résultat!$G$7)),Résultat!$G$7)),IF(C3504 = "Totale", IF(H3504=1,IF(E3504=0,Résultat!G$8,IF(J3504="No",Résultat!$G$9,Résultat!$G$7)),IF(H3504=2,IF(E3504=0,Résultat!G$9,IF(J3504="No",Résultat!$G$9,Résultat!$G$7)),Résultat!$G$7)),Résultat!$G$7)), "")</f>
        <v/>
      </c>
    </row>
    <row r="3505" spans="1:11" ht="20.100000000000001" customHeight="1">
      <c r="A3505" s="26"/>
      <c r="B3505" s="27"/>
      <c r="C3505" s="11" t="str">
        <f>IF($B3505 &lt;&gt; "",VLOOKUP(MID(B3505,3,5),'Recyclabilité Prod Matx'!C:F,2,FALSE), "")</f>
        <v/>
      </c>
      <c r="D3505" s="11" t="str">
        <f>IF($B3505 &lt;&gt; "",VLOOKUP(MID(B3505,3,5),'Recyclabilité Prod Matx'!C:F,3,FALSE),"")</f>
        <v/>
      </c>
      <c r="E3505" s="11" t="str">
        <f>IF($B3505 &lt;&gt; "",VLOOKUP(MID(B3505,3,5),'Recyclabilité Prod Matx'!C:F,4,FALSE), "")</f>
        <v/>
      </c>
      <c r="F3505" s="12" t="str">
        <f>IF($B3505 &lt;&gt; "", IF(C3505="Totale","",IF(D3505 = 0, "", VLOOKUP(D3505,'Cond Compo'!A:B,2,FALSE))),"")</f>
        <v/>
      </c>
      <c r="G3505" s="28"/>
      <c r="H3505" s="11" t="str">
        <f xml:space="preserve"> IF(C3505="Totale",2,IF($G3505 &lt;&gt; "", IF(D3505 = "E",MATCH(G3505, 'Cond Compo'!D$16:D$18, 0), MATCH(G3505, 'Cond Compo'!C$16:C$19, 0)), ""))</f>
        <v/>
      </c>
      <c r="I3505" s="12" t="str">
        <f>IF($E3505 &lt;&gt; "", IF(E3505 = 0, "", VLOOKUP(E3505,'Cond Perturbation'!A:B,2,FALSE)),"")</f>
        <v/>
      </c>
      <c r="J3505" s="28"/>
      <c r="K3505" s="29" t="str">
        <f>IF($B3505 &lt;&gt; "", IF(C3505="Oui",IF(H3505=1,IF(E3505=0,Résultat!G$8,IF(J3505="No",Résultat!$G$8,Résultat!$G$7)),IF(H3505=2,IF(E3505=0,Résultat!G$9,IF(J3505="No",Résultat!$G$9,Résultat!$G$7)),Résultat!$G$7)),IF(C3505 = "Totale", IF(H3505=1,IF(E3505=0,Résultat!G$8,IF(J3505="No",Résultat!$G$9,Résultat!$G$7)),IF(H3505=2,IF(E3505=0,Résultat!G$9,IF(J3505="No",Résultat!$G$9,Résultat!$G$7)),Résultat!$G$7)),Résultat!$G$7)), "")</f>
        <v/>
      </c>
    </row>
    <row r="3506" spans="1:11" ht="20.100000000000001" customHeight="1">
      <c r="A3506" s="26"/>
      <c r="B3506" s="27"/>
      <c r="C3506" s="11" t="str">
        <f>IF($B3506 &lt;&gt; "",VLOOKUP(MID(B3506,3,5),'Recyclabilité Prod Matx'!C:F,2,FALSE), "")</f>
        <v/>
      </c>
      <c r="D3506" s="11" t="str">
        <f>IF($B3506 &lt;&gt; "",VLOOKUP(MID(B3506,3,5),'Recyclabilité Prod Matx'!C:F,3,FALSE),"")</f>
        <v/>
      </c>
      <c r="E3506" s="11" t="str">
        <f>IF($B3506 &lt;&gt; "",VLOOKUP(MID(B3506,3,5),'Recyclabilité Prod Matx'!C:F,4,FALSE), "")</f>
        <v/>
      </c>
      <c r="F3506" s="12" t="str">
        <f>IF($B3506 &lt;&gt; "", IF(C3506="Totale","",IF(D3506 = 0, "", VLOOKUP(D3506,'Cond Compo'!A:B,2,FALSE))),"")</f>
        <v/>
      </c>
      <c r="G3506" s="28"/>
      <c r="H3506" s="11" t="str">
        <f xml:space="preserve"> IF(C3506="Totale",2,IF($G3506 &lt;&gt; "", IF(D3506 = "E",MATCH(G3506, 'Cond Compo'!D$16:D$18, 0), MATCH(G3506, 'Cond Compo'!C$16:C$19, 0)), ""))</f>
        <v/>
      </c>
      <c r="I3506" s="12" t="str">
        <f>IF($E3506 &lt;&gt; "", IF(E3506 = 0, "", VLOOKUP(E3506,'Cond Perturbation'!A:B,2,FALSE)),"")</f>
        <v/>
      </c>
      <c r="J3506" s="28"/>
      <c r="K3506" s="29" t="str">
        <f>IF($B3506 &lt;&gt; "", IF(C3506="Oui",IF(H3506=1,IF(E3506=0,Résultat!G$8,IF(J3506="No",Résultat!$G$8,Résultat!$G$7)),IF(H3506=2,IF(E3506=0,Résultat!G$9,IF(J3506="No",Résultat!$G$9,Résultat!$G$7)),Résultat!$G$7)),IF(C3506 = "Totale", IF(H3506=1,IF(E3506=0,Résultat!G$8,IF(J3506="No",Résultat!$G$9,Résultat!$G$7)),IF(H3506=2,IF(E3506=0,Résultat!G$9,IF(J3506="No",Résultat!$G$9,Résultat!$G$7)),Résultat!$G$7)),Résultat!$G$7)), "")</f>
        <v/>
      </c>
    </row>
    <row r="3507" spans="1:11" ht="20.100000000000001" customHeight="1">
      <c r="A3507" s="26"/>
      <c r="B3507" s="27"/>
      <c r="C3507" s="11" t="str">
        <f>IF($B3507 &lt;&gt; "",VLOOKUP(MID(B3507,3,5),'Recyclabilité Prod Matx'!C:F,2,FALSE), "")</f>
        <v/>
      </c>
      <c r="D3507" s="11" t="str">
        <f>IF($B3507 &lt;&gt; "",VLOOKUP(MID(B3507,3,5),'Recyclabilité Prod Matx'!C:F,3,FALSE),"")</f>
        <v/>
      </c>
      <c r="E3507" s="11" t="str">
        <f>IF($B3507 &lt;&gt; "",VLOOKUP(MID(B3507,3,5),'Recyclabilité Prod Matx'!C:F,4,FALSE), "")</f>
        <v/>
      </c>
      <c r="F3507" s="12" t="str">
        <f>IF($B3507 &lt;&gt; "", IF(C3507="Totale","",IF(D3507 = 0, "", VLOOKUP(D3507,'Cond Compo'!A:B,2,FALSE))),"")</f>
        <v/>
      </c>
      <c r="G3507" s="28"/>
      <c r="H3507" s="11" t="str">
        <f xml:space="preserve"> IF(C3507="Totale",2,IF($G3507 &lt;&gt; "", IF(D3507 = "E",MATCH(G3507, 'Cond Compo'!D$16:D$18, 0), MATCH(G3507, 'Cond Compo'!C$16:C$19, 0)), ""))</f>
        <v/>
      </c>
      <c r="I3507" s="12" t="str">
        <f>IF($E3507 &lt;&gt; "", IF(E3507 = 0, "", VLOOKUP(E3507,'Cond Perturbation'!A:B,2,FALSE)),"")</f>
        <v/>
      </c>
      <c r="J3507" s="28"/>
      <c r="K3507" s="29" t="str">
        <f>IF($B3507 &lt;&gt; "", IF(C3507="Oui",IF(H3507=1,IF(E3507=0,Résultat!G$8,IF(J3507="No",Résultat!$G$8,Résultat!$G$7)),IF(H3507=2,IF(E3507=0,Résultat!G$9,IF(J3507="No",Résultat!$G$9,Résultat!$G$7)),Résultat!$G$7)),IF(C3507 = "Totale", IF(H3507=1,IF(E3507=0,Résultat!G$8,IF(J3507="No",Résultat!$G$9,Résultat!$G$7)),IF(H3507=2,IF(E3507=0,Résultat!G$9,IF(J3507="No",Résultat!$G$9,Résultat!$G$7)),Résultat!$G$7)),Résultat!$G$7)), "")</f>
        <v/>
      </c>
    </row>
    <row r="3508" spans="1:11" ht="20.100000000000001" customHeight="1">
      <c r="A3508" s="26"/>
      <c r="B3508" s="27"/>
      <c r="C3508" s="11" t="str">
        <f>IF($B3508 &lt;&gt; "",VLOOKUP(MID(B3508,3,5),'Recyclabilité Prod Matx'!C:F,2,FALSE), "")</f>
        <v/>
      </c>
      <c r="D3508" s="11" t="str">
        <f>IF($B3508 &lt;&gt; "",VLOOKUP(MID(B3508,3,5),'Recyclabilité Prod Matx'!C:F,3,FALSE),"")</f>
        <v/>
      </c>
      <c r="E3508" s="11" t="str">
        <f>IF($B3508 &lt;&gt; "",VLOOKUP(MID(B3508,3,5),'Recyclabilité Prod Matx'!C:F,4,FALSE), "")</f>
        <v/>
      </c>
      <c r="F3508" s="12" t="str">
        <f>IF($B3508 &lt;&gt; "", IF(C3508="Totale","",IF(D3508 = 0, "", VLOOKUP(D3508,'Cond Compo'!A:B,2,FALSE))),"")</f>
        <v/>
      </c>
      <c r="G3508" s="28"/>
      <c r="H3508" s="11" t="str">
        <f xml:space="preserve"> IF(C3508="Totale",2,IF($G3508 &lt;&gt; "", IF(D3508 = "E",MATCH(G3508, 'Cond Compo'!D$16:D$18, 0), MATCH(G3508, 'Cond Compo'!C$16:C$19, 0)), ""))</f>
        <v/>
      </c>
      <c r="I3508" s="12" t="str">
        <f>IF($E3508 &lt;&gt; "", IF(E3508 = 0, "", VLOOKUP(E3508,'Cond Perturbation'!A:B,2,FALSE)),"")</f>
        <v/>
      </c>
      <c r="J3508" s="28"/>
      <c r="K3508" s="29" t="str">
        <f>IF($B3508 &lt;&gt; "", IF(C3508="Oui",IF(H3508=1,IF(E3508=0,Résultat!G$8,IF(J3508="No",Résultat!$G$8,Résultat!$G$7)),IF(H3508=2,IF(E3508=0,Résultat!G$9,IF(J3508="No",Résultat!$G$9,Résultat!$G$7)),Résultat!$G$7)),IF(C3508 = "Totale", IF(H3508=1,IF(E3508=0,Résultat!G$8,IF(J3508="No",Résultat!$G$9,Résultat!$G$7)),IF(H3508=2,IF(E3508=0,Résultat!G$9,IF(J3508="No",Résultat!$G$9,Résultat!$G$7)),Résultat!$G$7)),Résultat!$G$7)), "")</f>
        <v/>
      </c>
    </row>
    <row r="3509" spans="1:11" ht="20.100000000000001" customHeight="1">
      <c r="A3509" s="26"/>
      <c r="B3509" s="27"/>
      <c r="C3509" s="11" t="str">
        <f>IF($B3509 &lt;&gt; "",VLOOKUP(MID(B3509,3,5),'Recyclabilité Prod Matx'!C:F,2,FALSE), "")</f>
        <v/>
      </c>
      <c r="D3509" s="11" t="str">
        <f>IF($B3509 &lt;&gt; "",VLOOKUP(MID(B3509,3,5),'Recyclabilité Prod Matx'!C:F,3,FALSE),"")</f>
        <v/>
      </c>
      <c r="E3509" s="11" t="str">
        <f>IF($B3509 &lt;&gt; "",VLOOKUP(MID(B3509,3,5),'Recyclabilité Prod Matx'!C:F,4,FALSE), "")</f>
        <v/>
      </c>
      <c r="F3509" s="12" t="str">
        <f>IF($B3509 &lt;&gt; "", IF(C3509="Totale","",IF(D3509 = 0, "", VLOOKUP(D3509,'Cond Compo'!A:B,2,FALSE))),"")</f>
        <v/>
      </c>
      <c r="G3509" s="28"/>
      <c r="H3509" s="11" t="str">
        <f xml:space="preserve"> IF(C3509="Totale",2,IF($G3509 &lt;&gt; "", IF(D3509 = "E",MATCH(G3509, 'Cond Compo'!D$16:D$18, 0), MATCH(G3509, 'Cond Compo'!C$16:C$19, 0)), ""))</f>
        <v/>
      </c>
      <c r="I3509" s="12" t="str">
        <f>IF($E3509 &lt;&gt; "", IF(E3509 = 0, "", VLOOKUP(E3509,'Cond Perturbation'!A:B,2,FALSE)),"")</f>
        <v/>
      </c>
      <c r="J3509" s="28"/>
      <c r="K3509" s="29" t="str">
        <f>IF($B3509 &lt;&gt; "", IF(C3509="Oui",IF(H3509=1,IF(E3509=0,Résultat!G$8,IF(J3509="No",Résultat!$G$8,Résultat!$G$7)),IF(H3509=2,IF(E3509=0,Résultat!G$9,IF(J3509="No",Résultat!$G$9,Résultat!$G$7)),Résultat!$G$7)),IF(C3509 = "Totale", IF(H3509=1,IF(E3509=0,Résultat!G$8,IF(J3509="No",Résultat!$G$9,Résultat!$G$7)),IF(H3509=2,IF(E3509=0,Résultat!G$9,IF(J3509="No",Résultat!$G$9,Résultat!$G$7)),Résultat!$G$7)),Résultat!$G$7)), "")</f>
        <v/>
      </c>
    </row>
    <row r="3510" spans="1:11" ht="20.100000000000001" customHeight="1">
      <c r="A3510" s="26"/>
      <c r="B3510" s="27"/>
      <c r="C3510" s="11" t="str">
        <f>IF($B3510 &lt;&gt; "",VLOOKUP(MID(B3510,3,5),'Recyclabilité Prod Matx'!C:F,2,FALSE), "")</f>
        <v/>
      </c>
      <c r="D3510" s="11" t="str">
        <f>IF($B3510 &lt;&gt; "",VLOOKUP(MID(B3510,3,5),'Recyclabilité Prod Matx'!C:F,3,FALSE),"")</f>
        <v/>
      </c>
      <c r="E3510" s="11" t="str">
        <f>IF($B3510 &lt;&gt; "",VLOOKUP(MID(B3510,3,5),'Recyclabilité Prod Matx'!C:F,4,FALSE), "")</f>
        <v/>
      </c>
      <c r="F3510" s="12" t="str">
        <f>IF($B3510 &lt;&gt; "", IF(C3510="Totale","",IF(D3510 = 0, "", VLOOKUP(D3510,'Cond Compo'!A:B,2,FALSE))),"")</f>
        <v/>
      </c>
      <c r="G3510" s="28"/>
      <c r="H3510" s="11" t="str">
        <f xml:space="preserve"> IF(C3510="Totale",2,IF($G3510 &lt;&gt; "", IF(D3510 = "E",MATCH(G3510, 'Cond Compo'!D$16:D$18, 0), MATCH(G3510, 'Cond Compo'!C$16:C$19, 0)), ""))</f>
        <v/>
      </c>
      <c r="I3510" s="12" t="str">
        <f>IF($E3510 &lt;&gt; "", IF(E3510 = 0, "", VLOOKUP(E3510,'Cond Perturbation'!A:B,2,FALSE)),"")</f>
        <v/>
      </c>
      <c r="J3510" s="28"/>
      <c r="K3510" s="29" t="str">
        <f>IF($B3510 &lt;&gt; "", IF(C3510="Oui",IF(H3510=1,IF(E3510=0,Résultat!G$8,IF(J3510="No",Résultat!$G$8,Résultat!$G$7)),IF(H3510=2,IF(E3510=0,Résultat!G$9,IF(J3510="No",Résultat!$G$9,Résultat!$G$7)),Résultat!$G$7)),IF(C3510 = "Totale", IF(H3510=1,IF(E3510=0,Résultat!G$8,IF(J3510="No",Résultat!$G$9,Résultat!$G$7)),IF(H3510=2,IF(E3510=0,Résultat!G$9,IF(J3510="No",Résultat!$G$9,Résultat!$G$7)),Résultat!$G$7)),Résultat!$G$7)), "")</f>
        <v/>
      </c>
    </row>
    <row r="3511" spans="1:11" ht="20.100000000000001" customHeight="1">
      <c r="A3511" s="26"/>
      <c r="B3511" s="27"/>
      <c r="C3511" s="11" t="str">
        <f>IF($B3511 &lt;&gt; "",VLOOKUP(MID(B3511,3,5),'Recyclabilité Prod Matx'!C:F,2,FALSE), "")</f>
        <v/>
      </c>
      <c r="D3511" s="11" t="str">
        <f>IF($B3511 &lt;&gt; "",VLOOKUP(MID(B3511,3,5),'Recyclabilité Prod Matx'!C:F,3,FALSE),"")</f>
        <v/>
      </c>
      <c r="E3511" s="11" t="str">
        <f>IF($B3511 &lt;&gt; "",VLOOKUP(MID(B3511,3,5),'Recyclabilité Prod Matx'!C:F,4,FALSE), "")</f>
        <v/>
      </c>
      <c r="F3511" s="12" t="str">
        <f>IF($B3511 &lt;&gt; "", IF(C3511="Totale","",IF(D3511 = 0, "", VLOOKUP(D3511,'Cond Compo'!A:B,2,FALSE))),"")</f>
        <v/>
      </c>
      <c r="G3511" s="28"/>
      <c r="H3511" s="11" t="str">
        <f xml:space="preserve"> IF(C3511="Totale",2,IF($G3511 &lt;&gt; "", IF(D3511 = "E",MATCH(G3511, 'Cond Compo'!D$16:D$18, 0), MATCH(G3511, 'Cond Compo'!C$16:C$19, 0)), ""))</f>
        <v/>
      </c>
      <c r="I3511" s="12" t="str">
        <f>IF($E3511 &lt;&gt; "", IF(E3511 = 0, "", VLOOKUP(E3511,'Cond Perturbation'!A:B,2,FALSE)),"")</f>
        <v/>
      </c>
      <c r="J3511" s="28"/>
      <c r="K3511" s="29" t="str">
        <f>IF($B3511 &lt;&gt; "", IF(C3511="Oui",IF(H3511=1,IF(E3511=0,Résultat!G$8,IF(J3511="No",Résultat!$G$8,Résultat!$G$7)),IF(H3511=2,IF(E3511=0,Résultat!G$9,IF(J3511="No",Résultat!$G$9,Résultat!$G$7)),Résultat!$G$7)),IF(C3511 = "Totale", IF(H3511=1,IF(E3511=0,Résultat!G$8,IF(J3511="No",Résultat!$G$9,Résultat!$G$7)),IF(H3511=2,IF(E3511=0,Résultat!G$9,IF(J3511="No",Résultat!$G$9,Résultat!$G$7)),Résultat!$G$7)),Résultat!$G$7)), "")</f>
        <v/>
      </c>
    </row>
    <row r="3512" spans="1:11" ht="20.100000000000001" customHeight="1">
      <c r="A3512" s="26"/>
      <c r="B3512" s="27"/>
      <c r="C3512" s="11" t="str">
        <f>IF($B3512 &lt;&gt; "",VLOOKUP(MID(B3512,3,5),'Recyclabilité Prod Matx'!C:F,2,FALSE), "")</f>
        <v/>
      </c>
      <c r="D3512" s="11" t="str">
        <f>IF($B3512 &lt;&gt; "",VLOOKUP(MID(B3512,3,5),'Recyclabilité Prod Matx'!C:F,3,FALSE),"")</f>
        <v/>
      </c>
      <c r="E3512" s="11" t="str">
        <f>IF($B3512 &lt;&gt; "",VLOOKUP(MID(B3512,3,5),'Recyclabilité Prod Matx'!C:F,4,FALSE), "")</f>
        <v/>
      </c>
      <c r="F3512" s="12" t="str">
        <f>IF($B3512 &lt;&gt; "", IF(C3512="Totale","",IF(D3512 = 0, "", VLOOKUP(D3512,'Cond Compo'!A:B,2,FALSE))),"")</f>
        <v/>
      </c>
      <c r="G3512" s="28"/>
      <c r="H3512" s="11" t="str">
        <f xml:space="preserve"> IF(C3512="Totale",2,IF($G3512 &lt;&gt; "", IF(D3512 = "E",MATCH(G3512, 'Cond Compo'!D$16:D$18, 0), MATCH(G3512, 'Cond Compo'!C$16:C$19, 0)), ""))</f>
        <v/>
      </c>
      <c r="I3512" s="12" t="str">
        <f>IF($E3512 &lt;&gt; "", IF(E3512 = 0, "", VLOOKUP(E3512,'Cond Perturbation'!A:B,2,FALSE)),"")</f>
        <v/>
      </c>
      <c r="J3512" s="28"/>
      <c r="K3512" s="29" t="str">
        <f>IF($B3512 &lt;&gt; "", IF(C3512="Oui",IF(H3512=1,IF(E3512=0,Résultat!G$8,IF(J3512="No",Résultat!$G$8,Résultat!$G$7)),IF(H3512=2,IF(E3512=0,Résultat!G$9,IF(J3512="No",Résultat!$G$9,Résultat!$G$7)),Résultat!$G$7)),IF(C3512 = "Totale", IF(H3512=1,IF(E3512=0,Résultat!G$8,IF(J3512="No",Résultat!$G$9,Résultat!$G$7)),IF(H3512=2,IF(E3512=0,Résultat!G$9,IF(J3512="No",Résultat!$G$9,Résultat!$G$7)),Résultat!$G$7)),Résultat!$G$7)), "")</f>
        <v/>
      </c>
    </row>
    <row r="3513" spans="1:11" ht="20.100000000000001" customHeight="1">
      <c r="A3513" s="26"/>
      <c r="B3513" s="27"/>
      <c r="C3513" s="11" t="str">
        <f>IF($B3513 &lt;&gt; "",VLOOKUP(MID(B3513,3,5),'Recyclabilité Prod Matx'!C:F,2,FALSE), "")</f>
        <v/>
      </c>
      <c r="D3513" s="11" t="str">
        <f>IF($B3513 &lt;&gt; "",VLOOKUP(MID(B3513,3,5),'Recyclabilité Prod Matx'!C:F,3,FALSE),"")</f>
        <v/>
      </c>
      <c r="E3513" s="11" t="str">
        <f>IF($B3513 &lt;&gt; "",VLOOKUP(MID(B3513,3,5),'Recyclabilité Prod Matx'!C:F,4,FALSE), "")</f>
        <v/>
      </c>
      <c r="F3513" s="12" t="str">
        <f>IF($B3513 &lt;&gt; "", IF(C3513="Totale","",IF(D3513 = 0, "", VLOOKUP(D3513,'Cond Compo'!A:B,2,FALSE))),"")</f>
        <v/>
      </c>
      <c r="G3513" s="28"/>
      <c r="H3513" s="11" t="str">
        <f xml:space="preserve"> IF(C3513="Totale",2,IF($G3513 &lt;&gt; "", IF(D3513 = "E",MATCH(G3513, 'Cond Compo'!D$16:D$18, 0), MATCH(G3513, 'Cond Compo'!C$16:C$19, 0)), ""))</f>
        <v/>
      </c>
      <c r="I3513" s="12" t="str">
        <f>IF($E3513 &lt;&gt; "", IF(E3513 = 0, "", VLOOKUP(E3513,'Cond Perturbation'!A:B,2,FALSE)),"")</f>
        <v/>
      </c>
      <c r="J3513" s="28"/>
      <c r="K3513" s="29" t="str">
        <f>IF($B3513 &lt;&gt; "", IF(C3513="Oui",IF(H3513=1,IF(E3513=0,Résultat!G$8,IF(J3513="No",Résultat!$G$8,Résultat!$G$7)),IF(H3513=2,IF(E3513=0,Résultat!G$9,IF(J3513="No",Résultat!$G$9,Résultat!$G$7)),Résultat!$G$7)),IF(C3513 = "Totale", IF(H3513=1,IF(E3513=0,Résultat!G$8,IF(J3513="No",Résultat!$G$9,Résultat!$G$7)),IF(H3513=2,IF(E3513=0,Résultat!G$9,IF(J3513="No",Résultat!$G$9,Résultat!$G$7)),Résultat!$G$7)),Résultat!$G$7)), "")</f>
        <v/>
      </c>
    </row>
    <row r="3514" spans="1:11" ht="20.100000000000001" customHeight="1">
      <c r="A3514" s="26"/>
      <c r="B3514" s="27"/>
      <c r="C3514" s="11" t="str">
        <f>IF($B3514 &lt;&gt; "",VLOOKUP(MID(B3514,3,5),'Recyclabilité Prod Matx'!C:F,2,FALSE), "")</f>
        <v/>
      </c>
      <c r="D3514" s="11" t="str">
        <f>IF($B3514 &lt;&gt; "",VLOOKUP(MID(B3514,3,5),'Recyclabilité Prod Matx'!C:F,3,FALSE),"")</f>
        <v/>
      </c>
      <c r="E3514" s="11" t="str">
        <f>IF($B3514 &lt;&gt; "",VLOOKUP(MID(B3514,3,5),'Recyclabilité Prod Matx'!C:F,4,FALSE), "")</f>
        <v/>
      </c>
      <c r="F3514" s="12" t="str">
        <f>IF($B3514 &lt;&gt; "", IF(C3514="Totale","",IF(D3514 = 0, "", VLOOKUP(D3514,'Cond Compo'!A:B,2,FALSE))),"")</f>
        <v/>
      </c>
      <c r="G3514" s="28"/>
      <c r="H3514" s="11" t="str">
        <f xml:space="preserve"> IF(C3514="Totale",2,IF($G3514 &lt;&gt; "", IF(D3514 = "E",MATCH(G3514, 'Cond Compo'!D$16:D$18, 0), MATCH(G3514, 'Cond Compo'!C$16:C$19, 0)), ""))</f>
        <v/>
      </c>
      <c r="I3514" s="12" t="str">
        <f>IF($E3514 &lt;&gt; "", IF(E3514 = 0, "", VLOOKUP(E3514,'Cond Perturbation'!A:B,2,FALSE)),"")</f>
        <v/>
      </c>
      <c r="J3514" s="28"/>
      <c r="K3514" s="29" t="str">
        <f>IF($B3514 &lt;&gt; "", IF(C3514="Oui",IF(H3514=1,IF(E3514=0,Résultat!G$8,IF(J3514="No",Résultat!$G$8,Résultat!$G$7)),IF(H3514=2,IF(E3514=0,Résultat!G$9,IF(J3514="No",Résultat!$G$9,Résultat!$G$7)),Résultat!$G$7)),IF(C3514 = "Totale", IF(H3514=1,IF(E3514=0,Résultat!G$8,IF(J3514="No",Résultat!$G$9,Résultat!$G$7)),IF(H3514=2,IF(E3514=0,Résultat!G$9,IF(J3514="No",Résultat!$G$9,Résultat!$G$7)),Résultat!$G$7)),Résultat!$G$7)), "")</f>
        <v/>
      </c>
    </row>
    <row r="3515" spans="1:11" ht="20.100000000000001" customHeight="1">
      <c r="A3515" s="26"/>
      <c r="B3515" s="27"/>
      <c r="C3515" s="11" t="str">
        <f>IF($B3515 &lt;&gt; "",VLOOKUP(MID(B3515,3,5),'Recyclabilité Prod Matx'!C:F,2,FALSE), "")</f>
        <v/>
      </c>
      <c r="D3515" s="11" t="str">
        <f>IF($B3515 &lt;&gt; "",VLOOKUP(MID(B3515,3,5),'Recyclabilité Prod Matx'!C:F,3,FALSE),"")</f>
        <v/>
      </c>
      <c r="E3515" s="11" t="str">
        <f>IF($B3515 &lt;&gt; "",VLOOKUP(MID(B3515,3,5),'Recyclabilité Prod Matx'!C:F,4,FALSE), "")</f>
        <v/>
      </c>
      <c r="F3515" s="12" t="str">
        <f>IF($B3515 &lt;&gt; "", IF(C3515="Totale","",IF(D3515 = 0, "", VLOOKUP(D3515,'Cond Compo'!A:B,2,FALSE))),"")</f>
        <v/>
      </c>
      <c r="G3515" s="28"/>
      <c r="H3515" s="11" t="str">
        <f xml:space="preserve"> IF(C3515="Totale",2,IF($G3515 &lt;&gt; "", IF(D3515 = "E",MATCH(G3515, 'Cond Compo'!D$16:D$18, 0), MATCH(G3515, 'Cond Compo'!C$16:C$19, 0)), ""))</f>
        <v/>
      </c>
      <c r="I3515" s="12" t="str">
        <f>IF($E3515 &lt;&gt; "", IF(E3515 = 0, "", VLOOKUP(E3515,'Cond Perturbation'!A:B,2,FALSE)),"")</f>
        <v/>
      </c>
      <c r="J3515" s="28"/>
      <c r="K3515" s="29" t="str">
        <f>IF($B3515 &lt;&gt; "", IF(C3515="Oui",IF(H3515=1,IF(E3515=0,Résultat!G$8,IF(J3515="No",Résultat!$G$8,Résultat!$G$7)),IF(H3515=2,IF(E3515=0,Résultat!G$9,IF(J3515="No",Résultat!$G$9,Résultat!$G$7)),Résultat!$G$7)),IF(C3515 = "Totale", IF(H3515=1,IF(E3515=0,Résultat!G$8,IF(J3515="No",Résultat!$G$9,Résultat!$G$7)),IF(H3515=2,IF(E3515=0,Résultat!G$9,IF(J3515="No",Résultat!$G$9,Résultat!$G$7)),Résultat!$G$7)),Résultat!$G$7)), "")</f>
        <v/>
      </c>
    </row>
    <row r="3516" spans="1:11" ht="20.100000000000001" customHeight="1">
      <c r="A3516" s="26"/>
      <c r="B3516" s="27"/>
      <c r="C3516" s="11" t="str">
        <f>IF($B3516 &lt;&gt; "",VLOOKUP(MID(B3516,3,5),'Recyclabilité Prod Matx'!C:F,2,FALSE), "")</f>
        <v/>
      </c>
      <c r="D3516" s="11" t="str">
        <f>IF($B3516 &lt;&gt; "",VLOOKUP(MID(B3516,3,5),'Recyclabilité Prod Matx'!C:F,3,FALSE),"")</f>
        <v/>
      </c>
      <c r="E3516" s="11" t="str">
        <f>IF($B3516 &lt;&gt; "",VLOOKUP(MID(B3516,3,5),'Recyclabilité Prod Matx'!C:F,4,FALSE), "")</f>
        <v/>
      </c>
      <c r="F3516" s="12" t="str">
        <f>IF($B3516 &lt;&gt; "", IF(C3516="Totale","",IF(D3516 = 0, "", VLOOKUP(D3516,'Cond Compo'!A:B,2,FALSE))),"")</f>
        <v/>
      </c>
      <c r="G3516" s="28"/>
      <c r="H3516" s="11" t="str">
        <f xml:space="preserve"> IF(C3516="Totale",2,IF($G3516 &lt;&gt; "", IF(D3516 = "E",MATCH(G3516, 'Cond Compo'!D$16:D$18, 0), MATCH(G3516, 'Cond Compo'!C$16:C$19, 0)), ""))</f>
        <v/>
      </c>
      <c r="I3516" s="12" t="str">
        <f>IF($E3516 &lt;&gt; "", IF(E3516 = 0, "", VLOOKUP(E3516,'Cond Perturbation'!A:B,2,FALSE)),"")</f>
        <v/>
      </c>
      <c r="J3516" s="28"/>
      <c r="K3516" s="29" t="str">
        <f>IF($B3516 &lt;&gt; "", IF(C3516="Oui",IF(H3516=1,IF(E3516=0,Résultat!G$8,IF(J3516="No",Résultat!$G$8,Résultat!$G$7)),IF(H3516=2,IF(E3516=0,Résultat!G$9,IF(J3516="No",Résultat!$G$9,Résultat!$G$7)),Résultat!$G$7)),IF(C3516 = "Totale", IF(H3516=1,IF(E3516=0,Résultat!G$8,IF(J3516="No",Résultat!$G$9,Résultat!$G$7)),IF(H3516=2,IF(E3516=0,Résultat!G$9,IF(J3516="No",Résultat!$G$9,Résultat!$G$7)),Résultat!$G$7)),Résultat!$G$7)), "")</f>
        <v/>
      </c>
    </row>
    <row r="3517" spans="1:11" ht="20.100000000000001" customHeight="1">
      <c r="A3517" s="26"/>
      <c r="B3517" s="27"/>
      <c r="C3517" s="11" t="str">
        <f>IF($B3517 &lt;&gt; "",VLOOKUP(MID(B3517,3,5),'Recyclabilité Prod Matx'!C:F,2,FALSE), "")</f>
        <v/>
      </c>
      <c r="D3517" s="11" t="str">
        <f>IF($B3517 &lt;&gt; "",VLOOKUP(MID(B3517,3,5),'Recyclabilité Prod Matx'!C:F,3,FALSE),"")</f>
        <v/>
      </c>
      <c r="E3517" s="11" t="str">
        <f>IF($B3517 &lt;&gt; "",VLOOKUP(MID(B3517,3,5),'Recyclabilité Prod Matx'!C:F,4,FALSE), "")</f>
        <v/>
      </c>
      <c r="F3517" s="12" t="str">
        <f>IF($B3517 &lt;&gt; "", IF(C3517="Totale","",IF(D3517 = 0, "", VLOOKUP(D3517,'Cond Compo'!A:B,2,FALSE))),"")</f>
        <v/>
      </c>
      <c r="G3517" s="28"/>
      <c r="H3517" s="11" t="str">
        <f xml:space="preserve"> IF(C3517="Totale",2,IF($G3517 &lt;&gt; "", IF(D3517 = "E",MATCH(G3517, 'Cond Compo'!D$16:D$18, 0), MATCH(G3517, 'Cond Compo'!C$16:C$19, 0)), ""))</f>
        <v/>
      </c>
      <c r="I3517" s="12" t="str">
        <f>IF($E3517 &lt;&gt; "", IF(E3517 = 0, "", VLOOKUP(E3517,'Cond Perturbation'!A:B,2,FALSE)),"")</f>
        <v/>
      </c>
      <c r="J3517" s="28"/>
      <c r="K3517" s="29" t="str">
        <f>IF($B3517 &lt;&gt; "", IF(C3517="Oui",IF(H3517=1,IF(E3517=0,Résultat!G$8,IF(J3517="No",Résultat!$G$8,Résultat!$G$7)),IF(H3517=2,IF(E3517=0,Résultat!G$9,IF(J3517="No",Résultat!$G$9,Résultat!$G$7)),Résultat!$G$7)),IF(C3517 = "Totale", IF(H3517=1,IF(E3517=0,Résultat!G$8,IF(J3517="No",Résultat!$G$9,Résultat!$G$7)),IF(H3517=2,IF(E3517=0,Résultat!G$9,IF(J3517="No",Résultat!$G$9,Résultat!$G$7)),Résultat!$G$7)),Résultat!$G$7)), "")</f>
        <v/>
      </c>
    </row>
    <row r="3518" spans="1:11" ht="20.100000000000001" customHeight="1">
      <c r="A3518" s="26"/>
      <c r="B3518" s="27"/>
      <c r="C3518" s="11" t="str">
        <f>IF($B3518 &lt;&gt; "",VLOOKUP(MID(B3518,3,5),'Recyclabilité Prod Matx'!C:F,2,FALSE), "")</f>
        <v/>
      </c>
      <c r="D3518" s="11" t="str">
        <f>IF($B3518 &lt;&gt; "",VLOOKUP(MID(B3518,3,5),'Recyclabilité Prod Matx'!C:F,3,FALSE),"")</f>
        <v/>
      </c>
      <c r="E3518" s="11" t="str">
        <f>IF($B3518 &lt;&gt; "",VLOOKUP(MID(B3518,3,5),'Recyclabilité Prod Matx'!C:F,4,FALSE), "")</f>
        <v/>
      </c>
      <c r="F3518" s="12" t="str">
        <f>IF($B3518 &lt;&gt; "", IF(C3518="Totale","",IF(D3518 = 0, "", VLOOKUP(D3518,'Cond Compo'!A:B,2,FALSE))),"")</f>
        <v/>
      </c>
      <c r="G3518" s="28"/>
      <c r="H3518" s="11" t="str">
        <f xml:space="preserve"> IF(C3518="Totale",2,IF($G3518 &lt;&gt; "", IF(D3518 = "E",MATCH(G3518, 'Cond Compo'!D$16:D$18, 0), MATCH(G3518, 'Cond Compo'!C$16:C$19, 0)), ""))</f>
        <v/>
      </c>
      <c r="I3518" s="12" t="str">
        <f>IF($E3518 &lt;&gt; "", IF(E3518 = 0, "", VLOOKUP(E3518,'Cond Perturbation'!A:B,2,FALSE)),"")</f>
        <v/>
      </c>
      <c r="J3518" s="28"/>
      <c r="K3518" s="29" t="str">
        <f>IF($B3518 &lt;&gt; "", IF(C3518="Oui",IF(H3518=1,IF(E3518=0,Résultat!G$8,IF(J3518="No",Résultat!$G$8,Résultat!$G$7)),IF(H3518=2,IF(E3518=0,Résultat!G$9,IF(J3518="No",Résultat!$G$9,Résultat!$G$7)),Résultat!$G$7)),IF(C3518 = "Totale", IF(H3518=1,IF(E3518=0,Résultat!G$8,IF(J3518="No",Résultat!$G$9,Résultat!$G$7)),IF(H3518=2,IF(E3518=0,Résultat!G$9,IF(J3518="No",Résultat!$G$9,Résultat!$G$7)),Résultat!$G$7)),Résultat!$G$7)), "")</f>
        <v/>
      </c>
    </row>
    <row r="3519" spans="1:11" ht="20.100000000000001" customHeight="1">
      <c r="A3519" s="26"/>
      <c r="B3519" s="27"/>
      <c r="C3519" s="11" t="str">
        <f>IF($B3519 &lt;&gt; "",VLOOKUP(MID(B3519,3,5),'Recyclabilité Prod Matx'!C:F,2,FALSE), "")</f>
        <v/>
      </c>
      <c r="D3519" s="11" t="str">
        <f>IF($B3519 &lt;&gt; "",VLOOKUP(MID(B3519,3,5),'Recyclabilité Prod Matx'!C:F,3,FALSE),"")</f>
        <v/>
      </c>
      <c r="E3519" s="11" t="str">
        <f>IF($B3519 &lt;&gt; "",VLOOKUP(MID(B3519,3,5),'Recyclabilité Prod Matx'!C:F,4,FALSE), "")</f>
        <v/>
      </c>
      <c r="F3519" s="12" t="str">
        <f>IF($B3519 &lt;&gt; "", IF(C3519="Totale","",IF(D3519 = 0, "", VLOOKUP(D3519,'Cond Compo'!A:B,2,FALSE))),"")</f>
        <v/>
      </c>
      <c r="G3519" s="28"/>
      <c r="H3519" s="11" t="str">
        <f xml:space="preserve"> IF(C3519="Totale",2,IF($G3519 &lt;&gt; "", IF(D3519 = "E",MATCH(G3519, 'Cond Compo'!D$16:D$18, 0), MATCH(G3519, 'Cond Compo'!C$16:C$19, 0)), ""))</f>
        <v/>
      </c>
      <c r="I3519" s="12" t="str">
        <f>IF($E3519 &lt;&gt; "", IF(E3519 = 0, "", VLOOKUP(E3519,'Cond Perturbation'!A:B,2,FALSE)),"")</f>
        <v/>
      </c>
      <c r="J3519" s="28"/>
      <c r="K3519" s="29" t="str">
        <f>IF($B3519 &lt;&gt; "", IF(C3519="Oui",IF(H3519=1,IF(E3519=0,Résultat!G$8,IF(J3519="No",Résultat!$G$8,Résultat!$G$7)),IF(H3519=2,IF(E3519=0,Résultat!G$9,IF(J3519="No",Résultat!$G$9,Résultat!$G$7)),Résultat!$G$7)),IF(C3519 = "Totale", IF(H3519=1,IF(E3519=0,Résultat!G$8,IF(J3519="No",Résultat!$G$9,Résultat!$G$7)),IF(H3519=2,IF(E3519=0,Résultat!G$9,IF(J3519="No",Résultat!$G$9,Résultat!$G$7)),Résultat!$G$7)),Résultat!$G$7)), "")</f>
        <v/>
      </c>
    </row>
    <row r="3520" spans="1:11" ht="20.100000000000001" customHeight="1">
      <c r="A3520" s="26"/>
      <c r="B3520" s="27"/>
      <c r="C3520" s="11" t="str">
        <f>IF($B3520 &lt;&gt; "",VLOOKUP(MID(B3520,3,5),'Recyclabilité Prod Matx'!C:F,2,FALSE), "")</f>
        <v/>
      </c>
      <c r="D3520" s="11" t="str">
        <f>IF($B3520 &lt;&gt; "",VLOOKUP(MID(B3520,3,5),'Recyclabilité Prod Matx'!C:F,3,FALSE),"")</f>
        <v/>
      </c>
      <c r="E3520" s="11" t="str">
        <f>IF($B3520 &lt;&gt; "",VLOOKUP(MID(B3520,3,5),'Recyclabilité Prod Matx'!C:F,4,FALSE), "")</f>
        <v/>
      </c>
      <c r="F3520" s="12" t="str">
        <f>IF($B3520 &lt;&gt; "", IF(C3520="Totale","",IF(D3520 = 0, "", VLOOKUP(D3520,'Cond Compo'!A:B,2,FALSE))),"")</f>
        <v/>
      </c>
      <c r="G3520" s="28"/>
      <c r="H3520" s="11" t="str">
        <f xml:space="preserve"> IF(C3520="Totale",2,IF($G3520 &lt;&gt; "", IF(D3520 = "E",MATCH(G3520, 'Cond Compo'!D$16:D$18, 0), MATCH(G3520, 'Cond Compo'!C$16:C$19, 0)), ""))</f>
        <v/>
      </c>
      <c r="I3520" s="12" t="str">
        <f>IF($E3520 &lt;&gt; "", IF(E3520 = 0, "", VLOOKUP(E3520,'Cond Perturbation'!A:B,2,FALSE)),"")</f>
        <v/>
      </c>
      <c r="J3520" s="28"/>
      <c r="K3520" s="29" t="str">
        <f>IF($B3520 &lt;&gt; "", IF(C3520="Oui",IF(H3520=1,IF(E3520=0,Résultat!G$8,IF(J3520="No",Résultat!$G$8,Résultat!$G$7)),IF(H3520=2,IF(E3520=0,Résultat!G$9,IF(J3520="No",Résultat!$G$9,Résultat!$G$7)),Résultat!$G$7)),IF(C3520 = "Totale", IF(H3520=1,IF(E3520=0,Résultat!G$8,IF(J3520="No",Résultat!$G$9,Résultat!$G$7)),IF(H3520=2,IF(E3520=0,Résultat!G$9,IF(J3520="No",Résultat!$G$9,Résultat!$G$7)),Résultat!$G$7)),Résultat!$G$7)), "")</f>
        <v/>
      </c>
    </row>
    <row r="3521" spans="1:11" ht="20.100000000000001" customHeight="1">
      <c r="A3521" s="26"/>
      <c r="B3521" s="27"/>
      <c r="C3521" s="11" t="str">
        <f>IF($B3521 &lt;&gt; "",VLOOKUP(MID(B3521,3,5),'Recyclabilité Prod Matx'!C:F,2,FALSE), "")</f>
        <v/>
      </c>
      <c r="D3521" s="11" t="str">
        <f>IF($B3521 &lt;&gt; "",VLOOKUP(MID(B3521,3,5),'Recyclabilité Prod Matx'!C:F,3,FALSE),"")</f>
        <v/>
      </c>
      <c r="E3521" s="11" t="str">
        <f>IF($B3521 &lt;&gt; "",VLOOKUP(MID(B3521,3,5),'Recyclabilité Prod Matx'!C:F,4,FALSE), "")</f>
        <v/>
      </c>
      <c r="F3521" s="12" t="str">
        <f>IF($B3521 &lt;&gt; "", IF(C3521="Totale","",IF(D3521 = 0, "", VLOOKUP(D3521,'Cond Compo'!A:B,2,FALSE))),"")</f>
        <v/>
      </c>
      <c r="G3521" s="28"/>
      <c r="H3521" s="11" t="str">
        <f xml:space="preserve"> IF(C3521="Totale",2,IF($G3521 &lt;&gt; "", IF(D3521 = "E",MATCH(G3521, 'Cond Compo'!D$16:D$18, 0), MATCH(G3521, 'Cond Compo'!C$16:C$19, 0)), ""))</f>
        <v/>
      </c>
      <c r="I3521" s="12" t="str">
        <f>IF($E3521 &lt;&gt; "", IF(E3521 = 0, "", VLOOKUP(E3521,'Cond Perturbation'!A:B,2,FALSE)),"")</f>
        <v/>
      </c>
      <c r="J3521" s="28"/>
      <c r="K3521" s="29" t="str">
        <f>IF($B3521 &lt;&gt; "", IF(C3521="Oui",IF(H3521=1,IF(E3521=0,Résultat!G$8,IF(J3521="No",Résultat!$G$8,Résultat!$G$7)),IF(H3521=2,IF(E3521=0,Résultat!G$9,IF(J3521="No",Résultat!$G$9,Résultat!$G$7)),Résultat!$G$7)),IF(C3521 = "Totale", IF(H3521=1,IF(E3521=0,Résultat!G$8,IF(J3521="No",Résultat!$G$9,Résultat!$G$7)),IF(H3521=2,IF(E3521=0,Résultat!G$9,IF(J3521="No",Résultat!$G$9,Résultat!$G$7)),Résultat!$G$7)),Résultat!$G$7)), "")</f>
        <v/>
      </c>
    </row>
    <row r="3522" spans="1:11" ht="20.100000000000001" customHeight="1">
      <c r="A3522" s="26"/>
      <c r="B3522" s="27"/>
      <c r="C3522" s="11" t="str">
        <f>IF($B3522 &lt;&gt; "",VLOOKUP(MID(B3522,3,5),'Recyclabilité Prod Matx'!C:F,2,FALSE), "")</f>
        <v/>
      </c>
      <c r="D3522" s="11" t="str">
        <f>IF($B3522 &lt;&gt; "",VLOOKUP(MID(B3522,3,5),'Recyclabilité Prod Matx'!C:F,3,FALSE),"")</f>
        <v/>
      </c>
      <c r="E3522" s="11" t="str">
        <f>IF($B3522 &lt;&gt; "",VLOOKUP(MID(B3522,3,5),'Recyclabilité Prod Matx'!C:F,4,FALSE), "")</f>
        <v/>
      </c>
      <c r="F3522" s="12" t="str">
        <f>IF($B3522 &lt;&gt; "", IF(C3522="Totale","",IF(D3522 = 0, "", VLOOKUP(D3522,'Cond Compo'!A:B,2,FALSE))),"")</f>
        <v/>
      </c>
      <c r="G3522" s="28"/>
      <c r="H3522" s="11" t="str">
        <f xml:space="preserve"> IF(C3522="Totale",2,IF($G3522 &lt;&gt; "", IF(D3522 = "E",MATCH(G3522, 'Cond Compo'!D$16:D$18, 0), MATCH(G3522, 'Cond Compo'!C$16:C$19, 0)), ""))</f>
        <v/>
      </c>
      <c r="I3522" s="12" t="str">
        <f>IF($E3522 &lt;&gt; "", IF(E3522 = 0, "", VLOOKUP(E3522,'Cond Perturbation'!A:B,2,FALSE)),"")</f>
        <v/>
      </c>
      <c r="J3522" s="28"/>
      <c r="K3522" s="29" t="str">
        <f>IF($B3522 &lt;&gt; "", IF(C3522="Oui",IF(H3522=1,IF(E3522=0,Résultat!G$8,IF(J3522="No",Résultat!$G$8,Résultat!$G$7)),IF(H3522=2,IF(E3522=0,Résultat!G$9,IF(J3522="No",Résultat!$G$9,Résultat!$G$7)),Résultat!$G$7)),IF(C3522 = "Totale", IF(H3522=1,IF(E3522=0,Résultat!G$8,IF(J3522="No",Résultat!$G$9,Résultat!$G$7)),IF(H3522=2,IF(E3522=0,Résultat!G$9,IF(J3522="No",Résultat!$G$9,Résultat!$G$7)),Résultat!$G$7)),Résultat!$G$7)), "")</f>
        <v/>
      </c>
    </row>
    <row r="3523" spans="1:11" ht="20.100000000000001" customHeight="1">
      <c r="A3523" s="26"/>
      <c r="B3523" s="27"/>
      <c r="C3523" s="11" t="str">
        <f>IF($B3523 &lt;&gt; "",VLOOKUP(MID(B3523,3,5),'Recyclabilité Prod Matx'!C:F,2,FALSE), "")</f>
        <v/>
      </c>
      <c r="D3523" s="11" t="str">
        <f>IF($B3523 &lt;&gt; "",VLOOKUP(MID(B3523,3,5),'Recyclabilité Prod Matx'!C:F,3,FALSE),"")</f>
        <v/>
      </c>
      <c r="E3523" s="11" t="str">
        <f>IF($B3523 &lt;&gt; "",VLOOKUP(MID(B3523,3,5),'Recyclabilité Prod Matx'!C:F,4,FALSE), "")</f>
        <v/>
      </c>
      <c r="F3523" s="12" t="str">
        <f>IF($B3523 &lt;&gt; "", IF(C3523="Totale","",IF(D3523 = 0, "", VLOOKUP(D3523,'Cond Compo'!A:B,2,FALSE))),"")</f>
        <v/>
      </c>
      <c r="G3523" s="28"/>
      <c r="H3523" s="11" t="str">
        <f xml:space="preserve"> IF(C3523="Totale",2,IF($G3523 &lt;&gt; "", IF(D3523 = "E",MATCH(G3523, 'Cond Compo'!D$16:D$18, 0), MATCH(G3523, 'Cond Compo'!C$16:C$19, 0)), ""))</f>
        <v/>
      </c>
      <c r="I3523" s="12" t="str">
        <f>IF($E3523 &lt;&gt; "", IF(E3523 = 0, "", VLOOKUP(E3523,'Cond Perturbation'!A:B,2,FALSE)),"")</f>
        <v/>
      </c>
      <c r="J3523" s="28"/>
      <c r="K3523" s="29" t="str">
        <f>IF($B3523 &lt;&gt; "", IF(C3523="Oui",IF(H3523=1,IF(E3523=0,Résultat!G$8,IF(J3523="No",Résultat!$G$8,Résultat!$G$7)),IF(H3523=2,IF(E3523=0,Résultat!G$9,IF(J3523="No",Résultat!$G$9,Résultat!$G$7)),Résultat!$G$7)),IF(C3523 = "Totale", IF(H3523=1,IF(E3523=0,Résultat!G$8,IF(J3523="No",Résultat!$G$9,Résultat!$G$7)),IF(H3523=2,IF(E3523=0,Résultat!G$9,IF(J3523="No",Résultat!$G$9,Résultat!$G$7)),Résultat!$G$7)),Résultat!$G$7)), "")</f>
        <v/>
      </c>
    </row>
    <row r="3524" spans="1:11" ht="20.100000000000001" customHeight="1">
      <c r="A3524" s="26"/>
      <c r="B3524" s="27"/>
      <c r="C3524" s="11" t="str">
        <f>IF($B3524 &lt;&gt; "",VLOOKUP(MID(B3524,3,5),'Recyclabilité Prod Matx'!C:F,2,FALSE), "")</f>
        <v/>
      </c>
      <c r="D3524" s="11" t="str">
        <f>IF($B3524 &lt;&gt; "",VLOOKUP(MID(B3524,3,5),'Recyclabilité Prod Matx'!C:F,3,FALSE),"")</f>
        <v/>
      </c>
      <c r="E3524" s="11" t="str">
        <f>IF($B3524 &lt;&gt; "",VLOOKUP(MID(B3524,3,5),'Recyclabilité Prod Matx'!C:F,4,FALSE), "")</f>
        <v/>
      </c>
      <c r="F3524" s="12" t="str">
        <f>IF($B3524 &lt;&gt; "", IF(C3524="Totale","",IF(D3524 = 0, "", VLOOKUP(D3524,'Cond Compo'!A:B,2,FALSE))),"")</f>
        <v/>
      </c>
      <c r="G3524" s="28"/>
      <c r="H3524" s="11" t="str">
        <f xml:space="preserve"> IF(C3524="Totale",2,IF($G3524 &lt;&gt; "", IF(D3524 = "E",MATCH(G3524, 'Cond Compo'!D$16:D$18, 0), MATCH(G3524, 'Cond Compo'!C$16:C$19, 0)), ""))</f>
        <v/>
      </c>
      <c r="I3524" s="12" t="str">
        <f>IF($E3524 &lt;&gt; "", IF(E3524 = 0, "", VLOOKUP(E3524,'Cond Perturbation'!A:B,2,FALSE)),"")</f>
        <v/>
      </c>
      <c r="J3524" s="28"/>
      <c r="K3524" s="29" t="str">
        <f>IF($B3524 &lt;&gt; "", IF(C3524="Oui",IF(H3524=1,IF(E3524=0,Résultat!G$8,IF(J3524="No",Résultat!$G$8,Résultat!$G$7)),IF(H3524=2,IF(E3524=0,Résultat!G$9,IF(J3524="No",Résultat!$G$9,Résultat!$G$7)),Résultat!$G$7)),IF(C3524 = "Totale", IF(H3524=1,IF(E3524=0,Résultat!G$8,IF(J3524="No",Résultat!$G$9,Résultat!$G$7)),IF(H3524=2,IF(E3524=0,Résultat!G$9,IF(J3524="No",Résultat!$G$9,Résultat!$G$7)),Résultat!$G$7)),Résultat!$G$7)), "")</f>
        <v/>
      </c>
    </row>
    <row r="3525" spans="1:11" ht="20.100000000000001" customHeight="1">
      <c r="A3525" s="26"/>
      <c r="B3525" s="27"/>
      <c r="C3525" s="11" t="str">
        <f>IF($B3525 &lt;&gt; "",VLOOKUP(MID(B3525,3,5),'Recyclabilité Prod Matx'!C:F,2,FALSE), "")</f>
        <v/>
      </c>
      <c r="D3525" s="11" t="str">
        <f>IF($B3525 &lt;&gt; "",VLOOKUP(MID(B3525,3,5),'Recyclabilité Prod Matx'!C:F,3,FALSE),"")</f>
        <v/>
      </c>
      <c r="E3525" s="11" t="str">
        <f>IF($B3525 &lt;&gt; "",VLOOKUP(MID(B3525,3,5),'Recyclabilité Prod Matx'!C:F,4,FALSE), "")</f>
        <v/>
      </c>
      <c r="F3525" s="12" t="str">
        <f>IF($B3525 &lt;&gt; "", IF(C3525="Totale","",IF(D3525 = 0, "", VLOOKUP(D3525,'Cond Compo'!A:B,2,FALSE))),"")</f>
        <v/>
      </c>
      <c r="G3525" s="28"/>
      <c r="H3525" s="11" t="str">
        <f xml:space="preserve"> IF(C3525="Totale",2,IF($G3525 &lt;&gt; "", IF(D3525 = "E",MATCH(G3525, 'Cond Compo'!D$16:D$18, 0), MATCH(G3525, 'Cond Compo'!C$16:C$19, 0)), ""))</f>
        <v/>
      </c>
      <c r="I3525" s="12" t="str">
        <f>IF($E3525 &lt;&gt; "", IF(E3525 = 0, "", VLOOKUP(E3525,'Cond Perturbation'!A:B,2,FALSE)),"")</f>
        <v/>
      </c>
      <c r="J3525" s="28"/>
      <c r="K3525" s="29" t="str">
        <f>IF($B3525 &lt;&gt; "", IF(C3525="Oui",IF(H3525=1,IF(E3525=0,Résultat!G$8,IF(J3525="No",Résultat!$G$8,Résultat!$G$7)),IF(H3525=2,IF(E3525=0,Résultat!G$9,IF(J3525="No",Résultat!$G$9,Résultat!$G$7)),Résultat!$G$7)),IF(C3525 = "Totale", IF(H3525=1,IF(E3525=0,Résultat!G$8,IF(J3525="No",Résultat!$G$9,Résultat!$G$7)),IF(H3525=2,IF(E3525=0,Résultat!G$9,IF(J3525="No",Résultat!$G$9,Résultat!$G$7)),Résultat!$G$7)),Résultat!$G$7)), "")</f>
        <v/>
      </c>
    </row>
    <row r="3526" spans="1:11" ht="20.100000000000001" customHeight="1">
      <c r="A3526" s="26"/>
      <c r="B3526" s="27"/>
      <c r="C3526" s="11" t="str">
        <f>IF($B3526 &lt;&gt; "",VLOOKUP(MID(B3526,3,5),'Recyclabilité Prod Matx'!C:F,2,FALSE), "")</f>
        <v/>
      </c>
      <c r="D3526" s="11" t="str">
        <f>IF($B3526 &lt;&gt; "",VLOOKUP(MID(B3526,3,5),'Recyclabilité Prod Matx'!C:F,3,FALSE),"")</f>
        <v/>
      </c>
      <c r="E3526" s="11" t="str">
        <f>IF($B3526 &lt;&gt; "",VLOOKUP(MID(B3526,3,5),'Recyclabilité Prod Matx'!C:F,4,FALSE), "")</f>
        <v/>
      </c>
      <c r="F3526" s="12" t="str">
        <f>IF($B3526 &lt;&gt; "", IF(C3526="Totale","",IF(D3526 = 0, "", VLOOKUP(D3526,'Cond Compo'!A:B,2,FALSE))),"")</f>
        <v/>
      </c>
      <c r="G3526" s="28"/>
      <c r="H3526" s="11" t="str">
        <f xml:space="preserve"> IF(C3526="Totale",2,IF($G3526 &lt;&gt; "", IF(D3526 = "E",MATCH(G3526, 'Cond Compo'!D$16:D$18, 0), MATCH(G3526, 'Cond Compo'!C$16:C$19, 0)), ""))</f>
        <v/>
      </c>
      <c r="I3526" s="12" t="str">
        <f>IF($E3526 &lt;&gt; "", IF(E3526 = 0, "", VLOOKUP(E3526,'Cond Perturbation'!A:B,2,FALSE)),"")</f>
        <v/>
      </c>
      <c r="J3526" s="28"/>
      <c r="K3526" s="29" t="str">
        <f>IF($B3526 &lt;&gt; "", IF(C3526="Oui",IF(H3526=1,IF(E3526=0,Résultat!G$8,IF(J3526="No",Résultat!$G$8,Résultat!$G$7)),IF(H3526=2,IF(E3526=0,Résultat!G$9,IF(J3526="No",Résultat!$G$9,Résultat!$G$7)),Résultat!$G$7)),IF(C3526 = "Totale", IF(H3526=1,IF(E3526=0,Résultat!G$8,IF(J3526="No",Résultat!$G$9,Résultat!$G$7)),IF(H3526=2,IF(E3526=0,Résultat!G$9,IF(J3526="No",Résultat!$G$9,Résultat!$G$7)),Résultat!$G$7)),Résultat!$G$7)), "")</f>
        <v/>
      </c>
    </row>
    <row r="3527" spans="1:11" ht="20.100000000000001" customHeight="1">
      <c r="A3527" s="26"/>
      <c r="B3527" s="27"/>
      <c r="C3527" s="11" t="str">
        <f>IF($B3527 &lt;&gt; "",VLOOKUP(MID(B3527,3,5),'Recyclabilité Prod Matx'!C:F,2,FALSE), "")</f>
        <v/>
      </c>
      <c r="D3527" s="11" t="str">
        <f>IF($B3527 &lt;&gt; "",VLOOKUP(MID(B3527,3,5),'Recyclabilité Prod Matx'!C:F,3,FALSE),"")</f>
        <v/>
      </c>
      <c r="E3527" s="11" t="str">
        <f>IF($B3527 &lt;&gt; "",VLOOKUP(MID(B3527,3,5),'Recyclabilité Prod Matx'!C:F,4,FALSE), "")</f>
        <v/>
      </c>
      <c r="F3527" s="12" t="str">
        <f>IF($B3527 &lt;&gt; "", IF(C3527="Totale","",IF(D3527 = 0, "", VLOOKUP(D3527,'Cond Compo'!A:B,2,FALSE))),"")</f>
        <v/>
      </c>
      <c r="G3527" s="28"/>
      <c r="H3527" s="11" t="str">
        <f xml:space="preserve"> IF(C3527="Totale",2,IF($G3527 &lt;&gt; "", IF(D3527 = "E",MATCH(G3527, 'Cond Compo'!D$16:D$18, 0), MATCH(G3527, 'Cond Compo'!C$16:C$19, 0)), ""))</f>
        <v/>
      </c>
      <c r="I3527" s="12" t="str">
        <f>IF($E3527 &lt;&gt; "", IF(E3527 = 0, "", VLOOKUP(E3527,'Cond Perturbation'!A:B,2,FALSE)),"")</f>
        <v/>
      </c>
      <c r="J3527" s="28"/>
      <c r="K3527" s="29" t="str">
        <f>IF($B3527 &lt;&gt; "", IF(C3527="Oui",IF(H3527=1,IF(E3527=0,Résultat!G$8,IF(J3527="No",Résultat!$G$8,Résultat!$G$7)),IF(H3527=2,IF(E3527=0,Résultat!G$9,IF(J3527="No",Résultat!$G$9,Résultat!$G$7)),Résultat!$G$7)),IF(C3527 = "Totale", IF(H3527=1,IF(E3527=0,Résultat!G$8,IF(J3527="No",Résultat!$G$9,Résultat!$G$7)),IF(H3527=2,IF(E3527=0,Résultat!G$9,IF(J3527="No",Résultat!$G$9,Résultat!$G$7)),Résultat!$G$7)),Résultat!$G$7)), "")</f>
        <v/>
      </c>
    </row>
    <row r="3528" spans="1:11" ht="20.100000000000001" customHeight="1">
      <c r="A3528" s="26"/>
      <c r="B3528" s="27"/>
      <c r="C3528" s="11" t="str">
        <f>IF($B3528 &lt;&gt; "",VLOOKUP(MID(B3528,3,5),'Recyclabilité Prod Matx'!C:F,2,FALSE), "")</f>
        <v/>
      </c>
      <c r="D3528" s="11" t="str">
        <f>IF($B3528 &lt;&gt; "",VLOOKUP(MID(B3528,3,5),'Recyclabilité Prod Matx'!C:F,3,FALSE),"")</f>
        <v/>
      </c>
      <c r="E3528" s="11" t="str">
        <f>IF($B3528 &lt;&gt; "",VLOOKUP(MID(B3528,3,5),'Recyclabilité Prod Matx'!C:F,4,FALSE), "")</f>
        <v/>
      </c>
      <c r="F3528" s="12" t="str">
        <f>IF($B3528 &lt;&gt; "", IF(C3528="Totale","",IF(D3528 = 0, "", VLOOKUP(D3528,'Cond Compo'!A:B,2,FALSE))),"")</f>
        <v/>
      </c>
      <c r="G3528" s="28"/>
      <c r="H3528" s="11" t="str">
        <f xml:space="preserve"> IF(C3528="Totale",2,IF($G3528 &lt;&gt; "", IF(D3528 = "E",MATCH(G3528, 'Cond Compo'!D$16:D$18, 0), MATCH(G3528, 'Cond Compo'!C$16:C$19, 0)), ""))</f>
        <v/>
      </c>
      <c r="I3528" s="12" t="str">
        <f>IF($E3528 &lt;&gt; "", IF(E3528 = 0, "", VLOOKUP(E3528,'Cond Perturbation'!A:B,2,FALSE)),"")</f>
        <v/>
      </c>
      <c r="J3528" s="28"/>
      <c r="K3528" s="29" t="str">
        <f>IF($B3528 &lt;&gt; "", IF(C3528="Oui",IF(H3528=1,IF(E3528=0,Résultat!G$8,IF(J3528="No",Résultat!$G$8,Résultat!$G$7)),IF(H3528=2,IF(E3528=0,Résultat!G$9,IF(J3528="No",Résultat!$G$9,Résultat!$G$7)),Résultat!$G$7)),IF(C3528 = "Totale", IF(H3528=1,IF(E3528=0,Résultat!G$8,IF(J3528="No",Résultat!$G$9,Résultat!$G$7)),IF(H3528=2,IF(E3528=0,Résultat!G$9,IF(J3528="No",Résultat!$G$9,Résultat!$G$7)),Résultat!$G$7)),Résultat!$G$7)), "")</f>
        <v/>
      </c>
    </row>
    <row r="3529" spans="1:11" ht="20.100000000000001" customHeight="1">
      <c r="A3529" s="26"/>
      <c r="B3529" s="27"/>
      <c r="C3529" s="11" t="str">
        <f>IF($B3529 &lt;&gt; "",VLOOKUP(MID(B3529,3,5),'Recyclabilité Prod Matx'!C:F,2,FALSE), "")</f>
        <v/>
      </c>
      <c r="D3529" s="11" t="str">
        <f>IF($B3529 &lt;&gt; "",VLOOKUP(MID(B3529,3,5),'Recyclabilité Prod Matx'!C:F,3,FALSE),"")</f>
        <v/>
      </c>
      <c r="E3529" s="11" t="str">
        <f>IF($B3529 &lt;&gt; "",VLOOKUP(MID(B3529,3,5),'Recyclabilité Prod Matx'!C:F,4,FALSE), "")</f>
        <v/>
      </c>
      <c r="F3529" s="12" t="str">
        <f>IF($B3529 &lt;&gt; "", IF(C3529="Totale","",IF(D3529 = 0, "", VLOOKUP(D3529,'Cond Compo'!A:B,2,FALSE))),"")</f>
        <v/>
      </c>
      <c r="G3529" s="28"/>
      <c r="H3529" s="11" t="str">
        <f xml:space="preserve"> IF(C3529="Totale",2,IF($G3529 &lt;&gt; "", IF(D3529 = "E",MATCH(G3529, 'Cond Compo'!D$16:D$18, 0), MATCH(G3529, 'Cond Compo'!C$16:C$19, 0)), ""))</f>
        <v/>
      </c>
      <c r="I3529" s="12" t="str">
        <f>IF($E3529 &lt;&gt; "", IF(E3529 = 0, "", VLOOKUP(E3529,'Cond Perturbation'!A:B,2,FALSE)),"")</f>
        <v/>
      </c>
      <c r="J3529" s="28"/>
      <c r="K3529" s="29" t="str">
        <f>IF($B3529 &lt;&gt; "", IF(C3529="Oui",IF(H3529=1,IF(E3529=0,Résultat!G$8,IF(J3529="No",Résultat!$G$8,Résultat!$G$7)),IF(H3529=2,IF(E3529=0,Résultat!G$9,IF(J3529="No",Résultat!$G$9,Résultat!$G$7)),Résultat!$G$7)),IF(C3529 = "Totale", IF(H3529=1,IF(E3529=0,Résultat!G$8,IF(J3529="No",Résultat!$G$9,Résultat!$G$7)),IF(H3529=2,IF(E3529=0,Résultat!G$9,IF(J3529="No",Résultat!$G$9,Résultat!$G$7)),Résultat!$G$7)),Résultat!$G$7)), "")</f>
        <v/>
      </c>
    </row>
    <row r="3530" spans="1:11" ht="20.100000000000001" customHeight="1">
      <c r="A3530" s="26"/>
      <c r="B3530" s="27"/>
      <c r="C3530" s="11" t="str">
        <f>IF($B3530 &lt;&gt; "",VLOOKUP(MID(B3530,3,5),'Recyclabilité Prod Matx'!C:F,2,FALSE), "")</f>
        <v/>
      </c>
      <c r="D3530" s="11" t="str">
        <f>IF($B3530 &lt;&gt; "",VLOOKUP(MID(B3530,3,5),'Recyclabilité Prod Matx'!C:F,3,FALSE),"")</f>
        <v/>
      </c>
      <c r="E3530" s="11" t="str">
        <f>IF($B3530 &lt;&gt; "",VLOOKUP(MID(B3530,3,5),'Recyclabilité Prod Matx'!C:F,4,FALSE), "")</f>
        <v/>
      </c>
      <c r="F3530" s="12" t="str">
        <f>IF($B3530 &lt;&gt; "", IF(C3530="Totale","",IF(D3530 = 0, "", VLOOKUP(D3530,'Cond Compo'!A:B,2,FALSE))),"")</f>
        <v/>
      </c>
      <c r="G3530" s="28"/>
      <c r="H3530" s="11" t="str">
        <f xml:space="preserve"> IF(C3530="Totale",2,IF($G3530 &lt;&gt; "", IF(D3530 = "E",MATCH(G3530, 'Cond Compo'!D$16:D$18, 0), MATCH(G3530, 'Cond Compo'!C$16:C$19, 0)), ""))</f>
        <v/>
      </c>
      <c r="I3530" s="12" t="str">
        <f>IF($E3530 &lt;&gt; "", IF(E3530 = 0, "", VLOOKUP(E3530,'Cond Perturbation'!A:B,2,FALSE)),"")</f>
        <v/>
      </c>
      <c r="J3530" s="28"/>
      <c r="K3530" s="29" t="str">
        <f>IF($B3530 &lt;&gt; "", IF(C3530="Oui",IF(H3530=1,IF(E3530=0,Résultat!G$8,IF(J3530="No",Résultat!$G$8,Résultat!$G$7)),IF(H3530=2,IF(E3530=0,Résultat!G$9,IF(J3530="No",Résultat!$G$9,Résultat!$G$7)),Résultat!$G$7)),IF(C3530 = "Totale", IF(H3530=1,IF(E3530=0,Résultat!G$8,IF(J3530="No",Résultat!$G$9,Résultat!$G$7)),IF(H3530=2,IF(E3530=0,Résultat!G$9,IF(J3530="No",Résultat!$G$9,Résultat!$G$7)),Résultat!$G$7)),Résultat!$G$7)), "")</f>
        <v/>
      </c>
    </row>
    <row r="3531" spans="1:11" ht="20.100000000000001" customHeight="1">
      <c r="A3531" s="26"/>
      <c r="B3531" s="27"/>
      <c r="C3531" s="11" t="str">
        <f>IF($B3531 &lt;&gt; "",VLOOKUP(MID(B3531,3,5),'Recyclabilité Prod Matx'!C:F,2,FALSE), "")</f>
        <v/>
      </c>
      <c r="D3531" s="11" t="str">
        <f>IF($B3531 &lt;&gt; "",VLOOKUP(MID(B3531,3,5),'Recyclabilité Prod Matx'!C:F,3,FALSE),"")</f>
        <v/>
      </c>
      <c r="E3531" s="11" t="str">
        <f>IF($B3531 &lt;&gt; "",VLOOKUP(MID(B3531,3,5),'Recyclabilité Prod Matx'!C:F,4,FALSE), "")</f>
        <v/>
      </c>
      <c r="F3531" s="12" t="str">
        <f>IF($B3531 &lt;&gt; "", IF(C3531="Totale","",IF(D3531 = 0, "", VLOOKUP(D3531,'Cond Compo'!A:B,2,FALSE))),"")</f>
        <v/>
      </c>
      <c r="G3531" s="28"/>
      <c r="H3531" s="11" t="str">
        <f xml:space="preserve"> IF(C3531="Totale",2,IF($G3531 &lt;&gt; "", IF(D3531 = "E",MATCH(G3531, 'Cond Compo'!D$16:D$18, 0), MATCH(G3531, 'Cond Compo'!C$16:C$19, 0)), ""))</f>
        <v/>
      </c>
      <c r="I3531" s="12" t="str">
        <f>IF($E3531 &lt;&gt; "", IF(E3531 = 0, "", VLOOKUP(E3531,'Cond Perturbation'!A:B,2,FALSE)),"")</f>
        <v/>
      </c>
      <c r="J3531" s="28"/>
      <c r="K3531" s="29" t="str">
        <f>IF($B3531 &lt;&gt; "", IF(C3531="Oui",IF(H3531=1,IF(E3531=0,Résultat!G$8,IF(J3531="No",Résultat!$G$8,Résultat!$G$7)),IF(H3531=2,IF(E3531=0,Résultat!G$9,IF(J3531="No",Résultat!$G$9,Résultat!$G$7)),Résultat!$G$7)),IF(C3531 = "Totale", IF(H3531=1,IF(E3531=0,Résultat!G$8,IF(J3531="No",Résultat!$G$9,Résultat!$G$7)),IF(H3531=2,IF(E3531=0,Résultat!G$9,IF(J3531="No",Résultat!$G$9,Résultat!$G$7)),Résultat!$G$7)),Résultat!$G$7)), "")</f>
        <v/>
      </c>
    </row>
    <row r="3532" spans="1:11" ht="20.100000000000001" customHeight="1">
      <c r="A3532" s="26"/>
      <c r="B3532" s="27"/>
      <c r="C3532" s="11" t="str">
        <f>IF($B3532 &lt;&gt; "",VLOOKUP(MID(B3532,3,5),'Recyclabilité Prod Matx'!C:F,2,FALSE), "")</f>
        <v/>
      </c>
      <c r="D3532" s="11" t="str">
        <f>IF($B3532 &lt;&gt; "",VLOOKUP(MID(B3532,3,5),'Recyclabilité Prod Matx'!C:F,3,FALSE),"")</f>
        <v/>
      </c>
      <c r="E3532" s="11" t="str">
        <f>IF($B3532 &lt;&gt; "",VLOOKUP(MID(B3532,3,5),'Recyclabilité Prod Matx'!C:F,4,FALSE), "")</f>
        <v/>
      </c>
      <c r="F3532" s="12" t="str">
        <f>IF($B3532 &lt;&gt; "", IF(C3532="Totale","",IF(D3532 = 0, "", VLOOKUP(D3532,'Cond Compo'!A:B,2,FALSE))),"")</f>
        <v/>
      </c>
      <c r="G3532" s="28"/>
      <c r="H3532" s="11" t="str">
        <f xml:space="preserve"> IF(C3532="Totale",2,IF($G3532 &lt;&gt; "", IF(D3532 = "E",MATCH(G3532, 'Cond Compo'!D$16:D$18, 0), MATCH(G3532, 'Cond Compo'!C$16:C$19, 0)), ""))</f>
        <v/>
      </c>
      <c r="I3532" s="12" t="str">
        <f>IF($E3532 &lt;&gt; "", IF(E3532 = 0, "", VLOOKUP(E3532,'Cond Perturbation'!A:B,2,FALSE)),"")</f>
        <v/>
      </c>
      <c r="J3532" s="28"/>
      <c r="K3532" s="29" t="str">
        <f>IF($B3532 &lt;&gt; "", IF(C3532="Oui",IF(H3532=1,IF(E3532=0,Résultat!G$8,IF(J3532="No",Résultat!$G$8,Résultat!$G$7)),IF(H3532=2,IF(E3532=0,Résultat!G$9,IF(J3532="No",Résultat!$G$9,Résultat!$G$7)),Résultat!$G$7)),IF(C3532 = "Totale", IF(H3532=1,IF(E3532=0,Résultat!G$8,IF(J3532="No",Résultat!$G$9,Résultat!$G$7)),IF(H3532=2,IF(E3532=0,Résultat!G$9,IF(J3532="No",Résultat!$G$9,Résultat!$G$7)),Résultat!$G$7)),Résultat!$G$7)), "")</f>
        <v/>
      </c>
    </row>
    <row r="3533" spans="1:11" ht="20.100000000000001" customHeight="1">
      <c r="A3533" s="26"/>
      <c r="B3533" s="27"/>
      <c r="C3533" s="11" t="str">
        <f>IF($B3533 &lt;&gt; "",VLOOKUP(MID(B3533,3,5),'Recyclabilité Prod Matx'!C:F,2,FALSE), "")</f>
        <v/>
      </c>
      <c r="D3533" s="11" t="str">
        <f>IF($B3533 &lt;&gt; "",VLOOKUP(MID(B3533,3,5),'Recyclabilité Prod Matx'!C:F,3,FALSE),"")</f>
        <v/>
      </c>
      <c r="E3533" s="11" t="str">
        <f>IF($B3533 &lt;&gt; "",VLOOKUP(MID(B3533,3,5),'Recyclabilité Prod Matx'!C:F,4,FALSE), "")</f>
        <v/>
      </c>
      <c r="F3533" s="12" t="str">
        <f>IF($B3533 &lt;&gt; "", IF(C3533="Totale","",IF(D3533 = 0, "", VLOOKUP(D3533,'Cond Compo'!A:B,2,FALSE))),"")</f>
        <v/>
      </c>
      <c r="G3533" s="28"/>
      <c r="H3533" s="11" t="str">
        <f xml:space="preserve"> IF(C3533="Totale",2,IF($G3533 &lt;&gt; "", IF(D3533 = "E",MATCH(G3533, 'Cond Compo'!D$16:D$18, 0), MATCH(G3533, 'Cond Compo'!C$16:C$19, 0)), ""))</f>
        <v/>
      </c>
      <c r="I3533" s="12" t="str">
        <f>IF($E3533 &lt;&gt; "", IF(E3533 = 0, "", VLOOKUP(E3533,'Cond Perturbation'!A:B,2,FALSE)),"")</f>
        <v/>
      </c>
      <c r="J3533" s="28"/>
      <c r="K3533" s="29" t="str">
        <f>IF($B3533 &lt;&gt; "", IF(C3533="Oui",IF(H3533=1,IF(E3533=0,Résultat!G$8,IF(J3533="No",Résultat!$G$8,Résultat!$G$7)),IF(H3533=2,IF(E3533=0,Résultat!G$9,IF(J3533="No",Résultat!$G$9,Résultat!$G$7)),Résultat!$G$7)),IF(C3533 = "Totale", IF(H3533=1,IF(E3533=0,Résultat!G$8,IF(J3533="No",Résultat!$G$9,Résultat!$G$7)),IF(H3533=2,IF(E3533=0,Résultat!G$9,IF(J3533="No",Résultat!$G$9,Résultat!$G$7)),Résultat!$G$7)),Résultat!$G$7)), "")</f>
        <v/>
      </c>
    </row>
    <row r="3534" spans="1:11" ht="20.100000000000001" customHeight="1">
      <c r="A3534" s="26"/>
      <c r="B3534" s="27"/>
      <c r="C3534" s="11" t="str">
        <f>IF($B3534 &lt;&gt; "",VLOOKUP(MID(B3534,3,5),'Recyclabilité Prod Matx'!C:F,2,FALSE), "")</f>
        <v/>
      </c>
      <c r="D3534" s="11" t="str">
        <f>IF($B3534 &lt;&gt; "",VLOOKUP(MID(B3534,3,5),'Recyclabilité Prod Matx'!C:F,3,FALSE),"")</f>
        <v/>
      </c>
      <c r="E3534" s="11" t="str">
        <f>IF($B3534 &lt;&gt; "",VLOOKUP(MID(B3534,3,5),'Recyclabilité Prod Matx'!C:F,4,FALSE), "")</f>
        <v/>
      </c>
      <c r="F3534" s="12" t="str">
        <f>IF($B3534 &lt;&gt; "", IF(C3534="Totale","",IF(D3534 = 0, "", VLOOKUP(D3534,'Cond Compo'!A:B,2,FALSE))),"")</f>
        <v/>
      </c>
      <c r="G3534" s="28"/>
      <c r="H3534" s="11" t="str">
        <f xml:space="preserve"> IF(C3534="Totale",2,IF($G3534 &lt;&gt; "", IF(D3534 = "E",MATCH(G3534, 'Cond Compo'!D$16:D$18, 0), MATCH(G3534, 'Cond Compo'!C$16:C$19, 0)), ""))</f>
        <v/>
      </c>
      <c r="I3534" s="12" t="str">
        <f>IF($E3534 &lt;&gt; "", IF(E3534 = 0, "", VLOOKUP(E3534,'Cond Perturbation'!A:B,2,FALSE)),"")</f>
        <v/>
      </c>
      <c r="J3534" s="28"/>
      <c r="K3534" s="29" t="str">
        <f>IF($B3534 &lt;&gt; "", IF(C3534="Oui",IF(H3534=1,IF(E3534=0,Résultat!G$8,IF(J3534="No",Résultat!$G$8,Résultat!$G$7)),IF(H3534=2,IF(E3534=0,Résultat!G$9,IF(J3534="No",Résultat!$G$9,Résultat!$G$7)),Résultat!$G$7)),IF(C3534 = "Totale", IF(H3534=1,IF(E3534=0,Résultat!G$8,IF(J3534="No",Résultat!$G$9,Résultat!$G$7)),IF(H3534=2,IF(E3534=0,Résultat!G$9,IF(J3534="No",Résultat!$G$9,Résultat!$G$7)),Résultat!$G$7)),Résultat!$G$7)), "")</f>
        <v/>
      </c>
    </row>
    <row r="3535" spans="1:11" ht="20.100000000000001" customHeight="1">
      <c r="A3535" s="26"/>
      <c r="B3535" s="27"/>
      <c r="C3535" s="11" t="str">
        <f>IF($B3535 &lt;&gt; "",VLOOKUP(MID(B3535,3,5),'Recyclabilité Prod Matx'!C:F,2,FALSE), "")</f>
        <v/>
      </c>
      <c r="D3535" s="11" t="str">
        <f>IF($B3535 &lt;&gt; "",VLOOKUP(MID(B3535,3,5),'Recyclabilité Prod Matx'!C:F,3,FALSE),"")</f>
        <v/>
      </c>
      <c r="E3535" s="11" t="str">
        <f>IF($B3535 &lt;&gt; "",VLOOKUP(MID(B3535,3,5),'Recyclabilité Prod Matx'!C:F,4,FALSE), "")</f>
        <v/>
      </c>
      <c r="F3535" s="12" t="str">
        <f>IF($B3535 &lt;&gt; "", IF(C3535="Totale","",IF(D3535 = 0, "", VLOOKUP(D3535,'Cond Compo'!A:B,2,FALSE))),"")</f>
        <v/>
      </c>
      <c r="G3535" s="28"/>
      <c r="H3535" s="11" t="str">
        <f xml:space="preserve"> IF(C3535="Totale",2,IF($G3535 &lt;&gt; "", IF(D3535 = "E",MATCH(G3535, 'Cond Compo'!D$16:D$18, 0), MATCH(G3535, 'Cond Compo'!C$16:C$19, 0)), ""))</f>
        <v/>
      </c>
      <c r="I3535" s="12" t="str">
        <f>IF($E3535 &lt;&gt; "", IF(E3535 = 0, "", VLOOKUP(E3535,'Cond Perturbation'!A:B,2,FALSE)),"")</f>
        <v/>
      </c>
      <c r="J3535" s="28"/>
      <c r="K3535" s="29" t="str">
        <f>IF($B3535 &lt;&gt; "", IF(C3535="Oui",IF(H3535=1,IF(E3535=0,Résultat!G$8,IF(J3535="No",Résultat!$G$8,Résultat!$G$7)),IF(H3535=2,IF(E3535=0,Résultat!G$9,IF(J3535="No",Résultat!$G$9,Résultat!$G$7)),Résultat!$G$7)),IF(C3535 = "Totale", IF(H3535=1,IF(E3535=0,Résultat!G$8,IF(J3535="No",Résultat!$G$9,Résultat!$G$7)),IF(H3535=2,IF(E3535=0,Résultat!G$9,IF(J3535="No",Résultat!$G$9,Résultat!$G$7)),Résultat!$G$7)),Résultat!$G$7)), "")</f>
        <v/>
      </c>
    </row>
    <row r="3536" spans="1:11" ht="20.100000000000001" customHeight="1">
      <c r="A3536" s="26"/>
      <c r="B3536" s="27"/>
      <c r="C3536" s="11" t="str">
        <f>IF($B3536 &lt;&gt; "",VLOOKUP(MID(B3536,3,5),'Recyclabilité Prod Matx'!C:F,2,FALSE), "")</f>
        <v/>
      </c>
      <c r="D3536" s="11" t="str">
        <f>IF($B3536 &lt;&gt; "",VLOOKUP(MID(B3536,3,5),'Recyclabilité Prod Matx'!C:F,3,FALSE),"")</f>
        <v/>
      </c>
      <c r="E3536" s="11" t="str">
        <f>IF($B3536 &lt;&gt; "",VLOOKUP(MID(B3536,3,5),'Recyclabilité Prod Matx'!C:F,4,FALSE), "")</f>
        <v/>
      </c>
      <c r="F3536" s="12" t="str">
        <f>IF($B3536 &lt;&gt; "", IF(C3536="Totale","",IF(D3536 = 0, "", VLOOKUP(D3536,'Cond Compo'!A:B,2,FALSE))),"")</f>
        <v/>
      </c>
      <c r="G3536" s="28"/>
      <c r="H3536" s="11" t="str">
        <f xml:space="preserve"> IF(C3536="Totale",2,IF($G3536 &lt;&gt; "", IF(D3536 = "E",MATCH(G3536, 'Cond Compo'!D$16:D$18, 0), MATCH(G3536, 'Cond Compo'!C$16:C$19, 0)), ""))</f>
        <v/>
      </c>
      <c r="I3536" s="12" t="str">
        <f>IF($E3536 &lt;&gt; "", IF(E3536 = 0, "", VLOOKUP(E3536,'Cond Perturbation'!A:B,2,FALSE)),"")</f>
        <v/>
      </c>
      <c r="J3536" s="28"/>
      <c r="K3536" s="29" t="str">
        <f>IF($B3536 &lt;&gt; "", IF(C3536="Oui",IF(H3536=1,IF(E3536=0,Résultat!G$8,IF(J3536="No",Résultat!$G$8,Résultat!$G$7)),IF(H3536=2,IF(E3536=0,Résultat!G$9,IF(J3536="No",Résultat!$G$9,Résultat!$G$7)),Résultat!$G$7)),IF(C3536 = "Totale", IF(H3536=1,IF(E3536=0,Résultat!G$8,IF(J3536="No",Résultat!$G$9,Résultat!$G$7)),IF(H3536=2,IF(E3536=0,Résultat!G$9,IF(J3536="No",Résultat!$G$9,Résultat!$G$7)),Résultat!$G$7)),Résultat!$G$7)), "")</f>
        <v/>
      </c>
    </row>
    <row r="3537" spans="1:11" ht="20.100000000000001" customHeight="1">
      <c r="A3537" s="26"/>
      <c r="B3537" s="27"/>
      <c r="C3537" s="11" t="str">
        <f>IF($B3537 &lt;&gt; "",VLOOKUP(MID(B3537,3,5),'Recyclabilité Prod Matx'!C:F,2,FALSE), "")</f>
        <v/>
      </c>
      <c r="D3537" s="11" t="str">
        <f>IF($B3537 &lt;&gt; "",VLOOKUP(MID(B3537,3,5),'Recyclabilité Prod Matx'!C:F,3,FALSE),"")</f>
        <v/>
      </c>
      <c r="E3537" s="11" t="str">
        <f>IF($B3537 &lt;&gt; "",VLOOKUP(MID(B3537,3,5),'Recyclabilité Prod Matx'!C:F,4,FALSE), "")</f>
        <v/>
      </c>
      <c r="F3537" s="12" t="str">
        <f>IF($B3537 &lt;&gt; "", IF(C3537="Totale","",IF(D3537 = 0, "", VLOOKUP(D3537,'Cond Compo'!A:B,2,FALSE))),"")</f>
        <v/>
      </c>
      <c r="G3537" s="28"/>
      <c r="H3537" s="11" t="str">
        <f xml:space="preserve"> IF(C3537="Totale",2,IF($G3537 &lt;&gt; "", IF(D3537 = "E",MATCH(G3537, 'Cond Compo'!D$16:D$18, 0), MATCH(G3537, 'Cond Compo'!C$16:C$19, 0)), ""))</f>
        <v/>
      </c>
      <c r="I3537" s="12" t="str">
        <f>IF($E3537 &lt;&gt; "", IF(E3537 = 0, "", VLOOKUP(E3537,'Cond Perturbation'!A:B,2,FALSE)),"")</f>
        <v/>
      </c>
      <c r="J3537" s="28"/>
      <c r="K3537" s="29" t="str">
        <f>IF($B3537 &lt;&gt; "", IF(C3537="Oui",IF(H3537=1,IF(E3537=0,Résultat!G$8,IF(J3537="No",Résultat!$G$8,Résultat!$G$7)),IF(H3537=2,IF(E3537=0,Résultat!G$9,IF(J3537="No",Résultat!$G$9,Résultat!$G$7)),Résultat!$G$7)),IF(C3537 = "Totale", IF(H3537=1,IF(E3537=0,Résultat!G$8,IF(J3537="No",Résultat!$G$9,Résultat!$G$7)),IF(H3537=2,IF(E3537=0,Résultat!G$9,IF(J3537="No",Résultat!$G$9,Résultat!$G$7)),Résultat!$G$7)),Résultat!$G$7)), "")</f>
        <v/>
      </c>
    </row>
    <row r="3538" spans="1:11" ht="20.100000000000001" customHeight="1">
      <c r="A3538" s="26"/>
      <c r="B3538" s="27"/>
      <c r="C3538" s="11" t="str">
        <f>IF($B3538 &lt;&gt; "",VLOOKUP(MID(B3538,3,5),'Recyclabilité Prod Matx'!C:F,2,FALSE), "")</f>
        <v/>
      </c>
      <c r="D3538" s="11" t="str">
        <f>IF($B3538 &lt;&gt; "",VLOOKUP(MID(B3538,3,5),'Recyclabilité Prod Matx'!C:F,3,FALSE),"")</f>
        <v/>
      </c>
      <c r="E3538" s="11" t="str">
        <f>IF($B3538 &lt;&gt; "",VLOOKUP(MID(B3538,3,5),'Recyclabilité Prod Matx'!C:F,4,FALSE), "")</f>
        <v/>
      </c>
      <c r="F3538" s="12" t="str">
        <f>IF($B3538 &lt;&gt; "", IF(C3538="Totale","",IF(D3538 = 0, "", VLOOKUP(D3538,'Cond Compo'!A:B,2,FALSE))),"")</f>
        <v/>
      </c>
      <c r="G3538" s="28"/>
      <c r="H3538" s="11" t="str">
        <f xml:space="preserve"> IF(C3538="Totale",2,IF($G3538 &lt;&gt; "", IF(D3538 = "E",MATCH(G3538, 'Cond Compo'!D$16:D$18, 0), MATCH(G3538, 'Cond Compo'!C$16:C$19, 0)), ""))</f>
        <v/>
      </c>
      <c r="I3538" s="12" t="str">
        <f>IF($E3538 &lt;&gt; "", IF(E3538 = 0, "", VLOOKUP(E3538,'Cond Perturbation'!A:B,2,FALSE)),"")</f>
        <v/>
      </c>
      <c r="J3538" s="28"/>
      <c r="K3538" s="29" t="str">
        <f>IF($B3538 &lt;&gt; "", IF(C3538="Oui",IF(H3538=1,IF(E3538=0,Résultat!G$8,IF(J3538="No",Résultat!$G$8,Résultat!$G$7)),IF(H3538=2,IF(E3538=0,Résultat!G$9,IF(J3538="No",Résultat!$G$9,Résultat!$G$7)),Résultat!$G$7)),IF(C3538 = "Totale", IF(H3538=1,IF(E3538=0,Résultat!G$8,IF(J3538="No",Résultat!$G$9,Résultat!$G$7)),IF(H3538=2,IF(E3538=0,Résultat!G$9,IF(J3538="No",Résultat!$G$9,Résultat!$G$7)),Résultat!$G$7)),Résultat!$G$7)), "")</f>
        <v/>
      </c>
    </row>
    <row r="3539" spans="1:11" ht="20.100000000000001" customHeight="1">
      <c r="A3539" s="26"/>
      <c r="B3539" s="27"/>
      <c r="C3539" s="11" t="str">
        <f>IF($B3539 &lt;&gt; "",VLOOKUP(MID(B3539,3,5),'Recyclabilité Prod Matx'!C:F,2,FALSE), "")</f>
        <v/>
      </c>
      <c r="D3539" s="11" t="str">
        <f>IF($B3539 &lt;&gt; "",VLOOKUP(MID(B3539,3,5),'Recyclabilité Prod Matx'!C:F,3,FALSE),"")</f>
        <v/>
      </c>
      <c r="E3539" s="11" t="str">
        <f>IF($B3539 &lt;&gt; "",VLOOKUP(MID(B3539,3,5),'Recyclabilité Prod Matx'!C:F,4,FALSE), "")</f>
        <v/>
      </c>
      <c r="F3539" s="12" t="str">
        <f>IF($B3539 &lt;&gt; "", IF(C3539="Totale","",IF(D3539 = 0, "", VLOOKUP(D3539,'Cond Compo'!A:B,2,FALSE))),"")</f>
        <v/>
      </c>
      <c r="G3539" s="28"/>
      <c r="H3539" s="11" t="str">
        <f xml:space="preserve"> IF(C3539="Totale",2,IF($G3539 &lt;&gt; "", IF(D3539 = "E",MATCH(G3539, 'Cond Compo'!D$16:D$18, 0), MATCH(G3539, 'Cond Compo'!C$16:C$19, 0)), ""))</f>
        <v/>
      </c>
      <c r="I3539" s="12" t="str">
        <f>IF($E3539 &lt;&gt; "", IF(E3539 = 0, "", VLOOKUP(E3539,'Cond Perturbation'!A:B,2,FALSE)),"")</f>
        <v/>
      </c>
      <c r="J3539" s="28"/>
      <c r="K3539" s="29" t="str">
        <f>IF($B3539 &lt;&gt; "", IF(C3539="Oui",IF(H3539=1,IF(E3539=0,Résultat!G$8,IF(J3539="No",Résultat!$G$8,Résultat!$G$7)),IF(H3539=2,IF(E3539=0,Résultat!G$9,IF(J3539="No",Résultat!$G$9,Résultat!$G$7)),Résultat!$G$7)),IF(C3539 = "Totale", IF(H3539=1,IF(E3539=0,Résultat!G$8,IF(J3539="No",Résultat!$G$9,Résultat!$G$7)),IF(H3539=2,IF(E3539=0,Résultat!G$9,IF(J3539="No",Résultat!$G$9,Résultat!$G$7)),Résultat!$G$7)),Résultat!$G$7)), "")</f>
        <v/>
      </c>
    </row>
    <row r="3540" spans="1:11" ht="20.100000000000001" customHeight="1">
      <c r="A3540" s="26"/>
      <c r="B3540" s="27"/>
      <c r="C3540" s="11" t="str">
        <f>IF($B3540 &lt;&gt; "",VLOOKUP(MID(B3540,3,5),'Recyclabilité Prod Matx'!C:F,2,FALSE), "")</f>
        <v/>
      </c>
      <c r="D3540" s="11" t="str">
        <f>IF($B3540 &lt;&gt; "",VLOOKUP(MID(B3540,3,5),'Recyclabilité Prod Matx'!C:F,3,FALSE),"")</f>
        <v/>
      </c>
      <c r="E3540" s="11" t="str">
        <f>IF($B3540 &lt;&gt; "",VLOOKUP(MID(B3540,3,5),'Recyclabilité Prod Matx'!C:F,4,FALSE), "")</f>
        <v/>
      </c>
      <c r="F3540" s="12" t="str">
        <f>IF($B3540 &lt;&gt; "", IF(C3540="Totale","",IF(D3540 = 0, "", VLOOKUP(D3540,'Cond Compo'!A:B,2,FALSE))),"")</f>
        <v/>
      </c>
      <c r="G3540" s="28"/>
      <c r="H3540" s="11" t="str">
        <f xml:space="preserve"> IF(C3540="Totale",2,IF($G3540 &lt;&gt; "", IF(D3540 = "E",MATCH(G3540, 'Cond Compo'!D$16:D$18, 0), MATCH(G3540, 'Cond Compo'!C$16:C$19, 0)), ""))</f>
        <v/>
      </c>
      <c r="I3540" s="12" t="str">
        <f>IF($E3540 &lt;&gt; "", IF(E3540 = 0, "", VLOOKUP(E3540,'Cond Perturbation'!A:B,2,FALSE)),"")</f>
        <v/>
      </c>
      <c r="J3540" s="28"/>
      <c r="K3540" s="29" t="str">
        <f>IF($B3540 &lt;&gt; "", IF(C3540="Oui",IF(H3540=1,IF(E3540=0,Résultat!G$8,IF(J3540="No",Résultat!$G$8,Résultat!$G$7)),IF(H3540=2,IF(E3540=0,Résultat!G$9,IF(J3540="No",Résultat!$G$9,Résultat!$G$7)),Résultat!$G$7)),IF(C3540 = "Totale", IF(H3540=1,IF(E3540=0,Résultat!G$8,IF(J3540="No",Résultat!$G$9,Résultat!$G$7)),IF(H3540=2,IF(E3540=0,Résultat!G$9,IF(J3540="No",Résultat!$G$9,Résultat!$G$7)),Résultat!$G$7)),Résultat!$G$7)), "")</f>
        <v/>
      </c>
    </row>
    <row r="3541" spans="1:11" ht="20.100000000000001" customHeight="1">
      <c r="A3541" s="26"/>
      <c r="B3541" s="27"/>
      <c r="C3541" s="11" t="str">
        <f>IF($B3541 &lt;&gt; "",VLOOKUP(MID(B3541,3,5),'Recyclabilité Prod Matx'!C:F,2,FALSE), "")</f>
        <v/>
      </c>
      <c r="D3541" s="11" t="str">
        <f>IF($B3541 &lt;&gt; "",VLOOKUP(MID(B3541,3,5),'Recyclabilité Prod Matx'!C:F,3,FALSE),"")</f>
        <v/>
      </c>
      <c r="E3541" s="11" t="str">
        <f>IF($B3541 &lt;&gt; "",VLOOKUP(MID(B3541,3,5),'Recyclabilité Prod Matx'!C:F,4,FALSE), "")</f>
        <v/>
      </c>
      <c r="F3541" s="12" t="str">
        <f>IF($B3541 &lt;&gt; "", IF(C3541="Totale","",IF(D3541 = 0, "", VLOOKUP(D3541,'Cond Compo'!A:B,2,FALSE))),"")</f>
        <v/>
      </c>
      <c r="G3541" s="28"/>
      <c r="H3541" s="11" t="str">
        <f xml:space="preserve"> IF(C3541="Totale",2,IF($G3541 &lt;&gt; "", IF(D3541 = "E",MATCH(G3541, 'Cond Compo'!D$16:D$18, 0), MATCH(G3541, 'Cond Compo'!C$16:C$19, 0)), ""))</f>
        <v/>
      </c>
      <c r="I3541" s="12" t="str">
        <f>IF($E3541 &lt;&gt; "", IF(E3541 = 0, "", VLOOKUP(E3541,'Cond Perturbation'!A:B,2,FALSE)),"")</f>
        <v/>
      </c>
      <c r="J3541" s="28"/>
      <c r="K3541" s="29" t="str">
        <f>IF($B3541 &lt;&gt; "", IF(C3541="Oui",IF(H3541=1,IF(E3541=0,Résultat!G$8,IF(J3541="No",Résultat!$G$8,Résultat!$G$7)),IF(H3541=2,IF(E3541=0,Résultat!G$9,IF(J3541="No",Résultat!$G$9,Résultat!$G$7)),Résultat!$G$7)),IF(C3541 = "Totale", IF(H3541=1,IF(E3541=0,Résultat!G$8,IF(J3541="No",Résultat!$G$9,Résultat!$G$7)),IF(H3541=2,IF(E3541=0,Résultat!G$9,IF(J3541="No",Résultat!$G$9,Résultat!$G$7)),Résultat!$G$7)),Résultat!$G$7)), "")</f>
        <v/>
      </c>
    </row>
    <row r="3542" spans="1:11" ht="20.100000000000001" customHeight="1">
      <c r="A3542" s="26"/>
      <c r="B3542" s="27"/>
      <c r="C3542" s="11" t="str">
        <f>IF($B3542 &lt;&gt; "",VLOOKUP(MID(B3542,3,5),'Recyclabilité Prod Matx'!C:F,2,FALSE), "")</f>
        <v/>
      </c>
      <c r="D3542" s="11" t="str">
        <f>IF($B3542 &lt;&gt; "",VLOOKUP(MID(B3542,3,5),'Recyclabilité Prod Matx'!C:F,3,FALSE),"")</f>
        <v/>
      </c>
      <c r="E3542" s="11" t="str">
        <f>IF($B3542 &lt;&gt; "",VLOOKUP(MID(B3542,3,5),'Recyclabilité Prod Matx'!C:F,4,FALSE), "")</f>
        <v/>
      </c>
      <c r="F3542" s="12" t="str">
        <f>IF($B3542 &lt;&gt; "", IF(C3542="Totale","",IF(D3542 = 0, "", VLOOKUP(D3542,'Cond Compo'!A:B,2,FALSE))),"")</f>
        <v/>
      </c>
      <c r="G3542" s="28"/>
      <c r="H3542" s="11" t="str">
        <f xml:space="preserve"> IF(C3542="Totale",2,IF($G3542 &lt;&gt; "", IF(D3542 = "E",MATCH(G3542, 'Cond Compo'!D$16:D$18, 0), MATCH(G3542, 'Cond Compo'!C$16:C$19, 0)), ""))</f>
        <v/>
      </c>
      <c r="I3542" s="12" t="str">
        <f>IF($E3542 &lt;&gt; "", IF(E3542 = 0, "", VLOOKUP(E3542,'Cond Perturbation'!A:B,2,FALSE)),"")</f>
        <v/>
      </c>
      <c r="J3542" s="28"/>
      <c r="K3542" s="29" t="str">
        <f>IF($B3542 &lt;&gt; "", IF(C3542="Oui",IF(H3542=1,IF(E3542=0,Résultat!G$8,IF(J3542="No",Résultat!$G$8,Résultat!$G$7)),IF(H3542=2,IF(E3542=0,Résultat!G$9,IF(J3542="No",Résultat!$G$9,Résultat!$G$7)),Résultat!$G$7)),IF(C3542 = "Totale", IF(H3542=1,IF(E3542=0,Résultat!G$8,IF(J3542="No",Résultat!$G$9,Résultat!$G$7)),IF(H3542=2,IF(E3542=0,Résultat!G$9,IF(J3542="No",Résultat!$G$9,Résultat!$G$7)),Résultat!$G$7)),Résultat!$G$7)), "")</f>
        <v/>
      </c>
    </row>
    <row r="3543" spans="1:11" ht="20.100000000000001" customHeight="1">
      <c r="A3543" s="26"/>
      <c r="B3543" s="27"/>
      <c r="C3543" s="11" t="str">
        <f>IF($B3543 &lt;&gt; "",VLOOKUP(MID(B3543,3,5),'Recyclabilité Prod Matx'!C:F,2,FALSE), "")</f>
        <v/>
      </c>
      <c r="D3543" s="11" t="str">
        <f>IF($B3543 &lt;&gt; "",VLOOKUP(MID(B3543,3,5),'Recyclabilité Prod Matx'!C:F,3,FALSE),"")</f>
        <v/>
      </c>
      <c r="E3543" s="11" t="str">
        <f>IF($B3543 &lt;&gt; "",VLOOKUP(MID(B3543,3,5),'Recyclabilité Prod Matx'!C:F,4,FALSE), "")</f>
        <v/>
      </c>
      <c r="F3543" s="12" t="str">
        <f>IF($B3543 &lt;&gt; "", IF(C3543="Totale","",IF(D3543 = 0, "", VLOOKUP(D3543,'Cond Compo'!A:B,2,FALSE))),"")</f>
        <v/>
      </c>
      <c r="G3543" s="28"/>
      <c r="H3543" s="11" t="str">
        <f xml:space="preserve"> IF(C3543="Totale",2,IF($G3543 &lt;&gt; "", IF(D3543 = "E",MATCH(G3543, 'Cond Compo'!D$16:D$18, 0), MATCH(G3543, 'Cond Compo'!C$16:C$19, 0)), ""))</f>
        <v/>
      </c>
      <c r="I3543" s="12" t="str">
        <f>IF($E3543 &lt;&gt; "", IF(E3543 = 0, "", VLOOKUP(E3543,'Cond Perturbation'!A:B,2,FALSE)),"")</f>
        <v/>
      </c>
      <c r="J3543" s="28"/>
      <c r="K3543" s="29" t="str">
        <f>IF($B3543 &lt;&gt; "", IF(C3543="Oui",IF(H3543=1,IF(E3543=0,Résultat!G$8,IF(J3543="No",Résultat!$G$8,Résultat!$G$7)),IF(H3543=2,IF(E3543=0,Résultat!G$9,IF(J3543="No",Résultat!$G$9,Résultat!$G$7)),Résultat!$G$7)),IF(C3543 = "Totale", IF(H3543=1,IF(E3543=0,Résultat!G$8,IF(J3543="No",Résultat!$G$9,Résultat!$G$7)),IF(H3543=2,IF(E3543=0,Résultat!G$9,IF(J3543="No",Résultat!$G$9,Résultat!$G$7)),Résultat!$G$7)),Résultat!$G$7)), "")</f>
        <v/>
      </c>
    </row>
    <row r="3544" spans="1:11" ht="20.100000000000001" customHeight="1">
      <c r="A3544" s="26"/>
      <c r="B3544" s="27"/>
      <c r="C3544" s="11" t="str">
        <f>IF($B3544 &lt;&gt; "",VLOOKUP(MID(B3544,3,5),'Recyclabilité Prod Matx'!C:F,2,FALSE), "")</f>
        <v/>
      </c>
      <c r="D3544" s="11" t="str">
        <f>IF($B3544 &lt;&gt; "",VLOOKUP(MID(B3544,3,5),'Recyclabilité Prod Matx'!C:F,3,FALSE),"")</f>
        <v/>
      </c>
      <c r="E3544" s="11" t="str">
        <f>IF($B3544 &lt;&gt; "",VLOOKUP(MID(B3544,3,5),'Recyclabilité Prod Matx'!C:F,4,FALSE), "")</f>
        <v/>
      </c>
      <c r="F3544" s="12" t="str">
        <f>IF($B3544 &lt;&gt; "", IF(C3544="Totale","",IF(D3544 = 0, "", VLOOKUP(D3544,'Cond Compo'!A:B,2,FALSE))),"")</f>
        <v/>
      </c>
      <c r="G3544" s="28"/>
      <c r="H3544" s="11" t="str">
        <f xml:space="preserve"> IF(C3544="Totale",2,IF($G3544 &lt;&gt; "", IF(D3544 = "E",MATCH(G3544, 'Cond Compo'!D$16:D$18, 0), MATCH(G3544, 'Cond Compo'!C$16:C$19, 0)), ""))</f>
        <v/>
      </c>
      <c r="I3544" s="12" t="str">
        <f>IF($E3544 &lt;&gt; "", IF(E3544 = 0, "", VLOOKUP(E3544,'Cond Perturbation'!A:B,2,FALSE)),"")</f>
        <v/>
      </c>
      <c r="J3544" s="28"/>
      <c r="K3544" s="29" t="str">
        <f>IF($B3544 &lt;&gt; "", IF(C3544="Oui",IF(H3544=1,IF(E3544=0,Résultat!G$8,IF(J3544="No",Résultat!$G$8,Résultat!$G$7)),IF(H3544=2,IF(E3544=0,Résultat!G$9,IF(J3544="No",Résultat!$G$9,Résultat!$G$7)),Résultat!$G$7)),IF(C3544 = "Totale", IF(H3544=1,IF(E3544=0,Résultat!G$8,IF(J3544="No",Résultat!$G$9,Résultat!$G$7)),IF(H3544=2,IF(E3544=0,Résultat!G$9,IF(J3544="No",Résultat!$G$9,Résultat!$G$7)),Résultat!$G$7)),Résultat!$G$7)), "")</f>
        <v/>
      </c>
    </row>
    <row r="3545" spans="1:11" ht="20.100000000000001" customHeight="1">
      <c r="A3545" s="26"/>
      <c r="B3545" s="27"/>
      <c r="C3545" s="11" t="str">
        <f>IF($B3545 &lt;&gt; "",VLOOKUP(MID(B3545,3,5),'Recyclabilité Prod Matx'!C:F,2,FALSE), "")</f>
        <v/>
      </c>
      <c r="D3545" s="11" t="str">
        <f>IF($B3545 &lt;&gt; "",VLOOKUP(MID(B3545,3,5),'Recyclabilité Prod Matx'!C:F,3,FALSE),"")</f>
        <v/>
      </c>
      <c r="E3545" s="11" t="str">
        <f>IF($B3545 &lt;&gt; "",VLOOKUP(MID(B3545,3,5),'Recyclabilité Prod Matx'!C:F,4,FALSE), "")</f>
        <v/>
      </c>
      <c r="F3545" s="12" t="str">
        <f>IF($B3545 &lt;&gt; "", IF(C3545="Totale","",IF(D3545 = 0, "", VLOOKUP(D3545,'Cond Compo'!A:B,2,FALSE))),"")</f>
        <v/>
      </c>
      <c r="G3545" s="28"/>
      <c r="H3545" s="11" t="str">
        <f xml:space="preserve"> IF(C3545="Totale",2,IF($G3545 &lt;&gt; "", IF(D3545 = "E",MATCH(G3545, 'Cond Compo'!D$16:D$18, 0), MATCH(G3545, 'Cond Compo'!C$16:C$19, 0)), ""))</f>
        <v/>
      </c>
      <c r="I3545" s="12" t="str">
        <f>IF($E3545 &lt;&gt; "", IF(E3545 = 0, "", VLOOKUP(E3545,'Cond Perturbation'!A:B,2,FALSE)),"")</f>
        <v/>
      </c>
      <c r="J3545" s="28"/>
      <c r="K3545" s="29" t="str">
        <f>IF($B3545 &lt;&gt; "", IF(C3545="Oui",IF(H3545=1,IF(E3545=0,Résultat!G$8,IF(J3545="No",Résultat!$G$8,Résultat!$G$7)),IF(H3545=2,IF(E3545=0,Résultat!G$9,IF(J3545="No",Résultat!$G$9,Résultat!$G$7)),Résultat!$G$7)),IF(C3545 = "Totale", IF(H3545=1,IF(E3545=0,Résultat!G$8,IF(J3545="No",Résultat!$G$9,Résultat!$G$7)),IF(H3545=2,IF(E3545=0,Résultat!G$9,IF(J3545="No",Résultat!$G$9,Résultat!$G$7)),Résultat!$G$7)),Résultat!$G$7)), "")</f>
        <v/>
      </c>
    </row>
    <row r="3546" spans="1:11" ht="20.100000000000001" customHeight="1">
      <c r="A3546" s="26"/>
      <c r="B3546" s="27"/>
      <c r="C3546" s="11" t="str">
        <f>IF($B3546 &lt;&gt; "",VLOOKUP(MID(B3546,3,5),'Recyclabilité Prod Matx'!C:F,2,FALSE), "")</f>
        <v/>
      </c>
      <c r="D3546" s="11" t="str">
        <f>IF($B3546 &lt;&gt; "",VLOOKUP(MID(B3546,3,5),'Recyclabilité Prod Matx'!C:F,3,FALSE),"")</f>
        <v/>
      </c>
      <c r="E3546" s="11" t="str">
        <f>IF($B3546 &lt;&gt; "",VLOOKUP(MID(B3546,3,5),'Recyclabilité Prod Matx'!C:F,4,FALSE), "")</f>
        <v/>
      </c>
      <c r="F3546" s="12" t="str">
        <f>IF($B3546 &lt;&gt; "", IF(C3546="Totale","",IF(D3546 = 0, "", VLOOKUP(D3546,'Cond Compo'!A:B,2,FALSE))),"")</f>
        <v/>
      </c>
      <c r="G3546" s="28"/>
      <c r="H3546" s="11" t="str">
        <f xml:space="preserve"> IF(C3546="Totale",2,IF($G3546 &lt;&gt; "", IF(D3546 = "E",MATCH(G3546, 'Cond Compo'!D$16:D$18, 0), MATCH(G3546, 'Cond Compo'!C$16:C$19, 0)), ""))</f>
        <v/>
      </c>
      <c r="I3546" s="12" t="str">
        <f>IF($E3546 &lt;&gt; "", IF(E3546 = 0, "", VLOOKUP(E3546,'Cond Perturbation'!A:B,2,FALSE)),"")</f>
        <v/>
      </c>
      <c r="J3546" s="28"/>
      <c r="K3546" s="29" t="str">
        <f>IF($B3546 &lt;&gt; "", IF(C3546="Oui",IF(H3546=1,IF(E3546=0,Résultat!G$8,IF(J3546="No",Résultat!$G$8,Résultat!$G$7)),IF(H3546=2,IF(E3546=0,Résultat!G$9,IF(J3546="No",Résultat!$G$9,Résultat!$G$7)),Résultat!$G$7)),IF(C3546 = "Totale", IF(H3546=1,IF(E3546=0,Résultat!G$8,IF(J3546="No",Résultat!$G$9,Résultat!$G$7)),IF(H3546=2,IF(E3546=0,Résultat!G$9,IF(J3546="No",Résultat!$G$9,Résultat!$G$7)),Résultat!$G$7)),Résultat!$G$7)), "")</f>
        <v/>
      </c>
    </row>
    <row r="3547" spans="1:11" ht="20.100000000000001" customHeight="1">
      <c r="A3547" s="26"/>
      <c r="B3547" s="27"/>
      <c r="C3547" s="11" t="str">
        <f>IF($B3547 &lt;&gt; "",VLOOKUP(MID(B3547,3,5),'Recyclabilité Prod Matx'!C:F,2,FALSE), "")</f>
        <v/>
      </c>
      <c r="D3547" s="11" t="str">
        <f>IF($B3547 &lt;&gt; "",VLOOKUP(MID(B3547,3,5),'Recyclabilité Prod Matx'!C:F,3,FALSE),"")</f>
        <v/>
      </c>
      <c r="E3547" s="11" t="str">
        <f>IF($B3547 &lt;&gt; "",VLOOKUP(MID(B3547,3,5),'Recyclabilité Prod Matx'!C:F,4,FALSE), "")</f>
        <v/>
      </c>
      <c r="F3547" s="12" t="str">
        <f>IF($B3547 &lt;&gt; "", IF(C3547="Totale","",IF(D3547 = 0, "", VLOOKUP(D3547,'Cond Compo'!A:B,2,FALSE))),"")</f>
        <v/>
      </c>
      <c r="G3547" s="28"/>
      <c r="H3547" s="11" t="str">
        <f xml:space="preserve"> IF(C3547="Totale",2,IF($G3547 &lt;&gt; "", IF(D3547 = "E",MATCH(G3547, 'Cond Compo'!D$16:D$18, 0), MATCH(G3547, 'Cond Compo'!C$16:C$19, 0)), ""))</f>
        <v/>
      </c>
      <c r="I3547" s="12" t="str">
        <f>IF($E3547 &lt;&gt; "", IF(E3547 = 0, "", VLOOKUP(E3547,'Cond Perturbation'!A:B,2,FALSE)),"")</f>
        <v/>
      </c>
      <c r="J3547" s="28"/>
      <c r="K3547" s="29" t="str">
        <f>IF($B3547 &lt;&gt; "", IF(C3547="Oui",IF(H3547=1,IF(E3547=0,Résultat!G$8,IF(J3547="No",Résultat!$G$8,Résultat!$G$7)),IF(H3547=2,IF(E3547=0,Résultat!G$9,IF(J3547="No",Résultat!$G$9,Résultat!$G$7)),Résultat!$G$7)),IF(C3547 = "Totale", IF(H3547=1,IF(E3547=0,Résultat!G$8,IF(J3547="No",Résultat!$G$9,Résultat!$G$7)),IF(H3547=2,IF(E3547=0,Résultat!G$9,IF(J3547="No",Résultat!$G$9,Résultat!$G$7)),Résultat!$G$7)),Résultat!$G$7)), "")</f>
        <v/>
      </c>
    </row>
    <row r="3548" spans="1:11" ht="20.100000000000001" customHeight="1">
      <c r="A3548" s="26"/>
      <c r="B3548" s="27"/>
      <c r="C3548" s="11" t="str">
        <f>IF($B3548 &lt;&gt; "",VLOOKUP(MID(B3548,3,5),'Recyclabilité Prod Matx'!C:F,2,FALSE), "")</f>
        <v/>
      </c>
      <c r="D3548" s="11" t="str">
        <f>IF($B3548 &lt;&gt; "",VLOOKUP(MID(B3548,3,5),'Recyclabilité Prod Matx'!C:F,3,FALSE),"")</f>
        <v/>
      </c>
      <c r="E3548" s="11" t="str">
        <f>IF($B3548 &lt;&gt; "",VLOOKUP(MID(B3548,3,5),'Recyclabilité Prod Matx'!C:F,4,FALSE), "")</f>
        <v/>
      </c>
      <c r="F3548" s="12" t="str">
        <f>IF($B3548 &lt;&gt; "", IF(C3548="Totale","",IF(D3548 = 0, "", VLOOKUP(D3548,'Cond Compo'!A:B,2,FALSE))),"")</f>
        <v/>
      </c>
      <c r="G3548" s="28"/>
      <c r="H3548" s="11" t="str">
        <f xml:space="preserve"> IF(C3548="Totale",2,IF($G3548 &lt;&gt; "", IF(D3548 = "E",MATCH(G3548, 'Cond Compo'!D$16:D$18, 0), MATCH(G3548, 'Cond Compo'!C$16:C$19, 0)), ""))</f>
        <v/>
      </c>
      <c r="I3548" s="12" t="str">
        <f>IF($E3548 &lt;&gt; "", IF(E3548 = 0, "", VLOOKUP(E3548,'Cond Perturbation'!A:B,2,FALSE)),"")</f>
        <v/>
      </c>
      <c r="J3548" s="28"/>
      <c r="K3548" s="29" t="str">
        <f>IF($B3548 &lt;&gt; "", IF(C3548="Oui",IF(H3548=1,IF(E3548=0,Résultat!G$8,IF(J3548="No",Résultat!$G$8,Résultat!$G$7)),IF(H3548=2,IF(E3548=0,Résultat!G$9,IF(J3548="No",Résultat!$G$9,Résultat!$G$7)),Résultat!$G$7)),IF(C3548 = "Totale", IF(H3548=1,IF(E3548=0,Résultat!G$8,IF(J3548="No",Résultat!$G$9,Résultat!$G$7)),IF(H3548=2,IF(E3548=0,Résultat!G$9,IF(J3548="No",Résultat!$G$9,Résultat!$G$7)),Résultat!$G$7)),Résultat!$G$7)), "")</f>
        <v/>
      </c>
    </row>
    <row r="3549" spans="1:11" ht="20.100000000000001" customHeight="1">
      <c r="A3549" s="26"/>
      <c r="B3549" s="27"/>
      <c r="C3549" s="11" t="str">
        <f>IF($B3549 &lt;&gt; "",VLOOKUP(MID(B3549,3,5),'Recyclabilité Prod Matx'!C:F,2,FALSE), "")</f>
        <v/>
      </c>
      <c r="D3549" s="11" t="str">
        <f>IF($B3549 &lt;&gt; "",VLOOKUP(MID(B3549,3,5),'Recyclabilité Prod Matx'!C:F,3,FALSE),"")</f>
        <v/>
      </c>
      <c r="E3549" s="11" t="str">
        <f>IF($B3549 &lt;&gt; "",VLOOKUP(MID(B3549,3,5),'Recyclabilité Prod Matx'!C:F,4,FALSE), "")</f>
        <v/>
      </c>
      <c r="F3549" s="12" t="str">
        <f>IF($B3549 &lt;&gt; "", IF(C3549="Totale","",IF(D3549 = 0, "", VLOOKUP(D3549,'Cond Compo'!A:B,2,FALSE))),"")</f>
        <v/>
      </c>
      <c r="G3549" s="28"/>
      <c r="H3549" s="11" t="str">
        <f xml:space="preserve"> IF(C3549="Totale",2,IF($G3549 &lt;&gt; "", IF(D3549 = "E",MATCH(G3549, 'Cond Compo'!D$16:D$18, 0), MATCH(G3549, 'Cond Compo'!C$16:C$19, 0)), ""))</f>
        <v/>
      </c>
      <c r="I3549" s="12" t="str">
        <f>IF($E3549 &lt;&gt; "", IF(E3549 = 0, "", VLOOKUP(E3549,'Cond Perturbation'!A:B,2,FALSE)),"")</f>
        <v/>
      </c>
      <c r="J3549" s="28"/>
      <c r="K3549" s="29" t="str">
        <f>IF($B3549 &lt;&gt; "", IF(C3549="Oui",IF(H3549=1,IF(E3549=0,Résultat!G$8,IF(J3549="No",Résultat!$G$8,Résultat!$G$7)),IF(H3549=2,IF(E3549=0,Résultat!G$9,IF(J3549="No",Résultat!$G$9,Résultat!$G$7)),Résultat!$G$7)),IF(C3549 = "Totale", IF(H3549=1,IF(E3549=0,Résultat!G$8,IF(J3549="No",Résultat!$G$9,Résultat!$G$7)),IF(H3549=2,IF(E3549=0,Résultat!G$9,IF(J3549="No",Résultat!$G$9,Résultat!$G$7)),Résultat!$G$7)),Résultat!$G$7)), "")</f>
        <v/>
      </c>
    </row>
    <row r="3550" spans="1:11" ht="20.100000000000001" customHeight="1">
      <c r="A3550" s="26"/>
      <c r="B3550" s="27"/>
      <c r="C3550" s="11" t="str">
        <f>IF($B3550 &lt;&gt; "",VLOOKUP(MID(B3550,3,5),'Recyclabilité Prod Matx'!C:F,2,FALSE), "")</f>
        <v/>
      </c>
      <c r="D3550" s="11" t="str">
        <f>IF($B3550 &lt;&gt; "",VLOOKUP(MID(B3550,3,5),'Recyclabilité Prod Matx'!C:F,3,FALSE),"")</f>
        <v/>
      </c>
      <c r="E3550" s="11" t="str">
        <f>IF($B3550 &lt;&gt; "",VLOOKUP(MID(B3550,3,5),'Recyclabilité Prod Matx'!C:F,4,FALSE), "")</f>
        <v/>
      </c>
      <c r="F3550" s="12" t="str">
        <f>IF($B3550 &lt;&gt; "", IF(C3550="Totale","",IF(D3550 = 0, "", VLOOKUP(D3550,'Cond Compo'!A:B,2,FALSE))),"")</f>
        <v/>
      </c>
      <c r="G3550" s="28"/>
      <c r="H3550" s="11" t="str">
        <f xml:space="preserve"> IF(C3550="Totale",2,IF($G3550 &lt;&gt; "", IF(D3550 = "E",MATCH(G3550, 'Cond Compo'!D$16:D$18, 0), MATCH(G3550, 'Cond Compo'!C$16:C$19, 0)), ""))</f>
        <v/>
      </c>
      <c r="I3550" s="12" t="str">
        <f>IF($E3550 &lt;&gt; "", IF(E3550 = 0, "", VLOOKUP(E3550,'Cond Perturbation'!A:B,2,FALSE)),"")</f>
        <v/>
      </c>
      <c r="J3550" s="28"/>
      <c r="K3550" s="29" t="str">
        <f>IF($B3550 &lt;&gt; "", IF(C3550="Oui",IF(H3550=1,IF(E3550=0,Résultat!G$8,IF(J3550="No",Résultat!$G$8,Résultat!$G$7)),IF(H3550=2,IF(E3550=0,Résultat!G$9,IF(J3550="No",Résultat!$G$9,Résultat!$G$7)),Résultat!$G$7)),IF(C3550 = "Totale", IF(H3550=1,IF(E3550=0,Résultat!G$8,IF(J3550="No",Résultat!$G$9,Résultat!$G$7)),IF(H3550=2,IF(E3550=0,Résultat!G$9,IF(J3550="No",Résultat!$G$9,Résultat!$G$7)),Résultat!$G$7)),Résultat!$G$7)), "")</f>
        <v/>
      </c>
    </row>
    <row r="3551" spans="1:11" ht="20.100000000000001" customHeight="1">
      <c r="A3551" s="26"/>
      <c r="B3551" s="27"/>
      <c r="C3551" s="11" t="str">
        <f>IF($B3551 &lt;&gt; "",VLOOKUP(MID(B3551,3,5),'Recyclabilité Prod Matx'!C:F,2,FALSE), "")</f>
        <v/>
      </c>
      <c r="D3551" s="11" t="str">
        <f>IF($B3551 &lt;&gt; "",VLOOKUP(MID(B3551,3,5),'Recyclabilité Prod Matx'!C:F,3,FALSE),"")</f>
        <v/>
      </c>
      <c r="E3551" s="11" t="str">
        <f>IF($B3551 &lt;&gt; "",VLOOKUP(MID(B3551,3,5),'Recyclabilité Prod Matx'!C:F,4,FALSE), "")</f>
        <v/>
      </c>
      <c r="F3551" s="12" t="str">
        <f>IF($B3551 &lt;&gt; "", IF(C3551="Totale","",IF(D3551 = 0, "", VLOOKUP(D3551,'Cond Compo'!A:B,2,FALSE))),"")</f>
        <v/>
      </c>
      <c r="G3551" s="28"/>
      <c r="H3551" s="11" t="str">
        <f xml:space="preserve"> IF(C3551="Totale",2,IF($G3551 &lt;&gt; "", IF(D3551 = "E",MATCH(G3551, 'Cond Compo'!D$16:D$18, 0), MATCH(G3551, 'Cond Compo'!C$16:C$19, 0)), ""))</f>
        <v/>
      </c>
      <c r="I3551" s="12" t="str">
        <f>IF($E3551 &lt;&gt; "", IF(E3551 = 0, "", VLOOKUP(E3551,'Cond Perturbation'!A:B,2,FALSE)),"")</f>
        <v/>
      </c>
      <c r="J3551" s="28"/>
      <c r="K3551" s="29" t="str">
        <f>IF($B3551 &lt;&gt; "", IF(C3551="Oui",IF(H3551=1,IF(E3551=0,Résultat!G$8,IF(J3551="No",Résultat!$G$8,Résultat!$G$7)),IF(H3551=2,IF(E3551=0,Résultat!G$9,IF(J3551="No",Résultat!$G$9,Résultat!$G$7)),Résultat!$G$7)),IF(C3551 = "Totale", IF(H3551=1,IF(E3551=0,Résultat!G$8,IF(J3551="No",Résultat!$G$9,Résultat!$G$7)),IF(H3551=2,IF(E3551=0,Résultat!G$9,IF(J3551="No",Résultat!$G$9,Résultat!$G$7)),Résultat!$G$7)),Résultat!$G$7)), "")</f>
        <v/>
      </c>
    </row>
    <row r="3552" spans="1:11" ht="20.100000000000001" customHeight="1">
      <c r="A3552" s="26"/>
      <c r="B3552" s="27"/>
      <c r="C3552" s="11" t="str">
        <f>IF($B3552 &lt;&gt; "",VLOOKUP(MID(B3552,3,5),'Recyclabilité Prod Matx'!C:F,2,FALSE), "")</f>
        <v/>
      </c>
      <c r="D3552" s="11" t="str">
        <f>IF($B3552 &lt;&gt; "",VLOOKUP(MID(B3552,3,5),'Recyclabilité Prod Matx'!C:F,3,FALSE),"")</f>
        <v/>
      </c>
      <c r="E3552" s="11" t="str">
        <f>IF($B3552 &lt;&gt; "",VLOOKUP(MID(B3552,3,5),'Recyclabilité Prod Matx'!C:F,4,FALSE), "")</f>
        <v/>
      </c>
      <c r="F3552" s="12" t="str">
        <f>IF($B3552 &lt;&gt; "", IF(C3552="Totale","",IF(D3552 = 0, "", VLOOKUP(D3552,'Cond Compo'!A:B,2,FALSE))),"")</f>
        <v/>
      </c>
      <c r="G3552" s="28"/>
      <c r="H3552" s="11" t="str">
        <f xml:space="preserve"> IF(C3552="Totale",2,IF($G3552 &lt;&gt; "", IF(D3552 = "E",MATCH(G3552, 'Cond Compo'!D$16:D$18, 0), MATCH(G3552, 'Cond Compo'!C$16:C$19, 0)), ""))</f>
        <v/>
      </c>
      <c r="I3552" s="12" t="str">
        <f>IF($E3552 &lt;&gt; "", IF(E3552 = 0, "", VLOOKUP(E3552,'Cond Perturbation'!A:B,2,FALSE)),"")</f>
        <v/>
      </c>
      <c r="J3552" s="28"/>
      <c r="K3552" s="29" t="str">
        <f>IF($B3552 &lt;&gt; "", IF(C3552="Oui",IF(H3552=1,IF(E3552=0,Résultat!G$8,IF(J3552="No",Résultat!$G$8,Résultat!$G$7)),IF(H3552=2,IF(E3552=0,Résultat!G$9,IF(J3552="No",Résultat!$G$9,Résultat!$G$7)),Résultat!$G$7)),IF(C3552 = "Totale", IF(H3552=1,IF(E3552=0,Résultat!G$8,IF(J3552="No",Résultat!$G$9,Résultat!$G$7)),IF(H3552=2,IF(E3552=0,Résultat!G$9,IF(J3552="No",Résultat!$G$9,Résultat!$G$7)),Résultat!$G$7)),Résultat!$G$7)), "")</f>
        <v/>
      </c>
    </row>
    <row r="3553" spans="1:11" ht="20.100000000000001" customHeight="1">
      <c r="A3553" s="26"/>
      <c r="B3553" s="27"/>
      <c r="C3553" s="11" t="str">
        <f>IF($B3553 &lt;&gt; "",VLOOKUP(MID(B3553,3,5),'Recyclabilité Prod Matx'!C:F,2,FALSE), "")</f>
        <v/>
      </c>
      <c r="D3553" s="11" t="str">
        <f>IF($B3553 &lt;&gt; "",VLOOKUP(MID(B3553,3,5),'Recyclabilité Prod Matx'!C:F,3,FALSE),"")</f>
        <v/>
      </c>
      <c r="E3553" s="11" t="str">
        <f>IF($B3553 &lt;&gt; "",VLOOKUP(MID(B3553,3,5),'Recyclabilité Prod Matx'!C:F,4,FALSE), "")</f>
        <v/>
      </c>
      <c r="F3553" s="12" t="str">
        <f>IF($B3553 &lt;&gt; "", IF(C3553="Totale","",IF(D3553 = 0, "", VLOOKUP(D3553,'Cond Compo'!A:B,2,FALSE))),"")</f>
        <v/>
      </c>
      <c r="G3553" s="28"/>
      <c r="H3553" s="11" t="str">
        <f xml:space="preserve"> IF(C3553="Totale",2,IF($G3553 &lt;&gt; "", IF(D3553 = "E",MATCH(G3553, 'Cond Compo'!D$16:D$18, 0), MATCH(G3553, 'Cond Compo'!C$16:C$19, 0)), ""))</f>
        <v/>
      </c>
      <c r="I3553" s="12" t="str">
        <f>IF($E3553 &lt;&gt; "", IF(E3553 = 0, "", VLOOKUP(E3553,'Cond Perturbation'!A:B,2,FALSE)),"")</f>
        <v/>
      </c>
      <c r="J3553" s="28"/>
      <c r="K3553" s="29" t="str">
        <f>IF($B3553 &lt;&gt; "", IF(C3553="Oui",IF(H3553=1,IF(E3553=0,Résultat!G$8,IF(J3553="No",Résultat!$G$8,Résultat!$G$7)),IF(H3553=2,IF(E3553=0,Résultat!G$9,IF(J3553="No",Résultat!$G$9,Résultat!$G$7)),Résultat!$G$7)),IF(C3553 = "Totale", IF(H3553=1,IF(E3553=0,Résultat!G$8,IF(J3553="No",Résultat!$G$9,Résultat!$G$7)),IF(H3553=2,IF(E3553=0,Résultat!G$9,IF(J3553="No",Résultat!$G$9,Résultat!$G$7)),Résultat!$G$7)),Résultat!$G$7)), "")</f>
        <v/>
      </c>
    </row>
    <row r="3554" spans="1:11" ht="20.100000000000001" customHeight="1">
      <c r="A3554" s="26"/>
      <c r="B3554" s="27"/>
      <c r="C3554" s="11" t="str">
        <f>IF($B3554 &lt;&gt; "",VLOOKUP(MID(B3554,3,5),'Recyclabilité Prod Matx'!C:F,2,FALSE), "")</f>
        <v/>
      </c>
      <c r="D3554" s="11" t="str">
        <f>IF($B3554 &lt;&gt; "",VLOOKUP(MID(B3554,3,5),'Recyclabilité Prod Matx'!C:F,3,FALSE),"")</f>
        <v/>
      </c>
      <c r="E3554" s="11" t="str">
        <f>IF($B3554 &lt;&gt; "",VLOOKUP(MID(B3554,3,5),'Recyclabilité Prod Matx'!C:F,4,FALSE), "")</f>
        <v/>
      </c>
      <c r="F3554" s="12" t="str">
        <f>IF($B3554 &lt;&gt; "", IF(C3554="Totale","",IF(D3554 = 0, "", VLOOKUP(D3554,'Cond Compo'!A:B,2,FALSE))),"")</f>
        <v/>
      </c>
      <c r="G3554" s="28"/>
      <c r="H3554" s="11" t="str">
        <f xml:space="preserve"> IF(C3554="Totale",2,IF($G3554 &lt;&gt; "", IF(D3554 = "E",MATCH(G3554, 'Cond Compo'!D$16:D$18, 0), MATCH(G3554, 'Cond Compo'!C$16:C$19, 0)), ""))</f>
        <v/>
      </c>
      <c r="I3554" s="12" t="str">
        <f>IF($E3554 &lt;&gt; "", IF(E3554 = 0, "", VLOOKUP(E3554,'Cond Perturbation'!A:B,2,FALSE)),"")</f>
        <v/>
      </c>
      <c r="J3554" s="28"/>
      <c r="K3554" s="29" t="str">
        <f>IF($B3554 &lt;&gt; "", IF(C3554="Oui",IF(H3554=1,IF(E3554=0,Résultat!G$8,IF(J3554="No",Résultat!$G$8,Résultat!$G$7)),IF(H3554=2,IF(E3554=0,Résultat!G$9,IF(J3554="No",Résultat!$G$9,Résultat!$G$7)),Résultat!$G$7)),IF(C3554 = "Totale", IF(H3554=1,IF(E3554=0,Résultat!G$8,IF(J3554="No",Résultat!$G$9,Résultat!$G$7)),IF(H3554=2,IF(E3554=0,Résultat!G$9,IF(J3554="No",Résultat!$G$9,Résultat!$G$7)),Résultat!$G$7)),Résultat!$G$7)), "")</f>
        <v/>
      </c>
    </row>
    <row r="3555" spans="1:11" ht="20.100000000000001" customHeight="1">
      <c r="A3555" s="26"/>
      <c r="B3555" s="27"/>
      <c r="C3555" s="11" t="str">
        <f>IF($B3555 &lt;&gt; "",VLOOKUP(MID(B3555,3,5),'Recyclabilité Prod Matx'!C:F,2,FALSE), "")</f>
        <v/>
      </c>
      <c r="D3555" s="11" t="str">
        <f>IF($B3555 &lt;&gt; "",VLOOKUP(MID(B3555,3,5),'Recyclabilité Prod Matx'!C:F,3,FALSE),"")</f>
        <v/>
      </c>
      <c r="E3555" s="11" t="str">
        <f>IF($B3555 &lt;&gt; "",VLOOKUP(MID(B3555,3,5),'Recyclabilité Prod Matx'!C:F,4,FALSE), "")</f>
        <v/>
      </c>
      <c r="F3555" s="12" t="str">
        <f>IF($B3555 &lt;&gt; "", IF(C3555="Totale","",IF(D3555 = 0, "", VLOOKUP(D3555,'Cond Compo'!A:B,2,FALSE))),"")</f>
        <v/>
      </c>
      <c r="G3555" s="28"/>
      <c r="H3555" s="11" t="str">
        <f xml:space="preserve"> IF(C3555="Totale",2,IF($G3555 &lt;&gt; "", IF(D3555 = "E",MATCH(G3555, 'Cond Compo'!D$16:D$18, 0), MATCH(G3555, 'Cond Compo'!C$16:C$19, 0)), ""))</f>
        <v/>
      </c>
      <c r="I3555" s="12" t="str">
        <f>IF($E3555 &lt;&gt; "", IF(E3555 = 0, "", VLOOKUP(E3555,'Cond Perturbation'!A:B,2,FALSE)),"")</f>
        <v/>
      </c>
      <c r="J3555" s="28"/>
      <c r="K3555" s="29" t="str">
        <f>IF($B3555 &lt;&gt; "", IF(C3555="Oui",IF(H3555=1,IF(E3555=0,Résultat!G$8,IF(J3555="No",Résultat!$G$8,Résultat!$G$7)),IF(H3555=2,IF(E3555=0,Résultat!G$9,IF(J3555="No",Résultat!$G$9,Résultat!$G$7)),Résultat!$G$7)),IF(C3555 = "Totale", IF(H3555=1,IF(E3555=0,Résultat!G$8,IF(J3555="No",Résultat!$G$9,Résultat!$G$7)),IF(H3555=2,IF(E3555=0,Résultat!G$9,IF(J3555="No",Résultat!$G$9,Résultat!$G$7)),Résultat!$G$7)),Résultat!$G$7)), "")</f>
        <v/>
      </c>
    </row>
    <row r="3556" spans="1:11" ht="20.100000000000001" customHeight="1">
      <c r="A3556" s="26"/>
      <c r="B3556" s="27"/>
      <c r="C3556" s="11" t="str">
        <f>IF($B3556 &lt;&gt; "",VLOOKUP(MID(B3556,3,5),'Recyclabilité Prod Matx'!C:F,2,FALSE), "")</f>
        <v/>
      </c>
      <c r="D3556" s="11" t="str">
        <f>IF($B3556 &lt;&gt; "",VLOOKUP(MID(B3556,3,5),'Recyclabilité Prod Matx'!C:F,3,FALSE),"")</f>
        <v/>
      </c>
      <c r="E3556" s="11" t="str">
        <f>IF($B3556 &lt;&gt; "",VLOOKUP(MID(B3556,3,5),'Recyclabilité Prod Matx'!C:F,4,FALSE), "")</f>
        <v/>
      </c>
      <c r="F3556" s="12" t="str">
        <f>IF($B3556 &lt;&gt; "", IF(C3556="Totale","",IF(D3556 = 0, "", VLOOKUP(D3556,'Cond Compo'!A:B,2,FALSE))),"")</f>
        <v/>
      </c>
      <c r="G3556" s="28"/>
      <c r="H3556" s="11" t="str">
        <f xml:space="preserve"> IF(C3556="Totale",2,IF($G3556 &lt;&gt; "", IF(D3556 = "E",MATCH(G3556, 'Cond Compo'!D$16:D$18, 0), MATCH(G3556, 'Cond Compo'!C$16:C$19, 0)), ""))</f>
        <v/>
      </c>
      <c r="I3556" s="12" t="str">
        <f>IF($E3556 &lt;&gt; "", IF(E3556 = 0, "", VLOOKUP(E3556,'Cond Perturbation'!A:B,2,FALSE)),"")</f>
        <v/>
      </c>
      <c r="J3556" s="28"/>
      <c r="K3556" s="29" t="str">
        <f>IF($B3556 &lt;&gt; "", IF(C3556="Oui",IF(H3556=1,IF(E3556=0,Résultat!G$8,IF(J3556="No",Résultat!$G$8,Résultat!$G$7)),IF(H3556=2,IF(E3556=0,Résultat!G$9,IF(J3556="No",Résultat!$G$9,Résultat!$G$7)),Résultat!$G$7)),IF(C3556 = "Totale", IF(H3556=1,IF(E3556=0,Résultat!G$8,IF(J3556="No",Résultat!$G$9,Résultat!$G$7)),IF(H3556=2,IF(E3556=0,Résultat!G$9,IF(J3556="No",Résultat!$G$9,Résultat!$G$7)),Résultat!$G$7)),Résultat!$G$7)), "")</f>
        <v/>
      </c>
    </row>
    <row r="3557" spans="1:11" ht="20.100000000000001" customHeight="1">
      <c r="A3557" s="26"/>
      <c r="B3557" s="27"/>
      <c r="C3557" s="11" t="str">
        <f>IF($B3557 &lt;&gt; "",VLOOKUP(MID(B3557,3,5),'Recyclabilité Prod Matx'!C:F,2,FALSE), "")</f>
        <v/>
      </c>
      <c r="D3557" s="11" t="str">
        <f>IF($B3557 &lt;&gt; "",VLOOKUP(MID(B3557,3,5),'Recyclabilité Prod Matx'!C:F,3,FALSE),"")</f>
        <v/>
      </c>
      <c r="E3557" s="11" t="str">
        <f>IF($B3557 &lt;&gt; "",VLOOKUP(MID(B3557,3,5),'Recyclabilité Prod Matx'!C:F,4,FALSE), "")</f>
        <v/>
      </c>
      <c r="F3557" s="12" t="str">
        <f>IF($B3557 &lt;&gt; "", IF(C3557="Totale","",IF(D3557 = 0, "", VLOOKUP(D3557,'Cond Compo'!A:B,2,FALSE))),"")</f>
        <v/>
      </c>
      <c r="G3557" s="28"/>
      <c r="H3557" s="11" t="str">
        <f xml:space="preserve"> IF(C3557="Totale",2,IF($G3557 &lt;&gt; "", IF(D3557 = "E",MATCH(G3557, 'Cond Compo'!D$16:D$18, 0), MATCH(G3557, 'Cond Compo'!C$16:C$19, 0)), ""))</f>
        <v/>
      </c>
      <c r="I3557" s="12" t="str">
        <f>IF($E3557 &lt;&gt; "", IF(E3557 = 0, "", VLOOKUP(E3557,'Cond Perturbation'!A:B,2,FALSE)),"")</f>
        <v/>
      </c>
      <c r="J3557" s="28"/>
      <c r="K3557" s="29" t="str">
        <f>IF($B3557 &lt;&gt; "", IF(C3557="Oui",IF(H3557=1,IF(E3557=0,Résultat!G$8,IF(J3557="No",Résultat!$G$8,Résultat!$G$7)),IF(H3557=2,IF(E3557=0,Résultat!G$9,IF(J3557="No",Résultat!$G$9,Résultat!$G$7)),Résultat!$G$7)),IF(C3557 = "Totale", IF(H3557=1,IF(E3557=0,Résultat!G$8,IF(J3557="No",Résultat!$G$9,Résultat!$G$7)),IF(H3557=2,IF(E3557=0,Résultat!G$9,IF(J3557="No",Résultat!$G$9,Résultat!$G$7)),Résultat!$G$7)),Résultat!$G$7)), "")</f>
        <v/>
      </c>
    </row>
    <row r="3558" spans="1:11" ht="20.100000000000001" customHeight="1">
      <c r="A3558" s="26"/>
      <c r="B3558" s="27"/>
      <c r="C3558" s="11" t="str">
        <f>IF($B3558 &lt;&gt; "",VLOOKUP(MID(B3558,3,5),'Recyclabilité Prod Matx'!C:F,2,FALSE), "")</f>
        <v/>
      </c>
      <c r="D3558" s="11" t="str">
        <f>IF($B3558 &lt;&gt; "",VLOOKUP(MID(B3558,3,5),'Recyclabilité Prod Matx'!C:F,3,FALSE),"")</f>
        <v/>
      </c>
      <c r="E3558" s="11" t="str">
        <f>IF($B3558 &lt;&gt; "",VLOOKUP(MID(B3558,3,5),'Recyclabilité Prod Matx'!C:F,4,FALSE), "")</f>
        <v/>
      </c>
      <c r="F3558" s="12" t="str">
        <f>IF($B3558 &lt;&gt; "", IF(C3558="Totale","",IF(D3558 = 0, "", VLOOKUP(D3558,'Cond Compo'!A:B,2,FALSE))),"")</f>
        <v/>
      </c>
      <c r="G3558" s="28"/>
      <c r="H3558" s="11" t="str">
        <f xml:space="preserve"> IF(C3558="Totale",2,IF($G3558 &lt;&gt; "", IF(D3558 = "E",MATCH(G3558, 'Cond Compo'!D$16:D$18, 0), MATCH(G3558, 'Cond Compo'!C$16:C$19, 0)), ""))</f>
        <v/>
      </c>
      <c r="I3558" s="12" t="str">
        <f>IF($E3558 &lt;&gt; "", IF(E3558 = 0, "", VLOOKUP(E3558,'Cond Perturbation'!A:B,2,FALSE)),"")</f>
        <v/>
      </c>
      <c r="J3558" s="28"/>
      <c r="K3558" s="29" t="str">
        <f>IF($B3558 &lt;&gt; "", IF(C3558="Oui",IF(H3558=1,IF(E3558=0,Résultat!G$8,IF(J3558="No",Résultat!$G$8,Résultat!$G$7)),IF(H3558=2,IF(E3558=0,Résultat!G$9,IF(J3558="No",Résultat!$G$9,Résultat!$G$7)),Résultat!$G$7)),IF(C3558 = "Totale", IF(H3558=1,IF(E3558=0,Résultat!G$8,IF(J3558="No",Résultat!$G$9,Résultat!$G$7)),IF(H3558=2,IF(E3558=0,Résultat!G$9,IF(J3558="No",Résultat!$G$9,Résultat!$G$7)),Résultat!$G$7)),Résultat!$G$7)), "")</f>
        <v/>
      </c>
    </row>
    <row r="3559" spans="1:11" ht="20.100000000000001" customHeight="1">
      <c r="A3559" s="26"/>
      <c r="B3559" s="27"/>
      <c r="C3559" s="11" t="str">
        <f>IF($B3559 &lt;&gt; "",VLOOKUP(MID(B3559,3,5),'Recyclabilité Prod Matx'!C:F,2,FALSE), "")</f>
        <v/>
      </c>
      <c r="D3559" s="11" t="str">
        <f>IF($B3559 &lt;&gt; "",VLOOKUP(MID(B3559,3,5),'Recyclabilité Prod Matx'!C:F,3,FALSE),"")</f>
        <v/>
      </c>
      <c r="E3559" s="11" t="str">
        <f>IF($B3559 &lt;&gt; "",VLOOKUP(MID(B3559,3,5),'Recyclabilité Prod Matx'!C:F,4,FALSE), "")</f>
        <v/>
      </c>
      <c r="F3559" s="12" t="str">
        <f>IF($B3559 &lt;&gt; "", IF(C3559="Totale","",IF(D3559 = 0, "", VLOOKUP(D3559,'Cond Compo'!A:B,2,FALSE))),"")</f>
        <v/>
      </c>
      <c r="G3559" s="28"/>
      <c r="H3559" s="11" t="str">
        <f xml:space="preserve"> IF(C3559="Totale",2,IF($G3559 &lt;&gt; "", IF(D3559 = "E",MATCH(G3559, 'Cond Compo'!D$16:D$18, 0), MATCH(G3559, 'Cond Compo'!C$16:C$19, 0)), ""))</f>
        <v/>
      </c>
      <c r="I3559" s="12" t="str">
        <f>IF($E3559 &lt;&gt; "", IF(E3559 = 0, "", VLOOKUP(E3559,'Cond Perturbation'!A:B,2,FALSE)),"")</f>
        <v/>
      </c>
      <c r="J3559" s="28"/>
      <c r="K3559" s="29" t="str">
        <f>IF($B3559 &lt;&gt; "", IF(C3559="Oui",IF(H3559=1,IF(E3559=0,Résultat!G$8,IF(J3559="No",Résultat!$G$8,Résultat!$G$7)),IF(H3559=2,IF(E3559=0,Résultat!G$9,IF(J3559="No",Résultat!$G$9,Résultat!$G$7)),Résultat!$G$7)),IF(C3559 = "Totale", IF(H3559=1,IF(E3559=0,Résultat!G$8,IF(J3559="No",Résultat!$G$9,Résultat!$G$7)),IF(H3559=2,IF(E3559=0,Résultat!G$9,IF(J3559="No",Résultat!$G$9,Résultat!$G$7)),Résultat!$G$7)),Résultat!$G$7)), "")</f>
        <v/>
      </c>
    </row>
    <row r="3560" spans="1:11" ht="20.100000000000001" customHeight="1">
      <c r="A3560" s="26"/>
      <c r="B3560" s="27"/>
      <c r="C3560" s="11" t="str">
        <f>IF($B3560 &lt;&gt; "",VLOOKUP(MID(B3560,3,5),'Recyclabilité Prod Matx'!C:F,2,FALSE), "")</f>
        <v/>
      </c>
      <c r="D3560" s="11" t="str">
        <f>IF($B3560 &lt;&gt; "",VLOOKUP(MID(B3560,3,5),'Recyclabilité Prod Matx'!C:F,3,FALSE),"")</f>
        <v/>
      </c>
      <c r="E3560" s="11" t="str">
        <f>IF($B3560 &lt;&gt; "",VLOOKUP(MID(B3560,3,5),'Recyclabilité Prod Matx'!C:F,4,FALSE), "")</f>
        <v/>
      </c>
      <c r="F3560" s="12" t="str">
        <f>IF($B3560 &lt;&gt; "", IF(C3560="Totale","",IF(D3560 = 0, "", VLOOKUP(D3560,'Cond Compo'!A:B,2,FALSE))),"")</f>
        <v/>
      </c>
      <c r="G3560" s="28"/>
      <c r="H3560" s="11" t="str">
        <f xml:space="preserve"> IF(C3560="Totale",2,IF($G3560 &lt;&gt; "", IF(D3560 = "E",MATCH(G3560, 'Cond Compo'!D$16:D$18, 0), MATCH(G3560, 'Cond Compo'!C$16:C$19, 0)), ""))</f>
        <v/>
      </c>
      <c r="I3560" s="12" t="str">
        <f>IF($E3560 &lt;&gt; "", IF(E3560 = 0, "", VLOOKUP(E3560,'Cond Perturbation'!A:B,2,FALSE)),"")</f>
        <v/>
      </c>
      <c r="J3560" s="28"/>
      <c r="K3560" s="29" t="str">
        <f>IF($B3560 &lt;&gt; "", IF(C3560="Oui",IF(H3560=1,IF(E3560=0,Résultat!G$8,IF(J3560="No",Résultat!$G$8,Résultat!$G$7)),IF(H3560=2,IF(E3560=0,Résultat!G$9,IF(J3560="No",Résultat!$G$9,Résultat!$G$7)),Résultat!$G$7)),IF(C3560 = "Totale", IF(H3560=1,IF(E3560=0,Résultat!G$8,IF(J3560="No",Résultat!$G$9,Résultat!$G$7)),IF(H3560=2,IF(E3560=0,Résultat!G$9,IF(J3560="No",Résultat!$G$9,Résultat!$G$7)),Résultat!$G$7)),Résultat!$G$7)), "")</f>
        <v/>
      </c>
    </row>
    <row r="3561" spans="1:11" ht="20.100000000000001" customHeight="1">
      <c r="A3561" s="26"/>
      <c r="B3561" s="27"/>
      <c r="C3561" s="11" t="str">
        <f>IF($B3561 &lt;&gt; "",VLOOKUP(MID(B3561,3,5),'Recyclabilité Prod Matx'!C:F,2,FALSE), "")</f>
        <v/>
      </c>
      <c r="D3561" s="11" t="str">
        <f>IF($B3561 &lt;&gt; "",VLOOKUP(MID(B3561,3,5),'Recyclabilité Prod Matx'!C:F,3,FALSE),"")</f>
        <v/>
      </c>
      <c r="E3561" s="11" t="str">
        <f>IF($B3561 &lt;&gt; "",VLOOKUP(MID(B3561,3,5),'Recyclabilité Prod Matx'!C:F,4,FALSE), "")</f>
        <v/>
      </c>
      <c r="F3561" s="12" t="str">
        <f>IF($B3561 &lt;&gt; "", IF(C3561="Totale","",IF(D3561 = 0, "", VLOOKUP(D3561,'Cond Compo'!A:B,2,FALSE))),"")</f>
        <v/>
      </c>
      <c r="G3561" s="28"/>
      <c r="H3561" s="11" t="str">
        <f xml:space="preserve"> IF(C3561="Totale",2,IF($G3561 &lt;&gt; "", IF(D3561 = "E",MATCH(G3561, 'Cond Compo'!D$16:D$18, 0), MATCH(G3561, 'Cond Compo'!C$16:C$19, 0)), ""))</f>
        <v/>
      </c>
      <c r="I3561" s="12" t="str">
        <f>IF($E3561 &lt;&gt; "", IF(E3561 = 0, "", VLOOKUP(E3561,'Cond Perturbation'!A:B,2,FALSE)),"")</f>
        <v/>
      </c>
      <c r="J3561" s="28"/>
      <c r="K3561" s="29" t="str">
        <f>IF($B3561 &lt;&gt; "", IF(C3561="Oui",IF(H3561=1,IF(E3561=0,Résultat!G$8,IF(J3561="No",Résultat!$G$8,Résultat!$G$7)),IF(H3561=2,IF(E3561=0,Résultat!G$9,IF(J3561="No",Résultat!$G$9,Résultat!$G$7)),Résultat!$G$7)),IF(C3561 = "Totale", IF(H3561=1,IF(E3561=0,Résultat!G$8,IF(J3561="No",Résultat!$G$9,Résultat!$G$7)),IF(H3561=2,IF(E3561=0,Résultat!G$9,IF(J3561="No",Résultat!$G$9,Résultat!$G$7)),Résultat!$G$7)),Résultat!$G$7)), "")</f>
        <v/>
      </c>
    </row>
    <row r="3562" spans="1:11" ht="20.100000000000001" customHeight="1">
      <c r="A3562" s="26"/>
      <c r="B3562" s="27"/>
      <c r="C3562" s="11" t="str">
        <f>IF($B3562 &lt;&gt; "",VLOOKUP(MID(B3562,3,5),'Recyclabilité Prod Matx'!C:F,2,FALSE), "")</f>
        <v/>
      </c>
      <c r="D3562" s="11" t="str">
        <f>IF($B3562 &lt;&gt; "",VLOOKUP(MID(B3562,3,5),'Recyclabilité Prod Matx'!C:F,3,FALSE),"")</f>
        <v/>
      </c>
      <c r="E3562" s="11" t="str">
        <f>IF($B3562 &lt;&gt; "",VLOOKUP(MID(B3562,3,5),'Recyclabilité Prod Matx'!C:F,4,FALSE), "")</f>
        <v/>
      </c>
      <c r="F3562" s="12" t="str">
        <f>IF($B3562 &lt;&gt; "", IF(C3562="Totale","",IF(D3562 = 0, "", VLOOKUP(D3562,'Cond Compo'!A:B,2,FALSE))),"")</f>
        <v/>
      </c>
      <c r="G3562" s="28"/>
      <c r="H3562" s="11" t="str">
        <f xml:space="preserve"> IF(C3562="Totale",2,IF($G3562 &lt;&gt; "", IF(D3562 = "E",MATCH(G3562, 'Cond Compo'!D$16:D$18, 0), MATCH(G3562, 'Cond Compo'!C$16:C$19, 0)), ""))</f>
        <v/>
      </c>
      <c r="I3562" s="12" t="str">
        <f>IF($E3562 &lt;&gt; "", IF(E3562 = 0, "", VLOOKUP(E3562,'Cond Perturbation'!A:B,2,FALSE)),"")</f>
        <v/>
      </c>
      <c r="J3562" s="28"/>
      <c r="K3562" s="29" t="str">
        <f>IF($B3562 &lt;&gt; "", IF(C3562="Oui",IF(H3562=1,IF(E3562=0,Résultat!G$8,IF(J3562="No",Résultat!$G$8,Résultat!$G$7)),IF(H3562=2,IF(E3562=0,Résultat!G$9,IF(J3562="No",Résultat!$G$9,Résultat!$G$7)),Résultat!$G$7)),IF(C3562 = "Totale", IF(H3562=1,IF(E3562=0,Résultat!G$8,IF(J3562="No",Résultat!$G$9,Résultat!$G$7)),IF(H3562=2,IF(E3562=0,Résultat!G$9,IF(J3562="No",Résultat!$G$9,Résultat!$G$7)),Résultat!$G$7)),Résultat!$G$7)), "")</f>
        <v/>
      </c>
    </row>
    <row r="3563" spans="1:11" ht="20.100000000000001" customHeight="1">
      <c r="A3563" s="26"/>
      <c r="B3563" s="27"/>
      <c r="C3563" s="11" t="str">
        <f>IF($B3563 &lt;&gt; "",VLOOKUP(MID(B3563,3,5),'Recyclabilité Prod Matx'!C:F,2,FALSE), "")</f>
        <v/>
      </c>
      <c r="D3563" s="11" t="str">
        <f>IF($B3563 &lt;&gt; "",VLOOKUP(MID(B3563,3,5),'Recyclabilité Prod Matx'!C:F,3,FALSE),"")</f>
        <v/>
      </c>
      <c r="E3563" s="11" t="str">
        <f>IF($B3563 &lt;&gt; "",VLOOKUP(MID(B3563,3,5),'Recyclabilité Prod Matx'!C:F,4,FALSE), "")</f>
        <v/>
      </c>
      <c r="F3563" s="12" t="str">
        <f>IF($B3563 &lt;&gt; "", IF(C3563="Totale","",IF(D3563 = 0, "", VLOOKUP(D3563,'Cond Compo'!A:B,2,FALSE))),"")</f>
        <v/>
      </c>
      <c r="G3563" s="28"/>
      <c r="H3563" s="11" t="str">
        <f xml:space="preserve"> IF(C3563="Totale",2,IF($G3563 &lt;&gt; "", IF(D3563 = "E",MATCH(G3563, 'Cond Compo'!D$16:D$18, 0), MATCH(G3563, 'Cond Compo'!C$16:C$19, 0)), ""))</f>
        <v/>
      </c>
      <c r="I3563" s="12" t="str">
        <f>IF($E3563 &lt;&gt; "", IF(E3563 = 0, "", VLOOKUP(E3563,'Cond Perturbation'!A:B,2,FALSE)),"")</f>
        <v/>
      </c>
      <c r="J3563" s="28"/>
      <c r="K3563" s="29" t="str">
        <f>IF($B3563 &lt;&gt; "", IF(C3563="Oui",IF(H3563=1,IF(E3563=0,Résultat!G$8,IF(J3563="No",Résultat!$G$8,Résultat!$G$7)),IF(H3563=2,IF(E3563=0,Résultat!G$9,IF(J3563="No",Résultat!$G$9,Résultat!$G$7)),Résultat!$G$7)),IF(C3563 = "Totale", IF(H3563=1,IF(E3563=0,Résultat!G$8,IF(J3563="No",Résultat!$G$9,Résultat!$G$7)),IF(H3563=2,IF(E3563=0,Résultat!G$9,IF(J3563="No",Résultat!$G$9,Résultat!$G$7)),Résultat!$G$7)),Résultat!$G$7)), "")</f>
        <v/>
      </c>
    </row>
    <row r="3564" spans="1:11" ht="20.100000000000001" customHeight="1">
      <c r="A3564" s="26"/>
      <c r="B3564" s="27"/>
      <c r="C3564" s="11" t="str">
        <f>IF($B3564 &lt;&gt; "",VLOOKUP(MID(B3564,3,5),'Recyclabilité Prod Matx'!C:F,2,FALSE), "")</f>
        <v/>
      </c>
      <c r="D3564" s="11" t="str">
        <f>IF($B3564 &lt;&gt; "",VLOOKUP(MID(B3564,3,5),'Recyclabilité Prod Matx'!C:F,3,FALSE),"")</f>
        <v/>
      </c>
      <c r="E3564" s="11" t="str">
        <f>IF($B3564 &lt;&gt; "",VLOOKUP(MID(B3564,3,5),'Recyclabilité Prod Matx'!C:F,4,FALSE), "")</f>
        <v/>
      </c>
      <c r="F3564" s="12" t="str">
        <f>IF($B3564 &lt;&gt; "", IF(C3564="Totale","",IF(D3564 = 0, "", VLOOKUP(D3564,'Cond Compo'!A:B,2,FALSE))),"")</f>
        <v/>
      </c>
      <c r="G3564" s="28"/>
      <c r="H3564" s="11" t="str">
        <f xml:space="preserve"> IF(C3564="Totale",2,IF($G3564 &lt;&gt; "", IF(D3564 = "E",MATCH(G3564, 'Cond Compo'!D$16:D$18, 0), MATCH(G3564, 'Cond Compo'!C$16:C$19, 0)), ""))</f>
        <v/>
      </c>
      <c r="I3564" s="12" t="str">
        <f>IF($E3564 &lt;&gt; "", IF(E3564 = 0, "", VLOOKUP(E3564,'Cond Perturbation'!A:B,2,FALSE)),"")</f>
        <v/>
      </c>
      <c r="J3564" s="28"/>
      <c r="K3564" s="29" t="str">
        <f>IF($B3564 &lt;&gt; "", IF(C3564="Oui",IF(H3564=1,IF(E3564=0,Résultat!G$8,IF(J3564="No",Résultat!$G$8,Résultat!$G$7)),IF(H3564=2,IF(E3564=0,Résultat!G$9,IF(J3564="No",Résultat!$G$9,Résultat!$G$7)),Résultat!$G$7)),IF(C3564 = "Totale", IF(H3564=1,IF(E3564=0,Résultat!G$8,IF(J3564="No",Résultat!$G$9,Résultat!$G$7)),IF(H3564=2,IF(E3564=0,Résultat!G$9,IF(J3564="No",Résultat!$G$9,Résultat!$G$7)),Résultat!$G$7)),Résultat!$G$7)), "")</f>
        <v/>
      </c>
    </row>
    <row r="3565" spans="1:11" ht="20.100000000000001" customHeight="1">
      <c r="A3565" s="26"/>
      <c r="B3565" s="27"/>
      <c r="C3565" s="11" t="str">
        <f>IF($B3565 &lt;&gt; "",VLOOKUP(MID(B3565,3,5),'Recyclabilité Prod Matx'!C:F,2,FALSE), "")</f>
        <v/>
      </c>
      <c r="D3565" s="11" t="str">
        <f>IF($B3565 &lt;&gt; "",VLOOKUP(MID(B3565,3,5),'Recyclabilité Prod Matx'!C:F,3,FALSE),"")</f>
        <v/>
      </c>
      <c r="E3565" s="11" t="str">
        <f>IF($B3565 &lt;&gt; "",VLOOKUP(MID(B3565,3,5),'Recyclabilité Prod Matx'!C:F,4,FALSE), "")</f>
        <v/>
      </c>
      <c r="F3565" s="12" t="str">
        <f>IF($B3565 &lt;&gt; "", IF(C3565="Totale","",IF(D3565 = 0, "", VLOOKUP(D3565,'Cond Compo'!A:B,2,FALSE))),"")</f>
        <v/>
      </c>
      <c r="G3565" s="28"/>
      <c r="H3565" s="11" t="str">
        <f xml:space="preserve"> IF(C3565="Totale",2,IF($G3565 &lt;&gt; "", IF(D3565 = "E",MATCH(G3565, 'Cond Compo'!D$16:D$18, 0), MATCH(G3565, 'Cond Compo'!C$16:C$19, 0)), ""))</f>
        <v/>
      </c>
      <c r="I3565" s="12" t="str">
        <f>IF($E3565 &lt;&gt; "", IF(E3565 = 0, "", VLOOKUP(E3565,'Cond Perturbation'!A:B,2,FALSE)),"")</f>
        <v/>
      </c>
      <c r="J3565" s="28"/>
      <c r="K3565" s="29" t="str">
        <f>IF($B3565 &lt;&gt; "", IF(C3565="Oui",IF(H3565=1,IF(E3565=0,Résultat!G$8,IF(J3565="No",Résultat!$G$8,Résultat!$G$7)),IF(H3565=2,IF(E3565=0,Résultat!G$9,IF(J3565="No",Résultat!$G$9,Résultat!$G$7)),Résultat!$G$7)),IF(C3565 = "Totale", IF(H3565=1,IF(E3565=0,Résultat!G$8,IF(J3565="No",Résultat!$G$9,Résultat!$G$7)),IF(H3565=2,IF(E3565=0,Résultat!G$9,IF(J3565="No",Résultat!$G$9,Résultat!$G$7)),Résultat!$G$7)),Résultat!$G$7)), "")</f>
        <v/>
      </c>
    </row>
    <row r="3566" spans="1:11" ht="20.100000000000001" customHeight="1">
      <c r="A3566" s="26"/>
      <c r="B3566" s="27"/>
      <c r="C3566" s="11" t="str">
        <f>IF($B3566 &lt;&gt; "",VLOOKUP(MID(B3566,3,5),'Recyclabilité Prod Matx'!C:F,2,FALSE), "")</f>
        <v/>
      </c>
      <c r="D3566" s="11" t="str">
        <f>IF($B3566 &lt;&gt; "",VLOOKUP(MID(B3566,3,5),'Recyclabilité Prod Matx'!C:F,3,FALSE),"")</f>
        <v/>
      </c>
      <c r="E3566" s="11" t="str">
        <f>IF($B3566 &lt;&gt; "",VLOOKUP(MID(B3566,3,5),'Recyclabilité Prod Matx'!C:F,4,FALSE), "")</f>
        <v/>
      </c>
      <c r="F3566" s="12" t="str">
        <f>IF($B3566 &lt;&gt; "", IF(C3566="Totale","",IF(D3566 = 0, "", VLOOKUP(D3566,'Cond Compo'!A:B,2,FALSE))),"")</f>
        <v/>
      </c>
      <c r="G3566" s="28"/>
      <c r="H3566" s="11" t="str">
        <f xml:space="preserve"> IF(C3566="Totale",2,IF($G3566 &lt;&gt; "", IF(D3566 = "E",MATCH(G3566, 'Cond Compo'!D$16:D$18, 0), MATCH(G3566, 'Cond Compo'!C$16:C$19, 0)), ""))</f>
        <v/>
      </c>
      <c r="I3566" s="12" t="str">
        <f>IF($E3566 &lt;&gt; "", IF(E3566 = 0, "", VLOOKUP(E3566,'Cond Perturbation'!A:B,2,FALSE)),"")</f>
        <v/>
      </c>
      <c r="J3566" s="28"/>
      <c r="K3566" s="29" t="str">
        <f>IF($B3566 &lt;&gt; "", IF(C3566="Oui",IF(H3566=1,IF(E3566=0,Résultat!G$8,IF(J3566="No",Résultat!$G$8,Résultat!$G$7)),IF(H3566=2,IF(E3566=0,Résultat!G$9,IF(J3566="No",Résultat!$G$9,Résultat!$G$7)),Résultat!$G$7)),IF(C3566 = "Totale", IF(H3566=1,IF(E3566=0,Résultat!G$8,IF(J3566="No",Résultat!$G$9,Résultat!$G$7)),IF(H3566=2,IF(E3566=0,Résultat!G$9,IF(J3566="No",Résultat!$G$9,Résultat!$G$7)),Résultat!$G$7)),Résultat!$G$7)), "")</f>
        <v/>
      </c>
    </row>
    <row r="3567" spans="1:11" ht="20.100000000000001" customHeight="1">
      <c r="A3567" s="26"/>
      <c r="B3567" s="27"/>
      <c r="C3567" s="11" t="str">
        <f>IF($B3567 &lt;&gt; "",VLOOKUP(MID(B3567,3,5),'Recyclabilité Prod Matx'!C:F,2,FALSE), "")</f>
        <v/>
      </c>
      <c r="D3567" s="11" t="str">
        <f>IF($B3567 &lt;&gt; "",VLOOKUP(MID(B3567,3,5),'Recyclabilité Prod Matx'!C:F,3,FALSE),"")</f>
        <v/>
      </c>
      <c r="E3567" s="11" t="str">
        <f>IF($B3567 &lt;&gt; "",VLOOKUP(MID(B3567,3,5),'Recyclabilité Prod Matx'!C:F,4,FALSE), "")</f>
        <v/>
      </c>
      <c r="F3567" s="12" t="str">
        <f>IF($B3567 &lt;&gt; "", IF(C3567="Totale","",IF(D3567 = 0, "", VLOOKUP(D3567,'Cond Compo'!A:B,2,FALSE))),"")</f>
        <v/>
      </c>
      <c r="G3567" s="28"/>
      <c r="H3567" s="11" t="str">
        <f xml:space="preserve"> IF(C3567="Totale",2,IF($G3567 &lt;&gt; "", IF(D3567 = "E",MATCH(G3567, 'Cond Compo'!D$16:D$18, 0), MATCH(G3567, 'Cond Compo'!C$16:C$19, 0)), ""))</f>
        <v/>
      </c>
      <c r="I3567" s="12" t="str">
        <f>IF($E3567 &lt;&gt; "", IF(E3567 = 0, "", VLOOKUP(E3567,'Cond Perturbation'!A:B,2,FALSE)),"")</f>
        <v/>
      </c>
      <c r="J3567" s="28"/>
      <c r="K3567" s="29" t="str">
        <f>IF($B3567 &lt;&gt; "", IF(C3567="Oui",IF(H3567=1,IF(E3567=0,Résultat!G$8,IF(J3567="No",Résultat!$G$8,Résultat!$G$7)),IF(H3567=2,IF(E3567=0,Résultat!G$9,IF(J3567="No",Résultat!$G$9,Résultat!$G$7)),Résultat!$G$7)),IF(C3567 = "Totale", IF(H3567=1,IF(E3567=0,Résultat!G$8,IF(J3567="No",Résultat!$G$9,Résultat!$G$7)),IF(H3567=2,IF(E3567=0,Résultat!G$9,IF(J3567="No",Résultat!$G$9,Résultat!$G$7)),Résultat!$G$7)),Résultat!$G$7)), "")</f>
        <v/>
      </c>
    </row>
    <row r="3568" spans="1:11" ht="20.100000000000001" customHeight="1">
      <c r="A3568" s="26"/>
      <c r="B3568" s="27"/>
      <c r="C3568" s="11" t="str">
        <f>IF($B3568 &lt;&gt; "",VLOOKUP(MID(B3568,3,5),'Recyclabilité Prod Matx'!C:F,2,FALSE), "")</f>
        <v/>
      </c>
      <c r="D3568" s="11" t="str">
        <f>IF($B3568 &lt;&gt; "",VLOOKUP(MID(B3568,3,5),'Recyclabilité Prod Matx'!C:F,3,FALSE),"")</f>
        <v/>
      </c>
      <c r="E3568" s="11" t="str">
        <f>IF($B3568 &lt;&gt; "",VLOOKUP(MID(B3568,3,5),'Recyclabilité Prod Matx'!C:F,4,FALSE), "")</f>
        <v/>
      </c>
      <c r="F3568" s="12" t="str">
        <f>IF($B3568 &lt;&gt; "", IF(C3568="Totale","",IF(D3568 = 0, "", VLOOKUP(D3568,'Cond Compo'!A:B,2,FALSE))),"")</f>
        <v/>
      </c>
      <c r="G3568" s="28"/>
      <c r="H3568" s="11" t="str">
        <f xml:space="preserve"> IF(C3568="Totale",2,IF($G3568 &lt;&gt; "", IF(D3568 = "E",MATCH(G3568, 'Cond Compo'!D$16:D$18, 0), MATCH(G3568, 'Cond Compo'!C$16:C$19, 0)), ""))</f>
        <v/>
      </c>
      <c r="I3568" s="12" t="str">
        <f>IF($E3568 &lt;&gt; "", IF(E3568 = 0, "", VLOOKUP(E3568,'Cond Perturbation'!A:B,2,FALSE)),"")</f>
        <v/>
      </c>
      <c r="J3568" s="28"/>
      <c r="K3568" s="29" t="str">
        <f>IF($B3568 &lt;&gt; "", IF(C3568="Oui",IF(H3568=1,IF(E3568=0,Résultat!G$8,IF(J3568="No",Résultat!$G$8,Résultat!$G$7)),IF(H3568=2,IF(E3568=0,Résultat!G$9,IF(J3568="No",Résultat!$G$9,Résultat!$G$7)),Résultat!$G$7)),IF(C3568 = "Totale", IF(H3568=1,IF(E3568=0,Résultat!G$8,IF(J3568="No",Résultat!$G$9,Résultat!$G$7)),IF(H3568=2,IF(E3568=0,Résultat!G$9,IF(J3568="No",Résultat!$G$9,Résultat!$G$7)),Résultat!$G$7)),Résultat!$G$7)), "")</f>
        <v/>
      </c>
    </row>
    <row r="3569" spans="1:11" ht="20.100000000000001" customHeight="1">
      <c r="A3569" s="26"/>
      <c r="B3569" s="27"/>
      <c r="C3569" s="11" t="str">
        <f>IF($B3569 &lt;&gt; "",VLOOKUP(MID(B3569,3,5),'Recyclabilité Prod Matx'!C:F,2,FALSE), "")</f>
        <v/>
      </c>
      <c r="D3569" s="11" t="str">
        <f>IF($B3569 &lt;&gt; "",VLOOKUP(MID(B3569,3,5),'Recyclabilité Prod Matx'!C:F,3,FALSE),"")</f>
        <v/>
      </c>
      <c r="E3569" s="11" t="str">
        <f>IF($B3569 &lt;&gt; "",VLOOKUP(MID(B3569,3,5),'Recyclabilité Prod Matx'!C:F,4,FALSE), "")</f>
        <v/>
      </c>
      <c r="F3569" s="12" t="str">
        <f>IF($B3569 &lt;&gt; "", IF(C3569="Totale","",IF(D3569 = 0, "", VLOOKUP(D3569,'Cond Compo'!A:B,2,FALSE))),"")</f>
        <v/>
      </c>
      <c r="G3569" s="28"/>
      <c r="H3569" s="11" t="str">
        <f xml:space="preserve"> IF(C3569="Totale",2,IF($G3569 &lt;&gt; "", IF(D3569 = "E",MATCH(G3569, 'Cond Compo'!D$16:D$18, 0), MATCH(G3569, 'Cond Compo'!C$16:C$19, 0)), ""))</f>
        <v/>
      </c>
      <c r="I3569" s="12" t="str">
        <f>IF($E3569 &lt;&gt; "", IF(E3569 = 0, "", VLOOKUP(E3569,'Cond Perturbation'!A:B,2,FALSE)),"")</f>
        <v/>
      </c>
      <c r="J3569" s="28"/>
      <c r="K3569" s="29" t="str">
        <f>IF($B3569 &lt;&gt; "", IF(C3569="Oui",IF(H3569=1,IF(E3569=0,Résultat!G$8,IF(J3569="No",Résultat!$G$8,Résultat!$G$7)),IF(H3569=2,IF(E3569=0,Résultat!G$9,IF(J3569="No",Résultat!$G$9,Résultat!$G$7)),Résultat!$G$7)),IF(C3569 = "Totale", IF(H3569=1,IF(E3569=0,Résultat!G$8,IF(J3569="No",Résultat!$G$9,Résultat!$G$7)),IF(H3569=2,IF(E3569=0,Résultat!G$9,IF(J3569="No",Résultat!$G$9,Résultat!$G$7)),Résultat!$G$7)),Résultat!$G$7)), "")</f>
        <v/>
      </c>
    </row>
    <row r="3570" spans="1:11" ht="20.100000000000001" customHeight="1">
      <c r="A3570" s="26"/>
      <c r="B3570" s="27"/>
      <c r="C3570" s="11" t="str">
        <f>IF($B3570 &lt;&gt; "",VLOOKUP(MID(B3570,3,5),'Recyclabilité Prod Matx'!C:F,2,FALSE), "")</f>
        <v/>
      </c>
      <c r="D3570" s="11" t="str">
        <f>IF($B3570 &lt;&gt; "",VLOOKUP(MID(B3570,3,5),'Recyclabilité Prod Matx'!C:F,3,FALSE),"")</f>
        <v/>
      </c>
      <c r="E3570" s="11" t="str">
        <f>IF($B3570 &lt;&gt; "",VLOOKUP(MID(B3570,3,5),'Recyclabilité Prod Matx'!C:F,4,FALSE), "")</f>
        <v/>
      </c>
      <c r="F3570" s="12" t="str">
        <f>IF($B3570 &lt;&gt; "", IF(C3570="Totale","",IF(D3570 = 0, "", VLOOKUP(D3570,'Cond Compo'!A:B,2,FALSE))),"")</f>
        <v/>
      </c>
      <c r="G3570" s="28"/>
      <c r="H3570" s="11" t="str">
        <f xml:space="preserve"> IF(C3570="Totale",2,IF($G3570 &lt;&gt; "", IF(D3570 = "E",MATCH(G3570, 'Cond Compo'!D$16:D$18, 0), MATCH(G3570, 'Cond Compo'!C$16:C$19, 0)), ""))</f>
        <v/>
      </c>
      <c r="I3570" s="12" t="str">
        <f>IF($E3570 &lt;&gt; "", IF(E3570 = 0, "", VLOOKUP(E3570,'Cond Perturbation'!A:B,2,FALSE)),"")</f>
        <v/>
      </c>
      <c r="J3570" s="28"/>
      <c r="K3570" s="29" t="str">
        <f>IF($B3570 &lt;&gt; "", IF(C3570="Oui",IF(H3570=1,IF(E3570=0,Résultat!G$8,IF(J3570="No",Résultat!$G$8,Résultat!$G$7)),IF(H3570=2,IF(E3570=0,Résultat!G$9,IF(J3570="No",Résultat!$G$9,Résultat!$G$7)),Résultat!$G$7)),IF(C3570 = "Totale", IF(H3570=1,IF(E3570=0,Résultat!G$8,IF(J3570="No",Résultat!$G$9,Résultat!$G$7)),IF(H3570=2,IF(E3570=0,Résultat!G$9,IF(J3570="No",Résultat!$G$9,Résultat!$G$7)),Résultat!$G$7)),Résultat!$G$7)), "")</f>
        <v/>
      </c>
    </row>
    <row r="3571" spans="1:11" ht="20.100000000000001" customHeight="1">
      <c r="A3571" s="26"/>
      <c r="B3571" s="27"/>
      <c r="C3571" s="11" t="str">
        <f>IF($B3571 &lt;&gt; "",VLOOKUP(MID(B3571,3,5),'Recyclabilité Prod Matx'!C:F,2,FALSE), "")</f>
        <v/>
      </c>
      <c r="D3571" s="11" t="str">
        <f>IF($B3571 &lt;&gt; "",VLOOKUP(MID(B3571,3,5),'Recyclabilité Prod Matx'!C:F,3,FALSE),"")</f>
        <v/>
      </c>
      <c r="E3571" s="11" t="str">
        <f>IF($B3571 &lt;&gt; "",VLOOKUP(MID(B3571,3,5),'Recyclabilité Prod Matx'!C:F,4,FALSE), "")</f>
        <v/>
      </c>
      <c r="F3571" s="12" t="str">
        <f>IF($B3571 &lt;&gt; "", IF(C3571="Totale","",IF(D3571 = 0, "", VLOOKUP(D3571,'Cond Compo'!A:B,2,FALSE))),"")</f>
        <v/>
      </c>
      <c r="G3571" s="28"/>
      <c r="H3571" s="11" t="str">
        <f xml:space="preserve"> IF(C3571="Totale",2,IF($G3571 &lt;&gt; "", IF(D3571 = "E",MATCH(G3571, 'Cond Compo'!D$16:D$18, 0), MATCH(G3571, 'Cond Compo'!C$16:C$19, 0)), ""))</f>
        <v/>
      </c>
      <c r="I3571" s="12" t="str">
        <f>IF($E3571 &lt;&gt; "", IF(E3571 = 0, "", VLOOKUP(E3571,'Cond Perturbation'!A:B,2,FALSE)),"")</f>
        <v/>
      </c>
      <c r="J3571" s="28"/>
      <c r="K3571" s="29" t="str">
        <f>IF($B3571 &lt;&gt; "", IF(C3571="Oui",IF(H3571=1,IF(E3571=0,Résultat!G$8,IF(J3571="No",Résultat!$G$8,Résultat!$G$7)),IF(H3571=2,IF(E3571=0,Résultat!G$9,IF(J3571="No",Résultat!$G$9,Résultat!$G$7)),Résultat!$G$7)),IF(C3571 = "Totale", IF(H3571=1,IF(E3571=0,Résultat!G$8,IF(J3571="No",Résultat!$G$9,Résultat!$G$7)),IF(H3571=2,IF(E3571=0,Résultat!G$9,IF(J3571="No",Résultat!$G$9,Résultat!$G$7)),Résultat!$G$7)),Résultat!$G$7)), "")</f>
        <v/>
      </c>
    </row>
    <row r="3572" spans="1:11" ht="20.100000000000001" customHeight="1">
      <c r="A3572" s="26"/>
      <c r="B3572" s="27"/>
      <c r="C3572" s="11" t="str">
        <f>IF($B3572 &lt;&gt; "",VLOOKUP(MID(B3572,3,5),'Recyclabilité Prod Matx'!C:F,2,FALSE), "")</f>
        <v/>
      </c>
      <c r="D3572" s="11" t="str">
        <f>IF($B3572 &lt;&gt; "",VLOOKUP(MID(B3572,3,5),'Recyclabilité Prod Matx'!C:F,3,FALSE),"")</f>
        <v/>
      </c>
      <c r="E3572" s="11" t="str">
        <f>IF($B3572 &lt;&gt; "",VLOOKUP(MID(B3572,3,5),'Recyclabilité Prod Matx'!C:F,4,FALSE), "")</f>
        <v/>
      </c>
      <c r="F3572" s="12" t="str">
        <f>IF($B3572 &lt;&gt; "", IF(C3572="Totale","",IF(D3572 = 0, "", VLOOKUP(D3572,'Cond Compo'!A:B,2,FALSE))),"")</f>
        <v/>
      </c>
      <c r="G3572" s="28"/>
      <c r="H3572" s="11" t="str">
        <f xml:space="preserve"> IF(C3572="Totale",2,IF($G3572 &lt;&gt; "", IF(D3572 = "E",MATCH(G3572, 'Cond Compo'!D$16:D$18, 0), MATCH(G3572, 'Cond Compo'!C$16:C$19, 0)), ""))</f>
        <v/>
      </c>
      <c r="I3572" s="12" t="str">
        <f>IF($E3572 &lt;&gt; "", IF(E3572 = 0, "", VLOOKUP(E3572,'Cond Perturbation'!A:B,2,FALSE)),"")</f>
        <v/>
      </c>
      <c r="J3572" s="28"/>
      <c r="K3572" s="29" t="str">
        <f>IF($B3572 &lt;&gt; "", IF(C3572="Oui",IF(H3572=1,IF(E3572=0,Résultat!G$8,IF(J3572="No",Résultat!$G$8,Résultat!$G$7)),IF(H3572=2,IF(E3572=0,Résultat!G$9,IF(J3572="No",Résultat!$G$9,Résultat!$G$7)),Résultat!$G$7)),IF(C3572 = "Totale", IF(H3572=1,IF(E3572=0,Résultat!G$8,IF(J3572="No",Résultat!$G$9,Résultat!$G$7)),IF(H3572=2,IF(E3572=0,Résultat!G$9,IF(J3572="No",Résultat!$G$9,Résultat!$G$7)),Résultat!$G$7)),Résultat!$G$7)), "")</f>
        <v/>
      </c>
    </row>
    <row r="3573" spans="1:11" ht="20.100000000000001" customHeight="1">
      <c r="A3573" s="26"/>
      <c r="B3573" s="27"/>
      <c r="C3573" s="11" t="str">
        <f>IF($B3573 &lt;&gt; "",VLOOKUP(MID(B3573,3,5),'Recyclabilité Prod Matx'!C:F,2,FALSE), "")</f>
        <v/>
      </c>
      <c r="D3573" s="11" t="str">
        <f>IF($B3573 &lt;&gt; "",VLOOKUP(MID(B3573,3,5),'Recyclabilité Prod Matx'!C:F,3,FALSE),"")</f>
        <v/>
      </c>
      <c r="E3573" s="11" t="str">
        <f>IF($B3573 &lt;&gt; "",VLOOKUP(MID(B3573,3,5),'Recyclabilité Prod Matx'!C:F,4,FALSE), "")</f>
        <v/>
      </c>
      <c r="F3573" s="12" t="str">
        <f>IF($B3573 &lt;&gt; "", IF(C3573="Totale","",IF(D3573 = 0, "", VLOOKUP(D3573,'Cond Compo'!A:B,2,FALSE))),"")</f>
        <v/>
      </c>
      <c r="G3573" s="28"/>
      <c r="H3573" s="11" t="str">
        <f xml:space="preserve"> IF(C3573="Totale",2,IF($G3573 &lt;&gt; "", IF(D3573 = "E",MATCH(G3573, 'Cond Compo'!D$16:D$18, 0), MATCH(G3573, 'Cond Compo'!C$16:C$19, 0)), ""))</f>
        <v/>
      </c>
      <c r="I3573" s="12" t="str">
        <f>IF($E3573 &lt;&gt; "", IF(E3573 = 0, "", VLOOKUP(E3573,'Cond Perturbation'!A:B,2,FALSE)),"")</f>
        <v/>
      </c>
      <c r="J3573" s="28"/>
      <c r="K3573" s="29" t="str">
        <f>IF($B3573 &lt;&gt; "", IF(C3573="Oui",IF(H3573=1,IF(E3573=0,Résultat!G$8,IF(J3573="No",Résultat!$G$8,Résultat!$G$7)),IF(H3573=2,IF(E3573=0,Résultat!G$9,IF(J3573="No",Résultat!$G$9,Résultat!$G$7)),Résultat!$G$7)),IF(C3573 = "Totale", IF(H3573=1,IF(E3573=0,Résultat!G$8,IF(J3573="No",Résultat!$G$9,Résultat!$G$7)),IF(H3573=2,IF(E3573=0,Résultat!G$9,IF(J3573="No",Résultat!$G$9,Résultat!$G$7)),Résultat!$G$7)),Résultat!$G$7)), "")</f>
        <v/>
      </c>
    </row>
    <row r="3574" spans="1:11" ht="20.100000000000001" customHeight="1">
      <c r="A3574" s="26"/>
      <c r="B3574" s="27"/>
      <c r="C3574" s="11" t="str">
        <f>IF($B3574 &lt;&gt; "",VLOOKUP(MID(B3574,3,5),'Recyclabilité Prod Matx'!C:F,2,FALSE), "")</f>
        <v/>
      </c>
      <c r="D3574" s="11" t="str">
        <f>IF($B3574 &lt;&gt; "",VLOOKUP(MID(B3574,3,5),'Recyclabilité Prod Matx'!C:F,3,FALSE),"")</f>
        <v/>
      </c>
      <c r="E3574" s="11" t="str">
        <f>IF($B3574 &lt;&gt; "",VLOOKUP(MID(B3574,3,5),'Recyclabilité Prod Matx'!C:F,4,FALSE), "")</f>
        <v/>
      </c>
      <c r="F3574" s="12" t="str">
        <f>IF($B3574 &lt;&gt; "", IF(C3574="Totale","",IF(D3574 = 0, "", VLOOKUP(D3574,'Cond Compo'!A:B,2,FALSE))),"")</f>
        <v/>
      </c>
      <c r="G3574" s="28"/>
      <c r="H3574" s="11" t="str">
        <f xml:space="preserve"> IF(C3574="Totale",2,IF($G3574 &lt;&gt; "", IF(D3574 = "E",MATCH(G3574, 'Cond Compo'!D$16:D$18, 0), MATCH(G3574, 'Cond Compo'!C$16:C$19, 0)), ""))</f>
        <v/>
      </c>
      <c r="I3574" s="12" t="str">
        <f>IF($E3574 &lt;&gt; "", IF(E3574 = 0, "", VLOOKUP(E3574,'Cond Perturbation'!A:B,2,FALSE)),"")</f>
        <v/>
      </c>
      <c r="J3574" s="28"/>
      <c r="K3574" s="29" t="str">
        <f>IF($B3574 &lt;&gt; "", IF(C3574="Oui",IF(H3574=1,IF(E3574=0,Résultat!G$8,IF(J3574="No",Résultat!$G$8,Résultat!$G$7)),IF(H3574=2,IF(E3574=0,Résultat!G$9,IF(J3574="No",Résultat!$G$9,Résultat!$G$7)),Résultat!$G$7)),IF(C3574 = "Totale", IF(H3574=1,IF(E3574=0,Résultat!G$8,IF(J3574="No",Résultat!$G$9,Résultat!$G$7)),IF(H3574=2,IF(E3574=0,Résultat!G$9,IF(J3574="No",Résultat!$G$9,Résultat!$G$7)),Résultat!$G$7)),Résultat!$G$7)), "")</f>
        <v/>
      </c>
    </row>
    <row r="3575" spans="1:11" ht="20.100000000000001" customHeight="1">
      <c r="A3575" s="26"/>
      <c r="B3575" s="27"/>
      <c r="C3575" s="11" t="str">
        <f>IF($B3575 &lt;&gt; "",VLOOKUP(MID(B3575,3,5),'Recyclabilité Prod Matx'!C:F,2,FALSE), "")</f>
        <v/>
      </c>
      <c r="D3575" s="11" t="str">
        <f>IF($B3575 &lt;&gt; "",VLOOKUP(MID(B3575,3,5),'Recyclabilité Prod Matx'!C:F,3,FALSE),"")</f>
        <v/>
      </c>
      <c r="E3575" s="11" t="str">
        <f>IF($B3575 &lt;&gt; "",VLOOKUP(MID(B3575,3,5),'Recyclabilité Prod Matx'!C:F,4,FALSE), "")</f>
        <v/>
      </c>
      <c r="F3575" s="12" t="str">
        <f>IF($B3575 &lt;&gt; "", IF(C3575="Totale","",IF(D3575 = 0, "", VLOOKUP(D3575,'Cond Compo'!A:B,2,FALSE))),"")</f>
        <v/>
      </c>
      <c r="G3575" s="28"/>
      <c r="H3575" s="11" t="str">
        <f xml:space="preserve"> IF(C3575="Totale",2,IF($G3575 &lt;&gt; "", IF(D3575 = "E",MATCH(G3575, 'Cond Compo'!D$16:D$18, 0), MATCH(G3575, 'Cond Compo'!C$16:C$19, 0)), ""))</f>
        <v/>
      </c>
      <c r="I3575" s="12" t="str">
        <f>IF($E3575 &lt;&gt; "", IF(E3575 = 0, "", VLOOKUP(E3575,'Cond Perturbation'!A:B,2,FALSE)),"")</f>
        <v/>
      </c>
      <c r="J3575" s="28"/>
      <c r="K3575" s="29" t="str">
        <f>IF($B3575 &lt;&gt; "", IF(C3575="Oui",IF(H3575=1,IF(E3575=0,Résultat!G$8,IF(J3575="No",Résultat!$G$8,Résultat!$G$7)),IF(H3575=2,IF(E3575=0,Résultat!G$9,IF(J3575="No",Résultat!$G$9,Résultat!$G$7)),Résultat!$G$7)),IF(C3575 = "Totale", IF(H3575=1,IF(E3575=0,Résultat!G$8,IF(J3575="No",Résultat!$G$9,Résultat!$G$7)),IF(H3575=2,IF(E3575=0,Résultat!G$9,IF(J3575="No",Résultat!$G$9,Résultat!$G$7)),Résultat!$G$7)),Résultat!$G$7)), "")</f>
        <v/>
      </c>
    </row>
    <row r="3576" spans="1:11" ht="20.100000000000001" customHeight="1">
      <c r="A3576" s="26"/>
      <c r="B3576" s="27"/>
      <c r="C3576" s="11" t="str">
        <f>IF($B3576 &lt;&gt; "",VLOOKUP(MID(B3576,3,5),'Recyclabilité Prod Matx'!C:F,2,FALSE), "")</f>
        <v/>
      </c>
      <c r="D3576" s="11" t="str">
        <f>IF($B3576 &lt;&gt; "",VLOOKUP(MID(B3576,3,5),'Recyclabilité Prod Matx'!C:F,3,FALSE),"")</f>
        <v/>
      </c>
      <c r="E3576" s="11" t="str">
        <f>IF($B3576 &lt;&gt; "",VLOOKUP(MID(B3576,3,5),'Recyclabilité Prod Matx'!C:F,4,FALSE), "")</f>
        <v/>
      </c>
      <c r="F3576" s="12" t="str">
        <f>IF($B3576 &lt;&gt; "", IF(C3576="Totale","",IF(D3576 = 0, "", VLOOKUP(D3576,'Cond Compo'!A:B,2,FALSE))),"")</f>
        <v/>
      </c>
      <c r="G3576" s="28"/>
      <c r="H3576" s="11" t="str">
        <f xml:space="preserve"> IF(C3576="Totale",2,IF($G3576 &lt;&gt; "", IF(D3576 = "E",MATCH(G3576, 'Cond Compo'!D$16:D$18, 0), MATCH(G3576, 'Cond Compo'!C$16:C$19, 0)), ""))</f>
        <v/>
      </c>
      <c r="I3576" s="12" t="str">
        <f>IF($E3576 &lt;&gt; "", IF(E3576 = 0, "", VLOOKUP(E3576,'Cond Perturbation'!A:B,2,FALSE)),"")</f>
        <v/>
      </c>
      <c r="J3576" s="28"/>
      <c r="K3576" s="29" t="str">
        <f>IF($B3576 &lt;&gt; "", IF(C3576="Oui",IF(H3576=1,IF(E3576=0,Résultat!G$8,IF(J3576="No",Résultat!$G$8,Résultat!$G$7)),IF(H3576=2,IF(E3576=0,Résultat!G$9,IF(J3576="No",Résultat!$G$9,Résultat!$G$7)),Résultat!$G$7)),IF(C3576 = "Totale", IF(H3576=1,IF(E3576=0,Résultat!G$8,IF(J3576="No",Résultat!$G$9,Résultat!$G$7)),IF(H3576=2,IF(E3576=0,Résultat!G$9,IF(J3576="No",Résultat!$G$9,Résultat!$G$7)),Résultat!$G$7)),Résultat!$G$7)), "")</f>
        <v/>
      </c>
    </row>
    <row r="3577" spans="1:11" ht="20.100000000000001" customHeight="1">
      <c r="A3577" s="26"/>
      <c r="B3577" s="27"/>
      <c r="C3577" s="11" t="str">
        <f>IF($B3577 &lt;&gt; "",VLOOKUP(MID(B3577,3,5),'Recyclabilité Prod Matx'!C:F,2,FALSE), "")</f>
        <v/>
      </c>
      <c r="D3577" s="11" t="str">
        <f>IF($B3577 &lt;&gt; "",VLOOKUP(MID(B3577,3,5),'Recyclabilité Prod Matx'!C:F,3,FALSE),"")</f>
        <v/>
      </c>
      <c r="E3577" s="11" t="str">
        <f>IF($B3577 &lt;&gt; "",VLOOKUP(MID(B3577,3,5),'Recyclabilité Prod Matx'!C:F,4,FALSE), "")</f>
        <v/>
      </c>
      <c r="F3577" s="12" t="str">
        <f>IF($B3577 &lt;&gt; "", IF(C3577="Totale","",IF(D3577 = 0, "", VLOOKUP(D3577,'Cond Compo'!A:B,2,FALSE))),"")</f>
        <v/>
      </c>
      <c r="G3577" s="28"/>
      <c r="H3577" s="11" t="str">
        <f xml:space="preserve"> IF(C3577="Totale",2,IF($G3577 &lt;&gt; "", IF(D3577 = "E",MATCH(G3577, 'Cond Compo'!D$16:D$18, 0), MATCH(G3577, 'Cond Compo'!C$16:C$19, 0)), ""))</f>
        <v/>
      </c>
      <c r="I3577" s="12" t="str">
        <f>IF($E3577 &lt;&gt; "", IF(E3577 = 0, "", VLOOKUP(E3577,'Cond Perturbation'!A:B,2,FALSE)),"")</f>
        <v/>
      </c>
      <c r="J3577" s="28"/>
      <c r="K3577" s="29" t="str">
        <f>IF($B3577 &lt;&gt; "", IF(C3577="Oui",IF(H3577=1,IF(E3577=0,Résultat!G$8,IF(J3577="No",Résultat!$G$8,Résultat!$G$7)),IF(H3577=2,IF(E3577=0,Résultat!G$9,IF(J3577="No",Résultat!$G$9,Résultat!$G$7)),Résultat!$G$7)),IF(C3577 = "Totale", IF(H3577=1,IF(E3577=0,Résultat!G$8,IF(J3577="No",Résultat!$G$9,Résultat!$G$7)),IF(H3577=2,IF(E3577=0,Résultat!G$9,IF(J3577="No",Résultat!$G$9,Résultat!$G$7)),Résultat!$G$7)),Résultat!$G$7)), "")</f>
        <v/>
      </c>
    </row>
    <row r="3578" spans="1:11" ht="20.100000000000001" customHeight="1">
      <c r="A3578" s="26"/>
      <c r="B3578" s="27"/>
      <c r="C3578" s="11" t="str">
        <f>IF($B3578 &lt;&gt; "",VLOOKUP(MID(B3578,3,5),'Recyclabilité Prod Matx'!C:F,2,FALSE), "")</f>
        <v/>
      </c>
      <c r="D3578" s="11" t="str">
        <f>IF($B3578 &lt;&gt; "",VLOOKUP(MID(B3578,3,5),'Recyclabilité Prod Matx'!C:F,3,FALSE),"")</f>
        <v/>
      </c>
      <c r="E3578" s="11" t="str">
        <f>IF($B3578 &lt;&gt; "",VLOOKUP(MID(B3578,3,5),'Recyclabilité Prod Matx'!C:F,4,FALSE), "")</f>
        <v/>
      </c>
      <c r="F3578" s="12" t="str">
        <f>IF($B3578 &lt;&gt; "", IF(C3578="Totale","",IF(D3578 = 0, "", VLOOKUP(D3578,'Cond Compo'!A:B,2,FALSE))),"")</f>
        <v/>
      </c>
      <c r="G3578" s="28"/>
      <c r="H3578" s="11" t="str">
        <f xml:space="preserve"> IF(C3578="Totale",2,IF($G3578 &lt;&gt; "", IF(D3578 = "E",MATCH(G3578, 'Cond Compo'!D$16:D$18, 0), MATCH(G3578, 'Cond Compo'!C$16:C$19, 0)), ""))</f>
        <v/>
      </c>
      <c r="I3578" s="12" t="str">
        <f>IF($E3578 &lt;&gt; "", IF(E3578 = 0, "", VLOOKUP(E3578,'Cond Perturbation'!A:B,2,FALSE)),"")</f>
        <v/>
      </c>
      <c r="J3578" s="28"/>
      <c r="K3578" s="29" t="str">
        <f>IF($B3578 &lt;&gt; "", IF(C3578="Oui",IF(H3578=1,IF(E3578=0,Résultat!G$8,IF(J3578="No",Résultat!$G$8,Résultat!$G$7)),IF(H3578=2,IF(E3578=0,Résultat!G$9,IF(J3578="No",Résultat!$G$9,Résultat!$G$7)),Résultat!$G$7)),IF(C3578 = "Totale", IF(H3578=1,IF(E3578=0,Résultat!G$8,IF(J3578="No",Résultat!$G$9,Résultat!$G$7)),IF(H3578=2,IF(E3578=0,Résultat!G$9,IF(J3578="No",Résultat!$G$9,Résultat!$G$7)),Résultat!$G$7)),Résultat!$G$7)), "")</f>
        <v/>
      </c>
    </row>
    <row r="3579" spans="1:11" ht="20.100000000000001" customHeight="1">
      <c r="A3579" s="26"/>
      <c r="B3579" s="27"/>
      <c r="C3579" s="11" t="str">
        <f>IF($B3579 &lt;&gt; "",VLOOKUP(MID(B3579,3,5),'Recyclabilité Prod Matx'!C:F,2,FALSE), "")</f>
        <v/>
      </c>
      <c r="D3579" s="11" t="str">
        <f>IF($B3579 &lt;&gt; "",VLOOKUP(MID(B3579,3,5),'Recyclabilité Prod Matx'!C:F,3,FALSE),"")</f>
        <v/>
      </c>
      <c r="E3579" s="11" t="str">
        <f>IF($B3579 &lt;&gt; "",VLOOKUP(MID(B3579,3,5),'Recyclabilité Prod Matx'!C:F,4,FALSE), "")</f>
        <v/>
      </c>
      <c r="F3579" s="12" t="str">
        <f>IF($B3579 &lt;&gt; "", IF(C3579="Totale","",IF(D3579 = 0, "", VLOOKUP(D3579,'Cond Compo'!A:B,2,FALSE))),"")</f>
        <v/>
      </c>
      <c r="G3579" s="28"/>
      <c r="H3579" s="11" t="str">
        <f xml:space="preserve"> IF(C3579="Totale",2,IF($G3579 &lt;&gt; "", IF(D3579 = "E",MATCH(G3579, 'Cond Compo'!D$16:D$18, 0), MATCH(G3579, 'Cond Compo'!C$16:C$19, 0)), ""))</f>
        <v/>
      </c>
      <c r="I3579" s="12" t="str">
        <f>IF($E3579 &lt;&gt; "", IF(E3579 = 0, "", VLOOKUP(E3579,'Cond Perturbation'!A:B,2,FALSE)),"")</f>
        <v/>
      </c>
      <c r="J3579" s="28"/>
      <c r="K3579" s="29" t="str">
        <f>IF($B3579 &lt;&gt; "", IF(C3579="Oui",IF(H3579=1,IF(E3579=0,Résultat!G$8,IF(J3579="No",Résultat!$G$8,Résultat!$G$7)),IF(H3579=2,IF(E3579=0,Résultat!G$9,IF(J3579="No",Résultat!$G$9,Résultat!$G$7)),Résultat!$G$7)),IF(C3579 = "Totale", IF(H3579=1,IF(E3579=0,Résultat!G$8,IF(J3579="No",Résultat!$G$9,Résultat!$G$7)),IF(H3579=2,IF(E3579=0,Résultat!G$9,IF(J3579="No",Résultat!$G$9,Résultat!$G$7)),Résultat!$G$7)),Résultat!$G$7)), "")</f>
        <v/>
      </c>
    </row>
    <row r="3580" spans="1:11" ht="20.100000000000001" customHeight="1">
      <c r="A3580" s="26"/>
      <c r="B3580" s="27"/>
      <c r="C3580" s="11" t="str">
        <f>IF($B3580 &lt;&gt; "",VLOOKUP(MID(B3580,3,5),'Recyclabilité Prod Matx'!C:F,2,FALSE), "")</f>
        <v/>
      </c>
      <c r="D3580" s="11" t="str">
        <f>IF($B3580 &lt;&gt; "",VLOOKUP(MID(B3580,3,5),'Recyclabilité Prod Matx'!C:F,3,FALSE),"")</f>
        <v/>
      </c>
      <c r="E3580" s="11" t="str">
        <f>IF($B3580 &lt;&gt; "",VLOOKUP(MID(B3580,3,5),'Recyclabilité Prod Matx'!C:F,4,FALSE), "")</f>
        <v/>
      </c>
      <c r="F3580" s="12" t="str">
        <f>IF($B3580 &lt;&gt; "", IF(C3580="Totale","",IF(D3580 = 0, "", VLOOKUP(D3580,'Cond Compo'!A:B,2,FALSE))),"")</f>
        <v/>
      </c>
      <c r="G3580" s="28"/>
      <c r="H3580" s="11" t="str">
        <f xml:space="preserve"> IF(C3580="Totale",2,IF($G3580 &lt;&gt; "", IF(D3580 = "E",MATCH(G3580, 'Cond Compo'!D$16:D$18, 0), MATCH(G3580, 'Cond Compo'!C$16:C$19, 0)), ""))</f>
        <v/>
      </c>
      <c r="I3580" s="12" t="str">
        <f>IF($E3580 &lt;&gt; "", IF(E3580 = 0, "", VLOOKUP(E3580,'Cond Perturbation'!A:B,2,FALSE)),"")</f>
        <v/>
      </c>
      <c r="J3580" s="28"/>
      <c r="K3580" s="29" t="str">
        <f>IF($B3580 &lt;&gt; "", IF(C3580="Oui",IF(H3580=1,IF(E3580=0,Résultat!G$8,IF(J3580="No",Résultat!$G$8,Résultat!$G$7)),IF(H3580=2,IF(E3580=0,Résultat!G$9,IF(J3580="No",Résultat!$G$9,Résultat!$G$7)),Résultat!$G$7)),IF(C3580 = "Totale", IF(H3580=1,IF(E3580=0,Résultat!G$8,IF(J3580="No",Résultat!$G$9,Résultat!$G$7)),IF(H3580=2,IF(E3580=0,Résultat!G$9,IF(J3580="No",Résultat!$G$9,Résultat!$G$7)),Résultat!$G$7)),Résultat!$G$7)), "")</f>
        <v/>
      </c>
    </row>
    <row r="3581" spans="1:11" ht="20.100000000000001" customHeight="1">
      <c r="A3581" s="26"/>
      <c r="B3581" s="27"/>
      <c r="C3581" s="11" t="str">
        <f>IF($B3581 &lt;&gt; "",VLOOKUP(MID(B3581,3,5),'Recyclabilité Prod Matx'!C:F,2,FALSE), "")</f>
        <v/>
      </c>
      <c r="D3581" s="11" t="str">
        <f>IF($B3581 &lt;&gt; "",VLOOKUP(MID(B3581,3,5),'Recyclabilité Prod Matx'!C:F,3,FALSE),"")</f>
        <v/>
      </c>
      <c r="E3581" s="11" t="str">
        <f>IF($B3581 &lt;&gt; "",VLOOKUP(MID(B3581,3,5),'Recyclabilité Prod Matx'!C:F,4,FALSE), "")</f>
        <v/>
      </c>
      <c r="F3581" s="12" t="str">
        <f>IF($B3581 &lt;&gt; "", IF(C3581="Totale","",IF(D3581 = 0, "", VLOOKUP(D3581,'Cond Compo'!A:B,2,FALSE))),"")</f>
        <v/>
      </c>
      <c r="G3581" s="28"/>
      <c r="H3581" s="11" t="str">
        <f xml:space="preserve"> IF(C3581="Totale",2,IF($G3581 &lt;&gt; "", IF(D3581 = "E",MATCH(G3581, 'Cond Compo'!D$16:D$18, 0), MATCH(G3581, 'Cond Compo'!C$16:C$19, 0)), ""))</f>
        <v/>
      </c>
      <c r="I3581" s="12" t="str">
        <f>IF($E3581 &lt;&gt; "", IF(E3581 = 0, "", VLOOKUP(E3581,'Cond Perturbation'!A:B,2,FALSE)),"")</f>
        <v/>
      </c>
      <c r="J3581" s="28"/>
      <c r="K3581" s="29" t="str">
        <f>IF($B3581 &lt;&gt; "", IF(C3581="Oui",IF(H3581=1,IF(E3581=0,Résultat!G$8,IF(J3581="No",Résultat!$G$8,Résultat!$G$7)),IF(H3581=2,IF(E3581=0,Résultat!G$9,IF(J3581="No",Résultat!$G$9,Résultat!$G$7)),Résultat!$G$7)),IF(C3581 = "Totale", IF(H3581=1,IF(E3581=0,Résultat!G$8,IF(J3581="No",Résultat!$G$9,Résultat!$G$7)),IF(H3581=2,IF(E3581=0,Résultat!G$9,IF(J3581="No",Résultat!$G$9,Résultat!$G$7)),Résultat!$G$7)),Résultat!$G$7)), "")</f>
        <v/>
      </c>
    </row>
    <row r="3582" spans="1:11" ht="20.100000000000001" customHeight="1">
      <c r="A3582" s="26"/>
      <c r="B3582" s="27"/>
      <c r="C3582" s="11" t="str">
        <f>IF($B3582 &lt;&gt; "",VLOOKUP(MID(B3582,3,5),'Recyclabilité Prod Matx'!C:F,2,FALSE), "")</f>
        <v/>
      </c>
      <c r="D3582" s="11" t="str">
        <f>IF($B3582 &lt;&gt; "",VLOOKUP(MID(B3582,3,5),'Recyclabilité Prod Matx'!C:F,3,FALSE),"")</f>
        <v/>
      </c>
      <c r="E3582" s="11" t="str">
        <f>IF($B3582 &lt;&gt; "",VLOOKUP(MID(B3582,3,5),'Recyclabilité Prod Matx'!C:F,4,FALSE), "")</f>
        <v/>
      </c>
      <c r="F3582" s="12" t="str">
        <f>IF($B3582 &lt;&gt; "", IF(C3582="Totale","",IF(D3582 = 0, "", VLOOKUP(D3582,'Cond Compo'!A:B,2,FALSE))),"")</f>
        <v/>
      </c>
      <c r="G3582" s="28"/>
      <c r="H3582" s="11" t="str">
        <f xml:space="preserve"> IF(C3582="Totale",2,IF($G3582 &lt;&gt; "", IF(D3582 = "E",MATCH(G3582, 'Cond Compo'!D$16:D$18, 0), MATCH(G3582, 'Cond Compo'!C$16:C$19, 0)), ""))</f>
        <v/>
      </c>
      <c r="I3582" s="12" t="str">
        <f>IF($E3582 &lt;&gt; "", IF(E3582 = 0, "", VLOOKUP(E3582,'Cond Perturbation'!A:B,2,FALSE)),"")</f>
        <v/>
      </c>
      <c r="J3582" s="28"/>
      <c r="K3582" s="29" t="str">
        <f>IF($B3582 &lt;&gt; "", IF(C3582="Oui",IF(H3582=1,IF(E3582=0,Résultat!G$8,IF(J3582="No",Résultat!$G$8,Résultat!$G$7)),IF(H3582=2,IF(E3582=0,Résultat!G$9,IF(J3582="No",Résultat!$G$9,Résultat!$G$7)),Résultat!$G$7)),IF(C3582 = "Totale", IF(H3582=1,IF(E3582=0,Résultat!G$8,IF(J3582="No",Résultat!$G$9,Résultat!$G$7)),IF(H3582=2,IF(E3582=0,Résultat!G$9,IF(J3582="No",Résultat!$G$9,Résultat!$G$7)),Résultat!$G$7)),Résultat!$G$7)), "")</f>
        <v/>
      </c>
    </row>
    <row r="3583" spans="1:11" ht="20.100000000000001" customHeight="1">
      <c r="A3583" s="26"/>
      <c r="B3583" s="27"/>
      <c r="C3583" s="11" t="str">
        <f>IF($B3583 &lt;&gt; "",VLOOKUP(MID(B3583,3,5),'Recyclabilité Prod Matx'!C:F,2,FALSE), "")</f>
        <v/>
      </c>
      <c r="D3583" s="11" t="str">
        <f>IF($B3583 &lt;&gt; "",VLOOKUP(MID(B3583,3,5),'Recyclabilité Prod Matx'!C:F,3,FALSE),"")</f>
        <v/>
      </c>
      <c r="E3583" s="11" t="str">
        <f>IF($B3583 &lt;&gt; "",VLOOKUP(MID(B3583,3,5),'Recyclabilité Prod Matx'!C:F,4,FALSE), "")</f>
        <v/>
      </c>
      <c r="F3583" s="12" t="str">
        <f>IF($B3583 &lt;&gt; "", IF(C3583="Totale","",IF(D3583 = 0, "", VLOOKUP(D3583,'Cond Compo'!A:B,2,FALSE))),"")</f>
        <v/>
      </c>
      <c r="G3583" s="28"/>
      <c r="H3583" s="11" t="str">
        <f xml:space="preserve"> IF(C3583="Totale",2,IF($G3583 &lt;&gt; "", IF(D3583 = "E",MATCH(G3583, 'Cond Compo'!D$16:D$18, 0), MATCH(G3583, 'Cond Compo'!C$16:C$19, 0)), ""))</f>
        <v/>
      </c>
      <c r="I3583" s="12" t="str">
        <f>IF($E3583 &lt;&gt; "", IF(E3583 = 0, "", VLOOKUP(E3583,'Cond Perturbation'!A:B,2,FALSE)),"")</f>
        <v/>
      </c>
      <c r="J3583" s="28"/>
      <c r="K3583" s="29" t="str">
        <f>IF($B3583 &lt;&gt; "", IF(C3583="Oui",IF(H3583=1,IF(E3583=0,Résultat!G$8,IF(J3583="No",Résultat!$G$8,Résultat!$G$7)),IF(H3583=2,IF(E3583=0,Résultat!G$9,IF(J3583="No",Résultat!$G$9,Résultat!$G$7)),Résultat!$G$7)),IF(C3583 = "Totale", IF(H3583=1,IF(E3583=0,Résultat!G$8,IF(J3583="No",Résultat!$G$9,Résultat!$G$7)),IF(H3583=2,IF(E3583=0,Résultat!G$9,IF(J3583="No",Résultat!$G$9,Résultat!$G$7)),Résultat!$G$7)),Résultat!$G$7)), "")</f>
        <v/>
      </c>
    </row>
    <row r="3584" spans="1:11" ht="20.100000000000001" customHeight="1">
      <c r="A3584" s="26"/>
      <c r="B3584" s="27"/>
      <c r="C3584" s="11" t="str">
        <f>IF($B3584 &lt;&gt; "",VLOOKUP(MID(B3584,3,5),'Recyclabilité Prod Matx'!C:F,2,FALSE), "")</f>
        <v/>
      </c>
      <c r="D3584" s="11" t="str">
        <f>IF($B3584 &lt;&gt; "",VLOOKUP(MID(B3584,3,5),'Recyclabilité Prod Matx'!C:F,3,FALSE),"")</f>
        <v/>
      </c>
      <c r="E3584" s="11" t="str">
        <f>IF($B3584 &lt;&gt; "",VLOOKUP(MID(B3584,3,5),'Recyclabilité Prod Matx'!C:F,4,FALSE), "")</f>
        <v/>
      </c>
      <c r="F3584" s="12" t="str">
        <f>IF($B3584 &lt;&gt; "", IF(C3584="Totale","",IF(D3584 = 0, "", VLOOKUP(D3584,'Cond Compo'!A:B,2,FALSE))),"")</f>
        <v/>
      </c>
      <c r="G3584" s="28"/>
      <c r="H3584" s="11" t="str">
        <f xml:space="preserve"> IF(C3584="Totale",2,IF($G3584 &lt;&gt; "", IF(D3584 = "E",MATCH(G3584, 'Cond Compo'!D$16:D$18, 0), MATCH(G3584, 'Cond Compo'!C$16:C$19, 0)), ""))</f>
        <v/>
      </c>
      <c r="I3584" s="12" t="str">
        <f>IF($E3584 &lt;&gt; "", IF(E3584 = 0, "", VLOOKUP(E3584,'Cond Perturbation'!A:B,2,FALSE)),"")</f>
        <v/>
      </c>
      <c r="J3584" s="28"/>
      <c r="K3584" s="29" t="str">
        <f>IF($B3584 &lt;&gt; "", IF(C3584="Oui",IF(H3584=1,IF(E3584=0,Résultat!G$8,IF(J3584="No",Résultat!$G$8,Résultat!$G$7)),IF(H3584=2,IF(E3584=0,Résultat!G$9,IF(J3584="No",Résultat!$G$9,Résultat!$G$7)),Résultat!$G$7)),IF(C3584 = "Totale", IF(H3584=1,IF(E3584=0,Résultat!G$8,IF(J3584="No",Résultat!$G$9,Résultat!$G$7)),IF(H3584=2,IF(E3584=0,Résultat!G$9,IF(J3584="No",Résultat!$G$9,Résultat!$G$7)),Résultat!$G$7)),Résultat!$G$7)), "")</f>
        <v/>
      </c>
    </row>
    <row r="3585" spans="1:11" ht="20.100000000000001" customHeight="1">
      <c r="A3585" s="26"/>
      <c r="B3585" s="27"/>
      <c r="C3585" s="11" t="str">
        <f>IF($B3585 &lt;&gt; "",VLOOKUP(MID(B3585,3,5),'Recyclabilité Prod Matx'!C:F,2,FALSE), "")</f>
        <v/>
      </c>
      <c r="D3585" s="11" t="str">
        <f>IF($B3585 &lt;&gt; "",VLOOKUP(MID(B3585,3,5),'Recyclabilité Prod Matx'!C:F,3,FALSE),"")</f>
        <v/>
      </c>
      <c r="E3585" s="11" t="str">
        <f>IF($B3585 &lt;&gt; "",VLOOKUP(MID(B3585,3,5),'Recyclabilité Prod Matx'!C:F,4,FALSE), "")</f>
        <v/>
      </c>
      <c r="F3585" s="12" t="str">
        <f>IF($B3585 &lt;&gt; "", IF(C3585="Totale","",IF(D3585 = 0, "", VLOOKUP(D3585,'Cond Compo'!A:B,2,FALSE))),"")</f>
        <v/>
      </c>
      <c r="G3585" s="28"/>
      <c r="H3585" s="11" t="str">
        <f xml:space="preserve"> IF(C3585="Totale",2,IF($G3585 &lt;&gt; "", IF(D3585 = "E",MATCH(G3585, 'Cond Compo'!D$16:D$18, 0), MATCH(G3585, 'Cond Compo'!C$16:C$19, 0)), ""))</f>
        <v/>
      </c>
      <c r="I3585" s="12" t="str">
        <f>IF($E3585 &lt;&gt; "", IF(E3585 = 0, "", VLOOKUP(E3585,'Cond Perturbation'!A:B,2,FALSE)),"")</f>
        <v/>
      </c>
      <c r="J3585" s="28"/>
      <c r="K3585" s="29" t="str">
        <f>IF($B3585 &lt;&gt; "", IF(C3585="Oui",IF(H3585=1,IF(E3585=0,Résultat!G$8,IF(J3585="No",Résultat!$G$8,Résultat!$G$7)),IF(H3585=2,IF(E3585=0,Résultat!G$9,IF(J3585="No",Résultat!$G$9,Résultat!$G$7)),Résultat!$G$7)),IF(C3585 = "Totale", IF(H3585=1,IF(E3585=0,Résultat!G$8,IF(J3585="No",Résultat!$G$9,Résultat!$G$7)),IF(H3585=2,IF(E3585=0,Résultat!G$9,IF(J3585="No",Résultat!$G$9,Résultat!$G$7)),Résultat!$G$7)),Résultat!$G$7)), "")</f>
        <v/>
      </c>
    </row>
    <row r="3586" spans="1:11" ht="20.100000000000001" customHeight="1">
      <c r="A3586" s="26"/>
      <c r="B3586" s="27"/>
      <c r="C3586" s="11" t="str">
        <f>IF($B3586 &lt;&gt; "",VLOOKUP(MID(B3586,3,5),'Recyclabilité Prod Matx'!C:F,2,FALSE), "")</f>
        <v/>
      </c>
      <c r="D3586" s="11" t="str">
        <f>IF($B3586 &lt;&gt; "",VLOOKUP(MID(B3586,3,5),'Recyclabilité Prod Matx'!C:F,3,FALSE),"")</f>
        <v/>
      </c>
      <c r="E3586" s="11" t="str">
        <f>IF($B3586 &lt;&gt; "",VLOOKUP(MID(B3586,3,5),'Recyclabilité Prod Matx'!C:F,4,FALSE), "")</f>
        <v/>
      </c>
      <c r="F3586" s="12" t="str">
        <f>IF($B3586 &lt;&gt; "", IF(C3586="Totale","",IF(D3586 = 0, "", VLOOKUP(D3586,'Cond Compo'!A:B,2,FALSE))),"")</f>
        <v/>
      </c>
      <c r="G3586" s="28"/>
      <c r="H3586" s="11" t="str">
        <f xml:space="preserve"> IF(C3586="Totale",2,IF($G3586 &lt;&gt; "", IF(D3586 = "E",MATCH(G3586, 'Cond Compo'!D$16:D$18, 0), MATCH(G3586, 'Cond Compo'!C$16:C$19, 0)), ""))</f>
        <v/>
      </c>
      <c r="I3586" s="12" t="str">
        <f>IF($E3586 &lt;&gt; "", IF(E3586 = 0, "", VLOOKUP(E3586,'Cond Perturbation'!A:B,2,FALSE)),"")</f>
        <v/>
      </c>
      <c r="J3586" s="28"/>
      <c r="K3586" s="29" t="str">
        <f>IF($B3586 &lt;&gt; "", IF(C3586="Oui",IF(H3586=1,IF(E3586=0,Résultat!G$8,IF(J3586="No",Résultat!$G$8,Résultat!$G$7)),IF(H3586=2,IF(E3586=0,Résultat!G$9,IF(J3586="No",Résultat!$G$9,Résultat!$G$7)),Résultat!$G$7)),IF(C3586 = "Totale", IF(H3586=1,IF(E3586=0,Résultat!G$8,IF(J3586="No",Résultat!$G$9,Résultat!$G$7)),IF(H3586=2,IF(E3586=0,Résultat!G$9,IF(J3586="No",Résultat!$G$9,Résultat!$G$7)),Résultat!$G$7)),Résultat!$G$7)), "")</f>
        <v/>
      </c>
    </row>
    <row r="3587" spans="1:11" ht="20.100000000000001" customHeight="1">
      <c r="A3587" s="26"/>
      <c r="B3587" s="27"/>
      <c r="C3587" s="11" t="str">
        <f>IF($B3587 &lt;&gt; "",VLOOKUP(MID(B3587,3,5),'Recyclabilité Prod Matx'!C:F,2,FALSE), "")</f>
        <v/>
      </c>
      <c r="D3587" s="11" t="str">
        <f>IF($B3587 &lt;&gt; "",VLOOKUP(MID(B3587,3,5),'Recyclabilité Prod Matx'!C:F,3,FALSE),"")</f>
        <v/>
      </c>
      <c r="E3587" s="11" t="str">
        <f>IF($B3587 &lt;&gt; "",VLOOKUP(MID(B3587,3,5),'Recyclabilité Prod Matx'!C:F,4,FALSE), "")</f>
        <v/>
      </c>
      <c r="F3587" s="12" t="str">
        <f>IF($B3587 &lt;&gt; "", IF(C3587="Totale","",IF(D3587 = 0, "", VLOOKUP(D3587,'Cond Compo'!A:B,2,FALSE))),"")</f>
        <v/>
      </c>
      <c r="G3587" s="28"/>
      <c r="H3587" s="11" t="str">
        <f xml:space="preserve"> IF(C3587="Totale",2,IF($G3587 &lt;&gt; "", IF(D3587 = "E",MATCH(G3587, 'Cond Compo'!D$16:D$18, 0), MATCH(G3587, 'Cond Compo'!C$16:C$19, 0)), ""))</f>
        <v/>
      </c>
      <c r="I3587" s="12" t="str">
        <f>IF($E3587 &lt;&gt; "", IF(E3587 = 0, "", VLOOKUP(E3587,'Cond Perturbation'!A:B,2,FALSE)),"")</f>
        <v/>
      </c>
      <c r="J3587" s="28"/>
      <c r="K3587" s="29" t="str">
        <f>IF($B3587 &lt;&gt; "", IF(C3587="Oui",IF(H3587=1,IF(E3587=0,Résultat!G$8,IF(J3587="No",Résultat!$G$8,Résultat!$G$7)),IF(H3587=2,IF(E3587=0,Résultat!G$9,IF(J3587="No",Résultat!$G$9,Résultat!$G$7)),Résultat!$G$7)),IF(C3587 = "Totale", IF(H3587=1,IF(E3587=0,Résultat!G$8,IF(J3587="No",Résultat!$G$9,Résultat!$G$7)),IF(H3587=2,IF(E3587=0,Résultat!G$9,IF(J3587="No",Résultat!$G$9,Résultat!$G$7)),Résultat!$G$7)),Résultat!$G$7)), "")</f>
        <v/>
      </c>
    </row>
    <row r="3588" spans="1:11" ht="20.100000000000001" customHeight="1">
      <c r="A3588" s="26"/>
      <c r="B3588" s="27"/>
      <c r="C3588" s="11" t="str">
        <f>IF($B3588 &lt;&gt; "",VLOOKUP(MID(B3588,3,5),'Recyclabilité Prod Matx'!C:F,2,FALSE), "")</f>
        <v/>
      </c>
      <c r="D3588" s="11" t="str">
        <f>IF($B3588 &lt;&gt; "",VLOOKUP(MID(B3588,3,5),'Recyclabilité Prod Matx'!C:F,3,FALSE),"")</f>
        <v/>
      </c>
      <c r="E3588" s="11" t="str">
        <f>IF($B3588 &lt;&gt; "",VLOOKUP(MID(B3588,3,5),'Recyclabilité Prod Matx'!C:F,4,FALSE), "")</f>
        <v/>
      </c>
      <c r="F3588" s="12" t="str">
        <f>IF($B3588 &lt;&gt; "", IF(C3588="Totale","",IF(D3588 = 0, "", VLOOKUP(D3588,'Cond Compo'!A:B,2,FALSE))),"")</f>
        <v/>
      </c>
      <c r="G3588" s="28"/>
      <c r="H3588" s="11" t="str">
        <f xml:space="preserve"> IF(C3588="Totale",2,IF($G3588 &lt;&gt; "", IF(D3588 = "E",MATCH(G3588, 'Cond Compo'!D$16:D$18, 0), MATCH(G3588, 'Cond Compo'!C$16:C$19, 0)), ""))</f>
        <v/>
      </c>
      <c r="I3588" s="12" t="str">
        <f>IF($E3588 &lt;&gt; "", IF(E3588 = 0, "", VLOOKUP(E3588,'Cond Perturbation'!A:B,2,FALSE)),"")</f>
        <v/>
      </c>
      <c r="J3588" s="28"/>
      <c r="K3588" s="29" t="str">
        <f>IF($B3588 &lt;&gt; "", IF(C3588="Oui",IF(H3588=1,IF(E3588=0,Résultat!G$8,IF(J3588="No",Résultat!$G$8,Résultat!$G$7)),IF(H3588=2,IF(E3588=0,Résultat!G$9,IF(J3588="No",Résultat!$G$9,Résultat!$G$7)),Résultat!$G$7)),IF(C3588 = "Totale", IF(H3588=1,IF(E3588=0,Résultat!G$8,IF(J3588="No",Résultat!$G$9,Résultat!$G$7)),IF(H3588=2,IF(E3588=0,Résultat!G$9,IF(J3588="No",Résultat!$G$9,Résultat!$G$7)),Résultat!$G$7)),Résultat!$G$7)), "")</f>
        <v/>
      </c>
    </row>
    <row r="3589" spans="1:11" ht="20.100000000000001" customHeight="1">
      <c r="A3589" s="26"/>
      <c r="B3589" s="27"/>
      <c r="C3589" s="11" t="str">
        <f>IF($B3589 &lt;&gt; "",VLOOKUP(MID(B3589,3,5),'Recyclabilité Prod Matx'!C:F,2,FALSE), "")</f>
        <v/>
      </c>
      <c r="D3589" s="11" t="str">
        <f>IF($B3589 &lt;&gt; "",VLOOKUP(MID(B3589,3,5),'Recyclabilité Prod Matx'!C:F,3,FALSE),"")</f>
        <v/>
      </c>
      <c r="E3589" s="11" t="str">
        <f>IF($B3589 &lt;&gt; "",VLOOKUP(MID(B3589,3,5),'Recyclabilité Prod Matx'!C:F,4,FALSE), "")</f>
        <v/>
      </c>
      <c r="F3589" s="12" t="str">
        <f>IF($B3589 &lt;&gt; "", IF(C3589="Totale","",IF(D3589 = 0, "", VLOOKUP(D3589,'Cond Compo'!A:B,2,FALSE))),"")</f>
        <v/>
      </c>
      <c r="G3589" s="28"/>
      <c r="H3589" s="11" t="str">
        <f xml:space="preserve"> IF(C3589="Totale",2,IF($G3589 &lt;&gt; "", IF(D3589 = "E",MATCH(G3589, 'Cond Compo'!D$16:D$18, 0), MATCH(G3589, 'Cond Compo'!C$16:C$19, 0)), ""))</f>
        <v/>
      </c>
      <c r="I3589" s="12" t="str">
        <f>IF($E3589 &lt;&gt; "", IF(E3589 = 0, "", VLOOKUP(E3589,'Cond Perturbation'!A:B,2,FALSE)),"")</f>
        <v/>
      </c>
      <c r="J3589" s="28"/>
      <c r="K3589" s="29" t="str">
        <f>IF($B3589 &lt;&gt; "", IF(C3589="Oui",IF(H3589=1,IF(E3589=0,Résultat!G$8,IF(J3589="No",Résultat!$G$8,Résultat!$G$7)),IF(H3589=2,IF(E3589=0,Résultat!G$9,IF(J3589="No",Résultat!$G$9,Résultat!$G$7)),Résultat!$G$7)),IF(C3589 = "Totale", IF(H3589=1,IF(E3589=0,Résultat!G$8,IF(J3589="No",Résultat!$G$9,Résultat!$G$7)),IF(H3589=2,IF(E3589=0,Résultat!G$9,IF(J3589="No",Résultat!$G$9,Résultat!$G$7)),Résultat!$G$7)),Résultat!$G$7)), "")</f>
        <v/>
      </c>
    </row>
    <row r="3590" spans="1:11" ht="20.100000000000001" customHeight="1">
      <c r="A3590" s="26"/>
      <c r="B3590" s="27"/>
      <c r="C3590" s="11" t="str">
        <f>IF($B3590 &lt;&gt; "",VLOOKUP(MID(B3590,3,5),'Recyclabilité Prod Matx'!C:F,2,FALSE), "")</f>
        <v/>
      </c>
      <c r="D3590" s="11" t="str">
        <f>IF($B3590 &lt;&gt; "",VLOOKUP(MID(B3590,3,5),'Recyclabilité Prod Matx'!C:F,3,FALSE),"")</f>
        <v/>
      </c>
      <c r="E3590" s="11" t="str">
        <f>IF($B3590 &lt;&gt; "",VLOOKUP(MID(B3590,3,5),'Recyclabilité Prod Matx'!C:F,4,FALSE), "")</f>
        <v/>
      </c>
      <c r="F3590" s="12" t="str">
        <f>IF($B3590 &lt;&gt; "", IF(C3590="Totale","",IF(D3590 = 0, "", VLOOKUP(D3590,'Cond Compo'!A:B,2,FALSE))),"")</f>
        <v/>
      </c>
      <c r="G3590" s="28"/>
      <c r="H3590" s="11" t="str">
        <f xml:space="preserve"> IF(C3590="Totale",2,IF($G3590 &lt;&gt; "", IF(D3590 = "E",MATCH(G3590, 'Cond Compo'!D$16:D$18, 0), MATCH(G3590, 'Cond Compo'!C$16:C$19, 0)), ""))</f>
        <v/>
      </c>
      <c r="I3590" s="12" t="str">
        <f>IF($E3590 &lt;&gt; "", IF(E3590 = 0, "", VLOOKUP(E3590,'Cond Perturbation'!A:B,2,FALSE)),"")</f>
        <v/>
      </c>
      <c r="J3590" s="28"/>
      <c r="K3590" s="29" t="str">
        <f>IF($B3590 &lt;&gt; "", IF(C3590="Oui",IF(H3590=1,IF(E3590=0,Résultat!G$8,IF(J3590="No",Résultat!$G$8,Résultat!$G$7)),IF(H3590=2,IF(E3590=0,Résultat!G$9,IF(J3590="No",Résultat!$G$9,Résultat!$G$7)),Résultat!$G$7)),IF(C3590 = "Totale", IF(H3590=1,IF(E3590=0,Résultat!G$8,IF(J3590="No",Résultat!$G$9,Résultat!$G$7)),IF(H3590=2,IF(E3590=0,Résultat!G$9,IF(J3590="No",Résultat!$G$9,Résultat!$G$7)),Résultat!$G$7)),Résultat!$G$7)), "")</f>
        <v/>
      </c>
    </row>
    <row r="3591" spans="1:11" ht="20.100000000000001" customHeight="1">
      <c r="A3591" s="26"/>
      <c r="B3591" s="27"/>
      <c r="C3591" s="11" t="str">
        <f>IF($B3591 &lt;&gt; "",VLOOKUP(MID(B3591,3,5),'Recyclabilité Prod Matx'!C:F,2,FALSE), "")</f>
        <v/>
      </c>
      <c r="D3591" s="11" t="str">
        <f>IF($B3591 &lt;&gt; "",VLOOKUP(MID(B3591,3,5),'Recyclabilité Prod Matx'!C:F,3,FALSE),"")</f>
        <v/>
      </c>
      <c r="E3591" s="11" t="str">
        <f>IF($B3591 &lt;&gt; "",VLOOKUP(MID(B3591,3,5),'Recyclabilité Prod Matx'!C:F,4,FALSE), "")</f>
        <v/>
      </c>
      <c r="F3591" s="12" t="str">
        <f>IF($B3591 &lt;&gt; "", IF(C3591="Totale","",IF(D3591 = 0, "", VLOOKUP(D3591,'Cond Compo'!A:B,2,FALSE))),"")</f>
        <v/>
      </c>
      <c r="G3591" s="28"/>
      <c r="H3591" s="11" t="str">
        <f xml:space="preserve"> IF(C3591="Totale",2,IF($G3591 &lt;&gt; "", IF(D3591 = "E",MATCH(G3591, 'Cond Compo'!D$16:D$18, 0), MATCH(G3591, 'Cond Compo'!C$16:C$19, 0)), ""))</f>
        <v/>
      </c>
      <c r="I3591" s="12" t="str">
        <f>IF($E3591 &lt;&gt; "", IF(E3591 = 0, "", VLOOKUP(E3591,'Cond Perturbation'!A:B,2,FALSE)),"")</f>
        <v/>
      </c>
      <c r="J3591" s="28"/>
      <c r="K3591" s="29" t="str">
        <f>IF($B3591 &lt;&gt; "", IF(C3591="Oui",IF(H3591=1,IF(E3591=0,Résultat!G$8,IF(J3591="No",Résultat!$G$8,Résultat!$G$7)),IF(H3591=2,IF(E3591=0,Résultat!G$9,IF(J3591="No",Résultat!$G$9,Résultat!$G$7)),Résultat!$G$7)),IF(C3591 = "Totale", IF(H3591=1,IF(E3591=0,Résultat!G$8,IF(J3591="No",Résultat!$G$9,Résultat!$G$7)),IF(H3591=2,IF(E3591=0,Résultat!G$9,IF(J3591="No",Résultat!$G$9,Résultat!$G$7)),Résultat!$G$7)),Résultat!$G$7)), "")</f>
        <v/>
      </c>
    </row>
    <row r="3592" spans="1:11" ht="20.100000000000001" customHeight="1">
      <c r="A3592" s="26"/>
      <c r="B3592" s="27"/>
      <c r="C3592" s="11" t="str">
        <f>IF($B3592 &lt;&gt; "",VLOOKUP(MID(B3592,3,5),'Recyclabilité Prod Matx'!C:F,2,FALSE), "")</f>
        <v/>
      </c>
      <c r="D3592" s="11" t="str">
        <f>IF($B3592 &lt;&gt; "",VLOOKUP(MID(B3592,3,5),'Recyclabilité Prod Matx'!C:F,3,FALSE),"")</f>
        <v/>
      </c>
      <c r="E3592" s="11" t="str">
        <f>IF($B3592 &lt;&gt; "",VLOOKUP(MID(B3592,3,5),'Recyclabilité Prod Matx'!C:F,4,FALSE), "")</f>
        <v/>
      </c>
      <c r="F3592" s="12" t="str">
        <f>IF($B3592 &lt;&gt; "", IF(C3592="Totale","",IF(D3592 = 0, "", VLOOKUP(D3592,'Cond Compo'!A:B,2,FALSE))),"")</f>
        <v/>
      </c>
      <c r="G3592" s="28"/>
      <c r="H3592" s="11" t="str">
        <f xml:space="preserve"> IF(C3592="Totale",2,IF($G3592 &lt;&gt; "", IF(D3592 = "E",MATCH(G3592, 'Cond Compo'!D$16:D$18, 0), MATCH(G3592, 'Cond Compo'!C$16:C$19, 0)), ""))</f>
        <v/>
      </c>
      <c r="I3592" s="12" t="str">
        <f>IF($E3592 &lt;&gt; "", IF(E3592 = 0, "", VLOOKUP(E3592,'Cond Perturbation'!A:B,2,FALSE)),"")</f>
        <v/>
      </c>
      <c r="J3592" s="28"/>
      <c r="K3592" s="29" t="str">
        <f>IF($B3592 &lt;&gt; "", IF(C3592="Oui",IF(H3592=1,IF(E3592=0,Résultat!G$8,IF(J3592="No",Résultat!$G$8,Résultat!$G$7)),IF(H3592=2,IF(E3592=0,Résultat!G$9,IF(J3592="No",Résultat!$G$9,Résultat!$G$7)),Résultat!$G$7)),IF(C3592 = "Totale", IF(H3592=1,IF(E3592=0,Résultat!G$8,IF(J3592="No",Résultat!$G$9,Résultat!$G$7)),IF(H3592=2,IF(E3592=0,Résultat!G$9,IF(J3592="No",Résultat!$G$9,Résultat!$G$7)),Résultat!$G$7)),Résultat!$G$7)), "")</f>
        <v/>
      </c>
    </row>
    <row r="3593" spans="1:11" ht="20.100000000000001" customHeight="1">
      <c r="A3593" s="26"/>
      <c r="B3593" s="27"/>
      <c r="C3593" s="11" t="str">
        <f>IF($B3593 &lt;&gt; "",VLOOKUP(MID(B3593,3,5),'Recyclabilité Prod Matx'!C:F,2,FALSE), "")</f>
        <v/>
      </c>
      <c r="D3593" s="11" t="str">
        <f>IF($B3593 &lt;&gt; "",VLOOKUP(MID(B3593,3,5),'Recyclabilité Prod Matx'!C:F,3,FALSE),"")</f>
        <v/>
      </c>
      <c r="E3593" s="11" t="str">
        <f>IF($B3593 &lt;&gt; "",VLOOKUP(MID(B3593,3,5),'Recyclabilité Prod Matx'!C:F,4,FALSE), "")</f>
        <v/>
      </c>
      <c r="F3593" s="12" t="str">
        <f>IF($B3593 &lt;&gt; "", IF(C3593="Totale","",IF(D3593 = 0, "", VLOOKUP(D3593,'Cond Compo'!A:B,2,FALSE))),"")</f>
        <v/>
      </c>
      <c r="G3593" s="28"/>
      <c r="H3593" s="11" t="str">
        <f xml:space="preserve"> IF(C3593="Totale",2,IF($G3593 &lt;&gt; "", IF(D3593 = "E",MATCH(G3593, 'Cond Compo'!D$16:D$18, 0), MATCH(G3593, 'Cond Compo'!C$16:C$19, 0)), ""))</f>
        <v/>
      </c>
      <c r="I3593" s="12" t="str">
        <f>IF($E3593 &lt;&gt; "", IF(E3593 = 0, "", VLOOKUP(E3593,'Cond Perturbation'!A:B,2,FALSE)),"")</f>
        <v/>
      </c>
      <c r="J3593" s="28"/>
      <c r="K3593" s="29" t="str">
        <f>IF($B3593 &lt;&gt; "", IF(C3593="Oui",IF(H3593=1,IF(E3593=0,Résultat!G$8,IF(J3593="No",Résultat!$G$8,Résultat!$G$7)),IF(H3593=2,IF(E3593=0,Résultat!G$9,IF(J3593="No",Résultat!$G$9,Résultat!$G$7)),Résultat!$G$7)),IF(C3593 = "Totale", IF(H3593=1,IF(E3593=0,Résultat!G$8,IF(J3593="No",Résultat!$G$9,Résultat!$G$7)),IF(H3593=2,IF(E3593=0,Résultat!G$9,IF(J3593="No",Résultat!$G$9,Résultat!$G$7)),Résultat!$G$7)),Résultat!$G$7)), "")</f>
        <v/>
      </c>
    </row>
    <row r="3594" spans="1:11" ht="20.100000000000001" customHeight="1">
      <c r="A3594" s="26"/>
      <c r="B3594" s="27"/>
      <c r="C3594" s="11" t="str">
        <f>IF($B3594 &lt;&gt; "",VLOOKUP(MID(B3594,3,5),'Recyclabilité Prod Matx'!C:F,2,FALSE), "")</f>
        <v/>
      </c>
      <c r="D3594" s="11" t="str">
        <f>IF($B3594 &lt;&gt; "",VLOOKUP(MID(B3594,3,5),'Recyclabilité Prod Matx'!C:F,3,FALSE),"")</f>
        <v/>
      </c>
      <c r="E3594" s="11" t="str">
        <f>IF($B3594 &lt;&gt; "",VLOOKUP(MID(B3594,3,5),'Recyclabilité Prod Matx'!C:F,4,FALSE), "")</f>
        <v/>
      </c>
      <c r="F3594" s="12" t="str">
        <f>IF($B3594 &lt;&gt; "", IF(C3594="Totale","",IF(D3594 = 0, "", VLOOKUP(D3594,'Cond Compo'!A:B,2,FALSE))),"")</f>
        <v/>
      </c>
      <c r="G3594" s="28"/>
      <c r="H3594" s="11" t="str">
        <f xml:space="preserve"> IF(C3594="Totale",2,IF($G3594 &lt;&gt; "", IF(D3594 = "E",MATCH(G3594, 'Cond Compo'!D$16:D$18, 0), MATCH(G3594, 'Cond Compo'!C$16:C$19, 0)), ""))</f>
        <v/>
      </c>
      <c r="I3594" s="12" t="str">
        <f>IF($E3594 &lt;&gt; "", IF(E3594 = 0, "", VLOOKUP(E3594,'Cond Perturbation'!A:B,2,FALSE)),"")</f>
        <v/>
      </c>
      <c r="J3594" s="28"/>
      <c r="K3594" s="29" t="str">
        <f>IF($B3594 &lt;&gt; "", IF(C3594="Oui",IF(H3594=1,IF(E3594=0,Résultat!G$8,IF(J3594="No",Résultat!$G$8,Résultat!$G$7)),IF(H3594=2,IF(E3594=0,Résultat!G$9,IF(J3594="No",Résultat!$G$9,Résultat!$G$7)),Résultat!$G$7)),IF(C3594 = "Totale", IF(H3594=1,IF(E3594=0,Résultat!G$8,IF(J3594="No",Résultat!$G$9,Résultat!$G$7)),IF(H3594=2,IF(E3594=0,Résultat!G$9,IF(J3594="No",Résultat!$G$9,Résultat!$G$7)),Résultat!$G$7)),Résultat!$G$7)), "")</f>
        <v/>
      </c>
    </row>
    <row r="3595" spans="1:11" ht="20.100000000000001" customHeight="1">
      <c r="A3595" s="26"/>
      <c r="B3595" s="27"/>
      <c r="C3595" s="11" t="str">
        <f>IF($B3595 &lt;&gt; "",VLOOKUP(MID(B3595,3,5),'Recyclabilité Prod Matx'!C:F,2,FALSE), "")</f>
        <v/>
      </c>
      <c r="D3595" s="11" t="str">
        <f>IF($B3595 &lt;&gt; "",VLOOKUP(MID(B3595,3,5),'Recyclabilité Prod Matx'!C:F,3,FALSE),"")</f>
        <v/>
      </c>
      <c r="E3595" s="11" t="str">
        <f>IF($B3595 &lt;&gt; "",VLOOKUP(MID(B3595,3,5),'Recyclabilité Prod Matx'!C:F,4,FALSE), "")</f>
        <v/>
      </c>
      <c r="F3595" s="12" t="str">
        <f>IF($B3595 &lt;&gt; "", IF(C3595="Totale","",IF(D3595 = 0, "", VLOOKUP(D3595,'Cond Compo'!A:B,2,FALSE))),"")</f>
        <v/>
      </c>
      <c r="G3595" s="28"/>
      <c r="H3595" s="11" t="str">
        <f xml:space="preserve"> IF(C3595="Totale",2,IF($G3595 &lt;&gt; "", IF(D3595 = "E",MATCH(G3595, 'Cond Compo'!D$16:D$18, 0), MATCH(G3595, 'Cond Compo'!C$16:C$19, 0)), ""))</f>
        <v/>
      </c>
      <c r="I3595" s="12" t="str">
        <f>IF($E3595 &lt;&gt; "", IF(E3595 = 0, "", VLOOKUP(E3595,'Cond Perturbation'!A:B,2,FALSE)),"")</f>
        <v/>
      </c>
      <c r="J3595" s="28"/>
      <c r="K3595" s="29" t="str">
        <f>IF($B3595 &lt;&gt; "", IF(C3595="Oui",IF(H3595=1,IF(E3595=0,Résultat!G$8,IF(J3595="No",Résultat!$G$8,Résultat!$G$7)),IF(H3595=2,IF(E3595=0,Résultat!G$9,IF(J3595="No",Résultat!$G$9,Résultat!$G$7)),Résultat!$G$7)),IF(C3595 = "Totale", IF(H3595=1,IF(E3595=0,Résultat!G$8,IF(J3595="No",Résultat!$G$9,Résultat!$G$7)),IF(H3595=2,IF(E3595=0,Résultat!G$9,IF(J3595="No",Résultat!$G$9,Résultat!$G$7)),Résultat!$G$7)),Résultat!$G$7)), "")</f>
        <v/>
      </c>
    </row>
    <row r="3596" spans="1:11" ht="20.100000000000001" customHeight="1">
      <c r="A3596" s="26"/>
      <c r="B3596" s="27"/>
      <c r="C3596" s="11" t="str">
        <f>IF($B3596 &lt;&gt; "",VLOOKUP(MID(B3596,3,5),'Recyclabilité Prod Matx'!C:F,2,FALSE), "")</f>
        <v/>
      </c>
      <c r="D3596" s="11" t="str">
        <f>IF($B3596 &lt;&gt; "",VLOOKUP(MID(B3596,3,5),'Recyclabilité Prod Matx'!C:F,3,FALSE),"")</f>
        <v/>
      </c>
      <c r="E3596" s="11" t="str">
        <f>IF($B3596 &lt;&gt; "",VLOOKUP(MID(B3596,3,5),'Recyclabilité Prod Matx'!C:F,4,FALSE), "")</f>
        <v/>
      </c>
      <c r="F3596" s="12" t="str">
        <f>IF($B3596 &lt;&gt; "", IF(C3596="Totale","",IF(D3596 = 0, "", VLOOKUP(D3596,'Cond Compo'!A:B,2,FALSE))),"")</f>
        <v/>
      </c>
      <c r="G3596" s="28"/>
      <c r="H3596" s="11" t="str">
        <f xml:space="preserve"> IF(C3596="Totale",2,IF($G3596 &lt;&gt; "", IF(D3596 = "E",MATCH(G3596, 'Cond Compo'!D$16:D$18, 0), MATCH(G3596, 'Cond Compo'!C$16:C$19, 0)), ""))</f>
        <v/>
      </c>
      <c r="I3596" s="12" t="str">
        <f>IF($E3596 &lt;&gt; "", IF(E3596 = 0, "", VLOOKUP(E3596,'Cond Perturbation'!A:B,2,FALSE)),"")</f>
        <v/>
      </c>
      <c r="J3596" s="28"/>
      <c r="K3596" s="29" t="str">
        <f>IF($B3596 &lt;&gt; "", IF(C3596="Oui",IF(H3596=1,IF(E3596=0,Résultat!G$8,IF(J3596="No",Résultat!$G$8,Résultat!$G$7)),IF(H3596=2,IF(E3596=0,Résultat!G$9,IF(J3596="No",Résultat!$G$9,Résultat!$G$7)),Résultat!$G$7)),IF(C3596 = "Totale", IF(H3596=1,IF(E3596=0,Résultat!G$8,IF(J3596="No",Résultat!$G$9,Résultat!$G$7)),IF(H3596=2,IF(E3596=0,Résultat!G$9,IF(J3596="No",Résultat!$G$9,Résultat!$G$7)),Résultat!$G$7)),Résultat!$G$7)), "")</f>
        <v/>
      </c>
    </row>
    <row r="3597" spans="1:11" ht="20.100000000000001" customHeight="1">
      <c r="A3597" s="26"/>
      <c r="B3597" s="27"/>
      <c r="C3597" s="11" t="str">
        <f>IF($B3597 &lt;&gt; "",VLOOKUP(MID(B3597,3,5),'Recyclabilité Prod Matx'!C:F,2,FALSE), "")</f>
        <v/>
      </c>
      <c r="D3597" s="11" t="str">
        <f>IF($B3597 &lt;&gt; "",VLOOKUP(MID(B3597,3,5),'Recyclabilité Prod Matx'!C:F,3,FALSE),"")</f>
        <v/>
      </c>
      <c r="E3597" s="11" t="str">
        <f>IF($B3597 &lt;&gt; "",VLOOKUP(MID(B3597,3,5),'Recyclabilité Prod Matx'!C:F,4,FALSE), "")</f>
        <v/>
      </c>
      <c r="F3597" s="12" t="str">
        <f>IF($B3597 &lt;&gt; "", IF(C3597="Totale","",IF(D3597 = 0, "", VLOOKUP(D3597,'Cond Compo'!A:B,2,FALSE))),"")</f>
        <v/>
      </c>
      <c r="G3597" s="28"/>
      <c r="H3597" s="11" t="str">
        <f xml:space="preserve"> IF(C3597="Totale",2,IF($G3597 &lt;&gt; "", IF(D3597 = "E",MATCH(G3597, 'Cond Compo'!D$16:D$18, 0), MATCH(G3597, 'Cond Compo'!C$16:C$19, 0)), ""))</f>
        <v/>
      </c>
      <c r="I3597" s="12" t="str">
        <f>IF($E3597 &lt;&gt; "", IF(E3597 = 0, "", VLOOKUP(E3597,'Cond Perturbation'!A:B,2,FALSE)),"")</f>
        <v/>
      </c>
      <c r="J3597" s="28"/>
      <c r="K3597" s="29" t="str">
        <f>IF($B3597 &lt;&gt; "", IF(C3597="Oui",IF(H3597=1,IF(E3597=0,Résultat!G$8,IF(J3597="No",Résultat!$G$8,Résultat!$G$7)),IF(H3597=2,IF(E3597=0,Résultat!G$9,IF(J3597="No",Résultat!$G$9,Résultat!$G$7)),Résultat!$G$7)),IF(C3597 = "Totale", IF(H3597=1,IF(E3597=0,Résultat!G$8,IF(J3597="No",Résultat!$G$9,Résultat!$G$7)),IF(H3597=2,IF(E3597=0,Résultat!G$9,IF(J3597="No",Résultat!$G$9,Résultat!$G$7)),Résultat!$G$7)),Résultat!$G$7)), "")</f>
        <v/>
      </c>
    </row>
    <row r="3598" spans="1:11" ht="20.100000000000001" customHeight="1">
      <c r="A3598" s="26"/>
      <c r="B3598" s="27"/>
      <c r="C3598" s="11" t="str">
        <f>IF($B3598 &lt;&gt; "",VLOOKUP(MID(B3598,3,5),'Recyclabilité Prod Matx'!C:F,2,FALSE), "")</f>
        <v/>
      </c>
      <c r="D3598" s="11" t="str">
        <f>IF($B3598 &lt;&gt; "",VLOOKUP(MID(B3598,3,5),'Recyclabilité Prod Matx'!C:F,3,FALSE),"")</f>
        <v/>
      </c>
      <c r="E3598" s="11" t="str">
        <f>IF($B3598 &lt;&gt; "",VLOOKUP(MID(B3598,3,5),'Recyclabilité Prod Matx'!C:F,4,FALSE), "")</f>
        <v/>
      </c>
      <c r="F3598" s="12" t="str">
        <f>IF($B3598 &lt;&gt; "", IF(C3598="Totale","",IF(D3598 = 0, "", VLOOKUP(D3598,'Cond Compo'!A:B,2,FALSE))),"")</f>
        <v/>
      </c>
      <c r="G3598" s="28"/>
      <c r="H3598" s="11" t="str">
        <f xml:space="preserve"> IF(C3598="Totale",2,IF($G3598 &lt;&gt; "", IF(D3598 = "E",MATCH(G3598, 'Cond Compo'!D$16:D$18, 0), MATCH(G3598, 'Cond Compo'!C$16:C$19, 0)), ""))</f>
        <v/>
      </c>
      <c r="I3598" s="12" t="str">
        <f>IF($E3598 &lt;&gt; "", IF(E3598 = 0, "", VLOOKUP(E3598,'Cond Perturbation'!A:B,2,FALSE)),"")</f>
        <v/>
      </c>
      <c r="J3598" s="28"/>
      <c r="K3598" s="29" t="str">
        <f>IF($B3598 &lt;&gt; "", IF(C3598="Oui",IF(H3598=1,IF(E3598=0,Résultat!G$8,IF(J3598="No",Résultat!$G$8,Résultat!$G$7)),IF(H3598=2,IF(E3598=0,Résultat!G$9,IF(J3598="No",Résultat!$G$9,Résultat!$G$7)),Résultat!$G$7)),IF(C3598 = "Totale", IF(H3598=1,IF(E3598=0,Résultat!G$8,IF(J3598="No",Résultat!$G$9,Résultat!$G$7)),IF(H3598=2,IF(E3598=0,Résultat!G$9,IF(J3598="No",Résultat!$G$9,Résultat!$G$7)),Résultat!$G$7)),Résultat!$G$7)), "")</f>
        <v/>
      </c>
    </row>
    <row r="3599" spans="1:11" ht="20.100000000000001" customHeight="1">
      <c r="A3599" s="26"/>
      <c r="B3599" s="27"/>
      <c r="C3599" s="11" t="str">
        <f>IF($B3599 &lt;&gt; "",VLOOKUP(MID(B3599,3,5),'Recyclabilité Prod Matx'!C:F,2,FALSE), "")</f>
        <v/>
      </c>
      <c r="D3599" s="11" t="str">
        <f>IF($B3599 &lt;&gt; "",VLOOKUP(MID(B3599,3,5),'Recyclabilité Prod Matx'!C:F,3,FALSE),"")</f>
        <v/>
      </c>
      <c r="E3599" s="11" t="str">
        <f>IF($B3599 &lt;&gt; "",VLOOKUP(MID(B3599,3,5),'Recyclabilité Prod Matx'!C:F,4,FALSE), "")</f>
        <v/>
      </c>
      <c r="F3599" s="12" t="str">
        <f>IF($B3599 &lt;&gt; "", IF(C3599="Totale","",IF(D3599 = 0, "", VLOOKUP(D3599,'Cond Compo'!A:B,2,FALSE))),"")</f>
        <v/>
      </c>
      <c r="G3599" s="28"/>
      <c r="H3599" s="11" t="str">
        <f xml:space="preserve"> IF(C3599="Totale",2,IF($G3599 &lt;&gt; "", IF(D3599 = "E",MATCH(G3599, 'Cond Compo'!D$16:D$18, 0), MATCH(G3599, 'Cond Compo'!C$16:C$19, 0)), ""))</f>
        <v/>
      </c>
      <c r="I3599" s="12" t="str">
        <f>IF($E3599 &lt;&gt; "", IF(E3599 = 0, "", VLOOKUP(E3599,'Cond Perturbation'!A:B,2,FALSE)),"")</f>
        <v/>
      </c>
      <c r="J3599" s="28"/>
      <c r="K3599" s="29" t="str">
        <f>IF($B3599 &lt;&gt; "", IF(C3599="Oui",IF(H3599=1,IF(E3599=0,Résultat!G$8,IF(J3599="No",Résultat!$G$8,Résultat!$G$7)),IF(H3599=2,IF(E3599=0,Résultat!G$9,IF(J3599="No",Résultat!$G$9,Résultat!$G$7)),Résultat!$G$7)),IF(C3599 = "Totale", IF(H3599=1,IF(E3599=0,Résultat!G$8,IF(J3599="No",Résultat!$G$9,Résultat!$G$7)),IF(H3599=2,IF(E3599=0,Résultat!G$9,IF(J3599="No",Résultat!$G$9,Résultat!$G$7)),Résultat!$G$7)),Résultat!$G$7)), "")</f>
        <v/>
      </c>
    </row>
    <row r="3600" spans="1:11" ht="20.100000000000001" customHeight="1">
      <c r="A3600" s="26"/>
      <c r="B3600" s="27"/>
      <c r="C3600" s="11" t="str">
        <f>IF($B3600 &lt;&gt; "",VLOOKUP(MID(B3600,3,5),'Recyclabilité Prod Matx'!C:F,2,FALSE), "")</f>
        <v/>
      </c>
      <c r="D3600" s="11" t="str">
        <f>IF($B3600 &lt;&gt; "",VLOOKUP(MID(B3600,3,5),'Recyclabilité Prod Matx'!C:F,3,FALSE),"")</f>
        <v/>
      </c>
      <c r="E3600" s="11" t="str">
        <f>IF($B3600 &lt;&gt; "",VLOOKUP(MID(B3600,3,5),'Recyclabilité Prod Matx'!C:F,4,FALSE), "")</f>
        <v/>
      </c>
      <c r="F3600" s="12" t="str">
        <f>IF($B3600 &lt;&gt; "", IF(C3600="Totale","",IF(D3600 = 0, "", VLOOKUP(D3600,'Cond Compo'!A:B,2,FALSE))),"")</f>
        <v/>
      </c>
      <c r="G3600" s="28"/>
      <c r="H3600" s="11" t="str">
        <f xml:space="preserve"> IF(C3600="Totale",2,IF($G3600 &lt;&gt; "", IF(D3600 = "E",MATCH(G3600, 'Cond Compo'!D$16:D$18, 0), MATCH(G3600, 'Cond Compo'!C$16:C$19, 0)), ""))</f>
        <v/>
      </c>
      <c r="I3600" s="12" t="str">
        <f>IF($E3600 &lt;&gt; "", IF(E3600 = 0, "", VLOOKUP(E3600,'Cond Perturbation'!A:B,2,FALSE)),"")</f>
        <v/>
      </c>
      <c r="J3600" s="28"/>
      <c r="K3600" s="29" t="str">
        <f>IF($B3600 &lt;&gt; "", IF(C3600="Oui",IF(H3600=1,IF(E3600=0,Résultat!G$8,IF(J3600="No",Résultat!$G$8,Résultat!$G$7)),IF(H3600=2,IF(E3600=0,Résultat!G$9,IF(J3600="No",Résultat!$G$9,Résultat!$G$7)),Résultat!$G$7)),IF(C3600 = "Totale", IF(H3600=1,IF(E3600=0,Résultat!G$8,IF(J3600="No",Résultat!$G$9,Résultat!$G$7)),IF(H3600=2,IF(E3600=0,Résultat!G$9,IF(J3600="No",Résultat!$G$9,Résultat!$G$7)),Résultat!$G$7)),Résultat!$G$7)), "")</f>
        <v/>
      </c>
    </row>
    <row r="3601" spans="1:11" ht="20.100000000000001" customHeight="1">
      <c r="A3601" s="26"/>
      <c r="B3601" s="27"/>
      <c r="C3601" s="11" t="str">
        <f>IF($B3601 &lt;&gt; "",VLOOKUP(MID(B3601,3,5),'Recyclabilité Prod Matx'!C:F,2,FALSE), "")</f>
        <v/>
      </c>
      <c r="D3601" s="11" t="str">
        <f>IF($B3601 &lt;&gt; "",VLOOKUP(MID(B3601,3,5),'Recyclabilité Prod Matx'!C:F,3,FALSE),"")</f>
        <v/>
      </c>
      <c r="E3601" s="11" t="str">
        <f>IF($B3601 &lt;&gt; "",VLOOKUP(MID(B3601,3,5),'Recyclabilité Prod Matx'!C:F,4,FALSE), "")</f>
        <v/>
      </c>
      <c r="F3601" s="12" t="str">
        <f>IF($B3601 &lt;&gt; "", IF(C3601="Totale","",IF(D3601 = 0, "", VLOOKUP(D3601,'Cond Compo'!A:B,2,FALSE))),"")</f>
        <v/>
      </c>
      <c r="G3601" s="28"/>
      <c r="H3601" s="11" t="str">
        <f xml:space="preserve"> IF(C3601="Totale",2,IF($G3601 &lt;&gt; "", IF(D3601 = "E",MATCH(G3601, 'Cond Compo'!D$16:D$18, 0), MATCH(G3601, 'Cond Compo'!C$16:C$19, 0)), ""))</f>
        <v/>
      </c>
      <c r="I3601" s="12" t="str">
        <f>IF($E3601 &lt;&gt; "", IF(E3601 = 0, "", VLOOKUP(E3601,'Cond Perturbation'!A:B,2,FALSE)),"")</f>
        <v/>
      </c>
      <c r="J3601" s="28"/>
      <c r="K3601" s="29" t="str">
        <f>IF($B3601 &lt;&gt; "", IF(C3601="Oui",IF(H3601=1,IF(E3601=0,Résultat!G$8,IF(J3601="No",Résultat!$G$8,Résultat!$G$7)),IF(H3601=2,IF(E3601=0,Résultat!G$9,IF(J3601="No",Résultat!$G$9,Résultat!$G$7)),Résultat!$G$7)),IF(C3601 = "Totale", IF(H3601=1,IF(E3601=0,Résultat!G$8,IF(J3601="No",Résultat!$G$9,Résultat!$G$7)),IF(H3601=2,IF(E3601=0,Résultat!G$9,IF(J3601="No",Résultat!$G$9,Résultat!$G$7)),Résultat!$G$7)),Résultat!$G$7)), "")</f>
        <v/>
      </c>
    </row>
    <row r="3602" spans="1:11" ht="20.100000000000001" customHeight="1">
      <c r="A3602" s="26"/>
      <c r="B3602" s="27"/>
      <c r="C3602" s="11" t="str">
        <f>IF($B3602 &lt;&gt; "",VLOOKUP(MID(B3602,3,5),'Recyclabilité Prod Matx'!C:F,2,FALSE), "")</f>
        <v/>
      </c>
      <c r="D3602" s="11" t="str">
        <f>IF($B3602 &lt;&gt; "",VLOOKUP(MID(B3602,3,5),'Recyclabilité Prod Matx'!C:F,3,FALSE),"")</f>
        <v/>
      </c>
      <c r="E3602" s="11" t="str">
        <f>IF($B3602 &lt;&gt; "",VLOOKUP(MID(B3602,3,5),'Recyclabilité Prod Matx'!C:F,4,FALSE), "")</f>
        <v/>
      </c>
      <c r="F3602" s="12" t="str">
        <f>IF($B3602 &lt;&gt; "", IF(C3602="Totale","",IF(D3602 = 0, "", VLOOKUP(D3602,'Cond Compo'!A:B,2,FALSE))),"")</f>
        <v/>
      </c>
      <c r="G3602" s="28"/>
      <c r="H3602" s="11" t="str">
        <f xml:space="preserve"> IF(C3602="Totale",2,IF($G3602 &lt;&gt; "", IF(D3602 = "E",MATCH(G3602, 'Cond Compo'!D$16:D$18, 0), MATCH(G3602, 'Cond Compo'!C$16:C$19, 0)), ""))</f>
        <v/>
      </c>
      <c r="I3602" s="12" t="str">
        <f>IF($E3602 &lt;&gt; "", IF(E3602 = 0, "", VLOOKUP(E3602,'Cond Perturbation'!A:B,2,FALSE)),"")</f>
        <v/>
      </c>
      <c r="J3602" s="28"/>
      <c r="K3602" s="29" t="str">
        <f>IF($B3602 &lt;&gt; "", IF(C3602="Oui",IF(H3602=1,IF(E3602=0,Résultat!G$8,IF(J3602="No",Résultat!$G$8,Résultat!$G$7)),IF(H3602=2,IF(E3602=0,Résultat!G$9,IF(J3602="No",Résultat!$G$9,Résultat!$G$7)),Résultat!$G$7)),IF(C3602 = "Totale", IF(H3602=1,IF(E3602=0,Résultat!G$8,IF(J3602="No",Résultat!$G$9,Résultat!$G$7)),IF(H3602=2,IF(E3602=0,Résultat!G$9,IF(J3602="No",Résultat!$G$9,Résultat!$G$7)),Résultat!$G$7)),Résultat!$G$7)), "")</f>
        <v/>
      </c>
    </row>
    <row r="3603" spans="1:11" ht="20.100000000000001" customHeight="1">
      <c r="A3603" s="26"/>
      <c r="B3603" s="27"/>
      <c r="C3603" s="11" t="str">
        <f>IF($B3603 &lt;&gt; "",VLOOKUP(MID(B3603,3,5),'Recyclabilité Prod Matx'!C:F,2,FALSE), "")</f>
        <v/>
      </c>
      <c r="D3603" s="11" t="str">
        <f>IF($B3603 &lt;&gt; "",VLOOKUP(MID(B3603,3,5),'Recyclabilité Prod Matx'!C:F,3,FALSE),"")</f>
        <v/>
      </c>
      <c r="E3603" s="11" t="str">
        <f>IF($B3603 &lt;&gt; "",VLOOKUP(MID(B3603,3,5),'Recyclabilité Prod Matx'!C:F,4,FALSE), "")</f>
        <v/>
      </c>
      <c r="F3603" s="12" t="str">
        <f>IF($B3603 &lt;&gt; "", IF(C3603="Totale","",IF(D3603 = 0, "", VLOOKUP(D3603,'Cond Compo'!A:B,2,FALSE))),"")</f>
        <v/>
      </c>
      <c r="G3603" s="28"/>
      <c r="H3603" s="11" t="str">
        <f xml:space="preserve"> IF(C3603="Totale",2,IF($G3603 &lt;&gt; "", IF(D3603 = "E",MATCH(G3603, 'Cond Compo'!D$16:D$18, 0), MATCH(G3603, 'Cond Compo'!C$16:C$19, 0)), ""))</f>
        <v/>
      </c>
      <c r="I3603" s="12" t="str">
        <f>IF($E3603 &lt;&gt; "", IF(E3603 = 0, "", VLOOKUP(E3603,'Cond Perturbation'!A:B,2,FALSE)),"")</f>
        <v/>
      </c>
      <c r="J3603" s="28"/>
      <c r="K3603" s="29" t="str">
        <f>IF($B3603 &lt;&gt; "", IF(C3603="Oui",IF(H3603=1,IF(E3603=0,Résultat!G$8,IF(J3603="No",Résultat!$G$8,Résultat!$G$7)),IF(H3603=2,IF(E3603=0,Résultat!G$9,IF(J3603="No",Résultat!$G$9,Résultat!$G$7)),Résultat!$G$7)),IF(C3603 = "Totale", IF(H3603=1,IF(E3603=0,Résultat!G$8,IF(J3603="No",Résultat!$G$9,Résultat!$G$7)),IF(H3603=2,IF(E3603=0,Résultat!G$9,IF(J3603="No",Résultat!$G$9,Résultat!$G$7)),Résultat!$G$7)),Résultat!$G$7)), "")</f>
        <v/>
      </c>
    </row>
    <row r="3604" spans="1:11" ht="20.100000000000001" customHeight="1">
      <c r="A3604" s="26"/>
      <c r="B3604" s="27"/>
      <c r="C3604" s="11" t="str">
        <f>IF($B3604 &lt;&gt; "",VLOOKUP(MID(B3604,3,5),'Recyclabilité Prod Matx'!C:F,2,FALSE), "")</f>
        <v/>
      </c>
      <c r="D3604" s="11" t="str">
        <f>IF($B3604 &lt;&gt; "",VLOOKUP(MID(B3604,3,5),'Recyclabilité Prod Matx'!C:F,3,FALSE),"")</f>
        <v/>
      </c>
      <c r="E3604" s="11" t="str">
        <f>IF($B3604 &lt;&gt; "",VLOOKUP(MID(B3604,3,5),'Recyclabilité Prod Matx'!C:F,4,FALSE), "")</f>
        <v/>
      </c>
      <c r="F3604" s="12" t="str">
        <f>IF($B3604 &lt;&gt; "", IF(C3604="Totale","",IF(D3604 = 0, "", VLOOKUP(D3604,'Cond Compo'!A:B,2,FALSE))),"")</f>
        <v/>
      </c>
      <c r="G3604" s="28"/>
      <c r="H3604" s="11" t="str">
        <f xml:space="preserve"> IF(C3604="Totale",2,IF($G3604 &lt;&gt; "", IF(D3604 = "E",MATCH(G3604, 'Cond Compo'!D$16:D$18, 0), MATCH(G3604, 'Cond Compo'!C$16:C$19, 0)), ""))</f>
        <v/>
      </c>
      <c r="I3604" s="12" t="str">
        <f>IF($E3604 &lt;&gt; "", IF(E3604 = 0, "", VLOOKUP(E3604,'Cond Perturbation'!A:B,2,FALSE)),"")</f>
        <v/>
      </c>
      <c r="J3604" s="28"/>
      <c r="K3604" s="29" t="str">
        <f>IF($B3604 &lt;&gt; "", IF(C3604="Oui",IF(H3604=1,IF(E3604=0,Résultat!G$8,IF(J3604="No",Résultat!$G$8,Résultat!$G$7)),IF(H3604=2,IF(E3604=0,Résultat!G$9,IF(J3604="No",Résultat!$G$9,Résultat!$G$7)),Résultat!$G$7)),IF(C3604 = "Totale", IF(H3604=1,IF(E3604=0,Résultat!G$8,IF(J3604="No",Résultat!$G$9,Résultat!$G$7)),IF(H3604=2,IF(E3604=0,Résultat!G$9,IF(J3604="No",Résultat!$G$9,Résultat!$G$7)),Résultat!$G$7)),Résultat!$G$7)), "")</f>
        <v/>
      </c>
    </row>
    <row r="3605" spans="1:11" ht="20.100000000000001" customHeight="1">
      <c r="A3605" s="26"/>
      <c r="B3605" s="27"/>
      <c r="C3605" s="11" t="str">
        <f>IF($B3605 &lt;&gt; "",VLOOKUP(MID(B3605,3,5),'Recyclabilité Prod Matx'!C:F,2,FALSE), "")</f>
        <v/>
      </c>
      <c r="D3605" s="11" t="str">
        <f>IF($B3605 &lt;&gt; "",VLOOKUP(MID(B3605,3,5),'Recyclabilité Prod Matx'!C:F,3,FALSE),"")</f>
        <v/>
      </c>
      <c r="E3605" s="11" t="str">
        <f>IF($B3605 &lt;&gt; "",VLOOKUP(MID(B3605,3,5),'Recyclabilité Prod Matx'!C:F,4,FALSE), "")</f>
        <v/>
      </c>
      <c r="F3605" s="12" t="str">
        <f>IF($B3605 &lt;&gt; "", IF(C3605="Totale","",IF(D3605 = 0, "", VLOOKUP(D3605,'Cond Compo'!A:B,2,FALSE))),"")</f>
        <v/>
      </c>
      <c r="G3605" s="28"/>
      <c r="H3605" s="11" t="str">
        <f xml:space="preserve"> IF(C3605="Totale",2,IF($G3605 &lt;&gt; "", IF(D3605 = "E",MATCH(G3605, 'Cond Compo'!D$16:D$18, 0), MATCH(G3605, 'Cond Compo'!C$16:C$19, 0)), ""))</f>
        <v/>
      </c>
      <c r="I3605" s="12" t="str">
        <f>IF($E3605 &lt;&gt; "", IF(E3605 = 0, "", VLOOKUP(E3605,'Cond Perturbation'!A:B,2,FALSE)),"")</f>
        <v/>
      </c>
      <c r="J3605" s="28"/>
      <c r="K3605" s="29" t="str">
        <f>IF($B3605 &lt;&gt; "", IF(C3605="Oui",IF(H3605=1,IF(E3605=0,Résultat!G$8,IF(J3605="No",Résultat!$G$8,Résultat!$G$7)),IF(H3605=2,IF(E3605=0,Résultat!G$9,IF(J3605="No",Résultat!$G$9,Résultat!$G$7)),Résultat!$G$7)),IF(C3605 = "Totale", IF(H3605=1,IF(E3605=0,Résultat!G$8,IF(J3605="No",Résultat!$G$9,Résultat!$G$7)),IF(H3605=2,IF(E3605=0,Résultat!G$9,IF(J3605="No",Résultat!$G$9,Résultat!$G$7)),Résultat!$G$7)),Résultat!$G$7)), "")</f>
        <v/>
      </c>
    </row>
    <row r="3606" spans="1:11" ht="20.100000000000001" customHeight="1">
      <c r="A3606" s="26"/>
      <c r="B3606" s="27"/>
      <c r="C3606" s="11" t="str">
        <f>IF($B3606 &lt;&gt; "",VLOOKUP(MID(B3606,3,5),'Recyclabilité Prod Matx'!C:F,2,FALSE), "")</f>
        <v/>
      </c>
      <c r="D3606" s="11" t="str">
        <f>IF($B3606 &lt;&gt; "",VLOOKUP(MID(B3606,3,5),'Recyclabilité Prod Matx'!C:F,3,FALSE),"")</f>
        <v/>
      </c>
      <c r="E3606" s="11" t="str">
        <f>IF($B3606 &lt;&gt; "",VLOOKUP(MID(B3606,3,5),'Recyclabilité Prod Matx'!C:F,4,FALSE), "")</f>
        <v/>
      </c>
      <c r="F3606" s="12" t="str">
        <f>IF($B3606 &lt;&gt; "", IF(C3606="Totale","",IF(D3606 = 0, "", VLOOKUP(D3606,'Cond Compo'!A:B,2,FALSE))),"")</f>
        <v/>
      </c>
      <c r="G3606" s="28"/>
      <c r="H3606" s="11" t="str">
        <f xml:space="preserve"> IF(C3606="Totale",2,IF($G3606 &lt;&gt; "", IF(D3606 = "E",MATCH(G3606, 'Cond Compo'!D$16:D$18, 0), MATCH(G3606, 'Cond Compo'!C$16:C$19, 0)), ""))</f>
        <v/>
      </c>
      <c r="I3606" s="12" t="str">
        <f>IF($E3606 &lt;&gt; "", IF(E3606 = 0, "", VLOOKUP(E3606,'Cond Perturbation'!A:B,2,FALSE)),"")</f>
        <v/>
      </c>
      <c r="J3606" s="28"/>
      <c r="K3606" s="29" t="str">
        <f>IF($B3606 &lt;&gt; "", IF(C3606="Oui",IF(H3606=1,IF(E3606=0,Résultat!G$8,IF(J3606="No",Résultat!$G$8,Résultat!$G$7)),IF(H3606=2,IF(E3606=0,Résultat!G$9,IF(J3606="No",Résultat!$G$9,Résultat!$G$7)),Résultat!$G$7)),IF(C3606 = "Totale", IF(H3606=1,IF(E3606=0,Résultat!G$8,IF(J3606="No",Résultat!$G$9,Résultat!$G$7)),IF(H3606=2,IF(E3606=0,Résultat!G$9,IF(J3606="No",Résultat!$G$9,Résultat!$G$7)),Résultat!$G$7)),Résultat!$G$7)), "")</f>
        <v/>
      </c>
    </row>
    <row r="3607" spans="1:11" ht="20.100000000000001" customHeight="1">
      <c r="A3607" s="26"/>
      <c r="B3607" s="27"/>
      <c r="C3607" s="11" t="str">
        <f>IF($B3607 &lt;&gt; "",VLOOKUP(MID(B3607,3,5),'Recyclabilité Prod Matx'!C:F,2,FALSE), "")</f>
        <v/>
      </c>
      <c r="D3607" s="11" t="str">
        <f>IF($B3607 &lt;&gt; "",VLOOKUP(MID(B3607,3,5),'Recyclabilité Prod Matx'!C:F,3,FALSE),"")</f>
        <v/>
      </c>
      <c r="E3607" s="11" t="str">
        <f>IF($B3607 &lt;&gt; "",VLOOKUP(MID(B3607,3,5),'Recyclabilité Prod Matx'!C:F,4,FALSE), "")</f>
        <v/>
      </c>
      <c r="F3607" s="12" t="str">
        <f>IF($B3607 &lt;&gt; "", IF(C3607="Totale","",IF(D3607 = 0, "", VLOOKUP(D3607,'Cond Compo'!A:B,2,FALSE))),"")</f>
        <v/>
      </c>
      <c r="G3607" s="28"/>
      <c r="H3607" s="11" t="str">
        <f xml:space="preserve"> IF(C3607="Totale",2,IF($G3607 &lt;&gt; "", IF(D3607 = "E",MATCH(G3607, 'Cond Compo'!D$16:D$18, 0), MATCH(G3607, 'Cond Compo'!C$16:C$19, 0)), ""))</f>
        <v/>
      </c>
      <c r="I3607" s="12" t="str">
        <f>IF($E3607 &lt;&gt; "", IF(E3607 = 0, "", VLOOKUP(E3607,'Cond Perturbation'!A:B,2,FALSE)),"")</f>
        <v/>
      </c>
      <c r="J3607" s="28"/>
      <c r="K3607" s="29" t="str">
        <f>IF($B3607 &lt;&gt; "", IF(C3607="Oui",IF(H3607=1,IF(E3607=0,Résultat!G$8,IF(J3607="No",Résultat!$G$8,Résultat!$G$7)),IF(H3607=2,IF(E3607=0,Résultat!G$9,IF(J3607="No",Résultat!$G$9,Résultat!$G$7)),Résultat!$G$7)),IF(C3607 = "Totale", IF(H3607=1,IF(E3607=0,Résultat!G$8,IF(J3607="No",Résultat!$G$9,Résultat!$G$7)),IF(H3607=2,IF(E3607=0,Résultat!G$9,IF(J3607="No",Résultat!$G$9,Résultat!$G$7)),Résultat!$G$7)),Résultat!$G$7)), "")</f>
        <v/>
      </c>
    </row>
    <row r="3608" spans="1:11" ht="20.100000000000001" customHeight="1">
      <c r="A3608" s="26"/>
      <c r="B3608" s="27"/>
      <c r="C3608" s="11" t="str">
        <f>IF($B3608 &lt;&gt; "",VLOOKUP(MID(B3608,3,5),'Recyclabilité Prod Matx'!C:F,2,FALSE), "")</f>
        <v/>
      </c>
      <c r="D3608" s="11" t="str">
        <f>IF($B3608 &lt;&gt; "",VLOOKUP(MID(B3608,3,5),'Recyclabilité Prod Matx'!C:F,3,FALSE),"")</f>
        <v/>
      </c>
      <c r="E3608" s="11" t="str">
        <f>IF($B3608 &lt;&gt; "",VLOOKUP(MID(B3608,3,5),'Recyclabilité Prod Matx'!C:F,4,FALSE), "")</f>
        <v/>
      </c>
      <c r="F3608" s="12" t="str">
        <f>IF($B3608 &lt;&gt; "", IF(C3608="Totale","",IF(D3608 = 0, "", VLOOKUP(D3608,'Cond Compo'!A:B,2,FALSE))),"")</f>
        <v/>
      </c>
      <c r="G3608" s="28"/>
      <c r="H3608" s="11" t="str">
        <f xml:space="preserve"> IF(C3608="Totale",2,IF($G3608 &lt;&gt; "", IF(D3608 = "E",MATCH(G3608, 'Cond Compo'!D$16:D$18, 0), MATCH(G3608, 'Cond Compo'!C$16:C$19, 0)), ""))</f>
        <v/>
      </c>
      <c r="I3608" s="12" t="str">
        <f>IF($E3608 &lt;&gt; "", IF(E3608 = 0, "", VLOOKUP(E3608,'Cond Perturbation'!A:B,2,FALSE)),"")</f>
        <v/>
      </c>
      <c r="J3608" s="28"/>
      <c r="K3608" s="29" t="str">
        <f>IF($B3608 &lt;&gt; "", IF(C3608="Oui",IF(H3608=1,IF(E3608=0,Résultat!G$8,IF(J3608="No",Résultat!$G$8,Résultat!$G$7)),IF(H3608=2,IF(E3608=0,Résultat!G$9,IF(J3608="No",Résultat!$G$9,Résultat!$G$7)),Résultat!$G$7)),IF(C3608 = "Totale", IF(H3608=1,IF(E3608=0,Résultat!G$8,IF(J3608="No",Résultat!$G$9,Résultat!$G$7)),IF(H3608=2,IF(E3608=0,Résultat!G$9,IF(J3608="No",Résultat!$G$9,Résultat!$G$7)),Résultat!$G$7)),Résultat!$G$7)), "")</f>
        <v/>
      </c>
    </row>
    <row r="3609" spans="1:11" ht="20.100000000000001" customHeight="1">
      <c r="A3609" s="26"/>
      <c r="B3609" s="27"/>
      <c r="C3609" s="11" t="str">
        <f>IF($B3609 &lt;&gt; "",VLOOKUP(MID(B3609,3,5),'Recyclabilité Prod Matx'!C:F,2,FALSE), "")</f>
        <v/>
      </c>
      <c r="D3609" s="11" t="str">
        <f>IF($B3609 &lt;&gt; "",VLOOKUP(MID(B3609,3,5),'Recyclabilité Prod Matx'!C:F,3,FALSE),"")</f>
        <v/>
      </c>
      <c r="E3609" s="11" t="str">
        <f>IF($B3609 &lt;&gt; "",VLOOKUP(MID(B3609,3,5),'Recyclabilité Prod Matx'!C:F,4,FALSE), "")</f>
        <v/>
      </c>
      <c r="F3609" s="12" t="str">
        <f>IF($B3609 &lt;&gt; "", IF(C3609="Totale","",IF(D3609 = 0, "", VLOOKUP(D3609,'Cond Compo'!A:B,2,FALSE))),"")</f>
        <v/>
      </c>
      <c r="G3609" s="28"/>
      <c r="H3609" s="11" t="str">
        <f xml:space="preserve"> IF(C3609="Totale",2,IF($G3609 &lt;&gt; "", IF(D3609 = "E",MATCH(G3609, 'Cond Compo'!D$16:D$18, 0), MATCH(G3609, 'Cond Compo'!C$16:C$19, 0)), ""))</f>
        <v/>
      </c>
      <c r="I3609" s="12" t="str">
        <f>IF($E3609 &lt;&gt; "", IF(E3609 = 0, "", VLOOKUP(E3609,'Cond Perturbation'!A:B,2,FALSE)),"")</f>
        <v/>
      </c>
      <c r="J3609" s="28"/>
      <c r="K3609" s="29" t="str">
        <f>IF($B3609 &lt;&gt; "", IF(C3609="Oui",IF(H3609=1,IF(E3609=0,Résultat!G$8,IF(J3609="No",Résultat!$G$8,Résultat!$G$7)),IF(H3609=2,IF(E3609=0,Résultat!G$9,IF(J3609="No",Résultat!$G$9,Résultat!$G$7)),Résultat!$G$7)),IF(C3609 = "Totale", IF(H3609=1,IF(E3609=0,Résultat!G$8,IF(J3609="No",Résultat!$G$9,Résultat!$G$7)),IF(H3609=2,IF(E3609=0,Résultat!G$9,IF(J3609="No",Résultat!$G$9,Résultat!$G$7)),Résultat!$G$7)),Résultat!$G$7)), "")</f>
        <v/>
      </c>
    </row>
    <row r="3610" spans="1:11" ht="20.100000000000001" customHeight="1">
      <c r="A3610" s="26"/>
      <c r="B3610" s="27"/>
      <c r="C3610" s="11" t="str">
        <f>IF($B3610 &lt;&gt; "",VLOOKUP(MID(B3610,3,5),'Recyclabilité Prod Matx'!C:F,2,FALSE), "")</f>
        <v/>
      </c>
      <c r="D3610" s="11" t="str">
        <f>IF($B3610 &lt;&gt; "",VLOOKUP(MID(B3610,3,5),'Recyclabilité Prod Matx'!C:F,3,FALSE),"")</f>
        <v/>
      </c>
      <c r="E3610" s="11" t="str">
        <f>IF($B3610 &lt;&gt; "",VLOOKUP(MID(B3610,3,5),'Recyclabilité Prod Matx'!C:F,4,FALSE), "")</f>
        <v/>
      </c>
      <c r="F3610" s="12" t="str">
        <f>IF($B3610 &lt;&gt; "", IF(C3610="Totale","",IF(D3610 = 0, "", VLOOKUP(D3610,'Cond Compo'!A:B,2,FALSE))),"")</f>
        <v/>
      </c>
      <c r="G3610" s="28"/>
      <c r="H3610" s="11" t="str">
        <f xml:space="preserve"> IF(C3610="Totale",2,IF($G3610 &lt;&gt; "", IF(D3610 = "E",MATCH(G3610, 'Cond Compo'!D$16:D$18, 0), MATCH(G3610, 'Cond Compo'!C$16:C$19, 0)), ""))</f>
        <v/>
      </c>
      <c r="I3610" s="12" t="str">
        <f>IF($E3610 &lt;&gt; "", IF(E3610 = 0, "", VLOOKUP(E3610,'Cond Perturbation'!A:B,2,FALSE)),"")</f>
        <v/>
      </c>
      <c r="J3610" s="28"/>
      <c r="K3610" s="29" t="str">
        <f>IF($B3610 &lt;&gt; "", IF(C3610="Oui",IF(H3610=1,IF(E3610=0,Résultat!G$8,IF(J3610="No",Résultat!$G$8,Résultat!$G$7)),IF(H3610=2,IF(E3610=0,Résultat!G$9,IF(J3610="No",Résultat!$G$9,Résultat!$G$7)),Résultat!$G$7)),IF(C3610 = "Totale", IF(H3610=1,IF(E3610=0,Résultat!G$8,IF(J3610="No",Résultat!$G$9,Résultat!$G$7)),IF(H3610=2,IF(E3610=0,Résultat!G$9,IF(J3610="No",Résultat!$G$9,Résultat!$G$7)),Résultat!$G$7)),Résultat!$G$7)), "")</f>
        <v/>
      </c>
    </row>
    <row r="3611" spans="1:11" ht="20.100000000000001" customHeight="1">
      <c r="A3611" s="26"/>
      <c r="B3611" s="27"/>
      <c r="C3611" s="11" t="str">
        <f>IF($B3611 &lt;&gt; "",VLOOKUP(MID(B3611,3,5),'Recyclabilité Prod Matx'!C:F,2,FALSE), "")</f>
        <v/>
      </c>
      <c r="D3611" s="11" t="str">
        <f>IF($B3611 &lt;&gt; "",VLOOKUP(MID(B3611,3,5),'Recyclabilité Prod Matx'!C:F,3,FALSE),"")</f>
        <v/>
      </c>
      <c r="E3611" s="11" t="str">
        <f>IF($B3611 &lt;&gt; "",VLOOKUP(MID(B3611,3,5),'Recyclabilité Prod Matx'!C:F,4,FALSE), "")</f>
        <v/>
      </c>
      <c r="F3611" s="12" t="str">
        <f>IF($B3611 &lt;&gt; "", IF(C3611="Totale","",IF(D3611 = 0, "", VLOOKUP(D3611,'Cond Compo'!A:B,2,FALSE))),"")</f>
        <v/>
      </c>
      <c r="G3611" s="28"/>
      <c r="H3611" s="11" t="str">
        <f xml:space="preserve"> IF(C3611="Totale",2,IF($G3611 &lt;&gt; "", IF(D3611 = "E",MATCH(G3611, 'Cond Compo'!D$16:D$18, 0), MATCH(G3611, 'Cond Compo'!C$16:C$19, 0)), ""))</f>
        <v/>
      </c>
      <c r="I3611" s="12" t="str">
        <f>IF($E3611 &lt;&gt; "", IF(E3611 = 0, "", VLOOKUP(E3611,'Cond Perturbation'!A:B,2,FALSE)),"")</f>
        <v/>
      </c>
      <c r="J3611" s="28"/>
      <c r="K3611" s="29" t="str">
        <f>IF($B3611 &lt;&gt; "", IF(C3611="Oui",IF(H3611=1,IF(E3611=0,Résultat!G$8,IF(J3611="No",Résultat!$G$8,Résultat!$G$7)),IF(H3611=2,IF(E3611=0,Résultat!G$9,IF(J3611="No",Résultat!$G$9,Résultat!$G$7)),Résultat!$G$7)),IF(C3611 = "Totale", IF(H3611=1,IF(E3611=0,Résultat!G$8,IF(J3611="No",Résultat!$G$9,Résultat!$G$7)),IF(H3611=2,IF(E3611=0,Résultat!G$9,IF(J3611="No",Résultat!$G$9,Résultat!$G$7)),Résultat!$G$7)),Résultat!$G$7)), "")</f>
        <v/>
      </c>
    </row>
    <row r="3612" spans="1:11" ht="20.100000000000001" customHeight="1">
      <c r="A3612" s="26"/>
      <c r="B3612" s="27"/>
      <c r="C3612" s="11" t="str">
        <f>IF($B3612 &lt;&gt; "",VLOOKUP(MID(B3612,3,5),'Recyclabilité Prod Matx'!C:F,2,FALSE), "")</f>
        <v/>
      </c>
      <c r="D3612" s="11" t="str">
        <f>IF($B3612 &lt;&gt; "",VLOOKUP(MID(B3612,3,5),'Recyclabilité Prod Matx'!C:F,3,FALSE),"")</f>
        <v/>
      </c>
      <c r="E3612" s="11" t="str">
        <f>IF($B3612 &lt;&gt; "",VLOOKUP(MID(B3612,3,5),'Recyclabilité Prod Matx'!C:F,4,FALSE), "")</f>
        <v/>
      </c>
      <c r="F3612" s="12" t="str">
        <f>IF($B3612 &lt;&gt; "", IF(C3612="Totale","",IF(D3612 = 0, "", VLOOKUP(D3612,'Cond Compo'!A:B,2,FALSE))),"")</f>
        <v/>
      </c>
      <c r="G3612" s="28"/>
      <c r="H3612" s="11" t="str">
        <f xml:space="preserve"> IF(C3612="Totale",2,IF($G3612 &lt;&gt; "", IF(D3612 = "E",MATCH(G3612, 'Cond Compo'!D$16:D$18, 0), MATCH(G3612, 'Cond Compo'!C$16:C$19, 0)), ""))</f>
        <v/>
      </c>
      <c r="I3612" s="12" t="str">
        <f>IF($E3612 &lt;&gt; "", IF(E3612 = 0, "", VLOOKUP(E3612,'Cond Perturbation'!A:B,2,FALSE)),"")</f>
        <v/>
      </c>
      <c r="J3612" s="28"/>
      <c r="K3612" s="29" t="str">
        <f>IF($B3612 &lt;&gt; "", IF(C3612="Oui",IF(H3612=1,IF(E3612=0,Résultat!G$8,IF(J3612="No",Résultat!$G$8,Résultat!$G$7)),IF(H3612=2,IF(E3612=0,Résultat!G$9,IF(J3612="No",Résultat!$G$9,Résultat!$G$7)),Résultat!$G$7)),IF(C3612 = "Totale", IF(H3612=1,IF(E3612=0,Résultat!G$8,IF(J3612="No",Résultat!$G$9,Résultat!$G$7)),IF(H3612=2,IF(E3612=0,Résultat!G$9,IF(J3612="No",Résultat!$G$9,Résultat!$G$7)),Résultat!$G$7)),Résultat!$G$7)), "")</f>
        <v/>
      </c>
    </row>
    <row r="3613" spans="1:11" ht="20.100000000000001" customHeight="1">
      <c r="A3613" s="26"/>
      <c r="B3613" s="27"/>
      <c r="C3613" s="11" t="str">
        <f>IF($B3613 &lt;&gt; "",VLOOKUP(MID(B3613,3,5),'Recyclabilité Prod Matx'!C:F,2,FALSE), "")</f>
        <v/>
      </c>
      <c r="D3613" s="11" t="str">
        <f>IF($B3613 &lt;&gt; "",VLOOKUP(MID(B3613,3,5),'Recyclabilité Prod Matx'!C:F,3,FALSE),"")</f>
        <v/>
      </c>
      <c r="E3613" s="11" t="str">
        <f>IF($B3613 &lt;&gt; "",VLOOKUP(MID(B3613,3,5),'Recyclabilité Prod Matx'!C:F,4,FALSE), "")</f>
        <v/>
      </c>
      <c r="F3613" s="12" t="str">
        <f>IF($B3613 &lt;&gt; "", IF(C3613="Totale","",IF(D3613 = 0, "", VLOOKUP(D3613,'Cond Compo'!A:B,2,FALSE))),"")</f>
        <v/>
      </c>
      <c r="G3613" s="28"/>
      <c r="H3613" s="11" t="str">
        <f xml:space="preserve"> IF(C3613="Totale",2,IF($G3613 &lt;&gt; "", IF(D3613 = "E",MATCH(G3613, 'Cond Compo'!D$16:D$18, 0), MATCH(G3613, 'Cond Compo'!C$16:C$19, 0)), ""))</f>
        <v/>
      </c>
      <c r="I3613" s="12" t="str">
        <f>IF($E3613 &lt;&gt; "", IF(E3613 = 0, "", VLOOKUP(E3613,'Cond Perturbation'!A:B,2,FALSE)),"")</f>
        <v/>
      </c>
      <c r="J3613" s="28"/>
      <c r="K3613" s="29" t="str">
        <f>IF($B3613 &lt;&gt; "", IF(C3613="Oui",IF(H3613=1,IF(E3613=0,Résultat!G$8,IF(J3613="No",Résultat!$G$8,Résultat!$G$7)),IF(H3613=2,IF(E3613=0,Résultat!G$9,IF(J3613="No",Résultat!$G$9,Résultat!$G$7)),Résultat!$G$7)),IF(C3613 = "Totale", IF(H3613=1,IF(E3613=0,Résultat!G$8,IF(J3613="No",Résultat!$G$9,Résultat!$G$7)),IF(H3613=2,IF(E3613=0,Résultat!G$9,IF(J3613="No",Résultat!$G$9,Résultat!$G$7)),Résultat!$G$7)),Résultat!$G$7)), "")</f>
        <v/>
      </c>
    </row>
    <row r="3614" spans="1:11" ht="20.100000000000001" customHeight="1">
      <c r="A3614" s="26"/>
      <c r="B3614" s="27"/>
      <c r="C3614" s="11" t="str">
        <f>IF($B3614 &lt;&gt; "",VLOOKUP(MID(B3614,3,5),'Recyclabilité Prod Matx'!C:F,2,FALSE), "")</f>
        <v/>
      </c>
      <c r="D3614" s="11" t="str">
        <f>IF($B3614 &lt;&gt; "",VLOOKUP(MID(B3614,3,5),'Recyclabilité Prod Matx'!C:F,3,FALSE),"")</f>
        <v/>
      </c>
      <c r="E3614" s="11" t="str">
        <f>IF($B3614 &lt;&gt; "",VLOOKUP(MID(B3614,3,5),'Recyclabilité Prod Matx'!C:F,4,FALSE), "")</f>
        <v/>
      </c>
      <c r="F3614" s="12" t="str">
        <f>IF($B3614 &lt;&gt; "", IF(C3614="Totale","",IF(D3614 = 0, "", VLOOKUP(D3614,'Cond Compo'!A:B,2,FALSE))),"")</f>
        <v/>
      </c>
      <c r="G3614" s="28"/>
      <c r="H3614" s="11" t="str">
        <f xml:space="preserve"> IF(C3614="Totale",2,IF($G3614 &lt;&gt; "", IF(D3614 = "E",MATCH(G3614, 'Cond Compo'!D$16:D$18, 0), MATCH(G3614, 'Cond Compo'!C$16:C$19, 0)), ""))</f>
        <v/>
      </c>
      <c r="I3614" s="12" t="str">
        <f>IF($E3614 &lt;&gt; "", IF(E3614 = 0, "", VLOOKUP(E3614,'Cond Perturbation'!A:B,2,FALSE)),"")</f>
        <v/>
      </c>
      <c r="J3614" s="28"/>
      <c r="K3614" s="29" t="str">
        <f>IF($B3614 &lt;&gt; "", IF(C3614="Oui",IF(H3614=1,IF(E3614=0,Résultat!G$8,IF(J3614="No",Résultat!$G$8,Résultat!$G$7)),IF(H3614=2,IF(E3614=0,Résultat!G$9,IF(J3614="No",Résultat!$G$9,Résultat!$G$7)),Résultat!$G$7)),IF(C3614 = "Totale", IF(H3614=1,IF(E3614=0,Résultat!G$8,IF(J3614="No",Résultat!$G$9,Résultat!$G$7)),IF(H3614=2,IF(E3614=0,Résultat!G$9,IF(J3614="No",Résultat!$G$9,Résultat!$G$7)),Résultat!$G$7)),Résultat!$G$7)), "")</f>
        <v/>
      </c>
    </row>
    <row r="3615" spans="1:11" ht="20.100000000000001" customHeight="1">
      <c r="A3615" s="26"/>
      <c r="B3615" s="27"/>
      <c r="C3615" s="11" t="str">
        <f>IF($B3615 &lt;&gt; "",VLOOKUP(MID(B3615,3,5),'Recyclabilité Prod Matx'!C:F,2,FALSE), "")</f>
        <v/>
      </c>
      <c r="D3615" s="11" t="str">
        <f>IF($B3615 &lt;&gt; "",VLOOKUP(MID(B3615,3,5),'Recyclabilité Prod Matx'!C:F,3,FALSE),"")</f>
        <v/>
      </c>
      <c r="E3615" s="11" t="str">
        <f>IF($B3615 &lt;&gt; "",VLOOKUP(MID(B3615,3,5),'Recyclabilité Prod Matx'!C:F,4,FALSE), "")</f>
        <v/>
      </c>
      <c r="F3615" s="12" t="str">
        <f>IF($B3615 &lt;&gt; "", IF(C3615="Totale","",IF(D3615 = 0, "", VLOOKUP(D3615,'Cond Compo'!A:B,2,FALSE))),"")</f>
        <v/>
      </c>
      <c r="G3615" s="28"/>
      <c r="H3615" s="11" t="str">
        <f xml:space="preserve"> IF(C3615="Totale",2,IF($G3615 &lt;&gt; "", IF(D3615 = "E",MATCH(G3615, 'Cond Compo'!D$16:D$18, 0), MATCH(G3615, 'Cond Compo'!C$16:C$19, 0)), ""))</f>
        <v/>
      </c>
      <c r="I3615" s="12" t="str">
        <f>IF($E3615 &lt;&gt; "", IF(E3615 = 0, "", VLOOKUP(E3615,'Cond Perturbation'!A:B,2,FALSE)),"")</f>
        <v/>
      </c>
      <c r="J3615" s="28"/>
      <c r="K3615" s="29" t="str">
        <f>IF($B3615 &lt;&gt; "", IF(C3615="Oui",IF(H3615=1,IF(E3615=0,Résultat!G$8,IF(J3615="No",Résultat!$G$8,Résultat!$G$7)),IF(H3615=2,IF(E3615=0,Résultat!G$9,IF(J3615="No",Résultat!$G$9,Résultat!$G$7)),Résultat!$G$7)),IF(C3615 = "Totale", IF(H3615=1,IF(E3615=0,Résultat!G$8,IF(J3615="No",Résultat!$G$9,Résultat!$G$7)),IF(H3615=2,IF(E3615=0,Résultat!G$9,IF(J3615="No",Résultat!$G$9,Résultat!$G$7)),Résultat!$G$7)),Résultat!$G$7)), "")</f>
        <v/>
      </c>
    </row>
    <row r="3616" spans="1:11" ht="20.100000000000001" customHeight="1">
      <c r="A3616" s="26"/>
      <c r="B3616" s="27"/>
      <c r="C3616" s="11" t="str">
        <f>IF($B3616 &lt;&gt; "",VLOOKUP(MID(B3616,3,5),'Recyclabilité Prod Matx'!C:F,2,FALSE), "")</f>
        <v/>
      </c>
      <c r="D3616" s="11" t="str">
        <f>IF($B3616 &lt;&gt; "",VLOOKUP(MID(B3616,3,5),'Recyclabilité Prod Matx'!C:F,3,FALSE),"")</f>
        <v/>
      </c>
      <c r="E3616" s="11" t="str">
        <f>IF($B3616 &lt;&gt; "",VLOOKUP(MID(B3616,3,5),'Recyclabilité Prod Matx'!C:F,4,FALSE), "")</f>
        <v/>
      </c>
      <c r="F3616" s="12" t="str">
        <f>IF($B3616 &lt;&gt; "", IF(C3616="Totale","",IF(D3616 = 0, "", VLOOKUP(D3616,'Cond Compo'!A:B,2,FALSE))),"")</f>
        <v/>
      </c>
      <c r="G3616" s="28"/>
      <c r="H3616" s="11" t="str">
        <f xml:space="preserve"> IF(C3616="Totale",2,IF($G3616 &lt;&gt; "", IF(D3616 = "E",MATCH(G3616, 'Cond Compo'!D$16:D$18, 0), MATCH(G3616, 'Cond Compo'!C$16:C$19, 0)), ""))</f>
        <v/>
      </c>
      <c r="I3616" s="12" t="str">
        <f>IF($E3616 &lt;&gt; "", IF(E3616 = 0, "", VLOOKUP(E3616,'Cond Perturbation'!A:B,2,FALSE)),"")</f>
        <v/>
      </c>
      <c r="J3616" s="28"/>
      <c r="K3616" s="29" t="str">
        <f>IF($B3616 &lt;&gt; "", IF(C3616="Oui",IF(H3616=1,IF(E3616=0,Résultat!G$8,IF(J3616="No",Résultat!$G$8,Résultat!$G$7)),IF(H3616=2,IF(E3616=0,Résultat!G$9,IF(J3616="No",Résultat!$G$9,Résultat!$G$7)),Résultat!$G$7)),IF(C3616 = "Totale", IF(H3616=1,IF(E3616=0,Résultat!G$8,IF(J3616="No",Résultat!$G$9,Résultat!$G$7)),IF(H3616=2,IF(E3616=0,Résultat!G$9,IF(J3616="No",Résultat!$G$9,Résultat!$G$7)),Résultat!$G$7)),Résultat!$G$7)), "")</f>
        <v/>
      </c>
    </row>
    <row r="3617" spans="1:11" ht="20.100000000000001" customHeight="1">
      <c r="A3617" s="26"/>
      <c r="B3617" s="27"/>
      <c r="C3617" s="11" t="str">
        <f>IF($B3617 &lt;&gt; "",VLOOKUP(MID(B3617,3,5),'Recyclabilité Prod Matx'!C:F,2,FALSE), "")</f>
        <v/>
      </c>
      <c r="D3617" s="11" t="str">
        <f>IF($B3617 &lt;&gt; "",VLOOKUP(MID(B3617,3,5),'Recyclabilité Prod Matx'!C:F,3,FALSE),"")</f>
        <v/>
      </c>
      <c r="E3617" s="11" t="str">
        <f>IF($B3617 &lt;&gt; "",VLOOKUP(MID(B3617,3,5),'Recyclabilité Prod Matx'!C:F,4,FALSE), "")</f>
        <v/>
      </c>
      <c r="F3617" s="12" t="str">
        <f>IF($B3617 &lt;&gt; "", IF(C3617="Totale","",IF(D3617 = 0, "", VLOOKUP(D3617,'Cond Compo'!A:B,2,FALSE))),"")</f>
        <v/>
      </c>
      <c r="G3617" s="28"/>
      <c r="H3617" s="11" t="str">
        <f xml:space="preserve"> IF(C3617="Totale",2,IF($G3617 &lt;&gt; "", IF(D3617 = "E",MATCH(G3617, 'Cond Compo'!D$16:D$18, 0), MATCH(G3617, 'Cond Compo'!C$16:C$19, 0)), ""))</f>
        <v/>
      </c>
      <c r="I3617" s="12" t="str">
        <f>IF($E3617 &lt;&gt; "", IF(E3617 = 0, "", VLOOKUP(E3617,'Cond Perturbation'!A:B,2,FALSE)),"")</f>
        <v/>
      </c>
      <c r="J3617" s="28"/>
      <c r="K3617" s="29" t="str">
        <f>IF($B3617 &lt;&gt; "", IF(C3617="Oui",IF(H3617=1,IF(E3617=0,Résultat!G$8,IF(J3617="No",Résultat!$G$8,Résultat!$G$7)),IF(H3617=2,IF(E3617=0,Résultat!G$9,IF(J3617="No",Résultat!$G$9,Résultat!$G$7)),Résultat!$G$7)),IF(C3617 = "Totale", IF(H3617=1,IF(E3617=0,Résultat!G$8,IF(J3617="No",Résultat!$G$9,Résultat!$G$7)),IF(H3617=2,IF(E3617=0,Résultat!G$9,IF(J3617="No",Résultat!$G$9,Résultat!$G$7)),Résultat!$G$7)),Résultat!$G$7)), "")</f>
        <v/>
      </c>
    </row>
    <row r="3618" spans="1:11" ht="20.100000000000001" customHeight="1">
      <c r="A3618" s="26"/>
      <c r="B3618" s="27"/>
      <c r="C3618" s="11" t="str">
        <f>IF($B3618 &lt;&gt; "",VLOOKUP(MID(B3618,3,5),'Recyclabilité Prod Matx'!C:F,2,FALSE), "")</f>
        <v/>
      </c>
      <c r="D3618" s="11" t="str">
        <f>IF($B3618 &lt;&gt; "",VLOOKUP(MID(B3618,3,5),'Recyclabilité Prod Matx'!C:F,3,FALSE),"")</f>
        <v/>
      </c>
      <c r="E3618" s="11" t="str">
        <f>IF($B3618 &lt;&gt; "",VLOOKUP(MID(B3618,3,5),'Recyclabilité Prod Matx'!C:F,4,FALSE), "")</f>
        <v/>
      </c>
      <c r="F3618" s="12" t="str">
        <f>IF($B3618 &lt;&gt; "", IF(C3618="Totale","",IF(D3618 = 0, "", VLOOKUP(D3618,'Cond Compo'!A:B,2,FALSE))),"")</f>
        <v/>
      </c>
      <c r="G3618" s="28"/>
      <c r="H3618" s="11" t="str">
        <f xml:space="preserve"> IF(C3618="Totale",2,IF($G3618 &lt;&gt; "", IF(D3618 = "E",MATCH(G3618, 'Cond Compo'!D$16:D$18, 0), MATCH(G3618, 'Cond Compo'!C$16:C$19, 0)), ""))</f>
        <v/>
      </c>
      <c r="I3618" s="12" t="str">
        <f>IF($E3618 &lt;&gt; "", IF(E3618 = 0, "", VLOOKUP(E3618,'Cond Perturbation'!A:B,2,FALSE)),"")</f>
        <v/>
      </c>
      <c r="J3618" s="28"/>
      <c r="K3618" s="29" t="str">
        <f>IF($B3618 &lt;&gt; "", IF(C3618="Oui",IF(H3618=1,IF(E3618=0,Résultat!G$8,IF(J3618="No",Résultat!$G$8,Résultat!$G$7)),IF(H3618=2,IF(E3618=0,Résultat!G$9,IF(J3618="No",Résultat!$G$9,Résultat!$G$7)),Résultat!$G$7)),IF(C3618 = "Totale", IF(H3618=1,IF(E3618=0,Résultat!G$8,IF(J3618="No",Résultat!$G$9,Résultat!$G$7)),IF(H3618=2,IF(E3618=0,Résultat!G$9,IF(J3618="No",Résultat!$G$9,Résultat!$G$7)),Résultat!$G$7)),Résultat!$G$7)), "")</f>
        <v/>
      </c>
    </row>
    <row r="3619" spans="1:11" ht="20.100000000000001" customHeight="1">
      <c r="A3619" s="26"/>
      <c r="B3619" s="27"/>
      <c r="C3619" s="11" t="str">
        <f>IF($B3619 &lt;&gt; "",VLOOKUP(MID(B3619,3,5),'Recyclabilité Prod Matx'!C:F,2,FALSE), "")</f>
        <v/>
      </c>
      <c r="D3619" s="11" t="str">
        <f>IF($B3619 &lt;&gt; "",VLOOKUP(MID(B3619,3,5),'Recyclabilité Prod Matx'!C:F,3,FALSE),"")</f>
        <v/>
      </c>
      <c r="E3619" s="11" t="str">
        <f>IF($B3619 &lt;&gt; "",VLOOKUP(MID(B3619,3,5),'Recyclabilité Prod Matx'!C:F,4,FALSE), "")</f>
        <v/>
      </c>
      <c r="F3619" s="12" t="str">
        <f>IF($B3619 &lt;&gt; "", IF(C3619="Totale","",IF(D3619 = 0, "", VLOOKUP(D3619,'Cond Compo'!A:B,2,FALSE))),"")</f>
        <v/>
      </c>
      <c r="G3619" s="28"/>
      <c r="H3619" s="11" t="str">
        <f xml:space="preserve"> IF(C3619="Totale",2,IF($G3619 &lt;&gt; "", IF(D3619 = "E",MATCH(G3619, 'Cond Compo'!D$16:D$18, 0), MATCH(G3619, 'Cond Compo'!C$16:C$19, 0)), ""))</f>
        <v/>
      </c>
      <c r="I3619" s="12" t="str">
        <f>IF($E3619 &lt;&gt; "", IF(E3619 = 0, "", VLOOKUP(E3619,'Cond Perturbation'!A:B,2,FALSE)),"")</f>
        <v/>
      </c>
      <c r="J3619" s="28"/>
      <c r="K3619" s="29" t="str">
        <f>IF($B3619 &lt;&gt; "", IF(C3619="Oui",IF(H3619=1,IF(E3619=0,Résultat!G$8,IF(J3619="No",Résultat!$G$8,Résultat!$G$7)),IF(H3619=2,IF(E3619=0,Résultat!G$9,IF(J3619="No",Résultat!$G$9,Résultat!$G$7)),Résultat!$G$7)),IF(C3619 = "Totale", IF(H3619=1,IF(E3619=0,Résultat!G$8,IF(J3619="No",Résultat!$G$9,Résultat!$G$7)),IF(H3619=2,IF(E3619=0,Résultat!G$9,IF(J3619="No",Résultat!$G$9,Résultat!$G$7)),Résultat!$G$7)),Résultat!$G$7)), "")</f>
        <v/>
      </c>
    </row>
    <row r="3620" spans="1:11" ht="20.100000000000001" customHeight="1">
      <c r="A3620" s="26"/>
      <c r="B3620" s="27"/>
      <c r="C3620" s="11" t="str">
        <f>IF($B3620 &lt;&gt; "",VLOOKUP(MID(B3620,3,5),'Recyclabilité Prod Matx'!C:F,2,FALSE), "")</f>
        <v/>
      </c>
      <c r="D3620" s="11" t="str">
        <f>IF($B3620 &lt;&gt; "",VLOOKUP(MID(B3620,3,5),'Recyclabilité Prod Matx'!C:F,3,FALSE),"")</f>
        <v/>
      </c>
      <c r="E3620" s="11" t="str">
        <f>IF($B3620 &lt;&gt; "",VLOOKUP(MID(B3620,3,5),'Recyclabilité Prod Matx'!C:F,4,FALSE), "")</f>
        <v/>
      </c>
      <c r="F3620" s="12" t="str">
        <f>IF($B3620 &lt;&gt; "", IF(C3620="Totale","",IF(D3620 = 0, "", VLOOKUP(D3620,'Cond Compo'!A:B,2,FALSE))),"")</f>
        <v/>
      </c>
      <c r="G3620" s="28"/>
      <c r="H3620" s="11" t="str">
        <f xml:space="preserve"> IF(C3620="Totale",2,IF($G3620 &lt;&gt; "", IF(D3620 = "E",MATCH(G3620, 'Cond Compo'!D$16:D$18, 0), MATCH(G3620, 'Cond Compo'!C$16:C$19, 0)), ""))</f>
        <v/>
      </c>
      <c r="I3620" s="12" t="str">
        <f>IF($E3620 &lt;&gt; "", IF(E3620 = 0, "", VLOOKUP(E3620,'Cond Perturbation'!A:B,2,FALSE)),"")</f>
        <v/>
      </c>
      <c r="J3620" s="28"/>
      <c r="K3620" s="29" t="str">
        <f>IF($B3620 &lt;&gt; "", IF(C3620="Oui",IF(H3620=1,IF(E3620=0,Résultat!G$8,IF(J3620="No",Résultat!$G$8,Résultat!$G$7)),IF(H3620=2,IF(E3620=0,Résultat!G$9,IF(J3620="No",Résultat!$G$9,Résultat!$G$7)),Résultat!$G$7)),IF(C3620 = "Totale", IF(H3620=1,IF(E3620=0,Résultat!G$8,IF(J3620="No",Résultat!$G$9,Résultat!$G$7)),IF(H3620=2,IF(E3620=0,Résultat!G$9,IF(J3620="No",Résultat!$G$9,Résultat!$G$7)),Résultat!$G$7)),Résultat!$G$7)), "")</f>
        <v/>
      </c>
    </row>
    <row r="3621" spans="1:11" ht="20.100000000000001" customHeight="1">
      <c r="A3621" s="26"/>
      <c r="B3621" s="27"/>
      <c r="C3621" s="11" t="str">
        <f>IF($B3621 &lt;&gt; "",VLOOKUP(MID(B3621,3,5),'Recyclabilité Prod Matx'!C:F,2,FALSE), "")</f>
        <v/>
      </c>
      <c r="D3621" s="11" t="str">
        <f>IF($B3621 &lt;&gt; "",VLOOKUP(MID(B3621,3,5),'Recyclabilité Prod Matx'!C:F,3,FALSE),"")</f>
        <v/>
      </c>
      <c r="E3621" s="11" t="str">
        <f>IF($B3621 &lt;&gt; "",VLOOKUP(MID(B3621,3,5),'Recyclabilité Prod Matx'!C:F,4,FALSE), "")</f>
        <v/>
      </c>
      <c r="F3621" s="12" t="str">
        <f>IF($B3621 &lt;&gt; "", IF(C3621="Totale","",IF(D3621 = 0, "", VLOOKUP(D3621,'Cond Compo'!A:B,2,FALSE))),"")</f>
        <v/>
      </c>
      <c r="G3621" s="28"/>
      <c r="H3621" s="11" t="str">
        <f xml:space="preserve"> IF(C3621="Totale",2,IF($G3621 &lt;&gt; "", IF(D3621 = "E",MATCH(G3621, 'Cond Compo'!D$16:D$18, 0), MATCH(G3621, 'Cond Compo'!C$16:C$19, 0)), ""))</f>
        <v/>
      </c>
      <c r="I3621" s="12" t="str">
        <f>IF($E3621 &lt;&gt; "", IF(E3621 = 0, "", VLOOKUP(E3621,'Cond Perturbation'!A:B,2,FALSE)),"")</f>
        <v/>
      </c>
      <c r="J3621" s="28"/>
      <c r="K3621" s="29" t="str">
        <f>IF($B3621 &lt;&gt; "", IF(C3621="Oui",IF(H3621=1,IF(E3621=0,Résultat!G$8,IF(J3621="No",Résultat!$G$8,Résultat!$G$7)),IF(H3621=2,IF(E3621=0,Résultat!G$9,IF(J3621="No",Résultat!$G$9,Résultat!$G$7)),Résultat!$G$7)),IF(C3621 = "Totale", IF(H3621=1,IF(E3621=0,Résultat!G$8,IF(J3621="No",Résultat!$G$9,Résultat!$G$7)),IF(H3621=2,IF(E3621=0,Résultat!G$9,IF(J3621="No",Résultat!$G$9,Résultat!$G$7)),Résultat!$G$7)),Résultat!$G$7)), "")</f>
        <v/>
      </c>
    </row>
    <row r="3622" spans="1:11" ht="20.100000000000001" customHeight="1">
      <c r="A3622" s="26"/>
      <c r="B3622" s="27"/>
      <c r="C3622" s="11" t="str">
        <f>IF($B3622 &lt;&gt; "",VLOOKUP(MID(B3622,3,5),'Recyclabilité Prod Matx'!C:F,2,FALSE), "")</f>
        <v/>
      </c>
      <c r="D3622" s="11" t="str">
        <f>IF($B3622 &lt;&gt; "",VLOOKUP(MID(B3622,3,5),'Recyclabilité Prod Matx'!C:F,3,FALSE),"")</f>
        <v/>
      </c>
      <c r="E3622" s="11" t="str">
        <f>IF($B3622 &lt;&gt; "",VLOOKUP(MID(B3622,3,5),'Recyclabilité Prod Matx'!C:F,4,FALSE), "")</f>
        <v/>
      </c>
      <c r="F3622" s="12" t="str">
        <f>IF($B3622 &lt;&gt; "", IF(C3622="Totale","",IF(D3622 = 0, "", VLOOKUP(D3622,'Cond Compo'!A:B,2,FALSE))),"")</f>
        <v/>
      </c>
      <c r="G3622" s="28"/>
      <c r="H3622" s="11" t="str">
        <f xml:space="preserve"> IF(C3622="Totale",2,IF($G3622 &lt;&gt; "", IF(D3622 = "E",MATCH(G3622, 'Cond Compo'!D$16:D$18, 0), MATCH(G3622, 'Cond Compo'!C$16:C$19, 0)), ""))</f>
        <v/>
      </c>
      <c r="I3622" s="12" t="str">
        <f>IF($E3622 &lt;&gt; "", IF(E3622 = 0, "", VLOOKUP(E3622,'Cond Perturbation'!A:B,2,FALSE)),"")</f>
        <v/>
      </c>
      <c r="J3622" s="28"/>
      <c r="K3622" s="29" t="str">
        <f>IF($B3622 &lt;&gt; "", IF(C3622="Oui",IF(H3622=1,IF(E3622=0,Résultat!G$8,IF(J3622="No",Résultat!$G$8,Résultat!$G$7)),IF(H3622=2,IF(E3622=0,Résultat!G$9,IF(J3622="No",Résultat!$G$9,Résultat!$G$7)),Résultat!$G$7)),IF(C3622 = "Totale", IF(H3622=1,IF(E3622=0,Résultat!G$8,IF(J3622="No",Résultat!$G$9,Résultat!$G$7)),IF(H3622=2,IF(E3622=0,Résultat!G$9,IF(J3622="No",Résultat!$G$9,Résultat!$G$7)),Résultat!$G$7)),Résultat!$G$7)), "")</f>
        <v/>
      </c>
    </row>
    <row r="3623" spans="1:11" ht="20.100000000000001" customHeight="1">
      <c r="A3623" s="26"/>
      <c r="B3623" s="27"/>
      <c r="C3623" s="11" t="str">
        <f>IF($B3623 &lt;&gt; "",VLOOKUP(MID(B3623,3,5),'Recyclabilité Prod Matx'!C:F,2,FALSE), "")</f>
        <v/>
      </c>
      <c r="D3623" s="11" t="str">
        <f>IF($B3623 &lt;&gt; "",VLOOKUP(MID(B3623,3,5),'Recyclabilité Prod Matx'!C:F,3,FALSE),"")</f>
        <v/>
      </c>
      <c r="E3623" s="11" t="str">
        <f>IF($B3623 &lt;&gt; "",VLOOKUP(MID(B3623,3,5),'Recyclabilité Prod Matx'!C:F,4,FALSE), "")</f>
        <v/>
      </c>
      <c r="F3623" s="12" t="str">
        <f>IF($B3623 &lt;&gt; "", IF(C3623="Totale","",IF(D3623 = 0, "", VLOOKUP(D3623,'Cond Compo'!A:B,2,FALSE))),"")</f>
        <v/>
      </c>
      <c r="G3623" s="28"/>
      <c r="H3623" s="11" t="str">
        <f xml:space="preserve"> IF(C3623="Totale",2,IF($G3623 &lt;&gt; "", IF(D3623 = "E",MATCH(G3623, 'Cond Compo'!D$16:D$18, 0), MATCH(G3623, 'Cond Compo'!C$16:C$19, 0)), ""))</f>
        <v/>
      </c>
      <c r="I3623" s="12" t="str">
        <f>IF($E3623 &lt;&gt; "", IF(E3623 = 0, "", VLOOKUP(E3623,'Cond Perturbation'!A:B,2,FALSE)),"")</f>
        <v/>
      </c>
      <c r="J3623" s="28"/>
      <c r="K3623" s="29" t="str">
        <f>IF($B3623 &lt;&gt; "", IF(C3623="Oui",IF(H3623=1,IF(E3623=0,Résultat!G$8,IF(J3623="No",Résultat!$G$8,Résultat!$G$7)),IF(H3623=2,IF(E3623=0,Résultat!G$9,IF(J3623="No",Résultat!$G$9,Résultat!$G$7)),Résultat!$G$7)),IF(C3623 = "Totale", IF(H3623=1,IF(E3623=0,Résultat!G$8,IF(J3623="No",Résultat!$G$9,Résultat!$G$7)),IF(H3623=2,IF(E3623=0,Résultat!G$9,IF(J3623="No",Résultat!$G$9,Résultat!$G$7)),Résultat!$G$7)),Résultat!$G$7)), "")</f>
        <v/>
      </c>
    </row>
    <row r="3624" spans="1:11" ht="20.100000000000001" customHeight="1">
      <c r="A3624" s="26"/>
      <c r="B3624" s="27"/>
      <c r="C3624" s="11" t="str">
        <f>IF($B3624 &lt;&gt; "",VLOOKUP(MID(B3624,3,5),'Recyclabilité Prod Matx'!C:F,2,FALSE), "")</f>
        <v/>
      </c>
      <c r="D3624" s="11" t="str">
        <f>IF($B3624 &lt;&gt; "",VLOOKUP(MID(B3624,3,5),'Recyclabilité Prod Matx'!C:F,3,FALSE),"")</f>
        <v/>
      </c>
      <c r="E3624" s="11" t="str">
        <f>IF($B3624 &lt;&gt; "",VLOOKUP(MID(B3624,3,5),'Recyclabilité Prod Matx'!C:F,4,FALSE), "")</f>
        <v/>
      </c>
      <c r="F3624" s="12" t="str">
        <f>IF($B3624 &lt;&gt; "", IF(C3624="Totale","",IF(D3624 = 0, "", VLOOKUP(D3624,'Cond Compo'!A:B,2,FALSE))),"")</f>
        <v/>
      </c>
      <c r="G3624" s="28"/>
      <c r="H3624" s="11" t="str">
        <f xml:space="preserve"> IF(C3624="Totale",2,IF($G3624 &lt;&gt; "", IF(D3624 = "E",MATCH(G3624, 'Cond Compo'!D$16:D$18, 0), MATCH(G3624, 'Cond Compo'!C$16:C$19, 0)), ""))</f>
        <v/>
      </c>
      <c r="I3624" s="12" t="str">
        <f>IF($E3624 &lt;&gt; "", IF(E3624 = 0, "", VLOOKUP(E3624,'Cond Perturbation'!A:B,2,FALSE)),"")</f>
        <v/>
      </c>
      <c r="J3624" s="28"/>
      <c r="K3624" s="29" t="str">
        <f>IF($B3624 &lt;&gt; "", IF(C3624="Oui",IF(H3624=1,IF(E3624=0,Résultat!G$8,IF(J3624="No",Résultat!$G$8,Résultat!$G$7)),IF(H3624=2,IF(E3624=0,Résultat!G$9,IF(J3624="No",Résultat!$G$9,Résultat!$G$7)),Résultat!$G$7)),IF(C3624 = "Totale", IF(H3624=1,IF(E3624=0,Résultat!G$8,IF(J3624="No",Résultat!$G$9,Résultat!$G$7)),IF(H3624=2,IF(E3624=0,Résultat!G$9,IF(J3624="No",Résultat!$G$9,Résultat!$G$7)),Résultat!$G$7)),Résultat!$G$7)), "")</f>
        <v/>
      </c>
    </row>
    <row r="3625" spans="1:11" ht="20.100000000000001" customHeight="1">
      <c r="A3625" s="26"/>
      <c r="B3625" s="27"/>
      <c r="C3625" s="11" t="str">
        <f>IF($B3625 &lt;&gt; "",VLOOKUP(MID(B3625,3,5),'Recyclabilité Prod Matx'!C:F,2,FALSE), "")</f>
        <v/>
      </c>
      <c r="D3625" s="11" t="str">
        <f>IF($B3625 &lt;&gt; "",VLOOKUP(MID(B3625,3,5),'Recyclabilité Prod Matx'!C:F,3,FALSE),"")</f>
        <v/>
      </c>
      <c r="E3625" s="11" t="str">
        <f>IF($B3625 &lt;&gt; "",VLOOKUP(MID(B3625,3,5),'Recyclabilité Prod Matx'!C:F,4,FALSE), "")</f>
        <v/>
      </c>
      <c r="F3625" s="12" t="str">
        <f>IF($B3625 &lt;&gt; "", IF(C3625="Totale","",IF(D3625 = 0, "", VLOOKUP(D3625,'Cond Compo'!A:B,2,FALSE))),"")</f>
        <v/>
      </c>
      <c r="G3625" s="28"/>
      <c r="H3625" s="11" t="str">
        <f xml:space="preserve"> IF(C3625="Totale",2,IF($G3625 &lt;&gt; "", IF(D3625 = "E",MATCH(G3625, 'Cond Compo'!D$16:D$18, 0), MATCH(G3625, 'Cond Compo'!C$16:C$19, 0)), ""))</f>
        <v/>
      </c>
      <c r="I3625" s="12" t="str">
        <f>IF($E3625 &lt;&gt; "", IF(E3625 = 0, "", VLOOKUP(E3625,'Cond Perturbation'!A:B,2,FALSE)),"")</f>
        <v/>
      </c>
      <c r="J3625" s="28"/>
      <c r="K3625" s="29" t="str">
        <f>IF($B3625 &lt;&gt; "", IF(C3625="Oui",IF(H3625=1,IF(E3625=0,Résultat!G$8,IF(J3625="No",Résultat!$G$8,Résultat!$G$7)),IF(H3625=2,IF(E3625=0,Résultat!G$9,IF(J3625="No",Résultat!$G$9,Résultat!$G$7)),Résultat!$G$7)),IF(C3625 = "Totale", IF(H3625=1,IF(E3625=0,Résultat!G$8,IF(J3625="No",Résultat!$G$9,Résultat!$G$7)),IF(H3625=2,IF(E3625=0,Résultat!G$9,IF(J3625="No",Résultat!$G$9,Résultat!$G$7)),Résultat!$G$7)),Résultat!$G$7)), "")</f>
        <v/>
      </c>
    </row>
    <row r="3626" spans="1:11" ht="20.100000000000001" customHeight="1">
      <c r="A3626" s="26"/>
      <c r="B3626" s="27"/>
      <c r="C3626" s="11" t="str">
        <f>IF($B3626 &lt;&gt; "",VLOOKUP(MID(B3626,3,5),'Recyclabilité Prod Matx'!C:F,2,FALSE), "")</f>
        <v/>
      </c>
      <c r="D3626" s="11" t="str">
        <f>IF($B3626 &lt;&gt; "",VLOOKUP(MID(B3626,3,5),'Recyclabilité Prod Matx'!C:F,3,FALSE),"")</f>
        <v/>
      </c>
      <c r="E3626" s="11" t="str">
        <f>IF($B3626 &lt;&gt; "",VLOOKUP(MID(B3626,3,5),'Recyclabilité Prod Matx'!C:F,4,FALSE), "")</f>
        <v/>
      </c>
      <c r="F3626" s="12" t="str">
        <f>IF($B3626 &lt;&gt; "", IF(C3626="Totale","",IF(D3626 = 0, "", VLOOKUP(D3626,'Cond Compo'!A:B,2,FALSE))),"")</f>
        <v/>
      </c>
      <c r="G3626" s="28"/>
      <c r="H3626" s="11" t="str">
        <f xml:space="preserve"> IF(C3626="Totale",2,IF($G3626 &lt;&gt; "", IF(D3626 = "E",MATCH(G3626, 'Cond Compo'!D$16:D$18, 0), MATCH(G3626, 'Cond Compo'!C$16:C$19, 0)), ""))</f>
        <v/>
      </c>
      <c r="I3626" s="12" t="str">
        <f>IF($E3626 &lt;&gt; "", IF(E3626 = 0, "", VLOOKUP(E3626,'Cond Perturbation'!A:B,2,FALSE)),"")</f>
        <v/>
      </c>
      <c r="J3626" s="28"/>
      <c r="K3626" s="29" t="str">
        <f>IF($B3626 &lt;&gt; "", IF(C3626="Oui",IF(H3626=1,IF(E3626=0,Résultat!G$8,IF(J3626="No",Résultat!$G$8,Résultat!$G$7)),IF(H3626=2,IF(E3626=0,Résultat!G$9,IF(J3626="No",Résultat!$G$9,Résultat!$G$7)),Résultat!$G$7)),IF(C3626 = "Totale", IF(H3626=1,IF(E3626=0,Résultat!G$8,IF(J3626="No",Résultat!$G$9,Résultat!$G$7)),IF(H3626=2,IF(E3626=0,Résultat!G$9,IF(J3626="No",Résultat!$G$9,Résultat!$G$7)),Résultat!$G$7)),Résultat!$G$7)), "")</f>
        <v/>
      </c>
    </row>
    <row r="3627" spans="1:11" ht="20.100000000000001" customHeight="1">
      <c r="A3627" s="26"/>
      <c r="B3627" s="27"/>
      <c r="C3627" s="11" t="str">
        <f>IF($B3627 &lt;&gt; "",VLOOKUP(MID(B3627,3,5),'Recyclabilité Prod Matx'!C:F,2,FALSE), "")</f>
        <v/>
      </c>
      <c r="D3627" s="11" t="str">
        <f>IF($B3627 &lt;&gt; "",VLOOKUP(MID(B3627,3,5),'Recyclabilité Prod Matx'!C:F,3,FALSE),"")</f>
        <v/>
      </c>
      <c r="E3627" s="11" t="str">
        <f>IF($B3627 &lt;&gt; "",VLOOKUP(MID(B3627,3,5),'Recyclabilité Prod Matx'!C:F,4,FALSE), "")</f>
        <v/>
      </c>
      <c r="F3627" s="12" t="str">
        <f>IF($B3627 &lt;&gt; "", IF(C3627="Totale","",IF(D3627 = 0, "", VLOOKUP(D3627,'Cond Compo'!A:B,2,FALSE))),"")</f>
        <v/>
      </c>
      <c r="G3627" s="28"/>
      <c r="H3627" s="11" t="str">
        <f xml:space="preserve"> IF(C3627="Totale",2,IF($G3627 &lt;&gt; "", IF(D3627 = "E",MATCH(G3627, 'Cond Compo'!D$16:D$18, 0), MATCH(G3627, 'Cond Compo'!C$16:C$19, 0)), ""))</f>
        <v/>
      </c>
      <c r="I3627" s="12" t="str">
        <f>IF($E3627 &lt;&gt; "", IF(E3627 = 0, "", VLOOKUP(E3627,'Cond Perturbation'!A:B,2,FALSE)),"")</f>
        <v/>
      </c>
      <c r="J3627" s="28"/>
      <c r="K3627" s="29" t="str">
        <f>IF($B3627 &lt;&gt; "", IF(C3627="Oui",IF(H3627=1,IF(E3627=0,Résultat!G$8,IF(J3627="No",Résultat!$G$8,Résultat!$G$7)),IF(H3627=2,IF(E3627=0,Résultat!G$9,IF(J3627="No",Résultat!$G$9,Résultat!$G$7)),Résultat!$G$7)),IF(C3627 = "Totale", IF(H3627=1,IF(E3627=0,Résultat!G$8,IF(J3627="No",Résultat!$G$9,Résultat!$G$7)),IF(H3627=2,IF(E3627=0,Résultat!G$9,IF(J3627="No",Résultat!$G$9,Résultat!$G$7)),Résultat!$G$7)),Résultat!$G$7)), "")</f>
        <v/>
      </c>
    </row>
    <row r="3628" spans="1:11" ht="20.100000000000001" customHeight="1">
      <c r="A3628" s="26"/>
      <c r="B3628" s="27"/>
      <c r="C3628" s="11" t="str">
        <f>IF($B3628 &lt;&gt; "",VLOOKUP(MID(B3628,3,5),'Recyclabilité Prod Matx'!C:F,2,FALSE), "")</f>
        <v/>
      </c>
      <c r="D3628" s="11" t="str">
        <f>IF($B3628 &lt;&gt; "",VLOOKUP(MID(B3628,3,5),'Recyclabilité Prod Matx'!C:F,3,FALSE),"")</f>
        <v/>
      </c>
      <c r="E3628" s="11" t="str">
        <f>IF($B3628 &lt;&gt; "",VLOOKUP(MID(B3628,3,5),'Recyclabilité Prod Matx'!C:F,4,FALSE), "")</f>
        <v/>
      </c>
      <c r="F3628" s="12" t="str">
        <f>IF($B3628 &lt;&gt; "", IF(C3628="Totale","",IF(D3628 = 0, "", VLOOKUP(D3628,'Cond Compo'!A:B,2,FALSE))),"")</f>
        <v/>
      </c>
      <c r="G3628" s="28"/>
      <c r="H3628" s="11" t="str">
        <f xml:space="preserve"> IF(C3628="Totale",2,IF($G3628 &lt;&gt; "", IF(D3628 = "E",MATCH(G3628, 'Cond Compo'!D$16:D$18, 0), MATCH(G3628, 'Cond Compo'!C$16:C$19, 0)), ""))</f>
        <v/>
      </c>
      <c r="I3628" s="12" t="str">
        <f>IF($E3628 &lt;&gt; "", IF(E3628 = 0, "", VLOOKUP(E3628,'Cond Perturbation'!A:B,2,FALSE)),"")</f>
        <v/>
      </c>
      <c r="J3628" s="28"/>
      <c r="K3628" s="29" t="str">
        <f>IF($B3628 &lt;&gt; "", IF(C3628="Oui",IF(H3628=1,IF(E3628=0,Résultat!G$8,IF(J3628="No",Résultat!$G$8,Résultat!$G$7)),IF(H3628=2,IF(E3628=0,Résultat!G$9,IF(J3628="No",Résultat!$G$9,Résultat!$G$7)),Résultat!$G$7)),IF(C3628 = "Totale", IF(H3628=1,IF(E3628=0,Résultat!G$8,IF(J3628="No",Résultat!$G$9,Résultat!$G$7)),IF(H3628=2,IF(E3628=0,Résultat!G$9,IF(J3628="No",Résultat!$G$9,Résultat!$G$7)),Résultat!$G$7)),Résultat!$G$7)), "")</f>
        <v/>
      </c>
    </row>
    <row r="3629" spans="1:11" ht="20.100000000000001" customHeight="1">
      <c r="A3629" s="26"/>
      <c r="B3629" s="27"/>
      <c r="C3629" s="11" t="str">
        <f>IF($B3629 &lt;&gt; "",VLOOKUP(MID(B3629,3,5),'Recyclabilité Prod Matx'!C:F,2,FALSE), "")</f>
        <v/>
      </c>
      <c r="D3629" s="11" t="str">
        <f>IF($B3629 &lt;&gt; "",VLOOKUP(MID(B3629,3,5),'Recyclabilité Prod Matx'!C:F,3,FALSE),"")</f>
        <v/>
      </c>
      <c r="E3629" s="11" t="str">
        <f>IF($B3629 &lt;&gt; "",VLOOKUP(MID(B3629,3,5),'Recyclabilité Prod Matx'!C:F,4,FALSE), "")</f>
        <v/>
      </c>
      <c r="F3629" s="12" t="str">
        <f>IF($B3629 &lt;&gt; "", IF(C3629="Totale","",IF(D3629 = 0, "", VLOOKUP(D3629,'Cond Compo'!A:B,2,FALSE))),"")</f>
        <v/>
      </c>
      <c r="G3629" s="28"/>
      <c r="H3629" s="11" t="str">
        <f xml:space="preserve"> IF(C3629="Totale",2,IF($G3629 &lt;&gt; "", IF(D3629 = "E",MATCH(G3629, 'Cond Compo'!D$16:D$18, 0), MATCH(G3629, 'Cond Compo'!C$16:C$19, 0)), ""))</f>
        <v/>
      </c>
      <c r="I3629" s="12" t="str">
        <f>IF($E3629 &lt;&gt; "", IF(E3629 = 0, "", VLOOKUP(E3629,'Cond Perturbation'!A:B,2,FALSE)),"")</f>
        <v/>
      </c>
      <c r="J3629" s="28"/>
      <c r="K3629" s="29" t="str">
        <f>IF($B3629 &lt;&gt; "", IF(C3629="Oui",IF(H3629=1,IF(E3629=0,Résultat!G$8,IF(J3629="No",Résultat!$G$8,Résultat!$G$7)),IF(H3629=2,IF(E3629=0,Résultat!G$9,IF(J3629="No",Résultat!$G$9,Résultat!$G$7)),Résultat!$G$7)),IF(C3629 = "Totale", IF(H3629=1,IF(E3629=0,Résultat!G$8,IF(J3629="No",Résultat!$G$9,Résultat!$G$7)),IF(H3629=2,IF(E3629=0,Résultat!G$9,IF(J3629="No",Résultat!$G$9,Résultat!$G$7)),Résultat!$G$7)),Résultat!$G$7)), "")</f>
        <v/>
      </c>
    </row>
    <row r="3630" spans="1:11" ht="20.100000000000001" customHeight="1">
      <c r="A3630" s="26"/>
      <c r="B3630" s="27"/>
      <c r="C3630" s="11" t="str">
        <f>IF($B3630 &lt;&gt; "",VLOOKUP(MID(B3630,3,5),'Recyclabilité Prod Matx'!C:F,2,FALSE), "")</f>
        <v/>
      </c>
      <c r="D3630" s="11" t="str">
        <f>IF($B3630 &lt;&gt; "",VLOOKUP(MID(B3630,3,5),'Recyclabilité Prod Matx'!C:F,3,FALSE),"")</f>
        <v/>
      </c>
      <c r="E3630" s="11" t="str">
        <f>IF($B3630 &lt;&gt; "",VLOOKUP(MID(B3630,3,5),'Recyclabilité Prod Matx'!C:F,4,FALSE), "")</f>
        <v/>
      </c>
      <c r="F3630" s="12" t="str">
        <f>IF($B3630 &lt;&gt; "", IF(C3630="Totale","",IF(D3630 = 0, "", VLOOKUP(D3630,'Cond Compo'!A:B,2,FALSE))),"")</f>
        <v/>
      </c>
      <c r="G3630" s="28"/>
      <c r="H3630" s="11" t="str">
        <f xml:space="preserve"> IF(C3630="Totale",2,IF($G3630 &lt;&gt; "", IF(D3630 = "E",MATCH(G3630, 'Cond Compo'!D$16:D$18, 0), MATCH(G3630, 'Cond Compo'!C$16:C$19, 0)), ""))</f>
        <v/>
      </c>
      <c r="I3630" s="12" t="str">
        <f>IF($E3630 &lt;&gt; "", IF(E3630 = 0, "", VLOOKUP(E3630,'Cond Perturbation'!A:B,2,FALSE)),"")</f>
        <v/>
      </c>
      <c r="J3630" s="28"/>
      <c r="K3630" s="29" t="str">
        <f>IF($B3630 &lt;&gt; "", IF(C3630="Oui",IF(H3630=1,IF(E3630=0,Résultat!G$8,IF(J3630="No",Résultat!$G$8,Résultat!$G$7)),IF(H3630=2,IF(E3630=0,Résultat!G$9,IF(J3630="No",Résultat!$G$9,Résultat!$G$7)),Résultat!$G$7)),IF(C3630 = "Totale", IF(H3630=1,IF(E3630=0,Résultat!G$8,IF(J3630="No",Résultat!$G$9,Résultat!$G$7)),IF(H3630=2,IF(E3630=0,Résultat!G$9,IF(J3630="No",Résultat!$G$9,Résultat!$G$7)),Résultat!$G$7)),Résultat!$G$7)), "")</f>
        <v/>
      </c>
    </row>
    <row r="3631" spans="1:11" ht="20.100000000000001" customHeight="1">
      <c r="A3631" s="26"/>
      <c r="B3631" s="27"/>
      <c r="C3631" s="11" t="str">
        <f>IF($B3631 &lt;&gt; "",VLOOKUP(MID(B3631,3,5),'Recyclabilité Prod Matx'!C:F,2,FALSE), "")</f>
        <v/>
      </c>
      <c r="D3631" s="11" t="str">
        <f>IF($B3631 &lt;&gt; "",VLOOKUP(MID(B3631,3,5),'Recyclabilité Prod Matx'!C:F,3,FALSE),"")</f>
        <v/>
      </c>
      <c r="E3631" s="11" t="str">
        <f>IF($B3631 &lt;&gt; "",VLOOKUP(MID(B3631,3,5),'Recyclabilité Prod Matx'!C:F,4,FALSE), "")</f>
        <v/>
      </c>
      <c r="F3631" s="12" t="str">
        <f>IF($B3631 &lt;&gt; "", IF(C3631="Totale","",IF(D3631 = 0, "", VLOOKUP(D3631,'Cond Compo'!A:B,2,FALSE))),"")</f>
        <v/>
      </c>
      <c r="G3631" s="28"/>
      <c r="H3631" s="11" t="str">
        <f xml:space="preserve"> IF(C3631="Totale",2,IF($G3631 &lt;&gt; "", IF(D3631 = "E",MATCH(G3631, 'Cond Compo'!D$16:D$18, 0), MATCH(G3631, 'Cond Compo'!C$16:C$19, 0)), ""))</f>
        <v/>
      </c>
      <c r="I3631" s="12" t="str">
        <f>IF($E3631 &lt;&gt; "", IF(E3631 = 0, "", VLOOKUP(E3631,'Cond Perturbation'!A:B,2,FALSE)),"")</f>
        <v/>
      </c>
      <c r="J3631" s="28"/>
      <c r="K3631" s="29" t="str">
        <f>IF($B3631 &lt;&gt; "", IF(C3631="Oui",IF(H3631=1,IF(E3631=0,Résultat!G$8,IF(J3631="No",Résultat!$G$8,Résultat!$G$7)),IF(H3631=2,IF(E3631=0,Résultat!G$9,IF(J3631="No",Résultat!$G$9,Résultat!$G$7)),Résultat!$G$7)),IF(C3631 = "Totale", IF(H3631=1,IF(E3631=0,Résultat!G$8,IF(J3631="No",Résultat!$G$9,Résultat!$G$7)),IF(H3631=2,IF(E3631=0,Résultat!G$9,IF(J3631="No",Résultat!$G$9,Résultat!$G$7)),Résultat!$G$7)),Résultat!$G$7)), "")</f>
        <v/>
      </c>
    </row>
    <row r="3632" spans="1:11" ht="20.100000000000001" customHeight="1">
      <c r="A3632" s="26"/>
      <c r="B3632" s="27"/>
      <c r="C3632" s="11" t="str">
        <f>IF($B3632 &lt;&gt; "",VLOOKUP(MID(B3632,3,5),'Recyclabilité Prod Matx'!C:F,2,FALSE), "")</f>
        <v/>
      </c>
      <c r="D3632" s="11" t="str">
        <f>IF($B3632 &lt;&gt; "",VLOOKUP(MID(B3632,3,5),'Recyclabilité Prod Matx'!C:F,3,FALSE),"")</f>
        <v/>
      </c>
      <c r="E3632" s="11" t="str">
        <f>IF($B3632 &lt;&gt; "",VLOOKUP(MID(B3632,3,5),'Recyclabilité Prod Matx'!C:F,4,FALSE), "")</f>
        <v/>
      </c>
      <c r="F3632" s="12" t="str">
        <f>IF($B3632 &lt;&gt; "", IF(C3632="Totale","",IF(D3632 = 0, "", VLOOKUP(D3632,'Cond Compo'!A:B,2,FALSE))),"")</f>
        <v/>
      </c>
      <c r="G3632" s="28"/>
      <c r="H3632" s="11" t="str">
        <f xml:space="preserve"> IF(C3632="Totale",2,IF($G3632 &lt;&gt; "", IF(D3632 = "E",MATCH(G3632, 'Cond Compo'!D$16:D$18, 0), MATCH(G3632, 'Cond Compo'!C$16:C$19, 0)), ""))</f>
        <v/>
      </c>
      <c r="I3632" s="12" t="str">
        <f>IF($E3632 &lt;&gt; "", IF(E3632 = 0, "", VLOOKUP(E3632,'Cond Perturbation'!A:B,2,FALSE)),"")</f>
        <v/>
      </c>
      <c r="J3632" s="28"/>
      <c r="K3632" s="29" t="str">
        <f>IF($B3632 &lt;&gt; "", IF(C3632="Oui",IF(H3632=1,IF(E3632=0,Résultat!G$8,IF(J3632="No",Résultat!$G$8,Résultat!$G$7)),IF(H3632=2,IF(E3632=0,Résultat!G$9,IF(J3632="No",Résultat!$G$9,Résultat!$G$7)),Résultat!$G$7)),IF(C3632 = "Totale", IF(H3632=1,IF(E3632=0,Résultat!G$8,IF(J3632="No",Résultat!$G$9,Résultat!$G$7)),IF(H3632=2,IF(E3632=0,Résultat!G$9,IF(J3632="No",Résultat!$G$9,Résultat!$G$7)),Résultat!$G$7)),Résultat!$G$7)), "")</f>
        <v/>
      </c>
    </row>
    <row r="3633" spans="1:11" ht="20.100000000000001" customHeight="1">
      <c r="A3633" s="26"/>
      <c r="B3633" s="27"/>
      <c r="C3633" s="11" t="str">
        <f>IF($B3633 &lt;&gt; "",VLOOKUP(MID(B3633,3,5),'Recyclabilité Prod Matx'!C:F,2,FALSE), "")</f>
        <v/>
      </c>
      <c r="D3633" s="11" t="str">
        <f>IF($B3633 &lt;&gt; "",VLOOKUP(MID(B3633,3,5),'Recyclabilité Prod Matx'!C:F,3,FALSE),"")</f>
        <v/>
      </c>
      <c r="E3633" s="11" t="str">
        <f>IF($B3633 &lt;&gt; "",VLOOKUP(MID(B3633,3,5),'Recyclabilité Prod Matx'!C:F,4,FALSE), "")</f>
        <v/>
      </c>
      <c r="F3633" s="12" t="str">
        <f>IF($B3633 &lt;&gt; "", IF(C3633="Totale","",IF(D3633 = 0, "", VLOOKUP(D3633,'Cond Compo'!A:B,2,FALSE))),"")</f>
        <v/>
      </c>
      <c r="G3633" s="28"/>
      <c r="H3633" s="11" t="str">
        <f xml:space="preserve"> IF(C3633="Totale",2,IF($G3633 &lt;&gt; "", IF(D3633 = "E",MATCH(G3633, 'Cond Compo'!D$16:D$18, 0), MATCH(G3633, 'Cond Compo'!C$16:C$19, 0)), ""))</f>
        <v/>
      </c>
      <c r="I3633" s="12" t="str">
        <f>IF($E3633 &lt;&gt; "", IF(E3633 = 0, "", VLOOKUP(E3633,'Cond Perturbation'!A:B,2,FALSE)),"")</f>
        <v/>
      </c>
      <c r="J3633" s="28"/>
      <c r="K3633" s="29" t="str">
        <f>IF($B3633 &lt;&gt; "", IF(C3633="Oui",IF(H3633=1,IF(E3633=0,Résultat!G$8,IF(J3633="No",Résultat!$G$8,Résultat!$G$7)),IF(H3633=2,IF(E3633=0,Résultat!G$9,IF(J3633="No",Résultat!$G$9,Résultat!$G$7)),Résultat!$G$7)),IF(C3633 = "Totale", IF(H3633=1,IF(E3633=0,Résultat!G$8,IF(J3633="No",Résultat!$G$9,Résultat!$G$7)),IF(H3633=2,IF(E3633=0,Résultat!G$9,IF(J3633="No",Résultat!$G$9,Résultat!$G$7)),Résultat!$G$7)),Résultat!$G$7)), "")</f>
        <v/>
      </c>
    </row>
    <row r="3634" spans="1:11" ht="20.100000000000001" customHeight="1">
      <c r="A3634" s="26"/>
      <c r="B3634" s="27"/>
      <c r="C3634" s="11" t="str">
        <f>IF($B3634 &lt;&gt; "",VLOOKUP(MID(B3634,3,5),'Recyclabilité Prod Matx'!C:F,2,FALSE), "")</f>
        <v/>
      </c>
      <c r="D3634" s="11" t="str">
        <f>IF($B3634 &lt;&gt; "",VLOOKUP(MID(B3634,3,5),'Recyclabilité Prod Matx'!C:F,3,FALSE),"")</f>
        <v/>
      </c>
      <c r="E3634" s="11" t="str">
        <f>IF($B3634 &lt;&gt; "",VLOOKUP(MID(B3634,3,5),'Recyclabilité Prod Matx'!C:F,4,FALSE), "")</f>
        <v/>
      </c>
      <c r="F3634" s="12" t="str">
        <f>IF($B3634 &lt;&gt; "", IF(C3634="Totale","",IF(D3634 = 0, "", VLOOKUP(D3634,'Cond Compo'!A:B,2,FALSE))),"")</f>
        <v/>
      </c>
      <c r="G3634" s="28"/>
      <c r="H3634" s="11" t="str">
        <f xml:space="preserve"> IF(C3634="Totale",2,IF($G3634 &lt;&gt; "", IF(D3634 = "E",MATCH(G3634, 'Cond Compo'!D$16:D$18, 0), MATCH(G3634, 'Cond Compo'!C$16:C$19, 0)), ""))</f>
        <v/>
      </c>
      <c r="I3634" s="12" t="str">
        <f>IF($E3634 &lt;&gt; "", IF(E3634 = 0, "", VLOOKUP(E3634,'Cond Perturbation'!A:B,2,FALSE)),"")</f>
        <v/>
      </c>
      <c r="J3634" s="28"/>
      <c r="K3634" s="29" t="str">
        <f>IF($B3634 &lt;&gt; "", IF(C3634="Oui",IF(H3634=1,IF(E3634=0,Résultat!G$8,IF(J3634="No",Résultat!$G$8,Résultat!$G$7)),IF(H3634=2,IF(E3634=0,Résultat!G$9,IF(J3634="No",Résultat!$G$9,Résultat!$G$7)),Résultat!$G$7)),IF(C3634 = "Totale", IF(H3634=1,IF(E3634=0,Résultat!G$8,IF(J3634="No",Résultat!$G$9,Résultat!$G$7)),IF(H3634=2,IF(E3634=0,Résultat!G$9,IF(J3634="No",Résultat!$G$9,Résultat!$G$7)),Résultat!$G$7)),Résultat!$G$7)), "")</f>
        <v/>
      </c>
    </row>
    <row r="3635" spans="1:11" ht="20.100000000000001" customHeight="1">
      <c r="A3635" s="26"/>
      <c r="B3635" s="27"/>
      <c r="C3635" s="11" t="str">
        <f>IF($B3635 &lt;&gt; "",VLOOKUP(MID(B3635,3,5),'Recyclabilité Prod Matx'!C:F,2,FALSE), "")</f>
        <v/>
      </c>
      <c r="D3635" s="11" t="str">
        <f>IF($B3635 &lt;&gt; "",VLOOKUP(MID(B3635,3,5),'Recyclabilité Prod Matx'!C:F,3,FALSE),"")</f>
        <v/>
      </c>
      <c r="E3635" s="11" t="str">
        <f>IF($B3635 &lt;&gt; "",VLOOKUP(MID(B3635,3,5),'Recyclabilité Prod Matx'!C:F,4,FALSE), "")</f>
        <v/>
      </c>
      <c r="F3635" s="12" t="str">
        <f>IF($B3635 &lt;&gt; "", IF(C3635="Totale","",IF(D3635 = 0, "", VLOOKUP(D3635,'Cond Compo'!A:B,2,FALSE))),"")</f>
        <v/>
      </c>
      <c r="G3635" s="28"/>
      <c r="H3635" s="11" t="str">
        <f xml:space="preserve"> IF(C3635="Totale",2,IF($G3635 &lt;&gt; "", IF(D3635 = "E",MATCH(G3635, 'Cond Compo'!D$16:D$18, 0), MATCH(G3635, 'Cond Compo'!C$16:C$19, 0)), ""))</f>
        <v/>
      </c>
      <c r="I3635" s="12" t="str">
        <f>IF($E3635 &lt;&gt; "", IF(E3635 = 0, "", VLOOKUP(E3635,'Cond Perturbation'!A:B,2,FALSE)),"")</f>
        <v/>
      </c>
      <c r="J3635" s="28"/>
      <c r="K3635" s="29" t="str">
        <f>IF($B3635 &lt;&gt; "", IF(C3635="Oui",IF(H3635=1,IF(E3635=0,Résultat!G$8,IF(J3635="No",Résultat!$G$8,Résultat!$G$7)),IF(H3635=2,IF(E3635=0,Résultat!G$9,IF(J3635="No",Résultat!$G$9,Résultat!$G$7)),Résultat!$G$7)),IF(C3635 = "Totale", IF(H3635=1,IF(E3635=0,Résultat!G$8,IF(J3635="No",Résultat!$G$9,Résultat!$G$7)),IF(H3635=2,IF(E3635=0,Résultat!G$9,IF(J3635="No",Résultat!$G$9,Résultat!$G$7)),Résultat!$G$7)),Résultat!$G$7)), "")</f>
        <v/>
      </c>
    </row>
    <row r="3636" spans="1:11" ht="20.100000000000001" customHeight="1">
      <c r="A3636" s="26"/>
      <c r="B3636" s="27"/>
      <c r="C3636" s="11" t="str">
        <f>IF($B3636 &lt;&gt; "",VLOOKUP(MID(B3636,3,5),'Recyclabilité Prod Matx'!C:F,2,FALSE), "")</f>
        <v/>
      </c>
      <c r="D3636" s="11" t="str">
        <f>IF($B3636 &lt;&gt; "",VLOOKUP(MID(B3636,3,5),'Recyclabilité Prod Matx'!C:F,3,FALSE),"")</f>
        <v/>
      </c>
      <c r="E3636" s="11" t="str">
        <f>IF($B3636 &lt;&gt; "",VLOOKUP(MID(B3636,3,5),'Recyclabilité Prod Matx'!C:F,4,FALSE), "")</f>
        <v/>
      </c>
      <c r="F3636" s="12" t="str">
        <f>IF($B3636 &lt;&gt; "", IF(C3636="Totale","",IF(D3636 = 0, "", VLOOKUP(D3636,'Cond Compo'!A:B,2,FALSE))),"")</f>
        <v/>
      </c>
      <c r="G3636" s="28"/>
      <c r="H3636" s="11" t="str">
        <f xml:space="preserve"> IF(C3636="Totale",2,IF($G3636 &lt;&gt; "", IF(D3636 = "E",MATCH(G3636, 'Cond Compo'!D$16:D$18, 0), MATCH(G3636, 'Cond Compo'!C$16:C$19, 0)), ""))</f>
        <v/>
      </c>
      <c r="I3636" s="12" t="str">
        <f>IF($E3636 &lt;&gt; "", IF(E3636 = 0, "", VLOOKUP(E3636,'Cond Perturbation'!A:B,2,FALSE)),"")</f>
        <v/>
      </c>
      <c r="J3636" s="28"/>
      <c r="K3636" s="29" t="str">
        <f>IF($B3636 &lt;&gt; "", IF(C3636="Oui",IF(H3636=1,IF(E3636=0,Résultat!G$8,IF(J3636="No",Résultat!$G$8,Résultat!$G$7)),IF(H3636=2,IF(E3636=0,Résultat!G$9,IF(J3636="No",Résultat!$G$9,Résultat!$G$7)),Résultat!$G$7)),IF(C3636 = "Totale", IF(H3636=1,IF(E3636=0,Résultat!G$8,IF(J3636="No",Résultat!$G$9,Résultat!$G$7)),IF(H3636=2,IF(E3636=0,Résultat!G$9,IF(J3636="No",Résultat!$G$9,Résultat!$G$7)),Résultat!$G$7)),Résultat!$G$7)), "")</f>
        <v/>
      </c>
    </row>
    <row r="3637" spans="1:11" ht="20.100000000000001" customHeight="1">
      <c r="A3637" s="26"/>
      <c r="B3637" s="27"/>
      <c r="C3637" s="11" t="str">
        <f>IF($B3637 &lt;&gt; "",VLOOKUP(MID(B3637,3,5),'Recyclabilité Prod Matx'!C:F,2,FALSE), "")</f>
        <v/>
      </c>
      <c r="D3637" s="11" t="str">
        <f>IF($B3637 &lt;&gt; "",VLOOKUP(MID(B3637,3,5),'Recyclabilité Prod Matx'!C:F,3,FALSE),"")</f>
        <v/>
      </c>
      <c r="E3637" s="11" t="str">
        <f>IF($B3637 &lt;&gt; "",VLOOKUP(MID(B3637,3,5),'Recyclabilité Prod Matx'!C:F,4,FALSE), "")</f>
        <v/>
      </c>
      <c r="F3637" s="12" t="str">
        <f>IF($B3637 &lt;&gt; "", IF(C3637="Totale","",IF(D3637 = 0, "", VLOOKUP(D3637,'Cond Compo'!A:B,2,FALSE))),"")</f>
        <v/>
      </c>
      <c r="G3637" s="28"/>
      <c r="H3637" s="11" t="str">
        <f xml:space="preserve"> IF(C3637="Totale",2,IF($G3637 &lt;&gt; "", IF(D3637 = "E",MATCH(G3637, 'Cond Compo'!D$16:D$18, 0), MATCH(G3637, 'Cond Compo'!C$16:C$19, 0)), ""))</f>
        <v/>
      </c>
      <c r="I3637" s="12" t="str">
        <f>IF($E3637 &lt;&gt; "", IF(E3637 = 0, "", VLOOKUP(E3637,'Cond Perturbation'!A:B,2,FALSE)),"")</f>
        <v/>
      </c>
      <c r="J3637" s="28"/>
      <c r="K3637" s="29" t="str">
        <f>IF($B3637 &lt;&gt; "", IF(C3637="Oui",IF(H3637=1,IF(E3637=0,Résultat!G$8,IF(J3637="No",Résultat!$G$8,Résultat!$G$7)),IF(H3637=2,IF(E3637=0,Résultat!G$9,IF(J3637="No",Résultat!$G$9,Résultat!$G$7)),Résultat!$G$7)),IF(C3637 = "Totale", IF(H3637=1,IF(E3637=0,Résultat!G$8,IF(J3637="No",Résultat!$G$9,Résultat!$G$7)),IF(H3637=2,IF(E3637=0,Résultat!G$9,IF(J3637="No",Résultat!$G$9,Résultat!$G$7)),Résultat!$G$7)),Résultat!$G$7)), "")</f>
        <v/>
      </c>
    </row>
    <row r="3638" spans="1:11" ht="20.100000000000001" customHeight="1">
      <c r="A3638" s="26"/>
      <c r="B3638" s="27"/>
      <c r="C3638" s="11" t="str">
        <f>IF($B3638 &lt;&gt; "",VLOOKUP(MID(B3638,3,5),'Recyclabilité Prod Matx'!C:F,2,FALSE), "")</f>
        <v/>
      </c>
      <c r="D3638" s="11" t="str">
        <f>IF($B3638 &lt;&gt; "",VLOOKUP(MID(B3638,3,5),'Recyclabilité Prod Matx'!C:F,3,FALSE),"")</f>
        <v/>
      </c>
      <c r="E3638" s="11" t="str">
        <f>IF($B3638 &lt;&gt; "",VLOOKUP(MID(B3638,3,5),'Recyclabilité Prod Matx'!C:F,4,FALSE), "")</f>
        <v/>
      </c>
      <c r="F3638" s="12" t="str">
        <f>IF($B3638 &lt;&gt; "", IF(C3638="Totale","",IF(D3638 = 0, "", VLOOKUP(D3638,'Cond Compo'!A:B,2,FALSE))),"")</f>
        <v/>
      </c>
      <c r="G3638" s="28"/>
      <c r="H3638" s="11" t="str">
        <f xml:space="preserve"> IF(C3638="Totale",2,IF($G3638 &lt;&gt; "", IF(D3638 = "E",MATCH(G3638, 'Cond Compo'!D$16:D$18, 0), MATCH(G3638, 'Cond Compo'!C$16:C$19, 0)), ""))</f>
        <v/>
      </c>
      <c r="I3638" s="12" t="str">
        <f>IF($E3638 &lt;&gt; "", IF(E3638 = 0, "", VLOOKUP(E3638,'Cond Perturbation'!A:B,2,FALSE)),"")</f>
        <v/>
      </c>
      <c r="J3638" s="28"/>
      <c r="K3638" s="29" t="str">
        <f>IF($B3638 &lt;&gt; "", IF(C3638="Oui",IF(H3638=1,IF(E3638=0,Résultat!G$8,IF(J3638="No",Résultat!$G$8,Résultat!$G$7)),IF(H3638=2,IF(E3638=0,Résultat!G$9,IF(J3638="No",Résultat!$G$9,Résultat!$G$7)),Résultat!$G$7)),IF(C3638 = "Totale", IF(H3638=1,IF(E3638=0,Résultat!G$8,IF(J3638="No",Résultat!$G$9,Résultat!$G$7)),IF(H3638=2,IF(E3638=0,Résultat!G$9,IF(J3638="No",Résultat!$G$9,Résultat!$G$7)),Résultat!$G$7)),Résultat!$G$7)), "")</f>
        <v/>
      </c>
    </row>
    <row r="3639" spans="1:11" ht="20.100000000000001" customHeight="1">
      <c r="A3639" s="26"/>
      <c r="B3639" s="27"/>
      <c r="C3639" s="11" t="str">
        <f>IF($B3639 &lt;&gt; "",VLOOKUP(MID(B3639,3,5),'Recyclabilité Prod Matx'!C:F,2,FALSE), "")</f>
        <v/>
      </c>
      <c r="D3639" s="11" t="str">
        <f>IF($B3639 &lt;&gt; "",VLOOKUP(MID(B3639,3,5),'Recyclabilité Prod Matx'!C:F,3,FALSE),"")</f>
        <v/>
      </c>
      <c r="E3639" s="11" t="str">
        <f>IF($B3639 &lt;&gt; "",VLOOKUP(MID(B3639,3,5),'Recyclabilité Prod Matx'!C:F,4,FALSE), "")</f>
        <v/>
      </c>
      <c r="F3639" s="12" t="str">
        <f>IF($B3639 &lt;&gt; "", IF(C3639="Totale","",IF(D3639 = 0, "", VLOOKUP(D3639,'Cond Compo'!A:B,2,FALSE))),"")</f>
        <v/>
      </c>
      <c r="G3639" s="28"/>
      <c r="H3639" s="11" t="str">
        <f xml:space="preserve"> IF(C3639="Totale",2,IF($G3639 &lt;&gt; "", IF(D3639 = "E",MATCH(G3639, 'Cond Compo'!D$16:D$18, 0), MATCH(G3639, 'Cond Compo'!C$16:C$19, 0)), ""))</f>
        <v/>
      </c>
      <c r="I3639" s="12" t="str">
        <f>IF($E3639 &lt;&gt; "", IF(E3639 = 0, "", VLOOKUP(E3639,'Cond Perturbation'!A:B,2,FALSE)),"")</f>
        <v/>
      </c>
      <c r="J3639" s="28"/>
      <c r="K3639" s="29" t="str">
        <f>IF($B3639 &lt;&gt; "", IF(C3639="Oui",IF(H3639=1,IF(E3639=0,Résultat!G$8,IF(J3639="No",Résultat!$G$8,Résultat!$G$7)),IF(H3639=2,IF(E3639=0,Résultat!G$9,IF(J3639="No",Résultat!$G$9,Résultat!$G$7)),Résultat!$G$7)),IF(C3639 = "Totale", IF(H3639=1,IF(E3639=0,Résultat!G$8,IF(J3639="No",Résultat!$G$9,Résultat!$G$7)),IF(H3639=2,IF(E3639=0,Résultat!G$9,IF(J3639="No",Résultat!$G$9,Résultat!$G$7)),Résultat!$G$7)),Résultat!$G$7)), "")</f>
        <v/>
      </c>
    </row>
    <row r="3640" spans="1:11" ht="20.100000000000001" customHeight="1">
      <c r="A3640" s="26"/>
      <c r="B3640" s="27"/>
      <c r="C3640" s="11" t="str">
        <f>IF($B3640 &lt;&gt; "",VLOOKUP(MID(B3640,3,5),'Recyclabilité Prod Matx'!C:F,2,FALSE), "")</f>
        <v/>
      </c>
      <c r="D3640" s="11" t="str">
        <f>IF($B3640 &lt;&gt; "",VLOOKUP(MID(B3640,3,5),'Recyclabilité Prod Matx'!C:F,3,FALSE),"")</f>
        <v/>
      </c>
      <c r="E3640" s="11" t="str">
        <f>IF($B3640 &lt;&gt; "",VLOOKUP(MID(B3640,3,5),'Recyclabilité Prod Matx'!C:F,4,FALSE), "")</f>
        <v/>
      </c>
      <c r="F3640" s="12" t="str">
        <f>IF($B3640 &lt;&gt; "", IF(C3640="Totale","",IF(D3640 = 0, "", VLOOKUP(D3640,'Cond Compo'!A:B,2,FALSE))),"")</f>
        <v/>
      </c>
      <c r="G3640" s="28"/>
      <c r="H3640" s="11" t="str">
        <f xml:space="preserve"> IF(C3640="Totale",2,IF($G3640 &lt;&gt; "", IF(D3640 = "E",MATCH(G3640, 'Cond Compo'!D$16:D$18, 0), MATCH(G3640, 'Cond Compo'!C$16:C$19, 0)), ""))</f>
        <v/>
      </c>
      <c r="I3640" s="12" t="str">
        <f>IF($E3640 &lt;&gt; "", IF(E3640 = 0, "", VLOOKUP(E3640,'Cond Perturbation'!A:B,2,FALSE)),"")</f>
        <v/>
      </c>
      <c r="J3640" s="28"/>
      <c r="K3640" s="29" t="str">
        <f>IF($B3640 &lt;&gt; "", IF(C3640="Oui",IF(H3640=1,IF(E3640=0,Résultat!G$8,IF(J3640="No",Résultat!$G$8,Résultat!$G$7)),IF(H3640=2,IF(E3640=0,Résultat!G$9,IF(J3640="No",Résultat!$G$9,Résultat!$G$7)),Résultat!$G$7)),IF(C3640 = "Totale", IF(H3640=1,IF(E3640=0,Résultat!G$8,IF(J3640="No",Résultat!$G$9,Résultat!$G$7)),IF(H3640=2,IF(E3640=0,Résultat!G$9,IF(J3640="No",Résultat!$G$9,Résultat!$G$7)),Résultat!$G$7)),Résultat!$G$7)), "")</f>
        <v/>
      </c>
    </row>
    <row r="3641" spans="1:11" ht="20.100000000000001" customHeight="1">
      <c r="A3641" s="26"/>
      <c r="B3641" s="27"/>
      <c r="C3641" s="11" t="str">
        <f>IF($B3641 &lt;&gt; "",VLOOKUP(MID(B3641,3,5),'Recyclabilité Prod Matx'!C:F,2,FALSE), "")</f>
        <v/>
      </c>
      <c r="D3641" s="11" t="str">
        <f>IF($B3641 &lt;&gt; "",VLOOKUP(MID(B3641,3,5),'Recyclabilité Prod Matx'!C:F,3,FALSE),"")</f>
        <v/>
      </c>
      <c r="E3641" s="11" t="str">
        <f>IF($B3641 &lt;&gt; "",VLOOKUP(MID(B3641,3,5),'Recyclabilité Prod Matx'!C:F,4,FALSE), "")</f>
        <v/>
      </c>
      <c r="F3641" s="12" t="str">
        <f>IF($B3641 &lt;&gt; "", IF(C3641="Totale","",IF(D3641 = 0, "", VLOOKUP(D3641,'Cond Compo'!A:B,2,FALSE))),"")</f>
        <v/>
      </c>
      <c r="G3641" s="28"/>
      <c r="H3641" s="11" t="str">
        <f xml:space="preserve"> IF(C3641="Totale",2,IF($G3641 &lt;&gt; "", IF(D3641 = "E",MATCH(G3641, 'Cond Compo'!D$16:D$18, 0), MATCH(G3641, 'Cond Compo'!C$16:C$19, 0)), ""))</f>
        <v/>
      </c>
      <c r="I3641" s="12" t="str">
        <f>IF($E3641 &lt;&gt; "", IF(E3641 = 0, "", VLOOKUP(E3641,'Cond Perturbation'!A:B,2,FALSE)),"")</f>
        <v/>
      </c>
      <c r="J3641" s="28"/>
      <c r="K3641" s="29" t="str">
        <f>IF($B3641 &lt;&gt; "", IF(C3641="Oui",IF(H3641=1,IF(E3641=0,Résultat!G$8,IF(J3641="No",Résultat!$G$8,Résultat!$G$7)),IF(H3641=2,IF(E3641=0,Résultat!G$9,IF(J3641="No",Résultat!$G$9,Résultat!$G$7)),Résultat!$G$7)),IF(C3641 = "Totale", IF(H3641=1,IF(E3641=0,Résultat!G$8,IF(J3641="No",Résultat!$G$9,Résultat!$G$7)),IF(H3641=2,IF(E3641=0,Résultat!G$9,IF(J3641="No",Résultat!$G$9,Résultat!$G$7)),Résultat!$G$7)),Résultat!$G$7)), "")</f>
        <v/>
      </c>
    </row>
    <row r="3642" spans="1:11" ht="20.100000000000001" customHeight="1">
      <c r="A3642" s="26"/>
      <c r="B3642" s="27"/>
      <c r="C3642" s="11" t="str">
        <f>IF($B3642 &lt;&gt; "",VLOOKUP(MID(B3642,3,5),'Recyclabilité Prod Matx'!C:F,2,FALSE), "")</f>
        <v/>
      </c>
      <c r="D3642" s="11" t="str">
        <f>IF($B3642 &lt;&gt; "",VLOOKUP(MID(B3642,3,5),'Recyclabilité Prod Matx'!C:F,3,FALSE),"")</f>
        <v/>
      </c>
      <c r="E3642" s="11" t="str">
        <f>IF($B3642 &lt;&gt; "",VLOOKUP(MID(B3642,3,5),'Recyclabilité Prod Matx'!C:F,4,FALSE), "")</f>
        <v/>
      </c>
      <c r="F3642" s="12" t="str">
        <f>IF($B3642 &lt;&gt; "", IF(C3642="Totale","",IF(D3642 = 0, "", VLOOKUP(D3642,'Cond Compo'!A:B,2,FALSE))),"")</f>
        <v/>
      </c>
      <c r="G3642" s="28"/>
      <c r="H3642" s="11" t="str">
        <f xml:space="preserve"> IF(C3642="Totale",2,IF($G3642 &lt;&gt; "", IF(D3642 = "E",MATCH(G3642, 'Cond Compo'!D$16:D$18, 0), MATCH(G3642, 'Cond Compo'!C$16:C$19, 0)), ""))</f>
        <v/>
      </c>
      <c r="I3642" s="12" t="str">
        <f>IF($E3642 &lt;&gt; "", IF(E3642 = 0, "", VLOOKUP(E3642,'Cond Perturbation'!A:B,2,FALSE)),"")</f>
        <v/>
      </c>
      <c r="J3642" s="28"/>
      <c r="K3642" s="29" t="str">
        <f>IF($B3642 &lt;&gt; "", IF(C3642="Oui",IF(H3642=1,IF(E3642=0,Résultat!G$8,IF(J3642="No",Résultat!$G$8,Résultat!$G$7)),IF(H3642=2,IF(E3642=0,Résultat!G$9,IF(J3642="No",Résultat!$G$9,Résultat!$G$7)),Résultat!$G$7)),IF(C3642 = "Totale", IF(H3642=1,IF(E3642=0,Résultat!G$8,IF(J3642="No",Résultat!$G$9,Résultat!$G$7)),IF(H3642=2,IF(E3642=0,Résultat!G$9,IF(J3642="No",Résultat!$G$9,Résultat!$G$7)),Résultat!$G$7)),Résultat!$G$7)), "")</f>
        <v/>
      </c>
    </row>
    <row r="3643" spans="1:11" ht="20.100000000000001" customHeight="1">
      <c r="A3643" s="26"/>
      <c r="B3643" s="27"/>
      <c r="C3643" s="11" t="str">
        <f>IF($B3643 &lt;&gt; "",VLOOKUP(MID(B3643,3,5),'Recyclabilité Prod Matx'!C:F,2,FALSE), "")</f>
        <v/>
      </c>
      <c r="D3643" s="11" t="str">
        <f>IF($B3643 &lt;&gt; "",VLOOKUP(MID(B3643,3,5),'Recyclabilité Prod Matx'!C:F,3,FALSE),"")</f>
        <v/>
      </c>
      <c r="E3643" s="11" t="str">
        <f>IF($B3643 &lt;&gt; "",VLOOKUP(MID(B3643,3,5),'Recyclabilité Prod Matx'!C:F,4,FALSE), "")</f>
        <v/>
      </c>
      <c r="F3643" s="12" t="str">
        <f>IF($B3643 &lt;&gt; "", IF(C3643="Totale","",IF(D3643 = 0, "", VLOOKUP(D3643,'Cond Compo'!A:B,2,FALSE))),"")</f>
        <v/>
      </c>
      <c r="G3643" s="28"/>
      <c r="H3643" s="11" t="str">
        <f xml:space="preserve"> IF(C3643="Totale",2,IF($G3643 &lt;&gt; "", IF(D3643 = "E",MATCH(G3643, 'Cond Compo'!D$16:D$18, 0), MATCH(G3643, 'Cond Compo'!C$16:C$19, 0)), ""))</f>
        <v/>
      </c>
      <c r="I3643" s="12" t="str">
        <f>IF($E3643 &lt;&gt; "", IF(E3643 = 0, "", VLOOKUP(E3643,'Cond Perturbation'!A:B,2,FALSE)),"")</f>
        <v/>
      </c>
      <c r="J3643" s="28"/>
      <c r="K3643" s="29" t="str">
        <f>IF($B3643 &lt;&gt; "", IF(C3643="Oui",IF(H3643=1,IF(E3643=0,Résultat!G$8,IF(J3643="No",Résultat!$G$8,Résultat!$G$7)),IF(H3643=2,IF(E3643=0,Résultat!G$9,IF(J3643="No",Résultat!$G$9,Résultat!$G$7)),Résultat!$G$7)),IF(C3643 = "Totale", IF(H3643=1,IF(E3643=0,Résultat!G$8,IF(J3643="No",Résultat!$G$9,Résultat!$G$7)),IF(H3643=2,IF(E3643=0,Résultat!G$9,IF(J3643="No",Résultat!$G$9,Résultat!$G$7)),Résultat!$G$7)),Résultat!$G$7)), "")</f>
        <v/>
      </c>
    </row>
    <row r="3644" spans="1:11" ht="20.100000000000001" customHeight="1">
      <c r="A3644" s="26"/>
      <c r="B3644" s="27"/>
      <c r="C3644" s="11" t="str">
        <f>IF($B3644 &lt;&gt; "",VLOOKUP(MID(B3644,3,5),'Recyclabilité Prod Matx'!C:F,2,FALSE), "")</f>
        <v/>
      </c>
      <c r="D3644" s="11" t="str">
        <f>IF($B3644 &lt;&gt; "",VLOOKUP(MID(B3644,3,5),'Recyclabilité Prod Matx'!C:F,3,FALSE),"")</f>
        <v/>
      </c>
      <c r="E3644" s="11" t="str">
        <f>IF($B3644 &lt;&gt; "",VLOOKUP(MID(B3644,3,5),'Recyclabilité Prod Matx'!C:F,4,FALSE), "")</f>
        <v/>
      </c>
      <c r="F3644" s="12" t="str">
        <f>IF($B3644 &lt;&gt; "", IF(C3644="Totale","",IF(D3644 = 0, "", VLOOKUP(D3644,'Cond Compo'!A:B,2,FALSE))),"")</f>
        <v/>
      </c>
      <c r="G3644" s="28"/>
      <c r="H3644" s="11" t="str">
        <f xml:space="preserve"> IF(C3644="Totale",2,IF($G3644 &lt;&gt; "", IF(D3644 = "E",MATCH(G3644, 'Cond Compo'!D$16:D$18, 0), MATCH(G3644, 'Cond Compo'!C$16:C$19, 0)), ""))</f>
        <v/>
      </c>
      <c r="I3644" s="12" t="str">
        <f>IF($E3644 &lt;&gt; "", IF(E3644 = 0, "", VLOOKUP(E3644,'Cond Perturbation'!A:B,2,FALSE)),"")</f>
        <v/>
      </c>
      <c r="J3644" s="28"/>
      <c r="K3644" s="29" t="str">
        <f>IF($B3644 &lt;&gt; "", IF(C3644="Oui",IF(H3644=1,IF(E3644=0,Résultat!G$8,IF(J3644="No",Résultat!$G$8,Résultat!$G$7)),IF(H3644=2,IF(E3644=0,Résultat!G$9,IF(J3644="No",Résultat!$G$9,Résultat!$G$7)),Résultat!$G$7)),IF(C3644 = "Totale", IF(H3644=1,IF(E3644=0,Résultat!G$8,IF(J3644="No",Résultat!$G$9,Résultat!$G$7)),IF(H3644=2,IF(E3644=0,Résultat!G$9,IF(J3644="No",Résultat!$G$9,Résultat!$G$7)),Résultat!$G$7)),Résultat!$G$7)), "")</f>
        <v/>
      </c>
    </row>
    <row r="3645" spans="1:11" ht="20.100000000000001" customHeight="1">
      <c r="A3645" s="26"/>
      <c r="B3645" s="27"/>
      <c r="C3645" s="11" t="str">
        <f>IF($B3645 &lt;&gt; "",VLOOKUP(MID(B3645,3,5),'Recyclabilité Prod Matx'!C:F,2,FALSE), "")</f>
        <v/>
      </c>
      <c r="D3645" s="11" t="str">
        <f>IF($B3645 &lt;&gt; "",VLOOKUP(MID(B3645,3,5),'Recyclabilité Prod Matx'!C:F,3,FALSE),"")</f>
        <v/>
      </c>
      <c r="E3645" s="11" t="str">
        <f>IF($B3645 &lt;&gt; "",VLOOKUP(MID(B3645,3,5),'Recyclabilité Prod Matx'!C:F,4,FALSE), "")</f>
        <v/>
      </c>
      <c r="F3645" s="12" t="str">
        <f>IF($B3645 &lt;&gt; "", IF(C3645="Totale","",IF(D3645 = 0, "", VLOOKUP(D3645,'Cond Compo'!A:B,2,FALSE))),"")</f>
        <v/>
      </c>
      <c r="G3645" s="28"/>
      <c r="H3645" s="11" t="str">
        <f xml:space="preserve"> IF(C3645="Totale",2,IF($G3645 &lt;&gt; "", IF(D3645 = "E",MATCH(G3645, 'Cond Compo'!D$16:D$18, 0), MATCH(G3645, 'Cond Compo'!C$16:C$19, 0)), ""))</f>
        <v/>
      </c>
      <c r="I3645" s="12" t="str">
        <f>IF($E3645 &lt;&gt; "", IF(E3645 = 0, "", VLOOKUP(E3645,'Cond Perturbation'!A:B,2,FALSE)),"")</f>
        <v/>
      </c>
      <c r="J3645" s="28"/>
      <c r="K3645" s="29" t="str">
        <f>IF($B3645 &lt;&gt; "", IF(C3645="Oui",IF(H3645=1,IF(E3645=0,Résultat!G$8,IF(J3645="No",Résultat!$G$8,Résultat!$G$7)),IF(H3645=2,IF(E3645=0,Résultat!G$9,IF(J3645="No",Résultat!$G$9,Résultat!$G$7)),Résultat!$G$7)),IF(C3645 = "Totale", IF(H3645=1,IF(E3645=0,Résultat!G$8,IF(J3645="No",Résultat!$G$9,Résultat!$G$7)),IF(H3645=2,IF(E3645=0,Résultat!G$9,IF(J3645="No",Résultat!$G$9,Résultat!$G$7)),Résultat!$G$7)),Résultat!$G$7)), "")</f>
        <v/>
      </c>
    </row>
    <row r="3646" spans="1:11" ht="20.100000000000001" customHeight="1">
      <c r="A3646" s="26"/>
      <c r="B3646" s="27"/>
      <c r="C3646" s="11" t="str">
        <f>IF($B3646 &lt;&gt; "",VLOOKUP(MID(B3646,3,5),'Recyclabilité Prod Matx'!C:F,2,FALSE), "")</f>
        <v/>
      </c>
      <c r="D3646" s="11" t="str">
        <f>IF($B3646 &lt;&gt; "",VLOOKUP(MID(B3646,3,5),'Recyclabilité Prod Matx'!C:F,3,FALSE),"")</f>
        <v/>
      </c>
      <c r="E3646" s="11" t="str">
        <f>IF($B3646 &lt;&gt; "",VLOOKUP(MID(B3646,3,5),'Recyclabilité Prod Matx'!C:F,4,FALSE), "")</f>
        <v/>
      </c>
      <c r="F3646" s="12" t="str">
        <f>IF($B3646 &lt;&gt; "", IF(C3646="Totale","",IF(D3646 = 0, "", VLOOKUP(D3646,'Cond Compo'!A:B,2,FALSE))),"")</f>
        <v/>
      </c>
      <c r="G3646" s="28"/>
      <c r="H3646" s="11" t="str">
        <f xml:space="preserve"> IF(C3646="Totale",2,IF($G3646 &lt;&gt; "", IF(D3646 = "E",MATCH(G3646, 'Cond Compo'!D$16:D$18, 0), MATCH(G3646, 'Cond Compo'!C$16:C$19, 0)), ""))</f>
        <v/>
      </c>
      <c r="I3646" s="12" t="str">
        <f>IF($E3646 &lt;&gt; "", IF(E3646 = 0, "", VLOOKUP(E3646,'Cond Perturbation'!A:B,2,FALSE)),"")</f>
        <v/>
      </c>
      <c r="J3646" s="28"/>
      <c r="K3646" s="29" t="str">
        <f>IF($B3646 &lt;&gt; "", IF(C3646="Oui",IF(H3646=1,IF(E3646=0,Résultat!G$8,IF(J3646="No",Résultat!$G$8,Résultat!$G$7)),IF(H3646=2,IF(E3646=0,Résultat!G$9,IF(J3646="No",Résultat!$G$9,Résultat!$G$7)),Résultat!$G$7)),IF(C3646 = "Totale", IF(H3646=1,IF(E3646=0,Résultat!G$8,IF(J3646="No",Résultat!$G$9,Résultat!$G$7)),IF(H3646=2,IF(E3646=0,Résultat!G$9,IF(J3646="No",Résultat!$G$9,Résultat!$G$7)),Résultat!$G$7)),Résultat!$G$7)), "")</f>
        <v/>
      </c>
    </row>
    <row r="3647" spans="1:11" ht="20.100000000000001" customHeight="1">
      <c r="A3647" s="26"/>
      <c r="B3647" s="27"/>
      <c r="C3647" s="11" t="str">
        <f>IF($B3647 &lt;&gt; "",VLOOKUP(MID(B3647,3,5),'Recyclabilité Prod Matx'!C:F,2,FALSE), "")</f>
        <v/>
      </c>
      <c r="D3647" s="11" t="str">
        <f>IF($B3647 &lt;&gt; "",VLOOKUP(MID(B3647,3,5),'Recyclabilité Prod Matx'!C:F,3,FALSE),"")</f>
        <v/>
      </c>
      <c r="E3647" s="11" t="str">
        <f>IF($B3647 &lt;&gt; "",VLOOKUP(MID(B3647,3,5),'Recyclabilité Prod Matx'!C:F,4,FALSE), "")</f>
        <v/>
      </c>
      <c r="F3647" s="12" t="str">
        <f>IF($B3647 &lt;&gt; "", IF(C3647="Totale","",IF(D3647 = 0, "", VLOOKUP(D3647,'Cond Compo'!A:B,2,FALSE))),"")</f>
        <v/>
      </c>
      <c r="G3647" s="28"/>
      <c r="H3647" s="11" t="str">
        <f xml:space="preserve"> IF(C3647="Totale",2,IF($G3647 &lt;&gt; "", IF(D3647 = "E",MATCH(G3647, 'Cond Compo'!D$16:D$18, 0), MATCH(G3647, 'Cond Compo'!C$16:C$19, 0)), ""))</f>
        <v/>
      </c>
      <c r="I3647" s="12" t="str">
        <f>IF($E3647 &lt;&gt; "", IF(E3647 = 0, "", VLOOKUP(E3647,'Cond Perturbation'!A:B,2,FALSE)),"")</f>
        <v/>
      </c>
      <c r="J3647" s="28"/>
      <c r="K3647" s="29" t="str">
        <f>IF($B3647 &lt;&gt; "", IF(C3647="Oui",IF(H3647=1,IF(E3647=0,Résultat!G$8,IF(J3647="No",Résultat!$G$8,Résultat!$G$7)),IF(H3647=2,IF(E3647=0,Résultat!G$9,IF(J3647="No",Résultat!$G$9,Résultat!$G$7)),Résultat!$G$7)),IF(C3647 = "Totale", IF(H3647=1,IF(E3647=0,Résultat!G$8,IF(J3647="No",Résultat!$G$9,Résultat!$G$7)),IF(H3647=2,IF(E3647=0,Résultat!G$9,IF(J3647="No",Résultat!$G$9,Résultat!$G$7)),Résultat!$G$7)),Résultat!$G$7)), "")</f>
        <v/>
      </c>
    </row>
    <row r="3648" spans="1:11" ht="20.100000000000001" customHeight="1">
      <c r="A3648" s="26"/>
      <c r="B3648" s="27"/>
      <c r="C3648" s="11" t="str">
        <f>IF($B3648 &lt;&gt; "",VLOOKUP(MID(B3648,3,5),'Recyclabilité Prod Matx'!C:F,2,FALSE), "")</f>
        <v/>
      </c>
      <c r="D3648" s="11" t="str">
        <f>IF($B3648 &lt;&gt; "",VLOOKUP(MID(B3648,3,5),'Recyclabilité Prod Matx'!C:F,3,FALSE),"")</f>
        <v/>
      </c>
      <c r="E3648" s="11" t="str">
        <f>IF($B3648 &lt;&gt; "",VLOOKUP(MID(B3648,3,5),'Recyclabilité Prod Matx'!C:F,4,FALSE), "")</f>
        <v/>
      </c>
      <c r="F3648" s="12" t="str">
        <f>IF($B3648 &lt;&gt; "", IF(C3648="Totale","",IF(D3648 = 0, "", VLOOKUP(D3648,'Cond Compo'!A:B,2,FALSE))),"")</f>
        <v/>
      </c>
      <c r="G3648" s="28"/>
      <c r="H3648" s="11" t="str">
        <f xml:space="preserve"> IF(C3648="Totale",2,IF($G3648 &lt;&gt; "", IF(D3648 = "E",MATCH(G3648, 'Cond Compo'!D$16:D$18, 0), MATCH(G3648, 'Cond Compo'!C$16:C$19, 0)), ""))</f>
        <v/>
      </c>
      <c r="I3648" s="12" t="str">
        <f>IF($E3648 &lt;&gt; "", IF(E3648 = 0, "", VLOOKUP(E3648,'Cond Perturbation'!A:B,2,FALSE)),"")</f>
        <v/>
      </c>
      <c r="J3648" s="28"/>
      <c r="K3648" s="29" t="str">
        <f>IF($B3648 &lt;&gt; "", IF(C3648="Oui",IF(H3648=1,IF(E3648=0,Résultat!G$8,IF(J3648="No",Résultat!$G$8,Résultat!$G$7)),IF(H3648=2,IF(E3648=0,Résultat!G$9,IF(J3648="No",Résultat!$G$9,Résultat!$G$7)),Résultat!$G$7)),IF(C3648 = "Totale", IF(H3648=1,IF(E3648=0,Résultat!G$8,IF(J3648="No",Résultat!$G$9,Résultat!$G$7)),IF(H3648=2,IF(E3648=0,Résultat!G$9,IF(J3648="No",Résultat!$G$9,Résultat!$G$7)),Résultat!$G$7)),Résultat!$G$7)), "")</f>
        <v/>
      </c>
    </row>
    <row r="3649" spans="1:11" ht="20.100000000000001" customHeight="1">
      <c r="A3649" s="26"/>
      <c r="B3649" s="27"/>
      <c r="C3649" s="11" t="str">
        <f>IF($B3649 &lt;&gt; "",VLOOKUP(MID(B3649,3,5),'Recyclabilité Prod Matx'!C:F,2,FALSE), "")</f>
        <v/>
      </c>
      <c r="D3649" s="11" t="str">
        <f>IF($B3649 &lt;&gt; "",VLOOKUP(MID(B3649,3,5),'Recyclabilité Prod Matx'!C:F,3,FALSE),"")</f>
        <v/>
      </c>
      <c r="E3649" s="11" t="str">
        <f>IF($B3649 &lt;&gt; "",VLOOKUP(MID(B3649,3,5),'Recyclabilité Prod Matx'!C:F,4,FALSE), "")</f>
        <v/>
      </c>
      <c r="F3649" s="12" t="str">
        <f>IF($B3649 &lt;&gt; "", IF(C3649="Totale","",IF(D3649 = 0, "", VLOOKUP(D3649,'Cond Compo'!A:B,2,FALSE))),"")</f>
        <v/>
      </c>
      <c r="G3649" s="28"/>
      <c r="H3649" s="11" t="str">
        <f xml:space="preserve"> IF(C3649="Totale",2,IF($G3649 &lt;&gt; "", IF(D3649 = "E",MATCH(G3649, 'Cond Compo'!D$16:D$18, 0), MATCH(G3649, 'Cond Compo'!C$16:C$19, 0)), ""))</f>
        <v/>
      </c>
      <c r="I3649" s="12" t="str">
        <f>IF($E3649 &lt;&gt; "", IF(E3649 = 0, "", VLOOKUP(E3649,'Cond Perturbation'!A:B,2,FALSE)),"")</f>
        <v/>
      </c>
      <c r="J3649" s="28"/>
      <c r="K3649" s="29" t="str">
        <f>IF($B3649 &lt;&gt; "", IF(C3649="Oui",IF(H3649=1,IF(E3649=0,Résultat!G$8,IF(J3649="No",Résultat!$G$8,Résultat!$G$7)),IF(H3649=2,IF(E3649=0,Résultat!G$9,IF(J3649="No",Résultat!$G$9,Résultat!$G$7)),Résultat!$G$7)),IF(C3649 = "Totale", IF(H3649=1,IF(E3649=0,Résultat!G$8,IF(J3649="No",Résultat!$G$9,Résultat!$G$7)),IF(H3649=2,IF(E3649=0,Résultat!G$9,IF(J3649="No",Résultat!$G$9,Résultat!$G$7)),Résultat!$G$7)),Résultat!$G$7)), "")</f>
        <v/>
      </c>
    </row>
    <row r="3650" spans="1:11" ht="20.100000000000001" customHeight="1">
      <c r="A3650" s="26"/>
      <c r="B3650" s="27"/>
      <c r="C3650" s="11" t="str">
        <f>IF($B3650 &lt;&gt; "",VLOOKUP(MID(B3650,3,5),'Recyclabilité Prod Matx'!C:F,2,FALSE), "")</f>
        <v/>
      </c>
      <c r="D3650" s="11" t="str">
        <f>IF($B3650 &lt;&gt; "",VLOOKUP(MID(B3650,3,5),'Recyclabilité Prod Matx'!C:F,3,FALSE),"")</f>
        <v/>
      </c>
      <c r="E3650" s="11" t="str">
        <f>IF($B3650 &lt;&gt; "",VLOOKUP(MID(B3650,3,5),'Recyclabilité Prod Matx'!C:F,4,FALSE), "")</f>
        <v/>
      </c>
      <c r="F3650" s="12" t="str">
        <f>IF($B3650 &lt;&gt; "", IF(C3650="Totale","",IF(D3650 = 0, "", VLOOKUP(D3650,'Cond Compo'!A:B,2,FALSE))),"")</f>
        <v/>
      </c>
      <c r="G3650" s="28"/>
      <c r="H3650" s="11" t="str">
        <f xml:space="preserve"> IF(C3650="Totale",2,IF($G3650 &lt;&gt; "", IF(D3650 = "E",MATCH(G3650, 'Cond Compo'!D$16:D$18, 0), MATCH(G3650, 'Cond Compo'!C$16:C$19, 0)), ""))</f>
        <v/>
      </c>
      <c r="I3650" s="12" t="str">
        <f>IF($E3650 &lt;&gt; "", IF(E3650 = 0, "", VLOOKUP(E3650,'Cond Perturbation'!A:B,2,FALSE)),"")</f>
        <v/>
      </c>
      <c r="J3650" s="28"/>
      <c r="K3650" s="29" t="str">
        <f>IF($B3650 &lt;&gt; "", IF(C3650="Oui",IF(H3650=1,IF(E3650=0,Résultat!G$8,IF(J3650="No",Résultat!$G$8,Résultat!$G$7)),IF(H3650=2,IF(E3650=0,Résultat!G$9,IF(J3650="No",Résultat!$G$9,Résultat!$G$7)),Résultat!$G$7)),IF(C3650 = "Totale", IF(H3650=1,IF(E3650=0,Résultat!G$8,IF(J3650="No",Résultat!$G$9,Résultat!$G$7)),IF(H3650=2,IF(E3650=0,Résultat!G$9,IF(J3650="No",Résultat!$G$9,Résultat!$G$7)),Résultat!$G$7)),Résultat!$G$7)), "")</f>
        <v/>
      </c>
    </row>
    <row r="3651" spans="1:11" ht="20.100000000000001" customHeight="1">
      <c r="A3651" s="26"/>
      <c r="B3651" s="27"/>
      <c r="C3651" s="11" t="str">
        <f>IF($B3651 &lt;&gt; "",VLOOKUP(MID(B3651,3,5),'Recyclabilité Prod Matx'!C:F,2,FALSE), "")</f>
        <v/>
      </c>
      <c r="D3651" s="11" t="str">
        <f>IF($B3651 &lt;&gt; "",VLOOKUP(MID(B3651,3,5),'Recyclabilité Prod Matx'!C:F,3,FALSE),"")</f>
        <v/>
      </c>
      <c r="E3651" s="11" t="str">
        <f>IF($B3651 &lt;&gt; "",VLOOKUP(MID(B3651,3,5),'Recyclabilité Prod Matx'!C:F,4,FALSE), "")</f>
        <v/>
      </c>
      <c r="F3651" s="12" t="str">
        <f>IF($B3651 &lt;&gt; "", IF(C3651="Totale","",IF(D3651 = 0, "", VLOOKUP(D3651,'Cond Compo'!A:B,2,FALSE))),"")</f>
        <v/>
      </c>
      <c r="G3651" s="28"/>
      <c r="H3651" s="11" t="str">
        <f xml:space="preserve"> IF(C3651="Totale",2,IF($G3651 &lt;&gt; "", IF(D3651 = "E",MATCH(G3651, 'Cond Compo'!D$16:D$18, 0), MATCH(G3651, 'Cond Compo'!C$16:C$19, 0)), ""))</f>
        <v/>
      </c>
      <c r="I3651" s="12" t="str">
        <f>IF($E3651 &lt;&gt; "", IF(E3651 = 0, "", VLOOKUP(E3651,'Cond Perturbation'!A:B,2,FALSE)),"")</f>
        <v/>
      </c>
      <c r="J3651" s="28"/>
      <c r="K3651" s="29" t="str">
        <f>IF($B3651 &lt;&gt; "", IF(C3651="Oui",IF(H3651=1,IF(E3651=0,Résultat!G$8,IF(J3651="No",Résultat!$G$8,Résultat!$G$7)),IF(H3651=2,IF(E3651=0,Résultat!G$9,IF(J3651="No",Résultat!$G$9,Résultat!$G$7)),Résultat!$G$7)),IF(C3651 = "Totale", IF(H3651=1,IF(E3651=0,Résultat!G$8,IF(J3651="No",Résultat!$G$9,Résultat!$G$7)),IF(H3651=2,IF(E3651=0,Résultat!G$9,IF(J3651="No",Résultat!$G$9,Résultat!$G$7)),Résultat!$G$7)),Résultat!$G$7)), "")</f>
        <v/>
      </c>
    </row>
    <row r="3652" spans="1:11" ht="20.100000000000001" customHeight="1">
      <c r="A3652" s="26"/>
      <c r="B3652" s="27"/>
      <c r="C3652" s="11" t="str">
        <f>IF($B3652 &lt;&gt; "",VLOOKUP(MID(B3652,3,5),'Recyclabilité Prod Matx'!C:F,2,FALSE), "")</f>
        <v/>
      </c>
      <c r="D3652" s="11" t="str">
        <f>IF($B3652 &lt;&gt; "",VLOOKUP(MID(B3652,3,5),'Recyclabilité Prod Matx'!C:F,3,FALSE),"")</f>
        <v/>
      </c>
      <c r="E3652" s="11" t="str">
        <f>IF($B3652 &lt;&gt; "",VLOOKUP(MID(B3652,3,5),'Recyclabilité Prod Matx'!C:F,4,FALSE), "")</f>
        <v/>
      </c>
      <c r="F3652" s="12" t="str">
        <f>IF($B3652 &lt;&gt; "", IF(C3652="Totale","",IF(D3652 = 0, "", VLOOKUP(D3652,'Cond Compo'!A:B,2,FALSE))),"")</f>
        <v/>
      </c>
      <c r="G3652" s="28"/>
      <c r="H3652" s="11" t="str">
        <f xml:space="preserve"> IF(C3652="Totale",2,IF($G3652 &lt;&gt; "", IF(D3652 = "E",MATCH(G3652, 'Cond Compo'!D$16:D$18, 0), MATCH(G3652, 'Cond Compo'!C$16:C$19, 0)), ""))</f>
        <v/>
      </c>
      <c r="I3652" s="12" t="str">
        <f>IF($E3652 &lt;&gt; "", IF(E3652 = 0, "", VLOOKUP(E3652,'Cond Perturbation'!A:B,2,FALSE)),"")</f>
        <v/>
      </c>
      <c r="J3652" s="28"/>
      <c r="K3652" s="29" t="str">
        <f>IF($B3652 &lt;&gt; "", IF(C3652="Oui",IF(H3652=1,IF(E3652=0,Résultat!G$8,IF(J3652="No",Résultat!$G$8,Résultat!$G$7)),IF(H3652=2,IF(E3652=0,Résultat!G$9,IF(J3652="No",Résultat!$G$9,Résultat!$G$7)),Résultat!$G$7)),IF(C3652 = "Totale", IF(H3652=1,IF(E3652=0,Résultat!G$8,IF(J3652="No",Résultat!$G$9,Résultat!$G$7)),IF(H3652=2,IF(E3652=0,Résultat!G$9,IF(J3652="No",Résultat!$G$9,Résultat!$G$7)),Résultat!$G$7)),Résultat!$G$7)), "")</f>
        <v/>
      </c>
    </row>
    <row r="3653" spans="1:11" ht="20.100000000000001" customHeight="1">
      <c r="A3653" s="26"/>
      <c r="B3653" s="27"/>
      <c r="C3653" s="11" t="str">
        <f>IF($B3653 &lt;&gt; "",VLOOKUP(MID(B3653,3,5),'Recyclabilité Prod Matx'!C:F,2,FALSE), "")</f>
        <v/>
      </c>
      <c r="D3653" s="11" t="str">
        <f>IF($B3653 &lt;&gt; "",VLOOKUP(MID(B3653,3,5),'Recyclabilité Prod Matx'!C:F,3,FALSE),"")</f>
        <v/>
      </c>
      <c r="E3653" s="11" t="str">
        <f>IF($B3653 &lt;&gt; "",VLOOKUP(MID(B3653,3,5),'Recyclabilité Prod Matx'!C:F,4,FALSE), "")</f>
        <v/>
      </c>
      <c r="F3653" s="12" t="str">
        <f>IF($B3653 &lt;&gt; "", IF(C3653="Totale","",IF(D3653 = 0, "", VLOOKUP(D3653,'Cond Compo'!A:B,2,FALSE))),"")</f>
        <v/>
      </c>
      <c r="G3653" s="28"/>
      <c r="H3653" s="11" t="str">
        <f xml:space="preserve"> IF(C3653="Totale",2,IF($G3653 &lt;&gt; "", IF(D3653 = "E",MATCH(G3653, 'Cond Compo'!D$16:D$18, 0), MATCH(G3653, 'Cond Compo'!C$16:C$19, 0)), ""))</f>
        <v/>
      </c>
      <c r="I3653" s="12" t="str">
        <f>IF($E3653 &lt;&gt; "", IF(E3653 = 0, "", VLOOKUP(E3653,'Cond Perturbation'!A:B,2,FALSE)),"")</f>
        <v/>
      </c>
      <c r="J3653" s="28"/>
      <c r="K3653" s="29" t="str">
        <f>IF($B3653 &lt;&gt; "", IF(C3653="Oui",IF(H3653=1,IF(E3653=0,Résultat!G$8,IF(J3653="No",Résultat!$G$8,Résultat!$G$7)),IF(H3653=2,IF(E3653=0,Résultat!G$9,IF(J3653="No",Résultat!$G$9,Résultat!$G$7)),Résultat!$G$7)),IF(C3653 = "Totale", IF(H3653=1,IF(E3653=0,Résultat!G$8,IF(J3653="No",Résultat!$G$9,Résultat!$G$7)),IF(H3653=2,IF(E3653=0,Résultat!G$9,IF(J3653="No",Résultat!$G$9,Résultat!$G$7)),Résultat!$G$7)),Résultat!$G$7)), "")</f>
        <v/>
      </c>
    </row>
    <row r="3654" spans="1:11" ht="20.100000000000001" customHeight="1">
      <c r="A3654" s="26"/>
      <c r="B3654" s="27"/>
      <c r="C3654" s="11" t="str">
        <f>IF($B3654 &lt;&gt; "",VLOOKUP(MID(B3654,3,5),'Recyclabilité Prod Matx'!C:F,2,FALSE), "")</f>
        <v/>
      </c>
      <c r="D3654" s="11" t="str">
        <f>IF($B3654 &lt;&gt; "",VLOOKUP(MID(B3654,3,5),'Recyclabilité Prod Matx'!C:F,3,FALSE),"")</f>
        <v/>
      </c>
      <c r="E3654" s="11" t="str">
        <f>IF($B3654 &lt;&gt; "",VLOOKUP(MID(B3654,3,5),'Recyclabilité Prod Matx'!C:F,4,FALSE), "")</f>
        <v/>
      </c>
      <c r="F3654" s="12" t="str">
        <f>IF($B3654 &lt;&gt; "", IF(C3654="Totale","",IF(D3654 = 0, "", VLOOKUP(D3654,'Cond Compo'!A:B,2,FALSE))),"")</f>
        <v/>
      </c>
      <c r="G3654" s="28"/>
      <c r="H3654" s="11" t="str">
        <f xml:space="preserve"> IF(C3654="Totale",2,IF($G3654 &lt;&gt; "", IF(D3654 = "E",MATCH(G3654, 'Cond Compo'!D$16:D$18, 0), MATCH(G3654, 'Cond Compo'!C$16:C$19, 0)), ""))</f>
        <v/>
      </c>
      <c r="I3654" s="12" t="str">
        <f>IF($E3654 &lt;&gt; "", IF(E3654 = 0, "", VLOOKUP(E3654,'Cond Perturbation'!A:B,2,FALSE)),"")</f>
        <v/>
      </c>
      <c r="J3654" s="28"/>
      <c r="K3654" s="29" t="str">
        <f>IF($B3654 &lt;&gt; "", IF(C3654="Oui",IF(H3654=1,IF(E3654=0,Résultat!G$8,IF(J3654="No",Résultat!$G$8,Résultat!$G$7)),IF(H3654=2,IF(E3654=0,Résultat!G$9,IF(J3654="No",Résultat!$G$9,Résultat!$G$7)),Résultat!$G$7)),IF(C3654 = "Totale", IF(H3654=1,IF(E3654=0,Résultat!G$8,IF(J3654="No",Résultat!$G$9,Résultat!$G$7)),IF(H3654=2,IF(E3654=0,Résultat!G$9,IF(J3654="No",Résultat!$G$9,Résultat!$G$7)),Résultat!$G$7)),Résultat!$G$7)), "")</f>
        <v/>
      </c>
    </row>
    <row r="3655" spans="1:11" ht="20.100000000000001" customHeight="1">
      <c r="A3655" s="26"/>
      <c r="B3655" s="27"/>
      <c r="C3655" s="11" t="str">
        <f>IF($B3655 &lt;&gt; "",VLOOKUP(MID(B3655,3,5),'Recyclabilité Prod Matx'!C:F,2,FALSE), "")</f>
        <v/>
      </c>
      <c r="D3655" s="11" t="str">
        <f>IF($B3655 &lt;&gt; "",VLOOKUP(MID(B3655,3,5),'Recyclabilité Prod Matx'!C:F,3,FALSE),"")</f>
        <v/>
      </c>
      <c r="E3655" s="11" t="str">
        <f>IF($B3655 &lt;&gt; "",VLOOKUP(MID(B3655,3,5),'Recyclabilité Prod Matx'!C:F,4,FALSE), "")</f>
        <v/>
      </c>
      <c r="F3655" s="12" t="str">
        <f>IF($B3655 &lt;&gt; "", IF(C3655="Totale","",IF(D3655 = 0, "", VLOOKUP(D3655,'Cond Compo'!A:B,2,FALSE))),"")</f>
        <v/>
      </c>
      <c r="G3655" s="28"/>
      <c r="H3655" s="11" t="str">
        <f xml:space="preserve"> IF(C3655="Totale",2,IF($G3655 &lt;&gt; "", IF(D3655 = "E",MATCH(G3655, 'Cond Compo'!D$16:D$18, 0), MATCH(G3655, 'Cond Compo'!C$16:C$19, 0)), ""))</f>
        <v/>
      </c>
      <c r="I3655" s="12" t="str">
        <f>IF($E3655 &lt;&gt; "", IF(E3655 = 0, "", VLOOKUP(E3655,'Cond Perturbation'!A:B,2,FALSE)),"")</f>
        <v/>
      </c>
      <c r="J3655" s="28"/>
      <c r="K3655" s="29" t="str">
        <f>IF($B3655 &lt;&gt; "", IF(C3655="Oui",IF(H3655=1,IF(E3655=0,Résultat!G$8,IF(J3655="No",Résultat!$G$8,Résultat!$G$7)),IF(H3655=2,IF(E3655=0,Résultat!G$9,IF(J3655="No",Résultat!$G$9,Résultat!$G$7)),Résultat!$G$7)),IF(C3655 = "Totale", IF(H3655=1,IF(E3655=0,Résultat!G$8,IF(J3655="No",Résultat!$G$9,Résultat!$G$7)),IF(H3655=2,IF(E3655=0,Résultat!G$9,IF(J3655="No",Résultat!$G$9,Résultat!$G$7)),Résultat!$G$7)),Résultat!$G$7)), "")</f>
        <v/>
      </c>
    </row>
    <row r="3656" spans="1:11" ht="20.100000000000001" customHeight="1">
      <c r="A3656" s="26"/>
      <c r="B3656" s="27"/>
      <c r="C3656" s="11" t="str">
        <f>IF($B3656 &lt;&gt; "",VLOOKUP(MID(B3656,3,5),'Recyclabilité Prod Matx'!C:F,2,FALSE), "")</f>
        <v/>
      </c>
      <c r="D3656" s="11" t="str">
        <f>IF($B3656 &lt;&gt; "",VLOOKUP(MID(B3656,3,5),'Recyclabilité Prod Matx'!C:F,3,FALSE),"")</f>
        <v/>
      </c>
      <c r="E3656" s="11" t="str">
        <f>IF($B3656 &lt;&gt; "",VLOOKUP(MID(B3656,3,5),'Recyclabilité Prod Matx'!C:F,4,FALSE), "")</f>
        <v/>
      </c>
      <c r="F3656" s="12" t="str">
        <f>IF($B3656 &lt;&gt; "", IF(C3656="Totale","",IF(D3656 = 0, "", VLOOKUP(D3656,'Cond Compo'!A:B,2,FALSE))),"")</f>
        <v/>
      </c>
      <c r="G3656" s="28"/>
      <c r="H3656" s="11" t="str">
        <f xml:space="preserve"> IF(C3656="Totale",2,IF($G3656 &lt;&gt; "", IF(D3656 = "E",MATCH(G3656, 'Cond Compo'!D$16:D$18, 0), MATCH(G3656, 'Cond Compo'!C$16:C$19, 0)), ""))</f>
        <v/>
      </c>
      <c r="I3656" s="12" t="str">
        <f>IF($E3656 &lt;&gt; "", IF(E3656 = 0, "", VLOOKUP(E3656,'Cond Perturbation'!A:B,2,FALSE)),"")</f>
        <v/>
      </c>
      <c r="J3656" s="28"/>
      <c r="K3656" s="29" t="str">
        <f>IF($B3656 &lt;&gt; "", IF(C3656="Oui",IF(H3656=1,IF(E3656=0,Résultat!G$8,IF(J3656="No",Résultat!$G$8,Résultat!$G$7)),IF(H3656=2,IF(E3656=0,Résultat!G$9,IF(J3656="No",Résultat!$G$9,Résultat!$G$7)),Résultat!$G$7)),IF(C3656 = "Totale", IF(H3656=1,IF(E3656=0,Résultat!G$8,IF(J3656="No",Résultat!$G$9,Résultat!$G$7)),IF(H3656=2,IF(E3656=0,Résultat!G$9,IF(J3656="No",Résultat!$G$9,Résultat!$G$7)),Résultat!$G$7)),Résultat!$G$7)), "")</f>
        <v/>
      </c>
    </row>
    <row r="3657" spans="1:11" ht="20.100000000000001" customHeight="1">
      <c r="A3657" s="26"/>
      <c r="B3657" s="27"/>
      <c r="C3657" s="11" t="str">
        <f>IF($B3657 &lt;&gt; "",VLOOKUP(MID(B3657,3,5),'Recyclabilité Prod Matx'!C:F,2,FALSE), "")</f>
        <v/>
      </c>
      <c r="D3657" s="11" t="str">
        <f>IF($B3657 &lt;&gt; "",VLOOKUP(MID(B3657,3,5),'Recyclabilité Prod Matx'!C:F,3,FALSE),"")</f>
        <v/>
      </c>
      <c r="E3657" s="11" t="str">
        <f>IF($B3657 &lt;&gt; "",VLOOKUP(MID(B3657,3,5),'Recyclabilité Prod Matx'!C:F,4,FALSE), "")</f>
        <v/>
      </c>
      <c r="F3657" s="12" t="str">
        <f>IF($B3657 &lt;&gt; "", IF(C3657="Totale","",IF(D3657 = 0, "", VLOOKUP(D3657,'Cond Compo'!A:B,2,FALSE))),"")</f>
        <v/>
      </c>
      <c r="G3657" s="28"/>
      <c r="H3657" s="11" t="str">
        <f xml:space="preserve"> IF(C3657="Totale",2,IF($G3657 &lt;&gt; "", IF(D3657 = "E",MATCH(G3657, 'Cond Compo'!D$16:D$18, 0), MATCH(G3657, 'Cond Compo'!C$16:C$19, 0)), ""))</f>
        <v/>
      </c>
      <c r="I3657" s="12" t="str">
        <f>IF($E3657 &lt;&gt; "", IF(E3657 = 0, "", VLOOKUP(E3657,'Cond Perturbation'!A:B,2,FALSE)),"")</f>
        <v/>
      </c>
      <c r="J3657" s="28"/>
      <c r="K3657" s="29" t="str">
        <f>IF($B3657 &lt;&gt; "", IF(C3657="Oui",IF(H3657=1,IF(E3657=0,Résultat!G$8,IF(J3657="No",Résultat!$G$8,Résultat!$G$7)),IF(H3657=2,IF(E3657=0,Résultat!G$9,IF(J3657="No",Résultat!$G$9,Résultat!$G$7)),Résultat!$G$7)),IF(C3657 = "Totale", IF(H3657=1,IF(E3657=0,Résultat!G$8,IF(J3657="No",Résultat!$G$9,Résultat!$G$7)),IF(H3657=2,IF(E3657=0,Résultat!G$9,IF(J3657="No",Résultat!$G$9,Résultat!$G$7)),Résultat!$G$7)),Résultat!$G$7)), "")</f>
        <v/>
      </c>
    </row>
    <row r="3658" spans="1:11" ht="20.100000000000001" customHeight="1">
      <c r="A3658" s="26"/>
      <c r="B3658" s="27"/>
      <c r="C3658" s="11" t="str">
        <f>IF($B3658 &lt;&gt; "",VLOOKUP(MID(B3658,3,5),'Recyclabilité Prod Matx'!C:F,2,FALSE), "")</f>
        <v/>
      </c>
      <c r="D3658" s="11" t="str">
        <f>IF($B3658 &lt;&gt; "",VLOOKUP(MID(B3658,3,5),'Recyclabilité Prod Matx'!C:F,3,FALSE),"")</f>
        <v/>
      </c>
      <c r="E3658" s="11" t="str">
        <f>IF($B3658 &lt;&gt; "",VLOOKUP(MID(B3658,3,5),'Recyclabilité Prod Matx'!C:F,4,FALSE), "")</f>
        <v/>
      </c>
      <c r="F3658" s="12" t="str">
        <f>IF($B3658 &lt;&gt; "", IF(C3658="Totale","",IF(D3658 = 0, "", VLOOKUP(D3658,'Cond Compo'!A:B,2,FALSE))),"")</f>
        <v/>
      </c>
      <c r="G3658" s="28"/>
      <c r="H3658" s="11" t="str">
        <f xml:space="preserve"> IF(C3658="Totale",2,IF($G3658 &lt;&gt; "", IF(D3658 = "E",MATCH(G3658, 'Cond Compo'!D$16:D$18, 0), MATCH(G3658, 'Cond Compo'!C$16:C$19, 0)), ""))</f>
        <v/>
      </c>
      <c r="I3658" s="12" t="str">
        <f>IF($E3658 &lt;&gt; "", IF(E3658 = 0, "", VLOOKUP(E3658,'Cond Perturbation'!A:B,2,FALSE)),"")</f>
        <v/>
      </c>
      <c r="J3658" s="28"/>
      <c r="K3658" s="29" t="str">
        <f>IF($B3658 &lt;&gt; "", IF(C3658="Oui",IF(H3658=1,IF(E3658=0,Résultat!G$8,IF(J3658="No",Résultat!$G$8,Résultat!$G$7)),IF(H3658=2,IF(E3658=0,Résultat!G$9,IF(J3658="No",Résultat!$G$9,Résultat!$G$7)),Résultat!$G$7)),IF(C3658 = "Totale", IF(H3658=1,IF(E3658=0,Résultat!G$8,IF(J3658="No",Résultat!$G$9,Résultat!$G$7)),IF(H3658=2,IF(E3658=0,Résultat!G$9,IF(J3658="No",Résultat!$G$9,Résultat!$G$7)),Résultat!$G$7)),Résultat!$G$7)), "")</f>
        <v/>
      </c>
    </row>
    <row r="3659" spans="1:11" ht="20.100000000000001" customHeight="1">
      <c r="A3659" s="26"/>
      <c r="B3659" s="27"/>
      <c r="C3659" s="11" t="str">
        <f>IF($B3659 &lt;&gt; "",VLOOKUP(MID(B3659,3,5),'Recyclabilité Prod Matx'!C:F,2,FALSE), "")</f>
        <v/>
      </c>
      <c r="D3659" s="11" t="str">
        <f>IF($B3659 &lt;&gt; "",VLOOKUP(MID(B3659,3,5),'Recyclabilité Prod Matx'!C:F,3,FALSE),"")</f>
        <v/>
      </c>
      <c r="E3659" s="11" t="str">
        <f>IF($B3659 &lt;&gt; "",VLOOKUP(MID(B3659,3,5),'Recyclabilité Prod Matx'!C:F,4,FALSE), "")</f>
        <v/>
      </c>
      <c r="F3659" s="12" t="str">
        <f>IF($B3659 &lt;&gt; "", IF(C3659="Totale","",IF(D3659 = 0, "", VLOOKUP(D3659,'Cond Compo'!A:B,2,FALSE))),"")</f>
        <v/>
      </c>
      <c r="G3659" s="28"/>
      <c r="H3659" s="11" t="str">
        <f xml:space="preserve"> IF(C3659="Totale",2,IF($G3659 &lt;&gt; "", IF(D3659 = "E",MATCH(G3659, 'Cond Compo'!D$16:D$18, 0), MATCH(G3659, 'Cond Compo'!C$16:C$19, 0)), ""))</f>
        <v/>
      </c>
      <c r="I3659" s="12" t="str">
        <f>IF($E3659 &lt;&gt; "", IF(E3659 = 0, "", VLOOKUP(E3659,'Cond Perturbation'!A:B,2,FALSE)),"")</f>
        <v/>
      </c>
      <c r="J3659" s="28"/>
      <c r="K3659" s="29" t="str">
        <f>IF($B3659 &lt;&gt; "", IF(C3659="Oui",IF(H3659=1,IF(E3659=0,Résultat!G$8,IF(J3659="No",Résultat!$G$8,Résultat!$G$7)),IF(H3659=2,IF(E3659=0,Résultat!G$9,IF(J3659="No",Résultat!$G$9,Résultat!$G$7)),Résultat!$G$7)),IF(C3659 = "Totale", IF(H3659=1,IF(E3659=0,Résultat!G$8,IF(J3659="No",Résultat!$G$9,Résultat!$G$7)),IF(H3659=2,IF(E3659=0,Résultat!G$9,IF(J3659="No",Résultat!$G$9,Résultat!$G$7)),Résultat!$G$7)),Résultat!$G$7)), "")</f>
        <v/>
      </c>
    </row>
    <row r="3660" spans="1:11" ht="20.100000000000001" customHeight="1">
      <c r="A3660" s="26"/>
      <c r="B3660" s="27"/>
      <c r="C3660" s="11" t="str">
        <f>IF($B3660 &lt;&gt; "",VLOOKUP(MID(B3660,3,5),'Recyclabilité Prod Matx'!C:F,2,FALSE), "")</f>
        <v/>
      </c>
      <c r="D3660" s="11" t="str">
        <f>IF($B3660 &lt;&gt; "",VLOOKUP(MID(B3660,3,5),'Recyclabilité Prod Matx'!C:F,3,FALSE),"")</f>
        <v/>
      </c>
      <c r="E3660" s="11" t="str">
        <f>IF($B3660 &lt;&gt; "",VLOOKUP(MID(B3660,3,5),'Recyclabilité Prod Matx'!C:F,4,FALSE), "")</f>
        <v/>
      </c>
      <c r="F3660" s="12" t="str">
        <f>IF($B3660 &lt;&gt; "", IF(C3660="Totale","",IF(D3660 = 0, "", VLOOKUP(D3660,'Cond Compo'!A:B,2,FALSE))),"")</f>
        <v/>
      </c>
      <c r="G3660" s="28"/>
      <c r="H3660" s="11" t="str">
        <f xml:space="preserve"> IF(C3660="Totale",2,IF($G3660 &lt;&gt; "", IF(D3660 = "E",MATCH(G3660, 'Cond Compo'!D$16:D$18, 0), MATCH(G3660, 'Cond Compo'!C$16:C$19, 0)), ""))</f>
        <v/>
      </c>
      <c r="I3660" s="12" t="str">
        <f>IF($E3660 &lt;&gt; "", IF(E3660 = 0, "", VLOOKUP(E3660,'Cond Perturbation'!A:B,2,FALSE)),"")</f>
        <v/>
      </c>
      <c r="J3660" s="28"/>
      <c r="K3660" s="29" t="str">
        <f>IF($B3660 &lt;&gt; "", IF(C3660="Oui",IF(H3660=1,IF(E3660=0,Résultat!G$8,IF(J3660="No",Résultat!$G$8,Résultat!$G$7)),IF(H3660=2,IF(E3660=0,Résultat!G$9,IF(J3660="No",Résultat!$G$9,Résultat!$G$7)),Résultat!$G$7)),IF(C3660 = "Totale", IF(H3660=1,IF(E3660=0,Résultat!G$8,IF(J3660="No",Résultat!$G$9,Résultat!$G$7)),IF(H3660=2,IF(E3660=0,Résultat!G$9,IF(J3660="No",Résultat!$G$9,Résultat!$G$7)),Résultat!$G$7)),Résultat!$G$7)), "")</f>
        <v/>
      </c>
    </row>
    <row r="3661" spans="1:11" ht="20.100000000000001" customHeight="1">
      <c r="A3661" s="26"/>
      <c r="B3661" s="27"/>
      <c r="C3661" s="11" t="str">
        <f>IF($B3661 &lt;&gt; "",VLOOKUP(MID(B3661,3,5),'Recyclabilité Prod Matx'!C:F,2,FALSE), "")</f>
        <v/>
      </c>
      <c r="D3661" s="11" t="str">
        <f>IF($B3661 &lt;&gt; "",VLOOKUP(MID(B3661,3,5),'Recyclabilité Prod Matx'!C:F,3,FALSE),"")</f>
        <v/>
      </c>
      <c r="E3661" s="11" t="str">
        <f>IF($B3661 &lt;&gt; "",VLOOKUP(MID(B3661,3,5),'Recyclabilité Prod Matx'!C:F,4,FALSE), "")</f>
        <v/>
      </c>
      <c r="F3661" s="12" t="str">
        <f>IF($B3661 &lt;&gt; "", IF(C3661="Totale","",IF(D3661 = 0, "", VLOOKUP(D3661,'Cond Compo'!A:B,2,FALSE))),"")</f>
        <v/>
      </c>
      <c r="G3661" s="28"/>
      <c r="H3661" s="11" t="str">
        <f xml:space="preserve"> IF(C3661="Totale",2,IF($G3661 &lt;&gt; "", IF(D3661 = "E",MATCH(G3661, 'Cond Compo'!D$16:D$18, 0), MATCH(G3661, 'Cond Compo'!C$16:C$19, 0)), ""))</f>
        <v/>
      </c>
      <c r="I3661" s="12" t="str">
        <f>IF($E3661 &lt;&gt; "", IF(E3661 = 0, "", VLOOKUP(E3661,'Cond Perturbation'!A:B,2,FALSE)),"")</f>
        <v/>
      </c>
      <c r="J3661" s="28"/>
      <c r="K3661" s="29" t="str">
        <f>IF($B3661 &lt;&gt; "", IF(C3661="Oui",IF(H3661=1,IF(E3661=0,Résultat!G$8,IF(J3661="No",Résultat!$G$8,Résultat!$G$7)),IF(H3661=2,IF(E3661=0,Résultat!G$9,IF(J3661="No",Résultat!$G$9,Résultat!$G$7)),Résultat!$G$7)),IF(C3661 = "Totale", IF(H3661=1,IF(E3661=0,Résultat!G$8,IF(J3661="No",Résultat!$G$9,Résultat!$G$7)),IF(H3661=2,IF(E3661=0,Résultat!G$9,IF(J3661="No",Résultat!$G$9,Résultat!$G$7)),Résultat!$G$7)),Résultat!$G$7)), "")</f>
        <v/>
      </c>
    </row>
    <row r="3662" spans="1:11" ht="20.100000000000001" customHeight="1">
      <c r="A3662" s="26"/>
      <c r="B3662" s="27"/>
      <c r="C3662" s="11" t="str">
        <f>IF($B3662 &lt;&gt; "",VLOOKUP(MID(B3662,3,5),'Recyclabilité Prod Matx'!C:F,2,FALSE), "")</f>
        <v/>
      </c>
      <c r="D3662" s="11" t="str">
        <f>IF($B3662 &lt;&gt; "",VLOOKUP(MID(B3662,3,5),'Recyclabilité Prod Matx'!C:F,3,FALSE),"")</f>
        <v/>
      </c>
      <c r="E3662" s="11" t="str">
        <f>IF($B3662 &lt;&gt; "",VLOOKUP(MID(B3662,3,5),'Recyclabilité Prod Matx'!C:F,4,FALSE), "")</f>
        <v/>
      </c>
      <c r="F3662" s="12" t="str">
        <f>IF($B3662 &lt;&gt; "", IF(C3662="Totale","",IF(D3662 = 0, "", VLOOKUP(D3662,'Cond Compo'!A:B,2,FALSE))),"")</f>
        <v/>
      </c>
      <c r="G3662" s="28"/>
      <c r="H3662" s="11" t="str">
        <f xml:space="preserve"> IF(C3662="Totale",2,IF($G3662 &lt;&gt; "", IF(D3662 = "E",MATCH(G3662, 'Cond Compo'!D$16:D$18, 0), MATCH(G3662, 'Cond Compo'!C$16:C$19, 0)), ""))</f>
        <v/>
      </c>
      <c r="I3662" s="12" t="str">
        <f>IF($E3662 &lt;&gt; "", IF(E3662 = 0, "", VLOOKUP(E3662,'Cond Perturbation'!A:B,2,FALSE)),"")</f>
        <v/>
      </c>
      <c r="J3662" s="28"/>
      <c r="K3662" s="29" t="str">
        <f>IF($B3662 &lt;&gt; "", IF(C3662="Oui",IF(H3662=1,IF(E3662=0,Résultat!G$8,IF(J3662="No",Résultat!$G$8,Résultat!$G$7)),IF(H3662=2,IF(E3662=0,Résultat!G$9,IF(J3662="No",Résultat!$G$9,Résultat!$G$7)),Résultat!$G$7)),IF(C3662 = "Totale", IF(H3662=1,IF(E3662=0,Résultat!G$8,IF(J3662="No",Résultat!$G$9,Résultat!$G$7)),IF(H3662=2,IF(E3662=0,Résultat!G$9,IF(J3662="No",Résultat!$G$9,Résultat!$G$7)),Résultat!$G$7)),Résultat!$G$7)), "")</f>
        <v/>
      </c>
    </row>
    <row r="3663" spans="1:11" ht="20.100000000000001" customHeight="1">
      <c r="A3663" s="26"/>
      <c r="B3663" s="27"/>
      <c r="C3663" s="11" t="str">
        <f>IF($B3663 &lt;&gt; "",VLOOKUP(MID(B3663,3,5),'Recyclabilité Prod Matx'!C:F,2,FALSE), "")</f>
        <v/>
      </c>
      <c r="D3663" s="11" t="str">
        <f>IF($B3663 &lt;&gt; "",VLOOKUP(MID(B3663,3,5),'Recyclabilité Prod Matx'!C:F,3,FALSE),"")</f>
        <v/>
      </c>
      <c r="E3663" s="11" t="str">
        <f>IF($B3663 &lt;&gt; "",VLOOKUP(MID(B3663,3,5),'Recyclabilité Prod Matx'!C:F,4,FALSE), "")</f>
        <v/>
      </c>
      <c r="F3663" s="12" t="str">
        <f>IF($B3663 &lt;&gt; "", IF(C3663="Totale","",IF(D3663 = 0, "", VLOOKUP(D3663,'Cond Compo'!A:B,2,FALSE))),"")</f>
        <v/>
      </c>
      <c r="G3663" s="28"/>
      <c r="H3663" s="11" t="str">
        <f xml:space="preserve"> IF(C3663="Totale",2,IF($G3663 &lt;&gt; "", IF(D3663 = "E",MATCH(G3663, 'Cond Compo'!D$16:D$18, 0), MATCH(G3663, 'Cond Compo'!C$16:C$19, 0)), ""))</f>
        <v/>
      </c>
      <c r="I3663" s="12" t="str">
        <f>IF($E3663 &lt;&gt; "", IF(E3663 = 0, "", VLOOKUP(E3663,'Cond Perturbation'!A:B,2,FALSE)),"")</f>
        <v/>
      </c>
      <c r="J3663" s="28"/>
      <c r="K3663" s="29" t="str">
        <f>IF($B3663 &lt;&gt; "", IF(C3663="Oui",IF(H3663=1,IF(E3663=0,Résultat!G$8,IF(J3663="No",Résultat!$G$8,Résultat!$G$7)),IF(H3663=2,IF(E3663=0,Résultat!G$9,IF(J3663="No",Résultat!$G$9,Résultat!$G$7)),Résultat!$G$7)),IF(C3663 = "Totale", IF(H3663=1,IF(E3663=0,Résultat!G$8,IF(J3663="No",Résultat!$G$9,Résultat!$G$7)),IF(H3663=2,IF(E3663=0,Résultat!G$9,IF(J3663="No",Résultat!$G$9,Résultat!$G$7)),Résultat!$G$7)),Résultat!$G$7)), "")</f>
        <v/>
      </c>
    </row>
    <row r="3664" spans="1:11" ht="20.100000000000001" customHeight="1">
      <c r="A3664" s="26"/>
      <c r="B3664" s="27"/>
      <c r="C3664" s="11" t="str">
        <f>IF($B3664 &lt;&gt; "",VLOOKUP(MID(B3664,3,5),'Recyclabilité Prod Matx'!C:F,2,FALSE), "")</f>
        <v/>
      </c>
      <c r="D3664" s="11" t="str">
        <f>IF($B3664 &lt;&gt; "",VLOOKUP(MID(B3664,3,5),'Recyclabilité Prod Matx'!C:F,3,FALSE),"")</f>
        <v/>
      </c>
      <c r="E3664" s="11" t="str">
        <f>IF($B3664 &lt;&gt; "",VLOOKUP(MID(B3664,3,5),'Recyclabilité Prod Matx'!C:F,4,FALSE), "")</f>
        <v/>
      </c>
      <c r="F3664" s="12" t="str">
        <f>IF($B3664 &lt;&gt; "", IF(C3664="Totale","",IF(D3664 = 0, "", VLOOKUP(D3664,'Cond Compo'!A:B,2,FALSE))),"")</f>
        <v/>
      </c>
      <c r="G3664" s="28"/>
      <c r="H3664" s="11" t="str">
        <f xml:space="preserve"> IF(C3664="Totale",2,IF($G3664 &lt;&gt; "", IF(D3664 = "E",MATCH(G3664, 'Cond Compo'!D$16:D$18, 0), MATCH(G3664, 'Cond Compo'!C$16:C$19, 0)), ""))</f>
        <v/>
      </c>
      <c r="I3664" s="12" t="str">
        <f>IF($E3664 &lt;&gt; "", IF(E3664 = 0, "", VLOOKUP(E3664,'Cond Perturbation'!A:B,2,FALSE)),"")</f>
        <v/>
      </c>
      <c r="J3664" s="28"/>
      <c r="K3664" s="29" t="str">
        <f>IF($B3664 &lt;&gt; "", IF(C3664="Oui",IF(H3664=1,IF(E3664=0,Résultat!G$8,IF(J3664="No",Résultat!$G$8,Résultat!$G$7)),IF(H3664=2,IF(E3664=0,Résultat!G$9,IF(J3664="No",Résultat!$G$9,Résultat!$G$7)),Résultat!$G$7)),IF(C3664 = "Totale", IF(H3664=1,IF(E3664=0,Résultat!G$8,IF(J3664="No",Résultat!$G$9,Résultat!$G$7)),IF(H3664=2,IF(E3664=0,Résultat!G$9,IF(J3664="No",Résultat!$G$9,Résultat!$G$7)),Résultat!$G$7)),Résultat!$G$7)), "")</f>
        <v/>
      </c>
    </row>
    <row r="3665" spans="1:11" ht="20.100000000000001" customHeight="1">
      <c r="A3665" s="26"/>
      <c r="B3665" s="27"/>
      <c r="C3665" s="11" t="str">
        <f>IF($B3665 &lt;&gt; "",VLOOKUP(MID(B3665,3,5),'Recyclabilité Prod Matx'!C:F,2,FALSE), "")</f>
        <v/>
      </c>
      <c r="D3665" s="11" t="str">
        <f>IF($B3665 &lt;&gt; "",VLOOKUP(MID(B3665,3,5),'Recyclabilité Prod Matx'!C:F,3,FALSE),"")</f>
        <v/>
      </c>
      <c r="E3665" s="11" t="str">
        <f>IF($B3665 &lt;&gt; "",VLOOKUP(MID(B3665,3,5),'Recyclabilité Prod Matx'!C:F,4,FALSE), "")</f>
        <v/>
      </c>
      <c r="F3665" s="12" t="str">
        <f>IF($B3665 &lt;&gt; "", IF(C3665="Totale","",IF(D3665 = 0, "", VLOOKUP(D3665,'Cond Compo'!A:B,2,FALSE))),"")</f>
        <v/>
      </c>
      <c r="G3665" s="28"/>
      <c r="H3665" s="11" t="str">
        <f xml:space="preserve"> IF(C3665="Totale",2,IF($G3665 &lt;&gt; "", IF(D3665 = "E",MATCH(G3665, 'Cond Compo'!D$16:D$18, 0), MATCH(G3665, 'Cond Compo'!C$16:C$19, 0)), ""))</f>
        <v/>
      </c>
      <c r="I3665" s="12" t="str">
        <f>IF($E3665 &lt;&gt; "", IF(E3665 = 0, "", VLOOKUP(E3665,'Cond Perturbation'!A:B,2,FALSE)),"")</f>
        <v/>
      </c>
      <c r="J3665" s="28"/>
      <c r="K3665" s="29" t="str">
        <f>IF($B3665 &lt;&gt; "", IF(C3665="Oui",IF(H3665=1,IF(E3665=0,Résultat!G$8,IF(J3665="No",Résultat!$G$8,Résultat!$G$7)),IF(H3665=2,IF(E3665=0,Résultat!G$9,IF(J3665="No",Résultat!$G$9,Résultat!$G$7)),Résultat!$G$7)),IF(C3665 = "Totale", IF(H3665=1,IF(E3665=0,Résultat!G$8,IF(J3665="No",Résultat!$G$9,Résultat!$G$7)),IF(H3665=2,IF(E3665=0,Résultat!G$9,IF(J3665="No",Résultat!$G$9,Résultat!$G$7)),Résultat!$G$7)),Résultat!$G$7)), "")</f>
        <v/>
      </c>
    </row>
    <row r="3666" spans="1:11" ht="20.100000000000001" customHeight="1">
      <c r="A3666" s="26"/>
      <c r="B3666" s="27"/>
      <c r="C3666" s="11" t="str">
        <f>IF($B3666 &lt;&gt; "",VLOOKUP(MID(B3666,3,5),'Recyclabilité Prod Matx'!C:F,2,FALSE), "")</f>
        <v/>
      </c>
      <c r="D3666" s="11" t="str">
        <f>IF($B3666 &lt;&gt; "",VLOOKUP(MID(B3666,3,5),'Recyclabilité Prod Matx'!C:F,3,FALSE),"")</f>
        <v/>
      </c>
      <c r="E3666" s="11" t="str">
        <f>IF($B3666 &lt;&gt; "",VLOOKUP(MID(B3666,3,5),'Recyclabilité Prod Matx'!C:F,4,FALSE), "")</f>
        <v/>
      </c>
      <c r="F3666" s="12" t="str">
        <f>IF($B3666 &lt;&gt; "", IF(C3666="Totale","",IF(D3666 = 0, "", VLOOKUP(D3666,'Cond Compo'!A:B,2,FALSE))),"")</f>
        <v/>
      </c>
      <c r="G3666" s="28"/>
      <c r="H3666" s="11" t="str">
        <f xml:space="preserve"> IF(C3666="Totale",2,IF($G3666 &lt;&gt; "", IF(D3666 = "E",MATCH(G3666, 'Cond Compo'!D$16:D$18, 0), MATCH(G3666, 'Cond Compo'!C$16:C$19, 0)), ""))</f>
        <v/>
      </c>
      <c r="I3666" s="12" t="str">
        <f>IF($E3666 &lt;&gt; "", IF(E3666 = 0, "", VLOOKUP(E3666,'Cond Perturbation'!A:B,2,FALSE)),"")</f>
        <v/>
      </c>
      <c r="J3666" s="28"/>
      <c r="K3666" s="29" t="str">
        <f>IF($B3666 &lt;&gt; "", IF(C3666="Oui",IF(H3666=1,IF(E3666=0,Résultat!G$8,IF(J3666="No",Résultat!$G$8,Résultat!$G$7)),IF(H3666=2,IF(E3666=0,Résultat!G$9,IF(J3666="No",Résultat!$G$9,Résultat!$G$7)),Résultat!$G$7)),IF(C3666 = "Totale", IF(H3666=1,IF(E3666=0,Résultat!G$8,IF(J3666="No",Résultat!$G$9,Résultat!$G$7)),IF(H3666=2,IF(E3666=0,Résultat!G$9,IF(J3666="No",Résultat!$G$9,Résultat!$G$7)),Résultat!$G$7)),Résultat!$G$7)), "")</f>
        <v/>
      </c>
    </row>
    <row r="3667" spans="1:11" ht="20.100000000000001" customHeight="1">
      <c r="A3667" s="26"/>
      <c r="B3667" s="27"/>
      <c r="C3667" s="11" t="str">
        <f>IF($B3667 &lt;&gt; "",VLOOKUP(MID(B3667,3,5),'Recyclabilité Prod Matx'!C:F,2,FALSE), "")</f>
        <v/>
      </c>
      <c r="D3667" s="11" t="str">
        <f>IF($B3667 &lt;&gt; "",VLOOKUP(MID(B3667,3,5),'Recyclabilité Prod Matx'!C:F,3,FALSE),"")</f>
        <v/>
      </c>
      <c r="E3667" s="11" t="str">
        <f>IF($B3667 &lt;&gt; "",VLOOKUP(MID(B3667,3,5),'Recyclabilité Prod Matx'!C:F,4,FALSE), "")</f>
        <v/>
      </c>
      <c r="F3667" s="12" t="str">
        <f>IF($B3667 &lt;&gt; "", IF(C3667="Totale","",IF(D3667 = 0, "", VLOOKUP(D3667,'Cond Compo'!A:B,2,FALSE))),"")</f>
        <v/>
      </c>
      <c r="G3667" s="28"/>
      <c r="H3667" s="11" t="str">
        <f xml:space="preserve"> IF(C3667="Totale",2,IF($G3667 &lt;&gt; "", IF(D3667 = "E",MATCH(G3667, 'Cond Compo'!D$16:D$18, 0), MATCH(G3667, 'Cond Compo'!C$16:C$19, 0)), ""))</f>
        <v/>
      </c>
      <c r="I3667" s="12" t="str">
        <f>IF($E3667 &lt;&gt; "", IF(E3667 = 0, "", VLOOKUP(E3667,'Cond Perturbation'!A:B,2,FALSE)),"")</f>
        <v/>
      </c>
      <c r="J3667" s="28"/>
      <c r="K3667" s="29" t="str">
        <f>IF($B3667 &lt;&gt; "", IF(C3667="Oui",IF(H3667=1,IF(E3667=0,Résultat!G$8,IF(J3667="No",Résultat!$G$8,Résultat!$G$7)),IF(H3667=2,IF(E3667=0,Résultat!G$9,IF(J3667="No",Résultat!$G$9,Résultat!$G$7)),Résultat!$G$7)),IF(C3667 = "Totale", IF(H3667=1,IF(E3667=0,Résultat!G$8,IF(J3667="No",Résultat!$G$9,Résultat!$G$7)),IF(H3667=2,IF(E3667=0,Résultat!G$9,IF(J3667="No",Résultat!$G$9,Résultat!$G$7)),Résultat!$G$7)),Résultat!$G$7)), "")</f>
        <v/>
      </c>
    </row>
    <row r="3668" spans="1:11" ht="20.100000000000001" customHeight="1">
      <c r="A3668" s="26"/>
      <c r="B3668" s="27"/>
      <c r="C3668" s="11" t="str">
        <f>IF($B3668 &lt;&gt; "",VLOOKUP(MID(B3668,3,5),'Recyclabilité Prod Matx'!C:F,2,FALSE), "")</f>
        <v/>
      </c>
      <c r="D3668" s="11" t="str">
        <f>IF($B3668 &lt;&gt; "",VLOOKUP(MID(B3668,3,5),'Recyclabilité Prod Matx'!C:F,3,FALSE),"")</f>
        <v/>
      </c>
      <c r="E3668" s="11" t="str">
        <f>IF($B3668 &lt;&gt; "",VLOOKUP(MID(B3668,3,5),'Recyclabilité Prod Matx'!C:F,4,FALSE), "")</f>
        <v/>
      </c>
      <c r="F3668" s="12" t="str">
        <f>IF($B3668 &lt;&gt; "", IF(C3668="Totale","",IF(D3668 = 0, "", VLOOKUP(D3668,'Cond Compo'!A:B,2,FALSE))),"")</f>
        <v/>
      </c>
      <c r="G3668" s="28"/>
      <c r="H3668" s="11" t="str">
        <f xml:space="preserve"> IF(C3668="Totale",2,IF($G3668 &lt;&gt; "", IF(D3668 = "E",MATCH(G3668, 'Cond Compo'!D$16:D$18, 0), MATCH(G3668, 'Cond Compo'!C$16:C$19, 0)), ""))</f>
        <v/>
      </c>
      <c r="I3668" s="12" t="str">
        <f>IF($E3668 &lt;&gt; "", IF(E3668 = 0, "", VLOOKUP(E3668,'Cond Perturbation'!A:B,2,FALSE)),"")</f>
        <v/>
      </c>
      <c r="J3668" s="28"/>
      <c r="K3668" s="29" t="str">
        <f>IF($B3668 &lt;&gt; "", IF(C3668="Oui",IF(H3668=1,IF(E3668=0,Résultat!G$8,IF(J3668="No",Résultat!$G$8,Résultat!$G$7)),IF(H3668=2,IF(E3668=0,Résultat!G$9,IF(J3668="No",Résultat!$G$9,Résultat!$G$7)),Résultat!$G$7)),IF(C3668 = "Totale", IF(H3668=1,IF(E3668=0,Résultat!G$8,IF(J3668="No",Résultat!$G$9,Résultat!$G$7)),IF(H3668=2,IF(E3668=0,Résultat!G$9,IF(J3668="No",Résultat!$G$9,Résultat!$G$7)),Résultat!$G$7)),Résultat!$G$7)), "")</f>
        <v/>
      </c>
    </row>
    <row r="3669" spans="1:11" ht="20.100000000000001" customHeight="1">
      <c r="A3669" s="26"/>
      <c r="B3669" s="27"/>
      <c r="C3669" s="11" t="str">
        <f>IF($B3669 &lt;&gt; "",VLOOKUP(MID(B3669,3,5),'Recyclabilité Prod Matx'!C:F,2,FALSE), "")</f>
        <v/>
      </c>
      <c r="D3669" s="11" t="str">
        <f>IF($B3669 &lt;&gt; "",VLOOKUP(MID(B3669,3,5),'Recyclabilité Prod Matx'!C:F,3,FALSE),"")</f>
        <v/>
      </c>
      <c r="E3669" s="11" t="str">
        <f>IF($B3669 &lt;&gt; "",VLOOKUP(MID(B3669,3,5),'Recyclabilité Prod Matx'!C:F,4,FALSE), "")</f>
        <v/>
      </c>
      <c r="F3669" s="12" t="str">
        <f>IF($B3669 &lt;&gt; "", IF(C3669="Totale","",IF(D3669 = 0, "", VLOOKUP(D3669,'Cond Compo'!A:B,2,FALSE))),"")</f>
        <v/>
      </c>
      <c r="G3669" s="28"/>
      <c r="H3669" s="11" t="str">
        <f xml:space="preserve"> IF(C3669="Totale",2,IF($G3669 &lt;&gt; "", IF(D3669 = "E",MATCH(G3669, 'Cond Compo'!D$16:D$18, 0), MATCH(G3669, 'Cond Compo'!C$16:C$19, 0)), ""))</f>
        <v/>
      </c>
      <c r="I3669" s="12" t="str">
        <f>IF($E3669 &lt;&gt; "", IF(E3669 = 0, "", VLOOKUP(E3669,'Cond Perturbation'!A:B,2,FALSE)),"")</f>
        <v/>
      </c>
      <c r="J3669" s="28"/>
      <c r="K3669" s="29" t="str">
        <f>IF($B3669 &lt;&gt; "", IF(C3669="Oui",IF(H3669=1,IF(E3669=0,Résultat!G$8,IF(J3669="No",Résultat!$G$8,Résultat!$G$7)),IF(H3669=2,IF(E3669=0,Résultat!G$9,IF(J3669="No",Résultat!$G$9,Résultat!$G$7)),Résultat!$G$7)),IF(C3669 = "Totale", IF(H3669=1,IF(E3669=0,Résultat!G$8,IF(J3669="No",Résultat!$G$9,Résultat!$G$7)),IF(H3669=2,IF(E3669=0,Résultat!G$9,IF(J3669="No",Résultat!$G$9,Résultat!$G$7)),Résultat!$G$7)),Résultat!$G$7)), "")</f>
        <v/>
      </c>
    </row>
    <row r="3670" spans="1:11" ht="20.100000000000001" customHeight="1">
      <c r="A3670" s="26"/>
      <c r="B3670" s="27"/>
      <c r="C3670" s="11" t="str">
        <f>IF($B3670 &lt;&gt; "",VLOOKUP(MID(B3670,3,5),'Recyclabilité Prod Matx'!C:F,2,FALSE), "")</f>
        <v/>
      </c>
      <c r="D3670" s="11" t="str">
        <f>IF($B3670 &lt;&gt; "",VLOOKUP(MID(B3670,3,5),'Recyclabilité Prod Matx'!C:F,3,FALSE),"")</f>
        <v/>
      </c>
      <c r="E3670" s="11" t="str">
        <f>IF($B3670 &lt;&gt; "",VLOOKUP(MID(B3670,3,5),'Recyclabilité Prod Matx'!C:F,4,FALSE), "")</f>
        <v/>
      </c>
      <c r="F3670" s="12" t="str">
        <f>IF($B3670 &lt;&gt; "", IF(C3670="Totale","",IF(D3670 = 0, "", VLOOKUP(D3670,'Cond Compo'!A:B,2,FALSE))),"")</f>
        <v/>
      </c>
      <c r="G3670" s="28"/>
      <c r="H3670" s="11" t="str">
        <f xml:space="preserve"> IF(C3670="Totale",2,IF($G3670 &lt;&gt; "", IF(D3670 = "E",MATCH(G3670, 'Cond Compo'!D$16:D$18, 0), MATCH(G3670, 'Cond Compo'!C$16:C$19, 0)), ""))</f>
        <v/>
      </c>
      <c r="I3670" s="12" t="str">
        <f>IF($E3670 &lt;&gt; "", IF(E3670 = 0, "", VLOOKUP(E3670,'Cond Perturbation'!A:B,2,FALSE)),"")</f>
        <v/>
      </c>
      <c r="J3670" s="28"/>
      <c r="K3670" s="29" t="str">
        <f>IF($B3670 &lt;&gt; "", IF(C3670="Oui",IF(H3670=1,IF(E3670=0,Résultat!G$8,IF(J3670="No",Résultat!$G$8,Résultat!$G$7)),IF(H3670=2,IF(E3670=0,Résultat!G$9,IF(J3670="No",Résultat!$G$9,Résultat!$G$7)),Résultat!$G$7)),IF(C3670 = "Totale", IF(H3670=1,IF(E3670=0,Résultat!G$8,IF(J3670="No",Résultat!$G$9,Résultat!$G$7)),IF(H3670=2,IF(E3670=0,Résultat!G$9,IF(J3670="No",Résultat!$G$9,Résultat!$G$7)),Résultat!$G$7)),Résultat!$G$7)), "")</f>
        <v/>
      </c>
    </row>
    <row r="3671" spans="1:11" ht="20.100000000000001" customHeight="1">
      <c r="A3671" s="26"/>
      <c r="B3671" s="27"/>
      <c r="C3671" s="11" t="str">
        <f>IF($B3671 &lt;&gt; "",VLOOKUP(MID(B3671,3,5),'Recyclabilité Prod Matx'!C:F,2,FALSE), "")</f>
        <v/>
      </c>
      <c r="D3671" s="11" t="str">
        <f>IF($B3671 &lt;&gt; "",VLOOKUP(MID(B3671,3,5),'Recyclabilité Prod Matx'!C:F,3,FALSE),"")</f>
        <v/>
      </c>
      <c r="E3671" s="11" t="str">
        <f>IF($B3671 &lt;&gt; "",VLOOKUP(MID(B3671,3,5),'Recyclabilité Prod Matx'!C:F,4,FALSE), "")</f>
        <v/>
      </c>
      <c r="F3671" s="12" t="str">
        <f>IF($B3671 &lt;&gt; "", IF(C3671="Totale","",IF(D3671 = 0, "", VLOOKUP(D3671,'Cond Compo'!A:B,2,FALSE))),"")</f>
        <v/>
      </c>
      <c r="G3671" s="28"/>
      <c r="H3671" s="11" t="str">
        <f xml:space="preserve"> IF(C3671="Totale",2,IF($G3671 &lt;&gt; "", IF(D3671 = "E",MATCH(G3671, 'Cond Compo'!D$16:D$18, 0), MATCH(G3671, 'Cond Compo'!C$16:C$19, 0)), ""))</f>
        <v/>
      </c>
      <c r="I3671" s="12" t="str">
        <f>IF($E3671 &lt;&gt; "", IF(E3671 = 0, "", VLOOKUP(E3671,'Cond Perturbation'!A:B,2,FALSE)),"")</f>
        <v/>
      </c>
      <c r="J3671" s="28"/>
      <c r="K3671" s="29" t="str">
        <f>IF($B3671 &lt;&gt; "", IF(C3671="Oui",IF(H3671=1,IF(E3671=0,Résultat!G$8,IF(J3671="No",Résultat!$G$8,Résultat!$G$7)),IF(H3671=2,IF(E3671=0,Résultat!G$9,IF(J3671="No",Résultat!$G$9,Résultat!$G$7)),Résultat!$G$7)),IF(C3671 = "Totale", IF(H3671=1,IF(E3671=0,Résultat!G$8,IF(J3671="No",Résultat!$G$9,Résultat!$G$7)),IF(H3671=2,IF(E3671=0,Résultat!G$9,IF(J3671="No",Résultat!$G$9,Résultat!$G$7)),Résultat!$G$7)),Résultat!$G$7)), "")</f>
        <v/>
      </c>
    </row>
    <row r="3672" spans="1:11" ht="20.100000000000001" customHeight="1">
      <c r="A3672" s="26"/>
      <c r="B3672" s="27"/>
      <c r="C3672" s="11" t="str">
        <f>IF($B3672 &lt;&gt; "",VLOOKUP(MID(B3672,3,5),'Recyclabilité Prod Matx'!C:F,2,FALSE), "")</f>
        <v/>
      </c>
      <c r="D3672" s="11" t="str">
        <f>IF($B3672 &lt;&gt; "",VLOOKUP(MID(B3672,3,5),'Recyclabilité Prod Matx'!C:F,3,FALSE),"")</f>
        <v/>
      </c>
      <c r="E3672" s="11" t="str">
        <f>IF($B3672 &lt;&gt; "",VLOOKUP(MID(B3672,3,5),'Recyclabilité Prod Matx'!C:F,4,FALSE), "")</f>
        <v/>
      </c>
      <c r="F3672" s="12" t="str">
        <f>IF($B3672 &lt;&gt; "", IF(C3672="Totale","",IF(D3672 = 0, "", VLOOKUP(D3672,'Cond Compo'!A:B,2,FALSE))),"")</f>
        <v/>
      </c>
      <c r="G3672" s="28"/>
      <c r="H3672" s="11" t="str">
        <f xml:space="preserve"> IF(C3672="Totale",2,IF($G3672 &lt;&gt; "", IF(D3672 = "E",MATCH(G3672, 'Cond Compo'!D$16:D$18, 0), MATCH(G3672, 'Cond Compo'!C$16:C$19, 0)), ""))</f>
        <v/>
      </c>
      <c r="I3672" s="12" t="str">
        <f>IF($E3672 &lt;&gt; "", IF(E3672 = 0, "", VLOOKUP(E3672,'Cond Perturbation'!A:B,2,FALSE)),"")</f>
        <v/>
      </c>
      <c r="J3672" s="28"/>
      <c r="K3672" s="29" t="str">
        <f>IF($B3672 &lt;&gt; "", IF(C3672="Oui",IF(H3672=1,IF(E3672=0,Résultat!G$8,IF(J3672="No",Résultat!$G$8,Résultat!$G$7)),IF(H3672=2,IF(E3672=0,Résultat!G$9,IF(J3672="No",Résultat!$G$9,Résultat!$G$7)),Résultat!$G$7)),IF(C3672 = "Totale", IF(H3672=1,IF(E3672=0,Résultat!G$8,IF(J3672="No",Résultat!$G$9,Résultat!$G$7)),IF(H3672=2,IF(E3672=0,Résultat!G$9,IF(J3672="No",Résultat!$G$9,Résultat!$G$7)),Résultat!$G$7)),Résultat!$G$7)), "")</f>
        <v/>
      </c>
    </row>
    <row r="3673" spans="1:11" ht="20.100000000000001" customHeight="1">
      <c r="A3673" s="26"/>
      <c r="B3673" s="27"/>
      <c r="C3673" s="11" t="str">
        <f>IF($B3673 &lt;&gt; "",VLOOKUP(MID(B3673,3,5),'Recyclabilité Prod Matx'!C:F,2,FALSE), "")</f>
        <v/>
      </c>
      <c r="D3673" s="11" t="str">
        <f>IF($B3673 &lt;&gt; "",VLOOKUP(MID(B3673,3,5),'Recyclabilité Prod Matx'!C:F,3,FALSE),"")</f>
        <v/>
      </c>
      <c r="E3673" s="11" t="str">
        <f>IF($B3673 &lt;&gt; "",VLOOKUP(MID(B3673,3,5),'Recyclabilité Prod Matx'!C:F,4,FALSE), "")</f>
        <v/>
      </c>
      <c r="F3673" s="12" t="str">
        <f>IF($B3673 &lt;&gt; "", IF(C3673="Totale","",IF(D3673 = 0, "", VLOOKUP(D3673,'Cond Compo'!A:B,2,FALSE))),"")</f>
        <v/>
      </c>
      <c r="G3673" s="28"/>
      <c r="H3673" s="11" t="str">
        <f xml:space="preserve"> IF(C3673="Totale",2,IF($G3673 &lt;&gt; "", IF(D3673 = "E",MATCH(G3673, 'Cond Compo'!D$16:D$18, 0), MATCH(G3673, 'Cond Compo'!C$16:C$19, 0)), ""))</f>
        <v/>
      </c>
      <c r="I3673" s="12" t="str">
        <f>IF($E3673 &lt;&gt; "", IF(E3673 = 0, "", VLOOKUP(E3673,'Cond Perturbation'!A:B,2,FALSE)),"")</f>
        <v/>
      </c>
      <c r="J3673" s="28"/>
      <c r="K3673" s="29" t="str">
        <f>IF($B3673 &lt;&gt; "", IF(C3673="Oui",IF(H3673=1,IF(E3673=0,Résultat!G$8,IF(J3673="No",Résultat!$G$8,Résultat!$G$7)),IF(H3673=2,IF(E3673=0,Résultat!G$9,IF(J3673="No",Résultat!$G$9,Résultat!$G$7)),Résultat!$G$7)),IF(C3673 = "Totale", IF(H3673=1,IF(E3673=0,Résultat!G$8,IF(J3673="No",Résultat!$G$9,Résultat!$G$7)),IF(H3673=2,IF(E3673=0,Résultat!G$9,IF(J3673="No",Résultat!$G$9,Résultat!$G$7)),Résultat!$G$7)),Résultat!$G$7)), "")</f>
        <v/>
      </c>
    </row>
    <row r="3674" spans="1:11" ht="20.100000000000001" customHeight="1">
      <c r="A3674" s="26"/>
      <c r="B3674" s="27"/>
      <c r="C3674" s="11" t="str">
        <f>IF($B3674 &lt;&gt; "",VLOOKUP(MID(B3674,3,5),'Recyclabilité Prod Matx'!C:F,2,FALSE), "")</f>
        <v/>
      </c>
      <c r="D3674" s="11" t="str">
        <f>IF($B3674 &lt;&gt; "",VLOOKUP(MID(B3674,3,5),'Recyclabilité Prod Matx'!C:F,3,FALSE),"")</f>
        <v/>
      </c>
      <c r="E3674" s="11" t="str">
        <f>IF($B3674 &lt;&gt; "",VLOOKUP(MID(B3674,3,5),'Recyclabilité Prod Matx'!C:F,4,FALSE), "")</f>
        <v/>
      </c>
      <c r="F3674" s="12" t="str">
        <f>IF($B3674 &lt;&gt; "", IF(C3674="Totale","",IF(D3674 = 0, "", VLOOKUP(D3674,'Cond Compo'!A:B,2,FALSE))),"")</f>
        <v/>
      </c>
      <c r="G3674" s="28"/>
      <c r="H3674" s="11" t="str">
        <f xml:space="preserve"> IF(C3674="Totale",2,IF($G3674 &lt;&gt; "", IF(D3674 = "E",MATCH(G3674, 'Cond Compo'!D$16:D$18, 0), MATCH(G3674, 'Cond Compo'!C$16:C$19, 0)), ""))</f>
        <v/>
      </c>
      <c r="I3674" s="12" t="str">
        <f>IF($E3674 &lt;&gt; "", IF(E3674 = 0, "", VLOOKUP(E3674,'Cond Perturbation'!A:B,2,FALSE)),"")</f>
        <v/>
      </c>
      <c r="J3674" s="28"/>
      <c r="K3674" s="29" t="str">
        <f>IF($B3674 &lt;&gt; "", IF(C3674="Oui",IF(H3674=1,IF(E3674=0,Résultat!G$8,IF(J3674="No",Résultat!$G$8,Résultat!$G$7)),IF(H3674=2,IF(E3674=0,Résultat!G$9,IF(J3674="No",Résultat!$G$9,Résultat!$G$7)),Résultat!$G$7)),IF(C3674 = "Totale", IF(H3674=1,IF(E3674=0,Résultat!G$8,IF(J3674="No",Résultat!$G$9,Résultat!$G$7)),IF(H3674=2,IF(E3674=0,Résultat!G$9,IF(J3674="No",Résultat!$G$9,Résultat!$G$7)),Résultat!$G$7)),Résultat!$G$7)), "")</f>
        <v/>
      </c>
    </row>
    <row r="3675" spans="1:11" ht="20.100000000000001" customHeight="1">
      <c r="A3675" s="26"/>
      <c r="B3675" s="27"/>
      <c r="C3675" s="11" t="str">
        <f>IF($B3675 &lt;&gt; "",VLOOKUP(MID(B3675,3,5),'Recyclabilité Prod Matx'!C:F,2,FALSE), "")</f>
        <v/>
      </c>
      <c r="D3675" s="11" t="str">
        <f>IF($B3675 &lt;&gt; "",VLOOKUP(MID(B3675,3,5),'Recyclabilité Prod Matx'!C:F,3,FALSE),"")</f>
        <v/>
      </c>
      <c r="E3675" s="11" t="str">
        <f>IF($B3675 &lt;&gt; "",VLOOKUP(MID(B3675,3,5),'Recyclabilité Prod Matx'!C:F,4,FALSE), "")</f>
        <v/>
      </c>
      <c r="F3675" s="12" t="str">
        <f>IF($B3675 &lt;&gt; "", IF(C3675="Totale","",IF(D3675 = 0, "", VLOOKUP(D3675,'Cond Compo'!A:B,2,FALSE))),"")</f>
        <v/>
      </c>
      <c r="G3675" s="28"/>
      <c r="H3675" s="11" t="str">
        <f xml:space="preserve"> IF(C3675="Totale",2,IF($G3675 &lt;&gt; "", IF(D3675 = "E",MATCH(G3675, 'Cond Compo'!D$16:D$18, 0), MATCH(G3675, 'Cond Compo'!C$16:C$19, 0)), ""))</f>
        <v/>
      </c>
      <c r="I3675" s="12" t="str">
        <f>IF($E3675 &lt;&gt; "", IF(E3675 = 0, "", VLOOKUP(E3675,'Cond Perturbation'!A:B,2,FALSE)),"")</f>
        <v/>
      </c>
      <c r="J3675" s="28"/>
      <c r="K3675" s="29" t="str">
        <f>IF($B3675 &lt;&gt; "", IF(C3675="Oui",IF(H3675=1,IF(E3675=0,Résultat!G$8,IF(J3675="No",Résultat!$G$8,Résultat!$G$7)),IF(H3675=2,IF(E3675=0,Résultat!G$9,IF(J3675="No",Résultat!$G$9,Résultat!$G$7)),Résultat!$G$7)),IF(C3675 = "Totale", IF(H3675=1,IF(E3675=0,Résultat!G$8,IF(J3675="No",Résultat!$G$9,Résultat!$G$7)),IF(H3675=2,IF(E3675=0,Résultat!G$9,IF(J3675="No",Résultat!$G$9,Résultat!$G$7)),Résultat!$G$7)),Résultat!$G$7)), "")</f>
        <v/>
      </c>
    </row>
    <row r="3676" spans="1:11" ht="20.100000000000001" customHeight="1">
      <c r="A3676" s="26"/>
      <c r="B3676" s="27"/>
      <c r="C3676" s="11" t="str">
        <f>IF($B3676 &lt;&gt; "",VLOOKUP(MID(B3676,3,5),'Recyclabilité Prod Matx'!C:F,2,FALSE), "")</f>
        <v/>
      </c>
      <c r="D3676" s="11" t="str">
        <f>IF($B3676 &lt;&gt; "",VLOOKUP(MID(B3676,3,5),'Recyclabilité Prod Matx'!C:F,3,FALSE),"")</f>
        <v/>
      </c>
      <c r="E3676" s="11" t="str">
        <f>IF($B3676 &lt;&gt; "",VLOOKUP(MID(B3676,3,5),'Recyclabilité Prod Matx'!C:F,4,FALSE), "")</f>
        <v/>
      </c>
      <c r="F3676" s="12" t="str">
        <f>IF($B3676 &lt;&gt; "", IF(C3676="Totale","",IF(D3676 = 0, "", VLOOKUP(D3676,'Cond Compo'!A:B,2,FALSE))),"")</f>
        <v/>
      </c>
      <c r="G3676" s="28"/>
      <c r="H3676" s="11" t="str">
        <f xml:space="preserve"> IF(C3676="Totale",2,IF($G3676 &lt;&gt; "", IF(D3676 = "E",MATCH(G3676, 'Cond Compo'!D$16:D$18, 0), MATCH(G3676, 'Cond Compo'!C$16:C$19, 0)), ""))</f>
        <v/>
      </c>
      <c r="I3676" s="12" t="str">
        <f>IF($E3676 &lt;&gt; "", IF(E3676 = 0, "", VLOOKUP(E3676,'Cond Perturbation'!A:B,2,FALSE)),"")</f>
        <v/>
      </c>
      <c r="J3676" s="28"/>
      <c r="K3676" s="29" t="str">
        <f>IF($B3676 &lt;&gt; "", IF(C3676="Oui",IF(H3676=1,IF(E3676=0,Résultat!G$8,IF(J3676="No",Résultat!$G$8,Résultat!$G$7)),IF(H3676=2,IF(E3676=0,Résultat!G$9,IF(J3676="No",Résultat!$G$9,Résultat!$G$7)),Résultat!$G$7)),IF(C3676 = "Totale", IF(H3676=1,IF(E3676=0,Résultat!G$8,IF(J3676="No",Résultat!$G$9,Résultat!$G$7)),IF(H3676=2,IF(E3676=0,Résultat!G$9,IF(J3676="No",Résultat!$G$9,Résultat!$G$7)),Résultat!$G$7)),Résultat!$G$7)), "")</f>
        <v/>
      </c>
    </row>
    <row r="3677" spans="1:11" ht="20.100000000000001" customHeight="1">
      <c r="A3677" s="26"/>
      <c r="B3677" s="27"/>
      <c r="C3677" s="11" t="str">
        <f>IF($B3677 &lt;&gt; "",VLOOKUP(MID(B3677,3,5),'Recyclabilité Prod Matx'!C:F,2,FALSE), "")</f>
        <v/>
      </c>
      <c r="D3677" s="11" t="str">
        <f>IF($B3677 &lt;&gt; "",VLOOKUP(MID(B3677,3,5),'Recyclabilité Prod Matx'!C:F,3,FALSE),"")</f>
        <v/>
      </c>
      <c r="E3677" s="11" t="str">
        <f>IF($B3677 &lt;&gt; "",VLOOKUP(MID(B3677,3,5),'Recyclabilité Prod Matx'!C:F,4,FALSE), "")</f>
        <v/>
      </c>
      <c r="F3677" s="12" t="str">
        <f>IF($B3677 &lt;&gt; "", IF(C3677="Totale","",IF(D3677 = 0, "", VLOOKUP(D3677,'Cond Compo'!A:B,2,FALSE))),"")</f>
        <v/>
      </c>
      <c r="G3677" s="28"/>
      <c r="H3677" s="11" t="str">
        <f xml:space="preserve"> IF(C3677="Totale",2,IF($G3677 &lt;&gt; "", IF(D3677 = "E",MATCH(G3677, 'Cond Compo'!D$16:D$18, 0), MATCH(G3677, 'Cond Compo'!C$16:C$19, 0)), ""))</f>
        <v/>
      </c>
      <c r="I3677" s="12" t="str">
        <f>IF($E3677 &lt;&gt; "", IF(E3677 = 0, "", VLOOKUP(E3677,'Cond Perturbation'!A:B,2,FALSE)),"")</f>
        <v/>
      </c>
      <c r="J3677" s="28"/>
      <c r="K3677" s="29" t="str">
        <f>IF($B3677 &lt;&gt; "", IF(C3677="Oui",IF(H3677=1,IF(E3677=0,Résultat!G$8,IF(J3677="No",Résultat!$G$8,Résultat!$G$7)),IF(H3677=2,IF(E3677=0,Résultat!G$9,IF(J3677="No",Résultat!$G$9,Résultat!$G$7)),Résultat!$G$7)),IF(C3677 = "Totale", IF(H3677=1,IF(E3677=0,Résultat!G$8,IF(J3677="No",Résultat!$G$9,Résultat!$G$7)),IF(H3677=2,IF(E3677=0,Résultat!G$9,IF(J3677="No",Résultat!$G$9,Résultat!$G$7)),Résultat!$G$7)),Résultat!$G$7)), "")</f>
        <v/>
      </c>
    </row>
    <row r="3678" spans="1:11" ht="20.100000000000001" customHeight="1">
      <c r="A3678" s="26"/>
      <c r="B3678" s="27"/>
      <c r="C3678" s="11" t="str">
        <f>IF($B3678 &lt;&gt; "",VLOOKUP(MID(B3678,3,5),'Recyclabilité Prod Matx'!C:F,2,FALSE), "")</f>
        <v/>
      </c>
      <c r="D3678" s="11" t="str">
        <f>IF($B3678 &lt;&gt; "",VLOOKUP(MID(B3678,3,5),'Recyclabilité Prod Matx'!C:F,3,FALSE),"")</f>
        <v/>
      </c>
      <c r="E3678" s="11" t="str">
        <f>IF($B3678 &lt;&gt; "",VLOOKUP(MID(B3678,3,5),'Recyclabilité Prod Matx'!C:F,4,FALSE), "")</f>
        <v/>
      </c>
      <c r="F3678" s="12" t="str">
        <f>IF($B3678 &lt;&gt; "", IF(C3678="Totale","",IF(D3678 = 0, "", VLOOKUP(D3678,'Cond Compo'!A:B,2,FALSE))),"")</f>
        <v/>
      </c>
      <c r="G3678" s="28"/>
      <c r="H3678" s="11" t="str">
        <f xml:space="preserve"> IF(C3678="Totale",2,IF($G3678 &lt;&gt; "", IF(D3678 = "E",MATCH(G3678, 'Cond Compo'!D$16:D$18, 0), MATCH(G3678, 'Cond Compo'!C$16:C$19, 0)), ""))</f>
        <v/>
      </c>
      <c r="I3678" s="12" t="str">
        <f>IF($E3678 &lt;&gt; "", IF(E3678 = 0, "", VLOOKUP(E3678,'Cond Perturbation'!A:B,2,FALSE)),"")</f>
        <v/>
      </c>
      <c r="J3678" s="28"/>
      <c r="K3678" s="29" t="str">
        <f>IF($B3678 &lt;&gt; "", IF(C3678="Oui",IF(H3678=1,IF(E3678=0,Résultat!G$8,IF(J3678="No",Résultat!$G$8,Résultat!$G$7)),IF(H3678=2,IF(E3678=0,Résultat!G$9,IF(J3678="No",Résultat!$G$9,Résultat!$G$7)),Résultat!$G$7)),IF(C3678 = "Totale", IF(H3678=1,IF(E3678=0,Résultat!G$8,IF(J3678="No",Résultat!$G$9,Résultat!$G$7)),IF(H3678=2,IF(E3678=0,Résultat!G$9,IF(J3678="No",Résultat!$G$9,Résultat!$G$7)),Résultat!$G$7)),Résultat!$G$7)), "")</f>
        <v/>
      </c>
    </row>
    <row r="3679" spans="1:11" ht="20.100000000000001" customHeight="1">
      <c r="A3679" s="26"/>
      <c r="B3679" s="27"/>
      <c r="C3679" s="11" t="str">
        <f>IF($B3679 &lt;&gt; "",VLOOKUP(MID(B3679,3,5),'Recyclabilité Prod Matx'!C:F,2,FALSE), "")</f>
        <v/>
      </c>
      <c r="D3679" s="11" t="str">
        <f>IF($B3679 &lt;&gt; "",VLOOKUP(MID(B3679,3,5),'Recyclabilité Prod Matx'!C:F,3,FALSE),"")</f>
        <v/>
      </c>
      <c r="E3679" s="11" t="str">
        <f>IF($B3679 &lt;&gt; "",VLOOKUP(MID(B3679,3,5),'Recyclabilité Prod Matx'!C:F,4,FALSE), "")</f>
        <v/>
      </c>
      <c r="F3679" s="12" t="str">
        <f>IF($B3679 &lt;&gt; "", IF(C3679="Totale","",IF(D3679 = 0, "", VLOOKUP(D3679,'Cond Compo'!A:B,2,FALSE))),"")</f>
        <v/>
      </c>
      <c r="G3679" s="28"/>
      <c r="H3679" s="11" t="str">
        <f xml:space="preserve"> IF(C3679="Totale",2,IF($G3679 &lt;&gt; "", IF(D3679 = "E",MATCH(G3679, 'Cond Compo'!D$16:D$18, 0), MATCH(G3679, 'Cond Compo'!C$16:C$19, 0)), ""))</f>
        <v/>
      </c>
      <c r="I3679" s="12" t="str">
        <f>IF($E3679 &lt;&gt; "", IF(E3679 = 0, "", VLOOKUP(E3679,'Cond Perturbation'!A:B,2,FALSE)),"")</f>
        <v/>
      </c>
      <c r="J3679" s="28"/>
      <c r="K3679" s="29" t="str">
        <f>IF($B3679 &lt;&gt; "", IF(C3679="Oui",IF(H3679=1,IF(E3679=0,Résultat!G$8,IF(J3679="No",Résultat!$G$8,Résultat!$G$7)),IF(H3679=2,IF(E3679=0,Résultat!G$9,IF(J3679="No",Résultat!$G$9,Résultat!$G$7)),Résultat!$G$7)),IF(C3679 = "Totale", IF(H3679=1,IF(E3679=0,Résultat!G$8,IF(J3679="No",Résultat!$G$9,Résultat!$G$7)),IF(H3679=2,IF(E3679=0,Résultat!G$9,IF(J3679="No",Résultat!$G$9,Résultat!$G$7)),Résultat!$G$7)),Résultat!$G$7)), "")</f>
        <v/>
      </c>
    </row>
    <row r="3680" spans="1:11" ht="20.100000000000001" customHeight="1">
      <c r="A3680" s="26"/>
      <c r="B3680" s="27"/>
      <c r="C3680" s="11" t="str">
        <f>IF($B3680 &lt;&gt; "",VLOOKUP(MID(B3680,3,5),'Recyclabilité Prod Matx'!C:F,2,FALSE), "")</f>
        <v/>
      </c>
      <c r="D3680" s="11" t="str">
        <f>IF($B3680 &lt;&gt; "",VLOOKUP(MID(B3680,3,5),'Recyclabilité Prod Matx'!C:F,3,FALSE),"")</f>
        <v/>
      </c>
      <c r="E3680" s="11" t="str">
        <f>IF($B3680 &lt;&gt; "",VLOOKUP(MID(B3680,3,5),'Recyclabilité Prod Matx'!C:F,4,FALSE), "")</f>
        <v/>
      </c>
      <c r="F3680" s="12" t="str">
        <f>IF($B3680 &lt;&gt; "", IF(C3680="Totale","",IF(D3680 = 0, "", VLOOKUP(D3680,'Cond Compo'!A:B,2,FALSE))),"")</f>
        <v/>
      </c>
      <c r="G3680" s="28"/>
      <c r="H3680" s="11" t="str">
        <f xml:space="preserve"> IF(C3680="Totale",2,IF($G3680 &lt;&gt; "", IF(D3680 = "E",MATCH(G3680, 'Cond Compo'!D$16:D$18, 0), MATCH(G3680, 'Cond Compo'!C$16:C$19, 0)), ""))</f>
        <v/>
      </c>
      <c r="I3680" s="12" t="str">
        <f>IF($E3680 &lt;&gt; "", IF(E3680 = 0, "", VLOOKUP(E3680,'Cond Perturbation'!A:B,2,FALSE)),"")</f>
        <v/>
      </c>
      <c r="J3680" s="28"/>
      <c r="K3680" s="29" t="str">
        <f>IF($B3680 &lt;&gt; "", IF(C3680="Oui",IF(H3680=1,IF(E3680=0,Résultat!G$8,IF(J3680="No",Résultat!$G$8,Résultat!$G$7)),IF(H3680=2,IF(E3680=0,Résultat!G$9,IF(J3680="No",Résultat!$G$9,Résultat!$G$7)),Résultat!$G$7)),IF(C3680 = "Totale", IF(H3680=1,IF(E3680=0,Résultat!G$8,IF(J3680="No",Résultat!$G$9,Résultat!$G$7)),IF(H3680=2,IF(E3680=0,Résultat!G$9,IF(J3680="No",Résultat!$G$9,Résultat!$G$7)),Résultat!$G$7)),Résultat!$G$7)), "")</f>
        <v/>
      </c>
    </row>
    <row r="3681" spans="1:11" ht="20.100000000000001" customHeight="1">
      <c r="A3681" s="26"/>
      <c r="B3681" s="27"/>
      <c r="C3681" s="11" t="str">
        <f>IF($B3681 &lt;&gt; "",VLOOKUP(MID(B3681,3,5),'Recyclabilité Prod Matx'!C:F,2,FALSE), "")</f>
        <v/>
      </c>
      <c r="D3681" s="11" t="str">
        <f>IF($B3681 &lt;&gt; "",VLOOKUP(MID(B3681,3,5),'Recyclabilité Prod Matx'!C:F,3,FALSE),"")</f>
        <v/>
      </c>
      <c r="E3681" s="11" t="str">
        <f>IF($B3681 &lt;&gt; "",VLOOKUP(MID(B3681,3,5),'Recyclabilité Prod Matx'!C:F,4,FALSE), "")</f>
        <v/>
      </c>
      <c r="F3681" s="12" t="str">
        <f>IF($B3681 &lt;&gt; "", IF(C3681="Totale","",IF(D3681 = 0, "", VLOOKUP(D3681,'Cond Compo'!A:B,2,FALSE))),"")</f>
        <v/>
      </c>
      <c r="G3681" s="28"/>
      <c r="H3681" s="11" t="str">
        <f xml:space="preserve"> IF(C3681="Totale",2,IF($G3681 &lt;&gt; "", IF(D3681 = "E",MATCH(G3681, 'Cond Compo'!D$16:D$18, 0), MATCH(G3681, 'Cond Compo'!C$16:C$19, 0)), ""))</f>
        <v/>
      </c>
      <c r="I3681" s="12" t="str">
        <f>IF($E3681 &lt;&gt; "", IF(E3681 = 0, "", VLOOKUP(E3681,'Cond Perturbation'!A:B,2,FALSE)),"")</f>
        <v/>
      </c>
      <c r="J3681" s="28"/>
      <c r="K3681" s="29" t="str">
        <f>IF($B3681 &lt;&gt; "", IF(C3681="Oui",IF(H3681=1,IF(E3681=0,Résultat!G$8,IF(J3681="No",Résultat!$G$8,Résultat!$G$7)),IF(H3681=2,IF(E3681=0,Résultat!G$9,IF(J3681="No",Résultat!$G$9,Résultat!$G$7)),Résultat!$G$7)),IF(C3681 = "Totale", IF(H3681=1,IF(E3681=0,Résultat!G$8,IF(J3681="No",Résultat!$G$9,Résultat!$G$7)),IF(H3681=2,IF(E3681=0,Résultat!G$9,IF(J3681="No",Résultat!$G$9,Résultat!$G$7)),Résultat!$G$7)),Résultat!$G$7)), "")</f>
        <v/>
      </c>
    </row>
    <row r="3682" spans="1:11" ht="20.100000000000001" customHeight="1">
      <c r="A3682" s="26"/>
      <c r="B3682" s="27"/>
      <c r="C3682" s="11" t="str">
        <f>IF($B3682 &lt;&gt; "",VLOOKUP(MID(B3682,3,5),'Recyclabilité Prod Matx'!C:F,2,FALSE), "")</f>
        <v/>
      </c>
      <c r="D3682" s="11" t="str">
        <f>IF($B3682 &lt;&gt; "",VLOOKUP(MID(B3682,3,5),'Recyclabilité Prod Matx'!C:F,3,FALSE),"")</f>
        <v/>
      </c>
      <c r="E3682" s="11" t="str">
        <f>IF($B3682 &lt;&gt; "",VLOOKUP(MID(B3682,3,5),'Recyclabilité Prod Matx'!C:F,4,FALSE), "")</f>
        <v/>
      </c>
      <c r="F3682" s="12" t="str">
        <f>IF($B3682 &lt;&gt; "", IF(C3682="Totale","",IF(D3682 = 0, "", VLOOKUP(D3682,'Cond Compo'!A:B,2,FALSE))),"")</f>
        <v/>
      </c>
      <c r="G3682" s="28"/>
      <c r="H3682" s="11" t="str">
        <f xml:space="preserve"> IF(C3682="Totale",2,IF($G3682 &lt;&gt; "", IF(D3682 = "E",MATCH(G3682, 'Cond Compo'!D$16:D$18, 0), MATCH(G3682, 'Cond Compo'!C$16:C$19, 0)), ""))</f>
        <v/>
      </c>
      <c r="I3682" s="12" t="str">
        <f>IF($E3682 &lt;&gt; "", IF(E3682 = 0, "", VLOOKUP(E3682,'Cond Perturbation'!A:B,2,FALSE)),"")</f>
        <v/>
      </c>
      <c r="J3682" s="28"/>
      <c r="K3682" s="29" t="str">
        <f>IF($B3682 &lt;&gt; "", IF(C3682="Oui",IF(H3682=1,IF(E3682=0,Résultat!G$8,IF(J3682="No",Résultat!$G$8,Résultat!$G$7)),IF(H3682=2,IF(E3682=0,Résultat!G$9,IF(J3682="No",Résultat!$G$9,Résultat!$G$7)),Résultat!$G$7)),IF(C3682 = "Totale", IF(H3682=1,IF(E3682=0,Résultat!G$8,IF(J3682="No",Résultat!$G$9,Résultat!$G$7)),IF(H3682=2,IF(E3682=0,Résultat!G$9,IF(J3682="No",Résultat!$G$9,Résultat!$G$7)),Résultat!$G$7)),Résultat!$G$7)), "")</f>
        <v/>
      </c>
    </row>
    <row r="3683" spans="1:11" ht="20.100000000000001" customHeight="1">
      <c r="A3683" s="26"/>
      <c r="B3683" s="27"/>
      <c r="C3683" s="11" t="str">
        <f>IF($B3683 &lt;&gt; "",VLOOKUP(MID(B3683,3,5),'Recyclabilité Prod Matx'!C:F,2,FALSE), "")</f>
        <v/>
      </c>
      <c r="D3683" s="11" t="str">
        <f>IF($B3683 &lt;&gt; "",VLOOKUP(MID(B3683,3,5),'Recyclabilité Prod Matx'!C:F,3,FALSE),"")</f>
        <v/>
      </c>
      <c r="E3683" s="11" t="str">
        <f>IF($B3683 &lt;&gt; "",VLOOKUP(MID(B3683,3,5),'Recyclabilité Prod Matx'!C:F,4,FALSE), "")</f>
        <v/>
      </c>
      <c r="F3683" s="12" t="str">
        <f>IF($B3683 &lt;&gt; "", IF(C3683="Totale","",IF(D3683 = 0, "", VLOOKUP(D3683,'Cond Compo'!A:B,2,FALSE))),"")</f>
        <v/>
      </c>
      <c r="G3683" s="28"/>
      <c r="H3683" s="11" t="str">
        <f xml:space="preserve"> IF(C3683="Totale",2,IF($G3683 &lt;&gt; "", IF(D3683 = "E",MATCH(G3683, 'Cond Compo'!D$16:D$18, 0), MATCH(G3683, 'Cond Compo'!C$16:C$19, 0)), ""))</f>
        <v/>
      </c>
      <c r="I3683" s="12" t="str">
        <f>IF($E3683 &lt;&gt; "", IF(E3683 = 0, "", VLOOKUP(E3683,'Cond Perturbation'!A:B,2,FALSE)),"")</f>
        <v/>
      </c>
      <c r="J3683" s="28"/>
      <c r="K3683" s="29" t="str">
        <f>IF($B3683 &lt;&gt; "", IF(C3683="Oui",IF(H3683=1,IF(E3683=0,Résultat!G$8,IF(J3683="No",Résultat!$G$8,Résultat!$G$7)),IF(H3683=2,IF(E3683=0,Résultat!G$9,IF(J3683="No",Résultat!$G$9,Résultat!$G$7)),Résultat!$G$7)),IF(C3683 = "Totale", IF(H3683=1,IF(E3683=0,Résultat!G$8,IF(J3683="No",Résultat!$G$9,Résultat!$G$7)),IF(H3683=2,IF(E3683=0,Résultat!G$9,IF(J3683="No",Résultat!$G$9,Résultat!$G$7)),Résultat!$G$7)),Résultat!$G$7)), "")</f>
        <v/>
      </c>
    </row>
    <row r="3684" spans="1:11" ht="20.100000000000001" customHeight="1">
      <c r="A3684" s="26"/>
      <c r="B3684" s="27"/>
      <c r="C3684" s="11" t="str">
        <f>IF($B3684 &lt;&gt; "",VLOOKUP(MID(B3684,3,5),'Recyclabilité Prod Matx'!C:F,2,FALSE), "")</f>
        <v/>
      </c>
      <c r="D3684" s="11" t="str">
        <f>IF($B3684 &lt;&gt; "",VLOOKUP(MID(B3684,3,5),'Recyclabilité Prod Matx'!C:F,3,FALSE),"")</f>
        <v/>
      </c>
      <c r="E3684" s="11" t="str">
        <f>IF($B3684 &lt;&gt; "",VLOOKUP(MID(B3684,3,5),'Recyclabilité Prod Matx'!C:F,4,FALSE), "")</f>
        <v/>
      </c>
      <c r="F3684" s="12" t="str">
        <f>IF($B3684 &lt;&gt; "", IF(C3684="Totale","",IF(D3684 = 0, "", VLOOKUP(D3684,'Cond Compo'!A:B,2,FALSE))),"")</f>
        <v/>
      </c>
      <c r="G3684" s="28"/>
      <c r="H3684" s="11" t="str">
        <f xml:space="preserve"> IF(C3684="Totale",2,IF($G3684 &lt;&gt; "", IF(D3684 = "E",MATCH(G3684, 'Cond Compo'!D$16:D$18, 0), MATCH(G3684, 'Cond Compo'!C$16:C$19, 0)), ""))</f>
        <v/>
      </c>
      <c r="I3684" s="12" t="str">
        <f>IF($E3684 &lt;&gt; "", IF(E3684 = 0, "", VLOOKUP(E3684,'Cond Perturbation'!A:B,2,FALSE)),"")</f>
        <v/>
      </c>
      <c r="J3684" s="28"/>
      <c r="K3684" s="29" t="str">
        <f>IF($B3684 &lt;&gt; "", IF(C3684="Oui",IF(H3684=1,IF(E3684=0,Résultat!G$8,IF(J3684="No",Résultat!$G$8,Résultat!$G$7)),IF(H3684=2,IF(E3684=0,Résultat!G$9,IF(J3684="No",Résultat!$G$9,Résultat!$G$7)),Résultat!$G$7)),IF(C3684 = "Totale", IF(H3684=1,IF(E3684=0,Résultat!G$8,IF(J3684="No",Résultat!$G$9,Résultat!$G$7)),IF(H3684=2,IF(E3684=0,Résultat!G$9,IF(J3684="No",Résultat!$G$9,Résultat!$G$7)),Résultat!$G$7)),Résultat!$G$7)), "")</f>
        <v/>
      </c>
    </row>
    <row r="3685" spans="1:11" ht="20.100000000000001" customHeight="1">
      <c r="A3685" s="26"/>
      <c r="B3685" s="27"/>
      <c r="C3685" s="11" t="str">
        <f>IF($B3685 &lt;&gt; "",VLOOKUP(MID(B3685,3,5),'Recyclabilité Prod Matx'!C:F,2,FALSE), "")</f>
        <v/>
      </c>
      <c r="D3685" s="11" t="str">
        <f>IF($B3685 &lt;&gt; "",VLOOKUP(MID(B3685,3,5),'Recyclabilité Prod Matx'!C:F,3,FALSE),"")</f>
        <v/>
      </c>
      <c r="E3685" s="11" t="str">
        <f>IF($B3685 &lt;&gt; "",VLOOKUP(MID(B3685,3,5),'Recyclabilité Prod Matx'!C:F,4,FALSE), "")</f>
        <v/>
      </c>
      <c r="F3685" s="12" t="str">
        <f>IF($B3685 &lt;&gt; "", IF(C3685="Totale","",IF(D3685 = 0, "", VLOOKUP(D3685,'Cond Compo'!A:B,2,FALSE))),"")</f>
        <v/>
      </c>
      <c r="G3685" s="28"/>
      <c r="H3685" s="11" t="str">
        <f xml:space="preserve"> IF(C3685="Totale",2,IF($G3685 &lt;&gt; "", IF(D3685 = "E",MATCH(G3685, 'Cond Compo'!D$16:D$18, 0), MATCH(G3685, 'Cond Compo'!C$16:C$19, 0)), ""))</f>
        <v/>
      </c>
      <c r="I3685" s="12" t="str">
        <f>IF($E3685 &lt;&gt; "", IF(E3685 = 0, "", VLOOKUP(E3685,'Cond Perturbation'!A:B,2,FALSE)),"")</f>
        <v/>
      </c>
      <c r="J3685" s="28"/>
      <c r="K3685" s="29" t="str">
        <f>IF($B3685 &lt;&gt; "", IF(C3685="Oui",IF(H3685=1,IF(E3685=0,Résultat!G$8,IF(J3685="No",Résultat!$G$8,Résultat!$G$7)),IF(H3685=2,IF(E3685=0,Résultat!G$9,IF(J3685="No",Résultat!$G$9,Résultat!$G$7)),Résultat!$G$7)),IF(C3685 = "Totale", IF(H3685=1,IF(E3685=0,Résultat!G$8,IF(J3685="No",Résultat!$G$9,Résultat!$G$7)),IF(H3685=2,IF(E3685=0,Résultat!G$9,IF(J3685="No",Résultat!$G$9,Résultat!$G$7)),Résultat!$G$7)),Résultat!$G$7)), "")</f>
        <v/>
      </c>
    </row>
    <row r="3686" spans="1:11" ht="20.100000000000001" customHeight="1">
      <c r="A3686" s="26"/>
      <c r="B3686" s="27"/>
      <c r="C3686" s="11" t="str">
        <f>IF($B3686 &lt;&gt; "",VLOOKUP(MID(B3686,3,5),'Recyclabilité Prod Matx'!C:F,2,FALSE), "")</f>
        <v/>
      </c>
      <c r="D3686" s="11" t="str">
        <f>IF($B3686 &lt;&gt; "",VLOOKUP(MID(B3686,3,5),'Recyclabilité Prod Matx'!C:F,3,FALSE),"")</f>
        <v/>
      </c>
      <c r="E3686" s="11" t="str">
        <f>IF($B3686 &lt;&gt; "",VLOOKUP(MID(B3686,3,5),'Recyclabilité Prod Matx'!C:F,4,FALSE), "")</f>
        <v/>
      </c>
      <c r="F3686" s="12" t="str">
        <f>IF($B3686 &lt;&gt; "", IF(C3686="Totale","",IF(D3686 = 0, "", VLOOKUP(D3686,'Cond Compo'!A:B,2,FALSE))),"")</f>
        <v/>
      </c>
      <c r="G3686" s="28"/>
      <c r="H3686" s="11" t="str">
        <f xml:space="preserve"> IF(C3686="Totale",2,IF($G3686 &lt;&gt; "", IF(D3686 = "E",MATCH(G3686, 'Cond Compo'!D$16:D$18, 0), MATCH(G3686, 'Cond Compo'!C$16:C$19, 0)), ""))</f>
        <v/>
      </c>
      <c r="I3686" s="12" t="str">
        <f>IF($E3686 &lt;&gt; "", IF(E3686 = 0, "", VLOOKUP(E3686,'Cond Perturbation'!A:B,2,FALSE)),"")</f>
        <v/>
      </c>
      <c r="J3686" s="28"/>
      <c r="K3686" s="29" t="str">
        <f>IF($B3686 &lt;&gt; "", IF(C3686="Oui",IF(H3686=1,IF(E3686=0,Résultat!G$8,IF(J3686="No",Résultat!$G$8,Résultat!$G$7)),IF(H3686=2,IF(E3686=0,Résultat!G$9,IF(J3686="No",Résultat!$G$9,Résultat!$G$7)),Résultat!$G$7)),IF(C3686 = "Totale", IF(H3686=1,IF(E3686=0,Résultat!G$8,IF(J3686="No",Résultat!$G$9,Résultat!$G$7)),IF(H3686=2,IF(E3686=0,Résultat!G$9,IF(J3686="No",Résultat!$G$9,Résultat!$G$7)),Résultat!$G$7)),Résultat!$G$7)), "")</f>
        <v/>
      </c>
    </row>
    <row r="3687" spans="1:11" ht="20.100000000000001" customHeight="1">
      <c r="A3687" s="26"/>
      <c r="B3687" s="27"/>
      <c r="C3687" s="11" t="str">
        <f>IF($B3687 &lt;&gt; "",VLOOKUP(MID(B3687,3,5),'Recyclabilité Prod Matx'!C:F,2,FALSE), "")</f>
        <v/>
      </c>
      <c r="D3687" s="11" t="str">
        <f>IF($B3687 &lt;&gt; "",VLOOKUP(MID(B3687,3,5),'Recyclabilité Prod Matx'!C:F,3,FALSE),"")</f>
        <v/>
      </c>
      <c r="E3687" s="11" t="str">
        <f>IF($B3687 &lt;&gt; "",VLOOKUP(MID(B3687,3,5),'Recyclabilité Prod Matx'!C:F,4,FALSE), "")</f>
        <v/>
      </c>
      <c r="F3687" s="12" t="str">
        <f>IF($B3687 &lt;&gt; "", IF(C3687="Totale","",IF(D3687 = 0, "", VLOOKUP(D3687,'Cond Compo'!A:B,2,FALSE))),"")</f>
        <v/>
      </c>
      <c r="G3687" s="28"/>
      <c r="H3687" s="11" t="str">
        <f xml:space="preserve"> IF(C3687="Totale",2,IF($G3687 &lt;&gt; "", IF(D3687 = "E",MATCH(G3687, 'Cond Compo'!D$16:D$18, 0), MATCH(G3687, 'Cond Compo'!C$16:C$19, 0)), ""))</f>
        <v/>
      </c>
      <c r="I3687" s="12" t="str">
        <f>IF($E3687 &lt;&gt; "", IF(E3687 = 0, "", VLOOKUP(E3687,'Cond Perturbation'!A:B,2,FALSE)),"")</f>
        <v/>
      </c>
      <c r="J3687" s="28"/>
      <c r="K3687" s="29" t="str">
        <f>IF($B3687 &lt;&gt; "", IF(C3687="Oui",IF(H3687=1,IF(E3687=0,Résultat!G$8,IF(J3687="No",Résultat!$G$8,Résultat!$G$7)),IF(H3687=2,IF(E3687=0,Résultat!G$9,IF(J3687="No",Résultat!$G$9,Résultat!$G$7)),Résultat!$G$7)),IF(C3687 = "Totale", IF(H3687=1,IF(E3687=0,Résultat!G$8,IF(J3687="No",Résultat!$G$9,Résultat!$G$7)),IF(H3687=2,IF(E3687=0,Résultat!G$9,IF(J3687="No",Résultat!$G$9,Résultat!$G$7)),Résultat!$G$7)),Résultat!$G$7)), "")</f>
        <v/>
      </c>
    </row>
    <row r="3688" spans="1:11" ht="20.100000000000001" customHeight="1">
      <c r="A3688" s="26"/>
      <c r="B3688" s="27"/>
      <c r="C3688" s="11" t="str">
        <f>IF($B3688 &lt;&gt; "",VLOOKUP(MID(B3688,3,5),'Recyclabilité Prod Matx'!C:F,2,FALSE), "")</f>
        <v/>
      </c>
      <c r="D3688" s="11" t="str">
        <f>IF($B3688 &lt;&gt; "",VLOOKUP(MID(B3688,3,5),'Recyclabilité Prod Matx'!C:F,3,FALSE),"")</f>
        <v/>
      </c>
      <c r="E3688" s="11" t="str">
        <f>IF($B3688 &lt;&gt; "",VLOOKUP(MID(B3688,3,5),'Recyclabilité Prod Matx'!C:F,4,FALSE), "")</f>
        <v/>
      </c>
      <c r="F3688" s="12" t="str">
        <f>IF($B3688 &lt;&gt; "", IF(C3688="Totale","",IF(D3688 = 0, "", VLOOKUP(D3688,'Cond Compo'!A:B,2,FALSE))),"")</f>
        <v/>
      </c>
      <c r="G3688" s="28"/>
      <c r="H3688" s="11" t="str">
        <f xml:space="preserve"> IF(C3688="Totale",2,IF($G3688 &lt;&gt; "", IF(D3688 = "E",MATCH(G3688, 'Cond Compo'!D$16:D$18, 0), MATCH(G3688, 'Cond Compo'!C$16:C$19, 0)), ""))</f>
        <v/>
      </c>
      <c r="I3688" s="12" t="str">
        <f>IF($E3688 &lt;&gt; "", IF(E3688 = 0, "", VLOOKUP(E3688,'Cond Perturbation'!A:B,2,FALSE)),"")</f>
        <v/>
      </c>
      <c r="J3688" s="28"/>
      <c r="K3688" s="29" t="str">
        <f>IF($B3688 &lt;&gt; "", IF(C3688="Oui",IF(H3688=1,IF(E3688=0,Résultat!G$8,IF(J3688="No",Résultat!$G$8,Résultat!$G$7)),IF(H3688=2,IF(E3688=0,Résultat!G$9,IF(J3688="No",Résultat!$G$9,Résultat!$G$7)),Résultat!$G$7)),IF(C3688 = "Totale", IF(H3688=1,IF(E3688=0,Résultat!G$8,IF(J3688="No",Résultat!$G$9,Résultat!$G$7)),IF(H3688=2,IF(E3688=0,Résultat!G$9,IF(J3688="No",Résultat!$G$9,Résultat!$G$7)),Résultat!$G$7)),Résultat!$G$7)), "")</f>
        <v/>
      </c>
    </row>
    <row r="3689" spans="1:11" ht="20.100000000000001" customHeight="1">
      <c r="A3689" s="26"/>
      <c r="B3689" s="27"/>
      <c r="C3689" s="11" t="str">
        <f>IF($B3689 &lt;&gt; "",VLOOKUP(MID(B3689,3,5),'Recyclabilité Prod Matx'!C:F,2,FALSE), "")</f>
        <v/>
      </c>
      <c r="D3689" s="11" t="str">
        <f>IF($B3689 &lt;&gt; "",VLOOKUP(MID(B3689,3,5),'Recyclabilité Prod Matx'!C:F,3,FALSE),"")</f>
        <v/>
      </c>
      <c r="E3689" s="11" t="str">
        <f>IF($B3689 &lt;&gt; "",VLOOKUP(MID(B3689,3,5),'Recyclabilité Prod Matx'!C:F,4,FALSE), "")</f>
        <v/>
      </c>
      <c r="F3689" s="12" t="str">
        <f>IF($B3689 &lt;&gt; "", IF(C3689="Totale","",IF(D3689 = 0, "", VLOOKUP(D3689,'Cond Compo'!A:B,2,FALSE))),"")</f>
        <v/>
      </c>
      <c r="G3689" s="28"/>
      <c r="H3689" s="11" t="str">
        <f xml:space="preserve"> IF(C3689="Totale",2,IF($G3689 &lt;&gt; "", IF(D3689 = "E",MATCH(G3689, 'Cond Compo'!D$16:D$18, 0), MATCH(G3689, 'Cond Compo'!C$16:C$19, 0)), ""))</f>
        <v/>
      </c>
      <c r="I3689" s="12" t="str">
        <f>IF($E3689 &lt;&gt; "", IF(E3689 = 0, "", VLOOKUP(E3689,'Cond Perturbation'!A:B,2,FALSE)),"")</f>
        <v/>
      </c>
      <c r="J3689" s="28"/>
      <c r="K3689" s="29" t="str">
        <f>IF($B3689 &lt;&gt; "", IF(C3689="Oui",IF(H3689=1,IF(E3689=0,Résultat!G$8,IF(J3689="No",Résultat!$G$8,Résultat!$G$7)),IF(H3689=2,IF(E3689=0,Résultat!G$9,IF(J3689="No",Résultat!$G$9,Résultat!$G$7)),Résultat!$G$7)),IF(C3689 = "Totale", IF(H3689=1,IF(E3689=0,Résultat!G$8,IF(J3689="No",Résultat!$G$9,Résultat!$G$7)),IF(H3689=2,IF(E3689=0,Résultat!G$9,IF(J3689="No",Résultat!$G$9,Résultat!$G$7)),Résultat!$G$7)),Résultat!$G$7)), "")</f>
        <v/>
      </c>
    </row>
    <row r="3690" spans="1:11" ht="20.100000000000001" customHeight="1">
      <c r="A3690" s="26"/>
      <c r="B3690" s="27"/>
      <c r="C3690" s="11" t="str">
        <f>IF($B3690 &lt;&gt; "",VLOOKUP(MID(B3690,3,5),'Recyclabilité Prod Matx'!C:F,2,FALSE), "")</f>
        <v/>
      </c>
      <c r="D3690" s="11" t="str">
        <f>IF($B3690 &lt;&gt; "",VLOOKUP(MID(B3690,3,5),'Recyclabilité Prod Matx'!C:F,3,FALSE),"")</f>
        <v/>
      </c>
      <c r="E3690" s="11" t="str">
        <f>IF($B3690 &lt;&gt; "",VLOOKUP(MID(B3690,3,5),'Recyclabilité Prod Matx'!C:F,4,FALSE), "")</f>
        <v/>
      </c>
      <c r="F3690" s="12" t="str">
        <f>IF($B3690 &lt;&gt; "", IF(C3690="Totale","",IF(D3690 = 0, "", VLOOKUP(D3690,'Cond Compo'!A:B,2,FALSE))),"")</f>
        <v/>
      </c>
      <c r="G3690" s="28"/>
      <c r="H3690" s="11" t="str">
        <f xml:space="preserve"> IF(C3690="Totale",2,IF($G3690 &lt;&gt; "", IF(D3690 = "E",MATCH(G3690, 'Cond Compo'!D$16:D$18, 0), MATCH(G3690, 'Cond Compo'!C$16:C$19, 0)), ""))</f>
        <v/>
      </c>
      <c r="I3690" s="12" t="str">
        <f>IF($E3690 &lt;&gt; "", IF(E3690 = 0, "", VLOOKUP(E3690,'Cond Perturbation'!A:B,2,FALSE)),"")</f>
        <v/>
      </c>
      <c r="J3690" s="28"/>
      <c r="K3690" s="29" t="str">
        <f>IF($B3690 &lt;&gt; "", IF(C3690="Oui",IF(H3690=1,IF(E3690=0,Résultat!G$8,IF(J3690="No",Résultat!$G$8,Résultat!$G$7)),IF(H3690=2,IF(E3690=0,Résultat!G$9,IF(J3690="No",Résultat!$G$9,Résultat!$G$7)),Résultat!$G$7)),IF(C3690 = "Totale", IF(H3690=1,IF(E3690=0,Résultat!G$8,IF(J3690="No",Résultat!$G$9,Résultat!$G$7)),IF(H3690=2,IF(E3690=0,Résultat!G$9,IF(J3690="No",Résultat!$G$9,Résultat!$G$7)),Résultat!$G$7)),Résultat!$G$7)), "")</f>
        <v/>
      </c>
    </row>
    <row r="3691" spans="1:11" ht="20.100000000000001" customHeight="1">
      <c r="A3691" s="26"/>
      <c r="B3691" s="27"/>
      <c r="C3691" s="11" t="str">
        <f>IF($B3691 &lt;&gt; "",VLOOKUP(MID(B3691,3,5),'Recyclabilité Prod Matx'!C:F,2,FALSE), "")</f>
        <v/>
      </c>
      <c r="D3691" s="11" t="str">
        <f>IF($B3691 &lt;&gt; "",VLOOKUP(MID(B3691,3,5),'Recyclabilité Prod Matx'!C:F,3,FALSE),"")</f>
        <v/>
      </c>
      <c r="E3691" s="11" t="str">
        <f>IF($B3691 &lt;&gt; "",VLOOKUP(MID(B3691,3,5),'Recyclabilité Prod Matx'!C:F,4,FALSE), "")</f>
        <v/>
      </c>
      <c r="F3691" s="12" t="str">
        <f>IF($B3691 &lt;&gt; "", IF(C3691="Totale","",IF(D3691 = 0, "", VLOOKUP(D3691,'Cond Compo'!A:B,2,FALSE))),"")</f>
        <v/>
      </c>
      <c r="G3691" s="28"/>
      <c r="H3691" s="11" t="str">
        <f xml:space="preserve"> IF(C3691="Totale",2,IF($G3691 &lt;&gt; "", IF(D3691 = "E",MATCH(G3691, 'Cond Compo'!D$16:D$18, 0), MATCH(G3691, 'Cond Compo'!C$16:C$19, 0)), ""))</f>
        <v/>
      </c>
      <c r="I3691" s="12" t="str">
        <f>IF($E3691 &lt;&gt; "", IF(E3691 = 0, "", VLOOKUP(E3691,'Cond Perturbation'!A:B,2,FALSE)),"")</f>
        <v/>
      </c>
      <c r="J3691" s="28"/>
      <c r="K3691" s="29" t="str">
        <f>IF($B3691 &lt;&gt; "", IF(C3691="Oui",IF(H3691=1,IF(E3691=0,Résultat!G$8,IF(J3691="No",Résultat!$G$8,Résultat!$G$7)),IF(H3691=2,IF(E3691=0,Résultat!G$9,IF(J3691="No",Résultat!$G$9,Résultat!$G$7)),Résultat!$G$7)),IF(C3691 = "Totale", IF(H3691=1,IF(E3691=0,Résultat!G$8,IF(J3691="No",Résultat!$G$9,Résultat!$G$7)),IF(H3691=2,IF(E3691=0,Résultat!G$9,IF(J3691="No",Résultat!$G$9,Résultat!$G$7)),Résultat!$G$7)),Résultat!$G$7)), "")</f>
        <v/>
      </c>
    </row>
    <row r="3692" spans="1:11" ht="20.100000000000001" customHeight="1">
      <c r="A3692" s="26"/>
      <c r="B3692" s="27"/>
      <c r="C3692" s="11" t="str">
        <f>IF($B3692 &lt;&gt; "",VLOOKUP(MID(B3692,3,5),'Recyclabilité Prod Matx'!C:F,2,FALSE), "")</f>
        <v/>
      </c>
      <c r="D3692" s="11" t="str">
        <f>IF($B3692 &lt;&gt; "",VLOOKUP(MID(B3692,3,5),'Recyclabilité Prod Matx'!C:F,3,FALSE),"")</f>
        <v/>
      </c>
      <c r="E3692" s="11" t="str">
        <f>IF($B3692 &lt;&gt; "",VLOOKUP(MID(B3692,3,5),'Recyclabilité Prod Matx'!C:F,4,FALSE), "")</f>
        <v/>
      </c>
      <c r="F3692" s="12" t="str">
        <f>IF($B3692 &lt;&gt; "", IF(C3692="Totale","",IF(D3692 = 0, "", VLOOKUP(D3692,'Cond Compo'!A:B,2,FALSE))),"")</f>
        <v/>
      </c>
      <c r="G3692" s="28"/>
      <c r="H3692" s="11" t="str">
        <f xml:space="preserve"> IF(C3692="Totale",2,IF($G3692 &lt;&gt; "", IF(D3692 = "E",MATCH(G3692, 'Cond Compo'!D$16:D$18, 0), MATCH(G3692, 'Cond Compo'!C$16:C$19, 0)), ""))</f>
        <v/>
      </c>
      <c r="I3692" s="12" t="str">
        <f>IF($E3692 &lt;&gt; "", IF(E3692 = 0, "", VLOOKUP(E3692,'Cond Perturbation'!A:B,2,FALSE)),"")</f>
        <v/>
      </c>
      <c r="J3692" s="28"/>
      <c r="K3692" s="29" t="str">
        <f>IF($B3692 &lt;&gt; "", IF(C3692="Oui",IF(H3692=1,IF(E3692=0,Résultat!G$8,IF(J3692="No",Résultat!$G$8,Résultat!$G$7)),IF(H3692=2,IF(E3692=0,Résultat!G$9,IF(J3692="No",Résultat!$G$9,Résultat!$G$7)),Résultat!$G$7)),IF(C3692 = "Totale", IF(H3692=1,IF(E3692=0,Résultat!G$8,IF(J3692="No",Résultat!$G$9,Résultat!$G$7)),IF(H3692=2,IF(E3692=0,Résultat!G$9,IF(J3692="No",Résultat!$G$9,Résultat!$G$7)),Résultat!$G$7)),Résultat!$G$7)), "")</f>
        <v/>
      </c>
    </row>
    <row r="3693" spans="1:11" ht="20.100000000000001" customHeight="1">
      <c r="A3693" s="26"/>
      <c r="B3693" s="27"/>
      <c r="C3693" s="11" t="str">
        <f>IF($B3693 &lt;&gt; "",VLOOKUP(MID(B3693,3,5),'Recyclabilité Prod Matx'!C:F,2,FALSE), "")</f>
        <v/>
      </c>
      <c r="D3693" s="11" t="str">
        <f>IF($B3693 &lt;&gt; "",VLOOKUP(MID(B3693,3,5),'Recyclabilité Prod Matx'!C:F,3,FALSE),"")</f>
        <v/>
      </c>
      <c r="E3693" s="11" t="str">
        <f>IF($B3693 &lt;&gt; "",VLOOKUP(MID(B3693,3,5),'Recyclabilité Prod Matx'!C:F,4,FALSE), "")</f>
        <v/>
      </c>
      <c r="F3693" s="12" t="str">
        <f>IF($B3693 &lt;&gt; "", IF(C3693="Totale","",IF(D3693 = 0, "", VLOOKUP(D3693,'Cond Compo'!A:B,2,FALSE))),"")</f>
        <v/>
      </c>
      <c r="G3693" s="28"/>
      <c r="H3693" s="11" t="str">
        <f xml:space="preserve"> IF(C3693="Totale",2,IF($G3693 &lt;&gt; "", IF(D3693 = "E",MATCH(G3693, 'Cond Compo'!D$16:D$18, 0), MATCH(G3693, 'Cond Compo'!C$16:C$19, 0)), ""))</f>
        <v/>
      </c>
      <c r="I3693" s="12" t="str">
        <f>IF($E3693 &lt;&gt; "", IF(E3693 = 0, "", VLOOKUP(E3693,'Cond Perturbation'!A:B,2,FALSE)),"")</f>
        <v/>
      </c>
      <c r="J3693" s="28"/>
      <c r="K3693" s="29" t="str">
        <f>IF($B3693 &lt;&gt; "", IF(C3693="Oui",IF(H3693=1,IF(E3693=0,Résultat!G$8,IF(J3693="No",Résultat!$G$8,Résultat!$G$7)),IF(H3693=2,IF(E3693=0,Résultat!G$9,IF(J3693="No",Résultat!$G$9,Résultat!$G$7)),Résultat!$G$7)),IF(C3693 = "Totale", IF(H3693=1,IF(E3693=0,Résultat!G$8,IF(J3693="No",Résultat!$G$9,Résultat!$G$7)),IF(H3693=2,IF(E3693=0,Résultat!G$9,IF(J3693="No",Résultat!$G$9,Résultat!$G$7)),Résultat!$G$7)),Résultat!$G$7)), "")</f>
        <v/>
      </c>
    </row>
    <row r="3694" spans="1:11" ht="20.100000000000001" customHeight="1">
      <c r="A3694" s="26"/>
      <c r="B3694" s="27"/>
      <c r="C3694" s="11" t="str">
        <f>IF($B3694 &lt;&gt; "",VLOOKUP(MID(B3694,3,5),'Recyclabilité Prod Matx'!C:F,2,FALSE), "")</f>
        <v/>
      </c>
      <c r="D3694" s="11" t="str">
        <f>IF($B3694 &lt;&gt; "",VLOOKUP(MID(B3694,3,5),'Recyclabilité Prod Matx'!C:F,3,FALSE),"")</f>
        <v/>
      </c>
      <c r="E3694" s="11" t="str">
        <f>IF($B3694 &lt;&gt; "",VLOOKUP(MID(B3694,3,5),'Recyclabilité Prod Matx'!C:F,4,FALSE), "")</f>
        <v/>
      </c>
      <c r="F3694" s="12" t="str">
        <f>IF($B3694 &lt;&gt; "", IF(C3694="Totale","",IF(D3694 = 0, "", VLOOKUP(D3694,'Cond Compo'!A:B,2,FALSE))),"")</f>
        <v/>
      </c>
      <c r="G3694" s="28"/>
      <c r="H3694" s="11" t="str">
        <f xml:space="preserve"> IF(C3694="Totale",2,IF($G3694 &lt;&gt; "", IF(D3694 = "E",MATCH(G3694, 'Cond Compo'!D$16:D$18, 0), MATCH(G3694, 'Cond Compo'!C$16:C$19, 0)), ""))</f>
        <v/>
      </c>
      <c r="I3694" s="12" t="str">
        <f>IF($E3694 &lt;&gt; "", IF(E3694 = 0, "", VLOOKUP(E3694,'Cond Perturbation'!A:B,2,FALSE)),"")</f>
        <v/>
      </c>
      <c r="J3694" s="28"/>
      <c r="K3694" s="29" t="str">
        <f>IF($B3694 &lt;&gt; "", IF(C3694="Oui",IF(H3694=1,IF(E3694=0,Résultat!G$8,IF(J3694="No",Résultat!$G$8,Résultat!$G$7)),IF(H3694=2,IF(E3694=0,Résultat!G$9,IF(J3694="No",Résultat!$G$9,Résultat!$G$7)),Résultat!$G$7)),IF(C3694 = "Totale", IF(H3694=1,IF(E3694=0,Résultat!G$8,IF(J3694="No",Résultat!$G$9,Résultat!$G$7)),IF(H3694=2,IF(E3694=0,Résultat!G$9,IF(J3694="No",Résultat!$G$9,Résultat!$G$7)),Résultat!$G$7)),Résultat!$G$7)), "")</f>
        <v/>
      </c>
    </row>
    <row r="3695" spans="1:11" ht="20.100000000000001" customHeight="1">
      <c r="A3695" s="26"/>
      <c r="B3695" s="27"/>
      <c r="C3695" s="11" t="str">
        <f>IF($B3695 &lt;&gt; "",VLOOKUP(MID(B3695,3,5),'Recyclabilité Prod Matx'!C:F,2,FALSE), "")</f>
        <v/>
      </c>
      <c r="D3695" s="11" t="str">
        <f>IF($B3695 &lt;&gt; "",VLOOKUP(MID(B3695,3,5),'Recyclabilité Prod Matx'!C:F,3,FALSE),"")</f>
        <v/>
      </c>
      <c r="E3695" s="11" t="str">
        <f>IF($B3695 &lt;&gt; "",VLOOKUP(MID(B3695,3,5),'Recyclabilité Prod Matx'!C:F,4,FALSE), "")</f>
        <v/>
      </c>
      <c r="F3695" s="12" t="str">
        <f>IF($B3695 &lt;&gt; "", IF(C3695="Totale","",IF(D3695 = 0, "", VLOOKUP(D3695,'Cond Compo'!A:B,2,FALSE))),"")</f>
        <v/>
      </c>
      <c r="G3695" s="28"/>
      <c r="H3695" s="11" t="str">
        <f xml:space="preserve"> IF(C3695="Totale",2,IF($G3695 &lt;&gt; "", IF(D3695 = "E",MATCH(G3695, 'Cond Compo'!D$16:D$18, 0), MATCH(G3695, 'Cond Compo'!C$16:C$19, 0)), ""))</f>
        <v/>
      </c>
      <c r="I3695" s="12" t="str">
        <f>IF($E3695 &lt;&gt; "", IF(E3695 = 0, "", VLOOKUP(E3695,'Cond Perturbation'!A:B,2,FALSE)),"")</f>
        <v/>
      </c>
      <c r="J3695" s="28"/>
      <c r="K3695" s="29" t="str">
        <f>IF($B3695 &lt;&gt; "", IF(C3695="Oui",IF(H3695=1,IF(E3695=0,Résultat!G$8,IF(J3695="No",Résultat!$G$8,Résultat!$G$7)),IF(H3695=2,IF(E3695=0,Résultat!G$9,IF(J3695="No",Résultat!$G$9,Résultat!$G$7)),Résultat!$G$7)),IF(C3695 = "Totale", IF(H3695=1,IF(E3695=0,Résultat!G$8,IF(J3695="No",Résultat!$G$9,Résultat!$G$7)),IF(H3695=2,IF(E3695=0,Résultat!G$9,IF(J3695="No",Résultat!$G$9,Résultat!$G$7)),Résultat!$G$7)),Résultat!$G$7)), "")</f>
        <v/>
      </c>
    </row>
    <row r="3696" spans="1:11" ht="20.100000000000001" customHeight="1">
      <c r="A3696" s="26"/>
      <c r="B3696" s="27"/>
      <c r="C3696" s="11" t="str">
        <f>IF($B3696 &lt;&gt; "",VLOOKUP(MID(B3696,3,5),'Recyclabilité Prod Matx'!C:F,2,FALSE), "")</f>
        <v/>
      </c>
      <c r="D3696" s="11" t="str">
        <f>IF($B3696 &lt;&gt; "",VLOOKUP(MID(B3696,3,5),'Recyclabilité Prod Matx'!C:F,3,FALSE),"")</f>
        <v/>
      </c>
      <c r="E3696" s="11" t="str">
        <f>IF($B3696 &lt;&gt; "",VLOOKUP(MID(B3696,3,5),'Recyclabilité Prod Matx'!C:F,4,FALSE), "")</f>
        <v/>
      </c>
      <c r="F3696" s="12" t="str">
        <f>IF($B3696 &lt;&gt; "", IF(C3696="Totale","",IF(D3696 = 0, "", VLOOKUP(D3696,'Cond Compo'!A:B,2,FALSE))),"")</f>
        <v/>
      </c>
      <c r="G3696" s="28"/>
      <c r="H3696" s="11" t="str">
        <f xml:space="preserve"> IF(C3696="Totale",2,IF($G3696 &lt;&gt; "", IF(D3696 = "E",MATCH(G3696, 'Cond Compo'!D$16:D$18, 0), MATCH(G3696, 'Cond Compo'!C$16:C$19, 0)), ""))</f>
        <v/>
      </c>
      <c r="I3696" s="12" t="str">
        <f>IF($E3696 &lt;&gt; "", IF(E3696 = 0, "", VLOOKUP(E3696,'Cond Perturbation'!A:B,2,FALSE)),"")</f>
        <v/>
      </c>
      <c r="J3696" s="28"/>
      <c r="K3696" s="29" t="str">
        <f>IF($B3696 &lt;&gt; "", IF(C3696="Oui",IF(H3696=1,IF(E3696=0,Résultat!G$8,IF(J3696="No",Résultat!$G$8,Résultat!$G$7)),IF(H3696=2,IF(E3696=0,Résultat!G$9,IF(J3696="No",Résultat!$G$9,Résultat!$G$7)),Résultat!$G$7)),IF(C3696 = "Totale", IF(H3696=1,IF(E3696=0,Résultat!G$8,IF(J3696="No",Résultat!$G$9,Résultat!$G$7)),IF(H3696=2,IF(E3696=0,Résultat!G$9,IF(J3696="No",Résultat!$G$9,Résultat!$G$7)),Résultat!$G$7)),Résultat!$G$7)), "")</f>
        <v/>
      </c>
    </row>
    <row r="3697" spans="1:11" ht="20.100000000000001" customHeight="1">
      <c r="A3697" s="26"/>
      <c r="B3697" s="27"/>
      <c r="C3697" s="11" t="str">
        <f>IF($B3697 &lt;&gt; "",VLOOKUP(MID(B3697,3,5),'Recyclabilité Prod Matx'!C:F,2,FALSE), "")</f>
        <v/>
      </c>
      <c r="D3697" s="11" t="str">
        <f>IF($B3697 &lt;&gt; "",VLOOKUP(MID(B3697,3,5),'Recyclabilité Prod Matx'!C:F,3,FALSE),"")</f>
        <v/>
      </c>
      <c r="E3697" s="11" t="str">
        <f>IF($B3697 &lt;&gt; "",VLOOKUP(MID(B3697,3,5),'Recyclabilité Prod Matx'!C:F,4,FALSE), "")</f>
        <v/>
      </c>
      <c r="F3697" s="12" t="str">
        <f>IF($B3697 &lt;&gt; "", IF(C3697="Totale","",IF(D3697 = 0, "", VLOOKUP(D3697,'Cond Compo'!A:B,2,FALSE))),"")</f>
        <v/>
      </c>
      <c r="G3697" s="28"/>
      <c r="H3697" s="11" t="str">
        <f xml:space="preserve"> IF(C3697="Totale",2,IF($G3697 &lt;&gt; "", IF(D3697 = "E",MATCH(G3697, 'Cond Compo'!D$16:D$18, 0), MATCH(G3697, 'Cond Compo'!C$16:C$19, 0)), ""))</f>
        <v/>
      </c>
      <c r="I3697" s="12" t="str">
        <f>IF($E3697 &lt;&gt; "", IF(E3697 = 0, "", VLOOKUP(E3697,'Cond Perturbation'!A:B,2,FALSE)),"")</f>
        <v/>
      </c>
      <c r="J3697" s="28"/>
      <c r="K3697" s="29" t="str">
        <f>IF($B3697 &lt;&gt; "", IF(C3697="Oui",IF(H3697=1,IF(E3697=0,Résultat!G$8,IF(J3697="No",Résultat!$G$8,Résultat!$G$7)),IF(H3697=2,IF(E3697=0,Résultat!G$9,IF(J3697="No",Résultat!$G$9,Résultat!$G$7)),Résultat!$G$7)),IF(C3697 = "Totale", IF(H3697=1,IF(E3697=0,Résultat!G$8,IF(J3697="No",Résultat!$G$9,Résultat!$G$7)),IF(H3697=2,IF(E3697=0,Résultat!G$9,IF(J3697="No",Résultat!$G$9,Résultat!$G$7)),Résultat!$G$7)),Résultat!$G$7)), "")</f>
        <v/>
      </c>
    </row>
    <row r="3698" spans="1:11" ht="20.100000000000001" customHeight="1">
      <c r="A3698" s="26"/>
      <c r="B3698" s="27"/>
      <c r="C3698" s="11" t="str">
        <f>IF($B3698 &lt;&gt; "",VLOOKUP(MID(B3698,3,5),'Recyclabilité Prod Matx'!C:F,2,FALSE), "")</f>
        <v/>
      </c>
      <c r="D3698" s="11" t="str">
        <f>IF($B3698 &lt;&gt; "",VLOOKUP(MID(B3698,3,5),'Recyclabilité Prod Matx'!C:F,3,FALSE),"")</f>
        <v/>
      </c>
      <c r="E3698" s="11" t="str">
        <f>IF($B3698 &lt;&gt; "",VLOOKUP(MID(B3698,3,5),'Recyclabilité Prod Matx'!C:F,4,FALSE), "")</f>
        <v/>
      </c>
      <c r="F3698" s="12" t="str">
        <f>IF($B3698 &lt;&gt; "", IF(C3698="Totale","",IF(D3698 = 0, "", VLOOKUP(D3698,'Cond Compo'!A:B,2,FALSE))),"")</f>
        <v/>
      </c>
      <c r="G3698" s="28"/>
      <c r="H3698" s="11" t="str">
        <f xml:space="preserve"> IF(C3698="Totale",2,IF($G3698 &lt;&gt; "", IF(D3698 = "E",MATCH(G3698, 'Cond Compo'!D$16:D$18, 0), MATCH(G3698, 'Cond Compo'!C$16:C$19, 0)), ""))</f>
        <v/>
      </c>
      <c r="I3698" s="12" t="str">
        <f>IF($E3698 &lt;&gt; "", IF(E3698 = 0, "", VLOOKUP(E3698,'Cond Perturbation'!A:B,2,FALSE)),"")</f>
        <v/>
      </c>
      <c r="J3698" s="28"/>
      <c r="K3698" s="29" t="str">
        <f>IF($B3698 &lt;&gt; "", IF(C3698="Oui",IF(H3698=1,IF(E3698=0,Résultat!G$8,IF(J3698="No",Résultat!$G$8,Résultat!$G$7)),IF(H3698=2,IF(E3698=0,Résultat!G$9,IF(J3698="No",Résultat!$G$9,Résultat!$G$7)),Résultat!$G$7)),IF(C3698 = "Totale", IF(H3698=1,IF(E3698=0,Résultat!G$8,IF(J3698="No",Résultat!$G$9,Résultat!$G$7)),IF(H3698=2,IF(E3698=0,Résultat!G$9,IF(J3698="No",Résultat!$G$9,Résultat!$G$7)),Résultat!$G$7)),Résultat!$G$7)), "")</f>
        <v/>
      </c>
    </row>
    <row r="3699" spans="1:11" ht="20.100000000000001" customHeight="1">
      <c r="A3699" s="26"/>
      <c r="B3699" s="27"/>
      <c r="C3699" s="11" t="str">
        <f>IF($B3699 &lt;&gt; "",VLOOKUP(MID(B3699,3,5),'Recyclabilité Prod Matx'!C:F,2,FALSE), "")</f>
        <v/>
      </c>
      <c r="D3699" s="11" t="str">
        <f>IF($B3699 &lt;&gt; "",VLOOKUP(MID(B3699,3,5),'Recyclabilité Prod Matx'!C:F,3,FALSE),"")</f>
        <v/>
      </c>
      <c r="E3699" s="11" t="str">
        <f>IF($B3699 &lt;&gt; "",VLOOKUP(MID(B3699,3,5),'Recyclabilité Prod Matx'!C:F,4,FALSE), "")</f>
        <v/>
      </c>
      <c r="F3699" s="12" t="str">
        <f>IF($B3699 &lt;&gt; "", IF(C3699="Totale","",IF(D3699 = 0, "", VLOOKUP(D3699,'Cond Compo'!A:B,2,FALSE))),"")</f>
        <v/>
      </c>
      <c r="G3699" s="28"/>
      <c r="H3699" s="11" t="str">
        <f xml:space="preserve"> IF(C3699="Totale",2,IF($G3699 &lt;&gt; "", IF(D3699 = "E",MATCH(G3699, 'Cond Compo'!D$16:D$18, 0), MATCH(G3699, 'Cond Compo'!C$16:C$19, 0)), ""))</f>
        <v/>
      </c>
      <c r="I3699" s="12" t="str">
        <f>IF($E3699 &lt;&gt; "", IF(E3699 = 0, "", VLOOKUP(E3699,'Cond Perturbation'!A:B,2,FALSE)),"")</f>
        <v/>
      </c>
      <c r="J3699" s="28"/>
      <c r="K3699" s="29" t="str">
        <f>IF($B3699 &lt;&gt; "", IF(C3699="Oui",IF(H3699=1,IF(E3699=0,Résultat!G$8,IF(J3699="No",Résultat!$G$8,Résultat!$G$7)),IF(H3699=2,IF(E3699=0,Résultat!G$9,IF(J3699="No",Résultat!$G$9,Résultat!$G$7)),Résultat!$G$7)),IF(C3699 = "Totale", IF(H3699=1,IF(E3699=0,Résultat!G$8,IF(J3699="No",Résultat!$G$9,Résultat!$G$7)),IF(H3699=2,IF(E3699=0,Résultat!G$9,IF(J3699="No",Résultat!$G$9,Résultat!$G$7)),Résultat!$G$7)),Résultat!$G$7)), "")</f>
        <v/>
      </c>
    </row>
    <row r="3700" spans="1:11" ht="20.100000000000001" customHeight="1">
      <c r="A3700" s="26"/>
      <c r="B3700" s="27"/>
      <c r="C3700" s="11" t="str">
        <f>IF($B3700 &lt;&gt; "",VLOOKUP(MID(B3700,3,5),'Recyclabilité Prod Matx'!C:F,2,FALSE), "")</f>
        <v/>
      </c>
      <c r="D3700" s="11" t="str">
        <f>IF($B3700 &lt;&gt; "",VLOOKUP(MID(B3700,3,5),'Recyclabilité Prod Matx'!C:F,3,FALSE),"")</f>
        <v/>
      </c>
      <c r="E3700" s="11" t="str">
        <f>IF($B3700 &lt;&gt; "",VLOOKUP(MID(B3700,3,5),'Recyclabilité Prod Matx'!C:F,4,FALSE), "")</f>
        <v/>
      </c>
      <c r="F3700" s="12" t="str">
        <f>IF($B3700 &lt;&gt; "", IF(C3700="Totale","",IF(D3700 = 0, "", VLOOKUP(D3700,'Cond Compo'!A:B,2,FALSE))),"")</f>
        <v/>
      </c>
      <c r="G3700" s="28"/>
      <c r="H3700" s="11" t="str">
        <f xml:space="preserve"> IF(C3700="Totale",2,IF($G3700 &lt;&gt; "", IF(D3700 = "E",MATCH(G3700, 'Cond Compo'!D$16:D$18, 0), MATCH(G3700, 'Cond Compo'!C$16:C$19, 0)), ""))</f>
        <v/>
      </c>
      <c r="I3700" s="12" t="str">
        <f>IF($E3700 &lt;&gt; "", IF(E3700 = 0, "", VLOOKUP(E3700,'Cond Perturbation'!A:B,2,FALSE)),"")</f>
        <v/>
      </c>
      <c r="J3700" s="28"/>
      <c r="K3700" s="29" t="str">
        <f>IF($B3700 &lt;&gt; "", IF(C3700="Oui",IF(H3700=1,IF(E3700=0,Résultat!G$8,IF(J3700="No",Résultat!$G$8,Résultat!$G$7)),IF(H3700=2,IF(E3700=0,Résultat!G$9,IF(J3700="No",Résultat!$G$9,Résultat!$G$7)),Résultat!$G$7)),IF(C3700 = "Totale", IF(H3700=1,IF(E3700=0,Résultat!G$8,IF(J3700="No",Résultat!$G$9,Résultat!$G$7)),IF(H3700=2,IF(E3700=0,Résultat!G$9,IF(J3700="No",Résultat!$G$9,Résultat!$G$7)),Résultat!$G$7)),Résultat!$G$7)), "")</f>
        <v/>
      </c>
    </row>
    <row r="3701" spans="1:11" ht="20.100000000000001" customHeight="1">
      <c r="A3701" s="26"/>
      <c r="B3701" s="27"/>
      <c r="C3701" s="11" t="str">
        <f>IF($B3701 &lt;&gt; "",VLOOKUP(MID(B3701,3,5),'Recyclabilité Prod Matx'!C:F,2,FALSE), "")</f>
        <v/>
      </c>
      <c r="D3701" s="11" t="str">
        <f>IF($B3701 &lt;&gt; "",VLOOKUP(MID(B3701,3,5),'Recyclabilité Prod Matx'!C:F,3,FALSE),"")</f>
        <v/>
      </c>
      <c r="E3701" s="11" t="str">
        <f>IF($B3701 &lt;&gt; "",VLOOKUP(MID(B3701,3,5),'Recyclabilité Prod Matx'!C:F,4,FALSE), "")</f>
        <v/>
      </c>
      <c r="F3701" s="12" t="str">
        <f>IF($B3701 &lt;&gt; "", IF(C3701="Totale","",IF(D3701 = 0, "", VLOOKUP(D3701,'Cond Compo'!A:B,2,FALSE))),"")</f>
        <v/>
      </c>
      <c r="G3701" s="28"/>
      <c r="H3701" s="11" t="str">
        <f xml:space="preserve"> IF(C3701="Totale",2,IF($G3701 &lt;&gt; "", IF(D3701 = "E",MATCH(G3701, 'Cond Compo'!D$16:D$18, 0), MATCH(G3701, 'Cond Compo'!C$16:C$19, 0)), ""))</f>
        <v/>
      </c>
      <c r="I3701" s="12" t="str">
        <f>IF($E3701 &lt;&gt; "", IF(E3701 = 0, "", VLOOKUP(E3701,'Cond Perturbation'!A:B,2,FALSE)),"")</f>
        <v/>
      </c>
      <c r="J3701" s="28"/>
      <c r="K3701" s="29" t="str">
        <f>IF($B3701 &lt;&gt; "", IF(C3701="Oui",IF(H3701=1,IF(E3701=0,Résultat!G$8,IF(J3701="No",Résultat!$G$8,Résultat!$G$7)),IF(H3701=2,IF(E3701=0,Résultat!G$9,IF(J3701="No",Résultat!$G$9,Résultat!$G$7)),Résultat!$G$7)),IF(C3701 = "Totale", IF(H3701=1,IF(E3701=0,Résultat!G$8,IF(J3701="No",Résultat!$G$9,Résultat!$G$7)),IF(H3701=2,IF(E3701=0,Résultat!G$9,IF(J3701="No",Résultat!$G$9,Résultat!$G$7)),Résultat!$G$7)),Résultat!$G$7)), "")</f>
        <v/>
      </c>
    </row>
    <row r="3702" spans="1:11" ht="20.100000000000001" customHeight="1">
      <c r="A3702" s="26"/>
      <c r="B3702" s="27"/>
      <c r="C3702" s="11" t="str">
        <f>IF($B3702 &lt;&gt; "",VLOOKUP(MID(B3702,3,5),'Recyclabilité Prod Matx'!C:F,2,FALSE), "")</f>
        <v/>
      </c>
      <c r="D3702" s="11" t="str">
        <f>IF($B3702 &lt;&gt; "",VLOOKUP(MID(B3702,3,5),'Recyclabilité Prod Matx'!C:F,3,FALSE),"")</f>
        <v/>
      </c>
      <c r="E3702" s="11" t="str">
        <f>IF($B3702 &lt;&gt; "",VLOOKUP(MID(B3702,3,5),'Recyclabilité Prod Matx'!C:F,4,FALSE), "")</f>
        <v/>
      </c>
      <c r="F3702" s="12" t="str">
        <f>IF($B3702 &lt;&gt; "", IF(C3702="Totale","",IF(D3702 = 0, "", VLOOKUP(D3702,'Cond Compo'!A:B,2,FALSE))),"")</f>
        <v/>
      </c>
      <c r="G3702" s="28"/>
      <c r="H3702" s="11" t="str">
        <f xml:space="preserve"> IF(C3702="Totale",2,IF($G3702 &lt;&gt; "", IF(D3702 = "E",MATCH(G3702, 'Cond Compo'!D$16:D$18, 0), MATCH(G3702, 'Cond Compo'!C$16:C$19, 0)), ""))</f>
        <v/>
      </c>
      <c r="I3702" s="12" t="str">
        <f>IF($E3702 &lt;&gt; "", IF(E3702 = 0, "", VLOOKUP(E3702,'Cond Perturbation'!A:B,2,FALSE)),"")</f>
        <v/>
      </c>
      <c r="J3702" s="28"/>
      <c r="K3702" s="29" t="str">
        <f>IF($B3702 &lt;&gt; "", IF(C3702="Oui",IF(H3702=1,IF(E3702=0,Résultat!G$8,IF(J3702="No",Résultat!$G$8,Résultat!$G$7)),IF(H3702=2,IF(E3702=0,Résultat!G$9,IF(J3702="No",Résultat!$G$9,Résultat!$G$7)),Résultat!$G$7)),IF(C3702 = "Totale", IF(H3702=1,IF(E3702=0,Résultat!G$8,IF(J3702="No",Résultat!$G$9,Résultat!$G$7)),IF(H3702=2,IF(E3702=0,Résultat!G$9,IF(J3702="No",Résultat!$G$9,Résultat!$G$7)),Résultat!$G$7)),Résultat!$G$7)), "")</f>
        <v/>
      </c>
    </row>
    <row r="3703" spans="1:11" ht="20.100000000000001" customHeight="1">
      <c r="A3703" s="26"/>
      <c r="B3703" s="27"/>
      <c r="C3703" s="11" t="str">
        <f>IF($B3703 &lt;&gt; "",VLOOKUP(MID(B3703,3,5),'Recyclabilité Prod Matx'!C:F,2,FALSE), "")</f>
        <v/>
      </c>
      <c r="D3703" s="11" t="str">
        <f>IF($B3703 &lt;&gt; "",VLOOKUP(MID(B3703,3,5),'Recyclabilité Prod Matx'!C:F,3,FALSE),"")</f>
        <v/>
      </c>
      <c r="E3703" s="11" t="str">
        <f>IF($B3703 &lt;&gt; "",VLOOKUP(MID(B3703,3,5),'Recyclabilité Prod Matx'!C:F,4,FALSE), "")</f>
        <v/>
      </c>
      <c r="F3703" s="12" t="str">
        <f>IF($B3703 &lt;&gt; "", IF(C3703="Totale","",IF(D3703 = 0, "", VLOOKUP(D3703,'Cond Compo'!A:B,2,FALSE))),"")</f>
        <v/>
      </c>
      <c r="G3703" s="28"/>
      <c r="H3703" s="11" t="str">
        <f xml:space="preserve"> IF(C3703="Totale",2,IF($G3703 &lt;&gt; "", IF(D3703 = "E",MATCH(G3703, 'Cond Compo'!D$16:D$18, 0), MATCH(G3703, 'Cond Compo'!C$16:C$19, 0)), ""))</f>
        <v/>
      </c>
      <c r="I3703" s="12" t="str">
        <f>IF($E3703 &lt;&gt; "", IF(E3703 = 0, "", VLOOKUP(E3703,'Cond Perturbation'!A:B,2,FALSE)),"")</f>
        <v/>
      </c>
      <c r="J3703" s="28"/>
      <c r="K3703" s="29" t="str">
        <f>IF($B3703 &lt;&gt; "", IF(C3703="Oui",IF(H3703=1,IF(E3703=0,Résultat!G$8,IF(J3703="No",Résultat!$G$8,Résultat!$G$7)),IF(H3703=2,IF(E3703=0,Résultat!G$9,IF(J3703="No",Résultat!$G$9,Résultat!$G$7)),Résultat!$G$7)),IF(C3703 = "Totale", IF(H3703=1,IF(E3703=0,Résultat!G$8,IF(J3703="No",Résultat!$G$9,Résultat!$G$7)),IF(H3703=2,IF(E3703=0,Résultat!G$9,IF(J3703="No",Résultat!$G$9,Résultat!$G$7)),Résultat!$G$7)),Résultat!$G$7)), "")</f>
        <v/>
      </c>
    </row>
    <row r="3704" spans="1:11" ht="20.100000000000001" customHeight="1">
      <c r="A3704" s="26"/>
      <c r="B3704" s="27"/>
      <c r="C3704" s="11" t="str">
        <f>IF($B3704 &lt;&gt; "",VLOOKUP(MID(B3704,3,5),'Recyclabilité Prod Matx'!C:F,2,FALSE), "")</f>
        <v/>
      </c>
      <c r="D3704" s="11" t="str">
        <f>IF($B3704 &lt;&gt; "",VLOOKUP(MID(B3704,3,5),'Recyclabilité Prod Matx'!C:F,3,FALSE),"")</f>
        <v/>
      </c>
      <c r="E3704" s="11" t="str">
        <f>IF($B3704 &lt;&gt; "",VLOOKUP(MID(B3704,3,5),'Recyclabilité Prod Matx'!C:F,4,FALSE), "")</f>
        <v/>
      </c>
      <c r="F3704" s="12" t="str">
        <f>IF($B3704 &lt;&gt; "", IF(C3704="Totale","",IF(D3704 = 0, "", VLOOKUP(D3704,'Cond Compo'!A:B,2,FALSE))),"")</f>
        <v/>
      </c>
      <c r="G3704" s="28"/>
      <c r="H3704" s="11" t="str">
        <f xml:space="preserve"> IF(C3704="Totale",2,IF($G3704 &lt;&gt; "", IF(D3704 = "E",MATCH(G3704, 'Cond Compo'!D$16:D$18, 0), MATCH(G3704, 'Cond Compo'!C$16:C$19, 0)), ""))</f>
        <v/>
      </c>
      <c r="I3704" s="12" t="str">
        <f>IF($E3704 &lt;&gt; "", IF(E3704 = 0, "", VLOOKUP(E3704,'Cond Perturbation'!A:B,2,FALSE)),"")</f>
        <v/>
      </c>
      <c r="J3704" s="28"/>
      <c r="K3704" s="29" t="str">
        <f>IF($B3704 &lt;&gt; "", IF(C3704="Oui",IF(H3704=1,IF(E3704=0,Résultat!G$8,IF(J3704="No",Résultat!$G$8,Résultat!$G$7)),IF(H3704=2,IF(E3704=0,Résultat!G$9,IF(J3704="No",Résultat!$G$9,Résultat!$G$7)),Résultat!$G$7)),IF(C3704 = "Totale", IF(H3704=1,IF(E3704=0,Résultat!G$8,IF(J3704="No",Résultat!$G$9,Résultat!$G$7)),IF(H3704=2,IF(E3704=0,Résultat!G$9,IF(J3704="No",Résultat!$G$9,Résultat!$G$7)),Résultat!$G$7)),Résultat!$G$7)), "")</f>
        <v/>
      </c>
    </row>
    <row r="3705" spans="1:11" ht="20.100000000000001" customHeight="1">
      <c r="A3705" s="26"/>
      <c r="B3705" s="27"/>
      <c r="C3705" s="11" t="str">
        <f>IF($B3705 &lt;&gt; "",VLOOKUP(MID(B3705,3,5),'Recyclabilité Prod Matx'!C:F,2,FALSE), "")</f>
        <v/>
      </c>
      <c r="D3705" s="11" t="str">
        <f>IF($B3705 &lt;&gt; "",VLOOKUP(MID(B3705,3,5),'Recyclabilité Prod Matx'!C:F,3,FALSE),"")</f>
        <v/>
      </c>
      <c r="E3705" s="11" t="str">
        <f>IF($B3705 &lt;&gt; "",VLOOKUP(MID(B3705,3,5),'Recyclabilité Prod Matx'!C:F,4,FALSE), "")</f>
        <v/>
      </c>
      <c r="F3705" s="12" t="str">
        <f>IF($B3705 &lt;&gt; "", IF(C3705="Totale","",IF(D3705 = 0, "", VLOOKUP(D3705,'Cond Compo'!A:B,2,FALSE))),"")</f>
        <v/>
      </c>
      <c r="G3705" s="28"/>
      <c r="H3705" s="11" t="str">
        <f xml:space="preserve"> IF(C3705="Totale",2,IF($G3705 &lt;&gt; "", IF(D3705 = "E",MATCH(G3705, 'Cond Compo'!D$16:D$18, 0), MATCH(G3705, 'Cond Compo'!C$16:C$19, 0)), ""))</f>
        <v/>
      </c>
      <c r="I3705" s="12" t="str">
        <f>IF($E3705 &lt;&gt; "", IF(E3705 = 0, "", VLOOKUP(E3705,'Cond Perturbation'!A:B,2,FALSE)),"")</f>
        <v/>
      </c>
      <c r="J3705" s="28"/>
      <c r="K3705" s="29" t="str">
        <f>IF($B3705 &lt;&gt; "", IF(C3705="Oui",IF(H3705=1,IF(E3705=0,Résultat!G$8,IF(J3705="No",Résultat!$G$8,Résultat!$G$7)),IF(H3705=2,IF(E3705=0,Résultat!G$9,IF(J3705="No",Résultat!$G$9,Résultat!$G$7)),Résultat!$G$7)),IF(C3705 = "Totale", IF(H3705=1,IF(E3705=0,Résultat!G$8,IF(J3705="No",Résultat!$G$9,Résultat!$G$7)),IF(H3705=2,IF(E3705=0,Résultat!G$9,IF(J3705="No",Résultat!$G$9,Résultat!$G$7)),Résultat!$G$7)),Résultat!$G$7)), "")</f>
        <v/>
      </c>
    </row>
    <row r="3706" spans="1:11" ht="20.100000000000001" customHeight="1">
      <c r="A3706" s="26"/>
      <c r="B3706" s="27"/>
      <c r="C3706" s="11" t="str">
        <f>IF($B3706 &lt;&gt; "",VLOOKUP(MID(B3706,3,5),'Recyclabilité Prod Matx'!C:F,2,FALSE), "")</f>
        <v/>
      </c>
      <c r="D3706" s="11" t="str">
        <f>IF($B3706 &lt;&gt; "",VLOOKUP(MID(B3706,3,5),'Recyclabilité Prod Matx'!C:F,3,FALSE),"")</f>
        <v/>
      </c>
      <c r="E3706" s="11" t="str">
        <f>IF($B3706 &lt;&gt; "",VLOOKUP(MID(B3706,3,5),'Recyclabilité Prod Matx'!C:F,4,FALSE), "")</f>
        <v/>
      </c>
      <c r="F3706" s="12" t="str">
        <f>IF($B3706 &lt;&gt; "", IF(C3706="Totale","",IF(D3706 = 0, "", VLOOKUP(D3706,'Cond Compo'!A:B,2,FALSE))),"")</f>
        <v/>
      </c>
      <c r="G3706" s="28"/>
      <c r="H3706" s="11" t="str">
        <f xml:space="preserve"> IF(C3706="Totale",2,IF($G3706 &lt;&gt; "", IF(D3706 = "E",MATCH(G3706, 'Cond Compo'!D$16:D$18, 0), MATCH(G3706, 'Cond Compo'!C$16:C$19, 0)), ""))</f>
        <v/>
      </c>
      <c r="I3706" s="12" t="str">
        <f>IF($E3706 &lt;&gt; "", IF(E3706 = 0, "", VLOOKUP(E3706,'Cond Perturbation'!A:B,2,FALSE)),"")</f>
        <v/>
      </c>
      <c r="J3706" s="28"/>
      <c r="K3706" s="29" t="str">
        <f>IF($B3706 &lt;&gt; "", IF(C3706="Oui",IF(H3706=1,IF(E3706=0,Résultat!G$8,IF(J3706="No",Résultat!$G$8,Résultat!$G$7)),IF(H3706=2,IF(E3706=0,Résultat!G$9,IF(J3706="No",Résultat!$G$9,Résultat!$G$7)),Résultat!$G$7)),IF(C3706 = "Totale", IF(H3706=1,IF(E3706=0,Résultat!G$8,IF(J3706="No",Résultat!$G$9,Résultat!$G$7)),IF(H3706=2,IF(E3706=0,Résultat!G$9,IF(J3706="No",Résultat!$G$9,Résultat!$G$7)),Résultat!$G$7)),Résultat!$G$7)), "")</f>
        <v/>
      </c>
    </row>
    <row r="3707" spans="1:11" ht="20.100000000000001" customHeight="1">
      <c r="A3707" s="26"/>
      <c r="B3707" s="27"/>
      <c r="C3707" s="11" t="str">
        <f>IF($B3707 &lt;&gt; "",VLOOKUP(MID(B3707,3,5),'Recyclabilité Prod Matx'!C:F,2,FALSE), "")</f>
        <v/>
      </c>
      <c r="D3707" s="11" t="str">
        <f>IF($B3707 &lt;&gt; "",VLOOKUP(MID(B3707,3,5),'Recyclabilité Prod Matx'!C:F,3,FALSE),"")</f>
        <v/>
      </c>
      <c r="E3707" s="11" t="str">
        <f>IF($B3707 &lt;&gt; "",VLOOKUP(MID(B3707,3,5),'Recyclabilité Prod Matx'!C:F,4,FALSE), "")</f>
        <v/>
      </c>
      <c r="F3707" s="12" t="str">
        <f>IF($B3707 &lt;&gt; "", IF(C3707="Totale","",IF(D3707 = 0, "", VLOOKUP(D3707,'Cond Compo'!A:B,2,FALSE))),"")</f>
        <v/>
      </c>
      <c r="G3707" s="28"/>
      <c r="H3707" s="11" t="str">
        <f xml:space="preserve"> IF(C3707="Totale",2,IF($G3707 &lt;&gt; "", IF(D3707 = "E",MATCH(G3707, 'Cond Compo'!D$16:D$18, 0), MATCH(G3707, 'Cond Compo'!C$16:C$19, 0)), ""))</f>
        <v/>
      </c>
      <c r="I3707" s="12" t="str">
        <f>IF($E3707 &lt;&gt; "", IF(E3707 = 0, "", VLOOKUP(E3707,'Cond Perturbation'!A:B,2,FALSE)),"")</f>
        <v/>
      </c>
      <c r="J3707" s="28"/>
      <c r="K3707" s="29" t="str">
        <f>IF($B3707 &lt;&gt; "", IF(C3707="Oui",IF(H3707=1,IF(E3707=0,Résultat!G$8,IF(J3707="No",Résultat!$G$8,Résultat!$G$7)),IF(H3707=2,IF(E3707=0,Résultat!G$9,IF(J3707="No",Résultat!$G$9,Résultat!$G$7)),Résultat!$G$7)),IF(C3707 = "Totale", IF(H3707=1,IF(E3707=0,Résultat!G$8,IF(J3707="No",Résultat!$G$9,Résultat!$G$7)),IF(H3707=2,IF(E3707=0,Résultat!G$9,IF(J3707="No",Résultat!$G$9,Résultat!$G$7)),Résultat!$G$7)),Résultat!$G$7)), "")</f>
        <v/>
      </c>
    </row>
    <row r="3708" spans="1:11" ht="20.100000000000001" customHeight="1">
      <c r="A3708" s="26"/>
      <c r="B3708" s="27"/>
      <c r="C3708" s="11" t="str">
        <f>IF($B3708 &lt;&gt; "",VLOOKUP(MID(B3708,3,5),'Recyclabilité Prod Matx'!C:F,2,FALSE), "")</f>
        <v/>
      </c>
      <c r="D3708" s="11" t="str">
        <f>IF($B3708 &lt;&gt; "",VLOOKUP(MID(B3708,3,5),'Recyclabilité Prod Matx'!C:F,3,FALSE),"")</f>
        <v/>
      </c>
      <c r="E3708" s="11" t="str">
        <f>IF($B3708 &lt;&gt; "",VLOOKUP(MID(B3708,3,5),'Recyclabilité Prod Matx'!C:F,4,FALSE), "")</f>
        <v/>
      </c>
      <c r="F3708" s="12" t="str">
        <f>IF($B3708 &lt;&gt; "", IF(C3708="Totale","",IF(D3708 = 0, "", VLOOKUP(D3708,'Cond Compo'!A:B,2,FALSE))),"")</f>
        <v/>
      </c>
      <c r="G3708" s="28"/>
      <c r="H3708" s="11" t="str">
        <f xml:space="preserve"> IF(C3708="Totale",2,IF($G3708 &lt;&gt; "", IF(D3708 = "E",MATCH(G3708, 'Cond Compo'!D$16:D$18, 0), MATCH(G3708, 'Cond Compo'!C$16:C$19, 0)), ""))</f>
        <v/>
      </c>
      <c r="I3708" s="12" t="str">
        <f>IF($E3708 &lt;&gt; "", IF(E3708 = 0, "", VLOOKUP(E3708,'Cond Perturbation'!A:B,2,FALSE)),"")</f>
        <v/>
      </c>
      <c r="J3708" s="28"/>
      <c r="K3708" s="29" t="str">
        <f>IF($B3708 &lt;&gt; "", IF(C3708="Oui",IF(H3708=1,IF(E3708=0,Résultat!G$8,IF(J3708="No",Résultat!$G$8,Résultat!$G$7)),IF(H3708=2,IF(E3708=0,Résultat!G$9,IF(J3708="No",Résultat!$G$9,Résultat!$G$7)),Résultat!$G$7)),IF(C3708 = "Totale", IF(H3708=1,IF(E3708=0,Résultat!G$8,IF(J3708="No",Résultat!$G$9,Résultat!$G$7)),IF(H3708=2,IF(E3708=0,Résultat!G$9,IF(J3708="No",Résultat!$G$9,Résultat!$G$7)),Résultat!$G$7)),Résultat!$G$7)), "")</f>
        <v/>
      </c>
    </row>
    <row r="3709" spans="1:11" ht="20.100000000000001" customHeight="1">
      <c r="A3709" s="26"/>
      <c r="B3709" s="27"/>
      <c r="C3709" s="11" t="str">
        <f>IF($B3709 &lt;&gt; "",VLOOKUP(MID(B3709,3,5),'Recyclabilité Prod Matx'!C:F,2,FALSE), "")</f>
        <v/>
      </c>
      <c r="D3709" s="11" t="str">
        <f>IF($B3709 &lt;&gt; "",VLOOKUP(MID(B3709,3,5),'Recyclabilité Prod Matx'!C:F,3,FALSE),"")</f>
        <v/>
      </c>
      <c r="E3709" s="11" t="str">
        <f>IF($B3709 &lt;&gt; "",VLOOKUP(MID(B3709,3,5),'Recyclabilité Prod Matx'!C:F,4,FALSE), "")</f>
        <v/>
      </c>
      <c r="F3709" s="12" t="str">
        <f>IF($B3709 &lt;&gt; "", IF(C3709="Totale","",IF(D3709 = 0, "", VLOOKUP(D3709,'Cond Compo'!A:B,2,FALSE))),"")</f>
        <v/>
      </c>
      <c r="G3709" s="28"/>
      <c r="H3709" s="11" t="str">
        <f xml:space="preserve"> IF(C3709="Totale",2,IF($G3709 &lt;&gt; "", IF(D3709 = "E",MATCH(G3709, 'Cond Compo'!D$16:D$18, 0), MATCH(G3709, 'Cond Compo'!C$16:C$19, 0)), ""))</f>
        <v/>
      </c>
      <c r="I3709" s="12" t="str">
        <f>IF($E3709 &lt;&gt; "", IF(E3709 = 0, "", VLOOKUP(E3709,'Cond Perturbation'!A:B,2,FALSE)),"")</f>
        <v/>
      </c>
      <c r="J3709" s="28"/>
      <c r="K3709" s="29" t="str">
        <f>IF($B3709 &lt;&gt; "", IF(C3709="Oui",IF(H3709=1,IF(E3709=0,Résultat!G$8,IF(J3709="No",Résultat!$G$8,Résultat!$G$7)),IF(H3709=2,IF(E3709=0,Résultat!G$9,IF(J3709="No",Résultat!$G$9,Résultat!$G$7)),Résultat!$G$7)),IF(C3709 = "Totale", IF(H3709=1,IF(E3709=0,Résultat!G$8,IF(J3709="No",Résultat!$G$9,Résultat!$G$7)),IF(H3709=2,IF(E3709=0,Résultat!G$9,IF(J3709="No",Résultat!$G$9,Résultat!$G$7)),Résultat!$G$7)),Résultat!$G$7)), "")</f>
        <v/>
      </c>
    </row>
    <row r="3710" spans="1:11" ht="20.100000000000001" customHeight="1">
      <c r="A3710" s="26"/>
      <c r="B3710" s="27"/>
      <c r="C3710" s="11" t="str">
        <f>IF($B3710 &lt;&gt; "",VLOOKUP(MID(B3710,3,5),'Recyclabilité Prod Matx'!C:F,2,FALSE), "")</f>
        <v/>
      </c>
      <c r="D3710" s="11" t="str">
        <f>IF($B3710 &lt;&gt; "",VLOOKUP(MID(B3710,3,5),'Recyclabilité Prod Matx'!C:F,3,FALSE),"")</f>
        <v/>
      </c>
      <c r="E3710" s="11" t="str">
        <f>IF($B3710 &lt;&gt; "",VLOOKUP(MID(B3710,3,5),'Recyclabilité Prod Matx'!C:F,4,FALSE), "")</f>
        <v/>
      </c>
      <c r="F3710" s="12" t="str">
        <f>IF($B3710 &lt;&gt; "", IF(C3710="Totale","",IF(D3710 = 0, "", VLOOKUP(D3710,'Cond Compo'!A:B,2,FALSE))),"")</f>
        <v/>
      </c>
      <c r="G3710" s="28"/>
      <c r="H3710" s="11" t="str">
        <f xml:space="preserve"> IF(C3710="Totale",2,IF($G3710 &lt;&gt; "", IF(D3710 = "E",MATCH(G3710, 'Cond Compo'!D$16:D$18, 0), MATCH(G3710, 'Cond Compo'!C$16:C$19, 0)), ""))</f>
        <v/>
      </c>
      <c r="I3710" s="12" t="str">
        <f>IF($E3710 &lt;&gt; "", IF(E3710 = 0, "", VLOOKUP(E3710,'Cond Perturbation'!A:B,2,FALSE)),"")</f>
        <v/>
      </c>
      <c r="J3710" s="28"/>
      <c r="K3710" s="29" t="str">
        <f>IF($B3710 &lt;&gt; "", IF(C3710="Oui",IF(H3710=1,IF(E3710=0,Résultat!G$8,IF(J3710="No",Résultat!$G$8,Résultat!$G$7)),IF(H3710=2,IF(E3710=0,Résultat!G$9,IF(J3710="No",Résultat!$G$9,Résultat!$G$7)),Résultat!$G$7)),IF(C3710 = "Totale", IF(H3710=1,IF(E3710=0,Résultat!G$8,IF(J3710="No",Résultat!$G$9,Résultat!$G$7)),IF(H3710=2,IF(E3710=0,Résultat!G$9,IF(J3710="No",Résultat!$G$9,Résultat!$G$7)),Résultat!$G$7)),Résultat!$G$7)), "")</f>
        <v/>
      </c>
    </row>
    <row r="3711" spans="1:11" ht="20.100000000000001" customHeight="1">
      <c r="A3711" s="26"/>
      <c r="B3711" s="27"/>
      <c r="C3711" s="11" t="str">
        <f>IF($B3711 &lt;&gt; "",VLOOKUP(MID(B3711,3,5),'Recyclabilité Prod Matx'!C:F,2,FALSE), "")</f>
        <v/>
      </c>
      <c r="D3711" s="11" t="str">
        <f>IF($B3711 &lt;&gt; "",VLOOKUP(MID(B3711,3,5),'Recyclabilité Prod Matx'!C:F,3,FALSE),"")</f>
        <v/>
      </c>
      <c r="E3711" s="11" t="str">
        <f>IF($B3711 &lt;&gt; "",VLOOKUP(MID(B3711,3,5),'Recyclabilité Prod Matx'!C:F,4,FALSE), "")</f>
        <v/>
      </c>
      <c r="F3711" s="12" t="str">
        <f>IF($B3711 &lt;&gt; "", IF(C3711="Totale","",IF(D3711 = 0, "", VLOOKUP(D3711,'Cond Compo'!A:B,2,FALSE))),"")</f>
        <v/>
      </c>
      <c r="G3711" s="28"/>
      <c r="H3711" s="11" t="str">
        <f xml:space="preserve"> IF(C3711="Totale",2,IF($G3711 &lt;&gt; "", IF(D3711 = "E",MATCH(G3711, 'Cond Compo'!D$16:D$18, 0), MATCH(G3711, 'Cond Compo'!C$16:C$19, 0)), ""))</f>
        <v/>
      </c>
      <c r="I3711" s="12" t="str">
        <f>IF($E3711 &lt;&gt; "", IF(E3711 = 0, "", VLOOKUP(E3711,'Cond Perturbation'!A:B,2,FALSE)),"")</f>
        <v/>
      </c>
      <c r="J3711" s="28"/>
      <c r="K3711" s="29" t="str">
        <f>IF($B3711 &lt;&gt; "", IF(C3711="Oui",IF(H3711=1,IF(E3711=0,Résultat!G$8,IF(J3711="No",Résultat!$G$8,Résultat!$G$7)),IF(H3711=2,IF(E3711=0,Résultat!G$9,IF(J3711="No",Résultat!$G$9,Résultat!$G$7)),Résultat!$G$7)),IF(C3711 = "Totale", IF(H3711=1,IF(E3711=0,Résultat!G$8,IF(J3711="No",Résultat!$G$9,Résultat!$G$7)),IF(H3711=2,IF(E3711=0,Résultat!G$9,IF(J3711="No",Résultat!$G$9,Résultat!$G$7)),Résultat!$G$7)),Résultat!$G$7)), "")</f>
        <v/>
      </c>
    </row>
    <row r="3712" spans="1:11" ht="20.100000000000001" customHeight="1">
      <c r="A3712" s="26"/>
      <c r="B3712" s="27"/>
      <c r="C3712" s="11" t="str">
        <f>IF($B3712 &lt;&gt; "",VLOOKUP(MID(B3712,3,5),'Recyclabilité Prod Matx'!C:F,2,FALSE), "")</f>
        <v/>
      </c>
      <c r="D3712" s="11" t="str">
        <f>IF($B3712 &lt;&gt; "",VLOOKUP(MID(B3712,3,5),'Recyclabilité Prod Matx'!C:F,3,FALSE),"")</f>
        <v/>
      </c>
      <c r="E3712" s="11" t="str">
        <f>IF($B3712 &lt;&gt; "",VLOOKUP(MID(B3712,3,5),'Recyclabilité Prod Matx'!C:F,4,FALSE), "")</f>
        <v/>
      </c>
      <c r="F3712" s="12" t="str">
        <f>IF($B3712 &lt;&gt; "", IF(C3712="Totale","",IF(D3712 = 0, "", VLOOKUP(D3712,'Cond Compo'!A:B,2,FALSE))),"")</f>
        <v/>
      </c>
      <c r="G3712" s="28"/>
      <c r="H3712" s="11" t="str">
        <f xml:space="preserve"> IF(C3712="Totale",2,IF($G3712 &lt;&gt; "", IF(D3712 = "E",MATCH(G3712, 'Cond Compo'!D$16:D$18, 0), MATCH(G3712, 'Cond Compo'!C$16:C$19, 0)), ""))</f>
        <v/>
      </c>
      <c r="I3712" s="12" t="str">
        <f>IF($E3712 &lt;&gt; "", IF(E3712 = 0, "", VLOOKUP(E3712,'Cond Perturbation'!A:B,2,FALSE)),"")</f>
        <v/>
      </c>
      <c r="J3712" s="28"/>
      <c r="K3712" s="29" t="str">
        <f>IF($B3712 &lt;&gt; "", IF(C3712="Oui",IF(H3712=1,IF(E3712=0,Résultat!G$8,IF(J3712="No",Résultat!$G$8,Résultat!$G$7)),IF(H3712=2,IF(E3712=0,Résultat!G$9,IF(J3712="No",Résultat!$G$9,Résultat!$G$7)),Résultat!$G$7)),IF(C3712 = "Totale", IF(H3712=1,IF(E3712=0,Résultat!G$8,IF(J3712="No",Résultat!$G$9,Résultat!$G$7)),IF(H3712=2,IF(E3712=0,Résultat!G$9,IF(J3712="No",Résultat!$G$9,Résultat!$G$7)),Résultat!$G$7)),Résultat!$G$7)), "")</f>
        <v/>
      </c>
    </row>
    <row r="3713" spans="1:11" ht="20.100000000000001" customHeight="1">
      <c r="A3713" s="26"/>
      <c r="B3713" s="27"/>
      <c r="C3713" s="11" t="str">
        <f>IF($B3713 &lt;&gt; "",VLOOKUP(MID(B3713,3,5),'Recyclabilité Prod Matx'!C:F,2,FALSE), "")</f>
        <v/>
      </c>
      <c r="D3713" s="11" t="str">
        <f>IF($B3713 &lt;&gt; "",VLOOKUP(MID(B3713,3,5),'Recyclabilité Prod Matx'!C:F,3,FALSE),"")</f>
        <v/>
      </c>
      <c r="E3713" s="11" t="str">
        <f>IF($B3713 &lt;&gt; "",VLOOKUP(MID(B3713,3,5),'Recyclabilité Prod Matx'!C:F,4,FALSE), "")</f>
        <v/>
      </c>
      <c r="F3713" s="12" t="str">
        <f>IF($B3713 &lt;&gt; "", IF(C3713="Totale","",IF(D3713 = 0, "", VLOOKUP(D3713,'Cond Compo'!A:B,2,FALSE))),"")</f>
        <v/>
      </c>
      <c r="G3713" s="28"/>
      <c r="H3713" s="11" t="str">
        <f xml:space="preserve"> IF(C3713="Totale",2,IF($G3713 &lt;&gt; "", IF(D3713 = "E",MATCH(G3713, 'Cond Compo'!D$16:D$18, 0), MATCH(G3713, 'Cond Compo'!C$16:C$19, 0)), ""))</f>
        <v/>
      </c>
      <c r="I3713" s="12" t="str">
        <f>IF($E3713 &lt;&gt; "", IF(E3713 = 0, "", VLOOKUP(E3713,'Cond Perturbation'!A:B,2,FALSE)),"")</f>
        <v/>
      </c>
      <c r="J3713" s="28"/>
      <c r="K3713" s="29" t="str">
        <f>IF($B3713 &lt;&gt; "", IF(C3713="Oui",IF(H3713=1,IF(E3713=0,Résultat!G$8,IF(J3713="No",Résultat!$G$8,Résultat!$G$7)),IF(H3713=2,IF(E3713=0,Résultat!G$9,IF(J3713="No",Résultat!$G$9,Résultat!$G$7)),Résultat!$G$7)),IF(C3713 = "Totale", IF(H3713=1,IF(E3713=0,Résultat!G$8,IF(J3713="No",Résultat!$G$9,Résultat!$G$7)),IF(H3713=2,IF(E3713=0,Résultat!G$9,IF(J3713="No",Résultat!$G$9,Résultat!$G$7)),Résultat!$G$7)),Résultat!$G$7)), "")</f>
        <v/>
      </c>
    </row>
    <row r="3714" spans="1:11" ht="20.100000000000001" customHeight="1">
      <c r="A3714" s="26"/>
      <c r="B3714" s="27"/>
      <c r="C3714" s="11" t="str">
        <f>IF($B3714 &lt;&gt; "",VLOOKUP(MID(B3714,3,5),'Recyclabilité Prod Matx'!C:F,2,FALSE), "")</f>
        <v/>
      </c>
      <c r="D3714" s="11" t="str">
        <f>IF($B3714 &lt;&gt; "",VLOOKUP(MID(B3714,3,5),'Recyclabilité Prod Matx'!C:F,3,FALSE),"")</f>
        <v/>
      </c>
      <c r="E3714" s="11" t="str">
        <f>IF($B3714 &lt;&gt; "",VLOOKUP(MID(B3714,3,5),'Recyclabilité Prod Matx'!C:F,4,FALSE), "")</f>
        <v/>
      </c>
      <c r="F3714" s="12" t="str">
        <f>IF($B3714 &lt;&gt; "", IF(C3714="Totale","",IF(D3714 = 0, "", VLOOKUP(D3714,'Cond Compo'!A:B,2,FALSE))),"")</f>
        <v/>
      </c>
      <c r="G3714" s="28"/>
      <c r="H3714" s="11" t="str">
        <f xml:space="preserve"> IF(C3714="Totale",2,IF($G3714 &lt;&gt; "", IF(D3714 = "E",MATCH(G3714, 'Cond Compo'!D$16:D$18, 0), MATCH(G3714, 'Cond Compo'!C$16:C$19, 0)), ""))</f>
        <v/>
      </c>
      <c r="I3714" s="12" t="str">
        <f>IF($E3714 &lt;&gt; "", IF(E3714 = 0, "", VLOOKUP(E3714,'Cond Perturbation'!A:B,2,FALSE)),"")</f>
        <v/>
      </c>
      <c r="J3714" s="28"/>
      <c r="K3714" s="29" t="str">
        <f>IF($B3714 &lt;&gt; "", IF(C3714="Oui",IF(H3714=1,IF(E3714=0,Résultat!G$8,IF(J3714="No",Résultat!$G$8,Résultat!$G$7)),IF(H3714=2,IF(E3714=0,Résultat!G$9,IF(J3714="No",Résultat!$G$9,Résultat!$G$7)),Résultat!$G$7)),IF(C3714 = "Totale", IF(H3714=1,IF(E3714=0,Résultat!G$8,IF(J3714="No",Résultat!$G$9,Résultat!$G$7)),IF(H3714=2,IF(E3714=0,Résultat!G$9,IF(J3714="No",Résultat!$G$9,Résultat!$G$7)),Résultat!$G$7)),Résultat!$G$7)), "")</f>
        <v/>
      </c>
    </row>
    <row r="3715" spans="1:11" ht="20.100000000000001" customHeight="1">
      <c r="A3715" s="26"/>
      <c r="B3715" s="27"/>
      <c r="C3715" s="11" t="str">
        <f>IF($B3715 &lt;&gt; "",VLOOKUP(MID(B3715,3,5),'Recyclabilité Prod Matx'!C:F,2,FALSE), "")</f>
        <v/>
      </c>
      <c r="D3715" s="11" t="str">
        <f>IF($B3715 &lt;&gt; "",VLOOKUP(MID(B3715,3,5),'Recyclabilité Prod Matx'!C:F,3,FALSE),"")</f>
        <v/>
      </c>
      <c r="E3715" s="11" t="str">
        <f>IF($B3715 &lt;&gt; "",VLOOKUP(MID(B3715,3,5),'Recyclabilité Prod Matx'!C:F,4,FALSE), "")</f>
        <v/>
      </c>
      <c r="F3715" s="12" t="str">
        <f>IF($B3715 &lt;&gt; "", IF(C3715="Totale","",IF(D3715 = 0, "", VLOOKUP(D3715,'Cond Compo'!A:B,2,FALSE))),"")</f>
        <v/>
      </c>
      <c r="G3715" s="28"/>
      <c r="H3715" s="11" t="str">
        <f xml:space="preserve"> IF(C3715="Totale",2,IF($G3715 &lt;&gt; "", IF(D3715 = "E",MATCH(G3715, 'Cond Compo'!D$16:D$18, 0), MATCH(G3715, 'Cond Compo'!C$16:C$19, 0)), ""))</f>
        <v/>
      </c>
      <c r="I3715" s="12" t="str">
        <f>IF($E3715 &lt;&gt; "", IF(E3715 = 0, "", VLOOKUP(E3715,'Cond Perturbation'!A:B,2,FALSE)),"")</f>
        <v/>
      </c>
      <c r="J3715" s="28"/>
      <c r="K3715" s="29" t="str">
        <f>IF($B3715 &lt;&gt; "", IF(C3715="Oui",IF(H3715=1,IF(E3715=0,Résultat!G$8,IF(J3715="No",Résultat!$G$8,Résultat!$G$7)),IF(H3715=2,IF(E3715=0,Résultat!G$9,IF(J3715="No",Résultat!$G$9,Résultat!$G$7)),Résultat!$G$7)),IF(C3715 = "Totale", IF(H3715=1,IF(E3715=0,Résultat!G$8,IF(J3715="No",Résultat!$G$9,Résultat!$G$7)),IF(H3715=2,IF(E3715=0,Résultat!G$9,IF(J3715="No",Résultat!$G$9,Résultat!$G$7)),Résultat!$G$7)),Résultat!$G$7)), "")</f>
        <v/>
      </c>
    </row>
    <row r="3716" spans="1:11" ht="20.100000000000001" customHeight="1">
      <c r="A3716" s="26"/>
      <c r="B3716" s="27"/>
      <c r="C3716" s="11" t="str">
        <f>IF($B3716 &lt;&gt; "",VLOOKUP(MID(B3716,3,5),'Recyclabilité Prod Matx'!C:F,2,FALSE), "")</f>
        <v/>
      </c>
      <c r="D3716" s="11" t="str">
        <f>IF($B3716 &lt;&gt; "",VLOOKUP(MID(B3716,3,5),'Recyclabilité Prod Matx'!C:F,3,FALSE),"")</f>
        <v/>
      </c>
      <c r="E3716" s="11" t="str">
        <f>IF($B3716 &lt;&gt; "",VLOOKUP(MID(B3716,3,5),'Recyclabilité Prod Matx'!C:F,4,FALSE), "")</f>
        <v/>
      </c>
      <c r="F3716" s="12" t="str">
        <f>IF($B3716 &lt;&gt; "", IF(C3716="Totale","",IF(D3716 = 0, "", VLOOKUP(D3716,'Cond Compo'!A:B,2,FALSE))),"")</f>
        <v/>
      </c>
      <c r="G3716" s="28"/>
      <c r="H3716" s="11" t="str">
        <f xml:space="preserve"> IF(C3716="Totale",2,IF($G3716 &lt;&gt; "", IF(D3716 = "E",MATCH(G3716, 'Cond Compo'!D$16:D$18, 0), MATCH(G3716, 'Cond Compo'!C$16:C$19, 0)), ""))</f>
        <v/>
      </c>
      <c r="I3716" s="12" t="str">
        <f>IF($E3716 &lt;&gt; "", IF(E3716 = 0, "", VLOOKUP(E3716,'Cond Perturbation'!A:B,2,FALSE)),"")</f>
        <v/>
      </c>
      <c r="J3716" s="28"/>
      <c r="K3716" s="29" t="str">
        <f>IF($B3716 &lt;&gt; "", IF(C3716="Oui",IF(H3716=1,IF(E3716=0,Résultat!G$8,IF(J3716="No",Résultat!$G$8,Résultat!$G$7)),IF(H3716=2,IF(E3716=0,Résultat!G$9,IF(J3716="No",Résultat!$G$9,Résultat!$G$7)),Résultat!$G$7)),IF(C3716 = "Totale", IF(H3716=1,IF(E3716=0,Résultat!G$8,IF(J3716="No",Résultat!$G$9,Résultat!$G$7)),IF(H3716=2,IF(E3716=0,Résultat!G$9,IF(J3716="No",Résultat!$G$9,Résultat!$G$7)),Résultat!$G$7)),Résultat!$G$7)), "")</f>
        <v/>
      </c>
    </row>
    <row r="3717" spans="1:11" ht="20.100000000000001" customHeight="1">
      <c r="A3717" s="26"/>
      <c r="B3717" s="27"/>
      <c r="C3717" s="11" t="str">
        <f>IF($B3717 &lt;&gt; "",VLOOKUP(MID(B3717,3,5),'Recyclabilité Prod Matx'!C:F,2,FALSE), "")</f>
        <v/>
      </c>
      <c r="D3717" s="11" t="str">
        <f>IF($B3717 &lt;&gt; "",VLOOKUP(MID(B3717,3,5),'Recyclabilité Prod Matx'!C:F,3,FALSE),"")</f>
        <v/>
      </c>
      <c r="E3717" s="11" t="str">
        <f>IF($B3717 &lt;&gt; "",VLOOKUP(MID(B3717,3,5),'Recyclabilité Prod Matx'!C:F,4,FALSE), "")</f>
        <v/>
      </c>
      <c r="F3717" s="12" t="str">
        <f>IF($B3717 &lt;&gt; "", IF(C3717="Totale","",IF(D3717 = 0, "", VLOOKUP(D3717,'Cond Compo'!A:B,2,FALSE))),"")</f>
        <v/>
      </c>
      <c r="G3717" s="28"/>
      <c r="H3717" s="11" t="str">
        <f xml:space="preserve"> IF(C3717="Totale",2,IF($G3717 &lt;&gt; "", IF(D3717 = "E",MATCH(G3717, 'Cond Compo'!D$16:D$18, 0), MATCH(G3717, 'Cond Compo'!C$16:C$19, 0)), ""))</f>
        <v/>
      </c>
      <c r="I3717" s="12" t="str">
        <f>IF($E3717 &lt;&gt; "", IF(E3717 = 0, "", VLOOKUP(E3717,'Cond Perturbation'!A:B,2,FALSE)),"")</f>
        <v/>
      </c>
      <c r="J3717" s="28"/>
      <c r="K3717" s="29" t="str">
        <f>IF($B3717 &lt;&gt; "", IF(C3717="Oui",IF(H3717=1,IF(E3717=0,Résultat!G$8,IF(J3717="No",Résultat!$G$8,Résultat!$G$7)),IF(H3717=2,IF(E3717=0,Résultat!G$9,IF(J3717="No",Résultat!$G$9,Résultat!$G$7)),Résultat!$G$7)),IF(C3717 = "Totale", IF(H3717=1,IF(E3717=0,Résultat!G$8,IF(J3717="No",Résultat!$G$9,Résultat!$G$7)),IF(H3717=2,IF(E3717=0,Résultat!G$9,IF(J3717="No",Résultat!$G$9,Résultat!$G$7)),Résultat!$G$7)),Résultat!$G$7)), "")</f>
        <v/>
      </c>
    </row>
    <row r="3718" spans="1:11" ht="20.100000000000001" customHeight="1">
      <c r="A3718" s="26"/>
      <c r="B3718" s="27"/>
      <c r="C3718" s="11" t="str">
        <f>IF($B3718 &lt;&gt; "",VLOOKUP(MID(B3718,3,5),'Recyclabilité Prod Matx'!C:F,2,FALSE), "")</f>
        <v/>
      </c>
      <c r="D3718" s="11" t="str">
        <f>IF($B3718 &lt;&gt; "",VLOOKUP(MID(B3718,3,5),'Recyclabilité Prod Matx'!C:F,3,FALSE),"")</f>
        <v/>
      </c>
      <c r="E3718" s="11" t="str">
        <f>IF($B3718 &lt;&gt; "",VLOOKUP(MID(B3718,3,5),'Recyclabilité Prod Matx'!C:F,4,FALSE), "")</f>
        <v/>
      </c>
      <c r="F3718" s="12" t="str">
        <f>IF($B3718 &lt;&gt; "", IF(C3718="Totale","",IF(D3718 = 0, "", VLOOKUP(D3718,'Cond Compo'!A:B,2,FALSE))),"")</f>
        <v/>
      </c>
      <c r="G3718" s="28"/>
      <c r="H3718" s="11" t="str">
        <f xml:space="preserve"> IF(C3718="Totale",2,IF($G3718 &lt;&gt; "", IF(D3718 = "E",MATCH(G3718, 'Cond Compo'!D$16:D$18, 0), MATCH(G3718, 'Cond Compo'!C$16:C$19, 0)), ""))</f>
        <v/>
      </c>
      <c r="I3718" s="12" t="str">
        <f>IF($E3718 &lt;&gt; "", IF(E3718 = 0, "", VLOOKUP(E3718,'Cond Perturbation'!A:B,2,FALSE)),"")</f>
        <v/>
      </c>
      <c r="J3718" s="28"/>
      <c r="K3718" s="29" t="str">
        <f>IF($B3718 &lt;&gt; "", IF(C3718="Oui",IF(H3718=1,IF(E3718=0,Résultat!G$8,IF(J3718="No",Résultat!$G$8,Résultat!$G$7)),IF(H3718=2,IF(E3718=0,Résultat!G$9,IF(J3718="No",Résultat!$G$9,Résultat!$G$7)),Résultat!$G$7)),IF(C3718 = "Totale", IF(H3718=1,IF(E3718=0,Résultat!G$8,IF(J3718="No",Résultat!$G$9,Résultat!$G$7)),IF(H3718=2,IF(E3718=0,Résultat!G$9,IF(J3718="No",Résultat!$G$9,Résultat!$G$7)),Résultat!$G$7)),Résultat!$G$7)), "")</f>
        <v/>
      </c>
    </row>
    <row r="3719" spans="1:11" ht="20.100000000000001" customHeight="1">
      <c r="A3719" s="26"/>
      <c r="B3719" s="27"/>
      <c r="C3719" s="11" t="str">
        <f>IF($B3719 &lt;&gt; "",VLOOKUP(MID(B3719,3,5),'Recyclabilité Prod Matx'!C:F,2,FALSE), "")</f>
        <v/>
      </c>
      <c r="D3719" s="11" t="str">
        <f>IF($B3719 &lt;&gt; "",VLOOKUP(MID(B3719,3,5),'Recyclabilité Prod Matx'!C:F,3,FALSE),"")</f>
        <v/>
      </c>
      <c r="E3719" s="11" t="str">
        <f>IF($B3719 &lt;&gt; "",VLOOKUP(MID(B3719,3,5),'Recyclabilité Prod Matx'!C:F,4,FALSE), "")</f>
        <v/>
      </c>
      <c r="F3719" s="12" t="str">
        <f>IF($B3719 &lt;&gt; "", IF(C3719="Totale","",IF(D3719 = 0, "", VLOOKUP(D3719,'Cond Compo'!A:B,2,FALSE))),"")</f>
        <v/>
      </c>
      <c r="G3719" s="28"/>
      <c r="H3719" s="11" t="str">
        <f xml:space="preserve"> IF(C3719="Totale",2,IF($G3719 &lt;&gt; "", IF(D3719 = "E",MATCH(G3719, 'Cond Compo'!D$16:D$18, 0), MATCH(G3719, 'Cond Compo'!C$16:C$19, 0)), ""))</f>
        <v/>
      </c>
      <c r="I3719" s="12" t="str">
        <f>IF($E3719 &lt;&gt; "", IF(E3719 = 0, "", VLOOKUP(E3719,'Cond Perturbation'!A:B,2,FALSE)),"")</f>
        <v/>
      </c>
      <c r="J3719" s="28"/>
      <c r="K3719" s="29" t="str">
        <f>IF($B3719 &lt;&gt; "", IF(C3719="Oui",IF(H3719=1,IF(E3719=0,Résultat!G$8,IF(J3719="No",Résultat!$G$8,Résultat!$G$7)),IF(H3719=2,IF(E3719=0,Résultat!G$9,IF(J3719="No",Résultat!$G$9,Résultat!$G$7)),Résultat!$G$7)),IF(C3719 = "Totale", IF(H3719=1,IF(E3719=0,Résultat!G$8,IF(J3719="No",Résultat!$G$9,Résultat!$G$7)),IF(H3719=2,IF(E3719=0,Résultat!G$9,IF(J3719="No",Résultat!$G$9,Résultat!$G$7)),Résultat!$G$7)),Résultat!$G$7)), "")</f>
        <v/>
      </c>
    </row>
    <row r="3720" spans="1:11" ht="20.100000000000001" customHeight="1">
      <c r="A3720" s="26"/>
      <c r="B3720" s="27"/>
      <c r="C3720" s="11" t="str">
        <f>IF($B3720 &lt;&gt; "",VLOOKUP(MID(B3720,3,5),'Recyclabilité Prod Matx'!C:F,2,FALSE), "")</f>
        <v/>
      </c>
      <c r="D3720" s="11" t="str">
        <f>IF($B3720 &lt;&gt; "",VLOOKUP(MID(B3720,3,5),'Recyclabilité Prod Matx'!C:F,3,FALSE),"")</f>
        <v/>
      </c>
      <c r="E3720" s="11" t="str">
        <f>IF($B3720 &lt;&gt; "",VLOOKUP(MID(B3720,3,5),'Recyclabilité Prod Matx'!C:F,4,FALSE), "")</f>
        <v/>
      </c>
      <c r="F3720" s="12" t="str">
        <f>IF($B3720 &lt;&gt; "", IF(C3720="Totale","",IF(D3720 = 0, "", VLOOKUP(D3720,'Cond Compo'!A:B,2,FALSE))),"")</f>
        <v/>
      </c>
      <c r="G3720" s="28"/>
      <c r="H3720" s="11" t="str">
        <f xml:space="preserve"> IF(C3720="Totale",2,IF($G3720 &lt;&gt; "", IF(D3720 = "E",MATCH(G3720, 'Cond Compo'!D$16:D$18, 0), MATCH(G3720, 'Cond Compo'!C$16:C$19, 0)), ""))</f>
        <v/>
      </c>
      <c r="I3720" s="12" t="str">
        <f>IF($E3720 &lt;&gt; "", IF(E3720 = 0, "", VLOOKUP(E3720,'Cond Perturbation'!A:B,2,FALSE)),"")</f>
        <v/>
      </c>
      <c r="J3720" s="28"/>
      <c r="K3720" s="29" t="str">
        <f>IF($B3720 &lt;&gt; "", IF(C3720="Oui",IF(H3720=1,IF(E3720=0,Résultat!G$8,IF(J3720="No",Résultat!$G$8,Résultat!$G$7)),IF(H3720=2,IF(E3720=0,Résultat!G$9,IF(J3720="No",Résultat!$G$9,Résultat!$G$7)),Résultat!$G$7)),IF(C3720 = "Totale", IF(H3720=1,IF(E3720=0,Résultat!G$8,IF(J3720="No",Résultat!$G$9,Résultat!$G$7)),IF(H3720=2,IF(E3720=0,Résultat!G$9,IF(J3720="No",Résultat!$G$9,Résultat!$G$7)),Résultat!$G$7)),Résultat!$G$7)), "")</f>
        <v/>
      </c>
    </row>
    <row r="3721" spans="1:11" ht="20.100000000000001" customHeight="1">
      <c r="A3721" s="26"/>
      <c r="B3721" s="27"/>
      <c r="C3721" s="11" t="str">
        <f>IF($B3721 &lt;&gt; "",VLOOKUP(MID(B3721,3,5),'Recyclabilité Prod Matx'!C:F,2,FALSE), "")</f>
        <v/>
      </c>
      <c r="D3721" s="11" t="str">
        <f>IF($B3721 &lt;&gt; "",VLOOKUP(MID(B3721,3,5),'Recyclabilité Prod Matx'!C:F,3,FALSE),"")</f>
        <v/>
      </c>
      <c r="E3721" s="11" t="str">
        <f>IF($B3721 &lt;&gt; "",VLOOKUP(MID(B3721,3,5),'Recyclabilité Prod Matx'!C:F,4,FALSE), "")</f>
        <v/>
      </c>
      <c r="F3721" s="12" t="str">
        <f>IF($B3721 &lt;&gt; "", IF(C3721="Totale","",IF(D3721 = 0, "", VLOOKUP(D3721,'Cond Compo'!A:B,2,FALSE))),"")</f>
        <v/>
      </c>
      <c r="G3721" s="28"/>
      <c r="H3721" s="11" t="str">
        <f xml:space="preserve"> IF(C3721="Totale",2,IF($G3721 &lt;&gt; "", IF(D3721 = "E",MATCH(G3721, 'Cond Compo'!D$16:D$18, 0), MATCH(G3721, 'Cond Compo'!C$16:C$19, 0)), ""))</f>
        <v/>
      </c>
      <c r="I3721" s="12" t="str">
        <f>IF($E3721 &lt;&gt; "", IF(E3721 = 0, "", VLOOKUP(E3721,'Cond Perturbation'!A:B,2,FALSE)),"")</f>
        <v/>
      </c>
      <c r="J3721" s="28"/>
      <c r="K3721" s="29" t="str">
        <f>IF($B3721 &lt;&gt; "", IF(C3721="Oui",IF(H3721=1,IF(E3721=0,Résultat!G$8,IF(J3721="No",Résultat!$G$8,Résultat!$G$7)),IF(H3721=2,IF(E3721=0,Résultat!G$9,IF(J3721="No",Résultat!$G$9,Résultat!$G$7)),Résultat!$G$7)),IF(C3721 = "Totale", IF(H3721=1,IF(E3721=0,Résultat!G$8,IF(J3721="No",Résultat!$G$9,Résultat!$G$7)),IF(H3721=2,IF(E3721=0,Résultat!G$9,IF(J3721="No",Résultat!$G$9,Résultat!$G$7)),Résultat!$G$7)),Résultat!$G$7)), "")</f>
        <v/>
      </c>
    </row>
    <row r="3722" spans="1:11" ht="20.100000000000001" customHeight="1">
      <c r="A3722" s="26"/>
      <c r="B3722" s="27"/>
      <c r="C3722" s="11" t="str">
        <f>IF($B3722 &lt;&gt; "",VLOOKUP(MID(B3722,3,5),'Recyclabilité Prod Matx'!C:F,2,FALSE), "")</f>
        <v/>
      </c>
      <c r="D3722" s="11" t="str">
        <f>IF($B3722 &lt;&gt; "",VLOOKUP(MID(B3722,3,5),'Recyclabilité Prod Matx'!C:F,3,FALSE),"")</f>
        <v/>
      </c>
      <c r="E3722" s="11" t="str">
        <f>IF($B3722 &lt;&gt; "",VLOOKUP(MID(B3722,3,5),'Recyclabilité Prod Matx'!C:F,4,FALSE), "")</f>
        <v/>
      </c>
      <c r="F3722" s="12" t="str">
        <f>IF($B3722 &lt;&gt; "", IF(C3722="Totale","",IF(D3722 = 0, "", VLOOKUP(D3722,'Cond Compo'!A:B,2,FALSE))),"")</f>
        <v/>
      </c>
      <c r="G3722" s="28"/>
      <c r="H3722" s="11" t="str">
        <f xml:space="preserve"> IF(C3722="Totale",2,IF($G3722 &lt;&gt; "", IF(D3722 = "E",MATCH(G3722, 'Cond Compo'!D$16:D$18, 0), MATCH(G3722, 'Cond Compo'!C$16:C$19, 0)), ""))</f>
        <v/>
      </c>
      <c r="I3722" s="12" t="str">
        <f>IF($E3722 &lt;&gt; "", IF(E3722 = 0, "", VLOOKUP(E3722,'Cond Perturbation'!A:B,2,FALSE)),"")</f>
        <v/>
      </c>
      <c r="J3722" s="28"/>
      <c r="K3722" s="29" t="str">
        <f>IF($B3722 &lt;&gt; "", IF(C3722="Oui",IF(H3722=1,IF(E3722=0,Résultat!G$8,IF(J3722="No",Résultat!$G$8,Résultat!$G$7)),IF(H3722=2,IF(E3722=0,Résultat!G$9,IF(J3722="No",Résultat!$G$9,Résultat!$G$7)),Résultat!$G$7)),IF(C3722 = "Totale", IF(H3722=1,IF(E3722=0,Résultat!G$8,IF(J3722="No",Résultat!$G$9,Résultat!$G$7)),IF(H3722=2,IF(E3722=0,Résultat!G$9,IF(J3722="No",Résultat!$G$9,Résultat!$G$7)),Résultat!$G$7)),Résultat!$G$7)), "")</f>
        <v/>
      </c>
    </row>
    <row r="3723" spans="1:11" ht="20.100000000000001" customHeight="1">
      <c r="A3723" s="26"/>
      <c r="B3723" s="27"/>
      <c r="C3723" s="11" t="str">
        <f>IF($B3723 &lt;&gt; "",VLOOKUP(MID(B3723,3,5),'Recyclabilité Prod Matx'!C:F,2,FALSE), "")</f>
        <v/>
      </c>
      <c r="D3723" s="11" t="str">
        <f>IF($B3723 &lt;&gt; "",VLOOKUP(MID(B3723,3,5),'Recyclabilité Prod Matx'!C:F,3,FALSE),"")</f>
        <v/>
      </c>
      <c r="E3723" s="11" t="str">
        <f>IF($B3723 &lt;&gt; "",VLOOKUP(MID(B3723,3,5),'Recyclabilité Prod Matx'!C:F,4,FALSE), "")</f>
        <v/>
      </c>
      <c r="F3723" s="12" t="str">
        <f>IF($B3723 &lt;&gt; "", IF(C3723="Totale","",IF(D3723 = 0, "", VLOOKUP(D3723,'Cond Compo'!A:B,2,FALSE))),"")</f>
        <v/>
      </c>
      <c r="G3723" s="28"/>
      <c r="H3723" s="11" t="str">
        <f xml:space="preserve"> IF(C3723="Totale",2,IF($G3723 &lt;&gt; "", IF(D3723 = "E",MATCH(G3723, 'Cond Compo'!D$16:D$18, 0), MATCH(G3723, 'Cond Compo'!C$16:C$19, 0)), ""))</f>
        <v/>
      </c>
      <c r="I3723" s="12" t="str">
        <f>IF($E3723 &lt;&gt; "", IF(E3723 = 0, "", VLOOKUP(E3723,'Cond Perturbation'!A:B,2,FALSE)),"")</f>
        <v/>
      </c>
      <c r="J3723" s="28"/>
      <c r="K3723" s="29" t="str">
        <f>IF($B3723 &lt;&gt; "", IF(C3723="Oui",IF(H3723=1,IF(E3723=0,Résultat!G$8,IF(J3723="No",Résultat!$G$8,Résultat!$G$7)),IF(H3723=2,IF(E3723=0,Résultat!G$9,IF(J3723="No",Résultat!$G$9,Résultat!$G$7)),Résultat!$G$7)),IF(C3723 = "Totale", IF(H3723=1,IF(E3723=0,Résultat!G$8,IF(J3723="No",Résultat!$G$9,Résultat!$G$7)),IF(H3723=2,IF(E3723=0,Résultat!G$9,IF(J3723="No",Résultat!$G$9,Résultat!$G$7)),Résultat!$G$7)),Résultat!$G$7)), "")</f>
        <v/>
      </c>
    </row>
    <row r="3724" spans="1:11" ht="20.100000000000001" customHeight="1">
      <c r="A3724" s="26"/>
      <c r="B3724" s="27"/>
      <c r="C3724" s="11" t="str">
        <f>IF($B3724 &lt;&gt; "",VLOOKUP(MID(B3724,3,5),'Recyclabilité Prod Matx'!C:F,2,FALSE), "")</f>
        <v/>
      </c>
      <c r="D3724" s="11" t="str">
        <f>IF($B3724 &lt;&gt; "",VLOOKUP(MID(B3724,3,5),'Recyclabilité Prod Matx'!C:F,3,FALSE),"")</f>
        <v/>
      </c>
      <c r="E3724" s="11" t="str">
        <f>IF($B3724 &lt;&gt; "",VLOOKUP(MID(B3724,3,5),'Recyclabilité Prod Matx'!C:F,4,FALSE), "")</f>
        <v/>
      </c>
      <c r="F3724" s="12" t="str">
        <f>IF($B3724 &lt;&gt; "", IF(C3724="Totale","",IF(D3724 = 0, "", VLOOKUP(D3724,'Cond Compo'!A:B,2,FALSE))),"")</f>
        <v/>
      </c>
      <c r="G3724" s="28"/>
      <c r="H3724" s="11" t="str">
        <f xml:space="preserve"> IF(C3724="Totale",2,IF($G3724 &lt;&gt; "", IF(D3724 = "E",MATCH(G3724, 'Cond Compo'!D$16:D$18, 0), MATCH(G3724, 'Cond Compo'!C$16:C$19, 0)), ""))</f>
        <v/>
      </c>
      <c r="I3724" s="12" t="str">
        <f>IF($E3724 &lt;&gt; "", IF(E3724 = 0, "", VLOOKUP(E3724,'Cond Perturbation'!A:B,2,FALSE)),"")</f>
        <v/>
      </c>
      <c r="J3724" s="28"/>
      <c r="K3724" s="29" t="str">
        <f>IF($B3724 &lt;&gt; "", IF(C3724="Oui",IF(H3724=1,IF(E3724=0,Résultat!G$8,IF(J3724="No",Résultat!$G$8,Résultat!$G$7)),IF(H3724=2,IF(E3724=0,Résultat!G$9,IF(J3724="No",Résultat!$G$9,Résultat!$G$7)),Résultat!$G$7)),IF(C3724 = "Totale", IF(H3724=1,IF(E3724=0,Résultat!G$8,IF(J3724="No",Résultat!$G$9,Résultat!$G$7)),IF(H3724=2,IF(E3724=0,Résultat!G$9,IF(J3724="No",Résultat!$G$9,Résultat!$G$7)),Résultat!$G$7)),Résultat!$G$7)), "")</f>
        <v/>
      </c>
    </row>
    <row r="3725" spans="1:11" ht="20.100000000000001" customHeight="1">
      <c r="A3725" s="26"/>
      <c r="B3725" s="27"/>
      <c r="C3725" s="11" t="str">
        <f>IF($B3725 &lt;&gt; "",VLOOKUP(MID(B3725,3,5),'Recyclabilité Prod Matx'!C:F,2,FALSE), "")</f>
        <v/>
      </c>
      <c r="D3725" s="11" t="str">
        <f>IF($B3725 &lt;&gt; "",VLOOKUP(MID(B3725,3,5),'Recyclabilité Prod Matx'!C:F,3,FALSE),"")</f>
        <v/>
      </c>
      <c r="E3725" s="11" t="str">
        <f>IF($B3725 &lt;&gt; "",VLOOKUP(MID(B3725,3,5),'Recyclabilité Prod Matx'!C:F,4,FALSE), "")</f>
        <v/>
      </c>
      <c r="F3725" s="12" t="str">
        <f>IF($B3725 &lt;&gt; "", IF(C3725="Totale","",IF(D3725 = 0, "", VLOOKUP(D3725,'Cond Compo'!A:B,2,FALSE))),"")</f>
        <v/>
      </c>
      <c r="G3725" s="28"/>
      <c r="H3725" s="11" t="str">
        <f xml:space="preserve"> IF(C3725="Totale",2,IF($G3725 &lt;&gt; "", IF(D3725 = "E",MATCH(G3725, 'Cond Compo'!D$16:D$18, 0), MATCH(G3725, 'Cond Compo'!C$16:C$19, 0)), ""))</f>
        <v/>
      </c>
      <c r="I3725" s="12" t="str">
        <f>IF($E3725 &lt;&gt; "", IF(E3725 = 0, "", VLOOKUP(E3725,'Cond Perturbation'!A:B,2,FALSE)),"")</f>
        <v/>
      </c>
      <c r="J3725" s="28"/>
      <c r="K3725" s="29" t="str">
        <f>IF($B3725 &lt;&gt; "", IF(C3725="Oui",IF(H3725=1,IF(E3725=0,Résultat!G$8,IF(J3725="No",Résultat!$G$8,Résultat!$G$7)),IF(H3725=2,IF(E3725=0,Résultat!G$9,IF(J3725="No",Résultat!$G$9,Résultat!$G$7)),Résultat!$G$7)),IF(C3725 = "Totale", IF(H3725=1,IF(E3725=0,Résultat!G$8,IF(J3725="No",Résultat!$G$9,Résultat!$G$7)),IF(H3725=2,IF(E3725=0,Résultat!G$9,IF(J3725="No",Résultat!$G$9,Résultat!$G$7)),Résultat!$G$7)),Résultat!$G$7)), "")</f>
        <v/>
      </c>
    </row>
    <row r="3726" spans="1:11" ht="20.100000000000001" customHeight="1">
      <c r="A3726" s="26"/>
      <c r="B3726" s="27"/>
      <c r="C3726" s="11" t="str">
        <f>IF($B3726 &lt;&gt; "",VLOOKUP(MID(B3726,3,5),'Recyclabilité Prod Matx'!C:F,2,FALSE), "")</f>
        <v/>
      </c>
      <c r="D3726" s="11" t="str">
        <f>IF($B3726 &lt;&gt; "",VLOOKUP(MID(B3726,3,5),'Recyclabilité Prod Matx'!C:F,3,FALSE),"")</f>
        <v/>
      </c>
      <c r="E3726" s="11" t="str">
        <f>IF($B3726 &lt;&gt; "",VLOOKUP(MID(B3726,3,5),'Recyclabilité Prod Matx'!C:F,4,FALSE), "")</f>
        <v/>
      </c>
      <c r="F3726" s="12" t="str">
        <f>IF($B3726 &lt;&gt; "", IF(C3726="Totale","",IF(D3726 = 0, "", VLOOKUP(D3726,'Cond Compo'!A:B,2,FALSE))),"")</f>
        <v/>
      </c>
      <c r="G3726" s="28"/>
      <c r="H3726" s="11" t="str">
        <f xml:space="preserve"> IF(C3726="Totale",2,IF($G3726 &lt;&gt; "", IF(D3726 = "E",MATCH(G3726, 'Cond Compo'!D$16:D$18, 0), MATCH(G3726, 'Cond Compo'!C$16:C$19, 0)), ""))</f>
        <v/>
      </c>
      <c r="I3726" s="12" t="str">
        <f>IF($E3726 &lt;&gt; "", IF(E3726 = 0, "", VLOOKUP(E3726,'Cond Perturbation'!A:B,2,FALSE)),"")</f>
        <v/>
      </c>
      <c r="J3726" s="28"/>
      <c r="K3726" s="29" t="str">
        <f>IF($B3726 &lt;&gt; "", IF(C3726="Oui",IF(H3726=1,IF(E3726=0,Résultat!G$8,IF(J3726="No",Résultat!$G$8,Résultat!$G$7)),IF(H3726=2,IF(E3726=0,Résultat!G$9,IF(J3726="No",Résultat!$G$9,Résultat!$G$7)),Résultat!$G$7)),IF(C3726 = "Totale", IF(H3726=1,IF(E3726=0,Résultat!G$8,IF(J3726="No",Résultat!$G$9,Résultat!$G$7)),IF(H3726=2,IF(E3726=0,Résultat!G$9,IF(J3726="No",Résultat!$G$9,Résultat!$G$7)),Résultat!$G$7)),Résultat!$G$7)), "")</f>
        <v/>
      </c>
    </row>
    <row r="3727" spans="1:11" ht="20.100000000000001" customHeight="1">
      <c r="A3727" s="26"/>
      <c r="B3727" s="27"/>
      <c r="C3727" s="11" t="str">
        <f>IF($B3727 &lt;&gt; "",VLOOKUP(MID(B3727,3,5),'Recyclabilité Prod Matx'!C:F,2,FALSE), "")</f>
        <v/>
      </c>
      <c r="D3727" s="11" t="str">
        <f>IF($B3727 &lt;&gt; "",VLOOKUP(MID(B3727,3,5),'Recyclabilité Prod Matx'!C:F,3,FALSE),"")</f>
        <v/>
      </c>
      <c r="E3727" s="11" t="str">
        <f>IF($B3727 &lt;&gt; "",VLOOKUP(MID(B3727,3,5),'Recyclabilité Prod Matx'!C:F,4,FALSE), "")</f>
        <v/>
      </c>
      <c r="F3727" s="12" t="str">
        <f>IF($B3727 &lt;&gt; "", IF(C3727="Totale","",IF(D3727 = 0, "", VLOOKUP(D3727,'Cond Compo'!A:B,2,FALSE))),"")</f>
        <v/>
      </c>
      <c r="G3727" s="28"/>
      <c r="H3727" s="11" t="str">
        <f xml:space="preserve"> IF(C3727="Totale",2,IF($G3727 &lt;&gt; "", IF(D3727 = "E",MATCH(G3727, 'Cond Compo'!D$16:D$18, 0), MATCH(G3727, 'Cond Compo'!C$16:C$19, 0)), ""))</f>
        <v/>
      </c>
      <c r="I3727" s="12" t="str">
        <f>IF($E3727 &lt;&gt; "", IF(E3727 = 0, "", VLOOKUP(E3727,'Cond Perturbation'!A:B,2,FALSE)),"")</f>
        <v/>
      </c>
      <c r="J3727" s="28"/>
      <c r="K3727" s="29" t="str">
        <f>IF($B3727 &lt;&gt; "", IF(C3727="Oui",IF(H3727=1,IF(E3727=0,Résultat!G$8,IF(J3727="No",Résultat!$G$8,Résultat!$G$7)),IF(H3727=2,IF(E3727=0,Résultat!G$9,IF(J3727="No",Résultat!$G$9,Résultat!$G$7)),Résultat!$G$7)),IF(C3727 = "Totale", IF(H3727=1,IF(E3727=0,Résultat!G$8,IF(J3727="No",Résultat!$G$9,Résultat!$G$7)),IF(H3727=2,IF(E3727=0,Résultat!G$9,IF(J3727="No",Résultat!$G$9,Résultat!$G$7)),Résultat!$G$7)),Résultat!$G$7)), "")</f>
        <v/>
      </c>
    </row>
    <row r="3728" spans="1:11" ht="20.100000000000001" customHeight="1">
      <c r="A3728" s="26"/>
      <c r="B3728" s="27"/>
      <c r="C3728" s="11" t="str">
        <f>IF($B3728 &lt;&gt; "",VLOOKUP(MID(B3728,3,5),'Recyclabilité Prod Matx'!C:F,2,FALSE), "")</f>
        <v/>
      </c>
      <c r="D3728" s="11" t="str">
        <f>IF($B3728 &lt;&gt; "",VLOOKUP(MID(B3728,3,5),'Recyclabilité Prod Matx'!C:F,3,FALSE),"")</f>
        <v/>
      </c>
      <c r="E3728" s="11" t="str">
        <f>IF($B3728 &lt;&gt; "",VLOOKUP(MID(B3728,3,5),'Recyclabilité Prod Matx'!C:F,4,FALSE), "")</f>
        <v/>
      </c>
      <c r="F3728" s="12" t="str">
        <f>IF($B3728 &lt;&gt; "", IF(C3728="Totale","",IF(D3728 = 0, "", VLOOKUP(D3728,'Cond Compo'!A:B,2,FALSE))),"")</f>
        <v/>
      </c>
      <c r="G3728" s="28"/>
      <c r="H3728" s="11" t="str">
        <f xml:space="preserve"> IF(C3728="Totale",2,IF($G3728 &lt;&gt; "", IF(D3728 = "E",MATCH(G3728, 'Cond Compo'!D$16:D$18, 0), MATCH(G3728, 'Cond Compo'!C$16:C$19, 0)), ""))</f>
        <v/>
      </c>
      <c r="I3728" s="12" t="str">
        <f>IF($E3728 &lt;&gt; "", IF(E3728 = 0, "", VLOOKUP(E3728,'Cond Perturbation'!A:B,2,FALSE)),"")</f>
        <v/>
      </c>
      <c r="J3728" s="28"/>
      <c r="K3728" s="29" t="str">
        <f>IF($B3728 &lt;&gt; "", IF(C3728="Oui",IF(H3728=1,IF(E3728=0,Résultat!G$8,IF(J3728="No",Résultat!$G$8,Résultat!$G$7)),IF(H3728=2,IF(E3728=0,Résultat!G$9,IF(J3728="No",Résultat!$G$9,Résultat!$G$7)),Résultat!$G$7)),IF(C3728 = "Totale", IF(H3728=1,IF(E3728=0,Résultat!G$8,IF(J3728="No",Résultat!$G$9,Résultat!$G$7)),IF(H3728=2,IF(E3728=0,Résultat!G$9,IF(J3728="No",Résultat!$G$9,Résultat!$G$7)),Résultat!$G$7)),Résultat!$G$7)), "")</f>
        <v/>
      </c>
    </row>
    <row r="3729" spans="1:11" ht="20.100000000000001" customHeight="1">
      <c r="A3729" s="26"/>
      <c r="B3729" s="27"/>
      <c r="C3729" s="11" t="str">
        <f>IF($B3729 &lt;&gt; "",VLOOKUP(MID(B3729,3,5),'Recyclabilité Prod Matx'!C:F,2,FALSE), "")</f>
        <v/>
      </c>
      <c r="D3729" s="11" t="str">
        <f>IF($B3729 &lt;&gt; "",VLOOKUP(MID(B3729,3,5),'Recyclabilité Prod Matx'!C:F,3,FALSE),"")</f>
        <v/>
      </c>
      <c r="E3729" s="11" t="str">
        <f>IF($B3729 &lt;&gt; "",VLOOKUP(MID(B3729,3,5),'Recyclabilité Prod Matx'!C:F,4,FALSE), "")</f>
        <v/>
      </c>
      <c r="F3729" s="12" t="str">
        <f>IF($B3729 &lt;&gt; "", IF(C3729="Totale","",IF(D3729 = 0, "", VLOOKUP(D3729,'Cond Compo'!A:B,2,FALSE))),"")</f>
        <v/>
      </c>
      <c r="G3729" s="28"/>
      <c r="H3729" s="11" t="str">
        <f xml:space="preserve"> IF(C3729="Totale",2,IF($G3729 &lt;&gt; "", IF(D3729 = "E",MATCH(G3729, 'Cond Compo'!D$16:D$18, 0), MATCH(G3729, 'Cond Compo'!C$16:C$19, 0)), ""))</f>
        <v/>
      </c>
      <c r="I3729" s="12" t="str">
        <f>IF($E3729 &lt;&gt; "", IF(E3729 = 0, "", VLOOKUP(E3729,'Cond Perturbation'!A:B,2,FALSE)),"")</f>
        <v/>
      </c>
      <c r="J3729" s="28"/>
      <c r="K3729" s="29" t="str">
        <f>IF($B3729 &lt;&gt; "", IF(C3729="Oui",IF(H3729=1,IF(E3729=0,Résultat!G$8,IF(J3729="No",Résultat!$G$8,Résultat!$G$7)),IF(H3729=2,IF(E3729=0,Résultat!G$9,IF(J3729="No",Résultat!$G$9,Résultat!$G$7)),Résultat!$G$7)),IF(C3729 = "Totale", IF(H3729=1,IF(E3729=0,Résultat!G$8,IF(J3729="No",Résultat!$G$9,Résultat!$G$7)),IF(H3729=2,IF(E3729=0,Résultat!G$9,IF(J3729="No",Résultat!$G$9,Résultat!$G$7)),Résultat!$G$7)),Résultat!$G$7)), "")</f>
        <v/>
      </c>
    </row>
    <row r="3730" spans="1:11" ht="20.100000000000001" customHeight="1">
      <c r="A3730" s="26"/>
      <c r="B3730" s="27"/>
      <c r="C3730" s="11" t="str">
        <f>IF($B3730 &lt;&gt; "",VLOOKUP(MID(B3730,3,5),'Recyclabilité Prod Matx'!C:F,2,FALSE), "")</f>
        <v/>
      </c>
      <c r="D3730" s="11" t="str">
        <f>IF($B3730 &lt;&gt; "",VLOOKUP(MID(B3730,3,5),'Recyclabilité Prod Matx'!C:F,3,FALSE),"")</f>
        <v/>
      </c>
      <c r="E3730" s="11" t="str">
        <f>IF($B3730 &lt;&gt; "",VLOOKUP(MID(B3730,3,5),'Recyclabilité Prod Matx'!C:F,4,FALSE), "")</f>
        <v/>
      </c>
      <c r="F3730" s="12" t="str">
        <f>IF($B3730 &lt;&gt; "", IF(C3730="Totale","",IF(D3730 = 0, "", VLOOKUP(D3730,'Cond Compo'!A:B,2,FALSE))),"")</f>
        <v/>
      </c>
      <c r="G3730" s="28"/>
      <c r="H3730" s="11" t="str">
        <f xml:space="preserve"> IF(C3730="Totale",2,IF($G3730 &lt;&gt; "", IF(D3730 = "E",MATCH(G3730, 'Cond Compo'!D$16:D$18, 0), MATCH(G3730, 'Cond Compo'!C$16:C$19, 0)), ""))</f>
        <v/>
      </c>
      <c r="I3730" s="12" t="str">
        <f>IF($E3730 &lt;&gt; "", IF(E3730 = 0, "", VLOOKUP(E3730,'Cond Perturbation'!A:B,2,FALSE)),"")</f>
        <v/>
      </c>
      <c r="J3730" s="28"/>
      <c r="K3730" s="29" t="str">
        <f>IF($B3730 &lt;&gt; "", IF(C3730="Oui",IF(H3730=1,IF(E3730=0,Résultat!G$8,IF(J3730="No",Résultat!$G$8,Résultat!$G$7)),IF(H3730=2,IF(E3730=0,Résultat!G$9,IF(J3730="No",Résultat!$G$9,Résultat!$G$7)),Résultat!$G$7)),IF(C3730 = "Totale", IF(H3730=1,IF(E3730=0,Résultat!G$8,IF(J3730="No",Résultat!$G$9,Résultat!$G$7)),IF(H3730=2,IF(E3730=0,Résultat!G$9,IF(J3730="No",Résultat!$G$9,Résultat!$G$7)),Résultat!$G$7)),Résultat!$G$7)), "")</f>
        <v/>
      </c>
    </row>
    <row r="3731" spans="1:11" ht="20.100000000000001" customHeight="1">
      <c r="A3731" s="26"/>
      <c r="B3731" s="27"/>
      <c r="C3731" s="11" t="str">
        <f>IF($B3731 &lt;&gt; "",VLOOKUP(MID(B3731,3,5),'Recyclabilité Prod Matx'!C:F,2,FALSE), "")</f>
        <v/>
      </c>
      <c r="D3731" s="11" t="str">
        <f>IF($B3731 &lt;&gt; "",VLOOKUP(MID(B3731,3,5),'Recyclabilité Prod Matx'!C:F,3,FALSE),"")</f>
        <v/>
      </c>
      <c r="E3731" s="11" t="str">
        <f>IF($B3731 &lt;&gt; "",VLOOKUP(MID(B3731,3,5),'Recyclabilité Prod Matx'!C:F,4,FALSE), "")</f>
        <v/>
      </c>
      <c r="F3731" s="12" t="str">
        <f>IF($B3731 &lt;&gt; "", IF(C3731="Totale","",IF(D3731 = 0, "", VLOOKUP(D3731,'Cond Compo'!A:B,2,FALSE))),"")</f>
        <v/>
      </c>
      <c r="G3731" s="28"/>
      <c r="H3731" s="11" t="str">
        <f xml:space="preserve"> IF(C3731="Totale",2,IF($G3731 &lt;&gt; "", IF(D3731 = "E",MATCH(G3731, 'Cond Compo'!D$16:D$18, 0), MATCH(G3731, 'Cond Compo'!C$16:C$19, 0)), ""))</f>
        <v/>
      </c>
      <c r="I3731" s="12" t="str">
        <f>IF($E3731 &lt;&gt; "", IF(E3731 = 0, "", VLOOKUP(E3731,'Cond Perturbation'!A:B,2,FALSE)),"")</f>
        <v/>
      </c>
      <c r="J3731" s="28"/>
      <c r="K3731" s="29" t="str">
        <f>IF($B3731 &lt;&gt; "", IF(C3731="Oui",IF(H3731=1,IF(E3731=0,Résultat!G$8,IF(J3731="No",Résultat!$G$8,Résultat!$G$7)),IF(H3731=2,IF(E3731=0,Résultat!G$9,IF(J3731="No",Résultat!$G$9,Résultat!$G$7)),Résultat!$G$7)),IF(C3731 = "Totale", IF(H3731=1,IF(E3731=0,Résultat!G$8,IF(J3731="No",Résultat!$G$9,Résultat!$G$7)),IF(H3731=2,IF(E3731=0,Résultat!G$9,IF(J3731="No",Résultat!$G$9,Résultat!$G$7)),Résultat!$G$7)),Résultat!$G$7)), "")</f>
        <v/>
      </c>
    </row>
    <row r="3732" spans="1:11" ht="20.100000000000001" customHeight="1">
      <c r="A3732" s="26"/>
      <c r="B3732" s="27"/>
      <c r="C3732" s="11" t="str">
        <f>IF($B3732 &lt;&gt; "",VLOOKUP(MID(B3732,3,5),'Recyclabilité Prod Matx'!C:F,2,FALSE), "")</f>
        <v/>
      </c>
      <c r="D3732" s="11" t="str">
        <f>IF($B3732 &lt;&gt; "",VLOOKUP(MID(B3732,3,5),'Recyclabilité Prod Matx'!C:F,3,FALSE),"")</f>
        <v/>
      </c>
      <c r="E3732" s="11" t="str">
        <f>IF($B3732 &lt;&gt; "",VLOOKUP(MID(B3732,3,5),'Recyclabilité Prod Matx'!C:F,4,FALSE), "")</f>
        <v/>
      </c>
      <c r="F3732" s="12" t="str">
        <f>IF($B3732 &lt;&gt; "", IF(C3732="Totale","",IF(D3732 = 0, "", VLOOKUP(D3732,'Cond Compo'!A:B,2,FALSE))),"")</f>
        <v/>
      </c>
      <c r="G3732" s="28"/>
      <c r="H3732" s="11" t="str">
        <f xml:space="preserve"> IF(C3732="Totale",2,IF($G3732 &lt;&gt; "", IF(D3732 = "E",MATCH(G3732, 'Cond Compo'!D$16:D$18, 0), MATCH(G3732, 'Cond Compo'!C$16:C$19, 0)), ""))</f>
        <v/>
      </c>
      <c r="I3732" s="12" t="str">
        <f>IF($E3732 &lt;&gt; "", IF(E3732 = 0, "", VLOOKUP(E3732,'Cond Perturbation'!A:B,2,FALSE)),"")</f>
        <v/>
      </c>
      <c r="J3732" s="28"/>
      <c r="K3732" s="29" t="str">
        <f>IF($B3732 &lt;&gt; "", IF(C3732="Oui",IF(H3732=1,IF(E3732=0,Résultat!G$8,IF(J3732="No",Résultat!$G$8,Résultat!$G$7)),IF(H3732=2,IF(E3732=0,Résultat!G$9,IF(J3732="No",Résultat!$G$9,Résultat!$G$7)),Résultat!$G$7)),IF(C3732 = "Totale", IF(H3732=1,IF(E3732=0,Résultat!G$8,IF(J3732="No",Résultat!$G$9,Résultat!$G$7)),IF(H3732=2,IF(E3732=0,Résultat!G$9,IF(J3732="No",Résultat!$G$9,Résultat!$G$7)),Résultat!$G$7)),Résultat!$G$7)), "")</f>
        <v/>
      </c>
    </row>
    <row r="3733" spans="1:11" ht="20.100000000000001" customHeight="1">
      <c r="A3733" s="26"/>
      <c r="B3733" s="27"/>
      <c r="C3733" s="11" t="str">
        <f>IF($B3733 &lt;&gt; "",VLOOKUP(MID(B3733,3,5),'Recyclabilité Prod Matx'!C:F,2,FALSE), "")</f>
        <v/>
      </c>
      <c r="D3733" s="11" t="str">
        <f>IF($B3733 &lt;&gt; "",VLOOKUP(MID(B3733,3,5),'Recyclabilité Prod Matx'!C:F,3,FALSE),"")</f>
        <v/>
      </c>
      <c r="E3733" s="11" t="str">
        <f>IF($B3733 &lt;&gt; "",VLOOKUP(MID(B3733,3,5),'Recyclabilité Prod Matx'!C:F,4,FALSE), "")</f>
        <v/>
      </c>
      <c r="F3733" s="12" t="str">
        <f>IF($B3733 &lt;&gt; "", IF(C3733="Totale","",IF(D3733 = 0, "", VLOOKUP(D3733,'Cond Compo'!A:B,2,FALSE))),"")</f>
        <v/>
      </c>
      <c r="G3733" s="28"/>
      <c r="H3733" s="11" t="str">
        <f xml:space="preserve"> IF(C3733="Totale",2,IF($G3733 &lt;&gt; "", IF(D3733 = "E",MATCH(G3733, 'Cond Compo'!D$16:D$18, 0), MATCH(G3733, 'Cond Compo'!C$16:C$19, 0)), ""))</f>
        <v/>
      </c>
      <c r="I3733" s="12" t="str">
        <f>IF($E3733 &lt;&gt; "", IF(E3733 = 0, "", VLOOKUP(E3733,'Cond Perturbation'!A:B,2,FALSE)),"")</f>
        <v/>
      </c>
      <c r="J3733" s="28"/>
      <c r="K3733" s="29" t="str">
        <f>IF($B3733 &lt;&gt; "", IF(C3733="Oui",IF(H3733=1,IF(E3733=0,Résultat!G$8,IF(J3733="No",Résultat!$G$8,Résultat!$G$7)),IF(H3733=2,IF(E3733=0,Résultat!G$9,IF(J3733="No",Résultat!$G$9,Résultat!$G$7)),Résultat!$G$7)),IF(C3733 = "Totale", IF(H3733=1,IF(E3733=0,Résultat!G$8,IF(J3733="No",Résultat!$G$9,Résultat!$G$7)),IF(H3733=2,IF(E3733=0,Résultat!G$9,IF(J3733="No",Résultat!$G$9,Résultat!$G$7)),Résultat!$G$7)),Résultat!$G$7)), "")</f>
        <v/>
      </c>
    </row>
    <row r="3734" spans="1:11" ht="20.100000000000001" customHeight="1">
      <c r="A3734" s="26"/>
      <c r="B3734" s="27"/>
      <c r="C3734" s="11" t="str">
        <f>IF($B3734 &lt;&gt; "",VLOOKUP(MID(B3734,3,5),'Recyclabilité Prod Matx'!C:F,2,FALSE), "")</f>
        <v/>
      </c>
      <c r="D3734" s="11" t="str">
        <f>IF($B3734 &lt;&gt; "",VLOOKUP(MID(B3734,3,5),'Recyclabilité Prod Matx'!C:F,3,FALSE),"")</f>
        <v/>
      </c>
      <c r="E3734" s="11" t="str">
        <f>IF($B3734 &lt;&gt; "",VLOOKUP(MID(B3734,3,5),'Recyclabilité Prod Matx'!C:F,4,FALSE), "")</f>
        <v/>
      </c>
      <c r="F3734" s="12" t="str">
        <f>IF($B3734 &lt;&gt; "", IF(C3734="Totale","",IF(D3734 = 0, "", VLOOKUP(D3734,'Cond Compo'!A:B,2,FALSE))),"")</f>
        <v/>
      </c>
      <c r="G3734" s="28"/>
      <c r="H3734" s="11" t="str">
        <f xml:space="preserve"> IF(C3734="Totale",2,IF($G3734 &lt;&gt; "", IF(D3734 = "E",MATCH(G3734, 'Cond Compo'!D$16:D$18, 0), MATCH(G3734, 'Cond Compo'!C$16:C$19, 0)), ""))</f>
        <v/>
      </c>
      <c r="I3734" s="12" t="str">
        <f>IF($E3734 &lt;&gt; "", IF(E3734 = 0, "", VLOOKUP(E3734,'Cond Perturbation'!A:B,2,FALSE)),"")</f>
        <v/>
      </c>
      <c r="J3734" s="28"/>
      <c r="K3734" s="29" t="str">
        <f>IF($B3734 &lt;&gt; "", IF(C3734="Oui",IF(H3734=1,IF(E3734=0,Résultat!G$8,IF(J3734="No",Résultat!$G$8,Résultat!$G$7)),IF(H3734=2,IF(E3734=0,Résultat!G$9,IF(J3734="No",Résultat!$G$9,Résultat!$G$7)),Résultat!$G$7)),IF(C3734 = "Totale", IF(H3734=1,IF(E3734=0,Résultat!G$8,IF(J3734="No",Résultat!$G$9,Résultat!$G$7)),IF(H3734=2,IF(E3734=0,Résultat!G$9,IF(J3734="No",Résultat!$G$9,Résultat!$G$7)),Résultat!$G$7)),Résultat!$G$7)), "")</f>
        <v/>
      </c>
    </row>
    <row r="3735" spans="1:11" ht="20.100000000000001" customHeight="1">
      <c r="A3735" s="26"/>
      <c r="B3735" s="27"/>
      <c r="C3735" s="11" t="str">
        <f>IF($B3735 &lt;&gt; "",VLOOKUP(MID(B3735,3,5),'Recyclabilité Prod Matx'!C:F,2,FALSE), "")</f>
        <v/>
      </c>
      <c r="D3735" s="11" t="str">
        <f>IF($B3735 &lt;&gt; "",VLOOKUP(MID(B3735,3,5),'Recyclabilité Prod Matx'!C:F,3,FALSE),"")</f>
        <v/>
      </c>
      <c r="E3735" s="11" t="str">
        <f>IF($B3735 &lt;&gt; "",VLOOKUP(MID(B3735,3,5),'Recyclabilité Prod Matx'!C:F,4,FALSE), "")</f>
        <v/>
      </c>
      <c r="F3735" s="12" t="str">
        <f>IF($B3735 &lt;&gt; "", IF(C3735="Totale","",IF(D3735 = 0, "", VLOOKUP(D3735,'Cond Compo'!A:B,2,FALSE))),"")</f>
        <v/>
      </c>
      <c r="G3735" s="28"/>
      <c r="H3735" s="11" t="str">
        <f xml:space="preserve"> IF(C3735="Totale",2,IF($G3735 &lt;&gt; "", IF(D3735 = "E",MATCH(G3735, 'Cond Compo'!D$16:D$18, 0), MATCH(G3735, 'Cond Compo'!C$16:C$19, 0)), ""))</f>
        <v/>
      </c>
      <c r="I3735" s="12" t="str">
        <f>IF($E3735 &lt;&gt; "", IF(E3735 = 0, "", VLOOKUP(E3735,'Cond Perturbation'!A:B,2,FALSE)),"")</f>
        <v/>
      </c>
      <c r="J3735" s="28"/>
      <c r="K3735" s="29" t="str">
        <f>IF($B3735 &lt;&gt; "", IF(C3735="Oui",IF(H3735=1,IF(E3735=0,Résultat!G$8,IF(J3735="No",Résultat!$G$8,Résultat!$G$7)),IF(H3735=2,IF(E3735=0,Résultat!G$9,IF(J3735="No",Résultat!$G$9,Résultat!$G$7)),Résultat!$G$7)),IF(C3735 = "Totale", IF(H3735=1,IF(E3735=0,Résultat!G$8,IF(J3735="No",Résultat!$G$9,Résultat!$G$7)),IF(H3735=2,IF(E3735=0,Résultat!G$9,IF(J3735="No",Résultat!$G$9,Résultat!$G$7)),Résultat!$G$7)),Résultat!$G$7)), "")</f>
        <v/>
      </c>
    </row>
    <row r="3736" spans="1:11" ht="20.100000000000001" customHeight="1">
      <c r="A3736" s="26"/>
      <c r="B3736" s="27"/>
      <c r="C3736" s="11" t="str">
        <f>IF($B3736 &lt;&gt; "",VLOOKUP(MID(B3736,3,5),'Recyclabilité Prod Matx'!C:F,2,FALSE), "")</f>
        <v/>
      </c>
      <c r="D3736" s="11" t="str">
        <f>IF($B3736 &lt;&gt; "",VLOOKUP(MID(B3736,3,5),'Recyclabilité Prod Matx'!C:F,3,FALSE),"")</f>
        <v/>
      </c>
      <c r="E3736" s="11" t="str">
        <f>IF($B3736 &lt;&gt; "",VLOOKUP(MID(B3736,3,5),'Recyclabilité Prod Matx'!C:F,4,FALSE), "")</f>
        <v/>
      </c>
      <c r="F3736" s="12" t="str">
        <f>IF($B3736 &lt;&gt; "", IF(C3736="Totale","",IF(D3736 = 0, "", VLOOKUP(D3736,'Cond Compo'!A:B,2,FALSE))),"")</f>
        <v/>
      </c>
      <c r="G3736" s="28"/>
      <c r="H3736" s="11" t="str">
        <f xml:space="preserve"> IF(C3736="Totale",2,IF($G3736 &lt;&gt; "", IF(D3736 = "E",MATCH(G3736, 'Cond Compo'!D$16:D$18, 0), MATCH(G3736, 'Cond Compo'!C$16:C$19, 0)), ""))</f>
        <v/>
      </c>
      <c r="I3736" s="12" t="str">
        <f>IF($E3736 &lt;&gt; "", IF(E3736 = 0, "", VLOOKUP(E3736,'Cond Perturbation'!A:B,2,FALSE)),"")</f>
        <v/>
      </c>
      <c r="J3736" s="28"/>
      <c r="K3736" s="29" t="str">
        <f>IF($B3736 &lt;&gt; "", IF(C3736="Oui",IF(H3736=1,IF(E3736=0,Résultat!G$8,IF(J3736="No",Résultat!$G$8,Résultat!$G$7)),IF(H3736=2,IF(E3736=0,Résultat!G$9,IF(J3736="No",Résultat!$G$9,Résultat!$G$7)),Résultat!$G$7)),IF(C3736 = "Totale", IF(H3736=1,IF(E3736=0,Résultat!G$8,IF(J3736="No",Résultat!$G$9,Résultat!$G$7)),IF(H3736=2,IF(E3736=0,Résultat!G$9,IF(J3736="No",Résultat!$G$9,Résultat!$G$7)),Résultat!$G$7)),Résultat!$G$7)), "")</f>
        <v/>
      </c>
    </row>
    <row r="3737" spans="1:11" ht="20.100000000000001" customHeight="1">
      <c r="A3737" s="26"/>
      <c r="B3737" s="27"/>
      <c r="C3737" s="11" t="str">
        <f>IF($B3737 &lt;&gt; "",VLOOKUP(MID(B3737,3,5),'Recyclabilité Prod Matx'!C:F,2,FALSE), "")</f>
        <v/>
      </c>
      <c r="D3737" s="11" t="str">
        <f>IF($B3737 &lt;&gt; "",VLOOKUP(MID(B3737,3,5),'Recyclabilité Prod Matx'!C:F,3,FALSE),"")</f>
        <v/>
      </c>
      <c r="E3737" s="11" t="str">
        <f>IF($B3737 &lt;&gt; "",VLOOKUP(MID(B3737,3,5),'Recyclabilité Prod Matx'!C:F,4,FALSE), "")</f>
        <v/>
      </c>
      <c r="F3737" s="12" t="str">
        <f>IF($B3737 &lt;&gt; "", IF(C3737="Totale","",IF(D3737 = 0, "", VLOOKUP(D3737,'Cond Compo'!A:B,2,FALSE))),"")</f>
        <v/>
      </c>
      <c r="G3737" s="28"/>
      <c r="H3737" s="11" t="str">
        <f xml:space="preserve"> IF(C3737="Totale",2,IF($G3737 &lt;&gt; "", IF(D3737 = "E",MATCH(G3737, 'Cond Compo'!D$16:D$18, 0), MATCH(G3737, 'Cond Compo'!C$16:C$19, 0)), ""))</f>
        <v/>
      </c>
      <c r="I3737" s="12" t="str">
        <f>IF($E3737 &lt;&gt; "", IF(E3737 = 0, "", VLOOKUP(E3737,'Cond Perturbation'!A:B,2,FALSE)),"")</f>
        <v/>
      </c>
      <c r="J3737" s="28"/>
      <c r="K3737" s="29" t="str">
        <f>IF($B3737 &lt;&gt; "", IF(C3737="Oui",IF(H3737=1,IF(E3737=0,Résultat!G$8,IF(J3737="No",Résultat!$G$8,Résultat!$G$7)),IF(H3737=2,IF(E3737=0,Résultat!G$9,IF(J3737="No",Résultat!$G$9,Résultat!$G$7)),Résultat!$G$7)),IF(C3737 = "Totale", IF(H3737=1,IF(E3737=0,Résultat!G$8,IF(J3737="No",Résultat!$G$9,Résultat!$G$7)),IF(H3737=2,IF(E3737=0,Résultat!G$9,IF(J3737="No",Résultat!$G$9,Résultat!$G$7)),Résultat!$G$7)),Résultat!$G$7)), "")</f>
        <v/>
      </c>
    </row>
    <row r="3738" spans="1:11" ht="20.100000000000001" customHeight="1">
      <c r="A3738" s="26"/>
      <c r="B3738" s="27"/>
      <c r="C3738" s="11" t="str">
        <f>IF($B3738 &lt;&gt; "",VLOOKUP(MID(B3738,3,5),'Recyclabilité Prod Matx'!C:F,2,FALSE), "")</f>
        <v/>
      </c>
      <c r="D3738" s="11" t="str">
        <f>IF($B3738 &lt;&gt; "",VLOOKUP(MID(B3738,3,5),'Recyclabilité Prod Matx'!C:F,3,FALSE),"")</f>
        <v/>
      </c>
      <c r="E3738" s="11" t="str">
        <f>IF($B3738 &lt;&gt; "",VLOOKUP(MID(B3738,3,5),'Recyclabilité Prod Matx'!C:F,4,FALSE), "")</f>
        <v/>
      </c>
      <c r="F3738" s="12" t="str">
        <f>IF($B3738 &lt;&gt; "", IF(C3738="Totale","",IF(D3738 = 0, "", VLOOKUP(D3738,'Cond Compo'!A:B,2,FALSE))),"")</f>
        <v/>
      </c>
      <c r="G3738" s="28"/>
      <c r="H3738" s="11" t="str">
        <f xml:space="preserve"> IF(C3738="Totale",2,IF($G3738 &lt;&gt; "", IF(D3738 = "E",MATCH(G3738, 'Cond Compo'!D$16:D$18, 0), MATCH(G3738, 'Cond Compo'!C$16:C$19, 0)), ""))</f>
        <v/>
      </c>
      <c r="I3738" s="12" t="str">
        <f>IF($E3738 &lt;&gt; "", IF(E3738 = 0, "", VLOOKUP(E3738,'Cond Perturbation'!A:B,2,FALSE)),"")</f>
        <v/>
      </c>
      <c r="J3738" s="28"/>
      <c r="K3738" s="29" t="str">
        <f>IF($B3738 &lt;&gt; "", IF(C3738="Oui",IF(H3738=1,IF(E3738=0,Résultat!G$8,IF(J3738="No",Résultat!$G$8,Résultat!$G$7)),IF(H3738=2,IF(E3738=0,Résultat!G$9,IF(J3738="No",Résultat!$G$9,Résultat!$G$7)),Résultat!$G$7)),IF(C3738 = "Totale", IF(H3738=1,IF(E3738=0,Résultat!G$8,IF(J3738="No",Résultat!$G$9,Résultat!$G$7)),IF(H3738=2,IF(E3738=0,Résultat!G$9,IF(J3738="No",Résultat!$G$9,Résultat!$G$7)),Résultat!$G$7)),Résultat!$G$7)), "")</f>
        <v/>
      </c>
    </row>
    <row r="3739" spans="1:11" ht="20.100000000000001" customHeight="1">
      <c r="A3739" s="26"/>
      <c r="B3739" s="27"/>
      <c r="C3739" s="11" t="str">
        <f>IF($B3739 &lt;&gt; "",VLOOKUP(MID(B3739,3,5),'Recyclabilité Prod Matx'!C:F,2,FALSE), "")</f>
        <v/>
      </c>
      <c r="D3739" s="11" t="str">
        <f>IF($B3739 &lt;&gt; "",VLOOKUP(MID(B3739,3,5),'Recyclabilité Prod Matx'!C:F,3,FALSE),"")</f>
        <v/>
      </c>
      <c r="E3739" s="11" t="str">
        <f>IF($B3739 &lt;&gt; "",VLOOKUP(MID(B3739,3,5),'Recyclabilité Prod Matx'!C:F,4,FALSE), "")</f>
        <v/>
      </c>
      <c r="F3739" s="12" t="str">
        <f>IF($B3739 &lt;&gt; "", IF(C3739="Totale","",IF(D3739 = 0, "", VLOOKUP(D3739,'Cond Compo'!A:B,2,FALSE))),"")</f>
        <v/>
      </c>
      <c r="G3739" s="28"/>
      <c r="H3739" s="11" t="str">
        <f xml:space="preserve"> IF(C3739="Totale",2,IF($G3739 &lt;&gt; "", IF(D3739 = "E",MATCH(G3739, 'Cond Compo'!D$16:D$18, 0), MATCH(G3739, 'Cond Compo'!C$16:C$19, 0)), ""))</f>
        <v/>
      </c>
      <c r="I3739" s="12" t="str">
        <f>IF($E3739 &lt;&gt; "", IF(E3739 = 0, "", VLOOKUP(E3739,'Cond Perturbation'!A:B,2,FALSE)),"")</f>
        <v/>
      </c>
      <c r="J3739" s="28"/>
      <c r="K3739" s="29" t="str">
        <f>IF($B3739 &lt;&gt; "", IF(C3739="Oui",IF(H3739=1,IF(E3739=0,Résultat!G$8,IF(J3739="No",Résultat!$G$8,Résultat!$G$7)),IF(H3739=2,IF(E3739=0,Résultat!G$9,IF(J3739="No",Résultat!$G$9,Résultat!$G$7)),Résultat!$G$7)),IF(C3739 = "Totale", IF(H3739=1,IF(E3739=0,Résultat!G$8,IF(J3739="No",Résultat!$G$9,Résultat!$G$7)),IF(H3739=2,IF(E3739=0,Résultat!G$9,IF(J3739="No",Résultat!$G$9,Résultat!$G$7)),Résultat!$G$7)),Résultat!$G$7)), "")</f>
        <v/>
      </c>
    </row>
    <row r="3740" spans="1:11" ht="20.100000000000001" customHeight="1">
      <c r="A3740" s="26"/>
      <c r="B3740" s="27"/>
      <c r="C3740" s="11" t="str">
        <f>IF($B3740 &lt;&gt; "",VLOOKUP(MID(B3740,3,5),'Recyclabilité Prod Matx'!C:F,2,FALSE), "")</f>
        <v/>
      </c>
      <c r="D3740" s="11" t="str">
        <f>IF($B3740 &lt;&gt; "",VLOOKUP(MID(B3740,3,5),'Recyclabilité Prod Matx'!C:F,3,FALSE),"")</f>
        <v/>
      </c>
      <c r="E3740" s="11" t="str">
        <f>IF($B3740 &lt;&gt; "",VLOOKUP(MID(B3740,3,5),'Recyclabilité Prod Matx'!C:F,4,FALSE), "")</f>
        <v/>
      </c>
      <c r="F3740" s="12" t="str">
        <f>IF($B3740 &lt;&gt; "", IF(C3740="Totale","",IF(D3740 = 0, "", VLOOKUP(D3740,'Cond Compo'!A:B,2,FALSE))),"")</f>
        <v/>
      </c>
      <c r="G3740" s="28"/>
      <c r="H3740" s="11" t="str">
        <f xml:space="preserve"> IF(C3740="Totale",2,IF($G3740 &lt;&gt; "", IF(D3740 = "E",MATCH(G3740, 'Cond Compo'!D$16:D$18, 0), MATCH(G3740, 'Cond Compo'!C$16:C$19, 0)), ""))</f>
        <v/>
      </c>
      <c r="I3740" s="12" t="str">
        <f>IF($E3740 &lt;&gt; "", IF(E3740 = 0, "", VLOOKUP(E3740,'Cond Perturbation'!A:B,2,FALSE)),"")</f>
        <v/>
      </c>
      <c r="J3740" s="28"/>
      <c r="K3740" s="29" t="str">
        <f>IF($B3740 &lt;&gt; "", IF(C3740="Oui",IF(H3740=1,IF(E3740=0,Résultat!G$8,IF(J3740="No",Résultat!$G$8,Résultat!$G$7)),IF(H3740=2,IF(E3740=0,Résultat!G$9,IF(J3740="No",Résultat!$G$9,Résultat!$G$7)),Résultat!$G$7)),IF(C3740 = "Totale", IF(H3740=1,IF(E3740=0,Résultat!G$8,IF(J3740="No",Résultat!$G$9,Résultat!$G$7)),IF(H3740=2,IF(E3740=0,Résultat!G$9,IF(J3740="No",Résultat!$G$9,Résultat!$G$7)),Résultat!$G$7)),Résultat!$G$7)), "")</f>
        <v/>
      </c>
    </row>
    <row r="3741" spans="1:11" ht="20.100000000000001" customHeight="1">
      <c r="A3741" s="26"/>
      <c r="B3741" s="27"/>
      <c r="C3741" s="11" t="str">
        <f>IF($B3741 &lt;&gt; "",VLOOKUP(MID(B3741,3,5),'Recyclabilité Prod Matx'!C:F,2,FALSE), "")</f>
        <v/>
      </c>
      <c r="D3741" s="11" t="str">
        <f>IF($B3741 &lt;&gt; "",VLOOKUP(MID(B3741,3,5),'Recyclabilité Prod Matx'!C:F,3,FALSE),"")</f>
        <v/>
      </c>
      <c r="E3741" s="11" t="str">
        <f>IF($B3741 &lt;&gt; "",VLOOKUP(MID(B3741,3,5),'Recyclabilité Prod Matx'!C:F,4,FALSE), "")</f>
        <v/>
      </c>
      <c r="F3741" s="12" t="str">
        <f>IF($B3741 &lt;&gt; "", IF(C3741="Totale","",IF(D3741 = 0, "", VLOOKUP(D3741,'Cond Compo'!A:B,2,FALSE))),"")</f>
        <v/>
      </c>
      <c r="G3741" s="28"/>
      <c r="H3741" s="11" t="str">
        <f xml:space="preserve"> IF(C3741="Totale",2,IF($G3741 &lt;&gt; "", IF(D3741 = "E",MATCH(G3741, 'Cond Compo'!D$16:D$18, 0), MATCH(G3741, 'Cond Compo'!C$16:C$19, 0)), ""))</f>
        <v/>
      </c>
      <c r="I3741" s="12" t="str">
        <f>IF($E3741 &lt;&gt; "", IF(E3741 = 0, "", VLOOKUP(E3741,'Cond Perturbation'!A:B,2,FALSE)),"")</f>
        <v/>
      </c>
      <c r="J3741" s="28"/>
      <c r="K3741" s="29" t="str">
        <f>IF($B3741 &lt;&gt; "", IF(C3741="Oui",IF(H3741=1,IF(E3741=0,Résultat!G$8,IF(J3741="No",Résultat!$G$8,Résultat!$G$7)),IF(H3741=2,IF(E3741=0,Résultat!G$9,IF(J3741="No",Résultat!$G$9,Résultat!$G$7)),Résultat!$G$7)),IF(C3741 = "Totale", IF(H3741=1,IF(E3741=0,Résultat!G$8,IF(J3741="No",Résultat!$G$9,Résultat!$G$7)),IF(H3741=2,IF(E3741=0,Résultat!G$9,IF(J3741="No",Résultat!$G$9,Résultat!$G$7)),Résultat!$G$7)),Résultat!$G$7)), "")</f>
        <v/>
      </c>
    </row>
    <row r="3742" spans="1:11" ht="20.100000000000001" customHeight="1">
      <c r="A3742" s="26"/>
      <c r="B3742" s="27"/>
      <c r="C3742" s="11" t="str">
        <f>IF($B3742 &lt;&gt; "",VLOOKUP(MID(B3742,3,5),'Recyclabilité Prod Matx'!C:F,2,FALSE), "")</f>
        <v/>
      </c>
      <c r="D3742" s="11" t="str">
        <f>IF($B3742 &lt;&gt; "",VLOOKUP(MID(B3742,3,5),'Recyclabilité Prod Matx'!C:F,3,FALSE),"")</f>
        <v/>
      </c>
      <c r="E3742" s="11" t="str">
        <f>IF($B3742 &lt;&gt; "",VLOOKUP(MID(B3742,3,5),'Recyclabilité Prod Matx'!C:F,4,FALSE), "")</f>
        <v/>
      </c>
      <c r="F3742" s="12" t="str">
        <f>IF($B3742 &lt;&gt; "", IF(C3742="Totale","",IF(D3742 = 0, "", VLOOKUP(D3742,'Cond Compo'!A:B,2,FALSE))),"")</f>
        <v/>
      </c>
      <c r="G3742" s="28"/>
      <c r="H3742" s="11" t="str">
        <f xml:space="preserve"> IF(C3742="Totale",2,IF($G3742 &lt;&gt; "", IF(D3742 = "E",MATCH(G3742, 'Cond Compo'!D$16:D$18, 0), MATCH(G3742, 'Cond Compo'!C$16:C$19, 0)), ""))</f>
        <v/>
      </c>
      <c r="I3742" s="12" t="str">
        <f>IF($E3742 &lt;&gt; "", IF(E3742 = 0, "", VLOOKUP(E3742,'Cond Perturbation'!A:B,2,FALSE)),"")</f>
        <v/>
      </c>
      <c r="J3742" s="28"/>
      <c r="K3742" s="29" t="str">
        <f>IF($B3742 &lt;&gt; "", IF(C3742="Oui",IF(H3742=1,IF(E3742=0,Résultat!G$8,IF(J3742="No",Résultat!$G$8,Résultat!$G$7)),IF(H3742=2,IF(E3742=0,Résultat!G$9,IF(J3742="No",Résultat!$G$9,Résultat!$G$7)),Résultat!$G$7)),IF(C3742 = "Totale", IF(H3742=1,IF(E3742=0,Résultat!G$8,IF(J3742="No",Résultat!$G$9,Résultat!$G$7)),IF(H3742=2,IF(E3742=0,Résultat!G$9,IF(J3742="No",Résultat!$G$9,Résultat!$G$7)),Résultat!$G$7)),Résultat!$G$7)), "")</f>
        <v/>
      </c>
    </row>
    <row r="3743" spans="1:11" ht="20.100000000000001" customHeight="1">
      <c r="A3743" s="26"/>
      <c r="B3743" s="27"/>
      <c r="C3743" s="11" t="str">
        <f>IF($B3743 &lt;&gt; "",VLOOKUP(MID(B3743,3,5),'Recyclabilité Prod Matx'!C:F,2,FALSE), "")</f>
        <v/>
      </c>
      <c r="D3743" s="11" t="str">
        <f>IF($B3743 &lt;&gt; "",VLOOKUP(MID(B3743,3,5),'Recyclabilité Prod Matx'!C:F,3,FALSE),"")</f>
        <v/>
      </c>
      <c r="E3743" s="11" t="str">
        <f>IF($B3743 &lt;&gt; "",VLOOKUP(MID(B3743,3,5),'Recyclabilité Prod Matx'!C:F,4,FALSE), "")</f>
        <v/>
      </c>
      <c r="F3743" s="12" t="str">
        <f>IF($B3743 &lt;&gt; "", IF(C3743="Totale","",IF(D3743 = 0, "", VLOOKUP(D3743,'Cond Compo'!A:B,2,FALSE))),"")</f>
        <v/>
      </c>
      <c r="G3743" s="28"/>
      <c r="H3743" s="11" t="str">
        <f xml:space="preserve"> IF(C3743="Totale",2,IF($G3743 &lt;&gt; "", IF(D3743 = "E",MATCH(G3743, 'Cond Compo'!D$16:D$18, 0), MATCH(G3743, 'Cond Compo'!C$16:C$19, 0)), ""))</f>
        <v/>
      </c>
      <c r="I3743" s="12" t="str">
        <f>IF($E3743 &lt;&gt; "", IF(E3743 = 0, "", VLOOKUP(E3743,'Cond Perturbation'!A:B,2,FALSE)),"")</f>
        <v/>
      </c>
      <c r="J3743" s="28"/>
      <c r="K3743" s="29" t="str">
        <f>IF($B3743 &lt;&gt; "", IF(C3743="Oui",IF(H3743=1,IF(E3743=0,Résultat!G$8,IF(J3743="No",Résultat!$G$8,Résultat!$G$7)),IF(H3743=2,IF(E3743=0,Résultat!G$9,IF(J3743="No",Résultat!$G$9,Résultat!$G$7)),Résultat!$G$7)),IF(C3743 = "Totale", IF(H3743=1,IF(E3743=0,Résultat!G$8,IF(J3743="No",Résultat!$G$9,Résultat!$G$7)),IF(H3743=2,IF(E3743=0,Résultat!G$9,IF(J3743="No",Résultat!$G$9,Résultat!$G$7)),Résultat!$G$7)),Résultat!$G$7)), "")</f>
        <v/>
      </c>
    </row>
    <row r="3744" spans="1:11" ht="20.100000000000001" customHeight="1">
      <c r="A3744" s="26"/>
      <c r="B3744" s="27"/>
      <c r="C3744" s="11" t="str">
        <f>IF($B3744 &lt;&gt; "",VLOOKUP(MID(B3744,3,5),'Recyclabilité Prod Matx'!C:F,2,FALSE), "")</f>
        <v/>
      </c>
      <c r="D3744" s="11" t="str">
        <f>IF($B3744 &lt;&gt; "",VLOOKUP(MID(B3744,3,5),'Recyclabilité Prod Matx'!C:F,3,FALSE),"")</f>
        <v/>
      </c>
      <c r="E3744" s="11" t="str">
        <f>IF($B3744 &lt;&gt; "",VLOOKUP(MID(B3744,3,5),'Recyclabilité Prod Matx'!C:F,4,FALSE), "")</f>
        <v/>
      </c>
      <c r="F3744" s="12" t="str">
        <f>IF($B3744 &lt;&gt; "", IF(C3744="Totale","",IF(D3744 = 0, "", VLOOKUP(D3744,'Cond Compo'!A:B,2,FALSE))),"")</f>
        <v/>
      </c>
      <c r="G3744" s="28"/>
      <c r="H3744" s="11" t="str">
        <f xml:space="preserve"> IF(C3744="Totale",2,IF($G3744 &lt;&gt; "", IF(D3744 = "E",MATCH(G3744, 'Cond Compo'!D$16:D$18, 0), MATCH(G3744, 'Cond Compo'!C$16:C$19, 0)), ""))</f>
        <v/>
      </c>
      <c r="I3744" s="12" t="str">
        <f>IF($E3744 &lt;&gt; "", IF(E3744 = 0, "", VLOOKUP(E3744,'Cond Perturbation'!A:B,2,FALSE)),"")</f>
        <v/>
      </c>
      <c r="J3744" s="28"/>
      <c r="K3744" s="29" t="str">
        <f>IF($B3744 &lt;&gt; "", IF(C3744="Oui",IF(H3744=1,IF(E3744=0,Résultat!G$8,IF(J3744="No",Résultat!$G$8,Résultat!$G$7)),IF(H3744=2,IF(E3744=0,Résultat!G$9,IF(J3744="No",Résultat!$G$9,Résultat!$G$7)),Résultat!$G$7)),IF(C3744 = "Totale", IF(H3744=1,IF(E3744=0,Résultat!G$8,IF(J3744="No",Résultat!$G$9,Résultat!$G$7)),IF(H3744=2,IF(E3744=0,Résultat!G$9,IF(J3744="No",Résultat!$G$9,Résultat!$G$7)),Résultat!$G$7)),Résultat!$G$7)), "")</f>
        <v/>
      </c>
    </row>
    <row r="3745" spans="1:11" ht="20.100000000000001" customHeight="1">
      <c r="A3745" s="26"/>
      <c r="B3745" s="27"/>
      <c r="C3745" s="11" t="str">
        <f>IF($B3745 &lt;&gt; "",VLOOKUP(MID(B3745,3,5),'Recyclabilité Prod Matx'!C:F,2,FALSE), "")</f>
        <v/>
      </c>
      <c r="D3745" s="11" t="str">
        <f>IF($B3745 &lt;&gt; "",VLOOKUP(MID(B3745,3,5),'Recyclabilité Prod Matx'!C:F,3,FALSE),"")</f>
        <v/>
      </c>
      <c r="E3745" s="11" t="str">
        <f>IF($B3745 &lt;&gt; "",VLOOKUP(MID(B3745,3,5),'Recyclabilité Prod Matx'!C:F,4,FALSE), "")</f>
        <v/>
      </c>
      <c r="F3745" s="12" t="str">
        <f>IF($B3745 &lt;&gt; "", IF(C3745="Totale","",IF(D3745 = 0, "", VLOOKUP(D3745,'Cond Compo'!A:B,2,FALSE))),"")</f>
        <v/>
      </c>
      <c r="G3745" s="28"/>
      <c r="H3745" s="11" t="str">
        <f xml:space="preserve"> IF(C3745="Totale",2,IF($G3745 &lt;&gt; "", IF(D3745 = "E",MATCH(G3745, 'Cond Compo'!D$16:D$18, 0), MATCH(G3745, 'Cond Compo'!C$16:C$19, 0)), ""))</f>
        <v/>
      </c>
      <c r="I3745" s="12" t="str">
        <f>IF($E3745 &lt;&gt; "", IF(E3745 = 0, "", VLOOKUP(E3745,'Cond Perturbation'!A:B,2,FALSE)),"")</f>
        <v/>
      </c>
      <c r="J3745" s="28"/>
      <c r="K3745" s="29" t="str">
        <f>IF($B3745 &lt;&gt; "", IF(C3745="Oui",IF(H3745=1,IF(E3745=0,Résultat!G$8,IF(J3745="No",Résultat!$G$8,Résultat!$G$7)),IF(H3745=2,IF(E3745=0,Résultat!G$9,IF(J3745="No",Résultat!$G$9,Résultat!$G$7)),Résultat!$G$7)),IF(C3745 = "Totale", IF(H3745=1,IF(E3745=0,Résultat!G$8,IF(J3745="No",Résultat!$G$9,Résultat!$G$7)),IF(H3745=2,IF(E3745=0,Résultat!G$9,IF(J3745="No",Résultat!$G$9,Résultat!$G$7)),Résultat!$G$7)),Résultat!$G$7)), "")</f>
        <v/>
      </c>
    </row>
    <row r="3746" spans="1:11" ht="20.100000000000001" customHeight="1">
      <c r="A3746" s="26"/>
      <c r="B3746" s="27"/>
      <c r="C3746" s="11" t="str">
        <f>IF($B3746 &lt;&gt; "",VLOOKUP(MID(B3746,3,5),'Recyclabilité Prod Matx'!C:F,2,FALSE), "")</f>
        <v/>
      </c>
      <c r="D3746" s="11" t="str">
        <f>IF($B3746 &lt;&gt; "",VLOOKUP(MID(B3746,3,5),'Recyclabilité Prod Matx'!C:F,3,FALSE),"")</f>
        <v/>
      </c>
      <c r="E3746" s="11" t="str">
        <f>IF($B3746 &lt;&gt; "",VLOOKUP(MID(B3746,3,5),'Recyclabilité Prod Matx'!C:F,4,FALSE), "")</f>
        <v/>
      </c>
      <c r="F3746" s="12" t="str">
        <f>IF($B3746 &lt;&gt; "", IF(C3746="Totale","",IF(D3746 = 0, "", VLOOKUP(D3746,'Cond Compo'!A:B,2,FALSE))),"")</f>
        <v/>
      </c>
      <c r="G3746" s="28"/>
      <c r="H3746" s="11" t="str">
        <f xml:space="preserve"> IF(C3746="Totale",2,IF($G3746 &lt;&gt; "", IF(D3746 = "E",MATCH(G3746, 'Cond Compo'!D$16:D$18, 0), MATCH(G3746, 'Cond Compo'!C$16:C$19, 0)), ""))</f>
        <v/>
      </c>
      <c r="I3746" s="12" t="str">
        <f>IF($E3746 &lt;&gt; "", IF(E3746 = 0, "", VLOOKUP(E3746,'Cond Perturbation'!A:B,2,FALSE)),"")</f>
        <v/>
      </c>
      <c r="J3746" s="28"/>
      <c r="K3746" s="29" t="str">
        <f>IF($B3746 &lt;&gt; "", IF(C3746="Oui",IF(H3746=1,IF(E3746=0,Résultat!G$8,IF(J3746="No",Résultat!$G$8,Résultat!$G$7)),IF(H3746=2,IF(E3746=0,Résultat!G$9,IF(J3746="No",Résultat!$G$9,Résultat!$G$7)),Résultat!$G$7)),IF(C3746 = "Totale", IF(H3746=1,IF(E3746=0,Résultat!G$8,IF(J3746="No",Résultat!$G$9,Résultat!$G$7)),IF(H3746=2,IF(E3746=0,Résultat!G$9,IF(J3746="No",Résultat!$G$9,Résultat!$G$7)),Résultat!$G$7)),Résultat!$G$7)), "")</f>
        <v/>
      </c>
    </row>
    <row r="3747" spans="1:11" ht="20.100000000000001" customHeight="1">
      <c r="A3747" s="26"/>
      <c r="B3747" s="27"/>
      <c r="C3747" s="11" t="str">
        <f>IF($B3747 &lt;&gt; "",VLOOKUP(MID(B3747,3,5),'Recyclabilité Prod Matx'!C:F,2,FALSE), "")</f>
        <v/>
      </c>
      <c r="D3747" s="11" t="str">
        <f>IF($B3747 &lt;&gt; "",VLOOKUP(MID(B3747,3,5),'Recyclabilité Prod Matx'!C:F,3,FALSE),"")</f>
        <v/>
      </c>
      <c r="E3747" s="11" t="str">
        <f>IF($B3747 &lt;&gt; "",VLOOKUP(MID(B3747,3,5),'Recyclabilité Prod Matx'!C:F,4,FALSE), "")</f>
        <v/>
      </c>
      <c r="F3747" s="12" t="str">
        <f>IF($B3747 &lt;&gt; "", IF(C3747="Totale","",IF(D3747 = 0, "", VLOOKUP(D3747,'Cond Compo'!A:B,2,FALSE))),"")</f>
        <v/>
      </c>
      <c r="G3747" s="28"/>
      <c r="H3747" s="11" t="str">
        <f xml:space="preserve"> IF(C3747="Totale",2,IF($G3747 &lt;&gt; "", IF(D3747 = "E",MATCH(G3747, 'Cond Compo'!D$16:D$18, 0), MATCH(G3747, 'Cond Compo'!C$16:C$19, 0)), ""))</f>
        <v/>
      </c>
      <c r="I3747" s="12" t="str">
        <f>IF($E3747 &lt;&gt; "", IF(E3747 = 0, "", VLOOKUP(E3747,'Cond Perturbation'!A:B,2,FALSE)),"")</f>
        <v/>
      </c>
      <c r="J3747" s="28"/>
      <c r="K3747" s="29" t="str">
        <f>IF($B3747 &lt;&gt; "", IF(C3747="Oui",IF(H3747=1,IF(E3747=0,Résultat!G$8,IF(J3747="No",Résultat!$G$8,Résultat!$G$7)),IF(H3747=2,IF(E3747=0,Résultat!G$9,IF(J3747="No",Résultat!$G$9,Résultat!$G$7)),Résultat!$G$7)),IF(C3747 = "Totale", IF(H3747=1,IF(E3747=0,Résultat!G$8,IF(J3747="No",Résultat!$G$9,Résultat!$G$7)),IF(H3747=2,IF(E3747=0,Résultat!G$9,IF(J3747="No",Résultat!$G$9,Résultat!$G$7)),Résultat!$G$7)),Résultat!$G$7)), "")</f>
        <v/>
      </c>
    </row>
    <row r="3748" spans="1:11" ht="20.100000000000001" customHeight="1">
      <c r="A3748" s="26"/>
      <c r="B3748" s="27"/>
      <c r="C3748" s="11" t="str">
        <f>IF($B3748 &lt;&gt; "",VLOOKUP(MID(B3748,3,5),'Recyclabilité Prod Matx'!C:F,2,FALSE), "")</f>
        <v/>
      </c>
      <c r="D3748" s="11" t="str">
        <f>IF($B3748 &lt;&gt; "",VLOOKUP(MID(B3748,3,5),'Recyclabilité Prod Matx'!C:F,3,FALSE),"")</f>
        <v/>
      </c>
      <c r="E3748" s="11" t="str">
        <f>IF($B3748 &lt;&gt; "",VLOOKUP(MID(B3748,3,5),'Recyclabilité Prod Matx'!C:F,4,FALSE), "")</f>
        <v/>
      </c>
      <c r="F3748" s="12" t="str">
        <f>IF($B3748 &lt;&gt; "", IF(C3748="Totale","",IF(D3748 = 0, "", VLOOKUP(D3748,'Cond Compo'!A:B,2,FALSE))),"")</f>
        <v/>
      </c>
      <c r="G3748" s="28"/>
      <c r="H3748" s="11" t="str">
        <f xml:space="preserve"> IF(C3748="Totale",2,IF($G3748 &lt;&gt; "", IF(D3748 = "E",MATCH(G3748, 'Cond Compo'!D$16:D$18, 0), MATCH(G3748, 'Cond Compo'!C$16:C$19, 0)), ""))</f>
        <v/>
      </c>
      <c r="I3748" s="12" t="str">
        <f>IF($E3748 &lt;&gt; "", IF(E3748 = 0, "", VLOOKUP(E3748,'Cond Perturbation'!A:B,2,FALSE)),"")</f>
        <v/>
      </c>
      <c r="J3748" s="28"/>
      <c r="K3748" s="29" t="str">
        <f>IF($B3748 &lt;&gt; "", IF(C3748="Oui",IF(H3748=1,IF(E3748=0,Résultat!G$8,IF(J3748="No",Résultat!$G$8,Résultat!$G$7)),IF(H3748=2,IF(E3748=0,Résultat!G$9,IF(J3748="No",Résultat!$G$9,Résultat!$G$7)),Résultat!$G$7)),IF(C3748 = "Totale", IF(H3748=1,IF(E3748=0,Résultat!G$8,IF(J3748="No",Résultat!$G$9,Résultat!$G$7)),IF(H3748=2,IF(E3748=0,Résultat!G$9,IF(J3748="No",Résultat!$G$9,Résultat!$G$7)),Résultat!$G$7)),Résultat!$G$7)), "")</f>
        <v/>
      </c>
    </row>
    <row r="3749" spans="1:11" ht="20.100000000000001" customHeight="1">
      <c r="A3749" s="26"/>
      <c r="B3749" s="27"/>
      <c r="C3749" s="11" t="str">
        <f>IF($B3749 &lt;&gt; "",VLOOKUP(MID(B3749,3,5),'Recyclabilité Prod Matx'!C:F,2,FALSE), "")</f>
        <v/>
      </c>
      <c r="D3749" s="11" t="str">
        <f>IF($B3749 &lt;&gt; "",VLOOKUP(MID(B3749,3,5),'Recyclabilité Prod Matx'!C:F,3,FALSE),"")</f>
        <v/>
      </c>
      <c r="E3749" s="11" t="str">
        <f>IF($B3749 &lt;&gt; "",VLOOKUP(MID(B3749,3,5),'Recyclabilité Prod Matx'!C:F,4,FALSE), "")</f>
        <v/>
      </c>
      <c r="F3749" s="12" t="str">
        <f>IF($B3749 &lt;&gt; "", IF(C3749="Totale","",IF(D3749 = 0, "", VLOOKUP(D3749,'Cond Compo'!A:B,2,FALSE))),"")</f>
        <v/>
      </c>
      <c r="G3749" s="28"/>
      <c r="H3749" s="11" t="str">
        <f xml:space="preserve"> IF(C3749="Totale",2,IF($G3749 &lt;&gt; "", IF(D3749 = "E",MATCH(G3749, 'Cond Compo'!D$16:D$18, 0), MATCH(G3749, 'Cond Compo'!C$16:C$19, 0)), ""))</f>
        <v/>
      </c>
      <c r="I3749" s="12" t="str">
        <f>IF($E3749 &lt;&gt; "", IF(E3749 = 0, "", VLOOKUP(E3749,'Cond Perturbation'!A:B,2,FALSE)),"")</f>
        <v/>
      </c>
      <c r="J3749" s="28"/>
      <c r="K3749" s="29" t="str">
        <f>IF($B3749 &lt;&gt; "", IF(C3749="Oui",IF(H3749=1,IF(E3749=0,Résultat!G$8,IF(J3749="No",Résultat!$G$8,Résultat!$G$7)),IF(H3749=2,IF(E3749=0,Résultat!G$9,IF(J3749="No",Résultat!$G$9,Résultat!$G$7)),Résultat!$G$7)),IF(C3749 = "Totale", IF(H3749=1,IF(E3749=0,Résultat!G$8,IF(J3749="No",Résultat!$G$9,Résultat!$G$7)),IF(H3749=2,IF(E3749=0,Résultat!G$9,IF(J3749="No",Résultat!$G$9,Résultat!$G$7)),Résultat!$G$7)),Résultat!$G$7)), "")</f>
        <v/>
      </c>
    </row>
    <row r="3750" spans="1:11" ht="20.100000000000001" customHeight="1">
      <c r="A3750" s="26"/>
      <c r="B3750" s="27"/>
      <c r="C3750" s="11" t="str">
        <f>IF($B3750 &lt;&gt; "",VLOOKUP(MID(B3750,3,5),'Recyclabilité Prod Matx'!C:F,2,FALSE), "")</f>
        <v/>
      </c>
      <c r="D3750" s="11" t="str">
        <f>IF($B3750 &lt;&gt; "",VLOOKUP(MID(B3750,3,5),'Recyclabilité Prod Matx'!C:F,3,FALSE),"")</f>
        <v/>
      </c>
      <c r="E3750" s="11" t="str">
        <f>IF($B3750 &lt;&gt; "",VLOOKUP(MID(B3750,3,5),'Recyclabilité Prod Matx'!C:F,4,FALSE), "")</f>
        <v/>
      </c>
      <c r="F3750" s="12" t="str">
        <f>IF($B3750 &lt;&gt; "", IF(C3750="Totale","",IF(D3750 = 0, "", VLOOKUP(D3750,'Cond Compo'!A:B,2,FALSE))),"")</f>
        <v/>
      </c>
      <c r="G3750" s="28"/>
      <c r="H3750" s="11" t="str">
        <f xml:space="preserve"> IF(C3750="Totale",2,IF($G3750 &lt;&gt; "", IF(D3750 = "E",MATCH(G3750, 'Cond Compo'!D$16:D$18, 0), MATCH(G3750, 'Cond Compo'!C$16:C$19, 0)), ""))</f>
        <v/>
      </c>
      <c r="I3750" s="12" t="str">
        <f>IF($E3750 &lt;&gt; "", IF(E3750 = 0, "", VLOOKUP(E3750,'Cond Perturbation'!A:B,2,FALSE)),"")</f>
        <v/>
      </c>
      <c r="J3750" s="28"/>
      <c r="K3750" s="29" t="str">
        <f>IF($B3750 &lt;&gt; "", IF(C3750="Oui",IF(H3750=1,IF(E3750=0,Résultat!G$8,IF(J3750="No",Résultat!$G$8,Résultat!$G$7)),IF(H3750=2,IF(E3750=0,Résultat!G$9,IF(J3750="No",Résultat!$G$9,Résultat!$G$7)),Résultat!$G$7)),IF(C3750 = "Totale", IF(H3750=1,IF(E3750=0,Résultat!G$8,IF(J3750="No",Résultat!$G$9,Résultat!$G$7)),IF(H3750=2,IF(E3750=0,Résultat!G$9,IF(J3750="No",Résultat!$G$9,Résultat!$G$7)),Résultat!$G$7)),Résultat!$G$7)), "")</f>
        <v/>
      </c>
    </row>
    <row r="3751" spans="1:11" ht="20.100000000000001" customHeight="1">
      <c r="A3751" s="26"/>
      <c r="B3751" s="27"/>
      <c r="C3751" s="11" t="str">
        <f>IF($B3751 &lt;&gt; "",VLOOKUP(MID(B3751,3,5),'Recyclabilité Prod Matx'!C:F,2,FALSE), "")</f>
        <v/>
      </c>
      <c r="D3751" s="11" t="str">
        <f>IF($B3751 &lt;&gt; "",VLOOKUP(MID(B3751,3,5),'Recyclabilité Prod Matx'!C:F,3,FALSE),"")</f>
        <v/>
      </c>
      <c r="E3751" s="11" t="str">
        <f>IF($B3751 &lt;&gt; "",VLOOKUP(MID(B3751,3,5),'Recyclabilité Prod Matx'!C:F,4,FALSE), "")</f>
        <v/>
      </c>
      <c r="F3751" s="12" t="str">
        <f>IF($B3751 &lt;&gt; "", IF(C3751="Totale","",IF(D3751 = 0, "", VLOOKUP(D3751,'Cond Compo'!A:B,2,FALSE))),"")</f>
        <v/>
      </c>
      <c r="G3751" s="28"/>
      <c r="H3751" s="11" t="str">
        <f xml:space="preserve"> IF(C3751="Totale",2,IF($G3751 &lt;&gt; "", IF(D3751 = "E",MATCH(G3751, 'Cond Compo'!D$16:D$18, 0), MATCH(G3751, 'Cond Compo'!C$16:C$19, 0)), ""))</f>
        <v/>
      </c>
      <c r="I3751" s="12" t="str">
        <f>IF($E3751 &lt;&gt; "", IF(E3751 = 0, "", VLOOKUP(E3751,'Cond Perturbation'!A:B,2,FALSE)),"")</f>
        <v/>
      </c>
      <c r="J3751" s="28"/>
      <c r="K3751" s="29" t="str">
        <f>IF($B3751 &lt;&gt; "", IF(C3751="Oui",IF(H3751=1,IF(E3751=0,Résultat!G$8,IF(J3751="No",Résultat!$G$8,Résultat!$G$7)),IF(H3751=2,IF(E3751=0,Résultat!G$9,IF(J3751="No",Résultat!$G$9,Résultat!$G$7)),Résultat!$G$7)),IF(C3751 = "Totale", IF(H3751=1,IF(E3751=0,Résultat!G$8,IF(J3751="No",Résultat!$G$9,Résultat!$G$7)),IF(H3751=2,IF(E3751=0,Résultat!G$9,IF(J3751="No",Résultat!$G$9,Résultat!$G$7)),Résultat!$G$7)),Résultat!$G$7)), "")</f>
        <v/>
      </c>
    </row>
    <row r="3752" spans="1:11" ht="20.100000000000001" customHeight="1">
      <c r="A3752" s="26"/>
      <c r="B3752" s="27"/>
      <c r="C3752" s="11" t="str">
        <f>IF($B3752 &lt;&gt; "",VLOOKUP(MID(B3752,3,5),'Recyclabilité Prod Matx'!C:F,2,FALSE), "")</f>
        <v/>
      </c>
      <c r="D3752" s="11" t="str">
        <f>IF($B3752 &lt;&gt; "",VLOOKUP(MID(B3752,3,5),'Recyclabilité Prod Matx'!C:F,3,FALSE),"")</f>
        <v/>
      </c>
      <c r="E3752" s="11" t="str">
        <f>IF($B3752 &lt;&gt; "",VLOOKUP(MID(B3752,3,5),'Recyclabilité Prod Matx'!C:F,4,FALSE), "")</f>
        <v/>
      </c>
      <c r="F3752" s="12" t="str">
        <f>IF($B3752 &lt;&gt; "", IF(C3752="Totale","",IF(D3752 = 0, "", VLOOKUP(D3752,'Cond Compo'!A:B,2,FALSE))),"")</f>
        <v/>
      </c>
      <c r="G3752" s="28"/>
      <c r="H3752" s="11" t="str">
        <f xml:space="preserve"> IF(C3752="Totale",2,IF($G3752 &lt;&gt; "", IF(D3752 = "E",MATCH(G3752, 'Cond Compo'!D$16:D$18, 0), MATCH(G3752, 'Cond Compo'!C$16:C$19, 0)), ""))</f>
        <v/>
      </c>
      <c r="I3752" s="12" t="str">
        <f>IF($E3752 &lt;&gt; "", IF(E3752 = 0, "", VLOOKUP(E3752,'Cond Perturbation'!A:B,2,FALSE)),"")</f>
        <v/>
      </c>
      <c r="J3752" s="28"/>
      <c r="K3752" s="29" t="str">
        <f>IF($B3752 &lt;&gt; "", IF(C3752="Oui",IF(H3752=1,IF(E3752=0,Résultat!G$8,IF(J3752="No",Résultat!$G$8,Résultat!$G$7)),IF(H3752=2,IF(E3752=0,Résultat!G$9,IF(J3752="No",Résultat!$G$9,Résultat!$G$7)),Résultat!$G$7)),IF(C3752 = "Totale", IF(H3752=1,IF(E3752=0,Résultat!G$8,IF(J3752="No",Résultat!$G$9,Résultat!$G$7)),IF(H3752=2,IF(E3752=0,Résultat!G$9,IF(J3752="No",Résultat!$G$9,Résultat!$G$7)),Résultat!$G$7)),Résultat!$G$7)), "")</f>
        <v/>
      </c>
    </row>
    <row r="3753" spans="1:11" ht="20.100000000000001" customHeight="1">
      <c r="A3753" s="26"/>
      <c r="B3753" s="27"/>
      <c r="C3753" s="11" t="str">
        <f>IF($B3753 &lt;&gt; "",VLOOKUP(MID(B3753,3,5),'Recyclabilité Prod Matx'!C:F,2,FALSE), "")</f>
        <v/>
      </c>
      <c r="D3753" s="11" t="str">
        <f>IF($B3753 &lt;&gt; "",VLOOKUP(MID(B3753,3,5),'Recyclabilité Prod Matx'!C:F,3,FALSE),"")</f>
        <v/>
      </c>
      <c r="E3753" s="11" t="str">
        <f>IF($B3753 &lt;&gt; "",VLOOKUP(MID(B3753,3,5),'Recyclabilité Prod Matx'!C:F,4,FALSE), "")</f>
        <v/>
      </c>
      <c r="F3753" s="12" t="str">
        <f>IF($B3753 &lt;&gt; "", IF(C3753="Totale","",IF(D3753 = 0, "", VLOOKUP(D3753,'Cond Compo'!A:B,2,FALSE))),"")</f>
        <v/>
      </c>
      <c r="G3753" s="28"/>
      <c r="H3753" s="11" t="str">
        <f xml:space="preserve"> IF(C3753="Totale",2,IF($G3753 &lt;&gt; "", IF(D3753 = "E",MATCH(G3753, 'Cond Compo'!D$16:D$18, 0), MATCH(G3753, 'Cond Compo'!C$16:C$19, 0)), ""))</f>
        <v/>
      </c>
      <c r="I3753" s="12" t="str">
        <f>IF($E3753 &lt;&gt; "", IF(E3753 = 0, "", VLOOKUP(E3753,'Cond Perturbation'!A:B,2,FALSE)),"")</f>
        <v/>
      </c>
      <c r="J3753" s="28"/>
      <c r="K3753" s="29" t="str">
        <f>IF($B3753 &lt;&gt; "", IF(C3753="Oui",IF(H3753=1,IF(E3753=0,Résultat!G$8,IF(J3753="No",Résultat!$G$8,Résultat!$G$7)),IF(H3753=2,IF(E3753=0,Résultat!G$9,IF(J3753="No",Résultat!$G$9,Résultat!$G$7)),Résultat!$G$7)),IF(C3753 = "Totale", IF(H3753=1,IF(E3753=0,Résultat!G$8,IF(J3753="No",Résultat!$G$9,Résultat!$G$7)),IF(H3753=2,IF(E3753=0,Résultat!G$9,IF(J3753="No",Résultat!$G$9,Résultat!$G$7)),Résultat!$G$7)),Résultat!$G$7)), "")</f>
        <v/>
      </c>
    </row>
    <row r="3754" spans="1:11" ht="20.100000000000001" customHeight="1">
      <c r="A3754" s="26"/>
      <c r="B3754" s="27"/>
      <c r="C3754" s="11" t="str">
        <f>IF($B3754 &lt;&gt; "",VLOOKUP(MID(B3754,3,5),'Recyclabilité Prod Matx'!C:F,2,FALSE), "")</f>
        <v/>
      </c>
      <c r="D3754" s="11" t="str">
        <f>IF($B3754 &lt;&gt; "",VLOOKUP(MID(B3754,3,5),'Recyclabilité Prod Matx'!C:F,3,FALSE),"")</f>
        <v/>
      </c>
      <c r="E3754" s="11" t="str">
        <f>IF($B3754 &lt;&gt; "",VLOOKUP(MID(B3754,3,5),'Recyclabilité Prod Matx'!C:F,4,FALSE), "")</f>
        <v/>
      </c>
      <c r="F3754" s="12" t="str">
        <f>IF($B3754 &lt;&gt; "", IF(C3754="Totale","",IF(D3754 = 0, "", VLOOKUP(D3754,'Cond Compo'!A:B,2,FALSE))),"")</f>
        <v/>
      </c>
      <c r="G3754" s="28"/>
      <c r="H3754" s="11" t="str">
        <f xml:space="preserve"> IF(C3754="Totale",2,IF($G3754 &lt;&gt; "", IF(D3754 = "E",MATCH(G3754, 'Cond Compo'!D$16:D$18, 0), MATCH(G3754, 'Cond Compo'!C$16:C$19, 0)), ""))</f>
        <v/>
      </c>
      <c r="I3754" s="12" t="str">
        <f>IF($E3754 &lt;&gt; "", IF(E3754 = 0, "", VLOOKUP(E3754,'Cond Perturbation'!A:B,2,FALSE)),"")</f>
        <v/>
      </c>
      <c r="J3754" s="28"/>
      <c r="K3754" s="29" t="str">
        <f>IF($B3754 &lt;&gt; "", IF(C3754="Oui",IF(H3754=1,IF(E3754=0,Résultat!G$8,IF(J3754="No",Résultat!$G$8,Résultat!$G$7)),IF(H3754=2,IF(E3754=0,Résultat!G$9,IF(J3754="No",Résultat!$G$9,Résultat!$G$7)),Résultat!$G$7)),IF(C3754 = "Totale", IF(H3754=1,IF(E3754=0,Résultat!G$8,IF(J3754="No",Résultat!$G$9,Résultat!$G$7)),IF(H3754=2,IF(E3754=0,Résultat!G$9,IF(J3754="No",Résultat!$G$9,Résultat!$G$7)),Résultat!$G$7)),Résultat!$G$7)), "")</f>
        <v/>
      </c>
    </row>
    <row r="3755" spans="1:11" ht="20.100000000000001" customHeight="1">
      <c r="A3755" s="26"/>
      <c r="B3755" s="27"/>
      <c r="C3755" s="11" t="str">
        <f>IF($B3755 &lt;&gt; "",VLOOKUP(MID(B3755,3,5),'Recyclabilité Prod Matx'!C:F,2,FALSE), "")</f>
        <v/>
      </c>
      <c r="D3755" s="11" t="str">
        <f>IF($B3755 &lt;&gt; "",VLOOKUP(MID(B3755,3,5),'Recyclabilité Prod Matx'!C:F,3,FALSE),"")</f>
        <v/>
      </c>
      <c r="E3755" s="11" t="str">
        <f>IF($B3755 &lt;&gt; "",VLOOKUP(MID(B3755,3,5),'Recyclabilité Prod Matx'!C:F,4,FALSE), "")</f>
        <v/>
      </c>
      <c r="F3755" s="12" t="str">
        <f>IF($B3755 &lt;&gt; "", IF(C3755="Totale","",IF(D3755 = 0, "", VLOOKUP(D3755,'Cond Compo'!A:B,2,FALSE))),"")</f>
        <v/>
      </c>
      <c r="G3755" s="28"/>
      <c r="H3755" s="11" t="str">
        <f xml:space="preserve"> IF(C3755="Totale",2,IF($G3755 &lt;&gt; "", IF(D3755 = "E",MATCH(G3755, 'Cond Compo'!D$16:D$18, 0), MATCH(G3755, 'Cond Compo'!C$16:C$19, 0)), ""))</f>
        <v/>
      </c>
      <c r="I3755" s="12" t="str">
        <f>IF($E3755 &lt;&gt; "", IF(E3755 = 0, "", VLOOKUP(E3755,'Cond Perturbation'!A:B,2,FALSE)),"")</f>
        <v/>
      </c>
      <c r="J3755" s="28"/>
      <c r="K3755" s="29" t="str">
        <f>IF($B3755 &lt;&gt; "", IF(C3755="Oui",IF(H3755=1,IF(E3755=0,Résultat!G$8,IF(J3755="No",Résultat!$G$8,Résultat!$G$7)),IF(H3755=2,IF(E3755=0,Résultat!G$9,IF(J3755="No",Résultat!$G$9,Résultat!$G$7)),Résultat!$G$7)),IF(C3755 = "Totale", IF(H3755=1,IF(E3755=0,Résultat!G$8,IF(J3755="No",Résultat!$G$9,Résultat!$G$7)),IF(H3755=2,IF(E3755=0,Résultat!G$9,IF(J3755="No",Résultat!$G$9,Résultat!$G$7)),Résultat!$G$7)),Résultat!$G$7)), "")</f>
        <v/>
      </c>
    </row>
    <row r="3756" spans="1:11" ht="20.100000000000001" customHeight="1">
      <c r="A3756" s="26"/>
      <c r="B3756" s="27"/>
      <c r="C3756" s="11" t="str">
        <f>IF($B3756 &lt;&gt; "",VLOOKUP(MID(B3756,3,5),'Recyclabilité Prod Matx'!C:F,2,FALSE), "")</f>
        <v/>
      </c>
      <c r="D3756" s="11" t="str">
        <f>IF($B3756 &lt;&gt; "",VLOOKUP(MID(B3756,3,5),'Recyclabilité Prod Matx'!C:F,3,FALSE),"")</f>
        <v/>
      </c>
      <c r="E3756" s="11" t="str">
        <f>IF($B3756 &lt;&gt; "",VLOOKUP(MID(B3756,3,5),'Recyclabilité Prod Matx'!C:F,4,FALSE), "")</f>
        <v/>
      </c>
      <c r="F3756" s="12" t="str">
        <f>IF($B3756 &lt;&gt; "", IF(C3756="Totale","",IF(D3756 = 0, "", VLOOKUP(D3756,'Cond Compo'!A:B,2,FALSE))),"")</f>
        <v/>
      </c>
      <c r="G3756" s="28"/>
      <c r="H3756" s="11" t="str">
        <f xml:space="preserve"> IF(C3756="Totale",2,IF($G3756 &lt;&gt; "", IF(D3756 = "E",MATCH(G3756, 'Cond Compo'!D$16:D$18, 0), MATCH(G3756, 'Cond Compo'!C$16:C$19, 0)), ""))</f>
        <v/>
      </c>
      <c r="I3756" s="12" t="str">
        <f>IF($E3756 &lt;&gt; "", IF(E3756 = 0, "", VLOOKUP(E3756,'Cond Perturbation'!A:B,2,FALSE)),"")</f>
        <v/>
      </c>
      <c r="J3756" s="28"/>
      <c r="K3756" s="29" t="str">
        <f>IF($B3756 &lt;&gt; "", IF(C3756="Oui",IF(H3756=1,IF(E3756=0,Résultat!G$8,IF(J3756="No",Résultat!$G$8,Résultat!$G$7)),IF(H3756=2,IF(E3756=0,Résultat!G$9,IF(J3756="No",Résultat!$G$9,Résultat!$G$7)),Résultat!$G$7)),IF(C3756 = "Totale", IF(H3756=1,IF(E3756=0,Résultat!G$8,IF(J3756="No",Résultat!$G$9,Résultat!$G$7)),IF(H3756=2,IF(E3756=0,Résultat!G$9,IF(J3756="No",Résultat!$G$9,Résultat!$G$7)),Résultat!$G$7)),Résultat!$G$7)), "")</f>
        <v/>
      </c>
    </row>
    <row r="3757" spans="1:11" ht="20.100000000000001" customHeight="1">
      <c r="A3757" s="26"/>
      <c r="B3757" s="27"/>
      <c r="C3757" s="11" t="str">
        <f>IF($B3757 &lt;&gt; "",VLOOKUP(MID(B3757,3,5),'Recyclabilité Prod Matx'!C:F,2,FALSE), "")</f>
        <v/>
      </c>
      <c r="D3757" s="11" t="str">
        <f>IF($B3757 &lt;&gt; "",VLOOKUP(MID(B3757,3,5),'Recyclabilité Prod Matx'!C:F,3,FALSE),"")</f>
        <v/>
      </c>
      <c r="E3757" s="11" t="str">
        <f>IF($B3757 &lt;&gt; "",VLOOKUP(MID(B3757,3,5),'Recyclabilité Prod Matx'!C:F,4,FALSE), "")</f>
        <v/>
      </c>
      <c r="F3757" s="12" t="str">
        <f>IF($B3757 &lt;&gt; "", IF(C3757="Totale","",IF(D3757 = 0, "", VLOOKUP(D3757,'Cond Compo'!A:B,2,FALSE))),"")</f>
        <v/>
      </c>
      <c r="G3757" s="28"/>
      <c r="H3757" s="11" t="str">
        <f xml:space="preserve"> IF(C3757="Totale",2,IF($G3757 &lt;&gt; "", IF(D3757 = "E",MATCH(G3757, 'Cond Compo'!D$16:D$18, 0), MATCH(G3757, 'Cond Compo'!C$16:C$19, 0)), ""))</f>
        <v/>
      </c>
      <c r="I3757" s="12" t="str">
        <f>IF($E3757 &lt;&gt; "", IF(E3757 = 0, "", VLOOKUP(E3757,'Cond Perturbation'!A:B,2,FALSE)),"")</f>
        <v/>
      </c>
      <c r="J3757" s="28"/>
      <c r="K3757" s="29" t="str">
        <f>IF($B3757 &lt;&gt; "", IF(C3757="Oui",IF(H3757=1,IF(E3757=0,Résultat!G$8,IF(J3757="No",Résultat!$G$8,Résultat!$G$7)),IF(H3757=2,IF(E3757=0,Résultat!G$9,IF(J3757="No",Résultat!$G$9,Résultat!$G$7)),Résultat!$G$7)),IF(C3757 = "Totale", IF(H3757=1,IF(E3757=0,Résultat!G$8,IF(J3757="No",Résultat!$G$9,Résultat!$G$7)),IF(H3757=2,IF(E3757=0,Résultat!G$9,IF(J3757="No",Résultat!$G$9,Résultat!$G$7)),Résultat!$G$7)),Résultat!$G$7)), "")</f>
        <v/>
      </c>
    </row>
    <row r="3758" spans="1:11" ht="20.100000000000001" customHeight="1">
      <c r="A3758" s="26"/>
      <c r="B3758" s="27"/>
      <c r="C3758" s="11" t="str">
        <f>IF($B3758 &lt;&gt; "",VLOOKUP(MID(B3758,3,5),'Recyclabilité Prod Matx'!C:F,2,FALSE), "")</f>
        <v/>
      </c>
      <c r="D3758" s="11" t="str">
        <f>IF($B3758 &lt;&gt; "",VLOOKUP(MID(B3758,3,5),'Recyclabilité Prod Matx'!C:F,3,FALSE),"")</f>
        <v/>
      </c>
      <c r="E3758" s="11" t="str">
        <f>IF($B3758 &lt;&gt; "",VLOOKUP(MID(B3758,3,5),'Recyclabilité Prod Matx'!C:F,4,FALSE), "")</f>
        <v/>
      </c>
      <c r="F3758" s="12" t="str">
        <f>IF($B3758 &lt;&gt; "", IF(C3758="Totale","",IF(D3758 = 0, "", VLOOKUP(D3758,'Cond Compo'!A:B,2,FALSE))),"")</f>
        <v/>
      </c>
      <c r="G3758" s="28"/>
      <c r="H3758" s="11" t="str">
        <f xml:space="preserve"> IF(C3758="Totale",2,IF($G3758 &lt;&gt; "", IF(D3758 = "E",MATCH(G3758, 'Cond Compo'!D$16:D$18, 0), MATCH(G3758, 'Cond Compo'!C$16:C$19, 0)), ""))</f>
        <v/>
      </c>
      <c r="I3758" s="12" t="str">
        <f>IF($E3758 &lt;&gt; "", IF(E3758 = 0, "", VLOOKUP(E3758,'Cond Perturbation'!A:B,2,FALSE)),"")</f>
        <v/>
      </c>
      <c r="J3758" s="28"/>
      <c r="K3758" s="29" t="str">
        <f>IF($B3758 &lt;&gt; "", IF(C3758="Oui",IF(H3758=1,IF(E3758=0,Résultat!G$8,IF(J3758="No",Résultat!$G$8,Résultat!$G$7)),IF(H3758=2,IF(E3758=0,Résultat!G$9,IF(J3758="No",Résultat!$G$9,Résultat!$G$7)),Résultat!$G$7)),IF(C3758 = "Totale", IF(H3758=1,IF(E3758=0,Résultat!G$8,IF(J3758="No",Résultat!$G$9,Résultat!$G$7)),IF(H3758=2,IF(E3758=0,Résultat!G$9,IF(J3758="No",Résultat!$G$9,Résultat!$G$7)),Résultat!$G$7)),Résultat!$G$7)), "")</f>
        <v/>
      </c>
    </row>
    <row r="3759" spans="1:11" ht="20.100000000000001" customHeight="1">
      <c r="A3759" s="26"/>
      <c r="B3759" s="27"/>
      <c r="C3759" s="11" t="str">
        <f>IF($B3759 &lt;&gt; "",VLOOKUP(MID(B3759,3,5),'Recyclabilité Prod Matx'!C:F,2,FALSE), "")</f>
        <v/>
      </c>
      <c r="D3759" s="11" t="str">
        <f>IF($B3759 &lt;&gt; "",VLOOKUP(MID(B3759,3,5),'Recyclabilité Prod Matx'!C:F,3,FALSE),"")</f>
        <v/>
      </c>
      <c r="E3759" s="11" t="str">
        <f>IF($B3759 &lt;&gt; "",VLOOKUP(MID(B3759,3,5),'Recyclabilité Prod Matx'!C:F,4,FALSE), "")</f>
        <v/>
      </c>
      <c r="F3759" s="12" t="str">
        <f>IF($B3759 &lt;&gt; "", IF(C3759="Totale","",IF(D3759 = 0, "", VLOOKUP(D3759,'Cond Compo'!A:B,2,FALSE))),"")</f>
        <v/>
      </c>
      <c r="G3759" s="28"/>
      <c r="H3759" s="11" t="str">
        <f xml:space="preserve"> IF(C3759="Totale",2,IF($G3759 &lt;&gt; "", IF(D3759 = "E",MATCH(G3759, 'Cond Compo'!D$16:D$18, 0), MATCH(G3759, 'Cond Compo'!C$16:C$19, 0)), ""))</f>
        <v/>
      </c>
      <c r="I3759" s="12" t="str">
        <f>IF($E3759 &lt;&gt; "", IF(E3759 = 0, "", VLOOKUP(E3759,'Cond Perturbation'!A:B,2,FALSE)),"")</f>
        <v/>
      </c>
      <c r="J3759" s="28"/>
      <c r="K3759" s="29" t="str">
        <f>IF($B3759 &lt;&gt; "", IF(C3759="Oui",IF(H3759=1,IF(E3759=0,Résultat!G$8,IF(J3759="No",Résultat!$G$8,Résultat!$G$7)),IF(H3759=2,IF(E3759=0,Résultat!G$9,IF(J3759="No",Résultat!$G$9,Résultat!$G$7)),Résultat!$G$7)),IF(C3759 = "Totale", IF(H3759=1,IF(E3759=0,Résultat!G$8,IF(J3759="No",Résultat!$G$9,Résultat!$G$7)),IF(H3759=2,IF(E3759=0,Résultat!G$9,IF(J3759="No",Résultat!$G$9,Résultat!$G$7)),Résultat!$G$7)),Résultat!$G$7)), "")</f>
        <v/>
      </c>
    </row>
    <row r="3760" spans="1:11" ht="20.100000000000001" customHeight="1">
      <c r="A3760" s="26"/>
      <c r="B3760" s="27"/>
      <c r="C3760" s="11" t="str">
        <f>IF($B3760 &lt;&gt; "",VLOOKUP(MID(B3760,3,5),'Recyclabilité Prod Matx'!C:F,2,FALSE), "")</f>
        <v/>
      </c>
      <c r="D3760" s="11" t="str">
        <f>IF($B3760 &lt;&gt; "",VLOOKUP(MID(B3760,3,5),'Recyclabilité Prod Matx'!C:F,3,FALSE),"")</f>
        <v/>
      </c>
      <c r="E3760" s="11" t="str">
        <f>IF($B3760 &lt;&gt; "",VLOOKUP(MID(B3760,3,5),'Recyclabilité Prod Matx'!C:F,4,FALSE), "")</f>
        <v/>
      </c>
      <c r="F3760" s="12" t="str">
        <f>IF($B3760 &lt;&gt; "", IF(C3760="Totale","",IF(D3760 = 0, "", VLOOKUP(D3760,'Cond Compo'!A:B,2,FALSE))),"")</f>
        <v/>
      </c>
      <c r="G3760" s="28"/>
      <c r="H3760" s="11" t="str">
        <f xml:space="preserve"> IF(C3760="Totale",2,IF($G3760 &lt;&gt; "", IF(D3760 = "E",MATCH(G3760, 'Cond Compo'!D$16:D$18, 0), MATCH(G3760, 'Cond Compo'!C$16:C$19, 0)), ""))</f>
        <v/>
      </c>
      <c r="I3760" s="12" t="str">
        <f>IF($E3760 &lt;&gt; "", IF(E3760 = 0, "", VLOOKUP(E3760,'Cond Perturbation'!A:B,2,FALSE)),"")</f>
        <v/>
      </c>
      <c r="J3760" s="28"/>
      <c r="K3760" s="29" t="str">
        <f>IF($B3760 &lt;&gt; "", IF(C3760="Oui",IF(H3760=1,IF(E3760=0,Résultat!G$8,IF(J3760="No",Résultat!$G$8,Résultat!$G$7)),IF(H3760=2,IF(E3760=0,Résultat!G$9,IF(J3760="No",Résultat!$G$9,Résultat!$G$7)),Résultat!$G$7)),IF(C3760 = "Totale", IF(H3760=1,IF(E3760=0,Résultat!G$8,IF(J3760="No",Résultat!$G$9,Résultat!$G$7)),IF(H3760=2,IF(E3760=0,Résultat!G$9,IF(J3760="No",Résultat!$G$9,Résultat!$G$7)),Résultat!$G$7)),Résultat!$G$7)), "")</f>
        <v/>
      </c>
    </row>
    <row r="3761" spans="1:11" ht="20.100000000000001" customHeight="1">
      <c r="A3761" s="26"/>
      <c r="B3761" s="27"/>
      <c r="C3761" s="11" t="str">
        <f>IF($B3761 &lt;&gt; "",VLOOKUP(MID(B3761,3,5),'Recyclabilité Prod Matx'!C:F,2,FALSE), "")</f>
        <v/>
      </c>
      <c r="D3761" s="11" t="str">
        <f>IF($B3761 &lt;&gt; "",VLOOKUP(MID(B3761,3,5),'Recyclabilité Prod Matx'!C:F,3,FALSE),"")</f>
        <v/>
      </c>
      <c r="E3761" s="11" t="str">
        <f>IF($B3761 &lt;&gt; "",VLOOKUP(MID(B3761,3,5),'Recyclabilité Prod Matx'!C:F,4,FALSE), "")</f>
        <v/>
      </c>
      <c r="F3761" s="12" t="str">
        <f>IF($B3761 &lt;&gt; "", IF(C3761="Totale","",IF(D3761 = 0, "", VLOOKUP(D3761,'Cond Compo'!A:B,2,FALSE))),"")</f>
        <v/>
      </c>
      <c r="G3761" s="28"/>
      <c r="H3761" s="11" t="str">
        <f xml:space="preserve"> IF(C3761="Totale",2,IF($G3761 &lt;&gt; "", IF(D3761 = "E",MATCH(G3761, 'Cond Compo'!D$16:D$18, 0), MATCH(G3761, 'Cond Compo'!C$16:C$19, 0)), ""))</f>
        <v/>
      </c>
      <c r="I3761" s="12" t="str">
        <f>IF($E3761 &lt;&gt; "", IF(E3761 = 0, "", VLOOKUP(E3761,'Cond Perturbation'!A:B,2,FALSE)),"")</f>
        <v/>
      </c>
      <c r="J3761" s="28"/>
      <c r="K3761" s="29" t="str">
        <f>IF($B3761 &lt;&gt; "", IF(C3761="Oui",IF(H3761=1,IF(E3761=0,Résultat!G$8,IF(J3761="No",Résultat!$G$8,Résultat!$G$7)),IF(H3761=2,IF(E3761=0,Résultat!G$9,IF(J3761="No",Résultat!$G$9,Résultat!$G$7)),Résultat!$G$7)),IF(C3761 = "Totale", IF(H3761=1,IF(E3761=0,Résultat!G$8,IF(J3761="No",Résultat!$G$9,Résultat!$G$7)),IF(H3761=2,IF(E3761=0,Résultat!G$9,IF(J3761="No",Résultat!$G$9,Résultat!$G$7)),Résultat!$G$7)),Résultat!$G$7)), "")</f>
        <v/>
      </c>
    </row>
    <row r="3762" spans="1:11" ht="20.100000000000001" customHeight="1">
      <c r="A3762" s="26"/>
      <c r="B3762" s="27"/>
      <c r="C3762" s="11" t="str">
        <f>IF($B3762 &lt;&gt; "",VLOOKUP(MID(B3762,3,5),'Recyclabilité Prod Matx'!C:F,2,FALSE), "")</f>
        <v/>
      </c>
      <c r="D3762" s="11" t="str">
        <f>IF($B3762 &lt;&gt; "",VLOOKUP(MID(B3762,3,5),'Recyclabilité Prod Matx'!C:F,3,FALSE),"")</f>
        <v/>
      </c>
      <c r="E3762" s="11" t="str">
        <f>IF($B3762 &lt;&gt; "",VLOOKUP(MID(B3762,3,5),'Recyclabilité Prod Matx'!C:F,4,FALSE), "")</f>
        <v/>
      </c>
      <c r="F3762" s="12" t="str">
        <f>IF($B3762 &lt;&gt; "", IF(C3762="Totale","",IF(D3762 = 0, "", VLOOKUP(D3762,'Cond Compo'!A:B,2,FALSE))),"")</f>
        <v/>
      </c>
      <c r="G3762" s="28"/>
      <c r="H3762" s="11" t="str">
        <f xml:space="preserve"> IF(C3762="Totale",2,IF($G3762 &lt;&gt; "", IF(D3762 = "E",MATCH(G3762, 'Cond Compo'!D$16:D$18, 0), MATCH(G3762, 'Cond Compo'!C$16:C$19, 0)), ""))</f>
        <v/>
      </c>
      <c r="I3762" s="12" t="str">
        <f>IF($E3762 &lt;&gt; "", IF(E3762 = 0, "", VLOOKUP(E3762,'Cond Perturbation'!A:B,2,FALSE)),"")</f>
        <v/>
      </c>
      <c r="J3762" s="28"/>
      <c r="K3762" s="29" t="str">
        <f>IF($B3762 &lt;&gt; "", IF(C3762="Oui",IF(H3762=1,IF(E3762=0,Résultat!G$8,IF(J3762="No",Résultat!$G$8,Résultat!$G$7)),IF(H3762=2,IF(E3762=0,Résultat!G$9,IF(J3762="No",Résultat!$G$9,Résultat!$G$7)),Résultat!$G$7)),IF(C3762 = "Totale", IF(H3762=1,IF(E3762=0,Résultat!G$8,IF(J3762="No",Résultat!$G$9,Résultat!$G$7)),IF(H3762=2,IF(E3762=0,Résultat!G$9,IF(J3762="No",Résultat!$G$9,Résultat!$G$7)),Résultat!$G$7)),Résultat!$G$7)), "")</f>
        <v/>
      </c>
    </row>
    <row r="3763" spans="1:11" ht="20.100000000000001" customHeight="1">
      <c r="A3763" s="26"/>
      <c r="B3763" s="27"/>
      <c r="C3763" s="11" t="str">
        <f>IF($B3763 &lt;&gt; "",VLOOKUP(MID(B3763,3,5),'Recyclabilité Prod Matx'!C:F,2,FALSE), "")</f>
        <v/>
      </c>
      <c r="D3763" s="11" t="str">
        <f>IF($B3763 &lt;&gt; "",VLOOKUP(MID(B3763,3,5),'Recyclabilité Prod Matx'!C:F,3,FALSE),"")</f>
        <v/>
      </c>
      <c r="E3763" s="11" t="str">
        <f>IF($B3763 &lt;&gt; "",VLOOKUP(MID(B3763,3,5),'Recyclabilité Prod Matx'!C:F,4,FALSE), "")</f>
        <v/>
      </c>
      <c r="F3763" s="12" t="str">
        <f>IF($B3763 &lt;&gt; "", IF(C3763="Totale","",IF(D3763 = 0, "", VLOOKUP(D3763,'Cond Compo'!A:B,2,FALSE))),"")</f>
        <v/>
      </c>
      <c r="G3763" s="28"/>
      <c r="H3763" s="11" t="str">
        <f xml:space="preserve"> IF(C3763="Totale",2,IF($G3763 &lt;&gt; "", IF(D3763 = "E",MATCH(G3763, 'Cond Compo'!D$16:D$18, 0), MATCH(G3763, 'Cond Compo'!C$16:C$19, 0)), ""))</f>
        <v/>
      </c>
      <c r="I3763" s="12" t="str">
        <f>IF($E3763 &lt;&gt; "", IF(E3763 = 0, "", VLOOKUP(E3763,'Cond Perturbation'!A:B,2,FALSE)),"")</f>
        <v/>
      </c>
      <c r="J3763" s="28"/>
      <c r="K3763" s="29" t="str">
        <f>IF($B3763 &lt;&gt; "", IF(C3763="Oui",IF(H3763=1,IF(E3763=0,Résultat!G$8,IF(J3763="No",Résultat!$G$8,Résultat!$G$7)),IF(H3763=2,IF(E3763=0,Résultat!G$9,IF(J3763="No",Résultat!$G$9,Résultat!$G$7)),Résultat!$G$7)),IF(C3763 = "Totale", IF(H3763=1,IF(E3763=0,Résultat!G$8,IF(J3763="No",Résultat!$G$9,Résultat!$G$7)),IF(H3763=2,IF(E3763=0,Résultat!G$9,IF(J3763="No",Résultat!$G$9,Résultat!$G$7)),Résultat!$G$7)),Résultat!$G$7)), "")</f>
        <v/>
      </c>
    </row>
    <row r="3764" spans="1:11" ht="20.100000000000001" customHeight="1">
      <c r="A3764" s="26"/>
      <c r="B3764" s="27"/>
      <c r="C3764" s="11" t="str">
        <f>IF($B3764 &lt;&gt; "",VLOOKUP(MID(B3764,3,5),'Recyclabilité Prod Matx'!C:F,2,FALSE), "")</f>
        <v/>
      </c>
      <c r="D3764" s="11" t="str">
        <f>IF($B3764 &lt;&gt; "",VLOOKUP(MID(B3764,3,5),'Recyclabilité Prod Matx'!C:F,3,FALSE),"")</f>
        <v/>
      </c>
      <c r="E3764" s="11" t="str">
        <f>IF($B3764 &lt;&gt; "",VLOOKUP(MID(B3764,3,5),'Recyclabilité Prod Matx'!C:F,4,FALSE), "")</f>
        <v/>
      </c>
      <c r="F3764" s="12" t="str">
        <f>IF($B3764 &lt;&gt; "", IF(C3764="Totale","",IF(D3764 = 0, "", VLOOKUP(D3764,'Cond Compo'!A:B,2,FALSE))),"")</f>
        <v/>
      </c>
      <c r="G3764" s="28"/>
      <c r="H3764" s="11" t="str">
        <f xml:space="preserve"> IF(C3764="Totale",2,IF($G3764 &lt;&gt; "", IF(D3764 = "E",MATCH(G3764, 'Cond Compo'!D$16:D$18, 0), MATCH(G3764, 'Cond Compo'!C$16:C$19, 0)), ""))</f>
        <v/>
      </c>
      <c r="I3764" s="12" t="str">
        <f>IF($E3764 &lt;&gt; "", IF(E3764 = 0, "", VLOOKUP(E3764,'Cond Perturbation'!A:B,2,FALSE)),"")</f>
        <v/>
      </c>
      <c r="J3764" s="28"/>
      <c r="K3764" s="29" t="str">
        <f>IF($B3764 &lt;&gt; "", IF(C3764="Oui",IF(H3764=1,IF(E3764=0,Résultat!G$8,IF(J3764="No",Résultat!$G$8,Résultat!$G$7)),IF(H3764=2,IF(E3764=0,Résultat!G$9,IF(J3764="No",Résultat!$G$9,Résultat!$G$7)),Résultat!$G$7)),IF(C3764 = "Totale", IF(H3764=1,IF(E3764=0,Résultat!G$8,IF(J3764="No",Résultat!$G$9,Résultat!$G$7)),IF(H3764=2,IF(E3764=0,Résultat!G$9,IF(J3764="No",Résultat!$G$9,Résultat!$G$7)),Résultat!$G$7)),Résultat!$G$7)), "")</f>
        <v/>
      </c>
    </row>
    <row r="3765" spans="1:11" ht="20.100000000000001" customHeight="1">
      <c r="A3765" s="26"/>
      <c r="B3765" s="27"/>
      <c r="C3765" s="11" t="str">
        <f>IF($B3765 &lt;&gt; "",VLOOKUP(MID(B3765,3,5),'Recyclabilité Prod Matx'!C:F,2,FALSE), "")</f>
        <v/>
      </c>
      <c r="D3765" s="11" t="str">
        <f>IF($B3765 &lt;&gt; "",VLOOKUP(MID(B3765,3,5),'Recyclabilité Prod Matx'!C:F,3,FALSE),"")</f>
        <v/>
      </c>
      <c r="E3765" s="11" t="str">
        <f>IF($B3765 &lt;&gt; "",VLOOKUP(MID(B3765,3,5),'Recyclabilité Prod Matx'!C:F,4,FALSE), "")</f>
        <v/>
      </c>
      <c r="F3765" s="12" t="str">
        <f>IF($B3765 &lt;&gt; "", IF(C3765="Totale","",IF(D3765 = 0, "", VLOOKUP(D3765,'Cond Compo'!A:B,2,FALSE))),"")</f>
        <v/>
      </c>
      <c r="G3765" s="28"/>
      <c r="H3765" s="11" t="str">
        <f xml:space="preserve"> IF(C3765="Totale",2,IF($G3765 &lt;&gt; "", IF(D3765 = "E",MATCH(G3765, 'Cond Compo'!D$16:D$18, 0), MATCH(G3765, 'Cond Compo'!C$16:C$19, 0)), ""))</f>
        <v/>
      </c>
      <c r="I3765" s="12" t="str">
        <f>IF($E3765 &lt;&gt; "", IF(E3765 = 0, "", VLOOKUP(E3765,'Cond Perturbation'!A:B,2,FALSE)),"")</f>
        <v/>
      </c>
      <c r="J3765" s="28"/>
      <c r="K3765" s="29" t="str">
        <f>IF($B3765 &lt;&gt; "", IF(C3765="Oui",IF(H3765=1,IF(E3765=0,Résultat!G$8,IF(J3765="No",Résultat!$G$8,Résultat!$G$7)),IF(H3765=2,IF(E3765=0,Résultat!G$9,IF(J3765="No",Résultat!$G$9,Résultat!$G$7)),Résultat!$G$7)),IF(C3765 = "Totale", IF(H3765=1,IF(E3765=0,Résultat!G$8,IF(J3765="No",Résultat!$G$9,Résultat!$G$7)),IF(H3765=2,IF(E3765=0,Résultat!G$9,IF(J3765="No",Résultat!$G$9,Résultat!$G$7)),Résultat!$G$7)),Résultat!$G$7)), "")</f>
        <v/>
      </c>
    </row>
    <row r="3766" spans="1:11" ht="20.100000000000001" customHeight="1">
      <c r="A3766" s="26"/>
      <c r="B3766" s="27"/>
      <c r="C3766" s="11" t="str">
        <f>IF($B3766 &lt;&gt; "",VLOOKUP(MID(B3766,3,5),'Recyclabilité Prod Matx'!C:F,2,FALSE), "")</f>
        <v/>
      </c>
      <c r="D3766" s="11" t="str">
        <f>IF($B3766 &lt;&gt; "",VLOOKUP(MID(B3766,3,5),'Recyclabilité Prod Matx'!C:F,3,FALSE),"")</f>
        <v/>
      </c>
      <c r="E3766" s="11" t="str">
        <f>IF($B3766 &lt;&gt; "",VLOOKUP(MID(B3766,3,5),'Recyclabilité Prod Matx'!C:F,4,FALSE), "")</f>
        <v/>
      </c>
      <c r="F3766" s="12" t="str">
        <f>IF($B3766 &lt;&gt; "", IF(C3766="Totale","",IF(D3766 = 0, "", VLOOKUP(D3766,'Cond Compo'!A:B,2,FALSE))),"")</f>
        <v/>
      </c>
      <c r="G3766" s="28"/>
      <c r="H3766" s="11" t="str">
        <f xml:space="preserve"> IF(C3766="Totale",2,IF($G3766 &lt;&gt; "", IF(D3766 = "E",MATCH(G3766, 'Cond Compo'!D$16:D$18, 0), MATCH(G3766, 'Cond Compo'!C$16:C$19, 0)), ""))</f>
        <v/>
      </c>
      <c r="I3766" s="12" t="str">
        <f>IF($E3766 &lt;&gt; "", IF(E3766 = 0, "", VLOOKUP(E3766,'Cond Perturbation'!A:B,2,FALSE)),"")</f>
        <v/>
      </c>
      <c r="J3766" s="28"/>
      <c r="K3766" s="29" t="str">
        <f>IF($B3766 &lt;&gt; "", IF(C3766="Oui",IF(H3766=1,IF(E3766=0,Résultat!G$8,IF(J3766="No",Résultat!$G$8,Résultat!$G$7)),IF(H3766=2,IF(E3766=0,Résultat!G$9,IF(J3766="No",Résultat!$G$9,Résultat!$G$7)),Résultat!$G$7)),IF(C3766 = "Totale", IF(H3766=1,IF(E3766=0,Résultat!G$8,IF(J3766="No",Résultat!$G$9,Résultat!$G$7)),IF(H3766=2,IF(E3766=0,Résultat!G$9,IF(J3766="No",Résultat!$G$9,Résultat!$G$7)),Résultat!$G$7)),Résultat!$G$7)), "")</f>
        <v/>
      </c>
    </row>
    <row r="3767" spans="1:11" ht="20.100000000000001" customHeight="1">
      <c r="A3767" s="26"/>
      <c r="B3767" s="27"/>
      <c r="C3767" s="11" t="str">
        <f>IF($B3767 &lt;&gt; "",VLOOKUP(MID(B3767,3,5),'Recyclabilité Prod Matx'!C:F,2,FALSE), "")</f>
        <v/>
      </c>
      <c r="D3767" s="11" t="str">
        <f>IF($B3767 &lt;&gt; "",VLOOKUP(MID(B3767,3,5),'Recyclabilité Prod Matx'!C:F,3,FALSE),"")</f>
        <v/>
      </c>
      <c r="E3767" s="11" t="str">
        <f>IF($B3767 &lt;&gt; "",VLOOKUP(MID(B3767,3,5),'Recyclabilité Prod Matx'!C:F,4,FALSE), "")</f>
        <v/>
      </c>
      <c r="F3767" s="12" t="str">
        <f>IF($B3767 &lt;&gt; "", IF(C3767="Totale","",IF(D3767 = 0, "", VLOOKUP(D3767,'Cond Compo'!A:B,2,FALSE))),"")</f>
        <v/>
      </c>
      <c r="G3767" s="28"/>
      <c r="H3767" s="11" t="str">
        <f xml:space="preserve"> IF(C3767="Totale",2,IF($G3767 &lt;&gt; "", IF(D3767 = "E",MATCH(G3767, 'Cond Compo'!D$16:D$18, 0), MATCH(G3767, 'Cond Compo'!C$16:C$19, 0)), ""))</f>
        <v/>
      </c>
      <c r="I3767" s="12" t="str">
        <f>IF($E3767 &lt;&gt; "", IF(E3767 = 0, "", VLOOKUP(E3767,'Cond Perturbation'!A:B,2,FALSE)),"")</f>
        <v/>
      </c>
      <c r="J3767" s="28"/>
      <c r="K3767" s="29" t="str">
        <f>IF($B3767 &lt;&gt; "", IF(C3767="Oui",IF(H3767=1,IF(E3767=0,Résultat!G$8,IF(J3767="No",Résultat!$G$8,Résultat!$G$7)),IF(H3767=2,IF(E3767=0,Résultat!G$9,IF(J3767="No",Résultat!$G$9,Résultat!$G$7)),Résultat!$G$7)),IF(C3767 = "Totale", IF(H3767=1,IF(E3767=0,Résultat!G$8,IF(J3767="No",Résultat!$G$9,Résultat!$G$7)),IF(H3767=2,IF(E3767=0,Résultat!G$9,IF(J3767="No",Résultat!$G$9,Résultat!$G$7)),Résultat!$G$7)),Résultat!$G$7)), "")</f>
        <v/>
      </c>
    </row>
    <row r="3768" spans="1:11" ht="20.100000000000001" customHeight="1">
      <c r="A3768" s="26"/>
      <c r="B3768" s="27"/>
      <c r="C3768" s="11" t="str">
        <f>IF($B3768 &lt;&gt; "",VLOOKUP(MID(B3768,3,5),'Recyclabilité Prod Matx'!C:F,2,FALSE), "")</f>
        <v/>
      </c>
      <c r="D3768" s="11" t="str">
        <f>IF($B3768 &lt;&gt; "",VLOOKUP(MID(B3768,3,5),'Recyclabilité Prod Matx'!C:F,3,FALSE),"")</f>
        <v/>
      </c>
      <c r="E3768" s="11" t="str">
        <f>IF($B3768 &lt;&gt; "",VLOOKUP(MID(B3768,3,5),'Recyclabilité Prod Matx'!C:F,4,FALSE), "")</f>
        <v/>
      </c>
      <c r="F3768" s="12" t="str">
        <f>IF($B3768 &lt;&gt; "", IF(C3768="Totale","",IF(D3768 = 0, "", VLOOKUP(D3768,'Cond Compo'!A:B,2,FALSE))),"")</f>
        <v/>
      </c>
      <c r="G3768" s="28"/>
      <c r="H3768" s="11" t="str">
        <f xml:space="preserve"> IF(C3768="Totale",2,IF($G3768 &lt;&gt; "", IF(D3768 = "E",MATCH(G3768, 'Cond Compo'!D$16:D$18, 0), MATCH(G3768, 'Cond Compo'!C$16:C$19, 0)), ""))</f>
        <v/>
      </c>
      <c r="I3768" s="12" t="str">
        <f>IF($E3768 &lt;&gt; "", IF(E3768 = 0, "", VLOOKUP(E3768,'Cond Perturbation'!A:B,2,FALSE)),"")</f>
        <v/>
      </c>
      <c r="J3768" s="28"/>
      <c r="K3768" s="29" t="str">
        <f>IF($B3768 &lt;&gt; "", IF(C3768="Oui",IF(H3768=1,IF(E3768=0,Résultat!G$8,IF(J3768="No",Résultat!$G$8,Résultat!$G$7)),IF(H3768=2,IF(E3768=0,Résultat!G$9,IF(J3768="No",Résultat!$G$9,Résultat!$G$7)),Résultat!$G$7)),IF(C3768 = "Totale", IF(H3768=1,IF(E3768=0,Résultat!G$8,IF(J3768="No",Résultat!$G$9,Résultat!$G$7)),IF(H3768=2,IF(E3768=0,Résultat!G$9,IF(J3768="No",Résultat!$G$9,Résultat!$G$7)),Résultat!$G$7)),Résultat!$G$7)), "")</f>
        <v/>
      </c>
    </row>
    <row r="3769" spans="1:11" ht="20.100000000000001" customHeight="1">
      <c r="A3769" s="26"/>
      <c r="B3769" s="27"/>
      <c r="C3769" s="11" t="str">
        <f>IF($B3769 &lt;&gt; "",VLOOKUP(MID(B3769,3,5),'Recyclabilité Prod Matx'!C:F,2,FALSE), "")</f>
        <v/>
      </c>
      <c r="D3769" s="11" t="str">
        <f>IF($B3769 &lt;&gt; "",VLOOKUP(MID(B3769,3,5),'Recyclabilité Prod Matx'!C:F,3,FALSE),"")</f>
        <v/>
      </c>
      <c r="E3769" s="11" t="str">
        <f>IF($B3769 &lt;&gt; "",VLOOKUP(MID(B3769,3,5),'Recyclabilité Prod Matx'!C:F,4,FALSE), "")</f>
        <v/>
      </c>
      <c r="F3769" s="12" t="str">
        <f>IF($B3769 &lt;&gt; "", IF(C3769="Totale","",IF(D3769 = 0, "", VLOOKUP(D3769,'Cond Compo'!A:B,2,FALSE))),"")</f>
        <v/>
      </c>
      <c r="G3769" s="28"/>
      <c r="H3769" s="11" t="str">
        <f xml:space="preserve"> IF(C3769="Totale",2,IF($G3769 &lt;&gt; "", IF(D3769 = "E",MATCH(G3769, 'Cond Compo'!D$16:D$18, 0), MATCH(G3769, 'Cond Compo'!C$16:C$19, 0)), ""))</f>
        <v/>
      </c>
      <c r="I3769" s="12" t="str">
        <f>IF($E3769 &lt;&gt; "", IF(E3769 = 0, "", VLOOKUP(E3769,'Cond Perturbation'!A:B,2,FALSE)),"")</f>
        <v/>
      </c>
      <c r="J3769" s="28"/>
      <c r="K3769" s="29" t="str">
        <f>IF($B3769 &lt;&gt; "", IF(C3769="Oui",IF(H3769=1,IF(E3769=0,Résultat!G$8,IF(J3769="No",Résultat!$G$8,Résultat!$G$7)),IF(H3769=2,IF(E3769=0,Résultat!G$9,IF(J3769="No",Résultat!$G$9,Résultat!$G$7)),Résultat!$G$7)),IF(C3769 = "Totale", IF(H3769=1,IF(E3769=0,Résultat!G$8,IF(J3769="No",Résultat!$G$9,Résultat!$G$7)),IF(H3769=2,IF(E3769=0,Résultat!G$9,IF(J3769="No",Résultat!$G$9,Résultat!$G$7)),Résultat!$G$7)),Résultat!$G$7)), "")</f>
        <v/>
      </c>
    </row>
    <row r="3770" spans="1:11" ht="20.100000000000001" customHeight="1">
      <c r="A3770" s="26"/>
      <c r="B3770" s="27"/>
      <c r="C3770" s="11" t="str">
        <f>IF($B3770 &lt;&gt; "",VLOOKUP(MID(B3770,3,5),'Recyclabilité Prod Matx'!C:F,2,FALSE), "")</f>
        <v/>
      </c>
      <c r="D3770" s="11" t="str">
        <f>IF($B3770 &lt;&gt; "",VLOOKUP(MID(B3770,3,5),'Recyclabilité Prod Matx'!C:F,3,FALSE),"")</f>
        <v/>
      </c>
      <c r="E3770" s="11" t="str">
        <f>IF($B3770 &lt;&gt; "",VLOOKUP(MID(B3770,3,5),'Recyclabilité Prod Matx'!C:F,4,FALSE), "")</f>
        <v/>
      </c>
      <c r="F3770" s="12" t="str">
        <f>IF($B3770 &lt;&gt; "", IF(C3770="Totale","",IF(D3770 = 0, "", VLOOKUP(D3770,'Cond Compo'!A:B,2,FALSE))),"")</f>
        <v/>
      </c>
      <c r="G3770" s="28"/>
      <c r="H3770" s="11" t="str">
        <f xml:space="preserve"> IF(C3770="Totale",2,IF($G3770 &lt;&gt; "", IF(D3770 = "E",MATCH(G3770, 'Cond Compo'!D$16:D$18, 0), MATCH(G3770, 'Cond Compo'!C$16:C$19, 0)), ""))</f>
        <v/>
      </c>
      <c r="I3770" s="12" t="str">
        <f>IF($E3770 &lt;&gt; "", IF(E3770 = 0, "", VLOOKUP(E3770,'Cond Perturbation'!A:B,2,FALSE)),"")</f>
        <v/>
      </c>
      <c r="J3770" s="28"/>
      <c r="K3770" s="29" t="str">
        <f>IF($B3770 &lt;&gt; "", IF(C3770="Oui",IF(H3770=1,IF(E3770=0,Résultat!G$8,IF(J3770="No",Résultat!$G$8,Résultat!$G$7)),IF(H3770=2,IF(E3770=0,Résultat!G$9,IF(J3770="No",Résultat!$G$9,Résultat!$G$7)),Résultat!$G$7)),IF(C3770 = "Totale", IF(H3770=1,IF(E3770=0,Résultat!G$8,IF(J3770="No",Résultat!$G$9,Résultat!$G$7)),IF(H3770=2,IF(E3770=0,Résultat!G$9,IF(J3770="No",Résultat!$G$9,Résultat!$G$7)),Résultat!$G$7)),Résultat!$G$7)), "")</f>
        <v/>
      </c>
    </row>
    <row r="3771" spans="1:11" ht="20.100000000000001" customHeight="1">
      <c r="A3771" s="26"/>
      <c r="B3771" s="27"/>
      <c r="C3771" s="11" t="str">
        <f>IF($B3771 &lt;&gt; "",VLOOKUP(MID(B3771,3,5),'Recyclabilité Prod Matx'!C:F,2,FALSE), "")</f>
        <v/>
      </c>
      <c r="D3771" s="11" t="str">
        <f>IF($B3771 &lt;&gt; "",VLOOKUP(MID(B3771,3,5),'Recyclabilité Prod Matx'!C:F,3,FALSE),"")</f>
        <v/>
      </c>
      <c r="E3771" s="11" t="str">
        <f>IF($B3771 &lt;&gt; "",VLOOKUP(MID(B3771,3,5),'Recyclabilité Prod Matx'!C:F,4,FALSE), "")</f>
        <v/>
      </c>
      <c r="F3771" s="12" t="str">
        <f>IF($B3771 &lt;&gt; "", IF(C3771="Totale","",IF(D3771 = 0, "", VLOOKUP(D3771,'Cond Compo'!A:B,2,FALSE))),"")</f>
        <v/>
      </c>
      <c r="G3771" s="28"/>
      <c r="H3771" s="11" t="str">
        <f xml:space="preserve"> IF(C3771="Totale",2,IF($G3771 &lt;&gt; "", IF(D3771 = "E",MATCH(G3771, 'Cond Compo'!D$16:D$18, 0), MATCH(G3771, 'Cond Compo'!C$16:C$19, 0)), ""))</f>
        <v/>
      </c>
      <c r="I3771" s="12" t="str">
        <f>IF($E3771 &lt;&gt; "", IF(E3771 = 0, "", VLOOKUP(E3771,'Cond Perturbation'!A:B,2,FALSE)),"")</f>
        <v/>
      </c>
      <c r="J3771" s="28"/>
      <c r="K3771" s="29" t="str">
        <f>IF($B3771 &lt;&gt; "", IF(C3771="Oui",IF(H3771=1,IF(E3771=0,Résultat!G$8,IF(J3771="No",Résultat!$G$8,Résultat!$G$7)),IF(H3771=2,IF(E3771=0,Résultat!G$9,IF(J3771="No",Résultat!$G$9,Résultat!$G$7)),Résultat!$G$7)),IF(C3771 = "Totale", IF(H3771=1,IF(E3771=0,Résultat!G$8,IF(J3771="No",Résultat!$G$9,Résultat!$G$7)),IF(H3771=2,IF(E3771=0,Résultat!G$9,IF(J3771="No",Résultat!$G$9,Résultat!$G$7)),Résultat!$G$7)),Résultat!$G$7)), "")</f>
        <v/>
      </c>
    </row>
    <row r="3772" spans="1:11" ht="20.100000000000001" customHeight="1">
      <c r="A3772" s="26"/>
      <c r="B3772" s="27"/>
      <c r="C3772" s="11" t="str">
        <f>IF($B3772 &lt;&gt; "",VLOOKUP(MID(B3772,3,5),'Recyclabilité Prod Matx'!C:F,2,FALSE), "")</f>
        <v/>
      </c>
      <c r="D3772" s="11" t="str">
        <f>IF($B3772 &lt;&gt; "",VLOOKUP(MID(B3772,3,5),'Recyclabilité Prod Matx'!C:F,3,FALSE),"")</f>
        <v/>
      </c>
      <c r="E3772" s="11" t="str">
        <f>IF($B3772 &lt;&gt; "",VLOOKUP(MID(B3772,3,5),'Recyclabilité Prod Matx'!C:F,4,FALSE), "")</f>
        <v/>
      </c>
      <c r="F3772" s="12" t="str">
        <f>IF($B3772 &lt;&gt; "", IF(C3772="Totale","",IF(D3772 = 0, "", VLOOKUP(D3772,'Cond Compo'!A:B,2,FALSE))),"")</f>
        <v/>
      </c>
      <c r="G3772" s="28"/>
      <c r="H3772" s="11" t="str">
        <f xml:space="preserve"> IF(C3772="Totale",2,IF($G3772 &lt;&gt; "", IF(D3772 = "E",MATCH(G3772, 'Cond Compo'!D$16:D$18, 0), MATCH(G3772, 'Cond Compo'!C$16:C$19, 0)), ""))</f>
        <v/>
      </c>
      <c r="I3772" s="12" t="str">
        <f>IF($E3772 &lt;&gt; "", IF(E3772 = 0, "", VLOOKUP(E3772,'Cond Perturbation'!A:B,2,FALSE)),"")</f>
        <v/>
      </c>
      <c r="J3772" s="28"/>
      <c r="K3772" s="29" t="str">
        <f>IF($B3772 &lt;&gt; "", IF(C3772="Oui",IF(H3772=1,IF(E3772=0,Résultat!G$8,IF(J3772="No",Résultat!$G$8,Résultat!$G$7)),IF(H3772=2,IF(E3772=0,Résultat!G$9,IF(J3772="No",Résultat!$G$9,Résultat!$G$7)),Résultat!$G$7)),IF(C3772 = "Totale", IF(H3772=1,IF(E3772=0,Résultat!G$8,IF(J3772="No",Résultat!$G$9,Résultat!$G$7)),IF(H3772=2,IF(E3772=0,Résultat!G$9,IF(J3772="No",Résultat!$G$9,Résultat!$G$7)),Résultat!$G$7)),Résultat!$G$7)), "")</f>
        <v/>
      </c>
    </row>
    <row r="3773" spans="1:11" ht="20.100000000000001" customHeight="1">
      <c r="A3773" s="26"/>
      <c r="B3773" s="27"/>
      <c r="C3773" s="11" t="str">
        <f>IF($B3773 &lt;&gt; "",VLOOKUP(MID(B3773,3,5),'Recyclabilité Prod Matx'!C:F,2,FALSE), "")</f>
        <v/>
      </c>
      <c r="D3773" s="11" t="str">
        <f>IF($B3773 &lt;&gt; "",VLOOKUP(MID(B3773,3,5),'Recyclabilité Prod Matx'!C:F,3,FALSE),"")</f>
        <v/>
      </c>
      <c r="E3773" s="11" t="str">
        <f>IF($B3773 &lt;&gt; "",VLOOKUP(MID(B3773,3,5),'Recyclabilité Prod Matx'!C:F,4,FALSE), "")</f>
        <v/>
      </c>
      <c r="F3773" s="12" t="str">
        <f>IF($B3773 &lt;&gt; "", IF(C3773="Totale","",IF(D3773 = 0, "", VLOOKUP(D3773,'Cond Compo'!A:B,2,FALSE))),"")</f>
        <v/>
      </c>
      <c r="G3773" s="28"/>
      <c r="H3773" s="11" t="str">
        <f xml:space="preserve"> IF(C3773="Totale",2,IF($G3773 &lt;&gt; "", IF(D3773 = "E",MATCH(G3773, 'Cond Compo'!D$16:D$18, 0), MATCH(G3773, 'Cond Compo'!C$16:C$19, 0)), ""))</f>
        <v/>
      </c>
      <c r="I3773" s="12" t="str">
        <f>IF($E3773 &lt;&gt; "", IF(E3773 = 0, "", VLOOKUP(E3773,'Cond Perturbation'!A:B,2,FALSE)),"")</f>
        <v/>
      </c>
      <c r="J3773" s="28"/>
      <c r="K3773" s="29" t="str">
        <f>IF($B3773 &lt;&gt; "", IF(C3773="Oui",IF(H3773=1,IF(E3773=0,Résultat!G$8,IF(J3773="No",Résultat!$G$8,Résultat!$G$7)),IF(H3773=2,IF(E3773=0,Résultat!G$9,IF(J3773="No",Résultat!$G$9,Résultat!$G$7)),Résultat!$G$7)),IF(C3773 = "Totale", IF(H3773=1,IF(E3773=0,Résultat!G$8,IF(J3773="No",Résultat!$G$9,Résultat!$G$7)),IF(H3773=2,IF(E3773=0,Résultat!G$9,IF(J3773="No",Résultat!$G$9,Résultat!$G$7)),Résultat!$G$7)),Résultat!$G$7)), "")</f>
        <v/>
      </c>
    </row>
    <row r="3774" spans="1:11" ht="20.100000000000001" customHeight="1">
      <c r="A3774" s="26"/>
      <c r="B3774" s="27"/>
      <c r="C3774" s="11" t="str">
        <f>IF($B3774 &lt;&gt; "",VLOOKUP(MID(B3774,3,5),'Recyclabilité Prod Matx'!C:F,2,FALSE), "")</f>
        <v/>
      </c>
      <c r="D3774" s="11" t="str">
        <f>IF($B3774 &lt;&gt; "",VLOOKUP(MID(B3774,3,5),'Recyclabilité Prod Matx'!C:F,3,FALSE),"")</f>
        <v/>
      </c>
      <c r="E3774" s="11" t="str">
        <f>IF($B3774 &lt;&gt; "",VLOOKUP(MID(B3774,3,5),'Recyclabilité Prod Matx'!C:F,4,FALSE), "")</f>
        <v/>
      </c>
      <c r="F3774" s="12" t="str">
        <f>IF($B3774 &lt;&gt; "", IF(C3774="Totale","",IF(D3774 = 0, "", VLOOKUP(D3774,'Cond Compo'!A:B,2,FALSE))),"")</f>
        <v/>
      </c>
      <c r="G3774" s="28"/>
      <c r="H3774" s="11" t="str">
        <f xml:space="preserve"> IF(C3774="Totale",2,IF($G3774 &lt;&gt; "", IF(D3774 = "E",MATCH(G3774, 'Cond Compo'!D$16:D$18, 0), MATCH(G3774, 'Cond Compo'!C$16:C$19, 0)), ""))</f>
        <v/>
      </c>
      <c r="I3774" s="12" t="str">
        <f>IF($E3774 &lt;&gt; "", IF(E3774 = 0, "", VLOOKUP(E3774,'Cond Perturbation'!A:B,2,FALSE)),"")</f>
        <v/>
      </c>
      <c r="J3774" s="28"/>
      <c r="K3774" s="29" t="str">
        <f>IF($B3774 &lt;&gt; "", IF(C3774="Oui",IF(H3774=1,IF(E3774=0,Résultat!G$8,IF(J3774="No",Résultat!$G$8,Résultat!$G$7)),IF(H3774=2,IF(E3774=0,Résultat!G$9,IF(J3774="No",Résultat!$G$9,Résultat!$G$7)),Résultat!$G$7)),IF(C3774 = "Totale", IF(H3774=1,IF(E3774=0,Résultat!G$8,IF(J3774="No",Résultat!$G$9,Résultat!$G$7)),IF(H3774=2,IF(E3774=0,Résultat!G$9,IF(J3774="No",Résultat!$G$9,Résultat!$G$7)),Résultat!$G$7)),Résultat!$G$7)), "")</f>
        <v/>
      </c>
    </row>
    <row r="3775" spans="1:11" ht="20.100000000000001" customHeight="1">
      <c r="A3775" s="26"/>
      <c r="B3775" s="27"/>
      <c r="C3775" s="11" t="str">
        <f>IF($B3775 &lt;&gt; "",VLOOKUP(MID(B3775,3,5),'Recyclabilité Prod Matx'!C:F,2,FALSE), "")</f>
        <v/>
      </c>
      <c r="D3775" s="11" t="str">
        <f>IF($B3775 &lt;&gt; "",VLOOKUP(MID(B3775,3,5),'Recyclabilité Prod Matx'!C:F,3,FALSE),"")</f>
        <v/>
      </c>
      <c r="E3775" s="11" t="str">
        <f>IF($B3775 &lt;&gt; "",VLOOKUP(MID(B3775,3,5),'Recyclabilité Prod Matx'!C:F,4,FALSE), "")</f>
        <v/>
      </c>
      <c r="F3775" s="12" t="str">
        <f>IF($B3775 &lt;&gt; "", IF(C3775="Totale","",IF(D3775 = 0, "", VLOOKUP(D3775,'Cond Compo'!A:B,2,FALSE))),"")</f>
        <v/>
      </c>
      <c r="G3775" s="28"/>
      <c r="H3775" s="11" t="str">
        <f xml:space="preserve"> IF(C3775="Totale",2,IF($G3775 &lt;&gt; "", IF(D3775 = "E",MATCH(G3775, 'Cond Compo'!D$16:D$18, 0), MATCH(G3775, 'Cond Compo'!C$16:C$19, 0)), ""))</f>
        <v/>
      </c>
      <c r="I3775" s="12" t="str">
        <f>IF($E3775 &lt;&gt; "", IF(E3775 = 0, "", VLOOKUP(E3775,'Cond Perturbation'!A:B,2,FALSE)),"")</f>
        <v/>
      </c>
      <c r="J3775" s="28"/>
      <c r="K3775" s="29" t="str">
        <f>IF($B3775 &lt;&gt; "", IF(C3775="Oui",IF(H3775=1,IF(E3775=0,Résultat!G$8,IF(J3775="No",Résultat!$G$8,Résultat!$G$7)),IF(H3775=2,IF(E3775=0,Résultat!G$9,IF(J3775="No",Résultat!$G$9,Résultat!$G$7)),Résultat!$G$7)),IF(C3775 = "Totale", IF(H3775=1,IF(E3775=0,Résultat!G$8,IF(J3775="No",Résultat!$G$9,Résultat!$G$7)),IF(H3775=2,IF(E3775=0,Résultat!G$9,IF(J3775="No",Résultat!$G$9,Résultat!$G$7)),Résultat!$G$7)),Résultat!$G$7)), "")</f>
        <v/>
      </c>
    </row>
    <row r="3776" spans="1:11" ht="20.100000000000001" customHeight="1">
      <c r="A3776" s="26"/>
      <c r="B3776" s="27"/>
      <c r="C3776" s="11" t="str">
        <f>IF($B3776 &lt;&gt; "",VLOOKUP(MID(B3776,3,5),'Recyclabilité Prod Matx'!C:F,2,FALSE), "")</f>
        <v/>
      </c>
      <c r="D3776" s="11" t="str">
        <f>IF($B3776 &lt;&gt; "",VLOOKUP(MID(B3776,3,5),'Recyclabilité Prod Matx'!C:F,3,FALSE),"")</f>
        <v/>
      </c>
      <c r="E3776" s="11" t="str">
        <f>IF($B3776 &lt;&gt; "",VLOOKUP(MID(B3776,3,5),'Recyclabilité Prod Matx'!C:F,4,FALSE), "")</f>
        <v/>
      </c>
      <c r="F3776" s="12" t="str">
        <f>IF($B3776 &lt;&gt; "", IF(C3776="Totale","",IF(D3776 = 0, "", VLOOKUP(D3776,'Cond Compo'!A:B,2,FALSE))),"")</f>
        <v/>
      </c>
      <c r="G3776" s="28"/>
      <c r="H3776" s="11" t="str">
        <f xml:space="preserve"> IF(C3776="Totale",2,IF($G3776 &lt;&gt; "", IF(D3776 = "E",MATCH(G3776, 'Cond Compo'!D$16:D$18, 0), MATCH(G3776, 'Cond Compo'!C$16:C$19, 0)), ""))</f>
        <v/>
      </c>
      <c r="I3776" s="12" t="str">
        <f>IF($E3776 &lt;&gt; "", IF(E3776 = 0, "", VLOOKUP(E3776,'Cond Perturbation'!A:B,2,FALSE)),"")</f>
        <v/>
      </c>
      <c r="J3776" s="28"/>
      <c r="K3776" s="29" t="str">
        <f>IF($B3776 &lt;&gt; "", IF(C3776="Oui",IF(H3776=1,IF(E3776=0,Résultat!G$8,IF(J3776="No",Résultat!$G$8,Résultat!$G$7)),IF(H3776=2,IF(E3776=0,Résultat!G$9,IF(J3776="No",Résultat!$G$9,Résultat!$G$7)),Résultat!$G$7)),IF(C3776 = "Totale", IF(H3776=1,IF(E3776=0,Résultat!G$8,IF(J3776="No",Résultat!$G$9,Résultat!$G$7)),IF(H3776=2,IF(E3776=0,Résultat!G$9,IF(J3776="No",Résultat!$G$9,Résultat!$G$7)),Résultat!$G$7)),Résultat!$G$7)), "")</f>
        <v/>
      </c>
    </row>
    <row r="3777" spans="1:11" ht="20.100000000000001" customHeight="1">
      <c r="A3777" s="26"/>
      <c r="B3777" s="27"/>
      <c r="C3777" s="11" t="str">
        <f>IF($B3777 &lt;&gt; "",VLOOKUP(MID(B3777,3,5),'Recyclabilité Prod Matx'!C:F,2,FALSE), "")</f>
        <v/>
      </c>
      <c r="D3777" s="11" t="str">
        <f>IF($B3777 &lt;&gt; "",VLOOKUP(MID(B3777,3,5),'Recyclabilité Prod Matx'!C:F,3,FALSE),"")</f>
        <v/>
      </c>
      <c r="E3777" s="11" t="str">
        <f>IF($B3777 &lt;&gt; "",VLOOKUP(MID(B3777,3,5),'Recyclabilité Prod Matx'!C:F,4,FALSE), "")</f>
        <v/>
      </c>
      <c r="F3777" s="12" t="str">
        <f>IF($B3777 &lt;&gt; "", IF(C3777="Totale","",IF(D3777 = 0, "", VLOOKUP(D3777,'Cond Compo'!A:B,2,FALSE))),"")</f>
        <v/>
      </c>
      <c r="G3777" s="28"/>
      <c r="H3777" s="11" t="str">
        <f xml:space="preserve"> IF(C3777="Totale",2,IF($G3777 &lt;&gt; "", IF(D3777 = "E",MATCH(G3777, 'Cond Compo'!D$16:D$18, 0), MATCH(G3777, 'Cond Compo'!C$16:C$19, 0)), ""))</f>
        <v/>
      </c>
      <c r="I3777" s="12" t="str">
        <f>IF($E3777 &lt;&gt; "", IF(E3777 = 0, "", VLOOKUP(E3777,'Cond Perturbation'!A:B,2,FALSE)),"")</f>
        <v/>
      </c>
      <c r="J3777" s="28"/>
      <c r="K3777" s="29" t="str">
        <f>IF($B3777 &lt;&gt; "", IF(C3777="Oui",IF(H3777=1,IF(E3777=0,Résultat!G$8,IF(J3777="No",Résultat!$G$8,Résultat!$G$7)),IF(H3777=2,IF(E3777=0,Résultat!G$9,IF(J3777="No",Résultat!$G$9,Résultat!$G$7)),Résultat!$G$7)),IF(C3777 = "Totale", IF(H3777=1,IF(E3777=0,Résultat!G$8,IF(J3777="No",Résultat!$G$9,Résultat!$G$7)),IF(H3777=2,IF(E3777=0,Résultat!G$9,IF(J3777="No",Résultat!$G$9,Résultat!$G$7)),Résultat!$G$7)),Résultat!$G$7)), "")</f>
        <v/>
      </c>
    </row>
    <row r="3778" spans="1:11" ht="20.100000000000001" customHeight="1">
      <c r="A3778" s="26"/>
      <c r="B3778" s="27"/>
      <c r="C3778" s="11" t="str">
        <f>IF($B3778 &lt;&gt; "",VLOOKUP(MID(B3778,3,5),'Recyclabilité Prod Matx'!C:F,2,FALSE), "")</f>
        <v/>
      </c>
      <c r="D3778" s="11" t="str">
        <f>IF($B3778 &lt;&gt; "",VLOOKUP(MID(B3778,3,5),'Recyclabilité Prod Matx'!C:F,3,FALSE),"")</f>
        <v/>
      </c>
      <c r="E3778" s="11" t="str">
        <f>IF($B3778 &lt;&gt; "",VLOOKUP(MID(B3778,3,5),'Recyclabilité Prod Matx'!C:F,4,FALSE), "")</f>
        <v/>
      </c>
      <c r="F3778" s="12" t="str">
        <f>IF($B3778 &lt;&gt; "", IF(C3778="Totale","",IF(D3778 = 0, "", VLOOKUP(D3778,'Cond Compo'!A:B,2,FALSE))),"")</f>
        <v/>
      </c>
      <c r="G3778" s="28"/>
      <c r="H3778" s="11" t="str">
        <f xml:space="preserve"> IF(C3778="Totale",2,IF($G3778 &lt;&gt; "", IF(D3778 = "E",MATCH(G3778, 'Cond Compo'!D$16:D$18, 0), MATCH(G3778, 'Cond Compo'!C$16:C$19, 0)), ""))</f>
        <v/>
      </c>
      <c r="I3778" s="12" t="str">
        <f>IF($E3778 &lt;&gt; "", IF(E3778 = 0, "", VLOOKUP(E3778,'Cond Perturbation'!A:B,2,FALSE)),"")</f>
        <v/>
      </c>
      <c r="J3778" s="28"/>
      <c r="K3778" s="29" t="str">
        <f>IF($B3778 &lt;&gt; "", IF(C3778="Oui",IF(H3778=1,IF(E3778=0,Résultat!G$8,IF(J3778="No",Résultat!$G$8,Résultat!$G$7)),IF(H3778=2,IF(E3778=0,Résultat!G$9,IF(J3778="No",Résultat!$G$9,Résultat!$G$7)),Résultat!$G$7)),IF(C3778 = "Totale", IF(H3778=1,IF(E3778=0,Résultat!G$8,IF(J3778="No",Résultat!$G$9,Résultat!$G$7)),IF(H3778=2,IF(E3778=0,Résultat!G$9,IF(J3778="No",Résultat!$G$9,Résultat!$G$7)),Résultat!$G$7)),Résultat!$G$7)), "")</f>
        <v/>
      </c>
    </row>
    <row r="3779" spans="1:11" ht="20.100000000000001" customHeight="1">
      <c r="A3779" s="26"/>
      <c r="B3779" s="27"/>
      <c r="C3779" s="11" t="str">
        <f>IF($B3779 &lt;&gt; "",VLOOKUP(MID(B3779,3,5),'Recyclabilité Prod Matx'!C:F,2,FALSE), "")</f>
        <v/>
      </c>
      <c r="D3779" s="11" t="str">
        <f>IF($B3779 &lt;&gt; "",VLOOKUP(MID(B3779,3,5),'Recyclabilité Prod Matx'!C:F,3,FALSE),"")</f>
        <v/>
      </c>
      <c r="E3779" s="11" t="str">
        <f>IF($B3779 &lt;&gt; "",VLOOKUP(MID(B3779,3,5),'Recyclabilité Prod Matx'!C:F,4,FALSE), "")</f>
        <v/>
      </c>
      <c r="F3779" s="12" t="str">
        <f>IF($B3779 &lt;&gt; "", IF(C3779="Totale","",IF(D3779 = 0, "", VLOOKUP(D3779,'Cond Compo'!A:B,2,FALSE))),"")</f>
        <v/>
      </c>
      <c r="G3779" s="28"/>
      <c r="H3779" s="11" t="str">
        <f xml:space="preserve"> IF(C3779="Totale",2,IF($G3779 &lt;&gt; "", IF(D3779 = "E",MATCH(G3779, 'Cond Compo'!D$16:D$18, 0), MATCH(G3779, 'Cond Compo'!C$16:C$19, 0)), ""))</f>
        <v/>
      </c>
      <c r="I3779" s="12" t="str">
        <f>IF($E3779 &lt;&gt; "", IF(E3779 = 0, "", VLOOKUP(E3779,'Cond Perturbation'!A:B,2,FALSE)),"")</f>
        <v/>
      </c>
      <c r="J3779" s="28"/>
      <c r="K3779" s="29" t="str">
        <f>IF($B3779 &lt;&gt; "", IF(C3779="Oui",IF(H3779=1,IF(E3779=0,Résultat!G$8,IF(J3779="No",Résultat!$G$8,Résultat!$G$7)),IF(H3779=2,IF(E3779=0,Résultat!G$9,IF(J3779="No",Résultat!$G$9,Résultat!$G$7)),Résultat!$G$7)),IF(C3779 = "Totale", IF(H3779=1,IF(E3779=0,Résultat!G$8,IF(J3779="No",Résultat!$G$9,Résultat!$G$7)),IF(H3779=2,IF(E3779=0,Résultat!G$9,IF(J3779="No",Résultat!$G$9,Résultat!$G$7)),Résultat!$G$7)),Résultat!$G$7)), "")</f>
        <v/>
      </c>
    </row>
    <row r="3780" spans="1:11" ht="20.100000000000001" customHeight="1">
      <c r="A3780" s="26"/>
      <c r="B3780" s="27"/>
      <c r="C3780" s="11" t="str">
        <f>IF($B3780 &lt;&gt; "",VLOOKUP(MID(B3780,3,5),'Recyclabilité Prod Matx'!C:F,2,FALSE), "")</f>
        <v/>
      </c>
      <c r="D3780" s="11" t="str">
        <f>IF($B3780 &lt;&gt; "",VLOOKUP(MID(B3780,3,5),'Recyclabilité Prod Matx'!C:F,3,FALSE),"")</f>
        <v/>
      </c>
      <c r="E3780" s="11" t="str">
        <f>IF($B3780 &lt;&gt; "",VLOOKUP(MID(B3780,3,5),'Recyclabilité Prod Matx'!C:F,4,FALSE), "")</f>
        <v/>
      </c>
      <c r="F3780" s="12" t="str">
        <f>IF($B3780 &lt;&gt; "", IF(C3780="Totale","",IF(D3780 = 0, "", VLOOKUP(D3780,'Cond Compo'!A:B,2,FALSE))),"")</f>
        <v/>
      </c>
      <c r="G3780" s="28"/>
      <c r="H3780" s="11" t="str">
        <f xml:space="preserve"> IF(C3780="Totale",2,IF($G3780 &lt;&gt; "", IF(D3780 = "E",MATCH(G3780, 'Cond Compo'!D$16:D$18, 0), MATCH(G3780, 'Cond Compo'!C$16:C$19, 0)), ""))</f>
        <v/>
      </c>
      <c r="I3780" s="12" t="str">
        <f>IF($E3780 &lt;&gt; "", IF(E3780 = 0, "", VLOOKUP(E3780,'Cond Perturbation'!A:B,2,FALSE)),"")</f>
        <v/>
      </c>
      <c r="J3780" s="28"/>
      <c r="K3780" s="29" t="str">
        <f>IF($B3780 &lt;&gt; "", IF(C3780="Oui",IF(H3780=1,IF(E3780=0,Résultat!G$8,IF(J3780="No",Résultat!$G$8,Résultat!$G$7)),IF(H3780=2,IF(E3780=0,Résultat!G$9,IF(J3780="No",Résultat!$G$9,Résultat!$G$7)),Résultat!$G$7)),IF(C3780 = "Totale", IF(H3780=1,IF(E3780=0,Résultat!G$8,IF(J3780="No",Résultat!$G$9,Résultat!$G$7)),IF(H3780=2,IF(E3780=0,Résultat!G$9,IF(J3780="No",Résultat!$G$9,Résultat!$G$7)),Résultat!$G$7)),Résultat!$G$7)), "")</f>
        <v/>
      </c>
    </row>
    <row r="3781" spans="1:11" ht="20.100000000000001" customHeight="1">
      <c r="A3781" s="26"/>
      <c r="B3781" s="27"/>
      <c r="C3781" s="11" t="str">
        <f>IF($B3781 &lt;&gt; "",VLOOKUP(MID(B3781,3,5),'Recyclabilité Prod Matx'!C:F,2,FALSE), "")</f>
        <v/>
      </c>
      <c r="D3781" s="11" t="str">
        <f>IF($B3781 &lt;&gt; "",VLOOKUP(MID(B3781,3,5),'Recyclabilité Prod Matx'!C:F,3,FALSE),"")</f>
        <v/>
      </c>
      <c r="E3781" s="11" t="str">
        <f>IF($B3781 &lt;&gt; "",VLOOKUP(MID(B3781,3,5),'Recyclabilité Prod Matx'!C:F,4,FALSE), "")</f>
        <v/>
      </c>
      <c r="F3781" s="12" t="str">
        <f>IF($B3781 &lt;&gt; "", IF(C3781="Totale","",IF(D3781 = 0, "", VLOOKUP(D3781,'Cond Compo'!A:B,2,FALSE))),"")</f>
        <v/>
      </c>
      <c r="G3781" s="28"/>
      <c r="H3781" s="11" t="str">
        <f xml:space="preserve"> IF(C3781="Totale",2,IF($G3781 &lt;&gt; "", IF(D3781 = "E",MATCH(G3781, 'Cond Compo'!D$16:D$18, 0), MATCH(G3781, 'Cond Compo'!C$16:C$19, 0)), ""))</f>
        <v/>
      </c>
      <c r="I3781" s="12" t="str">
        <f>IF($E3781 &lt;&gt; "", IF(E3781 = 0, "", VLOOKUP(E3781,'Cond Perturbation'!A:B,2,FALSE)),"")</f>
        <v/>
      </c>
      <c r="J3781" s="28"/>
      <c r="K3781" s="29" t="str">
        <f>IF($B3781 &lt;&gt; "", IF(C3781="Oui",IF(H3781=1,IF(E3781=0,Résultat!G$8,IF(J3781="No",Résultat!$G$8,Résultat!$G$7)),IF(H3781=2,IF(E3781=0,Résultat!G$9,IF(J3781="No",Résultat!$G$9,Résultat!$G$7)),Résultat!$G$7)),IF(C3781 = "Totale", IF(H3781=1,IF(E3781=0,Résultat!G$8,IF(J3781="No",Résultat!$G$9,Résultat!$G$7)),IF(H3781=2,IF(E3781=0,Résultat!G$9,IF(J3781="No",Résultat!$G$9,Résultat!$G$7)),Résultat!$G$7)),Résultat!$G$7)), "")</f>
        <v/>
      </c>
    </row>
    <row r="3782" spans="1:11" ht="20.100000000000001" customHeight="1">
      <c r="A3782" s="26"/>
      <c r="B3782" s="27"/>
      <c r="C3782" s="11" t="str">
        <f>IF($B3782 &lt;&gt; "",VLOOKUP(MID(B3782,3,5),'Recyclabilité Prod Matx'!C:F,2,FALSE), "")</f>
        <v/>
      </c>
      <c r="D3782" s="11" t="str">
        <f>IF($B3782 &lt;&gt; "",VLOOKUP(MID(B3782,3,5),'Recyclabilité Prod Matx'!C:F,3,FALSE),"")</f>
        <v/>
      </c>
      <c r="E3782" s="11" t="str">
        <f>IF($B3782 &lt;&gt; "",VLOOKUP(MID(B3782,3,5),'Recyclabilité Prod Matx'!C:F,4,FALSE), "")</f>
        <v/>
      </c>
      <c r="F3782" s="12" t="str">
        <f>IF($B3782 &lt;&gt; "", IF(C3782="Totale","",IF(D3782 = 0, "", VLOOKUP(D3782,'Cond Compo'!A:B,2,FALSE))),"")</f>
        <v/>
      </c>
      <c r="G3782" s="28"/>
      <c r="H3782" s="11" t="str">
        <f xml:space="preserve"> IF(C3782="Totale",2,IF($G3782 &lt;&gt; "", IF(D3782 = "E",MATCH(G3782, 'Cond Compo'!D$16:D$18, 0), MATCH(G3782, 'Cond Compo'!C$16:C$19, 0)), ""))</f>
        <v/>
      </c>
      <c r="I3782" s="12" t="str">
        <f>IF($E3782 &lt;&gt; "", IF(E3782 = 0, "", VLOOKUP(E3782,'Cond Perturbation'!A:B,2,FALSE)),"")</f>
        <v/>
      </c>
      <c r="J3782" s="28"/>
      <c r="K3782" s="29" t="str">
        <f>IF($B3782 &lt;&gt; "", IF(C3782="Oui",IF(H3782=1,IF(E3782=0,Résultat!G$8,IF(J3782="No",Résultat!$G$8,Résultat!$G$7)),IF(H3782=2,IF(E3782=0,Résultat!G$9,IF(J3782="No",Résultat!$G$9,Résultat!$G$7)),Résultat!$G$7)),IF(C3782 = "Totale", IF(H3782=1,IF(E3782=0,Résultat!G$8,IF(J3782="No",Résultat!$G$9,Résultat!$G$7)),IF(H3782=2,IF(E3782=0,Résultat!G$9,IF(J3782="No",Résultat!$G$9,Résultat!$G$7)),Résultat!$G$7)),Résultat!$G$7)), "")</f>
        <v/>
      </c>
    </row>
    <row r="3783" spans="1:11" ht="20.100000000000001" customHeight="1">
      <c r="A3783" s="26"/>
      <c r="B3783" s="27"/>
      <c r="C3783" s="11" t="str">
        <f>IF($B3783 &lt;&gt; "",VLOOKUP(MID(B3783,3,5),'Recyclabilité Prod Matx'!C:F,2,FALSE), "")</f>
        <v/>
      </c>
      <c r="D3783" s="11" t="str">
        <f>IF($B3783 &lt;&gt; "",VLOOKUP(MID(B3783,3,5),'Recyclabilité Prod Matx'!C:F,3,FALSE),"")</f>
        <v/>
      </c>
      <c r="E3783" s="11" t="str">
        <f>IF($B3783 &lt;&gt; "",VLOOKUP(MID(B3783,3,5),'Recyclabilité Prod Matx'!C:F,4,FALSE), "")</f>
        <v/>
      </c>
      <c r="F3783" s="12" t="str">
        <f>IF($B3783 &lt;&gt; "", IF(C3783="Totale","",IF(D3783 = 0, "", VLOOKUP(D3783,'Cond Compo'!A:B,2,FALSE))),"")</f>
        <v/>
      </c>
      <c r="G3783" s="28"/>
      <c r="H3783" s="11" t="str">
        <f xml:space="preserve"> IF(C3783="Totale",2,IF($G3783 &lt;&gt; "", IF(D3783 = "E",MATCH(G3783, 'Cond Compo'!D$16:D$18, 0), MATCH(G3783, 'Cond Compo'!C$16:C$19, 0)), ""))</f>
        <v/>
      </c>
      <c r="I3783" s="12" t="str">
        <f>IF($E3783 &lt;&gt; "", IF(E3783 = 0, "", VLOOKUP(E3783,'Cond Perturbation'!A:B,2,FALSE)),"")</f>
        <v/>
      </c>
      <c r="J3783" s="28"/>
      <c r="K3783" s="29" t="str">
        <f>IF($B3783 &lt;&gt; "", IF(C3783="Oui",IF(H3783=1,IF(E3783=0,Résultat!G$8,IF(J3783="No",Résultat!$G$8,Résultat!$G$7)),IF(H3783=2,IF(E3783=0,Résultat!G$9,IF(J3783="No",Résultat!$G$9,Résultat!$G$7)),Résultat!$G$7)),IF(C3783 = "Totale", IF(H3783=1,IF(E3783=0,Résultat!G$8,IF(J3783="No",Résultat!$G$9,Résultat!$G$7)),IF(H3783=2,IF(E3783=0,Résultat!G$9,IF(J3783="No",Résultat!$G$9,Résultat!$G$7)),Résultat!$G$7)),Résultat!$G$7)), "")</f>
        <v/>
      </c>
    </row>
    <row r="3784" spans="1:11" ht="20.100000000000001" customHeight="1">
      <c r="A3784" s="26"/>
      <c r="B3784" s="27"/>
      <c r="C3784" s="11" t="str">
        <f>IF($B3784 &lt;&gt; "",VLOOKUP(MID(B3784,3,5),'Recyclabilité Prod Matx'!C:F,2,FALSE), "")</f>
        <v/>
      </c>
      <c r="D3784" s="11" t="str">
        <f>IF($B3784 &lt;&gt; "",VLOOKUP(MID(B3784,3,5),'Recyclabilité Prod Matx'!C:F,3,FALSE),"")</f>
        <v/>
      </c>
      <c r="E3784" s="11" t="str">
        <f>IF($B3784 &lt;&gt; "",VLOOKUP(MID(B3784,3,5),'Recyclabilité Prod Matx'!C:F,4,FALSE), "")</f>
        <v/>
      </c>
      <c r="F3784" s="12" t="str">
        <f>IF($B3784 &lt;&gt; "", IF(C3784="Totale","",IF(D3784 = 0, "", VLOOKUP(D3784,'Cond Compo'!A:B,2,FALSE))),"")</f>
        <v/>
      </c>
      <c r="G3784" s="28"/>
      <c r="H3784" s="11" t="str">
        <f xml:space="preserve"> IF(C3784="Totale",2,IF($G3784 &lt;&gt; "", IF(D3784 = "E",MATCH(G3784, 'Cond Compo'!D$16:D$18, 0), MATCH(G3784, 'Cond Compo'!C$16:C$19, 0)), ""))</f>
        <v/>
      </c>
      <c r="I3784" s="12" t="str">
        <f>IF($E3784 &lt;&gt; "", IF(E3784 = 0, "", VLOOKUP(E3784,'Cond Perturbation'!A:B,2,FALSE)),"")</f>
        <v/>
      </c>
      <c r="J3784" s="28"/>
      <c r="K3784" s="29" t="str">
        <f>IF($B3784 &lt;&gt; "", IF(C3784="Oui",IF(H3784=1,IF(E3784=0,Résultat!G$8,IF(J3784="No",Résultat!$G$8,Résultat!$G$7)),IF(H3784=2,IF(E3784=0,Résultat!G$9,IF(J3784="No",Résultat!$G$9,Résultat!$G$7)),Résultat!$G$7)),IF(C3784 = "Totale", IF(H3784=1,IF(E3784=0,Résultat!G$8,IF(J3784="No",Résultat!$G$9,Résultat!$G$7)),IF(H3784=2,IF(E3784=0,Résultat!G$9,IF(J3784="No",Résultat!$G$9,Résultat!$G$7)),Résultat!$G$7)),Résultat!$G$7)), "")</f>
        <v/>
      </c>
    </row>
    <row r="3785" spans="1:11" ht="20.100000000000001" customHeight="1">
      <c r="A3785" s="26"/>
      <c r="B3785" s="27"/>
      <c r="C3785" s="11" t="str">
        <f>IF($B3785 &lt;&gt; "",VLOOKUP(MID(B3785,3,5),'Recyclabilité Prod Matx'!C:F,2,FALSE), "")</f>
        <v/>
      </c>
      <c r="D3785" s="11" t="str">
        <f>IF($B3785 &lt;&gt; "",VLOOKUP(MID(B3785,3,5),'Recyclabilité Prod Matx'!C:F,3,FALSE),"")</f>
        <v/>
      </c>
      <c r="E3785" s="11" t="str">
        <f>IF($B3785 &lt;&gt; "",VLOOKUP(MID(B3785,3,5),'Recyclabilité Prod Matx'!C:F,4,FALSE), "")</f>
        <v/>
      </c>
      <c r="F3785" s="12" t="str">
        <f>IF($B3785 &lt;&gt; "", IF(C3785="Totale","",IF(D3785 = 0, "", VLOOKUP(D3785,'Cond Compo'!A:B,2,FALSE))),"")</f>
        <v/>
      </c>
      <c r="G3785" s="28"/>
      <c r="H3785" s="11" t="str">
        <f xml:space="preserve"> IF(C3785="Totale",2,IF($G3785 &lt;&gt; "", IF(D3785 = "E",MATCH(G3785, 'Cond Compo'!D$16:D$18, 0), MATCH(G3785, 'Cond Compo'!C$16:C$19, 0)), ""))</f>
        <v/>
      </c>
      <c r="I3785" s="12" t="str">
        <f>IF($E3785 &lt;&gt; "", IF(E3785 = 0, "", VLOOKUP(E3785,'Cond Perturbation'!A:B,2,FALSE)),"")</f>
        <v/>
      </c>
      <c r="J3785" s="28"/>
      <c r="K3785" s="29" t="str">
        <f>IF($B3785 &lt;&gt; "", IF(C3785="Oui",IF(H3785=1,IF(E3785=0,Résultat!G$8,IF(J3785="No",Résultat!$G$8,Résultat!$G$7)),IF(H3785=2,IF(E3785=0,Résultat!G$9,IF(J3785="No",Résultat!$G$9,Résultat!$G$7)),Résultat!$G$7)),IF(C3785 = "Totale", IF(H3785=1,IF(E3785=0,Résultat!G$8,IF(J3785="No",Résultat!$G$9,Résultat!$G$7)),IF(H3785=2,IF(E3785=0,Résultat!G$9,IF(J3785="No",Résultat!$G$9,Résultat!$G$7)),Résultat!$G$7)),Résultat!$G$7)), "")</f>
        <v/>
      </c>
    </row>
    <row r="3786" spans="1:11" ht="20.100000000000001" customHeight="1">
      <c r="A3786" s="26"/>
      <c r="B3786" s="27"/>
      <c r="C3786" s="11" t="str">
        <f>IF($B3786 &lt;&gt; "",VLOOKUP(MID(B3786,3,5),'Recyclabilité Prod Matx'!C:F,2,FALSE), "")</f>
        <v/>
      </c>
      <c r="D3786" s="11" t="str">
        <f>IF($B3786 &lt;&gt; "",VLOOKUP(MID(B3786,3,5),'Recyclabilité Prod Matx'!C:F,3,FALSE),"")</f>
        <v/>
      </c>
      <c r="E3786" s="11" t="str">
        <f>IF($B3786 &lt;&gt; "",VLOOKUP(MID(B3786,3,5),'Recyclabilité Prod Matx'!C:F,4,FALSE), "")</f>
        <v/>
      </c>
      <c r="F3786" s="12" t="str">
        <f>IF($B3786 &lt;&gt; "", IF(C3786="Totale","",IF(D3786 = 0, "", VLOOKUP(D3786,'Cond Compo'!A:B,2,FALSE))),"")</f>
        <v/>
      </c>
      <c r="G3786" s="28"/>
      <c r="H3786" s="11" t="str">
        <f xml:space="preserve"> IF(C3786="Totale",2,IF($G3786 &lt;&gt; "", IF(D3786 = "E",MATCH(G3786, 'Cond Compo'!D$16:D$18, 0), MATCH(G3786, 'Cond Compo'!C$16:C$19, 0)), ""))</f>
        <v/>
      </c>
      <c r="I3786" s="12" t="str">
        <f>IF($E3786 &lt;&gt; "", IF(E3786 = 0, "", VLOOKUP(E3786,'Cond Perturbation'!A:B,2,FALSE)),"")</f>
        <v/>
      </c>
      <c r="J3786" s="28"/>
      <c r="K3786" s="29" t="str">
        <f>IF($B3786 &lt;&gt; "", IF(C3786="Oui",IF(H3786=1,IF(E3786=0,Résultat!G$8,IF(J3786="No",Résultat!$G$8,Résultat!$G$7)),IF(H3786=2,IF(E3786=0,Résultat!G$9,IF(J3786="No",Résultat!$G$9,Résultat!$G$7)),Résultat!$G$7)),IF(C3786 = "Totale", IF(H3786=1,IF(E3786=0,Résultat!G$8,IF(J3786="No",Résultat!$G$9,Résultat!$G$7)),IF(H3786=2,IF(E3786=0,Résultat!G$9,IF(J3786="No",Résultat!$G$9,Résultat!$G$7)),Résultat!$G$7)),Résultat!$G$7)), "")</f>
        <v/>
      </c>
    </row>
    <row r="3787" spans="1:11" ht="20.100000000000001" customHeight="1">
      <c r="A3787" s="26"/>
      <c r="B3787" s="27"/>
      <c r="C3787" s="11" t="str">
        <f>IF($B3787 &lt;&gt; "",VLOOKUP(MID(B3787,3,5),'Recyclabilité Prod Matx'!C:F,2,FALSE), "")</f>
        <v/>
      </c>
      <c r="D3787" s="11" t="str">
        <f>IF($B3787 &lt;&gt; "",VLOOKUP(MID(B3787,3,5),'Recyclabilité Prod Matx'!C:F,3,FALSE),"")</f>
        <v/>
      </c>
      <c r="E3787" s="11" t="str">
        <f>IF($B3787 &lt;&gt; "",VLOOKUP(MID(B3787,3,5),'Recyclabilité Prod Matx'!C:F,4,FALSE), "")</f>
        <v/>
      </c>
      <c r="F3787" s="12" t="str">
        <f>IF($B3787 &lt;&gt; "", IF(C3787="Totale","",IF(D3787 = 0, "", VLOOKUP(D3787,'Cond Compo'!A:B,2,FALSE))),"")</f>
        <v/>
      </c>
      <c r="G3787" s="28"/>
      <c r="H3787" s="11" t="str">
        <f xml:space="preserve"> IF(C3787="Totale",2,IF($G3787 &lt;&gt; "", IF(D3787 = "E",MATCH(G3787, 'Cond Compo'!D$16:D$18, 0), MATCH(G3787, 'Cond Compo'!C$16:C$19, 0)), ""))</f>
        <v/>
      </c>
      <c r="I3787" s="12" t="str">
        <f>IF($E3787 &lt;&gt; "", IF(E3787 = 0, "", VLOOKUP(E3787,'Cond Perturbation'!A:B,2,FALSE)),"")</f>
        <v/>
      </c>
      <c r="J3787" s="28"/>
      <c r="K3787" s="29" t="str">
        <f>IF($B3787 &lt;&gt; "", IF(C3787="Oui",IF(H3787=1,IF(E3787=0,Résultat!G$8,IF(J3787="No",Résultat!$G$8,Résultat!$G$7)),IF(H3787=2,IF(E3787=0,Résultat!G$9,IF(J3787="No",Résultat!$G$9,Résultat!$G$7)),Résultat!$G$7)),IF(C3787 = "Totale", IF(H3787=1,IF(E3787=0,Résultat!G$8,IF(J3787="No",Résultat!$G$9,Résultat!$G$7)),IF(H3787=2,IF(E3787=0,Résultat!G$9,IF(J3787="No",Résultat!$G$9,Résultat!$G$7)),Résultat!$G$7)),Résultat!$G$7)), "")</f>
        <v/>
      </c>
    </row>
    <row r="3788" spans="1:11" ht="20.100000000000001" customHeight="1">
      <c r="A3788" s="26"/>
      <c r="B3788" s="27"/>
      <c r="C3788" s="11" t="str">
        <f>IF($B3788 &lt;&gt; "",VLOOKUP(MID(B3788,3,5),'Recyclabilité Prod Matx'!C:F,2,FALSE), "")</f>
        <v/>
      </c>
      <c r="D3788" s="11" t="str">
        <f>IF($B3788 &lt;&gt; "",VLOOKUP(MID(B3788,3,5),'Recyclabilité Prod Matx'!C:F,3,FALSE),"")</f>
        <v/>
      </c>
      <c r="E3788" s="11" t="str">
        <f>IF($B3788 &lt;&gt; "",VLOOKUP(MID(B3788,3,5),'Recyclabilité Prod Matx'!C:F,4,FALSE), "")</f>
        <v/>
      </c>
      <c r="F3788" s="12" t="str">
        <f>IF($B3788 &lt;&gt; "", IF(C3788="Totale","",IF(D3788 = 0, "", VLOOKUP(D3788,'Cond Compo'!A:B,2,FALSE))),"")</f>
        <v/>
      </c>
      <c r="G3788" s="28"/>
      <c r="H3788" s="11" t="str">
        <f xml:space="preserve"> IF(C3788="Totale",2,IF($G3788 &lt;&gt; "", IF(D3788 = "E",MATCH(G3788, 'Cond Compo'!D$16:D$18, 0), MATCH(G3788, 'Cond Compo'!C$16:C$19, 0)), ""))</f>
        <v/>
      </c>
      <c r="I3788" s="12" t="str">
        <f>IF($E3788 &lt;&gt; "", IF(E3788 = 0, "", VLOOKUP(E3788,'Cond Perturbation'!A:B,2,FALSE)),"")</f>
        <v/>
      </c>
      <c r="J3788" s="28"/>
      <c r="K3788" s="29" t="str">
        <f>IF($B3788 &lt;&gt; "", IF(C3788="Oui",IF(H3788=1,IF(E3788=0,Résultat!G$8,IF(J3788="No",Résultat!$G$8,Résultat!$G$7)),IF(H3788=2,IF(E3788=0,Résultat!G$9,IF(J3788="No",Résultat!$G$9,Résultat!$G$7)),Résultat!$G$7)),IF(C3788 = "Totale", IF(H3788=1,IF(E3788=0,Résultat!G$8,IF(J3788="No",Résultat!$G$9,Résultat!$G$7)),IF(H3788=2,IF(E3788=0,Résultat!G$9,IF(J3788="No",Résultat!$G$9,Résultat!$G$7)),Résultat!$G$7)),Résultat!$G$7)), "")</f>
        <v/>
      </c>
    </row>
    <row r="3789" spans="1:11" ht="20.100000000000001" customHeight="1">
      <c r="A3789" s="26"/>
      <c r="B3789" s="27"/>
      <c r="C3789" s="11" t="str">
        <f>IF($B3789 &lt;&gt; "",VLOOKUP(MID(B3789,3,5),'Recyclabilité Prod Matx'!C:F,2,FALSE), "")</f>
        <v/>
      </c>
      <c r="D3789" s="11" t="str">
        <f>IF($B3789 &lt;&gt; "",VLOOKUP(MID(B3789,3,5),'Recyclabilité Prod Matx'!C:F,3,FALSE),"")</f>
        <v/>
      </c>
      <c r="E3789" s="11" t="str">
        <f>IF($B3789 &lt;&gt; "",VLOOKUP(MID(B3789,3,5),'Recyclabilité Prod Matx'!C:F,4,FALSE), "")</f>
        <v/>
      </c>
      <c r="F3789" s="12" t="str">
        <f>IF($B3789 &lt;&gt; "", IF(C3789="Totale","",IF(D3789 = 0, "", VLOOKUP(D3789,'Cond Compo'!A:B,2,FALSE))),"")</f>
        <v/>
      </c>
      <c r="G3789" s="28"/>
      <c r="H3789" s="11" t="str">
        <f xml:space="preserve"> IF(C3789="Totale",2,IF($G3789 &lt;&gt; "", IF(D3789 = "E",MATCH(G3789, 'Cond Compo'!D$16:D$18, 0), MATCH(G3789, 'Cond Compo'!C$16:C$19, 0)), ""))</f>
        <v/>
      </c>
      <c r="I3789" s="12" t="str">
        <f>IF($E3789 &lt;&gt; "", IF(E3789 = 0, "", VLOOKUP(E3789,'Cond Perturbation'!A:B,2,FALSE)),"")</f>
        <v/>
      </c>
      <c r="J3789" s="28"/>
      <c r="K3789" s="29" t="str">
        <f>IF($B3789 &lt;&gt; "", IF(C3789="Oui",IF(H3789=1,IF(E3789=0,Résultat!G$8,IF(J3789="No",Résultat!$G$8,Résultat!$G$7)),IF(H3789=2,IF(E3789=0,Résultat!G$9,IF(J3789="No",Résultat!$G$9,Résultat!$G$7)),Résultat!$G$7)),IF(C3789 = "Totale", IF(H3789=1,IF(E3789=0,Résultat!G$8,IF(J3789="No",Résultat!$G$9,Résultat!$G$7)),IF(H3789=2,IF(E3789=0,Résultat!G$9,IF(J3789="No",Résultat!$G$9,Résultat!$G$7)),Résultat!$G$7)),Résultat!$G$7)), "")</f>
        <v/>
      </c>
    </row>
    <row r="3790" spans="1:11" ht="20.100000000000001" customHeight="1">
      <c r="A3790" s="26"/>
      <c r="B3790" s="27"/>
      <c r="C3790" s="11" t="str">
        <f>IF($B3790 &lt;&gt; "",VLOOKUP(MID(B3790,3,5),'Recyclabilité Prod Matx'!C:F,2,FALSE), "")</f>
        <v/>
      </c>
      <c r="D3790" s="11" t="str">
        <f>IF($B3790 &lt;&gt; "",VLOOKUP(MID(B3790,3,5),'Recyclabilité Prod Matx'!C:F,3,FALSE),"")</f>
        <v/>
      </c>
      <c r="E3790" s="11" t="str">
        <f>IF($B3790 &lt;&gt; "",VLOOKUP(MID(B3790,3,5),'Recyclabilité Prod Matx'!C:F,4,FALSE), "")</f>
        <v/>
      </c>
      <c r="F3790" s="12" t="str">
        <f>IF($B3790 &lt;&gt; "", IF(C3790="Totale","",IF(D3790 = 0, "", VLOOKUP(D3790,'Cond Compo'!A:B,2,FALSE))),"")</f>
        <v/>
      </c>
      <c r="G3790" s="28"/>
      <c r="H3790" s="11" t="str">
        <f xml:space="preserve"> IF(C3790="Totale",2,IF($G3790 &lt;&gt; "", IF(D3790 = "E",MATCH(G3790, 'Cond Compo'!D$16:D$18, 0), MATCH(G3790, 'Cond Compo'!C$16:C$19, 0)), ""))</f>
        <v/>
      </c>
      <c r="I3790" s="12" t="str">
        <f>IF($E3790 &lt;&gt; "", IF(E3790 = 0, "", VLOOKUP(E3790,'Cond Perturbation'!A:B,2,FALSE)),"")</f>
        <v/>
      </c>
      <c r="J3790" s="28"/>
      <c r="K3790" s="29" t="str">
        <f>IF($B3790 &lt;&gt; "", IF(C3790="Oui",IF(H3790=1,IF(E3790=0,Résultat!G$8,IF(J3790="No",Résultat!$G$8,Résultat!$G$7)),IF(H3790=2,IF(E3790=0,Résultat!G$9,IF(J3790="No",Résultat!$G$9,Résultat!$G$7)),Résultat!$G$7)),IF(C3790 = "Totale", IF(H3790=1,IF(E3790=0,Résultat!G$8,IF(J3790="No",Résultat!$G$9,Résultat!$G$7)),IF(H3790=2,IF(E3790=0,Résultat!G$9,IF(J3790="No",Résultat!$G$9,Résultat!$G$7)),Résultat!$G$7)),Résultat!$G$7)), "")</f>
        <v/>
      </c>
    </row>
    <row r="3791" spans="1:11" ht="20.100000000000001" customHeight="1">
      <c r="A3791" s="26"/>
      <c r="B3791" s="27"/>
      <c r="C3791" s="11" t="str">
        <f>IF($B3791 &lt;&gt; "",VLOOKUP(MID(B3791,3,5),'Recyclabilité Prod Matx'!C:F,2,FALSE), "")</f>
        <v/>
      </c>
      <c r="D3791" s="11" t="str">
        <f>IF($B3791 &lt;&gt; "",VLOOKUP(MID(B3791,3,5),'Recyclabilité Prod Matx'!C:F,3,FALSE),"")</f>
        <v/>
      </c>
      <c r="E3791" s="11" t="str">
        <f>IF($B3791 &lt;&gt; "",VLOOKUP(MID(B3791,3,5),'Recyclabilité Prod Matx'!C:F,4,FALSE), "")</f>
        <v/>
      </c>
      <c r="F3791" s="12" t="str">
        <f>IF($B3791 &lt;&gt; "", IF(C3791="Totale","",IF(D3791 = 0, "", VLOOKUP(D3791,'Cond Compo'!A:B,2,FALSE))),"")</f>
        <v/>
      </c>
      <c r="G3791" s="28"/>
      <c r="H3791" s="11" t="str">
        <f xml:space="preserve"> IF(C3791="Totale",2,IF($G3791 &lt;&gt; "", IF(D3791 = "E",MATCH(G3791, 'Cond Compo'!D$16:D$18, 0), MATCH(G3791, 'Cond Compo'!C$16:C$19, 0)), ""))</f>
        <v/>
      </c>
      <c r="I3791" s="12" t="str">
        <f>IF($E3791 &lt;&gt; "", IF(E3791 = 0, "", VLOOKUP(E3791,'Cond Perturbation'!A:B,2,FALSE)),"")</f>
        <v/>
      </c>
      <c r="J3791" s="28"/>
      <c r="K3791" s="29" t="str">
        <f>IF($B3791 &lt;&gt; "", IF(C3791="Oui",IF(H3791=1,IF(E3791=0,Résultat!G$8,IF(J3791="No",Résultat!$G$8,Résultat!$G$7)),IF(H3791=2,IF(E3791=0,Résultat!G$9,IF(J3791="No",Résultat!$G$9,Résultat!$G$7)),Résultat!$G$7)),IF(C3791 = "Totale", IF(H3791=1,IF(E3791=0,Résultat!G$8,IF(J3791="No",Résultat!$G$9,Résultat!$G$7)),IF(H3791=2,IF(E3791=0,Résultat!G$9,IF(J3791="No",Résultat!$G$9,Résultat!$G$7)),Résultat!$G$7)),Résultat!$G$7)), "")</f>
        <v/>
      </c>
    </row>
    <row r="3792" spans="1:11" ht="20.100000000000001" customHeight="1">
      <c r="A3792" s="26"/>
      <c r="B3792" s="27"/>
      <c r="C3792" s="11" t="str">
        <f>IF($B3792 &lt;&gt; "",VLOOKUP(MID(B3792,3,5),'Recyclabilité Prod Matx'!C:F,2,FALSE), "")</f>
        <v/>
      </c>
      <c r="D3792" s="11" t="str">
        <f>IF($B3792 &lt;&gt; "",VLOOKUP(MID(B3792,3,5),'Recyclabilité Prod Matx'!C:F,3,FALSE),"")</f>
        <v/>
      </c>
      <c r="E3792" s="11" t="str">
        <f>IF($B3792 &lt;&gt; "",VLOOKUP(MID(B3792,3,5),'Recyclabilité Prod Matx'!C:F,4,FALSE), "")</f>
        <v/>
      </c>
      <c r="F3792" s="12" t="str">
        <f>IF($B3792 &lt;&gt; "", IF(C3792="Totale","",IF(D3792 = 0, "", VLOOKUP(D3792,'Cond Compo'!A:B,2,FALSE))),"")</f>
        <v/>
      </c>
      <c r="G3792" s="28"/>
      <c r="H3792" s="11" t="str">
        <f xml:space="preserve"> IF(C3792="Totale",2,IF($G3792 &lt;&gt; "", IF(D3792 = "E",MATCH(G3792, 'Cond Compo'!D$16:D$18, 0), MATCH(G3792, 'Cond Compo'!C$16:C$19, 0)), ""))</f>
        <v/>
      </c>
      <c r="I3792" s="12" t="str">
        <f>IF($E3792 &lt;&gt; "", IF(E3792 = 0, "", VLOOKUP(E3792,'Cond Perturbation'!A:B,2,FALSE)),"")</f>
        <v/>
      </c>
      <c r="J3792" s="28"/>
      <c r="K3792" s="29" t="str">
        <f>IF($B3792 &lt;&gt; "", IF(C3792="Oui",IF(H3792=1,IF(E3792=0,Résultat!G$8,IF(J3792="No",Résultat!$G$8,Résultat!$G$7)),IF(H3792=2,IF(E3792=0,Résultat!G$9,IF(J3792="No",Résultat!$G$9,Résultat!$G$7)),Résultat!$G$7)),IF(C3792 = "Totale", IF(H3792=1,IF(E3792=0,Résultat!G$8,IF(J3792="No",Résultat!$G$9,Résultat!$G$7)),IF(H3792=2,IF(E3792=0,Résultat!G$9,IF(J3792="No",Résultat!$G$9,Résultat!$G$7)),Résultat!$G$7)),Résultat!$G$7)), "")</f>
        <v/>
      </c>
    </row>
    <row r="3793" spans="1:11" ht="20.100000000000001" customHeight="1">
      <c r="A3793" s="26"/>
      <c r="B3793" s="27"/>
      <c r="C3793" s="11" t="str">
        <f>IF($B3793 &lt;&gt; "",VLOOKUP(MID(B3793,3,5),'Recyclabilité Prod Matx'!C:F,2,FALSE), "")</f>
        <v/>
      </c>
      <c r="D3793" s="11" t="str">
        <f>IF($B3793 &lt;&gt; "",VLOOKUP(MID(B3793,3,5),'Recyclabilité Prod Matx'!C:F,3,FALSE),"")</f>
        <v/>
      </c>
      <c r="E3793" s="11" t="str">
        <f>IF($B3793 &lt;&gt; "",VLOOKUP(MID(B3793,3,5),'Recyclabilité Prod Matx'!C:F,4,FALSE), "")</f>
        <v/>
      </c>
      <c r="F3793" s="12" t="str">
        <f>IF($B3793 &lt;&gt; "", IF(C3793="Totale","",IF(D3793 = 0, "", VLOOKUP(D3793,'Cond Compo'!A:B,2,FALSE))),"")</f>
        <v/>
      </c>
      <c r="G3793" s="28"/>
      <c r="H3793" s="11" t="str">
        <f xml:space="preserve"> IF(C3793="Totale",2,IF($G3793 &lt;&gt; "", IF(D3793 = "E",MATCH(G3793, 'Cond Compo'!D$16:D$18, 0), MATCH(G3793, 'Cond Compo'!C$16:C$19, 0)), ""))</f>
        <v/>
      </c>
      <c r="I3793" s="12" t="str">
        <f>IF($E3793 &lt;&gt; "", IF(E3793 = 0, "", VLOOKUP(E3793,'Cond Perturbation'!A:B,2,FALSE)),"")</f>
        <v/>
      </c>
      <c r="J3793" s="28"/>
      <c r="K3793" s="29" t="str">
        <f>IF($B3793 &lt;&gt; "", IF(C3793="Oui",IF(H3793=1,IF(E3793=0,Résultat!G$8,IF(J3793="No",Résultat!$G$8,Résultat!$G$7)),IF(H3793=2,IF(E3793=0,Résultat!G$9,IF(J3793="No",Résultat!$G$9,Résultat!$G$7)),Résultat!$G$7)),IF(C3793 = "Totale", IF(H3793=1,IF(E3793=0,Résultat!G$8,IF(J3793="No",Résultat!$G$9,Résultat!$G$7)),IF(H3793=2,IF(E3793=0,Résultat!G$9,IF(J3793="No",Résultat!$G$9,Résultat!$G$7)),Résultat!$G$7)),Résultat!$G$7)), "")</f>
        <v/>
      </c>
    </row>
    <row r="3794" spans="1:11" ht="20.100000000000001" customHeight="1">
      <c r="A3794" s="26"/>
      <c r="B3794" s="27"/>
      <c r="C3794" s="11" t="str">
        <f>IF($B3794 &lt;&gt; "",VLOOKUP(MID(B3794,3,5),'Recyclabilité Prod Matx'!C:F,2,FALSE), "")</f>
        <v/>
      </c>
      <c r="D3794" s="11" t="str">
        <f>IF($B3794 &lt;&gt; "",VLOOKUP(MID(B3794,3,5),'Recyclabilité Prod Matx'!C:F,3,FALSE),"")</f>
        <v/>
      </c>
      <c r="E3794" s="11" t="str">
        <f>IF($B3794 &lt;&gt; "",VLOOKUP(MID(B3794,3,5),'Recyclabilité Prod Matx'!C:F,4,FALSE), "")</f>
        <v/>
      </c>
      <c r="F3794" s="12" t="str">
        <f>IF($B3794 &lt;&gt; "", IF(C3794="Totale","",IF(D3794 = 0, "", VLOOKUP(D3794,'Cond Compo'!A:B,2,FALSE))),"")</f>
        <v/>
      </c>
      <c r="G3794" s="28"/>
      <c r="H3794" s="11" t="str">
        <f xml:space="preserve"> IF(C3794="Totale",2,IF($G3794 &lt;&gt; "", IF(D3794 = "E",MATCH(G3794, 'Cond Compo'!D$16:D$18, 0), MATCH(G3794, 'Cond Compo'!C$16:C$19, 0)), ""))</f>
        <v/>
      </c>
      <c r="I3794" s="12" t="str">
        <f>IF($E3794 &lt;&gt; "", IF(E3794 = 0, "", VLOOKUP(E3794,'Cond Perturbation'!A:B,2,FALSE)),"")</f>
        <v/>
      </c>
      <c r="J3794" s="28"/>
      <c r="K3794" s="29" t="str">
        <f>IF($B3794 &lt;&gt; "", IF(C3794="Oui",IF(H3794=1,IF(E3794=0,Résultat!G$8,IF(J3794="No",Résultat!$G$8,Résultat!$G$7)),IF(H3794=2,IF(E3794=0,Résultat!G$9,IF(J3794="No",Résultat!$G$9,Résultat!$G$7)),Résultat!$G$7)),IF(C3794 = "Totale", IF(H3794=1,IF(E3794=0,Résultat!G$8,IF(J3794="No",Résultat!$G$9,Résultat!$G$7)),IF(H3794=2,IF(E3794=0,Résultat!G$9,IF(J3794="No",Résultat!$G$9,Résultat!$G$7)),Résultat!$G$7)),Résultat!$G$7)), "")</f>
        <v/>
      </c>
    </row>
    <row r="3795" spans="1:11" ht="20.100000000000001" customHeight="1">
      <c r="A3795" s="26"/>
      <c r="B3795" s="27"/>
      <c r="C3795" s="11" t="str">
        <f>IF($B3795 &lt;&gt; "",VLOOKUP(MID(B3795,3,5),'Recyclabilité Prod Matx'!C:F,2,FALSE), "")</f>
        <v/>
      </c>
      <c r="D3795" s="11" t="str">
        <f>IF($B3795 &lt;&gt; "",VLOOKUP(MID(B3795,3,5),'Recyclabilité Prod Matx'!C:F,3,FALSE),"")</f>
        <v/>
      </c>
      <c r="E3795" s="11" t="str">
        <f>IF($B3795 &lt;&gt; "",VLOOKUP(MID(B3795,3,5),'Recyclabilité Prod Matx'!C:F,4,FALSE), "")</f>
        <v/>
      </c>
      <c r="F3795" s="12" t="str">
        <f>IF($B3795 &lt;&gt; "", IF(C3795="Totale","",IF(D3795 = 0, "", VLOOKUP(D3795,'Cond Compo'!A:B,2,FALSE))),"")</f>
        <v/>
      </c>
      <c r="G3795" s="28"/>
      <c r="H3795" s="11" t="str">
        <f xml:space="preserve"> IF(C3795="Totale",2,IF($G3795 &lt;&gt; "", IF(D3795 = "E",MATCH(G3795, 'Cond Compo'!D$16:D$18, 0), MATCH(G3795, 'Cond Compo'!C$16:C$19, 0)), ""))</f>
        <v/>
      </c>
      <c r="I3795" s="12" t="str">
        <f>IF($E3795 &lt;&gt; "", IF(E3795 = 0, "", VLOOKUP(E3795,'Cond Perturbation'!A:B,2,FALSE)),"")</f>
        <v/>
      </c>
      <c r="J3795" s="28"/>
      <c r="K3795" s="29" t="str">
        <f>IF($B3795 &lt;&gt; "", IF(C3795="Oui",IF(H3795=1,IF(E3795=0,Résultat!G$8,IF(J3795="No",Résultat!$G$8,Résultat!$G$7)),IF(H3795=2,IF(E3795=0,Résultat!G$9,IF(J3795="No",Résultat!$G$9,Résultat!$G$7)),Résultat!$G$7)),IF(C3795 = "Totale", IF(H3795=1,IF(E3795=0,Résultat!G$8,IF(J3795="No",Résultat!$G$9,Résultat!$G$7)),IF(H3795=2,IF(E3795=0,Résultat!G$9,IF(J3795="No",Résultat!$G$9,Résultat!$G$7)),Résultat!$G$7)),Résultat!$G$7)), "")</f>
        <v/>
      </c>
    </row>
    <row r="3796" spans="1:11" ht="20.100000000000001" customHeight="1">
      <c r="A3796" s="26"/>
      <c r="B3796" s="27"/>
      <c r="C3796" s="11" t="str">
        <f>IF($B3796 &lt;&gt; "",VLOOKUP(MID(B3796,3,5),'Recyclabilité Prod Matx'!C:F,2,FALSE), "")</f>
        <v/>
      </c>
      <c r="D3796" s="11" t="str">
        <f>IF($B3796 &lt;&gt; "",VLOOKUP(MID(B3796,3,5),'Recyclabilité Prod Matx'!C:F,3,FALSE),"")</f>
        <v/>
      </c>
      <c r="E3796" s="11" t="str">
        <f>IF($B3796 &lt;&gt; "",VLOOKUP(MID(B3796,3,5),'Recyclabilité Prod Matx'!C:F,4,FALSE), "")</f>
        <v/>
      </c>
      <c r="F3796" s="12" t="str">
        <f>IF($B3796 &lt;&gt; "", IF(C3796="Totale","",IF(D3796 = 0, "", VLOOKUP(D3796,'Cond Compo'!A:B,2,FALSE))),"")</f>
        <v/>
      </c>
      <c r="G3796" s="28"/>
      <c r="H3796" s="11" t="str">
        <f xml:space="preserve"> IF(C3796="Totale",2,IF($G3796 &lt;&gt; "", IF(D3796 = "E",MATCH(G3796, 'Cond Compo'!D$16:D$18, 0), MATCH(G3796, 'Cond Compo'!C$16:C$19, 0)), ""))</f>
        <v/>
      </c>
      <c r="I3796" s="12" t="str">
        <f>IF($E3796 &lt;&gt; "", IF(E3796 = 0, "", VLOOKUP(E3796,'Cond Perturbation'!A:B,2,FALSE)),"")</f>
        <v/>
      </c>
      <c r="J3796" s="28"/>
      <c r="K3796" s="29" t="str">
        <f>IF($B3796 &lt;&gt; "", IF(C3796="Oui",IF(H3796=1,IF(E3796=0,Résultat!G$8,IF(J3796="No",Résultat!$G$8,Résultat!$G$7)),IF(H3796=2,IF(E3796=0,Résultat!G$9,IF(J3796="No",Résultat!$G$9,Résultat!$G$7)),Résultat!$G$7)),IF(C3796 = "Totale", IF(H3796=1,IF(E3796=0,Résultat!G$8,IF(J3796="No",Résultat!$G$9,Résultat!$G$7)),IF(H3796=2,IF(E3796=0,Résultat!G$9,IF(J3796="No",Résultat!$G$9,Résultat!$G$7)),Résultat!$G$7)),Résultat!$G$7)), "")</f>
        <v/>
      </c>
    </row>
    <row r="3797" spans="1:11" ht="20.100000000000001" customHeight="1">
      <c r="A3797" s="26"/>
      <c r="B3797" s="27"/>
      <c r="C3797" s="11" t="str">
        <f>IF($B3797 &lt;&gt; "",VLOOKUP(MID(B3797,3,5),'Recyclabilité Prod Matx'!C:F,2,FALSE), "")</f>
        <v/>
      </c>
      <c r="D3797" s="11" t="str">
        <f>IF($B3797 &lt;&gt; "",VLOOKUP(MID(B3797,3,5),'Recyclabilité Prod Matx'!C:F,3,FALSE),"")</f>
        <v/>
      </c>
      <c r="E3797" s="11" t="str">
        <f>IF($B3797 &lt;&gt; "",VLOOKUP(MID(B3797,3,5),'Recyclabilité Prod Matx'!C:F,4,FALSE), "")</f>
        <v/>
      </c>
      <c r="F3797" s="12" t="str">
        <f>IF($B3797 &lt;&gt; "", IF(C3797="Totale","",IF(D3797 = 0, "", VLOOKUP(D3797,'Cond Compo'!A:B,2,FALSE))),"")</f>
        <v/>
      </c>
      <c r="G3797" s="28"/>
      <c r="H3797" s="11" t="str">
        <f xml:space="preserve"> IF(C3797="Totale",2,IF($G3797 &lt;&gt; "", IF(D3797 = "E",MATCH(G3797, 'Cond Compo'!D$16:D$18, 0), MATCH(G3797, 'Cond Compo'!C$16:C$19, 0)), ""))</f>
        <v/>
      </c>
      <c r="I3797" s="12" t="str">
        <f>IF($E3797 &lt;&gt; "", IF(E3797 = 0, "", VLOOKUP(E3797,'Cond Perturbation'!A:B,2,FALSE)),"")</f>
        <v/>
      </c>
      <c r="J3797" s="28"/>
      <c r="K3797" s="29" t="str">
        <f>IF($B3797 &lt;&gt; "", IF(C3797="Oui",IF(H3797=1,IF(E3797=0,Résultat!G$8,IF(J3797="No",Résultat!$G$8,Résultat!$G$7)),IF(H3797=2,IF(E3797=0,Résultat!G$9,IF(J3797="No",Résultat!$G$9,Résultat!$G$7)),Résultat!$G$7)),IF(C3797 = "Totale", IF(H3797=1,IF(E3797=0,Résultat!G$8,IF(J3797="No",Résultat!$G$9,Résultat!$G$7)),IF(H3797=2,IF(E3797=0,Résultat!G$9,IF(J3797="No",Résultat!$G$9,Résultat!$G$7)),Résultat!$G$7)),Résultat!$G$7)), "")</f>
        <v/>
      </c>
    </row>
    <row r="3798" spans="1:11" ht="20.100000000000001" customHeight="1">
      <c r="A3798" s="26"/>
      <c r="B3798" s="27"/>
      <c r="C3798" s="11" t="str">
        <f>IF($B3798 &lt;&gt; "",VLOOKUP(MID(B3798,3,5),'Recyclabilité Prod Matx'!C:F,2,FALSE), "")</f>
        <v/>
      </c>
      <c r="D3798" s="11" t="str">
        <f>IF($B3798 &lt;&gt; "",VLOOKUP(MID(B3798,3,5),'Recyclabilité Prod Matx'!C:F,3,FALSE),"")</f>
        <v/>
      </c>
      <c r="E3798" s="11" t="str">
        <f>IF($B3798 &lt;&gt; "",VLOOKUP(MID(B3798,3,5),'Recyclabilité Prod Matx'!C:F,4,FALSE), "")</f>
        <v/>
      </c>
      <c r="F3798" s="12" t="str">
        <f>IF($B3798 &lt;&gt; "", IF(C3798="Totale","",IF(D3798 = 0, "", VLOOKUP(D3798,'Cond Compo'!A:B,2,FALSE))),"")</f>
        <v/>
      </c>
      <c r="G3798" s="28"/>
      <c r="H3798" s="11" t="str">
        <f xml:space="preserve"> IF(C3798="Totale",2,IF($G3798 &lt;&gt; "", IF(D3798 = "E",MATCH(G3798, 'Cond Compo'!D$16:D$18, 0), MATCH(G3798, 'Cond Compo'!C$16:C$19, 0)), ""))</f>
        <v/>
      </c>
      <c r="I3798" s="12" t="str">
        <f>IF($E3798 &lt;&gt; "", IF(E3798 = 0, "", VLOOKUP(E3798,'Cond Perturbation'!A:B,2,FALSE)),"")</f>
        <v/>
      </c>
      <c r="J3798" s="28"/>
      <c r="K3798" s="29" t="str">
        <f>IF($B3798 &lt;&gt; "", IF(C3798="Oui",IF(H3798=1,IF(E3798=0,Résultat!G$8,IF(J3798="No",Résultat!$G$8,Résultat!$G$7)),IF(H3798=2,IF(E3798=0,Résultat!G$9,IF(J3798="No",Résultat!$G$9,Résultat!$G$7)),Résultat!$G$7)),IF(C3798 = "Totale", IF(H3798=1,IF(E3798=0,Résultat!G$8,IF(J3798="No",Résultat!$G$9,Résultat!$G$7)),IF(H3798=2,IF(E3798=0,Résultat!G$9,IF(J3798="No",Résultat!$G$9,Résultat!$G$7)),Résultat!$G$7)),Résultat!$G$7)), "")</f>
        <v/>
      </c>
    </row>
    <row r="3799" spans="1:11" ht="20.100000000000001" customHeight="1">
      <c r="A3799" s="26"/>
      <c r="B3799" s="27"/>
      <c r="C3799" s="11" t="str">
        <f>IF($B3799 &lt;&gt; "",VLOOKUP(MID(B3799,3,5),'Recyclabilité Prod Matx'!C:F,2,FALSE), "")</f>
        <v/>
      </c>
      <c r="D3799" s="11" t="str">
        <f>IF($B3799 &lt;&gt; "",VLOOKUP(MID(B3799,3,5),'Recyclabilité Prod Matx'!C:F,3,FALSE),"")</f>
        <v/>
      </c>
      <c r="E3799" s="11" t="str">
        <f>IF($B3799 &lt;&gt; "",VLOOKUP(MID(B3799,3,5),'Recyclabilité Prod Matx'!C:F,4,FALSE), "")</f>
        <v/>
      </c>
      <c r="F3799" s="12" t="str">
        <f>IF($B3799 &lt;&gt; "", IF(C3799="Totale","",IF(D3799 = 0, "", VLOOKUP(D3799,'Cond Compo'!A:B,2,FALSE))),"")</f>
        <v/>
      </c>
      <c r="G3799" s="28"/>
      <c r="H3799" s="11" t="str">
        <f xml:space="preserve"> IF(C3799="Totale",2,IF($G3799 &lt;&gt; "", IF(D3799 = "E",MATCH(G3799, 'Cond Compo'!D$16:D$18, 0), MATCH(G3799, 'Cond Compo'!C$16:C$19, 0)), ""))</f>
        <v/>
      </c>
      <c r="I3799" s="12" t="str">
        <f>IF($E3799 &lt;&gt; "", IF(E3799 = 0, "", VLOOKUP(E3799,'Cond Perturbation'!A:B,2,FALSE)),"")</f>
        <v/>
      </c>
      <c r="J3799" s="28"/>
      <c r="K3799" s="29" t="str">
        <f>IF($B3799 &lt;&gt; "", IF(C3799="Oui",IF(H3799=1,IF(E3799=0,Résultat!G$8,IF(J3799="No",Résultat!$G$8,Résultat!$G$7)),IF(H3799=2,IF(E3799=0,Résultat!G$9,IF(J3799="No",Résultat!$G$9,Résultat!$G$7)),Résultat!$G$7)),IF(C3799 = "Totale", IF(H3799=1,IF(E3799=0,Résultat!G$8,IF(J3799="No",Résultat!$G$9,Résultat!$G$7)),IF(H3799=2,IF(E3799=0,Résultat!G$9,IF(J3799="No",Résultat!$G$9,Résultat!$G$7)),Résultat!$G$7)),Résultat!$G$7)), "")</f>
        <v/>
      </c>
    </row>
    <row r="3800" spans="1:11" ht="20.100000000000001" customHeight="1">
      <c r="A3800" s="26"/>
      <c r="B3800" s="27"/>
      <c r="C3800" s="11" t="str">
        <f>IF($B3800 &lt;&gt; "",VLOOKUP(MID(B3800,3,5),'Recyclabilité Prod Matx'!C:F,2,FALSE), "")</f>
        <v/>
      </c>
      <c r="D3800" s="11" t="str">
        <f>IF($B3800 &lt;&gt; "",VLOOKUP(MID(B3800,3,5),'Recyclabilité Prod Matx'!C:F,3,FALSE),"")</f>
        <v/>
      </c>
      <c r="E3800" s="11" t="str">
        <f>IF($B3800 &lt;&gt; "",VLOOKUP(MID(B3800,3,5),'Recyclabilité Prod Matx'!C:F,4,FALSE), "")</f>
        <v/>
      </c>
      <c r="F3800" s="12" t="str">
        <f>IF($B3800 &lt;&gt; "", IF(C3800="Totale","",IF(D3800 = 0, "", VLOOKUP(D3800,'Cond Compo'!A:B,2,FALSE))),"")</f>
        <v/>
      </c>
      <c r="G3800" s="28"/>
      <c r="H3800" s="11" t="str">
        <f xml:space="preserve"> IF(C3800="Totale",2,IF($G3800 &lt;&gt; "", IF(D3800 = "E",MATCH(G3800, 'Cond Compo'!D$16:D$18, 0), MATCH(G3800, 'Cond Compo'!C$16:C$19, 0)), ""))</f>
        <v/>
      </c>
      <c r="I3800" s="12" t="str">
        <f>IF($E3800 &lt;&gt; "", IF(E3800 = 0, "", VLOOKUP(E3800,'Cond Perturbation'!A:B,2,FALSE)),"")</f>
        <v/>
      </c>
      <c r="J3800" s="28"/>
      <c r="K3800" s="29" t="str">
        <f>IF($B3800 &lt;&gt; "", IF(C3800="Oui",IF(H3800=1,IF(E3800=0,Résultat!G$8,IF(J3800="No",Résultat!$G$8,Résultat!$G$7)),IF(H3800=2,IF(E3800=0,Résultat!G$9,IF(J3800="No",Résultat!$G$9,Résultat!$G$7)),Résultat!$G$7)),IF(C3800 = "Totale", IF(H3800=1,IF(E3800=0,Résultat!G$8,IF(J3800="No",Résultat!$G$9,Résultat!$G$7)),IF(H3800=2,IF(E3800=0,Résultat!G$9,IF(J3800="No",Résultat!$G$9,Résultat!$G$7)),Résultat!$G$7)),Résultat!$G$7)), "")</f>
        <v/>
      </c>
    </row>
    <row r="3801" spans="1:11" ht="20.100000000000001" customHeight="1">
      <c r="A3801" s="26"/>
      <c r="B3801" s="27"/>
      <c r="C3801" s="11" t="str">
        <f>IF($B3801 &lt;&gt; "",VLOOKUP(MID(B3801,3,5),'Recyclabilité Prod Matx'!C:F,2,FALSE), "")</f>
        <v/>
      </c>
      <c r="D3801" s="11" t="str">
        <f>IF($B3801 &lt;&gt; "",VLOOKUP(MID(B3801,3,5),'Recyclabilité Prod Matx'!C:F,3,FALSE),"")</f>
        <v/>
      </c>
      <c r="E3801" s="11" t="str">
        <f>IF($B3801 &lt;&gt; "",VLOOKUP(MID(B3801,3,5),'Recyclabilité Prod Matx'!C:F,4,FALSE), "")</f>
        <v/>
      </c>
      <c r="F3801" s="12" t="str">
        <f>IF($B3801 &lt;&gt; "", IF(C3801="Totale","",IF(D3801 = 0, "", VLOOKUP(D3801,'Cond Compo'!A:B,2,FALSE))),"")</f>
        <v/>
      </c>
      <c r="G3801" s="28"/>
      <c r="H3801" s="11" t="str">
        <f xml:space="preserve"> IF(C3801="Totale",2,IF($G3801 &lt;&gt; "", IF(D3801 = "E",MATCH(G3801, 'Cond Compo'!D$16:D$18, 0), MATCH(G3801, 'Cond Compo'!C$16:C$19, 0)), ""))</f>
        <v/>
      </c>
      <c r="I3801" s="12" t="str">
        <f>IF($E3801 &lt;&gt; "", IF(E3801 = 0, "", VLOOKUP(E3801,'Cond Perturbation'!A:B,2,FALSE)),"")</f>
        <v/>
      </c>
      <c r="J3801" s="28"/>
      <c r="K3801" s="29" t="str">
        <f>IF($B3801 &lt;&gt; "", IF(C3801="Oui",IF(H3801=1,IF(E3801=0,Résultat!G$8,IF(J3801="No",Résultat!$G$8,Résultat!$G$7)),IF(H3801=2,IF(E3801=0,Résultat!G$9,IF(J3801="No",Résultat!$G$9,Résultat!$G$7)),Résultat!$G$7)),IF(C3801 = "Totale", IF(H3801=1,IF(E3801=0,Résultat!G$8,IF(J3801="No",Résultat!$G$9,Résultat!$G$7)),IF(H3801=2,IF(E3801=0,Résultat!G$9,IF(J3801="No",Résultat!$G$9,Résultat!$G$7)),Résultat!$G$7)),Résultat!$G$7)), "")</f>
        <v/>
      </c>
    </row>
    <row r="3802" spans="1:11" ht="20.100000000000001" customHeight="1">
      <c r="A3802" s="26"/>
      <c r="B3802" s="27"/>
      <c r="C3802" s="11" t="str">
        <f>IF($B3802 &lt;&gt; "",VLOOKUP(MID(B3802,3,5),'Recyclabilité Prod Matx'!C:F,2,FALSE), "")</f>
        <v/>
      </c>
      <c r="D3802" s="11" t="str">
        <f>IF($B3802 &lt;&gt; "",VLOOKUP(MID(B3802,3,5),'Recyclabilité Prod Matx'!C:F,3,FALSE),"")</f>
        <v/>
      </c>
      <c r="E3802" s="11" t="str">
        <f>IF($B3802 &lt;&gt; "",VLOOKUP(MID(B3802,3,5),'Recyclabilité Prod Matx'!C:F,4,FALSE), "")</f>
        <v/>
      </c>
      <c r="F3802" s="12" t="str">
        <f>IF($B3802 &lt;&gt; "", IF(C3802="Totale","",IF(D3802 = 0, "", VLOOKUP(D3802,'Cond Compo'!A:B,2,FALSE))),"")</f>
        <v/>
      </c>
      <c r="G3802" s="28"/>
      <c r="H3802" s="11" t="str">
        <f xml:space="preserve"> IF(C3802="Totale",2,IF($G3802 &lt;&gt; "", IF(D3802 = "E",MATCH(G3802, 'Cond Compo'!D$16:D$18, 0), MATCH(G3802, 'Cond Compo'!C$16:C$19, 0)), ""))</f>
        <v/>
      </c>
      <c r="I3802" s="12" t="str">
        <f>IF($E3802 &lt;&gt; "", IF(E3802 = 0, "", VLOOKUP(E3802,'Cond Perturbation'!A:B,2,FALSE)),"")</f>
        <v/>
      </c>
      <c r="J3802" s="28"/>
      <c r="K3802" s="29" t="str">
        <f>IF($B3802 &lt;&gt; "", IF(C3802="Oui",IF(H3802=1,IF(E3802=0,Résultat!G$8,IF(J3802="No",Résultat!$G$8,Résultat!$G$7)),IF(H3802=2,IF(E3802=0,Résultat!G$9,IF(J3802="No",Résultat!$G$9,Résultat!$G$7)),Résultat!$G$7)),IF(C3802 = "Totale", IF(H3802=1,IF(E3802=0,Résultat!G$8,IF(J3802="No",Résultat!$G$9,Résultat!$G$7)),IF(H3802=2,IF(E3802=0,Résultat!G$9,IF(J3802="No",Résultat!$G$9,Résultat!$G$7)),Résultat!$G$7)),Résultat!$G$7)), "")</f>
        <v/>
      </c>
    </row>
    <row r="3803" spans="1:11" ht="20.100000000000001" customHeight="1">
      <c r="A3803" s="26"/>
      <c r="B3803" s="27"/>
      <c r="C3803" s="11" t="str">
        <f>IF($B3803 &lt;&gt; "",VLOOKUP(MID(B3803,3,5),'Recyclabilité Prod Matx'!C:F,2,FALSE), "")</f>
        <v/>
      </c>
      <c r="D3803" s="11" t="str">
        <f>IF($B3803 &lt;&gt; "",VLOOKUP(MID(B3803,3,5),'Recyclabilité Prod Matx'!C:F,3,FALSE),"")</f>
        <v/>
      </c>
      <c r="E3803" s="11" t="str">
        <f>IF($B3803 &lt;&gt; "",VLOOKUP(MID(B3803,3,5),'Recyclabilité Prod Matx'!C:F,4,FALSE), "")</f>
        <v/>
      </c>
      <c r="F3803" s="12" t="str">
        <f>IF($B3803 &lt;&gt; "", IF(C3803="Totale","",IF(D3803 = 0, "", VLOOKUP(D3803,'Cond Compo'!A:B,2,FALSE))),"")</f>
        <v/>
      </c>
      <c r="G3803" s="28"/>
      <c r="H3803" s="11" t="str">
        <f xml:space="preserve"> IF(C3803="Totale",2,IF($G3803 &lt;&gt; "", IF(D3803 = "E",MATCH(G3803, 'Cond Compo'!D$16:D$18, 0), MATCH(G3803, 'Cond Compo'!C$16:C$19, 0)), ""))</f>
        <v/>
      </c>
      <c r="I3803" s="12" t="str">
        <f>IF($E3803 &lt;&gt; "", IF(E3803 = 0, "", VLOOKUP(E3803,'Cond Perturbation'!A:B,2,FALSE)),"")</f>
        <v/>
      </c>
      <c r="J3803" s="28"/>
      <c r="K3803" s="29" t="str">
        <f>IF($B3803 &lt;&gt; "", IF(C3803="Oui",IF(H3803=1,IF(E3803=0,Résultat!G$8,IF(J3803="No",Résultat!$G$8,Résultat!$G$7)),IF(H3803=2,IF(E3803=0,Résultat!G$9,IF(J3803="No",Résultat!$G$9,Résultat!$G$7)),Résultat!$G$7)),IF(C3803 = "Totale", IF(H3803=1,IF(E3803=0,Résultat!G$8,IF(J3803="No",Résultat!$G$9,Résultat!$G$7)),IF(H3803=2,IF(E3803=0,Résultat!G$9,IF(J3803="No",Résultat!$G$9,Résultat!$G$7)),Résultat!$G$7)),Résultat!$G$7)), "")</f>
        <v/>
      </c>
    </row>
    <row r="3804" spans="1:11" ht="20.100000000000001" customHeight="1">
      <c r="A3804" s="26"/>
      <c r="B3804" s="27"/>
      <c r="C3804" s="11" t="str">
        <f>IF($B3804 &lt;&gt; "",VLOOKUP(MID(B3804,3,5),'Recyclabilité Prod Matx'!C:F,2,FALSE), "")</f>
        <v/>
      </c>
      <c r="D3804" s="11" t="str">
        <f>IF($B3804 &lt;&gt; "",VLOOKUP(MID(B3804,3,5),'Recyclabilité Prod Matx'!C:F,3,FALSE),"")</f>
        <v/>
      </c>
      <c r="E3804" s="11" t="str">
        <f>IF($B3804 &lt;&gt; "",VLOOKUP(MID(B3804,3,5),'Recyclabilité Prod Matx'!C:F,4,FALSE), "")</f>
        <v/>
      </c>
      <c r="F3804" s="12" t="str">
        <f>IF($B3804 &lt;&gt; "", IF(C3804="Totale","",IF(D3804 = 0, "", VLOOKUP(D3804,'Cond Compo'!A:B,2,FALSE))),"")</f>
        <v/>
      </c>
      <c r="G3804" s="28"/>
      <c r="H3804" s="11" t="str">
        <f xml:space="preserve"> IF(C3804="Totale",2,IF($G3804 &lt;&gt; "", IF(D3804 = "E",MATCH(G3804, 'Cond Compo'!D$16:D$18, 0), MATCH(G3804, 'Cond Compo'!C$16:C$19, 0)), ""))</f>
        <v/>
      </c>
      <c r="I3804" s="12" t="str">
        <f>IF($E3804 &lt;&gt; "", IF(E3804 = 0, "", VLOOKUP(E3804,'Cond Perturbation'!A:B,2,FALSE)),"")</f>
        <v/>
      </c>
      <c r="J3804" s="28"/>
      <c r="K3804" s="29" t="str">
        <f>IF($B3804 &lt;&gt; "", IF(C3804="Oui",IF(H3804=1,IF(E3804=0,Résultat!G$8,IF(J3804="No",Résultat!$G$8,Résultat!$G$7)),IF(H3804=2,IF(E3804=0,Résultat!G$9,IF(J3804="No",Résultat!$G$9,Résultat!$G$7)),Résultat!$G$7)),IF(C3804 = "Totale", IF(H3804=1,IF(E3804=0,Résultat!G$8,IF(J3804="No",Résultat!$G$9,Résultat!$G$7)),IF(H3804=2,IF(E3804=0,Résultat!G$9,IF(J3804="No",Résultat!$G$9,Résultat!$G$7)),Résultat!$G$7)),Résultat!$G$7)), "")</f>
        <v/>
      </c>
    </row>
    <row r="3805" spans="1:11" ht="20.100000000000001" customHeight="1">
      <c r="A3805" s="26"/>
      <c r="B3805" s="27"/>
      <c r="C3805" s="11" t="str">
        <f>IF($B3805 &lt;&gt; "",VLOOKUP(MID(B3805,3,5),'Recyclabilité Prod Matx'!C:F,2,FALSE), "")</f>
        <v/>
      </c>
      <c r="D3805" s="11" t="str">
        <f>IF($B3805 &lt;&gt; "",VLOOKUP(MID(B3805,3,5),'Recyclabilité Prod Matx'!C:F,3,FALSE),"")</f>
        <v/>
      </c>
      <c r="E3805" s="11" t="str">
        <f>IF($B3805 &lt;&gt; "",VLOOKUP(MID(B3805,3,5),'Recyclabilité Prod Matx'!C:F,4,FALSE), "")</f>
        <v/>
      </c>
      <c r="F3805" s="12" t="str">
        <f>IF($B3805 &lt;&gt; "", IF(C3805="Totale","",IF(D3805 = 0, "", VLOOKUP(D3805,'Cond Compo'!A:B,2,FALSE))),"")</f>
        <v/>
      </c>
      <c r="G3805" s="28"/>
      <c r="H3805" s="11" t="str">
        <f xml:space="preserve"> IF(C3805="Totale",2,IF($G3805 &lt;&gt; "", IF(D3805 = "E",MATCH(G3805, 'Cond Compo'!D$16:D$18, 0), MATCH(G3805, 'Cond Compo'!C$16:C$19, 0)), ""))</f>
        <v/>
      </c>
      <c r="I3805" s="12" t="str">
        <f>IF($E3805 &lt;&gt; "", IF(E3805 = 0, "", VLOOKUP(E3805,'Cond Perturbation'!A:B,2,FALSE)),"")</f>
        <v/>
      </c>
      <c r="J3805" s="28"/>
      <c r="K3805" s="29" t="str">
        <f>IF($B3805 &lt;&gt; "", IF(C3805="Oui",IF(H3805=1,IF(E3805=0,Résultat!G$8,IF(J3805="No",Résultat!$G$8,Résultat!$G$7)),IF(H3805=2,IF(E3805=0,Résultat!G$9,IF(J3805="No",Résultat!$G$9,Résultat!$G$7)),Résultat!$G$7)),IF(C3805 = "Totale", IF(H3805=1,IF(E3805=0,Résultat!G$8,IF(J3805="No",Résultat!$G$9,Résultat!$G$7)),IF(H3805=2,IF(E3805=0,Résultat!G$9,IF(J3805="No",Résultat!$G$9,Résultat!$G$7)),Résultat!$G$7)),Résultat!$G$7)), "")</f>
        <v/>
      </c>
    </row>
    <row r="3806" spans="1:11" ht="20.100000000000001" customHeight="1">
      <c r="A3806" s="26"/>
      <c r="B3806" s="27"/>
      <c r="C3806" s="11" t="str">
        <f>IF($B3806 &lt;&gt; "",VLOOKUP(MID(B3806,3,5),'Recyclabilité Prod Matx'!C:F,2,FALSE), "")</f>
        <v/>
      </c>
      <c r="D3806" s="11" t="str">
        <f>IF($B3806 &lt;&gt; "",VLOOKUP(MID(B3806,3,5),'Recyclabilité Prod Matx'!C:F,3,FALSE),"")</f>
        <v/>
      </c>
      <c r="E3806" s="11" t="str">
        <f>IF($B3806 &lt;&gt; "",VLOOKUP(MID(B3806,3,5),'Recyclabilité Prod Matx'!C:F,4,FALSE), "")</f>
        <v/>
      </c>
      <c r="F3806" s="12" t="str">
        <f>IF($B3806 &lt;&gt; "", IF(C3806="Totale","",IF(D3806 = 0, "", VLOOKUP(D3806,'Cond Compo'!A:B,2,FALSE))),"")</f>
        <v/>
      </c>
      <c r="G3806" s="28"/>
      <c r="H3806" s="11" t="str">
        <f xml:space="preserve"> IF(C3806="Totale",2,IF($G3806 &lt;&gt; "", IF(D3806 = "E",MATCH(G3806, 'Cond Compo'!D$16:D$18, 0), MATCH(G3806, 'Cond Compo'!C$16:C$19, 0)), ""))</f>
        <v/>
      </c>
      <c r="I3806" s="12" t="str">
        <f>IF($E3806 &lt;&gt; "", IF(E3806 = 0, "", VLOOKUP(E3806,'Cond Perturbation'!A:B,2,FALSE)),"")</f>
        <v/>
      </c>
      <c r="J3806" s="28"/>
      <c r="K3806" s="29" t="str">
        <f>IF($B3806 &lt;&gt; "", IF(C3806="Oui",IF(H3806=1,IF(E3806=0,Résultat!G$8,IF(J3806="No",Résultat!$G$8,Résultat!$G$7)),IF(H3806=2,IF(E3806=0,Résultat!G$9,IF(J3806="No",Résultat!$G$9,Résultat!$G$7)),Résultat!$G$7)),IF(C3806 = "Totale", IF(H3806=1,IF(E3806=0,Résultat!G$8,IF(J3806="No",Résultat!$G$9,Résultat!$G$7)),IF(H3806=2,IF(E3806=0,Résultat!G$9,IF(J3806="No",Résultat!$G$9,Résultat!$G$7)),Résultat!$G$7)),Résultat!$G$7)), "")</f>
        <v/>
      </c>
    </row>
    <row r="3807" spans="1:11" ht="20.100000000000001" customHeight="1">
      <c r="A3807" s="26"/>
      <c r="B3807" s="27"/>
      <c r="C3807" s="11" t="str">
        <f>IF($B3807 &lt;&gt; "",VLOOKUP(MID(B3807,3,5),'Recyclabilité Prod Matx'!C:F,2,FALSE), "")</f>
        <v/>
      </c>
      <c r="D3807" s="11" t="str">
        <f>IF($B3807 &lt;&gt; "",VLOOKUP(MID(B3807,3,5),'Recyclabilité Prod Matx'!C:F,3,FALSE),"")</f>
        <v/>
      </c>
      <c r="E3807" s="11" t="str">
        <f>IF($B3807 &lt;&gt; "",VLOOKUP(MID(B3807,3,5),'Recyclabilité Prod Matx'!C:F,4,FALSE), "")</f>
        <v/>
      </c>
      <c r="F3807" s="12" t="str">
        <f>IF($B3807 &lt;&gt; "", IF(C3807="Totale","",IF(D3807 = 0, "", VLOOKUP(D3807,'Cond Compo'!A:B,2,FALSE))),"")</f>
        <v/>
      </c>
      <c r="G3807" s="28"/>
      <c r="H3807" s="11" t="str">
        <f xml:space="preserve"> IF(C3807="Totale",2,IF($G3807 &lt;&gt; "", IF(D3807 = "E",MATCH(G3807, 'Cond Compo'!D$16:D$18, 0), MATCH(G3807, 'Cond Compo'!C$16:C$19, 0)), ""))</f>
        <v/>
      </c>
      <c r="I3807" s="12" t="str">
        <f>IF($E3807 &lt;&gt; "", IF(E3807 = 0, "", VLOOKUP(E3807,'Cond Perturbation'!A:B,2,FALSE)),"")</f>
        <v/>
      </c>
      <c r="J3807" s="28"/>
      <c r="K3807" s="29" t="str">
        <f>IF($B3807 &lt;&gt; "", IF(C3807="Oui",IF(H3807=1,IF(E3807=0,Résultat!G$8,IF(J3807="No",Résultat!$G$8,Résultat!$G$7)),IF(H3807=2,IF(E3807=0,Résultat!G$9,IF(J3807="No",Résultat!$G$9,Résultat!$G$7)),Résultat!$G$7)),IF(C3807 = "Totale", IF(H3807=1,IF(E3807=0,Résultat!G$8,IF(J3807="No",Résultat!$G$9,Résultat!$G$7)),IF(H3807=2,IF(E3807=0,Résultat!G$9,IF(J3807="No",Résultat!$G$9,Résultat!$G$7)),Résultat!$G$7)),Résultat!$G$7)), "")</f>
        <v/>
      </c>
    </row>
    <row r="3808" spans="1:11" ht="20.100000000000001" customHeight="1">
      <c r="A3808" s="26"/>
      <c r="B3808" s="27"/>
      <c r="C3808" s="11" t="str">
        <f>IF($B3808 &lt;&gt; "",VLOOKUP(MID(B3808,3,5),'Recyclabilité Prod Matx'!C:F,2,FALSE), "")</f>
        <v/>
      </c>
      <c r="D3808" s="11" t="str">
        <f>IF($B3808 &lt;&gt; "",VLOOKUP(MID(B3808,3,5),'Recyclabilité Prod Matx'!C:F,3,FALSE),"")</f>
        <v/>
      </c>
      <c r="E3808" s="11" t="str">
        <f>IF($B3808 &lt;&gt; "",VLOOKUP(MID(B3808,3,5),'Recyclabilité Prod Matx'!C:F,4,FALSE), "")</f>
        <v/>
      </c>
      <c r="F3808" s="12" t="str">
        <f>IF($B3808 &lt;&gt; "", IF(C3808="Totale","",IF(D3808 = 0, "", VLOOKUP(D3808,'Cond Compo'!A:B,2,FALSE))),"")</f>
        <v/>
      </c>
      <c r="G3808" s="28"/>
      <c r="H3808" s="11" t="str">
        <f xml:space="preserve"> IF(C3808="Totale",2,IF($G3808 &lt;&gt; "", IF(D3808 = "E",MATCH(G3808, 'Cond Compo'!D$16:D$18, 0), MATCH(G3808, 'Cond Compo'!C$16:C$19, 0)), ""))</f>
        <v/>
      </c>
      <c r="I3808" s="12" t="str">
        <f>IF($E3808 &lt;&gt; "", IF(E3808 = 0, "", VLOOKUP(E3808,'Cond Perturbation'!A:B,2,FALSE)),"")</f>
        <v/>
      </c>
      <c r="J3808" s="28"/>
      <c r="K3808" s="29" t="str">
        <f>IF($B3808 &lt;&gt; "", IF(C3808="Oui",IF(H3808=1,IF(E3808=0,Résultat!G$8,IF(J3808="No",Résultat!$G$8,Résultat!$G$7)),IF(H3808=2,IF(E3808=0,Résultat!G$9,IF(J3808="No",Résultat!$G$9,Résultat!$G$7)),Résultat!$G$7)),IF(C3808 = "Totale", IF(H3808=1,IF(E3808=0,Résultat!G$8,IF(J3808="No",Résultat!$G$9,Résultat!$G$7)),IF(H3808=2,IF(E3808=0,Résultat!G$9,IF(J3808="No",Résultat!$G$9,Résultat!$G$7)),Résultat!$G$7)),Résultat!$G$7)), "")</f>
        <v/>
      </c>
    </row>
    <row r="3809" spans="1:11" ht="20.100000000000001" customHeight="1">
      <c r="A3809" s="26"/>
      <c r="B3809" s="27"/>
      <c r="C3809" s="11" t="str">
        <f>IF($B3809 &lt;&gt; "",VLOOKUP(MID(B3809,3,5),'Recyclabilité Prod Matx'!C:F,2,FALSE), "")</f>
        <v/>
      </c>
      <c r="D3809" s="11" t="str">
        <f>IF($B3809 &lt;&gt; "",VLOOKUP(MID(B3809,3,5),'Recyclabilité Prod Matx'!C:F,3,FALSE),"")</f>
        <v/>
      </c>
      <c r="E3809" s="11" t="str">
        <f>IF($B3809 &lt;&gt; "",VLOOKUP(MID(B3809,3,5),'Recyclabilité Prod Matx'!C:F,4,FALSE), "")</f>
        <v/>
      </c>
      <c r="F3809" s="12" t="str">
        <f>IF($B3809 &lt;&gt; "", IF(C3809="Totale","",IF(D3809 = 0, "", VLOOKUP(D3809,'Cond Compo'!A:B,2,FALSE))),"")</f>
        <v/>
      </c>
      <c r="G3809" s="28"/>
      <c r="H3809" s="11" t="str">
        <f xml:space="preserve"> IF(C3809="Totale",2,IF($G3809 &lt;&gt; "", IF(D3809 = "E",MATCH(G3809, 'Cond Compo'!D$16:D$18, 0), MATCH(G3809, 'Cond Compo'!C$16:C$19, 0)), ""))</f>
        <v/>
      </c>
      <c r="I3809" s="12" t="str">
        <f>IF($E3809 &lt;&gt; "", IF(E3809 = 0, "", VLOOKUP(E3809,'Cond Perturbation'!A:B,2,FALSE)),"")</f>
        <v/>
      </c>
      <c r="J3809" s="28"/>
      <c r="K3809" s="29" t="str">
        <f>IF($B3809 &lt;&gt; "", IF(C3809="Oui",IF(H3809=1,IF(E3809=0,Résultat!G$8,IF(J3809="No",Résultat!$G$8,Résultat!$G$7)),IF(H3809=2,IF(E3809=0,Résultat!G$9,IF(J3809="No",Résultat!$G$9,Résultat!$G$7)),Résultat!$G$7)),IF(C3809 = "Totale", IF(H3809=1,IF(E3809=0,Résultat!G$8,IF(J3809="No",Résultat!$G$9,Résultat!$G$7)),IF(H3809=2,IF(E3809=0,Résultat!G$9,IF(J3809="No",Résultat!$G$9,Résultat!$G$7)),Résultat!$G$7)),Résultat!$G$7)), "")</f>
        <v/>
      </c>
    </row>
    <row r="3810" spans="1:11" ht="20.100000000000001" customHeight="1">
      <c r="A3810" s="26"/>
      <c r="B3810" s="27"/>
      <c r="C3810" s="11" t="str">
        <f>IF($B3810 &lt;&gt; "",VLOOKUP(MID(B3810,3,5),'Recyclabilité Prod Matx'!C:F,2,FALSE), "")</f>
        <v/>
      </c>
      <c r="D3810" s="11" t="str">
        <f>IF($B3810 &lt;&gt; "",VLOOKUP(MID(B3810,3,5),'Recyclabilité Prod Matx'!C:F,3,FALSE),"")</f>
        <v/>
      </c>
      <c r="E3810" s="11" t="str">
        <f>IF($B3810 &lt;&gt; "",VLOOKUP(MID(B3810,3,5),'Recyclabilité Prod Matx'!C:F,4,FALSE), "")</f>
        <v/>
      </c>
      <c r="F3810" s="12" t="str">
        <f>IF($B3810 &lt;&gt; "", IF(C3810="Totale","",IF(D3810 = 0, "", VLOOKUP(D3810,'Cond Compo'!A:B,2,FALSE))),"")</f>
        <v/>
      </c>
      <c r="G3810" s="28"/>
      <c r="H3810" s="11" t="str">
        <f xml:space="preserve"> IF(C3810="Totale",2,IF($G3810 &lt;&gt; "", IF(D3810 = "E",MATCH(G3810, 'Cond Compo'!D$16:D$18, 0), MATCH(G3810, 'Cond Compo'!C$16:C$19, 0)), ""))</f>
        <v/>
      </c>
      <c r="I3810" s="12" t="str">
        <f>IF($E3810 &lt;&gt; "", IF(E3810 = 0, "", VLOOKUP(E3810,'Cond Perturbation'!A:B,2,FALSE)),"")</f>
        <v/>
      </c>
      <c r="J3810" s="28"/>
      <c r="K3810" s="29" t="str">
        <f>IF($B3810 &lt;&gt; "", IF(C3810="Oui",IF(H3810=1,IF(E3810=0,Résultat!G$8,IF(J3810="No",Résultat!$G$8,Résultat!$G$7)),IF(H3810=2,IF(E3810=0,Résultat!G$9,IF(J3810="No",Résultat!$G$9,Résultat!$G$7)),Résultat!$G$7)),IF(C3810 = "Totale", IF(H3810=1,IF(E3810=0,Résultat!G$8,IF(J3810="No",Résultat!$G$9,Résultat!$G$7)),IF(H3810=2,IF(E3810=0,Résultat!G$9,IF(J3810="No",Résultat!$G$9,Résultat!$G$7)),Résultat!$G$7)),Résultat!$G$7)), "")</f>
        <v/>
      </c>
    </row>
    <row r="3811" spans="1:11" ht="20.100000000000001" customHeight="1">
      <c r="A3811" s="26"/>
      <c r="B3811" s="27"/>
      <c r="C3811" s="11" t="str">
        <f>IF($B3811 &lt;&gt; "",VLOOKUP(MID(B3811,3,5),'Recyclabilité Prod Matx'!C:F,2,FALSE), "")</f>
        <v/>
      </c>
      <c r="D3811" s="11" t="str">
        <f>IF($B3811 &lt;&gt; "",VLOOKUP(MID(B3811,3,5),'Recyclabilité Prod Matx'!C:F,3,FALSE),"")</f>
        <v/>
      </c>
      <c r="E3811" s="11" t="str">
        <f>IF($B3811 &lt;&gt; "",VLOOKUP(MID(B3811,3,5),'Recyclabilité Prod Matx'!C:F,4,FALSE), "")</f>
        <v/>
      </c>
      <c r="F3811" s="12" t="str">
        <f>IF($B3811 &lt;&gt; "", IF(C3811="Totale","",IF(D3811 = 0, "", VLOOKUP(D3811,'Cond Compo'!A:B,2,FALSE))),"")</f>
        <v/>
      </c>
      <c r="G3811" s="28"/>
      <c r="H3811" s="11" t="str">
        <f xml:space="preserve"> IF(C3811="Totale",2,IF($G3811 &lt;&gt; "", IF(D3811 = "E",MATCH(G3811, 'Cond Compo'!D$16:D$18, 0), MATCH(G3811, 'Cond Compo'!C$16:C$19, 0)), ""))</f>
        <v/>
      </c>
      <c r="I3811" s="12" t="str">
        <f>IF($E3811 &lt;&gt; "", IF(E3811 = 0, "", VLOOKUP(E3811,'Cond Perturbation'!A:B,2,FALSE)),"")</f>
        <v/>
      </c>
      <c r="J3811" s="28"/>
      <c r="K3811" s="29" t="str">
        <f>IF($B3811 &lt;&gt; "", IF(C3811="Oui",IF(H3811=1,IF(E3811=0,Résultat!G$8,IF(J3811="No",Résultat!$G$8,Résultat!$G$7)),IF(H3811=2,IF(E3811=0,Résultat!G$9,IF(J3811="No",Résultat!$G$9,Résultat!$G$7)),Résultat!$G$7)),IF(C3811 = "Totale", IF(H3811=1,IF(E3811=0,Résultat!G$8,IF(J3811="No",Résultat!$G$9,Résultat!$G$7)),IF(H3811=2,IF(E3811=0,Résultat!G$9,IF(J3811="No",Résultat!$G$9,Résultat!$G$7)),Résultat!$G$7)),Résultat!$G$7)), "")</f>
        <v/>
      </c>
    </row>
    <row r="3812" spans="1:11" ht="20.100000000000001" customHeight="1">
      <c r="A3812" s="26"/>
      <c r="B3812" s="27"/>
      <c r="C3812" s="11" t="str">
        <f>IF($B3812 &lt;&gt; "",VLOOKUP(MID(B3812,3,5),'Recyclabilité Prod Matx'!C:F,2,FALSE), "")</f>
        <v/>
      </c>
      <c r="D3812" s="11" t="str">
        <f>IF($B3812 &lt;&gt; "",VLOOKUP(MID(B3812,3,5),'Recyclabilité Prod Matx'!C:F,3,FALSE),"")</f>
        <v/>
      </c>
      <c r="E3812" s="11" t="str">
        <f>IF($B3812 &lt;&gt; "",VLOOKUP(MID(B3812,3,5),'Recyclabilité Prod Matx'!C:F,4,FALSE), "")</f>
        <v/>
      </c>
      <c r="F3812" s="12" t="str">
        <f>IF($B3812 &lt;&gt; "", IF(C3812="Totale","",IF(D3812 = 0, "", VLOOKUP(D3812,'Cond Compo'!A:B,2,FALSE))),"")</f>
        <v/>
      </c>
      <c r="G3812" s="28"/>
      <c r="H3812" s="11" t="str">
        <f xml:space="preserve"> IF(C3812="Totale",2,IF($G3812 &lt;&gt; "", IF(D3812 = "E",MATCH(G3812, 'Cond Compo'!D$16:D$18, 0), MATCH(G3812, 'Cond Compo'!C$16:C$19, 0)), ""))</f>
        <v/>
      </c>
      <c r="I3812" s="12" t="str">
        <f>IF($E3812 &lt;&gt; "", IF(E3812 = 0, "", VLOOKUP(E3812,'Cond Perturbation'!A:B,2,FALSE)),"")</f>
        <v/>
      </c>
      <c r="J3812" s="28"/>
      <c r="K3812" s="29" t="str">
        <f>IF($B3812 &lt;&gt; "", IF(C3812="Oui",IF(H3812=1,IF(E3812=0,Résultat!G$8,IF(J3812="No",Résultat!$G$8,Résultat!$G$7)),IF(H3812=2,IF(E3812=0,Résultat!G$9,IF(J3812="No",Résultat!$G$9,Résultat!$G$7)),Résultat!$G$7)),IF(C3812 = "Totale", IF(H3812=1,IF(E3812=0,Résultat!G$8,IF(J3812="No",Résultat!$G$9,Résultat!$G$7)),IF(H3812=2,IF(E3812=0,Résultat!G$9,IF(J3812="No",Résultat!$G$9,Résultat!$G$7)),Résultat!$G$7)),Résultat!$G$7)), "")</f>
        <v/>
      </c>
    </row>
    <row r="3813" spans="1:11" ht="20.100000000000001" customHeight="1">
      <c r="A3813" s="26"/>
      <c r="B3813" s="27"/>
      <c r="C3813" s="11" t="str">
        <f>IF($B3813 &lt;&gt; "",VLOOKUP(MID(B3813,3,5),'Recyclabilité Prod Matx'!C:F,2,FALSE), "")</f>
        <v/>
      </c>
      <c r="D3813" s="11" t="str">
        <f>IF($B3813 &lt;&gt; "",VLOOKUP(MID(B3813,3,5),'Recyclabilité Prod Matx'!C:F,3,FALSE),"")</f>
        <v/>
      </c>
      <c r="E3813" s="11" t="str">
        <f>IF($B3813 &lt;&gt; "",VLOOKUP(MID(B3813,3,5),'Recyclabilité Prod Matx'!C:F,4,FALSE), "")</f>
        <v/>
      </c>
      <c r="F3813" s="12" t="str">
        <f>IF($B3813 &lt;&gt; "", IF(C3813="Totale","",IF(D3813 = 0, "", VLOOKUP(D3813,'Cond Compo'!A:B,2,FALSE))),"")</f>
        <v/>
      </c>
      <c r="G3813" s="28"/>
      <c r="H3813" s="11" t="str">
        <f xml:space="preserve"> IF(C3813="Totale",2,IF($G3813 &lt;&gt; "", IF(D3813 = "E",MATCH(G3813, 'Cond Compo'!D$16:D$18, 0), MATCH(G3813, 'Cond Compo'!C$16:C$19, 0)), ""))</f>
        <v/>
      </c>
      <c r="I3813" s="12" t="str">
        <f>IF($E3813 &lt;&gt; "", IF(E3813 = 0, "", VLOOKUP(E3813,'Cond Perturbation'!A:B,2,FALSE)),"")</f>
        <v/>
      </c>
      <c r="J3813" s="28"/>
      <c r="K3813" s="29" t="str">
        <f>IF($B3813 &lt;&gt; "", IF(C3813="Oui",IF(H3813=1,IF(E3813=0,Résultat!G$8,IF(J3813="No",Résultat!$G$8,Résultat!$G$7)),IF(H3813=2,IF(E3813=0,Résultat!G$9,IF(J3813="No",Résultat!$G$9,Résultat!$G$7)),Résultat!$G$7)),IF(C3813 = "Totale", IF(H3813=1,IF(E3813=0,Résultat!G$8,IF(J3813="No",Résultat!$G$9,Résultat!$G$7)),IF(H3813=2,IF(E3813=0,Résultat!G$9,IF(J3813="No",Résultat!$G$9,Résultat!$G$7)),Résultat!$G$7)),Résultat!$G$7)), "")</f>
        <v/>
      </c>
    </row>
    <row r="3814" spans="1:11" ht="20.100000000000001" customHeight="1">
      <c r="A3814" s="26"/>
      <c r="B3814" s="27"/>
      <c r="C3814" s="11" t="str">
        <f>IF($B3814 &lt;&gt; "",VLOOKUP(MID(B3814,3,5),'Recyclabilité Prod Matx'!C:F,2,FALSE), "")</f>
        <v/>
      </c>
      <c r="D3814" s="11" t="str">
        <f>IF($B3814 &lt;&gt; "",VLOOKUP(MID(B3814,3,5),'Recyclabilité Prod Matx'!C:F,3,FALSE),"")</f>
        <v/>
      </c>
      <c r="E3814" s="11" t="str">
        <f>IF($B3814 &lt;&gt; "",VLOOKUP(MID(B3814,3,5),'Recyclabilité Prod Matx'!C:F,4,FALSE), "")</f>
        <v/>
      </c>
      <c r="F3814" s="12" t="str">
        <f>IF($B3814 &lt;&gt; "", IF(C3814="Totale","",IF(D3814 = 0, "", VLOOKUP(D3814,'Cond Compo'!A:B,2,FALSE))),"")</f>
        <v/>
      </c>
      <c r="G3814" s="28"/>
      <c r="H3814" s="11" t="str">
        <f xml:space="preserve"> IF(C3814="Totale",2,IF($G3814 &lt;&gt; "", IF(D3814 = "E",MATCH(G3814, 'Cond Compo'!D$16:D$18, 0), MATCH(G3814, 'Cond Compo'!C$16:C$19, 0)), ""))</f>
        <v/>
      </c>
      <c r="I3814" s="12" t="str">
        <f>IF($E3814 &lt;&gt; "", IF(E3814 = 0, "", VLOOKUP(E3814,'Cond Perturbation'!A:B,2,FALSE)),"")</f>
        <v/>
      </c>
      <c r="J3814" s="28"/>
      <c r="K3814" s="29" t="str">
        <f>IF($B3814 &lt;&gt; "", IF(C3814="Oui",IF(H3814=1,IF(E3814=0,Résultat!G$8,IF(J3814="No",Résultat!$G$8,Résultat!$G$7)),IF(H3814=2,IF(E3814=0,Résultat!G$9,IF(J3814="No",Résultat!$G$9,Résultat!$G$7)),Résultat!$G$7)),IF(C3814 = "Totale", IF(H3814=1,IF(E3814=0,Résultat!G$8,IF(J3814="No",Résultat!$G$9,Résultat!$G$7)),IF(H3814=2,IF(E3814=0,Résultat!G$9,IF(J3814="No",Résultat!$G$9,Résultat!$G$7)),Résultat!$G$7)),Résultat!$G$7)), "")</f>
        <v/>
      </c>
    </row>
    <row r="3815" spans="1:11" ht="20.100000000000001" customHeight="1">
      <c r="A3815" s="26"/>
      <c r="B3815" s="27"/>
      <c r="C3815" s="11" t="str">
        <f>IF($B3815 &lt;&gt; "",VLOOKUP(MID(B3815,3,5),'Recyclabilité Prod Matx'!C:F,2,FALSE), "")</f>
        <v/>
      </c>
      <c r="D3815" s="11" t="str">
        <f>IF($B3815 &lt;&gt; "",VLOOKUP(MID(B3815,3,5),'Recyclabilité Prod Matx'!C:F,3,FALSE),"")</f>
        <v/>
      </c>
      <c r="E3815" s="11" t="str">
        <f>IF($B3815 &lt;&gt; "",VLOOKUP(MID(B3815,3,5),'Recyclabilité Prod Matx'!C:F,4,FALSE), "")</f>
        <v/>
      </c>
      <c r="F3815" s="12" t="str">
        <f>IF($B3815 &lt;&gt; "", IF(C3815="Totale","",IF(D3815 = 0, "", VLOOKUP(D3815,'Cond Compo'!A:B,2,FALSE))),"")</f>
        <v/>
      </c>
      <c r="G3815" s="28"/>
      <c r="H3815" s="11" t="str">
        <f xml:space="preserve"> IF(C3815="Totale",2,IF($G3815 &lt;&gt; "", IF(D3815 = "E",MATCH(G3815, 'Cond Compo'!D$16:D$18, 0), MATCH(G3815, 'Cond Compo'!C$16:C$19, 0)), ""))</f>
        <v/>
      </c>
      <c r="I3815" s="12" t="str">
        <f>IF($E3815 &lt;&gt; "", IF(E3815 = 0, "", VLOOKUP(E3815,'Cond Perturbation'!A:B,2,FALSE)),"")</f>
        <v/>
      </c>
      <c r="J3815" s="28"/>
      <c r="K3815" s="29" t="str">
        <f>IF($B3815 &lt;&gt; "", IF(C3815="Oui",IF(H3815=1,IF(E3815=0,Résultat!G$8,IF(J3815="No",Résultat!$G$8,Résultat!$G$7)),IF(H3815=2,IF(E3815=0,Résultat!G$9,IF(J3815="No",Résultat!$G$9,Résultat!$G$7)),Résultat!$G$7)),IF(C3815 = "Totale", IF(H3815=1,IF(E3815=0,Résultat!G$8,IF(J3815="No",Résultat!$G$9,Résultat!$G$7)),IF(H3815=2,IF(E3815=0,Résultat!G$9,IF(J3815="No",Résultat!$G$9,Résultat!$G$7)),Résultat!$G$7)),Résultat!$G$7)), "")</f>
        <v/>
      </c>
    </row>
    <row r="3816" spans="1:11" ht="20.100000000000001" customHeight="1">
      <c r="A3816" s="26"/>
      <c r="B3816" s="27"/>
      <c r="C3816" s="11" t="str">
        <f>IF($B3816 &lt;&gt; "",VLOOKUP(MID(B3816,3,5),'Recyclabilité Prod Matx'!C:F,2,FALSE), "")</f>
        <v/>
      </c>
      <c r="D3816" s="11" t="str">
        <f>IF($B3816 &lt;&gt; "",VLOOKUP(MID(B3816,3,5),'Recyclabilité Prod Matx'!C:F,3,FALSE),"")</f>
        <v/>
      </c>
      <c r="E3816" s="11" t="str">
        <f>IF($B3816 &lt;&gt; "",VLOOKUP(MID(B3816,3,5),'Recyclabilité Prod Matx'!C:F,4,FALSE), "")</f>
        <v/>
      </c>
      <c r="F3816" s="12" t="str">
        <f>IF($B3816 &lt;&gt; "", IF(C3816="Totale","",IF(D3816 = 0, "", VLOOKUP(D3816,'Cond Compo'!A:B,2,FALSE))),"")</f>
        <v/>
      </c>
      <c r="G3816" s="28"/>
      <c r="H3816" s="11" t="str">
        <f xml:space="preserve"> IF(C3816="Totale",2,IF($G3816 &lt;&gt; "", IF(D3816 = "E",MATCH(G3816, 'Cond Compo'!D$16:D$18, 0), MATCH(G3816, 'Cond Compo'!C$16:C$19, 0)), ""))</f>
        <v/>
      </c>
      <c r="I3816" s="12" t="str">
        <f>IF($E3816 &lt;&gt; "", IF(E3816 = 0, "", VLOOKUP(E3816,'Cond Perturbation'!A:B,2,FALSE)),"")</f>
        <v/>
      </c>
      <c r="J3816" s="28"/>
      <c r="K3816" s="29" t="str">
        <f>IF($B3816 &lt;&gt; "", IF(C3816="Oui",IF(H3816=1,IF(E3816=0,Résultat!G$8,IF(J3816="No",Résultat!$G$8,Résultat!$G$7)),IF(H3816=2,IF(E3816=0,Résultat!G$9,IF(J3816="No",Résultat!$G$9,Résultat!$G$7)),Résultat!$G$7)),IF(C3816 = "Totale", IF(H3816=1,IF(E3816=0,Résultat!G$8,IF(J3816="No",Résultat!$G$9,Résultat!$G$7)),IF(H3816=2,IF(E3816=0,Résultat!G$9,IF(J3816="No",Résultat!$G$9,Résultat!$G$7)),Résultat!$G$7)),Résultat!$G$7)), "")</f>
        <v/>
      </c>
    </row>
    <row r="3817" spans="1:11" ht="20.100000000000001" customHeight="1">
      <c r="A3817" s="26"/>
      <c r="B3817" s="27"/>
      <c r="C3817" s="11" t="str">
        <f>IF($B3817 &lt;&gt; "",VLOOKUP(MID(B3817,3,5),'Recyclabilité Prod Matx'!C:F,2,FALSE), "")</f>
        <v/>
      </c>
      <c r="D3817" s="11" t="str">
        <f>IF($B3817 &lt;&gt; "",VLOOKUP(MID(B3817,3,5),'Recyclabilité Prod Matx'!C:F,3,FALSE),"")</f>
        <v/>
      </c>
      <c r="E3817" s="11" t="str">
        <f>IF($B3817 &lt;&gt; "",VLOOKUP(MID(B3817,3,5),'Recyclabilité Prod Matx'!C:F,4,FALSE), "")</f>
        <v/>
      </c>
      <c r="F3817" s="12" t="str">
        <f>IF($B3817 &lt;&gt; "", IF(C3817="Totale","",IF(D3817 = 0, "", VLOOKUP(D3817,'Cond Compo'!A:B,2,FALSE))),"")</f>
        <v/>
      </c>
      <c r="G3817" s="28"/>
      <c r="H3817" s="11" t="str">
        <f xml:space="preserve"> IF(C3817="Totale",2,IF($G3817 &lt;&gt; "", IF(D3817 = "E",MATCH(G3817, 'Cond Compo'!D$16:D$18, 0), MATCH(G3817, 'Cond Compo'!C$16:C$19, 0)), ""))</f>
        <v/>
      </c>
      <c r="I3817" s="12" t="str">
        <f>IF($E3817 &lt;&gt; "", IF(E3817 = 0, "", VLOOKUP(E3817,'Cond Perturbation'!A:B,2,FALSE)),"")</f>
        <v/>
      </c>
      <c r="J3817" s="28"/>
      <c r="K3817" s="29" t="str">
        <f>IF($B3817 &lt;&gt; "", IF(C3817="Oui",IF(H3817=1,IF(E3817=0,Résultat!G$8,IF(J3817="No",Résultat!$G$8,Résultat!$G$7)),IF(H3817=2,IF(E3817=0,Résultat!G$9,IF(J3817="No",Résultat!$G$9,Résultat!$G$7)),Résultat!$G$7)),IF(C3817 = "Totale", IF(H3817=1,IF(E3817=0,Résultat!G$8,IF(J3817="No",Résultat!$G$9,Résultat!$G$7)),IF(H3817=2,IF(E3817=0,Résultat!G$9,IF(J3817="No",Résultat!$G$9,Résultat!$G$7)),Résultat!$G$7)),Résultat!$G$7)), "")</f>
        <v/>
      </c>
    </row>
    <row r="3818" spans="1:11" ht="20.100000000000001" customHeight="1">
      <c r="A3818" s="26"/>
      <c r="B3818" s="27"/>
      <c r="C3818" s="11" t="str">
        <f>IF($B3818 &lt;&gt; "",VLOOKUP(MID(B3818,3,5),'Recyclabilité Prod Matx'!C:F,2,FALSE), "")</f>
        <v/>
      </c>
      <c r="D3818" s="11" t="str">
        <f>IF($B3818 &lt;&gt; "",VLOOKUP(MID(B3818,3,5),'Recyclabilité Prod Matx'!C:F,3,FALSE),"")</f>
        <v/>
      </c>
      <c r="E3818" s="11" t="str">
        <f>IF($B3818 &lt;&gt; "",VLOOKUP(MID(B3818,3,5),'Recyclabilité Prod Matx'!C:F,4,FALSE), "")</f>
        <v/>
      </c>
      <c r="F3818" s="12" t="str">
        <f>IF($B3818 &lt;&gt; "", IF(C3818="Totale","",IF(D3818 = 0, "", VLOOKUP(D3818,'Cond Compo'!A:B,2,FALSE))),"")</f>
        <v/>
      </c>
      <c r="G3818" s="28"/>
      <c r="H3818" s="11" t="str">
        <f xml:space="preserve"> IF(C3818="Totale",2,IF($G3818 &lt;&gt; "", IF(D3818 = "E",MATCH(G3818, 'Cond Compo'!D$16:D$18, 0), MATCH(G3818, 'Cond Compo'!C$16:C$19, 0)), ""))</f>
        <v/>
      </c>
      <c r="I3818" s="12" t="str">
        <f>IF($E3818 &lt;&gt; "", IF(E3818 = 0, "", VLOOKUP(E3818,'Cond Perturbation'!A:B,2,FALSE)),"")</f>
        <v/>
      </c>
      <c r="J3818" s="28"/>
      <c r="K3818" s="29" t="str">
        <f>IF($B3818 &lt;&gt; "", IF(C3818="Oui",IF(H3818=1,IF(E3818=0,Résultat!G$8,IF(J3818="No",Résultat!$G$8,Résultat!$G$7)),IF(H3818=2,IF(E3818=0,Résultat!G$9,IF(J3818="No",Résultat!$G$9,Résultat!$G$7)),Résultat!$G$7)),IF(C3818 = "Totale", IF(H3818=1,IF(E3818=0,Résultat!G$8,IF(J3818="No",Résultat!$G$9,Résultat!$G$7)),IF(H3818=2,IF(E3818=0,Résultat!G$9,IF(J3818="No",Résultat!$G$9,Résultat!$G$7)),Résultat!$G$7)),Résultat!$G$7)), "")</f>
        <v/>
      </c>
    </row>
    <row r="3819" spans="1:11" ht="20.100000000000001" customHeight="1">
      <c r="A3819" s="26"/>
      <c r="B3819" s="27"/>
      <c r="C3819" s="11" t="str">
        <f>IF($B3819 &lt;&gt; "",VLOOKUP(MID(B3819,3,5),'Recyclabilité Prod Matx'!C:F,2,FALSE), "")</f>
        <v/>
      </c>
      <c r="D3819" s="11" t="str">
        <f>IF($B3819 &lt;&gt; "",VLOOKUP(MID(B3819,3,5),'Recyclabilité Prod Matx'!C:F,3,FALSE),"")</f>
        <v/>
      </c>
      <c r="E3819" s="11" t="str">
        <f>IF($B3819 &lt;&gt; "",VLOOKUP(MID(B3819,3,5),'Recyclabilité Prod Matx'!C:F,4,FALSE), "")</f>
        <v/>
      </c>
      <c r="F3819" s="12" t="str">
        <f>IF($B3819 &lt;&gt; "", IF(C3819="Totale","",IF(D3819 = 0, "", VLOOKUP(D3819,'Cond Compo'!A:B,2,FALSE))),"")</f>
        <v/>
      </c>
      <c r="G3819" s="28"/>
      <c r="H3819" s="11" t="str">
        <f xml:space="preserve"> IF(C3819="Totale",2,IF($G3819 &lt;&gt; "", IF(D3819 = "E",MATCH(G3819, 'Cond Compo'!D$16:D$18, 0), MATCH(G3819, 'Cond Compo'!C$16:C$19, 0)), ""))</f>
        <v/>
      </c>
      <c r="I3819" s="12" t="str">
        <f>IF($E3819 &lt;&gt; "", IF(E3819 = 0, "", VLOOKUP(E3819,'Cond Perturbation'!A:B,2,FALSE)),"")</f>
        <v/>
      </c>
      <c r="J3819" s="28"/>
      <c r="K3819" s="29" t="str">
        <f>IF($B3819 &lt;&gt; "", IF(C3819="Oui",IF(H3819=1,IF(E3819=0,Résultat!G$8,IF(J3819="No",Résultat!$G$8,Résultat!$G$7)),IF(H3819=2,IF(E3819=0,Résultat!G$9,IF(J3819="No",Résultat!$G$9,Résultat!$G$7)),Résultat!$G$7)),IF(C3819 = "Totale", IF(H3819=1,IF(E3819=0,Résultat!G$8,IF(J3819="No",Résultat!$G$9,Résultat!$G$7)),IF(H3819=2,IF(E3819=0,Résultat!G$9,IF(J3819="No",Résultat!$G$9,Résultat!$G$7)),Résultat!$G$7)),Résultat!$G$7)), "")</f>
        <v/>
      </c>
    </row>
    <row r="3820" spans="1:11" ht="20.100000000000001" customHeight="1">
      <c r="A3820" s="26"/>
      <c r="B3820" s="27"/>
      <c r="C3820" s="11" t="str">
        <f>IF($B3820 &lt;&gt; "",VLOOKUP(MID(B3820,3,5),'Recyclabilité Prod Matx'!C:F,2,FALSE), "")</f>
        <v/>
      </c>
      <c r="D3820" s="11" t="str">
        <f>IF($B3820 &lt;&gt; "",VLOOKUP(MID(B3820,3,5),'Recyclabilité Prod Matx'!C:F,3,FALSE),"")</f>
        <v/>
      </c>
      <c r="E3820" s="11" t="str">
        <f>IF($B3820 &lt;&gt; "",VLOOKUP(MID(B3820,3,5),'Recyclabilité Prod Matx'!C:F,4,FALSE), "")</f>
        <v/>
      </c>
      <c r="F3820" s="12" t="str">
        <f>IF($B3820 &lt;&gt; "", IF(C3820="Totale","",IF(D3820 = 0, "", VLOOKUP(D3820,'Cond Compo'!A:B,2,FALSE))),"")</f>
        <v/>
      </c>
      <c r="G3820" s="28"/>
      <c r="H3820" s="11" t="str">
        <f xml:space="preserve"> IF(C3820="Totale",2,IF($G3820 &lt;&gt; "", IF(D3820 = "E",MATCH(G3820, 'Cond Compo'!D$16:D$18, 0), MATCH(G3820, 'Cond Compo'!C$16:C$19, 0)), ""))</f>
        <v/>
      </c>
      <c r="I3820" s="12" t="str">
        <f>IF($E3820 &lt;&gt; "", IF(E3820 = 0, "", VLOOKUP(E3820,'Cond Perturbation'!A:B,2,FALSE)),"")</f>
        <v/>
      </c>
      <c r="J3820" s="28"/>
      <c r="K3820" s="29" t="str">
        <f>IF($B3820 &lt;&gt; "", IF(C3820="Oui",IF(H3820=1,IF(E3820=0,Résultat!G$8,IF(J3820="No",Résultat!$G$8,Résultat!$G$7)),IF(H3820=2,IF(E3820=0,Résultat!G$9,IF(J3820="No",Résultat!$G$9,Résultat!$G$7)),Résultat!$G$7)),IF(C3820 = "Totale", IF(H3820=1,IF(E3820=0,Résultat!G$8,IF(J3820="No",Résultat!$G$9,Résultat!$G$7)),IF(H3820=2,IF(E3820=0,Résultat!G$9,IF(J3820="No",Résultat!$G$9,Résultat!$G$7)),Résultat!$G$7)),Résultat!$G$7)), "")</f>
        <v/>
      </c>
    </row>
    <row r="3821" spans="1:11" ht="20.100000000000001" customHeight="1">
      <c r="A3821" s="26"/>
      <c r="B3821" s="27"/>
      <c r="C3821" s="11" t="str">
        <f>IF($B3821 &lt;&gt; "",VLOOKUP(MID(B3821,3,5),'Recyclabilité Prod Matx'!C:F,2,FALSE), "")</f>
        <v/>
      </c>
      <c r="D3821" s="11" t="str">
        <f>IF($B3821 &lt;&gt; "",VLOOKUP(MID(B3821,3,5),'Recyclabilité Prod Matx'!C:F,3,FALSE),"")</f>
        <v/>
      </c>
      <c r="E3821" s="11" t="str">
        <f>IF($B3821 &lt;&gt; "",VLOOKUP(MID(B3821,3,5),'Recyclabilité Prod Matx'!C:F,4,FALSE), "")</f>
        <v/>
      </c>
      <c r="F3821" s="12" t="str">
        <f>IF($B3821 &lt;&gt; "", IF(C3821="Totale","",IF(D3821 = 0, "", VLOOKUP(D3821,'Cond Compo'!A:B,2,FALSE))),"")</f>
        <v/>
      </c>
      <c r="G3821" s="28"/>
      <c r="H3821" s="11" t="str">
        <f xml:space="preserve"> IF(C3821="Totale",2,IF($G3821 &lt;&gt; "", IF(D3821 = "E",MATCH(G3821, 'Cond Compo'!D$16:D$18, 0), MATCH(G3821, 'Cond Compo'!C$16:C$19, 0)), ""))</f>
        <v/>
      </c>
      <c r="I3821" s="12" t="str">
        <f>IF($E3821 &lt;&gt; "", IF(E3821 = 0, "", VLOOKUP(E3821,'Cond Perturbation'!A:B,2,FALSE)),"")</f>
        <v/>
      </c>
      <c r="J3821" s="28"/>
      <c r="K3821" s="29" t="str">
        <f>IF($B3821 &lt;&gt; "", IF(C3821="Oui",IF(H3821=1,IF(E3821=0,Résultat!G$8,IF(J3821="No",Résultat!$G$8,Résultat!$G$7)),IF(H3821=2,IF(E3821=0,Résultat!G$9,IF(J3821="No",Résultat!$G$9,Résultat!$G$7)),Résultat!$G$7)),IF(C3821 = "Totale", IF(H3821=1,IF(E3821=0,Résultat!G$8,IF(J3821="No",Résultat!$G$9,Résultat!$G$7)),IF(H3821=2,IF(E3821=0,Résultat!G$9,IF(J3821="No",Résultat!$G$9,Résultat!$G$7)),Résultat!$G$7)),Résultat!$G$7)), "")</f>
        <v/>
      </c>
    </row>
    <row r="3822" spans="1:11" ht="20.100000000000001" customHeight="1">
      <c r="A3822" s="26"/>
      <c r="B3822" s="27"/>
      <c r="C3822" s="11" t="str">
        <f>IF($B3822 &lt;&gt; "",VLOOKUP(MID(B3822,3,5),'Recyclabilité Prod Matx'!C:F,2,FALSE), "")</f>
        <v/>
      </c>
      <c r="D3822" s="11" t="str">
        <f>IF($B3822 &lt;&gt; "",VLOOKUP(MID(B3822,3,5),'Recyclabilité Prod Matx'!C:F,3,FALSE),"")</f>
        <v/>
      </c>
      <c r="E3822" s="11" t="str">
        <f>IF($B3822 &lt;&gt; "",VLOOKUP(MID(B3822,3,5),'Recyclabilité Prod Matx'!C:F,4,FALSE), "")</f>
        <v/>
      </c>
      <c r="F3822" s="12" t="str">
        <f>IF($B3822 &lt;&gt; "", IF(C3822="Totale","",IF(D3822 = 0, "", VLOOKUP(D3822,'Cond Compo'!A:B,2,FALSE))),"")</f>
        <v/>
      </c>
      <c r="G3822" s="28"/>
      <c r="H3822" s="11" t="str">
        <f xml:space="preserve"> IF(C3822="Totale",2,IF($G3822 &lt;&gt; "", IF(D3822 = "E",MATCH(G3822, 'Cond Compo'!D$16:D$18, 0), MATCH(G3822, 'Cond Compo'!C$16:C$19, 0)), ""))</f>
        <v/>
      </c>
      <c r="I3822" s="12" t="str">
        <f>IF($E3822 &lt;&gt; "", IF(E3822 = 0, "", VLOOKUP(E3822,'Cond Perturbation'!A:B,2,FALSE)),"")</f>
        <v/>
      </c>
      <c r="J3822" s="28"/>
      <c r="K3822" s="29" t="str">
        <f>IF($B3822 &lt;&gt; "", IF(C3822="Oui",IF(H3822=1,IF(E3822=0,Résultat!G$8,IF(J3822="No",Résultat!$G$8,Résultat!$G$7)),IF(H3822=2,IF(E3822=0,Résultat!G$9,IF(J3822="No",Résultat!$G$9,Résultat!$G$7)),Résultat!$G$7)),IF(C3822 = "Totale", IF(H3822=1,IF(E3822=0,Résultat!G$8,IF(J3822="No",Résultat!$G$9,Résultat!$G$7)),IF(H3822=2,IF(E3822=0,Résultat!G$9,IF(J3822="No",Résultat!$G$9,Résultat!$G$7)),Résultat!$G$7)),Résultat!$G$7)), "")</f>
        <v/>
      </c>
    </row>
    <row r="3823" spans="1:11" ht="20.100000000000001" customHeight="1">
      <c r="A3823" s="26"/>
      <c r="B3823" s="27"/>
      <c r="C3823" s="11" t="str">
        <f>IF($B3823 &lt;&gt; "",VLOOKUP(MID(B3823,3,5),'Recyclabilité Prod Matx'!C:F,2,FALSE), "")</f>
        <v/>
      </c>
      <c r="D3823" s="11" t="str">
        <f>IF($B3823 &lt;&gt; "",VLOOKUP(MID(B3823,3,5),'Recyclabilité Prod Matx'!C:F,3,FALSE),"")</f>
        <v/>
      </c>
      <c r="E3823" s="11" t="str">
        <f>IF($B3823 &lt;&gt; "",VLOOKUP(MID(B3823,3,5),'Recyclabilité Prod Matx'!C:F,4,FALSE), "")</f>
        <v/>
      </c>
      <c r="F3823" s="12" t="str">
        <f>IF($B3823 &lt;&gt; "", IF(C3823="Totale","",IF(D3823 = 0, "", VLOOKUP(D3823,'Cond Compo'!A:B,2,FALSE))),"")</f>
        <v/>
      </c>
      <c r="G3823" s="28"/>
      <c r="H3823" s="11" t="str">
        <f xml:space="preserve"> IF(C3823="Totale",2,IF($G3823 &lt;&gt; "", IF(D3823 = "E",MATCH(G3823, 'Cond Compo'!D$16:D$18, 0), MATCH(G3823, 'Cond Compo'!C$16:C$19, 0)), ""))</f>
        <v/>
      </c>
      <c r="I3823" s="12" t="str">
        <f>IF($E3823 &lt;&gt; "", IF(E3823 = 0, "", VLOOKUP(E3823,'Cond Perturbation'!A:B,2,FALSE)),"")</f>
        <v/>
      </c>
      <c r="J3823" s="28"/>
      <c r="K3823" s="29" t="str">
        <f>IF($B3823 &lt;&gt; "", IF(C3823="Oui",IF(H3823=1,IF(E3823=0,Résultat!G$8,IF(J3823="No",Résultat!$G$8,Résultat!$G$7)),IF(H3823=2,IF(E3823=0,Résultat!G$9,IF(J3823="No",Résultat!$G$9,Résultat!$G$7)),Résultat!$G$7)),IF(C3823 = "Totale", IF(H3823=1,IF(E3823=0,Résultat!G$8,IF(J3823="No",Résultat!$G$9,Résultat!$G$7)),IF(H3823=2,IF(E3823=0,Résultat!G$9,IF(J3823="No",Résultat!$G$9,Résultat!$G$7)),Résultat!$G$7)),Résultat!$G$7)), "")</f>
        <v/>
      </c>
    </row>
    <row r="3824" spans="1:11" ht="20.100000000000001" customHeight="1">
      <c r="A3824" s="26"/>
      <c r="B3824" s="27"/>
      <c r="C3824" s="11" t="str">
        <f>IF($B3824 &lt;&gt; "",VLOOKUP(MID(B3824,3,5),'Recyclabilité Prod Matx'!C:F,2,FALSE), "")</f>
        <v/>
      </c>
      <c r="D3824" s="11" t="str">
        <f>IF($B3824 &lt;&gt; "",VLOOKUP(MID(B3824,3,5),'Recyclabilité Prod Matx'!C:F,3,FALSE),"")</f>
        <v/>
      </c>
      <c r="E3824" s="11" t="str">
        <f>IF($B3824 &lt;&gt; "",VLOOKUP(MID(B3824,3,5),'Recyclabilité Prod Matx'!C:F,4,FALSE), "")</f>
        <v/>
      </c>
      <c r="F3824" s="12" t="str">
        <f>IF($B3824 &lt;&gt; "", IF(C3824="Totale","",IF(D3824 = 0, "", VLOOKUP(D3824,'Cond Compo'!A:B,2,FALSE))),"")</f>
        <v/>
      </c>
      <c r="G3824" s="28"/>
      <c r="H3824" s="11" t="str">
        <f xml:space="preserve"> IF(C3824="Totale",2,IF($G3824 &lt;&gt; "", IF(D3824 = "E",MATCH(G3824, 'Cond Compo'!D$16:D$18, 0), MATCH(G3824, 'Cond Compo'!C$16:C$19, 0)), ""))</f>
        <v/>
      </c>
      <c r="I3824" s="12" t="str">
        <f>IF($E3824 &lt;&gt; "", IF(E3824 = 0, "", VLOOKUP(E3824,'Cond Perturbation'!A:B,2,FALSE)),"")</f>
        <v/>
      </c>
      <c r="J3824" s="28"/>
      <c r="K3824" s="29" t="str">
        <f>IF($B3824 &lt;&gt; "", IF(C3824="Oui",IF(H3824=1,IF(E3824=0,Résultat!G$8,IF(J3824="No",Résultat!$G$8,Résultat!$G$7)),IF(H3824=2,IF(E3824=0,Résultat!G$9,IF(J3824="No",Résultat!$G$9,Résultat!$G$7)),Résultat!$G$7)),IF(C3824 = "Totale", IF(H3824=1,IF(E3824=0,Résultat!G$8,IF(J3824="No",Résultat!$G$9,Résultat!$G$7)),IF(H3824=2,IF(E3824=0,Résultat!G$9,IF(J3824="No",Résultat!$G$9,Résultat!$G$7)),Résultat!$G$7)),Résultat!$G$7)), "")</f>
        <v/>
      </c>
    </row>
    <row r="3825" spans="1:11" ht="20.100000000000001" customHeight="1">
      <c r="A3825" s="26"/>
      <c r="B3825" s="27"/>
      <c r="C3825" s="11" t="str">
        <f>IF($B3825 &lt;&gt; "",VLOOKUP(MID(B3825,3,5),'Recyclabilité Prod Matx'!C:F,2,FALSE), "")</f>
        <v/>
      </c>
      <c r="D3825" s="11" t="str">
        <f>IF($B3825 &lt;&gt; "",VLOOKUP(MID(B3825,3,5),'Recyclabilité Prod Matx'!C:F,3,FALSE),"")</f>
        <v/>
      </c>
      <c r="E3825" s="11" t="str">
        <f>IF($B3825 &lt;&gt; "",VLOOKUP(MID(B3825,3,5),'Recyclabilité Prod Matx'!C:F,4,FALSE), "")</f>
        <v/>
      </c>
      <c r="F3825" s="12" t="str">
        <f>IF($B3825 &lt;&gt; "", IF(C3825="Totale","",IF(D3825 = 0, "", VLOOKUP(D3825,'Cond Compo'!A:B,2,FALSE))),"")</f>
        <v/>
      </c>
      <c r="G3825" s="28"/>
      <c r="H3825" s="11" t="str">
        <f xml:space="preserve"> IF(C3825="Totale",2,IF($G3825 &lt;&gt; "", IF(D3825 = "E",MATCH(G3825, 'Cond Compo'!D$16:D$18, 0), MATCH(G3825, 'Cond Compo'!C$16:C$19, 0)), ""))</f>
        <v/>
      </c>
      <c r="I3825" s="12" t="str">
        <f>IF($E3825 &lt;&gt; "", IF(E3825 = 0, "", VLOOKUP(E3825,'Cond Perturbation'!A:B,2,FALSE)),"")</f>
        <v/>
      </c>
      <c r="J3825" s="28"/>
      <c r="K3825" s="29" t="str">
        <f>IF($B3825 &lt;&gt; "", IF(C3825="Oui",IF(H3825=1,IF(E3825=0,Résultat!G$8,IF(J3825="No",Résultat!$G$8,Résultat!$G$7)),IF(H3825=2,IF(E3825=0,Résultat!G$9,IF(J3825="No",Résultat!$G$9,Résultat!$G$7)),Résultat!$G$7)),IF(C3825 = "Totale", IF(H3825=1,IF(E3825=0,Résultat!G$8,IF(J3825="No",Résultat!$G$9,Résultat!$G$7)),IF(H3825=2,IF(E3825=0,Résultat!G$9,IF(J3825="No",Résultat!$G$9,Résultat!$G$7)),Résultat!$G$7)),Résultat!$G$7)), "")</f>
        <v/>
      </c>
    </row>
    <row r="3826" spans="1:11" ht="20.100000000000001" customHeight="1">
      <c r="A3826" s="26"/>
      <c r="B3826" s="27"/>
      <c r="C3826" s="11" t="str">
        <f>IF($B3826 &lt;&gt; "",VLOOKUP(MID(B3826,3,5),'Recyclabilité Prod Matx'!C:F,2,FALSE), "")</f>
        <v/>
      </c>
      <c r="D3826" s="11" t="str">
        <f>IF($B3826 &lt;&gt; "",VLOOKUP(MID(B3826,3,5),'Recyclabilité Prod Matx'!C:F,3,FALSE),"")</f>
        <v/>
      </c>
      <c r="E3826" s="11" t="str">
        <f>IF($B3826 &lt;&gt; "",VLOOKUP(MID(B3826,3,5),'Recyclabilité Prod Matx'!C:F,4,FALSE), "")</f>
        <v/>
      </c>
      <c r="F3826" s="12" t="str">
        <f>IF($B3826 &lt;&gt; "", IF(C3826="Totale","",IF(D3826 = 0, "", VLOOKUP(D3826,'Cond Compo'!A:B,2,FALSE))),"")</f>
        <v/>
      </c>
      <c r="G3826" s="28"/>
      <c r="H3826" s="11" t="str">
        <f xml:space="preserve"> IF(C3826="Totale",2,IF($G3826 &lt;&gt; "", IF(D3826 = "E",MATCH(G3826, 'Cond Compo'!D$16:D$18, 0), MATCH(G3826, 'Cond Compo'!C$16:C$19, 0)), ""))</f>
        <v/>
      </c>
      <c r="I3826" s="12" t="str">
        <f>IF($E3826 &lt;&gt; "", IF(E3826 = 0, "", VLOOKUP(E3826,'Cond Perturbation'!A:B,2,FALSE)),"")</f>
        <v/>
      </c>
      <c r="J3826" s="28"/>
      <c r="K3826" s="29" t="str">
        <f>IF($B3826 &lt;&gt; "", IF(C3826="Oui",IF(H3826=1,IF(E3826=0,Résultat!G$8,IF(J3826="No",Résultat!$G$8,Résultat!$G$7)),IF(H3826=2,IF(E3826=0,Résultat!G$9,IF(J3826="No",Résultat!$G$9,Résultat!$G$7)),Résultat!$G$7)),IF(C3826 = "Totale", IF(H3826=1,IF(E3826=0,Résultat!G$8,IF(J3826="No",Résultat!$G$9,Résultat!$G$7)),IF(H3826=2,IF(E3826=0,Résultat!G$9,IF(J3826="No",Résultat!$G$9,Résultat!$G$7)),Résultat!$G$7)),Résultat!$G$7)), "")</f>
        <v/>
      </c>
    </row>
    <row r="3827" spans="1:11" ht="20.100000000000001" customHeight="1">
      <c r="A3827" s="26"/>
      <c r="B3827" s="27"/>
      <c r="C3827" s="11" t="str">
        <f>IF($B3827 &lt;&gt; "",VLOOKUP(MID(B3827,3,5),'Recyclabilité Prod Matx'!C:F,2,FALSE), "")</f>
        <v/>
      </c>
      <c r="D3827" s="11" t="str">
        <f>IF($B3827 &lt;&gt; "",VLOOKUP(MID(B3827,3,5),'Recyclabilité Prod Matx'!C:F,3,FALSE),"")</f>
        <v/>
      </c>
      <c r="E3827" s="11" t="str">
        <f>IF($B3827 &lt;&gt; "",VLOOKUP(MID(B3827,3,5),'Recyclabilité Prod Matx'!C:F,4,FALSE), "")</f>
        <v/>
      </c>
      <c r="F3827" s="12" t="str">
        <f>IF($B3827 &lt;&gt; "", IF(C3827="Totale","",IF(D3827 = 0, "", VLOOKUP(D3827,'Cond Compo'!A:B,2,FALSE))),"")</f>
        <v/>
      </c>
      <c r="G3827" s="28"/>
      <c r="H3827" s="11" t="str">
        <f xml:space="preserve"> IF(C3827="Totale",2,IF($G3827 &lt;&gt; "", IF(D3827 = "E",MATCH(G3827, 'Cond Compo'!D$16:D$18, 0), MATCH(G3827, 'Cond Compo'!C$16:C$19, 0)), ""))</f>
        <v/>
      </c>
      <c r="I3827" s="12" t="str">
        <f>IF($E3827 &lt;&gt; "", IF(E3827 = 0, "", VLOOKUP(E3827,'Cond Perturbation'!A:B,2,FALSE)),"")</f>
        <v/>
      </c>
      <c r="J3827" s="28"/>
      <c r="K3827" s="29" t="str">
        <f>IF($B3827 &lt;&gt; "", IF(C3827="Oui",IF(H3827=1,IF(E3827=0,Résultat!G$8,IF(J3827="No",Résultat!$G$8,Résultat!$G$7)),IF(H3827=2,IF(E3827=0,Résultat!G$9,IF(J3827="No",Résultat!$G$9,Résultat!$G$7)),Résultat!$G$7)),IF(C3827 = "Totale", IF(H3827=1,IF(E3827=0,Résultat!G$8,IF(J3827="No",Résultat!$G$9,Résultat!$G$7)),IF(H3827=2,IF(E3827=0,Résultat!G$9,IF(J3827="No",Résultat!$G$9,Résultat!$G$7)),Résultat!$G$7)),Résultat!$G$7)), "")</f>
        <v/>
      </c>
    </row>
    <row r="3828" spans="1:11" ht="20.100000000000001" customHeight="1">
      <c r="A3828" s="26"/>
      <c r="B3828" s="27"/>
      <c r="C3828" s="11" t="str">
        <f>IF($B3828 &lt;&gt; "",VLOOKUP(MID(B3828,3,5),'Recyclabilité Prod Matx'!C:F,2,FALSE), "")</f>
        <v/>
      </c>
      <c r="D3828" s="11" t="str">
        <f>IF($B3828 &lt;&gt; "",VLOOKUP(MID(B3828,3,5),'Recyclabilité Prod Matx'!C:F,3,FALSE),"")</f>
        <v/>
      </c>
      <c r="E3828" s="11" t="str">
        <f>IF($B3828 &lt;&gt; "",VLOOKUP(MID(B3828,3,5),'Recyclabilité Prod Matx'!C:F,4,FALSE), "")</f>
        <v/>
      </c>
      <c r="F3828" s="12" t="str">
        <f>IF($B3828 &lt;&gt; "", IF(C3828="Totale","",IF(D3828 = 0, "", VLOOKUP(D3828,'Cond Compo'!A:B,2,FALSE))),"")</f>
        <v/>
      </c>
      <c r="G3828" s="28"/>
      <c r="H3828" s="11" t="str">
        <f xml:space="preserve"> IF(C3828="Totale",2,IF($G3828 &lt;&gt; "", IF(D3828 = "E",MATCH(G3828, 'Cond Compo'!D$16:D$18, 0), MATCH(G3828, 'Cond Compo'!C$16:C$19, 0)), ""))</f>
        <v/>
      </c>
      <c r="I3828" s="12" t="str">
        <f>IF($E3828 &lt;&gt; "", IF(E3828 = 0, "", VLOOKUP(E3828,'Cond Perturbation'!A:B,2,FALSE)),"")</f>
        <v/>
      </c>
      <c r="J3828" s="28"/>
      <c r="K3828" s="29" t="str">
        <f>IF($B3828 &lt;&gt; "", IF(C3828="Oui",IF(H3828=1,IF(E3828=0,Résultat!G$8,IF(J3828="No",Résultat!$G$8,Résultat!$G$7)),IF(H3828=2,IF(E3828=0,Résultat!G$9,IF(J3828="No",Résultat!$G$9,Résultat!$G$7)),Résultat!$G$7)),IF(C3828 = "Totale", IF(H3828=1,IF(E3828=0,Résultat!G$8,IF(J3828="No",Résultat!$G$9,Résultat!$G$7)),IF(H3828=2,IF(E3828=0,Résultat!G$9,IF(J3828="No",Résultat!$G$9,Résultat!$G$7)),Résultat!$G$7)),Résultat!$G$7)), "")</f>
        <v/>
      </c>
    </row>
    <row r="3829" spans="1:11" ht="20.100000000000001" customHeight="1">
      <c r="A3829" s="26"/>
      <c r="B3829" s="27"/>
      <c r="C3829" s="11" t="str">
        <f>IF($B3829 &lt;&gt; "",VLOOKUP(MID(B3829,3,5),'Recyclabilité Prod Matx'!C:F,2,FALSE), "")</f>
        <v/>
      </c>
      <c r="D3829" s="11" t="str">
        <f>IF($B3829 &lt;&gt; "",VLOOKUP(MID(B3829,3,5),'Recyclabilité Prod Matx'!C:F,3,FALSE),"")</f>
        <v/>
      </c>
      <c r="E3829" s="11" t="str">
        <f>IF($B3829 &lt;&gt; "",VLOOKUP(MID(B3829,3,5),'Recyclabilité Prod Matx'!C:F,4,FALSE), "")</f>
        <v/>
      </c>
      <c r="F3829" s="12" t="str">
        <f>IF($B3829 &lt;&gt; "", IF(C3829="Totale","",IF(D3829 = 0, "", VLOOKUP(D3829,'Cond Compo'!A:B,2,FALSE))),"")</f>
        <v/>
      </c>
      <c r="G3829" s="28"/>
      <c r="H3829" s="11" t="str">
        <f xml:space="preserve"> IF(C3829="Totale",2,IF($G3829 &lt;&gt; "", IF(D3829 = "E",MATCH(G3829, 'Cond Compo'!D$16:D$18, 0), MATCH(G3829, 'Cond Compo'!C$16:C$19, 0)), ""))</f>
        <v/>
      </c>
      <c r="I3829" s="12" t="str">
        <f>IF($E3829 &lt;&gt; "", IF(E3829 = 0, "", VLOOKUP(E3829,'Cond Perturbation'!A:B,2,FALSE)),"")</f>
        <v/>
      </c>
      <c r="J3829" s="28"/>
      <c r="K3829" s="29" t="str">
        <f>IF($B3829 &lt;&gt; "", IF(C3829="Oui",IF(H3829=1,IF(E3829=0,Résultat!G$8,IF(J3829="No",Résultat!$G$8,Résultat!$G$7)),IF(H3829=2,IF(E3829=0,Résultat!G$9,IF(J3829="No",Résultat!$G$9,Résultat!$G$7)),Résultat!$G$7)),IF(C3829 = "Totale", IF(H3829=1,IF(E3829=0,Résultat!G$8,IF(J3829="No",Résultat!$G$9,Résultat!$G$7)),IF(H3829=2,IF(E3829=0,Résultat!G$9,IF(J3829="No",Résultat!$G$9,Résultat!$G$7)),Résultat!$G$7)),Résultat!$G$7)), "")</f>
        <v/>
      </c>
    </row>
    <row r="3830" spans="1:11" ht="20.100000000000001" customHeight="1">
      <c r="A3830" s="26"/>
      <c r="B3830" s="27"/>
      <c r="C3830" s="11" t="str">
        <f>IF($B3830 &lt;&gt; "",VLOOKUP(MID(B3830,3,5),'Recyclabilité Prod Matx'!C:F,2,FALSE), "")</f>
        <v/>
      </c>
      <c r="D3830" s="11" t="str">
        <f>IF($B3830 &lt;&gt; "",VLOOKUP(MID(B3830,3,5),'Recyclabilité Prod Matx'!C:F,3,FALSE),"")</f>
        <v/>
      </c>
      <c r="E3830" s="11" t="str">
        <f>IF($B3830 &lt;&gt; "",VLOOKUP(MID(B3830,3,5),'Recyclabilité Prod Matx'!C:F,4,FALSE), "")</f>
        <v/>
      </c>
      <c r="F3830" s="12" t="str">
        <f>IF($B3830 &lt;&gt; "", IF(C3830="Totale","",IF(D3830 = 0, "", VLOOKUP(D3830,'Cond Compo'!A:B,2,FALSE))),"")</f>
        <v/>
      </c>
      <c r="G3830" s="28"/>
      <c r="H3830" s="11" t="str">
        <f xml:space="preserve"> IF(C3830="Totale",2,IF($G3830 &lt;&gt; "", IF(D3830 = "E",MATCH(G3830, 'Cond Compo'!D$16:D$18, 0), MATCH(G3830, 'Cond Compo'!C$16:C$19, 0)), ""))</f>
        <v/>
      </c>
      <c r="I3830" s="12" t="str">
        <f>IF($E3830 &lt;&gt; "", IF(E3830 = 0, "", VLOOKUP(E3830,'Cond Perturbation'!A:B,2,FALSE)),"")</f>
        <v/>
      </c>
      <c r="J3830" s="28"/>
      <c r="K3830" s="29" t="str">
        <f>IF($B3830 &lt;&gt; "", IF(C3830="Oui",IF(H3830=1,IF(E3830=0,Résultat!G$8,IF(J3830="No",Résultat!$G$8,Résultat!$G$7)),IF(H3830=2,IF(E3830=0,Résultat!G$9,IF(J3830="No",Résultat!$G$9,Résultat!$G$7)),Résultat!$G$7)),IF(C3830 = "Totale", IF(H3830=1,IF(E3830=0,Résultat!G$8,IF(J3830="No",Résultat!$G$9,Résultat!$G$7)),IF(H3830=2,IF(E3830=0,Résultat!G$9,IF(J3830="No",Résultat!$G$9,Résultat!$G$7)),Résultat!$G$7)),Résultat!$G$7)), "")</f>
        <v/>
      </c>
    </row>
    <row r="3831" spans="1:11" ht="20.100000000000001" customHeight="1">
      <c r="A3831" s="26"/>
      <c r="B3831" s="27"/>
      <c r="C3831" s="11" t="str">
        <f>IF($B3831 &lt;&gt; "",VLOOKUP(MID(B3831,3,5),'Recyclabilité Prod Matx'!C:F,2,FALSE), "")</f>
        <v/>
      </c>
      <c r="D3831" s="11" t="str">
        <f>IF($B3831 &lt;&gt; "",VLOOKUP(MID(B3831,3,5),'Recyclabilité Prod Matx'!C:F,3,FALSE),"")</f>
        <v/>
      </c>
      <c r="E3831" s="11" t="str">
        <f>IF($B3831 &lt;&gt; "",VLOOKUP(MID(B3831,3,5),'Recyclabilité Prod Matx'!C:F,4,FALSE), "")</f>
        <v/>
      </c>
      <c r="F3831" s="12" t="str">
        <f>IF($B3831 &lt;&gt; "", IF(C3831="Totale","",IF(D3831 = 0, "", VLOOKUP(D3831,'Cond Compo'!A:B,2,FALSE))),"")</f>
        <v/>
      </c>
      <c r="G3831" s="28"/>
      <c r="H3831" s="11" t="str">
        <f xml:space="preserve"> IF(C3831="Totale",2,IF($G3831 &lt;&gt; "", IF(D3831 = "E",MATCH(G3831, 'Cond Compo'!D$16:D$18, 0), MATCH(G3831, 'Cond Compo'!C$16:C$19, 0)), ""))</f>
        <v/>
      </c>
      <c r="I3831" s="12" t="str">
        <f>IF($E3831 &lt;&gt; "", IF(E3831 = 0, "", VLOOKUP(E3831,'Cond Perturbation'!A:B,2,FALSE)),"")</f>
        <v/>
      </c>
      <c r="J3831" s="28"/>
      <c r="K3831" s="29" t="str">
        <f>IF($B3831 &lt;&gt; "", IF(C3831="Oui",IF(H3831=1,IF(E3831=0,Résultat!G$8,IF(J3831="No",Résultat!$G$8,Résultat!$G$7)),IF(H3831=2,IF(E3831=0,Résultat!G$9,IF(J3831="No",Résultat!$G$9,Résultat!$G$7)),Résultat!$G$7)),IF(C3831 = "Totale", IF(H3831=1,IF(E3831=0,Résultat!G$8,IF(J3831="No",Résultat!$G$9,Résultat!$G$7)),IF(H3831=2,IF(E3831=0,Résultat!G$9,IF(J3831="No",Résultat!$G$9,Résultat!$G$7)),Résultat!$G$7)),Résultat!$G$7)), "")</f>
        <v/>
      </c>
    </row>
    <row r="3832" spans="1:11" ht="20.100000000000001" customHeight="1">
      <c r="A3832" s="26"/>
      <c r="B3832" s="27"/>
      <c r="C3832" s="11" t="str">
        <f>IF($B3832 &lt;&gt; "",VLOOKUP(MID(B3832,3,5),'Recyclabilité Prod Matx'!C:F,2,FALSE), "")</f>
        <v/>
      </c>
      <c r="D3832" s="11" t="str">
        <f>IF($B3832 &lt;&gt; "",VLOOKUP(MID(B3832,3,5),'Recyclabilité Prod Matx'!C:F,3,FALSE),"")</f>
        <v/>
      </c>
      <c r="E3832" s="11" t="str">
        <f>IF($B3832 &lt;&gt; "",VLOOKUP(MID(B3832,3,5),'Recyclabilité Prod Matx'!C:F,4,FALSE), "")</f>
        <v/>
      </c>
      <c r="F3832" s="12" t="str">
        <f>IF($B3832 &lt;&gt; "", IF(C3832="Totale","",IF(D3832 = 0, "", VLOOKUP(D3832,'Cond Compo'!A:B,2,FALSE))),"")</f>
        <v/>
      </c>
      <c r="G3832" s="28"/>
      <c r="H3832" s="11" t="str">
        <f xml:space="preserve"> IF(C3832="Totale",2,IF($G3832 &lt;&gt; "", IF(D3832 = "E",MATCH(G3832, 'Cond Compo'!D$16:D$18, 0), MATCH(G3832, 'Cond Compo'!C$16:C$19, 0)), ""))</f>
        <v/>
      </c>
      <c r="I3832" s="12" t="str">
        <f>IF($E3832 &lt;&gt; "", IF(E3832 = 0, "", VLOOKUP(E3832,'Cond Perturbation'!A:B,2,FALSE)),"")</f>
        <v/>
      </c>
      <c r="J3832" s="28"/>
      <c r="K3832" s="29" t="str">
        <f>IF($B3832 &lt;&gt; "", IF(C3832="Oui",IF(H3832=1,IF(E3832=0,Résultat!G$8,IF(J3832="No",Résultat!$G$8,Résultat!$G$7)),IF(H3832=2,IF(E3832=0,Résultat!G$9,IF(J3832="No",Résultat!$G$9,Résultat!$G$7)),Résultat!$G$7)),IF(C3832 = "Totale", IF(H3832=1,IF(E3832=0,Résultat!G$8,IF(J3832="No",Résultat!$G$9,Résultat!$G$7)),IF(H3832=2,IF(E3832=0,Résultat!G$9,IF(J3832="No",Résultat!$G$9,Résultat!$G$7)),Résultat!$G$7)),Résultat!$G$7)), "")</f>
        <v/>
      </c>
    </row>
    <row r="3833" spans="1:11" ht="20.100000000000001" customHeight="1">
      <c r="A3833" s="26"/>
      <c r="B3833" s="27"/>
      <c r="C3833" s="11" t="str">
        <f>IF($B3833 &lt;&gt; "",VLOOKUP(MID(B3833,3,5),'Recyclabilité Prod Matx'!C:F,2,FALSE), "")</f>
        <v/>
      </c>
      <c r="D3833" s="11" t="str">
        <f>IF($B3833 &lt;&gt; "",VLOOKUP(MID(B3833,3,5),'Recyclabilité Prod Matx'!C:F,3,FALSE),"")</f>
        <v/>
      </c>
      <c r="E3833" s="11" t="str">
        <f>IF($B3833 &lt;&gt; "",VLOOKUP(MID(B3833,3,5),'Recyclabilité Prod Matx'!C:F,4,FALSE), "")</f>
        <v/>
      </c>
      <c r="F3833" s="12" t="str">
        <f>IF($B3833 &lt;&gt; "", IF(C3833="Totale","",IF(D3833 = 0, "", VLOOKUP(D3833,'Cond Compo'!A:B,2,FALSE))),"")</f>
        <v/>
      </c>
      <c r="G3833" s="28"/>
      <c r="H3833" s="11" t="str">
        <f xml:space="preserve"> IF(C3833="Totale",2,IF($G3833 &lt;&gt; "", IF(D3833 = "E",MATCH(G3833, 'Cond Compo'!D$16:D$18, 0), MATCH(G3833, 'Cond Compo'!C$16:C$19, 0)), ""))</f>
        <v/>
      </c>
      <c r="I3833" s="12" t="str">
        <f>IF($E3833 &lt;&gt; "", IF(E3833 = 0, "", VLOOKUP(E3833,'Cond Perturbation'!A:B,2,FALSE)),"")</f>
        <v/>
      </c>
      <c r="J3833" s="28"/>
      <c r="K3833" s="29" t="str">
        <f>IF($B3833 &lt;&gt; "", IF(C3833="Oui",IF(H3833=1,IF(E3833=0,Résultat!G$8,IF(J3833="No",Résultat!$G$8,Résultat!$G$7)),IF(H3833=2,IF(E3833=0,Résultat!G$9,IF(J3833="No",Résultat!$G$9,Résultat!$G$7)),Résultat!$G$7)),IF(C3833 = "Totale", IF(H3833=1,IF(E3833=0,Résultat!G$8,IF(J3833="No",Résultat!$G$9,Résultat!$G$7)),IF(H3833=2,IF(E3833=0,Résultat!G$9,IF(J3833="No",Résultat!$G$9,Résultat!$G$7)),Résultat!$G$7)),Résultat!$G$7)), "")</f>
        <v/>
      </c>
    </row>
    <row r="3834" spans="1:11" ht="20.100000000000001" customHeight="1">
      <c r="A3834" s="26"/>
      <c r="B3834" s="27"/>
      <c r="C3834" s="11" t="str">
        <f>IF($B3834 &lt;&gt; "",VLOOKUP(MID(B3834,3,5),'Recyclabilité Prod Matx'!C:F,2,FALSE), "")</f>
        <v/>
      </c>
      <c r="D3834" s="11" t="str">
        <f>IF($B3834 &lt;&gt; "",VLOOKUP(MID(B3834,3,5),'Recyclabilité Prod Matx'!C:F,3,FALSE),"")</f>
        <v/>
      </c>
      <c r="E3834" s="11" t="str">
        <f>IF($B3834 &lt;&gt; "",VLOOKUP(MID(B3834,3,5),'Recyclabilité Prod Matx'!C:F,4,FALSE), "")</f>
        <v/>
      </c>
      <c r="F3834" s="12" t="str">
        <f>IF($B3834 &lt;&gt; "", IF(C3834="Totale","",IF(D3834 = 0, "", VLOOKUP(D3834,'Cond Compo'!A:B,2,FALSE))),"")</f>
        <v/>
      </c>
      <c r="G3834" s="28"/>
      <c r="H3834" s="11" t="str">
        <f xml:space="preserve"> IF(C3834="Totale",2,IF($G3834 &lt;&gt; "", IF(D3834 = "E",MATCH(G3834, 'Cond Compo'!D$16:D$18, 0), MATCH(G3834, 'Cond Compo'!C$16:C$19, 0)), ""))</f>
        <v/>
      </c>
      <c r="I3834" s="12" t="str">
        <f>IF($E3834 &lt;&gt; "", IF(E3834 = 0, "", VLOOKUP(E3834,'Cond Perturbation'!A:B,2,FALSE)),"")</f>
        <v/>
      </c>
      <c r="J3834" s="28"/>
      <c r="K3834" s="29" t="str">
        <f>IF($B3834 &lt;&gt; "", IF(C3834="Oui",IF(H3834=1,IF(E3834=0,Résultat!G$8,IF(J3834="No",Résultat!$G$8,Résultat!$G$7)),IF(H3834=2,IF(E3834=0,Résultat!G$9,IF(J3834="No",Résultat!$G$9,Résultat!$G$7)),Résultat!$G$7)),IF(C3834 = "Totale", IF(H3834=1,IF(E3834=0,Résultat!G$8,IF(J3834="No",Résultat!$G$9,Résultat!$G$7)),IF(H3834=2,IF(E3834=0,Résultat!G$9,IF(J3834="No",Résultat!$G$9,Résultat!$G$7)),Résultat!$G$7)),Résultat!$G$7)), "")</f>
        <v/>
      </c>
    </row>
    <row r="3835" spans="1:11" ht="20.100000000000001" customHeight="1">
      <c r="A3835" s="26"/>
      <c r="B3835" s="27"/>
      <c r="C3835" s="11" t="str">
        <f>IF($B3835 &lt;&gt; "",VLOOKUP(MID(B3835,3,5),'Recyclabilité Prod Matx'!C:F,2,FALSE), "")</f>
        <v/>
      </c>
      <c r="D3835" s="11" t="str">
        <f>IF($B3835 &lt;&gt; "",VLOOKUP(MID(B3835,3,5),'Recyclabilité Prod Matx'!C:F,3,FALSE),"")</f>
        <v/>
      </c>
      <c r="E3835" s="11" t="str">
        <f>IF($B3835 &lt;&gt; "",VLOOKUP(MID(B3835,3,5),'Recyclabilité Prod Matx'!C:F,4,FALSE), "")</f>
        <v/>
      </c>
      <c r="F3835" s="12" t="str">
        <f>IF($B3835 &lt;&gt; "", IF(C3835="Totale","",IF(D3835 = 0, "", VLOOKUP(D3835,'Cond Compo'!A:B,2,FALSE))),"")</f>
        <v/>
      </c>
      <c r="G3835" s="28"/>
      <c r="H3835" s="11" t="str">
        <f xml:space="preserve"> IF(C3835="Totale",2,IF($G3835 &lt;&gt; "", IF(D3835 = "E",MATCH(G3835, 'Cond Compo'!D$16:D$18, 0), MATCH(G3835, 'Cond Compo'!C$16:C$19, 0)), ""))</f>
        <v/>
      </c>
      <c r="I3835" s="12" t="str">
        <f>IF($E3835 &lt;&gt; "", IF(E3835 = 0, "", VLOOKUP(E3835,'Cond Perturbation'!A:B,2,FALSE)),"")</f>
        <v/>
      </c>
      <c r="J3835" s="28"/>
      <c r="K3835" s="29" t="str">
        <f>IF($B3835 &lt;&gt; "", IF(C3835="Oui",IF(H3835=1,IF(E3835=0,Résultat!G$8,IF(J3835="No",Résultat!$G$8,Résultat!$G$7)),IF(H3835=2,IF(E3835=0,Résultat!G$9,IF(J3835="No",Résultat!$G$9,Résultat!$G$7)),Résultat!$G$7)),IF(C3835 = "Totale", IF(H3835=1,IF(E3835=0,Résultat!G$8,IF(J3835="No",Résultat!$G$9,Résultat!$G$7)),IF(H3835=2,IF(E3835=0,Résultat!G$9,IF(J3835="No",Résultat!$G$9,Résultat!$G$7)),Résultat!$G$7)),Résultat!$G$7)), "")</f>
        <v/>
      </c>
    </row>
    <row r="3836" spans="1:11" ht="20.100000000000001" customHeight="1">
      <c r="A3836" s="26"/>
      <c r="B3836" s="27"/>
      <c r="C3836" s="11" t="str">
        <f>IF($B3836 &lt;&gt; "",VLOOKUP(MID(B3836,3,5),'Recyclabilité Prod Matx'!C:F,2,FALSE), "")</f>
        <v/>
      </c>
      <c r="D3836" s="11" t="str">
        <f>IF($B3836 &lt;&gt; "",VLOOKUP(MID(B3836,3,5),'Recyclabilité Prod Matx'!C:F,3,FALSE),"")</f>
        <v/>
      </c>
      <c r="E3836" s="11" t="str">
        <f>IF($B3836 &lt;&gt; "",VLOOKUP(MID(B3836,3,5),'Recyclabilité Prod Matx'!C:F,4,FALSE), "")</f>
        <v/>
      </c>
      <c r="F3836" s="12" t="str">
        <f>IF($B3836 &lt;&gt; "", IF(C3836="Totale","",IF(D3836 = 0, "", VLOOKUP(D3836,'Cond Compo'!A:B,2,FALSE))),"")</f>
        <v/>
      </c>
      <c r="G3836" s="28"/>
      <c r="H3836" s="11" t="str">
        <f xml:space="preserve"> IF(C3836="Totale",2,IF($G3836 &lt;&gt; "", IF(D3836 = "E",MATCH(G3836, 'Cond Compo'!D$16:D$18, 0), MATCH(G3836, 'Cond Compo'!C$16:C$19, 0)), ""))</f>
        <v/>
      </c>
      <c r="I3836" s="12" t="str">
        <f>IF($E3836 &lt;&gt; "", IF(E3836 = 0, "", VLOOKUP(E3836,'Cond Perturbation'!A:B,2,FALSE)),"")</f>
        <v/>
      </c>
      <c r="J3836" s="28"/>
      <c r="K3836" s="29" t="str">
        <f>IF($B3836 &lt;&gt; "", IF(C3836="Oui",IF(H3836=1,IF(E3836=0,Résultat!G$8,IF(J3836="No",Résultat!$G$8,Résultat!$G$7)),IF(H3836=2,IF(E3836=0,Résultat!G$9,IF(J3836="No",Résultat!$G$9,Résultat!$G$7)),Résultat!$G$7)),IF(C3836 = "Totale", IF(H3836=1,IF(E3836=0,Résultat!G$8,IF(J3836="No",Résultat!$G$9,Résultat!$G$7)),IF(H3836=2,IF(E3836=0,Résultat!G$9,IF(J3836="No",Résultat!$G$9,Résultat!$G$7)),Résultat!$G$7)),Résultat!$G$7)), "")</f>
        <v/>
      </c>
    </row>
    <row r="3837" spans="1:11" ht="20.100000000000001" customHeight="1">
      <c r="A3837" s="26"/>
      <c r="B3837" s="27"/>
      <c r="C3837" s="11" t="str">
        <f>IF($B3837 &lt;&gt; "",VLOOKUP(MID(B3837,3,5),'Recyclabilité Prod Matx'!C:F,2,FALSE), "")</f>
        <v/>
      </c>
      <c r="D3837" s="11" t="str">
        <f>IF($B3837 &lt;&gt; "",VLOOKUP(MID(B3837,3,5),'Recyclabilité Prod Matx'!C:F,3,FALSE),"")</f>
        <v/>
      </c>
      <c r="E3837" s="11" t="str">
        <f>IF($B3837 &lt;&gt; "",VLOOKUP(MID(B3837,3,5),'Recyclabilité Prod Matx'!C:F,4,FALSE), "")</f>
        <v/>
      </c>
      <c r="F3837" s="12" t="str">
        <f>IF($B3837 &lt;&gt; "", IF(C3837="Totale","",IF(D3837 = 0, "", VLOOKUP(D3837,'Cond Compo'!A:B,2,FALSE))),"")</f>
        <v/>
      </c>
      <c r="G3837" s="28"/>
      <c r="H3837" s="11" t="str">
        <f xml:space="preserve"> IF(C3837="Totale",2,IF($G3837 &lt;&gt; "", IF(D3837 = "E",MATCH(G3837, 'Cond Compo'!D$16:D$18, 0), MATCH(G3837, 'Cond Compo'!C$16:C$19, 0)), ""))</f>
        <v/>
      </c>
      <c r="I3837" s="12" t="str">
        <f>IF($E3837 &lt;&gt; "", IF(E3837 = 0, "", VLOOKUP(E3837,'Cond Perturbation'!A:B,2,FALSE)),"")</f>
        <v/>
      </c>
      <c r="J3837" s="28"/>
      <c r="K3837" s="29" t="str">
        <f>IF($B3837 &lt;&gt; "", IF(C3837="Oui",IF(H3837=1,IF(E3837=0,Résultat!G$8,IF(J3837="No",Résultat!$G$8,Résultat!$G$7)),IF(H3837=2,IF(E3837=0,Résultat!G$9,IF(J3837="No",Résultat!$G$9,Résultat!$G$7)),Résultat!$G$7)),IF(C3837 = "Totale", IF(H3837=1,IF(E3837=0,Résultat!G$8,IF(J3837="No",Résultat!$G$9,Résultat!$G$7)),IF(H3837=2,IF(E3837=0,Résultat!G$9,IF(J3837="No",Résultat!$G$9,Résultat!$G$7)),Résultat!$G$7)),Résultat!$G$7)), "")</f>
        <v/>
      </c>
    </row>
    <row r="3838" spans="1:11" ht="20.100000000000001" customHeight="1">
      <c r="A3838" s="26"/>
      <c r="B3838" s="27"/>
      <c r="C3838" s="11" t="str">
        <f>IF($B3838 &lt;&gt; "",VLOOKUP(MID(B3838,3,5),'Recyclabilité Prod Matx'!C:F,2,FALSE), "")</f>
        <v/>
      </c>
      <c r="D3838" s="11" t="str">
        <f>IF($B3838 &lt;&gt; "",VLOOKUP(MID(B3838,3,5),'Recyclabilité Prod Matx'!C:F,3,FALSE),"")</f>
        <v/>
      </c>
      <c r="E3838" s="11" t="str">
        <f>IF($B3838 &lt;&gt; "",VLOOKUP(MID(B3838,3,5),'Recyclabilité Prod Matx'!C:F,4,FALSE), "")</f>
        <v/>
      </c>
      <c r="F3838" s="12" t="str">
        <f>IF($B3838 &lt;&gt; "", IF(C3838="Totale","",IF(D3838 = 0, "", VLOOKUP(D3838,'Cond Compo'!A:B,2,FALSE))),"")</f>
        <v/>
      </c>
      <c r="G3838" s="28"/>
      <c r="H3838" s="11" t="str">
        <f xml:space="preserve"> IF(C3838="Totale",2,IF($G3838 &lt;&gt; "", IF(D3838 = "E",MATCH(G3838, 'Cond Compo'!D$16:D$18, 0), MATCH(G3838, 'Cond Compo'!C$16:C$19, 0)), ""))</f>
        <v/>
      </c>
      <c r="I3838" s="12" t="str">
        <f>IF($E3838 &lt;&gt; "", IF(E3838 = 0, "", VLOOKUP(E3838,'Cond Perturbation'!A:B,2,FALSE)),"")</f>
        <v/>
      </c>
      <c r="J3838" s="28"/>
      <c r="K3838" s="29" t="str">
        <f>IF($B3838 &lt;&gt; "", IF(C3838="Oui",IF(H3838=1,IF(E3838=0,Résultat!G$8,IF(J3838="No",Résultat!$G$8,Résultat!$G$7)),IF(H3838=2,IF(E3838=0,Résultat!G$9,IF(J3838="No",Résultat!$G$9,Résultat!$G$7)),Résultat!$G$7)),IF(C3838 = "Totale", IF(H3838=1,IF(E3838=0,Résultat!G$8,IF(J3838="No",Résultat!$G$9,Résultat!$G$7)),IF(H3838=2,IF(E3838=0,Résultat!G$9,IF(J3838="No",Résultat!$G$9,Résultat!$G$7)),Résultat!$G$7)),Résultat!$G$7)), "")</f>
        <v/>
      </c>
    </row>
    <row r="3839" spans="1:11" ht="20.100000000000001" customHeight="1">
      <c r="A3839" s="26"/>
      <c r="B3839" s="27"/>
      <c r="C3839" s="11" t="str">
        <f>IF($B3839 &lt;&gt; "",VLOOKUP(MID(B3839,3,5),'Recyclabilité Prod Matx'!C:F,2,FALSE), "")</f>
        <v/>
      </c>
      <c r="D3839" s="11" t="str">
        <f>IF($B3839 &lt;&gt; "",VLOOKUP(MID(B3839,3,5),'Recyclabilité Prod Matx'!C:F,3,FALSE),"")</f>
        <v/>
      </c>
      <c r="E3839" s="11" t="str">
        <f>IF($B3839 &lt;&gt; "",VLOOKUP(MID(B3839,3,5),'Recyclabilité Prod Matx'!C:F,4,FALSE), "")</f>
        <v/>
      </c>
      <c r="F3839" s="12" t="str">
        <f>IF($B3839 &lt;&gt; "", IF(C3839="Totale","",IF(D3839 = 0, "", VLOOKUP(D3839,'Cond Compo'!A:B,2,FALSE))),"")</f>
        <v/>
      </c>
      <c r="G3839" s="28"/>
      <c r="H3839" s="11" t="str">
        <f xml:space="preserve"> IF(C3839="Totale",2,IF($G3839 &lt;&gt; "", IF(D3839 = "E",MATCH(G3839, 'Cond Compo'!D$16:D$18, 0), MATCH(G3839, 'Cond Compo'!C$16:C$19, 0)), ""))</f>
        <v/>
      </c>
      <c r="I3839" s="12" t="str">
        <f>IF($E3839 &lt;&gt; "", IF(E3839 = 0, "", VLOOKUP(E3839,'Cond Perturbation'!A:B,2,FALSE)),"")</f>
        <v/>
      </c>
      <c r="J3839" s="28"/>
      <c r="K3839" s="29" t="str">
        <f>IF($B3839 &lt;&gt; "", IF(C3839="Oui",IF(H3839=1,IF(E3839=0,Résultat!G$8,IF(J3839="No",Résultat!$G$8,Résultat!$G$7)),IF(H3839=2,IF(E3839=0,Résultat!G$9,IF(J3839="No",Résultat!$G$9,Résultat!$G$7)),Résultat!$G$7)),IF(C3839 = "Totale", IF(H3839=1,IF(E3839=0,Résultat!G$8,IF(J3839="No",Résultat!$G$9,Résultat!$G$7)),IF(H3839=2,IF(E3839=0,Résultat!G$9,IF(J3839="No",Résultat!$G$9,Résultat!$G$7)),Résultat!$G$7)),Résultat!$G$7)), "")</f>
        <v/>
      </c>
    </row>
    <row r="3840" spans="1:11" ht="20.100000000000001" customHeight="1">
      <c r="A3840" s="26"/>
      <c r="B3840" s="27"/>
      <c r="C3840" s="11" t="str">
        <f>IF($B3840 &lt;&gt; "",VLOOKUP(MID(B3840,3,5),'Recyclabilité Prod Matx'!C:F,2,FALSE), "")</f>
        <v/>
      </c>
      <c r="D3840" s="11" t="str">
        <f>IF($B3840 &lt;&gt; "",VLOOKUP(MID(B3840,3,5),'Recyclabilité Prod Matx'!C:F,3,FALSE),"")</f>
        <v/>
      </c>
      <c r="E3840" s="11" t="str">
        <f>IF($B3840 &lt;&gt; "",VLOOKUP(MID(B3840,3,5),'Recyclabilité Prod Matx'!C:F,4,FALSE), "")</f>
        <v/>
      </c>
      <c r="F3840" s="12" t="str">
        <f>IF($B3840 &lt;&gt; "", IF(C3840="Totale","",IF(D3840 = 0, "", VLOOKUP(D3840,'Cond Compo'!A:B,2,FALSE))),"")</f>
        <v/>
      </c>
      <c r="G3840" s="28"/>
      <c r="H3840" s="11" t="str">
        <f xml:space="preserve"> IF(C3840="Totale",2,IF($G3840 &lt;&gt; "", IF(D3840 = "E",MATCH(G3840, 'Cond Compo'!D$16:D$18, 0), MATCH(G3840, 'Cond Compo'!C$16:C$19, 0)), ""))</f>
        <v/>
      </c>
      <c r="I3840" s="12" t="str">
        <f>IF($E3840 &lt;&gt; "", IF(E3840 = 0, "", VLOOKUP(E3840,'Cond Perturbation'!A:B,2,FALSE)),"")</f>
        <v/>
      </c>
      <c r="J3840" s="28"/>
      <c r="K3840" s="29" t="str">
        <f>IF($B3840 &lt;&gt; "", IF(C3840="Oui",IF(H3840=1,IF(E3840=0,Résultat!G$8,IF(J3840="No",Résultat!$G$8,Résultat!$G$7)),IF(H3840=2,IF(E3840=0,Résultat!G$9,IF(J3840="No",Résultat!$G$9,Résultat!$G$7)),Résultat!$G$7)),IF(C3840 = "Totale", IF(H3840=1,IF(E3840=0,Résultat!G$8,IF(J3840="No",Résultat!$G$9,Résultat!$G$7)),IF(H3840=2,IF(E3840=0,Résultat!G$9,IF(J3840="No",Résultat!$G$9,Résultat!$G$7)),Résultat!$G$7)),Résultat!$G$7)), "")</f>
        <v/>
      </c>
    </row>
    <row r="3841" spans="1:11" ht="20.100000000000001" customHeight="1">
      <c r="A3841" s="26"/>
      <c r="B3841" s="27"/>
      <c r="C3841" s="11" t="str">
        <f>IF($B3841 &lt;&gt; "",VLOOKUP(MID(B3841,3,5),'Recyclabilité Prod Matx'!C:F,2,FALSE), "")</f>
        <v/>
      </c>
      <c r="D3841" s="11" t="str">
        <f>IF($B3841 &lt;&gt; "",VLOOKUP(MID(B3841,3,5),'Recyclabilité Prod Matx'!C:F,3,FALSE),"")</f>
        <v/>
      </c>
      <c r="E3841" s="11" t="str">
        <f>IF($B3841 &lt;&gt; "",VLOOKUP(MID(B3841,3,5),'Recyclabilité Prod Matx'!C:F,4,FALSE), "")</f>
        <v/>
      </c>
      <c r="F3841" s="12" t="str">
        <f>IF($B3841 &lt;&gt; "", IF(C3841="Totale","",IF(D3841 = 0, "", VLOOKUP(D3841,'Cond Compo'!A:B,2,FALSE))),"")</f>
        <v/>
      </c>
      <c r="G3841" s="28"/>
      <c r="H3841" s="11" t="str">
        <f xml:space="preserve"> IF(C3841="Totale",2,IF($G3841 &lt;&gt; "", IF(D3841 = "E",MATCH(G3841, 'Cond Compo'!D$16:D$18, 0), MATCH(G3841, 'Cond Compo'!C$16:C$19, 0)), ""))</f>
        <v/>
      </c>
      <c r="I3841" s="12" t="str">
        <f>IF($E3841 &lt;&gt; "", IF(E3841 = 0, "", VLOOKUP(E3841,'Cond Perturbation'!A:B,2,FALSE)),"")</f>
        <v/>
      </c>
      <c r="J3841" s="28"/>
      <c r="K3841" s="29" t="str">
        <f>IF($B3841 &lt;&gt; "", IF(C3841="Oui",IF(H3841=1,IF(E3841=0,Résultat!G$8,IF(J3841="No",Résultat!$G$8,Résultat!$G$7)),IF(H3841=2,IF(E3841=0,Résultat!G$9,IF(J3841="No",Résultat!$G$9,Résultat!$G$7)),Résultat!$G$7)),IF(C3841 = "Totale", IF(H3841=1,IF(E3841=0,Résultat!G$8,IF(J3841="No",Résultat!$G$9,Résultat!$G$7)),IF(H3841=2,IF(E3841=0,Résultat!G$9,IF(J3841="No",Résultat!$G$9,Résultat!$G$7)),Résultat!$G$7)),Résultat!$G$7)), "")</f>
        <v/>
      </c>
    </row>
    <row r="3842" spans="1:11" ht="20.100000000000001" customHeight="1">
      <c r="A3842" s="26"/>
      <c r="B3842" s="27"/>
      <c r="C3842" s="11" t="str">
        <f>IF($B3842 &lt;&gt; "",VLOOKUP(MID(B3842,3,5),'Recyclabilité Prod Matx'!C:F,2,FALSE), "")</f>
        <v/>
      </c>
      <c r="D3842" s="11" t="str">
        <f>IF($B3842 &lt;&gt; "",VLOOKUP(MID(B3842,3,5),'Recyclabilité Prod Matx'!C:F,3,FALSE),"")</f>
        <v/>
      </c>
      <c r="E3842" s="11" t="str">
        <f>IF($B3842 &lt;&gt; "",VLOOKUP(MID(B3842,3,5),'Recyclabilité Prod Matx'!C:F,4,FALSE), "")</f>
        <v/>
      </c>
      <c r="F3842" s="12" t="str">
        <f>IF($B3842 &lt;&gt; "", IF(C3842="Totale","",IF(D3842 = 0, "", VLOOKUP(D3842,'Cond Compo'!A:B,2,FALSE))),"")</f>
        <v/>
      </c>
      <c r="G3842" s="28"/>
      <c r="H3842" s="11" t="str">
        <f xml:space="preserve"> IF(C3842="Totale",2,IF($G3842 &lt;&gt; "", IF(D3842 = "E",MATCH(G3842, 'Cond Compo'!D$16:D$18, 0), MATCH(G3842, 'Cond Compo'!C$16:C$19, 0)), ""))</f>
        <v/>
      </c>
      <c r="I3842" s="12" t="str">
        <f>IF($E3842 &lt;&gt; "", IF(E3842 = 0, "", VLOOKUP(E3842,'Cond Perturbation'!A:B,2,FALSE)),"")</f>
        <v/>
      </c>
      <c r="J3842" s="28"/>
      <c r="K3842" s="29" t="str">
        <f>IF($B3842 &lt;&gt; "", IF(C3842="Oui",IF(H3842=1,IF(E3842=0,Résultat!G$8,IF(J3842="No",Résultat!$G$8,Résultat!$G$7)),IF(H3842=2,IF(E3842=0,Résultat!G$9,IF(J3842="No",Résultat!$G$9,Résultat!$G$7)),Résultat!$G$7)),IF(C3842 = "Totale", IF(H3842=1,IF(E3842=0,Résultat!G$8,IF(J3842="No",Résultat!$G$9,Résultat!$G$7)),IF(H3842=2,IF(E3842=0,Résultat!G$9,IF(J3842="No",Résultat!$G$9,Résultat!$G$7)),Résultat!$G$7)),Résultat!$G$7)), "")</f>
        <v/>
      </c>
    </row>
    <row r="3843" spans="1:11" ht="20.100000000000001" customHeight="1">
      <c r="A3843" s="26"/>
      <c r="B3843" s="27"/>
      <c r="C3843" s="11" t="str">
        <f>IF($B3843 &lt;&gt; "",VLOOKUP(MID(B3843,3,5),'Recyclabilité Prod Matx'!C:F,2,FALSE), "")</f>
        <v/>
      </c>
      <c r="D3843" s="11" t="str">
        <f>IF($B3843 &lt;&gt; "",VLOOKUP(MID(B3843,3,5),'Recyclabilité Prod Matx'!C:F,3,FALSE),"")</f>
        <v/>
      </c>
      <c r="E3843" s="11" t="str">
        <f>IF($B3843 &lt;&gt; "",VLOOKUP(MID(B3843,3,5),'Recyclabilité Prod Matx'!C:F,4,FALSE), "")</f>
        <v/>
      </c>
      <c r="F3843" s="12" t="str">
        <f>IF($B3843 &lt;&gt; "", IF(C3843="Totale","",IF(D3843 = 0, "", VLOOKUP(D3843,'Cond Compo'!A:B,2,FALSE))),"")</f>
        <v/>
      </c>
      <c r="G3843" s="28"/>
      <c r="H3843" s="11" t="str">
        <f xml:space="preserve"> IF(C3843="Totale",2,IF($G3843 &lt;&gt; "", IF(D3843 = "E",MATCH(G3843, 'Cond Compo'!D$16:D$18, 0), MATCH(G3843, 'Cond Compo'!C$16:C$19, 0)), ""))</f>
        <v/>
      </c>
      <c r="I3843" s="12" t="str">
        <f>IF($E3843 &lt;&gt; "", IF(E3843 = 0, "", VLOOKUP(E3843,'Cond Perturbation'!A:B,2,FALSE)),"")</f>
        <v/>
      </c>
      <c r="J3843" s="28"/>
      <c r="K3843" s="29" t="str">
        <f>IF($B3843 &lt;&gt; "", IF(C3843="Oui",IF(H3843=1,IF(E3843=0,Résultat!G$8,IF(J3843="No",Résultat!$G$8,Résultat!$G$7)),IF(H3843=2,IF(E3843=0,Résultat!G$9,IF(J3843="No",Résultat!$G$9,Résultat!$G$7)),Résultat!$G$7)),IF(C3843 = "Totale", IF(H3843=1,IF(E3843=0,Résultat!G$8,IF(J3843="No",Résultat!$G$9,Résultat!$G$7)),IF(H3843=2,IF(E3843=0,Résultat!G$9,IF(J3843="No",Résultat!$G$9,Résultat!$G$7)),Résultat!$G$7)),Résultat!$G$7)), "")</f>
        <v/>
      </c>
    </row>
    <row r="3844" spans="1:11" ht="20.100000000000001" customHeight="1">
      <c r="A3844" s="26"/>
      <c r="B3844" s="27"/>
      <c r="C3844" s="11" t="str">
        <f>IF($B3844 &lt;&gt; "",VLOOKUP(MID(B3844,3,5),'Recyclabilité Prod Matx'!C:F,2,FALSE), "")</f>
        <v/>
      </c>
      <c r="D3844" s="11" t="str">
        <f>IF($B3844 &lt;&gt; "",VLOOKUP(MID(B3844,3,5),'Recyclabilité Prod Matx'!C:F,3,FALSE),"")</f>
        <v/>
      </c>
      <c r="E3844" s="11" t="str">
        <f>IF($B3844 &lt;&gt; "",VLOOKUP(MID(B3844,3,5),'Recyclabilité Prod Matx'!C:F,4,FALSE), "")</f>
        <v/>
      </c>
      <c r="F3844" s="12" t="str">
        <f>IF($B3844 &lt;&gt; "", IF(C3844="Totale","",IF(D3844 = 0, "", VLOOKUP(D3844,'Cond Compo'!A:B,2,FALSE))),"")</f>
        <v/>
      </c>
      <c r="G3844" s="28"/>
      <c r="H3844" s="11" t="str">
        <f xml:space="preserve"> IF(C3844="Totale",2,IF($G3844 &lt;&gt; "", IF(D3844 = "E",MATCH(G3844, 'Cond Compo'!D$16:D$18, 0), MATCH(G3844, 'Cond Compo'!C$16:C$19, 0)), ""))</f>
        <v/>
      </c>
      <c r="I3844" s="12" t="str">
        <f>IF($E3844 &lt;&gt; "", IF(E3844 = 0, "", VLOOKUP(E3844,'Cond Perturbation'!A:B,2,FALSE)),"")</f>
        <v/>
      </c>
      <c r="J3844" s="28"/>
      <c r="K3844" s="29" t="str">
        <f>IF($B3844 &lt;&gt; "", IF(C3844="Oui",IF(H3844=1,IF(E3844=0,Résultat!G$8,IF(J3844="No",Résultat!$G$8,Résultat!$G$7)),IF(H3844=2,IF(E3844=0,Résultat!G$9,IF(J3844="No",Résultat!$G$9,Résultat!$G$7)),Résultat!$G$7)),IF(C3844 = "Totale", IF(H3844=1,IF(E3844=0,Résultat!G$8,IF(J3844="No",Résultat!$G$9,Résultat!$G$7)),IF(H3844=2,IF(E3844=0,Résultat!G$9,IF(J3844="No",Résultat!$G$9,Résultat!$G$7)),Résultat!$G$7)),Résultat!$G$7)), "")</f>
        <v/>
      </c>
    </row>
    <row r="3845" spans="1:11" ht="20.100000000000001" customHeight="1">
      <c r="A3845" s="26"/>
      <c r="B3845" s="27"/>
      <c r="C3845" s="11" t="str">
        <f>IF($B3845 &lt;&gt; "",VLOOKUP(MID(B3845,3,5),'Recyclabilité Prod Matx'!C:F,2,FALSE), "")</f>
        <v/>
      </c>
      <c r="D3845" s="11" t="str">
        <f>IF($B3845 &lt;&gt; "",VLOOKUP(MID(B3845,3,5),'Recyclabilité Prod Matx'!C:F,3,FALSE),"")</f>
        <v/>
      </c>
      <c r="E3845" s="11" t="str">
        <f>IF($B3845 &lt;&gt; "",VLOOKUP(MID(B3845,3,5),'Recyclabilité Prod Matx'!C:F,4,FALSE), "")</f>
        <v/>
      </c>
      <c r="F3845" s="12" t="str">
        <f>IF($B3845 &lt;&gt; "", IF(C3845="Totale","",IF(D3845 = 0, "", VLOOKUP(D3845,'Cond Compo'!A:B,2,FALSE))),"")</f>
        <v/>
      </c>
      <c r="G3845" s="28"/>
      <c r="H3845" s="11" t="str">
        <f xml:space="preserve"> IF(C3845="Totale",2,IF($G3845 &lt;&gt; "", IF(D3845 = "E",MATCH(G3845, 'Cond Compo'!D$16:D$18, 0), MATCH(G3845, 'Cond Compo'!C$16:C$19, 0)), ""))</f>
        <v/>
      </c>
      <c r="I3845" s="12" t="str">
        <f>IF($E3845 &lt;&gt; "", IF(E3845 = 0, "", VLOOKUP(E3845,'Cond Perturbation'!A:B,2,FALSE)),"")</f>
        <v/>
      </c>
      <c r="J3845" s="28"/>
      <c r="K3845" s="29" t="str">
        <f>IF($B3845 &lt;&gt; "", IF(C3845="Oui",IF(H3845=1,IF(E3845=0,Résultat!G$8,IF(J3845="No",Résultat!$G$8,Résultat!$G$7)),IF(H3845=2,IF(E3845=0,Résultat!G$9,IF(J3845="No",Résultat!$G$9,Résultat!$G$7)),Résultat!$G$7)),IF(C3845 = "Totale", IF(H3845=1,IF(E3845=0,Résultat!G$8,IF(J3845="No",Résultat!$G$9,Résultat!$G$7)),IF(H3845=2,IF(E3845=0,Résultat!G$9,IF(J3845="No",Résultat!$G$9,Résultat!$G$7)),Résultat!$G$7)),Résultat!$G$7)), "")</f>
        <v/>
      </c>
    </row>
    <row r="3846" spans="1:11" ht="20.100000000000001" customHeight="1">
      <c r="A3846" s="26"/>
      <c r="B3846" s="27"/>
      <c r="C3846" s="11" t="str">
        <f>IF($B3846 &lt;&gt; "",VLOOKUP(MID(B3846,3,5),'Recyclabilité Prod Matx'!C:F,2,FALSE), "")</f>
        <v/>
      </c>
      <c r="D3846" s="11" t="str">
        <f>IF($B3846 &lt;&gt; "",VLOOKUP(MID(B3846,3,5),'Recyclabilité Prod Matx'!C:F,3,FALSE),"")</f>
        <v/>
      </c>
      <c r="E3846" s="11" t="str">
        <f>IF($B3846 &lt;&gt; "",VLOOKUP(MID(B3846,3,5),'Recyclabilité Prod Matx'!C:F,4,FALSE), "")</f>
        <v/>
      </c>
      <c r="F3846" s="12" t="str">
        <f>IF($B3846 &lt;&gt; "", IF(C3846="Totale","",IF(D3846 = 0, "", VLOOKUP(D3846,'Cond Compo'!A:B,2,FALSE))),"")</f>
        <v/>
      </c>
      <c r="G3846" s="28"/>
      <c r="H3846" s="11" t="str">
        <f xml:space="preserve"> IF(C3846="Totale",2,IF($G3846 &lt;&gt; "", IF(D3846 = "E",MATCH(G3846, 'Cond Compo'!D$16:D$18, 0), MATCH(G3846, 'Cond Compo'!C$16:C$19, 0)), ""))</f>
        <v/>
      </c>
      <c r="I3846" s="12" t="str">
        <f>IF($E3846 &lt;&gt; "", IF(E3846 = 0, "", VLOOKUP(E3846,'Cond Perturbation'!A:B,2,FALSE)),"")</f>
        <v/>
      </c>
      <c r="J3846" s="28"/>
      <c r="K3846" s="29" t="str">
        <f>IF($B3846 &lt;&gt; "", IF(C3846="Oui",IF(H3846=1,IF(E3846=0,Résultat!G$8,IF(J3846="No",Résultat!$G$8,Résultat!$G$7)),IF(H3846=2,IF(E3846=0,Résultat!G$9,IF(J3846="No",Résultat!$G$9,Résultat!$G$7)),Résultat!$G$7)),IF(C3846 = "Totale", IF(H3846=1,IF(E3846=0,Résultat!G$8,IF(J3846="No",Résultat!$G$9,Résultat!$G$7)),IF(H3846=2,IF(E3846=0,Résultat!G$9,IF(J3846="No",Résultat!$G$9,Résultat!$G$7)),Résultat!$G$7)),Résultat!$G$7)), "")</f>
        <v/>
      </c>
    </row>
    <row r="3847" spans="1:11" ht="20.100000000000001" customHeight="1">
      <c r="A3847" s="26"/>
      <c r="B3847" s="27"/>
      <c r="C3847" s="11" t="str">
        <f>IF($B3847 &lt;&gt; "",VLOOKUP(MID(B3847,3,5),'Recyclabilité Prod Matx'!C:F,2,FALSE), "")</f>
        <v/>
      </c>
      <c r="D3847" s="11" t="str">
        <f>IF($B3847 &lt;&gt; "",VLOOKUP(MID(B3847,3,5),'Recyclabilité Prod Matx'!C:F,3,FALSE),"")</f>
        <v/>
      </c>
      <c r="E3847" s="11" t="str">
        <f>IF($B3847 &lt;&gt; "",VLOOKUP(MID(B3847,3,5),'Recyclabilité Prod Matx'!C:F,4,FALSE), "")</f>
        <v/>
      </c>
      <c r="F3847" s="12" t="str">
        <f>IF($B3847 &lt;&gt; "", IF(C3847="Totale","",IF(D3847 = 0, "", VLOOKUP(D3847,'Cond Compo'!A:B,2,FALSE))),"")</f>
        <v/>
      </c>
      <c r="G3847" s="28"/>
      <c r="H3847" s="11" t="str">
        <f xml:space="preserve"> IF(C3847="Totale",2,IF($G3847 &lt;&gt; "", IF(D3847 = "E",MATCH(G3847, 'Cond Compo'!D$16:D$18, 0), MATCH(G3847, 'Cond Compo'!C$16:C$19, 0)), ""))</f>
        <v/>
      </c>
      <c r="I3847" s="12" t="str">
        <f>IF($E3847 &lt;&gt; "", IF(E3847 = 0, "", VLOOKUP(E3847,'Cond Perturbation'!A:B,2,FALSE)),"")</f>
        <v/>
      </c>
      <c r="J3847" s="28"/>
      <c r="K3847" s="29" t="str">
        <f>IF($B3847 &lt;&gt; "", IF(C3847="Oui",IF(H3847=1,IF(E3847=0,Résultat!G$8,IF(J3847="No",Résultat!$G$8,Résultat!$G$7)),IF(H3847=2,IF(E3847=0,Résultat!G$9,IF(J3847="No",Résultat!$G$9,Résultat!$G$7)),Résultat!$G$7)),IF(C3847 = "Totale", IF(H3847=1,IF(E3847=0,Résultat!G$8,IF(J3847="No",Résultat!$G$9,Résultat!$G$7)),IF(H3847=2,IF(E3847=0,Résultat!G$9,IF(J3847="No",Résultat!$G$9,Résultat!$G$7)),Résultat!$G$7)),Résultat!$G$7)), "")</f>
        <v/>
      </c>
    </row>
    <row r="3848" spans="1:11" ht="20.100000000000001" customHeight="1">
      <c r="A3848" s="26"/>
      <c r="B3848" s="27"/>
      <c r="C3848" s="11" t="str">
        <f>IF($B3848 &lt;&gt; "",VLOOKUP(MID(B3848,3,5),'Recyclabilité Prod Matx'!C:F,2,FALSE), "")</f>
        <v/>
      </c>
      <c r="D3848" s="11" t="str">
        <f>IF($B3848 &lt;&gt; "",VLOOKUP(MID(B3848,3,5),'Recyclabilité Prod Matx'!C:F,3,FALSE),"")</f>
        <v/>
      </c>
      <c r="E3848" s="11" t="str">
        <f>IF($B3848 &lt;&gt; "",VLOOKUP(MID(B3848,3,5),'Recyclabilité Prod Matx'!C:F,4,FALSE), "")</f>
        <v/>
      </c>
      <c r="F3848" s="12" t="str">
        <f>IF($B3848 &lt;&gt; "", IF(C3848="Totale","",IF(D3848 = 0, "", VLOOKUP(D3848,'Cond Compo'!A:B,2,FALSE))),"")</f>
        <v/>
      </c>
      <c r="G3848" s="28"/>
      <c r="H3848" s="11" t="str">
        <f xml:space="preserve"> IF(C3848="Totale",2,IF($G3848 &lt;&gt; "", IF(D3848 = "E",MATCH(G3848, 'Cond Compo'!D$16:D$18, 0), MATCH(G3848, 'Cond Compo'!C$16:C$19, 0)), ""))</f>
        <v/>
      </c>
      <c r="I3848" s="12" t="str">
        <f>IF($E3848 &lt;&gt; "", IF(E3848 = 0, "", VLOOKUP(E3848,'Cond Perturbation'!A:B,2,FALSE)),"")</f>
        <v/>
      </c>
      <c r="J3848" s="28"/>
      <c r="K3848" s="29" t="str">
        <f>IF($B3848 &lt;&gt; "", IF(C3848="Oui",IF(H3848=1,IF(E3848=0,Résultat!G$8,IF(J3848="No",Résultat!$G$8,Résultat!$G$7)),IF(H3848=2,IF(E3848=0,Résultat!G$9,IF(J3848="No",Résultat!$G$9,Résultat!$G$7)),Résultat!$G$7)),IF(C3848 = "Totale", IF(H3848=1,IF(E3848=0,Résultat!G$8,IF(J3848="No",Résultat!$G$9,Résultat!$G$7)),IF(H3848=2,IF(E3848=0,Résultat!G$9,IF(J3848="No",Résultat!$G$9,Résultat!$G$7)),Résultat!$G$7)),Résultat!$G$7)), "")</f>
        <v/>
      </c>
    </row>
    <row r="3849" spans="1:11" ht="20.100000000000001" customHeight="1">
      <c r="A3849" s="26"/>
      <c r="B3849" s="27"/>
      <c r="C3849" s="11" t="str">
        <f>IF($B3849 &lt;&gt; "",VLOOKUP(MID(B3849,3,5),'Recyclabilité Prod Matx'!C:F,2,FALSE), "")</f>
        <v/>
      </c>
      <c r="D3849" s="11" t="str">
        <f>IF($B3849 &lt;&gt; "",VLOOKUP(MID(B3849,3,5),'Recyclabilité Prod Matx'!C:F,3,FALSE),"")</f>
        <v/>
      </c>
      <c r="E3849" s="11" t="str">
        <f>IF($B3849 &lt;&gt; "",VLOOKUP(MID(B3849,3,5),'Recyclabilité Prod Matx'!C:F,4,FALSE), "")</f>
        <v/>
      </c>
      <c r="F3849" s="12" t="str">
        <f>IF($B3849 &lt;&gt; "", IF(C3849="Totale","",IF(D3849 = 0, "", VLOOKUP(D3849,'Cond Compo'!A:B,2,FALSE))),"")</f>
        <v/>
      </c>
      <c r="G3849" s="28"/>
      <c r="H3849" s="11" t="str">
        <f xml:space="preserve"> IF(C3849="Totale",2,IF($G3849 &lt;&gt; "", IF(D3849 = "E",MATCH(G3849, 'Cond Compo'!D$16:D$18, 0), MATCH(G3849, 'Cond Compo'!C$16:C$19, 0)), ""))</f>
        <v/>
      </c>
      <c r="I3849" s="12" t="str">
        <f>IF($E3849 &lt;&gt; "", IF(E3849 = 0, "", VLOOKUP(E3849,'Cond Perturbation'!A:B,2,FALSE)),"")</f>
        <v/>
      </c>
      <c r="J3849" s="28"/>
      <c r="K3849" s="29" t="str">
        <f>IF($B3849 &lt;&gt; "", IF(C3849="Oui",IF(H3849=1,IF(E3849=0,Résultat!G$8,IF(J3849="No",Résultat!$G$8,Résultat!$G$7)),IF(H3849=2,IF(E3849=0,Résultat!G$9,IF(J3849="No",Résultat!$G$9,Résultat!$G$7)),Résultat!$G$7)),IF(C3849 = "Totale", IF(H3849=1,IF(E3849=0,Résultat!G$8,IF(J3849="No",Résultat!$G$9,Résultat!$G$7)),IF(H3849=2,IF(E3849=0,Résultat!G$9,IF(J3849="No",Résultat!$G$9,Résultat!$G$7)),Résultat!$G$7)),Résultat!$G$7)), "")</f>
        <v/>
      </c>
    </row>
    <row r="3850" spans="1:11" ht="20.100000000000001" customHeight="1">
      <c r="A3850" s="26"/>
      <c r="B3850" s="27"/>
      <c r="C3850" s="11" t="str">
        <f>IF($B3850 &lt;&gt; "",VLOOKUP(MID(B3850,3,5),'Recyclabilité Prod Matx'!C:F,2,FALSE), "")</f>
        <v/>
      </c>
      <c r="D3850" s="11" t="str">
        <f>IF($B3850 &lt;&gt; "",VLOOKUP(MID(B3850,3,5),'Recyclabilité Prod Matx'!C:F,3,FALSE),"")</f>
        <v/>
      </c>
      <c r="E3850" s="11" t="str">
        <f>IF($B3850 &lt;&gt; "",VLOOKUP(MID(B3850,3,5),'Recyclabilité Prod Matx'!C:F,4,FALSE), "")</f>
        <v/>
      </c>
      <c r="F3850" s="12" t="str">
        <f>IF($B3850 &lt;&gt; "", IF(C3850="Totale","",IF(D3850 = 0, "", VLOOKUP(D3850,'Cond Compo'!A:B,2,FALSE))),"")</f>
        <v/>
      </c>
      <c r="G3850" s="28"/>
      <c r="H3850" s="11" t="str">
        <f xml:space="preserve"> IF(C3850="Totale",2,IF($G3850 &lt;&gt; "", IF(D3850 = "E",MATCH(G3850, 'Cond Compo'!D$16:D$18, 0), MATCH(G3850, 'Cond Compo'!C$16:C$19, 0)), ""))</f>
        <v/>
      </c>
      <c r="I3850" s="12" t="str">
        <f>IF($E3850 &lt;&gt; "", IF(E3850 = 0, "", VLOOKUP(E3850,'Cond Perturbation'!A:B,2,FALSE)),"")</f>
        <v/>
      </c>
      <c r="J3850" s="28"/>
      <c r="K3850" s="29" t="str">
        <f>IF($B3850 &lt;&gt; "", IF(C3850="Oui",IF(H3850=1,IF(E3850=0,Résultat!G$8,IF(J3850="No",Résultat!$G$8,Résultat!$G$7)),IF(H3850=2,IF(E3850=0,Résultat!G$9,IF(J3850="No",Résultat!$G$9,Résultat!$G$7)),Résultat!$G$7)),IF(C3850 = "Totale", IF(H3850=1,IF(E3850=0,Résultat!G$8,IF(J3850="No",Résultat!$G$9,Résultat!$G$7)),IF(H3850=2,IF(E3850=0,Résultat!G$9,IF(J3850="No",Résultat!$G$9,Résultat!$G$7)),Résultat!$G$7)),Résultat!$G$7)), "")</f>
        <v/>
      </c>
    </row>
    <row r="3851" spans="1:11" ht="20.100000000000001" customHeight="1">
      <c r="A3851" s="26"/>
      <c r="B3851" s="27"/>
      <c r="C3851" s="11" t="str">
        <f>IF($B3851 &lt;&gt; "",VLOOKUP(MID(B3851,3,5),'Recyclabilité Prod Matx'!C:F,2,FALSE), "")</f>
        <v/>
      </c>
      <c r="D3851" s="11" t="str">
        <f>IF($B3851 &lt;&gt; "",VLOOKUP(MID(B3851,3,5),'Recyclabilité Prod Matx'!C:F,3,FALSE),"")</f>
        <v/>
      </c>
      <c r="E3851" s="11" t="str">
        <f>IF($B3851 &lt;&gt; "",VLOOKUP(MID(B3851,3,5),'Recyclabilité Prod Matx'!C:F,4,FALSE), "")</f>
        <v/>
      </c>
      <c r="F3851" s="12" t="str">
        <f>IF($B3851 &lt;&gt; "", IF(C3851="Totale","",IF(D3851 = 0, "", VLOOKUP(D3851,'Cond Compo'!A:B,2,FALSE))),"")</f>
        <v/>
      </c>
      <c r="G3851" s="28"/>
      <c r="H3851" s="11" t="str">
        <f xml:space="preserve"> IF(C3851="Totale",2,IF($G3851 &lt;&gt; "", IF(D3851 = "E",MATCH(G3851, 'Cond Compo'!D$16:D$18, 0), MATCH(G3851, 'Cond Compo'!C$16:C$19, 0)), ""))</f>
        <v/>
      </c>
      <c r="I3851" s="12" t="str">
        <f>IF($E3851 &lt;&gt; "", IF(E3851 = 0, "", VLOOKUP(E3851,'Cond Perturbation'!A:B,2,FALSE)),"")</f>
        <v/>
      </c>
      <c r="J3851" s="28"/>
      <c r="K3851" s="29" t="str">
        <f>IF($B3851 &lt;&gt; "", IF(C3851="Oui",IF(H3851=1,IF(E3851=0,Résultat!G$8,IF(J3851="No",Résultat!$G$8,Résultat!$G$7)),IF(H3851=2,IF(E3851=0,Résultat!G$9,IF(J3851="No",Résultat!$G$9,Résultat!$G$7)),Résultat!$G$7)),IF(C3851 = "Totale", IF(H3851=1,IF(E3851=0,Résultat!G$8,IF(J3851="No",Résultat!$G$9,Résultat!$G$7)),IF(H3851=2,IF(E3851=0,Résultat!G$9,IF(J3851="No",Résultat!$G$9,Résultat!$G$7)),Résultat!$G$7)),Résultat!$G$7)), "")</f>
        <v/>
      </c>
    </row>
    <row r="3852" spans="1:11" ht="20.100000000000001" customHeight="1">
      <c r="A3852" s="26"/>
      <c r="B3852" s="27"/>
      <c r="C3852" s="11" t="str">
        <f>IF($B3852 &lt;&gt; "",VLOOKUP(MID(B3852,3,5),'Recyclabilité Prod Matx'!C:F,2,FALSE), "")</f>
        <v/>
      </c>
      <c r="D3852" s="11" t="str">
        <f>IF($B3852 &lt;&gt; "",VLOOKUP(MID(B3852,3,5),'Recyclabilité Prod Matx'!C:F,3,FALSE),"")</f>
        <v/>
      </c>
      <c r="E3852" s="11" t="str">
        <f>IF($B3852 &lt;&gt; "",VLOOKUP(MID(B3852,3,5),'Recyclabilité Prod Matx'!C:F,4,FALSE), "")</f>
        <v/>
      </c>
      <c r="F3852" s="12" t="str">
        <f>IF($B3852 &lt;&gt; "", IF(C3852="Totale","",IF(D3852 = 0, "", VLOOKUP(D3852,'Cond Compo'!A:B,2,FALSE))),"")</f>
        <v/>
      </c>
      <c r="G3852" s="28"/>
      <c r="H3852" s="11" t="str">
        <f xml:space="preserve"> IF(C3852="Totale",2,IF($G3852 &lt;&gt; "", IF(D3852 = "E",MATCH(G3852, 'Cond Compo'!D$16:D$18, 0), MATCH(G3852, 'Cond Compo'!C$16:C$19, 0)), ""))</f>
        <v/>
      </c>
      <c r="I3852" s="12" t="str">
        <f>IF($E3852 &lt;&gt; "", IF(E3852 = 0, "", VLOOKUP(E3852,'Cond Perturbation'!A:B,2,FALSE)),"")</f>
        <v/>
      </c>
      <c r="J3852" s="28"/>
      <c r="K3852" s="29" t="str">
        <f>IF($B3852 &lt;&gt; "", IF(C3852="Oui",IF(H3852=1,IF(E3852=0,Résultat!G$8,IF(J3852="No",Résultat!$G$8,Résultat!$G$7)),IF(H3852=2,IF(E3852=0,Résultat!G$9,IF(J3852="No",Résultat!$G$9,Résultat!$G$7)),Résultat!$G$7)),IF(C3852 = "Totale", IF(H3852=1,IF(E3852=0,Résultat!G$8,IF(J3852="No",Résultat!$G$9,Résultat!$G$7)),IF(H3852=2,IF(E3852=0,Résultat!G$9,IF(J3852="No",Résultat!$G$9,Résultat!$G$7)),Résultat!$G$7)),Résultat!$G$7)), "")</f>
        <v/>
      </c>
    </row>
    <row r="3853" spans="1:11" ht="20.100000000000001" customHeight="1">
      <c r="A3853" s="26"/>
      <c r="B3853" s="27"/>
      <c r="C3853" s="11" t="str">
        <f>IF($B3853 &lt;&gt; "",VLOOKUP(MID(B3853,3,5),'Recyclabilité Prod Matx'!C:F,2,FALSE), "")</f>
        <v/>
      </c>
      <c r="D3853" s="11" t="str">
        <f>IF($B3853 &lt;&gt; "",VLOOKUP(MID(B3853,3,5),'Recyclabilité Prod Matx'!C:F,3,FALSE),"")</f>
        <v/>
      </c>
      <c r="E3853" s="11" t="str">
        <f>IF($B3853 &lt;&gt; "",VLOOKUP(MID(B3853,3,5),'Recyclabilité Prod Matx'!C:F,4,FALSE), "")</f>
        <v/>
      </c>
      <c r="F3853" s="12" t="str">
        <f>IF($B3853 &lt;&gt; "", IF(C3853="Totale","",IF(D3853 = 0, "", VLOOKUP(D3853,'Cond Compo'!A:B,2,FALSE))),"")</f>
        <v/>
      </c>
      <c r="G3853" s="28"/>
      <c r="H3853" s="11" t="str">
        <f xml:space="preserve"> IF(C3853="Totale",2,IF($G3853 &lt;&gt; "", IF(D3853 = "E",MATCH(G3853, 'Cond Compo'!D$16:D$18, 0), MATCH(G3853, 'Cond Compo'!C$16:C$19, 0)), ""))</f>
        <v/>
      </c>
      <c r="I3853" s="12" t="str">
        <f>IF($E3853 &lt;&gt; "", IF(E3853 = 0, "", VLOOKUP(E3853,'Cond Perturbation'!A:B,2,FALSE)),"")</f>
        <v/>
      </c>
      <c r="J3853" s="28"/>
      <c r="K3853" s="29" t="str">
        <f>IF($B3853 &lt;&gt; "", IF(C3853="Oui",IF(H3853=1,IF(E3853=0,Résultat!G$8,IF(J3853="No",Résultat!$G$8,Résultat!$G$7)),IF(H3853=2,IF(E3853=0,Résultat!G$9,IF(J3853="No",Résultat!$G$9,Résultat!$G$7)),Résultat!$G$7)),IF(C3853 = "Totale", IF(H3853=1,IF(E3853=0,Résultat!G$8,IF(J3853="No",Résultat!$G$9,Résultat!$G$7)),IF(H3853=2,IF(E3853=0,Résultat!G$9,IF(J3853="No",Résultat!$G$9,Résultat!$G$7)),Résultat!$G$7)),Résultat!$G$7)), "")</f>
        <v/>
      </c>
    </row>
    <row r="3854" spans="1:11" ht="20.100000000000001" customHeight="1">
      <c r="A3854" s="26"/>
      <c r="B3854" s="27"/>
      <c r="C3854" s="11" t="str">
        <f>IF($B3854 &lt;&gt; "",VLOOKUP(MID(B3854,3,5),'Recyclabilité Prod Matx'!C:F,2,FALSE), "")</f>
        <v/>
      </c>
      <c r="D3854" s="11" t="str">
        <f>IF($B3854 &lt;&gt; "",VLOOKUP(MID(B3854,3,5),'Recyclabilité Prod Matx'!C:F,3,FALSE),"")</f>
        <v/>
      </c>
      <c r="E3854" s="11" t="str">
        <f>IF($B3854 &lt;&gt; "",VLOOKUP(MID(B3854,3,5),'Recyclabilité Prod Matx'!C:F,4,FALSE), "")</f>
        <v/>
      </c>
      <c r="F3854" s="12" t="str">
        <f>IF($B3854 &lt;&gt; "", IF(C3854="Totale","",IF(D3854 = 0, "", VLOOKUP(D3854,'Cond Compo'!A:B,2,FALSE))),"")</f>
        <v/>
      </c>
      <c r="G3854" s="28"/>
      <c r="H3854" s="11" t="str">
        <f xml:space="preserve"> IF(C3854="Totale",2,IF($G3854 &lt;&gt; "", IF(D3854 = "E",MATCH(G3854, 'Cond Compo'!D$16:D$18, 0), MATCH(G3854, 'Cond Compo'!C$16:C$19, 0)), ""))</f>
        <v/>
      </c>
      <c r="I3854" s="12" t="str">
        <f>IF($E3854 &lt;&gt; "", IF(E3854 = 0, "", VLOOKUP(E3854,'Cond Perturbation'!A:B,2,FALSE)),"")</f>
        <v/>
      </c>
      <c r="J3854" s="28"/>
      <c r="K3854" s="29" t="str">
        <f>IF($B3854 &lt;&gt; "", IF(C3854="Oui",IF(H3854=1,IF(E3854=0,Résultat!G$8,IF(J3854="No",Résultat!$G$8,Résultat!$G$7)),IF(H3854=2,IF(E3854=0,Résultat!G$9,IF(J3854="No",Résultat!$G$9,Résultat!$G$7)),Résultat!$G$7)),IF(C3854 = "Totale", IF(H3854=1,IF(E3854=0,Résultat!G$8,IF(J3854="No",Résultat!$G$9,Résultat!$G$7)),IF(H3854=2,IF(E3854=0,Résultat!G$9,IF(J3854="No",Résultat!$G$9,Résultat!$G$7)),Résultat!$G$7)),Résultat!$G$7)), "")</f>
        <v/>
      </c>
    </row>
    <row r="3855" spans="1:11" ht="20.100000000000001" customHeight="1">
      <c r="A3855" s="26"/>
      <c r="B3855" s="27"/>
      <c r="C3855" s="11" t="str">
        <f>IF($B3855 &lt;&gt; "",VLOOKUP(MID(B3855,3,5),'Recyclabilité Prod Matx'!C:F,2,FALSE), "")</f>
        <v/>
      </c>
      <c r="D3855" s="11" t="str">
        <f>IF($B3855 &lt;&gt; "",VLOOKUP(MID(B3855,3,5),'Recyclabilité Prod Matx'!C:F,3,FALSE),"")</f>
        <v/>
      </c>
      <c r="E3855" s="11" t="str">
        <f>IF($B3855 &lt;&gt; "",VLOOKUP(MID(B3855,3,5),'Recyclabilité Prod Matx'!C:F,4,FALSE), "")</f>
        <v/>
      </c>
      <c r="F3855" s="12" t="str">
        <f>IF($B3855 &lt;&gt; "", IF(C3855="Totale","",IF(D3855 = 0, "", VLOOKUP(D3855,'Cond Compo'!A:B,2,FALSE))),"")</f>
        <v/>
      </c>
      <c r="G3855" s="28"/>
      <c r="H3855" s="11" t="str">
        <f xml:space="preserve"> IF(C3855="Totale",2,IF($G3855 &lt;&gt; "", IF(D3855 = "E",MATCH(G3855, 'Cond Compo'!D$16:D$18, 0), MATCH(G3855, 'Cond Compo'!C$16:C$19, 0)), ""))</f>
        <v/>
      </c>
      <c r="I3855" s="12" t="str">
        <f>IF($E3855 &lt;&gt; "", IF(E3855 = 0, "", VLOOKUP(E3855,'Cond Perturbation'!A:B,2,FALSE)),"")</f>
        <v/>
      </c>
      <c r="J3855" s="28"/>
      <c r="K3855" s="29" t="str">
        <f>IF($B3855 &lt;&gt; "", IF(C3855="Oui",IF(H3855=1,IF(E3855=0,Résultat!G$8,IF(J3855="No",Résultat!$G$8,Résultat!$G$7)),IF(H3855=2,IF(E3855=0,Résultat!G$9,IF(J3855="No",Résultat!$G$9,Résultat!$G$7)),Résultat!$G$7)),IF(C3855 = "Totale", IF(H3855=1,IF(E3855=0,Résultat!G$8,IF(J3855="No",Résultat!$G$9,Résultat!$G$7)),IF(H3855=2,IF(E3855=0,Résultat!G$9,IF(J3855="No",Résultat!$G$9,Résultat!$G$7)),Résultat!$G$7)),Résultat!$G$7)), "")</f>
        <v/>
      </c>
    </row>
    <row r="3856" spans="1:11" ht="20.100000000000001" customHeight="1">
      <c r="A3856" s="26"/>
      <c r="B3856" s="27"/>
      <c r="C3856" s="11" t="str">
        <f>IF($B3856 &lt;&gt; "",VLOOKUP(MID(B3856,3,5),'Recyclabilité Prod Matx'!C:F,2,FALSE), "")</f>
        <v/>
      </c>
      <c r="D3856" s="11" t="str">
        <f>IF($B3856 &lt;&gt; "",VLOOKUP(MID(B3856,3,5),'Recyclabilité Prod Matx'!C:F,3,FALSE),"")</f>
        <v/>
      </c>
      <c r="E3856" s="11" t="str">
        <f>IF($B3856 &lt;&gt; "",VLOOKUP(MID(B3856,3,5),'Recyclabilité Prod Matx'!C:F,4,FALSE), "")</f>
        <v/>
      </c>
      <c r="F3856" s="12" t="str">
        <f>IF($B3856 &lt;&gt; "", IF(C3856="Totale","",IF(D3856 = 0, "", VLOOKUP(D3856,'Cond Compo'!A:B,2,FALSE))),"")</f>
        <v/>
      </c>
      <c r="G3856" s="28"/>
      <c r="H3856" s="11" t="str">
        <f xml:space="preserve"> IF(C3856="Totale",2,IF($G3856 &lt;&gt; "", IF(D3856 = "E",MATCH(G3856, 'Cond Compo'!D$16:D$18, 0), MATCH(G3856, 'Cond Compo'!C$16:C$19, 0)), ""))</f>
        <v/>
      </c>
      <c r="I3856" s="12" t="str">
        <f>IF($E3856 &lt;&gt; "", IF(E3856 = 0, "", VLOOKUP(E3856,'Cond Perturbation'!A:B,2,FALSE)),"")</f>
        <v/>
      </c>
      <c r="J3856" s="28"/>
      <c r="K3856" s="29" t="str">
        <f>IF($B3856 &lt;&gt; "", IF(C3856="Oui",IF(H3856=1,IF(E3856=0,Résultat!G$8,IF(J3856="No",Résultat!$G$8,Résultat!$G$7)),IF(H3856=2,IF(E3856=0,Résultat!G$9,IF(J3856="No",Résultat!$G$9,Résultat!$G$7)),Résultat!$G$7)),IF(C3856 = "Totale", IF(H3856=1,IF(E3856=0,Résultat!G$8,IF(J3856="No",Résultat!$G$9,Résultat!$G$7)),IF(H3856=2,IF(E3856=0,Résultat!G$9,IF(J3856="No",Résultat!$G$9,Résultat!$G$7)),Résultat!$G$7)),Résultat!$G$7)), "")</f>
        <v/>
      </c>
    </row>
    <row r="3857" spans="1:11" ht="20.100000000000001" customHeight="1">
      <c r="A3857" s="26"/>
      <c r="B3857" s="27"/>
      <c r="C3857" s="11" t="str">
        <f>IF($B3857 &lt;&gt; "",VLOOKUP(MID(B3857,3,5),'Recyclabilité Prod Matx'!C:F,2,FALSE), "")</f>
        <v/>
      </c>
      <c r="D3857" s="11" t="str">
        <f>IF($B3857 &lt;&gt; "",VLOOKUP(MID(B3857,3,5),'Recyclabilité Prod Matx'!C:F,3,FALSE),"")</f>
        <v/>
      </c>
      <c r="E3857" s="11" t="str">
        <f>IF($B3857 &lt;&gt; "",VLOOKUP(MID(B3857,3,5),'Recyclabilité Prod Matx'!C:F,4,FALSE), "")</f>
        <v/>
      </c>
      <c r="F3857" s="12" t="str">
        <f>IF($B3857 &lt;&gt; "", IF(C3857="Totale","",IF(D3857 = 0, "", VLOOKUP(D3857,'Cond Compo'!A:B,2,FALSE))),"")</f>
        <v/>
      </c>
      <c r="G3857" s="28"/>
      <c r="H3857" s="11" t="str">
        <f xml:space="preserve"> IF(C3857="Totale",2,IF($G3857 &lt;&gt; "", IF(D3857 = "E",MATCH(G3857, 'Cond Compo'!D$16:D$18, 0), MATCH(G3857, 'Cond Compo'!C$16:C$19, 0)), ""))</f>
        <v/>
      </c>
      <c r="I3857" s="12" t="str">
        <f>IF($E3857 &lt;&gt; "", IF(E3857 = 0, "", VLOOKUP(E3857,'Cond Perturbation'!A:B,2,FALSE)),"")</f>
        <v/>
      </c>
      <c r="J3857" s="28"/>
      <c r="K3857" s="29" t="str">
        <f>IF($B3857 &lt;&gt; "", IF(C3857="Oui",IF(H3857=1,IF(E3857=0,Résultat!G$8,IF(J3857="No",Résultat!$G$8,Résultat!$G$7)),IF(H3857=2,IF(E3857=0,Résultat!G$9,IF(J3857="No",Résultat!$G$9,Résultat!$G$7)),Résultat!$G$7)),IF(C3857 = "Totale", IF(H3857=1,IF(E3857=0,Résultat!G$8,IF(J3857="No",Résultat!$G$9,Résultat!$G$7)),IF(H3857=2,IF(E3857=0,Résultat!G$9,IF(J3857="No",Résultat!$G$9,Résultat!$G$7)),Résultat!$G$7)),Résultat!$G$7)), "")</f>
        <v/>
      </c>
    </row>
    <row r="3858" spans="1:11" ht="20.100000000000001" customHeight="1">
      <c r="A3858" s="26"/>
      <c r="B3858" s="27"/>
      <c r="C3858" s="11" t="str">
        <f>IF($B3858 &lt;&gt; "",VLOOKUP(MID(B3858,3,5),'Recyclabilité Prod Matx'!C:F,2,FALSE), "")</f>
        <v/>
      </c>
      <c r="D3858" s="11" t="str">
        <f>IF($B3858 &lt;&gt; "",VLOOKUP(MID(B3858,3,5),'Recyclabilité Prod Matx'!C:F,3,FALSE),"")</f>
        <v/>
      </c>
      <c r="E3858" s="11" t="str">
        <f>IF($B3858 &lt;&gt; "",VLOOKUP(MID(B3858,3,5),'Recyclabilité Prod Matx'!C:F,4,FALSE), "")</f>
        <v/>
      </c>
      <c r="F3858" s="12" t="str">
        <f>IF($B3858 &lt;&gt; "", IF(C3858="Totale","",IF(D3858 = 0, "", VLOOKUP(D3858,'Cond Compo'!A:B,2,FALSE))),"")</f>
        <v/>
      </c>
      <c r="G3858" s="28"/>
      <c r="H3858" s="11" t="str">
        <f xml:space="preserve"> IF(C3858="Totale",2,IF($G3858 &lt;&gt; "", IF(D3858 = "E",MATCH(G3858, 'Cond Compo'!D$16:D$18, 0), MATCH(G3858, 'Cond Compo'!C$16:C$19, 0)), ""))</f>
        <v/>
      </c>
      <c r="I3858" s="12" t="str">
        <f>IF($E3858 &lt;&gt; "", IF(E3858 = 0, "", VLOOKUP(E3858,'Cond Perturbation'!A:B,2,FALSE)),"")</f>
        <v/>
      </c>
      <c r="J3858" s="28"/>
      <c r="K3858" s="29" t="str">
        <f>IF($B3858 &lt;&gt; "", IF(C3858="Oui",IF(H3858=1,IF(E3858=0,Résultat!G$8,IF(J3858="No",Résultat!$G$8,Résultat!$G$7)),IF(H3858=2,IF(E3858=0,Résultat!G$9,IF(J3858="No",Résultat!$G$9,Résultat!$G$7)),Résultat!$G$7)),IF(C3858 = "Totale", IF(H3858=1,IF(E3858=0,Résultat!G$8,IF(J3858="No",Résultat!$G$9,Résultat!$G$7)),IF(H3858=2,IF(E3858=0,Résultat!G$9,IF(J3858="No",Résultat!$G$9,Résultat!$G$7)),Résultat!$G$7)),Résultat!$G$7)), "")</f>
        <v/>
      </c>
    </row>
    <row r="3859" spans="1:11" ht="20.100000000000001" customHeight="1">
      <c r="A3859" s="26"/>
      <c r="B3859" s="27"/>
      <c r="C3859" s="11" t="str">
        <f>IF($B3859 &lt;&gt; "",VLOOKUP(MID(B3859,3,5),'Recyclabilité Prod Matx'!C:F,2,FALSE), "")</f>
        <v/>
      </c>
      <c r="D3859" s="11" t="str">
        <f>IF($B3859 &lt;&gt; "",VLOOKUP(MID(B3859,3,5),'Recyclabilité Prod Matx'!C:F,3,FALSE),"")</f>
        <v/>
      </c>
      <c r="E3859" s="11" t="str">
        <f>IF($B3859 &lt;&gt; "",VLOOKUP(MID(B3859,3,5),'Recyclabilité Prod Matx'!C:F,4,FALSE), "")</f>
        <v/>
      </c>
      <c r="F3859" s="12" t="str">
        <f>IF($B3859 &lt;&gt; "", IF(C3859="Totale","",IF(D3859 = 0, "", VLOOKUP(D3859,'Cond Compo'!A:B,2,FALSE))),"")</f>
        <v/>
      </c>
      <c r="G3859" s="28"/>
      <c r="H3859" s="11" t="str">
        <f xml:space="preserve"> IF(C3859="Totale",2,IF($G3859 &lt;&gt; "", IF(D3859 = "E",MATCH(G3859, 'Cond Compo'!D$16:D$18, 0), MATCH(G3859, 'Cond Compo'!C$16:C$19, 0)), ""))</f>
        <v/>
      </c>
      <c r="I3859" s="12" t="str">
        <f>IF($E3859 &lt;&gt; "", IF(E3859 = 0, "", VLOOKUP(E3859,'Cond Perturbation'!A:B,2,FALSE)),"")</f>
        <v/>
      </c>
      <c r="J3859" s="28"/>
      <c r="K3859" s="29" t="str">
        <f>IF($B3859 &lt;&gt; "", IF(C3859="Oui",IF(H3859=1,IF(E3859=0,Résultat!G$8,IF(J3859="No",Résultat!$G$8,Résultat!$G$7)),IF(H3859=2,IF(E3859=0,Résultat!G$9,IF(J3859="No",Résultat!$G$9,Résultat!$G$7)),Résultat!$G$7)),IF(C3859 = "Totale", IF(H3859=1,IF(E3859=0,Résultat!G$8,IF(J3859="No",Résultat!$G$9,Résultat!$G$7)),IF(H3859=2,IF(E3859=0,Résultat!G$9,IF(J3859="No",Résultat!$G$9,Résultat!$G$7)),Résultat!$G$7)),Résultat!$G$7)), "")</f>
        <v/>
      </c>
    </row>
    <row r="3860" spans="1:11" ht="20.100000000000001" customHeight="1">
      <c r="A3860" s="26"/>
      <c r="B3860" s="27"/>
      <c r="C3860" s="11" t="str">
        <f>IF($B3860 &lt;&gt; "",VLOOKUP(MID(B3860,3,5),'Recyclabilité Prod Matx'!C:F,2,FALSE), "")</f>
        <v/>
      </c>
      <c r="D3860" s="11" t="str">
        <f>IF($B3860 &lt;&gt; "",VLOOKUP(MID(B3860,3,5),'Recyclabilité Prod Matx'!C:F,3,FALSE),"")</f>
        <v/>
      </c>
      <c r="E3860" s="11" t="str">
        <f>IF($B3860 &lt;&gt; "",VLOOKUP(MID(B3860,3,5),'Recyclabilité Prod Matx'!C:F,4,FALSE), "")</f>
        <v/>
      </c>
      <c r="F3860" s="12" t="str">
        <f>IF($B3860 &lt;&gt; "", IF(C3860="Totale","",IF(D3860 = 0, "", VLOOKUP(D3860,'Cond Compo'!A:B,2,FALSE))),"")</f>
        <v/>
      </c>
      <c r="G3860" s="28"/>
      <c r="H3860" s="11" t="str">
        <f xml:space="preserve"> IF(C3860="Totale",2,IF($G3860 &lt;&gt; "", IF(D3860 = "E",MATCH(G3860, 'Cond Compo'!D$16:D$18, 0), MATCH(G3860, 'Cond Compo'!C$16:C$19, 0)), ""))</f>
        <v/>
      </c>
      <c r="I3860" s="12" t="str">
        <f>IF($E3860 &lt;&gt; "", IF(E3860 = 0, "", VLOOKUP(E3860,'Cond Perturbation'!A:B,2,FALSE)),"")</f>
        <v/>
      </c>
      <c r="J3860" s="28"/>
      <c r="K3860" s="29" t="str">
        <f>IF($B3860 &lt;&gt; "", IF(C3860="Oui",IF(H3860=1,IF(E3860=0,Résultat!G$8,IF(J3860="No",Résultat!$G$8,Résultat!$G$7)),IF(H3860=2,IF(E3860=0,Résultat!G$9,IF(J3860="No",Résultat!$G$9,Résultat!$G$7)),Résultat!$G$7)),IF(C3860 = "Totale", IF(H3860=1,IF(E3860=0,Résultat!G$8,IF(J3860="No",Résultat!$G$9,Résultat!$G$7)),IF(H3860=2,IF(E3860=0,Résultat!G$9,IF(J3860="No",Résultat!$G$9,Résultat!$G$7)),Résultat!$G$7)),Résultat!$G$7)), "")</f>
        <v/>
      </c>
    </row>
    <row r="3861" spans="1:11" ht="20.100000000000001" customHeight="1">
      <c r="A3861" s="26"/>
      <c r="B3861" s="27"/>
      <c r="C3861" s="11" t="str">
        <f>IF($B3861 &lt;&gt; "",VLOOKUP(MID(B3861,3,5),'Recyclabilité Prod Matx'!C:F,2,FALSE), "")</f>
        <v/>
      </c>
      <c r="D3861" s="11" t="str">
        <f>IF($B3861 &lt;&gt; "",VLOOKUP(MID(B3861,3,5),'Recyclabilité Prod Matx'!C:F,3,FALSE),"")</f>
        <v/>
      </c>
      <c r="E3861" s="11" t="str">
        <f>IF($B3861 &lt;&gt; "",VLOOKUP(MID(B3861,3,5),'Recyclabilité Prod Matx'!C:F,4,FALSE), "")</f>
        <v/>
      </c>
      <c r="F3861" s="12" t="str">
        <f>IF($B3861 &lt;&gt; "", IF(C3861="Totale","",IF(D3861 = 0, "", VLOOKUP(D3861,'Cond Compo'!A:B,2,FALSE))),"")</f>
        <v/>
      </c>
      <c r="G3861" s="28"/>
      <c r="H3861" s="11" t="str">
        <f xml:space="preserve"> IF(C3861="Totale",2,IF($G3861 &lt;&gt; "", IF(D3861 = "E",MATCH(G3861, 'Cond Compo'!D$16:D$18, 0), MATCH(G3861, 'Cond Compo'!C$16:C$19, 0)), ""))</f>
        <v/>
      </c>
      <c r="I3861" s="12" t="str">
        <f>IF($E3861 &lt;&gt; "", IF(E3861 = 0, "", VLOOKUP(E3861,'Cond Perturbation'!A:B,2,FALSE)),"")</f>
        <v/>
      </c>
      <c r="J3861" s="28"/>
      <c r="K3861" s="29" t="str">
        <f>IF($B3861 &lt;&gt; "", IF(C3861="Oui",IF(H3861=1,IF(E3861=0,Résultat!G$8,IF(J3861="No",Résultat!$G$8,Résultat!$G$7)),IF(H3861=2,IF(E3861=0,Résultat!G$9,IF(J3861="No",Résultat!$G$9,Résultat!$G$7)),Résultat!$G$7)),IF(C3861 = "Totale", IF(H3861=1,IF(E3861=0,Résultat!G$8,IF(J3861="No",Résultat!$G$9,Résultat!$G$7)),IF(H3861=2,IF(E3861=0,Résultat!G$9,IF(J3861="No",Résultat!$G$9,Résultat!$G$7)),Résultat!$G$7)),Résultat!$G$7)), "")</f>
        <v/>
      </c>
    </row>
    <row r="3862" spans="1:11" ht="20.100000000000001" customHeight="1">
      <c r="A3862" s="26"/>
      <c r="B3862" s="27"/>
      <c r="C3862" s="11" t="str">
        <f>IF($B3862 &lt;&gt; "",VLOOKUP(MID(B3862,3,5),'Recyclabilité Prod Matx'!C:F,2,FALSE), "")</f>
        <v/>
      </c>
      <c r="D3862" s="11" t="str">
        <f>IF($B3862 &lt;&gt; "",VLOOKUP(MID(B3862,3,5),'Recyclabilité Prod Matx'!C:F,3,FALSE),"")</f>
        <v/>
      </c>
      <c r="E3862" s="11" t="str">
        <f>IF($B3862 &lt;&gt; "",VLOOKUP(MID(B3862,3,5),'Recyclabilité Prod Matx'!C:F,4,FALSE), "")</f>
        <v/>
      </c>
      <c r="F3862" s="12" t="str">
        <f>IF($B3862 &lt;&gt; "", IF(C3862="Totale","",IF(D3862 = 0, "", VLOOKUP(D3862,'Cond Compo'!A:B,2,FALSE))),"")</f>
        <v/>
      </c>
      <c r="G3862" s="28"/>
      <c r="H3862" s="11" t="str">
        <f xml:space="preserve"> IF(C3862="Totale",2,IF($G3862 &lt;&gt; "", IF(D3862 = "E",MATCH(G3862, 'Cond Compo'!D$16:D$18, 0), MATCH(G3862, 'Cond Compo'!C$16:C$19, 0)), ""))</f>
        <v/>
      </c>
      <c r="I3862" s="12" t="str">
        <f>IF($E3862 &lt;&gt; "", IF(E3862 = 0, "", VLOOKUP(E3862,'Cond Perturbation'!A:B,2,FALSE)),"")</f>
        <v/>
      </c>
      <c r="J3862" s="28"/>
      <c r="K3862" s="29" t="str">
        <f>IF($B3862 &lt;&gt; "", IF(C3862="Oui",IF(H3862=1,IF(E3862=0,Résultat!G$8,IF(J3862="No",Résultat!$G$8,Résultat!$G$7)),IF(H3862=2,IF(E3862=0,Résultat!G$9,IF(J3862="No",Résultat!$G$9,Résultat!$G$7)),Résultat!$G$7)),IF(C3862 = "Totale", IF(H3862=1,IF(E3862=0,Résultat!G$8,IF(J3862="No",Résultat!$G$9,Résultat!$G$7)),IF(H3862=2,IF(E3862=0,Résultat!G$9,IF(J3862="No",Résultat!$G$9,Résultat!$G$7)),Résultat!$G$7)),Résultat!$G$7)), "")</f>
        <v/>
      </c>
    </row>
    <row r="3863" spans="1:11" ht="20.100000000000001" customHeight="1">
      <c r="A3863" s="26"/>
      <c r="B3863" s="27"/>
      <c r="C3863" s="11" t="str">
        <f>IF($B3863 &lt;&gt; "",VLOOKUP(MID(B3863,3,5),'Recyclabilité Prod Matx'!C:F,2,FALSE), "")</f>
        <v/>
      </c>
      <c r="D3863" s="11" t="str">
        <f>IF($B3863 &lt;&gt; "",VLOOKUP(MID(B3863,3,5),'Recyclabilité Prod Matx'!C:F,3,FALSE),"")</f>
        <v/>
      </c>
      <c r="E3863" s="11" t="str">
        <f>IF($B3863 &lt;&gt; "",VLOOKUP(MID(B3863,3,5),'Recyclabilité Prod Matx'!C:F,4,FALSE), "")</f>
        <v/>
      </c>
      <c r="F3863" s="12" t="str">
        <f>IF($B3863 &lt;&gt; "", IF(C3863="Totale","",IF(D3863 = 0, "", VLOOKUP(D3863,'Cond Compo'!A:B,2,FALSE))),"")</f>
        <v/>
      </c>
      <c r="G3863" s="28"/>
      <c r="H3863" s="11" t="str">
        <f xml:space="preserve"> IF(C3863="Totale",2,IF($G3863 &lt;&gt; "", IF(D3863 = "E",MATCH(G3863, 'Cond Compo'!D$16:D$18, 0), MATCH(G3863, 'Cond Compo'!C$16:C$19, 0)), ""))</f>
        <v/>
      </c>
      <c r="I3863" s="12" t="str">
        <f>IF($E3863 &lt;&gt; "", IF(E3863 = 0, "", VLOOKUP(E3863,'Cond Perturbation'!A:B,2,FALSE)),"")</f>
        <v/>
      </c>
      <c r="J3863" s="28"/>
      <c r="K3863" s="29" t="str">
        <f>IF($B3863 &lt;&gt; "", IF(C3863="Oui",IF(H3863=1,IF(E3863=0,Résultat!G$8,IF(J3863="No",Résultat!$G$8,Résultat!$G$7)),IF(H3863=2,IF(E3863=0,Résultat!G$9,IF(J3863="No",Résultat!$G$9,Résultat!$G$7)),Résultat!$G$7)),IF(C3863 = "Totale", IF(H3863=1,IF(E3863=0,Résultat!G$8,IF(J3863="No",Résultat!$G$9,Résultat!$G$7)),IF(H3863=2,IF(E3863=0,Résultat!G$9,IF(J3863="No",Résultat!$G$9,Résultat!$G$7)),Résultat!$G$7)),Résultat!$G$7)), "")</f>
        <v/>
      </c>
    </row>
    <row r="3864" spans="1:11" ht="20.100000000000001" customHeight="1">
      <c r="A3864" s="26"/>
      <c r="B3864" s="27"/>
      <c r="C3864" s="11" t="str">
        <f>IF($B3864 &lt;&gt; "",VLOOKUP(MID(B3864,3,5),'Recyclabilité Prod Matx'!C:F,2,FALSE), "")</f>
        <v/>
      </c>
      <c r="D3864" s="11" t="str">
        <f>IF($B3864 &lt;&gt; "",VLOOKUP(MID(B3864,3,5),'Recyclabilité Prod Matx'!C:F,3,FALSE),"")</f>
        <v/>
      </c>
      <c r="E3864" s="11" t="str">
        <f>IF($B3864 &lt;&gt; "",VLOOKUP(MID(B3864,3,5),'Recyclabilité Prod Matx'!C:F,4,FALSE), "")</f>
        <v/>
      </c>
      <c r="F3864" s="12" t="str">
        <f>IF($B3864 &lt;&gt; "", IF(C3864="Totale","",IF(D3864 = 0, "", VLOOKUP(D3864,'Cond Compo'!A:B,2,FALSE))),"")</f>
        <v/>
      </c>
      <c r="G3864" s="28"/>
      <c r="H3864" s="11" t="str">
        <f xml:space="preserve"> IF(C3864="Totale",2,IF($G3864 &lt;&gt; "", IF(D3864 = "E",MATCH(G3864, 'Cond Compo'!D$16:D$18, 0), MATCH(G3864, 'Cond Compo'!C$16:C$19, 0)), ""))</f>
        <v/>
      </c>
      <c r="I3864" s="12" t="str">
        <f>IF($E3864 &lt;&gt; "", IF(E3864 = 0, "", VLOOKUP(E3864,'Cond Perturbation'!A:B,2,FALSE)),"")</f>
        <v/>
      </c>
      <c r="J3864" s="28"/>
      <c r="K3864" s="29" t="str">
        <f>IF($B3864 &lt;&gt; "", IF(C3864="Oui",IF(H3864=1,IF(E3864=0,Résultat!G$8,IF(J3864="No",Résultat!$G$8,Résultat!$G$7)),IF(H3864=2,IF(E3864=0,Résultat!G$9,IF(J3864="No",Résultat!$G$9,Résultat!$G$7)),Résultat!$G$7)),IF(C3864 = "Totale", IF(H3864=1,IF(E3864=0,Résultat!G$8,IF(J3864="No",Résultat!$G$9,Résultat!$G$7)),IF(H3864=2,IF(E3864=0,Résultat!G$9,IF(J3864="No",Résultat!$G$9,Résultat!$G$7)),Résultat!$G$7)),Résultat!$G$7)), "")</f>
        <v/>
      </c>
    </row>
    <row r="3865" spans="1:11" ht="20.100000000000001" customHeight="1">
      <c r="A3865" s="26"/>
      <c r="B3865" s="27"/>
      <c r="C3865" s="11" t="str">
        <f>IF($B3865 &lt;&gt; "",VLOOKUP(MID(B3865,3,5),'Recyclabilité Prod Matx'!C:F,2,FALSE), "")</f>
        <v/>
      </c>
      <c r="D3865" s="11" t="str">
        <f>IF($B3865 &lt;&gt; "",VLOOKUP(MID(B3865,3,5),'Recyclabilité Prod Matx'!C:F,3,FALSE),"")</f>
        <v/>
      </c>
      <c r="E3865" s="11" t="str">
        <f>IF($B3865 &lt;&gt; "",VLOOKUP(MID(B3865,3,5),'Recyclabilité Prod Matx'!C:F,4,FALSE), "")</f>
        <v/>
      </c>
      <c r="F3865" s="12" t="str">
        <f>IF($B3865 &lt;&gt; "", IF(C3865="Totale","",IF(D3865 = 0, "", VLOOKUP(D3865,'Cond Compo'!A:B,2,FALSE))),"")</f>
        <v/>
      </c>
      <c r="G3865" s="28"/>
      <c r="H3865" s="11" t="str">
        <f xml:space="preserve"> IF(C3865="Totale",2,IF($G3865 &lt;&gt; "", IF(D3865 = "E",MATCH(G3865, 'Cond Compo'!D$16:D$18, 0), MATCH(G3865, 'Cond Compo'!C$16:C$19, 0)), ""))</f>
        <v/>
      </c>
      <c r="I3865" s="12" t="str">
        <f>IF($E3865 &lt;&gt; "", IF(E3865 = 0, "", VLOOKUP(E3865,'Cond Perturbation'!A:B,2,FALSE)),"")</f>
        <v/>
      </c>
      <c r="J3865" s="28"/>
      <c r="K3865" s="29" t="str">
        <f>IF($B3865 &lt;&gt; "", IF(C3865="Oui",IF(H3865=1,IF(E3865=0,Résultat!G$8,IF(J3865="No",Résultat!$G$8,Résultat!$G$7)),IF(H3865=2,IF(E3865=0,Résultat!G$9,IF(J3865="No",Résultat!$G$9,Résultat!$G$7)),Résultat!$G$7)),IF(C3865 = "Totale", IF(H3865=1,IF(E3865=0,Résultat!G$8,IF(J3865="No",Résultat!$G$9,Résultat!$G$7)),IF(H3865=2,IF(E3865=0,Résultat!G$9,IF(J3865="No",Résultat!$G$9,Résultat!$G$7)),Résultat!$G$7)),Résultat!$G$7)), "")</f>
        <v/>
      </c>
    </row>
    <row r="3866" spans="1:11" ht="20.100000000000001" customHeight="1">
      <c r="A3866" s="26"/>
      <c r="B3866" s="27"/>
      <c r="C3866" s="11" t="str">
        <f>IF($B3866 &lt;&gt; "",VLOOKUP(MID(B3866,3,5),'Recyclabilité Prod Matx'!C:F,2,FALSE), "")</f>
        <v/>
      </c>
      <c r="D3866" s="11" t="str">
        <f>IF($B3866 &lt;&gt; "",VLOOKUP(MID(B3866,3,5),'Recyclabilité Prod Matx'!C:F,3,FALSE),"")</f>
        <v/>
      </c>
      <c r="E3866" s="11" t="str">
        <f>IF($B3866 &lt;&gt; "",VLOOKUP(MID(B3866,3,5),'Recyclabilité Prod Matx'!C:F,4,FALSE), "")</f>
        <v/>
      </c>
      <c r="F3866" s="12" t="str">
        <f>IF($B3866 &lt;&gt; "", IF(C3866="Totale","",IF(D3866 = 0, "", VLOOKUP(D3866,'Cond Compo'!A:B,2,FALSE))),"")</f>
        <v/>
      </c>
      <c r="G3866" s="28"/>
      <c r="H3866" s="11" t="str">
        <f xml:space="preserve"> IF(C3866="Totale",2,IF($G3866 &lt;&gt; "", IF(D3866 = "E",MATCH(G3866, 'Cond Compo'!D$16:D$18, 0), MATCH(G3866, 'Cond Compo'!C$16:C$19, 0)), ""))</f>
        <v/>
      </c>
      <c r="I3866" s="12" t="str">
        <f>IF($E3866 &lt;&gt; "", IF(E3866 = 0, "", VLOOKUP(E3866,'Cond Perturbation'!A:B,2,FALSE)),"")</f>
        <v/>
      </c>
      <c r="J3866" s="28"/>
      <c r="K3866" s="29" t="str">
        <f>IF($B3866 &lt;&gt; "", IF(C3866="Oui",IF(H3866=1,IF(E3866=0,Résultat!G$8,IF(J3866="No",Résultat!$G$8,Résultat!$G$7)),IF(H3866=2,IF(E3866=0,Résultat!G$9,IF(J3866="No",Résultat!$G$9,Résultat!$G$7)),Résultat!$G$7)),IF(C3866 = "Totale", IF(H3866=1,IF(E3866=0,Résultat!G$8,IF(J3866="No",Résultat!$G$9,Résultat!$G$7)),IF(H3866=2,IF(E3866=0,Résultat!G$9,IF(J3866="No",Résultat!$G$9,Résultat!$G$7)),Résultat!$G$7)),Résultat!$G$7)), "")</f>
        <v/>
      </c>
    </row>
    <row r="3867" spans="1:11" ht="20.100000000000001" customHeight="1">
      <c r="A3867" s="26"/>
      <c r="B3867" s="27"/>
      <c r="C3867" s="11" t="str">
        <f>IF($B3867 &lt;&gt; "",VLOOKUP(MID(B3867,3,5),'Recyclabilité Prod Matx'!C:F,2,FALSE), "")</f>
        <v/>
      </c>
      <c r="D3867" s="11" t="str">
        <f>IF($B3867 &lt;&gt; "",VLOOKUP(MID(B3867,3,5),'Recyclabilité Prod Matx'!C:F,3,FALSE),"")</f>
        <v/>
      </c>
      <c r="E3867" s="11" t="str">
        <f>IF($B3867 &lt;&gt; "",VLOOKUP(MID(B3867,3,5),'Recyclabilité Prod Matx'!C:F,4,FALSE), "")</f>
        <v/>
      </c>
      <c r="F3867" s="12" t="str">
        <f>IF($B3867 &lt;&gt; "", IF(C3867="Totale","",IF(D3867 = 0, "", VLOOKUP(D3867,'Cond Compo'!A:B,2,FALSE))),"")</f>
        <v/>
      </c>
      <c r="G3867" s="28"/>
      <c r="H3867" s="11" t="str">
        <f xml:space="preserve"> IF(C3867="Totale",2,IF($G3867 &lt;&gt; "", IF(D3867 = "E",MATCH(G3867, 'Cond Compo'!D$16:D$18, 0), MATCH(G3867, 'Cond Compo'!C$16:C$19, 0)), ""))</f>
        <v/>
      </c>
      <c r="I3867" s="12" t="str">
        <f>IF($E3867 &lt;&gt; "", IF(E3867 = 0, "", VLOOKUP(E3867,'Cond Perturbation'!A:B,2,FALSE)),"")</f>
        <v/>
      </c>
      <c r="J3867" s="28"/>
      <c r="K3867" s="29" t="str">
        <f>IF($B3867 &lt;&gt; "", IF(C3867="Oui",IF(H3867=1,IF(E3867=0,Résultat!G$8,IF(J3867="No",Résultat!$G$8,Résultat!$G$7)),IF(H3867=2,IF(E3867=0,Résultat!G$9,IF(J3867="No",Résultat!$G$9,Résultat!$G$7)),Résultat!$G$7)),IF(C3867 = "Totale", IF(H3867=1,IF(E3867=0,Résultat!G$8,IF(J3867="No",Résultat!$G$9,Résultat!$G$7)),IF(H3867=2,IF(E3867=0,Résultat!G$9,IF(J3867="No",Résultat!$G$9,Résultat!$G$7)),Résultat!$G$7)),Résultat!$G$7)), "")</f>
        <v/>
      </c>
    </row>
    <row r="3868" spans="1:11" ht="20.100000000000001" customHeight="1">
      <c r="A3868" s="26"/>
      <c r="B3868" s="27"/>
      <c r="C3868" s="11" t="str">
        <f>IF($B3868 &lt;&gt; "",VLOOKUP(MID(B3868,3,5),'Recyclabilité Prod Matx'!C:F,2,FALSE), "")</f>
        <v/>
      </c>
      <c r="D3868" s="11" t="str">
        <f>IF($B3868 &lt;&gt; "",VLOOKUP(MID(B3868,3,5),'Recyclabilité Prod Matx'!C:F,3,FALSE),"")</f>
        <v/>
      </c>
      <c r="E3868" s="11" t="str">
        <f>IF($B3868 &lt;&gt; "",VLOOKUP(MID(B3868,3,5),'Recyclabilité Prod Matx'!C:F,4,FALSE), "")</f>
        <v/>
      </c>
      <c r="F3868" s="12" t="str">
        <f>IF($B3868 &lt;&gt; "", IF(C3868="Totale","",IF(D3868 = 0, "", VLOOKUP(D3868,'Cond Compo'!A:B,2,FALSE))),"")</f>
        <v/>
      </c>
      <c r="G3868" s="28"/>
      <c r="H3868" s="11" t="str">
        <f xml:space="preserve"> IF(C3868="Totale",2,IF($G3868 &lt;&gt; "", IF(D3868 = "E",MATCH(G3868, 'Cond Compo'!D$16:D$18, 0), MATCH(G3868, 'Cond Compo'!C$16:C$19, 0)), ""))</f>
        <v/>
      </c>
      <c r="I3868" s="12" t="str">
        <f>IF($E3868 &lt;&gt; "", IF(E3868 = 0, "", VLOOKUP(E3868,'Cond Perturbation'!A:B,2,FALSE)),"")</f>
        <v/>
      </c>
      <c r="J3868" s="28"/>
      <c r="K3868" s="29" t="str">
        <f>IF($B3868 &lt;&gt; "", IF(C3868="Oui",IF(H3868=1,IF(E3868=0,Résultat!G$8,IF(J3868="No",Résultat!$G$8,Résultat!$G$7)),IF(H3868=2,IF(E3868=0,Résultat!G$9,IF(J3868="No",Résultat!$G$9,Résultat!$G$7)),Résultat!$G$7)),IF(C3868 = "Totale", IF(H3868=1,IF(E3868=0,Résultat!G$8,IF(J3868="No",Résultat!$G$9,Résultat!$G$7)),IF(H3868=2,IF(E3868=0,Résultat!G$9,IF(J3868="No",Résultat!$G$9,Résultat!$G$7)),Résultat!$G$7)),Résultat!$G$7)), "")</f>
        <v/>
      </c>
    </row>
    <row r="3869" spans="1:11" ht="20.100000000000001" customHeight="1">
      <c r="A3869" s="26"/>
      <c r="B3869" s="27"/>
      <c r="C3869" s="11" t="str">
        <f>IF($B3869 &lt;&gt; "",VLOOKUP(MID(B3869,3,5),'Recyclabilité Prod Matx'!C:F,2,FALSE), "")</f>
        <v/>
      </c>
      <c r="D3869" s="11" t="str">
        <f>IF($B3869 &lt;&gt; "",VLOOKUP(MID(B3869,3,5),'Recyclabilité Prod Matx'!C:F,3,FALSE),"")</f>
        <v/>
      </c>
      <c r="E3869" s="11" t="str">
        <f>IF($B3869 &lt;&gt; "",VLOOKUP(MID(B3869,3,5),'Recyclabilité Prod Matx'!C:F,4,FALSE), "")</f>
        <v/>
      </c>
      <c r="F3869" s="12" t="str">
        <f>IF($B3869 &lt;&gt; "", IF(C3869="Totale","",IF(D3869 = 0, "", VLOOKUP(D3869,'Cond Compo'!A:B,2,FALSE))),"")</f>
        <v/>
      </c>
      <c r="G3869" s="28"/>
      <c r="H3869" s="11" t="str">
        <f xml:space="preserve"> IF(C3869="Totale",2,IF($G3869 &lt;&gt; "", IF(D3869 = "E",MATCH(G3869, 'Cond Compo'!D$16:D$18, 0), MATCH(G3869, 'Cond Compo'!C$16:C$19, 0)), ""))</f>
        <v/>
      </c>
      <c r="I3869" s="12" t="str">
        <f>IF($E3869 &lt;&gt; "", IF(E3869 = 0, "", VLOOKUP(E3869,'Cond Perturbation'!A:B,2,FALSE)),"")</f>
        <v/>
      </c>
      <c r="J3869" s="28"/>
      <c r="K3869" s="29" t="str">
        <f>IF($B3869 &lt;&gt; "", IF(C3869="Oui",IF(H3869=1,IF(E3869=0,Résultat!G$8,IF(J3869="No",Résultat!$G$8,Résultat!$G$7)),IF(H3869=2,IF(E3869=0,Résultat!G$9,IF(J3869="No",Résultat!$G$9,Résultat!$G$7)),Résultat!$G$7)),IF(C3869 = "Totale", IF(H3869=1,IF(E3869=0,Résultat!G$8,IF(J3869="No",Résultat!$G$9,Résultat!$G$7)),IF(H3869=2,IF(E3869=0,Résultat!G$9,IF(J3869="No",Résultat!$G$9,Résultat!$G$7)),Résultat!$G$7)),Résultat!$G$7)), "")</f>
        <v/>
      </c>
    </row>
    <row r="3870" spans="1:11" ht="20.100000000000001" customHeight="1">
      <c r="A3870" s="26"/>
      <c r="B3870" s="27"/>
      <c r="C3870" s="11" t="str">
        <f>IF($B3870 &lt;&gt; "",VLOOKUP(MID(B3870,3,5),'Recyclabilité Prod Matx'!C:F,2,FALSE), "")</f>
        <v/>
      </c>
      <c r="D3870" s="11" t="str">
        <f>IF($B3870 &lt;&gt; "",VLOOKUP(MID(B3870,3,5),'Recyclabilité Prod Matx'!C:F,3,FALSE),"")</f>
        <v/>
      </c>
      <c r="E3870" s="11" t="str">
        <f>IF($B3870 &lt;&gt; "",VLOOKUP(MID(B3870,3,5),'Recyclabilité Prod Matx'!C:F,4,FALSE), "")</f>
        <v/>
      </c>
      <c r="F3870" s="12" t="str">
        <f>IF($B3870 &lt;&gt; "", IF(C3870="Totale","",IF(D3870 = 0, "", VLOOKUP(D3870,'Cond Compo'!A:B,2,FALSE))),"")</f>
        <v/>
      </c>
      <c r="G3870" s="28"/>
      <c r="H3870" s="11" t="str">
        <f xml:space="preserve"> IF(C3870="Totale",2,IF($G3870 &lt;&gt; "", IF(D3870 = "E",MATCH(G3870, 'Cond Compo'!D$16:D$18, 0), MATCH(G3870, 'Cond Compo'!C$16:C$19, 0)), ""))</f>
        <v/>
      </c>
      <c r="I3870" s="12" t="str">
        <f>IF($E3870 &lt;&gt; "", IF(E3870 = 0, "", VLOOKUP(E3870,'Cond Perturbation'!A:B,2,FALSE)),"")</f>
        <v/>
      </c>
      <c r="J3870" s="28"/>
      <c r="K3870" s="29" t="str">
        <f>IF($B3870 &lt;&gt; "", IF(C3870="Oui",IF(H3870=1,IF(E3870=0,Résultat!G$8,IF(J3870="No",Résultat!$G$8,Résultat!$G$7)),IF(H3870=2,IF(E3870=0,Résultat!G$9,IF(J3870="No",Résultat!$G$9,Résultat!$G$7)),Résultat!$G$7)),IF(C3870 = "Totale", IF(H3870=1,IF(E3870=0,Résultat!G$8,IF(J3870="No",Résultat!$G$9,Résultat!$G$7)),IF(H3870=2,IF(E3870=0,Résultat!G$9,IF(J3870="No",Résultat!$G$9,Résultat!$G$7)),Résultat!$G$7)),Résultat!$G$7)), "")</f>
        <v/>
      </c>
    </row>
    <row r="3871" spans="1:11" ht="20.100000000000001" customHeight="1">
      <c r="A3871" s="26"/>
      <c r="B3871" s="27"/>
      <c r="C3871" s="11" t="str">
        <f>IF($B3871 &lt;&gt; "",VLOOKUP(MID(B3871,3,5),'Recyclabilité Prod Matx'!C:F,2,FALSE), "")</f>
        <v/>
      </c>
      <c r="D3871" s="11" t="str">
        <f>IF($B3871 &lt;&gt; "",VLOOKUP(MID(B3871,3,5),'Recyclabilité Prod Matx'!C:F,3,FALSE),"")</f>
        <v/>
      </c>
      <c r="E3871" s="11" t="str">
        <f>IF($B3871 &lt;&gt; "",VLOOKUP(MID(B3871,3,5),'Recyclabilité Prod Matx'!C:F,4,FALSE), "")</f>
        <v/>
      </c>
      <c r="F3871" s="12" t="str">
        <f>IF($B3871 &lt;&gt; "", IF(C3871="Totale","",IF(D3871 = 0, "", VLOOKUP(D3871,'Cond Compo'!A:B,2,FALSE))),"")</f>
        <v/>
      </c>
      <c r="G3871" s="28"/>
      <c r="H3871" s="11" t="str">
        <f xml:space="preserve"> IF(C3871="Totale",2,IF($G3871 &lt;&gt; "", IF(D3871 = "E",MATCH(G3871, 'Cond Compo'!D$16:D$18, 0), MATCH(G3871, 'Cond Compo'!C$16:C$19, 0)), ""))</f>
        <v/>
      </c>
      <c r="I3871" s="12" t="str">
        <f>IF($E3871 &lt;&gt; "", IF(E3871 = 0, "", VLOOKUP(E3871,'Cond Perturbation'!A:B,2,FALSE)),"")</f>
        <v/>
      </c>
      <c r="J3871" s="28"/>
      <c r="K3871" s="29" t="str">
        <f>IF($B3871 &lt;&gt; "", IF(C3871="Oui",IF(H3871=1,IF(E3871=0,Résultat!G$8,IF(J3871="No",Résultat!$G$8,Résultat!$G$7)),IF(H3871=2,IF(E3871=0,Résultat!G$9,IF(J3871="No",Résultat!$G$9,Résultat!$G$7)),Résultat!$G$7)),IF(C3871 = "Totale", IF(H3871=1,IF(E3871=0,Résultat!G$8,IF(J3871="No",Résultat!$G$9,Résultat!$G$7)),IF(H3871=2,IF(E3871=0,Résultat!G$9,IF(J3871="No",Résultat!$G$9,Résultat!$G$7)),Résultat!$G$7)),Résultat!$G$7)), "")</f>
        <v/>
      </c>
    </row>
    <row r="3872" spans="1:11" ht="20.100000000000001" customHeight="1">
      <c r="A3872" s="26"/>
      <c r="B3872" s="27"/>
      <c r="C3872" s="11" t="str">
        <f>IF($B3872 &lt;&gt; "",VLOOKUP(MID(B3872,3,5),'Recyclabilité Prod Matx'!C:F,2,FALSE), "")</f>
        <v/>
      </c>
      <c r="D3872" s="11" t="str">
        <f>IF($B3872 &lt;&gt; "",VLOOKUP(MID(B3872,3,5),'Recyclabilité Prod Matx'!C:F,3,FALSE),"")</f>
        <v/>
      </c>
      <c r="E3872" s="11" t="str">
        <f>IF($B3872 &lt;&gt; "",VLOOKUP(MID(B3872,3,5),'Recyclabilité Prod Matx'!C:F,4,FALSE), "")</f>
        <v/>
      </c>
      <c r="F3872" s="12" t="str">
        <f>IF($B3872 &lt;&gt; "", IF(C3872="Totale","",IF(D3872 = 0, "", VLOOKUP(D3872,'Cond Compo'!A:B,2,FALSE))),"")</f>
        <v/>
      </c>
      <c r="G3872" s="28"/>
      <c r="H3872" s="11" t="str">
        <f xml:space="preserve"> IF(C3872="Totale",2,IF($G3872 &lt;&gt; "", IF(D3872 = "E",MATCH(G3872, 'Cond Compo'!D$16:D$18, 0), MATCH(G3872, 'Cond Compo'!C$16:C$19, 0)), ""))</f>
        <v/>
      </c>
      <c r="I3872" s="12" t="str">
        <f>IF($E3872 &lt;&gt; "", IF(E3872 = 0, "", VLOOKUP(E3872,'Cond Perturbation'!A:B,2,FALSE)),"")</f>
        <v/>
      </c>
      <c r="J3872" s="28"/>
      <c r="K3872" s="29" t="str">
        <f>IF($B3872 &lt;&gt; "", IF(C3872="Oui",IF(H3872=1,IF(E3872=0,Résultat!G$8,IF(J3872="No",Résultat!$G$8,Résultat!$G$7)),IF(H3872=2,IF(E3872=0,Résultat!G$9,IF(J3872="No",Résultat!$G$9,Résultat!$G$7)),Résultat!$G$7)),IF(C3872 = "Totale", IF(H3872=1,IF(E3872=0,Résultat!G$8,IF(J3872="No",Résultat!$G$9,Résultat!$G$7)),IF(H3872=2,IF(E3872=0,Résultat!G$9,IF(J3872="No",Résultat!$G$9,Résultat!$G$7)),Résultat!$G$7)),Résultat!$G$7)), "")</f>
        <v/>
      </c>
    </row>
    <row r="3873" spans="1:11" ht="20.100000000000001" customHeight="1">
      <c r="A3873" s="26"/>
      <c r="B3873" s="27"/>
      <c r="C3873" s="11" t="str">
        <f>IF($B3873 &lt;&gt; "",VLOOKUP(MID(B3873,3,5),'Recyclabilité Prod Matx'!C:F,2,FALSE), "")</f>
        <v/>
      </c>
      <c r="D3873" s="11" t="str">
        <f>IF($B3873 &lt;&gt; "",VLOOKUP(MID(B3873,3,5),'Recyclabilité Prod Matx'!C:F,3,FALSE),"")</f>
        <v/>
      </c>
      <c r="E3873" s="11" t="str">
        <f>IF($B3873 &lt;&gt; "",VLOOKUP(MID(B3873,3,5),'Recyclabilité Prod Matx'!C:F,4,FALSE), "")</f>
        <v/>
      </c>
      <c r="F3873" s="12" t="str">
        <f>IF($B3873 &lt;&gt; "", IF(C3873="Totale","",IF(D3873 = 0, "", VLOOKUP(D3873,'Cond Compo'!A:B,2,FALSE))),"")</f>
        <v/>
      </c>
      <c r="G3873" s="28"/>
      <c r="H3873" s="11" t="str">
        <f xml:space="preserve"> IF(C3873="Totale",2,IF($G3873 &lt;&gt; "", IF(D3873 = "E",MATCH(G3873, 'Cond Compo'!D$16:D$18, 0), MATCH(G3873, 'Cond Compo'!C$16:C$19, 0)), ""))</f>
        <v/>
      </c>
      <c r="I3873" s="12" t="str">
        <f>IF($E3873 &lt;&gt; "", IF(E3873 = 0, "", VLOOKUP(E3873,'Cond Perturbation'!A:B,2,FALSE)),"")</f>
        <v/>
      </c>
      <c r="J3873" s="28"/>
      <c r="K3873" s="29" t="str">
        <f>IF($B3873 &lt;&gt; "", IF(C3873="Oui",IF(H3873=1,IF(E3873=0,Résultat!G$8,IF(J3873="No",Résultat!$G$8,Résultat!$G$7)),IF(H3873=2,IF(E3873=0,Résultat!G$9,IF(J3873="No",Résultat!$G$9,Résultat!$G$7)),Résultat!$G$7)),IF(C3873 = "Totale", IF(H3873=1,IF(E3873=0,Résultat!G$8,IF(J3873="No",Résultat!$G$9,Résultat!$G$7)),IF(H3873=2,IF(E3873=0,Résultat!G$9,IF(J3873="No",Résultat!$G$9,Résultat!$G$7)),Résultat!$G$7)),Résultat!$G$7)), "")</f>
        <v/>
      </c>
    </row>
    <row r="3874" spans="1:11" ht="20.100000000000001" customHeight="1">
      <c r="A3874" s="26"/>
      <c r="B3874" s="27"/>
      <c r="C3874" s="11" t="str">
        <f>IF($B3874 &lt;&gt; "",VLOOKUP(MID(B3874,3,5),'Recyclabilité Prod Matx'!C:F,2,FALSE), "")</f>
        <v/>
      </c>
      <c r="D3874" s="11" t="str">
        <f>IF($B3874 &lt;&gt; "",VLOOKUP(MID(B3874,3,5),'Recyclabilité Prod Matx'!C:F,3,FALSE),"")</f>
        <v/>
      </c>
      <c r="E3874" s="11" t="str">
        <f>IF($B3874 &lt;&gt; "",VLOOKUP(MID(B3874,3,5),'Recyclabilité Prod Matx'!C:F,4,FALSE), "")</f>
        <v/>
      </c>
      <c r="F3874" s="12" t="str">
        <f>IF($B3874 &lt;&gt; "", IF(C3874="Totale","",IF(D3874 = 0, "", VLOOKUP(D3874,'Cond Compo'!A:B,2,FALSE))),"")</f>
        <v/>
      </c>
      <c r="G3874" s="28"/>
      <c r="H3874" s="11" t="str">
        <f xml:space="preserve"> IF(C3874="Totale",2,IF($G3874 &lt;&gt; "", IF(D3874 = "E",MATCH(G3874, 'Cond Compo'!D$16:D$18, 0), MATCH(G3874, 'Cond Compo'!C$16:C$19, 0)), ""))</f>
        <v/>
      </c>
      <c r="I3874" s="12" t="str">
        <f>IF($E3874 &lt;&gt; "", IF(E3874 = 0, "", VLOOKUP(E3874,'Cond Perturbation'!A:B,2,FALSE)),"")</f>
        <v/>
      </c>
      <c r="J3874" s="28"/>
      <c r="K3874" s="29" t="str">
        <f>IF($B3874 &lt;&gt; "", IF(C3874="Oui",IF(H3874=1,IF(E3874=0,Résultat!G$8,IF(J3874="No",Résultat!$G$8,Résultat!$G$7)),IF(H3874=2,IF(E3874=0,Résultat!G$9,IF(J3874="No",Résultat!$G$9,Résultat!$G$7)),Résultat!$G$7)),IF(C3874 = "Totale", IF(H3874=1,IF(E3874=0,Résultat!G$8,IF(J3874="No",Résultat!$G$9,Résultat!$G$7)),IF(H3874=2,IF(E3874=0,Résultat!G$9,IF(J3874="No",Résultat!$G$9,Résultat!$G$7)),Résultat!$G$7)),Résultat!$G$7)), "")</f>
        <v/>
      </c>
    </row>
    <row r="3875" spans="1:11" ht="20.100000000000001" customHeight="1">
      <c r="A3875" s="26"/>
      <c r="B3875" s="27"/>
      <c r="C3875" s="11" t="str">
        <f>IF($B3875 &lt;&gt; "",VLOOKUP(MID(B3875,3,5),'Recyclabilité Prod Matx'!C:F,2,FALSE), "")</f>
        <v/>
      </c>
      <c r="D3875" s="11" t="str">
        <f>IF($B3875 &lt;&gt; "",VLOOKUP(MID(B3875,3,5),'Recyclabilité Prod Matx'!C:F,3,FALSE),"")</f>
        <v/>
      </c>
      <c r="E3875" s="11" t="str">
        <f>IF($B3875 &lt;&gt; "",VLOOKUP(MID(B3875,3,5),'Recyclabilité Prod Matx'!C:F,4,FALSE), "")</f>
        <v/>
      </c>
      <c r="F3875" s="12" t="str">
        <f>IF($B3875 &lt;&gt; "", IF(C3875="Totale","",IF(D3875 = 0, "", VLOOKUP(D3875,'Cond Compo'!A:B,2,FALSE))),"")</f>
        <v/>
      </c>
      <c r="G3875" s="28"/>
      <c r="H3875" s="11" t="str">
        <f xml:space="preserve"> IF(C3875="Totale",2,IF($G3875 &lt;&gt; "", IF(D3875 = "E",MATCH(G3875, 'Cond Compo'!D$16:D$18, 0), MATCH(G3875, 'Cond Compo'!C$16:C$19, 0)), ""))</f>
        <v/>
      </c>
      <c r="I3875" s="12" t="str">
        <f>IF($E3875 &lt;&gt; "", IF(E3875 = 0, "", VLOOKUP(E3875,'Cond Perturbation'!A:B,2,FALSE)),"")</f>
        <v/>
      </c>
      <c r="J3875" s="28"/>
      <c r="K3875" s="29" t="str">
        <f>IF($B3875 &lt;&gt; "", IF(C3875="Oui",IF(H3875=1,IF(E3875=0,Résultat!G$8,IF(J3875="No",Résultat!$G$8,Résultat!$G$7)),IF(H3875=2,IF(E3875=0,Résultat!G$9,IF(J3875="No",Résultat!$G$9,Résultat!$G$7)),Résultat!$G$7)),IF(C3875 = "Totale", IF(H3875=1,IF(E3875=0,Résultat!G$8,IF(J3875="No",Résultat!$G$9,Résultat!$G$7)),IF(H3875=2,IF(E3875=0,Résultat!G$9,IF(J3875="No",Résultat!$G$9,Résultat!$G$7)),Résultat!$G$7)),Résultat!$G$7)), "")</f>
        <v/>
      </c>
    </row>
    <row r="3876" spans="1:11" ht="20.100000000000001" customHeight="1">
      <c r="A3876" s="26"/>
      <c r="B3876" s="27"/>
      <c r="C3876" s="11" t="str">
        <f>IF($B3876 &lt;&gt; "",VLOOKUP(MID(B3876,3,5),'Recyclabilité Prod Matx'!C:F,2,FALSE), "")</f>
        <v/>
      </c>
      <c r="D3876" s="11" t="str">
        <f>IF($B3876 &lt;&gt; "",VLOOKUP(MID(B3876,3,5),'Recyclabilité Prod Matx'!C:F,3,FALSE),"")</f>
        <v/>
      </c>
      <c r="E3876" s="11" t="str">
        <f>IF($B3876 &lt;&gt; "",VLOOKUP(MID(B3876,3,5),'Recyclabilité Prod Matx'!C:F,4,FALSE), "")</f>
        <v/>
      </c>
      <c r="F3876" s="12" t="str">
        <f>IF($B3876 &lt;&gt; "", IF(C3876="Totale","",IF(D3876 = 0, "", VLOOKUP(D3876,'Cond Compo'!A:B,2,FALSE))),"")</f>
        <v/>
      </c>
      <c r="G3876" s="28"/>
      <c r="H3876" s="11" t="str">
        <f xml:space="preserve"> IF(C3876="Totale",2,IF($G3876 &lt;&gt; "", IF(D3876 = "E",MATCH(G3876, 'Cond Compo'!D$16:D$18, 0), MATCH(G3876, 'Cond Compo'!C$16:C$19, 0)), ""))</f>
        <v/>
      </c>
      <c r="I3876" s="12" t="str">
        <f>IF($E3876 &lt;&gt; "", IF(E3876 = 0, "", VLOOKUP(E3876,'Cond Perturbation'!A:B,2,FALSE)),"")</f>
        <v/>
      </c>
      <c r="J3876" s="28"/>
      <c r="K3876" s="29" t="str">
        <f>IF($B3876 &lt;&gt; "", IF(C3876="Oui",IF(H3876=1,IF(E3876=0,Résultat!G$8,IF(J3876="No",Résultat!$G$8,Résultat!$G$7)),IF(H3876=2,IF(E3876=0,Résultat!G$9,IF(J3876="No",Résultat!$G$9,Résultat!$G$7)),Résultat!$G$7)),IF(C3876 = "Totale", IF(H3876=1,IF(E3876=0,Résultat!G$8,IF(J3876="No",Résultat!$G$9,Résultat!$G$7)),IF(H3876=2,IF(E3876=0,Résultat!G$9,IF(J3876="No",Résultat!$G$9,Résultat!$G$7)),Résultat!$G$7)),Résultat!$G$7)), "")</f>
        <v/>
      </c>
    </row>
    <row r="3877" spans="1:11" ht="20.100000000000001" customHeight="1">
      <c r="A3877" s="26"/>
      <c r="B3877" s="27"/>
      <c r="C3877" s="11" t="str">
        <f>IF($B3877 &lt;&gt; "",VLOOKUP(MID(B3877,3,5),'Recyclabilité Prod Matx'!C:F,2,FALSE), "")</f>
        <v/>
      </c>
      <c r="D3877" s="11" t="str">
        <f>IF($B3877 &lt;&gt; "",VLOOKUP(MID(B3877,3,5),'Recyclabilité Prod Matx'!C:F,3,FALSE),"")</f>
        <v/>
      </c>
      <c r="E3877" s="11" t="str">
        <f>IF($B3877 &lt;&gt; "",VLOOKUP(MID(B3877,3,5),'Recyclabilité Prod Matx'!C:F,4,FALSE), "")</f>
        <v/>
      </c>
      <c r="F3877" s="12" t="str">
        <f>IF($B3877 &lt;&gt; "", IF(C3877="Totale","",IF(D3877 = 0, "", VLOOKUP(D3877,'Cond Compo'!A:B,2,FALSE))),"")</f>
        <v/>
      </c>
      <c r="G3877" s="28"/>
      <c r="H3877" s="11" t="str">
        <f xml:space="preserve"> IF(C3877="Totale",2,IF($G3877 &lt;&gt; "", IF(D3877 = "E",MATCH(G3877, 'Cond Compo'!D$16:D$18, 0), MATCH(G3877, 'Cond Compo'!C$16:C$19, 0)), ""))</f>
        <v/>
      </c>
      <c r="I3877" s="12" t="str">
        <f>IF($E3877 &lt;&gt; "", IF(E3877 = 0, "", VLOOKUP(E3877,'Cond Perturbation'!A:B,2,FALSE)),"")</f>
        <v/>
      </c>
      <c r="J3877" s="28"/>
      <c r="K3877" s="29" t="str">
        <f>IF($B3877 &lt;&gt; "", IF(C3877="Oui",IF(H3877=1,IF(E3877=0,Résultat!G$8,IF(J3877="No",Résultat!$G$8,Résultat!$G$7)),IF(H3877=2,IF(E3877=0,Résultat!G$9,IF(J3877="No",Résultat!$G$9,Résultat!$G$7)),Résultat!$G$7)),IF(C3877 = "Totale", IF(H3877=1,IF(E3877=0,Résultat!G$8,IF(J3877="No",Résultat!$G$9,Résultat!$G$7)),IF(H3877=2,IF(E3877=0,Résultat!G$9,IF(J3877="No",Résultat!$G$9,Résultat!$G$7)),Résultat!$G$7)),Résultat!$G$7)), "")</f>
        <v/>
      </c>
    </row>
    <row r="3878" spans="1:11" ht="20.100000000000001" customHeight="1">
      <c r="A3878" s="26"/>
      <c r="B3878" s="27"/>
      <c r="C3878" s="11" t="str">
        <f>IF($B3878 &lt;&gt; "",VLOOKUP(MID(B3878,3,5),'Recyclabilité Prod Matx'!C:F,2,FALSE), "")</f>
        <v/>
      </c>
      <c r="D3878" s="11" t="str">
        <f>IF($B3878 &lt;&gt; "",VLOOKUP(MID(B3878,3,5),'Recyclabilité Prod Matx'!C:F,3,FALSE),"")</f>
        <v/>
      </c>
      <c r="E3878" s="11" t="str">
        <f>IF($B3878 &lt;&gt; "",VLOOKUP(MID(B3878,3,5),'Recyclabilité Prod Matx'!C:F,4,FALSE), "")</f>
        <v/>
      </c>
      <c r="F3878" s="12" t="str">
        <f>IF($B3878 &lt;&gt; "", IF(C3878="Totale","",IF(D3878 = 0, "", VLOOKUP(D3878,'Cond Compo'!A:B,2,FALSE))),"")</f>
        <v/>
      </c>
      <c r="G3878" s="28"/>
      <c r="H3878" s="11" t="str">
        <f xml:space="preserve"> IF(C3878="Totale",2,IF($G3878 &lt;&gt; "", IF(D3878 = "E",MATCH(G3878, 'Cond Compo'!D$16:D$18, 0), MATCH(G3878, 'Cond Compo'!C$16:C$19, 0)), ""))</f>
        <v/>
      </c>
      <c r="I3878" s="12" t="str">
        <f>IF($E3878 &lt;&gt; "", IF(E3878 = 0, "", VLOOKUP(E3878,'Cond Perturbation'!A:B,2,FALSE)),"")</f>
        <v/>
      </c>
      <c r="J3878" s="28"/>
      <c r="K3878" s="29" t="str">
        <f>IF($B3878 &lt;&gt; "", IF(C3878="Oui",IF(H3878=1,IF(E3878=0,Résultat!G$8,IF(J3878="No",Résultat!$G$8,Résultat!$G$7)),IF(H3878=2,IF(E3878=0,Résultat!G$9,IF(J3878="No",Résultat!$G$9,Résultat!$G$7)),Résultat!$G$7)),IF(C3878 = "Totale", IF(H3878=1,IF(E3878=0,Résultat!G$8,IF(J3878="No",Résultat!$G$9,Résultat!$G$7)),IF(H3878=2,IF(E3878=0,Résultat!G$9,IF(J3878="No",Résultat!$G$9,Résultat!$G$7)),Résultat!$G$7)),Résultat!$G$7)), "")</f>
        <v/>
      </c>
    </row>
    <row r="3879" spans="1:11" ht="20.100000000000001" customHeight="1">
      <c r="A3879" s="26"/>
      <c r="B3879" s="27"/>
      <c r="C3879" s="11" t="str">
        <f>IF($B3879 &lt;&gt; "",VLOOKUP(MID(B3879,3,5),'Recyclabilité Prod Matx'!C:F,2,FALSE), "")</f>
        <v/>
      </c>
      <c r="D3879" s="11" t="str">
        <f>IF($B3879 &lt;&gt; "",VLOOKUP(MID(B3879,3,5),'Recyclabilité Prod Matx'!C:F,3,FALSE),"")</f>
        <v/>
      </c>
      <c r="E3879" s="11" t="str">
        <f>IF($B3879 &lt;&gt; "",VLOOKUP(MID(B3879,3,5),'Recyclabilité Prod Matx'!C:F,4,FALSE), "")</f>
        <v/>
      </c>
      <c r="F3879" s="12" t="str">
        <f>IF($B3879 &lt;&gt; "", IF(C3879="Totale","",IF(D3879 = 0, "", VLOOKUP(D3879,'Cond Compo'!A:B,2,FALSE))),"")</f>
        <v/>
      </c>
      <c r="G3879" s="28"/>
      <c r="H3879" s="11" t="str">
        <f xml:space="preserve"> IF(C3879="Totale",2,IF($G3879 &lt;&gt; "", IF(D3879 = "E",MATCH(G3879, 'Cond Compo'!D$16:D$18, 0), MATCH(G3879, 'Cond Compo'!C$16:C$19, 0)), ""))</f>
        <v/>
      </c>
      <c r="I3879" s="12" t="str">
        <f>IF($E3879 &lt;&gt; "", IF(E3879 = 0, "", VLOOKUP(E3879,'Cond Perturbation'!A:B,2,FALSE)),"")</f>
        <v/>
      </c>
      <c r="J3879" s="28"/>
      <c r="K3879" s="29" t="str">
        <f>IF($B3879 &lt;&gt; "", IF(C3879="Oui",IF(H3879=1,IF(E3879=0,Résultat!G$8,IF(J3879="No",Résultat!$G$8,Résultat!$G$7)),IF(H3879=2,IF(E3879=0,Résultat!G$9,IF(J3879="No",Résultat!$G$9,Résultat!$G$7)),Résultat!$G$7)),IF(C3879 = "Totale", IF(H3879=1,IF(E3879=0,Résultat!G$8,IF(J3879="No",Résultat!$G$9,Résultat!$G$7)),IF(H3879=2,IF(E3879=0,Résultat!G$9,IF(J3879="No",Résultat!$G$9,Résultat!$G$7)),Résultat!$G$7)),Résultat!$G$7)), "")</f>
        <v/>
      </c>
    </row>
    <row r="3880" spans="1:11" ht="20.100000000000001" customHeight="1">
      <c r="A3880" s="26"/>
      <c r="B3880" s="27"/>
      <c r="C3880" s="11" t="str">
        <f>IF($B3880 &lt;&gt; "",VLOOKUP(MID(B3880,3,5),'Recyclabilité Prod Matx'!C:F,2,FALSE), "")</f>
        <v/>
      </c>
      <c r="D3880" s="11" t="str">
        <f>IF($B3880 &lt;&gt; "",VLOOKUP(MID(B3880,3,5),'Recyclabilité Prod Matx'!C:F,3,FALSE),"")</f>
        <v/>
      </c>
      <c r="E3880" s="11" t="str">
        <f>IF($B3880 &lt;&gt; "",VLOOKUP(MID(B3880,3,5),'Recyclabilité Prod Matx'!C:F,4,FALSE), "")</f>
        <v/>
      </c>
      <c r="F3880" s="12" t="str">
        <f>IF($B3880 &lt;&gt; "", IF(C3880="Totale","",IF(D3880 = 0, "", VLOOKUP(D3880,'Cond Compo'!A:B,2,FALSE))),"")</f>
        <v/>
      </c>
      <c r="G3880" s="28"/>
      <c r="H3880" s="11" t="str">
        <f xml:space="preserve"> IF(C3880="Totale",2,IF($G3880 &lt;&gt; "", IF(D3880 = "E",MATCH(G3880, 'Cond Compo'!D$16:D$18, 0), MATCH(G3880, 'Cond Compo'!C$16:C$19, 0)), ""))</f>
        <v/>
      </c>
      <c r="I3880" s="12" t="str">
        <f>IF($E3880 &lt;&gt; "", IF(E3880 = 0, "", VLOOKUP(E3880,'Cond Perturbation'!A:B,2,FALSE)),"")</f>
        <v/>
      </c>
      <c r="J3880" s="28"/>
      <c r="K3880" s="29" t="str">
        <f>IF($B3880 &lt;&gt; "", IF(C3880="Oui",IF(H3880=1,IF(E3880=0,Résultat!G$8,IF(J3880="No",Résultat!$G$8,Résultat!$G$7)),IF(H3880=2,IF(E3880=0,Résultat!G$9,IF(J3880="No",Résultat!$G$9,Résultat!$G$7)),Résultat!$G$7)),IF(C3880 = "Totale", IF(H3880=1,IF(E3880=0,Résultat!G$8,IF(J3880="No",Résultat!$G$9,Résultat!$G$7)),IF(H3880=2,IF(E3880=0,Résultat!G$9,IF(J3880="No",Résultat!$G$9,Résultat!$G$7)),Résultat!$G$7)),Résultat!$G$7)), "")</f>
        <v/>
      </c>
    </row>
    <row r="3881" spans="1:11" ht="20.100000000000001" customHeight="1">
      <c r="A3881" s="26"/>
      <c r="B3881" s="27"/>
      <c r="C3881" s="11" t="str">
        <f>IF($B3881 &lt;&gt; "",VLOOKUP(MID(B3881,3,5),'Recyclabilité Prod Matx'!C:F,2,FALSE), "")</f>
        <v/>
      </c>
      <c r="D3881" s="11" t="str">
        <f>IF($B3881 &lt;&gt; "",VLOOKUP(MID(B3881,3,5),'Recyclabilité Prod Matx'!C:F,3,FALSE),"")</f>
        <v/>
      </c>
      <c r="E3881" s="11" t="str">
        <f>IF($B3881 &lt;&gt; "",VLOOKUP(MID(B3881,3,5),'Recyclabilité Prod Matx'!C:F,4,FALSE), "")</f>
        <v/>
      </c>
      <c r="F3881" s="12" t="str">
        <f>IF($B3881 &lt;&gt; "", IF(C3881="Totale","",IF(D3881 = 0, "", VLOOKUP(D3881,'Cond Compo'!A:B,2,FALSE))),"")</f>
        <v/>
      </c>
      <c r="G3881" s="28"/>
      <c r="H3881" s="11" t="str">
        <f xml:space="preserve"> IF(C3881="Totale",2,IF($G3881 &lt;&gt; "", IF(D3881 = "E",MATCH(G3881, 'Cond Compo'!D$16:D$18, 0), MATCH(G3881, 'Cond Compo'!C$16:C$19, 0)), ""))</f>
        <v/>
      </c>
      <c r="I3881" s="12" t="str">
        <f>IF($E3881 &lt;&gt; "", IF(E3881 = 0, "", VLOOKUP(E3881,'Cond Perturbation'!A:B,2,FALSE)),"")</f>
        <v/>
      </c>
      <c r="J3881" s="28"/>
      <c r="K3881" s="29" t="str">
        <f>IF($B3881 &lt;&gt; "", IF(C3881="Oui",IF(H3881=1,IF(E3881=0,Résultat!G$8,IF(J3881="No",Résultat!$G$8,Résultat!$G$7)),IF(H3881=2,IF(E3881=0,Résultat!G$9,IF(J3881="No",Résultat!$G$9,Résultat!$G$7)),Résultat!$G$7)),IF(C3881 = "Totale", IF(H3881=1,IF(E3881=0,Résultat!G$8,IF(J3881="No",Résultat!$G$9,Résultat!$G$7)),IF(H3881=2,IF(E3881=0,Résultat!G$9,IF(J3881="No",Résultat!$G$9,Résultat!$G$7)),Résultat!$G$7)),Résultat!$G$7)), "")</f>
        <v/>
      </c>
    </row>
    <row r="3882" spans="1:11" ht="20.100000000000001" customHeight="1">
      <c r="A3882" s="26"/>
      <c r="B3882" s="27"/>
      <c r="C3882" s="11" t="str">
        <f>IF($B3882 &lt;&gt; "",VLOOKUP(MID(B3882,3,5),'Recyclabilité Prod Matx'!C:F,2,FALSE), "")</f>
        <v/>
      </c>
      <c r="D3882" s="11" t="str">
        <f>IF($B3882 &lt;&gt; "",VLOOKUP(MID(B3882,3,5),'Recyclabilité Prod Matx'!C:F,3,FALSE),"")</f>
        <v/>
      </c>
      <c r="E3882" s="11" t="str">
        <f>IF($B3882 &lt;&gt; "",VLOOKUP(MID(B3882,3,5),'Recyclabilité Prod Matx'!C:F,4,FALSE), "")</f>
        <v/>
      </c>
      <c r="F3882" s="12" t="str">
        <f>IF($B3882 &lt;&gt; "", IF(C3882="Totale","",IF(D3882 = 0, "", VLOOKUP(D3882,'Cond Compo'!A:B,2,FALSE))),"")</f>
        <v/>
      </c>
      <c r="G3882" s="28"/>
      <c r="H3882" s="11" t="str">
        <f xml:space="preserve"> IF(C3882="Totale",2,IF($G3882 &lt;&gt; "", IF(D3882 = "E",MATCH(G3882, 'Cond Compo'!D$16:D$18, 0), MATCH(G3882, 'Cond Compo'!C$16:C$19, 0)), ""))</f>
        <v/>
      </c>
      <c r="I3882" s="12" t="str">
        <f>IF($E3882 &lt;&gt; "", IF(E3882 = 0, "", VLOOKUP(E3882,'Cond Perturbation'!A:B,2,FALSE)),"")</f>
        <v/>
      </c>
      <c r="J3882" s="28"/>
      <c r="K3882" s="29" t="str">
        <f>IF($B3882 &lt;&gt; "", IF(C3882="Oui",IF(H3882=1,IF(E3882=0,Résultat!G$8,IF(J3882="No",Résultat!$G$8,Résultat!$G$7)),IF(H3882=2,IF(E3882=0,Résultat!G$9,IF(J3882="No",Résultat!$G$9,Résultat!$G$7)),Résultat!$G$7)),IF(C3882 = "Totale", IF(H3882=1,IF(E3882=0,Résultat!G$8,IF(J3882="No",Résultat!$G$9,Résultat!$G$7)),IF(H3882=2,IF(E3882=0,Résultat!G$9,IF(J3882="No",Résultat!$G$9,Résultat!$G$7)),Résultat!$G$7)),Résultat!$G$7)), "")</f>
        <v/>
      </c>
    </row>
    <row r="3883" spans="1:11" ht="20.100000000000001" customHeight="1">
      <c r="A3883" s="26"/>
      <c r="B3883" s="27"/>
      <c r="C3883" s="11" t="str">
        <f>IF($B3883 &lt;&gt; "",VLOOKUP(MID(B3883,3,5),'Recyclabilité Prod Matx'!C:F,2,FALSE), "")</f>
        <v/>
      </c>
      <c r="D3883" s="11" t="str">
        <f>IF($B3883 &lt;&gt; "",VLOOKUP(MID(B3883,3,5),'Recyclabilité Prod Matx'!C:F,3,FALSE),"")</f>
        <v/>
      </c>
      <c r="E3883" s="11" t="str">
        <f>IF($B3883 &lt;&gt; "",VLOOKUP(MID(B3883,3,5),'Recyclabilité Prod Matx'!C:F,4,FALSE), "")</f>
        <v/>
      </c>
      <c r="F3883" s="12" t="str">
        <f>IF($B3883 &lt;&gt; "", IF(C3883="Totale","",IF(D3883 = 0, "", VLOOKUP(D3883,'Cond Compo'!A:B,2,FALSE))),"")</f>
        <v/>
      </c>
      <c r="G3883" s="28"/>
      <c r="H3883" s="11" t="str">
        <f xml:space="preserve"> IF(C3883="Totale",2,IF($G3883 &lt;&gt; "", IF(D3883 = "E",MATCH(G3883, 'Cond Compo'!D$16:D$18, 0), MATCH(G3883, 'Cond Compo'!C$16:C$19, 0)), ""))</f>
        <v/>
      </c>
      <c r="I3883" s="12" t="str">
        <f>IF($E3883 &lt;&gt; "", IF(E3883 = 0, "", VLOOKUP(E3883,'Cond Perturbation'!A:B,2,FALSE)),"")</f>
        <v/>
      </c>
      <c r="J3883" s="28"/>
      <c r="K3883" s="29" t="str">
        <f>IF($B3883 &lt;&gt; "", IF(C3883="Oui",IF(H3883=1,IF(E3883=0,Résultat!G$8,IF(J3883="No",Résultat!$G$8,Résultat!$G$7)),IF(H3883=2,IF(E3883=0,Résultat!G$9,IF(J3883="No",Résultat!$G$9,Résultat!$G$7)),Résultat!$G$7)),IF(C3883 = "Totale", IF(H3883=1,IF(E3883=0,Résultat!G$8,IF(J3883="No",Résultat!$G$9,Résultat!$G$7)),IF(H3883=2,IF(E3883=0,Résultat!G$9,IF(J3883="No",Résultat!$G$9,Résultat!$G$7)),Résultat!$G$7)),Résultat!$G$7)), "")</f>
        <v/>
      </c>
    </row>
    <row r="3884" spans="1:11" ht="20.100000000000001" customHeight="1">
      <c r="A3884" s="26"/>
      <c r="B3884" s="27"/>
      <c r="C3884" s="11" t="str">
        <f>IF($B3884 &lt;&gt; "",VLOOKUP(MID(B3884,3,5),'Recyclabilité Prod Matx'!C:F,2,FALSE), "")</f>
        <v/>
      </c>
      <c r="D3884" s="11" t="str">
        <f>IF($B3884 &lt;&gt; "",VLOOKUP(MID(B3884,3,5),'Recyclabilité Prod Matx'!C:F,3,FALSE),"")</f>
        <v/>
      </c>
      <c r="E3884" s="11" t="str">
        <f>IF($B3884 &lt;&gt; "",VLOOKUP(MID(B3884,3,5),'Recyclabilité Prod Matx'!C:F,4,FALSE), "")</f>
        <v/>
      </c>
      <c r="F3884" s="12" t="str">
        <f>IF($B3884 &lt;&gt; "", IF(C3884="Totale","",IF(D3884 = 0, "", VLOOKUP(D3884,'Cond Compo'!A:B,2,FALSE))),"")</f>
        <v/>
      </c>
      <c r="G3884" s="28"/>
      <c r="H3884" s="11" t="str">
        <f xml:space="preserve"> IF(C3884="Totale",2,IF($G3884 &lt;&gt; "", IF(D3884 = "E",MATCH(G3884, 'Cond Compo'!D$16:D$18, 0), MATCH(G3884, 'Cond Compo'!C$16:C$19, 0)), ""))</f>
        <v/>
      </c>
      <c r="I3884" s="12" t="str">
        <f>IF($E3884 &lt;&gt; "", IF(E3884 = 0, "", VLOOKUP(E3884,'Cond Perturbation'!A:B,2,FALSE)),"")</f>
        <v/>
      </c>
      <c r="J3884" s="28"/>
      <c r="K3884" s="29" t="str">
        <f>IF($B3884 &lt;&gt; "", IF(C3884="Oui",IF(H3884=1,IF(E3884=0,Résultat!G$8,IF(J3884="No",Résultat!$G$8,Résultat!$G$7)),IF(H3884=2,IF(E3884=0,Résultat!G$9,IF(J3884="No",Résultat!$G$9,Résultat!$G$7)),Résultat!$G$7)),IF(C3884 = "Totale", IF(H3884=1,IF(E3884=0,Résultat!G$8,IF(J3884="No",Résultat!$G$9,Résultat!$G$7)),IF(H3884=2,IF(E3884=0,Résultat!G$9,IF(J3884="No",Résultat!$G$9,Résultat!$G$7)),Résultat!$G$7)),Résultat!$G$7)), "")</f>
        <v/>
      </c>
    </row>
    <row r="3885" spans="1:11" ht="20.100000000000001" customHeight="1">
      <c r="A3885" s="26"/>
      <c r="B3885" s="27"/>
      <c r="C3885" s="11" t="str">
        <f>IF($B3885 &lt;&gt; "",VLOOKUP(MID(B3885,3,5),'Recyclabilité Prod Matx'!C:F,2,FALSE), "")</f>
        <v/>
      </c>
      <c r="D3885" s="11" t="str">
        <f>IF($B3885 &lt;&gt; "",VLOOKUP(MID(B3885,3,5),'Recyclabilité Prod Matx'!C:F,3,FALSE),"")</f>
        <v/>
      </c>
      <c r="E3885" s="11" t="str">
        <f>IF($B3885 &lt;&gt; "",VLOOKUP(MID(B3885,3,5),'Recyclabilité Prod Matx'!C:F,4,FALSE), "")</f>
        <v/>
      </c>
      <c r="F3885" s="12" t="str">
        <f>IF($B3885 &lt;&gt; "", IF(C3885="Totale","",IF(D3885 = 0, "", VLOOKUP(D3885,'Cond Compo'!A:B,2,FALSE))),"")</f>
        <v/>
      </c>
      <c r="G3885" s="28"/>
      <c r="H3885" s="11" t="str">
        <f xml:space="preserve"> IF(C3885="Totale",2,IF($G3885 &lt;&gt; "", IF(D3885 = "E",MATCH(G3885, 'Cond Compo'!D$16:D$18, 0), MATCH(G3885, 'Cond Compo'!C$16:C$19, 0)), ""))</f>
        <v/>
      </c>
      <c r="I3885" s="12" t="str">
        <f>IF($E3885 &lt;&gt; "", IF(E3885 = 0, "", VLOOKUP(E3885,'Cond Perturbation'!A:B,2,FALSE)),"")</f>
        <v/>
      </c>
      <c r="J3885" s="28"/>
      <c r="K3885" s="29" t="str">
        <f>IF($B3885 &lt;&gt; "", IF(C3885="Oui",IF(H3885=1,IF(E3885=0,Résultat!G$8,IF(J3885="No",Résultat!$G$8,Résultat!$G$7)),IF(H3885=2,IF(E3885=0,Résultat!G$9,IF(J3885="No",Résultat!$G$9,Résultat!$G$7)),Résultat!$G$7)),IF(C3885 = "Totale", IF(H3885=1,IF(E3885=0,Résultat!G$8,IF(J3885="No",Résultat!$G$9,Résultat!$G$7)),IF(H3885=2,IF(E3885=0,Résultat!G$9,IF(J3885="No",Résultat!$G$9,Résultat!$G$7)),Résultat!$G$7)),Résultat!$G$7)), "")</f>
        <v/>
      </c>
    </row>
    <row r="3886" spans="1:11" ht="20.100000000000001" customHeight="1">
      <c r="A3886" s="26"/>
      <c r="B3886" s="27"/>
      <c r="C3886" s="11" t="str">
        <f>IF($B3886 &lt;&gt; "",VLOOKUP(MID(B3886,3,5),'Recyclabilité Prod Matx'!C:F,2,FALSE), "")</f>
        <v/>
      </c>
      <c r="D3886" s="11" t="str">
        <f>IF($B3886 &lt;&gt; "",VLOOKUP(MID(B3886,3,5),'Recyclabilité Prod Matx'!C:F,3,FALSE),"")</f>
        <v/>
      </c>
      <c r="E3886" s="11" t="str">
        <f>IF($B3886 &lt;&gt; "",VLOOKUP(MID(B3886,3,5),'Recyclabilité Prod Matx'!C:F,4,FALSE), "")</f>
        <v/>
      </c>
      <c r="F3886" s="12" t="str">
        <f>IF($B3886 &lt;&gt; "", IF(C3886="Totale","",IF(D3886 = 0, "", VLOOKUP(D3886,'Cond Compo'!A:B,2,FALSE))),"")</f>
        <v/>
      </c>
      <c r="G3886" s="28"/>
      <c r="H3886" s="11" t="str">
        <f xml:space="preserve"> IF(C3886="Totale",2,IF($G3886 &lt;&gt; "", IF(D3886 = "E",MATCH(G3886, 'Cond Compo'!D$16:D$18, 0), MATCH(G3886, 'Cond Compo'!C$16:C$19, 0)), ""))</f>
        <v/>
      </c>
      <c r="I3886" s="12" t="str">
        <f>IF($E3886 &lt;&gt; "", IF(E3886 = 0, "", VLOOKUP(E3886,'Cond Perturbation'!A:B,2,FALSE)),"")</f>
        <v/>
      </c>
      <c r="J3886" s="28"/>
      <c r="K3886" s="29" t="str">
        <f>IF($B3886 &lt;&gt; "", IF(C3886="Oui",IF(H3886=1,IF(E3886=0,Résultat!G$8,IF(J3886="No",Résultat!$G$8,Résultat!$G$7)),IF(H3886=2,IF(E3886=0,Résultat!G$9,IF(J3886="No",Résultat!$G$9,Résultat!$G$7)),Résultat!$G$7)),IF(C3886 = "Totale", IF(H3886=1,IF(E3886=0,Résultat!G$8,IF(J3886="No",Résultat!$G$9,Résultat!$G$7)),IF(H3886=2,IF(E3886=0,Résultat!G$9,IF(J3886="No",Résultat!$G$9,Résultat!$G$7)),Résultat!$G$7)),Résultat!$G$7)), "")</f>
        <v/>
      </c>
    </row>
    <row r="3887" spans="1:11" ht="20.100000000000001" customHeight="1">
      <c r="A3887" s="26"/>
      <c r="B3887" s="27"/>
      <c r="C3887" s="11" t="str">
        <f>IF($B3887 &lt;&gt; "",VLOOKUP(MID(B3887,3,5),'Recyclabilité Prod Matx'!C:F,2,FALSE), "")</f>
        <v/>
      </c>
      <c r="D3887" s="11" t="str">
        <f>IF($B3887 &lt;&gt; "",VLOOKUP(MID(B3887,3,5),'Recyclabilité Prod Matx'!C:F,3,FALSE),"")</f>
        <v/>
      </c>
      <c r="E3887" s="11" t="str">
        <f>IF($B3887 &lt;&gt; "",VLOOKUP(MID(B3887,3,5),'Recyclabilité Prod Matx'!C:F,4,FALSE), "")</f>
        <v/>
      </c>
      <c r="F3887" s="12" t="str">
        <f>IF($B3887 &lt;&gt; "", IF(C3887="Totale","",IF(D3887 = 0, "", VLOOKUP(D3887,'Cond Compo'!A:B,2,FALSE))),"")</f>
        <v/>
      </c>
      <c r="G3887" s="28"/>
      <c r="H3887" s="11" t="str">
        <f xml:space="preserve"> IF(C3887="Totale",2,IF($G3887 &lt;&gt; "", IF(D3887 = "E",MATCH(G3887, 'Cond Compo'!D$16:D$18, 0), MATCH(G3887, 'Cond Compo'!C$16:C$19, 0)), ""))</f>
        <v/>
      </c>
      <c r="I3887" s="12" t="str">
        <f>IF($E3887 &lt;&gt; "", IF(E3887 = 0, "", VLOOKUP(E3887,'Cond Perturbation'!A:B,2,FALSE)),"")</f>
        <v/>
      </c>
      <c r="J3887" s="28"/>
      <c r="K3887" s="29" t="str">
        <f>IF($B3887 &lt;&gt; "", IF(C3887="Oui",IF(H3887=1,IF(E3887=0,Résultat!G$8,IF(J3887="No",Résultat!$G$8,Résultat!$G$7)),IF(H3887=2,IF(E3887=0,Résultat!G$9,IF(J3887="No",Résultat!$G$9,Résultat!$G$7)),Résultat!$G$7)),IF(C3887 = "Totale", IF(H3887=1,IF(E3887=0,Résultat!G$8,IF(J3887="No",Résultat!$G$9,Résultat!$G$7)),IF(H3887=2,IF(E3887=0,Résultat!G$9,IF(J3887="No",Résultat!$G$9,Résultat!$G$7)),Résultat!$G$7)),Résultat!$G$7)), "")</f>
        <v/>
      </c>
    </row>
    <row r="3888" spans="1:11" ht="20.100000000000001" customHeight="1">
      <c r="A3888" s="26"/>
      <c r="B3888" s="27"/>
      <c r="C3888" s="11" t="str">
        <f>IF($B3888 &lt;&gt; "",VLOOKUP(MID(B3888,3,5),'Recyclabilité Prod Matx'!C:F,2,FALSE), "")</f>
        <v/>
      </c>
      <c r="D3888" s="11" t="str">
        <f>IF($B3888 &lt;&gt; "",VLOOKUP(MID(B3888,3,5),'Recyclabilité Prod Matx'!C:F,3,FALSE),"")</f>
        <v/>
      </c>
      <c r="E3888" s="11" t="str">
        <f>IF($B3888 &lt;&gt; "",VLOOKUP(MID(B3888,3,5),'Recyclabilité Prod Matx'!C:F,4,FALSE), "")</f>
        <v/>
      </c>
      <c r="F3888" s="12" t="str">
        <f>IF($B3888 &lt;&gt; "", IF(C3888="Totale","",IF(D3888 = 0, "", VLOOKUP(D3888,'Cond Compo'!A:B,2,FALSE))),"")</f>
        <v/>
      </c>
      <c r="G3888" s="28"/>
      <c r="H3888" s="11" t="str">
        <f xml:space="preserve"> IF(C3888="Totale",2,IF($G3888 &lt;&gt; "", IF(D3888 = "E",MATCH(G3888, 'Cond Compo'!D$16:D$18, 0), MATCH(G3888, 'Cond Compo'!C$16:C$19, 0)), ""))</f>
        <v/>
      </c>
      <c r="I3888" s="12" t="str">
        <f>IF($E3888 &lt;&gt; "", IF(E3888 = 0, "", VLOOKUP(E3888,'Cond Perturbation'!A:B,2,FALSE)),"")</f>
        <v/>
      </c>
      <c r="J3888" s="28"/>
      <c r="K3888" s="29" t="str">
        <f>IF($B3888 &lt;&gt; "", IF(C3888="Oui",IF(H3888=1,IF(E3888=0,Résultat!G$8,IF(J3888="No",Résultat!$G$8,Résultat!$G$7)),IF(H3888=2,IF(E3888=0,Résultat!G$9,IF(J3888="No",Résultat!$G$9,Résultat!$G$7)),Résultat!$G$7)),IF(C3888 = "Totale", IF(H3888=1,IF(E3888=0,Résultat!G$8,IF(J3888="No",Résultat!$G$9,Résultat!$G$7)),IF(H3888=2,IF(E3888=0,Résultat!G$9,IF(J3888="No",Résultat!$G$9,Résultat!$G$7)),Résultat!$G$7)),Résultat!$G$7)), "")</f>
        <v/>
      </c>
    </row>
    <row r="3889" spans="1:11" ht="20.100000000000001" customHeight="1">
      <c r="A3889" s="26"/>
      <c r="B3889" s="27"/>
      <c r="C3889" s="11" t="str">
        <f>IF($B3889 &lt;&gt; "",VLOOKUP(MID(B3889,3,5),'Recyclabilité Prod Matx'!C:F,2,FALSE), "")</f>
        <v/>
      </c>
      <c r="D3889" s="11" t="str">
        <f>IF($B3889 &lt;&gt; "",VLOOKUP(MID(B3889,3,5),'Recyclabilité Prod Matx'!C:F,3,FALSE),"")</f>
        <v/>
      </c>
      <c r="E3889" s="11" t="str">
        <f>IF($B3889 &lt;&gt; "",VLOOKUP(MID(B3889,3,5),'Recyclabilité Prod Matx'!C:F,4,FALSE), "")</f>
        <v/>
      </c>
      <c r="F3889" s="12" t="str">
        <f>IF($B3889 &lt;&gt; "", IF(C3889="Totale","",IF(D3889 = 0, "", VLOOKUP(D3889,'Cond Compo'!A:B,2,FALSE))),"")</f>
        <v/>
      </c>
      <c r="G3889" s="28"/>
      <c r="H3889" s="11" t="str">
        <f xml:space="preserve"> IF(C3889="Totale",2,IF($G3889 &lt;&gt; "", IF(D3889 = "E",MATCH(G3889, 'Cond Compo'!D$16:D$18, 0), MATCH(G3889, 'Cond Compo'!C$16:C$19, 0)), ""))</f>
        <v/>
      </c>
      <c r="I3889" s="12" t="str">
        <f>IF($E3889 &lt;&gt; "", IF(E3889 = 0, "", VLOOKUP(E3889,'Cond Perturbation'!A:B,2,FALSE)),"")</f>
        <v/>
      </c>
      <c r="J3889" s="28"/>
      <c r="K3889" s="29" t="str">
        <f>IF($B3889 &lt;&gt; "", IF(C3889="Oui",IF(H3889=1,IF(E3889=0,Résultat!G$8,IF(J3889="No",Résultat!$G$8,Résultat!$G$7)),IF(H3889=2,IF(E3889=0,Résultat!G$9,IF(J3889="No",Résultat!$G$9,Résultat!$G$7)),Résultat!$G$7)),IF(C3889 = "Totale", IF(H3889=1,IF(E3889=0,Résultat!G$8,IF(J3889="No",Résultat!$G$9,Résultat!$G$7)),IF(H3889=2,IF(E3889=0,Résultat!G$9,IF(J3889="No",Résultat!$G$9,Résultat!$G$7)),Résultat!$G$7)),Résultat!$G$7)), "")</f>
        <v/>
      </c>
    </row>
    <row r="3890" spans="1:11" ht="20.100000000000001" customHeight="1">
      <c r="A3890" s="26"/>
      <c r="B3890" s="27"/>
      <c r="C3890" s="11" t="str">
        <f>IF($B3890 &lt;&gt; "",VLOOKUP(MID(B3890,3,5),'Recyclabilité Prod Matx'!C:F,2,FALSE), "")</f>
        <v/>
      </c>
      <c r="D3890" s="11" t="str">
        <f>IF($B3890 &lt;&gt; "",VLOOKUP(MID(B3890,3,5),'Recyclabilité Prod Matx'!C:F,3,FALSE),"")</f>
        <v/>
      </c>
      <c r="E3890" s="11" t="str">
        <f>IF($B3890 &lt;&gt; "",VLOOKUP(MID(B3890,3,5),'Recyclabilité Prod Matx'!C:F,4,FALSE), "")</f>
        <v/>
      </c>
      <c r="F3890" s="12" t="str">
        <f>IF($B3890 &lt;&gt; "", IF(C3890="Totale","",IF(D3890 = 0, "", VLOOKUP(D3890,'Cond Compo'!A:B,2,FALSE))),"")</f>
        <v/>
      </c>
      <c r="G3890" s="28"/>
      <c r="H3890" s="11" t="str">
        <f xml:space="preserve"> IF(C3890="Totale",2,IF($G3890 &lt;&gt; "", IF(D3890 = "E",MATCH(G3890, 'Cond Compo'!D$16:D$18, 0), MATCH(G3890, 'Cond Compo'!C$16:C$19, 0)), ""))</f>
        <v/>
      </c>
      <c r="I3890" s="12" t="str">
        <f>IF($E3890 &lt;&gt; "", IF(E3890 = 0, "", VLOOKUP(E3890,'Cond Perturbation'!A:B,2,FALSE)),"")</f>
        <v/>
      </c>
      <c r="J3890" s="28"/>
      <c r="K3890" s="29" t="str">
        <f>IF($B3890 &lt;&gt; "", IF(C3890="Oui",IF(H3890=1,IF(E3890=0,Résultat!G$8,IF(J3890="No",Résultat!$G$8,Résultat!$G$7)),IF(H3890=2,IF(E3890=0,Résultat!G$9,IF(J3890="No",Résultat!$G$9,Résultat!$G$7)),Résultat!$G$7)),IF(C3890 = "Totale", IF(H3890=1,IF(E3890=0,Résultat!G$8,IF(J3890="No",Résultat!$G$9,Résultat!$G$7)),IF(H3890=2,IF(E3890=0,Résultat!G$9,IF(J3890="No",Résultat!$G$9,Résultat!$G$7)),Résultat!$G$7)),Résultat!$G$7)), "")</f>
        <v/>
      </c>
    </row>
    <row r="3891" spans="1:11" ht="20.100000000000001" customHeight="1">
      <c r="A3891" s="26"/>
      <c r="B3891" s="27"/>
      <c r="C3891" s="11" t="str">
        <f>IF($B3891 &lt;&gt; "",VLOOKUP(MID(B3891,3,5),'Recyclabilité Prod Matx'!C:F,2,FALSE), "")</f>
        <v/>
      </c>
      <c r="D3891" s="11" t="str">
        <f>IF($B3891 &lt;&gt; "",VLOOKUP(MID(B3891,3,5),'Recyclabilité Prod Matx'!C:F,3,FALSE),"")</f>
        <v/>
      </c>
      <c r="E3891" s="11" t="str">
        <f>IF($B3891 &lt;&gt; "",VLOOKUP(MID(B3891,3,5),'Recyclabilité Prod Matx'!C:F,4,FALSE), "")</f>
        <v/>
      </c>
      <c r="F3891" s="12" t="str">
        <f>IF($B3891 &lt;&gt; "", IF(C3891="Totale","",IF(D3891 = 0, "", VLOOKUP(D3891,'Cond Compo'!A:B,2,FALSE))),"")</f>
        <v/>
      </c>
      <c r="G3891" s="28"/>
      <c r="H3891" s="11" t="str">
        <f xml:space="preserve"> IF(C3891="Totale",2,IF($G3891 &lt;&gt; "", IF(D3891 = "E",MATCH(G3891, 'Cond Compo'!D$16:D$18, 0), MATCH(G3891, 'Cond Compo'!C$16:C$19, 0)), ""))</f>
        <v/>
      </c>
      <c r="I3891" s="12" t="str">
        <f>IF($E3891 &lt;&gt; "", IF(E3891 = 0, "", VLOOKUP(E3891,'Cond Perturbation'!A:B,2,FALSE)),"")</f>
        <v/>
      </c>
      <c r="J3891" s="28"/>
      <c r="K3891" s="29" t="str">
        <f>IF($B3891 &lt;&gt; "", IF(C3891="Oui",IF(H3891=1,IF(E3891=0,Résultat!G$8,IF(J3891="No",Résultat!$G$8,Résultat!$G$7)),IF(H3891=2,IF(E3891=0,Résultat!G$9,IF(J3891="No",Résultat!$G$9,Résultat!$G$7)),Résultat!$G$7)),IF(C3891 = "Totale", IF(H3891=1,IF(E3891=0,Résultat!G$8,IF(J3891="No",Résultat!$G$9,Résultat!$G$7)),IF(H3891=2,IF(E3891=0,Résultat!G$9,IF(J3891="No",Résultat!$G$9,Résultat!$G$7)),Résultat!$G$7)),Résultat!$G$7)), "")</f>
        <v/>
      </c>
    </row>
    <row r="3892" spans="1:11" ht="20.100000000000001" customHeight="1">
      <c r="A3892" s="26"/>
      <c r="B3892" s="27"/>
      <c r="C3892" s="11" t="str">
        <f>IF($B3892 &lt;&gt; "",VLOOKUP(MID(B3892,3,5),'Recyclabilité Prod Matx'!C:F,2,FALSE), "")</f>
        <v/>
      </c>
      <c r="D3892" s="11" t="str">
        <f>IF($B3892 &lt;&gt; "",VLOOKUP(MID(B3892,3,5),'Recyclabilité Prod Matx'!C:F,3,FALSE),"")</f>
        <v/>
      </c>
      <c r="E3892" s="11" t="str">
        <f>IF($B3892 &lt;&gt; "",VLOOKUP(MID(B3892,3,5),'Recyclabilité Prod Matx'!C:F,4,FALSE), "")</f>
        <v/>
      </c>
      <c r="F3892" s="12" t="str">
        <f>IF($B3892 &lt;&gt; "", IF(C3892="Totale","",IF(D3892 = 0, "", VLOOKUP(D3892,'Cond Compo'!A:B,2,FALSE))),"")</f>
        <v/>
      </c>
      <c r="G3892" s="28"/>
      <c r="H3892" s="11" t="str">
        <f xml:space="preserve"> IF(C3892="Totale",2,IF($G3892 &lt;&gt; "", IF(D3892 = "E",MATCH(G3892, 'Cond Compo'!D$16:D$18, 0), MATCH(G3892, 'Cond Compo'!C$16:C$19, 0)), ""))</f>
        <v/>
      </c>
      <c r="I3892" s="12" t="str">
        <f>IF($E3892 &lt;&gt; "", IF(E3892 = 0, "", VLOOKUP(E3892,'Cond Perturbation'!A:B,2,FALSE)),"")</f>
        <v/>
      </c>
      <c r="J3892" s="28"/>
      <c r="K3892" s="29" t="str">
        <f>IF($B3892 &lt;&gt; "", IF(C3892="Oui",IF(H3892=1,IF(E3892=0,Résultat!G$8,IF(J3892="No",Résultat!$G$8,Résultat!$G$7)),IF(H3892=2,IF(E3892=0,Résultat!G$9,IF(J3892="No",Résultat!$G$9,Résultat!$G$7)),Résultat!$G$7)),IF(C3892 = "Totale", IF(H3892=1,IF(E3892=0,Résultat!G$8,IF(J3892="No",Résultat!$G$9,Résultat!$G$7)),IF(H3892=2,IF(E3892=0,Résultat!G$9,IF(J3892="No",Résultat!$G$9,Résultat!$G$7)),Résultat!$G$7)),Résultat!$G$7)), "")</f>
        <v/>
      </c>
    </row>
    <row r="3893" spans="1:11" ht="20.100000000000001" customHeight="1">
      <c r="A3893" s="26"/>
      <c r="B3893" s="27"/>
      <c r="C3893" s="11" t="str">
        <f>IF($B3893 &lt;&gt; "",VLOOKUP(MID(B3893,3,5),'Recyclabilité Prod Matx'!C:F,2,FALSE), "")</f>
        <v/>
      </c>
      <c r="D3893" s="11" t="str">
        <f>IF($B3893 &lt;&gt; "",VLOOKUP(MID(B3893,3,5),'Recyclabilité Prod Matx'!C:F,3,FALSE),"")</f>
        <v/>
      </c>
      <c r="E3893" s="11" t="str">
        <f>IF($B3893 &lt;&gt; "",VLOOKUP(MID(B3893,3,5),'Recyclabilité Prod Matx'!C:F,4,FALSE), "")</f>
        <v/>
      </c>
      <c r="F3893" s="12" t="str">
        <f>IF($B3893 &lt;&gt; "", IF(C3893="Totale","",IF(D3893 = 0, "", VLOOKUP(D3893,'Cond Compo'!A:B,2,FALSE))),"")</f>
        <v/>
      </c>
      <c r="G3893" s="28"/>
      <c r="H3893" s="11" t="str">
        <f xml:space="preserve"> IF(C3893="Totale",2,IF($G3893 &lt;&gt; "", IF(D3893 = "E",MATCH(G3893, 'Cond Compo'!D$16:D$18, 0), MATCH(G3893, 'Cond Compo'!C$16:C$19, 0)), ""))</f>
        <v/>
      </c>
      <c r="I3893" s="12" t="str">
        <f>IF($E3893 &lt;&gt; "", IF(E3893 = 0, "", VLOOKUP(E3893,'Cond Perturbation'!A:B,2,FALSE)),"")</f>
        <v/>
      </c>
      <c r="J3893" s="28"/>
      <c r="K3893" s="29" t="str">
        <f>IF($B3893 &lt;&gt; "", IF(C3893="Oui",IF(H3893=1,IF(E3893=0,Résultat!G$8,IF(J3893="No",Résultat!$G$8,Résultat!$G$7)),IF(H3893=2,IF(E3893=0,Résultat!G$9,IF(J3893="No",Résultat!$G$9,Résultat!$G$7)),Résultat!$G$7)),IF(C3893 = "Totale", IF(H3893=1,IF(E3893=0,Résultat!G$8,IF(J3893="No",Résultat!$G$9,Résultat!$G$7)),IF(H3893=2,IF(E3893=0,Résultat!G$9,IF(J3893="No",Résultat!$G$9,Résultat!$G$7)),Résultat!$G$7)),Résultat!$G$7)), "")</f>
        <v/>
      </c>
    </row>
    <row r="3894" spans="1:11" ht="20.100000000000001" customHeight="1">
      <c r="A3894" s="26"/>
      <c r="B3894" s="27"/>
      <c r="C3894" s="11" t="str">
        <f>IF($B3894 &lt;&gt; "",VLOOKUP(MID(B3894,3,5),'Recyclabilité Prod Matx'!C:F,2,FALSE), "")</f>
        <v/>
      </c>
      <c r="D3894" s="11" t="str">
        <f>IF($B3894 &lt;&gt; "",VLOOKUP(MID(B3894,3,5),'Recyclabilité Prod Matx'!C:F,3,FALSE),"")</f>
        <v/>
      </c>
      <c r="E3894" s="11" t="str">
        <f>IF($B3894 &lt;&gt; "",VLOOKUP(MID(B3894,3,5),'Recyclabilité Prod Matx'!C:F,4,FALSE), "")</f>
        <v/>
      </c>
      <c r="F3894" s="12" t="str">
        <f>IF($B3894 &lt;&gt; "", IF(C3894="Totale","",IF(D3894 = 0, "", VLOOKUP(D3894,'Cond Compo'!A:B,2,FALSE))),"")</f>
        <v/>
      </c>
      <c r="G3894" s="28"/>
      <c r="H3894" s="11" t="str">
        <f xml:space="preserve"> IF(C3894="Totale",2,IF($G3894 &lt;&gt; "", IF(D3894 = "E",MATCH(G3894, 'Cond Compo'!D$16:D$18, 0), MATCH(G3894, 'Cond Compo'!C$16:C$19, 0)), ""))</f>
        <v/>
      </c>
      <c r="I3894" s="12" t="str">
        <f>IF($E3894 &lt;&gt; "", IF(E3894 = 0, "", VLOOKUP(E3894,'Cond Perturbation'!A:B,2,FALSE)),"")</f>
        <v/>
      </c>
      <c r="J3894" s="28"/>
      <c r="K3894" s="29" t="str">
        <f>IF($B3894 &lt;&gt; "", IF(C3894="Oui",IF(H3894=1,IF(E3894=0,Résultat!G$8,IF(J3894="No",Résultat!$G$8,Résultat!$G$7)),IF(H3894=2,IF(E3894=0,Résultat!G$9,IF(J3894="No",Résultat!$G$9,Résultat!$G$7)),Résultat!$G$7)),IF(C3894 = "Totale", IF(H3894=1,IF(E3894=0,Résultat!G$8,IF(J3894="No",Résultat!$G$9,Résultat!$G$7)),IF(H3894=2,IF(E3894=0,Résultat!G$9,IF(J3894="No",Résultat!$G$9,Résultat!$G$7)),Résultat!$G$7)),Résultat!$G$7)), "")</f>
        <v/>
      </c>
    </row>
    <row r="3895" spans="1:11" ht="20.100000000000001" customHeight="1">
      <c r="A3895" s="26"/>
      <c r="B3895" s="27"/>
      <c r="C3895" s="11" t="str">
        <f>IF($B3895 &lt;&gt; "",VLOOKUP(MID(B3895,3,5),'Recyclabilité Prod Matx'!C:F,2,FALSE), "")</f>
        <v/>
      </c>
      <c r="D3895" s="11" t="str">
        <f>IF($B3895 &lt;&gt; "",VLOOKUP(MID(B3895,3,5),'Recyclabilité Prod Matx'!C:F,3,FALSE),"")</f>
        <v/>
      </c>
      <c r="E3895" s="11" t="str">
        <f>IF($B3895 &lt;&gt; "",VLOOKUP(MID(B3895,3,5),'Recyclabilité Prod Matx'!C:F,4,FALSE), "")</f>
        <v/>
      </c>
      <c r="F3895" s="12" t="str">
        <f>IF($B3895 &lt;&gt; "", IF(C3895="Totale","",IF(D3895 = 0, "", VLOOKUP(D3895,'Cond Compo'!A:B,2,FALSE))),"")</f>
        <v/>
      </c>
      <c r="G3895" s="28"/>
      <c r="H3895" s="11" t="str">
        <f xml:space="preserve"> IF(C3895="Totale",2,IF($G3895 &lt;&gt; "", IF(D3895 = "E",MATCH(G3895, 'Cond Compo'!D$16:D$18, 0), MATCH(G3895, 'Cond Compo'!C$16:C$19, 0)), ""))</f>
        <v/>
      </c>
      <c r="I3895" s="12" t="str">
        <f>IF($E3895 &lt;&gt; "", IF(E3895 = 0, "", VLOOKUP(E3895,'Cond Perturbation'!A:B,2,FALSE)),"")</f>
        <v/>
      </c>
      <c r="J3895" s="28"/>
      <c r="K3895" s="29" t="str">
        <f>IF($B3895 &lt;&gt; "", IF(C3895="Oui",IF(H3895=1,IF(E3895=0,Résultat!G$8,IF(J3895="No",Résultat!$G$8,Résultat!$G$7)),IF(H3895=2,IF(E3895=0,Résultat!G$9,IF(J3895="No",Résultat!$G$9,Résultat!$G$7)),Résultat!$G$7)),IF(C3895 = "Totale", IF(H3895=1,IF(E3895=0,Résultat!G$8,IF(J3895="No",Résultat!$G$9,Résultat!$G$7)),IF(H3895=2,IF(E3895=0,Résultat!G$9,IF(J3895="No",Résultat!$G$9,Résultat!$G$7)),Résultat!$G$7)),Résultat!$G$7)), "")</f>
        <v/>
      </c>
    </row>
    <row r="3896" spans="1:11" ht="20.100000000000001" customHeight="1">
      <c r="A3896" s="26"/>
      <c r="B3896" s="27"/>
      <c r="C3896" s="11" t="str">
        <f>IF($B3896 &lt;&gt; "",VLOOKUP(MID(B3896,3,5),'Recyclabilité Prod Matx'!C:F,2,FALSE), "")</f>
        <v/>
      </c>
      <c r="D3896" s="11" t="str">
        <f>IF($B3896 &lt;&gt; "",VLOOKUP(MID(B3896,3,5),'Recyclabilité Prod Matx'!C:F,3,FALSE),"")</f>
        <v/>
      </c>
      <c r="E3896" s="11" t="str">
        <f>IF($B3896 &lt;&gt; "",VLOOKUP(MID(B3896,3,5),'Recyclabilité Prod Matx'!C:F,4,FALSE), "")</f>
        <v/>
      </c>
      <c r="F3896" s="12" t="str">
        <f>IF($B3896 &lt;&gt; "", IF(C3896="Totale","",IF(D3896 = 0, "", VLOOKUP(D3896,'Cond Compo'!A:B,2,FALSE))),"")</f>
        <v/>
      </c>
      <c r="G3896" s="28"/>
      <c r="H3896" s="11" t="str">
        <f xml:space="preserve"> IF(C3896="Totale",2,IF($G3896 &lt;&gt; "", IF(D3896 = "E",MATCH(G3896, 'Cond Compo'!D$16:D$18, 0), MATCH(G3896, 'Cond Compo'!C$16:C$19, 0)), ""))</f>
        <v/>
      </c>
      <c r="I3896" s="12" t="str">
        <f>IF($E3896 &lt;&gt; "", IF(E3896 = 0, "", VLOOKUP(E3896,'Cond Perturbation'!A:B,2,FALSE)),"")</f>
        <v/>
      </c>
      <c r="J3896" s="28"/>
      <c r="K3896" s="29" t="str">
        <f>IF($B3896 &lt;&gt; "", IF(C3896="Oui",IF(H3896=1,IF(E3896=0,Résultat!G$8,IF(J3896="No",Résultat!$G$8,Résultat!$G$7)),IF(H3896=2,IF(E3896=0,Résultat!G$9,IF(J3896="No",Résultat!$G$9,Résultat!$G$7)),Résultat!$G$7)),IF(C3896 = "Totale", IF(H3896=1,IF(E3896=0,Résultat!G$8,IF(J3896="No",Résultat!$G$9,Résultat!$G$7)),IF(H3896=2,IF(E3896=0,Résultat!G$9,IF(J3896="No",Résultat!$G$9,Résultat!$G$7)),Résultat!$G$7)),Résultat!$G$7)), "")</f>
        <v/>
      </c>
    </row>
    <row r="3897" spans="1:11" ht="20.100000000000001" customHeight="1">
      <c r="A3897" s="26"/>
      <c r="B3897" s="27"/>
      <c r="C3897" s="11" t="str">
        <f>IF($B3897 &lt;&gt; "",VLOOKUP(MID(B3897,3,5),'Recyclabilité Prod Matx'!C:F,2,FALSE), "")</f>
        <v/>
      </c>
      <c r="D3897" s="11" t="str">
        <f>IF($B3897 &lt;&gt; "",VLOOKUP(MID(B3897,3,5),'Recyclabilité Prod Matx'!C:F,3,FALSE),"")</f>
        <v/>
      </c>
      <c r="E3897" s="11" t="str">
        <f>IF($B3897 &lt;&gt; "",VLOOKUP(MID(B3897,3,5),'Recyclabilité Prod Matx'!C:F,4,FALSE), "")</f>
        <v/>
      </c>
      <c r="F3897" s="12" t="str">
        <f>IF($B3897 &lt;&gt; "", IF(C3897="Totale","",IF(D3897 = 0, "", VLOOKUP(D3897,'Cond Compo'!A:B,2,FALSE))),"")</f>
        <v/>
      </c>
      <c r="G3897" s="28"/>
      <c r="H3897" s="11" t="str">
        <f xml:space="preserve"> IF(C3897="Totale",2,IF($G3897 &lt;&gt; "", IF(D3897 = "E",MATCH(G3897, 'Cond Compo'!D$16:D$18, 0), MATCH(G3897, 'Cond Compo'!C$16:C$19, 0)), ""))</f>
        <v/>
      </c>
      <c r="I3897" s="12" t="str">
        <f>IF($E3897 &lt;&gt; "", IF(E3897 = 0, "", VLOOKUP(E3897,'Cond Perturbation'!A:B,2,FALSE)),"")</f>
        <v/>
      </c>
      <c r="J3897" s="28"/>
      <c r="K3897" s="29" t="str">
        <f>IF($B3897 &lt;&gt; "", IF(C3897="Oui",IF(H3897=1,IF(E3897=0,Résultat!G$8,IF(J3897="No",Résultat!$G$8,Résultat!$G$7)),IF(H3897=2,IF(E3897=0,Résultat!G$9,IF(J3897="No",Résultat!$G$9,Résultat!$G$7)),Résultat!$G$7)),IF(C3897 = "Totale", IF(H3897=1,IF(E3897=0,Résultat!G$8,IF(J3897="No",Résultat!$G$9,Résultat!$G$7)),IF(H3897=2,IF(E3897=0,Résultat!G$9,IF(J3897="No",Résultat!$G$9,Résultat!$G$7)),Résultat!$G$7)),Résultat!$G$7)), "")</f>
        <v/>
      </c>
    </row>
    <row r="3898" spans="1:11" ht="20.100000000000001" customHeight="1">
      <c r="A3898" s="26"/>
      <c r="B3898" s="27"/>
      <c r="C3898" s="11" t="str">
        <f>IF($B3898 &lt;&gt; "",VLOOKUP(MID(B3898,3,5),'Recyclabilité Prod Matx'!C:F,2,FALSE), "")</f>
        <v/>
      </c>
      <c r="D3898" s="11" t="str">
        <f>IF($B3898 &lt;&gt; "",VLOOKUP(MID(B3898,3,5),'Recyclabilité Prod Matx'!C:F,3,FALSE),"")</f>
        <v/>
      </c>
      <c r="E3898" s="11" t="str">
        <f>IF($B3898 &lt;&gt; "",VLOOKUP(MID(B3898,3,5),'Recyclabilité Prod Matx'!C:F,4,FALSE), "")</f>
        <v/>
      </c>
      <c r="F3898" s="12" t="str">
        <f>IF($B3898 &lt;&gt; "", IF(C3898="Totale","",IF(D3898 = 0, "", VLOOKUP(D3898,'Cond Compo'!A:B,2,FALSE))),"")</f>
        <v/>
      </c>
      <c r="G3898" s="28"/>
      <c r="H3898" s="11" t="str">
        <f xml:space="preserve"> IF(C3898="Totale",2,IF($G3898 &lt;&gt; "", IF(D3898 = "E",MATCH(G3898, 'Cond Compo'!D$16:D$18, 0), MATCH(G3898, 'Cond Compo'!C$16:C$19, 0)), ""))</f>
        <v/>
      </c>
      <c r="I3898" s="12" t="str">
        <f>IF($E3898 &lt;&gt; "", IF(E3898 = 0, "", VLOOKUP(E3898,'Cond Perturbation'!A:B,2,FALSE)),"")</f>
        <v/>
      </c>
      <c r="J3898" s="28"/>
      <c r="K3898" s="29" t="str">
        <f>IF($B3898 &lt;&gt; "", IF(C3898="Oui",IF(H3898=1,IF(E3898=0,Résultat!G$8,IF(J3898="No",Résultat!$G$8,Résultat!$G$7)),IF(H3898=2,IF(E3898=0,Résultat!G$9,IF(J3898="No",Résultat!$G$9,Résultat!$G$7)),Résultat!$G$7)),IF(C3898 = "Totale", IF(H3898=1,IF(E3898=0,Résultat!G$8,IF(J3898="No",Résultat!$G$9,Résultat!$G$7)),IF(H3898=2,IF(E3898=0,Résultat!G$9,IF(J3898="No",Résultat!$G$9,Résultat!$G$7)),Résultat!$G$7)),Résultat!$G$7)), "")</f>
        <v/>
      </c>
    </row>
    <row r="3899" spans="1:11" ht="20.100000000000001" customHeight="1">
      <c r="A3899" s="26"/>
      <c r="B3899" s="27"/>
      <c r="C3899" s="11" t="str">
        <f>IF($B3899 &lt;&gt; "",VLOOKUP(MID(B3899,3,5),'Recyclabilité Prod Matx'!C:F,2,FALSE), "")</f>
        <v/>
      </c>
      <c r="D3899" s="11" t="str">
        <f>IF($B3899 &lt;&gt; "",VLOOKUP(MID(B3899,3,5),'Recyclabilité Prod Matx'!C:F,3,FALSE),"")</f>
        <v/>
      </c>
      <c r="E3899" s="11" t="str">
        <f>IF($B3899 &lt;&gt; "",VLOOKUP(MID(B3899,3,5),'Recyclabilité Prod Matx'!C:F,4,FALSE), "")</f>
        <v/>
      </c>
      <c r="F3899" s="12" t="str">
        <f>IF($B3899 &lt;&gt; "", IF(C3899="Totale","",IF(D3899 = 0, "", VLOOKUP(D3899,'Cond Compo'!A:B,2,FALSE))),"")</f>
        <v/>
      </c>
      <c r="G3899" s="28"/>
      <c r="H3899" s="11" t="str">
        <f xml:space="preserve"> IF(C3899="Totale",2,IF($G3899 &lt;&gt; "", IF(D3899 = "E",MATCH(G3899, 'Cond Compo'!D$16:D$18, 0), MATCH(G3899, 'Cond Compo'!C$16:C$19, 0)), ""))</f>
        <v/>
      </c>
      <c r="I3899" s="12" t="str">
        <f>IF($E3899 &lt;&gt; "", IF(E3899 = 0, "", VLOOKUP(E3899,'Cond Perturbation'!A:B,2,FALSE)),"")</f>
        <v/>
      </c>
      <c r="J3899" s="28"/>
      <c r="K3899" s="29" t="str">
        <f>IF($B3899 &lt;&gt; "", IF(C3899="Oui",IF(H3899=1,IF(E3899=0,Résultat!G$8,IF(J3899="No",Résultat!$G$8,Résultat!$G$7)),IF(H3899=2,IF(E3899=0,Résultat!G$9,IF(J3899="No",Résultat!$G$9,Résultat!$G$7)),Résultat!$G$7)),IF(C3899 = "Totale", IF(H3899=1,IF(E3899=0,Résultat!G$8,IF(J3899="No",Résultat!$G$9,Résultat!$G$7)),IF(H3899=2,IF(E3899=0,Résultat!G$9,IF(J3899="No",Résultat!$G$9,Résultat!$G$7)),Résultat!$G$7)),Résultat!$G$7)), "")</f>
        <v/>
      </c>
    </row>
    <row r="3900" spans="1:11" ht="20.100000000000001" customHeight="1">
      <c r="A3900" s="26"/>
      <c r="B3900" s="27"/>
      <c r="C3900" s="11" t="str">
        <f>IF($B3900 &lt;&gt; "",VLOOKUP(MID(B3900,3,5),'Recyclabilité Prod Matx'!C:F,2,FALSE), "")</f>
        <v/>
      </c>
      <c r="D3900" s="11" t="str">
        <f>IF($B3900 &lt;&gt; "",VLOOKUP(MID(B3900,3,5),'Recyclabilité Prod Matx'!C:F,3,FALSE),"")</f>
        <v/>
      </c>
      <c r="E3900" s="11" t="str">
        <f>IF($B3900 &lt;&gt; "",VLOOKUP(MID(B3900,3,5),'Recyclabilité Prod Matx'!C:F,4,FALSE), "")</f>
        <v/>
      </c>
      <c r="F3900" s="12" t="str">
        <f>IF($B3900 &lt;&gt; "", IF(C3900="Totale","",IF(D3900 = 0, "", VLOOKUP(D3900,'Cond Compo'!A:B,2,FALSE))),"")</f>
        <v/>
      </c>
      <c r="G3900" s="28"/>
      <c r="H3900" s="11" t="str">
        <f xml:space="preserve"> IF(C3900="Totale",2,IF($G3900 &lt;&gt; "", IF(D3900 = "E",MATCH(G3900, 'Cond Compo'!D$16:D$18, 0), MATCH(G3900, 'Cond Compo'!C$16:C$19, 0)), ""))</f>
        <v/>
      </c>
      <c r="I3900" s="12" t="str">
        <f>IF($E3900 &lt;&gt; "", IF(E3900 = 0, "", VLOOKUP(E3900,'Cond Perturbation'!A:B,2,FALSE)),"")</f>
        <v/>
      </c>
      <c r="J3900" s="28"/>
      <c r="K3900" s="29" t="str">
        <f>IF($B3900 &lt;&gt; "", IF(C3900="Oui",IF(H3900=1,IF(E3900=0,Résultat!G$8,IF(J3900="No",Résultat!$G$8,Résultat!$G$7)),IF(H3900=2,IF(E3900=0,Résultat!G$9,IF(J3900="No",Résultat!$G$9,Résultat!$G$7)),Résultat!$G$7)),IF(C3900 = "Totale", IF(H3900=1,IF(E3900=0,Résultat!G$8,IF(J3900="No",Résultat!$G$9,Résultat!$G$7)),IF(H3900=2,IF(E3900=0,Résultat!G$9,IF(J3900="No",Résultat!$G$9,Résultat!$G$7)),Résultat!$G$7)),Résultat!$G$7)), "")</f>
        <v/>
      </c>
    </row>
    <row r="3901" spans="1:11" ht="20.100000000000001" customHeight="1">
      <c r="A3901" s="26"/>
      <c r="B3901" s="27"/>
      <c r="C3901" s="11" t="str">
        <f>IF($B3901 &lt;&gt; "",VLOOKUP(MID(B3901,3,5),'Recyclabilité Prod Matx'!C:F,2,FALSE), "")</f>
        <v/>
      </c>
      <c r="D3901" s="11" t="str">
        <f>IF($B3901 &lt;&gt; "",VLOOKUP(MID(B3901,3,5),'Recyclabilité Prod Matx'!C:F,3,FALSE),"")</f>
        <v/>
      </c>
      <c r="E3901" s="11" t="str">
        <f>IF($B3901 &lt;&gt; "",VLOOKUP(MID(B3901,3,5),'Recyclabilité Prod Matx'!C:F,4,FALSE), "")</f>
        <v/>
      </c>
      <c r="F3901" s="12" t="str">
        <f>IF($B3901 &lt;&gt; "", IF(C3901="Totale","",IF(D3901 = 0, "", VLOOKUP(D3901,'Cond Compo'!A:B,2,FALSE))),"")</f>
        <v/>
      </c>
      <c r="G3901" s="28"/>
      <c r="H3901" s="11" t="str">
        <f xml:space="preserve"> IF(C3901="Totale",2,IF($G3901 &lt;&gt; "", IF(D3901 = "E",MATCH(G3901, 'Cond Compo'!D$16:D$18, 0), MATCH(G3901, 'Cond Compo'!C$16:C$19, 0)), ""))</f>
        <v/>
      </c>
      <c r="I3901" s="12" t="str">
        <f>IF($E3901 &lt;&gt; "", IF(E3901 = 0, "", VLOOKUP(E3901,'Cond Perturbation'!A:B,2,FALSE)),"")</f>
        <v/>
      </c>
      <c r="J3901" s="28"/>
      <c r="K3901" s="29" t="str">
        <f>IF($B3901 &lt;&gt; "", IF(C3901="Oui",IF(H3901=1,IF(E3901=0,Résultat!G$8,IF(J3901="No",Résultat!$G$8,Résultat!$G$7)),IF(H3901=2,IF(E3901=0,Résultat!G$9,IF(J3901="No",Résultat!$G$9,Résultat!$G$7)),Résultat!$G$7)),IF(C3901 = "Totale", IF(H3901=1,IF(E3901=0,Résultat!G$8,IF(J3901="No",Résultat!$G$9,Résultat!$G$7)),IF(H3901=2,IF(E3901=0,Résultat!G$9,IF(J3901="No",Résultat!$G$9,Résultat!$G$7)),Résultat!$G$7)),Résultat!$G$7)), "")</f>
        <v/>
      </c>
    </row>
    <row r="3902" spans="1:11" ht="20.100000000000001" customHeight="1">
      <c r="A3902" s="26"/>
      <c r="B3902" s="27"/>
      <c r="C3902" s="11" t="str">
        <f>IF($B3902 &lt;&gt; "",VLOOKUP(MID(B3902,3,5),'Recyclabilité Prod Matx'!C:F,2,FALSE), "")</f>
        <v/>
      </c>
      <c r="D3902" s="11" t="str">
        <f>IF($B3902 &lt;&gt; "",VLOOKUP(MID(B3902,3,5),'Recyclabilité Prod Matx'!C:F,3,FALSE),"")</f>
        <v/>
      </c>
      <c r="E3902" s="11" t="str">
        <f>IF($B3902 &lt;&gt; "",VLOOKUP(MID(B3902,3,5),'Recyclabilité Prod Matx'!C:F,4,FALSE), "")</f>
        <v/>
      </c>
      <c r="F3902" s="12" t="str">
        <f>IF($B3902 &lt;&gt; "", IF(C3902="Totale","",IF(D3902 = 0, "", VLOOKUP(D3902,'Cond Compo'!A:B,2,FALSE))),"")</f>
        <v/>
      </c>
      <c r="G3902" s="28"/>
      <c r="H3902" s="11" t="str">
        <f xml:space="preserve"> IF(C3902="Totale",2,IF($G3902 &lt;&gt; "", IF(D3902 = "E",MATCH(G3902, 'Cond Compo'!D$16:D$18, 0), MATCH(G3902, 'Cond Compo'!C$16:C$19, 0)), ""))</f>
        <v/>
      </c>
      <c r="I3902" s="12" t="str">
        <f>IF($E3902 &lt;&gt; "", IF(E3902 = 0, "", VLOOKUP(E3902,'Cond Perturbation'!A:B,2,FALSE)),"")</f>
        <v/>
      </c>
      <c r="J3902" s="28"/>
      <c r="K3902" s="29" t="str">
        <f>IF($B3902 &lt;&gt; "", IF(C3902="Oui",IF(H3902=1,IF(E3902=0,Résultat!G$8,IF(J3902="No",Résultat!$G$8,Résultat!$G$7)),IF(H3902=2,IF(E3902=0,Résultat!G$9,IF(J3902="No",Résultat!$G$9,Résultat!$G$7)),Résultat!$G$7)),IF(C3902 = "Totale", IF(H3902=1,IF(E3902=0,Résultat!G$8,IF(J3902="No",Résultat!$G$9,Résultat!$G$7)),IF(H3902=2,IF(E3902=0,Résultat!G$9,IF(J3902="No",Résultat!$G$9,Résultat!$G$7)),Résultat!$G$7)),Résultat!$G$7)), "")</f>
        <v/>
      </c>
    </row>
    <row r="3903" spans="1:11" ht="20.100000000000001" customHeight="1">
      <c r="A3903" s="26"/>
      <c r="B3903" s="27"/>
      <c r="C3903" s="11" t="str">
        <f>IF($B3903 &lt;&gt; "",VLOOKUP(MID(B3903,3,5),'Recyclabilité Prod Matx'!C:F,2,FALSE), "")</f>
        <v/>
      </c>
      <c r="D3903" s="11" t="str">
        <f>IF($B3903 &lt;&gt; "",VLOOKUP(MID(B3903,3,5),'Recyclabilité Prod Matx'!C:F,3,FALSE),"")</f>
        <v/>
      </c>
      <c r="E3903" s="11" t="str">
        <f>IF($B3903 &lt;&gt; "",VLOOKUP(MID(B3903,3,5),'Recyclabilité Prod Matx'!C:F,4,FALSE), "")</f>
        <v/>
      </c>
      <c r="F3903" s="12" t="str">
        <f>IF($B3903 &lt;&gt; "", IF(C3903="Totale","",IF(D3903 = 0, "", VLOOKUP(D3903,'Cond Compo'!A:B,2,FALSE))),"")</f>
        <v/>
      </c>
      <c r="G3903" s="28"/>
      <c r="H3903" s="11" t="str">
        <f xml:space="preserve"> IF(C3903="Totale",2,IF($G3903 &lt;&gt; "", IF(D3903 = "E",MATCH(G3903, 'Cond Compo'!D$16:D$18, 0), MATCH(G3903, 'Cond Compo'!C$16:C$19, 0)), ""))</f>
        <v/>
      </c>
      <c r="I3903" s="12" t="str">
        <f>IF($E3903 &lt;&gt; "", IF(E3903 = 0, "", VLOOKUP(E3903,'Cond Perturbation'!A:B,2,FALSE)),"")</f>
        <v/>
      </c>
      <c r="J3903" s="28"/>
      <c r="K3903" s="29" t="str">
        <f>IF($B3903 &lt;&gt; "", IF(C3903="Oui",IF(H3903=1,IF(E3903=0,Résultat!G$8,IF(J3903="No",Résultat!$G$8,Résultat!$G$7)),IF(H3903=2,IF(E3903=0,Résultat!G$9,IF(J3903="No",Résultat!$G$9,Résultat!$G$7)),Résultat!$G$7)),IF(C3903 = "Totale", IF(H3903=1,IF(E3903=0,Résultat!G$8,IF(J3903="No",Résultat!$G$9,Résultat!$G$7)),IF(H3903=2,IF(E3903=0,Résultat!G$9,IF(J3903="No",Résultat!$G$9,Résultat!$G$7)),Résultat!$G$7)),Résultat!$G$7)), "")</f>
        <v/>
      </c>
    </row>
    <row r="3904" spans="1:11" ht="20.100000000000001" customHeight="1">
      <c r="A3904" s="26"/>
      <c r="B3904" s="27"/>
      <c r="C3904" s="11" t="str">
        <f>IF($B3904 &lt;&gt; "",VLOOKUP(MID(B3904,3,5),'Recyclabilité Prod Matx'!C:F,2,FALSE), "")</f>
        <v/>
      </c>
      <c r="D3904" s="11" t="str">
        <f>IF($B3904 &lt;&gt; "",VLOOKUP(MID(B3904,3,5),'Recyclabilité Prod Matx'!C:F,3,FALSE),"")</f>
        <v/>
      </c>
      <c r="E3904" s="11" t="str">
        <f>IF($B3904 &lt;&gt; "",VLOOKUP(MID(B3904,3,5),'Recyclabilité Prod Matx'!C:F,4,FALSE), "")</f>
        <v/>
      </c>
      <c r="F3904" s="12" t="str">
        <f>IF($B3904 &lt;&gt; "", IF(C3904="Totale","",IF(D3904 = 0, "", VLOOKUP(D3904,'Cond Compo'!A:B,2,FALSE))),"")</f>
        <v/>
      </c>
      <c r="G3904" s="28"/>
      <c r="H3904" s="11" t="str">
        <f xml:space="preserve"> IF(C3904="Totale",2,IF($G3904 &lt;&gt; "", IF(D3904 = "E",MATCH(G3904, 'Cond Compo'!D$16:D$18, 0), MATCH(G3904, 'Cond Compo'!C$16:C$19, 0)), ""))</f>
        <v/>
      </c>
      <c r="I3904" s="12" t="str">
        <f>IF($E3904 &lt;&gt; "", IF(E3904 = 0, "", VLOOKUP(E3904,'Cond Perturbation'!A:B,2,FALSE)),"")</f>
        <v/>
      </c>
      <c r="J3904" s="28"/>
      <c r="K3904" s="29" t="str">
        <f>IF($B3904 &lt;&gt; "", IF(C3904="Oui",IF(H3904=1,IF(E3904=0,Résultat!G$8,IF(J3904="No",Résultat!$G$8,Résultat!$G$7)),IF(H3904=2,IF(E3904=0,Résultat!G$9,IF(J3904="No",Résultat!$G$9,Résultat!$G$7)),Résultat!$G$7)),IF(C3904 = "Totale", IF(H3904=1,IF(E3904=0,Résultat!G$8,IF(J3904="No",Résultat!$G$9,Résultat!$G$7)),IF(H3904=2,IF(E3904=0,Résultat!G$9,IF(J3904="No",Résultat!$G$9,Résultat!$G$7)),Résultat!$G$7)),Résultat!$G$7)), "")</f>
        <v/>
      </c>
    </row>
    <row r="3905" spans="1:11" ht="20.100000000000001" customHeight="1">
      <c r="A3905" s="26"/>
      <c r="B3905" s="27"/>
      <c r="C3905" s="11" t="str">
        <f>IF($B3905 &lt;&gt; "",VLOOKUP(MID(B3905,3,5),'Recyclabilité Prod Matx'!C:F,2,FALSE), "")</f>
        <v/>
      </c>
      <c r="D3905" s="11" t="str">
        <f>IF($B3905 &lt;&gt; "",VLOOKUP(MID(B3905,3,5),'Recyclabilité Prod Matx'!C:F,3,FALSE),"")</f>
        <v/>
      </c>
      <c r="E3905" s="11" t="str">
        <f>IF($B3905 &lt;&gt; "",VLOOKUP(MID(B3905,3,5),'Recyclabilité Prod Matx'!C:F,4,FALSE), "")</f>
        <v/>
      </c>
      <c r="F3905" s="12" t="str">
        <f>IF($B3905 &lt;&gt; "", IF(C3905="Totale","",IF(D3905 = 0, "", VLOOKUP(D3905,'Cond Compo'!A:B,2,FALSE))),"")</f>
        <v/>
      </c>
      <c r="G3905" s="28"/>
      <c r="H3905" s="11" t="str">
        <f xml:space="preserve"> IF(C3905="Totale",2,IF($G3905 &lt;&gt; "", IF(D3905 = "E",MATCH(G3905, 'Cond Compo'!D$16:D$18, 0), MATCH(G3905, 'Cond Compo'!C$16:C$19, 0)), ""))</f>
        <v/>
      </c>
      <c r="I3905" s="12" t="str">
        <f>IF($E3905 &lt;&gt; "", IF(E3905 = 0, "", VLOOKUP(E3905,'Cond Perturbation'!A:B,2,FALSE)),"")</f>
        <v/>
      </c>
      <c r="J3905" s="28"/>
      <c r="K3905" s="29" t="str">
        <f>IF($B3905 &lt;&gt; "", IF(C3905="Oui",IF(H3905=1,IF(E3905=0,Résultat!G$8,IF(J3905="No",Résultat!$G$8,Résultat!$G$7)),IF(H3905=2,IF(E3905=0,Résultat!G$9,IF(J3905="No",Résultat!$G$9,Résultat!$G$7)),Résultat!$G$7)),IF(C3905 = "Totale", IF(H3905=1,IF(E3905=0,Résultat!G$8,IF(J3905="No",Résultat!$G$9,Résultat!$G$7)),IF(H3905=2,IF(E3905=0,Résultat!G$9,IF(J3905="No",Résultat!$G$9,Résultat!$G$7)),Résultat!$G$7)),Résultat!$G$7)), "")</f>
        <v/>
      </c>
    </row>
    <row r="3906" spans="1:11" ht="20.100000000000001" customHeight="1">
      <c r="A3906" s="26"/>
      <c r="B3906" s="27"/>
      <c r="C3906" s="11" t="str">
        <f>IF($B3906 &lt;&gt; "",VLOOKUP(MID(B3906,3,5),'Recyclabilité Prod Matx'!C:F,2,FALSE), "")</f>
        <v/>
      </c>
      <c r="D3906" s="11" t="str">
        <f>IF($B3906 &lt;&gt; "",VLOOKUP(MID(B3906,3,5),'Recyclabilité Prod Matx'!C:F,3,FALSE),"")</f>
        <v/>
      </c>
      <c r="E3906" s="11" t="str">
        <f>IF($B3906 &lt;&gt; "",VLOOKUP(MID(B3906,3,5),'Recyclabilité Prod Matx'!C:F,4,FALSE), "")</f>
        <v/>
      </c>
      <c r="F3906" s="12" t="str">
        <f>IF($B3906 &lt;&gt; "", IF(C3906="Totale","",IF(D3906 = 0, "", VLOOKUP(D3906,'Cond Compo'!A:B,2,FALSE))),"")</f>
        <v/>
      </c>
      <c r="G3906" s="28"/>
      <c r="H3906" s="11" t="str">
        <f xml:space="preserve"> IF(C3906="Totale",2,IF($G3906 &lt;&gt; "", IF(D3906 = "E",MATCH(G3906, 'Cond Compo'!D$16:D$18, 0), MATCH(G3906, 'Cond Compo'!C$16:C$19, 0)), ""))</f>
        <v/>
      </c>
      <c r="I3906" s="12" t="str">
        <f>IF($E3906 &lt;&gt; "", IF(E3906 = 0, "", VLOOKUP(E3906,'Cond Perturbation'!A:B,2,FALSE)),"")</f>
        <v/>
      </c>
      <c r="J3906" s="28"/>
      <c r="K3906" s="29" t="str">
        <f>IF($B3906 &lt;&gt; "", IF(C3906="Oui",IF(H3906=1,IF(E3906=0,Résultat!G$8,IF(J3906="No",Résultat!$G$8,Résultat!$G$7)),IF(H3906=2,IF(E3906=0,Résultat!G$9,IF(J3906="No",Résultat!$G$9,Résultat!$G$7)),Résultat!$G$7)),IF(C3906 = "Totale", IF(H3906=1,IF(E3906=0,Résultat!G$8,IF(J3906="No",Résultat!$G$9,Résultat!$G$7)),IF(H3906=2,IF(E3906=0,Résultat!G$9,IF(J3906="No",Résultat!$G$9,Résultat!$G$7)),Résultat!$G$7)),Résultat!$G$7)), "")</f>
        <v/>
      </c>
    </row>
    <row r="3907" spans="1:11" ht="20.100000000000001" customHeight="1">
      <c r="A3907" s="26"/>
      <c r="B3907" s="27"/>
      <c r="C3907" s="11" t="str">
        <f>IF($B3907 &lt;&gt; "",VLOOKUP(MID(B3907,3,5),'Recyclabilité Prod Matx'!C:F,2,FALSE), "")</f>
        <v/>
      </c>
      <c r="D3907" s="11" t="str">
        <f>IF($B3907 &lt;&gt; "",VLOOKUP(MID(B3907,3,5),'Recyclabilité Prod Matx'!C:F,3,FALSE),"")</f>
        <v/>
      </c>
      <c r="E3907" s="11" t="str">
        <f>IF($B3907 &lt;&gt; "",VLOOKUP(MID(B3907,3,5),'Recyclabilité Prod Matx'!C:F,4,FALSE), "")</f>
        <v/>
      </c>
      <c r="F3907" s="12" t="str">
        <f>IF($B3907 &lt;&gt; "", IF(C3907="Totale","",IF(D3907 = 0, "", VLOOKUP(D3907,'Cond Compo'!A:B,2,FALSE))),"")</f>
        <v/>
      </c>
      <c r="G3907" s="28"/>
      <c r="H3907" s="11" t="str">
        <f xml:space="preserve"> IF(C3907="Totale",2,IF($G3907 &lt;&gt; "", IF(D3907 = "E",MATCH(G3907, 'Cond Compo'!D$16:D$18, 0), MATCH(G3907, 'Cond Compo'!C$16:C$19, 0)), ""))</f>
        <v/>
      </c>
      <c r="I3907" s="12" t="str">
        <f>IF($E3907 &lt;&gt; "", IF(E3907 = 0, "", VLOOKUP(E3907,'Cond Perturbation'!A:B,2,FALSE)),"")</f>
        <v/>
      </c>
      <c r="J3907" s="28"/>
      <c r="K3907" s="29" t="str">
        <f>IF($B3907 &lt;&gt; "", IF(C3907="Oui",IF(H3907=1,IF(E3907=0,Résultat!G$8,IF(J3907="No",Résultat!$G$8,Résultat!$G$7)),IF(H3907=2,IF(E3907=0,Résultat!G$9,IF(J3907="No",Résultat!$G$9,Résultat!$G$7)),Résultat!$G$7)),IF(C3907 = "Totale", IF(H3907=1,IF(E3907=0,Résultat!G$8,IF(J3907="No",Résultat!$G$9,Résultat!$G$7)),IF(H3907=2,IF(E3907=0,Résultat!G$9,IF(J3907="No",Résultat!$G$9,Résultat!$G$7)),Résultat!$G$7)),Résultat!$G$7)), "")</f>
        <v/>
      </c>
    </row>
    <row r="3908" spans="1:11" ht="20.100000000000001" customHeight="1">
      <c r="A3908" s="26"/>
      <c r="B3908" s="27"/>
      <c r="C3908" s="11" t="str">
        <f>IF($B3908 &lt;&gt; "",VLOOKUP(MID(B3908,3,5),'Recyclabilité Prod Matx'!C:F,2,FALSE), "")</f>
        <v/>
      </c>
      <c r="D3908" s="11" t="str">
        <f>IF($B3908 &lt;&gt; "",VLOOKUP(MID(B3908,3,5),'Recyclabilité Prod Matx'!C:F,3,FALSE),"")</f>
        <v/>
      </c>
      <c r="E3908" s="11" t="str">
        <f>IF($B3908 &lt;&gt; "",VLOOKUP(MID(B3908,3,5),'Recyclabilité Prod Matx'!C:F,4,FALSE), "")</f>
        <v/>
      </c>
      <c r="F3908" s="12" t="str">
        <f>IF($B3908 &lt;&gt; "", IF(C3908="Totale","",IF(D3908 = 0, "", VLOOKUP(D3908,'Cond Compo'!A:B,2,FALSE))),"")</f>
        <v/>
      </c>
      <c r="G3908" s="28"/>
      <c r="H3908" s="11" t="str">
        <f xml:space="preserve"> IF(C3908="Totale",2,IF($G3908 &lt;&gt; "", IF(D3908 = "E",MATCH(G3908, 'Cond Compo'!D$16:D$18, 0), MATCH(G3908, 'Cond Compo'!C$16:C$19, 0)), ""))</f>
        <v/>
      </c>
      <c r="I3908" s="12" t="str">
        <f>IF($E3908 &lt;&gt; "", IF(E3908 = 0, "", VLOOKUP(E3908,'Cond Perturbation'!A:B,2,FALSE)),"")</f>
        <v/>
      </c>
      <c r="J3908" s="28"/>
      <c r="K3908" s="29" t="str">
        <f>IF($B3908 &lt;&gt; "", IF(C3908="Oui",IF(H3908=1,IF(E3908=0,Résultat!G$8,IF(J3908="No",Résultat!$G$8,Résultat!$G$7)),IF(H3908=2,IF(E3908=0,Résultat!G$9,IF(J3908="No",Résultat!$G$9,Résultat!$G$7)),Résultat!$G$7)),IF(C3908 = "Totale", IF(H3908=1,IF(E3908=0,Résultat!G$8,IF(J3908="No",Résultat!$G$9,Résultat!$G$7)),IF(H3908=2,IF(E3908=0,Résultat!G$9,IF(J3908="No",Résultat!$G$9,Résultat!$G$7)),Résultat!$G$7)),Résultat!$G$7)), "")</f>
        <v/>
      </c>
    </row>
    <row r="3909" spans="1:11" ht="20.100000000000001" customHeight="1">
      <c r="A3909" s="26"/>
      <c r="B3909" s="27"/>
      <c r="C3909" s="11" t="str">
        <f>IF($B3909 &lt;&gt; "",VLOOKUP(MID(B3909,3,5),'Recyclabilité Prod Matx'!C:F,2,FALSE), "")</f>
        <v/>
      </c>
      <c r="D3909" s="11" t="str">
        <f>IF($B3909 &lt;&gt; "",VLOOKUP(MID(B3909,3,5),'Recyclabilité Prod Matx'!C:F,3,FALSE),"")</f>
        <v/>
      </c>
      <c r="E3909" s="11" t="str">
        <f>IF($B3909 &lt;&gt; "",VLOOKUP(MID(B3909,3,5),'Recyclabilité Prod Matx'!C:F,4,FALSE), "")</f>
        <v/>
      </c>
      <c r="F3909" s="12" t="str">
        <f>IF($B3909 &lt;&gt; "", IF(C3909="Totale","",IF(D3909 = 0, "", VLOOKUP(D3909,'Cond Compo'!A:B,2,FALSE))),"")</f>
        <v/>
      </c>
      <c r="G3909" s="28"/>
      <c r="H3909" s="11" t="str">
        <f xml:space="preserve"> IF(C3909="Totale",2,IF($G3909 &lt;&gt; "", IF(D3909 = "E",MATCH(G3909, 'Cond Compo'!D$16:D$18, 0), MATCH(G3909, 'Cond Compo'!C$16:C$19, 0)), ""))</f>
        <v/>
      </c>
      <c r="I3909" s="12" t="str">
        <f>IF($E3909 &lt;&gt; "", IF(E3909 = 0, "", VLOOKUP(E3909,'Cond Perturbation'!A:B,2,FALSE)),"")</f>
        <v/>
      </c>
      <c r="J3909" s="28"/>
      <c r="K3909" s="29" t="str">
        <f>IF($B3909 &lt;&gt; "", IF(C3909="Oui",IF(H3909=1,IF(E3909=0,Résultat!G$8,IF(J3909="No",Résultat!$G$8,Résultat!$G$7)),IF(H3909=2,IF(E3909=0,Résultat!G$9,IF(J3909="No",Résultat!$G$9,Résultat!$G$7)),Résultat!$G$7)),IF(C3909 = "Totale", IF(H3909=1,IF(E3909=0,Résultat!G$8,IF(J3909="No",Résultat!$G$9,Résultat!$G$7)),IF(H3909=2,IF(E3909=0,Résultat!G$9,IF(J3909="No",Résultat!$G$9,Résultat!$G$7)),Résultat!$G$7)),Résultat!$G$7)), "")</f>
        <v/>
      </c>
    </row>
    <row r="3910" spans="1:11" ht="20.100000000000001" customHeight="1">
      <c r="A3910" s="26"/>
      <c r="B3910" s="27"/>
      <c r="C3910" s="11" t="str">
        <f>IF($B3910 &lt;&gt; "",VLOOKUP(MID(B3910,3,5),'Recyclabilité Prod Matx'!C:F,2,FALSE), "")</f>
        <v/>
      </c>
      <c r="D3910" s="11" t="str">
        <f>IF($B3910 &lt;&gt; "",VLOOKUP(MID(B3910,3,5),'Recyclabilité Prod Matx'!C:F,3,FALSE),"")</f>
        <v/>
      </c>
      <c r="E3910" s="11" t="str">
        <f>IF($B3910 &lt;&gt; "",VLOOKUP(MID(B3910,3,5),'Recyclabilité Prod Matx'!C:F,4,FALSE), "")</f>
        <v/>
      </c>
      <c r="F3910" s="12" t="str">
        <f>IF($B3910 &lt;&gt; "", IF(C3910="Totale","",IF(D3910 = 0, "", VLOOKUP(D3910,'Cond Compo'!A:B,2,FALSE))),"")</f>
        <v/>
      </c>
      <c r="G3910" s="28"/>
      <c r="H3910" s="11" t="str">
        <f xml:space="preserve"> IF(C3910="Totale",2,IF($G3910 &lt;&gt; "", IF(D3910 = "E",MATCH(G3910, 'Cond Compo'!D$16:D$18, 0), MATCH(G3910, 'Cond Compo'!C$16:C$19, 0)), ""))</f>
        <v/>
      </c>
      <c r="I3910" s="12" t="str">
        <f>IF($E3910 &lt;&gt; "", IF(E3910 = 0, "", VLOOKUP(E3910,'Cond Perturbation'!A:B,2,FALSE)),"")</f>
        <v/>
      </c>
      <c r="J3910" s="28"/>
      <c r="K3910" s="29" t="str">
        <f>IF($B3910 &lt;&gt; "", IF(C3910="Oui",IF(H3910=1,IF(E3910=0,Résultat!G$8,IF(J3910="No",Résultat!$G$8,Résultat!$G$7)),IF(H3910=2,IF(E3910=0,Résultat!G$9,IF(J3910="No",Résultat!$G$9,Résultat!$G$7)),Résultat!$G$7)),IF(C3910 = "Totale", IF(H3910=1,IF(E3910=0,Résultat!G$8,IF(J3910="No",Résultat!$G$9,Résultat!$G$7)),IF(H3910=2,IF(E3910=0,Résultat!G$9,IF(J3910="No",Résultat!$G$9,Résultat!$G$7)),Résultat!$G$7)),Résultat!$G$7)), "")</f>
        <v/>
      </c>
    </row>
    <row r="3911" spans="1:11" ht="20.100000000000001" customHeight="1">
      <c r="A3911" s="26"/>
      <c r="B3911" s="27"/>
      <c r="C3911" s="11" t="str">
        <f>IF($B3911 &lt;&gt; "",VLOOKUP(MID(B3911,3,5),'Recyclabilité Prod Matx'!C:F,2,FALSE), "")</f>
        <v/>
      </c>
      <c r="D3911" s="11" t="str">
        <f>IF($B3911 &lt;&gt; "",VLOOKUP(MID(B3911,3,5),'Recyclabilité Prod Matx'!C:F,3,FALSE),"")</f>
        <v/>
      </c>
      <c r="E3911" s="11" t="str">
        <f>IF($B3911 &lt;&gt; "",VLOOKUP(MID(B3911,3,5),'Recyclabilité Prod Matx'!C:F,4,FALSE), "")</f>
        <v/>
      </c>
      <c r="F3911" s="12" t="str">
        <f>IF($B3911 &lt;&gt; "", IF(C3911="Totale","",IF(D3911 = 0, "", VLOOKUP(D3911,'Cond Compo'!A:B,2,FALSE))),"")</f>
        <v/>
      </c>
      <c r="G3911" s="28"/>
      <c r="H3911" s="11" t="str">
        <f xml:space="preserve"> IF(C3911="Totale",2,IF($G3911 &lt;&gt; "", IF(D3911 = "E",MATCH(G3911, 'Cond Compo'!D$16:D$18, 0), MATCH(G3911, 'Cond Compo'!C$16:C$19, 0)), ""))</f>
        <v/>
      </c>
      <c r="I3911" s="12" t="str">
        <f>IF($E3911 &lt;&gt; "", IF(E3911 = 0, "", VLOOKUP(E3911,'Cond Perturbation'!A:B,2,FALSE)),"")</f>
        <v/>
      </c>
      <c r="J3911" s="28"/>
      <c r="K3911" s="29" t="str">
        <f>IF($B3911 &lt;&gt; "", IF(C3911="Oui",IF(H3911=1,IF(E3911=0,Résultat!G$8,IF(J3911="No",Résultat!$G$8,Résultat!$G$7)),IF(H3911=2,IF(E3911=0,Résultat!G$9,IF(J3911="No",Résultat!$G$9,Résultat!$G$7)),Résultat!$G$7)),IF(C3911 = "Totale", IF(H3911=1,IF(E3911=0,Résultat!G$8,IF(J3911="No",Résultat!$G$9,Résultat!$G$7)),IF(H3911=2,IF(E3911=0,Résultat!G$9,IF(J3911="No",Résultat!$G$9,Résultat!$G$7)),Résultat!$G$7)),Résultat!$G$7)), "")</f>
        <v/>
      </c>
    </row>
    <row r="3912" spans="1:11" ht="20.100000000000001" customHeight="1">
      <c r="A3912" s="26"/>
      <c r="B3912" s="27"/>
      <c r="C3912" s="11" t="str">
        <f>IF($B3912 &lt;&gt; "",VLOOKUP(MID(B3912,3,5),'Recyclabilité Prod Matx'!C:F,2,FALSE), "")</f>
        <v/>
      </c>
      <c r="D3912" s="11" t="str">
        <f>IF($B3912 &lt;&gt; "",VLOOKUP(MID(B3912,3,5),'Recyclabilité Prod Matx'!C:F,3,FALSE),"")</f>
        <v/>
      </c>
      <c r="E3912" s="11" t="str">
        <f>IF($B3912 &lt;&gt; "",VLOOKUP(MID(B3912,3,5),'Recyclabilité Prod Matx'!C:F,4,FALSE), "")</f>
        <v/>
      </c>
      <c r="F3912" s="12" t="str">
        <f>IF($B3912 &lt;&gt; "", IF(C3912="Totale","",IF(D3912 = 0, "", VLOOKUP(D3912,'Cond Compo'!A:B,2,FALSE))),"")</f>
        <v/>
      </c>
      <c r="G3912" s="28"/>
      <c r="H3912" s="11" t="str">
        <f xml:space="preserve"> IF(C3912="Totale",2,IF($G3912 &lt;&gt; "", IF(D3912 = "E",MATCH(G3912, 'Cond Compo'!D$16:D$18, 0), MATCH(G3912, 'Cond Compo'!C$16:C$19, 0)), ""))</f>
        <v/>
      </c>
      <c r="I3912" s="12" t="str">
        <f>IF($E3912 &lt;&gt; "", IF(E3912 = 0, "", VLOOKUP(E3912,'Cond Perturbation'!A:B,2,FALSE)),"")</f>
        <v/>
      </c>
      <c r="J3912" s="28"/>
      <c r="K3912" s="29" t="str">
        <f>IF($B3912 &lt;&gt; "", IF(C3912="Oui",IF(H3912=1,IF(E3912=0,Résultat!G$8,IF(J3912="No",Résultat!$G$8,Résultat!$G$7)),IF(H3912=2,IF(E3912=0,Résultat!G$9,IF(J3912="No",Résultat!$G$9,Résultat!$G$7)),Résultat!$G$7)),IF(C3912 = "Totale", IF(H3912=1,IF(E3912=0,Résultat!G$8,IF(J3912="No",Résultat!$G$9,Résultat!$G$7)),IF(H3912=2,IF(E3912=0,Résultat!G$9,IF(J3912="No",Résultat!$G$9,Résultat!$G$7)),Résultat!$G$7)),Résultat!$G$7)), "")</f>
        <v/>
      </c>
    </row>
    <row r="3913" spans="1:11" ht="20.100000000000001" customHeight="1">
      <c r="A3913" s="26"/>
      <c r="B3913" s="27"/>
      <c r="C3913" s="11" t="str">
        <f>IF($B3913 &lt;&gt; "",VLOOKUP(MID(B3913,3,5),'Recyclabilité Prod Matx'!C:F,2,FALSE), "")</f>
        <v/>
      </c>
      <c r="D3913" s="11" t="str">
        <f>IF($B3913 &lt;&gt; "",VLOOKUP(MID(B3913,3,5),'Recyclabilité Prod Matx'!C:F,3,FALSE),"")</f>
        <v/>
      </c>
      <c r="E3913" s="11" t="str">
        <f>IF($B3913 &lt;&gt; "",VLOOKUP(MID(B3913,3,5),'Recyclabilité Prod Matx'!C:F,4,FALSE), "")</f>
        <v/>
      </c>
      <c r="F3913" s="12" t="str">
        <f>IF($B3913 &lt;&gt; "", IF(C3913="Totale","",IF(D3913 = 0, "", VLOOKUP(D3913,'Cond Compo'!A:B,2,FALSE))),"")</f>
        <v/>
      </c>
      <c r="G3913" s="28"/>
      <c r="H3913" s="11" t="str">
        <f xml:space="preserve"> IF(C3913="Totale",2,IF($G3913 &lt;&gt; "", IF(D3913 = "E",MATCH(G3913, 'Cond Compo'!D$16:D$18, 0), MATCH(G3913, 'Cond Compo'!C$16:C$19, 0)), ""))</f>
        <v/>
      </c>
      <c r="I3913" s="12" t="str">
        <f>IF($E3913 &lt;&gt; "", IF(E3913 = 0, "", VLOOKUP(E3913,'Cond Perturbation'!A:B,2,FALSE)),"")</f>
        <v/>
      </c>
      <c r="J3913" s="28"/>
      <c r="K3913" s="29" t="str">
        <f>IF($B3913 &lt;&gt; "", IF(C3913="Oui",IF(H3913=1,IF(E3913=0,Résultat!G$8,IF(J3913="No",Résultat!$G$8,Résultat!$G$7)),IF(H3913=2,IF(E3913=0,Résultat!G$9,IF(J3913="No",Résultat!$G$9,Résultat!$G$7)),Résultat!$G$7)),IF(C3913 = "Totale", IF(H3913=1,IF(E3913=0,Résultat!G$8,IF(J3913="No",Résultat!$G$9,Résultat!$G$7)),IF(H3913=2,IF(E3913=0,Résultat!G$9,IF(J3913="No",Résultat!$G$9,Résultat!$G$7)),Résultat!$G$7)),Résultat!$G$7)), "")</f>
        <v/>
      </c>
    </row>
    <row r="3914" spans="1:11" ht="20.100000000000001" customHeight="1">
      <c r="A3914" s="26"/>
      <c r="B3914" s="27"/>
      <c r="C3914" s="11" t="str">
        <f>IF($B3914 &lt;&gt; "",VLOOKUP(MID(B3914,3,5),'Recyclabilité Prod Matx'!C:F,2,FALSE), "")</f>
        <v/>
      </c>
      <c r="D3914" s="11" t="str">
        <f>IF($B3914 &lt;&gt; "",VLOOKUP(MID(B3914,3,5),'Recyclabilité Prod Matx'!C:F,3,FALSE),"")</f>
        <v/>
      </c>
      <c r="E3914" s="11" t="str">
        <f>IF($B3914 &lt;&gt; "",VLOOKUP(MID(B3914,3,5),'Recyclabilité Prod Matx'!C:F,4,FALSE), "")</f>
        <v/>
      </c>
      <c r="F3914" s="12" t="str">
        <f>IF($B3914 &lt;&gt; "", IF(C3914="Totale","",IF(D3914 = 0, "", VLOOKUP(D3914,'Cond Compo'!A:B,2,FALSE))),"")</f>
        <v/>
      </c>
      <c r="G3914" s="28"/>
      <c r="H3914" s="11" t="str">
        <f xml:space="preserve"> IF(C3914="Totale",2,IF($G3914 &lt;&gt; "", IF(D3914 = "E",MATCH(G3914, 'Cond Compo'!D$16:D$18, 0), MATCH(G3914, 'Cond Compo'!C$16:C$19, 0)), ""))</f>
        <v/>
      </c>
      <c r="I3914" s="12" t="str">
        <f>IF($E3914 &lt;&gt; "", IF(E3914 = 0, "", VLOOKUP(E3914,'Cond Perturbation'!A:B,2,FALSE)),"")</f>
        <v/>
      </c>
      <c r="J3914" s="28"/>
      <c r="K3914" s="29" t="str">
        <f>IF($B3914 &lt;&gt; "", IF(C3914="Oui",IF(H3914=1,IF(E3914=0,Résultat!G$8,IF(J3914="No",Résultat!$G$8,Résultat!$G$7)),IF(H3914=2,IF(E3914=0,Résultat!G$9,IF(J3914="No",Résultat!$G$9,Résultat!$G$7)),Résultat!$G$7)),IF(C3914 = "Totale", IF(H3914=1,IF(E3914=0,Résultat!G$8,IF(J3914="No",Résultat!$G$9,Résultat!$G$7)),IF(H3914=2,IF(E3914=0,Résultat!G$9,IF(J3914="No",Résultat!$G$9,Résultat!$G$7)),Résultat!$G$7)),Résultat!$G$7)), "")</f>
        <v/>
      </c>
    </row>
    <row r="3915" spans="1:11" ht="20.100000000000001" customHeight="1">
      <c r="A3915" s="26"/>
      <c r="B3915" s="27"/>
      <c r="C3915" s="11" t="str">
        <f>IF($B3915 &lt;&gt; "",VLOOKUP(MID(B3915,3,5),'Recyclabilité Prod Matx'!C:F,2,FALSE), "")</f>
        <v/>
      </c>
      <c r="D3915" s="11" t="str">
        <f>IF($B3915 &lt;&gt; "",VLOOKUP(MID(B3915,3,5),'Recyclabilité Prod Matx'!C:F,3,FALSE),"")</f>
        <v/>
      </c>
      <c r="E3915" s="11" t="str">
        <f>IF($B3915 &lt;&gt; "",VLOOKUP(MID(B3915,3,5),'Recyclabilité Prod Matx'!C:F,4,FALSE), "")</f>
        <v/>
      </c>
      <c r="F3915" s="12" t="str">
        <f>IF($B3915 &lt;&gt; "", IF(C3915="Totale","",IF(D3915 = 0, "", VLOOKUP(D3915,'Cond Compo'!A:B,2,FALSE))),"")</f>
        <v/>
      </c>
      <c r="G3915" s="28"/>
      <c r="H3915" s="11" t="str">
        <f xml:space="preserve"> IF(C3915="Totale",2,IF($G3915 &lt;&gt; "", IF(D3915 = "E",MATCH(G3915, 'Cond Compo'!D$16:D$18, 0), MATCH(G3915, 'Cond Compo'!C$16:C$19, 0)), ""))</f>
        <v/>
      </c>
      <c r="I3915" s="12" t="str">
        <f>IF($E3915 &lt;&gt; "", IF(E3915 = 0, "", VLOOKUP(E3915,'Cond Perturbation'!A:B,2,FALSE)),"")</f>
        <v/>
      </c>
      <c r="J3915" s="28"/>
      <c r="K3915" s="29" t="str">
        <f>IF($B3915 &lt;&gt; "", IF(C3915="Oui",IF(H3915=1,IF(E3915=0,Résultat!G$8,IF(J3915="No",Résultat!$G$8,Résultat!$G$7)),IF(H3915=2,IF(E3915=0,Résultat!G$9,IF(J3915="No",Résultat!$G$9,Résultat!$G$7)),Résultat!$G$7)),IF(C3915 = "Totale", IF(H3915=1,IF(E3915=0,Résultat!G$8,IF(J3915="No",Résultat!$G$9,Résultat!$G$7)),IF(H3915=2,IF(E3915=0,Résultat!G$9,IF(J3915="No",Résultat!$G$9,Résultat!$G$7)),Résultat!$G$7)),Résultat!$G$7)), "")</f>
        <v/>
      </c>
    </row>
    <row r="3916" spans="1:11" ht="20.100000000000001" customHeight="1">
      <c r="A3916" s="26"/>
      <c r="B3916" s="27"/>
      <c r="C3916" s="11" t="str">
        <f>IF($B3916 &lt;&gt; "",VLOOKUP(MID(B3916,3,5),'Recyclabilité Prod Matx'!C:F,2,FALSE), "")</f>
        <v/>
      </c>
      <c r="D3916" s="11" t="str">
        <f>IF($B3916 &lt;&gt; "",VLOOKUP(MID(B3916,3,5),'Recyclabilité Prod Matx'!C:F,3,FALSE),"")</f>
        <v/>
      </c>
      <c r="E3916" s="11" t="str">
        <f>IF($B3916 &lt;&gt; "",VLOOKUP(MID(B3916,3,5),'Recyclabilité Prod Matx'!C:F,4,FALSE), "")</f>
        <v/>
      </c>
      <c r="F3916" s="12" t="str">
        <f>IF($B3916 &lt;&gt; "", IF(C3916="Totale","",IF(D3916 = 0, "", VLOOKUP(D3916,'Cond Compo'!A:B,2,FALSE))),"")</f>
        <v/>
      </c>
      <c r="G3916" s="28"/>
      <c r="H3916" s="11" t="str">
        <f xml:space="preserve"> IF(C3916="Totale",2,IF($G3916 &lt;&gt; "", IF(D3916 = "E",MATCH(G3916, 'Cond Compo'!D$16:D$18, 0), MATCH(G3916, 'Cond Compo'!C$16:C$19, 0)), ""))</f>
        <v/>
      </c>
      <c r="I3916" s="12" t="str">
        <f>IF($E3916 &lt;&gt; "", IF(E3916 = 0, "", VLOOKUP(E3916,'Cond Perturbation'!A:B,2,FALSE)),"")</f>
        <v/>
      </c>
      <c r="J3916" s="28"/>
      <c r="K3916" s="29" t="str">
        <f>IF($B3916 &lt;&gt; "", IF(C3916="Oui",IF(H3916=1,IF(E3916=0,Résultat!G$8,IF(J3916="No",Résultat!$G$8,Résultat!$G$7)),IF(H3916=2,IF(E3916=0,Résultat!G$9,IF(J3916="No",Résultat!$G$9,Résultat!$G$7)),Résultat!$G$7)),IF(C3916 = "Totale", IF(H3916=1,IF(E3916=0,Résultat!G$8,IF(J3916="No",Résultat!$G$9,Résultat!$G$7)),IF(H3916=2,IF(E3916=0,Résultat!G$9,IF(J3916="No",Résultat!$G$9,Résultat!$G$7)),Résultat!$G$7)),Résultat!$G$7)), "")</f>
        <v/>
      </c>
    </row>
    <row r="3917" spans="1:11" ht="20.100000000000001" customHeight="1">
      <c r="A3917" s="26"/>
      <c r="B3917" s="27"/>
      <c r="C3917" s="11" t="str">
        <f>IF($B3917 &lt;&gt; "",VLOOKUP(MID(B3917,3,5),'Recyclabilité Prod Matx'!C:F,2,FALSE), "")</f>
        <v/>
      </c>
      <c r="D3917" s="11" t="str">
        <f>IF($B3917 &lt;&gt; "",VLOOKUP(MID(B3917,3,5),'Recyclabilité Prod Matx'!C:F,3,FALSE),"")</f>
        <v/>
      </c>
      <c r="E3917" s="11" t="str">
        <f>IF($B3917 &lt;&gt; "",VLOOKUP(MID(B3917,3,5),'Recyclabilité Prod Matx'!C:F,4,FALSE), "")</f>
        <v/>
      </c>
      <c r="F3917" s="12" t="str">
        <f>IF($B3917 &lt;&gt; "", IF(C3917="Totale","",IF(D3917 = 0, "", VLOOKUP(D3917,'Cond Compo'!A:B,2,FALSE))),"")</f>
        <v/>
      </c>
      <c r="G3917" s="28"/>
      <c r="H3917" s="11" t="str">
        <f xml:space="preserve"> IF(C3917="Totale",2,IF($G3917 &lt;&gt; "", IF(D3917 = "E",MATCH(G3917, 'Cond Compo'!D$16:D$18, 0), MATCH(G3917, 'Cond Compo'!C$16:C$19, 0)), ""))</f>
        <v/>
      </c>
      <c r="I3917" s="12" t="str">
        <f>IF($E3917 &lt;&gt; "", IF(E3917 = 0, "", VLOOKUP(E3917,'Cond Perturbation'!A:B,2,FALSE)),"")</f>
        <v/>
      </c>
      <c r="J3917" s="28"/>
      <c r="K3917" s="29" t="str">
        <f>IF($B3917 &lt;&gt; "", IF(C3917="Oui",IF(H3917=1,IF(E3917=0,Résultat!G$8,IF(J3917="No",Résultat!$G$8,Résultat!$G$7)),IF(H3917=2,IF(E3917=0,Résultat!G$9,IF(J3917="No",Résultat!$G$9,Résultat!$G$7)),Résultat!$G$7)),IF(C3917 = "Totale", IF(H3917=1,IF(E3917=0,Résultat!G$8,IF(J3917="No",Résultat!$G$9,Résultat!$G$7)),IF(H3917=2,IF(E3917=0,Résultat!G$9,IF(J3917="No",Résultat!$G$9,Résultat!$G$7)),Résultat!$G$7)),Résultat!$G$7)), "")</f>
        <v/>
      </c>
    </row>
    <row r="3918" spans="1:11" ht="20.100000000000001" customHeight="1">
      <c r="A3918" s="26"/>
      <c r="B3918" s="27"/>
      <c r="C3918" s="11" t="str">
        <f>IF($B3918 &lt;&gt; "",VLOOKUP(MID(B3918,3,5),'Recyclabilité Prod Matx'!C:F,2,FALSE), "")</f>
        <v/>
      </c>
      <c r="D3918" s="11" t="str">
        <f>IF($B3918 &lt;&gt; "",VLOOKUP(MID(B3918,3,5),'Recyclabilité Prod Matx'!C:F,3,FALSE),"")</f>
        <v/>
      </c>
      <c r="E3918" s="11" t="str">
        <f>IF($B3918 &lt;&gt; "",VLOOKUP(MID(B3918,3,5),'Recyclabilité Prod Matx'!C:F,4,FALSE), "")</f>
        <v/>
      </c>
      <c r="F3918" s="12" t="str">
        <f>IF($B3918 &lt;&gt; "", IF(C3918="Totale","",IF(D3918 = 0, "", VLOOKUP(D3918,'Cond Compo'!A:B,2,FALSE))),"")</f>
        <v/>
      </c>
      <c r="G3918" s="28"/>
      <c r="H3918" s="11" t="str">
        <f xml:space="preserve"> IF(C3918="Totale",2,IF($G3918 &lt;&gt; "", IF(D3918 = "E",MATCH(G3918, 'Cond Compo'!D$16:D$18, 0), MATCH(G3918, 'Cond Compo'!C$16:C$19, 0)), ""))</f>
        <v/>
      </c>
      <c r="I3918" s="12" t="str">
        <f>IF($E3918 &lt;&gt; "", IF(E3918 = 0, "", VLOOKUP(E3918,'Cond Perturbation'!A:B,2,FALSE)),"")</f>
        <v/>
      </c>
      <c r="J3918" s="28"/>
      <c r="K3918" s="29" t="str">
        <f>IF($B3918 &lt;&gt; "", IF(C3918="Oui",IF(H3918=1,IF(E3918=0,Résultat!G$8,IF(J3918="No",Résultat!$G$8,Résultat!$G$7)),IF(H3918=2,IF(E3918=0,Résultat!G$9,IF(J3918="No",Résultat!$G$9,Résultat!$G$7)),Résultat!$G$7)),IF(C3918 = "Totale", IF(H3918=1,IF(E3918=0,Résultat!G$8,IF(J3918="No",Résultat!$G$9,Résultat!$G$7)),IF(H3918=2,IF(E3918=0,Résultat!G$9,IF(J3918="No",Résultat!$G$9,Résultat!$G$7)),Résultat!$G$7)),Résultat!$G$7)), "")</f>
        <v/>
      </c>
    </row>
    <row r="3919" spans="1:11" ht="20.100000000000001" customHeight="1">
      <c r="A3919" s="26"/>
      <c r="B3919" s="27"/>
      <c r="C3919" s="11" t="str">
        <f>IF($B3919 &lt;&gt; "",VLOOKUP(MID(B3919,3,5),'Recyclabilité Prod Matx'!C:F,2,FALSE), "")</f>
        <v/>
      </c>
      <c r="D3919" s="11" t="str">
        <f>IF($B3919 &lt;&gt; "",VLOOKUP(MID(B3919,3,5),'Recyclabilité Prod Matx'!C:F,3,FALSE),"")</f>
        <v/>
      </c>
      <c r="E3919" s="11" t="str">
        <f>IF($B3919 &lt;&gt; "",VLOOKUP(MID(B3919,3,5),'Recyclabilité Prod Matx'!C:F,4,FALSE), "")</f>
        <v/>
      </c>
      <c r="F3919" s="12" t="str">
        <f>IF($B3919 &lt;&gt; "", IF(C3919="Totale","",IF(D3919 = 0, "", VLOOKUP(D3919,'Cond Compo'!A:B,2,FALSE))),"")</f>
        <v/>
      </c>
      <c r="G3919" s="28"/>
      <c r="H3919" s="11" t="str">
        <f xml:space="preserve"> IF(C3919="Totale",2,IF($G3919 &lt;&gt; "", IF(D3919 = "E",MATCH(G3919, 'Cond Compo'!D$16:D$18, 0), MATCH(G3919, 'Cond Compo'!C$16:C$19, 0)), ""))</f>
        <v/>
      </c>
      <c r="I3919" s="12" t="str">
        <f>IF($E3919 &lt;&gt; "", IF(E3919 = 0, "", VLOOKUP(E3919,'Cond Perturbation'!A:B,2,FALSE)),"")</f>
        <v/>
      </c>
      <c r="J3919" s="28"/>
      <c r="K3919" s="29" t="str">
        <f>IF($B3919 &lt;&gt; "", IF(C3919="Oui",IF(H3919=1,IF(E3919=0,Résultat!G$8,IF(J3919="No",Résultat!$G$8,Résultat!$G$7)),IF(H3919=2,IF(E3919=0,Résultat!G$9,IF(J3919="No",Résultat!$G$9,Résultat!$G$7)),Résultat!$G$7)),IF(C3919 = "Totale", IF(H3919=1,IF(E3919=0,Résultat!G$8,IF(J3919="No",Résultat!$G$9,Résultat!$G$7)),IF(H3919=2,IF(E3919=0,Résultat!G$9,IF(J3919="No",Résultat!$G$9,Résultat!$G$7)),Résultat!$G$7)),Résultat!$G$7)), "")</f>
        <v/>
      </c>
    </row>
    <row r="3920" spans="1:11" ht="20.100000000000001" customHeight="1">
      <c r="A3920" s="26"/>
      <c r="B3920" s="27"/>
      <c r="C3920" s="11" t="str">
        <f>IF($B3920 &lt;&gt; "",VLOOKUP(MID(B3920,3,5),'Recyclabilité Prod Matx'!C:F,2,FALSE), "")</f>
        <v/>
      </c>
      <c r="D3920" s="11" t="str">
        <f>IF($B3920 &lt;&gt; "",VLOOKUP(MID(B3920,3,5),'Recyclabilité Prod Matx'!C:F,3,FALSE),"")</f>
        <v/>
      </c>
      <c r="E3920" s="11" t="str">
        <f>IF($B3920 &lt;&gt; "",VLOOKUP(MID(B3920,3,5),'Recyclabilité Prod Matx'!C:F,4,FALSE), "")</f>
        <v/>
      </c>
      <c r="F3920" s="12" t="str">
        <f>IF($B3920 &lt;&gt; "", IF(C3920="Totale","",IF(D3920 = 0, "", VLOOKUP(D3920,'Cond Compo'!A:B,2,FALSE))),"")</f>
        <v/>
      </c>
      <c r="G3920" s="28"/>
      <c r="H3920" s="11" t="str">
        <f xml:space="preserve"> IF(C3920="Totale",2,IF($G3920 &lt;&gt; "", IF(D3920 = "E",MATCH(G3920, 'Cond Compo'!D$16:D$18, 0), MATCH(G3920, 'Cond Compo'!C$16:C$19, 0)), ""))</f>
        <v/>
      </c>
      <c r="I3920" s="12" t="str">
        <f>IF($E3920 &lt;&gt; "", IF(E3920 = 0, "", VLOOKUP(E3920,'Cond Perturbation'!A:B,2,FALSE)),"")</f>
        <v/>
      </c>
      <c r="J3920" s="28"/>
      <c r="K3920" s="29" t="str">
        <f>IF($B3920 &lt;&gt; "", IF(C3920="Oui",IF(H3920=1,IF(E3920=0,Résultat!G$8,IF(J3920="No",Résultat!$G$8,Résultat!$G$7)),IF(H3920=2,IF(E3920=0,Résultat!G$9,IF(J3920="No",Résultat!$G$9,Résultat!$G$7)),Résultat!$G$7)),IF(C3920 = "Totale", IF(H3920=1,IF(E3920=0,Résultat!G$8,IF(J3920="No",Résultat!$G$9,Résultat!$G$7)),IF(H3920=2,IF(E3920=0,Résultat!G$9,IF(J3920="No",Résultat!$G$9,Résultat!$G$7)),Résultat!$G$7)),Résultat!$G$7)), "")</f>
        <v/>
      </c>
    </row>
    <row r="3921" spans="1:11" ht="20.100000000000001" customHeight="1">
      <c r="A3921" s="26"/>
      <c r="B3921" s="27"/>
      <c r="C3921" s="11" t="str">
        <f>IF($B3921 &lt;&gt; "",VLOOKUP(MID(B3921,3,5),'Recyclabilité Prod Matx'!C:F,2,FALSE), "")</f>
        <v/>
      </c>
      <c r="D3921" s="11" t="str">
        <f>IF($B3921 &lt;&gt; "",VLOOKUP(MID(B3921,3,5),'Recyclabilité Prod Matx'!C:F,3,FALSE),"")</f>
        <v/>
      </c>
      <c r="E3921" s="11" t="str">
        <f>IF($B3921 &lt;&gt; "",VLOOKUP(MID(B3921,3,5),'Recyclabilité Prod Matx'!C:F,4,FALSE), "")</f>
        <v/>
      </c>
      <c r="F3921" s="12" t="str">
        <f>IF($B3921 &lt;&gt; "", IF(C3921="Totale","",IF(D3921 = 0, "", VLOOKUP(D3921,'Cond Compo'!A:B,2,FALSE))),"")</f>
        <v/>
      </c>
      <c r="G3921" s="28"/>
      <c r="H3921" s="11" t="str">
        <f xml:space="preserve"> IF(C3921="Totale",2,IF($G3921 &lt;&gt; "", IF(D3921 = "E",MATCH(G3921, 'Cond Compo'!D$16:D$18, 0), MATCH(G3921, 'Cond Compo'!C$16:C$19, 0)), ""))</f>
        <v/>
      </c>
      <c r="I3921" s="12" t="str">
        <f>IF($E3921 &lt;&gt; "", IF(E3921 = 0, "", VLOOKUP(E3921,'Cond Perturbation'!A:B,2,FALSE)),"")</f>
        <v/>
      </c>
      <c r="J3921" s="28"/>
      <c r="K3921" s="29" t="str">
        <f>IF($B3921 &lt;&gt; "", IF(C3921="Oui",IF(H3921=1,IF(E3921=0,Résultat!G$8,IF(J3921="No",Résultat!$G$8,Résultat!$G$7)),IF(H3921=2,IF(E3921=0,Résultat!G$9,IF(J3921="No",Résultat!$G$9,Résultat!$G$7)),Résultat!$G$7)),IF(C3921 = "Totale", IF(H3921=1,IF(E3921=0,Résultat!G$8,IF(J3921="No",Résultat!$G$9,Résultat!$G$7)),IF(H3921=2,IF(E3921=0,Résultat!G$9,IF(J3921="No",Résultat!$G$9,Résultat!$G$7)),Résultat!$G$7)),Résultat!$G$7)), "")</f>
        <v/>
      </c>
    </row>
    <row r="3922" spans="1:11" ht="20.100000000000001" customHeight="1">
      <c r="A3922" s="26"/>
      <c r="B3922" s="27"/>
      <c r="C3922" s="11" t="str">
        <f>IF($B3922 &lt;&gt; "",VLOOKUP(MID(B3922,3,5),'Recyclabilité Prod Matx'!C:F,2,FALSE), "")</f>
        <v/>
      </c>
      <c r="D3922" s="11" t="str">
        <f>IF($B3922 &lt;&gt; "",VLOOKUP(MID(B3922,3,5),'Recyclabilité Prod Matx'!C:F,3,FALSE),"")</f>
        <v/>
      </c>
      <c r="E3922" s="11" t="str">
        <f>IF($B3922 &lt;&gt; "",VLOOKUP(MID(B3922,3,5),'Recyclabilité Prod Matx'!C:F,4,FALSE), "")</f>
        <v/>
      </c>
      <c r="F3922" s="12" t="str">
        <f>IF($B3922 &lt;&gt; "", IF(C3922="Totale","",IF(D3922 = 0, "", VLOOKUP(D3922,'Cond Compo'!A:B,2,FALSE))),"")</f>
        <v/>
      </c>
      <c r="G3922" s="28"/>
      <c r="H3922" s="11" t="str">
        <f xml:space="preserve"> IF(C3922="Totale",2,IF($G3922 &lt;&gt; "", IF(D3922 = "E",MATCH(G3922, 'Cond Compo'!D$16:D$18, 0), MATCH(G3922, 'Cond Compo'!C$16:C$19, 0)), ""))</f>
        <v/>
      </c>
      <c r="I3922" s="12" t="str">
        <f>IF($E3922 &lt;&gt; "", IF(E3922 = 0, "", VLOOKUP(E3922,'Cond Perturbation'!A:B,2,FALSE)),"")</f>
        <v/>
      </c>
      <c r="J3922" s="28"/>
      <c r="K3922" s="29" t="str">
        <f>IF($B3922 &lt;&gt; "", IF(C3922="Oui",IF(H3922=1,IF(E3922=0,Résultat!G$8,IF(J3922="No",Résultat!$G$8,Résultat!$G$7)),IF(H3922=2,IF(E3922=0,Résultat!G$9,IF(J3922="No",Résultat!$G$9,Résultat!$G$7)),Résultat!$G$7)),IF(C3922 = "Totale", IF(H3922=1,IF(E3922=0,Résultat!G$8,IF(J3922="No",Résultat!$G$9,Résultat!$G$7)),IF(H3922=2,IF(E3922=0,Résultat!G$9,IF(J3922="No",Résultat!$G$9,Résultat!$G$7)),Résultat!$G$7)),Résultat!$G$7)), "")</f>
        <v/>
      </c>
    </row>
    <row r="3923" spans="1:11" ht="20.100000000000001" customHeight="1">
      <c r="A3923" s="26"/>
      <c r="B3923" s="27"/>
      <c r="C3923" s="11" t="str">
        <f>IF($B3923 &lt;&gt; "",VLOOKUP(MID(B3923,3,5),'Recyclabilité Prod Matx'!C:F,2,FALSE), "")</f>
        <v/>
      </c>
      <c r="D3923" s="11" t="str">
        <f>IF($B3923 &lt;&gt; "",VLOOKUP(MID(B3923,3,5),'Recyclabilité Prod Matx'!C:F,3,FALSE),"")</f>
        <v/>
      </c>
      <c r="E3923" s="11" t="str">
        <f>IF($B3923 &lt;&gt; "",VLOOKUP(MID(B3923,3,5),'Recyclabilité Prod Matx'!C:F,4,FALSE), "")</f>
        <v/>
      </c>
      <c r="F3923" s="12" t="str">
        <f>IF($B3923 &lt;&gt; "", IF(C3923="Totale","",IF(D3923 = 0, "", VLOOKUP(D3923,'Cond Compo'!A:B,2,FALSE))),"")</f>
        <v/>
      </c>
      <c r="G3923" s="28"/>
      <c r="H3923" s="11" t="str">
        <f xml:space="preserve"> IF(C3923="Totale",2,IF($G3923 &lt;&gt; "", IF(D3923 = "E",MATCH(G3923, 'Cond Compo'!D$16:D$18, 0), MATCH(G3923, 'Cond Compo'!C$16:C$19, 0)), ""))</f>
        <v/>
      </c>
      <c r="I3923" s="12" t="str">
        <f>IF($E3923 &lt;&gt; "", IF(E3923 = 0, "", VLOOKUP(E3923,'Cond Perturbation'!A:B,2,FALSE)),"")</f>
        <v/>
      </c>
      <c r="J3923" s="28"/>
      <c r="K3923" s="29" t="str">
        <f>IF($B3923 &lt;&gt; "", IF(C3923="Oui",IF(H3923=1,IF(E3923=0,Résultat!G$8,IF(J3923="No",Résultat!$G$8,Résultat!$G$7)),IF(H3923=2,IF(E3923=0,Résultat!G$9,IF(J3923="No",Résultat!$G$9,Résultat!$G$7)),Résultat!$G$7)),IF(C3923 = "Totale", IF(H3923=1,IF(E3923=0,Résultat!G$8,IF(J3923="No",Résultat!$G$9,Résultat!$G$7)),IF(H3923=2,IF(E3923=0,Résultat!G$9,IF(J3923="No",Résultat!$G$9,Résultat!$G$7)),Résultat!$G$7)),Résultat!$G$7)), "")</f>
        <v/>
      </c>
    </row>
    <row r="3924" spans="1:11" ht="20.100000000000001" customHeight="1">
      <c r="A3924" s="26"/>
      <c r="B3924" s="27"/>
      <c r="C3924" s="11" t="str">
        <f>IF($B3924 &lt;&gt; "",VLOOKUP(MID(B3924,3,5),'Recyclabilité Prod Matx'!C:F,2,FALSE), "")</f>
        <v/>
      </c>
      <c r="D3924" s="11" t="str">
        <f>IF($B3924 &lt;&gt; "",VLOOKUP(MID(B3924,3,5),'Recyclabilité Prod Matx'!C:F,3,FALSE),"")</f>
        <v/>
      </c>
      <c r="E3924" s="11" t="str">
        <f>IF($B3924 &lt;&gt; "",VLOOKUP(MID(B3924,3,5),'Recyclabilité Prod Matx'!C:F,4,FALSE), "")</f>
        <v/>
      </c>
      <c r="F3924" s="12" t="str">
        <f>IF($B3924 &lt;&gt; "", IF(C3924="Totale","",IF(D3924 = 0, "", VLOOKUP(D3924,'Cond Compo'!A:B,2,FALSE))),"")</f>
        <v/>
      </c>
      <c r="G3924" s="28"/>
      <c r="H3924" s="11" t="str">
        <f xml:space="preserve"> IF(C3924="Totale",2,IF($G3924 &lt;&gt; "", IF(D3924 = "E",MATCH(G3924, 'Cond Compo'!D$16:D$18, 0), MATCH(G3924, 'Cond Compo'!C$16:C$19, 0)), ""))</f>
        <v/>
      </c>
      <c r="I3924" s="12" t="str">
        <f>IF($E3924 &lt;&gt; "", IF(E3924 = 0, "", VLOOKUP(E3924,'Cond Perturbation'!A:B,2,FALSE)),"")</f>
        <v/>
      </c>
      <c r="J3924" s="28"/>
      <c r="K3924" s="29" t="str">
        <f>IF($B3924 &lt;&gt; "", IF(C3924="Oui",IF(H3924=1,IF(E3924=0,Résultat!G$8,IF(J3924="No",Résultat!$G$8,Résultat!$G$7)),IF(H3924=2,IF(E3924=0,Résultat!G$9,IF(J3924="No",Résultat!$G$9,Résultat!$G$7)),Résultat!$G$7)),IF(C3924 = "Totale", IF(H3924=1,IF(E3924=0,Résultat!G$8,IF(J3924="No",Résultat!$G$9,Résultat!$G$7)),IF(H3924=2,IF(E3924=0,Résultat!G$9,IF(J3924="No",Résultat!$G$9,Résultat!$G$7)),Résultat!$G$7)),Résultat!$G$7)), "")</f>
        <v/>
      </c>
    </row>
    <row r="3925" spans="1:11" ht="20.100000000000001" customHeight="1">
      <c r="A3925" s="26"/>
      <c r="B3925" s="27"/>
      <c r="C3925" s="11" t="str">
        <f>IF($B3925 &lt;&gt; "",VLOOKUP(MID(B3925,3,5),'Recyclabilité Prod Matx'!C:F,2,FALSE), "")</f>
        <v/>
      </c>
      <c r="D3925" s="11" t="str">
        <f>IF($B3925 &lt;&gt; "",VLOOKUP(MID(B3925,3,5),'Recyclabilité Prod Matx'!C:F,3,FALSE),"")</f>
        <v/>
      </c>
      <c r="E3925" s="11" t="str">
        <f>IF($B3925 &lt;&gt; "",VLOOKUP(MID(B3925,3,5),'Recyclabilité Prod Matx'!C:F,4,FALSE), "")</f>
        <v/>
      </c>
      <c r="F3925" s="12" t="str">
        <f>IF($B3925 &lt;&gt; "", IF(C3925="Totale","",IF(D3925 = 0, "", VLOOKUP(D3925,'Cond Compo'!A:B,2,FALSE))),"")</f>
        <v/>
      </c>
      <c r="G3925" s="28"/>
      <c r="H3925" s="11" t="str">
        <f xml:space="preserve"> IF(C3925="Totale",2,IF($G3925 &lt;&gt; "", IF(D3925 = "E",MATCH(G3925, 'Cond Compo'!D$16:D$18, 0), MATCH(G3925, 'Cond Compo'!C$16:C$19, 0)), ""))</f>
        <v/>
      </c>
      <c r="I3925" s="12" t="str">
        <f>IF($E3925 &lt;&gt; "", IF(E3925 = 0, "", VLOOKUP(E3925,'Cond Perturbation'!A:B,2,FALSE)),"")</f>
        <v/>
      </c>
      <c r="J3925" s="28"/>
      <c r="K3925" s="29" t="str">
        <f>IF($B3925 &lt;&gt; "", IF(C3925="Oui",IF(H3925=1,IF(E3925=0,Résultat!G$8,IF(J3925="No",Résultat!$G$8,Résultat!$G$7)),IF(H3925=2,IF(E3925=0,Résultat!G$9,IF(J3925="No",Résultat!$G$9,Résultat!$G$7)),Résultat!$G$7)),IF(C3925 = "Totale", IF(H3925=1,IF(E3925=0,Résultat!G$8,IF(J3925="No",Résultat!$G$9,Résultat!$G$7)),IF(H3925=2,IF(E3925=0,Résultat!G$9,IF(J3925="No",Résultat!$G$9,Résultat!$G$7)),Résultat!$G$7)),Résultat!$G$7)), "")</f>
        <v/>
      </c>
    </row>
    <row r="3926" spans="1:11" ht="20.100000000000001" customHeight="1">
      <c r="A3926" s="26"/>
      <c r="B3926" s="27"/>
      <c r="C3926" s="11" t="str">
        <f>IF($B3926 &lt;&gt; "",VLOOKUP(MID(B3926,3,5),'Recyclabilité Prod Matx'!C:F,2,FALSE), "")</f>
        <v/>
      </c>
      <c r="D3926" s="11" t="str">
        <f>IF($B3926 &lt;&gt; "",VLOOKUP(MID(B3926,3,5),'Recyclabilité Prod Matx'!C:F,3,FALSE),"")</f>
        <v/>
      </c>
      <c r="E3926" s="11" t="str">
        <f>IF($B3926 &lt;&gt; "",VLOOKUP(MID(B3926,3,5),'Recyclabilité Prod Matx'!C:F,4,FALSE), "")</f>
        <v/>
      </c>
      <c r="F3926" s="12" t="str">
        <f>IF($B3926 &lt;&gt; "", IF(C3926="Totale","",IF(D3926 = 0, "", VLOOKUP(D3926,'Cond Compo'!A:B,2,FALSE))),"")</f>
        <v/>
      </c>
      <c r="G3926" s="28"/>
      <c r="H3926" s="11" t="str">
        <f xml:space="preserve"> IF(C3926="Totale",2,IF($G3926 &lt;&gt; "", IF(D3926 = "E",MATCH(G3926, 'Cond Compo'!D$16:D$18, 0), MATCH(G3926, 'Cond Compo'!C$16:C$19, 0)), ""))</f>
        <v/>
      </c>
      <c r="I3926" s="12" t="str">
        <f>IF($E3926 &lt;&gt; "", IF(E3926 = 0, "", VLOOKUP(E3926,'Cond Perturbation'!A:B,2,FALSE)),"")</f>
        <v/>
      </c>
      <c r="J3926" s="28"/>
      <c r="K3926" s="29" t="str">
        <f>IF($B3926 &lt;&gt; "", IF(C3926="Oui",IF(H3926=1,IF(E3926=0,Résultat!G$8,IF(J3926="No",Résultat!$G$8,Résultat!$G$7)),IF(H3926=2,IF(E3926=0,Résultat!G$9,IF(J3926="No",Résultat!$G$9,Résultat!$G$7)),Résultat!$G$7)),IF(C3926 = "Totale", IF(H3926=1,IF(E3926=0,Résultat!G$8,IF(J3926="No",Résultat!$G$9,Résultat!$G$7)),IF(H3926=2,IF(E3926=0,Résultat!G$9,IF(J3926="No",Résultat!$G$9,Résultat!$G$7)),Résultat!$G$7)),Résultat!$G$7)), "")</f>
        <v/>
      </c>
    </row>
    <row r="3927" spans="1:11" ht="20.100000000000001" customHeight="1">
      <c r="A3927" s="26"/>
      <c r="B3927" s="27"/>
      <c r="C3927" s="11" t="str">
        <f>IF($B3927 &lt;&gt; "",VLOOKUP(MID(B3927,3,5),'Recyclabilité Prod Matx'!C:F,2,FALSE), "")</f>
        <v/>
      </c>
      <c r="D3927" s="11" t="str">
        <f>IF($B3927 &lt;&gt; "",VLOOKUP(MID(B3927,3,5),'Recyclabilité Prod Matx'!C:F,3,FALSE),"")</f>
        <v/>
      </c>
      <c r="E3927" s="11" t="str">
        <f>IF($B3927 &lt;&gt; "",VLOOKUP(MID(B3927,3,5),'Recyclabilité Prod Matx'!C:F,4,FALSE), "")</f>
        <v/>
      </c>
      <c r="F3927" s="12" t="str">
        <f>IF($B3927 &lt;&gt; "", IF(C3927="Totale","",IF(D3927 = 0, "", VLOOKUP(D3927,'Cond Compo'!A:B,2,FALSE))),"")</f>
        <v/>
      </c>
      <c r="G3927" s="28"/>
      <c r="H3927" s="11" t="str">
        <f xml:space="preserve"> IF(C3927="Totale",2,IF($G3927 &lt;&gt; "", IF(D3927 = "E",MATCH(G3927, 'Cond Compo'!D$16:D$18, 0), MATCH(G3927, 'Cond Compo'!C$16:C$19, 0)), ""))</f>
        <v/>
      </c>
      <c r="I3927" s="12" t="str">
        <f>IF($E3927 &lt;&gt; "", IF(E3927 = 0, "", VLOOKUP(E3927,'Cond Perturbation'!A:B,2,FALSE)),"")</f>
        <v/>
      </c>
      <c r="J3927" s="28"/>
      <c r="K3927" s="29" t="str">
        <f>IF($B3927 &lt;&gt; "", IF(C3927="Oui",IF(H3927=1,IF(E3927=0,Résultat!G$8,IF(J3927="No",Résultat!$G$8,Résultat!$G$7)),IF(H3927=2,IF(E3927=0,Résultat!G$9,IF(J3927="No",Résultat!$G$9,Résultat!$G$7)),Résultat!$G$7)),IF(C3927 = "Totale", IF(H3927=1,IF(E3927=0,Résultat!G$8,IF(J3927="No",Résultat!$G$9,Résultat!$G$7)),IF(H3927=2,IF(E3927=0,Résultat!G$9,IF(J3927="No",Résultat!$G$9,Résultat!$G$7)),Résultat!$G$7)),Résultat!$G$7)), "")</f>
        <v/>
      </c>
    </row>
    <row r="3928" spans="1:11" ht="20.100000000000001" customHeight="1">
      <c r="A3928" s="26"/>
      <c r="B3928" s="27"/>
      <c r="C3928" s="11" t="str">
        <f>IF($B3928 &lt;&gt; "",VLOOKUP(MID(B3928,3,5),'Recyclabilité Prod Matx'!C:F,2,FALSE), "")</f>
        <v/>
      </c>
      <c r="D3928" s="11" t="str">
        <f>IF($B3928 &lt;&gt; "",VLOOKUP(MID(B3928,3,5),'Recyclabilité Prod Matx'!C:F,3,FALSE),"")</f>
        <v/>
      </c>
      <c r="E3928" s="11" t="str">
        <f>IF($B3928 &lt;&gt; "",VLOOKUP(MID(B3928,3,5),'Recyclabilité Prod Matx'!C:F,4,FALSE), "")</f>
        <v/>
      </c>
      <c r="F3928" s="12" t="str">
        <f>IF($B3928 &lt;&gt; "", IF(C3928="Totale","",IF(D3928 = 0, "", VLOOKUP(D3928,'Cond Compo'!A:B,2,FALSE))),"")</f>
        <v/>
      </c>
      <c r="G3928" s="28"/>
      <c r="H3928" s="11" t="str">
        <f xml:space="preserve"> IF(C3928="Totale",2,IF($G3928 &lt;&gt; "", IF(D3928 = "E",MATCH(G3928, 'Cond Compo'!D$16:D$18, 0), MATCH(G3928, 'Cond Compo'!C$16:C$19, 0)), ""))</f>
        <v/>
      </c>
      <c r="I3928" s="12" t="str">
        <f>IF($E3928 &lt;&gt; "", IF(E3928 = 0, "", VLOOKUP(E3928,'Cond Perturbation'!A:B,2,FALSE)),"")</f>
        <v/>
      </c>
      <c r="J3928" s="28"/>
      <c r="K3928" s="29" t="str">
        <f>IF($B3928 &lt;&gt; "", IF(C3928="Oui",IF(H3928=1,IF(E3928=0,Résultat!G$8,IF(J3928="No",Résultat!$G$8,Résultat!$G$7)),IF(H3928=2,IF(E3928=0,Résultat!G$9,IF(J3928="No",Résultat!$G$9,Résultat!$G$7)),Résultat!$G$7)),IF(C3928 = "Totale", IF(H3928=1,IF(E3928=0,Résultat!G$8,IF(J3928="No",Résultat!$G$9,Résultat!$G$7)),IF(H3928=2,IF(E3928=0,Résultat!G$9,IF(J3928="No",Résultat!$G$9,Résultat!$G$7)),Résultat!$G$7)),Résultat!$G$7)), "")</f>
        <v/>
      </c>
    </row>
    <row r="3929" spans="1:11" ht="20.100000000000001" customHeight="1">
      <c r="A3929" s="26"/>
      <c r="B3929" s="27"/>
      <c r="C3929" s="11" t="str">
        <f>IF($B3929 &lt;&gt; "",VLOOKUP(MID(B3929,3,5),'Recyclabilité Prod Matx'!C:F,2,FALSE), "")</f>
        <v/>
      </c>
      <c r="D3929" s="11" t="str">
        <f>IF($B3929 &lt;&gt; "",VLOOKUP(MID(B3929,3,5),'Recyclabilité Prod Matx'!C:F,3,FALSE),"")</f>
        <v/>
      </c>
      <c r="E3929" s="11" t="str">
        <f>IF($B3929 &lt;&gt; "",VLOOKUP(MID(B3929,3,5),'Recyclabilité Prod Matx'!C:F,4,FALSE), "")</f>
        <v/>
      </c>
      <c r="F3929" s="12" t="str">
        <f>IF($B3929 &lt;&gt; "", IF(C3929="Totale","",IF(D3929 = 0, "", VLOOKUP(D3929,'Cond Compo'!A:B,2,FALSE))),"")</f>
        <v/>
      </c>
      <c r="G3929" s="28"/>
      <c r="H3929" s="11" t="str">
        <f xml:space="preserve"> IF(C3929="Totale",2,IF($G3929 &lt;&gt; "", IF(D3929 = "E",MATCH(G3929, 'Cond Compo'!D$16:D$18, 0), MATCH(G3929, 'Cond Compo'!C$16:C$19, 0)), ""))</f>
        <v/>
      </c>
      <c r="I3929" s="12" t="str">
        <f>IF($E3929 &lt;&gt; "", IF(E3929 = 0, "", VLOOKUP(E3929,'Cond Perturbation'!A:B,2,FALSE)),"")</f>
        <v/>
      </c>
      <c r="J3929" s="28"/>
      <c r="K3929" s="29" t="str">
        <f>IF($B3929 &lt;&gt; "", IF(C3929="Oui",IF(H3929=1,IF(E3929=0,Résultat!G$8,IF(J3929="No",Résultat!$G$8,Résultat!$G$7)),IF(H3929=2,IF(E3929=0,Résultat!G$9,IF(J3929="No",Résultat!$G$9,Résultat!$G$7)),Résultat!$G$7)),IF(C3929 = "Totale", IF(H3929=1,IF(E3929=0,Résultat!G$8,IF(J3929="No",Résultat!$G$9,Résultat!$G$7)),IF(H3929=2,IF(E3929=0,Résultat!G$9,IF(J3929="No",Résultat!$G$9,Résultat!$G$7)),Résultat!$G$7)),Résultat!$G$7)), "")</f>
        <v/>
      </c>
    </row>
    <row r="3930" spans="1:11" ht="20.100000000000001" customHeight="1">
      <c r="A3930" s="26"/>
      <c r="B3930" s="27"/>
      <c r="C3930" s="11" t="str">
        <f>IF($B3930 &lt;&gt; "",VLOOKUP(MID(B3930,3,5),'Recyclabilité Prod Matx'!C:F,2,FALSE), "")</f>
        <v/>
      </c>
      <c r="D3930" s="11" t="str">
        <f>IF($B3930 &lt;&gt; "",VLOOKUP(MID(B3930,3,5),'Recyclabilité Prod Matx'!C:F,3,FALSE),"")</f>
        <v/>
      </c>
      <c r="E3930" s="11" t="str">
        <f>IF($B3930 &lt;&gt; "",VLOOKUP(MID(B3930,3,5),'Recyclabilité Prod Matx'!C:F,4,FALSE), "")</f>
        <v/>
      </c>
      <c r="F3930" s="12" t="str">
        <f>IF($B3930 &lt;&gt; "", IF(C3930="Totale","",IF(D3930 = 0, "", VLOOKUP(D3930,'Cond Compo'!A:B,2,FALSE))),"")</f>
        <v/>
      </c>
      <c r="G3930" s="28"/>
      <c r="H3930" s="11" t="str">
        <f xml:space="preserve"> IF(C3930="Totale",2,IF($G3930 &lt;&gt; "", IF(D3930 = "E",MATCH(G3930, 'Cond Compo'!D$16:D$18, 0), MATCH(G3930, 'Cond Compo'!C$16:C$19, 0)), ""))</f>
        <v/>
      </c>
      <c r="I3930" s="12" t="str">
        <f>IF($E3930 &lt;&gt; "", IF(E3930 = 0, "", VLOOKUP(E3930,'Cond Perturbation'!A:B,2,FALSE)),"")</f>
        <v/>
      </c>
      <c r="J3930" s="28"/>
      <c r="K3930" s="29" t="str">
        <f>IF($B3930 &lt;&gt; "", IF(C3930="Oui",IF(H3930=1,IF(E3930=0,Résultat!G$8,IF(J3930="No",Résultat!$G$8,Résultat!$G$7)),IF(H3930=2,IF(E3930=0,Résultat!G$9,IF(J3930="No",Résultat!$G$9,Résultat!$G$7)),Résultat!$G$7)),IF(C3930 = "Totale", IF(H3930=1,IF(E3930=0,Résultat!G$8,IF(J3930="No",Résultat!$G$9,Résultat!$G$7)),IF(H3930=2,IF(E3930=0,Résultat!G$9,IF(J3930="No",Résultat!$G$9,Résultat!$G$7)),Résultat!$G$7)),Résultat!$G$7)), "")</f>
        <v/>
      </c>
    </row>
    <row r="3931" spans="1:11" ht="20.100000000000001" customHeight="1">
      <c r="A3931" s="26"/>
      <c r="B3931" s="27"/>
      <c r="C3931" s="11" t="str">
        <f>IF($B3931 &lt;&gt; "",VLOOKUP(MID(B3931,3,5),'Recyclabilité Prod Matx'!C:F,2,FALSE), "")</f>
        <v/>
      </c>
      <c r="D3931" s="11" t="str">
        <f>IF($B3931 &lt;&gt; "",VLOOKUP(MID(B3931,3,5),'Recyclabilité Prod Matx'!C:F,3,FALSE),"")</f>
        <v/>
      </c>
      <c r="E3931" s="11" t="str">
        <f>IF($B3931 &lt;&gt; "",VLOOKUP(MID(B3931,3,5),'Recyclabilité Prod Matx'!C:F,4,FALSE), "")</f>
        <v/>
      </c>
      <c r="F3931" s="12" t="str">
        <f>IF($B3931 &lt;&gt; "", IF(C3931="Totale","",IF(D3931 = 0, "", VLOOKUP(D3931,'Cond Compo'!A:B,2,FALSE))),"")</f>
        <v/>
      </c>
      <c r="G3931" s="28"/>
      <c r="H3931" s="11" t="str">
        <f xml:space="preserve"> IF(C3931="Totale",2,IF($G3931 &lt;&gt; "", IF(D3931 = "E",MATCH(G3931, 'Cond Compo'!D$16:D$18, 0), MATCH(G3931, 'Cond Compo'!C$16:C$19, 0)), ""))</f>
        <v/>
      </c>
      <c r="I3931" s="12" t="str">
        <f>IF($E3931 &lt;&gt; "", IF(E3931 = 0, "", VLOOKUP(E3931,'Cond Perturbation'!A:B,2,FALSE)),"")</f>
        <v/>
      </c>
      <c r="J3931" s="28"/>
      <c r="K3931" s="29" t="str">
        <f>IF($B3931 &lt;&gt; "", IF(C3931="Oui",IF(H3931=1,IF(E3931=0,Résultat!G$8,IF(J3931="No",Résultat!$G$8,Résultat!$G$7)),IF(H3931=2,IF(E3931=0,Résultat!G$9,IF(J3931="No",Résultat!$G$9,Résultat!$G$7)),Résultat!$G$7)),IF(C3931 = "Totale", IF(H3931=1,IF(E3931=0,Résultat!G$8,IF(J3931="No",Résultat!$G$9,Résultat!$G$7)),IF(H3931=2,IF(E3931=0,Résultat!G$9,IF(J3931="No",Résultat!$G$9,Résultat!$G$7)),Résultat!$G$7)),Résultat!$G$7)), "")</f>
        <v/>
      </c>
    </row>
    <row r="3932" spans="1:11" ht="20.100000000000001" customHeight="1">
      <c r="A3932" s="26"/>
      <c r="B3932" s="27"/>
      <c r="C3932" s="11" t="str">
        <f>IF($B3932 &lt;&gt; "",VLOOKUP(MID(B3932,3,5),'Recyclabilité Prod Matx'!C:F,2,FALSE), "")</f>
        <v/>
      </c>
      <c r="D3932" s="11" t="str">
        <f>IF($B3932 &lt;&gt; "",VLOOKUP(MID(B3932,3,5),'Recyclabilité Prod Matx'!C:F,3,FALSE),"")</f>
        <v/>
      </c>
      <c r="E3932" s="11" t="str">
        <f>IF($B3932 &lt;&gt; "",VLOOKUP(MID(B3932,3,5),'Recyclabilité Prod Matx'!C:F,4,FALSE), "")</f>
        <v/>
      </c>
      <c r="F3932" s="12" t="str">
        <f>IF($B3932 &lt;&gt; "", IF(C3932="Totale","",IF(D3932 = 0, "", VLOOKUP(D3932,'Cond Compo'!A:B,2,FALSE))),"")</f>
        <v/>
      </c>
      <c r="G3932" s="28"/>
      <c r="H3932" s="11" t="str">
        <f xml:space="preserve"> IF(C3932="Totale",2,IF($G3932 &lt;&gt; "", IF(D3932 = "E",MATCH(G3932, 'Cond Compo'!D$16:D$18, 0), MATCH(G3932, 'Cond Compo'!C$16:C$19, 0)), ""))</f>
        <v/>
      </c>
      <c r="I3932" s="12" t="str">
        <f>IF($E3932 &lt;&gt; "", IF(E3932 = 0, "", VLOOKUP(E3932,'Cond Perturbation'!A:B,2,FALSE)),"")</f>
        <v/>
      </c>
      <c r="J3932" s="28"/>
      <c r="K3932" s="29" t="str">
        <f>IF($B3932 &lt;&gt; "", IF(C3932="Oui",IF(H3932=1,IF(E3932=0,Résultat!G$8,IF(J3932="No",Résultat!$G$8,Résultat!$G$7)),IF(H3932=2,IF(E3932=0,Résultat!G$9,IF(J3932="No",Résultat!$G$9,Résultat!$G$7)),Résultat!$G$7)),IF(C3932 = "Totale", IF(H3932=1,IF(E3932=0,Résultat!G$8,IF(J3932="No",Résultat!$G$9,Résultat!$G$7)),IF(H3932=2,IF(E3932=0,Résultat!G$9,IF(J3932="No",Résultat!$G$9,Résultat!$G$7)),Résultat!$G$7)),Résultat!$G$7)), "")</f>
        <v/>
      </c>
    </row>
    <row r="3933" spans="1:11" ht="20.100000000000001" customHeight="1">
      <c r="A3933" s="26"/>
      <c r="B3933" s="27"/>
      <c r="C3933" s="11" t="str">
        <f>IF($B3933 &lt;&gt; "",VLOOKUP(MID(B3933,3,5),'Recyclabilité Prod Matx'!C:F,2,FALSE), "")</f>
        <v/>
      </c>
      <c r="D3933" s="11" t="str">
        <f>IF($B3933 &lt;&gt; "",VLOOKUP(MID(B3933,3,5),'Recyclabilité Prod Matx'!C:F,3,FALSE),"")</f>
        <v/>
      </c>
      <c r="E3933" s="11" t="str">
        <f>IF($B3933 &lt;&gt; "",VLOOKUP(MID(B3933,3,5),'Recyclabilité Prod Matx'!C:F,4,FALSE), "")</f>
        <v/>
      </c>
      <c r="F3933" s="12" t="str">
        <f>IF($B3933 &lt;&gt; "", IF(C3933="Totale","",IF(D3933 = 0, "", VLOOKUP(D3933,'Cond Compo'!A:B,2,FALSE))),"")</f>
        <v/>
      </c>
      <c r="G3933" s="28"/>
      <c r="H3933" s="11" t="str">
        <f xml:space="preserve"> IF(C3933="Totale",2,IF($G3933 &lt;&gt; "", IF(D3933 = "E",MATCH(G3933, 'Cond Compo'!D$16:D$18, 0), MATCH(G3933, 'Cond Compo'!C$16:C$19, 0)), ""))</f>
        <v/>
      </c>
      <c r="I3933" s="12" t="str">
        <f>IF($E3933 &lt;&gt; "", IF(E3933 = 0, "", VLOOKUP(E3933,'Cond Perturbation'!A:B,2,FALSE)),"")</f>
        <v/>
      </c>
      <c r="J3933" s="28"/>
      <c r="K3933" s="29" t="str">
        <f>IF($B3933 &lt;&gt; "", IF(C3933="Oui",IF(H3933=1,IF(E3933=0,Résultat!G$8,IF(J3933="No",Résultat!$G$8,Résultat!$G$7)),IF(H3933=2,IF(E3933=0,Résultat!G$9,IF(J3933="No",Résultat!$G$9,Résultat!$G$7)),Résultat!$G$7)),IF(C3933 = "Totale", IF(H3933=1,IF(E3933=0,Résultat!G$8,IF(J3933="No",Résultat!$G$9,Résultat!$G$7)),IF(H3933=2,IF(E3933=0,Résultat!G$9,IF(J3933="No",Résultat!$G$9,Résultat!$G$7)),Résultat!$G$7)),Résultat!$G$7)), "")</f>
        <v/>
      </c>
    </row>
    <row r="3934" spans="1:11" ht="20.100000000000001" customHeight="1">
      <c r="A3934" s="26"/>
      <c r="B3934" s="27"/>
      <c r="C3934" s="11" t="str">
        <f>IF($B3934 &lt;&gt; "",VLOOKUP(MID(B3934,3,5),'Recyclabilité Prod Matx'!C:F,2,FALSE), "")</f>
        <v/>
      </c>
      <c r="D3934" s="11" t="str">
        <f>IF($B3934 &lt;&gt; "",VLOOKUP(MID(B3934,3,5),'Recyclabilité Prod Matx'!C:F,3,FALSE),"")</f>
        <v/>
      </c>
      <c r="E3934" s="11" t="str">
        <f>IF($B3934 &lt;&gt; "",VLOOKUP(MID(B3934,3,5),'Recyclabilité Prod Matx'!C:F,4,FALSE), "")</f>
        <v/>
      </c>
      <c r="F3934" s="12" t="str">
        <f>IF($B3934 &lt;&gt; "", IF(C3934="Totale","",IF(D3934 = 0, "", VLOOKUP(D3934,'Cond Compo'!A:B,2,FALSE))),"")</f>
        <v/>
      </c>
      <c r="G3934" s="28"/>
      <c r="H3934" s="11" t="str">
        <f xml:space="preserve"> IF(C3934="Totale",2,IF($G3934 &lt;&gt; "", IF(D3934 = "E",MATCH(G3934, 'Cond Compo'!D$16:D$18, 0), MATCH(G3934, 'Cond Compo'!C$16:C$19, 0)), ""))</f>
        <v/>
      </c>
      <c r="I3934" s="12" t="str">
        <f>IF($E3934 &lt;&gt; "", IF(E3934 = 0, "", VLOOKUP(E3934,'Cond Perturbation'!A:B,2,FALSE)),"")</f>
        <v/>
      </c>
      <c r="J3934" s="28"/>
      <c r="K3934" s="29" t="str">
        <f>IF($B3934 &lt;&gt; "", IF(C3934="Oui",IF(H3934=1,IF(E3934=0,Résultat!G$8,IF(J3934="No",Résultat!$G$8,Résultat!$G$7)),IF(H3934=2,IF(E3934=0,Résultat!G$9,IF(J3934="No",Résultat!$G$9,Résultat!$G$7)),Résultat!$G$7)),IF(C3934 = "Totale", IF(H3934=1,IF(E3934=0,Résultat!G$8,IF(J3934="No",Résultat!$G$9,Résultat!$G$7)),IF(H3934=2,IF(E3934=0,Résultat!G$9,IF(J3934="No",Résultat!$G$9,Résultat!$G$7)),Résultat!$G$7)),Résultat!$G$7)), "")</f>
        <v/>
      </c>
    </row>
    <row r="3935" spans="1:11" ht="20.100000000000001" customHeight="1">
      <c r="A3935" s="26"/>
      <c r="B3935" s="27"/>
      <c r="C3935" s="11" t="str">
        <f>IF($B3935 &lt;&gt; "",VLOOKUP(MID(B3935,3,5),'Recyclabilité Prod Matx'!C:F,2,FALSE), "")</f>
        <v/>
      </c>
      <c r="D3935" s="11" t="str">
        <f>IF($B3935 &lt;&gt; "",VLOOKUP(MID(B3935,3,5),'Recyclabilité Prod Matx'!C:F,3,FALSE),"")</f>
        <v/>
      </c>
      <c r="E3935" s="11" t="str">
        <f>IF($B3935 &lt;&gt; "",VLOOKUP(MID(B3935,3,5),'Recyclabilité Prod Matx'!C:F,4,FALSE), "")</f>
        <v/>
      </c>
      <c r="F3935" s="12" t="str">
        <f>IF($B3935 &lt;&gt; "", IF(C3935="Totale","",IF(D3935 = 0, "", VLOOKUP(D3935,'Cond Compo'!A:B,2,FALSE))),"")</f>
        <v/>
      </c>
      <c r="G3935" s="28"/>
      <c r="H3935" s="11" t="str">
        <f xml:space="preserve"> IF(C3935="Totale",2,IF($G3935 &lt;&gt; "", IF(D3935 = "E",MATCH(G3935, 'Cond Compo'!D$16:D$18, 0), MATCH(G3935, 'Cond Compo'!C$16:C$19, 0)), ""))</f>
        <v/>
      </c>
      <c r="I3935" s="12" t="str">
        <f>IF($E3935 &lt;&gt; "", IF(E3935 = 0, "", VLOOKUP(E3935,'Cond Perturbation'!A:B,2,FALSE)),"")</f>
        <v/>
      </c>
      <c r="J3935" s="28"/>
      <c r="K3935" s="29" t="str">
        <f>IF($B3935 &lt;&gt; "", IF(C3935="Oui",IF(H3935=1,IF(E3935=0,Résultat!G$8,IF(J3935="No",Résultat!$G$8,Résultat!$G$7)),IF(H3935=2,IF(E3935=0,Résultat!G$9,IF(J3935="No",Résultat!$G$9,Résultat!$G$7)),Résultat!$G$7)),IF(C3935 = "Totale", IF(H3935=1,IF(E3935=0,Résultat!G$8,IF(J3935="No",Résultat!$G$9,Résultat!$G$7)),IF(H3935=2,IF(E3935=0,Résultat!G$9,IF(J3935="No",Résultat!$G$9,Résultat!$G$7)),Résultat!$G$7)),Résultat!$G$7)), "")</f>
        <v/>
      </c>
    </row>
    <row r="3936" spans="1:11" ht="20.100000000000001" customHeight="1">
      <c r="A3936" s="26"/>
      <c r="B3936" s="27"/>
      <c r="C3936" s="11" t="str">
        <f>IF($B3936 &lt;&gt; "",VLOOKUP(MID(B3936,3,5),'Recyclabilité Prod Matx'!C:F,2,FALSE), "")</f>
        <v/>
      </c>
      <c r="D3936" s="11" t="str">
        <f>IF($B3936 &lt;&gt; "",VLOOKUP(MID(B3936,3,5),'Recyclabilité Prod Matx'!C:F,3,FALSE),"")</f>
        <v/>
      </c>
      <c r="E3936" s="11" t="str">
        <f>IF($B3936 &lt;&gt; "",VLOOKUP(MID(B3936,3,5),'Recyclabilité Prod Matx'!C:F,4,FALSE), "")</f>
        <v/>
      </c>
      <c r="F3936" s="12" t="str">
        <f>IF($B3936 &lt;&gt; "", IF(C3936="Totale","",IF(D3936 = 0, "", VLOOKUP(D3936,'Cond Compo'!A:B,2,FALSE))),"")</f>
        <v/>
      </c>
      <c r="G3936" s="28"/>
      <c r="H3936" s="11" t="str">
        <f xml:space="preserve"> IF(C3936="Totale",2,IF($G3936 &lt;&gt; "", IF(D3936 = "E",MATCH(G3936, 'Cond Compo'!D$16:D$18, 0), MATCH(G3936, 'Cond Compo'!C$16:C$19, 0)), ""))</f>
        <v/>
      </c>
      <c r="I3936" s="12" t="str">
        <f>IF($E3936 &lt;&gt; "", IF(E3936 = 0, "", VLOOKUP(E3936,'Cond Perturbation'!A:B,2,FALSE)),"")</f>
        <v/>
      </c>
      <c r="J3936" s="28"/>
      <c r="K3936" s="29" t="str">
        <f>IF($B3936 &lt;&gt; "", IF(C3936="Oui",IF(H3936=1,IF(E3936=0,Résultat!G$8,IF(J3936="No",Résultat!$G$8,Résultat!$G$7)),IF(H3936=2,IF(E3936=0,Résultat!G$9,IF(J3936="No",Résultat!$G$9,Résultat!$G$7)),Résultat!$G$7)),IF(C3936 = "Totale", IF(H3936=1,IF(E3936=0,Résultat!G$8,IF(J3936="No",Résultat!$G$9,Résultat!$G$7)),IF(H3936=2,IF(E3936=0,Résultat!G$9,IF(J3936="No",Résultat!$G$9,Résultat!$G$7)),Résultat!$G$7)),Résultat!$G$7)), "")</f>
        <v/>
      </c>
    </row>
    <row r="3937" spans="1:11" ht="20.100000000000001" customHeight="1">
      <c r="A3937" s="26"/>
      <c r="B3937" s="27"/>
      <c r="C3937" s="11" t="str">
        <f>IF($B3937 &lt;&gt; "",VLOOKUP(MID(B3937,3,5),'Recyclabilité Prod Matx'!C:F,2,FALSE), "")</f>
        <v/>
      </c>
      <c r="D3937" s="11" t="str">
        <f>IF($B3937 &lt;&gt; "",VLOOKUP(MID(B3937,3,5),'Recyclabilité Prod Matx'!C:F,3,FALSE),"")</f>
        <v/>
      </c>
      <c r="E3937" s="11" t="str">
        <f>IF($B3937 &lt;&gt; "",VLOOKUP(MID(B3937,3,5),'Recyclabilité Prod Matx'!C:F,4,FALSE), "")</f>
        <v/>
      </c>
      <c r="F3937" s="12" t="str">
        <f>IF($B3937 &lt;&gt; "", IF(C3937="Totale","",IF(D3937 = 0, "", VLOOKUP(D3937,'Cond Compo'!A:B,2,FALSE))),"")</f>
        <v/>
      </c>
      <c r="G3937" s="28"/>
      <c r="H3937" s="11" t="str">
        <f xml:space="preserve"> IF(C3937="Totale",2,IF($G3937 &lt;&gt; "", IF(D3937 = "E",MATCH(G3937, 'Cond Compo'!D$16:D$18, 0), MATCH(G3937, 'Cond Compo'!C$16:C$19, 0)), ""))</f>
        <v/>
      </c>
      <c r="I3937" s="12" t="str">
        <f>IF($E3937 &lt;&gt; "", IF(E3937 = 0, "", VLOOKUP(E3937,'Cond Perturbation'!A:B,2,FALSE)),"")</f>
        <v/>
      </c>
      <c r="J3937" s="28"/>
      <c r="K3937" s="29" t="str">
        <f>IF($B3937 &lt;&gt; "", IF(C3937="Oui",IF(H3937=1,IF(E3937=0,Résultat!G$8,IF(J3937="No",Résultat!$G$8,Résultat!$G$7)),IF(H3937=2,IF(E3937=0,Résultat!G$9,IF(J3937="No",Résultat!$G$9,Résultat!$G$7)),Résultat!$G$7)),IF(C3937 = "Totale", IF(H3937=1,IF(E3937=0,Résultat!G$8,IF(J3937="No",Résultat!$G$9,Résultat!$G$7)),IF(H3937=2,IF(E3937=0,Résultat!G$9,IF(J3937="No",Résultat!$G$9,Résultat!$G$7)),Résultat!$G$7)),Résultat!$G$7)), "")</f>
        <v/>
      </c>
    </row>
    <row r="3938" spans="1:11" ht="20.100000000000001" customHeight="1">
      <c r="A3938" s="26"/>
      <c r="B3938" s="27"/>
      <c r="C3938" s="11" t="str">
        <f>IF($B3938 &lt;&gt; "",VLOOKUP(MID(B3938,3,5),'Recyclabilité Prod Matx'!C:F,2,FALSE), "")</f>
        <v/>
      </c>
      <c r="D3938" s="11" t="str">
        <f>IF($B3938 &lt;&gt; "",VLOOKUP(MID(B3938,3,5),'Recyclabilité Prod Matx'!C:F,3,FALSE),"")</f>
        <v/>
      </c>
      <c r="E3938" s="11" t="str">
        <f>IF($B3938 &lt;&gt; "",VLOOKUP(MID(B3938,3,5),'Recyclabilité Prod Matx'!C:F,4,FALSE), "")</f>
        <v/>
      </c>
      <c r="F3938" s="12" t="str">
        <f>IF($B3938 &lt;&gt; "", IF(C3938="Totale","",IF(D3938 = 0, "", VLOOKUP(D3938,'Cond Compo'!A:B,2,FALSE))),"")</f>
        <v/>
      </c>
      <c r="G3938" s="28"/>
      <c r="H3938" s="11" t="str">
        <f xml:space="preserve"> IF(C3938="Totale",2,IF($G3938 &lt;&gt; "", IF(D3938 = "E",MATCH(G3938, 'Cond Compo'!D$16:D$18, 0), MATCH(G3938, 'Cond Compo'!C$16:C$19, 0)), ""))</f>
        <v/>
      </c>
      <c r="I3938" s="12" t="str">
        <f>IF($E3938 &lt;&gt; "", IF(E3938 = 0, "", VLOOKUP(E3938,'Cond Perturbation'!A:B,2,FALSE)),"")</f>
        <v/>
      </c>
      <c r="J3938" s="28"/>
      <c r="K3938" s="29" t="str">
        <f>IF($B3938 &lt;&gt; "", IF(C3938="Oui",IF(H3938=1,IF(E3938=0,Résultat!G$8,IF(J3938="No",Résultat!$G$8,Résultat!$G$7)),IF(H3938=2,IF(E3938=0,Résultat!G$9,IF(J3938="No",Résultat!$G$9,Résultat!$G$7)),Résultat!$G$7)),IF(C3938 = "Totale", IF(H3938=1,IF(E3938=0,Résultat!G$8,IF(J3938="No",Résultat!$G$9,Résultat!$G$7)),IF(H3938=2,IF(E3938=0,Résultat!G$9,IF(J3938="No",Résultat!$G$9,Résultat!$G$7)),Résultat!$G$7)),Résultat!$G$7)), "")</f>
        <v/>
      </c>
    </row>
    <row r="3939" spans="1:11" ht="20.100000000000001" customHeight="1">
      <c r="A3939" s="26"/>
      <c r="B3939" s="27"/>
      <c r="C3939" s="11" t="str">
        <f>IF($B3939 &lt;&gt; "",VLOOKUP(MID(B3939,3,5),'Recyclabilité Prod Matx'!C:F,2,FALSE), "")</f>
        <v/>
      </c>
      <c r="D3939" s="11" t="str">
        <f>IF($B3939 &lt;&gt; "",VLOOKUP(MID(B3939,3,5),'Recyclabilité Prod Matx'!C:F,3,FALSE),"")</f>
        <v/>
      </c>
      <c r="E3939" s="11" t="str">
        <f>IF($B3939 &lt;&gt; "",VLOOKUP(MID(B3939,3,5),'Recyclabilité Prod Matx'!C:F,4,FALSE), "")</f>
        <v/>
      </c>
      <c r="F3939" s="12" t="str">
        <f>IF($B3939 &lt;&gt; "", IF(C3939="Totale","",IF(D3939 = 0, "", VLOOKUP(D3939,'Cond Compo'!A:B,2,FALSE))),"")</f>
        <v/>
      </c>
      <c r="G3939" s="28"/>
      <c r="H3939" s="11" t="str">
        <f xml:space="preserve"> IF(C3939="Totale",2,IF($G3939 &lt;&gt; "", IF(D3939 = "E",MATCH(G3939, 'Cond Compo'!D$16:D$18, 0), MATCH(G3939, 'Cond Compo'!C$16:C$19, 0)), ""))</f>
        <v/>
      </c>
      <c r="I3939" s="12" t="str">
        <f>IF($E3939 &lt;&gt; "", IF(E3939 = 0, "", VLOOKUP(E3939,'Cond Perturbation'!A:B,2,FALSE)),"")</f>
        <v/>
      </c>
      <c r="J3939" s="28"/>
      <c r="K3939" s="29" t="str">
        <f>IF($B3939 &lt;&gt; "", IF(C3939="Oui",IF(H3939=1,IF(E3939=0,Résultat!G$8,IF(J3939="No",Résultat!$G$8,Résultat!$G$7)),IF(H3939=2,IF(E3939=0,Résultat!G$9,IF(J3939="No",Résultat!$G$9,Résultat!$G$7)),Résultat!$G$7)),IF(C3939 = "Totale", IF(H3939=1,IF(E3939=0,Résultat!G$8,IF(J3939="No",Résultat!$G$9,Résultat!$G$7)),IF(H3939=2,IF(E3939=0,Résultat!G$9,IF(J3939="No",Résultat!$G$9,Résultat!$G$7)),Résultat!$G$7)),Résultat!$G$7)), "")</f>
        <v/>
      </c>
    </row>
    <row r="3940" spans="1:11" ht="20.100000000000001" customHeight="1">
      <c r="A3940" s="26"/>
      <c r="B3940" s="27"/>
      <c r="C3940" s="11" t="str">
        <f>IF($B3940 &lt;&gt; "",VLOOKUP(MID(B3940,3,5),'Recyclabilité Prod Matx'!C:F,2,FALSE), "")</f>
        <v/>
      </c>
      <c r="D3940" s="11" t="str">
        <f>IF($B3940 &lt;&gt; "",VLOOKUP(MID(B3940,3,5),'Recyclabilité Prod Matx'!C:F,3,FALSE),"")</f>
        <v/>
      </c>
      <c r="E3940" s="11" t="str">
        <f>IF($B3940 &lt;&gt; "",VLOOKUP(MID(B3940,3,5),'Recyclabilité Prod Matx'!C:F,4,FALSE), "")</f>
        <v/>
      </c>
      <c r="F3940" s="12" t="str">
        <f>IF($B3940 &lt;&gt; "", IF(C3940="Totale","",IF(D3940 = 0, "", VLOOKUP(D3940,'Cond Compo'!A:B,2,FALSE))),"")</f>
        <v/>
      </c>
      <c r="G3940" s="28"/>
      <c r="H3940" s="11" t="str">
        <f xml:space="preserve"> IF(C3940="Totale",2,IF($G3940 &lt;&gt; "", IF(D3940 = "E",MATCH(G3940, 'Cond Compo'!D$16:D$18, 0), MATCH(G3940, 'Cond Compo'!C$16:C$19, 0)), ""))</f>
        <v/>
      </c>
      <c r="I3940" s="12" t="str">
        <f>IF($E3940 &lt;&gt; "", IF(E3940 = 0, "", VLOOKUP(E3940,'Cond Perturbation'!A:B,2,FALSE)),"")</f>
        <v/>
      </c>
      <c r="J3940" s="28"/>
      <c r="K3940" s="29" t="str">
        <f>IF($B3940 &lt;&gt; "", IF(C3940="Oui",IF(H3940=1,IF(E3940=0,Résultat!G$8,IF(J3940="No",Résultat!$G$8,Résultat!$G$7)),IF(H3940=2,IF(E3940=0,Résultat!G$9,IF(J3940="No",Résultat!$G$9,Résultat!$G$7)),Résultat!$G$7)),IF(C3940 = "Totale", IF(H3940=1,IF(E3940=0,Résultat!G$8,IF(J3940="No",Résultat!$G$9,Résultat!$G$7)),IF(H3940=2,IF(E3940=0,Résultat!G$9,IF(J3940="No",Résultat!$G$9,Résultat!$G$7)),Résultat!$G$7)),Résultat!$G$7)), "")</f>
        <v/>
      </c>
    </row>
    <row r="3941" spans="1:11" ht="20.100000000000001" customHeight="1">
      <c r="A3941" s="26"/>
      <c r="B3941" s="27"/>
      <c r="C3941" s="11" t="str">
        <f>IF($B3941 &lt;&gt; "",VLOOKUP(MID(B3941,3,5),'Recyclabilité Prod Matx'!C:F,2,FALSE), "")</f>
        <v/>
      </c>
      <c r="D3941" s="11" t="str">
        <f>IF($B3941 &lt;&gt; "",VLOOKUP(MID(B3941,3,5),'Recyclabilité Prod Matx'!C:F,3,FALSE),"")</f>
        <v/>
      </c>
      <c r="E3941" s="11" t="str">
        <f>IF($B3941 &lt;&gt; "",VLOOKUP(MID(B3941,3,5),'Recyclabilité Prod Matx'!C:F,4,FALSE), "")</f>
        <v/>
      </c>
      <c r="F3941" s="12" t="str">
        <f>IF($B3941 &lt;&gt; "", IF(C3941="Totale","",IF(D3941 = 0, "", VLOOKUP(D3941,'Cond Compo'!A:B,2,FALSE))),"")</f>
        <v/>
      </c>
      <c r="G3941" s="28"/>
      <c r="H3941" s="11" t="str">
        <f xml:space="preserve"> IF(C3941="Totale",2,IF($G3941 &lt;&gt; "", IF(D3941 = "E",MATCH(G3941, 'Cond Compo'!D$16:D$18, 0), MATCH(G3941, 'Cond Compo'!C$16:C$19, 0)), ""))</f>
        <v/>
      </c>
      <c r="I3941" s="12" t="str">
        <f>IF($E3941 &lt;&gt; "", IF(E3941 = 0, "", VLOOKUP(E3941,'Cond Perturbation'!A:B,2,FALSE)),"")</f>
        <v/>
      </c>
      <c r="J3941" s="28"/>
      <c r="K3941" s="29" t="str">
        <f>IF($B3941 &lt;&gt; "", IF(C3941="Oui",IF(H3941=1,IF(E3941=0,Résultat!G$8,IF(J3941="No",Résultat!$G$8,Résultat!$G$7)),IF(H3941=2,IF(E3941=0,Résultat!G$9,IF(J3941="No",Résultat!$G$9,Résultat!$G$7)),Résultat!$G$7)),IF(C3941 = "Totale", IF(H3941=1,IF(E3941=0,Résultat!G$8,IF(J3941="No",Résultat!$G$9,Résultat!$G$7)),IF(H3941=2,IF(E3941=0,Résultat!G$9,IF(J3941="No",Résultat!$G$9,Résultat!$G$7)),Résultat!$G$7)),Résultat!$G$7)), "")</f>
        <v/>
      </c>
    </row>
    <row r="3942" spans="1:11" ht="20.100000000000001" customHeight="1">
      <c r="A3942" s="26"/>
      <c r="B3942" s="27"/>
      <c r="C3942" s="11" t="str">
        <f>IF($B3942 &lt;&gt; "",VLOOKUP(MID(B3942,3,5),'Recyclabilité Prod Matx'!C:F,2,FALSE), "")</f>
        <v/>
      </c>
      <c r="D3942" s="11" t="str">
        <f>IF($B3942 &lt;&gt; "",VLOOKUP(MID(B3942,3,5),'Recyclabilité Prod Matx'!C:F,3,FALSE),"")</f>
        <v/>
      </c>
      <c r="E3942" s="11" t="str">
        <f>IF($B3942 &lt;&gt; "",VLOOKUP(MID(B3942,3,5),'Recyclabilité Prod Matx'!C:F,4,FALSE), "")</f>
        <v/>
      </c>
      <c r="F3942" s="12" t="str">
        <f>IF($B3942 &lt;&gt; "", IF(C3942="Totale","",IF(D3942 = 0, "", VLOOKUP(D3942,'Cond Compo'!A:B,2,FALSE))),"")</f>
        <v/>
      </c>
      <c r="G3942" s="28"/>
      <c r="H3942" s="11" t="str">
        <f xml:space="preserve"> IF(C3942="Totale",2,IF($G3942 &lt;&gt; "", IF(D3942 = "E",MATCH(G3942, 'Cond Compo'!D$16:D$18, 0), MATCH(G3942, 'Cond Compo'!C$16:C$19, 0)), ""))</f>
        <v/>
      </c>
      <c r="I3942" s="12" t="str">
        <f>IF($E3942 &lt;&gt; "", IF(E3942 = 0, "", VLOOKUP(E3942,'Cond Perturbation'!A:B,2,FALSE)),"")</f>
        <v/>
      </c>
      <c r="J3942" s="28"/>
      <c r="K3942" s="29" t="str">
        <f>IF($B3942 &lt;&gt; "", IF(C3942="Oui",IF(H3942=1,IF(E3942=0,Résultat!G$8,IF(J3942="No",Résultat!$G$8,Résultat!$G$7)),IF(H3942=2,IF(E3942=0,Résultat!G$9,IF(J3942="No",Résultat!$G$9,Résultat!$G$7)),Résultat!$G$7)),IF(C3942 = "Totale", IF(H3942=1,IF(E3942=0,Résultat!G$8,IF(J3942="No",Résultat!$G$9,Résultat!$G$7)),IF(H3942=2,IF(E3942=0,Résultat!G$9,IF(J3942="No",Résultat!$G$9,Résultat!$G$7)),Résultat!$G$7)),Résultat!$G$7)), "")</f>
        <v/>
      </c>
    </row>
    <row r="3943" spans="1:11" ht="20.100000000000001" customHeight="1">
      <c r="A3943" s="26"/>
      <c r="B3943" s="27"/>
      <c r="C3943" s="11" t="str">
        <f>IF($B3943 &lt;&gt; "",VLOOKUP(MID(B3943,3,5),'Recyclabilité Prod Matx'!C:F,2,FALSE), "")</f>
        <v/>
      </c>
      <c r="D3943" s="11" t="str">
        <f>IF($B3943 &lt;&gt; "",VLOOKUP(MID(B3943,3,5),'Recyclabilité Prod Matx'!C:F,3,FALSE),"")</f>
        <v/>
      </c>
      <c r="E3943" s="11" t="str">
        <f>IF($B3943 &lt;&gt; "",VLOOKUP(MID(B3943,3,5),'Recyclabilité Prod Matx'!C:F,4,FALSE), "")</f>
        <v/>
      </c>
      <c r="F3943" s="12" t="str">
        <f>IF($B3943 &lt;&gt; "", IF(C3943="Totale","",IF(D3943 = 0, "", VLOOKUP(D3943,'Cond Compo'!A:B,2,FALSE))),"")</f>
        <v/>
      </c>
      <c r="G3943" s="28"/>
      <c r="H3943" s="11" t="str">
        <f xml:space="preserve"> IF(C3943="Totale",2,IF($G3943 &lt;&gt; "", IF(D3943 = "E",MATCH(G3943, 'Cond Compo'!D$16:D$18, 0), MATCH(G3943, 'Cond Compo'!C$16:C$19, 0)), ""))</f>
        <v/>
      </c>
      <c r="I3943" s="12" t="str">
        <f>IF($E3943 &lt;&gt; "", IF(E3943 = 0, "", VLOOKUP(E3943,'Cond Perturbation'!A:B,2,FALSE)),"")</f>
        <v/>
      </c>
      <c r="J3943" s="28"/>
      <c r="K3943" s="29" t="str">
        <f>IF($B3943 &lt;&gt; "", IF(C3943="Oui",IF(H3943=1,IF(E3943=0,Résultat!G$8,IF(J3943="No",Résultat!$G$8,Résultat!$G$7)),IF(H3943=2,IF(E3943=0,Résultat!G$9,IF(J3943="No",Résultat!$G$9,Résultat!$G$7)),Résultat!$G$7)),IF(C3943 = "Totale", IF(H3943=1,IF(E3943=0,Résultat!G$8,IF(J3943="No",Résultat!$G$9,Résultat!$G$7)),IF(H3943=2,IF(E3943=0,Résultat!G$9,IF(J3943="No",Résultat!$G$9,Résultat!$G$7)),Résultat!$G$7)),Résultat!$G$7)), "")</f>
        <v/>
      </c>
    </row>
    <row r="3944" spans="1:11" ht="20.100000000000001" customHeight="1">
      <c r="A3944" s="26"/>
      <c r="B3944" s="27"/>
      <c r="C3944" s="11" t="str">
        <f>IF($B3944 &lt;&gt; "",VLOOKUP(MID(B3944,3,5),'Recyclabilité Prod Matx'!C:F,2,FALSE), "")</f>
        <v/>
      </c>
      <c r="D3944" s="11" t="str">
        <f>IF($B3944 &lt;&gt; "",VLOOKUP(MID(B3944,3,5),'Recyclabilité Prod Matx'!C:F,3,FALSE),"")</f>
        <v/>
      </c>
      <c r="E3944" s="11" t="str">
        <f>IF($B3944 &lt;&gt; "",VLOOKUP(MID(B3944,3,5),'Recyclabilité Prod Matx'!C:F,4,FALSE), "")</f>
        <v/>
      </c>
      <c r="F3944" s="12" t="str">
        <f>IF($B3944 &lt;&gt; "", IF(C3944="Totale","",IF(D3944 = 0, "", VLOOKUP(D3944,'Cond Compo'!A:B,2,FALSE))),"")</f>
        <v/>
      </c>
      <c r="G3944" s="28"/>
      <c r="H3944" s="11" t="str">
        <f xml:space="preserve"> IF(C3944="Totale",2,IF($G3944 &lt;&gt; "", IF(D3944 = "E",MATCH(G3944, 'Cond Compo'!D$16:D$18, 0), MATCH(G3944, 'Cond Compo'!C$16:C$19, 0)), ""))</f>
        <v/>
      </c>
      <c r="I3944" s="12" t="str">
        <f>IF($E3944 &lt;&gt; "", IF(E3944 = 0, "", VLOOKUP(E3944,'Cond Perturbation'!A:B,2,FALSE)),"")</f>
        <v/>
      </c>
      <c r="J3944" s="28"/>
      <c r="K3944" s="29" t="str">
        <f>IF($B3944 &lt;&gt; "", IF(C3944="Oui",IF(H3944=1,IF(E3944=0,Résultat!G$8,IF(J3944="No",Résultat!$G$8,Résultat!$G$7)),IF(H3944=2,IF(E3944=0,Résultat!G$9,IF(J3944="No",Résultat!$G$9,Résultat!$G$7)),Résultat!$G$7)),IF(C3944 = "Totale", IF(H3944=1,IF(E3944=0,Résultat!G$8,IF(J3944="No",Résultat!$G$9,Résultat!$G$7)),IF(H3944=2,IF(E3944=0,Résultat!G$9,IF(J3944="No",Résultat!$G$9,Résultat!$G$7)),Résultat!$G$7)),Résultat!$G$7)), "")</f>
        <v/>
      </c>
    </row>
    <row r="3945" spans="1:11" ht="20.100000000000001" customHeight="1">
      <c r="A3945" s="26"/>
      <c r="B3945" s="27"/>
      <c r="C3945" s="11" t="str">
        <f>IF($B3945 &lt;&gt; "",VLOOKUP(MID(B3945,3,5),'Recyclabilité Prod Matx'!C:F,2,FALSE), "")</f>
        <v/>
      </c>
      <c r="D3945" s="11" t="str">
        <f>IF($B3945 &lt;&gt; "",VLOOKUP(MID(B3945,3,5),'Recyclabilité Prod Matx'!C:F,3,FALSE),"")</f>
        <v/>
      </c>
      <c r="E3945" s="11" t="str">
        <f>IF($B3945 &lt;&gt; "",VLOOKUP(MID(B3945,3,5),'Recyclabilité Prod Matx'!C:F,4,FALSE), "")</f>
        <v/>
      </c>
      <c r="F3945" s="12" t="str">
        <f>IF($B3945 &lt;&gt; "", IF(C3945="Totale","",IF(D3945 = 0, "", VLOOKUP(D3945,'Cond Compo'!A:B,2,FALSE))),"")</f>
        <v/>
      </c>
      <c r="G3945" s="28"/>
      <c r="H3945" s="11" t="str">
        <f xml:space="preserve"> IF(C3945="Totale",2,IF($G3945 &lt;&gt; "", IF(D3945 = "E",MATCH(G3945, 'Cond Compo'!D$16:D$18, 0), MATCH(G3945, 'Cond Compo'!C$16:C$19, 0)), ""))</f>
        <v/>
      </c>
      <c r="I3945" s="12" t="str">
        <f>IF($E3945 &lt;&gt; "", IF(E3945 = 0, "", VLOOKUP(E3945,'Cond Perturbation'!A:B,2,FALSE)),"")</f>
        <v/>
      </c>
      <c r="J3945" s="28"/>
      <c r="K3945" s="29" t="str">
        <f>IF($B3945 &lt;&gt; "", IF(C3945="Oui",IF(H3945=1,IF(E3945=0,Résultat!G$8,IF(J3945="No",Résultat!$G$8,Résultat!$G$7)),IF(H3945=2,IF(E3945=0,Résultat!G$9,IF(J3945="No",Résultat!$G$9,Résultat!$G$7)),Résultat!$G$7)),IF(C3945 = "Totale", IF(H3945=1,IF(E3945=0,Résultat!G$8,IF(J3945="No",Résultat!$G$9,Résultat!$G$7)),IF(H3945=2,IF(E3945=0,Résultat!G$9,IF(J3945="No",Résultat!$G$9,Résultat!$G$7)),Résultat!$G$7)),Résultat!$G$7)), "")</f>
        <v/>
      </c>
    </row>
    <row r="3946" spans="1:11" ht="20.100000000000001" customHeight="1">
      <c r="A3946" s="26"/>
      <c r="B3946" s="27"/>
      <c r="C3946" s="11" t="str">
        <f>IF($B3946 &lt;&gt; "",VLOOKUP(MID(B3946,3,5),'Recyclabilité Prod Matx'!C:F,2,FALSE), "")</f>
        <v/>
      </c>
      <c r="D3946" s="11" t="str">
        <f>IF($B3946 &lt;&gt; "",VLOOKUP(MID(B3946,3,5),'Recyclabilité Prod Matx'!C:F,3,FALSE),"")</f>
        <v/>
      </c>
      <c r="E3946" s="11" t="str">
        <f>IF($B3946 &lt;&gt; "",VLOOKUP(MID(B3946,3,5),'Recyclabilité Prod Matx'!C:F,4,FALSE), "")</f>
        <v/>
      </c>
      <c r="F3946" s="12" t="str">
        <f>IF($B3946 &lt;&gt; "", IF(C3946="Totale","",IF(D3946 = 0, "", VLOOKUP(D3946,'Cond Compo'!A:B,2,FALSE))),"")</f>
        <v/>
      </c>
      <c r="G3946" s="28"/>
      <c r="H3946" s="11" t="str">
        <f xml:space="preserve"> IF(C3946="Totale",2,IF($G3946 &lt;&gt; "", IF(D3946 = "E",MATCH(G3946, 'Cond Compo'!D$16:D$18, 0), MATCH(G3946, 'Cond Compo'!C$16:C$19, 0)), ""))</f>
        <v/>
      </c>
      <c r="I3946" s="12" t="str">
        <f>IF($E3946 &lt;&gt; "", IF(E3946 = 0, "", VLOOKUP(E3946,'Cond Perturbation'!A:B,2,FALSE)),"")</f>
        <v/>
      </c>
      <c r="J3946" s="28"/>
      <c r="K3946" s="29" t="str">
        <f>IF($B3946 &lt;&gt; "", IF(C3946="Oui",IF(H3946=1,IF(E3946=0,Résultat!G$8,IF(J3946="No",Résultat!$G$8,Résultat!$G$7)),IF(H3946=2,IF(E3946=0,Résultat!G$9,IF(J3946="No",Résultat!$G$9,Résultat!$G$7)),Résultat!$G$7)),IF(C3946 = "Totale", IF(H3946=1,IF(E3946=0,Résultat!G$8,IF(J3946="No",Résultat!$G$9,Résultat!$G$7)),IF(H3946=2,IF(E3946=0,Résultat!G$9,IF(J3946="No",Résultat!$G$9,Résultat!$G$7)),Résultat!$G$7)),Résultat!$G$7)), "")</f>
        <v/>
      </c>
    </row>
    <row r="3947" spans="1:11" ht="20.100000000000001" customHeight="1">
      <c r="A3947" s="26"/>
      <c r="B3947" s="27"/>
      <c r="C3947" s="11" t="str">
        <f>IF($B3947 &lt;&gt; "",VLOOKUP(MID(B3947,3,5),'Recyclabilité Prod Matx'!C:F,2,FALSE), "")</f>
        <v/>
      </c>
      <c r="D3947" s="11" t="str">
        <f>IF($B3947 &lt;&gt; "",VLOOKUP(MID(B3947,3,5),'Recyclabilité Prod Matx'!C:F,3,FALSE),"")</f>
        <v/>
      </c>
      <c r="E3947" s="11" t="str">
        <f>IF($B3947 &lt;&gt; "",VLOOKUP(MID(B3947,3,5),'Recyclabilité Prod Matx'!C:F,4,FALSE), "")</f>
        <v/>
      </c>
      <c r="F3947" s="12" t="str">
        <f>IF($B3947 &lt;&gt; "", IF(C3947="Totale","",IF(D3947 = 0, "", VLOOKUP(D3947,'Cond Compo'!A:B,2,FALSE))),"")</f>
        <v/>
      </c>
      <c r="G3947" s="28"/>
      <c r="H3947" s="11" t="str">
        <f xml:space="preserve"> IF(C3947="Totale",2,IF($G3947 &lt;&gt; "", IF(D3947 = "E",MATCH(G3947, 'Cond Compo'!D$16:D$18, 0), MATCH(G3947, 'Cond Compo'!C$16:C$19, 0)), ""))</f>
        <v/>
      </c>
      <c r="I3947" s="12" t="str">
        <f>IF($E3947 &lt;&gt; "", IF(E3947 = 0, "", VLOOKUP(E3947,'Cond Perturbation'!A:B,2,FALSE)),"")</f>
        <v/>
      </c>
      <c r="J3947" s="28"/>
      <c r="K3947" s="29" t="str">
        <f>IF($B3947 &lt;&gt; "", IF(C3947="Oui",IF(H3947=1,IF(E3947=0,Résultat!G$8,IF(J3947="No",Résultat!$G$8,Résultat!$G$7)),IF(H3947=2,IF(E3947=0,Résultat!G$9,IF(J3947="No",Résultat!$G$9,Résultat!$G$7)),Résultat!$G$7)),IF(C3947 = "Totale", IF(H3947=1,IF(E3947=0,Résultat!G$8,IF(J3947="No",Résultat!$G$9,Résultat!$G$7)),IF(H3947=2,IF(E3947=0,Résultat!G$9,IF(J3947="No",Résultat!$G$9,Résultat!$G$7)),Résultat!$G$7)),Résultat!$G$7)), "")</f>
        <v/>
      </c>
    </row>
    <row r="3948" spans="1:11" ht="20.100000000000001" customHeight="1">
      <c r="A3948" s="26"/>
      <c r="B3948" s="27"/>
      <c r="C3948" s="11" t="str">
        <f>IF($B3948 &lt;&gt; "",VLOOKUP(MID(B3948,3,5),'Recyclabilité Prod Matx'!C:F,2,FALSE), "")</f>
        <v/>
      </c>
      <c r="D3948" s="11" t="str">
        <f>IF($B3948 &lt;&gt; "",VLOOKUP(MID(B3948,3,5),'Recyclabilité Prod Matx'!C:F,3,FALSE),"")</f>
        <v/>
      </c>
      <c r="E3948" s="11" t="str">
        <f>IF($B3948 &lt;&gt; "",VLOOKUP(MID(B3948,3,5),'Recyclabilité Prod Matx'!C:F,4,FALSE), "")</f>
        <v/>
      </c>
      <c r="F3948" s="12" t="str">
        <f>IF($B3948 &lt;&gt; "", IF(C3948="Totale","",IF(D3948 = 0, "", VLOOKUP(D3948,'Cond Compo'!A:B,2,FALSE))),"")</f>
        <v/>
      </c>
      <c r="G3948" s="28"/>
      <c r="H3948" s="11" t="str">
        <f xml:space="preserve"> IF(C3948="Totale",2,IF($G3948 &lt;&gt; "", IF(D3948 = "E",MATCH(G3948, 'Cond Compo'!D$16:D$18, 0), MATCH(G3948, 'Cond Compo'!C$16:C$19, 0)), ""))</f>
        <v/>
      </c>
      <c r="I3948" s="12" t="str">
        <f>IF($E3948 &lt;&gt; "", IF(E3948 = 0, "", VLOOKUP(E3948,'Cond Perturbation'!A:B,2,FALSE)),"")</f>
        <v/>
      </c>
      <c r="J3948" s="28"/>
      <c r="K3948" s="29" t="str">
        <f>IF($B3948 &lt;&gt; "", IF(C3948="Oui",IF(H3948=1,IF(E3948=0,Résultat!G$8,IF(J3948="No",Résultat!$G$8,Résultat!$G$7)),IF(H3948=2,IF(E3948=0,Résultat!G$9,IF(J3948="No",Résultat!$G$9,Résultat!$G$7)),Résultat!$G$7)),IF(C3948 = "Totale", IF(H3948=1,IF(E3948=0,Résultat!G$8,IF(J3948="No",Résultat!$G$9,Résultat!$G$7)),IF(H3948=2,IF(E3948=0,Résultat!G$9,IF(J3948="No",Résultat!$G$9,Résultat!$G$7)),Résultat!$G$7)),Résultat!$G$7)), "")</f>
        <v/>
      </c>
    </row>
    <row r="3949" spans="1:11" ht="20.100000000000001" customHeight="1">
      <c r="A3949" s="26"/>
      <c r="B3949" s="27"/>
      <c r="C3949" s="11" t="str">
        <f>IF($B3949 &lt;&gt; "",VLOOKUP(MID(B3949,3,5),'Recyclabilité Prod Matx'!C:F,2,FALSE), "")</f>
        <v/>
      </c>
      <c r="D3949" s="11" t="str">
        <f>IF($B3949 &lt;&gt; "",VLOOKUP(MID(B3949,3,5),'Recyclabilité Prod Matx'!C:F,3,FALSE),"")</f>
        <v/>
      </c>
      <c r="E3949" s="11" t="str">
        <f>IF($B3949 &lt;&gt; "",VLOOKUP(MID(B3949,3,5),'Recyclabilité Prod Matx'!C:F,4,FALSE), "")</f>
        <v/>
      </c>
      <c r="F3949" s="12" t="str">
        <f>IF($B3949 &lt;&gt; "", IF(C3949="Totale","",IF(D3949 = 0, "", VLOOKUP(D3949,'Cond Compo'!A:B,2,FALSE))),"")</f>
        <v/>
      </c>
      <c r="G3949" s="28"/>
      <c r="H3949" s="11" t="str">
        <f xml:space="preserve"> IF(C3949="Totale",2,IF($G3949 &lt;&gt; "", IF(D3949 = "E",MATCH(G3949, 'Cond Compo'!D$16:D$18, 0), MATCH(G3949, 'Cond Compo'!C$16:C$19, 0)), ""))</f>
        <v/>
      </c>
      <c r="I3949" s="12" t="str">
        <f>IF($E3949 &lt;&gt; "", IF(E3949 = 0, "", VLOOKUP(E3949,'Cond Perturbation'!A:B,2,FALSE)),"")</f>
        <v/>
      </c>
      <c r="J3949" s="28"/>
      <c r="K3949" s="29" t="str">
        <f>IF($B3949 &lt;&gt; "", IF(C3949="Oui",IF(H3949=1,IF(E3949=0,Résultat!G$8,IF(J3949="No",Résultat!$G$8,Résultat!$G$7)),IF(H3949=2,IF(E3949=0,Résultat!G$9,IF(J3949="No",Résultat!$G$9,Résultat!$G$7)),Résultat!$G$7)),IF(C3949 = "Totale", IF(H3949=1,IF(E3949=0,Résultat!G$8,IF(J3949="No",Résultat!$G$9,Résultat!$G$7)),IF(H3949=2,IF(E3949=0,Résultat!G$9,IF(J3949="No",Résultat!$G$9,Résultat!$G$7)),Résultat!$G$7)),Résultat!$G$7)), "")</f>
        <v/>
      </c>
    </row>
    <row r="3950" spans="1:11" ht="20.100000000000001" customHeight="1">
      <c r="A3950" s="26"/>
      <c r="B3950" s="27"/>
      <c r="C3950" s="11" t="str">
        <f>IF($B3950 &lt;&gt; "",VLOOKUP(MID(B3950,3,5),'Recyclabilité Prod Matx'!C:F,2,FALSE), "")</f>
        <v/>
      </c>
      <c r="D3950" s="11" t="str">
        <f>IF($B3950 &lt;&gt; "",VLOOKUP(MID(B3950,3,5),'Recyclabilité Prod Matx'!C:F,3,FALSE),"")</f>
        <v/>
      </c>
      <c r="E3950" s="11" t="str">
        <f>IF($B3950 &lt;&gt; "",VLOOKUP(MID(B3950,3,5),'Recyclabilité Prod Matx'!C:F,4,FALSE), "")</f>
        <v/>
      </c>
      <c r="F3950" s="12" t="str">
        <f>IF($B3950 &lt;&gt; "", IF(C3950="Totale","",IF(D3950 = 0, "", VLOOKUP(D3950,'Cond Compo'!A:B,2,FALSE))),"")</f>
        <v/>
      </c>
      <c r="G3950" s="28"/>
      <c r="H3950" s="11" t="str">
        <f xml:space="preserve"> IF(C3950="Totale",2,IF($G3950 &lt;&gt; "", IF(D3950 = "E",MATCH(G3950, 'Cond Compo'!D$16:D$18, 0), MATCH(G3950, 'Cond Compo'!C$16:C$19, 0)), ""))</f>
        <v/>
      </c>
      <c r="I3950" s="12" t="str">
        <f>IF($E3950 &lt;&gt; "", IF(E3950 = 0, "", VLOOKUP(E3950,'Cond Perturbation'!A:B,2,FALSE)),"")</f>
        <v/>
      </c>
      <c r="J3950" s="28"/>
      <c r="K3950" s="29" t="str">
        <f>IF($B3950 &lt;&gt; "", IF(C3950="Oui",IF(H3950=1,IF(E3950=0,Résultat!G$8,IF(J3950="No",Résultat!$G$8,Résultat!$G$7)),IF(H3950=2,IF(E3950=0,Résultat!G$9,IF(J3950="No",Résultat!$G$9,Résultat!$G$7)),Résultat!$G$7)),IF(C3950 = "Totale", IF(H3950=1,IF(E3950=0,Résultat!G$8,IF(J3950="No",Résultat!$G$9,Résultat!$G$7)),IF(H3950=2,IF(E3950=0,Résultat!G$9,IF(J3950="No",Résultat!$G$9,Résultat!$G$7)),Résultat!$G$7)),Résultat!$G$7)), "")</f>
        <v/>
      </c>
    </row>
    <row r="3951" spans="1:11" ht="20.100000000000001" customHeight="1">
      <c r="A3951" s="26"/>
      <c r="B3951" s="27"/>
      <c r="C3951" s="11" t="str">
        <f>IF($B3951 &lt;&gt; "",VLOOKUP(MID(B3951,3,5),'Recyclabilité Prod Matx'!C:F,2,FALSE), "")</f>
        <v/>
      </c>
      <c r="D3951" s="11" t="str">
        <f>IF($B3951 &lt;&gt; "",VLOOKUP(MID(B3951,3,5),'Recyclabilité Prod Matx'!C:F,3,FALSE),"")</f>
        <v/>
      </c>
      <c r="E3951" s="11" t="str">
        <f>IF($B3951 &lt;&gt; "",VLOOKUP(MID(B3951,3,5),'Recyclabilité Prod Matx'!C:F,4,FALSE), "")</f>
        <v/>
      </c>
      <c r="F3951" s="12" t="str">
        <f>IF($B3951 &lt;&gt; "", IF(C3951="Totale","",IF(D3951 = 0, "", VLOOKUP(D3951,'Cond Compo'!A:B,2,FALSE))),"")</f>
        <v/>
      </c>
      <c r="G3951" s="28"/>
      <c r="H3951" s="11" t="str">
        <f xml:space="preserve"> IF(C3951="Totale",2,IF($G3951 &lt;&gt; "", IF(D3951 = "E",MATCH(G3951, 'Cond Compo'!D$16:D$18, 0), MATCH(G3951, 'Cond Compo'!C$16:C$19, 0)), ""))</f>
        <v/>
      </c>
      <c r="I3951" s="12" t="str">
        <f>IF($E3951 &lt;&gt; "", IF(E3951 = 0, "", VLOOKUP(E3951,'Cond Perturbation'!A:B,2,FALSE)),"")</f>
        <v/>
      </c>
      <c r="J3951" s="28"/>
      <c r="K3951" s="29" t="str">
        <f>IF($B3951 &lt;&gt; "", IF(C3951="Oui",IF(H3951=1,IF(E3951=0,Résultat!G$8,IF(J3951="No",Résultat!$G$8,Résultat!$G$7)),IF(H3951=2,IF(E3951=0,Résultat!G$9,IF(J3951="No",Résultat!$G$9,Résultat!$G$7)),Résultat!$G$7)),IF(C3951 = "Totale", IF(H3951=1,IF(E3951=0,Résultat!G$8,IF(J3951="No",Résultat!$G$9,Résultat!$G$7)),IF(H3951=2,IF(E3951=0,Résultat!G$9,IF(J3951="No",Résultat!$G$9,Résultat!$G$7)),Résultat!$G$7)),Résultat!$G$7)), "")</f>
        <v/>
      </c>
    </row>
    <row r="3952" spans="1:11" ht="20.100000000000001" customHeight="1">
      <c r="A3952" s="26"/>
      <c r="B3952" s="27"/>
      <c r="C3952" s="11" t="str">
        <f>IF($B3952 &lt;&gt; "",VLOOKUP(MID(B3952,3,5),'Recyclabilité Prod Matx'!C:F,2,FALSE), "")</f>
        <v/>
      </c>
      <c r="D3952" s="11" t="str">
        <f>IF($B3952 &lt;&gt; "",VLOOKUP(MID(B3952,3,5),'Recyclabilité Prod Matx'!C:F,3,FALSE),"")</f>
        <v/>
      </c>
      <c r="E3952" s="11" t="str">
        <f>IF($B3952 &lt;&gt; "",VLOOKUP(MID(B3952,3,5),'Recyclabilité Prod Matx'!C:F,4,FALSE), "")</f>
        <v/>
      </c>
      <c r="F3952" s="12" t="str">
        <f>IF($B3952 &lt;&gt; "", IF(C3952="Totale","",IF(D3952 = 0, "", VLOOKUP(D3952,'Cond Compo'!A:B,2,FALSE))),"")</f>
        <v/>
      </c>
      <c r="G3952" s="28"/>
      <c r="H3952" s="11" t="str">
        <f xml:space="preserve"> IF(C3952="Totale",2,IF($G3952 &lt;&gt; "", IF(D3952 = "E",MATCH(G3952, 'Cond Compo'!D$16:D$18, 0), MATCH(G3952, 'Cond Compo'!C$16:C$19, 0)), ""))</f>
        <v/>
      </c>
      <c r="I3952" s="12" t="str">
        <f>IF($E3952 &lt;&gt; "", IF(E3952 = 0, "", VLOOKUP(E3952,'Cond Perturbation'!A:B,2,FALSE)),"")</f>
        <v/>
      </c>
      <c r="J3952" s="28"/>
      <c r="K3952" s="29" t="str">
        <f>IF($B3952 &lt;&gt; "", IF(C3952="Oui",IF(H3952=1,IF(E3952=0,Résultat!G$8,IF(J3952="No",Résultat!$G$8,Résultat!$G$7)),IF(H3952=2,IF(E3952=0,Résultat!G$9,IF(J3952="No",Résultat!$G$9,Résultat!$G$7)),Résultat!$G$7)),IF(C3952 = "Totale", IF(H3952=1,IF(E3952=0,Résultat!G$8,IF(J3952="No",Résultat!$G$9,Résultat!$G$7)),IF(H3952=2,IF(E3952=0,Résultat!G$9,IF(J3952="No",Résultat!$G$9,Résultat!$G$7)),Résultat!$G$7)),Résultat!$G$7)), "")</f>
        <v/>
      </c>
    </row>
    <row r="3953" spans="1:11" ht="20.100000000000001" customHeight="1">
      <c r="A3953" s="26"/>
      <c r="B3953" s="27"/>
      <c r="C3953" s="11" t="str">
        <f>IF($B3953 &lt;&gt; "",VLOOKUP(MID(B3953,3,5),'Recyclabilité Prod Matx'!C:F,2,FALSE), "")</f>
        <v/>
      </c>
      <c r="D3953" s="11" t="str">
        <f>IF($B3953 &lt;&gt; "",VLOOKUP(MID(B3953,3,5),'Recyclabilité Prod Matx'!C:F,3,FALSE),"")</f>
        <v/>
      </c>
      <c r="E3953" s="11" t="str">
        <f>IF($B3953 &lt;&gt; "",VLOOKUP(MID(B3953,3,5),'Recyclabilité Prod Matx'!C:F,4,FALSE), "")</f>
        <v/>
      </c>
      <c r="F3953" s="12" t="str">
        <f>IF($B3953 &lt;&gt; "", IF(C3953="Totale","",IF(D3953 = 0, "", VLOOKUP(D3953,'Cond Compo'!A:B,2,FALSE))),"")</f>
        <v/>
      </c>
      <c r="G3953" s="28"/>
      <c r="H3953" s="11" t="str">
        <f xml:space="preserve"> IF(C3953="Totale",2,IF($G3953 &lt;&gt; "", IF(D3953 = "E",MATCH(G3953, 'Cond Compo'!D$16:D$18, 0), MATCH(G3953, 'Cond Compo'!C$16:C$19, 0)), ""))</f>
        <v/>
      </c>
      <c r="I3953" s="12" t="str">
        <f>IF($E3953 &lt;&gt; "", IF(E3953 = 0, "", VLOOKUP(E3953,'Cond Perturbation'!A:B,2,FALSE)),"")</f>
        <v/>
      </c>
      <c r="J3953" s="28"/>
      <c r="K3953" s="29" t="str">
        <f>IF($B3953 &lt;&gt; "", IF(C3953="Oui",IF(H3953=1,IF(E3953=0,Résultat!G$8,IF(J3953="No",Résultat!$G$8,Résultat!$G$7)),IF(H3953=2,IF(E3953=0,Résultat!G$9,IF(J3953="No",Résultat!$G$9,Résultat!$G$7)),Résultat!$G$7)),IF(C3953 = "Totale", IF(H3953=1,IF(E3953=0,Résultat!G$8,IF(J3953="No",Résultat!$G$9,Résultat!$G$7)),IF(H3953=2,IF(E3953=0,Résultat!G$9,IF(J3953="No",Résultat!$G$9,Résultat!$G$7)),Résultat!$G$7)),Résultat!$G$7)), "")</f>
        <v/>
      </c>
    </row>
    <row r="3954" spans="1:11" ht="20.100000000000001" customHeight="1">
      <c r="A3954" s="26"/>
      <c r="B3954" s="27"/>
      <c r="C3954" s="11" t="str">
        <f>IF($B3954 &lt;&gt; "",VLOOKUP(MID(B3954,3,5),'Recyclabilité Prod Matx'!C:F,2,FALSE), "")</f>
        <v/>
      </c>
      <c r="D3954" s="11" t="str">
        <f>IF($B3954 &lt;&gt; "",VLOOKUP(MID(B3954,3,5),'Recyclabilité Prod Matx'!C:F,3,FALSE),"")</f>
        <v/>
      </c>
      <c r="E3954" s="11" t="str">
        <f>IF($B3954 &lt;&gt; "",VLOOKUP(MID(B3954,3,5),'Recyclabilité Prod Matx'!C:F,4,FALSE), "")</f>
        <v/>
      </c>
      <c r="F3954" s="12" t="str">
        <f>IF($B3954 &lt;&gt; "", IF(C3954="Totale","",IF(D3954 = 0, "", VLOOKUP(D3954,'Cond Compo'!A:B,2,FALSE))),"")</f>
        <v/>
      </c>
      <c r="G3954" s="28"/>
      <c r="H3954" s="11" t="str">
        <f xml:space="preserve"> IF(C3954="Totale",2,IF($G3954 &lt;&gt; "", IF(D3954 = "E",MATCH(G3954, 'Cond Compo'!D$16:D$18, 0), MATCH(G3954, 'Cond Compo'!C$16:C$19, 0)), ""))</f>
        <v/>
      </c>
      <c r="I3954" s="12" t="str">
        <f>IF($E3954 &lt;&gt; "", IF(E3954 = 0, "", VLOOKUP(E3954,'Cond Perturbation'!A:B,2,FALSE)),"")</f>
        <v/>
      </c>
      <c r="J3954" s="28"/>
      <c r="K3954" s="29" t="str">
        <f>IF($B3954 &lt;&gt; "", IF(C3954="Oui",IF(H3954=1,IF(E3954=0,Résultat!G$8,IF(J3954="No",Résultat!$G$8,Résultat!$G$7)),IF(H3954=2,IF(E3954=0,Résultat!G$9,IF(J3954="No",Résultat!$G$9,Résultat!$G$7)),Résultat!$G$7)),IF(C3954 = "Totale", IF(H3954=1,IF(E3954=0,Résultat!G$8,IF(J3954="No",Résultat!$G$9,Résultat!$G$7)),IF(H3954=2,IF(E3954=0,Résultat!G$9,IF(J3954="No",Résultat!$G$9,Résultat!$G$7)),Résultat!$G$7)),Résultat!$G$7)), "")</f>
        <v/>
      </c>
    </row>
    <row r="3955" spans="1:11" ht="20.100000000000001" customHeight="1">
      <c r="A3955" s="26"/>
      <c r="B3955" s="27"/>
      <c r="C3955" s="11" t="str">
        <f>IF($B3955 &lt;&gt; "",VLOOKUP(MID(B3955,3,5),'Recyclabilité Prod Matx'!C:F,2,FALSE), "")</f>
        <v/>
      </c>
      <c r="D3955" s="11" t="str">
        <f>IF($B3955 &lt;&gt; "",VLOOKUP(MID(B3955,3,5),'Recyclabilité Prod Matx'!C:F,3,FALSE),"")</f>
        <v/>
      </c>
      <c r="E3955" s="11" t="str">
        <f>IF($B3955 &lt;&gt; "",VLOOKUP(MID(B3955,3,5),'Recyclabilité Prod Matx'!C:F,4,FALSE), "")</f>
        <v/>
      </c>
      <c r="F3955" s="12" t="str">
        <f>IF($B3955 &lt;&gt; "", IF(C3955="Totale","",IF(D3955 = 0, "", VLOOKUP(D3955,'Cond Compo'!A:B,2,FALSE))),"")</f>
        <v/>
      </c>
      <c r="G3955" s="28"/>
      <c r="H3955" s="11" t="str">
        <f xml:space="preserve"> IF(C3955="Totale",2,IF($G3955 &lt;&gt; "", IF(D3955 = "E",MATCH(G3955, 'Cond Compo'!D$16:D$18, 0), MATCH(G3955, 'Cond Compo'!C$16:C$19, 0)), ""))</f>
        <v/>
      </c>
      <c r="I3955" s="12" t="str">
        <f>IF($E3955 &lt;&gt; "", IF(E3955 = 0, "", VLOOKUP(E3955,'Cond Perturbation'!A:B,2,FALSE)),"")</f>
        <v/>
      </c>
      <c r="J3955" s="28"/>
      <c r="K3955" s="29" t="str">
        <f>IF($B3955 &lt;&gt; "", IF(C3955="Oui",IF(H3955=1,IF(E3955=0,Résultat!G$8,IF(J3955="No",Résultat!$G$8,Résultat!$G$7)),IF(H3955=2,IF(E3955=0,Résultat!G$9,IF(J3955="No",Résultat!$G$9,Résultat!$G$7)),Résultat!$G$7)),IF(C3955 = "Totale", IF(H3955=1,IF(E3955=0,Résultat!G$8,IF(J3955="No",Résultat!$G$9,Résultat!$G$7)),IF(H3955=2,IF(E3955=0,Résultat!G$9,IF(J3955="No",Résultat!$G$9,Résultat!$G$7)),Résultat!$G$7)),Résultat!$G$7)), "")</f>
        <v/>
      </c>
    </row>
    <row r="3956" spans="1:11" ht="20.100000000000001" customHeight="1">
      <c r="A3956" s="26"/>
      <c r="B3956" s="27"/>
      <c r="C3956" s="11" t="str">
        <f>IF($B3956 &lt;&gt; "",VLOOKUP(MID(B3956,3,5),'Recyclabilité Prod Matx'!C:F,2,FALSE), "")</f>
        <v/>
      </c>
      <c r="D3956" s="11" t="str">
        <f>IF($B3956 &lt;&gt; "",VLOOKUP(MID(B3956,3,5),'Recyclabilité Prod Matx'!C:F,3,FALSE),"")</f>
        <v/>
      </c>
      <c r="E3956" s="11" t="str">
        <f>IF($B3956 &lt;&gt; "",VLOOKUP(MID(B3956,3,5),'Recyclabilité Prod Matx'!C:F,4,FALSE), "")</f>
        <v/>
      </c>
      <c r="F3956" s="12" t="str">
        <f>IF($B3956 &lt;&gt; "", IF(C3956="Totale","",IF(D3956 = 0, "", VLOOKUP(D3956,'Cond Compo'!A:B,2,FALSE))),"")</f>
        <v/>
      </c>
      <c r="G3956" s="28"/>
      <c r="H3956" s="11" t="str">
        <f xml:space="preserve"> IF(C3956="Totale",2,IF($G3956 &lt;&gt; "", IF(D3956 = "E",MATCH(G3956, 'Cond Compo'!D$16:D$18, 0), MATCH(G3956, 'Cond Compo'!C$16:C$19, 0)), ""))</f>
        <v/>
      </c>
      <c r="I3956" s="12" t="str">
        <f>IF($E3956 &lt;&gt; "", IF(E3956 = 0, "", VLOOKUP(E3956,'Cond Perturbation'!A:B,2,FALSE)),"")</f>
        <v/>
      </c>
      <c r="J3956" s="28"/>
      <c r="K3956" s="29" t="str">
        <f>IF($B3956 &lt;&gt; "", IF(C3956="Oui",IF(H3956=1,IF(E3956=0,Résultat!G$8,IF(J3956="No",Résultat!$G$8,Résultat!$G$7)),IF(H3956=2,IF(E3956=0,Résultat!G$9,IF(J3956="No",Résultat!$G$9,Résultat!$G$7)),Résultat!$G$7)),IF(C3956 = "Totale", IF(H3956=1,IF(E3956=0,Résultat!G$8,IF(J3956="No",Résultat!$G$9,Résultat!$G$7)),IF(H3956=2,IF(E3956=0,Résultat!G$9,IF(J3956="No",Résultat!$G$9,Résultat!$G$7)),Résultat!$G$7)),Résultat!$G$7)), "")</f>
        <v/>
      </c>
    </row>
    <row r="3957" spans="1:11" ht="20.100000000000001" customHeight="1">
      <c r="A3957" s="26"/>
      <c r="B3957" s="27"/>
      <c r="C3957" s="11" t="str">
        <f>IF($B3957 &lt;&gt; "",VLOOKUP(MID(B3957,3,5),'Recyclabilité Prod Matx'!C:F,2,FALSE), "")</f>
        <v/>
      </c>
      <c r="D3957" s="11" t="str">
        <f>IF($B3957 &lt;&gt; "",VLOOKUP(MID(B3957,3,5),'Recyclabilité Prod Matx'!C:F,3,FALSE),"")</f>
        <v/>
      </c>
      <c r="E3957" s="11" t="str">
        <f>IF($B3957 &lt;&gt; "",VLOOKUP(MID(B3957,3,5),'Recyclabilité Prod Matx'!C:F,4,FALSE), "")</f>
        <v/>
      </c>
      <c r="F3957" s="12" t="str">
        <f>IF($B3957 &lt;&gt; "", IF(C3957="Totale","",IF(D3957 = 0, "", VLOOKUP(D3957,'Cond Compo'!A:B,2,FALSE))),"")</f>
        <v/>
      </c>
      <c r="G3957" s="28"/>
      <c r="H3957" s="11" t="str">
        <f xml:space="preserve"> IF(C3957="Totale",2,IF($G3957 &lt;&gt; "", IF(D3957 = "E",MATCH(G3957, 'Cond Compo'!D$16:D$18, 0), MATCH(G3957, 'Cond Compo'!C$16:C$19, 0)), ""))</f>
        <v/>
      </c>
      <c r="I3957" s="12" t="str">
        <f>IF($E3957 &lt;&gt; "", IF(E3957 = 0, "", VLOOKUP(E3957,'Cond Perturbation'!A:B,2,FALSE)),"")</f>
        <v/>
      </c>
      <c r="J3957" s="28"/>
      <c r="K3957" s="29" t="str">
        <f>IF($B3957 &lt;&gt; "", IF(C3957="Oui",IF(H3957=1,IF(E3957=0,Résultat!G$8,IF(J3957="No",Résultat!$G$8,Résultat!$G$7)),IF(H3957=2,IF(E3957=0,Résultat!G$9,IF(J3957="No",Résultat!$G$9,Résultat!$G$7)),Résultat!$G$7)),IF(C3957 = "Totale", IF(H3957=1,IF(E3957=0,Résultat!G$8,IF(J3957="No",Résultat!$G$9,Résultat!$G$7)),IF(H3957=2,IF(E3957=0,Résultat!G$9,IF(J3957="No",Résultat!$G$9,Résultat!$G$7)),Résultat!$G$7)),Résultat!$G$7)), "")</f>
        <v/>
      </c>
    </row>
    <row r="3958" spans="1:11" ht="20.100000000000001" customHeight="1">
      <c r="A3958" s="26"/>
      <c r="B3958" s="27"/>
      <c r="C3958" s="11" t="str">
        <f>IF($B3958 &lt;&gt; "",VLOOKUP(MID(B3958,3,5),'Recyclabilité Prod Matx'!C:F,2,FALSE), "")</f>
        <v/>
      </c>
      <c r="D3958" s="11" t="str">
        <f>IF($B3958 &lt;&gt; "",VLOOKUP(MID(B3958,3,5),'Recyclabilité Prod Matx'!C:F,3,FALSE),"")</f>
        <v/>
      </c>
      <c r="E3958" s="11" t="str">
        <f>IF($B3958 &lt;&gt; "",VLOOKUP(MID(B3958,3,5),'Recyclabilité Prod Matx'!C:F,4,FALSE), "")</f>
        <v/>
      </c>
      <c r="F3958" s="12" t="str">
        <f>IF($B3958 &lt;&gt; "", IF(C3958="Totale","",IF(D3958 = 0, "", VLOOKUP(D3958,'Cond Compo'!A:B,2,FALSE))),"")</f>
        <v/>
      </c>
      <c r="G3958" s="28"/>
      <c r="H3958" s="11" t="str">
        <f xml:space="preserve"> IF(C3958="Totale",2,IF($G3958 &lt;&gt; "", IF(D3958 = "E",MATCH(G3958, 'Cond Compo'!D$16:D$18, 0), MATCH(G3958, 'Cond Compo'!C$16:C$19, 0)), ""))</f>
        <v/>
      </c>
      <c r="I3958" s="12" t="str">
        <f>IF($E3958 &lt;&gt; "", IF(E3958 = 0, "", VLOOKUP(E3958,'Cond Perturbation'!A:B,2,FALSE)),"")</f>
        <v/>
      </c>
      <c r="J3958" s="28"/>
      <c r="K3958" s="29" t="str">
        <f>IF($B3958 &lt;&gt; "", IF(C3958="Oui",IF(H3958=1,IF(E3958=0,Résultat!G$8,IF(J3958="No",Résultat!$G$8,Résultat!$G$7)),IF(H3958=2,IF(E3958=0,Résultat!G$9,IF(J3958="No",Résultat!$G$9,Résultat!$G$7)),Résultat!$G$7)),IF(C3958 = "Totale", IF(H3958=1,IF(E3958=0,Résultat!G$8,IF(J3958="No",Résultat!$G$9,Résultat!$G$7)),IF(H3958=2,IF(E3958=0,Résultat!G$9,IF(J3958="No",Résultat!$G$9,Résultat!$G$7)),Résultat!$G$7)),Résultat!$G$7)), "")</f>
        <v/>
      </c>
    </row>
    <row r="3959" spans="1:11" ht="20.100000000000001" customHeight="1">
      <c r="A3959" s="26"/>
      <c r="B3959" s="27"/>
      <c r="C3959" s="11" t="str">
        <f>IF($B3959 &lt;&gt; "",VLOOKUP(MID(B3959,3,5),'Recyclabilité Prod Matx'!C:F,2,FALSE), "")</f>
        <v/>
      </c>
      <c r="D3959" s="11" t="str">
        <f>IF($B3959 &lt;&gt; "",VLOOKUP(MID(B3959,3,5),'Recyclabilité Prod Matx'!C:F,3,FALSE),"")</f>
        <v/>
      </c>
      <c r="E3959" s="11" t="str">
        <f>IF($B3959 &lt;&gt; "",VLOOKUP(MID(B3959,3,5),'Recyclabilité Prod Matx'!C:F,4,FALSE), "")</f>
        <v/>
      </c>
      <c r="F3959" s="12" t="str">
        <f>IF($B3959 &lt;&gt; "", IF(C3959="Totale","",IF(D3959 = 0, "", VLOOKUP(D3959,'Cond Compo'!A:B,2,FALSE))),"")</f>
        <v/>
      </c>
      <c r="G3959" s="28"/>
      <c r="H3959" s="11" t="str">
        <f xml:space="preserve"> IF(C3959="Totale",2,IF($G3959 &lt;&gt; "", IF(D3959 = "E",MATCH(G3959, 'Cond Compo'!D$16:D$18, 0), MATCH(G3959, 'Cond Compo'!C$16:C$19, 0)), ""))</f>
        <v/>
      </c>
      <c r="I3959" s="12" t="str">
        <f>IF($E3959 &lt;&gt; "", IF(E3959 = 0, "", VLOOKUP(E3959,'Cond Perturbation'!A:B,2,FALSE)),"")</f>
        <v/>
      </c>
      <c r="J3959" s="28"/>
      <c r="K3959" s="29" t="str">
        <f>IF($B3959 &lt;&gt; "", IF(C3959="Oui",IF(H3959=1,IF(E3959=0,Résultat!G$8,IF(J3959="No",Résultat!$G$8,Résultat!$G$7)),IF(H3959=2,IF(E3959=0,Résultat!G$9,IF(J3959="No",Résultat!$G$9,Résultat!$G$7)),Résultat!$G$7)),IF(C3959 = "Totale", IF(H3959=1,IF(E3959=0,Résultat!G$8,IF(J3959="No",Résultat!$G$9,Résultat!$G$7)),IF(H3959=2,IF(E3959=0,Résultat!G$9,IF(J3959="No",Résultat!$G$9,Résultat!$G$7)),Résultat!$G$7)),Résultat!$G$7)), "")</f>
        <v/>
      </c>
    </row>
    <row r="3960" spans="1:11" ht="20.100000000000001" customHeight="1">
      <c r="A3960" s="26"/>
      <c r="B3960" s="27"/>
      <c r="C3960" s="11" t="str">
        <f>IF($B3960 &lt;&gt; "",VLOOKUP(MID(B3960,3,5),'Recyclabilité Prod Matx'!C:F,2,FALSE), "")</f>
        <v/>
      </c>
      <c r="D3960" s="11" t="str">
        <f>IF($B3960 &lt;&gt; "",VLOOKUP(MID(B3960,3,5),'Recyclabilité Prod Matx'!C:F,3,FALSE),"")</f>
        <v/>
      </c>
      <c r="E3960" s="11" t="str">
        <f>IF($B3960 &lt;&gt; "",VLOOKUP(MID(B3960,3,5),'Recyclabilité Prod Matx'!C:F,4,FALSE), "")</f>
        <v/>
      </c>
      <c r="F3960" s="12" t="str">
        <f>IF($B3960 &lt;&gt; "", IF(C3960="Totale","",IF(D3960 = 0, "", VLOOKUP(D3960,'Cond Compo'!A:B,2,FALSE))),"")</f>
        <v/>
      </c>
      <c r="G3960" s="28"/>
      <c r="H3960" s="11" t="str">
        <f xml:space="preserve"> IF(C3960="Totale",2,IF($G3960 &lt;&gt; "", IF(D3960 = "E",MATCH(G3960, 'Cond Compo'!D$16:D$18, 0), MATCH(G3960, 'Cond Compo'!C$16:C$19, 0)), ""))</f>
        <v/>
      </c>
      <c r="I3960" s="12" t="str">
        <f>IF($E3960 &lt;&gt; "", IF(E3960 = 0, "", VLOOKUP(E3960,'Cond Perturbation'!A:B,2,FALSE)),"")</f>
        <v/>
      </c>
      <c r="J3960" s="28"/>
      <c r="K3960" s="29" t="str">
        <f>IF($B3960 &lt;&gt; "", IF(C3960="Oui",IF(H3960=1,IF(E3960=0,Résultat!G$8,IF(J3960="No",Résultat!$G$8,Résultat!$G$7)),IF(H3960=2,IF(E3960=0,Résultat!G$9,IF(J3960="No",Résultat!$G$9,Résultat!$G$7)),Résultat!$G$7)),IF(C3960 = "Totale", IF(H3960=1,IF(E3960=0,Résultat!G$8,IF(J3960="No",Résultat!$G$9,Résultat!$G$7)),IF(H3960=2,IF(E3960=0,Résultat!G$9,IF(J3960="No",Résultat!$G$9,Résultat!$G$7)),Résultat!$G$7)),Résultat!$G$7)), "")</f>
        <v/>
      </c>
    </row>
    <row r="3961" spans="1:11" ht="20.100000000000001" customHeight="1">
      <c r="A3961" s="26"/>
      <c r="B3961" s="27"/>
      <c r="C3961" s="11" t="str">
        <f>IF($B3961 &lt;&gt; "",VLOOKUP(MID(B3961,3,5),'Recyclabilité Prod Matx'!C:F,2,FALSE), "")</f>
        <v/>
      </c>
      <c r="D3961" s="11" t="str">
        <f>IF($B3961 &lt;&gt; "",VLOOKUP(MID(B3961,3,5),'Recyclabilité Prod Matx'!C:F,3,FALSE),"")</f>
        <v/>
      </c>
      <c r="E3961" s="11" t="str">
        <f>IF($B3961 &lt;&gt; "",VLOOKUP(MID(B3961,3,5),'Recyclabilité Prod Matx'!C:F,4,FALSE), "")</f>
        <v/>
      </c>
      <c r="F3961" s="12" t="str">
        <f>IF($B3961 &lt;&gt; "", IF(C3961="Totale","",IF(D3961 = 0, "", VLOOKUP(D3961,'Cond Compo'!A:B,2,FALSE))),"")</f>
        <v/>
      </c>
      <c r="G3961" s="28"/>
      <c r="H3961" s="11" t="str">
        <f xml:space="preserve"> IF(C3961="Totale",2,IF($G3961 &lt;&gt; "", IF(D3961 = "E",MATCH(G3961, 'Cond Compo'!D$16:D$18, 0), MATCH(G3961, 'Cond Compo'!C$16:C$19, 0)), ""))</f>
        <v/>
      </c>
      <c r="I3961" s="12" t="str">
        <f>IF($E3961 &lt;&gt; "", IF(E3961 = 0, "", VLOOKUP(E3961,'Cond Perturbation'!A:B,2,FALSE)),"")</f>
        <v/>
      </c>
      <c r="J3961" s="28"/>
      <c r="K3961" s="29" t="str">
        <f>IF($B3961 &lt;&gt; "", IF(C3961="Oui",IF(H3961=1,IF(E3961=0,Résultat!G$8,IF(J3961="No",Résultat!$G$8,Résultat!$G$7)),IF(H3961=2,IF(E3961=0,Résultat!G$9,IF(J3961="No",Résultat!$G$9,Résultat!$G$7)),Résultat!$G$7)),IF(C3961 = "Totale", IF(H3961=1,IF(E3961=0,Résultat!G$8,IF(J3961="No",Résultat!$G$9,Résultat!$G$7)),IF(H3961=2,IF(E3961=0,Résultat!G$9,IF(J3961="No",Résultat!$G$9,Résultat!$G$7)),Résultat!$G$7)),Résultat!$G$7)), "")</f>
        <v/>
      </c>
    </row>
    <row r="3962" spans="1:11" ht="20.100000000000001" customHeight="1">
      <c r="A3962" s="26"/>
      <c r="B3962" s="27"/>
      <c r="C3962" s="11" t="str">
        <f>IF($B3962 &lt;&gt; "",VLOOKUP(MID(B3962,3,5),'Recyclabilité Prod Matx'!C:F,2,FALSE), "")</f>
        <v/>
      </c>
      <c r="D3962" s="11" t="str">
        <f>IF($B3962 &lt;&gt; "",VLOOKUP(MID(B3962,3,5),'Recyclabilité Prod Matx'!C:F,3,FALSE),"")</f>
        <v/>
      </c>
      <c r="E3962" s="11" t="str">
        <f>IF($B3962 &lt;&gt; "",VLOOKUP(MID(B3962,3,5),'Recyclabilité Prod Matx'!C:F,4,FALSE), "")</f>
        <v/>
      </c>
      <c r="F3962" s="12" t="str">
        <f>IF($B3962 &lt;&gt; "", IF(C3962="Totale","",IF(D3962 = 0, "", VLOOKUP(D3962,'Cond Compo'!A:B,2,FALSE))),"")</f>
        <v/>
      </c>
      <c r="G3962" s="28"/>
      <c r="H3962" s="11" t="str">
        <f xml:space="preserve"> IF(C3962="Totale",2,IF($G3962 &lt;&gt; "", IF(D3962 = "E",MATCH(G3962, 'Cond Compo'!D$16:D$18, 0), MATCH(G3962, 'Cond Compo'!C$16:C$19, 0)), ""))</f>
        <v/>
      </c>
      <c r="I3962" s="12" t="str">
        <f>IF($E3962 &lt;&gt; "", IF(E3962 = 0, "", VLOOKUP(E3962,'Cond Perturbation'!A:B,2,FALSE)),"")</f>
        <v/>
      </c>
      <c r="J3962" s="28"/>
      <c r="K3962" s="29" t="str">
        <f>IF($B3962 &lt;&gt; "", IF(C3962="Oui",IF(H3962=1,IF(E3962=0,Résultat!G$8,IF(J3962="No",Résultat!$G$8,Résultat!$G$7)),IF(H3962=2,IF(E3962=0,Résultat!G$9,IF(J3962="No",Résultat!$G$9,Résultat!$G$7)),Résultat!$G$7)),IF(C3962 = "Totale", IF(H3962=1,IF(E3962=0,Résultat!G$8,IF(J3962="No",Résultat!$G$9,Résultat!$G$7)),IF(H3962=2,IF(E3962=0,Résultat!G$9,IF(J3962="No",Résultat!$G$9,Résultat!$G$7)),Résultat!$G$7)),Résultat!$G$7)), "")</f>
        <v/>
      </c>
    </row>
    <row r="3963" spans="1:11" ht="20.100000000000001" customHeight="1">
      <c r="A3963" s="26"/>
      <c r="B3963" s="27"/>
      <c r="C3963" s="11" t="str">
        <f>IF($B3963 &lt;&gt; "",VLOOKUP(MID(B3963,3,5),'Recyclabilité Prod Matx'!C:F,2,FALSE), "")</f>
        <v/>
      </c>
      <c r="D3963" s="11" t="str">
        <f>IF($B3963 &lt;&gt; "",VLOOKUP(MID(B3963,3,5),'Recyclabilité Prod Matx'!C:F,3,FALSE),"")</f>
        <v/>
      </c>
      <c r="E3963" s="11" t="str">
        <f>IF($B3963 &lt;&gt; "",VLOOKUP(MID(B3963,3,5),'Recyclabilité Prod Matx'!C:F,4,FALSE), "")</f>
        <v/>
      </c>
      <c r="F3963" s="12" t="str">
        <f>IF($B3963 &lt;&gt; "", IF(C3963="Totale","",IF(D3963 = 0, "", VLOOKUP(D3963,'Cond Compo'!A:B,2,FALSE))),"")</f>
        <v/>
      </c>
      <c r="G3963" s="28"/>
      <c r="H3963" s="11" t="str">
        <f xml:space="preserve"> IF(C3963="Totale",2,IF($G3963 &lt;&gt; "", IF(D3963 = "E",MATCH(G3963, 'Cond Compo'!D$16:D$18, 0), MATCH(G3963, 'Cond Compo'!C$16:C$19, 0)), ""))</f>
        <v/>
      </c>
      <c r="I3963" s="12" t="str">
        <f>IF($E3963 &lt;&gt; "", IF(E3963 = 0, "", VLOOKUP(E3963,'Cond Perturbation'!A:B,2,FALSE)),"")</f>
        <v/>
      </c>
      <c r="J3963" s="28"/>
      <c r="K3963" s="29" t="str">
        <f>IF($B3963 &lt;&gt; "", IF(C3963="Oui",IF(H3963=1,IF(E3963=0,Résultat!G$8,IF(J3963="No",Résultat!$G$8,Résultat!$G$7)),IF(H3963=2,IF(E3963=0,Résultat!G$9,IF(J3963="No",Résultat!$G$9,Résultat!$G$7)),Résultat!$G$7)),IF(C3963 = "Totale", IF(H3963=1,IF(E3963=0,Résultat!G$8,IF(J3963="No",Résultat!$G$9,Résultat!$G$7)),IF(H3963=2,IF(E3963=0,Résultat!G$9,IF(J3963="No",Résultat!$G$9,Résultat!$G$7)),Résultat!$G$7)),Résultat!$G$7)), "")</f>
        <v/>
      </c>
    </row>
    <row r="3964" spans="1:11" ht="20.100000000000001" customHeight="1">
      <c r="A3964" s="26"/>
      <c r="B3964" s="27"/>
      <c r="C3964" s="11" t="str">
        <f>IF($B3964 &lt;&gt; "",VLOOKUP(MID(B3964,3,5),'Recyclabilité Prod Matx'!C:F,2,FALSE), "")</f>
        <v/>
      </c>
      <c r="D3964" s="11" t="str">
        <f>IF($B3964 &lt;&gt; "",VLOOKUP(MID(B3964,3,5),'Recyclabilité Prod Matx'!C:F,3,FALSE),"")</f>
        <v/>
      </c>
      <c r="E3964" s="11" t="str">
        <f>IF($B3964 &lt;&gt; "",VLOOKUP(MID(B3964,3,5),'Recyclabilité Prod Matx'!C:F,4,FALSE), "")</f>
        <v/>
      </c>
      <c r="F3964" s="12" t="str">
        <f>IF($B3964 &lt;&gt; "", IF(C3964="Totale","",IF(D3964 = 0, "", VLOOKUP(D3964,'Cond Compo'!A:B,2,FALSE))),"")</f>
        <v/>
      </c>
      <c r="G3964" s="28"/>
      <c r="H3964" s="11" t="str">
        <f xml:space="preserve"> IF(C3964="Totale",2,IF($G3964 &lt;&gt; "", IF(D3964 = "E",MATCH(G3964, 'Cond Compo'!D$16:D$18, 0), MATCH(G3964, 'Cond Compo'!C$16:C$19, 0)), ""))</f>
        <v/>
      </c>
      <c r="I3964" s="12" t="str">
        <f>IF($E3964 &lt;&gt; "", IF(E3964 = 0, "", VLOOKUP(E3964,'Cond Perturbation'!A:B,2,FALSE)),"")</f>
        <v/>
      </c>
      <c r="J3964" s="28"/>
      <c r="K3964" s="29" t="str">
        <f>IF($B3964 &lt;&gt; "", IF(C3964="Oui",IF(H3964=1,IF(E3964=0,Résultat!G$8,IF(J3964="No",Résultat!$G$8,Résultat!$G$7)),IF(H3964=2,IF(E3964=0,Résultat!G$9,IF(J3964="No",Résultat!$G$9,Résultat!$G$7)),Résultat!$G$7)),IF(C3964 = "Totale", IF(H3964=1,IF(E3964=0,Résultat!G$8,IF(J3964="No",Résultat!$G$9,Résultat!$G$7)),IF(H3964=2,IF(E3964=0,Résultat!G$9,IF(J3964="No",Résultat!$G$9,Résultat!$G$7)),Résultat!$G$7)),Résultat!$G$7)), "")</f>
        <v/>
      </c>
    </row>
    <row r="3965" spans="1:11" ht="20.100000000000001" customHeight="1">
      <c r="A3965" s="26"/>
      <c r="B3965" s="27"/>
      <c r="C3965" s="11" t="str">
        <f>IF($B3965 &lt;&gt; "",VLOOKUP(MID(B3965,3,5),'Recyclabilité Prod Matx'!C:F,2,FALSE), "")</f>
        <v/>
      </c>
      <c r="D3965" s="11" t="str">
        <f>IF($B3965 &lt;&gt; "",VLOOKUP(MID(B3965,3,5),'Recyclabilité Prod Matx'!C:F,3,FALSE),"")</f>
        <v/>
      </c>
      <c r="E3965" s="11" t="str">
        <f>IF($B3965 &lt;&gt; "",VLOOKUP(MID(B3965,3,5),'Recyclabilité Prod Matx'!C:F,4,FALSE), "")</f>
        <v/>
      </c>
      <c r="F3965" s="12" t="str">
        <f>IF($B3965 &lt;&gt; "", IF(C3965="Totale","",IF(D3965 = 0, "", VLOOKUP(D3965,'Cond Compo'!A:B,2,FALSE))),"")</f>
        <v/>
      </c>
      <c r="G3965" s="28"/>
      <c r="H3965" s="11" t="str">
        <f xml:space="preserve"> IF(C3965="Totale",2,IF($G3965 &lt;&gt; "", IF(D3965 = "E",MATCH(G3965, 'Cond Compo'!D$16:D$18, 0), MATCH(G3965, 'Cond Compo'!C$16:C$19, 0)), ""))</f>
        <v/>
      </c>
      <c r="I3965" s="12" t="str">
        <f>IF($E3965 &lt;&gt; "", IF(E3965 = 0, "", VLOOKUP(E3965,'Cond Perturbation'!A:B,2,FALSE)),"")</f>
        <v/>
      </c>
      <c r="J3965" s="28"/>
      <c r="K3965" s="29" t="str">
        <f>IF($B3965 &lt;&gt; "", IF(C3965="Oui",IF(H3965=1,IF(E3965=0,Résultat!G$8,IF(J3965="No",Résultat!$G$8,Résultat!$G$7)),IF(H3965=2,IF(E3965=0,Résultat!G$9,IF(J3965="No",Résultat!$G$9,Résultat!$G$7)),Résultat!$G$7)),IF(C3965 = "Totale", IF(H3965=1,IF(E3965=0,Résultat!G$8,IF(J3965="No",Résultat!$G$9,Résultat!$G$7)),IF(H3965=2,IF(E3965=0,Résultat!G$9,IF(J3965="No",Résultat!$G$9,Résultat!$G$7)),Résultat!$G$7)),Résultat!$G$7)), "")</f>
        <v/>
      </c>
    </row>
    <row r="3966" spans="1:11" ht="20.100000000000001" customHeight="1">
      <c r="A3966" s="26"/>
      <c r="B3966" s="27"/>
      <c r="C3966" s="11" t="str">
        <f>IF($B3966 &lt;&gt; "",VLOOKUP(MID(B3966,3,5),'Recyclabilité Prod Matx'!C:F,2,FALSE), "")</f>
        <v/>
      </c>
      <c r="D3966" s="11" t="str">
        <f>IF($B3966 &lt;&gt; "",VLOOKUP(MID(B3966,3,5),'Recyclabilité Prod Matx'!C:F,3,FALSE),"")</f>
        <v/>
      </c>
      <c r="E3966" s="11" t="str">
        <f>IF($B3966 &lt;&gt; "",VLOOKUP(MID(B3966,3,5),'Recyclabilité Prod Matx'!C:F,4,FALSE), "")</f>
        <v/>
      </c>
      <c r="F3966" s="12" t="str">
        <f>IF($B3966 &lt;&gt; "", IF(C3966="Totale","",IF(D3966 = 0, "", VLOOKUP(D3966,'Cond Compo'!A:B,2,FALSE))),"")</f>
        <v/>
      </c>
      <c r="G3966" s="28"/>
      <c r="H3966" s="11" t="str">
        <f xml:space="preserve"> IF(C3966="Totale",2,IF($G3966 &lt;&gt; "", IF(D3966 = "E",MATCH(G3966, 'Cond Compo'!D$16:D$18, 0), MATCH(G3966, 'Cond Compo'!C$16:C$19, 0)), ""))</f>
        <v/>
      </c>
      <c r="I3966" s="12" t="str">
        <f>IF($E3966 &lt;&gt; "", IF(E3966 = 0, "", VLOOKUP(E3966,'Cond Perturbation'!A:B,2,FALSE)),"")</f>
        <v/>
      </c>
      <c r="J3966" s="28"/>
      <c r="K3966" s="29" t="str">
        <f>IF($B3966 &lt;&gt; "", IF(C3966="Oui",IF(H3966=1,IF(E3966=0,Résultat!G$8,IF(J3966="No",Résultat!$G$8,Résultat!$G$7)),IF(H3966=2,IF(E3966=0,Résultat!G$9,IF(J3966="No",Résultat!$G$9,Résultat!$G$7)),Résultat!$G$7)),IF(C3966 = "Totale", IF(H3966=1,IF(E3966=0,Résultat!G$8,IF(J3966="No",Résultat!$G$9,Résultat!$G$7)),IF(H3966=2,IF(E3966=0,Résultat!G$9,IF(J3966="No",Résultat!$G$9,Résultat!$G$7)),Résultat!$G$7)),Résultat!$G$7)), "")</f>
        <v/>
      </c>
    </row>
    <row r="3967" spans="1:11" ht="20.100000000000001" customHeight="1">
      <c r="A3967" s="26"/>
      <c r="B3967" s="27"/>
      <c r="C3967" s="11" t="str">
        <f>IF($B3967 &lt;&gt; "",VLOOKUP(MID(B3967,3,5),'Recyclabilité Prod Matx'!C:F,2,FALSE), "")</f>
        <v/>
      </c>
      <c r="D3967" s="11" t="str">
        <f>IF($B3967 &lt;&gt; "",VLOOKUP(MID(B3967,3,5),'Recyclabilité Prod Matx'!C:F,3,FALSE),"")</f>
        <v/>
      </c>
      <c r="E3967" s="11" t="str">
        <f>IF($B3967 &lt;&gt; "",VLOOKUP(MID(B3967,3,5),'Recyclabilité Prod Matx'!C:F,4,FALSE), "")</f>
        <v/>
      </c>
      <c r="F3967" s="12" t="str">
        <f>IF($B3967 &lt;&gt; "", IF(C3967="Totale","",IF(D3967 = 0, "", VLOOKUP(D3967,'Cond Compo'!A:B,2,FALSE))),"")</f>
        <v/>
      </c>
      <c r="G3967" s="28"/>
      <c r="H3967" s="11" t="str">
        <f xml:space="preserve"> IF(C3967="Totale",2,IF($G3967 &lt;&gt; "", IF(D3967 = "E",MATCH(G3967, 'Cond Compo'!D$16:D$18, 0), MATCH(G3967, 'Cond Compo'!C$16:C$19, 0)), ""))</f>
        <v/>
      </c>
      <c r="I3967" s="12" t="str">
        <f>IF($E3967 &lt;&gt; "", IF(E3967 = 0, "", VLOOKUP(E3967,'Cond Perturbation'!A:B,2,FALSE)),"")</f>
        <v/>
      </c>
      <c r="J3967" s="28"/>
      <c r="K3967" s="29" t="str">
        <f>IF($B3967 &lt;&gt; "", IF(C3967="Oui",IF(H3967=1,IF(E3967=0,Résultat!G$8,IF(J3967="No",Résultat!$G$8,Résultat!$G$7)),IF(H3967=2,IF(E3967=0,Résultat!G$9,IF(J3967="No",Résultat!$G$9,Résultat!$G$7)),Résultat!$G$7)),IF(C3967 = "Totale", IF(H3967=1,IF(E3967=0,Résultat!G$8,IF(J3967="No",Résultat!$G$9,Résultat!$G$7)),IF(H3967=2,IF(E3967=0,Résultat!G$9,IF(J3967="No",Résultat!$G$9,Résultat!$G$7)),Résultat!$G$7)),Résultat!$G$7)), "")</f>
        <v/>
      </c>
    </row>
    <row r="3968" spans="1:11" ht="20.100000000000001" customHeight="1">
      <c r="A3968" s="26"/>
      <c r="B3968" s="27"/>
      <c r="C3968" s="11" t="str">
        <f>IF($B3968 &lt;&gt; "",VLOOKUP(MID(B3968,3,5),'Recyclabilité Prod Matx'!C:F,2,FALSE), "")</f>
        <v/>
      </c>
      <c r="D3968" s="11" t="str">
        <f>IF($B3968 &lt;&gt; "",VLOOKUP(MID(B3968,3,5),'Recyclabilité Prod Matx'!C:F,3,FALSE),"")</f>
        <v/>
      </c>
      <c r="E3968" s="11" t="str">
        <f>IF($B3968 &lt;&gt; "",VLOOKUP(MID(B3968,3,5),'Recyclabilité Prod Matx'!C:F,4,FALSE), "")</f>
        <v/>
      </c>
      <c r="F3968" s="12" t="str">
        <f>IF($B3968 &lt;&gt; "", IF(C3968="Totale","",IF(D3968 = 0, "", VLOOKUP(D3968,'Cond Compo'!A:B,2,FALSE))),"")</f>
        <v/>
      </c>
      <c r="G3968" s="28"/>
      <c r="H3968" s="11" t="str">
        <f xml:space="preserve"> IF(C3968="Totale",2,IF($G3968 &lt;&gt; "", IF(D3968 = "E",MATCH(G3968, 'Cond Compo'!D$16:D$18, 0), MATCH(G3968, 'Cond Compo'!C$16:C$19, 0)), ""))</f>
        <v/>
      </c>
      <c r="I3968" s="12" t="str">
        <f>IF($E3968 &lt;&gt; "", IF(E3968 = 0, "", VLOOKUP(E3968,'Cond Perturbation'!A:B,2,FALSE)),"")</f>
        <v/>
      </c>
      <c r="J3968" s="28"/>
      <c r="K3968" s="29" t="str">
        <f>IF($B3968 &lt;&gt; "", IF(C3968="Oui",IF(H3968=1,IF(E3968=0,Résultat!G$8,IF(J3968="No",Résultat!$G$8,Résultat!$G$7)),IF(H3968=2,IF(E3968=0,Résultat!G$9,IF(J3968="No",Résultat!$G$9,Résultat!$G$7)),Résultat!$G$7)),IF(C3968 = "Totale", IF(H3968=1,IF(E3968=0,Résultat!G$8,IF(J3968="No",Résultat!$G$9,Résultat!$G$7)),IF(H3968=2,IF(E3968=0,Résultat!G$9,IF(J3968="No",Résultat!$G$9,Résultat!$G$7)),Résultat!$G$7)),Résultat!$G$7)), "")</f>
        <v/>
      </c>
    </row>
    <row r="3969" spans="1:11" ht="20.100000000000001" customHeight="1">
      <c r="A3969" s="26"/>
      <c r="B3969" s="27"/>
      <c r="C3969" s="11" t="str">
        <f>IF($B3969 &lt;&gt; "",VLOOKUP(MID(B3969,3,5),'Recyclabilité Prod Matx'!C:F,2,FALSE), "")</f>
        <v/>
      </c>
      <c r="D3969" s="11" t="str">
        <f>IF($B3969 &lt;&gt; "",VLOOKUP(MID(B3969,3,5),'Recyclabilité Prod Matx'!C:F,3,FALSE),"")</f>
        <v/>
      </c>
      <c r="E3969" s="11" t="str">
        <f>IF($B3969 &lt;&gt; "",VLOOKUP(MID(B3969,3,5),'Recyclabilité Prod Matx'!C:F,4,FALSE), "")</f>
        <v/>
      </c>
      <c r="F3969" s="12" t="str">
        <f>IF($B3969 &lt;&gt; "", IF(C3969="Totale","",IF(D3969 = 0, "", VLOOKUP(D3969,'Cond Compo'!A:B,2,FALSE))),"")</f>
        <v/>
      </c>
      <c r="G3969" s="28"/>
      <c r="H3969" s="11" t="str">
        <f xml:space="preserve"> IF(C3969="Totale",2,IF($G3969 &lt;&gt; "", IF(D3969 = "E",MATCH(G3969, 'Cond Compo'!D$16:D$18, 0), MATCH(G3969, 'Cond Compo'!C$16:C$19, 0)), ""))</f>
        <v/>
      </c>
      <c r="I3969" s="12" t="str">
        <f>IF($E3969 &lt;&gt; "", IF(E3969 = 0, "", VLOOKUP(E3969,'Cond Perturbation'!A:B,2,FALSE)),"")</f>
        <v/>
      </c>
      <c r="J3969" s="28"/>
      <c r="K3969" s="29" t="str">
        <f>IF($B3969 &lt;&gt; "", IF(C3969="Oui",IF(H3969=1,IF(E3969=0,Résultat!G$8,IF(J3969="No",Résultat!$G$8,Résultat!$G$7)),IF(H3969=2,IF(E3969=0,Résultat!G$9,IF(J3969="No",Résultat!$G$9,Résultat!$G$7)),Résultat!$G$7)),IF(C3969 = "Totale", IF(H3969=1,IF(E3969=0,Résultat!G$8,IF(J3969="No",Résultat!$G$9,Résultat!$G$7)),IF(H3969=2,IF(E3969=0,Résultat!G$9,IF(J3969="No",Résultat!$G$9,Résultat!$G$7)),Résultat!$G$7)),Résultat!$G$7)), "")</f>
        <v/>
      </c>
    </row>
    <row r="3970" spans="1:11" ht="20.100000000000001" customHeight="1">
      <c r="A3970" s="26"/>
      <c r="B3970" s="27"/>
      <c r="C3970" s="11" t="str">
        <f>IF($B3970 &lt;&gt; "",VLOOKUP(MID(B3970,3,5),'Recyclabilité Prod Matx'!C:F,2,FALSE), "")</f>
        <v/>
      </c>
      <c r="D3970" s="11" t="str">
        <f>IF($B3970 &lt;&gt; "",VLOOKUP(MID(B3970,3,5),'Recyclabilité Prod Matx'!C:F,3,FALSE),"")</f>
        <v/>
      </c>
      <c r="E3970" s="11" t="str">
        <f>IF($B3970 &lt;&gt; "",VLOOKUP(MID(B3970,3,5),'Recyclabilité Prod Matx'!C:F,4,FALSE), "")</f>
        <v/>
      </c>
      <c r="F3970" s="12" t="str">
        <f>IF($B3970 &lt;&gt; "", IF(C3970="Totale","",IF(D3970 = 0, "", VLOOKUP(D3970,'Cond Compo'!A:B,2,FALSE))),"")</f>
        <v/>
      </c>
      <c r="G3970" s="28"/>
      <c r="H3970" s="11" t="str">
        <f xml:space="preserve"> IF(C3970="Totale",2,IF($G3970 &lt;&gt; "", IF(D3970 = "E",MATCH(G3970, 'Cond Compo'!D$16:D$18, 0), MATCH(G3970, 'Cond Compo'!C$16:C$19, 0)), ""))</f>
        <v/>
      </c>
      <c r="I3970" s="12" t="str">
        <f>IF($E3970 &lt;&gt; "", IF(E3970 = 0, "", VLOOKUP(E3970,'Cond Perturbation'!A:B,2,FALSE)),"")</f>
        <v/>
      </c>
      <c r="J3970" s="28"/>
      <c r="K3970" s="29" t="str">
        <f>IF($B3970 &lt;&gt; "", IF(C3970="Oui",IF(H3970=1,IF(E3970=0,Résultat!G$8,IF(J3970="No",Résultat!$G$8,Résultat!$G$7)),IF(H3970=2,IF(E3970=0,Résultat!G$9,IF(J3970="No",Résultat!$G$9,Résultat!$G$7)),Résultat!$G$7)),IF(C3970 = "Totale", IF(H3970=1,IF(E3970=0,Résultat!G$8,IF(J3970="No",Résultat!$G$9,Résultat!$G$7)),IF(H3970=2,IF(E3970=0,Résultat!G$9,IF(J3970="No",Résultat!$G$9,Résultat!$G$7)),Résultat!$G$7)),Résultat!$G$7)), "")</f>
        <v/>
      </c>
    </row>
    <row r="3971" spans="1:11" ht="20.100000000000001" customHeight="1">
      <c r="A3971" s="26"/>
      <c r="B3971" s="27"/>
      <c r="C3971" s="11" t="str">
        <f>IF($B3971 &lt;&gt; "",VLOOKUP(MID(B3971,3,5),'Recyclabilité Prod Matx'!C:F,2,FALSE), "")</f>
        <v/>
      </c>
      <c r="D3971" s="11" t="str">
        <f>IF($B3971 &lt;&gt; "",VLOOKUP(MID(B3971,3,5),'Recyclabilité Prod Matx'!C:F,3,FALSE),"")</f>
        <v/>
      </c>
      <c r="E3971" s="11" t="str">
        <f>IF($B3971 &lt;&gt; "",VLOOKUP(MID(B3971,3,5),'Recyclabilité Prod Matx'!C:F,4,FALSE), "")</f>
        <v/>
      </c>
      <c r="F3971" s="12" t="str">
        <f>IF($B3971 &lt;&gt; "", IF(C3971="Totale","",IF(D3971 = 0, "", VLOOKUP(D3971,'Cond Compo'!A:B,2,FALSE))),"")</f>
        <v/>
      </c>
      <c r="G3971" s="28"/>
      <c r="H3971" s="11" t="str">
        <f xml:space="preserve"> IF(C3971="Totale",2,IF($G3971 &lt;&gt; "", IF(D3971 = "E",MATCH(G3971, 'Cond Compo'!D$16:D$18, 0), MATCH(G3971, 'Cond Compo'!C$16:C$19, 0)), ""))</f>
        <v/>
      </c>
      <c r="I3971" s="12" t="str">
        <f>IF($E3971 &lt;&gt; "", IF(E3971 = 0, "", VLOOKUP(E3971,'Cond Perturbation'!A:B,2,FALSE)),"")</f>
        <v/>
      </c>
      <c r="J3971" s="28"/>
      <c r="K3971" s="29" t="str">
        <f>IF($B3971 &lt;&gt; "", IF(C3971="Oui",IF(H3971=1,IF(E3971=0,Résultat!G$8,IF(J3971="No",Résultat!$G$8,Résultat!$G$7)),IF(H3971=2,IF(E3971=0,Résultat!G$9,IF(J3971="No",Résultat!$G$9,Résultat!$G$7)),Résultat!$G$7)),IF(C3971 = "Totale", IF(H3971=1,IF(E3971=0,Résultat!G$8,IF(J3971="No",Résultat!$G$9,Résultat!$G$7)),IF(H3971=2,IF(E3971=0,Résultat!G$9,IF(J3971="No",Résultat!$G$9,Résultat!$G$7)),Résultat!$G$7)),Résultat!$G$7)), "")</f>
        <v/>
      </c>
    </row>
    <row r="3972" spans="1:11" ht="20.100000000000001" customHeight="1">
      <c r="A3972" s="26"/>
      <c r="B3972" s="27"/>
      <c r="C3972" s="11" t="str">
        <f>IF($B3972 &lt;&gt; "",VLOOKUP(MID(B3972,3,5),'Recyclabilité Prod Matx'!C:F,2,FALSE), "")</f>
        <v/>
      </c>
      <c r="D3972" s="11" t="str">
        <f>IF($B3972 &lt;&gt; "",VLOOKUP(MID(B3972,3,5),'Recyclabilité Prod Matx'!C:F,3,FALSE),"")</f>
        <v/>
      </c>
      <c r="E3972" s="11" t="str">
        <f>IF($B3972 &lt;&gt; "",VLOOKUP(MID(B3972,3,5),'Recyclabilité Prod Matx'!C:F,4,FALSE), "")</f>
        <v/>
      </c>
      <c r="F3972" s="12" t="str">
        <f>IF($B3972 &lt;&gt; "", IF(C3972="Totale","",IF(D3972 = 0, "", VLOOKUP(D3972,'Cond Compo'!A:B,2,FALSE))),"")</f>
        <v/>
      </c>
      <c r="G3972" s="28"/>
      <c r="H3972" s="11" t="str">
        <f xml:space="preserve"> IF(C3972="Totale",2,IF($G3972 &lt;&gt; "", IF(D3972 = "E",MATCH(G3972, 'Cond Compo'!D$16:D$18, 0), MATCH(G3972, 'Cond Compo'!C$16:C$19, 0)), ""))</f>
        <v/>
      </c>
      <c r="I3972" s="12" t="str">
        <f>IF($E3972 &lt;&gt; "", IF(E3972 = 0, "", VLOOKUP(E3972,'Cond Perturbation'!A:B,2,FALSE)),"")</f>
        <v/>
      </c>
      <c r="J3972" s="28"/>
      <c r="K3972" s="29" t="str">
        <f>IF($B3972 &lt;&gt; "", IF(C3972="Oui",IF(H3972=1,IF(E3972=0,Résultat!G$8,IF(J3972="No",Résultat!$G$8,Résultat!$G$7)),IF(H3972=2,IF(E3972=0,Résultat!G$9,IF(J3972="No",Résultat!$G$9,Résultat!$G$7)),Résultat!$G$7)),IF(C3972 = "Totale", IF(H3972=1,IF(E3972=0,Résultat!G$8,IF(J3972="No",Résultat!$G$9,Résultat!$G$7)),IF(H3972=2,IF(E3972=0,Résultat!G$9,IF(J3972="No",Résultat!$G$9,Résultat!$G$7)),Résultat!$G$7)),Résultat!$G$7)), "")</f>
        <v/>
      </c>
    </row>
    <row r="3973" spans="1:11" ht="20.100000000000001" customHeight="1">
      <c r="A3973" s="26"/>
      <c r="B3973" s="27"/>
      <c r="C3973" s="11" t="str">
        <f>IF($B3973 &lt;&gt; "",VLOOKUP(MID(B3973,3,5),'Recyclabilité Prod Matx'!C:F,2,FALSE), "")</f>
        <v/>
      </c>
      <c r="D3973" s="11" t="str">
        <f>IF($B3973 &lt;&gt; "",VLOOKUP(MID(B3973,3,5),'Recyclabilité Prod Matx'!C:F,3,FALSE),"")</f>
        <v/>
      </c>
      <c r="E3973" s="11" t="str">
        <f>IF($B3973 &lt;&gt; "",VLOOKUP(MID(B3973,3,5),'Recyclabilité Prod Matx'!C:F,4,FALSE), "")</f>
        <v/>
      </c>
      <c r="F3973" s="12" t="str">
        <f>IF($B3973 &lt;&gt; "", IF(C3973="Totale","",IF(D3973 = 0, "", VLOOKUP(D3973,'Cond Compo'!A:B,2,FALSE))),"")</f>
        <v/>
      </c>
      <c r="G3973" s="28"/>
      <c r="H3973" s="11" t="str">
        <f xml:space="preserve"> IF(C3973="Totale",2,IF($G3973 &lt;&gt; "", IF(D3973 = "E",MATCH(G3973, 'Cond Compo'!D$16:D$18, 0), MATCH(G3973, 'Cond Compo'!C$16:C$19, 0)), ""))</f>
        <v/>
      </c>
      <c r="I3973" s="12" t="str">
        <f>IF($E3973 &lt;&gt; "", IF(E3973 = 0, "", VLOOKUP(E3973,'Cond Perturbation'!A:B,2,FALSE)),"")</f>
        <v/>
      </c>
      <c r="J3973" s="28"/>
      <c r="K3973" s="29" t="str">
        <f>IF($B3973 &lt;&gt; "", IF(C3973="Oui",IF(H3973=1,IF(E3973=0,Résultat!G$8,IF(J3973="No",Résultat!$G$8,Résultat!$G$7)),IF(H3973=2,IF(E3973=0,Résultat!G$9,IF(J3973="No",Résultat!$G$9,Résultat!$G$7)),Résultat!$G$7)),IF(C3973 = "Totale", IF(H3973=1,IF(E3973=0,Résultat!G$8,IF(J3973="No",Résultat!$G$9,Résultat!$G$7)),IF(H3973=2,IF(E3973=0,Résultat!G$9,IF(J3973="No",Résultat!$G$9,Résultat!$G$7)),Résultat!$G$7)),Résultat!$G$7)), "")</f>
        <v/>
      </c>
    </row>
    <row r="3974" spans="1:11" ht="20.100000000000001" customHeight="1">
      <c r="A3974" s="26"/>
      <c r="B3974" s="27"/>
      <c r="C3974" s="11" t="str">
        <f>IF($B3974 &lt;&gt; "",VLOOKUP(MID(B3974,3,5),'Recyclabilité Prod Matx'!C:F,2,FALSE), "")</f>
        <v/>
      </c>
      <c r="D3974" s="11" t="str">
        <f>IF($B3974 &lt;&gt; "",VLOOKUP(MID(B3974,3,5),'Recyclabilité Prod Matx'!C:F,3,FALSE),"")</f>
        <v/>
      </c>
      <c r="E3974" s="11" t="str">
        <f>IF($B3974 &lt;&gt; "",VLOOKUP(MID(B3974,3,5),'Recyclabilité Prod Matx'!C:F,4,FALSE), "")</f>
        <v/>
      </c>
      <c r="F3974" s="12" t="str">
        <f>IF($B3974 &lt;&gt; "", IF(C3974="Totale","",IF(D3974 = 0, "", VLOOKUP(D3974,'Cond Compo'!A:B,2,FALSE))),"")</f>
        <v/>
      </c>
      <c r="G3974" s="28"/>
      <c r="H3974" s="11" t="str">
        <f xml:space="preserve"> IF(C3974="Totale",2,IF($G3974 &lt;&gt; "", IF(D3974 = "E",MATCH(G3974, 'Cond Compo'!D$16:D$18, 0), MATCH(G3974, 'Cond Compo'!C$16:C$19, 0)), ""))</f>
        <v/>
      </c>
      <c r="I3974" s="12" t="str">
        <f>IF($E3974 &lt;&gt; "", IF(E3974 = 0, "", VLOOKUP(E3974,'Cond Perturbation'!A:B,2,FALSE)),"")</f>
        <v/>
      </c>
      <c r="J3974" s="28"/>
      <c r="K3974" s="29" t="str">
        <f>IF($B3974 &lt;&gt; "", IF(C3974="Oui",IF(H3974=1,IF(E3974=0,Résultat!G$8,IF(J3974="No",Résultat!$G$8,Résultat!$G$7)),IF(H3974=2,IF(E3974=0,Résultat!G$9,IF(J3974="No",Résultat!$G$9,Résultat!$G$7)),Résultat!$G$7)),IF(C3974 = "Totale", IF(H3974=1,IF(E3974=0,Résultat!G$8,IF(J3974="No",Résultat!$G$9,Résultat!$G$7)),IF(H3974=2,IF(E3974=0,Résultat!G$9,IF(J3974="No",Résultat!$G$9,Résultat!$G$7)),Résultat!$G$7)),Résultat!$G$7)), "")</f>
        <v/>
      </c>
    </row>
    <row r="3975" spans="1:11" ht="20.100000000000001" customHeight="1">
      <c r="A3975" s="26"/>
      <c r="B3975" s="27"/>
      <c r="C3975" s="11" t="str">
        <f>IF($B3975 &lt;&gt; "",VLOOKUP(MID(B3975,3,5),'Recyclabilité Prod Matx'!C:F,2,FALSE), "")</f>
        <v/>
      </c>
      <c r="D3975" s="11" t="str">
        <f>IF($B3975 &lt;&gt; "",VLOOKUP(MID(B3975,3,5),'Recyclabilité Prod Matx'!C:F,3,FALSE),"")</f>
        <v/>
      </c>
      <c r="E3975" s="11" t="str">
        <f>IF($B3975 &lt;&gt; "",VLOOKUP(MID(B3975,3,5),'Recyclabilité Prod Matx'!C:F,4,FALSE), "")</f>
        <v/>
      </c>
      <c r="F3975" s="12" t="str">
        <f>IF($B3975 &lt;&gt; "", IF(C3975="Totale","",IF(D3975 = 0, "", VLOOKUP(D3975,'Cond Compo'!A:B,2,FALSE))),"")</f>
        <v/>
      </c>
      <c r="G3975" s="28"/>
      <c r="H3975" s="11" t="str">
        <f xml:space="preserve"> IF(C3975="Totale",2,IF($G3975 &lt;&gt; "", IF(D3975 = "E",MATCH(G3975, 'Cond Compo'!D$16:D$18, 0), MATCH(G3975, 'Cond Compo'!C$16:C$19, 0)), ""))</f>
        <v/>
      </c>
      <c r="I3975" s="12" t="str">
        <f>IF($E3975 &lt;&gt; "", IF(E3975 = 0, "", VLOOKUP(E3975,'Cond Perturbation'!A:B,2,FALSE)),"")</f>
        <v/>
      </c>
      <c r="J3975" s="28"/>
      <c r="K3975" s="29" t="str">
        <f>IF($B3975 &lt;&gt; "", IF(C3975="Oui",IF(H3975=1,IF(E3975=0,Résultat!G$8,IF(J3975="No",Résultat!$G$8,Résultat!$G$7)),IF(H3975=2,IF(E3975=0,Résultat!G$9,IF(J3975="No",Résultat!$G$9,Résultat!$G$7)),Résultat!$G$7)),IF(C3975 = "Totale", IF(H3975=1,IF(E3975=0,Résultat!G$8,IF(J3975="No",Résultat!$G$9,Résultat!$G$7)),IF(H3975=2,IF(E3975=0,Résultat!G$9,IF(J3975="No",Résultat!$G$9,Résultat!$G$7)),Résultat!$G$7)),Résultat!$G$7)), "")</f>
        <v/>
      </c>
    </row>
    <row r="3976" spans="1:11" ht="20.100000000000001" customHeight="1">
      <c r="A3976" s="26"/>
      <c r="B3976" s="27"/>
      <c r="C3976" s="11" t="str">
        <f>IF($B3976 &lt;&gt; "",VLOOKUP(MID(B3976,3,5),'Recyclabilité Prod Matx'!C:F,2,FALSE), "")</f>
        <v/>
      </c>
      <c r="D3976" s="11" t="str">
        <f>IF($B3976 &lt;&gt; "",VLOOKUP(MID(B3976,3,5),'Recyclabilité Prod Matx'!C:F,3,FALSE),"")</f>
        <v/>
      </c>
      <c r="E3976" s="11" t="str">
        <f>IF($B3976 &lt;&gt; "",VLOOKUP(MID(B3976,3,5),'Recyclabilité Prod Matx'!C:F,4,FALSE), "")</f>
        <v/>
      </c>
      <c r="F3976" s="12" t="str">
        <f>IF($B3976 &lt;&gt; "", IF(C3976="Totale","",IF(D3976 = 0, "", VLOOKUP(D3976,'Cond Compo'!A:B,2,FALSE))),"")</f>
        <v/>
      </c>
      <c r="G3976" s="28"/>
      <c r="H3976" s="11" t="str">
        <f xml:space="preserve"> IF(C3976="Totale",2,IF($G3976 &lt;&gt; "", IF(D3976 = "E",MATCH(G3976, 'Cond Compo'!D$16:D$18, 0), MATCH(G3976, 'Cond Compo'!C$16:C$19, 0)), ""))</f>
        <v/>
      </c>
      <c r="I3976" s="12" t="str">
        <f>IF($E3976 &lt;&gt; "", IF(E3976 = 0, "", VLOOKUP(E3976,'Cond Perturbation'!A:B,2,FALSE)),"")</f>
        <v/>
      </c>
      <c r="J3976" s="28"/>
      <c r="K3976" s="29" t="str">
        <f>IF($B3976 &lt;&gt; "", IF(C3976="Oui",IF(H3976=1,IF(E3976=0,Résultat!G$8,IF(J3976="No",Résultat!$G$8,Résultat!$G$7)),IF(H3976=2,IF(E3976=0,Résultat!G$9,IF(J3976="No",Résultat!$G$9,Résultat!$G$7)),Résultat!$G$7)),IF(C3976 = "Totale", IF(H3976=1,IF(E3976=0,Résultat!G$8,IF(J3976="No",Résultat!$G$9,Résultat!$G$7)),IF(H3976=2,IF(E3976=0,Résultat!G$9,IF(J3976="No",Résultat!$G$9,Résultat!$G$7)),Résultat!$G$7)),Résultat!$G$7)), "")</f>
        <v/>
      </c>
    </row>
    <row r="3977" spans="1:11" ht="20.100000000000001" customHeight="1">
      <c r="A3977" s="26"/>
      <c r="B3977" s="27"/>
      <c r="C3977" s="11" t="str">
        <f>IF($B3977 &lt;&gt; "",VLOOKUP(MID(B3977,3,5),'Recyclabilité Prod Matx'!C:F,2,FALSE), "")</f>
        <v/>
      </c>
      <c r="D3977" s="11" t="str">
        <f>IF($B3977 &lt;&gt; "",VLOOKUP(MID(B3977,3,5),'Recyclabilité Prod Matx'!C:F,3,FALSE),"")</f>
        <v/>
      </c>
      <c r="E3977" s="11" t="str">
        <f>IF($B3977 &lt;&gt; "",VLOOKUP(MID(B3977,3,5),'Recyclabilité Prod Matx'!C:F,4,FALSE), "")</f>
        <v/>
      </c>
      <c r="F3977" s="12" t="str">
        <f>IF($B3977 &lt;&gt; "", IF(C3977="Totale","",IF(D3977 = 0, "", VLOOKUP(D3977,'Cond Compo'!A:B,2,FALSE))),"")</f>
        <v/>
      </c>
      <c r="G3977" s="28"/>
      <c r="H3977" s="11" t="str">
        <f xml:space="preserve"> IF(C3977="Totale",2,IF($G3977 &lt;&gt; "", IF(D3977 = "E",MATCH(G3977, 'Cond Compo'!D$16:D$18, 0), MATCH(G3977, 'Cond Compo'!C$16:C$19, 0)), ""))</f>
        <v/>
      </c>
      <c r="I3977" s="12" t="str">
        <f>IF($E3977 &lt;&gt; "", IF(E3977 = 0, "", VLOOKUP(E3977,'Cond Perturbation'!A:B,2,FALSE)),"")</f>
        <v/>
      </c>
      <c r="J3977" s="28"/>
      <c r="K3977" s="29" t="str">
        <f>IF($B3977 &lt;&gt; "", IF(C3977="Oui",IF(H3977=1,IF(E3977=0,Résultat!G$8,IF(J3977="No",Résultat!$G$8,Résultat!$G$7)),IF(H3977=2,IF(E3977=0,Résultat!G$9,IF(J3977="No",Résultat!$G$9,Résultat!$G$7)),Résultat!$G$7)),IF(C3977 = "Totale", IF(H3977=1,IF(E3977=0,Résultat!G$8,IF(J3977="No",Résultat!$G$9,Résultat!$G$7)),IF(H3977=2,IF(E3977=0,Résultat!G$9,IF(J3977="No",Résultat!$G$9,Résultat!$G$7)),Résultat!$G$7)),Résultat!$G$7)), "")</f>
        <v/>
      </c>
    </row>
    <row r="3978" spans="1:11" ht="20.100000000000001" customHeight="1">
      <c r="A3978" s="26"/>
      <c r="B3978" s="27"/>
      <c r="C3978" s="11" t="str">
        <f>IF($B3978 &lt;&gt; "",VLOOKUP(MID(B3978,3,5),'Recyclabilité Prod Matx'!C:F,2,FALSE), "")</f>
        <v/>
      </c>
      <c r="D3978" s="11" t="str">
        <f>IF($B3978 &lt;&gt; "",VLOOKUP(MID(B3978,3,5),'Recyclabilité Prod Matx'!C:F,3,FALSE),"")</f>
        <v/>
      </c>
      <c r="E3978" s="11" t="str">
        <f>IF($B3978 &lt;&gt; "",VLOOKUP(MID(B3978,3,5),'Recyclabilité Prod Matx'!C:F,4,FALSE), "")</f>
        <v/>
      </c>
      <c r="F3978" s="12" t="str">
        <f>IF($B3978 &lt;&gt; "", IF(C3978="Totale","",IF(D3978 = 0, "", VLOOKUP(D3978,'Cond Compo'!A:B,2,FALSE))),"")</f>
        <v/>
      </c>
      <c r="G3978" s="28"/>
      <c r="H3978" s="11" t="str">
        <f xml:space="preserve"> IF(C3978="Totale",2,IF($G3978 &lt;&gt; "", IF(D3978 = "E",MATCH(G3978, 'Cond Compo'!D$16:D$18, 0), MATCH(G3978, 'Cond Compo'!C$16:C$19, 0)), ""))</f>
        <v/>
      </c>
      <c r="I3978" s="12" t="str">
        <f>IF($E3978 &lt;&gt; "", IF(E3978 = 0, "", VLOOKUP(E3978,'Cond Perturbation'!A:B,2,FALSE)),"")</f>
        <v/>
      </c>
      <c r="J3978" s="28"/>
      <c r="K3978" s="29" t="str">
        <f>IF($B3978 &lt;&gt; "", IF(C3978="Oui",IF(H3978=1,IF(E3978=0,Résultat!G$8,IF(J3978="No",Résultat!$G$8,Résultat!$G$7)),IF(H3978=2,IF(E3978=0,Résultat!G$9,IF(J3978="No",Résultat!$G$9,Résultat!$G$7)),Résultat!$G$7)),IF(C3978 = "Totale", IF(H3978=1,IF(E3978=0,Résultat!G$8,IF(J3978="No",Résultat!$G$9,Résultat!$G$7)),IF(H3978=2,IF(E3978=0,Résultat!G$9,IF(J3978="No",Résultat!$G$9,Résultat!$G$7)),Résultat!$G$7)),Résultat!$G$7)), "")</f>
        <v/>
      </c>
    </row>
    <row r="3979" spans="1:11" ht="20.100000000000001" customHeight="1">
      <c r="A3979" s="26"/>
      <c r="B3979" s="27"/>
      <c r="C3979" s="11" t="str">
        <f>IF($B3979 &lt;&gt; "",VLOOKUP(MID(B3979,3,5),'Recyclabilité Prod Matx'!C:F,2,FALSE), "")</f>
        <v/>
      </c>
      <c r="D3979" s="11" t="str">
        <f>IF($B3979 &lt;&gt; "",VLOOKUP(MID(B3979,3,5),'Recyclabilité Prod Matx'!C:F,3,FALSE),"")</f>
        <v/>
      </c>
      <c r="E3979" s="11" t="str">
        <f>IF($B3979 &lt;&gt; "",VLOOKUP(MID(B3979,3,5),'Recyclabilité Prod Matx'!C:F,4,FALSE), "")</f>
        <v/>
      </c>
      <c r="F3979" s="12" t="str">
        <f>IF($B3979 &lt;&gt; "", IF(C3979="Totale","",IF(D3979 = 0, "", VLOOKUP(D3979,'Cond Compo'!A:B,2,FALSE))),"")</f>
        <v/>
      </c>
      <c r="G3979" s="28"/>
      <c r="H3979" s="11" t="str">
        <f xml:space="preserve"> IF(C3979="Totale",2,IF($G3979 &lt;&gt; "", IF(D3979 = "E",MATCH(G3979, 'Cond Compo'!D$16:D$18, 0), MATCH(G3979, 'Cond Compo'!C$16:C$19, 0)), ""))</f>
        <v/>
      </c>
      <c r="I3979" s="12" t="str">
        <f>IF($E3979 &lt;&gt; "", IF(E3979 = 0, "", VLOOKUP(E3979,'Cond Perturbation'!A:B,2,FALSE)),"")</f>
        <v/>
      </c>
      <c r="J3979" s="28"/>
      <c r="K3979" s="29" t="str">
        <f>IF($B3979 &lt;&gt; "", IF(C3979="Oui",IF(H3979=1,IF(E3979=0,Résultat!G$8,IF(J3979="No",Résultat!$G$8,Résultat!$G$7)),IF(H3979=2,IF(E3979=0,Résultat!G$9,IF(J3979="No",Résultat!$G$9,Résultat!$G$7)),Résultat!$G$7)),IF(C3979 = "Totale", IF(H3979=1,IF(E3979=0,Résultat!G$8,IF(J3979="No",Résultat!$G$9,Résultat!$G$7)),IF(H3979=2,IF(E3979=0,Résultat!G$9,IF(J3979="No",Résultat!$G$9,Résultat!$G$7)),Résultat!$G$7)),Résultat!$G$7)), "")</f>
        <v/>
      </c>
    </row>
    <row r="3980" spans="1:11" ht="20.100000000000001" customHeight="1">
      <c r="A3980" s="26"/>
      <c r="B3980" s="27"/>
      <c r="C3980" s="11" t="str">
        <f>IF($B3980 &lt;&gt; "",VLOOKUP(MID(B3980,3,5),'Recyclabilité Prod Matx'!C:F,2,FALSE), "")</f>
        <v/>
      </c>
      <c r="D3980" s="11" t="str">
        <f>IF($B3980 &lt;&gt; "",VLOOKUP(MID(B3980,3,5),'Recyclabilité Prod Matx'!C:F,3,FALSE),"")</f>
        <v/>
      </c>
      <c r="E3980" s="11" t="str">
        <f>IF($B3980 &lt;&gt; "",VLOOKUP(MID(B3980,3,5),'Recyclabilité Prod Matx'!C:F,4,FALSE), "")</f>
        <v/>
      </c>
      <c r="F3980" s="12" t="str">
        <f>IF($B3980 &lt;&gt; "", IF(C3980="Totale","",IF(D3980 = 0, "", VLOOKUP(D3980,'Cond Compo'!A:B,2,FALSE))),"")</f>
        <v/>
      </c>
      <c r="G3980" s="28"/>
      <c r="H3980" s="11" t="str">
        <f xml:space="preserve"> IF(C3980="Totale",2,IF($G3980 &lt;&gt; "", IF(D3980 = "E",MATCH(G3980, 'Cond Compo'!D$16:D$18, 0), MATCH(G3980, 'Cond Compo'!C$16:C$19, 0)), ""))</f>
        <v/>
      </c>
      <c r="I3980" s="12" t="str">
        <f>IF($E3980 &lt;&gt; "", IF(E3980 = 0, "", VLOOKUP(E3980,'Cond Perturbation'!A:B,2,FALSE)),"")</f>
        <v/>
      </c>
      <c r="J3980" s="28"/>
      <c r="K3980" s="29" t="str">
        <f>IF($B3980 &lt;&gt; "", IF(C3980="Oui",IF(H3980=1,IF(E3980=0,Résultat!G$8,IF(J3980="No",Résultat!$G$8,Résultat!$G$7)),IF(H3980=2,IF(E3980=0,Résultat!G$9,IF(J3980="No",Résultat!$G$9,Résultat!$G$7)),Résultat!$G$7)),IF(C3980 = "Totale", IF(H3980=1,IF(E3980=0,Résultat!G$8,IF(J3980="No",Résultat!$G$9,Résultat!$G$7)),IF(H3980=2,IF(E3980=0,Résultat!G$9,IF(J3980="No",Résultat!$G$9,Résultat!$G$7)),Résultat!$G$7)),Résultat!$G$7)), "")</f>
        <v/>
      </c>
    </row>
    <row r="3981" spans="1:11" ht="20.100000000000001" customHeight="1">
      <c r="A3981" s="26"/>
      <c r="B3981" s="27"/>
      <c r="C3981" s="11" t="str">
        <f>IF($B3981 &lt;&gt; "",VLOOKUP(MID(B3981,3,5),'Recyclabilité Prod Matx'!C:F,2,FALSE), "")</f>
        <v/>
      </c>
      <c r="D3981" s="11" t="str">
        <f>IF($B3981 &lt;&gt; "",VLOOKUP(MID(B3981,3,5),'Recyclabilité Prod Matx'!C:F,3,FALSE),"")</f>
        <v/>
      </c>
      <c r="E3981" s="11" t="str">
        <f>IF($B3981 &lt;&gt; "",VLOOKUP(MID(B3981,3,5),'Recyclabilité Prod Matx'!C:F,4,FALSE), "")</f>
        <v/>
      </c>
      <c r="F3981" s="12" t="str">
        <f>IF($B3981 &lt;&gt; "", IF(C3981="Totale","",IF(D3981 = 0, "", VLOOKUP(D3981,'Cond Compo'!A:B,2,FALSE))),"")</f>
        <v/>
      </c>
      <c r="G3981" s="28"/>
      <c r="H3981" s="11" t="str">
        <f xml:space="preserve"> IF(C3981="Totale",2,IF($G3981 &lt;&gt; "", IF(D3981 = "E",MATCH(G3981, 'Cond Compo'!D$16:D$18, 0), MATCH(G3981, 'Cond Compo'!C$16:C$19, 0)), ""))</f>
        <v/>
      </c>
      <c r="I3981" s="12" t="str">
        <f>IF($E3981 &lt;&gt; "", IF(E3981 = 0, "", VLOOKUP(E3981,'Cond Perturbation'!A:B,2,FALSE)),"")</f>
        <v/>
      </c>
      <c r="J3981" s="28"/>
      <c r="K3981" s="29" t="str">
        <f>IF($B3981 &lt;&gt; "", IF(C3981="Oui",IF(H3981=1,IF(E3981=0,Résultat!G$8,IF(J3981="No",Résultat!$G$8,Résultat!$G$7)),IF(H3981=2,IF(E3981=0,Résultat!G$9,IF(J3981="No",Résultat!$G$9,Résultat!$G$7)),Résultat!$G$7)),IF(C3981 = "Totale", IF(H3981=1,IF(E3981=0,Résultat!G$8,IF(J3981="No",Résultat!$G$9,Résultat!$G$7)),IF(H3981=2,IF(E3981=0,Résultat!G$9,IF(J3981="No",Résultat!$G$9,Résultat!$G$7)),Résultat!$G$7)),Résultat!$G$7)), "")</f>
        <v/>
      </c>
    </row>
    <row r="3982" spans="1:11" ht="20.100000000000001" customHeight="1">
      <c r="A3982" s="26"/>
      <c r="B3982" s="27"/>
      <c r="C3982" s="11" t="str">
        <f>IF($B3982 &lt;&gt; "",VLOOKUP(MID(B3982,3,5),'Recyclabilité Prod Matx'!C:F,2,FALSE), "")</f>
        <v/>
      </c>
      <c r="D3982" s="11" t="str">
        <f>IF($B3982 &lt;&gt; "",VLOOKUP(MID(B3982,3,5),'Recyclabilité Prod Matx'!C:F,3,FALSE),"")</f>
        <v/>
      </c>
      <c r="E3982" s="11" t="str">
        <f>IF($B3982 &lt;&gt; "",VLOOKUP(MID(B3982,3,5),'Recyclabilité Prod Matx'!C:F,4,FALSE), "")</f>
        <v/>
      </c>
      <c r="F3982" s="12" t="str">
        <f>IF($B3982 &lt;&gt; "", IF(C3982="Totale","",IF(D3982 = 0, "", VLOOKUP(D3982,'Cond Compo'!A:B,2,FALSE))),"")</f>
        <v/>
      </c>
      <c r="G3982" s="28"/>
      <c r="H3982" s="11" t="str">
        <f xml:space="preserve"> IF(C3982="Totale",2,IF($G3982 &lt;&gt; "", IF(D3982 = "E",MATCH(G3982, 'Cond Compo'!D$16:D$18, 0), MATCH(G3982, 'Cond Compo'!C$16:C$19, 0)), ""))</f>
        <v/>
      </c>
      <c r="I3982" s="12" t="str">
        <f>IF($E3982 &lt;&gt; "", IF(E3982 = 0, "", VLOOKUP(E3982,'Cond Perturbation'!A:B,2,FALSE)),"")</f>
        <v/>
      </c>
      <c r="J3982" s="28"/>
      <c r="K3982" s="29" t="str">
        <f>IF($B3982 &lt;&gt; "", IF(C3982="Oui",IF(H3982=1,IF(E3982=0,Résultat!G$8,IF(J3982="No",Résultat!$G$8,Résultat!$G$7)),IF(H3982=2,IF(E3982=0,Résultat!G$9,IF(J3982="No",Résultat!$G$9,Résultat!$G$7)),Résultat!$G$7)),IF(C3982 = "Totale", IF(H3982=1,IF(E3982=0,Résultat!G$8,IF(J3982="No",Résultat!$G$9,Résultat!$G$7)),IF(H3982=2,IF(E3982=0,Résultat!G$9,IF(J3982="No",Résultat!$G$9,Résultat!$G$7)),Résultat!$G$7)),Résultat!$G$7)), "")</f>
        <v/>
      </c>
    </row>
    <row r="3983" spans="1:11" ht="20.100000000000001" customHeight="1">
      <c r="A3983" s="26"/>
      <c r="B3983" s="27"/>
      <c r="C3983" s="11" t="str">
        <f>IF($B3983 &lt;&gt; "",VLOOKUP(MID(B3983,3,5),'Recyclabilité Prod Matx'!C:F,2,FALSE), "")</f>
        <v/>
      </c>
      <c r="D3983" s="11" t="str">
        <f>IF($B3983 &lt;&gt; "",VLOOKUP(MID(B3983,3,5),'Recyclabilité Prod Matx'!C:F,3,FALSE),"")</f>
        <v/>
      </c>
      <c r="E3983" s="11" t="str">
        <f>IF($B3983 &lt;&gt; "",VLOOKUP(MID(B3983,3,5),'Recyclabilité Prod Matx'!C:F,4,FALSE), "")</f>
        <v/>
      </c>
      <c r="F3983" s="12" t="str">
        <f>IF($B3983 &lt;&gt; "", IF(C3983="Totale","",IF(D3983 = 0, "", VLOOKUP(D3983,'Cond Compo'!A:B,2,FALSE))),"")</f>
        <v/>
      </c>
      <c r="G3983" s="28"/>
      <c r="H3983" s="11" t="str">
        <f xml:space="preserve"> IF(C3983="Totale",2,IF($G3983 &lt;&gt; "", IF(D3983 = "E",MATCH(G3983, 'Cond Compo'!D$16:D$18, 0), MATCH(G3983, 'Cond Compo'!C$16:C$19, 0)), ""))</f>
        <v/>
      </c>
      <c r="I3983" s="12" t="str">
        <f>IF($E3983 &lt;&gt; "", IF(E3983 = 0, "", VLOOKUP(E3983,'Cond Perturbation'!A:B,2,FALSE)),"")</f>
        <v/>
      </c>
      <c r="J3983" s="28"/>
      <c r="K3983" s="29" t="str">
        <f>IF($B3983 &lt;&gt; "", IF(C3983="Oui",IF(H3983=1,IF(E3983=0,Résultat!G$8,IF(J3983="No",Résultat!$G$8,Résultat!$G$7)),IF(H3983=2,IF(E3983=0,Résultat!G$9,IF(J3983="No",Résultat!$G$9,Résultat!$G$7)),Résultat!$G$7)),IF(C3983 = "Totale", IF(H3983=1,IF(E3983=0,Résultat!G$8,IF(J3983="No",Résultat!$G$9,Résultat!$G$7)),IF(H3983=2,IF(E3983=0,Résultat!G$9,IF(J3983="No",Résultat!$G$9,Résultat!$G$7)),Résultat!$G$7)),Résultat!$G$7)), "")</f>
        <v/>
      </c>
    </row>
    <row r="3984" spans="1:11" ht="20.100000000000001" customHeight="1">
      <c r="A3984" s="26"/>
      <c r="B3984" s="27"/>
      <c r="C3984" s="11" t="str">
        <f>IF($B3984 &lt;&gt; "",VLOOKUP(MID(B3984,3,5),'Recyclabilité Prod Matx'!C:F,2,FALSE), "")</f>
        <v/>
      </c>
      <c r="D3984" s="11" t="str">
        <f>IF($B3984 &lt;&gt; "",VLOOKUP(MID(B3984,3,5),'Recyclabilité Prod Matx'!C:F,3,FALSE),"")</f>
        <v/>
      </c>
      <c r="E3984" s="11" t="str">
        <f>IF($B3984 &lt;&gt; "",VLOOKUP(MID(B3984,3,5),'Recyclabilité Prod Matx'!C:F,4,FALSE), "")</f>
        <v/>
      </c>
      <c r="F3984" s="12" t="str">
        <f>IF($B3984 &lt;&gt; "", IF(C3984="Totale","",IF(D3984 = 0, "", VLOOKUP(D3984,'Cond Compo'!A:B,2,FALSE))),"")</f>
        <v/>
      </c>
      <c r="G3984" s="28"/>
      <c r="H3984" s="11" t="str">
        <f xml:space="preserve"> IF(C3984="Totale",2,IF($G3984 &lt;&gt; "", IF(D3984 = "E",MATCH(G3984, 'Cond Compo'!D$16:D$18, 0), MATCH(G3984, 'Cond Compo'!C$16:C$19, 0)), ""))</f>
        <v/>
      </c>
      <c r="I3984" s="12" t="str">
        <f>IF($E3984 &lt;&gt; "", IF(E3984 = 0, "", VLOOKUP(E3984,'Cond Perturbation'!A:B,2,FALSE)),"")</f>
        <v/>
      </c>
      <c r="J3984" s="28"/>
      <c r="K3984" s="29" t="str">
        <f>IF($B3984 &lt;&gt; "", IF(C3984="Oui",IF(H3984=1,IF(E3984=0,Résultat!G$8,IF(J3984="No",Résultat!$G$8,Résultat!$G$7)),IF(H3984=2,IF(E3984=0,Résultat!G$9,IF(J3984="No",Résultat!$G$9,Résultat!$G$7)),Résultat!$G$7)),IF(C3984 = "Totale", IF(H3984=1,IF(E3984=0,Résultat!G$8,IF(J3984="No",Résultat!$G$9,Résultat!$G$7)),IF(H3984=2,IF(E3984=0,Résultat!G$9,IF(J3984="No",Résultat!$G$9,Résultat!$G$7)),Résultat!$G$7)),Résultat!$G$7)), "")</f>
        <v/>
      </c>
    </row>
    <row r="3985" spans="1:11" ht="20.100000000000001" customHeight="1">
      <c r="A3985" s="26"/>
      <c r="B3985" s="27"/>
      <c r="C3985" s="11" t="str">
        <f>IF($B3985 &lt;&gt; "",VLOOKUP(MID(B3985,3,5),'Recyclabilité Prod Matx'!C:F,2,FALSE), "")</f>
        <v/>
      </c>
      <c r="D3985" s="11" t="str">
        <f>IF($B3985 &lt;&gt; "",VLOOKUP(MID(B3985,3,5),'Recyclabilité Prod Matx'!C:F,3,FALSE),"")</f>
        <v/>
      </c>
      <c r="E3985" s="11" t="str">
        <f>IF($B3985 &lt;&gt; "",VLOOKUP(MID(B3985,3,5),'Recyclabilité Prod Matx'!C:F,4,FALSE), "")</f>
        <v/>
      </c>
      <c r="F3985" s="12" t="str">
        <f>IF($B3985 &lt;&gt; "", IF(C3985="Totale","",IF(D3985 = 0, "", VLOOKUP(D3985,'Cond Compo'!A:B,2,FALSE))),"")</f>
        <v/>
      </c>
      <c r="G3985" s="28"/>
      <c r="H3985" s="11" t="str">
        <f xml:space="preserve"> IF(C3985="Totale",2,IF($G3985 &lt;&gt; "", IF(D3985 = "E",MATCH(G3985, 'Cond Compo'!D$16:D$18, 0), MATCH(G3985, 'Cond Compo'!C$16:C$19, 0)), ""))</f>
        <v/>
      </c>
      <c r="I3985" s="12" t="str">
        <f>IF($E3985 &lt;&gt; "", IF(E3985 = 0, "", VLOOKUP(E3985,'Cond Perturbation'!A:B,2,FALSE)),"")</f>
        <v/>
      </c>
      <c r="J3985" s="28"/>
      <c r="K3985" s="29" t="str">
        <f>IF($B3985 &lt;&gt; "", IF(C3985="Oui",IF(H3985=1,IF(E3985=0,Résultat!G$8,IF(J3985="No",Résultat!$G$8,Résultat!$G$7)),IF(H3985=2,IF(E3985=0,Résultat!G$9,IF(J3985="No",Résultat!$G$9,Résultat!$G$7)),Résultat!$G$7)),IF(C3985 = "Totale", IF(H3985=1,IF(E3985=0,Résultat!G$8,IF(J3985="No",Résultat!$G$9,Résultat!$G$7)),IF(H3985=2,IF(E3985=0,Résultat!G$9,IF(J3985="No",Résultat!$G$9,Résultat!$G$7)),Résultat!$G$7)),Résultat!$G$7)), "")</f>
        <v/>
      </c>
    </row>
    <row r="3986" spans="1:11" ht="20.100000000000001" customHeight="1">
      <c r="A3986" s="26"/>
      <c r="B3986" s="27"/>
      <c r="C3986" s="11" t="str">
        <f>IF($B3986 &lt;&gt; "",VLOOKUP(MID(B3986,3,5),'Recyclabilité Prod Matx'!C:F,2,FALSE), "")</f>
        <v/>
      </c>
      <c r="D3986" s="11" t="str">
        <f>IF($B3986 &lt;&gt; "",VLOOKUP(MID(B3986,3,5),'Recyclabilité Prod Matx'!C:F,3,FALSE),"")</f>
        <v/>
      </c>
      <c r="E3986" s="11" t="str">
        <f>IF($B3986 &lt;&gt; "",VLOOKUP(MID(B3986,3,5),'Recyclabilité Prod Matx'!C:F,4,FALSE), "")</f>
        <v/>
      </c>
      <c r="F3986" s="12" t="str">
        <f>IF($B3986 &lt;&gt; "", IF(C3986="Totale","",IF(D3986 = 0, "", VLOOKUP(D3986,'Cond Compo'!A:B,2,FALSE))),"")</f>
        <v/>
      </c>
      <c r="G3986" s="28"/>
      <c r="H3986" s="11" t="str">
        <f xml:space="preserve"> IF(C3986="Totale",2,IF($G3986 &lt;&gt; "", IF(D3986 = "E",MATCH(G3986, 'Cond Compo'!D$16:D$18, 0), MATCH(G3986, 'Cond Compo'!C$16:C$19, 0)), ""))</f>
        <v/>
      </c>
      <c r="I3986" s="12" t="str">
        <f>IF($E3986 &lt;&gt; "", IF(E3986 = 0, "", VLOOKUP(E3986,'Cond Perturbation'!A:B,2,FALSE)),"")</f>
        <v/>
      </c>
      <c r="J3986" s="28"/>
      <c r="K3986" s="29" t="str">
        <f>IF($B3986 &lt;&gt; "", IF(C3986="Oui",IF(H3986=1,IF(E3986=0,Résultat!G$8,IF(J3986="No",Résultat!$G$8,Résultat!$G$7)),IF(H3986=2,IF(E3986=0,Résultat!G$9,IF(J3986="No",Résultat!$G$9,Résultat!$G$7)),Résultat!$G$7)),IF(C3986 = "Totale", IF(H3986=1,IF(E3986=0,Résultat!G$8,IF(J3986="No",Résultat!$G$9,Résultat!$G$7)),IF(H3986=2,IF(E3986=0,Résultat!G$9,IF(J3986="No",Résultat!$G$9,Résultat!$G$7)),Résultat!$G$7)),Résultat!$G$7)), "")</f>
        <v/>
      </c>
    </row>
    <row r="3987" spans="1:11" ht="20.100000000000001" customHeight="1">
      <c r="A3987" s="26"/>
      <c r="B3987" s="27"/>
      <c r="C3987" s="11" t="str">
        <f>IF($B3987 &lt;&gt; "",VLOOKUP(MID(B3987,3,5),'Recyclabilité Prod Matx'!C:F,2,FALSE), "")</f>
        <v/>
      </c>
      <c r="D3987" s="11" t="str">
        <f>IF($B3987 &lt;&gt; "",VLOOKUP(MID(B3987,3,5),'Recyclabilité Prod Matx'!C:F,3,FALSE),"")</f>
        <v/>
      </c>
      <c r="E3987" s="11" t="str">
        <f>IF($B3987 &lt;&gt; "",VLOOKUP(MID(B3987,3,5),'Recyclabilité Prod Matx'!C:F,4,FALSE), "")</f>
        <v/>
      </c>
      <c r="F3987" s="12" t="str">
        <f>IF($B3987 &lt;&gt; "", IF(C3987="Totale","",IF(D3987 = 0, "", VLOOKUP(D3987,'Cond Compo'!A:B,2,FALSE))),"")</f>
        <v/>
      </c>
      <c r="G3987" s="28"/>
      <c r="H3987" s="11" t="str">
        <f xml:space="preserve"> IF(C3987="Totale",2,IF($G3987 &lt;&gt; "", IF(D3987 = "E",MATCH(G3987, 'Cond Compo'!D$16:D$18, 0), MATCH(G3987, 'Cond Compo'!C$16:C$19, 0)), ""))</f>
        <v/>
      </c>
      <c r="I3987" s="12" t="str">
        <f>IF($E3987 &lt;&gt; "", IF(E3987 = 0, "", VLOOKUP(E3987,'Cond Perturbation'!A:B,2,FALSE)),"")</f>
        <v/>
      </c>
      <c r="J3987" s="28"/>
      <c r="K3987" s="29" t="str">
        <f>IF($B3987 &lt;&gt; "", IF(C3987="Oui",IF(H3987=1,IF(E3987=0,Résultat!G$8,IF(J3987="No",Résultat!$G$8,Résultat!$G$7)),IF(H3987=2,IF(E3987=0,Résultat!G$9,IF(J3987="No",Résultat!$G$9,Résultat!$G$7)),Résultat!$G$7)),IF(C3987 = "Totale", IF(H3987=1,IF(E3987=0,Résultat!G$8,IF(J3987="No",Résultat!$G$9,Résultat!$G$7)),IF(H3987=2,IF(E3987=0,Résultat!G$9,IF(J3987="No",Résultat!$G$9,Résultat!$G$7)),Résultat!$G$7)),Résultat!$G$7)), "")</f>
        <v/>
      </c>
    </row>
    <row r="3988" spans="1:11" ht="20.100000000000001" customHeight="1">
      <c r="A3988" s="26"/>
      <c r="B3988" s="27"/>
      <c r="C3988" s="11" t="str">
        <f>IF($B3988 &lt;&gt; "",VLOOKUP(MID(B3988,3,5),'Recyclabilité Prod Matx'!C:F,2,FALSE), "")</f>
        <v/>
      </c>
      <c r="D3988" s="11" t="str">
        <f>IF($B3988 &lt;&gt; "",VLOOKUP(MID(B3988,3,5),'Recyclabilité Prod Matx'!C:F,3,FALSE),"")</f>
        <v/>
      </c>
      <c r="E3988" s="11" t="str">
        <f>IF($B3988 &lt;&gt; "",VLOOKUP(MID(B3988,3,5),'Recyclabilité Prod Matx'!C:F,4,FALSE), "")</f>
        <v/>
      </c>
      <c r="F3988" s="12" t="str">
        <f>IF($B3988 &lt;&gt; "", IF(C3988="Totale","",IF(D3988 = 0, "", VLOOKUP(D3988,'Cond Compo'!A:B,2,FALSE))),"")</f>
        <v/>
      </c>
      <c r="G3988" s="28"/>
      <c r="H3988" s="11" t="str">
        <f xml:space="preserve"> IF(C3988="Totale",2,IF($G3988 &lt;&gt; "", IF(D3988 = "E",MATCH(G3988, 'Cond Compo'!D$16:D$18, 0), MATCH(G3988, 'Cond Compo'!C$16:C$19, 0)), ""))</f>
        <v/>
      </c>
      <c r="I3988" s="12" t="str">
        <f>IF($E3988 &lt;&gt; "", IF(E3988 = 0, "", VLOOKUP(E3988,'Cond Perturbation'!A:B,2,FALSE)),"")</f>
        <v/>
      </c>
      <c r="J3988" s="28"/>
      <c r="K3988" s="29" t="str">
        <f>IF($B3988 &lt;&gt; "", IF(C3988="Oui",IF(H3988=1,IF(E3988=0,Résultat!G$8,IF(J3988="No",Résultat!$G$8,Résultat!$G$7)),IF(H3988=2,IF(E3988=0,Résultat!G$9,IF(J3988="No",Résultat!$G$9,Résultat!$G$7)),Résultat!$G$7)),IF(C3988 = "Totale", IF(H3988=1,IF(E3988=0,Résultat!G$8,IF(J3988="No",Résultat!$G$9,Résultat!$G$7)),IF(H3988=2,IF(E3988=0,Résultat!G$9,IF(J3988="No",Résultat!$G$9,Résultat!$G$7)),Résultat!$G$7)),Résultat!$G$7)), "")</f>
        <v/>
      </c>
    </row>
    <row r="3989" spans="1:11" ht="20.100000000000001" customHeight="1">
      <c r="A3989" s="26"/>
      <c r="B3989" s="27"/>
      <c r="C3989" s="11" t="str">
        <f>IF($B3989 &lt;&gt; "",VLOOKUP(MID(B3989,3,5),'Recyclabilité Prod Matx'!C:F,2,FALSE), "")</f>
        <v/>
      </c>
      <c r="D3989" s="11" t="str">
        <f>IF($B3989 &lt;&gt; "",VLOOKUP(MID(B3989,3,5),'Recyclabilité Prod Matx'!C:F,3,FALSE),"")</f>
        <v/>
      </c>
      <c r="E3989" s="11" t="str">
        <f>IF($B3989 &lt;&gt; "",VLOOKUP(MID(B3989,3,5),'Recyclabilité Prod Matx'!C:F,4,FALSE), "")</f>
        <v/>
      </c>
      <c r="F3989" s="12" t="str">
        <f>IF($B3989 &lt;&gt; "", IF(C3989="Totale","",IF(D3989 = 0, "", VLOOKUP(D3989,'Cond Compo'!A:B,2,FALSE))),"")</f>
        <v/>
      </c>
      <c r="G3989" s="28"/>
      <c r="H3989" s="11" t="str">
        <f xml:space="preserve"> IF(C3989="Totale",2,IF($G3989 &lt;&gt; "", IF(D3989 = "E",MATCH(G3989, 'Cond Compo'!D$16:D$18, 0), MATCH(G3989, 'Cond Compo'!C$16:C$19, 0)), ""))</f>
        <v/>
      </c>
      <c r="I3989" s="12" t="str">
        <f>IF($E3989 &lt;&gt; "", IF(E3989 = 0, "", VLOOKUP(E3989,'Cond Perturbation'!A:B,2,FALSE)),"")</f>
        <v/>
      </c>
      <c r="J3989" s="28"/>
      <c r="K3989" s="29" t="str">
        <f>IF($B3989 &lt;&gt; "", IF(C3989="Oui",IF(H3989=1,IF(E3989=0,Résultat!G$8,IF(J3989="No",Résultat!$G$8,Résultat!$G$7)),IF(H3989=2,IF(E3989=0,Résultat!G$9,IF(J3989="No",Résultat!$G$9,Résultat!$G$7)),Résultat!$G$7)),IF(C3989 = "Totale", IF(H3989=1,IF(E3989=0,Résultat!G$8,IF(J3989="No",Résultat!$G$9,Résultat!$G$7)),IF(H3989=2,IF(E3989=0,Résultat!G$9,IF(J3989="No",Résultat!$G$9,Résultat!$G$7)),Résultat!$G$7)),Résultat!$G$7)), "")</f>
        <v/>
      </c>
    </row>
    <row r="3990" spans="1:11" ht="20.100000000000001" customHeight="1">
      <c r="A3990" s="26"/>
      <c r="B3990" s="27"/>
      <c r="C3990" s="11" t="str">
        <f>IF($B3990 &lt;&gt; "",VLOOKUP(MID(B3990,3,5),'Recyclabilité Prod Matx'!C:F,2,FALSE), "")</f>
        <v/>
      </c>
      <c r="D3990" s="11" t="str">
        <f>IF($B3990 &lt;&gt; "",VLOOKUP(MID(B3990,3,5),'Recyclabilité Prod Matx'!C:F,3,FALSE),"")</f>
        <v/>
      </c>
      <c r="E3990" s="11" t="str">
        <f>IF($B3990 &lt;&gt; "",VLOOKUP(MID(B3990,3,5),'Recyclabilité Prod Matx'!C:F,4,FALSE), "")</f>
        <v/>
      </c>
      <c r="F3990" s="12" t="str">
        <f>IF($B3990 &lt;&gt; "", IF(C3990="Totale","",IF(D3990 = 0, "", VLOOKUP(D3990,'Cond Compo'!A:B,2,FALSE))),"")</f>
        <v/>
      </c>
      <c r="G3990" s="28"/>
      <c r="H3990" s="11" t="str">
        <f xml:space="preserve"> IF(C3990="Totale",2,IF($G3990 &lt;&gt; "", IF(D3990 = "E",MATCH(G3990, 'Cond Compo'!D$16:D$18, 0), MATCH(G3990, 'Cond Compo'!C$16:C$19, 0)), ""))</f>
        <v/>
      </c>
      <c r="I3990" s="12" t="str">
        <f>IF($E3990 &lt;&gt; "", IF(E3990 = 0, "", VLOOKUP(E3990,'Cond Perturbation'!A:B,2,FALSE)),"")</f>
        <v/>
      </c>
      <c r="J3990" s="28"/>
      <c r="K3990" s="29" t="str">
        <f>IF($B3990 &lt;&gt; "", IF(C3990="Oui",IF(H3990=1,IF(E3990=0,Résultat!G$8,IF(J3990="No",Résultat!$G$8,Résultat!$G$7)),IF(H3990=2,IF(E3990=0,Résultat!G$9,IF(J3990="No",Résultat!$G$9,Résultat!$G$7)),Résultat!$G$7)),IF(C3990 = "Totale", IF(H3990=1,IF(E3990=0,Résultat!G$8,IF(J3990="No",Résultat!$G$9,Résultat!$G$7)),IF(H3990=2,IF(E3990=0,Résultat!G$9,IF(J3990="No",Résultat!$G$9,Résultat!$G$7)),Résultat!$G$7)),Résultat!$G$7)), "")</f>
        <v/>
      </c>
    </row>
    <row r="3991" spans="1:11" ht="20.100000000000001" customHeight="1">
      <c r="A3991" s="26"/>
      <c r="B3991" s="27"/>
      <c r="C3991" s="11" t="str">
        <f>IF($B3991 &lt;&gt; "",VLOOKUP(MID(B3991,3,5),'Recyclabilité Prod Matx'!C:F,2,FALSE), "")</f>
        <v/>
      </c>
      <c r="D3991" s="11" t="str">
        <f>IF($B3991 &lt;&gt; "",VLOOKUP(MID(B3991,3,5),'Recyclabilité Prod Matx'!C:F,3,FALSE),"")</f>
        <v/>
      </c>
      <c r="E3991" s="11" t="str">
        <f>IF($B3991 &lt;&gt; "",VLOOKUP(MID(B3991,3,5),'Recyclabilité Prod Matx'!C:F,4,FALSE), "")</f>
        <v/>
      </c>
      <c r="F3991" s="12" t="str">
        <f>IF($B3991 &lt;&gt; "", IF(C3991="Totale","",IF(D3991 = 0, "", VLOOKUP(D3991,'Cond Compo'!A:B,2,FALSE))),"")</f>
        <v/>
      </c>
      <c r="G3991" s="28"/>
      <c r="H3991" s="11" t="str">
        <f xml:space="preserve"> IF(C3991="Totale",2,IF($G3991 &lt;&gt; "", IF(D3991 = "E",MATCH(G3991, 'Cond Compo'!D$16:D$18, 0), MATCH(G3991, 'Cond Compo'!C$16:C$19, 0)), ""))</f>
        <v/>
      </c>
      <c r="I3991" s="12" t="str">
        <f>IF($E3991 &lt;&gt; "", IF(E3991 = 0, "", VLOOKUP(E3991,'Cond Perturbation'!A:B,2,FALSE)),"")</f>
        <v/>
      </c>
      <c r="J3991" s="28"/>
      <c r="K3991" s="29" t="str">
        <f>IF($B3991 &lt;&gt; "", IF(C3991="Oui",IF(H3991=1,IF(E3991=0,Résultat!G$8,IF(J3991="No",Résultat!$G$8,Résultat!$G$7)),IF(H3991=2,IF(E3991=0,Résultat!G$9,IF(J3991="No",Résultat!$G$9,Résultat!$G$7)),Résultat!$G$7)),IF(C3991 = "Totale", IF(H3991=1,IF(E3991=0,Résultat!G$8,IF(J3991="No",Résultat!$G$9,Résultat!$G$7)),IF(H3991=2,IF(E3991=0,Résultat!G$9,IF(J3991="No",Résultat!$G$9,Résultat!$G$7)),Résultat!$G$7)),Résultat!$G$7)), "")</f>
        <v/>
      </c>
    </row>
    <row r="3992" spans="1:11" ht="20.100000000000001" customHeight="1">
      <c r="A3992" s="26"/>
      <c r="B3992" s="27"/>
      <c r="C3992" s="11" t="str">
        <f>IF($B3992 &lt;&gt; "",VLOOKUP(MID(B3992,3,5),'Recyclabilité Prod Matx'!C:F,2,FALSE), "")</f>
        <v/>
      </c>
      <c r="D3992" s="11" t="str">
        <f>IF($B3992 &lt;&gt; "",VLOOKUP(MID(B3992,3,5),'Recyclabilité Prod Matx'!C:F,3,FALSE),"")</f>
        <v/>
      </c>
      <c r="E3992" s="11" t="str">
        <f>IF($B3992 &lt;&gt; "",VLOOKUP(MID(B3992,3,5),'Recyclabilité Prod Matx'!C:F,4,FALSE), "")</f>
        <v/>
      </c>
      <c r="F3992" s="12" t="str">
        <f>IF($B3992 &lt;&gt; "", IF(C3992="Totale","",IF(D3992 = 0, "", VLOOKUP(D3992,'Cond Compo'!A:B,2,FALSE))),"")</f>
        <v/>
      </c>
      <c r="G3992" s="28"/>
      <c r="H3992" s="11" t="str">
        <f xml:space="preserve"> IF(C3992="Totale",2,IF($G3992 &lt;&gt; "", IF(D3992 = "E",MATCH(G3992, 'Cond Compo'!D$16:D$18, 0), MATCH(G3992, 'Cond Compo'!C$16:C$19, 0)), ""))</f>
        <v/>
      </c>
      <c r="I3992" s="12" t="str">
        <f>IF($E3992 &lt;&gt; "", IF(E3992 = 0, "", VLOOKUP(E3992,'Cond Perturbation'!A:B,2,FALSE)),"")</f>
        <v/>
      </c>
      <c r="J3992" s="28"/>
      <c r="K3992" s="29" t="str">
        <f>IF($B3992 &lt;&gt; "", IF(C3992="Oui",IF(H3992=1,IF(E3992=0,Résultat!G$8,IF(J3992="No",Résultat!$G$8,Résultat!$G$7)),IF(H3992=2,IF(E3992=0,Résultat!G$9,IF(J3992="No",Résultat!$G$9,Résultat!$G$7)),Résultat!$G$7)),IF(C3992 = "Totale", IF(H3992=1,IF(E3992=0,Résultat!G$8,IF(J3992="No",Résultat!$G$9,Résultat!$G$7)),IF(H3992=2,IF(E3992=0,Résultat!G$9,IF(J3992="No",Résultat!$G$9,Résultat!$G$7)),Résultat!$G$7)),Résultat!$G$7)), "")</f>
        <v/>
      </c>
    </row>
    <row r="3993" spans="1:11" ht="20.100000000000001" customHeight="1">
      <c r="A3993" s="26"/>
      <c r="B3993" s="27"/>
      <c r="C3993" s="11" t="str">
        <f>IF($B3993 &lt;&gt; "",VLOOKUP(MID(B3993,3,5),'Recyclabilité Prod Matx'!C:F,2,FALSE), "")</f>
        <v/>
      </c>
      <c r="D3993" s="11" t="str">
        <f>IF($B3993 &lt;&gt; "",VLOOKUP(MID(B3993,3,5),'Recyclabilité Prod Matx'!C:F,3,FALSE),"")</f>
        <v/>
      </c>
      <c r="E3993" s="11" t="str">
        <f>IF($B3993 &lt;&gt; "",VLOOKUP(MID(B3993,3,5),'Recyclabilité Prod Matx'!C:F,4,FALSE), "")</f>
        <v/>
      </c>
      <c r="F3993" s="12" t="str">
        <f>IF($B3993 &lt;&gt; "", IF(C3993="Totale","",IF(D3993 = 0, "", VLOOKUP(D3993,'Cond Compo'!A:B,2,FALSE))),"")</f>
        <v/>
      </c>
      <c r="G3993" s="28"/>
      <c r="H3993" s="11" t="str">
        <f xml:space="preserve"> IF(C3993="Totale",2,IF($G3993 &lt;&gt; "", IF(D3993 = "E",MATCH(G3993, 'Cond Compo'!D$16:D$18, 0), MATCH(G3993, 'Cond Compo'!C$16:C$19, 0)), ""))</f>
        <v/>
      </c>
      <c r="I3993" s="12" t="str">
        <f>IF($E3993 &lt;&gt; "", IF(E3993 = 0, "", VLOOKUP(E3993,'Cond Perturbation'!A:B,2,FALSE)),"")</f>
        <v/>
      </c>
      <c r="J3993" s="28"/>
      <c r="K3993" s="29" t="str">
        <f>IF($B3993 &lt;&gt; "", IF(C3993="Oui",IF(H3993=1,IF(E3993=0,Résultat!G$8,IF(J3993="No",Résultat!$G$8,Résultat!$G$7)),IF(H3993=2,IF(E3993=0,Résultat!G$9,IF(J3993="No",Résultat!$G$9,Résultat!$G$7)),Résultat!$G$7)),IF(C3993 = "Totale", IF(H3993=1,IF(E3993=0,Résultat!G$8,IF(J3993="No",Résultat!$G$9,Résultat!$G$7)),IF(H3993=2,IF(E3993=0,Résultat!G$9,IF(J3993="No",Résultat!$G$9,Résultat!$G$7)),Résultat!$G$7)),Résultat!$G$7)), "")</f>
        <v/>
      </c>
    </row>
    <row r="3994" spans="1:11" ht="20.100000000000001" customHeight="1">
      <c r="A3994" s="26"/>
      <c r="B3994" s="27"/>
      <c r="C3994" s="11" t="str">
        <f>IF($B3994 &lt;&gt; "",VLOOKUP(MID(B3994,3,5),'Recyclabilité Prod Matx'!C:F,2,FALSE), "")</f>
        <v/>
      </c>
      <c r="D3994" s="11" t="str">
        <f>IF($B3994 &lt;&gt; "",VLOOKUP(MID(B3994,3,5),'Recyclabilité Prod Matx'!C:F,3,FALSE),"")</f>
        <v/>
      </c>
      <c r="E3994" s="11" t="str">
        <f>IF($B3994 &lt;&gt; "",VLOOKUP(MID(B3994,3,5),'Recyclabilité Prod Matx'!C:F,4,FALSE), "")</f>
        <v/>
      </c>
      <c r="F3994" s="12" t="str">
        <f>IF($B3994 &lt;&gt; "", IF(C3994="Totale","",IF(D3994 = 0, "", VLOOKUP(D3994,'Cond Compo'!A:B,2,FALSE))),"")</f>
        <v/>
      </c>
      <c r="G3994" s="28"/>
      <c r="H3994" s="11" t="str">
        <f xml:space="preserve"> IF(C3994="Totale",2,IF($G3994 &lt;&gt; "", IF(D3994 = "E",MATCH(G3994, 'Cond Compo'!D$16:D$18, 0), MATCH(G3994, 'Cond Compo'!C$16:C$19, 0)), ""))</f>
        <v/>
      </c>
      <c r="I3994" s="12" t="str">
        <f>IF($E3994 &lt;&gt; "", IF(E3994 = 0, "", VLOOKUP(E3994,'Cond Perturbation'!A:B,2,FALSE)),"")</f>
        <v/>
      </c>
      <c r="J3994" s="28"/>
      <c r="K3994" s="29" t="str">
        <f>IF($B3994 &lt;&gt; "", IF(C3994="Oui",IF(H3994=1,IF(E3994=0,Résultat!G$8,IF(J3994="No",Résultat!$G$8,Résultat!$G$7)),IF(H3994=2,IF(E3994=0,Résultat!G$9,IF(J3994="No",Résultat!$G$9,Résultat!$G$7)),Résultat!$G$7)),IF(C3994 = "Totale", IF(H3994=1,IF(E3994=0,Résultat!G$8,IF(J3994="No",Résultat!$G$9,Résultat!$G$7)),IF(H3994=2,IF(E3994=0,Résultat!G$9,IF(J3994="No",Résultat!$G$9,Résultat!$G$7)),Résultat!$G$7)),Résultat!$G$7)), "")</f>
        <v/>
      </c>
    </row>
    <row r="3995" spans="1:11" ht="20.100000000000001" customHeight="1">
      <c r="A3995" s="26"/>
      <c r="B3995" s="27"/>
      <c r="C3995" s="11" t="str">
        <f>IF($B3995 &lt;&gt; "",VLOOKUP(MID(B3995,3,5),'Recyclabilité Prod Matx'!C:F,2,FALSE), "")</f>
        <v/>
      </c>
      <c r="D3995" s="11" t="str">
        <f>IF($B3995 &lt;&gt; "",VLOOKUP(MID(B3995,3,5),'Recyclabilité Prod Matx'!C:F,3,FALSE),"")</f>
        <v/>
      </c>
      <c r="E3995" s="11" t="str">
        <f>IF($B3995 &lt;&gt; "",VLOOKUP(MID(B3995,3,5),'Recyclabilité Prod Matx'!C:F,4,FALSE), "")</f>
        <v/>
      </c>
      <c r="F3995" s="12" t="str">
        <f>IF($B3995 &lt;&gt; "", IF(C3995="Totale","",IF(D3995 = 0, "", VLOOKUP(D3995,'Cond Compo'!A:B,2,FALSE))),"")</f>
        <v/>
      </c>
      <c r="G3995" s="28"/>
      <c r="H3995" s="11" t="str">
        <f xml:space="preserve"> IF(C3995="Totale",2,IF($G3995 &lt;&gt; "", IF(D3995 = "E",MATCH(G3995, 'Cond Compo'!D$16:D$18, 0), MATCH(G3995, 'Cond Compo'!C$16:C$19, 0)), ""))</f>
        <v/>
      </c>
      <c r="I3995" s="12" t="str">
        <f>IF($E3995 &lt;&gt; "", IF(E3995 = 0, "", VLOOKUP(E3995,'Cond Perturbation'!A:B,2,FALSE)),"")</f>
        <v/>
      </c>
      <c r="J3995" s="28"/>
      <c r="K3995" s="29" t="str">
        <f>IF($B3995 &lt;&gt; "", IF(C3995="Oui",IF(H3995=1,IF(E3995=0,Résultat!G$8,IF(J3995="No",Résultat!$G$8,Résultat!$G$7)),IF(H3995=2,IF(E3995=0,Résultat!G$9,IF(J3995="No",Résultat!$G$9,Résultat!$G$7)),Résultat!$G$7)),IF(C3995 = "Totale", IF(H3995=1,IF(E3995=0,Résultat!G$8,IF(J3995="No",Résultat!$G$9,Résultat!$G$7)),IF(H3995=2,IF(E3995=0,Résultat!G$9,IF(J3995="No",Résultat!$G$9,Résultat!$G$7)),Résultat!$G$7)),Résultat!$G$7)), "")</f>
        <v/>
      </c>
    </row>
    <row r="3996" spans="1:11" ht="20.100000000000001" customHeight="1">
      <c r="A3996" s="26"/>
      <c r="B3996" s="27"/>
      <c r="C3996" s="11" t="str">
        <f>IF($B3996 &lt;&gt; "",VLOOKUP(MID(B3996,3,5),'Recyclabilité Prod Matx'!C:F,2,FALSE), "")</f>
        <v/>
      </c>
      <c r="D3996" s="11" t="str">
        <f>IF($B3996 &lt;&gt; "",VLOOKUP(MID(B3996,3,5),'Recyclabilité Prod Matx'!C:F,3,FALSE),"")</f>
        <v/>
      </c>
      <c r="E3996" s="11" t="str">
        <f>IF($B3996 &lt;&gt; "",VLOOKUP(MID(B3996,3,5),'Recyclabilité Prod Matx'!C:F,4,FALSE), "")</f>
        <v/>
      </c>
      <c r="F3996" s="12" t="str">
        <f>IF($B3996 &lt;&gt; "", IF(C3996="Totale","",IF(D3996 = 0, "", VLOOKUP(D3996,'Cond Compo'!A:B,2,FALSE))),"")</f>
        <v/>
      </c>
      <c r="G3996" s="28"/>
      <c r="H3996" s="11" t="str">
        <f xml:space="preserve"> IF(C3996="Totale",2,IF($G3996 &lt;&gt; "", IF(D3996 = "E",MATCH(G3996, 'Cond Compo'!D$16:D$18, 0), MATCH(G3996, 'Cond Compo'!C$16:C$19, 0)), ""))</f>
        <v/>
      </c>
      <c r="I3996" s="12" t="str">
        <f>IF($E3996 &lt;&gt; "", IF(E3996 = 0, "", VLOOKUP(E3996,'Cond Perturbation'!A:B,2,FALSE)),"")</f>
        <v/>
      </c>
      <c r="J3996" s="28"/>
      <c r="K3996" s="29" t="str">
        <f>IF($B3996 &lt;&gt; "", IF(C3996="Oui",IF(H3996=1,IF(E3996=0,Résultat!G$8,IF(J3996="No",Résultat!$G$8,Résultat!$G$7)),IF(H3996=2,IF(E3996=0,Résultat!G$9,IF(J3996="No",Résultat!$G$9,Résultat!$G$7)),Résultat!$G$7)),IF(C3996 = "Totale", IF(H3996=1,IF(E3996=0,Résultat!G$8,IF(J3996="No",Résultat!$G$9,Résultat!$G$7)),IF(H3996=2,IF(E3996=0,Résultat!G$9,IF(J3996="No",Résultat!$G$9,Résultat!$G$7)),Résultat!$G$7)),Résultat!$G$7)), "")</f>
        <v/>
      </c>
    </row>
    <row r="3997" spans="1:11" ht="20.100000000000001" customHeight="1">
      <c r="A3997" s="26"/>
      <c r="B3997" s="27"/>
      <c r="C3997" s="11" t="str">
        <f>IF($B3997 &lt;&gt; "",VLOOKUP(MID(B3997,3,5),'Recyclabilité Prod Matx'!C:F,2,FALSE), "")</f>
        <v/>
      </c>
      <c r="D3997" s="11" t="str">
        <f>IF($B3997 &lt;&gt; "",VLOOKUP(MID(B3997,3,5),'Recyclabilité Prod Matx'!C:F,3,FALSE),"")</f>
        <v/>
      </c>
      <c r="E3997" s="11" t="str">
        <f>IF($B3997 &lt;&gt; "",VLOOKUP(MID(B3997,3,5),'Recyclabilité Prod Matx'!C:F,4,FALSE), "")</f>
        <v/>
      </c>
      <c r="F3997" s="12" t="str">
        <f>IF($B3997 &lt;&gt; "", IF(C3997="Totale","",IF(D3997 = 0, "", VLOOKUP(D3997,'Cond Compo'!A:B,2,FALSE))),"")</f>
        <v/>
      </c>
      <c r="G3997" s="28"/>
      <c r="H3997" s="11" t="str">
        <f xml:space="preserve"> IF(C3997="Totale",2,IF($G3997 &lt;&gt; "", IF(D3997 = "E",MATCH(G3997, 'Cond Compo'!D$16:D$18, 0), MATCH(G3997, 'Cond Compo'!C$16:C$19, 0)), ""))</f>
        <v/>
      </c>
      <c r="I3997" s="12" t="str">
        <f>IF($E3997 &lt;&gt; "", IF(E3997 = 0, "", VLOOKUP(E3997,'Cond Perturbation'!A:B,2,FALSE)),"")</f>
        <v/>
      </c>
      <c r="J3997" s="28"/>
      <c r="K3997" s="29" t="str">
        <f>IF($B3997 &lt;&gt; "", IF(C3997="Oui",IF(H3997=1,IF(E3997=0,Résultat!G$8,IF(J3997="No",Résultat!$G$8,Résultat!$G$7)),IF(H3997=2,IF(E3997=0,Résultat!G$9,IF(J3997="No",Résultat!$G$9,Résultat!$G$7)),Résultat!$G$7)),IF(C3997 = "Totale", IF(H3997=1,IF(E3997=0,Résultat!G$8,IF(J3997="No",Résultat!$G$9,Résultat!$G$7)),IF(H3997=2,IF(E3997=0,Résultat!G$9,IF(J3997="No",Résultat!$G$9,Résultat!$G$7)),Résultat!$G$7)),Résultat!$G$7)), "")</f>
        <v/>
      </c>
    </row>
    <row r="3998" spans="1:11" ht="20.100000000000001" customHeight="1">
      <c r="A3998" s="26"/>
      <c r="B3998" s="27"/>
      <c r="C3998" s="11" t="str">
        <f>IF($B3998 &lt;&gt; "",VLOOKUP(MID(B3998,3,5),'Recyclabilité Prod Matx'!C:F,2,FALSE), "")</f>
        <v/>
      </c>
      <c r="D3998" s="11" t="str">
        <f>IF($B3998 &lt;&gt; "",VLOOKUP(MID(B3998,3,5),'Recyclabilité Prod Matx'!C:F,3,FALSE),"")</f>
        <v/>
      </c>
      <c r="E3998" s="11" t="str">
        <f>IF($B3998 &lt;&gt; "",VLOOKUP(MID(B3998,3,5),'Recyclabilité Prod Matx'!C:F,4,FALSE), "")</f>
        <v/>
      </c>
      <c r="F3998" s="12" t="str">
        <f>IF($B3998 &lt;&gt; "", IF(C3998="Totale","",IF(D3998 = 0, "", VLOOKUP(D3998,'Cond Compo'!A:B,2,FALSE))),"")</f>
        <v/>
      </c>
      <c r="G3998" s="28"/>
      <c r="H3998" s="11" t="str">
        <f xml:space="preserve"> IF(C3998="Totale",2,IF($G3998 &lt;&gt; "", IF(D3998 = "E",MATCH(G3998, 'Cond Compo'!D$16:D$18, 0), MATCH(G3998, 'Cond Compo'!C$16:C$19, 0)), ""))</f>
        <v/>
      </c>
      <c r="I3998" s="12" t="str">
        <f>IF($E3998 &lt;&gt; "", IF(E3998 = 0, "", VLOOKUP(E3998,'Cond Perturbation'!A:B,2,FALSE)),"")</f>
        <v/>
      </c>
      <c r="J3998" s="28"/>
      <c r="K3998" s="29" t="str">
        <f>IF($B3998 &lt;&gt; "", IF(C3998="Oui",IF(H3998=1,IF(E3998=0,Résultat!G$8,IF(J3998="No",Résultat!$G$8,Résultat!$G$7)),IF(H3998=2,IF(E3998=0,Résultat!G$9,IF(J3998="No",Résultat!$G$9,Résultat!$G$7)),Résultat!$G$7)),IF(C3998 = "Totale", IF(H3998=1,IF(E3998=0,Résultat!G$8,IF(J3998="No",Résultat!$G$9,Résultat!$G$7)),IF(H3998=2,IF(E3998=0,Résultat!G$9,IF(J3998="No",Résultat!$G$9,Résultat!$G$7)),Résultat!$G$7)),Résultat!$G$7)), "")</f>
        <v/>
      </c>
    </row>
    <row r="3999" spans="1:11" ht="20.100000000000001" customHeight="1">
      <c r="A3999" s="26"/>
      <c r="B3999" s="27"/>
      <c r="C3999" s="11" t="str">
        <f>IF($B3999 &lt;&gt; "",VLOOKUP(MID(B3999,3,5),'Recyclabilité Prod Matx'!C:F,2,FALSE), "")</f>
        <v/>
      </c>
      <c r="D3999" s="11" t="str">
        <f>IF($B3999 &lt;&gt; "",VLOOKUP(MID(B3999,3,5),'Recyclabilité Prod Matx'!C:F,3,FALSE),"")</f>
        <v/>
      </c>
      <c r="E3999" s="11" t="str">
        <f>IF($B3999 &lt;&gt; "",VLOOKUP(MID(B3999,3,5),'Recyclabilité Prod Matx'!C:F,4,FALSE), "")</f>
        <v/>
      </c>
      <c r="F3999" s="12" t="str">
        <f>IF($B3999 &lt;&gt; "", IF(C3999="Totale","",IF(D3999 = 0, "", VLOOKUP(D3999,'Cond Compo'!A:B,2,FALSE))),"")</f>
        <v/>
      </c>
      <c r="G3999" s="28"/>
      <c r="H3999" s="11" t="str">
        <f xml:space="preserve"> IF(C3999="Totale",2,IF($G3999 &lt;&gt; "", IF(D3999 = "E",MATCH(G3999, 'Cond Compo'!D$16:D$18, 0), MATCH(G3999, 'Cond Compo'!C$16:C$19, 0)), ""))</f>
        <v/>
      </c>
      <c r="I3999" s="12" t="str">
        <f>IF($E3999 &lt;&gt; "", IF(E3999 = 0, "", VLOOKUP(E3999,'Cond Perturbation'!A:B,2,FALSE)),"")</f>
        <v/>
      </c>
      <c r="J3999" s="28"/>
      <c r="K3999" s="29" t="str">
        <f>IF($B3999 &lt;&gt; "", IF(C3999="Oui",IF(H3999=1,IF(E3999=0,Résultat!G$8,IF(J3999="No",Résultat!$G$8,Résultat!$G$7)),IF(H3999=2,IF(E3999=0,Résultat!G$9,IF(J3999="No",Résultat!$G$9,Résultat!$G$7)),Résultat!$G$7)),IF(C3999 = "Totale", IF(H3999=1,IF(E3999=0,Résultat!G$8,IF(J3999="No",Résultat!$G$9,Résultat!$G$7)),IF(H3999=2,IF(E3999=0,Résultat!G$9,IF(J3999="No",Résultat!$G$9,Résultat!$G$7)),Résultat!$G$7)),Résultat!$G$7)), "")</f>
        <v/>
      </c>
    </row>
    <row r="4000" spans="1:11" ht="20.100000000000001" customHeight="1">
      <c r="A4000" s="26"/>
      <c r="B4000" s="27"/>
      <c r="C4000" s="11" t="str">
        <f>IF($B4000 &lt;&gt; "",VLOOKUP(MID(B4000,3,5),'Recyclabilité Prod Matx'!C:F,2,FALSE), "")</f>
        <v/>
      </c>
      <c r="D4000" s="11" t="str">
        <f>IF($B4000 &lt;&gt; "",VLOOKUP(MID(B4000,3,5),'Recyclabilité Prod Matx'!C:F,3,FALSE),"")</f>
        <v/>
      </c>
      <c r="E4000" s="11" t="str">
        <f>IF($B4000 &lt;&gt; "",VLOOKUP(MID(B4000,3,5),'Recyclabilité Prod Matx'!C:F,4,FALSE), "")</f>
        <v/>
      </c>
      <c r="F4000" s="12" t="str">
        <f>IF($B4000 &lt;&gt; "", IF(C4000="Totale","",IF(D4000 = 0, "", VLOOKUP(D4000,'Cond Compo'!A:B,2,FALSE))),"")</f>
        <v/>
      </c>
      <c r="G4000" s="28"/>
      <c r="H4000" s="11" t="str">
        <f xml:space="preserve"> IF(C4000="Totale",2,IF($G4000 &lt;&gt; "", IF(D4000 = "E",MATCH(G4000, 'Cond Compo'!D$16:D$18, 0), MATCH(G4000, 'Cond Compo'!C$16:C$19, 0)), ""))</f>
        <v/>
      </c>
      <c r="I4000" s="12" t="str">
        <f>IF($E4000 &lt;&gt; "", IF(E4000 = 0, "", VLOOKUP(E4000,'Cond Perturbation'!A:B,2,FALSE)),"")</f>
        <v/>
      </c>
      <c r="J4000" s="28"/>
      <c r="K4000" s="29" t="str">
        <f>IF($B4000 &lt;&gt; "", IF(C4000="Oui",IF(H4000=1,IF(E4000=0,Résultat!G$8,IF(J4000="No",Résultat!$G$8,Résultat!$G$7)),IF(H4000=2,IF(E4000=0,Résultat!G$9,IF(J4000="No",Résultat!$G$9,Résultat!$G$7)),Résultat!$G$7)),IF(C4000 = "Totale", IF(H4000=1,IF(E4000=0,Résultat!G$8,IF(J4000="No",Résultat!$G$9,Résultat!$G$7)),IF(H4000=2,IF(E4000=0,Résultat!G$9,IF(J4000="No",Résultat!$G$9,Résultat!$G$7)),Résultat!$G$7)),Résultat!$G$7)), "")</f>
        <v/>
      </c>
    </row>
    <row r="4001" spans="1:11" ht="20.100000000000001" customHeight="1">
      <c r="A4001" s="26"/>
      <c r="B4001" s="27"/>
      <c r="C4001" s="11" t="str">
        <f>IF($B4001 &lt;&gt; "",VLOOKUP(MID(B4001,3,5),'Recyclabilité Prod Matx'!C:F,2,FALSE), "")</f>
        <v/>
      </c>
      <c r="D4001" s="11" t="str">
        <f>IF($B4001 &lt;&gt; "",VLOOKUP(MID(B4001,3,5),'Recyclabilité Prod Matx'!C:F,3,FALSE),"")</f>
        <v/>
      </c>
      <c r="E4001" s="11" t="str">
        <f>IF($B4001 &lt;&gt; "",VLOOKUP(MID(B4001,3,5),'Recyclabilité Prod Matx'!C:F,4,FALSE), "")</f>
        <v/>
      </c>
      <c r="F4001" s="12" t="str">
        <f>IF($B4001 &lt;&gt; "", IF(C4001="Totale","",IF(D4001 = 0, "", VLOOKUP(D4001,'Cond Compo'!A:B,2,FALSE))),"")</f>
        <v/>
      </c>
      <c r="G4001" s="28"/>
      <c r="H4001" s="11" t="str">
        <f xml:space="preserve"> IF(C4001="Totale",2,IF($G4001 &lt;&gt; "", IF(D4001 = "E",MATCH(G4001, 'Cond Compo'!D$16:D$18, 0), MATCH(G4001, 'Cond Compo'!C$16:C$19, 0)), ""))</f>
        <v/>
      </c>
      <c r="I4001" s="12" t="str">
        <f>IF($E4001 &lt;&gt; "", IF(E4001 = 0, "", VLOOKUP(E4001,'Cond Perturbation'!A:B,2,FALSE)),"")</f>
        <v/>
      </c>
      <c r="J4001" s="28"/>
      <c r="K4001" s="29" t="str">
        <f>IF($B4001 &lt;&gt; "", IF(C4001="Oui",IF(H4001=1,IF(E4001=0,Résultat!G$8,IF(J4001="No",Résultat!$G$8,Résultat!$G$7)),IF(H4001=2,IF(E4001=0,Résultat!G$9,IF(J4001="No",Résultat!$G$9,Résultat!$G$7)),Résultat!$G$7)),IF(C4001 = "Totale", IF(H4001=1,IF(E4001=0,Résultat!G$8,IF(J4001="No",Résultat!$G$9,Résultat!$G$7)),IF(H4001=2,IF(E4001=0,Résultat!G$9,IF(J4001="No",Résultat!$G$9,Résultat!$G$7)),Résultat!$G$7)),Résultat!$G$7)), "")</f>
        <v/>
      </c>
    </row>
    <row r="4002" spans="1:11" ht="20.100000000000001" customHeight="1">
      <c r="A4002" s="26"/>
      <c r="B4002" s="27"/>
      <c r="C4002" s="11" t="str">
        <f>IF($B4002 &lt;&gt; "",VLOOKUP(MID(B4002,3,5),'Recyclabilité Prod Matx'!C:F,2,FALSE), "")</f>
        <v/>
      </c>
      <c r="D4002" s="11" t="str">
        <f>IF($B4002 &lt;&gt; "",VLOOKUP(MID(B4002,3,5),'Recyclabilité Prod Matx'!C:F,3,FALSE),"")</f>
        <v/>
      </c>
      <c r="E4002" s="11" t="str">
        <f>IF($B4002 &lt;&gt; "",VLOOKUP(MID(B4002,3,5),'Recyclabilité Prod Matx'!C:F,4,FALSE), "")</f>
        <v/>
      </c>
      <c r="F4002" s="12" t="str">
        <f>IF($B4002 &lt;&gt; "", IF(C4002="Totale","",IF(D4002 = 0, "", VLOOKUP(D4002,'Cond Compo'!A:B,2,FALSE))),"")</f>
        <v/>
      </c>
      <c r="G4002" s="28"/>
      <c r="H4002" s="11" t="str">
        <f xml:space="preserve"> IF(C4002="Totale",2,IF($G4002 &lt;&gt; "", IF(D4002 = "E",MATCH(G4002, 'Cond Compo'!D$16:D$18, 0), MATCH(G4002, 'Cond Compo'!C$16:C$19, 0)), ""))</f>
        <v/>
      </c>
      <c r="I4002" s="12" t="str">
        <f>IF($E4002 &lt;&gt; "", IF(E4002 = 0, "", VLOOKUP(E4002,'Cond Perturbation'!A:B,2,FALSE)),"")</f>
        <v/>
      </c>
      <c r="J4002" s="28"/>
      <c r="K4002" s="29" t="str">
        <f>IF($B4002 &lt;&gt; "", IF(C4002="Oui",IF(H4002=1,IF(E4002=0,Résultat!G$8,IF(J4002="No",Résultat!$G$8,Résultat!$G$7)),IF(H4002=2,IF(E4002=0,Résultat!G$9,IF(J4002="No",Résultat!$G$9,Résultat!$G$7)),Résultat!$G$7)),IF(C4002 = "Totale", IF(H4002=1,IF(E4002=0,Résultat!G$8,IF(J4002="No",Résultat!$G$9,Résultat!$G$7)),IF(H4002=2,IF(E4002=0,Résultat!G$9,IF(J4002="No",Résultat!$G$9,Résultat!$G$7)),Résultat!$G$7)),Résultat!$G$7)), "")</f>
        <v/>
      </c>
    </row>
    <row r="4003" spans="1:11" ht="20.100000000000001" customHeight="1">
      <c r="A4003" s="26"/>
      <c r="B4003" s="27"/>
      <c r="C4003" s="11" t="str">
        <f>IF($B4003 &lt;&gt; "",VLOOKUP(MID(B4003,3,5),'Recyclabilité Prod Matx'!C:F,2,FALSE), "")</f>
        <v/>
      </c>
      <c r="D4003" s="11" t="str">
        <f>IF($B4003 &lt;&gt; "",VLOOKUP(MID(B4003,3,5),'Recyclabilité Prod Matx'!C:F,3,FALSE),"")</f>
        <v/>
      </c>
      <c r="E4003" s="11" t="str">
        <f>IF($B4003 &lt;&gt; "",VLOOKUP(MID(B4003,3,5),'Recyclabilité Prod Matx'!C:F,4,FALSE), "")</f>
        <v/>
      </c>
      <c r="F4003" s="12" t="str">
        <f>IF($B4003 &lt;&gt; "", IF(C4003="Totale","",IF(D4003 = 0, "", VLOOKUP(D4003,'Cond Compo'!A:B,2,FALSE))),"")</f>
        <v/>
      </c>
      <c r="G4003" s="28"/>
      <c r="H4003" s="11" t="str">
        <f xml:space="preserve"> IF(C4003="Totale",2,IF($G4003 &lt;&gt; "", IF(D4003 = "E",MATCH(G4003, 'Cond Compo'!D$16:D$18, 0), MATCH(G4003, 'Cond Compo'!C$16:C$19, 0)), ""))</f>
        <v/>
      </c>
      <c r="I4003" s="12" t="str">
        <f>IF($E4003 &lt;&gt; "", IF(E4003 = 0, "", VLOOKUP(E4003,'Cond Perturbation'!A:B,2,FALSE)),"")</f>
        <v/>
      </c>
      <c r="J4003" s="28"/>
      <c r="K4003" s="29" t="str">
        <f>IF($B4003 &lt;&gt; "", IF(C4003="Oui",IF(H4003=1,IF(E4003=0,Résultat!G$8,IF(J4003="No",Résultat!$G$8,Résultat!$G$7)),IF(H4003=2,IF(E4003=0,Résultat!G$9,IF(J4003="No",Résultat!$G$9,Résultat!$G$7)),Résultat!$G$7)),IF(C4003 = "Totale", IF(H4003=1,IF(E4003=0,Résultat!G$8,IF(J4003="No",Résultat!$G$9,Résultat!$G$7)),IF(H4003=2,IF(E4003=0,Résultat!G$9,IF(J4003="No",Résultat!$G$9,Résultat!$G$7)),Résultat!$G$7)),Résultat!$G$7)), "")</f>
        <v/>
      </c>
    </row>
    <row r="4004" spans="1:11" ht="20.100000000000001" customHeight="1">
      <c r="A4004" s="26"/>
      <c r="B4004" s="27"/>
      <c r="C4004" s="11" t="str">
        <f>IF($B4004 &lt;&gt; "",VLOOKUP(MID(B4004,3,5),'Recyclabilité Prod Matx'!C:F,2,FALSE), "")</f>
        <v/>
      </c>
      <c r="D4004" s="11" t="str">
        <f>IF($B4004 &lt;&gt; "",VLOOKUP(MID(B4004,3,5),'Recyclabilité Prod Matx'!C:F,3,FALSE),"")</f>
        <v/>
      </c>
      <c r="E4004" s="11" t="str">
        <f>IF($B4004 &lt;&gt; "",VLOOKUP(MID(B4004,3,5),'Recyclabilité Prod Matx'!C:F,4,FALSE), "")</f>
        <v/>
      </c>
      <c r="F4004" s="12" t="str">
        <f>IF($B4004 &lt;&gt; "", IF(C4004="Totale","",IF(D4004 = 0, "", VLOOKUP(D4004,'Cond Compo'!A:B,2,FALSE))),"")</f>
        <v/>
      </c>
      <c r="G4004" s="28"/>
      <c r="H4004" s="11" t="str">
        <f xml:space="preserve"> IF(C4004="Totale",2,IF($G4004 &lt;&gt; "", IF(D4004 = "E",MATCH(G4004, 'Cond Compo'!D$16:D$18, 0), MATCH(G4004, 'Cond Compo'!C$16:C$19, 0)), ""))</f>
        <v/>
      </c>
      <c r="I4004" s="12" t="str">
        <f>IF($E4004 &lt;&gt; "", IF(E4004 = 0, "", VLOOKUP(E4004,'Cond Perturbation'!A:B,2,FALSE)),"")</f>
        <v/>
      </c>
      <c r="J4004" s="28"/>
      <c r="K4004" s="29" t="str">
        <f>IF($B4004 &lt;&gt; "", IF(C4004="Oui",IF(H4004=1,IF(E4004=0,Résultat!G$8,IF(J4004="No",Résultat!$G$8,Résultat!$G$7)),IF(H4004=2,IF(E4004=0,Résultat!G$9,IF(J4004="No",Résultat!$G$9,Résultat!$G$7)),Résultat!$G$7)),IF(C4004 = "Totale", IF(H4004=1,IF(E4004=0,Résultat!G$8,IF(J4004="No",Résultat!$G$9,Résultat!$G$7)),IF(H4004=2,IF(E4004=0,Résultat!G$9,IF(J4004="No",Résultat!$G$9,Résultat!$G$7)),Résultat!$G$7)),Résultat!$G$7)), "")</f>
        <v/>
      </c>
    </row>
    <row r="4005" spans="1:11" ht="20.100000000000001" customHeight="1">
      <c r="A4005" s="26"/>
      <c r="B4005" s="27"/>
      <c r="C4005" s="11" t="str">
        <f>IF($B4005 &lt;&gt; "",VLOOKUP(MID(B4005,3,5),'Recyclabilité Prod Matx'!C:F,2,FALSE), "")</f>
        <v/>
      </c>
      <c r="D4005" s="11" t="str">
        <f>IF($B4005 &lt;&gt; "",VLOOKUP(MID(B4005,3,5),'Recyclabilité Prod Matx'!C:F,3,FALSE),"")</f>
        <v/>
      </c>
      <c r="E4005" s="11" t="str">
        <f>IF($B4005 &lt;&gt; "",VLOOKUP(MID(B4005,3,5),'Recyclabilité Prod Matx'!C:F,4,FALSE), "")</f>
        <v/>
      </c>
      <c r="F4005" s="12" t="str">
        <f>IF($B4005 &lt;&gt; "", IF(C4005="Totale","",IF(D4005 = 0, "", VLOOKUP(D4005,'Cond Compo'!A:B,2,FALSE))),"")</f>
        <v/>
      </c>
      <c r="G4005" s="28"/>
      <c r="H4005" s="11" t="str">
        <f xml:space="preserve"> IF(C4005="Totale",2,IF($G4005 &lt;&gt; "", IF(D4005 = "E",MATCH(G4005, 'Cond Compo'!D$16:D$18, 0), MATCH(G4005, 'Cond Compo'!C$16:C$19, 0)), ""))</f>
        <v/>
      </c>
      <c r="I4005" s="12" t="str">
        <f>IF($E4005 &lt;&gt; "", IF(E4005 = 0, "", VLOOKUP(E4005,'Cond Perturbation'!A:B,2,FALSE)),"")</f>
        <v/>
      </c>
      <c r="J4005" s="28"/>
      <c r="K4005" s="29" t="str">
        <f>IF($B4005 &lt;&gt; "", IF(C4005="Oui",IF(H4005=1,IF(E4005=0,Résultat!G$8,IF(J4005="No",Résultat!$G$8,Résultat!$G$7)),IF(H4005=2,IF(E4005=0,Résultat!G$9,IF(J4005="No",Résultat!$G$9,Résultat!$G$7)),Résultat!$G$7)),IF(C4005 = "Totale", IF(H4005=1,IF(E4005=0,Résultat!G$8,IF(J4005="No",Résultat!$G$9,Résultat!$G$7)),IF(H4005=2,IF(E4005=0,Résultat!G$9,IF(J4005="No",Résultat!$G$9,Résultat!$G$7)),Résultat!$G$7)),Résultat!$G$7)), "")</f>
        <v/>
      </c>
    </row>
    <row r="4006" spans="1:11" ht="20.100000000000001" customHeight="1">
      <c r="A4006" s="26"/>
      <c r="B4006" s="27"/>
      <c r="C4006" s="11" t="str">
        <f>IF($B4006 &lt;&gt; "",VLOOKUP(MID(B4006,3,5),'Recyclabilité Prod Matx'!C:F,2,FALSE), "")</f>
        <v/>
      </c>
      <c r="D4006" s="11" t="str">
        <f>IF($B4006 &lt;&gt; "",VLOOKUP(MID(B4006,3,5),'Recyclabilité Prod Matx'!C:F,3,FALSE),"")</f>
        <v/>
      </c>
      <c r="E4006" s="11" t="str">
        <f>IF($B4006 &lt;&gt; "",VLOOKUP(MID(B4006,3,5),'Recyclabilité Prod Matx'!C:F,4,FALSE), "")</f>
        <v/>
      </c>
      <c r="F4006" s="12" t="str">
        <f>IF($B4006 &lt;&gt; "", IF(C4006="Totale","",IF(D4006 = 0, "", VLOOKUP(D4006,'Cond Compo'!A:B,2,FALSE))),"")</f>
        <v/>
      </c>
      <c r="G4006" s="28"/>
      <c r="H4006" s="11" t="str">
        <f xml:space="preserve"> IF(C4006="Totale",2,IF($G4006 &lt;&gt; "", IF(D4006 = "E",MATCH(G4006, 'Cond Compo'!D$16:D$18, 0), MATCH(G4006, 'Cond Compo'!C$16:C$19, 0)), ""))</f>
        <v/>
      </c>
      <c r="I4006" s="12" t="str">
        <f>IF($E4006 &lt;&gt; "", IF(E4006 = 0, "", VLOOKUP(E4006,'Cond Perturbation'!A:B,2,FALSE)),"")</f>
        <v/>
      </c>
      <c r="J4006" s="28"/>
      <c r="K4006" s="29" t="str">
        <f>IF($B4006 &lt;&gt; "", IF(C4006="Oui",IF(H4006=1,IF(E4006=0,Résultat!G$8,IF(J4006="No",Résultat!$G$8,Résultat!$G$7)),IF(H4006=2,IF(E4006=0,Résultat!G$9,IF(J4006="No",Résultat!$G$9,Résultat!$G$7)),Résultat!$G$7)),IF(C4006 = "Totale", IF(H4006=1,IF(E4006=0,Résultat!G$8,IF(J4006="No",Résultat!$G$9,Résultat!$G$7)),IF(H4006=2,IF(E4006=0,Résultat!G$9,IF(J4006="No",Résultat!$G$9,Résultat!$G$7)),Résultat!$G$7)),Résultat!$G$7)), "")</f>
        <v/>
      </c>
    </row>
    <row r="4007" spans="1:11" ht="20.100000000000001" customHeight="1">
      <c r="A4007" s="26"/>
      <c r="B4007" s="27"/>
      <c r="C4007" s="11" t="str">
        <f>IF($B4007 &lt;&gt; "",VLOOKUP(MID(B4007,3,5),'Recyclabilité Prod Matx'!C:F,2,FALSE), "")</f>
        <v/>
      </c>
      <c r="D4007" s="11" t="str">
        <f>IF($B4007 &lt;&gt; "",VLOOKUP(MID(B4007,3,5),'Recyclabilité Prod Matx'!C:F,3,FALSE),"")</f>
        <v/>
      </c>
      <c r="E4007" s="11" t="str">
        <f>IF($B4007 &lt;&gt; "",VLOOKUP(MID(B4007,3,5),'Recyclabilité Prod Matx'!C:F,4,FALSE), "")</f>
        <v/>
      </c>
      <c r="F4007" s="12" t="str">
        <f>IF($B4007 &lt;&gt; "", IF(C4007="Totale","",IF(D4007 = 0, "", VLOOKUP(D4007,'Cond Compo'!A:B,2,FALSE))),"")</f>
        <v/>
      </c>
      <c r="G4007" s="28"/>
      <c r="H4007" s="11" t="str">
        <f xml:space="preserve"> IF(C4007="Totale",2,IF($G4007 &lt;&gt; "", IF(D4007 = "E",MATCH(G4007, 'Cond Compo'!D$16:D$18, 0), MATCH(G4007, 'Cond Compo'!C$16:C$19, 0)), ""))</f>
        <v/>
      </c>
      <c r="I4007" s="12" t="str">
        <f>IF($E4007 &lt;&gt; "", IF(E4007 = 0, "", VLOOKUP(E4007,'Cond Perturbation'!A:B,2,FALSE)),"")</f>
        <v/>
      </c>
      <c r="J4007" s="28"/>
      <c r="K4007" s="29" t="str">
        <f>IF($B4007 &lt;&gt; "", IF(C4007="Oui",IF(H4007=1,IF(E4007=0,Résultat!G$8,IF(J4007="No",Résultat!$G$8,Résultat!$G$7)),IF(H4007=2,IF(E4007=0,Résultat!G$9,IF(J4007="No",Résultat!$G$9,Résultat!$G$7)),Résultat!$G$7)),IF(C4007 = "Totale", IF(H4007=1,IF(E4007=0,Résultat!G$8,IF(J4007="No",Résultat!$G$9,Résultat!$G$7)),IF(H4007=2,IF(E4007=0,Résultat!G$9,IF(J4007="No",Résultat!$G$9,Résultat!$G$7)),Résultat!$G$7)),Résultat!$G$7)), "")</f>
        <v/>
      </c>
    </row>
    <row r="4008" spans="1:11" ht="20.100000000000001" customHeight="1">
      <c r="A4008" s="26"/>
      <c r="B4008" s="27"/>
      <c r="C4008" s="11" t="str">
        <f>IF($B4008 &lt;&gt; "",VLOOKUP(MID(B4008,3,5),'Recyclabilité Prod Matx'!C:F,2,FALSE), "")</f>
        <v/>
      </c>
      <c r="D4008" s="11" t="str">
        <f>IF($B4008 &lt;&gt; "",VLOOKUP(MID(B4008,3,5),'Recyclabilité Prod Matx'!C:F,3,FALSE),"")</f>
        <v/>
      </c>
      <c r="E4008" s="11" t="str">
        <f>IF($B4008 &lt;&gt; "",VLOOKUP(MID(B4008,3,5),'Recyclabilité Prod Matx'!C:F,4,FALSE), "")</f>
        <v/>
      </c>
      <c r="F4008" s="12" t="str">
        <f>IF($B4008 &lt;&gt; "", IF(C4008="Totale","",IF(D4008 = 0, "", VLOOKUP(D4008,'Cond Compo'!A:B,2,FALSE))),"")</f>
        <v/>
      </c>
      <c r="G4008" s="28"/>
      <c r="H4008" s="11" t="str">
        <f xml:space="preserve"> IF(C4008="Totale",2,IF($G4008 &lt;&gt; "", IF(D4008 = "E",MATCH(G4008, 'Cond Compo'!D$16:D$18, 0), MATCH(G4008, 'Cond Compo'!C$16:C$19, 0)), ""))</f>
        <v/>
      </c>
      <c r="I4008" s="12" t="str">
        <f>IF($E4008 &lt;&gt; "", IF(E4008 = 0, "", VLOOKUP(E4008,'Cond Perturbation'!A:B,2,FALSE)),"")</f>
        <v/>
      </c>
      <c r="J4008" s="28"/>
      <c r="K4008" s="29" t="str">
        <f>IF($B4008 &lt;&gt; "", IF(C4008="Oui",IF(H4008=1,IF(E4008=0,Résultat!G$8,IF(J4008="No",Résultat!$G$8,Résultat!$G$7)),IF(H4008=2,IF(E4008=0,Résultat!G$9,IF(J4008="No",Résultat!$G$9,Résultat!$G$7)),Résultat!$G$7)),IF(C4008 = "Totale", IF(H4008=1,IF(E4008=0,Résultat!G$8,IF(J4008="No",Résultat!$G$9,Résultat!$G$7)),IF(H4008=2,IF(E4008=0,Résultat!G$9,IF(J4008="No",Résultat!$G$9,Résultat!$G$7)),Résultat!$G$7)),Résultat!$G$7)), "")</f>
        <v/>
      </c>
    </row>
    <row r="4009" spans="1:11" ht="20.100000000000001" customHeight="1">
      <c r="A4009" s="26"/>
      <c r="B4009" s="27"/>
      <c r="C4009" s="11" t="str">
        <f>IF($B4009 &lt;&gt; "",VLOOKUP(MID(B4009,3,5),'Recyclabilité Prod Matx'!C:F,2,FALSE), "")</f>
        <v/>
      </c>
      <c r="D4009" s="11" t="str">
        <f>IF($B4009 &lt;&gt; "",VLOOKUP(MID(B4009,3,5),'Recyclabilité Prod Matx'!C:F,3,FALSE),"")</f>
        <v/>
      </c>
      <c r="E4009" s="11" t="str">
        <f>IF($B4009 &lt;&gt; "",VLOOKUP(MID(B4009,3,5),'Recyclabilité Prod Matx'!C:F,4,FALSE), "")</f>
        <v/>
      </c>
      <c r="F4009" s="12" t="str">
        <f>IF($B4009 &lt;&gt; "", IF(C4009="Totale","",IF(D4009 = 0, "", VLOOKUP(D4009,'Cond Compo'!A:B,2,FALSE))),"")</f>
        <v/>
      </c>
      <c r="G4009" s="28"/>
      <c r="H4009" s="11" t="str">
        <f xml:space="preserve"> IF(C4009="Totale",2,IF($G4009 &lt;&gt; "", IF(D4009 = "E",MATCH(G4009, 'Cond Compo'!D$16:D$18, 0), MATCH(G4009, 'Cond Compo'!C$16:C$19, 0)), ""))</f>
        <v/>
      </c>
      <c r="I4009" s="12" t="str">
        <f>IF($E4009 &lt;&gt; "", IF(E4009 = 0, "", VLOOKUP(E4009,'Cond Perturbation'!A:B,2,FALSE)),"")</f>
        <v/>
      </c>
      <c r="J4009" s="28"/>
      <c r="K4009" s="29" t="str">
        <f>IF($B4009 &lt;&gt; "", IF(C4009="Oui",IF(H4009=1,IF(E4009=0,Résultat!G$8,IF(J4009="No",Résultat!$G$8,Résultat!$G$7)),IF(H4009=2,IF(E4009=0,Résultat!G$9,IF(J4009="No",Résultat!$G$9,Résultat!$G$7)),Résultat!$G$7)),IF(C4009 = "Totale", IF(H4009=1,IF(E4009=0,Résultat!G$8,IF(J4009="No",Résultat!$G$9,Résultat!$G$7)),IF(H4009=2,IF(E4009=0,Résultat!G$9,IF(J4009="No",Résultat!$G$9,Résultat!$G$7)),Résultat!$G$7)),Résultat!$G$7)), "")</f>
        <v/>
      </c>
    </row>
    <row r="4010" spans="1:11" ht="20.100000000000001" customHeight="1">
      <c r="A4010" s="26"/>
      <c r="B4010" s="27"/>
      <c r="C4010" s="11" t="str">
        <f>IF($B4010 &lt;&gt; "",VLOOKUP(MID(B4010,3,5),'Recyclabilité Prod Matx'!C:F,2,FALSE), "")</f>
        <v/>
      </c>
      <c r="D4010" s="11" t="str">
        <f>IF($B4010 &lt;&gt; "",VLOOKUP(MID(B4010,3,5),'Recyclabilité Prod Matx'!C:F,3,FALSE),"")</f>
        <v/>
      </c>
      <c r="E4010" s="11" t="str">
        <f>IF($B4010 &lt;&gt; "",VLOOKUP(MID(B4010,3,5),'Recyclabilité Prod Matx'!C:F,4,FALSE), "")</f>
        <v/>
      </c>
      <c r="F4010" s="12" t="str">
        <f>IF($B4010 &lt;&gt; "", IF(C4010="Totale","",IF(D4010 = 0, "", VLOOKUP(D4010,'Cond Compo'!A:B,2,FALSE))),"")</f>
        <v/>
      </c>
      <c r="G4010" s="28"/>
      <c r="H4010" s="11" t="str">
        <f xml:space="preserve"> IF(C4010="Totale",2,IF($G4010 &lt;&gt; "", IF(D4010 = "E",MATCH(G4010, 'Cond Compo'!D$16:D$18, 0), MATCH(G4010, 'Cond Compo'!C$16:C$19, 0)), ""))</f>
        <v/>
      </c>
      <c r="I4010" s="12" t="str">
        <f>IF($E4010 &lt;&gt; "", IF(E4010 = 0, "", VLOOKUP(E4010,'Cond Perturbation'!A:B,2,FALSE)),"")</f>
        <v/>
      </c>
      <c r="J4010" s="28"/>
      <c r="K4010" s="29" t="str">
        <f>IF($B4010 &lt;&gt; "", IF(C4010="Oui",IF(H4010=1,IF(E4010=0,Résultat!G$8,IF(J4010="No",Résultat!$G$8,Résultat!$G$7)),IF(H4010=2,IF(E4010=0,Résultat!G$9,IF(J4010="No",Résultat!$G$9,Résultat!$G$7)),Résultat!$G$7)),IF(C4010 = "Totale", IF(H4010=1,IF(E4010=0,Résultat!G$8,IF(J4010="No",Résultat!$G$9,Résultat!$G$7)),IF(H4010=2,IF(E4010=0,Résultat!G$9,IF(J4010="No",Résultat!$G$9,Résultat!$G$7)),Résultat!$G$7)),Résultat!$G$7)), "")</f>
        <v/>
      </c>
    </row>
    <row r="4011" spans="1:11" ht="20.100000000000001" customHeight="1">
      <c r="A4011" s="26"/>
      <c r="B4011" s="27"/>
      <c r="C4011" s="11" t="str">
        <f>IF($B4011 &lt;&gt; "",VLOOKUP(MID(B4011,3,5),'Recyclabilité Prod Matx'!C:F,2,FALSE), "")</f>
        <v/>
      </c>
      <c r="D4011" s="11" t="str">
        <f>IF($B4011 &lt;&gt; "",VLOOKUP(MID(B4011,3,5),'Recyclabilité Prod Matx'!C:F,3,FALSE),"")</f>
        <v/>
      </c>
      <c r="E4011" s="11" t="str">
        <f>IF($B4011 &lt;&gt; "",VLOOKUP(MID(B4011,3,5),'Recyclabilité Prod Matx'!C:F,4,FALSE), "")</f>
        <v/>
      </c>
      <c r="F4011" s="12" t="str">
        <f>IF($B4011 &lt;&gt; "", IF(C4011="Totale","",IF(D4011 = 0, "", VLOOKUP(D4011,'Cond Compo'!A:B,2,FALSE))),"")</f>
        <v/>
      </c>
      <c r="G4011" s="28"/>
      <c r="H4011" s="11" t="str">
        <f xml:space="preserve"> IF(C4011="Totale",2,IF($G4011 &lt;&gt; "", IF(D4011 = "E",MATCH(G4011, 'Cond Compo'!D$16:D$18, 0), MATCH(G4011, 'Cond Compo'!C$16:C$19, 0)), ""))</f>
        <v/>
      </c>
      <c r="I4011" s="12" t="str">
        <f>IF($E4011 &lt;&gt; "", IF(E4011 = 0, "", VLOOKUP(E4011,'Cond Perturbation'!A:B,2,FALSE)),"")</f>
        <v/>
      </c>
      <c r="J4011" s="28"/>
      <c r="K4011" s="29" t="str">
        <f>IF($B4011 &lt;&gt; "", IF(C4011="Oui",IF(H4011=1,IF(E4011=0,Résultat!G$8,IF(J4011="No",Résultat!$G$8,Résultat!$G$7)),IF(H4011=2,IF(E4011=0,Résultat!G$9,IF(J4011="No",Résultat!$G$9,Résultat!$G$7)),Résultat!$G$7)),IF(C4011 = "Totale", IF(H4011=1,IF(E4011=0,Résultat!G$8,IF(J4011="No",Résultat!$G$9,Résultat!$G$7)),IF(H4011=2,IF(E4011=0,Résultat!G$9,IF(J4011="No",Résultat!$G$9,Résultat!$G$7)),Résultat!$G$7)),Résultat!$G$7)), "")</f>
        <v/>
      </c>
    </row>
    <row r="4012" spans="1:11" ht="20.100000000000001" customHeight="1">
      <c r="A4012" s="26"/>
      <c r="B4012" s="27"/>
      <c r="C4012" s="11" t="str">
        <f>IF($B4012 &lt;&gt; "",VLOOKUP(MID(B4012,3,5),'Recyclabilité Prod Matx'!C:F,2,FALSE), "")</f>
        <v/>
      </c>
      <c r="D4012" s="11" t="str">
        <f>IF($B4012 &lt;&gt; "",VLOOKUP(MID(B4012,3,5),'Recyclabilité Prod Matx'!C:F,3,FALSE),"")</f>
        <v/>
      </c>
      <c r="E4012" s="11" t="str">
        <f>IF($B4012 &lt;&gt; "",VLOOKUP(MID(B4012,3,5),'Recyclabilité Prod Matx'!C:F,4,FALSE), "")</f>
        <v/>
      </c>
      <c r="F4012" s="12" t="str">
        <f>IF($B4012 &lt;&gt; "", IF(C4012="Totale","",IF(D4012 = 0, "", VLOOKUP(D4012,'Cond Compo'!A:B,2,FALSE))),"")</f>
        <v/>
      </c>
      <c r="G4012" s="28"/>
      <c r="H4012" s="11" t="str">
        <f xml:space="preserve"> IF(C4012="Totale",2,IF($G4012 &lt;&gt; "", IF(D4012 = "E",MATCH(G4012, 'Cond Compo'!D$16:D$18, 0), MATCH(G4012, 'Cond Compo'!C$16:C$19, 0)), ""))</f>
        <v/>
      </c>
      <c r="I4012" s="12" t="str">
        <f>IF($E4012 &lt;&gt; "", IF(E4012 = 0, "", VLOOKUP(E4012,'Cond Perturbation'!A:B,2,FALSE)),"")</f>
        <v/>
      </c>
      <c r="J4012" s="28"/>
      <c r="K4012" s="29" t="str">
        <f>IF($B4012 &lt;&gt; "", IF(C4012="Oui",IF(H4012=1,IF(E4012=0,Résultat!G$8,IF(J4012="No",Résultat!$G$8,Résultat!$G$7)),IF(H4012=2,IF(E4012=0,Résultat!G$9,IF(J4012="No",Résultat!$G$9,Résultat!$G$7)),Résultat!$G$7)),IF(C4012 = "Totale", IF(H4012=1,IF(E4012=0,Résultat!G$8,IF(J4012="No",Résultat!$G$9,Résultat!$G$7)),IF(H4012=2,IF(E4012=0,Résultat!G$9,IF(J4012="No",Résultat!$G$9,Résultat!$G$7)),Résultat!$G$7)),Résultat!$G$7)), "")</f>
        <v/>
      </c>
    </row>
    <row r="4013" spans="1:11" ht="20.100000000000001" customHeight="1">
      <c r="A4013" s="26"/>
      <c r="B4013" s="27"/>
      <c r="C4013" s="11" t="str">
        <f>IF($B4013 &lt;&gt; "",VLOOKUP(MID(B4013,3,5),'Recyclabilité Prod Matx'!C:F,2,FALSE), "")</f>
        <v/>
      </c>
      <c r="D4013" s="11" t="str">
        <f>IF($B4013 &lt;&gt; "",VLOOKUP(MID(B4013,3,5),'Recyclabilité Prod Matx'!C:F,3,FALSE),"")</f>
        <v/>
      </c>
      <c r="E4013" s="11" t="str">
        <f>IF($B4013 &lt;&gt; "",VLOOKUP(MID(B4013,3,5),'Recyclabilité Prod Matx'!C:F,4,FALSE), "")</f>
        <v/>
      </c>
      <c r="F4013" s="12" t="str">
        <f>IF($B4013 &lt;&gt; "", IF(C4013="Totale","",IF(D4013 = 0, "", VLOOKUP(D4013,'Cond Compo'!A:B,2,FALSE))),"")</f>
        <v/>
      </c>
      <c r="G4013" s="28"/>
      <c r="H4013" s="11" t="str">
        <f xml:space="preserve"> IF(C4013="Totale",2,IF($G4013 &lt;&gt; "", IF(D4013 = "E",MATCH(G4013, 'Cond Compo'!D$16:D$18, 0), MATCH(G4013, 'Cond Compo'!C$16:C$19, 0)), ""))</f>
        <v/>
      </c>
      <c r="I4013" s="12" t="str">
        <f>IF($E4013 &lt;&gt; "", IF(E4013 = 0, "", VLOOKUP(E4013,'Cond Perturbation'!A:B,2,FALSE)),"")</f>
        <v/>
      </c>
      <c r="J4013" s="28"/>
      <c r="K4013" s="29" t="str">
        <f>IF($B4013 &lt;&gt; "", IF(C4013="Oui",IF(H4013=1,IF(E4013=0,Résultat!G$8,IF(J4013="No",Résultat!$G$8,Résultat!$G$7)),IF(H4013=2,IF(E4013=0,Résultat!G$9,IF(J4013="No",Résultat!$G$9,Résultat!$G$7)),Résultat!$G$7)),IF(C4013 = "Totale", IF(H4013=1,IF(E4013=0,Résultat!G$8,IF(J4013="No",Résultat!$G$9,Résultat!$G$7)),IF(H4013=2,IF(E4013=0,Résultat!G$9,IF(J4013="No",Résultat!$G$9,Résultat!$G$7)),Résultat!$G$7)),Résultat!$G$7)), "")</f>
        <v/>
      </c>
    </row>
    <row r="4014" spans="1:11" ht="20.100000000000001" customHeight="1">
      <c r="A4014" s="26"/>
      <c r="B4014" s="27"/>
      <c r="C4014" s="11" t="str">
        <f>IF($B4014 &lt;&gt; "",VLOOKUP(MID(B4014,3,5),'Recyclabilité Prod Matx'!C:F,2,FALSE), "")</f>
        <v/>
      </c>
      <c r="D4014" s="11" t="str">
        <f>IF($B4014 &lt;&gt; "",VLOOKUP(MID(B4014,3,5),'Recyclabilité Prod Matx'!C:F,3,FALSE),"")</f>
        <v/>
      </c>
      <c r="E4014" s="11" t="str">
        <f>IF($B4014 &lt;&gt; "",VLOOKUP(MID(B4014,3,5),'Recyclabilité Prod Matx'!C:F,4,FALSE), "")</f>
        <v/>
      </c>
      <c r="F4014" s="12" t="str">
        <f>IF($B4014 &lt;&gt; "", IF(C4014="Totale","",IF(D4014 = 0, "", VLOOKUP(D4014,'Cond Compo'!A:B,2,FALSE))),"")</f>
        <v/>
      </c>
      <c r="G4014" s="28"/>
      <c r="H4014" s="11" t="str">
        <f xml:space="preserve"> IF(C4014="Totale",2,IF($G4014 &lt;&gt; "", IF(D4014 = "E",MATCH(G4014, 'Cond Compo'!D$16:D$18, 0), MATCH(G4014, 'Cond Compo'!C$16:C$19, 0)), ""))</f>
        <v/>
      </c>
      <c r="I4014" s="12" t="str">
        <f>IF($E4014 &lt;&gt; "", IF(E4014 = 0, "", VLOOKUP(E4014,'Cond Perturbation'!A:B,2,FALSE)),"")</f>
        <v/>
      </c>
      <c r="J4014" s="28"/>
      <c r="K4014" s="29" t="str">
        <f>IF($B4014 &lt;&gt; "", IF(C4014="Oui",IF(H4014=1,IF(E4014=0,Résultat!G$8,IF(J4014="No",Résultat!$G$8,Résultat!$G$7)),IF(H4014=2,IF(E4014=0,Résultat!G$9,IF(J4014="No",Résultat!$G$9,Résultat!$G$7)),Résultat!$G$7)),IF(C4014 = "Totale", IF(H4014=1,IF(E4014=0,Résultat!G$8,IF(J4014="No",Résultat!$G$9,Résultat!$G$7)),IF(H4014=2,IF(E4014=0,Résultat!G$9,IF(J4014="No",Résultat!$G$9,Résultat!$G$7)),Résultat!$G$7)),Résultat!$G$7)), "")</f>
        <v/>
      </c>
    </row>
    <row r="4015" spans="1:11" ht="20.100000000000001" customHeight="1">
      <c r="A4015" s="26"/>
      <c r="B4015" s="27"/>
      <c r="C4015" s="11" t="str">
        <f>IF($B4015 &lt;&gt; "",VLOOKUP(MID(B4015,3,5),'Recyclabilité Prod Matx'!C:F,2,FALSE), "")</f>
        <v/>
      </c>
      <c r="D4015" s="11" t="str">
        <f>IF($B4015 &lt;&gt; "",VLOOKUP(MID(B4015,3,5),'Recyclabilité Prod Matx'!C:F,3,FALSE),"")</f>
        <v/>
      </c>
      <c r="E4015" s="11" t="str">
        <f>IF($B4015 &lt;&gt; "",VLOOKUP(MID(B4015,3,5),'Recyclabilité Prod Matx'!C:F,4,FALSE), "")</f>
        <v/>
      </c>
      <c r="F4015" s="12" t="str">
        <f>IF($B4015 &lt;&gt; "", IF(C4015="Totale","",IF(D4015 = 0, "", VLOOKUP(D4015,'Cond Compo'!A:B,2,FALSE))),"")</f>
        <v/>
      </c>
      <c r="G4015" s="28"/>
      <c r="H4015" s="11" t="str">
        <f xml:space="preserve"> IF(C4015="Totale",2,IF($G4015 &lt;&gt; "", IF(D4015 = "E",MATCH(G4015, 'Cond Compo'!D$16:D$18, 0), MATCH(G4015, 'Cond Compo'!C$16:C$19, 0)), ""))</f>
        <v/>
      </c>
      <c r="I4015" s="12" t="str">
        <f>IF($E4015 &lt;&gt; "", IF(E4015 = 0, "", VLOOKUP(E4015,'Cond Perturbation'!A:B,2,FALSE)),"")</f>
        <v/>
      </c>
      <c r="J4015" s="28"/>
      <c r="K4015" s="29" t="str">
        <f>IF($B4015 &lt;&gt; "", IF(C4015="Oui",IF(H4015=1,IF(E4015=0,Résultat!G$8,IF(J4015="No",Résultat!$G$8,Résultat!$G$7)),IF(H4015=2,IF(E4015=0,Résultat!G$9,IF(J4015="No",Résultat!$G$9,Résultat!$G$7)),Résultat!$G$7)),IF(C4015 = "Totale", IF(H4015=1,IF(E4015=0,Résultat!G$8,IF(J4015="No",Résultat!$G$9,Résultat!$G$7)),IF(H4015=2,IF(E4015=0,Résultat!G$9,IF(J4015="No",Résultat!$G$9,Résultat!$G$7)),Résultat!$G$7)),Résultat!$G$7)), "")</f>
        <v/>
      </c>
    </row>
    <row r="4016" spans="1:11" ht="20.100000000000001" customHeight="1">
      <c r="A4016" s="26"/>
      <c r="B4016" s="27"/>
      <c r="C4016" s="11" t="str">
        <f>IF($B4016 &lt;&gt; "",VLOOKUP(MID(B4016,3,5),'Recyclabilité Prod Matx'!C:F,2,FALSE), "")</f>
        <v/>
      </c>
      <c r="D4016" s="11" t="str">
        <f>IF($B4016 &lt;&gt; "",VLOOKUP(MID(B4016,3,5),'Recyclabilité Prod Matx'!C:F,3,FALSE),"")</f>
        <v/>
      </c>
      <c r="E4016" s="11" t="str">
        <f>IF($B4016 &lt;&gt; "",VLOOKUP(MID(B4016,3,5),'Recyclabilité Prod Matx'!C:F,4,FALSE), "")</f>
        <v/>
      </c>
      <c r="F4016" s="12" t="str">
        <f>IF($B4016 &lt;&gt; "", IF(C4016="Totale","",IF(D4016 = 0, "", VLOOKUP(D4016,'Cond Compo'!A:B,2,FALSE))),"")</f>
        <v/>
      </c>
      <c r="G4016" s="28"/>
      <c r="H4016" s="11" t="str">
        <f xml:space="preserve"> IF(C4016="Totale",2,IF($G4016 &lt;&gt; "", IF(D4016 = "E",MATCH(G4016, 'Cond Compo'!D$16:D$18, 0), MATCH(G4016, 'Cond Compo'!C$16:C$19, 0)), ""))</f>
        <v/>
      </c>
      <c r="I4016" s="12" t="str">
        <f>IF($E4016 &lt;&gt; "", IF(E4016 = 0, "", VLOOKUP(E4016,'Cond Perturbation'!A:B,2,FALSE)),"")</f>
        <v/>
      </c>
      <c r="J4016" s="28"/>
      <c r="K4016" s="29" t="str">
        <f>IF($B4016 &lt;&gt; "", IF(C4016="Oui",IF(H4016=1,IF(E4016=0,Résultat!G$8,IF(J4016="No",Résultat!$G$8,Résultat!$G$7)),IF(H4016=2,IF(E4016=0,Résultat!G$9,IF(J4016="No",Résultat!$G$9,Résultat!$G$7)),Résultat!$G$7)),IF(C4016 = "Totale", IF(H4016=1,IF(E4016=0,Résultat!G$8,IF(J4016="No",Résultat!$G$9,Résultat!$G$7)),IF(H4016=2,IF(E4016=0,Résultat!G$9,IF(J4016="No",Résultat!$G$9,Résultat!$G$7)),Résultat!$G$7)),Résultat!$G$7)), "")</f>
        <v/>
      </c>
    </row>
    <row r="4017" spans="1:11" ht="20.100000000000001" customHeight="1">
      <c r="A4017" s="26"/>
      <c r="B4017" s="27"/>
      <c r="C4017" s="11" t="str">
        <f>IF($B4017 &lt;&gt; "",VLOOKUP(MID(B4017,3,5),'Recyclabilité Prod Matx'!C:F,2,FALSE), "")</f>
        <v/>
      </c>
      <c r="D4017" s="11" t="str">
        <f>IF($B4017 &lt;&gt; "",VLOOKUP(MID(B4017,3,5),'Recyclabilité Prod Matx'!C:F,3,FALSE),"")</f>
        <v/>
      </c>
      <c r="E4017" s="11" t="str">
        <f>IF($B4017 &lt;&gt; "",VLOOKUP(MID(B4017,3,5),'Recyclabilité Prod Matx'!C:F,4,FALSE), "")</f>
        <v/>
      </c>
      <c r="F4017" s="12" t="str">
        <f>IF($B4017 &lt;&gt; "", IF(C4017="Totale","",IF(D4017 = 0, "", VLOOKUP(D4017,'Cond Compo'!A:B,2,FALSE))),"")</f>
        <v/>
      </c>
      <c r="G4017" s="28"/>
      <c r="H4017" s="11" t="str">
        <f xml:space="preserve"> IF(C4017="Totale",2,IF($G4017 &lt;&gt; "", IF(D4017 = "E",MATCH(G4017, 'Cond Compo'!D$16:D$18, 0), MATCH(G4017, 'Cond Compo'!C$16:C$19, 0)), ""))</f>
        <v/>
      </c>
      <c r="I4017" s="12" t="str">
        <f>IF($E4017 &lt;&gt; "", IF(E4017 = 0, "", VLOOKUP(E4017,'Cond Perturbation'!A:B,2,FALSE)),"")</f>
        <v/>
      </c>
      <c r="J4017" s="28"/>
      <c r="K4017" s="29" t="str">
        <f>IF($B4017 &lt;&gt; "", IF(C4017="Oui",IF(H4017=1,IF(E4017=0,Résultat!G$8,IF(J4017="No",Résultat!$G$8,Résultat!$G$7)),IF(H4017=2,IF(E4017=0,Résultat!G$9,IF(J4017="No",Résultat!$G$9,Résultat!$G$7)),Résultat!$G$7)),IF(C4017 = "Totale", IF(H4017=1,IF(E4017=0,Résultat!G$8,IF(J4017="No",Résultat!$G$9,Résultat!$G$7)),IF(H4017=2,IF(E4017=0,Résultat!G$9,IF(J4017="No",Résultat!$G$9,Résultat!$G$7)),Résultat!$G$7)),Résultat!$G$7)), "")</f>
        <v/>
      </c>
    </row>
    <row r="4018" spans="1:11" ht="20.100000000000001" customHeight="1">
      <c r="A4018" s="26"/>
      <c r="B4018" s="27"/>
      <c r="C4018" s="11" t="str">
        <f>IF($B4018 &lt;&gt; "",VLOOKUP(MID(B4018,3,5),'Recyclabilité Prod Matx'!C:F,2,FALSE), "")</f>
        <v/>
      </c>
      <c r="D4018" s="11" t="str">
        <f>IF($B4018 &lt;&gt; "",VLOOKUP(MID(B4018,3,5),'Recyclabilité Prod Matx'!C:F,3,FALSE),"")</f>
        <v/>
      </c>
      <c r="E4018" s="11" t="str">
        <f>IF($B4018 &lt;&gt; "",VLOOKUP(MID(B4018,3,5),'Recyclabilité Prod Matx'!C:F,4,FALSE), "")</f>
        <v/>
      </c>
      <c r="F4018" s="12" t="str">
        <f>IF($B4018 &lt;&gt; "", IF(C4018="Totale","",IF(D4018 = 0, "", VLOOKUP(D4018,'Cond Compo'!A:B,2,FALSE))),"")</f>
        <v/>
      </c>
      <c r="G4018" s="28"/>
      <c r="H4018" s="11" t="str">
        <f xml:space="preserve"> IF(C4018="Totale",2,IF($G4018 &lt;&gt; "", IF(D4018 = "E",MATCH(G4018, 'Cond Compo'!D$16:D$18, 0), MATCH(G4018, 'Cond Compo'!C$16:C$19, 0)), ""))</f>
        <v/>
      </c>
      <c r="I4018" s="12" t="str">
        <f>IF($E4018 &lt;&gt; "", IF(E4018 = 0, "", VLOOKUP(E4018,'Cond Perturbation'!A:B,2,FALSE)),"")</f>
        <v/>
      </c>
      <c r="J4018" s="28"/>
      <c r="K4018" s="29" t="str">
        <f>IF($B4018 &lt;&gt; "", IF(C4018="Oui",IF(H4018=1,IF(E4018=0,Résultat!G$8,IF(J4018="No",Résultat!$G$8,Résultat!$G$7)),IF(H4018=2,IF(E4018=0,Résultat!G$9,IF(J4018="No",Résultat!$G$9,Résultat!$G$7)),Résultat!$G$7)),IF(C4018 = "Totale", IF(H4018=1,IF(E4018=0,Résultat!G$8,IF(J4018="No",Résultat!$G$9,Résultat!$G$7)),IF(H4018=2,IF(E4018=0,Résultat!G$9,IF(J4018="No",Résultat!$G$9,Résultat!$G$7)),Résultat!$G$7)),Résultat!$G$7)), "")</f>
        <v/>
      </c>
    </row>
    <row r="4019" spans="1:11" ht="20.100000000000001" customHeight="1">
      <c r="A4019" s="26"/>
      <c r="B4019" s="27"/>
      <c r="C4019" s="11" t="str">
        <f>IF($B4019 &lt;&gt; "",VLOOKUP(MID(B4019,3,5),'Recyclabilité Prod Matx'!C:F,2,FALSE), "")</f>
        <v/>
      </c>
      <c r="D4019" s="11" t="str">
        <f>IF($B4019 &lt;&gt; "",VLOOKUP(MID(B4019,3,5),'Recyclabilité Prod Matx'!C:F,3,FALSE),"")</f>
        <v/>
      </c>
      <c r="E4019" s="11" t="str">
        <f>IF($B4019 &lt;&gt; "",VLOOKUP(MID(B4019,3,5),'Recyclabilité Prod Matx'!C:F,4,FALSE), "")</f>
        <v/>
      </c>
      <c r="F4019" s="12" t="str">
        <f>IF($B4019 &lt;&gt; "", IF(C4019="Totale","",IF(D4019 = 0, "", VLOOKUP(D4019,'Cond Compo'!A:B,2,FALSE))),"")</f>
        <v/>
      </c>
      <c r="G4019" s="28"/>
      <c r="H4019" s="11" t="str">
        <f xml:space="preserve"> IF(C4019="Totale",2,IF($G4019 &lt;&gt; "", IF(D4019 = "E",MATCH(G4019, 'Cond Compo'!D$16:D$18, 0), MATCH(G4019, 'Cond Compo'!C$16:C$19, 0)), ""))</f>
        <v/>
      </c>
      <c r="I4019" s="12" t="str">
        <f>IF($E4019 &lt;&gt; "", IF(E4019 = 0, "", VLOOKUP(E4019,'Cond Perturbation'!A:B,2,FALSE)),"")</f>
        <v/>
      </c>
      <c r="J4019" s="28"/>
      <c r="K4019" s="29" t="str">
        <f>IF($B4019 &lt;&gt; "", IF(C4019="Oui",IF(H4019=1,IF(E4019=0,Résultat!G$8,IF(J4019="No",Résultat!$G$8,Résultat!$G$7)),IF(H4019=2,IF(E4019=0,Résultat!G$9,IF(J4019="No",Résultat!$G$9,Résultat!$G$7)),Résultat!$G$7)),IF(C4019 = "Totale", IF(H4019=1,IF(E4019=0,Résultat!G$8,IF(J4019="No",Résultat!$G$9,Résultat!$G$7)),IF(H4019=2,IF(E4019=0,Résultat!G$9,IF(J4019="No",Résultat!$G$9,Résultat!$G$7)),Résultat!$G$7)),Résultat!$G$7)), "")</f>
        <v/>
      </c>
    </row>
    <row r="4020" spans="1:11" ht="20.100000000000001" customHeight="1">
      <c r="A4020" s="26"/>
      <c r="B4020" s="27"/>
      <c r="C4020" s="11" t="str">
        <f>IF($B4020 &lt;&gt; "",VLOOKUP(MID(B4020,3,5),'Recyclabilité Prod Matx'!C:F,2,FALSE), "")</f>
        <v/>
      </c>
      <c r="D4020" s="11" t="str">
        <f>IF($B4020 &lt;&gt; "",VLOOKUP(MID(B4020,3,5),'Recyclabilité Prod Matx'!C:F,3,FALSE),"")</f>
        <v/>
      </c>
      <c r="E4020" s="11" t="str">
        <f>IF($B4020 &lt;&gt; "",VLOOKUP(MID(B4020,3,5),'Recyclabilité Prod Matx'!C:F,4,FALSE), "")</f>
        <v/>
      </c>
      <c r="F4020" s="12" t="str">
        <f>IF($B4020 &lt;&gt; "", IF(C4020="Totale","",IF(D4020 = 0, "", VLOOKUP(D4020,'Cond Compo'!A:B,2,FALSE))),"")</f>
        <v/>
      </c>
      <c r="G4020" s="28"/>
      <c r="H4020" s="11" t="str">
        <f xml:space="preserve"> IF(C4020="Totale",2,IF($G4020 &lt;&gt; "", IF(D4020 = "E",MATCH(G4020, 'Cond Compo'!D$16:D$18, 0), MATCH(G4020, 'Cond Compo'!C$16:C$19, 0)), ""))</f>
        <v/>
      </c>
      <c r="I4020" s="12" t="str">
        <f>IF($E4020 &lt;&gt; "", IF(E4020 = 0, "", VLOOKUP(E4020,'Cond Perturbation'!A:B,2,FALSE)),"")</f>
        <v/>
      </c>
      <c r="J4020" s="28"/>
      <c r="K4020" s="29" t="str">
        <f>IF($B4020 &lt;&gt; "", IF(C4020="Oui",IF(H4020=1,IF(E4020=0,Résultat!G$8,IF(J4020="No",Résultat!$G$8,Résultat!$G$7)),IF(H4020=2,IF(E4020=0,Résultat!G$9,IF(J4020="No",Résultat!$G$9,Résultat!$G$7)),Résultat!$G$7)),IF(C4020 = "Totale", IF(H4020=1,IF(E4020=0,Résultat!G$8,IF(J4020="No",Résultat!$G$9,Résultat!$G$7)),IF(H4020=2,IF(E4020=0,Résultat!G$9,IF(J4020="No",Résultat!$G$9,Résultat!$G$7)),Résultat!$G$7)),Résultat!$G$7)), "")</f>
        <v/>
      </c>
    </row>
    <row r="4021" spans="1:11" ht="20.100000000000001" customHeight="1">
      <c r="A4021" s="26"/>
      <c r="B4021" s="27"/>
      <c r="C4021" s="11" t="str">
        <f>IF($B4021 &lt;&gt; "",VLOOKUP(MID(B4021,3,5),'Recyclabilité Prod Matx'!C:F,2,FALSE), "")</f>
        <v/>
      </c>
      <c r="D4021" s="11" t="str">
        <f>IF($B4021 &lt;&gt; "",VLOOKUP(MID(B4021,3,5),'Recyclabilité Prod Matx'!C:F,3,FALSE),"")</f>
        <v/>
      </c>
      <c r="E4021" s="11" t="str">
        <f>IF($B4021 &lt;&gt; "",VLOOKUP(MID(B4021,3,5),'Recyclabilité Prod Matx'!C:F,4,FALSE), "")</f>
        <v/>
      </c>
      <c r="F4021" s="12" t="str">
        <f>IF($B4021 &lt;&gt; "", IF(C4021="Totale","",IF(D4021 = 0, "", VLOOKUP(D4021,'Cond Compo'!A:B,2,FALSE))),"")</f>
        <v/>
      </c>
      <c r="G4021" s="28"/>
      <c r="H4021" s="11" t="str">
        <f xml:space="preserve"> IF(C4021="Totale",2,IF($G4021 &lt;&gt; "", IF(D4021 = "E",MATCH(G4021, 'Cond Compo'!D$16:D$18, 0), MATCH(G4021, 'Cond Compo'!C$16:C$19, 0)), ""))</f>
        <v/>
      </c>
      <c r="I4021" s="12" t="str">
        <f>IF($E4021 &lt;&gt; "", IF(E4021 = 0, "", VLOOKUP(E4021,'Cond Perturbation'!A:B,2,FALSE)),"")</f>
        <v/>
      </c>
      <c r="J4021" s="28"/>
      <c r="K4021" s="29" t="str">
        <f>IF($B4021 &lt;&gt; "", IF(C4021="Oui",IF(H4021=1,IF(E4021=0,Résultat!G$8,IF(J4021="No",Résultat!$G$8,Résultat!$G$7)),IF(H4021=2,IF(E4021=0,Résultat!G$9,IF(J4021="No",Résultat!$G$9,Résultat!$G$7)),Résultat!$G$7)),IF(C4021 = "Totale", IF(H4021=1,IF(E4021=0,Résultat!G$8,IF(J4021="No",Résultat!$G$9,Résultat!$G$7)),IF(H4021=2,IF(E4021=0,Résultat!G$9,IF(J4021="No",Résultat!$G$9,Résultat!$G$7)),Résultat!$G$7)),Résultat!$G$7)), "")</f>
        <v/>
      </c>
    </row>
    <row r="4022" spans="1:11" ht="20.100000000000001" customHeight="1">
      <c r="A4022" s="26"/>
      <c r="B4022" s="27"/>
      <c r="C4022" s="11" t="str">
        <f>IF($B4022 &lt;&gt; "",VLOOKUP(MID(B4022,3,5),'Recyclabilité Prod Matx'!C:F,2,FALSE), "")</f>
        <v/>
      </c>
      <c r="D4022" s="11" t="str">
        <f>IF($B4022 &lt;&gt; "",VLOOKUP(MID(B4022,3,5),'Recyclabilité Prod Matx'!C:F,3,FALSE),"")</f>
        <v/>
      </c>
      <c r="E4022" s="11" t="str">
        <f>IF($B4022 &lt;&gt; "",VLOOKUP(MID(B4022,3,5),'Recyclabilité Prod Matx'!C:F,4,FALSE), "")</f>
        <v/>
      </c>
      <c r="F4022" s="12" t="str">
        <f>IF($B4022 &lt;&gt; "", IF(C4022="Totale","",IF(D4022 = 0, "", VLOOKUP(D4022,'Cond Compo'!A:B,2,FALSE))),"")</f>
        <v/>
      </c>
      <c r="G4022" s="28"/>
      <c r="H4022" s="11" t="str">
        <f xml:space="preserve"> IF(C4022="Totale",2,IF($G4022 &lt;&gt; "", IF(D4022 = "E",MATCH(G4022, 'Cond Compo'!D$16:D$18, 0), MATCH(G4022, 'Cond Compo'!C$16:C$19, 0)), ""))</f>
        <v/>
      </c>
      <c r="I4022" s="12" t="str">
        <f>IF($E4022 &lt;&gt; "", IF(E4022 = 0, "", VLOOKUP(E4022,'Cond Perturbation'!A:B,2,FALSE)),"")</f>
        <v/>
      </c>
      <c r="J4022" s="28"/>
      <c r="K4022" s="29" t="str">
        <f>IF($B4022 &lt;&gt; "", IF(C4022="Oui",IF(H4022=1,IF(E4022=0,Résultat!G$8,IF(J4022="No",Résultat!$G$8,Résultat!$G$7)),IF(H4022=2,IF(E4022=0,Résultat!G$9,IF(J4022="No",Résultat!$G$9,Résultat!$G$7)),Résultat!$G$7)),IF(C4022 = "Totale", IF(H4022=1,IF(E4022=0,Résultat!G$8,IF(J4022="No",Résultat!$G$9,Résultat!$G$7)),IF(H4022=2,IF(E4022=0,Résultat!G$9,IF(J4022="No",Résultat!$G$9,Résultat!$G$7)),Résultat!$G$7)),Résultat!$G$7)), "")</f>
        <v/>
      </c>
    </row>
    <row r="4023" spans="1:11" ht="20.100000000000001" customHeight="1">
      <c r="A4023" s="26"/>
      <c r="B4023" s="27"/>
      <c r="C4023" s="11" t="str">
        <f>IF($B4023 &lt;&gt; "",VLOOKUP(MID(B4023,3,5),'Recyclabilité Prod Matx'!C:F,2,FALSE), "")</f>
        <v/>
      </c>
      <c r="D4023" s="11" t="str">
        <f>IF($B4023 &lt;&gt; "",VLOOKUP(MID(B4023,3,5),'Recyclabilité Prod Matx'!C:F,3,FALSE),"")</f>
        <v/>
      </c>
      <c r="E4023" s="11" t="str">
        <f>IF($B4023 &lt;&gt; "",VLOOKUP(MID(B4023,3,5),'Recyclabilité Prod Matx'!C:F,4,FALSE), "")</f>
        <v/>
      </c>
      <c r="F4023" s="12" t="str">
        <f>IF($B4023 &lt;&gt; "", IF(C4023="Totale","",IF(D4023 = 0, "", VLOOKUP(D4023,'Cond Compo'!A:B,2,FALSE))),"")</f>
        <v/>
      </c>
      <c r="G4023" s="28"/>
      <c r="H4023" s="11" t="str">
        <f xml:space="preserve"> IF(C4023="Totale",2,IF($G4023 &lt;&gt; "", IF(D4023 = "E",MATCH(G4023, 'Cond Compo'!D$16:D$18, 0), MATCH(G4023, 'Cond Compo'!C$16:C$19, 0)), ""))</f>
        <v/>
      </c>
      <c r="I4023" s="12" t="str">
        <f>IF($E4023 &lt;&gt; "", IF(E4023 = 0, "", VLOOKUP(E4023,'Cond Perturbation'!A:B,2,FALSE)),"")</f>
        <v/>
      </c>
      <c r="J4023" s="28"/>
      <c r="K4023" s="29" t="str">
        <f>IF($B4023 &lt;&gt; "", IF(C4023="Oui",IF(H4023=1,IF(E4023=0,Résultat!G$8,IF(J4023="No",Résultat!$G$8,Résultat!$G$7)),IF(H4023=2,IF(E4023=0,Résultat!G$9,IF(J4023="No",Résultat!$G$9,Résultat!$G$7)),Résultat!$G$7)),IF(C4023 = "Totale", IF(H4023=1,IF(E4023=0,Résultat!G$8,IF(J4023="No",Résultat!$G$9,Résultat!$G$7)),IF(H4023=2,IF(E4023=0,Résultat!G$9,IF(J4023="No",Résultat!$G$9,Résultat!$G$7)),Résultat!$G$7)),Résultat!$G$7)), "")</f>
        <v/>
      </c>
    </row>
    <row r="4024" spans="1:11" ht="20.100000000000001" customHeight="1">
      <c r="A4024" s="26"/>
      <c r="B4024" s="27"/>
      <c r="C4024" s="11" t="str">
        <f>IF($B4024 &lt;&gt; "",VLOOKUP(MID(B4024,3,5),'Recyclabilité Prod Matx'!C:F,2,FALSE), "")</f>
        <v/>
      </c>
      <c r="D4024" s="11" t="str">
        <f>IF($B4024 &lt;&gt; "",VLOOKUP(MID(B4024,3,5),'Recyclabilité Prod Matx'!C:F,3,FALSE),"")</f>
        <v/>
      </c>
      <c r="E4024" s="11" t="str">
        <f>IF($B4024 &lt;&gt; "",VLOOKUP(MID(B4024,3,5),'Recyclabilité Prod Matx'!C:F,4,FALSE), "")</f>
        <v/>
      </c>
      <c r="F4024" s="12" t="str">
        <f>IF($B4024 &lt;&gt; "", IF(C4024="Totale","",IF(D4024 = 0, "", VLOOKUP(D4024,'Cond Compo'!A:B,2,FALSE))),"")</f>
        <v/>
      </c>
      <c r="G4024" s="28"/>
      <c r="H4024" s="11" t="str">
        <f xml:space="preserve"> IF(C4024="Totale",2,IF($G4024 &lt;&gt; "", IF(D4024 = "E",MATCH(G4024, 'Cond Compo'!D$16:D$18, 0), MATCH(G4024, 'Cond Compo'!C$16:C$19, 0)), ""))</f>
        <v/>
      </c>
      <c r="I4024" s="12" t="str">
        <f>IF($E4024 &lt;&gt; "", IF(E4024 = 0, "", VLOOKUP(E4024,'Cond Perturbation'!A:B,2,FALSE)),"")</f>
        <v/>
      </c>
      <c r="J4024" s="28"/>
      <c r="K4024" s="29" t="str">
        <f>IF($B4024 &lt;&gt; "", IF(C4024="Oui",IF(H4024=1,IF(E4024=0,Résultat!G$8,IF(J4024="No",Résultat!$G$8,Résultat!$G$7)),IF(H4024=2,IF(E4024=0,Résultat!G$9,IF(J4024="No",Résultat!$G$9,Résultat!$G$7)),Résultat!$G$7)),IF(C4024 = "Totale", IF(H4024=1,IF(E4024=0,Résultat!G$8,IF(J4024="No",Résultat!$G$9,Résultat!$G$7)),IF(H4024=2,IF(E4024=0,Résultat!G$9,IF(J4024="No",Résultat!$G$9,Résultat!$G$7)),Résultat!$G$7)),Résultat!$G$7)), "")</f>
        <v/>
      </c>
    </row>
    <row r="4025" spans="1:11" ht="20.100000000000001" customHeight="1">
      <c r="A4025" s="26"/>
      <c r="B4025" s="27"/>
      <c r="C4025" s="11" t="str">
        <f>IF($B4025 &lt;&gt; "",VLOOKUP(MID(B4025,3,5),'Recyclabilité Prod Matx'!C:F,2,FALSE), "")</f>
        <v/>
      </c>
      <c r="D4025" s="11" t="str">
        <f>IF($B4025 &lt;&gt; "",VLOOKUP(MID(B4025,3,5),'Recyclabilité Prod Matx'!C:F,3,FALSE),"")</f>
        <v/>
      </c>
      <c r="E4025" s="11" t="str">
        <f>IF($B4025 &lt;&gt; "",VLOOKUP(MID(B4025,3,5),'Recyclabilité Prod Matx'!C:F,4,FALSE), "")</f>
        <v/>
      </c>
      <c r="F4025" s="12" t="str">
        <f>IF($B4025 &lt;&gt; "", IF(C4025="Totale","",IF(D4025 = 0, "", VLOOKUP(D4025,'Cond Compo'!A:B,2,FALSE))),"")</f>
        <v/>
      </c>
      <c r="G4025" s="28"/>
      <c r="H4025" s="11" t="str">
        <f xml:space="preserve"> IF(C4025="Totale",2,IF($G4025 &lt;&gt; "", IF(D4025 = "E",MATCH(G4025, 'Cond Compo'!D$16:D$18, 0), MATCH(G4025, 'Cond Compo'!C$16:C$19, 0)), ""))</f>
        <v/>
      </c>
      <c r="I4025" s="12" t="str">
        <f>IF($E4025 &lt;&gt; "", IF(E4025 = 0, "", VLOOKUP(E4025,'Cond Perturbation'!A:B,2,FALSE)),"")</f>
        <v/>
      </c>
      <c r="J4025" s="28"/>
      <c r="K4025" s="29" t="str">
        <f>IF($B4025 &lt;&gt; "", IF(C4025="Oui",IF(H4025=1,IF(E4025=0,Résultat!G$8,IF(J4025="No",Résultat!$G$8,Résultat!$G$7)),IF(H4025=2,IF(E4025=0,Résultat!G$9,IF(J4025="No",Résultat!$G$9,Résultat!$G$7)),Résultat!$G$7)),IF(C4025 = "Totale", IF(H4025=1,IF(E4025=0,Résultat!G$8,IF(J4025="No",Résultat!$G$9,Résultat!$G$7)),IF(H4025=2,IF(E4025=0,Résultat!G$9,IF(J4025="No",Résultat!$G$9,Résultat!$G$7)),Résultat!$G$7)),Résultat!$G$7)), "")</f>
        <v/>
      </c>
    </row>
    <row r="4026" spans="1:11" ht="20.100000000000001" customHeight="1">
      <c r="A4026" s="26"/>
      <c r="B4026" s="27"/>
      <c r="C4026" s="11" t="str">
        <f>IF($B4026 &lt;&gt; "",VLOOKUP(MID(B4026,3,5),'Recyclabilité Prod Matx'!C:F,2,FALSE), "")</f>
        <v/>
      </c>
      <c r="D4026" s="11" t="str">
        <f>IF($B4026 &lt;&gt; "",VLOOKUP(MID(B4026,3,5),'Recyclabilité Prod Matx'!C:F,3,FALSE),"")</f>
        <v/>
      </c>
      <c r="E4026" s="11" t="str">
        <f>IF($B4026 &lt;&gt; "",VLOOKUP(MID(B4026,3,5),'Recyclabilité Prod Matx'!C:F,4,FALSE), "")</f>
        <v/>
      </c>
      <c r="F4026" s="12" t="str">
        <f>IF($B4026 &lt;&gt; "", IF(C4026="Totale","",IF(D4026 = 0, "", VLOOKUP(D4026,'Cond Compo'!A:B,2,FALSE))),"")</f>
        <v/>
      </c>
      <c r="G4026" s="28"/>
      <c r="H4026" s="11" t="str">
        <f xml:space="preserve"> IF(C4026="Totale",2,IF($G4026 &lt;&gt; "", IF(D4026 = "E",MATCH(G4026, 'Cond Compo'!D$16:D$18, 0), MATCH(G4026, 'Cond Compo'!C$16:C$19, 0)), ""))</f>
        <v/>
      </c>
      <c r="I4026" s="12" t="str">
        <f>IF($E4026 &lt;&gt; "", IF(E4026 = 0, "", VLOOKUP(E4026,'Cond Perturbation'!A:B,2,FALSE)),"")</f>
        <v/>
      </c>
      <c r="J4026" s="28"/>
      <c r="K4026" s="29" t="str">
        <f>IF($B4026 &lt;&gt; "", IF(C4026="Oui",IF(H4026=1,IF(E4026=0,Résultat!G$8,IF(J4026="No",Résultat!$G$8,Résultat!$G$7)),IF(H4026=2,IF(E4026=0,Résultat!G$9,IF(J4026="No",Résultat!$G$9,Résultat!$G$7)),Résultat!$G$7)),IF(C4026 = "Totale", IF(H4026=1,IF(E4026=0,Résultat!G$8,IF(J4026="No",Résultat!$G$9,Résultat!$G$7)),IF(H4026=2,IF(E4026=0,Résultat!G$9,IF(J4026="No",Résultat!$G$9,Résultat!$G$7)),Résultat!$G$7)),Résultat!$G$7)), "")</f>
        <v/>
      </c>
    </row>
    <row r="4027" spans="1:11" ht="20.100000000000001" customHeight="1">
      <c r="A4027" s="26"/>
      <c r="B4027" s="27"/>
      <c r="C4027" s="11" t="str">
        <f>IF($B4027 &lt;&gt; "",VLOOKUP(MID(B4027,3,5),'Recyclabilité Prod Matx'!C:F,2,FALSE), "")</f>
        <v/>
      </c>
      <c r="D4027" s="11" t="str">
        <f>IF($B4027 &lt;&gt; "",VLOOKUP(MID(B4027,3,5),'Recyclabilité Prod Matx'!C:F,3,FALSE),"")</f>
        <v/>
      </c>
      <c r="E4027" s="11" t="str">
        <f>IF($B4027 &lt;&gt; "",VLOOKUP(MID(B4027,3,5),'Recyclabilité Prod Matx'!C:F,4,FALSE), "")</f>
        <v/>
      </c>
      <c r="F4027" s="12" t="str">
        <f>IF($B4027 &lt;&gt; "", IF(C4027="Totale","",IF(D4027 = 0, "", VLOOKUP(D4027,'Cond Compo'!A:B,2,FALSE))),"")</f>
        <v/>
      </c>
      <c r="G4027" s="28"/>
      <c r="H4027" s="11" t="str">
        <f xml:space="preserve"> IF(C4027="Totale",2,IF($G4027 &lt;&gt; "", IF(D4027 = "E",MATCH(G4027, 'Cond Compo'!D$16:D$18, 0), MATCH(G4027, 'Cond Compo'!C$16:C$19, 0)), ""))</f>
        <v/>
      </c>
      <c r="I4027" s="12" t="str">
        <f>IF($E4027 &lt;&gt; "", IF(E4027 = 0, "", VLOOKUP(E4027,'Cond Perturbation'!A:B,2,FALSE)),"")</f>
        <v/>
      </c>
      <c r="J4027" s="28"/>
      <c r="K4027" s="29" t="str">
        <f>IF($B4027 &lt;&gt; "", IF(C4027="Oui",IF(H4027=1,IF(E4027=0,Résultat!G$8,IF(J4027="No",Résultat!$G$8,Résultat!$G$7)),IF(H4027=2,IF(E4027=0,Résultat!G$9,IF(J4027="No",Résultat!$G$9,Résultat!$G$7)),Résultat!$G$7)),IF(C4027 = "Totale", IF(H4027=1,IF(E4027=0,Résultat!G$8,IF(J4027="No",Résultat!$G$9,Résultat!$G$7)),IF(H4027=2,IF(E4027=0,Résultat!G$9,IF(J4027="No",Résultat!$G$9,Résultat!$G$7)),Résultat!$G$7)),Résultat!$G$7)), "")</f>
        <v/>
      </c>
    </row>
    <row r="4028" spans="1:11" ht="20.100000000000001" customHeight="1">
      <c r="A4028" s="26"/>
      <c r="B4028" s="27"/>
      <c r="C4028" s="11" t="str">
        <f>IF($B4028 &lt;&gt; "",VLOOKUP(MID(B4028,3,5),'Recyclabilité Prod Matx'!C:F,2,FALSE), "")</f>
        <v/>
      </c>
      <c r="D4028" s="11" t="str">
        <f>IF($B4028 &lt;&gt; "",VLOOKUP(MID(B4028,3,5),'Recyclabilité Prod Matx'!C:F,3,FALSE),"")</f>
        <v/>
      </c>
      <c r="E4028" s="11" t="str">
        <f>IF($B4028 &lt;&gt; "",VLOOKUP(MID(B4028,3,5),'Recyclabilité Prod Matx'!C:F,4,FALSE), "")</f>
        <v/>
      </c>
      <c r="F4028" s="12" t="str">
        <f>IF($B4028 &lt;&gt; "", IF(C4028="Totale","",IF(D4028 = 0, "", VLOOKUP(D4028,'Cond Compo'!A:B,2,FALSE))),"")</f>
        <v/>
      </c>
      <c r="G4028" s="28"/>
      <c r="H4028" s="11" t="str">
        <f xml:space="preserve"> IF(C4028="Totale",2,IF($G4028 &lt;&gt; "", IF(D4028 = "E",MATCH(G4028, 'Cond Compo'!D$16:D$18, 0), MATCH(G4028, 'Cond Compo'!C$16:C$19, 0)), ""))</f>
        <v/>
      </c>
      <c r="I4028" s="12" t="str">
        <f>IF($E4028 &lt;&gt; "", IF(E4028 = 0, "", VLOOKUP(E4028,'Cond Perturbation'!A:B,2,FALSE)),"")</f>
        <v/>
      </c>
      <c r="J4028" s="28"/>
      <c r="K4028" s="29" t="str">
        <f>IF($B4028 &lt;&gt; "", IF(C4028="Oui",IF(H4028=1,IF(E4028=0,Résultat!G$8,IF(J4028="No",Résultat!$G$8,Résultat!$G$7)),IF(H4028=2,IF(E4028=0,Résultat!G$9,IF(J4028="No",Résultat!$G$9,Résultat!$G$7)),Résultat!$G$7)),IF(C4028 = "Totale", IF(H4028=1,IF(E4028=0,Résultat!G$8,IF(J4028="No",Résultat!$G$9,Résultat!$G$7)),IF(H4028=2,IF(E4028=0,Résultat!G$9,IF(J4028="No",Résultat!$G$9,Résultat!$G$7)),Résultat!$G$7)),Résultat!$G$7)), "")</f>
        <v/>
      </c>
    </row>
    <row r="4029" spans="1:11" ht="20.100000000000001" customHeight="1">
      <c r="A4029" s="26"/>
      <c r="B4029" s="27"/>
      <c r="C4029" s="11" t="str">
        <f>IF($B4029 &lt;&gt; "",VLOOKUP(MID(B4029,3,5),'Recyclabilité Prod Matx'!C:F,2,FALSE), "")</f>
        <v/>
      </c>
      <c r="D4029" s="11" t="str">
        <f>IF($B4029 &lt;&gt; "",VLOOKUP(MID(B4029,3,5),'Recyclabilité Prod Matx'!C:F,3,FALSE),"")</f>
        <v/>
      </c>
      <c r="E4029" s="11" t="str">
        <f>IF($B4029 &lt;&gt; "",VLOOKUP(MID(B4029,3,5),'Recyclabilité Prod Matx'!C:F,4,FALSE), "")</f>
        <v/>
      </c>
      <c r="F4029" s="12" t="str">
        <f>IF($B4029 &lt;&gt; "", IF(C4029="Totale","",IF(D4029 = 0, "", VLOOKUP(D4029,'Cond Compo'!A:B,2,FALSE))),"")</f>
        <v/>
      </c>
      <c r="G4029" s="28"/>
      <c r="H4029" s="11" t="str">
        <f xml:space="preserve"> IF(C4029="Totale",2,IF($G4029 &lt;&gt; "", IF(D4029 = "E",MATCH(G4029, 'Cond Compo'!D$16:D$18, 0), MATCH(G4029, 'Cond Compo'!C$16:C$19, 0)), ""))</f>
        <v/>
      </c>
      <c r="I4029" s="12" t="str">
        <f>IF($E4029 &lt;&gt; "", IF(E4029 = 0, "", VLOOKUP(E4029,'Cond Perturbation'!A:B,2,FALSE)),"")</f>
        <v/>
      </c>
      <c r="J4029" s="28"/>
      <c r="K4029" s="29" t="str">
        <f>IF($B4029 &lt;&gt; "", IF(C4029="Oui",IF(H4029=1,IF(E4029=0,Résultat!G$8,IF(J4029="No",Résultat!$G$8,Résultat!$G$7)),IF(H4029=2,IF(E4029=0,Résultat!G$9,IF(J4029="No",Résultat!$G$9,Résultat!$G$7)),Résultat!$G$7)),IF(C4029 = "Totale", IF(H4029=1,IF(E4029=0,Résultat!G$8,IF(J4029="No",Résultat!$G$9,Résultat!$G$7)),IF(H4029=2,IF(E4029=0,Résultat!G$9,IF(J4029="No",Résultat!$G$9,Résultat!$G$7)),Résultat!$G$7)),Résultat!$G$7)), "")</f>
        <v/>
      </c>
    </row>
    <row r="4030" spans="1:11" ht="20.100000000000001" customHeight="1">
      <c r="A4030" s="26"/>
      <c r="B4030" s="27"/>
      <c r="C4030" s="11" t="str">
        <f>IF($B4030 &lt;&gt; "",VLOOKUP(MID(B4030,3,5),'Recyclabilité Prod Matx'!C:F,2,FALSE), "")</f>
        <v/>
      </c>
      <c r="D4030" s="11" t="str">
        <f>IF($B4030 &lt;&gt; "",VLOOKUP(MID(B4030,3,5),'Recyclabilité Prod Matx'!C:F,3,FALSE),"")</f>
        <v/>
      </c>
      <c r="E4030" s="11" t="str">
        <f>IF($B4030 &lt;&gt; "",VLOOKUP(MID(B4030,3,5),'Recyclabilité Prod Matx'!C:F,4,FALSE), "")</f>
        <v/>
      </c>
      <c r="F4030" s="12" t="str">
        <f>IF($B4030 &lt;&gt; "", IF(C4030="Totale","",IF(D4030 = 0, "", VLOOKUP(D4030,'Cond Compo'!A:B,2,FALSE))),"")</f>
        <v/>
      </c>
      <c r="G4030" s="28"/>
      <c r="H4030" s="11" t="str">
        <f xml:space="preserve"> IF(C4030="Totale",2,IF($G4030 &lt;&gt; "", IF(D4030 = "E",MATCH(G4030, 'Cond Compo'!D$16:D$18, 0), MATCH(G4030, 'Cond Compo'!C$16:C$19, 0)), ""))</f>
        <v/>
      </c>
      <c r="I4030" s="12" t="str">
        <f>IF($E4030 &lt;&gt; "", IF(E4030 = 0, "", VLOOKUP(E4030,'Cond Perturbation'!A:B,2,FALSE)),"")</f>
        <v/>
      </c>
      <c r="J4030" s="28"/>
      <c r="K4030" s="29" t="str">
        <f>IF($B4030 &lt;&gt; "", IF(C4030="Oui",IF(H4030=1,IF(E4030=0,Résultat!G$8,IF(J4030="No",Résultat!$G$8,Résultat!$G$7)),IF(H4030=2,IF(E4030=0,Résultat!G$9,IF(J4030="No",Résultat!$G$9,Résultat!$G$7)),Résultat!$G$7)),IF(C4030 = "Totale", IF(H4030=1,IF(E4030=0,Résultat!G$8,IF(J4030="No",Résultat!$G$9,Résultat!$G$7)),IF(H4030=2,IF(E4030=0,Résultat!G$9,IF(J4030="No",Résultat!$G$9,Résultat!$G$7)),Résultat!$G$7)),Résultat!$G$7)), "")</f>
        <v/>
      </c>
    </row>
    <row r="4031" spans="1:11" ht="20.100000000000001" customHeight="1">
      <c r="A4031" s="26"/>
      <c r="B4031" s="27"/>
      <c r="C4031" s="11" t="str">
        <f>IF($B4031 &lt;&gt; "",VLOOKUP(MID(B4031,3,5),'Recyclabilité Prod Matx'!C:F,2,FALSE), "")</f>
        <v/>
      </c>
      <c r="D4031" s="11" t="str">
        <f>IF($B4031 &lt;&gt; "",VLOOKUP(MID(B4031,3,5),'Recyclabilité Prod Matx'!C:F,3,FALSE),"")</f>
        <v/>
      </c>
      <c r="E4031" s="11" t="str">
        <f>IF($B4031 &lt;&gt; "",VLOOKUP(MID(B4031,3,5),'Recyclabilité Prod Matx'!C:F,4,FALSE), "")</f>
        <v/>
      </c>
      <c r="F4031" s="12" t="str">
        <f>IF($B4031 &lt;&gt; "", IF(C4031="Totale","",IF(D4031 = 0, "", VLOOKUP(D4031,'Cond Compo'!A:B,2,FALSE))),"")</f>
        <v/>
      </c>
      <c r="G4031" s="28"/>
      <c r="H4031" s="11" t="str">
        <f xml:space="preserve"> IF(C4031="Totale",2,IF($G4031 &lt;&gt; "", IF(D4031 = "E",MATCH(G4031, 'Cond Compo'!D$16:D$18, 0), MATCH(G4031, 'Cond Compo'!C$16:C$19, 0)), ""))</f>
        <v/>
      </c>
      <c r="I4031" s="12" t="str">
        <f>IF($E4031 &lt;&gt; "", IF(E4031 = 0, "", VLOOKUP(E4031,'Cond Perturbation'!A:B,2,FALSE)),"")</f>
        <v/>
      </c>
      <c r="J4031" s="28"/>
      <c r="K4031" s="29" t="str">
        <f>IF($B4031 &lt;&gt; "", IF(C4031="Oui",IF(H4031=1,IF(E4031=0,Résultat!G$8,IF(J4031="No",Résultat!$G$8,Résultat!$G$7)),IF(H4031=2,IF(E4031=0,Résultat!G$9,IF(J4031="No",Résultat!$G$9,Résultat!$G$7)),Résultat!$G$7)),IF(C4031 = "Totale", IF(H4031=1,IF(E4031=0,Résultat!G$8,IF(J4031="No",Résultat!$G$9,Résultat!$G$7)),IF(H4031=2,IF(E4031=0,Résultat!G$9,IF(J4031="No",Résultat!$G$9,Résultat!$G$7)),Résultat!$G$7)),Résultat!$G$7)), "")</f>
        <v/>
      </c>
    </row>
    <row r="4032" spans="1:11" ht="20.100000000000001" customHeight="1">
      <c r="A4032" s="26"/>
      <c r="B4032" s="27"/>
      <c r="C4032" s="11" t="str">
        <f>IF($B4032 &lt;&gt; "",VLOOKUP(MID(B4032,3,5),'Recyclabilité Prod Matx'!C:F,2,FALSE), "")</f>
        <v/>
      </c>
      <c r="D4032" s="11" t="str">
        <f>IF($B4032 &lt;&gt; "",VLOOKUP(MID(B4032,3,5),'Recyclabilité Prod Matx'!C:F,3,FALSE),"")</f>
        <v/>
      </c>
      <c r="E4032" s="11" t="str">
        <f>IF($B4032 &lt;&gt; "",VLOOKUP(MID(B4032,3,5),'Recyclabilité Prod Matx'!C:F,4,FALSE), "")</f>
        <v/>
      </c>
      <c r="F4032" s="12" t="str">
        <f>IF($B4032 &lt;&gt; "", IF(C4032="Totale","",IF(D4032 = 0, "", VLOOKUP(D4032,'Cond Compo'!A:B,2,FALSE))),"")</f>
        <v/>
      </c>
      <c r="G4032" s="28"/>
      <c r="H4032" s="11" t="str">
        <f xml:space="preserve"> IF(C4032="Totale",2,IF($G4032 &lt;&gt; "", IF(D4032 = "E",MATCH(G4032, 'Cond Compo'!D$16:D$18, 0), MATCH(G4032, 'Cond Compo'!C$16:C$19, 0)), ""))</f>
        <v/>
      </c>
      <c r="I4032" s="12" t="str">
        <f>IF($E4032 &lt;&gt; "", IF(E4032 = 0, "", VLOOKUP(E4032,'Cond Perturbation'!A:B,2,FALSE)),"")</f>
        <v/>
      </c>
      <c r="J4032" s="28"/>
      <c r="K4032" s="29" t="str">
        <f>IF($B4032 &lt;&gt; "", IF(C4032="Oui",IF(H4032=1,IF(E4032=0,Résultat!G$8,IF(J4032="No",Résultat!$G$8,Résultat!$G$7)),IF(H4032=2,IF(E4032=0,Résultat!G$9,IF(J4032="No",Résultat!$G$9,Résultat!$G$7)),Résultat!$G$7)),IF(C4032 = "Totale", IF(H4032=1,IF(E4032=0,Résultat!G$8,IF(J4032="No",Résultat!$G$9,Résultat!$G$7)),IF(H4032=2,IF(E4032=0,Résultat!G$9,IF(J4032="No",Résultat!$G$9,Résultat!$G$7)),Résultat!$G$7)),Résultat!$G$7)), "")</f>
        <v/>
      </c>
    </row>
    <row r="4033" spans="1:11" ht="20.100000000000001" customHeight="1">
      <c r="A4033" s="26"/>
      <c r="B4033" s="27"/>
      <c r="C4033" s="11" t="str">
        <f>IF($B4033 &lt;&gt; "",VLOOKUP(MID(B4033,3,5),'Recyclabilité Prod Matx'!C:F,2,FALSE), "")</f>
        <v/>
      </c>
      <c r="D4033" s="11" t="str">
        <f>IF($B4033 &lt;&gt; "",VLOOKUP(MID(B4033,3,5),'Recyclabilité Prod Matx'!C:F,3,FALSE),"")</f>
        <v/>
      </c>
      <c r="E4033" s="11" t="str">
        <f>IF($B4033 &lt;&gt; "",VLOOKUP(MID(B4033,3,5),'Recyclabilité Prod Matx'!C:F,4,FALSE), "")</f>
        <v/>
      </c>
      <c r="F4033" s="12" t="str">
        <f>IF($B4033 &lt;&gt; "", IF(C4033="Totale","",IF(D4033 = 0, "", VLOOKUP(D4033,'Cond Compo'!A:B,2,FALSE))),"")</f>
        <v/>
      </c>
      <c r="G4033" s="28"/>
      <c r="H4033" s="11" t="str">
        <f xml:space="preserve"> IF(C4033="Totale",2,IF($G4033 &lt;&gt; "", IF(D4033 = "E",MATCH(G4033, 'Cond Compo'!D$16:D$18, 0), MATCH(G4033, 'Cond Compo'!C$16:C$19, 0)), ""))</f>
        <v/>
      </c>
      <c r="I4033" s="12" t="str">
        <f>IF($E4033 &lt;&gt; "", IF(E4033 = 0, "", VLOOKUP(E4033,'Cond Perturbation'!A:B,2,FALSE)),"")</f>
        <v/>
      </c>
      <c r="J4033" s="28"/>
      <c r="K4033" s="29" t="str">
        <f>IF($B4033 &lt;&gt; "", IF(C4033="Oui",IF(H4033=1,IF(E4033=0,Résultat!G$8,IF(J4033="No",Résultat!$G$8,Résultat!$G$7)),IF(H4033=2,IF(E4033=0,Résultat!G$9,IF(J4033="No",Résultat!$G$9,Résultat!$G$7)),Résultat!$G$7)),IF(C4033 = "Totale", IF(H4033=1,IF(E4033=0,Résultat!G$8,IF(J4033="No",Résultat!$G$9,Résultat!$G$7)),IF(H4033=2,IF(E4033=0,Résultat!G$9,IF(J4033="No",Résultat!$G$9,Résultat!$G$7)),Résultat!$G$7)),Résultat!$G$7)), "")</f>
        <v/>
      </c>
    </row>
    <row r="4034" spans="1:11" ht="20.100000000000001" customHeight="1">
      <c r="A4034" s="26"/>
      <c r="B4034" s="27"/>
      <c r="C4034" s="11" t="str">
        <f>IF($B4034 &lt;&gt; "",VLOOKUP(MID(B4034,3,5),'Recyclabilité Prod Matx'!C:F,2,FALSE), "")</f>
        <v/>
      </c>
      <c r="D4034" s="11" t="str">
        <f>IF($B4034 &lt;&gt; "",VLOOKUP(MID(B4034,3,5),'Recyclabilité Prod Matx'!C:F,3,FALSE),"")</f>
        <v/>
      </c>
      <c r="E4034" s="11" t="str">
        <f>IF($B4034 &lt;&gt; "",VLOOKUP(MID(B4034,3,5),'Recyclabilité Prod Matx'!C:F,4,FALSE), "")</f>
        <v/>
      </c>
      <c r="F4034" s="12" t="str">
        <f>IF($B4034 &lt;&gt; "", IF(C4034="Totale","",IF(D4034 = 0, "", VLOOKUP(D4034,'Cond Compo'!A:B,2,FALSE))),"")</f>
        <v/>
      </c>
      <c r="G4034" s="28"/>
      <c r="H4034" s="11" t="str">
        <f xml:space="preserve"> IF(C4034="Totale",2,IF($G4034 &lt;&gt; "", IF(D4034 = "E",MATCH(G4034, 'Cond Compo'!D$16:D$18, 0), MATCH(G4034, 'Cond Compo'!C$16:C$19, 0)), ""))</f>
        <v/>
      </c>
      <c r="I4034" s="12" t="str">
        <f>IF($E4034 &lt;&gt; "", IF(E4034 = 0, "", VLOOKUP(E4034,'Cond Perturbation'!A:B,2,FALSE)),"")</f>
        <v/>
      </c>
      <c r="J4034" s="28"/>
      <c r="K4034" s="29" t="str">
        <f>IF($B4034 &lt;&gt; "", IF(C4034="Oui",IF(H4034=1,IF(E4034=0,Résultat!G$8,IF(J4034="No",Résultat!$G$8,Résultat!$G$7)),IF(H4034=2,IF(E4034=0,Résultat!G$9,IF(J4034="No",Résultat!$G$9,Résultat!$G$7)),Résultat!$G$7)),IF(C4034 = "Totale", IF(H4034=1,IF(E4034=0,Résultat!G$8,IF(J4034="No",Résultat!$G$9,Résultat!$G$7)),IF(H4034=2,IF(E4034=0,Résultat!G$9,IF(J4034="No",Résultat!$G$9,Résultat!$G$7)),Résultat!$G$7)),Résultat!$G$7)), "")</f>
        <v/>
      </c>
    </row>
    <row r="4035" spans="1:11" ht="20.100000000000001" customHeight="1">
      <c r="A4035" s="26"/>
      <c r="B4035" s="27"/>
      <c r="C4035" s="11" t="str">
        <f>IF($B4035 &lt;&gt; "",VLOOKUP(MID(B4035,3,5),'Recyclabilité Prod Matx'!C:F,2,FALSE), "")</f>
        <v/>
      </c>
      <c r="D4035" s="11" t="str">
        <f>IF($B4035 &lt;&gt; "",VLOOKUP(MID(B4035,3,5),'Recyclabilité Prod Matx'!C:F,3,FALSE),"")</f>
        <v/>
      </c>
      <c r="E4035" s="11" t="str">
        <f>IF($B4035 &lt;&gt; "",VLOOKUP(MID(B4035,3,5),'Recyclabilité Prod Matx'!C:F,4,FALSE), "")</f>
        <v/>
      </c>
      <c r="F4035" s="12" t="str">
        <f>IF($B4035 &lt;&gt; "", IF(C4035="Totale","",IF(D4035 = 0, "", VLOOKUP(D4035,'Cond Compo'!A:B,2,FALSE))),"")</f>
        <v/>
      </c>
      <c r="G4035" s="28"/>
      <c r="H4035" s="11" t="str">
        <f xml:space="preserve"> IF(C4035="Totale",2,IF($G4035 &lt;&gt; "", IF(D4035 = "E",MATCH(G4035, 'Cond Compo'!D$16:D$18, 0), MATCH(G4035, 'Cond Compo'!C$16:C$19, 0)), ""))</f>
        <v/>
      </c>
      <c r="I4035" s="12" t="str">
        <f>IF($E4035 &lt;&gt; "", IF(E4035 = 0, "", VLOOKUP(E4035,'Cond Perturbation'!A:B,2,FALSE)),"")</f>
        <v/>
      </c>
      <c r="J4035" s="28"/>
      <c r="K4035" s="29" t="str">
        <f>IF($B4035 &lt;&gt; "", IF(C4035="Oui",IF(H4035=1,IF(E4035=0,Résultat!G$8,IF(J4035="No",Résultat!$G$8,Résultat!$G$7)),IF(H4035=2,IF(E4035=0,Résultat!G$9,IF(J4035="No",Résultat!$G$9,Résultat!$G$7)),Résultat!$G$7)),IF(C4035 = "Totale", IF(H4035=1,IF(E4035=0,Résultat!G$8,IF(J4035="No",Résultat!$G$9,Résultat!$G$7)),IF(H4035=2,IF(E4035=0,Résultat!G$9,IF(J4035="No",Résultat!$G$9,Résultat!$G$7)),Résultat!$G$7)),Résultat!$G$7)), "")</f>
        <v/>
      </c>
    </row>
    <row r="4036" spans="1:11" ht="20.100000000000001" customHeight="1">
      <c r="A4036" s="26"/>
      <c r="B4036" s="27"/>
      <c r="C4036" s="11" t="str">
        <f>IF($B4036 &lt;&gt; "",VLOOKUP(MID(B4036,3,5),'Recyclabilité Prod Matx'!C:F,2,FALSE), "")</f>
        <v/>
      </c>
      <c r="D4036" s="11" t="str">
        <f>IF($B4036 &lt;&gt; "",VLOOKUP(MID(B4036,3,5),'Recyclabilité Prod Matx'!C:F,3,FALSE),"")</f>
        <v/>
      </c>
      <c r="E4036" s="11" t="str">
        <f>IF($B4036 &lt;&gt; "",VLOOKUP(MID(B4036,3,5),'Recyclabilité Prod Matx'!C:F,4,FALSE), "")</f>
        <v/>
      </c>
      <c r="F4036" s="12" t="str">
        <f>IF($B4036 &lt;&gt; "", IF(C4036="Totale","",IF(D4036 = 0, "", VLOOKUP(D4036,'Cond Compo'!A:B,2,FALSE))),"")</f>
        <v/>
      </c>
      <c r="G4036" s="28"/>
      <c r="H4036" s="11" t="str">
        <f xml:space="preserve"> IF(C4036="Totale",2,IF($G4036 &lt;&gt; "", IF(D4036 = "E",MATCH(G4036, 'Cond Compo'!D$16:D$18, 0), MATCH(G4036, 'Cond Compo'!C$16:C$19, 0)), ""))</f>
        <v/>
      </c>
      <c r="I4036" s="12" t="str">
        <f>IF($E4036 &lt;&gt; "", IF(E4036 = 0, "", VLOOKUP(E4036,'Cond Perturbation'!A:B,2,FALSE)),"")</f>
        <v/>
      </c>
      <c r="J4036" s="28"/>
      <c r="K4036" s="29" t="str">
        <f>IF($B4036 &lt;&gt; "", IF(C4036="Oui",IF(H4036=1,IF(E4036=0,Résultat!G$8,IF(J4036="No",Résultat!$G$8,Résultat!$G$7)),IF(H4036=2,IF(E4036=0,Résultat!G$9,IF(J4036="No",Résultat!$G$9,Résultat!$G$7)),Résultat!$G$7)),IF(C4036 = "Totale", IF(H4036=1,IF(E4036=0,Résultat!G$8,IF(J4036="No",Résultat!$G$9,Résultat!$G$7)),IF(H4036=2,IF(E4036=0,Résultat!G$9,IF(J4036="No",Résultat!$G$9,Résultat!$G$7)),Résultat!$G$7)),Résultat!$G$7)), "")</f>
        <v/>
      </c>
    </row>
    <row r="4037" spans="1:11" ht="20.100000000000001" customHeight="1">
      <c r="A4037" s="26"/>
      <c r="B4037" s="27"/>
      <c r="C4037" s="11" t="str">
        <f>IF($B4037 &lt;&gt; "",VLOOKUP(MID(B4037,3,5),'Recyclabilité Prod Matx'!C:F,2,FALSE), "")</f>
        <v/>
      </c>
      <c r="D4037" s="11" t="str">
        <f>IF($B4037 &lt;&gt; "",VLOOKUP(MID(B4037,3,5),'Recyclabilité Prod Matx'!C:F,3,FALSE),"")</f>
        <v/>
      </c>
      <c r="E4037" s="11" t="str">
        <f>IF($B4037 &lt;&gt; "",VLOOKUP(MID(B4037,3,5),'Recyclabilité Prod Matx'!C:F,4,FALSE), "")</f>
        <v/>
      </c>
      <c r="F4037" s="12" t="str">
        <f>IF($B4037 &lt;&gt; "", IF(C4037="Totale","",IF(D4037 = 0, "", VLOOKUP(D4037,'Cond Compo'!A:B,2,FALSE))),"")</f>
        <v/>
      </c>
      <c r="G4037" s="28"/>
      <c r="H4037" s="11" t="str">
        <f xml:space="preserve"> IF(C4037="Totale",2,IF($G4037 &lt;&gt; "", IF(D4037 = "E",MATCH(G4037, 'Cond Compo'!D$16:D$18, 0), MATCH(G4037, 'Cond Compo'!C$16:C$19, 0)), ""))</f>
        <v/>
      </c>
      <c r="I4037" s="12" t="str">
        <f>IF($E4037 &lt;&gt; "", IF(E4037 = 0, "", VLOOKUP(E4037,'Cond Perturbation'!A:B,2,FALSE)),"")</f>
        <v/>
      </c>
      <c r="J4037" s="28"/>
      <c r="K4037" s="29" t="str">
        <f>IF($B4037 &lt;&gt; "", IF(C4037="Oui",IF(H4037=1,IF(E4037=0,Résultat!G$8,IF(J4037="No",Résultat!$G$8,Résultat!$G$7)),IF(H4037=2,IF(E4037=0,Résultat!G$9,IF(J4037="No",Résultat!$G$9,Résultat!$G$7)),Résultat!$G$7)),IF(C4037 = "Totale", IF(H4037=1,IF(E4037=0,Résultat!G$8,IF(J4037="No",Résultat!$G$9,Résultat!$G$7)),IF(H4037=2,IF(E4037=0,Résultat!G$9,IF(J4037="No",Résultat!$G$9,Résultat!$G$7)),Résultat!$G$7)),Résultat!$G$7)), "")</f>
        <v/>
      </c>
    </row>
    <row r="4038" spans="1:11" ht="20.100000000000001" customHeight="1">
      <c r="A4038" s="26"/>
      <c r="B4038" s="27"/>
      <c r="C4038" s="11" t="str">
        <f>IF($B4038 &lt;&gt; "",VLOOKUP(MID(B4038,3,5),'Recyclabilité Prod Matx'!C:F,2,FALSE), "")</f>
        <v/>
      </c>
      <c r="D4038" s="11" t="str">
        <f>IF($B4038 &lt;&gt; "",VLOOKUP(MID(B4038,3,5),'Recyclabilité Prod Matx'!C:F,3,FALSE),"")</f>
        <v/>
      </c>
      <c r="E4038" s="11" t="str">
        <f>IF($B4038 &lt;&gt; "",VLOOKUP(MID(B4038,3,5),'Recyclabilité Prod Matx'!C:F,4,FALSE), "")</f>
        <v/>
      </c>
      <c r="F4038" s="12" t="str">
        <f>IF($B4038 &lt;&gt; "", IF(C4038="Totale","",IF(D4038 = 0, "", VLOOKUP(D4038,'Cond Compo'!A:B,2,FALSE))),"")</f>
        <v/>
      </c>
      <c r="G4038" s="28"/>
      <c r="H4038" s="11" t="str">
        <f xml:space="preserve"> IF(C4038="Totale",2,IF($G4038 &lt;&gt; "", IF(D4038 = "E",MATCH(G4038, 'Cond Compo'!D$16:D$18, 0), MATCH(G4038, 'Cond Compo'!C$16:C$19, 0)), ""))</f>
        <v/>
      </c>
      <c r="I4038" s="12" t="str">
        <f>IF($E4038 &lt;&gt; "", IF(E4038 = 0, "", VLOOKUP(E4038,'Cond Perturbation'!A:B,2,FALSE)),"")</f>
        <v/>
      </c>
      <c r="J4038" s="28"/>
      <c r="K4038" s="29" t="str">
        <f>IF($B4038 &lt;&gt; "", IF(C4038="Oui",IF(H4038=1,IF(E4038=0,Résultat!G$8,IF(J4038="No",Résultat!$G$8,Résultat!$G$7)),IF(H4038=2,IF(E4038=0,Résultat!G$9,IF(J4038="No",Résultat!$G$9,Résultat!$G$7)),Résultat!$G$7)),IF(C4038 = "Totale", IF(H4038=1,IF(E4038=0,Résultat!G$8,IF(J4038="No",Résultat!$G$9,Résultat!$G$7)),IF(H4038=2,IF(E4038=0,Résultat!G$9,IF(J4038="No",Résultat!$G$9,Résultat!$G$7)),Résultat!$G$7)),Résultat!$G$7)), "")</f>
        <v/>
      </c>
    </row>
    <row r="4039" spans="1:11" ht="20.100000000000001" customHeight="1">
      <c r="A4039" s="26"/>
      <c r="B4039" s="27"/>
      <c r="C4039" s="11" t="str">
        <f>IF($B4039 &lt;&gt; "",VLOOKUP(MID(B4039,3,5),'Recyclabilité Prod Matx'!C:F,2,FALSE), "")</f>
        <v/>
      </c>
      <c r="D4039" s="11" t="str">
        <f>IF($B4039 &lt;&gt; "",VLOOKUP(MID(B4039,3,5),'Recyclabilité Prod Matx'!C:F,3,FALSE),"")</f>
        <v/>
      </c>
      <c r="E4039" s="11" t="str">
        <f>IF($B4039 &lt;&gt; "",VLOOKUP(MID(B4039,3,5),'Recyclabilité Prod Matx'!C:F,4,FALSE), "")</f>
        <v/>
      </c>
      <c r="F4039" s="12" t="str">
        <f>IF($B4039 &lt;&gt; "", IF(C4039="Totale","",IF(D4039 = 0, "", VLOOKUP(D4039,'Cond Compo'!A:B,2,FALSE))),"")</f>
        <v/>
      </c>
      <c r="G4039" s="28"/>
      <c r="H4039" s="11" t="str">
        <f xml:space="preserve"> IF(C4039="Totale",2,IF($G4039 &lt;&gt; "", IF(D4039 = "E",MATCH(G4039, 'Cond Compo'!D$16:D$18, 0), MATCH(G4039, 'Cond Compo'!C$16:C$19, 0)), ""))</f>
        <v/>
      </c>
      <c r="I4039" s="12" t="str">
        <f>IF($E4039 &lt;&gt; "", IF(E4039 = 0, "", VLOOKUP(E4039,'Cond Perturbation'!A:B,2,FALSE)),"")</f>
        <v/>
      </c>
      <c r="J4039" s="28"/>
      <c r="K4039" s="29" t="str">
        <f>IF($B4039 &lt;&gt; "", IF(C4039="Oui",IF(H4039=1,IF(E4039=0,Résultat!G$8,IF(J4039="No",Résultat!$G$8,Résultat!$G$7)),IF(H4039=2,IF(E4039=0,Résultat!G$9,IF(J4039="No",Résultat!$G$9,Résultat!$G$7)),Résultat!$G$7)),IF(C4039 = "Totale", IF(H4039=1,IF(E4039=0,Résultat!G$8,IF(J4039="No",Résultat!$G$9,Résultat!$G$7)),IF(H4039=2,IF(E4039=0,Résultat!G$9,IF(J4039="No",Résultat!$G$9,Résultat!$G$7)),Résultat!$G$7)),Résultat!$G$7)), "")</f>
        <v/>
      </c>
    </row>
    <row r="4040" spans="1:11" ht="20.100000000000001" customHeight="1">
      <c r="A4040" s="26"/>
      <c r="B4040" s="27"/>
      <c r="C4040" s="11" t="str">
        <f>IF($B4040 &lt;&gt; "",VLOOKUP(MID(B4040,3,5),'Recyclabilité Prod Matx'!C:F,2,FALSE), "")</f>
        <v/>
      </c>
      <c r="D4040" s="11" t="str">
        <f>IF($B4040 &lt;&gt; "",VLOOKUP(MID(B4040,3,5),'Recyclabilité Prod Matx'!C:F,3,FALSE),"")</f>
        <v/>
      </c>
      <c r="E4040" s="11" t="str">
        <f>IF($B4040 &lt;&gt; "",VLOOKUP(MID(B4040,3,5),'Recyclabilité Prod Matx'!C:F,4,FALSE), "")</f>
        <v/>
      </c>
      <c r="F4040" s="12" t="str">
        <f>IF($B4040 &lt;&gt; "", IF(C4040="Totale","",IF(D4040 = 0, "", VLOOKUP(D4040,'Cond Compo'!A:B,2,FALSE))),"")</f>
        <v/>
      </c>
      <c r="G4040" s="28"/>
      <c r="H4040" s="11" t="str">
        <f xml:space="preserve"> IF(C4040="Totale",2,IF($G4040 &lt;&gt; "", IF(D4040 = "E",MATCH(G4040, 'Cond Compo'!D$16:D$18, 0), MATCH(G4040, 'Cond Compo'!C$16:C$19, 0)), ""))</f>
        <v/>
      </c>
      <c r="I4040" s="12" t="str">
        <f>IF($E4040 &lt;&gt; "", IF(E4040 = 0, "", VLOOKUP(E4040,'Cond Perturbation'!A:B,2,FALSE)),"")</f>
        <v/>
      </c>
      <c r="J4040" s="28"/>
      <c r="K4040" s="29" t="str">
        <f>IF($B4040 &lt;&gt; "", IF(C4040="Oui",IF(H4040=1,IF(E4040=0,Résultat!G$8,IF(J4040="No",Résultat!$G$8,Résultat!$G$7)),IF(H4040=2,IF(E4040=0,Résultat!G$9,IF(J4040="No",Résultat!$G$9,Résultat!$G$7)),Résultat!$G$7)),IF(C4040 = "Totale", IF(H4040=1,IF(E4040=0,Résultat!G$8,IF(J4040="No",Résultat!$G$9,Résultat!$G$7)),IF(H4040=2,IF(E4040=0,Résultat!G$9,IF(J4040="No",Résultat!$G$9,Résultat!$G$7)),Résultat!$G$7)),Résultat!$G$7)), "")</f>
        <v/>
      </c>
    </row>
    <row r="4041" spans="1:11" ht="20.100000000000001" customHeight="1">
      <c r="A4041" s="26"/>
      <c r="B4041" s="27"/>
      <c r="C4041" s="11" t="str">
        <f>IF($B4041 &lt;&gt; "",VLOOKUP(MID(B4041,3,5),'Recyclabilité Prod Matx'!C:F,2,FALSE), "")</f>
        <v/>
      </c>
      <c r="D4041" s="11" t="str">
        <f>IF($B4041 &lt;&gt; "",VLOOKUP(MID(B4041,3,5),'Recyclabilité Prod Matx'!C:F,3,FALSE),"")</f>
        <v/>
      </c>
      <c r="E4041" s="11" t="str">
        <f>IF($B4041 &lt;&gt; "",VLOOKUP(MID(B4041,3,5),'Recyclabilité Prod Matx'!C:F,4,FALSE), "")</f>
        <v/>
      </c>
      <c r="F4041" s="12" t="str">
        <f>IF($B4041 &lt;&gt; "", IF(C4041="Totale","",IF(D4041 = 0, "", VLOOKUP(D4041,'Cond Compo'!A:B,2,FALSE))),"")</f>
        <v/>
      </c>
      <c r="G4041" s="28"/>
      <c r="H4041" s="11" t="str">
        <f xml:space="preserve"> IF(C4041="Totale",2,IF($G4041 &lt;&gt; "", IF(D4041 = "E",MATCH(G4041, 'Cond Compo'!D$16:D$18, 0), MATCH(G4041, 'Cond Compo'!C$16:C$19, 0)), ""))</f>
        <v/>
      </c>
      <c r="I4041" s="12" t="str">
        <f>IF($E4041 &lt;&gt; "", IF(E4041 = 0, "", VLOOKUP(E4041,'Cond Perturbation'!A:B,2,FALSE)),"")</f>
        <v/>
      </c>
      <c r="J4041" s="28"/>
      <c r="K4041" s="29" t="str">
        <f>IF($B4041 &lt;&gt; "", IF(C4041="Oui",IF(H4041=1,IF(E4041=0,Résultat!G$8,IF(J4041="No",Résultat!$G$8,Résultat!$G$7)),IF(H4041=2,IF(E4041=0,Résultat!G$9,IF(J4041="No",Résultat!$G$9,Résultat!$G$7)),Résultat!$G$7)),IF(C4041 = "Totale", IF(H4041=1,IF(E4041=0,Résultat!G$8,IF(J4041="No",Résultat!$G$9,Résultat!$G$7)),IF(H4041=2,IF(E4041=0,Résultat!G$9,IF(J4041="No",Résultat!$G$9,Résultat!$G$7)),Résultat!$G$7)),Résultat!$G$7)), "")</f>
        <v/>
      </c>
    </row>
    <row r="4042" spans="1:11" ht="20.100000000000001" customHeight="1">
      <c r="A4042" s="26"/>
      <c r="B4042" s="27"/>
      <c r="C4042" s="11" t="str">
        <f>IF($B4042 &lt;&gt; "",VLOOKUP(MID(B4042,3,5),'Recyclabilité Prod Matx'!C:F,2,FALSE), "")</f>
        <v/>
      </c>
      <c r="D4042" s="11" t="str">
        <f>IF($B4042 &lt;&gt; "",VLOOKUP(MID(B4042,3,5),'Recyclabilité Prod Matx'!C:F,3,FALSE),"")</f>
        <v/>
      </c>
      <c r="E4042" s="11" t="str">
        <f>IF($B4042 &lt;&gt; "",VLOOKUP(MID(B4042,3,5),'Recyclabilité Prod Matx'!C:F,4,FALSE), "")</f>
        <v/>
      </c>
      <c r="F4042" s="12" t="str">
        <f>IF($B4042 &lt;&gt; "", IF(C4042="Totale","",IF(D4042 = 0, "", VLOOKUP(D4042,'Cond Compo'!A:B,2,FALSE))),"")</f>
        <v/>
      </c>
      <c r="G4042" s="28"/>
      <c r="H4042" s="11" t="str">
        <f xml:space="preserve"> IF(C4042="Totale",2,IF($G4042 &lt;&gt; "", IF(D4042 = "E",MATCH(G4042, 'Cond Compo'!D$16:D$18, 0), MATCH(G4042, 'Cond Compo'!C$16:C$19, 0)), ""))</f>
        <v/>
      </c>
      <c r="I4042" s="12" t="str">
        <f>IF($E4042 &lt;&gt; "", IF(E4042 = 0, "", VLOOKUP(E4042,'Cond Perturbation'!A:B,2,FALSE)),"")</f>
        <v/>
      </c>
      <c r="J4042" s="28"/>
      <c r="K4042" s="29" t="str">
        <f>IF($B4042 &lt;&gt; "", IF(C4042="Oui",IF(H4042=1,IF(E4042=0,Résultat!G$8,IF(J4042="No",Résultat!$G$8,Résultat!$G$7)),IF(H4042=2,IF(E4042=0,Résultat!G$9,IF(J4042="No",Résultat!$G$9,Résultat!$G$7)),Résultat!$G$7)),IF(C4042 = "Totale", IF(H4042=1,IF(E4042=0,Résultat!G$8,IF(J4042="No",Résultat!$G$9,Résultat!$G$7)),IF(H4042=2,IF(E4042=0,Résultat!G$9,IF(J4042="No",Résultat!$G$9,Résultat!$G$7)),Résultat!$G$7)),Résultat!$G$7)), "")</f>
        <v/>
      </c>
    </row>
    <row r="4043" spans="1:11" ht="20.100000000000001" customHeight="1">
      <c r="A4043" s="26"/>
      <c r="B4043" s="27"/>
      <c r="C4043" s="11" t="str">
        <f>IF($B4043 &lt;&gt; "",VLOOKUP(MID(B4043,3,5),'Recyclabilité Prod Matx'!C:F,2,FALSE), "")</f>
        <v/>
      </c>
      <c r="D4043" s="11" t="str">
        <f>IF($B4043 &lt;&gt; "",VLOOKUP(MID(B4043,3,5),'Recyclabilité Prod Matx'!C:F,3,FALSE),"")</f>
        <v/>
      </c>
      <c r="E4043" s="11" t="str">
        <f>IF($B4043 &lt;&gt; "",VLOOKUP(MID(B4043,3,5),'Recyclabilité Prod Matx'!C:F,4,FALSE), "")</f>
        <v/>
      </c>
      <c r="F4043" s="12" t="str">
        <f>IF($B4043 &lt;&gt; "", IF(C4043="Totale","",IF(D4043 = 0, "", VLOOKUP(D4043,'Cond Compo'!A:B,2,FALSE))),"")</f>
        <v/>
      </c>
      <c r="G4043" s="28"/>
      <c r="H4043" s="11" t="str">
        <f xml:space="preserve"> IF(C4043="Totale",2,IF($G4043 &lt;&gt; "", IF(D4043 = "E",MATCH(G4043, 'Cond Compo'!D$16:D$18, 0), MATCH(G4043, 'Cond Compo'!C$16:C$19, 0)), ""))</f>
        <v/>
      </c>
      <c r="I4043" s="12" t="str">
        <f>IF($E4043 &lt;&gt; "", IF(E4043 = 0, "", VLOOKUP(E4043,'Cond Perturbation'!A:B,2,FALSE)),"")</f>
        <v/>
      </c>
      <c r="J4043" s="28"/>
      <c r="K4043" s="29" t="str">
        <f>IF($B4043 &lt;&gt; "", IF(C4043="Oui",IF(H4043=1,IF(E4043=0,Résultat!G$8,IF(J4043="No",Résultat!$G$8,Résultat!$G$7)),IF(H4043=2,IF(E4043=0,Résultat!G$9,IF(J4043="No",Résultat!$G$9,Résultat!$G$7)),Résultat!$G$7)),IF(C4043 = "Totale", IF(H4043=1,IF(E4043=0,Résultat!G$8,IF(J4043="No",Résultat!$G$9,Résultat!$G$7)),IF(H4043=2,IF(E4043=0,Résultat!G$9,IF(J4043="No",Résultat!$G$9,Résultat!$G$7)),Résultat!$G$7)),Résultat!$G$7)), "")</f>
        <v/>
      </c>
    </row>
    <row r="4044" spans="1:11" ht="20.100000000000001" customHeight="1">
      <c r="A4044" s="26"/>
      <c r="B4044" s="27"/>
      <c r="C4044" s="11" t="str">
        <f>IF($B4044 &lt;&gt; "",VLOOKUP(MID(B4044,3,5),'Recyclabilité Prod Matx'!C:F,2,FALSE), "")</f>
        <v/>
      </c>
      <c r="D4044" s="11" t="str">
        <f>IF($B4044 &lt;&gt; "",VLOOKUP(MID(B4044,3,5),'Recyclabilité Prod Matx'!C:F,3,FALSE),"")</f>
        <v/>
      </c>
      <c r="E4044" s="11" t="str">
        <f>IF($B4044 &lt;&gt; "",VLOOKUP(MID(B4044,3,5),'Recyclabilité Prod Matx'!C:F,4,FALSE), "")</f>
        <v/>
      </c>
      <c r="F4044" s="12" t="str">
        <f>IF($B4044 &lt;&gt; "", IF(C4044="Totale","",IF(D4044 = 0, "", VLOOKUP(D4044,'Cond Compo'!A:B,2,FALSE))),"")</f>
        <v/>
      </c>
      <c r="G4044" s="28"/>
      <c r="H4044" s="11" t="str">
        <f xml:space="preserve"> IF(C4044="Totale",2,IF($G4044 &lt;&gt; "", IF(D4044 = "E",MATCH(G4044, 'Cond Compo'!D$16:D$18, 0), MATCH(G4044, 'Cond Compo'!C$16:C$19, 0)), ""))</f>
        <v/>
      </c>
      <c r="I4044" s="12" t="str">
        <f>IF($E4044 &lt;&gt; "", IF(E4044 = 0, "", VLOOKUP(E4044,'Cond Perturbation'!A:B,2,FALSE)),"")</f>
        <v/>
      </c>
      <c r="J4044" s="28"/>
      <c r="K4044" s="29" t="str">
        <f>IF($B4044 &lt;&gt; "", IF(C4044="Oui",IF(H4044=1,IF(E4044=0,Résultat!G$8,IF(J4044="No",Résultat!$G$8,Résultat!$G$7)),IF(H4044=2,IF(E4044=0,Résultat!G$9,IF(J4044="No",Résultat!$G$9,Résultat!$G$7)),Résultat!$G$7)),IF(C4044 = "Totale", IF(H4044=1,IF(E4044=0,Résultat!G$8,IF(J4044="No",Résultat!$G$9,Résultat!$G$7)),IF(H4044=2,IF(E4044=0,Résultat!G$9,IF(J4044="No",Résultat!$G$9,Résultat!$G$7)),Résultat!$G$7)),Résultat!$G$7)), "")</f>
        <v/>
      </c>
    </row>
    <row r="4045" spans="1:11" ht="20.100000000000001" customHeight="1">
      <c r="A4045" s="26"/>
      <c r="B4045" s="27"/>
      <c r="C4045" s="11" t="str">
        <f>IF($B4045 &lt;&gt; "",VLOOKUP(MID(B4045,3,5),'Recyclabilité Prod Matx'!C:F,2,FALSE), "")</f>
        <v/>
      </c>
      <c r="D4045" s="11" t="str">
        <f>IF($B4045 &lt;&gt; "",VLOOKUP(MID(B4045,3,5),'Recyclabilité Prod Matx'!C:F,3,FALSE),"")</f>
        <v/>
      </c>
      <c r="E4045" s="11" t="str">
        <f>IF($B4045 &lt;&gt; "",VLOOKUP(MID(B4045,3,5),'Recyclabilité Prod Matx'!C:F,4,FALSE), "")</f>
        <v/>
      </c>
      <c r="F4045" s="12" t="str">
        <f>IF($B4045 &lt;&gt; "", IF(C4045="Totale","",IF(D4045 = 0, "", VLOOKUP(D4045,'Cond Compo'!A:B,2,FALSE))),"")</f>
        <v/>
      </c>
      <c r="G4045" s="28"/>
      <c r="H4045" s="11" t="str">
        <f xml:space="preserve"> IF(C4045="Totale",2,IF($G4045 &lt;&gt; "", IF(D4045 = "E",MATCH(G4045, 'Cond Compo'!D$16:D$18, 0), MATCH(G4045, 'Cond Compo'!C$16:C$19, 0)), ""))</f>
        <v/>
      </c>
      <c r="I4045" s="12" t="str">
        <f>IF($E4045 &lt;&gt; "", IF(E4045 = 0, "", VLOOKUP(E4045,'Cond Perturbation'!A:B,2,FALSE)),"")</f>
        <v/>
      </c>
      <c r="J4045" s="28"/>
      <c r="K4045" s="29" t="str">
        <f>IF($B4045 &lt;&gt; "", IF(C4045="Oui",IF(H4045=1,IF(E4045=0,Résultat!G$8,IF(J4045="No",Résultat!$G$8,Résultat!$G$7)),IF(H4045=2,IF(E4045=0,Résultat!G$9,IF(J4045="No",Résultat!$G$9,Résultat!$G$7)),Résultat!$G$7)),IF(C4045 = "Totale", IF(H4045=1,IF(E4045=0,Résultat!G$8,IF(J4045="No",Résultat!$G$9,Résultat!$G$7)),IF(H4045=2,IF(E4045=0,Résultat!G$9,IF(J4045="No",Résultat!$G$9,Résultat!$G$7)),Résultat!$G$7)),Résultat!$G$7)), "")</f>
        <v/>
      </c>
    </row>
    <row r="4046" spans="1:11" ht="20.100000000000001" customHeight="1">
      <c r="A4046" s="26"/>
      <c r="B4046" s="27"/>
      <c r="C4046" s="11" t="str">
        <f>IF($B4046 &lt;&gt; "",VLOOKUP(MID(B4046,3,5),'Recyclabilité Prod Matx'!C:F,2,FALSE), "")</f>
        <v/>
      </c>
      <c r="D4046" s="11" t="str">
        <f>IF($B4046 &lt;&gt; "",VLOOKUP(MID(B4046,3,5),'Recyclabilité Prod Matx'!C:F,3,FALSE),"")</f>
        <v/>
      </c>
      <c r="E4046" s="11" t="str">
        <f>IF($B4046 &lt;&gt; "",VLOOKUP(MID(B4046,3,5),'Recyclabilité Prod Matx'!C:F,4,FALSE), "")</f>
        <v/>
      </c>
      <c r="F4046" s="12" t="str">
        <f>IF($B4046 &lt;&gt; "", IF(C4046="Totale","",IF(D4046 = 0, "", VLOOKUP(D4046,'Cond Compo'!A:B,2,FALSE))),"")</f>
        <v/>
      </c>
      <c r="G4046" s="28"/>
      <c r="H4046" s="11" t="str">
        <f xml:space="preserve"> IF(C4046="Totale",2,IF($G4046 &lt;&gt; "", IF(D4046 = "E",MATCH(G4046, 'Cond Compo'!D$16:D$18, 0), MATCH(G4046, 'Cond Compo'!C$16:C$19, 0)), ""))</f>
        <v/>
      </c>
      <c r="I4046" s="12" t="str">
        <f>IF($E4046 &lt;&gt; "", IF(E4046 = 0, "", VLOOKUP(E4046,'Cond Perturbation'!A:B,2,FALSE)),"")</f>
        <v/>
      </c>
      <c r="J4046" s="28"/>
      <c r="K4046" s="29" t="str">
        <f>IF($B4046 &lt;&gt; "", IF(C4046="Oui",IF(H4046=1,IF(E4046=0,Résultat!G$8,IF(J4046="No",Résultat!$G$8,Résultat!$G$7)),IF(H4046=2,IF(E4046=0,Résultat!G$9,IF(J4046="No",Résultat!$G$9,Résultat!$G$7)),Résultat!$G$7)),IF(C4046 = "Totale", IF(H4046=1,IF(E4046=0,Résultat!G$8,IF(J4046="No",Résultat!$G$9,Résultat!$G$7)),IF(H4046=2,IF(E4046=0,Résultat!G$9,IF(J4046="No",Résultat!$G$9,Résultat!$G$7)),Résultat!$G$7)),Résultat!$G$7)), "")</f>
        <v/>
      </c>
    </row>
    <row r="4047" spans="1:11" ht="20.100000000000001" customHeight="1">
      <c r="A4047" s="26"/>
      <c r="B4047" s="27"/>
      <c r="C4047" s="11" t="str">
        <f>IF($B4047 &lt;&gt; "",VLOOKUP(MID(B4047,3,5),'Recyclabilité Prod Matx'!C:F,2,FALSE), "")</f>
        <v/>
      </c>
      <c r="D4047" s="11" t="str">
        <f>IF($B4047 &lt;&gt; "",VLOOKUP(MID(B4047,3,5),'Recyclabilité Prod Matx'!C:F,3,FALSE),"")</f>
        <v/>
      </c>
      <c r="E4047" s="11" t="str">
        <f>IF($B4047 &lt;&gt; "",VLOOKUP(MID(B4047,3,5),'Recyclabilité Prod Matx'!C:F,4,FALSE), "")</f>
        <v/>
      </c>
      <c r="F4047" s="12" t="str">
        <f>IF($B4047 &lt;&gt; "", IF(C4047="Totale","",IF(D4047 = 0, "", VLOOKUP(D4047,'Cond Compo'!A:B,2,FALSE))),"")</f>
        <v/>
      </c>
      <c r="G4047" s="28"/>
      <c r="H4047" s="11" t="str">
        <f xml:space="preserve"> IF(C4047="Totale",2,IF($G4047 &lt;&gt; "", IF(D4047 = "E",MATCH(G4047, 'Cond Compo'!D$16:D$18, 0), MATCH(G4047, 'Cond Compo'!C$16:C$19, 0)), ""))</f>
        <v/>
      </c>
      <c r="I4047" s="12" t="str">
        <f>IF($E4047 &lt;&gt; "", IF(E4047 = 0, "", VLOOKUP(E4047,'Cond Perturbation'!A:B,2,FALSE)),"")</f>
        <v/>
      </c>
      <c r="J4047" s="28"/>
      <c r="K4047" s="29" t="str">
        <f>IF($B4047 &lt;&gt; "", IF(C4047="Oui",IF(H4047=1,IF(E4047=0,Résultat!G$8,IF(J4047="No",Résultat!$G$8,Résultat!$G$7)),IF(H4047=2,IF(E4047=0,Résultat!G$9,IF(J4047="No",Résultat!$G$9,Résultat!$G$7)),Résultat!$G$7)),IF(C4047 = "Totale", IF(H4047=1,IF(E4047=0,Résultat!G$8,IF(J4047="No",Résultat!$G$9,Résultat!$G$7)),IF(H4047=2,IF(E4047=0,Résultat!G$9,IF(J4047="No",Résultat!$G$9,Résultat!$G$7)),Résultat!$G$7)),Résultat!$G$7)), "")</f>
        <v/>
      </c>
    </row>
    <row r="4048" spans="1:11" ht="20.100000000000001" customHeight="1">
      <c r="A4048" s="26"/>
      <c r="B4048" s="27"/>
      <c r="C4048" s="11" t="str">
        <f>IF($B4048 &lt;&gt; "",VLOOKUP(MID(B4048,3,5),'Recyclabilité Prod Matx'!C:F,2,FALSE), "")</f>
        <v/>
      </c>
      <c r="D4048" s="11" t="str">
        <f>IF($B4048 &lt;&gt; "",VLOOKUP(MID(B4048,3,5),'Recyclabilité Prod Matx'!C:F,3,FALSE),"")</f>
        <v/>
      </c>
      <c r="E4048" s="11" t="str">
        <f>IF($B4048 &lt;&gt; "",VLOOKUP(MID(B4048,3,5),'Recyclabilité Prod Matx'!C:F,4,FALSE), "")</f>
        <v/>
      </c>
      <c r="F4048" s="12" t="str">
        <f>IF($B4048 &lt;&gt; "", IF(C4048="Totale","",IF(D4048 = 0, "", VLOOKUP(D4048,'Cond Compo'!A:B,2,FALSE))),"")</f>
        <v/>
      </c>
      <c r="G4048" s="28"/>
      <c r="H4048" s="11" t="str">
        <f xml:space="preserve"> IF(C4048="Totale",2,IF($G4048 &lt;&gt; "", IF(D4048 = "E",MATCH(G4048, 'Cond Compo'!D$16:D$18, 0), MATCH(G4048, 'Cond Compo'!C$16:C$19, 0)), ""))</f>
        <v/>
      </c>
      <c r="I4048" s="12" t="str">
        <f>IF($E4048 &lt;&gt; "", IF(E4048 = 0, "", VLOOKUP(E4048,'Cond Perturbation'!A:B,2,FALSE)),"")</f>
        <v/>
      </c>
      <c r="J4048" s="28"/>
      <c r="K4048" s="29" t="str">
        <f>IF($B4048 &lt;&gt; "", IF(C4048="Oui",IF(H4048=1,IF(E4048=0,Résultat!G$8,IF(J4048="No",Résultat!$G$8,Résultat!$G$7)),IF(H4048=2,IF(E4048=0,Résultat!G$9,IF(J4048="No",Résultat!$G$9,Résultat!$G$7)),Résultat!$G$7)),IF(C4048 = "Totale", IF(H4048=1,IF(E4048=0,Résultat!G$8,IF(J4048="No",Résultat!$G$9,Résultat!$G$7)),IF(H4048=2,IF(E4048=0,Résultat!G$9,IF(J4048="No",Résultat!$G$9,Résultat!$G$7)),Résultat!$G$7)),Résultat!$G$7)), "")</f>
        <v/>
      </c>
    </row>
    <row r="4049" spans="1:11" ht="20.100000000000001" customHeight="1">
      <c r="A4049" s="26"/>
      <c r="B4049" s="27"/>
      <c r="C4049" s="11" t="str">
        <f>IF($B4049 &lt;&gt; "",VLOOKUP(MID(B4049,3,5),'Recyclabilité Prod Matx'!C:F,2,FALSE), "")</f>
        <v/>
      </c>
      <c r="D4049" s="11" t="str">
        <f>IF($B4049 &lt;&gt; "",VLOOKUP(MID(B4049,3,5),'Recyclabilité Prod Matx'!C:F,3,FALSE),"")</f>
        <v/>
      </c>
      <c r="E4049" s="11" t="str">
        <f>IF($B4049 &lt;&gt; "",VLOOKUP(MID(B4049,3,5),'Recyclabilité Prod Matx'!C:F,4,FALSE), "")</f>
        <v/>
      </c>
      <c r="F4049" s="12" t="str">
        <f>IF($B4049 &lt;&gt; "", IF(C4049="Totale","",IF(D4049 = 0, "", VLOOKUP(D4049,'Cond Compo'!A:B,2,FALSE))),"")</f>
        <v/>
      </c>
      <c r="G4049" s="28"/>
      <c r="H4049" s="11" t="str">
        <f xml:space="preserve"> IF(C4049="Totale",2,IF($G4049 &lt;&gt; "", IF(D4049 = "E",MATCH(G4049, 'Cond Compo'!D$16:D$18, 0), MATCH(G4049, 'Cond Compo'!C$16:C$19, 0)), ""))</f>
        <v/>
      </c>
      <c r="I4049" s="12" t="str">
        <f>IF($E4049 &lt;&gt; "", IF(E4049 = 0, "", VLOOKUP(E4049,'Cond Perturbation'!A:B,2,FALSE)),"")</f>
        <v/>
      </c>
      <c r="J4049" s="28"/>
      <c r="K4049" s="29" t="str">
        <f>IF($B4049 &lt;&gt; "", IF(C4049="Oui",IF(H4049=1,IF(E4049=0,Résultat!G$8,IF(J4049="No",Résultat!$G$8,Résultat!$G$7)),IF(H4049=2,IF(E4049=0,Résultat!G$9,IF(J4049="No",Résultat!$G$9,Résultat!$G$7)),Résultat!$G$7)),IF(C4049 = "Totale", IF(H4049=1,IF(E4049=0,Résultat!G$8,IF(J4049="No",Résultat!$G$9,Résultat!$G$7)),IF(H4049=2,IF(E4049=0,Résultat!G$9,IF(J4049="No",Résultat!$G$9,Résultat!$G$7)),Résultat!$G$7)),Résultat!$G$7)), "")</f>
        <v/>
      </c>
    </row>
    <row r="4050" spans="1:11" ht="20.100000000000001" customHeight="1">
      <c r="A4050" s="26"/>
      <c r="B4050" s="27"/>
      <c r="C4050" s="11" t="str">
        <f>IF($B4050 &lt;&gt; "",VLOOKUP(MID(B4050,3,5),'Recyclabilité Prod Matx'!C:F,2,FALSE), "")</f>
        <v/>
      </c>
      <c r="D4050" s="11" t="str">
        <f>IF($B4050 &lt;&gt; "",VLOOKUP(MID(B4050,3,5),'Recyclabilité Prod Matx'!C:F,3,FALSE),"")</f>
        <v/>
      </c>
      <c r="E4050" s="11" t="str">
        <f>IF($B4050 &lt;&gt; "",VLOOKUP(MID(B4050,3,5),'Recyclabilité Prod Matx'!C:F,4,FALSE), "")</f>
        <v/>
      </c>
      <c r="F4050" s="12" t="str">
        <f>IF($B4050 &lt;&gt; "", IF(C4050="Totale","",IF(D4050 = 0, "", VLOOKUP(D4050,'Cond Compo'!A:B,2,FALSE))),"")</f>
        <v/>
      </c>
      <c r="G4050" s="28"/>
      <c r="H4050" s="11" t="str">
        <f xml:space="preserve"> IF(C4050="Totale",2,IF($G4050 &lt;&gt; "", IF(D4050 = "E",MATCH(G4050, 'Cond Compo'!D$16:D$18, 0), MATCH(G4050, 'Cond Compo'!C$16:C$19, 0)), ""))</f>
        <v/>
      </c>
      <c r="I4050" s="12" t="str">
        <f>IF($E4050 &lt;&gt; "", IF(E4050 = 0, "", VLOOKUP(E4050,'Cond Perturbation'!A:B,2,FALSE)),"")</f>
        <v/>
      </c>
      <c r="J4050" s="28"/>
      <c r="K4050" s="29" t="str">
        <f>IF($B4050 &lt;&gt; "", IF(C4050="Oui",IF(H4050=1,IF(E4050=0,Résultat!G$8,IF(J4050="No",Résultat!$G$8,Résultat!$G$7)),IF(H4050=2,IF(E4050=0,Résultat!G$9,IF(J4050="No",Résultat!$G$9,Résultat!$G$7)),Résultat!$G$7)),IF(C4050 = "Totale", IF(H4050=1,IF(E4050=0,Résultat!G$8,IF(J4050="No",Résultat!$G$9,Résultat!$G$7)),IF(H4050=2,IF(E4050=0,Résultat!G$9,IF(J4050="No",Résultat!$G$9,Résultat!$G$7)),Résultat!$G$7)),Résultat!$G$7)), "")</f>
        <v/>
      </c>
    </row>
    <row r="4051" spans="1:11" ht="20.100000000000001" customHeight="1">
      <c r="A4051" s="26"/>
      <c r="B4051" s="27"/>
      <c r="C4051" s="11" t="str">
        <f>IF($B4051 &lt;&gt; "",VLOOKUP(MID(B4051,3,5),'Recyclabilité Prod Matx'!C:F,2,FALSE), "")</f>
        <v/>
      </c>
      <c r="D4051" s="11" t="str">
        <f>IF($B4051 &lt;&gt; "",VLOOKUP(MID(B4051,3,5),'Recyclabilité Prod Matx'!C:F,3,FALSE),"")</f>
        <v/>
      </c>
      <c r="E4051" s="11" t="str">
        <f>IF($B4051 &lt;&gt; "",VLOOKUP(MID(B4051,3,5),'Recyclabilité Prod Matx'!C:F,4,FALSE), "")</f>
        <v/>
      </c>
      <c r="F4051" s="12" t="str">
        <f>IF($B4051 &lt;&gt; "", IF(C4051="Totale","",IF(D4051 = 0, "", VLOOKUP(D4051,'Cond Compo'!A:B,2,FALSE))),"")</f>
        <v/>
      </c>
      <c r="G4051" s="28"/>
      <c r="H4051" s="11" t="str">
        <f xml:space="preserve"> IF(C4051="Totale",2,IF($G4051 &lt;&gt; "", IF(D4051 = "E",MATCH(G4051, 'Cond Compo'!D$16:D$18, 0), MATCH(G4051, 'Cond Compo'!C$16:C$19, 0)), ""))</f>
        <v/>
      </c>
      <c r="I4051" s="12" t="str">
        <f>IF($E4051 &lt;&gt; "", IF(E4051 = 0, "", VLOOKUP(E4051,'Cond Perturbation'!A:B,2,FALSE)),"")</f>
        <v/>
      </c>
      <c r="J4051" s="28"/>
      <c r="K4051" s="29" t="str">
        <f>IF($B4051 &lt;&gt; "", IF(C4051="Oui",IF(H4051=1,IF(E4051=0,Résultat!G$8,IF(J4051="No",Résultat!$G$8,Résultat!$G$7)),IF(H4051=2,IF(E4051=0,Résultat!G$9,IF(J4051="No",Résultat!$G$9,Résultat!$G$7)),Résultat!$G$7)),IF(C4051 = "Totale", IF(H4051=1,IF(E4051=0,Résultat!G$8,IF(J4051="No",Résultat!$G$9,Résultat!$G$7)),IF(H4051=2,IF(E4051=0,Résultat!G$9,IF(J4051="No",Résultat!$G$9,Résultat!$G$7)),Résultat!$G$7)),Résultat!$G$7)), "")</f>
        <v/>
      </c>
    </row>
    <row r="4052" spans="1:11" ht="20.100000000000001" customHeight="1">
      <c r="A4052" s="26"/>
      <c r="B4052" s="27"/>
      <c r="C4052" s="11" t="str">
        <f>IF($B4052 &lt;&gt; "",VLOOKUP(MID(B4052,3,5),'Recyclabilité Prod Matx'!C:F,2,FALSE), "")</f>
        <v/>
      </c>
      <c r="D4052" s="11" t="str">
        <f>IF($B4052 &lt;&gt; "",VLOOKUP(MID(B4052,3,5),'Recyclabilité Prod Matx'!C:F,3,FALSE),"")</f>
        <v/>
      </c>
      <c r="E4052" s="11" t="str">
        <f>IF($B4052 &lt;&gt; "",VLOOKUP(MID(B4052,3,5),'Recyclabilité Prod Matx'!C:F,4,FALSE), "")</f>
        <v/>
      </c>
      <c r="F4052" s="12" t="str">
        <f>IF($B4052 &lt;&gt; "", IF(C4052="Totale","",IF(D4052 = 0, "", VLOOKUP(D4052,'Cond Compo'!A:B,2,FALSE))),"")</f>
        <v/>
      </c>
      <c r="G4052" s="28"/>
      <c r="H4052" s="11" t="str">
        <f xml:space="preserve"> IF(C4052="Totale",2,IF($G4052 &lt;&gt; "", IF(D4052 = "E",MATCH(G4052, 'Cond Compo'!D$16:D$18, 0), MATCH(G4052, 'Cond Compo'!C$16:C$19, 0)), ""))</f>
        <v/>
      </c>
      <c r="I4052" s="12" t="str">
        <f>IF($E4052 &lt;&gt; "", IF(E4052 = 0, "", VLOOKUP(E4052,'Cond Perturbation'!A:B,2,FALSE)),"")</f>
        <v/>
      </c>
      <c r="J4052" s="28"/>
      <c r="K4052" s="29" t="str">
        <f>IF($B4052 &lt;&gt; "", IF(C4052="Oui",IF(H4052=1,IF(E4052=0,Résultat!G$8,IF(J4052="No",Résultat!$G$8,Résultat!$G$7)),IF(H4052=2,IF(E4052=0,Résultat!G$9,IF(J4052="No",Résultat!$G$9,Résultat!$G$7)),Résultat!$G$7)),IF(C4052 = "Totale", IF(H4052=1,IF(E4052=0,Résultat!G$8,IF(J4052="No",Résultat!$G$9,Résultat!$G$7)),IF(H4052=2,IF(E4052=0,Résultat!G$9,IF(J4052="No",Résultat!$G$9,Résultat!$G$7)),Résultat!$G$7)),Résultat!$G$7)), "")</f>
        <v/>
      </c>
    </row>
    <row r="4053" spans="1:11" ht="20.100000000000001" customHeight="1">
      <c r="A4053" s="26"/>
      <c r="B4053" s="27"/>
      <c r="C4053" s="11" t="str">
        <f>IF($B4053 &lt;&gt; "",VLOOKUP(MID(B4053,3,5),'Recyclabilité Prod Matx'!C:F,2,FALSE), "")</f>
        <v/>
      </c>
      <c r="D4053" s="11" t="str">
        <f>IF($B4053 &lt;&gt; "",VLOOKUP(MID(B4053,3,5),'Recyclabilité Prod Matx'!C:F,3,FALSE),"")</f>
        <v/>
      </c>
      <c r="E4053" s="11" t="str">
        <f>IF($B4053 &lt;&gt; "",VLOOKUP(MID(B4053,3,5),'Recyclabilité Prod Matx'!C:F,4,FALSE), "")</f>
        <v/>
      </c>
      <c r="F4053" s="12" t="str">
        <f>IF($B4053 &lt;&gt; "", IF(C4053="Totale","",IF(D4053 = 0, "", VLOOKUP(D4053,'Cond Compo'!A:B,2,FALSE))),"")</f>
        <v/>
      </c>
      <c r="G4053" s="28"/>
      <c r="H4053" s="11" t="str">
        <f xml:space="preserve"> IF(C4053="Totale",2,IF($G4053 &lt;&gt; "", IF(D4053 = "E",MATCH(G4053, 'Cond Compo'!D$16:D$18, 0), MATCH(G4053, 'Cond Compo'!C$16:C$19, 0)), ""))</f>
        <v/>
      </c>
      <c r="I4053" s="12" t="str">
        <f>IF($E4053 &lt;&gt; "", IF(E4053 = 0, "", VLOOKUP(E4053,'Cond Perturbation'!A:B,2,FALSE)),"")</f>
        <v/>
      </c>
      <c r="J4053" s="28"/>
      <c r="K4053" s="29" t="str">
        <f>IF($B4053 &lt;&gt; "", IF(C4053="Oui",IF(H4053=1,IF(E4053=0,Résultat!G$8,IF(J4053="No",Résultat!$G$8,Résultat!$G$7)),IF(H4053=2,IF(E4053=0,Résultat!G$9,IF(J4053="No",Résultat!$G$9,Résultat!$G$7)),Résultat!$G$7)),IF(C4053 = "Totale", IF(H4053=1,IF(E4053=0,Résultat!G$8,IF(J4053="No",Résultat!$G$9,Résultat!$G$7)),IF(H4053=2,IF(E4053=0,Résultat!G$9,IF(J4053="No",Résultat!$G$9,Résultat!$G$7)),Résultat!$G$7)),Résultat!$G$7)), "")</f>
        <v/>
      </c>
    </row>
    <row r="4054" spans="1:11" ht="20.100000000000001" customHeight="1">
      <c r="A4054" s="26"/>
      <c r="B4054" s="27"/>
      <c r="C4054" s="11" t="str">
        <f>IF($B4054 &lt;&gt; "",VLOOKUP(MID(B4054,3,5),'Recyclabilité Prod Matx'!C:F,2,FALSE), "")</f>
        <v/>
      </c>
      <c r="D4054" s="11" t="str">
        <f>IF($B4054 &lt;&gt; "",VLOOKUP(MID(B4054,3,5),'Recyclabilité Prod Matx'!C:F,3,FALSE),"")</f>
        <v/>
      </c>
      <c r="E4054" s="11" t="str">
        <f>IF($B4054 &lt;&gt; "",VLOOKUP(MID(B4054,3,5),'Recyclabilité Prod Matx'!C:F,4,FALSE), "")</f>
        <v/>
      </c>
      <c r="F4054" s="12" t="str">
        <f>IF($B4054 &lt;&gt; "", IF(C4054="Totale","",IF(D4054 = 0, "", VLOOKUP(D4054,'Cond Compo'!A:B,2,FALSE))),"")</f>
        <v/>
      </c>
      <c r="G4054" s="28"/>
      <c r="H4054" s="11" t="str">
        <f xml:space="preserve"> IF(C4054="Totale",2,IF($G4054 &lt;&gt; "", IF(D4054 = "E",MATCH(G4054, 'Cond Compo'!D$16:D$18, 0), MATCH(G4054, 'Cond Compo'!C$16:C$19, 0)), ""))</f>
        <v/>
      </c>
      <c r="I4054" s="12" t="str">
        <f>IF($E4054 &lt;&gt; "", IF(E4054 = 0, "", VLOOKUP(E4054,'Cond Perturbation'!A:B,2,FALSE)),"")</f>
        <v/>
      </c>
      <c r="J4054" s="28"/>
      <c r="K4054" s="29" t="str">
        <f>IF($B4054 &lt;&gt; "", IF(C4054="Oui",IF(H4054=1,IF(E4054=0,Résultat!G$8,IF(J4054="No",Résultat!$G$8,Résultat!$G$7)),IF(H4054=2,IF(E4054=0,Résultat!G$9,IF(J4054="No",Résultat!$G$9,Résultat!$G$7)),Résultat!$G$7)),IF(C4054 = "Totale", IF(H4054=1,IF(E4054=0,Résultat!G$8,IF(J4054="No",Résultat!$G$9,Résultat!$G$7)),IF(H4054=2,IF(E4054=0,Résultat!G$9,IF(J4054="No",Résultat!$G$9,Résultat!$G$7)),Résultat!$G$7)),Résultat!$G$7)), "")</f>
        <v/>
      </c>
    </row>
    <row r="4055" spans="1:11" ht="20.100000000000001" customHeight="1">
      <c r="A4055" s="26"/>
      <c r="B4055" s="27"/>
      <c r="C4055" s="11" t="str">
        <f>IF($B4055 &lt;&gt; "",VLOOKUP(MID(B4055,3,5),'Recyclabilité Prod Matx'!C:F,2,FALSE), "")</f>
        <v/>
      </c>
      <c r="D4055" s="11" t="str">
        <f>IF($B4055 &lt;&gt; "",VLOOKUP(MID(B4055,3,5),'Recyclabilité Prod Matx'!C:F,3,FALSE),"")</f>
        <v/>
      </c>
      <c r="E4055" s="11" t="str">
        <f>IF($B4055 &lt;&gt; "",VLOOKUP(MID(B4055,3,5),'Recyclabilité Prod Matx'!C:F,4,FALSE), "")</f>
        <v/>
      </c>
      <c r="F4055" s="12" t="str">
        <f>IF($B4055 &lt;&gt; "", IF(C4055="Totale","",IF(D4055 = 0, "", VLOOKUP(D4055,'Cond Compo'!A:B,2,FALSE))),"")</f>
        <v/>
      </c>
      <c r="G4055" s="28"/>
      <c r="H4055" s="11" t="str">
        <f xml:space="preserve"> IF(C4055="Totale",2,IF($G4055 &lt;&gt; "", IF(D4055 = "E",MATCH(G4055, 'Cond Compo'!D$16:D$18, 0), MATCH(G4055, 'Cond Compo'!C$16:C$19, 0)), ""))</f>
        <v/>
      </c>
      <c r="I4055" s="12" t="str">
        <f>IF($E4055 &lt;&gt; "", IF(E4055 = 0, "", VLOOKUP(E4055,'Cond Perturbation'!A:B,2,FALSE)),"")</f>
        <v/>
      </c>
      <c r="J4055" s="28"/>
      <c r="K4055" s="29" t="str">
        <f>IF($B4055 &lt;&gt; "", IF(C4055="Oui",IF(H4055=1,IF(E4055=0,Résultat!G$8,IF(J4055="No",Résultat!$G$8,Résultat!$G$7)),IF(H4055=2,IF(E4055=0,Résultat!G$9,IF(J4055="No",Résultat!$G$9,Résultat!$G$7)),Résultat!$G$7)),IF(C4055 = "Totale", IF(H4055=1,IF(E4055=0,Résultat!G$8,IF(J4055="No",Résultat!$G$9,Résultat!$G$7)),IF(H4055=2,IF(E4055=0,Résultat!G$9,IF(J4055="No",Résultat!$G$9,Résultat!$G$7)),Résultat!$G$7)),Résultat!$G$7)), "")</f>
        <v/>
      </c>
    </row>
    <row r="4056" spans="1:11" ht="20.100000000000001" customHeight="1">
      <c r="A4056" s="26"/>
      <c r="B4056" s="27"/>
      <c r="C4056" s="11" t="str">
        <f>IF($B4056 &lt;&gt; "",VLOOKUP(MID(B4056,3,5),'Recyclabilité Prod Matx'!C:F,2,FALSE), "")</f>
        <v/>
      </c>
      <c r="D4056" s="11" t="str">
        <f>IF($B4056 &lt;&gt; "",VLOOKUP(MID(B4056,3,5),'Recyclabilité Prod Matx'!C:F,3,FALSE),"")</f>
        <v/>
      </c>
      <c r="E4056" s="11" t="str">
        <f>IF($B4056 &lt;&gt; "",VLOOKUP(MID(B4056,3,5),'Recyclabilité Prod Matx'!C:F,4,FALSE), "")</f>
        <v/>
      </c>
      <c r="F4056" s="12" t="str">
        <f>IF($B4056 &lt;&gt; "", IF(C4056="Totale","",IF(D4056 = 0, "", VLOOKUP(D4056,'Cond Compo'!A:B,2,FALSE))),"")</f>
        <v/>
      </c>
      <c r="G4056" s="28"/>
      <c r="H4056" s="11" t="str">
        <f xml:space="preserve"> IF(C4056="Totale",2,IF($G4056 &lt;&gt; "", IF(D4056 = "E",MATCH(G4056, 'Cond Compo'!D$16:D$18, 0), MATCH(G4056, 'Cond Compo'!C$16:C$19, 0)), ""))</f>
        <v/>
      </c>
      <c r="I4056" s="12" t="str">
        <f>IF($E4056 &lt;&gt; "", IF(E4056 = 0, "", VLOOKUP(E4056,'Cond Perturbation'!A:B,2,FALSE)),"")</f>
        <v/>
      </c>
      <c r="J4056" s="28"/>
      <c r="K4056" s="29" t="str">
        <f>IF($B4056 &lt;&gt; "", IF(C4056="Oui",IF(H4056=1,IF(E4056=0,Résultat!G$8,IF(J4056="No",Résultat!$G$8,Résultat!$G$7)),IF(H4056=2,IF(E4056=0,Résultat!G$9,IF(J4056="No",Résultat!$G$9,Résultat!$G$7)),Résultat!$G$7)),IF(C4056 = "Totale", IF(H4056=1,IF(E4056=0,Résultat!G$8,IF(J4056="No",Résultat!$G$9,Résultat!$G$7)),IF(H4056=2,IF(E4056=0,Résultat!G$9,IF(J4056="No",Résultat!$G$9,Résultat!$G$7)),Résultat!$G$7)),Résultat!$G$7)), "")</f>
        <v/>
      </c>
    </row>
    <row r="4057" spans="1:11" ht="20.100000000000001" customHeight="1">
      <c r="A4057" s="26"/>
      <c r="B4057" s="27"/>
      <c r="C4057" s="11" t="str">
        <f>IF($B4057 &lt;&gt; "",VLOOKUP(MID(B4057,3,5),'Recyclabilité Prod Matx'!C:F,2,FALSE), "")</f>
        <v/>
      </c>
      <c r="D4057" s="11" t="str">
        <f>IF($B4057 &lt;&gt; "",VLOOKUP(MID(B4057,3,5),'Recyclabilité Prod Matx'!C:F,3,FALSE),"")</f>
        <v/>
      </c>
      <c r="E4057" s="11" t="str">
        <f>IF($B4057 &lt;&gt; "",VLOOKUP(MID(B4057,3,5),'Recyclabilité Prod Matx'!C:F,4,FALSE), "")</f>
        <v/>
      </c>
      <c r="F4057" s="12" t="str">
        <f>IF($B4057 &lt;&gt; "", IF(C4057="Totale","",IF(D4057 = 0, "", VLOOKUP(D4057,'Cond Compo'!A:B,2,FALSE))),"")</f>
        <v/>
      </c>
      <c r="G4057" s="28"/>
      <c r="H4057" s="11" t="str">
        <f xml:space="preserve"> IF(C4057="Totale",2,IF($G4057 &lt;&gt; "", IF(D4057 = "E",MATCH(G4057, 'Cond Compo'!D$16:D$18, 0), MATCH(G4057, 'Cond Compo'!C$16:C$19, 0)), ""))</f>
        <v/>
      </c>
      <c r="I4057" s="12" t="str">
        <f>IF($E4057 &lt;&gt; "", IF(E4057 = 0, "", VLOOKUP(E4057,'Cond Perturbation'!A:B,2,FALSE)),"")</f>
        <v/>
      </c>
      <c r="J4057" s="28"/>
      <c r="K4057" s="29" t="str">
        <f>IF($B4057 &lt;&gt; "", IF(C4057="Oui",IF(H4057=1,IF(E4057=0,Résultat!G$8,IF(J4057="No",Résultat!$G$8,Résultat!$G$7)),IF(H4057=2,IF(E4057=0,Résultat!G$9,IF(J4057="No",Résultat!$G$9,Résultat!$G$7)),Résultat!$G$7)),IF(C4057 = "Totale", IF(H4057=1,IF(E4057=0,Résultat!G$8,IF(J4057="No",Résultat!$G$9,Résultat!$G$7)),IF(H4057=2,IF(E4057=0,Résultat!G$9,IF(J4057="No",Résultat!$G$9,Résultat!$G$7)),Résultat!$G$7)),Résultat!$G$7)), "")</f>
        <v/>
      </c>
    </row>
    <row r="4058" spans="1:11" ht="20.100000000000001" customHeight="1">
      <c r="A4058" s="26"/>
      <c r="B4058" s="27"/>
      <c r="C4058" s="11" t="str">
        <f>IF($B4058 &lt;&gt; "",VLOOKUP(MID(B4058,3,5),'Recyclabilité Prod Matx'!C:F,2,FALSE), "")</f>
        <v/>
      </c>
      <c r="D4058" s="11" t="str">
        <f>IF($B4058 &lt;&gt; "",VLOOKUP(MID(B4058,3,5),'Recyclabilité Prod Matx'!C:F,3,FALSE),"")</f>
        <v/>
      </c>
      <c r="E4058" s="11" t="str">
        <f>IF($B4058 &lt;&gt; "",VLOOKUP(MID(B4058,3,5),'Recyclabilité Prod Matx'!C:F,4,FALSE), "")</f>
        <v/>
      </c>
      <c r="F4058" s="12" t="str">
        <f>IF($B4058 &lt;&gt; "", IF(C4058="Totale","",IF(D4058 = 0, "", VLOOKUP(D4058,'Cond Compo'!A:B,2,FALSE))),"")</f>
        <v/>
      </c>
      <c r="G4058" s="28"/>
      <c r="H4058" s="11" t="str">
        <f xml:space="preserve"> IF(C4058="Totale",2,IF($G4058 &lt;&gt; "", IF(D4058 = "E",MATCH(G4058, 'Cond Compo'!D$16:D$18, 0), MATCH(G4058, 'Cond Compo'!C$16:C$19, 0)), ""))</f>
        <v/>
      </c>
      <c r="I4058" s="12" t="str">
        <f>IF($E4058 &lt;&gt; "", IF(E4058 = 0, "", VLOOKUP(E4058,'Cond Perturbation'!A:B,2,FALSE)),"")</f>
        <v/>
      </c>
      <c r="J4058" s="28"/>
      <c r="K4058" s="29" t="str">
        <f>IF($B4058 &lt;&gt; "", IF(C4058="Oui",IF(H4058=1,IF(E4058=0,Résultat!G$8,IF(J4058="No",Résultat!$G$8,Résultat!$G$7)),IF(H4058=2,IF(E4058=0,Résultat!G$9,IF(J4058="No",Résultat!$G$9,Résultat!$G$7)),Résultat!$G$7)),IF(C4058 = "Totale", IF(H4058=1,IF(E4058=0,Résultat!G$8,IF(J4058="No",Résultat!$G$9,Résultat!$G$7)),IF(H4058=2,IF(E4058=0,Résultat!G$9,IF(J4058="No",Résultat!$G$9,Résultat!$G$7)),Résultat!$G$7)),Résultat!$G$7)), "")</f>
        <v/>
      </c>
    </row>
    <row r="4059" spans="1:11" ht="20.100000000000001" customHeight="1">
      <c r="A4059" s="26"/>
      <c r="B4059" s="27"/>
      <c r="C4059" s="11" t="str">
        <f>IF($B4059 &lt;&gt; "",VLOOKUP(MID(B4059,3,5),'Recyclabilité Prod Matx'!C:F,2,FALSE), "")</f>
        <v/>
      </c>
      <c r="D4059" s="11" t="str">
        <f>IF($B4059 &lt;&gt; "",VLOOKUP(MID(B4059,3,5),'Recyclabilité Prod Matx'!C:F,3,FALSE),"")</f>
        <v/>
      </c>
      <c r="E4059" s="11" t="str">
        <f>IF($B4059 &lt;&gt; "",VLOOKUP(MID(B4059,3,5),'Recyclabilité Prod Matx'!C:F,4,FALSE), "")</f>
        <v/>
      </c>
      <c r="F4059" s="12" t="str">
        <f>IF($B4059 &lt;&gt; "", IF(C4059="Totale","",IF(D4059 = 0, "", VLOOKUP(D4059,'Cond Compo'!A:B,2,FALSE))),"")</f>
        <v/>
      </c>
      <c r="G4059" s="28"/>
      <c r="H4059" s="11" t="str">
        <f xml:space="preserve"> IF(C4059="Totale",2,IF($G4059 &lt;&gt; "", IF(D4059 = "E",MATCH(G4059, 'Cond Compo'!D$16:D$18, 0), MATCH(G4059, 'Cond Compo'!C$16:C$19, 0)), ""))</f>
        <v/>
      </c>
      <c r="I4059" s="12" t="str">
        <f>IF($E4059 &lt;&gt; "", IF(E4059 = 0, "", VLOOKUP(E4059,'Cond Perturbation'!A:B,2,FALSE)),"")</f>
        <v/>
      </c>
      <c r="J4059" s="28"/>
      <c r="K4059" s="29" t="str">
        <f>IF($B4059 &lt;&gt; "", IF(C4059="Oui",IF(H4059=1,IF(E4059=0,Résultat!G$8,IF(J4059="No",Résultat!$G$8,Résultat!$G$7)),IF(H4059=2,IF(E4059=0,Résultat!G$9,IF(J4059="No",Résultat!$G$9,Résultat!$G$7)),Résultat!$G$7)),IF(C4059 = "Totale", IF(H4059=1,IF(E4059=0,Résultat!G$8,IF(J4059="No",Résultat!$G$9,Résultat!$G$7)),IF(H4059=2,IF(E4059=0,Résultat!G$9,IF(J4059="No",Résultat!$G$9,Résultat!$G$7)),Résultat!$G$7)),Résultat!$G$7)), "")</f>
        <v/>
      </c>
    </row>
    <row r="4060" spans="1:11" ht="20.100000000000001" customHeight="1">
      <c r="A4060" s="26"/>
      <c r="B4060" s="27"/>
      <c r="C4060" s="11" t="str">
        <f>IF($B4060 &lt;&gt; "",VLOOKUP(MID(B4060,3,5),'Recyclabilité Prod Matx'!C:F,2,FALSE), "")</f>
        <v/>
      </c>
      <c r="D4060" s="11" t="str">
        <f>IF($B4060 &lt;&gt; "",VLOOKUP(MID(B4060,3,5),'Recyclabilité Prod Matx'!C:F,3,FALSE),"")</f>
        <v/>
      </c>
      <c r="E4060" s="11" t="str">
        <f>IF($B4060 &lt;&gt; "",VLOOKUP(MID(B4060,3,5),'Recyclabilité Prod Matx'!C:F,4,FALSE), "")</f>
        <v/>
      </c>
      <c r="F4060" s="12" t="str">
        <f>IF($B4060 &lt;&gt; "", IF(C4060="Totale","",IF(D4060 = 0, "", VLOOKUP(D4060,'Cond Compo'!A:B,2,FALSE))),"")</f>
        <v/>
      </c>
      <c r="G4060" s="28"/>
      <c r="H4060" s="11" t="str">
        <f xml:space="preserve"> IF(C4060="Totale",2,IF($G4060 &lt;&gt; "", IF(D4060 = "E",MATCH(G4060, 'Cond Compo'!D$16:D$18, 0), MATCH(G4060, 'Cond Compo'!C$16:C$19, 0)), ""))</f>
        <v/>
      </c>
      <c r="I4060" s="12" t="str">
        <f>IF($E4060 &lt;&gt; "", IF(E4060 = 0, "", VLOOKUP(E4060,'Cond Perturbation'!A:B,2,FALSE)),"")</f>
        <v/>
      </c>
      <c r="J4060" s="28"/>
      <c r="K4060" s="29" t="str">
        <f>IF($B4060 &lt;&gt; "", IF(C4060="Oui",IF(H4060=1,IF(E4060=0,Résultat!G$8,IF(J4060="No",Résultat!$G$8,Résultat!$G$7)),IF(H4060=2,IF(E4060=0,Résultat!G$9,IF(J4060="No",Résultat!$G$9,Résultat!$G$7)),Résultat!$G$7)),IF(C4060 = "Totale", IF(H4060=1,IF(E4060=0,Résultat!G$8,IF(J4060="No",Résultat!$G$9,Résultat!$G$7)),IF(H4060=2,IF(E4060=0,Résultat!G$9,IF(J4060="No",Résultat!$G$9,Résultat!$G$7)),Résultat!$G$7)),Résultat!$G$7)), "")</f>
        <v/>
      </c>
    </row>
    <row r="4061" spans="1:11" ht="20.100000000000001" customHeight="1">
      <c r="A4061" s="26"/>
      <c r="B4061" s="27"/>
      <c r="C4061" s="11" t="str">
        <f>IF($B4061 &lt;&gt; "",VLOOKUP(MID(B4061,3,5),'Recyclabilité Prod Matx'!C:F,2,FALSE), "")</f>
        <v/>
      </c>
      <c r="D4061" s="11" t="str">
        <f>IF($B4061 &lt;&gt; "",VLOOKUP(MID(B4061,3,5),'Recyclabilité Prod Matx'!C:F,3,FALSE),"")</f>
        <v/>
      </c>
      <c r="E4061" s="11" t="str">
        <f>IF($B4061 &lt;&gt; "",VLOOKUP(MID(B4061,3,5),'Recyclabilité Prod Matx'!C:F,4,FALSE), "")</f>
        <v/>
      </c>
      <c r="F4061" s="12" t="str">
        <f>IF($B4061 &lt;&gt; "", IF(C4061="Totale","",IF(D4061 = 0, "", VLOOKUP(D4061,'Cond Compo'!A:B,2,FALSE))),"")</f>
        <v/>
      </c>
      <c r="G4061" s="28"/>
      <c r="H4061" s="11" t="str">
        <f xml:space="preserve"> IF(C4061="Totale",2,IF($G4061 &lt;&gt; "", IF(D4061 = "E",MATCH(G4061, 'Cond Compo'!D$16:D$18, 0), MATCH(G4061, 'Cond Compo'!C$16:C$19, 0)), ""))</f>
        <v/>
      </c>
      <c r="I4061" s="12" t="str">
        <f>IF($E4061 &lt;&gt; "", IF(E4061 = 0, "", VLOOKUP(E4061,'Cond Perturbation'!A:B,2,FALSE)),"")</f>
        <v/>
      </c>
      <c r="J4061" s="28"/>
      <c r="K4061" s="29" t="str">
        <f>IF($B4061 &lt;&gt; "", IF(C4061="Oui",IF(H4061=1,IF(E4061=0,Résultat!G$8,IF(J4061="No",Résultat!$G$8,Résultat!$G$7)),IF(H4061=2,IF(E4061=0,Résultat!G$9,IF(J4061="No",Résultat!$G$9,Résultat!$G$7)),Résultat!$G$7)),IF(C4061 = "Totale", IF(H4061=1,IF(E4061=0,Résultat!G$8,IF(J4061="No",Résultat!$G$9,Résultat!$G$7)),IF(H4061=2,IF(E4061=0,Résultat!G$9,IF(J4061="No",Résultat!$G$9,Résultat!$G$7)),Résultat!$G$7)),Résultat!$G$7)), "")</f>
        <v/>
      </c>
    </row>
    <row r="4062" spans="1:11" ht="20.100000000000001" customHeight="1">
      <c r="A4062" s="26"/>
      <c r="B4062" s="27"/>
      <c r="C4062" s="11" t="str">
        <f>IF($B4062 &lt;&gt; "",VLOOKUP(MID(B4062,3,5),'Recyclabilité Prod Matx'!C:F,2,FALSE), "")</f>
        <v/>
      </c>
      <c r="D4062" s="11" t="str">
        <f>IF($B4062 &lt;&gt; "",VLOOKUP(MID(B4062,3,5),'Recyclabilité Prod Matx'!C:F,3,FALSE),"")</f>
        <v/>
      </c>
      <c r="E4062" s="11" t="str">
        <f>IF($B4062 &lt;&gt; "",VLOOKUP(MID(B4062,3,5),'Recyclabilité Prod Matx'!C:F,4,FALSE), "")</f>
        <v/>
      </c>
      <c r="F4062" s="12" t="str">
        <f>IF($B4062 &lt;&gt; "", IF(C4062="Totale","",IF(D4062 = 0, "", VLOOKUP(D4062,'Cond Compo'!A:B,2,FALSE))),"")</f>
        <v/>
      </c>
      <c r="G4062" s="28"/>
      <c r="H4062" s="11" t="str">
        <f xml:space="preserve"> IF(C4062="Totale",2,IF($G4062 &lt;&gt; "", IF(D4062 = "E",MATCH(G4062, 'Cond Compo'!D$16:D$18, 0), MATCH(G4062, 'Cond Compo'!C$16:C$19, 0)), ""))</f>
        <v/>
      </c>
      <c r="I4062" s="12" t="str">
        <f>IF($E4062 &lt;&gt; "", IF(E4062 = 0, "", VLOOKUP(E4062,'Cond Perturbation'!A:B,2,FALSE)),"")</f>
        <v/>
      </c>
      <c r="J4062" s="28"/>
      <c r="K4062" s="29" t="str">
        <f>IF($B4062 &lt;&gt; "", IF(C4062="Oui",IF(H4062=1,IF(E4062=0,Résultat!G$8,IF(J4062="No",Résultat!$G$8,Résultat!$G$7)),IF(H4062=2,IF(E4062=0,Résultat!G$9,IF(J4062="No",Résultat!$G$9,Résultat!$G$7)),Résultat!$G$7)),IF(C4062 = "Totale", IF(H4062=1,IF(E4062=0,Résultat!G$8,IF(J4062="No",Résultat!$G$9,Résultat!$G$7)),IF(H4062=2,IF(E4062=0,Résultat!G$9,IF(J4062="No",Résultat!$G$9,Résultat!$G$7)),Résultat!$G$7)),Résultat!$G$7)), "")</f>
        <v/>
      </c>
    </row>
    <row r="4063" spans="1:11" ht="20.100000000000001" customHeight="1">
      <c r="A4063" s="26"/>
      <c r="B4063" s="27"/>
      <c r="C4063" s="11" t="str">
        <f>IF($B4063 &lt;&gt; "",VLOOKUP(MID(B4063,3,5),'Recyclabilité Prod Matx'!C:F,2,FALSE), "")</f>
        <v/>
      </c>
      <c r="D4063" s="11" t="str">
        <f>IF($B4063 &lt;&gt; "",VLOOKUP(MID(B4063,3,5),'Recyclabilité Prod Matx'!C:F,3,FALSE),"")</f>
        <v/>
      </c>
      <c r="E4063" s="11" t="str">
        <f>IF($B4063 &lt;&gt; "",VLOOKUP(MID(B4063,3,5),'Recyclabilité Prod Matx'!C:F,4,FALSE), "")</f>
        <v/>
      </c>
      <c r="F4063" s="12" t="str">
        <f>IF($B4063 &lt;&gt; "", IF(C4063="Totale","",IF(D4063 = 0, "", VLOOKUP(D4063,'Cond Compo'!A:B,2,FALSE))),"")</f>
        <v/>
      </c>
      <c r="G4063" s="28"/>
      <c r="H4063" s="11" t="str">
        <f xml:space="preserve"> IF(C4063="Totale",2,IF($G4063 &lt;&gt; "", IF(D4063 = "E",MATCH(G4063, 'Cond Compo'!D$16:D$18, 0), MATCH(G4063, 'Cond Compo'!C$16:C$19, 0)), ""))</f>
        <v/>
      </c>
      <c r="I4063" s="12" t="str">
        <f>IF($E4063 &lt;&gt; "", IF(E4063 = 0, "", VLOOKUP(E4063,'Cond Perturbation'!A:B,2,FALSE)),"")</f>
        <v/>
      </c>
      <c r="J4063" s="28"/>
      <c r="K4063" s="29" t="str">
        <f>IF($B4063 &lt;&gt; "", IF(C4063="Oui",IF(H4063=1,IF(E4063=0,Résultat!G$8,IF(J4063="No",Résultat!$G$8,Résultat!$G$7)),IF(H4063=2,IF(E4063=0,Résultat!G$9,IF(J4063="No",Résultat!$G$9,Résultat!$G$7)),Résultat!$G$7)),IF(C4063 = "Totale", IF(H4063=1,IF(E4063=0,Résultat!G$8,IF(J4063="No",Résultat!$G$9,Résultat!$G$7)),IF(H4063=2,IF(E4063=0,Résultat!G$9,IF(J4063="No",Résultat!$G$9,Résultat!$G$7)),Résultat!$G$7)),Résultat!$G$7)), "")</f>
        <v/>
      </c>
    </row>
    <row r="4064" spans="1:11" ht="20.100000000000001" customHeight="1">
      <c r="A4064" s="26"/>
      <c r="B4064" s="27"/>
      <c r="C4064" s="11" t="str">
        <f>IF($B4064 &lt;&gt; "",VLOOKUP(MID(B4064,3,5),'Recyclabilité Prod Matx'!C:F,2,FALSE), "")</f>
        <v/>
      </c>
      <c r="D4064" s="11" t="str">
        <f>IF($B4064 &lt;&gt; "",VLOOKUP(MID(B4064,3,5),'Recyclabilité Prod Matx'!C:F,3,FALSE),"")</f>
        <v/>
      </c>
      <c r="E4064" s="11" t="str">
        <f>IF($B4064 &lt;&gt; "",VLOOKUP(MID(B4064,3,5),'Recyclabilité Prod Matx'!C:F,4,FALSE), "")</f>
        <v/>
      </c>
      <c r="F4064" s="12" t="str">
        <f>IF($B4064 &lt;&gt; "", IF(C4064="Totale","",IF(D4064 = 0, "", VLOOKUP(D4064,'Cond Compo'!A:B,2,FALSE))),"")</f>
        <v/>
      </c>
      <c r="G4064" s="28"/>
      <c r="H4064" s="11" t="str">
        <f xml:space="preserve"> IF(C4064="Totale",2,IF($G4064 &lt;&gt; "", IF(D4064 = "E",MATCH(G4064, 'Cond Compo'!D$16:D$18, 0), MATCH(G4064, 'Cond Compo'!C$16:C$19, 0)), ""))</f>
        <v/>
      </c>
      <c r="I4064" s="12" t="str">
        <f>IF($E4064 &lt;&gt; "", IF(E4064 = 0, "", VLOOKUP(E4064,'Cond Perturbation'!A:B,2,FALSE)),"")</f>
        <v/>
      </c>
      <c r="J4064" s="28"/>
      <c r="K4064" s="29" t="str">
        <f>IF($B4064 &lt;&gt; "", IF(C4064="Oui",IF(H4064=1,IF(E4064=0,Résultat!G$8,IF(J4064="No",Résultat!$G$8,Résultat!$G$7)),IF(H4064=2,IF(E4064=0,Résultat!G$9,IF(J4064="No",Résultat!$G$9,Résultat!$G$7)),Résultat!$G$7)),IF(C4064 = "Totale", IF(H4064=1,IF(E4064=0,Résultat!G$8,IF(J4064="No",Résultat!$G$9,Résultat!$G$7)),IF(H4064=2,IF(E4064=0,Résultat!G$9,IF(J4064="No",Résultat!$G$9,Résultat!$G$7)),Résultat!$G$7)),Résultat!$G$7)), "")</f>
        <v/>
      </c>
    </row>
    <row r="4065" spans="1:11" ht="20.100000000000001" customHeight="1">
      <c r="A4065" s="26"/>
      <c r="B4065" s="27"/>
      <c r="C4065" s="11" t="str">
        <f>IF($B4065 &lt;&gt; "",VLOOKUP(MID(B4065,3,5),'Recyclabilité Prod Matx'!C:F,2,FALSE), "")</f>
        <v/>
      </c>
      <c r="D4065" s="11" t="str">
        <f>IF($B4065 &lt;&gt; "",VLOOKUP(MID(B4065,3,5),'Recyclabilité Prod Matx'!C:F,3,FALSE),"")</f>
        <v/>
      </c>
      <c r="E4065" s="11" t="str">
        <f>IF($B4065 &lt;&gt; "",VLOOKUP(MID(B4065,3,5),'Recyclabilité Prod Matx'!C:F,4,FALSE), "")</f>
        <v/>
      </c>
      <c r="F4065" s="12" t="str">
        <f>IF($B4065 &lt;&gt; "", IF(C4065="Totale","",IF(D4065 = 0, "", VLOOKUP(D4065,'Cond Compo'!A:B,2,FALSE))),"")</f>
        <v/>
      </c>
      <c r="G4065" s="28"/>
      <c r="H4065" s="11" t="str">
        <f xml:space="preserve"> IF(C4065="Totale",2,IF($G4065 &lt;&gt; "", IF(D4065 = "E",MATCH(G4065, 'Cond Compo'!D$16:D$18, 0), MATCH(G4065, 'Cond Compo'!C$16:C$19, 0)), ""))</f>
        <v/>
      </c>
      <c r="I4065" s="12" t="str">
        <f>IF($E4065 &lt;&gt; "", IF(E4065 = 0, "", VLOOKUP(E4065,'Cond Perturbation'!A:B,2,FALSE)),"")</f>
        <v/>
      </c>
      <c r="J4065" s="28"/>
      <c r="K4065" s="29" t="str">
        <f>IF($B4065 &lt;&gt; "", IF(C4065="Oui",IF(H4065=1,IF(E4065=0,Résultat!G$8,IF(J4065="No",Résultat!$G$8,Résultat!$G$7)),IF(H4065=2,IF(E4065=0,Résultat!G$9,IF(J4065="No",Résultat!$G$9,Résultat!$G$7)),Résultat!$G$7)),IF(C4065 = "Totale", IF(H4065=1,IF(E4065=0,Résultat!G$8,IF(J4065="No",Résultat!$G$9,Résultat!$G$7)),IF(H4065=2,IF(E4065=0,Résultat!G$9,IF(J4065="No",Résultat!$G$9,Résultat!$G$7)),Résultat!$G$7)),Résultat!$G$7)), "")</f>
        <v/>
      </c>
    </row>
    <row r="4066" spans="1:11" ht="20.100000000000001" customHeight="1">
      <c r="A4066" s="26"/>
      <c r="B4066" s="27"/>
      <c r="C4066" s="11" t="str">
        <f>IF($B4066 &lt;&gt; "",VLOOKUP(MID(B4066,3,5),'Recyclabilité Prod Matx'!C:F,2,FALSE), "")</f>
        <v/>
      </c>
      <c r="D4066" s="11" t="str">
        <f>IF($B4066 &lt;&gt; "",VLOOKUP(MID(B4066,3,5),'Recyclabilité Prod Matx'!C:F,3,FALSE),"")</f>
        <v/>
      </c>
      <c r="E4066" s="11" t="str">
        <f>IF($B4066 &lt;&gt; "",VLOOKUP(MID(B4066,3,5),'Recyclabilité Prod Matx'!C:F,4,FALSE), "")</f>
        <v/>
      </c>
      <c r="F4066" s="12" t="str">
        <f>IF($B4066 &lt;&gt; "", IF(C4066="Totale","",IF(D4066 = 0, "", VLOOKUP(D4066,'Cond Compo'!A:B,2,FALSE))),"")</f>
        <v/>
      </c>
      <c r="G4066" s="28"/>
      <c r="H4066" s="11" t="str">
        <f xml:space="preserve"> IF(C4066="Totale",2,IF($G4066 &lt;&gt; "", IF(D4066 = "E",MATCH(G4066, 'Cond Compo'!D$16:D$18, 0), MATCH(G4066, 'Cond Compo'!C$16:C$19, 0)), ""))</f>
        <v/>
      </c>
      <c r="I4066" s="12" t="str">
        <f>IF($E4066 &lt;&gt; "", IF(E4066 = 0, "", VLOOKUP(E4066,'Cond Perturbation'!A:B,2,FALSE)),"")</f>
        <v/>
      </c>
      <c r="J4066" s="28"/>
      <c r="K4066" s="29" t="str">
        <f>IF($B4066 &lt;&gt; "", IF(C4066="Oui",IF(H4066=1,IF(E4066=0,Résultat!G$8,IF(J4066="No",Résultat!$G$8,Résultat!$G$7)),IF(H4066=2,IF(E4066=0,Résultat!G$9,IF(J4066="No",Résultat!$G$9,Résultat!$G$7)),Résultat!$G$7)),IF(C4066 = "Totale", IF(H4066=1,IF(E4066=0,Résultat!G$8,IF(J4066="No",Résultat!$G$9,Résultat!$G$7)),IF(H4066=2,IF(E4066=0,Résultat!G$9,IF(J4066="No",Résultat!$G$9,Résultat!$G$7)),Résultat!$G$7)),Résultat!$G$7)), "")</f>
        <v/>
      </c>
    </row>
    <row r="4067" spans="1:11" ht="20.100000000000001" customHeight="1">
      <c r="A4067" s="26"/>
      <c r="B4067" s="27"/>
      <c r="C4067" s="11" t="str">
        <f>IF($B4067 &lt;&gt; "",VLOOKUP(MID(B4067,3,5),'Recyclabilité Prod Matx'!C:F,2,FALSE), "")</f>
        <v/>
      </c>
      <c r="D4067" s="11" t="str">
        <f>IF($B4067 &lt;&gt; "",VLOOKUP(MID(B4067,3,5),'Recyclabilité Prod Matx'!C:F,3,FALSE),"")</f>
        <v/>
      </c>
      <c r="E4067" s="11" t="str">
        <f>IF($B4067 &lt;&gt; "",VLOOKUP(MID(B4067,3,5),'Recyclabilité Prod Matx'!C:F,4,FALSE), "")</f>
        <v/>
      </c>
      <c r="F4067" s="12" t="str">
        <f>IF($B4067 &lt;&gt; "", IF(C4067="Totale","",IF(D4067 = 0, "", VLOOKUP(D4067,'Cond Compo'!A:B,2,FALSE))),"")</f>
        <v/>
      </c>
      <c r="G4067" s="28"/>
      <c r="H4067" s="11" t="str">
        <f xml:space="preserve"> IF(C4067="Totale",2,IF($G4067 &lt;&gt; "", IF(D4067 = "E",MATCH(G4067, 'Cond Compo'!D$16:D$18, 0), MATCH(G4067, 'Cond Compo'!C$16:C$19, 0)), ""))</f>
        <v/>
      </c>
      <c r="I4067" s="12" t="str">
        <f>IF($E4067 &lt;&gt; "", IF(E4067 = 0, "", VLOOKUP(E4067,'Cond Perturbation'!A:B,2,FALSE)),"")</f>
        <v/>
      </c>
      <c r="J4067" s="28"/>
      <c r="K4067" s="29" t="str">
        <f>IF($B4067 &lt;&gt; "", IF(C4067="Oui",IF(H4067=1,IF(E4067=0,Résultat!G$8,IF(J4067="No",Résultat!$G$8,Résultat!$G$7)),IF(H4067=2,IF(E4067=0,Résultat!G$9,IF(J4067="No",Résultat!$G$9,Résultat!$G$7)),Résultat!$G$7)),IF(C4067 = "Totale", IF(H4067=1,IF(E4067=0,Résultat!G$8,IF(J4067="No",Résultat!$G$9,Résultat!$G$7)),IF(H4067=2,IF(E4067=0,Résultat!G$9,IF(J4067="No",Résultat!$G$9,Résultat!$G$7)),Résultat!$G$7)),Résultat!$G$7)), "")</f>
        <v/>
      </c>
    </row>
    <row r="4068" spans="1:11" ht="20.100000000000001" customHeight="1">
      <c r="A4068" s="26"/>
      <c r="B4068" s="27"/>
      <c r="C4068" s="11" t="str">
        <f>IF($B4068 &lt;&gt; "",VLOOKUP(MID(B4068,3,5),'Recyclabilité Prod Matx'!C:F,2,FALSE), "")</f>
        <v/>
      </c>
      <c r="D4068" s="11" t="str">
        <f>IF($B4068 &lt;&gt; "",VLOOKUP(MID(B4068,3,5),'Recyclabilité Prod Matx'!C:F,3,FALSE),"")</f>
        <v/>
      </c>
      <c r="E4068" s="11" t="str">
        <f>IF($B4068 &lt;&gt; "",VLOOKUP(MID(B4068,3,5),'Recyclabilité Prod Matx'!C:F,4,FALSE), "")</f>
        <v/>
      </c>
      <c r="F4068" s="12" t="str">
        <f>IF($B4068 &lt;&gt; "", IF(C4068="Totale","",IF(D4068 = 0, "", VLOOKUP(D4068,'Cond Compo'!A:B,2,FALSE))),"")</f>
        <v/>
      </c>
      <c r="G4068" s="28"/>
      <c r="H4068" s="11" t="str">
        <f xml:space="preserve"> IF(C4068="Totale",2,IF($G4068 &lt;&gt; "", IF(D4068 = "E",MATCH(G4068, 'Cond Compo'!D$16:D$18, 0), MATCH(G4068, 'Cond Compo'!C$16:C$19, 0)), ""))</f>
        <v/>
      </c>
      <c r="I4068" s="12" t="str">
        <f>IF($E4068 &lt;&gt; "", IF(E4068 = 0, "", VLOOKUP(E4068,'Cond Perturbation'!A:B,2,FALSE)),"")</f>
        <v/>
      </c>
      <c r="J4068" s="28"/>
      <c r="K4068" s="29" t="str">
        <f>IF($B4068 &lt;&gt; "", IF(C4068="Oui",IF(H4068=1,IF(E4068=0,Résultat!G$8,IF(J4068="No",Résultat!$G$8,Résultat!$G$7)),IF(H4068=2,IF(E4068=0,Résultat!G$9,IF(J4068="No",Résultat!$G$9,Résultat!$G$7)),Résultat!$G$7)),IF(C4068 = "Totale", IF(H4068=1,IF(E4068=0,Résultat!G$8,IF(J4068="No",Résultat!$G$9,Résultat!$G$7)),IF(H4068=2,IF(E4068=0,Résultat!G$9,IF(J4068="No",Résultat!$G$9,Résultat!$G$7)),Résultat!$G$7)),Résultat!$G$7)), "")</f>
        <v/>
      </c>
    </row>
    <row r="4069" spans="1:11" ht="20.100000000000001" customHeight="1">
      <c r="A4069" s="26"/>
      <c r="B4069" s="27"/>
      <c r="C4069" s="11" t="str">
        <f>IF($B4069 &lt;&gt; "",VLOOKUP(MID(B4069,3,5),'Recyclabilité Prod Matx'!C:F,2,FALSE), "")</f>
        <v/>
      </c>
      <c r="D4069" s="11" t="str">
        <f>IF($B4069 &lt;&gt; "",VLOOKUP(MID(B4069,3,5),'Recyclabilité Prod Matx'!C:F,3,FALSE),"")</f>
        <v/>
      </c>
      <c r="E4069" s="11" t="str">
        <f>IF($B4069 &lt;&gt; "",VLOOKUP(MID(B4069,3,5),'Recyclabilité Prod Matx'!C:F,4,FALSE), "")</f>
        <v/>
      </c>
      <c r="F4069" s="12" t="str">
        <f>IF($B4069 &lt;&gt; "", IF(C4069="Totale","",IF(D4069 = 0, "", VLOOKUP(D4069,'Cond Compo'!A:B,2,FALSE))),"")</f>
        <v/>
      </c>
      <c r="G4069" s="28"/>
      <c r="H4069" s="11" t="str">
        <f xml:space="preserve"> IF(C4069="Totale",2,IF($G4069 &lt;&gt; "", IF(D4069 = "E",MATCH(G4069, 'Cond Compo'!D$16:D$18, 0), MATCH(G4069, 'Cond Compo'!C$16:C$19, 0)), ""))</f>
        <v/>
      </c>
      <c r="I4069" s="12" t="str">
        <f>IF($E4069 &lt;&gt; "", IF(E4069 = 0, "", VLOOKUP(E4069,'Cond Perturbation'!A:B,2,FALSE)),"")</f>
        <v/>
      </c>
      <c r="J4069" s="28"/>
      <c r="K4069" s="29" t="str">
        <f>IF($B4069 &lt;&gt; "", IF(C4069="Oui",IF(H4069=1,IF(E4069=0,Résultat!G$8,IF(J4069="No",Résultat!$G$8,Résultat!$G$7)),IF(H4069=2,IF(E4069=0,Résultat!G$9,IF(J4069="No",Résultat!$G$9,Résultat!$G$7)),Résultat!$G$7)),IF(C4069 = "Totale", IF(H4069=1,IF(E4069=0,Résultat!G$8,IF(J4069="No",Résultat!$G$9,Résultat!$G$7)),IF(H4069=2,IF(E4069=0,Résultat!G$9,IF(J4069="No",Résultat!$G$9,Résultat!$G$7)),Résultat!$G$7)),Résultat!$G$7)), "")</f>
        <v/>
      </c>
    </row>
    <row r="4070" spans="1:11" ht="20.100000000000001" customHeight="1">
      <c r="A4070" s="26"/>
      <c r="B4070" s="27"/>
      <c r="C4070" s="11" t="str">
        <f>IF($B4070 &lt;&gt; "",VLOOKUP(MID(B4070,3,5),'Recyclabilité Prod Matx'!C:F,2,FALSE), "")</f>
        <v/>
      </c>
      <c r="D4070" s="11" t="str">
        <f>IF($B4070 &lt;&gt; "",VLOOKUP(MID(B4070,3,5),'Recyclabilité Prod Matx'!C:F,3,FALSE),"")</f>
        <v/>
      </c>
      <c r="E4070" s="11" t="str">
        <f>IF($B4070 &lt;&gt; "",VLOOKUP(MID(B4070,3,5),'Recyclabilité Prod Matx'!C:F,4,FALSE), "")</f>
        <v/>
      </c>
      <c r="F4070" s="12" t="str">
        <f>IF($B4070 &lt;&gt; "", IF(C4070="Totale","",IF(D4070 = 0, "", VLOOKUP(D4070,'Cond Compo'!A:B,2,FALSE))),"")</f>
        <v/>
      </c>
      <c r="G4070" s="28"/>
      <c r="H4070" s="11" t="str">
        <f xml:space="preserve"> IF(C4070="Totale",2,IF($G4070 &lt;&gt; "", IF(D4070 = "E",MATCH(G4070, 'Cond Compo'!D$16:D$18, 0), MATCH(G4070, 'Cond Compo'!C$16:C$19, 0)), ""))</f>
        <v/>
      </c>
      <c r="I4070" s="12" t="str">
        <f>IF($E4070 &lt;&gt; "", IF(E4070 = 0, "", VLOOKUP(E4070,'Cond Perturbation'!A:B,2,FALSE)),"")</f>
        <v/>
      </c>
      <c r="J4070" s="28"/>
      <c r="K4070" s="29" t="str">
        <f>IF($B4070 &lt;&gt; "", IF(C4070="Oui",IF(H4070=1,IF(E4070=0,Résultat!G$8,IF(J4070="No",Résultat!$G$8,Résultat!$G$7)),IF(H4070=2,IF(E4070=0,Résultat!G$9,IF(J4070="No",Résultat!$G$9,Résultat!$G$7)),Résultat!$G$7)),IF(C4070 = "Totale", IF(H4070=1,IF(E4070=0,Résultat!G$8,IF(J4070="No",Résultat!$G$9,Résultat!$G$7)),IF(H4070=2,IF(E4070=0,Résultat!G$9,IF(J4070="No",Résultat!$G$9,Résultat!$G$7)),Résultat!$G$7)),Résultat!$G$7)), "")</f>
        <v/>
      </c>
    </row>
    <row r="4071" spans="1:11" ht="20.100000000000001" customHeight="1">
      <c r="A4071" s="26"/>
      <c r="B4071" s="27"/>
      <c r="C4071" s="11" t="str">
        <f>IF($B4071 &lt;&gt; "",VLOOKUP(MID(B4071,3,5),'Recyclabilité Prod Matx'!C:F,2,FALSE), "")</f>
        <v/>
      </c>
      <c r="D4071" s="11" t="str">
        <f>IF($B4071 &lt;&gt; "",VLOOKUP(MID(B4071,3,5),'Recyclabilité Prod Matx'!C:F,3,FALSE),"")</f>
        <v/>
      </c>
      <c r="E4071" s="11" t="str">
        <f>IF($B4071 &lt;&gt; "",VLOOKUP(MID(B4071,3,5),'Recyclabilité Prod Matx'!C:F,4,FALSE), "")</f>
        <v/>
      </c>
      <c r="F4071" s="12" t="str">
        <f>IF($B4071 &lt;&gt; "", IF(C4071="Totale","",IF(D4071 = 0, "", VLOOKUP(D4071,'Cond Compo'!A:B,2,FALSE))),"")</f>
        <v/>
      </c>
      <c r="G4071" s="28"/>
      <c r="H4071" s="11" t="str">
        <f xml:space="preserve"> IF(C4071="Totale",2,IF($G4071 &lt;&gt; "", IF(D4071 = "E",MATCH(G4071, 'Cond Compo'!D$16:D$18, 0), MATCH(G4071, 'Cond Compo'!C$16:C$19, 0)), ""))</f>
        <v/>
      </c>
      <c r="I4071" s="12" t="str">
        <f>IF($E4071 &lt;&gt; "", IF(E4071 = 0, "", VLOOKUP(E4071,'Cond Perturbation'!A:B,2,FALSE)),"")</f>
        <v/>
      </c>
      <c r="J4071" s="28"/>
      <c r="K4071" s="29" t="str">
        <f>IF($B4071 &lt;&gt; "", IF(C4071="Oui",IF(H4071=1,IF(E4071=0,Résultat!G$8,IF(J4071="No",Résultat!$G$8,Résultat!$G$7)),IF(H4071=2,IF(E4071=0,Résultat!G$9,IF(J4071="No",Résultat!$G$9,Résultat!$G$7)),Résultat!$G$7)),IF(C4071 = "Totale", IF(H4071=1,IF(E4071=0,Résultat!G$8,IF(J4071="No",Résultat!$G$9,Résultat!$G$7)),IF(H4071=2,IF(E4071=0,Résultat!G$9,IF(J4071="No",Résultat!$G$9,Résultat!$G$7)),Résultat!$G$7)),Résultat!$G$7)), "")</f>
        <v/>
      </c>
    </row>
    <row r="4072" spans="1:11" ht="20.100000000000001" customHeight="1">
      <c r="A4072" s="26"/>
      <c r="B4072" s="27"/>
      <c r="C4072" s="11" t="str">
        <f>IF($B4072 &lt;&gt; "",VLOOKUP(MID(B4072,3,5),'Recyclabilité Prod Matx'!C:F,2,FALSE), "")</f>
        <v/>
      </c>
      <c r="D4072" s="11" t="str">
        <f>IF($B4072 &lt;&gt; "",VLOOKUP(MID(B4072,3,5),'Recyclabilité Prod Matx'!C:F,3,FALSE),"")</f>
        <v/>
      </c>
      <c r="E4072" s="11" t="str">
        <f>IF($B4072 &lt;&gt; "",VLOOKUP(MID(B4072,3,5),'Recyclabilité Prod Matx'!C:F,4,FALSE), "")</f>
        <v/>
      </c>
      <c r="F4072" s="12" t="str">
        <f>IF($B4072 &lt;&gt; "", IF(C4072="Totale","",IF(D4072 = 0, "", VLOOKUP(D4072,'Cond Compo'!A:B,2,FALSE))),"")</f>
        <v/>
      </c>
      <c r="G4072" s="28"/>
      <c r="H4072" s="11" t="str">
        <f xml:space="preserve"> IF(C4072="Totale",2,IF($G4072 &lt;&gt; "", IF(D4072 = "E",MATCH(G4072, 'Cond Compo'!D$16:D$18, 0), MATCH(G4072, 'Cond Compo'!C$16:C$19, 0)), ""))</f>
        <v/>
      </c>
      <c r="I4072" s="12" t="str">
        <f>IF($E4072 &lt;&gt; "", IF(E4072 = 0, "", VLOOKUP(E4072,'Cond Perturbation'!A:B,2,FALSE)),"")</f>
        <v/>
      </c>
      <c r="J4072" s="28"/>
      <c r="K4072" s="29" t="str">
        <f>IF($B4072 &lt;&gt; "", IF(C4072="Oui",IF(H4072=1,IF(E4072=0,Résultat!G$8,IF(J4072="No",Résultat!$G$8,Résultat!$G$7)),IF(H4072=2,IF(E4072=0,Résultat!G$9,IF(J4072="No",Résultat!$G$9,Résultat!$G$7)),Résultat!$G$7)),IF(C4072 = "Totale", IF(H4072=1,IF(E4072=0,Résultat!G$8,IF(J4072="No",Résultat!$G$9,Résultat!$G$7)),IF(H4072=2,IF(E4072=0,Résultat!G$9,IF(J4072="No",Résultat!$G$9,Résultat!$G$7)),Résultat!$G$7)),Résultat!$G$7)), "")</f>
        <v/>
      </c>
    </row>
    <row r="4073" spans="1:11" ht="20.100000000000001" customHeight="1">
      <c r="A4073" s="26"/>
      <c r="B4073" s="27"/>
      <c r="C4073" s="11" t="str">
        <f>IF($B4073 &lt;&gt; "",VLOOKUP(MID(B4073,3,5),'Recyclabilité Prod Matx'!C:F,2,FALSE), "")</f>
        <v/>
      </c>
      <c r="D4073" s="11" t="str">
        <f>IF($B4073 &lt;&gt; "",VLOOKUP(MID(B4073,3,5),'Recyclabilité Prod Matx'!C:F,3,FALSE),"")</f>
        <v/>
      </c>
      <c r="E4073" s="11" t="str">
        <f>IF($B4073 &lt;&gt; "",VLOOKUP(MID(B4073,3,5),'Recyclabilité Prod Matx'!C:F,4,FALSE), "")</f>
        <v/>
      </c>
      <c r="F4073" s="12" t="str">
        <f>IF($B4073 &lt;&gt; "", IF(C4073="Totale","",IF(D4073 = 0, "", VLOOKUP(D4073,'Cond Compo'!A:B,2,FALSE))),"")</f>
        <v/>
      </c>
      <c r="G4073" s="28"/>
      <c r="H4073" s="11" t="str">
        <f xml:space="preserve"> IF(C4073="Totale",2,IF($G4073 &lt;&gt; "", IF(D4073 = "E",MATCH(G4073, 'Cond Compo'!D$16:D$18, 0), MATCH(G4073, 'Cond Compo'!C$16:C$19, 0)), ""))</f>
        <v/>
      </c>
      <c r="I4073" s="12" t="str">
        <f>IF($E4073 &lt;&gt; "", IF(E4073 = 0, "", VLOOKUP(E4073,'Cond Perturbation'!A:B,2,FALSE)),"")</f>
        <v/>
      </c>
      <c r="J4073" s="28"/>
      <c r="K4073" s="29" t="str">
        <f>IF($B4073 &lt;&gt; "", IF(C4073="Oui",IF(H4073=1,IF(E4073=0,Résultat!G$8,IF(J4073="No",Résultat!$G$8,Résultat!$G$7)),IF(H4073=2,IF(E4073=0,Résultat!G$9,IF(J4073="No",Résultat!$G$9,Résultat!$G$7)),Résultat!$G$7)),IF(C4073 = "Totale", IF(H4073=1,IF(E4073=0,Résultat!G$8,IF(J4073="No",Résultat!$G$9,Résultat!$G$7)),IF(H4073=2,IF(E4073=0,Résultat!G$9,IF(J4073="No",Résultat!$G$9,Résultat!$G$7)),Résultat!$G$7)),Résultat!$G$7)), "")</f>
        <v/>
      </c>
    </row>
    <row r="4074" spans="1:11" ht="20.100000000000001" customHeight="1">
      <c r="A4074" s="26"/>
      <c r="B4074" s="27"/>
      <c r="C4074" s="11" t="str">
        <f>IF($B4074 &lt;&gt; "",VLOOKUP(MID(B4074,3,5),'Recyclabilité Prod Matx'!C:F,2,FALSE), "")</f>
        <v/>
      </c>
      <c r="D4074" s="11" t="str">
        <f>IF($B4074 &lt;&gt; "",VLOOKUP(MID(B4074,3,5),'Recyclabilité Prod Matx'!C:F,3,FALSE),"")</f>
        <v/>
      </c>
      <c r="E4074" s="11" t="str">
        <f>IF($B4074 &lt;&gt; "",VLOOKUP(MID(B4074,3,5),'Recyclabilité Prod Matx'!C:F,4,FALSE), "")</f>
        <v/>
      </c>
      <c r="F4074" s="12" t="str">
        <f>IF($B4074 &lt;&gt; "", IF(C4074="Totale","",IF(D4074 = 0, "", VLOOKUP(D4074,'Cond Compo'!A:B,2,FALSE))),"")</f>
        <v/>
      </c>
      <c r="G4074" s="28"/>
      <c r="H4074" s="11" t="str">
        <f xml:space="preserve"> IF(C4074="Totale",2,IF($G4074 &lt;&gt; "", IF(D4074 = "E",MATCH(G4074, 'Cond Compo'!D$16:D$18, 0), MATCH(G4074, 'Cond Compo'!C$16:C$19, 0)), ""))</f>
        <v/>
      </c>
      <c r="I4074" s="12" t="str">
        <f>IF($E4074 &lt;&gt; "", IF(E4074 = 0, "", VLOOKUP(E4074,'Cond Perturbation'!A:B,2,FALSE)),"")</f>
        <v/>
      </c>
      <c r="J4074" s="28"/>
      <c r="K4074" s="29" t="str">
        <f>IF($B4074 &lt;&gt; "", IF(C4074="Oui",IF(H4074=1,IF(E4074=0,Résultat!G$8,IF(J4074="No",Résultat!$G$8,Résultat!$G$7)),IF(H4074=2,IF(E4074=0,Résultat!G$9,IF(J4074="No",Résultat!$G$9,Résultat!$G$7)),Résultat!$G$7)),IF(C4074 = "Totale", IF(H4074=1,IF(E4074=0,Résultat!G$8,IF(J4074="No",Résultat!$G$9,Résultat!$G$7)),IF(H4074=2,IF(E4074=0,Résultat!G$9,IF(J4074="No",Résultat!$G$9,Résultat!$G$7)),Résultat!$G$7)),Résultat!$G$7)), "")</f>
        <v/>
      </c>
    </row>
    <row r="4075" spans="1:11" ht="20.100000000000001" customHeight="1">
      <c r="A4075" s="26"/>
      <c r="B4075" s="27"/>
      <c r="C4075" s="11" t="str">
        <f>IF($B4075 &lt;&gt; "",VLOOKUP(MID(B4075,3,5),'Recyclabilité Prod Matx'!C:F,2,FALSE), "")</f>
        <v/>
      </c>
      <c r="D4075" s="11" t="str">
        <f>IF($B4075 &lt;&gt; "",VLOOKUP(MID(B4075,3,5),'Recyclabilité Prod Matx'!C:F,3,FALSE),"")</f>
        <v/>
      </c>
      <c r="E4075" s="11" t="str">
        <f>IF($B4075 &lt;&gt; "",VLOOKUP(MID(B4075,3,5),'Recyclabilité Prod Matx'!C:F,4,FALSE), "")</f>
        <v/>
      </c>
      <c r="F4075" s="12" t="str">
        <f>IF($B4075 &lt;&gt; "", IF(C4075="Totale","",IF(D4075 = 0, "", VLOOKUP(D4075,'Cond Compo'!A:B,2,FALSE))),"")</f>
        <v/>
      </c>
      <c r="G4075" s="28"/>
      <c r="H4075" s="11" t="str">
        <f xml:space="preserve"> IF(C4075="Totale",2,IF($G4075 &lt;&gt; "", IF(D4075 = "E",MATCH(G4075, 'Cond Compo'!D$16:D$18, 0), MATCH(G4075, 'Cond Compo'!C$16:C$19, 0)), ""))</f>
        <v/>
      </c>
      <c r="I4075" s="12" t="str">
        <f>IF($E4075 &lt;&gt; "", IF(E4075 = 0, "", VLOOKUP(E4075,'Cond Perturbation'!A:B,2,FALSE)),"")</f>
        <v/>
      </c>
      <c r="J4075" s="28"/>
      <c r="K4075" s="29" t="str">
        <f>IF($B4075 &lt;&gt; "", IF(C4075="Oui",IF(H4075=1,IF(E4075=0,Résultat!G$8,IF(J4075="No",Résultat!$G$8,Résultat!$G$7)),IF(H4075=2,IF(E4075=0,Résultat!G$9,IF(J4075="No",Résultat!$G$9,Résultat!$G$7)),Résultat!$G$7)),IF(C4075 = "Totale", IF(H4075=1,IF(E4075=0,Résultat!G$8,IF(J4075="No",Résultat!$G$9,Résultat!$G$7)),IF(H4075=2,IF(E4075=0,Résultat!G$9,IF(J4075="No",Résultat!$G$9,Résultat!$G$7)),Résultat!$G$7)),Résultat!$G$7)), "")</f>
        <v/>
      </c>
    </row>
    <row r="4076" spans="1:11" ht="20.100000000000001" customHeight="1">
      <c r="A4076" s="26"/>
      <c r="B4076" s="27"/>
      <c r="C4076" s="11" t="str">
        <f>IF($B4076 &lt;&gt; "",VLOOKUP(MID(B4076,3,5),'Recyclabilité Prod Matx'!C:F,2,FALSE), "")</f>
        <v/>
      </c>
      <c r="D4076" s="11" t="str">
        <f>IF($B4076 &lt;&gt; "",VLOOKUP(MID(B4076,3,5),'Recyclabilité Prod Matx'!C:F,3,FALSE),"")</f>
        <v/>
      </c>
      <c r="E4076" s="11" t="str">
        <f>IF($B4076 &lt;&gt; "",VLOOKUP(MID(B4076,3,5),'Recyclabilité Prod Matx'!C:F,4,FALSE), "")</f>
        <v/>
      </c>
      <c r="F4076" s="12" t="str">
        <f>IF($B4076 &lt;&gt; "", IF(C4076="Totale","",IF(D4076 = 0, "", VLOOKUP(D4076,'Cond Compo'!A:B,2,FALSE))),"")</f>
        <v/>
      </c>
      <c r="G4076" s="28"/>
      <c r="H4076" s="11" t="str">
        <f xml:space="preserve"> IF(C4076="Totale",2,IF($G4076 &lt;&gt; "", IF(D4076 = "E",MATCH(G4076, 'Cond Compo'!D$16:D$18, 0), MATCH(G4076, 'Cond Compo'!C$16:C$19, 0)), ""))</f>
        <v/>
      </c>
      <c r="I4076" s="12" t="str">
        <f>IF($E4076 &lt;&gt; "", IF(E4076 = 0, "", VLOOKUP(E4076,'Cond Perturbation'!A:B,2,FALSE)),"")</f>
        <v/>
      </c>
      <c r="J4076" s="28"/>
      <c r="K4076" s="29" t="str">
        <f>IF($B4076 &lt;&gt; "", IF(C4076="Oui",IF(H4076=1,IF(E4076=0,Résultat!G$8,IF(J4076="No",Résultat!$G$8,Résultat!$G$7)),IF(H4076=2,IF(E4076=0,Résultat!G$9,IF(J4076="No",Résultat!$G$9,Résultat!$G$7)),Résultat!$G$7)),IF(C4076 = "Totale", IF(H4076=1,IF(E4076=0,Résultat!G$8,IF(J4076="No",Résultat!$G$9,Résultat!$G$7)),IF(H4076=2,IF(E4076=0,Résultat!G$9,IF(J4076="No",Résultat!$G$9,Résultat!$G$7)),Résultat!$G$7)),Résultat!$G$7)), "")</f>
        <v/>
      </c>
    </row>
    <row r="4077" spans="1:11" ht="20.100000000000001" customHeight="1">
      <c r="A4077" s="26"/>
      <c r="B4077" s="27"/>
      <c r="C4077" s="11" t="str">
        <f>IF($B4077 &lt;&gt; "",VLOOKUP(MID(B4077,3,5),'Recyclabilité Prod Matx'!C:F,2,FALSE), "")</f>
        <v/>
      </c>
      <c r="D4077" s="11" t="str">
        <f>IF($B4077 &lt;&gt; "",VLOOKUP(MID(B4077,3,5),'Recyclabilité Prod Matx'!C:F,3,FALSE),"")</f>
        <v/>
      </c>
      <c r="E4077" s="11" t="str">
        <f>IF($B4077 &lt;&gt; "",VLOOKUP(MID(B4077,3,5),'Recyclabilité Prod Matx'!C:F,4,FALSE), "")</f>
        <v/>
      </c>
      <c r="F4077" s="12" t="str">
        <f>IF($B4077 &lt;&gt; "", IF(C4077="Totale","",IF(D4077 = 0, "", VLOOKUP(D4077,'Cond Compo'!A:B,2,FALSE))),"")</f>
        <v/>
      </c>
      <c r="G4077" s="28"/>
      <c r="H4077" s="11" t="str">
        <f xml:space="preserve"> IF(C4077="Totale",2,IF($G4077 &lt;&gt; "", IF(D4077 = "E",MATCH(G4077, 'Cond Compo'!D$16:D$18, 0), MATCH(G4077, 'Cond Compo'!C$16:C$19, 0)), ""))</f>
        <v/>
      </c>
      <c r="I4077" s="12" t="str">
        <f>IF($E4077 &lt;&gt; "", IF(E4077 = 0, "", VLOOKUP(E4077,'Cond Perturbation'!A:B,2,FALSE)),"")</f>
        <v/>
      </c>
      <c r="J4077" s="28"/>
      <c r="K4077" s="29" t="str">
        <f>IF($B4077 &lt;&gt; "", IF(C4077="Oui",IF(H4077=1,IF(E4077=0,Résultat!G$8,IF(J4077="No",Résultat!$G$8,Résultat!$G$7)),IF(H4077=2,IF(E4077=0,Résultat!G$9,IF(J4077="No",Résultat!$G$9,Résultat!$G$7)),Résultat!$G$7)),IF(C4077 = "Totale", IF(H4077=1,IF(E4077=0,Résultat!G$8,IF(J4077="No",Résultat!$G$9,Résultat!$G$7)),IF(H4077=2,IF(E4077=0,Résultat!G$9,IF(J4077="No",Résultat!$G$9,Résultat!$G$7)),Résultat!$G$7)),Résultat!$G$7)), "")</f>
        <v/>
      </c>
    </row>
    <row r="4078" spans="1:11" ht="20.100000000000001" customHeight="1">
      <c r="A4078" s="26"/>
      <c r="B4078" s="27"/>
      <c r="C4078" s="11" t="str">
        <f>IF($B4078 &lt;&gt; "",VLOOKUP(MID(B4078,3,5),'Recyclabilité Prod Matx'!C:F,2,FALSE), "")</f>
        <v/>
      </c>
      <c r="D4078" s="11" t="str">
        <f>IF($B4078 &lt;&gt; "",VLOOKUP(MID(B4078,3,5),'Recyclabilité Prod Matx'!C:F,3,FALSE),"")</f>
        <v/>
      </c>
      <c r="E4078" s="11" t="str">
        <f>IF($B4078 &lt;&gt; "",VLOOKUP(MID(B4078,3,5),'Recyclabilité Prod Matx'!C:F,4,FALSE), "")</f>
        <v/>
      </c>
      <c r="F4078" s="12" t="str">
        <f>IF($B4078 &lt;&gt; "", IF(C4078="Totale","",IF(D4078 = 0, "", VLOOKUP(D4078,'Cond Compo'!A:B,2,FALSE))),"")</f>
        <v/>
      </c>
      <c r="G4078" s="28"/>
      <c r="H4078" s="11" t="str">
        <f xml:space="preserve"> IF(C4078="Totale",2,IF($G4078 &lt;&gt; "", IF(D4078 = "E",MATCH(G4078, 'Cond Compo'!D$16:D$18, 0), MATCH(G4078, 'Cond Compo'!C$16:C$19, 0)), ""))</f>
        <v/>
      </c>
      <c r="I4078" s="12" t="str">
        <f>IF($E4078 &lt;&gt; "", IF(E4078 = 0, "", VLOOKUP(E4078,'Cond Perturbation'!A:B,2,FALSE)),"")</f>
        <v/>
      </c>
      <c r="J4078" s="28"/>
      <c r="K4078" s="29" t="str">
        <f>IF($B4078 &lt;&gt; "", IF(C4078="Oui",IF(H4078=1,IF(E4078=0,Résultat!G$8,IF(J4078="No",Résultat!$G$8,Résultat!$G$7)),IF(H4078=2,IF(E4078=0,Résultat!G$9,IF(J4078="No",Résultat!$G$9,Résultat!$G$7)),Résultat!$G$7)),IF(C4078 = "Totale", IF(H4078=1,IF(E4078=0,Résultat!G$8,IF(J4078="No",Résultat!$G$9,Résultat!$G$7)),IF(H4078=2,IF(E4078=0,Résultat!G$9,IF(J4078="No",Résultat!$G$9,Résultat!$G$7)),Résultat!$G$7)),Résultat!$G$7)), "")</f>
        <v/>
      </c>
    </row>
    <row r="4079" spans="1:11" ht="20.100000000000001" customHeight="1">
      <c r="A4079" s="26"/>
      <c r="B4079" s="27"/>
      <c r="C4079" s="11" t="str">
        <f>IF($B4079 &lt;&gt; "",VLOOKUP(MID(B4079,3,5),'Recyclabilité Prod Matx'!C:F,2,FALSE), "")</f>
        <v/>
      </c>
      <c r="D4079" s="11" t="str">
        <f>IF($B4079 &lt;&gt; "",VLOOKUP(MID(B4079,3,5),'Recyclabilité Prod Matx'!C:F,3,FALSE),"")</f>
        <v/>
      </c>
      <c r="E4079" s="11" t="str">
        <f>IF($B4079 &lt;&gt; "",VLOOKUP(MID(B4079,3,5),'Recyclabilité Prod Matx'!C:F,4,FALSE), "")</f>
        <v/>
      </c>
      <c r="F4079" s="12" t="str">
        <f>IF($B4079 &lt;&gt; "", IF(C4079="Totale","",IF(D4079 = 0, "", VLOOKUP(D4079,'Cond Compo'!A:B,2,FALSE))),"")</f>
        <v/>
      </c>
      <c r="G4079" s="28"/>
      <c r="H4079" s="11" t="str">
        <f xml:space="preserve"> IF(C4079="Totale",2,IF($G4079 &lt;&gt; "", IF(D4079 = "E",MATCH(G4079, 'Cond Compo'!D$16:D$18, 0), MATCH(G4079, 'Cond Compo'!C$16:C$19, 0)), ""))</f>
        <v/>
      </c>
      <c r="I4079" s="12" t="str">
        <f>IF($E4079 &lt;&gt; "", IF(E4079 = 0, "", VLOOKUP(E4079,'Cond Perturbation'!A:B,2,FALSE)),"")</f>
        <v/>
      </c>
      <c r="J4079" s="28"/>
      <c r="K4079" s="29" t="str">
        <f>IF($B4079 &lt;&gt; "", IF(C4079="Oui",IF(H4079=1,IF(E4079=0,Résultat!G$8,IF(J4079="No",Résultat!$G$8,Résultat!$G$7)),IF(H4079=2,IF(E4079=0,Résultat!G$9,IF(J4079="No",Résultat!$G$9,Résultat!$G$7)),Résultat!$G$7)),IF(C4079 = "Totale", IF(H4079=1,IF(E4079=0,Résultat!G$8,IF(J4079="No",Résultat!$G$9,Résultat!$G$7)),IF(H4079=2,IF(E4079=0,Résultat!G$9,IF(J4079="No",Résultat!$G$9,Résultat!$G$7)),Résultat!$G$7)),Résultat!$G$7)), "")</f>
        <v/>
      </c>
    </row>
    <row r="4080" spans="1:11" ht="20.100000000000001" customHeight="1">
      <c r="A4080" s="26"/>
      <c r="B4080" s="27"/>
      <c r="C4080" s="11" t="str">
        <f>IF($B4080 &lt;&gt; "",VLOOKUP(MID(B4080,3,5),'Recyclabilité Prod Matx'!C:F,2,FALSE), "")</f>
        <v/>
      </c>
      <c r="D4080" s="11" t="str">
        <f>IF($B4080 &lt;&gt; "",VLOOKUP(MID(B4080,3,5),'Recyclabilité Prod Matx'!C:F,3,FALSE),"")</f>
        <v/>
      </c>
      <c r="E4080" s="11" t="str">
        <f>IF($B4080 &lt;&gt; "",VLOOKUP(MID(B4080,3,5),'Recyclabilité Prod Matx'!C:F,4,FALSE), "")</f>
        <v/>
      </c>
      <c r="F4080" s="12" t="str">
        <f>IF($B4080 &lt;&gt; "", IF(C4080="Totale","",IF(D4080 = 0, "", VLOOKUP(D4080,'Cond Compo'!A:B,2,FALSE))),"")</f>
        <v/>
      </c>
      <c r="G4080" s="28"/>
      <c r="H4080" s="11" t="str">
        <f xml:space="preserve"> IF(C4080="Totale",2,IF($G4080 &lt;&gt; "", IF(D4080 = "E",MATCH(G4080, 'Cond Compo'!D$16:D$18, 0), MATCH(G4080, 'Cond Compo'!C$16:C$19, 0)), ""))</f>
        <v/>
      </c>
      <c r="I4080" s="12" t="str">
        <f>IF($E4080 &lt;&gt; "", IF(E4080 = 0, "", VLOOKUP(E4080,'Cond Perturbation'!A:B,2,FALSE)),"")</f>
        <v/>
      </c>
      <c r="J4080" s="28"/>
      <c r="K4080" s="29" t="str">
        <f>IF($B4080 &lt;&gt; "", IF(C4080="Oui",IF(H4080=1,IF(E4080=0,Résultat!G$8,IF(J4080="No",Résultat!$G$8,Résultat!$G$7)),IF(H4080=2,IF(E4080=0,Résultat!G$9,IF(J4080="No",Résultat!$G$9,Résultat!$G$7)),Résultat!$G$7)),IF(C4080 = "Totale", IF(H4080=1,IF(E4080=0,Résultat!G$8,IF(J4080="No",Résultat!$G$9,Résultat!$G$7)),IF(H4080=2,IF(E4080=0,Résultat!G$9,IF(J4080="No",Résultat!$G$9,Résultat!$G$7)),Résultat!$G$7)),Résultat!$G$7)), "")</f>
        <v/>
      </c>
    </row>
    <row r="4081" spans="1:11" ht="20.100000000000001" customHeight="1">
      <c r="A4081" s="26"/>
      <c r="B4081" s="27"/>
      <c r="C4081" s="11" t="str">
        <f>IF($B4081 &lt;&gt; "",VLOOKUP(MID(B4081,3,5),'Recyclabilité Prod Matx'!C:F,2,FALSE), "")</f>
        <v/>
      </c>
      <c r="D4081" s="11" t="str">
        <f>IF($B4081 &lt;&gt; "",VLOOKUP(MID(B4081,3,5),'Recyclabilité Prod Matx'!C:F,3,FALSE),"")</f>
        <v/>
      </c>
      <c r="E4081" s="11" t="str">
        <f>IF($B4081 &lt;&gt; "",VLOOKUP(MID(B4081,3,5),'Recyclabilité Prod Matx'!C:F,4,FALSE), "")</f>
        <v/>
      </c>
      <c r="F4081" s="12" t="str">
        <f>IF($B4081 &lt;&gt; "", IF(C4081="Totale","",IF(D4081 = 0, "", VLOOKUP(D4081,'Cond Compo'!A:B,2,FALSE))),"")</f>
        <v/>
      </c>
      <c r="G4081" s="28"/>
      <c r="H4081" s="11" t="str">
        <f xml:space="preserve"> IF(C4081="Totale",2,IF($G4081 &lt;&gt; "", IF(D4081 = "E",MATCH(G4081, 'Cond Compo'!D$16:D$18, 0), MATCH(G4081, 'Cond Compo'!C$16:C$19, 0)), ""))</f>
        <v/>
      </c>
      <c r="I4081" s="12" t="str">
        <f>IF($E4081 &lt;&gt; "", IF(E4081 = 0, "", VLOOKUP(E4081,'Cond Perturbation'!A:B,2,FALSE)),"")</f>
        <v/>
      </c>
      <c r="J4081" s="28"/>
      <c r="K4081" s="29" t="str">
        <f>IF($B4081 &lt;&gt; "", IF(C4081="Oui",IF(H4081=1,IF(E4081=0,Résultat!G$8,IF(J4081="No",Résultat!$G$8,Résultat!$G$7)),IF(H4081=2,IF(E4081=0,Résultat!G$9,IF(J4081="No",Résultat!$G$9,Résultat!$G$7)),Résultat!$G$7)),IF(C4081 = "Totale", IF(H4081=1,IF(E4081=0,Résultat!G$8,IF(J4081="No",Résultat!$G$9,Résultat!$G$7)),IF(H4081=2,IF(E4081=0,Résultat!G$9,IF(J4081="No",Résultat!$G$9,Résultat!$G$7)),Résultat!$G$7)),Résultat!$G$7)), "")</f>
        <v/>
      </c>
    </row>
    <row r="4082" spans="1:11" ht="20.100000000000001" customHeight="1">
      <c r="A4082" s="26"/>
      <c r="B4082" s="27"/>
      <c r="C4082" s="11" t="str">
        <f>IF($B4082 &lt;&gt; "",VLOOKUP(MID(B4082,3,5),'Recyclabilité Prod Matx'!C:F,2,FALSE), "")</f>
        <v/>
      </c>
      <c r="D4082" s="11" t="str">
        <f>IF($B4082 &lt;&gt; "",VLOOKUP(MID(B4082,3,5),'Recyclabilité Prod Matx'!C:F,3,FALSE),"")</f>
        <v/>
      </c>
      <c r="E4082" s="11" t="str">
        <f>IF($B4082 &lt;&gt; "",VLOOKUP(MID(B4082,3,5),'Recyclabilité Prod Matx'!C:F,4,FALSE), "")</f>
        <v/>
      </c>
      <c r="F4082" s="12" t="str">
        <f>IF($B4082 &lt;&gt; "", IF(C4082="Totale","",IF(D4082 = 0, "", VLOOKUP(D4082,'Cond Compo'!A:B,2,FALSE))),"")</f>
        <v/>
      </c>
      <c r="G4082" s="28"/>
      <c r="H4082" s="11" t="str">
        <f xml:space="preserve"> IF(C4082="Totale",2,IF($G4082 &lt;&gt; "", IF(D4082 = "E",MATCH(G4082, 'Cond Compo'!D$16:D$18, 0), MATCH(G4082, 'Cond Compo'!C$16:C$19, 0)), ""))</f>
        <v/>
      </c>
      <c r="I4082" s="12" t="str">
        <f>IF($E4082 &lt;&gt; "", IF(E4082 = 0, "", VLOOKUP(E4082,'Cond Perturbation'!A:B,2,FALSE)),"")</f>
        <v/>
      </c>
      <c r="J4082" s="28"/>
      <c r="K4082" s="29" t="str">
        <f>IF($B4082 &lt;&gt; "", IF(C4082="Oui",IF(H4082=1,IF(E4082=0,Résultat!G$8,IF(J4082="No",Résultat!$G$8,Résultat!$G$7)),IF(H4082=2,IF(E4082=0,Résultat!G$9,IF(J4082="No",Résultat!$G$9,Résultat!$G$7)),Résultat!$G$7)),IF(C4082 = "Totale", IF(H4082=1,IF(E4082=0,Résultat!G$8,IF(J4082="No",Résultat!$G$9,Résultat!$G$7)),IF(H4082=2,IF(E4082=0,Résultat!G$9,IF(J4082="No",Résultat!$G$9,Résultat!$G$7)),Résultat!$G$7)),Résultat!$G$7)), "")</f>
        <v/>
      </c>
    </row>
    <row r="4083" spans="1:11" ht="20.100000000000001" customHeight="1">
      <c r="A4083" s="26"/>
      <c r="B4083" s="27"/>
      <c r="C4083" s="11" t="str">
        <f>IF($B4083 &lt;&gt; "",VLOOKUP(MID(B4083,3,5),'Recyclabilité Prod Matx'!C:F,2,FALSE), "")</f>
        <v/>
      </c>
      <c r="D4083" s="11" t="str">
        <f>IF($B4083 &lt;&gt; "",VLOOKUP(MID(B4083,3,5),'Recyclabilité Prod Matx'!C:F,3,FALSE),"")</f>
        <v/>
      </c>
      <c r="E4083" s="11" t="str">
        <f>IF($B4083 &lt;&gt; "",VLOOKUP(MID(B4083,3,5),'Recyclabilité Prod Matx'!C:F,4,FALSE), "")</f>
        <v/>
      </c>
      <c r="F4083" s="12" t="str">
        <f>IF($B4083 &lt;&gt; "", IF(C4083="Totale","",IF(D4083 = 0, "", VLOOKUP(D4083,'Cond Compo'!A:B,2,FALSE))),"")</f>
        <v/>
      </c>
      <c r="G4083" s="28"/>
      <c r="H4083" s="11" t="str">
        <f xml:space="preserve"> IF(C4083="Totale",2,IF($G4083 &lt;&gt; "", IF(D4083 = "E",MATCH(G4083, 'Cond Compo'!D$16:D$18, 0), MATCH(G4083, 'Cond Compo'!C$16:C$19, 0)), ""))</f>
        <v/>
      </c>
      <c r="I4083" s="12" t="str">
        <f>IF($E4083 &lt;&gt; "", IF(E4083 = 0, "", VLOOKUP(E4083,'Cond Perturbation'!A:B,2,FALSE)),"")</f>
        <v/>
      </c>
      <c r="J4083" s="28"/>
      <c r="K4083" s="29" t="str">
        <f>IF($B4083 &lt;&gt; "", IF(C4083="Oui",IF(H4083=1,IF(E4083=0,Résultat!G$8,IF(J4083="No",Résultat!$G$8,Résultat!$G$7)),IF(H4083=2,IF(E4083=0,Résultat!G$9,IF(J4083="No",Résultat!$G$9,Résultat!$G$7)),Résultat!$G$7)),IF(C4083 = "Totale", IF(H4083=1,IF(E4083=0,Résultat!G$8,IF(J4083="No",Résultat!$G$9,Résultat!$G$7)),IF(H4083=2,IF(E4083=0,Résultat!G$9,IF(J4083="No",Résultat!$G$9,Résultat!$G$7)),Résultat!$G$7)),Résultat!$G$7)), "")</f>
        <v/>
      </c>
    </row>
    <row r="4084" spans="1:11" ht="20.100000000000001" customHeight="1">
      <c r="A4084" s="26"/>
      <c r="B4084" s="27"/>
      <c r="C4084" s="11" t="str">
        <f>IF($B4084 &lt;&gt; "",VLOOKUP(MID(B4084,3,5),'Recyclabilité Prod Matx'!C:F,2,FALSE), "")</f>
        <v/>
      </c>
      <c r="D4084" s="11" t="str">
        <f>IF($B4084 &lt;&gt; "",VLOOKUP(MID(B4084,3,5),'Recyclabilité Prod Matx'!C:F,3,FALSE),"")</f>
        <v/>
      </c>
      <c r="E4084" s="11" t="str">
        <f>IF($B4084 &lt;&gt; "",VLOOKUP(MID(B4084,3,5),'Recyclabilité Prod Matx'!C:F,4,FALSE), "")</f>
        <v/>
      </c>
      <c r="F4084" s="12" t="str">
        <f>IF($B4084 &lt;&gt; "", IF(C4084="Totale","",IF(D4084 = 0, "", VLOOKUP(D4084,'Cond Compo'!A:B,2,FALSE))),"")</f>
        <v/>
      </c>
      <c r="G4084" s="28"/>
      <c r="H4084" s="11" t="str">
        <f xml:space="preserve"> IF(C4084="Totale",2,IF($G4084 &lt;&gt; "", IF(D4084 = "E",MATCH(G4084, 'Cond Compo'!D$16:D$18, 0), MATCH(G4084, 'Cond Compo'!C$16:C$19, 0)), ""))</f>
        <v/>
      </c>
      <c r="I4084" s="12" t="str">
        <f>IF($E4084 &lt;&gt; "", IF(E4084 = 0, "", VLOOKUP(E4084,'Cond Perturbation'!A:B,2,FALSE)),"")</f>
        <v/>
      </c>
      <c r="J4084" s="28"/>
      <c r="K4084" s="29" t="str">
        <f>IF($B4084 &lt;&gt; "", IF(C4084="Oui",IF(H4084=1,IF(E4084=0,Résultat!G$8,IF(J4084="No",Résultat!$G$8,Résultat!$G$7)),IF(H4084=2,IF(E4084=0,Résultat!G$9,IF(J4084="No",Résultat!$G$9,Résultat!$G$7)),Résultat!$G$7)),IF(C4084 = "Totale", IF(H4084=1,IF(E4084=0,Résultat!G$8,IF(J4084="No",Résultat!$G$9,Résultat!$G$7)),IF(H4084=2,IF(E4084=0,Résultat!G$9,IF(J4084="No",Résultat!$G$9,Résultat!$G$7)),Résultat!$G$7)),Résultat!$G$7)), "")</f>
        <v/>
      </c>
    </row>
    <row r="4085" spans="1:11" ht="20.100000000000001" customHeight="1">
      <c r="A4085" s="26"/>
      <c r="B4085" s="27"/>
      <c r="C4085" s="11" t="str">
        <f>IF($B4085 &lt;&gt; "",VLOOKUP(MID(B4085,3,5),'Recyclabilité Prod Matx'!C:F,2,FALSE), "")</f>
        <v/>
      </c>
      <c r="D4085" s="11" t="str">
        <f>IF($B4085 &lt;&gt; "",VLOOKUP(MID(B4085,3,5),'Recyclabilité Prod Matx'!C:F,3,FALSE),"")</f>
        <v/>
      </c>
      <c r="E4085" s="11" t="str">
        <f>IF($B4085 &lt;&gt; "",VLOOKUP(MID(B4085,3,5),'Recyclabilité Prod Matx'!C:F,4,FALSE), "")</f>
        <v/>
      </c>
      <c r="F4085" s="12" t="str">
        <f>IF($B4085 &lt;&gt; "", IF(C4085="Totale","",IF(D4085 = 0, "", VLOOKUP(D4085,'Cond Compo'!A:B,2,FALSE))),"")</f>
        <v/>
      </c>
      <c r="G4085" s="28"/>
      <c r="H4085" s="11" t="str">
        <f xml:space="preserve"> IF(C4085="Totale",2,IF($G4085 &lt;&gt; "", IF(D4085 = "E",MATCH(G4085, 'Cond Compo'!D$16:D$18, 0), MATCH(G4085, 'Cond Compo'!C$16:C$19, 0)), ""))</f>
        <v/>
      </c>
      <c r="I4085" s="12" t="str">
        <f>IF($E4085 &lt;&gt; "", IF(E4085 = 0, "", VLOOKUP(E4085,'Cond Perturbation'!A:B,2,FALSE)),"")</f>
        <v/>
      </c>
      <c r="J4085" s="28"/>
      <c r="K4085" s="29" t="str">
        <f>IF($B4085 &lt;&gt; "", IF(C4085="Oui",IF(H4085=1,IF(E4085=0,Résultat!G$8,IF(J4085="No",Résultat!$G$8,Résultat!$G$7)),IF(H4085=2,IF(E4085=0,Résultat!G$9,IF(J4085="No",Résultat!$G$9,Résultat!$G$7)),Résultat!$G$7)),IF(C4085 = "Totale", IF(H4085=1,IF(E4085=0,Résultat!G$8,IF(J4085="No",Résultat!$G$9,Résultat!$G$7)),IF(H4085=2,IF(E4085=0,Résultat!G$9,IF(J4085="No",Résultat!$G$9,Résultat!$G$7)),Résultat!$G$7)),Résultat!$G$7)), "")</f>
        <v/>
      </c>
    </row>
    <row r="4086" spans="1:11" ht="20.100000000000001" customHeight="1">
      <c r="A4086" s="26"/>
      <c r="B4086" s="27"/>
      <c r="C4086" s="11" t="str">
        <f>IF($B4086 &lt;&gt; "",VLOOKUP(MID(B4086,3,5),'Recyclabilité Prod Matx'!C:F,2,FALSE), "")</f>
        <v/>
      </c>
      <c r="D4086" s="11" t="str">
        <f>IF($B4086 &lt;&gt; "",VLOOKUP(MID(B4086,3,5),'Recyclabilité Prod Matx'!C:F,3,FALSE),"")</f>
        <v/>
      </c>
      <c r="E4086" s="11" t="str">
        <f>IF($B4086 &lt;&gt; "",VLOOKUP(MID(B4086,3,5),'Recyclabilité Prod Matx'!C:F,4,FALSE), "")</f>
        <v/>
      </c>
      <c r="F4086" s="12" t="str">
        <f>IF($B4086 &lt;&gt; "", IF(C4086="Totale","",IF(D4086 = 0, "", VLOOKUP(D4086,'Cond Compo'!A:B,2,FALSE))),"")</f>
        <v/>
      </c>
      <c r="G4086" s="28"/>
      <c r="H4086" s="11" t="str">
        <f xml:space="preserve"> IF(C4086="Totale",2,IF($G4086 &lt;&gt; "", IF(D4086 = "E",MATCH(G4086, 'Cond Compo'!D$16:D$18, 0), MATCH(G4086, 'Cond Compo'!C$16:C$19, 0)), ""))</f>
        <v/>
      </c>
      <c r="I4086" s="12" t="str">
        <f>IF($E4086 &lt;&gt; "", IF(E4086 = 0, "", VLOOKUP(E4086,'Cond Perturbation'!A:B,2,FALSE)),"")</f>
        <v/>
      </c>
      <c r="J4086" s="28"/>
      <c r="K4086" s="29" t="str">
        <f>IF($B4086 &lt;&gt; "", IF(C4086="Oui",IF(H4086=1,IF(E4086=0,Résultat!G$8,IF(J4086="No",Résultat!$G$8,Résultat!$G$7)),IF(H4086=2,IF(E4086=0,Résultat!G$9,IF(J4086="No",Résultat!$G$9,Résultat!$G$7)),Résultat!$G$7)),IF(C4086 = "Totale", IF(H4086=1,IF(E4086=0,Résultat!G$8,IF(J4086="No",Résultat!$G$9,Résultat!$G$7)),IF(H4086=2,IF(E4086=0,Résultat!G$9,IF(J4086="No",Résultat!$G$9,Résultat!$G$7)),Résultat!$G$7)),Résultat!$G$7)), "")</f>
        <v/>
      </c>
    </row>
    <row r="4087" spans="1:11" ht="20.100000000000001" customHeight="1">
      <c r="A4087" s="26"/>
      <c r="B4087" s="27"/>
      <c r="C4087" s="11" t="str">
        <f>IF($B4087 &lt;&gt; "",VLOOKUP(MID(B4087,3,5),'Recyclabilité Prod Matx'!C:F,2,FALSE), "")</f>
        <v/>
      </c>
      <c r="D4087" s="11" t="str">
        <f>IF($B4087 &lt;&gt; "",VLOOKUP(MID(B4087,3,5),'Recyclabilité Prod Matx'!C:F,3,FALSE),"")</f>
        <v/>
      </c>
      <c r="E4087" s="11" t="str">
        <f>IF($B4087 &lt;&gt; "",VLOOKUP(MID(B4087,3,5),'Recyclabilité Prod Matx'!C:F,4,FALSE), "")</f>
        <v/>
      </c>
      <c r="F4087" s="12" t="str">
        <f>IF($B4087 &lt;&gt; "", IF(C4087="Totale","",IF(D4087 = 0, "", VLOOKUP(D4087,'Cond Compo'!A:B,2,FALSE))),"")</f>
        <v/>
      </c>
      <c r="G4087" s="28"/>
      <c r="H4087" s="11" t="str">
        <f xml:space="preserve"> IF(C4087="Totale",2,IF($G4087 &lt;&gt; "", IF(D4087 = "E",MATCH(G4087, 'Cond Compo'!D$16:D$18, 0), MATCH(G4087, 'Cond Compo'!C$16:C$19, 0)), ""))</f>
        <v/>
      </c>
      <c r="I4087" s="12" t="str">
        <f>IF($E4087 &lt;&gt; "", IF(E4087 = 0, "", VLOOKUP(E4087,'Cond Perturbation'!A:B,2,FALSE)),"")</f>
        <v/>
      </c>
      <c r="J4087" s="28"/>
      <c r="K4087" s="29" t="str">
        <f>IF($B4087 &lt;&gt; "", IF(C4087="Oui",IF(H4087=1,IF(E4087=0,Résultat!G$8,IF(J4087="No",Résultat!$G$8,Résultat!$G$7)),IF(H4087=2,IF(E4087=0,Résultat!G$9,IF(J4087="No",Résultat!$G$9,Résultat!$G$7)),Résultat!$G$7)),IF(C4087 = "Totale", IF(H4087=1,IF(E4087=0,Résultat!G$8,IF(J4087="No",Résultat!$G$9,Résultat!$G$7)),IF(H4087=2,IF(E4087=0,Résultat!G$9,IF(J4087="No",Résultat!$G$9,Résultat!$G$7)),Résultat!$G$7)),Résultat!$G$7)), "")</f>
        <v/>
      </c>
    </row>
    <row r="4088" spans="1:11" ht="20.100000000000001" customHeight="1">
      <c r="A4088" s="26"/>
      <c r="B4088" s="27"/>
      <c r="C4088" s="11" t="str">
        <f>IF($B4088 &lt;&gt; "",VLOOKUP(MID(B4088,3,5),'Recyclabilité Prod Matx'!C:F,2,FALSE), "")</f>
        <v/>
      </c>
      <c r="D4088" s="11" t="str">
        <f>IF($B4088 &lt;&gt; "",VLOOKUP(MID(B4088,3,5),'Recyclabilité Prod Matx'!C:F,3,FALSE),"")</f>
        <v/>
      </c>
      <c r="E4088" s="11" t="str">
        <f>IF($B4088 &lt;&gt; "",VLOOKUP(MID(B4088,3,5),'Recyclabilité Prod Matx'!C:F,4,FALSE), "")</f>
        <v/>
      </c>
      <c r="F4088" s="12" t="str">
        <f>IF($B4088 &lt;&gt; "", IF(C4088="Totale","",IF(D4088 = 0, "", VLOOKUP(D4088,'Cond Compo'!A:B,2,FALSE))),"")</f>
        <v/>
      </c>
      <c r="G4088" s="28"/>
      <c r="H4088" s="11" t="str">
        <f xml:space="preserve"> IF(C4088="Totale",2,IF($G4088 &lt;&gt; "", IF(D4088 = "E",MATCH(G4088, 'Cond Compo'!D$16:D$18, 0), MATCH(G4088, 'Cond Compo'!C$16:C$19, 0)), ""))</f>
        <v/>
      </c>
      <c r="I4088" s="12" t="str">
        <f>IF($E4088 &lt;&gt; "", IF(E4088 = 0, "", VLOOKUP(E4088,'Cond Perturbation'!A:B,2,FALSE)),"")</f>
        <v/>
      </c>
      <c r="J4088" s="28"/>
      <c r="K4088" s="29" t="str">
        <f>IF($B4088 &lt;&gt; "", IF(C4088="Oui",IF(H4088=1,IF(E4088=0,Résultat!G$8,IF(J4088="No",Résultat!$G$8,Résultat!$G$7)),IF(H4088=2,IF(E4088=0,Résultat!G$9,IF(J4088="No",Résultat!$G$9,Résultat!$G$7)),Résultat!$G$7)),IF(C4088 = "Totale", IF(H4088=1,IF(E4088=0,Résultat!G$8,IF(J4088="No",Résultat!$G$9,Résultat!$G$7)),IF(H4088=2,IF(E4088=0,Résultat!G$9,IF(J4088="No",Résultat!$G$9,Résultat!$G$7)),Résultat!$G$7)),Résultat!$G$7)), "")</f>
        <v/>
      </c>
    </row>
    <row r="4089" spans="1:11" ht="20.100000000000001" customHeight="1">
      <c r="A4089" s="26"/>
      <c r="B4089" s="27"/>
      <c r="C4089" s="11" t="str">
        <f>IF($B4089 &lt;&gt; "",VLOOKUP(MID(B4089,3,5),'Recyclabilité Prod Matx'!C:F,2,FALSE), "")</f>
        <v/>
      </c>
      <c r="D4089" s="11" t="str">
        <f>IF($B4089 &lt;&gt; "",VLOOKUP(MID(B4089,3,5),'Recyclabilité Prod Matx'!C:F,3,FALSE),"")</f>
        <v/>
      </c>
      <c r="E4089" s="11" t="str">
        <f>IF($B4089 &lt;&gt; "",VLOOKUP(MID(B4089,3,5),'Recyclabilité Prod Matx'!C:F,4,FALSE), "")</f>
        <v/>
      </c>
      <c r="F4089" s="12" t="str">
        <f>IF($B4089 &lt;&gt; "", IF(C4089="Totale","",IF(D4089 = 0, "", VLOOKUP(D4089,'Cond Compo'!A:B,2,FALSE))),"")</f>
        <v/>
      </c>
      <c r="G4089" s="28"/>
      <c r="H4089" s="11" t="str">
        <f xml:space="preserve"> IF(C4089="Totale",2,IF($G4089 &lt;&gt; "", IF(D4089 = "E",MATCH(G4089, 'Cond Compo'!D$16:D$18, 0), MATCH(G4089, 'Cond Compo'!C$16:C$19, 0)), ""))</f>
        <v/>
      </c>
      <c r="I4089" s="12" t="str">
        <f>IF($E4089 &lt;&gt; "", IF(E4089 = 0, "", VLOOKUP(E4089,'Cond Perturbation'!A:B,2,FALSE)),"")</f>
        <v/>
      </c>
      <c r="J4089" s="28"/>
      <c r="K4089" s="29" t="str">
        <f>IF($B4089 &lt;&gt; "", IF(C4089="Oui",IF(H4089=1,IF(E4089=0,Résultat!G$8,IF(J4089="No",Résultat!$G$8,Résultat!$G$7)),IF(H4089=2,IF(E4089=0,Résultat!G$9,IF(J4089="No",Résultat!$G$9,Résultat!$G$7)),Résultat!$G$7)),IF(C4089 = "Totale", IF(H4089=1,IF(E4089=0,Résultat!G$8,IF(J4089="No",Résultat!$G$9,Résultat!$G$7)),IF(H4089=2,IF(E4089=0,Résultat!G$9,IF(J4089="No",Résultat!$G$9,Résultat!$G$7)),Résultat!$G$7)),Résultat!$G$7)), "")</f>
        <v/>
      </c>
    </row>
    <row r="4090" spans="1:11" ht="20.100000000000001" customHeight="1">
      <c r="A4090" s="26"/>
      <c r="B4090" s="27"/>
      <c r="C4090" s="11" t="str">
        <f>IF($B4090 &lt;&gt; "",VLOOKUP(MID(B4090,3,5),'Recyclabilité Prod Matx'!C:F,2,FALSE), "")</f>
        <v/>
      </c>
      <c r="D4090" s="11" t="str">
        <f>IF($B4090 &lt;&gt; "",VLOOKUP(MID(B4090,3,5),'Recyclabilité Prod Matx'!C:F,3,FALSE),"")</f>
        <v/>
      </c>
      <c r="E4090" s="11" t="str">
        <f>IF($B4090 &lt;&gt; "",VLOOKUP(MID(B4090,3,5),'Recyclabilité Prod Matx'!C:F,4,FALSE), "")</f>
        <v/>
      </c>
      <c r="F4090" s="12" t="str">
        <f>IF($B4090 &lt;&gt; "", IF(C4090="Totale","",IF(D4090 = 0, "", VLOOKUP(D4090,'Cond Compo'!A:B,2,FALSE))),"")</f>
        <v/>
      </c>
      <c r="G4090" s="28"/>
      <c r="H4090" s="11" t="str">
        <f xml:space="preserve"> IF(C4090="Totale",2,IF($G4090 &lt;&gt; "", IF(D4090 = "E",MATCH(G4090, 'Cond Compo'!D$16:D$18, 0), MATCH(G4090, 'Cond Compo'!C$16:C$19, 0)), ""))</f>
        <v/>
      </c>
      <c r="I4090" s="12" t="str">
        <f>IF($E4090 &lt;&gt; "", IF(E4090 = 0, "", VLOOKUP(E4090,'Cond Perturbation'!A:B,2,FALSE)),"")</f>
        <v/>
      </c>
      <c r="J4090" s="28"/>
      <c r="K4090" s="29" t="str">
        <f>IF($B4090 &lt;&gt; "", IF(C4090="Oui",IF(H4090=1,IF(E4090=0,Résultat!G$8,IF(J4090="No",Résultat!$G$8,Résultat!$G$7)),IF(H4090=2,IF(E4090=0,Résultat!G$9,IF(J4090="No",Résultat!$G$9,Résultat!$G$7)),Résultat!$G$7)),IF(C4090 = "Totale", IF(H4090=1,IF(E4090=0,Résultat!G$8,IF(J4090="No",Résultat!$G$9,Résultat!$G$7)),IF(H4090=2,IF(E4090=0,Résultat!G$9,IF(J4090="No",Résultat!$G$9,Résultat!$G$7)),Résultat!$G$7)),Résultat!$G$7)), "")</f>
        <v/>
      </c>
    </row>
    <row r="4091" spans="1:11" ht="20.100000000000001" customHeight="1">
      <c r="A4091" s="26"/>
      <c r="B4091" s="27"/>
      <c r="C4091" s="11" t="str">
        <f>IF($B4091 &lt;&gt; "",VLOOKUP(MID(B4091,3,5),'Recyclabilité Prod Matx'!C:F,2,FALSE), "")</f>
        <v/>
      </c>
      <c r="D4091" s="11" t="str">
        <f>IF($B4091 &lt;&gt; "",VLOOKUP(MID(B4091,3,5),'Recyclabilité Prod Matx'!C:F,3,FALSE),"")</f>
        <v/>
      </c>
      <c r="E4091" s="11" t="str">
        <f>IF($B4091 &lt;&gt; "",VLOOKUP(MID(B4091,3,5),'Recyclabilité Prod Matx'!C:F,4,FALSE), "")</f>
        <v/>
      </c>
      <c r="F4091" s="12" t="str">
        <f>IF($B4091 &lt;&gt; "", IF(C4091="Totale","",IF(D4091 = 0, "", VLOOKUP(D4091,'Cond Compo'!A:B,2,FALSE))),"")</f>
        <v/>
      </c>
      <c r="G4091" s="28"/>
      <c r="H4091" s="11" t="str">
        <f xml:space="preserve"> IF(C4091="Totale",2,IF($G4091 &lt;&gt; "", IF(D4091 = "E",MATCH(G4091, 'Cond Compo'!D$16:D$18, 0), MATCH(G4091, 'Cond Compo'!C$16:C$19, 0)), ""))</f>
        <v/>
      </c>
      <c r="I4091" s="12" t="str">
        <f>IF($E4091 &lt;&gt; "", IF(E4091 = 0, "", VLOOKUP(E4091,'Cond Perturbation'!A:B,2,FALSE)),"")</f>
        <v/>
      </c>
      <c r="J4091" s="28"/>
      <c r="K4091" s="29" t="str">
        <f>IF($B4091 &lt;&gt; "", IF(C4091="Oui",IF(H4091=1,IF(E4091=0,Résultat!G$8,IF(J4091="No",Résultat!$G$8,Résultat!$G$7)),IF(H4091=2,IF(E4091=0,Résultat!G$9,IF(J4091="No",Résultat!$G$9,Résultat!$G$7)),Résultat!$G$7)),IF(C4091 = "Totale", IF(H4091=1,IF(E4091=0,Résultat!G$8,IF(J4091="No",Résultat!$G$9,Résultat!$G$7)),IF(H4091=2,IF(E4091=0,Résultat!G$9,IF(J4091="No",Résultat!$G$9,Résultat!$G$7)),Résultat!$G$7)),Résultat!$G$7)), "")</f>
        <v/>
      </c>
    </row>
    <row r="4092" spans="1:11" ht="20.100000000000001" customHeight="1">
      <c r="A4092" s="26"/>
      <c r="B4092" s="27"/>
      <c r="C4092" s="11" t="str">
        <f>IF($B4092 &lt;&gt; "",VLOOKUP(MID(B4092,3,5),'Recyclabilité Prod Matx'!C:F,2,FALSE), "")</f>
        <v/>
      </c>
      <c r="D4092" s="11" t="str">
        <f>IF($B4092 &lt;&gt; "",VLOOKUP(MID(B4092,3,5),'Recyclabilité Prod Matx'!C:F,3,FALSE),"")</f>
        <v/>
      </c>
      <c r="E4092" s="11" t="str">
        <f>IF($B4092 &lt;&gt; "",VLOOKUP(MID(B4092,3,5),'Recyclabilité Prod Matx'!C:F,4,FALSE), "")</f>
        <v/>
      </c>
      <c r="F4092" s="12" t="str">
        <f>IF($B4092 &lt;&gt; "", IF(C4092="Totale","",IF(D4092 = 0, "", VLOOKUP(D4092,'Cond Compo'!A:B,2,FALSE))),"")</f>
        <v/>
      </c>
      <c r="G4092" s="28"/>
      <c r="H4092" s="11" t="str">
        <f xml:space="preserve"> IF(C4092="Totale",2,IF($G4092 &lt;&gt; "", IF(D4092 = "E",MATCH(G4092, 'Cond Compo'!D$16:D$18, 0), MATCH(G4092, 'Cond Compo'!C$16:C$19, 0)), ""))</f>
        <v/>
      </c>
      <c r="I4092" s="12" t="str">
        <f>IF($E4092 &lt;&gt; "", IF(E4092 = 0, "", VLOOKUP(E4092,'Cond Perturbation'!A:B,2,FALSE)),"")</f>
        <v/>
      </c>
      <c r="J4092" s="28"/>
      <c r="K4092" s="29" t="str">
        <f>IF($B4092 &lt;&gt; "", IF(C4092="Oui",IF(H4092=1,IF(E4092=0,Résultat!G$8,IF(J4092="No",Résultat!$G$8,Résultat!$G$7)),IF(H4092=2,IF(E4092=0,Résultat!G$9,IF(J4092="No",Résultat!$G$9,Résultat!$G$7)),Résultat!$G$7)),IF(C4092 = "Totale", IF(H4092=1,IF(E4092=0,Résultat!G$8,IF(J4092="No",Résultat!$G$9,Résultat!$G$7)),IF(H4092=2,IF(E4092=0,Résultat!G$9,IF(J4092="No",Résultat!$G$9,Résultat!$G$7)),Résultat!$G$7)),Résultat!$G$7)), "")</f>
        <v/>
      </c>
    </row>
    <row r="4093" spans="1:11" ht="20.100000000000001" customHeight="1">
      <c r="A4093" s="26"/>
      <c r="B4093" s="27"/>
      <c r="C4093" s="11" t="str">
        <f>IF($B4093 &lt;&gt; "",VLOOKUP(MID(B4093,3,5),'Recyclabilité Prod Matx'!C:F,2,FALSE), "")</f>
        <v/>
      </c>
      <c r="D4093" s="11" t="str">
        <f>IF($B4093 &lt;&gt; "",VLOOKUP(MID(B4093,3,5),'Recyclabilité Prod Matx'!C:F,3,FALSE),"")</f>
        <v/>
      </c>
      <c r="E4093" s="11" t="str">
        <f>IF($B4093 &lt;&gt; "",VLOOKUP(MID(B4093,3,5),'Recyclabilité Prod Matx'!C:F,4,FALSE), "")</f>
        <v/>
      </c>
      <c r="F4093" s="12" t="str">
        <f>IF($B4093 &lt;&gt; "", IF(C4093="Totale","",IF(D4093 = 0, "", VLOOKUP(D4093,'Cond Compo'!A:B,2,FALSE))),"")</f>
        <v/>
      </c>
      <c r="G4093" s="28"/>
      <c r="H4093" s="11" t="str">
        <f xml:space="preserve"> IF(C4093="Totale",2,IF($G4093 &lt;&gt; "", IF(D4093 = "E",MATCH(G4093, 'Cond Compo'!D$16:D$18, 0), MATCH(G4093, 'Cond Compo'!C$16:C$19, 0)), ""))</f>
        <v/>
      </c>
      <c r="I4093" s="12" t="str">
        <f>IF($E4093 &lt;&gt; "", IF(E4093 = 0, "", VLOOKUP(E4093,'Cond Perturbation'!A:B,2,FALSE)),"")</f>
        <v/>
      </c>
      <c r="J4093" s="28"/>
      <c r="K4093" s="29" t="str">
        <f>IF($B4093 &lt;&gt; "", IF(C4093="Oui",IF(H4093=1,IF(E4093=0,Résultat!G$8,IF(J4093="No",Résultat!$G$8,Résultat!$G$7)),IF(H4093=2,IF(E4093=0,Résultat!G$9,IF(J4093="No",Résultat!$G$9,Résultat!$G$7)),Résultat!$G$7)),IF(C4093 = "Totale", IF(H4093=1,IF(E4093=0,Résultat!G$8,IF(J4093="No",Résultat!$G$9,Résultat!$G$7)),IF(H4093=2,IF(E4093=0,Résultat!G$9,IF(J4093="No",Résultat!$G$9,Résultat!$G$7)),Résultat!$G$7)),Résultat!$G$7)), "")</f>
        <v/>
      </c>
    </row>
    <row r="4094" spans="1:11" ht="20.100000000000001" customHeight="1">
      <c r="A4094" s="26"/>
      <c r="B4094" s="27"/>
      <c r="C4094" s="11" t="str">
        <f>IF($B4094 &lt;&gt; "",VLOOKUP(MID(B4094,3,5),'Recyclabilité Prod Matx'!C:F,2,FALSE), "")</f>
        <v/>
      </c>
      <c r="D4094" s="11" t="str">
        <f>IF($B4094 &lt;&gt; "",VLOOKUP(MID(B4094,3,5),'Recyclabilité Prod Matx'!C:F,3,FALSE),"")</f>
        <v/>
      </c>
      <c r="E4094" s="11" t="str">
        <f>IF($B4094 &lt;&gt; "",VLOOKUP(MID(B4094,3,5),'Recyclabilité Prod Matx'!C:F,4,FALSE), "")</f>
        <v/>
      </c>
      <c r="F4094" s="12" t="str">
        <f>IF($B4094 &lt;&gt; "", IF(C4094="Totale","",IF(D4094 = 0, "", VLOOKUP(D4094,'Cond Compo'!A:B,2,FALSE))),"")</f>
        <v/>
      </c>
      <c r="G4094" s="28"/>
      <c r="H4094" s="11" t="str">
        <f xml:space="preserve"> IF(C4094="Totale",2,IF($G4094 &lt;&gt; "", IF(D4094 = "E",MATCH(G4094, 'Cond Compo'!D$16:D$18, 0), MATCH(G4094, 'Cond Compo'!C$16:C$19, 0)), ""))</f>
        <v/>
      </c>
      <c r="I4094" s="12" t="str">
        <f>IF($E4094 &lt;&gt; "", IF(E4094 = 0, "", VLOOKUP(E4094,'Cond Perturbation'!A:B,2,FALSE)),"")</f>
        <v/>
      </c>
      <c r="J4094" s="28"/>
      <c r="K4094" s="29" t="str">
        <f>IF($B4094 &lt;&gt; "", IF(C4094="Oui",IF(H4094=1,IF(E4094=0,Résultat!G$8,IF(J4094="No",Résultat!$G$8,Résultat!$G$7)),IF(H4094=2,IF(E4094=0,Résultat!G$9,IF(J4094="No",Résultat!$G$9,Résultat!$G$7)),Résultat!$G$7)),IF(C4094 = "Totale", IF(H4094=1,IF(E4094=0,Résultat!G$8,IF(J4094="No",Résultat!$G$9,Résultat!$G$7)),IF(H4094=2,IF(E4094=0,Résultat!G$9,IF(J4094="No",Résultat!$G$9,Résultat!$G$7)),Résultat!$G$7)),Résultat!$G$7)), "")</f>
        <v/>
      </c>
    </row>
    <row r="4095" spans="1:11" ht="20.100000000000001" customHeight="1">
      <c r="A4095" s="26"/>
      <c r="B4095" s="27"/>
      <c r="C4095" s="11" t="str">
        <f>IF($B4095 &lt;&gt; "",VLOOKUP(MID(B4095,3,5),'Recyclabilité Prod Matx'!C:F,2,FALSE), "")</f>
        <v/>
      </c>
      <c r="D4095" s="11" t="str">
        <f>IF($B4095 &lt;&gt; "",VLOOKUP(MID(B4095,3,5),'Recyclabilité Prod Matx'!C:F,3,FALSE),"")</f>
        <v/>
      </c>
      <c r="E4095" s="11" t="str">
        <f>IF($B4095 &lt;&gt; "",VLOOKUP(MID(B4095,3,5),'Recyclabilité Prod Matx'!C:F,4,FALSE), "")</f>
        <v/>
      </c>
      <c r="F4095" s="12" t="str">
        <f>IF($B4095 &lt;&gt; "", IF(C4095="Totale","",IF(D4095 = 0, "", VLOOKUP(D4095,'Cond Compo'!A:B,2,FALSE))),"")</f>
        <v/>
      </c>
      <c r="G4095" s="28"/>
      <c r="H4095" s="11" t="str">
        <f xml:space="preserve"> IF(C4095="Totale",2,IF($G4095 &lt;&gt; "", IF(D4095 = "E",MATCH(G4095, 'Cond Compo'!D$16:D$18, 0), MATCH(G4095, 'Cond Compo'!C$16:C$19, 0)), ""))</f>
        <v/>
      </c>
      <c r="I4095" s="12" t="str">
        <f>IF($E4095 &lt;&gt; "", IF(E4095 = 0, "", VLOOKUP(E4095,'Cond Perturbation'!A:B,2,FALSE)),"")</f>
        <v/>
      </c>
      <c r="J4095" s="28"/>
      <c r="K4095" s="29" t="str">
        <f>IF($B4095 &lt;&gt; "", IF(C4095="Oui",IF(H4095=1,IF(E4095=0,Résultat!G$8,IF(J4095="No",Résultat!$G$8,Résultat!$G$7)),IF(H4095=2,IF(E4095=0,Résultat!G$9,IF(J4095="No",Résultat!$G$9,Résultat!$G$7)),Résultat!$G$7)),IF(C4095 = "Totale", IF(H4095=1,IF(E4095=0,Résultat!G$8,IF(J4095="No",Résultat!$G$9,Résultat!$G$7)),IF(H4095=2,IF(E4095=0,Résultat!G$9,IF(J4095="No",Résultat!$G$9,Résultat!$G$7)),Résultat!$G$7)),Résultat!$G$7)), "")</f>
        <v/>
      </c>
    </row>
    <row r="4096" spans="1:11" ht="20.100000000000001" customHeight="1">
      <c r="A4096" s="26"/>
      <c r="B4096" s="27"/>
      <c r="C4096" s="11" t="str">
        <f>IF($B4096 &lt;&gt; "",VLOOKUP(MID(B4096,3,5),'Recyclabilité Prod Matx'!C:F,2,FALSE), "")</f>
        <v/>
      </c>
      <c r="D4096" s="11" t="str">
        <f>IF($B4096 &lt;&gt; "",VLOOKUP(MID(B4096,3,5),'Recyclabilité Prod Matx'!C:F,3,FALSE),"")</f>
        <v/>
      </c>
      <c r="E4096" s="11" t="str">
        <f>IF($B4096 &lt;&gt; "",VLOOKUP(MID(B4096,3,5),'Recyclabilité Prod Matx'!C:F,4,FALSE), "")</f>
        <v/>
      </c>
      <c r="F4096" s="12" t="str">
        <f>IF($B4096 &lt;&gt; "", IF(C4096="Totale","",IF(D4096 = 0, "", VLOOKUP(D4096,'Cond Compo'!A:B,2,FALSE))),"")</f>
        <v/>
      </c>
      <c r="G4096" s="28"/>
      <c r="H4096" s="11" t="str">
        <f xml:space="preserve"> IF(C4096="Totale",2,IF($G4096 &lt;&gt; "", IF(D4096 = "E",MATCH(G4096, 'Cond Compo'!D$16:D$18, 0), MATCH(G4096, 'Cond Compo'!C$16:C$19, 0)), ""))</f>
        <v/>
      </c>
      <c r="I4096" s="12" t="str">
        <f>IF($E4096 &lt;&gt; "", IF(E4096 = 0, "", VLOOKUP(E4096,'Cond Perturbation'!A:B,2,FALSE)),"")</f>
        <v/>
      </c>
      <c r="J4096" s="28"/>
      <c r="K4096" s="29" t="str">
        <f>IF($B4096 &lt;&gt; "", IF(C4096="Oui",IF(H4096=1,IF(E4096=0,Résultat!G$8,IF(J4096="No",Résultat!$G$8,Résultat!$G$7)),IF(H4096=2,IF(E4096=0,Résultat!G$9,IF(J4096="No",Résultat!$G$9,Résultat!$G$7)),Résultat!$G$7)),IF(C4096 = "Totale", IF(H4096=1,IF(E4096=0,Résultat!G$8,IF(J4096="No",Résultat!$G$9,Résultat!$G$7)),IF(H4096=2,IF(E4096=0,Résultat!G$9,IF(J4096="No",Résultat!$G$9,Résultat!$G$7)),Résultat!$G$7)),Résultat!$G$7)), "")</f>
        <v/>
      </c>
    </row>
    <row r="4097" spans="1:11" ht="20.100000000000001" customHeight="1">
      <c r="A4097" s="26"/>
      <c r="B4097" s="27"/>
      <c r="C4097" s="11" t="str">
        <f>IF($B4097 &lt;&gt; "",VLOOKUP(MID(B4097,3,5),'Recyclabilité Prod Matx'!C:F,2,FALSE), "")</f>
        <v/>
      </c>
      <c r="D4097" s="11" t="str">
        <f>IF($B4097 &lt;&gt; "",VLOOKUP(MID(B4097,3,5),'Recyclabilité Prod Matx'!C:F,3,FALSE),"")</f>
        <v/>
      </c>
      <c r="E4097" s="11" t="str">
        <f>IF($B4097 &lt;&gt; "",VLOOKUP(MID(B4097,3,5),'Recyclabilité Prod Matx'!C:F,4,FALSE), "")</f>
        <v/>
      </c>
      <c r="F4097" s="12" t="str">
        <f>IF($B4097 &lt;&gt; "", IF(C4097="Totale","",IF(D4097 = 0, "", VLOOKUP(D4097,'Cond Compo'!A:B,2,FALSE))),"")</f>
        <v/>
      </c>
      <c r="G4097" s="28"/>
      <c r="H4097" s="11" t="str">
        <f xml:space="preserve"> IF(C4097="Totale",2,IF($G4097 &lt;&gt; "", IF(D4097 = "E",MATCH(G4097, 'Cond Compo'!D$16:D$18, 0), MATCH(G4097, 'Cond Compo'!C$16:C$19, 0)), ""))</f>
        <v/>
      </c>
      <c r="I4097" s="12" t="str">
        <f>IF($E4097 &lt;&gt; "", IF(E4097 = 0, "", VLOOKUP(E4097,'Cond Perturbation'!A:B,2,FALSE)),"")</f>
        <v/>
      </c>
      <c r="J4097" s="28"/>
      <c r="K4097" s="29" t="str">
        <f>IF($B4097 &lt;&gt; "", IF(C4097="Oui",IF(H4097=1,IF(E4097=0,Résultat!G$8,IF(J4097="No",Résultat!$G$8,Résultat!$G$7)),IF(H4097=2,IF(E4097=0,Résultat!G$9,IF(J4097="No",Résultat!$G$9,Résultat!$G$7)),Résultat!$G$7)),IF(C4097 = "Totale", IF(H4097=1,IF(E4097=0,Résultat!G$8,IF(J4097="No",Résultat!$G$9,Résultat!$G$7)),IF(H4097=2,IF(E4097=0,Résultat!G$9,IF(J4097="No",Résultat!$G$9,Résultat!$G$7)),Résultat!$G$7)),Résultat!$G$7)), "")</f>
        <v/>
      </c>
    </row>
    <row r="4098" spans="1:11" ht="20.100000000000001" customHeight="1">
      <c r="A4098" s="26"/>
      <c r="B4098" s="27"/>
      <c r="C4098" s="11" t="str">
        <f>IF($B4098 &lt;&gt; "",VLOOKUP(MID(B4098,3,5),'Recyclabilité Prod Matx'!C:F,2,FALSE), "")</f>
        <v/>
      </c>
      <c r="D4098" s="11" t="str">
        <f>IF($B4098 &lt;&gt; "",VLOOKUP(MID(B4098,3,5),'Recyclabilité Prod Matx'!C:F,3,FALSE),"")</f>
        <v/>
      </c>
      <c r="E4098" s="11" t="str">
        <f>IF($B4098 &lt;&gt; "",VLOOKUP(MID(B4098,3,5),'Recyclabilité Prod Matx'!C:F,4,FALSE), "")</f>
        <v/>
      </c>
      <c r="F4098" s="12" t="str">
        <f>IF($B4098 &lt;&gt; "", IF(C4098="Totale","",IF(D4098 = 0, "", VLOOKUP(D4098,'Cond Compo'!A:B,2,FALSE))),"")</f>
        <v/>
      </c>
      <c r="G4098" s="28"/>
      <c r="H4098" s="11" t="str">
        <f xml:space="preserve"> IF(C4098="Totale",2,IF($G4098 &lt;&gt; "", IF(D4098 = "E",MATCH(G4098, 'Cond Compo'!D$16:D$18, 0), MATCH(G4098, 'Cond Compo'!C$16:C$19, 0)), ""))</f>
        <v/>
      </c>
      <c r="I4098" s="12" t="str">
        <f>IF($E4098 &lt;&gt; "", IF(E4098 = 0, "", VLOOKUP(E4098,'Cond Perturbation'!A:B,2,FALSE)),"")</f>
        <v/>
      </c>
      <c r="J4098" s="28"/>
      <c r="K4098" s="29" t="str">
        <f>IF($B4098 &lt;&gt; "", IF(C4098="Oui",IF(H4098=1,IF(E4098=0,Résultat!G$8,IF(J4098="No",Résultat!$G$8,Résultat!$G$7)),IF(H4098=2,IF(E4098=0,Résultat!G$9,IF(J4098="No",Résultat!$G$9,Résultat!$G$7)),Résultat!$G$7)),IF(C4098 = "Totale", IF(H4098=1,IF(E4098=0,Résultat!G$8,IF(J4098="No",Résultat!$G$9,Résultat!$G$7)),IF(H4098=2,IF(E4098=0,Résultat!G$9,IF(J4098="No",Résultat!$G$9,Résultat!$G$7)),Résultat!$G$7)),Résultat!$G$7)), "")</f>
        <v/>
      </c>
    </row>
    <row r="4099" spans="1:11" ht="20.100000000000001" customHeight="1">
      <c r="A4099" s="26"/>
      <c r="B4099" s="27"/>
      <c r="C4099" s="11" t="str">
        <f>IF($B4099 &lt;&gt; "",VLOOKUP(MID(B4099,3,5),'Recyclabilité Prod Matx'!C:F,2,FALSE), "")</f>
        <v/>
      </c>
      <c r="D4099" s="11" t="str">
        <f>IF($B4099 &lt;&gt; "",VLOOKUP(MID(B4099,3,5),'Recyclabilité Prod Matx'!C:F,3,FALSE),"")</f>
        <v/>
      </c>
      <c r="E4099" s="11" t="str">
        <f>IF($B4099 &lt;&gt; "",VLOOKUP(MID(B4099,3,5),'Recyclabilité Prod Matx'!C:F,4,FALSE), "")</f>
        <v/>
      </c>
      <c r="F4099" s="12" t="str">
        <f>IF($B4099 &lt;&gt; "", IF(C4099="Totale","",IF(D4099 = 0, "", VLOOKUP(D4099,'Cond Compo'!A:B,2,FALSE))),"")</f>
        <v/>
      </c>
      <c r="G4099" s="28"/>
      <c r="H4099" s="11" t="str">
        <f xml:space="preserve"> IF(C4099="Totale",2,IF($G4099 &lt;&gt; "", IF(D4099 = "E",MATCH(G4099, 'Cond Compo'!D$16:D$18, 0), MATCH(G4099, 'Cond Compo'!C$16:C$19, 0)), ""))</f>
        <v/>
      </c>
      <c r="I4099" s="12" t="str">
        <f>IF($E4099 &lt;&gt; "", IF(E4099 = 0, "", VLOOKUP(E4099,'Cond Perturbation'!A:B,2,FALSE)),"")</f>
        <v/>
      </c>
      <c r="J4099" s="28"/>
      <c r="K4099" s="29" t="str">
        <f>IF($B4099 &lt;&gt; "", IF(C4099="Oui",IF(H4099=1,IF(E4099=0,Résultat!G$8,IF(J4099="No",Résultat!$G$8,Résultat!$G$7)),IF(H4099=2,IF(E4099=0,Résultat!G$9,IF(J4099="No",Résultat!$G$9,Résultat!$G$7)),Résultat!$G$7)),IF(C4099 = "Totale", IF(H4099=1,IF(E4099=0,Résultat!G$8,IF(J4099="No",Résultat!$G$9,Résultat!$G$7)),IF(H4099=2,IF(E4099=0,Résultat!G$9,IF(J4099="No",Résultat!$G$9,Résultat!$G$7)),Résultat!$G$7)),Résultat!$G$7)), "")</f>
        <v/>
      </c>
    </row>
    <row r="4100" spans="1:11" ht="20.100000000000001" customHeight="1">
      <c r="A4100" s="26"/>
      <c r="B4100" s="27"/>
      <c r="C4100" s="11" t="str">
        <f>IF($B4100 &lt;&gt; "",VLOOKUP(MID(B4100,3,5),'Recyclabilité Prod Matx'!C:F,2,FALSE), "")</f>
        <v/>
      </c>
      <c r="D4100" s="11" t="str">
        <f>IF($B4100 &lt;&gt; "",VLOOKUP(MID(B4100,3,5),'Recyclabilité Prod Matx'!C:F,3,FALSE),"")</f>
        <v/>
      </c>
      <c r="E4100" s="11" t="str">
        <f>IF($B4100 &lt;&gt; "",VLOOKUP(MID(B4100,3,5),'Recyclabilité Prod Matx'!C:F,4,FALSE), "")</f>
        <v/>
      </c>
      <c r="F4100" s="12" t="str">
        <f>IF($B4100 &lt;&gt; "", IF(C4100="Totale","",IF(D4100 = 0, "", VLOOKUP(D4100,'Cond Compo'!A:B,2,FALSE))),"")</f>
        <v/>
      </c>
      <c r="G4100" s="28"/>
      <c r="H4100" s="11" t="str">
        <f xml:space="preserve"> IF(C4100="Totale",2,IF($G4100 &lt;&gt; "", IF(D4100 = "E",MATCH(G4100, 'Cond Compo'!D$16:D$18, 0), MATCH(G4100, 'Cond Compo'!C$16:C$19, 0)), ""))</f>
        <v/>
      </c>
      <c r="I4100" s="12" t="str">
        <f>IF($E4100 &lt;&gt; "", IF(E4100 = 0, "", VLOOKUP(E4100,'Cond Perturbation'!A:B,2,FALSE)),"")</f>
        <v/>
      </c>
      <c r="J4100" s="28"/>
      <c r="K4100" s="29" t="str">
        <f>IF($B4100 &lt;&gt; "", IF(C4100="Oui",IF(H4100=1,IF(E4100=0,Résultat!G$8,IF(J4100="No",Résultat!$G$8,Résultat!$G$7)),IF(H4100=2,IF(E4100=0,Résultat!G$9,IF(J4100="No",Résultat!$G$9,Résultat!$G$7)),Résultat!$G$7)),IF(C4100 = "Totale", IF(H4100=1,IF(E4100=0,Résultat!G$8,IF(J4100="No",Résultat!$G$9,Résultat!$G$7)),IF(H4100=2,IF(E4100=0,Résultat!G$9,IF(J4100="No",Résultat!$G$9,Résultat!$G$7)),Résultat!$G$7)),Résultat!$G$7)), "")</f>
        <v/>
      </c>
    </row>
    <row r="4101" spans="1:11" ht="20.100000000000001" customHeight="1">
      <c r="A4101" s="26"/>
      <c r="B4101" s="27"/>
      <c r="C4101" s="11" t="str">
        <f>IF($B4101 &lt;&gt; "",VLOOKUP(MID(B4101,3,5),'Recyclabilité Prod Matx'!C:F,2,FALSE), "")</f>
        <v/>
      </c>
      <c r="D4101" s="11" t="str">
        <f>IF($B4101 &lt;&gt; "",VLOOKUP(MID(B4101,3,5),'Recyclabilité Prod Matx'!C:F,3,FALSE),"")</f>
        <v/>
      </c>
      <c r="E4101" s="11" t="str">
        <f>IF($B4101 &lt;&gt; "",VLOOKUP(MID(B4101,3,5),'Recyclabilité Prod Matx'!C:F,4,FALSE), "")</f>
        <v/>
      </c>
      <c r="F4101" s="12" t="str">
        <f>IF($B4101 &lt;&gt; "", IF(C4101="Totale","",IF(D4101 = 0, "", VLOOKUP(D4101,'Cond Compo'!A:B,2,FALSE))),"")</f>
        <v/>
      </c>
      <c r="G4101" s="28"/>
      <c r="H4101" s="11" t="str">
        <f xml:space="preserve"> IF(C4101="Totale",2,IF($G4101 &lt;&gt; "", IF(D4101 = "E",MATCH(G4101, 'Cond Compo'!D$16:D$18, 0), MATCH(G4101, 'Cond Compo'!C$16:C$19, 0)), ""))</f>
        <v/>
      </c>
      <c r="I4101" s="12" t="str">
        <f>IF($E4101 &lt;&gt; "", IF(E4101 = 0, "", VLOOKUP(E4101,'Cond Perturbation'!A:B,2,FALSE)),"")</f>
        <v/>
      </c>
      <c r="J4101" s="28"/>
      <c r="K4101" s="29" t="str">
        <f>IF($B4101 &lt;&gt; "", IF(C4101="Oui",IF(H4101=1,IF(E4101=0,Résultat!G$8,IF(J4101="No",Résultat!$G$8,Résultat!$G$7)),IF(H4101=2,IF(E4101=0,Résultat!G$9,IF(J4101="No",Résultat!$G$9,Résultat!$G$7)),Résultat!$G$7)),IF(C4101 = "Totale", IF(H4101=1,IF(E4101=0,Résultat!G$8,IF(J4101="No",Résultat!$G$9,Résultat!$G$7)),IF(H4101=2,IF(E4101=0,Résultat!G$9,IF(J4101="No",Résultat!$G$9,Résultat!$G$7)),Résultat!$G$7)),Résultat!$G$7)), "")</f>
        <v/>
      </c>
    </row>
    <row r="4102" spans="1:11" ht="20.100000000000001" customHeight="1">
      <c r="A4102" s="26"/>
      <c r="B4102" s="27"/>
      <c r="C4102" s="11" t="str">
        <f>IF($B4102 &lt;&gt; "",VLOOKUP(MID(B4102,3,5),'Recyclabilité Prod Matx'!C:F,2,FALSE), "")</f>
        <v/>
      </c>
      <c r="D4102" s="11" t="str">
        <f>IF($B4102 &lt;&gt; "",VLOOKUP(MID(B4102,3,5),'Recyclabilité Prod Matx'!C:F,3,FALSE),"")</f>
        <v/>
      </c>
      <c r="E4102" s="11" t="str">
        <f>IF($B4102 &lt;&gt; "",VLOOKUP(MID(B4102,3,5),'Recyclabilité Prod Matx'!C:F,4,FALSE), "")</f>
        <v/>
      </c>
      <c r="F4102" s="12" t="str">
        <f>IF($B4102 &lt;&gt; "", IF(C4102="Totale","",IF(D4102 = 0, "", VLOOKUP(D4102,'Cond Compo'!A:B,2,FALSE))),"")</f>
        <v/>
      </c>
      <c r="G4102" s="28"/>
      <c r="H4102" s="11" t="str">
        <f xml:space="preserve"> IF(C4102="Totale",2,IF($G4102 &lt;&gt; "", IF(D4102 = "E",MATCH(G4102, 'Cond Compo'!D$16:D$18, 0), MATCH(G4102, 'Cond Compo'!C$16:C$19, 0)), ""))</f>
        <v/>
      </c>
      <c r="I4102" s="12" t="str">
        <f>IF($E4102 &lt;&gt; "", IF(E4102 = 0, "", VLOOKUP(E4102,'Cond Perturbation'!A:B,2,FALSE)),"")</f>
        <v/>
      </c>
      <c r="J4102" s="28"/>
      <c r="K4102" s="29" t="str">
        <f>IF($B4102 &lt;&gt; "", IF(C4102="Oui",IF(H4102=1,IF(E4102=0,Résultat!G$8,IF(J4102="No",Résultat!$G$8,Résultat!$G$7)),IF(H4102=2,IF(E4102=0,Résultat!G$9,IF(J4102="No",Résultat!$G$9,Résultat!$G$7)),Résultat!$G$7)),IF(C4102 = "Totale", IF(H4102=1,IF(E4102=0,Résultat!G$8,IF(J4102="No",Résultat!$G$9,Résultat!$G$7)),IF(H4102=2,IF(E4102=0,Résultat!G$9,IF(J4102="No",Résultat!$G$9,Résultat!$G$7)),Résultat!$G$7)),Résultat!$G$7)), "")</f>
        <v/>
      </c>
    </row>
    <row r="4103" spans="1:11" ht="20.100000000000001" customHeight="1">
      <c r="A4103" s="26"/>
      <c r="B4103" s="27"/>
      <c r="C4103" s="11" t="str">
        <f>IF($B4103 &lt;&gt; "",VLOOKUP(MID(B4103,3,5),'Recyclabilité Prod Matx'!C:F,2,FALSE), "")</f>
        <v/>
      </c>
      <c r="D4103" s="11" t="str">
        <f>IF($B4103 &lt;&gt; "",VLOOKUP(MID(B4103,3,5),'Recyclabilité Prod Matx'!C:F,3,FALSE),"")</f>
        <v/>
      </c>
      <c r="E4103" s="11" t="str">
        <f>IF($B4103 &lt;&gt; "",VLOOKUP(MID(B4103,3,5),'Recyclabilité Prod Matx'!C:F,4,FALSE), "")</f>
        <v/>
      </c>
      <c r="F4103" s="12" t="str">
        <f>IF($B4103 &lt;&gt; "", IF(C4103="Totale","",IF(D4103 = 0, "", VLOOKUP(D4103,'Cond Compo'!A:B,2,FALSE))),"")</f>
        <v/>
      </c>
      <c r="G4103" s="28"/>
      <c r="H4103" s="11" t="str">
        <f xml:space="preserve"> IF(C4103="Totale",2,IF($G4103 &lt;&gt; "", IF(D4103 = "E",MATCH(G4103, 'Cond Compo'!D$16:D$18, 0), MATCH(G4103, 'Cond Compo'!C$16:C$19, 0)), ""))</f>
        <v/>
      </c>
      <c r="I4103" s="12" t="str">
        <f>IF($E4103 &lt;&gt; "", IF(E4103 = 0, "", VLOOKUP(E4103,'Cond Perturbation'!A:B,2,FALSE)),"")</f>
        <v/>
      </c>
      <c r="J4103" s="28"/>
      <c r="K4103" s="29" t="str">
        <f>IF($B4103 &lt;&gt; "", IF(C4103="Oui",IF(H4103=1,IF(E4103=0,Résultat!G$8,IF(J4103="No",Résultat!$G$8,Résultat!$G$7)),IF(H4103=2,IF(E4103=0,Résultat!G$9,IF(J4103="No",Résultat!$G$9,Résultat!$G$7)),Résultat!$G$7)),IF(C4103 = "Totale", IF(H4103=1,IF(E4103=0,Résultat!G$8,IF(J4103="No",Résultat!$G$9,Résultat!$G$7)),IF(H4103=2,IF(E4103=0,Résultat!G$9,IF(J4103="No",Résultat!$G$9,Résultat!$G$7)),Résultat!$G$7)),Résultat!$G$7)), "")</f>
        <v/>
      </c>
    </row>
    <row r="4104" spans="1:11" ht="20.100000000000001" customHeight="1">
      <c r="A4104" s="26"/>
      <c r="B4104" s="27"/>
      <c r="C4104" s="11" t="str">
        <f>IF($B4104 &lt;&gt; "",VLOOKUP(MID(B4104,3,5),'Recyclabilité Prod Matx'!C:F,2,FALSE), "")</f>
        <v/>
      </c>
      <c r="D4104" s="11" t="str">
        <f>IF($B4104 &lt;&gt; "",VLOOKUP(MID(B4104,3,5),'Recyclabilité Prod Matx'!C:F,3,FALSE),"")</f>
        <v/>
      </c>
      <c r="E4104" s="11" t="str">
        <f>IF($B4104 &lt;&gt; "",VLOOKUP(MID(B4104,3,5),'Recyclabilité Prod Matx'!C:F,4,FALSE), "")</f>
        <v/>
      </c>
      <c r="F4104" s="12" t="str">
        <f>IF($B4104 &lt;&gt; "", IF(C4104="Totale","",IF(D4104 = 0, "", VLOOKUP(D4104,'Cond Compo'!A:B,2,FALSE))),"")</f>
        <v/>
      </c>
      <c r="G4104" s="28"/>
      <c r="H4104" s="11" t="str">
        <f xml:space="preserve"> IF(C4104="Totale",2,IF($G4104 &lt;&gt; "", IF(D4104 = "E",MATCH(G4104, 'Cond Compo'!D$16:D$18, 0), MATCH(G4104, 'Cond Compo'!C$16:C$19, 0)), ""))</f>
        <v/>
      </c>
      <c r="I4104" s="12" t="str">
        <f>IF($E4104 &lt;&gt; "", IF(E4104 = 0, "", VLOOKUP(E4104,'Cond Perturbation'!A:B,2,FALSE)),"")</f>
        <v/>
      </c>
      <c r="J4104" s="28"/>
      <c r="K4104" s="29" t="str">
        <f>IF($B4104 &lt;&gt; "", IF(C4104="Oui",IF(H4104=1,IF(E4104=0,Résultat!G$8,IF(J4104="No",Résultat!$G$8,Résultat!$G$7)),IF(H4104=2,IF(E4104=0,Résultat!G$9,IF(J4104="No",Résultat!$G$9,Résultat!$G$7)),Résultat!$G$7)),IF(C4104 = "Totale", IF(H4104=1,IF(E4104=0,Résultat!G$8,IF(J4104="No",Résultat!$G$9,Résultat!$G$7)),IF(H4104=2,IF(E4104=0,Résultat!G$9,IF(J4104="No",Résultat!$G$9,Résultat!$G$7)),Résultat!$G$7)),Résultat!$G$7)), "")</f>
        <v/>
      </c>
    </row>
    <row r="4105" spans="1:11" ht="20.100000000000001" customHeight="1">
      <c r="A4105" s="26"/>
      <c r="B4105" s="27"/>
      <c r="C4105" s="11" t="str">
        <f>IF($B4105 &lt;&gt; "",VLOOKUP(MID(B4105,3,5),'Recyclabilité Prod Matx'!C:F,2,FALSE), "")</f>
        <v/>
      </c>
      <c r="D4105" s="11" t="str">
        <f>IF($B4105 &lt;&gt; "",VLOOKUP(MID(B4105,3,5),'Recyclabilité Prod Matx'!C:F,3,FALSE),"")</f>
        <v/>
      </c>
      <c r="E4105" s="11" t="str">
        <f>IF($B4105 &lt;&gt; "",VLOOKUP(MID(B4105,3,5),'Recyclabilité Prod Matx'!C:F,4,FALSE), "")</f>
        <v/>
      </c>
      <c r="F4105" s="12" t="str">
        <f>IF($B4105 &lt;&gt; "", IF(C4105="Totale","",IF(D4105 = 0, "", VLOOKUP(D4105,'Cond Compo'!A:B,2,FALSE))),"")</f>
        <v/>
      </c>
      <c r="G4105" s="28"/>
      <c r="H4105" s="11" t="str">
        <f xml:space="preserve"> IF(C4105="Totale",2,IF($G4105 &lt;&gt; "", IF(D4105 = "E",MATCH(G4105, 'Cond Compo'!D$16:D$18, 0), MATCH(G4105, 'Cond Compo'!C$16:C$19, 0)), ""))</f>
        <v/>
      </c>
      <c r="I4105" s="12" t="str">
        <f>IF($E4105 &lt;&gt; "", IF(E4105 = 0, "", VLOOKUP(E4105,'Cond Perturbation'!A:B,2,FALSE)),"")</f>
        <v/>
      </c>
      <c r="J4105" s="28"/>
      <c r="K4105" s="29" t="str">
        <f>IF($B4105 &lt;&gt; "", IF(C4105="Oui",IF(H4105=1,IF(E4105=0,Résultat!G$8,IF(J4105="No",Résultat!$G$8,Résultat!$G$7)),IF(H4105=2,IF(E4105=0,Résultat!G$9,IF(J4105="No",Résultat!$G$9,Résultat!$G$7)),Résultat!$G$7)),IF(C4105 = "Totale", IF(H4105=1,IF(E4105=0,Résultat!G$8,IF(J4105="No",Résultat!$G$9,Résultat!$G$7)),IF(H4105=2,IF(E4105=0,Résultat!G$9,IF(J4105="No",Résultat!$G$9,Résultat!$G$7)),Résultat!$G$7)),Résultat!$G$7)), "")</f>
        <v/>
      </c>
    </row>
    <row r="4106" spans="1:11" ht="20.100000000000001" customHeight="1">
      <c r="A4106" s="26"/>
      <c r="B4106" s="27"/>
      <c r="C4106" s="11" t="str">
        <f>IF($B4106 &lt;&gt; "",VLOOKUP(MID(B4106,3,5),'Recyclabilité Prod Matx'!C:F,2,FALSE), "")</f>
        <v/>
      </c>
      <c r="D4106" s="11" t="str">
        <f>IF($B4106 &lt;&gt; "",VLOOKUP(MID(B4106,3,5),'Recyclabilité Prod Matx'!C:F,3,FALSE),"")</f>
        <v/>
      </c>
      <c r="E4106" s="11" t="str">
        <f>IF($B4106 &lt;&gt; "",VLOOKUP(MID(B4106,3,5),'Recyclabilité Prod Matx'!C:F,4,FALSE), "")</f>
        <v/>
      </c>
      <c r="F4106" s="12" t="str">
        <f>IF($B4106 &lt;&gt; "", IF(C4106="Totale","",IF(D4106 = 0, "", VLOOKUP(D4106,'Cond Compo'!A:B,2,FALSE))),"")</f>
        <v/>
      </c>
      <c r="G4106" s="28"/>
      <c r="H4106" s="11" t="str">
        <f xml:space="preserve"> IF(C4106="Totale",2,IF($G4106 &lt;&gt; "", IF(D4106 = "E",MATCH(G4106, 'Cond Compo'!D$16:D$18, 0), MATCH(G4106, 'Cond Compo'!C$16:C$19, 0)), ""))</f>
        <v/>
      </c>
      <c r="I4106" s="12" t="str">
        <f>IF($E4106 &lt;&gt; "", IF(E4106 = 0, "", VLOOKUP(E4106,'Cond Perturbation'!A:B,2,FALSE)),"")</f>
        <v/>
      </c>
      <c r="J4106" s="28"/>
      <c r="K4106" s="29" t="str">
        <f>IF($B4106 &lt;&gt; "", IF(C4106="Oui",IF(H4106=1,IF(E4106=0,Résultat!G$8,IF(J4106="No",Résultat!$G$8,Résultat!$G$7)),IF(H4106=2,IF(E4106=0,Résultat!G$9,IF(J4106="No",Résultat!$G$9,Résultat!$G$7)),Résultat!$G$7)),IF(C4106 = "Totale", IF(H4106=1,IF(E4106=0,Résultat!G$8,IF(J4106="No",Résultat!$G$9,Résultat!$G$7)),IF(H4106=2,IF(E4106=0,Résultat!G$9,IF(J4106="No",Résultat!$G$9,Résultat!$G$7)),Résultat!$G$7)),Résultat!$G$7)), "")</f>
        <v/>
      </c>
    </row>
    <row r="4107" spans="1:11" ht="20.100000000000001" customHeight="1">
      <c r="A4107" s="26"/>
      <c r="B4107" s="27"/>
      <c r="C4107" s="11" t="str">
        <f>IF($B4107 &lt;&gt; "",VLOOKUP(MID(B4107,3,5),'Recyclabilité Prod Matx'!C:F,2,FALSE), "")</f>
        <v/>
      </c>
      <c r="D4107" s="11" t="str">
        <f>IF($B4107 &lt;&gt; "",VLOOKUP(MID(B4107,3,5),'Recyclabilité Prod Matx'!C:F,3,FALSE),"")</f>
        <v/>
      </c>
      <c r="E4107" s="11" t="str">
        <f>IF($B4107 &lt;&gt; "",VLOOKUP(MID(B4107,3,5),'Recyclabilité Prod Matx'!C:F,4,FALSE), "")</f>
        <v/>
      </c>
      <c r="F4107" s="12" t="str">
        <f>IF($B4107 &lt;&gt; "", IF(C4107="Totale","",IF(D4107 = 0, "", VLOOKUP(D4107,'Cond Compo'!A:B,2,FALSE))),"")</f>
        <v/>
      </c>
      <c r="G4107" s="28"/>
      <c r="H4107" s="11" t="str">
        <f xml:space="preserve"> IF(C4107="Totale",2,IF($G4107 &lt;&gt; "", IF(D4107 = "E",MATCH(G4107, 'Cond Compo'!D$16:D$18, 0), MATCH(G4107, 'Cond Compo'!C$16:C$19, 0)), ""))</f>
        <v/>
      </c>
      <c r="I4107" s="12" t="str">
        <f>IF($E4107 &lt;&gt; "", IF(E4107 = 0, "", VLOOKUP(E4107,'Cond Perturbation'!A:B,2,FALSE)),"")</f>
        <v/>
      </c>
      <c r="J4107" s="28"/>
      <c r="K4107" s="29" t="str">
        <f>IF($B4107 &lt;&gt; "", IF(C4107="Oui",IF(H4107=1,IF(E4107=0,Résultat!G$8,IF(J4107="No",Résultat!$G$8,Résultat!$G$7)),IF(H4107=2,IF(E4107=0,Résultat!G$9,IF(J4107="No",Résultat!$G$9,Résultat!$G$7)),Résultat!$G$7)),IF(C4107 = "Totale", IF(H4107=1,IF(E4107=0,Résultat!G$8,IF(J4107="No",Résultat!$G$9,Résultat!$G$7)),IF(H4107=2,IF(E4107=0,Résultat!G$9,IF(J4107="No",Résultat!$G$9,Résultat!$G$7)),Résultat!$G$7)),Résultat!$G$7)), "")</f>
        <v/>
      </c>
    </row>
    <row r="4108" spans="1:11" ht="20.100000000000001" customHeight="1">
      <c r="A4108" s="26"/>
      <c r="B4108" s="27"/>
      <c r="C4108" s="11" t="str">
        <f>IF($B4108 &lt;&gt; "",VLOOKUP(MID(B4108,3,5),'Recyclabilité Prod Matx'!C:F,2,FALSE), "")</f>
        <v/>
      </c>
      <c r="D4108" s="11" t="str">
        <f>IF($B4108 &lt;&gt; "",VLOOKUP(MID(B4108,3,5),'Recyclabilité Prod Matx'!C:F,3,FALSE),"")</f>
        <v/>
      </c>
      <c r="E4108" s="11" t="str">
        <f>IF($B4108 &lt;&gt; "",VLOOKUP(MID(B4108,3,5),'Recyclabilité Prod Matx'!C:F,4,FALSE), "")</f>
        <v/>
      </c>
      <c r="F4108" s="12" t="str">
        <f>IF($B4108 &lt;&gt; "", IF(C4108="Totale","",IF(D4108 = 0, "", VLOOKUP(D4108,'Cond Compo'!A:B,2,FALSE))),"")</f>
        <v/>
      </c>
      <c r="G4108" s="28"/>
      <c r="H4108" s="11" t="str">
        <f xml:space="preserve"> IF(C4108="Totale",2,IF($G4108 &lt;&gt; "", IF(D4108 = "E",MATCH(G4108, 'Cond Compo'!D$16:D$18, 0), MATCH(G4108, 'Cond Compo'!C$16:C$19, 0)), ""))</f>
        <v/>
      </c>
      <c r="I4108" s="12" t="str">
        <f>IF($E4108 &lt;&gt; "", IF(E4108 = 0, "", VLOOKUP(E4108,'Cond Perturbation'!A:B,2,FALSE)),"")</f>
        <v/>
      </c>
      <c r="J4108" s="28"/>
      <c r="K4108" s="29" t="str">
        <f>IF($B4108 &lt;&gt; "", IF(C4108="Oui",IF(H4108=1,IF(E4108=0,Résultat!G$8,IF(J4108="No",Résultat!$G$8,Résultat!$G$7)),IF(H4108=2,IF(E4108=0,Résultat!G$9,IF(J4108="No",Résultat!$G$9,Résultat!$G$7)),Résultat!$G$7)),IF(C4108 = "Totale", IF(H4108=1,IF(E4108=0,Résultat!G$8,IF(J4108="No",Résultat!$G$9,Résultat!$G$7)),IF(H4108=2,IF(E4108=0,Résultat!G$9,IF(J4108="No",Résultat!$G$9,Résultat!$G$7)),Résultat!$G$7)),Résultat!$G$7)), "")</f>
        <v/>
      </c>
    </row>
    <row r="4109" spans="1:11" ht="20.100000000000001" customHeight="1">
      <c r="A4109" s="26"/>
      <c r="B4109" s="27"/>
      <c r="C4109" s="11" t="str">
        <f>IF($B4109 &lt;&gt; "",VLOOKUP(MID(B4109,3,5),'Recyclabilité Prod Matx'!C:F,2,FALSE), "")</f>
        <v/>
      </c>
      <c r="D4109" s="11" t="str">
        <f>IF($B4109 &lt;&gt; "",VLOOKUP(MID(B4109,3,5),'Recyclabilité Prod Matx'!C:F,3,FALSE),"")</f>
        <v/>
      </c>
      <c r="E4109" s="11" t="str">
        <f>IF($B4109 &lt;&gt; "",VLOOKUP(MID(B4109,3,5),'Recyclabilité Prod Matx'!C:F,4,FALSE), "")</f>
        <v/>
      </c>
      <c r="F4109" s="12" t="str">
        <f>IF($B4109 &lt;&gt; "", IF(C4109="Totale","",IF(D4109 = 0, "", VLOOKUP(D4109,'Cond Compo'!A:B,2,FALSE))),"")</f>
        <v/>
      </c>
      <c r="G4109" s="28"/>
      <c r="H4109" s="11" t="str">
        <f xml:space="preserve"> IF(C4109="Totale",2,IF($G4109 &lt;&gt; "", IF(D4109 = "E",MATCH(G4109, 'Cond Compo'!D$16:D$18, 0), MATCH(G4109, 'Cond Compo'!C$16:C$19, 0)), ""))</f>
        <v/>
      </c>
      <c r="I4109" s="12" t="str">
        <f>IF($E4109 &lt;&gt; "", IF(E4109 = 0, "", VLOOKUP(E4109,'Cond Perturbation'!A:B,2,FALSE)),"")</f>
        <v/>
      </c>
      <c r="J4109" s="28"/>
      <c r="K4109" s="29" t="str">
        <f>IF($B4109 &lt;&gt; "", IF(C4109="Oui",IF(H4109=1,IF(E4109=0,Résultat!G$8,IF(J4109="No",Résultat!$G$8,Résultat!$G$7)),IF(H4109=2,IF(E4109=0,Résultat!G$9,IF(J4109="No",Résultat!$G$9,Résultat!$G$7)),Résultat!$G$7)),IF(C4109 = "Totale", IF(H4109=1,IF(E4109=0,Résultat!G$8,IF(J4109="No",Résultat!$G$9,Résultat!$G$7)),IF(H4109=2,IF(E4109=0,Résultat!G$9,IF(J4109="No",Résultat!$G$9,Résultat!$G$7)),Résultat!$G$7)),Résultat!$G$7)), "")</f>
        <v/>
      </c>
    </row>
    <row r="4110" spans="1:11" ht="20.100000000000001" customHeight="1">
      <c r="A4110" s="26"/>
      <c r="B4110" s="27"/>
      <c r="C4110" s="11" t="str">
        <f>IF($B4110 &lt;&gt; "",VLOOKUP(MID(B4110,3,5),'Recyclabilité Prod Matx'!C:F,2,FALSE), "")</f>
        <v/>
      </c>
      <c r="D4110" s="11" t="str">
        <f>IF($B4110 &lt;&gt; "",VLOOKUP(MID(B4110,3,5),'Recyclabilité Prod Matx'!C:F,3,FALSE),"")</f>
        <v/>
      </c>
      <c r="E4110" s="11" t="str">
        <f>IF($B4110 &lt;&gt; "",VLOOKUP(MID(B4110,3,5),'Recyclabilité Prod Matx'!C:F,4,FALSE), "")</f>
        <v/>
      </c>
      <c r="F4110" s="12" t="str">
        <f>IF($B4110 &lt;&gt; "", IF(C4110="Totale","",IF(D4110 = 0, "", VLOOKUP(D4110,'Cond Compo'!A:B,2,FALSE))),"")</f>
        <v/>
      </c>
      <c r="G4110" s="28"/>
      <c r="H4110" s="11" t="str">
        <f xml:space="preserve"> IF(C4110="Totale",2,IF($G4110 &lt;&gt; "", IF(D4110 = "E",MATCH(G4110, 'Cond Compo'!D$16:D$18, 0), MATCH(G4110, 'Cond Compo'!C$16:C$19, 0)), ""))</f>
        <v/>
      </c>
      <c r="I4110" s="12" t="str">
        <f>IF($E4110 &lt;&gt; "", IF(E4110 = 0, "", VLOOKUP(E4110,'Cond Perturbation'!A:B,2,FALSE)),"")</f>
        <v/>
      </c>
      <c r="J4110" s="28"/>
      <c r="K4110" s="29" t="str">
        <f>IF($B4110 &lt;&gt; "", IF(C4110="Oui",IF(H4110=1,IF(E4110=0,Résultat!G$8,IF(J4110="No",Résultat!$G$8,Résultat!$G$7)),IF(H4110=2,IF(E4110=0,Résultat!G$9,IF(J4110="No",Résultat!$G$9,Résultat!$G$7)),Résultat!$G$7)),IF(C4110 = "Totale", IF(H4110=1,IF(E4110=0,Résultat!G$8,IF(J4110="No",Résultat!$G$9,Résultat!$G$7)),IF(H4110=2,IF(E4110=0,Résultat!G$9,IF(J4110="No",Résultat!$G$9,Résultat!$G$7)),Résultat!$G$7)),Résultat!$G$7)), "")</f>
        <v/>
      </c>
    </row>
    <row r="4111" spans="1:11" ht="20.100000000000001" customHeight="1">
      <c r="A4111" s="26"/>
      <c r="B4111" s="27"/>
      <c r="C4111" s="11" t="str">
        <f>IF($B4111 &lt;&gt; "",VLOOKUP(MID(B4111,3,5),'Recyclabilité Prod Matx'!C:F,2,FALSE), "")</f>
        <v/>
      </c>
      <c r="D4111" s="11" t="str">
        <f>IF($B4111 &lt;&gt; "",VLOOKUP(MID(B4111,3,5),'Recyclabilité Prod Matx'!C:F,3,FALSE),"")</f>
        <v/>
      </c>
      <c r="E4111" s="11" t="str">
        <f>IF($B4111 &lt;&gt; "",VLOOKUP(MID(B4111,3,5),'Recyclabilité Prod Matx'!C:F,4,FALSE), "")</f>
        <v/>
      </c>
      <c r="F4111" s="12" t="str">
        <f>IF($B4111 &lt;&gt; "", IF(C4111="Totale","",IF(D4111 = 0, "", VLOOKUP(D4111,'Cond Compo'!A:B,2,FALSE))),"")</f>
        <v/>
      </c>
      <c r="G4111" s="28"/>
      <c r="H4111" s="11" t="str">
        <f xml:space="preserve"> IF(C4111="Totale",2,IF($G4111 &lt;&gt; "", IF(D4111 = "E",MATCH(G4111, 'Cond Compo'!D$16:D$18, 0), MATCH(G4111, 'Cond Compo'!C$16:C$19, 0)), ""))</f>
        <v/>
      </c>
      <c r="I4111" s="12" t="str">
        <f>IF($E4111 &lt;&gt; "", IF(E4111 = 0, "", VLOOKUP(E4111,'Cond Perturbation'!A:B,2,FALSE)),"")</f>
        <v/>
      </c>
      <c r="J4111" s="28"/>
      <c r="K4111" s="29" t="str">
        <f>IF($B4111 &lt;&gt; "", IF(C4111="Oui",IF(H4111=1,IF(E4111=0,Résultat!G$8,IF(J4111="No",Résultat!$G$8,Résultat!$G$7)),IF(H4111=2,IF(E4111=0,Résultat!G$9,IF(J4111="No",Résultat!$G$9,Résultat!$G$7)),Résultat!$G$7)),IF(C4111 = "Totale", IF(H4111=1,IF(E4111=0,Résultat!G$8,IF(J4111="No",Résultat!$G$9,Résultat!$G$7)),IF(H4111=2,IF(E4111=0,Résultat!G$9,IF(J4111="No",Résultat!$G$9,Résultat!$G$7)),Résultat!$G$7)),Résultat!$G$7)), "")</f>
        <v/>
      </c>
    </row>
    <row r="4112" spans="1:11" ht="20.100000000000001" customHeight="1">
      <c r="A4112" s="26"/>
      <c r="B4112" s="27"/>
      <c r="C4112" s="11" t="str">
        <f>IF($B4112 &lt;&gt; "",VLOOKUP(MID(B4112,3,5),'Recyclabilité Prod Matx'!C:F,2,FALSE), "")</f>
        <v/>
      </c>
      <c r="D4112" s="11" t="str">
        <f>IF($B4112 &lt;&gt; "",VLOOKUP(MID(B4112,3,5),'Recyclabilité Prod Matx'!C:F,3,FALSE),"")</f>
        <v/>
      </c>
      <c r="E4112" s="11" t="str">
        <f>IF($B4112 &lt;&gt; "",VLOOKUP(MID(B4112,3,5),'Recyclabilité Prod Matx'!C:F,4,FALSE), "")</f>
        <v/>
      </c>
      <c r="F4112" s="12" t="str">
        <f>IF($B4112 &lt;&gt; "", IF(C4112="Totale","",IF(D4112 = 0, "", VLOOKUP(D4112,'Cond Compo'!A:B,2,FALSE))),"")</f>
        <v/>
      </c>
      <c r="G4112" s="28"/>
      <c r="H4112" s="11" t="str">
        <f xml:space="preserve"> IF(C4112="Totale",2,IF($G4112 &lt;&gt; "", IF(D4112 = "E",MATCH(G4112, 'Cond Compo'!D$16:D$18, 0), MATCH(G4112, 'Cond Compo'!C$16:C$19, 0)), ""))</f>
        <v/>
      </c>
      <c r="I4112" s="12" t="str">
        <f>IF($E4112 &lt;&gt; "", IF(E4112 = 0, "", VLOOKUP(E4112,'Cond Perturbation'!A:B,2,FALSE)),"")</f>
        <v/>
      </c>
      <c r="J4112" s="28"/>
      <c r="K4112" s="29" t="str">
        <f>IF($B4112 &lt;&gt; "", IF(C4112="Oui",IF(H4112=1,IF(E4112=0,Résultat!G$8,IF(J4112="No",Résultat!$G$8,Résultat!$G$7)),IF(H4112=2,IF(E4112=0,Résultat!G$9,IF(J4112="No",Résultat!$G$9,Résultat!$G$7)),Résultat!$G$7)),IF(C4112 = "Totale", IF(H4112=1,IF(E4112=0,Résultat!G$8,IF(J4112="No",Résultat!$G$9,Résultat!$G$7)),IF(H4112=2,IF(E4112=0,Résultat!G$9,IF(J4112="No",Résultat!$G$9,Résultat!$G$7)),Résultat!$G$7)),Résultat!$G$7)), "")</f>
        <v/>
      </c>
    </row>
    <row r="4113" spans="1:11" ht="20.100000000000001" customHeight="1">
      <c r="A4113" s="26"/>
      <c r="B4113" s="27"/>
      <c r="C4113" s="11" t="str">
        <f>IF($B4113 &lt;&gt; "",VLOOKUP(MID(B4113,3,5),'Recyclabilité Prod Matx'!C:F,2,FALSE), "")</f>
        <v/>
      </c>
      <c r="D4113" s="11" t="str">
        <f>IF($B4113 &lt;&gt; "",VLOOKUP(MID(B4113,3,5),'Recyclabilité Prod Matx'!C:F,3,FALSE),"")</f>
        <v/>
      </c>
      <c r="E4113" s="11" t="str">
        <f>IF($B4113 &lt;&gt; "",VLOOKUP(MID(B4113,3,5),'Recyclabilité Prod Matx'!C:F,4,FALSE), "")</f>
        <v/>
      </c>
      <c r="F4113" s="12" t="str">
        <f>IF($B4113 &lt;&gt; "", IF(C4113="Totale","",IF(D4113 = 0, "", VLOOKUP(D4113,'Cond Compo'!A:B,2,FALSE))),"")</f>
        <v/>
      </c>
      <c r="G4113" s="28"/>
      <c r="H4113" s="11" t="str">
        <f xml:space="preserve"> IF(C4113="Totale",2,IF($G4113 &lt;&gt; "", IF(D4113 = "E",MATCH(G4113, 'Cond Compo'!D$16:D$18, 0), MATCH(G4113, 'Cond Compo'!C$16:C$19, 0)), ""))</f>
        <v/>
      </c>
      <c r="I4113" s="12" t="str">
        <f>IF($E4113 &lt;&gt; "", IF(E4113 = 0, "", VLOOKUP(E4113,'Cond Perturbation'!A:B,2,FALSE)),"")</f>
        <v/>
      </c>
      <c r="J4113" s="28"/>
      <c r="K4113" s="29" t="str">
        <f>IF($B4113 &lt;&gt; "", IF(C4113="Oui",IF(H4113=1,IF(E4113=0,Résultat!G$8,IF(J4113="No",Résultat!$G$8,Résultat!$G$7)),IF(H4113=2,IF(E4113=0,Résultat!G$9,IF(J4113="No",Résultat!$G$9,Résultat!$G$7)),Résultat!$G$7)),IF(C4113 = "Totale", IF(H4113=1,IF(E4113=0,Résultat!G$8,IF(J4113="No",Résultat!$G$9,Résultat!$G$7)),IF(H4113=2,IF(E4113=0,Résultat!G$9,IF(J4113="No",Résultat!$G$9,Résultat!$G$7)),Résultat!$G$7)),Résultat!$G$7)), "")</f>
        <v/>
      </c>
    </row>
    <row r="4114" spans="1:11" ht="20.100000000000001" customHeight="1">
      <c r="A4114" s="26"/>
      <c r="B4114" s="27"/>
      <c r="C4114" s="11" t="str">
        <f>IF($B4114 &lt;&gt; "",VLOOKUP(MID(B4114,3,5),'Recyclabilité Prod Matx'!C:F,2,FALSE), "")</f>
        <v/>
      </c>
      <c r="D4114" s="11" t="str">
        <f>IF($B4114 &lt;&gt; "",VLOOKUP(MID(B4114,3,5),'Recyclabilité Prod Matx'!C:F,3,FALSE),"")</f>
        <v/>
      </c>
      <c r="E4114" s="11" t="str">
        <f>IF($B4114 &lt;&gt; "",VLOOKUP(MID(B4114,3,5),'Recyclabilité Prod Matx'!C:F,4,FALSE), "")</f>
        <v/>
      </c>
      <c r="F4114" s="12" t="str">
        <f>IF($B4114 &lt;&gt; "", IF(C4114="Totale","",IF(D4114 = 0, "", VLOOKUP(D4114,'Cond Compo'!A:B,2,FALSE))),"")</f>
        <v/>
      </c>
      <c r="G4114" s="28"/>
      <c r="H4114" s="11" t="str">
        <f xml:space="preserve"> IF(C4114="Totale",2,IF($G4114 &lt;&gt; "", IF(D4114 = "E",MATCH(G4114, 'Cond Compo'!D$16:D$18, 0), MATCH(G4114, 'Cond Compo'!C$16:C$19, 0)), ""))</f>
        <v/>
      </c>
      <c r="I4114" s="12" t="str">
        <f>IF($E4114 &lt;&gt; "", IF(E4114 = 0, "", VLOOKUP(E4114,'Cond Perturbation'!A:B,2,FALSE)),"")</f>
        <v/>
      </c>
      <c r="J4114" s="28"/>
      <c r="K4114" s="29" t="str">
        <f>IF($B4114 &lt;&gt; "", IF(C4114="Oui",IF(H4114=1,IF(E4114=0,Résultat!G$8,IF(J4114="No",Résultat!$G$8,Résultat!$G$7)),IF(H4114=2,IF(E4114=0,Résultat!G$9,IF(J4114="No",Résultat!$G$9,Résultat!$G$7)),Résultat!$G$7)),IF(C4114 = "Totale", IF(H4114=1,IF(E4114=0,Résultat!G$8,IF(J4114="No",Résultat!$G$9,Résultat!$G$7)),IF(H4114=2,IF(E4114=0,Résultat!G$9,IF(J4114="No",Résultat!$G$9,Résultat!$G$7)),Résultat!$G$7)),Résultat!$G$7)), "")</f>
        <v/>
      </c>
    </row>
    <row r="4115" spans="1:11" ht="20.100000000000001" customHeight="1">
      <c r="A4115" s="26"/>
      <c r="B4115" s="27"/>
      <c r="C4115" s="11" t="str">
        <f>IF($B4115 &lt;&gt; "",VLOOKUP(MID(B4115,3,5),'Recyclabilité Prod Matx'!C:F,2,FALSE), "")</f>
        <v/>
      </c>
      <c r="D4115" s="11" t="str">
        <f>IF($B4115 &lt;&gt; "",VLOOKUP(MID(B4115,3,5),'Recyclabilité Prod Matx'!C:F,3,FALSE),"")</f>
        <v/>
      </c>
      <c r="E4115" s="11" t="str">
        <f>IF($B4115 &lt;&gt; "",VLOOKUP(MID(B4115,3,5),'Recyclabilité Prod Matx'!C:F,4,FALSE), "")</f>
        <v/>
      </c>
      <c r="F4115" s="12" t="str">
        <f>IF($B4115 &lt;&gt; "", IF(C4115="Totale","",IF(D4115 = 0, "", VLOOKUP(D4115,'Cond Compo'!A:B,2,FALSE))),"")</f>
        <v/>
      </c>
      <c r="G4115" s="28"/>
      <c r="H4115" s="11" t="str">
        <f xml:space="preserve"> IF(C4115="Totale",2,IF($G4115 &lt;&gt; "", IF(D4115 = "E",MATCH(G4115, 'Cond Compo'!D$16:D$18, 0), MATCH(G4115, 'Cond Compo'!C$16:C$19, 0)), ""))</f>
        <v/>
      </c>
      <c r="I4115" s="12" t="str">
        <f>IF($E4115 &lt;&gt; "", IF(E4115 = 0, "", VLOOKUP(E4115,'Cond Perturbation'!A:B,2,FALSE)),"")</f>
        <v/>
      </c>
      <c r="J4115" s="28"/>
      <c r="K4115" s="29" t="str">
        <f>IF($B4115 &lt;&gt; "", IF(C4115="Oui",IF(H4115=1,IF(E4115=0,Résultat!G$8,IF(J4115="No",Résultat!$G$8,Résultat!$G$7)),IF(H4115=2,IF(E4115=0,Résultat!G$9,IF(J4115="No",Résultat!$G$9,Résultat!$G$7)),Résultat!$G$7)),IF(C4115 = "Totale", IF(H4115=1,IF(E4115=0,Résultat!G$8,IF(J4115="No",Résultat!$G$9,Résultat!$G$7)),IF(H4115=2,IF(E4115=0,Résultat!G$9,IF(J4115="No",Résultat!$G$9,Résultat!$G$7)),Résultat!$G$7)),Résultat!$G$7)), "")</f>
        <v/>
      </c>
    </row>
    <row r="4116" spans="1:11" ht="20.100000000000001" customHeight="1">
      <c r="A4116" s="26"/>
      <c r="B4116" s="27"/>
      <c r="C4116" s="11" t="str">
        <f>IF($B4116 &lt;&gt; "",VLOOKUP(MID(B4116,3,5),'Recyclabilité Prod Matx'!C:F,2,FALSE), "")</f>
        <v/>
      </c>
      <c r="D4116" s="11" t="str">
        <f>IF($B4116 &lt;&gt; "",VLOOKUP(MID(B4116,3,5),'Recyclabilité Prod Matx'!C:F,3,FALSE),"")</f>
        <v/>
      </c>
      <c r="E4116" s="11" t="str">
        <f>IF($B4116 &lt;&gt; "",VLOOKUP(MID(B4116,3,5),'Recyclabilité Prod Matx'!C:F,4,FALSE), "")</f>
        <v/>
      </c>
      <c r="F4116" s="12" t="str">
        <f>IF($B4116 &lt;&gt; "", IF(C4116="Totale","",IF(D4116 = 0, "", VLOOKUP(D4116,'Cond Compo'!A:B,2,FALSE))),"")</f>
        <v/>
      </c>
      <c r="G4116" s="28"/>
      <c r="H4116" s="11" t="str">
        <f xml:space="preserve"> IF(C4116="Totale",2,IF($G4116 &lt;&gt; "", IF(D4116 = "E",MATCH(G4116, 'Cond Compo'!D$16:D$18, 0), MATCH(G4116, 'Cond Compo'!C$16:C$19, 0)), ""))</f>
        <v/>
      </c>
      <c r="I4116" s="12" t="str">
        <f>IF($E4116 &lt;&gt; "", IF(E4116 = 0, "", VLOOKUP(E4116,'Cond Perturbation'!A:B,2,FALSE)),"")</f>
        <v/>
      </c>
      <c r="J4116" s="28"/>
      <c r="K4116" s="29" t="str">
        <f>IF($B4116 &lt;&gt; "", IF(C4116="Oui",IF(H4116=1,IF(E4116=0,Résultat!G$8,IF(J4116="No",Résultat!$G$8,Résultat!$G$7)),IF(H4116=2,IF(E4116=0,Résultat!G$9,IF(J4116="No",Résultat!$G$9,Résultat!$G$7)),Résultat!$G$7)),IF(C4116 = "Totale", IF(H4116=1,IF(E4116=0,Résultat!G$8,IF(J4116="No",Résultat!$G$9,Résultat!$G$7)),IF(H4116=2,IF(E4116=0,Résultat!G$9,IF(J4116="No",Résultat!$G$9,Résultat!$G$7)),Résultat!$G$7)),Résultat!$G$7)), "")</f>
        <v/>
      </c>
    </row>
    <row r="4117" spans="1:11" ht="20.100000000000001" customHeight="1">
      <c r="A4117" s="26"/>
      <c r="B4117" s="27"/>
      <c r="C4117" s="11" t="str">
        <f>IF($B4117 &lt;&gt; "",VLOOKUP(MID(B4117,3,5),'Recyclabilité Prod Matx'!C:F,2,FALSE), "")</f>
        <v/>
      </c>
      <c r="D4117" s="11" t="str">
        <f>IF($B4117 &lt;&gt; "",VLOOKUP(MID(B4117,3,5),'Recyclabilité Prod Matx'!C:F,3,FALSE),"")</f>
        <v/>
      </c>
      <c r="E4117" s="11" t="str">
        <f>IF($B4117 &lt;&gt; "",VLOOKUP(MID(B4117,3,5),'Recyclabilité Prod Matx'!C:F,4,FALSE), "")</f>
        <v/>
      </c>
      <c r="F4117" s="12" t="str">
        <f>IF($B4117 &lt;&gt; "", IF(C4117="Totale","",IF(D4117 = 0, "", VLOOKUP(D4117,'Cond Compo'!A:B,2,FALSE))),"")</f>
        <v/>
      </c>
      <c r="G4117" s="28"/>
      <c r="H4117" s="11" t="str">
        <f xml:space="preserve"> IF(C4117="Totale",2,IF($G4117 &lt;&gt; "", IF(D4117 = "E",MATCH(G4117, 'Cond Compo'!D$16:D$18, 0), MATCH(G4117, 'Cond Compo'!C$16:C$19, 0)), ""))</f>
        <v/>
      </c>
      <c r="I4117" s="12" t="str">
        <f>IF($E4117 &lt;&gt; "", IF(E4117 = 0, "", VLOOKUP(E4117,'Cond Perturbation'!A:B,2,FALSE)),"")</f>
        <v/>
      </c>
      <c r="J4117" s="28"/>
      <c r="K4117" s="29" t="str">
        <f>IF($B4117 &lt;&gt; "", IF(C4117="Oui",IF(H4117=1,IF(E4117=0,Résultat!G$8,IF(J4117="No",Résultat!$G$8,Résultat!$G$7)),IF(H4117=2,IF(E4117=0,Résultat!G$9,IF(J4117="No",Résultat!$G$9,Résultat!$G$7)),Résultat!$G$7)),IF(C4117 = "Totale", IF(H4117=1,IF(E4117=0,Résultat!G$8,IF(J4117="No",Résultat!$G$9,Résultat!$G$7)),IF(H4117=2,IF(E4117=0,Résultat!G$9,IF(J4117="No",Résultat!$G$9,Résultat!$G$7)),Résultat!$G$7)),Résultat!$G$7)), "")</f>
        <v/>
      </c>
    </row>
    <row r="4118" spans="1:11" ht="20.100000000000001" customHeight="1">
      <c r="A4118" s="26"/>
      <c r="B4118" s="27"/>
      <c r="C4118" s="11" t="str">
        <f>IF($B4118 &lt;&gt; "",VLOOKUP(MID(B4118,3,5),'Recyclabilité Prod Matx'!C:F,2,FALSE), "")</f>
        <v/>
      </c>
      <c r="D4118" s="11" t="str">
        <f>IF($B4118 &lt;&gt; "",VLOOKUP(MID(B4118,3,5),'Recyclabilité Prod Matx'!C:F,3,FALSE),"")</f>
        <v/>
      </c>
      <c r="E4118" s="11" t="str">
        <f>IF($B4118 &lt;&gt; "",VLOOKUP(MID(B4118,3,5),'Recyclabilité Prod Matx'!C:F,4,FALSE), "")</f>
        <v/>
      </c>
      <c r="F4118" s="12" t="str">
        <f>IF($B4118 &lt;&gt; "", IF(C4118="Totale","",IF(D4118 = 0, "", VLOOKUP(D4118,'Cond Compo'!A:B,2,FALSE))),"")</f>
        <v/>
      </c>
      <c r="G4118" s="28"/>
      <c r="H4118" s="11" t="str">
        <f xml:space="preserve"> IF(C4118="Totale",2,IF($G4118 &lt;&gt; "", IF(D4118 = "E",MATCH(G4118, 'Cond Compo'!D$16:D$18, 0), MATCH(G4118, 'Cond Compo'!C$16:C$19, 0)), ""))</f>
        <v/>
      </c>
      <c r="I4118" s="12" t="str">
        <f>IF($E4118 &lt;&gt; "", IF(E4118 = 0, "", VLOOKUP(E4118,'Cond Perturbation'!A:B,2,FALSE)),"")</f>
        <v/>
      </c>
      <c r="J4118" s="28"/>
      <c r="K4118" s="29" t="str">
        <f>IF($B4118 &lt;&gt; "", IF(C4118="Oui",IF(H4118=1,IF(E4118=0,Résultat!G$8,IF(J4118="No",Résultat!$G$8,Résultat!$G$7)),IF(H4118=2,IF(E4118=0,Résultat!G$9,IF(J4118="No",Résultat!$G$9,Résultat!$G$7)),Résultat!$G$7)),IF(C4118 = "Totale", IF(H4118=1,IF(E4118=0,Résultat!G$8,IF(J4118="No",Résultat!$G$9,Résultat!$G$7)),IF(H4118=2,IF(E4118=0,Résultat!G$9,IF(J4118="No",Résultat!$G$9,Résultat!$G$7)),Résultat!$G$7)),Résultat!$G$7)), "")</f>
        <v/>
      </c>
    </row>
    <row r="4119" spans="1:11" ht="20.100000000000001" customHeight="1">
      <c r="A4119" s="26"/>
      <c r="B4119" s="27"/>
      <c r="C4119" s="11" t="str">
        <f>IF($B4119 &lt;&gt; "",VLOOKUP(MID(B4119,3,5),'Recyclabilité Prod Matx'!C:F,2,FALSE), "")</f>
        <v/>
      </c>
      <c r="D4119" s="11" t="str">
        <f>IF($B4119 &lt;&gt; "",VLOOKUP(MID(B4119,3,5),'Recyclabilité Prod Matx'!C:F,3,FALSE),"")</f>
        <v/>
      </c>
      <c r="E4119" s="11" t="str">
        <f>IF($B4119 &lt;&gt; "",VLOOKUP(MID(B4119,3,5),'Recyclabilité Prod Matx'!C:F,4,FALSE), "")</f>
        <v/>
      </c>
      <c r="F4119" s="12" t="str">
        <f>IF($B4119 &lt;&gt; "", IF(C4119="Totale","",IF(D4119 = 0, "", VLOOKUP(D4119,'Cond Compo'!A:B,2,FALSE))),"")</f>
        <v/>
      </c>
      <c r="G4119" s="28"/>
      <c r="H4119" s="11" t="str">
        <f xml:space="preserve"> IF(C4119="Totale",2,IF($G4119 &lt;&gt; "", IF(D4119 = "E",MATCH(G4119, 'Cond Compo'!D$16:D$18, 0), MATCH(G4119, 'Cond Compo'!C$16:C$19, 0)), ""))</f>
        <v/>
      </c>
      <c r="I4119" s="12" t="str">
        <f>IF($E4119 &lt;&gt; "", IF(E4119 = 0, "", VLOOKUP(E4119,'Cond Perturbation'!A:B,2,FALSE)),"")</f>
        <v/>
      </c>
      <c r="J4119" s="28"/>
      <c r="K4119" s="29" t="str">
        <f>IF($B4119 &lt;&gt; "", IF(C4119="Oui",IF(H4119=1,IF(E4119=0,Résultat!G$8,IF(J4119="No",Résultat!$G$8,Résultat!$G$7)),IF(H4119=2,IF(E4119=0,Résultat!G$9,IF(J4119="No",Résultat!$G$9,Résultat!$G$7)),Résultat!$G$7)),IF(C4119 = "Totale", IF(H4119=1,IF(E4119=0,Résultat!G$8,IF(J4119="No",Résultat!$G$9,Résultat!$G$7)),IF(H4119=2,IF(E4119=0,Résultat!G$9,IF(J4119="No",Résultat!$G$9,Résultat!$G$7)),Résultat!$G$7)),Résultat!$G$7)), "")</f>
        <v/>
      </c>
    </row>
    <row r="4120" spans="1:11" ht="20.100000000000001" customHeight="1">
      <c r="A4120" s="26"/>
      <c r="B4120" s="27"/>
      <c r="C4120" s="11" t="str">
        <f>IF($B4120 &lt;&gt; "",VLOOKUP(MID(B4120,3,5),'Recyclabilité Prod Matx'!C:F,2,FALSE), "")</f>
        <v/>
      </c>
      <c r="D4120" s="11" t="str">
        <f>IF($B4120 &lt;&gt; "",VLOOKUP(MID(B4120,3,5),'Recyclabilité Prod Matx'!C:F,3,FALSE),"")</f>
        <v/>
      </c>
      <c r="E4120" s="11" t="str">
        <f>IF($B4120 &lt;&gt; "",VLOOKUP(MID(B4120,3,5),'Recyclabilité Prod Matx'!C:F,4,FALSE), "")</f>
        <v/>
      </c>
      <c r="F4120" s="12" t="str">
        <f>IF($B4120 &lt;&gt; "", IF(C4120="Totale","",IF(D4120 = 0, "", VLOOKUP(D4120,'Cond Compo'!A:B,2,FALSE))),"")</f>
        <v/>
      </c>
      <c r="G4120" s="28"/>
      <c r="H4120" s="11" t="str">
        <f xml:space="preserve"> IF(C4120="Totale",2,IF($G4120 &lt;&gt; "", IF(D4120 = "E",MATCH(G4120, 'Cond Compo'!D$16:D$18, 0), MATCH(G4120, 'Cond Compo'!C$16:C$19, 0)), ""))</f>
        <v/>
      </c>
      <c r="I4120" s="12" t="str">
        <f>IF($E4120 &lt;&gt; "", IF(E4120 = 0, "", VLOOKUP(E4120,'Cond Perturbation'!A:B,2,FALSE)),"")</f>
        <v/>
      </c>
      <c r="J4120" s="28"/>
      <c r="K4120" s="29" t="str">
        <f>IF($B4120 &lt;&gt; "", IF(C4120="Oui",IF(H4120=1,IF(E4120=0,Résultat!G$8,IF(J4120="No",Résultat!$G$8,Résultat!$G$7)),IF(H4120=2,IF(E4120=0,Résultat!G$9,IF(J4120="No",Résultat!$G$9,Résultat!$G$7)),Résultat!$G$7)),IF(C4120 = "Totale", IF(H4120=1,IF(E4120=0,Résultat!G$8,IF(J4120="No",Résultat!$G$9,Résultat!$G$7)),IF(H4120=2,IF(E4120=0,Résultat!G$9,IF(J4120="No",Résultat!$G$9,Résultat!$G$7)),Résultat!$G$7)),Résultat!$G$7)), "")</f>
        <v/>
      </c>
    </row>
    <row r="4121" spans="1:11" ht="20.100000000000001" customHeight="1">
      <c r="A4121" s="26"/>
      <c r="B4121" s="27"/>
      <c r="C4121" s="11" t="str">
        <f>IF($B4121 &lt;&gt; "",VLOOKUP(MID(B4121,3,5),'Recyclabilité Prod Matx'!C:F,2,FALSE), "")</f>
        <v/>
      </c>
      <c r="D4121" s="11" t="str">
        <f>IF($B4121 &lt;&gt; "",VLOOKUP(MID(B4121,3,5),'Recyclabilité Prod Matx'!C:F,3,FALSE),"")</f>
        <v/>
      </c>
      <c r="E4121" s="11" t="str">
        <f>IF($B4121 &lt;&gt; "",VLOOKUP(MID(B4121,3,5),'Recyclabilité Prod Matx'!C:F,4,FALSE), "")</f>
        <v/>
      </c>
      <c r="F4121" s="12" t="str">
        <f>IF($B4121 &lt;&gt; "", IF(C4121="Totale","",IF(D4121 = 0, "", VLOOKUP(D4121,'Cond Compo'!A:B,2,FALSE))),"")</f>
        <v/>
      </c>
      <c r="G4121" s="28"/>
      <c r="H4121" s="11" t="str">
        <f xml:space="preserve"> IF(C4121="Totale",2,IF($G4121 &lt;&gt; "", IF(D4121 = "E",MATCH(G4121, 'Cond Compo'!D$16:D$18, 0), MATCH(G4121, 'Cond Compo'!C$16:C$19, 0)), ""))</f>
        <v/>
      </c>
      <c r="I4121" s="12" t="str">
        <f>IF($E4121 &lt;&gt; "", IF(E4121 = 0, "", VLOOKUP(E4121,'Cond Perturbation'!A:B,2,FALSE)),"")</f>
        <v/>
      </c>
      <c r="J4121" s="28"/>
      <c r="K4121" s="29" t="str">
        <f>IF($B4121 &lt;&gt; "", IF(C4121="Oui",IF(H4121=1,IF(E4121=0,Résultat!G$8,IF(J4121="No",Résultat!$G$8,Résultat!$G$7)),IF(H4121=2,IF(E4121=0,Résultat!G$9,IF(J4121="No",Résultat!$G$9,Résultat!$G$7)),Résultat!$G$7)),IF(C4121 = "Totale", IF(H4121=1,IF(E4121=0,Résultat!G$8,IF(J4121="No",Résultat!$G$9,Résultat!$G$7)),IF(H4121=2,IF(E4121=0,Résultat!G$9,IF(J4121="No",Résultat!$G$9,Résultat!$G$7)),Résultat!$G$7)),Résultat!$G$7)), "")</f>
        <v/>
      </c>
    </row>
    <row r="4122" spans="1:11" ht="20.100000000000001" customHeight="1">
      <c r="A4122" s="26"/>
      <c r="B4122" s="27"/>
      <c r="C4122" s="11" t="str">
        <f>IF($B4122 &lt;&gt; "",VLOOKUP(MID(B4122,3,5),'Recyclabilité Prod Matx'!C:F,2,FALSE), "")</f>
        <v/>
      </c>
      <c r="D4122" s="11" t="str">
        <f>IF($B4122 &lt;&gt; "",VLOOKUP(MID(B4122,3,5),'Recyclabilité Prod Matx'!C:F,3,FALSE),"")</f>
        <v/>
      </c>
      <c r="E4122" s="11" t="str">
        <f>IF($B4122 &lt;&gt; "",VLOOKUP(MID(B4122,3,5),'Recyclabilité Prod Matx'!C:F,4,FALSE), "")</f>
        <v/>
      </c>
      <c r="F4122" s="12" t="str">
        <f>IF($B4122 &lt;&gt; "", IF(C4122="Totale","",IF(D4122 = 0, "", VLOOKUP(D4122,'Cond Compo'!A:B,2,FALSE))),"")</f>
        <v/>
      </c>
      <c r="G4122" s="28"/>
      <c r="H4122" s="11" t="str">
        <f xml:space="preserve"> IF(C4122="Totale",2,IF($G4122 &lt;&gt; "", IF(D4122 = "E",MATCH(G4122, 'Cond Compo'!D$16:D$18, 0), MATCH(G4122, 'Cond Compo'!C$16:C$19, 0)), ""))</f>
        <v/>
      </c>
      <c r="I4122" s="12" t="str">
        <f>IF($E4122 &lt;&gt; "", IF(E4122 = 0, "", VLOOKUP(E4122,'Cond Perturbation'!A:B,2,FALSE)),"")</f>
        <v/>
      </c>
      <c r="J4122" s="28"/>
      <c r="K4122" s="29" t="str">
        <f>IF($B4122 &lt;&gt; "", IF(C4122="Oui",IF(H4122=1,IF(E4122=0,Résultat!G$8,IF(J4122="No",Résultat!$G$8,Résultat!$G$7)),IF(H4122=2,IF(E4122=0,Résultat!G$9,IF(J4122="No",Résultat!$G$9,Résultat!$G$7)),Résultat!$G$7)),IF(C4122 = "Totale", IF(H4122=1,IF(E4122=0,Résultat!G$8,IF(J4122="No",Résultat!$G$9,Résultat!$G$7)),IF(H4122=2,IF(E4122=0,Résultat!G$9,IF(J4122="No",Résultat!$G$9,Résultat!$G$7)),Résultat!$G$7)),Résultat!$G$7)), "")</f>
        <v/>
      </c>
    </row>
    <row r="4123" spans="1:11" ht="20.100000000000001" customHeight="1">
      <c r="A4123" s="26"/>
      <c r="B4123" s="27"/>
      <c r="C4123" s="11" t="str">
        <f>IF($B4123 &lt;&gt; "",VLOOKUP(MID(B4123,3,5),'Recyclabilité Prod Matx'!C:F,2,FALSE), "")</f>
        <v/>
      </c>
      <c r="D4123" s="11" t="str">
        <f>IF($B4123 &lt;&gt; "",VLOOKUP(MID(B4123,3,5),'Recyclabilité Prod Matx'!C:F,3,FALSE),"")</f>
        <v/>
      </c>
      <c r="E4123" s="11" t="str">
        <f>IF($B4123 &lt;&gt; "",VLOOKUP(MID(B4123,3,5),'Recyclabilité Prod Matx'!C:F,4,FALSE), "")</f>
        <v/>
      </c>
      <c r="F4123" s="12" t="str">
        <f>IF($B4123 &lt;&gt; "", IF(C4123="Totale","",IF(D4123 = 0, "", VLOOKUP(D4123,'Cond Compo'!A:B,2,FALSE))),"")</f>
        <v/>
      </c>
      <c r="G4123" s="28"/>
      <c r="H4123" s="11" t="str">
        <f xml:space="preserve"> IF(C4123="Totale",2,IF($G4123 &lt;&gt; "", IF(D4123 = "E",MATCH(G4123, 'Cond Compo'!D$16:D$18, 0), MATCH(G4123, 'Cond Compo'!C$16:C$19, 0)), ""))</f>
        <v/>
      </c>
      <c r="I4123" s="12" t="str">
        <f>IF($E4123 &lt;&gt; "", IF(E4123 = 0, "", VLOOKUP(E4123,'Cond Perturbation'!A:B,2,FALSE)),"")</f>
        <v/>
      </c>
      <c r="J4123" s="28"/>
      <c r="K4123" s="29" t="str">
        <f>IF($B4123 &lt;&gt; "", IF(C4123="Oui",IF(H4123=1,IF(E4123=0,Résultat!G$8,IF(J4123="No",Résultat!$G$8,Résultat!$G$7)),IF(H4123=2,IF(E4123=0,Résultat!G$9,IF(J4123="No",Résultat!$G$9,Résultat!$G$7)),Résultat!$G$7)),IF(C4123 = "Totale", IF(H4123=1,IF(E4123=0,Résultat!G$8,IF(J4123="No",Résultat!$G$9,Résultat!$G$7)),IF(H4123=2,IF(E4123=0,Résultat!G$9,IF(J4123="No",Résultat!$G$9,Résultat!$G$7)),Résultat!$G$7)),Résultat!$G$7)), "")</f>
        <v/>
      </c>
    </row>
    <row r="4124" spans="1:11" ht="20.100000000000001" customHeight="1">
      <c r="A4124" s="26"/>
      <c r="B4124" s="27"/>
      <c r="C4124" s="11" t="str">
        <f>IF($B4124 &lt;&gt; "",VLOOKUP(MID(B4124,3,5),'Recyclabilité Prod Matx'!C:F,2,FALSE), "")</f>
        <v/>
      </c>
      <c r="D4124" s="11" t="str">
        <f>IF($B4124 &lt;&gt; "",VLOOKUP(MID(B4124,3,5),'Recyclabilité Prod Matx'!C:F,3,FALSE),"")</f>
        <v/>
      </c>
      <c r="E4124" s="11" t="str">
        <f>IF($B4124 &lt;&gt; "",VLOOKUP(MID(B4124,3,5),'Recyclabilité Prod Matx'!C:F,4,FALSE), "")</f>
        <v/>
      </c>
      <c r="F4124" s="12" t="str">
        <f>IF($B4124 &lt;&gt; "", IF(C4124="Totale","",IF(D4124 = 0, "", VLOOKUP(D4124,'Cond Compo'!A:B,2,FALSE))),"")</f>
        <v/>
      </c>
      <c r="G4124" s="28"/>
      <c r="H4124" s="11" t="str">
        <f xml:space="preserve"> IF(C4124="Totale",2,IF($G4124 &lt;&gt; "", IF(D4124 = "E",MATCH(G4124, 'Cond Compo'!D$16:D$18, 0), MATCH(G4124, 'Cond Compo'!C$16:C$19, 0)), ""))</f>
        <v/>
      </c>
      <c r="I4124" s="12" t="str">
        <f>IF($E4124 &lt;&gt; "", IF(E4124 = 0, "", VLOOKUP(E4124,'Cond Perturbation'!A:B,2,FALSE)),"")</f>
        <v/>
      </c>
      <c r="J4124" s="28"/>
      <c r="K4124" s="29" t="str">
        <f>IF($B4124 &lt;&gt; "", IF(C4124="Oui",IF(H4124=1,IF(E4124=0,Résultat!G$8,IF(J4124="No",Résultat!$G$8,Résultat!$G$7)),IF(H4124=2,IF(E4124=0,Résultat!G$9,IF(J4124="No",Résultat!$G$9,Résultat!$G$7)),Résultat!$G$7)),IF(C4124 = "Totale", IF(H4124=1,IF(E4124=0,Résultat!G$8,IF(J4124="No",Résultat!$G$9,Résultat!$G$7)),IF(H4124=2,IF(E4124=0,Résultat!G$9,IF(J4124="No",Résultat!$G$9,Résultat!$G$7)),Résultat!$G$7)),Résultat!$G$7)), "")</f>
        <v/>
      </c>
    </row>
    <row r="4125" spans="1:11" ht="20.100000000000001" customHeight="1">
      <c r="A4125" s="26"/>
      <c r="B4125" s="27"/>
      <c r="C4125" s="11" t="str">
        <f>IF($B4125 &lt;&gt; "",VLOOKUP(MID(B4125,3,5),'Recyclabilité Prod Matx'!C:F,2,FALSE), "")</f>
        <v/>
      </c>
      <c r="D4125" s="11" t="str">
        <f>IF($B4125 &lt;&gt; "",VLOOKUP(MID(B4125,3,5),'Recyclabilité Prod Matx'!C:F,3,FALSE),"")</f>
        <v/>
      </c>
      <c r="E4125" s="11" t="str">
        <f>IF($B4125 &lt;&gt; "",VLOOKUP(MID(B4125,3,5),'Recyclabilité Prod Matx'!C:F,4,FALSE), "")</f>
        <v/>
      </c>
      <c r="F4125" s="12" t="str">
        <f>IF($B4125 &lt;&gt; "", IF(C4125="Totale","",IF(D4125 = 0, "", VLOOKUP(D4125,'Cond Compo'!A:B,2,FALSE))),"")</f>
        <v/>
      </c>
      <c r="G4125" s="28"/>
      <c r="H4125" s="11" t="str">
        <f xml:space="preserve"> IF(C4125="Totale",2,IF($G4125 &lt;&gt; "", IF(D4125 = "E",MATCH(G4125, 'Cond Compo'!D$16:D$18, 0), MATCH(G4125, 'Cond Compo'!C$16:C$19, 0)), ""))</f>
        <v/>
      </c>
      <c r="I4125" s="12" t="str">
        <f>IF($E4125 &lt;&gt; "", IF(E4125 = 0, "", VLOOKUP(E4125,'Cond Perturbation'!A:B,2,FALSE)),"")</f>
        <v/>
      </c>
      <c r="J4125" s="28"/>
      <c r="K4125" s="29" t="str">
        <f>IF($B4125 &lt;&gt; "", IF(C4125="Oui",IF(H4125=1,IF(E4125=0,Résultat!G$8,IF(J4125="No",Résultat!$G$8,Résultat!$G$7)),IF(H4125=2,IF(E4125=0,Résultat!G$9,IF(J4125="No",Résultat!$G$9,Résultat!$G$7)),Résultat!$G$7)),IF(C4125 = "Totale", IF(H4125=1,IF(E4125=0,Résultat!G$8,IF(J4125="No",Résultat!$G$9,Résultat!$G$7)),IF(H4125=2,IF(E4125=0,Résultat!G$9,IF(J4125="No",Résultat!$G$9,Résultat!$G$7)),Résultat!$G$7)),Résultat!$G$7)), "")</f>
        <v/>
      </c>
    </row>
    <row r="4126" spans="1:11" ht="20.100000000000001" customHeight="1">
      <c r="A4126" s="26"/>
      <c r="B4126" s="27"/>
      <c r="C4126" s="11" t="str">
        <f>IF($B4126 &lt;&gt; "",VLOOKUP(MID(B4126,3,5),'Recyclabilité Prod Matx'!C:F,2,FALSE), "")</f>
        <v/>
      </c>
      <c r="D4126" s="11" t="str">
        <f>IF($B4126 &lt;&gt; "",VLOOKUP(MID(B4126,3,5),'Recyclabilité Prod Matx'!C:F,3,FALSE),"")</f>
        <v/>
      </c>
      <c r="E4126" s="11" t="str">
        <f>IF($B4126 &lt;&gt; "",VLOOKUP(MID(B4126,3,5),'Recyclabilité Prod Matx'!C:F,4,FALSE), "")</f>
        <v/>
      </c>
      <c r="F4126" s="12" t="str">
        <f>IF($B4126 &lt;&gt; "", IF(C4126="Totale","",IF(D4126 = 0, "", VLOOKUP(D4126,'Cond Compo'!A:B,2,FALSE))),"")</f>
        <v/>
      </c>
      <c r="G4126" s="28"/>
      <c r="H4126" s="11" t="str">
        <f xml:space="preserve"> IF(C4126="Totale",2,IF($G4126 &lt;&gt; "", IF(D4126 = "E",MATCH(G4126, 'Cond Compo'!D$16:D$18, 0), MATCH(G4126, 'Cond Compo'!C$16:C$19, 0)), ""))</f>
        <v/>
      </c>
      <c r="I4126" s="12" t="str">
        <f>IF($E4126 &lt;&gt; "", IF(E4126 = 0, "", VLOOKUP(E4126,'Cond Perturbation'!A:B,2,FALSE)),"")</f>
        <v/>
      </c>
      <c r="J4126" s="28"/>
      <c r="K4126" s="29" t="str">
        <f>IF($B4126 &lt;&gt; "", IF(C4126="Oui",IF(H4126=1,IF(E4126=0,Résultat!G$8,IF(J4126="No",Résultat!$G$8,Résultat!$G$7)),IF(H4126=2,IF(E4126=0,Résultat!G$9,IF(J4126="No",Résultat!$G$9,Résultat!$G$7)),Résultat!$G$7)),IF(C4126 = "Totale", IF(H4126=1,IF(E4126=0,Résultat!G$8,IF(J4126="No",Résultat!$G$9,Résultat!$G$7)),IF(H4126=2,IF(E4126=0,Résultat!G$9,IF(J4126="No",Résultat!$G$9,Résultat!$G$7)),Résultat!$G$7)),Résultat!$G$7)), "")</f>
        <v/>
      </c>
    </row>
    <row r="4127" spans="1:11" ht="20.100000000000001" customHeight="1">
      <c r="A4127" s="26"/>
      <c r="B4127" s="27"/>
      <c r="C4127" s="11" t="str">
        <f>IF($B4127 &lt;&gt; "",VLOOKUP(MID(B4127,3,5),'Recyclabilité Prod Matx'!C:F,2,FALSE), "")</f>
        <v/>
      </c>
      <c r="D4127" s="11" t="str">
        <f>IF($B4127 &lt;&gt; "",VLOOKUP(MID(B4127,3,5),'Recyclabilité Prod Matx'!C:F,3,FALSE),"")</f>
        <v/>
      </c>
      <c r="E4127" s="11" t="str">
        <f>IF($B4127 &lt;&gt; "",VLOOKUP(MID(B4127,3,5),'Recyclabilité Prod Matx'!C:F,4,FALSE), "")</f>
        <v/>
      </c>
      <c r="F4127" s="12" t="str">
        <f>IF($B4127 &lt;&gt; "", IF(C4127="Totale","",IF(D4127 = 0, "", VLOOKUP(D4127,'Cond Compo'!A:B,2,FALSE))),"")</f>
        <v/>
      </c>
      <c r="G4127" s="28"/>
      <c r="H4127" s="11" t="str">
        <f xml:space="preserve"> IF(C4127="Totale",2,IF($G4127 &lt;&gt; "", IF(D4127 = "E",MATCH(G4127, 'Cond Compo'!D$16:D$18, 0), MATCH(G4127, 'Cond Compo'!C$16:C$19, 0)), ""))</f>
        <v/>
      </c>
      <c r="I4127" s="12" t="str">
        <f>IF($E4127 &lt;&gt; "", IF(E4127 = 0, "", VLOOKUP(E4127,'Cond Perturbation'!A:B,2,FALSE)),"")</f>
        <v/>
      </c>
      <c r="J4127" s="28"/>
      <c r="K4127" s="29" t="str">
        <f>IF($B4127 &lt;&gt; "", IF(C4127="Oui",IF(H4127=1,IF(E4127=0,Résultat!G$8,IF(J4127="No",Résultat!$G$8,Résultat!$G$7)),IF(H4127=2,IF(E4127=0,Résultat!G$9,IF(J4127="No",Résultat!$G$9,Résultat!$G$7)),Résultat!$G$7)),IF(C4127 = "Totale", IF(H4127=1,IF(E4127=0,Résultat!G$8,IF(J4127="No",Résultat!$G$9,Résultat!$G$7)),IF(H4127=2,IF(E4127=0,Résultat!G$9,IF(J4127="No",Résultat!$G$9,Résultat!$G$7)),Résultat!$G$7)),Résultat!$G$7)), "")</f>
        <v/>
      </c>
    </row>
    <row r="4128" spans="1:11" ht="20.100000000000001" customHeight="1">
      <c r="A4128" s="26"/>
      <c r="B4128" s="27"/>
      <c r="C4128" s="11" t="str">
        <f>IF($B4128 &lt;&gt; "",VLOOKUP(MID(B4128,3,5),'Recyclabilité Prod Matx'!C:F,2,FALSE), "")</f>
        <v/>
      </c>
      <c r="D4128" s="11" t="str">
        <f>IF($B4128 &lt;&gt; "",VLOOKUP(MID(B4128,3,5),'Recyclabilité Prod Matx'!C:F,3,FALSE),"")</f>
        <v/>
      </c>
      <c r="E4128" s="11" t="str">
        <f>IF($B4128 &lt;&gt; "",VLOOKUP(MID(B4128,3,5),'Recyclabilité Prod Matx'!C:F,4,FALSE), "")</f>
        <v/>
      </c>
      <c r="F4128" s="12" t="str">
        <f>IF($B4128 &lt;&gt; "", IF(C4128="Totale","",IF(D4128 = 0, "", VLOOKUP(D4128,'Cond Compo'!A:B,2,FALSE))),"")</f>
        <v/>
      </c>
      <c r="G4128" s="28"/>
      <c r="H4128" s="11" t="str">
        <f xml:space="preserve"> IF(C4128="Totale",2,IF($G4128 &lt;&gt; "", IF(D4128 = "E",MATCH(G4128, 'Cond Compo'!D$16:D$18, 0), MATCH(G4128, 'Cond Compo'!C$16:C$19, 0)), ""))</f>
        <v/>
      </c>
      <c r="I4128" s="12" t="str">
        <f>IF($E4128 &lt;&gt; "", IF(E4128 = 0, "", VLOOKUP(E4128,'Cond Perturbation'!A:B,2,FALSE)),"")</f>
        <v/>
      </c>
      <c r="J4128" s="28"/>
      <c r="K4128" s="29" t="str">
        <f>IF($B4128 &lt;&gt; "", IF(C4128="Oui",IF(H4128=1,IF(E4128=0,Résultat!G$8,IF(J4128="No",Résultat!$G$8,Résultat!$G$7)),IF(H4128=2,IF(E4128=0,Résultat!G$9,IF(J4128="No",Résultat!$G$9,Résultat!$G$7)),Résultat!$G$7)),IF(C4128 = "Totale", IF(H4128=1,IF(E4128=0,Résultat!G$8,IF(J4128="No",Résultat!$G$9,Résultat!$G$7)),IF(H4128=2,IF(E4128=0,Résultat!G$9,IF(J4128="No",Résultat!$G$9,Résultat!$G$7)),Résultat!$G$7)),Résultat!$G$7)), "")</f>
        <v/>
      </c>
    </row>
    <row r="4129" spans="1:11" ht="20.100000000000001" customHeight="1">
      <c r="A4129" s="26"/>
      <c r="B4129" s="27"/>
      <c r="C4129" s="11" t="str">
        <f>IF($B4129 &lt;&gt; "",VLOOKUP(MID(B4129,3,5),'Recyclabilité Prod Matx'!C:F,2,FALSE), "")</f>
        <v/>
      </c>
      <c r="D4129" s="11" t="str">
        <f>IF($B4129 &lt;&gt; "",VLOOKUP(MID(B4129,3,5),'Recyclabilité Prod Matx'!C:F,3,FALSE),"")</f>
        <v/>
      </c>
      <c r="E4129" s="11" t="str">
        <f>IF($B4129 &lt;&gt; "",VLOOKUP(MID(B4129,3,5),'Recyclabilité Prod Matx'!C:F,4,FALSE), "")</f>
        <v/>
      </c>
      <c r="F4129" s="12" t="str">
        <f>IF($B4129 &lt;&gt; "", IF(C4129="Totale","",IF(D4129 = 0, "", VLOOKUP(D4129,'Cond Compo'!A:B,2,FALSE))),"")</f>
        <v/>
      </c>
      <c r="G4129" s="28"/>
      <c r="H4129" s="11" t="str">
        <f xml:space="preserve"> IF(C4129="Totale",2,IF($G4129 &lt;&gt; "", IF(D4129 = "E",MATCH(G4129, 'Cond Compo'!D$16:D$18, 0), MATCH(G4129, 'Cond Compo'!C$16:C$19, 0)), ""))</f>
        <v/>
      </c>
      <c r="I4129" s="12" t="str">
        <f>IF($E4129 &lt;&gt; "", IF(E4129 = 0, "", VLOOKUP(E4129,'Cond Perturbation'!A:B,2,FALSE)),"")</f>
        <v/>
      </c>
      <c r="J4129" s="28"/>
      <c r="K4129" s="29" t="str">
        <f>IF($B4129 &lt;&gt; "", IF(C4129="Oui",IF(H4129=1,IF(E4129=0,Résultat!G$8,IF(J4129="No",Résultat!$G$8,Résultat!$G$7)),IF(H4129=2,IF(E4129=0,Résultat!G$9,IF(J4129="No",Résultat!$G$9,Résultat!$G$7)),Résultat!$G$7)),IF(C4129 = "Totale", IF(H4129=1,IF(E4129=0,Résultat!G$8,IF(J4129="No",Résultat!$G$9,Résultat!$G$7)),IF(H4129=2,IF(E4129=0,Résultat!G$9,IF(J4129="No",Résultat!$G$9,Résultat!$G$7)),Résultat!$G$7)),Résultat!$G$7)), "")</f>
        <v/>
      </c>
    </row>
    <row r="4130" spans="1:11" ht="20.100000000000001" customHeight="1">
      <c r="A4130" s="26"/>
      <c r="B4130" s="27"/>
      <c r="C4130" s="11" t="str">
        <f>IF($B4130 &lt;&gt; "",VLOOKUP(MID(B4130,3,5),'Recyclabilité Prod Matx'!C:F,2,FALSE), "")</f>
        <v/>
      </c>
      <c r="D4130" s="11" t="str">
        <f>IF($B4130 &lt;&gt; "",VLOOKUP(MID(B4130,3,5),'Recyclabilité Prod Matx'!C:F,3,FALSE),"")</f>
        <v/>
      </c>
      <c r="E4130" s="11" t="str">
        <f>IF($B4130 &lt;&gt; "",VLOOKUP(MID(B4130,3,5),'Recyclabilité Prod Matx'!C:F,4,FALSE), "")</f>
        <v/>
      </c>
      <c r="F4130" s="12" t="str">
        <f>IF($B4130 &lt;&gt; "", IF(C4130="Totale","",IF(D4130 = 0, "", VLOOKUP(D4130,'Cond Compo'!A:B,2,FALSE))),"")</f>
        <v/>
      </c>
      <c r="G4130" s="28"/>
      <c r="H4130" s="11" t="str">
        <f xml:space="preserve"> IF(C4130="Totale",2,IF($G4130 &lt;&gt; "", IF(D4130 = "E",MATCH(G4130, 'Cond Compo'!D$16:D$18, 0), MATCH(G4130, 'Cond Compo'!C$16:C$19, 0)), ""))</f>
        <v/>
      </c>
      <c r="I4130" s="12" t="str">
        <f>IF($E4130 &lt;&gt; "", IF(E4130 = 0, "", VLOOKUP(E4130,'Cond Perturbation'!A:B,2,FALSE)),"")</f>
        <v/>
      </c>
      <c r="J4130" s="28"/>
      <c r="K4130" s="29" t="str">
        <f>IF($B4130 &lt;&gt; "", IF(C4130="Oui",IF(H4130=1,IF(E4130=0,Résultat!G$8,IF(J4130="No",Résultat!$G$8,Résultat!$G$7)),IF(H4130=2,IF(E4130=0,Résultat!G$9,IF(J4130="No",Résultat!$G$9,Résultat!$G$7)),Résultat!$G$7)),IF(C4130 = "Totale", IF(H4130=1,IF(E4130=0,Résultat!G$8,IF(J4130="No",Résultat!$G$9,Résultat!$G$7)),IF(H4130=2,IF(E4130=0,Résultat!G$9,IF(J4130="No",Résultat!$G$9,Résultat!$G$7)),Résultat!$G$7)),Résultat!$G$7)), "")</f>
        <v/>
      </c>
    </row>
    <row r="4131" spans="1:11" ht="20.100000000000001" customHeight="1">
      <c r="A4131" s="26"/>
      <c r="B4131" s="27"/>
      <c r="C4131" s="11" t="str">
        <f>IF($B4131 &lt;&gt; "",VLOOKUP(MID(B4131,3,5),'Recyclabilité Prod Matx'!C:F,2,FALSE), "")</f>
        <v/>
      </c>
      <c r="D4131" s="11" t="str">
        <f>IF($B4131 &lt;&gt; "",VLOOKUP(MID(B4131,3,5),'Recyclabilité Prod Matx'!C:F,3,FALSE),"")</f>
        <v/>
      </c>
      <c r="E4131" s="11" t="str">
        <f>IF($B4131 &lt;&gt; "",VLOOKUP(MID(B4131,3,5),'Recyclabilité Prod Matx'!C:F,4,FALSE), "")</f>
        <v/>
      </c>
      <c r="F4131" s="12" t="str">
        <f>IF($B4131 &lt;&gt; "", IF(C4131="Totale","",IF(D4131 = 0, "", VLOOKUP(D4131,'Cond Compo'!A:B,2,FALSE))),"")</f>
        <v/>
      </c>
      <c r="G4131" s="28"/>
      <c r="H4131" s="11" t="str">
        <f xml:space="preserve"> IF(C4131="Totale",2,IF($G4131 &lt;&gt; "", IF(D4131 = "E",MATCH(G4131, 'Cond Compo'!D$16:D$18, 0), MATCH(G4131, 'Cond Compo'!C$16:C$19, 0)), ""))</f>
        <v/>
      </c>
      <c r="I4131" s="12" t="str">
        <f>IF($E4131 &lt;&gt; "", IF(E4131 = 0, "", VLOOKUP(E4131,'Cond Perturbation'!A:B,2,FALSE)),"")</f>
        <v/>
      </c>
      <c r="J4131" s="28"/>
      <c r="K4131" s="29" t="str">
        <f>IF($B4131 &lt;&gt; "", IF(C4131="Oui",IF(H4131=1,IF(E4131=0,Résultat!G$8,IF(J4131="No",Résultat!$G$8,Résultat!$G$7)),IF(H4131=2,IF(E4131=0,Résultat!G$9,IF(J4131="No",Résultat!$G$9,Résultat!$G$7)),Résultat!$G$7)),IF(C4131 = "Totale", IF(H4131=1,IF(E4131=0,Résultat!G$8,IF(J4131="No",Résultat!$G$9,Résultat!$G$7)),IF(H4131=2,IF(E4131=0,Résultat!G$9,IF(J4131="No",Résultat!$G$9,Résultat!$G$7)),Résultat!$G$7)),Résultat!$G$7)), "")</f>
        <v/>
      </c>
    </row>
    <row r="4132" spans="1:11" ht="20.100000000000001" customHeight="1">
      <c r="A4132" s="26"/>
      <c r="B4132" s="27"/>
      <c r="C4132" s="11" t="str">
        <f>IF($B4132 &lt;&gt; "",VLOOKUP(MID(B4132,3,5),'Recyclabilité Prod Matx'!C:F,2,FALSE), "")</f>
        <v/>
      </c>
      <c r="D4132" s="11" t="str">
        <f>IF($B4132 &lt;&gt; "",VLOOKUP(MID(B4132,3,5),'Recyclabilité Prod Matx'!C:F,3,FALSE),"")</f>
        <v/>
      </c>
      <c r="E4132" s="11" t="str">
        <f>IF($B4132 &lt;&gt; "",VLOOKUP(MID(B4132,3,5),'Recyclabilité Prod Matx'!C:F,4,FALSE), "")</f>
        <v/>
      </c>
      <c r="F4132" s="12" t="str">
        <f>IF($B4132 &lt;&gt; "", IF(C4132="Totale","",IF(D4132 = 0, "", VLOOKUP(D4132,'Cond Compo'!A:B,2,FALSE))),"")</f>
        <v/>
      </c>
      <c r="G4132" s="28"/>
      <c r="H4132" s="11" t="str">
        <f xml:space="preserve"> IF(C4132="Totale",2,IF($G4132 &lt;&gt; "", IF(D4132 = "E",MATCH(G4132, 'Cond Compo'!D$16:D$18, 0), MATCH(G4132, 'Cond Compo'!C$16:C$19, 0)), ""))</f>
        <v/>
      </c>
      <c r="I4132" s="12" t="str">
        <f>IF($E4132 &lt;&gt; "", IF(E4132 = 0, "", VLOOKUP(E4132,'Cond Perturbation'!A:B,2,FALSE)),"")</f>
        <v/>
      </c>
      <c r="J4132" s="28"/>
      <c r="K4132" s="29" t="str">
        <f>IF($B4132 &lt;&gt; "", IF(C4132="Oui",IF(H4132=1,IF(E4132=0,Résultat!G$8,IF(J4132="No",Résultat!$G$8,Résultat!$G$7)),IF(H4132=2,IF(E4132=0,Résultat!G$9,IF(J4132="No",Résultat!$G$9,Résultat!$G$7)),Résultat!$G$7)),IF(C4132 = "Totale", IF(H4132=1,IF(E4132=0,Résultat!G$8,IF(J4132="No",Résultat!$G$9,Résultat!$G$7)),IF(H4132=2,IF(E4132=0,Résultat!G$9,IF(J4132="No",Résultat!$G$9,Résultat!$G$7)),Résultat!$G$7)),Résultat!$G$7)), "")</f>
        <v/>
      </c>
    </row>
    <row r="4133" spans="1:11" ht="20.100000000000001" customHeight="1">
      <c r="A4133" s="26"/>
      <c r="B4133" s="27"/>
      <c r="C4133" s="11" t="str">
        <f>IF($B4133 &lt;&gt; "",VLOOKUP(MID(B4133,3,5),'Recyclabilité Prod Matx'!C:F,2,FALSE), "")</f>
        <v/>
      </c>
      <c r="D4133" s="11" t="str">
        <f>IF($B4133 &lt;&gt; "",VLOOKUP(MID(B4133,3,5),'Recyclabilité Prod Matx'!C:F,3,FALSE),"")</f>
        <v/>
      </c>
      <c r="E4133" s="11" t="str">
        <f>IF($B4133 &lt;&gt; "",VLOOKUP(MID(B4133,3,5),'Recyclabilité Prod Matx'!C:F,4,FALSE), "")</f>
        <v/>
      </c>
      <c r="F4133" s="12" t="str">
        <f>IF($B4133 &lt;&gt; "", IF(C4133="Totale","",IF(D4133 = 0, "", VLOOKUP(D4133,'Cond Compo'!A:B,2,FALSE))),"")</f>
        <v/>
      </c>
      <c r="G4133" s="28"/>
      <c r="H4133" s="11" t="str">
        <f xml:space="preserve"> IF(C4133="Totale",2,IF($G4133 &lt;&gt; "", IF(D4133 = "E",MATCH(G4133, 'Cond Compo'!D$16:D$18, 0), MATCH(G4133, 'Cond Compo'!C$16:C$19, 0)), ""))</f>
        <v/>
      </c>
      <c r="I4133" s="12" t="str">
        <f>IF($E4133 &lt;&gt; "", IF(E4133 = 0, "", VLOOKUP(E4133,'Cond Perturbation'!A:B,2,FALSE)),"")</f>
        <v/>
      </c>
      <c r="J4133" s="28"/>
      <c r="K4133" s="29" t="str">
        <f>IF($B4133 &lt;&gt; "", IF(C4133="Oui",IF(H4133=1,IF(E4133=0,Résultat!G$8,IF(J4133="No",Résultat!$G$8,Résultat!$G$7)),IF(H4133=2,IF(E4133=0,Résultat!G$9,IF(J4133="No",Résultat!$G$9,Résultat!$G$7)),Résultat!$G$7)),IF(C4133 = "Totale", IF(H4133=1,IF(E4133=0,Résultat!G$8,IF(J4133="No",Résultat!$G$9,Résultat!$G$7)),IF(H4133=2,IF(E4133=0,Résultat!G$9,IF(J4133="No",Résultat!$G$9,Résultat!$G$7)),Résultat!$G$7)),Résultat!$G$7)), "")</f>
        <v/>
      </c>
    </row>
    <row r="4134" spans="1:11" ht="20.100000000000001" customHeight="1">
      <c r="A4134" s="26"/>
      <c r="B4134" s="27"/>
      <c r="C4134" s="11" t="str">
        <f>IF($B4134 &lt;&gt; "",VLOOKUP(MID(B4134,3,5),'Recyclabilité Prod Matx'!C:F,2,FALSE), "")</f>
        <v/>
      </c>
      <c r="D4134" s="11" t="str">
        <f>IF($B4134 &lt;&gt; "",VLOOKUP(MID(B4134,3,5),'Recyclabilité Prod Matx'!C:F,3,FALSE),"")</f>
        <v/>
      </c>
      <c r="E4134" s="11" t="str">
        <f>IF($B4134 &lt;&gt; "",VLOOKUP(MID(B4134,3,5),'Recyclabilité Prod Matx'!C:F,4,FALSE), "")</f>
        <v/>
      </c>
      <c r="F4134" s="12" t="str">
        <f>IF($B4134 &lt;&gt; "", IF(C4134="Totale","",IF(D4134 = 0, "", VLOOKUP(D4134,'Cond Compo'!A:B,2,FALSE))),"")</f>
        <v/>
      </c>
      <c r="G4134" s="28"/>
      <c r="H4134" s="11" t="str">
        <f xml:space="preserve"> IF(C4134="Totale",2,IF($G4134 &lt;&gt; "", IF(D4134 = "E",MATCH(G4134, 'Cond Compo'!D$16:D$18, 0), MATCH(G4134, 'Cond Compo'!C$16:C$19, 0)), ""))</f>
        <v/>
      </c>
      <c r="I4134" s="12" t="str">
        <f>IF($E4134 &lt;&gt; "", IF(E4134 = 0, "", VLOOKUP(E4134,'Cond Perturbation'!A:B,2,FALSE)),"")</f>
        <v/>
      </c>
      <c r="J4134" s="28"/>
      <c r="K4134" s="29" t="str">
        <f>IF($B4134 &lt;&gt; "", IF(C4134="Oui",IF(H4134=1,IF(E4134=0,Résultat!G$8,IF(J4134="No",Résultat!$G$8,Résultat!$G$7)),IF(H4134=2,IF(E4134=0,Résultat!G$9,IF(J4134="No",Résultat!$G$9,Résultat!$G$7)),Résultat!$G$7)),IF(C4134 = "Totale", IF(H4134=1,IF(E4134=0,Résultat!G$8,IF(J4134="No",Résultat!$G$9,Résultat!$G$7)),IF(H4134=2,IF(E4134=0,Résultat!G$9,IF(J4134="No",Résultat!$G$9,Résultat!$G$7)),Résultat!$G$7)),Résultat!$G$7)), "")</f>
        <v/>
      </c>
    </row>
    <row r="4135" spans="1:11" ht="20.100000000000001" customHeight="1">
      <c r="A4135" s="26"/>
      <c r="B4135" s="27"/>
      <c r="C4135" s="11" t="str">
        <f>IF($B4135 &lt;&gt; "",VLOOKUP(MID(B4135,3,5),'Recyclabilité Prod Matx'!C:F,2,FALSE), "")</f>
        <v/>
      </c>
      <c r="D4135" s="11" t="str">
        <f>IF($B4135 &lt;&gt; "",VLOOKUP(MID(B4135,3,5),'Recyclabilité Prod Matx'!C:F,3,FALSE),"")</f>
        <v/>
      </c>
      <c r="E4135" s="11" t="str">
        <f>IF($B4135 &lt;&gt; "",VLOOKUP(MID(B4135,3,5),'Recyclabilité Prod Matx'!C:F,4,FALSE), "")</f>
        <v/>
      </c>
      <c r="F4135" s="12" t="str">
        <f>IF($B4135 &lt;&gt; "", IF(C4135="Totale","",IF(D4135 = 0, "", VLOOKUP(D4135,'Cond Compo'!A:B,2,FALSE))),"")</f>
        <v/>
      </c>
      <c r="G4135" s="28"/>
      <c r="H4135" s="11" t="str">
        <f xml:space="preserve"> IF(C4135="Totale",2,IF($G4135 &lt;&gt; "", IF(D4135 = "E",MATCH(G4135, 'Cond Compo'!D$16:D$18, 0), MATCH(G4135, 'Cond Compo'!C$16:C$19, 0)), ""))</f>
        <v/>
      </c>
      <c r="I4135" s="12" t="str">
        <f>IF($E4135 &lt;&gt; "", IF(E4135 = 0, "", VLOOKUP(E4135,'Cond Perturbation'!A:B,2,FALSE)),"")</f>
        <v/>
      </c>
      <c r="J4135" s="28"/>
      <c r="K4135" s="29" t="str">
        <f>IF($B4135 &lt;&gt; "", IF(C4135="Oui",IF(H4135=1,IF(E4135=0,Résultat!G$8,IF(J4135="No",Résultat!$G$8,Résultat!$G$7)),IF(H4135=2,IF(E4135=0,Résultat!G$9,IF(J4135="No",Résultat!$G$9,Résultat!$G$7)),Résultat!$G$7)),IF(C4135 = "Totale", IF(H4135=1,IF(E4135=0,Résultat!G$8,IF(J4135="No",Résultat!$G$9,Résultat!$G$7)),IF(H4135=2,IF(E4135=0,Résultat!G$9,IF(J4135="No",Résultat!$G$9,Résultat!$G$7)),Résultat!$G$7)),Résultat!$G$7)), "")</f>
        <v/>
      </c>
    </row>
    <row r="4136" spans="1:11" ht="20.100000000000001" customHeight="1">
      <c r="A4136" s="26"/>
      <c r="B4136" s="27"/>
      <c r="C4136" s="11" t="str">
        <f>IF($B4136 &lt;&gt; "",VLOOKUP(MID(B4136,3,5),'Recyclabilité Prod Matx'!C:F,2,FALSE), "")</f>
        <v/>
      </c>
      <c r="D4136" s="11" t="str">
        <f>IF($B4136 &lt;&gt; "",VLOOKUP(MID(B4136,3,5),'Recyclabilité Prod Matx'!C:F,3,FALSE),"")</f>
        <v/>
      </c>
      <c r="E4136" s="11" t="str">
        <f>IF($B4136 &lt;&gt; "",VLOOKUP(MID(B4136,3,5),'Recyclabilité Prod Matx'!C:F,4,FALSE), "")</f>
        <v/>
      </c>
      <c r="F4136" s="12" t="str">
        <f>IF($B4136 &lt;&gt; "", IF(C4136="Totale","",IF(D4136 = 0, "", VLOOKUP(D4136,'Cond Compo'!A:B,2,FALSE))),"")</f>
        <v/>
      </c>
      <c r="G4136" s="28"/>
      <c r="H4136" s="11" t="str">
        <f xml:space="preserve"> IF(C4136="Totale",2,IF($G4136 &lt;&gt; "", IF(D4136 = "E",MATCH(G4136, 'Cond Compo'!D$16:D$18, 0), MATCH(G4136, 'Cond Compo'!C$16:C$19, 0)), ""))</f>
        <v/>
      </c>
      <c r="I4136" s="12" t="str">
        <f>IF($E4136 &lt;&gt; "", IF(E4136 = 0, "", VLOOKUP(E4136,'Cond Perturbation'!A:B,2,FALSE)),"")</f>
        <v/>
      </c>
      <c r="J4136" s="28"/>
      <c r="K4136" s="29" t="str">
        <f>IF($B4136 &lt;&gt; "", IF(C4136="Oui",IF(H4136=1,IF(E4136=0,Résultat!G$8,IF(J4136="No",Résultat!$G$8,Résultat!$G$7)),IF(H4136=2,IF(E4136=0,Résultat!G$9,IF(J4136="No",Résultat!$G$9,Résultat!$G$7)),Résultat!$G$7)),IF(C4136 = "Totale", IF(H4136=1,IF(E4136=0,Résultat!G$8,IF(J4136="No",Résultat!$G$9,Résultat!$G$7)),IF(H4136=2,IF(E4136=0,Résultat!G$9,IF(J4136="No",Résultat!$G$9,Résultat!$G$7)),Résultat!$G$7)),Résultat!$G$7)), "")</f>
        <v/>
      </c>
    </row>
    <row r="4137" spans="1:11" ht="20.100000000000001" customHeight="1">
      <c r="A4137" s="26"/>
      <c r="B4137" s="27"/>
      <c r="C4137" s="11" t="str">
        <f>IF($B4137 &lt;&gt; "",VLOOKUP(MID(B4137,3,5),'Recyclabilité Prod Matx'!C:F,2,FALSE), "")</f>
        <v/>
      </c>
      <c r="D4137" s="11" t="str">
        <f>IF($B4137 &lt;&gt; "",VLOOKUP(MID(B4137,3,5),'Recyclabilité Prod Matx'!C:F,3,FALSE),"")</f>
        <v/>
      </c>
      <c r="E4137" s="11" t="str">
        <f>IF($B4137 &lt;&gt; "",VLOOKUP(MID(B4137,3,5),'Recyclabilité Prod Matx'!C:F,4,FALSE), "")</f>
        <v/>
      </c>
      <c r="F4137" s="12" t="str">
        <f>IF($B4137 &lt;&gt; "", IF(C4137="Totale","",IF(D4137 = 0, "", VLOOKUP(D4137,'Cond Compo'!A:B,2,FALSE))),"")</f>
        <v/>
      </c>
      <c r="G4137" s="28"/>
      <c r="H4137" s="11" t="str">
        <f xml:space="preserve"> IF(C4137="Totale",2,IF($G4137 &lt;&gt; "", IF(D4137 = "E",MATCH(G4137, 'Cond Compo'!D$16:D$18, 0), MATCH(G4137, 'Cond Compo'!C$16:C$19, 0)), ""))</f>
        <v/>
      </c>
      <c r="I4137" s="12" t="str">
        <f>IF($E4137 &lt;&gt; "", IF(E4137 = 0, "", VLOOKUP(E4137,'Cond Perturbation'!A:B,2,FALSE)),"")</f>
        <v/>
      </c>
      <c r="J4137" s="28"/>
      <c r="K4137" s="29" t="str">
        <f>IF($B4137 &lt;&gt; "", IF(C4137="Oui",IF(H4137=1,IF(E4137=0,Résultat!G$8,IF(J4137="No",Résultat!$G$8,Résultat!$G$7)),IF(H4137=2,IF(E4137=0,Résultat!G$9,IF(J4137="No",Résultat!$G$9,Résultat!$G$7)),Résultat!$G$7)),IF(C4137 = "Totale", IF(H4137=1,IF(E4137=0,Résultat!G$8,IF(J4137="No",Résultat!$G$9,Résultat!$G$7)),IF(H4137=2,IF(E4137=0,Résultat!G$9,IF(J4137="No",Résultat!$G$9,Résultat!$G$7)),Résultat!$G$7)),Résultat!$G$7)), "")</f>
        <v/>
      </c>
    </row>
    <row r="4138" spans="1:11" ht="20.100000000000001" customHeight="1">
      <c r="A4138" s="26"/>
      <c r="B4138" s="27"/>
      <c r="C4138" s="11" t="str">
        <f>IF($B4138 &lt;&gt; "",VLOOKUP(MID(B4138,3,5),'Recyclabilité Prod Matx'!C:F,2,FALSE), "")</f>
        <v/>
      </c>
      <c r="D4138" s="11" t="str">
        <f>IF($B4138 &lt;&gt; "",VLOOKUP(MID(B4138,3,5),'Recyclabilité Prod Matx'!C:F,3,FALSE),"")</f>
        <v/>
      </c>
      <c r="E4138" s="11" t="str">
        <f>IF($B4138 &lt;&gt; "",VLOOKUP(MID(B4138,3,5),'Recyclabilité Prod Matx'!C:F,4,FALSE), "")</f>
        <v/>
      </c>
      <c r="F4138" s="12" t="str">
        <f>IF($B4138 &lt;&gt; "", IF(C4138="Totale","",IF(D4138 = 0, "", VLOOKUP(D4138,'Cond Compo'!A:B,2,FALSE))),"")</f>
        <v/>
      </c>
      <c r="G4138" s="28"/>
      <c r="H4138" s="11" t="str">
        <f xml:space="preserve"> IF(C4138="Totale",2,IF($G4138 &lt;&gt; "", IF(D4138 = "E",MATCH(G4138, 'Cond Compo'!D$16:D$18, 0), MATCH(G4138, 'Cond Compo'!C$16:C$19, 0)), ""))</f>
        <v/>
      </c>
      <c r="I4138" s="12" t="str">
        <f>IF($E4138 &lt;&gt; "", IF(E4138 = 0, "", VLOOKUP(E4138,'Cond Perturbation'!A:B,2,FALSE)),"")</f>
        <v/>
      </c>
      <c r="J4138" s="28"/>
      <c r="K4138" s="29" t="str">
        <f>IF($B4138 &lt;&gt; "", IF(C4138="Oui",IF(H4138=1,IF(E4138=0,Résultat!G$8,IF(J4138="No",Résultat!$G$8,Résultat!$G$7)),IF(H4138=2,IF(E4138=0,Résultat!G$9,IF(J4138="No",Résultat!$G$9,Résultat!$G$7)),Résultat!$G$7)),IF(C4138 = "Totale", IF(H4138=1,IF(E4138=0,Résultat!G$8,IF(J4138="No",Résultat!$G$9,Résultat!$G$7)),IF(H4138=2,IF(E4138=0,Résultat!G$9,IF(J4138="No",Résultat!$G$9,Résultat!$G$7)),Résultat!$G$7)),Résultat!$G$7)), "")</f>
        <v/>
      </c>
    </row>
    <row r="4139" spans="1:11" ht="20.100000000000001" customHeight="1">
      <c r="A4139" s="26"/>
      <c r="B4139" s="27"/>
      <c r="C4139" s="11" t="str">
        <f>IF($B4139 &lt;&gt; "",VLOOKUP(MID(B4139,3,5),'Recyclabilité Prod Matx'!C:F,2,FALSE), "")</f>
        <v/>
      </c>
      <c r="D4139" s="11" t="str">
        <f>IF($B4139 &lt;&gt; "",VLOOKUP(MID(B4139,3,5),'Recyclabilité Prod Matx'!C:F,3,FALSE),"")</f>
        <v/>
      </c>
      <c r="E4139" s="11" t="str">
        <f>IF($B4139 &lt;&gt; "",VLOOKUP(MID(B4139,3,5),'Recyclabilité Prod Matx'!C:F,4,FALSE), "")</f>
        <v/>
      </c>
      <c r="F4139" s="12" t="str">
        <f>IF($B4139 &lt;&gt; "", IF(C4139="Totale","",IF(D4139 = 0, "", VLOOKUP(D4139,'Cond Compo'!A:B,2,FALSE))),"")</f>
        <v/>
      </c>
      <c r="G4139" s="28"/>
      <c r="H4139" s="11" t="str">
        <f xml:space="preserve"> IF(C4139="Totale",2,IF($G4139 &lt;&gt; "", IF(D4139 = "E",MATCH(G4139, 'Cond Compo'!D$16:D$18, 0), MATCH(G4139, 'Cond Compo'!C$16:C$19, 0)), ""))</f>
        <v/>
      </c>
      <c r="I4139" s="12" t="str">
        <f>IF($E4139 &lt;&gt; "", IF(E4139 = 0, "", VLOOKUP(E4139,'Cond Perturbation'!A:B,2,FALSE)),"")</f>
        <v/>
      </c>
      <c r="J4139" s="28"/>
      <c r="K4139" s="29" t="str">
        <f>IF($B4139 &lt;&gt; "", IF(C4139="Oui",IF(H4139=1,IF(E4139=0,Résultat!G$8,IF(J4139="No",Résultat!$G$8,Résultat!$G$7)),IF(H4139=2,IF(E4139=0,Résultat!G$9,IF(J4139="No",Résultat!$G$9,Résultat!$G$7)),Résultat!$G$7)),IF(C4139 = "Totale", IF(H4139=1,IF(E4139=0,Résultat!G$8,IF(J4139="No",Résultat!$G$9,Résultat!$G$7)),IF(H4139=2,IF(E4139=0,Résultat!G$9,IF(J4139="No",Résultat!$G$9,Résultat!$G$7)),Résultat!$G$7)),Résultat!$G$7)), "")</f>
        <v/>
      </c>
    </row>
    <row r="4140" spans="1:11" ht="20.100000000000001" customHeight="1">
      <c r="A4140" s="26"/>
      <c r="B4140" s="27"/>
      <c r="C4140" s="11" t="str">
        <f>IF($B4140 &lt;&gt; "",VLOOKUP(MID(B4140,3,5),'Recyclabilité Prod Matx'!C:F,2,FALSE), "")</f>
        <v/>
      </c>
      <c r="D4140" s="11" t="str">
        <f>IF($B4140 &lt;&gt; "",VLOOKUP(MID(B4140,3,5),'Recyclabilité Prod Matx'!C:F,3,FALSE),"")</f>
        <v/>
      </c>
      <c r="E4140" s="11" t="str">
        <f>IF($B4140 &lt;&gt; "",VLOOKUP(MID(B4140,3,5),'Recyclabilité Prod Matx'!C:F,4,FALSE), "")</f>
        <v/>
      </c>
      <c r="F4140" s="12" t="str">
        <f>IF($B4140 &lt;&gt; "", IF(C4140="Totale","",IF(D4140 = 0, "", VLOOKUP(D4140,'Cond Compo'!A:B,2,FALSE))),"")</f>
        <v/>
      </c>
      <c r="G4140" s="28"/>
      <c r="H4140" s="11" t="str">
        <f xml:space="preserve"> IF(C4140="Totale",2,IF($G4140 &lt;&gt; "", IF(D4140 = "E",MATCH(G4140, 'Cond Compo'!D$16:D$18, 0), MATCH(G4140, 'Cond Compo'!C$16:C$19, 0)), ""))</f>
        <v/>
      </c>
      <c r="I4140" s="12" t="str">
        <f>IF($E4140 &lt;&gt; "", IF(E4140 = 0, "", VLOOKUP(E4140,'Cond Perturbation'!A:B,2,FALSE)),"")</f>
        <v/>
      </c>
      <c r="J4140" s="28"/>
      <c r="K4140" s="29" t="str">
        <f>IF($B4140 &lt;&gt; "", IF(C4140="Oui",IF(H4140=1,IF(E4140=0,Résultat!G$8,IF(J4140="No",Résultat!$G$8,Résultat!$G$7)),IF(H4140=2,IF(E4140=0,Résultat!G$9,IF(J4140="No",Résultat!$G$9,Résultat!$G$7)),Résultat!$G$7)),IF(C4140 = "Totale", IF(H4140=1,IF(E4140=0,Résultat!G$8,IF(J4140="No",Résultat!$G$9,Résultat!$G$7)),IF(H4140=2,IF(E4140=0,Résultat!G$9,IF(J4140="No",Résultat!$G$9,Résultat!$G$7)),Résultat!$G$7)),Résultat!$G$7)), "")</f>
        <v/>
      </c>
    </row>
    <row r="4141" spans="1:11" ht="20.100000000000001" customHeight="1">
      <c r="A4141" s="26"/>
      <c r="B4141" s="27"/>
      <c r="C4141" s="11" t="str">
        <f>IF($B4141 &lt;&gt; "",VLOOKUP(MID(B4141,3,5),'Recyclabilité Prod Matx'!C:F,2,FALSE), "")</f>
        <v/>
      </c>
      <c r="D4141" s="11" t="str">
        <f>IF($B4141 &lt;&gt; "",VLOOKUP(MID(B4141,3,5),'Recyclabilité Prod Matx'!C:F,3,FALSE),"")</f>
        <v/>
      </c>
      <c r="E4141" s="11" t="str">
        <f>IF($B4141 &lt;&gt; "",VLOOKUP(MID(B4141,3,5),'Recyclabilité Prod Matx'!C:F,4,FALSE), "")</f>
        <v/>
      </c>
      <c r="F4141" s="12" t="str">
        <f>IF($B4141 &lt;&gt; "", IF(C4141="Totale","",IF(D4141 = 0, "", VLOOKUP(D4141,'Cond Compo'!A:B,2,FALSE))),"")</f>
        <v/>
      </c>
      <c r="G4141" s="28"/>
      <c r="H4141" s="11" t="str">
        <f xml:space="preserve"> IF(C4141="Totale",2,IF($G4141 &lt;&gt; "", IF(D4141 = "E",MATCH(G4141, 'Cond Compo'!D$16:D$18, 0), MATCH(G4141, 'Cond Compo'!C$16:C$19, 0)), ""))</f>
        <v/>
      </c>
      <c r="I4141" s="12" t="str">
        <f>IF($E4141 &lt;&gt; "", IF(E4141 = 0, "", VLOOKUP(E4141,'Cond Perturbation'!A:B,2,FALSE)),"")</f>
        <v/>
      </c>
      <c r="J4141" s="28"/>
      <c r="K4141" s="29" t="str">
        <f>IF($B4141 &lt;&gt; "", IF(C4141="Oui",IF(H4141=1,IF(E4141=0,Résultat!G$8,IF(J4141="No",Résultat!$G$8,Résultat!$G$7)),IF(H4141=2,IF(E4141=0,Résultat!G$9,IF(J4141="No",Résultat!$G$9,Résultat!$G$7)),Résultat!$G$7)),IF(C4141 = "Totale", IF(H4141=1,IF(E4141=0,Résultat!G$8,IF(J4141="No",Résultat!$G$9,Résultat!$G$7)),IF(H4141=2,IF(E4141=0,Résultat!G$9,IF(J4141="No",Résultat!$G$9,Résultat!$G$7)),Résultat!$G$7)),Résultat!$G$7)), "")</f>
        <v/>
      </c>
    </row>
    <row r="4142" spans="1:11" ht="20.100000000000001" customHeight="1">
      <c r="A4142" s="26"/>
      <c r="B4142" s="27"/>
      <c r="C4142" s="11" t="str">
        <f>IF($B4142 &lt;&gt; "",VLOOKUP(MID(B4142,3,5),'Recyclabilité Prod Matx'!C:F,2,FALSE), "")</f>
        <v/>
      </c>
      <c r="D4142" s="11" t="str">
        <f>IF($B4142 &lt;&gt; "",VLOOKUP(MID(B4142,3,5),'Recyclabilité Prod Matx'!C:F,3,FALSE),"")</f>
        <v/>
      </c>
      <c r="E4142" s="11" t="str">
        <f>IF($B4142 &lt;&gt; "",VLOOKUP(MID(B4142,3,5),'Recyclabilité Prod Matx'!C:F,4,FALSE), "")</f>
        <v/>
      </c>
      <c r="F4142" s="12" t="str">
        <f>IF($B4142 &lt;&gt; "", IF(C4142="Totale","",IF(D4142 = 0, "", VLOOKUP(D4142,'Cond Compo'!A:B,2,FALSE))),"")</f>
        <v/>
      </c>
      <c r="G4142" s="28"/>
      <c r="H4142" s="11" t="str">
        <f xml:space="preserve"> IF(C4142="Totale",2,IF($G4142 &lt;&gt; "", IF(D4142 = "E",MATCH(G4142, 'Cond Compo'!D$16:D$18, 0), MATCH(G4142, 'Cond Compo'!C$16:C$19, 0)), ""))</f>
        <v/>
      </c>
      <c r="I4142" s="12" t="str">
        <f>IF($E4142 &lt;&gt; "", IF(E4142 = 0, "", VLOOKUP(E4142,'Cond Perturbation'!A:B,2,FALSE)),"")</f>
        <v/>
      </c>
      <c r="J4142" s="28"/>
      <c r="K4142" s="29" t="str">
        <f>IF($B4142 &lt;&gt; "", IF(C4142="Oui",IF(H4142=1,IF(E4142=0,Résultat!G$8,IF(J4142="No",Résultat!$G$8,Résultat!$G$7)),IF(H4142=2,IF(E4142=0,Résultat!G$9,IF(J4142="No",Résultat!$G$9,Résultat!$G$7)),Résultat!$G$7)),IF(C4142 = "Totale", IF(H4142=1,IF(E4142=0,Résultat!G$8,IF(J4142="No",Résultat!$G$9,Résultat!$G$7)),IF(H4142=2,IF(E4142=0,Résultat!G$9,IF(J4142="No",Résultat!$G$9,Résultat!$G$7)),Résultat!$G$7)),Résultat!$G$7)), "")</f>
        <v/>
      </c>
    </row>
    <row r="4143" spans="1:11" ht="20.100000000000001" customHeight="1">
      <c r="A4143" s="26"/>
      <c r="B4143" s="27"/>
      <c r="C4143" s="11" t="str">
        <f>IF($B4143 &lt;&gt; "",VLOOKUP(MID(B4143,3,5),'Recyclabilité Prod Matx'!C:F,2,FALSE), "")</f>
        <v/>
      </c>
      <c r="D4143" s="11" t="str">
        <f>IF($B4143 &lt;&gt; "",VLOOKUP(MID(B4143,3,5),'Recyclabilité Prod Matx'!C:F,3,FALSE),"")</f>
        <v/>
      </c>
      <c r="E4143" s="11" t="str">
        <f>IF($B4143 &lt;&gt; "",VLOOKUP(MID(B4143,3,5),'Recyclabilité Prod Matx'!C:F,4,FALSE), "")</f>
        <v/>
      </c>
      <c r="F4143" s="12" t="str">
        <f>IF($B4143 &lt;&gt; "", IF(C4143="Totale","",IF(D4143 = 0, "", VLOOKUP(D4143,'Cond Compo'!A:B,2,FALSE))),"")</f>
        <v/>
      </c>
      <c r="G4143" s="28"/>
      <c r="H4143" s="11" t="str">
        <f xml:space="preserve"> IF(C4143="Totale",2,IF($G4143 &lt;&gt; "", IF(D4143 = "E",MATCH(G4143, 'Cond Compo'!D$16:D$18, 0), MATCH(G4143, 'Cond Compo'!C$16:C$19, 0)), ""))</f>
        <v/>
      </c>
      <c r="I4143" s="12" t="str">
        <f>IF($E4143 &lt;&gt; "", IF(E4143 = 0, "", VLOOKUP(E4143,'Cond Perturbation'!A:B,2,FALSE)),"")</f>
        <v/>
      </c>
      <c r="J4143" s="28"/>
      <c r="K4143" s="29" t="str">
        <f>IF($B4143 &lt;&gt; "", IF(C4143="Oui",IF(H4143=1,IF(E4143=0,Résultat!G$8,IF(J4143="No",Résultat!$G$8,Résultat!$G$7)),IF(H4143=2,IF(E4143=0,Résultat!G$9,IF(J4143="No",Résultat!$G$9,Résultat!$G$7)),Résultat!$G$7)),IF(C4143 = "Totale", IF(H4143=1,IF(E4143=0,Résultat!G$8,IF(J4143="No",Résultat!$G$9,Résultat!$G$7)),IF(H4143=2,IF(E4143=0,Résultat!G$9,IF(J4143="No",Résultat!$G$9,Résultat!$G$7)),Résultat!$G$7)),Résultat!$G$7)), "")</f>
        <v/>
      </c>
    </row>
    <row r="4144" spans="1:11" ht="20.100000000000001" customHeight="1">
      <c r="A4144" s="26"/>
      <c r="B4144" s="27"/>
      <c r="C4144" s="11" t="str">
        <f>IF($B4144 &lt;&gt; "",VLOOKUP(MID(B4144,3,5),'Recyclabilité Prod Matx'!C:F,2,FALSE), "")</f>
        <v/>
      </c>
      <c r="D4144" s="11" t="str">
        <f>IF($B4144 &lt;&gt; "",VLOOKUP(MID(B4144,3,5),'Recyclabilité Prod Matx'!C:F,3,FALSE),"")</f>
        <v/>
      </c>
      <c r="E4144" s="11" t="str">
        <f>IF($B4144 &lt;&gt; "",VLOOKUP(MID(B4144,3,5),'Recyclabilité Prod Matx'!C:F,4,FALSE), "")</f>
        <v/>
      </c>
      <c r="F4144" s="12" t="str">
        <f>IF($B4144 &lt;&gt; "", IF(C4144="Totale","",IF(D4144 = 0, "", VLOOKUP(D4144,'Cond Compo'!A:B,2,FALSE))),"")</f>
        <v/>
      </c>
      <c r="G4144" s="28"/>
      <c r="H4144" s="11" t="str">
        <f xml:space="preserve"> IF(C4144="Totale",2,IF($G4144 &lt;&gt; "", IF(D4144 = "E",MATCH(G4144, 'Cond Compo'!D$16:D$18, 0), MATCH(G4144, 'Cond Compo'!C$16:C$19, 0)), ""))</f>
        <v/>
      </c>
      <c r="I4144" s="12" t="str">
        <f>IF($E4144 &lt;&gt; "", IF(E4144 = 0, "", VLOOKUP(E4144,'Cond Perturbation'!A:B,2,FALSE)),"")</f>
        <v/>
      </c>
      <c r="J4144" s="28"/>
      <c r="K4144" s="29" t="str">
        <f>IF($B4144 &lt;&gt; "", IF(C4144="Oui",IF(H4144=1,IF(E4144=0,Résultat!G$8,IF(J4144="No",Résultat!$G$8,Résultat!$G$7)),IF(H4144=2,IF(E4144=0,Résultat!G$9,IF(J4144="No",Résultat!$G$9,Résultat!$G$7)),Résultat!$G$7)),IF(C4144 = "Totale", IF(H4144=1,IF(E4144=0,Résultat!G$8,IF(J4144="No",Résultat!$G$9,Résultat!$G$7)),IF(H4144=2,IF(E4144=0,Résultat!G$9,IF(J4144="No",Résultat!$G$9,Résultat!$G$7)),Résultat!$G$7)),Résultat!$G$7)), "")</f>
        <v/>
      </c>
    </row>
    <row r="4145" spans="1:11" ht="20.100000000000001" customHeight="1">
      <c r="A4145" s="26"/>
      <c r="B4145" s="27"/>
      <c r="C4145" s="11" t="str">
        <f>IF($B4145 &lt;&gt; "",VLOOKUP(MID(B4145,3,5),'Recyclabilité Prod Matx'!C:F,2,FALSE), "")</f>
        <v/>
      </c>
      <c r="D4145" s="11" t="str">
        <f>IF($B4145 &lt;&gt; "",VLOOKUP(MID(B4145,3,5),'Recyclabilité Prod Matx'!C:F,3,FALSE),"")</f>
        <v/>
      </c>
      <c r="E4145" s="11" t="str">
        <f>IF($B4145 &lt;&gt; "",VLOOKUP(MID(B4145,3,5),'Recyclabilité Prod Matx'!C:F,4,FALSE), "")</f>
        <v/>
      </c>
      <c r="F4145" s="12" t="str">
        <f>IF($B4145 &lt;&gt; "", IF(C4145="Totale","",IF(D4145 = 0, "", VLOOKUP(D4145,'Cond Compo'!A:B,2,FALSE))),"")</f>
        <v/>
      </c>
      <c r="G4145" s="28"/>
      <c r="H4145" s="11" t="str">
        <f xml:space="preserve"> IF(C4145="Totale",2,IF($G4145 &lt;&gt; "", IF(D4145 = "E",MATCH(G4145, 'Cond Compo'!D$16:D$18, 0), MATCH(G4145, 'Cond Compo'!C$16:C$19, 0)), ""))</f>
        <v/>
      </c>
      <c r="I4145" s="12" t="str">
        <f>IF($E4145 &lt;&gt; "", IF(E4145 = 0, "", VLOOKUP(E4145,'Cond Perturbation'!A:B,2,FALSE)),"")</f>
        <v/>
      </c>
      <c r="J4145" s="28"/>
      <c r="K4145" s="29" t="str">
        <f>IF($B4145 &lt;&gt; "", IF(C4145="Oui",IF(H4145=1,IF(E4145=0,Résultat!G$8,IF(J4145="No",Résultat!$G$8,Résultat!$G$7)),IF(H4145=2,IF(E4145=0,Résultat!G$9,IF(J4145="No",Résultat!$G$9,Résultat!$G$7)),Résultat!$G$7)),IF(C4145 = "Totale", IF(H4145=1,IF(E4145=0,Résultat!G$8,IF(J4145="No",Résultat!$G$9,Résultat!$G$7)),IF(H4145=2,IF(E4145=0,Résultat!G$9,IF(J4145="No",Résultat!$G$9,Résultat!$G$7)),Résultat!$G$7)),Résultat!$G$7)), "")</f>
        <v/>
      </c>
    </row>
    <row r="4146" spans="1:11" ht="20.100000000000001" customHeight="1">
      <c r="A4146" s="26"/>
      <c r="B4146" s="27"/>
      <c r="C4146" s="11" t="str">
        <f>IF($B4146 &lt;&gt; "",VLOOKUP(MID(B4146,3,5),'Recyclabilité Prod Matx'!C:F,2,FALSE), "")</f>
        <v/>
      </c>
      <c r="D4146" s="11" t="str">
        <f>IF($B4146 &lt;&gt; "",VLOOKUP(MID(B4146,3,5),'Recyclabilité Prod Matx'!C:F,3,FALSE),"")</f>
        <v/>
      </c>
      <c r="E4146" s="11" t="str">
        <f>IF($B4146 &lt;&gt; "",VLOOKUP(MID(B4146,3,5),'Recyclabilité Prod Matx'!C:F,4,FALSE), "")</f>
        <v/>
      </c>
      <c r="F4146" s="12" t="str">
        <f>IF($B4146 &lt;&gt; "", IF(C4146="Totale","",IF(D4146 = 0, "", VLOOKUP(D4146,'Cond Compo'!A:B,2,FALSE))),"")</f>
        <v/>
      </c>
      <c r="G4146" s="28"/>
      <c r="H4146" s="11" t="str">
        <f xml:space="preserve"> IF(C4146="Totale",2,IF($G4146 &lt;&gt; "", IF(D4146 = "E",MATCH(G4146, 'Cond Compo'!D$16:D$18, 0), MATCH(G4146, 'Cond Compo'!C$16:C$19, 0)), ""))</f>
        <v/>
      </c>
      <c r="I4146" s="12" t="str">
        <f>IF($E4146 &lt;&gt; "", IF(E4146 = 0, "", VLOOKUP(E4146,'Cond Perturbation'!A:B,2,FALSE)),"")</f>
        <v/>
      </c>
      <c r="J4146" s="28"/>
      <c r="K4146" s="29" t="str">
        <f>IF($B4146 &lt;&gt; "", IF(C4146="Oui",IF(H4146=1,IF(E4146=0,Résultat!G$8,IF(J4146="No",Résultat!$G$8,Résultat!$G$7)),IF(H4146=2,IF(E4146=0,Résultat!G$9,IF(J4146="No",Résultat!$G$9,Résultat!$G$7)),Résultat!$G$7)),IF(C4146 = "Totale", IF(H4146=1,IF(E4146=0,Résultat!G$8,IF(J4146="No",Résultat!$G$9,Résultat!$G$7)),IF(H4146=2,IF(E4146=0,Résultat!G$9,IF(J4146="No",Résultat!$G$9,Résultat!$G$7)),Résultat!$G$7)),Résultat!$G$7)), "")</f>
        <v/>
      </c>
    </row>
    <row r="4147" spans="1:11" ht="20.100000000000001" customHeight="1">
      <c r="A4147" s="26"/>
      <c r="B4147" s="27"/>
      <c r="C4147" s="11" t="str">
        <f>IF($B4147 &lt;&gt; "",VLOOKUP(MID(B4147,3,5),'Recyclabilité Prod Matx'!C:F,2,FALSE), "")</f>
        <v/>
      </c>
      <c r="D4147" s="11" t="str">
        <f>IF($B4147 &lt;&gt; "",VLOOKUP(MID(B4147,3,5),'Recyclabilité Prod Matx'!C:F,3,FALSE),"")</f>
        <v/>
      </c>
      <c r="E4147" s="11" t="str">
        <f>IF($B4147 &lt;&gt; "",VLOOKUP(MID(B4147,3,5),'Recyclabilité Prod Matx'!C:F,4,FALSE), "")</f>
        <v/>
      </c>
      <c r="F4147" s="12" t="str">
        <f>IF($B4147 &lt;&gt; "", IF(C4147="Totale","",IF(D4147 = 0, "", VLOOKUP(D4147,'Cond Compo'!A:B,2,FALSE))),"")</f>
        <v/>
      </c>
      <c r="G4147" s="28"/>
      <c r="H4147" s="11" t="str">
        <f xml:space="preserve"> IF(C4147="Totale",2,IF($G4147 &lt;&gt; "", IF(D4147 = "E",MATCH(G4147, 'Cond Compo'!D$16:D$18, 0), MATCH(G4147, 'Cond Compo'!C$16:C$19, 0)), ""))</f>
        <v/>
      </c>
      <c r="I4147" s="12" t="str">
        <f>IF($E4147 &lt;&gt; "", IF(E4147 = 0, "", VLOOKUP(E4147,'Cond Perturbation'!A:B,2,FALSE)),"")</f>
        <v/>
      </c>
      <c r="J4147" s="28"/>
      <c r="K4147" s="29" t="str">
        <f>IF($B4147 &lt;&gt; "", IF(C4147="Oui",IF(H4147=1,IF(E4147=0,Résultat!G$8,IF(J4147="No",Résultat!$G$8,Résultat!$G$7)),IF(H4147=2,IF(E4147=0,Résultat!G$9,IF(J4147="No",Résultat!$G$9,Résultat!$G$7)),Résultat!$G$7)),IF(C4147 = "Totale", IF(H4147=1,IF(E4147=0,Résultat!G$8,IF(J4147="No",Résultat!$G$9,Résultat!$G$7)),IF(H4147=2,IF(E4147=0,Résultat!G$9,IF(J4147="No",Résultat!$G$9,Résultat!$G$7)),Résultat!$G$7)),Résultat!$G$7)), "")</f>
        <v/>
      </c>
    </row>
    <row r="4148" spans="1:11" ht="20.100000000000001" customHeight="1">
      <c r="A4148" s="26"/>
      <c r="B4148" s="27"/>
      <c r="C4148" s="11" t="str">
        <f>IF($B4148 &lt;&gt; "",VLOOKUP(MID(B4148,3,5),'Recyclabilité Prod Matx'!C:F,2,FALSE), "")</f>
        <v/>
      </c>
      <c r="D4148" s="11" t="str">
        <f>IF($B4148 &lt;&gt; "",VLOOKUP(MID(B4148,3,5),'Recyclabilité Prod Matx'!C:F,3,FALSE),"")</f>
        <v/>
      </c>
      <c r="E4148" s="11" t="str">
        <f>IF($B4148 &lt;&gt; "",VLOOKUP(MID(B4148,3,5),'Recyclabilité Prod Matx'!C:F,4,FALSE), "")</f>
        <v/>
      </c>
      <c r="F4148" s="12" t="str">
        <f>IF($B4148 &lt;&gt; "", IF(C4148="Totale","",IF(D4148 = 0, "", VLOOKUP(D4148,'Cond Compo'!A:B,2,FALSE))),"")</f>
        <v/>
      </c>
      <c r="G4148" s="28"/>
      <c r="H4148" s="11" t="str">
        <f xml:space="preserve"> IF(C4148="Totale",2,IF($G4148 &lt;&gt; "", IF(D4148 = "E",MATCH(G4148, 'Cond Compo'!D$16:D$18, 0), MATCH(G4148, 'Cond Compo'!C$16:C$19, 0)), ""))</f>
        <v/>
      </c>
      <c r="I4148" s="12" t="str">
        <f>IF($E4148 &lt;&gt; "", IF(E4148 = 0, "", VLOOKUP(E4148,'Cond Perturbation'!A:B,2,FALSE)),"")</f>
        <v/>
      </c>
      <c r="J4148" s="28"/>
      <c r="K4148" s="29" t="str">
        <f>IF($B4148 &lt;&gt; "", IF(C4148="Oui",IF(H4148=1,IF(E4148=0,Résultat!G$8,IF(J4148="No",Résultat!$G$8,Résultat!$G$7)),IF(H4148=2,IF(E4148=0,Résultat!G$9,IF(J4148="No",Résultat!$G$9,Résultat!$G$7)),Résultat!$G$7)),IF(C4148 = "Totale", IF(H4148=1,IF(E4148=0,Résultat!G$8,IF(J4148="No",Résultat!$G$9,Résultat!$G$7)),IF(H4148=2,IF(E4148=0,Résultat!G$9,IF(J4148="No",Résultat!$G$9,Résultat!$G$7)),Résultat!$G$7)),Résultat!$G$7)), "")</f>
        <v/>
      </c>
    </row>
    <row r="4149" spans="1:11" ht="20.100000000000001" customHeight="1">
      <c r="A4149" s="26"/>
      <c r="B4149" s="27"/>
      <c r="C4149" s="11" t="str">
        <f>IF($B4149 &lt;&gt; "",VLOOKUP(MID(B4149,3,5),'Recyclabilité Prod Matx'!C:F,2,FALSE), "")</f>
        <v/>
      </c>
      <c r="D4149" s="11" t="str">
        <f>IF($B4149 &lt;&gt; "",VLOOKUP(MID(B4149,3,5),'Recyclabilité Prod Matx'!C:F,3,FALSE),"")</f>
        <v/>
      </c>
      <c r="E4149" s="11" t="str">
        <f>IF($B4149 &lt;&gt; "",VLOOKUP(MID(B4149,3,5),'Recyclabilité Prod Matx'!C:F,4,FALSE), "")</f>
        <v/>
      </c>
      <c r="F4149" s="12" t="str">
        <f>IF($B4149 &lt;&gt; "", IF(C4149="Totale","",IF(D4149 = 0, "", VLOOKUP(D4149,'Cond Compo'!A:B,2,FALSE))),"")</f>
        <v/>
      </c>
      <c r="G4149" s="28"/>
      <c r="H4149" s="11" t="str">
        <f xml:space="preserve"> IF(C4149="Totale",2,IF($G4149 &lt;&gt; "", IF(D4149 = "E",MATCH(G4149, 'Cond Compo'!D$16:D$18, 0), MATCH(G4149, 'Cond Compo'!C$16:C$19, 0)), ""))</f>
        <v/>
      </c>
      <c r="I4149" s="12" t="str">
        <f>IF($E4149 &lt;&gt; "", IF(E4149 = 0, "", VLOOKUP(E4149,'Cond Perturbation'!A:B,2,FALSE)),"")</f>
        <v/>
      </c>
      <c r="J4149" s="28"/>
      <c r="K4149" s="29" t="str">
        <f>IF($B4149 &lt;&gt; "", IF(C4149="Oui",IF(H4149=1,IF(E4149=0,Résultat!G$8,IF(J4149="No",Résultat!$G$8,Résultat!$G$7)),IF(H4149=2,IF(E4149=0,Résultat!G$9,IF(J4149="No",Résultat!$G$9,Résultat!$G$7)),Résultat!$G$7)),IF(C4149 = "Totale", IF(H4149=1,IF(E4149=0,Résultat!G$8,IF(J4149="No",Résultat!$G$9,Résultat!$G$7)),IF(H4149=2,IF(E4149=0,Résultat!G$9,IF(J4149="No",Résultat!$G$9,Résultat!$G$7)),Résultat!$G$7)),Résultat!$G$7)), "")</f>
        <v/>
      </c>
    </row>
    <row r="4150" spans="1:11" ht="20.100000000000001" customHeight="1">
      <c r="A4150" s="26"/>
      <c r="B4150" s="27"/>
      <c r="C4150" s="11" t="str">
        <f>IF($B4150 &lt;&gt; "",VLOOKUP(MID(B4150,3,5),'Recyclabilité Prod Matx'!C:F,2,FALSE), "")</f>
        <v/>
      </c>
      <c r="D4150" s="11" t="str">
        <f>IF($B4150 &lt;&gt; "",VLOOKUP(MID(B4150,3,5),'Recyclabilité Prod Matx'!C:F,3,FALSE),"")</f>
        <v/>
      </c>
      <c r="E4150" s="11" t="str">
        <f>IF($B4150 &lt;&gt; "",VLOOKUP(MID(B4150,3,5),'Recyclabilité Prod Matx'!C:F,4,FALSE), "")</f>
        <v/>
      </c>
      <c r="F4150" s="12" t="str">
        <f>IF($B4150 &lt;&gt; "", IF(C4150="Totale","",IF(D4150 = 0, "", VLOOKUP(D4150,'Cond Compo'!A:B,2,FALSE))),"")</f>
        <v/>
      </c>
      <c r="G4150" s="28"/>
      <c r="H4150" s="11" t="str">
        <f xml:space="preserve"> IF(C4150="Totale",2,IF($G4150 &lt;&gt; "", IF(D4150 = "E",MATCH(G4150, 'Cond Compo'!D$16:D$18, 0), MATCH(G4150, 'Cond Compo'!C$16:C$19, 0)), ""))</f>
        <v/>
      </c>
      <c r="I4150" s="12" t="str">
        <f>IF($E4150 &lt;&gt; "", IF(E4150 = 0, "", VLOOKUP(E4150,'Cond Perturbation'!A:B,2,FALSE)),"")</f>
        <v/>
      </c>
      <c r="J4150" s="28"/>
      <c r="K4150" s="29" t="str">
        <f>IF($B4150 &lt;&gt; "", IF(C4150="Oui",IF(H4150=1,IF(E4150=0,Résultat!G$8,IF(J4150="No",Résultat!$G$8,Résultat!$G$7)),IF(H4150=2,IF(E4150=0,Résultat!G$9,IF(J4150="No",Résultat!$G$9,Résultat!$G$7)),Résultat!$G$7)),IF(C4150 = "Totale", IF(H4150=1,IF(E4150=0,Résultat!G$8,IF(J4150="No",Résultat!$G$9,Résultat!$G$7)),IF(H4150=2,IF(E4150=0,Résultat!G$9,IF(J4150="No",Résultat!$G$9,Résultat!$G$7)),Résultat!$G$7)),Résultat!$G$7)), "")</f>
        <v/>
      </c>
    </row>
    <row r="4151" spans="1:11" ht="20.100000000000001" customHeight="1">
      <c r="A4151" s="26"/>
      <c r="B4151" s="27"/>
      <c r="C4151" s="11" t="str">
        <f>IF($B4151 &lt;&gt; "",VLOOKUP(MID(B4151,3,5),'Recyclabilité Prod Matx'!C:F,2,FALSE), "")</f>
        <v/>
      </c>
      <c r="D4151" s="11" t="str">
        <f>IF($B4151 &lt;&gt; "",VLOOKUP(MID(B4151,3,5),'Recyclabilité Prod Matx'!C:F,3,FALSE),"")</f>
        <v/>
      </c>
      <c r="E4151" s="11" t="str">
        <f>IF($B4151 &lt;&gt; "",VLOOKUP(MID(B4151,3,5),'Recyclabilité Prod Matx'!C:F,4,FALSE), "")</f>
        <v/>
      </c>
      <c r="F4151" s="12" t="str">
        <f>IF($B4151 &lt;&gt; "", IF(C4151="Totale","",IF(D4151 = 0, "", VLOOKUP(D4151,'Cond Compo'!A:B,2,FALSE))),"")</f>
        <v/>
      </c>
      <c r="G4151" s="28"/>
      <c r="H4151" s="11" t="str">
        <f xml:space="preserve"> IF(C4151="Totale",2,IF($G4151 &lt;&gt; "", IF(D4151 = "E",MATCH(G4151, 'Cond Compo'!D$16:D$18, 0), MATCH(G4151, 'Cond Compo'!C$16:C$19, 0)), ""))</f>
        <v/>
      </c>
      <c r="I4151" s="12" t="str">
        <f>IF($E4151 &lt;&gt; "", IF(E4151 = 0, "", VLOOKUP(E4151,'Cond Perturbation'!A:B,2,FALSE)),"")</f>
        <v/>
      </c>
      <c r="J4151" s="28"/>
      <c r="K4151" s="29" t="str">
        <f>IF($B4151 &lt;&gt; "", IF(C4151="Oui",IF(H4151=1,IF(E4151=0,Résultat!G$8,IF(J4151="No",Résultat!$G$8,Résultat!$G$7)),IF(H4151=2,IF(E4151=0,Résultat!G$9,IF(J4151="No",Résultat!$G$9,Résultat!$G$7)),Résultat!$G$7)),IF(C4151 = "Totale", IF(H4151=1,IF(E4151=0,Résultat!G$8,IF(J4151="No",Résultat!$G$9,Résultat!$G$7)),IF(H4151=2,IF(E4151=0,Résultat!G$9,IF(J4151="No",Résultat!$G$9,Résultat!$G$7)),Résultat!$G$7)),Résultat!$G$7)), "")</f>
        <v/>
      </c>
    </row>
    <row r="4152" spans="1:11" ht="20.100000000000001" customHeight="1">
      <c r="A4152" s="26"/>
      <c r="B4152" s="27"/>
      <c r="C4152" s="11" t="str">
        <f>IF($B4152 &lt;&gt; "",VLOOKUP(MID(B4152,3,5),'Recyclabilité Prod Matx'!C:F,2,FALSE), "")</f>
        <v/>
      </c>
      <c r="D4152" s="11" t="str">
        <f>IF($B4152 &lt;&gt; "",VLOOKUP(MID(B4152,3,5),'Recyclabilité Prod Matx'!C:F,3,FALSE),"")</f>
        <v/>
      </c>
      <c r="E4152" s="11" t="str">
        <f>IF($B4152 &lt;&gt; "",VLOOKUP(MID(B4152,3,5),'Recyclabilité Prod Matx'!C:F,4,FALSE), "")</f>
        <v/>
      </c>
      <c r="F4152" s="12" t="str">
        <f>IF($B4152 &lt;&gt; "", IF(C4152="Totale","",IF(D4152 = 0, "", VLOOKUP(D4152,'Cond Compo'!A:B,2,FALSE))),"")</f>
        <v/>
      </c>
      <c r="G4152" s="28"/>
      <c r="H4152" s="11" t="str">
        <f xml:space="preserve"> IF(C4152="Totale",2,IF($G4152 &lt;&gt; "", IF(D4152 = "E",MATCH(G4152, 'Cond Compo'!D$16:D$18, 0), MATCH(G4152, 'Cond Compo'!C$16:C$19, 0)), ""))</f>
        <v/>
      </c>
      <c r="I4152" s="12" t="str">
        <f>IF($E4152 &lt;&gt; "", IF(E4152 = 0, "", VLOOKUP(E4152,'Cond Perturbation'!A:B,2,FALSE)),"")</f>
        <v/>
      </c>
      <c r="J4152" s="28"/>
      <c r="K4152" s="29" t="str">
        <f>IF($B4152 &lt;&gt; "", IF(C4152="Oui",IF(H4152=1,IF(E4152=0,Résultat!G$8,IF(J4152="No",Résultat!$G$8,Résultat!$G$7)),IF(H4152=2,IF(E4152=0,Résultat!G$9,IF(J4152="No",Résultat!$G$9,Résultat!$G$7)),Résultat!$G$7)),IF(C4152 = "Totale", IF(H4152=1,IF(E4152=0,Résultat!G$8,IF(J4152="No",Résultat!$G$9,Résultat!$G$7)),IF(H4152=2,IF(E4152=0,Résultat!G$9,IF(J4152="No",Résultat!$G$9,Résultat!$G$7)),Résultat!$G$7)),Résultat!$G$7)), "")</f>
        <v/>
      </c>
    </row>
    <row r="4153" spans="1:11" ht="20.100000000000001" customHeight="1">
      <c r="A4153" s="26"/>
      <c r="B4153" s="27"/>
      <c r="C4153" s="11" t="str">
        <f>IF($B4153 &lt;&gt; "",VLOOKUP(MID(B4153,3,5),'Recyclabilité Prod Matx'!C:F,2,FALSE), "")</f>
        <v/>
      </c>
      <c r="D4153" s="11" t="str">
        <f>IF($B4153 &lt;&gt; "",VLOOKUP(MID(B4153,3,5),'Recyclabilité Prod Matx'!C:F,3,FALSE),"")</f>
        <v/>
      </c>
      <c r="E4153" s="11" t="str">
        <f>IF($B4153 &lt;&gt; "",VLOOKUP(MID(B4153,3,5),'Recyclabilité Prod Matx'!C:F,4,FALSE), "")</f>
        <v/>
      </c>
      <c r="F4153" s="12" t="str">
        <f>IF($B4153 &lt;&gt; "", IF(C4153="Totale","",IF(D4153 = 0, "", VLOOKUP(D4153,'Cond Compo'!A:B,2,FALSE))),"")</f>
        <v/>
      </c>
      <c r="G4153" s="28"/>
      <c r="H4153" s="11" t="str">
        <f xml:space="preserve"> IF(C4153="Totale",2,IF($G4153 &lt;&gt; "", IF(D4153 = "E",MATCH(G4153, 'Cond Compo'!D$16:D$18, 0), MATCH(G4153, 'Cond Compo'!C$16:C$19, 0)), ""))</f>
        <v/>
      </c>
      <c r="I4153" s="12" t="str">
        <f>IF($E4153 &lt;&gt; "", IF(E4153 = 0, "", VLOOKUP(E4153,'Cond Perturbation'!A:B,2,FALSE)),"")</f>
        <v/>
      </c>
      <c r="J4153" s="28"/>
      <c r="K4153" s="29" t="str">
        <f>IF($B4153 &lt;&gt; "", IF(C4153="Oui",IF(H4153=1,IF(E4153=0,Résultat!G$8,IF(J4153="No",Résultat!$G$8,Résultat!$G$7)),IF(H4153=2,IF(E4153=0,Résultat!G$9,IF(J4153="No",Résultat!$G$9,Résultat!$G$7)),Résultat!$G$7)),IF(C4153 = "Totale", IF(H4153=1,IF(E4153=0,Résultat!G$8,IF(J4153="No",Résultat!$G$9,Résultat!$G$7)),IF(H4153=2,IF(E4153=0,Résultat!G$9,IF(J4153="No",Résultat!$G$9,Résultat!$G$7)),Résultat!$G$7)),Résultat!$G$7)), "")</f>
        <v/>
      </c>
    </row>
    <row r="4154" spans="1:11" ht="20.100000000000001" customHeight="1">
      <c r="A4154" s="26"/>
      <c r="B4154" s="27"/>
      <c r="C4154" s="11" t="str">
        <f>IF($B4154 &lt;&gt; "",VLOOKUP(MID(B4154,3,5),'Recyclabilité Prod Matx'!C:F,2,FALSE), "")</f>
        <v/>
      </c>
      <c r="D4154" s="11" t="str">
        <f>IF($B4154 &lt;&gt; "",VLOOKUP(MID(B4154,3,5),'Recyclabilité Prod Matx'!C:F,3,FALSE),"")</f>
        <v/>
      </c>
      <c r="E4154" s="11" t="str">
        <f>IF($B4154 &lt;&gt; "",VLOOKUP(MID(B4154,3,5),'Recyclabilité Prod Matx'!C:F,4,FALSE), "")</f>
        <v/>
      </c>
      <c r="F4154" s="12" t="str">
        <f>IF($B4154 &lt;&gt; "", IF(C4154="Totale","",IF(D4154 = 0, "", VLOOKUP(D4154,'Cond Compo'!A:B,2,FALSE))),"")</f>
        <v/>
      </c>
      <c r="G4154" s="28"/>
      <c r="H4154" s="11" t="str">
        <f xml:space="preserve"> IF(C4154="Totale",2,IF($G4154 &lt;&gt; "", IF(D4154 = "E",MATCH(G4154, 'Cond Compo'!D$16:D$18, 0), MATCH(G4154, 'Cond Compo'!C$16:C$19, 0)), ""))</f>
        <v/>
      </c>
      <c r="I4154" s="12" t="str">
        <f>IF($E4154 &lt;&gt; "", IF(E4154 = 0, "", VLOOKUP(E4154,'Cond Perturbation'!A:B,2,FALSE)),"")</f>
        <v/>
      </c>
      <c r="J4154" s="28"/>
      <c r="K4154" s="29" t="str">
        <f>IF($B4154 &lt;&gt; "", IF(C4154="Oui",IF(H4154=1,IF(E4154=0,Résultat!G$8,IF(J4154="No",Résultat!$G$8,Résultat!$G$7)),IF(H4154=2,IF(E4154=0,Résultat!G$9,IF(J4154="No",Résultat!$G$9,Résultat!$G$7)),Résultat!$G$7)),IF(C4154 = "Totale", IF(H4154=1,IF(E4154=0,Résultat!G$8,IF(J4154="No",Résultat!$G$9,Résultat!$G$7)),IF(H4154=2,IF(E4154=0,Résultat!G$9,IF(J4154="No",Résultat!$G$9,Résultat!$G$7)),Résultat!$G$7)),Résultat!$G$7)), "")</f>
        <v/>
      </c>
    </row>
    <row r="4155" spans="1:11" ht="20.100000000000001" customHeight="1">
      <c r="A4155" s="26"/>
      <c r="B4155" s="27"/>
      <c r="C4155" s="11" t="str">
        <f>IF($B4155 &lt;&gt; "",VLOOKUP(MID(B4155,3,5),'Recyclabilité Prod Matx'!C:F,2,FALSE), "")</f>
        <v/>
      </c>
      <c r="D4155" s="11" t="str">
        <f>IF($B4155 &lt;&gt; "",VLOOKUP(MID(B4155,3,5),'Recyclabilité Prod Matx'!C:F,3,FALSE),"")</f>
        <v/>
      </c>
      <c r="E4155" s="11" t="str">
        <f>IF($B4155 &lt;&gt; "",VLOOKUP(MID(B4155,3,5),'Recyclabilité Prod Matx'!C:F,4,FALSE), "")</f>
        <v/>
      </c>
      <c r="F4155" s="12" t="str">
        <f>IF($B4155 &lt;&gt; "", IF(C4155="Totale","",IF(D4155 = 0, "", VLOOKUP(D4155,'Cond Compo'!A:B,2,FALSE))),"")</f>
        <v/>
      </c>
      <c r="G4155" s="28"/>
      <c r="H4155" s="11" t="str">
        <f xml:space="preserve"> IF(C4155="Totale",2,IF($G4155 &lt;&gt; "", IF(D4155 = "E",MATCH(G4155, 'Cond Compo'!D$16:D$18, 0), MATCH(G4155, 'Cond Compo'!C$16:C$19, 0)), ""))</f>
        <v/>
      </c>
      <c r="I4155" s="12" t="str">
        <f>IF($E4155 &lt;&gt; "", IF(E4155 = 0, "", VLOOKUP(E4155,'Cond Perturbation'!A:B,2,FALSE)),"")</f>
        <v/>
      </c>
      <c r="J4155" s="28"/>
      <c r="K4155" s="29" t="str">
        <f>IF($B4155 &lt;&gt; "", IF(C4155="Oui",IF(H4155=1,IF(E4155=0,Résultat!G$8,IF(J4155="No",Résultat!$G$8,Résultat!$G$7)),IF(H4155=2,IF(E4155=0,Résultat!G$9,IF(J4155="No",Résultat!$G$9,Résultat!$G$7)),Résultat!$G$7)),IF(C4155 = "Totale", IF(H4155=1,IF(E4155=0,Résultat!G$8,IF(J4155="No",Résultat!$G$9,Résultat!$G$7)),IF(H4155=2,IF(E4155=0,Résultat!G$9,IF(J4155="No",Résultat!$G$9,Résultat!$G$7)),Résultat!$G$7)),Résultat!$G$7)), "")</f>
        <v/>
      </c>
    </row>
    <row r="4156" spans="1:11" ht="20.100000000000001" customHeight="1">
      <c r="A4156" s="26"/>
      <c r="B4156" s="27"/>
      <c r="C4156" s="11" t="str">
        <f>IF($B4156 &lt;&gt; "",VLOOKUP(MID(B4156,3,5),'Recyclabilité Prod Matx'!C:F,2,FALSE), "")</f>
        <v/>
      </c>
      <c r="D4156" s="11" t="str">
        <f>IF($B4156 &lt;&gt; "",VLOOKUP(MID(B4156,3,5),'Recyclabilité Prod Matx'!C:F,3,FALSE),"")</f>
        <v/>
      </c>
      <c r="E4156" s="11" t="str">
        <f>IF($B4156 &lt;&gt; "",VLOOKUP(MID(B4156,3,5),'Recyclabilité Prod Matx'!C:F,4,FALSE), "")</f>
        <v/>
      </c>
      <c r="F4156" s="12" t="str">
        <f>IF($B4156 &lt;&gt; "", IF(C4156="Totale","",IF(D4156 = 0, "", VLOOKUP(D4156,'Cond Compo'!A:B,2,FALSE))),"")</f>
        <v/>
      </c>
      <c r="G4156" s="28"/>
      <c r="H4156" s="11" t="str">
        <f xml:space="preserve"> IF(C4156="Totale",2,IF($G4156 &lt;&gt; "", IF(D4156 = "E",MATCH(G4156, 'Cond Compo'!D$16:D$18, 0), MATCH(G4156, 'Cond Compo'!C$16:C$19, 0)), ""))</f>
        <v/>
      </c>
      <c r="I4156" s="12" t="str">
        <f>IF($E4156 &lt;&gt; "", IF(E4156 = 0, "", VLOOKUP(E4156,'Cond Perturbation'!A:B,2,FALSE)),"")</f>
        <v/>
      </c>
      <c r="J4156" s="28"/>
      <c r="K4156" s="29" t="str">
        <f>IF($B4156 &lt;&gt; "", IF(C4156="Oui",IF(H4156=1,IF(E4156=0,Résultat!G$8,IF(J4156="No",Résultat!$G$8,Résultat!$G$7)),IF(H4156=2,IF(E4156=0,Résultat!G$9,IF(J4156="No",Résultat!$G$9,Résultat!$G$7)),Résultat!$G$7)),IF(C4156 = "Totale", IF(H4156=1,IF(E4156=0,Résultat!G$8,IF(J4156="No",Résultat!$G$9,Résultat!$G$7)),IF(H4156=2,IF(E4156=0,Résultat!G$9,IF(J4156="No",Résultat!$G$9,Résultat!$G$7)),Résultat!$G$7)),Résultat!$G$7)), "")</f>
        <v/>
      </c>
    </row>
    <row r="4157" spans="1:11" ht="20.100000000000001" customHeight="1">
      <c r="A4157" s="26"/>
      <c r="B4157" s="27"/>
      <c r="C4157" s="11" t="str">
        <f>IF($B4157 &lt;&gt; "",VLOOKUP(MID(B4157,3,5),'Recyclabilité Prod Matx'!C:F,2,FALSE), "")</f>
        <v/>
      </c>
      <c r="D4157" s="11" t="str">
        <f>IF($B4157 &lt;&gt; "",VLOOKUP(MID(B4157,3,5),'Recyclabilité Prod Matx'!C:F,3,FALSE),"")</f>
        <v/>
      </c>
      <c r="E4157" s="11" t="str">
        <f>IF($B4157 &lt;&gt; "",VLOOKUP(MID(B4157,3,5),'Recyclabilité Prod Matx'!C:F,4,FALSE), "")</f>
        <v/>
      </c>
      <c r="F4157" s="12" t="str">
        <f>IF($B4157 &lt;&gt; "", IF(C4157="Totale","",IF(D4157 = 0, "", VLOOKUP(D4157,'Cond Compo'!A:B,2,FALSE))),"")</f>
        <v/>
      </c>
      <c r="G4157" s="28"/>
      <c r="H4157" s="11" t="str">
        <f xml:space="preserve"> IF(C4157="Totale",2,IF($G4157 &lt;&gt; "", IF(D4157 = "E",MATCH(G4157, 'Cond Compo'!D$16:D$18, 0), MATCH(G4157, 'Cond Compo'!C$16:C$19, 0)), ""))</f>
        <v/>
      </c>
      <c r="I4157" s="12" t="str">
        <f>IF($E4157 &lt;&gt; "", IF(E4157 = 0, "", VLOOKUP(E4157,'Cond Perturbation'!A:B,2,FALSE)),"")</f>
        <v/>
      </c>
      <c r="J4157" s="28"/>
      <c r="K4157" s="29" t="str">
        <f>IF($B4157 &lt;&gt; "", IF(C4157="Oui",IF(H4157=1,IF(E4157=0,Résultat!G$8,IF(J4157="No",Résultat!$G$8,Résultat!$G$7)),IF(H4157=2,IF(E4157=0,Résultat!G$9,IF(J4157="No",Résultat!$G$9,Résultat!$G$7)),Résultat!$G$7)),IF(C4157 = "Totale", IF(H4157=1,IF(E4157=0,Résultat!G$8,IF(J4157="No",Résultat!$G$9,Résultat!$G$7)),IF(H4157=2,IF(E4157=0,Résultat!G$9,IF(J4157="No",Résultat!$G$9,Résultat!$G$7)),Résultat!$G$7)),Résultat!$G$7)), "")</f>
        <v/>
      </c>
    </row>
    <row r="4158" spans="1:11" ht="20.100000000000001" customHeight="1">
      <c r="A4158" s="26"/>
      <c r="B4158" s="27"/>
      <c r="C4158" s="11" t="str">
        <f>IF($B4158 &lt;&gt; "",VLOOKUP(MID(B4158,3,5),'Recyclabilité Prod Matx'!C:F,2,FALSE), "")</f>
        <v/>
      </c>
      <c r="D4158" s="11" t="str">
        <f>IF($B4158 &lt;&gt; "",VLOOKUP(MID(B4158,3,5),'Recyclabilité Prod Matx'!C:F,3,FALSE),"")</f>
        <v/>
      </c>
      <c r="E4158" s="11" t="str">
        <f>IF($B4158 &lt;&gt; "",VLOOKUP(MID(B4158,3,5),'Recyclabilité Prod Matx'!C:F,4,FALSE), "")</f>
        <v/>
      </c>
      <c r="F4158" s="12" t="str">
        <f>IF($B4158 &lt;&gt; "", IF(C4158="Totale","",IF(D4158 = 0, "", VLOOKUP(D4158,'Cond Compo'!A:B,2,FALSE))),"")</f>
        <v/>
      </c>
      <c r="G4158" s="28"/>
      <c r="H4158" s="11" t="str">
        <f xml:space="preserve"> IF(C4158="Totale",2,IF($G4158 &lt;&gt; "", IF(D4158 = "E",MATCH(G4158, 'Cond Compo'!D$16:D$18, 0), MATCH(G4158, 'Cond Compo'!C$16:C$19, 0)), ""))</f>
        <v/>
      </c>
      <c r="I4158" s="12" t="str">
        <f>IF($E4158 &lt;&gt; "", IF(E4158 = 0, "", VLOOKUP(E4158,'Cond Perturbation'!A:B,2,FALSE)),"")</f>
        <v/>
      </c>
      <c r="J4158" s="28"/>
      <c r="K4158" s="29" t="str">
        <f>IF($B4158 &lt;&gt; "", IF(C4158="Oui",IF(H4158=1,IF(E4158=0,Résultat!G$8,IF(J4158="No",Résultat!$G$8,Résultat!$G$7)),IF(H4158=2,IF(E4158=0,Résultat!G$9,IF(J4158="No",Résultat!$G$9,Résultat!$G$7)),Résultat!$G$7)),IF(C4158 = "Totale", IF(H4158=1,IF(E4158=0,Résultat!G$8,IF(J4158="No",Résultat!$G$9,Résultat!$G$7)),IF(H4158=2,IF(E4158=0,Résultat!G$9,IF(J4158="No",Résultat!$G$9,Résultat!$G$7)),Résultat!$G$7)),Résultat!$G$7)), "")</f>
        <v/>
      </c>
    </row>
    <row r="4159" spans="1:11" ht="20.100000000000001" customHeight="1">
      <c r="A4159" s="26"/>
      <c r="B4159" s="27"/>
      <c r="C4159" s="11" t="str">
        <f>IF($B4159 &lt;&gt; "",VLOOKUP(MID(B4159,3,5),'Recyclabilité Prod Matx'!C:F,2,FALSE), "")</f>
        <v/>
      </c>
      <c r="D4159" s="11" t="str">
        <f>IF($B4159 &lt;&gt; "",VLOOKUP(MID(B4159,3,5),'Recyclabilité Prod Matx'!C:F,3,FALSE),"")</f>
        <v/>
      </c>
      <c r="E4159" s="11" t="str">
        <f>IF($B4159 &lt;&gt; "",VLOOKUP(MID(B4159,3,5),'Recyclabilité Prod Matx'!C:F,4,FALSE), "")</f>
        <v/>
      </c>
      <c r="F4159" s="12" t="str">
        <f>IF($B4159 &lt;&gt; "", IF(C4159="Totale","",IF(D4159 = 0, "", VLOOKUP(D4159,'Cond Compo'!A:B,2,FALSE))),"")</f>
        <v/>
      </c>
      <c r="G4159" s="28"/>
      <c r="H4159" s="11" t="str">
        <f xml:space="preserve"> IF(C4159="Totale",2,IF($G4159 &lt;&gt; "", IF(D4159 = "E",MATCH(G4159, 'Cond Compo'!D$16:D$18, 0), MATCH(G4159, 'Cond Compo'!C$16:C$19, 0)), ""))</f>
        <v/>
      </c>
      <c r="I4159" s="12" t="str">
        <f>IF($E4159 &lt;&gt; "", IF(E4159 = 0, "", VLOOKUP(E4159,'Cond Perturbation'!A:B,2,FALSE)),"")</f>
        <v/>
      </c>
      <c r="J4159" s="28"/>
      <c r="K4159" s="29" t="str">
        <f>IF($B4159 &lt;&gt; "", IF(C4159="Oui",IF(H4159=1,IF(E4159=0,Résultat!G$8,IF(J4159="No",Résultat!$G$8,Résultat!$G$7)),IF(H4159=2,IF(E4159=0,Résultat!G$9,IF(J4159="No",Résultat!$G$9,Résultat!$G$7)),Résultat!$G$7)),IF(C4159 = "Totale", IF(H4159=1,IF(E4159=0,Résultat!G$8,IF(J4159="No",Résultat!$G$9,Résultat!$G$7)),IF(H4159=2,IF(E4159=0,Résultat!G$9,IF(J4159="No",Résultat!$G$9,Résultat!$G$7)),Résultat!$G$7)),Résultat!$G$7)), "")</f>
        <v/>
      </c>
    </row>
    <row r="4160" spans="1:11" ht="20.100000000000001" customHeight="1">
      <c r="A4160" s="26"/>
      <c r="B4160" s="27"/>
      <c r="C4160" s="11" t="str">
        <f>IF($B4160 &lt;&gt; "",VLOOKUP(MID(B4160,3,5),'Recyclabilité Prod Matx'!C:F,2,FALSE), "")</f>
        <v/>
      </c>
      <c r="D4160" s="11" t="str">
        <f>IF($B4160 &lt;&gt; "",VLOOKUP(MID(B4160,3,5),'Recyclabilité Prod Matx'!C:F,3,FALSE),"")</f>
        <v/>
      </c>
      <c r="E4160" s="11" t="str">
        <f>IF($B4160 &lt;&gt; "",VLOOKUP(MID(B4160,3,5),'Recyclabilité Prod Matx'!C:F,4,FALSE), "")</f>
        <v/>
      </c>
      <c r="F4160" s="12" t="str">
        <f>IF($B4160 &lt;&gt; "", IF(C4160="Totale","",IF(D4160 = 0, "", VLOOKUP(D4160,'Cond Compo'!A:B,2,FALSE))),"")</f>
        <v/>
      </c>
      <c r="G4160" s="28"/>
      <c r="H4160" s="11" t="str">
        <f xml:space="preserve"> IF(C4160="Totale",2,IF($G4160 &lt;&gt; "", IF(D4160 = "E",MATCH(G4160, 'Cond Compo'!D$16:D$18, 0), MATCH(G4160, 'Cond Compo'!C$16:C$19, 0)), ""))</f>
        <v/>
      </c>
      <c r="I4160" s="12" t="str">
        <f>IF($E4160 &lt;&gt; "", IF(E4160 = 0, "", VLOOKUP(E4160,'Cond Perturbation'!A:B,2,FALSE)),"")</f>
        <v/>
      </c>
      <c r="J4160" s="28"/>
      <c r="K4160" s="29" t="str">
        <f>IF($B4160 &lt;&gt; "", IF(C4160="Oui",IF(H4160=1,IF(E4160=0,Résultat!G$8,IF(J4160="No",Résultat!$G$8,Résultat!$G$7)),IF(H4160=2,IF(E4160=0,Résultat!G$9,IF(J4160="No",Résultat!$G$9,Résultat!$G$7)),Résultat!$G$7)),IF(C4160 = "Totale", IF(H4160=1,IF(E4160=0,Résultat!G$8,IF(J4160="No",Résultat!$G$9,Résultat!$G$7)),IF(H4160=2,IF(E4160=0,Résultat!G$9,IF(J4160="No",Résultat!$G$9,Résultat!$G$7)),Résultat!$G$7)),Résultat!$G$7)), "")</f>
        <v/>
      </c>
    </row>
    <row r="4161" spans="1:11" ht="20.100000000000001" customHeight="1">
      <c r="A4161" s="26"/>
      <c r="B4161" s="27"/>
      <c r="C4161" s="11" t="str">
        <f>IF($B4161 &lt;&gt; "",VLOOKUP(MID(B4161,3,5),'Recyclabilité Prod Matx'!C:F,2,FALSE), "")</f>
        <v/>
      </c>
      <c r="D4161" s="11" t="str">
        <f>IF($B4161 &lt;&gt; "",VLOOKUP(MID(B4161,3,5),'Recyclabilité Prod Matx'!C:F,3,FALSE),"")</f>
        <v/>
      </c>
      <c r="E4161" s="11" t="str">
        <f>IF($B4161 &lt;&gt; "",VLOOKUP(MID(B4161,3,5),'Recyclabilité Prod Matx'!C:F,4,FALSE), "")</f>
        <v/>
      </c>
      <c r="F4161" s="12" t="str">
        <f>IF($B4161 &lt;&gt; "", IF(C4161="Totale","",IF(D4161 = 0, "", VLOOKUP(D4161,'Cond Compo'!A:B,2,FALSE))),"")</f>
        <v/>
      </c>
      <c r="G4161" s="28"/>
      <c r="H4161" s="11" t="str">
        <f xml:space="preserve"> IF(C4161="Totale",2,IF($G4161 &lt;&gt; "", IF(D4161 = "E",MATCH(G4161, 'Cond Compo'!D$16:D$18, 0), MATCH(G4161, 'Cond Compo'!C$16:C$19, 0)), ""))</f>
        <v/>
      </c>
      <c r="I4161" s="12" t="str">
        <f>IF($E4161 &lt;&gt; "", IF(E4161 = 0, "", VLOOKUP(E4161,'Cond Perturbation'!A:B,2,FALSE)),"")</f>
        <v/>
      </c>
      <c r="J4161" s="28"/>
      <c r="K4161" s="29" t="str">
        <f>IF($B4161 &lt;&gt; "", IF(C4161="Oui",IF(H4161=1,IF(E4161=0,Résultat!G$8,IF(J4161="No",Résultat!$G$8,Résultat!$G$7)),IF(H4161=2,IF(E4161=0,Résultat!G$9,IF(J4161="No",Résultat!$G$9,Résultat!$G$7)),Résultat!$G$7)),IF(C4161 = "Totale", IF(H4161=1,IF(E4161=0,Résultat!G$8,IF(J4161="No",Résultat!$G$9,Résultat!$G$7)),IF(H4161=2,IF(E4161=0,Résultat!G$9,IF(J4161="No",Résultat!$G$9,Résultat!$G$7)),Résultat!$G$7)),Résultat!$G$7)), "")</f>
        <v/>
      </c>
    </row>
    <row r="4162" spans="1:11" ht="20.100000000000001" customHeight="1">
      <c r="A4162" s="26"/>
      <c r="B4162" s="27"/>
      <c r="C4162" s="11" t="str">
        <f>IF($B4162 &lt;&gt; "",VLOOKUP(MID(B4162,3,5),'Recyclabilité Prod Matx'!C:F,2,FALSE), "")</f>
        <v/>
      </c>
      <c r="D4162" s="11" t="str">
        <f>IF($B4162 &lt;&gt; "",VLOOKUP(MID(B4162,3,5),'Recyclabilité Prod Matx'!C:F,3,FALSE),"")</f>
        <v/>
      </c>
      <c r="E4162" s="11" t="str">
        <f>IF($B4162 &lt;&gt; "",VLOOKUP(MID(B4162,3,5),'Recyclabilité Prod Matx'!C:F,4,FALSE), "")</f>
        <v/>
      </c>
      <c r="F4162" s="12" t="str">
        <f>IF($B4162 &lt;&gt; "", IF(C4162="Totale","",IF(D4162 = 0, "", VLOOKUP(D4162,'Cond Compo'!A:B,2,FALSE))),"")</f>
        <v/>
      </c>
      <c r="G4162" s="28"/>
      <c r="H4162" s="11" t="str">
        <f xml:space="preserve"> IF(C4162="Totale",2,IF($G4162 &lt;&gt; "", IF(D4162 = "E",MATCH(G4162, 'Cond Compo'!D$16:D$18, 0), MATCH(G4162, 'Cond Compo'!C$16:C$19, 0)), ""))</f>
        <v/>
      </c>
      <c r="I4162" s="12" t="str">
        <f>IF($E4162 &lt;&gt; "", IF(E4162 = 0, "", VLOOKUP(E4162,'Cond Perturbation'!A:B,2,FALSE)),"")</f>
        <v/>
      </c>
      <c r="J4162" s="28"/>
      <c r="K4162" s="29" t="str">
        <f>IF($B4162 &lt;&gt; "", IF(C4162="Oui",IF(H4162=1,IF(E4162=0,Résultat!G$8,IF(J4162="No",Résultat!$G$8,Résultat!$G$7)),IF(H4162=2,IF(E4162=0,Résultat!G$9,IF(J4162="No",Résultat!$G$9,Résultat!$G$7)),Résultat!$G$7)),IF(C4162 = "Totale", IF(H4162=1,IF(E4162=0,Résultat!G$8,IF(J4162="No",Résultat!$G$9,Résultat!$G$7)),IF(H4162=2,IF(E4162=0,Résultat!G$9,IF(J4162="No",Résultat!$G$9,Résultat!$G$7)),Résultat!$G$7)),Résultat!$G$7)), "")</f>
        <v/>
      </c>
    </row>
    <row r="4163" spans="1:11" ht="20.100000000000001" customHeight="1">
      <c r="A4163" s="26"/>
      <c r="B4163" s="27"/>
      <c r="C4163" s="11" t="str">
        <f>IF($B4163 &lt;&gt; "",VLOOKUP(MID(B4163,3,5),'Recyclabilité Prod Matx'!C:F,2,FALSE), "")</f>
        <v/>
      </c>
      <c r="D4163" s="11" t="str">
        <f>IF($B4163 &lt;&gt; "",VLOOKUP(MID(B4163,3,5),'Recyclabilité Prod Matx'!C:F,3,FALSE),"")</f>
        <v/>
      </c>
      <c r="E4163" s="11" t="str">
        <f>IF($B4163 &lt;&gt; "",VLOOKUP(MID(B4163,3,5),'Recyclabilité Prod Matx'!C:F,4,FALSE), "")</f>
        <v/>
      </c>
      <c r="F4163" s="12" t="str">
        <f>IF($B4163 &lt;&gt; "", IF(C4163="Totale","",IF(D4163 = 0, "", VLOOKUP(D4163,'Cond Compo'!A:B,2,FALSE))),"")</f>
        <v/>
      </c>
      <c r="G4163" s="28"/>
      <c r="H4163" s="11" t="str">
        <f xml:space="preserve"> IF(C4163="Totale",2,IF($G4163 &lt;&gt; "", IF(D4163 = "E",MATCH(G4163, 'Cond Compo'!D$16:D$18, 0), MATCH(G4163, 'Cond Compo'!C$16:C$19, 0)), ""))</f>
        <v/>
      </c>
      <c r="I4163" s="12" t="str">
        <f>IF($E4163 &lt;&gt; "", IF(E4163 = 0, "", VLOOKUP(E4163,'Cond Perturbation'!A:B,2,FALSE)),"")</f>
        <v/>
      </c>
      <c r="J4163" s="28"/>
      <c r="K4163" s="29" t="str">
        <f>IF($B4163 &lt;&gt; "", IF(C4163="Oui",IF(H4163=1,IF(E4163=0,Résultat!G$8,IF(J4163="No",Résultat!$G$8,Résultat!$G$7)),IF(H4163=2,IF(E4163=0,Résultat!G$9,IF(J4163="No",Résultat!$G$9,Résultat!$G$7)),Résultat!$G$7)),IF(C4163 = "Totale", IF(H4163=1,IF(E4163=0,Résultat!G$8,IF(J4163="No",Résultat!$G$9,Résultat!$G$7)),IF(H4163=2,IF(E4163=0,Résultat!G$9,IF(J4163="No",Résultat!$G$9,Résultat!$G$7)),Résultat!$G$7)),Résultat!$G$7)), "")</f>
        <v/>
      </c>
    </row>
    <row r="4164" spans="1:11" ht="20.100000000000001" customHeight="1">
      <c r="A4164" s="26"/>
      <c r="B4164" s="27"/>
      <c r="C4164" s="11" t="str">
        <f>IF($B4164 &lt;&gt; "",VLOOKUP(MID(B4164,3,5),'Recyclabilité Prod Matx'!C:F,2,FALSE), "")</f>
        <v/>
      </c>
      <c r="D4164" s="11" t="str">
        <f>IF($B4164 &lt;&gt; "",VLOOKUP(MID(B4164,3,5),'Recyclabilité Prod Matx'!C:F,3,FALSE),"")</f>
        <v/>
      </c>
      <c r="E4164" s="11" t="str">
        <f>IF($B4164 &lt;&gt; "",VLOOKUP(MID(B4164,3,5),'Recyclabilité Prod Matx'!C:F,4,FALSE), "")</f>
        <v/>
      </c>
      <c r="F4164" s="12" t="str">
        <f>IF($B4164 &lt;&gt; "", IF(C4164="Totale","",IF(D4164 = 0, "", VLOOKUP(D4164,'Cond Compo'!A:B,2,FALSE))),"")</f>
        <v/>
      </c>
      <c r="G4164" s="28"/>
      <c r="H4164" s="11" t="str">
        <f xml:space="preserve"> IF(C4164="Totale",2,IF($G4164 &lt;&gt; "", IF(D4164 = "E",MATCH(G4164, 'Cond Compo'!D$16:D$18, 0), MATCH(G4164, 'Cond Compo'!C$16:C$19, 0)), ""))</f>
        <v/>
      </c>
      <c r="I4164" s="12" t="str">
        <f>IF($E4164 &lt;&gt; "", IF(E4164 = 0, "", VLOOKUP(E4164,'Cond Perturbation'!A:B,2,FALSE)),"")</f>
        <v/>
      </c>
      <c r="J4164" s="28"/>
      <c r="K4164" s="29" t="str">
        <f>IF($B4164 &lt;&gt; "", IF(C4164="Oui",IF(H4164=1,IF(E4164=0,Résultat!G$8,IF(J4164="No",Résultat!$G$8,Résultat!$G$7)),IF(H4164=2,IF(E4164=0,Résultat!G$9,IF(J4164="No",Résultat!$G$9,Résultat!$G$7)),Résultat!$G$7)),IF(C4164 = "Totale", IF(H4164=1,IF(E4164=0,Résultat!G$8,IF(J4164="No",Résultat!$G$9,Résultat!$G$7)),IF(H4164=2,IF(E4164=0,Résultat!G$9,IF(J4164="No",Résultat!$G$9,Résultat!$G$7)),Résultat!$G$7)),Résultat!$G$7)), "")</f>
        <v/>
      </c>
    </row>
    <row r="4165" spans="1:11" ht="20.100000000000001" customHeight="1">
      <c r="A4165" s="26"/>
      <c r="B4165" s="27"/>
      <c r="C4165" s="11" t="str">
        <f>IF($B4165 &lt;&gt; "",VLOOKUP(MID(B4165,3,5),'Recyclabilité Prod Matx'!C:F,2,FALSE), "")</f>
        <v/>
      </c>
      <c r="D4165" s="11" t="str">
        <f>IF($B4165 &lt;&gt; "",VLOOKUP(MID(B4165,3,5),'Recyclabilité Prod Matx'!C:F,3,FALSE),"")</f>
        <v/>
      </c>
      <c r="E4165" s="11" t="str">
        <f>IF($B4165 &lt;&gt; "",VLOOKUP(MID(B4165,3,5),'Recyclabilité Prod Matx'!C:F,4,FALSE), "")</f>
        <v/>
      </c>
      <c r="F4165" s="12" t="str">
        <f>IF($B4165 &lt;&gt; "", IF(C4165="Totale","",IF(D4165 = 0, "", VLOOKUP(D4165,'Cond Compo'!A:B,2,FALSE))),"")</f>
        <v/>
      </c>
      <c r="G4165" s="28"/>
      <c r="H4165" s="11" t="str">
        <f xml:space="preserve"> IF(C4165="Totale",2,IF($G4165 &lt;&gt; "", IF(D4165 = "E",MATCH(G4165, 'Cond Compo'!D$16:D$18, 0), MATCH(G4165, 'Cond Compo'!C$16:C$19, 0)), ""))</f>
        <v/>
      </c>
      <c r="I4165" s="12" t="str">
        <f>IF($E4165 &lt;&gt; "", IF(E4165 = 0, "", VLOOKUP(E4165,'Cond Perturbation'!A:B,2,FALSE)),"")</f>
        <v/>
      </c>
      <c r="J4165" s="28"/>
      <c r="K4165" s="29" t="str">
        <f>IF($B4165 &lt;&gt; "", IF(C4165="Oui",IF(H4165=1,IF(E4165=0,Résultat!G$8,IF(J4165="No",Résultat!$G$8,Résultat!$G$7)),IF(H4165=2,IF(E4165=0,Résultat!G$9,IF(J4165="No",Résultat!$G$9,Résultat!$G$7)),Résultat!$G$7)),IF(C4165 = "Totale", IF(H4165=1,IF(E4165=0,Résultat!G$8,IF(J4165="No",Résultat!$G$9,Résultat!$G$7)),IF(H4165=2,IF(E4165=0,Résultat!G$9,IF(J4165="No",Résultat!$G$9,Résultat!$G$7)),Résultat!$G$7)),Résultat!$G$7)), "")</f>
        <v/>
      </c>
    </row>
    <row r="4166" spans="1:11" ht="20.100000000000001" customHeight="1">
      <c r="A4166" s="26"/>
      <c r="B4166" s="27"/>
      <c r="C4166" s="11" t="str">
        <f>IF($B4166 &lt;&gt; "",VLOOKUP(MID(B4166,3,5),'Recyclabilité Prod Matx'!C:F,2,FALSE), "")</f>
        <v/>
      </c>
      <c r="D4166" s="11" t="str">
        <f>IF($B4166 &lt;&gt; "",VLOOKUP(MID(B4166,3,5),'Recyclabilité Prod Matx'!C:F,3,FALSE),"")</f>
        <v/>
      </c>
      <c r="E4166" s="11" t="str">
        <f>IF($B4166 &lt;&gt; "",VLOOKUP(MID(B4166,3,5),'Recyclabilité Prod Matx'!C:F,4,FALSE), "")</f>
        <v/>
      </c>
      <c r="F4166" s="12" t="str">
        <f>IF($B4166 &lt;&gt; "", IF(C4166="Totale","",IF(D4166 = 0, "", VLOOKUP(D4166,'Cond Compo'!A:B,2,FALSE))),"")</f>
        <v/>
      </c>
      <c r="G4166" s="28"/>
      <c r="H4166" s="11" t="str">
        <f xml:space="preserve"> IF(C4166="Totale",2,IF($G4166 &lt;&gt; "", IF(D4166 = "E",MATCH(G4166, 'Cond Compo'!D$16:D$18, 0), MATCH(G4166, 'Cond Compo'!C$16:C$19, 0)), ""))</f>
        <v/>
      </c>
      <c r="I4166" s="12" t="str">
        <f>IF($E4166 &lt;&gt; "", IF(E4166 = 0, "", VLOOKUP(E4166,'Cond Perturbation'!A:B,2,FALSE)),"")</f>
        <v/>
      </c>
      <c r="J4166" s="28"/>
      <c r="K4166" s="29" t="str">
        <f>IF($B4166 &lt;&gt; "", IF(C4166="Oui",IF(H4166=1,IF(E4166=0,Résultat!G$8,IF(J4166="No",Résultat!$G$8,Résultat!$G$7)),IF(H4166=2,IF(E4166=0,Résultat!G$9,IF(J4166="No",Résultat!$G$9,Résultat!$G$7)),Résultat!$G$7)),IF(C4166 = "Totale", IF(H4166=1,IF(E4166=0,Résultat!G$8,IF(J4166="No",Résultat!$G$9,Résultat!$G$7)),IF(H4166=2,IF(E4166=0,Résultat!G$9,IF(J4166="No",Résultat!$G$9,Résultat!$G$7)),Résultat!$G$7)),Résultat!$G$7)), "")</f>
        <v/>
      </c>
    </row>
    <row r="4167" spans="1:11" ht="20.100000000000001" customHeight="1">
      <c r="A4167" s="26"/>
      <c r="B4167" s="27"/>
      <c r="C4167" s="11" t="str">
        <f>IF($B4167 &lt;&gt; "",VLOOKUP(MID(B4167,3,5),'Recyclabilité Prod Matx'!C:F,2,FALSE), "")</f>
        <v/>
      </c>
      <c r="D4167" s="11" t="str">
        <f>IF($B4167 &lt;&gt; "",VLOOKUP(MID(B4167,3,5),'Recyclabilité Prod Matx'!C:F,3,FALSE),"")</f>
        <v/>
      </c>
      <c r="E4167" s="11" t="str">
        <f>IF($B4167 &lt;&gt; "",VLOOKUP(MID(B4167,3,5),'Recyclabilité Prod Matx'!C:F,4,FALSE), "")</f>
        <v/>
      </c>
      <c r="F4167" s="12" t="str">
        <f>IF($B4167 &lt;&gt; "", IF(C4167="Totale","",IF(D4167 = 0, "", VLOOKUP(D4167,'Cond Compo'!A:B,2,FALSE))),"")</f>
        <v/>
      </c>
      <c r="G4167" s="28"/>
      <c r="H4167" s="11" t="str">
        <f xml:space="preserve"> IF(C4167="Totale",2,IF($G4167 &lt;&gt; "", IF(D4167 = "E",MATCH(G4167, 'Cond Compo'!D$16:D$18, 0), MATCH(G4167, 'Cond Compo'!C$16:C$19, 0)), ""))</f>
        <v/>
      </c>
      <c r="I4167" s="12" t="str">
        <f>IF($E4167 &lt;&gt; "", IF(E4167 = 0, "", VLOOKUP(E4167,'Cond Perturbation'!A:B,2,FALSE)),"")</f>
        <v/>
      </c>
      <c r="J4167" s="28"/>
      <c r="K4167" s="29" t="str">
        <f>IF($B4167 &lt;&gt; "", IF(C4167="Oui",IF(H4167=1,IF(E4167=0,Résultat!G$8,IF(J4167="No",Résultat!$G$8,Résultat!$G$7)),IF(H4167=2,IF(E4167=0,Résultat!G$9,IF(J4167="No",Résultat!$G$9,Résultat!$G$7)),Résultat!$G$7)),IF(C4167 = "Totale", IF(H4167=1,IF(E4167=0,Résultat!G$8,IF(J4167="No",Résultat!$G$9,Résultat!$G$7)),IF(H4167=2,IF(E4167=0,Résultat!G$9,IF(J4167="No",Résultat!$G$9,Résultat!$G$7)),Résultat!$G$7)),Résultat!$G$7)), "")</f>
        <v/>
      </c>
    </row>
    <row r="4168" spans="1:11" ht="20.100000000000001" customHeight="1">
      <c r="A4168" s="26"/>
      <c r="B4168" s="27"/>
      <c r="C4168" s="11" t="str">
        <f>IF($B4168 &lt;&gt; "",VLOOKUP(MID(B4168,3,5),'Recyclabilité Prod Matx'!C:F,2,FALSE), "")</f>
        <v/>
      </c>
      <c r="D4168" s="11" t="str">
        <f>IF($B4168 &lt;&gt; "",VLOOKUP(MID(B4168,3,5),'Recyclabilité Prod Matx'!C:F,3,FALSE),"")</f>
        <v/>
      </c>
      <c r="E4168" s="11" t="str">
        <f>IF($B4168 &lt;&gt; "",VLOOKUP(MID(B4168,3,5),'Recyclabilité Prod Matx'!C:F,4,FALSE), "")</f>
        <v/>
      </c>
      <c r="F4168" s="12" t="str">
        <f>IF($B4168 &lt;&gt; "", IF(C4168="Totale","",IF(D4168 = 0, "", VLOOKUP(D4168,'Cond Compo'!A:B,2,FALSE))),"")</f>
        <v/>
      </c>
      <c r="G4168" s="28"/>
      <c r="H4168" s="11" t="str">
        <f xml:space="preserve"> IF(C4168="Totale",2,IF($G4168 &lt;&gt; "", IF(D4168 = "E",MATCH(G4168, 'Cond Compo'!D$16:D$18, 0), MATCH(G4168, 'Cond Compo'!C$16:C$19, 0)), ""))</f>
        <v/>
      </c>
      <c r="I4168" s="12" t="str">
        <f>IF($E4168 &lt;&gt; "", IF(E4168 = 0, "", VLOOKUP(E4168,'Cond Perturbation'!A:B,2,FALSE)),"")</f>
        <v/>
      </c>
      <c r="J4168" s="28"/>
      <c r="K4168" s="29" t="str">
        <f>IF($B4168 &lt;&gt; "", IF(C4168="Oui",IF(H4168=1,IF(E4168=0,Résultat!G$8,IF(J4168="No",Résultat!$G$8,Résultat!$G$7)),IF(H4168=2,IF(E4168=0,Résultat!G$9,IF(J4168="No",Résultat!$G$9,Résultat!$G$7)),Résultat!$G$7)),IF(C4168 = "Totale", IF(H4168=1,IF(E4168=0,Résultat!G$8,IF(J4168="No",Résultat!$G$9,Résultat!$G$7)),IF(H4168=2,IF(E4168=0,Résultat!G$9,IF(J4168="No",Résultat!$G$9,Résultat!$G$7)),Résultat!$G$7)),Résultat!$G$7)), "")</f>
        <v/>
      </c>
    </row>
    <row r="4169" spans="1:11" ht="20.100000000000001" customHeight="1">
      <c r="A4169" s="26"/>
      <c r="B4169" s="27"/>
      <c r="C4169" s="11" t="str">
        <f>IF($B4169 &lt;&gt; "",VLOOKUP(MID(B4169,3,5),'Recyclabilité Prod Matx'!C:F,2,FALSE), "")</f>
        <v/>
      </c>
      <c r="D4169" s="11" t="str">
        <f>IF($B4169 &lt;&gt; "",VLOOKUP(MID(B4169,3,5),'Recyclabilité Prod Matx'!C:F,3,FALSE),"")</f>
        <v/>
      </c>
      <c r="E4169" s="11" t="str">
        <f>IF($B4169 &lt;&gt; "",VLOOKUP(MID(B4169,3,5),'Recyclabilité Prod Matx'!C:F,4,FALSE), "")</f>
        <v/>
      </c>
      <c r="F4169" s="12" t="str">
        <f>IF($B4169 &lt;&gt; "", IF(C4169="Totale","",IF(D4169 = 0, "", VLOOKUP(D4169,'Cond Compo'!A:B,2,FALSE))),"")</f>
        <v/>
      </c>
      <c r="G4169" s="28"/>
      <c r="H4169" s="11" t="str">
        <f xml:space="preserve"> IF(C4169="Totale",2,IF($G4169 &lt;&gt; "", IF(D4169 = "E",MATCH(G4169, 'Cond Compo'!D$16:D$18, 0), MATCH(G4169, 'Cond Compo'!C$16:C$19, 0)), ""))</f>
        <v/>
      </c>
      <c r="I4169" s="12" t="str">
        <f>IF($E4169 &lt;&gt; "", IF(E4169 = 0, "", VLOOKUP(E4169,'Cond Perturbation'!A:B,2,FALSE)),"")</f>
        <v/>
      </c>
      <c r="J4169" s="28"/>
      <c r="K4169" s="29" t="str">
        <f>IF($B4169 &lt;&gt; "", IF(C4169="Oui",IF(H4169=1,IF(E4169=0,Résultat!G$8,IF(J4169="No",Résultat!$G$8,Résultat!$G$7)),IF(H4169=2,IF(E4169=0,Résultat!G$9,IF(J4169="No",Résultat!$G$9,Résultat!$G$7)),Résultat!$G$7)),IF(C4169 = "Totale", IF(H4169=1,IF(E4169=0,Résultat!G$8,IF(J4169="No",Résultat!$G$9,Résultat!$G$7)),IF(H4169=2,IF(E4169=0,Résultat!G$9,IF(J4169="No",Résultat!$G$9,Résultat!$G$7)),Résultat!$G$7)),Résultat!$G$7)), "")</f>
        <v/>
      </c>
    </row>
    <row r="4170" spans="1:11" ht="20.100000000000001" customHeight="1">
      <c r="A4170" s="26"/>
      <c r="B4170" s="27"/>
      <c r="C4170" s="11" t="str">
        <f>IF($B4170 &lt;&gt; "",VLOOKUP(MID(B4170,3,5),'Recyclabilité Prod Matx'!C:F,2,FALSE), "")</f>
        <v/>
      </c>
      <c r="D4170" s="11" t="str">
        <f>IF($B4170 &lt;&gt; "",VLOOKUP(MID(B4170,3,5),'Recyclabilité Prod Matx'!C:F,3,FALSE),"")</f>
        <v/>
      </c>
      <c r="E4170" s="11" t="str">
        <f>IF($B4170 &lt;&gt; "",VLOOKUP(MID(B4170,3,5),'Recyclabilité Prod Matx'!C:F,4,FALSE), "")</f>
        <v/>
      </c>
      <c r="F4170" s="12" t="str">
        <f>IF($B4170 &lt;&gt; "", IF(C4170="Totale","",IF(D4170 = 0, "", VLOOKUP(D4170,'Cond Compo'!A:B,2,FALSE))),"")</f>
        <v/>
      </c>
      <c r="G4170" s="28"/>
      <c r="H4170" s="11" t="str">
        <f xml:space="preserve"> IF(C4170="Totale",2,IF($G4170 &lt;&gt; "", IF(D4170 = "E",MATCH(G4170, 'Cond Compo'!D$16:D$18, 0), MATCH(G4170, 'Cond Compo'!C$16:C$19, 0)), ""))</f>
        <v/>
      </c>
      <c r="I4170" s="12" t="str">
        <f>IF($E4170 &lt;&gt; "", IF(E4170 = 0, "", VLOOKUP(E4170,'Cond Perturbation'!A:B,2,FALSE)),"")</f>
        <v/>
      </c>
      <c r="J4170" s="28"/>
      <c r="K4170" s="29" t="str">
        <f>IF($B4170 &lt;&gt; "", IF(C4170="Oui",IF(H4170=1,IF(E4170=0,Résultat!G$8,IF(J4170="No",Résultat!$G$8,Résultat!$G$7)),IF(H4170=2,IF(E4170=0,Résultat!G$9,IF(J4170="No",Résultat!$G$9,Résultat!$G$7)),Résultat!$G$7)),IF(C4170 = "Totale", IF(H4170=1,IF(E4170=0,Résultat!G$8,IF(J4170="No",Résultat!$G$9,Résultat!$G$7)),IF(H4170=2,IF(E4170=0,Résultat!G$9,IF(J4170="No",Résultat!$G$9,Résultat!$G$7)),Résultat!$G$7)),Résultat!$G$7)), "")</f>
        <v/>
      </c>
    </row>
    <row r="4171" spans="1:11" ht="20.100000000000001" customHeight="1">
      <c r="A4171" s="26"/>
      <c r="B4171" s="27"/>
      <c r="C4171" s="11" t="str">
        <f>IF($B4171 &lt;&gt; "",VLOOKUP(MID(B4171,3,5),'Recyclabilité Prod Matx'!C:F,2,FALSE), "")</f>
        <v/>
      </c>
      <c r="D4171" s="11" t="str">
        <f>IF($B4171 &lt;&gt; "",VLOOKUP(MID(B4171,3,5),'Recyclabilité Prod Matx'!C:F,3,FALSE),"")</f>
        <v/>
      </c>
      <c r="E4171" s="11" t="str">
        <f>IF($B4171 &lt;&gt; "",VLOOKUP(MID(B4171,3,5),'Recyclabilité Prod Matx'!C:F,4,FALSE), "")</f>
        <v/>
      </c>
      <c r="F4171" s="12" t="str">
        <f>IF($B4171 &lt;&gt; "", IF(C4171="Totale","",IF(D4171 = 0, "", VLOOKUP(D4171,'Cond Compo'!A:B,2,FALSE))),"")</f>
        <v/>
      </c>
      <c r="G4171" s="28"/>
      <c r="H4171" s="11" t="str">
        <f xml:space="preserve"> IF(C4171="Totale",2,IF($G4171 &lt;&gt; "", IF(D4171 = "E",MATCH(G4171, 'Cond Compo'!D$16:D$18, 0), MATCH(G4171, 'Cond Compo'!C$16:C$19, 0)), ""))</f>
        <v/>
      </c>
      <c r="I4171" s="12" t="str">
        <f>IF($E4171 &lt;&gt; "", IF(E4171 = 0, "", VLOOKUP(E4171,'Cond Perturbation'!A:B,2,FALSE)),"")</f>
        <v/>
      </c>
      <c r="J4171" s="28"/>
      <c r="K4171" s="29" t="str">
        <f>IF($B4171 &lt;&gt; "", IF(C4171="Oui",IF(H4171=1,IF(E4171=0,Résultat!G$8,IF(J4171="No",Résultat!$G$8,Résultat!$G$7)),IF(H4171=2,IF(E4171=0,Résultat!G$9,IF(J4171="No",Résultat!$G$9,Résultat!$G$7)),Résultat!$G$7)),IF(C4171 = "Totale", IF(H4171=1,IF(E4171=0,Résultat!G$8,IF(J4171="No",Résultat!$G$9,Résultat!$G$7)),IF(H4171=2,IF(E4171=0,Résultat!G$9,IF(J4171="No",Résultat!$G$9,Résultat!$G$7)),Résultat!$G$7)),Résultat!$G$7)), "")</f>
        <v/>
      </c>
    </row>
    <row r="4172" spans="1:11" ht="20.100000000000001" customHeight="1">
      <c r="A4172" s="26"/>
      <c r="B4172" s="27"/>
      <c r="C4172" s="11" t="str">
        <f>IF($B4172 &lt;&gt; "",VLOOKUP(MID(B4172,3,5),'Recyclabilité Prod Matx'!C:F,2,FALSE), "")</f>
        <v/>
      </c>
      <c r="D4172" s="11" t="str">
        <f>IF($B4172 &lt;&gt; "",VLOOKUP(MID(B4172,3,5),'Recyclabilité Prod Matx'!C:F,3,FALSE),"")</f>
        <v/>
      </c>
      <c r="E4172" s="11" t="str">
        <f>IF($B4172 &lt;&gt; "",VLOOKUP(MID(B4172,3,5),'Recyclabilité Prod Matx'!C:F,4,FALSE), "")</f>
        <v/>
      </c>
      <c r="F4172" s="12" t="str">
        <f>IF($B4172 &lt;&gt; "", IF(C4172="Totale","",IF(D4172 = 0, "", VLOOKUP(D4172,'Cond Compo'!A:B,2,FALSE))),"")</f>
        <v/>
      </c>
      <c r="G4172" s="28"/>
      <c r="H4172" s="11" t="str">
        <f xml:space="preserve"> IF(C4172="Totale",2,IF($G4172 &lt;&gt; "", IF(D4172 = "E",MATCH(G4172, 'Cond Compo'!D$16:D$18, 0), MATCH(G4172, 'Cond Compo'!C$16:C$19, 0)), ""))</f>
        <v/>
      </c>
      <c r="I4172" s="12" t="str">
        <f>IF($E4172 &lt;&gt; "", IF(E4172 = 0, "", VLOOKUP(E4172,'Cond Perturbation'!A:B,2,FALSE)),"")</f>
        <v/>
      </c>
      <c r="J4172" s="28"/>
      <c r="K4172" s="29" t="str">
        <f>IF($B4172 &lt;&gt; "", IF(C4172="Oui",IF(H4172=1,IF(E4172=0,Résultat!G$8,IF(J4172="No",Résultat!$G$8,Résultat!$G$7)),IF(H4172=2,IF(E4172=0,Résultat!G$9,IF(J4172="No",Résultat!$G$9,Résultat!$G$7)),Résultat!$G$7)),IF(C4172 = "Totale", IF(H4172=1,IF(E4172=0,Résultat!G$8,IF(J4172="No",Résultat!$G$9,Résultat!$G$7)),IF(H4172=2,IF(E4172=0,Résultat!G$9,IF(J4172="No",Résultat!$G$9,Résultat!$G$7)),Résultat!$G$7)),Résultat!$G$7)), "")</f>
        <v/>
      </c>
    </row>
    <row r="4173" spans="1:11" ht="20.100000000000001" customHeight="1">
      <c r="A4173" s="26"/>
      <c r="B4173" s="27"/>
      <c r="C4173" s="11" t="str">
        <f>IF($B4173 &lt;&gt; "",VLOOKUP(MID(B4173,3,5),'Recyclabilité Prod Matx'!C:F,2,FALSE), "")</f>
        <v/>
      </c>
      <c r="D4173" s="11" t="str">
        <f>IF($B4173 &lt;&gt; "",VLOOKUP(MID(B4173,3,5),'Recyclabilité Prod Matx'!C:F,3,FALSE),"")</f>
        <v/>
      </c>
      <c r="E4173" s="11" t="str">
        <f>IF($B4173 &lt;&gt; "",VLOOKUP(MID(B4173,3,5),'Recyclabilité Prod Matx'!C:F,4,FALSE), "")</f>
        <v/>
      </c>
      <c r="F4173" s="12" t="str">
        <f>IF($B4173 &lt;&gt; "", IF(C4173="Totale","",IF(D4173 = 0, "", VLOOKUP(D4173,'Cond Compo'!A:B,2,FALSE))),"")</f>
        <v/>
      </c>
      <c r="G4173" s="28"/>
      <c r="H4173" s="11" t="str">
        <f xml:space="preserve"> IF(C4173="Totale",2,IF($G4173 &lt;&gt; "", IF(D4173 = "E",MATCH(G4173, 'Cond Compo'!D$16:D$18, 0), MATCH(G4173, 'Cond Compo'!C$16:C$19, 0)), ""))</f>
        <v/>
      </c>
      <c r="I4173" s="12" t="str">
        <f>IF($E4173 &lt;&gt; "", IF(E4173 = 0, "", VLOOKUP(E4173,'Cond Perturbation'!A:B,2,FALSE)),"")</f>
        <v/>
      </c>
      <c r="J4173" s="28"/>
      <c r="K4173" s="29" t="str">
        <f>IF($B4173 &lt;&gt; "", IF(C4173="Oui",IF(H4173=1,IF(E4173=0,Résultat!G$8,IF(J4173="No",Résultat!$G$8,Résultat!$G$7)),IF(H4173=2,IF(E4173=0,Résultat!G$9,IF(J4173="No",Résultat!$G$9,Résultat!$G$7)),Résultat!$G$7)),IF(C4173 = "Totale", IF(H4173=1,IF(E4173=0,Résultat!G$8,IF(J4173="No",Résultat!$G$9,Résultat!$G$7)),IF(H4173=2,IF(E4173=0,Résultat!G$9,IF(J4173="No",Résultat!$G$9,Résultat!$G$7)),Résultat!$G$7)),Résultat!$G$7)), "")</f>
        <v/>
      </c>
    </row>
    <row r="4174" spans="1:11" ht="20.100000000000001" customHeight="1">
      <c r="A4174" s="26"/>
      <c r="B4174" s="27"/>
      <c r="C4174" s="11" t="str">
        <f>IF($B4174 &lt;&gt; "",VLOOKUP(MID(B4174,3,5),'Recyclabilité Prod Matx'!C:F,2,FALSE), "")</f>
        <v/>
      </c>
      <c r="D4174" s="11" t="str">
        <f>IF($B4174 &lt;&gt; "",VLOOKUP(MID(B4174,3,5),'Recyclabilité Prod Matx'!C:F,3,FALSE),"")</f>
        <v/>
      </c>
      <c r="E4174" s="11" t="str">
        <f>IF($B4174 &lt;&gt; "",VLOOKUP(MID(B4174,3,5),'Recyclabilité Prod Matx'!C:F,4,FALSE), "")</f>
        <v/>
      </c>
      <c r="F4174" s="12" t="str">
        <f>IF($B4174 &lt;&gt; "", IF(C4174="Totale","",IF(D4174 = 0, "", VLOOKUP(D4174,'Cond Compo'!A:B,2,FALSE))),"")</f>
        <v/>
      </c>
      <c r="G4174" s="28"/>
      <c r="H4174" s="11" t="str">
        <f xml:space="preserve"> IF(C4174="Totale",2,IF($G4174 &lt;&gt; "", IF(D4174 = "E",MATCH(G4174, 'Cond Compo'!D$16:D$18, 0), MATCH(G4174, 'Cond Compo'!C$16:C$19, 0)), ""))</f>
        <v/>
      </c>
      <c r="I4174" s="12" t="str">
        <f>IF($E4174 &lt;&gt; "", IF(E4174 = 0, "", VLOOKUP(E4174,'Cond Perturbation'!A:B,2,FALSE)),"")</f>
        <v/>
      </c>
      <c r="J4174" s="28"/>
      <c r="K4174" s="29" t="str">
        <f>IF($B4174 &lt;&gt; "", IF(C4174="Oui",IF(H4174=1,IF(E4174=0,Résultat!G$8,IF(J4174="No",Résultat!$G$8,Résultat!$G$7)),IF(H4174=2,IF(E4174=0,Résultat!G$9,IF(J4174="No",Résultat!$G$9,Résultat!$G$7)),Résultat!$G$7)),IF(C4174 = "Totale", IF(H4174=1,IF(E4174=0,Résultat!G$8,IF(J4174="No",Résultat!$G$9,Résultat!$G$7)),IF(H4174=2,IF(E4174=0,Résultat!G$9,IF(J4174="No",Résultat!$G$9,Résultat!$G$7)),Résultat!$G$7)),Résultat!$G$7)), "")</f>
        <v/>
      </c>
    </row>
    <row r="4175" spans="1:11" ht="20.100000000000001" customHeight="1">
      <c r="A4175" s="26"/>
      <c r="B4175" s="27"/>
      <c r="C4175" s="11" t="str">
        <f>IF($B4175 &lt;&gt; "",VLOOKUP(MID(B4175,3,5),'Recyclabilité Prod Matx'!C:F,2,FALSE), "")</f>
        <v/>
      </c>
      <c r="D4175" s="11" t="str">
        <f>IF($B4175 &lt;&gt; "",VLOOKUP(MID(B4175,3,5),'Recyclabilité Prod Matx'!C:F,3,FALSE),"")</f>
        <v/>
      </c>
      <c r="E4175" s="11" t="str">
        <f>IF($B4175 &lt;&gt; "",VLOOKUP(MID(B4175,3,5),'Recyclabilité Prod Matx'!C:F,4,FALSE), "")</f>
        <v/>
      </c>
      <c r="F4175" s="12" t="str">
        <f>IF($B4175 &lt;&gt; "", IF(C4175="Totale","",IF(D4175 = 0, "", VLOOKUP(D4175,'Cond Compo'!A:B,2,FALSE))),"")</f>
        <v/>
      </c>
      <c r="G4175" s="28"/>
      <c r="H4175" s="11" t="str">
        <f xml:space="preserve"> IF(C4175="Totale",2,IF($G4175 &lt;&gt; "", IF(D4175 = "E",MATCH(G4175, 'Cond Compo'!D$16:D$18, 0), MATCH(G4175, 'Cond Compo'!C$16:C$19, 0)), ""))</f>
        <v/>
      </c>
      <c r="I4175" s="12" t="str">
        <f>IF($E4175 &lt;&gt; "", IF(E4175 = 0, "", VLOOKUP(E4175,'Cond Perturbation'!A:B,2,FALSE)),"")</f>
        <v/>
      </c>
      <c r="J4175" s="28"/>
      <c r="K4175" s="29" t="str">
        <f>IF($B4175 &lt;&gt; "", IF(C4175="Oui",IF(H4175=1,IF(E4175=0,Résultat!G$8,IF(J4175="No",Résultat!$G$8,Résultat!$G$7)),IF(H4175=2,IF(E4175=0,Résultat!G$9,IF(J4175="No",Résultat!$G$9,Résultat!$G$7)),Résultat!$G$7)),IF(C4175 = "Totale", IF(H4175=1,IF(E4175=0,Résultat!G$8,IF(J4175="No",Résultat!$G$9,Résultat!$G$7)),IF(H4175=2,IF(E4175=0,Résultat!G$9,IF(J4175="No",Résultat!$G$9,Résultat!$G$7)),Résultat!$G$7)),Résultat!$G$7)), "")</f>
        <v/>
      </c>
    </row>
    <row r="4176" spans="1:11" ht="20.100000000000001" customHeight="1">
      <c r="A4176" s="26"/>
      <c r="B4176" s="27"/>
      <c r="C4176" s="11" t="str">
        <f>IF($B4176 &lt;&gt; "",VLOOKUP(MID(B4176,3,5),'Recyclabilité Prod Matx'!C:F,2,FALSE), "")</f>
        <v/>
      </c>
      <c r="D4176" s="11" t="str">
        <f>IF($B4176 &lt;&gt; "",VLOOKUP(MID(B4176,3,5),'Recyclabilité Prod Matx'!C:F,3,FALSE),"")</f>
        <v/>
      </c>
      <c r="E4176" s="11" t="str">
        <f>IF($B4176 &lt;&gt; "",VLOOKUP(MID(B4176,3,5),'Recyclabilité Prod Matx'!C:F,4,FALSE), "")</f>
        <v/>
      </c>
      <c r="F4176" s="12" t="str">
        <f>IF($B4176 &lt;&gt; "", IF(C4176="Totale","",IF(D4176 = 0, "", VLOOKUP(D4176,'Cond Compo'!A:B,2,FALSE))),"")</f>
        <v/>
      </c>
      <c r="G4176" s="28"/>
      <c r="H4176" s="11" t="str">
        <f xml:space="preserve"> IF(C4176="Totale",2,IF($G4176 &lt;&gt; "", IF(D4176 = "E",MATCH(G4176, 'Cond Compo'!D$16:D$18, 0), MATCH(G4176, 'Cond Compo'!C$16:C$19, 0)), ""))</f>
        <v/>
      </c>
      <c r="I4176" s="12" t="str">
        <f>IF($E4176 &lt;&gt; "", IF(E4176 = 0, "", VLOOKUP(E4176,'Cond Perturbation'!A:B,2,FALSE)),"")</f>
        <v/>
      </c>
      <c r="J4176" s="28"/>
      <c r="K4176" s="29" t="str">
        <f>IF($B4176 &lt;&gt; "", IF(C4176="Oui",IF(H4176=1,IF(E4176=0,Résultat!G$8,IF(J4176="No",Résultat!$G$8,Résultat!$G$7)),IF(H4176=2,IF(E4176=0,Résultat!G$9,IF(J4176="No",Résultat!$G$9,Résultat!$G$7)),Résultat!$G$7)),IF(C4176 = "Totale", IF(H4176=1,IF(E4176=0,Résultat!G$8,IF(J4176="No",Résultat!$G$9,Résultat!$G$7)),IF(H4176=2,IF(E4176=0,Résultat!G$9,IF(J4176="No",Résultat!$G$9,Résultat!$G$7)),Résultat!$G$7)),Résultat!$G$7)), "")</f>
        <v/>
      </c>
    </row>
    <row r="4177" spans="1:11" ht="20.100000000000001" customHeight="1">
      <c r="A4177" s="26"/>
      <c r="B4177" s="27"/>
      <c r="C4177" s="11" t="str">
        <f>IF($B4177 &lt;&gt; "",VLOOKUP(MID(B4177,3,5),'Recyclabilité Prod Matx'!C:F,2,FALSE), "")</f>
        <v/>
      </c>
      <c r="D4177" s="11" t="str">
        <f>IF($B4177 &lt;&gt; "",VLOOKUP(MID(B4177,3,5),'Recyclabilité Prod Matx'!C:F,3,FALSE),"")</f>
        <v/>
      </c>
      <c r="E4177" s="11" t="str">
        <f>IF($B4177 &lt;&gt; "",VLOOKUP(MID(B4177,3,5),'Recyclabilité Prod Matx'!C:F,4,FALSE), "")</f>
        <v/>
      </c>
      <c r="F4177" s="12" t="str">
        <f>IF($B4177 &lt;&gt; "", IF(C4177="Totale","",IF(D4177 = 0, "", VLOOKUP(D4177,'Cond Compo'!A:B,2,FALSE))),"")</f>
        <v/>
      </c>
      <c r="G4177" s="28"/>
      <c r="H4177" s="11" t="str">
        <f xml:space="preserve"> IF(C4177="Totale",2,IF($G4177 &lt;&gt; "", IF(D4177 = "E",MATCH(G4177, 'Cond Compo'!D$16:D$18, 0), MATCH(G4177, 'Cond Compo'!C$16:C$19, 0)), ""))</f>
        <v/>
      </c>
      <c r="I4177" s="12" t="str">
        <f>IF($E4177 &lt;&gt; "", IF(E4177 = 0, "", VLOOKUP(E4177,'Cond Perturbation'!A:B,2,FALSE)),"")</f>
        <v/>
      </c>
      <c r="J4177" s="28"/>
      <c r="K4177" s="29" t="str">
        <f>IF($B4177 &lt;&gt; "", IF(C4177="Oui",IF(H4177=1,IF(E4177=0,Résultat!G$8,IF(J4177="No",Résultat!$G$8,Résultat!$G$7)),IF(H4177=2,IF(E4177=0,Résultat!G$9,IF(J4177="No",Résultat!$G$9,Résultat!$G$7)),Résultat!$G$7)),IF(C4177 = "Totale", IF(H4177=1,IF(E4177=0,Résultat!G$8,IF(J4177="No",Résultat!$G$9,Résultat!$G$7)),IF(H4177=2,IF(E4177=0,Résultat!G$9,IF(J4177="No",Résultat!$G$9,Résultat!$G$7)),Résultat!$G$7)),Résultat!$G$7)), "")</f>
        <v/>
      </c>
    </row>
    <row r="4178" spans="1:11" ht="20.100000000000001" customHeight="1">
      <c r="A4178" s="26"/>
      <c r="B4178" s="27"/>
      <c r="C4178" s="11" t="str">
        <f>IF($B4178 &lt;&gt; "",VLOOKUP(MID(B4178,3,5),'Recyclabilité Prod Matx'!C:F,2,FALSE), "")</f>
        <v/>
      </c>
      <c r="D4178" s="11" t="str">
        <f>IF($B4178 &lt;&gt; "",VLOOKUP(MID(B4178,3,5),'Recyclabilité Prod Matx'!C:F,3,FALSE),"")</f>
        <v/>
      </c>
      <c r="E4178" s="11" t="str">
        <f>IF($B4178 &lt;&gt; "",VLOOKUP(MID(B4178,3,5),'Recyclabilité Prod Matx'!C:F,4,FALSE), "")</f>
        <v/>
      </c>
      <c r="F4178" s="12" t="str">
        <f>IF($B4178 &lt;&gt; "", IF(C4178="Totale","",IF(D4178 = 0, "", VLOOKUP(D4178,'Cond Compo'!A:B,2,FALSE))),"")</f>
        <v/>
      </c>
      <c r="G4178" s="28"/>
      <c r="H4178" s="11" t="str">
        <f xml:space="preserve"> IF(C4178="Totale",2,IF($G4178 &lt;&gt; "", IF(D4178 = "E",MATCH(G4178, 'Cond Compo'!D$16:D$18, 0), MATCH(G4178, 'Cond Compo'!C$16:C$19, 0)), ""))</f>
        <v/>
      </c>
      <c r="I4178" s="12" t="str">
        <f>IF($E4178 &lt;&gt; "", IF(E4178 = 0, "", VLOOKUP(E4178,'Cond Perturbation'!A:B,2,FALSE)),"")</f>
        <v/>
      </c>
      <c r="J4178" s="28"/>
      <c r="K4178" s="29" t="str">
        <f>IF($B4178 &lt;&gt; "", IF(C4178="Oui",IF(H4178=1,IF(E4178=0,Résultat!G$8,IF(J4178="No",Résultat!$G$8,Résultat!$G$7)),IF(H4178=2,IF(E4178=0,Résultat!G$9,IF(J4178="No",Résultat!$G$9,Résultat!$G$7)),Résultat!$G$7)),IF(C4178 = "Totale", IF(H4178=1,IF(E4178=0,Résultat!G$8,IF(J4178="No",Résultat!$G$9,Résultat!$G$7)),IF(H4178=2,IF(E4178=0,Résultat!G$9,IF(J4178="No",Résultat!$G$9,Résultat!$G$7)),Résultat!$G$7)),Résultat!$G$7)), "")</f>
        <v/>
      </c>
    </row>
    <row r="4179" spans="1:11" ht="20.100000000000001" customHeight="1">
      <c r="A4179" s="26"/>
      <c r="B4179" s="27"/>
      <c r="C4179" s="11" t="str">
        <f>IF($B4179 &lt;&gt; "",VLOOKUP(MID(B4179,3,5),'Recyclabilité Prod Matx'!C:F,2,FALSE), "")</f>
        <v/>
      </c>
      <c r="D4179" s="11" t="str">
        <f>IF($B4179 &lt;&gt; "",VLOOKUP(MID(B4179,3,5),'Recyclabilité Prod Matx'!C:F,3,FALSE),"")</f>
        <v/>
      </c>
      <c r="E4179" s="11" t="str">
        <f>IF($B4179 &lt;&gt; "",VLOOKUP(MID(B4179,3,5),'Recyclabilité Prod Matx'!C:F,4,FALSE), "")</f>
        <v/>
      </c>
      <c r="F4179" s="12" t="str">
        <f>IF($B4179 &lt;&gt; "", IF(C4179="Totale","",IF(D4179 = 0, "", VLOOKUP(D4179,'Cond Compo'!A:B,2,FALSE))),"")</f>
        <v/>
      </c>
      <c r="G4179" s="28"/>
      <c r="H4179" s="11" t="str">
        <f xml:space="preserve"> IF(C4179="Totale",2,IF($G4179 &lt;&gt; "", IF(D4179 = "E",MATCH(G4179, 'Cond Compo'!D$16:D$18, 0), MATCH(G4179, 'Cond Compo'!C$16:C$19, 0)), ""))</f>
        <v/>
      </c>
      <c r="I4179" s="12" t="str">
        <f>IF($E4179 &lt;&gt; "", IF(E4179 = 0, "", VLOOKUP(E4179,'Cond Perturbation'!A:B,2,FALSE)),"")</f>
        <v/>
      </c>
      <c r="J4179" s="28"/>
      <c r="K4179" s="29" t="str">
        <f>IF($B4179 &lt;&gt; "", IF(C4179="Oui",IF(H4179=1,IF(E4179=0,Résultat!G$8,IF(J4179="No",Résultat!$G$8,Résultat!$G$7)),IF(H4179=2,IF(E4179=0,Résultat!G$9,IF(J4179="No",Résultat!$G$9,Résultat!$G$7)),Résultat!$G$7)),IF(C4179 = "Totale", IF(H4179=1,IF(E4179=0,Résultat!G$8,IF(J4179="No",Résultat!$G$9,Résultat!$G$7)),IF(H4179=2,IF(E4179=0,Résultat!G$9,IF(J4179="No",Résultat!$G$9,Résultat!$G$7)),Résultat!$G$7)),Résultat!$G$7)), "")</f>
        <v/>
      </c>
    </row>
    <row r="4180" spans="1:11" ht="20.100000000000001" customHeight="1">
      <c r="A4180" s="26"/>
      <c r="B4180" s="27"/>
      <c r="C4180" s="11" t="str">
        <f>IF($B4180 &lt;&gt; "",VLOOKUP(MID(B4180,3,5),'Recyclabilité Prod Matx'!C:F,2,FALSE), "")</f>
        <v/>
      </c>
      <c r="D4180" s="11" t="str">
        <f>IF($B4180 &lt;&gt; "",VLOOKUP(MID(B4180,3,5),'Recyclabilité Prod Matx'!C:F,3,FALSE),"")</f>
        <v/>
      </c>
      <c r="E4180" s="11" t="str">
        <f>IF($B4180 &lt;&gt; "",VLOOKUP(MID(B4180,3,5),'Recyclabilité Prod Matx'!C:F,4,FALSE), "")</f>
        <v/>
      </c>
      <c r="F4180" s="12" t="str">
        <f>IF($B4180 &lt;&gt; "", IF(C4180="Totale","",IF(D4180 = 0, "", VLOOKUP(D4180,'Cond Compo'!A:B,2,FALSE))),"")</f>
        <v/>
      </c>
      <c r="G4180" s="28"/>
      <c r="H4180" s="11" t="str">
        <f xml:space="preserve"> IF(C4180="Totale",2,IF($G4180 &lt;&gt; "", IF(D4180 = "E",MATCH(G4180, 'Cond Compo'!D$16:D$18, 0), MATCH(G4180, 'Cond Compo'!C$16:C$19, 0)), ""))</f>
        <v/>
      </c>
      <c r="I4180" s="12" t="str">
        <f>IF($E4180 &lt;&gt; "", IF(E4180 = 0, "", VLOOKUP(E4180,'Cond Perturbation'!A:B,2,FALSE)),"")</f>
        <v/>
      </c>
      <c r="J4180" s="28"/>
      <c r="K4180" s="29" t="str">
        <f>IF($B4180 &lt;&gt; "", IF(C4180="Oui",IF(H4180=1,IF(E4180=0,Résultat!G$8,IF(J4180="No",Résultat!$G$8,Résultat!$G$7)),IF(H4180=2,IF(E4180=0,Résultat!G$9,IF(J4180="No",Résultat!$G$9,Résultat!$G$7)),Résultat!$G$7)),IF(C4180 = "Totale", IF(H4180=1,IF(E4180=0,Résultat!G$8,IF(J4180="No",Résultat!$G$9,Résultat!$G$7)),IF(H4180=2,IF(E4180=0,Résultat!G$9,IF(J4180="No",Résultat!$G$9,Résultat!$G$7)),Résultat!$G$7)),Résultat!$G$7)), "")</f>
        <v/>
      </c>
    </row>
    <row r="4181" spans="1:11" ht="20.100000000000001" customHeight="1">
      <c r="A4181" s="26"/>
      <c r="B4181" s="27"/>
      <c r="C4181" s="11" t="str">
        <f>IF($B4181 &lt;&gt; "",VLOOKUP(MID(B4181,3,5),'Recyclabilité Prod Matx'!C:F,2,FALSE), "")</f>
        <v/>
      </c>
      <c r="D4181" s="11" t="str">
        <f>IF($B4181 &lt;&gt; "",VLOOKUP(MID(B4181,3,5),'Recyclabilité Prod Matx'!C:F,3,FALSE),"")</f>
        <v/>
      </c>
      <c r="E4181" s="11" t="str">
        <f>IF($B4181 &lt;&gt; "",VLOOKUP(MID(B4181,3,5),'Recyclabilité Prod Matx'!C:F,4,FALSE), "")</f>
        <v/>
      </c>
      <c r="F4181" s="12" t="str">
        <f>IF($B4181 &lt;&gt; "", IF(C4181="Totale","",IF(D4181 = 0, "", VLOOKUP(D4181,'Cond Compo'!A:B,2,FALSE))),"")</f>
        <v/>
      </c>
      <c r="G4181" s="28"/>
      <c r="H4181" s="11" t="str">
        <f xml:space="preserve"> IF(C4181="Totale",2,IF($G4181 &lt;&gt; "", IF(D4181 = "E",MATCH(G4181, 'Cond Compo'!D$16:D$18, 0), MATCH(G4181, 'Cond Compo'!C$16:C$19, 0)), ""))</f>
        <v/>
      </c>
      <c r="I4181" s="12" t="str">
        <f>IF($E4181 &lt;&gt; "", IF(E4181 = 0, "", VLOOKUP(E4181,'Cond Perturbation'!A:B,2,FALSE)),"")</f>
        <v/>
      </c>
      <c r="J4181" s="28"/>
      <c r="K4181" s="29" t="str">
        <f>IF($B4181 &lt;&gt; "", IF(C4181="Oui",IF(H4181=1,IF(E4181=0,Résultat!G$8,IF(J4181="No",Résultat!$G$8,Résultat!$G$7)),IF(H4181=2,IF(E4181=0,Résultat!G$9,IF(J4181="No",Résultat!$G$9,Résultat!$G$7)),Résultat!$G$7)),IF(C4181 = "Totale", IF(H4181=1,IF(E4181=0,Résultat!G$8,IF(J4181="No",Résultat!$G$9,Résultat!$G$7)),IF(H4181=2,IF(E4181=0,Résultat!G$9,IF(J4181="No",Résultat!$G$9,Résultat!$G$7)),Résultat!$G$7)),Résultat!$G$7)), "")</f>
        <v/>
      </c>
    </row>
    <row r="4182" spans="1:11" ht="20.100000000000001" customHeight="1">
      <c r="A4182" s="26"/>
      <c r="B4182" s="27"/>
      <c r="C4182" s="11" t="str">
        <f>IF($B4182 &lt;&gt; "",VLOOKUP(MID(B4182,3,5),'Recyclabilité Prod Matx'!C:F,2,FALSE), "")</f>
        <v/>
      </c>
      <c r="D4182" s="11" t="str">
        <f>IF($B4182 &lt;&gt; "",VLOOKUP(MID(B4182,3,5),'Recyclabilité Prod Matx'!C:F,3,FALSE),"")</f>
        <v/>
      </c>
      <c r="E4182" s="11" t="str">
        <f>IF($B4182 &lt;&gt; "",VLOOKUP(MID(B4182,3,5),'Recyclabilité Prod Matx'!C:F,4,FALSE), "")</f>
        <v/>
      </c>
      <c r="F4182" s="12" t="str">
        <f>IF($B4182 &lt;&gt; "", IF(C4182="Totale","",IF(D4182 = 0, "", VLOOKUP(D4182,'Cond Compo'!A:B,2,FALSE))),"")</f>
        <v/>
      </c>
      <c r="G4182" s="28"/>
      <c r="H4182" s="11" t="str">
        <f xml:space="preserve"> IF(C4182="Totale",2,IF($G4182 &lt;&gt; "", IF(D4182 = "E",MATCH(G4182, 'Cond Compo'!D$16:D$18, 0), MATCH(G4182, 'Cond Compo'!C$16:C$19, 0)), ""))</f>
        <v/>
      </c>
      <c r="I4182" s="12" t="str">
        <f>IF($E4182 &lt;&gt; "", IF(E4182 = 0, "", VLOOKUP(E4182,'Cond Perturbation'!A:B,2,FALSE)),"")</f>
        <v/>
      </c>
      <c r="J4182" s="28"/>
      <c r="K4182" s="29" t="str">
        <f>IF($B4182 &lt;&gt; "", IF(C4182="Oui",IF(H4182=1,IF(E4182=0,Résultat!G$8,IF(J4182="No",Résultat!$G$8,Résultat!$G$7)),IF(H4182=2,IF(E4182=0,Résultat!G$9,IF(J4182="No",Résultat!$G$9,Résultat!$G$7)),Résultat!$G$7)),IF(C4182 = "Totale", IF(H4182=1,IF(E4182=0,Résultat!G$8,IF(J4182="No",Résultat!$G$9,Résultat!$G$7)),IF(H4182=2,IF(E4182=0,Résultat!G$9,IF(J4182="No",Résultat!$G$9,Résultat!$G$7)),Résultat!$G$7)),Résultat!$G$7)), "")</f>
        <v/>
      </c>
    </row>
    <row r="4183" spans="1:11" ht="20.100000000000001" customHeight="1">
      <c r="A4183" s="26"/>
      <c r="B4183" s="27"/>
      <c r="C4183" s="11" t="str">
        <f>IF($B4183 &lt;&gt; "",VLOOKUP(MID(B4183,3,5),'Recyclabilité Prod Matx'!C:F,2,FALSE), "")</f>
        <v/>
      </c>
      <c r="D4183" s="11" t="str">
        <f>IF($B4183 &lt;&gt; "",VLOOKUP(MID(B4183,3,5),'Recyclabilité Prod Matx'!C:F,3,FALSE),"")</f>
        <v/>
      </c>
      <c r="E4183" s="11" t="str">
        <f>IF($B4183 &lt;&gt; "",VLOOKUP(MID(B4183,3,5),'Recyclabilité Prod Matx'!C:F,4,FALSE), "")</f>
        <v/>
      </c>
      <c r="F4183" s="12" t="str">
        <f>IF($B4183 &lt;&gt; "", IF(C4183="Totale","",IF(D4183 = 0, "", VLOOKUP(D4183,'Cond Compo'!A:B,2,FALSE))),"")</f>
        <v/>
      </c>
      <c r="G4183" s="28"/>
      <c r="H4183" s="11" t="str">
        <f xml:space="preserve"> IF(C4183="Totale",2,IF($G4183 &lt;&gt; "", IF(D4183 = "E",MATCH(G4183, 'Cond Compo'!D$16:D$18, 0), MATCH(G4183, 'Cond Compo'!C$16:C$19, 0)), ""))</f>
        <v/>
      </c>
      <c r="I4183" s="12" t="str">
        <f>IF($E4183 &lt;&gt; "", IF(E4183 = 0, "", VLOOKUP(E4183,'Cond Perturbation'!A:B,2,FALSE)),"")</f>
        <v/>
      </c>
      <c r="J4183" s="28"/>
      <c r="K4183" s="29" t="str">
        <f>IF($B4183 &lt;&gt; "", IF(C4183="Oui",IF(H4183=1,IF(E4183=0,Résultat!G$8,IF(J4183="No",Résultat!$G$8,Résultat!$G$7)),IF(H4183=2,IF(E4183=0,Résultat!G$9,IF(J4183="No",Résultat!$G$9,Résultat!$G$7)),Résultat!$G$7)),IF(C4183 = "Totale", IF(H4183=1,IF(E4183=0,Résultat!G$8,IF(J4183="No",Résultat!$G$9,Résultat!$G$7)),IF(H4183=2,IF(E4183=0,Résultat!G$9,IF(J4183="No",Résultat!$G$9,Résultat!$G$7)),Résultat!$G$7)),Résultat!$G$7)), "")</f>
        <v/>
      </c>
    </row>
    <row r="4184" spans="1:11" ht="20.100000000000001" customHeight="1">
      <c r="A4184" s="26"/>
      <c r="B4184" s="27"/>
      <c r="C4184" s="11" t="str">
        <f>IF($B4184 &lt;&gt; "",VLOOKUP(MID(B4184,3,5),'Recyclabilité Prod Matx'!C:F,2,FALSE), "")</f>
        <v/>
      </c>
      <c r="D4184" s="11" t="str">
        <f>IF($B4184 &lt;&gt; "",VLOOKUP(MID(B4184,3,5),'Recyclabilité Prod Matx'!C:F,3,FALSE),"")</f>
        <v/>
      </c>
      <c r="E4184" s="11" t="str">
        <f>IF($B4184 &lt;&gt; "",VLOOKUP(MID(B4184,3,5),'Recyclabilité Prod Matx'!C:F,4,FALSE), "")</f>
        <v/>
      </c>
      <c r="F4184" s="12" t="str">
        <f>IF($B4184 &lt;&gt; "", IF(C4184="Totale","",IF(D4184 = 0, "", VLOOKUP(D4184,'Cond Compo'!A:B,2,FALSE))),"")</f>
        <v/>
      </c>
      <c r="G4184" s="28"/>
      <c r="H4184" s="11" t="str">
        <f xml:space="preserve"> IF(C4184="Totale",2,IF($G4184 &lt;&gt; "", IF(D4184 = "E",MATCH(G4184, 'Cond Compo'!D$16:D$18, 0), MATCH(G4184, 'Cond Compo'!C$16:C$19, 0)), ""))</f>
        <v/>
      </c>
      <c r="I4184" s="12" t="str">
        <f>IF($E4184 &lt;&gt; "", IF(E4184 = 0, "", VLOOKUP(E4184,'Cond Perturbation'!A:B,2,FALSE)),"")</f>
        <v/>
      </c>
      <c r="J4184" s="28"/>
      <c r="K4184" s="29" t="str">
        <f>IF($B4184 &lt;&gt; "", IF(C4184="Oui",IF(H4184=1,IF(E4184=0,Résultat!G$8,IF(J4184="No",Résultat!$G$8,Résultat!$G$7)),IF(H4184=2,IF(E4184=0,Résultat!G$9,IF(J4184="No",Résultat!$G$9,Résultat!$G$7)),Résultat!$G$7)),IF(C4184 = "Totale", IF(H4184=1,IF(E4184=0,Résultat!G$8,IF(J4184="No",Résultat!$G$9,Résultat!$G$7)),IF(H4184=2,IF(E4184=0,Résultat!G$9,IF(J4184="No",Résultat!$G$9,Résultat!$G$7)),Résultat!$G$7)),Résultat!$G$7)), "")</f>
        <v/>
      </c>
    </row>
    <row r="4185" spans="1:11" ht="20.100000000000001" customHeight="1">
      <c r="A4185" s="26"/>
      <c r="B4185" s="27"/>
      <c r="C4185" s="11" t="str">
        <f>IF($B4185 &lt;&gt; "",VLOOKUP(MID(B4185,3,5),'Recyclabilité Prod Matx'!C:F,2,FALSE), "")</f>
        <v/>
      </c>
      <c r="D4185" s="11" t="str">
        <f>IF($B4185 &lt;&gt; "",VLOOKUP(MID(B4185,3,5),'Recyclabilité Prod Matx'!C:F,3,FALSE),"")</f>
        <v/>
      </c>
      <c r="E4185" s="11" t="str">
        <f>IF($B4185 &lt;&gt; "",VLOOKUP(MID(B4185,3,5),'Recyclabilité Prod Matx'!C:F,4,FALSE), "")</f>
        <v/>
      </c>
      <c r="F4185" s="12" t="str">
        <f>IF($B4185 &lt;&gt; "", IF(C4185="Totale","",IF(D4185 = 0, "", VLOOKUP(D4185,'Cond Compo'!A:B,2,FALSE))),"")</f>
        <v/>
      </c>
      <c r="G4185" s="28"/>
      <c r="H4185" s="11" t="str">
        <f xml:space="preserve"> IF(C4185="Totale",2,IF($G4185 &lt;&gt; "", IF(D4185 = "E",MATCH(G4185, 'Cond Compo'!D$16:D$18, 0), MATCH(G4185, 'Cond Compo'!C$16:C$19, 0)), ""))</f>
        <v/>
      </c>
      <c r="I4185" s="12" t="str">
        <f>IF($E4185 &lt;&gt; "", IF(E4185 = 0, "", VLOOKUP(E4185,'Cond Perturbation'!A:B,2,FALSE)),"")</f>
        <v/>
      </c>
      <c r="J4185" s="28"/>
      <c r="K4185" s="29" t="str">
        <f>IF($B4185 &lt;&gt; "", IF(C4185="Oui",IF(H4185=1,IF(E4185=0,Résultat!G$8,IF(J4185="No",Résultat!$G$8,Résultat!$G$7)),IF(H4185=2,IF(E4185=0,Résultat!G$9,IF(J4185="No",Résultat!$G$9,Résultat!$G$7)),Résultat!$G$7)),IF(C4185 = "Totale", IF(H4185=1,IF(E4185=0,Résultat!G$8,IF(J4185="No",Résultat!$G$9,Résultat!$G$7)),IF(H4185=2,IF(E4185=0,Résultat!G$9,IF(J4185="No",Résultat!$G$9,Résultat!$G$7)),Résultat!$G$7)),Résultat!$G$7)), "")</f>
        <v/>
      </c>
    </row>
    <row r="4186" spans="1:11" ht="20.100000000000001" customHeight="1">
      <c r="A4186" s="26"/>
      <c r="B4186" s="27"/>
      <c r="C4186" s="11" t="str">
        <f>IF($B4186 &lt;&gt; "",VLOOKUP(MID(B4186,3,5),'Recyclabilité Prod Matx'!C:F,2,FALSE), "")</f>
        <v/>
      </c>
      <c r="D4186" s="11" t="str">
        <f>IF($B4186 &lt;&gt; "",VLOOKUP(MID(B4186,3,5),'Recyclabilité Prod Matx'!C:F,3,FALSE),"")</f>
        <v/>
      </c>
      <c r="E4186" s="11" t="str">
        <f>IF($B4186 &lt;&gt; "",VLOOKUP(MID(B4186,3,5),'Recyclabilité Prod Matx'!C:F,4,FALSE), "")</f>
        <v/>
      </c>
      <c r="F4186" s="12" t="str">
        <f>IF($B4186 &lt;&gt; "", IF(C4186="Totale","",IF(D4186 = 0, "", VLOOKUP(D4186,'Cond Compo'!A:B,2,FALSE))),"")</f>
        <v/>
      </c>
      <c r="G4186" s="28"/>
      <c r="H4186" s="11" t="str">
        <f xml:space="preserve"> IF(C4186="Totale",2,IF($G4186 &lt;&gt; "", IF(D4186 = "E",MATCH(G4186, 'Cond Compo'!D$16:D$18, 0), MATCH(G4186, 'Cond Compo'!C$16:C$19, 0)), ""))</f>
        <v/>
      </c>
      <c r="I4186" s="12" t="str">
        <f>IF($E4186 &lt;&gt; "", IF(E4186 = 0, "", VLOOKUP(E4186,'Cond Perturbation'!A:B,2,FALSE)),"")</f>
        <v/>
      </c>
      <c r="J4186" s="28"/>
      <c r="K4186" s="29" t="str">
        <f>IF($B4186 &lt;&gt; "", IF(C4186="Oui",IF(H4186=1,IF(E4186=0,Résultat!G$8,IF(J4186="No",Résultat!$G$8,Résultat!$G$7)),IF(H4186=2,IF(E4186=0,Résultat!G$9,IF(J4186="No",Résultat!$G$9,Résultat!$G$7)),Résultat!$G$7)),IF(C4186 = "Totale", IF(H4186=1,IF(E4186=0,Résultat!G$8,IF(J4186="No",Résultat!$G$9,Résultat!$G$7)),IF(H4186=2,IF(E4186=0,Résultat!G$9,IF(J4186="No",Résultat!$G$9,Résultat!$G$7)),Résultat!$G$7)),Résultat!$G$7)), "")</f>
        <v/>
      </c>
    </row>
    <row r="4187" spans="1:11" ht="20.100000000000001" customHeight="1">
      <c r="A4187" s="26"/>
      <c r="B4187" s="27"/>
      <c r="C4187" s="11" t="str">
        <f>IF($B4187 &lt;&gt; "",VLOOKUP(MID(B4187,3,5),'Recyclabilité Prod Matx'!C:F,2,FALSE), "")</f>
        <v/>
      </c>
      <c r="D4187" s="11" t="str">
        <f>IF($B4187 &lt;&gt; "",VLOOKUP(MID(B4187,3,5),'Recyclabilité Prod Matx'!C:F,3,FALSE),"")</f>
        <v/>
      </c>
      <c r="E4187" s="11" t="str">
        <f>IF($B4187 &lt;&gt; "",VLOOKUP(MID(B4187,3,5),'Recyclabilité Prod Matx'!C:F,4,FALSE), "")</f>
        <v/>
      </c>
      <c r="F4187" s="12" t="str">
        <f>IF($B4187 &lt;&gt; "", IF(C4187="Totale","",IF(D4187 = 0, "", VLOOKUP(D4187,'Cond Compo'!A:B,2,FALSE))),"")</f>
        <v/>
      </c>
      <c r="G4187" s="28"/>
      <c r="H4187" s="11" t="str">
        <f xml:space="preserve"> IF(C4187="Totale",2,IF($G4187 &lt;&gt; "", IF(D4187 = "E",MATCH(G4187, 'Cond Compo'!D$16:D$18, 0), MATCH(G4187, 'Cond Compo'!C$16:C$19, 0)), ""))</f>
        <v/>
      </c>
      <c r="I4187" s="12" t="str">
        <f>IF($E4187 &lt;&gt; "", IF(E4187 = 0, "", VLOOKUP(E4187,'Cond Perturbation'!A:B,2,FALSE)),"")</f>
        <v/>
      </c>
      <c r="J4187" s="28"/>
      <c r="K4187" s="29" t="str">
        <f>IF($B4187 &lt;&gt; "", IF(C4187="Oui",IF(H4187=1,IF(E4187=0,Résultat!G$8,IF(J4187="No",Résultat!$G$8,Résultat!$G$7)),IF(H4187=2,IF(E4187=0,Résultat!G$9,IF(J4187="No",Résultat!$G$9,Résultat!$G$7)),Résultat!$G$7)),IF(C4187 = "Totale", IF(H4187=1,IF(E4187=0,Résultat!G$8,IF(J4187="No",Résultat!$G$9,Résultat!$G$7)),IF(H4187=2,IF(E4187=0,Résultat!G$9,IF(J4187="No",Résultat!$G$9,Résultat!$G$7)),Résultat!$G$7)),Résultat!$G$7)), "")</f>
        <v/>
      </c>
    </row>
    <row r="4188" spans="1:11" ht="20.100000000000001" customHeight="1">
      <c r="A4188" s="26"/>
      <c r="B4188" s="27"/>
      <c r="C4188" s="11" t="str">
        <f>IF($B4188 &lt;&gt; "",VLOOKUP(MID(B4188,3,5),'Recyclabilité Prod Matx'!C:F,2,FALSE), "")</f>
        <v/>
      </c>
      <c r="D4188" s="11" t="str">
        <f>IF($B4188 &lt;&gt; "",VLOOKUP(MID(B4188,3,5),'Recyclabilité Prod Matx'!C:F,3,FALSE),"")</f>
        <v/>
      </c>
      <c r="E4188" s="11" t="str">
        <f>IF($B4188 &lt;&gt; "",VLOOKUP(MID(B4188,3,5),'Recyclabilité Prod Matx'!C:F,4,FALSE), "")</f>
        <v/>
      </c>
      <c r="F4188" s="12" t="str">
        <f>IF($B4188 &lt;&gt; "", IF(C4188="Totale","",IF(D4188 = 0, "", VLOOKUP(D4188,'Cond Compo'!A:B,2,FALSE))),"")</f>
        <v/>
      </c>
      <c r="G4188" s="28"/>
      <c r="H4188" s="11" t="str">
        <f xml:space="preserve"> IF(C4188="Totale",2,IF($G4188 &lt;&gt; "", IF(D4188 = "E",MATCH(G4188, 'Cond Compo'!D$16:D$18, 0), MATCH(G4188, 'Cond Compo'!C$16:C$19, 0)), ""))</f>
        <v/>
      </c>
      <c r="I4188" s="12" t="str">
        <f>IF($E4188 &lt;&gt; "", IF(E4188 = 0, "", VLOOKUP(E4188,'Cond Perturbation'!A:B,2,FALSE)),"")</f>
        <v/>
      </c>
      <c r="J4188" s="28"/>
      <c r="K4188" s="29" t="str">
        <f>IF($B4188 &lt;&gt; "", IF(C4188="Oui",IF(H4188=1,IF(E4188=0,Résultat!G$8,IF(J4188="No",Résultat!$G$8,Résultat!$G$7)),IF(H4188=2,IF(E4188=0,Résultat!G$9,IF(J4188="No",Résultat!$G$9,Résultat!$G$7)),Résultat!$G$7)),IF(C4188 = "Totale", IF(H4188=1,IF(E4188=0,Résultat!G$8,IF(J4188="No",Résultat!$G$9,Résultat!$G$7)),IF(H4188=2,IF(E4188=0,Résultat!G$9,IF(J4188="No",Résultat!$G$9,Résultat!$G$7)),Résultat!$G$7)),Résultat!$G$7)), "")</f>
        <v/>
      </c>
    </row>
    <row r="4189" spans="1:11" ht="20.100000000000001" customHeight="1">
      <c r="A4189" s="26"/>
      <c r="B4189" s="27"/>
      <c r="C4189" s="11" t="str">
        <f>IF($B4189 &lt;&gt; "",VLOOKUP(MID(B4189,3,5),'Recyclabilité Prod Matx'!C:F,2,FALSE), "")</f>
        <v/>
      </c>
      <c r="D4189" s="11" t="str">
        <f>IF($B4189 &lt;&gt; "",VLOOKUP(MID(B4189,3,5),'Recyclabilité Prod Matx'!C:F,3,FALSE),"")</f>
        <v/>
      </c>
      <c r="E4189" s="11" t="str">
        <f>IF($B4189 &lt;&gt; "",VLOOKUP(MID(B4189,3,5),'Recyclabilité Prod Matx'!C:F,4,FALSE), "")</f>
        <v/>
      </c>
      <c r="F4189" s="12" t="str">
        <f>IF($B4189 &lt;&gt; "", IF(C4189="Totale","",IF(D4189 = 0, "", VLOOKUP(D4189,'Cond Compo'!A:B,2,FALSE))),"")</f>
        <v/>
      </c>
      <c r="G4189" s="28"/>
      <c r="H4189" s="11" t="str">
        <f xml:space="preserve"> IF(C4189="Totale",2,IF($G4189 &lt;&gt; "", IF(D4189 = "E",MATCH(G4189, 'Cond Compo'!D$16:D$18, 0), MATCH(G4189, 'Cond Compo'!C$16:C$19, 0)), ""))</f>
        <v/>
      </c>
      <c r="I4189" s="12" t="str">
        <f>IF($E4189 &lt;&gt; "", IF(E4189 = 0, "", VLOOKUP(E4189,'Cond Perturbation'!A:B,2,FALSE)),"")</f>
        <v/>
      </c>
      <c r="J4189" s="28"/>
      <c r="K4189" s="29" t="str">
        <f>IF($B4189 &lt;&gt; "", IF(C4189="Oui",IF(H4189=1,IF(E4189=0,Résultat!G$8,IF(J4189="No",Résultat!$G$8,Résultat!$G$7)),IF(H4189=2,IF(E4189=0,Résultat!G$9,IF(J4189="No",Résultat!$G$9,Résultat!$G$7)),Résultat!$G$7)),IF(C4189 = "Totale", IF(H4189=1,IF(E4189=0,Résultat!G$8,IF(J4189="No",Résultat!$G$9,Résultat!$G$7)),IF(H4189=2,IF(E4189=0,Résultat!G$9,IF(J4189="No",Résultat!$G$9,Résultat!$G$7)),Résultat!$G$7)),Résultat!$G$7)), "")</f>
        <v/>
      </c>
    </row>
    <row r="4190" spans="1:11" ht="20.100000000000001" customHeight="1">
      <c r="A4190" s="26"/>
      <c r="B4190" s="27"/>
      <c r="C4190" s="11" t="str">
        <f>IF($B4190 &lt;&gt; "",VLOOKUP(MID(B4190,3,5),'Recyclabilité Prod Matx'!C:F,2,FALSE), "")</f>
        <v/>
      </c>
      <c r="D4190" s="11" t="str">
        <f>IF($B4190 &lt;&gt; "",VLOOKUP(MID(B4190,3,5),'Recyclabilité Prod Matx'!C:F,3,FALSE),"")</f>
        <v/>
      </c>
      <c r="E4190" s="11" t="str">
        <f>IF($B4190 &lt;&gt; "",VLOOKUP(MID(B4190,3,5),'Recyclabilité Prod Matx'!C:F,4,FALSE), "")</f>
        <v/>
      </c>
      <c r="F4190" s="12" t="str">
        <f>IF($B4190 &lt;&gt; "", IF(C4190="Totale","",IF(D4190 = 0, "", VLOOKUP(D4190,'Cond Compo'!A:B,2,FALSE))),"")</f>
        <v/>
      </c>
      <c r="G4190" s="28"/>
      <c r="H4190" s="11" t="str">
        <f xml:space="preserve"> IF(C4190="Totale",2,IF($G4190 &lt;&gt; "", IF(D4190 = "E",MATCH(G4190, 'Cond Compo'!D$16:D$18, 0), MATCH(G4190, 'Cond Compo'!C$16:C$19, 0)), ""))</f>
        <v/>
      </c>
      <c r="I4190" s="12" t="str">
        <f>IF($E4190 &lt;&gt; "", IF(E4190 = 0, "", VLOOKUP(E4190,'Cond Perturbation'!A:B,2,FALSE)),"")</f>
        <v/>
      </c>
      <c r="J4190" s="28"/>
      <c r="K4190" s="29" t="str">
        <f>IF($B4190 &lt;&gt; "", IF(C4190="Oui",IF(H4190=1,IF(E4190=0,Résultat!G$8,IF(J4190="No",Résultat!$G$8,Résultat!$G$7)),IF(H4190=2,IF(E4190=0,Résultat!G$9,IF(J4190="No",Résultat!$G$9,Résultat!$G$7)),Résultat!$G$7)),IF(C4190 = "Totale", IF(H4190=1,IF(E4190=0,Résultat!G$8,IF(J4190="No",Résultat!$G$9,Résultat!$G$7)),IF(H4190=2,IF(E4190=0,Résultat!G$9,IF(J4190="No",Résultat!$G$9,Résultat!$G$7)),Résultat!$G$7)),Résultat!$G$7)), "")</f>
        <v/>
      </c>
    </row>
    <row r="4191" spans="1:11" ht="20.100000000000001" customHeight="1">
      <c r="A4191" s="26"/>
      <c r="B4191" s="27"/>
      <c r="C4191" s="11" t="str">
        <f>IF($B4191 &lt;&gt; "",VLOOKUP(MID(B4191,3,5),'Recyclabilité Prod Matx'!C:F,2,FALSE), "")</f>
        <v/>
      </c>
      <c r="D4191" s="11" t="str">
        <f>IF($B4191 &lt;&gt; "",VLOOKUP(MID(B4191,3,5),'Recyclabilité Prod Matx'!C:F,3,FALSE),"")</f>
        <v/>
      </c>
      <c r="E4191" s="11" t="str">
        <f>IF($B4191 &lt;&gt; "",VLOOKUP(MID(B4191,3,5),'Recyclabilité Prod Matx'!C:F,4,FALSE), "")</f>
        <v/>
      </c>
      <c r="F4191" s="12" t="str">
        <f>IF($B4191 &lt;&gt; "", IF(C4191="Totale","",IF(D4191 = 0, "", VLOOKUP(D4191,'Cond Compo'!A:B,2,FALSE))),"")</f>
        <v/>
      </c>
      <c r="G4191" s="28"/>
      <c r="H4191" s="11" t="str">
        <f xml:space="preserve"> IF(C4191="Totale",2,IF($G4191 &lt;&gt; "", IF(D4191 = "E",MATCH(G4191, 'Cond Compo'!D$16:D$18, 0), MATCH(G4191, 'Cond Compo'!C$16:C$19, 0)), ""))</f>
        <v/>
      </c>
      <c r="I4191" s="12" t="str">
        <f>IF($E4191 &lt;&gt; "", IF(E4191 = 0, "", VLOOKUP(E4191,'Cond Perturbation'!A:B,2,FALSE)),"")</f>
        <v/>
      </c>
      <c r="J4191" s="28"/>
      <c r="K4191" s="29" t="str">
        <f>IF($B4191 &lt;&gt; "", IF(C4191="Oui",IF(H4191=1,IF(E4191=0,Résultat!G$8,IF(J4191="No",Résultat!$G$8,Résultat!$G$7)),IF(H4191=2,IF(E4191=0,Résultat!G$9,IF(J4191="No",Résultat!$G$9,Résultat!$G$7)),Résultat!$G$7)),IF(C4191 = "Totale", IF(H4191=1,IF(E4191=0,Résultat!G$8,IF(J4191="No",Résultat!$G$9,Résultat!$G$7)),IF(H4191=2,IF(E4191=0,Résultat!G$9,IF(J4191="No",Résultat!$G$9,Résultat!$G$7)),Résultat!$G$7)),Résultat!$G$7)), "")</f>
        <v/>
      </c>
    </row>
    <row r="4192" spans="1:11" ht="20.100000000000001" customHeight="1">
      <c r="A4192" s="26"/>
      <c r="B4192" s="27"/>
      <c r="C4192" s="11" t="str">
        <f>IF($B4192 &lt;&gt; "",VLOOKUP(MID(B4192,3,5),'Recyclabilité Prod Matx'!C:F,2,FALSE), "")</f>
        <v/>
      </c>
      <c r="D4192" s="11" t="str">
        <f>IF($B4192 &lt;&gt; "",VLOOKUP(MID(B4192,3,5),'Recyclabilité Prod Matx'!C:F,3,FALSE),"")</f>
        <v/>
      </c>
      <c r="E4192" s="11" t="str">
        <f>IF($B4192 &lt;&gt; "",VLOOKUP(MID(B4192,3,5),'Recyclabilité Prod Matx'!C:F,4,FALSE), "")</f>
        <v/>
      </c>
      <c r="F4192" s="12" t="str">
        <f>IF($B4192 &lt;&gt; "", IF(C4192="Totale","",IF(D4192 = 0, "", VLOOKUP(D4192,'Cond Compo'!A:B,2,FALSE))),"")</f>
        <v/>
      </c>
      <c r="G4192" s="28"/>
      <c r="H4192" s="11" t="str">
        <f xml:space="preserve"> IF(C4192="Totale",2,IF($G4192 &lt;&gt; "", IF(D4192 = "E",MATCH(G4192, 'Cond Compo'!D$16:D$18, 0), MATCH(G4192, 'Cond Compo'!C$16:C$19, 0)), ""))</f>
        <v/>
      </c>
      <c r="I4192" s="12" t="str">
        <f>IF($E4192 &lt;&gt; "", IF(E4192 = 0, "", VLOOKUP(E4192,'Cond Perturbation'!A:B,2,FALSE)),"")</f>
        <v/>
      </c>
      <c r="J4192" s="28"/>
      <c r="K4192" s="29" t="str">
        <f>IF($B4192 &lt;&gt; "", IF(C4192="Oui",IF(H4192=1,IF(E4192=0,Résultat!G$8,IF(J4192="No",Résultat!$G$8,Résultat!$G$7)),IF(H4192=2,IF(E4192=0,Résultat!G$9,IF(J4192="No",Résultat!$G$9,Résultat!$G$7)),Résultat!$G$7)),IF(C4192 = "Totale", IF(H4192=1,IF(E4192=0,Résultat!G$8,IF(J4192="No",Résultat!$G$9,Résultat!$G$7)),IF(H4192=2,IF(E4192=0,Résultat!G$9,IF(J4192="No",Résultat!$G$9,Résultat!$G$7)),Résultat!$G$7)),Résultat!$G$7)), "")</f>
        <v/>
      </c>
    </row>
    <row r="4193" spans="1:11" ht="20.100000000000001" customHeight="1">
      <c r="A4193" s="26"/>
      <c r="B4193" s="27"/>
      <c r="C4193" s="11" t="str">
        <f>IF($B4193 &lt;&gt; "",VLOOKUP(MID(B4193,3,5),'Recyclabilité Prod Matx'!C:F,2,FALSE), "")</f>
        <v/>
      </c>
      <c r="D4193" s="11" t="str">
        <f>IF($B4193 &lt;&gt; "",VLOOKUP(MID(B4193,3,5),'Recyclabilité Prod Matx'!C:F,3,FALSE),"")</f>
        <v/>
      </c>
      <c r="E4193" s="11" t="str">
        <f>IF($B4193 &lt;&gt; "",VLOOKUP(MID(B4193,3,5),'Recyclabilité Prod Matx'!C:F,4,FALSE), "")</f>
        <v/>
      </c>
      <c r="F4193" s="12" t="str">
        <f>IF($B4193 &lt;&gt; "", IF(C4193="Totale","",IF(D4193 = 0, "", VLOOKUP(D4193,'Cond Compo'!A:B,2,FALSE))),"")</f>
        <v/>
      </c>
      <c r="G4193" s="28"/>
      <c r="H4193" s="11" t="str">
        <f xml:space="preserve"> IF(C4193="Totale",2,IF($G4193 &lt;&gt; "", IF(D4193 = "E",MATCH(G4193, 'Cond Compo'!D$16:D$18, 0), MATCH(G4193, 'Cond Compo'!C$16:C$19, 0)), ""))</f>
        <v/>
      </c>
      <c r="I4193" s="12" t="str">
        <f>IF($E4193 &lt;&gt; "", IF(E4193 = 0, "", VLOOKUP(E4193,'Cond Perturbation'!A:B,2,FALSE)),"")</f>
        <v/>
      </c>
      <c r="J4193" s="28"/>
      <c r="K4193" s="29" t="str">
        <f>IF($B4193 &lt;&gt; "", IF(C4193="Oui",IF(H4193=1,IF(E4193=0,Résultat!G$8,IF(J4193="No",Résultat!$G$8,Résultat!$G$7)),IF(H4193=2,IF(E4193=0,Résultat!G$9,IF(J4193="No",Résultat!$G$9,Résultat!$G$7)),Résultat!$G$7)),IF(C4193 = "Totale", IF(H4193=1,IF(E4193=0,Résultat!G$8,IF(J4193="No",Résultat!$G$9,Résultat!$G$7)),IF(H4193=2,IF(E4193=0,Résultat!G$9,IF(J4193="No",Résultat!$G$9,Résultat!$G$7)),Résultat!$G$7)),Résultat!$G$7)), "")</f>
        <v/>
      </c>
    </row>
    <row r="4194" spans="1:11" ht="20.100000000000001" customHeight="1">
      <c r="A4194" s="26"/>
      <c r="B4194" s="27"/>
      <c r="C4194" s="11" t="str">
        <f>IF($B4194 &lt;&gt; "",VLOOKUP(MID(B4194,3,5),'Recyclabilité Prod Matx'!C:F,2,FALSE), "")</f>
        <v/>
      </c>
      <c r="D4194" s="11" t="str">
        <f>IF($B4194 &lt;&gt; "",VLOOKUP(MID(B4194,3,5),'Recyclabilité Prod Matx'!C:F,3,FALSE),"")</f>
        <v/>
      </c>
      <c r="E4194" s="11" t="str">
        <f>IF($B4194 &lt;&gt; "",VLOOKUP(MID(B4194,3,5),'Recyclabilité Prod Matx'!C:F,4,FALSE), "")</f>
        <v/>
      </c>
      <c r="F4194" s="12" t="str">
        <f>IF($B4194 &lt;&gt; "", IF(C4194="Totale","",IF(D4194 = 0, "", VLOOKUP(D4194,'Cond Compo'!A:B,2,FALSE))),"")</f>
        <v/>
      </c>
      <c r="G4194" s="28"/>
      <c r="H4194" s="11" t="str">
        <f xml:space="preserve"> IF(C4194="Totale",2,IF($G4194 &lt;&gt; "", IF(D4194 = "E",MATCH(G4194, 'Cond Compo'!D$16:D$18, 0), MATCH(G4194, 'Cond Compo'!C$16:C$19, 0)), ""))</f>
        <v/>
      </c>
      <c r="I4194" s="12" t="str">
        <f>IF($E4194 &lt;&gt; "", IF(E4194 = 0, "", VLOOKUP(E4194,'Cond Perturbation'!A:B,2,FALSE)),"")</f>
        <v/>
      </c>
      <c r="J4194" s="28"/>
      <c r="K4194" s="29" t="str">
        <f>IF($B4194 &lt;&gt; "", IF(C4194="Oui",IF(H4194=1,IF(E4194=0,Résultat!G$8,IF(J4194="No",Résultat!$G$8,Résultat!$G$7)),IF(H4194=2,IF(E4194=0,Résultat!G$9,IF(J4194="No",Résultat!$G$9,Résultat!$G$7)),Résultat!$G$7)),IF(C4194 = "Totale", IF(H4194=1,IF(E4194=0,Résultat!G$8,IF(J4194="No",Résultat!$G$9,Résultat!$G$7)),IF(H4194=2,IF(E4194=0,Résultat!G$9,IF(J4194="No",Résultat!$G$9,Résultat!$G$7)),Résultat!$G$7)),Résultat!$G$7)), "")</f>
        <v/>
      </c>
    </row>
    <row r="4195" spans="1:11" ht="20.100000000000001" customHeight="1">
      <c r="A4195" s="26"/>
      <c r="B4195" s="27"/>
      <c r="C4195" s="11" t="str">
        <f>IF($B4195 &lt;&gt; "",VLOOKUP(MID(B4195,3,5),'Recyclabilité Prod Matx'!C:F,2,FALSE), "")</f>
        <v/>
      </c>
      <c r="D4195" s="11" t="str">
        <f>IF($B4195 &lt;&gt; "",VLOOKUP(MID(B4195,3,5),'Recyclabilité Prod Matx'!C:F,3,FALSE),"")</f>
        <v/>
      </c>
      <c r="E4195" s="11" t="str">
        <f>IF($B4195 &lt;&gt; "",VLOOKUP(MID(B4195,3,5),'Recyclabilité Prod Matx'!C:F,4,FALSE), "")</f>
        <v/>
      </c>
      <c r="F4195" s="12" t="str">
        <f>IF($B4195 &lt;&gt; "", IF(C4195="Totale","",IF(D4195 = 0, "", VLOOKUP(D4195,'Cond Compo'!A:B,2,FALSE))),"")</f>
        <v/>
      </c>
      <c r="G4195" s="28"/>
      <c r="H4195" s="11" t="str">
        <f xml:space="preserve"> IF(C4195="Totale",2,IF($G4195 &lt;&gt; "", IF(D4195 = "E",MATCH(G4195, 'Cond Compo'!D$16:D$18, 0), MATCH(G4195, 'Cond Compo'!C$16:C$19, 0)), ""))</f>
        <v/>
      </c>
      <c r="I4195" s="12" t="str">
        <f>IF($E4195 &lt;&gt; "", IF(E4195 = 0, "", VLOOKUP(E4195,'Cond Perturbation'!A:B,2,FALSE)),"")</f>
        <v/>
      </c>
      <c r="J4195" s="28"/>
      <c r="K4195" s="29" t="str">
        <f>IF($B4195 &lt;&gt; "", IF(C4195="Oui",IF(H4195=1,IF(E4195=0,Résultat!G$8,IF(J4195="No",Résultat!$G$8,Résultat!$G$7)),IF(H4195=2,IF(E4195=0,Résultat!G$9,IF(J4195="No",Résultat!$G$9,Résultat!$G$7)),Résultat!$G$7)),IF(C4195 = "Totale", IF(H4195=1,IF(E4195=0,Résultat!G$8,IF(J4195="No",Résultat!$G$9,Résultat!$G$7)),IF(H4195=2,IF(E4195=0,Résultat!G$9,IF(J4195="No",Résultat!$G$9,Résultat!$G$7)),Résultat!$G$7)),Résultat!$G$7)), "")</f>
        <v/>
      </c>
    </row>
    <row r="4196" spans="1:11" ht="20.100000000000001" customHeight="1">
      <c r="A4196" s="26"/>
      <c r="B4196" s="27"/>
      <c r="C4196" s="11" t="str">
        <f>IF($B4196 &lt;&gt; "",VLOOKUP(MID(B4196,3,5),'Recyclabilité Prod Matx'!C:F,2,FALSE), "")</f>
        <v/>
      </c>
      <c r="D4196" s="11" t="str">
        <f>IF($B4196 &lt;&gt; "",VLOOKUP(MID(B4196,3,5),'Recyclabilité Prod Matx'!C:F,3,FALSE),"")</f>
        <v/>
      </c>
      <c r="E4196" s="11" t="str">
        <f>IF($B4196 &lt;&gt; "",VLOOKUP(MID(B4196,3,5),'Recyclabilité Prod Matx'!C:F,4,FALSE), "")</f>
        <v/>
      </c>
      <c r="F4196" s="12" t="str">
        <f>IF($B4196 &lt;&gt; "", IF(C4196="Totale","",IF(D4196 = 0, "", VLOOKUP(D4196,'Cond Compo'!A:B,2,FALSE))),"")</f>
        <v/>
      </c>
      <c r="G4196" s="28"/>
      <c r="H4196" s="11" t="str">
        <f xml:space="preserve"> IF(C4196="Totale",2,IF($G4196 &lt;&gt; "", IF(D4196 = "E",MATCH(G4196, 'Cond Compo'!D$16:D$18, 0), MATCH(G4196, 'Cond Compo'!C$16:C$19, 0)), ""))</f>
        <v/>
      </c>
      <c r="I4196" s="12" t="str">
        <f>IF($E4196 &lt;&gt; "", IF(E4196 = 0, "", VLOOKUP(E4196,'Cond Perturbation'!A:B,2,FALSE)),"")</f>
        <v/>
      </c>
      <c r="J4196" s="28"/>
      <c r="K4196" s="29" t="str">
        <f>IF($B4196 &lt;&gt; "", IF(C4196="Oui",IF(H4196=1,IF(E4196=0,Résultat!G$8,IF(J4196="No",Résultat!$G$8,Résultat!$G$7)),IF(H4196=2,IF(E4196=0,Résultat!G$9,IF(J4196="No",Résultat!$G$9,Résultat!$G$7)),Résultat!$G$7)),IF(C4196 = "Totale", IF(H4196=1,IF(E4196=0,Résultat!G$8,IF(J4196="No",Résultat!$G$9,Résultat!$G$7)),IF(H4196=2,IF(E4196=0,Résultat!G$9,IF(J4196="No",Résultat!$G$9,Résultat!$G$7)),Résultat!$G$7)),Résultat!$G$7)), "")</f>
        <v/>
      </c>
    </row>
    <row r="4197" spans="1:11" ht="20.100000000000001" customHeight="1">
      <c r="A4197" s="26"/>
      <c r="B4197" s="27"/>
      <c r="C4197" s="11" t="str">
        <f>IF($B4197 &lt;&gt; "",VLOOKUP(MID(B4197,3,5),'Recyclabilité Prod Matx'!C:F,2,FALSE), "")</f>
        <v/>
      </c>
      <c r="D4197" s="11" t="str">
        <f>IF($B4197 &lt;&gt; "",VLOOKUP(MID(B4197,3,5),'Recyclabilité Prod Matx'!C:F,3,FALSE),"")</f>
        <v/>
      </c>
      <c r="E4197" s="11" t="str">
        <f>IF($B4197 &lt;&gt; "",VLOOKUP(MID(B4197,3,5),'Recyclabilité Prod Matx'!C:F,4,FALSE), "")</f>
        <v/>
      </c>
      <c r="F4197" s="12" t="str">
        <f>IF($B4197 &lt;&gt; "", IF(C4197="Totale","",IF(D4197 = 0, "", VLOOKUP(D4197,'Cond Compo'!A:B,2,FALSE))),"")</f>
        <v/>
      </c>
      <c r="G4197" s="28"/>
      <c r="H4197" s="11" t="str">
        <f xml:space="preserve"> IF(C4197="Totale",2,IF($G4197 &lt;&gt; "", IF(D4197 = "E",MATCH(G4197, 'Cond Compo'!D$16:D$18, 0), MATCH(G4197, 'Cond Compo'!C$16:C$19, 0)), ""))</f>
        <v/>
      </c>
      <c r="I4197" s="12" t="str">
        <f>IF($E4197 &lt;&gt; "", IF(E4197 = 0, "", VLOOKUP(E4197,'Cond Perturbation'!A:B,2,FALSE)),"")</f>
        <v/>
      </c>
      <c r="J4197" s="28"/>
      <c r="K4197" s="29" t="str">
        <f>IF($B4197 &lt;&gt; "", IF(C4197="Oui",IF(H4197=1,IF(E4197=0,Résultat!G$8,IF(J4197="No",Résultat!$G$8,Résultat!$G$7)),IF(H4197=2,IF(E4197=0,Résultat!G$9,IF(J4197="No",Résultat!$G$9,Résultat!$G$7)),Résultat!$G$7)),IF(C4197 = "Totale", IF(H4197=1,IF(E4197=0,Résultat!G$8,IF(J4197="No",Résultat!$G$9,Résultat!$G$7)),IF(H4197=2,IF(E4197=0,Résultat!G$9,IF(J4197="No",Résultat!$G$9,Résultat!$G$7)),Résultat!$G$7)),Résultat!$G$7)), "")</f>
        <v/>
      </c>
    </row>
    <row r="4198" spans="1:11" ht="20.100000000000001" customHeight="1">
      <c r="A4198" s="26"/>
      <c r="B4198" s="27"/>
      <c r="C4198" s="11" t="str">
        <f>IF($B4198 &lt;&gt; "",VLOOKUP(MID(B4198,3,5),'Recyclabilité Prod Matx'!C:F,2,FALSE), "")</f>
        <v/>
      </c>
      <c r="D4198" s="11" t="str">
        <f>IF($B4198 &lt;&gt; "",VLOOKUP(MID(B4198,3,5),'Recyclabilité Prod Matx'!C:F,3,FALSE),"")</f>
        <v/>
      </c>
      <c r="E4198" s="11" t="str">
        <f>IF($B4198 &lt;&gt; "",VLOOKUP(MID(B4198,3,5),'Recyclabilité Prod Matx'!C:F,4,FALSE), "")</f>
        <v/>
      </c>
      <c r="F4198" s="12" t="str">
        <f>IF($B4198 &lt;&gt; "", IF(C4198="Totale","",IF(D4198 = 0, "", VLOOKUP(D4198,'Cond Compo'!A:B,2,FALSE))),"")</f>
        <v/>
      </c>
      <c r="G4198" s="28"/>
      <c r="H4198" s="11" t="str">
        <f xml:space="preserve"> IF(C4198="Totale",2,IF($G4198 &lt;&gt; "", IF(D4198 = "E",MATCH(G4198, 'Cond Compo'!D$16:D$18, 0), MATCH(G4198, 'Cond Compo'!C$16:C$19, 0)), ""))</f>
        <v/>
      </c>
      <c r="I4198" s="12" t="str">
        <f>IF($E4198 &lt;&gt; "", IF(E4198 = 0, "", VLOOKUP(E4198,'Cond Perturbation'!A:B,2,FALSE)),"")</f>
        <v/>
      </c>
      <c r="J4198" s="28"/>
      <c r="K4198" s="29" t="str">
        <f>IF($B4198 &lt;&gt; "", IF(C4198="Oui",IF(H4198=1,IF(E4198=0,Résultat!G$8,IF(J4198="No",Résultat!$G$8,Résultat!$G$7)),IF(H4198=2,IF(E4198=0,Résultat!G$9,IF(J4198="No",Résultat!$G$9,Résultat!$G$7)),Résultat!$G$7)),IF(C4198 = "Totale", IF(H4198=1,IF(E4198=0,Résultat!G$8,IF(J4198="No",Résultat!$G$9,Résultat!$G$7)),IF(H4198=2,IF(E4198=0,Résultat!G$9,IF(J4198="No",Résultat!$G$9,Résultat!$G$7)),Résultat!$G$7)),Résultat!$G$7)), "")</f>
        <v/>
      </c>
    </row>
    <row r="4199" spans="1:11" ht="20.100000000000001" customHeight="1">
      <c r="A4199" s="26"/>
      <c r="B4199" s="27"/>
      <c r="C4199" s="11" t="str">
        <f>IF($B4199 &lt;&gt; "",VLOOKUP(MID(B4199,3,5),'Recyclabilité Prod Matx'!C:F,2,FALSE), "")</f>
        <v/>
      </c>
      <c r="D4199" s="11" t="str">
        <f>IF($B4199 &lt;&gt; "",VLOOKUP(MID(B4199,3,5),'Recyclabilité Prod Matx'!C:F,3,FALSE),"")</f>
        <v/>
      </c>
      <c r="E4199" s="11" t="str">
        <f>IF($B4199 &lt;&gt; "",VLOOKUP(MID(B4199,3,5),'Recyclabilité Prod Matx'!C:F,4,FALSE), "")</f>
        <v/>
      </c>
      <c r="F4199" s="12" t="str">
        <f>IF($B4199 &lt;&gt; "", IF(C4199="Totale","",IF(D4199 = 0, "", VLOOKUP(D4199,'Cond Compo'!A:B,2,FALSE))),"")</f>
        <v/>
      </c>
      <c r="G4199" s="28"/>
      <c r="H4199" s="11" t="str">
        <f xml:space="preserve"> IF(C4199="Totale",2,IF($G4199 &lt;&gt; "", IF(D4199 = "E",MATCH(G4199, 'Cond Compo'!D$16:D$18, 0), MATCH(G4199, 'Cond Compo'!C$16:C$19, 0)), ""))</f>
        <v/>
      </c>
      <c r="I4199" s="12" t="str">
        <f>IF($E4199 &lt;&gt; "", IF(E4199 = 0, "", VLOOKUP(E4199,'Cond Perturbation'!A:B,2,FALSE)),"")</f>
        <v/>
      </c>
      <c r="J4199" s="28"/>
      <c r="K4199" s="29" t="str">
        <f>IF($B4199 &lt;&gt; "", IF(C4199="Oui",IF(H4199=1,IF(E4199=0,Résultat!G$8,IF(J4199="No",Résultat!$G$8,Résultat!$G$7)),IF(H4199=2,IF(E4199=0,Résultat!G$9,IF(J4199="No",Résultat!$G$9,Résultat!$G$7)),Résultat!$G$7)),IF(C4199 = "Totale", IF(H4199=1,IF(E4199=0,Résultat!G$8,IF(J4199="No",Résultat!$G$9,Résultat!$G$7)),IF(H4199=2,IF(E4199=0,Résultat!G$9,IF(J4199="No",Résultat!$G$9,Résultat!$G$7)),Résultat!$G$7)),Résultat!$G$7)), "")</f>
        <v/>
      </c>
    </row>
    <row r="4200" spans="1:11" ht="20.100000000000001" customHeight="1">
      <c r="A4200" s="26"/>
      <c r="B4200" s="27"/>
      <c r="C4200" s="11" t="str">
        <f>IF($B4200 &lt;&gt; "",VLOOKUP(MID(B4200,3,5),'Recyclabilité Prod Matx'!C:F,2,FALSE), "")</f>
        <v/>
      </c>
      <c r="D4200" s="11" t="str">
        <f>IF($B4200 &lt;&gt; "",VLOOKUP(MID(B4200,3,5),'Recyclabilité Prod Matx'!C:F,3,FALSE),"")</f>
        <v/>
      </c>
      <c r="E4200" s="11" t="str">
        <f>IF($B4200 &lt;&gt; "",VLOOKUP(MID(B4200,3,5),'Recyclabilité Prod Matx'!C:F,4,FALSE), "")</f>
        <v/>
      </c>
      <c r="F4200" s="12" t="str">
        <f>IF($B4200 &lt;&gt; "", IF(C4200="Totale","",IF(D4200 = 0, "", VLOOKUP(D4200,'Cond Compo'!A:B,2,FALSE))),"")</f>
        <v/>
      </c>
      <c r="G4200" s="28"/>
      <c r="H4200" s="11" t="str">
        <f xml:space="preserve"> IF(C4200="Totale",2,IF($G4200 &lt;&gt; "", IF(D4200 = "E",MATCH(G4200, 'Cond Compo'!D$16:D$18, 0), MATCH(G4200, 'Cond Compo'!C$16:C$19, 0)), ""))</f>
        <v/>
      </c>
      <c r="I4200" s="12" t="str">
        <f>IF($E4200 &lt;&gt; "", IF(E4200 = 0, "", VLOOKUP(E4200,'Cond Perturbation'!A:B,2,FALSE)),"")</f>
        <v/>
      </c>
      <c r="J4200" s="28"/>
      <c r="K4200" s="29" t="str">
        <f>IF($B4200 &lt;&gt; "", IF(C4200="Oui",IF(H4200=1,IF(E4200=0,Résultat!G$8,IF(J4200="No",Résultat!$G$8,Résultat!$G$7)),IF(H4200=2,IF(E4200=0,Résultat!G$9,IF(J4200="No",Résultat!$G$9,Résultat!$G$7)),Résultat!$G$7)),IF(C4200 = "Totale", IF(H4200=1,IF(E4200=0,Résultat!G$8,IF(J4200="No",Résultat!$G$9,Résultat!$G$7)),IF(H4200=2,IF(E4200=0,Résultat!G$9,IF(J4200="No",Résultat!$G$9,Résultat!$G$7)),Résultat!$G$7)),Résultat!$G$7)), "")</f>
        <v/>
      </c>
    </row>
    <row r="4201" spans="1:11" ht="20.100000000000001" customHeight="1">
      <c r="A4201" s="26"/>
      <c r="B4201" s="27"/>
      <c r="C4201" s="11" t="str">
        <f>IF($B4201 &lt;&gt; "",VLOOKUP(MID(B4201,3,5),'Recyclabilité Prod Matx'!C:F,2,FALSE), "")</f>
        <v/>
      </c>
      <c r="D4201" s="11" t="str">
        <f>IF($B4201 &lt;&gt; "",VLOOKUP(MID(B4201,3,5),'Recyclabilité Prod Matx'!C:F,3,FALSE),"")</f>
        <v/>
      </c>
      <c r="E4201" s="11" t="str">
        <f>IF($B4201 &lt;&gt; "",VLOOKUP(MID(B4201,3,5),'Recyclabilité Prod Matx'!C:F,4,FALSE), "")</f>
        <v/>
      </c>
      <c r="F4201" s="12" t="str">
        <f>IF($B4201 &lt;&gt; "", IF(C4201="Totale","",IF(D4201 = 0, "", VLOOKUP(D4201,'Cond Compo'!A:B,2,FALSE))),"")</f>
        <v/>
      </c>
      <c r="G4201" s="28"/>
      <c r="H4201" s="11" t="str">
        <f xml:space="preserve"> IF(C4201="Totale",2,IF($G4201 &lt;&gt; "", IF(D4201 = "E",MATCH(G4201, 'Cond Compo'!D$16:D$18, 0), MATCH(G4201, 'Cond Compo'!C$16:C$19, 0)), ""))</f>
        <v/>
      </c>
      <c r="I4201" s="12" t="str">
        <f>IF($E4201 &lt;&gt; "", IF(E4201 = 0, "", VLOOKUP(E4201,'Cond Perturbation'!A:B,2,FALSE)),"")</f>
        <v/>
      </c>
      <c r="J4201" s="28"/>
      <c r="K4201" s="29" t="str">
        <f>IF($B4201 &lt;&gt; "", IF(C4201="Oui",IF(H4201=1,IF(E4201=0,Résultat!G$8,IF(J4201="No",Résultat!$G$8,Résultat!$G$7)),IF(H4201=2,IF(E4201=0,Résultat!G$9,IF(J4201="No",Résultat!$G$9,Résultat!$G$7)),Résultat!$G$7)),IF(C4201 = "Totale", IF(H4201=1,IF(E4201=0,Résultat!G$8,IF(J4201="No",Résultat!$G$9,Résultat!$G$7)),IF(H4201=2,IF(E4201=0,Résultat!G$9,IF(J4201="No",Résultat!$G$9,Résultat!$G$7)),Résultat!$G$7)),Résultat!$G$7)), "")</f>
        <v/>
      </c>
    </row>
    <row r="4202" spans="1:11" ht="20.100000000000001" customHeight="1">
      <c r="A4202" s="26"/>
      <c r="B4202" s="27"/>
      <c r="C4202" s="11" t="str">
        <f>IF($B4202 &lt;&gt; "",VLOOKUP(MID(B4202,3,5),'Recyclabilité Prod Matx'!C:F,2,FALSE), "")</f>
        <v/>
      </c>
      <c r="D4202" s="11" t="str">
        <f>IF($B4202 &lt;&gt; "",VLOOKUP(MID(B4202,3,5),'Recyclabilité Prod Matx'!C:F,3,FALSE),"")</f>
        <v/>
      </c>
      <c r="E4202" s="11" t="str">
        <f>IF($B4202 &lt;&gt; "",VLOOKUP(MID(B4202,3,5),'Recyclabilité Prod Matx'!C:F,4,FALSE), "")</f>
        <v/>
      </c>
      <c r="F4202" s="12" t="str">
        <f>IF($B4202 &lt;&gt; "", IF(C4202="Totale","",IF(D4202 = 0, "", VLOOKUP(D4202,'Cond Compo'!A:B,2,FALSE))),"")</f>
        <v/>
      </c>
      <c r="G4202" s="28"/>
      <c r="H4202" s="11" t="str">
        <f xml:space="preserve"> IF(C4202="Totale",2,IF($G4202 &lt;&gt; "", IF(D4202 = "E",MATCH(G4202, 'Cond Compo'!D$16:D$18, 0), MATCH(G4202, 'Cond Compo'!C$16:C$19, 0)), ""))</f>
        <v/>
      </c>
      <c r="I4202" s="12" t="str">
        <f>IF($E4202 &lt;&gt; "", IF(E4202 = 0, "", VLOOKUP(E4202,'Cond Perturbation'!A:B,2,FALSE)),"")</f>
        <v/>
      </c>
      <c r="J4202" s="28"/>
      <c r="K4202" s="29" t="str">
        <f>IF($B4202 &lt;&gt; "", IF(C4202="Oui",IF(H4202=1,IF(E4202=0,Résultat!G$8,IF(J4202="No",Résultat!$G$8,Résultat!$G$7)),IF(H4202=2,IF(E4202=0,Résultat!G$9,IF(J4202="No",Résultat!$G$9,Résultat!$G$7)),Résultat!$G$7)),IF(C4202 = "Totale", IF(H4202=1,IF(E4202=0,Résultat!G$8,IF(J4202="No",Résultat!$G$9,Résultat!$G$7)),IF(H4202=2,IF(E4202=0,Résultat!G$9,IF(J4202="No",Résultat!$G$9,Résultat!$G$7)),Résultat!$G$7)),Résultat!$G$7)), "")</f>
        <v/>
      </c>
    </row>
    <row r="4203" spans="1:11" ht="20.100000000000001" customHeight="1">
      <c r="A4203" s="26"/>
      <c r="B4203" s="27"/>
      <c r="C4203" s="11" t="str">
        <f>IF($B4203 &lt;&gt; "",VLOOKUP(MID(B4203,3,5),'Recyclabilité Prod Matx'!C:F,2,FALSE), "")</f>
        <v/>
      </c>
      <c r="D4203" s="11" t="str">
        <f>IF($B4203 &lt;&gt; "",VLOOKUP(MID(B4203,3,5),'Recyclabilité Prod Matx'!C:F,3,FALSE),"")</f>
        <v/>
      </c>
      <c r="E4203" s="11" t="str">
        <f>IF($B4203 &lt;&gt; "",VLOOKUP(MID(B4203,3,5),'Recyclabilité Prod Matx'!C:F,4,FALSE), "")</f>
        <v/>
      </c>
      <c r="F4203" s="12" t="str">
        <f>IF($B4203 &lt;&gt; "", IF(C4203="Totale","",IF(D4203 = 0, "", VLOOKUP(D4203,'Cond Compo'!A:B,2,FALSE))),"")</f>
        <v/>
      </c>
      <c r="G4203" s="28"/>
      <c r="H4203" s="11" t="str">
        <f xml:space="preserve"> IF(C4203="Totale",2,IF($G4203 &lt;&gt; "", IF(D4203 = "E",MATCH(G4203, 'Cond Compo'!D$16:D$18, 0), MATCH(G4203, 'Cond Compo'!C$16:C$19, 0)), ""))</f>
        <v/>
      </c>
      <c r="I4203" s="12" t="str">
        <f>IF($E4203 &lt;&gt; "", IF(E4203 = 0, "", VLOOKUP(E4203,'Cond Perturbation'!A:B,2,FALSE)),"")</f>
        <v/>
      </c>
      <c r="J4203" s="28"/>
      <c r="K4203" s="29" t="str">
        <f>IF($B4203 &lt;&gt; "", IF(C4203="Oui",IF(H4203=1,IF(E4203=0,Résultat!G$8,IF(J4203="No",Résultat!$G$8,Résultat!$G$7)),IF(H4203=2,IF(E4203=0,Résultat!G$9,IF(J4203="No",Résultat!$G$9,Résultat!$G$7)),Résultat!$G$7)),IF(C4203 = "Totale", IF(H4203=1,IF(E4203=0,Résultat!G$8,IF(J4203="No",Résultat!$G$9,Résultat!$G$7)),IF(H4203=2,IF(E4203=0,Résultat!G$9,IF(J4203="No",Résultat!$G$9,Résultat!$G$7)),Résultat!$G$7)),Résultat!$G$7)), "")</f>
        <v/>
      </c>
    </row>
    <row r="4204" spans="1:11" ht="20.100000000000001" customHeight="1">
      <c r="A4204" s="26"/>
      <c r="B4204" s="27"/>
      <c r="C4204" s="11" t="str">
        <f>IF($B4204 &lt;&gt; "",VLOOKUP(MID(B4204,3,5),'Recyclabilité Prod Matx'!C:F,2,FALSE), "")</f>
        <v/>
      </c>
      <c r="D4204" s="11" t="str">
        <f>IF($B4204 &lt;&gt; "",VLOOKUP(MID(B4204,3,5),'Recyclabilité Prod Matx'!C:F,3,FALSE),"")</f>
        <v/>
      </c>
      <c r="E4204" s="11" t="str">
        <f>IF($B4204 &lt;&gt; "",VLOOKUP(MID(B4204,3,5),'Recyclabilité Prod Matx'!C:F,4,FALSE), "")</f>
        <v/>
      </c>
      <c r="F4204" s="12" t="str">
        <f>IF($B4204 &lt;&gt; "", IF(C4204="Totale","",IF(D4204 = 0, "", VLOOKUP(D4204,'Cond Compo'!A:B,2,FALSE))),"")</f>
        <v/>
      </c>
      <c r="G4204" s="28"/>
      <c r="H4204" s="11" t="str">
        <f xml:space="preserve"> IF(C4204="Totale",2,IF($G4204 &lt;&gt; "", IF(D4204 = "E",MATCH(G4204, 'Cond Compo'!D$16:D$18, 0), MATCH(G4204, 'Cond Compo'!C$16:C$19, 0)), ""))</f>
        <v/>
      </c>
      <c r="I4204" s="12" t="str">
        <f>IF($E4204 &lt;&gt; "", IF(E4204 = 0, "", VLOOKUP(E4204,'Cond Perturbation'!A:B,2,FALSE)),"")</f>
        <v/>
      </c>
      <c r="J4204" s="28"/>
      <c r="K4204" s="29" t="str">
        <f>IF($B4204 &lt;&gt; "", IF(C4204="Oui",IF(H4204=1,IF(E4204=0,Résultat!G$8,IF(J4204="No",Résultat!$G$8,Résultat!$G$7)),IF(H4204=2,IF(E4204=0,Résultat!G$9,IF(J4204="No",Résultat!$G$9,Résultat!$G$7)),Résultat!$G$7)),IF(C4204 = "Totale", IF(H4204=1,IF(E4204=0,Résultat!G$8,IF(J4204="No",Résultat!$G$9,Résultat!$G$7)),IF(H4204=2,IF(E4204=0,Résultat!G$9,IF(J4204="No",Résultat!$G$9,Résultat!$G$7)),Résultat!$G$7)),Résultat!$G$7)), "")</f>
        <v/>
      </c>
    </row>
    <row r="4205" spans="1:11" ht="20.100000000000001" customHeight="1">
      <c r="A4205" s="26"/>
      <c r="B4205" s="27"/>
      <c r="C4205" s="11" t="str">
        <f>IF($B4205 &lt;&gt; "",VLOOKUP(MID(B4205,3,5),'Recyclabilité Prod Matx'!C:F,2,FALSE), "")</f>
        <v/>
      </c>
      <c r="D4205" s="11" t="str">
        <f>IF($B4205 &lt;&gt; "",VLOOKUP(MID(B4205,3,5),'Recyclabilité Prod Matx'!C:F,3,FALSE),"")</f>
        <v/>
      </c>
      <c r="E4205" s="11" t="str">
        <f>IF($B4205 &lt;&gt; "",VLOOKUP(MID(B4205,3,5),'Recyclabilité Prod Matx'!C:F,4,FALSE), "")</f>
        <v/>
      </c>
      <c r="F4205" s="12" t="str">
        <f>IF($B4205 &lt;&gt; "", IF(C4205="Totale","",IF(D4205 = 0, "", VLOOKUP(D4205,'Cond Compo'!A:B,2,FALSE))),"")</f>
        <v/>
      </c>
      <c r="G4205" s="28"/>
      <c r="H4205" s="11" t="str">
        <f xml:space="preserve"> IF(C4205="Totale",2,IF($G4205 &lt;&gt; "", IF(D4205 = "E",MATCH(G4205, 'Cond Compo'!D$16:D$18, 0), MATCH(G4205, 'Cond Compo'!C$16:C$19, 0)), ""))</f>
        <v/>
      </c>
      <c r="I4205" s="12" t="str">
        <f>IF($E4205 &lt;&gt; "", IF(E4205 = 0, "", VLOOKUP(E4205,'Cond Perturbation'!A:B,2,FALSE)),"")</f>
        <v/>
      </c>
      <c r="J4205" s="28"/>
      <c r="K4205" s="29" t="str">
        <f>IF($B4205 &lt;&gt; "", IF(C4205="Oui",IF(H4205=1,IF(E4205=0,Résultat!G$8,IF(J4205="No",Résultat!$G$8,Résultat!$G$7)),IF(H4205=2,IF(E4205=0,Résultat!G$9,IF(J4205="No",Résultat!$G$9,Résultat!$G$7)),Résultat!$G$7)),IF(C4205 = "Totale", IF(H4205=1,IF(E4205=0,Résultat!G$8,IF(J4205="No",Résultat!$G$9,Résultat!$G$7)),IF(H4205=2,IF(E4205=0,Résultat!G$9,IF(J4205="No",Résultat!$G$9,Résultat!$G$7)),Résultat!$G$7)),Résultat!$G$7)), "")</f>
        <v/>
      </c>
    </row>
    <row r="4206" spans="1:11" ht="20.100000000000001" customHeight="1">
      <c r="A4206" s="26"/>
      <c r="B4206" s="27"/>
      <c r="C4206" s="11" t="str">
        <f>IF($B4206 &lt;&gt; "",VLOOKUP(MID(B4206,3,5),'Recyclabilité Prod Matx'!C:F,2,FALSE), "")</f>
        <v/>
      </c>
      <c r="D4206" s="11" t="str">
        <f>IF($B4206 &lt;&gt; "",VLOOKUP(MID(B4206,3,5),'Recyclabilité Prod Matx'!C:F,3,FALSE),"")</f>
        <v/>
      </c>
      <c r="E4206" s="11" t="str">
        <f>IF($B4206 &lt;&gt; "",VLOOKUP(MID(B4206,3,5),'Recyclabilité Prod Matx'!C:F,4,FALSE), "")</f>
        <v/>
      </c>
      <c r="F4206" s="12" t="str">
        <f>IF($B4206 &lt;&gt; "", IF(C4206="Totale","",IF(D4206 = 0, "", VLOOKUP(D4206,'Cond Compo'!A:B,2,FALSE))),"")</f>
        <v/>
      </c>
      <c r="G4206" s="28"/>
      <c r="H4206" s="11" t="str">
        <f xml:space="preserve"> IF(C4206="Totale",2,IF($G4206 &lt;&gt; "", IF(D4206 = "E",MATCH(G4206, 'Cond Compo'!D$16:D$18, 0), MATCH(G4206, 'Cond Compo'!C$16:C$19, 0)), ""))</f>
        <v/>
      </c>
      <c r="I4206" s="12" t="str">
        <f>IF($E4206 &lt;&gt; "", IF(E4206 = 0, "", VLOOKUP(E4206,'Cond Perturbation'!A:B,2,FALSE)),"")</f>
        <v/>
      </c>
      <c r="J4206" s="28"/>
      <c r="K4206" s="29" t="str">
        <f>IF($B4206 &lt;&gt; "", IF(C4206="Oui",IF(H4206=1,IF(E4206=0,Résultat!G$8,IF(J4206="No",Résultat!$G$8,Résultat!$G$7)),IF(H4206=2,IF(E4206=0,Résultat!G$9,IF(J4206="No",Résultat!$G$9,Résultat!$G$7)),Résultat!$G$7)),IF(C4206 = "Totale", IF(H4206=1,IF(E4206=0,Résultat!G$8,IF(J4206="No",Résultat!$G$9,Résultat!$G$7)),IF(H4206=2,IF(E4206=0,Résultat!G$9,IF(J4206="No",Résultat!$G$9,Résultat!$G$7)),Résultat!$G$7)),Résultat!$G$7)), "")</f>
        <v/>
      </c>
    </row>
    <row r="4207" spans="1:11" ht="20.100000000000001" customHeight="1">
      <c r="A4207" s="26"/>
      <c r="B4207" s="27"/>
      <c r="C4207" s="11" t="str">
        <f>IF($B4207 &lt;&gt; "",VLOOKUP(MID(B4207,3,5),'Recyclabilité Prod Matx'!C:F,2,FALSE), "")</f>
        <v/>
      </c>
      <c r="D4207" s="11" t="str">
        <f>IF($B4207 &lt;&gt; "",VLOOKUP(MID(B4207,3,5),'Recyclabilité Prod Matx'!C:F,3,FALSE),"")</f>
        <v/>
      </c>
      <c r="E4207" s="11" t="str">
        <f>IF($B4207 &lt;&gt; "",VLOOKUP(MID(B4207,3,5),'Recyclabilité Prod Matx'!C:F,4,FALSE), "")</f>
        <v/>
      </c>
      <c r="F4207" s="12" t="str">
        <f>IF($B4207 &lt;&gt; "", IF(C4207="Totale","",IF(D4207 = 0, "", VLOOKUP(D4207,'Cond Compo'!A:B,2,FALSE))),"")</f>
        <v/>
      </c>
      <c r="G4207" s="28"/>
      <c r="H4207" s="11" t="str">
        <f xml:space="preserve"> IF(C4207="Totale",2,IF($G4207 &lt;&gt; "", IF(D4207 = "E",MATCH(G4207, 'Cond Compo'!D$16:D$18, 0), MATCH(G4207, 'Cond Compo'!C$16:C$19, 0)), ""))</f>
        <v/>
      </c>
      <c r="I4207" s="12" t="str">
        <f>IF($E4207 &lt;&gt; "", IF(E4207 = 0, "", VLOOKUP(E4207,'Cond Perturbation'!A:B,2,FALSE)),"")</f>
        <v/>
      </c>
      <c r="J4207" s="28"/>
      <c r="K4207" s="29" t="str">
        <f>IF($B4207 &lt;&gt; "", IF(C4207="Oui",IF(H4207=1,IF(E4207=0,Résultat!G$8,IF(J4207="No",Résultat!$G$8,Résultat!$G$7)),IF(H4207=2,IF(E4207=0,Résultat!G$9,IF(J4207="No",Résultat!$G$9,Résultat!$G$7)),Résultat!$G$7)),IF(C4207 = "Totale", IF(H4207=1,IF(E4207=0,Résultat!G$8,IF(J4207="No",Résultat!$G$9,Résultat!$G$7)),IF(H4207=2,IF(E4207=0,Résultat!G$9,IF(J4207="No",Résultat!$G$9,Résultat!$G$7)),Résultat!$G$7)),Résultat!$G$7)), "")</f>
        <v/>
      </c>
    </row>
    <row r="4208" spans="1:11" ht="20.100000000000001" customHeight="1">
      <c r="A4208" s="26"/>
      <c r="B4208" s="27"/>
      <c r="C4208" s="11" t="str">
        <f>IF($B4208 &lt;&gt; "",VLOOKUP(MID(B4208,3,5),'Recyclabilité Prod Matx'!C:F,2,FALSE), "")</f>
        <v/>
      </c>
      <c r="D4208" s="11" t="str">
        <f>IF($B4208 &lt;&gt; "",VLOOKUP(MID(B4208,3,5),'Recyclabilité Prod Matx'!C:F,3,FALSE),"")</f>
        <v/>
      </c>
      <c r="E4208" s="11" t="str">
        <f>IF($B4208 &lt;&gt; "",VLOOKUP(MID(B4208,3,5),'Recyclabilité Prod Matx'!C:F,4,FALSE), "")</f>
        <v/>
      </c>
      <c r="F4208" s="12" t="str">
        <f>IF($B4208 &lt;&gt; "", IF(C4208="Totale","",IF(D4208 = 0, "", VLOOKUP(D4208,'Cond Compo'!A:B,2,FALSE))),"")</f>
        <v/>
      </c>
      <c r="G4208" s="28"/>
      <c r="H4208" s="11" t="str">
        <f xml:space="preserve"> IF(C4208="Totale",2,IF($G4208 &lt;&gt; "", IF(D4208 = "E",MATCH(G4208, 'Cond Compo'!D$16:D$18, 0), MATCH(G4208, 'Cond Compo'!C$16:C$19, 0)), ""))</f>
        <v/>
      </c>
      <c r="I4208" s="12" t="str">
        <f>IF($E4208 &lt;&gt; "", IF(E4208 = 0, "", VLOOKUP(E4208,'Cond Perturbation'!A:B,2,FALSE)),"")</f>
        <v/>
      </c>
      <c r="J4208" s="28"/>
      <c r="K4208" s="29" t="str">
        <f>IF($B4208 &lt;&gt; "", IF(C4208="Oui",IF(H4208=1,IF(E4208=0,Résultat!G$8,IF(J4208="No",Résultat!$G$8,Résultat!$G$7)),IF(H4208=2,IF(E4208=0,Résultat!G$9,IF(J4208="No",Résultat!$G$9,Résultat!$G$7)),Résultat!$G$7)),IF(C4208 = "Totale", IF(H4208=1,IF(E4208=0,Résultat!G$8,IF(J4208="No",Résultat!$G$9,Résultat!$G$7)),IF(H4208=2,IF(E4208=0,Résultat!G$9,IF(J4208="No",Résultat!$G$9,Résultat!$G$7)),Résultat!$G$7)),Résultat!$G$7)), "")</f>
        <v/>
      </c>
    </row>
    <row r="4209" spans="1:11" ht="20.100000000000001" customHeight="1">
      <c r="A4209" s="26"/>
      <c r="B4209" s="27"/>
      <c r="C4209" s="11" t="str">
        <f>IF($B4209 &lt;&gt; "",VLOOKUP(MID(B4209,3,5),'Recyclabilité Prod Matx'!C:F,2,FALSE), "")</f>
        <v/>
      </c>
      <c r="D4209" s="11" t="str">
        <f>IF($B4209 &lt;&gt; "",VLOOKUP(MID(B4209,3,5),'Recyclabilité Prod Matx'!C:F,3,FALSE),"")</f>
        <v/>
      </c>
      <c r="E4209" s="11" t="str">
        <f>IF($B4209 &lt;&gt; "",VLOOKUP(MID(B4209,3,5),'Recyclabilité Prod Matx'!C:F,4,FALSE), "")</f>
        <v/>
      </c>
      <c r="F4209" s="12" t="str">
        <f>IF($B4209 &lt;&gt; "", IF(C4209="Totale","",IF(D4209 = 0, "", VLOOKUP(D4209,'Cond Compo'!A:B,2,FALSE))),"")</f>
        <v/>
      </c>
      <c r="G4209" s="28"/>
      <c r="H4209" s="11" t="str">
        <f xml:space="preserve"> IF(C4209="Totale",2,IF($G4209 &lt;&gt; "", IF(D4209 = "E",MATCH(G4209, 'Cond Compo'!D$16:D$18, 0), MATCH(G4209, 'Cond Compo'!C$16:C$19, 0)), ""))</f>
        <v/>
      </c>
      <c r="I4209" s="12" t="str">
        <f>IF($E4209 &lt;&gt; "", IF(E4209 = 0, "", VLOOKUP(E4209,'Cond Perturbation'!A:B,2,FALSE)),"")</f>
        <v/>
      </c>
      <c r="J4209" s="28"/>
      <c r="K4209" s="29" t="str">
        <f>IF($B4209 &lt;&gt; "", IF(C4209="Oui",IF(H4209=1,IF(E4209=0,Résultat!G$8,IF(J4209="No",Résultat!$G$8,Résultat!$G$7)),IF(H4209=2,IF(E4209=0,Résultat!G$9,IF(J4209="No",Résultat!$G$9,Résultat!$G$7)),Résultat!$G$7)),IF(C4209 = "Totale", IF(H4209=1,IF(E4209=0,Résultat!G$8,IF(J4209="No",Résultat!$G$9,Résultat!$G$7)),IF(H4209=2,IF(E4209=0,Résultat!G$9,IF(J4209="No",Résultat!$G$9,Résultat!$G$7)),Résultat!$G$7)),Résultat!$G$7)), "")</f>
        <v/>
      </c>
    </row>
    <row r="4210" spans="1:11" ht="20.100000000000001" customHeight="1">
      <c r="A4210" s="26"/>
      <c r="B4210" s="27"/>
      <c r="C4210" s="11" t="str">
        <f>IF($B4210 &lt;&gt; "",VLOOKUP(MID(B4210,3,5),'Recyclabilité Prod Matx'!C:F,2,FALSE), "")</f>
        <v/>
      </c>
      <c r="D4210" s="11" t="str">
        <f>IF($B4210 &lt;&gt; "",VLOOKUP(MID(B4210,3,5),'Recyclabilité Prod Matx'!C:F,3,FALSE),"")</f>
        <v/>
      </c>
      <c r="E4210" s="11" t="str">
        <f>IF($B4210 &lt;&gt; "",VLOOKUP(MID(B4210,3,5),'Recyclabilité Prod Matx'!C:F,4,FALSE), "")</f>
        <v/>
      </c>
      <c r="F4210" s="12" t="str">
        <f>IF($B4210 &lt;&gt; "", IF(C4210="Totale","",IF(D4210 = 0, "", VLOOKUP(D4210,'Cond Compo'!A:B,2,FALSE))),"")</f>
        <v/>
      </c>
      <c r="G4210" s="28"/>
      <c r="H4210" s="11" t="str">
        <f xml:space="preserve"> IF(C4210="Totale",2,IF($G4210 &lt;&gt; "", IF(D4210 = "E",MATCH(G4210, 'Cond Compo'!D$16:D$18, 0), MATCH(G4210, 'Cond Compo'!C$16:C$19, 0)), ""))</f>
        <v/>
      </c>
      <c r="I4210" s="12" t="str">
        <f>IF($E4210 &lt;&gt; "", IF(E4210 = 0, "", VLOOKUP(E4210,'Cond Perturbation'!A:B,2,FALSE)),"")</f>
        <v/>
      </c>
      <c r="J4210" s="28"/>
      <c r="K4210" s="29" t="str">
        <f>IF($B4210 &lt;&gt; "", IF(C4210="Oui",IF(H4210=1,IF(E4210=0,Résultat!G$8,IF(J4210="No",Résultat!$G$8,Résultat!$G$7)),IF(H4210=2,IF(E4210=0,Résultat!G$9,IF(J4210="No",Résultat!$G$9,Résultat!$G$7)),Résultat!$G$7)),IF(C4210 = "Totale", IF(H4210=1,IF(E4210=0,Résultat!G$8,IF(J4210="No",Résultat!$G$9,Résultat!$G$7)),IF(H4210=2,IF(E4210=0,Résultat!G$9,IF(J4210="No",Résultat!$G$9,Résultat!$G$7)),Résultat!$G$7)),Résultat!$G$7)), "")</f>
        <v/>
      </c>
    </row>
    <row r="4211" spans="1:11" ht="20.100000000000001" customHeight="1">
      <c r="A4211" s="26"/>
      <c r="B4211" s="27"/>
      <c r="C4211" s="11" t="str">
        <f>IF($B4211 &lt;&gt; "",VLOOKUP(MID(B4211,3,5),'Recyclabilité Prod Matx'!C:F,2,FALSE), "")</f>
        <v/>
      </c>
      <c r="D4211" s="11" t="str">
        <f>IF($B4211 &lt;&gt; "",VLOOKUP(MID(B4211,3,5),'Recyclabilité Prod Matx'!C:F,3,FALSE),"")</f>
        <v/>
      </c>
      <c r="E4211" s="11" t="str">
        <f>IF($B4211 &lt;&gt; "",VLOOKUP(MID(B4211,3,5),'Recyclabilité Prod Matx'!C:F,4,FALSE), "")</f>
        <v/>
      </c>
      <c r="F4211" s="12" t="str">
        <f>IF($B4211 &lt;&gt; "", IF(C4211="Totale","",IF(D4211 = 0, "", VLOOKUP(D4211,'Cond Compo'!A:B,2,FALSE))),"")</f>
        <v/>
      </c>
      <c r="G4211" s="28"/>
      <c r="H4211" s="11" t="str">
        <f xml:space="preserve"> IF(C4211="Totale",2,IF($G4211 &lt;&gt; "", IF(D4211 = "E",MATCH(G4211, 'Cond Compo'!D$16:D$18, 0), MATCH(G4211, 'Cond Compo'!C$16:C$19, 0)), ""))</f>
        <v/>
      </c>
      <c r="I4211" s="12" t="str">
        <f>IF($E4211 &lt;&gt; "", IF(E4211 = 0, "", VLOOKUP(E4211,'Cond Perturbation'!A:B,2,FALSE)),"")</f>
        <v/>
      </c>
      <c r="J4211" s="28"/>
      <c r="K4211" s="29" t="str">
        <f>IF($B4211 &lt;&gt; "", IF(C4211="Oui",IF(H4211=1,IF(E4211=0,Résultat!G$8,IF(J4211="No",Résultat!$G$8,Résultat!$G$7)),IF(H4211=2,IF(E4211=0,Résultat!G$9,IF(J4211="No",Résultat!$G$9,Résultat!$G$7)),Résultat!$G$7)),IF(C4211 = "Totale", IF(H4211=1,IF(E4211=0,Résultat!G$8,IF(J4211="No",Résultat!$G$9,Résultat!$G$7)),IF(H4211=2,IF(E4211=0,Résultat!G$9,IF(J4211="No",Résultat!$G$9,Résultat!$G$7)),Résultat!$G$7)),Résultat!$G$7)), "")</f>
        <v/>
      </c>
    </row>
    <row r="4212" spans="1:11" ht="20.100000000000001" customHeight="1">
      <c r="A4212" s="26"/>
      <c r="B4212" s="27"/>
      <c r="C4212" s="11" t="str">
        <f>IF($B4212 &lt;&gt; "",VLOOKUP(MID(B4212,3,5),'Recyclabilité Prod Matx'!C:F,2,FALSE), "")</f>
        <v/>
      </c>
      <c r="D4212" s="11" t="str">
        <f>IF($B4212 &lt;&gt; "",VLOOKUP(MID(B4212,3,5),'Recyclabilité Prod Matx'!C:F,3,FALSE),"")</f>
        <v/>
      </c>
      <c r="E4212" s="11" t="str">
        <f>IF($B4212 &lt;&gt; "",VLOOKUP(MID(B4212,3,5),'Recyclabilité Prod Matx'!C:F,4,FALSE), "")</f>
        <v/>
      </c>
      <c r="F4212" s="12" t="str">
        <f>IF($B4212 &lt;&gt; "", IF(C4212="Totale","",IF(D4212 = 0, "", VLOOKUP(D4212,'Cond Compo'!A:B,2,FALSE))),"")</f>
        <v/>
      </c>
      <c r="G4212" s="28"/>
      <c r="H4212" s="11" t="str">
        <f xml:space="preserve"> IF(C4212="Totale",2,IF($G4212 &lt;&gt; "", IF(D4212 = "E",MATCH(G4212, 'Cond Compo'!D$16:D$18, 0), MATCH(G4212, 'Cond Compo'!C$16:C$19, 0)), ""))</f>
        <v/>
      </c>
      <c r="I4212" s="12" t="str">
        <f>IF($E4212 &lt;&gt; "", IF(E4212 = 0, "", VLOOKUP(E4212,'Cond Perturbation'!A:B,2,FALSE)),"")</f>
        <v/>
      </c>
      <c r="J4212" s="28"/>
      <c r="K4212" s="29" t="str">
        <f>IF($B4212 &lt;&gt; "", IF(C4212="Oui",IF(H4212=1,IF(E4212=0,Résultat!G$8,IF(J4212="No",Résultat!$G$8,Résultat!$G$7)),IF(H4212=2,IF(E4212=0,Résultat!G$9,IF(J4212="No",Résultat!$G$9,Résultat!$G$7)),Résultat!$G$7)),IF(C4212 = "Totale", IF(H4212=1,IF(E4212=0,Résultat!G$8,IF(J4212="No",Résultat!$G$9,Résultat!$G$7)),IF(H4212=2,IF(E4212=0,Résultat!G$9,IF(J4212="No",Résultat!$G$9,Résultat!$G$7)),Résultat!$G$7)),Résultat!$G$7)), "")</f>
        <v/>
      </c>
    </row>
    <row r="4213" spans="1:11" ht="20.100000000000001" customHeight="1">
      <c r="A4213" s="26"/>
      <c r="B4213" s="27"/>
      <c r="C4213" s="11" t="str">
        <f>IF($B4213 &lt;&gt; "",VLOOKUP(MID(B4213,3,5),'Recyclabilité Prod Matx'!C:F,2,FALSE), "")</f>
        <v/>
      </c>
      <c r="D4213" s="11" t="str">
        <f>IF($B4213 &lt;&gt; "",VLOOKUP(MID(B4213,3,5),'Recyclabilité Prod Matx'!C:F,3,FALSE),"")</f>
        <v/>
      </c>
      <c r="E4213" s="11" t="str">
        <f>IF($B4213 &lt;&gt; "",VLOOKUP(MID(B4213,3,5),'Recyclabilité Prod Matx'!C:F,4,FALSE), "")</f>
        <v/>
      </c>
      <c r="F4213" s="12" t="str">
        <f>IF($B4213 &lt;&gt; "", IF(C4213="Totale","",IF(D4213 = 0, "", VLOOKUP(D4213,'Cond Compo'!A:B,2,FALSE))),"")</f>
        <v/>
      </c>
      <c r="G4213" s="28"/>
      <c r="H4213" s="11" t="str">
        <f xml:space="preserve"> IF(C4213="Totale",2,IF($G4213 &lt;&gt; "", IF(D4213 = "E",MATCH(G4213, 'Cond Compo'!D$16:D$18, 0), MATCH(G4213, 'Cond Compo'!C$16:C$19, 0)), ""))</f>
        <v/>
      </c>
      <c r="I4213" s="12" t="str">
        <f>IF($E4213 &lt;&gt; "", IF(E4213 = 0, "", VLOOKUP(E4213,'Cond Perturbation'!A:B,2,FALSE)),"")</f>
        <v/>
      </c>
      <c r="J4213" s="28"/>
      <c r="K4213" s="29" t="str">
        <f>IF($B4213 &lt;&gt; "", IF(C4213="Oui",IF(H4213=1,IF(E4213=0,Résultat!G$8,IF(J4213="No",Résultat!$G$8,Résultat!$G$7)),IF(H4213=2,IF(E4213=0,Résultat!G$9,IF(J4213="No",Résultat!$G$9,Résultat!$G$7)),Résultat!$G$7)),IF(C4213 = "Totale", IF(H4213=1,IF(E4213=0,Résultat!G$8,IF(J4213="No",Résultat!$G$9,Résultat!$G$7)),IF(H4213=2,IF(E4213=0,Résultat!G$9,IF(J4213="No",Résultat!$G$9,Résultat!$G$7)),Résultat!$G$7)),Résultat!$G$7)), "")</f>
        <v/>
      </c>
    </row>
    <row r="4214" spans="1:11" ht="20.100000000000001" customHeight="1">
      <c r="A4214" s="26"/>
      <c r="B4214" s="27"/>
      <c r="C4214" s="11" t="str">
        <f>IF($B4214 &lt;&gt; "",VLOOKUP(MID(B4214,3,5),'Recyclabilité Prod Matx'!C:F,2,FALSE), "")</f>
        <v/>
      </c>
      <c r="D4214" s="11" t="str">
        <f>IF($B4214 &lt;&gt; "",VLOOKUP(MID(B4214,3,5),'Recyclabilité Prod Matx'!C:F,3,FALSE),"")</f>
        <v/>
      </c>
      <c r="E4214" s="11" t="str">
        <f>IF($B4214 &lt;&gt; "",VLOOKUP(MID(B4214,3,5),'Recyclabilité Prod Matx'!C:F,4,FALSE), "")</f>
        <v/>
      </c>
      <c r="F4214" s="12" t="str">
        <f>IF($B4214 &lt;&gt; "", IF(C4214="Totale","",IF(D4214 = 0, "", VLOOKUP(D4214,'Cond Compo'!A:B,2,FALSE))),"")</f>
        <v/>
      </c>
      <c r="G4214" s="28"/>
      <c r="H4214" s="11" t="str">
        <f xml:space="preserve"> IF(C4214="Totale",2,IF($G4214 &lt;&gt; "", IF(D4214 = "E",MATCH(G4214, 'Cond Compo'!D$16:D$18, 0), MATCH(G4214, 'Cond Compo'!C$16:C$19, 0)), ""))</f>
        <v/>
      </c>
      <c r="I4214" s="12" t="str">
        <f>IF($E4214 &lt;&gt; "", IF(E4214 = 0, "", VLOOKUP(E4214,'Cond Perturbation'!A:B,2,FALSE)),"")</f>
        <v/>
      </c>
      <c r="J4214" s="28"/>
      <c r="K4214" s="29" t="str">
        <f>IF($B4214 &lt;&gt; "", IF(C4214="Oui",IF(H4214=1,IF(E4214=0,Résultat!G$8,IF(J4214="No",Résultat!$G$8,Résultat!$G$7)),IF(H4214=2,IF(E4214=0,Résultat!G$9,IF(J4214="No",Résultat!$G$9,Résultat!$G$7)),Résultat!$G$7)),IF(C4214 = "Totale", IF(H4214=1,IF(E4214=0,Résultat!G$8,IF(J4214="No",Résultat!$G$9,Résultat!$G$7)),IF(H4214=2,IF(E4214=0,Résultat!G$9,IF(J4214="No",Résultat!$G$9,Résultat!$G$7)),Résultat!$G$7)),Résultat!$G$7)), "")</f>
        <v/>
      </c>
    </row>
    <row r="4215" spans="1:11" ht="20.100000000000001" customHeight="1">
      <c r="A4215" s="26"/>
      <c r="B4215" s="27"/>
      <c r="C4215" s="11" t="str">
        <f>IF($B4215 &lt;&gt; "",VLOOKUP(MID(B4215,3,5),'Recyclabilité Prod Matx'!C:F,2,FALSE), "")</f>
        <v/>
      </c>
      <c r="D4215" s="11" t="str">
        <f>IF($B4215 &lt;&gt; "",VLOOKUP(MID(B4215,3,5),'Recyclabilité Prod Matx'!C:F,3,FALSE),"")</f>
        <v/>
      </c>
      <c r="E4215" s="11" t="str">
        <f>IF($B4215 &lt;&gt; "",VLOOKUP(MID(B4215,3,5),'Recyclabilité Prod Matx'!C:F,4,FALSE), "")</f>
        <v/>
      </c>
      <c r="F4215" s="12" t="str">
        <f>IF($B4215 &lt;&gt; "", IF(C4215="Totale","",IF(D4215 = 0, "", VLOOKUP(D4215,'Cond Compo'!A:B,2,FALSE))),"")</f>
        <v/>
      </c>
      <c r="G4215" s="28"/>
      <c r="H4215" s="11" t="str">
        <f xml:space="preserve"> IF(C4215="Totale",2,IF($G4215 &lt;&gt; "", IF(D4215 = "E",MATCH(G4215, 'Cond Compo'!D$16:D$18, 0), MATCH(G4215, 'Cond Compo'!C$16:C$19, 0)), ""))</f>
        <v/>
      </c>
      <c r="I4215" s="12" t="str">
        <f>IF($E4215 &lt;&gt; "", IF(E4215 = 0, "", VLOOKUP(E4215,'Cond Perturbation'!A:B,2,FALSE)),"")</f>
        <v/>
      </c>
      <c r="J4215" s="28"/>
      <c r="K4215" s="29" t="str">
        <f>IF($B4215 &lt;&gt; "", IF(C4215="Oui",IF(H4215=1,IF(E4215=0,Résultat!G$8,IF(J4215="No",Résultat!$G$8,Résultat!$G$7)),IF(H4215=2,IF(E4215=0,Résultat!G$9,IF(J4215="No",Résultat!$G$9,Résultat!$G$7)),Résultat!$G$7)),IF(C4215 = "Totale", IF(H4215=1,IF(E4215=0,Résultat!G$8,IF(J4215="No",Résultat!$G$9,Résultat!$G$7)),IF(H4215=2,IF(E4215=0,Résultat!G$9,IF(J4215="No",Résultat!$G$9,Résultat!$G$7)),Résultat!$G$7)),Résultat!$G$7)), "")</f>
        <v/>
      </c>
    </row>
    <row r="4216" spans="1:11" ht="20.100000000000001" customHeight="1">
      <c r="A4216" s="26"/>
      <c r="B4216" s="27"/>
      <c r="C4216" s="11" t="str">
        <f>IF($B4216 &lt;&gt; "",VLOOKUP(MID(B4216,3,5),'Recyclabilité Prod Matx'!C:F,2,FALSE), "")</f>
        <v/>
      </c>
      <c r="D4216" s="11" t="str">
        <f>IF($B4216 &lt;&gt; "",VLOOKUP(MID(B4216,3,5),'Recyclabilité Prod Matx'!C:F,3,FALSE),"")</f>
        <v/>
      </c>
      <c r="E4216" s="11" t="str">
        <f>IF($B4216 &lt;&gt; "",VLOOKUP(MID(B4216,3,5),'Recyclabilité Prod Matx'!C:F,4,FALSE), "")</f>
        <v/>
      </c>
      <c r="F4216" s="12" t="str">
        <f>IF($B4216 &lt;&gt; "", IF(C4216="Totale","",IF(D4216 = 0, "", VLOOKUP(D4216,'Cond Compo'!A:B,2,FALSE))),"")</f>
        <v/>
      </c>
      <c r="G4216" s="28"/>
      <c r="H4216" s="11" t="str">
        <f xml:space="preserve"> IF(C4216="Totale",2,IF($G4216 &lt;&gt; "", IF(D4216 = "E",MATCH(G4216, 'Cond Compo'!D$16:D$18, 0), MATCH(G4216, 'Cond Compo'!C$16:C$19, 0)), ""))</f>
        <v/>
      </c>
      <c r="I4216" s="12" t="str">
        <f>IF($E4216 &lt;&gt; "", IF(E4216 = 0, "", VLOOKUP(E4216,'Cond Perturbation'!A:B,2,FALSE)),"")</f>
        <v/>
      </c>
      <c r="J4216" s="28"/>
      <c r="K4216" s="29" t="str">
        <f>IF($B4216 &lt;&gt; "", IF(C4216="Oui",IF(H4216=1,IF(E4216=0,Résultat!G$8,IF(J4216="No",Résultat!$G$8,Résultat!$G$7)),IF(H4216=2,IF(E4216=0,Résultat!G$9,IF(J4216="No",Résultat!$G$9,Résultat!$G$7)),Résultat!$G$7)),IF(C4216 = "Totale", IF(H4216=1,IF(E4216=0,Résultat!G$8,IF(J4216="No",Résultat!$G$9,Résultat!$G$7)),IF(H4216=2,IF(E4216=0,Résultat!G$9,IF(J4216="No",Résultat!$G$9,Résultat!$G$7)),Résultat!$G$7)),Résultat!$G$7)), "")</f>
        <v/>
      </c>
    </row>
    <row r="4217" spans="1:11" ht="20.100000000000001" customHeight="1">
      <c r="A4217" s="26"/>
      <c r="B4217" s="27"/>
      <c r="C4217" s="11" t="str">
        <f>IF($B4217 &lt;&gt; "",VLOOKUP(MID(B4217,3,5),'Recyclabilité Prod Matx'!C:F,2,FALSE), "")</f>
        <v/>
      </c>
      <c r="D4217" s="11" t="str">
        <f>IF($B4217 &lt;&gt; "",VLOOKUP(MID(B4217,3,5),'Recyclabilité Prod Matx'!C:F,3,FALSE),"")</f>
        <v/>
      </c>
      <c r="E4217" s="11" t="str">
        <f>IF($B4217 &lt;&gt; "",VLOOKUP(MID(B4217,3,5),'Recyclabilité Prod Matx'!C:F,4,FALSE), "")</f>
        <v/>
      </c>
      <c r="F4217" s="12" t="str">
        <f>IF($B4217 &lt;&gt; "", IF(C4217="Totale","",IF(D4217 = 0, "", VLOOKUP(D4217,'Cond Compo'!A:B,2,FALSE))),"")</f>
        <v/>
      </c>
      <c r="G4217" s="28"/>
      <c r="H4217" s="11" t="str">
        <f xml:space="preserve"> IF(C4217="Totale",2,IF($G4217 &lt;&gt; "", IF(D4217 = "E",MATCH(G4217, 'Cond Compo'!D$16:D$18, 0), MATCH(G4217, 'Cond Compo'!C$16:C$19, 0)), ""))</f>
        <v/>
      </c>
      <c r="I4217" s="12" t="str">
        <f>IF($E4217 &lt;&gt; "", IF(E4217 = 0, "", VLOOKUP(E4217,'Cond Perturbation'!A:B,2,FALSE)),"")</f>
        <v/>
      </c>
      <c r="J4217" s="28"/>
      <c r="K4217" s="29" t="str">
        <f>IF($B4217 &lt;&gt; "", IF(C4217="Oui",IF(H4217=1,IF(E4217=0,Résultat!G$8,IF(J4217="No",Résultat!$G$8,Résultat!$G$7)),IF(H4217=2,IF(E4217=0,Résultat!G$9,IF(J4217="No",Résultat!$G$9,Résultat!$G$7)),Résultat!$G$7)),IF(C4217 = "Totale", IF(H4217=1,IF(E4217=0,Résultat!G$8,IF(J4217="No",Résultat!$G$9,Résultat!$G$7)),IF(H4217=2,IF(E4217=0,Résultat!G$9,IF(J4217="No",Résultat!$G$9,Résultat!$G$7)),Résultat!$G$7)),Résultat!$G$7)), "")</f>
        <v/>
      </c>
    </row>
    <row r="4218" spans="1:11" ht="20.100000000000001" customHeight="1">
      <c r="A4218" s="26"/>
      <c r="B4218" s="27"/>
      <c r="C4218" s="11" t="str">
        <f>IF($B4218 &lt;&gt; "",VLOOKUP(MID(B4218,3,5),'Recyclabilité Prod Matx'!C:F,2,FALSE), "")</f>
        <v/>
      </c>
      <c r="D4218" s="11" t="str">
        <f>IF($B4218 &lt;&gt; "",VLOOKUP(MID(B4218,3,5),'Recyclabilité Prod Matx'!C:F,3,FALSE),"")</f>
        <v/>
      </c>
      <c r="E4218" s="11" t="str">
        <f>IF($B4218 &lt;&gt; "",VLOOKUP(MID(B4218,3,5),'Recyclabilité Prod Matx'!C:F,4,FALSE), "")</f>
        <v/>
      </c>
      <c r="F4218" s="12" t="str">
        <f>IF($B4218 &lt;&gt; "", IF(C4218="Totale","",IF(D4218 = 0, "", VLOOKUP(D4218,'Cond Compo'!A:B,2,FALSE))),"")</f>
        <v/>
      </c>
      <c r="G4218" s="28"/>
      <c r="H4218" s="11" t="str">
        <f xml:space="preserve"> IF(C4218="Totale",2,IF($G4218 &lt;&gt; "", IF(D4218 = "E",MATCH(G4218, 'Cond Compo'!D$16:D$18, 0), MATCH(G4218, 'Cond Compo'!C$16:C$19, 0)), ""))</f>
        <v/>
      </c>
      <c r="I4218" s="12" t="str">
        <f>IF($E4218 &lt;&gt; "", IF(E4218 = 0, "", VLOOKUP(E4218,'Cond Perturbation'!A:B,2,FALSE)),"")</f>
        <v/>
      </c>
      <c r="J4218" s="28"/>
      <c r="K4218" s="29" t="str">
        <f>IF($B4218 &lt;&gt; "", IF(C4218="Oui",IF(H4218=1,IF(E4218=0,Résultat!G$8,IF(J4218="No",Résultat!$G$8,Résultat!$G$7)),IF(H4218=2,IF(E4218=0,Résultat!G$9,IF(J4218="No",Résultat!$G$9,Résultat!$G$7)),Résultat!$G$7)),IF(C4218 = "Totale", IF(H4218=1,IF(E4218=0,Résultat!G$8,IF(J4218="No",Résultat!$G$9,Résultat!$G$7)),IF(H4218=2,IF(E4218=0,Résultat!G$9,IF(J4218="No",Résultat!$G$9,Résultat!$G$7)),Résultat!$G$7)),Résultat!$G$7)), "")</f>
        <v/>
      </c>
    </row>
    <row r="4219" spans="1:11" ht="20.100000000000001" customHeight="1">
      <c r="A4219" s="26"/>
      <c r="B4219" s="27"/>
      <c r="C4219" s="11" t="str">
        <f>IF($B4219 &lt;&gt; "",VLOOKUP(MID(B4219,3,5),'Recyclabilité Prod Matx'!C:F,2,FALSE), "")</f>
        <v/>
      </c>
      <c r="D4219" s="11" t="str">
        <f>IF($B4219 &lt;&gt; "",VLOOKUP(MID(B4219,3,5),'Recyclabilité Prod Matx'!C:F,3,FALSE),"")</f>
        <v/>
      </c>
      <c r="E4219" s="11" t="str">
        <f>IF($B4219 &lt;&gt; "",VLOOKUP(MID(B4219,3,5),'Recyclabilité Prod Matx'!C:F,4,FALSE), "")</f>
        <v/>
      </c>
      <c r="F4219" s="12" t="str">
        <f>IF($B4219 &lt;&gt; "", IF(C4219="Totale","",IF(D4219 = 0, "", VLOOKUP(D4219,'Cond Compo'!A:B,2,FALSE))),"")</f>
        <v/>
      </c>
      <c r="G4219" s="28"/>
      <c r="H4219" s="11" t="str">
        <f xml:space="preserve"> IF(C4219="Totale",2,IF($G4219 &lt;&gt; "", IF(D4219 = "E",MATCH(G4219, 'Cond Compo'!D$16:D$18, 0), MATCH(G4219, 'Cond Compo'!C$16:C$19, 0)), ""))</f>
        <v/>
      </c>
      <c r="I4219" s="12" t="str">
        <f>IF($E4219 &lt;&gt; "", IF(E4219 = 0, "", VLOOKUP(E4219,'Cond Perturbation'!A:B,2,FALSE)),"")</f>
        <v/>
      </c>
      <c r="J4219" s="28"/>
      <c r="K4219" s="29" t="str">
        <f>IF($B4219 &lt;&gt; "", IF(C4219="Oui",IF(H4219=1,IF(E4219=0,Résultat!G$8,IF(J4219="No",Résultat!$G$8,Résultat!$G$7)),IF(H4219=2,IF(E4219=0,Résultat!G$9,IF(J4219="No",Résultat!$G$9,Résultat!$G$7)),Résultat!$G$7)),IF(C4219 = "Totale", IF(H4219=1,IF(E4219=0,Résultat!G$8,IF(J4219="No",Résultat!$G$9,Résultat!$G$7)),IF(H4219=2,IF(E4219=0,Résultat!G$9,IF(J4219="No",Résultat!$G$9,Résultat!$G$7)),Résultat!$G$7)),Résultat!$G$7)), "")</f>
        <v/>
      </c>
    </row>
    <row r="4220" spans="1:11" ht="20.100000000000001" customHeight="1">
      <c r="A4220" s="26"/>
      <c r="B4220" s="27"/>
      <c r="C4220" s="11" t="str">
        <f>IF($B4220 &lt;&gt; "",VLOOKUP(MID(B4220,3,5),'Recyclabilité Prod Matx'!C:F,2,FALSE), "")</f>
        <v/>
      </c>
      <c r="D4220" s="11" t="str">
        <f>IF($B4220 &lt;&gt; "",VLOOKUP(MID(B4220,3,5),'Recyclabilité Prod Matx'!C:F,3,FALSE),"")</f>
        <v/>
      </c>
      <c r="E4220" s="11" t="str">
        <f>IF($B4220 &lt;&gt; "",VLOOKUP(MID(B4220,3,5),'Recyclabilité Prod Matx'!C:F,4,FALSE), "")</f>
        <v/>
      </c>
      <c r="F4220" s="12" t="str">
        <f>IF($B4220 &lt;&gt; "", IF(C4220="Totale","",IF(D4220 = 0, "", VLOOKUP(D4220,'Cond Compo'!A:B,2,FALSE))),"")</f>
        <v/>
      </c>
      <c r="G4220" s="28"/>
      <c r="H4220" s="11" t="str">
        <f xml:space="preserve"> IF(C4220="Totale",2,IF($G4220 &lt;&gt; "", IF(D4220 = "E",MATCH(G4220, 'Cond Compo'!D$16:D$18, 0), MATCH(G4220, 'Cond Compo'!C$16:C$19, 0)), ""))</f>
        <v/>
      </c>
      <c r="I4220" s="12" t="str">
        <f>IF($E4220 &lt;&gt; "", IF(E4220 = 0, "", VLOOKUP(E4220,'Cond Perturbation'!A:B,2,FALSE)),"")</f>
        <v/>
      </c>
      <c r="J4220" s="28"/>
      <c r="K4220" s="29" t="str">
        <f>IF($B4220 &lt;&gt; "", IF(C4220="Oui",IF(H4220=1,IF(E4220=0,Résultat!G$8,IF(J4220="No",Résultat!$G$8,Résultat!$G$7)),IF(H4220=2,IF(E4220=0,Résultat!G$9,IF(J4220="No",Résultat!$G$9,Résultat!$G$7)),Résultat!$G$7)),IF(C4220 = "Totale", IF(H4220=1,IF(E4220=0,Résultat!G$8,IF(J4220="No",Résultat!$G$9,Résultat!$G$7)),IF(H4220=2,IF(E4220=0,Résultat!G$9,IF(J4220="No",Résultat!$G$9,Résultat!$G$7)),Résultat!$G$7)),Résultat!$G$7)), "")</f>
        <v/>
      </c>
    </row>
    <row r="4221" spans="1:11" ht="20.100000000000001" customHeight="1">
      <c r="A4221" s="26"/>
      <c r="B4221" s="27"/>
      <c r="C4221" s="11" t="str">
        <f>IF($B4221 &lt;&gt; "",VLOOKUP(MID(B4221,3,5),'Recyclabilité Prod Matx'!C:F,2,FALSE), "")</f>
        <v/>
      </c>
      <c r="D4221" s="11" t="str">
        <f>IF($B4221 &lt;&gt; "",VLOOKUP(MID(B4221,3,5),'Recyclabilité Prod Matx'!C:F,3,FALSE),"")</f>
        <v/>
      </c>
      <c r="E4221" s="11" t="str">
        <f>IF($B4221 &lt;&gt; "",VLOOKUP(MID(B4221,3,5),'Recyclabilité Prod Matx'!C:F,4,FALSE), "")</f>
        <v/>
      </c>
      <c r="F4221" s="12" t="str">
        <f>IF($B4221 &lt;&gt; "", IF(C4221="Totale","",IF(D4221 = 0, "", VLOOKUP(D4221,'Cond Compo'!A:B,2,FALSE))),"")</f>
        <v/>
      </c>
      <c r="G4221" s="28"/>
      <c r="H4221" s="11" t="str">
        <f xml:space="preserve"> IF(C4221="Totale",2,IF($G4221 &lt;&gt; "", IF(D4221 = "E",MATCH(G4221, 'Cond Compo'!D$16:D$18, 0), MATCH(G4221, 'Cond Compo'!C$16:C$19, 0)), ""))</f>
        <v/>
      </c>
      <c r="I4221" s="12" t="str">
        <f>IF($E4221 &lt;&gt; "", IF(E4221 = 0, "", VLOOKUP(E4221,'Cond Perturbation'!A:B,2,FALSE)),"")</f>
        <v/>
      </c>
      <c r="J4221" s="28"/>
      <c r="K4221" s="29" t="str">
        <f>IF($B4221 &lt;&gt; "", IF(C4221="Oui",IF(H4221=1,IF(E4221=0,Résultat!G$8,IF(J4221="No",Résultat!$G$8,Résultat!$G$7)),IF(H4221=2,IF(E4221=0,Résultat!G$9,IF(J4221="No",Résultat!$G$9,Résultat!$G$7)),Résultat!$G$7)),IF(C4221 = "Totale", IF(H4221=1,IF(E4221=0,Résultat!G$8,IF(J4221="No",Résultat!$G$9,Résultat!$G$7)),IF(H4221=2,IF(E4221=0,Résultat!G$9,IF(J4221="No",Résultat!$G$9,Résultat!$G$7)),Résultat!$G$7)),Résultat!$G$7)), "")</f>
        <v/>
      </c>
    </row>
    <row r="4222" spans="1:11" ht="20.100000000000001" customHeight="1">
      <c r="A4222" s="26"/>
      <c r="B4222" s="27"/>
      <c r="C4222" s="11" t="str">
        <f>IF($B4222 &lt;&gt; "",VLOOKUP(MID(B4222,3,5),'Recyclabilité Prod Matx'!C:F,2,FALSE), "")</f>
        <v/>
      </c>
      <c r="D4222" s="11" t="str">
        <f>IF($B4222 &lt;&gt; "",VLOOKUP(MID(B4222,3,5),'Recyclabilité Prod Matx'!C:F,3,FALSE),"")</f>
        <v/>
      </c>
      <c r="E4222" s="11" t="str">
        <f>IF($B4222 &lt;&gt; "",VLOOKUP(MID(B4222,3,5),'Recyclabilité Prod Matx'!C:F,4,FALSE), "")</f>
        <v/>
      </c>
      <c r="F4222" s="12" t="str">
        <f>IF($B4222 &lt;&gt; "", IF(C4222="Totale","",IF(D4222 = 0, "", VLOOKUP(D4222,'Cond Compo'!A:B,2,FALSE))),"")</f>
        <v/>
      </c>
      <c r="G4222" s="28"/>
      <c r="H4222" s="11" t="str">
        <f xml:space="preserve"> IF(C4222="Totale",2,IF($G4222 &lt;&gt; "", IF(D4222 = "E",MATCH(G4222, 'Cond Compo'!D$16:D$18, 0), MATCH(G4222, 'Cond Compo'!C$16:C$19, 0)), ""))</f>
        <v/>
      </c>
      <c r="I4222" s="12" t="str">
        <f>IF($E4222 &lt;&gt; "", IF(E4222 = 0, "", VLOOKUP(E4222,'Cond Perturbation'!A:B,2,FALSE)),"")</f>
        <v/>
      </c>
      <c r="J4222" s="28"/>
      <c r="K4222" s="29" t="str">
        <f>IF($B4222 &lt;&gt; "", IF(C4222="Oui",IF(H4222=1,IF(E4222=0,Résultat!G$8,IF(J4222="No",Résultat!$G$8,Résultat!$G$7)),IF(H4222=2,IF(E4222=0,Résultat!G$9,IF(J4222="No",Résultat!$G$9,Résultat!$G$7)),Résultat!$G$7)),IF(C4222 = "Totale", IF(H4222=1,IF(E4222=0,Résultat!G$8,IF(J4222="No",Résultat!$G$9,Résultat!$G$7)),IF(H4222=2,IF(E4222=0,Résultat!G$9,IF(J4222="No",Résultat!$G$9,Résultat!$G$7)),Résultat!$G$7)),Résultat!$G$7)), "")</f>
        <v/>
      </c>
    </row>
    <row r="4223" spans="1:11" ht="20.100000000000001" customHeight="1">
      <c r="A4223" s="26"/>
      <c r="B4223" s="27"/>
      <c r="C4223" s="11" t="str">
        <f>IF($B4223 &lt;&gt; "",VLOOKUP(MID(B4223,3,5),'Recyclabilité Prod Matx'!C:F,2,FALSE), "")</f>
        <v/>
      </c>
      <c r="D4223" s="11" t="str">
        <f>IF($B4223 &lt;&gt; "",VLOOKUP(MID(B4223,3,5),'Recyclabilité Prod Matx'!C:F,3,FALSE),"")</f>
        <v/>
      </c>
      <c r="E4223" s="11" t="str">
        <f>IF($B4223 &lt;&gt; "",VLOOKUP(MID(B4223,3,5),'Recyclabilité Prod Matx'!C:F,4,FALSE), "")</f>
        <v/>
      </c>
      <c r="F4223" s="12" t="str">
        <f>IF($B4223 &lt;&gt; "", IF(C4223="Totale","",IF(D4223 = 0, "", VLOOKUP(D4223,'Cond Compo'!A:B,2,FALSE))),"")</f>
        <v/>
      </c>
      <c r="G4223" s="28"/>
      <c r="H4223" s="11" t="str">
        <f xml:space="preserve"> IF(C4223="Totale",2,IF($G4223 &lt;&gt; "", IF(D4223 = "E",MATCH(G4223, 'Cond Compo'!D$16:D$18, 0), MATCH(G4223, 'Cond Compo'!C$16:C$19, 0)), ""))</f>
        <v/>
      </c>
      <c r="I4223" s="12" t="str">
        <f>IF($E4223 &lt;&gt; "", IF(E4223 = 0, "", VLOOKUP(E4223,'Cond Perturbation'!A:B,2,FALSE)),"")</f>
        <v/>
      </c>
      <c r="J4223" s="28"/>
      <c r="K4223" s="29" t="str">
        <f>IF($B4223 &lt;&gt; "", IF(C4223="Oui",IF(H4223=1,IF(E4223=0,Résultat!G$8,IF(J4223="No",Résultat!$G$8,Résultat!$G$7)),IF(H4223=2,IF(E4223=0,Résultat!G$9,IF(J4223="No",Résultat!$G$9,Résultat!$G$7)),Résultat!$G$7)),IF(C4223 = "Totale", IF(H4223=1,IF(E4223=0,Résultat!G$8,IF(J4223="No",Résultat!$G$9,Résultat!$G$7)),IF(H4223=2,IF(E4223=0,Résultat!G$9,IF(J4223="No",Résultat!$G$9,Résultat!$G$7)),Résultat!$G$7)),Résultat!$G$7)), "")</f>
        <v/>
      </c>
    </row>
    <row r="4224" spans="1:11" ht="20.100000000000001" customHeight="1">
      <c r="A4224" s="26"/>
      <c r="B4224" s="27"/>
      <c r="C4224" s="11" t="str">
        <f>IF($B4224 &lt;&gt; "",VLOOKUP(MID(B4224,3,5),'Recyclabilité Prod Matx'!C:F,2,FALSE), "")</f>
        <v/>
      </c>
      <c r="D4224" s="11" t="str">
        <f>IF($B4224 &lt;&gt; "",VLOOKUP(MID(B4224,3,5),'Recyclabilité Prod Matx'!C:F,3,FALSE),"")</f>
        <v/>
      </c>
      <c r="E4224" s="11" t="str">
        <f>IF($B4224 &lt;&gt; "",VLOOKUP(MID(B4224,3,5),'Recyclabilité Prod Matx'!C:F,4,FALSE), "")</f>
        <v/>
      </c>
      <c r="F4224" s="12" t="str">
        <f>IF($B4224 &lt;&gt; "", IF(C4224="Totale","",IF(D4224 = 0, "", VLOOKUP(D4224,'Cond Compo'!A:B,2,FALSE))),"")</f>
        <v/>
      </c>
      <c r="G4224" s="28"/>
      <c r="H4224" s="11" t="str">
        <f xml:space="preserve"> IF(C4224="Totale",2,IF($G4224 &lt;&gt; "", IF(D4224 = "E",MATCH(G4224, 'Cond Compo'!D$16:D$18, 0), MATCH(G4224, 'Cond Compo'!C$16:C$19, 0)), ""))</f>
        <v/>
      </c>
      <c r="I4224" s="12" t="str">
        <f>IF($E4224 &lt;&gt; "", IF(E4224 = 0, "", VLOOKUP(E4224,'Cond Perturbation'!A:B,2,FALSE)),"")</f>
        <v/>
      </c>
      <c r="J4224" s="28"/>
      <c r="K4224" s="29" t="str">
        <f>IF($B4224 &lt;&gt; "", IF(C4224="Oui",IF(H4224=1,IF(E4224=0,Résultat!G$8,IF(J4224="No",Résultat!$G$8,Résultat!$G$7)),IF(H4224=2,IF(E4224=0,Résultat!G$9,IF(J4224="No",Résultat!$G$9,Résultat!$G$7)),Résultat!$G$7)),IF(C4224 = "Totale", IF(H4224=1,IF(E4224=0,Résultat!G$8,IF(J4224="No",Résultat!$G$9,Résultat!$G$7)),IF(H4224=2,IF(E4224=0,Résultat!G$9,IF(J4224="No",Résultat!$G$9,Résultat!$G$7)),Résultat!$G$7)),Résultat!$G$7)), "")</f>
        <v/>
      </c>
    </row>
    <row r="4225" spans="1:11" ht="20.100000000000001" customHeight="1">
      <c r="A4225" s="26"/>
      <c r="B4225" s="27"/>
      <c r="C4225" s="11" t="str">
        <f>IF($B4225 &lt;&gt; "",VLOOKUP(MID(B4225,3,5),'Recyclabilité Prod Matx'!C:F,2,FALSE), "")</f>
        <v/>
      </c>
      <c r="D4225" s="11" t="str">
        <f>IF($B4225 &lt;&gt; "",VLOOKUP(MID(B4225,3,5),'Recyclabilité Prod Matx'!C:F,3,FALSE),"")</f>
        <v/>
      </c>
      <c r="E4225" s="11" t="str">
        <f>IF($B4225 &lt;&gt; "",VLOOKUP(MID(B4225,3,5),'Recyclabilité Prod Matx'!C:F,4,FALSE), "")</f>
        <v/>
      </c>
      <c r="F4225" s="12" t="str">
        <f>IF($B4225 &lt;&gt; "", IF(C4225="Totale","",IF(D4225 = 0, "", VLOOKUP(D4225,'Cond Compo'!A:B,2,FALSE))),"")</f>
        <v/>
      </c>
      <c r="G4225" s="28"/>
      <c r="H4225" s="11" t="str">
        <f xml:space="preserve"> IF(C4225="Totale",2,IF($G4225 &lt;&gt; "", IF(D4225 = "E",MATCH(G4225, 'Cond Compo'!D$16:D$18, 0), MATCH(G4225, 'Cond Compo'!C$16:C$19, 0)), ""))</f>
        <v/>
      </c>
      <c r="I4225" s="12" t="str">
        <f>IF($E4225 &lt;&gt; "", IF(E4225 = 0, "", VLOOKUP(E4225,'Cond Perturbation'!A:B,2,FALSE)),"")</f>
        <v/>
      </c>
      <c r="J4225" s="28"/>
      <c r="K4225" s="29" t="str">
        <f>IF($B4225 &lt;&gt; "", IF(C4225="Oui",IF(H4225=1,IF(E4225=0,Résultat!G$8,IF(J4225="No",Résultat!$G$8,Résultat!$G$7)),IF(H4225=2,IF(E4225=0,Résultat!G$9,IF(J4225="No",Résultat!$G$9,Résultat!$G$7)),Résultat!$G$7)),IF(C4225 = "Totale", IF(H4225=1,IF(E4225=0,Résultat!G$8,IF(J4225="No",Résultat!$G$9,Résultat!$G$7)),IF(H4225=2,IF(E4225=0,Résultat!G$9,IF(J4225="No",Résultat!$G$9,Résultat!$G$7)),Résultat!$G$7)),Résultat!$G$7)), "")</f>
        <v/>
      </c>
    </row>
    <row r="4226" spans="1:11" ht="20.100000000000001" customHeight="1">
      <c r="A4226" s="26"/>
      <c r="B4226" s="27"/>
      <c r="C4226" s="11" t="str">
        <f>IF($B4226 &lt;&gt; "",VLOOKUP(MID(B4226,3,5),'Recyclabilité Prod Matx'!C:F,2,FALSE), "")</f>
        <v/>
      </c>
      <c r="D4226" s="11" t="str">
        <f>IF($B4226 &lt;&gt; "",VLOOKUP(MID(B4226,3,5),'Recyclabilité Prod Matx'!C:F,3,FALSE),"")</f>
        <v/>
      </c>
      <c r="E4226" s="11" t="str">
        <f>IF($B4226 &lt;&gt; "",VLOOKUP(MID(B4226,3,5),'Recyclabilité Prod Matx'!C:F,4,FALSE), "")</f>
        <v/>
      </c>
      <c r="F4226" s="12" t="str">
        <f>IF($B4226 &lt;&gt; "", IF(C4226="Totale","",IF(D4226 = 0, "", VLOOKUP(D4226,'Cond Compo'!A:B,2,FALSE))),"")</f>
        <v/>
      </c>
      <c r="G4226" s="28"/>
      <c r="H4226" s="11" t="str">
        <f xml:space="preserve"> IF(C4226="Totale",2,IF($G4226 &lt;&gt; "", IF(D4226 = "E",MATCH(G4226, 'Cond Compo'!D$16:D$18, 0), MATCH(G4226, 'Cond Compo'!C$16:C$19, 0)), ""))</f>
        <v/>
      </c>
      <c r="I4226" s="12" t="str">
        <f>IF($E4226 &lt;&gt; "", IF(E4226 = 0, "", VLOOKUP(E4226,'Cond Perturbation'!A:B,2,FALSE)),"")</f>
        <v/>
      </c>
      <c r="J4226" s="28"/>
      <c r="K4226" s="29" t="str">
        <f>IF($B4226 &lt;&gt; "", IF(C4226="Oui",IF(H4226=1,IF(E4226=0,Résultat!G$8,IF(J4226="No",Résultat!$G$8,Résultat!$G$7)),IF(H4226=2,IF(E4226=0,Résultat!G$9,IF(J4226="No",Résultat!$G$9,Résultat!$G$7)),Résultat!$G$7)),IF(C4226 = "Totale", IF(H4226=1,IF(E4226=0,Résultat!G$8,IF(J4226="No",Résultat!$G$9,Résultat!$G$7)),IF(H4226=2,IF(E4226=0,Résultat!G$9,IF(J4226="No",Résultat!$G$9,Résultat!$G$7)),Résultat!$G$7)),Résultat!$G$7)), "")</f>
        <v/>
      </c>
    </row>
    <row r="4227" spans="1:11" ht="20.100000000000001" customHeight="1">
      <c r="A4227" s="26"/>
      <c r="B4227" s="27"/>
      <c r="C4227" s="11" t="str">
        <f>IF($B4227 &lt;&gt; "",VLOOKUP(MID(B4227,3,5),'Recyclabilité Prod Matx'!C:F,2,FALSE), "")</f>
        <v/>
      </c>
      <c r="D4227" s="11" t="str">
        <f>IF($B4227 &lt;&gt; "",VLOOKUP(MID(B4227,3,5),'Recyclabilité Prod Matx'!C:F,3,FALSE),"")</f>
        <v/>
      </c>
      <c r="E4227" s="11" t="str">
        <f>IF($B4227 &lt;&gt; "",VLOOKUP(MID(B4227,3,5),'Recyclabilité Prod Matx'!C:F,4,FALSE), "")</f>
        <v/>
      </c>
      <c r="F4227" s="12" t="str">
        <f>IF($B4227 &lt;&gt; "", IF(C4227="Totale","",IF(D4227 = 0, "", VLOOKUP(D4227,'Cond Compo'!A:B,2,FALSE))),"")</f>
        <v/>
      </c>
      <c r="G4227" s="28"/>
      <c r="H4227" s="11" t="str">
        <f xml:space="preserve"> IF(C4227="Totale",2,IF($G4227 &lt;&gt; "", IF(D4227 = "E",MATCH(G4227, 'Cond Compo'!D$16:D$18, 0), MATCH(G4227, 'Cond Compo'!C$16:C$19, 0)), ""))</f>
        <v/>
      </c>
      <c r="I4227" s="12" t="str">
        <f>IF($E4227 &lt;&gt; "", IF(E4227 = 0, "", VLOOKUP(E4227,'Cond Perturbation'!A:B,2,FALSE)),"")</f>
        <v/>
      </c>
      <c r="J4227" s="28"/>
      <c r="K4227" s="29" t="str">
        <f>IF($B4227 &lt;&gt; "", IF(C4227="Oui",IF(H4227=1,IF(E4227=0,Résultat!G$8,IF(J4227="No",Résultat!$G$8,Résultat!$G$7)),IF(H4227=2,IF(E4227=0,Résultat!G$9,IF(J4227="No",Résultat!$G$9,Résultat!$G$7)),Résultat!$G$7)),IF(C4227 = "Totale", IF(H4227=1,IF(E4227=0,Résultat!G$8,IF(J4227="No",Résultat!$G$9,Résultat!$G$7)),IF(H4227=2,IF(E4227=0,Résultat!G$9,IF(J4227="No",Résultat!$G$9,Résultat!$G$7)),Résultat!$G$7)),Résultat!$G$7)), "")</f>
        <v/>
      </c>
    </row>
    <row r="4228" spans="1:11" ht="20.100000000000001" customHeight="1">
      <c r="A4228" s="26"/>
      <c r="B4228" s="27"/>
      <c r="C4228" s="11" t="str">
        <f>IF($B4228 &lt;&gt; "",VLOOKUP(MID(B4228,3,5),'Recyclabilité Prod Matx'!C:F,2,FALSE), "")</f>
        <v/>
      </c>
      <c r="D4228" s="11" t="str">
        <f>IF($B4228 &lt;&gt; "",VLOOKUP(MID(B4228,3,5),'Recyclabilité Prod Matx'!C:F,3,FALSE),"")</f>
        <v/>
      </c>
      <c r="E4228" s="11" t="str">
        <f>IF($B4228 &lt;&gt; "",VLOOKUP(MID(B4228,3,5),'Recyclabilité Prod Matx'!C:F,4,FALSE), "")</f>
        <v/>
      </c>
      <c r="F4228" s="12" t="str">
        <f>IF($B4228 &lt;&gt; "", IF(C4228="Totale","",IF(D4228 = 0, "", VLOOKUP(D4228,'Cond Compo'!A:B,2,FALSE))),"")</f>
        <v/>
      </c>
      <c r="G4228" s="28"/>
      <c r="H4228" s="11" t="str">
        <f xml:space="preserve"> IF(C4228="Totale",2,IF($G4228 &lt;&gt; "", IF(D4228 = "E",MATCH(G4228, 'Cond Compo'!D$16:D$18, 0), MATCH(G4228, 'Cond Compo'!C$16:C$19, 0)), ""))</f>
        <v/>
      </c>
      <c r="I4228" s="12" t="str">
        <f>IF($E4228 &lt;&gt; "", IF(E4228 = 0, "", VLOOKUP(E4228,'Cond Perturbation'!A:B,2,FALSE)),"")</f>
        <v/>
      </c>
      <c r="J4228" s="28"/>
      <c r="K4228" s="29" t="str">
        <f>IF($B4228 &lt;&gt; "", IF(C4228="Oui",IF(H4228=1,IF(E4228=0,Résultat!G$8,IF(J4228="No",Résultat!$G$8,Résultat!$G$7)),IF(H4228=2,IF(E4228=0,Résultat!G$9,IF(J4228="No",Résultat!$G$9,Résultat!$G$7)),Résultat!$G$7)),IF(C4228 = "Totale", IF(H4228=1,IF(E4228=0,Résultat!G$8,IF(J4228="No",Résultat!$G$9,Résultat!$G$7)),IF(H4228=2,IF(E4228=0,Résultat!G$9,IF(J4228="No",Résultat!$G$9,Résultat!$G$7)),Résultat!$G$7)),Résultat!$G$7)), "")</f>
        <v/>
      </c>
    </row>
    <row r="4229" spans="1:11" ht="20.100000000000001" customHeight="1">
      <c r="A4229" s="26"/>
      <c r="B4229" s="27"/>
      <c r="C4229" s="11" t="str">
        <f>IF($B4229 &lt;&gt; "",VLOOKUP(MID(B4229,3,5),'Recyclabilité Prod Matx'!C:F,2,FALSE), "")</f>
        <v/>
      </c>
      <c r="D4229" s="11" t="str">
        <f>IF($B4229 &lt;&gt; "",VLOOKUP(MID(B4229,3,5),'Recyclabilité Prod Matx'!C:F,3,FALSE),"")</f>
        <v/>
      </c>
      <c r="E4229" s="11" t="str">
        <f>IF($B4229 &lt;&gt; "",VLOOKUP(MID(B4229,3,5),'Recyclabilité Prod Matx'!C:F,4,FALSE), "")</f>
        <v/>
      </c>
      <c r="F4229" s="12" t="str">
        <f>IF($B4229 &lt;&gt; "", IF(C4229="Totale","",IF(D4229 = 0, "", VLOOKUP(D4229,'Cond Compo'!A:B,2,FALSE))),"")</f>
        <v/>
      </c>
      <c r="G4229" s="28"/>
      <c r="H4229" s="11" t="str">
        <f xml:space="preserve"> IF(C4229="Totale",2,IF($G4229 &lt;&gt; "", IF(D4229 = "E",MATCH(G4229, 'Cond Compo'!D$16:D$18, 0), MATCH(G4229, 'Cond Compo'!C$16:C$19, 0)), ""))</f>
        <v/>
      </c>
      <c r="I4229" s="12" t="str">
        <f>IF($E4229 &lt;&gt; "", IF(E4229 = 0, "", VLOOKUP(E4229,'Cond Perturbation'!A:B,2,FALSE)),"")</f>
        <v/>
      </c>
      <c r="J4229" s="28"/>
      <c r="K4229" s="29" t="str">
        <f>IF($B4229 &lt;&gt; "", IF(C4229="Oui",IF(H4229=1,IF(E4229=0,Résultat!G$8,IF(J4229="No",Résultat!$G$8,Résultat!$G$7)),IF(H4229=2,IF(E4229=0,Résultat!G$9,IF(J4229="No",Résultat!$G$9,Résultat!$G$7)),Résultat!$G$7)),IF(C4229 = "Totale", IF(H4229=1,IF(E4229=0,Résultat!G$8,IF(J4229="No",Résultat!$G$9,Résultat!$G$7)),IF(H4229=2,IF(E4229=0,Résultat!G$9,IF(J4229="No",Résultat!$G$9,Résultat!$G$7)),Résultat!$G$7)),Résultat!$G$7)), "")</f>
        <v/>
      </c>
    </row>
    <row r="4230" spans="1:11" ht="20.100000000000001" customHeight="1">
      <c r="A4230" s="26"/>
      <c r="B4230" s="27"/>
      <c r="C4230" s="11" t="str">
        <f>IF($B4230 &lt;&gt; "",VLOOKUP(MID(B4230,3,5),'Recyclabilité Prod Matx'!C:F,2,FALSE), "")</f>
        <v/>
      </c>
      <c r="D4230" s="11" t="str">
        <f>IF($B4230 &lt;&gt; "",VLOOKUP(MID(B4230,3,5),'Recyclabilité Prod Matx'!C:F,3,FALSE),"")</f>
        <v/>
      </c>
      <c r="E4230" s="11" t="str">
        <f>IF($B4230 &lt;&gt; "",VLOOKUP(MID(B4230,3,5),'Recyclabilité Prod Matx'!C:F,4,FALSE), "")</f>
        <v/>
      </c>
      <c r="F4230" s="12" t="str">
        <f>IF($B4230 &lt;&gt; "", IF(C4230="Totale","",IF(D4230 = 0, "", VLOOKUP(D4230,'Cond Compo'!A:B,2,FALSE))),"")</f>
        <v/>
      </c>
      <c r="G4230" s="28"/>
      <c r="H4230" s="11" t="str">
        <f xml:space="preserve"> IF(C4230="Totale",2,IF($G4230 &lt;&gt; "", IF(D4230 = "E",MATCH(G4230, 'Cond Compo'!D$16:D$18, 0), MATCH(G4230, 'Cond Compo'!C$16:C$19, 0)), ""))</f>
        <v/>
      </c>
      <c r="I4230" s="12" t="str">
        <f>IF($E4230 &lt;&gt; "", IF(E4230 = 0, "", VLOOKUP(E4230,'Cond Perturbation'!A:B,2,FALSE)),"")</f>
        <v/>
      </c>
      <c r="J4230" s="28"/>
      <c r="K4230" s="29" t="str">
        <f>IF($B4230 &lt;&gt; "", IF(C4230="Oui",IF(H4230=1,IF(E4230=0,Résultat!G$8,IF(J4230="No",Résultat!$G$8,Résultat!$G$7)),IF(H4230=2,IF(E4230=0,Résultat!G$9,IF(J4230="No",Résultat!$G$9,Résultat!$G$7)),Résultat!$G$7)),IF(C4230 = "Totale", IF(H4230=1,IF(E4230=0,Résultat!G$8,IF(J4230="No",Résultat!$G$9,Résultat!$G$7)),IF(H4230=2,IF(E4230=0,Résultat!G$9,IF(J4230="No",Résultat!$G$9,Résultat!$G$7)),Résultat!$G$7)),Résultat!$G$7)), "")</f>
        <v/>
      </c>
    </row>
    <row r="4231" spans="1:11" ht="20.100000000000001" customHeight="1">
      <c r="A4231" s="26"/>
      <c r="B4231" s="27"/>
      <c r="C4231" s="11" t="str">
        <f>IF($B4231 &lt;&gt; "",VLOOKUP(MID(B4231,3,5),'Recyclabilité Prod Matx'!C:F,2,FALSE), "")</f>
        <v/>
      </c>
      <c r="D4231" s="11" t="str">
        <f>IF($B4231 &lt;&gt; "",VLOOKUP(MID(B4231,3,5),'Recyclabilité Prod Matx'!C:F,3,FALSE),"")</f>
        <v/>
      </c>
      <c r="E4231" s="11" t="str">
        <f>IF($B4231 &lt;&gt; "",VLOOKUP(MID(B4231,3,5),'Recyclabilité Prod Matx'!C:F,4,FALSE), "")</f>
        <v/>
      </c>
      <c r="F4231" s="12" t="str">
        <f>IF($B4231 &lt;&gt; "", IF(C4231="Totale","",IF(D4231 = 0, "", VLOOKUP(D4231,'Cond Compo'!A:B,2,FALSE))),"")</f>
        <v/>
      </c>
      <c r="G4231" s="28"/>
      <c r="H4231" s="11" t="str">
        <f xml:space="preserve"> IF(C4231="Totale",2,IF($G4231 &lt;&gt; "", IF(D4231 = "E",MATCH(G4231, 'Cond Compo'!D$16:D$18, 0), MATCH(G4231, 'Cond Compo'!C$16:C$19, 0)), ""))</f>
        <v/>
      </c>
      <c r="I4231" s="12" t="str">
        <f>IF($E4231 &lt;&gt; "", IF(E4231 = 0, "", VLOOKUP(E4231,'Cond Perturbation'!A:B,2,FALSE)),"")</f>
        <v/>
      </c>
      <c r="J4231" s="28"/>
      <c r="K4231" s="29" t="str">
        <f>IF($B4231 &lt;&gt; "", IF(C4231="Oui",IF(H4231=1,IF(E4231=0,Résultat!G$8,IF(J4231="No",Résultat!$G$8,Résultat!$G$7)),IF(H4231=2,IF(E4231=0,Résultat!G$9,IF(J4231="No",Résultat!$G$9,Résultat!$G$7)),Résultat!$G$7)),IF(C4231 = "Totale", IF(H4231=1,IF(E4231=0,Résultat!G$8,IF(J4231="No",Résultat!$G$9,Résultat!$G$7)),IF(H4231=2,IF(E4231=0,Résultat!G$9,IF(J4231="No",Résultat!$G$9,Résultat!$G$7)),Résultat!$G$7)),Résultat!$G$7)), "")</f>
        <v/>
      </c>
    </row>
    <row r="4232" spans="1:11" ht="20.100000000000001" customHeight="1">
      <c r="A4232" s="26"/>
      <c r="B4232" s="27"/>
      <c r="C4232" s="11" t="str">
        <f>IF($B4232 &lt;&gt; "",VLOOKUP(MID(B4232,3,5),'Recyclabilité Prod Matx'!C:F,2,FALSE), "")</f>
        <v/>
      </c>
      <c r="D4232" s="11" t="str">
        <f>IF($B4232 &lt;&gt; "",VLOOKUP(MID(B4232,3,5),'Recyclabilité Prod Matx'!C:F,3,FALSE),"")</f>
        <v/>
      </c>
      <c r="E4232" s="11" t="str">
        <f>IF($B4232 &lt;&gt; "",VLOOKUP(MID(B4232,3,5),'Recyclabilité Prod Matx'!C:F,4,FALSE), "")</f>
        <v/>
      </c>
      <c r="F4232" s="12" t="str">
        <f>IF($B4232 &lt;&gt; "", IF(C4232="Totale","",IF(D4232 = 0, "", VLOOKUP(D4232,'Cond Compo'!A:B,2,FALSE))),"")</f>
        <v/>
      </c>
      <c r="G4232" s="28"/>
      <c r="H4232" s="11" t="str">
        <f xml:space="preserve"> IF(C4232="Totale",2,IF($G4232 &lt;&gt; "", IF(D4232 = "E",MATCH(G4232, 'Cond Compo'!D$16:D$18, 0), MATCH(G4232, 'Cond Compo'!C$16:C$19, 0)), ""))</f>
        <v/>
      </c>
      <c r="I4232" s="12" t="str">
        <f>IF($E4232 &lt;&gt; "", IF(E4232 = 0, "", VLOOKUP(E4232,'Cond Perturbation'!A:B,2,FALSE)),"")</f>
        <v/>
      </c>
      <c r="J4232" s="28"/>
      <c r="K4232" s="29" t="str">
        <f>IF($B4232 &lt;&gt; "", IF(C4232="Oui",IF(H4232=1,IF(E4232=0,Résultat!G$8,IF(J4232="No",Résultat!$G$8,Résultat!$G$7)),IF(H4232=2,IF(E4232=0,Résultat!G$9,IF(J4232="No",Résultat!$G$9,Résultat!$G$7)),Résultat!$G$7)),IF(C4232 = "Totale", IF(H4232=1,IF(E4232=0,Résultat!G$8,IF(J4232="No",Résultat!$G$9,Résultat!$G$7)),IF(H4232=2,IF(E4232=0,Résultat!G$9,IF(J4232="No",Résultat!$G$9,Résultat!$G$7)),Résultat!$G$7)),Résultat!$G$7)), "")</f>
        <v/>
      </c>
    </row>
    <row r="4233" spans="1:11" ht="20.100000000000001" customHeight="1">
      <c r="A4233" s="26"/>
      <c r="B4233" s="27"/>
      <c r="C4233" s="11" t="str">
        <f>IF($B4233 &lt;&gt; "",VLOOKUP(MID(B4233,3,5),'Recyclabilité Prod Matx'!C:F,2,FALSE), "")</f>
        <v/>
      </c>
      <c r="D4233" s="11" t="str">
        <f>IF($B4233 &lt;&gt; "",VLOOKUP(MID(B4233,3,5),'Recyclabilité Prod Matx'!C:F,3,FALSE),"")</f>
        <v/>
      </c>
      <c r="E4233" s="11" t="str">
        <f>IF($B4233 &lt;&gt; "",VLOOKUP(MID(B4233,3,5),'Recyclabilité Prod Matx'!C:F,4,FALSE), "")</f>
        <v/>
      </c>
      <c r="F4233" s="12" t="str">
        <f>IF($B4233 &lt;&gt; "", IF(C4233="Totale","",IF(D4233 = 0, "", VLOOKUP(D4233,'Cond Compo'!A:B,2,FALSE))),"")</f>
        <v/>
      </c>
      <c r="G4233" s="28"/>
      <c r="H4233" s="11" t="str">
        <f xml:space="preserve"> IF(C4233="Totale",2,IF($G4233 &lt;&gt; "", IF(D4233 = "E",MATCH(G4233, 'Cond Compo'!D$16:D$18, 0), MATCH(G4233, 'Cond Compo'!C$16:C$19, 0)), ""))</f>
        <v/>
      </c>
      <c r="I4233" s="12" t="str">
        <f>IF($E4233 &lt;&gt; "", IF(E4233 = 0, "", VLOOKUP(E4233,'Cond Perturbation'!A:B,2,FALSE)),"")</f>
        <v/>
      </c>
      <c r="J4233" s="28"/>
      <c r="K4233" s="29" t="str">
        <f>IF($B4233 &lt;&gt; "", IF(C4233="Oui",IF(H4233=1,IF(E4233=0,Résultat!G$8,IF(J4233="No",Résultat!$G$8,Résultat!$G$7)),IF(H4233=2,IF(E4233=0,Résultat!G$9,IF(J4233="No",Résultat!$G$9,Résultat!$G$7)),Résultat!$G$7)),IF(C4233 = "Totale", IF(H4233=1,IF(E4233=0,Résultat!G$8,IF(J4233="No",Résultat!$G$9,Résultat!$G$7)),IF(H4233=2,IF(E4233=0,Résultat!G$9,IF(J4233="No",Résultat!$G$9,Résultat!$G$7)),Résultat!$G$7)),Résultat!$G$7)), "")</f>
        <v/>
      </c>
    </row>
    <row r="4234" spans="1:11" ht="20.100000000000001" customHeight="1">
      <c r="A4234" s="26"/>
      <c r="B4234" s="27"/>
      <c r="C4234" s="11" t="str">
        <f>IF($B4234 &lt;&gt; "",VLOOKUP(MID(B4234,3,5),'Recyclabilité Prod Matx'!C:F,2,FALSE), "")</f>
        <v/>
      </c>
      <c r="D4234" s="11" t="str">
        <f>IF($B4234 &lt;&gt; "",VLOOKUP(MID(B4234,3,5),'Recyclabilité Prod Matx'!C:F,3,FALSE),"")</f>
        <v/>
      </c>
      <c r="E4234" s="11" t="str">
        <f>IF($B4234 &lt;&gt; "",VLOOKUP(MID(B4234,3,5),'Recyclabilité Prod Matx'!C:F,4,FALSE), "")</f>
        <v/>
      </c>
      <c r="F4234" s="12" t="str">
        <f>IF($B4234 &lt;&gt; "", IF(C4234="Totale","",IF(D4234 = 0, "", VLOOKUP(D4234,'Cond Compo'!A:B,2,FALSE))),"")</f>
        <v/>
      </c>
      <c r="G4234" s="28"/>
      <c r="H4234" s="11" t="str">
        <f xml:space="preserve"> IF(C4234="Totale",2,IF($G4234 &lt;&gt; "", IF(D4234 = "E",MATCH(G4234, 'Cond Compo'!D$16:D$18, 0), MATCH(G4234, 'Cond Compo'!C$16:C$19, 0)), ""))</f>
        <v/>
      </c>
      <c r="I4234" s="12" t="str">
        <f>IF($E4234 &lt;&gt; "", IF(E4234 = 0, "", VLOOKUP(E4234,'Cond Perturbation'!A:B,2,FALSE)),"")</f>
        <v/>
      </c>
      <c r="J4234" s="28"/>
      <c r="K4234" s="29" t="str">
        <f>IF($B4234 &lt;&gt; "", IF(C4234="Oui",IF(H4234=1,IF(E4234=0,Résultat!G$8,IF(J4234="No",Résultat!$G$8,Résultat!$G$7)),IF(H4234=2,IF(E4234=0,Résultat!G$9,IF(J4234="No",Résultat!$G$9,Résultat!$G$7)),Résultat!$G$7)),IF(C4234 = "Totale", IF(H4234=1,IF(E4234=0,Résultat!G$8,IF(J4234="No",Résultat!$G$9,Résultat!$G$7)),IF(H4234=2,IF(E4234=0,Résultat!G$9,IF(J4234="No",Résultat!$G$9,Résultat!$G$7)),Résultat!$G$7)),Résultat!$G$7)), "")</f>
        <v/>
      </c>
    </row>
    <row r="4235" spans="1:11" ht="20.100000000000001" customHeight="1">
      <c r="A4235" s="26"/>
      <c r="B4235" s="27"/>
      <c r="C4235" s="11" t="str">
        <f>IF($B4235 &lt;&gt; "",VLOOKUP(MID(B4235,3,5),'Recyclabilité Prod Matx'!C:F,2,FALSE), "")</f>
        <v/>
      </c>
      <c r="D4235" s="11" t="str">
        <f>IF($B4235 &lt;&gt; "",VLOOKUP(MID(B4235,3,5),'Recyclabilité Prod Matx'!C:F,3,FALSE),"")</f>
        <v/>
      </c>
      <c r="E4235" s="11" t="str">
        <f>IF($B4235 &lt;&gt; "",VLOOKUP(MID(B4235,3,5),'Recyclabilité Prod Matx'!C:F,4,FALSE), "")</f>
        <v/>
      </c>
      <c r="F4235" s="12" t="str">
        <f>IF($B4235 &lt;&gt; "", IF(C4235="Totale","",IF(D4235 = 0, "", VLOOKUP(D4235,'Cond Compo'!A:B,2,FALSE))),"")</f>
        <v/>
      </c>
      <c r="G4235" s="28"/>
      <c r="H4235" s="11" t="str">
        <f xml:space="preserve"> IF(C4235="Totale",2,IF($G4235 &lt;&gt; "", IF(D4235 = "E",MATCH(G4235, 'Cond Compo'!D$16:D$18, 0), MATCH(G4235, 'Cond Compo'!C$16:C$19, 0)), ""))</f>
        <v/>
      </c>
      <c r="I4235" s="12" t="str">
        <f>IF($E4235 &lt;&gt; "", IF(E4235 = 0, "", VLOOKUP(E4235,'Cond Perturbation'!A:B,2,FALSE)),"")</f>
        <v/>
      </c>
      <c r="J4235" s="28"/>
      <c r="K4235" s="29" t="str">
        <f>IF($B4235 &lt;&gt; "", IF(C4235="Oui",IF(H4235=1,IF(E4235=0,Résultat!G$8,IF(J4235="No",Résultat!$G$8,Résultat!$G$7)),IF(H4235=2,IF(E4235=0,Résultat!G$9,IF(J4235="No",Résultat!$G$9,Résultat!$G$7)),Résultat!$G$7)),IF(C4235 = "Totale", IF(H4235=1,IF(E4235=0,Résultat!G$8,IF(J4235="No",Résultat!$G$9,Résultat!$G$7)),IF(H4235=2,IF(E4235=0,Résultat!G$9,IF(J4235="No",Résultat!$G$9,Résultat!$G$7)),Résultat!$G$7)),Résultat!$G$7)), "")</f>
        <v/>
      </c>
    </row>
    <row r="4236" spans="1:11" ht="20.100000000000001" customHeight="1">
      <c r="A4236" s="26"/>
      <c r="B4236" s="27"/>
      <c r="C4236" s="11" t="str">
        <f>IF($B4236 &lt;&gt; "",VLOOKUP(MID(B4236,3,5),'Recyclabilité Prod Matx'!C:F,2,FALSE), "")</f>
        <v/>
      </c>
      <c r="D4236" s="11" t="str">
        <f>IF($B4236 &lt;&gt; "",VLOOKUP(MID(B4236,3,5),'Recyclabilité Prod Matx'!C:F,3,FALSE),"")</f>
        <v/>
      </c>
      <c r="E4236" s="11" t="str">
        <f>IF($B4236 &lt;&gt; "",VLOOKUP(MID(B4236,3,5),'Recyclabilité Prod Matx'!C:F,4,FALSE), "")</f>
        <v/>
      </c>
      <c r="F4236" s="12" t="str">
        <f>IF($B4236 &lt;&gt; "", IF(C4236="Totale","",IF(D4236 = 0, "", VLOOKUP(D4236,'Cond Compo'!A:B,2,FALSE))),"")</f>
        <v/>
      </c>
      <c r="G4236" s="28"/>
      <c r="H4236" s="11" t="str">
        <f xml:space="preserve"> IF(C4236="Totale",2,IF($G4236 &lt;&gt; "", IF(D4236 = "E",MATCH(G4236, 'Cond Compo'!D$16:D$18, 0), MATCH(G4236, 'Cond Compo'!C$16:C$19, 0)), ""))</f>
        <v/>
      </c>
      <c r="I4236" s="12" t="str">
        <f>IF($E4236 &lt;&gt; "", IF(E4236 = 0, "", VLOOKUP(E4236,'Cond Perturbation'!A:B,2,FALSE)),"")</f>
        <v/>
      </c>
      <c r="J4236" s="28"/>
      <c r="K4236" s="29" t="str">
        <f>IF($B4236 &lt;&gt; "", IF(C4236="Oui",IF(H4236=1,IF(E4236=0,Résultat!G$8,IF(J4236="No",Résultat!$G$8,Résultat!$G$7)),IF(H4236=2,IF(E4236=0,Résultat!G$9,IF(J4236="No",Résultat!$G$9,Résultat!$G$7)),Résultat!$G$7)),IF(C4236 = "Totale", IF(H4236=1,IF(E4236=0,Résultat!G$8,IF(J4236="No",Résultat!$G$9,Résultat!$G$7)),IF(H4236=2,IF(E4236=0,Résultat!G$9,IF(J4236="No",Résultat!$G$9,Résultat!$G$7)),Résultat!$G$7)),Résultat!$G$7)), "")</f>
        <v/>
      </c>
    </row>
    <row r="4237" spans="1:11" ht="20.100000000000001" customHeight="1">
      <c r="A4237" s="26"/>
      <c r="B4237" s="27"/>
      <c r="C4237" s="11" t="str">
        <f>IF($B4237 &lt;&gt; "",VLOOKUP(MID(B4237,3,5),'Recyclabilité Prod Matx'!C:F,2,FALSE), "")</f>
        <v/>
      </c>
      <c r="D4237" s="11" t="str">
        <f>IF($B4237 &lt;&gt; "",VLOOKUP(MID(B4237,3,5),'Recyclabilité Prod Matx'!C:F,3,FALSE),"")</f>
        <v/>
      </c>
      <c r="E4237" s="11" t="str">
        <f>IF($B4237 &lt;&gt; "",VLOOKUP(MID(B4237,3,5),'Recyclabilité Prod Matx'!C:F,4,FALSE), "")</f>
        <v/>
      </c>
      <c r="F4237" s="12" t="str">
        <f>IF($B4237 &lt;&gt; "", IF(C4237="Totale","",IF(D4237 = 0, "", VLOOKUP(D4237,'Cond Compo'!A:B,2,FALSE))),"")</f>
        <v/>
      </c>
      <c r="G4237" s="28"/>
      <c r="H4237" s="11" t="str">
        <f xml:space="preserve"> IF(C4237="Totale",2,IF($G4237 &lt;&gt; "", IF(D4237 = "E",MATCH(G4237, 'Cond Compo'!D$16:D$18, 0), MATCH(G4237, 'Cond Compo'!C$16:C$19, 0)), ""))</f>
        <v/>
      </c>
      <c r="I4237" s="12" t="str">
        <f>IF($E4237 &lt;&gt; "", IF(E4237 = 0, "", VLOOKUP(E4237,'Cond Perturbation'!A:B,2,FALSE)),"")</f>
        <v/>
      </c>
      <c r="J4237" s="28"/>
      <c r="K4237" s="29" t="str">
        <f>IF($B4237 &lt;&gt; "", IF(C4237="Oui",IF(H4237=1,IF(E4237=0,Résultat!G$8,IF(J4237="No",Résultat!$G$8,Résultat!$G$7)),IF(H4237=2,IF(E4237=0,Résultat!G$9,IF(J4237="No",Résultat!$G$9,Résultat!$G$7)),Résultat!$G$7)),IF(C4237 = "Totale", IF(H4237=1,IF(E4237=0,Résultat!G$8,IF(J4237="No",Résultat!$G$9,Résultat!$G$7)),IF(H4237=2,IF(E4237=0,Résultat!G$9,IF(J4237="No",Résultat!$G$9,Résultat!$G$7)),Résultat!$G$7)),Résultat!$G$7)), "")</f>
        <v/>
      </c>
    </row>
    <row r="4238" spans="1:11" ht="20.100000000000001" customHeight="1">
      <c r="A4238" s="26"/>
      <c r="B4238" s="27"/>
      <c r="C4238" s="11" t="str">
        <f>IF($B4238 &lt;&gt; "",VLOOKUP(MID(B4238,3,5),'Recyclabilité Prod Matx'!C:F,2,FALSE), "")</f>
        <v/>
      </c>
      <c r="D4238" s="11" t="str">
        <f>IF($B4238 &lt;&gt; "",VLOOKUP(MID(B4238,3,5),'Recyclabilité Prod Matx'!C:F,3,FALSE),"")</f>
        <v/>
      </c>
      <c r="E4238" s="11" t="str">
        <f>IF($B4238 &lt;&gt; "",VLOOKUP(MID(B4238,3,5),'Recyclabilité Prod Matx'!C:F,4,FALSE), "")</f>
        <v/>
      </c>
      <c r="F4238" s="12" t="str">
        <f>IF($B4238 &lt;&gt; "", IF(C4238="Totale","",IF(D4238 = 0, "", VLOOKUP(D4238,'Cond Compo'!A:B,2,FALSE))),"")</f>
        <v/>
      </c>
      <c r="G4238" s="28"/>
      <c r="H4238" s="11" t="str">
        <f xml:space="preserve"> IF(C4238="Totale",2,IF($G4238 &lt;&gt; "", IF(D4238 = "E",MATCH(G4238, 'Cond Compo'!D$16:D$18, 0), MATCH(G4238, 'Cond Compo'!C$16:C$19, 0)), ""))</f>
        <v/>
      </c>
      <c r="I4238" s="12" t="str">
        <f>IF($E4238 &lt;&gt; "", IF(E4238 = 0, "", VLOOKUP(E4238,'Cond Perturbation'!A:B,2,FALSE)),"")</f>
        <v/>
      </c>
      <c r="J4238" s="28"/>
      <c r="K4238" s="29" t="str">
        <f>IF($B4238 &lt;&gt; "", IF(C4238="Oui",IF(H4238=1,IF(E4238=0,Résultat!G$8,IF(J4238="No",Résultat!$G$8,Résultat!$G$7)),IF(H4238=2,IF(E4238=0,Résultat!G$9,IF(J4238="No",Résultat!$G$9,Résultat!$G$7)),Résultat!$G$7)),IF(C4238 = "Totale", IF(H4238=1,IF(E4238=0,Résultat!G$8,IF(J4238="No",Résultat!$G$9,Résultat!$G$7)),IF(H4238=2,IF(E4238=0,Résultat!G$9,IF(J4238="No",Résultat!$G$9,Résultat!$G$7)),Résultat!$G$7)),Résultat!$G$7)), "")</f>
        <v/>
      </c>
    </row>
    <row r="4239" spans="1:11" ht="20.100000000000001" customHeight="1">
      <c r="A4239" s="26"/>
      <c r="B4239" s="27"/>
      <c r="C4239" s="11" t="str">
        <f>IF($B4239 &lt;&gt; "",VLOOKUP(MID(B4239,3,5),'Recyclabilité Prod Matx'!C:F,2,FALSE), "")</f>
        <v/>
      </c>
      <c r="D4239" s="11" t="str">
        <f>IF($B4239 &lt;&gt; "",VLOOKUP(MID(B4239,3,5),'Recyclabilité Prod Matx'!C:F,3,FALSE),"")</f>
        <v/>
      </c>
      <c r="E4239" s="11" t="str">
        <f>IF($B4239 &lt;&gt; "",VLOOKUP(MID(B4239,3,5),'Recyclabilité Prod Matx'!C:F,4,FALSE), "")</f>
        <v/>
      </c>
      <c r="F4239" s="12" t="str">
        <f>IF($B4239 &lt;&gt; "", IF(C4239="Totale","",IF(D4239 = 0, "", VLOOKUP(D4239,'Cond Compo'!A:B,2,FALSE))),"")</f>
        <v/>
      </c>
      <c r="G4239" s="28"/>
      <c r="H4239" s="11" t="str">
        <f xml:space="preserve"> IF(C4239="Totale",2,IF($G4239 &lt;&gt; "", IF(D4239 = "E",MATCH(G4239, 'Cond Compo'!D$16:D$18, 0), MATCH(G4239, 'Cond Compo'!C$16:C$19, 0)), ""))</f>
        <v/>
      </c>
      <c r="I4239" s="12" t="str">
        <f>IF($E4239 &lt;&gt; "", IF(E4239 = 0, "", VLOOKUP(E4239,'Cond Perturbation'!A:B,2,FALSE)),"")</f>
        <v/>
      </c>
      <c r="J4239" s="28"/>
      <c r="K4239" s="29" t="str">
        <f>IF($B4239 &lt;&gt; "", IF(C4239="Oui",IF(H4239=1,IF(E4239=0,Résultat!G$8,IF(J4239="No",Résultat!$G$8,Résultat!$G$7)),IF(H4239=2,IF(E4239=0,Résultat!G$9,IF(J4239="No",Résultat!$G$9,Résultat!$G$7)),Résultat!$G$7)),IF(C4239 = "Totale", IF(H4239=1,IF(E4239=0,Résultat!G$8,IF(J4239="No",Résultat!$G$9,Résultat!$G$7)),IF(H4239=2,IF(E4239=0,Résultat!G$9,IF(J4239="No",Résultat!$G$9,Résultat!$G$7)),Résultat!$G$7)),Résultat!$G$7)), "")</f>
        <v/>
      </c>
    </row>
    <row r="4240" spans="1:11" ht="20.100000000000001" customHeight="1">
      <c r="A4240" s="26"/>
      <c r="B4240" s="27"/>
      <c r="C4240" s="11" t="str">
        <f>IF($B4240 &lt;&gt; "",VLOOKUP(MID(B4240,3,5),'Recyclabilité Prod Matx'!C:F,2,FALSE), "")</f>
        <v/>
      </c>
      <c r="D4240" s="11" t="str">
        <f>IF($B4240 &lt;&gt; "",VLOOKUP(MID(B4240,3,5),'Recyclabilité Prod Matx'!C:F,3,FALSE),"")</f>
        <v/>
      </c>
      <c r="E4240" s="11" t="str">
        <f>IF($B4240 &lt;&gt; "",VLOOKUP(MID(B4240,3,5),'Recyclabilité Prod Matx'!C:F,4,FALSE), "")</f>
        <v/>
      </c>
      <c r="F4240" s="12" t="str">
        <f>IF($B4240 &lt;&gt; "", IF(C4240="Totale","",IF(D4240 = 0, "", VLOOKUP(D4240,'Cond Compo'!A:B,2,FALSE))),"")</f>
        <v/>
      </c>
      <c r="G4240" s="28"/>
      <c r="H4240" s="11" t="str">
        <f xml:space="preserve"> IF(C4240="Totale",2,IF($G4240 &lt;&gt; "", IF(D4240 = "E",MATCH(G4240, 'Cond Compo'!D$16:D$18, 0), MATCH(G4240, 'Cond Compo'!C$16:C$19, 0)), ""))</f>
        <v/>
      </c>
      <c r="I4240" s="12" t="str">
        <f>IF($E4240 &lt;&gt; "", IF(E4240 = 0, "", VLOOKUP(E4240,'Cond Perturbation'!A:B,2,FALSE)),"")</f>
        <v/>
      </c>
      <c r="J4240" s="28"/>
      <c r="K4240" s="29" t="str">
        <f>IF($B4240 &lt;&gt; "", IF(C4240="Oui",IF(H4240=1,IF(E4240=0,Résultat!G$8,IF(J4240="No",Résultat!$G$8,Résultat!$G$7)),IF(H4240=2,IF(E4240=0,Résultat!G$9,IF(J4240="No",Résultat!$G$9,Résultat!$G$7)),Résultat!$G$7)),IF(C4240 = "Totale", IF(H4240=1,IF(E4240=0,Résultat!G$8,IF(J4240="No",Résultat!$G$9,Résultat!$G$7)),IF(H4240=2,IF(E4240=0,Résultat!G$9,IF(J4240="No",Résultat!$G$9,Résultat!$G$7)),Résultat!$G$7)),Résultat!$G$7)), "")</f>
        <v/>
      </c>
    </row>
    <row r="4241" spans="1:11" ht="20.100000000000001" customHeight="1">
      <c r="A4241" s="26"/>
      <c r="B4241" s="27"/>
      <c r="C4241" s="11" t="str">
        <f>IF($B4241 &lt;&gt; "",VLOOKUP(MID(B4241,3,5),'Recyclabilité Prod Matx'!C:F,2,FALSE), "")</f>
        <v/>
      </c>
      <c r="D4241" s="11" t="str">
        <f>IF($B4241 &lt;&gt; "",VLOOKUP(MID(B4241,3,5),'Recyclabilité Prod Matx'!C:F,3,FALSE),"")</f>
        <v/>
      </c>
      <c r="E4241" s="11" t="str">
        <f>IF($B4241 &lt;&gt; "",VLOOKUP(MID(B4241,3,5),'Recyclabilité Prod Matx'!C:F,4,FALSE), "")</f>
        <v/>
      </c>
      <c r="F4241" s="12" t="str">
        <f>IF($B4241 &lt;&gt; "", IF(C4241="Totale","",IF(D4241 = 0, "", VLOOKUP(D4241,'Cond Compo'!A:B,2,FALSE))),"")</f>
        <v/>
      </c>
      <c r="G4241" s="28"/>
      <c r="H4241" s="11" t="str">
        <f xml:space="preserve"> IF(C4241="Totale",2,IF($G4241 &lt;&gt; "", IF(D4241 = "E",MATCH(G4241, 'Cond Compo'!D$16:D$18, 0), MATCH(G4241, 'Cond Compo'!C$16:C$19, 0)), ""))</f>
        <v/>
      </c>
      <c r="I4241" s="12" t="str">
        <f>IF($E4241 &lt;&gt; "", IF(E4241 = 0, "", VLOOKUP(E4241,'Cond Perturbation'!A:B,2,FALSE)),"")</f>
        <v/>
      </c>
      <c r="J4241" s="28"/>
      <c r="K4241" s="29" t="str">
        <f>IF($B4241 &lt;&gt; "", IF(C4241="Oui",IF(H4241=1,IF(E4241=0,Résultat!G$8,IF(J4241="No",Résultat!$G$8,Résultat!$G$7)),IF(H4241=2,IF(E4241=0,Résultat!G$9,IF(J4241="No",Résultat!$G$9,Résultat!$G$7)),Résultat!$G$7)),IF(C4241 = "Totale", IF(H4241=1,IF(E4241=0,Résultat!G$8,IF(J4241="No",Résultat!$G$9,Résultat!$G$7)),IF(H4241=2,IF(E4241=0,Résultat!G$9,IF(J4241="No",Résultat!$G$9,Résultat!$G$7)),Résultat!$G$7)),Résultat!$G$7)), "")</f>
        <v/>
      </c>
    </row>
    <row r="4242" spans="1:11" ht="20.100000000000001" customHeight="1">
      <c r="A4242" s="26"/>
      <c r="B4242" s="27"/>
      <c r="C4242" s="11" t="str">
        <f>IF($B4242 &lt;&gt; "",VLOOKUP(MID(B4242,3,5),'Recyclabilité Prod Matx'!C:F,2,FALSE), "")</f>
        <v/>
      </c>
      <c r="D4242" s="11" t="str">
        <f>IF($B4242 &lt;&gt; "",VLOOKUP(MID(B4242,3,5),'Recyclabilité Prod Matx'!C:F,3,FALSE),"")</f>
        <v/>
      </c>
      <c r="E4242" s="11" t="str">
        <f>IF($B4242 &lt;&gt; "",VLOOKUP(MID(B4242,3,5),'Recyclabilité Prod Matx'!C:F,4,FALSE), "")</f>
        <v/>
      </c>
      <c r="F4242" s="12" t="str">
        <f>IF($B4242 &lt;&gt; "", IF(C4242="Totale","",IF(D4242 = 0, "", VLOOKUP(D4242,'Cond Compo'!A:B,2,FALSE))),"")</f>
        <v/>
      </c>
      <c r="G4242" s="28"/>
      <c r="H4242" s="11" t="str">
        <f xml:space="preserve"> IF(C4242="Totale",2,IF($G4242 &lt;&gt; "", IF(D4242 = "E",MATCH(G4242, 'Cond Compo'!D$16:D$18, 0), MATCH(G4242, 'Cond Compo'!C$16:C$19, 0)), ""))</f>
        <v/>
      </c>
      <c r="I4242" s="12" t="str">
        <f>IF($E4242 &lt;&gt; "", IF(E4242 = 0, "", VLOOKUP(E4242,'Cond Perturbation'!A:B,2,FALSE)),"")</f>
        <v/>
      </c>
      <c r="J4242" s="28"/>
      <c r="K4242" s="29" t="str">
        <f>IF($B4242 &lt;&gt; "", IF(C4242="Oui",IF(H4242=1,IF(E4242=0,Résultat!G$8,IF(J4242="No",Résultat!$G$8,Résultat!$G$7)),IF(H4242=2,IF(E4242=0,Résultat!G$9,IF(J4242="No",Résultat!$G$9,Résultat!$G$7)),Résultat!$G$7)),IF(C4242 = "Totale", IF(H4242=1,IF(E4242=0,Résultat!G$8,IF(J4242="No",Résultat!$G$9,Résultat!$G$7)),IF(H4242=2,IF(E4242=0,Résultat!G$9,IF(J4242="No",Résultat!$G$9,Résultat!$G$7)),Résultat!$G$7)),Résultat!$G$7)), "")</f>
        <v/>
      </c>
    </row>
    <row r="4243" spans="1:11" ht="20.100000000000001" customHeight="1">
      <c r="A4243" s="26"/>
      <c r="B4243" s="27"/>
      <c r="C4243" s="11" t="str">
        <f>IF($B4243 &lt;&gt; "",VLOOKUP(MID(B4243,3,5),'Recyclabilité Prod Matx'!C:F,2,FALSE), "")</f>
        <v/>
      </c>
      <c r="D4243" s="11" t="str">
        <f>IF($B4243 &lt;&gt; "",VLOOKUP(MID(B4243,3,5),'Recyclabilité Prod Matx'!C:F,3,FALSE),"")</f>
        <v/>
      </c>
      <c r="E4243" s="11" t="str">
        <f>IF($B4243 &lt;&gt; "",VLOOKUP(MID(B4243,3,5),'Recyclabilité Prod Matx'!C:F,4,FALSE), "")</f>
        <v/>
      </c>
      <c r="F4243" s="12" t="str">
        <f>IF($B4243 &lt;&gt; "", IF(C4243="Totale","",IF(D4243 = 0, "", VLOOKUP(D4243,'Cond Compo'!A:B,2,FALSE))),"")</f>
        <v/>
      </c>
      <c r="G4243" s="28"/>
      <c r="H4243" s="11" t="str">
        <f xml:space="preserve"> IF(C4243="Totale",2,IF($G4243 &lt;&gt; "", IF(D4243 = "E",MATCH(G4243, 'Cond Compo'!D$16:D$18, 0), MATCH(G4243, 'Cond Compo'!C$16:C$19, 0)), ""))</f>
        <v/>
      </c>
      <c r="I4243" s="12" t="str">
        <f>IF($E4243 &lt;&gt; "", IF(E4243 = 0, "", VLOOKUP(E4243,'Cond Perturbation'!A:B,2,FALSE)),"")</f>
        <v/>
      </c>
      <c r="J4243" s="28"/>
      <c r="K4243" s="29" t="str">
        <f>IF($B4243 &lt;&gt; "", IF(C4243="Oui",IF(H4243=1,IF(E4243=0,Résultat!G$8,IF(J4243="No",Résultat!$G$8,Résultat!$G$7)),IF(H4243=2,IF(E4243=0,Résultat!G$9,IF(J4243="No",Résultat!$G$9,Résultat!$G$7)),Résultat!$G$7)),IF(C4243 = "Totale", IF(H4243=1,IF(E4243=0,Résultat!G$8,IF(J4243="No",Résultat!$G$9,Résultat!$G$7)),IF(H4243=2,IF(E4243=0,Résultat!G$9,IF(J4243="No",Résultat!$G$9,Résultat!$G$7)),Résultat!$G$7)),Résultat!$G$7)), "")</f>
        <v/>
      </c>
    </row>
    <row r="4244" spans="1:11" ht="20.100000000000001" customHeight="1">
      <c r="A4244" s="26"/>
      <c r="B4244" s="27"/>
      <c r="C4244" s="11" t="str">
        <f>IF($B4244 &lt;&gt; "",VLOOKUP(MID(B4244,3,5),'Recyclabilité Prod Matx'!C:F,2,FALSE), "")</f>
        <v/>
      </c>
      <c r="D4244" s="11" t="str">
        <f>IF($B4244 &lt;&gt; "",VLOOKUP(MID(B4244,3,5),'Recyclabilité Prod Matx'!C:F,3,FALSE),"")</f>
        <v/>
      </c>
      <c r="E4244" s="11" t="str">
        <f>IF($B4244 &lt;&gt; "",VLOOKUP(MID(B4244,3,5),'Recyclabilité Prod Matx'!C:F,4,FALSE), "")</f>
        <v/>
      </c>
      <c r="F4244" s="12" t="str">
        <f>IF($B4244 &lt;&gt; "", IF(C4244="Totale","",IF(D4244 = 0, "", VLOOKUP(D4244,'Cond Compo'!A:B,2,FALSE))),"")</f>
        <v/>
      </c>
      <c r="G4244" s="28"/>
      <c r="H4244" s="11" t="str">
        <f xml:space="preserve"> IF(C4244="Totale",2,IF($G4244 &lt;&gt; "", IF(D4244 = "E",MATCH(G4244, 'Cond Compo'!D$16:D$18, 0), MATCH(G4244, 'Cond Compo'!C$16:C$19, 0)), ""))</f>
        <v/>
      </c>
      <c r="I4244" s="12" t="str">
        <f>IF($E4244 &lt;&gt; "", IF(E4244 = 0, "", VLOOKUP(E4244,'Cond Perturbation'!A:B,2,FALSE)),"")</f>
        <v/>
      </c>
      <c r="J4244" s="28"/>
      <c r="K4244" s="29" t="str">
        <f>IF($B4244 &lt;&gt; "", IF(C4244="Oui",IF(H4244=1,IF(E4244=0,Résultat!G$8,IF(J4244="No",Résultat!$G$8,Résultat!$G$7)),IF(H4244=2,IF(E4244=0,Résultat!G$9,IF(J4244="No",Résultat!$G$9,Résultat!$G$7)),Résultat!$G$7)),IF(C4244 = "Totale", IF(H4244=1,IF(E4244=0,Résultat!G$8,IF(J4244="No",Résultat!$G$9,Résultat!$G$7)),IF(H4244=2,IF(E4244=0,Résultat!G$9,IF(J4244="No",Résultat!$G$9,Résultat!$G$7)),Résultat!$G$7)),Résultat!$G$7)), "")</f>
        <v/>
      </c>
    </row>
    <row r="4245" spans="1:11" ht="20.100000000000001" customHeight="1">
      <c r="A4245" s="26"/>
      <c r="B4245" s="27"/>
      <c r="C4245" s="11" t="str">
        <f>IF($B4245 &lt;&gt; "",VLOOKUP(MID(B4245,3,5),'Recyclabilité Prod Matx'!C:F,2,FALSE), "")</f>
        <v/>
      </c>
      <c r="D4245" s="11" t="str">
        <f>IF($B4245 &lt;&gt; "",VLOOKUP(MID(B4245,3,5),'Recyclabilité Prod Matx'!C:F,3,FALSE),"")</f>
        <v/>
      </c>
      <c r="E4245" s="11" t="str">
        <f>IF($B4245 &lt;&gt; "",VLOOKUP(MID(B4245,3,5),'Recyclabilité Prod Matx'!C:F,4,FALSE), "")</f>
        <v/>
      </c>
      <c r="F4245" s="12" t="str">
        <f>IF($B4245 &lt;&gt; "", IF(C4245="Totale","",IF(D4245 = 0, "", VLOOKUP(D4245,'Cond Compo'!A:B,2,FALSE))),"")</f>
        <v/>
      </c>
      <c r="G4245" s="28"/>
      <c r="H4245" s="11" t="str">
        <f xml:space="preserve"> IF(C4245="Totale",2,IF($G4245 &lt;&gt; "", IF(D4245 = "E",MATCH(G4245, 'Cond Compo'!D$16:D$18, 0), MATCH(G4245, 'Cond Compo'!C$16:C$19, 0)), ""))</f>
        <v/>
      </c>
      <c r="I4245" s="12" t="str">
        <f>IF($E4245 &lt;&gt; "", IF(E4245 = 0, "", VLOOKUP(E4245,'Cond Perturbation'!A:B,2,FALSE)),"")</f>
        <v/>
      </c>
      <c r="J4245" s="28"/>
      <c r="K4245" s="29" t="str">
        <f>IF($B4245 &lt;&gt; "", IF(C4245="Oui",IF(H4245=1,IF(E4245=0,Résultat!G$8,IF(J4245="No",Résultat!$G$8,Résultat!$G$7)),IF(H4245=2,IF(E4245=0,Résultat!G$9,IF(J4245="No",Résultat!$G$9,Résultat!$G$7)),Résultat!$G$7)),IF(C4245 = "Totale", IF(H4245=1,IF(E4245=0,Résultat!G$8,IF(J4245="No",Résultat!$G$9,Résultat!$G$7)),IF(H4245=2,IF(E4245=0,Résultat!G$9,IF(J4245="No",Résultat!$G$9,Résultat!$G$7)),Résultat!$G$7)),Résultat!$G$7)), "")</f>
        <v/>
      </c>
    </row>
    <row r="4246" spans="1:11" ht="20.100000000000001" customHeight="1">
      <c r="A4246" s="26"/>
      <c r="B4246" s="27"/>
      <c r="C4246" s="11" t="str">
        <f>IF($B4246 &lt;&gt; "",VLOOKUP(MID(B4246,3,5),'Recyclabilité Prod Matx'!C:F,2,FALSE), "")</f>
        <v/>
      </c>
      <c r="D4246" s="11" t="str">
        <f>IF($B4246 &lt;&gt; "",VLOOKUP(MID(B4246,3,5),'Recyclabilité Prod Matx'!C:F,3,FALSE),"")</f>
        <v/>
      </c>
      <c r="E4246" s="11" t="str">
        <f>IF($B4246 &lt;&gt; "",VLOOKUP(MID(B4246,3,5),'Recyclabilité Prod Matx'!C:F,4,FALSE), "")</f>
        <v/>
      </c>
      <c r="F4246" s="12" t="str">
        <f>IF($B4246 &lt;&gt; "", IF(C4246="Totale","",IF(D4246 = 0, "", VLOOKUP(D4246,'Cond Compo'!A:B,2,FALSE))),"")</f>
        <v/>
      </c>
      <c r="G4246" s="28"/>
      <c r="H4246" s="11" t="str">
        <f xml:space="preserve"> IF(C4246="Totale",2,IF($G4246 &lt;&gt; "", IF(D4246 = "E",MATCH(G4246, 'Cond Compo'!D$16:D$18, 0), MATCH(G4246, 'Cond Compo'!C$16:C$19, 0)), ""))</f>
        <v/>
      </c>
      <c r="I4246" s="12" t="str">
        <f>IF($E4246 &lt;&gt; "", IF(E4246 = 0, "", VLOOKUP(E4246,'Cond Perturbation'!A:B,2,FALSE)),"")</f>
        <v/>
      </c>
      <c r="J4246" s="28"/>
      <c r="K4246" s="29" t="str">
        <f>IF($B4246 &lt;&gt; "", IF(C4246="Oui",IF(H4246=1,IF(E4246=0,Résultat!G$8,IF(J4246="No",Résultat!$G$8,Résultat!$G$7)),IF(H4246=2,IF(E4246=0,Résultat!G$9,IF(J4246="No",Résultat!$G$9,Résultat!$G$7)),Résultat!$G$7)),IF(C4246 = "Totale", IF(H4246=1,IF(E4246=0,Résultat!G$8,IF(J4246="No",Résultat!$G$9,Résultat!$G$7)),IF(H4246=2,IF(E4246=0,Résultat!G$9,IF(J4246="No",Résultat!$G$9,Résultat!$G$7)),Résultat!$G$7)),Résultat!$G$7)), "")</f>
        <v/>
      </c>
    </row>
    <row r="4247" spans="1:11" ht="20.100000000000001" customHeight="1">
      <c r="A4247" s="26"/>
      <c r="B4247" s="27"/>
      <c r="C4247" s="11" t="str">
        <f>IF($B4247 &lt;&gt; "",VLOOKUP(MID(B4247,3,5),'Recyclabilité Prod Matx'!C:F,2,FALSE), "")</f>
        <v/>
      </c>
      <c r="D4247" s="11" t="str">
        <f>IF($B4247 &lt;&gt; "",VLOOKUP(MID(B4247,3,5),'Recyclabilité Prod Matx'!C:F,3,FALSE),"")</f>
        <v/>
      </c>
      <c r="E4247" s="11" t="str">
        <f>IF($B4247 &lt;&gt; "",VLOOKUP(MID(B4247,3,5),'Recyclabilité Prod Matx'!C:F,4,FALSE), "")</f>
        <v/>
      </c>
      <c r="F4247" s="12" t="str">
        <f>IF($B4247 &lt;&gt; "", IF(C4247="Totale","",IF(D4247 = 0, "", VLOOKUP(D4247,'Cond Compo'!A:B,2,FALSE))),"")</f>
        <v/>
      </c>
      <c r="G4247" s="28"/>
      <c r="H4247" s="11" t="str">
        <f xml:space="preserve"> IF(C4247="Totale",2,IF($G4247 &lt;&gt; "", IF(D4247 = "E",MATCH(G4247, 'Cond Compo'!D$16:D$18, 0), MATCH(G4247, 'Cond Compo'!C$16:C$19, 0)), ""))</f>
        <v/>
      </c>
      <c r="I4247" s="12" t="str">
        <f>IF($E4247 &lt;&gt; "", IF(E4247 = 0, "", VLOOKUP(E4247,'Cond Perturbation'!A:B,2,FALSE)),"")</f>
        <v/>
      </c>
      <c r="J4247" s="28"/>
      <c r="K4247" s="29" t="str">
        <f>IF($B4247 &lt;&gt; "", IF(C4247="Oui",IF(H4247=1,IF(E4247=0,Résultat!G$8,IF(J4247="No",Résultat!$G$8,Résultat!$G$7)),IF(H4247=2,IF(E4247=0,Résultat!G$9,IF(J4247="No",Résultat!$G$9,Résultat!$G$7)),Résultat!$G$7)),IF(C4247 = "Totale", IF(H4247=1,IF(E4247=0,Résultat!G$8,IF(J4247="No",Résultat!$G$9,Résultat!$G$7)),IF(H4247=2,IF(E4247=0,Résultat!G$9,IF(J4247="No",Résultat!$G$9,Résultat!$G$7)),Résultat!$G$7)),Résultat!$G$7)), "")</f>
        <v/>
      </c>
    </row>
    <row r="4248" spans="1:11" ht="20.100000000000001" customHeight="1">
      <c r="A4248" s="26"/>
      <c r="B4248" s="27"/>
      <c r="C4248" s="11" t="str">
        <f>IF($B4248 &lt;&gt; "",VLOOKUP(MID(B4248,3,5),'Recyclabilité Prod Matx'!C:F,2,FALSE), "")</f>
        <v/>
      </c>
      <c r="D4248" s="11" t="str">
        <f>IF($B4248 &lt;&gt; "",VLOOKUP(MID(B4248,3,5),'Recyclabilité Prod Matx'!C:F,3,FALSE),"")</f>
        <v/>
      </c>
      <c r="E4248" s="11" t="str">
        <f>IF($B4248 &lt;&gt; "",VLOOKUP(MID(B4248,3,5),'Recyclabilité Prod Matx'!C:F,4,FALSE), "")</f>
        <v/>
      </c>
      <c r="F4248" s="12" t="str">
        <f>IF($B4248 &lt;&gt; "", IF(C4248="Totale","",IF(D4248 = 0, "", VLOOKUP(D4248,'Cond Compo'!A:B,2,FALSE))),"")</f>
        <v/>
      </c>
      <c r="G4248" s="28"/>
      <c r="H4248" s="11" t="str">
        <f xml:space="preserve"> IF(C4248="Totale",2,IF($G4248 &lt;&gt; "", IF(D4248 = "E",MATCH(G4248, 'Cond Compo'!D$16:D$18, 0), MATCH(G4248, 'Cond Compo'!C$16:C$19, 0)), ""))</f>
        <v/>
      </c>
      <c r="I4248" s="12" t="str">
        <f>IF($E4248 &lt;&gt; "", IF(E4248 = 0, "", VLOOKUP(E4248,'Cond Perturbation'!A:B,2,FALSE)),"")</f>
        <v/>
      </c>
      <c r="J4248" s="28"/>
      <c r="K4248" s="29" t="str">
        <f>IF($B4248 &lt;&gt; "", IF(C4248="Oui",IF(H4248=1,IF(E4248=0,Résultat!G$8,IF(J4248="No",Résultat!$G$8,Résultat!$G$7)),IF(H4248=2,IF(E4248=0,Résultat!G$9,IF(J4248="No",Résultat!$G$9,Résultat!$G$7)),Résultat!$G$7)),IF(C4248 = "Totale", IF(H4248=1,IF(E4248=0,Résultat!G$8,IF(J4248="No",Résultat!$G$9,Résultat!$G$7)),IF(H4248=2,IF(E4248=0,Résultat!G$9,IF(J4248="No",Résultat!$G$9,Résultat!$G$7)),Résultat!$G$7)),Résultat!$G$7)), "")</f>
        <v/>
      </c>
    </row>
    <row r="4249" spans="1:11" ht="20.100000000000001" customHeight="1">
      <c r="A4249" s="26"/>
      <c r="B4249" s="27"/>
      <c r="C4249" s="11" t="str">
        <f>IF($B4249 &lt;&gt; "",VLOOKUP(MID(B4249,3,5),'Recyclabilité Prod Matx'!C:F,2,FALSE), "")</f>
        <v/>
      </c>
      <c r="D4249" s="11" t="str">
        <f>IF($B4249 &lt;&gt; "",VLOOKUP(MID(B4249,3,5),'Recyclabilité Prod Matx'!C:F,3,FALSE),"")</f>
        <v/>
      </c>
      <c r="E4249" s="11" t="str">
        <f>IF($B4249 &lt;&gt; "",VLOOKUP(MID(B4249,3,5),'Recyclabilité Prod Matx'!C:F,4,FALSE), "")</f>
        <v/>
      </c>
      <c r="F4249" s="12" t="str">
        <f>IF($B4249 &lt;&gt; "", IF(C4249="Totale","",IF(D4249 = 0, "", VLOOKUP(D4249,'Cond Compo'!A:B,2,FALSE))),"")</f>
        <v/>
      </c>
      <c r="G4249" s="28"/>
      <c r="H4249" s="11" t="str">
        <f xml:space="preserve"> IF(C4249="Totale",2,IF($G4249 &lt;&gt; "", IF(D4249 = "E",MATCH(G4249, 'Cond Compo'!D$16:D$18, 0), MATCH(G4249, 'Cond Compo'!C$16:C$19, 0)), ""))</f>
        <v/>
      </c>
      <c r="I4249" s="12" t="str">
        <f>IF($E4249 &lt;&gt; "", IF(E4249 = 0, "", VLOOKUP(E4249,'Cond Perturbation'!A:B,2,FALSE)),"")</f>
        <v/>
      </c>
      <c r="J4249" s="28"/>
      <c r="K4249" s="29" t="str">
        <f>IF($B4249 &lt;&gt; "", IF(C4249="Oui",IF(H4249=1,IF(E4249=0,Résultat!G$8,IF(J4249="No",Résultat!$G$8,Résultat!$G$7)),IF(H4249=2,IF(E4249=0,Résultat!G$9,IF(J4249="No",Résultat!$G$9,Résultat!$G$7)),Résultat!$G$7)),IF(C4249 = "Totale", IF(H4249=1,IF(E4249=0,Résultat!G$8,IF(J4249="No",Résultat!$G$9,Résultat!$G$7)),IF(H4249=2,IF(E4249=0,Résultat!G$9,IF(J4249="No",Résultat!$G$9,Résultat!$G$7)),Résultat!$G$7)),Résultat!$G$7)), "")</f>
        <v/>
      </c>
    </row>
    <row r="4250" spans="1:11" ht="20.100000000000001" customHeight="1">
      <c r="A4250" s="26"/>
      <c r="B4250" s="27"/>
      <c r="C4250" s="11" t="str">
        <f>IF($B4250 &lt;&gt; "",VLOOKUP(MID(B4250,3,5),'Recyclabilité Prod Matx'!C:F,2,FALSE), "")</f>
        <v/>
      </c>
      <c r="D4250" s="11" t="str">
        <f>IF($B4250 &lt;&gt; "",VLOOKUP(MID(B4250,3,5),'Recyclabilité Prod Matx'!C:F,3,FALSE),"")</f>
        <v/>
      </c>
      <c r="E4250" s="11" t="str">
        <f>IF($B4250 &lt;&gt; "",VLOOKUP(MID(B4250,3,5),'Recyclabilité Prod Matx'!C:F,4,FALSE), "")</f>
        <v/>
      </c>
      <c r="F4250" s="12" t="str">
        <f>IF($B4250 &lt;&gt; "", IF(C4250="Totale","",IF(D4250 = 0, "", VLOOKUP(D4250,'Cond Compo'!A:B,2,FALSE))),"")</f>
        <v/>
      </c>
      <c r="G4250" s="28"/>
      <c r="H4250" s="11" t="str">
        <f xml:space="preserve"> IF(C4250="Totale",2,IF($G4250 &lt;&gt; "", IF(D4250 = "E",MATCH(G4250, 'Cond Compo'!D$16:D$18, 0), MATCH(G4250, 'Cond Compo'!C$16:C$19, 0)), ""))</f>
        <v/>
      </c>
      <c r="I4250" s="12" t="str">
        <f>IF($E4250 &lt;&gt; "", IF(E4250 = 0, "", VLOOKUP(E4250,'Cond Perturbation'!A:B,2,FALSE)),"")</f>
        <v/>
      </c>
      <c r="J4250" s="28"/>
      <c r="K4250" s="29" t="str">
        <f>IF($B4250 &lt;&gt; "", IF(C4250="Oui",IF(H4250=1,IF(E4250=0,Résultat!G$8,IF(J4250="No",Résultat!$G$8,Résultat!$G$7)),IF(H4250=2,IF(E4250=0,Résultat!G$9,IF(J4250="No",Résultat!$G$9,Résultat!$G$7)),Résultat!$G$7)),IF(C4250 = "Totale", IF(H4250=1,IF(E4250=0,Résultat!G$8,IF(J4250="No",Résultat!$G$9,Résultat!$G$7)),IF(H4250=2,IF(E4250=0,Résultat!G$9,IF(J4250="No",Résultat!$G$9,Résultat!$G$7)),Résultat!$G$7)),Résultat!$G$7)), "")</f>
        <v/>
      </c>
    </row>
    <row r="4251" spans="1:11" ht="20.100000000000001" customHeight="1">
      <c r="A4251" s="26"/>
      <c r="B4251" s="27"/>
      <c r="C4251" s="11" t="str">
        <f>IF($B4251 &lt;&gt; "",VLOOKUP(MID(B4251,3,5),'Recyclabilité Prod Matx'!C:F,2,FALSE), "")</f>
        <v/>
      </c>
      <c r="D4251" s="11" t="str">
        <f>IF($B4251 &lt;&gt; "",VLOOKUP(MID(B4251,3,5),'Recyclabilité Prod Matx'!C:F,3,FALSE),"")</f>
        <v/>
      </c>
      <c r="E4251" s="11" t="str">
        <f>IF($B4251 &lt;&gt; "",VLOOKUP(MID(B4251,3,5),'Recyclabilité Prod Matx'!C:F,4,FALSE), "")</f>
        <v/>
      </c>
      <c r="F4251" s="12" t="str">
        <f>IF($B4251 &lt;&gt; "", IF(C4251="Totale","",IF(D4251 = 0, "", VLOOKUP(D4251,'Cond Compo'!A:B,2,FALSE))),"")</f>
        <v/>
      </c>
      <c r="G4251" s="28"/>
      <c r="H4251" s="11" t="str">
        <f xml:space="preserve"> IF(C4251="Totale",2,IF($G4251 &lt;&gt; "", IF(D4251 = "E",MATCH(G4251, 'Cond Compo'!D$16:D$18, 0), MATCH(G4251, 'Cond Compo'!C$16:C$19, 0)), ""))</f>
        <v/>
      </c>
      <c r="I4251" s="12" t="str">
        <f>IF($E4251 &lt;&gt; "", IF(E4251 = 0, "", VLOOKUP(E4251,'Cond Perturbation'!A:B,2,FALSE)),"")</f>
        <v/>
      </c>
      <c r="J4251" s="28"/>
      <c r="K4251" s="29" t="str">
        <f>IF($B4251 &lt;&gt; "", IF(C4251="Oui",IF(H4251=1,IF(E4251=0,Résultat!G$8,IF(J4251="No",Résultat!$G$8,Résultat!$G$7)),IF(H4251=2,IF(E4251=0,Résultat!G$9,IF(J4251="No",Résultat!$G$9,Résultat!$G$7)),Résultat!$G$7)),IF(C4251 = "Totale", IF(H4251=1,IF(E4251=0,Résultat!G$8,IF(J4251="No",Résultat!$G$9,Résultat!$G$7)),IF(H4251=2,IF(E4251=0,Résultat!G$9,IF(J4251="No",Résultat!$G$9,Résultat!$G$7)),Résultat!$G$7)),Résultat!$G$7)), "")</f>
        <v/>
      </c>
    </row>
    <row r="4252" spans="1:11" ht="20.100000000000001" customHeight="1">
      <c r="A4252" s="26"/>
      <c r="B4252" s="27"/>
      <c r="C4252" s="11" t="str">
        <f>IF($B4252 &lt;&gt; "",VLOOKUP(MID(B4252,3,5),'Recyclabilité Prod Matx'!C:F,2,FALSE), "")</f>
        <v/>
      </c>
      <c r="D4252" s="11" t="str">
        <f>IF($B4252 &lt;&gt; "",VLOOKUP(MID(B4252,3,5),'Recyclabilité Prod Matx'!C:F,3,FALSE),"")</f>
        <v/>
      </c>
      <c r="E4252" s="11" t="str">
        <f>IF($B4252 &lt;&gt; "",VLOOKUP(MID(B4252,3,5),'Recyclabilité Prod Matx'!C:F,4,FALSE), "")</f>
        <v/>
      </c>
      <c r="F4252" s="12" t="str">
        <f>IF($B4252 &lt;&gt; "", IF(C4252="Totale","",IF(D4252 = 0, "", VLOOKUP(D4252,'Cond Compo'!A:B,2,FALSE))),"")</f>
        <v/>
      </c>
      <c r="G4252" s="28"/>
      <c r="H4252" s="11" t="str">
        <f xml:space="preserve"> IF(C4252="Totale",2,IF($G4252 &lt;&gt; "", IF(D4252 = "E",MATCH(G4252, 'Cond Compo'!D$16:D$18, 0), MATCH(G4252, 'Cond Compo'!C$16:C$19, 0)), ""))</f>
        <v/>
      </c>
      <c r="I4252" s="12" t="str">
        <f>IF($E4252 &lt;&gt; "", IF(E4252 = 0, "", VLOOKUP(E4252,'Cond Perturbation'!A:B,2,FALSE)),"")</f>
        <v/>
      </c>
      <c r="J4252" s="28"/>
      <c r="K4252" s="29" t="str">
        <f>IF($B4252 &lt;&gt; "", IF(C4252="Oui",IF(H4252=1,IF(E4252=0,Résultat!G$8,IF(J4252="No",Résultat!$G$8,Résultat!$G$7)),IF(H4252=2,IF(E4252=0,Résultat!G$9,IF(J4252="No",Résultat!$G$9,Résultat!$G$7)),Résultat!$G$7)),IF(C4252 = "Totale", IF(H4252=1,IF(E4252=0,Résultat!G$8,IF(J4252="No",Résultat!$G$9,Résultat!$G$7)),IF(H4252=2,IF(E4252=0,Résultat!G$9,IF(J4252="No",Résultat!$G$9,Résultat!$G$7)),Résultat!$G$7)),Résultat!$G$7)), "")</f>
        <v/>
      </c>
    </row>
    <row r="4253" spans="1:11" ht="20.100000000000001" customHeight="1">
      <c r="A4253" s="26"/>
      <c r="B4253" s="27"/>
      <c r="C4253" s="11" t="str">
        <f>IF($B4253 &lt;&gt; "",VLOOKUP(MID(B4253,3,5),'Recyclabilité Prod Matx'!C:F,2,FALSE), "")</f>
        <v/>
      </c>
      <c r="D4253" s="11" t="str">
        <f>IF($B4253 &lt;&gt; "",VLOOKUP(MID(B4253,3,5),'Recyclabilité Prod Matx'!C:F,3,FALSE),"")</f>
        <v/>
      </c>
      <c r="E4253" s="11" t="str">
        <f>IF($B4253 &lt;&gt; "",VLOOKUP(MID(B4253,3,5),'Recyclabilité Prod Matx'!C:F,4,FALSE), "")</f>
        <v/>
      </c>
      <c r="F4253" s="12" t="str">
        <f>IF($B4253 &lt;&gt; "", IF(C4253="Totale","",IF(D4253 = 0, "", VLOOKUP(D4253,'Cond Compo'!A:B,2,FALSE))),"")</f>
        <v/>
      </c>
      <c r="G4253" s="28"/>
      <c r="H4253" s="11" t="str">
        <f xml:space="preserve"> IF(C4253="Totale",2,IF($G4253 &lt;&gt; "", IF(D4253 = "E",MATCH(G4253, 'Cond Compo'!D$16:D$18, 0), MATCH(G4253, 'Cond Compo'!C$16:C$19, 0)), ""))</f>
        <v/>
      </c>
      <c r="I4253" s="12" t="str">
        <f>IF($E4253 &lt;&gt; "", IF(E4253 = 0, "", VLOOKUP(E4253,'Cond Perturbation'!A:B,2,FALSE)),"")</f>
        <v/>
      </c>
      <c r="J4253" s="28"/>
      <c r="K4253" s="29" t="str">
        <f>IF($B4253 &lt;&gt; "", IF(C4253="Oui",IF(H4253=1,IF(E4253=0,Résultat!G$8,IF(J4253="No",Résultat!$G$8,Résultat!$G$7)),IF(H4253=2,IF(E4253=0,Résultat!G$9,IF(J4253="No",Résultat!$G$9,Résultat!$G$7)),Résultat!$G$7)),IF(C4253 = "Totale", IF(H4253=1,IF(E4253=0,Résultat!G$8,IF(J4253="No",Résultat!$G$9,Résultat!$G$7)),IF(H4253=2,IF(E4253=0,Résultat!G$9,IF(J4253="No",Résultat!$G$9,Résultat!$G$7)),Résultat!$G$7)),Résultat!$G$7)), "")</f>
        <v/>
      </c>
    </row>
    <row r="4254" spans="1:11" ht="20.100000000000001" customHeight="1">
      <c r="A4254" s="26"/>
      <c r="B4254" s="27"/>
      <c r="C4254" s="11" t="str">
        <f>IF($B4254 &lt;&gt; "",VLOOKUP(MID(B4254,3,5),'Recyclabilité Prod Matx'!C:F,2,FALSE), "")</f>
        <v/>
      </c>
      <c r="D4254" s="11" t="str">
        <f>IF($B4254 &lt;&gt; "",VLOOKUP(MID(B4254,3,5),'Recyclabilité Prod Matx'!C:F,3,FALSE),"")</f>
        <v/>
      </c>
      <c r="E4254" s="11" t="str">
        <f>IF($B4254 &lt;&gt; "",VLOOKUP(MID(B4254,3,5),'Recyclabilité Prod Matx'!C:F,4,FALSE), "")</f>
        <v/>
      </c>
      <c r="F4254" s="12" t="str">
        <f>IF($B4254 &lt;&gt; "", IF(C4254="Totale","",IF(D4254 = 0, "", VLOOKUP(D4254,'Cond Compo'!A:B,2,FALSE))),"")</f>
        <v/>
      </c>
      <c r="G4254" s="28"/>
      <c r="H4254" s="11" t="str">
        <f xml:space="preserve"> IF(C4254="Totale",2,IF($G4254 &lt;&gt; "", IF(D4254 = "E",MATCH(G4254, 'Cond Compo'!D$16:D$18, 0), MATCH(G4254, 'Cond Compo'!C$16:C$19, 0)), ""))</f>
        <v/>
      </c>
      <c r="I4254" s="12" t="str">
        <f>IF($E4254 &lt;&gt; "", IF(E4254 = 0, "", VLOOKUP(E4254,'Cond Perturbation'!A:B,2,FALSE)),"")</f>
        <v/>
      </c>
      <c r="J4254" s="28"/>
      <c r="K4254" s="29" t="str">
        <f>IF($B4254 &lt;&gt; "", IF(C4254="Oui",IF(H4254=1,IF(E4254=0,Résultat!G$8,IF(J4254="No",Résultat!$G$8,Résultat!$G$7)),IF(H4254=2,IF(E4254=0,Résultat!G$9,IF(J4254="No",Résultat!$G$9,Résultat!$G$7)),Résultat!$G$7)),IF(C4254 = "Totale", IF(H4254=1,IF(E4254=0,Résultat!G$8,IF(J4254="No",Résultat!$G$9,Résultat!$G$7)),IF(H4254=2,IF(E4254=0,Résultat!G$9,IF(J4254="No",Résultat!$G$9,Résultat!$G$7)),Résultat!$G$7)),Résultat!$G$7)), "")</f>
        <v/>
      </c>
    </row>
    <row r="4255" spans="1:11" ht="20.100000000000001" customHeight="1">
      <c r="A4255" s="26"/>
      <c r="B4255" s="27"/>
      <c r="C4255" s="11" t="str">
        <f>IF($B4255 &lt;&gt; "",VLOOKUP(MID(B4255,3,5),'Recyclabilité Prod Matx'!C:F,2,FALSE), "")</f>
        <v/>
      </c>
      <c r="D4255" s="11" t="str">
        <f>IF($B4255 &lt;&gt; "",VLOOKUP(MID(B4255,3,5),'Recyclabilité Prod Matx'!C:F,3,FALSE),"")</f>
        <v/>
      </c>
      <c r="E4255" s="11" t="str">
        <f>IF($B4255 &lt;&gt; "",VLOOKUP(MID(B4255,3,5),'Recyclabilité Prod Matx'!C:F,4,FALSE), "")</f>
        <v/>
      </c>
      <c r="F4255" s="12" t="str">
        <f>IF($B4255 &lt;&gt; "", IF(C4255="Totale","",IF(D4255 = 0, "", VLOOKUP(D4255,'Cond Compo'!A:B,2,FALSE))),"")</f>
        <v/>
      </c>
      <c r="G4255" s="28"/>
      <c r="H4255" s="11" t="str">
        <f xml:space="preserve"> IF(C4255="Totale",2,IF($G4255 &lt;&gt; "", IF(D4255 = "E",MATCH(G4255, 'Cond Compo'!D$16:D$18, 0), MATCH(G4255, 'Cond Compo'!C$16:C$19, 0)), ""))</f>
        <v/>
      </c>
      <c r="I4255" s="12" t="str">
        <f>IF($E4255 &lt;&gt; "", IF(E4255 = 0, "", VLOOKUP(E4255,'Cond Perturbation'!A:B,2,FALSE)),"")</f>
        <v/>
      </c>
      <c r="J4255" s="28"/>
      <c r="K4255" s="29" t="str">
        <f>IF($B4255 &lt;&gt; "", IF(C4255="Oui",IF(H4255=1,IF(E4255=0,Résultat!G$8,IF(J4255="No",Résultat!$G$8,Résultat!$G$7)),IF(H4255=2,IF(E4255=0,Résultat!G$9,IF(J4255="No",Résultat!$G$9,Résultat!$G$7)),Résultat!$G$7)),IF(C4255 = "Totale", IF(H4255=1,IF(E4255=0,Résultat!G$8,IF(J4255="No",Résultat!$G$9,Résultat!$G$7)),IF(H4255=2,IF(E4255=0,Résultat!G$9,IF(J4255="No",Résultat!$G$9,Résultat!$G$7)),Résultat!$G$7)),Résultat!$G$7)), "")</f>
        <v/>
      </c>
    </row>
    <row r="4256" spans="1:11" ht="20.100000000000001" customHeight="1">
      <c r="A4256" s="26"/>
      <c r="B4256" s="27"/>
      <c r="C4256" s="11" t="str">
        <f>IF($B4256 &lt;&gt; "",VLOOKUP(MID(B4256,3,5),'Recyclabilité Prod Matx'!C:F,2,FALSE), "")</f>
        <v/>
      </c>
      <c r="D4256" s="11" t="str">
        <f>IF($B4256 &lt;&gt; "",VLOOKUP(MID(B4256,3,5),'Recyclabilité Prod Matx'!C:F,3,FALSE),"")</f>
        <v/>
      </c>
      <c r="E4256" s="11" t="str">
        <f>IF($B4256 &lt;&gt; "",VLOOKUP(MID(B4256,3,5),'Recyclabilité Prod Matx'!C:F,4,FALSE), "")</f>
        <v/>
      </c>
      <c r="F4256" s="12" t="str">
        <f>IF($B4256 &lt;&gt; "", IF(C4256="Totale","",IF(D4256 = 0, "", VLOOKUP(D4256,'Cond Compo'!A:B,2,FALSE))),"")</f>
        <v/>
      </c>
      <c r="G4256" s="28"/>
      <c r="H4256" s="11" t="str">
        <f xml:space="preserve"> IF(C4256="Totale",2,IF($G4256 &lt;&gt; "", IF(D4256 = "E",MATCH(G4256, 'Cond Compo'!D$16:D$18, 0), MATCH(G4256, 'Cond Compo'!C$16:C$19, 0)), ""))</f>
        <v/>
      </c>
      <c r="I4256" s="12" t="str">
        <f>IF($E4256 &lt;&gt; "", IF(E4256 = 0, "", VLOOKUP(E4256,'Cond Perturbation'!A:B,2,FALSE)),"")</f>
        <v/>
      </c>
      <c r="J4256" s="28"/>
      <c r="K4256" s="29" t="str">
        <f>IF($B4256 &lt;&gt; "", IF(C4256="Oui",IF(H4256=1,IF(E4256=0,Résultat!G$8,IF(J4256="No",Résultat!$G$8,Résultat!$G$7)),IF(H4256=2,IF(E4256=0,Résultat!G$9,IF(J4256="No",Résultat!$G$9,Résultat!$G$7)),Résultat!$G$7)),IF(C4256 = "Totale", IF(H4256=1,IF(E4256=0,Résultat!G$8,IF(J4256="No",Résultat!$G$9,Résultat!$G$7)),IF(H4256=2,IF(E4256=0,Résultat!G$9,IF(J4256="No",Résultat!$G$9,Résultat!$G$7)),Résultat!$G$7)),Résultat!$G$7)), "")</f>
        <v/>
      </c>
    </row>
    <row r="4257" spans="1:11" ht="20.100000000000001" customHeight="1">
      <c r="A4257" s="26"/>
      <c r="B4257" s="27"/>
      <c r="C4257" s="11" t="str">
        <f>IF($B4257 &lt;&gt; "",VLOOKUP(MID(B4257,3,5),'Recyclabilité Prod Matx'!C:F,2,FALSE), "")</f>
        <v/>
      </c>
      <c r="D4257" s="11" t="str">
        <f>IF($B4257 &lt;&gt; "",VLOOKUP(MID(B4257,3,5),'Recyclabilité Prod Matx'!C:F,3,FALSE),"")</f>
        <v/>
      </c>
      <c r="E4257" s="11" t="str">
        <f>IF($B4257 &lt;&gt; "",VLOOKUP(MID(B4257,3,5),'Recyclabilité Prod Matx'!C:F,4,FALSE), "")</f>
        <v/>
      </c>
      <c r="F4257" s="12" t="str">
        <f>IF($B4257 &lt;&gt; "", IF(C4257="Totale","",IF(D4257 = 0, "", VLOOKUP(D4257,'Cond Compo'!A:B,2,FALSE))),"")</f>
        <v/>
      </c>
      <c r="G4257" s="28"/>
      <c r="H4257" s="11" t="str">
        <f xml:space="preserve"> IF(C4257="Totale",2,IF($G4257 &lt;&gt; "", IF(D4257 = "E",MATCH(G4257, 'Cond Compo'!D$16:D$18, 0), MATCH(G4257, 'Cond Compo'!C$16:C$19, 0)), ""))</f>
        <v/>
      </c>
      <c r="I4257" s="12" t="str">
        <f>IF($E4257 &lt;&gt; "", IF(E4257 = 0, "", VLOOKUP(E4257,'Cond Perturbation'!A:B,2,FALSE)),"")</f>
        <v/>
      </c>
      <c r="J4257" s="28"/>
      <c r="K4257" s="29" t="str">
        <f>IF($B4257 &lt;&gt; "", IF(C4257="Oui",IF(H4257=1,IF(E4257=0,Résultat!G$8,IF(J4257="No",Résultat!$G$8,Résultat!$G$7)),IF(H4257=2,IF(E4257=0,Résultat!G$9,IF(J4257="No",Résultat!$G$9,Résultat!$G$7)),Résultat!$G$7)),IF(C4257 = "Totale", IF(H4257=1,IF(E4257=0,Résultat!G$8,IF(J4257="No",Résultat!$G$9,Résultat!$G$7)),IF(H4257=2,IF(E4257=0,Résultat!G$9,IF(J4257="No",Résultat!$G$9,Résultat!$G$7)),Résultat!$G$7)),Résultat!$G$7)), "")</f>
        <v/>
      </c>
    </row>
    <row r="4258" spans="1:11" ht="20.100000000000001" customHeight="1">
      <c r="A4258" s="26"/>
      <c r="B4258" s="27"/>
      <c r="C4258" s="11" t="str">
        <f>IF($B4258 &lt;&gt; "",VLOOKUP(MID(B4258,3,5),'Recyclabilité Prod Matx'!C:F,2,FALSE), "")</f>
        <v/>
      </c>
      <c r="D4258" s="11" t="str">
        <f>IF($B4258 &lt;&gt; "",VLOOKUP(MID(B4258,3,5),'Recyclabilité Prod Matx'!C:F,3,FALSE),"")</f>
        <v/>
      </c>
      <c r="E4258" s="11" t="str">
        <f>IF($B4258 &lt;&gt; "",VLOOKUP(MID(B4258,3,5),'Recyclabilité Prod Matx'!C:F,4,FALSE), "")</f>
        <v/>
      </c>
      <c r="F4258" s="12" t="str">
        <f>IF($B4258 &lt;&gt; "", IF(C4258="Totale","",IF(D4258 = 0, "", VLOOKUP(D4258,'Cond Compo'!A:B,2,FALSE))),"")</f>
        <v/>
      </c>
      <c r="G4258" s="28"/>
      <c r="H4258" s="11" t="str">
        <f xml:space="preserve"> IF(C4258="Totale",2,IF($G4258 &lt;&gt; "", IF(D4258 = "E",MATCH(G4258, 'Cond Compo'!D$16:D$18, 0), MATCH(G4258, 'Cond Compo'!C$16:C$19, 0)), ""))</f>
        <v/>
      </c>
      <c r="I4258" s="12" t="str">
        <f>IF($E4258 &lt;&gt; "", IF(E4258 = 0, "", VLOOKUP(E4258,'Cond Perturbation'!A:B,2,FALSE)),"")</f>
        <v/>
      </c>
      <c r="J4258" s="28"/>
      <c r="K4258" s="29" t="str">
        <f>IF($B4258 &lt;&gt; "", IF(C4258="Oui",IF(H4258=1,IF(E4258=0,Résultat!G$8,IF(J4258="No",Résultat!$G$8,Résultat!$G$7)),IF(H4258=2,IF(E4258=0,Résultat!G$9,IF(J4258="No",Résultat!$G$9,Résultat!$G$7)),Résultat!$G$7)),IF(C4258 = "Totale", IF(H4258=1,IF(E4258=0,Résultat!G$8,IF(J4258="No",Résultat!$G$9,Résultat!$G$7)),IF(H4258=2,IF(E4258=0,Résultat!G$9,IF(J4258="No",Résultat!$G$9,Résultat!$G$7)),Résultat!$G$7)),Résultat!$G$7)), "")</f>
        <v/>
      </c>
    </row>
    <row r="4259" spans="1:11" ht="20.100000000000001" customHeight="1">
      <c r="A4259" s="26"/>
      <c r="B4259" s="27"/>
      <c r="C4259" s="11" t="str">
        <f>IF($B4259 &lt;&gt; "",VLOOKUP(MID(B4259,3,5),'Recyclabilité Prod Matx'!C:F,2,FALSE), "")</f>
        <v/>
      </c>
      <c r="D4259" s="11" t="str">
        <f>IF($B4259 &lt;&gt; "",VLOOKUP(MID(B4259,3,5),'Recyclabilité Prod Matx'!C:F,3,FALSE),"")</f>
        <v/>
      </c>
      <c r="E4259" s="11" t="str">
        <f>IF($B4259 &lt;&gt; "",VLOOKUP(MID(B4259,3,5),'Recyclabilité Prod Matx'!C:F,4,FALSE), "")</f>
        <v/>
      </c>
      <c r="F4259" s="12" t="str">
        <f>IF($B4259 &lt;&gt; "", IF(C4259="Totale","",IF(D4259 = 0, "", VLOOKUP(D4259,'Cond Compo'!A:B,2,FALSE))),"")</f>
        <v/>
      </c>
      <c r="G4259" s="28"/>
      <c r="H4259" s="11" t="str">
        <f xml:space="preserve"> IF(C4259="Totale",2,IF($G4259 &lt;&gt; "", IF(D4259 = "E",MATCH(G4259, 'Cond Compo'!D$16:D$18, 0), MATCH(G4259, 'Cond Compo'!C$16:C$19, 0)), ""))</f>
        <v/>
      </c>
      <c r="I4259" s="12" t="str">
        <f>IF($E4259 &lt;&gt; "", IF(E4259 = 0, "", VLOOKUP(E4259,'Cond Perturbation'!A:B,2,FALSE)),"")</f>
        <v/>
      </c>
      <c r="J4259" s="28"/>
      <c r="K4259" s="29" t="str">
        <f>IF($B4259 &lt;&gt; "", IF(C4259="Oui",IF(H4259=1,IF(E4259=0,Résultat!G$8,IF(J4259="No",Résultat!$G$8,Résultat!$G$7)),IF(H4259=2,IF(E4259=0,Résultat!G$9,IF(J4259="No",Résultat!$G$9,Résultat!$G$7)),Résultat!$G$7)),IF(C4259 = "Totale", IF(H4259=1,IF(E4259=0,Résultat!G$8,IF(J4259="No",Résultat!$G$9,Résultat!$G$7)),IF(H4259=2,IF(E4259=0,Résultat!G$9,IF(J4259="No",Résultat!$G$9,Résultat!$G$7)),Résultat!$G$7)),Résultat!$G$7)), "")</f>
        <v/>
      </c>
    </row>
    <row r="4260" spans="1:11" ht="20.100000000000001" customHeight="1">
      <c r="A4260" s="26"/>
      <c r="B4260" s="27"/>
      <c r="C4260" s="11" t="str">
        <f>IF($B4260 &lt;&gt; "",VLOOKUP(MID(B4260,3,5),'Recyclabilité Prod Matx'!C:F,2,FALSE), "")</f>
        <v/>
      </c>
      <c r="D4260" s="11" t="str">
        <f>IF($B4260 &lt;&gt; "",VLOOKUP(MID(B4260,3,5),'Recyclabilité Prod Matx'!C:F,3,FALSE),"")</f>
        <v/>
      </c>
      <c r="E4260" s="11" t="str">
        <f>IF($B4260 &lt;&gt; "",VLOOKUP(MID(B4260,3,5),'Recyclabilité Prod Matx'!C:F,4,FALSE), "")</f>
        <v/>
      </c>
      <c r="F4260" s="12" t="str">
        <f>IF($B4260 &lt;&gt; "", IF(C4260="Totale","",IF(D4260 = 0, "", VLOOKUP(D4260,'Cond Compo'!A:B,2,FALSE))),"")</f>
        <v/>
      </c>
      <c r="G4260" s="28"/>
      <c r="H4260" s="11" t="str">
        <f xml:space="preserve"> IF(C4260="Totale",2,IF($G4260 &lt;&gt; "", IF(D4260 = "E",MATCH(G4260, 'Cond Compo'!D$16:D$18, 0), MATCH(G4260, 'Cond Compo'!C$16:C$19, 0)), ""))</f>
        <v/>
      </c>
      <c r="I4260" s="12" t="str">
        <f>IF($E4260 &lt;&gt; "", IF(E4260 = 0, "", VLOOKUP(E4260,'Cond Perturbation'!A:B,2,FALSE)),"")</f>
        <v/>
      </c>
      <c r="J4260" s="28"/>
      <c r="K4260" s="29" t="str">
        <f>IF($B4260 &lt;&gt; "", IF(C4260="Oui",IF(H4260=1,IF(E4260=0,Résultat!G$8,IF(J4260="No",Résultat!$G$8,Résultat!$G$7)),IF(H4260=2,IF(E4260=0,Résultat!G$9,IF(J4260="No",Résultat!$G$9,Résultat!$G$7)),Résultat!$G$7)),IF(C4260 = "Totale", IF(H4260=1,IF(E4260=0,Résultat!G$8,IF(J4260="No",Résultat!$G$9,Résultat!$G$7)),IF(H4260=2,IF(E4260=0,Résultat!G$9,IF(J4260="No",Résultat!$G$9,Résultat!$G$7)),Résultat!$G$7)),Résultat!$G$7)), "")</f>
        <v/>
      </c>
    </row>
    <row r="4261" spans="1:11" ht="20.100000000000001" customHeight="1">
      <c r="A4261" s="26"/>
      <c r="B4261" s="27"/>
      <c r="C4261" s="11" t="str">
        <f>IF($B4261 &lt;&gt; "",VLOOKUP(MID(B4261,3,5),'Recyclabilité Prod Matx'!C:F,2,FALSE), "")</f>
        <v/>
      </c>
      <c r="D4261" s="11" t="str">
        <f>IF($B4261 &lt;&gt; "",VLOOKUP(MID(B4261,3,5),'Recyclabilité Prod Matx'!C:F,3,FALSE),"")</f>
        <v/>
      </c>
      <c r="E4261" s="11" t="str">
        <f>IF($B4261 &lt;&gt; "",VLOOKUP(MID(B4261,3,5),'Recyclabilité Prod Matx'!C:F,4,FALSE), "")</f>
        <v/>
      </c>
      <c r="F4261" s="12" t="str">
        <f>IF($B4261 &lt;&gt; "", IF(C4261="Totale","",IF(D4261 = 0, "", VLOOKUP(D4261,'Cond Compo'!A:B,2,FALSE))),"")</f>
        <v/>
      </c>
      <c r="G4261" s="28"/>
      <c r="H4261" s="11" t="str">
        <f xml:space="preserve"> IF(C4261="Totale",2,IF($G4261 &lt;&gt; "", IF(D4261 = "E",MATCH(G4261, 'Cond Compo'!D$16:D$18, 0), MATCH(G4261, 'Cond Compo'!C$16:C$19, 0)), ""))</f>
        <v/>
      </c>
      <c r="I4261" s="12" t="str">
        <f>IF($E4261 &lt;&gt; "", IF(E4261 = 0, "", VLOOKUP(E4261,'Cond Perturbation'!A:B,2,FALSE)),"")</f>
        <v/>
      </c>
      <c r="J4261" s="28"/>
      <c r="K4261" s="29" t="str">
        <f>IF($B4261 &lt;&gt; "", IF(C4261="Oui",IF(H4261=1,IF(E4261=0,Résultat!G$8,IF(J4261="No",Résultat!$G$8,Résultat!$G$7)),IF(H4261=2,IF(E4261=0,Résultat!G$9,IF(J4261="No",Résultat!$G$9,Résultat!$G$7)),Résultat!$G$7)),IF(C4261 = "Totale", IF(H4261=1,IF(E4261=0,Résultat!G$8,IF(J4261="No",Résultat!$G$9,Résultat!$G$7)),IF(H4261=2,IF(E4261=0,Résultat!G$9,IF(J4261="No",Résultat!$G$9,Résultat!$G$7)),Résultat!$G$7)),Résultat!$G$7)), "")</f>
        <v/>
      </c>
    </row>
    <row r="4262" spans="1:11" ht="20.100000000000001" customHeight="1">
      <c r="A4262" s="26"/>
      <c r="B4262" s="27"/>
      <c r="C4262" s="11" t="str">
        <f>IF($B4262 &lt;&gt; "",VLOOKUP(MID(B4262,3,5),'Recyclabilité Prod Matx'!C:F,2,FALSE), "")</f>
        <v/>
      </c>
      <c r="D4262" s="11" t="str">
        <f>IF($B4262 &lt;&gt; "",VLOOKUP(MID(B4262,3,5),'Recyclabilité Prod Matx'!C:F,3,FALSE),"")</f>
        <v/>
      </c>
      <c r="E4262" s="11" t="str">
        <f>IF($B4262 &lt;&gt; "",VLOOKUP(MID(B4262,3,5),'Recyclabilité Prod Matx'!C:F,4,FALSE), "")</f>
        <v/>
      </c>
      <c r="F4262" s="12" t="str">
        <f>IF($B4262 &lt;&gt; "", IF(C4262="Totale","",IF(D4262 = 0, "", VLOOKUP(D4262,'Cond Compo'!A:B,2,FALSE))),"")</f>
        <v/>
      </c>
      <c r="G4262" s="28"/>
      <c r="H4262" s="11" t="str">
        <f xml:space="preserve"> IF(C4262="Totale",2,IF($G4262 &lt;&gt; "", IF(D4262 = "E",MATCH(G4262, 'Cond Compo'!D$16:D$18, 0), MATCH(G4262, 'Cond Compo'!C$16:C$19, 0)), ""))</f>
        <v/>
      </c>
      <c r="I4262" s="12" t="str">
        <f>IF($E4262 &lt;&gt; "", IF(E4262 = 0, "", VLOOKUP(E4262,'Cond Perturbation'!A:B,2,FALSE)),"")</f>
        <v/>
      </c>
      <c r="J4262" s="28"/>
      <c r="K4262" s="29" t="str">
        <f>IF($B4262 &lt;&gt; "", IF(C4262="Oui",IF(H4262=1,IF(E4262=0,Résultat!G$8,IF(J4262="No",Résultat!$G$8,Résultat!$G$7)),IF(H4262=2,IF(E4262=0,Résultat!G$9,IF(J4262="No",Résultat!$G$9,Résultat!$G$7)),Résultat!$G$7)),IF(C4262 = "Totale", IF(H4262=1,IF(E4262=0,Résultat!G$8,IF(J4262="No",Résultat!$G$9,Résultat!$G$7)),IF(H4262=2,IF(E4262=0,Résultat!G$9,IF(J4262="No",Résultat!$G$9,Résultat!$G$7)),Résultat!$G$7)),Résultat!$G$7)), "")</f>
        <v/>
      </c>
    </row>
    <row r="4263" spans="1:11" ht="20.100000000000001" customHeight="1">
      <c r="A4263" s="26"/>
      <c r="B4263" s="27"/>
      <c r="C4263" s="11" t="str">
        <f>IF($B4263 &lt;&gt; "",VLOOKUP(MID(B4263,3,5),'Recyclabilité Prod Matx'!C:F,2,FALSE), "")</f>
        <v/>
      </c>
      <c r="D4263" s="11" t="str">
        <f>IF($B4263 &lt;&gt; "",VLOOKUP(MID(B4263,3,5),'Recyclabilité Prod Matx'!C:F,3,FALSE),"")</f>
        <v/>
      </c>
      <c r="E4263" s="11" t="str">
        <f>IF($B4263 &lt;&gt; "",VLOOKUP(MID(B4263,3,5),'Recyclabilité Prod Matx'!C:F,4,FALSE), "")</f>
        <v/>
      </c>
      <c r="F4263" s="12" t="str">
        <f>IF($B4263 &lt;&gt; "", IF(C4263="Totale","",IF(D4263 = 0, "", VLOOKUP(D4263,'Cond Compo'!A:B,2,FALSE))),"")</f>
        <v/>
      </c>
      <c r="G4263" s="28"/>
      <c r="H4263" s="11" t="str">
        <f xml:space="preserve"> IF(C4263="Totale",2,IF($G4263 &lt;&gt; "", IF(D4263 = "E",MATCH(G4263, 'Cond Compo'!D$16:D$18, 0), MATCH(G4263, 'Cond Compo'!C$16:C$19, 0)), ""))</f>
        <v/>
      </c>
      <c r="I4263" s="12" t="str">
        <f>IF($E4263 &lt;&gt; "", IF(E4263 = 0, "", VLOOKUP(E4263,'Cond Perturbation'!A:B,2,FALSE)),"")</f>
        <v/>
      </c>
      <c r="J4263" s="28"/>
      <c r="K4263" s="29" t="str">
        <f>IF($B4263 &lt;&gt; "", IF(C4263="Oui",IF(H4263=1,IF(E4263=0,Résultat!G$8,IF(J4263="No",Résultat!$G$8,Résultat!$G$7)),IF(H4263=2,IF(E4263=0,Résultat!G$9,IF(J4263="No",Résultat!$G$9,Résultat!$G$7)),Résultat!$G$7)),IF(C4263 = "Totale", IF(H4263=1,IF(E4263=0,Résultat!G$8,IF(J4263="No",Résultat!$G$9,Résultat!$G$7)),IF(H4263=2,IF(E4263=0,Résultat!G$9,IF(J4263="No",Résultat!$G$9,Résultat!$G$7)),Résultat!$G$7)),Résultat!$G$7)), "")</f>
        <v/>
      </c>
    </row>
    <row r="4264" spans="1:11" ht="20.100000000000001" customHeight="1">
      <c r="A4264" s="26"/>
      <c r="B4264" s="27"/>
      <c r="C4264" s="11" t="str">
        <f>IF($B4264 &lt;&gt; "",VLOOKUP(MID(B4264,3,5),'Recyclabilité Prod Matx'!C:F,2,FALSE), "")</f>
        <v/>
      </c>
      <c r="D4264" s="11" t="str">
        <f>IF($B4264 &lt;&gt; "",VLOOKUP(MID(B4264,3,5),'Recyclabilité Prod Matx'!C:F,3,FALSE),"")</f>
        <v/>
      </c>
      <c r="E4264" s="11" t="str">
        <f>IF($B4264 &lt;&gt; "",VLOOKUP(MID(B4264,3,5),'Recyclabilité Prod Matx'!C:F,4,FALSE), "")</f>
        <v/>
      </c>
      <c r="F4264" s="12" t="str">
        <f>IF($B4264 &lt;&gt; "", IF(C4264="Totale","",IF(D4264 = 0, "", VLOOKUP(D4264,'Cond Compo'!A:B,2,FALSE))),"")</f>
        <v/>
      </c>
      <c r="G4264" s="28"/>
      <c r="H4264" s="11" t="str">
        <f xml:space="preserve"> IF(C4264="Totale",2,IF($G4264 &lt;&gt; "", IF(D4264 = "E",MATCH(G4264, 'Cond Compo'!D$16:D$18, 0), MATCH(G4264, 'Cond Compo'!C$16:C$19, 0)), ""))</f>
        <v/>
      </c>
      <c r="I4264" s="12" t="str">
        <f>IF($E4264 &lt;&gt; "", IF(E4264 = 0, "", VLOOKUP(E4264,'Cond Perturbation'!A:B,2,FALSE)),"")</f>
        <v/>
      </c>
      <c r="J4264" s="28"/>
      <c r="K4264" s="29" t="str">
        <f>IF($B4264 &lt;&gt; "", IF(C4264="Oui",IF(H4264=1,IF(E4264=0,Résultat!G$8,IF(J4264="No",Résultat!$G$8,Résultat!$G$7)),IF(H4264=2,IF(E4264=0,Résultat!G$9,IF(J4264="No",Résultat!$G$9,Résultat!$G$7)),Résultat!$G$7)),IF(C4264 = "Totale", IF(H4264=1,IF(E4264=0,Résultat!G$8,IF(J4264="No",Résultat!$G$9,Résultat!$G$7)),IF(H4264=2,IF(E4264=0,Résultat!G$9,IF(J4264="No",Résultat!$G$9,Résultat!$G$7)),Résultat!$G$7)),Résultat!$G$7)), "")</f>
        <v/>
      </c>
    </row>
    <row r="4265" spans="1:11" ht="20.100000000000001" customHeight="1">
      <c r="A4265" s="26"/>
      <c r="B4265" s="27"/>
      <c r="C4265" s="11" t="str">
        <f>IF($B4265 &lt;&gt; "",VLOOKUP(MID(B4265,3,5),'Recyclabilité Prod Matx'!C:F,2,FALSE), "")</f>
        <v/>
      </c>
      <c r="D4265" s="11" t="str">
        <f>IF($B4265 &lt;&gt; "",VLOOKUP(MID(B4265,3,5),'Recyclabilité Prod Matx'!C:F,3,FALSE),"")</f>
        <v/>
      </c>
      <c r="E4265" s="11" t="str">
        <f>IF($B4265 &lt;&gt; "",VLOOKUP(MID(B4265,3,5),'Recyclabilité Prod Matx'!C:F,4,FALSE), "")</f>
        <v/>
      </c>
      <c r="F4265" s="12" t="str">
        <f>IF($B4265 &lt;&gt; "", IF(C4265="Totale","",IF(D4265 = 0, "", VLOOKUP(D4265,'Cond Compo'!A:B,2,FALSE))),"")</f>
        <v/>
      </c>
      <c r="G4265" s="28"/>
      <c r="H4265" s="11" t="str">
        <f xml:space="preserve"> IF(C4265="Totale",2,IF($G4265 &lt;&gt; "", IF(D4265 = "E",MATCH(G4265, 'Cond Compo'!D$16:D$18, 0), MATCH(G4265, 'Cond Compo'!C$16:C$19, 0)), ""))</f>
        <v/>
      </c>
      <c r="I4265" s="12" t="str">
        <f>IF($E4265 &lt;&gt; "", IF(E4265 = 0, "", VLOOKUP(E4265,'Cond Perturbation'!A:B,2,FALSE)),"")</f>
        <v/>
      </c>
      <c r="J4265" s="28"/>
      <c r="K4265" s="29" t="str">
        <f>IF($B4265 &lt;&gt; "", IF(C4265="Oui",IF(H4265=1,IF(E4265=0,Résultat!G$8,IF(J4265="No",Résultat!$G$8,Résultat!$G$7)),IF(H4265=2,IF(E4265=0,Résultat!G$9,IF(J4265="No",Résultat!$G$9,Résultat!$G$7)),Résultat!$G$7)),IF(C4265 = "Totale", IF(H4265=1,IF(E4265=0,Résultat!G$8,IF(J4265="No",Résultat!$G$9,Résultat!$G$7)),IF(H4265=2,IF(E4265=0,Résultat!G$9,IF(J4265="No",Résultat!$G$9,Résultat!$G$7)),Résultat!$G$7)),Résultat!$G$7)), "")</f>
        <v/>
      </c>
    </row>
    <row r="4266" spans="1:11" ht="20.100000000000001" customHeight="1">
      <c r="A4266" s="26"/>
      <c r="B4266" s="27"/>
      <c r="C4266" s="11" t="str">
        <f>IF($B4266 &lt;&gt; "",VLOOKUP(MID(B4266,3,5),'Recyclabilité Prod Matx'!C:F,2,FALSE), "")</f>
        <v/>
      </c>
      <c r="D4266" s="11" t="str">
        <f>IF($B4266 &lt;&gt; "",VLOOKUP(MID(B4266,3,5),'Recyclabilité Prod Matx'!C:F,3,FALSE),"")</f>
        <v/>
      </c>
      <c r="E4266" s="11" t="str">
        <f>IF($B4266 &lt;&gt; "",VLOOKUP(MID(B4266,3,5),'Recyclabilité Prod Matx'!C:F,4,FALSE), "")</f>
        <v/>
      </c>
      <c r="F4266" s="12" t="str">
        <f>IF($B4266 &lt;&gt; "", IF(C4266="Totale","",IF(D4266 = 0, "", VLOOKUP(D4266,'Cond Compo'!A:B,2,FALSE))),"")</f>
        <v/>
      </c>
      <c r="G4266" s="28"/>
      <c r="H4266" s="11" t="str">
        <f xml:space="preserve"> IF(C4266="Totale",2,IF($G4266 &lt;&gt; "", IF(D4266 = "E",MATCH(G4266, 'Cond Compo'!D$16:D$18, 0), MATCH(G4266, 'Cond Compo'!C$16:C$19, 0)), ""))</f>
        <v/>
      </c>
      <c r="I4266" s="12" t="str">
        <f>IF($E4266 &lt;&gt; "", IF(E4266 = 0, "", VLOOKUP(E4266,'Cond Perturbation'!A:B,2,FALSE)),"")</f>
        <v/>
      </c>
      <c r="J4266" s="28"/>
      <c r="K4266" s="29" t="str">
        <f>IF($B4266 &lt;&gt; "", IF(C4266="Oui",IF(H4266=1,IF(E4266=0,Résultat!G$8,IF(J4266="No",Résultat!$G$8,Résultat!$G$7)),IF(H4266=2,IF(E4266=0,Résultat!G$9,IF(J4266="No",Résultat!$G$9,Résultat!$G$7)),Résultat!$G$7)),IF(C4266 = "Totale", IF(H4266=1,IF(E4266=0,Résultat!G$8,IF(J4266="No",Résultat!$G$9,Résultat!$G$7)),IF(H4266=2,IF(E4266=0,Résultat!G$9,IF(J4266="No",Résultat!$G$9,Résultat!$G$7)),Résultat!$G$7)),Résultat!$G$7)), "")</f>
        <v/>
      </c>
    </row>
    <row r="4267" spans="1:11" ht="20.100000000000001" customHeight="1">
      <c r="A4267" s="26"/>
      <c r="B4267" s="27"/>
      <c r="C4267" s="11" t="str">
        <f>IF($B4267 &lt;&gt; "",VLOOKUP(MID(B4267,3,5),'Recyclabilité Prod Matx'!C:F,2,FALSE), "")</f>
        <v/>
      </c>
      <c r="D4267" s="11" t="str">
        <f>IF($B4267 &lt;&gt; "",VLOOKUP(MID(B4267,3,5),'Recyclabilité Prod Matx'!C:F,3,FALSE),"")</f>
        <v/>
      </c>
      <c r="E4267" s="11" t="str">
        <f>IF($B4267 &lt;&gt; "",VLOOKUP(MID(B4267,3,5),'Recyclabilité Prod Matx'!C:F,4,FALSE), "")</f>
        <v/>
      </c>
      <c r="F4267" s="12" t="str">
        <f>IF($B4267 &lt;&gt; "", IF(C4267="Totale","",IF(D4267 = 0, "", VLOOKUP(D4267,'Cond Compo'!A:B,2,FALSE))),"")</f>
        <v/>
      </c>
      <c r="G4267" s="28"/>
      <c r="H4267" s="11" t="str">
        <f xml:space="preserve"> IF(C4267="Totale",2,IF($G4267 &lt;&gt; "", IF(D4267 = "E",MATCH(G4267, 'Cond Compo'!D$16:D$18, 0), MATCH(G4267, 'Cond Compo'!C$16:C$19, 0)), ""))</f>
        <v/>
      </c>
      <c r="I4267" s="12" t="str">
        <f>IF($E4267 &lt;&gt; "", IF(E4267 = 0, "", VLOOKUP(E4267,'Cond Perturbation'!A:B,2,FALSE)),"")</f>
        <v/>
      </c>
      <c r="J4267" s="28"/>
      <c r="K4267" s="29" t="str">
        <f>IF($B4267 &lt;&gt; "", IF(C4267="Oui",IF(H4267=1,IF(E4267=0,Résultat!G$8,IF(J4267="No",Résultat!$G$8,Résultat!$G$7)),IF(H4267=2,IF(E4267=0,Résultat!G$9,IF(J4267="No",Résultat!$G$9,Résultat!$G$7)),Résultat!$G$7)),IF(C4267 = "Totale", IF(H4267=1,IF(E4267=0,Résultat!G$8,IF(J4267="No",Résultat!$G$9,Résultat!$G$7)),IF(H4267=2,IF(E4267=0,Résultat!G$9,IF(J4267="No",Résultat!$G$9,Résultat!$G$7)),Résultat!$G$7)),Résultat!$G$7)), "")</f>
        <v/>
      </c>
    </row>
    <row r="4268" spans="1:11" ht="20.100000000000001" customHeight="1">
      <c r="A4268" s="26"/>
      <c r="B4268" s="27"/>
      <c r="C4268" s="11" t="str">
        <f>IF($B4268 &lt;&gt; "",VLOOKUP(MID(B4268,3,5),'Recyclabilité Prod Matx'!C:F,2,FALSE), "")</f>
        <v/>
      </c>
      <c r="D4268" s="11" t="str">
        <f>IF($B4268 &lt;&gt; "",VLOOKUP(MID(B4268,3,5),'Recyclabilité Prod Matx'!C:F,3,FALSE),"")</f>
        <v/>
      </c>
      <c r="E4268" s="11" t="str">
        <f>IF($B4268 &lt;&gt; "",VLOOKUP(MID(B4268,3,5),'Recyclabilité Prod Matx'!C:F,4,FALSE), "")</f>
        <v/>
      </c>
      <c r="F4268" s="12" t="str">
        <f>IF($B4268 &lt;&gt; "", IF(C4268="Totale","",IF(D4268 = 0, "", VLOOKUP(D4268,'Cond Compo'!A:B,2,FALSE))),"")</f>
        <v/>
      </c>
      <c r="G4268" s="28"/>
      <c r="H4268" s="11" t="str">
        <f xml:space="preserve"> IF(C4268="Totale",2,IF($G4268 &lt;&gt; "", IF(D4268 = "E",MATCH(G4268, 'Cond Compo'!D$16:D$18, 0), MATCH(G4268, 'Cond Compo'!C$16:C$19, 0)), ""))</f>
        <v/>
      </c>
      <c r="I4268" s="12" t="str">
        <f>IF($E4268 &lt;&gt; "", IF(E4268 = 0, "", VLOOKUP(E4268,'Cond Perturbation'!A:B,2,FALSE)),"")</f>
        <v/>
      </c>
      <c r="J4268" s="28"/>
      <c r="K4268" s="29" t="str">
        <f>IF($B4268 &lt;&gt; "", IF(C4268="Oui",IF(H4268=1,IF(E4268=0,Résultat!G$8,IF(J4268="No",Résultat!$G$8,Résultat!$G$7)),IF(H4268=2,IF(E4268=0,Résultat!G$9,IF(J4268="No",Résultat!$G$9,Résultat!$G$7)),Résultat!$G$7)),IF(C4268 = "Totale", IF(H4268=1,IF(E4268=0,Résultat!G$8,IF(J4268="No",Résultat!$G$9,Résultat!$G$7)),IF(H4268=2,IF(E4268=0,Résultat!G$9,IF(J4268="No",Résultat!$G$9,Résultat!$G$7)),Résultat!$G$7)),Résultat!$G$7)), "")</f>
        <v/>
      </c>
    </row>
    <row r="4269" spans="1:11" ht="20.100000000000001" customHeight="1">
      <c r="A4269" s="26"/>
      <c r="B4269" s="27"/>
      <c r="C4269" s="11" t="str">
        <f>IF($B4269 &lt;&gt; "",VLOOKUP(MID(B4269,3,5),'Recyclabilité Prod Matx'!C:F,2,FALSE), "")</f>
        <v/>
      </c>
      <c r="D4269" s="11" t="str">
        <f>IF($B4269 &lt;&gt; "",VLOOKUP(MID(B4269,3,5),'Recyclabilité Prod Matx'!C:F,3,FALSE),"")</f>
        <v/>
      </c>
      <c r="E4269" s="11" t="str">
        <f>IF($B4269 &lt;&gt; "",VLOOKUP(MID(B4269,3,5),'Recyclabilité Prod Matx'!C:F,4,FALSE), "")</f>
        <v/>
      </c>
      <c r="F4269" s="12" t="str">
        <f>IF($B4269 &lt;&gt; "", IF(C4269="Totale","",IF(D4269 = 0, "", VLOOKUP(D4269,'Cond Compo'!A:B,2,FALSE))),"")</f>
        <v/>
      </c>
      <c r="G4269" s="28"/>
      <c r="H4269" s="11" t="str">
        <f xml:space="preserve"> IF(C4269="Totale",2,IF($G4269 &lt;&gt; "", IF(D4269 = "E",MATCH(G4269, 'Cond Compo'!D$16:D$18, 0), MATCH(G4269, 'Cond Compo'!C$16:C$19, 0)), ""))</f>
        <v/>
      </c>
      <c r="I4269" s="12" t="str">
        <f>IF($E4269 &lt;&gt; "", IF(E4269 = 0, "", VLOOKUP(E4269,'Cond Perturbation'!A:B,2,FALSE)),"")</f>
        <v/>
      </c>
      <c r="J4269" s="28"/>
      <c r="K4269" s="29" t="str">
        <f>IF($B4269 &lt;&gt; "", IF(C4269="Oui",IF(H4269=1,IF(E4269=0,Résultat!G$8,IF(J4269="No",Résultat!$G$8,Résultat!$G$7)),IF(H4269=2,IF(E4269=0,Résultat!G$9,IF(J4269="No",Résultat!$G$9,Résultat!$G$7)),Résultat!$G$7)),IF(C4269 = "Totale", IF(H4269=1,IF(E4269=0,Résultat!G$8,IF(J4269="No",Résultat!$G$9,Résultat!$G$7)),IF(H4269=2,IF(E4269=0,Résultat!G$9,IF(J4269="No",Résultat!$G$9,Résultat!$G$7)),Résultat!$G$7)),Résultat!$G$7)), "")</f>
        <v/>
      </c>
    </row>
    <row r="4270" spans="1:11" ht="20.100000000000001" customHeight="1">
      <c r="A4270" s="26"/>
      <c r="B4270" s="27"/>
      <c r="C4270" s="11" t="str">
        <f>IF($B4270 &lt;&gt; "",VLOOKUP(MID(B4270,3,5),'Recyclabilité Prod Matx'!C:F,2,FALSE), "")</f>
        <v/>
      </c>
      <c r="D4270" s="11" t="str">
        <f>IF($B4270 &lt;&gt; "",VLOOKUP(MID(B4270,3,5),'Recyclabilité Prod Matx'!C:F,3,FALSE),"")</f>
        <v/>
      </c>
      <c r="E4270" s="11" t="str">
        <f>IF($B4270 &lt;&gt; "",VLOOKUP(MID(B4270,3,5),'Recyclabilité Prod Matx'!C:F,4,FALSE), "")</f>
        <v/>
      </c>
      <c r="F4270" s="12" t="str">
        <f>IF($B4270 &lt;&gt; "", IF(C4270="Totale","",IF(D4270 = 0, "", VLOOKUP(D4270,'Cond Compo'!A:B,2,FALSE))),"")</f>
        <v/>
      </c>
      <c r="G4270" s="28"/>
      <c r="H4270" s="11" t="str">
        <f xml:space="preserve"> IF(C4270="Totale",2,IF($G4270 &lt;&gt; "", IF(D4270 = "E",MATCH(G4270, 'Cond Compo'!D$16:D$18, 0), MATCH(G4270, 'Cond Compo'!C$16:C$19, 0)), ""))</f>
        <v/>
      </c>
      <c r="I4270" s="12" t="str">
        <f>IF($E4270 &lt;&gt; "", IF(E4270 = 0, "", VLOOKUP(E4270,'Cond Perturbation'!A:B,2,FALSE)),"")</f>
        <v/>
      </c>
      <c r="J4270" s="28"/>
      <c r="K4270" s="29" t="str">
        <f>IF($B4270 &lt;&gt; "", IF(C4270="Oui",IF(H4270=1,IF(E4270=0,Résultat!G$8,IF(J4270="No",Résultat!$G$8,Résultat!$G$7)),IF(H4270=2,IF(E4270=0,Résultat!G$9,IF(J4270="No",Résultat!$G$9,Résultat!$G$7)),Résultat!$G$7)),IF(C4270 = "Totale", IF(H4270=1,IF(E4270=0,Résultat!G$8,IF(J4270="No",Résultat!$G$9,Résultat!$G$7)),IF(H4270=2,IF(E4270=0,Résultat!G$9,IF(J4270="No",Résultat!$G$9,Résultat!$G$7)),Résultat!$G$7)),Résultat!$G$7)), "")</f>
        <v/>
      </c>
    </row>
    <row r="4271" spans="1:11" ht="20.100000000000001" customHeight="1">
      <c r="A4271" s="26"/>
      <c r="B4271" s="27"/>
      <c r="C4271" s="11" t="str">
        <f>IF($B4271 &lt;&gt; "",VLOOKUP(MID(B4271,3,5),'Recyclabilité Prod Matx'!C:F,2,FALSE), "")</f>
        <v/>
      </c>
      <c r="D4271" s="11" t="str">
        <f>IF($B4271 &lt;&gt; "",VLOOKUP(MID(B4271,3,5),'Recyclabilité Prod Matx'!C:F,3,FALSE),"")</f>
        <v/>
      </c>
      <c r="E4271" s="11" t="str">
        <f>IF($B4271 &lt;&gt; "",VLOOKUP(MID(B4271,3,5),'Recyclabilité Prod Matx'!C:F,4,FALSE), "")</f>
        <v/>
      </c>
      <c r="F4271" s="12" t="str">
        <f>IF($B4271 &lt;&gt; "", IF(C4271="Totale","",IF(D4271 = 0, "", VLOOKUP(D4271,'Cond Compo'!A:B,2,FALSE))),"")</f>
        <v/>
      </c>
      <c r="G4271" s="28"/>
      <c r="H4271" s="11" t="str">
        <f xml:space="preserve"> IF(C4271="Totale",2,IF($G4271 &lt;&gt; "", IF(D4271 = "E",MATCH(G4271, 'Cond Compo'!D$16:D$18, 0), MATCH(G4271, 'Cond Compo'!C$16:C$19, 0)), ""))</f>
        <v/>
      </c>
      <c r="I4271" s="12" t="str">
        <f>IF($E4271 &lt;&gt; "", IF(E4271 = 0, "", VLOOKUP(E4271,'Cond Perturbation'!A:B,2,FALSE)),"")</f>
        <v/>
      </c>
      <c r="J4271" s="28"/>
      <c r="K4271" s="29" t="str">
        <f>IF($B4271 &lt;&gt; "", IF(C4271="Oui",IF(H4271=1,IF(E4271=0,Résultat!G$8,IF(J4271="No",Résultat!$G$8,Résultat!$G$7)),IF(H4271=2,IF(E4271=0,Résultat!G$9,IF(J4271="No",Résultat!$G$9,Résultat!$G$7)),Résultat!$G$7)),IF(C4271 = "Totale", IF(H4271=1,IF(E4271=0,Résultat!G$8,IF(J4271="No",Résultat!$G$9,Résultat!$G$7)),IF(H4271=2,IF(E4271=0,Résultat!G$9,IF(J4271="No",Résultat!$G$9,Résultat!$G$7)),Résultat!$G$7)),Résultat!$G$7)), "")</f>
        <v/>
      </c>
    </row>
    <row r="4272" spans="1:11" ht="20.100000000000001" customHeight="1">
      <c r="A4272" s="26"/>
      <c r="B4272" s="27"/>
      <c r="C4272" s="11" t="str">
        <f>IF($B4272 &lt;&gt; "",VLOOKUP(MID(B4272,3,5),'Recyclabilité Prod Matx'!C:F,2,FALSE), "")</f>
        <v/>
      </c>
      <c r="D4272" s="11" t="str">
        <f>IF($B4272 &lt;&gt; "",VLOOKUP(MID(B4272,3,5),'Recyclabilité Prod Matx'!C:F,3,FALSE),"")</f>
        <v/>
      </c>
      <c r="E4272" s="11" t="str">
        <f>IF($B4272 &lt;&gt; "",VLOOKUP(MID(B4272,3,5),'Recyclabilité Prod Matx'!C:F,4,FALSE), "")</f>
        <v/>
      </c>
      <c r="F4272" s="12" t="str">
        <f>IF($B4272 &lt;&gt; "", IF(C4272="Totale","",IF(D4272 = 0, "", VLOOKUP(D4272,'Cond Compo'!A:B,2,FALSE))),"")</f>
        <v/>
      </c>
      <c r="G4272" s="28"/>
      <c r="H4272" s="11" t="str">
        <f xml:space="preserve"> IF(C4272="Totale",2,IF($G4272 &lt;&gt; "", IF(D4272 = "E",MATCH(G4272, 'Cond Compo'!D$16:D$18, 0), MATCH(G4272, 'Cond Compo'!C$16:C$19, 0)), ""))</f>
        <v/>
      </c>
      <c r="I4272" s="12" t="str">
        <f>IF($E4272 &lt;&gt; "", IF(E4272 = 0, "", VLOOKUP(E4272,'Cond Perturbation'!A:B,2,FALSE)),"")</f>
        <v/>
      </c>
      <c r="J4272" s="28"/>
      <c r="K4272" s="29" t="str">
        <f>IF($B4272 &lt;&gt; "", IF(C4272="Oui",IF(H4272=1,IF(E4272=0,Résultat!G$8,IF(J4272="No",Résultat!$G$8,Résultat!$G$7)),IF(H4272=2,IF(E4272=0,Résultat!G$9,IF(J4272="No",Résultat!$G$9,Résultat!$G$7)),Résultat!$G$7)),IF(C4272 = "Totale", IF(H4272=1,IF(E4272=0,Résultat!G$8,IF(J4272="No",Résultat!$G$9,Résultat!$G$7)),IF(H4272=2,IF(E4272=0,Résultat!G$9,IF(J4272="No",Résultat!$G$9,Résultat!$G$7)),Résultat!$G$7)),Résultat!$G$7)), "")</f>
        <v/>
      </c>
    </row>
    <row r="4273" spans="1:11" ht="20.100000000000001" customHeight="1">
      <c r="A4273" s="26"/>
      <c r="B4273" s="27"/>
      <c r="C4273" s="11" t="str">
        <f>IF($B4273 &lt;&gt; "",VLOOKUP(MID(B4273,3,5),'Recyclabilité Prod Matx'!C:F,2,FALSE), "")</f>
        <v/>
      </c>
      <c r="D4273" s="11" t="str">
        <f>IF($B4273 &lt;&gt; "",VLOOKUP(MID(B4273,3,5),'Recyclabilité Prod Matx'!C:F,3,FALSE),"")</f>
        <v/>
      </c>
      <c r="E4273" s="11" t="str">
        <f>IF($B4273 &lt;&gt; "",VLOOKUP(MID(B4273,3,5),'Recyclabilité Prod Matx'!C:F,4,FALSE), "")</f>
        <v/>
      </c>
      <c r="F4273" s="12" t="str">
        <f>IF($B4273 &lt;&gt; "", IF(C4273="Totale","",IF(D4273 = 0, "", VLOOKUP(D4273,'Cond Compo'!A:B,2,FALSE))),"")</f>
        <v/>
      </c>
      <c r="G4273" s="28"/>
      <c r="H4273" s="11" t="str">
        <f xml:space="preserve"> IF(C4273="Totale",2,IF($G4273 &lt;&gt; "", IF(D4273 = "E",MATCH(G4273, 'Cond Compo'!D$16:D$18, 0), MATCH(G4273, 'Cond Compo'!C$16:C$19, 0)), ""))</f>
        <v/>
      </c>
      <c r="I4273" s="12" t="str">
        <f>IF($E4273 &lt;&gt; "", IF(E4273 = 0, "", VLOOKUP(E4273,'Cond Perturbation'!A:B,2,FALSE)),"")</f>
        <v/>
      </c>
      <c r="J4273" s="28"/>
      <c r="K4273" s="29" t="str">
        <f>IF($B4273 &lt;&gt; "", IF(C4273="Oui",IF(H4273=1,IF(E4273=0,Résultat!G$8,IF(J4273="No",Résultat!$G$8,Résultat!$G$7)),IF(H4273=2,IF(E4273=0,Résultat!G$9,IF(J4273="No",Résultat!$G$9,Résultat!$G$7)),Résultat!$G$7)),IF(C4273 = "Totale", IF(H4273=1,IF(E4273=0,Résultat!G$8,IF(J4273="No",Résultat!$G$9,Résultat!$G$7)),IF(H4273=2,IF(E4273=0,Résultat!G$9,IF(J4273="No",Résultat!$G$9,Résultat!$G$7)),Résultat!$G$7)),Résultat!$G$7)), "")</f>
        <v/>
      </c>
    </row>
    <row r="4274" spans="1:11" ht="20.100000000000001" customHeight="1">
      <c r="A4274" s="26"/>
      <c r="B4274" s="27"/>
      <c r="C4274" s="11" t="str">
        <f>IF($B4274 &lt;&gt; "",VLOOKUP(MID(B4274,3,5),'Recyclabilité Prod Matx'!C:F,2,FALSE), "")</f>
        <v/>
      </c>
      <c r="D4274" s="11" t="str">
        <f>IF($B4274 &lt;&gt; "",VLOOKUP(MID(B4274,3,5),'Recyclabilité Prod Matx'!C:F,3,FALSE),"")</f>
        <v/>
      </c>
      <c r="E4274" s="11" t="str">
        <f>IF($B4274 &lt;&gt; "",VLOOKUP(MID(B4274,3,5),'Recyclabilité Prod Matx'!C:F,4,FALSE), "")</f>
        <v/>
      </c>
      <c r="F4274" s="12" t="str">
        <f>IF($B4274 &lt;&gt; "", IF(C4274="Totale","",IF(D4274 = 0, "", VLOOKUP(D4274,'Cond Compo'!A:B,2,FALSE))),"")</f>
        <v/>
      </c>
      <c r="G4274" s="28"/>
      <c r="H4274" s="11" t="str">
        <f xml:space="preserve"> IF(C4274="Totale",2,IF($G4274 &lt;&gt; "", IF(D4274 = "E",MATCH(G4274, 'Cond Compo'!D$16:D$18, 0), MATCH(G4274, 'Cond Compo'!C$16:C$19, 0)), ""))</f>
        <v/>
      </c>
      <c r="I4274" s="12" t="str">
        <f>IF($E4274 &lt;&gt; "", IF(E4274 = 0, "", VLOOKUP(E4274,'Cond Perturbation'!A:B,2,FALSE)),"")</f>
        <v/>
      </c>
      <c r="J4274" s="28"/>
      <c r="K4274" s="29" t="str">
        <f>IF($B4274 &lt;&gt; "", IF(C4274="Oui",IF(H4274=1,IF(E4274=0,Résultat!G$8,IF(J4274="No",Résultat!$G$8,Résultat!$G$7)),IF(H4274=2,IF(E4274=0,Résultat!G$9,IF(J4274="No",Résultat!$G$9,Résultat!$G$7)),Résultat!$G$7)),IF(C4274 = "Totale", IF(H4274=1,IF(E4274=0,Résultat!G$8,IF(J4274="No",Résultat!$G$9,Résultat!$G$7)),IF(H4274=2,IF(E4274=0,Résultat!G$9,IF(J4274="No",Résultat!$G$9,Résultat!$G$7)),Résultat!$G$7)),Résultat!$G$7)), "")</f>
        <v/>
      </c>
    </row>
    <row r="4275" spans="1:11" ht="20.100000000000001" customHeight="1">
      <c r="A4275" s="26"/>
      <c r="B4275" s="27"/>
      <c r="C4275" s="11" t="str">
        <f>IF($B4275 &lt;&gt; "",VLOOKUP(MID(B4275,3,5),'Recyclabilité Prod Matx'!C:F,2,FALSE), "")</f>
        <v/>
      </c>
      <c r="D4275" s="11" t="str">
        <f>IF($B4275 &lt;&gt; "",VLOOKUP(MID(B4275,3,5),'Recyclabilité Prod Matx'!C:F,3,FALSE),"")</f>
        <v/>
      </c>
      <c r="E4275" s="11" t="str">
        <f>IF($B4275 &lt;&gt; "",VLOOKUP(MID(B4275,3,5),'Recyclabilité Prod Matx'!C:F,4,FALSE), "")</f>
        <v/>
      </c>
      <c r="F4275" s="12" t="str">
        <f>IF($B4275 &lt;&gt; "", IF(C4275="Totale","",IF(D4275 = 0, "", VLOOKUP(D4275,'Cond Compo'!A:B,2,FALSE))),"")</f>
        <v/>
      </c>
      <c r="G4275" s="28"/>
      <c r="H4275" s="11" t="str">
        <f xml:space="preserve"> IF(C4275="Totale",2,IF($G4275 &lt;&gt; "", IF(D4275 = "E",MATCH(G4275, 'Cond Compo'!D$16:D$18, 0), MATCH(G4275, 'Cond Compo'!C$16:C$19, 0)), ""))</f>
        <v/>
      </c>
      <c r="I4275" s="12" t="str">
        <f>IF($E4275 &lt;&gt; "", IF(E4275 = 0, "", VLOOKUP(E4275,'Cond Perturbation'!A:B,2,FALSE)),"")</f>
        <v/>
      </c>
      <c r="J4275" s="28"/>
      <c r="K4275" s="29" t="str">
        <f>IF($B4275 &lt;&gt; "", IF(C4275="Oui",IF(H4275=1,IF(E4275=0,Résultat!G$8,IF(J4275="No",Résultat!$G$8,Résultat!$G$7)),IF(H4275=2,IF(E4275=0,Résultat!G$9,IF(J4275="No",Résultat!$G$9,Résultat!$G$7)),Résultat!$G$7)),IF(C4275 = "Totale", IF(H4275=1,IF(E4275=0,Résultat!G$8,IF(J4275="No",Résultat!$G$9,Résultat!$G$7)),IF(H4275=2,IF(E4275=0,Résultat!G$9,IF(J4275="No",Résultat!$G$9,Résultat!$G$7)),Résultat!$G$7)),Résultat!$G$7)), "")</f>
        <v/>
      </c>
    </row>
    <row r="4276" spans="1:11" ht="20.100000000000001" customHeight="1">
      <c r="A4276" s="26"/>
      <c r="B4276" s="27"/>
      <c r="C4276" s="11" t="str">
        <f>IF($B4276 &lt;&gt; "",VLOOKUP(MID(B4276,3,5),'Recyclabilité Prod Matx'!C:F,2,FALSE), "")</f>
        <v/>
      </c>
      <c r="D4276" s="11" t="str">
        <f>IF($B4276 &lt;&gt; "",VLOOKUP(MID(B4276,3,5),'Recyclabilité Prod Matx'!C:F,3,FALSE),"")</f>
        <v/>
      </c>
      <c r="E4276" s="11" t="str">
        <f>IF($B4276 &lt;&gt; "",VLOOKUP(MID(B4276,3,5),'Recyclabilité Prod Matx'!C:F,4,FALSE), "")</f>
        <v/>
      </c>
      <c r="F4276" s="12" t="str">
        <f>IF($B4276 &lt;&gt; "", IF(C4276="Totale","",IF(D4276 = 0, "", VLOOKUP(D4276,'Cond Compo'!A:B,2,FALSE))),"")</f>
        <v/>
      </c>
      <c r="G4276" s="28"/>
      <c r="H4276" s="11" t="str">
        <f xml:space="preserve"> IF(C4276="Totale",2,IF($G4276 &lt;&gt; "", IF(D4276 = "E",MATCH(G4276, 'Cond Compo'!D$16:D$18, 0), MATCH(G4276, 'Cond Compo'!C$16:C$19, 0)), ""))</f>
        <v/>
      </c>
      <c r="I4276" s="12" t="str">
        <f>IF($E4276 &lt;&gt; "", IF(E4276 = 0, "", VLOOKUP(E4276,'Cond Perturbation'!A:B,2,FALSE)),"")</f>
        <v/>
      </c>
      <c r="J4276" s="28"/>
      <c r="K4276" s="29" t="str">
        <f>IF($B4276 &lt;&gt; "", IF(C4276="Oui",IF(H4276=1,IF(E4276=0,Résultat!G$8,IF(J4276="No",Résultat!$G$8,Résultat!$G$7)),IF(H4276=2,IF(E4276=0,Résultat!G$9,IF(J4276="No",Résultat!$G$9,Résultat!$G$7)),Résultat!$G$7)),IF(C4276 = "Totale", IF(H4276=1,IF(E4276=0,Résultat!G$8,IF(J4276="No",Résultat!$G$9,Résultat!$G$7)),IF(H4276=2,IF(E4276=0,Résultat!G$9,IF(J4276="No",Résultat!$G$9,Résultat!$G$7)),Résultat!$G$7)),Résultat!$G$7)), "")</f>
        <v/>
      </c>
    </row>
    <row r="4277" spans="1:11" ht="20.100000000000001" customHeight="1">
      <c r="A4277" s="26"/>
      <c r="B4277" s="27"/>
      <c r="C4277" s="11" t="str">
        <f>IF($B4277 &lt;&gt; "",VLOOKUP(MID(B4277,3,5),'Recyclabilité Prod Matx'!C:F,2,FALSE), "")</f>
        <v/>
      </c>
      <c r="D4277" s="11" t="str">
        <f>IF($B4277 &lt;&gt; "",VLOOKUP(MID(B4277,3,5),'Recyclabilité Prod Matx'!C:F,3,FALSE),"")</f>
        <v/>
      </c>
      <c r="E4277" s="11" t="str">
        <f>IF($B4277 &lt;&gt; "",VLOOKUP(MID(B4277,3,5),'Recyclabilité Prod Matx'!C:F,4,FALSE), "")</f>
        <v/>
      </c>
      <c r="F4277" s="12" t="str">
        <f>IF($B4277 &lt;&gt; "", IF(C4277="Totale","",IF(D4277 = 0, "", VLOOKUP(D4277,'Cond Compo'!A:B,2,FALSE))),"")</f>
        <v/>
      </c>
      <c r="G4277" s="28"/>
      <c r="H4277" s="11" t="str">
        <f xml:space="preserve"> IF(C4277="Totale",2,IF($G4277 &lt;&gt; "", IF(D4277 = "E",MATCH(G4277, 'Cond Compo'!D$16:D$18, 0), MATCH(G4277, 'Cond Compo'!C$16:C$19, 0)), ""))</f>
        <v/>
      </c>
      <c r="I4277" s="12" t="str">
        <f>IF($E4277 &lt;&gt; "", IF(E4277 = 0, "", VLOOKUP(E4277,'Cond Perturbation'!A:B,2,FALSE)),"")</f>
        <v/>
      </c>
      <c r="J4277" s="28"/>
      <c r="K4277" s="29" t="str">
        <f>IF($B4277 &lt;&gt; "", IF(C4277="Oui",IF(H4277=1,IF(E4277=0,Résultat!G$8,IF(J4277="No",Résultat!$G$8,Résultat!$G$7)),IF(H4277=2,IF(E4277=0,Résultat!G$9,IF(J4277="No",Résultat!$G$9,Résultat!$G$7)),Résultat!$G$7)),IF(C4277 = "Totale", IF(H4277=1,IF(E4277=0,Résultat!G$8,IF(J4277="No",Résultat!$G$9,Résultat!$G$7)),IF(H4277=2,IF(E4277=0,Résultat!G$9,IF(J4277="No",Résultat!$G$9,Résultat!$G$7)),Résultat!$G$7)),Résultat!$G$7)), "")</f>
        <v/>
      </c>
    </row>
    <row r="4278" spans="1:11" ht="20.100000000000001" customHeight="1">
      <c r="A4278" s="26"/>
      <c r="B4278" s="27"/>
      <c r="C4278" s="11" t="str">
        <f>IF($B4278 &lt;&gt; "",VLOOKUP(MID(B4278,3,5),'Recyclabilité Prod Matx'!C:F,2,FALSE), "")</f>
        <v/>
      </c>
      <c r="D4278" s="11" t="str">
        <f>IF($B4278 &lt;&gt; "",VLOOKUP(MID(B4278,3,5),'Recyclabilité Prod Matx'!C:F,3,FALSE),"")</f>
        <v/>
      </c>
      <c r="E4278" s="11" t="str">
        <f>IF($B4278 &lt;&gt; "",VLOOKUP(MID(B4278,3,5),'Recyclabilité Prod Matx'!C:F,4,FALSE), "")</f>
        <v/>
      </c>
      <c r="F4278" s="12" t="str">
        <f>IF($B4278 &lt;&gt; "", IF(C4278="Totale","",IF(D4278 = 0, "", VLOOKUP(D4278,'Cond Compo'!A:B,2,FALSE))),"")</f>
        <v/>
      </c>
      <c r="G4278" s="28"/>
      <c r="H4278" s="11" t="str">
        <f xml:space="preserve"> IF(C4278="Totale",2,IF($G4278 &lt;&gt; "", IF(D4278 = "E",MATCH(G4278, 'Cond Compo'!D$16:D$18, 0), MATCH(G4278, 'Cond Compo'!C$16:C$19, 0)), ""))</f>
        <v/>
      </c>
      <c r="I4278" s="12" t="str">
        <f>IF($E4278 &lt;&gt; "", IF(E4278 = 0, "", VLOOKUP(E4278,'Cond Perturbation'!A:B,2,FALSE)),"")</f>
        <v/>
      </c>
      <c r="J4278" s="28"/>
      <c r="K4278" s="29" t="str">
        <f>IF($B4278 &lt;&gt; "", IF(C4278="Oui",IF(H4278=1,IF(E4278=0,Résultat!G$8,IF(J4278="No",Résultat!$G$8,Résultat!$G$7)),IF(H4278=2,IF(E4278=0,Résultat!G$9,IF(J4278="No",Résultat!$G$9,Résultat!$G$7)),Résultat!$G$7)),IF(C4278 = "Totale", IF(H4278=1,IF(E4278=0,Résultat!G$8,IF(J4278="No",Résultat!$G$9,Résultat!$G$7)),IF(H4278=2,IF(E4278=0,Résultat!G$9,IF(J4278="No",Résultat!$G$9,Résultat!$G$7)),Résultat!$G$7)),Résultat!$G$7)), "")</f>
        <v/>
      </c>
    </row>
    <row r="4279" spans="1:11" ht="20.100000000000001" customHeight="1">
      <c r="A4279" s="26"/>
      <c r="B4279" s="27"/>
      <c r="C4279" s="11" t="str">
        <f>IF($B4279 &lt;&gt; "",VLOOKUP(MID(B4279,3,5),'Recyclabilité Prod Matx'!C:F,2,FALSE), "")</f>
        <v/>
      </c>
      <c r="D4279" s="11" t="str">
        <f>IF($B4279 &lt;&gt; "",VLOOKUP(MID(B4279,3,5),'Recyclabilité Prod Matx'!C:F,3,FALSE),"")</f>
        <v/>
      </c>
      <c r="E4279" s="11" t="str">
        <f>IF($B4279 &lt;&gt; "",VLOOKUP(MID(B4279,3,5),'Recyclabilité Prod Matx'!C:F,4,FALSE), "")</f>
        <v/>
      </c>
      <c r="F4279" s="12" t="str">
        <f>IF($B4279 &lt;&gt; "", IF(C4279="Totale","",IF(D4279 = 0, "", VLOOKUP(D4279,'Cond Compo'!A:B,2,FALSE))),"")</f>
        <v/>
      </c>
      <c r="G4279" s="28"/>
      <c r="H4279" s="11" t="str">
        <f xml:space="preserve"> IF(C4279="Totale",2,IF($G4279 &lt;&gt; "", IF(D4279 = "E",MATCH(G4279, 'Cond Compo'!D$16:D$18, 0), MATCH(G4279, 'Cond Compo'!C$16:C$19, 0)), ""))</f>
        <v/>
      </c>
      <c r="I4279" s="12" t="str">
        <f>IF($E4279 &lt;&gt; "", IF(E4279 = 0, "", VLOOKUP(E4279,'Cond Perturbation'!A:B,2,FALSE)),"")</f>
        <v/>
      </c>
      <c r="J4279" s="28"/>
      <c r="K4279" s="29" t="str">
        <f>IF($B4279 &lt;&gt; "", IF(C4279="Oui",IF(H4279=1,IF(E4279=0,Résultat!G$8,IF(J4279="No",Résultat!$G$8,Résultat!$G$7)),IF(H4279=2,IF(E4279=0,Résultat!G$9,IF(J4279="No",Résultat!$G$9,Résultat!$G$7)),Résultat!$G$7)),IF(C4279 = "Totale", IF(H4279=1,IF(E4279=0,Résultat!G$8,IF(J4279="No",Résultat!$G$9,Résultat!$G$7)),IF(H4279=2,IF(E4279=0,Résultat!G$9,IF(J4279="No",Résultat!$G$9,Résultat!$G$7)),Résultat!$G$7)),Résultat!$G$7)), "")</f>
        <v/>
      </c>
    </row>
    <row r="4280" spans="1:11" ht="20.100000000000001" customHeight="1">
      <c r="A4280" s="26"/>
      <c r="B4280" s="27"/>
      <c r="C4280" s="11" t="str">
        <f>IF($B4280 &lt;&gt; "",VLOOKUP(MID(B4280,3,5),'Recyclabilité Prod Matx'!C:F,2,FALSE), "")</f>
        <v/>
      </c>
      <c r="D4280" s="11" t="str">
        <f>IF($B4280 &lt;&gt; "",VLOOKUP(MID(B4280,3,5),'Recyclabilité Prod Matx'!C:F,3,FALSE),"")</f>
        <v/>
      </c>
      <c r="E4280" s="11" t="str">
        <f>IF($B4280 &lt;&gt; "",VLOOKUP(MID(B4280,3,5),'Recyclabilité Prod Matx'!C:F,4,FALSE), "")</f>
        <v/>
      </c>
      <c r="F4280" s="12" t="str">
        <f>IF($B4280 &lt;&gt; "", IF(C4280="Totale","",IF(D4280 = 0, "", VLOOKUP(D4280,'Cond Compo'!A:B,2,FALSE))),"")</f>
        <v/>
      </c>
      <c r="G4280" s="28"/>
      <c r="H4280" s="11" t="str">
        <f xml:space="preserve"> IF(C4280="Totale",2,IF($G4280 &lt;&gt; "", IF(D4280 = "E",MATCH(G4280, 'Cond Compo'!D$16:D$18, 0), MATCH(G4280, 'Cond Compo'!C$16:C$19, 0)), ""))</f>
        <v/>
      </c>
      <c r="I4280" s="12" t="str">
        <f>IF($E4280 &lt;&gt; "", IF(E4280 = 0, "", VLOOKUP(E4280,'Cond Perturbation'!A:B,2,FALSE)),"")</f>
        <v/>
      </c>
      <c r="J4280" s="28"/>
      <c r="K4280" s="29" t="str">
        <f>IF($B4280 &lt;&gt; "", IF(C4280="Oui",IF(H4280=1,IF(E4280=0,Résultat!G$8,IF(J4280="No",Résultat!$G$8,Résultat!$G$7)),IF(H4280=2,IF(E4280=0,Résultat!G$9,IF(J4280="No",Résultat!$G$9,Résultat!$G$7)),Résultat!$G$7)),IF(C4280 = "Totale", IF(H4280=1,IF(E4280=0,Résultat!G$8,IF(J4280="No",Résultat!$G$9,Résultat!$G$7)),IF(H4280=2,IF(E4280=0,Résultat!G$9,IF(J4280="No",Résultat!$G$9,Résultat!$G$7)),Résultat!$G$7)),Résultat!$G$7)), "")</f>
        <v/>
      </c>
    </row>
    <row r="4281" spans="1:11" ht="20.100000000000001" customHeight="1">
      <c r="A4281" s="26"/>
      <c r="B4281" s="27"/>
      <c r="C4281" s="11" t="str">
        <f>IF($B4281 &lt;&gt; "",VLOOKUP(MID(B4281,3,5),'Recyclabilité Prod Matx'!C:F,2,FALSE), "")</f>
        <v/>
      </c>
      <c r="D4281" s="11" t="str">
        <f>IF($B4281 &lt;&gt; "",VLOOKUP(MID(B4281,3,5),'Recyclabilité Prod Matx'!C:F,3,FALSE),"")</f>
        <v/>
      </c>
      <c r="E4281" s="11" t="str">
        <f>IF($B4281 &lt;&gt; "",VLOOKUP(MID(B4281,3,5),'Recyclabilité Prod Matx'!C:F,4,FALSE), "")</f>
        <v/>
      </c>
      <c r="F4281" s="12" t="str">
        <f>IF($B4281 &lt;&gt; "", IF(C4281="Totale","",IF(D4281 = 0, "", VLOOKUP(D4281,'Cond Compo'!A:B,2,FALSE))),"")</f>
        <v/>
      </c>
      <c r="G4281" s="28"/>
      <c r="H4281" s="11" t="str">
        <f xml:space="preserve"> IF(C4281="Totale",2,IF($G4281 &lt;&gt; "", IF(D4281 = "E",MATCH(G4281, 'Cond Compo'!D$16:D$18, 0), MATCH(G4281, 'Cond Compo'!C$16:C$19, 0)), ""))</f>
        <v/>
      </c>
      <c r="I4281" s="12" t="str">
        <f>IF($E4281 &lt;&gt; "", IF(E4281 = 0, "", VLOOKUP(E4281,'Cond Perturbation'!A:B,2,FALSE)),"")</f>
        <v/>
      </c>
      <c r="J4281" s="28"/>
      <c r="K4281" s="29" t="str">
        <f>IF($B4281 &lt;&gt; "", IF(C4281="Oui",IF(H4281=1,IF(E4281=0,Résultat!G$8,IF(J4281="No",Résultat!$G$8,Résultat!$G$7)),IF(H4281=2,IF(E4281=0,Résultat!G$9,IF(J4281="No",Résultat!$G$9,Résultat!$G$7)),Résultat!$G$7)),IF(C4281 = "Totale", IF(H4281=1,IF(E4281=0,Résultat!G$8,IF(J4281="No",Résultat!$G$9,Résultat!$G$7)),IF(H4281=2,IF(E4281=0,Résultat!G$9,IF(J4281="No",Résultat!$G$9,Résultat!$G$7)),Résultat!$G$7)),Résultat!$G$7)), "")</f>
        <v/>
      </c>
    </row>
    <row r="4282" spans="1:11" ht="20.100000000000001" customHeight="1">
      <c r="A4282" s="26"/>
      <c r="B4282" s="27"/>
      <c r="C4282" s="11" t="str">
        <f>IF($B4282 &lt;&gt; "",VLOOKUP(MID(B4282,3,5),'Recyclabilité Prod Matx'!C:F,2,FALSE), "")</f>
        <v/>
      </c>
      <c r="D4282" s="11" t="str">
        <f>IF($B4282 &lt;&gt; "",VLOOKUP(MID(B4282,3,5),'Recyclabilité Prod Matx'!C:F,3,FALSE),"")</f>
        <v/>
      </c>
      <c r="E4282" s="11" t="str">
        <f>IF($B4282 &lt;&gt; "",VLOOKUP(MID(B4282,3,5),'Recyclabilité Prod Matx'!C:F,4,FALSE), "")</f>
        <v/>
      </c>
      <c r="F4282" s="12" t="str">
        <f>IF($B4282 &lt;&gt; "", IF(C4282="Totale","",IF(D4282 = 0, "", VLOOKUP(D4282,'Cond Compo'!A:B,2,FALSE))),"")</f>
        <v/>
      </c>
      <c r="G4282" s="28"/>
      <c r="H4282" s="11" t="str">
        <f xml:space="preserve"> IF(C4282="Totale",2,IF($G4282 &lt;&gt; "", IF(D4282 = "E",MATCH(G4282, 'Cond Compo'!D$16:D$18, 0), MATCH(G4282, 'Cond Compo'!C$16:C$19, 0)), ""))</f>
        <v/>
      </c>
      <c r="I4282" s="12" t="str">
        <f>IF($E4282 &lt;&gt; "", IF(E4282 = 0, "", VLOOKUP(E4282,'Cond Perturbation'!A:B,2,FALSE)),"")</f>
        <v/>
      </c>
      <c r="J4282" s="28"/>
      <c r="K4282" s="29" t="str">
        <f>IF($B4282 &lt;&gt; "", IF(C4282="Oui",IF(H4282=1,IF(E4282=0,Résultat!G$8,IF(J4282="No",Résultat!$G$8,Résultat!$G$7)),IF(H4282=2,IF(E4282=0,Résultat!G$9,IF(J4282="No",Résultat!$G$9,Résultat!$G$7)),Résultat!$G$7)),IF(C4282 = "Totale", IF(H4282=1,IF(E4282=0,Résultat!G$8,IF(J4282="No",Résultat!$G$9,Résultat!$G$7)),IF(H4282=2,IF(E4282=0,Résultat!G$9,IF(J4282="No",Résultat!$G$9,Résultat!$G$7)),Résultat!$G$7)),Résultat!$G$7)), "")</f>
        <v/>
      </c>
    </row>
    <row r="4283" spans="1:11" ht="20.100000000000001" customHeight="1">
      <c r="A4283" s="26"/>
      <c r="B4283" s="27"/>
      <c r="C4283" s="11" t="str">
        <f>IF($B4283 &lt;&gt; "",VLOOKUP(MID(B4283,3,5),'Recyclabilité Prod Matx'!C:F,2,FALSE), "")</f>
        <v/>
      </c>
      <c r="D4283" s="11" t="str">
        <f>IF($B4283 &lt;&gt; "",VLOOKUP(MID(B4283,3,5),'Recyclabilité Prod Matx'!C:F,3,FALSE),"")</f>
        <v/>
      </c>
      <c r="E4283" s="11" t="str">
        <f>IF($B4283 &lt;&gt; "",VLOOKUP(MID(B4283,3,5),'Recyclabilité Prod Matx'!C:F,4,FALSE), "")</f>
        <v/>
      </c>
      <c r="F4283" s="12" t="str">
        <f>IF($B4283 &lt;&gt; "", IF(C4283="Totale","",IF(D4283 = 0, "", VLOOKUP(D4283,'Cond Compo'!A:B,2,FALSE))),"")</f>
        <v/>
      </c>
      <c r="G4283" s="28"/>
      <c r="H4283" s="11" t="str">
        <f xml:space="preserve"> IF(C4283="Totale",2,IF($G4283 &lt;&gt; "", IF(D4283 = "E",MATCH(G4283, 'Cond Compo'!D$16:D$18, 0), MATCH(G4283, 'Cond Compo'!C$16:C$19, 0)), ""))</f>
        <v/>
      </c>
      <c r="I4283" s="12" t="str">
        <f>IF($E4283 &lt;&gt; "", IF(E4283 = 0, "", VLOOKUP(E4283,'Cond Perturbation'!A:B,2,FALSE)),"")</f>
        <v/>
      </c>
      <c r="J4283" s="28"/>
      <c r="K4283" s="29" t="str">
        <f>IF($B4283 &lt;&gt; "", IF(C4283="Oui",IF(H4283=1,IF(E4283=0,Résultat!G$8,IF(J4283="No",Résultat!$G$8,Résultat!$G$7)),IF(H4283=2,IF(E4283=0,Résultat!G$9,IF(J4283="No",Résultat!$G$9,Résultat!$G$7)),Résultat!$G$7)),IF(C4283 = "Totale", IF(H4283=1,IF(E4283=0,Résultat!G$8,IF(J4283="No",Résultat!$G$9,Résultat!$G$7)),IF(H4283=2,IF(E4283=0,Résultat!G$9,IF(J4283="No",Résultat!$G$9,Résultat!$G$7)),Résultat!$G$7)),Résultat!$G$7)), "")</f>
        <v/>
      </c>
    </row>
    <row r="4284" spans="1:11" ht="20.100000000000001" customHeight="1">
      <c r="A4284" s="26"/>
      <c r="B4284" s="27"/>
      <c r="C4284" s="11" t="str">
        <f>IF($B4284 &lt;&gt; "",VLOOKUP(MID(B4284,3,5),'Recyclabilité Prod Matx'!C:F,2,FALSE), "")</f>
        <v/>
      </c>
      <c r="D4284" s="11" t="str">
        <f>IF($B4284 &lt;&gt; "",VLOOKUP(MID(B4284,3,5),'Recyclabilité Prod Matx'!C:F,3,FALSE),"")</f>
        <v/>
      </c>
      <c r="E4284" s="11" t="str">
        <f>IF($B4284 &lt;&gt; "",VLOOKUP(MID(B4284,3,5),'Recyclabilité Prod Matx'!C:F,4,FALSE), "")</f>
        <v/>
      </c>
      <c r="F4284" s="12" t="str">
        <f>IF($B4284 &lt;&gt; "", IF(C4284="Totale","",IF(D4284 = 0, "", VLOOKUP(D4284,'Cond Compo'!A:B,2,FALSE))),"")</f>
        <v/>
      </c>
      <c r="G4284" s="28"/>
      <c r="H4284" s="11" t="str">
        <f xml:space="preserve"> IF(C4284="Totale",2,IF($G4284 &lt;&gt; "", IF(D4284 = "E",MATCH(G4284, 'Cond Compo'!D$16:D$18, 0), MATCH(G4284, 'Cond Compo'!C$16:C$19, 0)), ""))</f>
        <v/>
      </c>
      <c r="I4284" s="12" t="str">
        <f>IF($E4284 &lt;&gt; "", IF(E4284 = 0, "", VLOOKUP(E4284,'Cond Perturbation'!A:B,2,FALSE)),"")</f>
        <v/>
      </c>
      <c r="J4284" s="28"/>
      <c r="K4284" s="29" t="str">
        <f>IF($B4284 &lt;&gt; "", IF(C4284="Oui",IF(H4284=1,IF(E4284=0,Résultat!G$8,IF(J4284="No",Résultat!$G$8,Résultat!$G$7)),IF(H4284=2,IF(E4284=0,Résultat!G$9,IF(J4284="No",Résultat!$G$9,Résultat!$G$7)),Résultat!$G$7)),IF(C4284 = "Totale", IF(H4284=1,IF(E4284=0,Résultat!G$8,IF(J4284="No",Résultat!$G$9,Résultat!$G$7)),IF(H4284=2,IF(E4284=0,Résultat!G$9,IF(J4284="No",Résultat!$G$9,Résultat!$G$7)),Résultat!$G$7)),Résultat!$G$7)), "")</f>
        <v/>
      </c>
    </row>
    <row r="4285" spans="1:11" ht="20.100000000000001" customHeight="1">
      <c r="A4285" s="26"/>
      <c r="B4285" s="27"/>
      <c r="C4285" s="11" t="str">
        <f>IF($B4285 &lt;&gt; "",VLOOKUP(MID(B4285,3,5),'Recyclabilité Prod Matx'!C:F,2,FALSE), "")</f>
        <v/>
      </c>
      <c r="D4285" s="11" t="str">
        <f>IF($B4285 &lt;&gt; "",VLOOKUP(MID(B4285,3,5),'Recyclabilité Prod Matx'!C:F,3,FALSE),"")</f>
        <v/>
      </c>
      <c r="E4285" s="11" t="str">
        <f>IF($B4285 &lt;&gt; "",VLOOKUP(MID(B4285,3,5),'Recyclabilité Prod Matx'!C:F,4,FALSE), "")</f>
        <v/>
      </c>
      <c r="F4285" s="12" t="str">
        <f>IF($B4285 &lt;&gt; "", IF(C4285="Totale","",IF(D4285 = 0, "", VLOOKUP(D4285,'Cond Compo'!A:B,2,FALSE))),"")</f>
        <v/>
      </c>
      <c r="G4285" s="28"/>
      <c r="H4285" s="11" t="str">
        <f xml:space="preserve"> IF(C4285="Totale",2,IF($G4285 &lt;&gt; "", IF(D4285 = "E",MATCH(G4285, 'Cond Compo'!D$16:D$18, 0), MATCH(G4285, 'Cond Compo'!C$16:C$19, 0)), ""))</f>
        <v/>
      </c>
      <c r="I4285" s="12" t="str">
        <f>IF($E4285 &lt;&gt; "", IF(E4285 = 0, "", VLOOKUP(E4285,'Cond Perturbation'!A:B,2,FALSE)),"")</f>
        <v/>
      </c>
      <c r="J4285" s="28"/>
      <c r="K4285" s="29" t="str">
        <f>IF($B4285 &lt;&gt; "", IF(C4285="Oui",IF(H4285=1,IF(E4285=0,Résultat!G$8,IF(J4285="No",Résultat!$G$8,Résultat!$G$7)),IF(H4285=2,IF(E4285=0,Résultat!G$9,IF(J4285="No",Résultat!$G$9,Résultat!$G$7)),Résultat!$G$7)),IF(C4285 = "Totale", IF(H4285=1,IF(E4285=0,Résultat!G$8,IF(J4285="No",Résultat!$G$9,Résultat!$G$7)),IF(H4285=2,IF(E4285=0,Résultat!G$9,IF(J4285="No",Résultat!$G$9,Résultat!$G$7)),Résultat!$G$7)),Résultat!$G$7)), "")</f>
        <v/>
      </c>
    </row>
    <row r="4286" spans="1:11" ht="20.100000000000001" customHeight="1">
      <c r="A4286" s="26"/>
      <c r="B4286" s="27"/>
      <c r="C4286" s="11" t="str">
        <f>IF($B4286 &lt;&gt; "",VLOOKUP(MID(B4286,3,5),'Recyclabilité Prod Matx'!C:F,2,FALSE), "")</f>
        <v/>
      </c>
      <c r="D4286" s="11" t="str">
        <f>IF($B4286 &lt;&gt; "",VLOOKUP(MID(B4286,3,5),'Recyclabilité Prod Matx'!C:F,3,FALSE),"")</f>
        <v/>
      </c>
      <c r="E4286" s="11" t="str">
        <f>IF($B4286 &lt;&gt; "",VLOOKUP(MID(B4286,3,5),'Recyclabilité Prod Matx'!C:F,4,FALSE), "")</f>
        <v/>
      </c>
      <c r="F4286" s="12" t="str">
        <f>IF($B4286 &lt;&gt; "", IF(C4286="Totale","",IF(D4286 = 0, "", VLOOKUP(D4286,'Cond Compo'!A:B,2,FALSE))),"")</f>
        <v/>
      </c>
      <c r="G4286" s="28"/>
      <c r="H4286" s="11" t="str">
        <f xml:space="preserve"> IF(C4286="Totale",2,IF($G4286 &lt;&gt; "", IF(D4286 = "E",MATCH(G4286, 'Cond Compo'!D$16:D$18, 0), MATCH(G4286, 'Cond Compo'!C$16:C$19, 0)), ""))</f>
        <v/>
      </c>
      <c r="I4286" s="12" t="str">
        <f>IF($E4286 &lt;&gt; "", IF(E4286 = 0, "", VLOOKUP(E4286,'Cond Perturbation'!A:B,2,FALSE)),"")</f>
        <v/>
      </c>
      <c r="J4286" s="28"/>
      <c r="K4286" s="29" t="str">
        <f>IF($B4286 &lt;&gt; "", IF(C4286="Oui",IF(H4286=1,IF(E4286=0,Résultat!G$8,IF(J4286="No",Résultat!$G$8,Résultat!$G$7)),IF(H4286=2,IF(E4286=0,Résultat!G$9,IF(J4286="No",Résultat!$G$9,Résultat!$G$7)),Résultat!$G$7)),IF(C4286 = "Totale", IF(H4286=1,IF(E4286=0,Résultat!G$8,IF(J4286="No",Résultat!$G$9,Résultat!$G$7)),IF(H4286=2,IF(E4286=0,Résultat!G$9,IF(J4286="No",Résultat!$G$9,Résultat!$G$7)),Résultat!$G$7)),Résultat!$G$7)), "")</f>
        <v/>
      </c>
    </row>
    <row r="4287" spans="1:11" ht="20.100000000000001" customHeight="1">
      <c r="A4287" s="26"/>
      <c r="B4287" s="27"/>
      <c r="C4287" s="11" t="str">
        <f>IF($B4287 &lt;&gt; "",VLOOKUP(MID(B4287,3,5),'Recyclabilité Prod Matx'!C:F,2,FALSE), "")</f>
        <v/>
      </c>
      <c r="D4287" s="11" t="str">
        <f>IF($B4287 &lt;&gt; "",VLOOKUP(MID(B4287,3,5),'Recyclabilité Prod Matx'!C:F,3,FALSE),"")</f>
        <v/>
      </c>
      <c r="E4287" s="11" t="str">
        <f>IF($B4287 &lt;&gt; "",VLOOKUP(MID(B4287,3,5),'Recyclabilité Prod Matx'!C:F,4,FALSE), "")</f>
        <v/>
      </c>
      <c r="F4287" s="12" t="str">
        <f>IF($B4287 &lt;&gt; "", IF(C4287="Totale","",IF(D4287 = 0, "", VLOOKUP(D4287,'Cond Compo'!A:B,2,FALSE))),"")</f>
        <v/>
      </c>
      <c r="G4287" s="28"/>
      <c r="H4287" s="11" t="str">
        <f xml:space="preserve"> IF(C4287="Totale",2,IF($G4287 &lt;&gt; "", IF(D4287 = "E",MATCH(G4287, 'Cond Compo'!D$16:D$18, 0), MATCH(G4287, 'Cond Compo'!C$16:C$19, 0)), ""))</f>
        <v/>
      </c>
      <c r="I4287" s="12" t="str">
        <f>IF($E4287 &lt;&gt; "", IF(E4287 = 0, "", VLOOKUP(E4287,'Cond Perturbation'!A:B,2,FALSE)),"")</f>
        <v/>
      </c>
      <c r="J4287" s="28"/>
      <c r="K4287" s="29" t="str">
        <f>IF($B4287 &lt;&gt; "", IF(C4287="Oui",IF(H4287=1,IF(E4287=0,Résultat!G$8,IF(J4287="No",Résultat!$G$8,Résultat!$G$7)),IF(H4287=2,IF(E4287=0,Résultat!G$9,IF(J4287="No",Résultat!$G$9,Résultat!$G$7)),Résultat!$G$7)),IF(C4287 = "Totale", IF(H4287=1,IF(E4287=0,Résultat!G$8,IF(J4287="No",Résultat!$G$9,Résultat!$G$7)),IF(H4287=2,IF(E4287=0,Résultat!G$9,IF(J4287="No",Résultat!$G$9,Résultat!$G$7)),Résultat!$G$7)),Résultat!$G$7)), "")</f>
        <v/>
      </c>
    </row>
    <row r="4288" spans="1:11" ht="20.100000000000001" customHeight="1">
      <c r="A4288" s="26"/>
      <c r="B4288" s="27"/>
      <c r="C4288" s="11" t="str">
        <f>IF($B4288 &lt;&gt; "",VLOOKUP(MID(B4288,3,5),'Recyclabilité Prod Matx'!C:F,2,FALSE), "")</f>
        <v/>
      </c>
      <c r="D4288" s="11" t="str">
        <f>IF($B4288 &lt;&gt; "",VLOOKUP(MID(B4288,3,5),'Recyclabilité Prod Matx'!C:F,3,FALSE),"")</f>
        <v/>
      </c>
      <c r="E4288" s="11" t="str">
        <f>IF($B4288 &lt;&gt; "",VLOOKUP(MID(B4288,3,5),'Recyclabilité Prod Matx'!C:F,4,FALSE), "")</f>
        <v/>
      </c>
      <c r="F4288" s="12" t="str">
        <f>IF($B4288 &lt;&gt; "", IF(C4288="Totale","",IF(D4288 = 0, "", VLOOKUP(D4288,'Cond Compo'!A:B,2,FALSE))),"")</f>
        <v/>
      </c>
      <c r="G4288" s="28"/>
      <c r="H4288" s="11" t="str">
        <f xml:space="preserve"> IF(C4288="Totale",2,IF($G4288 &lt;&gt; "", IF(D4288 = "E",MATCH(G4288, 'Cond Compo'!D$16:D$18, 0), MATCH(G4288, 'Cond Compo'!C$16:C$19, 0)), ""))</f>
        <v/>
      </c>
      <c r="I4288" s="12" t="str">
        <f>IF($E4288 &lt;&gt; "", IF(E4288 = 0, "", VLOOKUP(E4288,'Cond Perturbation'!A:B,2,FALSE)),"")</f>
        <v/>
      </c>
      <c r="J4288" s="28"/>
      <c r="K4288" s="29" t="str">
        <f>IF($B4288 &lt;&gt; "", IF(C4288="Oui",IF(H4288=1,IF(E4288=0,Résultat!G$8,IF(J4288="No",Résultat!$G$8,Résultat!$G$7)),IF(H4288=2,IF(E4288=0,Résultat!G$9,IF(J4288="No",Résultat!$G$9,Résultat!$G$7)),Résultat!$G$7)),IF(C4288 = "Totale", IF(H4288=1,IF(E4288=0,Résultat!G$8,IF(J4288="No",Résultat!$G$9,Résultat!$G$7)),IF(H4288=2,IF(E4288=0,Résultat!G$9,IF(J4288="No",Résultat!$G$9,Résultat!$G$7)),Résultat!$G$7)),Résultat!$G$7)), "")</f>
        <v/>
      </c>
    </row>
    <row r="4289" spans="1:11" ht="20.100000000000001" customHeight="1">
      <c r="A4289" s="26"/>
      <c r="B4289" s="27"/>
      <c r="C4289" s="11" t="str">
        <f>IF($B4289 &lt;&gt; "",VLOOKUP(MID(B4289,3,5),'Recyclabilité Prod Matx'!C:F,2,FALSE), "")</f>
        <v/>
      </c>
      <c r="D4289" s="11" t="str">
        <f>IF($B4289 &lt;&gt; "",VLOOKUP(MID(B4289,3,5),'Recyclabilité Prod Matx'!C:F,3,FALSE),"")</f>
        <v/>
      </c>
      <c r="E4289" s="11" t="str">
        <f>IF($B4289 &lt;&gt; "",VLOOKUP(MID(B4289,3,5),'Recyclabilité Prod Matx'!C:F,4,FALSE), "")</f>
        <v/>
      </c>
      <c r="F4289" s="12" t="str">
        <f>IF($B4289 &lt;&gt; "", IF(C4289="Totale","",IF(D4289 = 0, "", VLOOKUP(D4289,'Cond Compo'!A:B,2,FALSE))),"")</f>
        <v/>
      </c>
      <c r="G4289" s="28"/>
      <c r="H4289" s="11" t="str">
        <f xml:space="preserve"> IF(C4289="Totale",2,IF($G4289 &lt;&gt; "", IF(D4289 = "E",MATCH(G4289, 'Cond Compo'!D$16:D$18, 0), MATCH(G4289, 'Cond Compo'!C$16:C$19, 0)), ""))</f>
        <v/>
      </c>
      <c r="I4289" s="12" t="str">
        <f>IF($E4289 &lt;&gt; "", IF(E4289 = 0, "", VLOOKUP(E4289,'Cond Perturbation'!A:B,2,FALSE)),"")</f>
        <v/>
      </c>
      <c r="J4289" s="28"/>
      <c r="K4289" s="29" t="str">
        <f>IF($B4289 &lt;&gt; "", IF(C4289="Oui",IF(H4289=1,IF(E4289=0,Résultat!G$8,IF(J4289="No",Résultat!$G$8,Résultat!$G$7)),IF(H4289=2,IF(E4289=0,Résultat!G$9,IF(J4289="No",Résultat!$G$9,Résultat!$G$7)),Résultat!$G$7)),IF(C4289 = "Totale", IF(H4289=1,IF(E4289=0,Résultat!G$8,IF(J4289="No",Résultat!$G$9,Résultat!$G$7)),IF(H4289=2,IF(E4289=0,Résultat!G$9,IF(J4289="No",Résultat!$G$9,Résultat!$G$7)),Résultat!$G$7)),Résultat!$G$7)), "")</f>
        <v/>
      </c>
    </row>
    <row r="4290" spans="1:11" ht="20.100000000000001" customHeight="1">
      <c r="A4290" s="26"/>
      <c r="B4290" s="27"/>
      <c r="C4290" s="11" t="str">
        <f>IF($B4290 &lt;&gt; "",VLOOKUP(MID(B4290,3,5),'Recyclabilité Prod Matx'!C:F,2,FALSE), "")</f>
        <v/>
      </c>
      <c r="D4290" s="11" t="str">
        <f>IF($B4290 &lt;&gt; "",VLOOKUP(MID(B4290,3,5),'Recyclabilité Prod Matx'!C:F,3,FALSE),"")</f>
        <v/>
      </c>
      <c r="E4290" s="11" t="str">
        <f>IF($B4290 &lt;&gt; "",VLOOKUP(MID(B4290,3,5),'Recyclabilité Prod Matx'!C:F,4,FALSE), "")</f>
        <v/>
      </c>
      <c r="F4290" s="12" t="str">
        <f>IF($B4290 &lt;&gt; "", IF(C4290="Totale","",IF(D4290 = 0, "", VLOOKUP(D4290,'Cond Compo'!A:B,2,FALSE))),"")</f>
        <v/>
      </c>
      <c r="G4290" s="28"/>
      <c r="H4290" s="11" t="str">
        <f xml:space="preserve"> IF(C4290="Totale",2,IF($G4290 &lt;&gt; "", IF(D4290 = "E",MATCH(G4290, 'Cond Compo'!D$16:D$18, 0), MATCH(G4290, 'Cond Compo'!C$16:C$19, 0)), ""))</f>
        <v/>
      </c>
      <c r="I4290" s="12" t="str">
        <f>IF($E4290 &lt;&gt; "", IF(E4290 = 0, "", VLOOKUP(E4290,'Cond Perturbation'!A:B,2,FALSE)),"")</f>
        <v/>
      </c>
      <c r="J4290" s="28"/>
      <c r="K4290" s="29" t="str">
        <f>IF($B4290 &lt;&gt; "", IF(C4290="Oui",IF(H4290=1,IF(E4290=0,Résultat!G$8,IF(J4290="No",Résultat!$G$8,Résultat!$G$7)),IF(H4290=2,IF(E4290=0,Résultat!G$9,IF(J4290="No",Résultat!$G$9,Résultat!$G$7)),Résultat!$G$7)),IF(C4290 = "Totale", IF(H4290=1,IF(E4290=0,Résultat!G$8,IF(J4290="No",Résultat!$G$9,Résultat!$G$7)),IF(H4290=2,IF(E4290=0,Résultat!G$9,IF(J4290="No",Résultat!$G$9,Résultat!$G$7)),Résultat!$G$7)),Résultat!$G$7)), "")</f>
        <v/>
      </c>
    </row>
    <row r="4291" spans="1:11" ht="20.100000000000001" customHeight="1">
      <c r="A4291" s="26"/>
      <c r="B4291" s="27"/>
      <c r="C4291" s="11" t="str">
        <f>IF($B4291 &lt;&gt; "",VLOOKUP(MID(B4291,3,5),'Recyclabilité Prod Matx'!C:F,2,FALSE), "")</f>
        <v/>
      </c>
      <c r="D4291" s="11" t="str">
        <f>IF($B4291 &lt;&gt; "",VLOOKUP(MID(B4291,3,5),'Recyclabilité Prod Matx'!C:F,3,FALSE),"")</f>
        <v/>
      </c>
      <c r="E4291" s="11" t="str">
        <f>IF($B4291 &lt;&gt; "",VLOOKUP(MID(B4291,3,5),'Recyclabilité Prod Matx'!C:F,4,FALSE), "")</f>
        <v/>
      </c>
      <c r="F4291" s="12" t="str">
        <f>IF($B4291 &lt;&gt; "", IF(C4291="Totale","",IF(D4291 = 0, "", VLOOKUP(D4291,'Cond Compo'!A:B,2,FALSE))),"")</f>
        <v/>
      </c>
      <c r="G4291" s="28"/>
      <c r="H4291" s="11" t="str">
        <f xml:space="preserve"> IF(C4291="Totale",2,IF($G4291 &lt;&gt; "", IF(D4291 = "E",MATCH(G4291, 'Cond Compo'!D$16:D$18, 0), MATCH(G4291, 'Cond Compo'!C$16:C$19, 0)), ""))</f>
        <v/>
      </c>
      <c r="I4291" s="12" t="str">
        <f>IF($E4291 &lt;&gt; "", IF(E4291 = 0, "", VLOOKUP(E4291,'Cond Perturbation'!A:B,2,FALSE)),"")</f>
        <v/>
      </c>
      <c r="J4291" s="28"/>
      <c r="K4291" s="29" t="str">
        <f>IF($B4291 &lt;&gt; "", IF(C4291="Oui",IF(H4291=1,IF(E4291=0,Résultat!G$8,IF(J4291="No",Résultat!$G$8,Résultat!$G$7)),IF(H4291=2,IF(E4291=0,Résultat!G$9,IF(J4291="No",Résultat!$G$9,Résultat!$G$7)),Résultat!$G$7)),IF(C4291 = "Totale", IF(H4291=1,IF(E4291=0,Résultat!G$8,IF(J4291="No",Résultat!$G$9,Résultat!$G$7)),IF(H4291=2,IF(E4291=0,Résultat!G$9,IF(J4291="No",Résultat!$G$9,Résultat!$G$7)),Résultat!$G$7)),Résultat!$G$7)), "")</f>
        <v/>
      </c>
    </row>
    <row r="4292" spans="1:11" ht="20.100000000000001" customHeight="1">
      <c r="A4292" s="26"/>
      <c r="B4292" s="27"/>
      <c r="C4292" s="11" t="str">
        <f>IF($B4292 &lt;&gt; "",VLOOKUP(MID(B4292,3,5),'Recyclabilité Prod Matx'!C:F,2,FALSE), "")</f>
        <v/>
      </c>
      <c r="D4292" s="11" t="str">
        <f>IF($B4292 &lt;&gt; "",VLOOKUP(MID(B4292,3,5),'Recyclabilité Prod Matx'!C:F,3,FALSE),"")</f>
        <v/>
      </c>
      <c r="E4292" s="11" t="str">
        <f>IF($B4292 &lt;&gt; "",VLOOKUP(MID(B4292,3,5),'Recyclabilité Prod Matx'!C:F,4,FALSE), "")</f>
        <v/>
      </c>
      <c r="F4292" s="12" t="str">
        <f>IF($B4292 &lt;&gt; "", IF(C4292="Totale","",IF(D4292 = 0, "", VLOOKUP(D4292,'Cond Compo'!A:B,2,FALSE))),"")</f>
        <v/>
      </c>
      <c r="G4292" s="28"/>
      <c r="H4292" s="11" t="str">
        <f xml:space="preserve"> IF(C4292="Totale",2,IF($G4292 &lt;&gt; "", IF(D4292 = "E",MATCH(G4292, 'Cond Compo'!D$16:D$18, 0), MATCH(G4292, 'Cond Compo'!C$16:C$19, 0)), ""))</f>
        <v/>
      </c>
      <c r="I4292" s="12" t="str">
        <f>IF($E4292 &lt;&gt; "", IF(E4292 = 0, "", VLOOKUP(E4292,'Cond Perturbation'!A:B,2,FALSE)),"")</f>
        <v/>
      </c>
      <c r="J4292" s="28"/>
      <c r="K4292" s="29" t="str">
        <f>IF($B4292 &lt;&gt; "", IF(C4292="Oui",IF(H4292=1,IF(E4292=0,Résultat!G$8,IF(J4292="No",Résultat!$G$8,Résultat!$G$7)),IF(H4292=2,IF(E4292=0,Résultat!G$9,IF(J4292="No",Résultat!$G$9,Résultat!$G$7)),Résultat!$G$7)),IF(C4292 = "Totale", IF(H4292=1,IF(E4292=0,Résultat!G$8,IF(J4292="No",Résultat!$G$9,Résultat!$G$7)),IF(H4292=2,IF(E4292=0,Résultat!G$9,IF(J4292="No",Résultat!$G$9,Résultat!$G$7)),Résultat!$G$7)),Résultat!$G$7)), "")</f>
        <v/>
      </c>
    </row>
    <row r="4293" spans="1:11" ht="20.100000000000001" customHeight="1">
      <c r="A4293" s="26"/>
      <c r="B4293" s="27"/>
      <c r="C4293" s="11" t="str">
        <f>IF($B4293 &lt;&gt; "",VLOOKUP(MID(B4293,3,5),'Recyclabilité Prod Matx'!C:F,2,FALSE), "")</f>
        <v/>
      </c>
      <c r="D4293" s="11" t="str">
        <f>IF($B4293 &lt;&gt; "",VLOOKUP(MID(B4293,3,5),'Recyclabilité Prod Matx'!C:F,3,FALSE),"")</f>
        <v/>
      </c>
      <c r="E4293" s="11" t="str">
        <f>IF($B4293 &lt;&gt; "",VLOOKUP(MID(B4293,3,5),'Recyclabilité Prod Matx'!C:F,4,FALSE), "")</f>
        <v/>
      </c>
      <c r="F4293" s="12" t="str">
        <f>IF($B4293 &lt;&gt; "", IF(C4293="Totale","",IF(D4293 = 0, "", VLOOKUP(D4293,'Cond Compo'!A:B,2,FALSE))),"")</f>
        <v/>
      </c>
      <c r="G4293" s="28"/>
      <c r="H4293" s="11" t="str">
        <f xml:space="preserve"> IF(C4293="Totale",2,IF($G4293 &lt;&gt; "", IF(D4293 = "E",MATCH(G4293, 'Cond Compo'!D$16:D$18, 0), MATCH(G4293, 'Cond Compo'!C$16:C$19, 0)), ""))</f>
        <v/>
      </c>
      <c r="I4293" s="12" t="str">
        <f>IF($E4293 &lt;&gt; "", IF(E4293 = 0, "", VLOOKUP(E4293,'Cond Perturbation'!A:B,2,FALSE)),"")</f>
        <v/>
      </c>
      <c r="J4293" s="28"/>
      <c r="K4293" s="29" t="str">
        <f>IF($B4293 &lt;&gt; "", IF(C4293="Oui",IF(H4293=1,IF(E4293=0,Résultat!G$8,IF(J4293="No",Résultat!$G$8,Résultat!$G$7)),IF(H4293=2,IF(E4293=0,Résultat!G$9,IF(J4293="No",Résultat!$G$9,Résultat!$G$7)),Résultat!$G$7)),IF(C4293 = "Totale", IF(H4293=1,IF(E4293=0,Résultat!G$8,IF(J4293="No",Résultat!$G$9,Résultat!$G$7)),IF(H4293=2,IF(E4293=0,Résultat!G$9,IF(J4293="No",Résultat!$G$9,Résultat!$G$7)),Résultat!$G$7)),Résultat!$G$7)), "")</f>
        <v/>
      </c>
    </row>
    <row r="4294" spans="1:11" ht="20.100000000000001" customHeight="1">
      <c r="A4294" s="26"/>
      <c r="B4294" s="27"/>
      <c r="C4294" s="11" t="str">
        <f>IF($B4294 &lt;&gt; "",VLOOKUP(MID(B4294,3,5),'Recyclabilité Prod Matx'!C:F,2,FALSE), "")</f>
        <v/>
      </c>
      <c r="D4294" s="11" t="str">
        <f>IF($B4294 &lt;&gt; "",VLOOKUP(MID(B4294,3,5),'Recyclabilité Prod Matx'!C:F,3,FALSE),"")</f>
        <v/>
      </c>
      <c r="E4294" s="11" t="str">
        <f>IF($B4294 &lt;&gt; "",VLOOKUP(MID(B4294,3,5),'Recyclabilité Prod Matx'!C:F,4,FALSE), "")</f>
        <v/>
      </c>
      <c r="F4294" s="12" t="str">
        <f>IF($B4294 &lt;&gt; "", IF(C4294="Totale","",IF(D4294 = 0, "", VLOOKUP(D4294,'Cond Compo'!A:B,2,FALSE))),"")</f>
        <v/>
      </c>
      <c r="G4294" s="28"/>
      <c r="H4294" s="11" t="str">
        <f xml:space="preserve"> IF(C4294="Totale",2,IF($G4294 &lt;&gt; "", IF(D4294 = "E",MATCH(G4294, 'Cond Compo'!D$16:D$18, 0), MATCH(G4294, 'Cond Compo'!C$16:C$19, 0)), ""))</f>
        <v/>
      </c>
      <c r="I4294" s="12" t="str">
        <f>IF($E4294 &lt;&gt; "", IF(E4294 = 0, "", VLOOKUP(E4294,'Cond Perturbation'!A:B,2,FALSE)),"")</f>
        <v/>
      </c>
      <c r="J4294" s="28"/>
      <c r="K4294" s="29" t="str">
        <f>IF($B4294 &lt;&gt; "", IF(C4294="Oui",IF(H4294=1,IF(E4294=0,Résultat!G$8,IF(J4294="No",Résultat!$G$8,Résultat!$G$7)),IF(H4294=2,IF(E4294=0,Résultat!G$9,IF(J4294="No",Résultat!$G$9,Résultat!$G$7)),Résultat!$G$7)),IF(C4294 = "Totale", IF(H4294=1,IF(E4294=0,Résultat!G$8,IF(J4294="No",Résultat!$G$9,Résultat!$G$7)),IF(H4294=2,IF(E4294=0,Résultat!G$9,IF(J4294="No",Résultat!$G$9,Résultat!$G$7)),Résultat!$G$7)),Résultat!$G$7)), "")</f>
        <v/>
      </c>
    </row>
    <row r="4295" spans="1:11" ht="20.100000000000001" customHeight="1">
      <c r="A4295" s="26"/>
      <c r="B4295" s="27"/>
      <c r="C4295" s="11" t="str">
        <f>IF($B4295 &lt;&gt; "",VLOOKUP(MID(B4295,3,5),'Recyclabilité Prod Matx'!C:F,2,FALSE), "")</f>
        <v/>
      </c>
      <c r="D4295" s="11" t="str">
        <f>IF($B4295 &lt;&gt; "",VLOOKUP(MID(B4295,3,5),'Recyclabilité Prod Matx'!C:F,3,FALSE),"")</f>
        <v/>
      </c>
      <c r="E4295" s="11" t="str">
        <f>IF($B4295 &lt;&gt; "",VLOOKUP(MID(B4295,3,5),'Recyclabilité Prod Matx'!C:F,4,FALSE), "")</f>
        <v/>
      </c>
      <c r="F4295" s="12" t="str">
        <f>IF($B4295 &lt;&gt; "", IF(C4295="Totale","",IF(D4295 = 0, "", VLOOKUP(D4295,'Cond Compo'!A:B,2,FALSE))),"")</f>
        <v/>
      </c>
      <c r="G4295" s="28"/>
      <c r="H4295" s="11" t="str">
        <f xml:space="preserve"> IF(C4295="Totale",2,IF($G4295 &lt;&gt; "", IF(D4295 = "E",MATCH(G4295, 'Cond Compo'!D$16:D$18, 0), MATCH(G4295, 'Cond Compo'!C$16:C$19, 0)), ""))</f>
        <v/>
      </c>
      <c r="I4295" s="12" t="str">
        <f>IF($E4295 &lt;&gt; "", IF(E4295 = 0, "", VLOOKUP(E4295,'Cond Perturbation'!A:B,2,FALSE)),"")</f>
        <v/>
      </c>
      <c r="J4295" s="28"/>
      <c r="K4295" s="29" t="str">
        <f>IF($B4295 &lt;&gt; "", IF(C4295="Oui",IF(H4295=1,IF(E4295=0,Résultat!G$8,IF(J4295="No",Résultat!$G$8,Résultat!$G$7)),IF(H4295=2,IF(E4295=0,Résultat!G$9,IF(J4295="No",Résultat!$G$9,Résultat!$G$7)),Résultat!$G$7)),IF(C4295 = "Totale", IF(H4295=1,IF(E4295=0,Résultat!G$8,IF(J4295="No",Résultat!$G$9,Résultat!$G$7)),IF(H4295=2,IF(E4295=0,Résultat!G$9,IF(J4295="No",Résultat!$G$9,Résultat!$G$7)),Résultat!$G$7)),Résultat!$G$7)), "")</f>
        <v/>
      </c>
    </row>
    <row r="4296" spans="1:11" ht="20.100000000000001" customHeight="1">
      <c r="A4296" s="26"/>
      <c r="B4296" s="27"/>
      <c r="C4296" s="11" t="str">
        <f>IF($B4296 &lt;&gt; "",VLOOKUP(MID(B4296,3,5),'Recyclabilité Prod Matx'!C:F,2,FALSE), "")</f>
        <v/>
      </c>
      <c r="D4296" s="11" t="str">
        <f>IF($B4296 &lt;&gt; "",VLOOKUP(MID(B4296,3,5),'Recyclabilité Prod Matx'!C:F,3,FALSE),"")</f>
        <v/>
      </c>
      <c r="E4296" s="11" t="str">
        <f>IF($B4296 &lt;&gt; "",VLOOKUP(MID(B4296,3,5),'Recyclabilité Prod Matx'!C:F,4,FALSE), "")</f>
        <v/>
      </c>
      <c r="F4296" s="12" t="str">
        <f>IF($B4296 &lt;&gt; "", IF(C4296="Totale","",IF(D4296 = 0, "", VLOOKUP(D4296,'Cond Compo'!A:B,2,FALSE))),"")</f>
        <v/>
      </c>
      <c r="G4296" s="28"/>
      <c r="H4296" s="11" t="str">
        <f xml:space="preserve"> IF(C4296="Totale",2,IF($G4296 &lt;&gt; "", IF(D4296 = "E",MATCH(G4296, 'Cond Compo'!D$16:D$18, 0), MATCH(G4296, 'Cond Compo'!C$16:C$19, 0)), ""))</f>
        <v/>
      </c>
      <c r="I4296" s="12" t="str">
        <f>IF($E4296 &lt;&gt; "", IF(E4296 = 0, "", VLOOKUP(E4296,'Cond Perturbation'!A:B,2,FALSE)),"")</f>
        <v/>
      </c>
      <c r="J4296" s="28"/>
      <c r="K4296" s="29" t="str">
        <f>IF($B4296 &lt;&gt; "", IF(C4296="Oui",IF(H4296=1,IF(E4296=0,Résultat!G$8,IF(J4296="No",Résultat!$G$8,Résultat!$G$7)),IF(H4296=2,IF(E4296=0,Résultat!G$9,IF(J4296="No",Résultat!$G$9,Résultat!$G$7)),Résultat!$G$7)),IF(C4296 = "Totale", IF(H4296=1,IF(E4296=0,Résultat!G$8,IF(J4296="No",Résultat!$G$9,Résultat!$G$7)),IF(H4296=2,IF(E4296=0,Résultat!G$9,IF(J4296="No",Résultat!$G$9,Résultat!$G$7)),Résultat!$G$7)),Résultat!$G$7)), "")</f>
        <v/>
      </c>
    </row>
    <row r="4297" spans="1:11" ht="20.100000000000001" customHeight="1">
      <c r="A4297" s="26"/>
      <c r="B4297" s="27"/>
      <c r="C4297" s="11" t="str">
        <f>IF($B4297 &lt;&gt; "",VLOOKUP(MID(B4297,3,5),'Recyclabilité Prod Matx'!C:F,2,FALSE), "")</f>
        <v/>
      </c>
      <c r="D4297" s="11" t="str">
        <f>IF($B4297 &lt;&gt; "",VLOOKUP(MID(B4297,3,5),'Recyclabilité Prod Matx'!C:F,3,FALSE),"")</f>
        <v/>
      </c>
      <c r="E4297" s="11" t="str">
        <f>IF($B4297 &lt;&gt; "",VLOOKUP(MID(B4297,3,5),'Recyclabilité Prod Matx'!C:F,4,FALSE), "")</f>
        <v/>
      </c>
      <c r="F4297" s="12" t="str">
        <f>IF($B4297 &lt;&gt; "", IF(C4297="Totale","",IF(D4297 = 0, "", VLOOKUP(D4297,'Cond Compo'!A:B,2,FALSE))),"")</f>
        <v/>
      </c>
      <c r="G4297" s="28"/>
      <c r="H4297" s="11" t="str">
        <f xml:space="preserve"> IF(C4297="Totale",2,IF($G4297 &lt;&gt; "", IF(D4297 = "E",MATCH(G4297, 'Cond Compo'!D$16:D$18, 0), MATCH(G4297, 'Cond Compo'!C$16:C$19, 0)), ""))</f>
        <v/>
      </c>
      <c r="I4297" s="12" t="str">
        <f>IF($E4297 &lt;&gt; "", IF(E4297 = 0, "", VLOOKUP(E4297,'Cond Perturbation'!A:B,2,FALSE)),"")</f>
        <v/>
      </c>
      <c r="J4297" s="28"/>
      <c r="K4297" s="29" t="str">
        <f>IF($B4297 &lt;&gt; "", IF(C4297="Oui",IF(H4297=1,IF(E4297=0,Résultat!G$8,IF(J4297="No",Résultat!$G$8,Résultat!$G$7)),IF(H4297=2,IF(E4297=0,Résultat!G$9,IF(J4297="No",Résultat!$G$9,Résultat!$G$7)),Résultat!$G$7)),IF(C4297 = "Totale", IF(H4297=1,IF(E4297=0,Résultat!G$8,IF(J4297="No",Résultat!$G$9,Résultat!$G$7)),IF(H4297=2,IF(E4297=0,Résultat!G$9,IF(J4297="No",Résultat!$G$9,Résultat!$G$7)),Résultat!$G$7)),Résultat!$G$7)), "")</f>
        <v/>
      </c>
    </row>
    <row r="4298" spans="1:11" ht="20.100000000000001" customHeight="1">
      <c r="A4298" s="26"/>
      <c r="B4298" s="27"/>
      <c r="C4298" s="11" t="str">
        <f>IF($B4298 &lt;&gt; "",VLOOKUP(MID(B4298,3,5),'Recyclabilité Prod Matx'!C:F,2,FALSE), "")</f>
        <v/>
      </c>
      <c r="D4298" s="11" t="str">
        <f>IF($B4298 &lt;&gt; "",VLOOKUP(MID(B4298,3,5),'Recyclabilité Prod Matx'!C:F,3,FALSE),"")</f>
        <v/>
      </c>
      <c r="E4298" s="11" t="str">
        <f>IF($B4298 &lt;&gt; "",VLOOKUP(MID(B4298,3,5),'Recyclabilité Prod Matx'!C:F,4,FALSE), "")</f>
        <v/>
      </c>
      <c r="F4298" s="12" t="str">
        <f>IF($B4298 &lt;&gt; "", IF(C4298="Totale","",IF(D4298 = 0, "", VLOOKUP(D4298,'Cond Compo'!A:B,2,FALSE))),"")</f>
        <v/>
      </c>
      <c r="G4298" s="28"/>
      <c r="H4298" s="11" t="str">
        <f xml:space="preserve"> IF(C4298="Totale",2,IF($G4298 &lt;&gt; "", IF(D4298 = "E",MATCH(G4298, 'Cond Compo'!D$16:D$18, 0), MATCH(G4298, 'Cond Compo'!C$16:C$19, 0)), ""))</f>
        <v/>
      </c>
      <c r="I4298" s="12" t="str">
        <f>IF($E4298 &lt;&gt; "", IF(E4298 = 0, "", VLOOKUP(E4298,'Cond Perturbation'!A:B,2,FALSE)),"")</f>
        <v/>
      </c>
      <c r="J4298" s="28"/>
      <c r="K4298" s="29" t="str">
        <f>IF($B4298 &lt;&gt; "", IF(C4298="Oui",IF(H4298=1,IF(E4298=0,Résultat!G$8,IF(J4298="No",Résultat!$G$8,Résultat!$G$7)),IF(H4298=2,IF(E4298=0,Résultat!G$9,IF(J4298="No",Résultat!$G$9,Résultat!$G$7)),Résultat!$G$7)),IF(C4298 = "Totale", IF(H4298=1,IF(E4298=0,Résultat!G$8,IF(J4298="No",Résultat!$G$9,Résultat!$G$7)),IF(H4298=2,IF(E4298=0,Résultat!G$9,IF(J4298="No",Résultat!$G$9,Résultat!$G$7)),Résultat!$G$7)),Résultat!$G$7)), "")</f>
        <v/>
      </c>
    </row>
    <row r="4299" spans="1:11" ht="20.100000000000001" customHeight="1">
      <c r="A4299" s="26"/>
      <c r="B4299" s="27"/>
      <c r="C4299" s="11" t="str">
        <f>IF($B4299 &lt;&gt; "",VLOOKUP(MID(B4299,3,5),'Recyclabilité Prod Matx'!C:F,2,FALSE), "")</f>
        <v/>
      </c>
      <c r="D4299" s="11" t="str">
        <f>IF($B4299 &lt;&gt; "",VLOOKUP(MID(B4299,3,5),'Recyclabilité Prod Matx'!C:F,3,FALSE),"")</f>
        <v/>
      </c>
      <c r="E4299" s="11" t="str">
        <f>IF($B4299 &lt;&gt; "",VLOOKUP(MID(B4299,3,5),'Recyclabilité Prod Matx'!C:F,4,FALSE), "")</f>
        <v/>
      </c>
      <c r="F4299" s="12" t="str">
        <f>IF($B4299 &lt;&gt; "", IF(C4299="Totale","",IF(D4299 = 0, "", VLOOKUP(D4299,'Cond Compo'!A:B,2,FALSE))),"")</f>
        <v/>
      </c>
      <c r="G4299" s="28"/>
      <c r="H4299" s="11" t="str">
        <f xml:space="preserve"> IF(C4299="Totale",2,IF($G4299 &lt;&gt; "", IF(D4299 = "E",MATCH(G4299, 'Cond Compo'!D$16:D$18, 0), MATCH(G4299, 'Cond Compo'!C$16:C$19, 0)), ""))</f>
        <v/>
      </c>
      <c r="I4299" s="12" t="str">
        <f>IF($E4299 &lt;&gt; "", IF(E4299 = 0, "", VLOOKUP(E4299,'Cond Perturbation'!A:B,2,FALSE)),"")</f>
        <v/>
      </c>
      <c r="J4299" s="28"/>
      <c r="K4299" s="29" t="str">
        <f>IF($B4299 &lt;&gt; "", IF(C4299="Oui",IF(H4299=1,IF(E4299=0,Résultat!G$8,IF(J4299="No",Résultat!$G$8,Résultat!$G$7)),IF(H4299=2,IF(E4299=0,Résultat!G$9,IF(J4299="No",Résultat!$G$9,Résultat!$G$7)),Résultat!$G$7)),IF(C4299 = "Totale", IF(H4299=1,IF(E4299=0,Résultat!G$8,IF(J4299="No",Résultat!$G$9,Résultat!$G$7)),IF(H4299=2,IF(E4299=0,Résultat!G$9,IF(J4299="No",Résultat!$G$9,Résultat!$G$7)),Résultat!$G$7)),Résultat!$G$7)), "")</f>
        <v/>
      </c>
    </row>
    <row r="4300" spans="1:11" ht="20.100000000000001" customHeight="1">
      <c r="A4300" s="26"/>
      <c r="B4300" s="27"/>
      <c r="C4300" s="11" t="str">
        <f>IF($B4300 &lt;&gt; "",VLOOKUP(MID(B4300,3,5),'Recyclabilité Prod Matx'!C:F,2,FALSE), "")</f>
        <v/>
      </c>
      <c r="D4300" s="11" t="str">
        <f>IF($B4300 &lt;&gt; "",VLOOKUP(MID(B4300,3,5),'Recyclabilité Prod Matx'!C:F,3,FALSE),"")</f>
        <v/>
      </c>
      <c r="E4300" s="11" t="str">
        <f>IF($B4300 &lt;&gt; "",VLOOKUP(MID(B4300,3,5),'Recyclabilité Prod Matx'!C:F,4,FALSE), "")</f>
        <v/>
      </c>
      <c r="F4300" s="12" t="str">
        <f>IF($B4300 &lt;&gt; "", IF(C4300="Totale","",IF(D4300 = 0, "", VLOOKUP(D4300,'Cond Compo'!A:B,2,FALSE))),"")</f>
        <v/>
      </c>
      <c r="G4300" s="28"/>
      <c r="H4300" s="11" t="str">
        <f xml:space="preserve"> IF(C4300="Totale",2,IF($G4300 &lt;&gt; "", IF(D4300 = "E",MATCH(G4300, 'Cond Compo'!D$16:D$18, 0), MATCH(G4300, 'Cond Compo'!C$16:C$19, 0)), ""))</f>
        <v/>
      </c>
      <c r="I4300" s="12" t="str">
        <f>IF($E4300 &lt;&gt; "", IF(E4300 = 0, "", VLOOKUP(E4300,'Cond Perturbation'!A:B,2,FALSE)),"")</f>
        <v/>
      </c>
      <c r="J4300" s="28"/>
      <c r="K4300" s="29" t="str">
        <f>IF($B4300 &lt;&gt; "", IF(C4300="Oui",IF(H4300=1,IF(E4300=0,Résultat!G$8,IF(J4300="No",Résultat!$G$8,Résultat!$G$7)),IF(H4300=2,IF(E4300=0,Résultat!G$9,IF(J4300="No",Résultat!$G$9,Résultat!$G$7)),Résultat!$G$7)),IF(C4300 = "Totale", IF(H4300=1,IF(E4300=0,Résultat!G$8,IF(J4300="No",Résultat!$G$9,Résultat!$G$7)),IF(H4300=2,IF(E4300=0,Résultat!G$9,IF(J4300="No",Résultat!$G$9,Résultat!$G$7)),Résultat!$G$7)),Résultat!$G$7)), "")</f>
        <v/>
      </c>
    </row>
    <row r="4301" spans="1:11" ht="20.100000000000001" customHeight="1">
      <c r="A4301" s="26"/>
      <c r="B4301" s="27"/>
      <c r="C4301" s="11" t="str">
        <f>IF($B4301 &lt;&gt; "",VLOOKUP(MID(B4301,3,5),'Recyclabilité Prod Matx'!C:F,2,FALSE), "")</f>
        <v/>
      </c>
      <c r="D4301" s="11" t="str">
        <f>IF($B4301 &lt;&gt; "",VLOOKUP(MID(B4301,3,5),'Recyclabilité Prod Matx'!C:F,3,FALSE),"")</f>
        <v/>
      </c>
      <c r="E4301" s="11" t="str">
        <f>IF($B4301 &lt;&gt; "",VLOOKUP(MID(B4301,3,5),'Recyclabilité Prod Matx'!C:F,4,FALSE), "")</f>
        <v/>
      </c>
      <c r="F4301" s="12" t="str">
        <f>IF($B4301 &lt;&gt; "", IF(C4301="Totale","",IF(D4301 = 0, "", VLOOKUP(D4301,'Cond Compo'!A:B,2,FALSE))),"")</f>
        <v/>
      </c>
      <c r="G4301" s="28"/>
      <c r="H4301" s="11" t="str">
        <f xml:space="preserve"> IF(C4301="Totale",2,IF($G4301 &lt;&gt; "", IF(D4301 = "E",MATCH(G4301, 'Cond Compo'!D$16:D$18, 0), MATCH(G4301, 'Cond Compo'!C$16:C$19, 0)), ""))</f>
        <v/>
      </c>
      <c r="I4301" s="12" t="str">
        <f>IF($E4301 &lt;&gt; "", IF(E4301 = 0, "", VLOOKUP(E4301,'Cond Perturbation'!A:B,2,FALSE)),"")</f>
        <v/>
      </c>
      <c r="J4301" s="28"/>
      <c r="K4301" s="29" t="str">
        <f>IF($B4301 &lt;&gt; "", IF(C4301="Oui",IF(H4301=1,IF(E4301=0,Résultat!G$8,IF(J4301="No",Résultat!$G$8,Résultat!$G$7)),IF(H4301=2,IF(E4301=0,Résultat!G$9,IF(J4301="No",Résultat!$G$9,Résultat!$G$7)),Résultat!$G$7)),IF(C4301 = "Totale", IF(H4301=1,IF(E4301=0,Résultat!G$8,IF(J4301="No",Résultat!$G$9,Résultat!$G$7)),IF(H4301=2,IF(E4301=0,Résultat!G$9,IF(J4301="No",Résultat!$G$9,Résultat!$G$7)),Résultat!$G$7)),Résultat!$G$7)), "")</f>
        <v/>
      </c>
    </row>
    <row r="4302" spans="1:11" ht="20.100000000000001" customHeight="1">
      <c r="A4302" s="26"/>
      <c r="B4302" s="27"/>
      <c r="C4302" s="11" t="str">
        <f>IF($B4302 &lt;&gt; "",VLOOKUP(MID(B4302,3,5),'Recyclabilité Prod Matx'!C:F,2,FALSE), "")</f>
        <v/>
      </c>
      <c r="D4302" s="11" t="str">
        <f>IF($B4302 &lt;&gt; "",VLOOKUP(MID(B4302,3,5),'Recyclabilité Prod Matx'!C:F,3,FALSE),"")</f>
        <v/>
      </c>
      <c r="E4302" s="11" t="str">
        <f>IF($B4302 &lt;&gt; "",VLOOKUP(MID(B4302,3,5),'Recyclabilité Prod Matx'!C:F,4,FALSE), "")</f>
        <v/>
      </c>
      <c r="F4302" s="12" t="str">
        <f>IF($B4302 &lt;&gt; "", IF(C4302="Totale","",IF(D4302 = 0, "", VLOOKUP(D4302,'Cond Compo'!A:B,2,FALSE))),"")</f>
        <v/>
      </c>
      <c r="G4302" s="28"/>
      <c r="H4302" s="11" t="str">
        <f xml:space="preserve"> IF(C4302="Totale",2,IF($G4302 &lt;&gt; "", IF(D4302 = "E",MATCH(G4302, 'Cond Compo'!D$16:D$18, 0), MATCH(G4302, 'Cond Compo'!C$16:C$19, 0)), ""))</f>
        <v/>
      </c>
      <c r="I4302" s="12" t="str">
        <f>IF($E4302 &lt;&gt; "", IF(E4302 = 0, "", VLOOKUP(E4302,'Cond Perturbation'!A:B,2,FALSE)),"")</f>
        <v/>
      </c>
      <c r="J4302" s="28"/>
      <c r="K4302" s="29" t="str">
        <f>IF($B4302 &lt;&gt; "", IF(C4302="Oui",IF(H4302=1,IF(E4302=0,Résultat!G$8,IF(J4302="No",Résultat!$G$8,Résultat!$G$7)),IF(H4302=2,IF(E4302=0,Résultat!G$9,IF(J4302="No",Résultat!$G$9,Résultat!$G$7)),Résultat!$G$7)),IF(C4302 = "Totale", IF(H4302=1,IF(E4302=0,Résultat!G$8,IF(J4302="No",Résultat!$G$9,Résultat!$G$7)),IF(H4302=2,IF(E4302=0,Résultat!G$9,IF(J4302="No",Résultat!$G$9,Résultat!$G$7)),Résultat!$G$7)),Résultat!$G$7)), "")</f>
        <v/>
      </c>
    </row>
    <row r="4303" spans="1:11" ht="20.100000000000001" customHeight="1">
      <c r="A4303" s="26"/>
      <c r="B4303" s="27"/>
      <c r="C4303" s="11" t="str">
        <f>IF($B4303 &lt;&gt; "",VLOOKUP(MID(B4303,3,5),'Recyclabilité Prod Matx'!C:F,2,FALSE), "")</f>
        <v/>
      </c>
      <c r="D4303" s="11" t="str">
        <f>IF($B4303 &lt;&gt; "",VLOOKUP(MID(B4303,3,5),'Recyclabilité Prod Matx'!C:F,3,FALSE),"")</f>
        <v/>
      </c>
      <c r="E4303" s="11" t="str">
        <f>IF($B4303 &lt;&gt; "",VLOOKUP(MID(B4303,3,5),'Recyclabilité Prod Matx'!C:F,4,FALSE), "")</f>
        <v/>
      </c>
      <c r="F4303" s="12" t="str">
        <f>IF($B4303 &lt;&gt; "", IF(C4303="Totale","",IF(D4303 = 0, "", VLOOKUP(D4303,'Cond Compo'!A:B,2,FALSE))),"")</f>
        <v/>
      </c>
      <c r="G4303" s="28"/>
      <c r="H4303" s="11" t="str">
        <f xml:space="preserve"> IF(C4303="Totale",2,IF($G4303 &lt;&gt; "", IF(D4303 = "E",MATCH(G4303, 'Cond Compo'!D$16:D$18, 0), MATCH(G4303, 'Cond Compo'!C$16:C$19, 0)), ""))</f>
        <v/>
      </c>
      <c r="I4303" s="12" t="str">
        <f>IF($E4303 &lt;&gt; "", IF(E4303 = 0, "", VLOOKUP(E4303,'Cond Perturbation'!A:B,2,FALSE)),"")</f>
        <v/>
      </c>
      <c r="J4303" s="28"/>
      <c r="K4303" s="29" t="str">
        <f>IF($B4303 &lt;&gt; "", IF(C4303="Oui",IF(H4303=1,IF(E4303=0,Résultat!G$8,IF(J4303="No",Résultat!$G$8,Résultat!$G$7)),IF(H4303=2,IF(E4303=0,Résultat!G$9,IF(J4303="No",Résultat!$G$9,Résultat!$G$7)),Résultat!$G$7)),IF(C4303 = "Totale", IF(H4303=1,IF(E4303=0,Résultat!G$8,IF(J4303="No",Résultat!$G$9,Résultat!$G$7)),IF(H4303=2,IF(E4303=0,Résultat!G$9,IF(J4303="No",Résultat!$G$9,Résultat!$G$7)),Résultat!$G$7)),Résultat!$G$7)), "")</f>
        <v/>
      </c>
    </row>
    <row r="4304" spans="1:11" ht="20.100000000000001" customHeight="1">
      <c r="A4304" s="26"/>
      <c r="B4304" s="27"/>
      <c r="C4304" s="11" t="str">
        <f>IF($B4304 &lt;&gt; "",VLOOKUP(MID(B4304,3,5),'Recyclabilité Prod Matx'!C:F,2,FALSE), "")</f>
        <v/>
      </c>
      <c r="D4304" s="11" t="str">
        <f>IF($B4304 &lt;&gt; "",VLOOKUP(MID(B4304,3,5),'Recyclabilité Prod Matx'!C:F,3,FALSE),"")</f>
        <v/>
      </c>
      <c r="E4304" s="11" t="str">
        <f>IF($B4304 &lt;&gt; "",VLOOKUP(MID(B4304,3,5),'Recyclabilité Prod Matx'!C:F,4,FALSE), "")</f>
        <v/>
      </c>
      <c r="F4304" s="12" t="str">
        <f>IF($B4304 &lt;&gt; "", IF(C4304="Totale","",IF(D4304 = 0, "", VLOOKUP(D4304,'Cond Compo'!A:B,2,FALSE))),"")</f>
        <v/>
      </c>
      <c r="G4304" s="28"/>
      <c r="H4304" s="11" t="str">
        <f xml:space="preserve"> IF(C4304="Totale",2,IF($G4304 &lt;&gt; "", IF(D4304 = "E",MATCH(G4304, 'Cond Compo'!D$16:D$18, 0), MATCH(G4304, 'Cond Compo'!C$16:C$19, 0)), ""))</f>
        <v/>
      </c>
      <c r="I4304" s="12" t="str">
        <f>IF($E4304 &lt;&gt; "", IF(E4304 = 0, "", VLOOKUP(E4304,'Cond Perturbation'!A:B,2,FALSE)),"")</f>
        <v/>
      </c>
      <c r="J4304" s="28"/>
      <c r="K4304" s="29" t="str">
        <f>IF($B4304 &lt;&gt; "", IF(C4304="Oui",IF(H4304=1,IF(E4304=0,Résultat!G$8,IF(J4304="No",Résultat!$G$8,Résultat!$G$7)),IF(H4304=2,IF(E4304=0,Résultat!G$9,IF(J4304="No",Résultat!$G$9,Résultat!$G$7)),Résultat!$G$7)),IF(C4304 = "Totale", IF(H4304=1,IF(E4304=0,Résultat!G$8,IF(J4304="No",Résultat!$G$9,Résultat!$G$7)),IF(H4304=2,IF(E4304=0,Résultat!G$9,IF(J4304="No",Résultat!$G$9,Résultat!$G$7)),Résultat!$G$7)),Résultat!$G$7)), "")</f>
        <v/>
      </c>
    </row>
    <row r="4305" spans="1:11" ht="20.100000000000001" customHeight="1">
      <c r="A4305" s="26"/>
      <c r="B4305" s="27"/>
      <c r="C4305" s="11" t="str">
        <f>IF($B4305 &lt;&gt; "",VLOOKUP(MID(B4305,3,5),'Recyclabilité Prod Matx'!C:F,2,FALSE), "")</f>
        <v/>
      </c>
      <c r="D4305" s="11" t="str">
        <f>IF($B4305 &lt;&gt; "",VLOOKUP(MID(B4305,3,5),'Recyclabilité Prod Matx'!C:F,3,FALSE),"")</f>
        <v/>
      </c>
      <c r="E4305" s="11" t="str">
        <f>IF($B4305 &lt;&gt; "",VLOOKUP(MID(B4305,3,5),'Recyclabilité Prod Matx'!C:F,4,FALSE), "")</f>
        <v/>
      </c>
      <c r="F4305" s="12" t="str">
        <f>IF($B4305 &lt;&gt; "", IF(C4305="Totale","",IF(D4305 = 0, "", VLOOKUP(D4305,'Cond Compo'!A:B,2,FALSE))),"")</f>
        <v/>
      </c>
      <c r="G4305" s="28"/>
      <c r="H4305" s="11" t="str">
        <f xml:space="preserve"> IF(C4305="Totale",2,IF($G4305 &lt;&gt; "", IF(D4305 = "E",MATCH(G4305, 'Cond Compo'!D$16:D$18, 0), MATCH(G4305, 'Cond Compo'!C$16:C$19, 0)), ""))</f>
        <v/>
      </c>
      <c r="I4305" s="12" t="str">
        <f>IF($E4305 &lt;&gt; "", IF(E4305 = 0, "", VLOOKUP(E4305,'Cond Perturbation'!A:B,2,FALSE)),"")</f>
        <v/>
      </c>
      <c r="J4305" s="28"/>
      <c r="K4305" s="29" t="str">
        <f>IF($B4305 &lt;&gt; "", IF(C4305="Oui",IF(H4305=1,IF(E4305=0,Résultat!G$8,IF(J4305="No",Résultat!$G$8,Résultat!$G$7)),IF(H4305=2,IF(E4305=0,Résultat!G$9,IF(J4305="No",Résultat!$G$9,Résultat!$G$7)),Résultat!$G$7)),IF(C4305 = "Totale", IF(H4305=1,IF(E4305=0,Résultat!G$8,IF(J4305="No",Résultat!$G$9,Résultat!$G$7)),IF(H4305=2,IF(E4305=0,Résultat!G$9,IF(J4305="No",Résultat!$G$9,Résultat!$G$7)),Résultat!$G$7)),Résultat!$G$7)), "")</f>
        <v/>
      </c>
    </row>
    <row r="4306" spans="1:11" ht="20.100000000000001" customHeight="1">
      <c r="A4306" s="26"/>
      <c r="B4306" s="27"/>
      <c r="C4306" s="11" t="str">
        <f>IF($B4306 &lt;&gt; "",VLOOKUP(MID(B4306,3,5),'Recyclabilité Prod Matx'!C:F,2,FALSE), "")</f>
        <v/>
      </c>
      <c r="D4306" s="11" t="str">
        <f>IF($B4306 &lt;&gt; "",VLOOKUP(MID(B4306,3,5),'Recyclabilité Prod Matx'!C:F,3,FALSE),"")</f>
        <v/>
      </c>
      <c r="E4306" s="11" t="str">
        <f>IF($B4306 &lt;&gt; "",VLOOKUP(MID(B4306,3,5),'Recyclabilité Prod Matx'!C:F,4,FALSE), "")</f>
        <v/>
      </c>
      <c r="F4306" s="12" t="str">
        <f>IF($B4306 &lt;&gt; "", IF(C4306="Totale","",IF(D4306 = 0, "", VLOOKUP(D4306,'Cond Compo'!A:B,2,FALSE))),"")</f>
        <v/>
      </c>
      <c r="G4306" s="28"/>
      <c r="H4306" s="11" t="str">
        <f xml:space="preserve"> IF(C4306="Totale",2,IF($G4306 &lt;&gt; "", IF(D4306 = "E",MATCH(G4306, 'Cond Compo'!D$16:D$18, 0), MATCH(G4306, 'Cond Compo'!C$16:C$19, 0)), ""))</f>
        <v/>
      </c>
      <c r="I4306" s="12" t="str">
        <f>IF($E4306 &lt;&gt; "", IF(E4306 = 0, "", VLOOKUP(E4306,'Cond Perturbation'!A:B,2,FALSE)),"")</f>
        <v/>
      </c>
      <c r="J4306" s="28"/>
      <c r="K4306" s="29" t="str">
        <f>IF($B4306 &lt;&gt; "", IF(C4306="Oui",IF(H4306=1,IF(E4306=0,Résultat!G$8,IF(J4306="No",Résultat!$G$8,Résultat!$G$7)),IF(H4306=2,IF(E4306=0,Résultat!G$9,IF(J4306="No",Résultat!$G$9,Résultat!$G$7)),Résultat!$G$7)),IF(C4306 = "Totale", IF(H4306=1,IF(E4306=0,Résultat!G$8,IF(J4306="No",Résultat!$G$9,Résultat!$G$7)),IF(H4306=2,IF(E4306=0,Résultat!G$9,IF(J4306="No",Résultat!$G$9,Résultat!$G$7)),Résultat!$G$7)),Résultat!$G$7)), "")</f>
        <v/>
      </c>
    </row>
    <row r="4307" spans="1:11" ht="20.100000000000001" customHeight="1">
      <c r="A4307" s="26"/>
      <c r="B4307" s="27"/>
      <c r="C4307" s="11" t="str">
        <f>IF($B4307 &lt;&gt; "",VLOOKUP(MID(B4307,3,5),'Recyclabilité Prod Matx'!C:F,2,FALSE), "")</f>
        <v/>
      </c>
      <c r="D4307" s="11" t="str">
        <f>IF($B4307 &lt;&gt; "",VLOOKUP(MID(B4307,3,5),'Recyclabilité Prod Matx'!C:F,3,FALSE),"")</f>
        <v/>
      </c>
      <c r="E4307" s="11" t="str">
        <f>IF($B4307 &lt;&gt; "",VLOOKUP(MID(B4307,3,5),'Recyclabilité Prod Matx'!C:F,4,FALSE), "")</f>
        <v/>
      </c>
      <c r="F4307" s="12" t="str">
        <f>IF($B4307 &lt;&gt; "", IF(C4307="Totale","",IF(D4307 = 0, "", VLOOKUP(D4307,'Cond Compo'!A:B,2,FALSE))),"")</f>
        <v/>
      </c>
      <c r="G4307" s="28"/>
      <c r="H4307" s="11" t="str">
        <f xml:space="preserve"> IF(C4307="Totale",2,IF($G4307 &lt;&gt; "", IF(D4307 = "E",MATCH(G4307, 'Cond Compo'!D$16:D$18, 0), MATCH(G4307, 'Cond Compo'!C$16:C$19, 0)), ""))</f>
        <v/>
      </c>
      <c r="I4307" s="12" t="str">
        <f>IF($E4307 &lt;&gt; "", IF(E4307 = 0, "", VLOOKUP(E4307,'Cond Perturbation'!A:B,2,FALSE)),"")</f>
        <v/>
      </c>
      <c r="J4307" s="28"/>
      <c r="K4307" s="29" t="str">
        <f>IF($B4307 &lt;&gt; "", IF(C4307="Oui",IF(H4307=1,IF(E4307=0,Résultat!G$8,IF(J4307="No",Résultat!$G$8,Résultat!$G$7)),IF(H4307=2,IF(E4307=0,Résultat!G$9,IF(J4307="No",Résultat!$G$9,Résultat!$G$7)),Résultat!$G$7)),IF(C4307 = "Totale", IF(H4307=1,IF(E4307=0,Résultat!G$8,IF(J4307="No",Résultat!$G$9,Résultat!$G$7)),IF(H4307=2,IF(E4307=0,Résultat!G$9,IF(J4307="No",Résultat!$G$9,Résultat!$G$7)),Résultat!$G$7)),Résultat!$G$7)), "")</f>
        <v/>
      </c>
    </row>
    <row r="4308" spans="1:11" ht="20.100000000000001" customHeight="1">
      <c r="A4308" s="26"/>
      <c r="B4308" s="27"/>
      <c r="C4308" s="11" t="str">
        <f>IF($B4308 &lt;&gt; "",VLOOKUP(MID(B4308,3,5),'Recyclabilité Prod Matx'!C:F,2,FALSE), "")</f>
        <v/>
      </c>
      <c r="D4308" s="11" t="str">
        <f>IF($B4308 &lt;&gt; "",VLOOKUP(MID(B4308,3,5),'Recyclabilité Prod Matx'!C:F,3,FALSE),"")</f>
        <v/>
      </c>
      <c r="E4308" s="11" t="str">
        <f>IF($B4308 &lt;&gt; "",VLOOKUP(MID(B4308,3,5),'Recyclabilité Prod Matx'!C:F,4,FALSE), "")</f>
        <v/>
      </c>
      <c r="F4308" s="12" t="str">
        <f>IF($B4308 &lt;&gt; "", IF(C4308="Totale","",IF(D4308 = 0, "", VLOOKUP(D4308,'Cond Compo'!A:B,2,FALSE))),"")</f>
        <v/>
      </c>
      <c r="G4308" s="28"/>
      <c r="H4308" s="11" t="str">
        <f xml:space="preserve"> IF(C4308="Totale",2,IF($G4308 &lt;&gt; "", IF(D4308 = "E",MATCH(G4308, 'Cond Compo'!D$16:D$18, 0), MATCH(G4308, 'Cond Compo'!C$16:C$19, 0)), ""))</f>
        <v/>
      </c>
      <c r="I4308" s="12" t="str">
        <f>IF($E4308 &lt;&gt; "", IF(E4308 = 0, "", VLOOKUP(E4308,'Cond Perturbation'!A:B,2,FALSE)),"")</f>
        <v/>
      </c>
      <c r="J4308" s="28"/>
      <c r="K4308" s="29" t="str">
        <f>IF($B4308 &lt;&gt; "", IF(C4308="Oui",IF(H4308=1,IF(E4308=0,Résultat!G$8,IF(J4308="No",Résultat!$G$8,Résultat!$G$7)),IF(H4308=2,IF(E4308=0,Résultat!G$9,IF(J4308="No",Résultat!$G$9,Résultat!$G$7)),Résultat!$G$7)),IF(C4308 = "Totale", IF(H4308=1,IF(E4308=0,Résultat!G$8,IF(J4308="No",Résultat!$G$9,Résultat!$G$7)),IF(H4308=2,IF(E4308=0,Résultat!G$9,IF(J4308="No",Résultat!$G$9,Résultat!$G$7)),Résultat!$G$7)),Résultat!$G$7)), "")</f>
        <v/>
      </c>
    </row>
    <row r="4309" spans="1:11" ht="20.100000000000001" customHeight="1">
      <c r="A4309" s="26"/>
      <c r="B4309" s="27"/>
      <c r="C4309" s="11" t="str">
        <f>IF($B4309 &lt;&gt; "",VLOOKUP(MID(B4309,3,5),'Recyclabilité Prod Matx'!C:F,2,FALSE), "")</f>
        <v/>
      </c>
      <c r="D4309" s="11" t="str">
        <f>IF($B4309 &lt;&gt; "",VLOOKUP(MID(B4309,3,5),'Recyclabilité Prod Matx'!C:F,3,FALSE),"")</f>
        <v/>
      </c>
      <c r="E4309" s="11" t="str">
        <f>IF($B4309 &lt;&gt; "",VLOOKUP(MID(B4309,3,5),'Recyclabilité Prod Matx'!C:F,4,FALSE), "")</f>
        <v/>
      </c>
      <c r="F4309" s="12" t="str">
        <f>IF($B4309 &lt;&gt; "", IF(C4309="Totale","",IF(D4309 = 0, "", VLOOKUP(D4309,'Cond Compo'!A:B,2,FALSE))),"")</f>
        <v/>
      </c>
      <c r="G4309" s="28"/>
      <c r="H4309" s="11" t="str">
        <f xml:space="preserve"> IF(C4309="Totale",2,IF($G4309 &lt;&gt; "", IF(D4309 = "E",MATCH(G4309, 'Cond Compo'!D$16:D$18, 0), MATCH(G4309, 'Cond Compo'!C$16:C$19, 0)), ""))</f>
        <v/>
      </c>
      <c r="I4309" s="12" t="str">
        <f>IF($E4309 &lt;&gt; "", IF(E4309 = 0, "", VLOOKUP(E4309,'Cond Perturbation'!A:B,2,FALSE)),"")</f>
        <v/>
      </c>
      <c r="J4309" s="28"/>
      <c r="K4309" s="29" t="str">
        <f>IF($B4309 &lt;&gt; "", IF(C4309="Oui",IF(H4309=1,IF(E4309=0,Résultat!G$8,IF(J4309="No",Résultat!$G$8,Résultat!$G$7)),IF(H4309=2,IF(E4309=0,Résultat!G$9,IF(J4309="No",Résultat!$G$9,Résultat!$G$7)),Résultat!$G$7)),IF(C4309 = "Totale", IF(H4309=1,IF(E4309=0,Résultat!G$8,IF(J4309="No",Résultat!$G$9,Résultat!$G$7)),IF(H4309=2,IF(E4309=0,Résultat!G$9,IF(J4309="No",Résultat!$G$9,Résultat!$G$7)),Résultat!$G$7)),Résultat!$G$7)), "")</f>
        <v/>
      </c>
    </row>
    <row r="4310" spans="1:11" ht="20.100000000000001" customHeight="1">
      <c r="A4310" s="26"/>
      <c r="B4310" s="27"/>
      <c r="C4310" s="11" t="str">
        <f>IF($B4310 &lt;&gt; "",VLOOKUP(MID(B4310,3,5),'Recyclabilité Prod Matx'!C:F,2,FALSE), "")</f>
        <v/>
      </c>
      <c r="D4310" s="11" t="str">
        <f>IF($B4310 &lt;&gt; "",VLOOKUP(MID(B4310,3,5),'Recyclabilité Prod Matx'!C:F,3,FALSE),"")</f>
        <v/>
      </c>
      <c r="E4310" s="11" t="str">
        <f>IF($B4310 &lt;&gt; "",VLOOKUP(MID(B4310,3,5),'Recyclabilité Prod Matx'!C:F,4,FALSE), "")</f>
        <v/>
      </c>
      <c r="F4310" s="12" t="str">
        <f>IF($B4310 &lt;&gt; "", IF(C4310="Totale","",IF(D4310 = 0, "", VLOOKUP(D4310,'Cond Compo'!A:B,2,FALSE))),"")</f>
        <v/>
      </c>
      <c r="G4310" s="28"/>
      <c r="H4310" s="11" t="str">
        <f xml:space="preserve"> IF(C4310="Totale",2,IF($G4310 &lt;&gt; "", IF(D4310 = "E",MATCH(G4310, 'Cond Compo'!D$16:D$18, 0), MATCH(G4310, 'Cond Compo'!C$16:C$19, 0)), ""))</f>
        <v/>
      </c>
      <c r="I4310" s="12" t="str">
        <f>IF($E4310 &lt;&gt; "", IF(E4310 = 0, "", VLOOKUP(E4310,'Cond Perturbation'!A:B,2,FALSE)),"")</f>
        <v/>
      </c>
      <c r="J4310" s="28"/>
      <c r="K4310" s="29" t="str">
        <f>IF($B4310 &lt;&gt; "", IF(C4310="Oui",IF(H4310=1,IF(E4310=0,Résultat!G$8,IF(J4310="No",Résultat!$G$8,Résultat!$G$7)),IF(H4310=2,IF(E4310=0,Résultat!G$9,IF(J4310="No",Résultat!$G$9,Résultat!$G$7)),Résultat!$G$7)),IF(C4310 = "Totale", IF(H4310=1,IF(E4310=0,Résultat!G$8,IF(J4310="No",Résultat!$G$9,Résultat!$G$7)),IF(H4310=2,IF(E4310=0,Résultat!G$9,IF(J4310="No",Résultat!$G$9,Résultat!$G$7)),Résultat!$G$7)),Résultat!$G$7)), "")</f>
        <v/>
      </c>
    </row>
    <row r="4311" spans="1:11" ht="20.100000000000001" customHeight="1">
      <c r="A4311" s="26"/>
      <c r="B4311" s="27"/>
      <c r="C4311" s="11" t="str">
        <f>IF($B4311 &lt;&gt; "",VLOOKUP(MID(B4311,3,5),'Recyclabilité Prod Matx'!C:F,2,FALSE), "")</f>
        <v/>
      </c>
      <c r="D4311" s="11" t="str">
        <f>IF($B4311 &lt;&gt; "",VLOOKUP(MID(B4311,3,5),'Recyclabilité Prod Matx'!C:F,3,FALSE),"")</f>
        <v/>
      </c>
      <c r="E4311" s="11" t="str">
        <f>IF($B4311 &lt;&gt; "",VLOOKUP(MID(B4311,3,5),'Recyclabilité Prod Matx'!C:F,4,FALSE), "")</f>
        <v/>
      </c>
      <c r="F4311" s="12" t="str">
        <f>IF($B4311 &lt;&gt; "", IF(C4311="Totale","",IF(D4311 = 0, "", VLOOKUP(D4311,'Cond Compo'!A:B,2,FALSE))),"")</f>
        <v/>
      </c>
      <c r="G4311" s="28"/>
      <c r="H4311" s="11" t="str">
        <f xml:space="preserve"> IF(C4311="Totale",2,IF($G4311 &lt;&gt; "", IF(D4311 = "E",MATCH(G4311, 'Cond Compo'!D$16:D$18, 0), MATCH(G4311, 'Cond Compo'!C$16:C$19, 0)), ""))</f>
        <v/>
      </c>
      <c r="I4311" s="12" t="str">
        <f>IF($E4311 &lt;&gt; "", IF(E4311 = 0, "", VLOOKUP(E4311,'Cond Perturbation'!A:B,2,FALSE)),"")</f>
        <v/>
      </c>
      <c r="J4311" s="28"/>
      <c r="K4311" s="29" t="str">
        <f>IF($B4311 &lt;&gt; "", IF(C4311="Oui",IF(H4311=1,IF(E4311=0,Résultat!G$8,IF(J4311="No",Résultat!$G$8,Résultat!$G$7)),IF(H4311=2,IF(E4311=0,Résultat!G$9,IF(J4311="No",Résultat!$G$9,Résultat!$G$7)),Résultat!$G$7)),IF(C4311 = "Totale", IF(H4311=1,IF(E4311=0,Résultat!G$8,IF(J4311="No",Résultat!$G$9,Résultat!$G$7)),IF(H4311=2,IF(E4311=0,Résultat!G$9,IF(J4311="No",Résultat!$G$9,Résultat!$G$7)),Résultat!$G$7)),Résultat!$G$7)), "")</f>
        <v/>
      </c>
    </row>
    <row r="4312" spans="1:11" ht="20.100000000000001" customHeight="1">
      <c r="A4312" s="26"/>
      <c r="B4312" s="27"/>
      <c r="C4312" s="11" t="str">
        <f>IF($B4312 &lt;&gt; "",VLOOKUP(MID(B4312,3,5),'Recyclabilité Prod Matx'!C:F,2,FALSE), "")</f>
        <v/>
      </c>
      <c r="D4312" s="11" t="str">
        <f>IF($B4312 &lt;&gt; "",VLOOKUP(MID(B4312,3,5),'Recyclabilité Prod Matx'!C:F,3,FALSE),"")</f>
        <v/>
      </c>
      <c r="E4312" s="11" t="str">
        <f>IF($B4312 &lt;&gt; "",VLOOKUP(MID(B4312,3,5),'Recyclabilité Prod Matx'!C:F,4,FALSE), "")</f>
        <v/>
      </c>
      <c r="F4312" s="12" t="str">
        <f>IF($B4312 &lt;&gt; "", IF(C4312="Totale","",IF(D4312 = 0, "", VLOOKUP(D4312,'Cond Compo'!A:B,2,FALSE))),"")</f>
        <v/>
      </c>
      <c r="G4312" s="28"/>
      <c r="H4312" s="11" t="str">
        <f xml:space="preserve"> IF(C4312="Totale",2,IF($G4312 &lt;&gt; "", IF(D4312 = "E",MATCH(G4312, 'Cond Compo'!D$16:D$18, 0), MATCH(G4312, 'Cond Compo'!C$16:C$19, 0)), ""))</f>
        <v/>
      </c>
      <c r="I4312" s="12" t="str">
        <f>IF($E4312 &lt;&gt; "", IF(E4312 = 0, "", VLOOKUP(E4312,'Cond Perturbation'!A:B,2,FALSE)),"")</f>
        <v/>
      </c>
      <c r="J4312" s="28"/>
      <c r="K4312" s="29" t="str">
        <f>IF($B4312 &lt;&gt; "", IF(C4312="Oui",IF(H4312=1,IF(E4312=0,Résultat!G$8,IF(J4312="No",Résultat!$G$8,Résultat!$G$7)),IF(H4312=2,IF(E4312=0,Résultat!G$9,IF(J4312="No",Résultat!$G$9,Résultat!$G$7)),Résultat!$G$7)),IF(C4312 = "Totale", IF(H4312=1,IF(E4312=0,Résultat!G$8,IF(J4312="No",Résultat!$G$9,Résultat!$G$7)),IF(H4312=2,IF(E4312=0,Résultat!G$9,IF(J4312="No",Résultat!$G$9,Résultat!$G$7)),Résultat!$G$7)),Résultat!$G$7)), "")</f>
        <v/>
      </c>
    </row>
    <row r="4313" spans="1:11" ht="20.100000000000001" customHeight="1">
      <c r="A4313" s="26"/>
      <c r="B4313" s="27"/>
      <c r="C4313" s="11" t="str">
        <f>IF($B4313 &lt;&gt; "",VLOOKUP(MID(B4313,3,5),'Recyclabilité Prod Matx'!C:F,2,FALSE), "")</f>
        <v/>
      </c>
      <c r="D4313" s="11" t="str">
        <f>IF($B4313 &lt;&gt; "",VLOOKUP(MID(B4313,3,5),'Recyclabilité Prod Matx'!C:F,3,FALSE),"")</f>
        <v/>
      </c>
      <c r="E4313" s="11" t="str">
        <f>IF($B4313 &lt;&gt; "",VLOOKUP(MID(B4313,3,5),'Recyclabilité Prod Matx'!C:F,4,FALSE), "")</f>
        <v/>
      </c>
      <c r="F4313" s="12" t="str">
        <f>IF($B4313 &lt;&gt; "", IF(C4313="Totale","",IF(D4313 = 0, "", VLOOKUP(D4313,'Cond Compo'!A:B,2,FALSE))),"")</f>
        <v/>
      </c>
      <c r="G4313" s="28"/>
      <c r="H4313" s="11" t="str">
        <f xml:space="preserve"> IF(C4313="Totale",2,IF($G4313 &lt;&gt; "", IF(D4313 = "E",MATCH(G4313, 'Cond Compo'!D$16:D$18, 0), MATCH(G4313, 'Cond Compo'!C$16:C$19, 0)), ""))</f>
        <v/>
      </c>
      <c r="I4313" s="12" t="str">
        <f>IF($E4313 &lt;&gt; "", IF(E4313 = 0, "", VLOOKUP(E4313,'Cond Perturbation'!A:B,2,FALSE)),"")</f>
        <v/>
      </c>
      <c r="J4313" s="28"/>
      <c r="K4313" s="29" t="str">
        <f>IF($B4313 &lt;&gt; "", IF(C4313="Oui",IF(H4313=1,IF(E4313=0,Résultat!G$8,IF(J4313="No",Résultat!$G$8,Résultat!$G$7)),IF(H4313=2,IF(E4313=0,Résultat!G$9,IF(J4313="No",Résultat!$G$9,Résultat!$G$7)),Résultat!$G$7)),IF(C4313 = "Totale", IF(H4313=1,IF(E4313=0,Résultat!G$8,IF(J4313="No",Résultat!$G$9,Résultat!$G$7)),IF(H4313=2,IF(E4313=0,Résultat!G$9,IF(J4313="No",Résultat!$G$9,Résultat!$G$7)),Résultat!$G$7)),Résultat!$G$7)), "")</f>
        <v/>
      </c>
    </row>
    <row r="4314" spans="1:11" ht="20.100000000000001" customHeight="1">
      <c r="A4314" s="26"/>
      <c r="B4314" s="27"/>
      <c r="C4314" s="11" t="str">
        <f>IF($B4314 &lt;&gt; "",VLOOKUP(MID(B4314,3,5),'Recyclabilité Prod Matx'!C:F,2,FALSE), "")</f>
        <v/>
      </c>
      <c r="D4314" s="11" t="str">
        <f>IF($B4314 &lt;&gt; "",VLOOKUP(MID(B4314,3,5),'Recyclabilité Prod Matx'!C:F,3,FALSE),"")</f>
        <v/>
      </c>
      <c r="E4314" s="11" t="str">
        <f>IF($B4314 &lt;&gt; "",VLOOKUP(MID(B4314,3,5),'Recyclabilité Prod Matx'!C:F,4,FALSE), "")</f>
        <v/>
      </c>
      <c r="F4314" s="12" t="str">
        <f>IF($B4314 &lt;&gt; "", IF(C4314="Totale","",IF(D4314 = 0, "", VLOOKUP(D4314,'Cond Compo'!A:B,2,FALSE))),"")</f>
        <v/>
      </c>
      <c r="G4314" s="28"/>
      <c r="H4314" s="11" t="str">
        <f xml:space="preserve"> IF(C4314="Totale",2,IF($G4314 &lt;&gt; "", IF(D4314 = "E",MATCH(G4314, 'Cond Compo'!D$16:D$18, 0), MATCH(G4314, 'Cond Compo'!C$16:C$19, 0)), ""))</f>
        <v/>
      </c>
      <c r="I4314" s="12" t="str">
        <f>IF($E4314 &lt;&gt; "", IF(E4314 = 0, "", VLOOKUP(E4314,'Cond Perturbation'!A:B,2,FALSE)),"")</f>
        <v/>
      </c>
      <c r="J4314" s="28"/>
      <c r="K4314" s="29" t="str">
        <f>IF($B4314 &lt;&gt; "", IF(C4314="Oui",IF(H4314=1,IF(E4314=0,Résultat!G$8,IF(J4314="No",Résultat!$G$8,Résultat!$G$7)),IF(H4314=2,IF(E4314=0,Résultat!G$9,IF(J4314="No",Résultat!$G$9,Résultat!$G$7)),Résultat!$G$7)),IF(C4314 = "Totale", IF(H4314=1,IF(E4314=0,Résultat!G$8,IF(J4314="No",Résultat!$G$9,Résultat!$G$7)),IF(H4314=2,IF(E4314=0,Résultat!G$9,IF(J4314="No",Résultat!$G$9,Résultat!$G$7)),Résultat!$G$7)),Résultat!$G$7)), "")</f>
        <v/>
      </c>
    </row>
    <row r="4315" spans="1:11" ht="20.100000000000001" customHeight="1">
      <c r="A4315" s="26"/>
      <c r="B4315" s="27"/>
      <c r="C4315" s="11" t="str">
        <f>IF($B4315 &lt;&gt; "",VLOOKUP(MID(B4315,3,5),'Recyclabilité Prod Matx'!C:F,2,FALSE), "")</f>
        <v/>
      </c>
      <c r="D4315" s="11" t="str">
        <f>IF($B4315 &lt;&gt; "",VLOOKUP(MID(B4315,3,5),'Recyclabilité Prod Matx'!C:F,3,FALSE),"")</f>
        <v/>
      </c>
      <c r="E4315" s="11" t="str">
        <f>IF($B4315 &lt;&gt; "",VLOOKUP(MID(B4315,3,5),'Recyclabilité Prod Matx'!C:F,4,FALSE), "")</f>
        <v/>
      </c>
      <c r="F4315" s="12" t="str">
        <f>IF($B4315 &lt;&gt; "", IF(C4315="Totale","",IF(D4315 = 0, "", VLOOKUP(D4315,'Cond Compo'!A:B,2,FALSE))),"")</f>
        <v/>
      </c>
      <c r="G4315" s="28"/>
      <c r="H4315" s="11" t="str">
        <f xml:space="preserve"> IF(C4315="Totale",2,IF($G4315 &lt;&gt; "", IF(D4315 = "E",MATCH(G4315, 'Cond Compo'!D$16:D$18, 0), MATCH(G4315, 'Cond Compo'!C$16:C$19, 0)), ""))</f>
        <v/>
      </c>
      <c r="I4315" s="12" t="str">
        <f>IF($E4315 &lt;&gt; "", IF(E4315 = 0, "", VLOOKUP(E4315,'Cond Perturbation'!A:B,2,FALSE)),"")</f>
        <v/>
      </c>
      <c r="J4315" s="28"/>
      <c r="K4315" s="29" t="str">
        <f>IF($B4315 &lt;&gt; "", IF(C4315="Oui",IF(H4315=1,IF(E4315=0,Résultat!G$8,IF(J4315="No",Résultat!$G$8,Résultat!$G$7)),IF(H4315=2,IF(E4315=0,Résultat!G$9,IF(J4315="No",Résultat!$G$9,Résultat!$G$7)),Résultat!$G$7)),IF(C4315 = "Totale", IF(H4315=1,IF(E4315=0,Résultat!G$8,IF(J4315="No",Résultat!$G$9,Résultat!$G$7)),IF(H4315=2,IF(E4315=0,Résultat!G$9,IF(J4315="No",Résultat!$G$9,Résultat!$G$7)),Résultat!$G$7)),Résultat!$G$7)), "")</f>
        <v/>
      </c>
    </row>
    <row r="4316" spans="1:11" ht="20.100000000000001" customHeight="1">
      <c r="A4316" s="26"/>
      <c r="B4316" s="27"/>
      <c r="C4316" s="11" t="str">
        <f>IF($B4316 &lt;&gt; "",VLOOKUP(MID(B4316,3,5),'Recyclabilité Prod Matx'!C:F,2,FALSE), "")</f>
        <v/>
      </c>
      <c r="D4316" s="11" t="str">
        <f>IF($B4316 &lt;&gt; "",VLOOKUP(MID(B4316,3,5),'Recyclabilité Prod Matx'!C:F,3,FALSE),"")</f>
        <v/>
      </c>
      <c r="E4316" s="11" t="str">
        <f>IF($B4316 &lt;&gt; "",VLOOKUP(MID(B4316,3,5),'Recyclabilité Prod Matx'!C:F,4,FALSE), "")</f>
        <v/>
      </c>
      <c r="F4316" s="12" t="str">
        <f>IF($B4316 &lt;&gt; "", IF(C4316="Totale","",IF(D4316 = 0, "", VLOOKUP(D4316,'Cond Compo'!A:B,2,FALSE))),"")</f>
        <v/>
      </c>
      <c r="G4316" s="28"/>
      <c r="H4316" s="11" t="str">
        <f xml:space="preserve"> IF(C4316="Totale",2,IF($G4316 &lt;&gt; "", IF(D4316 = "E",MATCH(G4316, 'Cond Compo'!D$16:D$18, 0), MATCH(G4316, 'Cond Compo'!C$16:C$19, 0)), ""))</f>
        <v/>
      </c>
      <c r="I4316" s="12" t="str">
        <f>IF($E4316 &lt;&gt; "", IF(E4316 = 0, "", VLOOKUP(E4316,'Cond Perturbation'!A:B,2,FALSE)),"")</f>
        <v/>
      </c>
      <c r="J4316" s="28"/>
      <c r="K4316" s="29" t="str">
        <f>IF($B4316 &lt;&gt; "", IF(C4316="Oui",IF(H4316=1,IF(E4316=0,Résultat!G$8,IF(J4316="No",Résultat!$G$8,Résultat!$G$7)),IF(H4316=2,IF(E4316=0,Résultat!G$9,IF(J4316="No",Résultat!$G$9,Résultat!$G$7)),Résultat!$G$7)),IF(C4316 = "Totale", IF(H4316=1,IF(E4316=0,Résultat!G$8,IF(J4316="No",Résultat!$G$9,Résultat!$G$7)),IF(H4316=2,IF(E4316=0,Résultat!G$9,IF(J4316="No",Résultat!$G$9,Résultat!$G$7)),Résultat!$G$7)),Résultat!$G$7)), "")</f>
        <v/>
      </c>
    </row>
    <row r="4317" spans="1:11" ht="20.100000000000001" customHeight="1">
      <c r="A4317" s="26"/>
      <c r="B4317" s="27"/>
      <c r="C4317" s="11" t="str">
        <f>IF($B4317 &lt;&gt; "",VLOOKUP(MID(B4317,3,5),'Recyclabilité Prod Matx'!C:F,2,FALSE), "")</f>
        <v/>
      </c>
      <c r="D4317" s="11" t="str">
        <f>IF($B4317 &lt;&gt; "",VLOOKUP(MID(B4317,3,5),'Recyclabilité Prod Matx'!C:F,3,FALSE),"")</f>
        <v/>
      </c>
      <c r="E4317" s="11" t="str">
        <f>IF($B4317 &lt;&gt; "",VLOOKUP(MID(B4317,3,5),'Recyclabilité Prod Matx'!C:F,4,FALSE), "")</f>
        <v/>
      </c>
      <c r="F4317" s="12" t="str">
        <f>IF($B4317 &lt;&gt; "", IF(C4317="Totale","",IF(D4317 = 0, "", VLOOKUP(D4317,'Cond Compo'!A:B,2,FALSE))),"")</f>
        <v/>
      </c>
      <c r="G4317" s="28"/>
      <c r="H4317" s="11" t="str">
        <f xml:space="preserve"> IF(C4317="Totale",2,IF($G4317 &lt;&gt; "", IF(D4317 = "E",MATCH(G4317, 'Cond Compo'!D$16:D$18, 0), MATCH(G4317, 'Cond Compo'!C$16:C$19, 0)), ""))</f>
        <v/>
      </c>
      <c r="I4317" s="12" t="str">
        <f>IF($E4317 &lt;&gt; "", IF(E4317 = 0, "", VLOOKUP(E4317,'Cond Perturbation'!A:B,2,FALSE)),"")</f>
        <v/>
      </c>
      <c r="J4317" s="28"/>
      <c r="K4317" s="29" t="str">
        <f>IF($B4317 &lt;&gt; "", IF(C4317="Oui",IF(H4317=1,IF(E4317=0,Résultat!G$8,IF(J4317="No",Résultat!$G$8,Résultat!$G$7)),IF(H4317=2,IF(E4317=0,Résultat!G$9,IF(J4317="No",Résultat!$G$9,Résultat!$G$7)),Résultat!$G$7)),IF(C4317 = "Totale", IF(H4317=1,IF(E4317=0,Résultat!G$8,IF(J4317="No",Résultat!$G$9,Résultat!$G$7)),IF(H4317=2,IF(E4317=0,Résultat!G$9,IF(J4317="No",Résultat!$G$9,Résultat!$G$7)),Résultat!$G$7)),Résultat!$G$7)), "")</f>
        <v/>
      </c>
    </row>
    <row r="4318" spans="1:11" ht="20.100000000000001" customHeight="1">
      <c r="A4318" s="26"/>
      <c r="B4318" s="27"/>
      <c r="C4318" s="11" t="str">
        <f>IF($B4318 &lt;&gt; "",VLOOKUP(MID(B4318,3,5),'Recyclabilité Prod Matx'!C:F,2,FALSE), "")</f>
        <v/>
      </c>
      <c r="D4318" s="11" t="str">
        <f>IF($B4318 &lt;&gt; "",VLOOKUP(MID(B4318,3,5),'Recyclabilité Prod Matx'!C:F,3,FALSE),"")</f>
        <v/>
      </c>
      <c r="E4318" s="11" t="str">
        <f>IF($B4318 &lt;&gt; "",VLOOKUP(MID(B4318,3,5),'Recyclabilité Prod Matx'!C:F,4,FALSE), "")</f>
        <v/>
      </c>
      <c r="F4318" s="12" t="str">
        <f>IF($B4318 &lt;&gt; "", IF(C4318="Totale","",IF(D4318 = 0, "", VLOOKUP(D4318,'Cond Compo'!A:B,2,FALSE))),"")</f>
        <v/>
      </c>
      <c r="G4318" s="28"/>
      <c r="H4318" s="11" t="str">
        <f xml:space="preserve"> IF(C4318="Totale",2,IF($G4318 &lt;&gt; "", IF(D4318 = "E",MATCH(G4318, 'Cond Compo'!D$16:D$18, 0), MATCH(G4318, 'Cond Compo'!C$16:C$19, 0)), ""))</f>
        <v/>
      </c>
      <c r="I4318" s="12" t="str">
        <f>IF($E4318 &lt;&gt; "", IF(E4318 = 0, "", VLOOKUP(E4318,'Cond Perturbation'!A:B,2,FALSE)),"")</f>
        <v/>
      </c>
      <c r="J4318" s="28"/>
      <c r="K4318" s="29" t="str">
        <f>IF($B4318 &lt;&gt; "", IF(C4318="Oui",IF(H4318=1,IF(E4318=0,Résultat!G$8,IF(J4318="No",Résultat!$G$8,Résultat!$G$7)),IF(H4318=2,IF(E4318=0,Résultat!G$9,IF(J4318="No",Résultat!$G$9,Résultat!$G$7)),Résultat!$G$7)),IF(C4318 = "Totale", IF(H4318=1,IF(E4318=0,Résultat!G$8,IF(J4318="No",Résultat!$G$9,Résultat!$G$7)),IF(H4318=2,IF(E4318=0,Résultat!G$9,IF(J4318="No",Résultat!$G$9,Résultat!$G$7)),Résultat!$G$7)),Résultat!$G$7)), "")</f>
        <v/>
      </c>
    </row>
    <row r="4319" spans="1:11" ht="20.100000000000001" customHeight="1">
      <c r="A4319" s="26"/>
      <c r="B4319" s="27"/>
      <c r="C4319" s="11" t="str">
        <f>IF($B4319 &lt;&gt; "",VLOOKUP(MID(B4319,3,5),'Recyclabilité Prod Matx'!C:F,2,FALSE), "")</f>
        <v/>
      </c>
      <c r="D4319" s="11" t="str">
        <f>IF($B4319 &lt;&gt; "",VLOOKUP(MID(B4319,3,5),'Recyclabilité Prod Matx'!C:F,3,FALSE),"")</f>
        <v/>
      </c>
      <c r="E4319" s="11" t="str">
        <f>IF($B4319 &lt;&gt; "",VLOOKUP(MID(B4319,3,5),'Recyclabilité Prod Matx'!C:F,4,FALSE), "")</f>
        <v/>
      </c>
      <c r="F4319" s="12" t="str">
        <f>IF($B4319 &lt;&gt; "", IF(C4319="Totale","",IF(D4319 = 0, "", VLOOKUP(D4319,'Cond Compo'!A:B,2,FALSE))),"")</f>
        <v/>
      </c>
      <c r="G4319" s="28"/>
      <c r="H4319" s="11" t="str">
        <f xml:space="preserve"> IF(C4319="Totale",2,IF($G4319 &lt;&gt; "", IF(D4319 = "E",MATCH(G4319, 'Cond Compo'!D$16:D$18, 0), MATCH(G4319, 'Cond Compo'!C$16:C$19, 0)), ""))</f>
        <v/>
      </c>
      <c r="I4319" s="12" t="str">
        <f>IF($E4319 &lt;&gt; "", IF(E4319 = 0, "", VLOOKUP(E4319,'Cond Perturbation'!A:B,2,FALSE)),"")</f>
        <v/>
      </c>
      <c r="J4319" s="28"/>
      <c r="K4319" s="29" t="str">
        <f>IF($B4319 &lt;&gt; "", IF(C4319="Oui",IF(H4319=1,IF(E4319=0,Résultat!G$8,IF(J4319="No",Résultat!$G$8,Résultat!$G$7)),IF(H4319=2,IF(E4319=0,Résultat!G$9,IF(J4319="No",Résultat!$G$9,Résultat!$G$7)),Résultat!$G$7)),IF(C4319 = "Totale", IF(H4319=1,IF(E4319=0,Résultat!G$8,IF(J4319="No",Résultat!$G$9,Résultat!$G$7)),IF(H4319=2,IF(E4319=0,Résultat!G$9,IF(J4319="No",Résultat!$G$9,Résultat!$G$7)),Résultat!$G$7)),Résultat!$G$7)), "")</f>
        <v/>
      </c>
    </row>
    <row r="4320" spans="1:11" ht="20.100000000000001" customHeight="1">
      <c r="A4320" s="26"/>
      <c r="B4320" s="27"/>
      <c r="C4320" s="11" t="str">
        <f>IF($B4320 &lt;&gt; "",VLOOKUP(MID(B4320,3,5),'Recyclabilité Prod Matx'!C:F,2,FALSE), "")</f>
        <v/>
      </c>
      <c r="D4320" s="11" t="str">
        <f>IF($B4320 &lt;&gt; "",VLOOKUP(MID(B4320,3,5),'Recyclabilité Prod Matx'!C:F,3,FALSE),"")</f>
        <v/>
      </c>
      <c r="E4320" s="11" t="str">
        <f>IF($B4320 &lt;&gt; "",VLOOKUP(MID(B4320,3,5),'Recyclabilité Prod Matx'!C:F,4,FALSE), "")</f>
        <v/>
      </c>
      <c r="F4320" s="12" t="str">
        <f>IF($B4320 &lt;&gt; "", IF(C4320="Totale","",IF(D4320 = 0, "", VLOOKUP(D4320,'Cond Compo'!A:B,2,FALSE))),"")</f>
        <v/>
      </c>
      <c r="G4320" s="28"/>
      <c r="H4320" s="11" t="str">
        <f xml:space="preserve"> IF(C4320="Totale",2,IF($G4320 &lt;&gt; "", IF(D4320 = "E",MATCH(G4320, 'Cond Compo'!D$16:D$18, 0), MATCH(G4320, 'Cond Compo'!C$16:C$19, 0)), ""))</f>
        <v/>
      </c>
      <c r="I4320" s="12" t="str">
        <f>IF($E4320 &lt;&gt; "", IF(E4320 = 0, "", VLOOKUP(E4320,'Cond Perturbation'!A:B,2,FALSE)),"")</f>
        <v/>
      </c>
      <c r="J4320" s="28"/>
      <c r="K4320" s="29" t="str">
        <f>IF($B4320 &lt;&gt; "", IF(C4320="Oui",IF(H4320=1,IF(E4320=0,Résultat!G$8,IF(J4320="No",Résultat!$G$8,Résultat!$G$7)),IF(H4320=2,IF(E4320=0,Résultat!G$9,IF(J4320="No",Résultat!$G$9,Résultat!$G$7)),Résultat!$G$7)),IF(C4320 = "Totale", IF(H4320=1,IF(E4320=0,Résultat!G$8,IF(J4320="No",Résultat!$G$9,Résultat!$G$7)),IF(H4320=2,IF(E4320=0,Résultat!G$9,IF(J4320="No",Résultat!$G$9,Résultat!$G$7)),Résultat!$G$7)),Résultat!$G$7)), "")</f>
        <v/>
      </c>
    </row>
    <row r="4321" spans="1:11" ht="20.100000000000001" customHeight="1">
      <c r="A4321" s="26"/>
      <c r="B4321" s="27"/>
      <c r="C4321" s="11" t="str">
        <f>IF($B4321 &lt;&gt; "",VLOOKUP(MID(B4321,3,5),'Recyclabilité Prod Matx'!C:F,2,FALSE), "")</f>
        <v/>
      </c>
      <c r="D4321" s="11" t="str">
        <f>IF($B4321 &lt;&gt; "",VLOOKUP(MID(B4321,3,5),'Recyclabilité Prod Matx'!C:F,3,FALSE),"")</f>
        <v/>
      </c>
      <c r="E4321" s="11" t="str">
        <f>IF($B4321 &lt;&gt; "",VLOOKUP(MID(B4321,3,5),'Recyclabilité Prod Matx'!C:F,4,FALSE), "")</f>
        <v/>
      </c>
      <c r="F4321" s="12" t="str">
        <f>IF($B4321 &lt;&gt; "", IF(C4321="Totale","",IF(D4321 = 0, "", VLOOKUP(D4321,'Cond Compo'!A:B,2,FALSE))),"")</f>
        <v/>
      </c>
      <c r="G4321" s="28"/>
      <c r="H4321" s="11" t="str">
        <f xml:space="preserve"> IF(C4321="Totale",2,IF($G4321 &lt;&gt; "", IF(D4321 = "E",MATCH(G4321, 'Cond Compo'!D$16:D$18, 0), MATCH(G4321, 'Cond Compo'!C$16:C$19, 0)), ""))</f>
        <v/>
      </c>
      <c r="I4321" s="12" t="str">
        <f>IF($E4321 &lt;&gt; "", IF(E4321 = 0, "", VLOOKUP(E4321,'Cond Perturbation'!A:B,2,FALSE)),"")</f>
        <v/>
      </c>
      <c r="J4321" s="28"/>
      <c r="K4321" s="29" t="str">
        <f>IF($B4321 &lt;&gt; "", IF(C4321="Oui",IF(H4321=1,IF(E4321=0,Résultat!G$8,IF(J4321="No",Résultat!$G$8,Résultat!$G$7)),IF(H4321=2,IF(E4321=0,Résultat!G$9,IF(J4321="No",Résultat!$G$9,Résultat!$G$7)),Résultat!$G$7)),IF(C4321 = "Totale", IF(H4321=1,IF(E4321=0,Résultat!G$8,IF(J4321="No",Résultat!$G$9,Résultat!$G$7)),IF(H4321=2,IF(E4321=0,Résultat!G$9,IF(J4321="No",Résultat!$G$9,Résultat!$G$7)),Résultat!$G$7)),Résultat!$G$7)), "")</f>
        <v/>
      </c>
    </row>
    <row r="4322" spans="1:11" ht="20.100000000000001" customHeight="1">
      <c r="A4322" s="26"/>
      <c r="B4322" s="27"/>
      <c r="C4322" s="11" t="str">
        <f>IF($B4322 &lt;&gt; "",VLOOKUP(MID(B4322,3,5),'Recyclabilité Prod Matx'!C:F,2,FALSE), "")</f>
        <v/>
      </c>
      <c r="D4322" s="11" t="str">
        <f>IF($B4322 &lt;&gt; "",VLOOKUP(MID(B4322,3,5),'Recyclabilité Prod Matx'!C:F,3,FALSE),"")</f>
        <v/>
      </c>
      <c r="E4322" s="11" t="str">
        <f>IF($B4322 &lt;&gt; "",VLOOKUP(MID(B4322,3,5),'Recyclabilité Prod Matx'!C:F,4,FALSE), "")</f>
        <v/>
      </c>
      <c r="F4322" s="12" t="str">
        <f>IF($B4322 &lt;&gt; "", IF(C4322="Totale","",IF(D4322 = 0, "", VLOOKUP(D4322,'Cond Compo'!A:B,2,FALSE))),"")</f>
        <v/>
      </c>
      <c r="G4322" s="28"/>
      <c r="H4322" s="11" t="str">
        <f xml:space="preserve"> IF(C4322="Totale",2,IF($G4322 &lt;&gt; "", IF(D4322 = "E",MATCH(G4322, 'Cond Compo'!D$16:D$18, 0), MATCH(G4322, 'Cond Compo'!C$16:C$19, 0)), ""))</f>
        <v/>
      </c>
      <c r="I4322" s="12" t="str">
        <f>IF($E4322 &lt;&gt; "", IF(E4322 = 0, "", VLOOKUP(E4322,'Cond Perturbation'!A:B,2,FALSE)),"")</f>
        <v/>
      </c>
      <c r="J4322" s="28"/>
      <c r="K4322" s="29" t="str">
        <f>IF($B4322 &lt;&gt; "", IF(C4322="Oui",IF(H4322=1,IF(E4322=0,Résultat!G$8,IF(J4322="No",Résultat!$G$8,Résultat!$G$7)),IF(H4322=2,IF(E4322=0,Résultat!G$9,IF(J4322="No",Résultat!$G$9,Résultat!$G$7)),Résultat!$G$7)),IF(C4322 = "Totale", IF(H4322=1,IF(E4322=0,Résultat!G$8,IF(J4322="No",Résultat!$G$9,Résultat!$G$7)),IF(H4322=2,IF(E4322=0,Résultat!G$9,IF(J4322="No",Résultat!$G$9,Résultat!$G$7)),Résultat!$G$7)),Résultat!$G$7)), "")</f>
        <v/>
      </c>
    </row>
    <row r="4323" spans="1:11" ht="20.100000000000001" customHeight="1">
      <c r="A4323" s="26"/>
      <c r="B4323" s="27"/>
      <c r="C4323" s="11" t="str">
        <f>IF($B4323 &lt;&gt; "",VLOOKUP(MID(B4323,3,5),'Recyclabilité Prod Matx'!C:F,2,FALSE), "")</f>
        <v/>
      </c>
      <c r="D4323" s="11" t="str">
        <f>IF($B4323 &lt;&gt; "",VLOOKUP(MID(B4323,3,5),'Recyclabilité Prod Matx'!C:F,3,FALSE),"")</f>
        <v/>
      </c>
      <c r="E4323" s="11" t="str">
        <f>IF($B4323 &lt;&gt; "",VLOOKUP(MID(B4323,3,5),'Recyclabilité Prod Matx'!C:F,4,FALSE), "")</f>
        <v/>
      </c>
      <c r="F4323" s="12" t="str">
        <f>IF($B4323 &lt;&gt; "", IF(C4323="Totale","",IF(D4323 = 0, "", VLOOKUP(D4323,'Cond Compo'!A:B,2,FALSE))),"")</f>
        <v/>
      </c>
      <c r="G4323" s="28"/>
      <c r="H4323" s="11" t="str">
        <f xml:space="preserve"> IF(C4323="Totale",2,IF($G4323 &lt;&gt; "", IF(D4323 = "E",MATCH(G4323, 'Cond Compo'!D$16:D$18, 0), MATCH(G4323, 'Cond Compo'!C$16:C$19, 0)), ""))</f>
        <v/>
      </c>
      <c r="I4323" s="12" t="str">
        <f>IF($E4323 &lt;&gt; "", IF(E4323 = 0, "", VLOOKUP(E4323,'Cond Perturbation'!A:B,2,FALSE)),"")</f>
        <v/>
      </c>
      <c r="J4323" s="28"/>
      <c r="K4323" s="29" t="str">
        <f>IF($B4323 &lt;&gt; "", IF(C4323="Oui",IF(H4323=1,IF(E4323=0,Résultat!G$8,IF(J4323="No",Résultat!$G$8,Résultat!$G$7)),IF(H4323=2,IF(E4323=0,Résultat!G$9,IF(J4323="No",Résultat!$G$9,Résultat!$G$7)),Résultat!$G$7)),IF(C4323 = "Totale", IF(H4323=1,IF(E4323=0,Résultat!G$8,IF(J4323="No",Résultat!$G$9,Résultat!$G$7)),IF(H4323=2,IF(E4323=0,Résultat!G$9,IF(J4323="No",Résultat!$G$9,Résultat!$G$7)),Résultat!$G$7)),Résultat!$G$7)), "")</f>
        <v/>
      </c>
    </row>
    <row r="4324" spans="1:11" ht="20.100000000000001" customHeight="1">
      <c r="A4324" s="26"/>
      <c r="B4324" s="27"/>
      <c r="C4324" s="11" t="str">
        <f>IF($B4324 &lt;&gt; "",VLOOKUP(MID(B4324,3,5),'Recyclabilité Prod Matx'!C:F,2,FALSE), "")</f>
        <v/>
      </c>
      <c r="D4324" s="11" t="str">
        <f>IF($B4324 &lt;&gt; "",VLOOKUP(MID(B4324,3,5),'Recyclabilité Prod Matx'!C:F,3,FALSE),"")</f>
        <v/>
      </c>
      <c r="E4324" s="11" t="str">
        <f>IF($B4324 &lt;&gt; "",VLOOKUP(MID(B4324,3,5),'Recyclabilité Prod Matx'!C:F,4,FALSE), "")</f>
        <v/>
      </c>
      <c r="F4324" s="12" t="str">
        <f>IF($B4324 &lt;&gt; "", IF(C4324="Totale","",IF(D4324 = 0, "", VLOOKUP(D4324,'Cond Compo'!A:B,2,FALSE))),"")</f>
        <v/>
      </c>
      <c r="G4324" s="28"/>
      <c r="H4324" s="11" t="str">
        <f xml:space="preserve"> IF(C4324="Totale",2,IF($G4324 &lt;&gt; "", IF(D4324 = "E",MATCH(G4324, 'Cond Compo'!D$16:D$18, 0), MATCH(G4324, 'Cond Compo'!C$16:C$19, 0)), ""))</f>
        <v/>
      </c>
      <c r="I4324" s="12" t="str">
        <f>IF($E4324 &lt;&gt; "", IF(E4324 = 0, "", VLOOKUP(E4324,'Cond Perturbation'!A:B,2,FALSE)),"")</f>
        <v/>
      </c>
      <c r="J4324" s="28"/>
      <c r="K4324" s="29" t="str">
        <f>IF($B4324 &lt;&gt; "", IF(C4324="Oui",IF(H4324=1,IF(E4324=0,Résultat!G$8,IF(J4324="No",Résultat!$G$8,Résultat!$G$7)),IF(H4324=2,IF(E4324=0,Résultat!G$9,IF(J4324="No",Résultat!$G$9,Résultat!$G$7)),Résultat!$G$7)),IF(C4324 = "Totale", IF(H4324=1,IF(E4324=0,Résultat!G$8,IF(J4324="No",Résultat!$G$9,Résultat!$G$7)),IF(H4324=2,IF(E4324=0,Résultat!G$9,IF(J4324="No",Résultat!$G$9,Résultat!$G$7)),Résultat!$G$7)),Résultat!$G$7)), "")</f>
        <v/>
      </c>
    </row>
    <row r="4325" spans="1:11" ht="20.100000000000001" customHeight="1">
      <c r="A4325" s="26"/>
      <c r="B4325" s="27"/>
      <c r="C4325" s="11" t="str">
        <f>IF($B4325 &lt;&gt; "",VLOOKUP(MID(B4325,3,5),'Recyclabilité Prod Matx'!C:F,2,FALSE), "")</f>
        <v/>
      </c>
      <c r="D4325" s="11" t="str">
        <f>IF($B4325 &lt;&gt; "",VLOOKUP(MID(B4325,3,5),'Recyclabilité Prod Matx'!C:F,3,FALSE),"")</f>
        <v/>
      </c>
      <c r="E4325" s="11" t="str">
        <f>IF($B4325 &lt;&gt; "",VLOOKUP(MID(B4325,3,5),'Recyclabilité Prod Matx'!C:F,4,FALSE), "")</f>
        <v/>
      </c>
      <c r="F4325" s="12" t="str">
        <f>IF($B4325 &lt;&gt; "", IF(C4325="Totale","",IF(D4325 = 0, "", VLOOKUP(D4325,'Cond Compo'!A:B,2,FALSE))),"")</f>
        <v/>
      </c>
      <c r="G4325" s="28"/>
      <c r="H4325" s="11" t="str">
        <f xml:space="preserve"> IF(C4325="Totale",2,IF($G4325 &lt;&gt; "", IF(D4325 = "E",MATCH(G4325, 'Cond Compo'!D$16:D$18, 0), MATCH(G4325, 'Cond Compo'!C$16:C$19, 0)), ""))</f>
        <v/>
      </c>
      <c r="I4325" s="12" t="str">
        <f>IF($E4325 &lt;&gt; "", IF(E4325 = 0, "", VLOOKUP(E4325,'Cond Perturbation'!A:B,2,FALSE)),"")</f>
        <v/>
      </c>
      <c r="J4325" s="28"/>
      <c r="K4325" s="29" t="str">
        <f>IF($B4325 &lt;&gt; "", IF(C4325="Oui",IF(H4325=1,IF(E4325=0,Résultat!G$8,IF(J4325="No",Résultat!$G$8,Résultat!$G$7)),IF(H4325=2,IF(E4325=0,Résultat!G$9,IF(J4325="No",Résultat!$G$9,Résultat!$G$7)),Résultat!$G$7)),IF(C4325 = "Totale", IF(H4325=1,IF(E4325=0,Résultat!G$8,IF(J4325="No",Résultat!$G$9,Résultat!$G$7)),IF(H4325=2,IF(E4325=0,Résultat!G$9,IF(J4325="No",Résultat!$G$9,Résultat!$G$7)),Résultat!$G$7)),Résultat!$G$7)), "")</f>
        <v/>
      </c>
    </row>
    <row r="4326" spans="1:11" ht="20.100000000000001" customHeight="1">
      <c r="A4326" s="26"/>
      <c r="B4326" s="27"/>
      <c r="C4326" s="11" t="str">
        <f>IF($B4326 &lt;&gt; "",VLOOKUP(MID(B4326,3,5),'Recyclabilité Prod Matx'!C:F,2,FALSE), "")</f>
        <v/>
      </c>
      <c r="D4326" s="11" t="str">
        <f>IF($B4326 &lt;&gt; "",VLOOKUP(MID(B4326,3,5),'Recyclabilité Prod Matx'!C:F,3,FALSE),"")</f>
        <v/>
      </c>
      <c r="E4326" s="11" t="str">
        <f>IF($B4326 &lt;&gt; "",VLOOKUP(MID(B4326,3,5),'Recyclabilité Prod Matx'!C:F,4,FALSE), "")</f>
        <v/>
      </c>
      <c r="F4326" s="12" t="str">
        <f>IF($B4326 &lt;&gt; "", IF(C4326="Totale","",IF(D4326 = 0, "", VLOOKUP(D4326,'Cond Compo'!A:B,2,FALSE))),"")</f>
        <v/>
      </c>
      <c r="G4326" s="28"/>
      <c r="H4326" s="11" t="str">
        <f xml:space="preserve"> IF(C4326="Totale",2,IF($G4326 &lt;&gt; "", IF(D4326 = "E",MATCH(G4326, 'Cond Compo'!D$16:D$18, 0), MATCH(G4326, 'Cond Compo'!C$16:C$19, 0)), ""))</f>
        <v/>
      </c>
      <c r="I4326" s="12" t="str">
        <f>IF($E4326 &lt;&gt; "", IF(E4326 = 0, "", VLOOKUP(E4326,'Cond Perturbation'!A:B,2,FALSE)),"")</f>
        <v/>
      </c>
      <c r="J4326" s="28"/>
      <c r="K4326" s="29" t="str">
        <f>IF($B4326 &lt;&gt; "", IF(C4326="Oui",IF(H4326=1,IF(E4326=0,Résultat!G$8,IF(J4326="No",Résultat!$G$8,Résultat!$G$7)),IF(H4326=2,IF(E4326=0,Résultat!G$9,IF(J4326="No",Résultat!$G$9,Résultat!$G$7)),Résultat!$G$7)),IF(C4326 = "Totale", IF(H4326=1,IF(E4326=0,Résultat!G$8,IF(J4326="No",Résultat!$G$9,Résultat!$G$7)),IF(H4326=2,IF(E4326=0,Résultat!G$9,IF(J4326="No",Résultat!$G$9,Résultat!$G$7)),Résultat!$G$7)),Résultat!$G$7)), "")</f>
        <v/>
      </c>
    </row>
    <row r="4327" spans="1:11" ht="20.100000000000001" customHeight="1">
      <c r="A4327" s="26"/>
      <c r="B4327" s="27"/>
      <c r="C4327" s="11" t="str">
        <f>IF($B4327 &lt;&gt; "",VLOOKUP(MID(B4327,3,5),'Recyclabilité Prod Matx'!C:F,2,FALSE), "")</f>
        <v/>
      </c>
      <c r="D4327" s="11" t="str">
        <f>IF($B4327 &lt;&gt; "",VLOOKUP(MID(B4327,3,5),'Recyclabilité Prod Matx'!C:F,3,FALSE),"")</f>
        <v/>
      </c>
      <c r="E4327" s="11" t="str">
        <f>IF($B4327 &lt;&gt; "",VLOOKUP(MID(B4327,3,5),'Recyclabilité Prod Matx'!C:F,4,FALSE), "")</f>
        <v/>
      </c>
      <c r="F4327" s="12" t="str">
        <f>IF($B4327 &lt;&gt; "", IF(C4327="Totale","",IF(D4327 = 0, "", VLOOKUP(D4327,'Cond Compo'!A:B,2,FALSE))),"")</f>
        <v/>
      </c>
      <c r="G4327" s="28"/>
      <c r="H4327" s="11" t="str">
        <f xml:space="preserve"> IF(C4327="Totale",2,IF($G4327 &lt;&gt; "", IF(D4327 = "E",MATCH(G4327, 'Cond Compo'!D$16:D$18, 0), MATCH(G4327, 'Cond Compo'!C$16:C$19, 0)), ""))</f>
        <v/>
      </c>
      <c r="I4327" s="12" t="str">
        <f>IF($E4327 &lt;&gt; "", IF(E4327 = 0, "", VLOOKUP(E4327,'Cond Perturbation'!A:B,2,FALSE)),"")</f>
        <v/>
      </c>
      <c r="J4327" s="28"/>
      <c r="K4327" s="29" t="str">
        <f>IF($B4327 &lt;&gt; "", IF(C4327="Oui",IF(H4327=1,IF(E4327=0,Résultat!G$8,IF(J4327="No",Résultat!$G$8,Résultat!$G$7)),IF(H4327=2,IF(E4327=0,Résultat!G$9,IF(J4327="No",Résultat!$G$9,Résultat!$G$7)),Résultat!$G$7)),IF(C4327 = "Totale", IF(H4327=1,IF(E4327=0,Résultat!G$8,IF(J4327="No",Résultat!$G$9,Résultat!$G$7)),IF(H4327=2,IF(E4327=0,Résultat!G$9,IF(J4327="No",Résultat!$G$9,Résultat!$G$7)),Résultat!$G$7)),Résultat!$G$7)), "")</f>
        <v/>
      </c>
    </row>
    <row r="4328" spans="1:11" ht="20.100000000000001" customHeight="1">
      <c r="A4328" s="26"/>
      <c r="B4328" s="27"/>
      <c r="C4328" s="11" t="str">
        <f>IF($B4328 &lt;&gt; "",VLOOKUP(MID(B4328,3,5),'Recyclabilité Prod Matx'!C:F,2,FALSE), "")</f>
        <v/>
      </c>
      <c r="D4328" s="11" t="str">
        <f>IF($B4328 &lt;&gt; "",VLOOKUP(MID(B4328,3,5),'Recyclabilité Prod Matx'!C:F,3,FALSE),"")</f>
        <v/>
      </c>
      <c r="E4328" s="11" t="str">
        <f>IF($B4328 &lt;&gt; "",VLOOKUP(MID(B4328,3,5),'Recyclabilité Prod Matx'!C:F,4,FALSE), "")</f>
        <v/>
      </c>
      <c r="F4328" s="12" t="str">
        <f>IF($B4328 &lt;&gt; "", IF(C4328="Totale","",IF(D4328 = 0, "", VLOOKUP(D4328,'Cond Compo'!A:B,2,FALSE))),"")</f>
        <v/>
      </c>
      <c r="G4328" s="28"/>
      <c r="H4328" s="11" t="str">
        <f xml:space="preserve"> IF(C4328="Totale",2,IF($G4328 &lt;&gt; "", IF(D4328 = "E",MATCH(G4328, 'Cond Compo'!D$16:D$18, 0), MATCH(G4328, 'Cond Compo'!C$16:C$19, 0)), ""))</f>
        <v/>
      </c>
      <c r="I4328" s="12" t="str">
        <f>IF($E4328 &lt;&gt; "", IF(E4328 = 0, "", VLOOKUP(E4328,'Cond Perturbation'!A:B,2,FALSE)),"")</f>
        <v/>
      </c>
      <c r="J4328" s="28"/>
      <c r="K4328" s="29" t="str">
        <f>IF($B4328 &lt;&gt; "", IF(C4328="Oui",IF(H4328=1,IF(E4328=0,Résultat!G$8,IF(J4328="No",Résultat!$G$8,Résultat!$G$7)),IF(H4328=2,IF(E4328=0,Résultat!G$9,IF(J4328="No",Résultat!$G$9,Résultat!$G$7)),Résultat!$G$7)),IF(C4328 = "Totale", IF(H4328=1,IF(E4328=0,Résultat!G$8,IF(J4328="No",Résultat!$G$9,Résultat!$G$7)),IF(H4328=2,IF(E4328=0,Résultat!G$9,IF(J4328="No",Résultat!$G$9,Résultat!$G$7)),Résultat!$G$7)),Résultat!$G$7)), "")</f>
        <v/>
      </c>
    </row>
    <row r="4329" spans="1:11" ht="20.100000000000001" customHeight="1">
      <c r="A4329" s="26"/>
      <c r="B4329" s="27"/>
      <c r="C4329" s="11" t="str">
        <f>IF($B4329 &lt;&gt; "",VLOOKUP(MID(B4329,3,5),'Recyclabilité Prod Matx'!C:F,2,FALSE), "")</f>
        <v/>
      </c>
      <c r="D4329" s="11" t="str">
        <f>IF($B4329 &lt;&gt; "",VLOOKUP(MID(B4329,3,5),'Recyclabilité Prod Matx'!C:F,3,FALSE),"")</f>
        <v/>
      </c>
      <c r="E4329" s="11" t="str">
        <f>IF($B4329 &lt;&gt; "",VLOOKUP(MID(B4329,3,5),'Recyclabilité Prod Matx'!C:F,4,FALSE), "")</f>
        <v/>
      </c>
      <c r="F4329" s="12" t="str">
        <f>IF($B4329 &lt;&gt; "", IF(C4329="Totale","",IF(D4329 = 0, "", VLOOKUP(D4329,'Cond Compo'!A:B,2,FALSE))),"")</f>
        <v/>
      </c>
      <c r="G4329" s="28"/>
      <c r="H4329" s="11" t="str">
        <f xml:space="preserve"> IF(C4329="Totale",2,IF($G4329 &lt;&gt; "", IF(D4329 = "E",MATCH(G4329, 'Cond Compo'!D$16:D$18, 0), MATCH(G4329, 'Cond Compo'!C$16:C$19, 0)), ""))</f>
        <v/>
      </c>
      <c r="I4329" s="12" t="str">
        <f>IF($E4329 &lt;&gt; "", IF(E4329 = 0, "", VLOOKUP(E4329,'Cond Perturbation'!A:B,2,FALSE)),"")</f>
        <v/>
      </c>
      <c r="J4329" s="28"/>
      <c r="K4329" s="29" t="str">
        <f>IF($B4329 &lt;&gt; "", IF(C4329="Oui",IF(H4329=1,IF(E4329=0,Résultat!G$8,IF(J4329="No",Résultat!$G$8,Résultat!$G$7)),IF(H4329=2,IF(E4329=0,Résultat!G$9,IF(J4329="No",Résultat!$G$9,Résultat!$G$7)),Résultat!$G$7)),IF(C4329 = "Totale", IF(H4329=1,IF(E4329=0,Résultat!G$8,IF(J4329="No",Résultat!$G$9,Résultat!$G$7)),IF(H4329=2,IF(E4329=0,Résultat!G$9,IF(J4329="No",Résultat!$G$9,Résultat!$G$7)),Résultat!$G$7)),Résultat!$G$7)), "")</f>
        <v/>
      </c>
    </row>
    <row r="4330" spans="1:11" ht="20.100000000000001" customHeight="1">
      <c r="A4330" s="26"/>
      <c r="B4330" s="27"/>
      <c r="C4330" s="11" t="str">
        <f>IF($B4330 &lt;&gt; "",VLOOKUP(MID(B4330,3,5),'Recyclabilité Prod Matx'!C:F,2,FALSE), "")</f>
        <v/>
      </c>
      <c r="D4330" s="11" t="str">
        <f>IF($B4330 &lt;&gt; "",VLOOKUP(MID(B4330,3,5),'Recyclabilité Prod Matx'!C:F,3,FALSE),"")</f>
        <v/>
      </c>
      <c r="E4330" s="11" t="str">
        <f>IF($B4330 &lt;&gt; "",VLOOKUP(MID(B4330,3,5),'Recyclabilité Prod Matx'!C:F,4,FALSE), "")</f>
        <v/>
      </c>
      <c r="F4330" s="12" t="str">
        <f>IF($B4330 &lt;&gt; "", IF(C4330="Totale","",IF(D4330 = 0, "", VLOOKUP(D4330,'Cond Compo'!A:B,2,FALSE))),"")</f>
        <v/>
      </c>
      <c r="G4330" s="28"/>
      <c r="H4330" s="11" t="str">
        <f xml:space="preserve"> IF(C4330="Totale",2,IF($G4330 &lt;&gt; "", IF(D4330 = "E",MATCH(G4330, 'Cond Compo'!D$16:D$18, 0), MATCH(G4330, 'Cond Compo'!C$16:C$19, 0)), ""))</f>
        <v/>
      </c>
      <c r="I4330" s="12" t="str">
        <f>IF($E4330 &lt;&gt; "", IF(E4330 = 0, "", VLOOKUP(E4330,'Cond Perturbation'!A:B,2,FALSE)),"")</f>
        <v/>
      </c>
      <c r="J4330" s="28"/>
      <c r="K4330" s="29" t="str">
        <f>IF($B4330 &lt;&gt; "", IF(C4330="Oui",IF(H4330=1,IF(E4330=0,Résultat!G$8,IF(J4330="No",Résultat!$G$8,Résultat!$G$7)),IF(H4330=2,IF(E4330=0,Résultat!G$9,IF(J4330="No",Résultat!$G$9,Résultat!$G$7)),Résultat!$G$7)),IF(C4330 = "Totale", IF(H4330=1,IF(E4330=0,Résultat!G$8,IF(J4330="No",Résultat!$G$9,Résultat!$G$7)),IF(H4330=2,IF(E4330=0,Résultat!G$9,IF(J4330="No",Résultat!$G$9,Résultat!$G$7)),Résultat!$G$7)),Résultat!$G$7)), "")</f>
        <v/>
      </c>
    </row>
    <row r="4331" spans="1:11" ht="20.100000000000001" customHeight="1">
      <c r="A4331" s="26"/>
      <c r="B4331" s="27"/>
      <c r="C4331" s="11" t="str">
        <f>IF($B4331 &lt;&gt; "",VLOOKUP(MID(B4331,3,5),'Recyclabilité Prod Matx'!C:F,2,FALSE), "")</f>
        <v/>
      </c>
      <c r="D4331" s="11" t="str">
        <f>IF($B4331 &lt;&gt; "",VLOOKUP(MID(B4331,3,5),'Recyclabilité Prod Matx'!C:F,3,FALSE),"")</f>
        <v/>
      </c>
      <c r="E4331" s="11" t="str">
        <f>IF($B4331 &lt;&gt; "",VLOOKUP(MID(B4331,3,5),'Recyclabilité Prod Matx'!C:F,4,FALSE), "")</f>
        <v/>
      </c>
      <c r="F4331" s="12" t="str">
        <f>IF($B4331 &lt;&gt; "", IF(C4331="Totale","",IF(D4331 = 0, "", VLOOKUP(D4331,'Cond Compo'!A:B,2,FALSE))),"")</f>
        <v/>
      </c>
      <c r="G4331" s="28"/>
      <c r="H4331" s="11" t="str">
        <f xml:space="preserve"> IF(C4331="Totale",2,IF($G4331 &lt;&gt; "", IF(D4331 = "E",MATCH(G4331, 'Cond Compo'!D$16:D$18, 0), MATCH(G4331, 'Cond Compo'!C$16:C$19, 0)), ""))</f>
        <v/>
      </c>
      <c r="I4331" s="12" t="str">
        <f>IF($E4331 &lt;&gt; "", IF(E4331 = 0, "", VLOOKUP(E4331,'Cond Perturbation'!A:B,2,FALSE)),"")</f>
        <v/>
      </c>
      <c r="J4331" s="28"/>
      <c r="K4331" s="29" t="str">
        <f>IF($B4331 &lt;&gt; "", IF(C4331="Oui",IF(H4331=1,IF(E4331=0,Résultat!G$8,IF(J4331="No",Résultat!$G$8,Résultat!$G$7)),IF(H4331=2,IF(E4331=0,Résultat!G$9,IF(J4331="No",Résultat!$G$9,Résultat!$G$7)),Résultat!$G$7)),IF(C4331 = "Totale", IF(H4331=1,IF(E4331=0,Résultat!G$8,IF(J4331="No",Résultat!$G$9,Résultat!$G$7)),IF(H4331=2,IF(E4331=0,Résultat!G$9,IF(J4331="No",Résultat!$G$9,Résultat!$G$7)),Résultat!$G$7)),Résultat!$G$7)), "")</f>
        <v/>
      </c>
    </row>
    <row r="4332" spans="1:11" ht="20.100000000000001" customHeight="1">
      <c r="A4332" s="26"/>
      <c r="B4332" s="27"/>
      <c r="C4332" s="11" t="str">
        <f>IF($B4332 &lt;&gt; "",VLOOKUP(MID(B4332,3,5),'Recyclabilité Prod Matx'!C:F,2,FALSE), "")</f>
        <v/>
      </c>
      <c r="D4332" s="11" t="str">
        <f>IF($B4332 &lt;&gt; "",VLOOKUP(MID(B4332,3,5),'Recyclabilité Prod Matx'!C:F,3,FALSE),"")</f>
        <v/>
      </c>
      <c r="E4332" s="11" t="str">
        <f>IF($B4332 &lt;&gt; "",VLOOKUP(MID(B4332,3,5),'Recyclabilité Prod Matx'!C:F,4,FALSE), "")</f>
        <v/>
      </c>
      <c r="F4332" s="12" t="str">
        <f>IF($B4332 &lt;&gt; "", IF(C4332="Totale","",IF(D4332 = 0, "", VLOOKUP(D4332,'Cond Compo'!A:B,2,FALSE))),"")</f>
        <v/>
      </c>
      <c r="G4332" s="28"/>
      <c r="H4332" s="11" t="str">
        <f xml:space="preserve"> IF(C4332="Totale",2,IF($G4332 &lt;&gt; "", IF(D4332 = "E",MATCH(G4332, 'Cond Compo'!D$16:D$18, 0), MATCH(G4332, 'Cond Compo'!C$16:C$19, 0)), ""))</f>
        <v/>
      </c>
      <c r="I4332" s="12" t="str">
        <f>IF($E4332 &lt;&gt; "", IF(E4332 = 0, "", VLOOKUP(E4332,'Cond Perturbation'!A:B,2,FALSE)),"")</f>
        <v/>
      </c>
      <c r="J4332" s="28"/>
      <c r="K4332" s="29" t="str">
        <f>IF($B4332 &lt;&gt; "", IF(C4332="Oui",IF(H4332=1,IF(E4332=0,Résultat!G$8,IF(J4332="No",Résultat!$G$8,Résultat!$G$7)),IF(H4332=2,IF(E4332=0,Résultat!G$9,IF(J4332="No",Résultat!$G$9,Résultat!$G$7)),Résultat!$G$7)),IF(C4332 = "Totale", IF(H4332=1,IF(E4332=0,Résultat!G$8,IF(J4332="No",Résultat!$G$9,Résultat!$G$7)),IF(H4332=2,IF(E4332=0,Résultat!G$9,IF(J4332="No",Résultat!$G$9,Résultat!$G$7)),Résultat!$G$7)),Résultat!$G$7)), "")</f>
        <v/>
      </c>
    </row>
    <row r="4333" spans="1:11" ht="20.100000000000001" customHeight="1">
      <c r="A4333" s="26"/>
      <c r="B4333" s="27"/>
      <c r="C4333" s="11" t="str">
        <f>IF($B4333 &lt;&gt; "",VLOOKUP(MID(B4333,3,5),'Recyclabilité Prod Matx'!C:F,2,FALSE), "")</f>
        <v/>
      </c>
      <c r="D4333" s="11" t="str">
        <f>IF($B4333 &lt;&gt; "",VLOOKUP(MID(B4333,3,5),'Recyclabilité Prod Matx'!C:F,3,FALSE),"")</f>
        <v/>
      </c>
      <c r="E4333" s="11" t="str">
        <f>IF($B4333 &lt;&gt; "",VLOOKUP(MID(B4333,3,5),'Recyclabilité Prod Matx'!C:F,4,FALSE), "")</f>
        <v/>
      </c>
      <c r="F4333" s="12" t="str">
        <f>IF($B4333 &lt;&gt; "", IF(C4333="Totale","",IF(D4333 = 0, "", VLOOKUP(D4333,'Cond Compo'!A:B,2,FALSE))),"")</f>
        <v/>
      </c>
      <c r="G4333" s="28"/>
      <c r="H4333" s="11" t="str">
        <f xml:space="preserve"> IF(C4333="Totale",2,IF($G4333 &lt;&gt; "", IF(D4333 = "E",MATCH(G4333, 'Cond Compo'!D$16:D$18, 0), MATCH(G4333, 'Cond Compo'!C$16:C$19, 0)), ""))</f>
        <v/>
      </c>
      <c r="I4333" s="12" t="str">
        <f>IF($E4333 &lt;&gt; "", IF(E4333 = 0, "", VLOOKUP(E4333,'Cond Perturbation'!A:B,2,FALSE)),"")</f>
        <v/>
      </c>
      <c r="J4333" s="28"/>
      <c r="K4333" s="29" t="str">
        <f>IF($B4333 &lt;&gt; "", IF(C4333="Oui",IF(H4333=1,IF(E4333=0,Résultat!G$8,IF(J4333="No",Résultat!$G$8,Résultat!$G$7)),IF(H4333=2,IF(E4333=0,Résultat!G$9,IF(J4333="No",Résultat!$G$9,Résultat!$G$7)),Résultat!$G$7)),IF(C4333 = "Totale", IF(H4333=1,IF(E4333=0,Résultat!G$8,IF(J4333="No",Résultat!$G$9,Résultat!$G$7)),IF(H4333=2,IF(E4333=0,Résultat!G$9,IF(J4333="No",Résultat!$G$9,Résultat!$G$7)),Résultat!$G$7)),Résultat!$G$7)), "")</f>
        <v/>
      </c>
    </row>
    <row r="4334" spans="1:11" ht="20.100000000000001" customHeight="1">
      <c r="A4334" s="26"/>
      <c r="B4334" s="27"/>
      <c r="C4334" s="11" t="str">
        <f>IF($B4334 &lt;&gt; "",VLOOKUP(MID(B4334,3,5),'Recyclabilité Prod Matx'!C:F,2,FALSE), "")</f>
        <v/>
      </c>
      <c r="D4334" s="11" t="str">
        <f>IF($B4334 &lt;&gt; "",VLOOKUP(MID(B4334,3,5),'Recyclabilité Prod Matx'!C:F,3,FALSE),"")</f>
        <v/>
      </c>
      <c r="E4334" s="11" t="str">
        <f>IF($B4334 &lt;&gt; "",VLOOKUP(MID(B4334,3,5),'Recyclabilité Prod Matx'!C:F,4,FALSE), "")</f>
        <v/>
      </c>
      <c r="F4334" s="12" t="str">
        <f>IF($B4334 &lt;&gt; "", IF(C4334="Totale","",IF(D4334 = 0, "", VLOOKUP(D4334,'Cond Compo'!A:B,2,FALSE))),"")</f>
        <v/>
      </c>
      <c r="G4334" s="28"/>
      <c r="H4334" s="11" t="str">
        <f xml:space="preserve"> IF(C4334="Totale",2,IF($G4334 &lt;&gt; "", IF(D4334 = "E",MATCH(G4334, 'Cond Compo'!D$16:D$18, 0), MATCH(G4334, 'Cond Compo'!C$16:C$19, 0)), ""))</f>
        <v/>
      </c>
      <c r="I4334" s="12" t="str">
        <f>IF($E4334 &lt;&gt; "", IF(E4334 = 0, "", VLOOKUP(E4334,'Cond Perturbation'!A:B,2,FALSE)),"")</f>
        <v/>
      </c>
      <c r="J4334" s="28"/>
      <c r="K4334" s="29" t="str">
        <f>IF($B4334 &lt;&gt; "", IF(C4334="Oui",IF(H4334=1,IF(E4334=0,Résultat!G$8,IF(J4334="No",Résultat!$G$8,Résultat!$G$7)),IF(H4334=2,IF(E4334=0,Résultat!G$9,IF(J4334="No",Résultat!$G$9,Résultat!$G$7)),Résultat!$G$7)),IF(C4334 = "Totale", IF(H4334=1,IF(E4334=0,Résultat!G$8,IF(J4334="No",Résultat!$G$9,Résultat!$G$7)),IF(H4334=2,IF(E4334=0,Résultat!G$9,IF(J4334="No",Résultat!$G$9,Résultat!$G$7)),Résultat!$G$7)),Résultat!$G$7)), "")</f>
        <v/>
      </c>
    </row>
    <row r="4335" spans="1:11" ht="20.100000000000001" customHeight="1">
      <c r="A4335" s="26"/>
      <c r="B4335" s="27"/>
      <c r="C4335" s="11" t="str">
        <f>IF($B4335 &lt;&gt; "",VLOOKUP(MID(B4335,3,5),'Recyclabilité Prod Matx'!C:F,2,FALSE), "")</f>
        <v/>
      </c>
      <c r="D4335" s="11" t="str">
        <f>IF($B4335 &lt;&gt; "",VLOOKUP(MID(B4335,3,5),'Recyclabilité Prod Matx'!C:F,3,FALSE),"")</f>
        <v/>
      </c>
      <c r="E4335" s="11" t="str">
        <f>IF($B4335 &lt;&gt; "",VLOOKUP(MID(B4335,3,5),'Recyclabilité Prod Matx'!C:F,4,FALSE), "")</f>
        <v/>
      </c>
      <c r="F4335" s="12" t="str">
        <f>IF($B4335 &lt;&gt; "", IF(C4335="Totale","",IF(D4335 = 0, "", VLOOKUP(D4335,'Cond Compo'!A:B,2,FALSE))),"")</f>
        <v/>
      </c>
      <c r="G4335" s="28"/>
      <c r="H4335" s="11" t="str">
        <f xml:space="preserve"> IF(C4335="Totale",2,IF($G4335 &lt;&gt; "", IF(D4335 = "E",MATCH(G4335, 'Cond Compo'!D$16:D$18, 0), MATCH(G4335, 'Cond Compo'!C$16:C$19, 0)), ""))</f>
        <v/>
      </c>
      <c r="I4335" s="12" t="str">
        <f>IF($E4335 &lt;&gt; "", IF(E4335 = 0, "", VLOOKUP(E4335,'Cond Perturbation'!A:B,2,FALSE)),"")</f>
        <v/>
      </c>
      <c r="J4335" s="28"/>
      <c r="K4335" s="29" t="str">
        <f>IF($B4335 &lt;&gt; "", IF(C4335="Oui",IF(H4335=1,IF(E4335=0,Résultat!G$8,IF(J4335="No",Résultat!$G$8,Résultat!$G$7)),IF(H4335=2,IF(E4335=0,Résultat!G$9,IF(J4335="No",Résultat!$G$9,Résultat!$G$7)),Résultat!$G$7)),IF(C4335 = "Totale", IF(H4335=1,IF(E4335=0,Résultat!G$8,IF(J4335="No",Résultat!$G$9,Résultat!$G$7)),IF(H4335=2,IF(E4335=0,Résultat!G$9,IF(J4335="No",Résultat!$G$9,Résultat!$G$7)),Résultat!$G$7)),Résultat!$G$7)), "")</f>
        <v/>
      </c>
    </row>
    <row r="4336" spans="1:11" ht="20.100000000000001" customHeight="1">
      <c r="A4336" s="26"/>
      <c r="B4336" s="27"/>
      <c r="C4336" s="11" t="str">
        <f>IF($B4336 &lt;&gt; "",VLOOKUP(MID(B4336,3,5),'Recyclabilité Prod Matx'!C:F,2,FALSE), "")</f>
        <v/>
      </c>
      <c r="D4336" s="11" t="str">
        <f>IF($B4336 &lt;&gt; "",VLOOKUP(MID(B4336,3,5),'Recyclabilité Prod Matx'!C:F,3,FALSE),"")</f>
        <v/>
      </c>
      <c r="E4336" s="11" t="str">
        <f>IF($B4336 &lt;&gt; "",VLOOKUP(MID(B4336,3,5),'Recyclabilité Prod Matx'!C:F,4,FALSE), "")</f>
        <v/>
      </c>
      <c r="F4336" s="12" t="str">
        <f>IF($B4336 &lt;&gt; "", IF(C4336="Totale","",IF(D4336 = 0, "", VLOOKUP(D4336,'Cond Compo'!A:B,2,FALSE))),"")</f>
        <v/>
      </c>
      <c r="G4336" s="28"/>
      <c r="H4336" s="11" t="str">
        <f xml:space="preserve"> IF(C4336="Totale",2,IF($G4336 &lt;&gt; "", IF(D4336 = "E",MATCH(G4336, 'Cond Compo'!D$16:D$18, 0), MATCH(G4336, 'Cond Compo'!C$16:C$19, 0)), ""))</f>
        <v/>
      </c>
      <c r="I4336" s="12" t="str">
        <f>IF($E4336 &lt;&gt; "", IF(E4336 = 0, "", VLOOKUP(E4336,'Cond Perturbation'!A:B,2,FALSE)),"")</f>
        <v/>
      </c>
      <c r="J4336" s="28"/>
      <c r="K4336" s="29" t="str">
        <f>IF($B4336 &lt;&gt; "", IF(C4336="Oui",IF(H4336=1,IF(E4336=0,Résultat!G$8,IF(J4336="No",Résultat!$G$8,Résultat!$G$7)),IF(H4336=2,IF(E4336=0,Résultat!G$9,IF(J4336="No",Résultat!$G$9,Résultat!$G$7)),Résultat!$G$7)),IF(C4336 = "Totale", IF(H4336=1,IF(E4336=0,Résultat!G$8,IF(J4336="No",Résultat!$G$9,Résultat!$G$7)),IF(H4336=2,IF(E4336=0,Résultat!G$9,IF(J4336="No",Résultat!$G$9,Résultat!$G$7)),Résultat!$G$7)),Résultat!$G$7)), "")</f>
        <v/>
      </c>
    </row>
    <row r="4337" spans="1:11" ht="20.100000000000001" customHeight="1">
      <c r="A4337" s="26"/>
      <c r="B4337" s="27"/>
      <c r="C4337" s="11" t="str">
        <f>IF($B4337 &lt;&gt; "",VLOOKUP(MID(B4337,3,5),'Recyclabilité Prod Matx'!C:F,2,FALSE), "")</f>
        <v/>
      </c>
      <c r="D4337" s="11" t="str">
        <f>IF($B4337 &lt;&gt; "",VLOOKUP(MID(B4337,3,5),'Recyclabilité Prod Matx'!C:F,3,FALSE),"")</f>
        <v/>
      </c>
      <c r="E4337" s="11" t="str">
        <f>IF($B4337 &lt;&gt; "",VLOOKUP(MID(B4337,3,5),'Recyclabilité Prod Matx'!C:F,4,FALSE), "")</f>
        <v/>
      </c>
      <c r="F4337" s="12" t="str">
        <f>IF($B4337 &lt;&gt; "", IF(C4337="Totale","",IF(D4337 = 0, "", VLOOKUP(D4337,'Cond Compo'!A:B,2,FALSE))),"")</f>
        <v/>
      </c>
      <c r="G4337" s="28"/>
      <c r="H4337" s="11" t="str">
        <f xml:space="preserve"> IF(C4337="Totale",2,IF($G4337 &lt;&gt; "", IF(D4337 = "E",MATCH(G4337, 'Cond Compo'!D$16:D$18, 0), MATCH(G4337, 'Cond Compo'!C$16:C$19, 0)), ""))</f>
        <v/>
      </c>
      <c r="I4337" s="12" t="str">
        <f>IF($E4337 &lt;&gt; "", IF(E4337 = 0, "", VLOOKUP(E4337,'Cond Perturbation'!A:B,2,FALSE)),"")</f>
        <v/>
      </c>
      <c r="J4337" s="28"/>
      <c r="K4337" s="29" t="str">
        <f>IF($B4337 &lt;&gt; "", IF(C4337="Oui",IF(H4337=1,IF(E4337=0,Résultat!G$8,IF(J4337="No",Résultat!$G$8,Résultat!$G$7)),IF(H4337=2,IF(E4337=0,Résultat!G$9,IF(J4337="No",Résultat!$G$9,Résultat!$G$7)),Résultat!$G$7)),IF(C4337 = "Totale", IF(H4337=1,IF(E4337=0,Résultat!G$8,IF(J4337="No",Résultat!$G$9,Résultat!$G$7)),IF(H4337=2,IF(E4337=0,Résultat!G$9,IF(J4337="No",Résultat!$G$9,Résultat!$G$7)),Résultat!$G$7)),Résultat!$G$7)), "")</f>
        <v/>
      </c>
    </row>
    <row r="4338" spans="1:11" ht="20.100000000000001" customHeight="1">
      <c r="A4338" s="26"/>
      <c r="B4338" s="27"/>
      <c r="C4338" s="11" t="str">
        <f>IF($B4338 &lt;&gt; "",VLOOKUP(MID(B4338,3,5),'Recyclabilité Prod Matx'!C:F,2,FALSE), "")</f>
        <v/>
      </c>
      <c r="D4338" s="11" t="str">
        <f>IF($B4338 &lt;&gt; "",VLOOKUP(MID(B4338,3,5),'Recyclabilité Prod Matx'!C:F,3,FALSE),"")</f>
        <v/>
      </c>
      <c r="E4338" s="11" t="str">
        <f>IF($B4338 &lt;&gt; "",VLOOKUP(MID(B4338,3,5),'Recyclabilité Prod Matx'!C:F,4,FALSE), "")</f>
        <v/>
      </c>
      <c r="F4338" s="12" t="str">
        <f>IF($B4338 &lt;&gt; "", IF(C4338="Totale","",IF(D4338 = 0, "", VLOOKUP(D4338,'Cond Compo'!A:B,2,FALSE))),"")</f>
        <v/>
      </c>
      <c r="G4338" s="28"/>
      <c r="H4338" s="11" t="str">
        <f xml:space="preserve"> IF(C4338="Totale",2,IF($G4338 &lt;&gt; "", IF(D4338 = "E",MATCH(G4338, 'Cond Compo'!D$16:D$18, 0), MATCH(G4338, 'Cond Compo'!C$16:C$19, 0)), ""))</f>
        <v/>
      </c>
      <c r="I4338" s="12" t="str">
        <f>IF($E4338 &lt;&gt; "", IF(E4338 = 0, "", VLOOKUP(E4338,'Cond Perturbation'!A:B,2,FALSE)),"")</f>
        <v/>
      </c>
      <c r="J4338" s="28"/>
      <c r="K4338" s="29" t="str">
        <f>IF($B4338 &lt;&gt; "", IF(C4338="Oui",IF(H4338=1,IF(E4338=0,Résultat!G$8,IF(J4338="No",Résultat!$G$8,Résultat!$G$7)),IF(H4338=2,IF(E4338=0,Résultat!G$9,IF(J4338="No",Résultat!$G$9,Résultat!$G$7)),Résultat!$G$7)),IF(C4338 = "Totale", IF(H4338=1,IF(E4338=0,Résultat!G$8,IF(J4338="No",Résultat!$G$9,Résultat!$G$7)),IF(H4338=2,IF(E4338=0,Résultat!G$9,IF(J4338="No",Résultat!$G$9,Résultat!$G$7)),Résultat!$G$7)),Résultat!$G$7)), "")</f>
        <v/>
      </c>
    </row>
    <row r="4339" spans="1:11" ht="20.100000000000001" customHeight="1">
      <c r="A4339" s="26"/>
      <c r="B4339" s="27"/>
      <c r="C4339" s="11" t="str">
        <f>IF($B4339 &lt;&gt; "",VLOOKUP(MID(B4339,3,5),'Recyclabilité Prod Matx'!C:F,2,FALSE), "")</f>
        <v/>
      </c>
      <c r="D4339" s="11" t="str">
        <f>IF($B4339 &lt;&gt; "",VLOOKUP(MID(B4339,3,5),'Recyclabilité Prod Matx'!C:F,3,FALSE),"")</f>
        <v/>
      </c>
      <c r="E4339" s="11" t="str">
        <f>IF($B4339 &lt;&gt; "",VLOOKUP(MID(B4339,3,5),'Recyclabilité Prod Matx'!C:F,4,FALSE), "")</f>
        <v/>
      </c>
      <c r="F4339" s="12" t="str">
        <f>IF($B4339 &lt;&gt; "", IF(C4339="Totale","",IF(D4339 = 0, "", VLOOKUP(D4339,'Cond Compo'!A:B,2,FALSE))),"")</f>
        <v/>
      </c>
      <c r="G4339" s="28"/>
      <c r="H4339" s="11" t="str">
        <f xml:space="preserve"> IF(C4339="Totale",2,IF($G4339 &lt;&gt; "", IF(D4339 = "E",MATCH(G4339, 'Cond Compo'!D$16:D$18, 0), MATCH(G4339, 'Cond Compo'!C$16:C$19, 0)), ""))</f>
        <v/>
      </c>
      <c r="I4339" s="12" t="str">
        <f>IF($E4339 &lt;&gt; "", IF(E4339 = 0, "", VLOOKUP(E4339,'Cond Perturbation'!A:B,2,FALSE)),"")</f>
        <v/>
      </c>
      <c r="J4339" s="28"/>
      <c r="K4339" s="29" t="str">
        <f>IF($B4339 &lt;&gt; "", IF(C4339="Oui",IF(H4339=1,IF(E4339=0,Résultat!G$8,IF(J4339="No",Résultat!$G$8,Résultat!$G$7)),IF(H4339=2,IF(E4339=0,Résultat!G$9,IF(J4339="No",Résultat!$G$9,Résultat!$G$7)),Résultat!$G$7)),IF(C4339 = "Totale", IF(H4339=1,IF(E4339=0,Résultat!G$8,IF(J4339="No",Résultat!$G$9,Résultat!$G$7)),IF(H4339=2,IF(E4339=0,Résultat!G$9,IF(J4339="No",Résultat!$G$9,Résultat!$G$7)),Résultat!$G$7)),Résultat!$G$7)), "")</f>
        <v/>
      </c>
    </row>
    <row r="4340" spans="1:11" ht="20.100000000000001" customHeight="1">
      <c r="A4340" s="26"/>
      <c r="B4340" s="27"/>
      <c r="C4340" s="11" t="str">
        <f>IF($B4340 &lt;&gt; "",VLOOKUP(MID(B4340,3,5),'Recyclabilité Prod Matx'!C:F,2,FALSE), "")</f>
        <v/>
      </c>
      <c r="D4340" s="11" t="str">
        <f>IF($B4340 &lt;&gt; "",VLOOKUP(MID(B4340,3,5),'Recyclabilité Prod Matx'!C:F,3,FALSE),"")</f>
        <v/>
      </c>
      <c r="E4340" s="11" t="str">
        <f>IF($B4340 &lt;&gt; "",VLOOKUP(MID(B4340,3,5),'Recyclabilité Prod Matx'!C:F,4,FALSE), "")</f>
        <v/>
      </c>
      <c r="F4340" s="12" t="str">
        <f>IF($B4340 &lt;&gt; "", IF(C4340="Totale","",IF(D4340 = 0, "", VLOOKUP(D4340,'Cond Compo'!A:B,2,FALSE))),"")</f>
        <v/>
      </c>
      <c r="G4340" s="28"/>
      <c r="H4340" s="11" t="str">
        <f xml:space="preserve"> IF(C4340="Totale",2,IF($G4340 &lt;&gt; "", IF(D4340 = "E",MATCH(G4340, 'Cond Compo'!D$16:D$18, 0), MATCH(G4340, 'Cond Compo'!C$16:C$19, 0)), ""))</f>
        <v/>
      </c>
      <c r="I4340" s="12" t="str">
        <f>IF($E4340 &lt;&gt; "", IF(E4340 = 0, "", VLOOKUP(E4340,'Cond Perturbation'!A:B,2,FALSE)),"")</f>
        <v/>
      </c>
      <c r="J4340" s="28"/>
      <c r="K4340" s="29" t="str">
        <f>IF($B4340 &lt;&gt; "", IF(C4340="Oui",IF(H4340=1,IF(E4340=0,Résultat!G$8,IF(J4340="No",Résultat!$G$8,Résultat!$G$7)),IF(H4340=2,IF(E4340=0,Résultat!G$9,IF(J4340="No",Résultat!$G$9,Résultat!$G$7)),Résultat!$G$7)),IF(C4340 = "Totale", IF(H4340=1,IF(E4340=0,Résultat!G$8,IF(J4340="No",Résultat!$G$9,Résultat!$G$7)),IF(H4340=2,IF(E4340=0,Résultat!G$9,IF(J4340="No",Résultat!$G$9,Résultat!$G$7)),Résultat!$G$7)),Résultat!$G$7)), "")</f>
        <v/>
      </c>
    </row>
    <row r="4341" spans="1:11" ht="20.100000000000001" customHeight="1">
      <c r="A4341" s="26"/>
      <c r="B4341" s="27"/>
      <c r="C4341" s="11" t="str">
        <f>IF($B4341 &lt;&gt; "",VLOOKUP(MID(B4341,3,5),'Recyclabilité Prod Matx'!C:F,2,FALSE), "")</f>
        <v/>
      </c>
      <c r="D4341" s="11" t="str">
        <f>IF($B4341 &lt;&gt; "",VLOOKUP(MID(B4341,3,5),'Recyclabilité Prod Matx'!C:F,3,FALSE),"")</f>
        <v/>
      </c>
      <c r="E4341" s="11" t="str">
        <f>IF($B4341 &lt;&gt; "",VLOOKUP(MID(B4341,3,5),'Recyclabilité Prod Matx'!C:F,4,FALSE), "")</f>
        <v/>
      </c>
      <c r="F4341" s="12" t="str">
        <f>IF($B4341 &lt;&gt; "", IF(C4341="Totale","",IF(D4341 = 0, "", VLOOKUP(D4341,'Cond Compo'!A:B,2,FALSE))),"")</f>
        <v/>
      </c>
      <c r="G4341" s="28"/>
      <c r="H4341" s="11" t="str">
        <f xml:space="preserve"> IF(C4341="Totale",2,IF($G4341 &lt;&gt; "", IF(D4341 = "E",MATCH(G4341, 'Cond Compo'!D$16:D$18, 0), MATCH(G4341, 'Cond Compo'!C$16:C$19, 0)), ""))</f>
        <v/>
      </c>
      <c r="I4341" s="12" t="str">
        <f>IF($E4341 &lt;&gt; "", IF(E4341 = 0, "", VLOOKUP(E4341,'Cond Perturbation'!A:B,2,FALSE)),"")</f>
        <v/>
      </c>
      <c r="J4341" s="28"/>
      <c r="K4341" s="29" t="str">
        <f>IF($B4341 &lt;&gt; "", IF(C4341="Oui",IF(H4341=1,IF(E4341=0,Résultat!G$8,IF(J4341="No",Résultat!$G$8,Résultat!$G$7)),IF(H4341=2,IF(E4341=0,Résultat!G$9,IF(J4341="No",Résultat!$G$9,Résultat!$G$7)),Résultat!$G$7)),IF(C4341 = "Totale", IF(H4341=1,IF(E4341=0,Résultat!G$8,IF(J4341="No",Résultat!$G$9,Résultat!$G$7)),IF(H4341=2,IF(E4341=0,Résultat!G$9,IF(J4341="No",Résultat!$G$9,Résultat!$G$7)),Résultat!$G$7)),Résultat!$G$7)), "")</f>
        <v/>
      </c>
    </row>
    <row r="4342" spans="1:11" ht="20.100000000000001" customHeight="1">
      <c r="A4342" s="26"/>
      <c r="B4342" s="27"/>
      <c r="C4342" s="11" t="str">
        <f>IF($B4342 &lt;&gt; "",VLOOKUP(MID(B4342,3,5),'Recyclabilité Prod Matx'!C:F,2,FALSE), "")</f>
        <v/>
      </c>
      <c r="D4342" s="11" t="str">
        <f>IF($B4342 &lt;&gt; "",VLOOKUP(MID(B4342,3,5),'Recyclabilité Prod Matx'!C:F,3,FALSE),"")</f>
        <v/>
      </c>
      <c r="E4342" s="11" t="str">
        <f>IF($B4342 &lt;&gt; "",VLOOKUP(MID(B4342,3,5),'Recyclabilité Prod Matx'!C:F,4,FALSE), "")</f>
        <v/>
      </c>
      <c r="F4342" s="12" t="str">
        <f>IF($B4342 &lt;&gt; "", IF(C4342="Totale","",IF(D4342 = 0, "", VLOOKUP(D4342,'Cond Compo'!A:B,2,FALSE))),"")</f>
        <v/>
      </c>
      <c r="G4342" s="28"/>
      <c r="H4342" s="11" t="str">
        <f xml:space="preserve"> IF(C4342="Totale",2,IF($G4342 &lt;&gt; "", IF(D4342 = "E",MATCH(G4342, 'Cond Compo'!D$16:D$18, 0), MATCH(G4342, 'Cond Compo'!C$16:C$19, 0)), ""))</f>
        <v/>
      </c>
      <c r="I4342" s="12" t="str">
        <f>IF($E4342 &lt;&gt; "", IF(E4342 = 0, "", VLOOKUP(E4342,'Cond Perturbation'!A:B,2,FALSE)),"")</f>
        <v/>
      </c>
      <c r="J4342" s="28"/>
      <c r="K4342" s="29" t="str">
        <f>IF($B4342 &lt;&gt; "", IF(C4342="Oui",IF(H4342=1,IF(E4342=0,Résultat!G$8,IF(J4342="No",Résultat!$G$8,Résultat!$G$7)),IF(H4342=2,IF(E4342=0,Résultat!G$9,IF(J4342="No",Résultat!$G$9,Résultat!$G$7)),Résultat!$G$7)),IF(C4342 = "Totale", IF(H4342=1,IF(E4342=0,Résultat!G$8,IF(J4342="No",Résultat!$G$9,Résultat!$G$7)),IF(H4342=2,IF(E4342=0,Résultat!G$9,IF(J4342="No",Résultat!$G$9,Résultat!$G$7)),Résultat!$G$7)),Résultat!$G$7)), "")</f>
        <v/>
      </c>
    </row>
    <row r="4343" spans="1:11" ht="20.100000000000001" customHeight="1">
      <c r="A4343" s="26"/>
      <c r="B4343" s="27"/>
      <c r="C4343" s="11" t="str">
        <f>IF($B4343 &lt;&gt; "",VLOOKUP(MID(B4343,3,5),'Recyclabilité Prod Matx'!C:F,2,FALSE), "")</f>
        <v/>
      </c>
      <c r="D4343" s="11" t="str">
        <f>IF($B4343 &lt;&gt; "",VLOOKUP(MID(B4343,3,5),'Recyclabilité Prod Matx'!C:F,3,FALSE),"")</f>
        <v/>
      </c>
      <c r="E4343" s="11" t="str">
        <f>IF($B4343 &lt;&gt; "",VLOOKUP(MID(B4343,3,5),'Recyclabilité Prod Matx'!C:F,4,FALSE), "")</f>
        <v/>
      </c>
      <c r="F4343" s="12" t="str">
        <f>IF($B4343 &lt;&gt; "", IF(C4343="Totale","",IF(D4343 = 0, "", VLOOKUP(D4343,'Cond Compo'!A:B,2,FALSE))),"")</f>
        <v/>
      </c>
      <c r="G4343" s="28"/>
      <c r="H4343" s="11" t="str">
        <f xml:space="preserve"> IF(C4343="Totale",2,IF($G4343 &lt;&gt; "", IF(D4343 = "E",MATCH(G4343, 'Cond Compo'!D$16:D$18, 0), MATCH(G4343, 'Cond Compo'!C$16:C$19, 0)), ""))</f>
        <v/>
      </c>
      <c r="I4343" s="12" t="str">
        <f>IF($E4343 &lt;&gt; "", IF(E4343 = 0, "", VLOOKUP(E4343,'Cond Perturbation'!A:B,2,FALSE)),"")</f>
        <v/>
      </c>
      <c r="J4343" s="28"/>
      <c r="K4343" s="29" t="str">
        <f>IF($B4343 &lt;&gt; "", IF(C4343="Oui",IF(H4343=1,IF(E4343=0,Résultat!G$8,IF(J4343="No",Résultat!$G$8,Résultat!$G$7)),IF(H4343=2,IF(E4343=0,Résultat!G$9,IF(J4343="No",Résultat!$G$9,Résultat!$G$7)),Résultat!$G$7)),IF(C4343 = "Totale", IF(H4343=1,IF(E4343=0,Résultat!G$8,IF(J4343="No",Résultat!$G$9,Résultat!$G$7)),IF(H4343=2,IF(E4343=0,Résultat!G$9,IF(J4343="No",Résultat!$G$9,Résultat!$G$7)),Résultat!$G$7)),Résultat!$G$7)), "")</f>
        <v/>
      </c>
    </row>
    <row r="4344" spans="1:11" ht="20.100000000000001" customHeight="1">
      <c r="A4344" s="26"/>
      <c r="B4344" s="27"/>
      <c r="C4344" s="11" t="str">
        <f>IF($B4344 &lt;&gt; "",VLOOKUP(MID(B4344,3,5),'Recyclabilité Prod Matx'!C:F,2,FALSE), "")</f>
        <v/>
      </c>
      <c r="D4344" s="11" t="str">
        <f>IF($B4344 &lt;&gt; "",VLOOKUP(MID(B4344,3,5),'Recyclabilité Prod Matx'!C:F,3,FALSE),"")</f>
        <v/>
      </c>
      <c r="E4344" s="11" t="str">
        <f>IF($B4344 &lt;&gt; "",VLOOKUP(MID(B4344,3,5),'Recyclabilité Prod Matx'!C:F,4,FALSE), "")</f>
        <v/>
      </c>
      <c r="F4344" s="12" t="str">
        <f>IF($B4344 &lt;&gt; "", IF(C4344="Totale","",IF(D4344 = 0, "", VLOOKUP(D4344,'Cond Compo'!A:B,2,FALSE))),"")</f>
        <v/>
      </c>
      <c r="G4344" s="28"/>
      <c r="H4344" s="11" t="str">
        <f xml:space="preserve"> IF(C4344="Totale",2,IF($G4344 &lt;&gt; "", IF(D4344 = "E",MATCH(G4344, 'Cond Compo'!D$16:D$18, 0), MATCH(G4344, 'Cond Compo'!C$16:C$19, 0)), ""))</f>
        <v/>
      </c>
      <c r="I4344" s="12" t="str">
        <f>IF($E4344 &lt;&gt; "", IF(E4344 = 0, "", VLOOKUP(E4344,'Cond Perturbation'!A:B,2,FALSE)),"")</f>
        <v/>
      </c>
      <c r="J4344" s="28"/>
      <c r="K4344" s="29" t="str">
        <f>IF($B4344 &lt;&gt; "", IF(C4344="Oui",IF(H4344=1,IF(E4344=0,Résultat!G$8,IF(J4344="No",Résultat!$G$8,Résultat!$G$7)),IF(H4344=2,IF(E4344=0,Résultat!G$9,IF(J4344="No",Résultat!$G$9,Résultat!$G$7)),Résultat!$G$7)),IF(C4344 = "Totale", IF(H4344=1,IF(E4344=0,Résultat!G$8,IF(J4344="No",Résultat!$G$9,Résultat!$G$7)),IF(H4344=2,IF(E4344=0,Résultat!G$9,IF(J4344="No",Résultat!$G$9,Résultat!$G$7)),Résultat!$G$7)),Résultat!$G$7)), "")</f>
        <v/>
      </c>
    </row>
    <row r="4345" spans="1:11" ht="20.100000000000001" customHeight="1">
      <c r="A4345" s="26"/>
      <c r="B4345" s="27"/>
      <c r="C4345" s="11" t="str">
        <f>IF($B4345 &lt;&gt; "",VLOOKUP(MID(B4345,3,5),'Recyclabilité Prod Matx'!C:F,2,FALSE), "")</f>
        <v/>
      </c>
      <c r="D4345" s="11" t="str">
        <f>IF($B4345 &lt;&gt; "",VLOOKUP(MID(B4345,3,5),'Recyclabilité Prod Matx'!C:F,3,FALSE),"")</f>
        <v/>
      </c>
      <c r="E4345" s="11" t="str">
        <f>IF($B4345 &lt;&gt; "",VLOOKUP(MID(B4345,3,5),'Recyclabilité Prod Matx'!C:F,4,FALSE), "")</f>
        <v/>
      </c>
      <c r="F4345" s="12" t="str">
        <f>IF($B4345 &lt;&gt; "", IF(C4345="Totale","",IF(D4345 = 0, "", VLOOKUP(D4345,'Cond Compo'!A:B,2,FALSE))),"")</f>
        <v/>
      </c>
      <c r="G4345" s="28"/>
      <c r="H4345" s="11" t="str">
        <f xml:space="preserve"> IF(C4345="Totale",2,IF($G4345 &lt;&gt; "", IF(D4345 = "E",MATCH(G4345, 'Cond Compo'!D$16:D$18, 0), MATCH(G4345, 'Cond Compo'!C$16:C$19, 0)), ""))</f>
        <v/>
      </c>
      <c r="I4345" s="12" t="str">
        <f>IF($E4345 &lt;&gt; "", IF(E4345 = 0, "", VLOOKUP(E4345,'Cond Perturbation'!A:B,2,FALSE)),"")</f>
        <v/>
      </c>
      <c r="J4345" s="28"/>
      <c r="K4345" s="29" t="str">
        <f>IF($B4345 &lt;&gt; "", IF(C4345="Oui",IF(H4345=1,IF(E4345=0,Résultat!G$8,IF(J4345="No",Résultat!$G$8,Résultat!$G$7)),IF(H4345=2,IF(E4345=0,Résultat!G$9,IF(J4345="No",Résultat!$G$9,Résultat!$G$7)),Résultat!$G$7)),IF(C4345 = "Totale", IF(H4345=1,IF(E4345=0,Résultat!G$8,IF(J4345="No",Résultat!$G$9,Résultat!$G$7)),IF(H4345=2,IF(E4345=0,Résultat!G$9,IF(J4345="No",Résultat!$G$9,Résultat!$G$7)),Résultat!$G$7)),Résultat!$G$7)), "")</f>
        <v/>
      </c>
    </row>
    <row r="4346" spans="1:11" ht="20.100000000000001" customHeight="1">
      <c r="A4346" s="26"/>
      <c r="B4346" s="27"/>
      <c r="C4346" s="11" t="str">
        <f>IF($B4346 &lt;&gt; "",VLOOKUP(MID(B4346,3,5),'Recyclabilité Prod Matx'!C:F,2,FALSE), "")</f>
        <v/>
      </c>
      <c r="D4346" s="11" t="str">
        <f>IF($B4346 &lt;&gt; "",VLOOKUP(MID(B4346,3,5),'Recyclabilité Prod Matx'!C:F,3,FALSE),"")</f>
        <v/>
      </c>
      <c r="E4346" s="11" t="str">
        <f>IF($B4346 &lt;&gt; "",VLOOKUP(MID(B4346,3,5),'Recyclabilité Prod Matx'!C:F,4,FALSE), "")</f>
        <v/>
      </c>
      <c r="F4346" s="12" t="str">
        <f>IF($B4346 &lt;&gt; "", IF(C4346="Totale","",IF(D4346 = 0, "", VLOOKUP(D4346,'Cond Compo'!A:B,2,FALSE))),"")</f>
        <v/>
      </c>
      <c r="G4346" s="28"/>
      <c r="H4346" s="11" t="str">
        <f xml:space="preserve"> IF(C4346="Totale",2,IF($G4346 &lt;&gt; "", IF(D4346 = "E",MATCH(G4346, 'Cond Compo'!D$16:D$18, 0), MATCH(G4346, 'Cond Compo'!C$16:C$19, 0)), ""))</f>
        <v/>
      </c>
      <c r="I4346" s="12" t="str">
        <f>IF($E4346 &lt;&gt; "", IF(E4346 = 0, "", VLOOKUP(E4346,'Cond Perturbation'!A:B,2,FALSE)),"")</f>
        <v/>
      </c>
      <c r="J4346" s="28"/>
      <c r="K4346" s="29" t="str">
        <f>IF($B4346 &lt;&gt; "", IF(C4346="Oui",IF(H4346=1,IF(E4346=0,Résultat!G$8,IF(J4346="No",Résultat!$G$8,Résultat!$G$7)),IF(H4346=2,IF(E4346=0,Résultat!G$9,IF(J4346="No",Résultat!$G$9,Résultat!$G$7)),Résultat!$G$7)),IF(C4346 = "Totale", IF(H4346=1,IF(E4346=0,Résultat!G$8,IF(J4346="No",Résultat!$G$9,Résultat!$G$7)),IF(H4346=2,IF(E4346=0,Résultat!G$9,IF(J4346="No",Résultat!$G$9,Résultat!$G$7)),Résultat!$G$7)),Résultat!$G$7)), "")</f>
        <v/>
      </c>
    </row>
    <row r="4347" spans="1:11" ht="20.100000000000001" customHeight="1">
      <c r="A4347" s="26"/>
      <c r="B4347" s="27"/>
      <c r="C4347" s="11" t="str">
        <f>IF($B4347 &lt;&gt; "",VLOOKUP(MID(B4347,3,5),'Recyclabilité Prod Matx'!C:F,2,FALSE), "")</f>
        <v/>
      </c>
      <c r="D4347" s="11" t="str">
        <f>IF($B4347 &lt;&gt; "",VLOOKUP(MID(B4347,3,5),'Recyclabilité Prod Matx'!C:F,3,FALSE),"")</f>
        <v/>
      </c>
      <c r="E4347" s="11" t="str">
        <f>IF($B4347 &lt;&gt; "",VLOOKUP(MID(B4347,3,5),'Recyclabilité Prod Matx'!C:F,4,FALSE), "")</f>
        <v/>
      </c>
      <c r="F4347" s="12" t="str">
        <f>IF($B4347 &lt;&gt; "", IF(C4347="Totale","",IF(D4347 = 0, "", VLOOKUP(D4347,'Cond Compo'!A:B,2,FALSE))),"")</f>
        <v/>
      </c>
      <c r="G4347" s="28"/>
      <c r="H4347" s="11" t="str">
        <f xml:space="preserve"> IF(C4347="Totale",2,IF($G4347 &lt;&gt; "", IF(D4347 = "E",MATCH(G4347, 'Cond Compo'!D$16:D$18, 0), MATCH(G4347, 'Cond Compo'!C$16:C$19, 0)), ""))</f>
        <v/>
      </c>
      <c r="I4347" s="12" t="str">
        <f>IF($E4347 &lt;&gt; "", IF(E4347 = 0, "", VLOOKUP(E4347,'Cond Perturbation'!A:B,2,FALSE)),"")</f>
        <v/>
      </c>
      <c r="J4347" s="28"/>
      <c r="K4347" s="29" t="str">
        <f>IF($B4347 &lt;&gt; "", IF(C4347="Oui",IF(H4347=1,IF(E4347=0,Résultat!G$8,IF(J4347="No",Résultat!$G$8,Résultat!$G$7)),IF(H4347=2,IF(E4347=0,Résultat!G$9,IF(J4347="No",Résultat!$G$9,Résultat!$G$7)),Résultat!$G$7)),IF(C4347 = "Totale", IF(H4347=1,IF(E4347=0,Résultat!G$8,IF(J4347="No",Résultat!$G$9,Résultat!$G$7)),IF(H4347=2,IF(E4347=0,Résultat!G$9,IF(J4347="No",Résultat!$G$9,Résultat!$G$7)),Résultat!$G$7)),Résultat!$G$7)), "")</f>
        <v/>
      </c>
    </row>
    <row r="4348" spans="1:11" ht="20.100000000000001" customHeight="1">
      <c r="A4348" s="26"/>
      <c r="B4348" s="27"/>
      <c r="C4348" s="11" t="str">
        <f>IF($B4348 &lt;&gt; "",VLOOKUP(MID(B4348,3,5),'Recyclabilité Prod Matx'!C:F,2,FALSE), "")</f>
        <v/>
      </c>
      <c r="D4348" s="11" t="str">
        <f>IF($B4348 &lt;&gt; "",VLOOKUP(MID(B4348,3,5),'Recyclabilité Prod Matx'!C:F,3,FALSE),"")</f>
        <v/>
      </c>
      <c r="E4348" s="11" t="str">
        <f>IF($B4348 &lt;&gt; "",VLOOKUP(MID(B4348,3,5),'Recyclabilité Prod Matx'!C:F,4,FALSE), "")</f>
        <v/>
      </c>
      <c r="F4348" s="12" t="str">
        <f>IF($B4348 &lt;&gt; "", IF(C4348="Totale","",IF(D4348 = 0, "", VLOOKUP(D4348,'Cond Compo'!A:B,2,FALSE))),"")</f>
        <v/>
      </c>
      <c r="G4348" s="28"/>
      <c r="H4348" s="11" t="str">
        <f xml:space="preserve"> IF(C4348="Totale",2,IF($G4348 &lt;&gt; "", IF(D4348 = "E",MATCH(G4348, 'Cond Compo'!D$16:D$18, 0), MATCH(G4348, 'Cond Compo'!C$16:C$19, 0)), ""))</f>
        <v/>
      </c>
      <c r="I4348" s="12" t="str">
        <f>IF($E4348 &lt;&gt; "", IF(E4348 = 0, "", VLOOKUP(E4348,'Cond Perturbation'!A:B,2,FALSE)),"")</f>
        <v/>
      </c>
      <c r="J4348" s="28"/>
      <c r="K4348" s="29" t="str">
        <f>IF($B4348 &lt;&gt; "", IF(C4348="Oui",IF(H4348=1,IF(E4348=0,Résultat!G$8,IF(J4348="No",Résultat!$G$8,Résultat!$G$7)),IF(H4348=2,IF(E4348=0,Résultat!G$9,IF(J4348="No",Résultat!$G$9,Résultat!$G$7)),Résultat!$G$7)),IF(C4348 = "Totale", IF(H4348=1,IF(E4348=0,Résultat!G$8,IF(J4348="No",Résultat!$G$9,Résultat!$G$7)),IF(H4348=2,IF(E4348=0,Résultat!G$9,IF(J4348="No",Résultat!$G$9,Résultat!$G$7)),Résultat!$G$7)),Résultat!$G$7)), "")</f>
        <v/>
      </c>
    </row>
    <row r="4349" spans="1:11" ht="20.100000000000001" customHeight="1">
      <c r="A4349" s="26"/>
      <c r="B4349" s="27"/>
      <c r="C4349" s="11" t="str">
        <f>IF($B4349 &lt;&gt; "",VLOOKUP(MID(B4349,3,5),'Recyclabilité Prod Matx'!C:F,2,FALSE), "")</f>
        <v/>
      </c>
      <c r="D4349" s="11" t="str">
        <f>IF($B4349 &lt;&gt; "",VLOOKUP(MID(B4349,3,5),'Recyclabilité Prod Matx'!C:F,3,FALSE),"")</f>
        <v/>
      </c>
      <c r="E4349" s="11" t="str">
        <f>IF($B4349 &lt;&gt; "",VLOOKUP(MID(B4349,3,5),'Recyclabilité Prod Matx'!C:F,4,FALSE), "")</f>
        <v/>
      </c>
      <c r="F4349" s="12" t="str">
        <f>IF($B4349 &lt;&gt; "", IF(C4349="Totale","",IF(D4349 = 0, "", VLOOKUP(D4349,'Cond Compo'!A:B,2,FALSE))),"")</f>
        <v/>
      </c>
      <c r="G4349" s="28"/>
      <c r="H4349" s="11" t="str">
        <f xml:space="preserve"> IF(C4349="Totale",2,IF($G4349 &lt;&gt; "", IF(D4349 = "E",MATCH(G4349, 'Cond Compo'!D$16:D$18, 0), MATCH(G4349, 'Cond Compo'!C$16:C$19, 0)), ""))</f>
        <v/>
      </c>
      <c r="I4349" s="12" t="str">
        <f>IF($E4349 &lt;&gt; "", IF(E4349 = 0, "", VLOOKUP(E4349,'Cond Perturbation'!A:B,2,FALSE)),"")</f>
        <v/>
      </c>
      <c r="J4349" s="28"/>
      <c r="K4349" s="29" t="str">
        <f>IF($B4349 &lt;&gt; "", IF(C4349="Oui",IF(H4349=1,IF(E4349=0,Résultat!G$8,IF(J4349="No",Résultat!$G$8,Résultat!$G$7)),IF(H4349=2,IF(E4349=0,Résultat!G$9,IF(J4349="No",Résultat!$G$9,Résultat!$G$7)),Résultat!$G$7)),IF(C4349 = "Totale", IF(H4349=1,IF(E4349=0,Résultat!G$8,IF(J4349="No",Résultat!$G$9,Résultat!$G$7)),IF(H4349=2,IF(E4349=0,Résultat!G$9,IF(J4349="No",Résultat!$G$9,Résultat!$G$7)),Résultat!$G$7)),Résultat!$G$7)), "")</f>
        <v/>
      </c>
    </row>
    <row r="4350" spans="1:11" ht="20.100000000000001" customHeight="1">
      <c r="A4350" s="26"/>
      <c r="B4350" s="27"/>
      <c r="C4350" s="11" t="str">
        <f>IF($B4350 &lt;&gt; "",VLOOKUP(MID(B4350,3,5),'Recyclabilité Prod Matx'!C:F,2,FALSE), "")</f>
        <v/>
      </c>
      <c r="D4350" s="11" t="str">
        <f>IF($B4350 &lt;&gt; "",VLOOKUP(MID(B4350,3,5),'Recyclabilité Prod Matx'!C:F,3,FALSE),"")</f>
        <v/>
      </c>
      <c r="E4350" s="11" t="str">
        <f>IF($B4350 &lt;&gt; "",VLOOKUP(MID(B4350,3,5),'Recyclabilité Prod Matx'!C:F,4,FALSE), "")</f>
        <v/>
      </c>
      <c r="F4350" s="12" t="str">
        <f>IF($B4350 &lt;&gt; "", IF(C4350="Totale","",IF(D4350 = 0, "", VLOOKUP(D4350,'Cond Compo'!A:B,2,FALSE))),"")</f>
        <v/>
      </c>
      <c r="G4350" s="28"/>
      <c r="H4350" s="11" t="str">
        <f xml:space="preserve"> IF(C4350="Totale",2,IF($G4350 &lt;&gt; "", IF(D4350 = "E",MATCH(G4350, 'Cond Compo'!D$16:D$18, 0), MATCH(G4350, 'Cond Compo'!C$16:C$19, 0)), ""))</f>
        <v/>
      </c>
      <c r="I4350" s="12" t="str">
        <f>IF($E4350 &lt;&gt; "", IF(E4350 = 0, "", VLOOKUP(E4350,'Cond Perturbation'!A:B,2,FALSE)),"")</f>
        <v/>
      </c>
      <c r="J4350" s="28"/>
      <c r="K4350" s="29" t="str">
        <f>IF($B4350 &lt;&gt; "", IF(C4350="Oui",IF(H4350=1,IF(E4350=0,Résultat!G$8,IF(J4350="No",Résultat!$G$8,Résultat!$G$7)),IF(H4350=2,IF(E4350=0,Résultat!G$9,IF(J4350="No",Résultat!$G$9,Résultat!$G$7)),Résultat!$G$7)),IF(C4350 = "Totale", IF(H4350=1,IF(E4350=0,Résultat!G$8,IF(J4350="No",Résultat!$G$9,Résultat!$G$7)),IF(H4350=2,IF(E4350=0,Résultat!G$9,IF(J4350="No",Résultat!$G$9,Résultat!$G$7)),Résultat!$G$7)),Résultat!$G$7)), "")</f>
        <v/>
      </c>
    </row>
    <row r="4351" spans="1:11" ht="20.100000000000001" customHeight="1">
      <c r="A4351" s="26"/>
      <c r="B4351" s="27"/>
      <c r="C4351" s="11" t="str">
        <f>IF($B4351 &lt;&gt; "",VLOOKUP(MID(B4351,3,5),'Recyclabilité Prod Matx'!C:F,2,FALSE), "")</f>
        <v/>
      </c>
      <c r="D4351" s="11" t="str">
        <f>IF($B4351 &lt;&gt; "",VLOOKUP(MID(B4351,3,5),'Recyclabilité Prod Matx'!C:F,3,FALSE),"")</f>
        <v/>
      </c>
      <c r="E4351" s="11" t="str">
        <f>IF($B4351 &lt;&gt; "",VLOOKUP(MID(B4351,3,5),'Recyclabilité Prod Matx'!C:F,4,FALSE), "")</f>
        <v/>
      </c>
      <c r="F4351" s="12" t="str">
        <f>IF($B4351 &lt;&gt; "", IF(C4351="Totale","",IF(D4351 = 0, "", VLOOKUP(D4351,'Cond Compo'!A:B,2,FALSE))),"")</f>
        <v/>
      </c>
      <c r="G4351" s="28"/>
      <c r="H4351" s="11" t="str">
        <f xml:space="preserve"> IF(C4351="Totale",2,IF($G4351 &lt;&gt; "", IF(D4351 = "E",MATCH(G4351, 'Cond Compo'!D$16:D$18, 0), MATCH(G4351, 'Cond Compo'!C$16:C$19, 0)), ""))</f>
        <v/>
      </c>
      <c r="I4351" s="12" t="str">
        <f>IF($E4351 &lt;&gt; "", IF(E4351 = 0, "", VLOOKUP(E4351,'Cond Perturbation'!A:B,2,FALSE)),"")</f>
        <v/>
      </c>
      <c r="J4351" s="28"/>
      <c r="K4351" s="29" t="str">
        <f>IF($B4351 &lt;&gt; "", IF(C4351="Oui",IF(H4351=1,IF(E4351=0,Résultat!G$8,IF(J4351="No",Résultat!$G$8,Résultat!$G$7)),IF(H4351=2,IF(E4351=0,Résultat!G$9,IF(J4351="No",Résultat!$G$9,Résultat!$G$7)),Résultat!$G$7)),IF(C4351 = "Totale", IF(H4351=1,IF(E4351=0,Résultat!G$8,IF(J4351="No",Résultat!$G$9,Résultat!$G$7)),IF(H4351=2,IF(E4351=0,Résultat!G$9,IF(J4351="No",Résultat!$G$9,Résultat!$G$7)),Résultat!$G$7)),Résultat!$G$7)), "")</f>
        <v/>
      </c>
    </row>
    <row r="4352" spans="1:11" ht="20.100000000000001" customHeight="1">
      <c r="A4352" s="26"/>
      <c r="B4352" s="27"/>
      <c r="C4352" s="11" t="str">
        <f>IF($B4352 &lt;&gt; "",VLOOKUP(MID(B4352,3,5),'Recyclabilité Prod Matx'!C:F,2,FALSE), "")</f>
        <v/>
      </c>
      <c r="D4352" s="11" t="str">
        <f>IF($B4352 &lt;&gt; "",VLOOKUP(MID(B4352,3,5),'Recyclabilité Prod Matx'!C:F,3,FALSE),"")</f>
        <v/>
      </c>
      <c r="E4352" s="11" t="str">
        <f>IF($B4352 &lt;&gt; "",VLOOKUP(MID(B4352,3,5),'Recyclabilité Prod Matx'!C:F,4,FALSE), "")</f>
        <v/>
      </c>
      <c r="F4352" s="12" t="str">
        <f>IF($B4352 &lt;&gt; "", IF(C4352="Totale","",IF(D4352 = 0, "", VLOOKUP(D4352,'Cond Compo'!A:B,2,FALSE))),"")</f>
        <v/>
      </c>
      <c r="G4352" s="28"/>
      <c r="H4352" s="11" t="str">
        <f xml:space="preserve"> IF(C4352="Totale",2,IF($G4352 &lt;&gt; "", IF(D4352 = "E",MATCH(G4352, 'Cond Compo'!D$16:D$18, 0), MATCH(G4352, 'Cond Compo'!C$16:C$19, 0)), ""))</f>
        <v/>
      </c>
      <c r="I4352" s="12" t="str">
        <f>IF($E4352 &lt;&gt; "", IF(E4352 = 0, "", VLOOKUP(E4352,'Cond Perturbation'!A:B,2,FALSE)),"")</f>
        <v/>
      </c>
      <c r="J4352" s="28"/>
      <c r="K4352" s="29" t="str">
        <f>IF($B4352 &lt;&gt; "", IF(C4352="Oui",IF(H4352=1,IF(E4352=0,Résultat!G$8,IF(J4352="No",Résultat!$G$8,Résultat!$G$7)),IF(H4352=2,IF(E4352=0,Résultat!G$9,IF(J4352="No",Résultat!$G$9,Résultat!$G$7)),Résultat!$G$7)),IF(C4352 = "Totale", IF(H4352=1,IF(E4352=0,Résultat!G$8,IF(J4352="No",Résultat!$G$9,Résultat!$G$7)),IF(H4352=2,IF(E4352=0,Résultat!G$9,IF(J4352="No",Résultat!$G$9,Résultat!$G$7)),Résultat!$G$7)),Résultat!$G$7)), "")</f>
        <v/>
      </c>
    </row>
    <row r="4353" spans="1:11" ht="20.100000000000001" customHeight="1">
      <c r="A4353" s="26"/>
      <c r="B4353" s="27"/>
      <c r="C4353" s="11" t="str">
        <f>IF($B4353 &lt;&gt; "",VLOOKUP(MID(B4353,3,5),'Recyclabilité Prod Matx'!C:F,2,FALSE), "")</f>
        <v/>
      </c>
      <c r="D4353" s="11" t="str">
        <f>IF($B4353 &lt;&gt; "",VLOOKUP(MID(B4353,3,5),'Recyclabilité Prod Matx'!C:F,3,FALSE),"")</f>
        <v/>
      </c>
      <c r="E4353" s="11" t="str">
        <f>IF($B4353 &lt;&gt; "",VLOOKUP(MID(B4353,3,5),'Recyclabilité Prod Matx'!C:F,4,FALSE), "")</f>
        <v/>
      </c>
      <c r="F4353" s="12" t="str">
        <f>IF($B4353 &lt;&gt; "", IF(C4353="Totale","",IF(D4353 = 0, "", VLOOKUP(D4353,'Cond Compo'!A:B,2,FALSE))),"")</f>
        <v/>
      </c>
      <c r="G4353" s="28"/>
      <c r="H4353" s="11" t="str">
        <f xml:space="preserve"> IF(C4353="Totale",2,IF($G4353 &lt;&gt; "", IF(D4353 = "E",MATCH(G4353, 'Cond Compo'!D$16:D$18, 0), MATCH(G4353, 'Cond Compo'!C$16:C$19, 0)), ""))</f>
        <v/>
      </c>
      <c r="I4353" s="12" t="str">
        <f>IF($E4353 &lt;&gt; "", IF(E4353 = 0, "", VLOOKUP(E4353,'Cond Perturbation'!A:B,2,FALSE)),"")</f>
        <v/>
      </c>
      <c r="J4353" s="28"/>
      <c r="K4353" s="29" t="str">
        <f>IF($B4353 &lt;&gt; "", IF(C4353="Oui",IF(H4353=1,IF(E4353=0,Résultat!G$8,IF(J4353="No",Résultat!$G$8,Résultat!$G$7)),IF(H4353=2,IF(E4353=0,Résultat!G$9,IF(J4353="No",Résultat!$G$9,Résultat!$G$7)),Résultat!$G$7)),IF(C4353 = "Totale", IF(H4353=1,IF(E4353=0,Résultat!G$8,IF(J4353="No",Résultat!$G$9,Résultat!$G$7)),IF(H4353=2,IF(E4353=0,Résultat!G$9,IF(J4353="No",Résultat!$G$9,Résultat!$G$7)),Résultat!$G$7)),Résultat!$G$7)), "")</f>
        <v/>
      </c>
    </row>
    <row r="4354" spans="1:11" ht="20.100000000000001" customHeight="1">
      <c r="A4354" s="26"/>
      <c r="B4354" s="27"/>
      <c r="C4354" s="11" t="str">
        <f>IF($B4354 &lt;&gt; "",VLOOKUP(MID(B4354,3,5),'Recyclabilité Prod Matx'!C:F,2,FALSE), "")</f>
        <v/>
      </c>
      <c r="D4354" s="11" t="str">
        <f>IF($B4354 &lt;&gt; "",VLOOKUP(MID(B4354,3,5),'Recyclabilité Prod Matx'!C:F,3,FALSE),"")</f>
        <v/>
      </c>
      <c r="E4354" s="11" t="str">
        <f>IF($B4354 &lt;&gt; "",VLOOKUP(MID(B4354,3,5),'Recyclabilité Prod Matx'!C:F,4,FALSE), "")</f>
        <v/>
      </c>
      <c r="F4354" s="12" t="str">
        <f>IF($B4354 &lt;&gt; "", IF(C4354="Totale","",IF(D4354 = 0, "", VLOOKUP(D4354,'Cond Compo'!A:B,2,FALSE))),"")</f>
        <v/>
      </c>
      <c r="G4354" s="28"/>
      <c r="H4354" s="11" t="str">
        <f xml:space="preserve"> IF(C4354="Totale",2,IF($G4354 &lt;&gt; "", IF(D4354 = "E",MATCH(G4354, 'Cond Compo'!D$16:D$18, 0), MATCH(G4354, 'Cond Compo'!C$16:C$19, 0)), ""))</f>
        <v/>
      </c>
      <c r="I4354" s="12" t="str">
        <f>IF($E4354 &lt;&gt; "", IF(E4354 = 0, "", VLOOKUP(E4354,'Cond Perturbation'!A:B,2,FALSE)),"")</f>
        <v/>
      </c>
      <c r="J4354" s="28"/>
      <c r="K4354" s="29" t="str">
        <f>IF($B4354 &lt;&gt; "", IF(C4354="Oui",IF(H4354=1,IF(E4354=0,Résultat!G$8,IF(J4354="No",Résultat!$G$8,Résultat!$G$7)),IF(H4354=2,IF(E4354=0,Résultat!G$9,IF(J4354="No",Résultat!$G$9,Résultat!$G$7)),Résultat!$G$7)),IF(C4354 = "Totale", IF(H4354=1,IF(E4354=0,Résultat!G$8,IF(J4354="No",Résultat!$G$9,Résultat!$G$7)),IF(H4354=2,IF(E4354=0,Résultat!G$9,IF(J4354="No",Résultat!$G$9,Résultat!$G$7)),Résultat!$G$7)),Résultat!$G$7)), "")</f>
        <v/>
      </c>
    </row>
    <row r="4355" spans="1:11" ht="20.100000000000001" customHeight="1">
      <c r="A4355" s="26"/>
      <c r="B4355" s="27"/>
      <c r="C4355" s="11" t="str">
        <f>IF($B4355 &lt;&gt; "",VLOOKUP(MID(B4355,3,5),'Recyclabilité Prod Matx'!C:F,2,FALSE), "")</f>
        <v/>
      </c>
      <c r="D4355" s="11" t="str">
        <f>IF($B4355 &lt;&gt; "",VLOOKUP(MID(B4355,3,5),'Recyclabilité Prod Matx'!C:F,3,FALSE),"")</f>
        <v/>
      </c>
      <c r="E4355" s="11" t="str">
        <f>IF($B4355 &lt;&gt; "",VLOOKUP(MID(B4355,3,5),'Recyclabilité Prod Matx'!C:F,4,FALSE), "")</f>
        <v/>
      </c>
      <c r="F4355" s="12" t="str">
        <f>IF($B4355 &lt;&gt; "", IF(C4355="Totale","",IF(D4355 = 0, "", VLOOKUP(D4355,'Cond Compo'!A:B,2,FALSE))),"")</f>
        <v/>
      </c>
      <c r="G4355" s="28"/>
      <c r="H4355" s="11" t="str">
        <f xml:space="preserve"> IF(C4355="Totale",2,IF($G4355 &lt;&gt; "", IF(D4355 = "E",MATCH(G4355, 'Cond Compo'!D$16:D$18, 0), MATCH(G4355, 'Cond Compo'!C$16:C$19, 0)), ""))</f>
        <v/>
      </c>
      <c r="I4355" s="12" t="str">
        <f>IF($E4355 &lt;&gt; "", IF(E4355 = 0, "", VLOOKUP(E4355,'Cond Perturbation'!A:B,2,FALSE)),"")</f>
        <v/>
      </c>
      <c r="J4355" s="28"/>
      <c r="K4355" s="29" t="str">
        <f>IF($B4355 &lt;&gt; "", IF(C4355="Oui",IF(H4355=1,IF(E4355=0,Résultat!G$8,IF(J4355="No",Résultat!$G$8,Résultat!$G$7)),IF(H4355=2,IF(E4355=0,Résultat!G$9,IF(J4355="No",Résultat!$G$9,Résultat!$G$7)),Résultat!$G$7)),IF(C4355 = "Totale", IF(H4355=1,IF(E4355=0,Résultat!G$8,IF(J4355="No",Résultat!$G$9,Résultat!$G$7)),IF(H4355=2,IF(E4355=0,Résultat!G$9,IF(J4355="No",Résultat!$G$9,Résultat!$G$7)),Résultat!$G$7)),Résultat!$G$7)), "")</f>
        <v/>
      </c>
    </row>
    <row r="4356" spans="1:11" ht="20.100000000000001" customHeight="1">
      <c r="A4356" s="26"/>
      <c r="B4356" s="27"/>
      <c r="C4356" s="11" t="str">
        <f>IF($B4356 &lt;&gt; "",VLOOKUP(MID(B4356,3,5),'Recyclabilité Prod Matx'!C:F,2,FALSE), "")</f>
        <v/>
      </c>
      <c r="D4356" s="11" t="str">
        <f>IF($B4356 &lt;&gt; "",VLOOKUP(MID(B4356,3,5),'Recyclabilité Prod Matx'!C:F,3,FALSE),"")</f>
        <v/>
      </c>
      <c r="E4356" s="11" t="str">
        <f>IF($B4356 &lt;&gt; "",VLOOKUP(MID(B4356,3,5),'Recyclabilité Prod Matx'!C:F,4,FALSE), "")</f>
        <v/>
      </c>
      <c r="F4356" s="12" t="str">
        <f>IF($B4356 &lt;&gt; "", IF(C4356="Totale","",IF(D4356 = 0, "", VLOOKUP(D4356,'Cond Compo'!A:B,2,FALSE))),"")</f>
        <v/>
      </c>
      <c r="G4356" s="28"/>
      <c r="H4356" s="11" t="str">
        <f xml:space="preserve"> IF(C4356="Totale",2,IF($G4356 &lt;&gt; "", IF(D4356 = "E",MATCH(G4356, 'Cond Compo'!D$16:D$18, 0), MATCH(G4356, 'Cond Compo'!C$16:C$19, 0)), ""))</f>
        <v/>
      </c>
      <c r="I4356" s="12" t="str">
        <f>IF($E4356 &lt;&gt; "", IF(E4356 = 0, "", VLOOKUP(E4356,'Cond Perturbation'!A:B,2,FALSE)),"")</f>
        <v/>
      </c>
      <c r="J4356" s="28"/>
      <c r="K4356" s="29" t="str">
        <f>IF($B4356 &lt;&gt; "", IF(C4356="Oui",IF(H4356=1,IF(E4356=0,Résultat!G$8,IF(J4356="No",Résultat!$G$8,Résultat!$G$7)),IF(H4356=2,IF(E4356=0,Résultat!G$9,IF(J4356="No",Résultat!$G$9,Résultat!$G$7)),Résultat!$G$7)),IF(C4356 = "Totale", IF(H4356=1,IF(E4356=0,Résultat!G$8,IF(J4356="No",Résultat!$G$9,Résultat!$G$7)),IF(H4356=2,IF(E4356=0,Résultat!G$9,IF(J4356="No",Résultat!$G$9,Résultat!$G$7)),Résultat!$G$7)),Résultat!$G$7)), "")</f>
        <v/>
      </c>
    </row>
    <row r="4357" spans="1:11" ht="20.100000000000001" customHeight="1">
      <c r="A4357" s="26"/>
      <c r="B4357" s="27"/>
      <c r="C4357" s="11" t="str">
        <f>IF($B4357 &lt;&gt; "",VLOOKUP(MID(B4357,3,5),'Recyclabilité Prod Matx'!C:F,2,FALSE), "")</f>
        <v/>
      </c>
      <c r="D4357" s="11" t="str">
        <f>IF($B4357 &lt;&gt; "",VLOOKUP(MID(B4357,3,5),'Recyclabilité Prod Matx'!C:F,3,FALSE),"")</f>
        <v/>
      </c>
      <c r="E4357" s="11" t="str">
        <f>IF($B4357 &lt;&gt; "",VLOOKUP(MID(B4357,3,5),'Recyclabilité Prod Matx'!C:F,4,FALSE), "")</f>
        <v/>
      </c>
      <c r="F4357" s="12" t="str">
        <f>IF($B4357 &lt;&gt; "", IF(C4357="Totale","",IF(D4357 = 0, "", VLOOKUP(D4357,'Cond Compo'!A:B,2,FALSE))),"")</f>
        <v/>
      </c>
      <c r="G4357" s="28"/>
      <c r="H4357" s="11" t="str">
        <f xml:space="preserve"> IF(C4357="Totale",2,IF($G4357 &lt;&gt; "", IF(D4357 = "E",MATCH(G4357, 'Cond Compo'!D$16:D$18, 0), MATCH(G4357, 'Cond Compo'!C$16:C$19, 0)), ""))</f>
        <v/>
      </c>
      <c r="I4357" s="12" t="str">
        <f>IF($E4357 &lt;&gt; "", IF(E4357 = 0, "", VLOOKUP(E4357,'Cond Perturbation'!A:B,2,FALSE)),"")</f>
        <v/>
      </c>
      <c r="J4357" s="28"/>
      <c r="K4357" s="29" t="str">
        <f>IF($B4357 &lt;&gt; "", IF(C4357="Oui",IF(H4357=1,IF(E4357=0,Résultat!G$8,IF(J4357="No",Résultat!$G$8,Résultat!$G$7)),IF(H4357=2,IF(E4357=0,Résultat!G$9,IF(J4357="No",Résultat!$G$9,Résultat!$G$7)),Résultat!$G$7)),IF(C4357 = "Totale", IF(H4357=1,IF(E4357=0,Résultat!G$8,IF(J4357="No",Résultat!$G$9,Résultat!$G$7)),IF(H4357=2,IF(E4357=0,Résultat!G$9,IF(J4357="No",Résultat!$G$9,Résultat!$G$7)),Résultat!$G$7)),Résultat!$G$7)), "")</f>
        <v/>
      </c>
    </row>
    <row r="4358" spans="1:11" ht="20.100000000000001" customHeight="1">
      <c r="A4358" s="26"/>
      <c r="B4358" s="27"/>
      <c r="C4358" s="11" t="str">
        <f>IF($B4358 &lt;&gt; "",VLOOKUP(MID(B4358,3,5),'Recyclabilité Prod Matx'!C:F,2,FALSE), "")</f>
        <v/>
      </c>
      <c r="D4358" s="11" t="str">
        <f>IF($B4358 &lt;&gt; "",VLOOKUP(MID(B4358,3,5),'Recyclabilité Prod Matx'!C:F,3,FALSE),"")</f>
        <v/>
      </c>
      <c r="E4358" s="11" t="str">
        <f>IF($B4358 &lt;&gt; "",VLOOKUP(MID(B4358,3,5),'Recyclabilité Prod Matx'!C:F,4,FALSE), "")</f>
        <v/>
      </c>
      <c r="F4358" s="12" t="str">
        <f>IF($B4358 &lt;&gt; "", IF(C4358="Totale","",IF(D4358 = 0, "", VLOOKUP(D4358,'Cond Compo'!A:B,2,FALSE))),"")</f>
        <v/>
      </c>
      <c r="G4358" s="28"/>
      <c r="H4358" s="11" t="str">
        <f xml:space="preserve"> IF(C4358="Totale",2,IF($G4358 &lt;&gt; "", IF(D4358 = "E",MATCH(G4358, 'Cond Compo'!D$16:D$18, 0), MATCH(G4358, 'Cond Compo'!C$16:C$19, 0)), ""))</f>
        <v/>
      </c>
      <c r="I4358" s="12" t="str">
        <f>IF($E4358 &lt;&gt; "", IF(E4358 = 0, "", VLOOKUP(E4358,'Cond Perturbation'!A:B,2,FALSE)),"")</f>
        <v/>
      </c>
      <c r="J4358" s="28"/>
      <c r="K4358" s="29" t="str">
        <f>IF($B4358 &lt;&gt; "", IF(C4358="Oui",IF(H4358=1,IF(E4358=0,Résultat!G$8,IF(J4358="No",Résultat!$G$8,Résultat!$G$7)),IF(H4358=2,IF(E4358=0,Résultat!G$9,IF(J4358="No",Résultat!$G$9,Résultat!$G$7)),Résultat!$G$7)),IF(C4358 = "Totale", IF(H4358=1,IF(E4358=0,Résultat!G$8,IF(J4358="No",Résultat!$G$9,Résultat!$G$7)),IF(H4358=2,IF(E4358=0,Résultat!G$9,IF(J4358="No",Résultat!$G$9,Résultat!$G$7)),Résultat!$G$7)),Résultat!$G$7)), "")</f>
        <v/>
      </c>
    </row>
    <row r="4359" spans="1:11" ht="20.100000000000001" customHeight="1">
      <c r="A4359" s="26"/>
      <c r="B4359" s="27"/>
      <c r="C4359" s="11" t="str">
        <f>IF($B4359 &lt;&gt; "",VLOOKUP(MID(B4359,3,5),'Recyclabilité Prod Matx'!C:F,2,FALSE), "")</f>
        <v/>
      </c>
      <c r="D4359" s="11" t="str">
        <f>IF($B4359 &lt;&gt; "",VLOOKUP(MID(B4359,3,5),'Recyclabilité Prod Matx'!C:F,3,FALSE),"")</f>
        <v/>
      </c>
      <c r="E4359" s="11" t="str">
        <f>IF($B4359 &lt;&gt; "",VLOOKUP(MID(B4359,3,5),'Recyclabilité Prod Matx'!C:F,4,FALSE), "")</f>
        <v/>
      </c>
      <c r="F4359" s="12" t="str">
        <f>IF($B4359 &lt;&gt; "", IF(C4359="Totale","",IF(D4359 = 0, "", VLOOKUP(D4359,'Cond Compo'!A:B,2,FALSE))),"")</f>
        <v/>
      </c>
      <c r="G4359" s="28"/>
      <c r="H4359" s="11" t="str">
        <f xml:space="preserve"> IF(C4359="Totale",2,IF($G4359 &lt;&gt; "", IF(D4359 = "E",MATCH(G4359, 'Cond Compo'!D$16:D$18, 0), MATCH(G4359, 'Cond Compo'!C$16:C$19, 0)), ""))</f>
        <v/>
      </c>
      <c r="I4359" s="12" t="str">
        <f>IF($E4359 &lt;&gt; "", IF(E4359 = 0, "", VLOOKUP(E4359,'Cond Perturbation'!A:B,2,FALSE)),"")</f>
        <v/>
      </c>
      <c r="J4359" s="28"/>
      <c r="K4359" s="29" t="str">
        <f>IF($B4359 &lt;&gt; "", IF(C4359="Oui",IF(H4359=1,IF(E4359=0,Résultat!G$8,IF(J4359="No",Résultat!$G$8,Résultat!$G$7)),IF(H4359=2,IF(E4359=0,Résultat!G$9,IF(J4359="No",Résultat!$G$9,Résultat!$G$7)),Résultat!$G$7)),IF(C4359 = "Totale", IF(H4359=1,IF(E4359=0,Résultat!G$8,IF(J4359="No",Résultat!$G$9,Résultat!$G$7)),IF(H4359=2,IF(E4359=0,Résultat!G$9,IF(J4359="No",Résultat!$G$9,Résultat!$G$7)),Résultat!$G$7)),Résultat!$G$7)), "")</f>
        <v/>
      </c>
    </row>
    <row r="4360" spans="1:11" ht="20.100000000000001" customHeight="1">
      <c r="A4360" s="26"/>
      <c r="B4360" s="27"/>
      <c r="C4360" s="11" t="str">
        <f>IF($B4360 &lt;&gt; "",VLOOKUP(MID(B4360,3,5),'Recyclabilité Prod Matx'!C:F,2,FALSE), "")</f>
        <v/>
      </c>
      <c r="D4360" s="11" t="str">
        <f>IF($B4360 &lt;&gt; "",VLOOKUP(MID(B4360,3,5),'Recyclabilité Prod Matx'!C:F,3,FALSE),"")</f>
        <v/>
      </c>
      <c r="E4360" s="11" t="str">
        <f>IF($B4360 &lt;&gt; "",VLOOKUP(MID(B4360,3,5),'Recyclabilité Prod Matx'!C:F,4,FALSE), "")</f>
        <v/>
      </c>
      <c r="F4360" s="12" t="str">
        <f>IF($B4360 &lt;&gt; "", IF(C4360="Totale","",IF(D4360 = 0, "", VLOOKUP(D4360,'Cond Compo'!A:B,2,FALSE))),"")</f>
        <v/>
      </c>
      <c r="G4360" s="28"/>
      <c r="H4360" s="11" t="str">
        <f xml:space="preserve"> IF(C4360="Totale",2,IF($G4360 &lt;&gt; "", IF(D4360 = "E",MATCH(G4360, 'Cond Compo'!D$16:D$18, 0), MATCH(G4360, 'Cond Compo'!C$16:C$19, 0)), ""))</f>
        <v/>
      </c>
      <c r="I4360" s="12" t="str">
        <f>IF($E4360 &lt;&gt; "", IF(E4360 = 0, "", VLOOKUP(E4360,'Cond Perturbation'!A:B,2,FALSE)),"")</f>
        <v/>
      </c>
      <c r="J4360" s="28"/>
      <c r="K4360" s="29" t="str">
        <f>IF($B4360 &lt;&gt; "", IF(C4360="Oui",IF(H4360=1,IF(E4360=0,Résultat!G$8,IF(J4360="No",Résultat!$G$8,Résultat!$G$7)),IF(H4360=2,IF(E4360=0,Résultat!G$9,IF(J4360="No",Résultat!$G$9,Résultat!$G$7)),Résultat!$G$7)),IF(C4360 = "Totale", IF(H4360=1,IF(E4360=0,Résultat!G$8,IF(J4360="No",Résultat!$G$9,Résultat!$G$7)),IF(H4360=2,IF(E4360=0,Résultat!G$9,IF(J4360="No",Résultat!$G$9,Résultat!$G$7)),Résultat!$G$7)),Résultat!$G$7)), "")</f>
        <v/>
      </c>
    </row>
    <row r="4361" spans="1:11" ht="20.100000000000001" customHeight="1">
      <c r="A4361" s="26"/>
      <c r="B4361" s="27"/>
      <c r="C4361" s="11" t="str">
        <f>IF($B4361 &lt;&gt; "",VLOOKUP(MID(B4361,3,5),'Recyclabilité Prod Matx'!C:F,2,FALSE), "")</f>
        <v/>
      </c>
      <c r="D4361" s="11" t="str">
        <f>IF($B4361 &lt;&gt; "",VLOOKUP(MID(B4361,3,5),'Recyclabilité Prod Matx'!C:F,3,FALSE),"")</f>
        <v/>
      </c>
      <c r="E4361" s="11" t="str">
        <f>IF($B4361 &lt;&gt; "",VLOOKUP(MID(B4361,3,5),'Recyclabilité Prod Matx'!C:F,4,FALSE), "")</f>
        <v/>
      </c>
      <c r="F4361" s="12" t="str">
        <f>IF($B4361 &lt;&gt; "", IF(C4361="Totale","",IF(D4361 = 0, "", VLOOKUP(D4361,'Cond Compo'!A:B,2,FALSE))),"")</f>
        <v/>
      </c>
      <c r="G4361" s="28"/>
      <c r="H4361" s="11" t="str">
        <f xml:space="preserve"> IF(C4361="Totale",2,IF($G4361 &lt;&gt; "", IF(D4361 = "E",MATCH(G4361, 'Cond Compo'!D$16:D$18, 0), MATCH(G4361, 'Cond Compo'!C$16:C$19, 0)), ""))</f>
        <v/>
      </c>
      <c r="I4361" s="12" t="str">
        <f>IF($E4361 &lt;&gt; "", IF(E4361 = 0, "", VLOOKUP(E4361,'Cond Perturbation'!A:B,2,FALSE)),"")</f>
        <v/>
      </c>
      <c r="J4361" s="28"/>
      <c r="K4361" s="29" t="str">
        <f>IF($B4361 &lt;&gt; "", IF(C4361="Oui",IF(H4361=1,IF(E4361=0,Résultat!G$8,IF(J4361="No",Résultat!$G$8,Résultat!$G$7)),IF(H4361=2,IF(E4361=0,Résultat!G$9,IF(J4361="No",Résultat!$G$9,Résultat!$G$7)),Résultat!$G$7)),IF(C4361 = "Totale", IF(H4361=1,IF(E4361=0,Résultat!G$8,IF(J4361="No",Résultat!$G$9,Résultat!$G$7)),IF(H4361=2,IF(E4361=0,Résultat!G$9,IF(J4361="No",Résultat!$G$9,Résultat!$G$7)),Résultat!$G$7)),Résultat!$G$7)), "")</f>
        <v/>
      </c>
    </row>
    <row r="4362" spans="1:11" ht="20.100000000000001" customHeight="1">
      <c r="A4362" s="26"/>
      <c r="B4362" s="27"/>
      <c r="C4362" s="11" t="str">
        <f>IF($B4362 &lt;&gt; "",VLOOKUP(MID(B4362,3,5),'Recyclabilité Prod Matx'!C:F,2,FALSE), "")</f>
        <v/>
      </c>
      <c r="D4362" s="11" t="str">
        <f>IF($B4362 &lt;&gt; "",VLOOKUP(MID(B4362,3,5),'Recyclabilité Prod Matx'!C:F,3,FALSE),"")</f>
        <v/>
      </c>
      <c r="E4362" s="11" t="str">
        <f>IF($B4362 &lt;&gt; "",VLOOKUP(MID(B4362,3,5),'Recyclabilité Prod Matx'!C:F,4,FALSE), "")</f>
        <v/>
      </c>
      <c r="F4362" s="12" t="str">
        <f>IF($B4362 &lt;&gt; "", IF(C4362="Totale","",IF(D4362 = 0, "", VLOOKUP(D4362,'Cond Compo'!A:B,2,FALSE))),"")</f>
        <v/>
      </c>
      <c r="G4362" s="28"/>
      <c r="H4362" s="11" t="str">
        <f xml:space="preserve"> IF(C4362="Totale",2,IF($G4362 &lt;&gt; "", IF(D4362 = "E",MATCH(G4362, 'Cond Compo'!D$16:D$18, 0), MATCH(G4362, 'Cond Compo'!C$16:C$19, 0)), ""))</f>
        <v/>
      </c>
      <c r="I4362" s="12" t="str">
        <f>IF($E4362 &lt;&gt; "", IF(E4362 = 0, "", VLOOKUP(E4362,'Cond Perturbation'!A:B,2,FALSE)),"")</f>
        <v/>
      </c>
      <c r="J4362" s="28"/>
      <c r="K4362" s="29" t="str">
        <f>IF($B4362 &lt;&gt; "", IF(C4362="Oui",IF(H4362=1,IF(E4362=0,Résultat!G$8,IF(J4362="No",Résultat!$G$8,Résultat!$G$7)),IF(H4362=2,IF(E4362=0,Résultat!G$9,IF(J4362="No",Résultat!$G$9,Résultat!$G$7)),Résultat!$G$7)),IF(C4362 = "Totale", IF(H4362=1,IF(E4362=0,Résultat!G$8,IF(J4362="No",Résultat!$G$9,Résultat!$G$7)),IF(H4362=2,IF(E4362=0,Résultat!G$9,IF(J4362="No",Résultat!$G$9,Résultat!$G$7)),Résultat!$G$7)),Résultat!$G$7)), "")</f>
        <v/>
      </c>
    </row>
    <row r="4363" spans="1:11" ht="20.100000000000001" customHeight="1">
      <c r="A4363" s="26"/>
      <c r="B4363" s="27"/>
      <c r="C4363" s="11" t="str">
        <f>IF($B4363 &lt;&gt; "",VLOOKUP(MID(B4363,3,5),'Recyclabilité Prod Matx'!C:F,2,FALSE), "")</f>
        <v/>
      </c>
      <c r="D4363" s="11" t="str">
        <f>IF($B4363 &lt;&gt; "",VLOOKUP(MID(B4363,3,5),'Recyclabilité Prod Matx'!C:F,3,FALSE),"")</f>
        <v/>
      </c>
      <c r="E4363" s="11" t="str">
        <f>IF($B4363 &lt;&gt; "",VLOOKUP(MID(B4363,3,5),'Recyclabilité Prod Matx'!C:F,4,FALSE), "")</f>
        <v/>
      </c>
      <c r="F4363" s="12" t="str">
        <f>IF($B4363 &lt;&gt; "", IF(C4363="Totale","",IF(D4363 = 0, "", VLOOKUP(D4363,'Cond Compo'!A:B,2,FALSE))),"")</f>
        <v/>
      </c>
      <c r="G4363" s="28"/>
      <c r="H4363" s="11" t="str">
        <f xml:space="preserve"> IF(C4363="Totale",2,IF($G4363 &lt;&gt; "", IF(D4363 = "E",MATCH(G4363, 'Cond Compo'!D$16:D$18, 0), MATCH(G4363, 'Cond Compo'!C$16:C$19, 0)), ""))</f>
        <v/>
      </c>
      <c r="I4363" s="12" t="str">
        <f>IF($E4363 &lt;&gt; "", IF(E4363 = 0, "", VLOOKUP(E4363,'Cond Perturbation'!A:B,2,FALSE)),"")</f>
        <v/>
      </c>
      <c r="J4363" s="28"/>
      <c r="K4363" s="29" t="str">
        <f>IF($B4363 &lt;&gt; "", IF(C4363="Oui",IF(H4363=1,IF(E4363=0,Résultat!G$8,IF(J4363="No",Résultat!$G$8,Résultat!$G$7)),IF(H4363=2,IF(E4363=0,Résultat!G$9,IF(J4363="No",Résultat!$G$9,Résultat!$G$7)),Résultat!$G$7)),IF(C4363 = "Totale", IF(H4363=1,IF(E4363=0,Résultat!G$8,IF(J4363="No",Résultat!$G$9,Résultat!$G$7)),IF(H4363=2,IF(E4363=0,Résultat!G$9,IF(J4363="No",Résultat!$G$9,Résultat!$G$7)),Résultat!$G$7)),Résultat!$G$7)), "")</f>
        <v/>
      </c>
    </row>
    <row r="4364" spans="1:11" ht="20.100000000000001" customHeight="1">
      <c r="A4364" s="26"/>
      <c r="B4364" s="27"/>
      <c r="C4364" s="11" t="str">
        <f>IF($B4364 &lt;&gt; "",VLOOKUP(MID(B4364,3,5),'Recyclabilité Prod Matx'!C:F,2,FALSE), "")</f>
        <v/>
      </c>
      <c r="D4364" s="11" t="str">
        <f>IF($B4364 &lt;&gt; "",VLOOKUP(MID(B4364,3,5),'Recyclabilité Prod Matx'!C:F,3,FALSE),"")</f>
        <v/>
      </c>
      <c r="E4364" s="11" t="str">
        <f>IF($B4364 &lt;&gt; "",VLOOKUP(MID(B4364,3,5),'Recyclabilité Prod Matx'!C:F,4,FALSE), "")</f>
        <v/>
      </c>
      <c r="F4364" s="12" t="str">
        <f>IF($B4364 &lt;&gt; "", IF(C4364="Totale","",IF(D4364 = 0, "", VLOOKUP(D4364,'Cond Compo'!A:B,2,FALSE))),"")</f>
        <v/>
      </c>
      <c r="G4364" s="28"/>
      <c r="H4364" s="11" t="str">
        <f xml:space="preserve"> IF(C4364="Totale",2,IF($G4364 &lt;&gt; "", IF(D4364 = "E",MATCH(G4364, 'Cond Compo'!D$16:D$18, 0), MATCH(G4364, 'Cond Compo'!C$16:C$19, 0)), ""))</f>
        <v/>
      </c>
      <c r="I4364" s="12" t="str">
        <f>IF($E4364 &lt;&gt; "", IF(E4364 = 0, "", VLOOKUP(E4364,'Cond Perturbation'!A:B,2,FALSE)),"")</f>
        <v/>
      </c>
      <c r="J4364" s="28"/>
      <c r="K4364" s="29" t="str">
        <f>IF($B4364 &lt;&gt; "", IF(C4364="Oui",IF(H4364=1,IF(E4364=0,Résultat!G$8,IF(J4364="No",Résultat!$G$8,Résultat!$G$7)),IF(H4364=2,IF(E4364=0,Résultat!G$9,IF(J4364="No",Résultat!$G$9,Résultat!$G$7)),Résultat!$G$7)),IF(C4364 = "Totale", IF(H4364=1,IF(E4364=0,Résultat!G$8,IF(J4364="No",Résultat!$G$9,Résultat!$G$7)),IF(H4364=2,IF(E4364=0,Résultat!G$9,IF(J4364="No",Résultat!$G$9,Résultat!$G$7)),Résultat!$G$7)),Résultat!$G$7)), "")</f>
        <v/>
      </c>
    </row>
    <row r="4365" spans="1:11" ht="20.100000000000001" customHeight="1">
      <c r="A4365" s="26"/>
      <c r="B4365" s="27"/>
      <c r="C4365" s="11" t="str">
        <f>IF($B4365 &lt;&gt; "",VLOOKUP(MID(B4365,3,5),'Recyclabilité Prod Matx'!C:F,2,FALSE), "")</f>
        <v/>
      </c>
      <c r="D4365" s="11" t="str">
        <f>IF($B4365 &lt;&gt; "",VLOOKUP(MID(B4365,3,5),'Recyclabilité Prod Matx'!C:F,3,FALSE),"")</f>
        <v/>
      </c>
      <c r="E4365" s="11" t="str">
        <f>IF($B4365 &lt;&gt; "",VLOOKUP(MID(B4365,3,5),'Recyclabilité Prod Matx'!C:F,4,FALSE), "")</f>
        <v/>
      </c>
      <c r="F4365" s="12" t="str">
        <f>IF($B4365 &lt;&gt; "", IF(C4365="Totale","",IF(D4365 = 0, "", VLOOKUP(D4365,'Cond Compo'!A:B,2,FALSE))),"")</f>
        <v/>
      </c>
      <c r="G4365" s="28"/>
      <c r="H4365" s="11" t="str">
        <f xml:space="preserve"> IF(C4365="Totale",2,IF($G4365 &lt;&gt; "", IF(D4365 = "E",MATCH(G4365, 'Cond Compo'!D$16:D$18, 0), MATCH(G4365, 'Cond Compo'!C$16:C$19, 0)), ""))</f>
        <v/>
      </c>
      <c r="I4365" s="12" t="str">
        <f>IF($E4365 &lt;&gt; "", IF(E4365 = 0, "", VLOOKUP(E4365,'Cond Perturbation'!A:B,2,FALSE)),"")</f>
        <v/>
      </c>
      <c r="J4365" s="28"/>
      <c r="K4365" s="29" t="str">
        <f>IF($B4365 &lt;&gt; "", IF(C4365="Oui",IF(H4365=1,IF(E4365=0,Résultat!G$8,IF(J4365="No",Résultat!$G$8,Résultat!$G$7)),IF(H4365=2,IF(E4365=0,Résultat!G$9,IF(J4365="No",Résultat!$G$9,Résultat!$G$7)),Résultat!$G$7)),IF(C4365 = "Totale", IF(H4365=1,IF(E4365=0,Résultat!G$8,IF(J4365="No",Résultat!$G$9,Résultat!$G$7)),IF(H4365=2,IF(E4365=0,Résultat!G$9,IF(J4365="No",Résultat!$G$9,Résultat!$G$7)),Résultat!$G$7)),Résultat!$G$7)), "")</f>
        <v/>
      </c>
    </row>
    <row r="4366" spans="1:11" ht="20.100000000000001" customHeight="1">
      <c r="A4366" s="26"/>
      <c r="B4366" s="27"/>
      <c r="C4366" s="11" t="str">
        <f>IF($B4366 &lt;&gt; "",VLOOKUP(MID(B4366,3,5),'Recyclabilité Prod Matx'!C:F,2,FALSE), "")</f>
        <v/>
      </c>
      <c r="D4366" s="11" t="str">
        <f>IF($B4366 &lt;&gt; "",VLOOKUP(MID(B4366,3,5),'Recyclabilité Prod Matx'!C:F,3,FALSE),"")</f>
        <v/>
      </c>
      <c r="E4366" s="11" t="str">
        <f>IF($B4366 &lt;&gt; "",VLOOKUP(MID(B4366,3,5),'Recyclabilité Prod Matx'!C:F,4,FALSE), "")</f>
        <v/>
      </c>
      <c r="F4366" s="12" t="str">
        <f>IF($B4366 &lt;&gt; "", IF(C4366="Totale","",IF(D4366 = 0, "", VLOOKUP(D4366,'Cond Compo'!A:B,2,FALSE))),"")</f>
        <v/>
      </c>
      <c r="G4366" s="28"/>
      <c r="H4366" s="11" t="str">
        <f xml:space="preserve"> IF(C4366="Totale",2,IF($G4366 &lt;&gt; "", IF(D4366 = "E",MATCH(G4366, 'Cond Compo'!D$16:D$18, 0), MATCH(G4366, 'Cond Compo'!C$16:C$19, 0)), ""))</f>
        <v/>
      </c>
      <c r="I4366" s="12" t="str">
        <f>IF($E4366 &lt;&gt; "", IF(E4366 = 0, "", VLOOKUP(E4366,'Cond Perturbation'!A:B,2,FALSE)),"")</f>
        <v/>
      </c>
      <c r="J4366" s="28"/>
      <c r="K4366" s="29" t="str">
        <f>IF($B4366 &lt;&gt; "", IF(C4366="Oui",IF(H4366=1,IF(E4366=0,Résultat!G$8,IF(J4366="No",Résultat!$G$8,Résultat!$G$7)),IF(H4366=2,IF(E4366=0,Résultat!G$9,IF(J4366="No",Résultat!$G$9,Résultat!$G$7)),Résultat!$G$7)),IF(C4366 = "Totale", IF(H4366=1,IF(E4366=0,Résultat!G$8,IF(J4366="No",Résultat!$G$9,Résultat!$G$7)),IF(H4366=2,IF(E4366=0,Résultat!G$9,IF(J4366="No",Résultat!$G$9,Résultat!$G$7)),Résultat!$G$7)),Résultat!$G$7)), "")</f>
        <v/>
      </c>
    </row>
    <row r="4367" spans="1:11" ht="20.100000000000001" customHeight="1">
      <c r="A4367" s="26"/>
      <c r="B4367" s="27"/>
      <c r="C4367" s="11" t="str">
        <f>IF($B4367 &lt;&gt; "",VLOOKUP(MID(B4367,3,5),'Recyclabilité Prod Matx'!C:F,2,FALSE), "")</f>
        <v/>
      </c>
      <c r="D4367" s="11" t="str">
        <f>IF($B4367 &lt;&gt; "",VLOOKUP(MID(B4367,3,5),'Recyclabilité Prod Matx'!C:F,3,FALSE),"")</f>
        <v/>
      </c>
      <c r="E4367" s="11" t="str">
        <f>IF($B4367 &lt;&gt; "",VLOOKUP(MID(B4367,3,5),'Recyclabilité Prod Matx'!C:F,4,FALSE), "")</f>
        <v/>
      </c>
      <c r="F4367" s="12" t="str">
        <f>IF($B4367 &lt;&gt; "", IF(C4367="Totale","",IF(D4367 = 0, "", VLOOKUP(D4367,'Cond Compo'!A:B,2,FALSE))),"")</f>
        <v/>
      </c>
      <c r="G4367" s="28"/>
      <c r="H4367" s="11" t="str">
        <f xml:space="preserve"> IF(C4367="Totale",2,IF($G4367 &lt;&gt; "", IF(D4367 = "E",MATCH(G4367, 'Cond Compo'!D$16:D$18, 0), MATCH(G4367, 'Cond Compo'!C$16:C$19, 0)), ""))</f>
        <v/>
      </c>
      <c r="I4367" s="12" t="str">
        <f>IF($E4367 &lt;&gt; "", IF(E4367 = 0, "", VLOOKUP(E4367,'Cond Perturbation'!A:B,2,FALSE)),"")</f>
        <v/>
      </c>
      <c r="J4367" s="28"/>
      <c r="K4367" s="29" t="str">
        <f>IF($B4367 &lt;&gt; "", IF(C4367="Oui",IF(H4367=1,IF(E4367=0,Résultat!G$8,IF(J4367="No",Résultat!$G$8,Résultat!$G$7)),IF(H4367=2,IF(E4367=0,Résultat!G$9,IF(J4367="No",Résultat!$G$9,Résultat!$G$7)),Résultat!$G$7)),IF(C4367 = "Totale", IF(H4367=1,IF(E4367=0,Résultat!G$8,IF(J4367="No",Résultat!$G$9,Résultat!$G$7)),IF(H4367=2,IF(E4367=0,Résultat!G$9,IF(J4367="No",Résultat!$G$9,Résultat!$G$7)),Résultat!$G$7)),Résultat!$G$7)), "")</f>
        <v/>
      </c>
    </row>
    <row r="4368" spans="1:11" ht="20.100000000000001" customHeight="1">
      <c r="A4368" s="26"/>
      <c r="B4368" s="27"/>
      <c r="C4368" s="11" t="str">
        <f>IF($B4368 &lt;&gt; "",VLOOKUP(MID(B4368,3,5),'Recyclabilité Prod Matx'!C:F,2,FALSE), "")</f>
        <v/>
      </c>
      <c r="D4368" s="11" t="str">
        <f>IF($B4368 &lt;&gt; "",VLOOKUP(MID(B4368,3,5),'Recyclabilité Prod Matx'!C:F,3,FALSE),"")</f>
        <v/>
      </c>
      <c r="E4368" s="11" t="str">
        <f>IF($B4368 &lt;&gt; "",VLOOKUP(MID(B4368,3,5),'Recyclabilité Prod Matx'!C:F,4,FALSE), "")</f>
        <v/>
      </c>
      <c r="F4368" s="12" t="str">
        <f>IF($B4368 &lt;&gt; "", IF(C4368="Totale","",IF(D4368 = 0, "", VLOOKUP(D4368,'Cond Compo'!A:B,2,FALSE))),"")</f>
        <v/>
      </c>
      <c r="G4368" s="28"/>
      <c r="H4368" s="11" t="str">
        <f xml:space="preserve"> IF(C4368="Totale",2,IF($G4368 &lt;&gt; "", IF(D4368 = "E",MATCH(G4368, 'Cond Compo'!D$16:D$18, 0), MATCH(G4368, 'Cond Compo'!C$16:C$19, 0)), ""))</f>
        <v/>
      </c>
      <c r="I4368" s="12" t="str">
        <f>IF($E4368 &lt;&gt; "", IF(E4368 = 0, "", VLOOKUP(E4368,'Cond Perturbation'!A:B,2,FALSE)),"")</f>
        <v/>
      </c>
      <c r="J4368" s="28"/>
      <c r="K4368" s="29" t="str">
        <f>IF($B4368 &lt;&gt; "", IF(C4368="Oui",IF(H4368=1,IF(E4368=0,Résultat!G$8,IF(J4368="No",Résultat!$G$8,Résultat!$G$7)),IF(H4368=2,IF(E4368=0,Résultat!G$9,IF(J4368="No",Résultat!$G$9,Résultat!$G$7)),Résultat!$G$7)),IF(C4368 = "Totale", IF(H4368=1,IF(E4368=0,Résultat!G$8,IF(J4368="No",Résultat!$G$9,Résultat!$G$7)),IF(H4368=2,IF(E4368=0,Résultat!G$9,IF(J4368="No",Résultat!$G$9,Résultat!$G$7)),Résultat!$G$7)),Résultat!$G$7)), "")</f>
        <v/>
      </c>
    </row>
    <row r="4369" spans="1:11" ht="20.100000000000001" customHeight="1">
      <c r="A4369" s="26"/>
      <c r="B4369" s="27"/>
      <c r="C4369" s="11" t="str">
        <f>IF($B4369 &lt;&gt; "",VLOOKUP(MID(B4369,3,5),'Recyclabilité Prod Matx'!C:F,2,FALSE), "")</f>
        <v/>
      </c>
      <c r="D4369" s="11" t="str">
        <f>IF($B4369 &lt;&gt; "",VLOOKUP(MID(B4369,3,5),'Recyclabilité Prod Matx'!C:F,3,FALSE),"")</f>
        <v/>
      </c>
      <c r="E4369" s="11" t="str">
        <f>IF($B4369 &lt;&gt; "",VLOOKUP(MID(B4369,3,5),'Recyclabilité Prod Matx'!C:F,4,FALSE), "")</f>
        <v/>
      </c>
      <c r="F4369" s="12" t="str">
        <f>IF($B4369 &lt;&gt; "", IF(C4369="Totale","",IF(D4369 = 0, "", VLOOKUP(D4369,'Cond Compo'!A:B,2,FALSE))),"")</f>
        <v/>
      </c>
      <c r="G4369" s="28"/>
      <c r="H4369" s="11" t="str">
        <f xml:space="preserve"> IF(C4369="Totale",2,IF($G4369 &lt;&gt; "", IF(D4369 = "E",MATCH(G4369, 'Cond Compo'!D$16:D$18, 0), MATCH(G4369, 'Cond Compo'!C$16:C$19, 0)), ""))</f>
        <v/>
      </c>
      <c r="I4369" s="12" t="str">
        <f>IF($E4369 &lt;&gt; "", IF(E4369 = 0, "", VLOOKUP(E4369,'Cond Perturbation'!A:B,2,FALSE)),"")</f>
        <v/>
      </c>
      <c r="J4369" s="28"/>
      <c r="K4369" s="29" t="str">
        <f>IF($B4369 &lt;&gt; "", IF(C4369="Oui",IF(H4369=1,IF(E4369=0,Résultat!G$8,IF(J4369="No",Résultat!$G$8,Résultat!$G$7)),IF(H4369=2,IF(E4369=0,Résultat!G$9,IF(J4369="No",Résultat!$G$9,Résultat!$G$7)),Résultat!$G$7)),IF(C4369 = "Totale", IF(H4369=1,IF(E4369=0,Résultat!G$8,IF(J4369="No",Résultat!$G$9,Résultat!$G$7)),IF(H4369=2,IF(E4369=0,Résultat!G$9,IF(J4369="No",Résultat!$G$9,Résultat!$G$7)),Résultat!$G$7)),Résultat!$G$7)), "")</f>
        <v/>
      </c>
    </row>
    <row r="4370" spans="1:11" ht="20.100000000000001" customHeight="1">
      <c r="A4370" s="26"/>
      <c r="B4370" s="27"/>
      <c r="C4370" s="11" t="str">
        <f>IF($B4370 &lt;&gt; "",VLOOKUP(MID(B4370,3,5),'Recyclabilité Prod Matx'!C:F,2,FALSE), "")</f>
        <v/>
      </c>
      <c r="D4370" s="11" t="str">
        <f>IF($B4370 &lt;&gt; "",VLOOKUP(MID(B4370,3,5),'Recyclabilité Prod Matx'!C:F,3,FALSE),"")</f>
        <v/>
      </c>
      <c r="E4370" s="11" t="str">
        <f>IF($B4370 &lt;&gt; "",VLOOKUP(MID(B4370,3,5),'Recyclabilité Prod Matx'!C:F,4,FALSE), "")</f>
        <v/>
      </c>
      <c r="F4370" s="12" t="str">
        <f>IF($B4370 &lt;&gt; "", IF(C4370="Totale","",IF(D4370 = 0, "", VLOOKUP(D4370,'Cond Compo'!A:B,2,FALSE))),"")</f>
        <v/>
      </c>
      <c r="G4370" s="28"/>
      <c r="H4370" s="11" t="str">
        <f xml:space="preserve"> IF(C4370="Totale",2,IF($G4370 &lt;&gt; "", IF(D4370 = "E",MATCH(G4370, 'Cond Compo'!D$16:D$18, 0), MATCH(G4370, 'Cond Compo'!C$16:C$19, 0)), ""))</f>
        <v/>
      </c>
      <c r="I4370" s="12" t="str">
        <f>IF($E4370 &lt;&gt; "", IF(E4370 = 0, "", VLOOKUP(E4370,'Cond Perturbation'!A:B,2,FALSE)),"")</f>
        <v/>
      </c>
      <c r="J4370" s="28"/>
      <c r="K4370" s="29" t="str">
        <f>IF($B4370 &lt;&gt; "", IF(C4370="Oui",IF(H4370=1,IF(E4370=0,Résultat!G$8,IF(J4370="No",Résultat!$G$8,Résultat!$G$7)),IF(H4370=2,IF(E4370=0,Résultat!G$9,IF(J4370="No",Résultat!$G$9,Résultat!$G$7)),Résultat!$G$7)),IF(C4370 = "Totale", IF(H4370=1,IF(E4370=0,Résultat!G$8,IF(J4370="No",Résultat!$G$9,Résultat!$G$7)),IF(H4370=2,IF(E4370=0,Résultat!G$9,IF(J4370="No",Résultat!$G$9,Résultat!$G$7)),Résultat!$G$7)),Résultat!$G$7)), "")</f>
        <v/>
      </c>
    </row>
    <row r="4371" spans="1:11" ht="20.100000000000001" customHeight="1">
      <c r="A4371" s="26"/>
      <c r="B4371" s="27"/>
      <c r="C4371" s="11" t="str">
        <f>IF($B4371 &lt;&gt; "",VLOOKUP(MID(B4371,3,5),'Recyclabilité Prod Matx'!C:F,2,FALSE), "")</f>
        <v/>
      </c>
      <c r="D4371" s="11" t="str">
        <f>IF($B4371 &lt;&gt; "",VLOOKUP(MID(B4371,3,5),'Recyclabilité Prod Matx'!C:F,3,FALSE),"")</f>
        <v/>
      </c>
      <c r="E4371" s="11" t="str">
        <f>IF($B4371 &lt;&gt; "",VLOOKUP(MID(B4371,3,5),'Recyclabilité Prod Matx'!C:F,4,FALSE), "")</f>
        <v/>
      </c>
      <c r="F4371" s="12" t="str">
        <f>IF($B4371 &lt;&gt; "", IF(C4371="Totale","",IF(D4371 = 0, "", VLOOKUP(D4371,'Cond Compo'!A:B,2,FALSE))),"")</f>
        <v/>
      </c>
      <c r="G4371" s="28"/>
      <c r="H4371" s="11" t="str">
        <f xml:space="preserve"> IF(C4371="Totale",2,IF($G4371 &lt;&gt; "", IF(D4371 = "E",MATCH(G4371, 'Cond Compo'!D$16:D$18, 0), MATCH(G4371, 'Cond Compo'!C$16:C$19, 0)), ""))</f>
        <v/>
      </c>
      <c r="I4371" s="12" t="str">
        <f>IF($E4371 &lt;&gt; "", IF(E4371 = 0, "", VLOOKUP(E4371,'Cond Perturbation'!A:B,2,FALSE)),"")</f>
        <v/>
      </c>
      <c r="J4371" s="28"/>
      <c r="K4371" s="29" t="str">
        <f>IF($B4371 &lt;&gt; "", IF(C4371="Oui",IF(H4371=1,IF(E4371=0,Résultat!G$8,IF(J4371="No",Résultat!$G$8,Résultat!$G$7)),IF(H4371=2,IF(E4371=0,Résultat!G$9,IF(J4371="No",Résultat!$G$9,Résultat!$G$7)),Résultat!$G$7)),IF(C4371 = "Totale", IF(H4371=1,IF(E4371=0,Résultat!G$8,IF(J4371="No",Résultat!$G$9,Résultat!$G$7)),IF(H4371=2,IF(E4371=0,Résultat!G$9,IF(J4371="No",Résultat!$G$9,Résultat!$G$7)),Résultat!$G$7)),Résultat!$G$7)), "")</f>
        <v/>
      </c>
    </row>
    <row r="4372" spans="1:11" ht="20.100000000000001" customHeight="1">
      <c r="A4372" s="26"/>
      <c r="B4372" s="27"/>
      <c r="C4372" s="11" t="str">
        <f>IF($B4372 &lt;&gt; "",VLOOKUP(MID(B4372,3,5),'Recyclabilité Prod Matx'!C:F,2,FALSE), "")</f>
        <v/>
      </c>
      <c r="D4372" s="11" t="str">
        <f>IF($B4372 &lt;&gt; "",VLOOKUP(MID(B4372,3,5),'Recyclabilité Prod Matx'!C:F,3,FALSE),"")</f>
        <v/>
      </c>
      <c r="E4372" s="11" t="str">
        <f>IF($B4372 &lt;&gt; "",VLOOKUP(MID(B4372,3,5),'Recyclabilité Prod Matx'!C:F,4,FALSE), "")</f>
        <v/>
      </c>
      <c r="F4372" s="12" t="str">
        <f>IF($B4372 &lt;&gt; "", IF(C4372="Totale","",IF(D4372 = 0, "", VLOOKUP(D4372,'Cond Compo'!A:B,2,FALSE))),"")</f>
        <v/>
      </c>
      <c r="G4372" s="28"/>
      <c r="H4372" s="11" t="str">
        <f xml:space="preserve"> IF(C4372="Totale",2,IF($G4372 &lt;&gt; "", IF(D4372 = "E",MATCH(G4372, 'Cond Compo'!D$16:D$18, 0), MATCH(G4372, 'Cond Compo'!C$16:C$19, 0)), ""))</f>
        <v/>
      </c>
      <c r="I4372" s="12" t="str">
        <f>IF($E4372 &lt;&gt; "", IF(E4372 = 0, "", VLOOKUP(E4372,'Cond Perturbation'!A:B,2,FALSE)),"")</f>
        <v/>
      </c>
      <c r="J4372" s="28"/>
      <c r="K4372" s="29" t="str">
        <f>IF($B4372 &lt;&gt; "", IF(C4372="Oui",IF(H4372=1,IF(E4372=0,Résultat!G$8,IF(J4372="No",Résultat!$G$8,Résultat!$G$7)),IF(H4372=2,IF(E4372=0,Résultat!G$9,IF(J4372="No",Résultat!$G$9,Résultat!$G$7)),Résultat!$G$7)),IF(C4372 = "Totale", IF(H4372=1,IF(E4372=0,Résultat!G$8,IF(J4372="No",Résultat!$G$9,Résultat!$G$7)),IF(H4372=2,IF(E4372=0,Résultat!G$9,IF(J4372="No",Résultat!$G$9,Résultat!$G$7)),Résultat!$G$7)),Résultat!$G$7)), "")</f>
        <v/>
      </c>
    </row>
    <row r="4373" spans="1:11" ht="20.100000000000001" customHeight="1">
      <c r="A4373" s="26"/>
      <c r="B4373" s="27"/>
      <c r="C4373" s="11" t="str">
        <f>IF($B4373 &lt;&gt; "",VLOOKUP(MID(B4373,3,5),'Recyclabilité Prod Matx'!C:F,2,FALSE), "")</f>
        <v/>
      </c>
      <c r="D4373" s="11" t="str">
        <f>IF($B4373 &lt;&gt; "",VLOOKUP(MID(B4373,3,5),'Recyclabilité Prod Matx'!C:F,3,FALSE),"")</f>
        <v/>
      </c>
      <c r="E4373" s="11" t="str">
        <f>IF($B4373 &lt;&gt; "",VLOOKUP(MID(B4373,3,5),'Recyclabilité Prod Matx'!C:F,4,FALSE), "")</f>
        <v/>
      </c>
      <c r="F4373" s="12" t="str">
        <f>IF($B4373 &lt;&gt; "", IF(C4373="Totale","",IF(D4373 = 0, "", VLOOKUP(D4373,'Cond Compo'!A:B,2,FALSE))),"")</f>
        <v/>
      </c>
      <c r="G4373" s="28"/>
      <c r="H4373" s="11" t="str">
        <f xml:space="preserve"> IF(C4373="Totale",2,IF($G4373 &lt;&gt; "", IF(D4373 = "E",MATCH(G4373, 'Cond Compo'!D$16:D$18, 0), MATCH(G4373, 'Cond Compo'!C$16:C$19, 0)), ""))</f>
        <v/>
      </c>
      <c r="I4373" s="12" t="str">
        <f>IF($E4373 &lt;&gt; "", IF(E4373 = 0, "", VLOOKUP(E4373,'Cond Perturbation'!A:B,2,FALSE)),"")</f>
        <v/>
      </c>
      <c r="J4373" s="28"/>
      <c r="K4373" s="29" t="str">
        <f>IF($B4373 &lt;&gt; "", IF(C4373="Oui",IF(H4373=1,IF(E4373=0,Résultat!G$8,IF(J4373="No",Résultat!$G$8,Résultat!$G$7)),IF(H4373=2,IF(E4373=0,Résultat!G$9,IF(J4373="No",Résultat!$G$9,Résultat!$G$7)),Résultat!$G$7)),IF(C4373 = "Totale", IF(H4373=1,IF(E4373=0,Résultat!G$8,IF(J4373="No",Résultat!$G$9,Résultat!$G$7)),IF(H4373=2,IF(E4373=0,Résultat!G$9,IF(J4373="No",Résultat!$G$9,Résultat!$G$7)),Résultat!$G$7)),Résultat!$G$7)), "")</f>
        <v/>
      </c>
    </row>
    <row r="4374" spans="1:11" ht="20.100000000000001" customHeight="1">
      <c r="A4374" s="26"/>
      <c r="B4374" s="27"/>
      <c r="C4374" s="11" t="str">
        <f>IF($B4374 &lt;&gt; "",VLOOKUP(MID(B4374,3,5),'Recyclabilité Prod Matx'!C:F,2,FALSE), "")</f>
        <v/>
      </c>
      <c r="D4374" s="11" t="str">
        <f>IF($B4374 &lt;&gt; "",VLOOKUP(MID(B4374,3,5),'Recyclabilité Prod Matx'!C:F,3,FALSE),"")</f>
        <v/>
      </c>
      <c r="E4374" s="11" t="str">
        <f>IF($B4374 &lt;&gt; "",VLOOKUP(MID(B4374,3,5),'Recyclabilité Prod Matx'!C:F,4,FALSE), "")</f>
        <v/>
      </c>
      <c r="F4374" s="12" t="str">
        <f>IF($B4374 &lt;&gt; "", IF(C4374="Totale","",IF(D4374 = 0, "", VLOOKUP(D4374,'Cond Compo'!A:B,2,FALSE))),"")</f>
        <v/>
      </c>
      <c r="G4374" s="28"/>
      <c r="H4374" s="11" t="str">
        <f xml:space="preserve"> IF(C4374="Totale",2,IF($G4374 &lt;&gt; "", IF(D4374 = "E",MATCH(G4374, 'Cond Compo'!D$16:D$18, 0), MATCH(G4374, 'Cond Compo'!C$16:C$19, 0)), ""))</f>
        <v/>
      </c>
      <c r="I4374" s="12" t="str">
        <f>IF($E4374 &lt;&gt; "", IF(E4374 = 0, "", VLOOKUP(E4374,'Cond Perturbation'!A:B,2,FALSE)),"")</f>
        <v/>
      </c>
      <c r="J4374" s="28"/>
      <c r="K4374" s="29" t="str">
        <f>IF($B4374 &lt;&gt; "", IF(C4374="Oui",IF(H4374=1,IF(E4374=0,Résultat!G$8,IF(J4374="No",Résultat!$G$8,Résultat!$G$7)),IF(H4374=2,IF(E4374=0,Résultat!G$9,IF(J4374="No",Résultat!$G$9,Résultat!$G$7)),Résultat!$G$7)),IF(C4374 = "Totale", IF(H4374=1,IF(E4374=0,Résultat!G$8,IF(J4374="No",Résultat!$G$9,Résultat!$G$7)),IF(H4374=2,IF(E4374=0,Résultat!G$9,IF(J4374="No",Résultat!$G$9,Résultat!$G$7)),Résultat!$G$7)),Résultat!$G$7)), "")</f>
        <v/>
      </c>
    </row>
    <row r="4375" spans="1:11" ht="20.100000000000001" customHeight="1">
      <c r="A4375" s="26"/>
      <c r="B4375" s="27"/>
      <c r="C4375" s="11" t="str">
        <f>IF($B4375 &lt;&gt; "",VLOOKUP(MID(B4375,3,5),'Recyclabilité Prod Matx'!C:F,2,FALSE), "")</f>
        <v/>
      </c>
      <c r="D4375" s="11" t="str">
        <f>IF($B4375 &lt;&gt; "",VLOOKUP(MID(B4375,3,5),'Recyclabilité Prod Matx'!C:F,3,FALSE),"")</f>
        <v/>
      </c>
      <c r="E4375" s="11" t="str">
        <f>IF($B4375 &lt;&gt; "",VLOOKUP(MID(B4375,3,5),'Recyclabilité Prod Matx'!C:F,4,FALSE), "")</f>
        <v/>
      </c>
      <c r="F4375" s="12" t="str">
        <f>IF($B4375 &lt;&gt; "", IF(C4375="Totale","",IF(D4375 = 0, "", VLOOKUP(D4375,'Cond Compo'!A:B,2,FALSE))),"")</f>
        <v/>
      </c>
      <c r="G4375" s="28"/>
      <c r="H4375" s="11" t="str">
        <f xml:space="preserve"> IF(C4375="Totale",2,IF($G4375 &lt;&gt; "", IF(D4375 = "E",MATCH(G4375, 'Cond Compo'!D$16:D$18, 0), MATCH(G4375, 'Cond Compo'!C$16:C$19, 0)), ""))</f>
        <v/>
      </c>
      <c r="I4375" s="12" t="str">
        <f>IF($E4375 &lt;&gt; "", IF(E4375 = 0, "", VLOOKUP(E4375,'Cond Perturbation'!A:B,2,FALSE)),"")</f>
        <v/>
      </c>
      <c r="J4375" s="28"/>
      <c r="K4375" s="29" t="str">
        <f>IF($B4375 &lt;&gt; "", IF(C4375="Oui",IF(H4375=1,IF(E4375=0,Résultat!G$8,IF(J4375="No",Résultat!$G$8,Résultat!$G$7)),IF(H4375=2,IF(E4375=0,Résultat!G$9,IF(J4375="No",Résultat!$G$9,Résultat!$G$7)),Résultat!$G$7)),IF(C4375 = "Totale", IF(H4375=1,IF(E4375=0,Résultat!G$8,IF(J4375="No",Résultat!$G$9,Résultat!$G$7)),IF(H4375=2,IF(E4375=0,Résultat!G$9,IF(J4375="No",Résultat!$G$9,Résultat!$G$7)),Résultat!$G$7)),Résultat!$G$7)), "")</f>
        <v/>
      </c>
    </row>
    <row r="4376" spans="1:11" ht="20.100000000000001" customHeight="1">
      <c r="A4376" s="26"/>
      <c r="B4376" s="27"/>
      <c r="C4376" s="11" t="str">
        <f>IF($B4376 &lt;&gt; "",VLOOKUP(MID(B4376,3,5),'Recyclabilité Prod Matx'!C:F,2,FALSE), "")</f>
        <v/>
      </c>
      <c r="D4376" s="11" t="str">
        <f>IF($B4376 &lt;&gt; "",VLOOKUP(MID(B4376,3,5),'Recyclabilité Prod Matx'!C:F,3,FALSE),"")</f>
        <v/>
      </c>
      <c r="E4376" s="11" t="str">
        <f>IF($B4376 &lt;&gt; "",VLOOKUP(MID(B4376,3,5),'Recyclabilité Prod Matx'!C:F,4,FALSE), "")</f>
        <v/>
      </c>
      <c r="F4376" s="12" t="str">
        <f>IF($B4376 &lt;&gt; "", IF(C4376="Totale","",IF(D4376 = 0, "", VLOOKUP(D4376,'Cond Compo'!A:B,2,FALSE))),"")</f>
        <v/>
      </c>
      <c r="G4376" s="28"/>
      <c r="H4376" s="11" t="str">
        <f xml:space="preserve"> IF(C4376="Totale",2,IF($G4376 &lt;&gt; "", IF(D4376 = "E",MATCH(G4376, 'Cond Compo'!D$16:D$18, 0), MATCH(G4376, 'Cond Compo'!C$16:C$19, 0)), ""))</f>
        <v/>
      </c>
      <c r="I4376" s="12" t="str">
        <f>IF($E4376 &lt;&gt; "", IF(E4376 = 0, "", VLOOKUP(E4376,'Cond Perturbation'!A:B,2,FALSE)),"")</f>
        <v/>
      </c>
      <c r="J4376" s="28"/>
      <c r="K4376" s="29" t="str">
        <f>IF($B4376 &lt;&gt; "", IF(C4376="Oui",IF(H4376=1,IF(E4376=0,Résultat!G$8,IF(J4376="No",Résultat!$G$8,Résultat!$G$7)),IF(H4376=2,IF(E4376=0,Résultat!G$9,IF(J4376="No",Résultat!$G$9,Résultat!$G$7)),Résultat!$G$7)),IF(C4376 = "Totale", IF(H4376=1,IF(E4376=0,Résultat!G$8,IF(J4376="No",Résultat!$G$9,Résultat!$G$7)),IF(H4376=2,IF(E4376=0,Résultat!G$9,IF(J4376="No",Résultat!$G$9,Résultat!$G$7)),Résultat!$G$7)),Résultat!$G$7)), "")</f>
        <v/>
      </c>
    </row>
    <row r="4377" spans="1:11" ht="20.100000000000001" customHeight="1">
      <c r="A4377" s="26"/>
      <c r="B4377" s="27"/>
      <c r="C4377" s="11" t="str">
        <f>IF($B4377 &lt;&gt; "",VLOOKUP(MID(B4377,3,5),'Recyclabilité Prod Matx'!C:F,2,FALSE), "")</f>
        <v/>
      </c>
      <c r="D4377" s="11" t="str">
        <f>IF($B4377 &lt;&gt; "",VLOOKUP(MID(B4377,3,5),'Recyclabilité Prod Matx'!C:F,3,FALSE),"")</f>
        <v/>
      </c>
      <c r="E4377" s="11" t="str">
        <f>IF($B4377 &lt;&gt; "",VLOOKUP(MID(B4377,3,5),'Recyclabilité Prod Matx'!C:F,4,FALSE), "")</f>
        <v/>
      </c>
      <c r="F4377" s="12" t="str">
        <f>IF($B4377 &lt;&gt; "", IF(C4377="Totale","",IF(D4377 = 0, "", VLOOKUP(D4377,'Cond Compo'!A:B,2,FALSE))),"")</f>
        <v/>
      </c>
      <c r="G4377" s="28"/>
      <c r="H4377" s="11" t="str">
        <f xml:space="preserve"> IF(C4377="Totale",2,IF($G4377 &lt;&gt; "", IF(D4377 = "E",MATCH(G4377, 'Cond Compo'!D$16:D$18, 0), MATCH(G4377, 'Cond Compo'!C$16:C$19, 0)), ""))</f>
        <v/>
      </c>
      <c r="I4377" s="12" t="str">
        <f>IF($E4377 &lt;&gt; "", IF(E4377 = 0, "", VLOOKUP(E4377,'Cond Perturbation'!A:B,2,FALSE)),"")</f>
        <v/>
      </c>
      <c r="J4377" s="28"/>
      <c r="K4377" s="29" t="str">
        <f>IF($B4377 &lt;&gt; "", IF(C4377="Oui",IF(H4377=1,IF(E4377=0,Résultat!G$8,IF(J4377="No",Résultat!$G$8,Résultat!$G$7)),IF(H4377=2,IF(E4377=0,Résultat!G$9,IF(J4377="No",Résultat!$G$9,Résultat!$G$7)),Résultat!$G$7)),IF(C4377 = "Totale", IF(H4377=1,IF(E4377=0,Résultat!G$8,IF(J4377="No",Résultat!$G$9,Résultat!$G$7)),IF(H4377=2,IF(E4377=0,Résultat!G$9,IF(J4377="No",Résultat!$G$9,Résultat!$G$7)),Résultat!$G$7)),Résultat!$G$7)), "")</f>
        <v/>
      </c>
    </row>
    <row r="4378" spans="1:11" ht="20.100000000000001" customHeight="1">
      <c r="A4378" s="26"/>
      <c r="B4378" s="27"/>
      <c r="C4378" s="11" t="str">
        <f>IF($B4378 &lt;&gt; "",VLOOKUP(MID(B4378,3,5),'Recyclabilité Prod Matx'!C:F,2,FALSE), "")</f>
        <v/>
      </c>
      <c r="D4378" s="11" t="str">
        <f>IF($B4378 &lt;&gt; "",VLOOKUP(MID(B4378,3,5),'Recyclabilité Prod Matx'!C:F,3,FALSE),"")</f>
        <v/>
      </c>
      <c r="E4378" s="11" t="str">
        <f>IF($B4378 &lt;&gt; "",VLOOKUP(MID(B4378,3,5),'Recyclabilité Prod Matx'!C:F,4,FALSE), "")</f>
        <v/>
      </c>
      <c r="F4378" s="12" t="str">
        <f>IF($B4378 &lt;&gt; "", IF(C4378="Totale","",IF(D4378 = 0, "", VLOOKUP(D4378,'Cond Compo'!A:B,2,FALSE))),"")</f>
        <v/>
      </c>
      <c r="G4378" s="28"/>
      <c r="H4378" s="11" t="str">
        <f xml:space="preserve"> IF(C4378="Totale",2,IF($G4378 &lt;&gt; "", IF(D4378 = "E",MATCH(G4378, 'Cond Compo'!D$16:D$18, 0), MATCH(G4378, 'Cond Compo'!C$16:C$19, 0)), ""))</f>
        <v/>
      </c>
      <c r="I4378" s="12" t="str">
        <f>IF($E4378 &lt;&gt; "", IF(E4378 = 0, "", VLOOKUP(E4378,'Cond Perturbation'!A:B,2,FALSE)),"")</f>
        <v/>
      </c>
      <c r="J4378" s="28"/>
      <c r="K4378" s="29" t="str">
        <f>IF($B4378 &lt;&gt; "", IF(C4378="Oui",IF(H4378=1,IF(E4378=0,Résultat!G$8,IF(J4378="No",Résultat!$G$8,Résultat!$G$7)),IF(H4378=2,IF(E4378=0,Résultat!G$9,IF(J4378="No",Résultat!$G$9,Résultat!$G$7)),Résultat!$G$7)),IF(C4378 = "Totale", IF(H4378=1,IF(E4378=0,Résultat!G$8,IF(J4378="No",Résultat!$G$9,Résultat!$G$7)),IF(H4378=2,IF(E4378=0,Résultat!G$9,IF(J4378="No",Résultat!$G$9,Résultat!$G$7)),Résultat!$G$7)),Résultat!$G$7)), "")</f>
        <v/>
      </c>
    </row>
    <row r="4379" spans="1:11" ht="20.100000000000001" customHeight="1">
      <c r="A4379" s="26"/>
      <c r="B4379" s="27"/>
      <c r="C4379" s="11" t="str">
        <f>IF($B4379 &lt;&gt; "",VLOOKUP(MID(B4379,3,5),'Recyclabilité Prod Matx'!C:F,2,FALSE), "")</f>
        <v/>
      </c>
      <c r="D4379" s="11" t="str">
        <f>IF($B4379 &lt;&gt; "",VLOOKUP(MID(B4379,3,5),'Recyclabilité Prod Matx'!C:F,3,FALSE),"")</f>
        <v/>
      </c>
      <c r="E4379" s="11" t="str">
        <f>IF($B4379 &lt;&gt; "",VLOOKUP(MID(B4379,3,5),'Recyclabilité Prod Matx'!C:F,4,FALSE), "")</f>
        <v/>
      </c>
      <c r="F4379" s="12" t="str">
        <f>IF($B4379 &lt;&gt; "", IF(C4379="Totale","",IF(D4379 = 0, "", VLOOKUP(D4379,'Cond Compo'!A:B,2,FALSE))),"")</f>
        <v/>
      </c>
      <c r="G4379" s="28"/>
      <c r="H4379" s="11" t="str">
        <f xml:space="preserve"> IF(C4379="Totale",2,IF($G4379 &lt;&gt; "", IF(D4379 = "E",MATCH(G4379, 'Cond Compo'!D$16:D$18, 0), MATCH(G4379, 'Cond Compo'!C$16:C$19, 0)), ""))</f>
        <v/>
      </c>
      <c r="I4379" s="12" t="str">
        <f>IF($E4379 &lt;&gt; "", IF(E4379 = 0, "", VLOOKUP(E4379,'Cond Perturbation'!A:B,2,FALSE)),"")</f>
        <v/>
      </c>
      <c r="J4379" s="28"/>
      <c r="K4379" s="29" t="str">
        <f>IF($B4379 &lt;&gt; "", IF(C4379="Oui",IF(H4379=1,IF(E4379=0,Résultat!G$8,IF(J4379="No",Résultat!$G$8,Résultat!$G$7)),IF(H4379=2,IF(E4379=0,Résultat!G$9,IF(J4379="No",Résultat!$G$9,Résultat!$G$7)),Résultat!$G$7)),IF(C4379 = "Totale", IF(H4379=1,IF(E4379=0,Résultat!G$8,IF(J4379="No",Résultat!$G$9,Résultat!$G$7)),IF(H4379=2,IF(E4379=0,Résultat!G$9,IF(J4379="No",Résultat!$G$9,Résultat!$G$7)),Résultat!$G$7)),Résultat!$G$7)), "")</f>
        <v/>
      </c>
    </row>
    <row r="4380" spans="1:11" ht="20.100000000000001" customHeight="1">
      <c r="A4380" s="26"/>
      <c r="B4380" s="27"/>
      <c r="C4380" s="11" t="str">
        <f>IF($B4380 &lt;&gt; "",VLOOKUP(MID(B4380,3,5),'Recyclabilité Prod Matx'!C:F,2,FALSE), "")</f>
        <v/>
      </c>
      <c r="D4380" s="11" t="str">
        <f>IF($B4380 &lt;&gt; "",VLOOKUP(MID(B4380,3,5),'Recyclabilité Prod Matx'!C:F,3,FALSE),"")</f>
        <v/>
      </c>
      <c r="E4380" s="11" t="str">
        <f>IF($B4380 &lt;&gt; "",VLOOKUP(MID(B4380,3,5),'Recyclabilité Prod Matx'!C:F,4,FALSE), "")</f>
        <v/>
      </c>
      <c r="F4380" s="12" t="str">
        <f>IF($B4380 &lt;&gt; "", IF(C4380="Totale","",IF(D4380 = 0, "", VLOOKUP(D4380,'Cond Compo'!A:B,2,FALSE))),"")</f>
        <v/>
      </c>
      <c r="G4380" s="28"/>
      <c r="H4380" s="11" t="str">
        <f xml:space="preserve"> IF(C4380="Totale",2,IF($G4380 &lt;&gt; "", IF(D4380 = "E",MATCH(G4380, 'Cond Compo'!D$16:D$18, 0), MATCH(G4380, 'Cond Compo'!C$16:C$19, 0)), ""))</f>
        <v/>
      </c>
      <c r="I4380" s="12" t="str">
        <f>IF($E4380 &lt;&gt; "", IF(E4380 = 0, "", VLOOKUP(E4380,'Cond Perturbation'!A:B,2,FALSE)),"")</f>
        <v/>
      </c>
      <c r="J4380" s="28"/>
      <c r="K4380" s="29" t="str">
        <f>IF($B4380 &lt;&gt; "", IF(C4380="Oui",IF(H4380=1,IF(E4380=0,Résultat!G$8,IF(J4380="No",Résultat!$G$8,Résultat!$G$7)),IF(H4380=2,IF(E4380=0,Résultat!G$9,IF(J4380="No",Résultat!$G$9,Résultat!$G$7)),Résultat!$G$7)),IF(C4380 = "Totale", IF(H4380=1,IF(E4380=0,Résultat!G$8,IF(J4380="No",Résultat!$G$9,Résultat!$G$7)),IF(H4380=2,IF(E4380=0,Résultat!G$9,IF(J4380="No",Résultat!$G$9,Résultat!$G$7)),Résultat!$G$7)),Résultat!$G$7)), "")</f>
        <v/>
      </c>
    </row>
    <row r="4381" spans="1:11" ht="20.100000000000001" customHeight="1">
      <c r="A4381" s="26"/>
      <c r="B4381" s="27"/>
      <c r="C4381" s="11" t="str">
        <f>IF($B4381 &lt;&gt; "",VLOOKUP(MID(B4381,3,5),'Recyclabilité Prod Matx'!C:F,2,FALSE), "")</f>
        <v/>
      </c>
      <c r="D4381" s="11" t="str">
        <f>IF($B4381 &lt;&gt; "",VLOOKUP(MID(B4381,3,5),'Recyclabilité Prod Matx'!C:F,3,FALSE),"")</f>
        <v/>
      </c>
      <c r="E4381" s="11" t="str">
        <f>IF($B4381 &lt;&gt; "",VLOOKUP(MID(B4381,3,5),'Recyclabilité Prod Matx'!C:F,4,FALSE), "")</f>
        <v/>
      </c>
      <c r="F4381" s="12" t="str">
        <f>IF($B4381 &lt;&gt; "", IF(C4381="Totale","",IF(D4381 = 0, "", VLOOKUP(D4381,'Cond Compo'!A:B,2,FALSE))),"")</f>
        <v/>
      </c>
      <c r="G4381" s="28"/>
      <c r="H4381" s="11" t="str">
        <f xml:space="preserve"> IF(C4381="Totale",2,IF($G4381 &lt;&gt; "", IF(D4381 = "E",MATCH(G4381, 'Cond Compo'!D$16:D$18, 0), MATCH(G4381, 'Cond Compo'!C$16:C$19, 0)), ""))</f>
        <v/>
      </c>
      <c r="I4381" s="12" t="str">
        <f>IF($E4381 &lt;&gt; "", IF(E4381 = 0, "", VLOOKUP(E4381,'Cond Perturbation'!A:B,2,FALSE)),"")</f>
        <v/>
      </c>
      <c r="J4381" s="28"/>
      <c r="K4381" s="29" t="str">
        <f>IF($B4381 &lt;&gt; "", IF(C4381="Oui",IF(H4381=1,IF(E4381=0,Résultat!G$8,IF(J4381="No",Résultat!$G$8,Résultat!$G$7)),IF(H4381=2,IF(E4381=0,Résultat!G$9,IF(J4381="No",Résultat!$G$9,Résultat!$G$7)),Résultat!$G$7)),IF(C4381 = "Totale", IF(H4381=1,IF(E4381=0,Résultat!G$8,IF(J4381="No",Résultat!$G$9,Résultat!$G$7)),IF(H4381=2,IF(E4381=0,Résultat!G$9,IF(J4381="No",Résultat!$G$9,Résultat!$G$7)),Résultat!$G$7)),Résultat!$G$7)), "")</f>
        <v/>
      </c>
    </row>
    <row r="4382" spans="1:11" ht="20.100000000000001" customHeight="1">
      <c r="A4382" s="26"/>
      <c r="B4382" s="27"/>
      <c r="C4382" s="11" t="str">
        <f>IF($B4382 &lt;&gt; "",VLOOKUP(MID(B4382,3,5),'Recyclabilité Prod Matx'!C:F,2,FALSE), "")</f>
        <v/>
      </c>
      <c r="D4382" s="11" t="str">
        <f>IF($B4382 &lt;&gt; "",VLOOKUP(MID(B4382,3,5),'Recyclabilité Prod Matx'!C:F,3,FALSE),"")</f>
        <v/>
      </c>
      <c r="E4382" s="11" t="str">
        <f>IF($B4382 &lt;&gt; "",VLOOKUP(MID(B4382,3,5),'Recyclabilité Prod Matx'!C:F,4,FALSE), "")</f>
        <v/>
      </c>
      <c r="F4382" s="12" t="str">
        <f>IF($B4382 &lt;&gt; "", IF(C4382="Totale","",IF(D4382 = 0, "", VLOOKUP(D4382,'Cond Compo'!A:B,2,FALSE))),"")</f>
        <v/>
      </c>
      <c r="G4382" s="28"/>
      <c r="H4382" s="11" t="str">
        <f xml:space="preserve"> IF(C4382="Totale",2,IF($G4382 &lt;&gt; "", IF(D4382 = "E",MATCH(G4382, 'Cond Compo'!D$16:D$18, 0), MATCH(G4382, 'Cond Compo'!C$16:C$19, 0)), ""))</f>
        <v/>
      </c>
      <c r="I4382" s="12" t="str">
        <f>IF($E4382 &lt;&gt; "", IF(E4382 = 0, "", VLOOKUP(E4382,'Cond Perturbation'!A:B,2,FALSE)),"")</f>
        <v/>
      </c>
      <c r="J4382" s="28"/>
      <c r="K4382" s="29" t="str">
        <f>IF($B4382 &lt;&gt; "", IF(C4382="Oui",IF(H4382=1,IF(E4382=0,Résultat!G$8,IF(J4382="No",Résultat!$G$8,Résultat!$G$7)),IF(H4382=2,IF(E4382=0,Résultat!G$9,IF(J4382="No",Résultat!$G$9,Résultat!$G$7)),Résultat!$G$7)),IF(C4382 = "Totale", IF(H4382=1,IF(E4382=0,Résultat!G$8,IF(J4382="No",Résultat!$G$9,Résultat!$G$7)),IF(H4382=2,IF(E4382=0,Résultat!G$9,IF(J4382="No",Résultat!$G$9,Résultat!$G$7)),Résultat!$G$7)),Résultat!$G$7)), "")</f>
        <v/>
      </c>
    </row>
    <row r="4383" spans="1:11" ht="20.100000000000001" customHeight="1">
      <c r="A4383" s="26"/>
      <c r="B4383" s="27"/>
      <c r="C4383" s="11" t="str">
        <f>IF($B4383 &lt;&gt; "",VLOOKUP(MID(B4383,3,5),'Recyclabilité Prod Matx'!C:F,2,FALSE), "")</f>
        <v/>
      </c>
      <c r="D4383" s="11" t="str">
        <f>IF($B4383 &lt;&gt; "",VLOOKUP(MID(B4383,3,5),'Recyclabilité Prod Matx'!C:F,3,FALSE),"")</f>
        <v/>
      </c>
      <c r="E4383" s="11" t="str">
        <f>IF($B4383 &lt;&gt; "",VLOOKUP(MID(B4383,3,5),'Recyclabilité Prod Matx'!C:F,4,FALSE), "")</f>
        <v/>
      </c>
      <c r="F4383" s="12" t="str">
        <f>IF($B4383 &lt;&gt; "", IF(C4383="Totale","",IF(D4383 = 0, "", VLOOKUP(D4383,'Cond Compo'!A:B,2,FALSE))),"")</f>
        <v/>
      </c>
      <c r="G4383" s="28"/>
      <c r="H4383" s="11" t="str">
        <f xml:space="preserve"> IF(C4383="Totale",2,IF($G4383 &lt;&gt; "", IF(D4383 = "E",MATCH(G4383, 'Cond Compo'!D$16:D$18, 0), MATCH(G4383, 'Cond Compo'!C$16:C$19, 0)), ""))</f>
        <v/>
      </c>
      <c r="I4383" s="12" t="str">
        <f>IF($E4383 &lt;&gt; "", IF(E4383 = 0, "", VLOOKUP(E4383,'Cond Perturbation'!A:B,2,FALSE)),"")</f>
        <v/>
      </c>
      <c r="J4383" s="28"/>
      <c r="K4383" s="29" t="str">
        <f>IF($B4383 &lt;&gt; "", IF(C4383="Oui",IF(H4383=1,IF(E4383=0,Résultat!G$8,IF(J4383="No",Résultat!$G$8,Résultat!$G$7)),IF(H4383=2,IF(E4383=0,Résultat!G$9,IF(J4383="No",Résultat!$G$9,Résultat!$G$7)),Résultat!$G$7)),IF(C4383 = "Totale", IF(H4383=1,IF(E4383=0,Résultat!G$8,IF(J4383="No",Résultat!$G$9,Résultat!$G$7)),IF(H4383=2,IF(E4383=0,Résultat!G$9,IF(J4383="No",Résultat!$G$9,Résultat!$G$7)),Résultat!$G$7)),Résultat!$G$7)), "")</f>
        <v/>
      </c>
    </row>
    <row r="4384" spans="1:11" ht="20.100000000000001" customHeight="1">
      <c r="A4384" s="26"/>
      <c r="B4384" s="27"/>
      <c r="C4384" s="11" t="str">
        <f>IF($B4384 &lt;&gt; "",VLOOKUP(MID(B4384,3,5),'Recyclabilité Prod Matx'!C:F,2,FALSE), "")</f>
        <v/>
      </c>
      <c r="D4384" s="11" t="str">
        <f>IF($B4384 &lt;&gt; "",VLOOKUP(MID(B4384,3,5),'Recyclabilité Prod Matx'!C:F,3,FALSE),"")</f>
        <v/>
      </c>
      <c r="E4384" s="11" t="str">
        <f>IF($B4384 &lt;&gt; "",VLOOKUP(MID(B4384,3,5),'Recyclabilité Prod Matx'!C:F,4,FALSE), "")</f>
        <v/>
      </c>
      <c r="F4384" s="12" t="str">
        <f>IF($B4384 &lt;&gt; "", IF(C4384="Totale","",IF(D4384 = 0, "", VLOOKUP(D4384,'Cond Compo'!A:B,2,FALSE))),"")</f>
        <v/>
      </c>
      <c r="G4384" s="28"/>
      <c r="H4384" s="11" t="str">
        <f xml:space="preserve"> IF(C4384="Totale",2,IF($G4384 &lt;&gt; "", IF(D4384 = "E",MATCH(G4384, 'Cond Compo'!D$16:D$18, 0), MATCH(G4384, 'Cond Compo'!C$16:C$19, 0)), ""))</f>
        <v/>
      </c>
      <c r="I4384" s="12" t="str">
        <f>IF($E4384 &lt;&gt; "", IF(E4384 = 0, "", VLOOKUP(E4384,'Cond Perturbation'!A:B,2,FALSE)),"")</f>
        <v/>
      </c>
      <c r="J4384" s="28"/>
      <c r="K4384" s="29" t="str">
        <f>IF($B4384 &lt;&gt; "", IF(C4384="Oui",IF(H4384=1,IF(E4384=0,Résultat!G$8,IF(J4384="No",Résultat!$G$8,Résultat!$G$7)),IF(H4384=2,IF(E4384=0,Résultat!G$9,IF(J4384="No",Résultat!$G$9,Résultat!$G$7)),Résultat!$G$7)),IF(C4384 = "Totale", IF(H4384=1,IF(E4384=0,Résultat!G$8,IF(J4384="No",Résultat!$G$9,Résultat!$G$7)),IF(H4384=2,IF(E4384=0,Résultat!G$9,IF(J4384="No",Résultat!$G$9,Résultat!$G$7)),Résultat!$G$7)),Résultat!$G$7)), "")</f>
        <v/>
      </c>
    </row>
    <row r="4385" spans="1:11" ht="20.100000000000001" customHeight="1">
      <c r="A4385" s="26"/>
      <c r="B4385" s="27"/>
      <c r="C4385" s="11" t="str">
        <f>IF($B4385 &lt;&gt; "",VLOOKUP(MID(B4385,3,5),'Recyclabilité Prod Matx'!C:F,2,FALSE), "")</f>
        <v/>
      </c>
      <c r="D4385" s="11" t="str">
        <f>IF($B4385 &lt;&gt; "",VLOOKUP(MID(B4385,3,5),'Recyclabilité Prod Matx'!C:F,3,FALSE),"")</f>
        <v/>
      </c>
      <c r="E4385" s="11" t="str">
        <f>IF($B4385 &lt;&gt; "",VLOOKUP(MID(B4385,3,5),'Recyclabilité Prod Matx'!C:F,4,FALSE), "")</f>
        <v/>
      </c>
      <c r="F4385" s="12" t="str">
        <f>IF($B4385 &lt;&gt; "", IF(C4385="Totale","",IF(D4385 = 0, "", VLOOKUP(D4385,'Cond Compo'!A:B,2,FALSE))),"")</f>
        <v/>
      </c>
      <c r="G4385" s="28"/>
      <c r="H4385" s="11" t="str">
        <f xml:space="preserve"> IF(C4385="Totale",2,IF($G4385 &lt;&gt; "", IF(D4385 = "E",MATCH(G4385, 'Cond Compo'!D$16:D$18, 0), MATCH(G4385, 'Cond Compo'!C$16:C$19, 0)), ""))</f>
        <v/>
      </c>
      <c r="I4385" s="12" t="str">
        <f>IF($E4385 &lt;&gt; "", IF(E4385 = 0, "", VLOOKUP(E4385,'Cond Perturbation'!A:B,2,FALSE)),"")</f>
        <v/>
      </c>
      <c r="J4385" s="28"/>
      <c r="K4385" s="29" t="str">
        <f>IF($B4385 &lt;&gt; "", IF(C4385="Oui",IF(H4385=1,IF(E4385=0,Résultat!G$8,IF(J4385="No",Résultat!$G$8,Résultat!$G$7)),IF(H4385=2,IF(E4385=0,Résultat!G$9,IF(J4385="No",Résultat!$G$9,Résultat!$G$7)),Résultat!$G$7)),IF(C4385 = "Totale", IF(H4385=1,IF(E4385=0,Résultat!G$8,IF(J4385="No",Résultat!$G$9,Résultat!$G$7)),IF(H4385=2,IF(E4385=0,Résultat!G$9,IF(J4385="No",Résultat!$G$9,Résultat!$G$7)),Résultat!$G$7)),Résultat!$G$7)), "")</f>
        <v/>
      </c>
    </row>
    <row r="4386" spans="1:11" ht="20.100000000000001" customHeight="1">
      <c r="A4386" s="26"/>
      <c r="B4386" s="27"/>
      <c r="C4386" s="11" t="str">
        <f>IF($B4386 &lt;&gt; "",VLOOKUP(MID(B4386,3,5),'Recyclabilité Prod Matx'!C:F,2,FALSE), "")</f>
        <v/>
      </c>
      <c r="D4386" s="11" t="str">
        <f>IF($B4386 &lt;&gt; "",VLOOKUP(MID(B4386,3,5),'Recyclabilité Prod Matx'!C:F,3,FALSE),"")</f>
        <v/>
      </c>
      <c r="E4386" s="11" t="str">
        <f>IF($B4386 &lt;&gt; "",VLOOKUP(MID(B4386,3,5),'Recyclabilité Prod Matx'!C:F,4,FALSE), "")</f>
        <v/>
      </c>
      <c r="F4386" s="12" t="str">
        <f>IF($B4386 &lt;&gt; "", IF(C4386="Totale","",IF(D4386 = 0, "", VLOOKUP(D4386,'Cond Compo'!A:B,2,FALSE))),"")</f>
        <v/>
      </c>
      <c r="G4386" s="28"/>
      <c r="H4386" s="11" t="str">
        <f xml:space="preserve"> IF(C4386="Totale",2,IF($G4386 &lt;&gt; "", IF(D4386 = "E",MATCH(G4386, 'Cond Compo'!D$16:D$18, 0), MATCH(G4386, 'Cond Compo'!C$16:C$19, 0)), ""))</f>
        <v/>
      </c>
      <c r="I4386" s="12" t="str">
        <f>IF($E4386 &lt;&gt; "", IF(E4386 = 0, "", VLOOKUP(E4386,'Cond Perturbation'!A:B,2,FALSE)),"")</f>
        <v/>
      </c>
      <c r="J4386" s="28"/>
      <c r="K4386" s="29" t="str">
        <f>IF($B4386 &lt;&gt; "", IF(C4386="Oui",IF(H4386=1,IF(E4386=0,Résultat!G$8,IF(J4386="No",Résultat!$G$8,Résultat!$G$7)),IF(H4386=2,IF(E4386=0,Résultat!G$9,IF(J4386="No",Résultat!$G$9,Résultat!$G$7)),Résultat!$G$7)),IF(C4386 = "Totale", IF(H4386=1,IF(E4386=0,Résultat!G$8,IF(J4386="No",Résultat!$G$9,Résultat!$G$7)),IF(H4386=2,IF(E4386=0,Résultat!G$9,IF(J4386="No",Résultat!$G$9,Résultat!$G$7)),Résultat!$G$7)),Résultat!$G$7)), "")</f>
        <v/>
      </c>
    </row>
    <row r="4387" spans="1:11" ht="20.100000000000001" customHeight="1">
      <c r="A4387" s="26"/>
      <c r="B4387" s="27"/>
      <c r="C4387" s="11" t="str">
        <f>IF($B4387 &lt;&gt; "",VLOOKUP(MID(B4387,3,5),'Recyclabilité Prod Matx'!C:F,2,FALSE), "")</f>
        <v/>
      </c>
      <c r="D4387" s="11" t="str">
        <f>IF($B4387 &lt;&gt; "",VLOOKUP(MID(B4387,3,5),'Recyclabilité Prod Matx'!C:F,3,FALSE),"")</f>
        <v/>
      </c>
      <c r="E4387" s="11" t="str">
        <f>IF($B4387 &lt;&gt; "",VLOOKUP(MID(B4387,3,5),'Recyclabilité Prod Matx'!C:F,4,FALSE), "")</f>
        <v/>
      </c>
      <c r="F4387" s="12" t="str">
        <f>IF($B4387 &lt;&gt; "", IF(C4387="Totale","",IF(D4387 = 0, "", VLOOKUP(D4387,'Cond Compo'!A:B,2,FALSE))),"")</f>
        <v/>
      </c>
      <c r="G4387" s="28"/>
      <c r="H4387" s="11" t="str">
        <f xml:space="preserve"> IF(C4387="Totale",2,IF($G4387 &lt;&gt; "", IF(D4387 = "E",MATCH(G4387, 'Cond Compo'!D$16:D$18, 0), MATCH(G4387, 'Cond Compo'!C$16:C$19, 0)), ""))</f>
        <v/>
      </c>
      <c r="I4387" s="12" t="str">
        <f>IF($E4387 &lt;&gt; "", IF(E4387 = 0, "", VLOOKUP(E4387,'Cond Perturbation'!A:B,2,FALSE)),"")</f>
        <v/>
      </c>
      <c r="J4387" s="28"/>
      <c r="K4387" s="29" t="str">
        <f>IF($B4387 &lt;&gt; "", IF(C4387="Oui",IF(H4387=1,IF(E4387=0,Résultat!G$8,IF(J4387="No",Résultat!$G$8,Résultat!$G$7)),IF(H4387=2,IF(E4387=0,Résultat!G$9,IF(J4387="No",Résultat!$G$9,Résultat!$G$7)),Résultat!$G$7)),IF(C4387 = "Totale", IF(H4387=1,IF(E4387=0,Résultat!G$8,IF(J4387="No",Résultat!$G$9,Résultat!$G$7)),IF(H4387=2,IF(E4387=0,Résultat!G$9,IF(J4387="No",Résultat!$G$9,Résultat!$G$7)),Résultat!$G$7)),Résultat!$G$7)), "")</f>
        <v/>
      </c>
    </row>
    <row r="4388" spans="1:11" ht="20.100000000000001" customHeight="1">
      <c r="A4388" s="26"/>
      <c r="B4388" s="27"/>
      <c r="C4388" s="11" t="str">
        <f>IF($B4388 &lt;&gt; "",VLOOKUP(MID(B4388,3,5),'Recyclabilité Prod Matx'!C:F,2,FALSE), "")</f>
        <v/>
      </c>
      <c r="D4388" s="11" t="str">
        <f>IF($B4388 &lt;&gt; "",VLOOKUP(MID(B4388,3,5),'Recyclabilité Prod Matx'!C:F,3,FALSE),"")</f>
        <v/>
      </c>
      <c r="E4388" s="11" t="str">
        <f>IF($B4388 &lt;&gt; "",VLOOKUP(MID(B4388,3,5),'Recyclabilité Prod Matx'!C:F,4,FALSE), "")</f>
        <v/>
      </c>
      <c r="F4388" s="12" t="str">
        <f>IF($B4388 &lt;&gt; "", IF(C4388="Totale","",IF(D4388 = 0, "", VLOOKUP(D4388,'Cond Compo'!A:B,2,FALSE))),"")</f>
        <v/>
      </c>
      <c r="G4388" s="28"/>
      <c r="H4388" s="11" t="str">
        <f xml:space="preserve"> IF(C4388="Totale",2,IF($G4388 &lt;&gt; "", IF(D4388 = "E",MATCH(G4388, 'Cond Compo'!D$16:D$18, 0), MATCH(G4388, 'Cond Compo'!C$16:C$19, 0)), ""))</f>
        <v/>
      </c>
      <c r="I4388" s="12" t="str">
        <f>IF($E4388 &lt;&gt; "", IF(E4388 = 0, "", VLOOKUP(E4388,'Cond Perturbation'!A:B,2,FALSE)),"")</f>
        <v/>
      </c>
      <c r="J4388" s="28"/>
      <c r="K4388" s="29" t="str">
        <f>IF($B4388 &lt;&gt; "", IF(C4388="Oui",IF(H4388=1,IF(E4388=0,Résultat!G$8,IF(J4388="No",Résultat!$G$8,Résultat!$G$7)),IF(H4388=2,IF(E4388=0,Résultat!G$9,IF(J4388="No",Résultat!$G$9,Résultat!$G$7)),Résultat!$G$7)),IF(C4388 = "Totale", IF(H4388=1,IF(E4388=0,Résultat!G$8,IF(J4388="No",Résultat!$G$9,Résultat!$G$7)),IF(H4388=2,IF(E4388=0,Résultat!G$9,IF(J4388="No",Résultat!$G$9,Résultat!$G$7)),Résultat!$G$7)),Résultat!$G$7)), "")</f>
        <v/>
      </c>
    </row>
    <row r="4389" spans="1:11" ht="20.100000000000001" customHeight="1">
      <c r="A4389" s="26"/>
      <c r="B4389" s="27"/>
      <c r="C4389" s="11" t="str">
        <f>IF($B4389 &lt;&gt; "",VLOOKUP(MID(B4389,3,5),'Recyclabilité Prod Matx'!C:F,2,FALSE), "")</f>
        <v/>
      </c>
      <c r="D4389" s="11" t="str">
        <f>IF($B4389 &lt;&gt; "",VLOOKUP(MID(B4389,3,5),'Recyclabilité Prod Matx'!C:F,3,FALSE),"")</f>
        <v/>
      </c>
      <c r="E4389" s="11" t="str">
        <f>IF($B4389 &lt;&gt; "",VLOOKUP(MID(B4389,3,5),'Recyclabilité Prod Matx'!C:F,4,FALSE), "")</f>
        <v/>
      </c>
      <c r="F4389" s="12" t="str">
        <f>IF($B4389 &lt;&gt; "", IF(C4389="Totale","",IF(D4389 = 0, "", VLOOKUP(D4389,'Cond Compo'!A:B,2,FALSE))),"")</f>
        <v/>
      </c>
      <c r="G4389" s="28"/>
      <c r="H4389" s="11" t="str">
        <f xml:space="preserve"> IF(C4389="Totale",2,IF($G4389 &lt;&gt; "", IF(D4389 = "E",MATCH(G4389, 'Cond Compo'!D$16:D$18, 0), MATCH(G4389, 'Cond Compo'!C$16:C$19, 0)), ""))</f>
        <v/>
      </c>
      <c r="I4389" s="12" t="str">
        <f>IF($E4389 &lt;&gt; "", IF(E4389 = 0, "", VLOOKUP(E4389,'Cond Perturbation'!A:B,2,FALSE)),"")</f>
        <v/>
      </c>
      <c r="J4389" s="28"/>
      <c r="K4389" s="29" t="str">
        <f>IF($B4389 &lt;&gt; "", IF(C4389="Oui",IF(H4389=1,IF(E4389=0,Résultat!G$8,IF(J4389="No",Résultat!$G$8,Résultat!$G$7)),IF(H4389=2,IF(E4389=0,Résultat!G$9,IF(J4389="No",Résultat!$G$9,Résultat!$G$7)),Résultat!$G$7)),IF(C4389 = "Totale", IF(H4389=1,IF(E4389=0,Résultat!G$8,IF(J4389="No",Résultat!$G$9,Résultat!$G$7)),IF(H4389=2,IF(E4389=0,Résultat!G$9,IF(J4389="No",Résultat!$G$9,Résultat!$G$7)),Résultat!$G$7)),Résultat!$G$7)), "")</f>
        <v/>
      </c>
    </row>
    <row r="4390" spans="1:11" ht="20.100000000000001" customHeight="1">
      <c r="A4390" s="26"/>
      <c r="B4390" s="27"/>
      <c r="C4390" s="11" t="str">
        <f>IF($B4390 &lt;&gt; "",VLOOKUP(MID(B4390,3,5),'Recyclabilité Prod Matx'!C:F,2,FALSE), "")</f>
        <v/>
      </c>
      <c r="D4390" s="11" t="str">
        <f>IF($B4390 &lt;&gt; "",VLOOKUP(MID(B4390,3,5),'Recyclabilité Prod Matx'!C:F,3,FALSE),"")</f>
        <v/>
      </c>
      <c r="E4390" s="11" t="str">
        <f>IF($B4390 &lt;&gt; "",VLOOKUP(MID(B4390,3,5),'Recyclabilité Prod Matx'!C:F,4,FALSE), "")</f>
        <v/>
      </c>
      <c r="F4390" s="12" t="str">
        <f>IF($B4390 &lt;&gt; "", IF(C4390="Totale","",IF(D4390 = 0, "", VLOOKUP(D4390,'Cond Compo'!A:B,2,FALSE))),"")</f>
        <v/>
      </c>
      <c r="G4390" s="28"/>
      <c r="H4390" s="11" t="str">
        <f xml:space="preserve"> IF(C4390="Totale",2,IF($G4390 &lt;&gt; "", IF(D4390 = "E",MATCH(G4390, 'Cond Compo'!D$16:D$18, 0), MATCH(G4390, 'Cond Compo'!C$16:C$19, 0)), ""))</f>
        <v/>
      </c>
      <c r="I4390" s="12" t="str">
        <f>IF($E4390 &lt;&gt; "", IF(E4390 = 0, "", VLOOKUP(E4390,'Cond Perturbation'!A:B,2,FALSE)),"")</f>
        <v/>
      </c>
      <c r="J4390" s="28"/>
      <c r="K4390" s="29" t="str">
        <f>IF($B4390 &lt;&gt; "", IF(C4390="Oui",IF(H4390=1,IF(E4390=0,Résultat!G$8,IF(J4390="No",Résultat!$G$8,Résultat!$G$7)),IF(H4390=2,IF(E4390=0,Résultat!G$9,IF(J4390="No",Résultat!$G$9,Résultat!$G$7)),Résultat!$G$7)),IF(C4390 = "Totale", IF(H4390=1,IF(E4390=0,Résultat!G$8,IF(J4390="No",Résultat!$G$9,Résultat!$G$7)),IF(H4390=2,IF(E4390=0,Résultat!G$9,IF(J4390="No",Résultat!$G$9,Résultat!$G$7)),Résultat!$G$7)),Résultat!$G$7)), "")</f>
        <v/>
      </c>
    </row>
    <row r="4391" spans="1:11" ht="20.100000000000001" customHeight="1">
      <c r="A4391" s="26"/>
      <c r="B4391" s="27"/>
      <c r="C4391" s="11" t="str">
        <f>IF($B4391 &lt;&gt; "",VLOOKUP(MID(B4391,3,5),'Recyclabilité Prod Matx'!C:F,2,FALSE), "")</f>
        <v/>
      </c>
      <c r="D4391" s="11" t="str">
        <f>IF($B4391 &lt;&gt; "",VLOOKUP(MID(B4391,3,5),'Recyclabilité Prod Matx'!C:F,3,FALSE),"")</f>
        <v/>
      </c>
      <c r="E4391" s="11" t="str">
        <f>IF($B4391 &lt;&gt; "",VLOOKUP(MID(B4391,3,5),'Recyclabilité Prod Matx'!C:F,4,FALSE), "")</f>
        <v/>
      </c>
      <c r="F4391" s="12" t="str">
        <f>IF($B4391 &lt;&gt; "", IF(C4391="Totale","",IF(D4391 = 0, "", VLOOKUP(D4391,'Cond Compo'!A:B,2,FALSE))),"")</f>
        <v/>
      </c>
      <c r="G4391" s="28"/>
      <c r="H4391" s="11" t="str">
        <f xml:space="preserve"> IF(C4391="Totale",2,IF($G4391 &lt;&gt; "", IF(D4391 = "E",MATCH(G4391, 'Cond Compo'!D$16:D$18, 0), MATCH(G4391, 'Cond Compo'!C$16:C$19, 0)), ""))</f>
        <v/>
      </c>
      <c r="I4391" s="12" t="str">
        <f>IF($E4391 &lt;&gt; "", IF(E4391 = 0, "", VLOOKUP(E4391,'Cond Perturbation'!A:B,2,FALSE)),"")</f>
        <v/>
      </c>
      <c r="J4391" s="28"/>
      <c r="K4391" s="29" t="str">
        <f>IF($B4391 &lt;&gt; "", IF(C4391="Oui",IF(H4391=1,IF(E4391=0,Résultat!G$8,IF(J4391="No",Résultat!$G$8,Résultat!$G$7)),IF(H4391=2,IF(E4391=0,Résultat!G$9,IF(J4391="No",Résultat!$G$9,Résultat!$G$7)),Résultat!$G$7)),IF(C4391 = "Totale", IF(H4391=1,IF(E4391=0,Résultat!G$8,IF(J4391="No",Résultat!$G$9,Résultat!$G$7)),IF(H4391=2,IF(E4391=0,Résultat!G$9,IF(J4391="No",Résultat!$G$9,Résultat!$G$7)),Résultat!$G$7)),Résultat!$G$7)), "")</f>
        <v/>
      </c>
    </row>
    <row r="4392" spans="1:11" ht="20.100000000000001" customHeight="1">
      <c r="A4392" s="26"/>
      <c r="B4392" s="27"/>
      <c r="C4392" s="11" t="str">
        <f>IF($B4392 &lt;&gt; "",VLOOKUP(MID(B4392,3,5),'Recyclabilité Prod Matx'!C:F,2,FALSE), "")</f>
        <v/>
      </c>
      <c r="D4392" s="11" t="str">
        <f>IF($B4392 &lt;&gt; "",VLOOKUP(MID(B4392,3,5),'Recyclabilité Prod Matx'!C:F,3,FALSE),"")</f>
        <v/>
      </c>
      <c r="E4392" s="11" t="str">
        <f>IF($B4392 &lt;&gt; "",VLOOKUP(MID(B4392,3,5),'Recyclabilité Prod Matx'!C:F,4,FALSE), "")</f>
        <v/>
      </c>
      <c r="F4392" s="12" t="str">
        <f>IF($B4392 &lt;&gt; "", IF(C4392="Totale","",IF(D4392 = 0, "", VLOOKUP(D4392,'Cond Compo'!A:B,2,FALSE))),"")</f>
        <v/>
      </c>
      <c r="G4392" s="28"/>
      <c r="H4392" s="11" t="str">
        <f xml:space="preserve"> IF(C4392="Totale",2,IF($G4392 &lt;&gt; "", IF(D4392 = "E",MATCH(G4392, 'Cond Compo'!D$16:D$18, 0), MATCH(G4392, 'Cond Compo'!C$16:C$19, 0)), ""))</f>
        <v/>
      </c>
      <c r="I4392" s="12" t="str">
        <f>IF($E4392 &lt;&gt; "", IF(E4392 = 0, "", VLOOKUP(E4392,'Cond Perturbation'!A:B,2,FALSE)),"")</f>
        <v/>
      </c>
      <c r="J4392" s="28"/>
      <c r="K4392" s="29" t="str">
        <f>IF($B4392 &lt;&gt; "", IF(C4392="Oui",IF(H4392=1,IF(E4392=0,Résultat!G$8,IF(J4392="No",Résultat!$G$8,Résultat!$G$7)),IF(H4392=2,IF(E4392=0,Résultat!G$9,IF(J4392="No",Résultat!$G$9,Résultat!$G$7)),Résultat!$G$7)),IF(C4392 = "Totale", IF(H4392=1,IF(E4392=0,Résultat!G$8,IF(J4392="No",Résultat!$G$9,Résultat!$G$7)),IF(H4392=2,IF(E4392=0,Résultat!G$9,IF(J4392="No",Résultat!$G$9,Résultat!$G$7)),Résultat!$G$7)),Résultat!$G$7)), "")</f>
        <v/>
      </c>
    </row>
    <row r="4393" spans="1:11" ht="20.100000000000001" customHeight="1">
      <c r="A4393" s="26"/>
      <c r="B4393" s="27"/>
      <c r="C4393" s="11" t="str">
        <f>IF($B4393 &lt;&gt; "",VLOOKUP(MID(B4393,3,5),'Recyclabilité Prod Matx'!C:F,2,FALSE), "")</f>
        <v/>
      </c>
      <c r="D4393" s="11" t="str">
        <f>IF($B4393 &lt;&gt; "",VLOOKUP(MID(B4393,3,5),'Recyclabilité Prod Matx'!C:F,3,FALSE),"")</f>
        <v/>
      </c>
      <c r="E4393" s="11" t="str">
        <f>IF($B4393 &lt;&gt; "",VLOOKUP(MID(B4393,3,5),'Recyclabilité Prod Matx'!C:F,4,FALSE), "")</f>
        <v/>
      </c>
      <c r="F4393" s="12" t="str">
        <f>IF($B4393 &lt;&gt; "", IF(C4393="Totale","",IF(D4393 = 0, "", VLOOKUP(D4393,'Cond Compo'!A:B,2,FALSE))),"")</f>
        <v/>
      </c>
      <c r="G4393" s="28"/>
      <c r="H4393" s="11" t="str">
        <f xml:space="preserve"> IF(C4393="Totale",2,IF($G4393 &lt;&gt; "", IF(D4393 = "E",MATCH(G4393, 'Cond Compo'!D$16:D$18, 0), MATCH(G4393, 'Cond Compo'!C$16:C$19, 0)), ""))</f>
        <v/>
      </c>
      <c r="I4393" s="12" t="str">
        <f>IF($E4393 &lt;&gt; "", IF(E4393 = 0, "", VLOOKUP(E4393,'Cond Perturbation'!A:B,2,FALSE)),"")</f>
        <v/>
      </c>
      <c r="J4393" s="28"/>
      <c r="K4393" s="29" t="str">
        <f>IF($B4393 &lt;&gt; "", IF(C4393="Oui",IF(H4393=1,IF(E4393=0,Résultat!G$8,IF(J4393="No",Résultat!$G$8,Résultat!$G$7)),IF(H4393=2,IF(E4393=0,Résultat!G$9,IF(J4393="No",Résultat!$G$9,Résultat!$G$7)),Résultat!$G$7)),IF(C4393 = "Totale", IF(H4393=1,IF(E4393=0,Résultat!G$8,IF(J4393="No",Résultat!$G$9,Résultat!$G$7)),IF(H4393=2,IF(E4393=0,Résultat!G$9,IF(J4393="No",Résultat!$G$9,Résultat!$G$7)),Résultat!$G$7)),Résultat!$G$7)), "")</f>
        <v/>
      </c>
    </row>
    <row r="4394" spans="1:11" ht="20.100000000000001" customHeight="1">
      <c r="A4394" s="26"/>
      <c r="B4394" s="27"/>
      <c r="C4394" s="11" t="str">
        <f>IF($B4394 &lt;&gt; "",VLOOKUP(MID(B4394,3,5),'Recyclabilité Prod Matx'!C:F,2,FALSE), "")</f>
        <v/>
      </c>
      <c r="D4394" s="11" t="str">
        <f>IF($B4394 &lt;&gt; "",VLOOKUP(MID(B4394,3,5),'Recyclabilité Prod Matx'!C:F,3,FALSE),"")</f>
        <v/>
      </c>
      <c r="E4394" s="11" t="str">
        <f>IF($B4394 &lt;&gt; "",VLOOKUP(MID(B4394,3,5),'Recyclabilité Prod Matx'!C:F,4,FALSE), "")</f>
        <v/>
      </c>
      <c r="F4394" s="12" t="str">
        <f>IF($B4394 &lt;&gt; "", IF(C4394="Totale","",IF(D4394 = 0, "", VLOOKUP(D4394,'Cond Compo'!A:B,2,FALSE))),"")</f>
        <v/>
      </c>
      <c r="G4394" s="28"/>
      <c r="H4394" s="11" t="str">
        <f xml:space="preserve"> IF(C4394="Totale",2,IF($G4394 &lt;&gt; "", IF(D4394 = "E",MATCH(G4394, 'Cond Compo'!D$16:D$18, 0), MATCH(G4394, 'Cond Compo'!C$16:C$19, 0)), ""))</f>
        <v/>
      </c>
      <c r="I4394" s="12" t="str">
        <f>IF($E4394 &lt;&gt; "", IF(E4394 = 0, "", VLOOKUP(E4394,'Cond Perturbation'!A:B,2,FALSE)),"")</f>
        <v/>
      </c>
      <c r="J4394" s="28"/>
      <c r="K4394" s="29" t="str">
        <f>IF($B4394 &lt;&gt; "", IF(C4394="Oui",IF(H4394=1,IF(E4394=0,Résultat!G$8,IF(J4394="No",Résultat!$G$8,Résultat!$G$7)),IF(H4394=2,IF(E4394=0,Résultat!G$9,IF(J4394="No",Résultat!$G$9,Résultat!$G$7)),Résultat!$G$7)),IF(C4394 = "Totale", IF(H4394=1,IF(E4394=0,Résultat!G$8,IF(J4394="No",Résultat!$G$9,Résultat!$G$7)),IF(H4394=2,IF(E4394=0,Résultat!G$9,IF(J4394="No",Résultat!$G$9,Résultat!$G$7)),Résultat!$G$7)),Résultat!$G$7)), "")</f>
        <v/>
      </c>
    </row>
    <row r="4395" spans="1:11" ht="20.100000000000001" customHeight="1">
      <c r="A4395" s="26"/>
      <c r="B4395" s="27"/>
      <c r="C4395" s="11" t="str">
        <f>IF($B4395 &lt;&gt; "",VLOOKUP(MID(B4395,3,5),'Recyclabilité Prod Matx'!C:F,2,FALSE), "")</f>
        <v/>
      </c>
      <c r="D4395" s="11" t="str">
        <f>IF($B4395 &lt;&gt; "",VLOOKUP(MID(B4395,3,5),'Recyclabilité Prod Matx'!C:F,3,FALSE),"")</f>
        <v/>
      </c>
      <c r="E4395" s="11" t="str">
        <f>IF($B4395 &lt;&gt; "",VLOOKUP(MID(B4395,3,5),'Recyclabilité Prod Matx'!C:F,4,FALSE), "")</f>
        <v/>
      </c>
      <c r="F4395" s="12" t="str">
        <f>IF($B4395 &lt;&gt; "", IF(C4395="Totale","",IF(D4395 = 0, "", VLOOKUP(D4395,'Cond Compo'!A:B,2,FALSE))),"")</f>
        <v/>
      </c>
      <c r="G4395" s="28"/>
      <c r="H4395" s="11" t="str">
        <f xml:space="preserve"> IF(C4395="Totale",2,IF($G4395 &lt;&gt; "", IF(D4395 = "E",MATCH(G4395, 'Cond Compo'!D$16:D$18, 0), MATCH(G4395, 'Cond Compo'!C$16:C$19, 0)), ""))</f>
        <v/>
      </c>
      <c r="I4395" s="12" t="str">
        <f>IF($E4395 &lt;&gt; "", IF(E4395 = 0, "", VLOOKUP(E4395,'Cond Perturbation'!A:B,2,FALSE)),"")</f>
        <v/>
      </c>
      <c r="J4395" s="28"/>
      <c r="K4395" s="29" t="str">
        <f>IF($B4395 &lt;&gt; "", IF(C4395="Oui",IF(H4395=1,IF(E4395=0,Résultat!G$8,IF(J4395="No",Résultat!$G$8,Résultat!$G$7)),IF(H4395=2,IF(E4395=0,Résultat!G$9,IF(J4395="No",Résultat!$G$9,Résultat!$G$7)),Résultat!$G$7)),IF(C4395 = "Totale", IF(H4395=1,IF(E4395=0,Résultat!G$8,IF(J4395="No",Résultat!$G$9,Résultat!$G$7)),IF(H4395=2,IF(E4395=0,Résultat!G$9,IF(J4395="No",Résultat!$G$9,Résultat!$G$7)),Résultat!$G$7)),Résultat!$G$7)), "")</f>
        <v/>
      </c>
    </row>
    <row r="4396" spans="1:11" ht="20.100000000000001" customHeight="1">
      <c r="A4396" s="26"/>
      <c r="B4396" s="27"/>
      <c r="C4396" s="11" t="str">
        <f>IF($B4396 &lt;&gt; "",VLOOKUP(MID(B4396,3,5),'Recyclabilité Prod Matx'!C:F,2,FALSE), "")</f>
        <v/>
      </c>
      <c r="D4396" s="11" t="str">
        <f>IF($B4396 &lt;&gt; "",VLOOKUP(MID(B4396,3,5),'Recyclabilité Prod Matx'!C:F,3,FALSE),"")</f>
        <v/>
      </c>
      <c r="E4396" s="11" t="str">
        <f>IF($B4396 &lt;&gt; "",VLOOKUP(MID(B4396,3,5),'Recyclabilité Prod Matx'!C:F,4,FALSE), "")</f>
        <v/>
      </c>
      <c r="F4396" s="12" t="str">
        <f>IF($B4396 &lt;&gt; "", IF(C4396="Totale","",IF(D4396 = 0, "", VLOOKUP(D4396,'Cond Compo'!A:B,2,FALSE))),"")</f>
        <v/>
      </c>
      <c r="G4396" s="28"/>
      <c r="H4396" s="11" t="str">
        <f xml:space="preserve"> IF(C4396="Totale",2,IF($G4396 &lt;&gt; "", IF(D4396 = "E",MATCH(G4396, 'Cond Compo'!D$16:D$18, 0), MATCH(G4396, 'Cond Compo'!C$16:C$19, 0)), ""))</f>
        <v/>
      </c>
      <c r="I4396" s="12" t="str">
        <f>IF($E4396 &lt;&gt; "", IF(E4396 = 0, "", VLOOKUP(E4396,'Cond Perturbation'!A:B,2,FALSE)),"")</f>
        <v/>
      </c>
      <c r="J4396" s="28"/>
      <c r="K4396" s="29" t="str">
        <f>IF($B4396 &lt;&gt; "", IF(C4396="Oui",IF(H4396=1,IF(E4396=0,Résultat!G$8,IF(J4396="No",Résultat!$G$8,Résultat!$G$7)),IF(H4396=2,IF(E4396=0,Résultat!G$9,IF(J4396="No",Résultat!$G$9,Résultat!$G$7)),Résultat!$G$7)),IF(C4396 = "Totale", IF(H4396=1,IF(E4396=0,Résultat!G$8,IF(J4396="No",Résultat!$G$9,Résultat!$G$7)),IF(H4396=2,IF(E4396=0,Résultat!G$9,IF(J4396="No",Résultat!$G$9,Résultat!$G$7)),Résultat!$G$7)),Résultat!$G$7)), "")</f>
        <v/>
      </c>
    </row>
    <row r="4397" spans="1:11" ht="20.100000000000001" customHeight="1">
      <c r="A4397" s="26"/>
      <c r="B4397" s="27"/>
      <c r="C4397" s="11" t="str">
        <f>IF($B4397 &lt;&gt; "",VLOOKUP(MID(B4397,3,5),'Recyclabilité Prod Matx'!C:F,2,FALSE), "")</f>
        <v/>
      </c>
      <c r="D4397" s="11" t="str">
        <f>IF($B4397 &lt;&gt; "",VLOOKUP(MID(B4397,3,5),'Recyclabilité Prod Matx'!C:F,3,FALSE),"")</f>
        <v/>
      </c>
      <c r="E4397" s="11" t="str">
        <f>IF($B4397 &lt;&gt; "",VLOOKUP(MID(B4397,3,5),'Recyclabilité Prod Matx'!C:F,4,FALSE), "")</f>
        <v/>
      </c>
      <c r="F4397" s="12" t="str">
        <f>IF($B4397 &lt;&gt; "", IF(C4397="Totale","",IF(D4397 = 0, "", VLOOKUP(D4397,'Cond Compo'!A:B,2,FALSE))),"")</f>
        <v/>
      </c>
      <c r="G4397" s="28"/>
      <c r="H4397" s="11" t="str">
        <f xml:space="preserve"> IF(C4397="Totale",2,IF($G4397 &lt;&gt; "", IF(D4397 = "E",MATCH(G4397, 'Cond Compo'!D$16:D$18, 0), MATCH(G4397, 'Cond Compo'!C$16:C$19, 0)), ""))</f>
        <v/>
      </c>
      <c r="I4397" s="12" t="str">
        <f>IF($E4397 &lt;&gt; "", IF(E4397 = 0, "", VLOOKUP(E4397,'Cond Perturbation'!A:B,2,FALSE)),"")</f>
        <v/>
      </c>
      <c r="J4397" s="28"/>
      <c r="K4397" s="29" t="str">
        <f>IF($B4397 &lt;&gt; "", IF(C4397="Oui",IF(H4397=1,IF(E4397=0,Résultat!G$8,IF(J4397="No",Résultat!$G$8,Résultat!$G$7)),IF(H4397=2,IF(E4397=0,Résultat!G$9,IF(J4397="No",Résultat!$G$9,Résultat!$G$7)),Résultat!$G$7)),IF(C4397 = "Totale", IF(H4397=1,IF(E4397=0,Résultat!G$8,IF(J4397="No",Résultat!$G$9,Résultat!$G$7)),IF(H4397=2,IF(E4397=0,Résultat!G$9,IF(J4397="No",Résultat!$G$9,Résultat!$G$7)),Résultat!$G$7)),Résultat!$G$7)), "")</f>
        <v/>
      </c>
    </row>
    <row r="4398" spans="1:11" ht="20.100000000000001" customHeight="1">
      <c r="A4398" s="26"/>
      <c r="B4398" s="27"/>
      <c r="C4398" s="11" t="str">
        <f>IF($B4398 &lt;&gt; "",VLOOKUP(MID(B4398,3,5),'Recyclabilité Prod Matx'!C:F,2,FALSE), "")</f>
        <v/>
      </c>
      <c r="D4398" s="11" t="str">
        <f>IF($B4398 &lt;&gt; "",VLOOKUP(MID(B4398,3,5),'Recyclabilité Prod Matx'!C:F,3,FALSE),"")</f>
        <v/>
      </c>
      <c r="E4398" s="11" t="str">
        <f>IF($B4398 &lt;&gt; "",VLOOKUP(MID(B4398,3,5),'Recyclabilité Prod Matx'!C:F,4,FALSE), "")</f>
        <v/>
      </c>
      <c r="F4398" s="12" t="str">
        <f>IF($B4398 &lt;&gt; "", IF(C4398="Totale","",IF(D4398 = 0, "", VLOOKUP(D4398,'Cond Compo'!A:B,2,FALSE))),"")</f>
        <v/>
      </c>
      <c r="G4398" s="28"/>
      <c r="H4398" s="11" t="str">
        <f xml:space="preserve"> IF(C4398="Totale",2,IF($G4398 &lt;&gt; "", IF(D4398 = "E",MATCH(G4398, 'Cond Compo'!D$16:D$18, 0), MATCH(G4398, 'Cond Compo'!C$16:C$19, 0)), ""))</f>
        <v/>
      </c>
      <c r="I4398" s="12" t="str">
        <f>IF($E4398 &lt;&gt; "", IF(E4398 = 0, "", VLOOKUP(E4398,'Cond Perturbation'!A:B,2,FALSE)),"")</f>
        <v/>
      </c>
      <c r="J4398" s="28"/>
      <c r="K4398" s="29" t="str">
        <f>IF($B4398 &lt;&gt; "", IF(C4398="Oui",IF(H4398=1,IF(E4398=0,Résultat!G$8,IF(J4398="No",Résultat!$G$8,Résultat!$G$7)),IF(H4398=2,IF(E4398=0,Résultat!G$9,IF(J4398="No",Résultat!$G$9,Résultat!$G$7)),Résultat!$G$7)),IF(C4398 = "Totale", IF(H4398=1,IF(E4398=0,Résultat!G$8,IF(J4398="No",Résultat!$G$9,Résultat!$G$7)),IF(H4398=2,IF(E4398=0,Résultat!G$9,IF(J4398="No",Résultat!$G$9,Résultat!$G$7)),Résultat!$G$7)),Résultat!$G$7)), "")</f>
        <v/>
      </c>
    </row>
    <row r="4399" spans="1:11" ht="20.100000000000001" customHeight="1">
      <c r="A4399" s="26"/>
      <c r="B4399" s="27"/>
      <c r="C4399" s="11" t="str">
        <f>IF($B4399 &lt;&gt; "",VLOOKUP(MID(B4399,3,5),'Recyclabilité Prod Matx'!C:F,2,FALSE), "")</f>
        <v/>
      </c>
      <c r="D4399" s="11" t="str">
        <f>IF($B4399 &lt;&gt; "",VLOOKUP(MID(B4399,3,5),'Recyclabilité Prod Matx'!C:F,3,FALSE),"")</f>
        <v/>
      </c>
      <c r="E4399" s="11" t="str">
        <f>IF($B4399 &lt;&gt; "",VLOOKUP(MID(B4399,3,5),'Recyclabilité Prod Matx'!C:F,4,FALSE), "")</f>
        <v/>
      </c>
      <c r="F4399" s="12" t="str">
        <f>IF($B4399 &lt;&gt; "", IF(C4399="Totale","",IF(D4399 = 0, "", VLOOKUP(D4399,'Cond Compo'!A:B,2,FALSE))),"")</f>
        <v/>
      </c>
      <c r="G4399" s="28"/>
      <c r="H4399" s="11" t="str">
        <f xml:space="preserve"> IF(C4399="Totale",2,IF($G4399 &lt;&gt; "", IF(D4399 = "E",MATCH(G4399, 'Cond Compo'!D$16:D$18, 0), MATCH(G4399, 'Cond Compo'!C$16:C$19, 0)), ""))</f>
        <v/>
      </c>
      <c r="I4399" s="12" t="str">
        <f>IF($E4399 &lt;&gt; "", IF(E4399 = 0, "", VLOOKUP(E4399,'Cond Perturbation'!A:B,2,FALSE)),"")</f>
        <v/>
      </c>
      <c r="J4399" s="28"/>
      <c r="K4399" s="29" t="str">
        <f>IF($B4399 &lt;&gt; "", IF(C4399="Oui",IF(H4399=1,IF(E4399=0,Résultat!G$8,IF(J4399="No",Résultat!$G$8,Résultat!$G$7)),IF(H4399=2,IF(E4399=0,Résultat!G$9,IF(J4399="No",Résultat!$G$9,Résultat!$G$7)),Résultat!$G$7)),IF(C4399 = "Totale", IF(H4399=1,IF(E4399=0,Résultat!G$8,IF(J4399="No",Résultat!$G$9,Résultat!$G$7)),IF(H4399=2,IF(E4399=0,Résultat!G$9,IF(J4399="No",Résultat!$G$9,Résultat!$G$7)),Résultat!$G$7)),Résultat!$G$7)), "")</f>
        <v/>
      </c>
    </row>
    <row r="4400" spans="1:11" ht="20.100000000000001" customHeight="1">
      <c r="A4400" s="26"/>
      <c r="B4400" s="27"/>
      <c r="C4400" s="11" t="str">
        <f>IF($B4400 &lt;&gt; "",VLOOKUP(MID(B4400,3,5),'Recyclabilité Prod Matx'!C:F,2,FALSE), "")</f>
        <v/>
      </c>
      <c r="D4400" s="11" t="str">
        <f>IF($B4400 &lt;&gt; "",VLOOKUP(MID(B4400,3,5),'Recyclabilité Prod Matx'!C:F,3,FALSE),"")</f>
        <v/>
      </c>
      <c r="E4400" s="11" t="str">
        <f>IF($B4400 &lt;&gt; "",VLOOKUP(MID(B4400,3,5),'Recyclabilité Prod Matx'!C:F,4,FALSE), "")</f>
        <v/>
      </c>
      <c r="F4400" s="12" t="str">
        <f>IF($B4400 &lt;&gt; "", IF(C4400="Totale","",IF(D4400 = 0, "", VLOOKUP(D4400,'Cond Compo'!A:B,2,FALSE))),"")</f>
        <v/>
      </c>
      <c r="G4400" s="28"/>
      <c r="H4400" s="11" t="str">
        <f xml:space="preserve"> IF(C4400="Totale",2,IF($G4400 &lt;&gt; "", IF(D4400 = "E",MATCH(G4400, 'Cond Compo'!D$16:D$18, 0), MATCH(G4400, 'Cond Compo'!C$16:C$19, 0)), ""))</f>
        <v/>
      </c>
      <c r="I4400" s="12" t="str">
        <f>IF($E4400 &lt;&gt; "", IF(E4400 = 0, "", VLOOKUP(E4400,'Cond Perturbation'!A:B,2,FALSE)),"")</f>
        <v/>
      </c>
      <c r="J4400" s="28"/>
      <c r="K4400" s="29" t="str">
        <f>IF($B4400 &lt;&gt; "", IF(C4400="Oui",IF(H4400=1,IF(E4400=0,Résultat!G$8,IF(J4400="No",Résultat!$G$8,Résultat!$G$7)),IF(H4400=2,IF(E4400=0,Résultat!G$9,IF(J4400="No",Résultat!$G$9,Résultat!$G$7)),Résultat!$G$7)),IF(C4400 = "Totale", IF(H4400=1,IF(E4400=0,Résultat!G$8,IF(J4400="No",Résultat!$G$9,Résultat!$G$7)),IF(H4400=2,IF(E4400=0,Résultat!G$9,IF(J4400="No",Résultat!$G$9,Résultat!$G$7)),Résultat!$G$7)),Résultat!$G$7)), "")</f>
        <v/>
      </c>
    </row>
    <row r="4401" spans="1:11" ht="20.100000000000001" customHeight="1">
      <c r="A4401" s="26"/>
      <c r="B4401" s="27"/>
      <c r="C4401" s="11" t="str">
        <f>IF($B4401 &lt;&gt; "",VLOOKUP(MID(B4401,3,5),'Recyclabilité Prod Matx'!C:F,2,FALSE), "")</f>
        <v/>
      </c>
      <c r="D4401" s="11" t="str">
        <f>IF($B4401 &lt;&gt; "",VLOOKUP(MID(B4401,3,5),'Recyclabilité Prod Matx'!C:F,3,FALSE),"")</f>
        <v/>
      </c>
      <c r="E4401" s="11" t="str">
        <f>IF($B4401 &lt;&gt; "",VLOOKUP(MID(B4401,3,5),'Recyclabilité Prod Matx'!C:F,4,FALSE), "")</f>
        <v/>
      </c>
      <c r="F4401" s="12" t="str">
        <f>IF($B4401 &lt;&gt; "", IF(C4401="Totale","",IF(D4401 = 0, "", VLOOKUP(D4401,'Cond Compo'!A:B,2,FALSE))),"")</f>
        <v/>
      </c>
      <c r="G4401" s="28"/>
      <c r="H4401" s="11" t="str">
        <f xml:space="preserve"> IF(C4401="Totale",2,IF($G4401 &lt;&gt; "", IF(D4401 = "E",MATCH(G4401, 'Cond Compo'!D$16:D$18, 0), MATCH(G4401, 'Cond Compo'!C$16:C$19, 0)), ""))</f>
        <v/>
      </c>
      <c r="I4401" s="12" t="str">
        <f>IF($E4401 &lt;&gt; "", IF(E4401 = 0, "", VLOOKUP(E4401,'Cond Perturbation'!A:B,2,FALSE)),"")</f>
        <v/>
      </c>
      <c r="J4401" s="28"/>
      <c r="K4401" s="29" t="str">
        <f>IF($B4401 &lt;&gt; "", IF(C4401="Oui",IF(H4401=1,IF(E4401=0,Résultat!G$8,IF(J4401="No",Résultat!$G$8,Résultat!$G$7)),IF(H4401=2,IF(E4401=0,Résultat!G$9,IF(J4401="No",Résultat!$G$9,Résultat!$G$7)),Résultat!$G$7)),IF(C4401 = "Totale", IF(H4401=1,IF(E4401=0,Résultat!G$8,IF(J4401="No",Résultat!$G$9,Résultat!$G$7)),IF(H4401=2,IF(E4401=0,Résultat!G$9,IF(J4401="No",Résultat!$G$9,Résultat!$G$7)),Résultat!$G$7)),Résultat!$G$7)), "")</f>
        <v/>
      </c>
    </row>
    <row r="4402" spans="1:11" ht="20.100000000000001" customHeight="1">
      <c r="A4402" s="26"/>
      <c r="B4402" s="27"/>
      <c r="C4402" s="11" t="str">
        <f>IF($B4402 &lt;&gt; "",VLOOKUP(MID(B4402,3,5),'Recyclabilité Prod Matx'!C:F,2,FALSE), "")</f>
        <v/>
      </c>
      <c r="D4402" s="11" t="str">
        <f>IF($B4402 &lt;&gt; "",VLOOKUP(MID(B4402,3,5),'Recyclabilité Prod Matx'!C:F,3,FALSE),"")</f>
        <v/>
      </c>
      <c r="E4402" s="11" t="str">
        <f>IF($B4402 &lt;&gt; "",VLOOKUP(MID(B4402,3,5),'Recyclabilité Prod Matx'!C:F,4,FALSE), "")</f>
        <v/>
      </c>
      <c r="F4402" s="12" t="str">
        <f>IF($B4402 &lt;&gt; "", IF(C4402="Totale","",IF(D4402 = 0, "", VLOOKUP(D4402,'Cond Compo'!A:B,2,FALSE))),"")</f>
        <v/>
      </c>
      <c r="G4402" s="28"/>
      <c r="H4402" s="11" t="str">
        <f xml:space="preserve"> IF(C4402="Totale",2,IF($G4402 &lt;&gt; "", IF(D4402 = "E",MATCH(G4402, 'Cond Compo'!D$16:D$18, 0), MATCH(G4402, 'Cond Compo'!C$16:C$19, 0)), ""))</f>
        <v/>
      </c>
      <c r="I4402" s="12" t="str">
        <f>IF($E4402 &lt;&gt; "", IF(E4402 = 0, "", VLOOKUP(E4402,'Cond Perturbation'!A:B,2,FALSE)),"")</f>
        <v/>
      </c>
      <c r="J4402" s="28"/>
      <c r="K4402" s="29" t="str">
        <f>IF($B4402 &lt;&gt; "", IF(C4402="Oui",IF(H4402=1,IF(E4402=0,Résultat!G$8,IF(J4402="No",Résultat!$G$8,Résultat!$G$7)),IF(H4402=2,IF(E4402=0,Résultat!G$9,IF(J4402="No",Résultat!$G$9,Résultat!$G$7)),Résultat!$G$7)),IF(C4402 = "Totale", IF(H4402=1,IF(E4402=0,Résultat!G$8,IF(J4402="No",Résultat!$G$9,Résultat!$G$7)),IF(H4402=2,IF(E4402=0,Résultat!G$9,IF(J4402="No",Résultat!$G$9,Résultat!$G$7)),Résultat!$G$7)),Résultat!$G$7)), "")</f>
        <v/>
      </c>
    </row>
    <row r="4403" spans="1:11" ht="20.100000000000001" customHeight="1">
      <c r="A4403" s="26"/>
      <c r="B4403" s="27"/>
      <c r="C4403" s="11" t="str">
        <f>IF($B4403 &lt;&gt; "",VLOOKUP(MID(B4403,3,5),'Recyclabilité Prod Matx'!C:F,2,FALSE), "")</f>
        <v/>
      </c>
      <c r="D4403" s="11" t="str">
        <f>IF($B4403 &lt;&gt; "",VLOOKUP(MID(B4403,3,5),'Recyclabilité Prod Matx'!C:F,3,FALSE),"")</f>
        <v/>
      </c>
      <c r="E4403" s="11" t="str">
        <f>IF($B4403 &lt;&gt; "",VLOOKUP(MID(B4403,3,5),'Recyclabilité Prod Matx'!C:F,4,FALSE), "")</f>
        <v/>
      </c>
      <c r="F4403" s="12" t="str">
        <f>IF($B4403 &lt;&gt; "", IF(C4403="Totale","",IF(D4403 = 0, "", VLOOKUP(D4403,'Cond Compo'!A:B,2,FALSE))),"")</f>
        <v/>
      </c>
      <c r="G4403" s="28"/>
      <c r="H4403" s="11" t="str">
        <f xml:space="preserve"> IF(C4403="Totale",2,IF($G4403 &lt;&gt; "", IF(D4403 = "E",MATCH(G4403, 'Cond Compo'!D$16:D$18, 0), MATCH(G4403, 'Cond Compo'!C$16:C$19, 0)), ""))</f>
        <v/>
      </c>
      <c r="I4403" s="12" t="str">
        <f>IF($E4403 &lt;&gt; "", IF(E4403 = 0, "", VLOOKUP(E4403,'Cond Perturbation'!A:B,2,FALSE)),"")</f>
        <v/>
      </c>
      <c r="J4403" s="28"/>
      <c r="K4403" s="29" t="str">
        <f>IF($B4403 &lt;&gt; "", IF(C4403="Oui",IF(H4403=1,IF(E4403=0,Résultat!G$8,IF(J4403="No",Résultat!$G$8,Résultat!$G$7)),IF(H4403=2,IF(E4403=0,Résultat!G$9,IF(J4403="No",Résultat!$G$9,Résultat!$G$7)),Résultat!$G$7)),IF(C4403 = "Totale", IF(H4403=1,IF(E4403=0,Résultat!G$8,IF(J4403="No",Résultat!$G$9,Résultat!$G$7)),IF(H4403=2,IF(E4403=0,Résultat!G$9,IF(J4403="No",Résultat!$G$9,Résultat!$G$7)),Résultat!$G$7)),Résultat!$G$7)), "")</f>
        <v/>
      </c>
    </row>
    <row r="4404" spans="1:11" ht="20.100000000000001" customHeight="1">
      <c r="A4404" s="26"/>
      <c r="B4404" s="27"/>
      <c r="C4404" s="11" t="str">
        <f>IF($B4404 &lt;&gt; "",VLOOKUP(MID(B4404,3,5),'Recyclabilité Prod Matx'!C:F,2,FALSE), "")</f>
        <v/>
      </c>
      <c r="D4404" s="11" t="str">
        <f>IF($B4404 &lt;&gt; "",VLOOKUP(MID(B4404,3,5),'Recyclabilité Prod Matx'!C:F,3,FALSE),"")</f>
        <v/>
      </c>
      <c r="E4404" s="11" t="str">
        <f>IF($B4404 &lt;&gt; "",VLOOKUP(MID(B4404,3,5),'Recyclabilité Prod Matx'!C:F,4,FALSE), "")</f>
        <v/>
      </c>
      <c r="F4404" s="12" t="str">
        <f>IF($B4404 &lt;&gt; "", IF(C4404="Totale","",IF(D4404 = 0, "", VLOOKUP(D4404,'Cond Compo'!A:B,2,FALSE))),"")</f>
        <v/>
      </c>
      <c r="G4404" s="28"/>
      <c r="H4404" s="11" t="str">
        <f xml:space="preserve"> IF(C4404="Totale",2,IF($G4404 &lt;&gt; "", IF(D4404 = "E",MATCH(G4404, 'Cond Compo'!D$16:D$18, 0), MATCH(G4404, 'Cond Compo'!C$16:C$19, 0)), ""))</f>
        <v/>
      </c>
      <c r="I4404" s="12" t="str">
        <f>IF($E4404 &lt;&gt; "", IF(E4404 = 0, "", VLOOKUP(E4404,'Cond Perturbation'!A:B,2,FALSE)),"")</f>
        <v/>
      </c>
      <c r="J4404" s="28"/>
      <c r="K4404" s="29" t="str">
        <f>IF($B4404 &lt;&gt; "", IF(C4404="Oui",IF(H4404=1,IF(E4404=0,Résultat!G$8,IF(J4404="No",Résultat!$G$8,Résultat!$G$7)),IF(H4404=2,IF(E4404=0,Résultat!G$9,IF(J4404="No",Résultat!$G$9,Résultat!$G$7)),Résultat!$G$7)),IF(C4404 = "Totale", IF(H4404=1,IF(E4404=0,Résultat!G$8,IF(J4404="No",Résultat!$G$9,Résultat!$G$7)),IF(H4404=2,IF(E4404=0,Résultat!G$9,IF(J4404="No",Résultat!$G$9,Résultat!$G$7)),Résultat!$G$7)),Résultat!$G$7)), "")</f>
        <v/>
      </c>
    </row>
    <row r="4405" spans="1:11" ht="20.100000000000001" customHeight="1">
      <c r="A4405" s="26"/>
      <c r="B4405" s="27"/>
      <c r="C4405" s="11" t="str">
        <f>IF($B4405 &lt;&gt; "",VLOOKUP(MID(B4405,3,5),'Recyclabilité Prod Matx'!C:F,2,FALSE), "")</f>
        <v/>
      </c>
      <c r="D4405" s="11" t="str">
        <f>IF($B4405 &lt;&gt; "",VLOOKUP(MID(B4405,3,5),'Recyclabilité Prod Matx'!C:F,3,FALSE),"")</f>
        <v/>
      </c>
      <c r="E4405" s="11" t="str">
        <f>IF($B4405 &lt;&gt; "",VLOOKUP(MID(B4405,3,5),'Recyclabilité Prod Matx'!C:F,4,FALSE), "")</f>
        <v/>
      </c>
      <c r="F4405" s="12" t="str">
        <f>IF($B4405 &lt;&gt; "", IF(C4405="Totale","",IF(D4405 = 0, "", VLOOKUP(D4405,'Cond Compo'!A:B,2,FALSE))),"")</f>
        <v/>
      </c>
      <c r="G4405" s="28"/>
      <c r="H4405" s="11" t="str">
        <f xml:space="preserve"> IF(C4405="Totale",2,IF($G4405 &lt;&gt; "", IF(D4405 = "E",MATCH(G4405, 'Cond Compo'!D$16:D$18, 0), MATCH(G4405, 'Cond Compo'!C$16:C$19, 0)), ""))</f>
        <v/>
      </c>
      <c r="I4405" s="12" t="str">
        <f>IF($E4405 &lt;&gt; "", IF(E4405 = 0, "", VLOOKUP(E4405,'Cond Perturbation'!A:B,2,FALSE)),"")</f>
        <v/>
      </c>
      <c r="J4405" s="28"/>
      <c r="K4405" s="29" t="str">
        <f>IF($B4405 &lt;&gt; "", IF(C4405="Oui",IF(H4405=1,IF(E4405=0,Résultat!G$8,IF(J4405="No",Résultat!$G$8,Résultat!$G$7)),IF(H4405=2,IF(E4405=0,Résultat!G$9,IF(J4405="No",Résultat!$G$9,Résultat!$G$7)),Résultat!$G$7)),IF(C4405 = "Totale", IF(H4405=1,IF(E4405=0,Résultat!G$8,IF(J4405="No",Résultat!$G$9,Résultat!$G$7)),IF(H4405=2,IF(E4405=0,Résultat!G$9,IF(J4405="No",Résultat!$G$9,Résultat!$G$7)),Résultat!$G$7)),Résultat!$G$7)), "")</f>
        <v/>
      </c>
    </row>
    <row r="4406" spans="1:11" ht="20.100000000000001" customHeight="1">
      <c r="A4406" s="26"/>
      <c r="B4406" s="27"/>
      <c r="C4406" s="11" t="str">
        <f>IF($B4406 &lt;&gt; "",VLOOKUP(MID(B4406,3,5),'Recyclabilité Prod Matx'!C:F,2,FALSE), "")</f>
        <v/>
      </c>
      <c r="D4406" s="11" t="str">
        <f>IF($B4406 &lt;&gt; "",VLOOKUP(MID(B4406,3,5),'Recyclabilité Prod Matx'!C:F,3,FALSE),"")</f>
        <v/>
      </c>
      <c r="E4406" s="11" t="str">
        <f>IF($B4406 &lt;&gt; "",VLOOKUP(MID(B4406,3,5),'Recyclabilité Prod Matx'!C:F,4,FALSE), "")</f>
        <v/>
      </c>
      <c r="F4406" s="12" t="str">
        <f>IF($B4406 &lt;&gt; "", IF(C4406="Totale","",IF(D4406 = 0, "", VLOOKUP(D4406,'Cond Compo'!A:B,2,FALSE))),"")</f>
        <v/>
      </c>
      <c r="G4406" s="28"/>
      <c r="H4406" s="11" t="str">
        <f xml:space="preserve"> IF(C4406="Totale",2,IF($G4406 &lt;&gt; "", IF(D4406 = "E",MATCH(G4406, 'Cond Compo'!D$16:D$18, 0), MATCH(G4406, 'Cond Compo'!C$16:C$19, 0)), ""))</f>
        <v/>
      </c>
      <c r="I4406" s="12" t="str">
        <f>IF($E4406 &lt;&gt; "", IF(E4406 = 0, "", VLOOKUP(E4406,'Cond Perturbation'!A:B,2,FALSE)),"")</f>
        <v/>
      </c>
      <c r="J4406" s="28"/>
      <c r="K4406" s="29" t="str">
        <f>IF($B4406 &lt;&gt; "", IF(C4406="Oui",IF(H4406=1,IF(E4406=0,Résultat!G$8,IF(J4406="No",Résultat!$G$8,Résultat!$G$7)),IF(H4406=2,IF(E4406=0,Résultat!G$9,IF(J4406="No",Résultat!$G$9,Résultat!$G$7)),Résultat!$G$7)),IF(C4406 = "Totale", IF(H4406=1,IF(E4406=0,Résultat!G$8,IF(J4406="No",Résultat!$G$9,Résultat!$G$7)),IF(H4406=2,IF(E4406=0,Résultat!G$9,IF(J4406="No",Résultat!$G$9,Résultat!$G$7)),Résultat!$G$7)),Résultat!$G$7)), "")</f>
        <v/>
      </c>
    </row>
    <row r="4407" spans="1:11" ht="20.100000000000001" customHeight="1">
      <c r="A4407" s="26"/>
      <c r="B4407" s="27"/>
      <c r="C4407" s="11" t="str">
        <f>IF($B4407 &lt;&gt; "",VLOOKUP(MID(B4407,3,5),'Recyclabilité Prod Matx'!C:F,2,FALSE), "")</f>
        <v/>
      </c>
      <c r="D4407" s="11" t="str">
        <f>IF($B4407 &lt;&gt; "",VLOOKUP(MID(B4407,3,5),'Recyclabilité Prod Matx'!C:F,3,FALSE),"")</f>
        <v/>
      </c>
      <c r="E4407" s="11" t="str">
        <f>IF($B4407 &lt;&gt; "",VLOOKUP(MID(B4407,3,5),'Recyclabilité Prod Matx'!C:F,4,FALSE), "")</f>
        <v/>
      </c>
      <c r="F4407" s="12" t="str">
        <f>IF($B4407 &lt;&gt; "", IF(C4407="Totale","",IF(D4407 = 0, "", VLOOKUP(D4407,'Cond Compo'!A:B,2,FALSE))),"")</f>
        <v/>
      </c>
      <c r="G4407" s="28"/>
      <c r="H4407" s="11" t="str">
        <f xml:space="preserve"> IF(C4407="Totale",2,IF($G4407 &lt;&gt; "", IF(D4407 = "E",MATCH(G4407, 'Cond Compo'!D$16:D$18, 0), MATCH(G4407, 'Cond Compo'!C$16:C$19, 0)), ""))</f>
        <v/>
      </c>
      <c r="I4407" s="12" t="str">
        <f>IF($E4407 &lt;&gt; "", IF(E4407 = 0, "", VLOOKUP(E4407,'Cond Perturbation'!A:B,2,FALSE)),"")</f>
        <v/>
      </c>
      <c r="J4407" s="28"/>
      <c r="K4407" s="29" t="str">
        <f>IF($B4407 &lt;&gt; "", IF(C4407="Oui",IF(H4407=1,IF(E4407=0,Résultat!G$8,IF(J4407="No",Résultat!$G$8,Résultat!$G$7)),IF(H4407=2,IF(E4407=0,Résultat!G$9,IF(J4407="No",Résultat!$G$9,Résultat!$G$7)),Résultat!$G$7)),IF(C4407 = "Totale", IF(H4407=1,IF(E4407=0,Résultat!G$8,IF(J4407="No",Résultat!$G$9,Résultat!$G$7)),IF(H4407=2,IF(E4407=0,Résultat!G$9,IF(J4407="No",Résultat!$G$9,Résultat!$G$7)),Résultat!$G$7)),Résultat!$G$7)), "")</f>
        <v/>
      </c>
    </row>
    <row r="4408" spans="1:11" ht="20.100000000000001" customHeight="1">
      <c r="A4408" s="26"/>
      <c r="B4408" s="27"/>
      <c r="C4408" s="11" t="str">
        <f>IF($B4408 &lt;&gt; "",VLOOKUP(MID(B4408,3,5),'Recyclabilité Prod Matx'!C:F,2,FALSE), "")</f>
        <v/>
      </c>
      <c r="D4408" s="11" t="str">
        <f>IF($B4408 &lt;&gt; "",VLOOKUP(MID(B4408,3,5),'Recyclabilité Prod Matx'!C:F,3,FALSE),"")</f>
        <v/>
      </c>
      <c r="E4408" s="11" t="str">
        <f>IF($B4408 &lt;&gt; "",VLOOKUP(MID(B4408,3,5),'Recyclabilité Prod Matx'!C:F,4,FALSE), "")</f>
        <v/>
      </c>
      <c r="F4408" s="12" t="str">
        <f>IF($B4408 &lt;&gt; "", IF(C4408="Totale","",IF(D4408 = 0, "", VLOOKUP(D4408,'Cond Compo'!A:B,2,FALSE))),"")</f>
        <v/>
      </c>
      <c r="G4408" s="28"/>
      <c r="H4408" s="11" t="str">
        <f xml:space="preserve"> IF(C4408="Totale",2,IF($G4408 &lt;&gt; "", IF(D4408 = "E",MATCH(G4408, 'Cond Compo'!D$16:D$18, 0), MATCH(G4408, 'Cond Compo'!C$16:C$19, 0)), ""))</f>
        <v/>
      </c>
      <c r="I4408" s="12" t="str">
        <f>IF($E4408 &lt;&gt; "", IF(E4408 = 0, "", VLOOKUP(E4408,'Cond Perturbation'!A:B,2,FALSE)),"")</f>
        <v/>
      </c>
      <c r="J4408" s="28"/>
      <c r="K4408" s="29" t="str">
        <f>IF($B4408 &lt;&gt; "", IF(C4408="Oui",IF(H4408=1,IF(E4408=0,Résultat!G$8,IF(J4408="No",Résultat!$G$8,Résultat!$G$7)),IF(H4408=2,IF(E4408=0,Résultat!G$9,IF(J4408="No",Résultat!$G$9,Résultat!$G$7)),Résultat!$G$7)),IF(C4408 = "Totale", IF(H4408=1,IF(E4408=0,Résultat!G$8,IF(J4408="No",Résultat!$G$9,Résultat!$G$7)),IF(H4408=2,IF(E4408=0,Résultat!G$9,IF(J4408="No",Résultat!$G$9,Résultat!$G$7)),Résultat!$G$7)),Résultat!$G$7)), "")</f>
        <v/>
      </c>
    </row>
    <row r="4409" spans="1:11" ht="20.100000000000001" customHeight="1">
      <c r="A4409" s="26"/>
      <c r="B4409" s="27"/>
      <c r="C4409" s="11" t="str">
        <f>IF($B4409 &lt;&gt; "",VLOOKUP(MID(B4409,3,5),'Recyclabilité Prod Matx'!C:F,2,FALSE), "")</f>
        <v/>
      </c>
      <c r="D4409" s="11" t="str">
        <f>IF($B4409 &lt;&gt; "",VLOOKUP(MID(B4409,3,5),'Recyclabilité Prod Matx'!C:F,3,FALSE),"")</f>
        <v/>
      </c>
      <c r="E4409" s="11" t="str">
        <f>IF($B4409 &lt;&gt; "",VLOOKUP(MID(B4409,3,5),'Recyclabilité Prod Matx'!C:F,4,FALSE), "")</f>
        <v/>
      </c>
      <c r="F4409" s="12" t="str">
        <f>IF($B4409 &lt;&gt; "", IF(C4409="Totale","",IF(D4409 = 0, "", VLOOKUP(D4409,'Cond Compo'!A:B,2,FALSE))),"")</f>
        <v/>
      </c>
      <c r="G4409" s="28"/>
      <c r="H4409" s="11" t="str">
        <f xml:space="preserve"> IF(C4409="Totale",2,IF($G4409 &lt;&gt; "", IF(D4409 = "E",MATCH(G4409, 'Cond Compo'!D$16:D$18, 0), MATCH(G4409, 'Cond Compo'!C$16:C$19, 0)), ""))</f>
        <v/>
      </c>
      <c r="I4409" s="12" t="str">
        <f>IF($E4409 &lt;&gt; "", IF(E4409 = 0, "", VLOOKUP(E4409,'Cond Perturbation'!A:B,2,FALSE)),"")</f>
        <v/>
      </c>
      <c r="J4409" s="28"/>
      <c r="K4409" s="29" t="str">
        <f>IF($B4409 &lt;&gt; "", IF(C4409="Oui",IF(H4409=1,IF(E4409=0,Résultat!G$8,IF(J4409="No",Résultat!$G$8,Résultat!$G$7)),IF(H4409=2,IF(E4409=0,Résultat!G$9,IF(J4409="No",Résultat!$G$9,Résultat!$G$7)),Résultat!$G$7)),IF(C4409 = "Totale", IF(H4409=1,IF(E4409=0,Résultat!G$8,IF(J4409="No",Résultat!$G$9,Résultat!$G$7)),IF(H4409=2,IF(E4409=0,Résultat!G$9,IF(J4409="No",Résultat!$G$9,Résultat!$G$7)),Résultat!$G$7)),Résultat!$G$7)), "")</f>
        <v/>
      </c>
    </row>
    <row r="4410" spans="1:11" ht="20.100000000000001" customHeight="1">
      <c r="A4410" s="26"/>
      <c r="B4410" s="27"/>
      <c r="C4410" s="11" t="str">
        <f>IF($B4410 &lt;&gt; "",VLOOKUP(MID(B4410,3,5),'Recyclabilité Prod Matx'!C:F,2,FALSE), "")</f>
        <v/>
      </c>
      <c r="D4410" s="11" t="str">
        <f>IF($B4410 &lt;&gt; "",VLOOKUP(MID(B4410,3,5),'Recyclabilité Prod Matx'!C:F,3,FALSE),"")</f>
        <v/>
      </c>
      <c r="E4410" s="11" t="str">
        <f>IF($B4410 &lt;&gt; "",VLOOKUP(MID(B4410,3,5),'Recyclabilité Prod Matx'!C:F,4,FALSE), "")</f>
        <v/>
      </c>
      <c r="F4410" s="12" t="str">
        <f>IF($B4410 &lt;&gt; "", IF(C4410="Totale","",IF(D4410 = 0, "", VLOOKUP(D4410,'Cond Compo'!A:B,2,FALSE))),"")</f>
        <v/>
      </c>
      <c r="G4410" s="28"/>
      <c r="H4410" s="11" t="str">
        <f xml:space="preserve"> IF(C4410="Totale",2,IF($G4410 &lt;&gt; "", IF(D4410 = "E",MATCH(G4410, 'Cond Compo'!D$16:D$18, 0), MATCH(G4410, 'Cond Compo'!C$16:C$19, 0)), ""))</f>
        <v/>
      </c>
      <c r="I4410" s="12" t="str">
        <f>IF($E4410 &lt;&gt; "", IF(E4410 = 0, "", VLOOKUP(E4410,'Cond Perturbation'!A:B,2,FALSE)),"")</f>
        <v/>
      </c>
      <c r="J4410" s="28"/>
      <c r="K4410" s="29" t="str">
        <f>IF($B4410 &lt;&gt; "", IF(C4410="Oui",IF(H4410=1,IF(E4410=0,Résultat!G$8,IF(J4410="No",Résultat!$G$8,Résultat!$G$7)),IF(H4410=2,IF(E4410=0,Résultat!G$9,IF(J4410="No",Résultat!$G$9,Résultat!$G$7)),Résultat!$G$7)),IF(C4410 = "Totale", IF(H4410=1,IF(E4410=0,Résultat!G$8,IF(J4410="No",Résultat!$G$9,Résultat!$G$7)),IF(H4410=2,IF(E4410=0,Résultat!G$9,IF(J4410="No",Résultat!$G$9,Résultat!$G$7)),Résultat!$G$7)),Résultat!$G$7)), "")</f>
        <v/>
      </c>
    </row>
    <row r="4411" spans="1:11" ht="20.100000000000001" customHeight="1">
      <c r="A4411" s="26"/>
      <c r="B4411" s="27"/>
      <c r="C4411" s="11" t="str">
        <f>IF($B4411 &lt;&gt; "",VLOOKUP(MID(B4411,3,5),'Recyclabilité Prod Matx'!C:F,2,FALSE), "")</f>
        <v/>
      </c>
      <c r="D4411" s="11" t="str">
        <f>IF($B4411 &lt;&gt; "",VLOOKUP(MID(B4411,3,5),'Recyclabilité Prod Matx'!C:F,3,FALSE),"")</f>
        <v/>
      </c>
      <c r="E4411" s="11" t="str">
        <f>IF($B4411 &lt;&gt; "",VLOOKUP(MID(B4411,3,5),'Recyclabilité Prod Matx'!C:F,4,FALSE), "")</f>
        <v/>
      </c>
      <c r="F4411" s="12" t="str">
        <f>IF($B4411 &lt;&gt; "", IF(C4411="Totale","",IF(D4411 = 0, "", VLOOKUP(D4411,'Cond Compo'!A:B,2,FALSE))),"")</f>
        <v/>
      </c>
      <c r="G4411" s="28"/>
      <c r="H4411" s="11" t="str">
        <f xml:space="preserve"> IF(C4411="Totale",2,IF($G4411 &lt;&gt; "", IF(D4411 = "E",MATCH(G4411, 'Cond Compo'!D$16:D$18, 0), MATCH(G4411, 'Cond Compo'!C$16:C$19, 0)), ""))</f>
        <v/>
      </c>
      <c r="I4411" s="12" t="str">
        <f>IF($E4411 &lt;&gt; "", IF(E4411 = 0, "", VLOOKUP(E4411,'Cond Perturbation'!A:B,2,FALSE)),"")</f>
        <v/>
      </c>
      <c r="J4411" s="28"/>
      <c r="K4411" s="29" t="str">
        <f>IF($B4411 &lt;&gt; "", IF(C4411="Oui",IF(H4411=1,IF(E4411=0,Résultat!G$8,IF(J4411="No",Résultat!$G$8,Résultat!$G$7)),IF(H4411=2,IF(E4411=0,Résultat!G$9,IF(J4411="No",Résultat!$G$9,Résultat!$G$7)),Résultat!$G$7)),IF(C4411 = "Totale", IF(H4411=1,IF(E4411=0,Résultat!G$8,IF(J4411="No",Résultat!$G$9,Résultat!$G$7)),IF(H4411=2,IF(E4411=0,Résultat!G$9,IF(J4411="No",Résultat!$G$9,Résultat!$G$7)),Résultat!$G$7)),Résultat!$G$7)), "")</f>
        <v/>
      </c>
    </row>
    <row r="4412" spans="1:11" ht="20.100000000000001" customHeight="1">
      <c r="A4412" s="26"/>
      <c r="B4412" s="27"/>
      <c r="C4412" s="11" t="str">
        <f>IF($B4412 &lt;&gt; "",VLOOKUP(MID(B4412,3,5),'Recyclabilité Prod Matx'!C:F,2,FALSE), "")</f>
        <v/>
      </c>
      <c r="D4412" s="11" t="str">
        <f>IF($B4412 &lt;&gt; "",VLOOKUP(MID(B4412,3,5),'Recyclabilité Prod Matx'!C:F,3,FALSE),"")</f>
        <v/>
      </c>
      <c r="E4412" s="11" t="str">
        <f>IF($B4412 &lt;&gt; "",VLOOKUP(MID(B4412,3,5),'Recyclabilité Prod Matx'!C:F,4,FALSE), "")</f>
        <v/>
      </c>
      <c r="F4412" s="12" t="str">
        <f>IF($B4412 &lt;&gt; "", IF(C4412="Totale","",IF(D4412 = 0, "", VLOOKUP(D4412,'Cond Compo'!A:B,2,FALSE))),"")</f>
        <v/>
      </c>
      <c r="G4412" s="28"/>
      <c r="H4412" s="11" t="str">
        <f xml:space="preserve"> IF(C4412="Totale",2,IF($G4412 &lt;&gt; "", IF(D4412 = "E",MATCH(G4412, 'Cond Compo'!D$16:D$18, 0), MATCH(G4412, 'Cond Compo'!C$16:C$19, 0)), ""))</f>
        <v/>
      </c>
      <c r="I4412" s="12" t="str">
        <f>IF($E4412 &lt;&gt; "", IF(E4412 = 0, "", VLOOKUP(E4412,'Cond Perturbation'!A:B,2,FALSE)),"")</f>
        <v/>
      </c>
      <c r="J4412" s="28"/>
      <c r="K4412" s="29" t="str">
        <f>IF($B4412 &lt;&gt; "", IF(C4412="Oui",IF(H4412=1,IF(E4412=0,Résultat!G$8,IF(J4412="No",Résultat!$G$8,Résultat!$G$7)),IF(H4412=2,IF(E4412=0,Résultat!G$9,IF(J4412="No",Résultat!$G$9,Résultat!$G$7)),Résultat!$G$7)),IF(C4412 = "Totale", IF(H4412=1,IF(E4412=0,Résultat!G$8,IF(J4412="No",Résultat!$G$9,Résultat!$G$7)),IF(H4412=2,IF(E4412=0,Résultat!G$9,IF(J4412="No",Résultat!$G$9,Résultat!$G$7)),Résultat!$G$7)),Résultat!$G$7)), "")</f>
        <v/>
      </c>
    </row>
    <row r="4413" spans="1:11" ht="20.100000000000001" customHeight="1">
      <c r="A4413" s="26"/>
      <c r="B4413" s="27"/>
      <c r="C4413" s="11" t="str">
        <f>IF($B4413 &lt;&gt; "",VLOOKUP(MID(B4413,3,5),'Recyclabilité Prod Matx'!C:F,2,FALSE), "")</f>
        <v/>
      </c>
      <c r="D4413" s="11" t="str">
        <f>IF($B4413 &lt;&gt; "",VLOOKUP(MID(B4413,3,5),'Recyclabilité Prod Matx'!C:F,3,FALSE),"")</f>
        <v/>
      </c>
      <c r="E4413" s="11" t="str">
        <f>IF($B4413 &lt;&gt; "",VLOOKUP(MID(B4413,3,5),'Recyclabilité Prod Matx'!C:F,4,FALSE), "")</f>
        <v/>
      </c>
      <c r="F4413" s="12" t="str">
        <f>IF($B4413 &lt;&gt; "", IF(C4413="Totale","",IF(D4413 = 0, "", VLOOKUP(D4413,'Cond Compo'!A:B,2,FALSE))),"")</f>
        <v/>
      </c>
      <c r="G4413" s="28"/>
      <c r="H4413" s="11" t="str">
        <f xml:space="preserve"> IF(C4413="Totale",2,IF($G4413 &lt;&gt; "", IF(D4413 = "E",MATCH(G4413, 'Cond Compo'!D$16:D$18, 0), MATCH(G4413, 'Cond Compo'!C$16:C$19, 0)), ""))</f>
        <v/>
      </c>
      <c r="I4413" s="12" t="str">
        <f>IF($E4413 &lt;&gt; "", IF(E4413 = 0, "", VLOOKUP(E4413,'Cond Perturbation'!A:B,2,FALSE)),"")</f>
        <v/>
      </c>
      <c r="J4413" s="28"/>
      <c r="K4413" s="29" t="str">
        <f>IF($B4413 &lt;&gt; "", IF(C4413="Oui",IF(H4413=1,IF(E4413=0,Résultat!G$8,IF(J4413="No",Résultat!$G$8,Résultat!$G$7)),IF(H4413=2,IF(E4413=0,Résultat!G$9,IF(J4413="No",Résultat!$G$9,Résultat!$G$7)),Résultat!$G$7)),IF(C4413 = "Totale", IF(H4413=1,IF(E4413=0,Résultat!G$8,IF(J4413="No",Résultat!$G$9,Résultat!$G$7)),IF(H4413=2,IF(E4413=0,Résultat!G$9,IF(J4413="No",Résultat!$G$9,Résultat!$G$7)),Résultat!$G$7)),Résultat!$G$7)), "")</f>
        <v/>
      </c>
    </row>
    <row r="4414" spans="1:11" ht="20.100000000000001" customHeight="1">
      <c r="A4414" s="26"/>
      <c r="B4414" s="27"/>
      <c r="C4414" s="11" t="str">
        <f>IF($B4414 &lt;&gt; "",VLOOKUP(MID(B4414,3,5),'Recyclabilité Prod Matx'!C:F,2,FALSE), "")</f>
        <v/>
      </c>
      <c r="D4414" s="11" t="str">
        <f>IF($B4414 &lt;&gt; "",VLOOKUP(MID(B4414,3,5),'Recyclabilité Prod Matx'!C:F,3,FALSE),"")</f>
        <v/>
      </c>
      <c r="E4414" s="11" t="str">
        <f>IF($B4414 &lt;&gt; "",VLOOKUP(MID(B4414,3,5),'Recyclabilité Prod Matx'!C:F,4,FALSE), "")</f>
        <v/>
      </c>
      <c r="F4414" s="12" t="str">
        <f>IF($B4414 &lt;&gt; "", IF(C4414="Totale","",IF(D4414 = 0, "", VLOOKUP(D4414,'Cond Compo'!A:B,2,FALSE))),"")</f>
        <v/>
      </c>
      <c r="G4414" s="28"/>
      <c r="H4414" s="11" t="str">
        <f xml:space="preserve"> IF(C4414="Totale",2,IF($G4414 &lt;&gt; "", IF(D4414 = "E",MATCH(G4414, 'Cond Compo'!D$16:D$18, 0), MATCH(G4414, 'Cond Compo'!C$16:C$19, 0)), ""))</f>
        <v/>
      </c>
      <c r="I4414" s="12" t="str">
        <f>IF($E4414 &lt;&gt; "", IF(E4414 = 0, "", VLOOKUP(E4414,'Cond Perturbation'!A:B,2,FALSE)),"")</f>
        <v/>
      </c>
      <c r="J4414" s="28"/>
      <c r="K4414" s="29" t="str">
        <f>IF($B4414 &lt;&gt; "", IF(C4414="Oui",IF(H4414=1,IF(E4414=0,Résultat!G$8,IF(J4414="No",Résultat!$G$8,Résultat!$G$7)),IF(H4414=2,IF(E4414=0,Résultat!G$9,IF(J4414="No",Résultat!$G$9,Résultat!$G$7)),Résultat!$G$7)),IF(C4414 = "Totale", IF(H4414=1,IF(E4414=0,Résultat!G$8,IF(J4414="No",Résultat!$G$9,Résultat!$G$7)),IF(H4414=2,IF(E4414=0,Résultat!G$9,IF(J4414="No",Résultat!$G$9,Résultat!$G$7)),Résultat!$G$7)),Résultat!$G$7)), "")</f>
        <v/>
      </c>
    </row>
    <row r="4415" spans="1:11" ht="20.100000000000001" customHeight="1">
      <c r="A4415" s="26"/>
      <c r="B4415" s="27"/>
      <c r="C4415" s="11" t="str">
        <f>IF($B4415 &lt;&gt; "",VLOOKUP(MID(B4415,3,5),'Recyclabilité Prod Matx'!C:F,2,FALSE), "")</f>
        <v/>
      </c>
      <c r="D4415" s="11" t="str">
        <f>IF($B4415 &lt;&gt; "",VLOOKUP(MID(B4415,3,5),'Recyclabilité Prod Matx'!C:F,3,FALSE),"")</f>
        <v/>
      </c>
      <c r="E4415" s="11" t="str">
        <f>IF($B4415 &lt;&gt; "",VLOOKUP(MID(B4415,3,5),'Recyclabilité Prod Matx'!C:F,4,FALSE), "")</f>
        <v/>
      </c>
      <c r="F4415" s="12" t="str">
        <f>IF($B4415 &lt;&gt; "", IF(C4415="Totale","",IF(D4415 = 0, "", VLOOKUP(D4415,'Cond Compo'!A:B,2,FALSE))),"")</f>
        <v/>
      </c>
      <c r="G4415" s="28"/>
      <c r="H4415" s="11" t="str">
        <f xml:space="preserve"> IF(C4415="Totale",2,IF($G4415 &lt;&gt; "", IF(D4415 = "E",MATCH(G4415, 'Cond Compo'!D$16:D$18, 0), MATCH(G4415, 'Cond Compo'!C$16:C$19, 0)), ""))</f>
        <v/>
      </c>
      <c r="I4415" s="12" t="str">
        <f>IF($E4415 &lt;&gt; "", IF(E4415 = 0, "", VLOOKUP(E4415,'Cond Perturbation'!A:B,2,FALSE)),"")</f>
        <v/>
      </c>
      <c r="J4415" s="28"/>
      <c r="K4415" s="29" t="str">
        <f>IF($B4415 &lt;&gt; "", IF(C4415="Oui",IF(H4415=1,IF(E4415=0,Résultat!G$8,IF(J4415="No",Résultat!$G$8,Résultat!$G$7)),IF(H4415=2,IF(E4415=0,Résultat!G$9,IF(J4415="No",Résultat!$G$9,Résultat!$G$7)),Résultat!$G$7)),IF(C4415 = "Totale", IF(H4415=1,IF(E4415=0,Résultat!G$8,IF(J4415="No",Résultat!$G$9,Résultat!$G$7)),IF(H4415=2,IF(E4415=0,Résultat!G$9,IF(J4415="No",Résultat!$G$9,Résultat!$G$7)),Résultat!$G$7)),Résultat!$G$7)), "")</f>
        <v/>
      </c>
    </row>
    <row r="4416" spans="1:11" ht="20.100000000000001" customHeight="1">
      <c r="A4416" s="26"/>
      <c r="B4416" s="27"/>
      <c r="C4416" s="11" t="str">
        <f>IF($B4416 &lt;&gt; "",VLOOKUP(MID(B4416,3,5),'Recyclabilité Prod Matx'!C:F,2,FALSE), "")</f>
        <v/>
      </c>
      <c r="D4416" s="11" t="str">
        <f>IF($B4416 &lt;&gt; "",VLOOKUP(MID(B4416,3,5),'Recyclabilité Prod Matx'!C:F,3,FALSE),"")</f>
        <v/>
      </c>
      <c r="E4416" s="11" t="str">
        <f>IF($B4416 &lt;&gt; "",VLOOKUP(MID(B4416,3,5),'Recyclabilité Prod Matx'!C:F,4,FALSE), "")</f>
        <v/>
      </c>
      <c r="F4416" s="12" t="str">
        <f>IF($B4416 &lt;&gt; "", IF(C4416="Totale","",IF(D4416 = 0, "", VLOOKUP(D4416,'Cond Compo'!A:B,2,FALSE))),"")</f>
        <v/>
      </c>
      <c r="G4416" s="28"/>
      <c r="H4416" s="11" t="str">
        <f xml:space="preserve"> IF(C4416="Totale",2,IF($G4416 &lt;&gt; "", IF(D4416 = "E",MATCH(G4416, 'Cond Compo'!D$16:D$18, 0), MATCH(G4416, 'Cond Compo'!C$16:C$19, 0)), ""))</f>
        <v/>
      </c>
      <c r="I4416" s="12" t="str">
        <f>IF($E4416 &lt;&gt; "", IF(E4416 = 0, "", VLOOKUP(E4416,'Cond Perturbation'!A:B,2,FALSE)),"")</f>
        <v/>
      </c>
      <c r="J4416" s="28"/>
      <c r="K4416" s="29" t="str">
        <f>IF($B4416 &lt;&gt; "", IF(C4416="Oui",IF(H4416=1,IF(E4416=0,Résultat!G$8,IF(J4416="No",Résultat!$G$8,Résultat!$G$7)),IF(H4416=2,IF(E4416=0,Résultat!G$9,IF(J4416="No",Résultat!$G$9,Résultat!$G$7)),Résultat!$G$7)),IF(C4416 = "Totale", IF(H4416=1,IF(E4416=0,Résultat!G$8,IF(J4416="No",Résultat!$G$9,Résultat!$G$7)),IF(H4416=2,IF(E4416=0,Résultat!G$9,IF(J4416="No",Résultat!$G$9,Résultat!$G$7)),Résultat!$G$7)),Résultat!$G$7)), "")</f>
        <v/>
      </c>
    </row>
    <row r="4417" spans="1:11" ht="20.100000000000001" customHeight="1">
      <c r="A4417" s="26"/>
      <c r="B4417" s="27"/>
      <c r="C4417" s="11" t="str">
        <f>IF($B4417 &lt;&gt; "",VLOOKUP(MID(B4417,3,5),'Recyclabilité Prod Matx'!C:F,2,FALSE), "")</f>
        <v/>
      </c>
      <c r="D4417" s="11" t="str">
        <f>IF($B4417 &lt;&gt; "",VLOOKUP(MID(B4417,3,5),'Recyclabilité Prod Matx'!C:F,3,FALSE),"")</f>
        <v/>
      </c>
      <c r="E4417" s="11" t="str">
        <f>IF($B4417 &lt;&gt; "",VLOOKUP(MID(B4417,3,5),'Recyclabilité Prod Matx'!C:F,4,FALSE), "")</f>
        <v/>
      </c>
      <c r="F4417" s="12" t="str">
        <f>IF($B4417 &lt;&gt; "", IF(C4417="Totale","",IF(D4417 = 0, "", VLOOKUP(D4417,'Cond Compo'!A:B,2,FALSE))),"")</f>
        <v/>
      </c>
      <c r="G4417" s="28"/>
      <c r="H4417" s="11" t="str">
        <f xml:space="preserve"> IF(C4417="Totale",2,IF($G4417 &lt;&gt; "", IF(D4417 = "E",MATCH(G4417, 'Cond Compo'!D$16:D$18, 0), MATCH(G4417, 'Cond Compo'!C$16:C$19, 0)), ""))</f>
        <v/>
      </c>
      <c r="I4417" s="12" t="str">
        <f>IF($E4417 &lt;&gt; "", IF(E4417 = 0, "", VLOOKUP(E4417,'Cond Perturbation'!A:B,2,FALSE)),"")</f>
        <v/>
      </c>
      <c r="J4417" s="28"/>
      <c r="K4417" s="29" t="str">
        <f>IF($B4417 &lt;&gt; "", IF(C4417="Oui",IF(H4417=1,IF(E4417=0,Résultat!G$8,IF(J4417="No",Résultat!$G$8,Résultat!$G$7)),IF(H4417=2,IF(E4417=0,Résultat!G$9,IF(J4417="No",Résultat!$G$9,Résultat!$G$7)),Résultat!$G$7)),IF(C4417 = "Totale", IF(H4417=1,IF(E4417=0,Résultat!G$8,IF(J4417="No",Résultat!$G$9,Résultat!$G$7)),IF(H4417=2,IF(E4417=0,Résultat!G$9,IF(J4417="No",Résultat!$G$9,Résultat!$G$7)),Résultat!$G$7)),Résultat!$G$7)), "")</f>
        <v/>
      </c>
    </row>
    <row r="4418" spans="1:11" ht="20.100000000000001" customHeight="1">
      <c r="A4418" s="26"/>
      <c r="B4418" s="27"/>
      <c r="C4418" s="11" t="str">
        <f>IF($B4418 &lt;&gt; "",VLOOKUP(MID(B4418,3,5),'Recyclabilité Prod Matx'!C:F,2,FALSE), "")</f>
        <v/>
      </c>
      <c r="D4418" s="11" t="str">
        <f>IF($B4418 &lt;&gt; "",VLOOKUP(MID(B4418,3,5),'Recyclabilité Prod Matx'!C:F,3,FALSE),"")</f>
        <v/>
      </c>
      <c r="E4418" s="11" t="str">
        <f>IF($B4418 &lt;&gt; "",VLOOKUP(MID(B4418,3,5),'Recyclabilité Prod Matx'!C:F,4,FALSE), "")</f>
        <v/>
      </c>
      <c r="F4418" s="12" t="str">
        <f>IF($B4418 &lt;&gt; "", IF(C4418="Totale","",IF(D4418 = 0, "", VLOOKUP(D4418,'Cond Compo'!A:B,2,FALSE))),"")</f>
        <v/>
      </c>
      <c r="G4418" s="28"/>
      <c r="H4418" s="11" t="str">
        <f xml:space="preserve"> IF(C4418="Totale",2,IF($G4418 &lt;&gt; "", IF(D4418 = "E",MATCH(G4418, 'Cond Compo'!D$16:D$18, 0), MATCH(G4418, 'Cond Compo'!C$16:C$19, 0)), ""))</f>
        <v/>
      </c>
      <c r="I4418" s="12" t="str">
        <f>IF($E4418 &lt;&gt; "", IF(E4418 = 0, "", VLOOKUP(E4418,'Cond Perturbation'!A:B,2,FALSE)),"")</f>
        <v/>
      </c>
      <c r="J4418" s="28"/>
      <c r="K4418" s="29" t="str">
        <f>IF($B4418 &lt;&gt; "", IF(C4418="Oui",IF(H4418=1,IF(E4418=0,Résultat!G$8,IF(J4418="No",Résultat!$G$8,Résultat!$G$7)),IF(H4418=2,IF(E4418=0,Résultat!G$9,IF(J4418="No",Résultat!$G$9,Résultat!$G$7)),Résultat!$G$7)),IF(C4418 = "Totale", IF(H4418=1,IF(E4418=0,Résultat!G$8,IF(J4418="No",Résultat!$G$9,Résultat!$G$7)),IF(H4418=2,IF(E4418=0,Résultat!G$9,IF(J4418="No",Résultat!$G$9,Résultat!$G$7)),Résultat!$G$7)),Résultat!$G$7)), "")</f>
        <v/>
      </c>
    </row>
    <row r="4419" spans="1:11" ht="20.100000000000001" customHeight="1">
      <c r="A4419" s="26"/>
      <c r="B4419" s="27"/>
      <c r="C4419" s="11" t="str">
        <f>IF($B4419 &lt;&gt; "",VLOOKUP(MID(B4419,3,5),'Recyclabilité Prod Matx'!C:F,2,FALSE), "")</f>
        <v/>
      </c>
      <c r="D4419" s="11" t="str">
        <f>IF($B4419 &lt;&gt; "",VLOOKUP(MID(B4419,3,5),'Recyclabilité Prod Matx'!C:F,3,FALSE),"")</f>
        <v/>
      </c>
      <c r="E4419" s="11" t="str">
        <f>IF($B4419 &lt;&gt; "",VLOOKUP(MID(B4419,3,5),'Recyclabilité Prod Matx'!C:F,4,FALSE), "")</f>
        <v/>
      </c>
      <c r="F4419" s="12" t="str">
        <f>IF($B4419 &lt;&gt; "", IF(C4419="Totale","",IF(D4419 = 0, "", VLOOKUP(D4419,'Cond Compo'!A:B,2,FALSE))),"")</f>
        <v/>
      </c>
      <c r="G4419" s="28"/>
      <c r="H4419" s="11" t="str">
        <f xml:space="preserve"> IF(C4419="Totale",2,IF($G4419 &lt;&gt; "", IF(D4419 = "E",MATCH(G4419, 'Cond Compo'!D$16:D$18, 0), MATCH(G4419, 'Cond Compo'!C$16:C$19, 0)), ""))</f>
        <v/>
      </c>
      <c r="I4419" s="12" t="str">
        <f>IF($E4419 &lt;&gt; "", IF(E4419 = 0, "", VLOOKUP(E4419,'Cond Perturbation'!A:B,2,FALSE)),"")</f>
        <v/>
      </c>
      <c r="J4419" s="28"/>
      <c r="K4419" s="29" t="str">
        <f>IF($B4419 &lt;&gt; "", IF(C4419="Oui",IF(H4419=1,IF(E4419=0,Résultat!G$8,IF(J4419="No",Résultat!$G$8,Résultat!$G$7)),IF(H4419=2,IF(E4419=0,Résultat!G$9,IF(J4419="No",Résultat!$G$9,Résultat!$G$7)),Résultat!$G$7)),IF(C4419 = "Totale", IF(H4419=1,IF(E4419=0,Résultat!G$8,IF(J4419="No",Résultat!$G$9,Résultat!$G$7)),IF(H4419=2,IF(E4419=0,Résultat!G$9,IF(J4419="No",Résultat!$G$9,Résultat!$G$7)),Résultat!$G$7)),Résultat!$G$7)), "")</f>
        <v/>
      </c>
    </row>
    <row r="4420" spans="1:11" ht="20.100000000000001" customHeight="1">
      <c r="A4420" s="26"/>
      <c r="B4420" s="27"/>
      <c r="C4420" s="11" t="str">
        <f>IF($B4420 &lt;&gt; "",VLOOKUP(MID(B4420,3,5),'Recyclabilité Prod Matx'!C:F,2,FALSE), "")</f>
        <v/>
      </c>
      <c r="D4420" s="11" t="str">
        <f>IF($B4420 &lt;&gt; "",VLOOKUP(MID(B4420,3,5),'Recyclabilité Prod Matx'!C:F,3,FALSE),"")</f>
        <v/>
      </c>
      <c r="E4420" s="11" t="str">
        <f>IF($B4420 &lt;&gt; "",VLOOKUP(MID(B4420,3,5),'Recyclabilité Prod Matx'!C:F,4,FALSE), "")</f>
        <v/>
      </c>
      <c r="F4420" s="12" t="str">
        <f>IF($B4420 &lt;&gt; "", IF(C4420="Totale","",IF(D4420 = 0, "", VLOOKUP(D4420,'Cond Compo'!A:B,2,FALSE))),"")</f>
        <v/>
      </c>
      <c r="G4420" s="28"/>
      <c r="H4420" s="11" t="str">
        <f xml:space="preserve"> IF(C4420="Totale",2,IF($G4420 &lt;&gt; "", IF(D4420 = "E",MATCH(G4420, 'Cond Compo'!D$16:D$18, 0), MATCH(G4420, 'Cond Compo'!C$16:C$19, 0)), ""))</f>
        <v/>
      </c>
      <c r="I4420" s="12" t="str">
        <f>IF($E4420 &lt;&gt; "", IF(E4420 = 0, "", VLOOKUP(E4420,'Cond Perturbation'!A:B,2,FALSE)),"")</f>
        <v/>
      </c>
      <c r="J4420" s="28"/>
      <c r="K4420" s="29" t="str">
        <f>IF($B4420 &lt;&gt; "", IF(C4420="Oui",IF(H4420=1,IF(E4420=0,Résultat!G$8,IF(J4420="No",Résultat!$G$8,Résultat!$G$7)),IF(H4420=2,IF(E4420=0,Résultat!G$9,IF(J4420="No",Résultat!$G$9,Résultat!$G$7)),Résultat!$G$7)),IF(C4420 = "Totale", IF(H4420=1,IF(E4420=0,Résultat!G$8,IF(J4420="No",Résultat!$G$9,Résultat!$G$7)),IF(H4420=2,IF(E4420=0,Résultat!G$9,IF(J4420="No",Résultat!$G$9,Résultat!$G$7)),Résultat!$G$7)),Résultat!$G$7)), "")</f>
        <v/>
      </c>
    </row>
    <row r="4421" spans="1:11" ht="20.100000000000001" customHeight="1">
      <c r="A4421" s="26"/>
      <c r="B4421" s="27"/>
      <c r="C4421" s="11" t="str">
        <f>IF($B4421 &lt;&gt; "",VLOOKUP(MID(B4421,3,5),'Recyclabilité Prod Matx'!C:F,2,FALSE), "")</f>
        <v/>
      </c>
      <c r="D4421" s="11" t="str">
        <f>IF($B4421 &lt;&gt; "",VLOOKUP(MID(B4421,3,5),'Recyclabilité Prod Matx'!C:F,3,FALSE),"")</f>
        <v/>
      </c>
      <c r="E4421" s="11" t="str">
        <f>IF($B4421 &lt;&gt; "",VLOOKUP(MID(B4421,3,5),'Recyclabilité Prod Matx'!C:F,4,FALSE), "")</f>
        <v/>
      </c>
      <c r="F4421" s="12" t="str">
        <f>IF($B4421 &lt;&gt; "", IF(C4421="Totale","",IF(D4421 = 0, "", VLOOKUP(D4421,'Cond Compo'!A:B,2,FALSE))),"")</f>
        <v/>
      </c>
      <c r="G4421" s="28"/>
      <c r="H4421" s="11" t="str">
        <f xml:space="preserve"> IF(C4421="Totale",2,IF($G4421 &lt;&gt; "", IF(D4421 = "E",MATCH(G4421, 'Cond Compo'!D$16:D$18, 0), MATCH(G4421, 'Cond Compo'!C$16:C$19, 0)), ""))</f>
        <v/>
      </c>
      <c r="I4421" s="12" t="str">
        <f>IF($E4421 &lt;&gt; "", IF(E4421 = 0, "", VLOOKUP(E4421,'Cond Perturbation'!A:B,2,FALSE)),"")</f>
        <v/>
      </c>
      <c r="J4421" s="28"/>
      <c r="K4421" s="29" t="str">
        <f>IF($B4421 &lt;&gt; "", IF(C4421="Oui",IF(H4421=1,IF(E4421=0,Résultat!G$8,IF(J4421="No",Résultat!$G$8,Résultat!$G$7)),IF(H4421=2,IF(E4421=0,Résultat!G$9,IF(J4421="No",Résultat!$G$9,Résultat!$G$7)),Résultat!$G$7)),IF(C4421 = "Totale", IF(H4421=1,IF(E4421=0,Résultat!G$8,IF(J4421="No",Résultat!$G$9,Résultat!$G$7)),IF(H4421=2,IF(E4421=0,Résultat!G$9,IF(J4421="No",Résultat!$G$9,Résultat!$G$7)),Résultat!$G$7)),Résultat!$G$7)), "")</f>
        <v/>
      </c>
    </row>
    <row r="4422" spans="1:11" ht="20.100000000000001" customHeight="1">
      <c r="A4422" s="26"/>
      <c r="B4422" s="27"/>
      <c r="C4422" s="11" t="str">
        <f>IF($B4422 &lt;&gt; "",VLOOKUP(MID(B4422,3,5),'Recyclabilité Prod Matx'!C:F,2,FALSE), "")</f>
        <v/>
      </c>
      <c r="D4422" s="11" t="str">
        <f>IF($B4422 &lt;&gt; "",VLOOKUP(MID(B4422,3,5),'Recyclabilité Prod Matx'!C:F,3,FALSE),"")</f>
        <v/>
      </c>
      <c r="E4422" s="11" t="str">
        <f>IF($B4422 &lt;&gt; "",VLOOKUP(MID(B4422,3,5),'Recyclabilité Prod Matx'!C:F,4,FALSE), "")</f>
        <v/>
      </c>
      <c r="F4422" s="12" t="str">
        <f>IF($B4422 &lt;&gt; "", IF(C4422="Totale","",IF(D4422 = 0, "", VLOOKUP(D4422,'Cond Compo'!A:B,2,FALSE))),"")</f>
        <v/>
      </c>
      <c r="G4422" s="28"/>
      <c r="H4422" s="11" t="str">
        <f xml:space="preserve"> IF(C4422="Totale",2,IF($G4422 &lt;&gt; "", IF(D4422 = "E",MATCH(G4422, 'Cond Compo'!D$16:D$18, 0), MATCH(G4422, 'Cond Compo'!C$16:C$19, 0)), ""))</f>
        <v/>
      </c>
      <c r="I4422" s="12" t="str">
        <f>IF($E4422 &lt;&gt; "", IF(E4422 = 0, "", VLOOKUP(E4422,'Cond Perturbation'!A:B,2,FALSE)),"")</f>
        <v/>
      </c>
      <c r="J4422" s="28"/>
      <c r="K4422" s="29" t="str">
        <f>IF($B4422 &lt;&gt; "", IF(C4422="Oui",IF(H4422=1,IF(E4422=0,Résultat!G$8,IF(J4422="No",Résultat!$G$8,Résultat!$G$7)),IF(H4422=2,IF(E4422=0,Résultat!G$9,IF(J4422="No",Résultat!$G$9,Résultat!$G$7)),Résultat!$G$7)),IF(C4422 = "Totale", IF(H4422=1,IF(E4422=0,Résultat!G$8,IF(J4422="No",Résultat!$G$9,Résultat!$G$7)),IF(H4422=2,IF(E4422=0,Résultat!G$9,IF(J4422="No",Résultat!$G$9,Résultat!$G$7)),Résultat!$G$7)),Résultat!$G$7)), "")</f>
        <v/>
      </c>
    </row>
    <row r="4423" spans="1:11" ht="20.100000000000001" customHeight="1">
      <c r="A4423" s="26"/>
      <c r="B4423" s="27"/>
      <c r="C4423" s="11" t="str">
        <f>IF($B4423 &lt;&gt; "",VLOOKUP(MID(B4423,3,5),'Recyclabilité Prod Matx'!C:F,2,FALSE), "")</f>
        <v/>
      </c>
      <c r="D4423" s="11" t="str">
        <f>IF($B4423 &lt;&gt; "",VLOOKUP(MID(B4423,3,5),'Recyclabilité Prod Matx'!C:F,3,FALSE),"")</f>
        <v/>
      </c>
      <c r="E4423" s="11" t="str">
        <f>IF($B4423 &lt;&gt; "",VLOOKUP(MID(B4423,3,5),'Recyclabilité Prod Matx'!C:F,4,FALSE), "")</f>
        <v/>
      </c>
      <c r="F4423" s="12" t="str">
        <f>IF($B4423 &lt;&gt; "", IF(C4423="Totale","",IF(D4423 = 0, "", VLOOKUP(D4423,'Cond Compo'!A:B,2,FALSE))),"")</f>
        <v/>
      </c>
      <c r="G4423" s="28"/>
      <c r="H4423" s="11" t="str">
        <f xml:space="preserve"> IF(C4423="Totale",2,IF($G4423 &lt;&gt; "", IF(D4423 = "E",MATCH(G4423, 'Cond Compo'!D$16:D$18, 0), MATCH(G4423, 'Cond Compo'!C$16:C$19, 0)), ""))</f>
        <v/>
      </c>
      <c r="I4423" s="12" t="str">
        <f>IF($E4423 &lt;&gt; "", IF(E4423 = 0, "", VLOOKUP(E4423,'Cond Perturbation'!A:B,2,FALSE)),"")</f>
        <v/>
      </c>
      <c r="J4423" s="28"/>
      <c r="K4423" s="29" t="str">
        <f>IF($B4423 &lt;&gt; "", IF(C4423="Oui",IF(H4423=1,IF(E4423=0,Résultat!G$8,IF(J4423="No",Résultat!$G$8,Résultat!$G$7)),IF(H4423=2,IF(E4423=0,Résultat!G$9,IF(J4423="No",Résultat!$G$9,Résultat!$G$7)),Résultat!$G$7)),IF(C4423 = "Totale", IF(H4423=1,IF(E4423=0,Résultat!G$8,IF(J4423="No",Résultat!$G$9,Résultat!$G$7)),IF(H4423=2,IF(E4423=0,Résultat!G$9,IF(J4423="No",Résultat!$G$9,Résultat!$G$7)),Résultat!$G$7)),Résultat!$G$7)), "")</f>
        <v/>
      </c>
    </row>
    <row r="4424" spans="1:11" ht="20.100000000000001" customHeight="1">
      <c r="A4424" s="26"/>
      <c r="B4424" s="27"/>
      <c r="C4424" s="11" t="str">
        <f>IF($B4424 &lt;&gt; "",VLOOKUP(MID(B4424,3,5),'Recyclabilité Prod Matx'!C:F,2,FALSE), "")</f>
        <v/>
      </c>
      <c r="D4424" s="11" t="str">
        <f>IF($B4424 &lt;&gt; "",VLOOKUP(MID(B4424,3,5),'Recyclabilité Prod Matx'!C:F,3,FALSE),"")</f>
        <v/>
      </c>
      <c r="E4424" s="11" t="str">
        <f>IF($B4424 &lt;&gt; "",VLOOKUP(MID(B4424,3,5),'Recyclabilité Prod Matx'!C:F,4,FALSE), "")</f>
        <v/>
      </c>
      <c r="F4424" s="12" t="str">
        <f>IF($B4424 &lt;&gt; "", IF(C4424="Totale","",IF(D4424 = 0, "", VLOOKUP(D4424,'Cond Compo'!A:B,2,FALSE))),"")</f>
        <v/>
      </c>
      <c r="G4424" s="28"/>
      <c r="H4424" s="11" t="str">
        <f xml:space="preserve"> IF(C4424="Totale",2,IF($G4424 &lt;&gt; "", IF(D4424 = "E",MATCH(G4424, 'Cond Compo'!D$16:D$18, 0), MATCH(G4424, 'Cond Compo'!C$16:C$19, 0)), ""))</f>
        <v/>
      </c>
      <c r="I4424" s="12" t="str">
        <f>IF($E4424 &lt;&gt; "", IF(E4424 = 0, "", VLOOKUP(E4424,'Cond Perturbation'!A:B,2,FALSE)),"")</f>
        <v/>
      </c>
      <c r="J4424" s="28"/>
      <c r="K4424" s="29" t="str">
        <f>IF($B4424 &lt;&gt; "", IF(C4424="Oui",IF(H4424=1,IF(E4424=0,Résultat!G$8,IF(J4424="No",Résultat!$G$8,Résultat!$G$7)),IF(H4424=2,IF(E4424=0,Résultat!G$9,IF(J4424="No",Résultat!$G$9,Résultat!$G$7)),Résultat!$G$7)),IF(C4424 = "Totale", IF(H4424=1,IF(E4424=0,Résultat!G$8,IF(J4424="No",Résultat!$G$9,Résultat!$G$7)),IF(H4424=2,IF(E4424=0,Résultat!G$9,IF(J4424="No",Résultat!$G$9,Résultat!$G$7)),Résultat!$G$7)),Résultat!$G$7)), "")</f>
        <v/>
      </c>
    </row>
    <row r="4425" spans="1:11" ht="20.100000000000001" customHeight="1">
      <c r="A4425" s="26"/>
      <c r="B4425" s="27"/>
      <c r="C4425" s="11" t="str">
        <f>IF($B4425 &lt;&gt; "",VLOOKUP(MID(B4425,3,5),'Recyclabilité Prod Matx'!C:F,2,FALSE), "")</f>
        <v/>
      </c>
      <c r="D4425" s="11" t="str">
        <f>IF($B4425 &lt;&gt; "",VLOOKUP(MID(B4425,3,5),'Recyclabilité Prod Matx'!C:F,3,FALSE),"")</f>
        <v/>
      </c>
      <c r="E4425" s="11" t="str">
        <f>IF($B4425 &lt;&gt; "",VLOOKUP(MID(B4425,3,5),'Recyclabilité Prod Matx'!C:F,4,FALSE), "")</f>
        <v/>
      </c>
      <c r="F4425" s="12" t="str">
        <f>IF($B4425 &lt;&gt; "", IF(C4425="Totale","",IF(D4425 = 0, "", VLOOKUP(D4425,'Cond Compo'!A:B,2,FALSE))),"")</f>
        <v/>
      </c>
      <c r="G4425" s="28"/>
      <c r="H4425" s="11" t="str">
        <f xml:space="preserve"> IF(C4425="Totale",2,IF($G4425 &lt;&gt; "", IF(D4425 = "E",MATCH(G4425, 'Cond Compo'!D$16:D$18, 0), MATCH(G4425, 'Cond Compo'!C$16:C$19, 0)), ""))</f>
        <v/>
      </c>
      <c r="I4425" s="12" t="str">
        <f>IF($E4425 &lt;&gt; "", IF(E4425 = 0, "", VLOOKUP(E4425,'Cond Perturbation'!A:B,2,FALSE)),"")</f>
        <v/>
      </c>
      <c r="J4425" s="28"/>
      <c r="K4425" s="29" t="str">
        <f>IF($B4425 &lt;&gt; "", IF(C4425="Oui",IF(H4425=1,IF(E4425=0,Résultat!G$8,IF(J4425="No",Résultat!$G$8,Résultat!$G$7)),IF(H4425=2,IF(E4425=0,Résultat!G$9,IF(J4425="No",Résultat!$G$9,Résultat!$G$7)),Résultat!$G$7)),IF(C4425 = "Totale", IF(H4425=1,IF(E4425=0,Résultat!G$8,IF(J4425="No",Résultat!$G$9,Résultat!$G$7)),IF(H4425=2,IF(E4425=0,Résultat!G$9,IF(J4425="No",Résultat!$G$9,Résultat!$G$7)),Résultat!$G$7)),Résultat!$G$7)), "")</f>
        <v/>
      </c>
    </row>
    <row r="4426" spans="1:11" ht="20.100000000000001" customHeight="1">
      <c r="A4426" s="26"/>
      <c r="B4426" s="27"/>
      <c r="C4426" s="11" t="str">
        <f>IF($B4426 &lt;&gt; "",VLOOKUP(MID(B4426,3,5),'Recyclabilité Prod Matx'!C:F,2,FALSE), "")</f>
        <v/>
      </c>
      <c r="D4426" s="11" t="str">
        <f>IF($B4426 &lt;&gt; "",VLOOKUP(MID(B4426,3,5),'Recyclabilité Prod Matx'!C:F,3,FALSE),"")</f>
        <v/>
      </c>
      <c r="E4426" s="11" t="str">
        <f>IF($B4426 &lt;&gt; "",VLOOKUP(MID(B4426,3,5),'Recyclabilité Prod Matx'!C:F,4,FALSE), "")</f>
        <v/>
      </c>
      <c r="F4426" s="12" t="str">
        <f>IF($B4426 &lt;&gt; "", IF(C4426="Totale","",IF(D4426 = 0, "", VLOOKUP(D4426,'Cond Compo'!A:B,2,FALSE))),"")</f>
        <v/>
      </c>
      <c r="G4426" s="28"/>
      <c r="H4426" s="11" t="str">
        <f xml:space="preserve"> IF(C4426="Totale",2,IF($G4426 &lt;&gt; "", IF(D4426 = "E",MATCH(G4426, 'Cond Compo'!D$16:D$18, 0), MATCH(G4426, 'Cond Compo'!C$16:C$19, 0)), ""))</f>
        <v/>
      </c>
      <c r="I4426" s="12" t="str">
        <f>IF($E4426 &lt;&gt; "", IF(E4426 = 0, "", VLOOKUP(E4426,'Cond Perturbation'!A:B,2,FALSE)),"")</f>
        <v/>
      </c>
      <c r="J4426" s="28"/>
      <c r="K4426" s="29" t="str">
        <f>IF($B4426 &lt;&gt; "", IF(C4426="Oui",IF(H4426=1,IF(E4426=0,Résultat!G$8,IF(J4426="No",Résultat!$G$8,Résultat!$G$7)),IF(H4426=2,IF(E4426=0,Résultat!G$9,IF(J4426="No",Résultat!$G$9,Résultat!$G$7)),Résultat!$G$7)),IF(C4426 = "Totale", IF(H4426=1,IF(E4426=0,Résultat!G$8,IF(J4426="No",Résultat!$G$9,Résultat!$G$7)),IF(H4426=2,IF(E4426=0,Résultat!G$9,IF(J4426="No",Résultat!$G$9,Résultat!$G$7)),Résultat!$G$7)),Résultat!$G$7)), "")</f>
        <v/>
      </c>
    </row>
    <row r="4427" spans="1:11" ht="20.100000000000001" customHeight="1">
      <c r="A4427" s="26"/>
      <c r="B4427" s="27"/>
      <c r="C4427" s="11" t="str">
        <f>IF($B4427 &lt;&gt; "",VLOOKUP(MID(B4427,3,5),'Recyclabilité Prod Matx'!C:F,2,FALSE), "")</f>
        <v/>
      </c>
      <c r="D4427" s="11" t="str">
        <f>IF($B4427 &lt;&gt; "",VLOOKUP(MID(B4427,3,5),'Recyclabilité Prod Matx'!C:F,3,FALSE),"")</f>
        <v/>
      </c>
      <c r="E4427" s="11" t="str">
        <f>IF($B4427 &lt;&gt; "",VLOOKUP(MID(B4427,3,5),'Recyclabilité Prod Matx'!C:F,4,FALSE), "")</f>
        <v/>
      </c>
      <c r="F4427" s="12" t="str">
        <f>IF($B4427 &lt;&gt; "", IF(C4427="Totale","",IF(D4427 = 0, "", VLOOKUP(D4427,'Cond Compo'!A:B,2,FALSE))),"")</f>
        <v/>
      </c>
      <c r="G4427" s="28"/>
      <c r="H4427" s="11" t="str">
        <f xml:space="preserve"> IF(C4427="Totale",2,IF($G4427 &lt;&gt; "", IF(D4427 = "E",MATCH(G4427, 'Cond Compo'!D$16:D$18, 0), MATCH(G4427, 'Cond Compo'!C$16:C$19, 0)), ""))</f>
        <v/>
      </c>
      <c r="I4427" s="12" t="str">
        <f>IF($E4427 &lt;&gt; "", IF(E4427 = 0, "", VLOOKUP(E4427,'Cond Perturbation'!A:B,2,FALSE)),"")</f>
        <v/>
      </c>
      <c r="J4427" s="28"/>
      <c r="K4427" s="29" t="str">
        <f>IF($B4427 &lt;&gt; "", IF(C4427="Oui",IF(H4427=1,IF(E4427=0,Résultat!G$8,IF(J4427="No",Résultat!$G$8,Résultat!$G$7)),IF(H4427=2,IF(E4427=0,Résultat!G$9,IF(J4427="No",Résultat!$G$9,Résultat!$G$7)),Résultat!$G$7)),IF(C4427 = "Totale", IF(H4427=1,IF(E4427=0,Résultat!G$8,IF(J4427="No",Résultat!$G$9,Résultat!$G$7)),IF(H4427=2,IF(E4427=0,Résultat!G$9,IF(J4427="No",Résultat!$G$9,Résultat!$G$7)),Résultat!$G$7)),Résultat!$G$7)), "")</f>
        <v/>
      </c>
    </row>
    <row r="4428" spans="1:11" ht="20.100000000000001" customHeight="1">
      <c r="A4428" s="26"/>
      <c r="B4428" s="27"/>
      <c r="C4428" s="11" t="str">
        <f>IF($B4428 &lt;&gt; "",VLOOKUP(MID(B4428,3,5),'Recyclabilité Prod Matx'!C:F,2,FALSE), "")</f>
        <v/>
      </c>
      <c r="D4428" s="11" t="str">
        <f>IF($B4428 &lt;&gt; "",VLOOKUP(MID(B4428,3,5),'Recyclabilité Prod Matx'!C:F,3,FALSE),"")</f>
        <v/>
      </c>
      <c r="E4428" s="11" t="str">
        <f>IF($B4428 &lt;&gt; "",VLOOKUP(MID(B4428,3,5),'Recyclabilité Prod Matx'!C:F,4,FALSE), "")</f>
        <v/>
      </c>
      <c r="F4428" s="12" t="str">
        <f>IF($B4428 &lt;&gt; "", IF(C4428="Totale","",IF(D4428 = 0, "", VLOOKUP(D4428,'Cond Compo'!A:B,2,FALSE))),"")</f>
        <v/>
      </c>
      <c r="G4428" s="28"/>
      <c r="H4428" s="11" t="str">
        <f xml:space="preserve"> IF(C4428="Totale",2,IF($G4428 &lt;&gt; "", IF(D4428 = "E",MATCH(G4428, 'Cond Compo'!D$16:D$18, 0), MATCH(G4428, 'Cond Compo'!C$16:C$19, 0)), ""))</f>
        <v/>
      </c>
      <c r="I4428" s="12" t="str">
        <f>IF($E4428 &lt;&gt; "", IF(E4428 = 0, "", VLOOKUP(E4428,'Cond Perturbation'!A:B,2,FALSE)),"")</f>
        <v/>
      </c>
      <c r="J4428" s="28"/>
      <c r="K4428" s="29" t="str">
        <f>IF($B4428 &lt;&gt; "", IF(C4428="Oui",IF(H4428=1,IF(E4428=0,Résultat!G$8,IF(J4428="No",Résultat!$G$8,Résultat!$G$7)),IF(H4428=2,IF(E4428=0,Résultat!G$9,IF(J4428="No",Résultat!$G$9,Résultat!$G$7)),Résultat!$G$7)),IF(C4428 = "Totale", IF(H4428=1,IF(E4428=0,Résultat!G$8,IF(J4428="No",Résultat!$G$9,Résultat!$G$7)),IF(H4428=2,IF(E4428=0,Résultat!G$9,IF(J4428="No",Résultat!$G$9,Résultat!$G$7)),Résultat!$G$7)),Résultat!$G$7)), "")</f>
        <v/>
      </c>
    </row>
    <row r="4429" spans="1:11" ht="20.100000000000001" customHeight="1">
      <c r="A4429" s="26"/>
      <c r="B4429" s="27"/>
      <c r="C4429" s="11" t="str">
        <f>IF($B4429 &lt;&gt; "",VLOOKUP(MID(B4429,3,5),'Recyclabilité Prod Matx'!C:F,2,FALSE), "")</f>
        <v/>
      </c>
      <c r="D4429" s="11" t="str">
        <f>IF($B4429 &lt;&gt; "",VLOOKUP(MID(B4429,3,5),'Recyclabilité Prod Matx'!C:F,3,FALSE),"")</f>
        <v/>
      </c>
      <c r="E4429" s="11" t="str">
        <f>IF($B4429 &lt;&gt; "",VLOOKUP(MID(B4429,3,5),'Recyclabilité Prod Matx'!C:F,4,FALSE), "")</f>
        <v/>
      </c>
      <c r="F4429" s="12" t="str">
        <f>IF($B4429 &lt;&gt; "", IF(C4429="Totale","",IF(D4429 = 0, "", VLOOKUP(D4429,'Cond Compo'!A:B,2,FALSE))),"")</f>
        <v/>
      </c>
      <c r="G4429" s="28"/>
      <c r="H4429" s="11" t="str">
        <f xml:space="preserve"> IF(C4429="Totale",2,IF($G4429 &lt;&gt; "", IF(D4429 = "E",MATCH(G4429, 'Cond Compo'!D$16:D$18, 0), MATCH(G4429, 'Cond Compo'!C$16:C$19, 0)), ""))</f>
        <v/>
      </c>
      <c r="I4429" s="12" t="str">
        <f>IF($E4429 &lt;&gt; "", IF(E4429 = 0, "", VLOOKUP(E4429,'Cond Perturbation'!A:B,2,FALSE)),"")</f>
        <v/>
      </c>
      <c r="J4429" s="28"/>
      <c r="K4429" s="29" t="str">
        <f>IF($B4429 &lt;&gt; "", IF(C4429="Oui",IF(H4429=1,IF(E4429=0,Résultat!G$8,IF(J4429="No",Résultat!$G$8,Résultat!$G$7)),IF(H4429=2,IF(E4429=0,Résultat!G$9,IF(J4429="No",Résultat!$G$9,Résultat!$G$7)),Résultat!$G$7)),IF(C4429 = "Totale", IF(H4429=1,IF(E4429=0,Résultat!G$8,IF(J4429="No",Résultat!$G$9,Résultat!$G$7)),IF(H4429=2,IF(E4429=0,Résultat!G$9,IF(J4429="No",Résultat!$G$9,Résultat!$G$7)),Résultat!$G$7)),Résultat!$G$7)), "")</f>
        <v/>
      </c>
    </row>
    <row r="4430" spans="1:11" ht="20.100000000000001" customHeight="1">
      <c r="A4430" s="26"/>
      <c r="B4430" s="27"/>
      <c r="C4430" s="11" t="str">
        <f>IF($B4430 &lt;&gt; "",VLOOKUP(MID(B4430,3,5),'Recyclabilité Prod Matx'!C:F,2,FALSE), "")</f>
        <v/>
      </c>
      <c r="D4430" s="11" t="str">
        <f>IF($B4430 &lt;&gt; "",VLOOKUP(MID(B4430,3,5),'Recyclabilité Prod Matx'!C:F,3,FALSE),"")</f>
        <v/>
      </c>
      <c r="E4430" s="11" t="str">
        <f>IF($B4430 &lt;&gt; "",VLOOKUP(MID(B4430,3,5),'Recyclabilité Prod Matx'!C:F,4,FALSE), "")</f>
        <v/>
      </c>
      <c r="F4430" s="12" t="str">
        <f>IF($B4430 &lt;&gt; "", IF(C4430="Totale","",IF(D4430 = 0, "", VLOOKUP(D4430,'Cond Compo'!A:B,2,FALSE))),"")</f>
        <v/>
      </c>
      <c r="G4430" s="28"/>
      <c r="H4430" s="11" t="str">
        <f xml:space="preserve"> IF(C4430="Totale",2,IF($G4430 &lt;&gt; "", IF(D4430 = "E",MATCH(G4430, 'Cond Compo'!D$16:D$18, 0), MATCH(G4430, 'Cond Compo'!C$16:C$19, 0)), ""))</f>
        <v/>
      </c>
      <c r="I4430" s="12" t="str">
        <f>IF($E4430 &lt;&gt; "", IF(E4430 = 0, "", VLOOKUP(E4430,'Cond Perturbation'!A:B,2,FALSE)),"")</f>
        <v/>
      </c>
      <c r="J4430" s="28"/>
      <c r="K4430" s="29" t="str">
        <f>IF($B4430 &lt;&gt; "", IF(C4430="Oui",IF(H4430=1,IF(E4430=0,Résultat!G$8,IF(J4430="No",Résultat!$G$8,Résultat!$G$7)),IF(H4430=2,IF(E4430=0,Résultat!G$9,IF(J4430="No",Résultat!$G$9,Résultat!$G$7)),Résultat!$G$7)),IF(C4430 = "Totale", IF(H4430=1,IF(E4430=0,Résultat!G$8,IF(J4430="No",Résultat!$G$9,Résultat!$G$7)),IF(H4430=2,IF(E4430=0,Résultat!G$9,IF(J4430="No",Résultat!$G$9,Résultat!$G$7)),Résultat!$G$7)),Résultat!$G$7)), "")</f>
        <v/>
      </c>
    </row>
    <row r="4431" spans="1:11" ht="20.100000000000001" customHeight="1">
      <c r="A4431" s="26"/>
      <c r="B4431" s="27"/>
      <c r="C4431" s="11" t="str">
        <f>IF($B4431 &lt;&gt; "",VLOOKUP(MID(B4431,3,5),'Recyclabilité Prod Matx'!C:F,2,FALSE), "")</f>
        <v/>
      </c>
      <c r="D4431" s="11" t="str">
        <f>IF($B4431 &lt;&gt; "",VLOOKUP(MID(B4431,3,5),'Recyclabilité Prod Matx'!C:F,3,FALSE),"")</f>
        <v/>
      </c>
      <c r="E4431" s="11" t="str">
        <f>IF($B4431 &lt;&gt; "",VLOOKUP(MID(B4431,3,5),'Recyclabilité Prod Matx'!C:F,4,FALSE), "")</f>
        <v/>
      </c>
      <c r="F4431" s="12" t="str">
        <f>IF($B4431 &lt;&gt; "", IF(C4431="Totale","",IF(D4431 = 0, "", VLOOKUP(D4431,'Cond Compo'!A:B,2,FALSE))),"")</f>
        <v/>
      </c>
      <c r="G4431" s="28"/>
      <c r="H4431" s="11" t="str">
        <f xml:space="preserve"> IF(C4431="Totale",2,IF($G4431 &lt;&gt; "", IF(D4431 = "E",MATCH(G4431, 'Cond Compo'!D$16:D$18, 0), MATCH(G4431, 'Cond Compo'!C$16:C$19, 0)), ""))</f>
        <v/>
      </c>
      <c r="I4431" s="12" t="str">
        <f>IF($E4431 &lt;&gt; "", IF(E4431 = 0, "", VLOOKUP(E4431,'Cond Perturbation'!A:B,2,FALSE)),"")</f>
        <v/>
      </c>
      <c r="J4431" s="28"/>
      <c r="K4431" s="29" t="str">
        <f>IF($B4431 &lt;&gt; "", IF(C4431="Oui",IF(H4431=1,IF(E4431=0,Résultat!G$8,IF(J4431="No",Résultat!$G$8,Résultat!$G$7)),IF(H4431=2,IF(E4431=0,Résultat!G$9,IF(J4431="No",Résultat!$G$9,Résultat!$G$7)),Résultat!$G$7)),IF(C4431 = "Totale", IF(H4431=1,IF(E4431=0,Résultat!G$8,IF(J4431="No",Résultat!$G$9,Résultat!$G$7)),IF(H4431=2,IF(E4431=0,Résultat!G$9,IF(J4431="No",Résultat!$G$9,Résultat!$G$7)),Résultat!$G$7)),Résultat!$G$7)), "")</f>
        <v/>
      </c>
    </row>
    <row r="4432" spans="1:11" ht="20.100000000000001" customHeight="1">
      <c r="A4432" s="26"/>
      <c r="B4432" s="27"/>
      <c r="C4432" s="11" t="str">
        <f>IF($B4432 &lt;&gt; "",VLOOKUP(MID(B4432,3,5),'Recyclabilité Prod Matx'!C:F,2,FALSE), "")</f>
        <v/>
      </c>
      <c r="D4432" s="11" t="str">
        <f>IF($B4432 &lt;&gt; "",VLOOKUP(MID(B4432,3,5),'Recyclabilité Prod Matx'!C:F,3,FALSE),"")</f>
        <v/>
      </c>
      <c r="E4432" s="11" t="str">
        <f>IF($B4432 &lt;&gt; "",VLOOKUP(MID(B4432,3,5),'Recyclabilité Prod Matx'!C:F,4,FALSE), "")</f>
        <v/>
      </c>
      <c r="F4432" s="12" t="str">
        <f>IF($B4432 &lt;&gt; "", IF(C4432="Totale","",IF(D4432 = 0, "", VLOOKUP(D4432,'Cond Compo'!A:B,2,FALSE))),"")</f>
        <v/>
      </c>
      <c r="G4432" s="28"/>
      <c r="H4432" s="11" t="str">
        <f xml:space="preserve"> IF(C4432="Totale",2,IF($G4432 &lt;&gt; "", IF(D4432 = "E",MATCH(G4432, 'Cond Compo'!D$16:D$18, 0), MATCH(G4432, 'Cond Compo'!C$16:C$19, 0)), ""))</f>
        <v/>
      </c>
      <c r="I4432" s="12" t="str">
        <f>IF($E4432 &lt;&gt; "", IF(E4432 = 0, "", VLOOKUP(E4432,'Cond Perturbation'!A:B,2,FALSE)),"")</f>
        <v/>
      </c>
      <c r="J4432" s="28"/>
      <c r="K4432" s="29" t="str">
        <f>IF($B4432 &lt;&gt; "", IF(C4432="Oui",IF(H4432=1,IF(E4432=0,Résultat!G$8,IF(J4432="No",Résultat!$G$8,Résultat!$G$7)),IF(H4432=2,IF(E4432=0,Résultat!G$9,IF(J4432="No",Résultat!$G$9,Résultat!$G$7)),Résultat!$G$7)),IF(C4432 = "Totale", IF(H4432=1,IF(E4432=0,Résultat!G$8,IF(J4432="No",Résultat!$G$9,Résultat!$G$7)),IF(H4432=2,IF(E4432=0,Résultat!G$9,IF(J4432="No",Résultat!$G$9,Résultat!$G$7)),Résultat!$G$7)),Résultat!$G$7)), "")</f>
        <v/>
      </c>
    </row>
    <row r="4433" spans="1:11" ht="20.100000000000001" customHeight="1">
      <c r="A4433" s="26"/>
      <c r="B4433" s="27"/>
      <c r="C4433" s="11" t="str">
        <f>IF($B4433 &lt;&gt; "",VLOOKUP(MID(B4433,3,5),'Recyclabilité Prod Matx'!C:F,2,FALSE), "")</f>
        <v/>
      </c>
      <c r="D4433" s="11" t="str">
        <f>IF($B4433 &lt;&gt; "",VLOOKUP(MID(B4433,3,5),'Recyclabilité Prod Matx'!C:F,3,FALSE),"")</f>
        <v/>
      </c>
      <c r="E4433" s="11" t="str">
        <f>IF($B4433 &lt;&gt; "",VLOOKUP(MID(B4433,3,5),'Recyclabilité Prod Matx'!C:F,4,FALSE), "")</f>
        <v/>
      </c>
      <c r="F4433" s="12" t="str">
        <f>IF($B4433 &lt;&gt; "", IF(C4433="Totale","",IF(D4433 = 0, "", VLOOKUP(D4433,'Cond Compo'!A:B,2,FALSE))),"")</f>
        <v/>
      </c>
      <c r="G4433" s="28"/>
      <c r="H4433" s="11" t="str">
        <f xml:space="preserve"> IF(C4433="Totale",2,IF($G4433 &lt;&gt; "", IF(D4433 = "E",MATCH(G4433, 'Cond Compo'!D$16:D$18, 0), MATCH(G4433, 'Cond Compo'!C$16:C$19, 0)), ""))</f>
        <v/>
      </c>
      <c r="I4433" s="12" t="str">
        <f>IF($E4433 &lt;&gt; "", IF(E4433 = 0, "", VLOOKUP(E4433,'Cond Perturbation'!A:B,2,FALSE)),"")</f>
        <v/>
      </c>
      <c r="J4433" s="28"/>
      <c r="K4433" s="29" t="str">
        <f>IF($B4433 &lt;&gt; "", IF(C4433="Oui",IF(H4433=1,IF(E4433=0,Résultat!G$8,IF(J4433="No",Résultat!$G$8,Résultat!$G$7)),IF(H4433=2,IF(E4433=0,Résultat!G$9,IF(J4433="No",Résultat!$G$9,Résultat!$G$7)),Résultat!$G$7)),IF(C4433 = "Totale", IF(H4433=1,IF(E4433=0,Résultat!G$8,IF(J4433="No",Résultat!$G$9,Résultat!$G$7)),IF(H4433=2,IF(E4433=0,Résultat!G$9,IF(J4433="No",Résultat!$G$9,Résultat!$G$7)),Résultat!$G$7)),Résultat!$G$7)), "")</f>
        <v/>
      </c>
    </row>
    <row r="4434" spans="1:11" ht="20.100000000000001" customHeight="1">
      <c r="A4434" s="26"/>
      <c r="B4434" s="27"/>
      <c r="C4434" s="11" t="str">
        <f>IF($B4434 &lt;&gt; "",VLOOKUP(MID(B4434,3,5),'Recyclabilité Prod Matx'!C:F,2,FALSE), "")</f>
        <v/>
      </c>
      <c r="D4434" s="11" t="str">
        <f>IF($B4434 &lt;&gt; "",VLOOKUP(MID(B4434,3,5),'Recyclabilité Prod Matx'!C:F,3,FALSE),"")</f>
        <v/>
      </c>
      <c r="E4434" s="11" t="str">
        <f>IF($B4434 &lt;&gt; "",VLOOKUP(MID(B4434,3,5),'Recyclabilité Prod Matx'!C:F,4,FALSE), "")</f>
        <v/>
      </c>
      <c r="F4434" s="12" t="str">
        <f>IF($B4434 &lt;&gt; "", IF(C4434="Totale","",IF(D4434 = 0, "", VLOOKUP(D4434,'Cond Compo'!A:B,2,FALSE))),"")</f>
        <v/>
      </c>
      <c r="G4434" s="28"/>
      <c r="H4434" s="11" t="str">
        <f xml:space="preserve"> IF(C4434="Totale",2,IF($G4434 &lt;&gt; "", IF(D4434 = "E",MATCH(G4434, 'Cond Compo'!D$16:D$18, 0), MATCH(G4434, 'Cond Compo'!C$16:C$19, 0)), ""))</f>
        <v/>
      </c>
      <c r="I4434" s="12" t="str">
        <f>IF($E4434 &lt;&gt; "", IF(E4434 = 0, "", VLOOKUP(E4434,'Cond Perturbation'!A:B,2,FALSE)),"")</f>
        <v/>
      </c>
      <c r="J4434" s="28"/>
      <c r="K4434" s="29" t="str">
        <f>IF($B4434 &lt;&gt; "", IF(C4434="Oui",IF(H4434=1,IF(E4434=0,Résultat!G$8,IF(J4434="No",Résultat!$G$8,Résultat!$G$7)),IF(H4434=2,IF(E4434=0,Résultat!G$9,IF(J4434="No",Résultat!$G$9,Résultat!$G$7)),Résultat!$G$7)),IF(C4434 = "Totale", IF(H4434=1,IF(E4434=0,Résultat!G$8,IF(J4434="No",Résultat!$G$9,Résultat!$G$7)),IF(H4434=2,IF(E4434=0,Résultat!G$9,IF(J4434="No",Résultat!$G$9,Résultat!$G$7)),Résultat!$G$7)),Résultat!$G$7)), "")</f>
        <v/>
      </c>
    </row>
    <row r="4435" spans="1:11" ht="20.100000000000001" customHeight="1">
      <c r="A4435" s="26"/>
      <c r="B4435" s="27"/>
      <c r="C4435" s="11" t="str">
        <f>IF($B4435 &lt;&gt; "",VLOOKUP(MID(B4435,3,5),'Recyclabilité Prod Matx'!C:F,2,FALSE), "")</f>
        <v/>
      </c>
      <c r="D4435" s="11" t="str">
        <f>IF($B4435 &lt;&gt; "",VLOOKUP(MID(B4435,3,5),'Recyclabilité Prod Matx'!C:F,3,FALSE),"")</f>
        <v/>
      </c>
      <c r="E4435" s="11" t="str">
        <f>IF($B4435 &lt;&gt; "",VLOOKUP(MID(B4435,3,5),'Recyclabilité Prod Matx'!C:F,4,FALSE), "")</f>
        <v/>
      </c>
      <c r="F4435" s="12" t="str">
        <f>IF($B4435 &lt;&gt; "", IF(C4435="Totale","",IF(D4435 = 0, "", VLOOKUP(D4435,'Cond Compo'!A:B,2,FALSE))),"")</f>
        <v/>
      </c>
      <c r="G4435" s="28"/>
      <c r="H4435" s="11" t="str">
        <f xml:space="preserve"> IF(C4435="Totale",2,IF($G4435 &lt;&gt; "", IF(D4435 = "E",MATCH(G4435, 'Cond Compo'!D$16:D$18, 0), MATCH(G4435, 'Cond Compo'!C$16:C$19, 0)), ""))</f>
        <v/>
      </c>
      <c r="I4435" s="12" t="str">
        <f>IF($E4435 &lt;&gt; "", IF(E4435 = 0, "", VLOOKUP(E4435,'Cond Perturbation'!A:B,2,FALSE)),"")</f>
        <v/>
      </c>
      <c r="J4435" s="28"/>
      <c r="K4435" s="29" t="str">
        <f>IF($B4435 &lt;&gt; "", IF(C4435="Oui",IF(H4435=1,IF(E4435=0,Résultat!G$8,IF(J4435="No",Résultat!$G$8,Résultat!$G$7)),IF(H4435=2,IF(E4435=0,Résultat!G$9,IF(J4435="No",Résultat!$G$9,Résultat!$G$7)),Résultat!$G$7)),IF(C4435 = "Totale", IF(H4435=1,IF(E4435=0,Résultat!G$8,IF(J4435="No",Résultat!$G$9,Résultat!$G$7)),IF(H4435=2,IF(E4435=0,Résultat!G$9,IF(J4435="No",Résultat!$G$9,Résultat!$G$7)),Résultat!$G$7)),Résultat!$G$7)), "")</f>
        <v/>
      </c>
    </row>
    <row r="4436" spans="1:11" ht="20.100000000000001" customHeight="1">
      <c r="A4436" s="26"/>
      <c r="B4436" s="27"/>
      <c r="C4436" s="11" t="str">
        <f>IF($B4436 &lt;&gt; "",VLOOKUP(MID(B4436,3,5),'Recyclabilité Prod Matx'!C:F,2,FALSE), "")</f>
        <v/>
      </c>
      <c r="D4436" s="11" t="str">
        <f>IF($B4436 &lt;&gt; "",VLOOKUP(MID(B4436,3,5),'Recyclabilité Prod Matx'!C:F,3,FALSE),"")</f>
        <v/>
      </c>
      <c r="E4436" s="11" t="str">
        <f>IF($B4436 &lt;&gt; "",VLOOKUP(MID(B4436,3,5),'Recyclabilité Prod Matx'!C:F,4,FALSE), "")</f>
        <v/>
      </c>
      <c r="F4436" s="12" t="str">
        <f>IF($B4436 &lt;&gt; "", IF(C4436="Totale","",IF(D4436 = 0, "", VLOOKUP(D4436,'Cond Compo'!A:B,2,FALSE))),"")</f>
        <v/>
      </c>
      <c r="G4436" s="28"/>
      <c r="H4436" s="11" t="str">
        <f xml:space="preserve"> IF(C4436="Totale",2,IF($G4436 &lt;&gt; "", IF(D4436 = "E",MATCH(G4436, 'Cond Compo'!D$16:D$18, 0), MATCH(G4436, 'Cond Compo'!C$16:C$19, 0)), ""))</f>
        <v/>
      </c>
      <c r="I4436" s="12" t="str">
        <f>IF($E4436 &lt;&gt; "", IF(E4436 = 0, "", VLOOKUP(E4436,'Cond Perturbation'!A:B,2,FALSE)),"")</f>
        <v/>
      </c>
      <c r="J4436" s="28"/>
      <c r="K4436" s="29" t="str">
        <f>IF($B4436 &lt;&gt; "", IF(C4436="Oui",IF(H4436=1,IF(E4436=0,Résultat!G$8,IF(J4436="No",Résultat!$G$8,Résultat!$G$7)),IF(H4436=2,IF(E4436=0,Résultat!G$9,IF(J4436="No",Résultat!$G$9,Résultat!$G$7)),Résultat!$G$7)),IF(C4436 = "Totale", IF(H4436=1,IF(E4436=0,Résultat!G$8,IF(J4436="No",Résultat!$G$9,Résultat!$G$7)),IF(H4436=2,IF(E4436=0,Résultat!G$9,IF(J4436="No",Résultat!$G$9,Résultat!$G$7)),Résultat!$G$7)),Résultat!$G$7)), "")</f>
        <v/>
      </c>
    </row>
    <row r="4437" spans="1:11" ht="20.100000000000001" customHeight="1">
      <c r="A4437" s="26"/>
      <c r="B4437" s="27"/>
      <c r="C4437" s="11" t="str">
        <f>IF($B4437 &lt;&gt; "",VLOOKUP(MID(B4437,3,5),'Recyclabilité Prod Matx'!C:F,2,FALSE), "")</f>
        <v/>
      </c>
      <c r="D4437" s="11" t="str">
        <f>IF($B4437 &lt;&gt; "",VLOOKUP(MID(B4437,3,5),'Recyclabilité Prod Matx'!C:F,3,FALSE),"")</f>
        <v/>
      </c>
      <c r="E4437" s="11" t="str">
        <f>IF($B4437 &lt;&gt; "",VLOOKUP(MID(B4437,3,5),'Recyclabilité Prod Matx'!C:F,4,FALSE), "")</f>
        <v/>
      </c>
      <c r="F4437" s="12" t="str">
        <f>IF($B4437 &lt;&gt; "", IF(C4437="Totale","",IF(D4437 = 0, "", VLOOKUP(D4437,'Cond Compo'!A:B,2,FALSE))),"")</f>
        <v/>
      </c>
      <c r="G4437" s="28"/>
      <c r="H4437" s="11" t="str">
        <f xml:space="preserve"> IF(C4437="Totale",2,IF($G4437 &lt;&gt; "", IF(D4437 = "E",MATCH(G4437, 'Cond Compo'!D$16:D$18, 0), MATCH(G4437, 'Cond Compo'!C$16:C$19, 0)), ""))</f>
        <v/>
      </c>
      <c r="I4437" s="12" t="str">
        <f>IF($E4437 &lt;&gt; "", IF(E4437 = 0, "", VLOOKUP(E4437,'Cond Perturbation'!A:B,2,FALSE)),"")</f>
        <v/>
      </c>
      <c r="J4437" s="28"/>
      <c r="K4437" s="29" t="str">
        <f>IF($B4437 &lt;&gt; "", IF(C4437="Oui",IF(H4437=1,IF(E4437=0,Résultat!G$8,IF(J4437="No",Résultat!$G$8,Résultat!$G$7)),IF(H4437=2,IF(E4437=0,Résultat!G$9,IF(J4437="No",Résultat!$G$9,Résultat!$G$7)),Résultat!$G$7)),IF(C4437 = "Totale", IF(H4437=1,IF(E4437=0,Résultat!G$8,IF(J4437="No",Résultat!$G$9,Résultat!$G$7)),IF(H4437=2,IF(E4437=0,Résultat!G$9,IF(J4437="No",Résultat!$G$9,Résultat!$G$7)),Résultat!$G$7)),Résultat!$G$7)), "")</f>
        <v/>
      </c>
    </row>
    <row r="4438" spans="1:11" ht="20.100000000000001" customHeight="1">
      <c r="A4438" s="26"/>
      <c r="B4438" s="27"/>
      <c r="C4438" s="11" t="str">
        <f>IF($B4438 &lt;&gt; "",VLOOKUP(MID(B4438,3,5),'Recyclabilité Prod Matx'!C:F,2,FALSE), "")</f>
        <v/>
      </c>
      <c r="D4438" s="11" t="str">
        <f>IF($B4438 &lt;&gt; "",VLOOKUP(MID(B4438,3,5),'Recyclabilité Prod Matx'!C:F,3,FALSE),"")</f>
        <v/>
      </c>
      <c r="E4438" s="11" t="str">
        <f>IF($B4438 &lt;&gt; "",VLOOKUP(MID(B4438,3,5),'Recyclabilité Prod Matx'!C:F,4,FALSE), "")</f>
        <v/>
      </c>
      <c r="F4438" s="12" t="str">
        <f>IF($B4438 &lt;&gt; "", IF(C4438="Totale","",IF(D4438 = 0, "", VLOOKUP(D4438,'Cond Compo'!A:B,2,FALSE))),"")</f>
        <v/>
      </c>
      <c r="G4438" s="28"/>
      <c r="H4438" s="11" t="str">
        <f xml:space="preserve"> IF(C4438="Totale",2,IF($G4438 &lt;&gt; "", IF(D4438 = "E",MATCH(G4438, 'Cond Compo'!D$16:D$18, 0), MATCH(G4438, 'Cond Compo'!C$16:C$19, 0)), ""))</f>
        <v/>
      </c>
      <c r="I4438" s="12" t="str">
        <f>IF($E4438 &lt;&gt; "", IF(E4438 = 0, "", VLOOKUP(E4438,'Cond Perturbation'!A:B,2,FALSE)),"")</f>
        <v/>
      </c>
      <c r="J4438" s="28"/>
      <c r="K4438" s="29" t="str">
        <f>IF($B4438 &lt;&gt; "", IF(C4438="Oui",IF(H4438=1,IF(E4438=0,Résultat!G$8,IF(J4438="No",Résultat!$G$8,Résultat!$G$7)),IF(H4438=2,IF(E4438=0,Résultat!G$9,IF(J4438="No",Résultat!$G$9,Résultat!$G$7)),Résultat!$G$7)),IF(C4438 = "Totale", IF(H4438=1,IF(E4438=0,Résultat!G$8,IF(J4438="No",Résultat!$G$9,Résultat!$G$7)),IF(H4438=2,IF(E4438=0,Résultat!G$9,IF(J4438="No",Résultat!$G$9,Résultat!$G$7)),Résultat!$G$7)),Résultat!$G$7)), "")</f>
        <v/>
      </c>
    </row>
    <row r="4439" spans="1:11" ht="20.100000000000001" customHeight="1">
      <c r="A4439" s="26"/>
      <c r="B4439" s="27"/>
      <c r="C4439" s="11" t="str">
        <f>IF($B4439 &lt;&gt; "",VLOOKUP(MID(B4439,3,5),'Recyclabilité Prod Matx'!C:F,2,FALSE), "")</f>
        <v/>
      </c>
      <c r="D4439" s="11" t="str">
        <f>IF($B4439 &lt;&gt; "",VLOOKUP(MID(B4439,3,5),'Recyclabilité Prod Matx'!C:F,3,FALSE),"")</f>
        <v/>
      </c>
      <c r="E4439" s="11" t="str">
        <f>IF($B4439 &lt;&gt; "",VLOOKUP(MID(B4439,3,5),'Recyclabilité Prod Matx'!C:F,4,FALSE), "")</f>
        <v/>
      </c>
      <c r="F4439" s="12" t="str">
        <f>IF($B4439 &lt;&gt; "", IF(C4439="Totale","",IF(D4439 = 0, "", VLOOKUP(D4439,'Cond Compo'!A:B,2,FALSE))),"")</f>
        <v/>
      </c>
      <c r="G4439" s="28"/>
      <c r="H4439" s="11" t="str">
        <f xml:space="preserve"> IF(C4439="Totale",2,IF($G4439 &lt;&gt; "", IF(D4439 = "E",MATCH(G4439, 'Cond Compo'!D$16:D$18, 0), MATCH(G4439, 'Cond Compo'!C$16:C$19, 0)), ""))</f>
        <v/>
      </c>
      <c r="I4439" s="12" t="str">
        <f>IF($E4439 &lt;&gt; "", IF(E4439 = 0, "", VLOOKUP(E4439,'Cond Perturbation'!A:B,2,FALSE)),"")</f>
        <v/>
      </c>
      <c r="J4439" s="28"/>
      <c r="K4439" s="29" t="str">
        <f>IF($B4439 &lt;&gt; "", IF(C4439="Oui",IF(H4439=1,IF(E4439=0,Résultat!G$8,IF(J4439="No",Résultat!$G$8,Résultat!$G$7)),IF(H4439=2,IF(E4439=0,Résultat!G$9,IF(J4439="No",Résultat!$G$9,Résultat!$G$7)),Résultat!$G$7)),IF(C4439 = "Totale", IF(H4439=1,IF(E4439=0,Résultat!G$8,IF(J4439="No",Résultat!$G$9,Résultat!$G$7)),IF(H4439=2,IF(E4439=0,Résultat!G$9,IF(J4439="No",Résultat!$G$9,Résultat!$G$7)),Résultat!$G$7)),Résultat!$G$7)), "")</f>
        <v/>
      </c>
    </row>
    <row r="4440" spans="1:11" ht="20.100000000000001" customHeight="1">
      <c r="A4440" s="26"/>
      <c r="B4440" s="27"/>
      <c r="C4440" s="11" t="str">
        <f>IF($B4440 &lt;&gt; "",VLOOKUP(MID(B4440,3,5),'Recyclabilité Prod Matx'!C:F,2,FALSE), "")</f>
        <v/>
      </c>
      <c r="D4440" s="11" t="str">
        <f>IF($B4440 &lt;&gt; "",VLOOKUP(MID(B4440,3,5),'Recyclabilité Prod Matx'!C:F,3,FALSE),"")</f>
        <v/>
      </c>
      <c r="E4440" s="11" t="str">
        <f>IF($B4440 &lt;&gt; "",VLOOKUP(MID(B4440,3,5),'Recyclabilité Prod Matx'!C:F,4,FALSE), "")</f>
        <v/>
      </c>
      <c r="F4440" s="12" t="str">
        <f>IF($B4440 &lt;&gt; "", IF(C4440="Totale","",IF(D4440 = 0, "", VLOOKUP(D4440,'Cond Compo'!A:B,2,FALSE))),"")</f>
        <v/>
      </c>
      <c r="G4440" s="28"/>
      <c r="H4440" s="11" t="str">
        <f xml:space="preserve"> IF(C4440="Totale",2,IF($G4440 &lt;&gt; "", IF(D4440 = "E",MATCH(G4440, 'Cond Compo'!D$16:D$18, 0), MATCH(G4440, 'Cond Compo'!C$16:C$19, 0)), ""))</f>
        <v/>
      </c>
      <c r="I4440" s="12" t="str">
        <f>IF($E4440 &lt;&gt; "", IF(E4440 = 0, "", VLOOKUP(E4440,'Cond Perturbation'!A:B,2,FALSE)),"")</f>
        <v/>
      </c>
      <c r="J4440" s="28"/>
      <c r="K4440" s="29" t="str">
        <f>IF($B4440 &lt;&gt; "", IF(C4440="Oui",IF(H4440=1,IF(E4440=0,Résultat!G$8,IF(J4440="No",Résultat!$G$8,Résultat!$G$7)),IF(H4440=2,IF(E4440=0,Résultat!G$9,IF(J4440="No",Résultat!$G$9,Résultat!$G$7)),Résultat!$G$7)),IF(C4440 = "Totale", IF(H4440=1,IF(E4440=0,Résultat!G$8,IF(J4440="No",Résultat!$G$9,Résultat!$G$7)),IF(H4440=2,IF(E4440=0,Résultat!G$9,IF(J4440="No",Résultat!$G$9,Résultat!$G$7)),Résultat!$G$7)),Résultat!$G$7)), "")</f>
        <v/>
      </c>
    </row>
    <row r="4441" spans="1:11" ht="20.100000000000001" customHeight="1">
      <c r="A4441" s="26"/>
      <c r="B4441" s="27"/>
      <c r="C4441" s="11" t="str">
        <f>IF($B4441 &lt;&gt; "",VLOOKUP(MID(B4441,3,5),'Recyclabilité Prod Matx'!C:F,2,FALSE), "")</f>
        <v/>
      </c>
      <c r="D4441" s="11" t="str">
        <f>IF($B4441 &lt;&gt; "",VLOOKUP(MID(B4441,3,5),'Recyclabilité Prod Matx'!C:F,3,FALSE),"")</f>
        <v/>
      </c>
      <c r="E4441" s="11" t="str">
        <f>IF($B4441 &lt;&gt; "",VLOOKUP(MID(B4441,3,5),'Recyclabilité Prod Matx'!C:F,4,FALSE), "")</f>
        <v/>
      </c>
      <c r="F4441" s="12" t="str">
        <f>IF($B4441 &lt;&gt; "", IF(C4441="Totale","",IF(D4441 = 0, "", VLOOKUP(D4441,'Cond Compo'!A:B,2,FALSE))),"")</f>
        <v/>
      </c>
      <c r="G4441" s="28"/>
      <c r="H4441" s="11" t="str">
        <f xml:space="preserve"> IF(C4441="Totale",2,IF($G4441 &lt;&gt; "", IF(D4441 = "E",MATCH(G4441, 'Cond Compo'!D$16:D$18, 0), MATCH(G4441, 'Cond Compo'!C$16:C$19, 0)), ""))</f>
        <v/>
      </c>
      <c r="I4441" s="12" t="str">
        <f>IF($E4441 &lt;&gt; "", IF(E4441 = 0, "", VLOOKUP(E4441,'Cond Perturbation'!A:B,2,FALSE)),"")</f>
        <v/>
      </c>
      <c r="J4441" s="28"/>
      <c r="K4441" s="29" t="str">
        <f>IF($B4441 &lt;&gt; "", IF(C4441="Oui",IF(H4441=1,IF(E4441=0,Résultat!G$8,IF(J4441="No",Résultat!$G$8,Résultat!$G$7)),IF(H4441=2,IF(E4441=0,Résultat!G$9,IF(J4441="No",Résultat!$G$9,Résultat!$G$7)),Résultat!$G$7)),IF(C4441 = "Totale", IF(H4441=1,IF(E4441=0,Résultat!G$8,IF(J4441="No",Résultat!$G$9,Résultat!$G$7)),IF(H4441=2,IF(E4441=0,Résultat!G$9,IF(J4441="No",Résultat!$G$9,Résultat!$G$7)),Résultat!$G$7)),Résultat!$G$7)), "")</f>
        <v/>
      </c>
    </row>
    <row r="4442" spans="1:11" ht="20.100000000000001" customHeight="1">
      <c r="A4442" s="26"/>
      <c r="B4442" s="27"/>
      <c r="C4442" s="11" t="str">
        <f>IF($B4442 &lt;&gt; "",VLOOKUP(MID(B4442,3,5),'Recyclabilité Prod Matx'!C:F,2,FALSE), "")</f>
        <v/>
      </c>
      <c r="D4442" s="11" t="str">
        <f>IF($B4442 &lt;&gt; "",VLOOKUP(MID(B4442,3,5),'Recyclabilité Prod Matx'!C:F,3,FALSE),"")</f>
        <v/>
      </c>
      <c r="E4442" s="11" t="str">
        <f>IF($B4442 &lt;&gt; "",VLOOKUP(MID(B4442,3,5),'Recyclabilité Prod Matx'!C:F,4,FALSE), "")</f>
        <v/>
      </c>
      <c r="F4442" s="12" t="str">
        <f>IF($B4442 &lt;&gt; "", IF(C4442="Totale","",IF(D4442 = 0, "", VLOOKUP(D4442,'Cond Compo'!A:B,2,FALSE))),"")</f>
        <v/>
      </c>
      <c r="G4442" s="28"/>
      <c r="H4442" s="11" t="str">
        <f xml:space="preserve"> IF(C4442="Totale",2,IF($G4442 &lt;&gt; "", IF(D4442 = "E",MATCH(G4442, 'Cond Compo'!D$16:D$18, 0), MATCH(G4442, 'Cond Compo'!C$16:C$19, 0)), ""))</f>
        <v/>
      </c>
      <c r="I4442" s="12" t="str">
        <f>IF($E4442 &lt;&gt; "", IF(E4442 = 0, "", VLOOKUP(E4442,'Cond Perturbation'!A:B,2,FALSE)),"")</f>
        <v/>
      </c>
      <c r="J4442" s="28"/>
      <c r="K4442" s="29" t="str">
        <f>IF($B4442 &lt;&gt; "", IF(C4442="Oui",IF(H4442=1,IF(E4442=0,Résultat!G$8,IF(J4442="No",Résultat!$G$8,Résultat!$G$7)),IF(H4442=2,IF(E4442=0,Résultat!G$9,IF(J4442="No",Résultat!$G$9,Résultat!$G$7)),Résultat!$G$7)),IF(C4442 = "Totale", IF(H4442=1,IF(E4442=0,Résultat!G$8,IF(J4442="No",Résultat!$G$9,Résultat!$G$7)),IF(H4442=2,IF(E4442=0,Résultat!G$9,IF(J4442="No",Résultat!$G$9,Résultat!$G$7)),Résultat!$G$7)),Résultat!$G$7)), "")</f>
        <v/>
      </c>
    </row>
    <row r="4443" spans="1:11" ht="20.100000000000001" customHeight="1">
      <c r="A4443" s="26"/>
      <c r="B4443" s="27"/>
      <c r="C4443" s="11" t="str">
        <f>IF($B4443 &lt;&gt; "",VLOOKUP(MID(B4443,3,5),'Recyclabilité Prod Matx'!C:F,2,FALSE), "")</f>
        <v/>
      </c>
      <c r="D4443" s="11" t="str">
        <f>IF($B4443 &lt;&gt; "",VLOOKUP(MID(B4443,3,5),'Recyclabilité Prod Matx'!C:F,3,FALSE),"")</f>
        <v/>
      </c>
      <c r="E4443" s="11" t="str">
        <f>IF($B4443 &lt;&gt; "",VLOOKUP(MID(B4443,3,5),'Recyclabilité Prod Matx'!C:F,4,FALSE), "")</f>
        <v/>
      </c>
      <c r="F4443" s="12" t="str">
        <f>IF($B4443 &lt;&gt; "", IF(C4443="Totale","",IF(D4443 = 0, "", VLOOKUP(D4443,'Cond Compo'!A:B,2,FALSE))),"")</f>
        <v/>
      </c>
      <c r="G4443" s="28"/>
      <c r="H4443" s="11" t="str">
        <f xml:space="preserve"> IF(C4443="Totale",2,IF($G4443 &lt;&gt; "", IF(D4443 = "E",MATCH(G4443, 'Cond Compo'!D$16:D$18, 0), MATCH(G4443, 'Cond Compo'!C$16:C$19, 0)), ""))</f>
        <v/>
      </c>
      <c r="I4443" s="12" t="str">
        <f>IF($E4443 &lt;&gt; "", IF(E4443 = 0, "", VLOOKUP(E4443,'Cond Perturbation'!A:B,2,FALSE)),"")</f>
        <v/>
      </c>
      <c r="J4443" s="28"/>
      <c r="K4443" s="29" t="str">
        <f>IF($B4443 &lt;&gt; "", IF(C4443="Oui",IF(H4443=1,IF(E4443=0,Résultat!G$8,IF(J4443="No",Résultat!$G$8,Résultat!$G$7)),IF(H4443=2,IF(E4443=0,Résultat!G$9,IF(J4443="No",Résultat!$G$9,Résultat!$G$7)),Résultat!$G$7)),IF(C4443 = "Totale", IF(H4443=1,IF(E4443=0,Résultat!G$8,IF(J4443="No",Résultat!$G$9,Résultat!$G$7)),IF(H4443=2,IF(E4443=0,Résultat!G$9,IF(J4443="No",Résultat!$G$9,Résultat!$G$7)),Résultat!$G$7)),Résultat!$G$7)), "")</f>
        <v/>
      </c>
    </row>
    <row r="4444" spans="1:11" ht="20.100000000000001" customHeight="1">
      <c r="A4444" s="26"/>
      <c r="B4444" s="27"/>
      <c r="C4444" s="11" t="str">
        <f>IF($B4444 &lt;&gt; "",VLOOKUP(MID(B4444,3,5),'Recyclabilité Prod Matx'!C:F,2,FALSE), "")</f>
        <v/>
      </c>
      <c r="D4444" s="11" t="str">
        <f>IF($B4444 &lt;&gt; "",VLOOKUP(MID(B4444,3,5),'Recyclabilité Prod Matx'!C:F,3,FALSE),"")</f>
        <v/>
      </c>
      <c r="E4444" s="11" t="str">
        <f>IF($B4444 &lt;&gt; "",VLOOKUP(MID(B4444,3,5),'Recyclabilité Prod Matx'!C:F,4,FALSE), "")</f>
        <v/>
      </c>
      <c r="F4444" s="12" t="str">
        <f>IF($B4444 &lt;&gt; "", IF(C4444="Totale","",IF(D4444 = 0, "", VLOOKUP(D4444,'Cond Compo'!A:B,2,FALSE))),"")</f>
        <v/>
      </c>
      <c r="G4444" s="28"/>
      <c r="H4444" s="11" t="str">
        <f xml:space="preserve"> IF(C4444="Totale",2,IF($G4444 &lt;&gt; "", IF(D4444 = "E",MATCH(G4444, 'Cond Compo'!D$16:D$18, 0), MATCH(G4444, 'Cond Compo'!C$16:C$19, 0)), ""))</f>
        <v/>
      </c>
      <c r="I4444" s="12" t="str">
        <f>IF($E4444 &lt;&gt; "", IF(E4444 = 0, "", VLOOKUP(E4444,'Cond Perturbation'!A:B,2,FALSE)),"")</f>
        <v/>
      </c>
      <c r="J4444" s="28"/>
      <c r="K4444" s="29" t="str">
        <f>IF($B4444 &lt;&gt; "", IF(C4444="Oui",IF(H4444=1,IF(E4444=0,Résultat!G$8,IF(J4444="No",Résultat!$G$8,Résultat!$G$7)),IF(H4444=2,IF(E4444=0,Résultat!G$9,IF(J4444="No",Résultat!$G$9,Résultat!$G$7)),Résultat!$G$7)),IF(C4444 = "Totale", IF(H4444=1,IF(E4444=0,Résultat!G$8,IF(J4444="No",Résultat!$G$9,Résultat!$G$7)),IF(H4444=2,IF(E4444=0,Résultat!G$9,IF(J4444="No",Résultat!$G$9,Résultat!$G$7)),Résultat!$G$7)),Résultat!$G$7)), "")</f>
        <v/>
      </c>
    </row>
    <row r="4445" spans="1:11" ht="20.100000000000001" customHeight="1">
      <c r="A4445" s="26"/>
      <c r="B4445" s="27"/>
      <c r="C4445" s="11" t="str">
        <f>IF($B4445 &lt;&gt; "",VLOOKUP(MID(B4445,3,5),'Recyclabilité Prod Matx'!C:F,2,FALSE), "")</f>
        <v/>
      </c>
      <c r="D4445" s="11" t="str">
        <f>IF($B4445 &lt;&gt; "",VLOOKUP(MID(B4445,3,5),'Recyclabilité Prod Matx'!C:F,3,FALSE),"")</f>
        <v/>
      </c>
      <c r="E4445" s="11" t="str">
        <f>IF($B4445 &lt;&gt; "",VLOOKUP(MID(B4445,3,5),'Recyclabilité Prod Matx'!C:F,4,FALSE), "")</f>
        <v/>
      </c>
      <c r="F4445" s="12" t="str">
        <f>IF($B4445 &lt;&gt; "", IF(C4445="Totale","",IF(D4445 = 0, "", VLOOKUP(D4445,'Cond Compo'!A:B,2,FALSE))),"")</f>
        <v/>
      </c>
      <c r="G4445" s="28"/>
      <c r="H4445" s="11" t="str">
        <f xml:space="preserve"> IF(C4445="Totale",2,IF($G4445 &lt;&gt; "", IF(D4445 = "E",MATCH(G4445, 'Cond Compo'!D$16:D$18, 0), MATCH(G4445, 'Cond Compo'!C$16:C$19, 0)), ""))</f>
        <v/>
      </c>
      <c r="I4445" s="12" t="str">
        <f>IF($E4445 &lt;&gt; "", IF(E4445 = 0, "", VLOOKUP(E4445,'Cond Perturbation'!A:B,2,FALSE)),"")</f>
        <v/>
      </c>
      <c r="J4445" s="28"/>
      <c r="K4445" s="29" t="str">
        <f>IF($B4445 &lt;&gt; "", IF(C4445="Oui",IF(H4445=1,IF(E4445=0,Résultat!G$8,IF(J4445="No",Résultat!$G$8,Résultat!$G$7)),IF(H4445=2,IF(E4445=0,Résultat!G$9,IF(J4445="No",Résultat!$G$9,Résultat!$G$7)),Résultat!$G$7)),IF(C4445 = "Totale", IF(H4445=1,IF(E4445=0,Résultat!G$8,IF(J4445="No",Résultat!$G$9,Résultat!$G$7)),IF(H4445=2,IF(E4445=0,Résultat!G$9,IF(J4445="No",Résultat!$G$9,Résultat!$G$7)),Résultat!$G$7)),Résultat!$G$7)), "")</f>
        <v/>
      </c>
    </row>
    <row r="4446" spans="1:11" ht="20.100000000000001" customHeight="1">
      <c r="A4446" s="26"/>
      <c r="B4446" s="27"/>
      <c r="C4446" s="11" t="str">
        <f>IF($B4446 &lt;&gt; "",VLOOKUP(MID(B4446,3,5),'Recyclabilité Prod Matx'!C:F,2,FALSE), "")</f>
        <v/>
      </c>
      <c r="D4446" s="11" t="str">
        <f>IF($B4446 &lt;&gt; "",VLOOKUP(MID(B4446,3,5),'Recyclabilité Prod Matx'!C:F,3,FALSE),"")</f>
        <v/>
      </c>
      <c r="E4446" s="11" t="str">
        <f>IF($B4446 &lt;&gt; "",VLOOKUP(MID(B4446,3,5),'Recyclabilité Prod Matx'!C:F,4,FALSE), "")</f>
        <v/>
      </c>
      <c r="F4446" s="12" t="str">
        <f>IF($B4446 &lt;&gt; "", IF(C4446="Totale","",IF(D4446 = 0, "", VLOOKUP(D4446,'Cond Compo'!A:B,2,FALSE))),"")</f>
        <v/>
      </c>
      <c r="G4446" s="28"/>
      <c r="H4446" s="11" t="str">
        <f xml:space="preserve"> IF(C4446="Totale",2,IF($G4446 &lt;&gt; "", IF(D4446 = "E",MATCH(G4446, 'Cond Compo'!D$16:D$18, 0), MATCH(G4446, 'Cond Compo'!C$16:C$19, 0)), ""))</f>
        <v/>
      </c>
      <c r="I4446" s="12" t="str">
        <f>IF($E4446 &lt;&gt; "", IF(E4446 = 0, "", VLOOKUP(E4446,'Cond Perturbation'!A:B,2,FALSE)),"")</f>
        <v/>
      </c>
      <c r="J4446" s="28"/>
      <c r="K4446" s="29" t="str">
        <f>IF($B4446 &lt;&gt; "", IF(C4446="Oui",IF(H4446=1,IF(E4446=0,Résultat!G$8,IF(J4446="No",Résultat!$G$8,Résultat!$G$7)),IF(H4446=2,IF(E4446=0,Résultat!G$9,IF(J4446="No",Résultat!$G$9,Résultat!$G$7)),Résultat!$G$7)),IF(C4446 = "Totale", IF(H4446=1,IF(E4446=0,Résultat!G$8,IF(J4446="No",Résultat!$G$9,Résultat!$G$7)),IF(H4446=2,IF(E4446=0,Résultat!G$9,IF(J4446="No",Résultat!$G$9,Résultat!$G$7)),Résultat!$G$7)),Résultat!$G$7)), "")</f>
        <v/>
      </c>
    </row>
    <row r="4447" spans="1:11" ht="20.100000000000001" customHeight="1">
      <c r="A4447" s="26"/>
      <c r="B4447" s="27"/>
      <c r="C4447" s="11" t="str">
        <f>IF($B4447 &lt;&gt; "",VLOOKUP(MID(B4447,3,5),'Recyclabilité Prod Matx'!C:F,2,FALSE), "")</f>
        <v/>
      </c>
      <c r="D4447" s="11" t="str">
        <f>IF($B4447 &lt;&gt; "",VLOOKUP(MID(B4447,3,5),'Recyclabilité Prod Matx'!C:F,3,FALSE),"")</f>
        <v/>
      </c>
      <c r="E4447" s="11" t="str">
        <f>IF($B4447 &lt;&gt; "",VLOOKUP(MID(B4447,3,5),'Recyclabilité Prod Matx'!C:F,4,FALSE), "")</f>
        <v/>
      </c>
      <c r="F4447" s="12" t="str">
        <f>IF($B4447 &lt;&gt; "", IF(C4447="Totale","",IF(D4447 = 0, "", VLOOKUP(D4447,'Cond Compo'!A:B,2,FALSE))),"")</f>
        <v/>
      </c>
      <c r="G4447" s="28"/>
      <c r="H4447" s="11" t="str">
        <f xml:space="preserve"> IF(C4447="Totale",2,IF($G4447 &lt;&gt; "", IF(D4447 = "E",MATCH(G4447, 'Cond Compo'!D$16:D$18, 0), MATCH(G4447, 'Cond Compo'!C$16:C$19, 0)), ""))</f>
        <v/>
      </c>
      <c r="I4447" s="12" t="str">
        <f>IF($E4447 &lt;&gt; "", IF(E4447 = 0, "", VLOOKUP(E4447,'Cond Perturbation'!A:B,2,FALSE)),"")</f>
        <v/>
      </c>
      <c r="J4447" s="28"/>
      <c r="K4447" s="29" t="str">
        <f>IF($B4447 &lt;&gt; "", IF(C4447="Oui",IF(H4447=1,IF(E4447=0,Résultat!G$8,IF(J4447="No",Résultat!$G$8,Résultat!$G$7)),IF(H4447=2,IF(E4447=0,Résultat!G$9,IF(J4447="No",Résultat!$G$9,Résultat!$G$7)),Résultat!$G$7)),IF(C4447 = "Totale", IF(H4447=1,IF(E4447=0,Résultat!G$8,IF(J4447="No",Résultat!$G$9,Résultat!$G$7)),IF(H4447=2,IF(E4447=0,Résultat!G$9,IF(J4447="No",Résultat!$G$9,Résultat!$G$7)),Résultat!$G$7)),Résultat!$G$7)), "")</f>
        <v/>
      </c>
    </row>
    <row r="4448" spans="1:11" ht="20.100000000000001" customHeight="1">
      <c r="A4448" s="26"/>
      <c r="B4448" s="27"/>
      <c r="C4448" s="11" t="str">
        <f>IF($B4448 &lt;&gt; "",VLOOKUP(MID(B4448,3,5),'Recyclabilité Prod Matx'!C:F,2,FALSE), "")</f>
        <v/>
      </c>
      <c r="D4448" s="11" t="str">
        <f>IF($B4448 &lt;&gt; "",VLOOKUP(MID(B4448,3,5),'Recyclabilité Prod Matx'!C:F,3,FALSE),"")</f>
        <v/>
      </c>
      <c r="E4448" s="11" t="str">
        <f>IF($B4448 &lt;&gt; "",VLOOKUP(MID(B4448,3,5),'Recyclabilité Prod Matx'!C:F,4,FALSE), "")</f>
        <v/>
      </c>
      <c r="F4448" s="12" t="str">
        <f>IF($B4448 &lt;&gt; "", IF(C4448="Totale","",IF(D4448 = 0, "", VLOOKUP(D4448,'Cond Compo'!A:B,2,FALSE))),"")</f>
        <v/>
      </c>
      <c r="G4448" s="28"/>
      <c r="H4448" s="11" t="str">
        <f xml:space="preserve"> IF(C4448="Totale",2,IF($G4448 &lt;&gt; "", IF(D4448 = "E",MATCH(G4448, 'Cond Compo'!D$16:D$18, 0), MATCH(G4448, 'Cond Compo'!C$16:C$19, 0)), ""))</f>
        <v/>
      </c>
      <c r="I4448" s="12" t="str">
        <f>IF($E4448 &lt;&gt; "", IF(E4448 = 0, "", VLOOKUP(E4448,'Cond Perturbation'!A:B,2,FALSE)),"")</f>
        <v/>
      </c>
      <c r="J4448" s="28"/>
      <c r="K4448" s="29" t="str">
        <f>IF($B4448 &lt;&gt; "", IF(C4448="Oui",IF(H4448=1,IF(E4448=0,Résultat!G$8,IF(J4448="No",Résultat!$G$8,Résultat!$G$7)),IF(H4448=2,IF(E4448=0,Résultat!G$9,IF(J4448="No",Résultat!$G$9,Résultat!$G$7)),Résultat!$G$7)),IF(C4448 = "Totale", IF(H4448=1,IF(E4448=0,Résultat!G$8,IF(J4448="No",Résultat!$G$9,Résultat!$G$7)),IF(H4448=2,IF(E4448=0,Résultat!G$9,IF(J4448="No",Résultat!$G$9,Résultat!$G$7)),Résultat!$G$7)),Résultat!$G$7)), "")</f>
        <v/>
      </c>
    </row>
    <row r="4449" spans="1:11" ht="20.100000000000001" customHeight="1">
      <c r="A4449" s="26"/>
      <c r="B4449" s="27"/>
      <c r="C4449" s="11" t="str">
        <f>IF($B4449 &lt;&gt; "",VLOOKUP(MID(B4449,3,5),'Recyclabilité Prod Matx'!C:F,2,FALSE), "")</f>
        <v/>
      </c>
      <c r="D4449" s="11" t="str">
        <f>IF($B4449 &lt;&gt; "",VLOOKUP(MID(B4449,3,5),'Recyclabilité Prod Matx'!C:F,3,FALSE),"")</f>
        <v/>
      </c>
      <c r="E4449" s="11" t="str">
        <f>IF($B4449 &lt;&gt; "",VLOOKUP(MID(B4449,3,5),'Recyclabilité Prod Matx'!C:F,4,FALSE), "")</f>
        <v/>
      </c>
      <c r="F4449" s="12" t="str">
        <f>IF($B4449 &lt;&gt; "", IF(C4449="Totale","",IF(D4449 = 0, "", VLOOKUP(D4449,'Cond Compo'!A:B,2,FALSE))),"")</f>
        <v/>
      </c>
      <c r="G4449" s="28"/>
      <c r="H4449" s="11" t="str">
        <f xml:space="preserve"> IF(C4449="Totale",2,IF($G4449 &lt;&gt; "", IF(D4449 = "E",MATCH(G4449, 'Cond Compo'!D$16:D$18, 0), MATCH(G4449, 'Cond Compo'!C$16:C$19, 0)), ""))</f>
        <v/>
      </c>
      <c r="I4449" s="12" t="str">
        <f>IF($E4449 &lt;&gt; "", IF(E4449 = 0, "", VLOOKUP(E4449,'Cond Perturbation'!A:B,2,FALSE)),"")</f>
        <v/>
      </c>
      <c r="J4449" s="28"/>
      <c r="K4449" s="29" t="str">
        <f>IF($B4449 &lt;&gt; "", IF(C4449="Oui",IF(H4449=1,IF(E4449=0,Résultat!G$8,IF(J4449="No",Résultat!$G$8,Résultat!$G$7)),IF(H4449=2,IF(E4449=0,Résultat!G$9,IF(J4449="No",Résultat!$G$9,Résultat!$G$7)),Résultat!$G$7)),IF(C4449 = "Totale", IF(H4449=1,IF(E4449=0,Résultat!G$8,IF(J4449="No",Résultat!$G$9,Résultat!$G$7)),IF(H4449=2,IF(E4449=0,Résultat!G$9,IF(J4449="No",Résultat!$G$9,Résultat!$G$7)),Résultat!$G$7)),Résultat!$G$7)), "")</f>
        <v/>
      </c>
    </row>
    <row r="4450" spans="1:11" ht="20.100000000000001" customHeight="1">
      <c r="A4450" s="26"/>
      <c r="B4450" s="27"/>
      <c r="C4450" s="11" t="str">
        <f>IF($B4450 &lt;&gt; "",VLOOKUP(MID(B4450,3,5),'Recyclabilité Prod Matx'!C:F,2,FALSE), "")</f>
        <v/>
      </c>
      <c r="D4450" s="11" t="str">
        <f>IF($B4450 &lt;&gt; "",VLOOKUP(MID(B4450,3,5),'Recyclabilité Prod Matx'!C:F,3,FALSE),"")</f>
        <v/>
      </c>
      <c r="E4450" s="11" t="str">
        <f>IF($B4450 &lt;&gt; "",VLOOKUP(MID(B4450,3,5),'Recyclabilité Prod Matx'!C:F,4,FALSE), "")</f>
        <v/>
      </c>
      <c r="F4450" s="12" t="str">
        <f>IF($B4450 &lt;&gt; "", IF(C4450="Totale","",IF(D4450 = 0, "", VLOOKUP(D4450,'Cond Compo'!A:B,2,FALSE))),"")</f>
        <v/>
      </c>
      <c r="G4450" s="28"/>
      <c r="H4450" s="11" t="str">
        <f xml:space="preserve"> IF(C4450="Totale",2,IF($G4450 &lt;&gt; "", IF(D4450 = "E",MATCH(G4450, 'Cond Compo'!D$16:D$18, 0), MATCH(G4450, 'Cond Compo'!C$16:C$19, 0)), ""))</f>
        <v/>
      </c>
      <c r="I4450" s="12" t="str">
        <f>IF($E4450 &lt;&gt; "", IF(E4450 = 0, "", VLOOKUP(E4450,'Cond Perturbation'!A:B,2,FALSE)),"")</f>
        <v/>
      </c>
      <c r="J4450" s="28"/>
      <c r="K4450" s="29" t="str">
        <f>IF($B4450 &lt;&gt; "", IF(C4450="Oui",IF(H4450=1,IF(E4450=0,Résultat!G$8,IF(J4450="No",Résultat!$G$8,Résultat!$G$7)),IF(H4450=2,IF(E4450=0,Résultat!G$9,IF(J4450="No",Résultat!$G$9,Résultat!$G$7)),Résultat!$G$7)),IF(C4450 = "Totale", IF(H4450=1,IF(E4450=0,Résultat!G$8,IF(J4450="No",Résultat!$G$9,Résultat!$G$7)),IF(H4450=2,IF(E4450=0,Résultat!G$9,IF(J4450="No",Résultat!$G$9,Résultat!$G$7)),Résultat!$G$7)),Résultat!$G$7)), "")</f>
        <v/>
      </c>
    </row>
    <row r="4451" spans="1:11" ht="20.100000000000001" customHeight="1">
      <c r="A4451" s="26"/>
      <c r="B4451" s="27"/>
      <c r="C4451" s="11" t="str">
        <f>IF($B4451 &lt;&gt; "",VLOOKUP(MID(B4451,3,5),'Recyclabilité Prod Matx'!C:F,2,FALSE), "")</f>
        <v/>
      </c>
      <c r="D4451" s="11" t="str">
        <f>IF($B4451 &lt;&gt; "",VLOOKUP(MID(B4451,3,5),'Recyclabilité Prod Matx'!C:F,3,FALSE),"")</f>
        <v/>
      </c>
      <c r="E4451" s="11" t="str">
        <f>IF($B4451 &lt;&gt; "",VLOOKUP(MID(B4451,3,5),'Recyclabilité Prod Matx'!C:F,4,FALSE), "")</f>
        <v/>
      </c>
      <c r="F4451" s="12" t="str">
        <f>IF($B4451 &lt;&gt; "", IF(C4451="Totale","",IF(D4451 = 0, "", VLOOKUP(D4451,'Cond Compo'!A:B,2,FALSE))),"")</f>
        <v/>
      </c>
      <c r="G4451" s="28"/>
      <c r="H4451" s="11" t="str">
        <f xml:space="preserve"> IF(C4451="Totale",2,IF($G4451 &lt;&gt; "", IF(D4451 = "E",MATCH(G4451, 'Cond Compo'!D$16:D$18, 0), MATCH(G4451, 'Cond Compo'!C$16:C$19, 0)), ""))</f>
        <v/>
      </c>
      <c r="I4451" s="12" t="str">
        <f>IF($E4451 &lt;&gt; "", IF(E4451 = 0, "", VLOOKUP(E4451,'Cond Perturbation'!A:B,2,FALSE)),"")</f>
        <v/>
      </c>
      <c r="J4451" s="28"/>
      <c r="K4451" s="29" t="str">
        <f>IF($B4451 &lt;&gt; "", IF(C4451="Oui",IF(H4451=1,IF(E4451=0,Résultat!G$8,IF(J4451="No",Résultat!$G$8,Résultat!$G$7)),IF(H4451=2,IF(E4451=0,Résultat!G$9,IF(J4451="No",Résultat!$G$9,Résultat!$G$7)),Résultat!$G$7)),IF(C4451 = "Totale", IF(H4451=1,IF(E4451=0,Résultat!G$8,IF(J4451="No",Résultat!$G$9,Résultat!$G$7)),IF(H4451=2,IF(E4451=0,Résultat!G$9,IF(J4451="No",Résultat!$G$9,Résultat!$G$7)),Résultat!$G$7)),Résultat!$G$7)), "")</f>
        <v/>
      </c>
    </row>
    <row r="4452" spans="1:11" ht="20.100000000000001" customHeight="1">
      <c r="A4452" s="26"/>
      <c r="B4452" s="27"/>
      <c r="C4452" s="11" t="str">
        <f>IF($B4452 &lt;&gt; "",VLOOKUP(MID(B4452,3,5),'Recyclabilité Prod Matx'!C:F,2,FALSE), "")</f>
        <v/>
      </c>
      <c r="D4452" s="11" t="str">
        <f>IF($B4452 &lt;&gt; "",VLOOKUP(MID(B4452,3,5),'Recyclabilité Prod Matx'!C:F,3,FALSE),"")</f>
        <v/>
      </c>
      <c r="E4452" s="11" t="str">
        <f>IF($B4452 &lt;&gt; "",VLOOKUP(MID(B4452,3,5),'Recyclabilité Prod Matx'!C:F,4,FALSE), "")</f>
        <v/>
      </c>
      <c r="F4452" s="12" t="str">
        <f>IF($B4452 &lt;&gt; "", IF(C4452="Totale","",IF(D4452 = 0, "", VLOOKUP(D4452,'Cond Compo'!A:B,2,FALSE))),"")</f>
        <v/>
      </c>
      <c r="G4452" s="28"/>
      <c r="H4452" s="11" t="str">
        <f xml:space="preserve"> IF(C4452="Totale",2,IF($G4452 &lt;&gt; "", IF(D4452 = "E",MATCH(G4452, 'Cond Compo'!D$16:D$18, 0), MATCH(G4452, 'Cond Compo'!C$16:C$19, 0)), ""))</f>
        <v/>
      </c>
      <c r="I4452" s="12" t="str">
        <f>IF($E4452 &lt;&gt; "", IF(E4452 = 0, "", VLOOKUP(E4452,'Cond Perturbation'!A:B,2,FALSE)),"")</f>
        <v/>
      </c>
      <c r="J4452" s="28"/>
      <c r="K4452" s="29" t="str">
        <f>IF($B4452 &lt;&gt; "", IF(C4452="Oui",IF(H4452=1,IF(E4452=0,Résultat!G$8,IF(J4452="No",Résultat!$G$8,Résultat!$G$7)),IF(H4452=2,IF(E4452=0,Résultat!G$9,IF(J4452="No",Résultat!$G$9,Résultat!$G$7)),Résultat!$G$7)),IF(C4452 = "Totale", IF(H4452=1,IF(E4452=0,Résultat!G$8,IF(J4452="No",Résultat!$G$9,Résultat!$G$7)),IF(H4452=2,IF(E4452=0,Résultat!G$9,IF(J4452="No",Résultat!$G$9,Résultat!$G$7)),Résultat!$G$7)),Résultat!$G$7)), "")</f>
        <v/>
      </c>
    </row>
    <row r="4453" spans="1:11" ht="20.100000000000001" customHeight="1">
      <c r="A4453" s="26"/>
      <c r="B4453" s="27"/>
      <c r="C4453" s="11" t="str">
        <f>IF($B4453 &lt;&gt; "",VLOOKUP(MID(B4453,3,5),'Recyclabilité Prod Matx'!C:F,2,FALSE), "")</f>
        <v/>
      </c>
      <c r="D4453" s="11" t="str">
        <f>IF($B4453 &lt;&gt; "",VLOOKUP(MID(B4453,3,5),'Recyclabilité Prod Matx'!C:F,3,FALSE),"")</f>
        <v/>
      </c>
      <c r="E4453" s="11" t="str">
        <f>IF($B4453 &lt;&gt; "",VLOOKUP(MID(B4453,3,5),'Recyclabilité Prod Matx'!C:F,4,FALSE), "")</f>
        <v/>
      </c>
      <c r="F4453" s="12" t="str">
        <f>IF($B4453 &lt;&gt; "", IF(C4453="Totale","",IF(D4453 = 0, "", VLOOKUP(D4453,'Cond Compo'!A:B,2,FALSE))),"")</f>
        <v/>
      </c>
      <c r="G4453" s="28"/>
      <c r="H4453" s="11" t="str">
        <f xml:space="preserve"> IF(C4453="Totale",2,IF($G4453 &lt;&gt; "", IF(D4453 = "E",MATCH(G4453, 'Cond Compo'!D$16:D$18, 0), MATCH(G4453, 'Cond Compo'!C$16:C$19, 0)), ""))</f>
        <v/>
      </c>
      <c r="I4453" s="12" t="str">
        <f>IF($E4453 &lt;&gt; "", IF(E4453 = 0, "", VLOOKUP(E4453,'Cond Perturbation'!A:B,2,FALSE)),"")</f>
        <v/>
      </c>
      <c r="J4453" s="28"/>
      <c r="K4453" s="29" t="str">
        <f>IF($B4453 &lt;&gt; "", IF(C4453="Oui",IF(H4453=1,IF(E4453=0,Résultat!G$8,IF(J4453="No",Résultat!$G$8,Résultat!$G$7)),IF(H4453=2,IF(E4453=0,Résultat!G$9,IF(J4453="No",Résultat!$G$9,Résultat!$G$7)),Résultat!$G$7)),IF(C4453 = "Totale", IF(H4453=1,IF(E4453=0,Résultat!G$8,IF(J4453="No",Résultat!$G$9,Résultat!$G$7)),IF(H4453=2,IF(E4453=0,Résultat!G$9,IF(J4453="No",Résultat!$G$9,Résultat!$G$7)),Résultat!$G$7)),Résultat!$G$7)), "")</f>
        <v/>
      </c>
    </row>
    <row r="4454" spans="1:11" ht="20.100000000000001" customHeight="1">
      <c r="A4454" s="26"/>
      <c r="B4454" s="27"/>
      <c r="C4454" s="11" t="str">
        <f>IF($B4454 &lt;&gt; "",VLOOKUP(MID(B4454,3,5),'Recyclabilité Prod Matx'!C:F,2,FALSE), "")</f>
        <v/>
      </c>
      <c r="D4454" s="11" t="str">
        <f>IF($B4454 &lt;&gt; "",VLOOKUP(MID(B4454,3,5),'Recyclabilité Prod Matx'!C:F,3,FALSE),"")</f>
        <v/>
      </c>
      <c r="E4454" s="11" t="str">
        <f>IF($B4454 &lt;&gt; "",VLOOKUP(MID(B4454,3,5),'Recyclabilité Prod Matx'!C:F,4,FALSE), "")</f>
        <v/>
      </c>
      <c r="F4454" s="12" t="str">
        <f>IF($B4454 &lt;&gt; "", IF(C4454="Totale","",IF(D4454 = 0, "", VLOOKUP(D4454,'Cond Compo'!A:B,2,FALSE))),"")</f>
        <v/>
      </c>
      <c r="G4454" s="28"/>
      <c r="H4454" s="11" t="str">
        <f xml:space="preserve"> IF(C4454="Totale",2,IF($G4454 &lt;&gt; "", IF(D4454 = "E",MATCH(G4454, 'Cond Compo'!D$16:D$18, 0), MATCH(G4454, 'Cond Compo'!C$16:C$19, 0)), ""))</f>
        <v/>
      </c>
      <c r="I4454" s="12" t="str">
        <f>IF($E4454 &lt;&gt; "", IF(E4454 = 0, "", VLOOKUP(E4454,'Cond Perturbation'!A:B,2,FALSE)),"")</f>
        <v/>
      </c>
      <c r="J4454" s="28"/>
      <c r="K4454" s="29" t="str">
        <f>IF($B4454 &lt;&gt; "", IF(C4454="Oui",IF(H4454=1,IF(E4454=0,Résultat!G$8,IF(J4454="No",Résultat!$G$8,Résultat!$G$7)),IF(H4454=2,IF(E4454=0,Résultat!G$9,IF(J4454="No",Résultat!$G$9,Résultat!$G$7)),Résultat!$G$7)),IF(C4454 = "Totale", IF(H4454=1,IF(E4454=0,Résultat!G$8,IF(J4454="No",Résultat!$G$9,Résultat!$G$7)),IF(H4454=2,IF(E4454=0,Résultat!G$9,IF(J4454="No",Résultat!$G$9,Résultat!$G$7)),Résultat!$G$7)),Résultat!$G$7)), "")</f>
        <v/>
      </c>
    </row>
    <row r="4455" spans="1:11" ht="20.100000000000001" customHeight="1">
      <c r="A4455" s="26"/>
      <c r="B4455" s="27"/>
      <c r="C4455" s="11" t="str">
        <f>IF($B4455 &lt;&gt; "",VLOOKUP(MID(B4455,3,5),'Recyclabilité Prod Matx'!C:F,2,FALSE), "")</f>
        <v/>
      </c>
      <c r="D4455" s="11" t="str">
        <f>IF($B4455 &lt;&gt; "",VLOOKUP(MID(B4455,3,5),'Recyclabilité Prod Matx'!C:F,3,FALSE),"")</f>
        <v/>
      </c>
      <c r="E4455" s="11" t="str">
        <f>IF($B4455 &lt;&gt; "",VLOOKUP(MID(B4455,3,5),'Recyclabilité Prod Matx'!C:F,4,FALSE), "")</f>
        <v/>
      </c>
      <c r="F4455" s="12" t="str">
        <f>IF($B4455 &lt;&gt; "", IF(C4455="Totale","",IF(D4455 = 0, "", VLOOKUP(D4455,'Cond Compo'!A:B,2,FALSE))),"")</f>
        <v/>
      </c>
      <c r="G4455" s="28"/>
      <c r="H4455" s="11" t="str">
        <f xml:space="preserve"> IF(C4455="Totale",2,IF($G4455 &lt;&gt; "", IF(D4455 = "E",MATCH(G4455, 'Cond Compo'!D$16:D$18, 0), MATCH(G4455, 'Cond Compo'!C$16:C$19, 0)), ""))</f>
        <v/>
      </c>
      <c r="I4455" s="12" t="str">
        <f>IF($E4455 &lt;&gt; "", IF(E4455 = 0, "", VLOOKUP(E4455,'Cond Perturbation'!A:B,2,FALSE)),"")</f>
        <v/>
      </c>
      <c r="J4455" s="28"/>
      <c r="K4455" s="29" t="str">
        <f>IF($B4455 &lt;&gt; "", IF(C4455="Oui",IF(H4455=1,IF(E4455=0,Résultat!G$8,IF(J4455="No",Résultat!$G$8,Résultat!$G$7)),IF(H4455=2,IF(E4455=0,Résultat!G$9,IF(J4455="No",Résultat!$G$9,Résultat!$G$7)),Résultat!$G$7)),IF(C4455 = "Totale", IF(H4455=1,IF(E4455=0,Résultat!G$8,IF(J4455="No",Résultat!$G$9,Résultat!$G$7)),IF(H4455=2,IF(E4455=0,Résultat!G$9,IF(J4455="No",Résultat!$G$9,Résultat!$G$7)),Résultat!$G$7)),Résultat!$G$7)), "")</f>
        <v/>
      </c>
    </row>
    <row r="4456" spans="1:11" ht="20.100000000000001" customHeight="1">
      <c r="A4456" s="26"/>
      <c r="B4456" s="27"/>
      <c r="C4456" s="11" t="str">
        <f>IF($B4456 &lt;&gt; "",VLOOKUP(MID(B4456,3,5),'Recyclabilité Prod Matx'!C:F,2,FALSE), "")</f>
        <v/>
      </c>
      <c r="D4456" s="11" t="str">
        <f>IF($B4456 &lt;&gt; "",VLOOKUP(MID(B4456,3,5),'Recyclabilité Prod Matx'!C:F,3,FALSE),"")</f>
        <v/>
      </c>
      <c r="E4456" s="11" t="str">
        <f>IF($B4456 &lt;&gt; "",VLOOKUP(MID(B4456,3,5),'Recyclabilité Prod Matx'!C:F,4,FALSE), "")</f>
        <v/>
      </c>
      <c r="F4456" s="12" t="str">
        <f>IF($B4456 &lt;&gt; "", IF(C4456="Totale","",IF(D4456 = 0, "", VLOOKUP(D4456,'Cond Compo'!A:B,2,FALSE))),"")</f>
        <v/>
      </c>
      <c r="G4456" s="28"/>
      <c r="H4456" s="11" t="str">
        <f xml:space="preserve"> IF(C4456="Totale",2,IF($G4456 &lt;&gt; "", IF(D4456 = "E",MATCH(G4456, 'Cond Compo'!D$16:D$18, 0), MATCH(G4456, 'Cond Compo'!C$16:C$19, 0)), ""))</f>
        <v/>
      </c>
      <c r="I4456" s="12" t="str">
        <f>IF($E4456 &lt;&gt; "", IF(E4456 = 0, "", VLOOKUP(E4456,'Cond Perturbation'!A:B,2,FALSE)),"")</f>
        <v/>
      </c>
      <c r="J4456" s="28"/>
      <c r="K4456" s="29" t="str">
        <f>IF($B4456 &lt;&gt; "", IF(C4456="Oui",IF(H4456=1,IF(E4456=0,Résultat!G$8,IF(J4456="No",Résultat!$G$8,Résultat!$G$7)),IF(H4456=2,IF(E4456=0,Résultat!G$9,IF(J4456="No",Résultat!$G$9,Résultat!$G$7)),Résultat!$G$7)),IF(C4456 = "Totale", IF(H4456=1,IF(E4456=0,Résultat!G$8,IF(J4456="No",Résultat!$G$9,Résultat!$G$7)),IF(H4456=2,IF(E4456=0,Résultat!G$9,IF(J4456="No",Résultat!$G$9,Résultat!$G$7)),Résultat!$G$7)),Résultat!$G$7)), "")</f>
        <v/>
      </c>
    </row>
    <row r="4457" spans="1:11" ht="20.100000000000001" customHeight="1">
      <c r="A4457" s="26"/>
      <c r="B4457" s="27"/>
      <c r="C4457" s="11" t="str">
        <f>IF($B4457 &lt;&gt; "",VLOOKUP(MID(B4457,3,5),'Recyclabilité Prod Matx'!C:F,2,FALSE), "")</f>
        <v/>
      </c>
      <c r="D4457" s="11" t="str">
        <f>IF($B4457 &lt;&gt; "",VLOOKUP(MID(B4457,3,5),'Recyclabilité Prod Matx'!C:F,3,FALSE),"")</f>
        <v/>
      </c>
      <c r="E4457" s="11" t="str">
        <f>IF($B4457 &lt;&gt; "",VLOOKUP(MID(B4457,3,5),'Recyclabilité Prod Matx'!C:F,4,FALSE), "")</f>
        <v/>
      </c>
      <c r="F4457" s="12" t="str">
        <f>IF($B4457 &lt;&gt; "", IF(C4457="Totale","",IF(D4457 = 0, "", VLOOKUP(D4457,'Cond Compo'!A:B,2,FALSE))),"")</f>
        <v/>
      </c>
      <c r="G4457" s="28"/>
      <c r="H4457" s="11" t="str">
        <f xml:space="preserve"> IF(C4457="Totale",2,IF($G4457 &lt;&gt; "", IF(D4457 = "E",MATCH(G4457, 'Cond Compo'!D$16:D$18, 0), MATCH(G4457, 'Cond Compo'!C$16:C$19, 0)), ""))</f>
        <v/>
      </c>
      <c r="I4457" s="12" t="str">
        <f>IF($E4457 &lt;&gt; "", IF(E4457 = 0, "", VLOOKUP(E4457,'Cond Perturbation'!A:B,2,FALSE)),"")</f>
        <v/>
      </c>
      <c r="J4457" s="28"/>
      <c r="K4457" s="29" t="str">
        <f>IF($B4457 &lt;&gt; "", IF(C4457="Oui",IF(H4457=1,IF(E4457=0,Résultat!G$8,IF(J4457="No",Résultat!$G$8,Résultat!$G$7)),IF(H4457=2,IF(E4457=0,Résultat!G$9,IF(J4457="No",Résultat!$G$9,Résultat!$G$7)),Résultat!$G$7)),IF(C4457 = "Totale", IF(H4457=1,IF(E4457=0,Résultat!G$8,IF(J4457="No",Résultat!$G$9,Résultat!$G$7)),IF(H4457=2,IF(E4457=0,Résultat!G$9,IF(J4457="No",Résultat!$G$9,Résultat!$G$7)),Résultat!$G$7)),Résultat!$G$7)), "")</f>
        <v/>
      </c>
    </row>
    <row r="4458" spans="1:11" ht="20.100000000000001" customHeight="1">
      <c r="A4458" s="26"/>
      <c r="B4458" s="27"/>
      <c r="C4458" s="11" t="str">
        <f>IF($B4458 &lt;&gt; "",VLOOKUP(MID(B4458,3,5),'Recyclabilité Prod Matx'!C:F,2,FALSE), "")</f>
        <v/>
      </c>
      <c r="D4458" s="11" t="str">
        <f>IF($B4458 &lt;&gt; "",VLOOKUP(MID(B4458,3,5),'Recyclabilité Prod Matx'!C:F,3,FALSE),"")</f>
        <v/>
      </c>
      <c r="E4458" s="11" t="str">
        <f>IF($B4458 &lt;&gt; "",VLOOKUP(MID(B4458,3,5),'Recyclabilité Prod Matx'!C:F,4,FALSE), "")</f>
        <v/>
      </c>
      <c r="F4458" s="12" t="str">
        <f>IF($B4458 &lt;&gt; "", IF(C4458="Totale","",IF(D4458 = 0, "", VLOOKUP(D4458,'Cond Compo'!A:B,2,FALSE))),"")</f>
        <v/>
      </c>
      <c r="G4458" s="28"/>
      <c r="H4458" s="11" t="str">
        <f xml:space="preserve"> IF(C4458="Totale",2,IF($G4458 &lt;&gt; "", IF(D4458 = "E",MATCH(G4458, 'Cond Compo'!D$16:D$18, 0), MATCH(G4458, 'Cond Compo'!C$16:C$19, 0)), ""))</f>
        <v/>
      </c>
      <c r="I4458" s="12" t="str">
        <f>IF($E4458 &lt;&gt; "", IF(E4458 = 0, "", VLOOKUP(E4458,'Cond Perturbation'!A:B,2,FALSE)),"")</f>
        <v/>
      </c>
      <c r="J4458" s="28"/>
      <c r="K4458" s="29" t="str">
        <f>IF($B4458 &lt;&gt; "", IF(C4458="Oui",IF(H4458=1,IF(E4458=0,Résultat!G$8,IF(J4458="No",Résultat!$G$8,Résultat!$G$7)),IF(H4458=2,IF(E4458=0,Résultat!G$9,IF(J4458="No",Résultat!$G$9,Résultat!$G$7)),Résultat!$G$7)),IF(C4458 = "Totale", IF(H4458=1,IF(E4458=0,Résultat!G$8,IF(J4458="No",Résultat!$G$9,Résultat!$G$7)),IF(H4458=2,IF(E4458=0,Résultat!G$9,IF(J4458="No",Résultat!$G$9,Résultat!$G$7)),Résultat!$G$7)),Résultat!$G$7)), "")</f>
        <v/>
      </c>
    </row>
    <row r="4459" spans="1:11" ht="20.100000000000001" customHeight="1">
      <c r="A4459" s="26"/>
      <c r="B4459" s="27"/>
      <c r="C4459" s="11" t="str">
        <f>IF($B4459 &lt;&gt; "",VLOOKUP(MID(B4459,3,5),'Recyclabilité Prod Matx'!C:F,2,FALSE), "")</f>
        <v/>
      </c>
      <c r="D4459" s="11" t="str">
        <f>IF($B4459 &lt;&gt; "",VLOOKUP(MID(B4459,3,5),'Recyclabilité Prod Matx'!C:F,3,FALSE),"")</f>
        <v/>
      </c>
      <c r="E4459" s="11" t="str">
        <f>IF($B4459 &lt;&gt; "",VLOOKUP(MID(B4459,3,5),'Recyclabilité Prod Matx'!C:F,4,FALSE), "")</f>
        <v/>
      </c>
      <c r="F4459" s="12" t="str">
        <f>IF($B4459 &lt;&gt; "", IF(C4459="Totale","",IF(D4459 = 0, "", VLOOKUP(D4459,'Cond Compo'!A:B,2,FALSE))),"")</f>
        <v/>
      </c>
      <c r="G4459" s="28"/>
      <c r="H4459" s="11" t="str">
        <f xml:space="preserve"> IF(C4459="Totale",2,IF($G4459 &lt;&gt; "", IF(D4459 = "E",MATCH(G4459, 'Cond Compo'!D$16:D$18, 0), MATCH(G4459, 'Cond Compo'!C$16:C$19, 0)), ""))</f>
        <v/>
      </c>
      <c r="I4459" s="12" t="str">
        <f>IF($E4459 &lt;&gt; "", IF(E4459 = 0, "", VLOOKUP(E4459,'Cond Perturbation'!A:B,2,FALSE)),"")</f>
        <v/>
      </c>
      <c r="J4459" s="28"/>
      <c r="K4459" s="29" t="str">
        <f>IF($B4459 &lt;&gt; "", IF(C4459="Oui",IF(H4459=1,IF(E4459=0,Résultat!G$8,IF(J4459="No",Résultat!$G$8,Résultat!$G$7)),IF(H4459=2,IF(E4459=0,Résultat!G$9,IF(J4459="No",Résultat!$G$9,Résultat!$G$7)),Résultat!$G$7)),IF(C4459 = "Totale", IF(H4459=1,IF(E4459=0,Résultat!G$8,IF(J4459="No",Résultat!$G$9,Résultat!$G$7)),IF(H4459=2,IF(E4459=0,Résultat!G$9,IF(J4459="No",Résultat!$G$9,Résultat!$G$7)),Résultat!$G$7)),Résultat!$G$7)), "")</f>
        <v/>
      </c>
    </row>
    <row r="4460" spans="1:11" ht="20.100000000000001" customHeight="1">
      <c r="A4460" s="26"/>
      <c r="B4460" s="27"/>
      <c r="C4460" s="11" t="str">
        <f>IF($B4460 &lt;&gt; "",VLOOKUP(MID(B4460,3,5),'Recyclabilité Prod Matx'!C:F,2,FALSE), "")</f>
        <v/>
      </c>
      <c r="D4460" s="11" t="str">
        <f>IF($B4460 &lt;&gt; "",VLOOKUP(MID(B4460,3,5),'Recyclabilité Prod Matx'!C:F,3,FALSE),"")</f>
        <v/>
      </c>
      <c r="E4460" s="11" t="str">
        <f>IF($B4460 &lt;&gt; "",VLOOKUP(MID(B4460,3,5),'Recyclabilité Prod Matx'!C:F,4,FALSE), "")</f>
        <v/>
      </c>
      <c r="F4460" s="12" t="str">
        <f>IF($B4460 &lt;&gt; "", IF(C4460="Totale","",IF(D4460 = 0, "", VLOOKUP(D4460,'Cond Compo'!A:B,2,FALSE))),"")</f>
        <v/>
      </c>
      <c r="G4460" s="28"/>
      <c r="H4460" s="11" t="str">
        <f xml:space="preserve"> IF(C4460="Totale",2,IF($G4460 &lt;&gt; "", IF(D4460 = "E",MATCH(G4460, 'Cond Compo'!D$16:D$18, 0), MATCH(G4460, 'Cond Compo'!C$16:C$19, 0)), ""))</f>
        <v/>
      </c>
      <c r="I4460" s="12" t="str">
        <f>IF($E4460 &lt;&gt; "", IF(E4460 = 0, "", VLOOKUP(E4460,'Cond Perturbation'!A:B,2,FALSE)),"")</f>
        <v/>
      </c>
      <c r="J4460" s="28"/>
      <c r="K4460" s="29" t="str">
        <f>IF($B4460 &lt;&gt; "", IF(C4460="Oui",IF(H4460=1,IF(E4460=0,Résultat!G$8,IF(J4460="No",Résultat!$G$8,Résultat!$G$7)),IF(H4460=2,IF(E4460=0,Résultat!G$9,IF(J4460="No",Résultat!$G$9,Résultat!$G$7)),Résultat!$G$7)),IF(C4460 = "Totale", IF(H4460=1,IF(E4460=0,Résultat!G$8,IF(J4460="No",Résultat!$G$9,Résultat!$G$7)),IF(H4460=2,IF(E4460=0,Résultat!G$9,IF(J4460="No",Résultat!$G$9,Résultat!$G$7)),Résultat!$G$7)),Résultat!$G$7)), "")</f>
        <v/>
      </c>
    </row>
    <row r="4461" spans="1:11" ht="20.100000000000001" customHeight="1">
      <c r="A4461" s="26"/>
      <c r="B4461" s="27"/>
      <c r="C4461" s="11" t="str">
        <f>IF($B4461 &lt;&gt; "",VLOOKUP(MID(B4461,3,5),'Recyclabilité Prod Matx'!C:F,2,FALSE), "")</f>
        <v/>
      </c>
      <c r="D4461" s="11" t="str">
        <f>IF($B4461 &lt;&gt; "",VLOOKUP(MID(B4461,3,5),'Recyclabilité Prod Matx'!C:F,3,FALSE),"")</f>
        <v/>
      </c>
      <c r="E4461" s="11" t="str">
        <f>IF($B4461 &lt;&gt; "",VLOOKUP(MID(B4461,3,5),'Recyclabilité Prod Matx'!C:F,4,FALSE), "")</f>
        <v/>
      </c>
      <c r="F4461" s="12" t="str">
        <f>IF($B4461 &lt;&gt; "", IF(C4461="Totale","",IF(D4461 = 0, "", VLOOKUP(D4461,'Cond Compo'!A:B,2,FALSE))),"")</f>
        <v/>
      </c>
      <c r="G4461" s="28"/>
      <c r="H4461" s="11" t="str">
        <f xml:space="preserve"> IF(C4461="Totale",2,IF($G4461 &lt;&gt; "", IF(D4461 = "E",MATCH(G4461, 'Cond Compo'!D$16:D$18, 0), MATCH(G4461, 'Cond Compo'!C$16:C$19, 0)), ""))</f>
        <v/>
      </c>
      <c r="I4461" s="12" t="str">
        <f>IF($E4461 &lt;&gt; "", IF(E4461 = 0, "", VLOOKUP(E4461,'Cond Perturbation'!A:B,2,FALSE)),"")</f>
        <v/>
      </c>
      <c r="J4461" s="28"/>
      <c r="K4461" s="29" t="str">
        <f>IF($B4461 &lt;&gt; "", IF(C4461="Oui",IF(H4461=1,IF(E4461=0,Résultat!G$8,IF(J4461="No",Résultat!$G$8,Résultat!$G$7)),IF(H4461=2,IF(E4461=0,Résultat!G$9,IF(J4461="No",Résultat!$G$9,Résultat!$G$7)),Résultat!$G$7)),IF(C4461 = "Totale", IF(H4461=1,IF(E4461=0,Résultat!G$8,IF(J4461="No",Résultat!$G$9,Résultat!$G$7)),IF(H4461=2,IF(E4461=0,Résultat!G$9,IF(J4461="No",Résultat!$G$9,Résultat!$G$7)),Résultat!$G$7)),Résultat!$G$7)), "")</f>
        <v/>
      </c>
    </row>
    <row r="4462" spans="1:11" ht="20.100000000000001" customHeight="1">
      <c r="A4462" s="26"/>
      <c r="B4462" s="27"/>
      <c r="C4462" s="11" t="str">
        <f>IF($B4462 &lt;&gt; "",VLOOKUP(MID(B4462,3,5),'Recyclabilité Prod Matx'!C:F,2,FALSE), "")</f>
        <v/>
      </c>
      <c r="D4462" s="11" t="str">
        <f>IF($B4462 &lt;&gt; "",VLOOKUP(MID(B4462,3,5),'Recyclabilité Prod Matx'!C:F,3,FALSE),"")</f>
        <v/>
      </c>
      <c r="E4462" s="11" t="str">
        <f>IF($B4462 &lt;&gt; "",VLOOKUP(MID(B4462,3,5),'Recyclabilité Prod Matx'!C:F,4,FALSE), "")</f>
        <v/>
      </c>
      <c r="F4462" s="12" t="str">
        <f>IF($B4462 &lt;&gt; "", IF(C4462="Totale","",IF(D4462 = 0, "", VLOOKUP(D4462,'Cond Compo'!A:B,2,FALSE))),"")</f>
        <v/>
      </c>
      <c r="G4462" s="28"/>
      <c r="H4462" s="11" t="str">
        <f xml:space="preserve"> IF(C4462="Totale",2,IF($G4462 &lt;&gt; "", IF(D4462 = "E",MATCH(G4462, 'Cond Compo'!D$16:D$18, 0), MATCH(G4462, 'Cond Compo'!C$16:C$19, 0)), ""))</f>
        <v/>
      </c>
      <c r="I4462" s="12" t="str">
        <f>IF($E4462 &lt;&gt; "", IF(E4462 = 0, "", VLOOKUP(E4462,'Cond Perturbation'!A:B,2,FALSE)),"")</f>
        <v/>
      </c>
      <c r="J4462" s="28"/>
      <c r="K4462" s="29" t="str">
        <f>IF($B4462 &lt;&gt; "", IF(C4462="Oui",IF(H4462=1,IF(E4462=0,Résultat!G$8,IF(J4462="No",Résultat!$G$8,Résultat!$G$7)),IF(H4462=2,IF(E4462=0,Résultat!G$9,IF(J4462="No",Résultat!$G$9,Résultat!$G$7)),Résultat!$G$7)),IF(C4462 = "Totale", IF(H4462=1,IF(E4462=0,Résultat!G$8,IF(J4462="No",Résultat!$G$9,Résultat!$G$7)),IF(H4462=2,IF(E4462=0,Résultat!G$9,IF(J4462="No",Résultat!$G$9,Résultat!$G$7)),Résultat!$G$7)),Résultat!$G$7)), "")</f>
        <v/>
      </c>
    </row>
    <row r="4463" spans="1:11" ht="20.100000000000001" customHeight="1">
      <c r="A4463" s="26"/>
      <c r="B4463" s="27"/>
      <c r="C4463" s="11" t="str">
        <f>IF($B4463 &lt;&gt; "",VLOOKUP(MID(B4463,3,5),'Recyclabilité Prod Matx'!C:F,2,FALSE), "")</f>
        <v/>
      </c>
      <c r="D4463" s="11" t="str">
        <f>IF($B4463 &lt;&gt; "",VLOOKUP(MID(B4463,3,5),'Recyclabilité Prod Matx'!C:F,3,FALSE),"")</f>
        <v/>
      </c>
      <c r="E4463" s="11" t="str">
        <f>IF($B4463 &lt;&gt; "",VLOOKUP(MID(B4463,3,5),'Recyclabilité Prod Matx'!C:F,4,FALSE), "")</f>
        <v/>
      </c>
      <c r="F4463" s="12" t="str">
        <f>IF($B4463 &lt;&gt; "", IF(C4463="Totale","",IF(D4463 = 0, "", VLOOKUP(D4463,'Cond Compo'!A:B,2,FALSE))),"")</f>
        <v/>
      </c>
      <c r="G4463" s="28"/>
      <c r="H4463" s="11" t="str">
        <f xml:space="preserve"> IF(C4463="Totale",2,IF($G4463 &lt;&gt; "", IF(D4463 = "E",MATCH(G4463, 'Cond Compo'!D$16:D$18, 0), MATCH(G4463, 'Cond Compo'!C$16:C$19, 0)), ""))</f>
        <v/>
      </c>
      <c r="I4463" s="12" t="str">
        <f>IF($E4463 &lt;&gt; "", IF(E4463 = 0, "", VLOOKUP(E4463,'Cond Perturbation'!A:B,2,FALSE)),"")</f>
        <v/>
      </c>
      <c r="J4463" s="28"/>
      <c r="K4463" s="29" t="str">
        <f>IF($B4463 &lt;&gt; "", IF(C4463="Oui",IF(H4463=1,IF(E4463=0,Résultat!G$8,IF(J4463="No",Résultat!$G$8,Résultat!$G$7)),IF(H4463=2,IF(E4463=0,Résultat!G$9,IF(J4463="No",Résultat!$G$9,Résultat!$G$7)),Résultat!$G$7)),IF(C4463 = "Totale", IF(H4463=1,IF(E4463=0,Résultat!G$8,IF(J4463="No",Résultat!$G$9,Résultat!$G$7)),IF(H4463=2,IF(E4463=0,Résultat!G$9,IF(J4463="No",Résultat!$G$9,Résultat!$G$7)),Résultat!$G$7)),Résultat!$G$7)), "")</f>
        <v/>
      </c>
    </row>
    <row r="4464" spans="1:11" ht="20.100000000000001" customHeight="1">
      <c r="A4464" s="26"/>
      <c r="B4464" s="27"/>
      <c r="C4464" s="11" t="str">
        <f>IF($B4464 &lt;&gt; "",VLOOKUP(MID(B4464,3,5),'Recyclabilité Prod Matx'!C:F,2,FALSE), "")</f>
        <v/>
      </c>
      <c r="D4464" s="11" t="str">
        <f>IF($B4464 &lt;&gt; "",VLOOKUP(MID(B4464,3,5),'Recyclabilité Prod Matx'!C:F,3,FALSE),"")</f>
        <v/>
      </c>
      <c r="E4464" s="11" t="str">
        <f>IF($B4464 &lt;&gt; "",VLOOKUP(MID(B4464,3,5),'Recyclabilité Prod Matx'!C:F,4,FALSE), "")</f>
        <v/>
      </c>
      <c r="F4464" s="12" t="str">
        <f>IF($B4464 &lt;&gt; "", IF(C4464="Totale","",IF(D4464 = 0, "", VLOOKUP(D4464,'Cond Compo'!A:B,2,FALSE))),"")</f>
        <v/>
      </c>
      <c r="G4464" s="28"/>
      <c r="H4464" s="11" t="str">
        <f xml:space="preserve"> IF(C4464="Totale",2,IF($G4464 &lt;&gt; "", IF(D4464 = "E",MATCH(G4464, 'Cond Compo'!D$16:D$18, 0), MATCH(G4464, 'Cond Compo'!C$16:C$19, 0)), ""))</f>
        <v/>
      </c>
      <c r="I4464" s="12" t="str">
        <f>IF($E4464 &lt;&gt; "", IF(E4464 = 0, "", VLOOKUP(E4464,'Cond Perturbation'!A:B,2,FALSE)),"")</f>
        <v/>
      </c>
      <c r="J4464" s="28"/>
      <c r="K4464" s="29" t="str">
        <f>IF($B4464 &lt;&gt; "", IF(C4464="Oui",IF(H4464=1,IF(E4464=0,Résultat!G$8,IF(J4464="No",Résultat!$G$8,Résultat!$G$7)),IF(H4464=2,IF(E4464=0,Résultat!G$9,IF(J4464="No",Résultat!$G$9,Résultat!$G$7)),Résultat!$G$7)),IF(C4464 = "Totale", IF(H4464=1,IF(E4464=0,Résultat!G$8,IF(J4464="No",Résultat!$G$9,Résultat!$G$7)),IF(H4464=2,IF(E4464=0,Résultat!G$9,IF(J4464="No",Résultat!$G$9,Résultat!$G$7)),Résultat!$G$7)),Résultat!$G$7)), "")</f>
        <v/>
      </c>
    </row>
    <row r="4465" spans="1:11" ht="20.100000000000001" customHeight="1">
      <c r="A4465" s="26"/>
      <c r="B4465" s="27"/>
      <c r="C4465" s="11" t="str">
        <f>IF($B4465 &lt;&gt; "",VLOOKUP(MID(B4465,3,5),'Recyclabilité Prod Matx'!C:F,2,FALSE), "")</f>
        <v/>
      </c>
      <c r="D4465" s="11" t="str">
        <f>IF($B4465 &lt;&gt; "",VLOOKUP(MID(B4465,3,5),'Recyclabilité Prod Matx'!C:F,3,FALSE),"")</f>
        <v/>
      </c>
      <c r="E4465" s="11" t="str">
        <f>IF($B4465 &lt;&gt; "",VLOOKUP(MID(B4465,3,5),'Recyclabilité Prod Matx'!C:F,4,FALSE), "")</f>
        <v/>
      </c>
      <c r="F4465" s="12" t="str">
        <f>IF($B4465 &lt;&gt; "", IF(C4465="Totale","",IF(D4465 = 0, "", VLOOKUP(D4465,'Cond Compo'!A:B,2,FALSE))),"")</f>
        <v/>
      </c>
      <c r="G4465" s="28"/>
      <c r="H4465" s="11" t="str">
        <f xml:space="preserve"> IF(C4465="Totale",2,IF($G4465 &lt;&gt; "", IF(D4465 = "E",MATCH(G4465, 'Cond Compo'!D$16:D$18, 0), MATCH(G4465, 'Cond Compo'!C$16:C$19, 0)), ""))</f>
        <v/>
      </c>
      <c r="I4465" s="12" t="str">
        <f>IF($E4465 &lt;&gt; "", IF(E4465 = 0, "", VLOOKUP(E4465,'Cond Perturbation'!A:B,2,FALSE)),"")</f>
        <v/>
      </c>
      <c r="J4465" s="28"/>
      <c r="K4465" s="29" t="str">
        <f>IF($B4465 &lt;&gt; "", IF(C4465="Oui",IF(H4465=1,IF(E4465=0,Résultat!G$8,IF(J4465="No",Résultat!$G$8,Résultat!$G$7)),IF(H4465=2,IF(E4465=0,Résultat!G$9,IF(J4465="No",Résultat!$G$9,Résultat!$G$7)),Résultat!$G$7)),IF(C4465 = "Totale", IF(H4465=1,IF(E4465=0,Résultat!G$8,IF(J4465="No",Résultat!$G$9,Résultat!$G$7)),IF(H4465=2,IF(E4465=0,Résultat!G$9,IF(J4465="No",Résultat!$G$9,Résultat!$G$7)),Résultat!$G$7)),Résultat!$G$7)), "")</f>
        <v/>
      </c>
    </row>
    <row r="4466" spans="1:11" ht="20.100000000000001" customHeight="1">
      <c r="A4466" s="26"/>
      <c r="B4466" s="27"/>
      <c r="C4466" s="11" t="str">
        <f>IF($B4466 &lt;&gt; "",VLOOKUP(MID(B4466,3,5),'Recyclabilité Prod Matx'!C:F,2,FALSE), "")</f>
        <v/>
      </c>
      <c r="D4466" s="11" t="str">
        <f>IF($B4466 &lt;&gt; "",VLOOKUP(MID(B4466,3,5),'Recyclabilité Prod Matx'!C:F,3,FALSE),"")</f>
        <v/>
      </c>
      <c r="E4466" s="11" t="str">
        <f>IF($B4466 &lt;&gt; "",VLOOKUP(MID(B4466,3,5),'Recyclabilité Prod Matx'!C:F,4,FALSE), "")</f>
        <v/>
      </c>
      <c r="F4466" s="12" t="str">
        <f>IF($B4466 &lt;&gt; "", IF(C4466="Totale","",IF(D4466 = 0, "", VLOOKUP(D4466,'Cond Compo'!A:B,2,FALSE))),"")</f>
        <v/>
      </c>
      <c r="G4466" s="28"/>
      <c r="H4466" s="11" t="str">
        <f xml:space="preserve"> IF(C4466="Totale",2,IF($G4466 &lt;&gt; "", IF(D4466 = "E",MATCH(G4466, 'Cond Compo'!D$16:D$18, 0), MATCH(G4466, 'Cond Compo'!C$16:C$19, 0)), ""))</f>
        <v/>
      </c>
      <c r="I4466" s="12" t="str">
        <f>IF($E4466 &lt;&gt; "", IF(E4466 = 0, "", VLOOKUP(E4466,'Cond Perturbation'!A:B,2,FALSE)),"")</f>
        <v/>
      </c>
      <c r="J4466" s="28"/>
      <c r="K4466" s="29" t="str">
        <f>IF($B4466 &lt;&gt; "", IF(C4466="Oui",IF(H4466=1,IF(E4466=0,Résultat!G$8,IF(J4466="No",Résultat!$G$8,Résultat!$G$7)),IF(H4466=2,IF(E4466=0,Résultat!G$9,IF(J4466="No",Résultat!$G$9,Résultat!$G$7)),Résultat!$G$7)),IF(C4466 = "Totale", IF(H4466=1,IF(E4466=0,Résultat!G$8,IF(J4466="No",Résultat!$G$9,Résultat!$G$7)),IF(H4466=2,IF(E4466=0,Résultat!G$9,IF(J4466="No",Résultat!$G$9,Résultat!$G$7)),Résultat!$G$7)),Résultat!$G$7)), "")</f>
        <v/>
      </c>
    </row>
    <row r="4467" spans="1:11" ht="20.100000000000001" customHeight="1">
      <c r="A4467" s="26"/>
      <c r="B4467" s="27"/>
      <c r="C4467" s="11" t="str">
        <f>IF($B4467 &lt;&gt; "",VLOOKUP(MID(B4467,3,5),'Recyclabilité Prod Matx'!C:F,2,FALSE), "")</f>
        <v/>
      </c>
      <c r="D4467" s="11" t="str">
        <f>IF($B4467 &lt;&gt; "",VLOOKUP(MID(B4467,3,5),'Recyclabilité Prod Matx'!C:F,3,FALSE),"")</f>
        <v/>
      </c>
      <c r="E4467" s="11" t="str">
        <f>IF($B4467 &lt;&gt; "",VLOOKUP(MID(B4467,3,5),'Recyclabilité Prod Matx'!C:F,4,FALSE), "")</f>
        <v/>
      </c>
      <c r="F4467" s="12" t="str">
        <f>IF($B4467 &lt;&gt; "", IF(C4467="Totale","",IF(D4467 = 0, "", VLOOKUP(D4467,'Cond Compo'!A:B,2,FALSE))),"")</f>
        <v/>
      </c>
      <c r="G4467" s="28"/>
      <c r="H4467" s="11" t="str">
        <f xml:space="preserve"> IF(C4467="Totale",2,IF($G4467 &lt;&gt; "", IF(D4467 = "E",MATCH(G4467, 'Cond Compo'!D$16:D$18, 0), MATCH(G4467, 'Cond Compo'!C$16:C$19, 0)), ""))</f>
        <v/>
      </c>
      <c r="I4467" s="12" t="str">
        <f>IF($E4467 &lt;&gt; "", IF(E4467 = 0, "", VLOOKUP(E4467,'Cond Perturbation'!A:B,2,FALSE)),"")</f>
        <v/>
      </c>
      <c r="J4467" s="28"/>
      <c r="K4467" s="29" t="str">
        <f>IF($B4467 &lt;&gt; "", IF(C4467="Oui",IF(H4467=1,IF(E4467=0,Résultat!G$8,IF(J4467="No",Résultat!$G$8,Résultat!$G$7)),IF(H4467=2,IF(E4467=0,Résultat!G$9,IF(J4467="No",Résultat!$G$9,Résultat!$G$7)),Résultat!$G$7)),IF(C4467 = "Totale", IF(H4467=1,IF(E4467=0,Résultat!G$8,IF(J4467="No",Résultat!$G$9,Résultat!$G$7)),IF(H4467=2,IF(E4467=0,Résultat!G$9,IF(J4467="No",Résultat!$G$9,Résultat!$G$7)),Résultat!$G$7)),Résultat!$G$7)), "")</f>
        <v/>
      </c>
    </row>
    <row r="4468" spans="1:11" ht="20.100000000000001" customHeight="1">
      <c r="A4468" s="26"/>
      <c r="B4468" s="27"/>
      <c r="C4468" s="11" t="str">
        <f>IF($B4468 &lt;&gt; "",VLOOKUP(MID(B4468,3,5),'Recyclabilité Prod Matx'!C:F,2,FALSE), "")</f>
        <v/>
      </c>
      <c r="D4468" s="11" t="str">
        <f>IF($B4468 &lt;&gt; "",VLOOKUP(MID(B4468,3,5),'Recyclabilité Prod Matx'!C:F,3,FALSE),"")</f>
        <v/>
      </c>
      <c r="E4468" s="11" t="str">
        <f>IF($B4468 &lt;&gt; "",VLOOKUP(MID(B4468,3,5),'Recyclabilité Prod Matx'!C:F,4,FALSE), "")</f>
        <v/>
      </c>
      <c r="F4468" s="12" t="str">
        <f>IF($B4468 &lt;&gt; "", IF(C4468="Totale","",IF(D4468 = 0, "", VLOOKUP(D4468,'Cond Compo'!A:B,2,FALSE))),"")</f>
        <v/>
      </c>
      <c r="G4468" s="28"/>
      <c r="H4468" s="11" t="str">
        <f xml:space="preserve"> IF(C4468="Totale",2,IF($G4468 &lt;&gt; "", IF(D4468 = "E",MATCH(G4468, 'Cond Compo'!D$16:D$18, 0), MATCH(G4468, 'Cond Compo'!C$16:C$19, 0)), ""))</f>
        <v/>
      </c>
      <c r="I4468" s="12" t="str">
        <f>IF($E4468 &lt;&gt; "", IF(E4468 = 0, "", VLOOKUP(E4468,'Cond Perturbation'!A:B,2,FALSE)),"")</f>
        <v/>
      </c>
      <c r="J4468" s="28"/>
      <c r="K4468" s="29" t="str">
        <f>IF($B4468 &lt;&gt; "", IF(C4468="Oui",IF(H4468=1,IF(E4468=0,Résultat!G$8,IF(J4468="No",Résultat!$G$8,Résultat!$G$7)),IF(H4468=2,IF(E4468=0,Résultat!G$9,IF(J4468="No",Résultat!$G$9,Résultat!$G$7)),Résultat!$G$7)),IF(C4468 = "Totale", IF(H4468=1,IF(E4468=0,Résultat!G$8,IF(J4468="No",Résultat!$G$9,Résultat!$G$7)),IF(H4468=2,IF(E4468=0,Résultat!G$9,IF(J4468="No",Résultat!$G$9,Résultat!$G$7)),Résultat!$G$7)),Résultat!$G$7)), "")</f>
        <v/>
      </c>
    </row>
    <row r="4469" spans="1:11" ht="20.100000000000001" customHeight="1">
      <c r="A4469" s="26"/>
      <c r="B4469" s="27"/>
      <c r="C4469" s="11" t="str">
        <f>IF($B4469 &lt;&gt; "",VLOOKUP(MID(B4469,3,5),'Recyclabilité Prod Matx'!C:F,2,FALSE), "")</f>
        <v/>
      </c>
      <c r="D4469" s="11" t="str">
        <f>IF($B4469 &lt;&gt; "",VLOOKUP(MID(B4469,3,5),'Recyclabilité Prod Matx'!C:F,3,FALSE),"")</f>
        <v/>
      </c>
      <c r="E4469" s="11" t="str">
        <f>IF($B4469 &lt;&gt; "",VLOOKUP(MID(B4469,3,5),'Recyclabilité Prod Matx'!C:F,4,FALSE), "")</f>
        <v/>
      </c>
      <c r="F4469" s="12" t="str">
        <f>IF($B4469 &lt;&gt; "", IF(C4469="Totale","",IF(D4469 = 0, "", VLOOKUP(D4469,'Cond Compo'!A:B,2,FALSE))),"")</f>
        <v/>
      </c>
      <c r="G4469" s="28"/>
      <c r="H4469" s="11" t="str">
        <f xml:space="preserve"> IF(C4469="Totale",2,IF($G4469 &lt;&gt; "", IF(D4469 = "E",MATCH(G4469, 'Cond Compo'!D$16:D$18, 0), MATCH(G4469, 'Cond Compo'!C$16:C$19, 0)), ""))</f>
        <v/>
      </c>
      <c r="I4469" s="12" t="str">
        <f>IF($E4469 &lt;&gt; "", IF(E4469 = 0, "", VLOOKUP(E4469,'Cond Perturbation'!A:B,2,FALSE)),"")</f>
        <v/>
      </c>
      <c r="J4469" s="28"/>
      <c r="K4469" s="29" t="str">
        <f>IF($B4469 &lt;&gt; "", IF(C4469="Oui",IF(H4469=1,IF(E4469=0,Résultat!G$8,IF(J4469="No",Résultat!$G$8,Résultat!$G$7)),IF(H4469=2,IF(E4469=0,Résultat!G$9,IF(J4469="No",Résultat!$G$9,Résultat!$G$7)),Résultat!$G$7)),IF(C4469 = "Totale", IF(H4469=1,IF(E4469=0,Résultat!G$8,IF(J4469="No",Résultat!$G$9,Résultat!$G$7)),IF(H4469=2,IF(E4469=0,Résultat!G$9,IF(J4469="No",Résultat!$G$9,Résultat!$G$7)),Résultat!$G$7)),Résultat!$G$7)), "")</f>
        <v/>
      </c>
    </row>
    <row r="4470" spans="1:11" ht="20.100000000000001" customHeight="1">
      <c r="A4470" s="26"/>
      <c r="B4470" s="27"/>
      <c r="C4470" s="11" t="str">
        <f>IF($B4470 &lt;&gt; "",VLOOKUP(MID(B4470,3,5),'Recyclabilité Prod Matx'!C:F,2,FALSE), "")</f>
        <v/>
      </c>
      <c r="D4470" s="11" t="str">
        <f>IF($B4470 &lt;&gt; "",VLOOKUP(MID(B4470,3,5),'Recyclabilité Prod Matx'!C:F,3,FALSE),"")</f>
        <v/>
      </c>
      <c r="E4470" s="11" t="str">
        <f>IF($B4470 &lt;&gt; "",VLOOKUP(MID(B4470,3,5),'Recyclabilité Prod Matx'!C:F,4,FALSE), "")</f>
        <v/>
      </c>
      <c r="F4470" s="12" t="str">
        <f>IF($B4470 &lt;&gt; "", IF(C4470="Totale","",IF(D4470 = 0, "", VLOOKUP(D4470,'Cond Compo'!A:B,2,FALSE))),"")</f>
        <v/>
      </c>
      <c r="G4470" s="28"/>
      <c r="H4470" s="11" t="str">
        <f xml:space="preserve"> IF(C4470="Totale",2,IF($G4470 &lt;&gt; "", IF(D4470 = "E",MATCH(G4470, 'Cond Compo'!D$16:D$18, 0), MATCH(G4470, 'Cond Compo'!C$16:C$19, 0)), ""))</f>
        <v/>
      </c>
      <c r="I4470" s="12" t="str">
        <f>IF($E4470 &lt;&gt; "", IF(E4470 = 0, "", VLOOKUP(E4470,'Cond Perturbation'!A:B,2,FALSE)),"")</f>
        <v/>
      </c>
      <c r="J4470" s="28"/>
      <c r="K4470" s="29" t="str">
        <f>IF($B4470 &lt;&gt; "", IF(C4470="Oui",IF(H4470=1,IF(E4470=0,Résultat!G$8,IF(J4470="No",Résultat!$G$8,Résultat!$G$7)),IF(H4470=2,IF(E4470=0,Résultat!G$9,IF(J4470="No",Résultat!$G$9,Résultat!$G$7)),Résultat!$G$7)),IF(C4470 = "Totale", IF(H4470=1,IF(E4470=0,Résultat!G$8,IF(J4470="No",Résultat!$G$9,Résultat!$G$7)),IF(H4470=2,IF(E4470=0,Résultat!G$9,IF(J4470="No",Résultat!$G$9,Résultat!$G$7)),Résultat!$G$7)),Résultat!$G$7)), "")</f>
        <v/>
      </c>
    </row>
    <row r="4471" spans="1:11" ht="20.100000000000001" customHeight="1">
      <c r="A4471" s="26"/>
      <c r="B4471" s="27"/>
      <c r="C4471" s="11" t="str">
        <f>IF($B4471 &lt;&gt; "",VLOOKUP(MID(B4471,3,5),'Recyclabilité Prod Matx'!C:F,2,FALSE), "")</f>
        <v/>
      </c>
      <c r="D4471" s="11" t="str">
        <f>IF($B4471 &lt;&gt; "",VLOOKUP(MID(B4471,3,5),'Recyclabilité Prod Matx'!C:F,3,FALSE),"")</f>
        <v/>
      </c>
      <c r="E4471" s="11" t="str">
        <f>IF($B4471 &lt;&gt; "",VLOOKUP(MID(B4471,3,5),'Recyclabilité Prod Matx'!C:F,4,FALSE), "")</f>
        <v/>
      </c>
      <c r="F4471" s="12" t="str">
        <f>IF($B4471 &lt;&gt; "", IF(C4471="Totale","",IF(D4471 = 0, "", VLOOKUP(D4471,'Cond Compo'!A:B,2,FALSE))),"")</f>
        <v/>
      </c>
      <c r="G4471" s="28"/>
      <c r="H4471" s="11" t="str">
        <f xml:space="preserve"> IF(C4471="Totale",2,IF($G4471 &lt;&gt; "", IF(D4471 = "E",MATCH(G4471, 'Cond Compo'!D$16:D$18, 0), MATCH(G4471, 'Cond Compo'!C$16:C$19, 0)), ""))</f>
        <v/>
      </c>
      <c r="I4471" s="12" t="str">
        <f>IF($E4471 &lt;&gt; "", IF(E4471 = 0, "", VLOOKUP(E4471,'Cond Perturbation'!A:B,2,FALSE)),"")</f>
        <v/>
      </c>
      <c r="J4471" s="28"/>
      <c r="K4471" s="29" t="str">
        <f>IF($B4471 &lt;&gt; "", IF(C4471="Oui",IF(H4471=1,IF(E4471=0,Résultat!G$8,IF(J4471="No",Résultat!$G$8,Résultat!$G$7)),IF(H4471=2,IF(E4471=0,Résultat!G$9,IF(J4471="No",Résultat!$G$9,Résultat!$G$7)),Résultat!$G$7)),IF(C4471 = "Totale", IF(H4471=1,IF(E4471=0,Résultat!G$8,IF(J4471="No",Résultat!$G$9,Résultat!$G$7)),IF(H4471=2,IF(E4471=0,Résultat!G$9,IF(J4471="No",Résultat!$G$9,Résultat!$G$7)),Résultat!$G$7)),Résultat!$G$7)), "")</f>
        <v/>
      </c>
    </row>
    <row r="4472" spans="1:11" ht="20.100000000000001" customHeight="1">
      <c r="A4472" s="26"/>
      <c r="B4472" s="27"/>
      <c r="C4472" s="11" t="str">
        <f>IF($B4472 &lt;&gt; "",VLOOKUP(MID(B4472,3,5),'Recyclabilité Prod Matx'!C:F,2,FALSE), "")</f>
        <v/>
      </c>
      <c r="D4472" s="11" t="str">
        <f>IF($B4472 &lt;&gt; "",VLOOKUP(MID(B4472,3,5),'Recyclabilité Prod Matx'!C:F,3,FALSE),"")</f>
        <v/>
      </c>
      <c r="E4472" s="11" t="str">
        <f>IF($B4472 &lt;&gt; "",VLOOKUP(MID(B4472,3,5),'Recyclabilité Prod Matx'!C:F,4,FALSE), "")</f>
        <v/>
      </c>
      <c r="F4472" s="12" t="str">
        <f>IF($B4472 &lt;&gt; "", IF(C4472="Totale","",IF(D4472 = 0, "", VLOOKUP(D4472,'Cond Compo'!A:B,2,FALSE))),"")</f>
        <v/>
      </c>
      <c r="G4472" s="28"/>
      <c r="H4472" s="11" t="str">
        <f xml:space="preserve"> IF(C4472="Totale",2,IF($G4472 &lt;&gt; "", IF(D4472 = "E",MATCH(G4472, 'Cond Compo'!D$16:D$18, 0), MATCH(G4472, 'Cond Compo'!C$16:C$19, 0)), ""))</f>
        <v/>
      </c>
      <c r="I4472" s="12" t="str">
        <f>IF($E4472 &lt;&gt; "", IF(E4472 = 0, "", VLOOKUP(E4472,'Cond Perturbation'!A:B,2,FALSE)),"")</f>
        <v/>
      </c>
      <c r="J4472" s="28"/>
      <c r="K4472" s="29" t="str">
        <f>IF($B4472 &lt;&gt; "", IF(C4472="Oui",IF(H4472=1,IF(E4472=0,Résultat!G$8,IF(J4472="No",Résultat!$G$8,Résultat!$G$7)),IF(H4472=2,IF(E4472=0,Résultat!G$9,IF(J4472="No",Résultat!$G$9,Résultat!$G$7)),Résultat!$G$7)),IF(C4472 = "Totale", IF(H4472=1,IF(E4472=0,Résultat!G$8,IF(J4472="No",Résultat!$G$9,Résultat!$G$7)),IF(H4472=2,IF(E4472=0,Résultat!G$9,IF(J4472="No",Résultat!$G$9,Résultat!$G$7)),Résultat!$G$7)),Résultat!$G$7)), "")</f>
        <v/>
      </c>
    </row>
    <row r="4473" spans="1:11" ht="20.100000000000001" customHeight="1">
      <c r="A4473" s="26"/>
      <c r="B4473" s="27"/>
      <c r="C4473" s="11" t="str">
        <f>IF($B4473 &lt;&gt; "",VLOOKUP(MID(B4473,3,5),'Recyclabilité Prod Matx'!C:F,2,FALSE), "")</f>
        <v/>
      </c>
      <c r="D4473" s="11" t="str">
        <f>IF($B4473 &lt;&gt; "",VLOOKUP(MID(B4473,3,5),'Recyclabilité Prod Matx'!C:F,3,FALSE),"")</f>
        <v/>
      </c>
      <c r="E4473" s="11" t="str">
        <f>IF($B4473 &lt;&gt; "",VLOOKUP(MID(B4473,3,5),'Recyclabilité Prod Matx'!C:F,4,FALSE), "")</f>
        <v/>
      </c>
      <c r="F4473" s="12" t="str">
        <f>IF($B4473 &lt;&gt; "", IF(C4473="Totale","",IF(D4473 = 0, "", VLOOKUP(D4473,'Cond Compo'!A:B,2,FALSE))),"")</f>
        <v/>
      </c>
      <c r="G4473" s="28"/>
      <c r="H4473" s="11" t="str">
        <f xml:space="preserve"> IF(C4473="Totale",2,IF($G4473 &lt;&gt; "", IF(D4473 = "E",MATCH(G4473, 'Cond Compo'!D$16:D$18, 0), MATCH(G4473, 'Cond Compo'!C$16:C$19, 0)), ""))</f>
        <v/>
      </c>
      <c r="I4473" s="12" t="str">
        <f>IF($E4473 &lt;&gt; "", IF(E4473 = 0, "", VLOOKUP(E4473,'Cond Perturbation'!A:B,2,FALSE)),"")</f>
        <v/>
      </c>
      <c r="J4473" s="28"/>
      <c r="K4473" s="29" t="str">
        <f>IF($B4473 &lt;&gt; "", IF(C4473="Oui",IF(H4473=1,IF(E4473=0,Résultat!G$8,IF(J4473="No",Résultat!$G$8,Résultat!$G$7)),IF(H4473=2,IF(E4473=0,Résultat!G$9,IF(J4473="No",Résultat!$G$9,Résultat!$G$7)),Résultat!$G$7)),IF(C4473 = "Totale", IF(H4473=1,IF(E4473=0,Résultat!G$8,IF(J4473="No",Résultat!$G$9,Résultat!$G$7)),IF(H4473=2,IF(E4473=0,Résultat!G$9,IF(J4473="No",Résultat!$G$9,Résultat!$G$7)),Résultat!$G$7)),Résultat!$G$7)), "")</f>
        <v/>
      </c>
    </row>
    <row r="4474" spans="1:11" ht="20.100000000000001" customHeight="1">
      <c r="A4474" s="26"/>
      <c r="B4474" s="27"/>
      <c r="C4474" s="11" t="str">
        <f>IF($B4474 &lt;&gt; "",VLOOKUP(MID(B4474,3,5),'Recyclabilité Prod Matx'!C:F,2,FALSE), "")</f>
        <v/>
      </c>
      <c r="D4474" s="11" t="str">
        <f>IF($B4474 &lt;&gt; "",VLOOKUP(MID(B4474,3,5),'Recyclabilité Prod Matx'!C:F,3,FALSE),"")</f>
        <v/>
      </c>
      <c r="E4474" s="11" t="str">
        <f>IF($B4474 &lt;&gt; "",VLOOKUP(MID(B4474,3,5),'Recyclabilité Prod Matx'!C:F,4,FALSE), "")</f>
        <v/>
      </c>
      <c r="F4474" s="12" t="str">
        <f>IF($B4474 &lt;&gt; "", IF(C4474="Totale","",IF(D4474 = 0, "", VLOOKUP(D4474,'Cond Compo'!A:B,2,FALSE))),"")</f>
        <v/>
      </c>
      <c r="G4474" s="28"/>
      <c r="H4474" s="11" t="str">
        <f xml:space="preserve"> IF(C4474="Totale",2,IF($G4474 &lt;&gt; "", IF(D4474 = "E",MATCH(G4474, 'Cond Compo'!D$16:D$18, 0), MATCH(G4474, 'Cond Compo'!C$16:C$19, 0)), ""))</f>
        <v/>
      </c>
      <c r="I4474" s="12" t="str">
        <f>IF($E4474 &lt;&gt; "", IF(E4474 = 0, "", VLOOKUP(E4474,'Cond Perturbation'!A:B,2,FALSE)),"")</f>
        <v/>
      </c>
      <c r="J4474" s="28"/>
      <c r="K4474" s="29" t="str">
        <f>IF($B4474 &lt;&gt; "", IF(C4474="Oui",IF(H4474=1,IF(E4474=0,Résultat!G$8,IF(J4474="No",Résultat!$G$8,Résultat!$G$7)),IF(H4474=2,IF(E4474=0,Résultat!G$9,IF(J4474="No",Résultat!$G$9,Résultat!$G$7)),Résultat!$G$7)),IF(C4474 = "Totale", IF(H4474=1,IF(E4474=0,Résultat!G$8,IF(J4474="No",Résultat!$G$9,Résultat!$G$7)),IF(H4474=2,IF(E4474=0,Résultat!G$9,IF(J4474="No",Résultat!$G$9,Résultat!$G$7)),Résultat!$G$7)),Résultat!$G$7)), "")</f>
        <v/>
      </c>
    </row>
    <row r="4475" spans="1:11" ht="20.100000000000001" customHeight="1">
      <c r="A4475" s="26"/>
      <c r="B4475" s="27"/>
      <c r="C4475" s="11" t="str">
        <f>IF($B4475 &lt;&gt; "",VLOOKUP(MID(B4475,3,5),'Recyclabilité Prod Matx'!C:F,2,FALSE), "")</f>
        <v/>
      </c>
      <c r="D4475" s="11" t="str">
        <f>IF($B4475 &lt;&gt; "",VLOOKUP(MID(B4475,3,5),'Recyclabilité Prod Matx'!C:F,3,FALSE),"")</f>
        <v/>
      </c>
      <c r="E4475" s="11" t="str">
        <f>IF($B4475 &lt;&gt; "",VLOOKUP(MID(B4475,3,5),'Recyclabilité Prod Matx'!C:F,4,FALSE), "")</f>
        <v/>
      </c>
      <c r="F4475" s="12" t="str">
        <f>IF($B4475 &lt;&gt; "", IF(C4475="Totale","",IF(D4475 = 0, "", VLOOKUP(D4475,'Cond Compo'!A:B,2,FALSE))),"")</f>
        <v/>
      </c>
      <c r="G4475" s="28"/>
      <c r="H4475" s="11" t="str">
        <f xml:space="preserve"> IF(C4475="Totale",2,IF($G4475 &lt;&gt; "", IF(D4475 = "E",MATCH(G4475, 'Cond Compo'!D$16:D$18, 0), MATCH(G4475, 'Cond Compo'!C$16:C$19, 0)), ""))</f>
        <v/>
      </c>
      <c r="I4475" s="12" t="str">
        <f>IF($E4475 &lt;&gt; "", IF(E4475 = 0, "", VLOOKUP(E4475,'Cond Perturbation'!A:B,2,FALSE)),"")</f>
        <v/>
      </c>
      <c r="J4475" s="28"/>
      <c r="K4475" s="29" t="str">
        <f>IF($B4475 &lt;&gt; "", IF(C4475="Oui",IF(H4475=1,IF(E4475=0,Résultat!G$8,IF(J4475="No",Résultat!$G$8,Résultat!$G$7)),IF(H4475=2,IF(E4475=0,Résultat!G$9,IF(J4475="No",Résultat!$G$9,Résultat!$G$7)),Résultat!$G$7)),IF(C4475 = "Totale", IF(H4475=1,IF(E4475=0,Résultat!G$8,IF(J4475="No",Résultat!$G$9,Résultat!$G$7)),IF(H4475=2,IF(E4475=0,Résultat!G$9,IF(J4475="No",Résultat!$G$9,Résultat!$G$7)),Résultat!$G$7)),Résultat!$G$7)), "")</f>
        <v/>
      </c>
    </row>
    <row r="4476" spans="1:11" ht="20.100000000000001" customHeight="1">
      <c r="A4476" s="26"/>
      <c r="B4476" s="27"/>
      <c r="C4476" s="11" t="str">
        <f>IF($B4476 &lt;&gt; "",VLOOKUP(MID(B4476,3,5),'Recyclabilité Prod Matx'!C:F,2,FALSE), "")</f>
        <v/>
      </c>
      <c r="D4476" s="11" t="str">
        <f>IF($B4476 &lt;&gt; "",VLOOKUP(MID(B4476,3,5),'Recyclabilité Prod Matx'!C:F,3,FALSE),"")</f>
        <v/>
      </c>
      <c r="E4476" s="11" t="str">
        <f>IF($B4476 &lt;&gt; "",VLOOKUP(MID(B4476,3,5),'Recyclabilité Prod Matx'!C:F,4,FALSE), "")</f>
        <v/>
      </c>
      <c r="F4476" s="12" t="str">
        <f>IF($B4476 &lt;&gt; "", IF(C4476="Totale","",IF(D4476 = 0, "", VLOOKUP(D4476,'Cond Compo'!A:B,2,FALSE))),"")</f>
        <v/>
      </c>
      <c r="G4476" s="28"/>
      <c r="H4476" s="11" t="str">
        <f xml:space="preserve"> IF(C4476="Totale",2,IF($G4476 &lt;&gt; "", IF(D4476 = "E",MATCH(G4476, 'Cond Compo'!D$16:D$18, 0), MATCH(G4476, 'Cond Compo'!C$16:C$19, 0)), ""))</f>
        <v/>
      </c>
      <c r="I4476" s="12" t="str">
        <f>IF($E4476 &lt;&gt; "", IF(E4476 = 0, "", VLOOKUP(E4476,'Cond Perturbation'!A:B,2,FALSE)),"")</f>
        <v/>
      </c>
      <c r="J4476" s="28"/>
      <c r="K4476" s="29" t="str">
        <f>IF($B4476 &lt;&gt; "", IF(C4476="Oui",IF(H4476=1,IF(E4476=0,Résultat!G$8,IF(J4476="No",Résultat!$G$8,Résultat!$G$7)),IF(H4476=2,IF(E4476=0,Résultat!G$9,IF(J4476="No",Résultat!$G$9,Résultat!$G$7)),Résultat!$G$7)),IF(C4476 = "Totale", IF(H4476=1,IF(E4476=0,Résultat!G$8,IF(J4476="No",Résultat!$G$9,Résultat!$G$7)),IF(H4476=2,IF(E4476=0,Résultat!G$9,IF(J4476="No",Résultat!$G$9,Résultat!$G$7)),Résultat!$G$7)),Résultat!$G$7)), "")</f>
        <v/>
      </c>
    </row>
    <row r="4477" spans="1:11" ht="20.100000000000001" customHeight="1">
      <c r="A4477" s="26"/>
      <c r="B4477" s="27"/>
      <c r="C4477" s="11" t="str">
        <f>IF($B4477 &lt;&gt; "",VLOOKUP(MID(B4477,3,5),'Recyclabilité Prod Matx'!C:F,2,FALSE), "")</f>
        <v/>
      </c>
      <c r="D4477" s="11" t="str">
        <f>IF($B4477 &lt;&gt; "",VLOOKUP(MID(B4477,3,5),'Recyclabilité Prod Matx'!C:F,3,FALSE),"")</f>
        <v/>
      </c>
      <c r="E4477" s="11" t="str">
        <f>IF($B4477 &lt;&gt; "",VLOOKUP(MID(B4477,3,5),'Recyclabilité Prod Matx'!C:F,4,FALSE), "")</f>
        <v/>
      </c>
      <c r="F4477" s="12" t="str">
        <f>IF($B4477 &lt;&gt; "", IF(C4477="Totale","",IF(D4477 = 0, "", VLOOKUP(D4477,'Cond Compo'!A:B,2,FALSE))),"")</f>
        <v/>
      </c>
      <c r="G4477" s="28"/>
      <c r="H4477" s="11" t="str">
        <f xml:space="preserve"> IF(C4477="Totale",2,IF($G4477 &lt;&gt; "", IF(D4477 = "E",MATCH(G4477, 'Cond Compo'!D$16:D$18, 0), MATCH(G4477, 'Cond Compo'!C$16:C$19, 0)), ""))</f>
        <v/>
      </c>
      <c r="I4477" s="12" t="str">
        <f>IF($E4477 &lt;&gt; "", IF(E4477 = 0, "", VLOOKUP(E4477,'Cond Perturbation'!A:B,2,FALSE)),"")</f>
        <v/>
      </c>
      <c r="J4477" s="28"/>
      <c r="K4477" s="29" t="str">
        <f>IF($B4477 &lt;&gt; "", IF(C4477="Oui",IF(H4477=1,IF(E4477=0,Résultat!G$8,IF(J4477="No",Résultat!$G$8,Résultat!$G$7)),IF(H4477=2,IF(E4477=0,Résultat!G$9,IF(J4477="No",Résultat!$G$9,Résultat!$G$7)),Résultat!$G$7)),IF(C4477 = "Totale", IF(H4477=1,IF(E4477=0,Résultat!G$8,IF(J4477="No",Résultat!$G$9,Résultat!$G$7)),IF(H4477=2,IF(E4477=0,Résultat!G$9,IF(J4477="No",Résultat!$G$9,Résultat!$G$7)),Résultat!$G$7)),Résultat!$G$7)), "")</f>
        <v/>
      </c>
    </row>
    <row r="4478" spans="1:11" ht="20.100000000000001" customHeight="1">
      <c r="A4478" s="26"/>
      <c r="B4478" s="27"/>
      <c r="C4478" s="11" t="str">
        <f>IF($B4478 &lt;&gt; "",VLOOKUP(MID(B4478,3,5),'Recyclabilité Prod Matx'!C:F,2,FALSE), "")</f>
        <v/>
      </c>
      <c r="D4478" s="11" t="str">
        <f>IF($B4478 &lt;&gt; "",VLOOKUP(MID(B4478,3,5),'Recyclabilité Prod Matx'!C:F,3,FALSE),"")</f>
        <v/>
      </c>
      <c r="E4478" s="11" t="str">
        <f>IF($B4478 &lt;&gt; "",VLOOKUP(MID(B4478,3,5),'Recyclabilité Prod Matx'!C:F,4,FALSE), "")</f>
        <v/>
      </c>
      <c r="F4478" s="12" t="str">
        <f>IF($B4478 &lt;&gt; "", IF(C4478="Totale","",IF(D4478 = 0, "", VLOOKUP(D4478,'Cond Compo'!A:B,2,FALSE))),"")</f>
        <v/>
      </c>
      <c r="G4478" s="28"/>
      <c r="H4478" s="11" t="str">
        <f xml:space="preserve"> IF(C4478="Totale",2,IF($G4478 &lt;&gt; "", IF(D4478 = "E",MATCH(G4478, 'Cond Compo'!D$16:D$18, 0), MATCH(G4478, 'Cond Compo'!C$16:C$19, 0)), ""))</f>
        <v/>
      </c>
      <c r="I4478" s="12" t="str">
        <f>IF($E4478 &lt;&gt; "", IF(E4478 = 0, "", VLOOKUP(E4478,'Cond Perturbation'!A:B,2,FALSE)),"")</f>
        <v/>
      </c>
      <c r="J4478" s="28"/>
      <c r="K4478" s="29" t="str">
        <f>IF($B4478 &lt;&gt; "", IF(C4478="Oui",IF(H4478=1,IF(E4478=0,Résultat!G$8,IF(J4478="No",Résultat!$G$8,Résultat!$G$7)),IF(H4478=2,IF(E4478=0,Résultat!G$9,IF(J4478="No",Résultat!$G$9,Résultat!$G$7)),Résultat!$G$7)),IF(C4478 = "Totale", IF(H4478=1,IF(E4478=0,Résultat!G$8,IF(J4478="No",Résultat!$G$9,Résultat!$G$7)),IF(H4478=2,IF(E4478=0,Résultat!G$9,IF(J4478="No",Résultat!$G$9,Résultat!$G$7)),Résultat!$G$7)),Résultat!$G$7)), "")</f>
        <v/>
      </c>
    </row>
    <row r="4479" spans="1:11" ht="20.100000000000001" customHeight="1">
      <c r="A4479" s="26"/>
      <c r="B4479" s="27"/>
      <c r="C4479" s="11" t="str">
        <f>IF($B4479 &lt;&gt; "",VLOOKUP(MID(B4479,3,5),'Recyclabilité Prod Matx'!C:F,2,FALSE), "")</f>
        <v/>
      </c>
      <c r="D4479" s="11" t="str">
        <f>IF($B4479 &lt;&gt; "",VLOOKUP(MID(B4479,3,5),'Recyclabilité Prod Matx'!C:F,3,FALSE),"")</f>
        <v/>
      </c>
      <c r="E4479" s="11" t="str">
        <f>IF($B4479 &lt;&gt; "",VLOOKUP(MID(B4479,3,5),'Recyclabilité Prod Matx'!C:F,4,FALSE), "")</f>
        <v/>
      </c>
      <c r="F4479" s="12" t="str">
        <f>IF($B4479 &lt;&gt; "", IF(C4479="Totale","",IF(D4479 = 0, "", VLOOKUP(D4479,'Cond Compo'!A:B,2,FALSE))),"")</f>
        <v/>
      </c>
      <c r="G4479" s="28"/>
      <c r="H4479" s="11" t="str">
        <f xml:space="preserve"> IF(C4479="Totale",2,IF($G4479 &lt;&gt; "", IF(D4479 = "E",MATCH(G4479, 'Cond Compo'!D$16:D$18, 0), MATCH(G4479, 'Cond Compo'!C$16:C$19, 0)), ""))</f>
        <v/>
      </c>
      <c r="I4479" s="12" t="str">
        <f>IF($E4479 &lt;&gt; "", IF(E4479 = 0, "", VLOOKUP(E4479,'Cond Perturbation'!A:B,2,FALSE)),"")</f>
        <v/>
      </c>
      <c r="J4479" s="28"/>
      <c r="K4479" s="29" t="str">
        <f>IF($B4479 &lt;&gt; "", IF(C4479="Oui",IF(H4479=1,IF(E4479=0,Résultat!G$8,IF(J4479="No",Résultat!$G$8,Résultat!$G$7)),IF(H4479=2,IF(E4479=0,Résultat!G$9,IF(J4479="No",Résultat!$G$9,Résultat!$G$7)),Résultat!$G$7)),IF(C4479 = "Totale", IF(H4479=1,IF(E4479=0,Résultat!G$8,IF(J4479="No",Résultat!$G$9,Résultat!$G$7)),IF(H4479=2,IF(E4479=0,Résultat!G$9,IF(J4479="No",Résultat!$G$9,Résultat!$G$7)),Résultat!$G$7)),Résultat!$G$7)), "")</f>
        <v/>
      </c>
    </row>
    <row r="4480" spans="1:11" ht="20.100000000000001" customHeight="1">
      <c r="A4480" s="26"/>
      <c r="B4480" s="27"/>
      <c r="C4480" s="11" t="str">
        <f>IF($B4480 &lt;&gt; "",VLOOKUP(MID(B4480,3,5),'Recyclabilité Prod Matx'!C:F,2,FALSE), "")</f>
        <v/>
      </c>
      <c r="D4480" s="11" t="str">
        <f>IF($B4480 &lt;&gt; "",VLOOKUP(MID(B4480,3,5),'Recyclabilité Prod Matx'!C:F,3,FALSE),"")</f>
        <v/>
      </c>
      <c r="E4480" s="11" t="str">
        <f>IF($B4480 &lt;&gt; "",VLOOKUP(MID(B4480,3,5),'Recyclabilité Prod Matx'!C:F,4,FALSE), "")</f>
        <v/>
      </c>
      <c r="F4480" s="12" t="str">
        <f>IF($B4480 &lt;&gt; "", IF(C4480="Totale","",IF(D4480 = 0, "", VLOOKUP(D4480,'Cond Compo'!A:B,2,FALSE))),"")</f>
        <v/>
      </c>
      <c r="G4480" s="28"/>
      <c r="H4480" s="11" t="str">
        <f xml:space="preserve"> IF(C4480="Totale",2,IF($G4480 &lt;&gt; "", IF(D4480 = "E",MATCH(G4480, 'Cond Compo'!D$16:D$18, 0), MATCH(G4480, 'Cond Compo'!C$16:C$19, 0)), ""))</f>
        <v/>
      </c>
      <c r="I4480" s="12" t="str">
        <f>IF($E4480 &lt;&gt; "", IF(E4480 = 0, "", VLOOKUP(E4480,'Cond Perturbation'!A:B,2,FALSE)),"")</f>
        <v/>
      </c>
      <c r="J4480" s="28"/>
      <c r="K4480" s="29" t="str">
        <f>IF($B4480 &lt;&gt; "", IF(C4480="Oui",IF(H4480=1,IF(E4480=0,Résultat!G$8,IF(J4480="No",Résultat!$G$8,Résultat!$G$7)),IF(H4480=2,IF(E4480=0,Résultat!G$9,IF(J4480="No",Résultat!$G$9,Résultat!$G$7)),Résultat!$G$7)),IF(C4480 = "Totale", IF(H4480=1,IF(E4480=0,Résultat!G$8,IF(J4480="No",Résultat!$G$9,Résultat!$G$7)),IF(H4480=2,IF(E4480=0,Résultat!G$9,IF(J4480="No",Résultat!$G$9,Résultat!$G$7)),Résultat!$G$7)),Résultat!$G$7)), "")</f>
        <v/>
      </c>
    </row>
    <row r="4481" spans="1:11" ht="20.100000000000001" customHeight="1">
      <c r="A4481" s="26"/>
      <c r="B4481" s="27"/>
      <c r="C4481" s="11" t="str">
        <f>IF($B4481 &lt;&gt; "",VLOOKUP(MID(B4481,3,5),'Recyclabilité Prod Matx'!C:F,2,FALSE), "")</f>
        <v/>
      </c>
      <c r="D4481" s="11" t="str">
        <f>IF($B4481 &lt;&gt; "",VLOOKUP(MID(B4481,3,5),'Recyclabilité Prod Matx'!C:F,3,FALSE),"")</f>
        <v/>
      </c>
      <c r="E4481" s="11" t="str">
        <f>IF($B4481 &lt;&gt; "",VLOOKUP(MID(B4481,3,5),'Recyclabilité Prod Matx'!C:F,4,FALSE), "")</f>
        <v/>
      </c>
      <c r="F4481" s="12" t="str">
        <f>IF($B4481 &lt;&gt; "", IF(C4481="Totale","",IF(D4481 = 0, "", VLOOKUP(D4481,'Cond Compo'!A:B,2,FALSE))),"")</f>
        <v/>
      </c>
      <c r="G4481" s="28"/>
      <c r="H4481" s="11" t="str">
        <f xml:space="preserve"> IF(C4481="Totale",2,IF($G4481 &lt;&gt; "", IF(D4481 = "E",MATCH(G4481, 'Cond Compo'!D$16:D$18, 0), MATCH(G4481, 'Cond Compo'!C$16:C$19, 0)), ""))</f>
        <v/>
      </c>
      <c r="I4481" s="12" t="str">
        <f>IF($E4481 &lt;&gt; "", IF(E4481 = 0, "", VLOOKUP(E4481,'Cond Perturbation'!A:B,2,FALSE)),"")</f>
        <v/>
      </c>
      <c r="J4481" s="28"/>
      <c r="K4481" s="29" t="str">
        <f>IF($B4481 &lt;&gt; "", IF(C4481="Oui",IF(H4481=1,IF(E4481=0,Résultat!G$8,IF(J4481="No",Résultat!$G$8,Résultat!$G$7)),IF(H4481=2,IF(E4481=0,Résultat!G$9,IF(J4481="No",Résultat!$G$9,Résultat!$G$7)),Résultat!$G$7)),IF(C4481 = "Totale", IF(H4481=1,IF(E4481=0,Résultat!G$8,IF(J4481="No",Résultat!$G$9,Résultat!$G$7)),IF(H4481=2,IF(E4481=0,Résultat!G$9,IF(J4481="No",Résultat!$G$9,Résultat!$G$7)),Résultat!$G$7)),Résultat!$G$7)), "")</f>
        <v/>
      </c>
    </row>
    <row r="4482" spans="1:11" ht="20.100000000000001" customHeight="1">
      <c r="A4482" s="26"/>
      <c r="B4482" s="27"/>
      <c r="C4482" s="11" t="str">
        <f>IF($B4482 &lt;&gt; "",VLOOKUP(MID(B4482,3,5),'Recyclabilité Prod Matx'!C:F,2,FALSE), "")</f>
        <v/>
      </c>
      <c r="D4482" s="11" t="str">
        <f>IF($B4482 &lt;&gt; "",VLOOKUP(MID(B4482,3,5),'Recyclabilité Prod Matx'!C:F,3,FALSE),"")</f>
        <v/>
      </c>
      <c r="E4482" s="11" t="str">
        <f>IF($B4482 &lt;&gt; "",VLOOKUP(MID(B4482,3,5),'Recyclabilité Prod Matx'!C:F,4,FALSE), "")</f>
        <v/>
      </c>
      <c r="F4482" s="12" t="str">
        <f>IF($B4482 &lt;&gt; "", IF(C4482="Totale","",IF(D4482 = 0, "", VLOOKUP(D4482,'Cond Compo'!A:B,2,FALSE))),"")</f>
        <v/>
      </c>
      <c r="G4482" s="28"/>
      <c r="H4482" s="11" t="str">
        <f xml:space="preserve"> IF(C4482="Totale",2,IF($G4482 &lt;&gt; "", IF(D4482 = "E",MATCH(G4482, 'Cond Compo'!D$16:D$18, 0), MATCH(G4482, 'Cond Compo'!C$16:C$19, 0)), ""))</f>
        <v/>
      </c>
      <c r="I4482" s="12" t="str">
        <f>IF($E4482 &lt;&gt; "", IF(E4482 = 0, "", VLOOKUP(E4482,'Cond Perturbation'!A:B,2,FALSE)),"")</f>
        <v/>
      </c>
      <c r="J4482" s="28"/>
      <c r="K4482" s="29" t="str">
        <f>IF($B4482 &lt;&gt; "", IF(C4482="Oui",IF(H4482=1,IF(E4482=0,Résultat!G$8,IF(J4482="No",Résultat!$G$8,Résultat!$G$7)),IF(H4482=2,IF(E4482=0,Résultat!G$9,IF(J4482="No",Résultat!$G$9,Résultat!$G$7)),Résultat!$G$7)),IF(C4482 = "Totale", IF(H4482=1,IF(E4482=0,Résultat!G$8,IF(J4482="No",Résultat!$G$9,Résultat!$G$7)),IF(H4482=2,IF(E4482=0,Résultat!G$9,IF(J4482="No",Résultat!$G$9,Résultat!$G$7)),Résultat!$G$7)),Résultat!$G$7)), "")</f>
        <v/>
      </c>
    </row>
    <row r="4483" spans="1:11" ht="20.100000000000001" customHeight="1">
      <c r="A4483" s="26"/>
      <c r="B4483" s="27"/>
      <c r="C4483" s="11" t="str">
        <f>IF($B4483 &lt;&gt; "",VLOOKUP(MID(B4483,3,5),'Recyclabilité Prod Matx'!C:F,2,FALSE), "")</f>
        <v/>
      </c>
      <c r="D4483" s="11" t="str">
        <f>IF($B4483 &lt;&gt; "",VLOOKUP(MID(B4483,3,5),'Recyclabilité Prod Matx'!C:F,3,FALSE),"")</f>
        <v/>
      </c>
      <c r="E4483" s="11" t="str">
        <f>IF($B4483 &lt;&gt; "",VLOOKUP(MID(B4483,3,5),'Recyclabilité Prod Matx'!C:F,4,FALSE), "")</f>
        <v/>
      </c>
      <c r="F4483" s="12" t="str">
        <f>IF($B4483 &lt;&gt; "", IF(C4483="Totale","",IF(D4483 = 0, "", VLOOKUP(D4483,'Cond Compo'!A:B,2,FALSE))),"")</f>
        <v/>
      </c>
      <c r="G4483" s="28"/>
      <c r="H4483" s="11" t="str">
        <f xml:space="preserve"> IF(C4483="Totale",2,IF($G4483 &lt;&gt; "", IF(D4483 = "E",MATCH(G4483, 'Cond Compo'!D$16:D$18, 0), MATCH(G4483, 'Cond Compo'!C$16:C$19, 0)), ""))</f>
        <v/>
      </c>
      <c r="I4483" s="12" t="str">
        <f>IF($E4483 &lt;&gt; "", IF(E4483 = 0, "", VLOOKUP(E4483,'Cond Perturbation'!A:B,2,FALSE)),"")</f>
        <v/>
      </c>
      <c r="J4483" s="28"/>
      <c r="K4483" s="29" t="str">
        <f>IF($B4483 &lt;&gt; "", IF(C4483="Oui",IF(H4483=1,IF(E4483=0,Résultat!G$8,IF(J4483="No",Résultat!$G$8,Résultat!$G$7)),IF(H4483=2,IF(E4483=0,Résultat!G$9,IF(J4483="No",Résultat!$G$9,Résultat!$G$7)),Résultat!$G$7)),IF(C4483 = "Totale", IF(H4483=1,IF(E4483=0,Résultat!G$8,IF(J4483="No",Résultat!$G$9,Résultat!$G$7)),IF(H4483=2,IF(E4483=0,Résultat!G$9,IF(J4483="No",Résultat!$G$9,Résultat!$G$7)),Résultat!$G$7)),Résultat!$G$7)), "")</f>
        <v/>
      </c>
    </row>
    <row r="4484" spans="1:11" ht="20.100000000000001" customHeight="1">
      <c r="A4484" s="26"/>
      <c r="B4484" s="27"/>
      <c r="C4484" s="11" t="str">
        <f>IF($B4484 &lt;&gt; "",VLOOKUP(MID(B4484,3,5),'Recyclabilité Prod Matx'!C:F,2,FALSE), "")</f>
        <v/>
      </c>
      <c r="D4484" s="11" t="str">
        <f>IF($B4484 &lt;&gt; "",VLOOKUP(MID(B4484,3,5),'Recyclabilité Prod Matx'!C:F,3,FALSE),"")</f>
        <v/>
      </c>
      <c r="E4484" s="11" t="str">
        <f>IF($B4484 &lt;&gt; "",VLOOKUP(MID(B4484,3,5),'Recyclabilité Prod Matx'!C:F,4,FALSE), "")</f>
        <v/>
      </c>
      <c r="F4484" s="12" t="str">
        <f>IF($B4484 &lt;&gt; "", IF(C4484="Totale","",IF(D4484 = 0, "", VLOOKUP(D4484,'Cond Compo'!A:B,2,FALSE))),"")</f>
        <v/>
      </c>
      <c r="G4484" s="28"/>
      <c r="H4484" s="11" t="str">
        <f xml:space="preserve"> IF(C4484="Totale",2,IF($G4484 &lt;&gt; "", IF(D4484 = "E",MATCH(G4484, 'Cond Compo'!D$16:D$18, 0), MATCH(G4484, 'Cond Compo'!C$16:C$19, 0)), ""))</f>
        <v/>
      </c>
      <c r="I4484" s="12" t="str">
        <f>IF($E4484 &lt;&gt; "", IF(E4484 = 0, "", VLOOKUP(E4484,'Cond Perturbation'!A:B,2,FALSE)),"")</f>
        <v/>
      </c>
      <c r="J4484" s="28"/>
      <c r="K4484" s="29" t="str">
        <f>IF($B4484 &lt;&gt; "", IF(C4484="Oui",IF(H4484=1,IF(E4484=0,Résultat!G$8,IF(J4484="No",Résultat!$G$8,Résultat!$G$7)),IF(H4484=2,IF(E4484=0,Résultat!G$9,IF(J4484="No",Résultat!$G$9,Résultat!$G$7)),Résultat!$G$7)),IF(C4484 = "Totale", IF(H4484=1,IF(E4484=0,Résultat!G$8,IF(J4484="No",Résultat!$G$9,Résultat!$G$7)),IF(H4484=2,IF(E4484=0,Résultat!G$9,IF(J4484="No",Résultat!$G$9,Résultat!$G$7)),Résultat!$G$7)),Résultat!$G$7)), "")</f>
        <v/>
      </c>
    </row>
    <row r="4485" spans="1:11" ht="20.100000000000001" customHeight="1">
      <c r="A4485" s="26"/>
      <c r="B4485" s="27"/>
      <c r="C4485" s="11" t="str">
        <f>IF($B4485 &lt;&gt; "",VLOOKUP(MID(B4485,3,5),'Recyclabilité Prod Matx'!C:F,2,FALSE), "")</f>
        <v/>
      </c>
      <c r="D4485" s="11" t="str">
        <f>IF($B4485 &lt;&gt; "",VLOOKUP(MID(B4485,3,5),'Recyclabilité Prod Matx'!C:F,3,FALSE),"")</f>
        <v/>
      </c>
      <c r="E4485" s="11" t="str">
        <f>IF($B4485 &lt;&gt; "",VLOOKUP(MID(B4485,3,5),'Recyclabilité Prod Matx'!C:F,4,FALSE), "")</f>
        <v/>
      </c>
      <c r="F4485" s="12" t="str">
        <f>IF($B4485 &lt;&gt; "", IF(C4485="Totale","",IF(D4485 = 0, "", VLOOKUP(D4485,'Cond Compo'!A:B,2,FALSE))),"")</f>
        <v/>
      </c>
      <c r="G4485" s="28"/>
      <c r="H4485" s="11" t="str">
        <f xml:space="preserve"> IF(C4485="Totale",2,IF($G4485 &lt;&gt; "", IF(D4485 = "E",MATCH(G4485, 'Cond Compo'!D$16:D$18, 0), MATCH(G4485, 'Cond Compo'!C$16:C$19, 0)), ""))</f>
        <v/>
      </c>
      <c r="I4485" s="12" t="str">
        <f>IF($E4485 &lt;&gt; "", IF(E4485 = 0, "", VLOOKUP(E4485,'Cond Perturbation'!A:B,2,FALSE)),"")</f>
        <v/>
      </c>
      <c r="J4485" s="28"/>
      <c r="K4485" s="29" t="str">
        <f>IF($B4485 &lt;&gt; "", IF(C4485="Oui",IF(H4485=1,IF(E4485=0,Résultat!G$8,IF(J4485="No",Résultat!$G$8,Résultat!$G$7)),IF(H4485=2,IF(E4485=0,Résultat!G$9,IF(J4485="No",Résultat!$G$9,Résultat!$G$7)),Résultat!$G$7)),IF(C4485 = "Totale", IF(H4485=1,IF(E4485=0,Résultat!G$8,IF(J4485="No",Résultat!$G$9,Résultat!$G$7)),IF(H4485=2,IF(E4485=0,Résultat!G$9,IF(J4485="No",Résultat!$G$9,Résultat!$G$7)),Résultat!$G$7)),Résultat!$G$7)), "")</f>
        <v/>
      </c>
    </row>
    <row r="4486" spans="1:11" ht="20.100000000000001" customHeight="1">
      <c r="A4486" s="26"/>
      <c r="B4486" s="27"/>
      <c r="C4486" s="11" t="str">
        <f>IF($B4486 &lt;&gt; "",VLOOKUP(MID(B4486,3,5),'Recyclabilité Prod Matx'!C:F,2,FALSE), "")</f>
        <v/>
      </c>
      <c r="D4486" s="11" t="str">
        <f>IF($B4486 &lt;&gt; "",VLOOKUP(MID(B4486,3,5),'Recyclabilité Prod Matx'!C:F,3,FALSE),"")</f>
        <v/>
      </c>
      <c r="E4486" s="11" t="str">
        <f>IF($B4486 &lt;&gt; "",VLOOKUP(MID(B4486,3,5),'Recyclabilité Prod Matx'!C:F,4,FALSE), "")</f>
        <v/>
      </c>
      <c r="F4486" s="12" t="str">
        <f>IF($B4486 &lt;&gt; "", IF(C4486="Totale","",IF(D4486 = 0, "", VLOOKUP(D4486,'Cond Compo'!A:B,2,FALSE))),"")</f>
        <v/>
      </c>
      <c r="G4486" s="28"/>
      <c r="H4486" s="11" t="str">
        <f xml:space="preserve"> IF(C4486="Totale",2,IF($G4486 &lt;&gt; "", IF(D4486 = "E",MATCH(G4486, 'Cond Compo'!D$16:D$18, 0), MATCH(G4486, 'Cond Compo'!C$16:C$19, 0)), ""))</f>
        <v/>
      </c>
      <c r="I4486" s="12" t="str">
        <f>IF($E4486 &lt;&gt; "", IF(E4486 = 0, "", VLOOKUP(E4486,'Cond Perturbation'!A:B,2,FALSE)),"")</f>
        <v/>
      </c>
      <c r="J4486" s="28"/>
      <c r="K4486" s="29" t="str">
        <f>IF($B4486 &lt;&gt; "", IF(C4486="Oui",IF(H4486=1,IF(E4486=0,Résultat!G$8,IF(J4486="No",Résultat!$G$8,Résultat!$G$7)),IF(H4486=2,IF(E4486=0,Résultat!G$9,IF(J4486="No",Résultat!$G$9,Résultat!$G$7)),Résultat!$G$7)),IF(C4486 = "Totale", IF(H4486=1,IF(E4486=0,Résultat!G$8,IF(J4486="No",Résultat!$G$9,Résultat!$G$7)),IF(H4486=2,IF(E4486=0,Résultat!G$9,IF(J4486="No",Résultat!$G$9,Résultat!$G$7)),Résultat!$G$7)),Résultat!$G$7)), "")</f>
        <v/>
      </c>
    </row>
    <row r="4487" spans="1:11" ht="20.100000000000001" customHeight="1">
      <c r="A4487" s="26"/>
      <c r="B4487" s="27"/>
      <c r="C4487" s="11" t="str">
        <f>IF($B4487 &lt;&gt; "",VLOOKUP(MID(B4487,3,5),'Recyclabilité Prod Matx'!C:F,2,FALSE), "")</f>
        <v/>
      </c>
      <c r="D4487" s="11" t="str">
        <f>IF($B4487 &lt;&gt; "",VLOOKUP(MID(B4487,3,5),'Recyclabilité Prod Matx'!C:F,3,FALSE),"")</f>
        <v/>
      </c>
      <c r="E4487" s="11" t="str">
        <f>IF($B4487 &lt;&gt; "",VLOOKUP(MID(B4487,3,5),'Recyclabilité Prod Matx'!C:F,4,FALSE), "")</f>
        <v/>
      </c>
      <c r="F4487" s="12" t="str">
        <f>IF($B4487 &lt;&gt; "", IF(C4487="Totale","",IF(D4487 = 0, "", VLOOKUP(D4487,'Cond Compo'!A:B,2,FALSE))),"")</f>
        <v/>
      </c>
      <c r="G4487" s="28"/>
      <c r="H4487" s="11" t="str">
        <f xml:space="preserve"> IF(C4487="Totale",2,IF($G4487 &lt;&gt; "", IF(D4487 = "E",MATCH(G4487, 'Cond Compo'!D$16:D$18, 0), MATCH(G4487, 'Cond Compo'!C$16:C$19, 0)), ""))</f>
        <v/>
      </c>
      <c r="I4487" s="12" t="str">
        <f>IF($E4487 &lt;&gt; "", IF(E4487 = 0, "", VLOOKUP(E4487,'Cond Perturbation'!A:B,2,FALSE)),"")</f>
        <v/>
      </c>
      <c r="J4487" s="28"/>
      <c r="K4487" s="29" t="str">
        <f>IF($B4487 &lt;&gt; "", IF(C4487="Oui",IF(H4487=1,IF(E4487=0,Résultat!G$8,IF(J4487="No",Résultat!$G$8,Résultat!$G$7)),IF(H4487=2,IF(E4487=0,Résultat!G$9,IF(J4487="No",Résultat!$G$9,Résultat!$G$7)),Résultat!$G$7)),IF(C4487 = "Totale", IF(H4487=1,IF(E4487=0,Résultat!G$8,IF(J4487="No",Résultat!$G$9,Résultat!$G$7)),IF(H4487=2,IF(E4487=0,Résultat!G$9,IF(J4487="No",Résultat!$G$9,Résultat!$G$7)),Résultat!$G$7)),Résultat!$G$7)), "")</f>
        <v/>
      </c>
    </row>
    <row r="4488" spans="1:11" ht="20.100000000000001" customHeight="1">
      <c r="A4488" s="26"/>
      <c r="B4488" s="27"/>
      <c r="C4488" s="11" t="str">
        <f>IF($B4488 &lt;&gt; "",VLOOKUP(MID(B4488,3,5),'Recyclabilité Prod Matx'!C:F,2,FALSE), "")</f>
        <v/>
      </c>
      <c r="D4488" s="11" t="str">
        <f>IF($B4488 &lt;&gt; "",VLOOKUP(MID(B4488,3,5),'Recyclabilité Prod Matx'!C:F,3,FALSE),"")</f>
        <v/>
      </c>
      <c r="E4488" s="11" t="str">
        <f>IF($B4488 &lt;&gt; "",VLOOKUP(MID(B4488,3,5),'Recyclabilité Prod Matx'!C:F,4,FALSE), "")</f>
        <v/>
      </c>
      <c r="F4488" s="12" t="str">
        <f>IF($B4488 &lt;&gt; "", IF(C4488="Totale","",IF(D4488 = 0, "", VLOOKUP(D4488,'Cond Compo'!A:B,2,FALSE))),"")</f>
        <v/>
      </c>
      <c r="G4488" s="28"/>
      <c r="H4488" s="11" t="str">
        <f xml:space="preserve"> IF(C4488="Totale",2,IF($G4488 &lt;&gt; "", IF(D4488 = "E",MATCH(G4488, 'Cond Compo'!D$16:D$18, 0), MATCH(G4488, 'Cond Compo'!C$16:C$19, 0)), ""))</f>
        <v/>
      </c>
      <c r="I4488" s="12" t="str">
        <f>IF($E4488 &lt;&gt; "", IF(E4488 = 0, "", VLOOKUP(E4488,'Cond Perturbation'!A:B,2,FALSE)),"")</f>
        <v/>
      </c>
      <c r="J4488" s="28"/>
      <c r="K4488" s="29" t="str">
        <f>IF($B4488 &lt;&gt; "", IF(C4488="Oui",IF(H4488=1,IF(E4488=0,Résultat!G$8,IF(J4488="No",Résultat!$G$8,Résultat!$G$7)),IF(H4488=2,IF(E4488=0,Résultat!G$9,IF(J4488="No",Résultat!$G$9,Résultat!$G$7)),Résultat!$G$7)),IF(C4488 = "Totale", IF(H4488=1,IF(E4488=0,Résultat!G$8,IF(J4488="No",Résultat!$G$9,Résultat!$G$7)),IF(H4488=2,IF(E4488=0,Résultat!G$9,IF(J4488="No",Résultat!$G$9,Résultat!$G$7)),Résultat!$G$7)),Résultat!$G$7)), "")</f>
        <v/>
      </c>
    </row>
    <row r="4489" spans="1:11" ht="20.100000000000001" customHeight="1">
      <c r="A4489" s="26"/>
      <c r="B4489" s="27"/>
      <c r="C4489" s="11" t="str">
        <f>IF($B4489 &lt;&gt; "",VLOOKUP(MID(B4489,3,5),'Recyclabilité Prod Matx'!C:F,2,FALSE), "")</f>
        <v/>
      </c>
      <c r="D4489" s="11" t="str">
        <f>IF($B4489 &lt;&gt; "",VLOOKUP(MID(B4489,3,5),'Recyclabilité Prod Matx'!C:F,3,FALSE),"")</f>
        <v/>
      </c>
      <c r="E4489" s="11" t="str">
        <f>IF($B4489 &lt;&gt; "",VLOOKUP(MID(B4489,3,5),'Recyclabilité Prod Matx'!C:F,4,FALSE), "")</f>
        <v/>
      </c>
      <c r="F4489" s="12" t="str">
        <f>IF($B4489 &lt;&gt; "", IF(C4489="Totale","",IF(D4489 = 0, "", VLOOKUP(D4489,'Cond Compo'!A:B,2,FALSE))),"")</f>
        <v/>
      </c>
      <c r="G4489" s="28"/>
      <c r="H4489" s="11" t="str">
        <f xml:space="preserve"> IF(C4489="Totale",2,IF($G4489 &lt;&gt; "", IF(D4489 = "E",MATCH(G4489, 'Cond Compo'!D$16:D$18, 0), MATCH(G4489, 'Cond Compo'!C$16:C$19, 0)), ""))</f>
        <v/>
      </c>
      <c r="I4489" s="12" t="str">
        <f>IF($E4489 &lt;&gt; "", IF(E4489 = 0, "", VLOOKUP(E4489,'Cond Perturbation'!A:B,2,FALSE)),"")</f>
        <v/>
      </c>
      <c r="J4489" s="28"/>
      <c r="K4489" s="29" t="str">
        <f>IF($B4489 &lt;&gt; "", IF(C4489="Oui",IF(H4489=1,IF(E4489=0,Résultat!G$8,IF(J4489="No",Résultat!$G$8,Résultat!$G$7)),IF(H4489=2,IF(E4489=0,Résultat!G$9,IF(J4489="No",Résultat!$G$9,Résultat!$G$7)),Résultat!$G$7)),IF(C4489 = "Totale", IF(H4489=1,IF(E4489=0,Résultat!G$8,IF(J4489="No",Résultat!$G$9,Résultat!$G$7)),IF(H4489=2,IF(E4489=0,Résultat!G$9,IF(J4489="No",Résultat!$G$9,Résultat!$G$7)),Résultat!$G$7)),Résultat!$G$7)), "")</f>
        <v/>
      </c>
    </row>
    <row r="4490" spans="1:11" ht="20.100000000000001" customHeight="1">
      <c r="A4490" s="26"/>
      <c r="B4490" s="27"/>
      <c r="C4490" s="11" t="str">
        <f>IF($B4490 &lt;&gt; "",VLOOKUP(MID(B4490,3,5),'Recyclabilité Prod Matx'!C:F,2,FALSE), "")</f>
        <v/>
      </c>
      <c r="D4490" s="11" t="str">
        <f>IF($B4490 &lt;&gt; "",VLOOKUP(MID(B4490,3,5),'Recyclabilité Prod Matx'!C:F,3,FALSE),"")</f>
        <v/>
      </c>
      <c r="E4490" s="11" t="str">
        <f>IF($B4490 &lt;&gt; "",VLOOKUP(MID(B4490,3,5),'Recyclabilité Prod Matx'!C:F,4,FALSE), "")</f>
        <v/>
      </c>
      <c r="F4490" s="12" t="str">
        <f>IF($B4490 &lt;&gt; "", IF(C4490="Totale","",IF(D4490 = 0, "", VLOOKUP(D4490,'Cond Compo'!A:B,2,FALSE))),"")</f>
        <v/>
      </c>
      <c r="G4490" s="28"/>
      <c r="H4490" s="11" t="str">
        <f xml:space="preserve"> IF(C4490="Totale",2,IF($G4490 &lt;&gt; "", IF(D4490 = "E",MATCH(G4490, 'Cond Compo'!D$16:D$18, 0), MATCH(G4490, 'Cond Compo'!C$16:C$19, 0)), ""))</f>
        <v/>
      </c>
      <c r="I4490" s="12" t="str">
        <f>IF($E4490 &lt;&gt; "", IF(E4490 = 0, "", VLOOKUP(E4490,'Cond Perturbation'!A:B,2,FALSE)),"")</f>
        <v/>
      </c>
      <c r="J4490" s="28"/>
      <c r="K4490" s="29" t="str">
        <f>IF($B4490 &lt;&gt; "", IF(C4490="Oui",IF(H4490=1,IF(E4490=0,Résultat!G$8,IF(J4490="No",Résultat!$G$8,Résultat!$G$7)),IF(H4490=2,IF(E4490=0,Résultat!G$9,IF(J4490="No",Résultat!$G$9,Résultat!$G$7)),Résultat!$G$7)),IF(C4490 = "Totale", IF(H4490=1,IF(E4490=0,Résultat!G$8,IF(J4490="No",Résultat!$G$9,Résultat!$G$7)),IF(H4490=2,IF(E4490=0,Résultat!G$9,IF(J4490="No",Résultat!$G$9,Résultat!$G$7)),Résultat!$G$7)),Résultat!$G$7)), "")</f>
        <v/>
      </c>
    </row>
    <row r="4491" spans="1:11" ht="20.100000000000001" customHeight="1">
      <c r="A4491" s="26"/>
      <c r="B4491" s="27"/>
      <c r="C4491" s="11" t="str">
        <f>IF($B4491 &lt;&gt; "",VLOOKUP(MID(B4491,3,5),'Recyclabilité Prod Matx'!C:F,2,FALSE), "")</f>
        <v/>
      </c>
      <c r="D4491" s="11" t="str">
        <f>IF($B4491 &lt;&gt; "",VLOOKUP(MID(B4491,3,5),'Recyclabilité Prod Matx'!C:F,3,FALSE),"")</f>
        <v/>
      </c>
      <c r="E4491" s="11" t="str">
        <f>IF($B4491 &lt;&gt; "",VLOOKUP(MID(B4491,3,5),'Recyclabilité Prod Matx'!C:F,4,FALSE), "")</f>
        <v/>
      </c>
      <c r="F4491" s="12" t="str">
        <f>IF($B4491 &lt;&gt; "", IF(C4491="Totale","",IF(D4491 = 0, "", VLOOKUP(D4491,'Cond Compo'!A:B,2,FALSE))),"")</f>
        <v/>
      </c>
      <c r="G4491" s="28"/>
      <c r="H4491" s="11" t="str">
        <f xml:space="preserve"> IF(C4491="Totale",2,IF($G4491 &lt;&gt; "", IF(D4491 = "E",MATCH(G4491, 'Cond Compo'!D$16:D$18, 0), MATCH(G4491, 'Cond Compo'!C$16:C$19, 0)), ""))</f>
        <v/>
      </c>
      <c r="I4491" s="12" t="str">
        <f>IF($E4491 &lt;&gt; "", IF(E4491 = 0, "", VLOOKUP(E4491,'Cond Perturbation'!A:B,2,FALSE)),"")</f>
        <v/>
      </c>
      <c r="J4491" s="28"/>
      <c r="K4491" s="29" t="str">
        <f>IF($B4491 &lt;&gt; "", IF(C4491="Oui",IF(H4491=1,IF(E4491=0,Résultat!G$8,IF(J4491="No",Résultat!$G$8,Résultat!$G$7)),IF(H4491=2,IF(E4491=0,Résultat!G$9,IF(J4491="No",Résultat!$G$9,Résultat!$G$7)),Résultat!$G$7)),IF(C4491 = "Totale", IF(H4491=1,IF(E4491=0,Résultat!G$8,IF(J4491="No",Résultat!$G$9,Résultat!$G$7)),IF(H4491=2,IF(E4491=0,Résultat!G$9,IF(J4491="No",Résultat!$G$9,Résultat!$G$7)),Résultat!$G$7)),Résultat!$G$7)), "")</f>
        <v/>
      </c>
    </row>
    <row r="4492" spans="1:11" ht="20.100000000000001" customHeight="1">
      <c r="A4492" s="26"/>
      <c r="B4492" s="27"/>
      <c r="C4492" s="11" t="str">
        <f>IF($B4492 &lt;&gt; "",VLOOKUP(MID(B4492,3,5),'Recyclabilité Prod Matx'!C:F,2,FALSE), "")</f>
        <v/>
      </c>
      <c r="D4492" s="11" t="str">
        <f>IF($B4492 &lt;&gt; "",VLOOKUP(MID(B4492,3,5),'Recyclabilité Prod Matx'!C:F,3,FALSE),"")</f>
        <v/>
      </c>
      <c r="E4492" s="11" t="str">
        <f>IF($B4492 &lt;&gt; "",VLOOKUP(MID(B4492,3,5),'Recyclabilité Prod Matx'!C:F,4,FALSE), "")</f>
        <v/>
      </c>
      <c r="F4492" s="12" t="str">
        <f>IF($B4492 &lt;&gt; "", IF(C4492="Totale","",IF(D4492 = 0, "", VLOOKUP(D4492,'Cond Compo'!A:B,2,FALSE))),"")</f>
        <v/>
      </c>
      <c r="G4492" s="28"/>
      <c r="H4492" s="11" t="str">
        <f xml:space="preserve"> IF(C4492="Totale",2,IF($G4492 &lt;&gt; "", IF(D4492 = "E",MATCH(G4492, 'Cond Compo'!D$16:D$18, 0), MATCH(G4492, 'Cond Compo'!C$16:C$19, 0)), ""))</f>
        <v/>
      </c>
      <c r="I4492" s="12" t="str">
        <f>IF($E4492 &lt;&gt; "", IF(E4492 = 0, "", VLOOKUP(E4492,'Cond Perturbation'!A:B,2,FALSE)),"")</f>
        <v/>
      </c>
      <c r="J4492" s="28"/>
      <c r="K4492" s="29" t="str">
        <f>IF($B4492 &lt;&gt; "", IF(C4492="Oui",IF(H4492=1,IF(E4492=0,Résultat!G$8,IF(J4492="No",Résultat!$G$8,Résultat!$G$7)),IF(H4492=2,IF(E4492=0,Résultat!G$9,IF(J4492="No",Résultat!$G$9,Résultat!$G$7)),Résultat!$G$7)),IF(C4492 = "Totale", IF(H4492=1,IF(E4492=0,Résultat!G$8,IF(J4492="No",Résultat!$G$9,Résultat!$G$7)),IF(H4492=2,IF(E4492=0,Résultat!G$9,IF(J4492="No",Résultat!$G$9,Résultat!$G$7)),Résultat!$G$7)),Résultat!$G$7)), "")</f>
        <v/>
      </c>
    </row>
    <row r="4493" spans="1:11" ht="20.100000000000001" customHeight="1">
      <c r="A4493" s="26"/>
      <c r="B4493" s="27"/>
      <c r="C4493" s="11" t="str">
        <f>IF($B4493 &lt;&gt; "",VLOOKUP(MID(B4493,3,5),'Recyclabilité Prod Matx'!C:F,2,FALSE), "")</f>
        <v/>
      </c>
      <c r="D4493" s="11" t="str">
        <f>IF($B4493 &lt;&gt; "",VLOOKUP(MID(B4493,3,5),'Recyclabilité Prod Matx'!C:F,3,FALSE),"")</f>
        <v/>
      </c>
      <c r="E4493" s="11" t="str">
        <f>IF($B4493 &lt;&gt; "",VLOOKUP(MID(B4493,3,5),'Recyclabilité Prod Matx'!C:F,4,FALSE), "")</f>
        <v/>
      </c>
      <c r="F4493" s="12" t="str">
        <f>IF($B4493 &lt;&gt; "", IF(C4493="Totale","",IF(D4493 = 0, "", VLOOKUP(D4493,'Cond Compo'!A:B,2,FALSE))),"")</f>
        <v/>
      </c>
      <c r="G4493" s="28"/>
      <c r="H4493" s="11" t="str">
        <f xml:space="preserve"> IF(C4493="Totale",2,IF($G4493 &lt;&gt; "", IF(D4493 = "E",MATCH(G4493, 'Cond Compo'!D$16:D$18, 0), MATCH(G4493, 'Cond Compo'!C$16:C$19, 0)), ""))</f>
        <v/>
      </c>
      <c r="I4493" s="12" t="str">
        <f>IF($E4493 &lt;&gt; "", IF(E4493 = 0, "", VLOOKUP(E4493,'Cond Perturbation'!A:B,2,FALSE)),"")</f>
        <v/>
      </c>
      <c r="J4493" s="28"/>
      <c r="K4493" s="29" t="str">
        <f>IF($B4493 &lt;&gt; "", IF(C4493="Oui",IF(H4493=1,IF(E4493=0,Résultat!G$8,IF(J4493="No",Résultat!$G$8,Résultat!$G$7)),IF(H4493=2,IF(E4493=0,Résultat!G$9,IF(J4493="No",Résultat!$G$9,Résultat!$G$7)),Résultat!$G$7)),IF(C4493 = "Totale", IF(H4493=1,IF(E4493=0,Résultat!G$8,IF(J4493="No",Résultat!$G$9,Résultat!$G$7)),IF(H4493=2,IF(E4493=0,Résultat!G$9,IF(J4493="No",Résultat!$G$9,Résultat!$G$7)),Résultat!$G$7)),Résultat!$G$7)), "")</f>
        <v/>
      </c>
    </row>
    <row r="4494" spans="1:11" ht="20.100000000000001" customHeight="1">
      <c r="A4494" s="26"/>
      <c r="B4494" s="27"/>
      <c r="C4494" s="11" t="str">
        <f>IF($B4494 &lt;&gt; "",VLOOKUP(MID(B4494,3,5),'Recyclabilité Prod Matx'!C:F,2,FALSE), "")</f>
        <v/>
      </c>
      <c r="D4494" s="11" t="str">
        <f>IF($B4494 &lt;&gt; "",VLOOKUP(MID(B4494,3,5),'Recyclabilité Prod Matx'!C:F,3,FALSE),"")</f>
        <v/>
      </c>
      <c r="E4494" s="11" t="str">
        <f>IF($B4494 &lt;&gt; "",VLOOKUP(MID(B4494,3,5),'Recyclabilité Prod Matx'!C:F,4,FALSE), "")</f>
        <v/>
      </c>
      <c r="F4494" s="12" t="str">
        <f>IF($B4494 &lt;&gt; "", IF(C4494="Totale","",IF(D4494 = 0, "", VLOOKUP(D4494,'Cond Compo'!A:B,2,FALSE))),"")</f>
        <v/>
      </c>
      <c r="G4494" s="28"/>
      <c r="H4494" s="11" t="str">
        <f xml:space="preserve"> IF(C4494="Totale",2,IF($G4494 &lt;&gt; "", IF(D4494 = "E",MATCH(G4494, 'Cond Compo'!D$16:D$18, 0), MATCH(G4494, 'Cond Compo'!C$16:C$19, 0)), ""))</f>
        <v/>
      </c>
      <c r="I4494" s="12" t="str">
        <f>IF($E4494 &lt;&gt; "", IF(E4494 = 0, "", VLOOKUP(E4494,'Cond Perturbation'!A:B,2,FALSE)),"")</f>
        <v/>
      </c>
      <c r="J4494" s="28"/>
      <c r="K4494" s="29" t="str">
        <f>IF($B4494 &lt;&gt; "", IF(C4494="Oui",IF(H4494=1,IF(E4494=0,Résultat!G$8,IF(J4494="No",Résultat!$G$8,Résultat!$G$7)),IF(H4494=2,IF(E4494=0,Résultat!G$9,IF(J4494="No",Résultat!$G$9,Résultat!$G$7)),Résultat!$G$7)),IF(C4494 = "Totale", IF(H4494=1,IF(E4494=0,Résultat!G$8,IF(J4494="No",Résultat!$G$9,Résultat!$G$7)),IF(H4494=2,IF(E4494=0,Résultat!G$9,IF(J4494="No",Résultat!$G$9,Résultat!$G$7)),Résultat!$G$7)),Résultat!$G$7)), "")</f>
        <v/>
      </c>
    </row>
    <row r="4495" spans="1:11" ht="20.100000000000001" customHeight="1">
      <c r="A4495" s="26"/>
      <c r="B4495" s="27"/>
      <c r="C4495" s="11" t="str">
        <f>IF($B4495 &lt;&gt; "",VLOOKUP(MID(B4495,3,5),'Recyclabilité Prod Matx'!C:F,2,FALSE), "")</f>
        <v/>
      </c>
      <c r="D4495" s="11" t="str">
        <f>IF($B4495 &lt;&gt; "",VLOOKUP(MID(B4495,3,5),'Recyclabilité Prod Matx'!C:F,3,FALSE),"")</f>
        <v/>
      </c>
      <c r="E4495" s="11" t="str">
        <f>IF($B4495 &lt;&gt; "",VLOOKUP(MID(B4495,3,5),'Recyclabilité Prod Matx'!C:F,4,FALSE), "")</f>
        <v/>
      </c>
      <c r="F4495" s="12" t="str">
        <f>IF($B4495 &lt;&gt; "", IF(C4495="Totale","",IF(D4495 = 0, "", VLOOKUP(D4495,'Cond Compo'!A:B,2,FALSE))),"")</f>
        <v/>
      </c>
      <c r="G4495" s="28"/>
      <c r="H4495" s="11" t="str">
        <f xml:space="preserve"> IF(C4495="Totale",2,IF($G4495 &lt;&gt; "", IF(D4495 = "E",MATCH(G4495, 'Cond Compo'!D$16:D$18, 0), MATCH(G4495, 'Cond Compo'!C$16:C$19, 0)), ""))</f>
        <v/>
      </c>
      <c r="I4495" s="12" t="str">
        <f>IF($E4495 &lt;&gt; "", IF(E4495 = 0, "", VLOOKUP(E4495,'Cond Perturbation'!A:B,2,FALSE)),"")</f>
        <v/>
      </c>
      <c r="J4495" s="28"/>
      <c r="K4495" s="29" t="str">
        <f>IF($B4495 &lt;&gt; "", IF(C4495="Oui",IF(H4495=1,IF(E4495=0,Résultat!G$8,IF(J4495="No",Résultat!$G$8,Résultat!$G$7)),IF(H4495=2,IF(E4495=0,Résultat!G$9,IF(J4495="No",Résultat!$G$9,Résultat!$G$7)),Résultat!$G$7)),IF(C4495 = "Totale", IF(H4495=1,IF(E4495=0,Résultat!G$8,IF(J4495="No",Résultat!$G$9,Résultat!$G$7)),IF(H4495=2,IF(E4495=0,Résultat!G$9,IF(J4495="No",Résultat!$G$9,Résultat!$G$7)),Résultat!$G$7)),Résultat!$G$7)), "")</f>
        <v/>
      </c>
    </row>
    <row r="4496" spans="1:11" ht="20.100000000000001" customHeight="1">
      <c r="A4496" s="26"/>
      <c r="B4496" s="27"/>
      <c r="C4496" s="11" t="str">
        <f>IF($B4496 &lt;&gt; "",VLOOKUP(MID(B4496,3,5),'Recyclabilité Prod Matx'!C:F,2,FALSE), "")</f>
        <v/>
      </c>
      <c r="D4496" s="11" t="str">
        <f>IF($B4496 &lt;&gt; "",VLOOKUP(MID(B4496,3,5),'Recyclabilité Prod Matx'!C:F,3,FALSE),"")</f>
        <v/>
      </c>
      <c r="E4496" s="11" t="str">
        <f>IF($B4496 &lt;&gt; "",VLOOKUP(MID(B4496,3,5),'Recyclabilité Prod Matx'!C:F,4,FALSE), "")</f>
        <v/>
      </c>
      <c r="F4496" s="12" t="str">
        <f>IF($B4496 &lt;&gt; "", IF(C4496="Totale","",IF(D4496 = 0, "", VLOOKUP(D4496,'Cond Compo'!A:B,2,FALSE))),"")</f>
        <v/>
      </c>
      <c r="G4496" s="28"/>
      <c r="H4496" s="11" t="str">
        <f xml:space="preserve"> IF(C4496="Totale",2,IF($G4496 &lt;&gt; "", IF(D4496 = "E",MATCH(G4496, 'Cond Compo'!D$16:D$18, 0), MATCH(G4496, 'Cond Compo'!C$16:C$19, 0)), ""))</f>
        <v/>
      </c>
      <c r="I4496" s="12" t="str">
        <f>IF($E4496 &lt;&gt; "", IF(E4496 = 0, "", VLOOKUP(E4496,'Cond Perturbation'!A:B,2,FALSE)),"")</f>
        <v/>
      </c>
      <c r="J4496" s="28"/>
      <c r="K4496" s="29" t="str">
        <f>IF($B4496 &lt;&gt; "", IF(C4496="Oui",IF(H4496=1,IF(E4496=0,Résultat!G$8,IF(J4496="No",Résultat!$G$8,Résultat!$G$7)),IF(H4496=2,IF(E4496=0,Résultat!G$9,IF(J4496="No",Résultat!$G$9,Résultat!$G$7)),Résultat!$G$7)),IF(C4496 = "Totale", IF(H4496=1,IF(E4496=0,Résultat!G$8,IF(J4496="No",Résultat!$G$9,Résultat!$G$7)),IF(H4496=2,IF(E4496=0,Résultat!G$9,IF(J4496="No",Résultat!$G$9,Résultat!$G$7)),Résultat!$G$7)),Résultat!$G$7)), "")</f>
        <v/>
      </c>
    </row>
    <row r="4497" spans="1:11" ht="20.100000000000001" customHeight="1">
      <c r="A4497" s="26"/>
      <c r="B4497" s="27"/>
      <c r="C4497" s="11" t="str">
        <f>IF($B4497 &lt;&gt; "",VLOOKUP(MID(B4497,3,5),'Recyclabilité Prod Matx'!C:F,2,FALSE), "")</f>
        <v/>
      </c>
      <c r="D4497" s="11" t="str">
        <f>IF($B4497 &lt;&gt; "",VLOOKUP(MID(B4497,3,5),'Recyclabilité Prod Matx'!C:F,3,FALSE),"")</f>
        <v/>
      </c>
      <c r="E4497" s="11" t="str">
        <f>IF($B4497 &lt;&gt; "",VLOOKUP(MID(B4497,3,5),'Recyclabilité Prod Matx'!C:F,4,FALSE), "")</f>
        <v/>
      </c>
      <c r="F4497" s="12" t="str">
        <f>IF($B4497 &lt;&gt; "", IF(C4497="Totale","",IF(D4497 = 0, "", VLOOKUP(D4497,'Cond Compo'!A:B,2,FALSE))),"")</f>
        <v/>
      </c>
      <c r="G4497" s="28"/>
      <c r="H4497" s="11" t="str">
        <f xml:space="preserve"> IF(C4497="Totale",2,IF($G4497 &lt;&gt; "", IF(D4497 = "E",MATCH(G4497, 'Cond Compo'!D$16:D$18, 0), MATCH(G4497, 'Cond Compo'!C$16:C$19, 0)), ""))</f>
        <v/>
      </c>
      <c r="I4497" s="12" t="str">
        <f>IF($E4497 &lt;&gt; "", IF(E4497 = 0, "", VLOOKUP(E4497,'Cond Perturbation'!A:B,2,FALSE)),"")</f>
        <v/>
      </c>
      <c r="J4497" s="28"/>
      <c r="K4497" s="29" t="str">
        <f>IF($B4497 &lt;&gt; "", IF(C4497="Oui",IF(H4497=1,IF(E4497=0,Résultat!G$8,IF(J4497="No",Résultat!$G$8,Résultat!$G$7)),IF(H4497=2,IF(E4497=0,Résultat!G$9,IF(J4497="No",Résultat!$G$9,Résultat!$G$7)),Résultat!$G$7)),IF(C4497 = "Totale", IF(H4497=1,IF(E4497=0,Résultat!G$8,IF(J4497="No",Résultat!$G$9,Résultat!$G$7)),IF(H4497=2,IF(E4497=0,Résultat!G$9,IF(J4497="No",Résultat!$G$9,Résultat!$G$7)),Résultat!$G$7)),Résultat!$G$7)), "")</f>
        <v/>
      </c>
    </row>
    <row r="4498" spans="1:11" ht="20.100000000000001" customHeight="1">
      <c r="A4498" s="26"/>
      <c r="B4498" s="27"/>
      <c r="C4498" s="11" t="str">
        <f>IF($B4498 &lt;&gt; "",VLOOKUP(MID(B4498,3,5),'Recyclabilité Prod Matx'!C:F,2,FALSE), "")</f>
        <v/>
      </c>
      <c r="D4498" s="11" t="str">
        <f>IF($B4498 &lt;&gt; "",VLOOKUP(MID(B4498,3,5),'Recyclabilité Prod Matx'!C:F,3,FALSE),"")</f>
        <v/>
      </c>
      <c r="E4498" s="11" t="str">
        <f>IF($B4498 &lt;&gt; "",VLOOKUP(MID(B4498,3,5),'Recyclabilité Prod Matx'!C:F,4,FALSE), "")</f>
        <v/>
      </c>
      <c r="F4498" s="12" t="str">
        <f>IF($B4498 &lt;&gt; "", IF(C4498="Totale","",IF(D4498 = 0, "", VLOOKUP(D4498,'Cond Compo'!A:B,2,FALSE))),"")</f>
        <v/>
      </c>
      <c r="G4498" s="28"/>
      <c r="H4498" s="11" t="str">
        <f xml:space="preserve"> IF(C4498="Totale",2,IF($G4498 &lt;&gt; "", IF(D4498 = "E",MATCH(G4498, 'Cond Compo'!D$16:D$18, 0), MATCH(G4498, 'Cond Compo'!C$16:C$19, 0)), ""))</f>
        <v/>
      </c>
      <c r="I4498" s="12" t="str">
        <f>IF($E4498 &lt;&gt; "", IF(E4498 = 0, "", VLOOKUP(E4498,'Cond Perturbation'!A:B,2,FALSE)),"")</f>
        <v/>
      </c>
      <c r="J4498" s="28"/>
      <c r="K4498" s="29" t="str">
        <f>IF($B4498 &lt;&gt; "", IF(C4498="Oui",IF(H4498=1,IF(E4498=0,Résultat!G$8,IF(J4498="No",Résultat!$G$8,Résultat!$G$7)),IF(H4498=2,IF(E4498=0,Résultat!G$9,IF(J4498="No",Résultat!$G$9,Résultat!$G$7)),Résultat!$G$7)),IF(C4498 = "Totale", IF(H4498=1,IF(E4498=0,Résultat!G$8,IF(J4498="No",Résultat!$G$9,Résultat!$G$7)),IF(H4498=2,IF(E4498=0,Résultat!G$9,IF(J4498="No",Résultat!$G$9,Résultat!$G$7)),Résultat!$G$7)),Résultat!$G$7)), "")</f>
        <v/>
      </c>
    </row>
    <row r="4499" spans="1:11" ht="20.100000000000001" customHeight="1">
      <c r="A4499" s="26"/>
      <c r="B4499" s="27"/>
      <c r="C4499" s="11" t="str">
        <f>IF($B4499 &lt;&gt; "",VLOOKUP(MID(B4499,3,5),'Recyclabilité Prod Matx'!C:F,2,FALSE), "")</f>
        <v/>
      </c>
      <c r="D4499" s="11" t="str">
        <f>IF($B4499 &lt;&gt; "",VLOOKUP(MID(B4499,3,5),'Recyclabilité Prod Matx'!C:F,3,FALSE),"")</f>
        <v/>
      </c>
      <c r="E4499" s="11" t="str">
        <f>IF($B4499 &lt;&gt; "",VLOOKUP(MID(B4499,3,5),'Recyclabilité Prod Matx'!C:F,4,FALSE), "")</f>
        <v/>
      </c>
      <c r="F4499" s="12" t="str">
        <f>IF($B4499 &lt;&gt; "", IF(C4499="Totale","",IF(D4499 = 0, "", VLOOKUP(D4499,'Cond Compo'!A:B,2,FALSE))),"")</f>
        <v/>
      </c>
      <c r="G4499" s="28"/>
      <c r="H4499" s="11" t="str">
        <f xml:space="preserve"> IF(C4499="Totale",2,IF($G4499 &lt;&gt; "", IF(D4499 = "E",MATCH(G4499, 'Cond Compo'!D$16:D$18, 0), MATCH(G4499, 'Cond Compo'!C$16:C$19, 0)), ""))</f>
        <v/>
      </c>
      <c r="I4499" s="12" t="str">
        <f>IF($E4499 &lt;&gt; "", IF(E4499 = 0, "", VLOOKUP(E4499,'Cond Perturbation'!A:B,2,FALSE)),"")</f>
        <v/>
      </c>
      <c r="J4499" s="28"/>
      <c r="K4499" s="29" t="str">
        <f>IF($B4499 &lt;&gt; "", IF(C4499="Oui",IF(H4499=1,IF(E4499=0,Résultat!G$8,IF(J4499="No",Résultat!$G$8,Résultat!$G$7)),IF(H4499=2,IF(E4499=0,Résultat!G$9,IF(J4499="No",Résultat!$G$9,Résultat!$G$7)),Résultat!$G$7)),IF(C4499 = "Totale", IF(H4499=1,IF(E4499=0,Résultat!G$8,IF(J4499="No",Résultat!$G$9,Résultat!$G$7)),IF(H4499=2,IF(E4499=0,Résultat!G$9,IF(J4499="No",Résultat!$G$9,Résultat!$G$7)),Résultat!$G$7)),Résultat!$G$7)), "")</f>
        <v/>
      </c>
    </row>
    <row r="4500" spans="1:11" ht="20.100000000000001" customHeight="1">
      <c r="A4500" s="26"/>
      <c r="B4500" s="27"/>
      <c r="C4500" s="11" t="str">
        <f>IF($B4500 &lt;&gt; "",VLOOKUP(MID(B4500,3,5),'Recyclabilité Prod Matx'!C:F,2,FALSE), "")</f>
        <v/>
      </c>
      <c r="D4500" s="11" t="str">
        <f>IF($B4500 &lt;&gt; "",VLOOKUP(MID(B4500,3,5),'Recyclabilité Prod Matx'!C:F,3,FALSE),"")</f>
        <v/>
      </c>
      <c r="E4500" s="11" t="str">
        <f>IF($B4500 &lt;&gt; "",VLOOKUP(MID(B4500,3,5),'Recyclabilité Prod Matx'!C:F,4,FALSE), "")</f>
        <v/>
      </c>
      <c r="F4500" s="12" t="str">
        <f>IF($B4500 &lt;&gt; "", IF(C4500="Totale","",IF(D4500 = 0, "", VLOOKUP(D4500,'Cond Compo'!A:B,2,FALSE))),"")</f>
        <v/>
      </c>
      <c r="G4500" s="28"/>
      <c r="H4500" s="11" t="str">
        <f xml:space="preserve"> IF(C4500="Totale",2,IF($G4500 &lt;&gt; "", IF(D4500 = "E",MATCH(G4500, 'Cond Compo'!D$16:D$18, 0), MATCH(G4500, 'Cond Compo'!C$16:C$19, 0)), ""))</f>
        <v/>
      </c>
      <c r="I4500" s="12" t="str">
        <f>IF($E4500 &lt;&gt; "", IF(E4500 = 0, "", VLOOKUP(E4500,'Cond Perturbation'!A:B,2,FALSE)),"")</f>
        <v/>
      </c>
      <c r="J4500" s="28"/>
      <c r="K4500" s="29" t="str">
        <f>IF($B4500 &lt;&gt; "", IF(C4500="Oui",IF(H4500=1,IF(E4500=0,Résultat!G$8,IF(J4500="No",Résultat!$G$8,Résultat!$G$7)),IF(H4500=2,IF(E4500=0,Résultat!G$9,IF(J4500="No",Résultat!$G$9,Résultat!$G$7)),Résultat!$G$7)),IF(C4500 = "Totale", IF(H4500=1,IF(E4500=0,Résultat!G$8,IF(J4500="No",Résultat!$G$9,Résultat!$G$7)),IF(H4500=2,IF(E4500=0,Résultat!G$9,IF(J4500="No",Résultat!$G$9,Résultat!$G$7)),Résultat!$G$7)),Résultat!$G$7)), "")</f>
        <v/>
      </c>
    </row>
    <row r="4501" spans="1:11" ht="20.100000000000001" customHeight="1">
      <c r="A4501" s="26"/>
      <c r="B4501" s="27"/>
      <c r="C4501" s="11" t="str">
        <f>IF($B4501 &lt;&gt; "",VLOOKUP(MID(B4501,3,5),'Recyclabilité Prod Matx'!C:F,2,FALSE), "")</f>
        <v/>
      </c>
      <c r="D4501" s="11" t="str">
        <f>IF($B4501 &lt;&gt; "",VLOOKUP(MID(B4501,3,5),'Recyclabilité Prod Matx'!C:F,3,FALSE),"")</f>
        <v/>
      </c>
      <c r="E4501" s="11" t="str">
        <f>IF($B4501 &lt;&gt; "",VLOOKUP(MID(B4501,3,5),'Recyclabilité Prod Matx'!C:F,4,FALSE), "")</f>
        <v/>
      </c>
      <c r="F4501" s="12" t="str">
        <f>IF($B4501 &lt;&gt; "", IF(C4501="Totale","",IF(D4501 = 0, "", VLOOKUP(D4501,'Cond Compo'!A:B,2,FALSE))),"")</f>
        <v/>
      </c>
      <c r="G4501" s="28"/>
      <c r="H4501" s="11" t="str">
        <f xml:space="preserve"> IF(C4501="Totale",2,IF($G4501 &lt;&gt; "", IF(D4501 = "E",MATCH(G4501, 'Cond Compo'!D$16:D$18, 0), MATCH(G4501, 'Cond Compo'!C$16:C$19, 0)), ""))</f>
        <v/>
      </c>
      <c r="I4501" s="12" t="str">
        <f>IF($E4501 &lt;&gt; "", IF(E4501 = 0, "", VLOOKUP(E4501,'Cond Perturbation'!A:B,2,FALSE)),"")</f>
        <v/>
      </c>
      <c r="J4501" s="28"/>
      <c r="K4501" s="29" t="str">
        <f>IF($B4501 &lt;&gt; "", IF(C4501="Oui",IF(H4501=1,IF(E4501=0,Résultat!G$8,IF(J4501="No",Résultat!$G$8,Résultat!$G$7)),IF(H4501=2,IF(E4501=0,Résultat!G$9,IF(J4501="No",Résultat!$G$9,Résultat!$G$7)),Résultat!$G$7)),IF(C4501 = "Totale", IF(H4501=1,IF(E4501=0,Résultat!G$8,IF(J4501="No",Résultat!$G$9,Résultat!$G$7)),IF(H4501=2,IF(E4501=0,Résultat!G$9,IF(J4501="No",Résultat!$G$9,Résultat!$G$7)),Résultat!$G$7)),Résultat!$G$7)), "")</f>
        <v/>
      </c>
    </row>
    <row r="4502" spans="1:11" ht="20.100000000000001" customHeight="1">
      <c r="A4502" s="26"/>
      <c r="B4502" s="27"/>
      <c r="C4502" s="11" t="str">
        <f>IF($B4502 &lt;&gt; "",VLOOKUP(MID(B4502,3,5),'Recyclabilité Prod Matx'!C:F,2,FALSE), "")</f>
        <v/>
      </c>
      <c r="D4502" s="11" t="str">
        <f>IF($B4502 &lt;&gt; "",VLOOKUP(MID(B4502,3,5),'Recyclabilité Prod Matx'!C:F,3,FALSE),"")</f>
        <v/>
      </c>
      <c r="E4502" s="11" t="str">
        <f>IF($B4502 &lt;&gt; "",VLOOKUP(MID(B4502,3,5),'Recyclabilité Prod Matx'!C:F,4,FALSE), "")</f>
        <v/>
      </c>
      <c r="F4502" s="12" t="str">
        <f>IF($B4502 &lt;&gt; "", IF(C4502="Totale","",IF(D4502 = 0, "", VLOOKUP(D4502,'Cond Compo'!A:B,2,FALSE))),"")</f>
        <v/>
      </c>
      <c r="G4502" s="28"/>
      <c r="H4502" s="11" t="str">
        <f xml:space="preserve"> IF(C4502="Totale",2,IF($G4502 &lt;&gt; "", IF(D4502 = "E",MATCH(G4502, 'Cond Compo'!D$16:D$18, 0), MATCH(G4502, 'Cond Compo'!C$16:C$19, 0)), ""))</f>
        <v/>
      </c>
      <c r="I4502" s="12" t="str">
        <f>IF($E4502 &lt;&gt; "", IF(E4502 = 0, "", VLOOKUP(E4502,'Cond Perturbation'!A:B,2,FALSE)),"")</f>
        <v/>
      </c>
      <c r="J4502" s="28"/>
      <c r="K4502" s="29" t="str">
        <f>IF($B4502 &lt;&gt; "", IF(C4502="Oui",IF(H4502=1,IF(E4502=0,Résultat!G$8,IF(J4502="No",Résultat!$G$8,Résultat!$G$7)),IF(H4502=2,IF(E4502=0,Résultat!G$9,IF(J4502="No",Résultat!$G$9,Résultat!$G$7)),Résultat!$G$7)),IF(C4502 = "Totale", IF(H4502=1,IF(E4502=0,Résultat!G$8,IF(J4502="No",Résultat!$G$9,Résultat!$G$7)),IF(H4502=2,IF(E4502=0,Résultat!G$9,IF(J4502="No",Résultat!$G$9,Résultat!$G$7)),Résultat!$G$7)),Résultat!$G$7)), "")</f>
        <v/>
      </c>
    </row>
    <row r="4503" spans="1:11" ht="20.100000000000001" customHeight="1">
      <c r="A4503" s="26"/>
      <c r="B4503" s="27"/>
      <c r="C4503" s="11" t="str">
        <f>IF($B4503 &lt;&gt; "",VLOOKUP(MID(B4503,3,5),'Recyclabilité Prod Matx'!C:F,2,FALSE), "")</f>
        <v/>
      </c>
      <c r="D4503" s="11" t="str">
        <f>IF($B4503 &lt;&gt; "",VLOOKUP(MID(B4503,3,5),'Recyclabilité Prod Matx'!C:F,3,FALSE),"")</f>
        <v/>
      </c>
      <c r="E4503" s="11" t="str">
        <f>IF($B4503 &lt;&gt; "",VLOOKUP(MID(B4503,3,5),'Recyclabilité Prod Matx'!C:F,4,FALSE), "")</f>
        <v/>
      </c>
      <c r="F4503" s="12" t="str">
        <f>IF($B4503 &lt;&gt; "", IF(C4503="Totale","",IF(D4503 = 0, "", VLOOKUP(D4503,'Cond Compo'!A:B,2,FALSE))),"")</f>
        <v/>
      </c>
      <c r="G4503" s="28"/>
      <c r="H4503" s="11" t="str">
        <f xml:space="preserve"> IF(C4503="Totale",2,IF($G4503 &lt;&gt; "", IF(D4503 = "E",MATCH(G4503, 'Cond Compo'!D$16:D$18, 0), MATCH(G4503, 'Cond Compo'!C$16:C$19, 0)), ""))</f>
        <v/>
      </c>
      <c r="I4503" s="12" t="str">
        <f>IF($E4503 &lt;&gt; "", IF(E4503 = 0, "", VLOOKUP(E4503,'Cond Perturbation'!A:B,2,FALSE)),"")</f>
        <v/>
      </c>
      <c r="J4503" s="28"/>
      <c r="K4503" s="29" t="str">
        <f>IF($B4503 &lt;&gt; "", IF(C4503="Oui",IF(H4503=1,IF(E4503=0,Résultat!G$8,IF(J4503="No",Résultat!$G$8,Résultat!$G$7)),IF(H4503=2,IF(E4503=0,Résultat!G$9,IF(J4503="No",Résultat!$G$9,Résultat!$G$7)),Résultat!$G$7)),IF(C4503 = "Totale", IF(H4503=1,IF(E4503=0,Résultat!G$8,IF(J4503="No",Résultat!$G$9,Résultat!$G$7)),IF(H4503=2,IF(E4503=0,Résultat!G$9,IF(J4503="No",Résultat!$G$9,Résultat!$G$7)),Résultat!$G$7)),Résultat!$G$7)), "")</f>
        <v/>
      </c>
    </row>
    <row r="4504" spans="1:11" ht="20.100000000000001" customHeight="1">
      <c r="A4504" s="26"/>
      <c r="B4504" s="27"/>
      <c r="C4504" s="11" t="str">
        <f>IF($B4504 &lt;&gt; "",VLOOKUP(MID(B4504,3,5),'Recyclabilité Prod Matx'!C:F,2,FALSE), "")</f>
        <v/>
      </c>
      <c r="D4504" s="11" t="str">
        <f>IF($B4504 &lt;&gt; "",VLOOKUP(MID(B4504,3,5),'Recyclabilité Prod Matx'!C:F,3,FALSE),"")</f>
        <v/>
      </c>
      <c r="E4504" s="11" t="str">
        <f>IF($B4504 &lt;&gt; "",VLOOKUP(MID(B4504,3,5),'Recyclabilité Prod Matx'!C:F,4,FALSE), "")</f>
        <v/>
      </c>
      <c r="F4504" s="12" t="str">
        <f>IF($B4504 &lt;&gt; "", IF(C4504="Totale","",IF(D4504 = 0, "", VLOOKUP(D4504,'Cond Compo'!A:B,2,FALSE))),"")</f>
        <v/>
      </c>
      <c r="G4504" s="28"/>
      <c r="H4504" s="11" t="str">
        <f xml:space="preserve"> IF(C4504="Totale",2,IF($G4504 &lt;&gt; "", IF(D4504 = "E",MATCH(G4504, 'Cond Compo'!D$16:D$18, 0), MATCH(G4504, 'Cond Compo'!C$16:C$19, 0)), ""))</f>
        <v/>
      </c>
      <c r="I4504" s="12" t="str">
        <f>IF($E4504 &lt;&gt; "", IF(E4504 = 0, "", VLOOKUP(E4504,'Cond Perturbation'!A:B,2,FALSE)),"")</f>
        <v/>
      </c>
      <c r="J4504" s="28"/>
      <c r="K4504" s="29" t="str">
        <f>IF($B4504 &lt;&gt; "", IF(C4504="Oui",IF(H4504=1,IF(E4504=0,Résultat!G$8,IF(J4504="No",Résultat!$G$8,Résultat!$G$7)),IF(H4504=2,IF(E4504=0,Résultat!G$9,IF(J4504="No",Résultat!$G$9,Résultat!$G$7)),Résultat!$G$7)),IF(C4504 = "Totale", IF(H4504=1,IF(E4504=0,Résultat!G$8,IF(J4504="No",Résultat!$G$9,Résultat!$G$7)),IF(H4504=2,IF(E4504=0,Résultat!G$9,IF(J4504="No",Résultat!$G$9,Résultat!$G$7)),Résultat!$G$7)),Résultat!$G$7)), "")</f>
        <v/>
      </c>
    </row>
    <row r="4505" spans="1:11" ht="20.100000000000001" customHeight="1">
      <c r="A4505" s="26"/>
      <c r="B4505" s="27"/>
      <c r="C4505" s="11" t="str">
        <f>IF($B4505 &lt;&gt; "",VLOOKUP(MID(B4505,3,5),'Recyclabilité Prod Matx'!C:F,2,FALSE), "")</f>
        <v/>
      </c>
      <c r="D4505" s="11" t="str">
        <f>IF($B4505 &lt;&gt; "",VLOOKUP(MID(B4505,3,5),'Recyclabilité Prod Matx'!C:F,3,FALSE),"")</f>
        <v/>
      </c>
      <c r="E4505" s="11" t="str">
        <f>IF($B4505 &lt;&gt; "",VLOOKUP(MID(B4505,3,5),'Recyclabilité Prod Matx'!C:F,4,FALSE), "")</f>
        <v/>
      </c>
      <c r="F4505" s="12" t="str">
        <f>IF($B4505 &lt;&gt; "", IF(C4505="Totale","",IF(D4505 = 0, "", VLOOKUP(D4505,'Cond Compo'!A:B,2,FALSE))),"")</f>
        <v/>
      </c>
      <c r="G4505" s="28"/>
      <c r="H4505" s="11" t="str">
        <f xml:space="preserve"> IF(C4505="Totale",2,IF($G4505 &lt;&gt; "", IF(D4505 = "E",MATCH(G4505, 'Cond Compo'!D$16:D$18, 0), MATCH(G4505, 'Cond Compo'!C$16:C$19, 0)), ""))</f>
        <v/>
      </c>
      <c r="I4505" s="12" t="str">
        <f>IF($E4505 &lt;&gt; "", IF(E4505 = 0, "", VLOOKUP(E4505,'Cond Perturbation'!A:B,2,FALSE)),"")</f>
        <v/>
      </c>
      <c r="J4505" s="28"/>
      <c r="K4505" s="29" t="str">
        <f>IF($B4505 &lt;&gt; "", IF(C4505="Oui",IF(H4505=1,IF(E4505=0,Résultat!G$8,IF(J4505="No",Résultat!$G$8,Résultat!$G$7)),IF(H4505=2,IF(E4505=0,Résultat!G$9,IF(J4505="No",Résultat!$G$9,Résultat!$G$7)),Résultat!$G$7)),IF(C4505 = "Totale", IF(H4505=1,IF(E4505=0,Résultat!G$8,IF(J4505="No",Résultat!$G$9,Résultat!$G$7)),IF(H4505=2,IF(E4505=0,Résultat!G$9,IF(J4505="No",Résultat!$G$9,Résultat!$G$7)),Résultat!$G$7)),Résultat!$G$7)), "")</f>
        <v/>
      </c>
    </row>
    <row r="4506" spans="1:11" ht="20.100000000000001" customHeight="1">
      <c r="A4506" s="26"/>
      <c r="B4506" s="27"/>
      <c r="C4506" s="11" t="str">
        <f>IF($B4506 &lt;&gt; "",VLOOKUP(MID(B4506,3,5),'Recyclabilité Prod Matx'!C:F,2,FALSE), "")</f>
        <v/>
      </c>
      <c r="D4506" s="11" t="str">
        <f>IF($B4506 &lt;&gt; "",VLOOKUP(MID(B4506,3,5),'Recyclabilité Prod Matx'!C:F,3,FALSE),"")</f>
        <v/>
      </c>
      <c r="E4506" s="11" t="str">
        <f>IF($B4506 &lt;&gt; "",VLOOKUP(MID(B4506,3,5),'Recyclabilité Prod Matx'!C:F,4,FALSE), "")</f>
        <v/>
      </c>
      <c r="F4506" s="12" t="str">
        <f>IF($B4506 &lt;&gt; "", IF(C4506="Totale","",IF(D4506 = 0, "", VLOOKUP(D4506,'Cond Compo'!A:B,2,FALSE))),"")</f>
        <v/>
      </c>
      <c r="G4506" s="28"/>
      <c r="H4506" s="11" t="str">
        <f xml:space="preserve"> IF(C4506="Totale",2,IF($G4506 &lt;&gt; "", IF(D4506 = "E",MATCH(G4506, 'Cond Compo'!D$16:D$18, 0), MATCH(G4506, 'Cond Compo'!C$16:C$19, 0)), ""))</f>
        <v/>
      </c>
      <c r="I4506" s="12" t="str">
        <f>IF($E4506 &lt;&gt; "", IF(E4506 = 0, "", VLOOKUP(E4506,'Cond Perturbation'!A:B,2,FALSE)),"")</f>
        <v/>
      </c>
      <c r="J4506" s="28"/>
      <c r="K4506" s="29" t="str">
        <f>IF($B4506 &lt;&gt; "", IF(C4506="Oui",IF(H4506=1,IF(E4506=0,Résultat!G$8,IF(J4506="No",Résultat!$G$8,Résultat!$G$7)),IF(H4506=2,IF(E4506=0,Résultat!G$9,IF(J4506="No",Résultat!$G$9,Résultat!$G$7)),Résultat!$G$7)),IF(C4506 = "Totale", IF(H4506=1,IF(E4506=0,Résultat!G$8,IF(J4506="No",Résultat!$G$9,Résultat!$G$7)),IF(H4506=2,IF(E4506=0,Résultat!G$9,IF(J4506="No",Résultat!$G$9,Résultat!$G$7)),Résultat!$G$7)),Résultat!$G$7)), "")</f>
        <v/>
      </c>
    </row>
    <row r="4507" spans="1:11" ht="20.100000000000001" customHeight="1">
      <c r="A4507" s="26"/>
      <c r="B4507" s="27"/>
      <c r="C4507" s="11" t="str">
        <f>IF($B4507 &lt;&gt; "",VLOOKUP(MID(B4507,3,5),'Recyclabilité Prod Matx'!C:F,2,FALSE), "")</f>
        <v/>
      </c>
      <c r="D4507" s="11" t="str">
        <f>IF($B4507 &lt;&gt; "",VLOOKUP(MID(B4507,3,5),'Recyclabilité Prod Matx'!C:F,3,FALSE),"")</f>
        <v/>
      </c>
      <c r="E4507" s="11" t="str">
        <f>IF($B4507 &lt;&gt; "",VLOOKUP(MID(B4507,3,5),'Recyclabilité Prod Matx'!C:F,4,FALSE), "")</f>
        <v/>
      </c>
      <c r="F4507" s="12" t="str">
        <f>IF($B4507 &lt;&gt; "", IF(C4507="Totale","",IF(D4507 = 0, "", VLOOKUP(D4507,'Cond Compo'!A:B,2,FALSE))),"")</f>
        <v/>
      </c>
      <c r="G4507" s="28"/>
      <c r="H4507" s="11" t="str">
        <f xml:space="preserve"> IF(C4507="Totale",2,IF($G4507 &lt;&gt; "", IF(D4507 = "E",MATCH(G4507, 'Cond Compo'!D$16:D$18, 0), MATCH(G4507, 'Cond Compo'!C$16:C$19, 0)), ""))</f>
        <v/>
      </c>
      <c r="I4507" s="12" t="str">
        <f>IF($E4507 &lt;&gt; "", IF(E4507 = 0, "", VLOOKUP(E4507,'Cond Perturbation'!A:B,2,FALSE)),"")</f>
        <v/>
      </c>
      <c r="J4507" s="28"/>
      <c r="K4507" s="29" t="str">
        <f>IF($B4507 &lt;&gt; "", IF(C4507="Oui",IF(H4507=1,IF(E4507=0,Résultat!G$8,IF(J4507="No",Résultat!$G$8,Résultat!$G$7)),IF(H4507=2,IF(E4507=0,Résultat!G$9,IF(J4507="No",Résultat!$G$9,Résultat!$G$7)),Résultat!$G$7)),IF(C4507 = "Totale", IF(H4507=1,IF(E4507=0,Résultat!G$8,IF(J4507="No",Résultat!$G$9,Résultat!$G$7)),IF(H4507=2,IF(E4507=0,Résultat!G$9,IF(J4507="No",Résultat!$G$9,Résultat!$G$7)),Résultat!$G$7)),Résultat!$G$7)), "")</f>
        <v/>
      </c>
    </row>
    <row r="4508" spans="1:11" ht="20.100000000000001" customHeight="1">
      <c r="A4508" s="26"/>
      <c r="B4508" s="27"/>
      <c r="C4508" s="11" t="str">
        <f>IF($B4508 &lt;&gt; "",VLOOKUP(MID(B4508,3,5),'Recyclabilité Prod Matx'!C:F,2,FALSE), "")</f>
        <v/>
      </c>
      <c r="D4508" s="11" t="str">
        <f>IF($B4508 &lt;&gt; "",VLOOKUP(MID(B4508,3,5),'Recyclabilité Prod Matx'!C:F,3,FALSE),"")</f>
        <v/>
      </c>
      <c r="E4508" s="11" t="str">
        <f>IF($B4508 &lt;&gt; "",VLOOKUP(MID(B4508,3,5),'Recyclabilité Prod Matx'!C:F,4,FALSE), "")</f>
        <v/>
      </c>
      <c r="F4508" s="12" t="str">
        <f>IF($B4508 &lt;&gt; "", IF(C4508="Totale","",IF(D4508 = 0, "", VLOOKUP(D4508,'Cond Compo'!A:B,2,FALSE))),"")</f>
        <v/>
      </c>
      <c r="G4508" s="28"/>
      <c r="H4508" s="11" t="str">
        <f xml:space="preserve"> IF(C4508="Totale",2,IF($G4508 &lt;&gt; "", IF(D4508 = "E",MATCH(G4508, 'Cond Compo'!D$16:D$18, 0), MATCH(G4508, 'Cond Compo'!C$16:C$19, 0)), ""))</f>
        <v/>
      </c>
      <c r="I4508" s="12" t="str">
        <f>IF($E4508 &lt;&gt; "", IF(E4508 = 0, "", VLOOKUP(E4508,'Cond Perturbation'!A:B,2,FALSE)),"")</f>
        <v/>
      </c>
      <c r="J4508" s="28"/>
      <c r="K4508" s="29" t="str">
        <f>IF($B4508 &lt;&gt; "", IF(C4508="Oui",IF(H4508=1,IF(E4508=0,Résultat!G$8,IF(J4508="No",Résultat!$G$8,Résultat!$G$7)),IF(H4508=2,IF(E4508=0,Résultat!G$9,IF(J4508="No",Résultat!$G$9,Résultat!$G$7)),Résultat!$G$7)),IF(C4508 = "Totale", IF(H4508=1,IF(E4508=0,Résultat!G$8,IF(J4508="No",Résultat!$G$9,Résultat!$G$7)),IF(H4508=2,IF(E4508=0,Résultat!G$9,IF(J4508="No",Résultat!$G$9,Résultat!$G$7)),Résultat!$G$7)),Résultat!$G$7)), "")</f>
        <v/>
      </c>
    </row>
    <row r="4509" spans="1:11" ht="20.100000000000001" customHeight="1">
      <c r="A4509" s="26"/>
      <c r="B4509" s="27"/>
      <c r="C4509" s="11" t="str">
        <f>IF($B4509 &lt;&gt; "",VLOOKUP(MID(B4509,3,5),'Recyclabilité Prod Matx'!C:F,2,FALSE), "")</f>
        <v/>
      </c>
      <c r="D4509" s="11" t="str">
        <f>IF($B4509 &lt;&gt; "",VLOOKUP(MID(B4509,3,5),'Recyclabilité Prod Matx'!C:F,3,FALSE),"")</f>
        <v/>
      </c>
      <c r="E4509" s="11" t="str">
        <f>IF($B4509 &lt;&gt; "",VLOOKUP(MID(B4509,3,5),'Recyclabilité Prod Matx'!C:F,4,FALSE), "")</f>
        <v/>
      </c>
      <c r="F4509" s="12" t="str">
        <f>IF($B4509 &lt;&gt; "", IF(C4509="Totale","",IF(D4509 = 0, "", VLOOKUP(D4509,'Cond Compo'!A:B,2,FALSE))),"")</f>
        <v/>
      </c>
      <c r="G4509" s="28"/>
      <c r="H4509" s="11" t="str">
        <f xml:space="preserve"> IF(C4509="Totale",2,IF($G4509 &lt;&gt; "", IF(D4509 = "E",MATCH(G4509, 'Cond Compo'!D$16:D$18, 0), MATCH(G4509, 'Cond Compo'!C$16:C$19, 0)), ""))</f>
        <v/>
      </c>
      <c r="I4509" s="12" t="str">
        <f>IF($E4509 &lt;&gt; "", IF(E4509 = 0, "", VLOOKUP(E4509,'Cond Perturbation'!A:B,2,FALSE)),"")</f>
        <v/>
      </c>
      <c r="J4509" s="28"/>
      <c r="K4509" s="29" t="str">
        <f>IF($B4509 &lt;&gt; "", IF(C4509="Oui",IF(H4509=1,IF(E4509=0,Résultat!G$8,IF(J4509="No",Résultat!$G$8,Résultat!$G$7)),IF(H4509=2,IF(E4509=0,Résultat!G$9,IF(J4509="No",Résultat!$G$9,Résultat!$G$7)),Résultat!$G$7)),IF(C4509 = "Totale", IF(H4509=1,IF(E4509=0,Résultat!G$8,IF(J4509="No",Résultat!$G$9,Résultat!$G$7)),IF(H4509=2,IF(E4509=0,Résultat!G$9,IF(J4509="No",Résultat!$G$9,Résultat!$G$7)),Résultat!$G$7)),Résultat!$G$7)), "")</f>
        <v/>
      </c>
    </row>
    <row r="4510" spans="1:11" ht="20.100000000000001" customHeight="1">
      <c r="A4510" s="26"/>
      <c r="B4510" s="27"/>
      <c r="C4510" s="11" t="str">
        <f>IF($B4510 &lt;&gt; "",VLOOKUP(MID(B4510,3,5),'Recyclabilité Prod Matx'!C:F,2,FALSE), "")</f>
        <v/>
      </c>
      <c r="D4510" s="11" t="str">
        <f>IF($B4510 &lt;&gt; "",VLOOKUP(MID(B4510,3,5),'Recyclabilité Prod Matx'!C:F,3,FALSE),"")</f>
        <v/>
      </c>
      <c r="E4510" s="11" t="str">
        <f>IF($B4510 &lt;&gt; "",VLOOKUP(MID(B4510,3,5),'Recyclabilité Prod Matx'!C:F,4,FALSE), "")</f>
        <v/>
      </c>
      <c r="F4510" s="12" t="str">
        <f>IF($B4510 &lt;&gt; "", IF(C4510="Totale","",IF(D4510 = 0, "", VLOOKUP(D4510,'Cond Compo'!A:B,2,FALSE))),"")</f>
        <v/>
      </c>
      <c r="G4510" s="28"/>
      <c r="H4510" s="11" t="str">
        <f xml:space="preserve"> IF(C4510="Totale",2,IF($G4510 &lt;&gt; "", IF(D4510 = "E",MATCH(G4510, 'Cond Compo'!D$16:D$18, 0), MATCH(G4510, 'Cond Compo'!C$16:C$19, 0)), ""))</f>
        <v/>
      </c>
      <c r="I4510" s="12" t="str">
        <f>IF($E4510 &lt;&gt; "", IF(E4510 = 0, "", VLOOKUP(E4510,'Cond Perturbation'!A:B,2,FALSE)),"")</f>
        <v/>
      </c>
      <c r="J4510" s="28"/>
      <c r="K4510" s="29" t="str">
        <f>IF($B4510 &lt;&gt; "", IF(C4510="Oui",IF(H4510=1,IF(E4510=0,Résultat!G$8,IF(J4510="No",Résultat!$G$8,Résultat!$G$7)),IF(H4510=2,IF(E4510=0,Résultat!G$9,IF(J4510="No",Résultat!$G$9,Résultat!$G$7)),Résultat!$G$7)),IF(C4510 = "Totale", IF(H4510=1,IF(E4510=0,Résultat!G$8,IF(J4510="No",Résultat!$G$9,Résultat!$G$7)),IF(H4510=2,IF(E4510=0,Résultat!G$9,IF(J4510="No",Résultat!$G$9,Résultat!$G$7)),Résultat!$G$7)),Résultat!$G$7)), "")</f>
        <v/>
      </c>
    </row>
    <row r="4511" spans="1:11" ht="20.100000000000001" customHeight="1">
      <c r="A4511" s="26"/>
      <c r="B4511" s="27"/>
      <c r="C4511" s="11" t="str">
        <f>IF($B4511 &lt;&gt; "",VLOOKUP(MID(B4511,3,5),'Recyclabilité Prod Matx'!C:F,2,FALSE), "")</f>
        <v/>
      </c>
      <c r="D4511" s="11" t="str">
        <f>IF($B4511 &lt;&gt; "",VLOOKUP(MID(B4511,3,5),'Recyclabilité Prod Matx'!C:F,3,FALSE),"")</f>
        <v/>
      </c>
      <c r="E4511" s="11" t="str">
        <f>IF($B4511 &lt;&gt; "",VLOOKUP(MID(B4511,3,5),'Recyclabilité Prod Matx'!C:F,4,FALSE), "")</f>
        <v/>
      </c>
      <c r="F4511" s="12" t="str">
        <f>IF($B4511 &lt;&gt; "", IF(C4511="Totale","",IF(D4511 = 0, "", VLOOKUP(D4511,'Cond Compo'!A:B,2,FALSE))),"")</f>
        <v/>
      </c>
      <c r="G4511" s="28"/>
      <c r="H4511" s="11" t="str">
        <f xml:space="preserve"> IF(C4511="Totale",2,IF($G4511 &lt;&gt; "", IF(D4511 = "E",MATCH(G4511, 'Cond Compo'!D$16:D$18, 0), MATCH(G4511, 'Cond Compo'!C$16:C$19, 0)), ""))</f>
        <v/>
      </c>
      <c r="I4511" s="12" t="str">
        <f>IF($E4511 &lt;&gt; "", IF(E4511 = 0, "", VLOOKUP(E4511,'Cond Perturbation'!A:B,2,FALSE)),"")</f>
        <v/>
      </c>
      <c r="J4511" s="28"/>
      <c r="K4511" s="29" t="str">
        <f>IF($B4511 &lt;&gt; "", IF(C4511="Oui",IF(H4511=1,IF(E4511=0,Résultat!G$8,IF(J4511="No",Résultat!$G$8,Résultat!$G$7)),IF(H4511=2,IF(E4511=0,Résultat!G$9,IF(J4511="No",Résultat!$G$9,Résultat!$G$7)),Résultat!$G$7)),IF(C4511 = "Totale", IF(H4511=1,IF(E4511=0,Résultat!G$8,IF(J4511="No",Résultat!$G$9,Résultat!$G$7)),IF(H4511=2,IF(E4511=0,Résultat!G$9,IF(J4511="No",Résultat!$G$9,Résultat!$G$7)),Résultat!$G$7)),Résultat!$G$7)), "")</f>
        <v/>
      </c>
    </row>
    <row r="4512" spans="1:11" ht="20.100000000000001" customHeight="1">
      <c r="A4512" s="26"/>
      <c r="B4512" s="27"/>
      <c r="C4512" s="11" t="str">
        <f>IF($B4512 &lt;&gt; "",VLOOKUP(MID(B4512,3,5),'Recyclabilité Prod Matx'!C:F,2,FALSE), "")</f>
        <v/>
      </c>
      <c r="D4512" s="11" t="str">
        <f>IF($B4512 &lt;&gt; "",VLOOKUP(MID(B4512,3,5),'Recyclabilité Prod Matx'!C:F,3,FALSE),"")</f>
        <v/>
      </c>
      <c r="E4512" s="11" t="str">
        <f>IF($B4512 &lt;&gt; "",VLOOKUP(MID(B4512,3,5),'Recyclabilité Prod Matx'!C:F,4,FALSE), "")</f>
        <v/>
      </c>
      <c r="F4512" s="12" t="str">
        <f>IF($B4512 &lt;&gt; "", IF(C4512="Totale","",IF(D4512 = 0, "", VLOOKUP(D4512,'Cond Compo'!A:B,2,FALSE))),"")</f>
        <v/>
      </c>
      <c r="G4512" s="28"/>
      <c r="H4512" s="11" t="str">
        <f xml:space="preserve"> IF(C4512="Totale",2,IF($G4512 &lt;&gt; "", IF(D4512 = "E",MATCH(G4512, 'Cond Compo'!D$16:D$18, 0), MATCH(G4512, 'Cond Compo'!C$16:C$19, 0)), ""))</f>
        <v/>
      </c>
      <c r="I4512" s="12" t="str">
        <f>IF($E4512 &lt;&gt; "", IF(E4512 = 0, "", VLOOKUP(E4512,'Cond Perturbation'!A:B,2,FALSE)),"")</f>
        <v/>
      </c>
      <c r="J4512" s="28"/>
      <c r="K4512" s="29" t="str">
        <f>IF($B4512 &lt;&gt; "", IF(C4512="Oui",IF(H4512=1,IF(E4512=0,Résultat!G$8,IF(J4512="No",Résultat!$G$8,Résultat!$G$7)),IF(H4512=2,IF(E4512=0,Résultat!G$9,IF(J4512="No",Résultat!$G$9,Résultat!$G$7)),Résultat!$G$7)),IF(C4512 = "Totale", IF(H4512=1,IF(E4512=0,Résultat!G$8,IF(J4512="No",Résultat!$G$9,Résultat!$G$7)),IF(H4512=2,IF(E4512=0,Résultat!G$9,IF(J4512="No",Résultat!$G$9,Résultat!$G$7)),Résultat!$G$7)),Résultat!$G$7)), "")</f>
        <v/>
      </c>
    </row>
    <row r="4513" spans="1:11" ht="20.100000000000001" customHeight="1">
      <c r="A4513" s="26"/>
      <c r="B4513" s="27"/>
      <c r="C4513" s="11" t="str">
        <f>IF($B4513 &lt;&gt; "",VLOOKUP(MID(B4513,3,5),'Recyclabilité Prod Matx'!C:F,2,FALSE), "")</f>
        <v/>
      </c>
      <c r="D4513" s="11" t="str">
        <f>IF($B4513 &lt;&gt; "",VLOOKUP(MID(B4513,3,5),'Recyclabilité Prod Matx'!C:F,3,FALSE),"")</f>
        <v/>
      </c>
      <c r="E4513" s="11" t="str">
        <f>IF($B4513 &lt;&gt; "",VLOOKUP(MID(B4513,3,5),'Recyclabilité Prod Matx'!C:F,4,FALSE), "")</f>
        <v/>
      </c>
      <c r="F4513" s="12" t="str">
        <f>IF($B4513 &lt;&gt; "", IF(C4513="Totale","",IF(D4513 = 0, "", VLOOKUP(D4513,'Cond Compo'!A:B,2,FALSE))),"")</f>
        <v/>
      </c>
      <c r="G4513" s="28"/>
      <c r="H4513" s="11" t="str">
        <f xml:space="preserve"> IF(C4513="Totale",2,IF($G4513 &lt;&gt; "", IF(D4513 = "E",MATCH(G4513, 'Cond Compo'!D$16:D$18, 0), MATCH(G4513, 'Cond Compo'!C$16:C$19, 0)), ""))</f>
        <v/>
      </c>
      <c r="I4513" s="12" t="str">
        <f>IF($E4513 &lt;&gt; "", IF(E4513 = 0, "", VLOOKUP(E4513,'Cond Perturbation'!A:B,2,FALSE)),"")</f>
        <v/>
      </c>
      <c r="J4513" s="28"/>
      <c r="K4513" s="29" t="str">
        <f>IF($B4513 &lt;&gt; "", IF(C4513="Oui",IF(H4513=1,IF(E4513=0,Résultat!G$8,IF(J4513="No",Résultat!$G$8,Résultat!$G$7)),IF(H4513=2,IF(E4513=0,Résultat!G$9,IF(J4513="No",Résultat!$G$9,Résultat!$G$7)),Résultat!$G$7)),IF(C4513 = "Totale", IF(H4513=1,IF(E4513=0,Résultat!G$8,IF(J4513="No",Résultat!$G$9,Résultat!$G$7)),IF(H4513=2,IF(E4513=0,Résultat!G$9,IF(J4513="No",Résultat!$G$9,Résultat!$G$7)),Résultat!$G$7)),Résultat!$G$7)), "")</f>
        <v/>
      </c>
    </row>
    <row r="4514" spans="1:11" ht="20.100000000000001" customHeight="1">
      <c r="A4514" s="26"/>
      <c r="B4514" s="27"/>
      <c r="C4514" s="11" t="str">
        <f>IF($B4514 &lt;&gt; "",VLOOKUP(MID(B4514,3,5),'Recyclabilité Prod Matx'!C:F,2,FALSE), "")</f>
        <v/>
      </c>
      <c r="D4514" s="11" t="str">
        <f>IF($B4514 &lt;&gt; "",VLOOKUP(MID(B4514,3,5),'Recyclabilité Prod Matx'!C:F,3,FALSE),"")</f>
        <v/>
      </c>
      <c r="E4514" s="11" t="str">
        <f>IF($B4514 &lt;&gt; "",VLOOKUP(MID(B4514,3,5),'Recyclabilité Prod Matx'!C:F,4,FALSE), "")</f>
        <v/>
      </c>
      <c r="F4514" s="12" t="str">
        <f>IF($B4514 &lt;&gt; "", IF(C4514="Totale","",IF(D4514 = 0, "", VLOOKUP(D4514,'Cond Compo'!A:B,2,FALSE))),"")</f>
        <v/>
      </c>
      <c r="G4514" s="28"/>
      <c r="H4514" s="11" t="str">
        <f xml:space="preserve"> IF(C4514="Totale",2,IF($G4514 &lt;&gt; "", IF(D4514 = "E",MATCH(G4514, 'Cond Compo'!D$16:D$18, 0), MATCH(G4514, 'Cond Compo'!C$16:C$19, 0)), ""))</f>
        <v/>
      </c>
      <c r="I4514" s="12" t="str">
        <f>IF($E4514 &lt;&gt; "", IF(E4514 = 0, "", VLOOKUP(E4514,'Cond Perturbation'!A:B,2,FALSE)),"")</f>
        <v/>
      </c>
      <c r="J4514" s="28"/>
      <c r="K4514" s="29" t="str">
        <f>IF($B4514 &lt;&gt; "", IF(C4514="Oui",IF(H4514=1,IF(E4514=0,Résultat!G$8,IF(J4514="No",Résultat!$G$8,Résultat!$G$7)),IF(H4514=2,IF(E4514=0,Résultat!G$9,IF(J4514="No",Résultat!$G$9,Résultat!$G$7)),Résultat!$G$7)),IF(C4514 = "Totale", IF(H4514=1,IF(E4514=0,Résultat!G$8,IF(J4514="No",Résultat!$G$9,Résultat!$G$7)),IF(H4514=2,IF(E4514=0,Résultat!G$9,IF(J4514="No",Résultat!$G$9,Résultat!$G$7)),Résultat!$G$7)),Résultat!$G$7)), "")</f>
        <v/>
      </c>
    </row>
    <row r="4515" spans="1:11" ht="20.100000000000001" customHeight="1">
      <c r="A4515" s="26"/>
      <c r="B4515" s="27"/>
      <c r="C4515" s="11" t="str">
        <f>IF($B4515 &lt;&gt; "",VLOOKUP(MID(B4515,3,5),'Recyclabilité Prod Matx'!C:F,2,FALSE), "")</f>
        <v/>
      </c>
      <c r="D4515" s="11" t="str">
        <f>IF($B4515 &lt;&gt; "",VLOOKUP(MID(B4515,3,5),'Recyclabilité Prod Matx'!C:F,3,FALSE),"")</f>
        <v/>
      </c>
      <c r="E4515" s="11" t="str">
        <f>IF($B4515 &lt;&gt; "",VLOOKUP(MID(B4515,3,5),'Recyclabilité Prod Matx'!C:F,4,FALSE), "")</f>
        <v/>
      </c>
      <c r="F4515" s="12" t="str">
        <f>IF($B4515 &lt;&gt; "", IF(C4515="Totale","",IF(D4515 = 0, "", VLOOKUP(D4515,'Cond Compo'!A:B,2,FALSE))),"")</f>
        <v/>
      </c>
      <c r="G4515" s="28"/>
      <c r="H4515" s="11" t="str">
        <f xml:space="preserve"> IF(C4515="Totale",2,IF($G4515 &lt;&gt; "", IF(D4515 = "E",MATCH(G4515, 'Cond Compo'!D$16:D$18, 0), MATCH(G4515, 'Cond Compo'!C$16:C$19, 0)), ""))</f>
        <v/>
      </c>
      <c r="I4515" s="12" t="str">
        <f>IF($E4515 &lt;&gt; "", IF(E4515 = 0, "", VLOOKUP(E4515,'Cond Perturbation'!A:B,2,FALSE)),"")</f>
        <v/>
      </c>
      <c r="J4515" s="28"/>
      <c r="K4515" s="29" t="str">
        <f>IF($B4515 &lt;&gt; "", IF(C4515="Oui",IF(H4515=1,IF(E4515=0,Résultat!G$8,IF(J4515="No",Résultat!$G$8,Résultat!$G$7)),IF(H4515=2,IF(E4515=0,Résultat!G$9,IF(J4515="No",Résultat!$G$9,Résultat!$G$7)),Résultat!$G$7)),IF(C4515 = "Totale", IF(H4515=1,IF(E4515=0,Résultat!G$8,IF(J4515="No",Résultat!$G$9,Résultat!$G$7)),IF(H4515=2,IF(E4515=0,Résultat!G$9,IF(J4515="No",Résultat!$G$9,Résultat!$G$7)),Résultat!$G$7)),Résultat!$G$7)), "")</f>
        <v/>
      </c>
    </row>
    <row r="4516" spans="1:11" ht="20.100000000000001" customHeight="1">
      <c r="A4516" s="26"/>
      <c r="B4516" s="27"/>
      <c r="C4516" s="11" t="str">
        <f>IF($B4516 &lt;&gt; "",VLOOKUP(MID(B4516,3,5),'Recyclabilité Prod Matx'!C:F,2,FALSE), "")</f>
        <v/>
      </c>
      <c r="D4516" s="11" t="str">
        <f>IF($B4516 &lt;&gt; "",VLOOKUP(MID(B4516,3,5),'Recyclabilité Prod Matx'!C:F,3,FALSE),"")</f>
        <v/>
      </c>
      <c r="E4516" s="11" t="str">
        <f>IF($B4516 &lt;&gt; "",VLOOKUP(MID(B4516,3,5),'Recyclabilité Prod Matx'!C:F,4,FALSE), "")</f>
        <v/>
      </c>
      <c r="F4516" s="12" t="str">
        <f>IF($B4516 &lt;&gt; "", IF(C4516="Totale","",IF(D4516 = 0, "", VLOOKUP(D4516,'Cond Compo'!A:B,2,FALSE))),"")</f>
        <v/>
      </c>
      <c r="G4516" s="28"/>
      <c r="H4516" s="11" t="str">
        <f xml:space="preserve"> IF(C4516="Totale",2,IF($G4516 &lt;&gt; "", IF(D4516 = "E",MATCH(G4516, 'Cond Compo'!D$16:D$18, 0), MATCH(G4516, 'Cond Compo'!C$16:C$19, 0)), ""))</f>
        <v/>
      </c>
      <c r="I4516" s="12" t="str">
        <f>IF($E4516 &lt;&gt; "", IF(E4516 = 0, "", VLOOKUP(E4516,'Cond Perturbation'!A:B,2,FALSE)),"")</f>
        <v/>
      </c>
      <c r="J4516" s="28"/>
      <c r="K4516" s="29" t="str">
        <f>IF($B4516 &lt;&gt; "", IF(C4516="Oui",IF(H4516=1,IF(E4516=0,Résultat!G$8,IF(J4516="No",Résultat!$G$8,Résultat!$G$7)),IF(H4516=2,IF(E4516=0,Résultat!G$9,IF(J4516="No",Résultat!$G$9,Résultat!$G$7)),Résultat!$G$7)),IF(C4516 = "Totale", IF(H4516=1,IF(E4516=0,Résultat!G$8,IF(J4516="No",Résultat!$G$9,Résultat!$G$7)),IF(H4516=2,IF(E4516=0,Résultat!G$9,IF(J4516="No",Résultat!$G$9,Résultat!$G$7)),Résultat!$G$7)),Résultat!$G$7)), "")</f>
        <v/>
      </c>
    </row>
    <row r="4517" spans="1:11" ht="20.100000000000001" customHeight="1">
      <c r="A4517" s="26"/>
      <c r="B4517" s="27"/>
      <c r="C4517" s="11" t="str">
        <f>IF($B4517 &lt;&gt; "",VLOOKUP(MID(B4517,3,5),'Recyclabilité Prod Matx'!C:F,2,FALSE), "")</f>
        <v/>
      </c>
      <c r="D4517" s="11" t="str">
        <f>IF($B4517 &lt;&gt; "",VLOOKUP(MID(B4517,3,5),'Recyclabilité Prod Matx'!C:F,3,FALSE),"")</f>
        <v/>
      </c>
      <c r="E4517" s="11" t="str">
        <f>IF($B4517 &lt;&gt; "",VLOOKUP(MID(B4517,3,5),'Recyclabilité Prod Matx'!C:F,4,FALSE), "")</f>
        <v/>
      </c>
      <c r="F4517" s="12" t="str">
        <f>IF($B4517 &lt;&gt; "", IF(C4517="Totale","",IF(D4517 = 0, "", VLOOKUP(D4517,'Cond Compo'!A:B,2,FALSE))),"")</f>
        <v/>
      </c>
      <c r="G4517" s="28"/>
      <c r="H4517" s="11" t="str">
        <f xml:space="preserve"> IF(C4517="Totale",2,IF($G4517 &lt;&gt; "", IF(D4517 = "E",MATCH(G4517, 'Cond Compo'!D$16:D$18, 0), MATCH(G4517, 'Cond Compo'!C$16:C$19, 0)), ""))</f>
        <v/>
      </c>
      <c r="I4517" s="12" t="str">
        <f>IF($E4517 &lt;&gt; "", IF(E4517 = 0, "", VLOOKUP(E4517,'Cond Perturbation'!A:B,2,FALSE)),"")</f>
        <v/>
      </c>
      <c r="J4517" s="28"/>
      <c r="K4517" s="29" t="str">
        <f>IF($B4517 &lt;&gt; "", IF(C4517="Oui",IF(H4517=1,IF(E4517=0,Résultat!G$8,IF(J4517="No",Résultat!$G$8,Résultat!$G$7)),IF(H4517=2,IF(E4517=0,Résultat!G$9,IF(J4517="No",Résultat!$G$9,Résultat!$G$7)),Résultat!$G$7)),IF(C4517 = "Totale", IF(H4517=1,IF(E4517=0,Résultat!G$8,IF(J4517="No",Résultat!$G$9,Résultat!$G$7)),IF(H4517=2,IF(E4517=0,Résultat!G$9,IF(J4517="No",Résultat!$G$9,Résultat!$G$7)),Résultat!$G$7)),Résultat!$G$7)), "")</f>
        <v/>
      </c>
    </row>
    <row r="4518" spans="1:11" ht="20.100000000000001" customHeight="1">
      <c r="A4518" s="26"/>
      <c r="B4518" s="27"/>
      <c r="C4518" s="11" t="str">
        <f>IF($B4518 &lt;&gt; "",VLOOKUP(MID(B4518,3,5),'Recyclabilité Prod Matx'!C:F,2,FALSE), "")</f>
        <v/>
      </c>
      <c r="D4518" s="11" t="str">
        <f>IF($B4518 &lt;&gt; "",VLOOKUP(MID(B4518,3,5),'Recyclabilité Prod Matx'!C:F,3,FALSE),"")</f>
        <v/>
      </c>
      <c r="E4518" s="11" t="str">
        <f>IF($B4518 &lt;&gt; "",VLOOKUP(MID(B4518,3,5),'Recyclabilité Prod Matx'!C:F,4,FALSE), "")</f>
        <v/>
      </c>
      <c r="F4518" s="12" t="str">
        <f>IF($B4518 &lt;&gt; "", IF(C4518="Totale","",IF(D4518 = 0, "", VLOOKUP(D4518,'Cond Compo'!A:B,2,FALSE))),"")</f>
        <v/>
      </c>
      <c r="G4518" s="28"/>
      <c r="H4518" s="11" t="str">
        <f xml:space="preserve"> IF(C4518="Totale",2,IF($G4518 &lt;&gt; "", IF(D4518 = "E",MATCH(G4518, 'Cond Compo'!D$16:D$18, 0), MATCH(G4518, 'Cond Compo'!C$16:C$19, 0)), ""))</f>
        <v/>
      </c>
      <c r="I4518" s="12" t="str">
        <f>IF($E4518 &lt;&gt; "", IF(E4518 = 0, "", VLOOKUP(E4518,'Cond Perturbation'!A:B,2,FALSE)),"")</f>
        <v/>
      </c>
      <c r="J4518" s="28"/>
      <c r="K4518" s="29" t="str">
        <f>IF($B4518 &lt;&gt; "", IF(C4518="Oui",IF(H4518=1,IF(E4518=0,Résultat!G$8,IF(J4518="No",Résultat!$G$8,Résultat!$G$7)),IF(H4518=2,IF(E4518=0,Résultat!G$9,IF(J4518="No",Résultat!$G$9,Résultat!$G$7)),Résultat!$G$7)),IF(C4518 = "Totale", IF(H4518=1,IF(E4518=0,Résultat!G$8,IF(J4518="No",Résultat!$G$9,Résultat!$G$7)),IF(H4518=2,IF(E4518=0,Résultat!G$9,IF(J4518="No",Résultat!$G$9,Résultat!$G$7)),Résultat!$G$7)),Résultat!$G$7)), "")</f>
        <v/>
      </c>
    </row>
    <row r="4519" spans="1:11" ht="20.100000000000001" customHeight="1">
      <c r="A4519" s="26"/>
      <c r="B4519" s="27"/>
      <c r="C4519" s="11" t="str">
        <f>IF($B4519 &lt;&gt; "",VLOOKUP(MID(B4519,3,5),'Recyclabilité Prod Matx'!C:F,2,FALSE), "")</f>
        <v/>
      </c>
      <c r="D4519" s="11" t="str">
        <f>IF($B4519 &lt;&gt; "",VLOOKUP(MID(B4519,3,5),'Recyclabilité Prod Matx'!C:F,3,FALSE),"")</f>
        <v/>
      </c>
      <c r="E4519" s="11" t="str">
        <f>IF($B4519 &lt;&gt; "",VLOOKUP(MID(B4519,3,5),'Recyclabilité Prod Matx'!C:F,4,FALSE), "")</f>
        <v/>
      </c>
      <c r="F4519" s="12" t="str">
        <f>IF($B4519 &lt;&gt; "", IF(C4519="Totale","",IF(D4519 = 0, "", VLOOKUP(D4519,'Cond Compo'!A:B,2,FALSE))),"")</f>
        <v/>
      </c>
      <c r="G4519" s="28"/>
      <c r="H4519" s="11" t="str">
        <f xml:space="preserve"> IF(C4519="Totale",2,IF($G4519 &lt;&gt; "", IF(D4519 = "E",MATCH(G4519, 'Cond Compo'!D$16:D$18, 0), MATCH(G4519, 'Cond Compo'!C$16:C$19, 0)), ""))</f>
        <v/>
      </c>
      <c r="I4519" s="12" t="str">
        <f>IF($E4519 &lt;&gt; "", IF(E4519 = 0, "", VLOOKUP(E4519,'Cond Perturbation'!A:B,2,FALSE)),"")</f>
        <v/>
      </c>
      <c r="J4519" s="28"/>
      <c r="K4519" s="29" t="str">
        <f>IF($B4519 &lt;&gt; "", IF(C4519="Oui",IF(H4519=1,IF(E4519=0,Résultat!G$8,IF(J4519="No",Résultat!$G$8,Résultat!$G$7)),IF(H4519=2,IF(E4519=0,Résultat!G$9,IF(J4519="No",Résultat!$G$9,Résultat!$G$7)),Résultat!$G$7)),IF(C4519 = "Totale", IF(H4519=1,IF(E4519=0,Résultat!G$8,IF(J4519="No",Résultat!$G$9,Résultat!$G$7)),IF(H4519=2,IF(E4519=0,Résultat!G$9,IF(J4519="No",Résultat!$G$9,Résultat!$G$7)),Résultat!$G$7)),Résultat!$G$7)), "")</f>
        <v/>
      </c>
    </row>
    <row r="4520" spans="1:11" ht="20.100000000000001" customHeight="1">
      <c r="A4520" s="26"/>
      <c r="B4520" s="27"/>
      <c r="C4520" s="11" t="str">
        <f>IF($B4520 &lt;&gt; "",VLOOKUP(MID(B4520,3,5),'Recyclabilité Prod Matx'!C:F,2,FALSE), "")</f>
        <v/>
      </c>
      <c r="D4520" s="11" t="str">
        <f>IF($B4520 &lt;&gt; "",VLOOKUP(MID(B4520,3,5),'Recyclabilité Prod Matx'!C:F,3,FALSE),"")</f>
        <v/>
      </c>
      <c r="E4520" s="11" t="str">
        <f>IF($B4520 &lt;&gt; "",VLOOKUP(MID(B4520,3,5),'Recyclabilité Prod Matx'!C:F,4,FALSE), "")</f>
        <v/>
      </c>
      <c r="F4520" s="12" t="str">
        <f>IF($B4520 &lt;&gt; "", IF(C4520="Totale","",IF(D4520 = 0, "", VLOOKUP(D4520,'Cond Compo'!A:B,2,FALSE))),"")</f>
        <v/>
      </c>
      <c r="G4520" s="28"/>
      <c r="H4520" s="11" t="str">
        <f xml:space="preserve"> IF(C4520="Totale",2,IF($G4520 &lt;&gt; "", IF(D4520 = "E",MATCH(G4520, 'Cond Compo'!D$16:D$18, 0), MATCH(G4520, 'Cond Compo'!C$16:C$19, 0)), ""))</f>
        <v/>
      </c>
      <c r="I4520" s="12" t="str">
        <f>IF($E4520 &lt;&gt; "", IF(E4520 = 0, "", VLOOKUP(E4520,'Cond Perturbation'!A:B,2,FALSE)),"")</f>
        <v/>
      </c>
      <c r="J4520" s="28"/>
      <c r="K4520" s="29" t="str">
        <f>IF($B4520 &lt;&gt; "", IF(C4520="Oui",IF(H4520=1,IF(E4520=0,Résultat!G$8,IF(J4520="No",Résultat!$G$8,Résultat!$G$7)),IF(H4520=2,IF(E4520=0,Résultat!G$9,IF(J4520="No",Résultat!$G$9,Résultat!$G$7)),Résultat!$G$7)),IF(C4520 = "Totale", IF(H4520=1,IF(E4520=0,Résultat!G$8,IF(J4520="No",Résultat!$G$9,Résultat!$G$7)),IF(H4520=2,IF(E4520=0,Résultat!G$9,IF(J4520="No",Résultat!$G$9,Résultat!$G$7)),Résultat!$G$7)),Résultat!$G$7)), "")</f>
        <v/>
      </c>
    </row>
    <row r="4521" spans="1:11" ht="20.100000000000001" customHeight="1">
      <c r="A4521" s="26"/>
      <c r="B4521" s="27"/>
      <c r="C4521" s="11" t="str">
        <f>IF($B4521 &lt;&gt; "",VLOOKUP(MID(B4521,3,5),'Recyclabilité Prod Matx'!C:F,2,FALSE), "")</f>
        <v/>
      </c>
      <c r="D4521" s="11" t="str">
        <f>IF($B4521 &lt;&gt; "",VLOOKUP(MID(B4521,3,5),'Recyclabilité Prod Matx'!C:F,3,FALSE),"")</f>
        <v/>
      </c>
      <c r="E4521" s="11" t="str">
        <f>IF($B4521 &lt;&gt; "",VLOOKUP(MID(B4521,3,5),'Recyclabilité Prod Matx'!C:F,4,FALSE), "")</f>
        <v/>
      </c>
      <c r="F4521" s="12" t="str">
        <f>IF($B4521 &lt;&gt; "", IF(C4521="Totale","",IF(D4521 = 0, "", VLOOKUP(D4521,'Cond Compo'!A:B,2,FALSE))),"")</f>
        <v/>
      </c>
      <c r="G4521" s="28"/>
      <c r="H4521" s="11" t="str">
        <f xml:space="preserve"> IF(C4521="Totale",2,IF($G4521 &lt;&gt; "", IF(D4521 = "E",MATCH(G4521, 'Cond Compo'!D$16:D$18, 0), MATCH(G4521, 'Cond Compo'!C$16:C$19, 0)), ""))</f>
        <v/>
      </c>
      <c r="I4521" s="12" t="str">
        <f>IF($E4521 &lt;&gt; "", IF(E4521 = 0, "", VLOOKUP(E4521,'Cond Perturbation'!A:B,2,FALSE)),"")</f>
        <v/>
      </c>
      <c r="J4521" s="28"/>
      <c r="K4521" s="29" t="str">
        <f>IF($B4521 &lt;&gt; "", IF(C4521="Oui",IF(H4521=1,IF(E4521=0,Résultat!G$8,IF(J4521="No",Résultat!$G$8,Résultat!$G$7)),IF(H4521=2,IF(E4521=0,Résultat!G$9,IF(J4521="No",Résultat!$G$9,Résultat!$G$7)),Résultat!$G$7)),IF(C4521 = "Totale", IF(H4521=1,IF(E4521=0,Résultat!G$8,IF(J4521="No",Résultat!$G$9,Résultat!$G$7)),IF(H4521=2,IF(E4521=0,Résultat!G$9,IF(J4521="No",Résultat!$G$9,Résultat!$G$7)),Résultat!$G$7)),Résultat!$G$7)), "")</f>
        <v/>
      </c>
    </row>
    <row r="4522" spans="1:11" ht="20.100000000000001" customHeight="1">
      <c r="A4522" s="26"/>
      <c r="B4522" s="27"/>
      <c r="C4522" s="11" t="str">
        <f>IF($B4522 &lt;&gt; "",VLOOKUP(MID(B4522,3,5),'Recyclabilité Prod Matx'!C:F,2,FALSE), "")</f>
        <v/>
      </c>
      <c r="D4522" s="11" t="str">
        <f>IF($B4522 &lt;&gt; "",VLOOKUP(MID(B4522,3,5),'Recyclabilité Prod Matx'!C:F,3,FALSE),"")</f>
        <v/>
      </c>
      <c r="E4522" s="11" t="str">
        <f>IF($B4522 &lt;&gt; "",VLOOKUP(MID(B4522,3,5),'Recyclabilité Prod Matx'!C:F,4,FALSE), "")</f>
        <v/>
      </c>
      <c r="F4522" s="12" t="str">
        <f>IF($B4522 &lt;&gt; "", IF(C4522="Totale","",IF(D4522 = 0, "", VLOOKUP(D4522,'Cond Compo'!A:B,2,FALSE))),"")</f>
        <v/>
      </c>
      <c r="G4522" s="28"/>
      <c r="H4522" s="11" t="str">
        <f xml:space="preserve"> IF(C4522="Totale",2,IF($G4522 &lt;&gt; "", IF(D4522 = "E",MATCH(G4522, 'Cond Compo'!D$16:D$18, 0), MATCH(G4522, 'Cond Compo'!C$16:C$19, 0)), ""))</f>
        <v/>
      </c>
      <c r="I4522" s="12" t="str">
        <f>IF($E4522 &lt;&gt; "", IF(E4522 = 0, "", VLOOKUP(E4522,'Cond Perturbation'!A:B,2,FALSE)),"")</f>
        <v/>
      </c>
      <c r="J4522" s="28"/>
      <c r="K4522" s="29" t="str">
        <f>IF($B4522 &lt;&gt; "", IF(C4522="Oui",IF(H4522=1,IF(E4522=0,Résultat!G$8,IF(J4522="No",Résultat!$G$8,Résultat!$G$7)),IF(H4522=2,IF(E4522=0,Résultat!G$9,IF(J4522="No",Résultat!$G$9,Résultat!$G$7)),Résultat!$G$7)),IF(C4522 = "Totale", IF(H4522=1,IF(E4522=0,Résultat!G$8,IF(J4522="No",Résultat!$G$9,Résultat!$G$7)),IF(H4522=2,IF(E4522=0,Résultat!G$9,IF(J4522="No",Résultat!$G$9,Résultat!$G$7)),Résultat!$G$7)),Résultat!$G$7)), "")</f>
        <v/>
      </c>
    </row>
    <row r="4523" spans="1:11" ht="20.100000000000001" customHeight="1">
      <c r="A4523" s="26"/>
      <c r="B4523" s="27"/>
      <c r="C4523" s="11" t="str">
        <f>IF($B4523 &lt;&gt; "",VLOOKUP(MID(B4523,3,5),'Recyclabilité Prod Matx'!C:F,2,FALSE), "")</f>
        <v/>
      </c>
      <c r="D4523" s="11" t="str">
        <f>IF($B4523 &lt;&gt; "",VLOOKUP(MID(B4523,3,5),'Recyclabilité Prod Matx'!C:F,3,FALSE),"")</f>
        <v/>
      </c>
      <c r="E4523" s="11" t="str">
        <f>IF($B4523 &lt;&gt; "",VLOOKUP(MID(B4523,3,5),'Recyclabilité Prod Matx'!C:F,4,FALSE), "")</f>
        <v/>
      </c>
      <c r="F4523" s="12" t="str">
        <f>IF($B4523 &lt;&gt; "", IF(C4523="Totale","",IF(D4523 = 0, "", VLOOKUP(D4523,'Cond Compo'!A:B,2,FALSE))),"")</f>
        <v/>
      </c>
      <c r="G4523" s="28"/>
      <c r="H4523" s="11" t="str">
        <f xml:space="preserve"> IF(C4523="Totale",2,IF($G4523 &lt;&gt; "", IF(D4523 = "E",MATCH(G4523, 'Cond Compo'!D$16:D$18, 0), MATCH(G4523, 'Cond Compo'!C$16:C$19, 0)), ""))</f>
        <v/>
      </c>
      <c r="I4523" s="12" t="str">
        <f>IF($E4523 &lt;&gt; "", IF(E4523 = 0, "", VLOOKUP(E4523,'Cond Perturbation'!A:B,2,FALSE)),"")</f>
        <v/>
      </c>
      <c r="J4523" s="28"/>
      <c r="K4523" s="29" t="str">
        <f>IF($B4523 &lt;&gt; "", IF(C4523="Oui",IF(H4523=1,IF(E4523=0,Résultat!G$8,IF(J4523="No",Résultat!$G$8,Résultat!$G$7)),IF(H4523=2,IF(E4523=0,Résultat!G$9,IF(J4523="No",Résultat!$G$9,Résultat!$G$7)),Résultat!$G$7)),IF(C4523 = "Totale", IF(H4523=1,IF(E4523=0,Résultat!G$8,IF(J4523="No",Résultat!$G$9,Résultat!$G$7)),IF(H4523=2,IF(E4523=0,Résultat!G$9,IF(J4523="No",Résultat!$G$9,Résultat!$G$7)),Résultat!$G$7)),Résultat!$G$7)), "")</f>
        <v/>
      </c>
    </row>
    <row r="4524" spans="1:11" ht="20.100000000000001" customHeight="1">
      <c r="A4524" s="26"/>
      <c r="B4524" s="27"/>
      <c r="C4524" s="11" t="str">
        <f>IF($B4524 &lt;&gt; "",VLOOKUP(MID(B4524,3,5),'Recyclabilité Prod Matx'!C:F,2,FALSE), "")</f>
        <v/>
      </c>
      <c r="D4524" s="11" t="str">
        <f>IF($B4524 &lt;&gt; "",VLOOKUP(MID(B4524,3,5),'Recyclabilité Prod Matx'!C:F,3,FALSE),"")</f>
        <v/>
      </c>
      <c r="E4524" s="11" t="str">
        <f>IF($B4524 &lt;&gt; "",VLOOKUP(MID(B4524,3,5),'Recyclabilité Prod Matx'!C:F,4,FALSE), "")</f>
        <v/>
      </c>
      <c r="F4524" s="12" t="str">
        <f>IF($B4524 &lt;&gt; "", IF(C4524="Totale","",IF(D4524 = 0, "", VLOOKUP(D4524,'Cond Compo'!A:B,2,FALSE))),"")</f>
        <v/>
      </c>
      <c r="G4524" s="28"/>
      <c r="H4524" s="11" t="str">
        <f xml:space="preserve"> IF(C4524="Totale",2,IF($G4524 &lt;&gt; "", IF(D4524 = "E",MATCH(G4524, 'Cond Compo'!D$16:D$18, 0), MATCH(G4524, 'Cond Compo'!C$16:C$19, 0)), ""))</f>
        <v/>
      </c>
      <c r="I4524" s="12" t="str">
        <f>IF($E4524 &lt;&gt; "", IF(E4524 = 0, "", VLOOKUP(E4524,'Cond Perturbation'!A:B,2,FALSE)),"")</f>
        <v/>
      </c>
      <c r="J4524" s="28"/>
      <c r="K4524" s="29" t="str">
        <f>IF($B4524 &lt;&gt; "", IF(C4524="Oui",IF(H4524=1,IF(E4524=0,Résultat!G$8,IF(J4524="No",Résultat!$G$8,Résultat!$G$7)),IF(H4524=2,IF(E4524=0,Résultat!G$9,IF(J4524="No",Résultat!$G$9,Résultat!$G$7)),Résultat!$G$7)),IF(C4524 = "Totale", IF(H4524=1,IF(E4524=0,Résultat!G$8,IF(J4524="No",Résultat!$G$9,Résultat!$G$7)),IF(H4524=2,IF(E4524=0,Résultat!G$9,IF(J4524="No",Résultat!$G$9,Résultat!$G$7)),Résultat!$G$7)),Résultat!$G$7)), "")</f>
        <v/>
      </c>
    </row>
    <row r="4525" spans="1:11" ht="20.100000000000001" customHeight="1">
      <c r="A4525" s="26"/>
      <c r="B4525" s="27"/>
      <c r="C4525" s="11" t="str">
        <f>IF($B4525 &lt;&gt; "",VLOOKUP(MID(B4525,3,5),'Recyclabilité Prod Matx'!C:F,2,FALSE), "")</f>
        <v/>
      </c>
      <c r="D4525" s="11" t="str">
        <f>IF($B4525 &lt;&gt; "",VLOOKUP(MID(B4525,3,5),'Recyclabilité Prod Matx'!C:F,3,FALSE),"")</f>
        <v/>
      </c>
      <c r="E4525" s="11" t="str">
        <f>IF($B4525 &lt;&gt; "",VLOOKUP(MID(B4525,3,5),'Recyclabilité Prod Matx'!C:F,4,FALSE), "")</f>
        <v/>
      </c>
      <c r="F4525" s="12" t="str">
        <f>IF($B4525 &lt;&gt; "", IF(C4525="Totale","",IF(D4525 = 0, "", VLOOKUP(D4525,'Cond Compo'!A:B,2,FALSE))),"")</f>
        <v/>
      </c>
      <c r="G4525" s="28"/>
      <c r="H4525" s="11" t="str">
        <f xml:space="preserve"> IF(C4525="Totale",2,IF($G4525 &lt;&gt; "", IF(D4525 = "E",MATCH(G4525, 'Cond Compo'!D$16:D$18, 0), MATCH(G4525, 'Cond Compo'!C$16:C$19, 0)), ""))</f>
        <v/>
      </c>
      <c r="I4525" s="12" t="str">
        <f>IF($E4525 &lt;&gt; "", IF(E4525 = 0, "", VLOOKUP(E4525,'Cond Perturbation'!A:B,2,FALSE)),"")</f>
        <v/>
      </c>
      <c r="J4525" s="28"/>
      <c r="K4525" s="29" t="str">
        <f>IF($B4525 &lt;&gt; "", IF(C4525="Oui",IF(H4525=1,IF(E4525=0,Résultat!G$8,IF(J4525="No",Résultat!$G$8,Résultat!$G$7)),IF(H4525=2,IF(E4525=0,Résultat!G$9,IF(J4525="No",Résultat!$G$9,Résultat!$G$7)),Résultat!$G$7)),IF(C4525 = "Totale", IF(H4525=1,IF(E4525=0,Résultat!G$8,IF(J4525="No",Résultat!$G$9,Résultat!$G$7)),IF(H4525=2,IF(E4525=0,Résultat!G$9,IF(J4525="No",Résultat!$G$9,Résultat!$G$7)),Résultat!$G$7)),Résultat!$G$7)), "")</f>
        <v/>
      </c>
    </row>
    <row r="4526" spans="1:11" ht="20.100000000000001" customHeight="1">
      <c r="A4526" s="26"/>
      <c r="B4526" s="27"/>
      <c r="C4526" s="11" t="str">
        <f>IF($B4526 &lt;&gt; "",VLOOKUP(MID(B4526,3,5),'Recyclabilité Prod Matx'!C:F,2,FALSE), "")</f>
        <v/>
      </c>
      <c r="D4526" s="11" t="str">
        <f>IF($B4526 &lt;&gt; "",VLOOKUP(MID(B4526,3,5),'Recyclabilité Prod Matx'!C:F,3,FALSE),"")</f>
        <v/>
      </c>
      <c r="E4526" s="11" t="str">
        <f>IF($B4526 &lt;&gt; "",VLOOKUP(MID(B4526,3,5),'Recyclabilité Prod Matx'!C:F,4,FALSE), "")</f>
        <v/>
      </c>
      <c r="F4526" s="12" t="str">
        <f>IF($B4526 &lt;&gt; "", IF(C4526="Totale","",IF(D4526 = 0, "", VLOOKUP(D4526,'Cond Compo'!A:B,2,FALSE))),"")</f>
        <v/>
      </c>
      <c r="G4526" s="28"/>
      <c r="H4526" s="11" t="str">
        <f xml:space="preserve"> IF(C4526="Totale",2,IF($G4526 &lt;&gt; "", IF(D4526 = "E",MATCH(G4526, 'Cond Compo'!D$16:D$18, 0), MATCH(G4526, 'Cond Compo'!C$16:C$19, 0)), ""))</f>
        <v/>
      </c>
      <c r="I4526" s="12" t="str">
        <f>IF($E4526 &lt;&gt; "", IF(E4526 = 0, "", VLOOKUP(E4526,'Cond Perturbation'!A:B,2,FALSE)),"")</f>
        <v/>
      </c>
      <c r="J4526" s="28"/>
      <c r="K4526" s="29" t="str">
        <f>IF($B4526 &lt;&gt; "", IF(C4526="Oui",IF(H4526=1,IF(E4526=0,Résultat!G$8,IF(J4526="No",Résultat!$G$8,Résultat!$G$7)),IF(H4526=2,IF(E4526=0,Résultat!G$9,IF(J4526="No",Résultat!$G$9,Résultat!$G$7)),Résultat!$G$7)),IF(C4526 = "Totale", IF(H4526=1,IF(E4526=0,Résultat!G$8,IF(J4526="No",Résultat!$G$9,Résultat!$G$7)),IF(H4526=2,IF(E4526=0,Résultat!G$9,IF(J4526="No",Résultat!$G$9,Résultat!$G$7)),Résultat!$G$7)),Résultat!$G$7)), "")</f>
        <v/>
      </c>
    </row>
    <row r="4527" spans="1:11" ht="20.100000000000001" customHeight="1">
      <c r="A4527" s="26"/>
      <c r="B4527" s="27"/>
      <c r="C4527" s="11" t="str">
        <f>IF($B4527 &lt;&gt; "",VLOOKUP(MID(B4527,3,5),'Recyclabilité Prod Matx'!C:F,2,FALSE), "")</f>
        <v/>
      </c>
      <c r="D4527" s="11" t="str">
        <f>IF($B4527 &lt;&gt; "",VLOOKUP(MID(B4527,3,5),'Recyclabilité Prod Matx'!C:F,3,FALSE),"")</f>
        <v/>
      </c>
      <c r="E4527" s="11" t="str">
        <f>IF($B4527 &lt;&gt; "",VLOOKUP(MID(B4527,3,5),'Recyclabilité Prod Matx'!C:F,4,FALSE), "")</f>
        <v/>
      </c>
      <c r="F4527" s="12" t="str">
        <f>IF($B4527 &lt;&gt; "", IF(C4527="Totale","",IF(D4527 = 0, "", VLOOKUP(D4527,'Cond Compo'!A:B,2,FALSE))),"")</f>
        <v/>
      </c>
      <c r="G4527" s="28"/>
      <c r="H4527" s="11" t="str">
        <f xml:space="preserve"> IF(C4527="Totale",2,IF($G4527 &lt;&gt; "", IF(D4527 = "E",MATCH(G4527, 'Cond Compo'!D$16:D$18, 0), MATCH(G4527, 'Cond Compo'!C$16:C$19, 0)), ""))</f>
        <v/>
      </c>
      <c r="I4527" s="12" t="str">
        <f>IF($E4527 &lt;&gt; "", IF(E4527 = 0, "", VLOOKUP(E4527,'Cond Perturbation'!A:B,2,FALSE)),"")</f>
        <v/>
      </c>
      <c r="J4527" s="28"/>
      <c r="K4527" s="29" t="str">
        <f>IF($B4527 &lt;&gt; "", IF(C4527="Oui",IF(H4527=1,IF(E4527=0,Résultat!G$8,IF(J4527="No",Résultat!$G$8,Résultat!$G$7)),IF(H4527=2,IF(E4527=0,Résultat!G$9,IF(J4527="No",Résultat!$G$9,Résultat!$G$7)),Résultat!$G$7)),IF(C4527 = "Totale", IF(H4527=1,IF(E4527=0,Résultat!G$8,IF(J4527="No",Résultat!$G$9,Résultat!$G$7)),IF(H4527=2,IF(E4527=0,Résultat!G$9,IF(J4527="No",Résultat!$G$9,Résultat!$G$7)),Résultat!$G$7)),Résultat!$G$7)), "")</f>
        <v/>
      </c>
    </row>
    <row r="4528" spans="1:11" ht="20.100000000000001" customHeight="1">
      <c r="A4528" s="26"/>
      <c r="B4528" s="27"/>
      <c r="C4528" s="11" t="str">
        <f>IF($B4528 &lt;&gt; "",VLOOKUP(MID(B4528,3,5),'Recyclabilité Prod Matx'!C:F,2,FALSE), "")</f>
        <v/>
      </c>
      <c r="D4528" s="11" t="str">
        <f>IF($B4528 &lt;&gt; "",VLOOKUP(MID(B4528,3,5),'Recyclabilité Prod Matx'!C:F,3,FALSE),"")</f>
        <v/>
      </c>
      <c r="E4528" s="11" t="str">
        <f>IF($B4528 &lt;&gt; "",VLOOKUP(MID(B4528,3,5),'Recyclabilité Prod Matx'!C:F,4,FALSE), "")</f>
        <v/>
      </c>
      <c r="F4528" s="12" t="str">
        <f>IF($B4528 &lt;&gt; "", IF(C4528="Totale","",IF(D4528 = 0, "", VLOOKUP(D4528,'Cond Compo'!A:B,2,FALSE))),"")</f>
        <v/>
      </c>
      <c r="G4528" s="28"/>
      <c r="H4528" s="11" t="str">
        <f xml:space="preserve"> IF(C4528="Totale",2,IF($G4528 &lt;&gt; "", IF(D4528 = "E",MATCH(G4528, 'Cond Compo'!D$16:D$18, 0), MATCH(G4528, 'Cond Compo'!C$16:C$19, 0)), ""))</f>
        <v/>
      </c>
      <c r="I4528" s="12" t="str">
        <f>IF($E4528 &lt;&gt; "", IF(E4528 = 0, "", VLOOKUP(E4528,'Cond Perturbation'!A:B,2,FALSE)),"")</f>
        <v/>
      </c>
      <c r="J4528" s="28"/>
      <c r="K4528" s="29" t="str">
        <f>IF($B4528 &lt;&gt; "", IF(C4528="Oui",IF(H4528=1,IF(E4528=0,Résultat!G$8,IF(J4528="No",Résultat!$G$8,Résultat!$G$7)),IF(H4528=2,IF(E4528=0,Résultat!G$9,IF(J4528="No",Résultat!$G$9,Résultat!$G$7)),Résultat!$G$7)),IF(C4528 = "Totale", IF(H4528=1,IF(E4528=0,Résultat!G$8,IF(J4528="No",Résultat!$G$9,Résultat!$G$7)),IF(H4528=2,IF(E4528=0,Résultat!G$9,IF(J4528="No",Résultat!$G$9,Résultat!$G$7)),Résultat!$G$7)),Résultat!$G$7)), "")</f>
        <v/>
      </c>
    </row>
    <row r="4529" spans="1:11" ht="20.100000000000001" customHeight="1">
      <c r="A4529" s="26"/>
      <c r="B4529" s="27"/>
      <c r="C4529" s="11" t="str">
        <f>IF($B4529 &lt;&gt; "",VLOOKUP(MID(B4529,3,5),'Recyclabilité Prod Matx'!C:F,2,FALSE), "")</f>
        <v/>
      </c>
      <c r="D4529" s="11" t="str">
        <f>IF($B4529 &lt;&gt; "",VLOOKUP(MID(B4529,3,5),'Recyclabilité Prod Matx'!C:F,3,FALSE),"")</f>
        <v/>
      </c>
      <c r="E4529" s="11" t="str">
        <f>IF($B4529 &lt;&gt; "",VLOOKUP(MID(B4529,3,5),'Recyclabilité Prod Matx'!C:F,4,FALSE), "")</f>
        <v/>
      </c>
      <c r="F4529" s="12" t="str">
        <f>IF($B4529 &lt;&gt; "", IF(C4529="Totale","",IF(D4529 = 0, "", VLOOKUP(D4529,'Cond Compo'!A:B,2,FALSE))),"")</f>
        <v/>
      </c>
      <c r="G4529" s="28"/>
      <c r="H4529" s="11" t="str">
        <f xml:space="preserve"> IF(C4529="Totale",2,IF($G4529 &lt;&gt; "", IF(D4529 = "E",MATCH(G4529, 'Cond Compo'!D$16:D$18, 0), MATCH(G4529, 'Cond Compo'!C$16:C$19, 0)), ""))</f>
        <v/>
      </c>
      <c r="I4529" s="12" t="str">
        <f>IF($E4529 &lt;&gt; "", IF(E4529 = 0, "", VLOOKUP(E4529,'Cond Perturbation'!A:B,2,FALSE)),"")</f>
        <v/>
      </c>
      <c r="J4529" s="28"/>
      <c r="K4529" s="29" t="str">
        <f>IF($B4529 &lt;&gt; "", IF(C4529="Oui",IF(H4529=1,IF(E4529=0,Résultat!G$8,IF(J4529="No",Résultat!$G$8,Résultat!$G$7)),IF(H4529=2,IF(E4529=0,Résultat!G$9,IF(J4529="No",Résultat!$G$9,Résultat!$G$7)),Résultat!$G$7)),IF(C4529 = "Totale", IF(H4529=1,IF(E4529=0,Résultat!G$8,IF(J4529="No",Résultat!$G$9,Résultat!$G$7)),IF(H4529=2,IF(E4529=0,Résultat!G$9,IF(J4529="No",Résultat!$G$9,Résultat!$G$7)),Résultat!$G$7)),Résultat!$G$7)), "")</f>
        <v/>
      </c>
    </row>
    <row r="4530" spans="1:11" ht="20.100000000000001" customHeight="1">
      <c r="A4530" s="26"/>
      <c r="B4530" s="27"/>
      <c r="C4530" s="11" t="str">
        <f>IF($B4530 &lt;&gt; "",VLOOKUP(MID(B4530,3,5),'Recyclabilité Prod Matx'!C:F,2,FALSE), "")</f>
        <v/>
      </c>
      <c r="D4530" s="11" t="str">
        <f>IF($B4530 &lt;&gt; "",VLOOKUP(MID(B4530,3,5),'Recyclabilité Prod Matx'!C:F,3,FALSE),"")</f>
        <v/>
      </c>
      <c r="E4530" s="11" t="str">
        <f>IF($B4530 &lt;&gt; "",VLOOKUP(MID(B4530,3,5),'Recyclabilité Prod Matx'!C:F,4,FALSE), "")</f>
        <v/>
      </c>
      <c r="F4530" s="12" t="str">
        <f>IF($B4530 &lt;&gt; "", IF(C4530="Totale","",IF(D4530 = 0, "", VLOOKUP(D4530,'Cond Compo'!A:B,2,FALSE))),"")</f>
        <v/>
      </c>
      <c r="G4530" s="28"/>
      <c r="H4530" s="11" t="str">
        <f xml:space="preserve"> IF(C4530="Totale",2,IF($G4530 &lt;&gt; "", IF(D4530 = "E",MATCH(G4530, 'Cond Compo'!D$16:D$18, 0), MATCH(G4530, 'Cond Compo'!C$16:C$19, 0)), ""))</f>
        <v/>
      </c>
      <c r="I4530" s="12" t="str">
        <f>IF($E4530 &lt;&gt; "", IF(E4530 = 0, "", VLOOKUP(E4530,'Cond Perturbation'!A:B,2,FALSE)),"")</f>
        <v/>
      </c>
      <c r="J4530" s="28"/>
      <c r="K4530" s="29" t="str">
        <f>IF($B4530 &lt;&gt; "", IF(C4530="Oui",IF(H4530=1,IF(E4530=0,Résultat!G$8,IF(J4530="No",Résultat!$G$8,Résultat!$G$7)),IF(H4530=2,IF(E4530=0,Résultat!G$9,IF(J4530="No",Résultat!$G$9,Résultat!$G$7)),Résultat!$G$7)),IF(C4530 = "Totale", IF(H4530=1,IF(E4530=0,Résultat!G$8,IF(J4530="No",Résultat!$G$9,Résultat!$G$7)),IF(H4530=2,IF(E4530=0,Résultat!G$9,IF(J4530="No",Résultat!$G$9,Résultat!$G$7)),Résultat!$G$7)),Résultat!$G$7)), "")</f>
        <v/>
      </c>
    </row>
    <row r="4531" spans="1:11" ht="20.100000000000001" customHeight="1">
      <c r="A4531" s="26"/>
      <c r="B4531" s="27"/>
      <c r="C4531" s="11" t="str">
        <f>IF($B4531 &lt;&gt; "",VLOOKUP(MID(B4531,3,5),'Recyclabilité Prod Matx'!C:F,2,FALSE), "")</f>
        <v/>
      </c>
      <c r="D4531" s="11" t="str">
        <f>IF($B4531 &lt;&gt; "",VLOOKUP(MID(B4531,3,5),'Recyclabilité Prod Matx'!C:F,3,FALSE),"")</f>
        <v/>
      </c>
      <c r="E4531" s="11" t="str">
        <f>IF($B4531 &lt;&gt; "",VLOOKUP(MID(B4531,3,5),'Recyclabilité Prod Matx'!C:F,4,FALSE), "")</f>
        <v/>
      </c>
      <c r="F4531" s="12" t="str">
        <f>IF($B4531 &lt;&gt; "", IF(C4531="Totale","",IF(D4531 = 0, "", VLOOKUP(D4531,'Cond Compo'!A:B,2,FALSE))),"")</f>
        <v/>
      </c>
      <c r="G4531" s="28"/>
      <c r="H4531" s="11" t="str">
        <f xml:space="preserve"> IF(C4531="Totale",2,IF($G4531 &lt;&gt; "", IF(D4531 = "E",MATCH(G4531, 'Cond Compo'!D$16:D$18, 0), MATCH(G4531, 'Cond Compo'!C$16:C$19, 0)), ""))</f>
        <v/>
      </c>
      <c r="I4531" s="12" t="str">
        <f>IF($E4531 &lt;&gt; "", IF(E4531 = 0, "", VLOOKUP(E4531,'Cond Perturbation'!A:B,2,FALSE)),"")</f>
        <v/>
      </c>
      <c r="J4531" s="28"/>
      <c r="K4531" s="29" t="str">
        <f>IF($B4531 &lt;&gt; "", IF(C4531="Oui",IF(H4531=1,IF(E4531=0,Résultat!G$8,IF(J4531="No",Résultat!$G$8,Résultat!$G$7)),IF(H4531=2,IF(E4531=0,Résultat!G$9,IF(J4531="No",Résultat!$G$9,Résultat!$G$7)),Résultat!$G$7)),IF(C4531 = "Totale", IF(H4531=1,IF(E4531=0,Résultat!G$8,IF(J4531="No",Résultat!$G$9,Résultat!$G$7)),IF(H4531=2,IF(E4531=0,Résultat!G$9,IF(J4531="No",Résultat!$G$9,Résultat!$G$7)),Résultat!$G$7)),Résultat!$G$7)), "")</f>
        <v/>
      </c>
    </row>
    <row r="4532" spans="1:11" ht="20.100000000000001" customHeight="1">
      <c r="A4532" s="26"/>
      <c r="B4532" s="27"/>
      <c r="C4532" s="11" t="str">
        <f>IF($B4532 &lt;&gt; "",VLOOKUP(MID(B4532,3,5),'Recyclabilité Prod Matx'!C:F,2,FALSE), "")</f>
        <v/>
      </c>
      <c r="D4532" s="11" t="str">
        <f>IF($B4532 &lt;&gt; "",VLOOKUP(MID(B4532,3,5),'Recyclabilité Prod Matx'!C:F,3,FALSE),"")</f>
        <v/>
      </c>
      <c r="E4532" s="11" t="str">
        <f>IF($B4532 &lt;&gt; "",VLOOKUP(MID(B4532,3,5),'Recyclabilité Prod Matx'!C:F,4,FALSE), "")</f>
        <v/>
      </c>
      <c r="F4532" s="12" t="str">
        <f>IF($B4532 &lt;&gt; "", IF(C4532="Totale","",IF(D4532 = 0, "", VLOOKUP(D4532,'Cond Compo'!A:B,2,FALSE))),"")</f>
        <v/>
      </c>
      <c r="G4532" s="28"/>
      <c r="H4532" s="11" t="str">
        <f xml:space="preserve"> IF(C4532="Totale",2,IF($G4532 &lt;&gt; "", IF(D4532 = "E",MATCH(G4532, 'Cond Compo'!D$16:D$18, 0), MATCH(G4532, 'Cond Compo'!C$16:C$19, 0)), ""))</f>
        <v/>
      </c>
      <c r="I4532" s="12" t="str">
        <f>IF($E4532 &lt;&gt; "", IF(E4532 = 0, "", VLOOKUP(E4532,'Cond Perturbation'!A:B,2,FALSE)),"")</f>
        <v/>
      </c>
      <c r="J4532" s="28"/>
      <c r="K4532" s="29" t="str">
        <f>IF($B4532 &lt;&gt; "", IF(C4532="Oui",IF(H4532=1,IF(E4532=0,Résultat!G$8,IF(J4532="No",Résultat!$G$8,Résultat!$G$7)),IF(H4532=2,IF(E4532=0,Résultat!G$9,IF(J4532="No",Résultat!$G$9,Résultat!$G$7)),Résultat!$G$7)),IF(C4532 = "Totale", IF(H4532=1,IF(E4532=0,Résultat!G$8,IF(J4532="No",Résultat!$G$9,Résultat!$G$7)),IF(H4532=2,IF(E4532=0,Résultat!G$9,IF(J4532="No",Résultat!$G$9,Résultat!$G$7)),Résultat!$G$7)),Résultat!$G$7)), "")</f>
        <v/>
      </c>
    </row>
    <row r="4533" spans="1:11" ht="20.100000000000001" customHeight="1">
      <c r="A4533" s="26"/>
      <c r="B4533" s="27"/>
      <c r="C4533" s="11" t="str">
        <f>IF($B4533 &lt;&gt; "",VLOOKUP(MID(B4533,3,5),'Recyclabilité Prod Matx'!C:F,2,FALSE), "")</f>
        <v/>
      </c>
      <c r="D4533" s="11" t="str">
        <f>IF($B4533 &lt;&gt; "",VLOOKUP(MID(B4533,3,5),'Recyclabilité Prod Matx'!C:F,3,FALSE),"")</f>
        <v/>
      </c>
      <c r="E4533" s="11" t="str">
        <f>IF($B4533 &lt;&gt; "",VLOOKUP(MID(B4533,3,5),'Recyclabilité Prod Matx'!C:F,4,FALSE), "")</f>
        <v/>
      </c>
      <c r="F4533" s="12" t="str">
        <f>IF($B4533 &lt;&gt; "", IF(C4533="Totale","",IF(D4533 = 0, "", VLOOKUP(D4533,'Cond Compo'!A:B,2,FALSE))),"")</f>
        <v/>
      </c>
      <c r="G4533" s="28"/>
      <c r="H4533" s="11" t="str">
        <f xml:space="preserve"> IF(C4533="Totale",2,IF($G4533 &lt;&gt; "", IF(D4533 = "E",MATCH(G4533, 'Cond Compo'!D$16:D$18, 0), MATCH(G4533, 'Cond Compo'!C$16:C$19, 0)), ""))</f>
        <v/>
      </c>
      <c r="I4533" s="12" t="str">
        <f>IF($E4533 &lt;&gt; "", IF(E4533 = 0, "", VLOOKUP(E4533,'Cond Perturbation'!A:B,2,FALSE)),"")</f>
        <v/>
      </c>
      <c r="J4533" s="28"/>
      <c r="K4533" s="29" t="str">
        <f>IF($B4533 &lt;&gt; "", IF(C4533="Oui",IF(H4533=1,IF(E4533=0,Résultat!G$8,IF(J4533="No",Résultat!$G$8,Résultat!$G$7)),IF(H4533=2,IF(E4533=0,Résultat!G$9,IF(J4533="No",Résultat!$G$9,Résultat!$G$7)),Résultat!$G$7)),IF(C4533 = "Totale", IF(H4533=1,IF(E4533=0,Résultat!G$8,IF(J4533="No",Résultat!$G$9,Résultat!$G$7)),IF(H4533=2,IF(E4533=0,Résultat!G$9,IF(J4533="No",Résultat!$G$9,Résultat!$G$7)),Résultat!$G$7)),Résultat!$G$7)), "")</f>
        <v/>
      </c>
    </row>
    <row r="4534" spans="1:11" ht="20.100000000000001" customHeight="1">
      <c r="A4534" s="26"/>
      <c r="B4534" s="27"/>
      <c r="C4534" s="11" t="str">
        <f>IF($B4534 &lt;&gt; "",VLOOKUP(MID(B4534,3,5),'Recyclabilité Prod Matx'!C:F,2,FALSE), "")</f>
        <v/>
      </c>
      <c r="D4534" s="11" t="str">
        <f>IF($B4534 &lt;&gt; "",VLOOKUP(MID(B4534,3,5),'Recyclabilité Prod Matx'!C:F,3,FALSE),"")</f>
        <v/>
      </c>
      <c r="E4534" s="11" t="str">
        <f>IF($B4534 &lt;&gt; "",VLOOKUP(MID(B4534,3,5),'Recyclabilité Prod Matx'!C:F,4,FALSE), "")</f>
        <v/>
      </c>
      <c r="F4534" s="12" t="str">
        <f>IF($B4534 &lt;&gt; "", IF(C4534="Totale","",IF(D4534 = 0, "", VLOOKUP(D4534,'Cond Compo'!A:B,2,FALSE))),"")</f>
        <v/>
      </c>
      <c r="G4534" s="28"/>
      <c r="H4534" s="11" t="str">
        <f xml:space="preserve"> IF(C4534="Totale",2,IF($G4534 &lt;&gt; "", IF(D4534 = "E",MATCH(G4534, 'Cond Compo'!D$16:D$18, 0), MATCH(G4534, 'Cond Compo'!C$16:C$19, 0)), ""))</f>
        <v/>
      </c>
      <c r="I4534" s="12" t="str">
        <f>IF($E4534 &lt;&gt; "", IF(E4534 = 0, "", VLOOKUP(E4534,'Cond Perturbation'!A:B,2,FALSE)),"")</f>
        <v/>
      </c>
      <c r="J4534" s="28"/>
      <c r="K4534" s="29" t="str">
        <f>IF($B4534 &lt;&gt; "", IF(C4534="Oui",IF(H4534=1,IF(E4534=0,Résultat!G$8,IF(J4534="No",Résultat!$G$8,Résultat!$G$7)),IF(H4534=2,IF(E4534=0,Résultat!G$9,IF(J4534="No",Résultat!$G$9,Résultat!$G$7)),Résultat!$G$7)),IF(C4534 = "Totale", IF(H4534=1,IF(E4534=0,Résultat!G$8,IF(J4534="No",Résultat!$G$9,Résultat!$G$7)),IF(H4534=2,IF(E4534=0,Résultat!G$9,IF(J4534="No",Résultat!$G$9,Résultat!$G$7)),Résultat!$G$7)),Résultat!$G$7)), "")</f>
        <v/>
      </c>
    </row>
    <row r="4535" spans="1:11" ht="20.100000000000001" customHeight="1">
      <c r="A4535" s="26"/>
      <c r="B4535" s="27"/>
      <c r="C4535" s="11" t="str">
        <f>IF($B4535 &lt;&gt; "",VLOOKUP(MID(B4535,3,5),'Recyclabilité Prod Matx'!C:F,2,FALSE), "")</f>
        <v/>
      </c>
      <c r="D4535" s="11" t="str">
        <f>IF($B4535 &lt;&gt; "",VLOOKUP(MID(B4535,3,5),'Recyclabilité Prod Matx'!C:F,3,FALSE),"")</f>
        <v/>
      </c>
      <c r="E4535" s="11" t="str">
        <f>IF($B4535 &lt;&gt; "",VLOOKUP(MID(B4535,3,5),'Recyclabilité Prod Matx'!C:F,4,FALSE), "")</f>
        <v/>
      </c>
      <c r="F4535" s="12" t="str">
        <f>IF($B4535 &lt;&gt; "", IF(C4535="Totale","",IF(D4535 = 0, "", VLOOKUP(D4535,'Cond Compo'!A:B,2,FALSE))),"")</f>
        <v/>
      </c>
      <c r="G4535" s="28"/>
      <c r="H4535" s="11" t="str">
        <f xml:space="preserve"> IF(C4535="Totale",2,IF($G4535 &lt;&gt; "", IF(D4535 = "E",MATCH(G4535, 'Cond Compo'!D$16:D$18, 0), MATCH(G4535, 'Cond Compo'!C$16:C$19, 0)), ""))</f>
        <v/>
      </c>
      <c r="I4535" s="12" t="str">
        <f>IF($E4535 &lt;&gt; "", IF(E4535 = 0, "", VLOOKUP(E4535,'Cond Perturbation'!A:B,2,FALSE)),"")</f>
        <v/>
      </c>
      <c r="J4535" s="28"/>
      <c r="K4535" s="29" t="str">
        <f>IF($B4535 &lt;&gt; "", IF(C4535="Oui",IF(H4535=1,IF(E4535=0,Résultat!G$8,IF(J4535="No",Résultat!$G$8,Résultat!$G$7)),IF(H4535=2,IF(E4535=0,Résultat!G$9,IF(J4535="No",Résultat!$G$9,Résultat!$G$7)),Résultat!$G$7)),IF(C4535 = "Totale", IF(H4535=1,IF(E4535=0,Résultat!G$8,IF(J4535="No",Résultat!$G$9,Résultat!$G$7)),IF(H4535=2,IF(E4535=0,Résultat!G$9,IF(J4535="No",Résultat!$G$9,Résultat!$G$7)),Résultat!$G$7)),Résultat!$G$7)), "")</f>
        <v/>
      </c>
    </row>
    <row r="4536" spans="1:11" ht="20.100000000000001" customHeight="1">
      <c r="A4536" s="26"/>
      <c r="B4536" s="27"/>
      <c r="C4536" s="11" t="str">
        <f>IF($B4536 &lt;&gt; "",VLOOKUP(MID(B4536,3,5),'Recyclabilité Prod Matx'!C:F,2,FALSE), "")</f>
        <v/>
      </c>
      <c r="D4536" s="11" t="str">
        <f>IF($B4536 &lt;&gt; "",VLOOKUP(MID(B4536,3,5),'Recyclabilité Prod Matx'!C:F,3,FALSE),"")</f>
        <v/>
      </c>
      <c r="E4536" s="11" t="str">
        <f>IF($B4536 &lt;&gt; "",VLOOKUP(MID(B4536,3,5),'Recyclabilité Prod Matx'!C:F,4,FALSE), "")</f>
        <v/>
      </c>
      <c r="F4536" s="12" t="str">
        <f>IF($B4536 &lt;&gt; "", IF(C4536="Totale","",IF(D4536 = 0, "", VLOOKUP(D4536,'Cond Compo'!A:B,2,FALSE))),"")</f>
        <v/>
      </c>
      <c r="G4536" s="28"/>
      <c r="H4536" s="11" t="str">
        <f xml:space="preserve"> IF(C4536="Totale",2,IF($G4536 &lt;&gt; "", IF(D4536 = "E",MATCH(G4536, 'Cond Compo'!D$16:D$18, 0), MATCH(G4536, 'Cond Compo'!C$16:C$19, 0)), ""))</f>
        <v/>
      </c>
      <c r="I4536" s="12" t="str">
        <f>IF($E4536 &lt;&gt; "", IF(E4536 = 0, "", VLOOKUP(E4536,'Cond Perturbation'!A:B,2,FALSE)),"")</f>
        <v/>
      </c>
      <c r="J4536" s="28"/>
      <c r="K4536" s="29" t="str">
        <f>IF($B4536 &lt;&gt; "", IF(C4536="Oui",IF(H4536=1,IF(E4536=0,Résultat!G$8,IF(J4536="No",Résultat!$G$8,Résultat!$G$7)),IF(H4536=2,IF(E4536=0,Résultat!G$9,IF(J4536="No",Résultat!$G$9,Résultat!$G$7)),Résultat!$G$7)),IF(C4536 = "Totale", IF(H4536=1,IF(E4536=0,Résultat!G$8,IF(J4536="No",Résultat!$G$9,Résultat!$G$7)),IF(H4536=2,IF(E4536=0,Résultat!G$9,IF(J4536="No",Résultat!$G$9,Résultat!$G$7)),Résultat!$G$7)),Résultat!$G$7)), "")</f>
        <v/>
      </c>
    </row>
    <row r="4537" spans="1:11" ht="20.100000000000001" customHeight="1">
      <c r="A4537" s="26"/>
      <c r="B4537" s="27"/>
      <c r="C4537" s="11" t="str">
        <f>IF($B4537 &lt;&gt; "",VLOOKUP(MID(B4537,3,5),'Recyclabilité Prod Matx'!C:F,2,FALSE), "")</f>
        <v/>
      </c>
      <c r="D4537" s="11" t="str">
        <f>IF($B4537 &lt;&gt; "",VLOOKUP(MID(B4537,3,5),'Recyclabilité Prod Matx'!C:F,3,FALSE),"")</f>
        <v/>
      </c>
      <c r="E4537" s="11" t="str">
        <f>IF($B4537 &lt;&gt; "",VLOOKUP(MID(B4537,3,5),'Recyclabilité Prod Matx'!C:F,4,FALSE), "")</f>
        <v/>
      </c>
      <c r="F4537" s="12" t="str">
        <f>IF($B4537 &lt;&gt; "", IF(C4537="Totale","",IF(D4537 = 0, "", VLOOKUP(D4537,'Cond Compo'!A:B,2,FALSE))),"")</f>
        <v/>
      </c>
      <c r="G4537" s="28"/>
      <c r="H4537" s="11" t="str">
        <f xml:space="preserve"> IF(C4537="Totale",2,IF($G4537 &lt;&gt; "", IF(D4537 = "E",MATCH(G4537, 'Cond Compo'!D$16:D$18, 0), MATCH(G4537, 'Cond Compo'!C$16:C$19, 0)), ""))</f>
        <v/>
      </c>
      <c r="I4537" s="12" t="str">
        <f>IF($E4537 &lt;&gt; "", IF(E4537 = 0, "", VLOOKUP(E4537,'Cond Perturbation'!A:B,2,FALSE)),"")</f>
        <v/>
      </c>
      <c r="J4537" s="28"/>
      <c r="K4537" s="29" t="str">
        <f>IF($B4537 &lt;&gt; "", IF(C4537="Oui",IF(H4537=1,IF(E4537=0,Résultat!G$8,IF(J4537="No",Résultat!$G$8,Résultat!$G$7)),IF(H4537=2,IF(E4537=0,Résultat!G$9,IF(J4537="No",Résultat!$G$9,Résultat!$G$7)),Résultat!$G$7)),IF(C4537 = "Totale", IF(H4537=1,IF(E4537=0,Résultat!G$8,IF(J4537="No",Résultat!$G$9,Résultat!$G$7)),IF(H4537=2,IF(E4537=0,Résultat!G$9,IF(J4537="No",Résultat!$G$9,Résultat!$G$7)),Résultat!$G$7)),Résultat!$G$7)), "")</f>
        <v/>
      </c>
    </row>
    <row r="4538" spans="1:11" ht="20.100000000000001" customHeight="1">
      <c r="A4538" s="26"/>
      <c r="B4538" s="27"/>
      <c r="C4538" s="11" t="str">
        <f>IF($B4538 &lt;&gt; "",VLOOKUP(MID(B4538,3,5),'Recyclabilité Prod Matx'!C:F,2,FALSE), "")</f>
        <v/>
      </c>
      <c r="D4538" s="11" t="str">
        <f>IF($B4538 &lt;&gt; "",VLOOKUP(MID(B4538,3,5),'Recyclabilité Prod Matx'!C:F,3,FALSE),"")</f>
        <v/>
      </c>
      <c r="E4538" s="11" t="str">
        <f>IF($B4538 &lt;&gt; "",VLOOKUP(MID(B4538,3,5),'Recyclabilité Prod Matx'!C:F,4,FALSE), "")</f>
        <v/>
      </c>
      <c r="F4538" s="12" t="str">
        <f>IF($B4538 &lt;&gt; "", IF(C4538="Totale","",IF(D4538 = 0, "", VLOOKUP(D4538,'Cond Compo'!A:B,2,FALSE))),"")</f>
        <v/>
      </c>
      <c r="G4538" s="28"/>
      <c r="H4538" s="11" t="str">
        <f xml:space="preserve"> IF(C4538="Totale",2,IF($G4538 &lt;&gt; "", IF(D4538 = "E",MATCH(G4538, 'Cond Compo'!D$16:D$18, 0), MATCH(G4538, 'Cond Compo'!C$16:C$19, 0)), ""))</f>
        <v/>
      </c>
      <c r="I4538" s="12" t="str">
        <f>IF($E4538 &lt;&gt; "", IF(E4538 = 0, "", VLOOKUP(E4538,'Cond Perturbation'!A:B,2,FALSE)),"")</f>
        <v/>
      </c>
      <c r="J4538" s="28"/>
      <c r="K4538" s="29" t="str">
        <f>IF($B4538 &lt;&gt; "", IF(C4538="Oui",IF(H4538=1,IF(E4538=0,Résultat!G$8,IF(J4538="No",Résultat!$G$8,Résultat!$G$7)),IF(H4538=2,IF(E4538=0,Résultat!G$9,IF(J4538="No",Résultat!$G$9,Résultat!$G$7)),Résultat!$G$7)),IF(C4538 = "Totale", IF(H4538=1,IF(E4538=0,Résultat!G$8,IF(J4538="No",Résultat!$G$9,Résultat!$G$7)),IF(H4538=2,IF(E4538=0,Résultat!G$9,IF(J4538="No",Résultat!$G$9,Résultat!$G$7)),Résultat!$G$7)),Résultat!$G$7)), "")</f>
        <v/>
      </c>
    </row>
    <row r="4539" spans="1:11" ht="20.100000000000001" customHeight="1">
      <c r="A4539" s="26"/>
      <c r="B4539" s="27"/>
      <c r="C4539" s="11" t="str">
        <f>IF($B4539 &lt;&gt; "",VLOOKUP(MID(B4539,3,5),'Recyclabilité Prod Matx'!C:F,2,FALSE), "")</f>
        <v/>
      </c>
      <c r="D4539" s="11" t="str">
        <f>IF($B4539 &lt;&gt; "",VLOOKUP(MID(B4539,3,5),'Recyclabilité Prod Matx'!C:F,3,FALSE),"")</f>
        <v/>
      </c>
      <c r="E4539" s="11" t="str">
        <f>IF($B4539 &lt;&gt; "",VLOOKUP(MID(B4539,3,5),'Recyclabilité Prod Matx'!C:F,4,FALSE), "")</f>
        <v/>
      </c>
      <c r="F4539" s="12" t="str">
        <f>IF($B4539 &lt;&gt; "", IF(C4539="Totale","",IF(D4539 = 0, "", VLOOKUP(D4539,'Cond Compo'!A:B,2,FALSE))),"")</f>
        <v/>
      </c>
      <c r="G4539" s="28"/>
      <c r="H4539" s="11" t="str">
        <f xml:space="preserve"> IF(C4539="Totale",2,IF($G4539 &lt;&gt; "", IF(D4539 = "E",MATCH(G4539, 'Cond Compo'!D$16:D$18, 0), MATCH(G4539, 'Cond Compo'!C$16:C$19, 0)), ""))</f>
        <v/>
      </c>
      <c r="I4539" s="12" t="str">
        <f>IF($E4539 &lt;&gt; "", IF(E4539 = 0, "", VLOOKUP(E4539,'Cond Perturbation'!A:B,2,FALSE)),"")</f>
        <v/>
      </c>
      <c r="J4539" s="28"/>
      <c r="K4539" s="29" t="str">
        <f>IF($B4539 &lt;&gt; "", IF(C4539="Oui",IF(H4539=1,IF(E4539=0,Résultat!G$8,IF(J4539="No",Résultat!$G$8,Résultat!$G$7)),IF(H4539=2,IF(E4539=0,Résultat!G$9,IF(J4539="No",Résultat!$G$9,Résultat!$G$7)),Résultat!$G$7)),IF(C4539 = "Totale", IF(H4539=1,IF(E4539=0,Résultat!G$8,IF(J4539="No",Résultat!$G$9,Résultat!$G$7)),IF(H4539=2,IF(E4539=0,Résultat!G$9,IF(J4539="No",Résultat!$G$9,Résultat!$G$7)),Résultat!$G$7)),Résultat!$G$7)), "")</f>
        <v/>
      </c>
    </row>
    <row r="4540" spans="1:11" ht="20.100000000000001" customHeight="1">
      <c r="A4540" s="26"/>
      <c r="B4540" s="27"/>
      <c r="C4540" s="11" t="str">
        <f>IF($B4540 &lt;&gt; "",VLOOKUP(MID(B4540,3,5),'Recyclabilité Prod Matx'!C:F,2,FALSE), "")</f>
        <v/>
      </c>
      <c r="D4540" s="11" t="str">
        <f>IF($B4540 &lt;&gt; "",VLOOKUP(MID(B4540,3,5),'Recyclabilité Prod Matx'!C:F,3,FALSE),"")</f>
        <v/>
      </c>
      <c r="E4540" s="11" t="str">
        <f>IF($B4540 &lt;&gt; "",VLOOKUP(MID(B4540,3,5),'Recyclabilité Prod Matx'!C:F,4,FALSE), "")</f>
        <v/>
      </c>
      <c r="F4540" s="12" t="str">
        <f>IF($B4540 &lt;&gt; "", IF(C4540="Totale","",IF(D4540 = 0, "", VLOOKUP(D4540,'Cond Compo'!A:B,2,FALSE))),"")</f>
        <v/>
      </c>
      <c r="G4540" s="28"/>
      <c r="H4540" s="11" t="str">
        <f xml:space="preserve"> IF(C4540="Totale",2,IF($G4540 &lt;&gt; "", IF(D4540 = "E",MATCH(G4540, 'Cond Compo'!D$16:D$18, 0), MATCH(G4540, 'Cond Compo'!C$16:C$19, 0)), ""))</f>
        <v/>
      </c>
      <c r="I4540" s="12" t="str">
        <f>IF($E4540 &lt;&gt; "", IF(E4540 = 0, "", VLOOKUP(E4540,'Cond Perturbation'!A:B,2,FALSE)),"")</f>
        <v/>
      </c>
      <c r="J4540" s="28"/>
      <c r="K4540" s="29" t="str">
        <f>IF($B4540 &lt;&gt; "", IF(C4540="Oui",IF(H4540=1,IF(E4540=0,Résultat!G$8,IF(J4540="No",Résultat!$G$8,Résultat!$G$7)),IF(H4540=2,IF(E4540=0,Résultat!G$9,IF(J4540="No",Résultat!$G$9,Résultat!$G$7)),Résultat!$G$7)),IF(C4540 = "Totale", IF(H4540=1,IF(E4540=0,Résultat!G$8,IF(J4540="No",Résultat!$G$9,Résultat!$G$7)),IF(H4540=2,IF(E4540=0,Résultat!G$9,IF(J4540="No",Résultat!$G$9,Résultat!$G$7)),Résultat!$G$7)),Résultat!$G$7)), "")</f>
        <v/>
      </c>
    </row>
    <row r="4541" spans="1:11" ht="20.100000000000001" customHeight="1">
      <c r="A4541" s="26"/>
      <c r="B4541" s="27"/>
      <c r="C4541" s="11" t="str">
        <f>IF($B4541 &lt;&gt; "",VLOOKUP(MID(B4541,3,5),'Recyclabilité Prod Matx'!C:F,2,FALSE), "")</f>
        <v/>
      </c>
      <c r="D4541" s="11" t="str">
        <f>IF($B4541 &lt;&gt; "",VLOOKUP(MID(B4541,3,5),'Recyclabilité Prod Matx'!C:F,3,FALSE),"")</f>
        <v/>
      </c>
      <c r="E4541" s="11" t="str">
        <f>IF($B4541 &lt;&gt; "",VLOOKUP(MID(B4541,3,5),'Recyclabilité Prod Matx'!C:F,4,FALSE), "")</f>
        <v/>
      </c>
      <c r="F4541" s="12" t="str">
        <f>IF($B4541 &lt;&gt; "", IF(C4541="Totale","",IF(D4541 = 0, "", VLOOKUP(D4541,'Cond Compo'!A:B,2,FALSE))),"")</f>
        <v/>
      </c>
      <c r="G4541" s="28"/>
      <c r="H4541" s="11" t="str">
        <f xml:space="preserve"> IF(C4541="Totale",2,IF($G4541 &lt;&gt; "", IF(D4541 = "E",MATCH(G4541, 'Cond Compo'!D$16:D$18, 0), MATCH(G4541, 'Cond Compo'!C$16:C$19, 0)), ""))</f>
        <v/>
      </c>
      <c r="I4541" s="12" t="str">
        <f>IF($E4541 &lt;&gt; "", IF(E4541 = 0, "", VLOOKUP(E4541,'Cond Perturbation'!A:B,2,FALSE)),"")</f>
        <v/>
      </c>
      <c r="J4541" s="28"/>
      <c r="K4541" s="29" t="str">
        <f>IF($B4541 &lt;&gt; "", IF(C4541="Oui",IF(H4541=1,IF(E4541=0,Résultat!G$8,IF(J4541="No",Résultat!$G$8,Résultat!$G$7)),IF(H4541=2,IF(E4541=0,Résultat!G$9,IF(J4541="No",Résultat!$G$9,Résultat!$G$7)),Résultat!$G$7)),IF(C4541 = "Totale", IF(H4541=1,IF(E4541=0,Résultat!G$8,IF(J4541="No",Résultat!$G$9,Résultat!$G$7)),IF(H4541=2,IF(E4541=0,Résultat!G$9,IF(J4541="No",Résultat!$G$9,Résultat!$G$7)),Résultat!$G$7)),Résultat!$G$7)), "")</f>
        <v/>
      </c>
    </row>
    <row r="4542" spans="1:11" ht="20.100000000000001" customHeight="1">
      <c r="A4542" s="26"/>
      <c r="B4542" s="27"/>
      <c r="C4542" s="11" t="str">
        <f>IF($B4542 &lt;&gt; "",VLOOKUP(MID(B4542,3,5),'Recyclabilité Prod Matx'!C:F,2,FALSE), "")</f>
        <v/>
      </c>
      <c r="D4542" s="11" t="str">
        <f>IF($B4542 &lt;&gt; "",VLOOKUP(MID(B4542,3,5),'Recyclabilité Prod Matx'!C:F,3,FALSE),"")</f>
        <v/>
      </c>
      <c r="E4542" s="11" t="str">
        <f>IF($B4542 &lt;&gt; "",VLOOKUP(MID(B4542,3,5),'Recyclabilité Prod Matx'!C:F,4,FALSE), "")</f>
        <v/>
      </c>
      <c r="F4542" s="12" t="str">
        <f>IF($B4542 &lt;&gt; "", IF(C4542="Totale","",IF(D4542 = 0, "", VLOOKUP(D4542,'Cond Compo'!A:B,2,FALSE))),"")</f>
        <v/>
      </c>
      <c r="G4542" s="28"/>
      <c r="H4542" s="11" t="str">
        <f xml:space="preserve"> IF(C4542="Totale",2,IF($G4542 &lt;&gt; "", IF(D4542 = "E",MATCH(G4542, 'Cond Compo'!D$16:D$18, 0), MATCH(G4542, 'Cond Compo'!C$16:C$19, 0)), ""))</f>
        <v/>
      </c>
      <c r="I4542" s="12" t="str">
        <f>IF($E4542 &lt;&gt; "", IF(E4542 = 0, "", VLOOKUP(E4542,'Cond Perturbation'!A:B,2,FALSE)),"")</f>
        <v/>
      </c>
      <c r="J4542" s="28"/>
      <c r="K4542" s="29" t="str">
        <f>IF($B4542 &lt;&gt; "", IF(C4542="Oui",IF(H4542=1,IF(E4542=0,Résultat!G$8,IF(J4542="No",Résultat!$G$8,Résultat!$G$7)),IF(H4542=2,IF(E4542=0,Résultat!G$9,IF(J4542="No",Résultat!$G$9,Résultat!$G$7)),Résultat!$G$7)),IF(C4542 = "Totale", IF(H4542=1,IF(E4542=0,Résultat!G$8,IF(J4542="No",Résultat!$G$9,Résultat!$G$7)),IF(H4542=2,IF(E4542=0,Résultat!G$9,IF(J4542="No",Résultat!$G$9,Résultat!$G$7)),Résultat!$G$7)),Résultat!$G$7)), "")</f>
        <v/>
      </c>
    </row>
    <row r="4543" spans="1:11" ht="20.100000000000001" customHeight="1">
      <c r="A4543" s="26"/>
      <c r="B4543" s="27"/>
      <c r="C4543" s="11" t="str">
        <f>IF($B4543 &lt;&gt; "",VLOOKUP(MID(B4543,3,5),'Recyclabilité Prod Matx'!C:F,2,FALSE), "")</f>
        <v/>
      </c>
      <c r="D4543" s="11" t="str">
        <f>IF($B4543 &lt;&gt; "",VLOOKUP(MID(B4543,3,5),'Recyclabilité Prod Matx'!C:F,3,FALSE),"")</f>
        <v/>
      </c>
      <c r="E4543" s="11" t="str">
        <f>IF($B4543 &lt;&gt; "",VLOOKUP(MID(B4543,3,5),'Recyclabilité Prod Matx'!C:F,4,FALSE), "")</f>
        <v/>
      </c>
      <c r="F4543" s="12" t="str">
        <f>IF($B4543 &lt;&gt; "", IF(C4543="Totale","",IF(D4543 = 0, "", VLOOKUP(D4543,'Cond Compo'!A:B,2,FALSE))),"")</f>
        <v/>
      </c>
      <c r="G4543" s="28"/>
      <c r="H4543" s="11" t="str">
        <f xml:space="preserve"> IF(C4543="Totale",2,IF($G4543 &lt;&gt; "", IF(D4543 = "E",MATCH(G4543, 'Cond Compo'!D$16:D$18, 0), MATCH(G4543, 'Cond Compo'!C$16:C$19, 0)), ""))</f>
        <v/>
      </c>
      <c r="I4543" s="12" t="str">
        <f>IF($E4543 &lt;&gt; "", IF(E4543 = 0, "", VLOOKUP(E4543,'Cond Perturbation'!A:B,2,FALSE)),"")</f>
        <v/>
      </c>
      <c r="J4543" s="28"/>
      <c r="K4543" s="29" t="str">
        <f>IF($B4543 &lt;&gt; "", IF(C4543="Oui",IF(H4543=1,IF(E4543=0,Résultat!G$8,IF(J4543="No",Résultat!$G$8,Résultat!$G$7)),IF(H4543=2,IF(E4543=0,Résultat!G$9,IF(J4543="No",Résultat!$G$9,Résultat!$G$7)),Résultat!$G$7)),IF(C4543 = "Totale", IF(H4543=1,IF(E4543=0,Résultat!G$8,IF(J4543="No",Résultat!$G$9,Résultat!$G$7)),IF(H4543=2,IF(E4543=0,Résultat!G$9,IF(J4543="No",Résultat!$G$9,Résultat!$G$7)),Résultat!$G$7)),Résultat!$G$7)), "")</f>
        <v/>
      </c>
    </row>
    <row r="4544" spans="1:11" ht="20.100000000000001" customHeight="1">
      <c r="A4544" s="26"/>
      <c r="B4544" s="27"/>
      <c r="C4544" s="11" t="str">
        <f>IF($B4544 &lt;&gt; "",VLOOKUP(MID(B4544,3,5),'Recyclabilité Prod Matx'!C:F,2,FALSE), "")</f>
        <v/>
      </c>
      <c r="D4544" s="11" t="str">
        <f>IF($B4544 &lt;&gt; "",VLOOKUP(MID(B4544,3,5),'Recyclabilité Prod Matx'!C:F,3,FALSE),"")</f>
        <v/>
      </c>
      <c r="E4544" s="11" t="str">
        <f>IF($B4544 &lt;&gt; "",VLOOKUP(MID(B4544,3,5),'Recyclabilité Prod Matx'!C:F,4,FALSE), "")</f>
        <v/>
      </c>
      <c r="F4544" s="12" t="str">
        <f>IF($B4544 &lt;&gt; "", IF(C4544="Totale","",IF(D4544 = 0, "", VLOOKUP(D4544,'Cond Compo'!A:B,2,FALSE))),"")</f>
        <v/>
      </c>
      <c r="G4544" s="28"/>
      <c r="H4544" s="11" t="str">
        <f xml:space="preserve"> IF(C4544="Totale",2,IF($G4544 &lt;&gt; "", IF(D4544 = "E",MATCH(G4544, 'Cond Compo'!D$16:D$18, 0), MATCH(G4544, 'Cond Compo'!C$16:C$19, 0)), ""))</f>
        <v/>
      </c>
      <c r="I4544" s="12" t="str">
        <f>IF($E4544 &lt;&gt; "", IF(E4544 = 0, "", VLOOKUP(E4544,'Cond Perturbation'!A:B,2,FALSE)),"")</f>
        <v/>
      </c>
      <c r="J4544" s="28"/>
      <c r="K4544" s="29" t="str">
        <f>IF($B4544 &lt;&gt; "", IF(C4544="Oui",IF(H4544=1,IF(E4544=0,Résultat!G$8,IF(J4544="No",Résultat!$G$8,Résultat!$G$7)),IF(H4544=2,IF(E4544=0,Résultat!G$9,IF(J4544="No",Résultat!$G$9,Résultat!$G$7)),Résultat!$G$7)),IF(C4544 = "Totale", IF(H4544=1,IF(E4544=0,Résultat!G$8,IF(J4544="No",Résultat!$G$9,Résultat!$G$7)),IF(H4544=2,IF(E4544=0,Résultat!G$9,IF(J4544="No",Résultat!$G$9,Résultat!$G$7)),Résultat!$G$7)),Résultat!$G$7)), "")</f>
        <v/>
      </c>
    </row>
    <row r="4545" spans="1:11" ht="20.100000000000001" customHeight="1">
      <c r="A4545" s="26"/>
      <c r="B4545" s="27"/>
      <c r="C4545" s="11" t="str">
        <f>IF($B4545 &lt;&gt; "",VLOOKUP(MID(B4545,3,5),'Recyclabilité Prod Matx'!C:F,2,FALSE), "")</f>
        <v/>
      </c>
      <c r="D4545" s="11" t="str">
        <f>IF($B4545 &lt;&gt; "",VLOOKUP(MID(B4545,3,5),'Recyclabilité Prod Matx'!C:F,3,FALSE),"")</f>
        <v/>
      </c>
      <c r="E4545" s="11" t="str">
        <f>IF($B4545 &lt;&gt; "",VLOOKUP(MID(B4545,3,5),'Recyclabilité Prod Matx'!C:F,4,FALSE), "")</f>
        <v/>
      </c>
      <c r="F4545" s="12" t="str">
        <f>IF($B4545 &lt;&gt; "", IF(C4545="Totale","",IF(D4545 = 0, "", VLOOKUP(D4545,'Cond Compo'!A:B,2,FALSE))),"")</f>
        <v/>
      </c>
      <c r="G4545" s="28"/>
      <c r="H4545" s="11" t="str">
        <f xml:space="preserve"> IF(C4545="Totale",2,IF($G4545 &lt;&gt; "", IF(D4545 = "E",MATCH(G4545, 'Cond Compo'!D$16:D$18, 0), MATCH(G4545, 'Cond Compo'!C$16:C$19, 0)), ""))</f>
        <v/>
      </c>
      <c r="I4545" s="12" t="str">
        <f>IF($E4545 &lt;&gt; "", IF(E4545 = 0, "", VLOOKUP(E4545,'Cond Perturbation'!A:B,2,FALSE)),"")</f>
        <v/>
      </c>
      <c r="J4545" s="28"/>
      <c r="K4545" s="29" t="str">
        <f>IF($B4545 &lt;&gt; "", IF(C4545="Oui",IF(H4545=1,IF(E4545=0,Résultat!G$8,IF(J4545="No",Résultat!$G$8,Résultat!$G$7)),IF(H4545=2,IF(E4545=0,Résultat!G$9,IF(J4545="No",Résultat!$G$9,Résultat!$G$7)),Résultat!$G$7)),IF(C4545 = "Totale", IF(H4545=1,IF(E4545=0,Résultat!G$8,IF(J4545="No",Résultat!$G$9,Résultat!$G$7)),IF(H4545=2,IF(E4545=0,Résultat!G$9,IF(J4545="No",Résultat!$G$9,Résultat!$G$7)),Résultat!$G$7)),Résultat!$G$7)), "")</f>
        <v/>
      </c>
    </row>
    <row r="4546" spans="1:11" ht="20.100000000000001" customHeight="1">
      <c r="A4546" s="26"/>
      <c r="B4546" s="27"/>
      <c r="C4546" s="11" t="str">
        <f>IF($B4546 &lt;&gt; "",VLOOKUP(MID(B4546,3,5),'Recyclabilité Prod Matx'!C:F,2,FALSE), "")</f>
        <v/>
      </c>
      <c r="D4546" s="11" t="str">
        <f>IF($B4546 &lt;&gt; "",VLOOKUP(MID(B4546,3,5),'Recyclabilité Prod Matx'!C:F,3,FALSE),"")</f>
        <v/>
      </c>
      <c r="E4546" s="11" t="str">
        <f>IF($B4546 &lt;&gt; "",VLOOKUP(MID(B4546,3,5),'Recyclabilité Prod Matx'!C:F,4,FALSE), "")</f>
        <v/>
      </c>
      <c r="F4546" s="12" t="str">
        <f>IF($B4546 &lt;&gt; "", IF(C4546="Totale","",IF(D4546 = 0, "", VLOOKUP(D4546,'Cond Compo'!A:B,2,FALSE))),"")</f>
        <v/>
      </c>
      <c r="G4546" s="28"/>
      <c r="H4546" s="11" t="str">
        <f xml:space="preserve"> IF(C4546="Totale",2,IF($G4546 &lt;&gt; "", IF(D4546 = "E",MATCH(G4546, 'Cond Compo'!D$16:D$18, 0), MATCH(G4546, 'Cond Compo'!C$16:C$19, 0)), ""))</f>
        <v/>
      </c>
      <c r="I4546" s="12" t="str">
        <f>IF($E4546 &lt;&gt; "", IF(E4546 = 0, "", VLOOKUP(E4546,'Cond Perturbation'!A:B,2,FALSE)),"")</f>
        <v/>
      </c>
      <c r="J4546" s="28"/>
      <c r="K4546" s="29" t="str">
        <f>IF($B4546 &lt;&gt; "", IF(C4546="Oui",IF(H4546=1,IF(E4546=0,Résultat!G$8,IF(J4546="No",Résultat!$G$8,Résultat!$G$7)),IF(H4546=2,IF(E4546=0,Résultat!G$9,IF(J4546="No",Résultat!$G$9,Résultat!$G$7)),Résultat!$G$7)),IF(C4546 = "Totale", IF(H4546=1,IF(E4546=0,Résultat!G$8,IF(J4546="No",Résultat!$G$9,Résultat!$G$7)),IF(H4546=2,IF(E4546=0,Résultat!G$9,IF(J4546="No",Résultat!$G$9,Résultat!$G$7)),Résultat!$G$7)),Résultat!$G$7)), "")</f>
        <v/>
      </c>
    </row>
    <row r="4547" spans="1:11" ht="20.100000000000001" customHeight="1">
      <c r="A4547" s="26"/>
      <c r="B4547" s="27"/>
      <c r="C4547" s="11" t="str">
        <f>IF($B4547 &lt;&gt; "",VLOOKUP(MID(B4547,3,5),'Recyclabilité Prod Matx'!C:F,2,FALSE), "")</f>
        <v/>
      </c>
      <c r="D4547" s="11" t="str">
        <f>IF($B4547 &lt;&gt; "",VLOOKUP(MID(B4547,3,5),'Recyclabilité Prod Matx'!C:F,3,FALSE),"")</f>
        <v/>
      </c>
      <c r="E4547" s="11" t="str">
        <f>IF($B4547 &lt;&gt; "",VLOOKUP(MID(B4547,3,5),'Recyclabilité Prod Matx'!C:F,4,FALSE), "")</f>
        <v/>
      </c>
      <c r="F4547" s="12" t="str">
        <f>IF($B4547 &lt;&gt; "", IF(C4547="Totale","",IF(D4547 = 0, "", VLOOKUP(D4547,'Cond Compo'!A:B,2,FALSE))),"")</f>
        <v/>
      </c>
      <c r="G4547" s="28"/>
      <c r="H4547" s="11" t="str">
        <f xml:space="preserve"> IF(C4547="Totale",2,IF($G4547 &lt;&gt; "", IF(D4547 = "E",MATCH(G4547, 'Cond Compo'!D$16:D$18, 0), MATCH(G4547, 'Cond Compo'!C$16:C$19, 0)), ""))</f>
        <v/>
      </c>
      <c r="I4547" s="12" t="str">
        <f>IF($E4547 &lt;&gt; "", IF(E4547 = 0, "", VLOOKUP(E4547,'Cond Perturbation'!A:B,2,FALSE)),"")</f>
        <v/>
      </c>
      <c r="J4547" s="28"/>
      <c r="K4547" s="29" t="str">
        <f>IF($B4547 &lt;&gt; "", IF(C4547="Oui",IF(H4547=1,IF(E4547=0,Résultat!G$8,IF(J4547="No",Résultat!$G$8,Résultat!$G$7)),IF(H4547=2,IF(E4547=0,Résultat!G$9,IF(J4547="No",Résultat!$G$9,Résultat!$G$7)),Résultat!$G$7)),IF(C4547 = "Totale", IF(H4547=1,IF(E4547=0,Résultat!G$8,IF(J4547="No",Résultat!$G$9,Résultat!$G$7)),IF(H4547=2,IF(E4547=0,Résultat!G$9,IF(J4547="No",Résultat!$G$9,Résultat!$G$7)),Résultat!$G$7)),Résultat!$G$7)), "")</f>
        <v/>
      </c>
    </row>
    <row r="4548" spans="1:11" ht="20.100000000000001" customHeight="1">
      <c r="A4548" s="26"/>
      <c r="B4548" s="27"/>
      <c r="C4548" s="11" t="str">
        <f>IF($B4548 &lt;&gt; "",VLOOKUP(MID(B4548,3,5),'Recyclabilité Prod Matx'!C:F,2,FALSE), "")</f>
        <v/>
      </c>
      <c r="D4548" s="11" t="str">
        <f>IF($B4548 &lt;&gt; "",VLOOKUP(MID(B4548,3,5),'Recyclabilité Prod Matx'!C:F,3,FALSE),"")</f>
        <v/>
      </c>
      <c r="E4548" s="11" t="str">
        <f>IF($B4548 &lt;&gt; "",VLOOKUP(MID(B4548,3,5),'Recyclabilité Prod Matx'!C:F,4,FALSE), "")</f>
        <v/>
      </c>
      <c r="F4548" s="12" t="str">
        <f>IF($B4548 &lt;&gt; "", IF(C4548="Totale","",IF(D4548 = 0, "", VLOOKUP(D4548,'Cond Compo'!A:B,2,FALSE))),"")</f>
        <v/>
      </c>
      <c r="G4548" s="28"/>
      <c r="H4548" s="11" t="str">
        <f xml:space="preserve"> IF(C4548="Totale",2,IF($G4548 &lt;&gt; "", IF(D4548 = "E",MATCH(G4548, 'Cond Compo'!D$16:D$18, 0), MATCH(G4548, 'Cond Compo'!C$16:C$19, 0)), ""))</f>
        <v/>
      </c>
      <c r="I4548" s="12" t="str">
        <f>IF($E4548 &lt;&gt; "", IF(E4548 = 0, "", VLOOKUP(E4548,'Cond Perturbation'!A:B,2,FALSE)),"")</f>
        <v/>
      </c>
      <c r="J4548" s="28"/>
      <c r="K4548" s="29" t="str">
        <f>IF($B4548 &lt;&gt; "", IF(C4548="Oui",IF(H4548=1,IF(E4548=0,Résultat!G$8,IF(J4548="No",Résultat!$G$8,Résultat!$G$7)),IF(H4548=2,IF(E4548=0,Résultat!G$9,IF(J4548="No",Résultat!$G$9,Résultat!$G$7)),Résultat!$G$7)),IF(C4548 = "Totale", IF(H4548=1,IF(E4548=0,Résultat!G$8,IF(J4548="No",Résultat!$G$9,Résultat!$G$7)),IF(H4548=2,IF(E4548=0,Résultat!G$9,IF(J4548="No",Résultat!$G$9,Résultat!$G$7)),Résultat!$G$7)),Résultat!$G$7)), "")</f>
        <v/>
      </c>
    </row>
    <row r="4549" spans="1:11" ht="20.100000000000001" customHeight="1">
      <c r="A4549" s="26"/>
      <c r="B4549" s="27"/>
      <c r="C4549" s="11" t="str">
        <f>IF($B4549 &lt;&gt; "",VLOOKUP(MID(B4549,3,5),'Recyclabilité Prod Matx'!C:F,2,FALSE), "")</f>
        <v/>
      </c>
      <c r="D4549" s="11" t="str">
        <f>IF($B4549 &lt;&gt; "",VLOOKUP(MID(B4549,3,5),'Recyclabilité Prod Matx'!C:F,3,FALSE),"")</f>
        <v/>
      </c>
      <c r="E4549" s="11" t="str">
        <f>IF($B4549 &lt;&gt; "",VLOOKUP(MID(B4549,3,5),'Recyclabilité Prod Matx'!C:F,4,FALSE), "")</f>
        <v/>
      </c>
      <c r="F4549" s="12" t="str">
        <f>IF($B4549 &lt;&gt; "", IF(C4549="Totale","",IF(D4549 = 0, "", VLOOKUP(D4549,'Cond Compo'!A:B,2,FALSE))),"")</f>
        <v/>
      </c>
      <c r="G4549" s="28"/>
      <c r="H4549" s="11" t="str">
        <f xml:space="preserve"> IF(C4549="Totale",2,IF($G4549 &lt;&gt; "", IF(D4549 = "E",MATCH(G4549, 'Cond Compo'!D$16:D$18, 0), MATCH(G4549, 'Cond Compo'!C$16:C$19, 0)), ""))</f>
        <v/>
      </c>
      <c r="I4549" s="12" t="str">
        <f>IF($E4549 &lt;&gt; "", IF(E4549 = 0, "", VLOOKUP(E4549,'Cond Perturbation'!A:B,2,FALSE)),"")</f>
        <v/>
      </c>
      <c r="J4549" s="28"/>
      <c r="K4549" s="29" t="str">
        <f>IF($B4549 &lt;&gt; "", IF(C4549="Oui",IF(H4549=1,IF(E4549=0,Résultat!G$8,IF(J4549="No",Résultat!$G$8,Résultat!$G$7)),IF(H4549=2,IF(E4549=0,Résultat!G$9,IF(J4549="No",Résultat!$G$9,Résultat!$G$7)),Résultat!$G$7)),IF(C4549 = "Totale", IF(H4549=1,IF(E4549=0,Résultat!G$8,IF(J4549="No",Résultat!$G$9,Résultat!$G$7)),IF(H4549=2,IF(E4549=0,Résultat!G$9,IF(J4549="No",Résultat!$G$9,Résultat!$G$7)),Résultat!$G$7)),Résultat!$G$7)), "")</f>
        <v/>
      </c>
    </row>
    <row r="4550" spans="1:11" ht="20.100000000000001" customHeight="1">
      <c r="A4550" s="26"/>
      <c r="B4550" s="27"/>
      <c r="C4550" s="11" t="str">
        <f>IF($B4550 &lt;&gt; "",VLOOKUP(MID(B4550,3,5),'Recyclabilité Prod Matx'!C:F,2,FALSE), "")</f>
        <v/>
      </c>
      <c r="D4550" s="11" t="str">
        <f>IF($B4550 &lt;&gt; "",VLOOKUP(MID(B4550,3,5),'Recyclabilité Prod Matx'!C:F,3,FALSE),"")</f>
        <v/>
      </c>
      <c r="E4550" s="11" t="str">
        <f>IF($B4550 &lt;&gt; "",VLOOKUP(MID(B4550,3,5),'Recyclabilité Prod Matx'!C:F,4,FALSE), "")</f>
        <v/>
      </c>
      <c r="F4550" s="12" t="str">
        <f>IF($B4550 &lt;&gt; "", IF(C4550="Totale","",IF(D4550 = 0, "", VLOOKUP(D4550,'Cond Compo'!A:B,2,FALSE))),"")</f>
        <v/>
      </c>
      <c r="G4550" s="28"/>
      <c r="H4550" s="11" t="str">
        <f xml:space="preserve"> IF(C4550="Totale",2,IF($G4550 &lt;&gt; "", IF(D4550 = "E",MATCH(G4550, 'Cond Compo'!D$16:D$18, 0), MATCH(G4550, 'Cond Compo'!C$16:C$19, 0)), ""))</f>
        <v/>
      </c>
      <c r="I4550" s="12" t="str">
        <f>IF($E4550 &lt;&gt; "", IF(E4550 = 0, "", VLOOKUP(E4550,'Cond Perturbation'!A:B,2,FALSE)),"")</f>
        <v/>
      </c>
      <c r="J4550" s="28"/>
      <c r="K4550" s="29" t="str">
        <f>IF($B4550 &lt;&gt; "", IF(C4550="Oui",IF(H4550=1,IF(E4550=0,Résultat!G$8,IF(J4550="No",Résultat!$G$8,Résultat!$G$7)),IF(H4550=2,IF(E4550=0,Résultat!G$9,IF(J4550="No",Résultat!$G$9,Résultat!$G$7)),Résultat!$G$7)),IF(C4550 = "Totale", IF(H4550=1,IF(E4550=0,Résultat!G$8,IF(J4550="No",Résultat!$G$9,Résultat!$G$7)),IF(H4550=2,IF(E4550=0,Résultat!G$9,IF(J4550="No",Résultat!$G$9,Résultat!$G$7)),Résultat!$G$7)),Résultat!$G$7)), "")</f>
        <v/>
      </c>
    </row>
    <row r="4551" spans="1:11" ht="20.100000000000001" customHeight="1">
      <c r="A4551" s="26"/>
      <c r="B4551" s="27"/>
      <c r="C4551" s="11" t="str">
        <f>IF($B4551 &lt;&gt; "",VLOOKUP(MID(B4551,3,5),'Recyclabilité Prod Matx'!C:F,2,FALSE), "")</f>
        <v/>
      </c>
      <c r="D4551" s="11" t="str">
        <f>IF($B4551 &lt;&gt; "",VLOOKUP(MID(B4551,3,5),'Recyclabilité Prod Matx'!C:F,3,FALSE),"")</f>
        <v/>
      </c>
      <c r="E4551" s="11" t="str">
        <f>IF($B4551 &lt;&gt; "",VLOOKUP(MID(B4551,3,5),'Recyclabilité Prod Matx'!C:F,4,FALSE), "")</f>
        <v/>
      </c>
      <c r="F4551" s="12" t="str">
        <f>IF($B4551 &lt;&gt; "", IF(C4551="Totale","",IF(D4551 = 0, "", VLOOKUP(D4551,'Cond Compo'!A:B,2,FALSE))),"")</f>
        <v/>
      </c>
      <c r="G4551" s="28"/>
      <c r="H4551" s="11" t="str">
        <f xml:space="preserve"> IF(C4551="Totale",2,IF($G4551 &lt;&gt; "", IF(D4551 = "E",MATCH(G4551, 'Cond Compo'!D$16:D$18, 0), MATCH(G4551, 'Cond Compo'!C$16:C$19, 0)), ""))</f>
        <v/>
      </c>
      <c r="I4551" s="12" t="str">
        <f>IF($E4551 &lt;&gt; "", IF(E4551 = 0, "", VLOOKUP(E4551,'Cond Perturbation'!A:B,2,FALSE)),"")</f>
        <v/>
      </c>
      <c r="J4551" s="28"/>
      <c r="K4551" s="29" t="str">
        <f>IF($B4551 &lt;&gt; "", IF(C4551="Oui",IF(H4551=1,IF(E4551=0,Résultat!G$8,IF(J4551="No",Résultat!$G$8,Résultat!$G$7)),IF(H4551=2,IF(E4551=0,Résultat!G$9,IF(J4551="No",Résultat!$G$9,Résultat!$G$7)),Résultat!$G$7)),IF(C4551 = "Totale", IF(H4551=1,IF(E4551=0,Résultat!G$8,IF(J4551="No",Résultat!$G$9,Résultat!$G$7)),IF(H4551=2,IF(E4551=0,Résultat!G$9,IF(J4551="No",Résultat!$G$9,Résultat!$G$7)),Résultat!$G$7)),Résultat!$G$7)), "")</f>
        <v/>
      </c>
    </row>
    <row r="4552" spans="1:11" ht="20.100000000000001" customHeight="1">
      <c r="A4552" s="26"/>
      <c r="B4552" s="27"/>
      <c r="C4552" s="11" t="str">
        <f>IF($B4552 &lt;&gt; "",VLOOKUP(MID(B4552,3,5),'Recyclabilité Prod Matx'!C:F,2,FALSE), "")</f>
        <v/>
      </c>
      <c r="D4552" s="11" t="str">
        <f>IF($B4552 &lt;&gt; "",VLOOKUP(MID(B4552,3,5),'Recyclabilité Prod Matx'!C:F,3,FALSE),"")</f>
        <v/>
      </c>
      <c r="E4552" s="11" t="str">
        <f>IF($B4552 &lt;&gt; "",VLOOKUP(MID(B4552,3,5),'Recyclabilité Prod Matx'!C:F,4,FALSE), "")</f>
        <v/>
      </c>
      <c r="F4552" s="12" t="str">
        <f>IF($B4552 &lt;&gt; "", IF(C4552="Totale","",IF(D4552 = 0, "", VLOOKUP(D4552,'Cond Compo'!A:B,2,FALSE))),"")</f>
        <v/>
      </c>
      <c r="G4552" s="28"/>
      <c r="H4552" s="11" t="str">
        <f xml:space="preserve"> IF(C4552="Totale",2,IF($G4552 &lt;&gt; "", IF(D4552 = "E",MATCH(G4552, 'Cond Compo'!D$16:D$18, 0), MATCH(G4552, 'Cond Compo'!C$16:C$19, 0)), ""))</f>
        <v/>
      </c>
      <c r="I4552" s="12" t="str">
        <f>IF($E4552 &lt;&gt; "", IF(E4552 = 0, "", VLOOKUP(E4552,'Cond Perturbation'!A:B,2,FALSE)),"")</f>
        <v/>
      </c>
      <c r="J4552" s="28"/>
      <c r="K4552" s="29" t="str">
        <f>IF($B4552 &lt;&gt; "", IF(C4552="Oui",IF(H4552=1,IF(E4552=0,Résultat!G$8,IF(J4552="No",Résultat!$G$8,Résultat!$G$7)),IF(H4552=2,IF(E4552=0,Résultat!G$9,IF(J4552="No",Résultat!$G$9,Résultat!$G$7)),Résultat!$G$7)),IF(C4552 = "Totale", IF(H4552=1,IF(E4552=0,Résultat!G$8,IF(J4552="No",Résultat!$G$9,Résultat!$G$7)),IF(H4552=2,IF(E4552=0,Résultat!G$9,IF(J4552="No",Résultat!$G$9,Résultat!$G$7)),Résultat!$G$7)),Résultat!$G$7)), "")</f>
        <v/>
      </c>
    </row>
    <row r="4553" spans="1:11" ht="20.100000000000001" customHeight="1">
      <c r="A4553" s="26"/>
      <c r="B4553" s="27"/>
      <c r="C4553" s="11" t="str">
        <f>IF($B4553 &lt;&gt; "",VLOOKUP(MID(B4553,3,5),'Recyclabilité Prod Matx'!C:F,2,FALSE), "")</f>
        <v/>
      </c>
      <c r="D4553" s="11" t="str">
        <f>IF($B4553 &lt;&gt; "",VLOOKUP(MID(B4553,3,5),'Recyclabilité Prod Matx'!C:F,3,FALSE),"")</f>
        <v/>
      </c>
      <c r="E4553" s="11" t="str">
        <f>IF($B4553 &lt;&gt; "",VLOOKUP(MID(B4553,3,5),'Recyclabilité Prod Matx'!C:F,4,FALSE), "")</f>
        <v/>
      </c>
      <c r="F4553" s="12" t="str">
        <f>IF($B4553 &lt;&gt; "", IF(C4553="Totale","",IF(D4553 = 0, "", VLOOKUP(D4553,'Cond Compo'!A:B,2,FALSE))),"")</f>
        <v/>
      </c>
      <c r="G4553" s="28"/>
      <c r="H4553" s="11" t="str">
        <f xml:space="preserve"> IF(C4553="Totale",2,IF($G4553 &lt;&gt; "", IF(D4553 = "E",MATCH(G4553, 'Cond Compo'!D$16:D$18, 0), MATCH(G4553, 'Cond Compo'!C$16:C$19, 0)), ""))</f>
        <v/>
      </c>
      <c r="I4553" s="12" t="str">
        <f>IF($E4553 &lt;&gt; "", IF(E4553 = 0, "", VLOOKUP(E4553,'Cond Perturbation'!A:B,2,FALSE)),"")</f>
        <v/>
      </c>
      <c r="J4553" s="28"/>
      <c r="K4553" s="29" t="str">
        <f>IF($B4553 &lt;&gt; "", IF(C4553="Oui",IF(H4553=1,IF(E4553=0,Résultat!G$8,IF(J4553="No",Résultat!$G$8,Résultat!$G$7)),IF(H4553=2,IF(E4553=0,Résultat!G$9,IF(J4553="No",Résultat!$G$9,Résultat!$G$7)),Résultat!$G$7)),IF(C4553 = "Totale", IF(H4553=1,IF(E4553=0,Résultat!G$8,IF(J4553="No",Résultat!$G$9,Résultat!$G$7)),IF(H4553=2,IF(E4553=0,Résultat!G$9,IF(J4553="No",Résultat!$G$9,Résultat!$G$7)),Résultat!$G$7)),Résultat!$G$7)), "")</f>
        <v/>
      </c>
    </row>
    <row r="4554" spans="1:11" ht="20.100000000000001" customHeight="1">
      <c r="A4554" s="26"/>
      <c r="B4554" s="27"/>
      <c r="C4554" s="11" t="str">
        <f>IF($B4554 &lt;&gt; "",VLOOKUP(MID(B4554,3,5),'Recyclabilité Prod Matx'!C:F,2,FALSE), "")</f>
        <v/>
      </c>
      <c r="D4554" s="11" t="str">
        <f>IF($B4554 &lt;&gt; "",VLOOKUP(MID(B4554,3,5),'Recyclabilité Prod Matx'!C:F,3,FALSE),"")</f>
        <v/>
      </c>
      <c r="E4554" s="11" t="str">
        <f>IF($B4554 &lt;&gt; "",VLOOKUP(MID(B4554,3,5),'Recyclabilité Prod Matx'!C:F,4,FALSE), "")</f>
        <v/>
      </c>
      <c r="F4554" s="12" t="str">
        <f>IF($B4554 &lt;&gt; "", IF(C4554="Totale","",IF(D4554 = 0, "", VLOOKUP(D4554,'Cond Compo'!A:B,2,FALSE))),"")</f>
        <v/>
      </c>
      <c r="G4554" s="28"/>
      <c r="H4554" s="11" t="str">
        <f xml:space="preserve"> IF(C4554="Totale",2,IF($G4554 &lt;&gt; "", IF(D4554 = "E",MATCH(G4554, 'Cond Compo'!D$16:D$18, 0), MATCH(G4554, 'Cond Compo'!C$16:C$19, 0)), ""))</f>
        <v/>
      </c>
      <c r="I4554" s="12" t="str">
        <f>IF($E4554 &lt;&gt; "", IF(E4554 = 0, "", VLOOKUP(E4554,'Cond Perturbation'!A:B,2,FALSE)),"")</f>
        <v/>
      </c>
      <c r="J4554" s="28"/>
      <c r="K4554" s="29" t="str">
        <f>IF($B4554 &lt;&gt; "", IF(C4554="Oui",IF(H4554=1,IF(E4554=0,Résultat!G$8,IF(J4554="No",Résultat!$G$8,Résultat!$G$7)),IF(H4554=2,IF(E4554=0,Résultat!G$9,IF(J4554="No",Résultat!$G$9,Résultat!$G$7)),Résultat!$G$7)),IF(C4554 = "Totale", IF(H4554=1,IF(E4554=0,Résultat!G$8,IF(J4554="No",Résultat!$G$9,Résultat!$G$7)),IF(H4554=2,IF(E4554=0,Résultat!G$9,IF(J4554="No",Résultat!$G$9,Résultat!$G$7)),Résultat!$G$7)),Résultat!$G$7)), "")</f>
        <v/>
      </c>
    </row>
    <row r="4555" spans="1:11" ht="20.100000000000001" customHeight="1">
      <c r="A4555" s="26"/>
      <c r="B4555" s="27"/>
      <c r="C4555" s="11" t="str">
        <f>IF($B4555 &lt;&gt; "",VLOOKUP(MID(B4555,3,5),'Recyclabilité Prod Matx'!C:F,2,FALSE), "")</f>
        <v/>
      </c>
      <c r="D4555" s="11" t="str">
        <f>IF($B4555 &lt;&gt; "",VLOOKUP(MID(B4555,3,5),'Recyclabilité Prod Matx'!C:F,3,FALSE),"")</f>
        <v/>
      </c>
      <c r="E4555" s="11" t="str">
        <f>IF($B4555 &lt;&gt; "",VLOOKUP(MID(B4555,3,5),'Recyclabilité Prod Matx'!C:F,4,FALSE), "")</f>
        <v/>
      </c>
      <c r="F4555" s="12" t="str">
        <f>IF($B4555 &lt;&gt; "", IF(C4555="Totale","",IF(D4555 = 0, "", VLOOKUP(D4555,'Cond Compo'!A:B,2,FALSE))),"")</f>
        <v/>
      </c>
      <c r="G4555" s="28"/>
      <c r="H4555" s="11" t="str">
        <f xml:space="preserve"> IF(C4555="Totale",2,IF($G4555 &lt;&gt; "", IF(D4555 = "E",MATCH(G4555, 'Cond Compo'!D$16:D$18, 0), MATCH(G4555, 'Cond Compo'!C$16:C$19, 0)), ""))</f>
        <v/>
      </c>
      <c r="I4555" s="12" t="str">
        <f>IF($E4555 &lt;&gt; "", IF(E4555 = 0, "", VLOOKUP(E4555,'Cond Perturbation'!A:B,2,FALSE)),"")</f>
        <v/>
      </c>
      <c r="J4555" s="28"/>
      <c r="K4555" s="29" t="str">
        <f>IF($B4555 &lt;&gt; "", IF(C4555="Oui",IF(H4555=1,IF(E4555=0,Résultat!G$8,IF(J4555="No",Résultat!$G$8,Résultat!$G$7)),IF(H4555=2,IF(E4555=0,Résultat!G$9,IF(J4555="No",Résultat!$G$9,Résultat!$G$7)),Résultat!$G$7)),IF(C4555 = "Totale", IF(H4555=1,IF(E4555=0,Résultat!G$8,IF(J4555="No",Résultat!$G$9,Résultat!$G$7)),IF(H4555=2,IF(E4555=0,Résultat!G$9,IF(J4555="No",Résultat!$G$9,Résultat!$G$7)),Résultat!$G$7)),Résultat!$G$7)), "")</f>
        <v/>
      </c>
    </row>
    <row r="4556" spans="1:11" ht="20.100000000000001" customHeight="1">
      <c r="A4556" s="26"/>
      <c r="B4556" s="27"/>
      <c r="C4556" s="11" t="str">
        <f>IF($B4556 &lt;&gt; "",VLOOKUP(MID(B4556,3,5),'Recyclabilité Prod Matx'!C:F,2,FALSE), "")</f>
        <v/>
      </c>
      <c r="D4556" s="11" t="str">
        <f>IF($B4556 &lt;&gt; "",VLOOKUP(MID(B4556,3,5),'Recyclabilité Prod Matx'!C:F,3,FALSE),"")</f>
        <v/>
      </c>
      <c r="E4556" s="11" t="str">
        <f>IF($B4556 &lt;&gt; "",VLOOKUP(MID(B4556,3,5),'Recyclabilité Prod Matx'!C:F,4,FALSE), "")</f>
        <v/>
      </c>
      <c r="F4556" s="12" t="str">
        <f>IF($B4556 &lt;&gt; "", IF(C4556="Totale","",IF(D4556 = 0, "", VLOOKUP(D4556,'Cond Compo'!A:B,2,FALSE))),"")</f>
        <v/>
      </c>
      <c r="G4556" s="28"/>
      <c r="H4556" s="11" t="str">
        <f xml:space="preserve"> IF(C4556="Totale",2,IF($G4556 &lt;&gt; "", IF(D4556 = "E",MATCH(G4556, 'Cond Compo'!D$16:D$18, 0), MATCH(G4556, 'Cond Compo'!C$16:C$19, 0)), ""))</f>
        <v/>
      </c>
      <c r="I4556" s="12" t="str">
        <f>IF($E4556 &lt;&gt; "", IF(E4556 = 0, "", VLOOKUP(E4556,'Cond Perturbation'!A:B,2,FALSE)),"")</f>
        <v/>
      </c>
      <c r="J4556" s="28"/>
      <c r="K4556" s="29" t="str">
        <f>IF($B4556 &lt;&gt; "", IF(C4556="Oui",IF(H4556=1,IF(E4556=0,Résultat!G$8,IF(J4556="No",Résultat!$G$8,Résultat!$G$7)),IF(H4556=2,IF(E4556=0,Résultat!G$9,IF(J4556="No",Résultat!$G$9,Résultat!$G$7)),Résultat!$G$7)),IF(C4556 = "Totale", IF(H4556=1,IF(E4556=0,Résultat!G$8,IF(J4556="No",Résultat!$G$9,Résultat!$G$7)),IF(H4556=2,IF(E4556=0,Résultat!G$9,IF(J4556="No",Résultat!$G$9,Résultat!$G$7)),Résultat!$G$7)),Résultat!$G$7)), "")</f>
        <v/>
      </c>
    </row>
    <row r="4557" spans="1:11" ht="20.100000000000001" customHeight="1">
      <c r="A4557" s="26"/>
      <c r="B4557" s="27"/>
      <c r="C4557" s="11" t="str">
        <f>IF($B4557 &lt;&gt; "",VLOOKUP(MID(B4557,3,5),'Recyclabilité Prod Matx'!C:F,2,FALSE), "")</f>
        <v/>
      </c>
      <c r="D4557" s="11" t="str">
        <f>IF($B4557 &lt;&gt; "",VLOOKUP(MID(B4557,3,5),'Recyclabilité Prod Matx'!C:F,3,FALSE),"")</f>
        <v/>
      </c>
      <c r="E4557" s="11" t="str">
        <f>IF($B4557 &lt;&gt; "",VLOOKUP(MID(B4557,3,5),'Recyclabilité Prod Matx'!C:F,4,FALSE), "")</f>
        <v/>
      </c>
      <c r="F4557" s="12" t="str">
        <f>IF($B4557 &lt;&gt; "", IF(C4557="Totale","",IF(D4557 = 0, "", VLOOKUP(D4557,'Cond Compo'!A:B,2,FALSE))),"")</f>
        <v/>
      </c>
      <c r="G4557" s="28"/>
      <c r="H4557" s="11" t="str">
        <f xml:space="preserve"> IF(C4557="Totale",2,IF($G4557 &lt;&gt; "", IF(D4557 = "E",MATCH(G4557, 'Cond Compo'!D$16:D$18, 0), MATCH(G4557, 'Cond Compo'!C$16:C$19, 0)), ""))</f>
        <v/>
      </c>
      <c r="I4557" s="12" t="str">
        <f>IF($E4557 &lt;&gt; "", IF(E4557 = 0, "", VLOOKUP(E4557,'Cond Perturbation'!A:B,2,FALSE)),"")</f>
        <v/>
      </c>
      <c r="J4557" s="28"/>
      <c r="K4557" s="29" t="str">
        <f>IF($B4557 &lt;&gt; "", IF(C4557="Oui",IF(H4557=1,IF(E4557=0,Résultat!G$8,IF(J4557="No",Résultat!$G$8,Résultat!$G$7)),IF(H4557=2,IF(E4557=0,Résultat!G$9,IF(J4557="No",Résultat!$G$9,Résultat!$G$7)),Résultat!$G$7)),IF(C4557 = "Totale", IF(H4557=1,IF(E4557=0,Résultat!G$8,IF(J4557="No",Résultat!$G$9,Résultat!$G$7)),IF(H4557=2,IF(E4557=0,Résultat!G$9,IF(J4557="No",Résultat!$G$9,Résultat!$G$7)),Résultat!$G$7)),Résultat!$G$7)), "")</f>
        <v/>
      </c>
    </row>
    <row r="4558" spans="1:11" ht="20.100000000000001" customHeight="1">
      <c r="A4558" s="26"/>
      <c r="B4558" s="27"/>
      <c r="C4558" s="11" t="str">
        <f>IF($B4558 &lt;&gt; "",VLOOKUP(MID(B4558,3,5),'Recyclabilité Prod Matx'!C:F,2,FALSE), "")</f>
        <v/>
      </c>
      <c r="D4558" s="11" t="str">
        <f>IF($B4558 &lt;&gt; "",VLOOKUP(MID(B4558,3,5),'Recyclabilité Prod Matx'!C:F,3,FALSE),"")</f>
        <v/>
      </c>
      <c r="E4558" s="11" t="str">
        <f>IF($B4558 &lt;&gt; "",VLOOKUP(MID(B4558,3,5),'Recyclabilité Prod Matx'!C:F,4,FALSE), "")</f>
        <v/>
      </c>
      <c r="F4558" s="12" t="str">
        <f>IF($B4558 &lt;&gt; "", IF(C4558="Totale","",IF(D4558 = 0, "", VLOOKUP(D4558,'Cond Compo'!A:B,2,FALSE))),"")</f>
        <v/>
      </c>
      <c r="G4558" s="28"/>
      <c r="H4558" s="11" t="str">
        <f xml:space="preserve"> IF(C4558="Totale",2,IF($G4558 &lt;&gt; "", IF(D4558 = "E",MATCH(G4558, 'Cond Compo'!D$16:D$18, 0), MATCH(G4558, 'Cond Compo'!C$16:C$19, 0)), ""))</f>
        <v/>
      </c>
      <c r="I4558" s="12" t="str">
        <f>IF($E4558 &lt;&gt; "", IF(E4558 = 0, "", VLOOKUP(E4558,'Cond Perturbation'!A:B,2,FALSE)),"")</f>
        <v/>
      </c>
      <c r="J4558" s="28"/>
      <c r="K4558" s="29" t="str">
        <f>IF($B4558 &lt;&gt; "", IF(C4558="Oui",IF(H4558=1,IF(E4558=0,Résultat!G$8,IF(J4558="No",Résultat!$G$8,Résultat!$G$7)),IF(H4558=2,IF(E4558=0,Résultat!G$9,IF(J4558="No",Résultat!$G$9,Résultat!$G$7)),Résultat!$G$7)),IF(C4558 = "Totale", IF(H4558=1,IF(E4558=0,Résultat!G$8,IF(J4558="No",Résultat!$G$9,Résultat!$G$7)),IF(H4558=2,IF(E4558=0,Résultat!G$9,IF(J4558="No",Résultat!$G$9,Résultat!$G$7)),Résultat!$G$7)),Résultat!$G$7)), "")</f>
        <v/>
      </c>
    </row>
    <row r="4559" spans="1:11" ht="20.100000000000001" customHeight="1">
      <c r="A4559" s="26"/>
      <c r="B4559" s="27"/>
      <c r="C4559" s="11" t="str">
        <f>IF($B4559 &lt;&gt; "",VLOOKUP(MID(B4559,3,5),'Recyclabilité Prod Matx'!C:F,2,FALSE), "")</f>
        <v/>
      </c>
      <c r="D4559" s="11" t="str">
        <f>IF($B4559 &lt;&gt; "",VLOOKUP(MID(B4559,3,5),'Recyclabilité Prod Matx'!C:F,3,FALSE),"")</f>
        <v/>
      </c>
      <c r="E4559" s="11" t="str">
        <f>IF($B4559 &lt;&gt; "",VLOOKUP(MID(B4559,3,5),'Recyclabilité Prod Matx'!C:F,4,FALSE), "")</f>
        <v/>
      </c>
      <c r="F4559" s="12" t="str">
        <f>IF($B4559 &lt;&gt; "", IF(C4559="Totale","",IF(D4559 = 0, "", VLOOKUP(D4559,'Cond Compo'!A:B,2,FALSE))),"")</f>
        <v/>
      </c>
      <c r="G4559" s="28"/>
      <c r="H4559" s="11" t="str">
        <f xml:space="preserve"> IF(C4559="Totale",2,IF($G4559 &lt;&gt; "", IF(D4559 = "E",MATCH(G4559, 'Cond Compo'!D$16:D$18, 0), MATCH(G4559, 'Cond Compo'!C$16:C$19, 0)), ""))</f>
        <v/>
      </c>
      <c r="I4559" s="12" t="str">
        <f>IF($E4559 &lt;&gt; "", IF(E4559 = 0, "", VLOOKUP(E4559,'Cond Perturbation'!A:B,2,FALSE)),"")</f>
        <v/>
      </c>
      <c r="J4559" s="28"/>
      <c r="K4559" s="29" t="str">
        <f>IF($B4559 &lt;&gt; "", IF(C4559="Oui",IF(H4559=1,IF(E4559=0,Résultat!G$8,IF(J4559="No",Résultat!$G$8,Résultat!$G$7)),IF(H4559=2,IF(E4559=0,Résultat!G$9,IF(J4559="No",Résultat!$G$9,Résultat!$G$7)),Résultat!$G$7)),IF(C4559 = "Totale", IF(H4559=1,IF(E4559=0,Résultat!G$8,IF(J4559="No",Résultat!$G$9,Résultat!$G$7)),IF(H4559=2,IF(E4559=0,Résultat!G$9,IF(J4559="No",Résultat!$G$9,Résultat!$G$7)),Résultat!$G$7)),Résultat!$G$7)), "")</f>
        <v/>
      </c>
    </row>
    <row r="4560" spans="1:11" ht="20.100000000000001" customHeight="1">
      <c r="A4560" s="26"/>
      <c r="B4560" s="27"/>
      <c r="C4560" s="11" t="str">
        <f>IF($B4560 &lt;&gt; "",VLOOKUP(MID(B4560,3,5),'Recyclabilité Prod Matx'!C:F,2,FALSE), "")</f>
        <v/>
      </c>
      <c r="D4560" s="11" t="str">
        <f>IF($B4560 &lt;&gt; "",VLOOKUP(MID(B4560,3,5),'Recyclabilité Prod Matx'!C:F,3,FALSE),"")</f>
        <v/>
      </c>
      <c r="E4560" s="11" t="str">
        <f>IF($B4560 &lt;&gt; "",VLOOKUP(MID(B4560,3,5),'Recyclabilité Prod Matx'!C:F,4,FALSE), "")</f>
        <v/>
      </c>
      <c r="F4560" s="12" t="str">
        <f>IF($B4560 &lt;&gt; "", IF(C4560="Totale","",IF(D4560 = 0, "", VLOOKUP(D4560,'Cond Compo'!A:B,2,FALSE))),"")</f>
        <v/>
      </c>
      <c r="G4560" s="28"/>
      <c r="H4560" s="11" t="str">
        <f xml:space="preserve"> IF(C4560="Totale",2,IF($G4560 &lt;&gt; "", IF(D4560 = "E",MATCH(G4560, 'Cond Compo'!D$16:D$18, 0), MATCH(G4560, 'Cond Compo'!C$16:C$19, 0)), ""))</f>
        <v/>
      </c>
      <c r="I4560" s="12" t="str">
        <f>IF($E4560 &lt;&gt; "", IF(E4560 = 0, "", VLOOKUP(E4560,'Cond Perturbation'!A:B,2,FALSE)),"")</f>
        <v/>
      </c>
      <c r="J4560" s="28"/>
      <c r="K4560" s="29" t="str">
        <f>IF($B4560 &lt;&gt; "", IF(C4560="Oui",IF(H4560=1,IF(E4560=0,Résultat!G$8,IF(J4560="No",Résultat!$G$8,Résultat!$G$7)),IF(H4560=2,IF(E4560=0,Résultat!G$9,IF(J4560="No",Résultat!$G$9,Résultat!$G$7)),Résultat!$G$7)),IF(C4560 = "Totale", IF(H4560=1,IF(E4560=0,Résultat!G$8,IF(J4560="No",Résultat!$G$9,Résultat!$G$7)),IF(H4560=2,IF(E4560=0,Résultat!G$9,IF(J4560="No",Résultat!$G$9,Résultat!$G$7)),Résultat!$G$7)),Résultat!$G$7)), "")</f>
        <v/>
      </c>
    </row>
    <row r="4561" spans="1:11" ht="20.100000000000001" customHeight="1">
      <c r="A4561" s="26"/>
      <c r="B4561" s="27"/>
      <c r="C4561" s="11" t="str">
        <f>IF($B4561 &lt;&gt; "",VLOOKUP(MID(B4561,3,5),'Recyclabilité Prod Matx'!C:F,2,FALSE), "")</f>
        <v/>
      </c>
      <c r="D4561" s="11" t="str">
        <f>IF($B4561 &lt;&gt; "",VLOOKUP(MID(B4561,3,5),'Recyclabilité Prod Matx'!C:F,3,FALSE),"")</f>
        <v/>
      </c>
      <c r="E4561" s="11" t="str">
        <f>IF($B4561 &lt;&gt; "",VLOOKUP(MID(B4561,3,5),'Recyclabilité Prod Matx'!C:F,4,FALSE), "")</f>
        <v/>
      </c>
      <c r="F4561" s="12" t="str">
        <f>IF($B4561 &lt;&gt; "", IF(C4561="Totale","",IF(D4561 = 0, "", VLOOKUP(D4561,'Cond Compo'!A:B,2,FALSE))),"")</f>
        <v/>
      </c>
      <c r="G4561" s="28"/>
      <c r="H4561" s="11" t="str">
        <f xml:space="preserve"> IF(C4561="Totale",2,IF($G4561 &lt;&gt; "", IF(D4561 = "E",MATCH(G4561, 'Cond Compo'!D$16:D$18, 0), MATCH(G4561, 'Cond Compo'!C$16:C$19, 0)), ""))</f>
        <v/>
      </c>
      <c r="I4561" s="12" t="str">
        <f>IF($E4561 &lt;&gt; "", IF(E4561 = 0, "", VLOOKUP(E4561,'Cond Perturbation'!A:B,2,FALSE)),"")</f>
        <v/>
      </c>
      <c r="J4561" s="28"/>
      <c r="K4561" s="29" t="str">
        <f>IF($B4561 &lt;&gt; "", IF(C4561="Oui",IF(H4561=1,IF(E4561=0,Résultat!G$8,IF(J4561="No",Résultat!$G$8,Résultat!$G$7)),IF(H4561=2,IF(E4561=0,Résultat!G$9,IF(J4561="No",Résultat!$G$9,Résultat!$G$7)),Résultat!$G$7)),IF(C4561 = "Totale", IF(H4561=1,IF(E4561=0,Résultat!G$8,IF(J4561="No",Résultat!$G$9,Résultat!$G$7)),IF(H4561=2,IF(E4561=0,Résultat!G$9,IF(J4561="No",Résultat!$G$9,Résultat!$G$7)),Résultat!$G$7)),Résultat!$G$7)), "")</f>
        <v/>
      </c>
    </row>
    <row r="4562" spans="1:11" ht="20.100000000000001" customHeight="1">
      <c r="A4562" s="26"/>
      <c r="B4562" s="27"/>
      <c r="C4562" s="11" t="str">
        <f>IF($B4562 &lt;&gt; "",VLOOKUP(MID(B4562,3,5),'Recyclabilité Prod Matx'!C:F,2,FALSE), "")</f>
        <v/>
      </c>
      <c r="D4562" s="11" t="str">
        <f>IF($B4562 &lt;&gt; "",VLOOKUP(MID(B4562,3,5),'Recyclabilité Prod Matx'!C:F,3,FALSE),"")</f>
        <v/>
      </c>
      <c r="E4562" s="11" t="str">
        <f>IF($B4562 &lt;&gt; "",VLOOKUP(MID(B4562,3,5),'Recyclabilité Prod Matx'!C:F,4,FALSE), "")</f>
        <v/>
      </c>
      <c r="F4562" s="12" t="str">
        <f>IF($B4562 &lt;&gt; "", IF(C4562="Totale","",IF(D4562 = 0, "", VLOOKUP(D4562,'Cond Compo'!A:B,2,FALSE))),"")</f>
        <v/>
      </c>
      <c r="G4562" s="28"/>
      <c r="H4562" s="11" t="str">
        <f xml:space="preserve"> IF(C4562="Totale",2,IF($G4562 &lt;&gt; "", IF(D4562 = "E",MATCH(G4562, 'Cond Compo'!D$16:D$18, 0), MATCH(G4562, 'Cond Compo'!C$16:C$19, 0)), ""))</f>
        <v/>
      </c>
      <c r="I4562" s="12" t="str">
        <f>IF($E4562 &lt;&gt; "", IF(E4562 = 0, "", VLOOKUP(E4562,'Cond Perturbation'!A:B,2,FALSE)),"")</f>
        <v/>
      </c>
      <c r="J4562" s="28"/>
      <c r="K4562" s="29" t="str">
        <f>IF($B4562 &lt;&gt; "", IF(C4562="Oui",IF(H4562=1,IF(E4562=0,Résultat!G$8,IF(J4562="No",Résultat!$G$8,Résultat!$G$7)),IF(H4562=2,IF(E4562=0,Résultat!G$9,IF(J4562="No",Résultat!$G$9,Résultat!$G$7)),Résultat!$G$7)),IF(C4562 = "Totale", IF(H4562=1,IF(E4562=0,Résultat!G$8,IF(J4562="No",Résultat!$G$9,Résultat!$G$7)),IF(H4562=2,IF(E4562=0,Résultat!G$9,IF(J4562="No",Résultat!$G$9,Résultat!$G$7)),Résultat!$G$7)),Résultat!$G$7)), "")</f>
        <v/>
      </c>
    </row>
    <row r="4563" spans="1:11" ht="20.100000000000001" customHeight="1">
      <c r="A4563" s="26"/>
      <c r="B4563" s="27"/>
      <c r="C4563" s="11" t="str">
        <f>IF($B4563 &lt;&gt; "",VLOOKUP(MID(B4563,3,5),'Recyclabilité Prod Matx'!C:F,2,FALSE), "")</f>
        <v/>
      </c>
      <c r="D4563" s="11" t="str">
        <f>IF($B4563 &lt;&gt; "",VLOOKUP(MID(B4563,3,5),'Recyclabilité Prod Matx'!C:F,3,FALSE),"")</f>
        <v/>
      </c>
      <c r="E4563" s="11" t="str">
        <f>IF($B4563 &lt;&gt; "",VLOOKUP(MID(B4563,3,5),'Recyclabilité Prod Matx'!C:F,4,FALSE), "")</f>
        <v/>
      </c>
      <c r="F4563" s="12" t="str">
        <f>IF($B4563 &lt;&gt; "", IF(C4563="Totale","",IF(D4563 = 0, "", VLOOKUP(D4563,'Cond Compo'!A:B,2,FALSE))),"")</f>
        <v/>
      </c>
      <c r="G4563" s="28"/>
      <c r="H4563" s="11" t="str">
        <f xml:space="preserve"> IF(C4563="Totale",2,IF($G4563 &lt;&gt; "", IF(D4563 = "E",MATCH(G4563, 'Cond Compo'!D$16:D$18, 0), MATCH(G4563, 'Cond Compo'!C$16:C$19, 0)), ""))</f>
        <v/>
      </c>
      <c r="I4563" s="12" t="str">
        <f>IF($E4563 &lt;&gt; "", IF(E4563 = 0, "", VLOOKUP(E4563,'Cond Perturbation'!A:B,2,FALSE)),"")</f>
        <v/>
      </c>
      <c r="J4563" s="28"/>
      <c r="K4563" s="29" t="str">
        <f>IF($B4563 &lt;&gt; "", IF(C4563="Oui",IF(H4563=1,IF(E4563=0,Résultat!G$8,IF(J4563="No",Résultat!$G$8,Résultat!$G$7)),IF(H4563=2,IF(E4563=0,Résultat!G$9,IF(J4563="No",Résultat!$G$9,Résultat!$G$7)),Résultat!$G$7)),IF(C4563 = "Totale", IF(H4563=1,IF(E4563=0,Résultat!G$8,IF(J4563="No",Résultat!$G$9,Résultat!$G$7)),IF(H4563=2,IF(E4563=0,Résultat!G$9,IF(J4563="No",Résultat!$G$9,Résultat!$G$7)),Résultat!$G$7)),Résultat!$G$7)), "")</f>
        <v/>
      </c>
    </row>
    <row r="4564" spans="1:11" ht="20.100000000000001" customHeight="1">
      <c r="A4564" s="26"/>
      <c r="B4564" s="27"/>
      <c r="C4564" s="11" t="str">
        <f>IF($B4564 &lt;&gt; "",VLOOKUP(MID(B4564,3,5),'Recyclabilité Prod Matx'!C:F,2,FALSE), "")</f>
        <v/>
      </c>
      <c r="D4564" s="11" t="str">
        <f>IF($B4564 &lt;&gt; "",VLOOKUP(MID(B4564,3,5),'Recyclabilité Prod Matx'!C:F,3,FALSE),"")</f>
        <v/>
      </c>
      <c r="E4564" s="11" t="str">
        <f>IF($B4564 &lt;&gt; "",VLOOKUP(MID(B4564,3,5),'Recyclabilité Prod Matx'!C:F,4,FALSE), "")</f>
        <v/>
      </c>
      <c r="F4564" s="12" t="str">
        <f>IF($B4564 &lt;&gt; "", IF(C4564="Totale","",IF(D4564 = 0, "", VLOOKUP(D4564,'Cond Compo'!A:B,2,FALSE))),"")</f>
        <v/>
      </c>
      <c r="G4564" s="28"/>
      <c r="H4564" s="11" t="str">
        <f xml:space="preserve"> IF(C4564="Totale",2,IF($G4564 &lt;&gt; "", IF(D4564 = "E",MATCH(G4564, 'Cond Compo'!D$16:D$18, 0), MATCH(G4564, 'Cond Compo'!C$16:C$19, 0)), ""))</f>
        <v/>
      </c>
      <c r="I4564" s="12" t="str">
        <f>IF($E4564 &lt;&gt; "", IF(E4564 = 0, "", VLOOKUP(E4564,'Cond Perturbation'!A:B,2,FALSE)),"")</f>
        <v/>
      </c>
      <c r="J4564" s="28"/>
      <c r="K4564" s="29" t="str">
        <f>IF($B4564 &lt;&gt; "", IF(C4564="Oui",IF(H4564=1,IF(E4564=0,Résultat!G$8,IF(J4564="No",Résultat!$G$8,Résultat!$G$7)),IF(H4564=2,IF(E4564=0,Résultat!G$9,IF(J4564="No",Résultat!$G$9,Résultat!$G$7)),Résultat!$G$7)),IF(C4564 = "Totale", IF(H4564=1,IF(E4564=0,Résultat!G$8,IF(J4564="No",Résultat!$G$9,Résultat!$G$7)),IF(H4564=2,IF(E4564=0,Résultat!G$9,IF(J4564="No",Résultat!$G$9,Résultat!$G$7)),Résultat!$G$7)),Résultat!$G$7)), "")</f>
        <v/>
      </c>
    </row>
    <row r="4565" spans="1:11" ht="20.100000000000001" customHeight="1">
      <c r="A4565" s="26"/>
      <c r="B4565" s="27"/>
      <c r="C4565" s="11" t="str">
        <f>IF($B4565 &lt;&gt; "",VLOOKUP(MID(B4565,3,5),'Recyclabilité Prod Matx'!C:F,2,FALSE), "")</f>
        <v/>
      </c>
      <c r="D4565" s="11" t="str">
        <f>IF($B4565 &lt;&gt; "",VLOOKUP(MID(B4565,3,5),'Recyclabilité Prod Matx'!C:F,3,FALSE),"")</f>
        <v/>
      </c>
      <c r="E4565" s="11" t="str">
        <f>IF($B4565 &lt;&gt; "",VLOOKUP(MID(B4565,3,5),'Recyclabilité Prod Matx'!C:F,4,FALSE), "")</f>
        <v/>
      </c>
      <c r="F4565" s="12" t="str">
        <f>IF($B4565 &lt;&gt; "", IF(C4565="Totale","",IF(D4565 = 0, "", VLOOKUP(D4565,'Cond Compo'!A:B,2,FALSE))),"")</f>
        <v/>
      </c>
      <c r="G4565" s="28"/>
      <c r="H4565" s="11" t="str">
        <f xml:space="preserve"> IF(C4565="Totale",2,IF($G4565 &lt;&gt; "", IF(D4565 = "E",MATCH(G4565, 'Cond Compo'!D$16:D$18, 0), MATCH(G4565, 'Cond Compo'!C$16:C$19, 0)), ""))</f>
        <v/>
      </c>
      <c r="I4565" s="12" t="str">
        <f>IF($E4565 &lt;&gt; "", IF(E4565 = 0, "", VLOOKUP(E4565,'Cond Perturbation'!A:B,2,FALSE)),"")</f>
        <v/>
      </c>
      <c r="J4565" s="28"/>
      <c r="K4565" s="29" t="str">
        <f>IF($B4565 &lt;&gt; "", IF(C4565="Oui",IF(H4565=1,IF(E4565=0,Résultat!G$8,IF(J4565="No",Résultat!$G$8,Résultat!$G$7)),IF(H4565=2,IF(E4565=0,Résultat!G$9,IF(J4565="No",Résultat!$G$9,Résultat!$G$7)),Résultat!$G$7)),IF(C4565 = "Totale", IF(H4565=1,IF(E4565=0,Résultat!G$8,IF(J4565="No",Résultat!$G$9,Résultat!$G$7)),IF(H4565=2,IF(E4565=0,Résultat!G$9,IF(J4565="No",Résultat!$G$9,Résultat!$G$7)),Résultat!$G$7)),Résultat!$G$7)), "")</f>
        <v/>
      </c>
    </row>
    <row r="4566" spans="1:11" ht="20.100000000000001" customHeight="1">
      <c r="A4566" s="26"/>
      <c r="B4566" s="27"/>
      <c r="C4566" s="11" t="str">
        <f>IF($B4566 &lt;&gt; "",VLOOKUP(MID(B4566,3,5),'Recyclabilité Prod Matx'!C:F,2,FALSE), "")</f>
        <v/>
      </c>
      <c r="D4566" s="11" t="str">
        <f>IF($B4566 &lt;&gt; "",VLOOKUP(MID(B4566,3,5),'Recyclabilité Prod Matx'!C:F,3,FALSE),"")</f>
        <v/>
      </c>
      <c r="E4566" s="11" t="str">
        <f>IF($B4566 &lt;&gt; "",VLOOKUP(MID(B4566,3,5),'Recyclabilité Prod Matx'!C:F,4,FALSE), "")</f>
        <v/>
      </c>
      <c r="F4566" s="12" t="str">
        <f>IF($B4566 &lt;&gt; "", IF(C4566="Totale","",IF(D4566 = 0, "", VLOOKUP(D4566,'Cond Compo'!A:B,2,FALSE))),"")</f>
        <v/>
      </c>
      <c r="G4566" s="28"/>
      <c r="H4566" s="11" t="str">
        <f xml:space="preserve"> IF(C4566="Totale",2,IF($G4566 &lt;&gt; "", IF(D4566 = "E",MATCH(G4566, 'Cond Compo'!D$16:D$18, 0), MATCH(G4566, 'Cond Compo'!C$16:C$19, 0)), ""))</f>
        <v/>
      </c>
      <c r="I4566" s="12" t="str">
        <f>IF($E4566 &lt;&gt; "", IF(E4566 = 0, "", VLOOKUP(E4566,'Cond Perturbation'!A:B,2,FALSE)),"")</f>
        <v/>
      </c>
      <c r="J4566" s="28"/>
      <c r="K4566" s="29" t="str">
        <f>IF($B4566 &lt;&gt; "", IF(C4566="Oui",IF(H4566=1,IF(E4566=0,Résultat!G$8,IF(J4566="No",Résultat!$G$8,Résultat!$G$7)),IF(H4566=2,IF(E4566=0,Résultat!G$9,IF(J4566="No",Résultat!$G$9,Résultat!$G$7)),Résultat!$G$7)),IF(C4566 = "Totale", IF(H4566=1,IF(E4566=0,Résultat!G$8,IF(J4566="No",Résultat!$G$9,Résultat!$G$7)),IF(H4566=2,IF(E4566=0,Résultat!G$9,IF(J4566="No",Résultat!$G$9,Résultat!$G$7)),Résultat!$G$7)),Résultat!$G$7)), "")</f>
        <v/>
      </c>
    </row>
    <row r="4567" spans="1:11" ht="20.100000000000001" customHeight="1">
      <c r="A4567" s="26"/>
      <c r="B4567" s="27"/>
      <c r="C4567" s="11" t="str">
        <f>IF($B4567 &lt;&gt; "",VLOOKUP(MID(B4567,3,5),'Recyclabilité Prod Matx'!C:F,2,FALSE), "")</f>
        <v/>
      </c>
      <c r="D4567" s="11" t="str">
        <f>IF($B4567 &lt;&gt; "",VLOOKUP(MID(B4567,3,5),'Recyclabilité Prod Matx'!C:F,3,FALSE),"")</f>
        <v/>
      </c>
      <c r="E4567" s="11" t="str">
        <f>IF($B4567 &lt;&gt; "",VLOOKUP(MID(B4567,3,5),'Recyclabilité Prod Matx'!C:F,4,FALSE), "")</f>
        <v/>
      </c>
      <c r="F4567" s="12" t="str">
        <f>IF($B4567 &lt;&gt; "", IF(C4567="Totale","",IF(D4567 = 0, "", VLOOKUP(D4567,'Cond Compo'!A:B,2,FALSE))),"")</f>
        <v/>
      </c>
      <c r="G4567" s="28"/>
      <c r="H4567" s="11" t="str">
        <f xml:space="preserve"> IF(C4567="Totale",2,IF($G4567 &lt;&gt; "", IF(D4567 = "E",MATCH(G4567, 'Cond Compo'!D$16:D$18, 0), MATCH(G4567, 'Cond Compo'!C$16:C$19, 0)), ""))</f>
        <v/>
      </c>
      <c r="I4567" s="12" t="str">
        <f>IF($E4567 &lt;&gt; "", IF(E4567 = 0, "", VLOOKUP(E4567,'Cond Perturbation'!A:B,2,FALSE)),"")</f>
        <v/>
      </c>
      <c r="J4567" s="28"/>
      <c r="K4567" s="29" t="str">
        <f>IF($B4567 &lt;&gt; "", IF(C4567="Oui",IF(H4567=1,IF(E4567=0,Résultat!G$8,IF(J4567="No",Résultat!$G$8,Résultat!$G$7)),IF(H4567=2,IF(E4567=0,Résultat!G$9,IF(J4567="No",Résultat!$G$9,Résultat!$G$7)),Résultat!$G$7)),IF(C4567 = "Totale", IF(H4567=1,IF(E4567=0,Résultat!G$8,IF(J4567="No",Résultat!$G$9,Résultat!$G$7)),IF(H4567=2,IF(E4567=0,Résultat!G$9,IF(J4567="No",Résultat!$G$9,Résultat!$G$7)),Résultat!$G$7)),Résultat!$G$7)), "")</f>
        <v/>
      </c>
    </row>
    <row r="4568" spans="1:11" ht="20.100000000000001" customHeight="1">
      <c r="A4568" s="26"/>
      <c r="B4568" s="27"/>
      <c r="C4568" s="11" t="str">
        <f>IF($B4568 &lt;&gt; "",VLOOKUP(MID(B4568,3,5),'Recyclabilité Prod Matx'!C:F,2,FALSE), "")</f>
        <v/>
      </c>
      <c r="D4568" s="11" t="str">
        <f>IF($B4568 &lt;&gt; "",VLOOKUP(MID(B4568,3,5),'Recyclabilité Prod Matx'!C:F,3,FALSE),"")</f>
        <v/>
      </c>
      <c r="E4568" s="11" t="str">
        <f>IF($B4568 &lt;&gt; "",VLOOKUP(MID(B4568,3,5),'Recyclabilité Prod Matx'!C:F,4,FALSE), "")</f>
        <v/>
      </c>
      <c r="F4568" s="12" t="str">
        <f>IF($B4568 &lt;&gt; "", IF(C4568="Totale","",IF(D4568 = 0, "", VLOOKUP(D4568,'Cond Compo'!A:B,2,FALSE))),"")</f>
        <v/>
      </c>
      <c r="G4568" s="28"/>
      <c r="H4568" s="11" t="str">
        <f xml:space="preserve"> IF(C4568="Totale",2,IF($G4568 &lt;&gt; "", IF(D4568 = "E",MATCH(G4568, 'Cond Compo'!D$16:D$18, 0), MATCH(G4568, 'Cond Compo'!C$16:C$19, 0)), ""))</f>
        <v/>
      </c>
      <c r="I4568" s="12" t="str">
        <f>IF($E4568 &lt;&gt; "", IF(E4568 = 0, "", VLOOKUP(E4568,'Cond Perturbation'!A:B,2,FALSE)),"")</f>
        <v/>
      </c>
      <c r="J4568" s="28"/>
      <c r="K4568" s="29" t="str">
        <f>IF($B4568 &lt;&gt; "", IF(C4568="Oui",IF(H4568=1,IF(E4568=0,Résultat!G$8,IF(J4568="No",Résultat!$G$8,Résultat!$G$7)),IF(H4568=2,IF(E4568=0,Résultat!G$9,IF(J4568="No",Résultat!$G$9,Résultat!$G$7)),Résultat!$G$7)),IF(C4568 = "Totale", IF(H4568=1,IF(E4568=0,Résultat!G$8,IF(J4568="No",Résultat!$G$9,Résultat!$G$7)),IF(H4568=2,IF(E4568=0,Résultat!G$9,IF(J4568="No",Résultat!$G$9,Résultat!$G$7)),Résultat!$G$7)),Résultat!$G$7)), "")</f>
        <v/>
      </c>
    </row>
    <row r="4569" spans="1:11" ht="20.100000000000001" customHeight="1">
      <c r="A4569" s="26"/>
      <c r="B4569" s="27"/>
      <c r="C4569" s="11" t="str">
        <f>IF($B4569 &lt;&gt; "",VLOOKUP(MID(B4569,3,5),'Recyclabilité Prod Matx'!C:F,2,FALSE), "")</f>
        <v/>
      </c>
      <c r="D4569" s="11" t="str">
        <f>IF($B4569 &lt;&gt; "",VLOOKUP(MID(B4569,3,5),'Recyclabilité Prod Matx'!C:F,3,FALSE),"")</f>
        <v/>
      </c>
      <c r="E4569" s="11" t="str">
        <f>IF($B4569 &lt;&gt; "",VLOOKUP(MID(B4569,3,5),'Recyclabilité Prod Matx'!C:F,4,FALSE), "")</f>
        <v/>
      </c>
      <c r="F4569" s="12" t="str">
        <f>IF($B4569 &lt;&gt; "", IF(C4569="Totale","",IF(D4569 = 0, "", VLOOKUP(D4569,'Cond Compo'!A:B,2,FALSE))),"")</f>
        <v/>
      </c>
      <c r="G4569" s="28"/>
      <c r="H4569" s="11" t="str">
        <f xml:space="preserve"> IF(C4569="Totale",2,IF($G4569 &lt;&gt; "", IF(D4569 = "E",MATCH(G4569, 'Cond Compo'!D$16:D$18, 0), MATCH(G4569, 'Cond Compo'!C$16:C$19, 0)), ""))</f>
        <v/>
      </c>
      <c r="I4569" s="12" t="str">
        <f>IF($E4569 &lt;&gt; "", IF(E4569 = 0, "", VLOOKUP(E4569,'Cond Perturbation'!A:B,2,FALSE)),"")</f>
        <v/>
      </c>
      <c r="J4569" s="28"/>
      <c r="K4569" s="29" t="str">
        <f>IF($B4569 &lt;&gt; "", IF(C4569="Oui",IF(H4569=1,IF(E4569=0,Résultat!G$8,IF(J4569="No",Résultat!$G$8,Résultat!$G$7)),IF(H4569=2,IF(E4569=0,Résultat!G$9,IF(J4569="No",Résultat!$G$9,Résultat!$G$7)),Résultat!$G$7)),IF(C4569 = "Totale", IF(H4569=1,IF(E4569=0,Résultat!G$8,IF(J4569="No",Résultat!$G$9,Résultat!$G$7)),IF(H4569=2,IF(E4569=0,Résultat!G$9,IF(J4569="No",Résultat!$G$9,Résultat!$G$7)),Résultat!$G$7)),Résultat!$G$7)), "")</f>
        <v/>
      </c>
    </row>
    <row r="4570" spans="1:11" ht="20.100000000000001" customHeight="1">
      <c r="A4570" s="26"/>
      <c r="B4570" s="27"/>
      <c r="C4570" s="11" t="str">
        <f>IF($B4570 &lt;&gt; "",VLOOKUP(MID(B4570,3,5),'Recyclabilité Prod Matx'!C:F,2,FALSE), "")</f>
        <v/>
      </c>
      <c r="D4570" s="11" t="str">
        <f>IF($B4570 &lt;&gt; "",VLOOKUP(MID(B4570,3,5),'Recyclabilité Prod Matx'!C:F,3,FALSE),"")</f>
        <v/>
      </c>
      <c r="E4570" s="11" t="str">
        <f>IF($B4570 &lt;&gt; "",VLOOKUP(MID(B4570,3,5),'Recyclabilité Prod Matx'!C:F,4,FALSE), "")</f>
        <v/>
      </c>
      <c r="F4570" s="12" t="str">
        <f>IF($B4570 &lt;&gt; "", IF(C4570="Totale","",IF(D4570 = 0, "", VLOOKUP(D4570,'Cond Compo'!A:B,2,FALSE))),"")</f>
        <v/>
      </c>
      <c r="G4570" s="28"/>
      <c r="H4570" s="11" t="str">
        <f xml:space="preserve"> IF(C4570="Totale",2,IF($G4570 &lt;&gt; "", IF(D4570 = "E",MATCH(G4570, 'Cond Compo'!D$16:D$18, 0), MATCH(G4570, 'Cond Compo'!C$16:C$19, 0)), ""))</f>
        <v/>
      </c>
      <c r="I4570" s="12" t="str">
        <f>IF($E4570 &lt;&gt; "", IF(E4570 = 0, "", VLOOKUP(E4570,'Cond Perturbation'!A:B,2,FALSE)),"")</f>
        <v/>
      </c>
      <c r="J4570" s="28"/>
      <c r="K4570" s="29" t="str">
        <f>IF($B4570 &lt;&gt; "", IF(C4570="Oui",IF(H4570=1,IF(E4570=0,Résultat!G$8,IF(J4570="No",Résultat!$G$8,Résultat!$G$7)),IF(H4570=2,IF(E4570=0,Résultat!G$9,IF(J4570="No",Résultat!$G$9,Résultat!$G$7)),Résultat!$G$7)),IF(C4570 = "Totale", IF(H4570=1,IF(E4570=0,Résultat!G$8,IF(J4570="No",Résultat!$G$9,Résultat!$G$7)),IF(H4570=2,IF(E4570=0,Résultat!G$9,IF(J4570="No",Résultat!$G$9,Résultat!$G$7)),Résultat!$G$7)),Résultat!$G$7)), "")</f>
        <v/>
      </c>
    </row>
    <row r="4571" spans="1:11" ht="20.100000000000001" customHeight="1">
      <c r="A4571" s="26"/>
      <c r="B4571" s="27"/>
      <c r="C4571" s="11" t="str">
        <f>IF($B4571 &lt;&gt; "",VLOOKUP(MID(B4571,3,5),'Recyclabilité Prod Matx'!C:F,2,FALSE), "")</f>
        <v/>
      </c>
      <c r="D4571" s="11" t="str">
        <f>IF($B4571 &lt;&gt; "",VLOOKUP(MID(B4571,3,5),'Recyclabilité Prod Matx'!C:F,3,FALSE),"")</f>
        <v/>
      </c>
      <c r="E4571" s="11" t="str">
        <f>IF($B4571 &lt;&gt; "",VLOOKUP(MID(B4571,3,5),'Recyclabilité Prod Matx'!C:F,4,FALSE), "")</f>
        <v/>
      </c>
      <c r="F4571" s="12" t="str">
        <f>IF($B4571 &lt;&gt; "", IF(C4571="Totale","",IF(D4571 = 0, "", VLOOKUP(D4571,'Cond Compo'!A:B,2,FALSE))),"")</f>
        <v/>
      </c>
      <c r="G4571" s="28"/>
      <c r="H4571" s="11" t="str">
        <f xml:space="preserve"> IF(C4571="Totale",2,IF($G4571 &lt;&gt; "", IF(D4571 = "E",MATCH(G4571, 'Cond Compo'!D$16:D$18, 0), MATCH(G4571, 'Cond Compo'!C$16:C$19, 0)), ""))</f>
        <v/>
      </c>
      <c r="I4571" s="12" t="str">
        <f>IF($E4571 &lt;&gt; "", IF(E4571 = 0, "", VLOOKUP(E4571,'Cond Perturbation'!A:B,2,FALSE)),"")</f>
        <v/>
      </c>
      <c r="J4571" s="28"/>
      <c r="K4571" s="29" t="str">
        <f>IF($B4571 &lt;&gt; "", IF(C4571="Oui",IF(H4571=1,IF(E4571=0,Résultat!G$8,IF(J4571="No",Résultat!$G$8,Résultat!$G$7)),IF(H4571=2,IF(E4571=0,Résultat!G$9,IF(J4571="No",Résultat!$G$9,Résultat!$G$7)),Résultat!$G$7)),IF(C4571 = "Totale", IF(H4571=1,IF(E4571=0,Résultat!G$8,IF(J4571="No",Résultat!$G$9,Résultat!$G$7)),IF(H4571=2,IF(E4571=0,Résultat!G$9,IF(J4571="No",Résultat!$G$9,Résultat!$G$7)),Résultat!$G$7)),Résultat!$G$7)), "")</f>
        <v/>
      </c>
    </row>
    <row r="4572" spans="1:11" ht="20.100000000000001" customHeight="1">
      <c r="A4572" s="26"/>
      <c r="B4572" s="27"/>
      <c r="C4572" s="11" t="str">
        <f>IF($B4572 &lt;&gt; "",VLOOKUP(MID(B4572,3,5),'Recyclabilité Prod Matx'!C:F,2,FALSE), "")</f>
        <v/>
      </c>
      <c r="D4572" s="11" t="str">
        <f>IF($B4572 &lt;&gt; "",VLOOKUP(MID(B4572,3,5),'Recyclabilité Prod Matx'!C:F,3,FALSE),"")</f>
        <v/>
      </c>
      <c r="E4572" s="11" t="str">
        <f>IF($B4572 &lt;&gt; "",VLOOKUP(MID(B4572,3,5),'Recyclabilité Prod Matx'!C:F,4,FALSE), "")</f>
        <v/>
      </c>
      <c r="F4572" s="12" t="str">
        <f>IF($B4572 &lt;&gt; "", IF(C4572="Totale","",IF(D4572 = 0, "", VLOOKUP(D4572,'Cond Compo'!A:B,2,FALSE))),"")</f>
        <v/>
      </c>
      <c r="G4572" s="28"/>
      <c r="H4572" s="11" t="str">
        <f xml:space="preserve"> IF(C4572="Totale",2,IF($G4572 &lt;&gt; "", IF(D4572 = "E",MATCH(G4572, 'Cond Compo'!D$16:D$18, 0), MATCH(G4572, 'Cond Compo'!C$16:C$19, 0)), ""))</f>
        <v/>
      </c>
      <c r="I4572" s="12" t="str">
        <f>IF($E4572 &lt;&gt; "", IF(E4572 = 0, "", VLOOKUP(E4572,'Cond Perturbation'!A:B,2,FALSE)),"")</f>
        <v/>
      </c>
      <c r="J4572" s="28"/>
      <c r="K4572" s="29" t="str">
        <f>IF($B4572 &lt;&gt; "", IF(C4572="Oui",IF(H4572=1,IF(E4572=0,Résultat!G$8,IF(J4572="No",Résultat!$G$8,Résultat!$G$7)),IF(H4572=2,IF(E4572=0,Résultat!G$9,IF(J4572="No",Résultat!$G$9,Résultat!$G$7)),Résultat!$G$7)),IF(C4572 = "Totale", IF(H4572=1,IF(E4572=0,Résultat!G$8,IF(J4572="No",Résultat!$G$9,Résultat!$G$7)),IF(H4572=2,IF(E4572=0,Résultat!G$9,IF(J4572="No",Résultat!$G$9,Résultat!$G$7)),Résultat!$G$7)),Résultat!$G$7)), "")</f>
        <v/>
      </c>
    </row>
    <row r="4573" spans="1:11" ht="20.100000000000001" customHeight="1">
      <c r="A4573" s="26"/>
      <c r="B4573" s="27"/>
      <c r="C4573" s="11" t="str">
        <f>IF($B4573 &lt;&gt; "",VLOOKUP(MID(B4573,3,5),'Recyclabilité Prod Matx'!C:F,2,FALSE), "")</f>
        <v/>
      </c>
      <c r="D4573" s="11" t="str">
        <f>IF($B4573 &lt;&gt; "",VLOOKUP(MID(B4573,3,5),'Recyclabilité Prod Matx'!C:F,3,FALSE),"")</f>
        <v/>
      </c>
      <c r="E4573" s="11" t="str">
        <f>IF($B4573 &lt;&gt; "",VLOOKUP(MID(B4573,3,5),'Recyclabilité Prod Matx'!C:F,4,FALSE), "")</f>
        <v/>
      </c>
      <c r="F4573" s="12" t="str">
        <f>IF($B4573 &lt;&gt; "", IF(C4573="Totale","",IF(D4573 = 0, "", VLOOKUP(D4573,'Cond Compo'!A:B,2,FALSE))),"")</f>
        <v/>
      </c>
      <c r="G4573" s="28"/>
      <c r="H4573" s="11" t="str">
        <f xml:space="preserve"> IF(C4573="Totale",2,IF($G4573 &lt;&gt; "", IF(D4573 = "E",MATCH(G4573, 'Cond Compo'!D$16:D$18, 0), MATCH(G4573, 'Cond Compo'!C$16:C$19, 0)), ""))</f>
        <v/>
      </c>
      <c r="I4573" s="12" t="str">
        <f>IF($E4573 &lt;&gt; "", IF(E4573 = 0, "", VLOOKUP(E4573,'Cond Perturbation'!A:B,2,FALSE)),"")</f>
        <v/>
      </c>
      <c r="J4573" s="28"/>
      <c r="K4573" s="29" t="str">
        <f>IF($B4573 &lt;&gt; "", IF(C4573="Oui",IF(H4573=1,IF(E4573=0,Résultat!G$8,IF(J4573="No",Résultat!$G$8,Résultat!$G$7)),IF(H4573=2,IF(E4573=0,Résultat!G$9,IF(J4573="No",Résultat!$G$9,Résultat!$G$7)),Résultat!$G$7)),IF(C4573 = "Totale", IF(H4573=1,IF(E4573=0,Résultat!G$8,IF(J4573="No",Résultat!$G$9,Résultat!$G$7)),IF(H4573=2,IF(E4573=0,Résultat!G$9,IF(J4573="No",Résultat!$G$9,Résultat!$G$7)),Résultat!$G$7)),Résultat!$G$7)), "")</f>
        <v/>
      </c>
    </row>
    <row r="4574" spans="1:11" ht="20.100000000000001" customHeight="1">
      <c r="A4574" s="26"/>
      <c r="B4574" s="27"/>
      <c r="C4574" s="11" t="str">
        <f>IF($B4574 &lt;&gt; "",VLOOKUP(MID(B4574,3,5),'Recyclabilité Prod Matx'!C:F,2,FALSE), "")</f>
        <v/>
      </c>
      <c r="D4574" s="11" t="str">
        <f>IF($B4574 &lt;&gt; "",VLOOKUP(MID(B4574,3,5),'Recyclabilité Prod Matx'!C:F,3,FALSE),"")</f>
        <v/>
      </c>
      <c r="E4574" s="11" t="str">
        <f>IF($B4574 &lt;&gt; "",VLOOKUP(MID(B4574,3,5),'Recyclabilité Prod Matx'!C:F,4,FALSE), "")</f>
        <v/>
      </c>
      <c r="F4574" s="12" t="str">
        <f>IF($B4574 &lt;&gt; "", IF(C4574="Totale","",IF(D4574 = 0, "", VLOOKUP(D4574,'Cond Compo'!A:B,2,FALSE))),"")</f>
        <v/>
      </c>
      <c r="G4574" s="28"/>
      <c r="H4574" s="11" t="str">
        <f xml:space="preserve"> IF(C4574="Totale",2,IF($G4574 &lt;&gt; "", IF(D4574 = "E",MATCH(G4574, 'Cond Compo'!D$16:D$18, 0), MATCH(G4574, 'Cond Compo'!C$16:C$19, 0)), ""))</f>
        <v/>
      </c>
      <c r="I4574" s="12" t="str">
        <f>IF($E4574 &lt;&gt; "", IF(E4574 = 0, "", VLOOKUP(E4574,'Cond Perturbation'!A:B,2,FALSE)),"")</f>
        <v/>
      </c>
      <c r="J4574" s="28"/>
      <c r="K4574" s="29" t="str">
        <f>IF($B4574 &lt;&gt; "", IF(C4574="Oui",IF(H4574=1,IF(E4574=0,Résultat!G$8,IF(J4574="No",Résultat!$G$8,Résultat!$G$7)),IF(H4574=2,IF(E4574=0,Résultat!G$9,IF(J4574="No",Résultat!$G$9,Résultat!$G$7)),Résultat!$G$7)),IF(C4574 = "Totale", IF(H4574=1,IF(E4574=0,Résultat!G$8,IF(J4574="No",Résultat!$G$9,Résultat!$G$7)),IF(H4574=2,IF(E4574=0,Résultat!G$9,IF(J4574="No",Résultat!$G$9,Résultat!$G$7)),Résultat!$G$7)),Résultat!$G$7)), "")</f>
        <v/>
      </c>
    </row>
    <row r="4575" spans="1:11" ht="20.100000000000001" customHeight="1">
      <c r="A4575" s="26"/>
      <c r="B4575" s="27"/>
      <c r="C4575" s="11" t="str">
        <f>IF($B4575 &lt;&gt; "",VLOOKUP(MID(B4575,3,5),'Recyclabilité Prod Matx'!C:F,2,FALSE), "")</f>
        <v/>
      </c>
      <c r="D4575" s="11" t="str">
        <f>IF($B4575 &lt;&gt; "",VLOOKUP(MID(B4575,3,5),'Recyclabilité Prod Matx'!C:F,3,FALSE),"")</f>
        <v/>
      </c>
      <c r="E4575" s="11" t="str">
        <f>IF($B4575 &lt;&gt; "",VLOOKUP(MID(B4575,3,5),'Recyclabilité Prod Matx'!C:F,4,FALSE), "")</f>
        <v/>
      </c>
      <c r="F4575" s="12" t="str">
        <f>IF($B4575 &lt;&gt; "", IF(C4575="Totale","",IF(D4575 = 0, "", VLOOKUP(D4575,'Cond Compo'!A:B,2,FALSE))),"")</f>
        <v/>
      </c>
      <c r="G4575" s="28"/>
      <c r="H4575" s="11" t="str">
        <f xml:space="preserve"> IF(C4575="Totale",2,IF($G4575 &lt;&gt; "", IF(D4575 = "E",MATCH(G4575, 'Cond Compo'!D$16:D$18, 0), MATCH(G4575, 'Cond Compo'!C$16:C$19, 0)), ""))</f>
        <v/>
      </c>
      <c r="I4575" s="12" t="str">
        <f>IF($E4575 &lt;&gt; "", IF(E4575 = 0, "", VLOOKUP(E4575,'Cond Perturbation'!A:B,2,FALSE)),"")</f>
        <v/>
      </c>
      <c r="J4575" s="28"/>
      <c r="K4575" s="29" t="str">
        <f>IF($B4575 &lt;&gt; "", IF(C4575="Oui",IF(H4575=1,IF(E4575=0,Résultat!G$8,IF(J4575="No",Résultat!$G$8,Résultat!$G$7)),IF(H4575=2,IF(E4575=0,Résultat!G$9,IF(J4575="No",Résultat!$G$9,Résultat!$G$7)),Résultat!$G$7)),IF(C4575 = "Totale", IF(H4575=1,IF(E4575=0,Résultat!G$8,IF(J4575="No",Résultat!$G$9,Résultat!$G$7)),IF(H4575=2,IF(E4575=0,Résultat!G$9,IF(J4575="No",Résultat!$G$9,Résultat!$G$7)),Résultat!$G$7)),Résultat!$G$7)), "")</f>
        <v/>
      </c>
    </row>
    <row r="4576" spans="1:11" ht="20.100000000000001" customHeight="1">
      <c r="A4576" s="26"/>
      <c r="B4576" s="27"/>
      <c r="C4576" s="11" t="str">
        <f>IF($B4576 &lt;&gt; "",VLOOKUP(MID(B4576,3,5),'Recyclabilité Prod Matx'!C:F,2,FALSE), "")</f>
        <v/>
      </c>
      <c r="D4576" s="11" t="str">
        <f>IF($B4576 &lt;&gt; "",VLOOKUP(MID(B4576,3,5),'Recyclabilité Prod Matx'!C:F,3,FALSE),"")</f>
        <v/>
      </c>
      <c r="E4576" s="11" t="str">
        <f>IF($B4576 &lt;&gt; "",VLOOKUP(MID(B4576,3,5),'Recyclabilité Prod Matx'!C:F,4,FALSE), "")</f>
        <v/>
      </c>
      <c r="F4576" s="12" t="str">
        <f>IF($B4576 &lt;&gt; "", IF(C4576="Totale","",IF(D4576 = 0, "", VLOOKUP(D4576,'Cond Compo'!A:B,2,FALSE))),"")</f>
        <v/>
      </c>
      <c r="G4576" s="28"/>
      <c r="H4576" s="11" t="str">
        <f xml:space="preserve"> IF(C4576="Totale",2,IF($G4576 &lt;&gt; "", IF(D4576 = "E",MATCH(G4576, 'Cond Compo'!D$16:D$18, 0), MATCH(G4576, 'Cond Compo'!C$16:C$19, 0)), ""))</f>
        <v/>
      </c>
      <c r="I4576" s="12" t="str">
        <f>IF($E4576 &lt;&gt; "", IF(E4576 = 0, "", VLOOKUP(E4576,'Cond Perturbation'!A:B,2,FALSE)),"")</f>
        <v/>
      </c>
      <c r="J4576" s="28"/>
      <c r="K4576" s="29" t="str">
        <f>IF($B4576 &lt;&gt; "", IF(C4576="Oui",IF(H4576=1,IF(E4576=0,Résultat!G$8,IF(J4576="No",Résultat!$G$8,Résultat!$G$7)),IF(H4576=2,IF(E4576=0,Résultat!G$9,IF(J4576="No",Résultat!$G$9,Résultat!$G$7)),Résultat!$G$7)),IF(C4576 = "Totale", IF(H4576=1,IF(E4576=0,Résultat!G$8,IF(J4576="No",Résultat!$G$9,Résultat!$G$7)),IF(H4576=2,IF(E4576=0,Résultat!G$9,IF(J4576="No",Résultat!$G$9,Résultat!$G$7)),Résultat!$G$7)),Résultat!$G$7)), "")</f>
        <v/>
      </c>
    </row>
    <row r="4577" spans="1:11" ht="20.100000000000001" customHeight="1">
      <c r="A4577" s="26"/>
      <c r="B4577" s="27"/>
      <c r="C4577" s="11" t="str">
        <f>IF($B4577 &lt;&gt; "",VLOOKUP(MID(B4577,3,5),'Recyclabilité Prod Matx'!C:F,2,FALSE), "")</f>
        <v/>
      </c>
      <c r="D4577" s="11" t="str">
        <f>IF($B4577 &lt;&gt; "",VLOOKUP(MID(B4577,3,5),'Recyclabilité Prod Matx'!C:F,3,FALSE),"")</f>
        <v/>
      </c>
      <c r="E4577" s="11" t="str">
        <f>IF($B4577 &lt;&gt; "",VLOOKUP(MID(B4577,3,5),'Recyclabilité Prod Matx'!C:F,4,FALSE), "")</f>
        <v/>
      </c>
      <c r="F4577" s="12" t="str">
        <f>IF($B4577 &lt;&gt; "", IF(C4577="Totale","",IF(D4577 = 0, "", VLOOKUP(D4577,'Cond Compo'!A:B,2,FALSE))),"")</f>
        <v/>
      </c>
      <c r="G4577" s="28"/>
      <c r="H4577" s="11" t="str">
        <f xml:space="preserve"> IF(C4577="Totale",2,IF($G4577 &lt;&gt; "", IF(D4577 = "E",MATCH(G4577, 'Cond Compo'!D$16:D$18, 0), MATCH(G4577, 'Cond Compo'!C$16:C$19, 0)), ""))</f>
        <v/>
      </c>
      <c r="I4577" s="12" t="str">
        <f>IF($E4577 &lt;&gt; "", IF(E4577 = 0, "", VLOOKUP(E4577,'Cond Perturbation'!A:B,2,FALSE)),"")</f>
        <v/>
      </c>
      <c r="J4577" s="28"/>
      <c r="K4577" s="29" t="str">
        <f>IF($B4577 &lt;&gt; "", IF(C4577="Oui",IF(H4577=1,IF(E4577=0,Résultat!G$8,IF(J4577="No",Résultat!$G$8,Résultat!$G$7)),IF(H4577=2,IF(E4577=0,Résultat!G$9,IF(J4577="No",Résultat!$G$9,Résultat!$G$7)),Résultat!$G$7)),IF(C4577 = "Totale", IF(H4577=1,IF(E4577=0,Résultat!G$8,IF(J4577="No",Résultat!$G$9,Résultat!$G$7)),IF(H4577=2,IF(E4577=0,Résultat!G$9,IF(J4577="No",Résultat!$G$9,Résultat!$G$7)),Résultat!$G$7)),Résultat!$G$7)), "")</f>
        <v/>
      </c>
    </row>
    <row r="4578" spans="1:11" ht="20.100000000000001" customHeight="1">
      <c r="A4578" s="26"/>
      <c r="B4578" s="27"/>
      <c r="C4578" s="11" t="str">
        <f>IF($B4578 &lt;&gt; "",VLOOKUP(MID(B4578,3,5),'Recyclabilité Prod Matx'!C:F,2,FALSE), "")</f>
        <v/>
      </c>
      <c r="D4578" s="11" t="str">
        <f>IF($B4578 &lt;&gt; "",VLOOKUP(MID(B4578,3,5),'Recyclabilité Prod Matx'!C:F,3,FALSE),"")</f>
        <v/>
      </c>
      <c r="E4578" s="11" t="str">
        <f>IF($B4578 &lt;&gt; "",VLOOKUP(MID(B4578,3,5),'Recyclabilité Prod Matx'!C:F,4,FALSE), "")</f>
        <v/>
      </c>
      <c r="F4578" s="12" t="str">
        <f>IF($B4578 &lt;&gt; "", IF(C4578="Totale","",IF(D4578 = 0, "", VLOOKUP(D4578,'Cond Compo'!A:B,2,FALSE))),"")</f>
        <v/>
      </c>
      <c r="G4578" s="28"/>
      <c r="H4578" s="11" t="str">
        <f xml:space="preserve"> IF(C4578="Totale",2,IF($G4578 &lt;&gt; "", IF(D4578 = "E",MATCH(G4578, 'Cond Compo'!D$16:D$18, 0), MATCH(G4578, 'Cond Compo'!C$16:C$19, 0)), ""))</f>
        <v/>
      </c>
      <c r="I4578" s="12" t="str">
        <f>IF($E4578 &lt;&gt; "", IF(E4578 = 0, "", VLOOKUP(E4578,'Cond Perturbation'!A:B,2,FALSE)),"")</f>
        <v/>
      </c>
      <c r="J4578" s="28"/>
      <c r="K4578" s="29" t="str">
        <f>IF($B4578 &lt;&gt; "", IF(C4578="Oui",IF(H4578=1,IF(E4578=0,Résultat!G$8,IF(J4578="No",Résultat!$G$8,Résultat!$G$7)),IF(H4578=2,IF(E4578=0,Résultat!G$9,IF(J4578="No",Résultat!$G$9,Résultat!$G$7)),Résultat!$G$7)),IF(C4578 = "Totale", IF(H4578=1,IF(E4578=0,Résultat!G$8,IF(J4578="No",Résultat!$G$9,Résultat!$G$7)),IF(H4578=2,IF(E4578=0,Résultat!G$9,IF(J4578="No",Résultat!$G$9,Résultat!$G$7)),Résultat!$G$7)),Résultat!$G$7)), "")</f>
        <v/>
      </c>
    </row>
    <row r="4579" spans="1:11" ht="20.100000000000001" customHeight="1">
      <c r="A4579" s="26"/>
      <c r="B4579" s="27"/>
      <c r="C4579" s="11" t="str">
        <f>IF($B4579 &lt;&gt; "",VLOOKUP(MID(B4579,3,5),'Recyclabilité Prod Matx'!C:F,2,FALSE), "")</f>
        <v/>
      </c>
      <c r="D4579" s="11" t="str">
        <f>IF($B4579 &lt;&gt; "",VLOOKUP(MID(B4579,3,5),'Recyclabilité Prod Matx'!C:F,3,FALSE),"")</f>
        <v/>
      </c>
      <c r="E4579" s="11" t="str">
        <f>IF($B4579 &lt;&gt; "",VLOOKUP(MID(B4579,3,5),'Recyclabilité Prod Matx'!C:F,4,FALSE), "")</f>
        <v/>
      </c>
      <c r="F4579" s="12" t="str">
        <f>IF($B4579 &lt;&gt; "", IF(C4579="Totale","",IF(D4579 = 0, "", VLOOKUP(D4579,'Cond Compo'!A:B,2,FALSE))),"")</f>
        <v/>
      </c>
      <c r="G4579" s="28"/>
      <c r="H4579" s="11" t="str">
        <f xml:space="preserve"> IF(C4579="Totale",2,IF($G4579 &lt;&gt; "", IF(D4579 = "E",MATCH(G4579, 'Cond Compo'!D$16:D$18, 0), MATCH(G4579, 'Cond Compo'!C$16:C$19, 0)), ""))</f>
        <v/>
      </c>
      <c r="I4579" s="12" t="str">
        <f>IF($E4579 &lt;&gt; "", IF(E4579 = 0, "", VLOOKUP(E4579,'Cond Perturbation'!A:B,2,FALSE)),"")</f>
        <v/>
      </c>
      <c r="J4579" s="28"/>
      <c r="K4579" s="29" t="str">
        <f>IF($B4579 &lt;&gt; "", IF(C4579="Oui",IF(H4579=1,IF(E4579=0,Résultat!G$8,IF(J4579="No",Résultat!$G$8,Résultat!$G$7)),IF(H4579=2,IF(E4579=0,Résultat!G$9,IF(J4579="No",Résultat!$G$9,Résultat!$G$7)),Résultat!$G$7)),IF(C4579 = "Totale", IF(H4579=1,IF(E4579=0,Résultat!G$8,IF(J4579="No",Résultat!$G$9,Résultat!$G$7)),IF(H4579=2,IF(E4579=0,Résultat!G$9,IF(J4579="No",Résultat!$G$9,Résultat!$G$7)),Résultat!$G$7)),Résultat!$G$7)), "")</f>
        <v/>
      </c>
    </row>
    <row r="4580" spans="1:11" ht="20.100000000000001" customHeight="1">
      <c r="A4580" s="26"/>
      <c r="B4580" s="27"/>
      <c r="C4580" s="11" t="str">
        <f>IF($B4580 &lt;&gt; "",VLOOKUP(MID(B4580,3,5),'Recyclabilité Prod Matx'!C:F,2,FALSE), "")</f>
        <v/>
      </c>
      <c r="D4580" s="11" t="str">
        <f>IF($B4580 &lt;&gt; "",VLOOKUP(MID(B4580,3,5),'Recyclabilité Prod Matx'!C:F,3,FALSE),"")</f>
        <v/>
      </c>
      <c r="E4580" s="11" t="str">
        <f>IF($B4580 &lt;&gt; "",VLOOKUP(MID(B4580,3,5),'Recyclabilité Prod Matx'!C:F,4,FALSE), "")</f>
        <v/>
      </c>
      <c r="F4580" s="12" t="str">
        <f>IF($B4580 &lt;&gt; "", IF(C4580="Totale","",IF(D4580 = 0, "", VLOOKUP(D4580,'Cond Compo'!A:B,2,FALSE))),"")</f>
        <v/>
      </c>
      <c r="G4580" s="28"/>
      <c r="H4580" s="11" t="str">
        <f xml:space="preserve"> IF(C4580="Totale",2,IF($G4580 &lt;&gt; "", IF(D4580 = "E",MATCH(G4580, 'Cond Compo'!D$16:D$18, 0), MATCH(G4580, 'Cond Compo'!C$16:C$19, 0)), ""))</f>
        <v/>
      </c>
      <c r="I4580" s="12" t="str">
        <f>IF($E4580 &lt;&gt; "", IF(E4580 = 0, "", VLOOKUP(E4580,'Cond Perturbation'!A:B,2,FALSE)),"")</f>
        <v/>
      </c>
      <c r="J4580" s="28"/>
      <c r="K4580" s="29" t="str">
        <f>IF($B4580 &lt;&gt; "", IF(C4580="Oui",IF(H4580=1,IF(E4580=0,Résultat!G$8,IF(J4580="No",Résultat!$G$8,Résultat!$G$7)),IF(H4580=2,IF(E4580=0,Résultat!G$9,IF(J4580="No",Résultat!$G$9,Résultat!$G$7)),Résultat!$G$7)),IF(C4580 = "Totale", IF(H4580=1,IF(E4580=0,Résultat!G$8,IF(J4580="No",Résultat!$G$9,Résultat!$G$7)),IF(H4580=2,IF(E4580=0,Résultat!G$9,IF(J4580="No",Résultat!$G$9,Résultat!$G$7)),Résultat!$G$7)),Résultat!$G$7)), "")</f>
        <v/>
      </c>
    </row>
    <row r="4581" spans="1:11" ht="20.100000000000001" customHeight="1">
      <c r="A4581" s="26"/>
      <c r="B4581" s="27"/>
      <c r="C4581" s="11" t="str">
        <f>IF($B4581 &lt;&gt; "",VLOOKUP(MID(B4581,3,5),'Recyclabilité Prod Matx'!C:F,2,FALSE), "")</f>
        <v/>
      </c>
      <c r="D4581" s="11" t="str">
        <f>IF($B4581 &lt;&gt; "",VLOOKUP(MID(B4581,3,5),'Recyclabilité Prod Matx'!C:F,3,FALSE),"")</f>
        <v/>
      </c>
      <c r="E4581" s="11" t="str">
        <f>IF($B4581 &lt;&gt; "",VLOOKUP(MID(B4581,3,5),'Recyclabilité Prod Matx'!C:F,4,FALSE), "")</f>
        <v/>
      </c>
      <c r="F4581" s="12" t="str">
        <f>IF($B4581 &lt;&gt; "", IF(C4581="Totale","",IF(D4581 = 0, "", VLOOKUP(D4581,'Cond Compo'!A:B,2,FALSE))),"")</f>
        <v/>
      </c>
      <c r="G4581" s="28"/>
      <c r="H4581" s="11" t="str">
        <f xml:space="preserve"> IF(C4581="Totale",2,IF($G4581 &lt;&gt; "", IF(D4581 = "E",MATCH(G4581, 'Cond Compo'!D$16:D$18, 0), MATCH(G4581, 'Cond Compo'!C$16:C$19, 0)), ""))</f>
        <v/>
      </c>
      <c r="I4581" s="12" t="str">
        <f>IF($E4581 &lt;&gt; "", IF(E4581 = 0, "", VLOOKUP(E4581,'Cond Perturbation'!A:B,2,FALSE)),"")</f>
        <v/>
      </c>
      <c r="J4581" s="28"/>
      <c r="K4581" s="29" t="str">
        <f>IF($B4581 &lt;&gt; "", IF(C4581="Oui",IF(H4581=1,IF(E4581=0,Résultat!G$8,IF(J4581="No",Résultat!$G$8,Résultat!$G$7)),IF(H4581=2,IF(E4581=0,Résultat!G$9,IF(J4581="No",Résultat!$G$9,Résultat!$G$7)),Résultat!$G$7)),IF(C4581 = "Totale", IF(H4581=1,IF(E4581=0,Résultat!G$8,IF(J4581="No",Résultat!$G$9,Résultat!$G$7)),IF(H4581=2,IF(E4581=0,Résultat!G$9,IF(J4581="No",Résultat!$G$9,Résultat!$G$7)),Résultat!$G$7)),Résultat!$G$7)), "")</f>
        <v/>
      </c>
    </row>
    <row r="4582" spans="1:11" ht="20.100000000000001" customHeight="1">
      <c r="A4582" s="26"/>
      <c r="B4582" s="27"/>
      <c r="C4582" s="11" t="str">
        <f>IF($B4582 &lt;&gt; "",VLOOKUP(MID(B4582,3,5),'Recyclabilité Prod Matx'!C:F,2,FALSE), "")</f>
        <v/>
      </c>
      <c r="D4582" s="11" t="str">
        <f>IF($B4582 &lt;&gt; "",VLOOKUP(MID(B4582,3,5),'Recyclabilité Prod Matx'!C:F,3,FALSE),"")</f>
        <v/>
      </c>
      <c r="E4582" s="11" t="str">
        <f>IF($B4582 &lt;&gt; "",VLOOKUP(MID(B4582,3,5),'Recyclabilité Prod Matx'!C:F,4,FALSE), "")</f>
        <v/>
      </c>
      <c r="F4582" s="12" t="str">
        <f>IF($B4582 &lt;&gt; "", IF(C4582="Totale","",IF(D4582 = 0, "", VLOOKUP(D4582,'Cond Compo'!A:B,2,FALSE))),"")</f>
        <v/>
      </c>
      <c r="G4582" s="28"/>
      <c r="H4582" s="11" t="str">
        <f xml:space="preserve"> IF(C4582="Totale",2,IF($G4582 &lt;&gt; "", IF(D4582 = "E",MATCH(G4582, 'Cond Compo'!D$16:D$18, 0), MATCH(G4582, 'Cond Compo'!C$16:C$19, 0)), ""))</f>
        <v/>
      </c>
      <c r="I4582" s="12" t="str">
        <f>IF($E4582 &lt;&gt; "", IF(E4582 = 0, "", VLOOKUP(E4582,'Cond Perturbation'!A:B,2,FALSE)),"")</f>
        <v/>
      </c>
      <c r="J4582" s="28"/>
      <c r="K4582" s="29" t="str">
        <f>IF($B4582 &lt;&gt; "", IF(C4582="Oui",IF(H4582=1,IF(E4582=0,Résultat!G$8,IF(J4582="No",Résultat!$G$8,Résultat!$G$7)),IF(H4582=2,IF(E4582=0,Résultat!G$9,IF(J4582="No",Résultat!$G$9,Résultat!$G$7)),Résultat!$G$7)),IF(C4582 = "Totale", IF(H4582=1,IF(E4582=0,Résultat!G$8,IF(J4582="No",Résultat!$G$9,Résultat!$G$7)),IF(H4582=2,IF(E4582=0,Résultat!G$9,IF(J4582="No",Résultat!$G$9,Résultat!$G$7)),Résultat!$G$7)),Résultat!$G$7)), "")</f>
        <v/>
      </c>
    </row>
    <row r="4583" spans="1:11" ht="20.100000000000001" customHeight="1">
      <c r="A4583" s="26"/>
      <c r="B4583" s="27"/>
      <c r="C4583" s="11" t="str">
        <f>IF($B4583 &lt;&gt; "",VLOOKUP(MID(B4583,3,5),'Recyclabilité Prod Matx'!C:F,2,FALSE), "")</f>
        <v/>
      </c>
      <c r="D4583" s="11" t="str">
        <f>IF($B4583 &lt;&gt; "",VLOOKUP(MID(B4583,3,5),'Recyclabilité Prod Matx'!C:F,3,FALSE),"")</f>
        <v/>
      </c>
      <c r="E4583" s="11" t="str">
        <f>IF($B4583 &lt;&gt; "",VLOOKUP(MID(B4583,3,5),'Recyclabilité Prod Matx'!C:F,4,FALSE), "")</f>
        <v/>
      </c>
      <c r="F4583" s="12" t="str">
        <f>IF($B4583 &lt;&gt; "", IF(C4583="Totale","",IF(D4583 = 0, "", VLOOKUP(D4583,'Cond Compo'!A:B,2,FALSE))),"")</f>
        <v/>
      </c>
      <c r="G4583" s="28"/>
      <c r="H4583" s="11" t="str">
        <f xml:space="preserve"> IF(C4583="Totale",2,IF($G4583 &lt;&gt; "", IF(D4583 = "E",MATCH(G4583, 'Cond Compo'!D$16:D$18, 0), MATCH(G4583, 'Cond Compo'!C$16:C$19, 0)), ""))</f>
        <v/>
      </c>
      <c r="I4583" s="12" t="str">
        <f>IF($E4583 &lt;&gt; "", IF(E4583 = 0, "", VLOOKUP(E4583,'Cond Perturbation'!A:B,2,FALSE)),"")</f>
        <v/>
      </c>
      <c r="J4583" s="28"/>
      <c r="K4583" s="29" t="str">
        <f>IF($B4583 &lt;&gt; "", IF(C4583="Oui",IF(H4583=1,IF(E4583=0,Résultat!G$8,IF(J4583="No",Résultat!$G$8,Résultat!$G$7)),IF(H4583=2,IF(E4583=0,Résultat!G$9,IF(J4583="No",Résultat!$G$9,Résultat!$G$7)),Résultat!$G$7)),IF(C4583 = "Totale", IF(H4583=1,IF(E4583=0,Résultat!G$8,IF(J4583="No",Résultat!$G$9,Résultat!$G$7)),IF(H4583=2,IF(E4583=0,Résultat!G$9,IF(J4583="No",Résultat!$G$9,Résultat!$G$7)),Résultat!$G$7)),Résultat!$G$7)), "")</f>
        <v/>
      </c>
    </row>
    <row r="4584" spans="1:11" ht="20.100000000000001" customHeight="1">
      <c r="A4584" s="26"/>
      <c r="B4584" s="27"/>
      <c r="C4584" s="11" t="str">
        <f>IF($B4584 &lt;&gt; "",VLOOKUP(MID(B4584,3,5),'Recyclabilité Prod Matx'!C:F,2,FALSE), "")</f>
        <v/>
      </c>
      <c r="D4584" s="11" t="str">
        <f>IF($B4584 &lt;&gt; "",VLOOKUP(MID(B4584,3,5),'Recyclabilité Prod Matx'!C:F,3,FALSE),"")</f>
        <v/>
      </c>
      <c r="E4584" s="11" t="str">
        <f>IF($B4584 &lt;&gt; "",VLOOKUP(MID(B4584,3,5),'Recyclabilité Prod Matx'!C:F,4,FALSE), "")</f>
        <v/>
      </c>
      <c r="F4584" s="12" t="str">
        <f>IF($B4584 &lt;&gt; "", IF(C4584="Totale","",IF(D4584 = 0, "", VLOOKUP(D4584,'Cond Compo'!A:B,2,FALSE))),"")</f>
        <v/>
      </c>
      <c r="G4584" s="28"/>
      <c r="H4584" s="11" t="str">
        <f xml:space="preserve"> IF(C4584="Totale",2,IF($G4584 &lt;&gt; "", IF(D4584 = "E",MATCH(G4584, 'Cond Compo'!D$16:D$18, 0), MATCH(G4584, 'Cond Compo'!C$16:C$19, 0)), ""))</f>
        <v/>
      </c>
      <c r="I4584" s="12" t="str">
        <f>IF($E4584 &lt;&gt; "", IF(E4584 = 0, "", VLOOKUP(E4584,'Cond Perturbation'!A:B,2,FALSE)),"")</f>
        <v/>
      </c>
      <c r="J4584" s="28"/>
      <c r="K4584" s="29" t="str">
        <f>IF($B4584 &lt;&gt; "", IF(C4584="Oui",IF(H4584=1,IF(E4584=0,Résultat!G$8,IF(J4584="No",Résultat!$G$8,Résultat!$G$7)),IF(H4584=2,IF(E4584=0,Résultat!G$9,IF(J4584="No",Résultat!$G$9,Résultat!$G$7)),Résultat!$G$7)),IF(C4584 = "Totale", IF(H4584=1,IF(E4584=0,Résultat!G$8,IF(J4584="No",Résultat!$G$9,Résultat!$G$7)),IF(H4584=2,IF(E4584=0,Résultat!G$9,IF(J4584="No",Résultat!$G$9,Résultat!$G$7)),Résultat!$G$7)),Résultat!$G$7)), "")</f>
        <v/>
      </c>
    </row>
    <row r="4585" spans="1:11" ht="20.100000000000001" customHeight="1">
      <c r="A4585" s="26"/>
      <c r="B4585" s="27"/>
      <c r="C4585" s="11" t="str">
        <f>IF($B4585 &lt;&gt; "",VLOOKUP(MID(B4585,3,5),'Recyclabilité Prod Matx'!C:F,2,FALSE), "")</f>
        <v/>
      </c>
      <c r="D4585" s="11" t="str">
        <f>IF($B4585 &lt;&gt; "",VLOOKUP(MID(B4585,3,5),'Recyclabilité Prod Matx'!C:F,3,FALSE),"")</f>
        <v/>
      </c>
      <c r="E4585" s="11" t="str">
        <f>IF($B4585 &lt;&gt; "",VLOOKUP(MID(B4585,3,5),'Recyclabilité Prod Matx'!C:F,4,FALSE), "")</f>
        <v/>
      </c>
      <c r="F4585" s="12" t="str">
        <f>IF($B4585 &lt;&gt; "", IF(C4585="Totale","",IF(D4585 = 0, "", VLOOKUP(D4585,'Cond Compo'!A:B,2,FALSE))),"")</f>
        <v/>
      </c>
      <c r="G4585" s="28"/>
      <c r="H4585" s="11" t="str">
        <f xml:space="preserve"> IF(C4585="Totale",2,IF($G4585 &lt;&gt; "", IF(D4585 = "E",MATCH(G4585, 'Cond Compo'!D$16:D$18, 0), MATCH(G4585, 'Cond Compo'!C$16:C$19, 0)), ""))</f>
        <v/>
      </c>
      <c r="I4585" s="12" t="str">
        <f>IF($E4585 &lt;&gt; "", IF(E4585 = 0, "", VLOOKUP(E4585,'Cond Perturbation'!A:B,2,FALSE)),"")</f>
        <v/>
      </c>
      <c r="J4585" s="28"/>
      <c r="K4585" s="29" t="str">
        <f>IF($B4585 &lt;&gt; "", IF(C4585="Oui",IF(H4585=1,IF(E4585=0,Résultat!G$8,IF(J4585="No",Résultat!$G$8,Résultat!$G$7)),IF(H4585=2,IF(E4585=0,Résultat!G$9,IF(J4585="No",Résultat!$G$9,Résultat!$G$7)),Résultat!$G$7)),IF(C4585 = "Totale", IF(H4585=1,IF(E4585=0,Résultat!G$8,IF(J4585="No",Résultat!$G$9,Résultat!$G$7)),IF(H4585=2,IF(E4585=0,Résultat!G$9,IF(J4585="No",Résultat!$G$9,Résultat!$G$7)),Résultat!$G$7)),Résultat!$G$7)), "")</f>
        <v/>
      </c>
    </row>
    <row r="4586" spans="1:11" ht="20.100000000000001" customHeight="1">
      <c r="A4586" s="26"/>
      <c r="B4586" s="27"/>
      <c r="C4586" s="11" t="str">
        <f>IF($B4586 &lt;&gt; "",VLOOKUP(MID(B4586,3,5),'Recyclabilité Prod Matx'!C:F,2,FALSE), "")</f>
        <v/>
      </c>
      <c r="D4586" s="11" t="str">
        <f>IF($B4586 &lt;&gt; "",VLOOKUP(MID(B4586,3,5),'Recyclabilité Prod Matx'!C:F,3,FALSE),"")</f>
        <v/>
      </c>
      <c r="E4586" s="11" t="str">
        <f>IF($B4586 &lt;&gt; "",VLOOKUP(MID(B4586,3,5),'Recyclabilité Prod Matx'!C:F,4,FALSE), "")</f>
        <v/>
      </c>
      <c r="F4586" s="12" t="str">
        <f>IF($B4586 &lt;&gt; "", IF(C4586="Totale","",IF(D4586 = 0, "", VLOOKUP(D4586,'Cond Compo'!A:B,2,FALSE))),"")</f>
        <v/>
      </c>
      <c r="G4586" s="28"/>
      <c r="H4586" s="11" t="str">
        <f xml:space="preserve"> IF(C4586="Totale",2,IF($G4586 &lt;&gt; "", IF(D4586 = "E",MATCH(G4586, 'Cond Compo'!D$16:D$18, 0), MATCH(G4586, 'Cond Compo'!C$16:C$19, 0)), ""))</f>
        <v/>
      </c>
      <c r="I4586" s="12" t="str">
        <f>IF($E4586 &lt;&gt; "", IF(E4586 = 0, "", VLOOKUP(E4586,'Cond Perturbation'!A:B,2,FALSE)),"")</f>
        <v/>
      </c>
      <c r="J4586" s="28"/>
      <c r="K4586" s="29" t="str">
        <f>IF($B4586 &lt;&gt; "", IF(C4586="Oui",IF(H4586=1,IF(E4586=0,Résultat!G$8,IF(J4586="No",Résultat!$G$8,Résultat!$G$7)),IF(H4586=2,IF(E4586=0,Résultat!G$9,IF(J4586="No",Résultat!$G$9,Résultat!$G$7)),Résultat!$G$7)),IF(C4586 = "Totale", IF(H4586=1,IF(E4586=0,Résultat!G$8,IF(J4586="No",Résultat!$G$9,Résultat!$G$7)),IF(H4586=2,IF(E4586=0,Résultat!G$9,IF(J4586="No",Résultat!$G$9,Résultat!$G$7)),Résultat!$G$7)),Résultat!$G$7)), "")</f>
        <v/>
      </c>
    </row>
    <row r="4587" spans="1:11" ht="20.100000000000001" customHeight="1">
      <c r="A4587" s="26"/>
      <c r="B4587" s="27"/>
      <c r="C4587" s="11" t="str">
        <f>IF($B4587 &lt;&gt; "",VLOOKUP(MID(B4587,3,5),'Recyclabilité Prod Matx'!C:F,2,FALSE), "")</f>
        <v/>
      </c>
      <c r="D4587" s="11" t="str">
        <f>IF($B4587 &lt;&gt; "",VLOOKUP(MID(B4587,3,5),'Recyclabilité Prod Matx'!C:F,3,FALSE),"")</f>
        <v/>
      </c>
      <c r="E4587" s="11" t="str">
        <f>IF($B4587 &lt;&gt; "",VLOOKUP(MID(B4587,3,5),'Recyclabilité Prod Matx'!C:F,4,FALSE), "")</f>
        <v/>
      </c>
      <c r="F4587" s="12" t="str">
        <f>IF($B4587 &lt;&gt; "", IF(C4587="Totale","",IF(D4587 = 0, "", VLOOKUP(D4587,'Cond Compo'!A:B,2,FALSE))),"")</f>
        <v/>
      </c>
      <c r="G4587" s="28"/>
      <c r="H4587" s="11" t="str">
        <f xml:space="preserve"> IF(C4587="Totale",2,IF($G4587 &lt;&gt; "", IF(D4587 = "E",MATCH(G4587, 'Cond Compo'!D$16:D$18, 0), MATCH(G4587, 'Cond Compo'!C$16:C$19, 0)), ""))</f>
        <v/>
      </c>
      <c r="I4587" s="12" t="str">
        <f>IF($E4587 &lt;&gt; "", IF(E4587 = 0, "", VLOOKUP(E4587,'Cond Perturbation'!A:B,2,FALSE)),"")</f>
        <v/>
      </c>
      <c r="J4587" s="28"/>
      <c r="K4587" s="29" t="str">
        <f>IF($B4587 &lt;&gt; "", IF(C4587="Oui",IF(H4587=1,IF(E4587=0,Résultat!G$8,IF(J4587="No",Résultat!$G$8,Résultat!$G$7)),IF(H4587=2,IF(E4587=0,Résultat!G$9,IF(J4587="No",Résultat!$G$9,Résultat!$G$7)),Résultat!$G$7)),IF(C4587 = "Totale", IF(H4587=1,IF(E4587=0,Résultat!G$8,IF(J4587="No",Résultat!$G$9,Résultat!$G$7)),IF(H4587=2,IF(E4587=0,Résultat!G$9,IF(J4587="No",Résultat!$G$9,Résultat!$G$7)),Résultat!$G$7)),Résultat!$G$7)), "")</f>
        <v/>
      </c>
    </row>
    <row r="4588" spans="1:11" ht="20.100000000000001" customHeight="1">
      <c r="A4588" s="26"/>
      <c r="B4588" s="27"/>
      <c r="C4588" s="11" t="str">
        <f>IF($B4588 &lt;&gt; "",VLOOKUP(MID(B4588,3,5),'Recyclabilité Prod Matx'!C:F,2,FALSE), "")</f>
        <v/>
      </c>
      <c r="D4588" s="11" t="str">
        <f>IF($B4588 &lt;&gt; "",VLOOKUP(MID(B4588,3,5),'Recyclabilité Prod Matx'!C:F,3,FALSE),"")</f>
        <v/>
      </c>
      <c r="E4588" s="11" t="str">
        <f>IF($B4588 &lt;&gt; "",VLOOKUP(MID(B4588,3,5),'Recyclabilité Prod Matx'!C:F,4,FALSE), "")</f>
        <v/>
      </c>
      <c r="F4588" s="12" t="str">
        <f>IF($B4588 &lt;&gt; "", IF(C4588="Totale","",IF(D4588 = 0, "", VLOOKUP(D4588,'Cond Compo'!A:B,2,FALSE))),"")</f>
        <v/>
      </c>
      <c r="G4588" s="28"/>
      <c r="H4588" s="11" t="str">
        <f xml:space="preserve"> IF(C4588="Totale",2,IF($G4588 &lt;&gt; "", IF(D4588 = "E",MATCH(G4588, 'Cond Compo'!D$16:D$18, 0), MATCH(G4588, 'Cond Compo'!C$16:C$19, 0)), ""))</f>
        <v/>
      </c>
      <c r="I4588" s="12" t="str">
        <f>IF($E4588 &lt;&gt; "", IF(E4588 = 0, "", VLOOKUP(E4588,'Cond Perturbation'!A:B,2,FALSE)),"")</f>
        <v/>
      </c>
      <c r="J4588" s="28"/>
      <c r="K4588" s="29" t="str">
        <f>IF($B4588 &lt;&gt; "", IF(C4588="Oui",IF(H4588=1,IF(E4588=0,Résultat!G$8,IF(J4588="No",Résultat!$G$8,Résultat!$G$7)),IF(H4588=2,IF(E4588=0,Résultat!G$9,IF(J4588="No",Résultat!$G$9,Résultat!$G$7)),Résultat!$G$7)),IF(C4588 = "Totale", IF(H4588=1,IF(E4588=0,Résultat!G$8,IF(J4588="No",Résultat!$G$9,Résultat!$G$7)),IF(H4588=2,IF(E4588=0,Résultat!G$9,IF(J4588="No",Résultat!$G$9,Résultat!$G$7)),Résultat!$G$7)),Résultat!$G$7)), "")</f>
        <v/>
      </c>
    </row>
    <row r="4589" spans="1:11" ht="20.100000000000001" customHeight="1">
      <c r="A4589" s="26"/>
      <c r="B4589" s="27"/>
      <c r="C4589" s="11" t="str">
        <f>IF($B4589 &lt;&gt; "",VLOOKUP(MID(B4589,3,5),'Recyclabilité Prod Matx'!C:F,2,FALSE), "")</f>
        <v/>
      </c>
      <c r="D4589" s="11" t="str">
        <f>IF($B4589 &lt;&gt; "",VLOOKUP(MID(B4589,3,5),'Recyclabilité Prod Matx'!C:F,3,FALSE),"")</f>
        <v/>
      </c>
      <c r="E4589" s="11" t="str">
        <f>IF($B4589 &lt;&gt; "",VLOOKUP(MID(B4589,3,5),'Recyclabilité Prod Matx'!C:F,4,FALSE), "")</f>
        <v/>
      </c>
      <c r="F4589" s="12" t="str">
        <f>IF($B4589 &lt;&gt; "", IF(C4589="Totale","",IF(D4589 = 0, "", VLOOKUP(D4589,'Cond Compo'!A:B,2,FALSE))),"")</f>
        <v/>
      </c>
      <c r="G4589" s="28"/>
      <c r="H4589" s="11" t="str">
        <f xml:space="preserve"> IF(C4589="Totale",2,IF($G4589 &lt;&gt; "", IF(D4589 = "E",MATCH(G4589, 'Cond Compo'!D$16:D$18, 0), MATCH(G4589, 'Cond Compo'!C$16:C$19, 0)), ""))</f>
        <v/>
      </c>
      <c r="I4589" s="12" t="str">
        <f>IF($E4589 &lt;&gt; "", IF(E4589 = 0, "", VLOOKUP(E4589,'Cond Perturbation'!A:B,2,FALSE)),"")</f>
        <v/>
      </c>
      <c r="J4589" s="28"/>
      <c r="K4589" s="29" t="str">
        <f>IF($B4589 &lt;&gt; "", IF(C4589="Oui",IF(H4589=1,IF(E4589=0,Résultat!G$8,IF(J4589="No",Résultat!$G$8,Résultat!$G$7)),IF(H4589=2,IF(E4589=0,Résultat!G$9,IF(J4589="No",Résultat!$G$9,Résultat!$G$7)),Résultat!$G$7)),IF(C4589 = "Totale", IF(H4589=1,IF(E4589=0,Résultat!G$8,IF(J4589="No",Résultat!$G$9,Résultat!$G$7)),IF(H4589=2,IF(E4589=0,Résultat!G$9,IF(J4589="No",Résultat!$G$9,Résultat!$G$7)),Résultat!$G$7)),Résultat!$G$7)), "")</f>
        <v/>
      </c>
    </row>
    <row r="4590" spans="1:11" ht="20.100000000000001" customHeight="1">
      <c r="A4590" s="26"/>
      <c r="B4590" s="27"/>
      <c r="C4590" s="11" t="str">
        <f>IF($B4590 &lt;&gt; "",VLOOKUP(MID(B4590,3,5),'Recyclabilité Prod Matx'!C:F,2,FALSE), "")</f>
        <v/>
      </c>
      <c r="D4590" s="11" t="str">
        <f>IF($B4590 &lt;&gt; "",VLOOKUP(MID(B4590,3,5),'Recyclabilité Prod Matx'!C:F,3,FALSE),"")</f>
        <v/>
      </c>
      <c r="E4590" s="11" t="str">
        <f>IF($B4590 &lt;&gt; "",VLOOKUP(MID(B4590,3,5),'Recyclabilité Prod Matx'!C:F,4,FALSE), "")</f>
        <v/>
      </c>
      <c r="F4590" s="12" t="str">
        <f>IF($B4590 &lt;&gt; "", IF(C4590="Totale","",IF(D4590 = 0, "", VLOOKUP(D4590,'Cond Compo'!A:B,2,FALSE))),"")</f>
        <v/>
      </c>
      <c r="G4590" s="28"/>
      <c r="H4590" s="11" t="str">
        <f xml:space="preserve"> IF(C4590="Totale",2,IF($G4590 &lt;&gt; "", IF(D4590 = "E",MATCH(G4590, 'Cond Compo'!D$16:D$18, 0), MATCH(G4590, 'Cond Compo'!C$16:C$19, 0)), ""))</f>
        <v/>
      </c>
      <c r="I4590" s="12" t="str">
        <f>IF($E4590 &lt;&gt; "", IF(E4590 = 0, "", VLOOKUP(E4590,'Cond Perturbation'!A:B,2,FALSE)),"")</f>
        <v/>
      </c>
      <c r="J4590" s="28"/>
      <c r="K4590" s="29" t="str">
        <f>IF($B4590 &lt;&gt; "", IF(C4590="Oui",IF(H4590=1,IF(E4590=0,Résultat!G$8,IF(J4590="No",Résultat!$G$8,Résultat!$G$7)),IF(H4590=2,IF(E4590=0,Résultat!G$9,IF(J4590="No",Résultat!$G$9,Résultat!$G$7)),Résultat!$G$7)),IF(C4590 = "Totale", IF(H4590=1,IF(E4590=0,Résultat!G$8,IF(J4590="No",Résultat!$G$9,Résultat!$G$7)),IF(H4590=2,IF(E4590=0,Résultat!G$9,IF(J4590="No",Résultat!$G$9,Résultat!$G$7)),Résultat!$G$7)),Résultat!$G$7)), "")</f>
        <v/>
      </c>
    </row>
    <row r="4591" spans="1:11" ht="20.100000000000001" customHeight="1">
      <c r="A4591" s="26"/>
      <c r="B4591" s="27"/>
      <c r="C4591" s="11" t="str">
        <f>IF($B4591 &lt;&gt; "",VLOOKUP(MID(B4591,3,5),'Recyclabilité Prod Matx'!C:F,2,FALSE), "")</f>
        <v/>
      </c>
      <c r="D4591" s="11" t="str">
        <f>IF($B4591 &lt;&gt; "",VLOOKUP(MID(B4591,3,5),'Recyclabilité Prod Matx'!C:F,3,FALSE),"")</f>
        <v/>
      </c>
      <c r="E4591" s="11" t="str">
        <f>IF($B4591 &lt;&gt; "",VLOOKUP(MID(B4591,3,5),'Recyclabilité Prod Matx'!C:F,4,FALSE), "")</f>
        <v/>
      </c>
      <c r="F4591" s="12" t="str">
        <f>IF($B4591 &lt;&gt; "", IF(C4591="Totale","",IF(D4591 = 0, "", VLOOKUP(D4591,'Cond Compo'!A:B,2,FALSE))),"")</f>
        <v/>
      </c>
      <c r="G4591" s="28"/>
      <c r="H4591" s="11" t="str">
        <f xml:space="preserve"> IF(C4591="Totale",2,IF($G4591 &lt;&gt; "", IF(D4591 = "E",MATCH(G4591, 'Cond Compo'!D$16:D$18, 0), MATCH(G4591, 'Cond Compo'!C$16:C$19, 0)), ""))</f>
        <v/>
      </c>
      <c r="I4591" s="12" t="str">
        <f>IF($E4591 &lt;&gt; "", IF(E4591 = 0, "", VLOOKUP(E4591,'Cond Perturbation'!A:B,2,FALSE)),"")</f>
        <v/>
      </c>
      <c r="J4591" s="28"/>
      <c r="K4591" s="29" t="str">
        <f>IF($B4591 &lt;&gt; "", IF(C4591="Oui",IF(H4591=1,IF(E4591=0,Résultat!G$8,IF(J4591="No",Résultat!$G$8,Résultat!$G$7)),IF(H4591=2,IF(E4591=0,Résultat!G$9,IF(J4591="No",Résultat!$G$9,Résultat!$G$7)),Résultat!$G$7)),IF(C4591 = "Totale", IF(H4591=1,IF(E4591=0,Résultat!G$8,IF(J4591="No",Résultat!$G$9,Résultat!$G$7)),IF(H4591=2,IF(E4591=0,Résultat!G$9,IF(J4591="No",Résultat!$G$9,Résultat!$G$7)),Résultat!$G$7)),Résultat!$G$7)), "")</f>
        <v/>
      </c>
    </row>
    <row r="4592" spans="1:11" ht="20.100000000000001" customHeight="1">
      <c r="A4592" s="26"/>
      <c r="B4592" s="27"/>
      <c r="C4592" s="11" t="str">
        <f>IF($B4592 &lt;&gt; "",VLOOKUP(MID(B4592,3,5),'Recyclabilité Prod Matx'!C:F,2,FALSE), "")</f>
        <v/>
      </c>
      <c r="D4592" s="11" t="str">
        <f>IF($B4592 &lt;&gt; "",VLOOKUP(MID(B4592,3,5),'Recyclabilité Prod Matx'!C:F,3,FALSE),"")</f>
        <v/>
      </c>
      <c r="E4592" s="11" t="str">
        <f>IF($B4592 &lt;&gt; "",VLOOKUP(MID(B4592,3,5),'Recyclabilité Prod Matx'!C:F,4,FALSE), "")</f>
        <v/>
      </c>
      <c r="F4592" s="12" t="str">
        <f>IF($B4592 &lt;&gt; "", IF(C4592="Totale","",IF(D4592 = 0, "", VLOOKUP(D4592,'Cond Compo'!A:B,2,FALSE))),"")</f>
        <v/>
      </c>
      <c r="G4592" s="28"/>
      <c r="H4592" s="11" t="str">
        <f xml:space="preserve"> IF(C4592="Totale",2,IF($G4592 &lt;&gt; "", IF(D4592 = "E",MATCH(G4592, 'Cond Compo'!D$16:D$18, 0), MATCH(G4592, 'Cond Compo'!C$16:C$19, 0)), ""))</f>
        <v/>
      </c>
      <c r="I4592" s="12" t="str">
        <f>IF($E4592 &lt;&gt; "", IF(E4592 = 0, "", VLOOKUP(E4592,'Cond Perturbation'!A:B,2,FALSE)),"")</f>
        <v/>
      </c>
      <c r="J4592" s="28"/>
      <c r="K4592" s="29" t="str">
        <f>IF($B4592 &lt;&gt; "", IF(C4592="Oui",IF(H4592=1,IF(E4592=0,Résultat!G$8,IF(J4592="No",Résultat!$G$8,Résultat!$G$7)),IF(H4592=2,IF(E4592=0,Résultat!G$9,IF(J4592="No",Résultat!$G$9,Résultat!$G$7)),Résultat!$G$7)),IF(C4592 = "Totale", IF(H4592=1,IF(E4592=0,Résultat!G$8,IF(J4592="No",Résultat!$G$9,Résultat!$G$7)),IF(H4592=2,IF(E4592=0,Résultat!G$9,IF(J4592="No",Résultat!$G$9,Résultat!$G$7)),Résultat!$G$7)),Résultat!$G$7)), "")</f>
        <v/>
      </c>
    </row>
    <row r="4593" spans="1:11" ht="20.100000000000001" customHeight="1">
      <c r="A4593" s="26"/>
      <c r="B4593" s="27"/>
      <c r="C4593" s="11" t="str">
        <f>IF($B4593 &lt;&gt; "",VLOOKUP(MID(B4593,3,5),'Recyclabilité Prod Matx'!C:F,2,FALSE), "")</f>
        <v/>
      </c>
      <c r="D4593" s="11" t="str">
        <f>IF($B4593 &lt;&gt; "",VLOOKUP(MID(B4593,3,5),'Recyclabilité Prod Matx'!C:F,3,FALSE),"")</f>
        <v/>
      </c>
      <c r="E4593" s="11" t="str">
        <f>IF($B4593 &lt;&gt; "",VLOOKUP(MID(B4593,3,5),'Recyclabilité Prod Matx'!C:F,4,FALSE), "")</f>
        <v/>
      </c>
      <c r="F4593" s="12" t="str">
        <f>IF($B4593 &lt;&gt; "", IF(C4593="Totale","",IF(D4593 = 0, "", VLOOKUP(D4593,'Cond Compo'!A:B,2,FALSE))),"")</f>
        <v/>
      </c>
      <c r="G4593" s="28"/>
      <c r="H4593" s="11" t="str">
        <f xml:space="preserve"> IF(C4593="Totale",2,IF($G4593 &lt;&gt; "", IF(D4593 = "E",MATCH(G4593, 'Cond Compo'!D$16:D$18, 0), MATCH(G4593, 'Cond Compo'!C$16:C$19, 0)), ""))</f>
        <v/>
      </c>
      <c r="I4593" s="12" t="str">
        <f>IF($E4593 &lt;&gt; "", IF(E4593 = 0, "", VLOOKUP(E4593,'Cond Perturbation'!A:B,2,FALSE)),"")</f>
        <v/>
      </c>
      <c r="J4593" s="28"/>
      <c r="K4593" s="29" t="str">
        <f>IF($B4593 &lt;&gt; "", IF(C4593="Oui",IF(H4593=1,IF(E4593=0,Résultat!G$8,IF(J4593="No",Résultat!$G$8,Résultat!$G$7)),IF(H4593=2,IF(E4593=0,Résultat!G$9,IF(J4593="No",Résultat!$G$9,Résultat!$G$7)),Résultat!$G$7)),IF(C4593 = "Totale", IF(H4593=1,IF(E4593=0,Résultat!G$8,IF(J4593="No",Résultat!$G$9,Résultat!$G$7)),IF(H4593=2,IF(E4593=0,Résultat!G$9,IF(J4593="No",Résultat!$G$9,Résultat!$G$7)),Résultat!$G$7)),Résultat!$G$7)), "")</f>
        <v/>
      </c>
    </row>
    <row r="4594" spans="1:11" ht="20.100000000000001" customHeight="1">
      <c r="A4594" s="26"/>
      <c r="B4594" s="27"/>
      <c r="C4594" s="11" t="str">
        <f>IF($B4594 &lt;&gt; "",VLOOKUP(MID(B4594,3,5),'Recyclabilité Prod Matx'!C:F,2,FALSE), "")</f>
        <v/>
      </c>
      <c r="D4594" s="11" t="str">
        <f>IF($B4594 &lt;&gt; "",VLOOKUP(MID(B4594,3,5),'Recyclabilité Prod Matx'!C:F,3,FALSE),"")</f>
        <v/>
      </c>
      <c r="E4594" s="11" t="str">
        <f>IF($B4594 &lt;&gt; "",VLOOKUP(MID(B4594,3,5),'Recyclabilité Prod Matx'!C:F,4,FALSE), "")</f>
        <v/>
      </c>
      <c r="F4594" s="12" t="str">
        <f>IF($B4594 &lt;&gt; "", IF(C4594="Totale","",IF(D4594 = 0, "", VLOOKUP(D4594,'Cond Compo'!A:B,2,FALSE))),"")</f>
        <v/>
      </c>
      <c r="G4594" s="28"/>
      <c r="H4594" s="11" t="str">
        <f xml:space="preserve"> IF(C4594="Totale",2,IF($G4594 &lt;&gt; "", IF(D4594 = "E",MATCH(G4594, 'Cond Compo'!D$16:D$18, 0), MATCH(G4594, 'Cond Compo'!C$16:C$19, 0)), ""))</f>
        <v/>
      </c>
      <c r="I4594" s="12" t="str">
        <f>IF($E4594 &lt;&gt; "", IF(E4594 = 0, "", VLOOKUP(E4594,'Cond Perturbation'!A:B,2,FALSE)),"")</f>
        <v/>
      </c>
      <c r="J4594" s="28"/>
      <c r="K4594" s="29" t="str">
        <f>IF($B4594 &lt;&gt; "", IF(C4594="Oui",IF(H4594=1,IF(E4594=0,Résultat!G$8,IF(J4594="No",Résultat!$G$8,Résultat!$G$7)),IF(H4594=2,IF(E4594=0,Résultat!G$9,IF(J4594="No",Résultat!$G$9,Résultat!$G$7)),Résultat!$G$7)),IF(C4594 = "Totale", IF(H4594=1,IF(E4594=0,Résultat!G$8,IF(J4594="No",Résultat!$G$9,Résultat!$G$7)),IF(H4594=2,IF(E4594=0,Résultat!G$9,IF(J4594="No",Résultat!$G$9,Résultat!$G$7)),Résultat!$G$7)),Résultat!$G$7)), "")</f>
        <v/>
      </c>
    </row>
    <row r="4595" spans="1:11" ht="20.100000000000001" customHeight="1">
      <c r="A4595" s="26"/>
      <c r="B4595" s="27"/>
      <c r="C4595" s="11" t="str">
        <f>IF($B4595 &lt;&gt; "",VLOOKUP(MID(B4595,3,5),'Recyclabilité Prod Matx'!C:F,2,FALSE), "")</f>
        <v/>
      </c>
      <c r="D4595" s="11" t="str">
        <f>IF($B4595 &lt;&gt; "",VLOOKUP(MID(B4595,3,5),'Recyclabilité Prod Matx'!C:F,3,FALSE),"")</f>
        <v/>
      </c>
      <c r="E4595" s="11" t="str">
        <f>IF($B4595 &lt;&gt; "",VLOOKUP(MID(B4595,3,5),'Recyclabilité Prod Matx'!C:F,4,FALSE), "")</f>
        <v/>
      </c>
      <c r="F4595" s="12" t="str">
        <f>IF($B4595 &lt;&gt; "", IF(C4595="Totale","",IF(D4595 = 0, "", VLOOKUP(D4595,'Cond Compo'!A:B,2,FALSE))),"")</f>
        <v/>
      </c>
      <c r="G4595" s="28"/>
      <c r="H4595" s="11" t="str">
        <f xml:space="preserve"> IF(C4595="Totale",2,IF($G4595 &lt;&gt; "", IF(D4595 = "E",MATCH(G4595, 'Cond Compo'!D$16:D$18, 0), MATCH(G4595, 'Cond Compo'!C$16:C$19, 0)), ""))</f>
        <v/>
      </c>
      <c r="I4595" s="12" t="str">
        <f>IF($E4595 &lt;&gt; "", IF(E4595 = 0, "", VLOOKUP(E4595,'Cond Perturbation'!A:B,2,FALSE)),"")</f>
        <v/>
      </c>
      <c r="J4595" s="28"/>
      <c r="K4595" s="29" t="str">
        <f>IF($B4595 &lt;&gt; "", IF(C4595="Oui",IF(H4595=1,IF(E4595=0,Résultat!G$8,IF(J4595="No",Résultat!$G$8,Résultat!$G$7)),IF(H4595=2,IF(E4595=0,Résultat!G$9,IF(J4595="No",Résultat!$G$9,Résultat!$G$7)),Résultat!$G$7)),IF(C4595 = "Totale", IF(H4595=1,IF(E4595=0,Résultat!G$8,IF(J4595="No",Résultat!$G$9,Résultat!$G$7)),IF(H4595=2,IF(E4595=0,Résultat!G$9,IF(J4595="No",Résultat!$G$9,Résultat!$G$7)),Résultat!$G$7)),Résultat!$G$7)), "")</f>
        <v/>
      </c>
    </row>
    <row r="4596" spans="1:11" ht="20.100000000000001" customHeight="1">
      <c r="A4596" s="26"/>
      <c r="B4596" s="27"/>
      <c r="C4596" s="11" t="str">
        <f>IF($B4596 &lt;&gt; "",VLOOKUP(MID(B4596,3,5),'Recyclabilité Prod Matx'!C:F,2,FALSE), "")</f>
        <v/>
      </c>
      <c r="D4596" s="11" t="str">
        <f>IF($B4596 &lt;&gt; "",VLOOKUP(MID(B4596,3,5),'Recyclabilité Prod Matx'!C:F,3,FALSE),"")</f>
        <v/>
      </c>
      <c r="E4596" s="11" t="str">
        <f>IF($B4596 &lt;&gt; "",VLOOKUP(MID(B4596,3,5),'Recyclabilité Prod Matx'!C:F,4,FALSE), "")</f>
        <v/>
      </c>
      <c r="F4596" s="12" t="str">
        <f>IF($B4596 &lt;&gt; "", IF(C4596="Totale","",IF(D4596 = 0, "", VLOOKUP(D4596,'Cond Compo'!A:B,2,FALSE))),"")</f>
        <v/>
      </c>
      <c r="G4596" s="28"/>
      <c r="H4596" s="11" t="str">
        <f xml:space="preserve"> IF(C4596="Totale",2,IF($G4596 &lt;&gt; "", IF(D4596 = "E",MATCH(G4596, 'Cond Compo'!D$16:D$18, 0), MATCH(G4596, 'Cond Compo'!C$16:C$19, 0)), ""))</f>
        <v/>
      </c>
      <c r="I4596" s="12" t="str">
        <f>IF($E4596 &lt;&gt; "", IF(E4596 = 0, "", VLOOKUP(E4596,'Cond Perturbation'!A:B,2,FALSE)),"")</f>
        <v/>
      </c>
      <c r="J4596" s="28"/>
      <c r="K4596" s="29" t="str">
        <f>IF($B4596 &lt;&gt; "", IF(C4596="Oui",IF(H4596=1,IF(E4596=0,Résultat!G$8,IF(J4596="No",Résultat!$G$8,Résultat!$G$7)),IF(H4596=2,IF(E4596=0,Résultat!G$9,IF(J4596="No",Résultat!$G$9,Résultat!$G$7)),Résultat!$G$7)),IF(C4596 = "Totale", IF(H4596=1,IF(E4596=0,Résultat!G$8,IF(J4596="No",Résultat!$G$9,Résultat!$G$7)),IF(H4596=2,IF(E4596=0,Résultat!G$9,IF(J4596="No",Résultat!$G$9,Résultat!$G$7)),Résultat!$G$7)),Résultat!$G$7)), "")</f>
        <v/>
      </c>
    </row>
    <row r="4597" spans="1:11" ht="20.100000000000001" customHeight="1">
      <c r="A4597" s="26"/>
      <c r="B4597" s="27"/>
      <c r="C4597" s="11" t="str">
        <f>IF($B4597 &lt;&gt; "",VLOOKUP(MID(B4597,3,5),'Recyclabilité Prod Matx'!C:F,2,FALSE), "")</f>
        <v/>
      </c>
      <c r="D4597" s="11" t="str">
        <f>IF($B4597 &lt;&gt; "",VLOOKUP(MID(B4597,3,5),'Recyclabilité Prod Matx'!C:F,3,FALSE),"")</f>
        <v/>
      </c>
      <c r="E4597" s="11" t="str">
        <f>IF($B4597 &lt;&gt; "",VLOOKUP(MID(B4597,3,5),'Recyclabilité Prod Matx'!C:F,4,FALSE), "")</f>
        <v/>
      </c>
      <c r="F4597" s="12" t="str">
        <f>IF($B4597 &lt;&gt; "", IF(C4597="Totale","",IF(D4597 = 0, "", VLOOKUP(D4597,'Cond Compo'!A:B,2,FALSE))),"")</f>
        <v/>
      </c>
      <c r="G4597" s="28"/>
      <c r="H4597" s="11" t="str">
        <f xml:space="preserve"> IF(C4597="Totale",2,IF($G4597 &lt;&gt; "", IF(D4597 = "E",MATCH(G4597, 'Cond Compo'!D$16:D$18, 0), MATCH(G4597, 'Cond Compo'!C$16:C$19, 0)), ""))</f>
        <v/>
      </c>
      <c r="I4597" s="12" t="str">
        <f>IF($E4597 &lt;&gt; "", IF(E4597 = 0, "", VLOOKUP(E4597,'Cond Perturbation'!A:B,2,FALSE)),"")</f>
        <v/>
      </c>
      <c r="J4597" s="28"/>
      <c r="K4597" s="29" t="str">
        <f>IF($B4597 &lt;&gt; "", IF(C4597="Oui",IF(H4597=1,IF(E4597=0,Résultat!G$8,IF(J4597="No",Résultat!$G$8,Résultat!$G$7)),IF(H4597=2,IF(E4597=0,Résultat!G$9,IF(J4597="No",Résultat!$G$9,Résultat!$G$7)),Résultat!$G$7)),IF(C4597 = "Totale", IF(H4597=1,IF(E4597=0,Résultat!G$8,IF(J4597="No",Résultat!$G$9,Résultat!$G$7)),IF(H4597=2,IF(E4597=0,Résultat!G$9,IF(J4597="No",Résultat!$G$9,Résultat!$G$7)),Résultat!$G$7)),Résultat!$G$7)), "")</f>
        <v/>
      </c>
    </row>
    <row r="4598" spans="1:11" ht="20.100000000000001" customHeight="1">
      <c r="A4598" s="26"/>
      <c r="B4598" s="27"/>
      <c r="C4598" s="11" t="str">
        <f>IF($B4598 &lt;&gt; "",VLOOKUP(MID(B4598,3,5),'Recyclabilité Prod Matx'!C:F,2,FALSE), "")</f>
        <v/>
      </c>
      <c r="D4598" s="11" t="str">
        <f>IF($B4598 &lt;&gt; "",VLOOKUP(MID(B4598,3,5),'Recyclabilité Prod Matx'!C:F,3,FALSE),"")</f>
        <v/>
      </c>
      <c r="E4598" s="11" t="str">
        <f>IF($B4598 &lt;&gt; "",VLOOKUP(MID(B4598,3,5),'Recyclabilité Prod Matx'!C:F,4,FALSE), "")</f>
        <v/>
      </c>
      <c r="F4598" s="12" t="str">
        <f>IF($B4598 &lt;&gt; "", IF(C4598="Totale","",IF(D4598 = 0, "", VLOOKUP(D4598,'Cond Compo'!A:B,2,FALSE))),"")</f>
        <v/>
      </c>
      <c r="G4598" s="28"/>
      <c r="H4598" s="11" t="str">
        <f xml:space="preserve"> IF(C4598="Totale",2,IF($G4598 &lt;&gt; "", IF(D4598 = "E",MATCH(G4598, 'Cond Compo'!D$16:D$18, 0), MATCH(G4598, 'Cond Compo'!C$16:C$19, 0)), ""))</f>
        <v/>
      </c>
      <c r="I4598" s="12" t="str">
        <f>IF($E4598 &lt;&gt; "", IF(E4598 = 0, "", VLOOKUP(E4598,'Cond Perturbation'!A:B,2,FALSE)),"")</f>
        <v/>
      </c>
      <c r="J4598" s="28"/>
      <c r="K4598" s="29" t="str">
        <f>IF($B4598 &lt;&gt; "", IF(C4598="Oui",IF(H4598=1,IF(E4598=0,Résultat!G$8,IF(J4598="No",Résultat!$G$8,Résultat!$G$7)),IF(H4598=2,IF(E4598=0,Résultat!G$9,IF(J4598="No",Résultat!$G$9,Résultat!$G$7)),Résultat!$G$7)),IF(C4598 = "Totale", IF(H4598=1,IF(E4598=0,Résultat!G$8,IF(J4598="No",Résultat!$G$9,Résultat!$G$7)),IF(H4598=2,IF(E4598=0,Résultat!G$9,IF(J4598="No",Résultat!$G$9,Résultat!$G$7)),Résultat!$G$7)),Résultat!$G$7)), "")</f>
        <v/>
      </c>
    </row>
    <row r="4599" spans="1:11" ht="20.100000000000001" customHeight="1">
      <c r="A4599" s="26"/>
      <c r="B4599" s="27"/>
      <c r="C4599" s="11" t="str">
        <f>IF($B4599 &lt;&gt; "",VLOOKUP(MID(B4599,3,5),'Recyclabilité Prod Matx'!C:F,2,FALSE), "")</f>
        <v/>
      </c>
      <c r="D4599" s="11" t="str">
        <f>IF($B4599 &lt;&gt; "",VLOOKUP(MID(B4599,3,5),'Recyclabilité Prod Matx'!C:F,3,FALSE),"")</f>
        <v/>
      </c>
      <c r="E4599" s="11" t="str">
        <f>IF($B4599 &lt;&gt; "",VLOOKUP(MID(B4599,3,5),'Recyclabilité Prod Matx'!C:F,4,FALSE), "")</f>
        <v/>
      </c>
      <c r="F4599" s="12" t="str">
        <f>IF($B4599 &lt;&gt; "", IF(C4599="Totale","",IF(D4599 = 0, "", VLOOKUP(D4599,'Cond Compo'!A:B,2,FALSE))),"")</f>
        <v/>
      </c>
      <c r="G4599" s="28"/>
      <c r="H4599" s="11" t="str">
        <f xml:space="preserve"> IF(C4599="Totale",2,IF($G4599 &lt;&gt; "", IF(D4599 = "E",MATCH(G4599, 'Cond Compo'!D$16:D$18, 0), MATCH(G4599, 'Cond Compo'!C$16:C$19, 0)), ""))</f>
        <v/>
      </c>
      <c r="I4599" s="12" t="str">
        <f>IF($E4599 &lt;&gt; "", IF(E4599 = 0, "", VLOOKUP(E4599,'Cond Perturbation'!A:B,2,FALSE)),"")</f>
        <v/>
      </c>
      <c r="J4599" s="28"/>
      <c r="K4599" s="29" t="str">
        <f>IF($B4599 &lt;&gt; "", IF(C4599="Oui",IF(H4599=1,IF(E4599=0,Résultat!G$8,IF(J4599="No",Résultat!$G$8,Résultat!$G$7)),IF(H4599=2,IF(E4599=0,Résultat!G$9,IF(J4599="No",Résultat!$G$9,Résultat!$G$7)),Résultat!$G$7)),IF(C4599 = "Totale", IF(H4599=1,IF(E4599=0,Résultat!G$8,IF(J4599="No",Résultat!$G$9,Résultat!$G$7)),IF(H4599=2,IF(E4599=0,Résultat!G$9,IF(J4599="No",Résultat!$G$9,Résultat!$G$7)),Résultat!$G$7)),Résultat!$G$7)), "")</f>
        <v/>
      </c>
    </row>
    <row r="4600" spans="1:11" ht="20.100000000000001" customHeight="1">
      <c r="A4600" s="26"/>
      <c r="B4600" s="27"/>
      <c r="C4600" s="11" t="str">
        <f>IF($B4600 &lt;&gt; "",VLOOKUP(MID(B4600,3,5),'Recyclabilité Prod Matx'!C:F,2,FALSE), "")</f>
        <v/>
      </c>
      <c r="D4600" s="11" t="str">
        <f>IF($B4600 &lt;&gt; "",VLOOKUP(MID(B4600,3,5),'Recyclabilité Prod Matx'!C:F,3,FALSE),"")</f>
        <v/>
      </c>
      <c r="E4600" s="11" t="str">
        <f>IF($B4600 &lt;&gt; "",VLOOKUP(MID(B4600,3,5),'Recyclabilité Prod Matx'!C:F,4,FALSE), "")</f>
        <v/>
      </c>
      <c r="F4600" s="12" t="str">
        <f>IF($B4600 &lt;&gt; "", IF(C4600="Totale","",IF(D4600 = 0, "", VLOOKUP(D4600,'Cond Compo'!A:B,2,FALSE))),"")</f>
        <v/>
      </c>
      <c r="G4600" s="28"/>
      <c r="H4600" s="11" t="str">
        <f xml:space="preserve"> IF(C4600="Totale",2,IF($G4600 &lt;&gt; "", IF(D4600 = "E",MATCH(G4600, 'Cond Compo'!D$16:D$18, 0), MATCH(G4600, 'Cond Compo'!C$16:C$19, 0)), ""))</f>
        <v/>
      </c>
      <c r="I4600" s="12" t="str">
        <f>IF($E4600 &lt;&gt; "", IF(E4600 = 0, "", VLOOKUP(E4600,'Cond Perturbation'!A:B,2,FALSE)),"")</f>
        <v/>
      </c>
      <c r="J4600" s="28"/>
      <c r="K4600" s="29" t="str">
        <f>IF($B4600 &lt;&gt; "", IF(C4600="Oui",IF(H4600=1,IF(E4600=0,Résultat!G$8,IF(J4600="No",Résultat!$G$8,Résultat!$G$7)),IF(H4600=2,IF(E4600=0,Résultat!G$9,IF(J4600="No",Résultat!$G$9,Résultat!$G$7)),Résultat!$G$7)),IF(C4600 = "Totale", IF(H4600=1,IF(E4600=0,Résultat!G$8,IF(J4600="No",Résultat!$G$9,Résultat!$G$7)),IF(H4600=2,IF(E4600=0,Résultat!G$9,IF(J4600="No",Résultat!$G$9,Résultat!$G$7)),Résultat!$G$7)),Résultat!$G$7)), "")</f>
        <v/>
      </c>
    </row>
    <row r="4601" spans="1:11" ht="20.100000000000001" customHeight="1">
      <c r="A4601" s="26"/>
      <c r="B4601" s="27"/>
      <c r="C4601" s="11" t="str">
        <f>IF($B4601 &lt;&gt; "",VLOOKUP(MID(B4601,3,5),'Recyclabilité Prod Matx'!C:F,2,FALSE), "")</f>
        <v/>
      </c>
      <c r="D4601" s="11" t="str">
        <f>IF($B4601 &lt;&gt; "",VLOOKUP(MID(B4601,3,5),'Recyclabilité Prod Matx'!C:F,3,FALSE),"")</f>
        <v/>
      </c>
      <c r="E4601" s="11" t="str">
        <f>IF($B4601 &lt;&gt; "",VLOOKUP(MID(B4601,3,5),'Recyclabilité Prod Matx'!C:F,4,FALSE), "")</f>
        <v/>
      </c>
      <c r="F4601" s="12" t="str">
        <f>IF($B4601 &lt;&gt; "", IF(C4601="Totale","",IF(D4601 = 0, "", VLOOKUP(D4601,'Cond Compo'!A:B,2,FALSE))),"")</f>
        <v/>
      </c>
      <c r="G4601" s="28"/>
      <c r="H4601" s="11" t="str">
        <f xml:space="preserve"> IF(C4601="Totale",2,IF($G4601 &lt;&gt; "", IF(D4601 = "E",MATCH(G4601, 'Cond Compo'!D$16:D$18, 0), MATCH(G4601, 'Cond Compo'!C$16:C$19, 0)), ""))</f>
        <v/>
      </c>
      <c r="I4601" s="12" t="str">
        <f>IF($E4601 &lt;&gt; "", IF(E4601 = 0, "", VLOOKUP(E4601,'Cond Perturbation'!A:B,2,FALSE)),"")</f>
        <v/>
      </c>
      <c r="J4601" s="28"/>
      <c r="K4601" s="29" t="str">
        <f>IF($B4601 &lt;&gt; "", IF(C4601="Oui",IF(H4601=1,IF(E4601=0,Résultat!G$8,IF(J4601="No",Résultat!$G$8,Résultat!$G$7)),IF(H4601=2,IF(E4601=0,Résultat!G$9,IF(J4601="No",Résultat!$G$9,Résultat!$G$7)),Résultat!$G$7)),IF(C4601 = "Totale", IF(H4601=1,IF(E4601=0,Résultat!G$8,IF(J4601="No",Résultat!$G$9,Résultat!$G$7)),IF(H4601=2,IF(E4601=0,Résultat!G$9,IF(J4601="No",Résultat!$G$9,Résultat!$G$7)),Résultat!$G$7)),Résultat!$G$7)), "")</f>
        <v/>
      </c>
    </row>
    <row r="4602" spans="1:11" ht="20.100000000000001" customHeight="1">
      <c r="A4602" s="26"/>
      <c r="B4602" s="27"/>
      <c r="C4602" s="11" t="str">
        <f>IF($B4602 &lt;&gt; "",VLOOKUP(MID(B4602,3,5),'Recyclabilité Prod Matx'!C:F,2,FALSE), "")</f>
        <v/>
      </c>
      <c r="D4602" s="11" t="str">
        <f>IF($B4602 &lt;&gt; "",VLOOKUP(MID(B4602,3,5),'Recyclabilité Prod Matx'!C:F,3,FALSE),"")</f>
        <v/>
      </c>
      <c r="E4602" s="11" t="str">
        <f>IF($B4602 &lt;&gt; "",VLOOKUP(MID(B4602,3,5),'Recyclabilité Prod Matx'!C:F,4,FALSE), "")</f>
        <v/>
      </c>
      <c r="F4602" s="12" t="str">
        <f>IF($B4602 &lt;&gt; "", IF(C4602="Totale","",IF(D4602 = 0, "", VLOOKUP(D4602,'Cond Compo'!A:B,2,FALSE))),"")</f>
        <v/>
      </c>
      <c r="G4602" s="28"/>
      <c r="H4602" s="11" t="str">
        <f xml:space="preserve"> IF(C4602="Totale",2,IF($G4602 &lt;&gt; "", IF(D4602 = "E",MATCH(G4602, 'Cond Compo'!D$16:D$18, 0), MATCH(G4602, 'Cond Compo'!C$16:C$19, 0)), ""))</f>
        <v/>
      </c>
      <c r="I4602" s="12" t="str">
        <f>IF($E4602 &lt;&gt; "", IF(E4602 = 0, "", VLOOKUP(E4602,'Cond Perturbation'!A:B,2,FALSE)),"")</f>
        <v/>
      </c>
      <c r="J4602" s="28"/>
      <c r="K4602" s="29" t="str">
        <f>IF($B4602 &lt;&gt; "", IF(C4602="Oui",IF(H4602=1,IF(E4602=0,Résultat!G$8,IF(J4602="No",Résultat!$G$8,Résultat!$G$7)),IF(H4602=2,IF(E4602=0,Résultat!G$9,IF(J4602="No",Résultat!$G$9,Résultat!$G$7)),Résultat!$G$7)),IF(C4602 = "Totale", IF(H4602=1,IF(E4602=0,Résultat!G$8,IF(J4602="No",Résultat!$G$9,Résultat!$G$7)),IF(H4602=2,IF(E4602=0,Résultat!G$9,IF(J4602="No",Résultat!$G$9,Résultat!$G$7)),Résultat!$G$7)),Résultat!$G$7)), "")</f>
        <v/>
      </c>
    </row>
    <row r="4603" spans="1:11" ht="20.100000000000001" customHeight="1">
      <c r="A4603" s="26"/>
      <c r="B4603" s="27"/>
      <c r="C4603" s="11" t="str">
        <f>IF($B4603 &lt;&gt; "",VLOOKUP(MID(B4603,3,5),'Recyclabilité Prod Matx'!C:F,2,FALSE), "")</f>
        <v/>
      </c>
      <c r="D4603" s="11" t="str">
        <f>IF($B4603 &lt;&gt; "",VLOOKUP(MID(B4603,3,5),'Recyclabilité Prod Matx'!C:F,3,FALSE),"")</f>
        <v/>
      </c>
      <c r="E4603" s="11" t="str">
        <f>IF($B4603 &lt;&gt; "",VLOOKUP(MID(B4603,3,5),'Recyclabilité Prod Matx'!C:F,4,FALSE), "")</f>
        <v/>
      </c>
      <c r="F4603" s="12" t="str">
        <f>IF($B4603 &lt;&gt; "", IF(C4603="Totale","",IF(D4603 = 0, "", VLOOKUP(D4603,'Cond Compo'!A:B,2,FALSE))),"")</f>
        <v/>
      </c>
      <c r="G4603" s="28"/>
      <c r="H4603" s="11" t="str">
        <f xml:space="preserve"> IF(C4603="Totale",2,IF($G4603 &lt;&gt; "", IF(D4603 = "E",MATCH(G4603, 'Cond Compo'!D$16:D$18, 0), MATCH(G4603, 'Cond Compo'!C$16:C$19, 0)), ""))</f>
        <v/>
      </c>
      <c r="I4603" s="12" t="str">
        <f>IF($E4603 &lt;&gt; "", IF(E4603 = 0, "", VLOOKUP(E4603,'Cond Perturbation'!A:B,2,FALSE)),"")</f>
        <v/>
      </c>
      <c r="J4603" s="28"/>
      <c r="K4603" s="29" t="str">
        <f>IF($B4603 &lt;&gt; "", IF(C4603="Oui",IF(H4603=1,IF(E4603=0,Résultat!G$8,IF(J4603="No",Résultat!$G$8,Résultat!$G$7)),IF(H4603=2,IF(E4603=0,Résultat!G$9,IF(J4603="No",Résultat!$G$9,Résultat!$G$7)),Résultat!$G$7)),IF(C4603 = "Totale", IF(H4603=1,IF(E4603=0,Résultat!G$8,IF(J4603="No",Résultat!$G$9,Résultat!$G$7)),IF(H4603=2,IF(E4603=0,Résultat!G$9,IF(J4603="No",Résultat!$G$9,Résultat!$G$7)),Résultat!$G$7)),Résultat!$G$7)), "")</f>
        <v/>
      </c>
    </row>
    <row r="4604" spans="1:11" ht="20.100000000000001" customHeight="1">
      <c r="A4604" s="26"/>
      <c r="B4604" s="27"/>
      <c r="C4604" s="11" t="str">
        <f>IF($B4604 &lt;&gt; "",VLOOKUP(MID(B4604,3,5),'Recyclabilité Prod Matx'!C:F,2,FALSE), "")</f>
        <v/>
      </c>
      <c r="D4604" s="11" t="str">
        <f>IF($B4604 &lt;&gt; "",VLOOKUP(MID(B4604,3,5),'Recyclabilité Prod Matx'!C:F,3,FALSE),"")</f>
        <v/>
      </c>
      <c r="E4604" s="11" t="str">
        <f>IF($B4604 &lt;&gt; "",VLOOKUP(MID(B4604,3,5),'Recyclabilité Prod Matx'!C:F,4,FALSE), "")</f>
        <v/>
      </c>
      <c r="F4604" s="12" t="str">
        <f>IF($B4604 &lt;&gt; "", IF(C4604="Totale","",IF(D4604 = 0, "", VLOOKUP(D4604,'Cond Compo'!A:B,2,FALSE))),"")</f>
        <v/>
      </c>
      <c r="G4604" s="28"/>
      <c r="H4604" s="11" t="str">
        <f xml:space="preserve"> IF(C4604="Totale",2,IF($G4604 &lt;&gt; "", IF(D4604 = "E",MATCH(G4604, 'Cond Compo'!D$16:D$18, 0), MATCH(G4604, 'Cond Compo'!C$16:C$19, 0)), ""))</f>
        <v/>
      </c>
      <c r="I4604" s="12" t="str">
        <f>IF($E4604 &lt;&gt; "", IF(E4604 = 0, "", VLOOKUP(E4604,'Cond Perturbation'!A:B,2,FALSE)),"")</f>
        <v/>
      </c>
      <c r="J4604" s="28"/>
      <c r="K4604" s="29" t="str">
        <f>IF($B4604 &lt;&gt; "", IF(C4604="Oui",IF(H4604=1,IF(E4604=0,Résultat!G$8,IF(J4604="No",Résultat!$G$8,Résultat!$G$7)),IF(H4604=2,IF(E4604=0,Résultat!G$9,IF(J4604="No",Résultat!$G$9,Résultat!$G$7)),Résultat!$G$7)),IF(C4604 = "Totale", IF(H4604=1,IF(E4604=0,Résultat!G$8,IF(J4604="No",Résultat!$G$9,Résultat!$G$7)),IF(H4604=2,IF(E4604=0,Résultat!G$9,IF(J4604="No",Résultat!$G$9,Résultat!$G$7)),Résultat!$G$7)),Résultat!$G$7)), "")</f>
        <v/>
      </c>
    </row>
    <row r="4605" spans="1:11" ht="20.100000000000001" customHeight="1">
      <c r="A4605" s="26"/>
      <c r="B4605" s="27"/>
      <c r="C4605" s="11" t="str">
        <f>IF($B4605 &lt;&gt; "",VLOOKUP(MID(B4605,3,5),'Recyclabilité Prod Matx'!C:F,2,FALSE), "")</f>
        <v/>
      </c>
      <c r="D4605" s="11" t="str">
        <f>IF($B4605 &lt;&gt; "",VLOOKUP(MID(B4605,3,5),'Recyclabilité Prod Matx'!C:F,3,FALSE),"")</f>
        <v/>
      </c>
      <c r="E4605" s="11" t="str">
        <f>IF($B4605 &lt;&gt; "",VLOOKUP(MID(B4605,3,5),'Recyclabilité Prod Matx'!C:F,4,FALSE), "")</f>
        <v/>
      </c>
      <c r="F4605" s="12" t="str">
        <f>IF($B4605 &lt;&gt; "", IF(C4605="Totale","",IF(D4605 = 0, "", VLOOKUP(D4605,'Cond Compo'!A:B,2,FALSE))),"")</f>
        <v/>
      </c>
      <c r="G4605" s="28"/>
      <c r="H4605" s="11" t="str">
        <f xml:space="preserve"> IF(C4605="Totale",2,IF($G4605 &lt;&gt; "", IF(D4605 = "E",MATCH(G4605, 'Cond Compo'!D$16:D$18, 0), MATCH(G4605, 'Cond Compo'!C$16:C$19, 0)), ""))</f>
        <v/>
      </c>
      <c r="I4605" s="12" t="str">
        <f>IF($E4605 &lt;&gt; "", IF(E4605 = 0, "", VLOOKUP(E4605,'Cond Perturbation'!A:B,2,FALSE)),"")</f>
        <v/>
      </c>
      <c r="J4605" s="28"/>
      <c r="K4605" s="29" t="str">
        <f>IF($B4605 &lt;&gt; "", IF(C4605="Oui",IF(H4605=1,IF(E4605=0,Résultat!G$8,IF(J4605="No",Résultat!$G$8,Résultat!$G$7)),IF(H4605=2,IF(E4605=0,Résultat!G$9,IF(J4605="No",Résultat!$G$9,Résultat!$G$7)),Résultat!$G$7)),IF(C4605 = "Totale", IF(H4605=1,IF(E4605=0,Résultat!G$8,IF(J4605="No",Résultat!$G$9,Résultat!$G$7)),IF(H4605=2,IF(E4605=0,Résultat!G$9,IF(J4605="No",Résultat!$G$9,Résultat!$G$7)),Résultat!$G$7)),Résultat!$G$7)), "")</f>
        <v/>
      </c>
    </row>
    <row r="4606" spans="1:11" ht="20.100000000000001" customHeight="1">
      <c r="A4606" s="26"/>
      <c r="B4606" s="27"/>
      <c r="C4606" s="11" t="str">
        <f>IF($B4606 &lt;&gt; "",VLOOKUP(MID(B4606,3,5),'Recyclabilité Prod Matx'!C:F,2,FALSE), "")</f>
        <v/>
      </c>
      <c r="D4606" s="11" t="str">
        <f>IF($B4606 &lt;&gt; "",VLOOKUP(MID(B4606,3,5),'Recyclabilité Prod Matx'!C:F,3,FALSE),"")</f>
        <v/>
      </c>
      <c r="E4606" s="11" t="str">
        <f>IF($B4606 &lt;&gt; "",VLOOKUP(MID(B4606,3,5),'Recyclabilité Prod Matx'!C:F,4,FALSE), "")</f>
        <v/>
      </c>
      <c r="F4606" s="12" t="str">
        <f>IF($B4606 &lt;&gt; "", IF(C4606="Totale","",IF(D4606 = 0, "", VLOOKUP(D4606,'Cond Compo'!A:B,2,FALSE))),"")</f>
        <v/>
      </c>
      <c r="G4606" s="28"/>
      <c r="H4606" s="11" t="str">
        <f xml:space="preserve"> IF(C4606="Totale",2,IF($G4606 &lt;&gt; "", IF(D4606 = "E",MATCH(G4606, 'Cond Compo'!D$16:D$18, 0), MATCH(G4606, 'Cond Compo'!C$16:C$19, 0)), ""))</f>
        <v/>
      </c>
      <c r="I4606" s="12" t="str">
        <f>IF($E4606 &lt;&gt; "", IF(E4606 = 0, "", VLOOKUP(E4606,'Cond Perturbation'!A:B,2,FALSE)),"")</f>
        <v/>
      </c>
      <c r="J4606" s="28"/>
      <c r="K4606" s="29" t="str">
        <f>IF($B4606 &lt;&gt; "", IF(C4606="Oui",IF(H4606=1,IF(E4606=0,Résultat!G$8,IF(J4606="No",Résultat!$G$8,Résultat!$G$7)),IF(H4606=2,IF(E4606=0,Résultat!G$9,IF(J4606="No",Résultat!$G$9,Résultat!$G$7)),Résultat!$G$7)),IF(C4606 = "Totale", IF(H4606=1,IF(E4606=0,Résultat!G$8,IF(J4606="No",Résultat!$G$9,Résultat!$G$7)),IF(H4606=2,IF(E4606=0,Résultat!G$9,IF(J4606="No",Résultat!$G$9,Résultat!$G$7)),Résultat!$G$7)),Résultat!$G$7)), "")</f>
        <v/>
      </c>
    </row>
    <row r="4607" spans="1:11" ht="20.100000000000001" customHeight="1">
      <c r="A4607" s="26"/>
      <c r="B4607" s="27"/>
      <c r="C4607" s="11" t="str">
        <f>IF($B4607 &lt;&gt; "",VLOOKUP(MID(B4607,3,5),'Recyclabilité Prod Matx'!C:F,2,FALSE), "")</f>
        <v/>
      </c>
      <c r="D4607" s="11" t="str">
        <f>IF($B4607 &lt;&gt; "",VLOOKUP(MID(B4607,3,5),'Recyclabilité Prod Matx'!C:F,3,FALSE),"")</f>
        <v/>
      </c>
      <c r="E4607" s="11" t="str">
        <f>IF($B4607 &lt;&gt; "",VLOOKUP(MID(B4607,3,5),'Recyclabilité Prod Matx'!C:F,4,FALSE), "")</f>
        <v/>
      </c>
      <c r="F4607" s="12" t="str">
        <f>IF($B4607 &lt;&gt; "", IF(C4607="Totale","",IF(D4607 = 0, "", VLOOKUP(D4607,'Cond Compo'!A:B,2,FALSE))),"")</f>
        <v/>
      </c>
      <c r="G4607" s="28"/>
      <c r="H4607" s="11" t="str">
        <f xml:space="preserve"> IF(C4607="Totale",2,IF($G4607 &lt;&gt; "", IF(D4607 = "E",MATCH(G4607, 'Cond Compo'!D$16:D$18, 0), MATCH(G4607, 'Cond Compo'!C$16:C$19, 0)), ""))</f>
        <v/>
      </c>
      <c r="I4607" s="12" t="str">
        <f>IF($E4607 &lt;&gt; "", IF(E4607 = 0, "", VLOOKUP(E4607,'Cond Perturbation'!A:B,2,FALSE)),"")</f>
        <v/>
      </c>
      <c r="J4607" s="28"/>
      <c r="K4607" s="29" t="str">
        <f>IF($B4607 &lt;&gt; "", IF(C4607="Oui",IF(H4607=1,IF(E4607=0,Résultat!G$8,IF(J4607="No",Résultat!$G$8,Résultat!$G$7)),IF(H4607=2,IF(E4607=0,Résultat!G$9,IF(J4607="No",Résultat!$G$9,Résultat!$G$7)),Résultat!$G$7)),IF(C4607 = "Totale", IF(H4607=1,IF(E4607=0,Résultat!G$8,IF(J4607="No",Résultat!$G$9,Résultat!$G$7)),IF(H4607=2,IF(E4607=0,Résultat!G$9,IF(J4607="No",Résultat!$G$9,Résultat!$G$7)),Résultat!$G$7)),Résultat!$G$7)), "")</f>
        <v/>
      </c>
    </row>
    <row r="4608" spans="1:11" ht="20.100000000000001" customHeight="1">
      <c r="A4608" s="26"/>
      <c r="B4608" s="27"/>
      <c r="C4608" s="11" t="str">
        <f>IF($B4608 &lt;&gt; "",VLOOKUP(MID(B4608,3,5),'Recyclabilité Prod Matx'!C:F,2,FALSE), "")</f>
        <v/>
      </c>
      <c r="D4608" s="11" t="str">
        <f>IF($B4608 &lt;&gt; "",VLOOKUP(MID(B4608,3,5),'Recyclabilité Prod Matx'!C:F,3,FALSE),"")</f>
        <v/>
      </c>
      <c r="E4608" s="11" t="str">
        <f>IF($B4608 &lt;&gt; "",VLOOKUP(MID(B4608,3,5),'Recyclabilité Prod Matx'!C:F,4,FALSE), "")</f>
        <v/>
      </c>
      <c r="F4608" s="12" t="str">
        <f>IF($B4608 &lt;&gt; "", IF(C4608="Totale","",IF(D4608 = 0, "", VLOOKUP(D4608,'Cond Compo'!A:B,2,FALSE))),"")</f>
        <v/>
      </c>
      <c r="G4608" s="28"/>
      <c r="H4608" s="11" t="str">
        <f xml:space="preserve"> IF(C4608="Totale",2,IF($G4608 &lt;&gt; "", IF(D4608 = "E",MATCH(G4608, 'Cond Compo'!D$16:D$18, 0), MATCH(G4608, 'Cond Compo'!C$16:C$19, 0)), ""))</f>
        <v/>
      </c>
      <c r="I4608" s="12" t="str">
        <f>IF($E4608 &lt;&gt; "", IF(E4608 = 0, "", VLOOKUP(E4608,'Cond Perturbation'!A:B,2,FALSE)),"")</f>
        <v/>
      </c>
      <c r="J4608" s="28"/>
      <c r="K4608" s="29" t="str">
        <f>IF($B4608 &lt;&gt; "", IF(C4608="Oui",IF(H4608=1,IF(E4608=0,Résultat!G$8,IF(J4608="No",Résultat!$G$8,Résultat!$G$7)),IF(H4608=2,IF(E4608=0,Résultat!G$9,IF(J4608="No",Résultat!$G$9,Résultat!$G$7)),Résultat!$G$7)),IF(C4608 = "Totale", IF(H4608=1,IF(E4608=0,Résultat!G$8,IF(J4608="No",Résultat!$G$9,Résultat!$G$7)),IF(H4608=2,IF(E4608=0,Résultat!G$9,IF(J4608="No",Résultat!$G$9,Résultat!$G$7)),Résultat!$G$7)),Résultat!$G$7)), "")</f>
        <v/>
      </c>
    </row>
    <row r="4609" spans="1:11" ht="20.100000000000001" customHeight="1">
      <c r="A4609" s="26"/>
      <c r="B4609" s="27"/>
      <c r="C4609" s="11" t="str">
        <f>IF($B4609 &lt;&gt; "",VLOOKUP(MID(B4609,3,5),'Recyclabilité Prod Matx'!C:F,2,FALSE), "")</f>
        <v/>
      </c>
      <c r="D4609" s="11" t="str">
        <f>IF($B4609 &lt;&gt; "",VLOOKUP(MID(B4609,3,5),'Recyclabilité Prod Matx'!C:F,3,FALSE),"")</f>
        <v/>
      </c>
      <c r="E4609" s="11" t="str">
        <f>IF($B4609 &lt;&gt; "",VLOOKUP(MID(B4609,3,5),'Recyclabilité Prod Matx'!C:F,4,FALSE), "")</f>
        <v/>
      </c>
      <c r="F4609" s="12" t="str">
        <f>IF($B4609 &lt;&gt; "", IF(C4609="Totale","",IF(D4609 = 0, "", VLOOKUP(D4609,'Cond Compo'!A:B,2,FALSE))),"")</f>
        <v/>
      </c>
      <c r="G4609" s="28"/>
      <c r="H4609" s="11" t="str">
        <f xml:space="preserve"> IF(C4609="Totale",2,IF($G4609 &lt;&gt; "", IF(D4609 = "E",MATCH(G4609, 'Cond Compo'!D$16:D$18, 0), MATCH(G4609, 'Cond Compo'!C$16:C$19, 0)), ""))</f>
        <v/>
      </c>
      <c r="I4609" s="12" t="str">
        <f>IF($E4609 &lt;&gt; "", IF(E4609 = 0, "", VLOOKUP(E4609,'Cond Perturbation'!A:B,2,FALSE)),"")</f>
        <v/>
      </c>
      <c r="J4609" s="28"/>
      <c r="K4609" s="29" t="str">
        <f>IF($B4609 &lt;&gt; "", IF(C4609="Oui",IF(H4609=1,IF(E4609=0,Résultat!G$8,IF(J4609="No",Résultat!$G$8,Résultat!$G$7)),IF(H4609=2,IF(E4609=0,Résultat!G$9,IF(J4609="No",Résultat!$G$9,Résultat!$G$7)),Résultat!$G$7)),IF(C4609 = "Totale", IF(H4609=1,IF(E4609=0,Résultat!G$8,IF(J4609="No",Résultat!$G$9,Résultat!$G$7)),IF(H4609=2,IF(E4609=0,Résultat!G$9,IF(J4609="No",Résultat!$G$9,Résultat!$G$7)),Résultat!$G$7)),Résultat!$G$7)), "")</f>
        <v/>
      </c>
    </row>
    <row r="4610" spans="1:11" ht="20.100000000000001" customHeight="1">
      <c r="A4610" s="26"/>
      <c r="B4610" s="27"/>
      <c r="C4610" s="11" t="str">
        <f>IF($B4610 &lt;&gt; "",VLOOKUP(MID(B4610,3,5),'Recyclabilité Prod Matx'!C:F,2,FALSE), "")</f>
        <v/>
      </c>
      <c r="D4610" s="11" t="str">
        <f>IF($B4610 &lt;&gt; "",VLOOKUP(MID(B4610,3,5),'Recyclabilité Prod Matx'!C:F,3,FALSE),"")</f>
        <v/>
      </c>
      <c r="E4610" s="11" t="str">
        <f>IF($B4610 &lt;&gt; "",VLOOKUP(MID(B4610,3,5),'Recyclabilité Prod Matx'!C:F,4,FALSE), "")</f>
        <v/>
      </c>
      <c r="F4610" s="12" t="str">
        <f>IF($B4610 &lt;&gt; "", IF(C4610="Totale","",IF(D4610 = 0, "", VLOOKUP(D4610,'Cond Compo'!A:B,2,FALSE))),"")</f>
        <v/>
      </c>
      <c r="G4610" s="28"/>
      <c r="H4610" s="11" t="str">
        <f xml:space="preserve"> IF(C4610="Totale",2,IF($G4610 &lt;&gt; "", IF(D4610 = "E",MATCH(G4610, 'Cond Compo'!D$16:D$18, 0), MATCH(G4610, 'Cond Compo'!C$16:C$19, 0)), ""))</f>
        <v/>
      </c>
      <c r="I4610" s="12" t="str">
        <f>IF($E4610 &lt;&gt; "", IF(E4610 = 0, "", VLOOKUP(E4610,'Cond Perturbation'!A:B,2,FALSE)),"")</f>
        <v/>
      </c>
      <c r="J4610" s="28"/>
      <c r="K4610" s="29" t="str">
        <f>IF($B4610 &lt;&gt; "", IF(C4610="Oui",IF(H4610=1,IF(E4610=0,Résultat!G$8,IF(J4610="No",Résultat!$G$8,Résultat!$G$7)),IF(H4610=2,IF(E4610=0,Résultat!G$9,IF(J4610="No",Résultat!$G$9,Résultat!$G$7)),Résultat!$G$7)),IF(C4610 = "Totale", IF(H4610=1,IF(E4610=0,Résultat!G$8,IF(J4610="No",Résultat!$G$9,Résultat!$G$7)),IF(H4610=2,IF(E4610=0,Résultat!G$9,IF(J4610="No",Résultat!$G$9,Résultat!$G$7)),Résultat!$G$7)),Résultat!$G$7)), "")</f>
        <v/>
      </c>
    </row>
    <row r="4611" spans="1:11" ht="20.100000000000001" customHeight="1">
      <c r="A4611" s="26"/>
      <c r="B4611" s="27"/>
      <c r="C4611" s="11" t="str">
        <f>IF($B4611 &lt;&gt; "",VLOOKUP(MID(B4611,3,5),'Recyclabilité Prod Matx'!C:F,2,FALSE), "")</f>
        <v/>
      </c>
      <c r="D4611" s="11" t="str">
        <f>IF($B4611 &lt;&gt; "",VLOOKUP(MID(B4611,3,5),'Recyclabilité Prod Matx'!C:F,3,FALSE),"")</f>
        <v/>
      </c>
      <c r="E4611" s="11" t="str">
        <f>IF($B4611 &lt;&gt; "",VLOOKUP(MID(B4611,3,5),'Recyclabilité Prod Matx'!C:F,4,FALSE), "")</f>
        <v/>
      </c>
      <c r="F4611" s="12" t="str">
        <f>IF($B4611 &lt;&gt; "", IF(C4611="Totale","",IF(D4611 = 0, "", VLOOKUP(D4611,'Cond Compo'!A:B,2,FALSE))),"")</f>
        <v/>
      </c>
      <c r="G4611" s="28"/>
      <c r="H4611" s="11" t="str">
        <f xml:space="preserve"> IF(C4611="Totale",2,IF($G4611 &lt;&gt; "", IF(D4611 = "E",MATCH(G4611, 'Cond Compo'!D$16:D$18, 0), MATCH(G4611, 'Cond Compo'!C$16:C$19, 0)), ""))</f>
        <v/>
      </c>
      <c r="I4611" s="12" t="str">
        <f>IF($E4611 &lt;&gt; "", IF(E4611 = 0, "", VLOOKUP(E4611,'Cond Perturbation'!A:B,2,FALSE)),"")</f>
        <v/>
      </c>
      <c r="J4611" s="28"/>
      <c r="K4611" s="29" t="str">
        <f>IF($B4611 &lt;&gt; "", IF(C4611="Oui",IF(H4611=1,IF(E4611=0,Résultat!G$8,IF(J4611="No",Résultat!$G$8,Résultat!$G$7)),IF(H4611=2,IF(E4611=0,Résultat!G$9,IF(J4611="No",Résultat!$G$9,Résultat!$G$7)),Résultat!$G$7)),IF(C4611 = "Totale", IF(H4611=1,IF(E4611=0,Résultat!G$8,IF(J4611="No",Résultat!$G$9,Résultat!$G$7)),IF(H4611=2,IF(E4611=0,Résultat!G$9,IF(J4611="No",Résultat!$G$9,Résultat!$G$7)),Résultat!$G$7)),Résultat!$G$7)), "")</f>
        <v/>
      </c>
    </row>
    <row r="4612" spans="1:11" ht="20.100000000000001" customHeight="1">
      <c r="A4612" s="26"/>
      <c r="B4612" s="27"/>
      <c r="C4612" s="11" t="str">
        <f>IF($B4612 &lt;&gt; "",VLOOKUP(MID(B4612,3,5),'Recyclabilité Prod Matx'!C:F,2,FALSE), "")</f>
        <v/>
      </c>
      <c r="D4612" s="11" t="str">
        <f>IF($B4612 &lt;&gt; "",VLOOKUP(MID(B4612,3,5),'Recyclabilité Prod Matx'!C:F,3,FALSE),"")</f>
        <v/>
      </c>
      <c r="E4612" s="11" t="str">
        <f>IF($B4612 &lt;&gt; "",VLOOKUP(MID(B4612,3,5),'Recyclabilité Prod Matx'!C:F,4,FALSE), "")</f>
        <v/>
      </c>
      <c r="F4612" s="12" t="str">
        <f>IF($B4612 &lt;&gt; "", IF(C4612="Totale","",IF(D4612 = 0, "", VLOOKUP(D4612,'Cond Compo'!A:B,2,FALSE))),"")</f>
        <v/>
      </c>
      <c r="G4612" s="28"/>
      <c r="H4612" s="11" t="str">
        <f xml:space="preserve"> IF(C4612="Totale",2,IF($G4612 &lt;&gt; "", IF(D4612 = "E",MATCH(G4612, 'Cond Compo'!D$16:D$18, 0), MATCH(G4612, 'Cond Compo'!C$16:C$19, 0)), ""))</f>
        <v/>
      </c>
      <c r="I4612" s="12" t="str">
        <f>IF($E4612 &lt;&gt; "", IF(E4612 = 0, "", VLOOKUP(E4612,'Cond Perturbation'!A:B,2,FALSE)),"")</f>
        <v/>
      </c>
      <c r="J4612" s="28"/>
      <c r="K4612" s="29" t="str">
        <f>IF($B4612 &lt;&gt; "", IF(C4612="Oui",IF(H4612=1,IF(E4612=0,Résultat!G$8,IF(J4612="No",Résultat!$G$8,Résultat!$G$7)),IF(H4612=2,IF(E4612=0,Résultat!G$9,IF(J4612="No",Résultat!$G$9,Résultat!$G$7)),Résultat!$G$7)),IF(C4612 = "Totale", IF(H4612=1,IF(E4612=0,Résultat!G$8,IF(J4612="No",Résultat!$G$9,Résultat!$G$7)),IF(H4612=2,IF(E4612=0,Résultat!G$9,IF(J4612="No",Résultat!$G$9,Résultat!$G$7)),Résultat!$G$7)),Résultat!$G$7)), "")</f>
        <v/>
      </c>
    </row>
    <row r="4613" spans="1:11" ht="20.100000000000001" customHeight="1">
      <c r="A4613" s="26"/>
      <c r="B4613" s="27"/>
      <c r="C4613" s="11" t="str">
        <f>IF($B4613 &lt;&gt; "",VLOOKUP(MID(B4613,3,5),'Recyclabilité Prod Matx'!C:F,2,FALSE), "")</f>
        <v/>
      </c>
      <c r="D4613" s="11" t="str">
        <f>IF($B4613 &lt;&gt; "",VLOOKUP(MID(B4613,3,5),'Recyclabilité Prod Matx'!C:F,3,FALSE),"")</f>
        <v/>
      </c>
      <c r="E4613" s="11" t="str">
        <f>IF($B4613 &lt;&gt; "",VLOOKUP(MID(B4613,3,5),'Recyclabilité Prod Matx'!C:F,4,FALSE), "")</f>
        <v/>
      </c>
      <c r="F4613" s="12" t="str">
        <f>IF($B4613 &lt;&gt; "", IF(C4613="Totale","",IF(D4613 = 0, "", VLOOKUP(D4613,'Cond Compo'!A:B,2,FALSE))),"")</f>
        <v/>
      </c>
      <c r="G4613" s="28"/>
      <c r="H4613" s="11" t="str">
        <f xml:space="preserve"> IF(C4613="Totale",2,IF($G4613 &lt;&gt; "", IF(D4613 = "E",MATCH(G4613, 'Cond Compo'!D$16:D$18, 0), MATCH(G4613, 'Cond Compo'!C$16:C$19, 0)), ""))</f>
        <v/>
      </c>
      <c r="I4613" s="12" t="str">
        <f>IF($E4613 &lt;&gt; "", IF(E4613 = 0, "", VLOOKUP(E4613,'Cond Perturbation'!A:B,2,FALSE)),"")</f>
        <v/>
      </c>
      <c r="J4613" s="28"/>
      <c r="K4613" s="29" t="str">
        <f>IF($B4613 &lt;&gt; "", IF(C4613="Oui",IF(H4613=1,IF(E4613=0,Résultat!G$8,IF(J4613="No",Résultat!$G$8,Résultat!$G$7)),IF(H4613=2,IF(E4613=0,Résultat!G$9,IF(J4613="No",Résultat!$G$9,Résultat!$G$7)),Résultat!$G$7)),IF(C4613 = "Totale", IF(H4613=1,IF(E4613=0,Résultat!G$8,IF(J4613="No",Résultat!$G$9,Résultat!$G$7)),IF(H4613=2,IF(E4613=0,Résultat!G$9,IF(J4613="No",Résultat!$G$9,Résultat!$G$7)),Résultat!$G$7)),Résultat!$G$7)), "")</f>
        <v/>
      </c>
    </row>
    <row r="4614" spans="1:11" ht="20.100000000000001" customHeight="1">
      <c r="A4614" s="26"/>
      <c r="B4614" s="27"/>
      <c r="C4614" s="11" t="str">
        <f>IF($B4614 &lt;&gt; "",VLOOKUP(MID(B4614,3,5),'Recyclabilité Prod Matx'!C:F,2,FALSE), "")</f>
        <v/>
      </c>
      <c r="D4614" s="11" t="str">
        <f>IF($B4614 &lt;&gt; "",VLOOKUP(MID(B4614,3,5),'Recyclabilité Prod Matx'!C:F,3,FALSE),"")</f>
        <v/>
      </c>
      <c r="E4614" s="11" t="str">
        <f>IF($B4614 &lt;&gt; "",VLOOKUP(MID(B4614,3,5),'Recyclabilité Prod Matx'!C:F,4,FALSE), "")</f>
        <v/>
      </c>
      <c r="F4614" s="12" t="str">
        <f>IF($B4614 &lt;&gt; "", IF(C4614="Totale","",IF(D4614 = 0, "", VLOOKUP(D4614,'Cond Compo'!A:B,2,FALSE))),"")</f>
        <v/>
      </c>
      <c r="G4614" s="28"/>
      <c r="H4614" s="11" t="str">
        <f xml:space="preserve"> IF(C4614="Totale",2,IF($G4614 &lt;&gt; "", IF(D4614 = "E",MATCH(G4614, 'Cond Compo'!D$16:D$18, 0), MATCH(G4614, 'Cond Compo'!C$16:C$19, 0)), ""))</f>
        <v/>
      </c>
      <c r="I4614" s="12" t="str">
        <f>IF($E4614 &lt;&gt; "", IF(E4614 = 0, "", VLOOKUP(E4614,'Cond Perturbation'!A:B,2,FALSE)),"")</f>
        <v/>
      </c>
      <c r="J4614" s="28"/>
      <c r="K4614" s="29" t="str">
        <f>IF($B4614 &lt;&gt; "", IF(C4614="Oui",IF(H4614=1,IF(E4614=0,Résultat!G$8,IF(J4614="No",Résultat!$G$8,Résultat!$G$7)),IF(H4614=2,IF(E4614=0,Résultat!G$9,IF(J4614="No",Résultat!$G$9,Résultat!$G$7)),Résultat!$G$7)),IF(C4614 = "Totale", IF(H4614=1,IF(E4614=0,Résultat!G$8,IF(J4614="No",Résultat!$G$9,Résultat!$G$7)),IF(H4614=2,IF(E4614=0,Résultat!G$9,IF(J4614="No",Résultat!$G$9,Résultat!$G$7)),Résultat!$G$7)),Résultat!$G$7)), "")</f>
        <v/>
      </c>
    </row>
    <row r="4615" spans="1:11" ht="20.100000000000001" customHeight="1">
      <c r="A4615" s="26"/>
      <c r="B4615" s="27"/>
      <c r="C4615" s="11" t="str">
        <f>IF($B4615 &lt;&gt; "",VLOOKUP(MID(B4615,3,5),'Recyclabilité Prod Matx'!C:F,2,FALSE), "")</f>
        <v/>
      </c>
      <c r="D4615" s="11" t="str">
        <f>IF($B4615 &lt;&gt; "",VLOOKUP(MID(B4615,3,5),'Recyclabilité Prod Matx'!C:F,3,FALSE),"")</f>
        <v/>
      </c>
      <c r="E4615" s="11" t="str">
        <f>IF($B4615 &lt;&gt; "",VLOOKUP(MID(B4615,3,5),'Recyclabilité Prod Matx'!C:F,4,FALSE), "")</f>
        <v/>
      </c>
      <c r="F4615" s="12" t="str">
        <f>IF($B4615 &lt;&gt; "", IF(C4615="Totale","",IF(D4615 = 0, "", VLOOKUP(D4615,'Cond Compo'!A:B,2,FALSE))),"")</f>
        <v/>
      </c>
      <c r="G4615" s="28"/>
      <c r="H4615" s="11" t="str">
        <f xml:space="preserve"> IF(C4615="Totale",2,IF($G4615 &lt;&gt; "", IF(D4615 = "E",MATCH(G4615, 'Cond Compo'!D$16:D$18, 0), MATCH(G4615, 'Cond Compo'!C$16:C$19, 0)), ""))</f>
        <v/>
      </c>
      <c r="I4615" s="12" t="str">
        <f>IF($E4615 &lt;&gt; "", IF(E4615 = 0, "", VLOOKUP(E4615,'Cond Perturbation'!A:B,2,FALSE)),"")</f>
        <v/>
      </c>
      <c r="J4615" s="28"/>
      <c r="K4615" s="29" t="str">
        <f>IF($B4615 &lt;&gt; "", IF(C4615="Oui",IF(H4615=1,IF(E4615=0,Résultat!G$8,IF(J4615="No",Résultat!$G$8,Résultat!$G$7)),IF(H4615=2,IF(E4615=0,Résultat!G$9,IF(J4615="No",Résultat!$G$9,Résultat!$G$7)),Résultat!$G$7)),IF(C4615 = "Totale", IF(H4615=1,IF(E4615=0,Résultat!G$8,IF(J4615="No",Résultat!$G$9,Résultat!$G$7)),IF(H4615=2,IF(E4615=0,Résultat!G$9,IF(J4615="No",Résultat!$G$9,Résultat!$G$7)),Résultat!$G$7)),Résultat!$G$7)), "")</f>
        <v/>
      </c>
    </row>
    <row r="4616" spans="1:11" ht="20.100000000000001" customHeight="1">
      <c r="A4616" s="26"/>
      <c r="B4616" s="27"/>
      <c r="C4616" s="11" t="str">
        <f>IF($B4616 &lt;&gt; "",VLOOKUP(MID(B4616,3,5),'Recyclabilité Prod Matx'!C:F,2,FALSE), "")</f>
        <v/>
      </c>
      <c r="D4616" s="11" t="str">
        <f>IF($B4616 &lt;&gt; "",VLOOKUP(MID(B4616,3,5),'Recyclabilité Prod Matx'!C:F,3,FALSE),"")</f>
        <v/>
      </c>
      <c r="E4616" s="11" t="str">
        <f>IF($B4616 &lt;&gt; "",VLOOKUP(MID(B4616,3,5),'Recyclabilité Prod Matx'!C:F,4,FALSE), "")</f>
        <v/>
      </c>
      <c r="F4616" s="12" t="str">
        <f>IF($B4616 &lt;&gt; "", IF(C4616="Totale","",IF(D4616 = 0, "", VLOOKUP(D4616,'Cond Compo'!A:B,2,FALSE))),"")</f>
        <v/>
      </c>
      <c r="G4616" s="28"/>
      <c r="H4616" s="11" t="str">
        <f xml:space="preserve"> IF(C4616="Totale",2,IF($G4616 &lt;&gt; "", IF(D4616 = "E",MATCH(G4616, 'Cond Compo'!D$16:D$18, 0), MATCH(G4616, 'Cond Compo'!C$16:C$19, 0)), ""))</f>
        <v/>
      </c>
      <c r="I4616" s="12" t="str">
        <f>IF($E4616 &lt;&gt; "", IF(E4616 = 0, "", VLOOKUP(E4616,'Cond Perturbation'!A:B,2,FALSE)),"")</f>
        <v/>
      </c>
      <c r="J4616" s="28"/>
      <c r="K4616" s="29" t="str">
        <f>IF($B4616 &lt;&gt; "", IF(C4616="Oui",IF(H4616=1,IF(E4616=0,Résultat!G$8,IF(J4616="No",Résultat!$G$8,Résultat!$G$7)),IF(H4616=2,IF(E4616=0,Résultat!G$9,IF(J4616="No",Résultat!$G$9,Résultat!$G$7)),Résultat!$G$7)),IF(C4616 = "Totale", IF(H4616=1,IF(E4616=0,Résultat!G$8,IF(J4616="No",Résultat!$G$9,Résultat!$G$7)),IF(H4616=2,IF(E4616=0,Résultat!G$9,IF(J4616="No",Résultat!$G$9,Résultat!$G$7)),Résultat!$G$7)),Résultat!$G$7)), "")</f>
        <v/>
      </c>
    </row>
    <row r="4617" spans="1:11" ht="20.100000000000001" customHeight="1">
      <c r="A4617" s="26"/>
      <c r="B4617" s="27"/>
      <c r="C4617" s="11" t="str">
        <f>IF($B4617 &lt;&gt; "",VLOOKUP(MID(B4617,3,5),'Recyclabilité Prod Matx'!C:F,2,FALSE), "")</f>
        <v/>
      </c>
      <c r="D4617" s="11" t="str">
        <f>IF($B4617 &lt;&gt; "",VLOOKUP(MID(B4617,3,5),'Recyclabilité Prod Matx'!C:F,3,FALSE),"")</f>
        <v/>
      </c>
      <c r="E4617" s="11" t="str">
        <f>IF($B4617 &lt;&gt; "",VLOOKUP(MID(B4617,3,5),'Recyclabilité Prod Matx'!C:F,4,FALSE), "")</f>
        <v/>
      </c>
      <c r="F4617" s="12" t="str">
        <f>IF($B4617 &lt;&gt; "", IF(C4617="Totale","",IF(D4617 = 0, "", VLOOKUP(D4617,'Cond Compo'!A:B,2,FALSE))),"")</f>
        <v/>
      </c>
      <c r="G4617" s="28"/>
      <c r="H4617" s="11" t="str">
        <f xml:space="preserve"> IF(C4617="Totale",2,IF($G4617 &lt;&gt; "", IF(D4617 = "E",MATCH(G4617, 'Cond Compo'!D$16:D$18, 0), MATCH(G4617, 'Cond Compo'!C$16:C$19, 0)), ""))</f>
        <v/>
      </c>
      <c r="I4617" s="12" t="str">
        <f>IF($E4617 &lt;&gt; "", IF(E4617 = 0, "", VLOOKUP(E4617,'Cond Perturbation'!A:B,2,FALSE)),"")</f>
        <v/>
      </c>
      <c r="J4617" s="28"/>
      <c r="K4617" s="29" t="str">
        <f>IF($B4617 &lt;&gt; "", IF(C4617="Oui",IF(H4617=1,IF(E4617=0,Résultat!G$8,IF(J4617="No",Résultat!$G$8,Résultat!$G$7)),IF(H4617=2,IF(E4617=0,Résultat!G$9,IF(J4617="No",Résultat!$G$9,Résultat!$G$7)),Résultat!$G$7)),IF(C4617 = "Totale", IF(H4617=1,IF(E4617=0,Résultat!G$8,IF(J4617="No",Résultat!$G$9,Résultat!$G$7)),IF(H4617=2,IF(E4617=0,Résultat!G$9,IF(J4617="No",Résultat!$G$9,Résultat!$G$7)),Résultat!$G$7)),Résultat!$G$7)), "")</f>
        <v/>
      </c>
    </row>
    <row r="4618" spans="1:11" ht="20.100000000000001" customHeight="1">
      <c r="A4618" s="26"/>
      <c r="B4618" s="27"/>
      <c r="C4618" s="11" t="str">
        <f>IF($B4618 &lt;&gt; "",VLOOKUP(MID(B4618,3,5),'Recyclabilité Prod Matx'!C:F,2,FALSE), "")</f>
        <v/>
      </c>
      <c r="D4618" s="11" t="str">
        <f>IF($B4618 &lt;&gt; "",VLOOKUP(MID(B4618,3,5),'Recyclabilité Prod Matx'!C:F,3,FALSE),"")</f>
        <v/>
      </c>
      <c r="E4618" s="11" t="str">
        <f>IF($B4618 &lt;&gt; "",VLOOKUP(MID(B4618,3,5),'Recyclabilité Prod Matx'!C:F,4,FALSE), "")</f>
        <v/>
      </c>
      <c r="F4618" s="12" t="str">
        <f>IF($B4618 &lt;&gt; "", IF(C4618="Totale","",IF(D4618 = 0, "", VLOOKUP(D4618,'Cond Compo'!A:B,2,FALSE))),"")</f>
        <v/>
      </c>
      <c r="G4618" s="28"/>
      <c r="H4618" s="11" t="str">
        <f xml:space="preserve"> IF(C4618="Totale",2,IF($G4618 &lt;&gt; "", IF(D4618 = "E",MATCH(G4618, 'Cond Compo'!D$16:D$18, 0), MATCH(G4618, 'Cond Compo'!C$16:C$19, 0)), ""))</f>
        <v/>
      </c>
      <c r="I4618" s="12" t="str">
        <f>IF($E4618 &lt;&gt; "", IF(E4618 = 0, "", VLOOKUP(E4618,'Cond Perturbation'!A:B,2,FALSE)),"")</f>
        <v/>
      </c>
      <c r="J4618" s="28"/>
      <c r="K4618" s="29" t="str">
        <f>IF($B4618 &lt;&gt; "", IF(C4618="Oui",IF(H4618=1,IF(E4618=0,Résultat!G$8,IF(J4618="No",Résultat!$G$8,Résultat!$G$7)),IF(H4618=2,IF(E4618=0,Résultat!G$9,IF(J4618="No",Résultat!$G$9,Résultat!$G$7)),Résultat!$G$7)),IF(C4618 = "Totale", IF(H4618=1,IF(E4618=0,Résultat!G$8,IF(J4618="No",Résultat!$G$9,Résultat!$G$7)),IF(H4618=2,IF(E4618=0,Résultat!G$9,IF(J4618="No",Résultat!$G$9,Résultat!$G$7)),Résultat!$G$7)),Résultat!$G$7)), "")</f>
        <v/>
      </c>
    </row>
    <row r="4619" spans="1:11" ht="20.100000000000001" customHeight="1">
      <c r="A4619" s="26"/>
      <c r="B4619" s="27"/>
      <c r="C4619" s="11" t="str">
        <f>IF($B4619 &lt;&gt; "",VLOOKUP(MID(B4619,3,5),'Recyclabilité Prod Matx'!C:F,2,FALSE), "")</f>
        <v/>
      </c>
      <c r="D4619" s="11" t="str">
        <f>IF($B4619 &lt;&gt; "",VLOOKUP(MID(B4619,3,5),'Recyclabilité Prod Matx'!C:F,3,FALSE),"")</f>
        <v/>
      </c>
      <c r="E4619" s="11" t="str">
        <f>IF($B4619 &lt;&gt; "",VLOOKUP(MID(B4619,3,5),'Recyclabilité Prod Matx'!C:F,4,FALSE), "")</f>
        <v/>
      </c>
      <c r="F4619" s="12" t="str">
        <f>IF($B4619 &lt;&gt; "", IF(C4619="Totale","",IF(D4619 = 0, "", VLOOKUP(D4619,'Cond Compo'!A:B,2,FALSE))),"")</f>
        <v/>
      </c>
      <c r="G4619" s="28"/>
      <c r="H4619" s="11" t="str">
        <f xml:space="preserve"> IF(C4619="Totale",2,IF($G4619 &lt;&gt; "", IF(D4619 = "E",MATCH(G4619, 'Cond Compo'!D$16:D$18, 0), MATCH(G4619, 'Cond Compo'!C$16:C$19, 0)), ""))</f>
        <v/>
      </c>
      <c r="I4619" s="12" t="str">
        <f>IF($E4619 &lt;&gt; "", IF(E4619 = 0, "", VLOOKUP(E4619,'Cond Perturbation'!A:B,2,FALSE)),"")</f>
        <v/>
      </c>
      <c r="J4619" s="28"/>
      <c r="K4619" s="29" t="str">
        <f>IF($B4619 &lt;&gt; "", IF(C4619="Oui",IF(H4619=1,IF(E4619=0,Résultat!G$8,IF(J4619="No",Résultat!$G$8,Résultat!$G$7)),IF(H4619=2,IF(E4619=0,Résultat!G$9,IF(J4619="No",Résultat!$G$9,Résultat!$G$7)),Résultat!$G$7)),IF(C4619 = "Totale", IF(H4619=1,IF(E4619=0,Résultat!G$8,IF(J4619="No",Résultat!$G$9,Résultat!$G$7)),IF(H4619=2,IF(E4619=0,Résultat!G$9,IF(J4619="No",Résultat!$G$9,Résultat!$G$7)),Résultat!$G$7)),Résultat!$G$7)), "")</f>
        <v/>
      </c>
    </row>
    <row r="4620" spans="1:11" ht="20.100000000000001" customHeight="1">
      <c r="A4620" s="26"/>
      <c r="B4620" s="27"/>
      <c r="C4620" s="11" t="str">
        <f>IF($B4620 &lt;&gt; "",VLOOKUP(MID(B4620,3,5),'Recyclabilité Prod Matx'!C:F,2,FALSE), "")</f>
        <v/>
      </c>
      <c r="D4620" s="11" t="str">
        <f>IF($B4620 &lt;&gt; "",VLOOKUP(MID(B4620,3,5),'Recyclabilité Prod Matx'!C:F,3,FALSE),"")</f>
        <v/>
      </c>
      <c r="E4620" s="11" t="str">
        <f>IF($B4620 &lt;&gt; "",VLOOKUP(MID(B4620,3,5),'Recyclabilité Prod Matx'!C:F,4,FALSE), "")</f>
        <v/>
      </c>
      <c r="F4620" s="12" t="str">
        <f>IF($B4620 &lt;&gt; "", IF(C4620="Totale","",IF(D4620 = 0, "", VLOOKUP(D4620,'Cond Compo'!A:B,2,FALSE))),"")</f>
        <v/>
      </c>
      <c r="G4620" s="28"/>
      <c r="H4620" s="11" t="str">
        <f xml:space="preserve"> IF(C4620="Totale",2,IF($G4620 &lt;&gt; "", IF(D4620 = "E",MATCH(G4620, 'Cond Compo'!D$16:D$18, 0), MATCH(G4620, 'Cond Compo'!C$16:C$19, 0)), ""))</f>
        <v/>
      </c>
      <c r="I4620" s="12" t="str">
        <f>IF($E4620 &lt;&gt; "", IF(E4620 = 0, "", VLOOKUP(E4620,'Cond Perturbation'!A:B,2,FALSE)),"")</f>
        <v/>
      </c>
      <c r="J4620" s="28"/>
      <c r="K4620" s="29" t="str">
        <f>IF($B4620 &lt;&gt; "", IF(C4620="Oui",IF(H4620=1,IF(E4620=0,Résultat!G$8,IF(J4620="No",Résultat!$G$8,Résultat!$G$7)),IF(H4620=2,IF(E4620=0,Résultat!G$9,IF(J4620="No",Résultat!$G$9,Résultat!$G$7)),Résultat!$G$7)),IF(C4620 = "Totale", IF(H4620=1,IF(E4620=0,Résultat!G$8,IF(J4620="No",Résultat!$G$9,Résultat!$G$7)),IF(H4620=2,IF(E4620=0,Résultat!G$9,IF(J4620="No",Résultat!$G$9,Résultat!$G$7)),Résultat!$G$7)),Résultat!$G$7)), "")</f>
        <v/>
      </c>
    </row>
    <row r="4621" spans="1:11" ht="20.100000000000001" customHeight="1">
      <c r="A4621" s="26"/>
      <c r="B4621" s="27"/>
      <c r="C4621" s="11" t="str">
        <f>IF($B4621 &lt;&gt; "",VLOOKUP(MID(B4621,3,5),'Recyclabilité Prod Matx'!C:F,2,FALSE), "")</f>
        <v/>
      </c>
      <c r="D4621" s="11" t="str">
        <f>IF($B4621 &lt;&gt; "",VLOOKUP(MID(B4621,3,5),'Recyclabilité Prod Matx'!C:F,3,FALSE),"")</f>
        <v/>
      </c>
      <c r="E4621" s="11" t="str">
        <f>IF($B4621 &lt;&gt; "",VLOOKUP(MID(B4621,3,5),'Recyclabilité Prod Matx'!C:F,4,FALSE), "")</f>
        <v/>
      </c>
      <c r="F4621" s="12" t="str">
        <f>IF($B4621 &lt;&gt; "", IF(C4621="Totale","",IF(D4621 = 0, "", VLOOKUP(D4621,'Cond Compo'!A:B,2,FALSE))),"")</f>
        <v/>
      </c>
      <c r="G4621" s="28"/>
      <c r="H4621" s="11" t="str">
        <f xml:space="preserve"> IF(C4621="Totale",2,IF($G4621 &lt;&gt; "", IF(D4621 = "E",MATCH(G4621, 'Cond Compo'!D$16:D$18, 0), MATCH(G4621, 'Cond Compo'!C$16:C$19, 0)), ""))</f>
        <v/>
      </c>
      <c r="I4621" s="12" t="str">
        <f>IF($E4621 &lt;&gt; "", IF(E4621 = 0, "", VLOOKUP(E4621,'Cond Perturbation'!A:B,2,FALSE)),"")</f>
        <v/>
      </c>
      <c r="J4621" s="28"/>
      <c r="K4621" s="29" t="str">
        <f>IF($B4621 &lt;&gt; "", IF(C4621="Oui",IF(H4621=1,IF(E4621=0,Résultat!G$8,IF(J4621="No",Résultat!$G$8,Résultat!$G$7)),IF(H4621=2,IF(E4621=0,Résultat!G$9,IF(J4621="No",Résultat!$G$9,Résultat!$G$7)),Résultat!$G$7)),IF(C4621 = "Totale", IF(H4621=1,IF(E4621=0,Résultat!G$8,IF(J4621="No",Résultat!$G$9,Résultat!$G$7)),IF(H4621=2,IF(E4621=0,Résultat!G$9,IF(J4621="No",Résultat!$G$9,Résultat!$G$7)),Résultat!$G$7)),Résultat!$G$7)), "")</f>
        <v/>
      </c>
    </row>
    <row r="4622" spans="1:11" ht="20.100000000000001" customHeight="1">
      <c r="A4622" s="26"/>
      <c r="B4622" s="27"/>
      <c r="C4622" s="11" t="str">
        <f>IF($B4622 &lt;&gt; "",VLOOKUP(MID(B4622,3,5),'Recyclabilité Prod Matx'!C:F,2,FALSE), "")</f>
        <v/>
      </c>
      <c r="D4622" s="11" t="str">
        <f>IF($B4622 &lt;&gt; "",VLOOKUP(MID(B4622,3,5),'Recyclabilité Prod Matx'!C:F,3,FALSE),"")</f>
        <v/>
      </c>
      <c r="E4622" s="11" t="str">
        <f>IF($B4622 &lt;&gt; "",VLOOKUP(MID(B4622,3,5),'Recyclabilité Prod Matx'!C:F,4,FALSE), "")</f>
        <v/>
      </c>
      <c r="F4622" s="12" t="str">
        <f>IF($B4622 &lt;&gt; "", IF(C4622="Totale","",IF(D4622 = 0, "", VLOOKUP(D4622,'Cond Compo'!A:B,2,FALSE))),"")</f>
        <v/>
      </c>
      <c r="G4622" s="28"/>
      <c r="H4622" s="11" t="str">
        <f xml:space="preserve"> IF(C4622="Totale",2,IF($G4622 &lt;&gt; "", IF(D4622 = "E",MATCH(G4622, 'Cond Compo'!D$16:D$18, 0), MATCH(G4622, 'Cond Compo'!C$16:C$19, 0)), ""))</f>
        <v/>
      </c>
      <c r="I4622" s="12" t="str">
        <f>IF($E4622 &lt;&gt; "", IF(E4622 = 0, "", VLOOKUP(E4622,'Cond Perturbation'!A:B,2,FALSE)),"")</f>
        <v/>
      </c>
      <c r="J4622" s="28"/>
      <c r="K4622" s="29" t="str">
        <f>IF($B4622 &lt;&gt; "", IF(C4622="Oui",IF(H4622=1,IF(E4622=0,Résultat!G$8,IF(J4622="No",Résultat!$G$8,Résultat!$G$7)),IF(H4622=2,IF(E4622=0,Résultat!G$9,IF(J4622="No",Résultat!$G$9,Résultat!$G$7)),Résultat!$G$7)),IF(C4622 = "Totale", IF(H4622=1,IF(E4622=0,Résultat!G$8,IF(J4622="No",Résultat!$G$9,Résultat!$G$7)),IF(H4622=2,IF(E4622=0,Résultat!G$9,IF(J4622="No",Résultat!$G$9,Résultat!$G$7)),Résultat!$G$7)),Résultat!$G$7)), "")</f>
        <v/>
      </c>
    </row>
    <row r="4623" spans="1:11" ht="20.100000000000001" customHeight="1">
      <c r="A4623" s="26"/>
      <c r="B4623" s="27"/>
      <c r="C4623" s="11" t="str">
        <f>IF($B4623 &lt;&gt; "",VLOOKUP(MID(B4623,3,5),'Recyclabilité Prod Matx'!C:F,2,FALSE), "")</f>
        <v/>
      </c>
      <c r="D4623" s="11" t="str">
        <f>IF($B4623 &lt;&gt; "",VLOOKUP(MID(B4623,3,5),'Recyclabilité Prod Matx'!C:F,3,FALSE),"")</f>
        <v/>
      </c>
      <c r="E4623" s="11" t="str">
        <f>IF($B4623 &lt;&gt; "",VLOOKUP(MID(B4623,3,5),'Recyclabilité Prod Matx'!C:F,4,FALSE), "")</f>
        <v/>
      </c>
      <c r="F4623" s="12" t="str">
        <f>IF($B4623 &lt;&gt; "", IF(C4623="Totale","",IF(D4623 = 0, "", VLOOKUP(D4623,'Cond Compo'!A:B,2,FALSE))),"")</f>
        <v/>
      </c>
      <c r="G4623" s="28"/>
      <c r="H4623" s="11" t="str">
        <f xml:space="preserve"> IF(C4623="Totale",2,IF($G4623 &lt;&gt; "", IF(D4623 = "E",MATCH(G4623, 'Cond Compo'!D$16:D$18, 0), MATCH(G4623, 'Cond Compo'!C$16:C$19, 0)), ""))</f>
        <v/>
      </c>
      <c r="I4623" s="12" t="str">
        <f>IF($E4623 &lt;&gt; "", IF(E4623 = 0, "", VLOOKUP(E4623,'Cond Perturbation'!A:B,2,FALSE)),"")</f>
        <v/>
      </c>
      <c r="J4623" s="28"/>
      <c r="K4623" s="29" t="str">
        <f>IF($B4623 &lt;&gt; "", IF(C4623="Oui",IF(H4623=1,IF(E4623=0,Résultat!G$8,IF(J4623="No",Résultat!$G$8,Résultat!$G$7)),IF(H4623=2,IF(E4623=0,Résultat!G$9,IF(J4623="No",Résultat!$G$9,Résultat!$G$7)),Résultat!$G$7)),IF(C4623 = "Totale", IF(H4623=1,IF(E4623=0,Résultat!G$8,IF(J4623="No",Résultat!$G$9,Résultat!$G$7)),IF(H4623=2,IF(E4623=0,Résultat!G$9,IF(J4623="No",Résultat!$G$9,Résultat!$G$7)),Résultat!$G$7)),Résultat!$G$7)), "")</f>
        <v/>
      </c>
    </row>
    <row r="4624" spans="1:11" ht="20.100000000000001" customHeight="1">
      <c r="A4624" s="26"/>
      <c r="B4624" s="27"/>
      <c r="C4624" s="11" t="str">
        <f>IF($B4624 &lt;&gt; "",VLOOKUP(MID(B4624,3,5),'Recyclabilité Prod Matx'!C:F,2,FALSE), "")</f>
        <v/>
      </c>
      <c r="D4624" s="11" t="str">
        <f>IF($B4624 &lt;&gt; "",VLOOKUP(MID(B4624,3,5),'Recyclabilité Prod Matx'!C:F,3,FALSE),"")</f>
        <v/>
      </c>
      <c r="E4624" s="11" t="str">
        <f>IF($B4624 &lt;&gt; "",VLOOKUP(MID(B4624,3,5),'Recyclabilité Prod Matx'!C:F,4,FALSE), "")</f>
        <v/>
      </c>
      <c r="F4624" s="12" t="str">
        <f>IF($B4624 &lt;&gt; "", IF(C4624="Totale","",IF(D4624 = 0, "", VLOOKUP(D4624,'Cond Compo'!A:B,2,FALSE))),"")</f>
        <v/>
      </c>
      <c r="G4624" s="28"/>
      <c r="H4624" s="11" t="str">
        <f xml:space="preserve"> IF(C4624="Totale",2,IF($G4624 &lt;&gt; "", IF(D4624 = "E",MATCH(G4624, 'Cond Compo'!D$16:D$18, 0), MATCH(G4624, 'Cond Compo'!C$16:C$19, 0)), ""))</f>
        <v/>
      </c>
      <c r="I4624" s="12" t="str">
        <f>IF($E4624 &lt;&gt; "", IF(E4624 = 0, "", VLOOKUP(E4624,'Cond Perturbation'!A:B,2,FALSE)),"")</f>
        <v/>
      </c>
      <c r="J4624" s="28"/>
      <c r="K4624" s="29" t="str">
        <f>IF($B4624 &lt;&gt; "", IF(C4624="Oui",IF(H4624=1,IF(E4624=0,Résultat!G$8,IF(J4624="No",Résultat!$G$8,Résultat!$G$7)),IF(H4624=2,IF(E4624=0,Résultat!G$9,IF(J4624="No",Résultat!$G$9,Résultat!$G$7)),Résultat!$G$7)),IF(C4624 = "Totale", IF(H4624=1,IF(E4624=0,Résultat!G$8,IF(J4624="No",Résultat!$G$9,Résultat!$G$7)),IF(H4624=2,IF(E4624=0,Résultat!G$9,IF(J4624="No",Résultat!$G$9,Résultat!$G$7)),Résultat!$G$7)),Résultat!$G$7)), "")</f>
        <v/>
      </c>
    </row>
    <row r="4625" spans="1:11" ht="20.100000000000001" customHeight="1">
      <c r="A4625" s="26"/>
      <c r="B4625" s="27"/>
      <c r="C4625" s="11" t="str">
        <f>IF($B4625 &lt;&gt; "",VLOOKUP(MID(B4625,3,5),'Recyclabilité Prod Matx'!C:F,2,FALSE), "")</f>
        <v/>
      </c>
      <c r="D4625" s="11" t="str">
        <f>IF($B4625 &lt;&gt; "",VLOOKUP(MID(B4625,3,5),'Recyclabilité Prod Matx'!C:F,3,FALSE),"")</f>
        <v/>
      </c>
      <c r="E4625" s="11" t="str">
        <f>IF($B4625 &lt;&gt; "",VLOOKUP(MID(B4625,3,5),'Recyclabilité Prod Matx'!C:F,4,FALSE), "")</f>
        <v/>
      </c>
      <c r="F4625" s="12" t="str">
        <f>IF($B4625 &lt;&gt; "", IF(C4625="Totale","",IF(D4625 = 0, "", VLOOKUP(D4625,'Cond Compo'!A:B,2,FALSE))),"")</f>
        <v/>
      </c>
      <c r="G4625" s="28"/>
      <c r="H4625" s="11" t="str">
        <f xml:space="preserve"> IF(C4625="Totale",2,IF($G4625 &lt;&gt; "", IF(D4625 = "E",MATCH(G4625, 'Cond Compo'!D$16:D$18, 0), MATCH(G4625, 'Cond Compo'!C$16:C$19, 0)), ""))</f>
        <v/>
      </c>
      <c r="I4625" s="12" t="str">
        <f>IF($E4625 &lt;&gt; "", IF(E4625 = 0, "", VLOOKUP(E4625,'Cond Perturbation'!A:B,2,FALSE)),"")</f>
        <v/>
      </c>
      <c r="J4625" s="28"/>
      <c r="K4625" s="29" t="str">
        <f>IF($B4625 &lt;&gt; "", IF(C4625="Oui",IF(H4625=1,IF(E4625=0,Résultat!G$8,IF(J4625="No",Résultat!$G$8,Résultat!$G$7)),IF(H4625=2,IF(E4625=0,Résultat!G$9,IF(J4625="No",Résultat!$G$9,Résultat!$G$7)),Résultat!$G$7)),IF(C4625 = "Totale", IF(H4625=1,IF(E4625=0,Résultat!G$8,IF(J4625="No",Résultat!$G$9,Résultat!$G$7)),IF(H4625=2,IF(E4625=0,Résultat!G$9,IF(J4625="No",Résultat!$G$9,Résultat!$G$7)),Résultat!$G$7)),Résultat!$G$7)), "")</f>
        <v/>
      </c>
    </row>
    <row r="4626" spans="1:11" ht="20.100000000000001" customHeight="1">
      <c r="A4626" s="26"/>
      <c r="B4626" s="27"/>
      <c r="C4626" s="11" t="str">
        <f>IF($B4626 &lt;&gt; "",VLOOKUP(MID(B4626,3,5),'Recyclabilité Prod Matx'!C:F,2,FALSE), "")</f>
        <v/>
      </c>
      <c r="D4626" s="11" t="str">
        <f>IF($B4626 &lt;&gt; "",VLOOKUP(MID(B4626,3,5),'Recyclabilité Prod Matx'!C:F,3,FALSE),"")</f>
        <v/>
      </c>
      <c r="E4626" s="11" t="str">
        <f>IF($B4626 &lt;&gt; "",VLOOKUP(MID(B4626,3,5),'Recyclabilité Prod Matx'!C:F,4,FALSE), "")</f>
        <v/>
      </c>
      <c r="F4626" s="12" t="str">
        <f>IF($B4626 &lt;&gt; "", IF(C4626="Totale","",IF(D4626 = 0, "", VLOOKUP(D4626,'Cond Compo'!A:B,2,FALSE))),"")</f>
        <v/>
      </c>
      <c r="G4626" s="28"/>
      <c r="H4626" s="11" t="str">
        <f xml:space="preserve"> IF(C4626="Totale",2,IF($G4626 &lt;&gt; "", IF(D4626 = "E",MATCH(G4626, 'Cond Compo'!D$16:D$18, 0), MATCH(G4626, 'Cond Compo'!C$16:C$19, 0)), ""))</f>
        <v/>
      </c>
      <c r="I4626" s="12" t="str">
        <f>IF($E4626 &lt;&gt; "", IF(E4626 = 0, "", VLOOKUP(E4626,'Cond Perturbation'!A:B,2,FALSE)),"")</f>
        <v/>
      </c>
      <c r="J4626" s="28"/>
      <c r="K4626" s="29" t="str">
        <f>IF($B4626 &lt;&gt; "", IF(C4626="Oui",IF(H4626=1,IF(E4626=0,Résultat!G$8,IF(J4626="No",Résultat!$G$8,Résultat!$G$7)),IF(H4626=2,IF(E4626=0,Résultat!G$9,IF(J4626="No",Résultat!$G$9,Résultat!$G$7)),Résultat!$G$7)),IF(C4626 = "Totale", IF(H4626=1,IF(E4626=0,Résultat!G$8,IF(J4626="No",Résultat!$G$9,Résultat!$G$7)),IF(H4626=2,IF(E4626=0,Résultat!G$9,IF(J4626="No",Résultat!$G$9,Résultat!$G$7)),Résultat!$G$7)),Résultat!$G$7)), "")</f>
        <v/>
      </c>
    </row>
    <row r="4627" spans="1:11" ht="20.100000000000001" customHeight="1">
      <c r="A4627" s="26"/>
      <c r="B4627" s="27"/>
      <c r="C4627" s="11" t="str">
        <f>IF($B4627 &lt;&gt; "",VLOOKUP(MID(B4627,3,5),'Recyclabilité Prod Matx'!C:F,2,FALSE), "")</f>
        <v/>
      </c>
      <c r="D4627" s="11" t="str">
        <f>IF($B4627 &lt;&gt; "",VLOOKUP(MID(B4627,3,5),'Recyclabilité Prod Matx'!C:F,3,FALSE),"")</f>
        <v/>
      </c>
      <c r="E4627" s="11" t="str">
        <f>IF($B4627 &lt;&gt; "",VLOOKUP(MID(B4627,3,5),'Recyclabilité Prod Matx'!C:F,4,FALSE), "")</f>
        <v/>
      </c>
      <c r="F4627" s="12" t="str">
        <f>IF($B4627 &lt;&gt; "", IF(C4627="Totale","",IF(D4627 = 0, "", VLOOKUP(D4627,'Cond Compo'!A:B,2,FALSE))),"")</f>
        <v/>
      </c>
      <c r="G4627" s="28"/>
      <c r="H4627" s="11" t="str">
        <f xml:space="preserve"> IF(C4627="Totale",2,IF($G4627 &lt;&gt; "", IF(D4627 = "E",MATCH(G4627, 'Cond Compo'!D$16:D$18, 0), MATCH(G4627, 'Cond Compo'!C$16:C$19, 0)), ""))</f>
        <v/>
      </c>
      <c r="I4627" s="12" t="str">
        <f>IF($E4627 &lt;&gt; "", IF(E4627 = 0, "", VLOOKUP(E4627,'Cond Perturbation'!A:B,2,FALSE)),"")</f>
        <v/>
      </c>
      <c r="J4627" s="28"/>
      <c r="K4627" s="29" t="str">
        <f>IF($B4627 &lt;&gt; "", IF(C4627="Oui",IF(H4627=1,IF(E4627=0,Résultat!G$8,IF(J4627="No",Résultat!$G$8,Résultat!$G$7)),IF(H4627=2,IF(E4627=0,Résultat!G$9,IF(J4627="No",Résultat!$G$9,Résultat!$G$7)),Résultat!$G$7)),IF(C4627 = "Totale", IF(H4627=1,IF(E4627=0,Résultat!G$8,IF(J4627="No",Résultat!$G$9,Résultat!$G$7)),IF(H4627=2,IF(E4627=0,Résultat!G$9,IF(J4627="No",Résultat!$G$9,Résultat!$G$7)),Résultat!$G$7)),Résultat!$G$7)), "")</f>
        <v/>
      </c>
    </row>
    <row r="4628" spans="1:11" ht="20.100000000000001" customHeight="1">
      <c r="A4628" s="26"/>
      <c r="B4628" s="27"/>
      <c r="C4628" s="11" t="str">
        <f>IF($B4628 &lt;&gt; "",VLOOKUP(MID(B4628,3,5),'Recyclabilité Prod Matx'!C:F,2,FALSE), "")</f>
        <v/>
      </c>
      <c r="D4628" s="11" t="str">
        <f>IF($B4628 &lt;&gt; "",VLOOKUP(MID(B4628,3,5),'Recyclabilité Prod Matx'!C:F,3,FALSE),"")</f>
        <v/>
      </c>
      <c r="E4628" s="11" t="str">
        <f>IF($B4628 &lt;&gt; "",VLOOKUP(MID(B4628,3,5),'Recyclabilité Prod Matx'!C:F,4,FALSE), "")</f>
        <v/>
      </c>
      <c r="F4628" s="12" t="str">
        <f>IF($B4628 &lt;&gt; "", IF(C4628="Totale","",IF(D4628 = 0, "", VLOOKUP(D4628,'Cond Compo'!A:B,2,FALSE))),"")</f>
        <v/>
      </c>
      <c r="G4628" s="28"/>
      <c r="H4628" s="11" t="str">
        <f xml:space="preserve"> IF(C4628="Totale",2,IF($G4628 &lt;&gt; "", IF(D4628 = "E",MATCH(G4628, 'Cond Compo'!D$16:D$18, 0), MATCH(G4628, 'Cond Compo'!C$16:C$19, 0)), ""))</f>
        <v/>
      </c>
      <c r="I4628" s="12" t="str">
        <f>IF($E4628 &lt;&gt; "", IF(E4628 = 0, "", VLOOKUP(E4628,'Cond Perturbation'!A:B,2,FALSE)),"")</f>
        <v/>
      </c>
      <c r="J4628" s="28"/>
      <c r="K4628" s="29" t="str">
        <f>IF($B4628 &lt;&gt; "", IF(C4628="Oui",IF(H4628=1,IF(E4628=0,Résultat!G$8,IF(J4628="No",Résultat!$G$8,Résultat!$G$7)),IF(H4628=2,IF(E4628=0,Résultat!G$9,IF(J4628="No",Résultat!$G$9,Résultat!$G$7)),Résultat!$G$7)),IF(C4628 = "Totale", IF(H4628=1,IF(E4628=0,Résultat!G$8,IF(J4628="No",Résultat!$G$9,Résultat!$G$7)),IF(H4628=2,IF(E4628=0,Résultat!G$9,IF(J4628="No",Résultat!$G$9,Résultat!$G$7)),Résultat!$G$7)),Résultat!$G$7)), "")</f>
        <v/>
      </c>
    </row>
    <row r="4629" spans="1:11" ht="20.100000000000001" customHeight="1">
      <c r="A4629" s="26"/>
      <c r="B4629" s="27"/>
      <c r="C4629" s="11" t="str">
        <f>IF($B4629 &lt;&gt; "",VLOOKUP(MID(B4629,3,5),'Recyclabilité Prod Matx'!C:F,2,FALSE), "")</f>
        <v/>
      </c>
      <c r="D4629" s="11" t="str">
        <f>IF($B4629 &lt;&gt; "",VLOOKUP(MID(B4629,3,5),'Recyclabilité Prod Matx'!C:F,3,FALSE),"")</f>
        <v/>
      </c>
      <c r="E4629" s="11" t="str">
        <f>IF($B4629 &lt;&gt; "",VLOOKUP(MID(B4629,3,5),'Recyclabilité Prod Matx'!C:F,4,FALSE), "")</f>
        <v/>
      </c>
      <c r="F4629" s="12" t="str">
        <f>IF($B4629 &lt;&gt; "", IF(C4629="Totale","",IF(D4629 = 0, "", VLOOKUP(D4629,'Cond Compo'!A:B,2,FALSE))),"")</f>
        <v/>
      </c>
      <c r="G4629" s="28"/>
      <c r="H4629" s="11" t="str">
        <f xml:space="preserve"> IF(C4629="Totale",2,IF($G4629 &lt;&gt; "", IF(D4629 = "E",MATCH(G4629, 'Cond Compo'!D$16:D$18, 0), MATCH(G4629, 'Cond Compo'!C$16:C$19, 0)), ""))</f>
        <v/>
      </c>
      <c r="I4629" s="12" t="str">
        <f>IF($E4629 &lt;&gt; "", IF(E4629 = 0, "", VLOOKUP(E4629,'Cond Perturbation'!A:B,2,FALSE)),"")</f>
        <v/>
      </c>
      <c r="J4629" s="28"/>
      <c r="K4629" s="29" t="str">
        <f>IF($B4629 &lt;&gt; "", IF(C4629="Oui",IF(H4629=1,IF(E4629=0,Résultat!G$8,IF(J4629="No",Résultat!$G$8,Résultat!$G$7)),IF(H4629=2,IF(E4629=0,Résultat!G$9,IF(J4629="No",Résultat!$G$9,Résultat!$G$7)),Résultat!$G$7)),IF(C4629 = "Totale", IF(H4629=1,IF(E4629=0,Résultat!G$8,IF(J4629="No",Résultat!$G$9,Résultat!$G$7)),IF(H4629=2,IF(E4629=0,Résultat!G$9,IF(J4629="No",Résultat!$G$9,Résultat!$G$7)),Résultat!$G$7)),Résultat!$G$7)), "")</f>
        <v/>
      </c>
    </row>
    <row r="4630" spans="1:11" ht="20.100000000000001" customHeight="1">
      <c r="A4630" s="26"/>
      <c r="B4630" s="27"/>
      <c r="C4630" s="11" t="str">
        <f>IF($B4630 &lt;&gt; "",VLOOKUP(MID(B4630,3,5),'Recyclabilité Prod Matx'!C:F,2,FALSE), "")</f>
        <v/>
      </c>
      <c r="D4630" s="11" t="str">
        <f>IF($B4630 &lt;&gt; "",VLOOKUP(MID(B4630,3,5),'Recyclabilité Prod Matx'!C:F,3,FALSE),"")</f>
        <v/>
      </c>
      <c r="E4630" s="11" t="str">
        <f>IF($B4630 &lt;&gt; "",VLOOKUP(MID(B4630,3,5),'Recyclabilité Prod Matx'!C:F,4,FALSE), "")</f>
        <v/>
      </c>
      <c r="F4630" s="12" t="str">
        <f>IF($B4630 &lt;&gt; "", IF(C4630="Totale","",IF(D4630 = 0, "", VLOOKUP(D4630,'Cond Compo'!A:B,2,FALSE))),"")</f>
        <v/>
      </c>
      <c r="G4630" s="28"/>
      <c r="H4630" s="11" t="str">
        <f xml:space="preserve"> IF(C4630="Totale",2,IF($G4630 &lt;&gt; "", IF(D4630 = "E",MATCH(G4630, 'Cond Compo'!D$16:D$18, 0), MATCH(G4630, 'Cond Compo'!C$16:C$19, 0)), ""))</f>
        <v/>
      </c>
      <c r="I4630" s="12" t="str">
        <f>IF($E4630 &lt;&gt; "", IF(E4630 = 0, "", VLOOKUP(E4630,'Cond Perturbation'!A:B,2,FALSE)),"")</f>
        <v/>
      </c>
      <c r="J4630" s="28"/>
      <c r="K4630" s="29" t="str">
        <f>IF($B4630 &lt;&gt; "", IF(C4630="Oui",IF(H4630=1,IF(E4630=0,Résultat!G$8,IF(J4630="No",Résultat!$G$8,Résultat!$G$7)),IF(H4630=2,IF(E4630=0,Résultat!G$9,IF(J4630="No",Résultat!$G$9,Résultat!$G$7)),Résultat!$G$7)),IF(C4630 = "Totale", IF(H4630=1,IF(E4630=0,Résultat!G$8,IF(J4630="No",Résultat!$G$9,Résultat!$G$7)),IF(H4630=2,IF(E4630=0,Résultat!G$9,IF(J4630="No",Résultat!$G$9,Résultat!$G$7)),Résultat!$G$7)),Résultat!$G$7)), "")</f>
        <v/>
      </c>
    </row>
    <row r="4631" spans="1:11" ht="20.100000000000001" customHeight="1">
      <c r="A4631" s="26"/>
      <c r="B4631" s="27"/>
      <c r="C4631" s="11" t="str">
        <f>IF($B4631 &lt;&gt; "",VLOOKUP(MID(B4631,3,5),'Recyclabilité Prod Matx'!C:F,2,FALSE), "")</f>
        <v/>
      </c>
      <c r="D4631" s="11" t="str">
        <f>IF($B4631 &lt;&gt; "",VLOOKUP(MID(B4631,3,5),'Recyclabilité Prod Matx'!C:F,3,FALSE),"")</f>
        <v/>
      </c>
      <c r="E4631" s="11" t="str">
        <f>IF($B4631 &lt;&gt; "",VLOOKUP(MID(B4631,3,5),'Recyclabilité Prod Matx'!C:F,4,FALSE), "")</f>
        <v/>
      </c>
      <c r="F4631" s="12" t="str">
        <f>IF($B4631 &lt;&gt; "", IF(C4631="Totale","",IF(D4631 = 0, "", VLOOKUP(D4631,'Cond Compo'!A:B,2,FALSE))),"")</f>
        <v/>
      </c>
      <c r="G4631" s="28"/>
      <c r="H4631" s="11" t="str">
        <f xml:space="preserve"> IF(C4631="Totale",2,IF($G4631 &lt;&gt; "", IF(D4631 = "E",MATCH(G4631, 'Cond Compo'!D$16:D$18, 0), MATCH(G4631, 'Cond Compo'!C$16:C$19, 0)), ""))</f>
        <v/>
      </c>
      <c r="I4631" s="12" t="str">
        <f>IF($E4631 &lt;&gt; "", IF(E4631 = 0, "", VLOOKUP(E4631,'Cond Perturbation'!A:B,2,FALSE)),"")</f>
        <v/>
      </c>
      <c r="J4631" s="28"/>
      <c r="K4631" s="29" t="str">
        <f>IF($B4631 &lt;&gt; "", IF(C4631="Oui",IF(H4631=1,IF(E4631=0,Résultat!G$8,IF(J4631="No",Résultat!$G$8,Résultat!$G$7)),IF(H4631=2,IF(E4631=0,Résultat!G$9,IF(J4631="No",Résultat!$G$9,Résultat!$G$7)),Résultat!$G$7)),IF(C4631 = "Totale", IF(H4631=1,IF(E4631=0,Résultat!G$8,IF(J4631="No",Résultat!$G$9,Résultat!$G$7)),IF(H4631=2,IF(E4631=0,Résultat!G$9,IF(J4631="No",Résultat!$G$9,Résultat!$G$7)),Résultat!$G$7)),Résultat!$G$7)), "")</f>
        <v/>
      </c>
    </row>
    <row r="4632" spans="1:11" ht="20.100000000000001" customHeight="1">
      <c r="A4632" s="26"/>
      <c r="B4632" s="27"/>
      <c r="C4632" s="11" t="str">
        <f>IF($B4632 &lt;&gt; "",VLOOKUP(MID(B4632,3,5),'Recyclabilité Prod Matx'!C:F,2,FALSE), "")</f>
        <v/>
      </c>
      <c r="D4632" s="11" t="str">
        <f>IF($B4632 &lt;&gt; "",VLOOKUP(MID(B4632,3,5),'Recyclabilité Prod Matx'!C:F,3,FALSE),"")</f>
        <v/>
      </c>
      <c r="E4632" s="11" t="str">
        <f>IF($B4632 &lt;&gt; "",VLOOKUP(MID(B4632,3,5),'Recyclabilité Prod Matx'!C:F,4,FALSE), "")</f>
        <v/>
      </c>
      <c r="F4632" s="12" t="str">
        <f>IF($B4632 &lt;&gt; "", IF(C4632="Totale","",IF(D4632 = 0, "", VLOOKUP(D4632,'Cond Compo'!A:B,2,FALSE))),"")</f>
        <v/>
      </c>
      <c r="G4632" s="28"/>
      <c r="H4632" s="11" t="str">
        <f xml:space="preserve"> IF(C4632="Totale",2,IF($G4632 &lt;&gt; "", IF(D4632 = "E",MATCH(G4632, 'Cond Compo'!D$16:D$18, 0), MATCH(G4632, 'Cond Compo'!C$16:C$19, 0)), ""))</f>
        <v/>
      </c>
      <c r="I4632" s="12" t="str">
        <f>IF($E4632 &lt;&gt; "", IF(E4632 = 0, "", VLOOKUP(E4632,'Cond Perturbation'!A:B,2,FALSE)),"")</f>
        <v/>
      </c>
      <c r="J4632" s="28"/>
      <c r="K4632" s="29" t="str">
        <f>IF($B4632 &lt;&gt; "", IF(C4632="Oui",IF(H4632=1,IF(E4632=0,Résultat!G$8,IF(J4632="No",Résultat!$G$8,Résultat!$G$7)),IF(H4632=2,IF(E4632=0,Résultat!G$9,IF(J4632="No",Résultat!$G$9,Résultat!$G$7)),Résultat!$G$7)),IF(C4632 = "Totale", IF(H4632=1,IF(E4632=0,Résultat!G$8,IF(J4632="No",Résultat!$G$9,Résultat!$G$7)),IF(H4632=2,IF(E4632=0,Résultat!G$9,IF(J4632="No",Résultat!$G$9,Résultat!$G$7)),Résultat!$G$7)),Résultat!$G$7)), "")</f>
        <v/>
      </c>
    </row>
    <row r="4633" spans="1:11" ht="20.100000000000001" customHeight="1">
      <c r="A4633" s="26"/>
      <c r="B4633" s="27"/>
      <c r="C4633" s="11" t="str">
        <f>IF($B4633 &lt;&gt; "",VLOOKUP(MID(B4633,3,5),'Recyclabilité Prod Matx'!C:F,2,FALSE), "")</f>
        <v/>
      </c>
      <c r="D4633" s="11" t="str">
        <f>IF($B4633 &lt;&gt; "",VLOOKUP(MID(B4633,3,5),'Recyclabilité Prod Matx'!C:F,3,FALSE),"")</f>
        <v/>
      </c>
      <c r="E4633" s="11" t="str">
        <f>IF($B4633 &lt;&gt; "",VLOOKUP(MID(B4633,3,5),'Recyclabilité Prod Matx'!C:F,4,FALSE), "")</f>
        <v/>
      </c>
      <c r="F4633" s="12" t="str">
        <f>IF($B4633 &lt;&gt; "", IF(C4633="Totale","",IF(D4633 = 0, "", VLOOKUP(D4633,'Cond Compo'!A:B,2,FALSE))),"")</f>
        <v/>
      </c>
      <c r="G4633" s="28"/>
      <c r="H4633" s="11" t="str">
        <f xml:space="preserve"> IF(C4633="Totale",2,IF($G4633 &lt;&gt; "", IF(D4633 = "E",MATCH(G4633, 'Cond Compo'!D$16:D$18, 0), MATCH(G4633, 'Cond Compo'!C$16:C$19, 0)), ""))</f>
        <v/>
      </c>
      <c r="I4633" s="12" t="str">
        <f>IF($E4633 &lt;&gt; "", IF(E4633 = 0, "", VLOOKUP(E4633,'Cond Perturbation'!A:B,2,FALSE)),"")</f>
        <v/>
      </c>
      <c r="J4633" s="28"/>
      <c r="K4633" s="29" t="str">
        <f>IF($B4633 &lt;&gt; "", IF(C4633="Oui",IF(H4633=1,IF(E4633=0,Résultat!G$8,IF(J4633="No",Résultat!$G$8,Résultat!$G$7)),IF(H4633=2,IF(E4633=0,Résultat!G$9,IF(J4633="No",Résultat!$G$9,Résultat!$G$7)),Résultat!$G$7)),IF(C4633 = "Totale", IF(H4633=1,IF(E4633=0,Résultat!G$8,IF(J4633="No",Résultat!$G$9,Résultat!$G$7)),IF(H4633=2,IF(E4633=0,Résultat!G$9,IF(J4633="No",Résultat!$G$9,Résultat!$G$7)),Résultat!$G$7)),Résultat!$G$7)), "")</f>
        <v/>
      </c>
    </row>
    <row r="4634" spans="1:11" ht="20.100000000000001" customHeight="1">
      <c r="A4634" s="26"/>
      <c r="B4634" s="27"/>
      <c r="C4634" s="11" t="str">
        <f>IF($B4634 &lt;&gt; "",VLOOKUP(MID(B4634,3,5),'Recyclabilité Prod Matx'!C:F,2,FALSE), "")</f>
        <v/>
      </c>
      <c r="D4634" s="11" t="str">
        <f>IF($B4634 &lt;&gt; "",VLOOKUP(MID(B4634,3,5),'Recyclabilité Prod Matx'!C:F,3,FALSE),"")</f>
        <v/>
      </c>
      <c r="E4634" s="11" t="str">
        <f>IF($B4634 &lt;&gt; "",VLOOKUP(MID(B4634,3,5),'Recyclabilité Prod Matx'!C:F,4,FALSE), "")</f>
        <v/>
      </c>
      <c r="F4634" s="12" t="str">
        <f>IF($B4634 &lt;&gt; "", IF(C4634="Totale","",IF(D4634 = 0, "", VLOOKUP(D4634,'Cond Compo'!A:B,2,FALSE))),"")</f>
        <v/>
      </c>
      <c r="G4634" s="28"/>
      <c r="H4634" s="11" t="str">
        <f xml:space="preserve"> IF(C4634="Totale",2,IF($G4634 &lt;&gt; "", IF(D4634 = "E",MATCH(G4634, 'Cond Compo'!D$16:D$18, 0), MATCH(G4634, 'Cond Compo'!C$16:C$19, 0)), ""))</f>
        <v/>
      </c>
      <c r="I4634" s="12" t="str">
        <f>IF($E4634 &lt;&gt; "", IF(E4634 = 0, "", VLOOKUP(E4634,'Cond Perturbation'!A:B,2,FALSE)),"")</f>
        <v/>
      </c>
      <c r="J4634" s="28"/>
      <c r="K4634" s="29" t="str">
        <f>IF($B4634 &lt;&gt; "", IF(C4634="Oui",IF(H4634=1,IF(E4634=0,Résultat!G$8,IF(J4634="No",Résultat!$G$8,Résultat!$G$7)),IF(H4634=2,IF(E4634=0,Résultat!G$9,IF(J4634="No",Résultat!$G$9,Résultat!$G$7)),Résultat!$G$7)),IF(C4634 = "Totale", IF(H4634=1,IF(E4634=0,Résultat!G$8,IF(J4634="No",Résultat!$G$9,Résultat!$G$7)),IF(H4634=2,IF(E4634=0,Résultat!G$9,IF(J4634="No",Résultat!$G$9,Résultat!$G$7)),Résultat!$G$7)),Résultat!$G$7)), "")</f>
        <v/>
      </c>
    </row>
    <row r="4635" spans="1:11" ht="20.100000000000001" customHeight="1">
      <c r="A4635" s="26"/>
      <c r="B4635" s="27"/>
      <c r="C4635" s="11" t="str">
        <f>IF($B4635 &lt;&gt; "",VLOOKUP(MID(B4635,3,5),'Recyclabilité Prod Matx'!C:F,2,FALSE), "")</f>
        <v/>
      </c>
      <c r="D4635" s="11" t="str">
        <f>IF($B4635 &lt;&gt; "",VLOOKUP(MID(B4635,3,5),'Recyclabilité Prod Matx'!C:F,3,FALSE),"")</f>
        <v/>
      </c>
      <c r="E4635" s="11" t="str">
        <f>IF($B4635 &lt;&gt; "",VLOOKUP(MID(B4635,3,5),'Recyclabilité Prod Matx'!C:F,4,FALSE), "")</f>
        <v/>
      </c>
      <c r="F4635" s="12" t="str">
        <f>IF($B4635 &lt;&gt; "", IF(C4635="Totale","",IF(D4635 = 0, "", VLOOKUP(D4635,'Cond Compo'!A:B,2,FALSE))),"")</f>
        <v/>
      </c>
      <c r="G4635" s="28"/>
      <c r="H4635" s="11" t="str">
        <f xml:space="preserve"> IF(C4635="Totale",2,IF($G4635 &lt;&gt; "", IF(D4635 = "E",MATCH(G4635, 'Cond Compo'!D$16:D$18, 0), MATCH(G4635, 'Cond Compo'!C$16:C$19, 0)), ""))</f>
        <v/>
      </c>
      <c r="I4635" s="12" t="str">
        <f>IF($E4635 &lt;&gt; "", IF(E4635 = 0, "", VLOOKUP(E4635,'Cond Perturbation'!A:B,2,FALSE)),"")</f>
        <v/>
      </c>
      <c r="J4635" s="28"/>
      <c r="K4635" s="29" t="str">
        <f>IF($B4635 &lt;&gt; "", IF(C4635="Oui",IF(H4635=1,IF(E4635=0,Résultat!G$8,IF(J4635="No",Résultat!$G$8,Résultat!$G$7)),IF(H4635=2,IF(E4635=0,Résultat!G$9,IF(J4635="No",Résultat!$G$9,Résultat!$G$7)),Résultat!$G$7)),IF(C4635 = "Totale", IF(H4635=1,IF(E4635=0,Résultat!G$8,IF(J4635="No",Résultat!$G$9,Résultat!$G$7)),IF(H4635=2,IF(E4635=0,Résultat!G$9,IF(J4635="No",Résultat!$G$9,Résultat!$G$7)),Résultat!$G$7)),Résultat!$G$7)), "")</f>
        <v/>
      </c>
    </row>
    <row r="4636" spans="1:11" ht="20.100000000000001" customHeight="1">
      <c r="A4636" s="26"/>
      <c r="B4636" s="27"/>
      <c r="C4636" s="11" t="str">
        <f>IF($B4636 &lt;&gt; "",VLOOKUP(MID(B4636,3,5),'Recyclabilité Prod Matx'!C:F,2,FALSE), "")</f>
        <v/>
      </c>
      <c r="D4636" s="11" t="str">
        <f>IF($B4636 &lt;&gt; "",VLOOKUP(MID(B4636,3,5),'Recyclabilité Prod Matx'!C:F,3,FALSE),"")</f>
        <v/>
      </c>
      <c r="E4636" s="11" t="str">
        <f>IF($B4636 &lt;&gt; "",VLOOKUP(MID(B4636,3,5),'Recyclabilité Prod Matx'!C:F,4,FALSE), "")</f>
        <v/>
      </c>
      <c r="F4636" s="12" t="str">
        <f>IF($B4636 &lt;&gt; "", IF(C4636="Totale","",IF(D4636 = 0, "", VLOOKUP(D4636,'Cond Compo'!A:B,2,FALSE))),"")</f>
        <v/>
      </c>
      <c r="G4636" s="28"/>
      <c r="H4636" s="11" t="str">
        <f xml:space="preserve"> IF(C4636="Totale",2,IF($G4636 &lt;&gt; "", IF(D4636 = "E",MATCH(G4636, 'Cond Compo'!D$16:D$18, 0), MATCH(G4636, 'Cond Compo'!C$16:C$19, 0)), ""))</f>
        <v/>
      </c>
      <c r="I4636" s="12" t="str">
        <f>IF($E4636 &lt;&gt; "", IF(E4636 = 0, "", VLOOKUP(E4636,'Cond Perturbation'!A:B,2,FALSE)),"")</f>
        <v/>
      </c>
      <c r="J4636" s="28"/>
      <c r="K4636" s="29" t="str">
        <f>IF($B4636 &lt;&gt; "", IF(C4636="Oui",IF(H4636=1,IF(E4636=0,Résultat!G$8,IF(J4636="No",Résultat!$G$8,Résultat!$G$7)),IF(H4636=2,IF(E4636=0,Résultat!G$9,IF(J4636="No",Résultat!$G$9,Résultat!$G$7)),Résultat!$G$7)),IF(C4636 = "Totale", IF(H4636=1,IF(E4636=0,Résultat!G$8,IF(J4636="No",Résultat!$G$9,Résultat!$G$7)),IF(H4636=2,IF(E4636=0,Résultat!G$9,IF(J4636="No",Résultat!$G$9,Résultat!$G$7)),Résultat!$G$7)),Résultat!$G$7)), "")</f>
        <v/>
      </c>
    </row>
    <row r="4637" spans="1:11" ht="20.100000000000001" customHeight="1">
      <c r="A4637" s="26"/>
      <c r="B4637" s="27"/>
      <c r="C4637" s="11" t="str">
        <f>IF($B4637 &lt;&gt; "",VLOOKUP(MID(B4637,3,5),'Recyclabilité Prod Matx'!C:F,2,FALSE), "")</f>
        <v/>
      </c>
      <c r="D4637" s="11" t="str">
        <f>IF($B4637 &lt;&gt; "",VLOOKUP(MID(B4637,3,5),'Recyclabilité Prod Matx'!C:F,3,FALSE),"")</f>
        <v/>
      </c>
      <c r="E4637" s="11" t="str">
        <f>IF($B4637 &lt;&gt; "",VLOOKUP(MID(B4637,3,5),'Recyclabilité Prod Matx'!C:F,4,FALSE), "")</f>
        <v/>
      </c>
      <c r="F4637" s="12" t="str">
        <f>IF($B4637 &lt;&gt; "", IF(C4637="Totale","",IF(D4637 = 0, "", VLOOKUP(D4637,'Cond Compo'!A:B,2,FALSE))),"")</f>
        <v/>
      </c>
      <c r="G4637" s="28"/>
      <c r="H4637" s="11" t="str">
        <f xml:space="preserve"> IF(C4637="Totale",2,IF($G4637 &lt;&gt; "", IF(D4637 = "E",MATCH(G4637, 'Cond Compo'!D$16:D$18, 0), MATCH(G4637, 'Cond Compo'!C$16:C$19, 0)), ""))</f>
        <v/>
      </c>
      <c r="I4637" s="12" t="str">
        <f>IF($E4637 &lt;&gt; "", IF(E4637 = 0, "", VLOOKUP(E4637,'Cond Perturbation'!A:B,2,FALSE)),"")</f>
        <v/>
      </c>
      <c r="J4637" s="28"/>
      <c r="K4637" s="29" t="str">
        <f>IF($B4637 &lt;&gt; "", IF(C4637="Oui",IF(H4637=1,IF(E4637=0,Résultat!G$8,IF(J4637="No",Résultat!$G$8,Résultat!$G$7)),IF(H4637=2,IF(E4637=0,Résultat!G$9,IF(J4637="No",Résultat!$G$9,Résultat!$G$7)),Résultat!$G$7)),IF(C4637 = "Totale", IF(H4637=1,IF(E4637=0,Résultat!G$8,IF(J4637="No",Résultat!$G$9,Résultat!$G$7)),IF(H4637=2,IF(E4637=0,Résultat!G$9,IF(J4637="No",Résultat!$G$9,Résultat!$G$7)),Résultat!$G$7)),Résultat!$G$7)), "")</f>
        <v/>
      </c>
    </row>
    <row r="4638" spans="1:11" ht="20.100000000000001" customHeight="1">
      <c r="A4638" s="26"/>
      <c r="B4638" s="27"/>
      <c r="C4638" s="11" t="str">
        <f>IF($B4638 &lt;&gt; "",VLOOKUP(MID(B4638,3,5),'Recyclabilité Prod Matx'!C:F,2,FALSE), "")</f>
        <v/>
      </c>
      <c r="D4638" s="11" t="str">
        <f>IF($B4638 &lt;&gt; "",VLOOKUP(MID(B4638,3,5),'Recyclabilité Prod Matx'!C:F,3,FALSE),"")</f>
        <v/>
      </c>
      <c r="E4638" s="11" t="str">
        <f>IF($B4638 &lt;&gt; "",VLOOKUP(MID(B4638,3,5),'Recyclabilité Prod Matx'!C:F,4,FALSE), "")</f>
        <v/>
      </c>
      <c r="F4638" s="12" t="str">
        <f>IF($B4638 &lt;&gt; "", IF(C4638="Totale","",IF(D4638 = 0, "", VLOOKUP(D4638,'Cond Compo'!A:B,2,FALSE))),"")</f>
        <v/>
      </c>
      <c r="G4638" s="28"/>
      <c r="H4638" s="11" t="str">
        <f xml:space="preserve"> IF(C4638="Totale",2,IF($G4638 &lt;&gt; "", IF(D4638 = "E",MATCH(G4638, 'Cond Compo'!D$16:D$18, 0), MATCH(G4638, 'Cond Compo'!C$16:C$19, 0)), ""))</f>
        <v/>
      </c>
      <c r="I4638" s="12" t="str">
        <f>IF($E4638 &lt;&gt; "", IF(E4638 = 0, "", VLOOKUP(E4638,'Cond Perturbation'!A:B,2,FALSE)),"")</f>
        <v/>
      </c>
      <c r="J4638" s="28"/>
      <c r="K4638" s="29" t="str">
        <f>IF($B4638 &lt;&gt; "", IF(C4638="Oui",IF(H4638=1,IF(E4638=0,Résultat!G$8,IF(J4638="No",Résultat!$G$8,Résultat!$G$7)),IF(H4638=2,IF(E4638=0,Résultat!G$9,IF(J4638="No",Résultat!$G$9,Résultat!$G$7)),Résultat!$G$7)),IF(C4638 = "Totale", IF(H4638=1,IF(E4638=0,Résultat!G$8,IF(J4638="No",Résultat!$G$9,Résultat!$G$7)),IF(H4638=2,IF(E4638=0,Résultat!G$9,IF(J4638="No",Résultat!$G$9,Résultat!$G$7)),Résultat!$G$7)),Résultat!$G$7)), "")</f>
        <v/>
      </c>
    </row>
    <row r="4639" spans="1:11" ht="20.100000000000001" customHeight="1">
      <c r="A4639" s="26"/>
      <c r="B4639" s="27"/>
      <c r="C4639" s="11" t="str">
        <f>IF($B4639 &lt;&gt; "",VLOOKUP(MID(B4639,3,5),'Recyclabilité Prod Matx'!C:F,2,FALSE), "")</f>
        <v/>
      </c>
      <c r="D4639" s="11" t="str">
        <f>IF($B4639 &lt;&gt; "",VLOOKUP(MID(B4639,3,5),'Recyclabilité Prod Matx'!C:F,3,FALSE),"")</f>
        <v/>
      </c>
      <c r="E4639" s="11" t="str">
        <f>IF($B4639 &lt;&gt; "",VLOOKUP(MID(B4639,3,5),'Recyclabilité Prod Matx'!C:F,4,FALSE), "")</f>
        <v/>
      </c>
      <c r="F4639" s="12" t="str">
        <f>IF($B4639 &lt;&gt; "", IF(C4639="Totale","",IF(D4639 = 0, "", VLOOKUP(D4639,'Cond Compo'!A:B,2,FALSE))),"")</f>
        <v/>
      </c>
      <c r="G4639" s="28"/>
      <c r="H4639" s="11" t="str">
        <f xml:space="preserve"> IF(C4639="Totale",2,IF($G4639 &lt;&gt; "", IF(D4639 = "E",MATCH(G4639, 'Cond Compo'!D$16:D$18, 0), MATCH(G4639, 'Cond Compo'!C$16:C$19, 0)), ""))</f>
        <v/>
      </c>
      <c r="I4639" s="12" t="str">
        <f>IF($E4639 &lt;&gt; "", IF(E4639 = 0, "", VLOOKUP(E4639,'Cond Perturbation'!A:B,2,FALSE)),"")</f>
        <v/>
      </c>
      <c r="J4639" s="28"/>
      <c r="K4639" s="29" t="str">
        <f>IF($B4639 &lt;&gt; "", IF(C4639="Oui",IF(H4639=1,IF(E4639=0,Résultat!G$8,IF(J4639="No",Résultat!$G$8,Résultat!$G$7)),IF(H4639=2,IF(E4639=0,Résultat!G$9,IF(J4639="No",Résultat!$G$9,Résultat!$G$7)),Résultat!$G$7)),IF(C4639 = "Totale", IF(H4639=1,IF(E4639=0,Résultat!G$8,IF(J4639="No",Résultat!$G$9,Résultat!$G$7)),IF(H4639=2,IF(E4639=0,Résultat!G$9,IF(J4639="No",Résultat!$G$9,Résultat!$G$7)),Résultat!$G$7)),Résultat!$G$7)), "")</f>
        <v/>
      </c>
    </row>
    <row r="4640" spans="1:11" ht="20.100000000000001" customHeight="1">
      <c r="A4640" s="26"/>
      <c r="B4640" s="27"/>
      <c r="C4640" s="11" t="str">
        <f>IF($B4640 &lt;&gt; "",VLOOKUP(MID(B4640,3,5),'Recyclabilité Prod Matx'!C:F,2,FALSE), "")</f>
        <v/>
      </c>
      <c r="D4640" s="11" t="str">
        <f>IF($B4640 &lt;&gt; "",VLOOKUP(MID(B4640,3,5),'Recyclabilité Prod Matx'!C:F,3,FALSE),"")</f>
        <v/>
      </c>
      <c r="E4640" s="11" t="str">
        <f>IF($B4640 &lt;&gt; "",VLOOKUP(MID(B4640,3,5),'Recyclabilité Prod Matx'!C:F,4,FALSE), "")</f>
        <v/>
      </c>
      <c r="F4640" s="12" t="str">
        <f>IF($B4640 &lt;&gt; "", IF(C4640="Totale","",IF(D4640 = 0, "", VLOOKUP(D4640,'Cond Compo'!A:B,2,FALSE))),"")</f>
        <v/>
      </c>
      <c r="G4640" s="28"/>
      <c r="H4640" s="11" t="str">
        <f xml:space="preserve"> IF(C4640="Totale",2,IF($G4640 &lt;&gt; "", IF(D4640 = "E",MATCH(G4640, 'Cond Compo'!D$16:D$18, 0), MATCH(G4640, 'Cond Compo'!C$16:C$19, 0)), ""))</f>
        <v/>
      </c>
      <c r="I4640" s="12" t="str">
        <f>IF($E4640 &lt;&gt; "", IF(E4640 = 0, "", VLOOKUP(E4640,'Cond Perturbation'!A:B,2,FALSE)),"")</f>
        <v/>
      </c>
      <c r="J4640" s="28"/>
      <c r="K4640" s="29" t="str">
        <f>IF($B4640 &lt;&gt; "", IF(C4640="Oui",IF(H4640=1,IF(E4640=0,Résultat!G$8,IF(J4640="No",Résultat!$G$8,Résultat!$G$7)),IF(H4640=2,IF(E4640=0,Résultat!G$9,IF(J4640="No",Résultat!$G$9,Résultat!$G$7)),Résultat!$G$7)),IF(C4640 = "Totale", IF(H4640=1,IF(E4640=0,Résultat!G$8,IF(J4640="No",Résultat!$G$9,Résultat!$G$7)),IF(H4640=2,IF(E4640=0,Résultat!G$9,IF(J4640="No",Résultat!$G$9,Résultat!$G$7)),Résultat!$G$7)),Résultat!$G$7)), "")</f>
        <v/>
      </c>
    </row>
    <row r="4641" spans="1:11" ht="20.100000000000001" customHeight="1">
      <c r="A4641" s="26"/>
      <c r="B4641" s="27"/>
      <c r="C4641" s="11" t="str">
        <f>IF($B4641 &lt;&gt; "",VLOOKUP(MID(B4641,3,5),'Recyclabilité Prod Matx'!C:F,2,FALSE), "")</f>
        <v/>
      </c>
      <c r="D4641" s="11" t="str">
        <f>IF($B4641 &lt;&gt; "",VLOOKUP(MID(B4641,3,5),'Recyclabilité Prod Matx'!C:F,3,FALSE),"")</f>
        <v/>
      </c>
      <c r="E4641" s="11" t="str">
        <f>IF($B4641 &lt;&gt; "",VLOOKUP(MID(B4641,3,5),'Recyclabilité Prod Matx'!C:F,4,FALSE), "")</f>
        <v/>
      </c>
      <c r="F4641" s="12" t="str">
        <f>IF($B4641 &lt;&gt; "", IF(C4641="Totale","",IF(D4641 = 0, "", VLOOKUP(D4641,'Cond Compo'!A:B,2,FALSE))),"")</f>
        <v/>
      </c>
      <c r="G4641" s="28"/>
      <c r="H4641" s="11" t="str">
        <f xml:space="preserve"> IF(C4641="Totale",2,IF($G4641 &lt;&gt; "", IF(D4641 = "E",MATCH(G4641, 'Cond Compo'!D$16:D$18, 0), MATCH(G4641, 'Cond Compo'!C$16:C$19, 0)), ""))</f>
        <v/>
      </c>
      <c r="I4641" s="12" t="str">
        <f>IF($E4641 &lt;&gt; "", IF(E4641 = 0, "", VLOOKUP(E4641,'Cond Perturbation'!A:B,2,FALSE)),"")</f>
        <v/>
      </c>
      <c r="J4641" s="28"/>
      <c r="K4641" s="29" t="str">
        <f>IF($B4641 &lt;&gt; "", IF(C4641="Oui",IF(H4641=1,IF(E4641=0,Résultat!G$8,IF(J4641="No",Résultat!$G$8,Résultat!$G$7)),IF(H4641=2,IF(E4641=0,Résultat!G$9,IF(J4641="No",Résultat!$G$9,Résultat!$G$7)),Résultat!$G$7)),IF(C4641 = "Totale", IF(H4641=1,IF(E4641=0,Résultat!G$8,IF(J4641="No",Résultat!$G$9,Résultat!$G$7)),IF(H4641=2,IF(E4641=0,Résultat!G$9,IF(J4641="No",Résultat!$G$9,Résultat!$G$7)),Résultat!$G$7)),Résultat!$G$7)), "")</f>
        <v/>
      </c>
    </row>
    <row r="4642" spans="1:11" ht="20.100000000000001" customHeight="1">
      <c r="A4642" s="26"/>
      <c r="B4642" s="27"/>
      <c r="C4642" s="11" t="str">
        <f>IF($B4642 &lt;&gt; "",VLOOKUP(MID(B4642,3,5),'Recyclabilité Prod Matx'!C:F,2,FALSE), "")</f>
        <v/>
      </c>
      <c r="D4642" s="11" t="str">
        <f>IF($B4642 &lt;&gt; "",VLOOKUP(MID(B4642,3,5),'Recyclabilité Prod Matx'!C:F,3,FALSE),"")</f>
        <v/>
      </c>
      <c r="E4642" s="11" t="str">
        <f>IF($B4642 &lt;&gt; "",VLOOKUP(MID(B4642,3,5),'Recyclabilité Prod Matx'!C:F,4,FALSE), "")</f>
        <v/>
      </c>
      <c r="F4642" s="12" t="str">
        <f>IF($B4642 &lt;&gt; "", IF(C4642="Totale","",IF(D4642 = 0, "", VLOOKUP(D4642,'Cond Compo'!A:B,2,FALSE))),"")</f>
        <v/>
      </c>
      <c r="G4642" s="28"/>
      <c r="H4642" s="11" t="str">
        <f xml:space="preserve"> IF(C4642="Totale",2,IF($G4642 &lt;&gt; "", IF(D4642 = "E",MATCH(G4642, 'Cond Compo'!D$16:D$18, 0), MATCH(G4642, 'Cond Compo'!C$16:C$19, 0)), ""))</f>
        <v/>
      </c>
      <c r="I4642" s="12" t="str">
        <f>IF($E4642 &lt;&gt; "", IF(E4642 = 0, "", VLOOKUP(E4642,'Cond Perturbation'!A:B,2,FALSE)),"")</f>
        <v/>
      </c>
      <c r="J4642" s="28"/>
      <c r="K4642" s="29" t="str">
        <f>IF($B4642 &lt;&gt; "", IF(C4642="Oui",IF(H4642=1,IF(E4642=0,Résultat!G$8,IF(J4642="No",Résultat!$G$8,Résultat!$G$7)),IF(H4642=2,IF(E4642=0,Résultat!G$9,IF(J4642="No",Résultat!$G$9,Résultat!$G$7)),Résultat!$G$7)),IF(C4642 = "Totale", IF(H4642=1,IF(E4642=0,Résultat!G$8,IF(J4642="No",Résultat!$G$9,Résultat!$G$7)),IF(H4642=2,IF(E4642=0,Résultat!G$9,IF(J4642="No",Résultat!$G$9,Résultat!$G$7)),Résultat!$G$7)),Résultat!$G$7)), "")</f>
        <v/>
      </c>
    </row>
    <row r="4643" spans="1:11" ht="20.100000000000001" customHeight="1">
      <c r="A4643" s="26"/>
      <c r="B4643" s="27"/>
      <c r="C4643" s="11" t="str">
        <f>IF($B4643 &lt;&gt; "",VLOOKUP(MID(B4643,3,5),'Recyclabilité Prod Matx'!C:F,2,FALSE), "")</f>
        <v/>
      </c>
      <c r="D4643" s="11" t="str">
        <f>IF($B4643 &lt;&gt; "",VLOOKUP(MID(B4643,3,5),'Recyclabilité Prod Matx'!C:F,3,FALSE),"")</f>
        <v/>
      </c>
      <c r="E4643" s="11" t="str">
        <f>IF($B4643 &lt;&gt; "",VLOOKUP(MID(B4643,3,5),'Recyclabilité Prod Matx'!C:F,4,FALSE), "")</f>
        <v/>
      </c>
      <c r="F4643" s="12" t="str">
        <f>IF($B4643 &lt;&gt; "", IF(C4643="Totale","",IF(D4643 = 0, "", VLOOKUP(D4643,'Cond Compo'!A:B,2,FALSE))),"")</f>
        <v/>
      </c>
      <c r="G4643" s="28"/>
      <c r="H4643" s="11" t="str">
        <f xml:space="preserve"> IF(C4643="Totale",2,IF($G4643 &lt;&gt; "", IF(D4643 = "E",MATCH(G4643, 'Cond Compo'!D$16:D$18, 0), MATCH(G4643, 'Cond Compo'!C$16:C$19, 0)), ""))</f>
        <v/>
      </c>
      <c r="I4643" s="12" t="str">
        <f>IF($E4643 &lt;&gt; "", IF(E4643 = 0, "", VLOOKUP(E4643,'Cond Perturbation'!A:B,2,FALSE)),"")</f>
        <v/>
      </c>
      <c r="J4643" s="28"/>
      <c r="K4643" s="29" t="str">
        <f>IF($B4643 &lt;&gt; "", IF(C4643="Oui",IF(H4643=1,IF(E4643=0,Résultat!G$8,IF(J4643="No",Résultat!$G$8,Résultat!$G$7)),IF(H4643=2,IF(E4643=0,Résultat!G$9,IF(J4643="No",Résultat!$G$9,Résultat!$G$7)),Résultat!$G$7)),IF(C4643 = "Totale", IF(H4643=1,IF(E4643=0,Résultat!G$8,IF(J4643="No",Résultat!$G$9,Résultat!$G$7)),IF(H4643=2,IF(E4643=0,Résultat!G$9,IF(J4643="No",Résultat!$G$9,Résultat!$G$7)),Résultat!$G$7)),Résultat!$G$7)), "")</f>
        <v/>
      </c>
    </row>
    <row r="4644" spans="1:11" ht="20.100000000000001" customHeight="1">
      <c r="A4644" s="26"/>
      <c r="B4644" s="27"/>
      <c r="C4644" s="11" t="str">
        <f>IF($B4644 &lt;&gt; "",VLOOKUP(MID(B4644,3,5),'Recyclabilité Prod Matx'!C:F,2,FALSE), "")</f>
        <v/>
      </c>
      <c r="D4644" s="11" t="str">
        <f>IF($B4644 &lt;&gt; "",VLOOKUP(MID(B4644,3,5),'Recyclabilité Prod Matx'!C:F,3,FALSE),"")</f>
        <v/>
      </c>
      <c r="E4644" s="11" t="str">
        <f>IF($B4644 &lt;&gt; "",VLOOKUP(MID(B4644,3,5),'Recyclabilité Prod Matx'!C:F,4,FALSE), "")</f>
        <v/>
      </c>
      <c r="F4644" s="12" t="str">
        <f>IF($B4644 &lt;&gt; "", IF(C4644="Totale","",IF(D4644 = 0, "", VLOOKUP(D4644,'Cond Compo'!A:B,2,FALSE))),"")</f>
        <v/>
      </c>
      <c r="G4644" s="28"/>
      <c r="H4644" s="11" t="str">
        <f xml:space="preserve"> IF(C4644="Totale",2,IF($G4644 &lt;&gt; "", IF(D4644 = "E",MATCH(G4644, 'Cond Compo'!D$16:D$18, 0), MATCH(G4644, 'Cond Compo'!C$16:C$19, 0)), ""))</f>
        <v/>
      </c>
      <c r="I4644" s="12" t="str">
        <f>IF($E4644 &lt;&gt; "", IF(E4644 = 0, "", VLOOKUP(E4644,'Cond Perturbation'!A:B,2,FALSE)),"")</f>
        <v/>
      </c>
      <c r="J4644" s="28"/>
      <c r="K4644" s="29" t="str">
        <f>IF($B4644 &lt;&gt; "", IF(C4644="Oui",IF(H4644=1,IF(E4644=0,Résultat!G$8,IF(J4644="No",Résultat!$G$8,Résultat!$G$7)),IF(H4644=2,IF(E4644=0,Résultat!G$9,IF(J4644="No",Résultat!$G$9,Résultat!$G$7)),Résultat!$G$7)),IF(C4644 = "Totale", IF(H4644=1,IF(E4644=0,Résultat!G$8,IF(J4644="No",Résultat!$G$9,Résultat!$G$7)),IF(H4644=2,IF(E4644=0,Résultat!G$9,IF(J4644="No",Résultat!$G$9,Résultat!$G$7)),Résultat!$G$7)),Résultat!$G$7)), "")</f>
        <v/>
      </c>
    </row>
    <row r="4645" spans="1:11" ht="20.100000000000001" customHeight="1">
      <c r="A4645" s="26"/>
      <c r="B4645" s="27"/>
      <c r="C4645" s="11" t="str">
        <f>IF($B4645 &lt;&gt; "",VLOOKUP(MID(B4645,3,5),'Recyclabilité Prod Matx'!C:F,2,FALSE), "")</f>
        <v/>
      </c>
      <c r="D4645" s="11" t="str">
        <f>IF($B4645 &lt;&gt; "",VLOOKUP(MID(B4645,3,5),'Recyclabilité Prod Matx'!C:F,3,FALSE),"")</f>
        <v/>
      </c>
      <c r="E4645" s="11" t="str">
        <f>IF($B4645 &lt;&gt; "",VLOOKUP(MID(B4645,3,5),'Recyclabilité Prod Matx'!C:F,4,FALSE), "")</f>
        <v/>
      </c>
      <c r="F4645" s="12" t="str">
        <f>IF($B4645 &lt;&gt; "", IF(C4645="Totale","",IF(D4645 = 0, "", VLOOKUP(D4645,'Cond Compo'!A:B,2,FALSE))),"")</f>
        <v/>
      </c>
      <c r="G4645" s="28"/>
      <c r="H4645" s="11" t="str">
        <f xml:space="preserve"> IF(C4645="Totale",2,IF($G4645 &lt;&gt; "", IF(D4645 = "E",MATCH(G4645, 'Cond Compo'!D$16:D$18, 0), MATCH(G4645, 'Cond Compo'!C$16:C$19, 0)), ""))</f>
        <v/>
      </c>
      <c r="I4645" s="12" t="str">
        <f>IF($E4645 &lt;&gt; "", IF(E4645 = 0, "", VLOOKUP(E4645,'Cond Perturbation'!A:B,2,FALSE)),"")</f>
        <v/>
      </c>
      <c r="J4645" s="28"/>
      <c r="K4645" s="29" t="str">
        <f>IF($B4645 &lt;&gt; "", IF(C4645="Oui",IF(H4645=1,IF(E4645=0,Résultat!G$8,IF(J4645="No",Résultat!$G$8,Résultat!$G$7)),IF(H4645=2,IF(E4645=0,Résultat!G$9,IF(J4645="No",Résultat!$G$9,Résultat!$G$7)),Résultat!$G$7)),IF(C4645 = "Totale", IF(H4645=1,IF(E4645=0,Résultat!G$8,IF(J4645="No",Résultat!$G$9,Résultat!$G$7)),IF(H4645=2,IF(E4645=0,Résultat!G$9,IF(J4645="No",Résultat!$G$9,Résultat!$G$7)),Résultat!$G$7)),Résultat!$G$7)), "")</f>
        <v/>
      </c>
    </row>
    <row r="4646" spans="1:11" ht="20.100000000000001" customHeight="1">
      <c r="A4646" s="26"/>
      <c r="B4646" s="27"/>
      <c r="C4646" s="11" t="str">
        <f>IF($B4646 &lt;&gt; "",VLOOKUP(MID(B4646,3,5),'Recyclabilité Prod Matx'!C:F,2,FALSE), "")</f>
        <v/>
      </c>
      <c r="D4646" s="11" t="str">
        <f>IF($B4646 &lt;&gt; "",VLOOKUP(MID(B4646,3,5),'Recyclabilité Prod Matx'!C:F,3,FALSE),"")</f>
        <v/>
      </c>
      <c r="E4646" s="11" t="str">
        <f>IF($B4646 &lt;&gt; "",VLOOKUP(MID(B4646,3,5),'Recyclabilité Prod Matx'!C:F,4,FALSE), "")</f>
        <v/>
      </c>
      <c r="F4646" s="12" t="str">
        <f>IF($B4646 &lt;&gt; "", IF(C4646="Totale","",IF(D4646 = 0, "", VLOOKUP(D4646,'Cond Compo'!A:B,2,FALSE))),"")</f>
        <v/>
      </c>
      <c r="G4646" s="28"/>
      <c r="H4646" s="11" t="str">
        <f xml:space="preserve"> IF(C4646="Totale",2,IF($G4646 &lt;&gt; "", IF(D4646 = "E",MATCH(G4646, 'Cond Compo'!D$16:D$18, 0), MATCH(G4646, 'Cond Compo'!C$16:C$19, 0)), ""))</f>
        <v/>
      </c>
      <c r="I4646" s="12" t="str">
        <f>IF($E4646 &lt;&gt; "", IF(E4646 = 0, "", VLOOKUP(E4646,'Cond Perturbation'!A:B,2,FALSE)),"")</f>
        <v/>
      </c>
      <c r="J4646" s="28"/>
      <c r="K4646" s="29" t="str">
        <f>IF($B4646 &lt;&gt; "", IF(C4646="Oui",IF(H4646=1,IF(E4646=0,Résultat!G$8,IF(J4646="No",Résultat!$G$8,Résultat!$G$7)),IF(H4646=2,IF(E4646=0,Résultat!G$9,IF(J4646="No",Résultat!$G$9,Résultat!$G$7)),Résultat!$G$7)),IF(C4646 = "Totale", IF(H4646=1,IF(E4646=0,Résultat!G$8,IF(J4646="No",Résultat!$G$9,Résultat!$G$7)),IF(H4646=2,IF(E4646=0,Résultat!G$9,IF(J4646="No",Résultat!$G$9,Résultat!$G$7)),Résultat!$G$7)),Résultat!$G$7)), "")</f>
        <v/>
      </c>
    </row>
    <row r="4647" spans="1:11" ht="20.100000000000001" customHeight="1">
      <c r="A4647" s="26"/>
      <c r="B4647" s="27"/>
      <c r="C4647" s="11" t="str">
        <f>IF($B4647 &lt;&gt; "",VLOOKUP(MID(B4647,3,5),'Recyclabilité Prod Matx'!C:F,2,FALSE), "")</f>
        <v/>
      </c>
      <c r="D4647" s="11" t="str">
        <f>IF($B4647 &lt;&gt; "",VLOOKUP(MID(B4647,3,5),'Recyclabilité Prod Matx'!C:F,3,FALSE),"")</f>
        <v/>
      </c>
      <c r="E4647" s="11" t="str">
        <f>IF($B4647 &lt;&gt; "",VLOOKUP(MID(B4647,3,5),'Recyclabilité Prod Matx'!C:F,4,FALSE), "")</f>
        <v/>
      </c>
      <c r="F4647" s="12" t="str">
        <f>IF($B4647 &lt;&gt; "", IF(C4647="Totale","",IF(D4647 = 0, "", VLOOKUP(D4647,'Cond Compo'!A:B,2,FALSE))),"")</f>
        <v/>
      </c>
      <c r="G4647" s="28"/>
      <c r="H4647" s="11" t="str">
        <f xml:space="preserve"> IF(C4647="Totale",2,IF($G4647 &lt;&gt; "", IF(D4647 = "E",MATCH(G4647, 'Cond Compo'!D$16:D$18, 0), MATCH(G4647, 'Cond Compo'!C$16:C$19, 0)), ""))</f>
        <v/>
      </c>
      <c r="I4647" s="12" t="str">
        <f>IF($E4647 &lt;&gt; "", IF(E4647 = 0, "", VLOOKUP(E4647,'Cond Perturbation'!A:B,2,FALSE)),"")</f>
        <v/>
      </c>
      <c r="J4647" s="28"/>
      <c r="K4647" s="29" t="str">
        <f>IF($B4647 &lt;&gt; "", IF(C4647="Oui",IF(H4647=1,IF(E4647=0,Résultat!G$8,IF(J4647="No",Résultat!$G$8,Résultat!$G$7)),IF(H4647=2,IF(E4647=0,Résultat!G$9,IF(J4647="No",Résultat!$G$9,Résultat!$G$7)),Résultat!$G$7)),IF(C4647 = "Totale", IF(H4647=1,IF(E4647=0,Résultat!G$8,IF(J4647="No",Résultat!$G$9,Résultat!$G$7)),IF(H4647=2,IF(E4647=0,Résultat!G$9,IF(J4647="No",Résultat!$G$9,Résultat!$G$7)),Résultat!$G$7)),Résultat!$G$7)), "")</f>
        <v/>
      </c>
    </row>
    <row r="4648" spans="1:11" ht="20.100000000000001" customHeight="1">
      <c r="A4648" s="26"/>
      <c r="B4648" s="27"/>
      <c r="C4648" s="11" t="str">
        <f>IF($B4648 &lt;&gt; "",VLOOKUP(MID(B4648,3,5),'Recyclabilité Prod Matx'!C:F,2,FALSE), "")</f>
        <v/>
      </c>
      <c r="D4648" s="11" t="str">
        <f>IF($B4648 &lt;&gt; "",VLOOKUP(MID(B4648,3,5),'Recyclabilité Prod Matx'!C:F,3,FALSE),"")</f>
        <v/>
      </c>
      <c r="E4648" s="11" t="str">
        <f>IF($B4648 &lt;&gt; "",VLOOKUP(MID(B4648,3,5),'Recyclabilité Prod Matx'!C:F,4,FALSE), "")</f>
        <v/>
      </c>
      <c r="F4648" s="12" t="str">
        <f>IF($B4648 &lt;&gt; "", IF(C4648="Totale","",IF(D4648 = 0, "", VLOOKUP(D4648,'Cond Compo'!A:B,2,FALSE))),"")</f>
        <v/>
      </c>
      <c r="G4648" s="28"/>
      <c r="H4648" s="11" t="str">
        <f xml:space="preserve"> IF(C4648="Totale",2,IF($G4648 &lt;&gt; "", IF(D4648 = "E",MATCH(G4648, 'Cond Compo'!D$16:D$18, 0), MATCH(G4648, 'Cond Compo'!C$16:C$19, 0)), ""))</f>
        <v/>
      </c>
      <c r="I4648" s="12" t="str">
        <f>IF($E4648 &lt;&gt; "", IF(E4648 = 0, "", VLOOKUP(E4648,'Cond Perturbation'!A:B,2,FALSE)),"")</f>
        <v/>
      </c>
      <c r="J4648" s="28"/>
      <c r="K4648" s="29" t="str">
        <f>IF($B4648 &lt;&gt; "", IF(C4648="Oui",IF(H4648=1,IF(E4648=0,Résultat!G$8,IF(J4648="No",Résultat!$G$8,Résultat!$G$7)),IF(H4648=2,IF(E4648=0,Résultat!G$9,IF(J4648="No",Résultat!$G$9,Résultat!$G$7)),Résultat!$G$7)),IF(C4648 = "Totale", IF(H4648=1,IF(E4648=0,Résultat!G$8,IF(J4648="No",Résultat!$G$9,Résultat!$G$7)),IF(H4648=2,IF(E4648=0,Résultat!G$9,IF(J4648="No",Résultat!$G$9,Résultat!$G$7)),Résultat!$G$7)),Résultat!$G$7)), "")</f>
        <v/>
      </c>
    </row>
    <row r="4649" spans="1:11" ht="20.100000000000001" customHeight="1">
      <c r="A4649" s="26"/>
      <c r="B4649" s="27"/>
      <c r="C4649" s="11" t="str">
        <f>IF($B4649 &lt;&gt; "",VLOOKUP(MID(B4649,3,5),'Recyclabilité Prod Matx'!C:F,2,FALSE), "")</f>
        <v/>
      </c>
      <c r="D4649" s="11" t="str">
        <f>IF($B4649 &lt;&gt; "",VLOOKUP(MID(B4649,3,5),'Recyclabilité Prod Matx'!C:F,3,FALSE),"")</f>
        <v/>
      </c>
      <c r="E4649" s="11" t="str">
        <f>IF($B4649 &lt;&gt; "",VLOOKUP(MID(B4649,3,5),'Recyclabilité Prod Matx'!C:F,4,FALSE), "")</f>
        <v/>
      </c>
      <c r="F4649" s="12" t="str">
        <f>IF($B4649 &lt;&gt; "", IF(C4649="Totale","",IF(D4649 = 0, "", VLOOKUP(D4649,'Cond Compo'!A:B,2,FALSE))),"")</f>
        <v/>
      </c>
      <c r="G4649" s="28"/>
      <c r="H4649" s="11" t="str">
        <f xml:space="preserve"> IF(C4649="Totale",2,IF($G4649 &lt;&gt; "", IF(D4649 = "E",MATCH(G4649, 'Cond Compo'!D$16:D$18, 0), MATCH(G4649, 'Cond Compo'!C$16:C$19, 0)), ""))</f>
        <v/>
      </c>
      <c r="I4649" s="12" t="str">
        <f>IF($E4649 &lt;&gt; "", IF(E4649 = 0, "", VLOOKUP(E4649,'Cond Perturbation'!A:B,2,FALSE)),"")</f>
        <v/>
      </c>
      <c r="J4649" s="28"/>
      <c r="K4649" s="29" t="str">
        <f>IF($B4649 &lt;&gt; "", IF(C4649="Oui",IF(H4649=1,IF(E4649=0,Résultat!G$8,IF(J4649="No",Résultat!$G$8,Résultat!$G$7)),IF(H4649=2,IF(E4649=0,Résultat!G$9,IF(J4649="No",Résultat!$G$9,Résultat!$G$7)),Résultat!$G$7)),IF(C4649 = "Totale", IF(H4649=1,IF(E4649=0,Résultat!G$8,IF(J4649="No",Résultat!$G$9,Résultat!$G$7)),IF(H4649=2,IF(E4649=0,Résultat!G$9,IF(J4649="No",Résultat!$G$9,Résultat!$G$7)),Résultat!$G$7)),Résultat!$G$7)), "")</f>
        <v/>
      </c>
    </row>
    <row r="4650" spans="1:11" ht="20.100000000000001" customHeight="1">
      <c r="A4650" s="26"/>
      <c r="B4650" s="27"/>
      <c r="C4650" s="11" t="str">
        <f>IF($B4650 &lt;&gt; "",VLOOKUP(MID(B4650,3,5),'Recyclabilité Prod Matx'!C:F,2,FALSE), "")</f>
        <v/>
      </c>
      <c r="D4650" s="11" t="str">
        <f>IF($B4650 &lt;&gt; "",VLOOKUP(MID(B4650,3,5),'Recyclabilité Prod Matx'!C:F,3,FALSE),"")</f>
        <v/>
      </c>
      <c r="E4650" s="11" t="str">
        <f>IF($B4650 &lt;&gt; "",VLOOKUP(MID(B4650,3,5),'Recyclabilité Prod Matx'!C:F,4,FALSE), "")</f>
        <v/>
      </c>
      <c r="F4650" s="12" t="str">
        <f>IF($B4650 &lt;&gt; "", IF(C4650="Totale","",IF(D4650 = 0, "", VLOOKUP(D4650,'Cond Compo'!A:B,2,FALSE))),"")</f>
        <v/>
      </c>
      <c r="G4650" s="28"/>
      <c r="H4650" s="11" t="str">
        <f xml:space="preserve"> IF(C4650="Totale",2,IF($G4650 &lt;&gt; "", IF(D4650 = "E",MATCH(G4650, 'Cond Compo'!D$16:D$18, 0), MATCH(G4650, 'Cond Compo'!C$16:C$19, 0)), ""))</f>
        <v/>
      </c>
      <c r="I4650" s="12" t="str">
        <f>IF($E4650 &lt;&gt; "", IF(E4650 = 0, "", VLOOKUP(E4650,'Cond Perturbation'!A:B,2,FALSE)),"")</f>
        <v/>
      </c>
      <c r="J4650" s="28"/>
      <c r="K4650" s="29" t="str">
        <f>IF($B4650 &lt;&gt; "", IF(C4650="Oui",IF(H4650=1,IF(E4650=0,Résultat!G$8,IF(J4650="No",Résultat!$G$8,Résultat!$G$7)),IF(H4650=2,IF(E4650=0,Résultat!G$9,IF(J4650="No",Résultat!$G$9,Résultat!$G$7)),Résultat!$G$7)),IF(C4650 = "Totale", IF(H4650=1,IF(E4650=0,Résultat!G$8,IF(J4650="No",Résultat!$G$9,Résultat!$G$7)),IF(H4650=2,IF(E4650=0,Résultat!G$9,IF(J4650="No",Résultat!$G$9,Résultat!$G$7)),Résultat!$G$7)),Résultat!$G$7)), "")</f>
        <v/>
      </c>
    </row>
    <row r="4651" spans="1:11" ht="20.100000000000001" customHeight="1">
      <c r="A4651" s="26"/>
      <c r="B4651" s="27"/>
      <c r="C4651" s="11" t="str">
        <f>IF($B4651 &lt;&gt; "",VLOOKUP(MID(B4651,3,5),'Recyclabilité Prod Matx'!C:F,2,FALSE), "")</f>
        <v/>
      </c>
      <c r="D4651" s="11" t="str">
        <f>IF($B4651 &lt;&gt; "",VLOOKUP(MID(B4651,3,5),'Recyclabilité Prod Matx'!C:F,3,FALSE),"")</f>
        <v/>
      </c>
      <c r="E4651" s="11" t="str">
        <f>IF($B4651 &lt;&gt; "",VLOOKUP(MID(B4651,3,5),'Recyclabilité Prod Matx'!C:F,4,FALSE), "")</f>
        <v/>
      </c>
      <c r="F4651" s="12" t="str">
        <f>IF($B4651 &lt;&gt; "", IF(C4651="Totale","",IF(D4651 = 0, "", VLOOKUP(D4651,'Cond Compo'!A:B,2,FALSE))),"")</f>
        <v/>
      </c>
      <c r="G4651" s="28"/>
      <c r="H4651" s="11" t="str">
        <f xml:space="preserve"> IF(C4651="Totale",2,IF($G4651 &lt;&gt; "", IF(D4651 = "E",MATCH(G4651, 'Cond Compo'!D$16:D$18, 0), MATCH(G4651, 'Cond Compo'!C$16:C$19, 0)), ""))</f>
        <v/>
      </c>
      <c r="I4651" s="12" t="str">
        <f>IF($E4651 &lt;&gt; "", IF(E4651 = 0, "", VLOOKUP(E4651,'Cond Perturbation'!A:B,2,FALSE)),"")</f>
        <v/>
      </c>
      <c r="J4651" s="28"/>
      <c r="K4651" s="29" t="str">
        <f>IF($B4651 &lt;&gt; "", IF(C4651="Oui",IF(H4651=1,IF(E4651=0,Résultat!G$8,IF(J4651="No",Résultat!$G$8,Résultat!$G$7)),IF(H4651=2,IF(E4651=0,Résultat!G$9,IF(J4651="No",Résultat!$G$9,Résultat!$G$7)),Résultat!$G$7)),IF(C4651 = "Totale", IF(H4651=1,IF(E4651=0,Résultat!G$8,IF(J4651="No",Résultat!$G$9,Résultat!$G$7)),IF(H4651=2,IF(E4651=0,Résultat!G$9,IF(J4651="No",Résultat!$G$9,Résultat!$G$7)),Résultat!$G$7)),Résultat!$G$7)), "")</f>
        <v/>
      </c>
    </row>
    <row r="4652" spans="1:11" ht="20.100000000000001" customHeight="1">
      <c r="A4652" s="26"/>
      <c r="B4652" s="27"/>
      <c r="C4652" s="11" t="str">
        <f>IF($B4652 &lt;&gt; "",VLOOKUP(MID(B4652,3,5),'Recyclabilité Prod Matx'!C:F,2,FALSE), "")</f>
        <v/>
      </c>
      <c r="D4652" s="11" t="str">
        <f>IF($B4652 &lt;&gt; "",VLOOKUP(MID(B4652,3,5),'Recyclabilité Prod Matx'!C:F,3,FALSE),"")</f>
        <v/>
      </c>
      <c r="E4652" s="11" t="str">
        <f>IF($B4652 &lt;&gt; "",VLOOKUP(MID(B4652,3,5),'Recyclabilité Prod Matx'!C:F,4,FALSE), "")</f>
        <v/>
      </c>
      <c r="F4652" s="12" t="str">
        <f>IF($B4652 &lt;&gt; "", IF(C4652="Totale","",IF(D4652 = 0, "", VLOOKUP(D4652,'Cond Compo'!A:B,2,FALSE))),"")</f>
        <v/>
      </c>
      <c r="G4652" s="28"/>
      <c r="H4652" s="11" t="str">
        <f xml:space="preserve"> IF(C4652="Totale",2,IF($G4652 &lt;&gt; "", IF(D4652 = "E",MATCH(G4652, 'Cond Compo'!D$16:D$18, 0), MATCH(G4652, 'Cond Compo'!C$16:C$19, 0)), ""))</f>
        <v/>
      </c>
      <c r="I4652" s="12" t="str">
        <f>IF($E4652 &lt;&gt; "", IF(E4652 = 0, "", VLOOKUP(E4652,'Cond Perturbation'!A:B,2,FALSE)),"")</f>
        <v/>
      </c>
      <c r="J4652" s="28"/>
      <c r="K4652" s="29" t="str">
        <f>IF($B4652 &lt;&gt; "", IF(C4652="Oui",IF(H4652=1,IF(E4652=0,Résultat!G$8,IF(J4652="No",Résultat!$G$8,Résultat!$G$7)),IF(H4652=2,IF(E4652=0,Résultat!G$9,IF(J4652="No",Résultat!$G$9,Résultat!$G$7)),Résultat!$G$7)),IF(C4652 = "Totale", IF(H4652=1,IF(E4652=0,Résultat!G$8,IF(J4652="No",Résultat!$G$9,Résultat!$G$7)),IF(H4652=2,IF(E4652=0,Résultat!G$9,IF(J4652="No",Résultat!$G$9,Résultat!$G$7)),Résultat!$G$7)),Résultat!$G$7)), "")</f>
        <v/>
      </c>
    </row>
    <row r="4653" spans="1:11" ht="20.100000000000001" customHeight="1">
      <c r="A4653" s="26"/>
      <c r="B4653" s="27"/>
      <c r="C4653" s="11" t="str">
        <f>IF($B4653 &lt;&gt; "",VLOOKUP(MID(B4653,3,5),'Recyclabilité Prod Matx'!C:F,2,FALSE), "")</f>
        <v/>
      </c>
      <c r="D4653" s="11" t="str">
        <f>IF($B4653 &lt;&gt; "",VLOOKUP(MID(B4653,3,5),'Recyclabilité Prod Matx'!C:F,3,FALSE),"")</f>
        <v/>
      </c>
      <c r="E4653" s="11" t="str">
        <f>IF($B4653 &lt;&gt; "",VLOOKUP(MID(B4653,3,5),'Recyclabilité Prod Matx'!C:F,4,FALSE), "")</f>
        <v/>
      </c>
      <c r="F4653" s="12" t="str">
        <f>IF($B4653 &lt;&gt; "", IF(C4653="Totale","",IF(D4653 = 0, "", VLOOKUP(D4653,'Cond Compo'!A:B,2,FALSE))),"")</f>
        <v/>
      </c>
      <c r="G4653" s="28"/>
      <c r="H4653" s="11" t="str">
        <f xml:space="preserve"> IF(C4653="Totale",2,IF($G4653 &lt;&gt; "", IF(D4653 = "E",MATCH(G4653, 'Cond Compo'!D$16:D$18, 0), MATCH(G4653, 'Cond Compo'!C$16:C$19, 0)), ""))</f>
        <v/>
      </c>
      <c r="I4653" s="12" t="str">
        <f>IF($E4653 &lt;&gt; "", IF(E4653 = 0, "", VLOOKUP(E4653,'Cond Perturbation'!A:B,2,FALSE)),"")</f>
        <v/>
      </c>
      <c r="J4653" s="28"/>
      <c r="K4653" s="29" t="str">
        <f>IF($B4653 &lt;&gt; "", IF(C4653="Oui",IF(H4653=1,IF(E4653=0,Résultat!G$8,IF(J4653="No",Résultat!$G$8,Résultat!$G$7)),IF(H4653=2,IF(E4653=0,Résultat!G$9,IF(J4653="No",Résultat!$G$9,Résultat!$G$7)),Résultat!$G$7)),IF(C4653 = "Totale", IF(H4653=1,IF(E4653=0,Résultat!G$8,IF(J4653="No",Résultat!$G$9,Résultat!$G$7)),IF(H4653=2,IF(E4653=0,Résultat!G$9,IF(J4653="No",Résultat!$G$9,Résultat!$G$7)),Résultat!$G$7)),Résultat!$G$7)), "")</f>
        <v/>
      </c>
    </row>
    <row r="4654" spans="1:11" ht="20.100000000000001" customHeight="1">
      <c r="A4654" s="26"/>
      <c r="B4654" s="27"/>
      <c r="C4654" s="11" t="str">
        <f>IF($B4654 &lt;&gt; "",VLOOKUP(MID(B4654,3,5),'Recyclabilité Prod Matx'!C:F,2,FALSE), "")</f>
        <v/>
      </c>
      <c r="D4654" s="11" t="str">
        <f>IF($B4654 &lt;&gt; "",VLOOKUP(MID(B4654,3,5),'Recyclabilité Prod Matx'!C:F,3,FALSE),"")</f>
        <v/>
      </c>
      <c r="E4654" s="11" t="str">
        <f>IF($B4654 &lt;&gt; "",VLOOKUP(MID(B4654,3,5),'Recyclabilité Prod Matx'!C:F,4,FALSE), "")</f>
        <v/>
      </c>
      <c r="F4654" s="12" t="str">
        <f>IF($B4654 &lt;&gt; "", IF(C4654="Totale","",IF(D4654 = 0, "", VLOOKUP(D4654,'Cond Compo'!A:B,2,FALSE))),"")</f>
        <v/>
      </c>
      <c r="G4654" s="28"/>
      <c r="H4654" s="11" t="str">
        <f xml:space="preserve"> IF(C4654="Totale",2,IF($G4654 &lt;&gt; "", IF(D4654 = "E",MATCH(G4654, 'Cond Compo'!D$16:D$18, 0), MATCH(G4654, 'Cond Compo'!C$16:C$19, 0)), ""))</f>
        <v/>
      </c>
      <c r="I4654" s="12" t="str">
        <f>IF($E4654 &lt;&gt; "", IF(E4654 = 0, "", VLOOKUP(E4654,'Cond Perturbation'!A:B,2,FALSE)),"")</f>
        <v/>
      </c>
      <c r="J4654" s="28"/>
      <c r="K4654" s="29" t="str">
        <f>IF($B4654 &lt;&gt; "", IF(C4654="Oui",IF(H4654=1,IF(E4654=0,Résultat!G$8,IF(J4654="No",Résultat!$G$8,Résultat!$G$7)),IF(H4654=2,IF(E4654=0,Résultat!G$9,IF(J4654="No",Résultat!$G$9,Résultat!$G$7)),Résultat!$G$7)),IF(C4654 = "Totale", IF(H4654=1,IF(E4654=0,Résultat!G$8,IF(J4654="No",Résultat!$G$9,Résultat!$G$7)),IF(H4654=2,IF(E4654=0,Résultat!G$9,IF(J4654="No",Résultat!$G$9,Résultat!$G$7)),Résultat!$G$7)),Résultat!$G$7)), "")</f>
        <v/>
      </c>
    </row>
    <row r="4655" spans="1:11" ht="20.100000000000001" customHeight="1">
      <c r="A4655" s="26"/>
      <c r="B4655" s="27"/>
      <c r="C4655" s="11" t="str">
        <f>IF($B4655 &lt;&gt; "",VLOOKUP(MID(B4655,3,5),'Recyclabilité Prod Matx'!C:F,2,FALSE), "")</f>
        <v/>
      </c>
      <c r="D4655" s="11" t="str">
        <f>IF($B4655 &lt;&gt; "",VLOOKUP(MID(B4655,3,5),'Recyclabilité Prod Matx'!C:F,3,FALSE),"")</f>
        <v/>
      </c>
      <c r="E4655" s="11" t="str">
        <f>IF($B4655 &lt;&gt; "",VLOOKUP(MID(B4655,3,5),'Recyclabilité Prod Matx'!C:F,4,FALSE), "")</f>
        <v/>
      </c>
      <c r="F4655" s="12" t="str">
        <f>IF($B4655 &lt;&gt; "", IF(C4655="Totale","",IF(D4655 = 0, "", VLOOKUP(D4655,'Cond Compo'!A:B,2,FALSE))),"")</f>
        <v/>
      </c>
      <c r="G4655" s="28"/>
      <c r="H4655" s="11" t="str">
        <f xml:space="preserve"> IF(C4655="Totale",2,IF($G4655 &lt;&gt; "", IF(D4655 = "E",MATCH(G4655, 'Cond Compo'!D$16:D$18, 0), MATCH(G4655, 'Cond Compo'!C$16:C$19, 0)), ""))</f>
        <v/>
      </c>
      <c r="I4655" s="12" t="str">
        <f>IF($E4655 &lt;&gt; "", IF(E4655 = 0, "", VLOOKUP(E4655,'Cond Perturbation'!A:B,2,FALSE)),"")</f>
        <v/>
      </c>
      <c r="J4655" s="28"/>
      <c r="K4655" s="29" t="str">
        <f>IF($B4655 &lt;&gt; "", IF(C4655="Oui",IF(H4655=1,IF(E4655=0,Résultat!G$8,IF(J4655="No",Résultat!$G$8,Résultat!$G$7)),IF(H4655=2,IF(E4655=0,Résultat!G$9,IF(J4655="No",Résultat!$G$9,Résultat!$G$7)),Résultat!$G$7)),IF(C4655 = "Totale", IF(H4655=1,IF(E4655=0,Résultat!G$8,IF(J4655="No",Résultat!$G$9,Résultat!$G$7)),IF(H4655=2,IF(E4655=0,Résultat!G$9,IF(J4655="No",Résultat!$G$9,Résultat!$G$7)),Résultat!$G$7)),Résultat!$G$7)), "")</f>
        <v/>
      </c>
    </row>
    <row r="4656" spans="1:11" ht="20.100000000000001" customHeight="1">
      <c r="A4656" s="26"/>
      <c r="B4656" s="27"/>
      <c r="C4656" s="11" t="str">
        <f>IF($B4656 &lt;&gt; "",VLOOKUP(MID(B4656,3,5),'Recyclabilité Prod Matx'!C:F,2,FALSE), "")</f>
        <v/>
      </c>
      <c r="D4656" s="11" t="str">
        <f>IF($B4656 &lt;&gt; "",VLOOKUP(MID(B4656,3,5),'Recyclabilité Prod Matx'!C:F,3,FALSE),"")</f>
        <v/>
      </c>
      <c r="E4656" s="11" t="str">
        <f>IF($B4656 &lt;&gt; "",VLOOKUP(MID(B4656,3,5),'Recyclabilité Prod Matx'!C:F,4,FALSE), "")</f>
        <v/>
      </c>
      <c r="F4656" s="12" t="str">
        <f>IF($B4656 &lt;&gt; "", IF(C4656="Totale","",IF(D4656 = 0, "", VLOOKUP(D4656,'Cond Compo'!A:B,2,FALSE))),"")</f>
        <v/>
      </c>
      <c r="G4656" s="28"/>
      <c r="H4656" s="11" t="str">
        <f xml:space="preserve"> IF(C4656="Totale",2,IF($G4656 &lt;&gt; "", IF(D4656 = "E",MATCH(G4656, 'Cond Compo'!D$16:D$18, 0), MATCH(G4656, 'Cond Compo'!C$16:C$19, 0)), ""))</f>
        <v/>
      </c>
      <c r="I4656" s="12" t="str">
        <f>IF($E4656 &lt;&gt; "", IF(E4656 = 0, "", VLOOKUP(E4656,'Cond Perturbation'!A:B,2,FALSE)),"")</f>
        <v/>
      </c>
      <c r="J4656" s="28"/>
      <c r="K4656" s="29" t="str">
        <f>IF($B4656 &lt;&gt; "", IF(C4656="Oui",IF(H4656=1,IF(E4656=0,Résultat!G$8,IF(J4656="No",Résultat!$G$8,Résultat!$G$7)),IF(H4656=2,IF(E4656=0,Résultat!G$9,IF(J4656="No",Résultat!$G$9,Résultat!$G$7)),Résultat!$G$7)),IF(C4656 = "Totale", IF(H4656=1,IF(E4656=0,Résultat!G$8,IF(J4656="No",Résultat!$G$9,Résultat!$G$7)),IF(H4656=2,IF(E4656=0,Résultat!G$9,IF(J4656="No",Résultat!$G$9,Résultat!$G$7)),Résultat!$G$7)),Résultat!$G$7)), "")</f>
        <v/>
      </c>
    </row>
    <row r="4657" spans="1:11" ht="20.100000000000001" customHeight="1">
      <c r="A4657" s="26"/>
      <c r="B4657" s="27"/>
      <c r="C4657" s="11" t="str">
        <f>IF($B4657 &lt;&gt; "",VLOOKUP(MID(B4657,3,5),'Recyclabilité Prod Matx'!C:F,2,FALSE), "")</f>
        <v/>
      </c>
      <c r="D4657" s="11" t="str">
        <f>IF($B4657 &lt;&gt; "",VLOOKUP(MID(B4657,3,5),'Recyclabilité Prod Matx'!C:F,3,FALSE),"")</f>
        <v/>
      </c>
      <c r="E4657" s="11" t="str">
        <f>IF($B4657 &lt;&gt; "",VLOOKUP(MID(B4657,3,5),'Recyclabilité Prod Matx'!C:F,4,FALSE), "")</f>
        <v/>
      </c>
      <c r="F4657" s="12" t="str">
        <f>IF($B4657 &lt;&gt; "", IF(C4657="Totale","",IF(D4657 = 0, "", VLOOKUP(D4657,'Cond Compo'!A:B,2,FALSE))),"")</f>
        <v/>
      </c>
      <c r="G4657" s="28"/>
      <c r="H4657" s="11" t="str">
        <f xml:space="preserve"> IF(C4657="Totale",2,IF($G4657 &lt;&gt; "", IF(D4657 = "E",MATCH(G4657, 'Cond Compo'!D$16:D$18, 0), MATCH(G4657, 'Cond Compo'!C$16:C$19, 0)), ""))</f>
        <v/>
      </c>
      <c r="I4657" s="12" t="str">
        <f>IF($E4657 &lt;&gt; "", IF(E4657 = 0, "", VLOOKUP(E4657,'Cond Perturbation'!A:B,2,FALSE)),"")</f>
        <v/>
      </c>
      <c r="J4657" s="28"/>
      <c r="K4657" s="29" t="str">
        <f>IF($B4657 &lt;&gt; "", IF(C4657="Oui",IF(H4657=1,IF(E4657=0,Résultat!G$8,IF(J4657="No",Résultat!$G$8,Résultat!$G$7)),IF(H4657=2,IF(E4657=0,Résultat!G$9,IF(J4657="No",Résultat!$G$9,Résultat!$G$7)),Résultat!$G$7)),IF(C4657 = "Totale", IF(H4657=1,IF(E4657=0,Résultat!G$8,IF(J4657="No",Résultat!$G$9,Résultat!$G$7)),IF(H4657=2,IF(E4657=0,Résultat!G$9,IF(J4657="No",Résultat!$G$9,Résultat!$G$7)),Résultat!$G$7)),Résultat!$G$7)), "")</f>
        <v/>
      </c>
    </row>
    <row r="4658" spans="1:11" ht="20.100000000000001" customHeight="1">
      <c r="A4658" s="26"/>
      <c r="B4658" s="27"/>
      <c r="C4658" s="11" t="str">
        <f>IF($B4658 &lt;&gt; "",VLOOKUP(MID(B4658,3,5),'Recyclabilité Prod Matx'!C:F,2,FALSE), "")</f>
        <v/>
      </c>
      <c r="D4658" s="11" t="str">
        <f>IF($B4658 &lt;&gt; "",VLOOKUP(MID(B4658,3,5),'Recyclabilité Prod Matx'!C:F,3,FALSE),"")</f>
        <v/>
      </c>
      <c r="E4658" s="11" t="str">
        <f>IF($B4658 &lt;&gt; "",VLOOKUP(MID(B4658,3,5),'Recyclabilité Prod Matx'!C:F,4,FALSE), "")</f>
        <v/>
      </c>
      <c r="F4658" s="12" t="str">
        <f>IF($B4658 &lt;&gt; "", IF(C4658="Totale","",IF(D4658 = 0, "", VLOOKUP(D4658,'Cond Compo'!A:B,2,FALSE))),"")</f>
        <v/>
      </c>
      <c r="G4658" s="28"/>
      <c r="H4658" s="11" t="str">
        <f xml:space="preserve"> IF(C4658="Totale",2,IF($G4658 &lt;&gt; "", IF(D4658 = "E",MATCH(G4658, 'Cond Compo'!D$16:D$18, 0), MATCH(G4658, 'Cond Compo'!C$16:C$19, 0)), ""))</f>
        <v/>
      </c>
      <c r="I4658" s="12" t="str">
        <f>IF($E4658 &lt;&gt; "", IF(E4658 = 0, "", VLOOKUP(E4658,'Cond Perturbation'!A:B,2,FALSE)),"")</f>
        <v/>
      </c>
      <c r="J4658" s="28"/>
      <c r="K4658" s="29" t="str">
        <f>IF($B4658 &lt;&gt; "", IF(C4658="Oui",IF(H4658=1,IF(E4658=0,Résultat!G$8,IF(J4658="No",Résultat!$G$8,Résultat!$G$7)),IF(H4658=2,IF(E4658=0,Résultat!G$9,IF(J4658="No",Résultat!$G$9,Résultat!$G$7)),Résultat!$G$7)),IF(C4658 = "Totale", IF(H4658=1,IF(E4658=0,Résultat!G$8,IF(J4658="No",Résultat!$G$9,Résultat!$G$7)),IF(H4658=2,IF(E4658=0,Résultat!G$9,IF(J4658="No",Résultat!$G$9,Résultat!$G$7)),Résultat!$G$7)),Résultat!$G$7)), "")</f>
        <v/>
      </c>
    </row>
    <row r="4659" spans="1:11" ht="20.100000000000001" customHeight="1">
      <c r="A4659" s="26"/>
      <c r="B4659" s="27"/>
      <c r="C4659" s="11" t="str">
        <f>IF($B4659 &lt;&gt; "",VLOOKUP(MID(B4659,3,5),'Recyclabilité Prod Matx'!C:F,2,FALSE), "")</f>
        <v/>
      </c>
      <c r="D4659" s="11" t="str">
        <f>IF($B4659 &lt;&gt; "",VLOOKUP(MID(B4659,3,5),'Recyclabilité Prod Matx'!C:F,3,FALSE),"")</f>
        <v/>
      </c>
      <c r="E4659" s="11" t="str">
        <f>IF($B4659 &lt;&gt; "",VLOOKUP(MID(B4659,3,5),'Recyclabilité Prod Matx'!C:F,4,FALSE), "")</f>
        <v/>
      </c>
      <c r="F4659" s="12" t="str">
        <f>IF($B4659 &lt;&gt; "", IF(C4659="Totale","",IF(D4659 = 0, "", VLOOKUP(D4659,'Cond Compo'!A:B,2,FALSE))),"")</f>
        <v/>
      </c>
      <c r="G4659" s="28"/>
      <c r="H4659" s="11" t="str">
        <f xml:space="preserve"> IF(C4659="Totale",2,IF($G4659 &lt;&gt; "", IF(D4659 = "E",MATCH(G4659, 'Cond Compo'!D$16:D$18, 0), MATCH(G4659, 'Cond Compo'!C$16:C$19, 0)), ""))</f>
        <v/>
      </c>
      <c r="I4659" s="12" t="str">
        <f>IF($E4659 &lt;&gt; "", IF(E4659 = 0, "", VLOOKUP(E4659,'Cond Perturbation'!A:B,2,FALSE)),"")</f>
        <v/>
      </c>
      <c r="J4659" s="28"/>
      <c r="K4659" s="29" t="str">
        <f>IF($B4659 &lt;&gt; "", IF(C4659="Oui",IF(H4659=1,IF(E4659=0,Résultat!G$8,IF(J4659="No",Résultat!$G$8,Résultat!$G$7)),IF(H4659=2,IF(E4659=0,Résultat!G$9,IF(J4659="No",Résultat!$G$9,Résultat!$G$7)),Résultat!$G$7)),IF(C4659 = "Totale", IF(H4659=1,IF(E4659=0,Résultat!G$8,IF(J4659="No",Résultat!$G$9,Résultat!$G$7)),IF(H4659=2,IF(E4659=0,Résultat!G$9,IF(J4659="No",Résultat!$G$9,Résultat!$G$7)),Résultat!$G$7)),Résultat!$G$7)), "")</f>
        <v/>
      </c>
    </row>
    <row r="4660" spans="1:11" ht="20.100000000000001" customHeight="1">
      <c r="A4660" s="26"/>
      <c r="B4660" s="27"/>
      <c r="C4660" s="11" t="str">
        <f>IF($B4660 &lt;&gt; "",VLOOKUP(MID(B4660,3,5),'Recyclabilité Prod Matx'!C:F,2,FALSE), "")</f>
        <v/>
      </c>
      <c r="D4660" s="11" t="str">
        <f>IF($B4660 &lt;&gt; "",VLOOKUP(MID(B4660,3,5),'Recyclabilité Prod Matx'!C:F,3,FALSE),"")</f>
        <v/>
      </c>
      <c r="E4660" s="11" t="str">
        <f>IF($B4660 &lt;&gt; "",VLOOKUP(MID(B4660,3,5),'Recyclabilité Prod Matx'!C:F,4,FALSE), "")</f>
        <v/>
      </c>
      <c r="F4660" s="12" t="str">
        <f>IF($B4660 &lt;&gt; "", IF(C4660="Totale","",IF(D4660 = 0, "", VLOOKUP(D4660,'Cond Compo'!A:B,2,FALSE))),"")</f>
        <v/>
      </c>
      <c r="G4660" s="28"/>
      <c r="H4660" s="11" t="str">
        <f xml:space="preserve"> IF(C4660="Totale",2,IF($G4660 &lt;&gt; "", IF(D4660 = "E",MATCH(G4660, 'Cond Compo'!D$16:D$18, 0), MATCH(G4660, 'Cond Compo'!C$16:C$19, 0)), ""))</f>
        <v/>
      </c>
      <c r="I4660" s="12" t="str">
        <f>IF($E4660 &lt;&gt; "", IF(E4660 = 0, "", VLOOKUP(E4660,'Cond Perturbation'!A:B,2,FALSE)),"")</f>
        <v/>
      </c>
      <c r="J4660" s="28"/>
      <c r="K4660" s="29" t="str">
        <f>IF($B4660 &lt;&gt; "", IF(C4660="Oui",IF(H4660=1,IF(E4660=0,Résultat!G$8,IF(J4660="No",Résultat!$G$8,Résultat!$G$7)),IF(H4660=2,IF(E4660=0,Résultat!G$9,IF(J4660="No",Résultat!$G$9,Résultat!$G$7)),Résultat!$G$7)),IF(C4660 = "Totale", IF(H4660=1,IF(E4660=0,Résultat!G$8,IF(J4660="No",Résultat!$G$9,Résultat!$G$7)),IF(H4660=2,IF(E4660=0,Résultat!G$9,IF(J4660="No",Résultat!$G$9,Résultat!$G$7)),Résultat!$G$7)),Résultat!$G$7)), "")</f>
        <v/>
      </c>
    </row>
    <row r="4661" spans="1:11" ht="20.100000000000001" customHeight="1">
      <c r="A4661" s="26"/>
      <c r="B4661" s="27"/>
      <c r="C4661" s="11" t="str">
        <f>IF($B4661 &lt;&gt; "",VLOOKUP(MID(B4661,3,5),'Recyclabilité Prod Matx'!C:F,2,FALSE), "")</f>
        <v/>
      </c>
      <c r="D4661" s="11" t="str">
        <f>IF($B4661 &lt;&gt; "",VLOOKUP(MID(B4661,3,5),'Recyclabilité Prod Matx'!C:F,3,FALSE),"")</f>
        <v/>
      </c>
      <c r="E4661" s="11" t="str">
        <f>IF($B4661 &lt;&gt; "",VLOOKUP(MID(B4661,3,5),'Recyclabilité Prod Matx'!C:F,4,FALSE), "")</f>
        <v/>
      </c>
      <c r="F4661" s="12" t="str">
        <f>IF($B4661 &lt;&gt; "", IF(C4661="Totale","",IF(D4661 = 0, "", VLOOKUP(D4661,'Cond Compo'!A:B,2,FALSE))),"")</f>
        <v/>
      </c>
      <c r="G4661" s="28"/>
      <c r="H4661" s="11" t="str">
        <f xml:space="preserve"> IF(C4661="Totale",2,IF($G4661 &lt;&gt; "", IF(D4661 = "E",MATCH(G4661, 'Cond Compo'!D$16:D$18, 0), MATCH(G4661, 'Cond Compo'!C$16:C$19, 0)), ""))</f>
        <v/>
      </c>
      <c r="I4661" s="12" t="str">
        <f>IF($E4661 &lt;&gt; "", IF(E4661 = 0, "", VLOOKUP(E4661,'Cond Perturbation'!A:B,2,FALSE)),"")</f>
        <v/>
      </c>
      <c r="J4661" s="28"/>
      <c r="K4661" s="29" t="str">
        <f>IF($B4661 &lt;&gt; "", IF(C4661="Oui",IF(H4661=1,IF(E4661=0,Résultat!G$8,IF(J4661="No",Résultat!$G$8,Résultat!$G$7)),IF(H4661=2,IF(E4661=0,Résultat!G$9,IF(J4661="No",Résultat!$G$9,Résultat!$G$7)),Résultat!$G$7)),IF(C4661 = "Totale", IF(H4661=1,IF(E4661=0,Résultat!G$8,IF(J4661="No",Résultat!$G$9,Résultat!$G$7)),IF(H4661=2,IF(E4661=0,Résultat!G$9,IF(J4661="No",Résultat!$G$9,Résultat!$G$7)),Résultat!$G$7)),Résultat!$G$7)), "")</f>
        <v/>
      </c>
    </row>
    <row r="4662" spans="1:11" ht="20.100000000000001" customHeight="1">
      <c r="A4662" s="26"/>
      <c r="B4662" s="27"/>
      <c r="C4662" s="11" t="str">
        <f>IF($B4662 &lt;&gt; "",VLOOKUP(MID(B4662,3,5),'Recyclabilité Prod Matx'!C:F,2,FALSE), "")</f>
        <v/>
      </c>
      <c r="D4662" s="11" t="str">
        <f>IF($B4662 &lt;&gt; "",VLOOKUP(MID(B4662,3,5),'Recyclabilité Prod Matx'!C:F,3,FALSE),"")</f>
        <v/>
      </c>
      <c r="E4662" s="11" t="str">
        <f>IF($B4662 &lt;&gt; "",VLOOKUP(MID(B4662,3,5),'Recyclabilité Prod Matx'!C:F,4,FALSE), "")</f>
        <v/>
      </c>
      <c r="F4662" s="12" t="str">
        <f>IF($B4662 &lt;&gt; "", IF(C4662="Totale","",IF(D4662 = 0, "", VLOOKUP(D4662,'Cond Compo'!A:B,2,FALSE))),"")</f>
        <v/>
      </c>
      <c r="G4662" s="28"/>
      <c r="H4662" s="11" t="str">
        <f xml:space="preserve"> IF(C4662="Totale",2,IF($G4662 &lt;&gt; "", IF(D4662 = "E",MATCH(G4662, 'Cond Compo'!D$16:D$18, 0), MATCH(G4662, 'Cond Compo'!C$16:C$19, 0)), ""))</f>
        <v/>
      </c>
      <c r="I4662" s="12" t="str">
        <f>IF($E4662 &lt;&gt; "", IF(E4662 = 0, "", VLOOKUP(E4662,'Cond Perturbation'!A:B,2,FALSE)),"")</f>
        <v/>
      </c>
      <c r="J4662" s="28"/>
      <c r="K4662" s="29" t="str">
        <f>IF($B4662 &lt;&gt; "", IF(C4662="Oui",IF(H4662=1,IF(E4662=0,Résultat!G$8,IF(J4662="No",Résultat!$G$8,Résultat!$G$7)),IF(H4662=2,IF(E4662=0,Résultat!G$9,IF(J4662="No",Résultat!$G$9,Résultat!$G$7)),Résultat!$G$7)),IF(C4662 = "Totale", IF(H4662=1,IF(E4662=0,Résultat!G$8,IF(J4662="No",Résultat!$G$9,Résultat!$G$7)),IF(H4662=2,IF(E4662=0,Résultat!G$9,IF(J4662="No",Résultat!$G$9,Résultat!$G$7)),Résultat!$G$7)),Résultat!$G$7)), "")</f>
        <v/>
      </c>
    </row>
    <row r="4663" spans="1:11" ht="20.100000000000001" customHeight="1">
      <c r="A4663" s="26"/>
      <c r="B4663" s="27"/>
      <c r="C4663" s="11" t="str">
        <f>IF($B4663 &lt;&gt; "",VLOOKUP(MID(B4663,3,5),'Recyclabilité Prod Matx'!C:F,2,FALSE), "")</f>
        <v/>
      </c>
      <c r="D4663" s="11" t="str">
        <f>IF($B4663 &lt;&gt; "",VLOOKUP(MID(B4663,3,5),'Recyclabilité Prod Matx'!C:F,3,FALSE),"")</f>
        <v/>
      </c>
      <c r="E4663" s="11" t="str">
        <f>IF($B4663 &lt;&gt; "",VLOOKUP(MID(B4663,3,5),'Recyclabilité Prod Matx'!C:F,4,FALSE), "")</f>
        <v/>
      </c>
      <c r="F4663" s="12" t="str">
        <f>IF($B4663 &lt;&gt; "", IF(C4663="Totale","",IF(D4663 = 0, "", VLOOKUP(D4663,'Cond Compo'!A:B,2,FALSE))),"")</f>
        <v/>
      </c>
      <c r="G4663" s="28"/>
      <c r="H4663" s="11" t="str">
        <f xml:space="preserve"> IF(C4663="Totale",2,IF($G4663 &lt;&gt; "", IF(D4663 = "E",MATCH(G4663, 'Cond Compo'!D$16:D$18, 0), MATCH(G4663, 'Cond Compo'!C$16:C$19, 0)), ""))</f>
        <v/>
      </c>
      <c r="I4663" s="12" t="str">
        <f>IF($E4663 &lt;&gt; "", IF(E4663 = 0, "", VLOOKUP(E4663,'Cond Perturbation'!A:B,2,FALSE)),"")</f>
        <v/>
      </c>
      <c r="J4663" s="28"/>
      <c r="K4663" s="29" t="str">
        <f>IF($B4663 &lt;&gt; "", IF(C4663="Oui",IF(H4663=1,IF(E4663=0,Résultat!G$8,IF(J4663="No",Résultat!$G$8,Résultat!$G$7)),IF(H4663=2,IF(E4663=0,Résultat!G$9,IF(J4663="No",Résultat!$G$9,Résultat!$G$7)),Résultat!$G$7)),IF(C4663 = "Totale", IF(H4663=1,IF(E4663=0,Résultat!G$8,IF(J4663="No",Résultat!$G$9,Résultat!$G$7)),IF(H4663=2,IF(E4663=0,Résultat!G$9,IF(J4663="No",Résultat!$G$9,Résultat!$G$7)),Résultat!$G$7)),Résultat!$G$7)), "")</f>
        <v/>
      </c>
    </row>
    <row r="4664" spans="1:11" ht="20.100000000000001" customHeight="1">
      <c r="A4664" s="26"/>
      <c r="B4664" s="27"/>
      <c r="C4664" s="11" t="str">
        <f>IF($B4664 &lt;&gt; "",VLOOKUP(MID(B4664,3,5),'Recyclabilité Prod Matx'!C:F,2,FALSE), "")</f>
        <v/>
      </c>
      <c r="D4664" s="11" t="str">
        <f>IF($B4664 &lt;&gt; "",VLOOKUP(MID(B4664,3,5),'Recyclabilité Prod Matx'!C:F,3,FALSE),"")</f>
        <v/>
      </c>
      <c r="E4664" s="11" t="str">
        <f>IF($B4664 &lt;&gt; "",VLOOKUP(MID(B4664,3,5),'Recyclabilité Prod Matx'!C:F,4,FALSE), "")</f>
        <v/>
      </c>
      <c r="F4664" s="12" t="str">
        <f>IF($B4664 &lt;&gt; "", IF(C4664="Totale","",IF(D4664 = 0, "", VLOOKUP(D4664,'Cond Compo'!A:B,2,FALSE))),"")</f>
        <v/>
      </c>
      <c r="G4664" s="28"/>
      <c r="H4664" s="11" t="str">
        <f xml:space="preserve"> IF(C4664="Totale",2,IF($G4664 &lt;&gt; "", IF(D4664 = "E",MATCH(G4664, 'Cond Compo'!D$16:D$18, 0), MATCH(G4664, 'Cond Compo'!C$16:C$19, 0)), ""))</f>
        <v/>
      </c>
      <c r="I4664" s="12" t="str">
        <f>IF($E4664 &lt;&gt; "", IF(E4664 = 0, "", VLOOKUP(E4664,'Cond Perturbation'!A:B,2,FALSE)),"")</f>
        <v/>
      </c>
      <c r="J4664" s="28"/>
      <c r="K4664" s="29" t="str">
        <f>IF($B4664 &lt;&gt; "", IF(C4664="Oui",IF(H4664=1,IF(E4664=0,Résultat!G$8,IF(J4664="No",Résultat!$G$8,Résultat!$G$7)),IF(H4664=2,IF(E4664=0,Résultat!G$9,IF(J4664="No",Résultat!$G$9,Résultat!$G$7)),Résultat!$G$7)),IF(C4664 = "Totale", IF(H4664=1,IF(E4664=0,Résultat!G$8,IF(J4664="No",Résultat!$G$9,Résultat!$G$7)),IF(H4664=2,IF(E4664=0,Résultat!G$9,IF(J4664="No",Résultat!$G$9,Résultat!$G$7)),Résultat!$G$7)),Résultat!$G$7)), "")</f>
        <v/>
      </c>
    </row>
    <row r="4665" spans="1:11" ht="20.100000000000001" customHeight="1">
      <c r="A4665" s="26"/>
      <c r="B4665" s="27"/>
      <c r="C4665" s="11" t="str">
        <f>IF($B4665 &lt;&gt; "",VLOOKUP(MID(B4665,3,5),'Recyclabilité Prod Matx'!C:F,2,FALSE), "")</f>
        <v/>
      </c>
      <c r="D4665" s="11" t="str">
        <f>IF($B4665 &lt;&gt; "",VLOOKUP(MID(B4665,3,5),'Recyclabilité Prod Matx'!C:F,3,FALSE),"")</f>
        <v/>
      </c>
      <c r="E4665" s="11" t="str">
        <f>IF($B4665 &lt;&gt; "",VLOOKUP(MID(B4665,3,5),'Recyclabilité Prod Matx'!C:F,4,FALSE), "")</f>
        <v/>
      </c>
      <c r="F4665" s="12" t="str">
        <f>IF($B4665 &lt;&gt; "", IF(C4665="Totale","",IF(D4665 = 0, "", VLOOKUP(D4665,'Cond Compo'!A:B,2,FALSE))),"")</f>
        <v/>
      </c>
      <c r="G4665" s="28"/>
      <c r="H4665" s="11" t="str">
        <f xml:space="preserve"> IF(C4665="Totale",2,IF($G4665 &lt;&gt; "", IF(D4665 = "E",MATCH(G4665, 'Cond Compo'!D$16:D$18, 0), MATCH(G4665, 'Cond Compo'!C$16:C$19, 0)), ""))</f>
        <v/>
      </c>
      <c r="I4665" s="12" t="str">
        <f>IF($E4665 &lt;&gt; "", IF(E4665 = 0, "", VLOOKUP(E4665,'Cond Perturbation'!A:B,2,FALSE)),"")</f>
        <v/>
      </c>
      <c r="J4665" s="28"/>
      <c r="K4665" s="29" t="str">
        <f>IF($B4665 &lt;&gt; "", IF(C4665="Oui",IF(H4665=1,IF(E4665=0,Résultat!G$8,IF(J4665="No",Résultat!$G$8,Résultat!$G$7)),IF(H4665=2,IF(E4665=0,Résultat!G$9,IF(J4665="No",Résultat!$G$9,Résultat!$G$7)),Résultat!$G$7)),IF(C4665 = "Totale", IF(H4665=1,IF(E4665=0,Résultat!G$8,IF(J4665="No",Résultat!$G$9,Résultat!$G$7)),IF(H4665=2,IF(E4665=0,Résultat!G$9,IF(J4665="No",Résultat!$G$9,Résultat!$G$7)),Résultat!$G$7)),Résultat!$G$7)), "")</f>
        <v/>
      </c>
    </row>
    <row r="4666" spans="1:11" ht="20.100000000000001" customHeight="1">
      <c r="A4666" s="26"/>
      <c r="B4666" s="27"/>
      <c r="C4666" s="11" t="str">
        <f>IF($B4666 &lt;&gt; "",VLOOKUP(MID(B4666,3,5),'Recyclabilité Prod Matx'!C:F,2,FALSE), "")</f>
        <v/>
      </c>
      <c r="D4666" s="11" t="str">
        <f>IF($B4666 &lt;&gt; "",VLOOKUP(MID(B4666,3,5),'Recyclabilité Prod Matx'!C:F,3,FALSE),"")</f>
        <v/>
      </c>
      <c r="E4666" s="11" t="str">
        <f>IF($B4666 &lt;&gt; "",VLOOKUP(MID(B4666,3,5),'Recyclabilité Prod Matx'!C:F,4,FALSE), "")</f>
        <v/>
      </c>
      <c r="F4666" s="12" t="str">
        <f>IF($B4666 &lt;&gt; "", IF(C4666="Totale","",IF(D4666 = 0, "", VLOOKUP(D4666,'Cond Compo'!A:B,2,FALSE))),"")</f>
        <v/>
      </c>
      <c r="G4666" s="28"/>
      <c r="H4666" s="11" t="str">
        <f xml:space="preserve"> IF(C4666="Totale",2,IF($G4666 &lt;&gt; "", IF(D4666 = "E",MATCH(G4666, 'Cond Compo'!D$16:D$18, 0), MATCH(G4666, 'Cond Compo'!C$16:C$19, 0)), ""))</f>
        <v/>
      </c>
      <c r="I4666" s="12" t="str">
        <f>IF($E4666 &lt;&gt; "", IF(E4666 = 0, "", VLOOKUP(E4666,'Cond Perturbation'!A:B,2,FALSE)),"")</f>
        <v/>
      </c>
      <c r="J4666" s="28"/>
      <c r="K4666" s="29" t="str">
        <f>IF($B4666 &lt;&gt; "", IF(C4666="Oui",IF(H4666=1,IF(E4666=0,Résultat!G$8,IF(J4666="No",Résultat!$G$8,Résultat!$G$7)),IF(H4666=2,IF(E4666=0,Résultat!G$9,IF(J4666="No",Résultat!$G$9,Résultat!$G$7)),Résultat!$G$7)),IF(C4666 = "Totale", IF(H4666=1,IF(E4666=0,Résultat!G$8,IF(J4666="No",Résultat!$G$9,Résultat!$G$7)),IF(H4666=2,IF(E4666=0,Résultat!G$9,IF(J4666="No",Résultat!$G$9,Résultat!$G$7)),Résultat!$G$7)),Résultat!$G$7)), "")</f>
        <v/>
      </c>
    </row>
    <row r="4667" spans="1:11" ht="20.100000000000001" customHeight="1">
      <c r="A4667" s="26"/>
      <c r="B4667" s="27"/>
      <c r="C4667" s="11" t="str">
        <f>IF($B4667 &lt;&gt; "",VLOOKUP(MID(B4667,3,5),'Recyclabilité Prod Matx'!C:F,2,FALSE), "")</f>
        <v/>
      </c>
      <c r="D4667" s="11" t="str">
        <f>IF($B4667 &lt;&gt; "",VLOOKUP(MID(B4667,3,5),'Recyclabilité Prod Matx'!C:F,3,FALSE),"")</f>
        <v/>
      </c>
      <c r="E4667" s="11" t="str">
        <f>IF($B4667 &lt;&gt; "",VLOOKUP(MID(B4667,3,5),'Recyclabilité Prod Matx'!C:F,4,FALSE), "")</f>
        <v/>
      </c>
      <c r="F4667" s="12" t="str">
        <f>IF($B4667 &lt;&gt; "", IF(C4667="Totale","",IF(D4667 = 0, "", VLOOKUP(D4667,'Cond Compo'!A:B,2,FALSE))),"")</f>
        <v/>
      </c>
      <c r="G4667" s="28"/>
      <c r="H4667" s="11" t="str">
        <f xml:space="preserve"> IF(C4667="Totale",2,IF($G4667 &lt;&gt; "", IF(D4667 = "E",MATCH(G4667, 'Cond Compo'!D$16:D$18, 0), MATCH(G4667, 'Cond Compo'!C$16:C$19, 0)), ""))</f>
        <v/>
      </c>
      <c r="I4667" s="12" t="str">
        <f>IF($E4667 &lt;&gt; "", IF(E4667 = 0, "", VLOOKUP(E4667,'Cond Perturbation'!A:B,2,FALSE)),"")</f>
        <v/>
      </c>
      <c r="J4667" s="28"/>
      <c r="K4667" s="29" t="str">
        <f>IF($B4667 &lt;&gt; "", IF(C4667="Oui",IF(H4667=1,IF(E4667=0,Résultat!G$8,IF(J4667="No",Résultat!$G$8,Résultat!$G$7)),IF(H4667=2,IF(E4667=0,Résultat!G$9,IF(J4667="No",Résultat!$G$9,Résultat!$G$7)),Résultat!$G$7)),IF(C4667 = "Totale", IF(H4667=1,IF(E4667=0,Résultat!G$8,IF(J4667="No",Résultat!$G$9,Résultat!$G$7)),IF(H4667=2,IF(E4667=0,Résultat!G$9,IF(J4667="No",Résultat!$G$9,Résultat!$G$7)),Résultat!$G$7)),Résultat!$G$7)), "")</f>
        <v/>
      </c>
    </row>
    <row r="4668" spans="1:11" ht="20.100000000000001" customHeight="1">
      <c r="A4668" s="26"/>
      <c r="B4668" s="27"/>
      <c r="C4668" s="11" t="str">
        <f>IF($B4668 &lt;&gt; "",VLOOKUP(MID(B4668,3,5),'Recyclabilité Prod Matx'!C:F,2,FALSE), "")</f>
        <v/>
      </c>
      <c r="D4668" s="11" t="str">
        <f>IF($B4668 &lt;&gt; "",VLOOKUP(MID(B4668,3,5),'Recyclabilité Prod Matx'!C:F,3,FALSE),"")</f>
        <v/>
      </c>
      <c r="E4668" s="11" t="str">
        <f>IF($B4668 &lt;&gt; "",VLOOKUP(MID(B4668,3,5),'Recyclabilité Prod Matx'!C:F,4,FALSE), "")</f>
        <v/>
      </c>
      <c r="F4668" s="12" t="str">
        <f>IF($B4668 &lt;&gt; "", IF(C4668="Totale","",IF(D4668 = 0, "", VLOOKUP(D4668,'Cond Compo'!A:B,2,FALSE))),"")</f>
        <v/>
      </c>
      <c r="G4668" s="28"/>
      <c r="H4668" s="11" t="str">
        <f xml:space="preserve"> IF(C4668="Totale",2,IF($G4668 &lt;&gt; "", IF(D4668 = "E",MATCH(G4668, 'Cond Compo'!D$16:D$18, 0), MATCH(G4668, 'Cond Compo'!C$16:C$19, 0)), ""))</f>
        <v/>
      </c>
      <c r="I4668" s="12" t="str">
        <f>IF($E4668 &lt;&gt; "", IF(E4668 = 0, "", VLOOKUP(E4668,'Cond Perturbation'!A:B,2,FALSE)),"")</f>
        <v/>
      </c>
      <c r="J4668" s="28"/>
      <c r="K4668" s="29" t="str">
        <f>IF($B4668 &lt;&gt; "", IF(C4668="Oui",IF(H4668=1,IF(E4668=0,Résultat!G$8,IF(J4668="No",Résultat!$G$8,Résultat!$G$7)),IF(H4668=2,IF(E4668=0,Résultat!G$9,IF(J4668="No",Résultat!$G$9,Résultat!$G$7)),Résultat!$G$7)),IF(C4668 = "Totale", IF(H4668=1,IF(E4668=0,Résultat!G$8,IF(J4668="No",Résultat!$G$9,Résultat!$G$7)),IF(H4668=2,IF(E4668=0,Résultat!G$9,IF(J4668="No",Résultat!$G$9,Résultat!$G$7)),Résultat!$G$7)),Résultat!$G$7)), "")</f>
        <v/>
      </c>
    </row>
    <row r="4669" spans="1:11" ht="20.100000000000001" customHeight="1">
      <c r="A4669" s="26"/>
      <c r="B4669" s="27"/>
      <c r="C4669" s="11" t="str">
        <f>IF($B4669 &lt;&gt; "",VLOOKUP(MID(B4669,3,5),'Recyclabilité Prod Matx'!C:F,2,FALSE), "")</f>
        <v/>
      </c>
      <c r="D4669" s="11" t="str">
        <f>IF($B4669 &lt;&gt; "",VLOOKUP(MID(B4669,3,5),'Recyclabilité Prod Matx'!C:F,3,FALSE),"")</f>
        <v/>
      </c>
      <c r="E4669" s="11" t="str">
        <f>IF($B4669 &lt;&gt; "",VLOOKUP(MID(B4669,3,5),'Recyclabilité Prod Matx'!C:F,4,FALSE), "")</f>
        <v/>
      </c>
      <c r="F4669" s="12" t="str">
        <f>IF($B4669 &lt;&gt; "", IF(C4669="Totale","",IF(D4669 = 0, "", VLOOKUP(D4669,'Cond Compo'!A:B,2,FALSE))),"")</f>
        <v/>
      </c>
      <c r="G4669" s="28"/>
      <c r="H4669" s="11" t="str">
        <f xml:space="preserve"> IF(C4669="Totale",2,IF($G4669 &lt;&gt; "", IF(D4669 = "E",MATCH(G4669, 'Cond Compo'!D$16:D$18, 0), MATCH(G4669, 'Cond Compo'!C$16:C$19, 0)), ""))</f>
        <v/>
      </c>
      <c r="I4669" s="12" t="str">
        <f>IF($E4669 &lt;&gt; "", IF(E4669 = 0, "", VLOOKUP(E4669,'Cond Perturbation'!A:B,2,FALSE)),"")</f>
        <v/>
      </c>
      <c r="J4669" s="28"/>
      <c r="K4669" s="29" t="str">
        <f>IF($B4669 &lt;&gt; "", IF(C4669="Oui",IF(H4669=1,IF(E4669=0,Résultat!G$8,IF(J4669="No",Résultat!$G$8,Résultat!$G$7)),IF(H4669=2,IF(E4669=0,Résultat!G$9,IF(J4669="No",Résultat!$G$9,Résultat!$G$7)),Résultat!$G$7)),IF(C4669 = "Totale", IF(H4669=1,IF(E4669=0,Résultat!G$8,IF(J4669="No",Résultat!$G$9,Résultat!$G$7)),IF(H4669=2,IF(E4669=0,Résultat!G$9,IF(J4669="No",Résultat!$G$9,Résultat!$G$7)),Résultat!$G$7)),Résultat!$G$7)), "")</f>
        <v/>
      </c>
    </row>
    <row r="4670" spans="1:11" ht="20.100000000000001" customHeight="1">
      <c r="A4670" s="26"/>
      <c r="B4670" s="27"/>
      <c r="C4670" s="11" t="str">
        <f>IF($B4670 &lt;&gt; "",VLOOKUP(MID(B4670,3,5),'Recyclabilité Prod Matx'!C:F,2,FALSE), "")</f>
        <v/>
      </c>
      <c r="D4670" s="11" t="str">
        <f>IF($B4670 &lt;&gt; "",VLOOKUP(MID(B4670,3,5),'Recyclabilité Prod Matx'!C:F,3,FALSE),"")</f>
        <v/>
      </c>
      <c r="E4670" s="11" t="str">
        <f>IF($B4670 &lt;&gt; "",VLOOKUP(MID(B4670,3,5),'Recyclabilité Prod Matx'!C:F,4,FALSE), "")</f>
        <v/>
      </c>
      <c r="F4670" s="12" t="str">
        <f>IF($B4670 &lt;&gt; "", IF(C4670="Totale","",IF(D4670 = 0, "", VLOOKUP(D4670,'Cond Compo'!A:B,2,FALSE))),"")</f>
        <v/>
      </c>
      <c r="G4670" s="28"/>
      <c r="H4670" s="11" t="str">
        <f xml:space="preserve"> IF(C4670="Totale",2,IF($G4670 &lt;&gt; "", IF(D4670 = "E",MATCH(G4670, 'Cond Compo'!D$16:D$18, 0), MATCH(G4670, 'Cond Compo'!C$16:C$19, 0)), ""))</f>
        <v/>
      </c>
      <c r="I4670" s="12" t="str">
        <f>IF($E4670 &lt;&gt; "", IF(E4670 = 0, "", VLOOKUP(E4670,'Cond Perturbation'!A:B,2,FALSE)),"")</f>
        <v/>
      </c>
      <c r="J4670" s="28"/>
      <c r="K4670" s="29" t="str">
        <f>IF($B4670 &lt;&gt; "", IF(C4670="Oui",IF(H4670=1,IF(E4670=0,Résultat!G$8,IF(J4670="No",Résultat!$G$8,Résultat!$G$7)),IF(H4670=2,IF(E4670=0,Résultat!G$9,IF(J4670="No",Résultat!$G$9,Résultat!$G$7)),Résultat!$G$7)),IF(C4670 = "Totale", IF(H4670=1,IF(E4670=0,Résultat!G$8,IF(J4670="No",Résultat!$G$9,Résultat!$G$7)),IF(H4670=2,IF(E4670=0,Résultat!G$9,IF(J4670="No",Résultat!$G$9,Résultat!$G$7)),Résultat!$G$7)),Résultat!$G$7)), "")</f>
        <v/>
      </c>
    </row>
    <row r="4671" spans="1:11" ht="20.100000000000001" customHeight="1">
      <c r="A4671" s="26"/>
      <c r="B4671" s="27"/>
      <c r="C4671" s="11" t="str">
        <f>IF($B4671 &lt;&gt; "",VLOOKUP(MID(B4671,3,5),'Recyclabilité Prod Matx'!C:F,2,FALSE), "")</f>
        <v/>
      </c>
      <c r="D4671" s="11" t="str">
        <f>IF($B4671 &lt;&gt; "",VLOOKUP(MID(B4671,3,5),'Recyclabilité Prod Matx'!C:F,3,FALSE),"")</f>
        <v/>
      </c>
      <c r="E4671" s="11" t="str">
        <f>IF($B4671 &lt;&gt; "",VLOOKUP(MID(B4671,3,5),'Recyclabilité Prod Matx'!C:F,4,FALSE), "")</f>
        <v/>
      </c>
      <c r="F4671" s="12" t="str">
        <f>IF($B4671 &lt;&gt; "", IF(C4671="Totale","",IF(D4671 = 0, "", VLOOKUP(D4671,'Cond Compo'!A:B,2,FALSE))),"")</f>
        <v/>
      </c>
      <c r="G4671" s="28"/>
      <c r="H4671" s="11" t="str">
        <f xml:space="preserve"> IF(C4671="Totale",2,IF($G4671 &lt;&gt; "", IF(D4671 = "E",MATCH(G4671, 'Cond Compo'!D$16:D$18, 0), MATCH(G4671, 'Cond Compo'!C$16:C$19, 0)), ""))</f>
        <v/>
      </c>
      <c r="I4671" s="12" t="str">
        <f>IF($E4671 &lt;&gt; "", IF(E4671 = 0, "", VLOOKUP(E4671,'Cond Perturbation'!A:B,2,FALSE)),"")</f>
        <v/>
      </c>
      <c r="J4671" s="28"/>
      <c r="K4671" s="29" t="str">
        <f>IF($B4671 &lt;&gt; "", IF(C4671="Oui",IF(H4671=1,IF(E4671=0,Résultat!G$8,IF(J4671="No",Résultat!$G$8,Résultat!$G$7)),IF(H4671=2,IF(E4671=0,Résultat!G$9,IF(J4671="No",Résultat!$G$9,Résultat!$G$7)),Résultat!$G$7)),IF(C4671 = "Totale", IF(H4671=1,IF(E4671=0,Résultat!G$8,IF(J4671="No",Résultat!$G$9,Résultat!$G$7)),IF(H4671=2,IF(E4671=0,Résultat!G$9,IF(J4671="No",Résultat!$G$9,Résultat!$G$7)),Résultat!$G$7)),Résultat!$G$7)), "")</f>
        <v/>
      </c>
    </row>
    <row r="4672" spans="1:11" ht="20.100000000000001" customHeight="1">
      <c r="A4672" s="26"/>
      <c r="B4672" s="27"/>
      <c r="C4672" s="11" t="str">
        <f>IF($B4672 &lt;&gt; "",VLOOKUP(MID(B4672,3,5),'Recyclabilité Prod Matx'!C:F,2,FALSE), "")</f>
        <v/>
      </c>
      <c r="D4672" s="11" t="str">
        <f>IF($B4672 &lt;&gt; "",VLOOKUP(MID(B4672,3,5),'Recyclabilité Prod Matx'!C:F,3,FALSE),"")</f>
        <v/>
      </c>
      <c r="E4672" s="11" t="str">
        <f>IF($B4672 &lt;&gt; "",VLOOKUP(MID(B4672,3,5),'Recyclabilité Prod Matx'!C:F,4,FALSE), "")</f>
        <v/>
      </c>
      <c r="F4672" s="12" t="str">
        <f>IF($B4672 &lt;&gt; "", IF(C4672="Totale","",IF(D4672 = 0, "", VLOOKUP(D4672,'Cond Compo'!A:B,2,FALSE))),"")</f>
        <v/>
      </c>
      <c r="G4672" s="28"/>
      <c r="H4672" s="11" t="str">
        <f xml:space="preserve"> IF(C4672="Totale",2,IF($G4672 &lt;&gt; "", IF(D4672 = "E",MATCH(G4672, 'Cond Compo'!D$16:D$18, 0), MATCH(G4672, 'Cond Compo'!C$16:C$19, 0)), ""))</f>
        <v/>
      </c>
      <c r="I4672" s="12" t="str">
        <f>IF($E4672 &lt;&gt; "", IF(E4672 = 0, "", VLOOKUP(E4672,'Cond Perturbation'!A:B,2,FALSE)),"")</f>
        <v/>
      </c>
      <c r="J4672" s="28"/>
      <c r="K4672" s="29" t="str">
        <f>IF($B4672 &lt;&gt; "", IF(C4672="Oui",IF(H4672=1,IF(E4672=0,Résultat!G$8,IF(J4672="No",Résultat!$G$8,Résultat!$G$7)),IF(H4672=2,IF(E4672=0,Résultat!G$9,IF(J4672="No",Résultat!$G$9,Résultat!$G$7)),Résultat!$G$7)),IF(C4672 = "Totale", IF(H4672=1,IF(E4672=0,Résultat!G$8,IF(J4672="No",Résultat!$G$9,Résultat!$G$7)),IF(H4672=2,IF(E4672=0,Résultat!G$9,IF(J4672="No",Résultat!$G$9,Résultat!$G$7)),Résultat!$G$7)),Résultat!$G$7)), "")</f>
        <v/>
      </c>
    </row>
    <row r="4673" spans="1:11" ht="20.100000000000001" customHeight="1">
      <c r="A4673" s="26"/>
      <c r="B4673" s="27"/>
      <c r="C4673" s="11" t="str">
        <f>IF($B4673 &lt;&gt; "",VLOOKUP(MID(B4673,3,5),'Recyclabilité Prod Matx'!C:F,2,FALSE), "")</f>
        <v/>
      </c>
      <c r="D4673" s="11" t="str">
        <f>IF($B4673 &lt;&gt; "",VLOOKUP(MID(B4673,3,5),'Recyclabilité Prod Matx'!C:F,3,FALSE),"")</f>
        <v/>
      </c>
      <c r="E4673" s="11" t="str">
        <f>IF($B4673 &lt;&gt; "",VLOOKUP(MID(B4673,3,5),'Recyclabilité Prod Matx'!C:F,4,FALSE), "")</f>
        <v/>
      </c>
      <c r="F4673" s="12" t="str">
        <f>IF($B4673 &lt;&gt; "", IF(C4673="Totale","",IF(D4673 = 0, "", VLOOKUP(D4673,'Cond Compo'!A:B,2,FALSE))),"")</f>
        <v/>
      </c>
      <c r="G4673" s="28"/>
      <c r="H4673" s="11" t="str">
        <f xml:space="preserve"> IF(C4673="Totale",2,IF($G4673 &lt;&gt; "", IF(D4673 = "E",MATCH(G4673, 'Cond Compo'!D$16:D$18, 0), MATCH(G4673, 'Cond Compo'!C$16:C$19, 0)), ""))</f>
        <v/>
      </c>
      <c r="I4673" s="12" t="str">
        <f>IF($E4673 &lt;&gt; "", IF(E4673 = 0, "", VLOOKUP(E4673,'Cond Perturbation'!A:B,2,FALSE)),"")</f>
        <v/>
      </c>
      <c r="J4673" s="28"/>
      <c r="K4673" s="29" t="str">
        <f>IF($B4673 &lt;&gt; "", IF(C4673="Oui",IF(H4673=1,IF(E4673=0,Résultat!G$8,IF(J4673="No",Résultat!$G$8,Résultat!$G$7)),IF(H4673=2,IF(E4673=0,Résultat!G$9,IF(J4673="No",Résultat!$G$9,Résultat!$G$7)),Résultat!$G$7)),IF(C4673 = "Totale", IF(H4673=1,IF(E4673=0,Résultat!G$8,IF(J4673="No",Résultat!$G$9,Résultat!$G$7)),IF(H4673=2,IF(E4673=0,Résultat!G$9,IF(J4673="No",Résultat!$G$9,Résultat!$G$7)),Résultat!$G$7)),Résultat!$G$7)), "")</f>
        <v/>
      </c>
    </row>
    <row r="4674" spans="1:11" ht="20.100000000000001" customHeight="1">
      <c r="A4674" s="26"/>
      <c r="B4674" s="27"/>
      <c r="C4674" s="11" t="str">
        <f>IF($B4674 &lt;&gt; "",VLOOKUP(MID(B4674,3,5),'Recyclabilité Prod Matx'!C:F,2,FALSE), "")</f>
        <v/>
      </c>
      <c r="D4674" s="11" t="str">
        <f>IF($B4674 &lt;&gt; "",VLOOKUP(MID(B4674,3,5),'Recyclabilité Prod Matx'!C:F,3,FALSE),"")</f>
        <v/>
      </c>
      <c r="E4674" s="11" t="str">
        <f>IF($B4674 &lt;&gt; "",VLOOKUP(MID(B4674,3,5),'Recyclabilité Prod Matx'!C:F,4,FALSE), "")</f>
        <v/>
      </c>
      <c r="F4674" s="12" t="str">
        <f>IF($B4674 &lt;&gt; "", IF(C4674="Totale","",IF(D4674 = 0, "", VLOOKUP(D4674,'Cond Compo'!A:B,2,FALSE))),"")</f>
        <v/>
      </c>
      <c r="G4674" s="28"/>
      <c r="H4674" s="11" t="str">
        <f xml:space="preserve"> IF(C4674="Totale",2,IF($G4674 &lt;&gt; "", IF(D4674 = "E",MATCH(G4674, 'Cond Compo'!D$16:D$18, 0), MATCH(G4674, 'Cond Compo'!C$16:C$19, 0)), ""))</f>
        <v/>
      </c>
      <c r="I4674" s="12" t="str">
        <f>IF($E4674 &lt;&gt; "", IF(E4674 = 0, "", VLOOKUP(E4674,'Cond Perturbation'!A:B,2,FALSE)),"")</f>
        <v/>
      </c>
      <c r="J4674" s="28"/>
      <c r="K4674" s="29" t="str">
        <f>IF($B4674 &lt;&gt; "", IF(C4674="Oui",IF(H4674=1,IF(E4674=0,Résultat!G$8,IF(J4674="No",Résultat!$G$8,Résultat!$G$7)),IF(H4674=2,IF(E4674=0,Résultat!G$9,IF(J4674="No",Résultat!$G$9,Résultat!$G$7)),Résultat!$G$7)),IF(C4674 = "Totale", IF(H4674=1,IF(E4674=0,Résultat!G$8,IF(J4674="No",Résultat!$G$9,Résultat!$G$7)),IF(H4674=2,IF(E4674=0,Résultat!G$9,IF(J4674="No",Résultat!$G$9,Résultat!$G$7)),Résultat!$G$7)),Résultat!$G$7)), "")</f>
        <v/>
      </c>
    </row>
    <row r="4675" spans="1:11" ht="20.100000000000001" customHeight="1">
      <c r="A4675" s="26"/>
      <c r="B4675" s="27"/>
      <c r="C4675" s="11" t="str">
        <f>IF($B4675 &lt;&gt; "",VLOOKUP(MID(B4675,3,5),'Recyclabilité Prod Matx'!C:F,2,FALSE), "")</f>
        <v/>
      </c>
      <c r="D4675" s="11" t="str">
        <f>IF($B4675 &lt;&gt; "",VLOOKUP(MID(B4675,3,5),'Recyclabilité Prod Matx'!C:F,3,FALSE),"")</f>
        <v/>
      </c>
      <c r="E4675" s="11" t="str">
        <f>IF($B4675 &lt;&gt; "",VLOOKUP(MID(B4675,3,5),'Recyclabilité Prod Matx'!C:F,4,FALSE), "")</f>
        <v/>
      </c>
      <c r="F4675" s="12" t="str">
        <f>IF($B4675 &lt;&gt; "", IF(C4675="Totale","",IF(D4675 = 0, "", VLOOKUP(D4675,'Cond Compo'!A:B,2,FALSE))),"")</f>
        <v/>
      </c>
      <c r="G4675" s="28"/>
      <c r="H4675" s="11" t="str">
        <f xml:space="preserve"> IF(C4675="Totale",2,IF($G4675 &lt;&gt; "", IF(D4675 = "E",MATCH(G4675, 'Cond Compo'!D$16:D$18, 0), MATCH(G4675, 'Cond Compo'!C$16:C$19, 0)), ""))</f>
        <v/>
      </c>
      <c r="I4675" s="12" t="str">
        <f>IF($E4675 &lt;&gt; "", IF(E4675 = 0, "", VLOOKUP(E4675,'Cond Perturbation'!A:B,2,FALSE)),"")</f>
        <v/>
      </c>
      <c r="J4675" s="28"/>
      <c r="K4675" s="29" t="str">
        <f>IF($B4675 &lt;&gt; "", IF(C4675="Oui",IF(H4675=1,IF(E4675=0,Résultat!G$8,IF(J4675="No",Résultat!$G$8,Résultat!$G$7)),IF(H4675=2,IF(E4675=0,Résultat!G$9,IF(J4675="No",Résultat!$G$9,Résultat!$G$7)),Résultat!$G$7)),IF(C4675 = "Totale", IF(H4675=1,IF(E4675=0,Résultat!G$8,IF(J4675="No",Résultat!$G$9,Résultat!$G$7)),IF(H4675=2,IF(E4675=0,Résultat!G$9,IF(J4675="No",Résultat!$G$9,Résultat!$G$7)),Résultat!$G$7)),Résultat!$G$7)), "")</f>
        <v/>
      </c>
    </row>
    <row r="4676" spans="1:11" ht="20.100000000000001" customHeight="1">
      <c r="A4676" s="26"/>
      <c r="B4676" s="27"/>
      <c r="C4676" s="11" t="str">
        <f>IF($B4676 &lt;&gt; "",VLOOKUP(MID(B4676,3,5),'Recyclabilité Prod Matx'!C:F,2,FALSE), "")</f>
        <v/>
      </c>
      <c r="D4676" s="11" t="str">
        <f>IF($B4676 &lt;&gt; "",VLOOKUP(MID(B4676,3,5),'Recyclabilité Prod Matx'!C:F,3,FALSE),"")</f>
        <v/>
      </c>
      <c r="E4676" s="11" t="str">
        <f>IF($B4676 &lt;&gt; "",VLOOKUP(MID(B4676,3,5),'Recyclabilité Prod Matx'!C:F,4,FALSE), "")</f>
        <v/>
      </c>
      <c r="F4676" s="12" t="str">
        <f>IF($B4676 &lt;&gt; "", IF(C4676="Totale","",IF(D4676 = 0, "", VLOOKUP(D4676,'Cond Compo'!A:B,2,FALSE))),"")</f>
        <v/>
      </c>
      <c r="G4676" s="28"/>
      <c r="H4676" s="11" t="str">
        <f xml:space="preserve"> IF(C4676="Totale",2,IF($G4676 &lt;&gt; "", IF(D4676 = "E",MATCH(G4676, 'Cond Compo'!D$16:D$18, 0), MATCH(G4676, 'Cond Compo'!C$16:C$19, 0)), ""))</f>
        <v/>
      </c>
      <c r="I4676" s="12" t="str">
        <f>IF($E4676 &lt;&gt; "", IF(E4676 = 0, "", VLOOKUP(E4676,'Cond Perturbation'!A:B,2,FALSE)),"")</f>
        <v/>
      </c>
      <c r="J4676" s="28"/>
      <c r="K4676" s="29" t="str">
        <f>IF($B4676 &lt;&gt; "", IF(C4676="Oui",IF(H4676=1,IF(E4676=0,Résultat!G$8,IF(J4676="No",Résultat!$G$8,Résultat!$G$7)),IF(H4676=2,IF(E4676=0,Résultat!G$9,IF(J4676="No",Résultat!$G$9,Résultat!$G$7)),Résultat!$G$7)),IF(C4676 = "Totale", IF(H4676=1,IF(E4676=0,Résultat!G$8,IF(J4676="No",Résultat!$G$9,Résultat!$G$7)),IF(H4676=2,IF(E4676=0,Résultat!G$9,IF(J4676="No",Résultat!$G$9,Résultat!$G$7)),Résultat!$G$7)),Résultat!$G$7)), "")</f>
        <v/>
      </c>
    </row>
    <row r="4677" spans="1:11" ht="20.100000000000001" customHeight="1">
      <c r="A4677" s="26"/>
      <c r="B4677" s="27"/>
      <c r="C4677" s="11" t="str">
        <f>IF($B4677 &lt;&gt; "",VLOOKUP(MID(B4677,3,5),'Recyclabilité Prod Matx'!C:F,2,FALSE), "")</f>
        <v/>
      </c>
      <c r="D4677" s="11" t="str">
        <f>IF($B4677 &lt;&gt; "",VLOOKUP(MID(B4677,3,5),'Recyclabilité Prod Matx'!C:F,3,FALSE),"")</f>
        <v/>
      </c>
      <c r="E4677" s="11" t="str">
        <f>IF($B4677 &lt;&gt; "",VLOOKUP(MID(B4677,3,5),'Recyclabilité Prod Matx'!C:F,4,FALSE), "")</f>
        <v/>
      </c>
      <c r="F4677" s="12" t="str">
        <f>IF($B4677 &lt;&gt; "", IF(C4677="Totale","",IF(D4677 = 0, "", VLOOKUP(D4677,'Cond Compo'!A:B,2,FALSE))),"")</f>
        <v/>
      </c>
      <c r="G4677" s="28"/>
      <c r="H4677" s="11" t="str">
        <f xml:space="preserve"> IF(C4677="Totale",2,IF($G4677 &lt;&gt; "", IF(D4677 = "E",MATCH(G4677, 'Cond Compo'!D$16:D$18, 0), MATCH(G4677, 'Cond Compo'!C$16:C$19, 0)), ""))</f>
        <v/>
      </c>
      <c r="I4677" s="12" t="str">
        <f>IF($E4677 &lt;&gt; "", IF(E4677 = 0, "", VLOOKUP(E4677,'Cond Perturbation'!A:B,2,FALSE)),"")</f>
        <v/>
      </c>
      <c r="J4677" s="28"/>
      <c r="K4677" s="29" t="str">
        <f>IF($B4677 &lt;&gt; "", IF(C4677="Oui",IF(H4677=1,IF(E4677=0,Résultat!G$8,IF(J4677="No",Résultat!$G$8,Résultat!$G$7)),IF(H4677=2,IF(E4677=0,Résultat!G$9,IF(J4677="No",Résultat!$G$9,Résultat!$G$7)),Résultat!$G$7)),IF(C4677 = "Totale", IF(H4677=1,IF(E4677=0,Résultat!G$8,IF(J4677="No",Résultat!$G$9,Résultat!$G$7)),IF(H4677=2,IF(E4677=0,Résultat!G$9,IF(J4677="No",Résultat!$G$9,Résultat!$G$7)),Résultat!$G$7)),Résultat!$G$7)), "")</f>
        <v/>
      </c>
    </row>
    <row r="4678" spans="1:11" ht="20.100000000000001" customHeight="1">
      <c r="A4678" s="26"/>
      <c r="B4678" s="27"/>
      <c r="C4678" s="11" t="str">
        <f>IF($B4678 &lt;&gt; "",VLOOKUP(MID(B4678,3,5),'Recyclabilité Prod Matx'!C:F,2,FALSE), "")</f>
        <v/>
      </c>
      <c r="D4678" s="11" t="str">
        <f>IF($B4678 &lt;&gt; "",VLOOKUP(MID(B4678,3,5),'Recyclabilité Prod Matx'!C:F,3,FALSE),"")</f>
        <v/>
      </c>
      <c r="E4678" s="11" t="str">
        <f>IF($B4678 &lt;&gt; "",VLOOKUP(MID(B4678,3,5),'Recyclabilité Prod Matx'!C:F,4,FALSE), "")</f>
        <v/>
      </c>
      <c r="F4678" s="12" t="str">
        <f>IF($B4678 &lt;&gt; "", IF(C4678="Totale","",IF(D4678 = 0, "", VLOOKUP(D4678,'Cond Compo'!A:B,2,FALSE))),"")</f>
        <v/>
      </c>
      <c r="G4678" s="28"/>
      <c r="H4678" s="11" t="str">
        <f xml:space="preserve"> IF(C4678="Totale",2,IF($G4678 &lt;&gt; "", IF(D4678 = "E",MATCH(G4678, 'Cond Compo'!D$16:D$18, 0), MATCH(G4678, 'Cond Compo'!C$16:C$19, 0)), ""))</f>
        <v/>
      </c>
      <c r="I4678" s="12" t="str">
        <f>IF($E4678 &lt;&gt; "", IF(E4678 = 0, "", VLOOKUP(E4678,'Cond Perturbation'!A:B,2,FALSE)),"")</f>
        <v/>
      </c>
      <c r="J4678" s="28"/>
      <c r="K4678" s="29" t="str">
        <f>IF($B4678 &lt;&gt; "", IF(C4678="Oui",IF(H4678=1,IF(E4678=0,Résultat!G$8,IF(J4678="No",Résultat!$G$8,Résultat!$G$7)),IF(H4678=2,IF(E4678=0,Résultat!G$9,IF(J4678="No",Résultat!$G$9,Résultat!$G$7)),Résultat!$G$7)),IF(C4678 = "Totale", IF(H4678=1,IF(E4678=0,Résultat!G$8,IF(J4678="No",Résultat!$G$9,Résultat!$G$7)),IF(H4678=2,IF(E4678=0,Résultat!G$9,IF(J4678="No",Résultat!$G$9,Résultat!$G$7)),Résultat!$G$7)),Résultat!$G$7)), "")</f>
        <v/>
      </c>
    </row>
    <row r="4679" spans="1:11" ht="20.100000000000001" customHeight="1">
      <c r="A4679" s="26"/>
      <c r="B4679" s="27"/>
      <c r="C4679" s="11" t="str">
        <f>IF($B4679 &lt;&gt; "",VLOOKUP(MID(B4679,3,5),'Recyclabilité Prod Matx'!C:F,2,FALSE), "")</f>
        <v/>
      </c>
      <c r="D4679" s="11" t="str">
        <f>IF($B4679 &lt;&gt; "",VLOOKUP(MID(B4679,3,5),'Recyclabilité Prod Matx'!C:F,3,FALSE),"")</f>
        <v/>
      </c>
      <c r="E4679" s="11" t="str">
        <f>IF($B4679 &lt;&gt; "",VLOOKUP(MID(B4679,3,5),'Recyclabilité Prod Matx'!C:F,4,FALSE), "")</f>
        <v/>
      </c>
      <c r="F4679" s="12" t="str">
        <f>IF($B4679 &lt;&gt; "", IF(C4679="Totale","",IF(D4679 = 0, "", VLOOKUP(D4679,'Cond Compo'!A:B,2,FALSE))),"")</f>
        <v/>
      </c>
      <c r="G4679" s="28"/>
      <c r="H4679" s="11" t="str">
        <f xml:space="preserve"> IF(C4679="Totale",2,IF($G4679 &lt;&gt; "", IF(D4679 = "E",MATCH(G4679, 'Cond Compo'!D$16:D$18, 0), MATCH(G4679, 'Cond Compo'!C$16:C$19, 0)), ""))</f>
        <v/>
      </c>
      <c r="I4679" s="12" t="str">
        <f>IF($E4679 &lt;&gt; "", IF(E4679 = 0, "", VLOOKUP(E4679,'Cond Perturbation'!A:B,2,FALSE)),"")</f>
        <v/>
      </c>
      <c r="J4679" s="28"/>
      <c r="K4679" s="29" t="str">
        <f>IF($B4679 &lt;&gt; "", IF(C4679="Oui",IF(H4679=1,IF(E4679=0,Résultat!G$8,IF(J4679="No",Résultat!$G$8,Résultat!$G$7)),IF(H4679=2,IF(E4679=0,Résultat!G$9,IF(J4679="No",Résultat!$G$9,Résultat!$G$7)),Résultat!$G$7)),IF(C4679 = "Totale", IF(H4679=1,IF(E4679=0,Résultat!G$8,IF(J4679="No",Résultat!$G$9,Résultat!$G$7)),IF(H4679=2,IF(E4679=0,Résultat!G$9,IF(J4679="No",Résultat!$G$9,Résultat!$G$7)),Résultat!$G$7)),Résultat!$G$7)), "")</f>
        <v/>
      </c>
    </row>
    <row r="4680" spans="1:11" ht="20.100000000000001" customHeight="1">
      <c r="A4680" s="26"/>
      <c r="B4680" s="27"/>
      <c r="C4680" s="11" t="str">
        <f>IF($B4680 &lt;&gt; "",VLOOKUP(MID(B4680,3,5),'Recyclabilité Prod Matx'!C:F,2,FALSE), "")</f>
        <v/>
      </c>
      <c r="D4680" s="11" t="str">
        <f>IF($B4680 &lt;&gt; "",VLOOKUP(MID(B4680,3,5),'Recyclabilité Prod Matx'!C:F,3,FALSE),"")</f>
        <v/>
      </c>
      <c r="E4680" s="11" t="str">
        <f>IF($B4680 &lt;&gt; "",VLOOKUP(MID(B4680,3,5),'Recyclabilité Prod Matx'!C:F,4,FALSE), "")</f>
        <v/>
      </c>
      <c r="F4680" s="12" t="str">
        <f>IF($B4680 &lt;&gt; "", IF(C4680="Totale","",IF(D4680 = 0, "", VLOOKUP(D4680,'Cond Compo'!A:B,2,FALSE))),"")</f>
        <v/>
      </c>
      <c r="G4680" s="28"/>
      <c r="H4680" s="11" t="str">
        <f xml:space="preserve"> IF(C4680="Totale",2,IF($G4680 &lt;&gt; "", IF(D4680 = "E",MATCH(G4680, 'Cond Compo'!D$16:D$18, 0), MATCH(G4680, 'Cond Compo'!C$16:C$19, 0)), ""))</f>
        <v/>
      </c>
      <c r="I4680" s="12" t="str">
        <f>IF($E4680 &lt;&gt; "", IF(E4680 = 0, "", VLOOKUP(E4680,'Cond Perturbation'!A:B,2,FALSE)),"")</f>
        <v/>
      </c>
      <c r="J4680" s="28"/>
      <c r="K4680" s="29" t="str">
        <f>IF($B4680 &lt;&gt; "", IF(C4680="Oui",IF(H4680=1,IF(E4680=0,Résultat!G$8,IF(J4680="No",Résultat!$G$8,Résultat!$G$7)),IF(H4680=2,IF(E4680=0,Résultat!G$9,IF(J4680="No",Résultat!$G$9,Résultat!$G$7)),Résultat!$G$7)),IF(C4680 = "Totale", IF(H4680=1,IF(E4680=0,Résultat!G$8,IF(J4680="No",Résultat!$G$9,Résultat!$G$7)),IF(H4680=2,IF(E4680=0,Résultat!G$9,IF(J4680="No",Résultat!$G$9,Résultat!$G$7)),Résultat!$G$7)),Résultat!$G$7)), "")</f>
        <v/>
      </c>
    </row>
    <row r="4681" spans="1:11" ht="20.100000000000001" customHeight="1">
      <c r="A4681" s="26"/>
      <c r="B4681" s="27"/>
      <c r="C4681" s="11" t="str">
        <f>IF($B4681 &lt;&gt; "",VLOOKUP(MID(B4681,3,5),'Recyclabilité Prod Matx'!C:F,2,FALSE), "")</f>
        <v/>
      </c>
      <c r="D4681" s="11" t="str">
        <f>IF($B4681 &lt;&gt; "",VLOOKUP(MID(B4681,3,5),'Recyclabilité Prod Matx'!C:F,3,FALSE),"")</f>
        <v/>
      </c>
      <c r="E4681" s="11" t="str">
        <f>IF($B4681 &lt;&gt; "",VLOOKUP(MID(B4681,3,5),'Recyclabilité Prod Matx'!C:F,4,FALSE), "")</f>
        <v/>
      </c>
      <c r="F4681" s="12" t="str">
        <f>IF($B4681 &lt;&gt; "", IF(C4681="Totale","",IF(D4681 = 0, "", VLOOKUP(D4681,'Cond Compo'!A:B,2,FALSE))),"")</f>
        <v/>
      </c>
      <c r="G4681" s="28"/>
      <c r="H4681" s="11" t="str">
        <f xml:space="preserve"> IF(C4681="Totale",2,IF($G4681 &lt;&gt; "", IF(D4681 = "E",MATCH(G4681, 'Cond Compo'!D$16:D$18, 0), MATCH(G4681, 'Cond Compo'!C$16:C$19, 0)), ""))</f>
        <v/>
      </c>
      <c r="I4681" s="12" t="str">
        <f>IF($E4681 &lt;&gt; "", IF(E4681 = 0, "", VLOOKUP(E4681,'Cond Perturbation'!A:B,2,FALSE)),"")</f>
        <v/>
      </c>
      <c r="J4681" s="28"/>
      <c r="K4681" s="29" t="str">
        <f>IF($B4681 &lt;&gt; "", IF(C4681="Oui",IF(H4681=1,IF(E4681=0,Résultat!G$8,IF(J4681="No",Résultat!$G$8,Résultat!$G$7)),IF(H4681=2,IF(E4681=0,Résultat!G$9,IF(J4681="No",Résultat!$G$9,Résultat!$G$7)),Résultat!$G$7)),IF(C4681 = "Totale", IF(H4681=1,IF(E4681=0,Résultat!G$8,IF(J4681="No",Résultat!$G$9,Résultat!$G$7)),IF(H4681=2,IF(E4681=0,Résultat!G$9,IF(J4681="No",Résultat!$G$9,Résultat!$G$7)),Résultat!$G$7)),Résultat!$G$7)), "")</f>
        <v/>
      </c>
    </row>
    <row r="4682" spans="1:11" ht="20.100000000000001" customHeight="1">
      <c r="A4682" s="26"/>
      <c r="B4682" s="27"/>
      <c r="C4682" s="11" t="str">
        <f>IF($B4682 &lt;&gt; "",VLOOKUP(MID(B4682,3,5),'Recyclabilité Prod Matx'!C:F,2,FALSE), "")</f>
        <v/>
      </c>
      <c r="D4682" s="11" t="str">
        <f>IF($B4682 &lt;&gt; "",VLOOKUP(MID(B4682,3,5),'Recyclabilité Prod Matx'!C:F,3,FALSE),"")</f>
        <v/>
      </c>
      <c r="E4682" s="11" t="str">
        <f>IF($B4682 &lt;&gt; "",VLOOKUP(MID(B4682,3,5),'Recyclabilité Prod Matx'!C:F,4,FALSE), "")</f>
        <v/>
      </c>
      <c r="F4682" s="12" t="str">
        <f>IF($B4682 &lt;&gt; "", IF(C4682="Totale","",IF(D4682 = 0, "", VLOOKUP(D4682,'Cond Compo'!A:B,2,FALSE))),"")</f>
        <v/>
      </c>
      <c r="G4682" s="28"/>
      <c r="H4682" s="11" t="str">
        <f xml:space="preserve"> IF(C4682="Totale",2,IF($G4682 &lt;&gt; "", IF(D4682 = "E",MATCH(G4682, 'Cond Compo'!D$16:D$18, 0), MATCH(G4682, 'Cond Compo'!C$16:C$19, 0)), ""))</f>
        <v/>
      </c>
      <c r="I4682" s="12" t="str">
        <f>IF($E4682 &lt;&gt; "", IF(E4682 = 0, "", VLOOKUP(E4682,'Cond Perturbation'!A:B,2,FALSE)),"")</f>
        <v/>
      </c>
      <c r="J4682" s="28"/>
      <c r="K4682" s="29" t="str">
        <f>IF($B4682 &lt;&gt; "", IF(C4682="Oui",IF(H4682=1,IF(E4682=0,Résultat!G$8,IF(J4682="No",Résultat!$G$8,Résultat!$G$7)),IF(H4682=2,IF(E4682=0,Résultat!G$9,IF(J4682="No",Résultat!$G$9,Résultat!$G$7)),Résultat!$G$7)),IF(C4682 = "Totale", IF(H4682=1,IF(E4682=0,Résultat!G$8,IF(J4682="No",Résultat!$G$9,Résultat!$G$7)),IF(H4682=2,IF(E4682=0,Résultat!G$9,IF(J4682="No",Résultat!$G$9,Résultat!$G$7)),Résultat!$G$7)),Résultat!$G$7)), "")</f>
        <v/>
      </c>
    </row>
    <row r="4683" spans="1:11" ht="20.100000000000001" customHeight="1">
      <c r="A4683" s="26"/>
      <c r="B4683" s="27"/>
      <c r="C4683" s="11" t="str">
        <f>IF($B4683 &lt;&gt; "",VLOOKUP(MID(B4683,3,5),'Recyclabilité Prod Matx'!C:F,2,FALSE), "")</f>
        <v/>
      </c>
      <c r="D4683" s="11" t="str">
        <f>IF($B4683 &lt;&gt; "",VLOOKUP(MID(B4683,3,5),'Recyclabilité Prod Matx'!C:F,3,FALSE),"")</f>
        <v/>
      </c>
      <c r="E4683" s="11" t="str">
        <f>IF($B4683 &lt;&gt; "",VLOOKUP(MID(B4683,3,5),'Recyclabilité Prod Matx'!C:F,4,FALSE), "")</f>
        <v/>
      </c>
      <c r="F4683" s="12" t="str">
        <f>IF($B4683 &lt;&gt; "", IF(C4683="Totale","",IF(D4683 = 0, "", VLOOKUP(D4683,'Cond Compo'!A:B,2,FALSE))),"")</f>
        <v/>
      </c>
      <c r="G4683" s="28"/>
      <c r="H4683" s="11" t="str">
        <f xml:space="preserve"> IF(C4683="Totale",2,IF($G4683 &lt;&gt; "", IF(D4683 = "E",MATCH(G4683, 'Cond Compo'!D$16:D$18, 0), MATCH(G4683, 'Cond Compo'!C$16:C$19, 0)), ""))</f>
        <v/>
      </c>
      <c r="I4683" s="12" t="str">
        <f>IF($E4683 &lt;&gt; "", IF(E4683 = 0, "", VLOOKUP(E4683,'Cond Perturbation'!A:B,2,FALSE)),"")</f>
        <v/>
      </c>
      <c r="J4683" s="28"/>
      <c r="K4683" s="29" t="str">
        <f>IF($B4683 &lt;&gt; "", IF(C4683="Oui",IF(H4683=1,IF(E4683=0,Résultat!G$8,IF(J4683="No",Résultat!$G$8,Résultat!$G$7)),IF(H4683=2,IF(E4683=0,Résultat!G$9,IF(J4683="No",Résultat!$G$9,Résultat!$G$7)),Résultat!$G$7)),IF(C4683 = "Totale", IF(H4683=1,IF(E4683=0,Résultat!G$8,IF(J4683="No",Résultat!$G$9,Résultat!$G$7)),IF(H4683=2,IF(E4683=0,Résultat!G$9,IF(J4683="No",Résultat!$G$9,Résultat!$G$7)),Résultat!$G$7)),Résultat!$G$7)), "")</f>
        <v/>
      </c>
    </row>
    <row r="4684" spans="1:11" ht="20.100000000000001" customHeight="1">
      <c r="A4684" s="26"/>
      <c r="B4684" s="27"/>
      <c r="C4684" s="11" t="str">
        <f>IF($B4684 &lt;&gt; "",VLOOKUP(MID(B4684,3,5),'Recyclabilité Prod Matx'!C:F,2,FALSE), "")</f>
        <v/>
      </c>
      <c r="D4684" s="11" t="str">
        <f>IF($B4684 &lt;&gt; "",VLOOKUP(MID(B4684,3,5),'Recyclabilité Prod Matx'!C:F,3,FALSE),"")</f>
        <v/>
      </c>
      <c r="E4684" s="11" t="str">
        <f>IF($B4684 &lt;&gt; "",VLOOKUP(MID(B4684,3,5),'Recyclabilité Prod Matx'!C:F,4,FALSE), "")</f>
        <v/>
      </c>
      <c r="F4684" s="12" t="str">
        <f>IF($B4684 &lt;&gt; "", IF(C4684="Totale","",IF(D4684 = 0, "", VLOOKUP(D4684,'Cond Compo'!A:B,2,FALSE))),"")</f>
        <v/>
      </c>
      <c r="G4684" s="28"/>
      <c r="H4684" s="11" t="str">
        <f xml:space="preserve"> IF(C4684="Totale",2,IF($G4684 &lt;&gt; "", IF(D4684 = "E",MATCH(G4684, 'Cond Compo'!D$16:D$18, 0), MATCH(G4684, 'Cond Compo'!C$16:C$19, 0)), ""))</f>
        <v/>
      </c>
      <c r="I4684" s="12" t="str">
        <f>IF($E4684 &lt;&gt; "", IF(E4684 = 0, "", VLOOKUP(E4684,'Cond Perturbation'!A:B,2,FALSE)),"")</f>
        <v/>
      </c>
      <c r="J4684" s="28"/>
      <c r="K4684" s="29" t="str">
        <f>IF($B4684 &lt;&gt; "", IF(C4684="Oui",IF(H4684=1,IF(E4684=0,Résultat!G$8,IF(J4684="No",Résultat!$G$8,Résultat!$G$7)),IF(H4684=2,IF(E4684=0,Résultat!G$9,IF(J4684="No",Résultat!$G$9,Résultat!$G$7)),Résultat!$G$7)),IF(C4684 = "Totale", IF(H4684=1,IF(E4684=0,Résultat!G$8,IF(J4684="No",Résultat!$G$9,Résultat!$G$7)),IF(H4684=2,IF(E4684=0,Résultat!G$9,IF(J4684="No",Résultat!$G$9,Résultat!$G$7)),Résultat!$G$7)),Résultat!$G$7)), "")</f>
        <v/>
      </c>
    </row>
    <row r="4685" spans="1:11" ht="20.100000000000001" customHeight="1">
      <c r="A4685" s="26"/>
      <c r="B4685" s="27"/>
      <c r="C4685" s="11" t="str">
        <f>IF($B4685 &lt;&gt; "",VLOOKUP(MID(B4685,3,5),'Recyclabilité Prod Matx'!C:F,2,FALSE), "")</f>
        <v/>
      </c>
      <c r="D4685" s="11" t="str">
        <f>IF($B4685 &lt;&gt; "",VLOOKUP(MID(B4685,3,5),'Recyclabilité Prod Matx'!C:F,3,FALSE),"")</f>
        <v/>
      </c>
      <c r="E4685" s="11" t="str">
        <f>IF($B4685 &lt;&gt; "",VLOOKUP(MID(B4685,3,5),'Recyclabilité Prod Matx'!C:F,4,FALSE), "")</f>
        <v/>
      </c>
      <c r="F4685" s="12" t="str">
        <f>IF($B4685 &lt;&gt; "", IF(C4685="Totale","",IF(D4685 = 0, "", VLOOKUP(D4685,'Cond Compo'!A:B,2,FALSE))),"")</f>
        <v/>
      </c>
      <c r="G4685" s="28"/>
      <c r="H4685" s="11" t="str">
        <f xml:space="preserve"> IF(C4685="Totale",2,IF($G4685 &lt;&gt; "", IF(D4685 = "E",MATCH(G4685, 'Cond Compo'!D$16:D$18, 0), MATCH(G4685, 'Cond Compo'!C$16:C$19, 0)), ""))</f>
        <v/>
      </c>
      <c r="I4685" s="12" t="str">
        <f>IF($E4685 &lt;&gt; "", IF(E4685 = 0, "", VLOOKUP(E4685,'Cond Perturbation'!A:B,2,FALSE)),"")</f>
        <v/>
      </c>
      <c r="J4685" s="28"/>
      <c r="K4685" s="29" t="str">
        <f>IF($B4685 &lt;&gt; "", IF(C4685="Oui",IF(H4685=1,IF(E4685=0,Résultat!G$8,IF(J4685="No",Résultat!$G$8,Résultat!$G$7)),IF(H4685=2,IF(E4685=0,Résultat!G$9,IF(J4685="No",Résultat!$G$9,Résultat!$G$7)),Résultat!$G$7)),IF(C4685 = "Totale", IF(H4685=1,IF(E4685=0,Résultat!G$8,IF(J4685="No",Résultat!$G$9,Résultat!$G$7)),IF(H4685=2,IF(E4685=0,Résultat!G$9,IF(J4685="No",Résultat!$G$9,Résultat!$G$7)),Résultat!$G$7)),Résultat!$G$7)), "")</f>
        <v/>
      </c>
    </row>
    <row r="4686" spans="1:11" ht="20.100000000000001" customHeight="1">
      <c r="A4686" s="26"/>
      <c r="B4686" s="27"/>
      <c r="C4686" s="11" t="str">
        <f>IF($B4686 &lt;&gt; "",VLOOKUP(MID(B4686,3,5),'Recyclabilité Prod Matx'!C:F,2,FALSE), "")</f>
        <v/>
      </c>
      <c r="D4686" s="11" t="str">
        <f>IF($B4686 &lt;&gt; "",VLOOKUP(MID(B4686,3,5),'Recyclabilité Prod Matx'!C:F,3,FALSE),"")</f>
        <v/>
      </c>
      <c r="E4686" s="11" t="str">
        <f>IF($B4686 &lt;&gt; "",VLOOKUP(MID(B4686,3,5),'Recyclabilité Prod Matx'!C:F,4,FALSE), "")</f>
        <v/>
      </c>
      <c r="F4686" s="12" t="str">
        <f>IF($B4686 &lt;&gt; "", IF(C4686="Totale","",IF(D4686 = 0, "", VLOOKUP(D4686,'Cond Compo'!A:B,2,FALSE))),"")</f>
        <v/>
      </c>
      <c r="G4686" s="28"/>
      <c r="H4686" s="11" t="str">
        <f xml:space="preserve"> IF(C4686="Totale",2,IF($G4686 &lt;&gt; "", IF(D4686 = "E",MATCH(G4686, 'Cond Compo'!D$16:D$18, 0), MATCH(G4686, 'Cond Compo'!C$16:C$19, 0)), ""))</f>
        <v/>
      </c>
      <c r="I4686" s="12" t="str">
        <f>IF($E4686 &lt;&gt; "", IF(E4686 = 0, "", VLOOKUP(E4686,'Cond Perturbation'!A:B,2,FALSE)),"")</f>
        <v/>
      </c>
      <c r="J4686" s="28"/>
      <c r="K4686" s="29" t="str">
        <f>IF($B4686 &lt;&gt; "", IF(C4686="Oui",IF(H4686=1,IF(E4686=0,Résultat!G$8,IF(J4686="No",Résultat!$G$8,Résultat!$G$7)),IF(H4686=2,IF(E4686=0,Résultat!G$9,IF(J4686="No",Résultat!$G$9,Résultat!$G$7)),Résultat!$G$7)),IF(C4686 = "Totale", IF(H4686=1,IF(E4686=0,Résultat!G$8,IF(J4686="No",Résultat!$G$9,Résultat!$G$7)),IF(H4686=2,IF(E4686=0,Résultat!G$9,IF(J4686="No",Résultat!$G$9,Résultat!$G$7)),Résultat!$G$7)),Résultat!$G$7)), "")</f>
        <v/>
      </c>
    </row>
    <row r="4687" spans="1:11" ht="20.100000000000001" customHeight="1">
      <c r="A4687" s="26"/>
      <c r="B4687" s="27"/>
      <c r="C4687" s="11" t="str">
        <f>IF($B4687 &lt;&gt; "",VLOOKUP(MID(B4687,3,5),'Recyclabilité Prod Matx'!C:F,2,FALSE), "")</f>
        <v/>
      </c>
      <c r="D4687" s="11" t="str">
        <f>IF($B4687 &lt;&gt; "",VLOOKUP(MID(B4687,3,5),'Recyclabilité Prod Matx'!C:F,3,FALSE),"")</f>
        <v/>
      </c>
      <c r="E4687" s="11" t="str">
        <f>IF($B4687 &lt;&gt; "",VLOOKUP(MID(B4687,3,5),'Recyclabilité Prod Matx'!C:F,4,FALSE), "")</f>
        <v/>
      </c>
      <c r="F4687" s="12" t="str">
        <f>IF($B4687 &lt;&gt; "", IF(C4687="Totale","",IF(D4687 = 0, "", VLOOKUP(D4687,'Cond Compo'!A:B,2,FALSE))),"")</f>
        <v/>
      </c>
      <c r="G4687" s="28"/>
      <c r="H4687" s="11" t="str">
        <f xml:space="preserve"> IF(C4687="Totale",2,IF($G4687 &lt;&gt; "", IF(D4687 = "E",MATCH(G4687, 'Cond Compo'!D$16:D$18, 0), MATCH(G4687, 'Cond Compo'!C$16:C$19, 0)), ""))</f>
        <v/>
      </c>
      <c r="I4687" s="12" t="str">
        <f>IF($E4687 &lt;&gt; "", IF(E4687 = 0, "", VLOOKUP(E4687,'Cond Perturbation'!A:B,2,FALSE)),"")</f>
        <v/>
      </c>
      <c r="J4687" s="28"/>
      <c r="K4687" s="29" t="str">
        <f>IF($B4687 &lt;&gt; "", IF(C4687="Oui",IF(H4687=1,IF(E4687=0,Résultat!G$8,IF(J4687="No",Résultat!$G$8,Résultat!$G$7)),IF(H4687=2,IF(E4687=0,Résultat!G$9,IF(J4687="No",Résultat!$G$9,Résultat!$G$7)),Résultat!$G$7)),IF(C4687 = "Totale", IF(H4687=1,IF(E4687=0,Résultat!G$8,IF(J4687="No",Résultat!$G$9,Résultat!$G$7)),IF(H4687=2,IF(E4687=0,Résultat!G$9,IF(J4687="No",Résultat!$G$9,Résultat!$G$7)),Résultat!$G$7)),Résultat!$G$7)), "")</f>
        <v/>
      </c>
    </row>
    <row r="4688" spans="1:11" ht="20.100000000000001" customHeight="1">
      <c r="A4688" s="26"/>
      <c r="B4688" s="27"/>
      <c r="C4688" s="11" t="str">
        <f>IF($B4688 &lt;&gt; "",VLOOKUP(MID(B4688,3,5),'Recyclabilité Prod Matx'!C:F,2,FALSE), "")</f>
        <v/>
      </c>
      <c r="D4688" s="11" t="str">
        <f>IF($B4688 &lt;&gt; "",VLOOKUP(MID(B4688,3,5),'Recyclabilité Prod Matx'!C:F,3,FALSE),"")</f>
        <v/>
      </c>
      <c r="E4688" s="11" t="str">
        <f>IF($B4688 &lt;&gt; "",VLOOKUP(MID(B4688,3,5),'Recyclabilité Prod Matx'!C:F,4,FALSE), "")</f>
        <v/>
      </c>
      <c r="F4688" s="12" t="str">
        <f>IF($B4688 &lt;&gt; "", IF(C4688="Totale","",IF(D4688 = 0, "", VLOOKUP(D4688,'Cond Compo'!A:B,2,FALSE))),"")</f>
        <v/>
      </c>
      <c r="G4688" s="28"/>
      <c r="H4688" s="11" t="str">
        <f xml:space="preserve"> IF(C4688="Totale",2,IF($G4688 &lt;&gt; "", IF(D4688 = "E",MATCH(G4688, 'Cond Compo'!D$16:D$18, 0), MATCH(G4688, 'Cond Compo'!C$16:C$19, 0)), ""))</f>
        <v/>
      </c>
      <c r="I4688" s="12" t="str">
        <f>IF($E4688 &lt;&gt; "", IF(E4688 = 0, "", VLOOKUP(E4688,'Cond Perturbation'!A:B,2,FALSE)),"")</f>
        <v/>
      </c>
      <c r="J4688" s="28"/>
      <c r="K4688" s="29" t="str">
        <f>IF($B4688 &lt;&gt; "", IF(C4688="Oui",IF(H4688=1,IF(E4688=0,Résultat!G$8,IF(J4688="No",Résultat!$G$8,Résultat!$G$7)),IF(H4688=2,IF(E4688=0,Résultat!G$9,IF(J4688="No",Résultat!$G$9,Résultat!$G$7)),Résultat!$G$7)),IF(C4688 = "Totale", IF(H4688=1,IF(E4688=0,Résultat!G$8,IF(J4688="No",Résultat!$G$9,Résultat!$G$7)),IF(H4688=2,IF(E4688=0,Résultat!G$9,IF(J4688="No",Résultat!$G$9,Résultat!$G$7)),Résultat!$G$7)),Résultat!$G$7)), "")</f>
        <v/>
      </c>
    </row>
    <row r="4689" spans="1:11" ht="20.100000000000001" customHeight="1">
      <c r="A4689" s="26"/>
      <c r="B4689" s="27"/>
      <c r="C4689" s="11" t="str">
        <f>IF($B4689 &lt;&gt; "",VLOOKUP(MID(B4689,3,5),'Recyclabilité Prod Matx'!C:F,2,FALSE), "")</f>
        <v/>
      </c>
      <c r="D4689" s="11" t="str">
        <f>IF($B4689 &lt;&gt; "",VLOOKUP(MID(B4689,3,5),'Recyclabilité Prod Matx'!C:F,3,FALSE),"")</f>
        <v/>
      </c>
      <c r="E4689" s="11" t="str">
        <f>IF($B4689 &lt;&gt; "",VLOOKUP(MID(B4689,3,5),'Recyclabilité Prod Matx'!C:F,4,FALSE), "")</f>
        <v/>
      </c>
      <c r="F4689" s="12" t="str">
        <f>IF($B4689 &lt;&gt; "", IF(C4689="Totale","",IF(D4689 = 0, "", VLOOKUP(D4689,'Cond Compo'!A:B,2,FALSE))),"")</f>
        <v/>
      </c>
      <c r="G4689" s="28"/>
      <c r="H4689" s="11" t="str">
        <f xml:space="preserve"> IF(C4689="Totale",2,IF($G4689 &lt;&gt; "", IF(D4689 = "E",MATCH(G4689, 'Cond Compo'!D$16:D$18, 0), MATCH(G4689, 'Cond Compo'!C$16:C$19, 0)), ""))</f>
        <v/>
      </c>
      <c r="I4689" s="12" t="str">
        <f>IF($E4689 &lt;&gt; "", IF(E4689 = 0, "", VLOOKUP(E4689,'Cond Perturbation'!A:B,2,FALSE)),"")</f>
        <v/>
      </c>
      <c r="J4689" s="28"/>
      <c r="K4689" s="29" t="str">
        <f>IF($B4689 &lt;&gt; "", IF(C4689="Oui",IF(H4689=1,IF(E4689=0,Résultat!G$8,IF(J4689="No",Résultat!$G$8,Résultat!$G$7)),IF(H4689=2,IF(E4689=0,Résultat!G$9,IF(J4689="No",Résultat!$G$9,Résultat!$G$7)),Résultat!$G$7)),IF(C4689 = "Totale", IF(H4689=1,IF(E4689=0,Résultat!G$8,IF(J4689="No",Résultat!$G$9,Résultat!$G$7)),IF(H4689=2,IF(E4689=0,Résultat!G$9,IF(J4689="No",Résultat!$G$9,Résultat!$G$7)),Résultat!$G$7)),Résultat!$G$7)), "")</f>
        <v/>
      </c>
    </row>
    <row r="4690" spans="1:11" ht="20.100000000000001" customHeight="1">
      <c r="A4690" s="26"/>
      <c r="B4690" s="27"/>
      <c r="C4690" s="11" t="str">
        <f>IF($B4690 &lt;&gt; "",VLOOKUP(MID(B4690,3,5),'Recyclabilité Prod Matx'!C:F,2,FALSE), "")</f>
        <v/>
      </c>
      <c r="D4690" s="11" t="str">
        <f>IF($B4690 &lt;&gt; "",VLOOKUP(MID(B4690,3,5),'Recyclabilité Prod Matx'!C:F,3,FALSE),"")</f>
        <v/>
      </c>
      <c r="E4690" s="11" t="str">
        <f>IF($B4690 &lt;&gt; "",VLOOKUP(MID(B4690,3,5),'Recyclabilité Prod Matx'!C:F,4,FALSE), "")</f>
        <v/>
      </c>
      <c r="F4690" s="12" t="str">
        <f>IF($B4690 &lt;&gt; "", IF(C4690="Totale","",IF(D4690 = 0, "", VLOOKUP(D4690,'Cond Compo'!A:B,2,FALSE))),"")</f>
        <v/>
      </c>
      <c r="G4690" s="28"/>
      <c r="H4690" s="11" t="str">
        <f xml:space="preserve"> IF(C4690="Totale",2,IF($G4690 &lt;&gt; "", IF(D4690 = "E",MATCH(G4690, 'Cond Compo'!D$16:D$18, 0), MATCH(G4690, 'Cond Compo'!C$16:C$19, 0)), ""))</f>
        <v/>
      </c>
      <c r="I4690" s="12" t="str">
        <f>IF($E4690 &lt;&gt; "", IF(E4690 = 0, "", VLOOKUP(E4690,'Cond Perturbation'!A:B,2,FALSE)),"")</f>
        <v/>
      </c>
      <c r="J4690" s="28"/>
      <c r="K4690" s="29" t="str">
        <f>IF($B4690 &lt;&gt; "", IF(C4690="Oui",IF(H4690=1,IF(E4690=0,Résultat!G$8,IF(J4690="No",Résultat!$G$8,Résultat!$G$7)),IF(H4690=2,IF(E4690=0,Résultat!G$9,IF(J4690="No",Résultat!$G$9,Résultat!$G$7)),Résultat!$G$7)),IF(C4690 = "Totale", IF(H4690=1,IF(E4690=0,Résultat!G$8,IF(J4690="No",Résultat!$G$9,Résultat!$G$7)),IF(H4690=2,IF(E4690=0,Résultat!G$9,IF(J4690="No",Résultat!$G$9,Résultat!$G$7)),Résultat!$G$7)),Résultat!$G$7)), "")</f>
        <v/>
      </c>
    </row>
    <row r="4691" spans="1:11" ht="20.100000000000001" customHeight="1">
      <c r="A4691" s="26"/>
      <c r="B4691" s="27"/>
      <c r="C4691" s="11" t="str">
        <f>IF($B4691 &lt;&gt; "",VLOOKUP(MID(B4691,3,5),'Recyclabilité Prod Matx'!C:F,2,FALSE), "")</f>
        <v/>
      </c>
      <c r="D4691" s="11" t="str">
        <f>IF($B4691 &lt;&gt; "",VLOOKUP(MID(B4691,3,5),'Recyclabilité Prod Matx'!C:F,3,FALSE),"")</f>
        <v/>
      </c>
      <c r="E4691" s="11" t="str">
        <f>IF($B4691 &lt;&gt; "",VLOOKUP(MID(B4691,3,5),'Recyclabilité Prod Matx'!C:F,4,FALSE), "")</f>
        <v/>
      </c>
      <c r="F4691" s="12" t="str">
        <f>IF($B4691 &lt;&gt; "", IF(C4691="Totale","",IF(D4691 = 0, "", VLOOKUP(D4691,'Cond Compo'!A:B,2,FALSE))),"")</f>
        <v/>
      </c>
      <c r="G4691" s="28"/>
      <c r="H4691" s="11" t="str">
        <f xml:space="preserve"> IF(C4691="Totale",2,IF($G4691 &lt;&gt; "", IF(D4691 = "E",MATCH(G4691, 'Cond Compo'!D$16:D$18, 0), MATCH(G4691, 'Cond Compo'!C$16:C$19, 0)), ""))</f>
        <v/>
      </c>
      <c r="I4691" s="12" t="str">
        <f>IF($E4691 &lt;&gt; "", IF(E4691 = 0, "", VLOOKUP(E4691,'Cond Perturbation'!A:B,2,FALSE)),"")</f>
        <v/>
      </c>
      <c r="J4691" s="28"/>
      <c r="K4691" s="29" t="str">
        <f>IF($B4691 &lt;&gt; "", IF(C4691="Oui",IF(H4691=1,IF(E4691=0,Résultat!G$8,IF(J4691="No",Résultat!$G$8,Résultat!$G$7)),IF(H4691=2,IF(E4691=0,Résultat!G$9,IF(J4691="No",Résultat!$G$9,Résultat!$G$7)),Résultat!$G$7)),IF(C4691 = "Totale", IF(H4691=1,IF(E4691=0,Résultat!G$8,IF(J4691="No",Résultat!$G$9,Résultat!$G$7)),IF(H4691=2,IF(E4691=0,Résultat!G$9,IF(J4691="No",Résultat!$G$9,Résultat!$G$7)),Résultat!$G$7)),Résultat!$G$7)), "")</f>
        <v/>
      </c>
    </row>
    <row r="4692" spans="1:11" ht="20.100000000000001" customHeight="1">
      <c r="A4692" s="26"/>
      <c r="B4692" s="27"/>
      <c r="C4692" s="11" t="str">
        <f>IF($B4692 &lt;&gt; "",VLOOKUP(MID(B4692,3,5),'Recyclabilité Prod Matx'!C:F,2,FALSE), "")</f>
        <v/>
      </c>
      <c r="D4692" s="11" t="str">
        <f>IF($B4692 &lt;&gt; "",VLOOKUP(MID(B4692,3,5),'Recyclabilité Prod Matx'!C:F,3,FALSE),"")</f>
        <v/>
      </c>
      <c r="E4692" s="11" t="str">
        <f>IF($B4692 &lt;&gt; "",VLOOKUP(MID(B4692,3,5),'Recyclabilité Prod Matx'!C:F,4,FALSE), "")</f>
        <v/>
      </c>
      <c r="F4692" s="12" t="str">
        <f>IF($B4692 &lt;&gt; "", IF(C4692="Totale","",IF(D4692 = 0, "", VLOOKUP(D4692,'Cond Compo'!A:B,2,FALSE))),"")</f>
        <v/>
      </c>
      <c r="G4692" s="28"/>
      <c r="H4692" s="11" t="str">
        <f xml:space="preserve"> IF(C4692="Totale",2,IF($G4692 &lt;&gt; "", IF(D4692 = "E",MATCH(G4692, 'Cond Compo'!D$16:D$18, 0), MATCH(G4692, 'Cond Compo'!C$16:C$19, 0)), ""))</f>
        <v/>
      </c>
      <c r="I4692" s="12" t="str">
        <f>IF($E4692 &lt;&gt; "", IF(E4692 = 0, "", VLOOKUP(E4692,'Cond Perturbation'!A:B,2,FALSE)),"")</f>
        <v/>
      </c>
      <c r="J4692" s="28"/>
      <c r="K4692" s="29" t="str">
        <f>IF($B4692 &lt;&gt; "", IF(C4692="Oui",IF(H4692=1,IF(E4692=0,Résultat!G$8,IF(J4692="No",Résultat!$G$8,Résultat!$G$7)),IF(H4692=2,IF(E4692=0,Résultat!G$9,IF(J4692="No",Résultat!$G$9,Résultat!$G$7)),Résultat!$G$7)),IF(C4692 = "Totale", IF(H4692=1,IF(E4692=0,Résultat!G$8,IF(J4692="No",Résultat!$G$9,Résultat!$G$7)),IF(H4692=2,IF(E4692=0,Résultat!G$9,IF(J4692="No",Résultat!$G$9,Résultat!$G$7)),Résultat!$G$7)),Résultat!$G$7)), "")</f>
        <v/>
      </c>
    </row>
    <row r="4693" spans="1:11" ht="20.100000000000001" customHeight="1">
      <c r="A4693" s="26"/>
      <c r="B4693" s="27"/>
      <c r="C4693" s="11" t="str">
        <f>IF($B4693 &lt;&gt; "",VLOOKUP(MID(B4693,3,5),'Recyclabilité Prod Matx'!C:F,2,FALSE), "")</f>
        <v/>
      </c>
      <c r="D4693" s="11" t="str">
        <f>IF($B4693 &lt;&gt; "",VLOOKUP(MID(B4693,3,5),'Recyclabilité Prod Matx'!C:F,3,FALSE),"")</f>
        <v/>
      </c>
      <c r="E4693" s="11" t="str">
        <f>IF($B4693 &lt;&gt; "",VLOOKUP(MID(B4693,3,5),'Recyclabilité Prod Matx'!C:F,4,FALSE), "")</f>
        <v/>
      </c>
      <c r="F4693" s="12" t="str">
        <f>IF($B4693 &lt;&gt; "", IF(C4693="Totale","",IF(D4693 = 0, "", VLOOKUP(D4693,'Cond Compo'!A:B,2,FALSE))),"")</f>
        <v/>
      </c>
      <c r="G4693" s="28"/>
      <c r="H4693" s="11" t="str">
        <f xml:space="preserve"> IF(C4693="Totale",2,IF($G4693 &lt;&gt; "", IF(D4693 = "E",MATCH(G4693, 'Cond Compo'!D$16:D$18, 0), MATCH(G4693, 'Cond Compo'!C$16:C$19, 0)), ""))</f>
        <v/>
      </c>
      <c r="I4693" s="12" t="str">
        <f>IF($E4693 &lt;&gt; "", IF(E4693 = 0, "", VLOOKUP(E4693,'Cond Perturbation'!A:B,2,FALSE)),"")</f>
        <v/>
      </c>
      <c r="J4693" s="28"/>
      <c r="K4693" s="29" t="str">
        <f>IF($B4693 &lt;&gt; "", IF(C4693="Oui",IF(H4693=1,IF(E4693=0,Résultat!G$8,IF(J4693="No",Résultat!$G$8,Résultat!$G$7)),IF(H4693=2,IF(E4693=0,Résultat!G$9,IF(J4693="No",Résultat!$G$9,Résultat!$G$7)),Résultat!$G$7)),IF(C4693 = "Totale", IF(H4693=1,IF(E4693=0,Résultat!G$8,IF(J4693="No",Résultat!$G$9,Résultat!$G$7)),IF(H4693=2,IF(E4693=0,Résultat!G$9,IF(J4693="No",Résultat!$G$9,Résultat!$G$7)),Résultat!$G$7)),Résultat!$G$7)), "")</f>
        <v/>
      </c>
    </row>
    <row r="4694" spans="1:11" ht="20.100000000000001" customHeight="1">
      <c r="A4694" s="26"/>
      <c r="B4694" s="27"/>
      <c r="C4694" s="11" t="str">
        <f>IF($B4694 &lt;&gt; "",VLOOKUP(MID(B4694,3,5),'Recyclabilité Prod Matx'!C:F,2,FALSE), "")</f>
        <v/>
      </c>
      <c r="D4694" s="11" t="str">
        <f>IF($B4694 &lt;&gt; "",VLOOKUP(MID(B4694,3,5),'Recyclabilité Prod Matx'!C:F,3,FALSE),"")</f>
        <v/>
      </c>
      <c r="E4694" s="11" t="str">
        <f>IF($B4694 &lt;&gt; "",VLOOKUP(MID(B4694,3,5),'Recyclabilité Prod Matx'!C:F,4,FALSE), "")</f>
        <v/>
      </c>
      <c r="F4694" s="12" t="str">
        <f>IF($B4694 &lt;&gt; "", IF(C4694="Totale","",IF(D4694 = 0, "", VLOOKUP(D4694,'Cond Compo'!A:B,2,FALSE))),"")</f>
        <v/>
      </c>
      <c r="G4694" s="28"/>
      <c r="H4694" s="11" t="str">
        <f xml:space="preserve"> IF(C4694="Totale",2,IF($G4694 &lt;&gt; "", IF(D4694 = "E",MATCH(G4694, 'Cond Compo'!D$16:D$18, 0), MATCH(G4694, 'Cond Compo'!C$16:C$19, 0)), ""))</f>
        <v/>
      </c>
      <c r="I4694" s="12" t="str">
        <f>IF($E4694 &lt;&gt; "", IF(E4694 = 0, "", VLOOKUP(E4694,'Cond Perturbation'!A:B,2,FALSE)),"")</f>
        <v/>
      </c>
      <c r="J4694" s="28"/>
      <c r="K4694" s="29" t="str">
        <f>IF($B4694 &lt;&gt; "", IF(C4694="Oui",IF(H4694=1,IF(E4694=0,Résultat!G$8,IF(J4694="No",Résultat!$G$8,Résultat!$G$7)),IF(H4694=2,IF(E4694=0,Résultat!G$9,IF(J4694="No",Résultat!$G$9,Résultat!$G$7)),Résultat!$G$7)),IF(C4694 = "Totale", IF(H4694=1,IF(E4694=0,Résultat!G$8,IF(J4694="No",Résultat!$G$9,Résultat!$G$7)),IF(H4694=2,IF(E4694=0,Résultat!G$9,IF(J4694="No",Résultat!$G$9,Résultat!$G$7)),Résultat!$G$7)),Résultat!$G$7)), "")</f>
        <v/>
      </c>
    </row>
    <row r="4695" spans="1:11" ht="20.100000000000001" customHeight="1">
      <c r="A4695" s="26"/>
      <c r="B4695" s="27"/>
      <c r="C4695" s="11" t="str">
        <f>IF($B4695 &lt;&gt; "",VLOOKUP(MID(B4695,3,5),'Recyclabilité Prod Matx'!C:F,2,FALSE), "")</f>
        <v/>
      </c>
      <c r="D4695" s="11" t="str">
        <f>IF($B4695 &lt;&gt; "",VLOOKUP(MID(B4695,3,5),'Recyclabilité Prod Matx'!C:F,3,FALSE),"")</f>
        <v/>
      </c>
      <c r="E4695" s="11" t="str">
        <f>IF($B4695 &lt;&gt; "",VLOOKUP(MID(B4695,3,5),'Recyclabilité Prod Matx'!C:F,4,FALSE), "")</f>
        <v/>
      </c>
      <c r="F4695" s="12" t="str">
        <f>IF($B4695 &lt;&gt; "", IF(C4695="Totale","",IF(D4695 = 0, "", VLOOKUP(D4695,'Cond Compo'!A:B,2,FALSE))),"")</f>
        <v/>
      </c>
      <c r="G4695" s="28"/>
      <c r="H4695" s="11" t="str">
        <f xml:space="preserve"> IF(C4695="Totale",2,IF($G4695 &lt;&gt; "", IF(D4695 = "E",MATCH(G4695, 'Cond Compo'!D$16:D$18, 0), MATCH(G4695, 'Cond Compo'!C$16:C$19, 0)), ""))</f>
        <v/>
      </c>
      <c r="I4695" s="12" t="str">
        <f>IF($E4695 &lt;&gt; "", IF(E4695 = 0, "", VLOOKUP(E4695,'Cond Perturbation'!A:B,2,FALSE)),"")</f>
        <v/>
      </c>
      <c r="J4695" s="28"/>
      <c r="K4695" s="29" t="str">
        <f>IF($B4695 &lt;&gt; "", IF(C4695="Oui",IF(H4695=1,IF(E4695=0,Résultat!G$8,IF(J4695="No",Résultat!$G$8,Résultat!$G$7)),IF(H4695=2,IF(E4695=0,Résultat!G$9,IF(J4695="No",Résultat!$G$9,Résultat!$G$7)),Résultat!$G$7)),IF(C4695 = "Totale", IF(H4695=1,IF(E4695=0,Résultat!G$8,IF(J4695="No",Résultat!$G$9,Résultat!$G$7)),IF(H4695=2,IF(E4695=0,Résultat!G$9,IF(J4695="No",Résultat!$G$9,Résultat!$G$7)),Résultat!$G$7)),Résultat!$G$7)), "")</f>
        <v/>
      </c>
    </row>
    <row r="4696" spans="1:11" ht="20.100000000000001" customHeight="1">
      <c r="A4696" s="26"/>
      <c r="B4696" s="27"/>
      <c r="C4696" s="11" t="str">
        <f>IF($B4696 &lt;&gt; "",VLOOKUP(MID(B4696,3,5),'Recyclabilité Prod Matx'!C:F,2,FALSE), "")</f>
        <v/>
      </c>
      <c r="D4696" s="11" t="str">
        <f>IF($B4696 &lt;&gt; "",VLOOKUP(MID(B4696,3,5),'Recyclabilité Prod Matx'!C:F,3,FALSE),"")</f>
        <v/>
      </c>
      <c r="E4696" s="11" t="str">
        <f>IF($B4696 &lt;&gt; "",VLOOKUP(MID(B4696,3,5),'Recyclabilité Prod Matx'!C:F,4,FALSE), "")</f>
        <v/>
      </c>
      <c r="F4696" s="12" t="str">
        <f>IF($B4696 &lt;&gt; "", IF(C4696="Totale","",IF(D4696 = 0, "", VLOOKUP(D4696,'Cond Compo'!A:B,2,FALSE))),"")</f>
        <v/>
      </c>
      <c r="G4696" s="28"/>
      <c r="H4696" s="11" t="str">
        <f xml:space="preserve"> IF(C4696="Totale",2,IF($G4696 &lt;&gt; "", IF(D4696 = "E",MATCH(G4696, 'Cond Compo'!D$16:D$18, 0), MATCH(G4696, 'Cond Compo'!C$16:C$19, 0)), ""))</f>
        <v/>
      </c>
      <c r="I4696" s="12" t="str">
        <f>IF($E4696 &lt;&gt; "", IF(E4696 = 0, "", VLOOKUP(E4696,'Cond Perturbation'!A:B,2,FALSE)),"")</f>
        <v/>
      </c>
      <c r="J4696" s="28"/>
      <c r="K4696" s="29" t="str">
        <f>IF($B4696 &lt;&gt; "", IF(C4696="Oui",IF(H4696=1,IF(E4696=0,Résultat!G$8,IF(J4696="No",Résultat!$G$8,Résultat!$G$7)),IF(H4696=2,IF(E4696=0,Résultat!G$9,IF(J4696="No",Résultat!$G$9,Résultat!$G$7)),Résultat!$G$7)),IF(C4696 = "Totale", IF(H4696=1,IF(E4696=0,Résultat!G$8,IF(J4696="No",Résultat!$G$9,Résultat!$G$7)),IF(H4696=2,IF(E4696=0,Résultat!G$9,IF(J4696="No",Résultat!$G$9,Résultat!$G$7)),Résultat!$G$7)),Résultat!$G$7)), "")</f>
        <v/>
      </c>
    </row>
    <row r="4697" spans="1:11" ht="20.100000000000001" customHeight="1">
      <c r="A4697" s="26"/>
      <c r="B4697" s="27"/>
      <c r="C4697" s="11" t="str">
        <f>IF($B4697 &lt;&gt; "",VLOOKUP(MID(B4697,3,5),'Recyclabilité Prod Matx'!C:F,2,FALSE), "")</f>
        <v/>
      </c>
      <c r="D4697" s="11" t="str">
        <f>IF($B4697 &lt;&gt; "",VLOOKUP(MID(B4697,3,5),'Recyclabilité Prod Matx'!C:F,3,FALSE),"")</f>
        <v/>
      </c>
      <c r="E4697" s="11" t="str">
        <f>IF($B4697 &lt;&gt; "",VLOOKUP(MID(B4697,3,5),'Recyclabilité Prod Matx'!C:F,4,FALSE), "")</f>
        <v/>
      </c>
      <c r="F4697" s="12" t="str">
        <f>IF($B4697 &lt;&gt; "", IF(C4697="Totale","",IF(D4697 = 0, "", VLOOKUP(D4697,'Cond Compo'!A:B,2,FALSE))),"")</f>
        <v/>
      </c>
      <c r="G4697" s="28"/>
      <c r="H4697" s="11" t="str">
        <f xml:space="preserve"> IF(C4697="Totale",2,IF($G4697 &lt;&gt; "", IF(D4697 = "E",MATCH(G4697, 'Cond Compo'!D$16:D$18, 0), MATCH(G4697, 'Cond Compo'!C$16:C$19, 0)), ""))</f>
        <v/>
      </c>
      <c r="I4697" s="12" t="str">
        <f>IF($E4697 &lt;&gt; "", IF(E4697 = 0, "", VLOOKUP(E4697,'Cond Perturbation'!A:B,2,FALSE)),"")</f>
        <v/>
      </c>
      <c r="J4697" s="28"/>
      <c r="K4697" s="29" t="str">
        <f>IF($B4697 &lt;&gt; "", IF(C4697="Oui",IF(H4697=1,IF(E4697=0,Résultat!G$8,IF(J4697="No",Résultat!$G$8,Résultat!$G$7)),IF(H4697=2,IF(E4697=0,Résultat!G$9,IF(J4697="No",Résultat!$G$9,Résultat!$G$7)),Résultat!$G$7)),IF(C4697 = "Totale", IF(H4697=1,IF(E4697=0,Résultat!G$8,IF(J4697="No",Résultat!$G$9,Résultat!$G$7)),IF(H4697=2,IF(E4697=0,Résultat!G$9,IF(J4697="No",Résultat!$G$9,Résultat!$G$7)),Résultat!$G$7)),Résultat!$G$7)), "")</f>
        <v/>
      </c>
    </row>
    <row r="4698" spans="1:11" ht="20.100000000000001" customHeight="1">
      <c r="A4698" s="26"/>
      <c r="B4698" s="27"/>
      <c r="C4698" s="11" t="str">
        <f>IF($B4698 &lt;&gt; "",VLOOKUP(MID(B4698,3,5),'Recyclabilité Prod Matx'!C:F,2,FALSE), "")</f>
        <v/>
      </c>
      <c r="D4698" s="11" t="str">
        <f>IF($B4698 &lt;&gt; "",VLOOKUP(MID(B4698,3,5),'Recyclabilité Prod Matx'!C:F,3,FALSE),"")</f>
        <v/>
      </c>
      <c r="E4698" s="11" t="str">
        <f>IF($B4698 &lt;&gt; "",VLOOKUP(MID(B4698,3,5),'Recyclabilité Prod Matx'!C:F,4,FALSE), "")</f>
        <v/>
      </c>
      <c r="F4698" s="12" t="str">
        <f>IF($B4698 &lt;&gt; "", IF(C4698="Totale","",IF(D4698 = 0, "", VLOOKUP(D4698,'Cond Compo'!A:B,2,FALSE))),"")</f>
        <v/>
      </c>
      <c r="G4698" s="28"/>
      <c r="H4698" s="11" t="str">
        <f xml:space="preserve"> IF(C4698="Totale",2,IF($G4698 &lt;&gt; "", IF(D4698 = "E",MATCH(G4698, 'Cond Compo'!D$16:D$18, 0), MATCH(G4698, 'Cond Compo'!C$16:C$19, 0)), ""))</f>
        <v/>
      </c>
      <c r="I4698" s="12" t="str">
        <f>IF($E4698 &lt;&gt; "", IF(E4698 = 0, "", VLOOKUP(E4698,'Cond Perturbation'!A:B,2,FALSE)),"")</f>
        <v/>
      </c>
      <c r="J4698" s="28"/>
      <c r="K4698" s="29" t="str">
        <f>IF($B4698 &lt;&gt; "", IF(C4698="Oui",IF(H4698=1,IF(E4698=0,Résultat!G$8,IF(J4698="No",Résultat!$G$8,Résultat!$G$7)),IF(H4698=2,IF(E4698=0,Résultat!G$9,IF(J4698="No",Résultat!$G$9,Résultat!$G$7)),Résultat!$G$7)),IF(C4698 = "Totale", IF(H4698=1,IF(E4698=0,Résultat!G$8,IF(J4698="No",Résultat!$G$9,Résultat!$G$7)),IF(H4698=2,IF(E4698=0,Résultat!G$9,IF(J4698="No",Résultat!$G$9,Résultat!$G$7)),Résultat!$G$7)),Résultat!$G$7)), "")</f>
        <v/>
      </c>
    </row>
    <row r="4699" spans="1:11" ht="20.100000000000001" customHeight="1">
      <c r="A4699" s="26"/>
      <c r="B4699" s="27"/>
      <c r="C4699" s="11" t="str">
        <f>IF($B4699 &lt;&gt; "",VLOOKUP(MID(B4699,3,5),'Recyclabilité Prod Matx'!C:F,2,FALSE), "")</f>
        <v/>
      </c>
      <c r="D4699" s="11" t="str">
        <f>IF($B4699 &lt;&gt; "",VLOOKUP(MID(B4699,3,5),'Recyclabilité Prod Matx'!C:F,3,FALSE),"")</f>
        <v/>
      </c>
      <c r="E4699" s="11" t="str">
        <f>IF($B4699 &lt;&gt; "",VLOOKUP(MID(B4699,3,5),'Recyclabilité Prod Matx'!C:F,4,FALSE), "")</f>
        <v/>
      </c>
      <c r="F4699" s="12" t="str">
        <f>IF($B4699 &lt;&gt; "", IF(C4699="Totale","",IF(D4699 = 0, "", VLOOKUP(D4699,'Cond Compo'!A:B,2,FALSE))),"")</f>
        <v/>
      </c>
      <c r="G4699" s="28"/>
      <c r="H4699" s="11" t="str">
        <f xml:space="preserve"> IF(C4699="Totale",2,IF($G4699 &lt;&gt; "", IF(D4699 = "E",MATCH(G4699, 'Cond Compo'!D$16:D$18, 0), MATCH(G4699, 'Cond Compo'!C$16:C$19, 0)), ""))</f>
        <v/>
      </c>
      <c r="I4699" s="12" t="str">
        <f>IF($E4699 &lt;&gt; "", IF(E4699 = 0, "", VLOOKUP(E4699,'Cond Perturbation'!A:B,2,FALSE)),"")</f>
        <v/>
      </c>
      <c r="J4699" s="28"/>
      <c r="K4699" s="29" t="str">
        <f>IF($B4699 &lt;&gt; "", IF(C4699="Oui",IF(H4699=1,IF(E4699=0,Résultat!G$8,IF(J4699="No",Résultat!$G$8,Résultat!$G$7)),IF(H4699=2,IF(E4699=0,Résultat!G$9,IF(J4699="No",Résultat!$G$9,Résultat!$G$7)),Résultat!$G$7)),IF(C4699 = "Totale", IF(H4699=1,IF(E4699=0,Résultat!G$8,IF(J4699="No",Résultat!$G$9,Résultat!$G$7)),IF(H4699=2,IF(E4699=0,Résultat!G$9,IF(J4699="No",Résultat!$G$9,Résultat!$G$7)),Résultat!$G$7)),Résultat!$G$7)), "")</f>
        <v/>
      </c>
    </row>
    <row r="4700" spans="1:11" ht="20.100000000000001" customHeight="1">
      <c r="A4700" s="26"/>
      <c r="B4700" s="27"/>
      <c r="C4700" s="11" t="str">
        <f>IF($B4700 &lt;&gt; "",VLOOKUP(MID(B4700,3,5),'Recyclabilité Prod Matx'!C:F,2,FALSE), "")</f>
        <v/>
      </c>
      <c r="D4700" s="11" t="str">
        <f>IF($B4700 &lt;&gt; "",VLOOKUP(MID(B4700,3,5),'Recyclabilité Prod Matx'!C:F,3,FALSE),"")</f>
        <v/>
      </c>
      <c r="E4700" s="11" t="str">
        <f>IF($B4700 &lt;&gt; "",VLOOKUP(MID(B4700,3,5),'Recyclabilité Prod Matx'!C:F,4,FALSE), "")</f>
        <v/>
      </c>
      <c r="F4700" s="12" t="str">
        <f>IF($B4700 &lt;&gt; "", IF(C4700="Totale","",IF(D4700 = 0, "", VLOOKUP(D4700,'Cond Compo'!A:B,2,FALSE))),"")</f>
        <v/>
      </c>
      <c r="G4700" s="28"/>
      <c r="H4700" s="11" t="str">
        <f xml:space="preserve"> IF(C4700="Totale",2,IF($G4700 &lt;&gt; "", IF(D4700 = "E",MATCH(G4700, 'Cond Compo'!D$16:D$18, 0), MATCH(G4700, 'Cond Compo'!C$16:C$19, 0)), ""))</f>
        <v/>
      </c>
      <c r="I4700" s="12" t="str">
        <f>IF($E4700 &lt;&gt; "", IF(E4700 = 0, "", VLOOKUP(E4700,'Cond Perturbation'!A:B,2,FALSE)),"")</f>
        <v/>
      </c>
      <c r="J4700" s="28"/>
      <c r="K4700" s="29" t="str">
        <f>IF($B4700 &lt;&gt; "", IF(C4700="Oui",IF(H4700=1,IF(E4700=0,Résultat!G$8,IF(J4700="No",Résultat!$G$8,Résultat!$G$7)),IF(H4700=2,IF(E4700=0,Résultat!G$9,IF(J4700="No",Résultat!$G$9,Résultat!$G$7)),Résultat!$G$7)),IF(C4700 = "Totale", IF(H4700=1,IF(E4700=0,Résultat!G$8,IF(J4700="No",Résultat!$G$9,Résultat!$G$7)),IF(H4700=2,IF(E4700=0,Résultat!G$9,IF(J4700="No",Résultat!$G$9,Résultat!$G$7)),Résultat!$G$7)),Résultat!$G$7)), "")</f>
        <v/>
      </c>
    </row>
    <row r="4701" spans="1:11" ht="20.100000000000001" customHeight="1">
      <c r="A4701" s="26"/>
      <c r="B4701" s="27"/>
      <c r="C4701" s="11" t="str">
        <f>IF($B4701 &lt;&gt; "",VLOOKUP(MID(B4701,3,5),'Recyclabilité Prod Matx'!C:F,2,FALSE), "")</f>
        <v/>
      </c>
      <c r="D4701" s="11" t="str">
        <f>IF($B4701 &lt;&gt; "",VLOOKUP(MID(B4701,3,5),'Recyclabilité Prod Matx'!C:F,3,FALSE),"")</f>
        <v/>
      </c>
      <c r="E4701" s="11" t="str">
        <f>IF($B4701 &lt;&gt; "",VLOOKUP(MID(B4701,3,5),'Recyclabilité Prod Matx'!C:F,4,FALSE), "")</f>
        <v/>
      </c>
      <c r="F4701" s="12" t="str">
        <f>IF($B4701 &lt;&gt; "", IF(C4701="Totale","",IF(D4701 = 0, "", VLOOKUP(D4701,'Cond Compo'!A:B,2,FALSE))),"")</f>
        <v/>
      </c>
      <c r="G4701" s="28"/>
      <c r="H4701" s="11" t="str">
        <f xml:space="preserve"> IF(C4701="Totale",2,IF($G4701 &lt;&gt; "", IF(D4701 = "E",MATCH(G4701, 'Cond Compo'!D$16:D$18, 0), MATCH(G4701, 'Cond Compo'!C$16:C$19, 0)), ""))</f>
        <v/>
      </c>
      <c r="I4701" s="12" t="str">
        <f>IF($E4701 &lt;&gt; "", IF(E4701 = 0, "", VLOOKUP(E4701,'Cond Perturbation'!A:B,2,FALSE)),"")</f>
        <v/>
      </c>
      <c r="J4701" s="28"/>
      <c r="K4701" s="29" t="str">
        <f>IF($B4701 &lt;&gt; "", IF(C4701="Oui",IF(H4701=1,IF(E4701=0,Résultat!G$8,IF(J4701="No",Résultat!$G$8,Résultat!$G$7)),IF(H4701=2,IF(E4701=0,Résultat!G$9,IF(J4701="No",Résultat!$G$9,Résultat!$G$7)),Résultat!$G$7)),IF(C4701 = "Totale", IF(H4701=1,IF(E4701=0,Résultat!G$8,IF(J4701="No",Résultat!$G$9,Résultat!$G$7)),IF(H4701=2,IF(E4701=0,Résultat!G$9,IF(J4701="No",Résultat!$G$9,Résultat!$G$7)),Résultat!$G$7)),Résultat!$G$7)), "")</f>
        <v/>
      </c>
    </row>
    <row r="4702" spans="1:11" ht="20.100000000000001" customHeight="1">
      <c r="A4702" s="26"/>
      <c r="B4702" s="27"/>
      <c r="C4702" s="11" t="str">
        <f>IF($B4702 &lt;&gt; "",VLOOKUP(MID(B4702,3,5),'Recyclabilité Prod Matx'!C:F,2,FALSE), "")</f>
        <v/>
      </c>
      <c r="D4702" s="11" t="str">
        <f>IF($B4702 &lt;&gt; "",VLOOKUP(MID(B4702,3,5),'Recyclabilité Prod Matx'!C:F,3,FALSE),"")</f>
        <v/>
      </c>
      <c r="E4702" s="11" t="str">
        <f>IF($B4702 &lt;&gt; "",VLOOKUP(MID(B4702,3,5),'Recyclabilité Prod Matx'!C:F,4,FALSE), "")</f>
        <v/>
      </c>
      <c r="F4702" s="12" t="str">
        <f>IF($B4702 &lt;&gt; "", IF(C4702="Totale","",IF(D4702 = 0, "", VLOOKUP(D4702,'Cond Compo'!A:B,2,FALSE))),"")</f>
        <v/>
      </c>
      <c r="G4702" s="28"/>
      <c r="H4702" s="11" t="str">
        <f xml:space="preserve"> IF(C4702="Totale",2,IF($G4702 &lt;&gt; "", IF(D4702 = "E",MATCH(G4702, 'Cond Compo'!D$16:D$18, 0), MATCH(G4702, 'Cond Compo'!C$16:C$19, 0)), ""))</f>
        <v/>
      </c>
      <c r="I4702" s="12" t="str">
        <f>IF($E4702 &lt;&gt; "", IF(E4702 = 0, "", VLOOKUP(E4702,'Cond Perturbation'!A:B,2,FALSE)),"")</f>
        <v/>
      </c>
      <c r="J4702" s="28"/>
      <c r="K4702" s="29" t="str">
        <f>IF($B4702 &lt;&gt; "", IF(C4702="Oui",IF(H4702=1,IF(E4702=0,Résultat!G$8,IF(J4702="No",Résultat!$G$8,Résultat!$G$7)),IF(H4702=2,IF(E4702=0,Résultat!G$9,IF(J4702="No",Résultat!$G$9,Résultat!$G$7)),Résultat!$G$7)),IF(C4702 = "Totale", IF(H4702=1,IF(E4702=0,Résultat!G$8,IF(J4702="No",Résultat!$G$9,Résultat!$G$7)),IF(H4702=2,IF(E4702=0,Résultat!G$9,IF(J4702="No",Résultat!$G$9,Résultat!$G$7)),Résultat!$G$7)),Résultat!$G$7)), "")</f>
        <v/>
      </c>
    </row>
    <row r="4703" spans="1:11" ht="20.100000000000001" customHeight="1">
      <c r="A4703" s="26"/>
      <c r="B4703" s="27"/>
      <c r="C4703" s="11" t="str">
        <f>IF($B4703 &lt;&gt; "",VLOOKUP(MID(B4703,3,5),'Recyclabilité Prod Matx'!C:F,2,FALSE), "")</f>
        <v/>
      </c>
      <c r="D4703" s="11" t="str">
        <f>IF($B4703 &lt;&gt; "",VLOOKUP(MID(B4703,3,5),'Recyclabilité Prod Matx'!C:F,3,FALSE),"")</f>
        <v/>
      </c>
      <c r="E4703" s="11" t="str">
        <f>IF($B4703 &lt;&gt; "",VLOOKUP(MID(B4703,3,5),'Recyclabilité Prod Matx'!C:F,4,FALSE), "")</f>
        <v/>
      </c>
      <c r="F4703" s="12" t="str">
        <f>IF($B4703 &lt;&gt; "", IF(C4703="Totale","",IF(D4703 = 0, "", VLOOKUP(D4703,'Cond Compo'!A:B,2,FALSE))),"")</f>
        <v/>
      </c>
      <c r="G4703" s="28"/>
      <c r="H4703" s="11" t="str">
        <f xml:space="preserve"> IF(C4703="Totale",2,IF($G4703 &lt;&gt; "", IF(D4703 = "E",MATCH(G4703, 'Cond Compo'!D$16:D$18, 0), MATCH(G4703, 'Cond Compo'!C$16:C$19, 0)), ""))</f>
        <v/>
      </c>
      <c r="I4703" s="12" t="str">
        <f>IF($E4703 &lt;&gt; "", IF(E4703 = 0, "", VLOOKUP(E4703,'Cond Perturbation'!A:B,2,FALSE)),"")</f>
        <v/>
      </c>
      <c r="J4703" s="28"/>
      <c r="K4703" s="29" t="str">
        <f>IF($B4703 &lt;&gt; "", IF(C4703="Oui",IF(H4703=1,IF(E4703=0,Résultat!G$8,IF(J4703="No",Résultat!$G$8,Résultat!$G$7)),IF(H4703=2,IF(E4703=0,Résultat!G$9,IF(J4703="No",Résultat!$G$9,Résultat!$G$7)),Résultat!$G$7)),IF(C4703 = "Totale", IF(H4703=1,IF(E4703=0,Résultat!G$8,IF(J4703="No",Résultat!$G$9,Résultat!$G$7)),IF(H4703=2,IF(E4703=0,Résultat!G$9,IF(J4703="No",Résultat!$G$9,Résultat!$G$7)),Résultat!$G$7)),Résultat!$G$7)), "")</f>
        <v/>
      </c>
    </row>
    <row r="4704" spans="1:11" ht="20.100000000000001" customHeight="1">
      <c r="A4704" s="26"/>
      <c r="B4704" s="27"/>
      <c r="C4704" s="11" t="str">
        <f>IF($B4704 &lt;&gt; "",VLOOKUP(MID(B4704,3,5),'Recyclabilité Prod Matx'!C:F,2,FALSE), "")</f>
        <v/>
      </c>
      <c r="D4704" s="11" t="str">
        <f>IF($B4704 &lt;&gt; "",VLOOKUP(MID(B4704,3,5),'Recyclabilité Prod Matx'!C:F,3,FALSE),"")</f>
        <v/>
      </c>
      <c r="E4704" s="11" t="str">
        <f>IF($B4704 &lt;&gt; "",VLOOKUP(MID(B4704,3,5),'Recyclabilité Prod Matx'!C:F,4,FALSE), "")</f>
        <v/>
      </c>
      <c r="F4704" s="12" t="str">
        <f>IF($B4704 &lt;&gt; "", IF(C4704="Totale","",IF(D4704 = 0, "", VLOOKUP(D4704,'Cond Compo'!A:B,2,FALSE))),"")</f>
        <v/>
      </c>
      <c r="G4704" s="28"/>
      <c r="H4704" s="11" t="str">
        <f xml:space="preserve"> IF(C4704="Totale",2,IF($G4704 &lt;&gt; "", IF(D4704 = "E",MATCH(G4704, 'Cond Compo'!D$16:D$18, 0), MATCH(G4704, 'Cond Compo'!C$16:C$19, 0)), ""))</f>
        <v/>
      </c>
      <c r="I4704" s="12" t="str">
        <f>IF($E4704 &lt;&gt; "", IF(E4704 = 0, "", VLOOKUP(E4704,'Cond Perturbation'!A:B,2,FALSE)),"")</f>
        <v/>
      </c>
      <c r="J4704" s="28"/>
      <c r="K4704" s="29" t="str">
        <f>IF($B4704 &lt;&gt; "", IF(C4704="Oui",IF(H4704=1,IF(E4704=0,Résultat!G$8,IF(J4704="No",Résultat!$G$8,Résultat!$G$7)),IF(H4704=2,IF(E4704=0,Résultat!G$9,IF(J4704="No",Résultat!$G$9,Résultat!$G$7)),Résultat!$G$7)),IF(C4704 = "Totale", IF(H4704=1,IF(E4704=0,Résultat!G$8,IF(J4704="No",Résultat!$G$9,Résultat!$G$7)),IF(H4704=2,IF(E4704=0,Résultat!G$9,IF(J4704="No",Résultat!$G$9,Résultat!$G$7)),Résultat!$G$7)),Résultat!$G$7)), "")</f>
        <v/>
      </c>
    </row>
    <row r="4705" spans="1:11" ht="20.100000000000001" customHeight="1">
      <c r="A4705" s="26"/>
      <c r="B4705" s="27"/>
      <c r="C4705" s="11" t="str">
        <f>IF($B4705 &lt;&gt; "",VLOOKUP(MID(B4705,3,5),'Recyclabilité Prod Matx'!C:F,2,FALSE), "")</f>
        <v/>
      </c>
      <c r="D4705" s="11" t="str">
        <f>IF($B4705 &lt;&gt; "",VLOOKUP(MID(B4705,3,5),'Recyclabilité Prod Matx'!C:F,3,FALSE),"")</f>
        <v/>
      </c>
      <c r="E4705" s="11" t="str">
        <f>IF($B4705 &lt;&gt; "",VLOOKUP(MID(B4705,3,5),'Recyclabilité Prod Matx'!C:F,4,FALSE), "")</f>
        <v/>
      </c>
      <c r="F4705" s="12" t="str">
        <f>IF($B4705 &lt;&gt; "", IF(C4705="Totale","",IF(D4705 = 0, "", VLOOKUP(D4705,'Cond Compo'!A:B,2,FALSE))),"")</f>
        <v/>
      </c>
      <c r="G4705" s="28"/>
      <c r="H4705" s="11" t="str">
        <f xml:space="preserve"> IF(C4705="Totale",2,IF($G4705 &lt;&gt; "", IF(D4705 = "E",MATCH(G4705, 'Cond Compo'!D$16:D$18, 0), MATCH(G4705, 'Cond Compo'!C$16:C$19, 0)), ""))</f>
        <v/>
      </c>
      <c r="I4705" s="12" t="str">
        <f>IF($E4705 &lt;&gt; "", IF(E4705 = 0, "", VLOOKUP(E4705,'Cond Perturbation'!A:B,2,FALSE)),"")</f>
        <v/>
      </c>
      <c r="J4705" s="28"/>
      <c r="K4705" s="29" t="str">
        <f>IF($B4705 &lt;&gt; "", IF(C4705="Oui",IF(H4705=1,IF(E4705=0,Résultat!G$8,IF(J4705="No",Résultat!$G$8,Résultat!$G$7)),IF(H4705=2,IF(E4705=0,Résultat!G$9,IF(J4705="No",Résultat!$G$9,Résultat!$G$7)),Résultat!$G$7)),IF(C4705 = "Totale", IF(H4705=1,IF(E4705=0,Résultat!G$8,IF(J4705="No",Résultat!$G$9,Résultat!$G$7)),IF(H4705=2,IF(E4705=0,Résultat!G$9,IF(J4705="No",Résultat!$G$9,Résultat!$G$7)),Résultat!$G$7)),Résultat!$G$7)), "")</f>
        <v/>
      </c>
    </row>
    <row r="4706" spans="1:11" ht="20.100000000000001" customHeight="1">
      <c r="A4706" s="26"/>
      <c r="B4706" s="27"/>
      <c r="C4706" s="11" t="str">
        <f>IF($B4706 &lt;&gt; "",VLOOKUP(MID(B4706,3,5),'Recyclabilité Prod Matx'!C:F,2,FALSE), "")</f>
        <v/>
      </c>
      <c r="D4706" s="11" t="str">
        <f>IF($B4706 &lt;&gt; "",VLOOKUP(MID(B4706,3,5),'Recyclabilité Prod Matx'!C:F,3,FALSE),"")</f>
        <v/>
      </c>
      <c r="E4706" s="11" t="str">
        <f>IF($B4706 &lt;&gt; "",VLOOKUP(MID(B4706,3,5),'Recyclabilité Prod Matx'!C:F,4,FALSE), "")</f>
        <v/>
      </c>
      <c r="F4706" s="12" t="str">
        <f>IF($B4706 &lt;&gt; "", IF(C4706="Totale","",IF(D4706 = 0, "", VLOOKUP(D4706,'Cond Compo'!A:B,2,FALSE))),"")</f>
        <v/>
      </c>
      <c r="G4706" s="28"/>
      <c r="H4706" s="11" t="str">
        <f xml:space="preserve"> IF(C4706="Totale",2,IF($G4706 &lt;&gt; "", IF(D4706 = "E",MATCH(G4706, 'Cond Compo'!D$16:D$18, 0), MATCH(G4706, 'Cond Compo'!C$16:C$19, 0)), ""))</f>
        <v/>
      </c>
      <c r="I4706" s="12" t="str">
        <f>IF($E4706 &lt;&gt; "", IF(E4706 = 0, "", VLOOKUP(E4706,'Cond Perturbation'!A:B,2,FALSE)),"")</f>
        <v/>
      </c>
      <c r="J4706" s="28"/>
      <c r="K4706" s="29" t="str">
        <f>IF($B4706 &lt;&gt; "", IF(C4706="Oui",IF(H4706=1,IF(E4706=0,Résultat!G$8,IF(J4706="No",Résultat!$G$8,Résultat!$G$7)),IF(H4706=2,IF(E4706=0,Résultat!G$9,IF(J4706="No",Résultat!$G$9,Résultat!$G$7)),Résultat!$G$7)),IF(C4706 = "Totale", IF(H4706=1,IF(E4706=0,Résultat!G$8,IF(J4706="No",Résultat!$G$9,Résultat!$G$7)),IF(H4706=2,IF(E4706=0,Résultat!G$9,IF(J4706="No",Résultat!$G$9,Résultat!$G$7)),Résultat!$G$7)),Résultat!$G$7)), "")</f>
        <v/>
      </c>
    </row>
    <row r="4707" spans="1:11" ht="20.100000000000001" customHeight="1">
      <c r="A4707" s="26"/>
      <c r="B4707" s="27"/>
      <c r="C4707" s="11" t="str">
        <f>IF($B4707 &lt;&gt; "",VLOOKUP(MID(B4707,3,5),'Recyclabilité Prod Matx'!C:F,2,FALSE), "")</f>
        <v/>
      </c>
      <c r="D4707" s="11" t="str">
        <f>IF($B4707 &lt;&gt; "",VLOOKUP(MID(B4707,3,5),'Recyclabilité Prod Matx'!C:F,3,FALSE),"")</f>
        <v/>
      </c>
      <c r="E4707" s="11" t="str">
        <f>IF($B4707 &lt;&gt; "",VLOOKUP(MID(B4707,3,5),'Recyclabilité Prod Matx'!C:F,4,FALSE), "")</f>
        <v/>
      </c>
      <c r="F4707" s="12" t="str">
        <f>IF($B4707 &lt;&gt; "", IF(C4707="Totale","",IF(D4707 = 0, "", VLOOKUP(D4707,'Cond Compo'!A:B,2,FALSE))),"")</f>
        <v/>
      </c>
      <c r="G4707" s="28"/>
      <c r="H4707" s="11" t="str">
        <f xml:space="preserve"> IF(C4707="Totale",2,IF($G4707 &lt;&gt; "", IF(D4707 = "E",MATCH(G4707, 'Cond Compo'!D$16:D$18, 0), MATCH(G4707, 'Cond Compo'!C$16:C$19, 0)), ""))</f>
        <v/>
      </c>
      <c r="I4707" s="12" t="str">
        <f>IF($E4707 &lt;&gt; "", IF(E4707 = 0, "", VLOOKUP(E4707,'Cond Perturbation'!A:B,2,FALSE)),"")</f>
        <v/>
      </c>
      <c r="J4707" s="28"/>
      <c r="K4707" s="29" t="str">
        <f>IF($B4707 &lt;&gt; "", IF(C4707="Oui",IF(H4707=1,IF(E4707=0,Résultat!G$8,IF(J4707="No",Résultat!$G$8,Résultat!$G$7)),IF(H4707=2,IF(E4707=0,Résultat!G$9,IF(J4707="No",Résultat!$G$9,Résultat!$G$7)),Résultat!$G$7)),IF(C4707 = "Totale", IF(H4707=1,IF(E4707=0,Résultat!G$8,IF(J4707="No",Résultat!$G$9,Résultat!$G$7)),IF(H4707=2,IF(E4707=0,Résultat!G$9,IF(J4707="No",Résultat!$G$9,Résultat!$G$7)),Résultat!$G$7)),Résultat!$G$7)), "")</f>
        <v/>
      </c>
    </row>
    <row r="4708" spans="1:11" ht="20.100000000000001" customHeight="1">
      <c r="A4708" s="26"/>
      <c r="B4708" s="27"/>
      <c r="C4708" s="11" t="str">
        <f>IF($B4708 &lt;&gt; "",VLOOKUP(MID(B4708,3,5),'Recyclabilité Prod Matx'!C:F,2,FALSE), "")</f>
        <v/>
      </c>
      <c r="D4708" s="11" t="str">
        <f>IF($B4708 &lt;&gt; "",VLOOKUP(MID(B4708,3,5),'Recyclabilité Prod Matx'!C:F,3,FALSE),"")</f>
        <v/>
      </c>
      <c r="E4708" s="11" t="str">
        <f>IF($B4708 &lt;&gt; "",VLOOKUP(MID(B4708,3,5),'Recyclabilité Prod Matx'!C:F,4,FALSE), "")</f>
        <v/>
      </c>
      <c r="F4708" s="12" t="str">
        <f>IF($B4708 &lt;&gt; "", IF(C4708="Totale","",IF(D4708 = 0, "", VLOOKUP(D4708,'Cond Compo'!A:B,2,FALSE))),"")</f>
        <v/>
      </c>
      <c r="G4708" s="28"/>
      <c r="H4708" s="11" t="str">
        <f xml:space="preserve"> IF(C4708="Totale",2,IF($G4708 &lt;&gt; "", IF(D4708 = "E",MATCH(G4708, 'Cond Compo'!D$16:D$18, 0), MATCH(G4708, 'Cond Compo'!C$16:C$19, 0)), ""))</f>
        <v/>
      </c>
      <c r="I4708" s="12" t="str">
        <f>IF($E4708 &lt;&gt; "", IF(E4708 = 0, "", VLOOKUP(E4708,'Cond Perturbation'!A:B,2,FALSE)),"")</f>
        <v/>
      </c>
      <c r="J4708" s="28"/>
      <c r="K4708" s="29" t="str">
        <f>IF($B4708 &lt;&gt; "", IF(C4708="Oui",IF(H4708=1,IF(E4708=0,Résultat!G$8,IF(J4708="No",Résultat!$G$8,Résultat!$G$7)),IF(H4708=2,IF(E4708=0,Résultat!G$9,IF(J4708="No",Résultat!$G$9,Résultat!$G$7)),Résultat!$G$7)),IF(C4708 = "Totale", IF(H4708=1,IF(E4708=0,Résultat!G$8,IF(J4708="No",Résultat!$G$9,Résultat!$G$7)),IF(H4708=2,IF(E4708=0,Résultat!G$9,IF(J4708="No",Résultat!$G$9,Résultat!$G$7)),Résultat!$G$7)),Résultat!$G$7)), "")</f>
        <v/>
      </c>
    </row>
    <row r="4709" spans="1:11" ht="20.100000000000001" customHeight="1">
      <c r="A4709" s="26"/>
      <c r="B4709" s="27"/>
      <c r="C4709" s="11" t="str">
        <f>IF($B4709 &lt;&gt; "",VLOOKUP(MID(B4709,3,5),'Recyclabilité Prod Matx'!C:F,2,FALSE), "")</f>
        <v/>
      </c>
      <c r="D4709" s="11" t="str">
        <f>IF($B4709 &lt;&gt; "",VLOOKUP(MID(B4709,3,5),'Recyclabilité Prod Matx'!C:F,3,FALSE),"")</f>
        <v/>
      </c>
      <c r="E4709" s="11" t="str">
        <f>IF($B4709 &lt;&gt; "",VLOOKUP(MID(B4709,3,5),'Recyclabilité Prod Matx'!C:F,4,FALSE), "")</f>
        <v/>
      </c>
      <c r="F4709" s="12" t="str">
        <f>IF($B4709 &lt;&gt; "", IF(C4709="Totale","",IF(D4709 = 0, "", VLOOKUP(D4709,'Cond Compo'!A:B,2,FALSE))),"")</f>
        <v/>
      </c>
      <c r="G4709" s="28"/>
      <c r="H4709" s="11" t="str">
        <f xml:space="preserve"> IF(C4709="Totale",2,IF($G4709 &lt;&gt; "", IF(D4709 = "E",MATCH(G4709, 'Cond Compo'!D$16:D$18, 0), MATCH(G4709, 'Cond Compo'!C$16:C$19, 0)), ""))</f>
        <v/>
      </c>
      <c r="I4709" s="12" t="str">
        <f>IF($E4709 &lt;&gt; "", IF(E4709 = 0, "", VLOOKUP(E4709,'Cond Perturbation'!A:B,2,FALSE)),"")</f>
        <v/>
      </c>
      <c r="J4709" s="28"/>
      <c r="K4709" s="29" t="str">
        <f>IF($B4709 &lt;&gt; "", IF(C4709="Oui",IF(H4709=1,IF(E4709=0,Résultat!G$8,IF(J4709="No",Résultat!$G$8,Résultat!$G$7)),IF(H4709=2,IF(E4709=0,Résultat!G$9,IF(J4709="No",Résultat!$G$9,Résultat!$G$7)),Résultat!$G$7)),IF(C4709 = "Totale", IF(H4709=1,IF(E4709=0,Résultat!G$8,IF(J4709="No",Résultat!$G$9,Résultat!$G$7)),IF(H4709=2,IF(E4709=0,Résultat!G$9,IF(J4709="No",Résultat!$G$9,Résultat!$G$7)),Résultat!$G$7)),Résultat!$G$7)), "")</f>
        <v/>
      </c>
    </row>
    <row r="4710" spans="1:11" ht="20.100000000000001" customHeight="1">
      <c r="A4710" s="26"/>
      <c r="B4710" s="27"/>
      <c r="C4710" s="11" t="str">
        <f>IF($B4710 &lt;&gt; "",VLOOKUP(MID(B4710,3,5),'Recyclabilité Prod Matx'!C:F,2,FALSE), "")</f>
        <v/>
      </c>
      <c r="D4710" s="11" t="str">
        <f>IF($B4710 &lt;&gt; "",VLOOKUP(MID(B4710,3,5),'Recyclabilité Prod Matx'!C:F,3,FALSE),"")</f>
        <v/>
      </c>
      <c r="E4710" s="11" t="str">
        <f>IF($B4710 &lt;&gt; "",VLOOKUP(MID(B4710,3,5),'Recyclabilité Prod Matx'!C:F,4,FALSE), "")</f>
        <v/>
      </c>
      <c r="F4710" s="12" t="str">
        <f>IF($B4710 &lt;&gt; "", IF(C4710="Totale","",IF(D4710 = 0, "", VLOOKUP(D4710,'Cond Compo'!A:B,2,FALSE))),"")</f>
        <v/>
      </c>
      <c r="G4710" s="28"/>
      <c r="H4710" s="11" t="str">
        <f xml:space="preserve"> IF(C4710="Totale",2,IF($G4710 &lt;&gt; "", IF(D4710 = "E",MATCH(G4710, 'Cond Compo'!D$16:D$18, 0), MATCH(G4710, 'Cond Compo'!C$16:C$19, 0)), ""))</f>
        <v/>
      </c>
      <c r="I4710" s="12" t="str">
        <f>IF($E4710 &lt;&gt; "", IF(E4710 = 0, "", VLOOKUP(E4710,'Cond Perturbation'!A:B,2,FALSE)),"")</f>
        <v/>
      </c>
      <c r="J4710" s="28"/>
      <c r="K4710" s="29" t="str">
        <f>IF($B4710 &lt;&gt; "", IF(C4710="Oui",IF(H4710=1,IF(E4710=0,Résultat!G$8,IF(J4710="No",Résultat!$G$8,Résultat!$G$7)),IF(H4710=2,IF(E4710=0,Résultat!G$9,IF(J4710="No",Résultat!$G$9,Résultat!$G$7)),Résultat!$G$7)),IF(C4710 = "Totale", IF(H4710=1,IF(E4710=0,Résultat!G$8,IF(J4710="No",Résultat!$G$9,Résultat!$G$7)),IF(H4710=2,IF(E4710=0,Résultat!G$9,IF(J4710="No",Résultat!$G$9,Résultat!$G$7)),Résultat!$G$7)),Résultat!$G$7)), "")</f>
        <v/>
      </c>
    </row>
    <row r="4711" spans="1:11" ht="20.100000000000001" customHeight="1">
      <c r="A4711" s="26"/>
      <c r="B4711" s="27"/>
      <c r="C4711" s="11" t="str">
        <f>IF($B4711 &lt;&gt; "",VLOOKUP(MID(B4711,3,5),'Recyclabilité Prod Matx'!C:F,2,FALSE), "")</f>
        <v/>
      </c>
      <c r="D4711" s="11" t="str">
        <f>IF($B4711 &lt;&gt; "",VLOOKUP(MID(B4711,3,5),'Recyclabilité Prod Matx'!C:F,3,FALSE),"")</f>
        <v/>
      </c>
      <c r="E4711" s="11" t="str">
        <f>IF($B4711 &lt;&gt; "",VLOOKUP(MID(B4711,3,5),'Recyclabilité Prod Matx'!C:F,4,FALSE), "")</f>
        <v/>
      </c>
      <c r="F4711" s="12" t="str">
        <f>IF($B4711 &lt;&gt; "", IF(C4711="Totale","",IF(D4711 = 0, "", VLOOKUP(D4711,'Cond Compo'!A:B,2,FALSE))),"")</f>
        <v/>
      </c>
      <c r="G4711" s="28"/>
      <c r="H4711" s="11" t="str">
        <f xml:space="preserve"> IF(C4711="Totale",2,IF($G4711 &lt;&gt; "", IF(D4711 = "E",MATCH(G4711, 'Cond Compo'!D$16:D$18, 0), MATCH(G4711, 'Cond Compo'!C$16:C$19, 0)), ""))</f>
        <v/>
      </c>
      <c r="I4711" s="12" t="str">
        <f>IF($E4711 &lt;&gt; "", IF(E4711 = 0, "", VLOOKUP(E4711,'Cond Perturbation'!A:B,2,FALSE)),"")</f>
        <v/>
      </c>
      <c r="J4711" s="28"/>
      <c r="K4711" s="29" t="str">
        <f>IF($B4711 &lt;&gt; "", IF(C4711="Oui",IF(H4711=1,IF(E4711=0,Résultat!G$8,IF(J4711="No",Résultat!$G$8,Résultat!$G$7)),IF(H4711=2,IF(E4711=0,Résultat!G$9,IF(J4711="No",Résultat!$G$9,Résultat!$G$7)),Résultat!$G$7)),IF(C4711 = "Totale", IF(H4711=1,IF(E4711=0,Résultat!G$8,IF(J4711="No",Résultat!$G$9,Résultat!$G$7)),IF(H4711=2,IF(E4711=0,Résultat!G$9,IF(J4711="No",Résultat!$G$9,Résultat!$G$7)),Résultat!$G$7)),Résultat!$G$7)), "")</f>
        <v/>
      </c>
    </row>
    <row r="4712" spans="1:11" ht="20.100000000000001" customHeight="1">
      <c r="A4712" s="26"/>
      <c r="B4712" s="27"/>
      <c r="C4712" s="11" t="str">
        <f>IF($B4712 &lt;&gt; "",VLOOKUP(MID(B4712,3,5),'Recyclabilité Prod Matx'!C:F,2,FALSE), "")</f>
        <v/>
      </c>
      <c r="D4712" s="11" t="str">
        <f>IF($B4712 &lt;&gt; "",VLOOKUP(MID(B4712,3,5),'Recyclabilité Prod Matx'!C:F,3,FALSE),"")</f>
        <v/>
      </c>
      <c r="E4712" s="11" t="str">
        <f>IF($B4712 &lt;&gt; "",VLOOKUP(MID(B4712,3,5),'Recyclabilité Prod Matx'!C:F,4,FALSE), "")</f>
        <v/>
      </c>
      <c r="F4712" s="12" t="str">
        <f>IF($B4712 &lt;&gt; "", IF(C4712="Totale","",IF(D4712 = 0, "", VLOOKUP(D4712,'Cond Compo'!A:B,2,FALSE))),"")</f>
        <v/>
      </c>
      <c r="G4712" s="28"/>
      <c r="H4712" s="11" t="str">
        <f xml:space="preserve"> IF(C4712="Totale",2,IF($G4712 &lt;&gt; "", IF(D4712 = "E",MATCH(G4712, 'Cond Compo'!D$16:D$18, 0), MATCH(G4712, 'Cond Compo'!C$16:C$19, 0)), ""))</f>
        <v/>
      </c>
      <c r="I4712" s="12" t="str">
        <f>IF($E4712 &lt;&gt; "", IF(E4712 = 0, "", VLOOKUP(E4712,'Cond Perturbation'!A:B,2,FALSE)),"")</f>
        <v/>
      </c>
      <c r="J4712" s="28"/>
      <c r="K4712" s="29" t="str">
        <f>IF($B4712 &lt;&gt; "", IF(C4712="Oui",IF(H4712=1,IF(E4712=0,Résultat!G$8,IF(J4712="No",Résultat!$G$8,Résultat!$G$7)),IF(H4712=2,IF(E4712=0,Résultat!G$9,IF(J4712="No",Résultat!$G$9,Résultat!$G$7)),Résultat!$G$7)),IF(C4712 = "Totale", IF(H4712=1,IF(E4712=0,Résultat!G$8,IF(J4712="No",Résultat!$G$9,Résultat!$G$7)),IF(H4712=2,IF(E4712=0,Résultat!G$9,IF(J4712="No",Résultat!$G$9,Résultat!$G$7)),Résultat!$G$7)),Résultat!$G$7)), "")</f>
        <v/>
      </c>
    </row>
    <row r="4713" spans="1:11" ht="20.100000000000001" customHeight="1">
      <c r="A4713" s="26"/>
      <c r="B4713" s="27"/>
      <c r="C4713" s="11" t="str">
        <f>IF($B4713 &lt;&gt; "",VLOOKUP(MID(B4713,3,5),'Recyclabilité Prod Matx'!C:F,2,FALSE), "")</f>
        <v/>
      </c>
      <c r="D4713" s="11" t="str">
        <f>IF($B4713 &lt;&gt; "",VLOOKUP(MID(B4713,3,5),'Recyclabilité Prod Matx'!C:F,3,FALSE),"")</f>
        <v/>
      </c>
      <c r="E4713" s="11" t="str">
        <f>IF($B4713 &lt;&gt; "",VLOOKUP(MID(B4713,3,5),'Recyclabilité Prod Matx'!C:F,4,FALSE), "")</f>
        <v/>
      </c>
      <c r="F4713" s="12" t="str">
        <f>IF($B4713 &lt;&gt; "", IF(C4713="Totale","",IF(D4713 = 0, "", VLOOKUP(D4713,'Cond Compo'!A:B,2,FALSE))),"")</f>
        <v/>
      </c>
      <c r="G4713" s="28"/>
      <c r="H4713" s="11" t="str">
        <f xml:space="preserve"> IF(C4713="Totale",2,IF($G4713 &lt;&gt; "", IF(D4713 = "E",MATCH(G4713, 'Cond Compo'!D$16:D$18, 0), MATCH(G4713, 'Cond Compo'!C$16:C$19, 0)), ""))</f>
        <v/>
      </c>
      <c r="I4713" s="12" t="str">
        <f>IF($E4713 &lt;&gt; "", IF(E4713 = 0, "", VLOOKUP(E4713,'Cond Perturbation'!A:B,2,FALSE)),"")</f>
        <v/>
      </c>
      <c r="J4713" s="28"/>
      <c r="K4713" s="29" t="str">
        <f>IF($B4713 &lt;&gt; "", IF(C4713="Oui",IF(H4713=1,IF(E4713=0,Résultat!G$8,IF(J4713="No",Résultat!$G$8,Résultat!$G$7)),IF(H4713=2,IF(E4713=0,Résultat!G$9,IF(J4713="No",Résultat!$G$9,Résultat!$G$7)),Résultat!$G$7)),IF(C4713 = "Totale", IF(H4713=1,IF(E4713=0,Résultat!G$8,IF(J4713="No",Résultat!$G$9,Résultat!$G$7)),IF(H4713=2,IF(E4713=0,Résultat!G$9,IF(J4713="No",Résultat!$G$9,Résultat!$G$7)),Résultat!$G$7)),Résultat!$G$7)), "")</f>
        <v/>
      </c>
    </row>
    <row r="4714" spans="1:11" ht="20.100000000000001" customHeight="1">
      <c r="A4714" s="26"/>
      <c r="B4714" s="27"/>
      <c r="C4714" s="11" t="str">
        <f>IF($B4714 &lt;&gt; "",VLOOKUP(MID(B4714,3,5),'Recyclabilité Prod Matx'!C:F,2,FALSE), "")</f>
        <v/>
      </c>
      <c r="D4714" s="11" t="str">
        <f>IF($B4714 &lt;&gt; "",VLOOKUP(MID(B4714,3,5),'Recyclabilité Prod Matx'!C:F,3,FALSE),"")</f>
        <v/>
      </c>
      <c r="E4714" s="11" t="str">
        <f>IF($B4714 &lt;&gt; "",VLOOKUP(MID(B4714,3,5),'Recyclabilité Prod Matx'!C:F,4,FALSE), "")</f>
        <v/>
      </c>
      <c r="F4714" s="12" t="str">
        <f>IF($B4714 &lt;&gt; "", IF(C4714="Totale","",IF(D4714 = 0, "", VLOOKUP(D4714,'Cond Compo'!A:B,2,FALSE))),"")</f>
        <v/>
      </c>
      <c r="G4714" s="28"/>
      <c r="H4714" s="11" t="str">
        <f xml:space="preserve"> IF(C4714="Totale",2,IF($G4714 &lt;&gt; "", IF(D4714 = "E",MATCH(G4714, 'Cond Compo'!D$16:D$18, 0), MATCH(G4714, 'Cond Compo'!C$16:C$19, 0)), ""))</f>
        <v/>
      </c>
      <c r="I4714" s="12" t="str">
        <f>IF($E4714 &lt;&gt; "", IF(E4714 = 0, "", VLOOKUP(E4714,'Cond Perturbation'!A:B,2,FALSE)),"")</f>
        <v/>
      </c>
      <c r="J4714" s="28"/>
      <c r="K4714" s="29" t="str">
        <f>IF($B4714 &lt;&gt; "", IF(C4714="Oui",IF(H4714=1,IF(E4714=0,Résultat!G$8,IF(J4714="No",Résultat!$G$8,Résultat!$G$7)),IF(H4714=2,IF(E4714=0,Résultat!G$9,IF(J4714="No",Résultat!$G$9,Résultat!$G$7)),Résultat!$G$7)),IF(C4714 = "Totale", IF(H4714=1,IF(E4714=0,Résultat!G$8,IF(J4714="No",Résultat!$G$9,Résultat!$G$7)),IF(H4714=2,IF(E4714=0,Résultat!G$9,IF(J4714="No",Résultat!$G$9,Résultat!$G$7)),Résultat!$G$7)),Résultat!$G$7)), "")</f>
        <v/>
      </c>
    </row>
    <row r="4715" spans="1:11" ht="20.100000000000001" customHeight="1">
      <c r="A4715" s="26"/>
      <c r="B4715" s="27"/>
      <c r="C4715" s="11" t="str">
        <f>IF($B4715 &lt;&gt; "",VLOOKUP(MID(B4715,3,5),'Recyclabilité Prod Matx'!C:F,2,FALSE), "")</f>
        <v/>
      </c>
      <c r="D4715" s="11" t="str">
        <f>IF($B4715 &lt;&gt; "",VLOOKUP(MID(B4715,3,5),'Recyclabilité Prod Matx'!C:F,3,FALSE),"")</f>
        <v/>
      </c>
      <c r="E4715" s="11" t="str">
        <f>IF($B4715 &lt;&gt; "",VLOOKUP(MID(B4715,3,5),'Recyclabilité Prod Matx'!C:F,4,FALSE), "")</f>
        <v/>
      </c>
      <c r="F4715" s="12" t="str">
        <f>IF($B4715 &lt;&gt; "", IF(C4715="Totale","",IF(D4715 = 0, "", VLOOKUP(D4715,'Cond Compo'!A:B,2,FALSE))),"")</f>
        <v/>
      </c>
      <c r="G4715" s="28"/>
      <c r="H4715" s="11" t="str">
        <f xml:space="preserve"> IF(C4715="Totale",2,IF($G4715 &lt;&gt; "", IF(D4715 = "E",MATCH(G4715, 'Cond Compo'!D$16:D$18, 0), MATCH(G4715, 'Cond Compo'!C$16:C$19, 0)), ""))</f>
        <v/>
      </c>
      <c r="I4715" s="12" t="str">
        <f>IF($E4715 &lt;&gt; "", IF(E4715 = 0, "", VLOOKUP(E4715,'Cond Perturbation'!A:B,2,FALSE)),"")</f>
        <v/>
      </c>
      <c r="J4715" s="28"/>
      <c r="K4715" s="29" t="str">
        <f>IF($B4715 &lt;&gt; "", IF(C4715="Oui",IF(H4715=1,IF(E4715=0,Résultat!G$8,IF(J4715="No",Résultat!$G$8,Résultat!$G$7)),IF(H4715=2,IF(E4715=0,Résultat!G$9,IF(J4715="No",Résultat!$G$9,Résultat!$G$7)),Résultat!$G$7)),IF(C4715 = "Totale", IF(H4715=1,IF(E4715=0,Résultat!G$8,IF(J4715="No",Résultat!$G$9,Résultat!$G$7)),IF(H4715=2,IF(E4715=0,Résultat!G$9,IF(J4715="No",Résultat!$G$9,Résultat!$G$7)),Résultat!$G$7)),Résultat!$G$7)), "")</f>
        <v/>
      </c>
    </row>
    <row r="4716" spans="1:11" ht="20.100000000000001" customHeight="1">
      <c r="A4716" s="26"/>
      <c r="B4716" s="27"/>
      <c r="C4716" s="11" t="str">
        <f>IF($B4716 &lt;&gt; "",VLOOKUP(MID(B4716,3,5),'Recyclabilité Prod Matx'!C:F,2,FALSE), "")</f>
        <v/>
      </c>
      <c r="D4716" s="11" t="str">
        <f>IF($B4716 &lt;&gt; "",VLOOKUP(MID(B4716,3,5),'Recyclabilité Prod Matx'!C:F,3,FALSE),"")</f>
        <v/>
      </c>
      <c r="E4716" s="11" t="str">
        <f>IF($B4716 &lt;&gt; "",VLOOKUP(MID(B4716,3,5),'Recyclabilité Prod Matx'!C:F,4,FALSE), "")</f>
        <v/>
      </c>
      <c r="F4716" s="12" t="str">
        <f>IF($B4716 &lt;&gt; "", IF(C4716="Totale","",IF(D4716 = 0, "", VLOOKUP(D4716,'Cond Compo'!A:B,2,FALSE))),"")</f>
        <v/>
      </c>
      <c r="G4716" s="28"/>
      <c r="H4716" s="11" t="str">
        <f xml:space="preserve"> IF(C4716="Totale",2,IF($G4716 &lt;&gt; "", IF(D4716 = "E",MATCH(G4716, 'Cond Compo'!D$16:D$18, 0), MATCH(G4716, 'Cond Compo'!C$16:C$19, 0)), ""))</f>
        <v/>
      </c>
      <c r="I4716" s="12" t="str">
        <f>IF($E4716 &lt;&gt; "", IF(E4716 = 0, "", VLOOKUP(E4716,'Cond Perturbation'!A:B,2,FALSE)),"")</f>
        <v/>
      </c>
      <c r="J4716" s="28"/>
      <c r="K4716" s="29" t="str">
        <f>IF($B4716 &lt;&gt; "", IF(C4716="Oui",IF(H4716=1,IF(E4716=0,Résultat!G$8,IF(J4716="No",Résultat!$G$8,Résultat!$G$7)),IF(H4716=2,IF(E4716=0,Résultat!G$9,IF(J4716="No",Résultat!$G$9,Résultat!$G$7)),Résultat!$G$7)),IF(C4716 = "Totale", IF(H4716=1,IF(E4716=0,Résultat!G$8,IF(J4716="No",Résultat!$G$9,Résultat!$G$7)),IF(H4716=2,IF(E4716=0,Résultat!G$9,IF(J4716="No",Résultat!$G$9,Résultat!$G$7)),Résultat!$G$7)),Résultat!$G$7)), "")</f>
        <v/>
      </c>
    </row>
    <row r="4717" spans="1:11" ht="20.100000000000001" customHeight="1">
      <c r="A4717" s="26"/>
      <c r="B4717" s="27"/>
      <c r="C4717" s="11" t="str">
        <f>IF($B4717 &lt;&gt; "",VLOOKUP(MID(B4717,3,5),'Recyclabilité Prod Matx'!C:F,2,FALSE), "")</f>
        <v/>
      </c>
      <c r="D4717" s="11" t="str">
        <f>IF($B4717 &lt;&gt; "",VLOOKUP(MID(B4717,3,5),'Recyclabilité Prod Matx'!C:F,3,FALSE),"")</f>
        <v/>
      </c>
      <c r="E4717" s="11" t="str">
        <f>IF($B4717 &lt;&gt; "",VLOOKUP(MID(B4717,3,5),'Recyclabilité Prod Matx'!C:F,4,FALSE), "")</f>
        <v/>
      </c>
      <c r="F4717" s="12" t="str">
        <f>IF($B4717 &lt;&gt; "", IF(C4717="Totale","",IF(D4717 = 0, "", VLOOKUP(D4717,'Cond Compo'!A:B,2,FALSE))),"")</f>
        <v/>
      </c>
      <c r="G4717" s="28"/>
      <c r="H4717" s="11" t="str">
        <f xml:space="preserve"> IF(C4717="Totale",2,IF($G4717 &lt;&gt; "", IF(D4717 = "E",MATCH(G4717, 'Cond Compo'!D$16:D$18, 0), MATCH(G4717, 'Cond Compo'!C$16:C$19, 0)), ""))</f>
        <v/>
      </c>
      <c r="I4717" s="12" t="str">
        <f>IF($E4717 &lt;&gt; "", IF(E4717 = 0, "", VLOOKUP(E4717,'Cond Perturbation'!A:B,2,FALSE)),"")</f>
        <v/>
      </c>
      <c r="J4717" s="28"/>
      <c r="K4717" s="29" t="str">
        <f>IF($B4717 &lt;&gt; "", IF(C4717="Oui",IF(H4717=1,IF(E4717=0,Résultat!G$8,IF(J4717="No",Résultat!$G$8,Résultat!$G$7)),IF(H4717=2,IF(E4717=0,Résultat!G$9,IF(J4717="No",Résultat!$G$9,Résultat!$G$7)),Résultat!$G$7)),IF(C4717 = "Totale", IF(H4717=1,IF(E4717=0,Résultat!G$8,IF(J4717="No",Résultat!$G$9,Résultat!$G$7)),IF(H4717=2,IF(E4717=0,Résultat!G$9,IF(J4717="No",Résultat!$G$9,Résultat!$G$7)),Résultat!$G$7)),Résultat!$G$7)), "")</f>
        <v/>
      </c>
    </row>
    <row r="4718" spans="1:11" ht="20.100000000000001" customHeight="1">
      <c r="A4718" s="26"/>
      <c r="B4718" s="27"/>
      <c r="C4718" s="11" t="str">
        <f>IF($B4718 &lt;&gt; "",VLOOKUP(MID(B4718,3,5),'Recyclabilité Prod Matx'!C:F,2,FALSE), "")</f>
        <v/>
      </c>
      <c r="D4718" s="11" t="str">
        <f>IF($B4718 &lt;&gt; "",VLOOKUP(MID(B4718,3,5),'Recyclabilité Prod Matx'!C:F,3,FALSE),"")</f>
        <v/>
      </c>
      <c r="E4718" s="11" t="str">
        <f>IF($B4718 &lt;&gt; "",VLOOKUP(MID(B4718,3,5),'Recyclabilité Prod Matx'!C:F,4,FALSE), "")</f>
        <v/>
      </c>
      <c r="F4718" s="12" t="str">
        <f>IF($B4718 &lt;&gt; "", IF(C4718="Totale","",IF(D4718 = 0, "", VLOOKUP(D4718,'Cond Compo'!A:B,2,FALSE))),"")</f>
        <v/>
      </c>
      <c r="G4718" s="28"/>
      <c r="H4718" s="11" t="str">
        <f xml:space="preserve"> IF(C4718="Totale",2,IF($G4718 &lt;&gt; "", IF(D4718 = "E",MATCH(G4718, 'Cond Compo'!D$16:D$18, 0), MATCH(G4718, 'Cond Compo'!C$16:C$19, 0)), ""))</f>
        <v/>
      </c>
      <c r="I4718" s="12" t="str">
        <f>IF($E4718 &lt;&gt; "", IF(E4718 = 0, "", VLOOKUP(E4718,'Cond Perturbation'!A:B,2,FALSE)),"")</f>
        <v/>
      </c>
      <c r="J4718" s="28"/>
      <c r="K4718" s="29" t="str">
        <f>IF($B4718 &lt;&gt; "", IF(C4718="Oui",IF(H4718=1,IF(E4718=0,Résultat!G$8,IF(J4718="No",Résultat!$G$8,Résultat!$G$7)),IF(H4718=2,IF(E4718=0,Résultat!G$9,IF(J4718="No",Résultat!$G$9,Résultat!$G$7)),Résultat!$G$7)),IF(C4718 = "Totale", IF(H4718=1,IF(E4718=0,Résultat!G$8,IF(J4718="No",Résultat!$G$9,Résultat!$G$7)),IF(H4718=2,IF(E4718=0,Résultat!G$9,IF(J4718="No",Résultat!$G$9,Résultat!$G$7)),Résultat!$G$7)),Résultat!$G$7)), "")</f>
        <v/>
      </c>
    </row>
    <row r="4719" spans="1:11" ht="20.100000000000001" customHeight="1">
      <c r="A4719" s="26"/>
      <c r="B4719" s="27"/>
      <c r="C4719" s="11" t="str">
        <f>IF($B4719 &lt;&gt; "",VLOOKUP(MID(B4719,3,5),'Recyclabilité Prod Matx'!C:F,2,FALSE), "")</f>
        <v/>
      </c>
      <c r="D4719" s="11" t="str">
        <f>IF($B4719 &lt;&gt; "",VLOOKUP(MID(B4719,3,5),'Recyclabilité Prod Matx'!C:F,3,FALSE),"")</f>
        <v/>
      </c>
      <c r="E4719" s="11" t="str">
        <f>IF($B4719 &lt;&gt; "",VLOOKUP(MID(B4719,3,5),'Recyclabilité Prod Matx'!C:F,4,FALSE), "")</f>
        <v/>
      </c>
      <c r="F4719" s="12" t="str">
        <f>IF($B4719 &lt;&gt; "", IF(C4719="Totale","",IF(D4719 = 0, "", VLOOKUP(D4719,'Cond Compo'!A:B,2,FALSE))),"")</f>
        <v/>
      </c>
      <c r="G4719" s="28"/>
      <c r="H4719" s="11" t="str">
        <f xml:space="preserve"> IF(C4719="Totale",2,IF($G4719 &lt;&gt; "", IF(D4719 = "E",MATCH(G4719, 'Cond Compo'!D$16:D$18, 0), MATCH(G4719, 'Cond Compo'!C$16:C$19, 0)), ""))</f>
        <v/>
      </c>
      <c r="I4719" s="12" t="str">
        <f>IF($E4719 &lt;&gt; "", IF(E4719 = 0, "", VLOOKUP(E4719,'Cond Perturbation'!A:B,2,FALSE)),"")</f>
        <v/>
      </c>
      <c r="J4719" s="28"/>
      <c r="K4719" s="29" t="str">
        <f>IF($B4719 &lt;&gt; "", IF(C4719="Oui",IF(H4719=1,IF(E4719=0,Résultat!G$8,IF(J4719="No",Résultat!$G$8,Résultat!$G$7)),IF(H4719=2,IF(E4719=0,Résultat!G$9,IF(J4719="No",Résultat!$G$9,Résultat!$G$7)),Résultat!$G$7)),IF(C4719 = "Totale", IF(H4719=1,IF(E4719=0,Résultat!G$8,IF(J4719="No",Résultat!$G$9,Résultat!$G$7)),IF(H4719=2,IF(E4719=0,Résultat!G$9,IF(J4719="No",Résultat!$G$9,Résultat!$G$7)),Résultat!$G$7)),Résultat!$G$7)), "")</f>
        <v/>
      </c>
    </row>
    <row r="4720" spans="1:11" ht="20.100000000000001" customHeight="1">
      <c r="A4720" s="26"/>
      <c r="B4720" s="27"/>
      <c r="C4720" s="11" t="str">
        <f>IF($B4720 &lt;&gt; "",VLOOKUP(MID(B4720,3,5),'Recyclabilité Prod Matx'!C:F,2,FALSE), "")</f>
        <v/>
      </c>
      <c r="D4720" s="11" t="str">
        <f>IF($B4720 &lt;&gt; "",VLOOKUP(MID(B4720,3,5),'Recyclabilité Prod Matx'!C:F,3,FALSE),"")</f>
        <v/>
      </c>
      <c r="E4720" s="11" t="str">
        <f>IF($B4720 &lt;&gt; "",VLOOKUP(MID(B4720,3,5),'Recyclabilité Prod Matx'!C:F,4,FALSE), "")</f>
        <v/>
      </c>
      <c r="F4720" s="12" t="str">
        <f>IF($B4720 &lt;&gt; "", IF(C4720="Totale","",IF(D4720 = 0, "", VLOOKUP(D4720,'Cond Compo'!A:B,2,FALSE))),"")</f>
        <v/>
      </c>
      <c r="G4720" s="28"/>
      <c r="H4720" s="11" t="str">
        <f xml:space="preserve"> IF(C4720="Totale",2,IF($G4720 &lt;&gt; "", IF(D4720 = "E",MATCH(G4720, 'Cond Compo'!D$16:D$18, 0), MATCH(G4720, 'Cond Compo'!C$16:C$19, 0)), ""))</f>
        <v/>
      </c>
      <c r="I4720" s="12" t="str">
        <f>IF($E4720 &lt;&gt; "", IF(E4720 = 0, "", VLOOKUP(E4720,'Cond Perturbation'!A:B,2,FALSE)),"")</f>
        <v/>
      </c>
      <c r="J4720" s="28"/>
      <c r="K4720" s="29" t="str">
        <f>IF($B4720 &lt;&gt; "", IF(C4720="Oui",IF(H4720=1,IF(E4720=0,Résultat!G$8,IF(J4720="No",Résultat!$G$8,Résultat!$G$7)),IF(H4720=2,IF(E4720=0,Résultat!G$9,IF(J4720="No",Résultat!$G$9,Résultat!$G$7)),Résultat!$G$7)),IF(C4720 = "Totale", IF(H4720=1,IF(E4720=0,Résultat!G$8,IF(J4720="No",Résultat!$G$9,Résultat!$G$7)),IF(H4720=2,IF(E4720=0,Résultat!G$9,IF(J4720="No",Résultat!$G$9,Résultat!$G$7)),Résultat!$G$7)),Résultat!$G$7)), "")</f>
        <v/>
      </c>
    </row>
    <row r="4721" spans="1:11" ht="20.100000000000001" customHeight="1">
      <c r="A4721" s="26"/>
      <c r="B4721" s="27"/>
      <c r="C4721" s="11" t="str">
        <f>IF($B4721 &lt;&gt; "",VLOOKUP(MID(B4721,3,5),'Recyclabilité Prod Matx'!C:F,2,FALSE), "")</f>
        <v/>
      </c>
      <c r="D4721" s="11" t="str">
        <f>IF($B4721 &lt;&gt; "",VLOOKUP(MID(B4721,3,5),'Recyclabilité Prod Matx'!C:F,3,FALSE),"")</f>
        <v/>
      </c>
      <c r="E4721" s="11" t="str">
        <f>IF($B4721 &lt;&gt; "",VLOOKUP(MID(B4721,3,5),'Recyclabilité Prod Matx'!C:F,4,FALSE), "")</f>
        <v/>
      </c>
      <c r="F4721" s="12" t="str">
        <f>IF($B4721 &lt;&gt; "", IF(C4721="Totale","",IF(D4721 = 0, "", VLOOKUP(D4721,'Cond Compo'!A:B,2,FALSE))),"")</f>
        <v/>
      </c>
      <c r="G4721" s="28"/>
      <c r="H4721" s="11" t="str">
        <f xml:space="preserve"> IF(C4721="Totale",2,IF($G4721 &lt;&gt; "", IF(D4721 = "E",MATCH(G4721, 'Cond Compo'!D$16:D$18, 0), MATCH(G4721, 'Cond Compo'!C$16:C$19, 0)), ""))</f>
        <v/>
      </c>
      <c r="I4721" s="12" t="str">
        <f>IF($E4721 &lt;&gt; "", IF(E4721 = 0, "", VLOOKUP(E4721,'Cond Perturbation'!A:B,2,FALSE)),"")</f>
        <v/>
      </c>
      <c r="J4721" s="28"/>
      <c r="K4721" s="29" t="str">
        <f>IF($B4721 &lt;&gt; "", IF(C4721="Oui",IF(H4721=1,IF(E4721=0,Résultat!G$8,IF(J4721="No",Résultat!$G$8,Résultat!$G$7)),IF(H4721=2,IF(E4721=0,Résultat!G$9,IF(J4721="No",Résultat!$G$9,Résultat!$G$7)),Résultat!$G$7)),IF(C4721 = "Totale", IF(H4721=1,IF(E4721=0,Résultat!G$8,IF(J4721="No",Résultat!$G$9,Résultat!$G$7)),IF(H4721=2,IF(E4721=0,Résultat!G$9,IF(J4721="No",Résultat!$G$9,Résultat!$G$7)),Résultat!$G$7)),Résultat!$G$7)), "")</f>
        <v/>
      </c>
    </row>
    <row r="4722" spans="1:11" ht="20.100000000000001" customHeight="1">
      <c r="A4722" s="26"/>
      <c r="B4722" s="27"/>
      <c r="C4722" s="11" t="str">
        <f>IF($B4722 &lt;&gt; "",VLOOKUP(MID(B4722,3,5),'Recyclabilité Prod Matx'!C:F,2,FALSE), "")</f>
        <v/>
      </c>
      <c r="D4722" s="11" t="str">
        <f>IF($B4722 &lt;&gt; "",VLOOKUP(MID(B4722,3,5),'Recyclabilité Prod Matx'!C:F,3,FALSE),"")</f>
        <v/>
      </c>
      <c r="E4722" s="11" t="str">
        <f>IF($B4722 &lt;&gt; "",VLOOKUP(MID(B4722,3,5),'Recyclabilité Prod Matx'!C:F,4,FALSE), "")</f>
        <v/>
      </c>
      <c r="F4722" s="12" t="str">
        <f>IF($B4722 &lt;&gt; "", IF(C4722="Totale","",IF(D4722 = 0, "", VLOOKUP(D4722,'Cond Compo'!A:B,2,FALSE))),"")</f>
        <v/>
      </c>
      <c r="G4722" s="28"/>
      <c r="H4722" s="11" t="str">
        <f xml:space="preserve"> IF(C4722="Totale",2,IF($G4722 &lt;&gt; "", IF(D4722 = "E",MATCH(G4722, 'Cond Compo'!D$16:D$18, 0), MATCH(G4722, 'Cond Compo'!C$16:C$19, 0)), ""))</f>
        <v/>
      </c>
      <c r="I4722" s="12" t="str">
        <f>IF($E4722 &lt;&gt; "", IF(E4722 = 0, "", VLOOKUP(E4722,'Cond Perturbation'!A:B,2,FALSE)),"")</f>
        <v/>
      </c>
      <c r="J4722" s="28"/>
      <c r="K4722" s="29" t="str">
        <f>IF($B4722 &lt;&gt; "", IF(C4722="Oui",IF(H4722=1,IF(E4722=0,Résultat!G$8,IF(J4722="No",Résultat!$G$8,Résultat!$G$7)),IF(H4722=2,IF(E4722=0,Résultat!G$9,IF(J4722="No",Résultat!$G$9,Résultat!$G$7)),Résultat!$G$7)),IF(C4722 = "Totale", IF(H4722=1,IF(E4722=0,Résultat!G$8,IF(J4722="No",Résultat!$G$9,Résultat!$G$7)),IF(H4722=2,IF(E4722=0,Résultat!G$9,IF(J4722="No",Résultat!$G$9,Résultat!$G$7)),Résultat!$G$7)),Résultat!$G$7)), "")</f>
        <v/>
      </c>
    </row>
    <row r="4723" spans="1:11" ht="20.100000000000001" customHeight="1">
      <c r="A4723" s="26"/>
      <c r="B4723" s="27"/>
      <c r="C4723" s="11" t="str">
        <f>IF($B4723 &lt;&gt; "",VLOOKUP(MID(B4723,3,5),'Recyclabilité Prod Matx'!C:F,2,FALSE), "")</f>
        <v/>
      </c>
      <c r="D4723" s="11" t="str">
        <f>IF($B4723 &lt;&gt; "",VLOOKUP(MID(B4723,3,5),'Recyclabilité Prod Matx'!C:F,3,FALSE),"")</f>
        <v/>
      </c>
      <c r="E4723" s="11" t="str">
        <f>IF($B4723 &lt;&gt; "",VLOOKUP(MID(B4723,3,5),'Recyclabilité Prod Matx'!C:F,4,FALSE), "")</f>
        <v/>
      </c>
      <c r="F4723" s="12" t="str">
        <f>IF($B4723 &lt;&gt; "", IF(C4723="Totale","",IF(D4723 = 0, "", VLOOKUP(D4723,'Cond Compo'!A:B,2,FALSE))),"")</f>
        <v/>
      </c>
      <c r="G4723" s="28"/>
      <c r="H4723" s="11" t="str">
        <f xml:space="preserve"> IF(C4723="Totale",2,IF($G4723 &lt;&gt; "", IF(D4723 = "E",MATCH(G4723, 'Cond Compo'!D$16:D$18, 0), MATCH(G4723, 'Cond Compo'!C$16:C$19, 0)), ""))</f>
        <v/>
      </c>
      <c r="I4723" s="12" t="str">
        <f>IF($E4723 &lt;&gt; "", IF(E4723 = 0, "", VLOOKUP(E4723,'Cond Perturbation'!A:B,2,FALSE)),"")</f>
        <v/>
      </c>
      <c r="J4723" s="28"/>
      <c r="K4723" s="29" t="str">
        <f>IF($B4723 &lt;&gt; "", IF(C4723="Oui",IF(H4723=1,IF(E4723=0,Résultat!G$8,IF(J4723="No",Résultat!$G$8,Résultat!$G$7)),IF(H4723=2,IF(E4723=0,Résultat!G$9,IF(J4723="No",Résultat!$G$9,Résultat!$G$7)),Résultat!$G$7)),IF(C4723 = "Totale", IF(H4723=1,IF(E4723=0,Résultat!G$8,IF(J4723="No",Résultat!$G$9,Résultat!$G$7)),IF(H4723=2,IF(E4723=0,Résultat!G$9,IF(J4723="No",Résultat!$G$9,Résultat!$G$7)),Résultat!$G$7)),Résultat!$G$7)), "")</f>
        <v/>
      </c>
    </row>
    <row r="4724" spans="1:11" ht="20.100000000000001" customHeight="1">
      <c r="A4724" s="26"/>
      <c r="B4724" s="27"/>
      <c r="C4724" s="11" t="str">
        <f>IF($B4724 &lt;&gt; "",VLOOKUP(MID(B4724,3,5),'Recyclabilité Prod Matx'!C:F,2,FALSE), "")</f>
        <v/>
      </c>
      <c r="D4724" s="11" t="str">
        <f>IF($B4724 &lt;&gt; "",VLOOKUP(MID(B4724,3,5),'Recyclabilité Prod Matx'!C:F,3,FALSE),"")</f>
        <v/>
      </c>
      <c r="E4724" s="11" t="str">
        <f>IF($B4724 &lt;&gt; "",VLOOKUP(MID(B4724,3,5),'Recyclabilité Prod Matx'!C:F,4,FALSE), "")</f>
        <v/>
      </c>
      <c r="F4724" s="12" t="str">
        <f>IF($B4724 &lt;&gt; "", IF(C4724="Totale","",IF(D4724 = 0, "", VLOOKUP(D4724,'Cond Compo'!A:B,2,FALSE))),"")</f>
        <v/>
      </c>
      <c r="G4724" s="28"/>
      <c r="H4724" s="11" t="str">
        <f xml:space="preserve"> IF(C4724="Totale",2,IF($G4724 &lt;&gt; "", IF(D4724 = "E",MATCH(G4724, 'Cond Compo'!D$16:D$18, 0), MATCH(G4724, 'Cond Compo'!C$16:C$19, 0)), ""))</f>
        <v/>
      </c>
      <c r="I4724" s="12" t="str">
        <f>IF($E4724 &lt;&gt; "", IF(E4724 = 0, "", VLOOKUP(E4724,'Cond Perturbation'!A:B,2,FALSE)),"")</f>
        <v/>
      </c>
      <c r="J4724" s="28"/>
      <c r="K4724" s="29" t="str">
        <f>IF($B4724 &lt;&gt; "", IF(C4724="Oui",IF(H4724=1,IF(E4724=0,Résultat!G$8,IF(J4724="No",Résultat!$G$8,Résultat!$G$7)),IF(H4724=2,IF(E4724=0,Résultat!G$9,IF(J4724="No",Résultat!$G$9,Résultat!$G$7)),Résultat!$G$7)),IF(C4724 = "Totale", IF(H4724=1,IF(E4724=0,Résultat!G$8,IF(J4724="No",Résultat!$G$9,Résultat!$G$7)),IF(H4724=2,IF(E4724=0,Résultat!G$9,IF(J4724="No",Résultat!$G$9,Résultat!$G$7)),Résultat!$G$7)),Résultat!$G$7)), "")</f>
        <v/>
      </c>
    </row>
    <row r="4725" spans="1:11" ht="20.100000000000001" customHeight="1">
      <c r="A4725" s="26"/>
      <c r="B4725" s="27"/>
      <c r="C4725" s="11" t="str">
        <f>IF($B4725 &lt;&gt; "",VLOOKUP(MID(B4725,3,5),'Recyclabilité Prod Matx'!C:F,2,FALSE), "")</f>
        <v/>
      </c>
      <c r="D4725" s="11" t="str">
        <f>IF($B4725 &lt;&gt; "",VLOOKUP(MID(B4725,3,5),'Recyclabilité Prod Matx'!C:F,3,FALSE),"")</f>
        <v/>
      </c>
      <c r="E4725" s="11" t="str">
        <f>IF($B4725 &lt;&gt; "",VLOOKUP(MID(B4725,3,5),'Recyclabilité Prod Matx'!C:F,4,FALSE), "")</f>
        <v/>
      </c>
      <c r="F4725" s="12" t="str">
        <f>IF($B4725 &lt;&gt; "", IF(C4725="Totale","",IF(D4725 = 0, "", VLOOKUP(D4725,'Cond Compo'!A:B,2,FALSE))),"")</f>
        <v/>
      </c>
      <c r="G4725" s="28"/>
      <c r="H4725" s="11" t="str">
        <f xml:space="preserve"> IF(C4725="Totale",2,IF($G4725 &lt;&gt; "", IF(D4725 = "E",MATCH(G4725, 'Cond Compo'!D$16:D$18, 0), MATCH(G4725, 'Cond Compo'!C$16:C$19, 0)), ""))</f>
        <v/>
      </c>
      <c r="I4725" s="12" t="str">
        <f>IF($E4725 &lt;&gt; "", IF(E4725 = 0, "", VLOOKUP(E4725,'Cond Perturbation'!A:B,2,FALSE)),"")</f>
        <v/>
      </c>
      <c r="J4725" s="28"/>
      <c r="K4725" s="29" t="str">
        <f>IF($B4725 &lt;&gt; "", IF(C4725="Oui",IF(H4725=1,IF(E4725=0,Résultat!G$8,IF(J4725="No",Résultat!$G$8,Résultat!$G$7)),IF(H4725=2,IF(E4725=0,Résultat!G$9,IF(J4725="No",Résultat!$G$9,Résultat!$G$7)),Résultat!$G$7)),IF(C4725 = "Totale", IF(H4725=1,IF(E4725=0,Résultat!G$8,IF(J4725="No",Résultat!$G$9,Résultat!$G$7)),IF(H4725=2,IF(E4725=0,Résultat!G$9,IF(J4725="No",Résultat!$G$9,Résultat!$G$7)),Résultat!$G$7)),Résultat!$G$7)), "")</f>
        <v/>
      </c>
    </row>
    <row r="4726" spans="1:11" ht="20.100000000000001" customHeight="1">
      <c r="A4726" s="26"/>
      <c r="B4726" s="27"/>
      <c r="C4726" s="11" t="str">
        <f>IF($B4726 &lt;&gt; "",VLOOKUP(MID(B4726,3,5),'Recyclabilité Prod Matx'!C:F,2,FALSE), "")</f>
        <v/>
      </c>
      <c r="D4726" s="11" t="str">
        <f>IF($B4726 &lt;&gt; "",VLOOKUP(MID(B4726,3,5),'Recyclabilité Prod Matx'!C:F,3,FALSE),"")</f>
        <v/>
      </c>
      <c r="E4726" s="11" t="str">
        <f>IF($B4726 &lt;&gt; "",VLOOKUP(MID(B4726,3,5),'Recyclabilité Prod Matx'!C:F,4,FALSE), "")</f>
        <v/>
      </c>
      <c r="F4726" s="12" t="str">
        <f>IF($B4726 &lt;&gt; "", IF(C4726="Totale","",IF(D4726 = 0, "", VLOOKUP(D4726,'Cond Compo'!A:B,2,FALSE))),"")</f>
        <v/>
      </c>
      <c r="G4726" s="28"/>
      <c r="H4726" s="11" t="str">
        <f xml:space="preserve"> IF(C4726="Totale",2,IF($G4726 &lt;&gt; "", IF(D4726 = "E",MATCH(G4726, 'Cond Compo'!D$16:D$18, 0), MATCH(G4726, 'Cond Compo'!C$16:C$19, 0)), ""))</f>
        <v/>
      </c>
      <c r="I4726" s="12" t="str">
        <f>IF($E4726 &lt;&gt; "", IF(E4726 = 0, "", VLOOKUP(E4726,'Cond Perturbation'!A:B,2,FALSE)),"")</f>
        <v/>
      </c>
      <c r="J4726" s="28"/>
      <c r="K4726" s="29" t="str">
        <f>IF($B4726 &lt;&gt; "", IF(C4726="Oui",IF(H4726=1,IF(E4726=0,Résultat!G$8,IF(J4726="No",Résultat!$G$8,Résultat!$G$7)),IF(H4726=2,IF(E4726=0,Résultat!G$9,IF(J4726="No",Résultat!$G$9,Résultat!$G$7)),Résultat!$G$7)),IF(C4726 = "Totale", IF(H4726=1,IF(E4726=0,Résultat!G$8,IF(J4726="No",Résultat!$G$9,Résultat!$G$7)),IF(H4726=2,IF(E4726=0,Résultat!G$9,IF(J4726="No",Résultat!$G$9,Résultat!$G$7)),Résultat!$G$7)),Résultat!$G$7)), "")</f>
        <v/>
      </c>
    </row>
    <row r="4727" spans="1:11" ht="20.100000000000001" customHeight="1">
      <c r="A4727" s="26"/>
      <c r="B4727" s="27"/>
      <c r="C4727" s="11" t="str">
        <f>IF($B4727 &lt;&gt; "",VLOOKUP(MID(B4727,3,5),'Recyclabilité Prod Matx'!C:F,2,FALSE), "")</f>
        <v/>
      </c>
      <c r="D4727" s="11" t="str">
        <f>IF($B4727 &lt;&gt; "",VLOOKUP(MID(B4727,3,5),'Recyclabilité Prod Matx'!C:F,3,FALSE),"")</f>
        <v/>
      </c>
      <c r="E4727" s="11" t="str">
        <f>IF($B4727 &lt;&gt; "",VLOOKUP(MID(B4727,3,5),'Recyclabilité Prod Matx'!C:F,4,FALSE), "")</f>
        <v/>
      </c>
      <c r="F4727" s="12" t="str">
        <f>IF($B4727 &lt;&gt; "", IF(C4727="Totale","",IF(D4727 = 0, "", VLOOKUP(D4727,'Cond Compo'!A:B,2,FALSE))),"")</f>
        <v/>
      </c>
      <c r="G4727" s="28"/>
      <c r="H4727" s="11" t="str">
        <f xml:space="preserve"> IF(C4727="Totale",2,IF($G4727 &lt;&gt; "", IF(D4727 = "E",MATCH(G4727, 'Cond Compo'!D$16:D$18, 0), MATCH(G4727, 'Cond Compo'!C$16:C$19, 0)), ""))</f>
        <v/>
      </c>
      <c r="I4727" s="12" t="str">
        <f>IF($E4727 &lt;&gt; "", IF(E4727 = 0, "", VLOOKUP(E4727,'Cond Perturbation'!A:B,2,FALSE)),"")</f>
        <v/>
      </c>
      <c r="J4727" s="28"/>
      <c r="K4727" s="29" t="str">
        <f>IF($B4727 &lt;&gt; "", IF(C4727="Oui",IF(H4727=1,IF(E4727=0,Résultat!G$8,IF(J4727="No",Résultat!$G$8,Résultat!$G$7)),IF(H4727=2,IF(E4727=0,Résultat!G$9,IF(J4727="No",Résultat!$G$9,Résultat!$G$7)),Résultat!$G$7)),IF(C4727 = "Totale", IF(H4727=1,IF(E4727=0,Résultat!G$8,IF(J4727="No",Résultat!$G$9,Résultat!$G$7)),IF(H4727=2,IF(E4727=0,Résultat!G$9,IF(J4727="No",Résultat!$G$9,Résultat!$G$7)),Résultat!$G$7)),Résultat!$G$7)), "")</f>
        <v/>
      </c>
    </row>
    <row r="4728" spans="1:11" ht="20.100000000000001" customHeight="1">
      <c r="A4728" s="26"/>
      <c r="B4728" s="27"/>
      <c r="C4728" s="11" t="str">
        <f>IF($B4728 &lt;&gt; "",VLOOKUP(MID(B4728,3,5),'Recyclabilité Prod Matx'!C:F,2,FALSE), "")</f>
        <v/>
      </c>
      <c r="D4728" s="11" t="str">
        <f>IF($B4728 &lt;&gt; "",VLOOKUP(MID(B4728,3,5),'Recyclabilité Prod Matx'!C:F,3,FALSE),"")</f>
        <v/>
      </c>
      <c r="E4728" s="11" t="str">
        <f>IF($B4728 &lt;&gt; "",VLOOKUP(MID(B4728,3,5),'Recyclabilité Prod Matx'!C:F,4,FALSE), "")</f>
        <v/>
      </c>
      <c r="F4728" s="12" t="str">
        <f>IF($B4728 &lt;&gt; "", IF(C4728="Totale","",IF(D4728 = 0, "", VLOOKUP(D4728,'Cond Compo'!A:B,2,FALSE))),"")</f>
        <v/>
      </c>
      <c r="G4728" s="28"/>
      <c r="H4728" s="11" t="str">
        <f xml:space="preserve"> IF(C4728="Totale",2,IF($G4728 &lt;&gt; "", IF(D4728 = "E",MATCH(G4728, 'Cond Compo'!D$16:D$18, 0), MATCH(G4728, 'Cond Compo'!C$16:C$19, 0)), ""))</f>
        <v/>
      </c>
      <c r="I4728" s="12" t="str">
        <f>IF($E4728 &lt;&gt; "", IF(E4728 = 0, "", VLOOKUP(E4728,'Cond Perturbation'!A:B,2,FALSE)),"")</f>
        <v/>
      </c>
      <c r="J4728" s="28"/>
      <c r="K4728" s="29" t="str">
        <f>IF($B4728 &lt;&gt; "", IF(C4728="Oui",IF(H4728=1,IF(E4728=0,Résultat!G$8,IF(J4728="No",Résultat!$G$8,Résultat!$G$7)),IF(H4728=2,IF(E4728=0,Résultat!G$9,IF(J4728="No",Résultat!$G$9,Résultat!$G$7)),Résultat!$G$7)),IF(C4728 = "Totale", IF(H4728=1,IF(E4728=0,Résultat!G$8,IF(J4728="No",Résultat!$G$9,Résultat!$G$7)),IF(H4728=2,IF(E4728=0,Résultat!G$9,IF(J4728="No",Résultat!$G$9,Résultat!$G$7)),Résultat!$G$7)),Résultat!$G$7)), "")</f>
        <v/>
      </c>
    </row>
    <row r="4729" spans="1:11" ht="20.100000000000001" customHeight="1">
      <c r="A4729" s="26"/>
      <c r="B4729" s="27"/>
      <c r="C4729" s="11" t="str">
        <f>IF($B4729 &lt;&gt; "",VLOOKUP(MID(B4729,3,5),'Recyclabilité Prod Matx'!C:F,2,FALSE), "")</f>
        <v/>
      </c>
      <c r="D4729" s="11" t="str">
        <f>IF($B4729 &lt;&gt; "",VLOOKUP(MID(B4729,3,5),'Recyclabilité Prod Matx'!C:F,3,FALSE),"")</f>
        <v/>
      </c>
      <c r="E4729" s="11" t="str">
        <f>IF($B4729 &lt;&gt; "",VLOOKUP(MID(B4729,3,5),'Recyclabilité Prod Matx'!C:F,4,FALSE), "")</f>
        <v/>
      </c>
      <c r="F4729" s="12" t="str">
        <f>IF($B4729 &lt;&gt; "", IF(C4729="Totale","",IF(D4729 = 0, "", VLOOKUP(D4729,'Cond Compo'!A:B,2,FALSE))),"")</f>
        <v/>
      </c>
      <c r="G4729" s="28"/>
      <c r="H4729" s="11" t="str">
        <f xml:space="preserve"> IF(C4729="Totale",2,IF($G4729 &lt;&gt; "", IF(D4729 = "E",MATCH(G4729, 'Cond Compo'!D$16:D$18, 0), MATCH(G4729, 'Cond Compo'!C$16:C$19, 0)), ""))</f>
        <v/>
      </c>
      <c r="I4729" s="12" t="str">
        <f>IF($E4729 &lt;&gt; "", IF(E4729 = 0, "", VLOOKUP(E4729,'Cond Perturbation'!A:B,2,FALSE)),"")</f>
        <v/>
      </c>
      <c r="J4729" s="28"/>
      <c r="K4729" s="29" t="str">
        <f>IF($B4729 &lt;&gt; "", IF(C4729="Oui",IF(H4729=1,IF(E4729=0,Résultat!G$8,IF(J4729="No",Résultat!$G$8,Résultat!$G$7)),IF(H4729=2,IF(E4729=0,Résultat!G$9,IF(J4729="No",Résultat!$G$9,Résultat!$G$7)),Résultat!$G$7)),IF(C4729 = "Totale", IF(H4729=1,IF(E4729=0,Résultat!G$8,IF(J4729="No",Résultat!$G$9,Résultat!$G$7)),IF(H4729=2,IF(E4729=0,Résultat!G$9,IF(J4729="No",Résultat!$G$9,Résultat!$G$7)),Résultat!$G$7)),Résultat!$G$7)), "")</f>
        <v/>
      </c>
    </row>
    <row r="4730" spans="1:11" ht="20.100000000000001" customHeight="1">
      <c r="A4730" s="26"/>
      <c r="B4730" s="27"/>
      <c r="C4730" s="11" t="str">
        <f>IF($B4730 &lt;&gt; "",VLOOKUP(MID(B4730,3,5),'Recyclabilité Prod Matx'!C:F,2,FALSE), "")</f>
        <v/>
      </c>
      <c r="D4730" s="11" t="str">
        <f>IF($B4730 &lt;&gt; "",VLOOKUP(MID(B4730,3,5),'Recyclabilité Prod Matx'!C:F,3,FALSE),"")</f>
        <v/>
      </c>
      <c r="E4730" s="11" t="str">
        <f>IF($B4730 &lt;&gt; "",VLOOKUP(MID(B4730,3,5),'Recyclabilité Prod Matx'!C:F,4,FALSE), "")</f>
        <v/>
      </c>
      <c r="F4730" s="12" t="str">
        <f>IF($B4730 &lt;&gt; "", IF(C4730="Totale","",IF(D4730 = 0, "", VLOOKUP(D4730,'Cond Compo'!A:B,2,FALSE))),"")</f>
        <v/>
      </c>
      <c r="G4730" s="28"/>
      <c r="H4730" s="11" t="str">
        <f xml:space="preserve"> IF(C4730="Totale",2,IF($G4730 &lt;&gt; "", IF(D4730 = "E",MATCH(G4730, 'Cond Compo'!D$16:D$18, 0), MATCH(G4730, 'Cond Compo'!C$16:C$19, 0)), ""))</f>
        <v/>
      </c>
      <c r="I4730" s="12" t="str">
        <f>IF($E4730 &lt;&gt; "", IF(E4730 = 0, "", VLOOKUP(E4730,'Cond Perturbation'!A:B,2,FALSE)),"")</f>
        <v/>
      </c>
      <c r="J4730" s="28"/>
      <c r="K4730" s="29" t="str">
        <f>IF($B4730 &lt;&gt; "", IF(C4730="Oui",IF(H4730=1,IF(E4730=0,Résultat!G$8,IF(J4730="No",Résultat!$G$8,Résultat!$G$7)),IF(H4730=2,IF(E4730=0,Résultat!G$9,IF(J4730="No",Résultat!$G$9,Résultat!$G$7)),Résultat!$G$7)),IF(C4730 = "Totale", IF(H4730=1,IF(E4730=0,Résultat!G$8,IF(J4730="No",Résultat!$G$9,Résultat!$G$7)),IF(H4730=2,IF(E4730=0,Résultat!G$9,IF(J4730="No",Résultat!$G$9,Résultat!$G$7)),Résultat!$G$7)),Résultat!$G$7)), "")</f>
        <v/>
      </c>
    </row>
    <row r="4731" spans="1:11" ht="20.100000000000001" customHeight="1">
      <c r="A4731" s="26"/>
      <c r="B4731" s="27"/>
      <c r="C4731" s="11" t="str">
        <f>IF($B4731 &lt;&gt; "",VLOOKUP(MID(B4731,3,5),'Recyclabilité Prod Matx'!C:F,2,FALSE), "")</f>
        <v/>
      </c>
      <c r="D4731" s="11" t="str">
        <f>IF($B4731 &lt;&gt; "",VLOOKUP(MID(B4731,3,5),'Recyclabilité Prod Matx'!C:F,3,FALSE),"")</f>
        <v/>
      </c>
      <c r="E4731" s="11" t="str">
        <f>IF($B4731 &lt;&gt; "",VLOOKUP(MID(B4731,3,5),'Recyclabilité Prod Matx'!C:F,4,FALSE), "")</f>
        <v/>
      </c>
      <c r="F4731" s="12" t="str">
        <f>IF($B4731 &lt;&gt; "", IF(C4731="Totale","",IF(D4731 = 0, "", VLOOKUP(D4731,'Cond Compo'!A:B,2,FALSE))),"")</f>
        <v/>
      </c>
      <c r="G4731" s="28"/>
      <c r="H4731" s="11" t="str">
        <f xml:space="preserve"> IF(C4731="Totale",2,IF($G4731 &lt;&gt; "", IF(D4731 = "E",MATCH(G4731, 'Cond Compo'!D$16:D$18, 0), MATCH(G4731, 'Cond Compo'!C$16:C$19, 0)), ""))</f>
        <v/>
      </c>
      <c r="I4731" s="12" t="str">
        <f>IF($E4731 &lt;&gt; "", IF(E4731 = 0, "", VLOOKUP(E4731,'Cond Perturbation'!A:B,2,FALSE)),"")</f>
        <v/>
      </c>
      <c r="J4731" s="28"/>
      <c r="K4731" s="29" t="str">
        <f>IF($B4731 &lt;&gt; "", IF(C4731="Oui",IF(H4731=1,IF(E4731=0,Résultat!G$8,IF(J4731="No",Résultat!$G$8,Résultat!$G$7)),IF(H4731=2,IF(E4731=0,Résultat!G$9,IF(J4731="No",Résultat!$G$9,Résultat!$G$7)),Résultat!$G$7)),IF(C4731 = "Totale", IF(H4731=1,IF(E4731=0,Résultat!G$8,IF(J4731="No",Résultat!$G$9,Résultat!$G$7)),IF(H4731=2,IF(E4731=0,Résultat!G$9,IF(J4731="No",Résultat!$G$9,Résultat!$G$7)),Résultat!$G$7)),Résultat!$G$7)), "")</f>
        <v/>
      </c>
    </row>
    <row r="4732" spans="1:11" ht="20.100000000000001" customHeight="1">
      <c r="A4732" s="26"/>
      <c r="B4732" s="27"/>
      <c r="C4732" s="11" t="str">
        <f>IF($B4732 &lt;&gt; "",VLOOKUP(MID(B4732,3,5),'Recyclabilité Prod Matx'!C:F,2,FALSE), "")</f>
        <v/>
      </c>
      <c r="D4732" s="11" t="str">
        <f>IF($B4732 &lt;&gt; "",VLOOKUP(MID(B4732,3,5),'Recyclabilité Prod Matx'!C:F,3,FALSE),"")</f>
        <v/>
      </c>
      <c r="E4732" s="11" t="str">
        <f>IF($B4732 &lt;&gt; "",VLOOKUP(MID(B4732,3,5),'Recyclabilité Prod Matx'!C:F,4,FALSE), "")</f>
        <v/>
      </c>
      <c r="F4732" s="12" t="str">
        <f>IF($B4732 &lt;&gt; "", IF(C4732="Totale","",IF(D4732 = 0, "", VLOOKUP(D4732,'Cond Compo'!A:B,2,FALSE))),"")</f>
        <v/>
      </c>
      <c r="G4732" s="28"/>
      <c r="H4732" s="11" t="str">
        <f xml:space="preserve"> IF(C4732="Totale",2,IF($G4732 &lt;&gt; "", IF(D4732 = "E",MATCH(G4732, 'Cond Compo'!D$16:D$18, 0), MATCH(G4732, 'Cond Compo'!C$16:C$19, 0)), ""))</f>
        <v/>
      </c>
      <c r="I4732" s="12" t="str">
        <f>IF($E4732 &lt;&gt; "", IF(E4732 = 0, "", VLOOKUP(E4732,'Cond Perturbation'!A:B,2,FALSE)),"")</f>
        <v/>
      </c>
      <c r="J4732" s="28"/>
      <c r="K4732" s="29" t="str">
        <f>IF($B4732 &lt;&gt; "", IF(C4732="Oui",IF(H4732=1,IF(E4732=0,Résultat!G$8,IF(J4732="No",Résultat!$G$8,Résultat!$G$7)),IF(H4732=2,IF(E4732=0,Résultat!G$9,IF(J4732="No",Résultat!$G$9,Résultat!$G$7)),Résultat!$G$7)),IF(C4732 = "Totale", IF(H4732=1,IF(E4732=0,Résultat!G$8,IF(J4732="No",Résultat!$G$9,Résultat!$G$7)),IF(H4732=2,IF(E4732=0,Résultat!G$9,IF(J4732="No",Résultat!$G$9,Résultat!$G$7)),Résultat!$G$7)),Résultat!$G$7)), "")</f>
        <v/>
      </c>
    </row>
    <row r="4733" spans="1:11" ht="20.100000000000001" customHeight="1">
      <c r="A4733" s="26"/>
      <c r="B4733" s="27"/>
      <c r="C4733" s="11" t="str">
        <f>IF($B4733 &lt;&gt; "",VLOOKUP(MID(B4733,3,5),'Recyclabilité Prod Matx'!C:F,2,FALSE), "")</f>
        <v/>
      </c>
      <c r="D4733" s="11" t="str">
        <f>IF($B4733 &lt;&gt; "",VLOOKUP(MID(B4733,3,5),'Recyclabilité Prod Matx'!C:F,3,FALSE),"")</f>
        <v/>
      </c>
      <c r="E4733" s="11" t="str">
        <f>IF($B4733 &lt;&gt; "",VLOOKUP(MID(B4733,3,5),'Recyclabilité Prod Matx'!C:F,4,FALSE), "")</f>
        <v/>
      </c>
      <c r="F4733" s="12" t="str">
        <f>IF($B4733 &lt;&gt; "", IF(C4733="Totale","",IF(D4733 = 0, "", VLOOKUP(D4733,'Cond Compo'!A:B,2,FALSE))),"")</f>
        <v/>
      </c>
      <c r="G4733" s="28"/>
      <c r="H4733" s="11" t="str">
        <f xml:space="preserve"> IF(C4733="Totale",2,IF($G4733 &lt;&gt; "", IF(D4733 = "E",MATCH(G4733, 'Cond Compo'!D$16:D$18, 0), MATCH(G4733, 'Cond Compo'!C$16:C$19, 0)), ""))</f>
        <v/>
      </c>
      <c r="I4733" s="12" t="str">
        <f>IF($E4733 &lt;&gt; "", IF(E4733 = 0, "", VLOOKUP(E4733,'Cond Perturbation'!A:B,2,FALSE)),"")</f>
        <v/>
      </c>
      <c r="J4733" s="28"/>
      <c r="K4733" s="29" t="str">
        <f>IF($B4733 &lt;&gt; "", IF(C4733="Oui",IF(H4733=1,IF(E4733=0,Résultat!G$8,IF(J4733="No",Résultat!$G$8,Résultat!$G$7)),IF(H4733=2,IF(E4733=0,Résultat!G$9,IF(J4733="No",Résultat!$G$9,Résultat!$G$7)),Résultat!$G$7)),IF(C4733 = "Totale", IF(H4733=1,IF(E4733=0,Résultat!G$8,IF(J4733="No",Résultat!$G$9,Résultat!$G$7)),IF(H4733=2,IF(E4733=0,Résultat!G$9,IF(J4733="No",Résultat!$G$9,Résultat!$G$7)),Résultat!$G$7)),Résultat!$G$7)), "")</f>
        <v/>
      </c>
    </row>
    <row r="4734" spans="1:11" ht="20.100000000000001" customHeight="1">
      <c r="A4734" s="26"/>
      <c r="B4734" s="27"/>
      <c r="C4734" s="11" t="str">
        <f>IF($B4734 &lt;&gt; "",VLOOKUP(MID(B4734,3,5),'Recyclabilité Prod Matx'!C:F,2,FALSE), "")</f>
        <v/>
      </c>
      <c r="D4734" s="11" t="str">
        <f>IF($B4734 &lt;&gt; "",VLOOKUP(MID(B4734,3,5),'Recyclabilité Prod Matx'!C:F,3,FALSE),"")</f>
        <v/>
      </c>
      <c r="E4734" s="11" t="str">
        <f>IF($B4734 &lt;&gt; "",VLOOKUP(MID(B4734,3,5),'Recyclabilité Prod Matx'!C:F,4,FALSE), "")</f>
        <v/>
      </c>
      <c r="F4734" s="12" t="str">
        <f>IF($B4734 &lt;&gt; "", IF(C4734="Totale","",IF(D4734 = 0, "", VLOOKUP(D4734,'Cond Compo'!A:B,2,FALSE))),"")</f>
        <v/>
      </c>
      <c r="G4734" s="28"/>
      <c r="H4734" s="11" t="str">
        <f xml:space="preserve"> IF(C4734="Totale",2,IF($G4734 &lt;&gt; "", IF(D4734 = "E",MATCH(G4734, 'Cond Compo'!D$16:D$18, 0), MATCH(G4734, 'Cond Compo'!C$16:C$19, 0)), ""))</f>
        <v/>
      </c>
      <c r="I4734" s="12" t="str">
        <f>IF($E4734 &lt;&gt; "", IF(E4734 = 0, "", VLOOKUP(E4734,'Cond Perturbation'!A:B,2,FALSE)),"")</f>
        <v/>
      </c>
      <c r="J4734" s="28"/>
      <c r="K4734" s="29" t="str">
        <f>IF($B4734 &lt;&gt; "", IF(C4734="Oui",IF(H4734=1,IF(E4734=0,Résultat!G$8,IF(J4734="No",Résultat!$G$8,Résultat!$G$7)),IF(H4734=2,IF(E4734=0,Résultat!G$9,IF(J4734="No",Résultat!$G$9,Résultat!$G$7)),Résultat!$G$7)),IF(C4734 = "Totale", IF(H4734=1,IF(E4734=0,Résultat!G$8,IF(J4734="No",Résultat!$G$9,Résultat!$G$7)),IF(H4734=2,IF(E4734=0,Résultat!G$9,IF(J4734="No",Résultat!$G$9,Résultat!$G$7)),Résultat!$G$7)),Résultat!$G$7)), "")</f>
        <v/>
      </c>
    </row>
    <row r="4735" spans="1:11" ht="20.100000000000001" customHeight="1">
      <c r="A4735" s="26"/>
      <c r="B4735" s="27"/>
      <c r="C4735" s="11" t="str">
        <f>IF($B4735 &lt;&gt; "",VLOOKUP(MID(B4735,3,5),'Recyclabilité Prod Matx'!C:F,2,FALSE), "")</f>
        <v/>
      </c>
      <c r="D4735" s="11" t="str">
        <f>IF($B4735 &lt;&gt; "",VLOOKUP(MID(B4735,3,5),'Recyclabilité Prod Matx'!C:F,3,FALSE),"")</f>
        <v/>
      </c>
      <c r="E4735" s="11" t="str">
        <f>IF($B4735 &lt;&gt; "",VLOOKUP(MID(B4735,3,5),'Recyclabilité Prod Matx'!C:F,4,FALSE), "")</f>
        <v/>
      </c>
      <c r="F4735" s="12" t="str">
        <f>IF($B4735 &lt;&gt; "", IF(C4735="Totale","",IF(D4735 = 0, "", VLOOKUP(D4735,'Cond Compo'!A:B,2,FALSE))),"")</f>
        <v/>
      </c>
      <c r="G4735" s="28"/>
      <c r="H4735" s="11" t="str">
        <f xml:space="preserve"> IF(C4735="Totale",2,IF($G4735 &lt;&gt; "", IF(D4735 = "E",MATCH(G4735, 'Cond Compo'!D$16:D$18, 0), MATCH(G4735, 'Cond Compo'!C$16:C$19, 0)), ""))</f>
        <v/>
      </c>
      <c r="I4735" s="12" t="str">
        <f>IF($E4735 &lt;&gt; "", IF(E4735 = 0, "", VLOOKUP(E4735,'Cond Perturbation'!A:B,2,FALSE)),"")</f>
        <v/>
      </c>
      <c r="J4735" s="28"/>
      <c r="K4735" s="29" t="str">
        <f>IF($B4735 &lt;&gt; "", IF(C4735="Oui",IF(H4735=1,IF(E4735=0,Résultat!G$8,IF(J4735="No",Résultat!$G$8,Résultat!$G$7)),IF(H4735=2,IF(E4735=0,Résultat!G$9,IF(J4735="No",Résultat!$G$9,Résultat!$G$7)),Résultat!$G$7)),IF(C4735 = "Totale", IF(H4735=1,IF(E4735=0,Résultat!G$8,IF(J4735="No",Résultat!$G$9,Résultat!$G$7)),IF(H4735=2,IF(E4735=0,Résultat!G$9,IF(J4735="No",Résultat!$G$9,Résultat!$G$7)),Résultat!$G$7)),Résultat!$G$7)), "")</f>
        <v/>
      </c>
    </row>
    <row r="4736" spans="1:11" ht="20.100000000000001" customHeight="1">
      <c r="A4736" s="26"/>
      <c r="B4736" s="27"/>
      <c r="C4736" s="11" t="str">
        <f>IF($B4736 &lt;&gt; "",VLOOKUP(MID(B4736,3,5),'Recyclabilité Prod Matx'!C:F,2,FALSE), "")</f>
        <v/>
      </c>
      <c r="D4736" s="11" t="str">
        <f>IF($B4736 &lt;&gt; "",VLOOKUP(MID(B4736,3,5),'Recyclabilité Prod Matx'!C:F,3,FALSE),"")</f>
        <v/>
      </c>
      <c r="E4736" s="11" t="str">
        <f>IF($B4736 &lt;&gt; "",VLOOKUP(MID(B4736,3,5),'Recyclabilité Prod Matx'!C:F,4,FALSE), "")</f>
        <v/>
      </c>
      <c r="F4736" s="12" t="str">
        <f>IF($B4736 &lt;&gt; "", IF(C4736="Totale","",IF(D4736 = 0, "", VLOOKUP(D4736,'Cond Compo'!A:B,2,FALSE))),"")</f>
        <v/>
      </c>
      <c r="G4736" s="28"/>
      <c r="H4736" s="11" t="str">
        <f xml:space="preserve"> IF(C4736="Totale",2,IF($G4736 &lt;&gt; "", IF(D4736 = "E",MATCH(G4736, 'Cond Compo'!D$16:D$18, 0), MATCH(G4736, 'Cond Compo'!C$16:C$19, 0)), ""))</f>
        <v/>
      </c>
      <c r="I4736" s="12" t="str">
        <f>IF($E4736 &lt;&gt; "", IF(E4736 = 0, "", VLOOKUP(E4736,'Cond Perturbation'!A:B,2,FALSE)),"")</f>
        <v/>
      </c>
      <c r="J4736" s="28"/>
      <c r="K4736" s="29" t="str">
        <f>IF($B4736 &lt;&gt; "", IF(C4736="Oui",IF(H4736=1,IF(E4736=0,Résultat!G$8,IF(J4736="No",Résultat!$G$8,Résultat!$G$7)),IF(H4736=2,IF(E4736=0,Résultat!G$9,IF(J4736="No",Résultat!$G$9,Résultat!$G$7)),Résultat!$G$7)),IF(C4736 = "Totale", IF(H4736=1,IF(E4736=0,Résultat!G$8,IF(J4736="No",Résultat!$G$9,Résultat!$G$7)),IF(H4736=2,IF(E4736=0,Résultat!G$9,IF(J4736="No",Résultat!$G$9,Résultat!$G$7)),Résultat!$G$7)),Résultat!$G$7)), "")</f>
        <v/>
      </c>
    </row>
    <row r="4737" spans="1:11" ht="20.100000000000001" customHeight="1">
      <c r="A4737" s="26"/>
      <c r="B4737" s="27"/>
      <c r="C4737" s="11" t="str">
        <f>IF($B4737 &lt;&gt; "",VLOOKUP(MID(B4737,3,5),'Recyclabilité Prod Matx'!C:F,2,FALSE), "")</f>
        <v/>
      </c>
      <c r="D4737" s="11" t="str">
        <f>IF($B4737 &lt;&gt; "",VLOOKUP(MID(B4737,3,5),'Recyclabilité Prod Matx'!C:F,3,FALSE),"")</f>
        <v/>
      </c>
      <c r="E4737" s="11" t="str">
        <f>IF($B4737 &lt;&gt; "",VLOOKUP(MID(B4737,3,5),'Recyclabilité Prod Matx'!C:F,4,FALSE), "")</f>
        <v/>
      </c>
      <c r="F4737" s="12" t="str">
        <f>IF($B4737 &lt;&gt; "", IF(C4737="Totale","",IF(D4737 = 0, "", VLOOKUP(D4737,'Cond Compo'!A:B,2,FALSE))),"")</f>
        <v/>
      </c>
      <c r="G4737" s="28"/>
      <c r="H4737" s="11" t="str">
        <f xml:space="preserve"> IF(C4737="Totale",2,IF($G4737 &lt;&gt; "", IF(D4737 = "E",MATCH(G4737, 'Cond Compo'!D$16:D$18, 0), MATCH(G4737, 'Cond Compo'!C$16:C$19, 0)), ""))</f>
        <v/>
      </c>
      <c r="I4737" s="12" t="str">
        <f>IF($E4737 &lt;&gt; "", IF(E4737 = 0, "", VLOOKUP(E4737,'Cond Perturbation'!A:B,2,FALSE)),"")</f>
        <v/>
      </c>
      <c r="J4737" s="28"/>
      <c r="K4737" s="29" t="str">
        <f>IF($B4737 &lt;&gt; "", IF(C4737="Oui",IF(H4737=1,IF(E4737=0,Résultat!G$8,IF(J4737="No",Résultat!$G$8,Résultat!$G$7)),IF(H4737=2,IF(E4737=0,Résultat!G$9,IF(J4737="No",Résultat!$G$9,Résultat!$G$7)),Résultat!$G$7)),IF(C4737 = "Totale", IF(H4737=1,IF(E4737=0,Résultat!G$8,IF(J4737="No",Résultat!$G$9,Résultat!$G$7)),IF(H4737=2,IF(E4737=0,Résultat!G$9,IF(J4737="No",Résultat!$G$9,Résultat!$G$7)),Résultat!$G$7)),Résultat!$G$7)), "")</f>
        <v/>
      </c>
    </row>
    <row r="4738" spans="1:11" ht="20.100000000000001" customHeight="1">
      <c r="A4738" s="26"/>
      <c r="B4738" s="27"/>
      <c r="C4738" s="11" t="str">
        <f>IF($B4738 &lt;&gt; "",VLOOKUP(MID(B4738,3,5),'Recyclabilité Prod Matx'!C:F,2,FALSE), "")</f>
        <v/>
      </c>
      <c r="D4738" s="11" t="str">
        <f>IF($B4738 &lt;&gt; "",VLOOKUP(MID(B4738,3,5),'Recyclabilité Prod Matx'!C:F,3,FALSE),"")</f>
        <v/>
      </c>
      <c r="E4738" s="11" t="str">
        <f>IF($B4738 &lt;&gt; "",VLOOKUP(MID(B4738,3,5),'Recyclabilité Prod Matx'!C:F,4,FALSE), "")</f>
        <v/>
      </c>
      <c r="F4738" s="12" t="str">
        <f>IF($B4738 &lt;&gt; "", IF(C4738="Totale","",IF(D4738 = 0, "", VLOOKUP(D4738,'Cond Compo'!A:B,2,FALSE))),"")</f>
        <v/>
      </c>
      <c r="G4738" s="28"/>
      <c r="H4738" s="11" t="str">
        <f xml:space="preserve"> IF(C4738="Totale",2,IF($G4738 &lt;&gt; "", IF(D4738 = "E",MATCH(G4738, 'Cond Compo'!D$16:D$18, 0), MATCH(G4738, 'Cond Compo'!C$16:C$19, 0)), ""))</f>
        <v/>
      </c>
      <c r="I4738" s="12" t="str">
        <f>IF($E4738 &lt;&gt; "", IF(E4738 = 0, "", VLOOKUP(E4738,'Cond Perturbation'!A:B,2,FALSE)),"")</f>
        <v/>
      </c>
      <c r="J4738" s="28"/>
      <c r="K4738" s="29" t="str">
        <f>IF($B4738 &lt;&gt; "", IF(C4738="Oui",IF(H4738=1,IF(E4738=0,Résultat!G$8,IF(J4738="No",Résultat!$G$8,Résultat!$G$7)),IF(H4738=2,IF(E4738=0,Résultat!G$9,IF(J4738="No",Résultat!$G$9,Résultat!$G$7)),Résultat!$G$7)),IF(C4738 = "Totale", IF(H4738=1,IF(E4738=0,Résultat!G$8,IF(J4738="No",Résultat!$G$9,Résultat!$G$7)),IF(H4738=2,IF(E4738=0,Résultat!G$9,IF(J4738="No",Résultat!$G$9,Résultat!$G$7)),Résultat!$G$7)),Résultat!$G$7)), "")</f>
        <v/>
      </c>
    </row>
    <row r="4739" spans="1:11" ht="20.100000000000001" customHeight="1">
      <c r="A4739" s="26"/>
      <c r="B4739" s="27"/>
      <c r="C4739" s="11" t="str">
        <f>IF($B4739 &lt;&gt; "",VLOOKUP(MID(B4739,3,5),'Recyclabilité Prod Matx'!C:F,2,FALSE), "")</f>
        <v/>
      </c>
      <c r="D4739" s="11" t="str">
        <f>IF($B4739 &lt;&gt; "",VLOOKUP(MID(B4739,3,5),'Recyclabilité Prod Matx'!C:F,3,FALSE),"")</f>
        <v/>
      </c>
      <c r="E4739" s="11" t="str">
        <f>IF($B4739 &lt;&gt; "",VLOOKUP(MID(B4739,3,5),'Recyclabilité Prod Matx'!C:F,4,FALSE), "")</f>
        <v/>
      </c>
      <c r="F4739" s="12" t="str">
        <f>IF($B4739 &lt;&gt; "", IF(C4739="Totale","",IF(D4739 = 0, "", VLOOKUP(D4739,'Cond Compo'!A:B,2,FALSE))),"")</f>
        <v/>
      </c>
      <c r="G4739" s="28"/>
      <c r="H4739" s="11" t="str">
        <f xml:space="preserve"> IF(C4739="Totale",2,IF($G4739 &lt;&gt; "", IF(D4739 = "E",MATCH(G4739, 'Cond Compo'!D$16:D$18, 0), MATCH(G4739, 'Cond Compo'!C$16:C$19, 0)), ""))</f>
        <v/>
      </c>
      <c r="I4739" s="12" t="str">
        <f>IF($E4739 &lt;&gt; "", IF(E4739 = 0, "", VLOOKUP(E4739,'Cond Perturbation'!A:B,2,FALSE)),"")</f>
        <v/>
      </c>
      <c r="J4739" s="28"/>
      <c r="K4739" s="29" t="str">
        <f>IF($B4739 &lt;&gt; "", IF(C4739="Oui",IF(H4739=1,IF(E4739=0,Résultat!G$8,IF(J4739="No",Résultat!$G$8,Résultat!$G$7)),IF(H4739=2,IF(E4739=0,Résultat!G$9,IF(J4739="No",Résultat!$G$9,Résultat!$G$7)),Résultat!$G$7)),IF(C4739 = "Totale", IF(H4739=1,IF(E4739=0,Résultat!G$8,IF(J4739="No",Résultat!$G$9,Résultat!$G$7)),IF(H4739=2,IF(E4739=0,Résultat!G$9,IF(J4739="No",Résultat!$G$9,Résultat!$G$7)),Résultat!$G$7)),Résultat!$G$7)), "")</f>
        <v/>
      </c>
    </row>
    <row r="4740" spans="1:11" ht="20.100000000000001" customHeight="1">
      <c r="A4740" s="26"/>
      <c r="B4740" s="27"/>
      <c r="C4740" s="11" t="str">
        <f>IF($B4740 &lt;&gt; "",VLOOKUP(MID(B4740,3,5),'Recyclabilité Prod Matx'!C:F,2,FALSE), "")</f>
        <v/>
      </c>
      <c r="D4740" s="11" t="str">
        <f>IF($B4740 &lt;&gt; "",VLOOKUP(MID(B4740,3,5),'Recyclabilité Prod Matx'!C:F,3,FALSE),"")</f>
        <v/>
      </c>
      <c r="E4740" s="11" t="str">
        <f>IF($B4740 &lt;&gt; "",VLOOKUP(MID(B4740,3,5),'Recyclabilité Prod Matx'!C:F,4,FALSE), "")</f>
        <v/>
      </c>
      <c r="F4740" s="12" t="str">
        <f>IF($B4740 &lt;&gt; "", IF(C4740="Totale","",IF(D4740 = 0, "", VLOOKUP(D4740,'Cond Compo'!A:B,2,FALSE))),"")</f>
        <v/>
      </c>
      <c r="G4740" s="28"/>
      <c r="H4740" s="11" t="str">
        <f xml:space="preserve"> IF(C4740="Totale",2,IF($G4740 &lt;&gt; "", IF(D4740 = "E",MATCH(G4740, 'Cond Compo'!D$16:D$18, 0), MATCH(G4740, 'Cond Compo'!C$16:C$19, 0)), ""))</f>
        <v/>
      </c>
      <c r="I4740" s="12" t="str">
        <f>IF($E4740 &lt;&gt; "", IF(E4740 = 0, "", VLOOKUP(E4740,'Cond Perturbation'!A:B,2,FALSE)),"")</f>
        <v/>
      </c>
      <c r="J4740" s="28"/>
      <c r="K4740" s="29" t="str">
        <f>IF($B4740 &lt;&gt; "", IF(C4740="Oui",IF(H4740=1,IF(E4740=0,Résultat!G$8,IF(J4740="No",Résultat!$G$8,Résultat!$G$7)),IF(H4740=2,IF(E4740=0,Résultat!G$9,IF(J4740="No",Résultat!$G$9,Résultat!$G$7)),Résultat!$G$7)),IF(C4740 = "Totale", IF(H4740=1,IF(E4740=0,Résultat!G$8,IF(J4740="No",Résultat!$G$9,Résultat!$G$7)),IF(H4740=2,IF(E4740=0,Résultat!G$9,IF(J4740="No",Résultat!$G$9,Résultat!$G$7)),Résultat!$G$7)),Résultat!$G$7)), "")</f>
        <v/>
      </c>
    </row>
    <row r="4741" spans="1:11" ht="20.100000000000001" customHeight="1">
      <c r="A4741" s="26"/>
      <c r="B4741" s="27"/>
      <c r="C4741" s="11" t="str">
        <f>IF($B4741 &lt;&gt; "",VLOOKUP(MID(B4741,3,5),'Recyclabilité Prod Matx'!C:F,2,FALSE), "")</f>
        <v/>
      </c>
      <c r="D4741" s="11" t="str">
        <f>IF($B4741 &lt;&gt; "",VLOOKUP(MID(B4741,3,5),'Recyclabilité Prod Matx'!C:F,3,FALSE),"")</f>
        <v/>
      </c>
      <c r="E4741" s="11" t="str">
        <f>IF($B4741 &lt;&gt; "",VLOOKUP(MID(B4741,3,5),'Recyclabilité Prod Matx'!C:F,4,FALSE), "")</f>
        <v/>
      </c>
      <c r="F4741" s="12" t="str">
        <f>IF($B4741 &lt;&gt; "", IF(C4741="Totale","",IF(D4741 = 0, "", VLOOKUP(D4741,'Cond Compo'!A:B,2,FALSE))),"")</f>
        <v/>
      </c>
      <c r="G4741" s="28"/>
      <c r="H4741" s="11" t="str">
        <f xml:space="preserve"> IF(C4741="Totale",2,IF($G4741 &lt;&gt; "", IF(D4741 = "E",MATCH(G4741, 'Cond Compo'!D$16:D$18, 0), MATCH(G4741, 'Cond Compo'!C$16:C$19, 0)), ""))</f>
        <v/>
      </c>
      <c r="I4741" s="12" t="str">
        <f>IF($E4741 &lt;&gt; "", IF(E4741 = 0, "", VLOOKUP(E4741,'Cond Perturbation'!A:B,2,FALSE)),"")</f>
        <v/>
      </c>
      <c r="J4741" s="28"/>
      <c r="K4741" s="29" t="str">
        <f>IF($B4741 &lt;&gt; "", IF(C4741="Oui",IF(H4741=1,IF(E4741=0,Résultat!G$8,IF(J4741="No",Résultat!$G$8,Résultat!$G$7)),IF(H4741=2,IF(E4741=0,Résultat!G$9,IF(J4741="No",Résultat!$G$9,Résultat!$G$7)),Résultat!$G$7)),IF(C4741 = "Totale", IF(H4741=1,IF(E4741=0,Résultat!G$8,IF(J4741="No",Résultat!$G$9,Résultat!$G$7)),IF(H4741=2,IF(E4741=0,Résultat!G$9,IF(J4741="No",Résultat!$G$9,Résultat!$G$7)),Résultat!$G$7)),Résultat!$G$7)), "")</f>
        <v/>
      </c>
    </row>
    <row r="4742" spans="1:11" ht="20.100000000000001" customHeight="1">
      <c r="A4742" s="26"/>
      <c r="B4742" s="27"/>
      <c r="C4742" s="11" t="str">
        <f>IF($B4742 &lt;&gt; "",VLOOKUP(MID(B4742,3,5),'Recyclabilité Prod Matx'!C:F,2,FALSE), "")</f>
        <v/>
      </c>
      <c r="D4742" s="11" t="str">
        <f>IF($B4742 &lt;&gt; "",VLOOKUP(MID(B4742,3,5),'Recyclabilité Prod Matx'!C:F,3,FALSE),"")</f>
        <v/>
      </c>
      <c r="E4742" s="11" t="str">
        <f>IF($B4742 &lt;&gt; "",VLOOKUP(MID(B4742,3,5),'Recyclabilité Prod Matx'!C:F,4,FALSE), "")</f>
        <v/>
      </c>
      <c r="F4742" s="12" t="str">
        <f>IF($B4742 &lt;&gt; "", IF(C4742="Totale","",IF(D4742 = 0, "", VLOOKUP(D4742,'Cond Compo'!A:B,2,FALSE))),"")</f>
        <v/>
      </c>
      <c r="G4742" s="28"/>
      <c r="H4742" s="11" t="str">
        <f xml:space="preserve"> IF(C4742="Totale",2,IF($G4742 &lt;&gt; "", IF(D4742 = "E",MATCH(G4742, 'Cond Compo'!D$16:D$18, 0), MATCH(G4742, 'Cond Compo'!C$16:C$19, 0)), ""))</f>
        <v/>
      </c>
      <c r="I4742" s="12" t="str">
        <f>IF($E4742 &lt;&gt; "", IF(E4742 = 0, "", VLOOKUP(E4742,'Cond Perturbation'!A:B,2,FALSE)),"")</f>
        <v/>
      </c>
      <c r="J4742" s="28"/>
      <c r="K4742" s="29" t="str">
        <f>IF($B4742 &lt;&gt; "", IF(C4742="Oui",IF(H4742=1,IF(E4742=0,Résultat!G$8,IF(J4742="No",Résultat!$G$8,Résultat!$G$7)),IF(H4742=2,IF(E4742=0,Résultat!G$9,IF(J4742="No",Résultat!$G$9,Résultat!$G$7)),Résultat!$G$7)),IF(C4742 = "Totale", IF(H4742=1,IF(E4742=0,Résultat!G$8,IF(J4742="No",Résultat!$G$9,Résultat!$G$7)),IF(H4742=2,IF(E4742=0,Résultat!G$9,IF(J4742="No",Résultat!$G$9,Résultat!$G$7)),Résultat!$G$7)),Résultat!$G$7)), "")</f>
        <v/>
      </c>
    </row>
    <row r="4743" spans="1:11" ht="20.100000000000001" customHeight="1">
      <c r="A4743" s="26"/>
      <c r="B4743" s="27"/>
      <c r="C4743" s="11" t="str">
        <f>IF($B4743 &lt;&gt; "",VLOOKUP(MID(B4743,3,5),'Recyclabilité Prod Matx'!C:F,2,FALSE), "")</f>
        <v/>
      </c>
      <c r="D4743" s="11" t="str">
        <f>IF($B4743 &lt;&gt; "",VLOOKUP(MID(B4743,3,5),'Recyclabilité Prod Matx'!C:F,3,FALSE),"")</f>
        <v/>
      </c>
      <c r="E4743" s="11" t="str">
        <f>IF($B4743 &lt;&gt; "",VLOOKUP(MID(B4743,3,5),'Recyclabilité Prod Matx'!C:F,4,FALSE), "")</f>
        <v/>
      </c>
      <c r="F4743" s="12" t="str">
        <f>IF($B4743 &lt;&gt; "", IF(C4743="Totale","",IF(D4743 = 0, "", VLOOKUP(D4743,'Cond Compo'!A:B,2,FALSE))),"")</f>
        <v/>
      </c>
      <c r="G4743" s="28"/>
      <c r="H4743" s="11" t="str">
        <f xml:space="preserve"> IF(C4743="Totale",2,IF($G4743 &lt;&gt; "", IF(D4743 = "E",MATCH(G4743, 'Cond Compo'!D$16:D$18, 0), MATCH(G4743, 'Cond Compo'!C$16:C$19, 0)), ""))</f>
        <v/>
      </c>
      <c r="I4743" s="12" t="str">
        <f>IF($E4743 &lt;&gt; "", IF(E4743 = 0, "", VLOOKUP(E4743,'Cond Perturbation'!A:B,2,FALSE)),"")</f>
        <v/>
      </c>
      <c r="J4743" s="28"/>
      <c r="K4743" s="29" t="str">
        <f>IF($B4743 &lt;&gt; "", IF(C4743="Oui",IF(H4743=1,IF(E4743=0,Résultat!G$8,IF(J4743="No",Résultat!$G$8,Résultat!$G$7)),IF(H4743=2,IF(E4743=0,Résultat!G$9,IF(J4743="No",Résultat!$G$9,Résultat!$G$7)),Résultat!$G$7)),IF(C4743 = "Totale", IF(H4743=1,IF(E4743=0,Résultat!G$8,IF(J4743="No",Résultat!$G$9,Résultat!$G$7)),IF(H4743=2,IF(E4743=0,Résultat!G$9,IF(J4743="No",Résultat!$G$9,Résultat!$G$7)),Résultat!$G$7)),Résultat!$G$7)), "")</f>
        <v/>
      </c>
    </row>
    <row r="4744" spans="1:11" ht="20.100000000000001" customHeight="1">
      <c r="A4744" s="26"/>
      <c r="B4744" s="27"/>
      <c r="C4744" s="11" t="str">
        <f>IF($B4744 &lt;&gt; "",VLOOKUP(MID(B4744,3,5),'Recyclabilité Prod Matx'!C:F,2,FALSE), "")</f>
        <v/>
      </c>
      <c r="D4744" s="11" t="str">
        <f>IF($B4744 &lt;&gt; "",VLOOKUP(MID(B4744,3,5),'Recyclabilité Prod Matx'!C:F,3,FALSE),"")</f>
        <v/>
      </c>
      <c r="E4744" s="11" t="str">
        <f>IF($B4744 &lt;&gt; "",VLOOKUP(MID(B4744,3,5),'Recyclabilité Prod Matx'!C:F,4,FALSE), "")</f>
        <v/>
      </c>
      <c r="F4744" s="12" t="str">
        <f>IF($B4744 &lt;&gt; "", IF(C4744="Totale","",IF(D4744 = 0, "", VLOOKUP(D4744,'Cond Compo'!A:B,2,FALSE))),"")</f>
        <v/>
      </c>
      <c r="G4744" s="28"/>
      <c r="H4744" s="11" t="str">
        <f xml:space="preserve"> IF(C4744="Totale",2,IF($G4744 &lt;&gt; "", IF(D4744 = "E",MATCH(G4744, 'Cond Compo'!D$16:D$18, 0), MATCH(G4744, 'Cond Compo'!C$16:C$19, 0)), ""))</f>
        <v/>
      </c>
      <c r="I4744" s="12" t="str">
        <f>IF($E4744 &lt;&gt; "", IF(E4744 = 0, "", VLOOKUP(E4744,'Cond Perturbation'!A:B,2,FALSE)),"")</f>
        <v/>
      </c>
      <c r="J4744" s="28"/>
      <c r="K4744" s="29" t="str">
        <f>IF($B4744 &lt;&gt; "", IF(C4744="Oui",IF(H4744=1,IF(E4744=0,Résultat!G$8,IF(J4744="No",Résultat!$G$8,Résultat!$G$7)),IF(H4744=2,IF(E4744=0,Résultat!G$9,IF(J4744="No",Résultat!$G$9,Résultat!$G$7)),Résultat!$G$7)),IF(C4744 = "Totale", IF(H4744=1,IF(E4744=0,Résultat!G$8,IF(J4744="No",Résultat!$G$9,Résultat!$G$7)),IF(H4744=2,IF(E4744=0,Résultat!G$9,IF(J4744="No",Résultat!$G$9,Résultat!$G$7)),Résultat!$G$7)),Résultat!$G$7)), "")</f>
        <v/>
      </c>
    </row>
    <row r="4745" spans="1:11" ht="20.100000000000001" customHeight="1">
      <c r="A4745" s="26"/>
      <c r="B4745" s="27"/>
      <c r="C4745" s="11" t="str">
        <f>IF($B4745 &lt;&gt; "",VLOOKUP(MID(B4745,3,5),'Recyclabilité Prod Matx'!C:F,2,FALSE), "")</f>
        <v/>
      </c>
      <c r="D4745" s="11" t="str">
        <f>IF($B4745 &lt;&gt; "",VLOOKUP(MID(B4745,3,5),'Recyclabilité Prod Matx'!C:F,3,FALSE),"")</f>
        <v/>
      </c>
      <c r="E4745" s="11" t="str">
        <f>IF($B4745 &lt;&gt; "",VLOOKUP(MID(B4745,3,5),'Recyclabilité Prod Matx'!C:F,4,FALSE), "")</f>
        <v/>
      </c>
      <c r="F4745" s="12" t="str">
        <f>IF($B4745 &lt;&gt; "", IF(C4745="Totale","",IF(D4745 = 0, "", VLOOKUP(D4745,'Cond Compo'!A:B,2,FALSE))),"")</f>
        <v/>
      </c>
      <c r="G4745" s="28"/>
      <c r="H4745" s="11" t="str">
        <f xml:space="preserve"> IF(C4745="Totale",2,IF($G4745 &lt;&gt; "", IF(D4745 = "E",MATCH(G4745, 'Cond Compo'!D$16:D$18, 0), MATCH(G4745, 'Cond Compo'!C$16:C$19, 0)), ""))</f>
        <v/>
      </c>
      <c r="I4745" s="12" t="str">
        <f>IF($E4745 &lt;&gt; "", IF(E4745 = 0, "", VLOOKUP(E4745,'Cond Perturbation'!A:B,2,FALSE)),"")</f>
        <v/>
      </c>
      <c r="J4745" s="28"/>
      <c r="K4745" s="29" t="str">
        <f>IF($B4745 &lt;&gt; "", IF(C4745="Oui",IF(H4745=1,IF(E4745=0,Résultat!G$8,IF(J4745="No",Résultat!$G$8,Résultat!$G$7)),IF(H4745=2,IF(E4745=0,Résultat!G$9,IF(J4745="No",Résultat!$G$9,Résultat!$G$7)),Résultat!$G$7)),IF(C4745 = "Totale", IF(H4745=1,IF(E4745=0,Résultat!G$8,IF(J4745="No",Résultat!$G$9,Résultat!$G$7)),IF(H4745=2,IF(E4745=0,Résultat!G$9,IF(J4745="No",Résultat!$G$9,Résultat!$G$7)),Résultat!$G$7)),Résultat!$G$7)), "")</f>
        <v/>
      </c>
    </row>
    <row r="4746" spans="1:11" ht="20.100000000000001" customHeight="1">
      <c r="A4746" s="26"/>
      <c r="B4746" s="27"/>
      <c r="C4746" s="11" t="str">
        <f>IF($B4746 &lt;&gt; "",VLOOKUP(MID(B4746,3,5),'Recyclabilité Prod Matx'!C:F,2,FALSE), "")</f>
        <v/>
      </c>
      <c r="D4746" s="11" t="str">
        <f>IF($B4746 &lt;&gt; "",VLOOKUP(MID(B4746,3,5),'Recyclabilité Prod Matx'!C:F,3,FALSE),"")</f>
        <v/>
      </c>
      <c r="E4746" s="11" t="str">
        <f>IF($B4746 &lt;&gt; "",VLOOKUP(MID(B4746,3,5),'Recyclabilité Prod Matx'!C:F,4,FALSE), "")</f>
        <v/>
      </c>
      <c r="F4746" s="12" t="str">
        <f>IF($B4746 &lt;&gt; "", IF(C4746="Totale","",IF(D4746 = 0, "", VLOOKUP(D4746,'Cond Compo'!A:B,2,FALSE))),"")</f>
        <v/>
      </c>
      <c r="G4746" s="28"/>
      <c r="H4746" s="11" t="str">
        <f xml:space="preserve"> IF(C4746="Totale",2,IF($G4746 &lt;&gt; "", IF(D4746 = "E",MATCH(G4746, 'Cond Compo'!D$16:D$18, 0), MATCH(G4746, 'Cond Compo'!C$16:C$19, 0)), ""))</f>
        <v/>
      </c>
      <c r="I4746" s="12" t="str">
        <f>IF($E4746 &lt;&gt; "", IF(E4746 = 0, "", VLOOKUP(E4746,'Cond Perturbation'!A:B,2,FALSE)),"")</f>
        <v/>
      </c>
      <c r="J4746" s="28"/>
      <c r="K4746" s="29" t="str">
        <f>IF($B4746 &lt;&gt; "", IF(C4746="Oui",IF(H4746=1,IF(E4746=0,Résultat!G$8,IF(J4746="No",Résultat!$G$8,Résultat!$G$7)),IF(H4746=2,IF(E4746=0,Résultat!G$9,IF(J4746="No",Résultat!$G$9,Résultat!$G$7)),Résultat!$G$7)),IF(C4746 = "Totale", IF(H4746=1,IF(E4746=0,Résultat!G$8,IF(J4746="No",Résultat!$G$9,Résultat!$G$7)),IF(H4746=2,IF(E4746=0,Résultat!G$9,IF(J4746="No",Résultat!$G$9,Résultat!$G$7)),Résultat!$G$7)),Résultat!$G$7)), "")</f>
        <v/>
      </c>
    </row>
    <row r="4747" spans="1:11" ht="20.100000000000001" customHeight="1">
      <c r="A4747" s="26"/>
      <c r="B4747" s="27"/>
      <c r="C4747" s="11" t="str">
        <f>IF($B4747 &lt;&gt; "",VLOOKUP(MID(B4747,3,5),'Recyclabilité Prod Matx'!C:F,2,FALSE), "")</f>
        <v/>
      </c>
      <c r="D4747" s="11" t="str">
        <f>IF($B4747 &lt;&gt; "",VLOOKUP(MID(B4747,3,5),'Recyclabilité Prod Matx'!C:F,3,FALSE),"")</f>
        <v/>
      </c>
      <c r="E4747" s="11" t="str">
        <f>IF($B4747 &lt;&gt; "",VLOOKUP(MID(B4747,3,5),'Recyclabilité Prod Matx'!C:F,4,FALSE), "")</f>
        <v/>
      </c>
      <c r="F4747" s="12" t="str">
        <f>IF($B4747 &lt;&gt; "", IF(C4747="Totale","",IF(D4747 = 0, "", VLOOKUP(D4747,'Cond Compo'!A:B,2,FALSE))),"")</f>
        <v/>
      </c>
      <c r="G4747" s="28"/>
      <c r="H4747" s="11" t="str">
        <f xml:space="preserve"> IF(C4747="Totale",2,IF($G4747 &lt;&gt; "", IF(D4747 = "E",MATCH(G4747, 'Cond Compo'!D$16:D$18, 0), MATCH(G4747, 'Cond Compo'!C$16:C$19, 0)), ""))</f>
        <v/>
      </c>
      <c r="I4747" s="12" t="str">
        <f>IF($E4747 &lt;&gt; "", IF(E4747 = 0, "", VLOOKUP(E4747,'Cond Perturbation'!A:B,2,FALSE)),"")</f>
        <v/>
      </c>
      <c r="J4747" s="28"/>
      <c r="K4747" s="29" t="str">
        <f>IF($B4747 &lt;&gt; "", IF(C4747="Oui",IF(H4747=1,IF(E4747=0,Résultat!G$8,IF(J4747="No",Résultat!$G$8,Résultat!$G$7)),IF(H4747=2,IF(E4747=0,Résultat!G$9,IF(J4747="No",Résultat!$G$9,Résultat!$G$7)),Résultat!$G$7)),IF(C4747 = "Totale", IF(H4747=1,IF(E4747=0,Résultat!G$8,IF(J4747="No",Résultat!$G$9,Résultat!$G$7)),IF(H4747=2,IF(E4747=0,Résultat!G$9,IF(J4747="No",Résultat!$G$9,Résultat!$G$7)),Résultat!$G$7)),Résultat!$G$7)), "")</f>
        <v/>
      </c>
    </row>
    <row r="4748" spans="1:11" ht="20.100000000000001" customHeight="1">
      <c r="A4748" s="26"/>
      <c r="B4748" s="27"/>
      <c r="C4748" s="11" t="str">
        <f>IF($B4748 &lt;&gt; "",VLOOKUP(MID(B4748,3,5),'Recyclabilité Prod Matx'!C:F,2,FALSE), "")</f>
        <v/>
      </c>
      <c r="D4748" s="11" t="str">
        <f>IF($B4748 &lt;&gt; "",VLOOKUP(MID(B4748,3,5),'Recyclabilité Prod Matx'!C:F,3,FALSE),"")</f>
        <v/>
      </c>
      <c r="E4748" s="11" t="str">
        <f>IF($B4748 &lt;&gt; "",VLOOKUP(MID(B4748,3,5),'Recyclabilité Prod Matx'!C:F,4,FALSE), "")</f>
        <v/>
      </c>
      <c r="F4748" s="12" t="str">
        <f>IF($B4748 &lt;&gt; "", IF(C4748="Totale","",IF(D4748 = 0, "", VLOOKUP(D4748,'Cond Compo'!A:B,2,FALSE))),"")</f>
        <v/>
      </c>
      <c r="G4748" s="28"/>
      <c r="H4748" s="11" t="str">
        <f xml:space="preserve"> IF(C4748="Totale",2,IF($G4748 &lt;&gt; "", IF(D4748 = "E",MATCH(G4748, 'Cond Compo'!D$16:D$18, 0), MATCH(G4748, 'Cond Compo'!C$16:C$19, 0)), ""))</f>
        <v/>
      </c>
      <c r="I4748" s="12" t="str">
        <f>IF($E4748 &lt;&gt; "", IF(E4748 = 0, "", VLOOKUP(E4748,'Cond Perturbation'!A:B,2,FALSE)),"")</f>
        <v/>
      </c>
      <c r="J4748" s="28"/>
      <c r="K4748" s="29" t="str">
        <f>IF($B4748 &lt;&gt; "", IF(C4748="Oui",IF(H4748=1,IF(E4748=0,Résultat!G$8,IF(J4748="No",Résultat!$G$8,Résultat!$G$7)),IF(H4748=2,IF(E4748=0,Résultat!G$9,IF(J4748="No",Résultat!$G$9,Résultat!$G$7)),Résultat!$G$7)),IF(C4748 = "Totale", IF(H4748=1,IF(E4748=0,Résultat!G$8,IF(J4748="No",Résultat!$G$9,Résultat!$G$7)),IF(H4748=2,IF(E4748=0,Résultat!G$9,IF(J4748="No",Résultat!$G$9,Résultat!$G$7)),Résultat!$G$7)),Résultat!$G$7)), "")</f>
        <v/>
      </c>
    </row>
    <row r="4749" spans="1:11" ht="20.100000000000001" customHeight="1">
      <c r="A4749" s="26"/>
      <c r="B4749" s="27"/>
      <c r="C4749" s="11" t="str">
        <f>IF($B4749 &lt;&gt; "",VLOOKUP(MID(B4749,3,5),'Recyclabilité Prod Matx'!C:F,2,FALSE), "")</f>
        <v/>
      </c>
      <c r="D4749" s="11" t="str">
        <f>IF($B4749 &lt;&gt; "",VLOOKUP(MID(B4749,3,5),'Recyclabilité Prod Matx'!C:F,3,FALSE),"")</f>
        <v/>
      </c>
      <c r="E4749" s="11" t="str">
        <f>IF($B4749 &lt;&gt; "",VLOOKUP(MID(B4749,3,5),'Recyclabilité Prod Matx'!C:F,4,FALSE), "")</f>
        <v/>
      </c>
      <c r="F4749" s="12" t="str">
        <f>IF($B4749 &lt;&gt; "", IF(C4749="Totale","",IF(D4749 = 0, "", VLOOKUP(D4749,'Cond Compo'!A:B,2,FALSE))),"")</f>
        <v/>
      </c>
      <c r="G4749" s="28"/>
      <c r="H4749" s="11" t="str">
        <f xml:space="preserve"> IF(C4749="Totale",2,IF($G4749 &lt;&gt; "", IF(D4749 = "E",MATCH(G4749, 'Cond Compo'!D$16:D$18, 0), MATCH(G4749, 'Cond Compo'!C$16:C$19, 0)), ""))</f>
        <v/>
      </c>
      <c r="I4749" s="12" t="str">
        <f>IF($E4749 &lt;&gt; "", IF(E4749 = 0, "", VLOOKUP(E4749,'Cond Perturbation'!A:B,2,FALSE)),"")</f>
        <v/>
      </c>
      <c r="J4749" s="28"/>
      <c r="K4749" s="29" t="str">
        <f>IF($B4749 &lt;&gt; "", IF(C4749="Oui",IF(H4749=1,IF(E4749=0,Résultat!G$8,IF(J4749="No",Résultat!$G$8,Résultat!$G$7)),IF(H4749=2,IF(E4749=0,Résultat!G$9,IF(J4749="No",Résultat!$G$9,Résultat!$G$7)),Résultat!$G$7)),IF(C4749 = "Totale", IF(H4749=1,IF(E4749=0,Résultat!G$8,IF(J4749="No",Résultat!$G$9,Résultat!$G$7)),IF(H4749=2,IF(E4749=0,Résultat!G$9,IF(J4749="No",Résultat!$G$9,Résultat!$G$7)),Résultat!$G$7)),Résultat!$G$7)), "")</f>
        <v/>
      </c>
    </row>
    <row r="4750" spans="1:11" ht="20.100000000000001" customHeight="1">
      <c r="A4750" s="26"/>
      <c r="B4750" s="27"/>
      <c r="C4750" s="11" t="str">
        <f>IF($B4750 &lt;&gt; "",VLOOKUP(MID(B4750,3,5),'Recyclabilité Prod Matx'!C:F,2,FALSE), "")</f>
        <v/>
      </c>
      <c r="D4750" s="11" t="str">
        <f>IF($B4750 &lt;&gt; "",VLOOKUP(MID(B4750,3,5),'Recyclabilité Prod Matx'!C:F,3,FALSE),"")</f>
        <v/>
      </c>
      <c r="E4750" s="11" t="str">
        <f>IF($B4750 &lt;&gt; "",VLOOKUP(MID(B4750,3,5),'Recyclabilité Prod Matx'!C:F,4,FALSE), "")</f>
        <v/>
      </c>
      <c r="F4750" s="12" t="str">
        <f>IF($B4750 &lt;&gt; "", IF(C4750="Totale","",IF(D4750 = 0, "", VLOOKUP(D4750,'Cond Compo'!A:B,2,FALSE))),"")</f>
        <v/>
      </c>
      <c r="G4750" s="28"/>
      <c r="H4750" s="11" t="str">
        <f xml:space="preserve"> IF(C4750="Totale",2,IF($G4750 &lt;&gt; "", IF(D4750 = "E",MATCH(G4750, 'Cond Compo'!D$16:D$18, 0), MATCH(G4750, 'Cond Compo'!C$16:C$19, 0)), ""))</f>
        <v/>
      </c>
      <c r="I4750" s="12" t="str">
        <f>IF($E4750 &lt;&gt; "", IF(E4750 = 0, "", VLOOKUP(E4750,'Cond Perturbation'!A:B,2,FALSE)),"")</f>
        <v/>
      </c>
      <c r="J4750" s="28"/>
      <c r="K4750" s="29" t="str">
        <f>IF($B4750 &lt;&gt; "", IF(C4750="Oui",IF(H4750=1,IF(E4750=0,Résultat!G$8,IF(J4750="No",Résultat!$G$8,Résultat!$G$7)),IF(H4750=2,IF(E4750=0,Résultat!G$9,IF(J4750="No",Résultat!$G$9,Résultat!$G$7)),Résultat!$G$7)),IF(C4750 = "Totale", IF(H4750=1,IF(E4750=0,Résultat!G$8,IF(J4750="No",Résultat!$G$9,Résultat!$G$7)),IF(H4750=2,IF(E4750=0,Résultat!G$9,IF(J4750="No",Résultat!$G$9,Résultat!$G$7)),Résultat!$G$7)),Résultat!$G$7)), "")</f>
        <v/>
      </c>
    </row>
    <row r="4751" spans="1:11" ht="20.100000000000001" customHeight="1">
      <c r="A4751" s="26"/>
      <c r="B4751" s="27"/>
      <c r="C4751" s="11" t="str">
        <f>IF($B4751 &lt;&gt; "",VLOOKUP(MID(B4751,3,5),'Recyclabilité Prod Matx'!C:F,2,FALSE), "")</f>
        <v/>
      </c>
      <c r="D4751" s="11" t="str">
        <f>IF($B4751 &lt;&gt; "",VLOOKUP(MID(B4751,3,5),'Recyclabilité Prod Matx'!C:F,3,FALSE),"")</f>
        <v/>
      </c>
      <c r="E4751" s="11" t="str">
        <f>IF($B4751 &lt;&gt; "",VLOOKUP(MID(B4751,3,5),'Recyclabilité Prod Matx'!C:F,4,FALSE), "")</f>
        <v/>
      </c>
      <c r="F4751" s="12" t="str">
        <f>IF($B4751 &lt;&gt; "", IF(C4751="Totale","",IF(D4751 = 0, "", VLOOKUP(D4751,'Cond Compo'!A:B,2,FALSE))),"")</f>
        <v/>
      </c>
      <c r="G4751" s="28"/>
      <c r="H4751" s="11" t="str">
        <f xml:space="preserve"> IF(C4751="Totale",2,IF($G4751 &lt;&gt; "", IF(D4751 = "E",MATCH(G4751, 'Cond Compo'!D$16:D$18, 0), MATCH(G4751, 'Cond Compo'!C$16:C$19, 0)), ""))</f>
        <v/>
      </c>
      <c r="I4751" s="12" t="str">
        <f>IF($E4751 &lt;&gt; "", IF(E4751 = 0, "", VLOOKUP(E4751,'Cond Perturbation'!A:B,2,FALSE)),"")</f>
        <v/>
      </c>
      <c r="J4751" s="28"/>
      <c r="K4751" s="29" t="str">
        <f>IF($B4751 &lt;&gt; "", IF(C4751="Oui",IF(H4751=1,IF(E4751=0,Résultat!G$8,IF(J4751="No",Résultat!$G$8,Résultat!$G$7)),IF(H4751=2,IF(E4751=0,Résultat!G$9,IF(J4751="No",Résultat!$G$9,Résultat!$G$7)),Résultat!$G$7)),IF(C4751 = "Totale", IF(H4751=1,IF(E4751=0,Résultat!G$8,IF(J4751="No",Résultat!$G$9,Résultat!$G$7)),IF(H4751=2,IF(E4751=0,Résultat!G$9,IF(J4751="No",Résultat!$G$9,Résultat!$G$7)),Résultat!$G$7)),Résultat!$G$7)), "")</f>
        <v/>
      </c>
    </row>
    <row r="4752" spans="1:11" ht="20.100000000000001" customHeight="1">
      <c r="A4752" s="26"/>
      <c r="B4752" s="27"/>
      <c r="C4752" s="11" t="str">
        <f>IF($B4752 &lt;&gt; "",VLOOKUP(MID(B4752,3,5),'Recyclabilité Prod Matx'!C:F,2,FALSE), "")</f>
        <v/>
      </c>
      <c r="D4752" s="11" t="str">
        <f>IF($B4752 &lt;&gt; "",VLOOKUP(MID(B4752,3,5),'Recyclabilité Prod Matx'!C:F,3,FALSE),"")</f>
        <v/>
      </c>
      <c r="E4752" s="11" t="str">
        <f>IF($B4752 &lt;&gt; "",VLOOKUP(MID(B4752,3,5),'Recyclabilité Prod Matx'!C:F,4,FALSE), "")</f>
        <v/>
      </c>
      <c r="F4752" s="12" t="str">
        <f>IF($B4752 &lt;&gt; "", IF(C4752="Totale","",IF(D4752 = 0, "", VLOOKUP(D4752,'Cond Compo'!A:B,2,FALSE))),"")</f>
        <v/>
      </c>
      <c r="G4752" s="28"/>
      <c r="H4752" s="11" t="str">
        <f xml:space="preserve"> IF(C4752="Totale",2,IF($G4752 &lt;&gt; "", IF(D4752 = "E",MATCH(G4752, 'Cond Compo'!D$16:D$18, 0), MATCH(G4752, 'Cond Compo'!C$16:C$19, 0)), ""))</f>
        <v/>
      </c>
      <c r="I4752" s="12" t="str">
        <f>IF($E4752 &lt;&gt; "", IF(E4752 = 0, "", VLOOKUP(E4752,'Cond Perturbation'!A:B,2,FALSE)),"")</f>
        <v/>
      </c>
      <c r="J4752" s="28"/>
      <c r="K4752" s="29" t="str">
        <f>IF($B4752 &lt;&gt; "", IF(C4752="Oui",IF(H4752=1,IF(E4752=0,Résultat!G$8,IF(J4752="No",Résultat!$G$8,Résultat!$G$7)),IF(H4752=2,IF(E4752=0,Résultat!G$9,IF(J4752="No",Résultat!$G$9,Résultat!$G$7)),Résultat!$G$7)),IF(C4752 = "Totale", IF(H4752=1,IF(E4752=0,Résultat!G$8,IF(J4752="No",Résultat!$G$9,Résultat!$G$7)),IF(H4752=2,IF(E4752=0,Résultat!G$9,IF(J4752="No",Résultat!$G$9,Résultat!$G$7)),Résultat!$G$7)),Résultat!$G$7)), "")</f>
        <v/>
      </c>
    </row>
    <row r="4753" spans="1:11" ht="20.100000000000001" customHeight="1">
      <c r="A4753" s="26"/>
      <c r="B4753" s="27"/>
      <c r="C4753" s="11" t="str">
        <f>IF($B4753 &lt;&gt; "",VLOOKUP(MID(B4753,3,5),'Recyclabilité Prod Matx'!C:F,2,FALSE), "")</f>
        <v/>
      </c>
      <c r="D4753" s="11" t="str">
        <f>IF($B4753 &lt;&gt; "",VLOOKUP(MID(B4753,3,5),'Recyclabilité Prod Matx'!C:F,3,FALSE),"")</f>
        <v/>
      </c>
      <c r="E4753" s="11" t="str">
        <f>IF($B4753 &lt;&gt; "",VLOOKUP(MID(B4753,3,5),'Recyclabilité Prod Matx'!C:F,4,FALSE), "")</f>
        <v/>
      </c>
      <c r="F4753" s="12" t="str">
        <f>IF($B4753 &lt;&gt; "", IF(C4753="Totale","",IF(D4753 = 0, "", VLOOKUP(D4753,'Cond Compo'!A:B,2,FALSE))),"")</f>
        <v/>
      </c>
      <c r="G4753" s="28"/>
      <c r="H4753" s="11" t="str">
        <f xml:space="preserve"> IF(C4753="Totale",2,IF($G4753 &lt;&gt; "", IF(D4753 = "E",MATCH(G4753, 'Cond Compo'!D$16:D$18, 0), MATCH(G4753, 'Cond Compo'!C$16:C$19, 0)), ""))</f>
        <v/>
      </c>
      <c r="I4753" s="12" t="str">
        <f>IF($E4753 &lt;&gt; "", IF(E4753 = 0, "", VLOOKUP(E4753,'Cond Perturbation'!A:B,2,FALSE)),"")</f>
        <v/>
      </c>
      <c r="J4753" s="28"/>
      <c r="K4753" s="29" t="str">
        <f>IF($B4753 &lt;&gt; "", IF(C4753="Oui",IF(H4753=1,IF(E4753=0,Résultat!G$8,IF(J4753="No",Résultat!$G$8,Résultat!$G$7)),IF(H4753=2,IF(E4753=0,Résultat!G$9,IF(J4753="No",Résultat!$G$9,Résultat!$G$7)),Résultat!$G$7)),IF(C4753 = "Totale", IF(H4753=1,IF(E4753=0,Résultat!G$8,IF(J4753="No",Résultat!$G$9,Résultat!$G$7)),IF(H4753=2,IF(E4753=0,Résultat!G$9,IF(J4753="No",Résultat!$G$9,Résultat!$G$7)),Résultat!$G$7)),Résultat!$G$7)), "")</f>
        <v/>
      </c>
    </row>
    <row r="4754" spans="1:11" ht="20.100000000000001" customHeight="1">
      <c r="A4754" s="26"/>
      <c r="B4754" s="27"/>
      <c r="C4754" s="11" t="str">
        <f>IF($B4754 &lt;&gt; "",VLOOKUP(MID(B4754,3,5),'Recyclabilité Prod Matx'!C:F,2,FALSE), "")</f>
        <v/>
      </c>
      <c r="D4754" s="11" t="str">
        <f>IF($B4754 &lt;&gt; "",VLOOKUP(MID(B4754,3,5),'Recyclabilité Prod Matx'!C:F,3,FALSE),"")</f>
        <v/>
      </c>
      <c r="E4754" s="11" t="str">
        <f>IF($B4754 &lt;&gt; "",VLOOKUP(MID(B4754,3,5),'Recyclabilité Prod Matx'!C:F,4,FALSE), "")</f>
        <v/>
      </c>
      <c r="F4754" s="12" t="str">
        <f>IF($B4754 &lt;&gt; "", IF(C4754="Totale","",IF(D4754 = 0, "", VLOOKUP(D4754,'Cond Compo'!A:B,2,FALSE))),"")</f>
        <v/>
      </c>
      <c r="G4754" s="28"/>
      <c r="H4754" s="11" t="str">
        <f xml:space="preserve"> IF(C4754="Totale",2,IF($G4754 &lt;&gt; "", IF(D4754 = "E",MATCH(G4754, 'Cond Compo'!D$16:D$18, 0), MATCH(G4754, 'Cond Compo'!C$16:C$19, 0)), ""))</f>
        <v/>
      </c>
      <c r="I4754" s="12" t="str">
        <f>IF($E4754 &lt;&gt; "", IF(E4754 = 0, "", VLOOKUP(E4754,'Cond Perturbation'!A:B,2,FALSE)),"")</f>
        <v/>
      </c>
      <c r="J4754" s="28"/>
      <c r="K4754" s="29" t="str">
        <f>IF($B4754 &lt;&gt; "", IF(C4754="Oui",IF(H4754=1,IF(E4754=0,Résultat!G$8,IF(J4754="No",Résultat!$G$8,Résultat!$G$7)),IF(H4754=2,IF(E4754=0,Résultat!G$9,IF(J4754="No",Résultat!$G$9,Résultat!$G$7)),Résultat!$G$7)),IF(C4754 = "Totale", IF(H4754=1,IF(E4754=0,Résultat!G$8,IF(J4754="No",Résultat!$G$9,Résultat!$G$7)),IF(H4754=2,IF(E4754=0,Résultat!G$9,IF(J4754="No",Résultat!$G$9,Résultat!$G$7)),Résultat!$G$7)),Résultat!$G$7)), "")</f>
        <v/>
      </c>
    </row>
    <row r="4755" spans="1:11" ht="20.100000000000001" customHeight="1">
      <c r="A4755" s="26"/>
      <c r="B4755" s="27"/>
      <c r="C4755" s="11" t="str">
        <f>IF($B4755 &lt;&gt; "",VLOOKUP(MID(B4755,3,5),'Recyclabilité Prod Matx'!C:F,2,FALSE), "")</f>
        <v/>
      </c>
      <c r="D4755" s="11" t="str">
        <f>IF($B4755 &lt;&gt; "",VLOOKUP(MID(B4755,3,5),'Recyclabilité Prod Matx'!C:F,3,FALSE),"")</f>
        <v/>
      </c>
      <c r="E4755" s="11" t="str">
        <f>IF($B4755 &lt;&gt; "",VLOOKUP(MID(B4755,3,5),'Recyclabilité Prod Matx'!C:F,4,FALSE), "")</f>
        <v/>
      </c>
      <c r="F4755" s="12" t="str">
        <f>IF($B4755 &lt;&gt; "", IF(C4755="Totale","",IF(D4755 = 0, "", VLOOKUP(D4755,'Cond Compo'!A:B,2,FALSE))),"")</f>
        <v/>
      </c>
      <c r="G4755" s="28"/>
      <c r="H4755" s="11" t="str">
        <f xml:space="preserve"> IF(C4755="Totale",2,IF($G4755 &lt;&gt; "", IF(D4755 = "E",MATCH(G4755, 'Cond Compo'!D$16:D$18, 0), MATCH(G4755, 'Cond Compo'!C$16:C$19, 0)), ""))</f>
        <v/>
      </c>
      <c r="I4755" s="12" t="str">
        <f>IF($E4755 &lt;&gt; "", IF(E4755 = 0, "", VLOOKUP(E4755,'Cond Perturbation'!A:B,2,FALSE)),"")</f>
        <v/>
      </c>
      <c r="J4755" s="28"/>
      <c r="K4755" s="29" t="str">
        <f>IF($B4755 &lt;&gt; "", IF(C4755="Oui",IF(H4755=1,IF(E4755=0,Résultat!G$8,IF(J4755="No",Résultat!$G$8,Résultat!$G$7)),IF(H4755=2,IF(E4755=0,Résultat!G$9,IF(J4755="No",Résultat!$G$9,Résultat!$G$7)),Résultat!$G$7)),IF(C4755 = "Totale", IF(H4755=1,IF(E4755=0,Résultat!G$8,IF(J4755="No",Résultat!$G$9,Résultat!$G$7)),IF(H4755=2,IF(E4755=0,Résultat!G$9,IF(J4755="No",Résultat!$G$9,Résultat!$G$7)),Résultat!$G$7)),Résultat!$G$7)), "")</f>
        <v/>
      </c>
    </row>
    <row r="4756" spans="1:11" ht="20.100000000000001" customHeight="1">
      <c r="A4756" s="26"/>
      <c r="B4756" s="27"/>
      <c r="C4756" s="11" t="str">
        <f>IF($B4756 &lt;&gt; "",VLOOKUP(MID(B4756,3,5),'Recyclabilité Prod Matx'!C:F,2,FALSE), "")</f>
        <v/>
      </c>
      <c r="D4756" s="11" t="str">
        <f>IF($B4756 &lt;&gt; "",VLOOKUP(MID(B4756,3,5),'Recyclabilité Prod Matx'!C:F,3,FALSE),"")</f>
        <v/>
      </c>
      <c r="E4756" s="11" t="str">
        <f>IF($B4756 &lt;&gt; "",VLOOKUP(MID(B4756,3,5),'Recyclabilité Prod Matx'!C:F,4,FALSE), "")</f>
        <v/>
      </c>
      <c r="F4756" s="12" t="str">
        <f>IF($B4756 &lt;&gt; "", IF(C4756="Totale","",IF(D4756 = 0, "", VLOOKUP(D4756,'Cond Compo'!A:B,2,FALSE))),"")</f>
        <v/>
      </c>
      <c r="G4756" s="28"/>
      <c r="H4756" s="11" t="str">
        <f xml:space="preserve"> IF(C4756="Totale",2,IF($G4756 &lt;&gt; "", IF(D4756 = "E",MATCH(G4756, 'Cond Compo'!D$16:D$18, 0), MATCH(G4756, 'Cond Compo'!C$16:C$19, 0)), ""))</f>
        <v/>
      </c>
      <c r="I4756" s="12" t="str">
        <f>IF($E4756 &lt;&gt; "", IF(E4756 = 0, "", VLOOKUP(E4756,'Cond Perturbation'!A:B,2,FALSE)),"")</f>
        <v/>
      </c>
      <c r="J4756" s="28"/>
      <c r="K4756" s="29" t="str">
        <f>IF($B4756 &lt;&gt; "", IF(C4756="Oui",IF(H4756=1,IF(E4756=0,Résultat!G$8,IF(J4756="No",Résultat!$G$8,Résultat!$G$7)),IF(H4756=2,IF(E4756=0,Résultat!G$9,IF(J4756="No",Résultat!$G$9,Résultat!$G$7)),Résultat!$G$7)),IF(C4756 = "Totale", IF(H4756=1,IF(E4756=0,Résultat!G$8,IF(J4756="No",Résultat!$G$9,Résultat!$G$7)),IF(H4756=2,IF(E4756=0,Résultat!G$9,IF(J4756="No",Résultat!$G$9,Résultat!$G$7)),Résultat!$G$7)),Résultat!$G$7)), "")</f>
        <v/>
      </c>
    </row>
    <row r="4757" spans="1:11" ht="20.100000000000001" customHeight="1">
      <c r="A4757" s="26"/>
      <c r="B4757" s="27"/>
      <c r="C4757" s="11" t="str">
        <f>IF($B4757 &lt;&gt; "",VLOOKUP(MID(B4757,3,5),'Recyclabilité Prod Matx'!C:F,2,FALSE), "")</f>
        <v/>
      </c>
      <c r="D4757" s="11" t="str">
        <f>IF($B4757 &lt;&gt; "",VLOOKUP(MID(B4757,3,5),'Recyclabilité Prod Matx'!C:F,3,FALSE),"")</f>
        <v/>
      </c>
      <c r="E4757" s="11" t="str">
        <f>IF($B4757 &lt;&gt; "",VLOOKUP(MID(B4757,3,5),'Recyclabilité Prod Matx'!C:F,4,FALSE), "")</f>
        <v/>
      </c>
      <c r="F4757" s="12" t="str">
        <f>IF($B4757 &lt;&gt; "", IF(C4757="Totale","",IF(D4757 = 0, "", VLOOKUP(D4757,'Cond Compo'!A:B,2,FALSE))),"")</f>
        <v/>
      </c>
      <c r="G4757" s="28"/>
      <c r="H4757" s="11" t="str">
        <f xml:space="preserve"> IF(C4757="Totale",2,IF($G4757 &lt;&gt; "", IF(D4757 = "E",MATCH(G4757, 'Cond Compo'!D$16:D$18, 0), MATCH(G4757, 'Cond Compo'!C$16:C$19, 0)), ""))</f>
        <v/>
      </c>
      <c r="I4757" s="12" t="str">
        <f>IF($E4757 &lt;&gt; "", IF(E4757 = 0, "", VLOOKUP(E4757,'Cond Perturbation'!A:B,2,FALSE)),"")</f>
        <v/>
      </c>
      <c r="J4757" s="28"/>
      <c r="K4757" s="29" t="str">
        <f>IF($B4757 &lt;&gt; "", IF(C4757="Oui",IF(H4757=1,IF(E4757=0,Résultat!G$8,IF(J4757="No",Résultat!$G$8,Résultat!$G$7)),IF(H4757=2,IF(E4757=0,Résultat!G$9,IF(J4757="No",Résultat!$G$9,Résultat!$G$7)),Résultat!$G$7)),IF(C4757 = "Totale", IF(H4757=1,IF(E4757=0,Résultat!G$8,IF(J4757="No",Résultat!$G$9,Résultat!$G$7)),IF(H4757=2,IF(E4757=0,Résultat!G$9,IF(J4757="No",Résultat!$G$9,Résultat!$G$7)),Résultat!$G$7)),Résultat!$G$7)), "")</f>
        <v/>
      </c>
    </row>
    <row r="4758" spans="1:11" ht="20.100000000000001" customHeight="1">
      <c r="A4758" s="26"/>
      <c r="B4758" s="27"/>
      <c r="C4758" s="11" t="str">
        <f>IF($B4758 &lt;&gt; "",VLOOKUP(MID(B4758,3,5),'Recyclabilité Prod Matx'!C:F,2,FALSE), "")</f>
        <v/>
      </c>
      <c r="D4758" s="11" t="str">
        <f>IF($B4758 &lt;&gt; "",VLOOKUP(MID(B4758,3,5),'Recyclabilité Prod Matx'!C:F,3,FALSE),"")</f>
        <v/>
      </c>
      <c r="E4758" s="11" t="str">
        <f>IF($B4758 &lt;&gt; "",VLOOKUP(MID(B4758,3,5),'Recyclabilité Prod Matx'!C:F,4,FALSE), "")</f>
        <v/>
      </c>
      <c r="F4758" s="12" t="str">
        <f>IF($B4758 &lt;&gt; "", IF(C4758="Totale","",IF(D4758 = 0, "", VLOOKUP(D4758,'Cond Compo'!A:B,2,FALSE))),"")</f>
        <v/>
      </c>
      <c r="G4758" s="28"/>
      <c r="H4758" s="11" t="str">
        <f xml:space="preserve"> IF(C4758="Totale",2,IF($G4758 &lt;&gt; "", IF(D4758 = "E",MATCH(G4758, 'Cond Compo'!D$16:D$18, 0), MATCH(G4758, 'Cond Compo'!C$16:C$19, 0)), ""))</f>
        <v/>
      </c>
      <c r="I4758" s="12" t="str">
        <f>IF($E4758 &lt;&gt; "", IF(E4758 = 0, "", VLOOKUP(E4758,'Cond Perturbation'!A:B,2,FALSE)),"")</f>
        <v/>
      </c>
      <c r="J4758" s="28"/>
      <c r="K4758" s="29" t="str">
        <f>IF($B4758 &lt;&gt; "", IF(C4758="Oui",IF(H4758=1,IF(E4758=0,Résultat!G$8,IF(J4758="No",Résultat!$G$8,Résultat!$G$7)),IF(H4758=2,IF(E4758=0,Résultat!G$9,IF(J4758="No",Résultat!$G$9,Résultat!$G$7)),Résultat!$G$7)),IF(C4758 = "Totale", IF(H4758=1,IF(E4758=0,Résultat!G$8,IF(J4758="No",Résultat!$G$9,Résultat!$G$7)),IF(H4758=2,IF(E4758=0,Résultat!G$9,IF(J4758="No",Résultat!$G$9,Résultat!$G$7)),Résultat!$G$7)),Résultat!$G$7)), "")</f>
        <v/>
      </c>
    </row>
    <row r="4759" spans="1:11" ht="20.100000000000001" customHeight="1">
      <c r="A4759" s="26"/>
      <c r="B4759" s="27"/>
      <c r="C4759" s="11" t="str">
        <f>IF($B4759 &lt;&gt; "",VLOOKUP(MID(B4759,3,5),'Recyclabilité Prod Matx'!C:F,2,FALSE), "")</f>
        <v/>
      </c>
      <c r="D4759" s="11" t="str">
        <f>IF($B4759 &lt;&gt; "",VLOOKUP(MID(B4759,3,5),'Recyclabilité Prod Matx'!C:F,3,FALSE),"")</f>
        <v/>
      </c>
      <c r="E4759" s="11" t="str">
        <f>IF($B4759 &lt;&gt; "",VLOOKUP(MID(B4759,3,5),'Recyclabilité Prod Matx'!C:F,4,FALSE), "")</f>
        <v/>
      </c>
      <c r="F4759" s="12" t="str">
        <f>IF($B4759 &lt;&gt; "", IF(C4759="Totale","",IF(D4759 = 0, "", VLOOKUP(D4759,'Cond Compo'!A:B,2,FALSE))),"")</f>
        <v/>
      </c>
      <c r="G4759" s="28"/>
      <c r="H4759" s="11" t="str">
        <f xml:space="preserve"> IF(C4759="Totale",2,IF($G4759 &lt;&gt; "", IF(D4759 = "E",MATCH(G4759, 'Cond Compo'!D$16:D$18, 0), MATCH(G4759, 'Cond Compo'!C$16:C$19, 0)), ""))</f>
        <v/>
      </c>
      <c r="I4759" s="12" t="str">
        <f>IF($E4759 &lt;&gt; "", IF(E4759 = 0, "", VLOOKUP(E4759,'Cond Perturbation'!A:B,2,FALSE)),"")</f>
        <v/>
      </c>
      <c r="J4759" s="28"/>
      <c r="K4759" s="29" t="str">
        <f>IF($B4759 &lt;&gt; "", IF(C4759="Oui",IF(H4759=1,IF(E4759=0,Résultat!G$8,IF(J4759="No",Résultat!$G$8,Résultat!$G$7)),IF(H4759=2,IF(E4759=0,Résultat!G$9,IF(J4759="No",Résultat!$G$9,Résultat!$G$7)),Résultat!$G$7)),IF(C4759 = "Totale", IF(H4759=1,IF(E4759=0,Résultat!G$8,IF(J4759="No",Résultat!$G$9,Résultat!$G$7)),IF(H4759=2,IF(E4759=0,Résultat!G$9,IF(J4759="No",Résultat!$G$9,Résultat!$G$7)),Résultat!$G$7)),Résultat!$G$7)), "")</f>
        <v/>
      </c>
    </row>
    <row r="4760" spans="1:11" ht="20.100000000000001" customHeight="1">
      <c r="A4760" s="26"/>
      <c r="B4760" s="27"/>
      <c r="C4760" s="11" t="str">
        <f>IF($B4760 &lt;&gt; "",VLOOKUP(MID(B4760,3,5),'Recyclabilité Prod Matx'!C:F,2,FALSE), "")</f>
        <v/>
      </c>
      <c r="D4760" s="11" t="str">
        <f>IF($B4760 &lt;&gt; "",VLOOKUP(MID(B4760,3,5),'Recyclabilité Prod Matx'!C:F,3,FALSE),"")</f>
        <v/>
      </c>
      <c r="E4760" s="11" t="str">
        <f>IF($B4760 &lt;&gt; "",VLOOKUP(MID(B4760,3,5),'Recyclabilité Prod Matx'!C:F,4,FALSE), "")</f>
        <v/>
      </c>
      <c r="F4760" s="12" t="str">
        <f>IF($B4760 &lt;&gt; "", IF(C4760="Totale","",IF(D4760 = 0, "", VLOOKUP(D4760,'Cond Compo'!A:B,2,FALSE))),"")</f>
        <v/>
      </c>
      <c r="G4760" s="28"/>
      <c r="H4760" s="11" t="str">
        <f xml:space="preserve"> IF(C4760="Totale",2,IF($G4760 &lt;&gt; "", IF(D4760 = "E",MATCH(G4760, 'Cond Compo'!D$16:D$18, 0), MATCH(G4760, 'Cond Compo'!C$16:C$19, 0)), ""))</f>
        <v/>
      </c>
      <c r="I4760" s="12" t="str">
        <f>IF($E4760 &lt;&gt; "", IF(E4760 = 0, "", VLOOKUP(E4760,'Cond Perturbation'!A:B,2,FALSE)),"")</f>
        <v/>
      </c>
      <c r="J4760" s="28"/>
      <c r="K4760" s="29" t="str">
        <f>IF($B4760 &lt;&gt; "", IF(C4760="Oui",IF(H4760=1,IF(E4760=0,Résultat!G$8,IF(J4760="No",Résultat!$G$8,Résultat!$G$7)),IF(H4760=2,IF(E4760=0,Résultat!G$9,IF(J4760="No",Résultat!$G$9,Résultat!$G$7)),Résultat!$G$7)),IF(C4760 = "Totale", IF(H4760=1,IF(E4760=0,Résultat!G$8,IF(J4760="No",Résultat!$G$9,Résultat!$G$7)),IF(H4760=2,IF(E4760=0,Résultat!G$9,IF(J4760="No",Résultat!$G$9,Résultat!$G$7)),Résultat!$G$7)),Résultat!$G$7)), "")</f>
        <v/>
      </c>
    </row>
    <row r="4761" spans="1:11" ht="20.100000000000001" customHeight="1">
      <c r="A4761" s="26"/>
      <c r="B4761" s="27"/>
      <c r="C4761" s="11" t="str">
        <f>IF($B4761 &lt;&gt; "",VLOOKUP(MID(B4761,3,5),'Recyclabilité Prod Matx'!C:F,2,FALSE), "")</f>
        <v/>
      </c>
      <c r="D4761" s="11" t="str">
        <f>IF($B4761 &lt;&gt; "",VLOOKUP(MID(B4761,3,5),'Recyclabilité Prod Matx'!C:F,3,FALSE),"")</f>
        <v/>
      </c>
      <c r="E4761" s="11" t="str">
        <f>IF($B4761 &lt;&gt; "",VLOOKUP(MID(B4761,3,5),'Recyclabilité Prod Matx'!C:F,4,FALSE), "")</f>
        <v/>
      </c>
      <c r="F4761" s="12" t="str">
        <f>IF($B4761 &lt;&gt; "", IF(C4761="Totale","",IF(D4761 = 0, "", VLOOKUP(D4761,'Cond Compo'!A:B,2,FALSE))),"")</f>
        <v/>
      </c>
      <c r="G4761" s="28"/>
      <c r="H4761" s="11" t="str">
        <f xml:space="preserve"> IF(C4761="Totale",2,IF($G4761 &lt;&gt; "", IF(D4761 = "E",MATCH(G4761, 'Cond Compo'!D$16:D$18, 0), MATCH(G4761, 'Cond Compo'!C$16:C$19, 0)), ""))</f>
        <v/>
      </c>
      <c r="I4761" s="12" t="str">
        <f>IF($E4761 &lt;&gt; "", IF(E4761 = 0, "", VLOOKUP(E4761,'Cond Perturbation'!A:B,2,FALSE)),"")</f>
        <v/>
      </c>
      <c r="J4761" s="28"/>
      <c r="K4761" s="29" t="str">
        <f>IF($B4761 &lt;&gt; "", IF(C4761="Oui",IF(H4761=1,IF(E4761=0,Résultat!G$8,IF(J4761="No",Résultat!$G$8,Résultat!$G$7)),IF(H4761=2,IF(E4761=0,Résultat!G$9,IF(J4761="No",Résultat!$G$9,Résultat!$G$7)),Résultat!$G$7)),IF(C4761 = "Totale", IF(H4761=1,IF(E4761=0,Résultat!G$8,IF(J4761="No",Résultat!$G$9,Résultat!$G$7)),IF(H4761=2,IF(E4761=0,Résultat!G$9,IF(J4761="No",Résultat!$G$9,Résultat!$G$7)),Résultat!$G$7)),Résultat!$G$7)), "")</f>
        <v/>
      </c>
    </row>
    <row r="4762" spans="1:11" ht="20.100000000000001" customHeight="1">
      <c r="A4762" s="26"/>
      <c r="B4762" s="27"/>
      <c r="C4762" s="11" t="str">
        <f>IF($B4762 &lt;&gt; "",VLOOKUP(MID(B4762,3,5),'Recyclabilité Prod Matx'!C:F,2,FALSE), "")</f>
        <v/>
      </c>
      <c r="D4762" s="11" t="str">
        <f>IF($B4762 &lt;&gt; "",VLOOKUP(MID(B4762,3,5),'Recyclabilité Prod Matx'!C:F,3,FALSE),"")</f>
        <v/>
      </c>
      <c r="E4762" s="11" t="str">
        <f>IF($B4762 &lt;&gt; "",VLOOKUP(MID(B4762,3,5),'Recyclabilité Prod Matx'!C:F,4,FALSE), "")</f>
        <v/>
      </c>
      <c r="F4762" s="12" t="str">
        <f>IF($B4762 &lt;&gt; "", IF(C4762="Totale","",IF(D4762 = 0, "", VLOOKUP(D4762,'Cond Compo'!A:B,2,FALSE))),"")</f>
        <v/>
      </c>
      <c r="G4762" s="28"/>
      <c r="H4762" s="11" t="str">
        <f xml:space="preserve"> IF(C4762="Totale",2,IF($G4762 &lt;&gt; "", IF(D4762 = "E",MATCH(G4762, 'Cond Compo'!D$16:D$18, 0), MATCH(G4762, 'Cond Compo'!C$16:C$19, 0)), ""))</f>
        <v/>
      </c>
      <c r="I4762" s="12" t="str">
        <f>IF($E4762 &lt;&gt; "", IF(E4762 = 0, "", VLOOKUP(E4762,'Cond Perturbation'!A:B,2,FALSE)),"")</f>
        <v/>
      </c>
      <c r="J4762" s="28"/>
      <c r="K4762" s="29" t="str">
        <f>IF($B4762 &lt;&gt; "", IF(C4762="Oui",IF(H4762=1,IF(E4762=0,Résultat!G$8,IF(J4762="No",Résultat!$G$8,Résultat!$G$7)),IF(H4762=2,IF(E4762=0,Résultat!G$9,IF(J4762="No",Résultat!$G$9,Résultat!$G$7)),Résultat!$G$7)),IF(C4762 = "Totale", IF(H4762=1,IF(E4762=0,Résultat!G$8,IF(J4762="No",Résultat!$G$9,Résultat!$G$7)),IF(H4762=2,IF(E4762=0,Résultat!G$9,IF(J4762="No",Résultat!$G$9,Résultat!$G$7)),Résultat!$G$7)),Résultat!$G$7)), "")</f>
        <v/>
      </c>
    </row>
    <row r="4763" spans="1:11" ht="20.100000000000001" customHeight="1">
      <c r="A4763" s="26"/>
      <c r="B4763" s="27"/>
      <c r="C4763" s="11" t="str">
        <f>IF($B4763 &lt;&gt; "",VLOOKUP(MID(B4763,3,5),'Recyclabilité Prod Matx'!C:F,2,FALSE), "")</f>
        <v/>
      </c>
      <c r="D4763" s="11" t="str">
        <f>IF($B4763 &lt;&gt; "",VLOOKUP(MID(B4763,3,5),'Recyclabilité Prod Matx'!C:F,3,FALSE),"")</f>
        <v/>
      </c>
      <c r="E4763" s="11" t="str">
        <f>IF($B4763 &lt;&gt; "",VLOOKUP(MID(B4763,3,5),'Recyclabilité Prod Matx'!C:F,4,FALSE), "")</f>
        <v/>
      </c>
      <c r="F4763" s="12" t="str">
        <f>IF($B4763 &lt;&gt; "", IF(C4763="Totale","",IF(D4763 = 0, "", VLOOKUP(D4763,'Cond Compo'!A:B,2,FALSE))),"")</f>
        <v/>
      </c>
      <c r="G4763" s="28"/>
      <c r="H4763" s="11" t="str">
        <f xml:space="preserve"> IF(C4763="Totale",2,IF($G4763 &lt;&gt; "", IF(D4763 = "E",MATCH(G4763, 'Cond Compo'!D$16:D$18, 0), MATCH(G4763, 'Cond Compo'!C$16:C$19, 0)), ""))</f>
        <v/>
      </c>
      <c r="I4763" s="12" t="str">
        <f>IF($E4763 &lt;&gt; "", IF(E4763 = 0, "", VLOOKUP(E4763,'Cond Perturbation'!A:B,2,FALSE)),"")</f>
        <v/>
      </c>
      <c r="J4763" s="28"/>
      <c r="K4763" s="29" t="str">
        <f>IF($B4763 &lt;&gt; "", IF(C4763="Oui",IF(H4763=1,IF(E4763=0,Résultat!G$8,IF(J4763="No",Résultat!$G$8,Résultat!$G$7)),IF(H4763=2,IF(E4763=0,Résultat!G$9,IF(J4763="No",Résultat!$G$9,Résultat!$G$7)),Résultat!$G$7)),IF(C4763 = "Totale", IF(H4763=1,IF(E4763=0,Résultat!G$8,IF(J4763="No",Résultat!$G$9,Résultat!$G$7)),IF(H4763=2,IF(E4763=0,Résultat!G$9,IF(J4763="No",Résultat!$G$9,Résultat!$G$7)),Résultat!$G$7)),Résultat!$G$7)), "")</f>
        <v/>
      </c>
    </row>
    <row r="4764" spans="1:11" ht="20.100000000000001" customHeight="1">
      <c r="A4764" s="26"/>
      <c r="B4764" s="27"/>
      <c r="C4764" s="11" t="str">
        <f>IF($B4764 &lt;&gt; "",VLOOKUP(MID(B4764,3,5),'Recyclabilité Prod Matx'!C:F,2,FALSE), "")</f>
        <v/>
      </c>
      <c r="D4764" s="11" t="str">
        <f>IF($B4764 &lt;&gt; "",VLOOKUP(MID(B4764,3,5),'Recyclabilité Prod Matx'!C:F,3,FALSE),"")</f>
        <v/>
      </c>
      <c r="E4764" s="11" t="str">
        <f>IF($B4764 &lt;&gt; "",VLOOKUP(MID(B4764,3,5),'Recyclabilité Prod Matx'!C:F,4,FALSE), "")</f>
        <v/>
      </c>
      <c r="F4764" s="12" t="str">
        <f>IF($B4764 &lt;&gt; "", IF(C4764="Totale","",IF(D4764 = 0, "", VLOOKUP(D4764,'Cond Compo'!A:B,2,FALSE))),"")</f>
        <v/>
      </c>
      <c r="G4764" s="28"/>
      <c r="H4764" s="11" t="str">
        <f xml:space="preserve"> IF(C4764="Totale",2,IF($G4764 &lt;&gt; "", IF(D4764 = "E",MATCH(G4764, 'Cond Compo'!D$16:D$18, 0), MATCH(G4764, 'Cond Compo'!C$16:C$19, 0)), ""))</f>
        <v/>
      </c>
      <c r="I4764" s="12" t="str">
        <f>IF($E4764 &lt;&gt; "", IF(E4764 = 0, "", VLOOKUP(E4764,'Cond Perturbation'!A:B,2,FALSE)),"")</f>
        <v/>
      </c>
      <c r="J4764" s="28"/>
      <c r="K4764" s="29" t="str">
        <f>IF($B4764 &lt;&gt; "", IF(C4764="Oui",IF(H4764=1,IF(E4764=0,Résultat!G$8,IF(J4764="No",Résultat!$G$8,Résultat!$G$7)),IF(H4764=2,IF(E4764=0,Résultat!G$9,IF(J4764="No",Résultat!$G$9,Résultat!$G$7)),Résultat!$G$7)),IF(C4764 = "Totale", IF(H4764=1,IF(E4764=0,Résultat!G$8,IF(J4764="No",Résultat!$G$9,Résultat!$G$7)),IF(H4764=2,IF(E4764=0,Résultat!G$9,IF(J4764="No",Résultat!$G$9,Résultat!$G$7)),Résultat!$G$7)),Résultat!$G$7)), "")</f>
        <v/>
      </c>
    </row>
    <row r="4765" spans="1:11" ht="20.100000000000001" customHeight="1">
      <c r="A4765" s="26"/>
      <c r="B4765" s="27"/>
      <c r="C4765" s="11" t="str">
        <f>IF($B4765 &lt;&gt; "",VLOOKUP(MID(B4765,3,5),'Recyclabilité Prod Matx'!C:F,2,FALSE), "")</f>
        <v/>
      </c>
      <c r="D4765" s="11" t="str">
        <f>IF($B4765 &lt;&gt; "",VLOOKUP(MID(B4765,3,5),'Recyclabilité Prod Matx'!C:F,3,FALSE),"")</f>
        <v/>
      </c>
      <c r="E4765" s="11" t="str">
        <f>IF($B4765 &lt;&gt; "",VLOOKUP(MID(B4765,3,5),'Recyclabilité Prod Matx'!C:F,4,FALSE), "")</f>
        <v/>
      </c>
      <c r="F4765" s="12" t="str">
        <f>IF($B4765 &lt;&gt; "", IF(C4765="Totale","",IF(D4765 = 0, "", VLOOKUP(D4765,'Cond Compo'!A:B,2,FALSE))),"")</f>
        <v/>
      </c>
      <c r="G4765" s="28"/>
      <c r="H4765" s="11" t="str">
        <f xml:space="preserve"> IF(C4765="Totale",2,IF($G4765 &lt;&gt; "", IF(D4765 = "E",MATCH(G4765, 'Cond Compo'!D$16:D$18, 0), MATCH(G4765, 'Cond Compo'!C$16:C$19, 0)), ""))</f>
        <v/>
      </c>
      <c r="I4765" s="12" t="str">
        <f>IF($E4765 &lt;&gt; "", IF(E4765 = 0, "", VLOOKUP(E4765,'Cond Perturbation'!A:B,2,FALSE)),"")</f>
        <v/>
      </c>
      <c r="J4765" s="28"/>
      <c r="K4765" s="29" t="str">
        <f>IF($B4765 &lt;&gt; "", IF(C4765="Oui",IF(H4765=1,IF(E4765=0,Résultat!G$8,IF(J4765="No",Résultat!$G$8,Résultat!$G$7)),IF(H4765=2,IF(E4765=0,Résultat!G$9,IF(J4765="No",Résultat!$G$9,Résultat!$G$7)),Résultat!$G$7)),IF(C4765 = "Totale", IF(H4765=1,IF(E4765=0,Résultat!G$8,IF(J4765="No",Résultat!$G$9,Résultat!$G$7)),IF(H4765=2,IF(E4765=0,Résultat!G$9,IF(J4765="No",Résultat!$G$9,Résultat!$G$7)),Résultat!$G$7)),Résultat!$G$7)), "")</f>
        <v/>
      </c>
    </row>
    <row r="4766" spans="1:11" ht="20.100000000000001" customHeight="1">
      <c r="A4766" s="26"/>
      <c r="B4766" s="27"/>
      <c r="C4766" s="11" t="str">
        <f>IF($B4766 &lt;&gt; "",VLOOKUP(MID(B4766,3,5),'Recyclabilité Prod Matx'!C:F,2,FALSE), "")</f>
        <v/>
      </c>
      <c r="D4766" s="11" t="str">
        <f>IF($B4766 &lt;&gt; "",VLOOKUP(MID(B4766,3,5),'Recyclabilité Prod Matx'!C:F,3,FALSE),"")</f>
        <v/>
      </c>
      <c r="E4766" s="11" t="str">
        <f>IF($B4766 &lt;&gt; "",VLOOKUP(MID(B4766,3,5),'Recyclabilité Prod Matx'!C:F,4,FALSE), "")</f>
        <v/>
      </c>
      <c r="F4766" s="12" t="str">
        <f>IF($B4766 &lt;&gt; "", IF(C4766="Totale","",IF(D4766 = 0, "", VLOOKUP(D4766,'Cond Compo'!A:B,2,FALSE))),"")</f>
        <v/>
      </c>
      <c r="G4766" s="28"/>
      <c r="H4766" s="11" t="str">
        <f xml:space="preserve"> IF(C4766="Totale",2,IF($G4766 &lt;&gt; "", IF(D4766 = "E",MATCH(G4766, 'Cond Compo'!D$16:D$18, 0), MATCH(G4766, 'Cond Compo'!C$16:C$19, 0)), ""))</f>
        <v/>
      </c>
      <c r="I4766" s="12" t="str">
        <f>IF($E4766 &lt;&gt; "", IF(E4766 = 0, "", VLOOKUP(E4766,'Cond Perturbation'!A:B,2,FALSE)),"")</f>
        <v/>
      </c>
      <c r="J4766" s="28"/>
      <c r="K4766" s="29" t="str">
        <f>IF($B4766 &lt;&gt; "", IF(C4766="Oui",IF(H4766=1,IF(E4766=0,Résultat!G$8,IF(J4766="No",Résultat!$G$8,Résultat!$G$7)),IF(H4766=2,IF(E4766=0,Résultat!G$9,IF(J4766="No",Résultat!$G$9,Résultat!$G$7)),Résultat!$G$7)),IF(C4766 = "Totale", IF(H4766=1,IF(E4766=0,Résultat!G$8,IF(J4766="No",Résultat!$G$9,Résultat!$G$7)),IF(H4766=2,IF(E4766=0,Résultat!G$9,IF(J4766="No",Résultat!$G$9,Résultat!$G$7)),Résultat!$G$7)),Résultat!$G$7)), "")</f>
        <v/>
      </c>
    </row>
    <row r="4767" spans="1:11" ht="20.100000000000001" customHeight="1">
      <c r="A4767" s="26"/>
      <c r="B4767" s="27"/>
      <c r="C4767" s="11" t="str">
        <f>IF($B4767 &lt;&gt; "",VLOOKUP(MID(B4767,3,5),'Recyclabilité Prod Matx'!C:F,2,FALSE), "")</f>
        <v/>
      </c>
      <c r="D4767" s="11" t="str">
        <f>IF($B4767 &lt;&gt; "",VLOOKUP(MID(B4767,3,5),'Recyclabilité Prod Matx'!C:F,3,FALSE),"")</f>
        <v/>
      </c>
      <c r="E4767" s="11" t="str">
        <f>IF($B4767 &lt;&gt; "",VLOOKUP(MID(B4767,3,5),'Recyclabilité Prod Matx'!C:F,4,FALSE), "")</f>
        <v/>
      </c>
      <c r="F4767" s="12" t="str">
        <f>IF($B4767 &lt;&gt; "", IF(C4767="Totale","",IF(D4767 = 0, "", VLOOKUP(D4767,'Cond Compo'!A:B,2,FALSE))),"")</f>
        <v/>
      </c>
      <c r="G4767" s="28"/>
      <c r="H4767" s="11" t="str">
        <f xml:space="preserve"> IF(C4767="Totale",2,IF($G4767 &lt;&gt; "", IF(D4767 = "E",MATCH(G4767, 'Cond Compo'!D$16:D$18, 0), MATCH(G4767, 'Cond Compo'!C$16:C$19, 0)), ""))</f>
        <v/>
      </c>
      <c r="I4767" s="12" t="str">
        <f>IF($E4767 &lt;&gt; "", IF(E4767 = 0, "", VLOOKUP(E4767,'Cond Perturbation'!A:B,2,FALSE)),"")</f>
        <v/>
      </c>
      <c r="J4767" s="28"/>
      <c r="K4767" s="29" t="str">
        <f>IF($B4767 &lt;&gt; "", IF(C4767="Oui",IF(H4767=1,IF(E4767=0,Résultat!G$8,IF(J4767="No",Résultat!$G$8,Résultat!$G$7)),IF(H4767=2,IF(E4767=0,Résultat!G$9,IF(J4767="No",Résultat!$G$9,Résultat!$G$7)),Résultat!$G$7)),IF(C4767 = "Totale", IF(H4767=1,IF(E4767=0,Résultat!G$8,IF(J4767="No",Résultat!$G$9,Résultat!$G$7)),IF(H4767=2,IF(E4767=0,Résultat!G$9,IF(J4767="No",Résultat!$G$9,Résultat!$G$7)),Résultat!$G$7)),Résultat!$G$7)), "")</f>
        <v/>
      </c>
    </row>
    <row r="4768" spans="1:11" ht="20.100000000000001" customHeight="1">
      <c r="A4768" s="26"/>
      <c r="B4768" s="27"/>
      <c r="C4768" s="11" t="str">
        <f>IF($B4768 &lt;&gt; "",VLOOKUP(MID(B4768,3,5),'Recyclabilité Prod Matx'!C:F,2,FALSE), "")</f>
        <v/>
      </c>
      <c r="D4768" s="11" t="str">
        <f>IF($B4768 &lt;&gt; "",VLOOKUP(MID(B4768,3,5),'Recyclabilité Prod Matx'!C:F,3,FALSE),"")</f>
        <v/>
      </c>
      <c r="E4768" s="11" t="str">
        <f>IF($B4768 &lt;&gt; "",VLOOKUP(MID(B4768,3,5),'Recyclabilité Prod Matx'!C:F,4,FALSE), "")</f>
        <v/>
      </c>
      <c r="F4768" s="12" t="str">
        <f>IF($B4768 &lt;&gt; "", IF(C4768="Totale","",IF(D4768 = 0, "", VLOOKUP(D4768,'Cond Compo'!A:B,2,FALSE))),"")</f>
        <v/>
      </c>
      <c r="G4768" s="28"/>
      <c r="H4768" s="11" t="str">
        <f xml:space="preserve"> IF(C4768="Totale",2,IF($G4768 &lt;&gt; "", IF(D4768 = "E",MATCH(G4768, 'Cond Compo'!D$16:D$18, 0), MATCH(G4768, 'Cond Compo'!C$16:C$19, 0)), ""))</f>
        <v/>
      </c>
      <c r="I4768" s="12" t="str">
        <f>IF($E4768 &lt;&gt; "", IF(E4768 = 0, "", VLOOKUP(E4768,'Cond Perturbation'!A:B,2,FALSE)),"")</f>
        <v/>
      </c>
      <c r="J4768" s="28"/>
      <c r="K4768" s="29" t="str">
        <f>IF($B4768 &lt;&gt; "", IF(C4768="Oui",IF(H4768=1,IF(E4768=0,Résultat!G$8,IF(J4768="No",Résultat!$G$8,Résultat!$G$7)),IF(H4768=2,IF(E4768=0,Résultat!G$9,IF(J4768="No",Résultat!$G$9,Résultat!$G$7)),Résultat!$G$7)),IF(C4768 = "Totale", IF(H4768=1,IF(E4768=0,Résultat!G$8,IF(J4768="No",Résultat!$G$9,Résultat!$G$7)),IF(H4768=2,IF(E4768=0,Résultat!G$9,IF(J4768="No",Résultat!$G$9,Résultat!$G$7)),Résultat!$G$7)),Résultat!$G$7)), "")</f>
        <v/>
      </c>
    </row>
    <row r="4769" spans="1:11" ht="20.100000000000001" customHeight="1">
      <c r="A4769" s="26"/>
      <c r="B4769" s="27"/>
      <c r="C4769" s="11" t="str">
        <f>IF($B4769 &lt;&gt; "",VLOOKUP(MID(B4769,3,5),'Recyclabilité Prod Matx'!C:F,2,FALSE), "")</f>
        <v/>
      </c>
      <c r="D4769" s="11" t="str">
        <f>IF($B4769 &lt;&gt; "",VLOOKUP(MID(B4769,3,5),'Recyclabilité Prod Matx'!C:F,3,FALSE),"")</f>
        <v/>
      </c>
      <c r="E4769" s="11" t="str">
        <f>IF($B4769 &lt;&gt; "",VLOOKUP(MID(B4769,3,5),'Recyclabilité Prod Matx'!C:F,4,FALSE), "")</f>
        <v/>
      </c>
      <c r="F4769" s="12" t="str">
        <f>IF($B4769 &lt;&gt; "", IF(C4769="Totale","",IF(D4769 = 0, "", VLOOKUP(D4769,'Cond Compo'!A:B,2,FALSE))),"")</f>
        <v/>
      </c>
      <c r="G4769" s="28"/>
      <c r="H4769" s="11" t="str">
        <f xml:space="preserve"> IF(C4769="Totale",2,IF($G4769 &lt;&gt; "", IF(D4769 = "E",MATCH(G4769, 'Cond Compo'!D$16:D$18, 0), MATCH(G4769, 'Cond Compo'!C$16:C$19, 0)), ""))</f>
        <v/>
      </c>
      <c r="I4769" s="12" t="str">
        <f>IF($E4769 &lt;&gt; "", IF(E4769 = 0, "", VLOOKUP(E4769,'Cond Perturbation'!A:B,2,FALSE)),"")</f>
        <v/>
      </c>
      <c r="J4769" s="28"/>
      <c r="K4769" s="29" t="str">
        <f>IF($B4769 &lt;&gt; "", IF(C4769="Oui",IF(H4769=1,IF(E4769=0,Résultat!G$8,IF(J4769="No",Résultat!$G$8,Résultat!$G$7)),IF(H4769=2,IF(E4769=0,Résultat!G$9,IF(J4769="No",Résultat!$G$9,Résultat!$G$7)),Résultat!$G$7)),IF(C4769 = "Totale", IF(H4769=1,IF(E4769=0,Résultat!G$8,IF(J4769="No",Résultat!$G$9,Résultat!$G$7)),IF(H4769=2,IF(E4769=0,Résultat!G$9,IF(J4769="No",Résultat!$G$9,Résultat!$G$7)),Résultat!$G$7)),Résultat!$G$7)), "")</f>
        <v/>
      </c>
    </row>
    <row r="4770" spans="1:11" ht="20.100000000000001" customHeight="1">
      <c r="A4770" s="26"/>
      <c r="B4770" s="27"/>
      <c r="C4770" s="11" t="str">
        <f>IF($B4770 &lt;&gt; "",VLOOKUP(MID(B4770,3,5),'Recyclabilité Prod Matx'!C:F,2,FALSE), "")</f>
        <v/>
      </c>
      <c r="D4770" s="11" t="str">
        <f>IF($B4770 &lt;&gt; "",VLOOKUP(MID(B4770,3,5),'Recyclabilité Prod Matx'!C:F,3,FALSE),"")</f>
        <v/>
      </c>
      <c r="E4770" s="11" t="str">
        <f>IF($B4770 &lt;&gt; "",VLOOKUP(MID(B4770,3,5),'Recyclabilité Prod Matx'!C:F,4,FALSE), "")</f>
        <v/>
      </c>
      <c r="F4770" s="12" t="str">
        <f>IF($B4770 &lt;&gt; "", IF(C4770="Totale","",IF(D4770 = 0, "", VLOOKUP(D4770,'Cond Compo'!A:B,2,FALSE))),"")</f>
        <v/>
      </c>
      <c r="G4770" s="28"/>
      <c r="H4770" s="11" t="str">
        <f xml:space="preserve"> IF(C4770="Totale",2,IF($G4770 &lt;&gt; "", IF(D4770 = "E",MATCH(G4770, 'Cond Compo'!D$16:D$18, 0), MATCH(G4770, 'Cond Compo'!C$16:C$19, 0)), ""))</f>
        <v/>
      </c>
      <c r="I4770" s="12" t="str">
        <f>IF($E4770 &lt;&gt; "", IF(E4770 = 0, "", VLOOKUP(E4770,'Cond Perturbation'!A:B,2,FALSE)),"")</f>
        <v/>
      </c>
      <c r="J4770" s="28"/>
      <c r="K4770" s="29" t="str">
        <f>IF($B4770 &lt;&gt; "", IF(C4770="Oui",IF(H4770=1,IF(E4770=0,Résultat!G$8,IF(J4770="No",Résultat!$G$8,Résultat!$G$7)),IF(H4770=2,IF(E4770=0,Résultat!G$9,IF(J4770="No",Résultat!$G$9,Résultat!$G$7)),Résultat!$G$7)),IF(C4770 = "Totale", IF(H4770=1,IF(E4770=0,Résultat!G$8,IF(J4770="No",Résultat!$G$9,Résultat!$G$7)),IF(H4770=2,IF(E4770=0,Résultat!G$9,IF(J4770="No",Résultat!$G$9,Résultat!$G$7)),Résultat!$G$7)),Résultat!$G$7)), "")</f>
        <v/>
      </c>
    </row>
    <row r="4771" spans="1:11" ht="20.100000000000001" customHeight="1">
      <c r="A4771" s="26"/>
      <c r="B4771" s="27"/>
      <c r="C4771" s="11" t="str">
        <f>IF($B4771 &lt;&gt; "",VLOOKUP(MID(B4771,3,5),'Recyclabilité Prod Matx'!C:F,2,FALSE), "")</f>
        <v/>
      </c>
      <c r="D4771" s="11" t="str">
        <f>IF($B4771 &lt;&gt; "",VLOOKUP(MID(B4771,3,5),'Recyclabilité Prod Matx'!C:F,3,FALSE),"")</f>
        <v/>
      </c>
      <c r="E4771" s="11" t="str">
        <f>IF($B4771 &lt;&gt; "",VLOOKUP(MID(B4771,3,5),'Recyclabilité Prod Matx'!C:F,4,FALSE), "")</f>
        <v/>
      </c>
      <c r="F4771" s="12" t="str">
        <f>IF($B4771 &lt;&gt; "", IF(C4771="Totale","",IF(D4771 = 0, "", VLOOKUP(D4771,'Cond Compo'!A:B,2,FALSE))),"")</f>
        <v/>
      </c>
      <c r="G4771" s="28"/>
      <c r="H4771" s="11" t="str">
        <f xml:space="preserve"> IF(C4771="Totale",2,IF($G4771 &lt;&gt; "", IF(D4771 = "E",MATCH(G4771, 'Cond Compo'!D$16:D$18, 0), MATCH(G4771, 'Cond Compo'!C$16:C$19, 0)), ""))</f>
        <v/>
      </c>
      <c r="I4771" s="12" t="str">
        <f>IF($E4771 &lt;&gt; "", IF(E4771 = 0, "", VLOOKUP(E4771,'Cond Perturbation'!A:B,2,FALSE)),"")</f>
        <v/>
      </c>
      <c r="J4771" s="28"/>
      <c r="K4771" s="29" t="str">
        <f>IF($B4771 &lt;&gt; "", IF(C4771="Oui",IF(H4771=1,IF(E4771=0,Résultat!G$8,IF(J4771="No",Résultat!$G$8,Résultat!$G$7)),IF(H4771=2,IF(E4771=0,Résultat!G$9,IF(J4771="No",Résultat!$G$9,Résultat!$G$7)),Résultat!$G$7)),IF(C4771 = "Totale", IF(H4771=1,IF(E4771=0,Résultat!G$8,IF(J4771="No",Résultat!$G$9,Résultat!$G$7)),IF(H4771=2,IF(E4771=0,Résultat!G$9,IF(J4771="No",Résultat!$G$9,Résultat!$G$7)),Résultat!$G$7)),Résultat!$G$7)), "")</f>
        <v/>
      </c>
    </row>
    <row r="4772" spans="1:11" ht="20.100000000000001" customHeight="1">
      <c r="A4772" s="26"/>
      <c r="B4772" s="27"/>
      <c r="C4772" s="11" t="str">
        <f>IF($B4772 &lt;&gt; "",VLOOKUP(MID(B4772,3,5),'Recyclabilité Prod Matx'!C:F,2,FALSE), "")</f>
        <v/>
      </c>
      <c r="D4772" s="11" t="str">
        <f>IF($B4772 &lt;&gt; "",VLOOKUP(MID(B4772,3,5),'Recyclabilité Prod Matx'!C:F,3,FALSE),"")</f>
        <v/>
      </c>
      <c r="E4772" s="11" t="str">
        <f>IF($B4772 &lt;&gt; "",VLOOKUP(MID(B4772,3,5),'Recyclabilité Prod Matx'!C:F,4,FALSE), "")</f>
        <v/>
      </c>
      <c r="F4772" s="12" t="str">
        <f>IF($B4772 &lt;&gt; "", IF(C4772="Totale","",IF(D4772 = 0, "", VLOOKUP(D4772,'Cond Compo'!A:B,2,FALSE))),"")</f>
        <v/>
      </c>
      <c r="G4772" s="28"/>
      <c r="H4772" s="11" t="str">
        <f xml:space="preserve"> IF(C4772="Totale",2,IF($G4772 &lt;&gt; "", IF(D4772 = "E",MATCH(G4772, 'Cond Compo'!D$16:D$18, 0), MATCH(G4772, 'Cond Compo'!C$16:C$19, 0)), ""))</f>
        <v/>
      </c>
      <c r="I4772" s="12" t="str">
        <f>IF($E4772 &lt;&gt; "", IF(E4772 = 0, "", VLOOKUP(E4772,'Cond Perturbation'!A:B,2,FALSE)),"")</f>
        <v/>
      </c>
      <c r="J4772" s="28"/>
      <c r="K4772" s="29" t="str">
        <f>IF($B4772 &lt;&gt; "", IF(C4772="Oui",IF(H4772=1,IF(E4772=0,Résultat!G$8,IF(J4772="No",Résultat!$G$8,Résultat!$G$7)),IF(H4772=2,IF(E4772=0,Résultat!G$9,IF(J4772="No",Résultat!$G$9,Résultat!$G$7)),Résultat!$G$7)),IF(C4772 = "Totale", IF(H4772=1,IF(E4772=0,Résultat!G$8,IF(J4772="No",Résultat!$G$9,Résultat!$G$7)),IF(H4772=2,IF(E4772=0,Résultat!G$9,IF(J4772="No",Résultat!$G$9,Résultat!$G$7)),Résultat!$G$7)),Résultat!$G$7)), "")</f>
        <v/>
      </c>
    </row>
    <row r="4773" spans="1:11" ht="20.100000000000001" customHeight="1">
      <c r="A4773" s="26"/>
      <c r="B4773" s="27"/>
      <c r="C4773" s="11" t="str">
        <f>IF($B4773 &lt;&gt; "",VLOOKUP(MID(B4773,3,5),'Recyclabilité Prod Matx'!C:F,2,FALSE), "")</f>
        <v/>
      </c>
      <c r="D4773" s="11" t="str">
        <f>IF($B4773 &lt;&gt; "",VLOOKUP(MID(B4773,3,5),'Recyclabilité Prod Matx'!C:F,3,FALSE),"")</f>
        <v/>
      </c>
      <c r="E4773" s="11" t="str">
        <f>IF($B4773 &lt;&gt; "",VLOOKUP(MID(B4773,3,5),'Recyclabilité Prod Matx'!C:F,4,FALSE), "")</f>
        <v/>
      </c>
      <c r="F4773" s="12" t="str">
        <f>IF($B4773 &lt;&gt; "", IF(C4773="Totale","",IF(D4773 = 0, "", VLOOKUP(D4773,'Cond Compo'!A:B,2,FALSE))),"")</f>
        <v/>
      </c>
      <c r="G4773" s="28"/>
      <c r="H4773" s="11" t="str">
        <f xml:space="preserve"> IF(C4773="Totale",2,IF($G4773 &lt;&gt; "", IF(D4773 = "E",MATCH(G4773, 'Cond Compo'!D$16:D$18, 0), MATCH(G4773, 'Cond Compo'!C$16:C$19, 0)), ""))</f>
        <v/>
      </c>
      <c r="I4773" s="12" t="str">
        <f>IF($E4773 &lt;&gt; "", IF(E4773 = 0, "", VLOOKUP(E4773,'Cond Perturbation'!A:B,2,FALSE)),"")</f>
        <v/>
      </c>
      <c r="J4773" s="28"/>
      <c r="K4773" s="29" t="str">
        <f>IF($B4773 &lt;&gt; "", IF(C4773="Oui",IF(H4773=1,IF(E4773=0,Résultat!G$8,IF(J4773="No",Résultat!$G$8,Résultat!$G$7)),IF(H4773=2,IF(E4773=0,Résultat!G$9,IF(J4773="No",Résultat!$G$9,Résultat!$G$7)),Résultat!$G$7)),IF(C4773 = "Totale", IF(H4773=1,IF(E4773=0,Résultat!G$8,IF(J4773="No",Résultat!$G$9,Résultat!$G$7)),IF(H4773=2,IF(E4773=0,Résultat!G$9,IF(J4773="No",Résultat!$G$9,Résultat!$G$7)),Résultat!$G$7)),Résultat!$G$7)), "")</f>
        <v/>
      </c>
    </row>
    <row r="4774" spans="1:11" ht="20.100000000000001" customHeight="1">
      <c r="A4774" s="26"/>
      <c r="B4774" s="27"/>
      <c r="C4774" s="11" t="str">
        <f>IF($B4774 &lt;&gt; "",VLOOKUP(MID(B4774,3,5),'Recyclabilité Prod Matx'!C:F,2,FALSE), "")</f>
        <v/>
      </c>
      <c r="D4774" s="11" t="str">
        <f>IF($B4774 &lt;&gt; "",VLOOKUP(MID(B4774,3,5),'Recyclabilité Prod Matx'!C:F,3,FALSE),"")</f>
        <v/>
      </c>
      <c r="E4774" s="11" t="str">
        <f>IF($B4774 &lt;&gt; "",VLOOKUP(MID(B4774,3,5),'Recyclabilité Prod Matx'!C:F,4,FALSE), "")</f>
        <v/>
      </c>
      <c r="F4774" s="12" t="str">
        <f>IF($B4774 &lt;&gt; "", IF(C4774="Totale","",IF(D4774 = 0, "", VLOOKUP(D4774,'Cond Compo'!A:B,2,FALSE))),"")</f>
        <v/>
      </c>
      <c r="G4774" s="28"/>
      <c r="H4774" s="11" t="str">
        <f xml:space="preserve"> IF(C4774="Totale",2,IF($G4774 &lt;&gt; "", IF(D4774 = "E",MATCH(G4774, 'Cond Compo'!D$16:D$18, 0), MATCH(G4774, 'Cond Compo'!C$16:C$19, 0)), ""))</f>
        <v/>
      </c>
      <c r="I4774" s="12" t="str">
        <f>IF($E4774 &lt;&gt; "", IF(E4774 = 0, "", VLOOKUP(E4774,'Cond Perturbation'!A:B,2,FALSE)),"")</f>
        <v/>
      </c>
      <c r="J4774" s="28"/>
      <c r="K4774" s="29" t="str">
        <f>IF($B4774 &lt;&gt; "", IF(C4774="Oui",IF(H4774=1,IF(E4774=0,Résultat!G$8,IF(J4774="No",Résultat!$G$8,Résultat!$G$7)),IF(H4774=2,IF(E4774=0,Résultat!G$9,IF(J4774="No",Résultat!$G$9,Résultat!$G$7)),Résultat!$G$7)),IF(C4774 = "Totale", IF(H4774=1,IF(E4774=0,Résultat!G$8,IF(J4774="No",Résultat!$G$9,Résultat!$G$7)),IF(H4774=2,IF(E4774=0,Résultat!G$9,IF(J4774="No",Résultat!$G$9,Résultat!$G$7)),Résultat!$G$7)),Résultat!$G$7)), "")</f>
        <v/>
      </c>
    </row>
    <row r="4775" spans="1:11" ht="20.100000000000001" customHeight="1">
      <c r="A4775" s="26"/>
      <c r="B4775" s="27"/>
      <c r="C4775" s="11" t="str">
        <f>IF($B4775 &lt;&gt; "",VLOOKUP(MID(B4775,3,5),'Recyclabilité Prod Matx'!C:F,2,FALSE), "")</f>
        <v/>
      </c>
      <c r="D4775" s="11" t="str">
        <f>IF($B4775 &lt;&gt; "",VLOOKUP(MID(B4775,3,5),'Recyclabilité Prod Matx'!C:F,3,FALSE),"")</f>
        <v/>
      </c>
      <c r="E4775" s="11" t="str">
        <f>IF($B4775 &lt;&gt; "",VLOOKUP(MID(B4775,3,5),'Recyclabilité Prod Matx'!C:F,4,FALSE), "")</f>
        <v/>
      </c>
      <c r="F4775" s="12" t="str">
        <f>IF($B4775 &lt;&gt; "", IF(C4775="Totale","",IF(D4775 = 0, "", VLOOKUP(D4775,'Cond Compo'!A:B,2,FALSE))),"")</f>
        <v/>
      </c>
      <c r="G4775" s="28"/>
      <c r="H4775" s="11" t="str">
        <f xml:space="preserve"> IF(C4775="Totale",2,IF($G4775 &lt;&gt; "", IF(D4775 = "E",MATCH(G4775, 'Cond Compo'!D$16:D$18, 0), MATCH(G4775, 'Cond Compo'!C$16:C$19, 0)), ""))</f>
        <v/>
      </c>
      <c r="I4775" s="12" t="str">
        <f>IF($E4775 &lt;&gt; "", IF(E4775 = 0, "", VLOOKUP(E4775,'Cond Perturbation'!A:B,2,FALSE)),"")</f>
        <v/>
      </c>
      <c r="J4775" s="28"/>
      <c r="K4775" s="29" t="str">
        <f>IF($B4775 &lt;&gt; "", IF(C4775="Oui",IF(H4775=1,IF(E4775=0,Résultat!G$8,IF(J4775="No",Résultat!$G$8,Résultat!$G$7)),IF(H4775=2,IF(E4775=0,Résultat!G$9,IF(J4775="No",Résultat!$G$9,Résultat!$G$7)),Résultat!$G$7)),IF(C4775 = "Totale", IF(H4775=1,IF(E4775=0,Résultat!G$8,IF(J4775="No",Résultat!$G$9,Résultat!$G$7)),IF(H4775=2,IF(E4775=0,Résultat!G$9,IF(J4775="No",Résultat!$G$9,Résultat!$G$7)),Résultat!$G$7)),Résultat!$G$7)), "")</f>
        <v/>
      </c>
    </row>
    <row r="4776" spans="1:11" ht="20.100000000000001" customHeight="1">
      <c r="A4776" s="26"/>
      <c r="B4776" s="27"/>
      <c r="C4776" s="11" t="str">
        <f>IF($B4776 &lt;&gt; "",VLOOKUP(MID(B4776,3,5),'Recyclabilité Prod Matx'!C:F,2,FALSE), "")</f>
        <v/>
      </c>
      <c r="D4776" s="11" t="str">
        <f>IF($B4776 &lt;&gt; "",VLOOKUP(MID(B4776,3,5),'Recyclabilité Prod Matx'!C:F,3,FALSE),"")</f>
        <v/>
      </c>
      <c r="E4776" s="11" t="str">
        <f>IF($B4776 &lt;&gt; "",VLOOKUP(MID(B4776,3,5),'Recyclabilité Prod Matx'!C:F,4,FALSE), "")</f>
        <v/>
      </c>
      <c r="F4776" s="12" t="str">
        <f>IF($B4776 &lt;&gt; "", IF(C4776="Totale","",IF(D4776 = 0, "", VLOOKUP(D4776,'Cond Compo'!A:B,2,FALSE))),"")</f>
        <v/>
      </c>
      <c r="G4776" s="28"/>
      <c r="H4776" s="11" t="str">
        <f xml:space="preserve"> IF(C4776="Totale",2,IF($G4776 &lt;&gt; "", IF(D4776 = "E",MATCH(G4776, 'Cond Compo'!D$16:D$18, 0), MATCH(G4776, 'Cond Compo'!C$16:C$19, 0)), ""))</f>
        <v/>
      </c>
      <c r="I4776" s="12" t="str">
        <f>IF($E4776 &lt;&gt; "", IF(E4776 = 0, "", VLOOKUP(E4776,'Cond Perturbation'!A:B,2,FALSE)),"")</f>
        <v/>
      </c>
      <c r="J4776" s="28"/>
      <c r="K4776" s="29" t="str">
        <f>IF($B4776 &lt;&gt; "", IF(C4776="Oui",IF(H4776=1,IF(E4776=0,Résultat!G$8,IF(J4776="No",Résultat!$G$8,Résultat!$G$7)),IF(H4776=2,IF(E4776=0,Résultat!G$9,IF(J4776="No",Résultat!$G$9,Résultat!$G$7)),Résultat!$G$7)),IF(C4776 = "Totale", IF(H4776=1,IF(E4776=0,Résultat!G$8,IF(J4776="No",Résultat!$G$9,Résultat!$G$7)),IF(H4776=2,IF(E4776=0,Résultat!G$9,IF(J4776="No",Résultat!$G$9,Résultat!$G$7)),Résultat!$G$7)),Résultat!$G$7)), "")</f>
        <v/>
      </c>
    </row>
    <row r="4777" spans="1:11" ht="20.100000000000001" customHeight="1">
      <c r="A4777" s="26"/>
      <c r="B4777" s="27"/>
      <c r="C4777" s="11" t="str">
        <f>IF($B4777 &lt;&gt; "",VLOOKUP(MID(B4777,3,5),'Recyclabilité Prod Matx'!C:F,2,FALSE), "")</f>
        <v/>
      </c>
      <c r="D4777" s="11" t="str">
        <f>IF($B4777 &lt;&gt; "",VLOOKUP(MID(B4777,3,5),'Recyclabilité Prod Matx'!C:F,3,FALSE),"")</f>
        <v/>
      </c>
      <c r="E4777" s="11" t="str">
        <f>IF($B4777 &lt;&gt; "",VLOOKUP(MID(B4777,3,5),'Recyclabilité Prod Matx'!C:F,4,FALSE), "")</f>
        <v/>
      </c>
      <c r="F4777" s="12" t="str">
        <f>IF($B4777 &lt;&gt; "", IF(C4777="Totale","",IF(D4777 = 0, "", VLOOKUP(D4777,'Cond Compo'!A:B,2,FALSE))),"")</f>
        <v/>
      </c>
      <c r="G4777" s="28"/>
      <c r="H4777" s="11" t="str">
        <f xml:space="preserve"> IF(C4777="Totale",2,IF($G4777 &lt;&gt; "", IF(D4777 = "E",MATCH(G4777, 'Cond Compo'!D$16:D$18, 0), MATCH(G4777, 'Cond Compo'!C$16:C$19, 0)), ""))</f>
        <v/>
      </c>
      <c r="I4777" s="12" t="str">
        <f>IF($E4777 &lt;&gt; "", IF(E4777 = 0, "", VLOOKUP(E4777,'Cond Perturbation'!A:B,2,FALSE)),"")</f>
        <v/>
      </c>
      <c r="J4777" s="28"/>
      <c r="K4777" s="29" t="str">
        <f>IF($B4777 &lt;&gt; "", IF(C4777="Oui",IF(H4777=1,IF(E4777=0,Résultat!G$8,IF(J4777="No",Résultat!$G$8,Résultat!$G$7)),IF(H4777=2,IF(E4777=0,Résultat!G$9,IF(J4777="No",Résultat!$G$9,Résultat!$G$7)),Résultat!$G$7)),IF(C4777 = "Totale", IF(H4777=1,IF(E4777=0,Résultat!G$8,IF(J4777="No",Résultat!$G$9,Résultat!$G$7)),IF(H4777=2,IF(E4777=0,Résultat!G$9,IF(J4777="No",Résultat!$G$9,Résultat!$G$7)),Résultat!$G$7)),Résultat!$G$7)), "")</f>
        <v/>
      </c>
    </row>
    <row r="4778" spans="1:11" ht="20.100000000000001" customHeight="1">
      <c r="A4778" s="26"/>
      <c r="B4778" s="27"/>
      <c r="C4778" s="11" t="str">
        <f>IF($B4778 &lt;&gt; "",VLOOKUP(MID(B4778,3,5),'Recyclabilité Prod Matx'!C:F,2,FALSE), "")</f>
        <v/>
      </c>
      <c r="D4778" s="11" t="str">
        <f>IF($B4778 &lt;&gt; "",VLOOKUP(MID(B4778,3,5),'Recyclabilité Prod Matx'!C:F,3,FALSE),"")</f>
        <v/>
      </c>
      <c r="E4778" s="11" t="str">
        <f>IF($B4778 &lt;&gt; "",VLOOKUP(MID(B4778,3,5),'Recyclabilité Prod Matx'!C:F,4,FALSE), "")</f>
        <v/>
      </c>
      <c r="F4778" s="12" t="str">
        <f>IF($B4778 &lt;&gt; "", IF(C4778="Totale","",IF(D4778 = 0, "", VLOOKUP(D4778,'Cond Compo'!A:B,2,FALSE))),"")</f>
        <v/>
      </c>
      <c r="G4778" s="28"/>
      <c r="H4778" s="11" t="str">
        <f xml:space="preserve"> IF(C4778="Totale",2,IF($G4778 &lt;&gt; "", IF(D4778 = "E",MATCH(G4778, 'Cond Compo'!D$16:D$18, 0), MATCH(G4778, 'Cond Compo'!C$16:C$19, 0)), ""))</f>
        <v/>
      </c>
      <c r="I4778" s="12" t="str">
        <f>IF($E4778 &lt;&gt; "", IF(E4778 = 0, "", VLOOKUP(E4778,'Cond Perturbation'!A:B,2,FALSE)),"")</f>
        <v/>
      </c>
      <c r="J4778" s="28"/>
      <c r="K4778" s="29" t="str">
        <f>IF($B4778 &lt;&gt; "", IF(C4778="Oui",IF(H4778=1,IF(E4778=0,Résultat!G$8,IF(J4778="No",Résultat!$G$8,Résultat!$G$7)),IF(H4778=2,IF(E4778=0,Résultat!G$9,IF(J4778="No",Résultat!$G$9,Résultat!$G$7)),Résultat!$G$7)),IF(C4778 = "Totale", IF(H4778=1,IF(E4778=0,Résultat!G$8,IF(J4778="No",Résultat!$G$9,Résultat!$G$7)),IF(H4778=2,IF(E4778=0,Résultat!G$9,IF(J4778="No",Résultat!$G$9,Résultat!$G$7)),Résultat!$G$7)),Résultat!$G$7)), "")</f>
        <v/>
      </c>
    </row>
    <row r="4779" spans="1:11" ht="20.100000000000001" customHeight="1">
      <c r="A4779" s="26"/>
      <c r="B4779" s="27"/>
      <c r="C4779" s="11" t="str">
        <f>IF($B4779 &lt;&gt; "",VLOOKUP(MID(B4779,3,5),'Recyclabilité Prod Matx'!C:F,2,FALSE), "")</f>
        <v/>
      </c>
      <c r="D4779" s="11" t="str">
        <f>IF($B4779 &lt;&gt; "",VLOOKUP(MID(B4779,3,5),'Recyclabilité Prod Matx'!C:F,3,FALSE),"")</f>
        <v/>
      </c>
      <c r="E4779" s="11" t="str">
        <f>IF($B4779 &lt;&gt; "",VLOOKUP(MID(B4779,3,5),'Recyclabilité Prod Matx'!C:F,4,FALSE), "")</f>
        <v/>
      </c>
      <c r="F4779" s="12" t="str">
        <f>IF($B4779 &lt;&gt; "", IF(C4779="Totale","",IF(D4779 = 0, "", VLOOKUP(D4779,'Cond Compo'!A:B,2,FALSE))),"")</f>
        <v/>
      </c>
      <c r="G4779" s="28"/>
      <c r="H4779" s="11" t="str">
        <f xml:space="preserve"> IF(C4779="Totale",2,IF($G4779 &lt;&gt; "", IF(D4779 = "E",MATCH(G4779, 'Cond Compo'!D$16:D$18, 0), MATCH(G4779, 'Cond Compo'!C$16:C$19, 0)), ""))</f>
        <v/>
      </c>
      <c r="I4779" s="12" t="str">
        <f>IF($E4779 &lt;&gt; "", IF(E4779 = 0, "", VLOOKUP(E4779,'Cond Perturbation'!A:B,2,FALSE)),"")</f>
        <v/>
      </c>
      <c r="J4779" s="28"/>
      <c r="K4779" s="29" t="str">
        <f>IF($B4779 &lt;&gt; "", IF(C4779="Oui",IF(H4779=1,IF(E4779=0,Résultat!G$8,IF(J4779="No",Résultat!$G$8,Résultat!$G$7)),IF(H4779=2,IF(E4779=0,Résultat!G$9,IF(J4779="No",Résultat!$G$9,Résultat!$G$7)),Résultat!$G$7)),IF(C4779 = "Totale", IF(H4779=1,IF(E4779=0,Résultat!G$8,IF(J4779="No",Résultat!$G$9,Résultat!$G$7)),IF(H4779=2,IF(E4779=0,Résultat!G$9,IF(J4779="No",Résultat!$G$9,Résultat!$G$7)),Résultat!$G$7)),Résultat!$G$7)), "")</f>
        <v/>
      </c>
    </row>
    <row r="4780" spans="1:11" ht="20.100000000000001" customHeight="1">
      <c r="A4780" s="26"/>
      <c r="B4780" s="27"/>
      <c r="C4780" s="11" t="str">
        <f>IF($B4780 &lt;&gt; "",VLOOKUP(MID(B4780,3,5),'Recyclabilité Prod Matx'!C:F,2,FALSE), "")</f>
        <v/>
      </c>
      <c r="D4780" s="11" t="str">
        <f>IF($B4780 &lt;&gt; "",VLOOKUP(MID(B4780,3,5),'Recyclabilité Prod Matx'!C:F,3,FALSE),"")</f>
        <v/>
      </c>
      <c r="E4780" s="11" t="str">
        <f>IF($B4780 &lt;&gt; "",VLOOKUP(MID(B4780,3,5),'Recyclabilité Prod Matx'!C:F,4,FALSE), "")</f>
        <v/>
      </c>
      <c r="F4780" s="12" t="str">
        <f>IF($B4780 &lt;&gt; "", IF(C4780="Totale","",IF(D4780 = 0, "", VLOOKUP(D4780,'Cond Compo'!A:B,2,FALSE))),"")</f>
        <v/>
      </c>
      <c r="G4780" s="28"/>
      <c r="H4780" s="11" t="str">
        <f xml:space="preserve"> IF(C4780="Totale",2,IF($G4780 &lt;&gt; "", IF(D4780 = "E",MATCH(G4780, 'Cond Compo'!D$16:D$18, 0), MATCH(G4780, 'Cond Compo'!C$16:C$19, 0)), ""))</f>
        <v/>
      </c>
      <c r="I4780" s="12" t="str">
        <f>IF($E4780 &lt;&gt; "", IF(E4780 = 0, "", VLOOKUP(E4780,'Cond Perturbation'!A:B,2,FALSE)),"")</f>
        <v/>
      </c>
      <c r="J4780" s="28"/>
      <c r="K4780" s="29" t="str">
        <f>IF($B4780 &lt;&gt; "", IF(C4780="Oui",IF(H4780=1,IF(E4780=0,Résultat!G$8,IF(J4780="No",Résultat!$G$8,Résultat!$G$7)),IF(H4780=2,IF(E4780=0,Résultat!G$9,IF(J4780="No",Résultat!$G$9,Résultat!$G$7)),Résultat!$G$7)),IF(C4780 = "Totale", IF(H4780=1,IF(E4780=0,Résultat!G$8,IF(J4780="No",Résultat!$G$9,Résultat!$G$7)),IF(H4780=2,IF(E4780=0,Résultat!G$9,IF(J4780="No",Résultat!$G$9,Résultat!$G$7)),Résultat!$G$7)),Résultat!$G$7)), "")</f>
        <v/>
      </c>
    </row>
    <row r="4781" spans="1:11" ht="20.100000000000001" customHeight="1">
      <c r="A4781" s="26"/>
      <c r="B4781" s="27"/>
      <c r="C4781" s="11" t="str">
        <f>IF($B4781 &lt;&gt; "",VLOOKUP(MID(B4781,3,5),'Recyclabilité Prod Matx'!C:F,2,FALSE), "")</f>
        <v/>
      </c>
      <c r="D4781" s="11" t="str">
        <f>IF($B4781 &lt;&gt; "",VLOOKUP(MID(B4781,3,5),'Recyclabilité Prod Matx'!C:F,3,FALSE),"")</f>
        <v/>
      </c>
      <c r="E4781" s="11" t="str">
        <f>IF($B4781 &lt;&gt; "",VLOOKUP(MID(B4781,3,5),'Recyclabilité Prod Matx'!C:F,4,FALSE), "")</f>
        <v/>
      </c>
      <c r="F4781" s="12" t="str">
        <f>IF($B4781 &lt;&gt; "", IF(C4781="Totale","",IF(D4781 = 0, "", VLOOKUP(D4781,'Cond Compo'!A:B,2,FALSE))),"")</f>
        <v/>
      </c>
      <c r="G4781" s="28"/>
      <c r="H4781" s="11" t="str">
        <f xml:space="preserve"> IF(C4781="Totale",2,IF($G4781 &lt;&gt; "", IF(D4781 = "E",MATCH(G4781, 'Cond Compo'!D$16:D$18, 0), MATCH(G4781, 'Cond Compo'!C$16:C$19, 0)), ""))</f>
        <v/>
      </c>
      <c r="I4781" s="12" t="str">
        <f>IF($E4781 &lt;&gt; "", IF(E4781 = 0, "", VLOOKUP(E4781,'Cond Perturbation'!A:B,2,FALSE)),"")</f>
        <v/>
      </c>
      <c r="J4781" s="28"/>
      <c r="K4781" s="29" t="str">
        <f>IF($B4781 &lt;&gt; "", IF(C4781="Oui",IF(H4781=1,IF(E4781=0,Résultat!G$8,IF(J4781="No",Résultat!$G$8,Résultat!$G$7)),IF(H4781=2,IF(E4781=0,Résultat!G$9,IF(J4781="No",Résultat!$G$9,Résultat!$G$7)),Résultat!$G$7)),IF(C4781 = "Totale", IF(H4781=1,IF(E4781=0,Résultat!G$8,IF(J4781="No",Résultat!$G$9,Résultat!$G$7)),IF(H4781=2,IF(E4781=0,Résultat!G$9,IF(J4781="No",Résultat!$G$9,Résultat!$G$7)),Résultat!$G$7)),Résultat!$G$7)), "")</f>
        <v/>
      </c>
    </row>
    <row r="4782" spans="1:11" ht="20.100000000000001" customHeight="1">
      <c r="A4782" s="26"/>
      <c r="B4782" s="27"/>
      <c r="C4782" s="11" t="str">
        <f>IF($B4782 &lt;&gt; "",VLOOKUP(MID(B4782,3,5),'Recyclabilité Prod Matx'!C:F,2,FALSE), "")</f>
        <v/>
      </c>
      <c r="D4782" s="11" t="str">
        <f>IF($B4782 &lt;&gt; "",VLOOKUP(MID(B4782,3,5),'Recyclabilité Prod Matx'!C:F,3,FALSE),"")</f>
        <v/>
      </c>
      <c r="E4782" s="11" t="str">
        <f>IF($B4782 &lt;&gt; "",VLOOKUP(MID(B4782,3,5),'Recyclabilité Prod Matx'!C:F,4,FALSE), "")</f>
        <v/>
      </c>
      <c r="F4782" s="12" t="str">
        <f>IF($B4782 &lt;&gt; "", IF(C4782="Totale","",IF(D4782 = 0, "", VLOOKUP(D4782,'Cond Compo'!A:B,2,FALSE))),"")</f>
        <v/>
      </c>
      <c r="G4782" s="28"/>
      <c r="H4782" s="11" t="str">
        <f xml:space="preserve"> IF(C4782="Totale",2,IF($G4782 &lt;&gt; "", IF(D4782 = "E",MATCH(G4782, 'Cond Compo'!D$16:D$18, 0), MATCH(G4782, 'Cond Compo'!C$16:C$19, 0)), ""))</f>
        <v/>
      </c>
      <c r="I4782" s="12" t="str">
        <f>IF($E4782 &lt;&gt; "", IF(E4782 = 0, "", VLOOKUP(E4782,'Cond Perturbation'!A:B,2,FALSE)),"")</f>
        <v/>
      </c>
      <c r="J4782" s="28"/>
      <c r="K4782" s="29" t="str">
        <f>IF($B4782 &lt;&gt; "", IF(C4782="Oui",IF(H4782=1,IF(E4782=0,Résultat!G$8,IF(J4782="No",Résultat!$G$8,Résultat!$G$7)),IF(H4782=2,IF(E4782=0,Résultat!G$9,IF(J4782="No",Résultat!$G$9,Résultat!$G$7)),Résultat!$G$7)),IF(C4782 = "Totale", IF(H4782=1,IF(E4782=0,Résultat!G$8,IF(J4782="No",Résultat!$G$9,Résultat!$G$7)),IF(H4782=2,IF(E4782=0,Résultat!G$9,IF(J4782="No",Résultat!$G$9,Résultat!$G$7)),Résultat!$G$7)),Résultat!$G$7)), "")</f>
        <v/>
      </c>
    </row>
    <row r="4783" spans="1:11" ht="20.100000000000001" customHeight="1">
      <c r="A4783" s="26"/>
      <c r="B4783" s="27"/>
      <c r="C4783" s="11" t="str">
        <f>IF($B4783 &lt;&gt; "",VLOOKUP(MID(B4783,3,5),'Recyclabilité Prod Matx'!C:F,2,FALSE), "")</f>
        <v/>
      </c>
      <c r="D4783" s="11" t="str">
        <f>IF($B4783 &lt;&gt; "",VLOOKUP(MID(B4783,3,5),'Recyclabilité Prod Matx'!C:F,3,FALSE),"")</f>
        <v/>
      </c>
      <c r="E4783" s="11" t="str">
        <f>IF($B4783 &lt;&gt; "",VLOOKUP(MID(B4783,3,5),'Recyclabilité Prod Matx'!C:F,4,FALSE), "")</f>
        <v/>
      </c>
      <c r="F4783" s="12" t="str">
        <f>IF($B4783 &lt;&gt; "", IF(C4783="Totale","",IF(D4783 = 0, "", VLOOKUP(D4783,'Cond Compo'!A:B,2,FALSE))),"")</f>
        <v/>
      </c>
      <c r="G4783" s="28"/>
      <c r="H4783" s="11" t="str">
        <f xml:space="preserve"> IF(C4783="Totale",2,IF($G4783 &lt;&gt; "", IF(D4783 = "E",MATCH(G4783, 'Cond Compo'!D$16:D$18, 0), MATCH(G4783, 'Cond Compo'!C$16:C$19, 0)), ""))</f>
        <v/>
      </c>
      <c r="I4783" s="12" t="str">
        <f>IF($E4783 &lt;&gt; "", IF(E4783 = 0, "", VLOOKUP(E4783,'Cond Perturbation'!A:B,2,FALSE)),"")</f>
        <v/>
      </c>
      <c r="J4783" s="28"/>
      <c r="K4783" s="29" t="str">
        <f>IF($B4783 &lt;&gt; "", IF(C4783="Oui",IF(H4783=1,IF(E4783=0,Résultat!G$8,IF(J4783="No",Résultat!$G$8,Résultat!$G$7)),IF(H4783=2,IF(E4783=0,Résultat!G$9,IF(J4783="No",Résultat!$G$9,Résultat!$G$7)),Résultat!$G$7)),IF(C4783 = "Totale", IF(H4783=1,IF(E4783=0,Résultat!G$8,IF(J4783="No",Résultat!$G$9,Résultat!$G$7)),IF(H4783=2,IF(E4783=0,Résultat!G$9,IF(J4783="No",Résultat!$G$9,Résultat!$G$7)),Résultat!$G$7)),Résultat!$G$7)), "")</f>
        <v/>
      </c>
    </row>
    <row r="4784" spans="1:11" ht="20.100000000000001" customHeight="1">
      <c r="A4784" s="26"/>
      <c r="B4784" s="27"/>
      <c r="C4784" s="11" t="str">
        <f>IF($B4784 &lt;&gt; "",VLOOKUP(MID(B4784,3,5),'Recyclabilité Prod Matx'!C:F,2,FALSE), "")</f>
        <v/>
      </c>
      <c r="D4784" s="11" t="str">
        <f>IF($B4784 &lt;&gt; "",VLOOKUP(MID(B4784,3,5),'Recyclabilité Prod Matx'!C:F,3,FALSE),"")</f>
        <v/>
      </c>
      <c r="E4784" s="11" t="str">
        <f>IF($B4784 &lt;&gt; "",VLOOKUP(MID(B4784,3,5),'Recyclabilité Prod Matx'!C:F,4,FALSE), "")</f>
        <v/>
      </c>
      <c r="F4784" s="12" t="str">
        <f>IF($B4784 &lt;&gt; "", IF(C4784="Totale","",IF(D4784 = 0, "", VLOOKUP(D4784,'Cond Compo'!A:B,2,FALSE))),"")</f>
        <v/>
      </c>
      <c r="G4784" s="28"/>
      <c r="H4784" s="11" t="str">
        <f xml:space="preserve"> IF(C4784="Totale",2,IF($G4784 &lt;&gt; "", IF(D4784 = "E",MATCH(G4784, 'Cond Compo'!D$16:D$18, 0), MATCH(G4784, 'Cond Compo'!C$16:C$19, 0)), ""))</f>
        <v/>
      </c>
      <c r="I4784" s="12" t="str">
        <f>IF($E4784 &lt;&gt; "", IF(E4784 = 0, "", VLOOKUP(E4784,'Cond Perturbation'!A:B,2,FALSE)),"")</f>
        <v/>
      </c>
      <c r="J4784" s="28"/>
      <c r="K4784" s="29" t="str">
        <f>IF($B4784 &lt;&gt; "", IF(C4784="Oui",IF(H4784=1,IF(E4784=0,Résultat!G$8,IF(J4784="No",Résultat!$G$8,Résultat!$G$7)),IF(H4784=2,IF(E4784=0,Résultat!G$9,IF(J4784="No",Résultat!$G$9,Résultat!$G$7)),Résultat!$G$7)),IF(C4784 = "Totale", IF(H4784=1,IF(E4784=0,Résultat!G$8,IF(J4784="No",Résultat!$G$9,Résultat!$G$7)),IF(H4784=2,IF(E4784=0,Résultat!G$9,IF(J4784="No",Résultat!$G$9,Résultat!$G$7)),Résultat!$G$7)),Résultat!$G$7)), "")</f>
        <v/>
      </c>
    </row>
    <row r="4785" spans="1:11" ht="20.100000000000001" customHeight="1">
      <c r="A4785" s="26"/>
      <c r="B4785" s="27"/>
      <c r="C4785" s="11" t="str">
        <f>IF($B4785 &lt;&gt; "",VLOOKUP(MID(B4785,3,5),'Recyclabilité Prod Matx'!C:F,2,FALSE), "")</f>
        <v/>
      </c>
      <c r="D4785" s="11" t="str">
        <f>IF($B4785 &lt;&gt; "",VLOOKUP(MID(B4785,3,5),'Recyclabilité Prod Matx'!C:F,3,FALSE),"")</f>
        <v/>
      </c>
      <c r="E4785" s="11" t="str">
        <f>IF($B4785 &lt;&gt; "",VLOOKUP(MID(B4785,3,5),'Recyclabilité Prod Matx'!C:F,4,FALSE), "")</f>
        <v/>
      </c>
      <c r="F4785" s="12" t="str">
        <f>IF($B4785 &lt;&gt; "", IF(C4785="Totale","",IF(D4785 = 0, "", VLOOKUP(D4785,'Cond Compo'!A:B,2,FALSE))),"")</f>
        <v/>
      </c>
      <c r="G4785" s="28"/>
      <c r="H4785" s="11" t="str">
        <f xml:space="preserve"> IF(C4785="Totale",2,IF($G4785 &lt;&gt; "", IF(D4785 = "E",MATCH(G4785, 'Cond Compo'!D$16:D$18, 0), MATCH(G4785, 'Cond Compo'!C$16:C$19, 0)), ""))</f>
        <v/>
      </c>
      <c r="I4785" s="12" t="str">
        <f>IF($E4785 &lt;&gt; "", IF(E4785 = 0, "", VLOOKUP(E4785,'Cond Perturbation'!A:B,2,FALSE)),"")</f>
        <v/>
      </c>
      <c r="J4785" s="28"/>
      <c r="K4785" s="29" t="str">
        <f>IF($B4785 &lt;&gt; "", IF(C4785="Oui",IF(H4785=1,IF(E4785=0,Résultat!G$8,IF(J4785="No",Résultat!$G$8,Résultat!$G$7)),IF(H4785=2,IF(E4785=0,Résultat!G$9,IF(J4785="No",Résultat!$G$9,Résultat!$G$7)),Résultat!$G$7)),IF(C4785 = "Totale", IF(H4785=1,IF(E4785=0,Résultat!G$8,IF(J4785="No",Résultat!$G$9,Résultat!$G$7)),IF(H4785=2,IF(E4785=0,Résultat!G$9,IF(J4785="No",Résultat!$G$9,Résultat!$G$7)),Résultat!$G$7)),Résultat!$G$7)), "")</f>
        <v/>
      </c>
    </row>
    <row r="4786" spans="1:11" ht="20.100000000000001" customHeight="1">
      <c r="A4786" s="26"/>
      <c r="B4786" s="27"/>
      <c r="C4786" s="11" t="str">
        <f>IF($B4786 &lt;&gt; "",VLOOKUP(MID(B4786,3,5),'Recyclabilité Prod Matx'!C:F,2,FALSE), "")</f>
        <v/>
      </c>
      <c r="D4786" s="11" t="str">
        <f>IF($B4786 &lt;&gt; "",VLOOKUP(MID(B4786,3,5),'Recyclabilité Prod Matx'!C:F,3,FALSE),"")</f>
        <v/>
      </c>
      <c r="E4786" s="11" t="str">
        <f>IF($B4786 &lt;&gt; "",VLOOKUP(MID(B4786,3,5),'Recyclabilité Prod Matx'!C:F,4,FALSE), "")</f>
        <v/>
      </c>
      <c r="F4786" s="12" t="str">
        <f>IF($B4786 &lt;&gt; "", IF(C4786="Totale","",IF(D4786 = 0, "", VLOOKUP(D4786,'Cond Compo'!A:B,2,FALSE))),"")</f>
        <v/>
      </c>
      <c r="G4786" s="28"/>
      <c r="H4786" s="11" t="str">
        <f xml:space="preserve"> IF(C4786="Totale",2,IF($G4786 &lt;&gt; "", IF(D4786 = "E",MATCH(G4786, 'Cond Compo'!D$16:D$18, 0), MATCH(G4786, 'Cond Compo'!C$16:C$19, 0)), ""))</f>
        <v/>
      </c>
      <c r="I4786" s="12" t="str">
        <f>IF($E4786 &lt;&gt; "", IF(E4786 = 0, "", VLOOKUP(E4786,'Cond Perturbation'!A:B,2,FALSE)),"")</f>
        <v/>
      </c>
      <c r="J4786" s="28"/>
      <c r="K4786" s="29" t="str">
        <f>IF($B4786 &lt;&gt; "", IF(C4786="Oui",IF(H4786=1,IF(E4786=0,Résultat!G$8,IF(J4786="No",Résultat!$G$8,Résultat!$G$7)),IF(H4786=2,IF(E4786=0,Résultat!G$9,IF(J4786="No",Résultat!$G$9,Résultat!$G$7)),Résultat!$G$7)),IF(C4786 = "Totale", IF(H4786=1,IF(E4786=0,Résultat!G$8,IF(J4786="No",Résultat!$G$9,Résultat!$G$7)),IF(H4786=2,IF(E4786=0,Résultat!G$9,IF(J4786="No",Résultat!$G$9,Résultat!$G$7)),Résultat!$G$7)),Résultat!$G$7)), "")</f>
        <v/>
      </c>
    </row>
    <row r="4787" spans="1:11" ht="20.100000000000001" customHeight="1">
      <c r="A4787" s="26"/>
      <c r="B4787" s="27"/>
      <c r="C4787" s="11" t="str">
        <f>IF($B4787 &lt;&gt; "",VLOOKUP(MID(B4787,3,5),'Recyclabilité Prod Matx'!C:F,2,FALSE), "")</f>
        <v/>
      </c>
      <c r="D4787" s="11" t="str">
        <f>IF($B4787 &lt;&gt; "",VLOOKUP(MID(B4787,3,5),'Recyclabilité Prod Matx'!C:F,3,FALSE),"")</f>
        <v/>
      </c>
      <c r="E4787" s="11" t="str">
        <f>IF($B4787 &lt;&gt; "",VLOOKUP(MID(B4787,3,5),'Recyclabilité Prod Matx'!C:F,4,FALSE), "")</f>
        <v/>
      </c>
      <c r="F4787" s="12" t="str">
        <f>IF($B4787 &lt;&gt; "", IF(C4787="Totale","",IF(D4787 = 0, "", VLOOKUP(D4787,'Cond Compo'!A:B,2,FALSE))),"")</f>
        <v/>
      </c>
      <c r="G4787" s="28"/>
      <c r="H4787" s="11" t="str">
        <f xml:space="preserve"> IF(C4787="Totale",2,IF($G4787 &lt;&gt; "", IF(D4787 = "E",MATCH(G4787, 'Cond Compo'!D$16:D$18, 0), MATCH(G4787, 'Cond Compo'!C$16:C$19, 0)), ""))</f>
        <v/>
      </c>
      <c r="I4787" s="12" t="str">
        <f>IF($E4787 &lt;&gt; "", IF(E4787 = 0, "", VLOOKUP(E4787,'Cond Perturbation'!A:B,2,FALSE)),"")</f>
        <v/>
      </c>
      <c r="J4787" s="28"/>
      <c r="K4787" s="29" t="str">
        <f>IF($B4787 &lt;&gt; "", IF(C4787="Oui",IF(H4787=1,IF(E4787=0,Résultat!G$8,IF(J4787="No",Résultat!$G$8,Résultat!$G$7)),IF(H4787=2,IF(E4787=0,Résultat!G$9,IF(J4787="No",Résultat!$G$9,Résultat!$G$7)),Résultat!$G$7)),IF(C4787 = "Totale", IF(H4787=1,IF(E4787=0,Résultat!G$8,IF(J4787="No",Résultat!$G$9,Résultat!$G$7)),IF(H4787=2,IF(E4787=0,Résultat!G$9,IF(J4787="No",Résultat!$G$9,Résultat!$G$7)),Résultat!$G$7)),Résultat!$G$7)), "")</f>
        <v/>
      </c>
    </row>
    <row r="4788" spans="1:11" ht="20.100000000000001" customHeight="1">
      <c r="A4788" s="26"/>
      <c r="B4788" s="27"/>
      <c r="C4788" s="11" t="str">
        <f>IF($B4788 &lt;&gt; "",VLOOKUP(MID(B4788,3,5),'Recyclabilité Prod Matx'!C:F,2,FALSE), "")</f>
        <v/>
      </c>
      <c r="D4788" s="11" t="str">
        <f>IF($B4788 &lt;&gt; "",VLOOKUP(MID(B4788,3,5),'Recyclabilité Prod Matx'!C:F,3,FALSE),"")</f>
        <v/>
      </c>
      <c r="E4788" s="11" t="str">
        <f>IF($B4788 &lt;&gt; "",VLOOKUP(MID(B4788,3,5),'Recyclabilité Prod Matx'!C:F,4,FALSE), "")</f>
        <v/>
      </c>
      <c r="F4788" s="12" t="str">
        <f>IF($B4788 &lt;&gt; "", IF(C4788="Totale","",IF(D4788 = 0, "", VLOOKUP(D4788,'Cond Compo'!A:B,2,FALSE))),"")</f>
        <v/>
      </c>
      <c r="G4788" s="28"/>
      <c r="H4788" s="11" t="str">
        <f xml:space="preserve"> IF(C4788="Totale",2,IF($G4788 &lt;&gt; "", IF(D4788 = "E",MATCH(G4788, 'Cond Compo'!D$16:D$18, 0), MATCH(G4788, 'Cond Compo'!C$16:C$19, 0)), ""))</f>
        <v/>
      </c>
      <c r="I4788" s="12" t="str">
        <f>IF($E4788 &lt;&gt; "", IF(E4788 = 0, "", VLOOKUP(E4788,'Cond Perturbation'!A:B,2,FALSE)),"")</f>
        <v/>
      </c>
      <c r="J4788" s="28"/>
      <c r="K4788" s="29" t="str">
        <f>IF($B4788 &lt;&gt; "", IF(C4788="Oui",IF(H4788=1,IF(E4788=0,Résultat!G$8,IF(J4788="No",Résultat!$G$8,Résultat!$G$7)),IF(H4788=2,IF(E4788=0,Résultat!G$9,IF(J4788="No",Résultat!$G$9,Résultat!$G$7)),Résultat!$G$7)),IF(C4788 = "Totale", IF(H4788=1,IF(E4788=0,Résultat!G$8,IF(J4788="No",Résultat!$G$9,Résultat!$G$7)),IF(H4788=2,IF(E4788=0,Résultat!G$9,IF(J4788="No",Résultat!$G$9,Résultat!$G$7)),Résultat!$G$7)),Résultat!$G$7)), "")</f>
        <v/>
      </c>
    </row>
    <row r="4789" spans="1:11" ht="20.100000000000001" customHeight="1">
      <c r="A4789" s="26"/>
      <c r="B4789" s="27"/>
      <c r="C4789" s="11" t="str">
        <f>IF($B4789 &lt;&gt; "",VLOOKUP(MID(B4789,3,5),'Recyclabilité Prod Matx'!C:F,2,FALSE), "")</f>
        <v/>
      </c>
      <c r="D4789" s="11" t="str">
        <f>IF($B4789 &lt;&gt; "",VLOOKUP(MID(B4789,3,5),'Recyclabilité Prod Matx'!C:F,3,FALSE),"")</f>
        <v/>
      </c>
      <c r="E4789" s="11" t="str">
        <f>IF($B4789 &lt;&gt; "",VLOOKUP(MID(B4789,3,5),'Recyclabilité Prod Matx'!C:F,4,FALSE), "")</f>
        <v/>
      </c>
      <c r="F4789" s="12" t="str">
        <f>IF($B4789 &lt;&gt; "", IF(C4789="Totale","",IF(D4789 = 0, "", VLOOKUP(D4789,'Cond Compo'!A:B,2,FALSE))),"")</f>
        <v/>
      </c>
      <c r="G4789" s="28"/>
      <c r="H4789" s="11" t="str">
        <f xml:space="preserve"> IF(C4789="Totale",2,IF($G4789 &lt;&gt; "", IF(D4789 = "E",MATCH(G4789, 'Cond Compo'!D$16:D$18, 0), MATCH(G4789, 'Cond Compo'!C$16:C$19, 0)), ""))</f>
        <v/>
      </c>
      <c r="I4789" s="12" t="str">
        <f>IF($E4789 &lt;&gt; "", IF(E4789 = 0, "", VLOOKUP(E4789,'Cond Perturbation'!A:B,2,FALSE)),"")</f>
        <v/>
      </c>
      <c r="J4789" s="28"/>
      <c r="K4789" s="29" t="str">
        <f>IF($B4789 &lt;&gt; "", IF(C4789="Oui",IF(H4789=1,IF(E4789=0,Résultat!G$8,IF(J4789="No",Résultat!$G$8,Résultat!$G$7)),IF(H4789=2,IF(E4789=0,Résultat!G$9,IF(J4789="No",Résultat!$G$9,Résultat!$G$7)),Résultat!$G$7)),IF(C4789 = "Totale", IF(H4789=1,IF(E4789=0,Résultat!G$8,IF(J4789="No",Résultat!$G$9,Résultat!$G$7)),IF(H4789=2,IF(E4789=0,Résultat!G$9,IF(J4789="No",Résultat!$G$9,Résultat!$G$7)),Résultat!$G$7)),Résultat!$G$7)), "")</f>
        <v/>
      </c>
    </row>
    <row r="4790" spans="1:11" ht="20.100000000000001" customHeight="1">
      <c r="A4790" s="26"/>
      <c r="B4790" s="27"/>
      <c r="C4790" s="11" t="str">
        <f>IF($B4790 &lt;&gt; "",VLOOKUP(MID(B4790,3,5),'Recyclabilité Prod Matx'!C:F,2,FALSE), "")</f>
        <v/>
      </c>
      <c r="D4790" s="11" t="str">
        <f>IF($B4790 &lt;&gt; "",VLOOKUP(MID(B4790,3,5),'Recyclabilité Prod Matx'!C:F,3,FALSE),"")</f>
        <v/>
      </c>
      <c r="E4790" s="11" t="str">
        <f>IF($B4790 &lt;&gt; "",VLOOKUP(MID(B4790,3,5),'Recyclabilité Prod Matx'!C:F,4,FALSE), "")</f>
        <v/>
      </c>
      <c r="F4790" s="12" t="str">
        <f>IF($B4790 &lt;&gt; "", IF(C4790="Totale","",IF(D4790 = 0, "", VLOOKUP(D4790,'Cond Compo'!A:B,2,FALSE))),"")</f>
        <v/>
      </c>
      <c r="G4790" s="28"/>
      <c r="H4790" s="11" t="str">
        <f xml:space="preserve"> IF(C4790="Totale",2,IF($G4790 &lt;&gt; "", IF(D4790 = "E",MATCH(G4790, 'Cond Compo'!D$16:D$18, 0), MATCH(G4790, 'Cond Compo'!C$16:C$19, 0)), ""))</f>
        <v/>
      </c>
      <c r="I4790" s="12" t="str">
        <f>IF($E4790 &lt;&gt; "", IF(E4790 = 0, "", VLOOKUP(E4790,'Cond Perturbation'!A:B,2,FALSE)),"")</f>
        <v/>
      </c>
      <c r="J4790" s="28"/>
      <c r="K4790" s="29" t="str">
        <f>IF($B4790 &lt;&gt; "", IF(C4790="Oui",IF(H4790=1,IF(E4790=0,Résultat!G$8,IF(J4790="No",Résultat!$G$8,Résultat!$G$7)),IF(H4790=2,IF(E4790=0,Résultat!G$9,IF(J4790="No",Résultat!$G$9,Résultat!$G$7)),Résultat!$G$7)),IF(C4790 = "Totale", IF(H4790=1,IF(E4790=0,Résultat!G$8,IF(J4790="No",Résultat!$G$9,Résultat!$G$7)),IF(H4790=2,IF(E4790=0,Résultat!G$9,IF(J4790="No",Résultat!$G$9,Résultat!$G$7)),Résultat!$G$7)),Résultat!$G$7)), "")</f>
        <v/>
      </c>
    </row>
    <row r="4791" spans="1:11" ht="20.100000000000001" customHeight="1">
      <c r="A4791" s="26"/>
      <c r="B4791" s="27"/>
      <c r="C4791" s="11" t="str">
        <f>IF($B4791 &lt;&gt; "",VLOOKUP(MID(B4791,3,5),'Recyclabilité Prod Matx'!C:F,2,FALSE), "")</f>
        <v/>
      </c>
      <c r="D4791" s="11" t="str">
        <f>IF($B4791 &lt;&gt; "",VLOOKUP(MID(B4791,3,5),'Recyclabilité Prod Matx'!C:F,3,FALSE),"")</f>
        <v/>
      </c>
      <c r="E4791" s="11" t="str">
        <f>IF($B4791 &lt;&gt; "",VLOOKUP(MID(B4791,3,5),'Recyclabilité Prod Matx'!C:F,4,FALSE), "")</f>
        <v/>
      </c>
      <c r="F4791" s="12" t="str">
        <f>IF($B4791 &lt;&gt; "", IF(C4791="Totale","",IF(D4791 = 0, "", VLOOKUP(D4791,'Cond Compo'!A:B,2,FALSE))),"")</f>
        <v/>
      </c>
      <c r="G4791" s="28"/>
      <c r="H4791" s="11" t="str">
        <f xml:space="preserve"> IF(C4791="Totale",2,IF($G4791 &lt;&gt; "", IF(D4791 = "E",MATCH(G4791, 'Cond Compo'!D$16:D$18, 0), MATCH(G4791, 'Cond Compo'!C$16:C$19, 0)), ""))</f>
        <v/>
      </c>
      <c r="I4791" s="12" t="str">
        <f>IF($E4791 &lt;&gt; "", IF(E4791 = 0, "", VLOOKUP(E4791,'Cond Perturbation'!A:B,2,FALSE)),"")</f>
        <v/>
      </c>
      <c r="J4791" s="28"/>
      <c r="K4791" s="29" t="str">
        <f>IF($B4791 &lt;&gt; "", IF(C4791="Oui",IF(H4791=1,IF(E4791=0,Résultat!G$8,IF(J4791="No",Résultat!$G$8,Résultat!$G$7)),IF(H4791=2,IF(E4791=0,Résultat!G$9,IF(J4791="No",Résultat!$G$9,Résultat!$G$7)),Résultat!$G$7)),IF(C4791 = "Totale", IF(H4791=1,IF(E4791=0,Résultat!G$8,IF(J4791="No",Résultat!$G$9,Résultat!$G$7)),IF(H4791=2,IF(E4791=0,Résultat!G$9,IF(J4791="No",Résultat!$G$9,Résultat!$G$7)),Résultat!$G$7)),Résultat!$G$7)), "")</f>
        <v/>
      </c>
    </row>
    <row r="4792" spans="1:11" ht="20.100000000000001" customHeight="1">
      <c r="A4792" s="26"/>
      <c r="B4792" s="27"/>
      <c r="C4792" s="11" t="str">
        <f>IF($B4792 &lt;&gt; "",VLOOKUP(MID(B4792,3,5),'Recyclabilité Prod Matx'!C:F,2,FALSE), "")</f>
        <v/>
      </c>
      <c r="D4792" s="11" t="str">
        <f>IF($B4792 &lt;&gt; "",VLOOKUP(MID(B4792,3,5),'Recyclabilité Prod Matx'!C:F,3,FALSE),"")</f>
        <v/>
      </c>
      <c r="E4792" s="11" t="str">
        <f>IF($B4792 &lt;&gt; "",VLOOKUP(MID(B4792,3,5),'Recyclabilité Prod Matx'!C:F,4,FALSE), "")</f>
        <v/>
      </c>
      <c r="F4792" s="12" t="str">
        <f>IF($B4792 &lt;&gt; "", IF(C4792="Totale","",IF(D4792 = 0, "", VLOOKUP(D4792,'Cond Compo'!A:B,2,FALSE))),"")</f>
        <v/>
      </c>
      <c r="G4792" s="28"/>
      <c r="H4792" s="11" t="str">
        <f xml:space="preserve"> IF(C4792="Totale",2,IF($G4792 &lt;&gt; "", IF(D4792 = "E",MATCH(G4792, 'Cond Compo'!D$16:D$18, 0), MATCH(G4792, 'Cond Compo'!C$16:C$19, 0)), ""))</f>
        <v/>
      </c>
      <c r="I4792" s="12" t="str">
        <f>IF($E4792 &lt;&gt; "", IF(E4792 = 0, "", VLOOKUP(E4792,'Cond Perturbation'!A:B,2,FALSE)),"")</f>
        <v/>
      </c>
      <c r="J4792" s="28"/>
      <c r="K4792" s="29" t="str">
        <f>IF($B4792 &lt;&gt; "", IF(C4792="Oui",IF(H4792=1,IF(E4792=0,Résultat!G$8,IF(J4792="No",Résultat!$G$8,Résultat!$G$7)),IF(H4792=2,IF(E4792=0,Résultat!G$9,IF(J4792="No",Résultat!$G$9,Résultat!$G$7)),Résultat!$G$7)),IF(C4792 = "Totale", IF(H4792=1,IF(E4792=0,Résultat!G$8,IF(J4792="No",Résultat!$G$9,Résultat!$G$7)),IF(H4792=2,IF(E4792=0,Résultat!G$9,IF(J4792="No",Résultat!$G$9,Résultat!$G$7)),Résultat!$G$7)),Résultat!$G$7)), "")</f>
        <v/>
      </c>
    </row>
    <row r="4793" spans="1:11" ht="20.100000000000001" customHeight="1">
      <c r="A4793" s="26"/>
      <c r="B4793" s="27"/>
      <c r="C4793" s="11" t="str">
        <f>IF($B4793 &lt;&gt; "",VLOOKUP(MID(B4793,3,5),'Recyclabilité Prod Matx'!C:F,2,FALSE), "")</f>
        <v/>
      </c>
      <c r="D4793" s="11" t="str">
        <f>IF($B4793 &lt;&gt; "",VLOOKUP(MID(B4793,3,5),'Recyclabilité Prod Matx'!C:F,3,FALSE),"")</f>
        <v/>
      </c>
      <c r="E4793" s="11" t="str">
        <f>IF($B4793 &lt;&gt; "",VLOOKUP(MID(B4793,3,5),'Recyclabilité Prod Matx'!C:F,4,FALSE), "")</f>
        <v/>
      </c>
      <c r="F4793" s="12" t="str">
        <f>IF($B4793 &lt;&gt; "", IF(C4793="Totale","",IF(D4793 = 0, "", VLOOKUP(D4793,'Cond Compo'!A:B,2,FALSE))),"")</f>
        <v/>
      </c>
      <c r="G4793" s="28"/>
      <c r="H4793" s="11" t="str">
        <f xml:space="preserve"> IF(C4793="Totale",2,IF($G4793 &lt;&gt; "", IF(D4793 = "E",MATCH(G4793, 'Cond Compo'!D$16:D$18, 0), MATCH(G4793, 'Cond Compo'!C$16:C$19, 0)), ""))</f>
        <v/>
      </c>
      <c r="I4793" s="12" t="str">
        <f>IF($E4793 &lt;&gt; "", IF(E4793 = 0, "", VLOOKUP(E4793,'Cond Perturbation'!A:B,2,FALSE)),"")</f>
        <v/>
      </c>
      <c r="J4793" s="28"/>
      <c r="K4793" s="29" t="str">
        <f>IF($B4793 &lt;&gt; "", IF(C4793="Oui",IF(H4793=1,IF(E4793=0,Résultat!G$8,IF(J4793="No",Résultat!$G$8,Résultat!$G$7)),IF(H4793=2,IF(E4793=0,Résultat!G$9,IF(J4793="No",Résultat!$G$9,Résultat!$G$7)),Résultat!$G$7)),IF(C4793 = "Totale", IF(H4793=1,IF(E4793=0,Résultat!G$8,IF(J4793="No",Résultat!$G$9,Résultat!$G$7)),IF(H4793=2,IF(E4793=0,Résultat!G$9,IF(J4793="No",Résultat!$G$9,Résultat!$G$7)),Résultat!$G$7)),Résultat!$G$7)), "")</f>
        <v/>
      </c>
    </row>
    <row r="4794" spans="1:11" ht="20.100000000000001" customHeight="1">
      <c r="A4794" s="26"/>
      <c r="B4794" s="27"/>
      <c r="C4794" s="11" t="str">
        <f>IF($B4794 &lt;&gt; "",VLOOKUP(MID(B4794,3,5),'Recyclabilité Prod Matx'!C:F,2,FALSE), "")</f>
        <v/>
      </c>
      <c r="D4794" s="11" t="str">
        <f>IF($B4794 &lt;&gt; "",VLOOKUP(MID(B4794,3,5),'Recyclabilité Prod Matx'!C:F,3,FALSE),"")</f>
        <v/>
      </c>
      <c r="E4794" s="11" t="str">
        <f>IF($B4794 &lt;&gt; "",VLOOKUP(MID(B4794,3,5),'Recyclabilité Prod Matx'!C:F,4,FALSE), "")</f>
        <v/>
      </c>
      <c r="F4794" s="12" t="str">
        <f>IF($B4794 &lt;&gt; "", IF(C4794="Totale","",IF(D4794 = 0, "", VLOOKUP(D4794,'Cond Compo'!A:B,2,FALSE))),"")</f>
        <v/>
      </c>
      <c r="G4794" s="28"/>
      <c r="H4794" s="11" t="str">
        <f xml:space="preserve"> IF(C4794="Totale",2,IF($G4794 &lt;&gt; "", IF(D4794 = "E",MATCH(G4794, 'Cond Compo'!D$16:D$18, 0), MATCH(G4794, 'Cond Compo'!C$16:C$19, 0)), ""))</f>
        <v/>
      </c>
      <c r="I4794" s="12" t="str">
        <f>IF($E4794 &lt;&gt; "", IF(E4794 = 0, "", VLOOKUP(E4794,'Cond Perturbation'!A:B,2,FALSE)),"")</f>
        <v/>
      </c>
      <c r="J4794" s="28"/>
      <c r="K4794" s="29" t="str">
        <f>IF($B4794 &lt;&gt; "", IF(C4794="Oui",IF(H4794=1,IF(E4794=0,Résultat!G$8,IF(J4794="No",Résultat!$G$8,Résultat!$G$7)),IF(H4794=2,IF(E4794=0,Résultat!G$9,IF(J4794="No",Résultat!$G$9,Résultat!$G$7)),Résultat!$G$7)),IF(C4794 = "Totale", IF(H4794=1,IF(E4794=0,Résultat!G$8,IF(J4794="No",Résultat!$G$9,Résultat!$G$7)),IF(H4794=2,IF(E4794=0,Résultat!G$9,IF(J4794="No",Résultat!$G$9,Résultat!$G$7)),Résultat!$G$7)),Résultat!$G$7)), "")</f>
        <v/>
      </c>
    </row>
    <row r="4795" spans="1:11" ht="20.100000000000001" customHeight="1">
      <c r="A4795" s="26"/>
      <c r="B4795" s="27"/>
      <c r="C4795" s="11" t="str">
        <f>IF($B4795 &lt;&gt; "",VLOOKUP(MID(B4795,3,5),'Recyclabilité Prod Matx'!C:F,2,FALSE), "")</f>
        <v/>
      </c>
      <c r="D4795" s="11" t="str">
        <f>IF($B4795 &lt;&gt; "",VLOOKUP(MID(B4795,3,5),'Recyclabilité Prod Matx'!C:F,3,FALSE),"")</f>
        <v/>
      </c>
      <c r="E4795" s="11" t="str">
        <f>IF($B4795 &lt;&gt; "",VLOOKUP(MID(B4795,3,5),'Recyclabilité Prod Matx'!C:F,4,FALSE), "")</f>
        <v/>
      </c>
      <c r="F4795" s="12" t="str">
        <f>IF($B4795 &lt;&gt; "", IF(C4795="Totale","",IF(D4795 = 0, "", VLOOKUP(D4795,'Cond Compo'!A:B,2,FALSE))),"")</f>
        <v/>
      </c>
      <c r="G4795" s="28"/>
      <c r="H4795" s="11" t="str">
        <f xml:space="preserve"> IF(C4795="Totale",2,IF($G4795 &lt;&gt; "", IF(D4795 = "E",MATCH(G4795, 'Cond Compo'!D$16:D$18, 0), MATCH(G4795, 'Cond Compo'!C$16:C$19, 0)), ""))</f>
        <v/>
      </c>
      <c r="I4795" s="12" t="str">
        <f>IF($E4795 &lt;&gt; "", IF(E4795 = 0, "", VLOOKUP(E4795,'Cond Perturbation'!A:B,2,FALSE)),"")</f>
        <v/>
      </c>
      <c r="J4795" s="28"/>
      <c r="K4795" s="29" t="str">
        <f>IF($B4795 &lt;&gt; "", IF(C4795="Oui",IF(H4795=1,IF(E4795=0,Résultat!G$8,IF(J4795="No",Résultat!$G$8,Résultat!$G$7)),IF(H4795=2,IF(E4795=0,Résultat!G$9,IF(J4795="No",Résultat!$G$9,Résultat!$G$7)),Résultat!$G$7)),IF(C4795 = "Totale", IF(H4795=1,IF(E4795=0,Résultat!G$8,IF(J4795="No",Résultat!$G$9,Résultat!$G$7)),IF(H4795=2,IF(E4795=0,Résultat!G$9,IF(J4795="No",Résultat!$G$9,Résultat!$G$7)),Résultat!$G$7)),Résultat!$G$7)), "")</f>
        <v/>
      </c>
    </row>
    <row r="4796" spans="1:11" ht="20.100000000000001" customHeight="1">
      <c r="A4796" s="26"/>
      <c r="B4796" s="27"/>
      <c r="C4796" s="11" t="str">
        <f>IF($B4796 &lt;&gt; "",VLOOKUP(MID(B4796,3,5),'Recyclabilité Prod Matx'!C:F,2,FALSE), "")</f>
        <v/>
      </c>
      <c r="D4796" s="11" t="str">
        <f>IF($B4796 &lt;&gt; "",VLOOKUP(MID(B4796,3,5),'Recyclabilité Prod Matx'!C:F,3,FALSE),"")</f>
        <v/>
      </c>
      <c r="E4796" s="11" t="str">
        <f>IF($B4796 &lt;&gt; "",VLOOKUP(MID(B4796,3,5),'Recyclabilité Prod Matx'!C:F,4,FALSE), "")</f>
        <v/>
      </c>
      <c r="F4796" s="12" t="str">
        <f>IF($B4796 &lt;&gt; "", IF(C4796="Totale","",IF(D4796 = 0, "", VLOOKUP(D4796,'Cond Compo'!A:B,2,FALSE))),"")</f>
        <v/>
      </c>
      <c r="G4796" s="28"/>
      <c r="H4796" s="11" t="str">
        <f xml:space="preserve"> IF(C4796="Totale",2,IF($G4796 &lt;&gt; "", IF(D4796 = "E",MATCH(G4796, 'Cond Compo'!D$16:D$18, 0), MATCH(G4796, 'Cond Compo'!C$16:C$19, 0)), ""))</f>
        <v/>
      </c>
      <c r="I4796" s="12" t="str">
        <f>IF($E4796 &lt;&gt; "", IF(E4796 = 0, "", VLOOKUP(E4796,'Cond Perturbation'!A:B,2,FALSE)),"")</f>
        <v/>
      </c>
      <c r="J4796" s="28"/>
      <c r="K4796" s="29" t="str">
        <f>IF($B4796 &lt;&gt; "", IF(C4796="Oui",IF(H4796=1,IF(E4796=0,Résultat!G$8,IF(J4796="No",Résultat!$G$8,Résultat!$G$7)),IF(H4796=2,IF(E4796=0,Résultat!G$9,IF(J4796="No",Résultat!$G$9,Résultat!$G$7)),Résultat!$G$7)),IF(C4796 = "Totale", IF(H4796=1,IF(E4796=0,Résultat!G$8,IF(J4796="No",Résultat!$G$9,Résultat!$G$7)),IF(H4796=2,IF(E4796=0,Résultat!G$9,IF(J4796="No",Résultat!$G$9,Résultat!$G$7)),Résultat!$G$7)),Résultat!$G$7)), "")</f>
        <v/>
      </c>
    </row>
    <row r="4797" spans="1:11" ht="20.100000000000001" customHeight="1">
      <c r="A4797" s="26"/>
      <c r="B4797" s="27"/>
      <c r="C4797" s="11" t="str">
        <f>IF($B4797 &lt;&gt; "",VLOOKUP(MID(B4797,3,5),'Recyclabilité Prod Matx'!C:F,2,FALSE), "")</f>
        <v/>
      </c>
      <c r="D4797" s="11" t="str">
        <f>IF($B4797 &lt;&gt; "",VLOOKUP(MID(B4797,3,5),'Recyclabilité Prod Matx'!C:F,3,FALSE),"")</f>
        <v/>
      </c>
      <c r="E4797" s="11" t="str">
        <f>IF($B4797 &lt;&gt; "",VLOOKUP(MID(B4797,3,5),'Recyclabilité Prod Matx'!C:F,4,FALSE), "")</f>
        <v/>
      </c>
      <c r="F4797" s="12" t="str">
        <f>IF($B4797 &lt;&gt; "", IF(C4797="Totale","",IF(D4797 = 0, "", VLOOKUP(D4797,'Cond Compo'!A:B,2,FALSE))),"")</f>
        <v/>
      </c>
      <c r="G4797" s="28"/>
      <c r="H4797" s="11" t="str">
        <f xml:space="preserve"> IF(C4797="Totale",2,IF($G4797 &lt;&gt; "", IF(D4797 = "E",MATCH(G4797, 'Cond Compo'!D$16:D$18, 0), MATCH(G4797, 'Cond Compo'!C$16:C$19, 0)), ""))</f>
        <v/>
      </c>
      <c r="I4797" s="12" t="str">
        <f>IF($E4797 &lt;&gt; "", IF(E4797 = 0, "", VLOOKUP(E4797,'Cond Perturbation'!A:B,2,FALSE)),"")</f>
        <v/>
      </c>
      <c r="J4797" s="28"/>
      <c r="K4797" s="29" t="str">
        <f>IF($B4797 &lt;&gt; "", IF(C4797="Oui",IF(H4797=1,IF(E4797=0,Résultat!G$8,IF(J4797="No",Résultat!$G$8,Résultat!$G$7)),IF(H4797=2,IF(E4797=0,Résultat!G$9,IF(J4797="No",Résultat!$G$9,Résultat!$G$7)),Résultat!$G$7)),IF(C4797 = "Totale", IF(H4797=1,IF(E4797=0,Résultat!G$8,IF(J4797="No",Résultat!$G$9,Résultat!$G$7)),IF(H4797=2,IF(E4797=0,Résultat!G$9,IF(J4797="No",Résultat!$G$9,Résultat!$G$7)),Résultat!$G$7)),Résultat!$G$7)), "")</f>
        <v/>
      </c>
    </row>
    <row r="4798" spans="1:11" ht="20.100000000000001" customHeight="1">
      <c r="A4798" s="26"/>
      <c r="B4798" s="27"/>
      <c r="C4798" s="11" t="str">
        <f>IF($B4798 &lt;&gt; "",VLOOKUP(MID(B4798,3,5),'Recyclabilité Prod Matx'!C:F,2,FALSE), "")</f>
        <v/>
      </c>
      <c r="D4798" s="11" t="str">
        <f>IF($B4798 &lt;&gt; "",VLOOKUP(MID(B4798,3,5),'Recyclabilité Prod Matx'!C:F,3,FALSE),"")</f>
        <v/>
      </c>
      <c r="E4798" s="11" t="str">
        <f>IF($B4798 &lt;&gt; "",VLOOKUP(MID(B4798,3,5),'Recyclabilité Prod Matx'!C:F,4,FALSE), "")</f>
        <v/>
      </c>
      <c r="F4798" s="12" t="str">
        <f>IF($B4798 &lt;&gt; "", IF(C4798="Totale","",IF(D4798 = 0, "", VLOOKUP(D4798,'Cond Compo'!A:B,2,FALSE))),"")</f>
        <v/>
      </c>
      <c r="G4798" s="28"/>
      <c r="H4798" s="11" t="str">
        <f xml:space="preserve"> IF(C4798="Totale",2,IF($G4798 &lt;&gt; "", IF(D4798 = "E",MATCH(G4798, 'Cond Compo'!D$16:D$18, 0), MATCH(G4798, 'Cond Compo'!C$16:C$19, 0)), ""))</f>
        <v/>
      </c>
      <c r="I4798" s="12" t="str">
        <f>IF($E4798 &lt;&gt; "", IF(E4798 = 0, "", VLOOKUP(E4798,'Cond Perturbation'!A:B,2,FALSE)),"")</f>
        <v/>
      </c>
      <c r="J4798" s="28"/>
      <c r="K4798" s="29" t="str">
        <f>IF($B4798 &lt;&gt; "", IF(C4798="Oui",IF(H4798=1,IF(E4798=0,Résultat!G$8,IF(J4798="No",Résultat!$G$8,Résultat!$G$7)),IF(H4798=2,IF(E4798=0,Résultat!G$9,IF(J4798="No",Résultat!$G$9,Résultat!$G$7)),Résultat!$G$7)),IF(C4798 = "Totale", IF(H4798=1,IF(E4798=0,Résultat!G$8,IF(J4798="No",Résultat!$G$9,Résultat!$G$7)),IF(H4798=2,IF(E4798=0,Résultat!G$9,IF(J4798="No",Résultat!$G$9,Résultat!$G$7)),Résultat!$G$7)),Résultat!$G$7)), "")</f>
        <v/>
      </c>
    </row>
    <row r="4799" spans="1:11" ht="20.100000000000001" customHeight="1">
      <c r="A4799" s="26"/>
      <c r="B4799" s="27"/>
      <c r="C4799" s="11" t="str">
        <f>IF($B4799 &lt;&gt; "",VLOOKUP(MID(B4799,3,5),'Recyclabilité Prod Matx'!C:F,2,FALSE), "")</f>
        <v/>
      </c>
      <c r="D4799" s="11" t="str">
        <f>IF($B4799 &lt;&gt; "",VLOOKUP(MID(B4799,3,5),'Recyclabilité Prod Matx'!C:F,3,FALSE),"")</f>
        <v/>
      </c>
      <c r="E4799" s="11" t="str">
        <f>IF($B4799 &lt;&gt; "",VLOOKUP(MID(B4799,3,5),'Recyclabilité Prod Matx'!C:F,4,FALSE), "")</f>
        <v/>
      </c>
      <c r="F4799" s="12" t="str">
        <f>IF($B4799 &lt;&gt; "", IF(C4799="Totale","",IF(D4799 = 0, "", VLOOKUP(D4799,'Cond Compo'!A:B,2,FALSE))),"")</f>
        <v/>
      </c>
      <c r="G4799" s="28"/>
      <c r="H4799" s="11" t="str">
        <f xml:space="preserve"> IF(C4799="Totale",2,IF($G4799 &lt;&gt; "", IF(D4799 = "E",MATCH(G4799, 'Cond Compo'!D$16:D$18, 0), MATCH(G4799, 'Cond Compo'!C$16:C$19, 0)), ""))</f>
        <v/>
      </c>
      <c r="I4799" s="12" t="str">
        <f>IF($E4799 &lt;&gt; "", IF(E4799 = 0, "", VLOOKUP(E4799,'Cond Perturbation'!A:B,2,FALSE)),"")</f>
        <v/>
      </c>
      <c r="J4799" s="28"/>
      <c r="K4799" s="29" t="str">
        <f>IF($B4799 &lt;&gt; "", IF(C4799="Oui",IF(H4799=1,IF(E4799=0,Résultat!G$8,IF(J4799="No",Résultat!$G$8,Résultat!$G$7)),IF(H4799=2,IF(E4799=0,Résultat!G$9,IF(J4799="No",Résultat!$G$9,Résultat!$G$7)),Résultat!$G$7)),IF(C4799 = "Totale", IF(H4799=1,IF(E4799=0,Résultat!G$8,IF(J4799="No",Résultat!$G$9,Résultat!$G$7)),IF(H4799=2,IF(E4799=0,Résultat!G$9,IF(J4799="No",Résultat!$G$9,Résultat!$G$7)),Résultat!$G$7)),Résultat!$G$7)), "")</f>
        <v/>
      </c>
    </row>
    <row r="4800" spans="1:11" ht="20.100000000000001" customHeight="1">
      <c r="A4800" s="26"/>
      <c r="B4800" s="27"/>
      <c r="C4800" s="11" t="str">
        <f>IF($B4800 &lt;&gt; "",VLOOKUP(MID(B4800,3,5),'Recyclabilité Prod Matx'!C:F,2,FALSE), "")</f>
        <v/>
      </c>
      <c r="D4800" s="11" t="str">
        <f>IF($B4800 &lt;&gt; "",VLOOKUP(MID(B4800,3,5),'Recyclabilité Prod Matx'!C:F,3,FALSE),"")</f>
        <v/>
      </c>
      <c r="E4800" s="11" t="str">
        <f>IF($B4800 &lt;&gt; "",VLOOKUP(MID(B4800,3,5),'Recyclabilité Prod Matx'!C:F,4,FALSE), "")</f>
        <v/>
      </c>
      <c r="F4800" s="12" t="str">
        <f>IF($B4800 &lt;&gt; "", IF(C4800="Totale","",IF(D4800 = 0, "", VLOOKUP(D4800,'Cond Compo'!A:B,2,FALSE))),"")</f>
        <v/>
      </c>
      <c r="G4800" s="28"/>
      <c r="H4800" s="11" t="str">
        <f xml:space="preserve"> IF(C4800="Totale",2,IF($G4800 &lt;&gt; "", IF(D4800 = "E",MATCH(G4800, 'Cond Compo'!D$16:D$18, 0), MATCH(G4800, 'Cond Compo'!C$16:C$19, 0)), ""))</f>
        <v/>
      </c>
      <c r="I4800" s="12" t="str">
        <f>IF($E4800 &lt;&gt; "", IF(E4800 = 0, "", VLOOKUP(E4800,'Cond Perturbation'!A:B,2,FALSE)),"")</f>
        <v/>
      </c>
      <c r="J4800" s="28"/>
      <c r="K4800" s="29" t="str">
        <f>IF($B4800 &lt;&gt; "", IF(C4800="Oui",IF(H4800=1,IF(E4800=0,Résultat!G$8,IF(J4800="No",Résultat!$G$8,Résultat!$G$7)),IF(H4800=2,IF(E4800=0,Résultat!G$9,IF(J4800="No",Résultat!$G$9,Résultat!$G$7)),Résultat!$G$7)),IF(C4800 = "Totale", IF(H4800=1,IF(E4800=0,Résultat!G$8,IF(J4800="No",Résultat!$G$9,Résultat!$G$7)),IF(H4800=2,IF(E4800=0,Résultat!G$9,IF(J4800="No",Résultat!$G$9,Résultat!$G$7)),Résultat!$G$7)),Résultat!$G$7)), "")</f>
        <v/>
      </c>
    </row>
    <row r="4801" spans="1:11" ht="20.100000000000001" customHeight="1">
      <c r="A4801" s="26"/>
      <c r="B4801" s="27"/>
      <c r="C4801" s="11" t="str">
        <f>IF($B4801 &lt;&gt; "",VLOOKUP(MID(B4801,3,5),'Recyclabilité Prod Matx'!C:F,2,FALSE), "")</f>
        <v/>
      </c>
      <c r="D4801" s="11" t="str">
        <f>IF($B4801 &lt;&gt; "",VLOOKUP(MID(B4801,3,5),'Recyclabilité Prod Matx'!C:F,3,FALSE),"")</f>
        <v/>
      </c>
      <c r="E4801" s="11" t="str">
        <f>IF($B4801 &lt;&gt; "",VLOOKUP(MID(B4801,3,5),'Recyclabilité Prod Matx'!C:F,4,FALSE), "")</f>
        <v/>
      </c>
      <c r="F4801" s="12" t="str">
        <f>IF($B4801 &lt;&gt; "", IF(C4801="Totale","",IF(D4801 = 0, "", VLOOKUP(D4801,'Cond Compo'!A:B,2,FALSE))),"")</f>
        <v/>
      </c>
      <c r="G4801" s="28"/>
      <c r="H4801" s="11" t="str">
        <f xml:space="preserve"> IF(C4801="Totale",2,IF($G4801 &lt;&gt; "", IF(D4801 = "E",MATCH(G4801, 'Cond Compo'!D$16:D$18, 0), MATCH(G4801, 'Cond Compo'!C$16:C$19, 0)), ""))</f>
        <v/>
      </c>
      <c r="I4801" s="12" t="str">
        <f>IF($E4801 &lt;&gt; "", IF(E4801 = 0, "", VLOOKUP(E4801,'Cond Perturbation'!A:B,2,FALSE)),"")</f>
        <v/>
      </c>
      <c r="J4801" s="28"/>
      <c r="K4801" s="29" t="str">
        <f>IF($B4801 &lt;&gt; "", IF(C4801="Oui",IF(H4801=1,IF(E4801=0,Résultat!G$8,IF(J4801="No",Résultat!$G$8,Résultat!$G$7)),IF(H4801=2,IF(E4801=0,Résultat!G$9,IF(J4801="No",Résultat!$G$9,Résultat!$G$7)),Résultat!$G$7)),IF(C4801 = "Totale", IF(H4801=1,IF(E4801=0,Résultat!G$8,IF(J4801="No",Résultat!$G$9,Résultat!$G$7)),IF(H4801=2,IF(E4801=0,Résultat!G$9,IF(J4801="No",Résultat!$G$9,Résultat!$G$7)),Résultat!$G$7)),Résultat!$G$7)), "")</f>
        <v/>
      </c>
    </row>
    <row r="4802" spans="1:11" ht="20.100000000000001" customHeight="1">
      <c r="A4802" s="26"/>
      <c r="B4802" s="27"/>
      <c r="C4802" s="11" t="str">
        <f>IF($B4802 &lt;&gt; "",VLOOKUP(MID(B4802,3,5),'Recyclabilité Prod Matx'!C:F,2,FALSE), "")</f>
        <v/>
      </c>
      <c r="D4802" s="11" t="str">
        <f>IF($B4802 &lt;&gt; "",VLOOKUP(MID(B4802,3,5),'Recyclabilité Prod Matx'!C:F,3,FALSE),"")</f>
        <v/>
      </c>
      <c r="E4802" s="11" t="str">
        <f>IF($B4802 &lt;&gt; "",VLOOKUP(MID(B4802,3,5),'Recyclabilité Prod Matx'!C:F,4,FALSE), "")</f>
        <v/>
      </c>
      <c r="F4802" s="12" t="str">
        <f>IF($B4802 &lt;&gt; "", IF(C4802="Totale","",IF(D4802 = 0, "", VLOOKUP(D4802,'Cond Compo'!A:B,2,FALSE))),"")</f>
        <v/>
      </c>
      <c r="G4802" s="28"/>
      <c r="H4802" s="11" t="str">
        <f xml:space="preserve"> IF(C4802="Totale",2,IF($G4802 &lt;&gt; "", IF(D4802 = "E",MATCH(G4802, 'Cond Compo'!D$16:D$18, 0), MATCH(G4802, 'Cond Compo'!C$16:C$19, 0)), ""))</f>
        <v/>
      </c>
      <c r="I4802" s="12" t="str">
        <f>IF($E4802 &lt;&gt; "", IF(E4802 = 0, "", VLOOKUP(E4802,'Cond Perturbation'!A:B,2,FALSE)),"")</f>
        <v/>
      </c>
      <c r="J4802" s="28"/>
      <c r="K4802" s="29" t="str">
        <f>IF($B4802 &lt;&gt; "", IF(C4802="Oui",IF(H4802=1,IF(E4802=0,Résultat!G$8,IF(J4802="No",Résultat!$G$8,Résultat!$G$7)),IF(H4802=2,IF(E4802=0,Résultat!G$9,IF(J4802="No",Résultat!$G$9,Résultat!$G$7)),Résultat!$G$7)),IF(C4802 = "Totale", IF(H4802=1,IF(E4802=0,Résultat!G$8,IF(J4802="No",Résultat!$G$9,Résultat!$G$7)),IF(H4802=2,IF(E4802=0,Résultat!G$9,IF(J4802="No",Résultat!$G$9,Résultat!$G$7)),Résultat!$G$7)),Résultat!$G$7)), "")</f>
        <v/>
      </c>
    </row>
    <row r="4803" spans="1:11" ht="20.100000000000001" customHeight="1">
      <c r="A4803" s="26"/>
      <c r="B4803" s="27"/>
      <c r="C4803" s="11" t="str">
        <f>IF($B4803 &lt;&gt; "",VLOOKUP(MID(B4803,3,5),'Recyclabilité Prod Matx'!C:F,2,FALSE), "")</f>
        <v/>
      </c>
      <c r="D4803" s="11" t="str">
        <f>IF($B4803 &lt;&gt; "",VLOOKUP(MID(B4803,3,5),'Recyclabilité Prod Matx'!C:F,3,FALSE),"")</f>
        <v/>
      </c>
      <c r="E4803" s="11" t="str">
        <f>IF($B4803 &lt;&gt; "",VLOOKUP(MID(B4803,3,5),'Recyclabilité Prod Matx'!C:F,4,FALSE), "")</f>
        <v/>
      </c>
      <c r="F4803" s="12" t="str">
        <f>IF($B4803 &lt;&gt; "", IF(C4803="Totale","",IF(D4803 = 0, "", VLOOKUP(D4803,'Cond Compo'!A:B,2,FALSE))),"")</f>
        <v/>
      </c>
      <c r="G4803" s="28"/>
      <c r="H4803" s="11" t="str">
        <f xml:space="preserve"> IF(C4803="Totale",2,IF($G4803 &lt;&gt; "", IF(D4803 = "E",MATCH(G4803, 'Cond Compo'!D$16:D$18, 0), MATCH(G4803, 'Cond Compo'!C$16:C$19, 0)), ""))</f>
        <v/>
      </c>
      <c r="I4803" s="12" t="str">
        <f>IF($E4803 &lt;&gt; "", IF(E4803 = 0, "", VLOOKUP(E4803,'Cond Perturbation'!A:B,2,FALSE)),"")</f>
        <v/>
      </c>
      <c r="J4803" s="28"/>
      <c r="K4803" s="29" t="str">
        <f>IF($B4803 &lt;&gt; "", IF(C4803="Oui",IF(H4803=1,IF(E4803=0,Résultat!G$8,IF(J4803="No",Résultat!$G$8,Résultat!$G$7)),IF(H4803=2,IF(E4803=0,Résultat!G$9,IF(J4803="No",Résultat!$G$9,Résultat!$G$7)),Résultat!$G$7)),IF(C4803 = "Totale", IF(H4803=1,IF(E4803=0,Résultat!G$8,IF(J4803="No",Résultat!$G$9,Résultat!$G$7)),IF(H4803=2,IF(E4803=0,Résultat!G$9,IF(J4803="No",Résultat!$G$9,Résultat!$G$7)),Résultat!$G$7)),Résultat!$G$7)), "")</f>
        <v/>
      </c>
    </row>
    <row r="4804" spans="1:11" ht="20.100000000000001" customHeight="1">
      <c r="A4804" s="26"/>
      <c r="B4804" s="27"/>
      <c r="C4804" s="11" t="str">
        <f>IF($B4804 &lt;&gt; "",VLOOKUP(MID(B4804,3,5),'Recyclabilité Prod Matx'!C:F,2,FALSE), "")</f>
        <v/>
      </c>
      <c r="D4804" s="11" t="str">
        <f>IF($B4804 &lt;&gt; "",VLOOKUP(MID(B4804,3,5),'Recyclabilité Prod Matx'!C:F,3,FALSE),"")</f>
        <v/>
      </c>
      <c r="E4804" s="11" t="str">
        <f>IF($B4804 &lt;&gt; "",VLOOKUP(MID(B4804,3,5),'Recyclabilité Prod Matx'!C:F,4,FALSE), "")</f>
        <v/>
      </c>
      <c r="F4804" s="12" t="str">
        <f>IF($B4804 &lt;&gt; "", IF(C4804="Totale","",IF(D4804 = 0, "", VLOOKUP(D4804,'Cond Compo'!A:B,2,FALSE))),"")</f>
        <v/>
      </c>
      <c r="G4804" s="28"/>
      <c r="H4804" s="11" t="str">
        <f xml:space="preserve"> IF(C4804="Totale",2,IF($G4804 &lt;&gt; "", IF(D4804 = "E",MATCH(G4804, 'Cond Compo'!D$16:D$18, 0), MATCH(G4804, 'Cond Compo'!C$16:C$19, 0)), ""))</f>
        <v/>
      </c>
      <c r="I4804" s="12" t="str">
        <f>IF($E4804 &lt;&gt; "", IF(E4804 = 0, "", VLOOKUP(E4804,'Cond Perturbation'!A:B,2,FALSE)),"")</f>
        <v/>
      </c>
      <c r="J4804" s="28"/>
      <c r="K4804" s="29" t="str">
        <f>IF($B4804 &lt;&gt; "", IF(C4804="Oui",IF(H4804=1,IF(E4804=0,Résultat!G$8,IF(J4804="No",Résultat!$G$8,Résultat!$G$7)),IF(H4804=2,IF(E4804=0,Résultat!G$9,IF(J4804="No",Résultat!$G$9,Résultat!$G$7)),Résultat!$G$7)),IF(C4804 = "Totale", IF(H4804=1,IF(E4804=0,Résultat!G$8,IF(J4804="No",Résultat!$G$9,Résultat!$G$7)),IF(H4804=2,IF(E4804=0,Résultat!G$9,IF(J4804="No",Résultat!$G$9,Résultat!$G$7)),Résultat!$G$7)),Résultat!$G$7)), "")</f>
        <v/>
      </c>
    </row>
    <row r="4805" spans="1:11" ht="20.100000000000001" customHeight="1">
      <c r="A4805" s="26"/>
      <c r="B4805" s="27"/>
      <c r="C4805" s="11" t="str">
        <f>IF($B4805 &lt;&gt; "",VLOOKUP(MID(B4805,3,5),'Recyclabilité Prod Matx'!C:F,2,FALSE), "")</f>
        <v/>
      </c>
      <c r="D4805" s="11" t="str">
        <f>IF($B4805 &lt;&gt; "",VLOOKUP(MID(B4805,3,5),'Recyclabilité Prod Matx'!C:F,3,FALSE),"")</f>
        <v/>
      </c>
      <c r="E4805" s="11" t="str">
        <f>IF($B4805 &lt;&gt; "",VLOOKUP(MID(B4805,3,5),'Recyclabilité Prod Matx'!C:F,4,FALSE), "")</f>
        <v/>
      </c>
      <c r="F4805" s="12" t="str">
        <f>IF($B4805 &lt;&gt; "", IF(C4805="Totale","",IF(D4805 = 0, "", VLOOKUP(D4805,'Cond Compo'!A:B,2,FALSE))),"")</f>
        <v/>
      </c>
      <c r="G4805" s="28"/>
      <c r="H4805" s="11" t="str">
        <f xml:space="preserve"> IF(C4805="Totale",2,IF($G4805 &lt;&gt; "", IF(D4805 = "E",MATCH(G4805, 'Cond Compo'!D$16:D$18, 0), MATCH(G4805, 'Cond Compo'!C$16:C$19, 0)), ""))</f>
        <v/>
      </c>
      <c r="I4805" s="12" t="str">
        <f>IF($E4805 &lt;&gt; "", IF(E4805 = 0, "", VLOOKUP(E4805,'Cond Perturbation'!A:B,2,FALSE)),"")</f>
        <v/>
      </c>
      <c r="J4805" s="28"/>
      <c r="K4805" s="29" t="str">
        <f>IF($B4805 &lt;&gt; "", IF(C4805="Oui",IF(H4805=1,IF(E4805=0,Résultat!G$8,IF(J4805="No",Résultat!$G$8,Résultat!$G$7)),IF(H4805=2,IF(E4805=0,Résultat!G$9,IF(J4805="No",Résultat!$G$9,Résultat!$G$7)),Résultat!$G$7)),IF(C4805 = "Totale", IF(H4805=1,IF(E4805=0,Résultat!G$8,IF(J4805="No",Résultat!$G$9,Résultat!$G$7)),IF(H4805=2,IF(E4805=0,Résultat!G$9,IF(J4805="No",Résultat!$G$9,Résultat!$G$7)),Résultat!$G$7)),Résultat!$G$7)), "")</f>
        <v/>
      </c>
    </row>
    <row r="4806" spans="1:11" ht="20.100000000000001" customHeight="1">
      <c r="A4806" s="26"/>
      <c r="B4806" s="27"/>
      <c r="C4806" s="11" t="str">
        <f>IF($B4806 &lt;&gt; "",VLOOKUP(MID(B4806,3,5),'Recyclabilité Prod Matx'!C:F,2,FALSE), "")</f>
        <v/>
      </c>
      <c r="D4806" s="11" t="str">
        <f>IF($B4806 &lt;&gt; "",VLOOKUP(MID(B4806,3,5),'Recyclabilité Prod Matx'!C:F,3,FALSE),"")</f>
        <v/>
      </c>
      <c r="E4806" s="11" t="str">
        <f>IF($B4806 &lt;&gt; "",VLOOKUP(MID(B4806,3,5),'Recyclabilité Prod Matx'!C:F,4,FALSE), "")</f>
        <v/>
      </c>
      <c r="F4806" s="12" t="str">
        <f>IF($B4806 &lt;&gt; "", IF(C4806="Totale","",IF(D4806 = 0, "", VLOOKUP(D4806,'Cond Compo'!A:B,2,FALSE))),"")</f>
        <v/>
      </c>
      <c r="G4806" s="28"/>
      <c r="H4806" s="11" t="str">
        <f xml:space="preserve"> IF(C4806="Totale",2,IF($G4806 &lt;&gt; "", IF(D4806 = "E",MATCH(G4806, 'Cond Compo'!D$16:D$18, 0), MATCH(G4806, 'Cond Compo'!C$16:C$19, 0)), ""))</f>
        <v/>
      </c>
      <c r="I4806" s="12" t="str">
        <f>IF($E4806 &lt;&gt; "", IF(E4806 = 0, "", VLOOKUP(E4806,'Cond Perturbation'!A:B,2,FALSE)),"")</f>
        <v/>
      </c>
      <c r="J4806" s="28"/>
      <c r="K4806" s="29" t="str">
        <f>IF($B4806 &lt;&gt; "", IF(C4806="Oui",IF(H4806=1,IF(E4806=0,Résultat!G$8,IF(J4806="No",Résultat!$G$8,Résultat!$G$7)),IF(H4806=2,IF(E4806=0,Résultat!G$9,IF(J4806="No",Résultat!$G$9,Résultat!$G$7)),Résultat!$G$7)),IF(C4806 = "Totale", IF(H4806=1,IF(E4806=0,Résultat!G$8,IF(J4806="No",Résultat!$G$9,Résultat!$G$7)),IF(H4806=2,IF(E4806=0,Résultat!G$9,IF(J4806="No",Résultat!$G$9,Résultat!$G$7)),Résultat!$G$7)),Résultat!$G$7)), "")</f>
        <v/>
      </c>
    </row>
    <row r="4807" spans="1:11" ht="20.100000000000001" customHeight="1">
      <c r="A4807" s="26"/>
      <c r="B4807" s="27"/>
      <c r="C4807" s="11" t="str">
        <f>IF($B4807 &lt;&gt; "",VLOOKUP(MID(B4807,3,5),'Recyclabilité Prod Matx'!C:F,2,FALSE), "")</f>
        <v/>
      </c>
      <c r="D4807" s="11" t="str">
        <f>IF($B4807 &lt;&gt; "",VLOOKUP(MID(B4807,3,5),'Recyclabilité Prod Matx'!C:F,3,FALSE),"")</f>
        <v/>
      </c>
      <c r="E4807" s="11" t="str">
        <f>IF($B4807 &lt;&gt; "",VLOOKUP(MID(B4807,3,5),'Recyclabilité Prod Matx'!C:F,4,FALSE), "")</f>
        <v/>
      </c>
      <c r="F4807" s="12" t="str">
        <f>IF($B4807 &lt;&gt; "", IF(C4807="Totale","",IF(D4807 = 0, "", VLOOKUP(D4807,'Cond Compo'!A:B,2,FALSE))),"")</f>
        <v/>
      </c>
      <c r="G4807" s="28"/>
      <c r="H4807" s="11" t="str">
        <f xml:space="preserve"> IF(C4807="Totale",2,IF($G4807 &lt;&gt; "", IF(D4807 = "E",MATCH(G4807, 'Cond Compo'!D$16:D$18, 0), MATCH(G4807, 'Cond Compo'!C$16:C$19, 0)), ""))</f>
        <v/>
      </c>
      <c r="I4807" s="12" t="str">
        <f>IF($E4807 &lt;&gt; "", IF(E4807 = 0, "", VLOOKUP(E4807,'Cond Perturbation'!A:B,2,FALSE)),"")</f>
        <v/>
      </c>
      <c r="J4807" s="28"/>
      <c r="K4807" s="29" t="str">
        <f>IF($B4807 &lt;&gt; "", IF(C4807="Oui",IF(H4807=1,IF(E4807=0,Résultat!G$8,IF(J4807="No",Résultat!$G$8,Résultat!$G$7)),IF(H4807=2,IF(E4807=0,Résultat!G$9,IF(J4807="No",Résultat!$G$9,Résultat!$G$7)),Résultat!$G$7)),IF(C4807 = "Totale", IF(H4807=1,IF(E4807=0,Résultat!G$8,IF(J4807="No",Résultat!$G$9,Résultat!$G$7)),IF(H4807=2,IF(E4807=0,Résultat!G$9,IF(J4807="No",Résultat!$G$9,Résultat!$G$7)),Résultat!$G$7)),Résultat!$G$7)), "")</f>
        <v/>
      </c>
    </row>
    <row r="4808" spans="1:11" ht="20.100000000000001" customHeight="1">
      <c r="A4808" s="26"/>
      <c r="B4808" s="27"/>
      <c r="C4808" s="11" t="str">
        <f>IF($B4808 &lt;&gt; "",VLOOKUP(MID(B4808,3,5),'Recyclabilité Prod Matx'!C:F,2,FALSE), "")</f>
        <v/>
      </c>
      <c r="D4808" s="11" t="str">
        <f>IF($B4808 &lt;&gt; "",VLOOKUP(MID(B4808,3,5),'Recyclabilité Prod Matx'!C:F,3,FALSE),"")</f>
        <v/>
      </c>
      <c r="E4808" s="11" t="str">
        <f>IF($B4808 &lt;&gt; "",VLOOKUP(MID(B4808,3,5),'Recyclabilité Prod Matx'!C:F,4,FALSE), "")</f>
        <v/>
      </c>
      <c r="F4808" s="12" t="str">
        <f>IF($B4808 &lt;&gt; "", IF(C4808="Totale","",IF(D4808 = 0, "", VLOOKUP(D4808,'Cond Compo'!A:B,2,FALSE))),"")</f>
        <v/>
      </c>
      <c r="G4808" s="28"/>
      <c r="H4808" s="11" t="str">
        <f xml:space="preserve"> IF(C4808="Totale",2,IF($G4808 &lt;&gt; "", IF(D4808 = "E",MATCH(G4808, 'Cond Compo'!D$16:D$18, 0), MATCH(G4808, 'Cond Compo'!C$16:C$19, 0)), ""))</f>
        <v/>
      </c>
      <c r="I4808" s="12" t="str">
        <f>IF($E4808 &lt;&gt; "", IF(E4808 = 0, "", VLOOKUP(E4808,'Cond Perturbation'!A:B,2,FALSE)),"")</f>
        <v/>
      </c>
      <c r="J4808" s="28"/>
      <c r="K4808" s="29" t="str">
        <f>IF($B4808 &lt;&gt; "", IF(C4808="Oui",IF(H4808=1,IF(E4808=0,Résultat!G$8,IF(J4808="No",Résultat!$G$8,Résultat!$G$7)),IF(H4808=2,IF(E4808=0,Résultat!G$9,IF(J4808="No",Résultat!$G$9,Résultat!$G$7)),Résultat!$G$7)),IF(C4808 = "Totale", IF(H4808=1,IF(E4808=0,Résultat!G$8,IF(J4808="No",Résultat!$G$9,Résultat!$G$7)),IF(H4808=2,IF(E4808=0,Résultat!G$9,IF(J4808="No",Résultat!$G$9,Résultat!$G$7)),Résultat!$G$7)),Résultat!$G$7)), "")</f>
        <v/>
      </c>
    </row>
    <row r="4809" spans="1:11" ht="20.100000000000001" customHeight="1">
      <c r="A4809" s="26"/>
      <c r="B4809" s="27"/>
      <c r="C4809" s="11" t="str">
        <f>IF($B4809 &lt;&gt; "",VLOOKUP(MID(B4809,3,5),'Recyclabilité Prod Matx'!C:F,2,FALSE), "")</f>
        <v/>
      </c>
      <c r="D4809" s="11" t="str">
        <f>IF($B4809 &lt;&gt; "",VLOOKUP(MID(B4809,3,5),'Recyclabilité Prod Matx'!C:F,3,FALSE),"")</f>
        <v/>
      </c>
      <c r="E4809" s="11" t="str">
        <f>IF($B4809 &lt;&gt; "",VLOOKUP(MID(B4809,3,5),'Recyclabilité Prod Matx'!C:F,4,FALSE), "")</f>
        <v/>
      </c>
      <c r="F4809" s="12" t="str">
        <f>IF($B4809 &lt;&gt; "", IF(C4809="Totale","",IF(D4809 = 0, "", VLOOKUP(D4809,'Cond Compo'!A:B,2,FALSE))),"")</f>
        <v/>
      </c>
      <c r="G4809" s="28"/>
      <c r="H4809" s="11" t="str">
        <f xml:space="preserve"> IF(C4809="Totale",2,IF($G4809 &lt;&gt; "", IF(D4809 = "E",MATCH(G4809, 'Cond Compo'!D$16:D$18, 0), MATCH(G4809, 'Cond Compo'!C$16:C$19, 0)), ""))</f>
        <v/>
      </c>
      <c r="I4809" s="12" t="str">
        <f>IF($E4809 &lt;&gt; "", IF(E4809 = 0, "", VLOOKUP(E4809,'Cond Perturbation'!A:B,2,FALSE)),"")</f>
        <v/>
      </c>
      <c r="J4809" s="28"/>
      <c r="K4809" s="29" t="str">
        <f>IF($B4809 &lt;&gt; "", IF(C4809="Oui",IF(H4809=1,IF(E4809=0,Résultat!G$8,IF(J4809="No",Résultat!$G$8,Résultat!$G$7)),IF(H4809=2,IF(E4809=0,Résultat!G$9,IF(J4809="No",Résultat!$G$9,Résultat!$G$7)),Résultat!$G$7)),IF(C4809 = "Totale", IF(H4809=1,IF(E4809=0,Résultat!G$8,IF(J4809="No",Résultat!$G$9,Résultat!$G$7)),IF(H4809=2,IF(E4809=0,Résultat!G$9,IF(J4809="No",Résultat!$G$9,Résultat!$G$7)),Résultat!$G$7)),Résultat!$G$7)), "")</f>
        <v/>
      </c>
    </row>
    <row r="4810" spans="1:11" ht="20.100000000000001" customHeight="1">
      <c r="A4810" s="26"/>
      <c r="B4810" s="27"/>
      <c r="C4810" s="11" t="str">
        <f>IF($B4810 &lt;&gt; "",VLOOKUP(MID(B4810,3,5),'Recyclabilité Prod Matx'!C:F,2,FALSE), "")</f>
        <v/>
      </c>
      <c r="D4810" s="11" t="str">
        <f>IF($B4810 &lt;&gt; "",VLOOKUP(MID(B4810,3,5),'Recyclabilité Prod Matx'!C:F,3,FALSE),"")</f>
        <v/>
      </c>
      <c r="E4810" s="11" t="str">
        <f>IF($B4810 &lt;&gt; "",VLOOKUP(MID(B4810,3,5),'Recyclabilité Prod Matx'!C:F,4,FALSE), "")</f>
        <v/>
      </c>
      <c r="F4810" s="12" t="str">
        <f>IF($B4810 &lt;&gt; "", IF(C4810="Totale","",IF(D4810 = 0, "", VLOOKUP(D4810,'Cond Compo'!A:B,2,FALSE))),"")</f>
        <v/>
      </c>
      <c r="G4810" s="28"/>
      <c r="H4810" s="11" t="str">
        <f xml:space="preserve"> IF(C4810="Totale",2,IF($G4810 &lt;&gt; "", IF(D4810 = "E",MATCH(G4810, 'Cond Compo'!D$16:D$18, 0), MATCH(G4810, 'Cond Compo'!C$16:C$19, 0)), ""))</f>
        <v/>
      </c>
      <c r="I4810" s="12" t="str">
        <f>IF($E4810 &lt;&gt; "", IF(E4810 = 0, "", VLOOKUP(E4810,'Cond Perturbation'!A:B,2,FALSE)),"")</f>
        <v/>
      </c>
      <c r="J4810" s="28"/>
      <c r="K4810" s="29" t="str">
        <f>IF($B4810 &lt;&gt; "", IF(C4810="Oui",IF(H4810=1,IF(E4810=0,Résultat!G$8,IF(J4810="No",Résultat!$G$8,Résultat!$G$7)),IF(H4810=2,IF(E4810=0,Résultat!G$9,IF(J4810="No",Résultat!$G$9,Résultat!$G$7)),Résultat!$G$7)),IF(C4810 = "Totale", IF(H4810=1,IF(E4810=0,Résultat!G$8,IF(J4810="No",Résultat!$G$9,Résultat!$G$7)),IF(H4810=2,IF(E4810=0,Résultat!G$9,IF(J4810="No",Résultat!$G$9,Résultat!$G$7)),Résultat!$G$7)),Résultat!$G$7)), "")</f>
        <v/>
      </c>
    </row>
    <row r="4811" spans="1:11" ht="20.100000000000001" customHeight="1">
      <c r="A4811" s="26"/>
      <c r="B4811" s="27"/>
      <c r="C4811" s="11" t="str">
        <f>IF($B4811 &lt;&gt; "",VLOOKUP(MID(B4811,3,5),'Recyclabilité Prod Matx'!C:F,2,FALSE), "")</f>
        <v/>
      </c>
      <c r="D4811" s="11" t="str">
        <f>IF($B4811 &lt;&gt; "",VLOOKUP(MID(B4811,3,5),'Recyclabilité Prod Matx'!C:F,3,FALSE),"")</f>
        <v/>
      </c>
      <c r="E4811" s="11" t="str">
        <f>IF($B4811 &lt;&gt; "",VLOOKUP(MID(B4811,3,5),'Recyclabilité Prod Matx'!C:F,4,FALSE), "")</f>
        <v/>
      </c>
      <c r="F4811" s="12" t="str">
        <f>IF($B4811 &lt;&gt; "", IF(C4811="Totale","",IF(D4811 = 0, "", VLOOKUP(D4811,'Cond Compo'!A:B,2,FALSE))),"")</f>
        <v/>
      </c>
      <c r="G4811" s="28"/>
      <c r="H4811" s="11" t="str">
        <f xml:space="preserve"> IF(C4811="Totale",2,IF($G4811 &lt;&gt; "", IF(D4811 = "E",MATCH(G4811, 'Cond Compo'!D$16:D$18, 0), MATCH(G4811, 'Cond Compo'!C$16:C$19, 0)), ""))</f>
        <v/>
      </c>
      <c r="I4811" s="12" t="str">
        <f>IF($E4811 &lt;&gt; "", IF(E4811 = 0, "", VLOOKUP(E4811,'Cond Perturbation'!A:B,2,FALSE)),"")</f>
        <v/>
      </c>
      <c r="J4811" s="28"/>
      <c r="K4811" s="29" t="str">
        <f>IF($B4811 &lt;&gt; "", IF(C4811="Oui",IF(H4811=1,IF(E4811=0,Résultat!G$8,IF(J4811="No",Résultat!$G$8,Résultat!$G$7)),IF(H4811=2,IF(E4811=0,Résultat!G$9,IF(J4811="No",Résultat!$G$9,Résultat!$G$7)),Résultat!$G$7)),IF(C4811 = "Totale", IF(H4811=1,IF(E4811=0,Résultat!G$8,IF(J4811="No",Résultat!$G$9,Résultat!$G$7)),IF(H4811=2,IF(E4811=0,Résultat!G$9,IF(J4811="No",Résultat!$G$9,Résultat!$G$7)),Résultat!$G$7)),Résultat!$G$7)), "")</f>
        <v/>
      </c>
    </row>
    <row r="4812" spans="1:11" ht="20.100000000000001" customHeight="1">
      <c r="A4812" s="26"/>
      <c r="B4812" s="27"/>
      <c r="C4812" s="11" t="str">
        <f>IF($B4812 &lt;&gt; "",VLOOKUP(MID(B4812,3,5),'Recyclabilité Prod Matx'!C:F,2,FALSE), "")</f>
        <v/>
      </c>
      <c r="D4812" s="11" t="str">
        <f>IF($B4812 &lt;&gt; "",VLOOKUP(MID(B4812,3,5),'Recyclabilité Prod Matx'!C:F,3,FALSE),"")</f>
        <v/>
      </c>
      <c r="E4812" s="11" t="str">
        <f>IF($B4812 &lt;&gt; "",VLOOKUP(MID(B4812,3,5),'Recyclabilité Prod Matx'!C:F,4,FALSE), "")</f>
        <v/>
      </c>
      <c r="F4812" s="12" t="str">
        <f>IF($B4812 &lt;&gt; "", IF(C4812="Totale","",IF(D4812 = 0, "", VLOOKUP(D4812,'Cond Compo'!A:B,2,FALSE))),"")</f>
        <v/>
      </c>
      <c r="G4812" s="28"/>
      <c r="H4812" s="11" t="str">
        <f xml:space="preserve"> IF(C4812="Totale",2,IF($G4812 &lt;&gt; "", IF(D4812 = "E",MATCH(G4812, 'Cond Compo'!D$16:D$18, 0), MATCH(G4812, 'Cond Compo'!C$16:C$19, 0)), ""))</f>
        <v/>
      </c>
      <c r="I4812" s="12" t="str">
        <f>IF($E4812 &lt;&gt; "", IF(E4812 = 0, "", VLOOKUP(E4812,'Cond Perturbation'!A:B,2,FALSE)),"")</f>
        <v/>
      </c>
      <c r="J4812" s="28"/>
      <c r="K4812" s="29" t="str">
        <f>IF($B4812 &lt;&gt; "", IF(C4812="Oui",IF(H4812=1,IF(E4812=0,Résultat!G$8,IF(J4812="No",Résultat!$G$8,Résultat!$G$7)),IF(H4812=2,IF(E4812=0,Résultat!G$9,IF(J4812="No",Résultat!$G$9,Résultat!$G$7)),Résultat!$G$7)),IF(C4812 = "Totale", IF(H4812=1,IF(E4812=0,Résultat!G$8,IF(J4812="No",Résultat!$G$9,Résultat!$G$7)),IF(H4812=2,IF(E4812=0,Résultat!G$9,IF(J4812="No",Résultat!$G$9,Résultat!$G$7)),Résultat!$G$7)),Résultat!$G$7)), "")</f>
        <v/>
      </c>
    </row>
    <row r="4813" spans="1:11" ht="20.100000000000001" customHeight="1">
      <c r="A4813" s="26"/>
      <c r="B4813" s="27"/>
      <c r="C4813" s="11" t="str">
        <f>IF($B4813 &lt;&gt; "",VLOOKUP(MID(B4813,3,5),'Recyclabilité Prod Matx'!C:F,2,FALSE), "")</f>
        <v/>
      </c>
      <c r="D4813" s="11" t="str">
        <f>IF($B4813 &lt;&gt; "",VLOOKUP(MID(B4813,3,5),'Recyclabilité Prod Matx'!C:F,3,FALSE),"")</f>
        <v/>
      </c>
      <c r="E4813" s="11" t="str">
        <f>IF($B4813 &lt;&gt; "",VLOOKUP(MID(B4813,3,5),'Recyclabilité Prod Matx'!C:F,4,FALSE), "")</f>
        <v/>
      </c>
      <c r="F4813" s="12" t="str">
        <f>IF($B4813 &lt;&gt; "", IF(C4813="Totale","",IF(D4813 = 0, "", VLOOKUP(D4813,'Cond Compo'!A:B,2,FALSE))),"")</f>
        <v/>
      </c>
      <c r="G4813" s="28"/>
      <c r="H4813" s="11" t="str">
        <f xml:space="preserve"> IF(C4813="Totale",2,IF($G4813 &lt;&gt; "", IF(D4813 = "E",MATCH(G4813, 'Cond Compo'!D$16:D$18, 0), MATCH(G4813, 'Cond Compo'!C$16:C$19, 0)), ""))</f>
        <v/>
      </c>
      <c r="I4813" s="12" t="str">
        <f>IF($E4813 &lt;&gt; "", IF(E4813 = 0, "", VLOOKUP(E4813,'Cond Perturbation'!A:B,2,FALSE)),"")</f>
        <v/>
      </c>
      <c r="J4813" s="28"/>
      <c r="K4813" s="29" t="str">
        <f>IF($B4813 &lt;&gt; "", IF(C4813="Oui",IF(H4813=1,IF(E4813=0,Résultat!G$8,IF(J4813="No",Résultat!$G$8,Résultat!$G$7)),IF(H4813=2,IF(E4813=0,Résultat!G$9,IF(J4813="No",Résultat!$G$9,Résultat!$G$7)),Résultat!$G$7)),IF(C4813 = "Totale", IF(H4813=1,IF(E4813=0,Résultat!G$8,IF(J4813="No",Résultat!$G$9,Résultat!$G$7)),IF(H4813=2,IF(E4813=0,Résultat!G$9,IF(J4813="No",Résultat!$G$9,Résultat!$G$7)),Résultat!$G$7)),Résultat!$G$7)), "")</f>
        <v/>
      </c>
    </row>
    <row r="4814" spans="1:11" ht="20.100000000000001" customHeight="1">
      <c r="A4814" s="26"/>
      <c r="B4814" s="27"/>
      <c r="C4814" s="11" t="str">
        <f>IF($B4814 &lt;&gt; "",VLOOKUP(MID(B4814,3,5),'Recyclabilité Prod Matx'!C:F,2,FALSE), "")</f>
        <v/>
      </c>
      <c r="D4814" s="11" t="str">
        <f>IF($B4814 &lt;&gt; "",VLOOKUP(MID(B4814,3,5),'Recyclabilité Prod Matx'!C:F,3,FALSE),"")</f>
        <v/>
      </c>
      <c r="E4814" s="11" t="str">
        <f>IF($B4814 &lt;&gt; "",VLOOKUP(MID(B4814,3,5),'Recyclabilité Prod Matx'!C:F,4,FALSE), "")</f>
        <v/>
      </c>
      <c r="F4814" s="12" t="str">
        <f>IF($B4814 &lt;&gt; "", IF(C4814="Totale","",IF(D4814 = 0, "", VLOOKUP(D4814,'Cond Compo'!A:B,2,FALSE))),"")</f>
        <v/>
      </c>
      <c r="G4814" s="28"/>
      <c r="H4814" s="11" t="str">
        <f xml:space="preserve"> IF(C4814="Totale",2,IF($G4814 &lt;&gt; "", IF(D4814 = "E",MATCH(G4814, 'Cond Compo'!D$16:D$18, 0), MATCH(G4814, 'Cond Compo'!C$16:C$19, 0)), ""))</f>
        <v/>
      </c>
      <c r="I4814" s="12" t="str">
        <f>IF($E4814 &lt;&gt; "", IF(E4814 = 0, "", VLOOKUP(E4814,'Cond Perturbation'!A:B,2,FALSE)),"")</f>
        <v/>
      </c>
      <c r="J4814" s="28"/>
      <c r="K4814" s="29" t="str">
        <f>IF($B4814 &lt;&gt; "", IF(C4814="Oui",IF(H4814=1,IF(E4814=0,Résultat!G$8,IF(J4814="No",Résultat!$G$8,Résultat!$G$7)),IF(H4814=2,IF(E4814=0,Résultat!G$9,IF(J4814="No",Résultat!$G$9,Résultat!$G$7)),Résultat!$G$7)),IF(C4814 = "Totale", IF(H4814=1,IF(E4814=0,Résultat!G$8,IF(J4814="No",Résultat!$G$9,Résultat!$G$7)),IF(H4814=2,IF(E4814=0,Résultat!G$9,IF(J4814="No",Résultat!$G$9,Résultat!$G$7)),Résultat!$G$7)),Résultat!$G$7)), "")</f>
        <v/>
      </c>
    </row>
    <row r="4815" spans="1:11" ht="20.100000000000001" customHeight="1">
      <c r="A4815" s="26"/>
      <c r="B4815" s="27"/>
      <c r="C4815" s="11" t="str">
        <f>IF($B4815 &lt;&gt; "",VLOOKUP(MID(B4815,3,5),'Recyclabilité Prod Matx'!C:F,2,FALSE), "")</f>
        <v/>
      </c>
      <c r="D4815" s="11" t="str">
        <f>IF($B4815 &lt;&gt; "",VLOOKUP(MID(B4815,3,5),'Recyclabilité Prod Matx'!C:F,3,FALSE),"")</f>
        <v/>
      </c>
      <c r="E4815" s="11" t="str">
        <f>IF($B4815 &lt;&gt; "",VLOOKUP(MID(B4815,3,5),'Recyclabilité Prod Matx'!C:F,4,FALSE), "")</f>
        <v/>
      </c>
      <c r="F4815" s="12" t="str">
        <f>IF($B4815 &lt;&gt; "", IF(C4815="Totale","",IF(D4815 = 0, "", VLOOKUP(D4815,'Cond Compo'!A:B,2,FALSE))),"")</f>
        <v/>
      </c>
      <c r="G4815" s="28"/>
      <c r="H4815" s="11" t="str">
        <f xml:space="preserve"> IF(C4815="Totale",2,IF($G4815 &lt;&gt; "", IF(D4815 = "E",MATCH(G4815, 'Cond Compo'!D$16:D$18, 0), MATCH(G4815, 'Cond Compo'!C$16:C$19, 0)), ""))</f>
        <v/>
      </c>
      <c r="I4815" s="12" t="str">
        <f>IF($E4815 &lt;&gt; "", IF(E4815 = 0, "", VLOOKUP(E4815,'Cond Perturbation'!A:B,2,FALSE)),"")</f>
        <v/>
      </c>
      <c r="J4815" s="28"/>
      <c r="K4815" s="29" t="str">
        <f>IF($B4815 &lt;&gt; "", IF(C4815="Oui",IF(H4815=1,IF(E4815=0,Résultat!G$8,IF(J4815="No",Résultat!$G$8,Résultat!$G$7)),IF(H4815=2,IF(E4815=0,Résultat!G$9,IF(J4815="No",Résultat!$G$9,Résultat!$G$7)),Résultat!$G$7)),IF(C4815 = "Totale", IF(H4815=1,IF(E4815=0,Résultat!G$8,IF(J4815="No",Résultat!$G$9,Résultat!$G$7)),IF(H4815=2,IF(E4815=0,Résultat!G$9,IF(J4815="No",Résultat!$G$9,Résultat!$G$7)),Résultat!$G$7)),Résultat!$G$7)), "")</f>
        <v/>
      </c>
    </row>
    <row r="4816" spans="1:11" ht="20.100000000000001" customHeight="1">
      <c r="A4816" s="26"/>
      <c r="B4816" s="27"/>
      <c r="C4816" s="11" t="str">
        <f>IF($B4816 &lt;&gt; "",VLOOKUP(MID(B4816,3,5),'Recyclabilité Prod Matx'!C:F,2,FALSE), "")</f>
        <v/>
      </c>
      <c r="D4816" s="11" t="str">
        <f>IF($B4816 &lt;&gt; "",VLOOKUP(MID(B4816,3,5),'Recyclabilité Prod Matx'!C:F,3,FALSE),"")</f>
        <v/>
      </c>
      <c r="E4816" s="11" t="str">
        <f>IF($B4816 &lt;&gt; "",VLOOKUP(MID(B4816,3,5),'Recyclabilité Prod Matx'!C:F,4,FALSE), "")</f>
        <v/>
      </c>
      <c r="F4816" s="12" t="str">
        <f>IF($B4816 &lt;&gt; "", IF(C4816="Totale","",IF(D4816 = 0, "", VLOOKUP(D4816,'Cond Compo'!A:B,2,FALSE))),"")</f>
        <v/>
      </c>
      <c r="G4816" s="28"/>
      <c r="H4816" s="11" t="str">
        <f xml:space="preserve"> IF(C4816="Totale",2,IF($G4816 &lt;&gt; "", IF(D4816 = "E",MATCH(G4816, 'Cond Compo'!D$16:D$18, 0), MATCH(G4816, 'Cond Compo'!C$16:C$19, 0)), ""))</f>
        <v/>
      </c>
      <c r="I4816" s="12" t="str">
        <f>IF($E4816 &lt;&gt; "", IF(E4816 = 0, "", VLOOKUP(E4816,'Cond Perturbation'!A:B,2,FALSE)),"")</f>
        <v/>
      </c>
      <c r="J4816" s="28"/>
      <c r="K4816" s="29" t="str">
        <f>IF($B4816 &lt;&gt; "", IF(C4816="Oui",IF(H4816=1,IF(E4816=0,Résultat!G$8,IF(J4816="No",Résultat!$G$8,Résultat!$G$7)),IF(H4816=2,IF(E4816=0,Résultat!G$9,IF(J4816="No",Résultat!$G$9,Résultat!$G$7)),Résultat!$G$7)),IF(C4816 = "Totale", IF(H4816=1,IF(E4816=0,Résultat!G$8,IF(J4816="No",Résultat!$G$9,Résultat!$G$7)),IF(H4816=2,IF(E4816=0,Résultat!G$9,IF(J4816="No",Résultat!$G$9,Résultat!$G$7)),Résultat!$G$7)),Résultat!$G$7)), "")</f>
        <v/>
      </c>
    </row>
    <row r="4817" spans="1:11" ht="20.100000000000001" customHeight="1">
      <c r="A4817" s="26"/>
      <c r="B4817" s="27"/>
      <c r="C4817" s="11" t="str">
        <f>IF($B4817 &lt;&gt; "",VLOOKUP(MID(B4817,3,5),'Recyclabilité Prod Matx'!C:F,2,FALSE), "")</f>
        <v/>
      </c>
      <c r="D4817" s="11" t="str">
        <f>IF($B4817 &lt;&gt; "",VLOOKUP(MID(B4817,3,5),'Recyclabilité Prod Matx'!C:F,3,FALSE),"")</f>
        <v/>
      </c>
      <c r="E4817" s="11" t="str">
        <f>IF($B4817 &lt;&gt; "",VLOOKUP(MID(B4817,3,5),'Recyclabilité Prod Matx'!C:F,4,FALSE), "")</f>
        <v/>
      </c>
      <c r="F4817" s="12" t="str">
        <f>IF($B4817 &lt;&gt; "", IF(C4817="Totale","",IF(D4817 = 0, "", VLOOKUP(D4817,'Cond Compo'!A:B,2,FALSE))),"")</f>
        <v/>
      </c>
      <c r="G4817" s="28"/>
      <c r="H4817" s="11" t="str">
        <f xml:space="preserve"> IF(C4817="Totale",2,IF($G4817 &lt;&gt; "", IF(D4817 = "E",MATCH(G4817, 'Cond Compo'!D$16:D$18, 0), MATCH(G4817, 'Cond Compo'!C$16:C$19, 0)), ""))</f>
        <v/>
      </c>
      <c r="I4817" s="12" t="str">
        <f>IF($E4817 &lt;&gt; "", IF(E4817 = 0, "", VLOOKUP(E4817,'Cond Perturbation'!A:B,2,FALSE)),"")</f>
        <v/>
      </c>
      <c r="J4817" s="28"/>
      <c r="K4817" s="29" t="str">
        <f>IF($B4817 &lt;&gt; "", IF(C4817="Oui",IF(H4817=1,IF(E4817=0,Résultat!G$8,IF(J4817="No",Résultat!$G$8,Résultat!$G$7)),IF(H4817=2,IF(E4817=0,Résultat!G$9,IF(J4817="No",Résultat!$G$9,Résultat!$G$7)),Résultat!$G$7)),IF(C4817 = "Totale", IF(H4817=1,IF(E4817=0,Résultat!G$8,IF(J4817="No",Résultat!$G$9,Résultat!$G$7)),IF(H4817=2,IF(E4817=0,Résultat!G$9,IF(J4817="No",Résultat!$G$9,Résultat!$G$7)),Résultat!$G$7)),Résultat!$G$7)), "")</f>
        <v/>
      </c>
    </row>
    <row r="4818" spans="1:11" ht="20.100000000000001" customHeight="1">
      <c r="A4818" s="26"/>
      <c r="B4818" s="27"/>
      <c r="C4818" s="11" t="str">
        <f>IF($B4818 &lt;&gt; "",VLOOKUP(MID(B4818,3,5),'Recyclabilité Prod Matx'!C:F,2,FALSE), "")</f>
        <v/>
      </c>
      <c r="D4818" s="11" t="str">
        <f>IF($B4818 &lt;&gt; "",VLOOKUP(MID(B4818,3,5),'Recyclabilité Prod Matx'!C:F,3,FALSE),"")</f>
        <v/>
      </c>
      <c r="E4818" s="11" t="str">
        <f>IF($B4818 &lt;&gt; "",VLOOKUP(MID(B4818,3,5),'Recyclabilité Prod Matx'!C:F,4,FALSE), "")</f>
        <v/>
      </c>
      <c r="F4818" s="12" t="str">
        <f>IF($B4818 &lt;&gt; "", IF(C4818="Totale","",IF(D4818 = 0, "", VLOOKUP(D4818,'Cond Compo'!A:B,2,FALSE))),"")</f>
        <v/>
      </c>
      <c r="G4818" s="28"/>
      <c r="H4818" s="11" t="str">
        <f xml:space="preserve"> IF(C4818="Totale",2,IF($G4818 &lt;&gt; "", IF(D4818 = "E",MATCH(G4818, 'Cond Compo'!D$16:D$18, 0), MATCH(G4818, 'Cond Compo'!C$16:C$19, 0)), ""))</f>
        <v/>
      </c>
      <c r="I4818" s="12" t="str">
        <f>IF($E4818 &lt;&gt; "", IF(E4818 = 0, "", VLOOKUP(E4818,'Cond Perturbation'!A:B,2,FALSE)),"")</f>
        <v/>
      </c>
      <c r="J4818" s="28"/>
      <c r="K4818" s="29" t="str">
        <f>IF($B4818 &lt;&gt; "", IF(C4818="Oui",IF(H4818=1,IF(E4818=0,Résultat!G$8,IF(J4818="No",Résultat!$G$8,Résultat!$G$7)),IF(H4818=2,IF(E4818=0,Résultat!G$9,IF(J4818="No",Résultat!$G$9,Résultat!$G$7)),Résultat!$G$7)),IF(C4818 = "Totale", IF(H4818=1,IF(E4818=0,Résultat!G$8,IF(J4818="No",Résultat!$G$9,Résultat!$G$7)),IF(H4818=2,IF(E4818=0,Résultat!G$9,IF(J4818="No",Résultat!$G$9,Résultat!$G$7)),Résultat!$G$7)),Résultat!$G$7)), "")</f>
        <v/>
      </c>
    </row>
    <row r="4819" spans="1:11" ht="20.100000000000001" customHeight="1">
      <c r="A4819" s="26"/>
      <c r="B4819" s="27"/>
      <c r="C4819" s="11" t="str">
        <f>IF($B4819 &lt;&gt; "",VLOOKUP(MID(B4819,3,5),'Recyclabilité Prod Matx'!C:F,2,FALSE), "")</f>
        <v/>
      </c>
      <c r="D4819" s="11" t="str">
        <f>IF($B4819 &lt;&gt; "",VLOOKUP(MID(B4819,3,5),'Recyclabilité Prod Matx'!C:F,3,FALSE),"")</f>
        <v/>
      </c>
      <c r="E4819" s="11" t="str">
        <f>IF($B4819 &lt;&gt; "",VLOOKUP(MID(B4819,3,5),'Recyclabilité Prod Matx'!C:F,4,FALSE), "")</f>
        <v/>
      </c>
      <c r="F4819" s="12" t="str">
        <f>IF($B4819 &lt;&gt; "", IF(C4819="Totale","",IF(D4819 = 0, "", VLOOKUP(D4819,'Cond Compo'!A:B,2,FALSE))),"")</f>
        <v/>
      </c>
      <c r="G4819" s="28"/>
      <c r="H4819" s="11" t="str">
        <f xml:space="preserve"> IF(C4819="Totale",2,IF($G4819 &lt;&gt; "", IF(D4819 = "E",MATCH(G4819, 'Cond Compo'!D$16:D$18, 0), MATCH(G4819, 'Cond Compo'!C$16:C$19, 0)), ""))</f>
        <v/>
      </c>
      <c r="I4819" s="12" t="str">
        <f>IF($E4819 &lt;&gt; "", IF(E4819 = 0, "", VLOOKUP(E4819,'Cond Perturbation'!A:B,2,FALSE)),"")</f>
        <v/>
      </c>
      <c r="J4819" s="28"/>
      <c r="K4819" s="29" t="str">
        <f>IF($B4819 &lt;&gt; "", IF(C4819="Oui",IF(H4819=1,IF(E4819=0,Résultat!G$8,IF(J4819="No",Résultat!$G$8,Résultat!$G$7)),IF(H4819=2,IF(E4819=0,Résultat!G$9,IF(J4819="No",Résultat!$G$9,Résultat!$G$7)),Résultat!$G$7)),IF(C4819 = "Totale", IF(H4819=1,IF(E4819=0,Résultat!G$8,IF(J4819="No",Résultat!$G$9,Résultat!$G$7)),IF(H4819=2,IF(E4819=0,Résultat!G$9,IF(J4819="No",Résultat!$G$9,Résultat!$G$7)),Résultat!$G$7)),Résultat!$G$7)), "")</f>
        <v/>
      </c>
    </row>
    <row r="4820" spans="1:11" ht="20.100000000000001" customHeight="1">
      <c r="A4820" s="26"/>
      <c r="B4820" s="27"/>
      <c r="C4820" s="11" t="str">
        <f>IF($B4820 &lt;&gt; "",VLOOKUP(MID(B4820,3,5),'Recyclabilité Prod Matx'!C:F,2,FALSE), "")</f>
        <v/>
      </c>
      <c r="D4820" s="11" t="str">
        <f>IF($B4820 &lt;&gt; "",VLOOKUP(MID(B4820,3,5),'Recyclabilité Prod Matx'!C:F,3,FALSE),"")</f>
        <v/>
      </c>
      <c r="E4820" s="11" t="str">
        <f>IF($B4820 &lt;&gt; "",VLOOKUP(MID(B4820,3,5),'Recyclabilité Prod Matx'!C:F,4,FALSE), "")</f>
        <v/>
      </c>
      <c r="F4820" s="12" t="str">
        <f>IF($B4820 &lt;&gt; "", IF(C4820="Totale","",IF(D4820 = 0, "", VLOOKUP(D4820,'Cond Compo'!A:B,2,FALSE))),"")</f>
        <v/>
      </c>
      <c r="G4820" s="28"/>
      <c r="H4820" s="11" t="str">
        <f xml:space="preserve"> IF(C4820="Totale",2,IF($G4820 &lt;&gt; "", IF(D4820 = "E",MATCH(G4820, 'Cond Compo'!D$16:D$18, 0), MATCH(G4820, 'Cond Compo'!C$16:C$19, 0)), ""))</f>
        <v/>
      </c>
      <c r="I4820" s="12" t="str">
        <f>IF($E4820 &lt;&gt; "", IF(E4820 = 0, "", VLOOKUP(E4820,'Cond Perturbation'!A:B,2,FALSE)),"")</f>
        <v/>
      </c>
      <c r="J4820" s="28"/>
      <c r="K4820" s="29" t="str">
        <f>IF($B4820 &lt;&gt; "", IF(C4820="Oui",IF(H4820=1,IF(E4820=0,Résultat!G$8,IF(J4820="No",Résultat!$G$8,Résultat!$G$7)),IF(H4820=2,IF(E4820=0,Résultat!G$9,IF(J4820="No",Résultat!$G$9,Résultat!$G$7)),Résultat!$G$7)),IF(C4820 = "Totale", IF(H4820=1,IF(E4820=0,Résultat!G$8,IF(J4820="No",Résultat!$G$9,Résultat!$G$7)),IF(H4820=2,IF(E4820=0,Résultat!G$9,IF(J4820="No",Résultat!$G$9,Résultat!$G$7)),Résultat!$G$7)),Résultat!$G$7)), "")</f>
        <v/>
      </c>
    </row>
    <row r="4821" spans="1:11" ht="20.100000000000001" customHeight="1">
      <c r="A4821" s="26"/>
      <c r="B4821" s="27"/>
      <c r="C4821" s="11" t="str">
        <f>IF($B4821 &lt;&gt; "",VLOOKUP(MID(B4821,3,5),'Recyclabilité Prod Matx'!C:F,2,FALSE), "")</f>
        <v/>
      </c>
      <c r="D4821" s="11" t="str">
        <f>IF($B4821 &lt;&gt; "",VLOOKUP(MID(B4821,3,5),'Recyclabilité Prod Matx'!C:F,3,FALSE),"")</f>
        <v/>
      </c>
      <c r="E4821" s="11" t="str">
        <f>IF($B4821 &lt;&gt; "",VLOOKUP(MID(B4821,3,5),'Recyclabilité Prod Matx'!C:F,4,FALSE), "")</f>
        <v/>
      </c>
      <c r="F4821" s="12" t="str">
        <f>IF($B4821 &lt;&gt; "", IF(C4821="Totale","",IF(D4821 = 0, "", VLOOKUP(D4821,'Cond Compo'!A:B,2,FALSE))),"")</f>
        <v/>
      </c>
      <c r="G4821" s="28"/>
      <c r="H4821" s="11" t="str">
        <f xml:space="preserve"> IF(C4821="Totale",2,IF($G4821 &lt;&gt; "", IF(D4821 = "E",MATCH(G4821, 'Cond Compo'!D$16:D$18, 0), MATCH(G4821, 'Cond Compo'!C$16:C$19, 0)), ""))</f>
        <v/>
      </c>
      <c r="I4821" s="12" t="str">
        <f>IF($E4821 &lt;&gt; "", IF(E4821 = 0, "", VLOOKUP(E4821,'Cond Perturbation'!A:B,2,FALSE)),"")</f>
        <v/>
      </c>
      <c r="J4821" s="28"/>
      <c r="K4821" s="29" t="str">
        <f>IF($B4821 &lt;&gt; "", IF(C4821="Oui",IF(H4821=1,IF(E4821=0,Résultat!G$8,IF(J4821="No",Résultat!$G$8,Résultat!$G$7)),IF(H4821=2,IF(E4821=0,Résultat!G$9,IF(J4821="No",Résultat!$G$9,Résultat!$G$7)),Résultat!$G$7)),IF(C4821 = "Totale", IF(H4821=1,IF(E4821=0,Résultat!G$8,IF(J4821="No",Résultat!$G$9,Résultat!$G$7)),IF(H4821=2,IF(E4821=0,Résultat!G$9,IF(J4821="No",Résultat!$G$9,Résultat!$G$7)),Résultat!$G$7)),Résultat!$G$7)), "")</f>
        <v/>
      </c>
    </row>
    <row r="4822" spans="1:11" ht="20.100000000000001" customHeight="1">
      <c r="A4822" s="26"/>
      <c r="B4822" s="27"/>
      <c r="C4822" s="11" t="str">
        <f>IF($B4822 &lt;&gt; "",VLOOKUP(MID(B4822,3,5),'Recyclabilité Prod Matx'!C:F,2,FALSE), "")</f>
        <v/>
      </c>
      <c r="D4822" s="11" t="str">
        <f>IF($B4822 &lt;&gt; "",VLOOKUP(MID(B4822,3,5),'Recyclabilité Prod Matx'!C:F,3,FALSE),"")</f>
        <v/>
      </c>
      <c r="E4822" s="11" t="str">
        <f>IF($B4822 &lt;&gt; "",VLOOKUP(MID(B4822,3,5),'Recyclabilité Prod Matx'!C:F,4,FALSE), "")</f>
        <v/>
      </c>
      <c r="F4822" s="12" t="str">
        <f>IF($B4822 &lt;&gt; "", IF(C4822="Totale","",IF(D4822 = 0, "", VLOOKUP(D4822,'Cond Compo'!A:B,2,FALSE))),"")</f>
        <v/>
      </c>
      <c r="G4822" s="28"/>
      <c r="H4822" s="11" t="str">
        <f xml:space="preserve"> IF(C4822="Totale",2,IF($G4822 &lt;&gt; "", IF(D4822 = "E",MATCH(G4822, 'Cond Compo'!D$16:D$18, 0), MATCH(G4822, 'Cond Compo'!C$16:C$19, 0)), ""))</f>
        <v/>
      </c>
      <c r="I4822" s="12" t="str">
        <f>IF($E4822 &lt;&gt; "", IF(E4822 = 0, "", VLOOKUP(E4822,'Cond Perturbation'!A:B,2,FALSE)),"")</f>
        <v/>
      </c>
      <c r="J4822" s="28"/>
      <c r="K4822" s="29" t="str">
        <f>IF($B4822 &lt;&gt; "", IF(C4822="Oui",IF(H4822=1,IF(E4822=0,Résultat!G$8,IF(J4822="No",Résultat!$G$8,Résultat!$G$7)),IF(H4822=2,IF(E4822=0,Résultat!G$9,IF(J4822="No",Résultat!$G$9,Résultat!$G$7)),Résultat!$G$7)),IF(C4822 = "Totale", IF(H4822=1,IF(E4822=0,Résultat!G$8,IF(J4822="No",Résultat!$G$9,Résultat!$G$7)),IF(H4822=2,IF(E4822=0,Résultat!G$9,IF(J4822="No",Résultat!$G$9,Résultat!$G$7)),Résultat!$G$7)),Résultat!$G$7)), "")</f>
        <v/>
      </c>
    </row>
    <row r="4823" spans="1:11" ht="20.100000000000001" customHeight="1">
      <c r="A4823" s="26"/>
      <c r="B4823" s="27"/>
      <c r="C4823" s="11" t="str">
        <f>IF($B4823 &lt;&gt; "",VLOOKUP(MID(B4823,3,5),'Recyclabilité Prod Matx'!C:F,2,FALSE), "")</f>
        <v/>
      </c>
      <c r="D4823" s="11" t="str">
        <f>IF($B4823 &lt;&gt; "",VLOOKUP(MID(B4823,3,5),'Recyclabilité Prod Matx'!C:F,3,FALSE),"")</f>
        <v/>
      </c>
      <c r="E4823" s="11" t="str">
        <f>IF($B4823 &lt;&gt; "",VLOOKUP(MID(B4823,3,5),'Recyclabilité Prod Matx'!C:F,4,FALSE), "")</f>
        <v/>
      </c>
      <c r="F4823" s="12" t="str">
        <f>IF($B4823 &lt;&gt; "", IF(C4823="Totale","",IF(D4823 = 0, "", VLOOKUP(D4823,'Cond Compo'!A:B,2,FALSE))),"")</f>
        <v/>
      </c>
      <c r="G4823" s="28"/>
      <c r="H4823" s="11" t="str">
        <f xml:space="preserve"> IF(C4823="Totale",2,IF($G4823 &lt;&gt; "", IF(D4823 = "E",MATCH(G4823, 'Cond Compo'!D$16:D$18, 0), MATCH(G4823, 'Cond Compo'!C$16:C$19, 0)), ""))</f>
        <v/>
      </c>
      <c r="I4823" s="12" t="str">
        <f>IF($E4823 &lt;&gt; "", IF(E4823 = 0, "", VLOOKUP(E4823,'Cond Perturbation'!A:B,2,FALSE)),"")</f>
        <v/>
      </c>
      <c r="J4823" s="28"/>
      <c r="K4823" s="29" t="str">
        <f>IF($B4823 &lt;&gt; "", IF(C4823="Oui",IF(H4823=1,IF(E4823=0,Résultat!G$8,IF(J4823="No",Résultat!$G$8,Résultat!$G$7)),IF(H4823=2,IF(E4823=0,Résultat!G$9,IF(J4823="No",Résultat!$G$9,Résultat!$G$7)),Résultat!$G$7)),IF(C4823 = "Totale", IF(H4823=1,IF(E4823=0,Résultat!G$8,IF(J4823="No",Résultat!$G$9,Résultat!$G$7)),IF(H4823=2,IF(E4823=0,Résultat!G$9,IF(J4823="No",Résultat!$G$9,Résultat!$G$7)),Résultat!$G$7)),Résultat!$G$7)), "")</f>
        <v/>
      </c>
    </row>
    <row r="4824" spans="1:11" ht="20.100000000000001" customHeight="1">
      <c r="A4824" s="26"/>
      <c r="B4824" s="27"/>
      <c r="C4824" s="11" t="str">
        <f>IF($B4824 &lt;&gt; "",VLOOKUP(MID(B4824,3,5),'Recyclabilité Prod Matx'!C:F,2,FALSE), "")</f>
        <v/>
      </c>
      <c r="D4824" s="11" t="str">
        <f>IF($B4824 &lt;&gt; "",VLOOKUP(MID(B4824,3,5),'Recyclabilité Prod Matx'!C:F,3,FALSE),"")</f>
        <v/>
      </c>
      <c r="E4824" s="11" t="str">
        <f>IF($B4824 &lt;&gt; "",VLOOKUP(MID(B4824,3,5),'Recyclabilité Prod Matx'!C:F,4,FALSE), "")</f>
        <v/>
      </c>
      <c r="F4824" s="12" t="str">
        <f>IF($B4824 &lt;&gt; "", IF(C4824="Totale","",IF(D4824 = 0, "", VLOOKUP(D4824,'Cond Compo'!A:B,2,FALSE))),"")</f>
        <v/>
      </c>
      <c r="G4824" s="28"/>
      <c r="H4824" s="11" t="str">
        <f xml:space="preserve"> IF(C4824="Totale",2,IF($G4824 &lt;&gt; "", IF(D4824 = "E",MATCH(G4824, 'Cond Compo'!D$16:D$18, 0), MATCH(G4824, 'Cond Compo'!C$16:C$19, 0)), ""))</f>
        <v/>
      </c>
      <c r="I4824" s="12" t="str">
        <f>IF($E4824 &lt;&gt; "", IF(E4824 = 0, "", VLOOKUP(E4824,'Cond Perturbation'!A:B,2,FALSE)),"")</f>
        <v/>
      </c>
      <c r="J4824" s="28"/>
      <c r="K4824" s="29" t="str">
        <f>IF($B4824 &lt;&gt; "", IF(C4824="Oui",IF(H4824=1,IF(E4824=0,Résultat!G$8,IF(J4824="No",Résultat!$G$8,Résultat!$G$7)),IF(H4824=2,IF(E4824=0,Résultat!G$9,IF(J4824="No",Résultat!$G$9,Résultat!$G$7)),Résultat!$G$7)),IF(C4824 = "Totale", IF(H4824=1,IF(E4824=0,Résultat!G$8,IF(J4824="No",Résultat!$G$9,Résultat!$G$7)),IF(H4824=2,IF(E4824=0,Résultat!G$9,IF(J4824="No",Résultat!$G$9,Résultat!$G$7)),Résultat!$G$7)),Résultat!$G$7)), "")</f>
        <v/>
      </c>
    </row>
    <row r="4825" spans="1:11" ht="20.100000000000001" customHeight="1">
      <c r="A4825" s="26"/>
      <c r="B4825" s="27"/>
      <c r="C4825" s="11" t="str">
        <f>IF($B4825 &lt;&gt; "",VLOOKUP(MID(B4825,3,5),'Recyclabilité Prod Matx'!C:F,2,FALSE), "")</f>
        <v/>
      </c>
      <c r="D4825" s="11" t="str">
        <f>IF($B4825 &lt;&gt; "",VLOOKUP(MID(B4825,3,5),'Recyclabilité Prod Matx'!C:F,3,FALSE),"")</f>
        <v/>
      </c>
      <c r="E4825" s="11" t="str">
        <f>IF($B4825 &lt;&gt; "",VLOOKUP(MID(B4825,3,5),'Recyclabilité Prod Matx'!C:F,4,FALSE), "")</f>
        <v/>
      </c>
      <c r="F4825" s="12" t="str">
        <f>IF($B4825 &lt;&gt; "", IF(C4825="Totale","",IF(D4825 = 0, "", VLOOKUP(D4825,'Cond Compo'!A:B,2,FALSE))),"")</f>
        <v/>
      </c>
      <c r="G4825" s="28"/>
      <c r="H4825" s="11" t="str">
        <f xml:space="preserve"> IF(C4825="Totale",2,IF($G4825 &lt;&gt; "", IF(D4825 = "E",MATCH(G4825, 'Cond Compo'!D$16:D$18, 0), MATCH(G4825, 'Cond Compo'!C$16:C$19, 0)), ""))</f>
        <v/>
      </c>
      <c r="I4825" s="12" t="str">
        <f>IF($E4825 &lt;&gt; "", IF(E4825 = 0, "", VLOOKUP(E4825,'Cond Perturbation'!A:B,2,FALSE)),"")</f>
        <v/>
      </c>
      <c r="J4825" s="28"/>
      <c r="K4825" s="29" t="str">
        <f>IF($B4825 &lt;&gt; "", IF(C4825="Oui",IF(H4825=1,IF(E4825=0,Résultat!G$8,IF(J4825="No",Résultat!$G$8,Résultat!$G$7)),IF(H4825=2,IF(E4825=0,Résultat!G$9,IF(J4825="No",Résultat!$G$9,Résultat!$G$7)),Résultat!$G$7)),IF(C4825 = "Totale", IF(H4825=1,IF(E4825=0,Résultat!G$8,IF(J4825="No",Résultat!$G$9,Résultat!$G$7)),IF(H4825=2,IF(E4825=0,Résultat!G$9,IF(J4825="No",Résultat!$G$9,Résultat!$G$7)),Résultat!$G$7)),Résultat!$G$7)), "")</f>
        <v/>
      </c>
    </row>
    <row r="4826" spans="1:11" ht="20.100000000000001" customHeight="1">
      <c r="A4826" s="26"/>
      <c r="B4826" s="27"/>
      <c r="C4826" s="11" t="str">
        <f>IF($B4826 &lt;&gt; "",VLOOKUP(MID(B4826,3,5),'Recyclabilité Prod Matx'!C:F,2,FALSE), "")</f>
        <v/>
      </c>
      <c r="D4826" s="11" t="str">
        <f>IF($B4826 &lt;&gt; "",VLOOKUP(MID(B4826,3,5),'Recyclabilité Prod Matx'!C:F,3,FALSE),"")</f>
        <v/>
      </c>
      <c r="E4826" s="11" t="str">
        <f>IF($B4826 &lt;&gt; "",VLOOKUP(MID(B4826,3,5),'Recyclabilité Prod Matx'!C:F,4,FALSE), "")</f>
        <v/>
      </c>
      <c r="F4826" s="12" t="str">
        <f>IF($B4826 &lt;&gt; "", IF(C4826="Totale","",IF(D4826 = 0, "", VLOOKUP(D4826,'Cond Compo'!A:B,2,FALSE))),"")</f>
        <v/>
      </c>
      <c r="G4826" s="28"/>
      <c r="H4826" s="11" t="str">
        <f xml:space="preserve"> IF(C4826="Totale",2,IF($G4826 &lt;&gt; "", IF(D4826 = "E",MATCH(G4826, 'Cond Compo'!D$16:D$18, 0), MATCH(G4826, 'Cond Compo'!C$16:C$19, 0)), ""))</f>
        <v/>
      </c>
      <c r="I4826" s="12" t="str">
        <f>IF($E4826 &lt;&gt; "", IF(E4826 = 0, "", VLOOKUP(E4826,'Cond Perturbation'!A:B,2,FALSE)),"")</f>
        <v/>
      </c>
      <c r="J4826" s="28"/>
      <c r="K4826" s="29" t="str">
        <f>IF($B4826 &lt;&gt; "", IF(C4826="Oui",IF(H4826=1,IF(E4826=0,Résultat!G$8,IF(J4826="No",Résultat!$G$8,Résultat!$G$7)),IF(H4826=2,IF(E4826=0,Résultat!G$9,IF(J4826="No",Résultat!$G$9,Résultat!$G$7)),Résultat!$G$7)),IF(C4826 = "Totale", IF(H4826=1,IF(E4826=0,Résultat!G$8,IF(J4826="No",Résultat!$G$9,Résultat!$G$7)),IF(H4826=2,IF(E4826=0,Résultat!G$9,IF(J4826="No",Résultat!$G$9,Résultat!$G$7)),Résultat!$G$7)),Résultat!$G$7)), "")</f>
        <v/>
      </c>
    </row>
    <row r="4827" spans="1:11" ht="20.100000000000001" customHeight="1">
      <c r="A4827" s="26"/>
      <c r="B4827" s="27"/>
      <c r="C4827" s="11" t="str">
        <f>IF($B4827 &lt;&gt; "",VLOOKUP(MID(B4827,3,5),'Recyclabilité Prod Matx'!C:F,2,FALSE), "")</f>
        <v/>
      </c>
      <c r="D4827" s="11" t="str">
        <f>IF($B4827 &lt;&gt; "",VLOOKUP(MID(B4827,3,5),'Recyclabilité Prod Matx'!C:F,3,FALSE),"")</f>
        <v/>
      </c>
      <c r="E4827" s="11" t="str">
        <f>IF($B4827 &lt;&gt; "",VLOOKUP(MID(B4827,3,5),'Recyclabilité Prod Matx'!C:F,4,FALSE), "")</f>
        <v/>
      </c>
      <c r="F4827" s="12" t="str">
        <f>IF($B4827 &lt;&gt; "", IF(C4827="Totale","",IF(D4827 = 0, "", VLOOKUP(D4827,'Cond Compo'!A:B,2,FALSE))),"")</f>
        <v/>
      </c>
      <c r="G4827" s="28"/>
      <c r="H4827" s="11" t="str">
        <f xml:space="preserve"> IF(C4827="Totale",2,IF($G4827 &lt;&gt; "", IF(D4827 = "E",MATCH(G4827, 'Cond Compo'!D$16:D$18, 0), MATCH(G4827, 'Cond Compo'!C$16:C$19, 0)), ""))</f>
        <v/>
      </c>
      <c r="I4827" s="12" t="str">
        <f>IF($E4827 &lt;&gt; "", IF(E4827 = 0, "", VLOOKUP(E4827,'Cond Perturbation'!A:B,2,FALSE)),"")</f>
        <v/>
      </c>
      <c r="J4827" s="28"/>
      <c r="K4827" s="29" t="str">
        <f>IF($B4827 &lt;&gt; "", IF(C4827="Oui",IF(H4827=1,IF(E4827=0,Résultat!G$8,IF(J4827="No",Résultat!$G$8,Résultat!$G$7)),IF(H4827=2,IF(E4827=0,Résultat!G$9,IF(J4827="No",Résultat!$G$9,Résultat!$G$7)),Résultat!$G$7)),IF(C4827 = "Totale", IF(H4827=1,IF(E4827=0,Résultat!G$8,IF(J4827="No",Résultat!$G$9,Résultat!$G$7)),IF(H4827=2,IF(E4827=0,Résultat!G$9,IF(J4827="No",Résultat!$G$9,Résultat!$G$7)),Résultat!$G$7)),Résultat!$G$7)), "")</f>
        <v/>
      </c>
    </row>
    <row r="4828" spans="1:11" ht="20.100000000000001" customHeight="1">
      <c r="A4828" s="26"/>
      <c r="B4828" s="27"/>
      <c r="C4828" s="11" t="str">
        <f>IF($B4828 &lt;&gt; "",VLOOKUP(MID(B4828,3,5),'Recyclabilité Prod Matx'!C:F,2,FALSE), "")</f>
        <v/>
      </c>
      <c r="D4828" s="11" t="str">
        <f>IF($B4828 &lt;&gt; "",VLOOKUP(MID(B4828,3,5),'Recyclabilité Prod Matx'!C:F,3,FALSE),"")</f>
        <v/>
      </c>
      <c r="E4828" s="11" t="str">
        <f>IF($B4828 &lt;&gt; "",VLOOKUP(MID(B4828,3,5),'Recyclabilité Prod Matx'!C:F,4,FALSE), "")</f>
        <v/>
      </c>
      <c r="F4828" s="12" t="str">
        <f>IF($B4828 &lt;&gt; "", IF(C4828="Totale","",IF(D4828 = 0, "", VLOOKUP(D4828,'Cond Compo'!A:B,2,FALSE))),"")</f>
        <v/>
      </c>
      <c r="G4828" s="28"/>
      <c r="H4828" s="11" t="str">
        <f xml:space="preserve"> IF(C4828="Totale",2,IF($G4828 &lt;&gt; "", IF(D4828 = "E",MATCH(G4828, 'Cond Compo'!D$16:D$18, 0), MATCH(G4828, 'Cond Compo'!C$16:C$19, 0)), ""))</f>
        <v/>
      </c>
      <c r="I4828" s="12" t="str">
        <f>IF($E4828 &lt;&gt; "", IF(E4828 = 0, "", VLOOKUP(E4828,'Cond Perturbation'!A:B,2,FALSE)),"")</f>
        <v/>
      </c>
      <c r="J4828" s="28"/>
      <c r="K4828" s="29" t="str">
        <f>IF($B4828 &lt;&gt; "", IF(C4828="Oui",IF(H4828=1,IF(E4828=0,Résultat!G$8,IF(J4828="No",Résultat!$G$8,Résultat!$G$7)),IF(H4828=2,IF(E4828=0,Résultat!G$9,IF(J4828="No",Résultat!$G$9,Résultat!$G$7)),Résultat!$G$7)),IF(C4828 = "Totale", IF(H4828=1,IF(E4828=0,Résultat!G$8,IF(J4828="No",Résultat!$G$9,Résultat!$G$7)),IF(H4828=2,IF(E4828=0,Résultat!G$9,IF(J4828="No",Résultat!$G$9,Résultat!$G$7)),Résultat!$G$7)),Résultat!$G$7)), "")</f>
        <v/>
      </c>
    </row>
    <row r="4829" spans="1:11" ht="20.100000000000001" customHeight="1">
      <c r="A4829" s="26"/>
      <c r="B4829" s="27"/>
      <c r="C4829" s="11" t="str">
        <f>IF($B4829 &lt;&gt; "",VLOOKUP(MID(B4829,3,5),'Recyclabilité Prod Matx'!C:F,2,FALSE), "")</f>
        <v/>
      </c>
      <c r="D4829" s="11" t="str">
        <f>IF($B4829 &lt;&gt; "",VLOOKUP(MID(B4829,3,5),'Recyclabilité Prod Matx'!C:F,3,FALSE),"")</f>
        <v/>
      </c>
      <c r="E4829" s="11" t="str">
        <f>IF($B4829 &lt;&gt; "",VLOOKUP(MID(B4829,3,5),'Recyclabilité Prod Matx'!C:F,4,FALSE), "")</f>
        <v/>
      </c>
      <c r="F4829" s="12" t="str">
        <f>IF($B4829 &lt;&gt; "", IF(C4829="Totale","",IF(D4829 = 0, "", VLOOKUP(D4829,'Cond Compo'!A:B,2,FALSE))),"")</f>
        <v/>
      </c>
      <c r="G4829" s="28"/>
      <c r="H4829" s="11" t="str">
        <f xml:space="preserve"> IF(C4829="Totale",2,IF($G4829 &lt;&gt; "", IF(D4829 = "E",MATCH(G4829, 'Cond Compo'!D$16:D$18, 0), MATCH(G4829, 'Cond Compo'!C$16:C$19, 0)), ""))</f>
        <v/>
      </c>
      <c r="I4829" s="12" t="str">
        <f>IF($E4829 &lt;&gt; "", IF(E4829 = 0, "", VLOOKUP(E4829,'Cond Perturbation'!A:B,2,FALSE)),"")</f>
        <v/>
      </c>
      <c r="J4829" s="28"/>
      <c r="K4829" s="29" t="str">
        <f>IF($B4829 &lt;&gt; "", IF(C4829="Oui",IF(H4829=1,IF(E4829=0,Résultat!G$8,IF(J4829="No",Résultat!$G$8,Résultat!$G$7)),IF(H4829=2,IF(E4829=0,Résultat!G$9,IF(J4829="No",Résultat!$G$9,Résultat!$G$7)),Résultat!$G$7)),IF(C4829 = "Totale", IF(H4829=1,IF(E4829=0,Résultat!G$8,IF(J4829="No",Résultat!$G$9,Résultat!$G$7)),IF(H4829=2,IF(E4829=0,Résultat!G$9,IF(J4829="No",Résultat!$G$9,Résultat!$G$7)),Résultat!$G$7)),Résultat!$G$7)), "")</f>
        <v/>
      </c>
    </row>
    <row r="4830" spans="1:11" ht="20.100000000000001" customHeight="1">
      <c r="A4830" s="26"/>
      <c r="B4830" s="27"/>
      <c r="C4830" s="11" t="str">
        <f>IF($B4830 &lt;&gt; "",VLOOKUP(MID(B4830,3,5),'Recyclabilité Prod Matx'!C:F,2,FALSE), "")</f>
        <v/>
      </c>
      <c r="D4830" s="11" t="str">
        <f>IF($B4830 &lt;&gt; "",VLOOKUP(MID(B4830,3,5),'Recyclabilité Prod Matx'!C:F,3,FALSE),"")</f>
        <v/>
      </c>
      <c r="E4830" s="11" t="str">
        <f>IF($B4830 &lt;&gt; "",VLOOKUP(MID(B4830,3,5),'Recyclabilité Prod Matx'!C:F,4,FALSE), "")</f>
        <v/>
      </c>
      <c r="F4830" s="12" t="str">
        <f>IF($B4830 &lt;&gt; "", IF(C4830="Totale","",IF(D4830 = 0, "", VLOOKUP(D4830,'Cond Compo'!A:B,2,FALSE))),"")</f>
        <v/>
      </c>
      <c r="G4830" s="28"/>
      <c r="H4830" s="11" t="str">
        <f xml:space="preserve"> IF(C4830="Totale",2,IF($G4830 &lt;&gt; "", IF(D4830 = "E",MATCH(G4830, 'Cond Compo'!D$16:D$18, 0), MATCH(G4830, 'Cond Compo'!C$16:C$19, 0)), ""))</f>
        <v/>
      </c>
      <c r="I4830" s="12" t="str">
        <f>IF($E4830 &lt;&gt; "", IF(E4830 = 0, "", VLOOKUP(E4830,'Cond Perturbation'!A:B,2,FALSE)),"")</f>
        <v/>
      </c>
      <c r="J4830" s="28"/>
      <c r="K4830" s="29" t="str">
        <f>IF($B4830 &lt;&gt; "", IF(C4830="Oui",IF(H4830=1,IF(E4830=0,Résultat!G$8,IF(J4830="No",Résultat!$G$8,Résultat!$G$7)),IF(H4830=2,IF(E4830=0,Résultat!G$9,IF(J4830="No",Résultat!$G$9,Résultat!$G$7)),Résultat!$G$7)),IF(C4830 = "Totale", IF(H4830=1,IF(E4830=0,Résultat!G$8,IF(J4830="No",Résultat!$G$9,Résultat!$G$7)),IF(H4830=2,IF(E4830=0,Résultat!G$9,IF(J4830="No",Résultat!$G$9,Résultat!$G$7)),Résultat!$G$7)),Résultat!$G$7)), "")</f>
        <v/>
      </c>
    </row>
    <row r="4831" spans="1:11" ht="20.100000000000001" customHeight="1">
      <c r="A4831" s="26"/>
      <c r="B4831" s="27"/>
      <c r="C4831" s="11" t="str">
        <f>IF($B4831 &lt;&gt; "",VLOOKUP(MID(B4831,3,5),'Recyclabilité Prod Matx'!C:F,2,FALSE), "")</f>
        <v/>
      </c>
      <c r="D4831" s="11" t="str">
        <f>IF($B4831 &lt;&gt; "",VLOOKUP(MID(B4831,3,5),'Recyclabilité Prod Matx'!C:F,3,FALSE),"")</f>
        <v/>
      </c>
      <c r="E4831" s="11" t="str">
        <f>IF($B4831 &lt;&gt; "",VLOOKUP(MID(B4831,3,5),'Recyclabilité Prod Matx'!C:F,4,FALSE), "")</f>
        <v/>
      </c>
      <c r="F4831" s="12" t="str">
        <f>IF($B4831 &lt;&gt; "", IF(C4831="Totale","",IF(D4831 = 0, "", VLOOKUP(D4831,'Cond Compo'!A:B,2,FALSE))),"")</f>
        <v/>
      </c>
      <c r="G4831" s="28"/>
      <c r="H4831" s="11" t="str">
        <f xml:space="preserve"> IF(C4831="Totale",2,IF($G4831 &lt;&gt; "", IF(D4831 = "E",MATCH(G4831, 'Cond Compo'!D$16:D$18, 0), MATCH(G4831, 'Cond Compo'!C$16:C$19, 0)), ""))</f>
        <v/>
      </c>
      <c r="I4831" s="12" t="str">
        <f>IF($E4831 &lt;&gt; "", IF(E4831 = 0, "", VLOOKUP(E4831,'Cond Perturbation'!A:B,2,FALSE)),"")</f>
        <v/>
      </c>
      <c r="J4831" s="28"/>
      <c r="K4831" s="29" t="str">
        <f>IF($B4831 &lt;&gt; "", IF(C4831="Oui",IF(H4831=1,IF(E4831=0,Résultat!G$8,IF(J4831="No",Résultat!$G$8,Résultat!$G$7)),IF(H4831=2,IF(E4831=0,Résultat!G$9,IF(J4831="No",Résultat!$G$9,Résultat!$G$7)),Résultat!$G$7)),IF(C4831 = "Totale", IF(H4831=1,IF(E4831=0,Résultat!G$8,IF(J4831="No",Résultat!$G$9,Résultat!$G$7)),IF(H4831=2,IF(E4831=0,Résultat!G$9,IF(J4831="No",Résultat!$G$9,Résultat!$G$7)),Résultat!$G$7)),Résultat!$G$7)), "")</f>
        <v/>
      </c>
    </row>
    <row r="4832" spans="1:11" ht="20.100000000000001" customHeight="1">
      <c r="A4832" s="26"/>
      <c r="B4832" s="27"/>
      <c r="C4832" s="11" t="str">
        <f>IF($B4832 &lt;&gt; "",VLOOKUP(MID(B4832,3,5),'Recyclabilité Prod Matx'!C:F,2,FALSE), "")</f>
        <v/>
      </c>
      <c r="D4832" s="11" t="str">
        <f>IF($B4832 &lt;&gt; "",VLOOKUP(MID(B4832,3,5),'Recyclabilité Prod Matx'!C:F,3,FALSE),"")</f>
        <v/>
      </c>
      <c r="E4832" s="11" t="str">
        <f>IF($B4832 &lt;&gt; "",VLOOKUP(MID(B4832,3,5),'Recyclabilité Prod Matx'!C:F,4,FALSE), "")</f>
        <v/>
      </c>
      <c r="F4832" s="12" t="str">
        <f>IF($B4832 &lt;&gt; "", IF(C4832="Totale","",IF(D4832 = 0, "", VLOOKUP(D4832,'Cond Compo'!A:B,2,FALSE))),"")</f>
        <v/>
      </c>
      <c r="G4832" s="28"/>
      <c r="H4832" s="11" t="str">
        <f xml:space="preserve"> IF(C4832="Totale",2,IF($G4832 &lt;&gt; "", IF(D4832 = "E",MATCH(G4832, 'Cond Compo'!D$16:D$18, 0), MATCH(G4832, 'Cond Compo'!C$16:C$19, 0)), ""))</f>
        <v/>
      </c>
      <c r="I4832" s="12" t="str">
        <f>IF($E4832 &lt;&gt; "", IF(E4832 = 0, "", VLOOKUP(E4832,'Cond Perturbation'!A:B,2,FALSE)),"")</f>
        <v/>
      </c>
      <c r="J4832" s="28"/>
      <c r="K4832" s="29" t="str">
        <f>IF($B4832 &lt;&gt; "", IF(C4832="Oui",IF(H4832=1,IF(E4832=0,Résultat!G$8,IF(J4832="No",Résultat!$G$8,Résultat!$G$7)),IF(H4832=2,IF(E4832=0,Résultat!G$9,IF(J4832="No",Résultat!$G$9,Résultat!$G$7)),Résultat!$G$7)),IF(C4832 = "Totale", IF(H4832=1,IF(E4832=0,Résultat!G$8,IF(J4832="No",Résultat!$G$9,Résultat!$G$7)),IF(H4832=2,IF(E4832=0,Résultat!G$9,IF(J4832="No",Résultat!$G$9,Résultat!$G$7)),Résultat!$G$7)),Résultat!$G$7)), "")</f>
        <v/>
      </c>
    </row>
    <row r="4833" spans="1:11" ht="20.100000000000001" customHeight="1">
      <c r="A4833" s="26"/>
      <c r="B4833" s="27"/>
      <c r="C4833" s="11" t="str">
        <f>IF($B4833 &lt;&gt; "",VLOOKUP(MID(B4833,3,5),'Recyclabilité Prod Matx'!C:F,2,FALSE), "")</f>
        <v/>
      </c>
      <c r="D4833" s="11" t="str">
        <f>IF($B4833 &lt;&gt; "",VLOOKUP(MID(B4833,3,5),'Recyclabilité Prod Matx'!C:F,3,FALSE),"")</f>
        <v/>
      </c>
      <c r="E4833" s="11" t="str">
        <f>IF($B4833 &lt;&gt; "",VLOOKUP(MID(B4833,3,5),'Recyclabilité Prod Matx'!C:F,4,FALSE), "")</f>
        <v/>
      </c>
      <c r="F4833" s="12" t="str">
        <f>IF($B4833 &lt;&gt; "", IF(C4833="Totale","",IF(D4833 = 0, "", VLOOKUP(D4833,'Cond Compo'!A:B,2,FALSE))),"")</f>
        <v/>
      </c>
      <c r="G4833" s="28"/>
      <c r="H4833" s="11" t="str">
        <f xml:space="preserve"> IF(C4833="Totale",2,IF($G4833 &lt;&gt; "", IF(D4833 = "E",MATCH(G4833, 'Cond Compo'!D$16:D$18, 0), MATCH(G4833, 'Cond Compo'!C$16:C$19, 0)), ""))</f>
        <v/>
      </c>
      <c r="I4833" s="12" t="str">
        <f>IF($E4833 &lt;&gt; "", IF(E4833 = 0, "", VLOOKUP(E4833,'Cond Perturbation'!A:B,2,FALSE)),"")</f>
        <v/>
      </c>
      <c r="J4833" s="28"/>
      <c r="K4833" s="29" t="str">
        <f>IF($B4833 &lt;&gt; "", IF(C4833="Oui",IF(H4833=1,IF(E4833=0,Résultat!G$8,IF(J4833="No",Résultat!$G$8,Résultat!$G$7)),IF(H4833=2,IF(E4833=0,Résultat!G$9,IF(J4833="No",Résultat!$G$9,Résultat!$G$7)),Résultat!$G$7)),IF(C4833 = "Totale", IF(H4833=1,IF(E4833=0,Résultat!G$8,IF(J4833="No",Résultat!$G$9,Résultat!$G$7)),IF(H4833=2,IF(E4833=0,Résultat!G$9,IF(J4833="No",Résultat!$G$9,Résultat!$G$7)),Résultat!$G$7)),Résultat!$G$7)), "")</f>
        <v/>
      </c>
    </row>
    <row r="4834" spans="1:11" ht="20.100000000000001" customHeight="1">
      <c r="A4834" s="26"/>
      <c r="B4834" s="27"/>
      <c r="C4834" s="11" t="str">
        <f>IF($B4834 &lt;&gt; "",VLOOKUP(MID(B4834,3,5),'Recyclabilité Prod Matx'!C:F,2,FALSE), "")</f>
        <v/>
      </c>
      <c r="D4834" s="11" t="str">
        <f>IF($B4834 &lt;&gt; "",VLOOKUP(MID(B4834,3,5),'Recyclabilité Prod Matx'!C:F,3,FALSE),"")</f>
        <v/>
      </c>
      <c r="E4834" s="11" t="str">
        <f>IF($B4834 &lt;&gt; "",VLOOKUP(MID(B4834,3,5),'Recyclabilité Prod Matx'!C:F,4,FALSE), "")</f>
        <v/>
      </c>
      <c r="F4834" s="12" t="str">
        <f>IF($B4834 &lt;&gt; "", IF(C4834="Totale","",IF(D4834 = 0, "", VLOOKUP(D4834,'Cond Compo'!A:B,2,FALSE))),"")</f>
        <v/>
      </c>
      <c r="G4834" s="28"/>
      <c r="H4834" s="11" t="str">
        <f xml:space="preserve"> IF(C4834="Totale",2,IF($G4834 &lt;&gt; "", IF(D4834 = "E",MATCH(G4834, 'Cond Compo'!D$16:D$18, 0), MATCH(G4834, 'Cond Compo'!C$16:C$19, 0)), ""))</f>
        <v/>
      </c>
      <c r="I4834" s="12" t="str">
        <f>IF($E4834 &lt;&gt; "", IF(E4834 = 0, "", VLOOKUP(E4834,'Cond Perturbation'!A:B,2,FALSE)),"")</f>
        <v/>
      </c>
      <c r="J4834" s="28"/>
      <c r="K4834" s="29" t="str">
        <f>IF($B4834 &lt;&gt; "", IF(C4834="Oui",IF(H4834=1,IF(E4834=0,Résultat!G$8,IF(J4834="No",Résultat!$G$8,Résultat!$G$7)),IF(H4834=2,IF(E4834=0,Résultat!G$9,IF(J4834="No",Résultat!$G$9,Résultat!$G$7)),Résultat!$G$7)),IF(C4834 = "Totale", IF(H4834=1,IF(E4834=0,Résultat!G$8,IF(J4834="No",Résultat!$G$9,Résultat!$G$7)),IF(H4834=2,IF(E4834=0,Résultat!G$9,IF(J4834="No",Résultat!$G$9,Résultat!$G$7)),Résultat!$G$7)),Résultat!$G$7)), "")</f>
        <v/>
      </c>
    </row>
    <row r="4835" spans="1:11" ht="20.100000000000001" customHeight="1">
      <c r="A4835" s="26"/>
      <c r="B4835" s="27"/>
      <c r="C4835" s="11" t="str">
        <f>IF($B4835 &lt;&gt; "",VLOOKUP(MID(B4835,3,5),'Recyclabilité Prod Matx'!C:F,2,FALSE), "")</f>
        <v/>
      </c>
      <c r="D4835" s="11" t="str">
        <f>IF($B4835 &lt;&gt; "",VLOOKUP(MID(B4835,3,5),'Recyclabilité Prod Matx'!C:F,3,FALSE),"")</f>
        <v/>
      </c>
      <c r="E4835" s="11" t="str">
        <f>IF($B4835 &lt;&gt; "",VLOOKUP(MID(B4835,3,5),'Recyclabilité Prod Matx'!C:F,4,FALSE), "")</f>
        <v/>
      </c>
      <c r="F4835" s="12" t="str">
        <f>IF($B4835 &lt;&gt; "", IF(C4835="Totale","",IF(D4835 = 0, "", VLOOKUP(D4835,'Cond Compo'!A:B,2,FALSE))),"")</f>
        <v/>
      </c>
      <c r="G4835" s="28"/>
      <c r="H4835" s="11" t="str">
        <f xml:space="preserve"> IF(C4835="Totale",2,IF($G4835 &lt;&gt; "", IF(D4835 = "E",MATCH(G4835, 'Cond Compo'!D$16:D$18, 0), MATCH(G4835, 'Cond Compo'!C$16:C$19, 0)), ""))</f>
        <v/>
      </c>
      <c r="I4835" s="12" t="str">
        <f>IF($E4835 &lt;&gt; "", IF(E4835 = 0, "", VLOOKUP(E4835,'Cond Perturbation'!A:B,2,FALSE)),"")</f>
        <v/>
      </c>
      <c r="J4835" s="28"/>
      <c r="K4835" s="29" t="str">
        <f>IF($B4835 &lt;&gt; "", IF(C4835="Oui",IF(H4835=1,IF(E4835=0,Résultat!G$8,IF(J4835="No",Résultat!$G$8,Résultat!$G$7)),IF(H4835=2,IF(E4835=0,Résultat!G$9,IF(J4835="No",Résultat!$G$9,Résultat!$G$7)),Résultat!$G$7)),IF(C4835 = "Totale", IF(H4835=1,IF(E4835=0,Résultat!G$8,IF(J4835="No",Résultat!$G$9,Résultat!$G$7)),IF(H4835=2,IF(E4835=0,Résultat!G$9,IF(J4835="No",Résultat!$G$9,Résultat!$G$7)),Résultat!$G$7)),Résultat!$G$7)), "")</f>
        <v/>
      </c>
    </row>
    <row r="4836" spans="1:11" ht="20.100000000000001" customHeight="1">
      <c r="A4836" s="26"/>
      <c r="B4836" s="27"/>
      <c r="C4836" s="11" t="str">
        <f>IF($B4836 &lt;&gt; "",VLOOKUP(MID(B4836,3,5),'Recyclabilité Prod Matx'!C:F,2,FALSE), "")</f>
        <v/>
      </c>
      <c r="D4836" s="11" t="str">
        <f>IF($B4836 &lt;&gt; "",VLOOKUP(MID(B4836,3,5),'Recyclabilité Prod Matx'!C:F,3,FALSE),"")</f>
        <v/>
      </c>
      <c r="E4836" s="11" t="str">
        <f>IF($B4836 &lt;&gt; "",VLOOKUP(MID(B4836,3,5),'Recyclabilité Prod Matx'!C:F,4,FALSE), "")</f>
        <v/>
      </c>
      <c r="F4836" s="12" t="str">
        <f>IF($B4836 &lt;&gt; "", IF(C4836="Totale","",IF(D4836 = 0, "", VLOOKUP(D4836,'Cond Compo'!A:B,2,FALSE))),"")</f>
        <v/>
      </c>
      <c r="G4836" s="28"/>
      <c r="H4836" s="11" t="str">
        <f xml:space="preserve"> IF(C4836="Totale",2,IF($G4836 &lt;&gt; "", IF(D4836 = "E",MATCH(G4836, 'Cond Compo'!D$16:D$18, 0), MATCH(G4836, 'Cond Compo'!C$16:C$19, 0)), ""))</f>
        <v/>
      </c>
      <c r="I4836" s="12" t="str">
        <f>IF($E4836 &lt;&gt; "", IF(E4836 = 0, "", VLOOKUP(E4836,'Cond Perturbation'!A:B,2,FALSE)),"")</f>
        <v/>
      </c>
      <c r="J4836" s="28"/>
      <c r="K4836" s="29" t="str">
        <f>IF($B4836 &lt;&gt; "", IF(C4836="Oui",IF(H4836=1,IF(E4836=0,Résultat!G$8,IF(J4836="No",Résultat!$G$8,Résultat!$G$7)),IF(H4836=2,IF(E4836=0,Résultat!G$9,IF(J4836="No",Résultat!$G$9,Résultat!$G$7)),Résultat!$G$7)),IF(C4836 = "Totale", IF(H4836=1,IF(E4836=0,Résultat!G$8,IF(J4836="No",Résultat!$G$9,Résultat!$G$7)),IF(H4836=2,IF(E4836=0,Résultat!G$9,IF(J4836="No",Résultat!$G$9,Résultat!$G$7)),Résultat!$G$7)),Résultat!$G$7)), "")</f>
        <v/>
      </c>
    </row>
    <row r="4837" spans="1:11" ht="20.100000000000001" customHeight="1">
      <c r="A4837" s="26"/>
      <c r="B4837" s="27"/>
      <c r="C4837" s="11" t="str">
        <f>IF($B4837 &lt;&gt; "",VLOOKUP(MID(B4837,3,5),'Recyclabilité Prod Matx'!C:F,2,FALSE), "")</f>
        <v/>
      </c>
      <c r="D4837" s="11" t="str">
        <f>IF($B4837 &lt;&gt; "",VLOOKUP(MID(B4837,3,5),'Recyclabilité Prod Matx'!C:F,3,FALSE),"")</f>
        <v/>
      </c>
      <c r="E4837" s="11" t="str">
        <f>IF($B4837 &lt;&gt; "",VLOOKUP(MID(B4837,3,5),'Recyclabilité Prod Matx'!C:F,4,FALSE), "")</f>
        <v/>
      </c>
      <c r="F4837" s="12" t="str">
        <f>IF($B4837 &lt;&gt; "", IF(C4837="Totale","",IF(D4837 = 0, "", VLOOKUP(D4837,'Cond Compo'!A:B,2,FALSE))),"")</f>
        <v/>
      </c>
      <c r="G4837" s="28"/>
      <c r="H4837" s="11" t="str">
        <f xml:space="preserve"> IF(C4837="Totale",2,IF($G4837 &lt;&gt; "", IF(D4837 = "E",MATCH(G4837, 'Cond Compo'!D$16:D$18, 0), MATCH(G4837, 'Cond Compo'!C$16:C$19, 0)), ""))</f>
        <v/>
      </c>
      <c r="I4837" s="12" t="str">
        <f>IF($E4837 &lt;&gt; "", IF(E4837 = 0, "", VLOOKUP(E4837,'Cond Perturbation'!A:B,2,FALSE)),"")</f>
        <v/>
      </c>
      <c r="J4837" s="28"/>
      <c r="K4837" s="29" t="str">
        <f>IF($B4837 &lt;&gt; "", IF(C4837="Oui",IF(H4837=1,IF(E4837=0,Résultat!G$8,IF(J4837="No",Résultat!$G$8,Résultat!$G$7)),IF(H4837=2,IF(E4837=0,Résultat!G$9,IF(J4837="No",Résultat!$G$9,Résultat!$G$7)),Résultat!$G$7)),IF(C4837 = "Totale", IF(H4837=1,IF(E4837=0,Résultat!G$8,IF(J4837="No",Résultat!$G$9,Résultat!$G$7)),IF(H4837=2,IF(E4837=0,Résultat!G$9,IF(J4837="No",Résultat!$G$9,Résultat!$G$7)),Résultat!$G$7)),Résultat!$G$7)), "")</f>
        <v/>
      </c>
    </row>
    <row r="4838" spans="1:11" ht="20.100000000000001" customHeight="1">
      <c r="A4838" s="26"/>
      <c r="B4838" s="27"/>
      <c r="C4838" s="11" t="str">
        <f>IF($B4838 &lt;&gt; "",VLOOKUP(MID(B4838,3,5),'Recyclabilité Prod Matx'!C:F,2,FALSE), "")</f>
        <v/>
      </c>
      <c r="D4838" s="11" t="str">
        <f>IF($B4838 &lt;&gt; "",VLOOKUP(MID(B4838,3,5),'Recyclabilité Prod Matx'!C:F,3,FALSE),"")</f>
        <v/>
      </c>
      <c r="E4838" s="11" t="str">
        <f>IF($B4838 &lt;&gt; "",VLOOKUP(MID(B4838,3,5),'Recyclabilité Prod Matx'!C:F,4,FALSE), "")</f>
        <v/>
      </c>
      <c r="F4838" s="12" t="str">
        <f>IF($B4838 &lt;&gt; "", IF(C4838="Totale","",IF(D4838 = 0, "", VLOOKUP(D4838,'Cond Compo'!A:B,2,FALSE))),"")</f>
        <v/>
      </c>
      <c r="G4838" s="28"/>
      <c r="H4838" s="11" t="str">
        <f xml:space="preserve"> IF(C4838="Totale",2,IF($G4838 &lt;&gt; "", IF(D4838 = "E",MATCH(G4838, 'Cond Compo'!D$16:D$18, 0), MATCH(G4838, 'Cond Compo'!C$16:C$19, 0)), ""))</f>
        <v/>
      </c>
      <c r="I4838" s="12" t="str">
        <f>IF($E4838 &lt;&gt; "", IF(E4838 = 0, "", VLOOKUP(E4838,'Cond Perturbation'!A:B,2,FALSE)),"")</f>
        <v/>
      </c>
      <c r="J4838" s="28"/>
      <c r="K4838" s="29" t="str">
        <f>IF($B4838 &lt;&gt; "", IF(C4838="Oui",IF(H4838=1,IF(E4838=0,Résultat!G$8,IF(J4838="No",Résultat!$G$8,Résultat!$G$7)),IF(H4838=2,IF(E4838=0,Résultat!G$9,IF(J4838="No",Résultat!$G$9,Résultat!$G$7)),Résultat!$G$7)),IF(C4838 = "Totale", IF(H4838=1,IF(E4838=0,Résultat!G$8,IF(J4838="No",Résultat!$G$9,Résultat!$G$7)),IF(H4838=2,IF(E4838=0,Résultat!G$9,IF(J4838="No",Résultat!$G$9,Résultat!$G$7)),Résultat!$G$7)),Résultat!$G$7)), "")</f>
        <v/>
      </c>
    </row>
    <row r="4839" spans="1:11" ht="20.100000000000001" customHeight="1">
      <c r="A4839" s="26"/>
      <c r="B4839" s="27"/>
      <c r="C4839" s="11" t="str">
        <f>IF($B4839 &lt;&gt; "",VLOOKUP(MID(B4839,3,5),'Recyclabilité Prod Matx'!C:F,2,FALSE), "")</f>
        <v/>
      </c>
      <c r="D4839" s="11" t="str">
        <f>IF($B4839 &lt;&gt; "",VLOOKUP(MID(B4839,3,5),'Recyclabilité Prod Matx'!C:F,3,FALSE),"")</f>
        <v/>
      </c>
      <c r="E4839" s="11" t="str">
        <f>IF($B4839 &lt;&gt; "",VLOOKUP(MID(B4839,3,5),'Recyclabilité Prod Matx'!C:F,4,FALSE), "")</f>
        <v/>
      </c>
      <c r="F4839" s="12" t="str">
        <f>IF($B4839 &lt;&gt; "", IF(C4839="Totale","",IF(D4839 = 0, "", VLOOKUP(D4839,'Cond Compo'!A:B,2,FALSE))),"")</f>
        <v/>
      </c>
      <c r="G4839" s="28"/>
      <c r="H4839" s="11" t="str">
        <f xml:space="preserve"> IF(C4839="Totale",2,IF($G4839 &lt;&gt; "", IF(D4839 = "E",MATCH(G4839, 'Cond Compo'!D$16:D$18, 0), MATCH(G4839, 'Cond Compo'!C$16:C$19, 0)), ""))</f>
        <v/>
      </c>
      <c r="I4839" s="12" t="str">
        <f>IF($E4839 &lt;&gt; "", IF(E4839 = 0, "", VLOOKUP(E4839,'Cond Perturbation'!A:B,2,FALSE)),"")</f>
        <v/>
      </c>
      <c r="J4839" s="28"/>
      <c r="K4839" s="29" t="str">
        <f>IF($B4839 &lt;&gt; "", IF(C4839="Oui",IF(H4839=1,IF(E4839=0,Résultat!G$8,IF(J4839="No",Résultat!$G$8,Résultat!$G$7)),IF(H4839=2,IF(E4839=0,Résultat!G$9,IF(J4839="No",Résultat!$G$9,Résultat!$G$7)),Résultat!$G$7)),IF(C4839 = "Totale", IF(H4839=1,IF(E4839=0,Résultat!G$8,IF(J4839="No",Résultat!$G$9,Résultat!$G$7)),IF(H4839=2,IF(E4839=0,Résultat!G$9,IF(J4839="No",Résultat!$G$9,Résultat!$G$7)),Résultat!$G$7)),Résultat!$G$7)), "")</f>
        <v/>
      </c>
    </row>
    <row r="4840" spans="1:11" ht="20.100000000000001" customHeight="1">
      <c r="A4840" s="26"/>
      <c r="B4840" s="27"/>
      <c r="C4840" s="11" t="str">
        <f>IF($B4840 &lt;&gt; "",VLOOKUP(MID(B4840,3,5),'Recyclabilité Prod Matx'!C:F,2,FALSE), "")</f>
        <v/>
      </c>
      <c r="D4840" s="11" t="str">
        <f>IF($B4840 &lt;&gt; "",VLOOKUP(MID(B4840,3,5),'Recyclabilité Prod Matx'!C:F,3,FALSE),"")</f>
        <v/>
      </c>
      <c r="E4840" s="11" t="str">
        <f>IF($B4840 &lt;&gt; "",VLOOKUP(MID(B4840,3,5),'Recyclabilité Prod Matx'!C:F,4,FALSE), "")</f>
        <v/>
      </c>
      <c r="F4840" s="12" t="str">
        <f>IF($B4840 &lt;&gt; "", IF(C4840="Totale","",IF(D4840 = 0, "", VLOOKUP(D4840,'Cond Compo'!A:B,2,FALSE))),"")</f>
        <v/>
      </c>
      <c r="G4840" s="28"/>
      <c r="H4840" s="11" t="str">
        <f xml:space="preserve"> IF(C4840="Totale",2,IF($G4840 &lt;&gt; "", IF(D4840 = "E",MATCH(G4840, 'Cond Compo'!D$16:D$18, 0), MATCH(G4840, 'Cond Compo'!C$16:C$19, 0)), ""))</f>
        <v/>
      </c>
      <c r="I4840" s="12" t="str">
        <f>IF($E4840 &lt;&gt; "", IF(E4840 = 0, "", VLOOKUP(E4840,'Cond Perturbation'!A:B,2,FALSE)),"")</f>
        <v/>
      </c>
      <c r="J4840" s="28"/>
      <c r="K4840" s="29" t="str">
        <f>IF($B4840 &lt;&gt; "", IF(C4840="Oui",IF(H4840=1,IF(E4840=0,Résultat!G$8,IF(J4840="No",Résultat!$G$8,Résultat!$G$7)),IF(H4840=2,IF(E4840=0,Résultat!G$9,IF(J4840="No",Résultat!$G$9,Résultat!$G$7)),Résultat!$G$7)),IF(C4840 = "Totale", IF(H4840=1,IF(E4840=0,Résultat!G$8,IF(J4840="No",Résultat!$G$9,Résultat!$G$7)),IF(H4840=2,IF(E4840=0,Résultat!G$9,IF(J4840="No",Résultat!$G$9,Résultat!$G$7)),Résultat!$G$7)),Résultat!$G$7)), "")</f>
        <v/>
      </c>
    </row>
    <row r="4841" spans="1:11" ht="20.100000000000001" customHeight="1">
      <c r="A4841" s="26"/>
      <c r="B4841" s="27"/>
      <c r="C4841" s="11" t="str">
        <f>IF($B4841 &lt;&gt; "",VLOOKUP(MID(B4841,3,5),'Recyclabilité Prod Matx'!C:F,2,FALSE), "")</f>
        <v/>
      </c>
      <c r="D4841" s="11" t="str">
        <f>IF($B4841 &lt;&gt; "",VLOOKUP(MID(B4841,3,5),'Recyclabilité Prod Matx'!C:F,3,FALSE),"")</f>
        <v/>
      </c>
      <c r="E4841" s="11" t="str">
        <f>IF($B4841 &lt;&gt; "",VLOOKUP(MID(B4841,3,5),'Recyclabilité Prod Matx'!C:F,4,FALSE), "")</f>
        <v/>
      </c>
      <c r="F4841" s="12" t="str">
        <f>IF($B4841 &lt;&gt; "", IF(C4841="Totale","",IF(D4841 = 0, "", VLOOKUP(D4841,'Cond Compo'!A:B,2,FALSE))),"")</f>
        <v/>
      </c>
      <c r="G4841" s="28"/>
      <c r="H4841" s="11" t="str">
        <f xml:space="preserve"> IF(C4841="Totale",2,IF($G4841 &lt;&gt; "", IF(D4841 = "E",MATCH(G4841, 'Cond Compo'!D$16:D$18, 0), MATCH(G4841, 'Cond Compo'!C$16:C$19, 0)), ""))</f>
        <v/>
      </c>
      <c r="I4841" s="12" t="str">
        <f>IF($E4841 &lt;&gt; "", IF(E4841 = 0, "", VLOOKUP(E4841,'Cond Perturbation'!A:B,2,FALSE)),"")</f>
        <v/>
      </c>
      <c r="J4841" s="28"/>
      <c r="K4841" s="29" t="str">
        <f>IF($B4841 &lt;&gt; "", IF(C4841="Oui",IF(H4841=1,IF(E4841=0,Résultat!G$8,IF(J4841="No",Résultat!$G$8,Résultat!$G$7)),IF(H4841=2,IF(E4841=0,Résultat!G$9,IF(J4841="No",Résultat!$G$9,Résultat!$G$7)),Résultat!$G$7)),IF(C4841 = "Totale", IF(H4841=1,IF(E4841=0,Résultat!G$8,IF(J4841="No",Résultat!$G$9,Résultat!$G$7)),IF(H4841=2,IF(E4841=0,Résultat!G$9,IF(J4841="No",Résultat!$G$9,Résultat!$G$7)),Résultat!$G$7)),Résultat!$G$7)), "")</f>
        <v/>
      </c>
    </row>
    <row r="4842" spans="1:11" ht="20.100000000000001" customHeight="1">
      <c r="A4842" s="26"/>
      <c r="B4842" s="27"/>
      <c r="C4842" s="11" t="str">
        <f>IF($B4842 &lt;&gt; "",VLOOKUP(MID(B4842,3,5),'Recyclabilité Prod Matx'!C:F,2,FALSE), "")</f>
        <v/>
      </c>
      <c r="D4842" s="11" t="str">
        <f>IF($B4842 &lt;&gt; "",VLOOKUP(MID(B4842,3,5),'Recyclabilité Prod Matx'!C:F,3,FALSE),"")</f>
        <v/>
      </c>
      <c r="E4842" s="11" t="str">
        <f>IF($B4842 &lt;&gt; "",VLOOKUP(MID(B4842,3,5),'Recyclabilité Prod Matx'!C:F,4,FALSE), "")</f>
        <v/>
      </c>
      <c r="F4842" s="12" t="str">
        <f>IF($B4842 &lt;&gt; "", IF(C4842="Totale","",IF(D4842 = 0, "", VLOOKUP(D4842,'Cond Compo'!A:B,2,FALSE))),"")</f>
        <v/>
      </c>
      <c r="G4842" s="28"/>
      <c r="H4842" s="11" t="str">
        <f xml:space="preserve"> IF(C4842="Totale",2,IF($G4842 &lt;&gt; "", IF(D4842 = "E",MATCH(G4842, 'Cond Compo'!D$16:D$18, 0), MATCH(G4842, 'Cond Compo'!C$16:C$19, 0)), ""))</f>
        <v/>
      </c>
      <c r="I4842" s="12" t="str">
        <f>IF($E4842 &lt;&gt; "", IF(E4842 = 0, "", VLOOKUP(E4842,'Cond Perturbation'!A:B,2,FALSE)),"")</f>
        <v/>
      </c>
      <c r="J4842" s="28"/>
      <c r="K4842" s="29" t="str">
        <f>IF($B4842 &lt;&gt; "", IF(C4842="Oui",IF(H4842=1,IF(E4842=0,Résultat!G$8,IF(J4842="No",Résultat!$G$8,Résultat!$G$7)),IF(H4842=2,IF(E4842=0,Résultat!G$9,IF(J4842="No",Résultat!$G$9,Résultat!$G$7)),Résultat!$G$7)),IF(C4842 = "Totale", IF(H4842=1,IF(E4842=0,Résultat!G$8,IF(J4842="No",Résultat!$G$9,Résultat!$G$7)),IF(H4842=2,IF(E4842=0,Résultat!G$9,IF(J4842="No",Résultat!$G$9,Résultat!$G$7)),Résultat!$G$7)),Résultat!$G$7)), "")</f>
        <v/>
      </c>
    </row>
    <row r="4843" spans="1:11" ht="20.100000000000001" customHeight="1">
      <c r="A4843" s="26"/>
      <c r="B4843" s="27"/>
      <c r="C4843" s="11" t="str">
        <f>IF($B4843 &lt;&gt; "",VLOOKUP(MID(B4843,3,5),'Recyclabilité Prod Matx'!C:F,2,FALSE), "")</f>
        <v/>
      </c>
      <c r="D4843" s="11" t="str">
        <f>IF($B4843 &lt;&gt; "",VLOOKUP(MID(B4843,3,5),'Recyclabilité Prod Matx'!C:F,3,FALSE),"")</f>
        <v/>
      </c>
      <c r="E4843" s="11" t="str">
        <f>IF($B4843 &lt;&gt; "",VLOOKUP(MID(B4843,3,5),'Recyclabilité Prod Matx'!C:F,4,FALSE), "")</f>
        <v/>
      </c>
      <c r="F4843" s="12" t="str">
        <f>IF($B4843 &lt;&gt; "", IF(C4843="Totale","",IF(D4843 = 0, "", VLOOKUP(D4843,'Cond Compo'!A:B,2,FALSE))),"")</f>
        <v/>
      </c>
      <c r="G4843" s="28"/>
      <c r="H4843" s="11" t="str">
        <f xml:space="preserve"> IF(C4843="Totale",2,IF($G4843 &lt;&gt; "", IF(D4843 = "E",MATCH(G4843, 'Cond Compo'!D$16:D$18, 0), MATCH(G4843, 'Cond Compo'!C$16:C$19, 0)), ""))</f>
        <v/>
      </c>
      <c r="I4843" s="12" t="str">
        <f>IF($E4843 &lt;&gt; "", IF(E4843 = 0, "", VLOOKUP(E4843,'Cond Perturbation'!A:B,2,FALSE)),"")</f>
        <v/>
      </c>
      <c r="J4843" s="28"/>
      <c r="K4843" s="29" t="str">
        <f>IF($B4843 &lt;&gt; "", IF(C4843="Oui",IF(H4843=1,IF(E4843=0,Résultat!G$8,IF(J4843="No",Résultat!$G$8,Résultat!$G$7)),IF(H4843=2,IF(E4843=0,Résultat!G$9,IF(J4843="No",Résultat!$G$9,Résultat!$G$7)),Résultat!$G$7)),IF(C4843 = "Totale", IF(H4843=1,IF(E4843=0,Résultat!G$8,IF(J4843="No",Résultat!$G$9,Résultat!$G$7)),IF(H4843=2,IF(E4843=0,Résultat!G$9,IF(J4843="No",Résultat!$G$9,Résultat!$G$7)),Résultat!$G$7)),Résultat!$G$7)), "")</f>
        <v/>
      </c>
    </row>
    <row r="4844" spans="1:11" ht="20.100000000000001" customHeight="1">
      <c r="A4844" s="26"/>
      <c r="B4844" s="27"/>
      <c r="C4844" s="11" t="str">
        <f>IF($B4844 &lt;&gt; "",VLOOKUP(MID(B4844,3,5),'Recyclabilité Prod Matx'!C:F,2,FALSE), "")</f>
        <v/>
      </c>
      <c r="D4844" s="11" t="str">
        <f>IF($B4844 &lt;&gt; "",VLOOKUP(MID(B4844,3,5),'Recyclabilité Prod Matx'!C:F,3,FALSE),"")</f>
        <v/>
      </c>
      <c r="E4844" s="11" t="str">
        <f>IF($B4844 &lt;&gt; "",VLOOKUP(MID(B4844,3,5),'Recyclabilité Prod Matx'!C:F,4,FALSE), "")</f>
        <v/>
      </c>
      <c r="F4844" s="12" t="str">
        <f>IF($B4844 &lt;&gt; "", IF(C4844="Totale","",IF(D4844 = 0, "", VLOOKUP(D4844,'Cond Compo'!A:B,2,FALSE))),"")</f>
        <v/>
      </c>
      <c r="G4844" s="28"/>
      <c r="H4844" s="11" t="str">
        <f xml:space="preserve"> IF(C4844="Totale",2,IF($G4844 &lt;&gt; "", IF(D4844 = "E",MATCH(G4844, 'Cond Compo'!D$16:D$18, 0), MATCH(G4844, 'Cond Compo'!C$16:C$19, 0)), ""))</f>
        <v/>
      </c>
      <c r="I4844" s="12" t="str">
        <f>IF($E4844 &lt;&gt; "", IF(E4844 = 0, "", VLOOKUP(E4844,'Cond Perturbation'!A:B,2,FALSE)),"")</f>
        <v/>
      </c>
      <c r="J4844" s="28"/>
      <c r="K4844" s="29" t="str">
        <f>IF($B4844 &lt;&gt; "", IF(C4844="Oui",IF(H4844=1,IF(E4844=0,Résultat!G$8,IF(J4844="No",Résultat!$G$8,Résultat!$G$7)),IF(H4844=2,IF(E4844=0,Résultat!G$9,IF(J4844="No",Résultat!$G$9,Résultat!$G$7)),Résultat!$G$7)),IF(C4844 = "Totale", IF(H4844=1,IF(E4844=0,Résultat!G$8,IF(J4844="No",Résultat!$G$9,Résultat!$G$7)),IF(H4844=2,IF(E4844=0,Résultat!G$9,IF(J4844="No",Résultat!$G$9,Résultat!$G$7)),Résultat!$G$7)),Résultat!$G$7)), "")</f>
        <v/>
      </c>
    </row>
    <row r="4845" spans="1:11" ht="20.100000000000001" customHeight="1">
      <c r="A4845" s="26"/>
      <c r="B4845" s="27"/>
      <c r="C4845" s="11" t="str">
        <f>IF($B4845 &lt;&gt; "",VLOOKUP(MID(B4845,3,5),'Recyclabilité Prod Matx'!C:F,2,FALSE), "")</f>
        <v/>
      </c>
      <c r="D4845" s="11" t="str">
        <f>IF($B4845 &lt;&gt; "",VLOOKUP(MID(B4845,3,5),'Recyclabilité Prod Matx'!C:F,3,FALSE),"")</f>
        <v/>
      </c>
      <c r="E4845" s="11" t="str">
        <f>IF($B4845 &lt;&gt; "",VLOOKUP(MID(B4845,3,5),'Recyclabilité Prod Matx'!C:F,4,FALSE), "")</f>
        <v/>
      </c>
      <c r="F4845" s="12" t="str">
        <f>IF($B4845 &lt;&gt; "", IF(C4845="Totale","",IF(D4845 = 0, "", VLOOKUP(D4845,'Cond Compo'!A:B,2,FALSE))),"")</f>
        <v/>
      </c>
      <c r="G4845" s="28"/>
      <c r="H4845" s="11" t="str">
        <f xml:space="preserve"> IF(C4845="Totale",2,IF($G4845 &lt;&gt; "", IF(D4845 = "E",MATCH(G4845, 'Cond Compo'!D$16:D$18, 0), MATCH(G4845, 'Cond Compo'!C$16:C$19, 0)), ""))</f>
        <v/>
      </c>
      <c r="I4845" s="12" t="str">
        <f>IF($E4845 &lt;&gt; "", IF(E4845 = 0, "", VLOOKUP(E4845,'Cond Perturbation'!A:B,2,FALSE)),"")</f>
        <v/>
      </c>
      <c r="J4845" s="28"/>
      <c r="K4845" s="29" t="str">
        <f>IF($B4845 &lt;&gt; "", IF(C4845="Oui",IF(H4845=1,IF(E4845=0,Résultat!G$8,IF(J4845="No",Résultat!$G$8,Résultat!$G$7)),IF(H4845=2,IF(E4845=0,Résultat!G$9,IF(J4845="No",Résultat!$G$9,Résultat!$G$7)),Résultat!$G$7)),IF(C4845 = "Totale", IF(H4845=1,IF(E4845=0,Résultat!G$8,IF(J4845="No",Résultat!$G$9,Résultat!$G$7)),IF(H4845=2,IF(E4845=0,Résultat!G$9,IF(J4845="No",Résultat!$G$9,Résultat!$G$7)),Résultat!$G$7)),Résultat!$G$7)), "")</f>
        <v/>
      </c>
    </row>
    <row r="4846" spans="1:11" ht="20.100000000000001" customHeight="1">
      <c r="A4846" s="26"/>
      <c r="B4846" s="27"/>
      <c r="C4846" s="11" t="str">
        <f>IF($B4846 &lt;&gt; "",VLOOKUP(MID(B4846,3,5),'Recyclabilité Prod Matx'!C:F,2,FALSE), "")</f>
        <v/>
      </c>
      <c r="D4846" s="11" t="str">
        <f>IF($B4846 &lt;&gt; "",VLOOKUP(MID(B4846,3,5),'Recyclabilité Prod Matx'!C:F,3,FALSE),"")</f>
        <v/>
      </c>
      <c r="E4846" s="11" t="str">
        <f>IF($B4846 &lt;&gt; "",VLOOKUP(MID(B4846,3,5),'Recyclabilité Prod Matx'!C:F,4,FALSE), "")</f>
        <v/>
      </c>
      <c r="F4846" s="12" t="str">
        <f>IF($B4846 &lt;&gt; "", IF(C4846="Totale","",IF(D4846 = 0, "", VLOOKUP(D4846,'Cond Compo'!A:B,2,FALSE))),"")</f>
        <v/>
      </c>
      <c r="G4846" s="28"/>
      <c r="H4846" s="11" t="str">
        <f xml:space="preserve"> IF(C4846="Totale",2,IF($G4846 &lt;&gt; "", IF(D4846 = "E",MATCH(G4846, 'Cond Compo'!D$16:D$18, 0), MATCH(G4846, 'Cond Compo'!C$16:C$19, 0)), ""))</f>
        <v/>
      </c>
      <c r="I4846" s="12" t="str">
        <f>IF($E4846 &lt;&gt; "", IF(E4846 = 0, "", VLOOKUP(E4846,'Cond Perturbation'!A:B,2,FALSE)),"")</f>
        <v/>
      </c>
      <c r="J4846" s="28"/>
      <c r="K4846" s="29" t="str">
        <f>IF($B4846 &lt;&gt; "", IF(C4846="Oui",IF(H4846=1,IF(E4846=0,Résultat!G$8,IF(J4846="No",Résultat!$G$8,Résultat!$G$7)),IF(H4846=2,IF(E4846=0,Résultat!G$9,IF(J4846="No",Résultat!$G$9,Résultat!$G$7)),Résultat!$G$7)),IF(C4846 = "Totale", IF(H4846=1,IF(E4846=0,Résultat!G$8,IF(J4846="No",Résultat!$G$9,Résultat!$G$7)),IF(H4846=2,IF(E4846=0,Résultat!G$9,IF(J4846="No",Résultat!$G$9,Résultat!$G$7)),Résultat!$G$7)),Résultat!$G$7)), "")</f>
        <v/>
      </c>
    </row>
    <row r="4847" spans="1:11" ht="20.100000000000001" customHeight="1">
      <c r="A4847" s="26"/>
      <c r="B4847" s="27"/>
      <c r="C4847" s="11" t="str">
        <f>IF($B4847 &lt;&gt; "",VLOOKUP(MID(B4847,3,5),'Recyclabilité Prod Matx'!C:F,2,FALSE), "")</f>
        <v/>
      </c>
      <c r="D4847" s="11" t="str">
        <f>IF($B4847 &lt;&gt; "",VLOOKUP(MID(B4847,3,5),'Recyclabilité Prod Matx'!C:F,3,FALSE),"")</f>
        <v/>
      </c>
      <c r="E4847" s="11" t="str">
        <f>IF($B4847 &lt;&gt; "",VLOOKUP(MID(B4847,3,5),'Recyclabilité Prod Matx'!C:F,4,FALSE), "")</f>
        <v/>
      </c>
      <c r="F4847" s="12" t="str">
        <f>IF($B4847 &lt;&gt; "", IF(C4847="Totale","",IF(D4847 = 0, "", VLOOKUP(D4847,'Cond Compo'!A:B,2,FALSE))),"")</f>
        <v/>
      </c>
      <c r="G4847" s="28"/>
      <c r="H4847" s="11" t="str">
        <f xml:space="preserve"> IF(C4847="Totale",2,IF($G4847 &lt;&gt; "", IF(D4847 = "E",MATCH(G4847, 'Cond Compo'!D$16:D$18, 0), MATCH(G4847, 'Cond Compo'!C$16:C$19, 0)), ""))</f>
        <v/>
      </c>
      <c r="I4847" s="12" t="str">
        <f>IF($E4847 &lt;&gt; "", IF(E4847 = 0, "", VLOOKUP(E4847,'Cond Perturbation'!A:B,2,FALSE)),"")</f>
        <v/>
      </c>
      <c r="J4847" s="28"/>
      <c r="K4847" s="29" t="str">
        <f>IF($B4847 &lt;&gt; "", IF(C4847="Oui",IF(H4847=1,IF(E4847=0,Résultat!G$8,IF(J4847="No",Résultat!$G$8,Résultat!$G$7)),IF(H4847=2,IF(E4847=0,Résultat!G$9,IF(J4847="No",Résultat!$G$9,Résultat!$G$7)),Résultat!$G$7)),IF(C4847 = "Totale", IF(H4847=1,IF(E4847=0,Résultat!G$8,IF(J4847="No",Résultat!$G$9,Résultat!$G$7)),IF(H4847=2,IF(E4847=0,Résultat!G$9,IF(J4847="No",Résultat!$G$9,Résultat!$G$7)),Résultat!$G$7)),Résultat!$G$7)), "")</f>
        <v/>
      </c>
    </row>
    <row r="4848" spans="1:11" ht="20.100000000000001" customHeight="1">
      <c r="A4848" s="26"/>
      <c r="B4848" s="27"/>
      <c r="C4848" s="11" t="str">
        <f>IF($B4848 &lt;&gt; "",VLOOKUP(MID(B4848,3,5),'Recyclabilité Prod Matx'!C:F,2,FALSE), "")</f>
        <v/>
      </c>
      <c r="D4848" s="11" t="str">
        <f>IF($B4848 &lt;&gt; "",VLOOKUP(MID(B4848,3,5),'Recyclabilité Prod Matx'!C:F,3,FALSE),"")</f>
        <v/>
      </c>
      <c r="E4848" s="11" t="str">
        <f>IF($B4848 &lt;&gt; "",VLOOKUP(MID(B4848,3,5),'Recyclabilité Prod Matx'!C:F,4,FALSE), "")</f>
        <v/>
      </c>
      <c r="F4848" s="12" t="str">
        <f>IF($B4848 &lt;&gt; "", IF(C4848="Totale","",IF(D4848 = 0, "", VLOOKUP(D4848,'Cond Compo'!A:B,2,FALSE))),"")</f>
        <v/>
      </c>
      <c r="G4848" s="28"/>
      <c r="H4848" s="11" t="str">
        <f xml:space="preserve"> IF(C4848="Totale",2,IF($G4848 &lt;&gt; "", IF(D4848 = "E",MATCH(G4848, 'Cond Compo'!D$16:D$18, 0), MATCH(G4848, 'Cond Compo'!C$16:C$19, 0)), ""))</f>
        <v/>
      </c>
      <c r="I4848" s="12" t="str">
        <f>IF($E4848 &lt;&gt; "", IF(E4848 = 0, "", VLOOKUP(E4848,'Cond Perturbation'!A:B,2,FALSE)),"")</f>
        <v/>
      </c>
      <c r="J4848" s="28"/>
      <c r="K4848" s="29" t="str">
        <f>IF($B4848 &lt;&gt; "", IF(C4848="Oui",IF(H4848=1,IF(E4848=0,Résultat!G$8,IF(J4848="No",Résultat!$G$8,Résultat!$G$7)),IF(H4848=2,IF(E4848=0,Résultat!G$9,IF(J4848="No",Résultat!$G$9,Résultat!$G$7)),Résultat!$G$7)),IF(C4848 = "Totale", IF(H4848=1,IF(E4848=0,Résultat!G$8,IF(J4848="No",Résultat!$G$9,Résultat!$G$7)),IF(H4848=2,IF(E4848=0,Résultat!G$9,IF(J4848="No",Résultat!$G$9,Résultat!$G$7)),Résultat!$G$7)),Résultat!$G$7)), "")</f>
        <v/>
      </c>
    </row>
    <row r="4849" spans="1:11" ht="20.100000000000001" customHeight="1">
      <c r="A4849" s="26"/>
      <c r="B4849" s="27"/>
      <c r="C4849" s="11" t="str">
        <f>IF($B4849 &lt;&gt; "",VLOOKUP(MID(B4849,3,5),'Recyclabilité Prod Matx'!C:F,2,FALSE), "")</f>
        <v/>
      </c>
      <c r="D4849" s="11" t="str">
        <f>IF($B4849 &lt;&gt; "",VLOOKUP(MID(B4849,3,5),'Recyclabilité Prod Matx'!C:F,3,FALSE),"")</f>
        <v/>
      </c>
      <c r="E4849" s="11" t="str">
        <f>IF($B4849 &lt;&gt; "",VLOOKUP(MID(B4849,3,5),'Recyclabilité Prod Matx'!C:F,4,FALSE), "")</f>
        <v/>
      </c>
      <c r="F4849" s="12" t="str">
        <f>IF($B4849 &lt;&gt; "", IF(C4849="Totale","",IF(D4849 = 0, "", VLOOKUP(D4849,'Cond Compo'!A:B,2,FALSE))),"")</f>
        <v/>
      </c>
      <c r="G4849" s="28"/>
      <c r="H4849" s="11" t="str">
        <f xml:space="preserve"> IF(C4849="Totale",2,IF($G4849 &lt;&gt; "", IF(D4849 = "E",MATCH(G4849, 'Cond Compo'!D$16:D$18, 0), MATCH(G4849, 'Cond Compo'!C$16:C$19, 0)), ""))</f>
        <v/>
      </c>
      <c r="I4849" s="12" t="str">
        <f>IF($E4849 &lt;&gt; "", IF(E4849 = 0, "", VLOOKUP(E4849,'Cond Perturbation'!A:B,2,FALSE)),"")</f>
        <v/>
      </c>
      <c r="J4849" s="28"/>
      <c r="K4849" s="29" t="str">
        <f>IF($B4849 &lt;&gt; "", IF(C4849="Oui",IF(H4849=1,IF(E4849=0,Résultat!G$8,IF(J4849="No",Résultat!$G$8,Résultat!$G$7)),IF(H4849=2,IF(E4849=0,Résultat!G$9,IF(J4849="No",Résultat!$G$9,Résultat!$G$7)),Résultat!$G$7)),IF(C4849 = "Totale", IF(H4849=1,IF(E4849=0,Résultat!G$8,IF(J4849="No",Résultat!$G$9,Résultat!$G$7)),IF(H4849=2,IF(E4849=0,Résultat!G$9,IF(J4849="No",Résultat!$G$9,Résultat!$G$7)),Résultat!$G$7)),Résultat!$G$7)), "")</f>
        <v/>
      </c>
    </row>
    <row r="4850" spans="1:11" ht="20.100000000000001" customHeight="1">
      <c r="A4850" s="26"/>
      <c r="B4850" s="27"/>
      <c r="C4850" s="11" t="str">
        <f>IF($B4850 &lt;&gt; "",VLOOKUP(MID(B4850,3,5),'Recyclabilité Prod Matx'!C:F,2,FALSE), "")</f>
        <v/>
      </c>
      <c r="D4850" s="11" t="str">
        <f>IF($B4850 &lt;&gt; "",VLOOKUP(MID(B4850,3,5),'Recyclabilité Prod Matx'!C:F,3,FALSE),"")</f>
        <v/>
      </c>
      <c r="E4850" s="11" t="str">
        <f>IF($B4850 &lt;&gt; "",VLOOKUP(MID(B4850,3,5),'Recyclabilité Prod Matx'!C:F,4,FALSE), "")</f>
        <v/>
      </c>
      <c r="F4850" s="12" t="str">
        <f>IF($B4850 &lt;&gt; "", IF(C4850="Totale","",IF(D4850 = 0, "", VLOOKUP(D4850,'Cond Compo'!A:B,2,FALSE))),"")</f>
        <v/>
      </c>
      <c r="G4850" s="28"/>
      <c r="H4850" s="11" t="str">
        <f xml:space="preserve"> IF(C4850="Totale",2,IF($G4850 &lt;&gt; "", IF(D4850 = "E",MATCH(G4850, 'Cond Compo'!D$16:D$18, 0), MATCH(G4850, 'Cond Compo'!C$16:C$19, 0)), ""))</f>
        <v/>
      </c>
      <c r="I4850" s="12" t="str">
        <f>IF($E4850 &lt;&gt; "", IF(E4850 = 0, "", VLOOKUP(E4850,'Cond Perturbation'!A:B,2,FALSE)),"")</f>
        <v/>
      </c>
      <c r="J4850" s="28"/>
      <c r="K4850" s="29" t="str">
        <f>IF($B4850 &lt;&gt; "", IF(C4850="Oui",IF(H4850=1,IF(E4850=0,Résultat!G$8,IF(J4850="No",Résultat!$G$8,Résultat!$G$7)),IF(H4850=2,IF(E4850=0,Résultat!G$9,IF(J4850="No",Résultat!$G$9,Résultat!$G$7)),Résultat!$G$7)),IF(C4850 = "Totale", IF(H4850=1,IF(E4850=0,Résultat!G$8,IF(J4850="No",Résultat!$G$9,Résultat!$G$7)),IF(H4850=2,IF(E4850=0,Résultat!G$9,IF(J4850="No",Résultat!$G$9,Résultat!$G$7)),Résultat!$G$7)),Résultat!$G$7)), "")</f>
        <v/>
      </c>
    </row>
    <row r="4851" spans="1:11" ht="20.100000000000001" customHeight="1">
      <c r="A4851" s="26"/>
      <c r="B4851" s="27"/>
      <c r="C4851" s="11" t="str">
        <f>IF($B4851 &lt;&gt; "",VLOOKUP(MID(B4851,3,5),'Recyclabilité Prod Matx'!C:F,2,FALSE), "")</f>
        <v/>
      </c>
      <c r="D4851" s="11" t="str">
        <f>IF($B4851 &lt;&gt; "",VLOOKUP(MID(B4851,3,5),'Recyclabilité Prod Matx'!C:F,3,FALSE),"")</f>
        <v/>
      </c>
      <c r="E4851" s="11" t="str">
        <f>IF($B4851 &lt;&gt; "",VLOOKUP(MID(B4851,3,5),'Recyclabilité Prod Matx'!C:F,4,FALSE), "")</f>
        <v/>
      </c>
      <c r="F4851" s="12" t="str">
        <f>IF($B4851 &lt;&gt; "", IF(C4851="Totale","",IF(D4851 = 0, "", VLOOKUP(D4851,'Cond Compo'!A:B,2,FALSE))),"")</f>
        <v/>
      </c>
      <c r="G4851" s="28"/>
      <c r="H4851" s="11" t="str">
        <f xml:space="preserve"> IF(C4851="Totale",2,IF($G4851 &lt;&gt; "", IF(D4851 = "E",MATCH(G4851, 'Cond Compo'!D$16:D$18, 0), MATCH(G4851, 'Cond Compo'!C$16:C$19, 0)), ""))</f>
        <v/>
      </c>
      <c r="I4851" s="12" t="str">
        <f>IF($E4851 &lt;&gt; "", IF(E4851 = 0, "", VLOOKUP(E4851,'Cond Perturbation'!A:B,2,FALSE)),"")</f>
        <v/>
      </c>
      <c r="J4851" s="28"/>
      <c r="K4851" s="29" t="str">
        <f>IF($B4851 &lt;&gt; "", IF(C4851="Oui",IF(H4851=1,IF(E4851=0,Résultat!G$8,IF(J4851="No",Résultat!$G$8,Résultat!$G$7)),IF(H4851=2,IF(E4851=0,Résultat!G$9,IF(J4851="No",Résultat!$G$9,Résultat!$G$7)),Résultat!$G$7)),IF(C4851 = "Totale", IF(H4851=1,IF(E4851=0,Résultat!G$8,IF(J4851="No",Résultat!$G$9,Résultat!$G$7)),IF(H4851=2,IF(E4851=0,Résultat!G$9,IF(J4851="No",Résultat!$G$9,Résultat!$G$7)),Résultat!$G$7)),Résultat!$G$7)), "")</f>
        <v/>
      </c>
    </row>
    <row r="4852" spans="1:11" ht="20.100000000000001" customHeight="1">
      <c r="A4852" s="26"/>
      <c r="B4852" s="27"/>
      <c r="C4852" s="11" t="str">
        <f>IF($B4852 &lt;&gt; "",VLOOKUP(MID(B4852,3,5),'Recyclabilité Prod Matx'!C:F,2,FALSE), "")</f>
        <v/>
      </c>
      <c r="D4852" s="11" t="str">
        <f>IF($B4852 &lt;&gt; "",VLOOKUP(MID(B4852,3,5),'Recyclabilité Prod Matx'!C:F,3,FALSE),"")</f>
        <v/>
      </c>
      <c r="E4852" s="11" t="str">
        <f>IF($B4852 &lt;&gt; "",VLOOKUP(MID(B4852,3,5),'Recyclabilité Prod Matx'!C:F,4,FALSE), "")</f>
        <v/>
      </c>
      <c r="F4852" s="12" t="str">
        <f>IF($B4852 &lt;&gt; "", IF(C4852="Totale","",IF(D4852 = 0, "", VLOOKUP(D4852,'Cond Compo'!A:B,2,FALSE))),"")</f>
        <v/>
      </c>
      <c r="G4852" s="28"/>
      <c r="H4852" s="11" t="str">
        <f xml:space="preserve"> IF(C4852="Totale",2,IF($G4852 &lt;&gt; "", IF(D4852 = "E",MATCH(G4852, 'Cond Compo'!D$16:D$18, 0), MATCH(G4852, 'Cond Compo'!C$16:C$19, 0)), ""))</f>
        <v/>
      </c>
      <c r="I4852" s="12" t="str">
        <f>IF($E4852 &lt;&gt; "", IF(E4852 = 0, "", VLOOKUP(E4852,'Cond Perturbation'!A:B,2,FALSE)),"")</f>
        <v/>
      </c>
      <c r="J4852" s="28"/>
      <c r="K4852" s="29" t="str">
        <f>IF($B4852 &lt;&gt; "", IF(C4852="Oui",IF(H4852=1,IF(E4852=0,Résultat!G$8,IF(J4852="No",Résultat!$G$8,Résultat!$G$7)),IF(H4852=2,IF(E4852=0,Résultat!G$9,IF(J4852="No",Résultat!$G$9,Résultat!$G$7)),Résultat!$G$7)),IF(C4852 = "Totale", IF(H4852=1,IF(E4852=0,Résultat!G$8,IF(J4852="No",Résultat!$G$9,Résultat!$G$7)),IF(H4852=2,IF(E4852=0,Résultat!G$9,IF(J4852="No",Résultat!$G$9,Résultat!$G$7)),Résultat!$G$7)),Résultat!$G$7)), "")</f>
        <v/>
      </c>
    </row>
    <row r="4853" spans="1:11" ht="20.100000000000001" customHeight="1">
      <c r="A4853" s="26"/>
      <c r="B4853" s="27"/>
      <c r="C4853" s="11" t="str">
        <f>IF($B4853 &lt;&gt; "",VLOOKUP(MID(B4853,3,5),'Recyclabilité Prod Matx'!C:F,2,FALSE), "")</f>
        <v/>
      </c>
      <c r="D4853" s="11" t="str">
        <f>IF($B4853 &lt;&gt; "",VLOOKUP(MID(B4853,3,5),'Recyclabilité Prod Matx'!C:F,3,FALSE),"")</f>
        <v/>
      </c>
      <c r="E4853" s="11" t="str">
        <f>IF($B4853 &lt;&gt; "",VLOOKUP(MID(B4853,3,5),'Recyclabilité Prod Matx'!C:F,4,FALSE), "")</f>
        <v/>
      </c>
      <c r="F4853" s="12" t="str">
        <f>IF($B4853 &lt;&gt; "", IF(C4853="Totale","",IF(D4853 = 0, "", VLOOKUP(D4853,'Cond Compo'!A:B,2,FALSE))),"")</f>
        <v/>
      </c>
      <c r="G4853" s="28"/>
      <c r="H4853" s="11" t="str">
        <f xml:space="preserve"> IF(C4853="Totale",2,IF($G4853 &lt;&gt; "", IF(D4853 = "E",MATCH(G4853, 'Cond Compo'!D$16:D$18, 0), MATCH(G4853, 'Cond Compo'!C$16:C$19, 0)), ""))</f>
        <v/>
      </c>
      <c r="I4853" s="12" t="str">
        <f>IF($E4853 &lt;&gt; "", IF(E4853 = 0, "", VLOOKUP(E4853,'Cond Perturbation'!A:B,2,FALSE)),"")</f>
        <v/>
      </c>
      <c r="J4853" s="28"/>
      <c r="K4853" s="29" t="str">
        <f>IF($B4853 &lt;&gt; "", IF(C4853="Oui",IF(H4853=1,IF(E4853=0,Résultat!G$8,IF(J4853="No",Résultat!$G$8,Résultat!$G$7)),IF(H4853=2,IF(E4853=0,Résultat!G$9,IF(J4853="No",Résultat!$G$9,Résultat!$G$7)),Résultat!$G$7)),IF(C4853 = "Totale", IF(H4853=1,IF(E4853=0,Résultat!G$8,IF(J4853="No",Résultat!$G$9,Résultat!$G$7)),IF(H4853=2,IF(E4853=0,Résultat!G$9,IF(J4853="No",Résultat!$G$9,Résultat!$G$7)),Résultat!$G$7)),Résultat!$G$7)), "")</f>
        <v/>
      </c>
    </row>
    <row r="4854" spans="1:11" ht="20.100000000000001" customHeight="1">
      <c r="A4854" s="26"/>
      <c r="B4854" s="27"/>
      <c r="C4854" s="11" t="str">
        <f>IF($B4854 &lt;&gt; "",VLOOKUP(MID(B4854,3,5),'Recyclabilité Prod Matx'!C:F,2,FALSE), "")</f>
        <v/>
      </c>
      <c r="D4854" s="11" t="str">
        <f>IF($B4854 &lt;&gt; "",VLOOKUP(MID(B4854,3,5),'Recyclabilité Prod Matx'!C:F,3,FALSE),"")</f>
        <v/>
      </c>
      <c r="E4854" s="11" t="str">
        <f>IF($B4854 &lt;&gt; "",VLOOKUP(MID(B4854,3,5),'Recyclabilité Prod Matx'!C:F,4,FALSE), "")</f>
        <v/>
      </c>
      <c r="F4854" s="12" t="str">
        <f>IF($B4854 &lt;&gt; "", IF(C4854="Totale","",IF(D4854 = 0, "", VLOOKUP(D4854,'Cond Compo'!A:B,2,FALSE))),"")</f>
        <v/>
      </c>
      <c r="G4854" s="28"/>
      <c r="H4854" s="11" t="str">
        <f xml:space="preserve"> IF(C4854="Totale",2,IF($G4854 &lt;&gt; "", IF(D4854 = "E",MATCH(G4854, 'Cond Compo'!D$16:D$18, 0), MATCH(G4854, 'Cond Compo'!C$16:C$19, 0)), ""))</f>
        <v/>
      </c>
      <c r="I4854" s="12" t="str">
        <f>IF($E4854 &lt;&gt; "", IF(E4854 = 0, "", VLOOKUP(E4854,'Cond Perturbation'!A:B,2,FALSE)),"")</f>
        <v/>
      </c>
      <c r="J4854" s="28"/>
      <c r="K4854" s="29" t="str">
        <f>IF($B4854 &lt;&gt; "", IF(C4854="Oui",IF(H4854=1,IF(E4854=0,Résultat!G$8,IF(J4854="No",Résultat!$G$8,Résultat!$G$7)),IF(H4854=2,IF(E4854=0,Résultat!G$9,IF(J4854="No",Résultat!$G$9,Résultat!$G$7)),Résultat!$G$7)),IF(C4854 = "Totale", IF(H4854=1,IF(E4854=0,Résultat!G$8,IF(J4854="No",Résultat!$G$9,Résultat!$G$7)),IF(H4854=2,IF(E4854=0,Résultat!G$9,IF(J4854="No",Résultat!$G$9,Résultat!$G$7)),Résultat!$G$7)),Résultat!$G$7)), "")</f>
        <v/>
      </c>
    </row>
    <row r="4855" spans="1:11" ht="20.100000000000001" customHeight="1">
      <c r="A4855" s="26"/>
      <c r="B4855" s="27"/>
      <c r="C4855" s="11" t="str">
        <f>IF($B4855 &lt;&gt; "",VLOOKUP(MID(B4855,3,5),'Recyclabilité Prod Matx'!C:F,2,FALSE), "")</f>
        <v/>
      </c>
      <c r="D4855" s="11" t="str">
        <f>IF($B4855 &lt;&gt; "",VLOOKUP(MID(B4855,3,5),'Recyclabilité Prod Matx'!C:F,3,FALSE),"")</f>
        <v/>
      </c>
      <c r="E4855" s="11" t="str">
        <f>IF($B4855 &lt;&gt; "",VLOOKUP(MID(B4855,3,5),'Recyclabilité Prod Matx'!C:F,4,FALSE), "")</f>
        <v/>
      </c>
      <c r="F4855" s="12" t="str">
        <f>IF($B4855 &lt;&gt; "", IF(C4855="Totale","",IF(D4855 = 0, "", VLOOKUP(D4855,'Cond Compo'!A:B,2,FALSE))),"")</f>
        <v/>
      </c>
      <c r="G4855" s="28"/>
      <c r="H4855" s="11" t="str">
        <f xml:space="preserve"> IF(C4855="Totale",2,IF($G4855 &lt;&gt; "", IF(D4855 = "E",MATCH(G4855, 'Cond Compo'!D$16:D$18, 0), MATCH(G4855, 'Cond Compo'!C$16:C$19, 0)), ""))</f>
        <v/>
      </c>
      <c r="I4855" s="12" t="str">
        <f>IF($E4855 &lt;&gt; "", IF(E4855 = 0, "", VLOOKUP(E4855,'Cond Perturbation'!A:B,2,FALSE)),"")</f>
        <v/>
      </c>
      <c r="J4855" s="28"/>
      <c r="K4855" s="29" t="str">
        <f>IF($B4855 &lt;&gt; "", IF(C4855="Oui",IF(H4855=1,IF(E4855=0,Résultat!G$8,IF(J4855="No",Résultat!$G$8,Résultat!$G$7)),IF(H4855=2,IF(E4855=0,Résultat!G$9,IF(J4855="No",Résultat!$G$9,Résultat!$G$7)),Résultat!$G$7)),IF(C4855 = "Totale", IF(H4855=1,IF(E4855=0,Résultat!G$8,IF(J4855="No",Résultat!$G$9,Résultat!$G$7)),IF(H4855=2,IF(E4855=0,Résultat!G$9,IF(J4855="No",Résultat!$G$9,Résultat!$G$7)),Résultat!$G$7)),Résultat!$G$7)), "")</f>
        <v/>
      </c>
    </row>
    <row r="4856" spans="1:11" ht="20.100000000000001" customHeight="1">
      <c r="A4856" s="26"/>
      <c r="B4856" s="27"/>
      <c r="C4856" s="11" t="str">
        <f>IF($B4856 &lt;&gt; "",VLOOKUP(MID(B4856,3,5),'Recyclabilité Prod Matx'!C:F,2,FALSE), "")</f>
        <v/>
      </c>
      <c r="D4856" s="11" t="str">
        <f>IF($B4856 &lt;&gt; "",VLOOKUP(MID(B4856,3,5),'Recyclabilité Prod Matx'!C:F,3,FALSE),"")</f>
        <v/>
      </c>
      <c r="E4856" s="11" t="str">
        <f>IF($B4856 &lt;&gt; "",VLOOKUP(MID(B4856,3,5),'Recyclabilité Prod Matx'!C:F,4,FALSE), "")</f>
        <v/>
      </c>
      <c r="F4856" s="12" t="str">
        <f>IF($B4856 &lt;&gt; "", IF(C4856="Totale","",IF(D4856 = 0, "", VLOOKUP(D4856,'Cond Compo'!A:B,2,FALSE))),"")</f>
        <v/>
      </c>
      <c r="G4856" s="28"/>
      <c r="H4856" s="11" t="str">
        <f xml:space="preserve"> IF(C4856="Totale",2,IF($G4856 &lt;&gt; "", IF(D4856 = "E",MATCH(G4856, 'Cond Compo'!D$16:D$18, 0), MATCH(G4856, 'Cond Compo'!C$16:C$19, 0)), ""))</f>
        <v/>
      </c>
      <c r="I4856" s="12" t="str">
        <f>IF($E4856 &lt;&gt; "", IF(E4856 = 0, "", VLOOKUP(E4856,'Cond Perturbation'!A:B,2,FALSE)),"")</f>
        <v/>
      </c>
      <c r="J4856" s="28"/>
      <c r="K4856" s="29" t="str">
        <f>IF($B4856 &lt;&gt; "", IF(C4856="Oui",IF(H4856=1,IF(E4856=0,Résultat!G$8,IF(J4856="No",Résultat!$G$8,Résultat!$G$7)),IF(H4856=2,IF(E4856=0,Résultat!G$9,IF(J4856="No",Résultat!$G$9,Résultat!$G$7)),Résultat!$G$7)),IF(C4856 = "Totale", IF(H4856=1,IF(E4856=0,Résultat!G$8,IF(J4856="No",Résultat!$G$9,Résultat!$G$7)),IF(H4856=2,IF(E4856=0,Résultat!G$9,IF(J4856="No",Résultat!$G$9,Résultat!$G$7)),Résultat!$G$7)),Résultat!$G$7)), "")</f>
        <v/>
      </c>
    </row>
    <row r="4857" spans="1:11" ht="20.100000000000001" customHeight="1">
      <c r="A4857" s="26"/>
      <c r="B4857" s="27"/>
      <c r="C4857" s="11" t="str">
        <f>IF($B4857 &lt;&gt; "",VLOOKUP(MID(B4857,3,5),'Recyclabilité Prod Matx'!C:F,2,FALSE), "")</f>
        <v/>
      </c>
      <c r="D4857" s="11" t="str">
        <f>IF($B4857 &lt;&gt; "",VLOOKUP(MID(B4857,3,5),'Recyclabilité Prod Matx'!C:F,3,FALSE),"")</f>
        <v/>
      </c>
      <c r="E4857" s="11" t="str">
        <f>IF($B4857 &lt;&gt; "",VLOOKUP(MID(B4857,3,5),'Recyclabilité Prod Matx'!C:F,4,FALSE), "")</f>
        <v/>
      </c>
      <c r="F4857" s="12" t="str">
        <f>IF($B4857 &lt;&gt; "", IF(C4857="Totale","",IF(D4857 = 0, "", VLOOKUP(D4857,'Cond Compo'!A:B,2,FALSE))),"")</f>
        <v/>
      </c>
      <c r="G4857" s="28"/>
      <c r="H4857" s="11" t="str">
        <f xml:space="preserve"> IF(C4857="Totale",2,IF($G4857 &lt;&gt; "", IF(D4857 = "E",MATCH(G4857, 'Cond Compo'!D$16:D$18, 0), MATCH(G4857, 'Cond Compo'!C$16:C$19, 0)), ""))</f>
        <v/>
      </c>
      <c r="I4857" s="12" t="str">
        <f>IF($E4857 &lt;&gt; "", IF(E4857 = 0, "", VLOOKUP(E4857,'Cond Perturbation'!A:B,2,FALSE)),"")</f>
        <v/>
      </c>
      <c r="J4857" s="28"/>
      <c r="K4857" s="29" t="str">
        <f>IF($B4857 &lt;&gt; "", IF(C4857="Oui",IF(H4857=1,IF(E4857=0,Résultat!G$8,IF(J4857="No",Résultat!$G$8,Résultat!$G$7)),IF(H4857=2,IF(E4857=0,Résultat!G$9,IF(J4857="No",Résultat!$G$9,Résultat!$G$7)),Résultat!$G$7)),IF(C4857 = "Totale", IF(H4857=1,IF(E4857=0,Résultat!G$8,IF(J4857="No",Résultat!$G$9,Résultat!$G$7)),IF(H4857=2,IF(E4857=0,Résultat!G$9,IF(J4857="No",Résultat!$G$9,Résultat!$G$7)),Résultat!$G$7)),Résultat!$G$7)), "")</f>
        <v/>
      </c>
    </row>
    <row r="4858" spans="1:11" ht="20.100000000000001" customHeight="1">
      <c r="A4858" s="26"/>
      <c r="B4858" s="27"/>
      <c r="C4858" s="11" t="str">
        <f>IF($B4858 &lt;&gt; "",VLOOKUP(MID(B4858,3,5),'Recyclabilité Prod Matx'!C:F,2,FALSE), "")</f>
        <v/>
      </c>
      <c r="D4858" s="11" t="str">
        <f>IF($B4858 &lt;&gt; "",VLOOKUP(MID(B4858,3,5),'Recyclabilité Prod Matx'!C:F,3,FALSE),"")</f>
        <v/>
      </c>
      <c r="E4858" s="11" t="str">
        <f>IF($B4858 &lt;&gt; "",VLOOKUP(MID(B4858,3,5),'Recyclabilité Prod Matx'!C:F,4,FALSE), "")</f>
        <v/>
      </c>
      <c r="F4858" s="12" t="str">
        <f>IF($B4858 &lt;&gt; "", IF(C4858="Totale","",IF(D4858 = 0, "", VLOOKUP(D4858,'Cond Compo'!A:B,2,FALSE))),"")</f>
        <v/>
      </c>
      <c r="G4858" s="28"/>
      <c r="H4858" s="11" t="str">
        <f xml:space="preserve"> IF(C4858="Totale",2,IF($G4858 &lt;&gt; "", IF(D4858 = "E",MATCH(G4858, 'Cond Compo'!D$16:D$18, 0), MATCH(G4858, 'Cond Compo'!C$16:C$19, 0)), ""))</f>
        <v/>
      </c>
      <c r="I4858" s="12" t="str">
        <f>IF($E4858 &lt;&gt; "", IF(E4858 = 0, "", VLOOKUP(E4858,'Cond Perturbation'!A:B,2,FALSE)),"")</f>
        <v/>
      </c>
      <c r="J4858" s="28"/>
      <c r="K4858" s="29" t="str">
        <f>IF($B4858 &lt;&gt; "", IF(C4858="Oui",IF(H4858=1,IF(E4858=0,Résultat!G$8,IF(J4858="No",Résultat!$G$8,Résultat!$G$7)),IF(H4858=2,IF(E4858=0,Résultat!G$9,IF(J4858="No",Résultat!$G$9,Résultat!$G$7)),Résultat!$G$7)),IF(C4858 = "Totale", IF(H4858=1,IF(E4858=0,Résultat!G$8,IF(J4858="No",Résultat!$G$9,Résultat!$G$7)),IF(H4858=2,IF(E4858=0,Résultat!G$9,IF(J4858="No",Résultat!$G$9,Résultat!$G$7)),Résultat!$G$7)),Résultat!$G$7)), "")</f>
        <v/>
      </c>
    </row>
    <row r="4859" spans="1:11" ht="20.100000000000001" customHeight="1">
      <c r="A4859" s="26"/>
      <c r="B4859" s="27"/>
      <c r="C4859" s="11" t="str">
        <f>IF($B4859 &lt;&gt; "",VLOOKUP(MID(B4859,3,5),'Recyclabilité Prod Matx'!C:F,2,FALSE), "")</f>
        <v/>
      </c>
      <c r="D4859" s="11" t="str">
        <f>IF($B4859 &lt;&gt; "",VLOOKUP(MID(B4859,3,5),'Recyclabilité Prod Matx'!C:F,3,FALSE),"")</f>
        <v/>
      </c>
      <c r="E4859" s="11" t="str">
        <f>IF($B4859 &lt;&gt; "",VLOOKUP(MID(B4859,3,5),'Recyclabilité Prod Matx'!C:F,4,FALSE), "")</f>
        <v/>
      </c>
      <c r="F4859" s="12" t="str">
        <f>IF($B4859 &lt;&gt; "", IF(C4859="Totale","",IF(D4859 = 0, "", VLOOKUP(D4859,'Cond Compo'!A:B,2,FALSE))),"")</f>
        <v/>
      </c>
      <c r="G4859" s="28"/>
      <c r="H4859" s="11" t="str">
        <f xml:space="preserve"> IF(C4859="Totale",2,IF($G4859 &lt;&gt; "", IF(D4859 = "E",MATCH(G4859, 'Cond Compo'!D$16:D$18, 0), MATCH(G4859, 'Cond Compo'!C$16:C$19, 0)), ""))</f>
        <v/>
      </c>
      <c r="I4859" s="12" t="str">
        <f>IF($E4859 &lt;&gt; "", IF(E4859 = 0, "", VLOOKUP(E4859,'Cond Perturbation'!A:B,2,FALSE)),"")</f>
        <v/>
      </c>
      <c r="J4859" s="28"/>
      <c r="K4859" s="29" t="str">
        <f>IF($B4859 &lt;&gt; "", IF(C4859="Oui",IF(H4859=1,IF(E4859=0,Résultat!G$8,IF(J4859="No",Résultat!$G$8,Résultat!$G$7)),IF(H4859=2,IF(E4859=0,Résultat!G$9,IF(J4859="No",Résultat!$G$9,Résultat!$G$7)),Résultat!$G$7)),IF(C4859 = "Totale", IF(H4859=1,IF(E4859=0,Résultat!G$8,IF(J4859="No",Résultat!$G$9,Résultat!$G$7)),IF(H4859=2,IF(E4859=0,Résultat!G$9,IF(J4859="No",Résultat!$G$9,Résultat!$G$7)),Résultat!$G$7)),Résultat!$G$7)), "")</f>
        <v/>
      </c>
    </row>
    <row r="4860" spans="1:11" ht="20.100000000000001" customHeight="1">
      <c r="A4860" s="26"/>
      <c r="B4860" s="27"/>
      <c r="C4860" s="11" t="str">
        <f>IF($B4860 &lt;&gt; "",VLOOKUP(MID(B4860,3,5),'Recyclabilité Prod Matx'!C:F,2,FALSE), "")</f>
        <v/>
      </c>
      <c r="D4860" s="11" t="str">
        <f>IF($B4860 &lt;&gt; "",VLOOKUP(MID(B4860,3,5),'Recyclabilité Prod Matx'!C:F,3,FALSE),"")</f>
        <v/>
      </c>
      <c r="E4860" s="11" t="str">
        <f>IF($B4860 &lt;&gt; "",VLOOKUP(MID(B4860,3,5),'Recyclabilité Prod Matx'!C:F,4,FALSE), "")</f>
        <v/>
      </c>
      <c r="F4860" s="12" t="str">
        <f>IF($B4860 &lt;&gt; "", IF(C4860="Totale","",IF(D4860 = 0, "", VLOOKUP(D4860,'Cond Compo'!A:B,2,FALSE))),"")</f>
        <v/>
      </c>
      <c r="G4860" s="28"/>
      <c r="H4860" s="11" t="str">
        <f xml:space="preserve"> IF(C4860="Totale",2,IF($G4860 &lt;&gt; "", IF(D4860 = "E",MATCH(G4860, 'Cond Compo'!D$16:D$18, 0), MATCH(G4860, 'Cond Compo'!C$16:C$19, 0)), ""))</f>
        <v/>
      </c>
      <c r="I4860" s="12" t="str">
        <f>IF($E4860 &lt;&gt; "", IF(E4860 = 0, "", VLOOKUP(E4860,'Cond Perturbation'!A:B,2,FALSE)),"")</f>
        <v/>
      </c>
      <c r="J4860" s="28"/>
      <c r="K4860" s="29" t="str">
        <f>IF($B4860 &lt;&gt; "", IF(C4860="Oui",IF(H4860=1,IF(E4860=0,Résultat!G$8,IF(J4860="No",Résultat!$G$8,Résultat!$G$7)),IF(H4860=2,IF(E4860=0,Résultat!G$9,IF(J4860="No",Résultat!$G$9,Résultat!$G$7)),Résultat!$G$7)),IF(C4860 = "Totale", IF(H4860=1,IF(E4860=0,Résultat!G$8,IF(J4860="No",Résultat!$G$9,Résultat!$G$7)),IF(H4860=2,IF(E4860=0,Résultat!G$9,IF(J4860="No",Résultat!$G$9,Résultat!$G$7)),Résultat!$G$7)),Résultat!$G$7)), "")</f>
        <v/>
      </c>
    </row>
    <row r="4861" spans="1:11" ht="20.100000000000001" customHeight="1">
      <c r="A4861" s="26"/>
      <c r="B4861" s="27"/>
      <c r="C4861" s="11" t="str">
        <f>IF($B4861 &lt;&gt; "",VLOOKUP(MID(B4861,3,5),'Recyclabilité Prod Matx'!C:F,2,FALSE), "")</f>
        <v/>
      </c>
      <c r="D4861" s="11" t="str">
        <f>IF($B4861 &lt;&gt; "",VLOOKUP(MID(B4861,3,5),'Recyclabilité Prod Matx'!C:F,3,FALSE),"")</f>
        <v/>
      </c>
      <c r="E4861" s="11" t="str">
        <f>IF($B4861 &lt;&gt; "",VLOOKUP(MID(B4861,3,5),'Recyclabilité Prod Matx'!C:F,4,FALSE), "")</f>
        <v/>
      </c>
      <c r="F4861" s="12" t="str">
        <f>IF($B4861 &lt;&gt; "", IF(C4861="Totale","",IF(D4861 = 0, "", VLOOKUP(D4861,'Cond Compo'!A:B,2,FALSE))),"")</f>
        <v/>
      </c>
      <c r="G4861" s="28"/>
      <c r="H4861" s="11" t="str">
        <f xml:space="preserve"> IF(C4861="Totale",2,IF($G4861 &lt;&gt; "", IF(D4861 = "E",MATCH(G4861, 'Cond Compo'!D$16:D$18, 0), MATCH(G4861, 'Cond Compo'!C$16:C$19, 0)), ""))</f>
        <v/>
      </c>
      <c r="I4861" s="12" t="str">
        <f>IF($E4861 &lt;&gt; "", IF(E4861 = 0, "", VLOOKUP(E4861,'Cond Perturbation'!A:B,2,FALSE)),"")</f>
        <v/>
      </c>
      <c r="J4861" s="28"/>
      <c r="K4861" s="29" t="str">
        <f>IF($B4861 &lt;&gt; "", IF(C4861="Oui",IF(H4861=1,IF(E4861=0,Résultat!G$8,IF(J4861="No",Résultat!$G$8,Résultat!$G$7)),IF(H4861=2,IF(E4861=0,Résultat!G$9,IF(J4861="No",Résultat!$G$9,Résultat!$G$7)),Résultat!$G$7)),IF(C4861 = "Totale", IF(H4861=1,IF(E4861=0,Résultat!G$8,IF(J4861="No",Résultat!$G$9,Résultat!$G$7)),IF(H4861=2,IF(E4861=0,Résultat!G$9,IF(J4861="No",Résultat!$G$9,Résultat!$G$7)),Résultat!$G$7)),Résultat!$G$7)), "")</f>
        <v/>
      </c>
    </row>
    <row r="4862" spans="1:11" ht="20.100000000000001" customHeight="1">
      <c r="A4862" s="26"/>
      <c r="B4862" s="27"/>
      <c r="C4862" s="11" t="str">
        <f>IF($B4862 &lt;&gt; "",VLOOKUP(MID(B4862,3,5),'Recyclabilité Prod Matx'!C:F,2,FALSE), "")</f>
        <v/>
      </c>
      <c r="D4862" s="11" t="str">
        <f>IF($B4862 &lt;&gt; "",VLOOKUP(MID(B4862,3,5),'Recyclabilité Prod Matx'!C:F,3,FALSE),"")</f>
        <v/>
      </c>
      <c r="E4862" s="11" t="str">
        <f>IF($B4862 &lt;&gt; "",VLOOKUP(MID(B4862,3,5),'Recyclabilité Prod Matx'!C:F,4,FALSE), "")</f>
        <v/>
      </c>
      <c r="F4862" s="12" t="str">
        <f>IF($B4862 &lt;&gt; "", IF(C4862="Totale","",IF(D4862 = 0, "", VLOOKUP(D4862,'Cond Compo'!A:B,2,FALSE))),"")</f>
        <v/>
      </c>
      <c r="G4862" s="28"/>
      <c r="H4862" s="11" t="str">
        <f xml:space="preserve"> IF(C4862="Totale",2,IF($G4862 &lt;&gt; "", IF(D4862 = "E",MATCH(G4862, 'Cond Compo'!D$16:D$18, 0), MATCH(G4862, 'Cond Compo'!C$16:C$19, 0)), ""))</f>
        <v/>
      </c>
      <c r="I4862" s="12" t="str">
        <f>IF($E4862 &lt;&gt; "", IF(E4862 = 0, "", VLOOKUP(E4862,'Cond Perturbation'!A:B,2,FALSE)),"")</f>
        <v/>
      </c>
      <c r="J4862" s="28"/>
      <c r="K4862" s="29" t="str">
        <f>IF($B4862 &lt;&gt; "", IF(C4862="Oui",IF(H4862=1,IF(E4862=0,Résultat!G$8,IF(J4862="No",Résultat!$G$8,Résultat!$G$7)),IF(H4862=2,IF(E4862=0,Résultat!G$9,IF(J4862="No",Résultat!$G$9,Résultat!$G$7)),Résultat!$G$7)),IF(C4862 = "Totale", IF(H4862=1,IF(E4862=0,Résultat!G$8,IF(J4862="No",Résultat!$G$9,Résultat!$G$7)),IF(H4862=2,IF(E4862=0,Résultat!G$9,IF(J4862="No",Résultat!$G$9,Résultat!$G$7)),Résultat!$G$7)),Résultat!$G$7)), "")</f>
        <v/>
      </c>
    </row>
    <row r="4863" spans="1:11" ht="20.100000000000001" customHeight="1">
      <c r="A4863" s="26"/>
      <c r="B4863" s="27"/>
      <c r="C4863" s="11" t="str">
        <f>IF($B4863 &lt;&gt; "",VLOOKUP(MID(B4863,3,5),'Recyclabilité Prod Matx'!C:F,2,FALSE), "")</f>
        <v/>
      </c>
      <c r="D4863" s="11" t="str">
        <f>IF($B4863 &lt;&gt; "",VLOOKUP(MID(B4863,3,5),'Recyclabilité Prod Matx'!C:F,3,FALSE),"")</f>
        <v/>
      </c>
      <c r="E4863" s="11" t="str">
        <f>IF($B4863 &lt;&gt; "",VLOOKUP(MID(B4863,3,5),'Recyclabilité Prod Matx'!C:F,4,FALSE), "")</f>
        <v/>
      </c>
      <c r="F4863" s="12" t="str">
        <f>IF($B4863 &lt;&gt; "", IF(C4863="Totale","",IF(D4863 = 0, "", VLOOKUP(D4863,'Cond Compo'!A:B,2,FALSE))),"")</f>
        <v/>
      </c>
      <c r="G4863" s="28"/>
      <c r="H4863" s="11" t="str">
        <f xml:space="preserve"> IF(C4863="Totale",2,IF($G4863 &lt;&gt; "", IF(D4863 = "E",MATCH(G4863, 'Cond Compo'!D$16:D$18, 0), MATCH(G4863, 'Cond Compo'!C$16:C$19, 0)), ""))</f>
        <v/>
      </c>
      <c r="I4863" s="12" t="str">
        <f>IF($E4863 &lt;&gt; "", IF(E4863 = 0, "", VLOOKUP(E4863,'Cond Perturbation'!A:B,2,FALSE)),"")</f>
        <v/>
      </c>
      <c r="J4863" s="28"/>
      <c r="K4863" s="29" t="str">
        <f>IF($B4863 &lt;&gt; "", IF(C4863="Oui",IF(H4863=1,IF(E4863=0,Résultat!G$8,IF(J4863="No",Résultat!$G$8,Résultat!$G$7)),IF(H4863=2,IF(E4863=0,Résultat!G$9,IF(J4863="No",Résultat!$G$9,Résultat!$G$7)),Résultat!$G$7)),IF(C4863 = "Totale", IF(H4863=1,IF(E4863=0,Résultat!G$8,IF(J4863="No",Résultat!$G$9,Résultat!$G$7)),IF(H4863=2,IF(E4863=0,Résultat!G$9,IF(J4863="No",Résultat!$G$9,Résultat!$G$7)),Résultat!$G$7)),Résultat!$G$7)), "")</f>
        <v/>
      </c>
    </row>
    <row r="4864" spans="1:11" ht="20.100000000000001" customHeight="1">
      <c r="A4864" s="26"/>
      <c r="B4864" s="27"/>
      <c r="C4864" s="11" t="str">
        <f>IF($B4864 &lt;&gt; "",VLOOKUP(MID(B4864,3,5),'Recyclabilité Prod Matx'!C:F,2,FALSE), "")</f>
        <v/>
      </c>
      <c r="D4864" s="11" t="str">
        <f>IF($B4864 &lt;&gt; "",VLOOKUP(MID(B4864,3,5),'Recyclabilité Prod Matx'!C:F,3,FALSE),"")</f>
        <v/>
      </c>
      <c r="E4864" s="11" t="str">
        <f>IF($B4864 &lt;&gt; "",VLOOKUP(MID(B4864,3,5),'Recyclabilité Prod Matx'!C:F,4,FALSE), "")</f>
        <v/>
      </c>
      <c r="F4864" s="12" t="str">
        <f>IF($B4864 &lt;&gt; "", IF(C4864="Totale","",IF(D4864 = 0, "", VLOOKUP(D4864,'Cond Compo'!A:B,2,FALSE))),"")</f>
        <v/>
      </c>
      <c r="G4864" s="28"/>
      <c r="H4864" s="11" t="str">
        <f xml:space="preserve"> IF(C4864="Totale",2,IF($G4864 &lt;&gt; "", IF(D4864 = "E",MATCH(G4864, 'Cond Compo'!D$16:D$18, 0), MATCH(G4864, 'Cond Compo'!C$16:C$19, 0)), ""))</f>
        <v/>
      </c>
      <c r="I4864" s="12" t="str">
        <f>IF($E4864 &lt;&gt; "", IF(E4864 = 0, "", VLOOKUP(E4864,'Cond Perturbation'!A:B,2,FALSE)),"")</f>
        <v/>
      </c>
      <c r="J4864" s="28"/>
      <c r="K4864" s="29" t="str">
        <f>IF($B4864 &lt;&gt; "", IF(C4864="Oui",IF(H4864=1,IF(E4864=0,Résultat!G$8,IF(J4864="No",Résultat!$G$8,Résultat!$G$7)),IF(H4864=2,IF(E4864=0,Résultat!G$9,IF(J4864="No",Résultat!$G$9,Résultat!$G$7)),Résultat!$G$7)),IF(C4864 = "Totale", IF(H4864=1,IF(E4864=0,Résultat!G$8,IF(J4864="No",Résultat!$G$9,Résultat!$G$7)),IF(H4864=2,IF(E4864=0,Résultat!G$9,IF(J4864="No",Résultat!$G$9,Résultat!$G$7)),Résultat!$G$7)),Résultat!$G$7)), "")</f>
        <v/>
      </c>
    </row>
    <row r="4865" spans="1:11" ht="20.100000000000001" customHeight="1">
      <c r="A4865" s="26"/>
      <c r="B4865" s="27"/>
      <c r="C4865" s="11" t="str">
        <f>IF($B4865 &lt;&gt; "",VLOOKUP(MID(B4865,3,5),'Recyclabilité Prod Matx'!C:F,2,FALSE), "")</f>
        <v/>
      </c>
      <c r="D4865" s="11" t="str">
        <f>IF($B4865 &lt;&gt; "",VLOOKUP(MID(B4865,3,5),'Recyclabilité Prod Matx'!C:F,3,FALSE),"")</f>
        <v/>
      </c>
      <c r="E4865" s="11" t="str">
        <f>IF($B4865 &lt;&gt; "",VLOOKUP(MID(B4865,3,5),'Recyclabilité Prod Matx'!C:F,4,FALSE), "")</f>
        <v/>
      </c>
      <c r="F4865" s="12" t="str">
        <f>IF($B4865 &lt;&gt; "", IF(C4865="Totale","",IF(D4865 = 0, "", VLOOKUP(D4865,'Cond Compo'!A:B,2,FALSE))),"")</f>
        <v/>
      </c>
      <c r="G4865" s="28"/>
      <c r="H4865" s="11" t="str">
        <f xml:space="preserve"> IF(C4865="Totale",2,IF($G4865 &lt;&gt; "", IF(D4865 = "E",MATCH(G4865, 'Cond Compo'!D$16:D$18, 0), MATCH(G4865, 'Cond Compo'!C$16:C$19, 0)), ""))</f>
        <v/>
      </c>
      <c r="I4865" s="12" t="str">
        <f>IF($E4865 &lt;&gt; "", IF(E4865 = 0, "", VLOOKUP(E4865,'Cond Perturbation'!A:B,2,FALSE)),"")</f>
        <v/>
      </c>
      <c r="J4865" s="28"/>
      <c r="K4865" s="29" t="str">
        <f>IF($B4865 &lt;&gt; "", IF(C4865="Oui",IF(H4865=1,IF(E4865=0,Résultat!G$8,IF(J4865="No",Résultat!$G$8,Résultat!$G$7)),IF(H4865=2,IF(E4865=0,Résultat!G$9,IF(J4865="No",Résultat!$G$9,Résultat!$G$7)),Résultat!$G$7)),IF(C4865 = "Totale", IF(H4865=1,IF(E4865=0,Résultat!G$8,IF(J4865="No",Résultat!$G$9,Résultat!$G$7)),IF(H4865=2,IF(E4865=0,Résultat!G$9,IF(J4865="No",Résultat!$G$9,Résultat!$G$7)),Résultat!$G$7)),Résultat!$G$7)), "")</f>
        <v/>
      </c>
    </row>
    <row r="4866" spans="1:11" ht="20.100000000000001" customHeight="1">
      <c r="A4866" s="26"/>
      <c r="B4866" s="27"/>
      <c r="C4866" s="11" t="str">
        <f>IF($B4866 &lt;&gt; "",VLOOKUP(MID(B4866,3,5),'Recyclabilité Prod Matx'!C:F,2,FALSE), "")</f>
        <v/>
      </c>
      <c r="D4866" s="11" t="str">
        <f>IF($B4866 &lt;&gt; "",VLOOKUP(MID(B4866,3,5),'Recyclabilité Prod Matx'!C:F,3,FALSE),"")</f>
        <v/>
      </c>
      <c r="E4866" s="11" t="str">
        <f>IF($B4866 &lt;&gt; "",VLOOKUP(MID(B4866,3,5),'Recyclabilité Prod Matx'!C:F,4,FALSE), "")</f>
        <v/>
      </c>
      <c r="F4866" s="12" t="str">
        <f>IF($B4866 &lt;&gt; "", IF(C4866="Totale","",IF(D4866 = 0, "", VLOOKUP(D4866,'Cond Compo'!A:B,2,FALSE))),"")</f>
        <v/>
      </c>
      <c r="G4866" s="28"/>
      <c r="H4866" s="11" t="str">
        <f xml:space="preserve"> IF(C4866="Totale",2,IF($G4866 &lt;&gt; "", IF(D4866 = "E",MATCH(G4866, 'Cond Compo'!D$16:D$18, 0), MATCH(G4866, 'Cond Compo'!C$16:C$19, 0)), ""))</f>
        <v/>
      </c>
      <c r="I4866" s="12" t="str">
        <f>IF($E4866 &lt;&gt; "", IF(E4866 = 0, "", VLOOKUP(E4866,'Cond Perturbation'!A:B,2,FALSE)),"")</f>
        <v/>
      </c>
      <c r="J4866" s="28"/>
      <c r="K4866" s="29" t="str">
        <f>IF($B4866 &lt;&gt; "", IF(C4866="Oui",IF(H4866=1,IF(E4866=0,Résultat!G$8,IF(J4866="No",Résultat!$G$8,Résultat!$G$7)),IF(H4866=2,IF(E4866=0,Résultat!G$9,IF(J4866="No",Résultat!$G$9,Résultat!$G$7)),Résultat!$G$7)),IF(C4866 = "Totale", IF(H4866=1,IF(E4866=0,Résultat!G$8,IF(J4866="No",Résultat!$G$9,Résultat!$G$7)),IF(H4866=2,IF(E4866=0,Résultat!G$9,IF(J4866="No",Résultat!$G$9,Résultat!$G$7)),Résultat!$G$7)),Résultat!$G$7)), "")</f>
        <v/>
      </c>
    </row>
    <row r="4867" spans="1:11" ht="20.100000000000001" customHeight="1">
      <c r="A4867" s="26"/>
      <c r="B4867" s="27"/>
      <c r="C4867" s="11" t="str">
        <f>IF($B4867 &lt;&gt; "",VLOOKUP(MID(B4867,3,5),'Recyclabilité Prod Matx'!C:F,2,FALSE), "")</f>
        <v/>
      </c>
      <c r="D4867" s="11" t="str">
        <f>IF($B4867 &lt;&gt; "",VLOOKUP(MID(B4867,3,5),'Recyclabilité Prod Matx'!C:F,3,FALSE),"")</f>
        <v/>
      </c>
      <c r="E4867" s="11" t="str">
        <f>IF($B4867 &lt;&gt; "",VLOOKUP(MID(B4867,3,5),'Recyclabilité Prod Matx'!C:F,4,FALSE), "")</f>
        <v/>
      </c>
      <c r="F4867" s="12" t="str">
        <f>IF($B4867 &lt;&gt; "", IF(C4867="Totale","",IF(D4867 = 0, "", VLOOKUP(D4867,'Cond Compo'!A:B,2,FALSE))),"")</f>
        <v/>
      </c>
      <c r="G4867" s="28"/>
      <c r="H4867" s="11" t="str">
        <f xml:space="preserve"> IF(C4867="Totale",2,IF($G4867 &lt;&gt; "", IF(D4867 = "E",MATCH(G4867, 'Cond Compo'!D$16:D$18, 0), MATCH(G4867, 'Cond Compo'!C$16:C$19, 0)), ""))</f>
        <v/>
      </c>
      <c r="I4867" s="12" t="str">
        <f>IF($E4867 &lt;&gt; "", IF(E4867 = 0, "", VLOOKUP(E4867,'Cond Perturbation'!A:B,2,FALSE)),"")</f>
        <v/>
      </c>
      <c r="J4867" s="28"/>
      <c r="K4867" s="29" t="str">
        <f>IF($B4867 &lt;&gt; "", IF(C4867="Oui",IF(H4867=1,IF(E4867=0,Résultat!G$8,IF(J4867="No",Résultat!$G$8,Résultat!$G$7)),IF(H4867=2,IF(E4867=0,Résultat!G$9,IF(J4867="No",Résultat!$G$9,Résultat!$G$7)),Résultat!$G$7)),IF(C4867 = "Totale", IF(H4867=1,IF(E4867=0,Résultat!G$8,IF(J4867="No",Résultat!$G$9,Résultat!$G$7)),IF(H4867=2,IF(E4867=0,Résultat!G$9,IF(J4867="No",Résultat!$G$9,Résultat!$G$7)),Résultat!$G$7)),Résultat!$G$7)), "")</f>
        <v/>
      </c>
    </row>
    <row r="4868" spans="1:11" ht="20.100000000000001" customHeight="1">
      <c r="A4868" s="26"/>
      <c r="B4868" s="27"/>
      <c r="C4868" s="11" t="str">
        <f>IF($B4868 &lt;&gt; "",VLOOKUP(MID(B4868,3,5),'Recyclabilité Prod Matx'!C:F,2,FALSE), "")</f>
        <v/>
      </c>
      <c r="D4868" s="11" t="str">
        <f>IF($B4868 &lt;&gt; "",VLOOKUP(MID(B4868,3,5),'Recyclabilité Prod Matx'!C:F,3,FALSE),"")</f>
        <v/>
      </c>
      <c r="E4868" s="11" t="str">
        <f>IF($B4868 &lt;&gt; "",VLOOKUP(MID(B4868,3,5),'Recyclabilité Prod Matx'!C:F,4,FALSE), "")</f>
        <v/>
      </c>
      <c r="F4868" s="12" t="str">
        <f>IF($B4868 &lt;&gt; "", IF(C4868="Totale","",IF(D4868 = 0, "", VLOOKUP(D4868,'Cond Compo'!A:B,2,FALSE))),"")</f>
        <v/>
      </c>
      <c r="G4868" s="28"/>
      <c r="H4868" s="11" t="str">
        <f xml:space="preserve"> IF(C4868="Totale",2,IF($G4868 &lt;&gt; "", IF(D4868 = "E",MATCH(G4868, 'Cond Compo'!D$16:D$18, 0), MATCH(G4868, 'Cond Compo'!C$16:C$19, 0)), ""))</f>
        <v/>
      </c>
      <c r="I4868" s="12" t="str">
        <f>IF($E4868 &lt;&gt; "", IF(E4868 = 0, "", VLOOKUP(E4868,'Cond Perturbation'!A:B,2,FALSE)),"")</f>
        <v/>
      </c>
      <c r="J4868" s="28"/>
      <c r="K4868" s="29" t="str">
        <f>IF($B4868 &lt;&gt; "", IF(C4868="Oui",IF(H4868=1,IF(E4868=0,Résultat!G$8,IF(J4868="No",Résultat!$G$8,Résultat!$G$7)),IF(H4868=2,IF(E4868=0,Résultat!G$9,IF(J4868="No",Résultat!$G$9,Résultat!$G$7)),Résultat!$G$7)),IF(C4868 = "Totale", IF(H4868=1,IF(E4868=0,Résultat!G$8,IF(J4868="No",Résultat!$G$9,Résultat!$G$7)),IF(H4868=2,IF(E4868=0,Résultat!G$9,IF(J4868="No",Résultat!$G$9,Résultat!$G$7)),Résultat!$G$7)),Résultat!$G$7)), "")</f>
        <v/>
      </c>
    </row>
    <row r="4869" spans="1:11" ht="20.100000000000001" customHeight="1">
      <c r="A4869" s="26"/>
      <c r="B4869" s="27"/>
      <c r="C4869" s="11" t="str">
        <f>IF($B4869 &lt;&gt; "",VLOOKUP(MID(B4869,3,5),'Recyclabilité Prod Matx'!C:F,2,FALSE), "")</f>
        <v/>
      </c>
      <c r="D4869" s="11" t="str">
        <f>IF($B4869 &lt;&gt; "",VLOOKUP(MID(B4869,3,5),'Recyclabilité Prod Matx'!C:F,3,FALSE),"")</f>
        <v/>
      </c>
      <c r="E4869" s="11" t="str">
        <f>IF($B4869 &lt;&gt; "",VLOOKUP(MID(B4869,3,5),'Recyclabilité Prod Matx'!C:F,4,FALSE), "")</f>
        <v/>
      </c>
      <c r="F4869" s="12" t="str">
        <f>IF($B4869 &lt;&gt; "", IF(C4869="Totale","",IF(D4869 = 0, "", VLOOKUP(D4869,'Cond Compo'!A:B,2,FALSE))),"")</f>
        <v/>
      </c>
      <c r="G4869" s="28"/>
      <c r="H4869" s="11" t="str">
        <f xml:space="preserve"> IF(C4869="Totale",2,IF($G4869 &lt;&gt; "", IF(D4869 = "E",MATCH(G4869, 'Cond Compo'!D$16:D$18, 0), MATCH(G4869, 'Cond Compo'!C$16:C$19, 0)), ""))</f>
        <v/>
      </c>
      <c r="I4869" s="12" t="str">
        <f>IF($E4869 &lt;&gt; "", IF(E4869 = 0, "", VLOOKUP(E4869,'Cond Perturbation'!A:B,2,FALSE)),"")</f>
        <v/>
      </c>
      <c r="J4869" s="28"/>
      <c r="K4869" s="29" t="str">
        <f>IF($B4869 &lt;&gt; "", IF(C4869="Oui",IF(H4869=1,IF(E4869=0,Résultat!G$8,IF(J4869="No",Résultat!$G$8,Résultat!$G$7)),IF(H4869=2,IF(E4869=0,Résultat!G$9,IF(J4869="No",Résultat!$G$9,Résultat!$G$7)),Résultat!$G$7)),IF(C4869 = "Totale", IF(H4869=1,IF(E4869=0,Résultat!G$8,IF(J4869="No",Résultat!$G$9,Résultat!$G$7)),IF(H4869=2,IF(E4869=0,Résultat!G$9,IF(J4869="No",Résultat!$G$9,Résultat!$G$7)),Résultat!$G$7)),Résultat!$G$7)), "")</f>
        <v/>
      </c>
    </row>
    <row r="4870" spans="1:11" ht="20.100000000000001" customHeight="1">
      <c r="A4870" s="26"/>
      <c r="B4870" s="27"/>
      <c r="C4870" s="11" t="str">
        <f>IF($B4870 &lt;&gt; "",VLOOKUP(MID(B4870,3,5),'Recyclabilité Prod Matx'!C:F,2,FALSE), "")</f>
        <v/>
      </c>
      <c r="D4870" s="11" t="str">
        <f>IF($B4870 &lt;&gt; "",VLOOKUP(MID(B4870,3,5),'Recyclabilité Prod Matx'!C:F,3,FALSE),"")</f>
        <v/>
      </c>
      <c r="E4870" s="11" t="str">
        <f>IF($B4870 &lt;&gt; "",VLOOKUP(MID(B4870,3,5),'Recyclabilité Prod Matx'!C:F,4,FALSE), "")</f>
        <v/>
      </c>
      <c r="F4870" s="12" t="str">
        <f>IF($B4870 &lt;&gt; "", IF(C4870="Totale","",IF(D4870 = 0, "", VLOOKUP(D4870,'Cond Compo'!A:B,2,FALSE))),"")</f>
        <v/>
      </c>
      <c r="G4870" s="28"/>
      <c r="H4870" s="11" t="str">
        <f xml:space="preserve"> IF(C4870="Totale",2,IF($G4870 &lt;&gt; "", IF(D4870 = "E",MATCH(G4870, 'Cond Compo'!D$16:D$18, 0), MATCH(G4870, 'Cond Compo'!C$16:C$19, 0)), ""))</f>
        <v/>
      </c>
      <c r="I4870" s="12" t="str">
        <f>IF($E4870 &lt;&gt; "", IF(E4870 = 0, "", VLOOKUP(E4870,'Cond Perturbation'!A:B,2,FALSE)),"")</f>
        <v/>
      </c>
      <c r="J4870" s="28"/>
      <c r="K4870" s="29" t="str">
        <f>IF($B4870 &lt;&gt; "", IF(C4870="Oui",IF(H4870=1,IF(E4870=0,Résultat!G$8,IF(J4870="No",Résultat!$G$8,Résultat!$G$7)),IF(H4870=2,IF(E4870=0,Résultat!G$9,IF(J4870="No",Résultat!$G$9,Résultat!$G$7)),Résultat!$G$7)),IF(C4870 = "Totale", IF(H4870=1,IF(E4870=0,Résultat!G$8,IF(J4870="No",Résultat!$G$9,Résultat!$G$7)),IF(H4870=2,IF(E4870=0,Résultat!G$9,IF(J4870="No",Résultat!$G$9,Résultat!$G$7)),Résultat!$G$7)),Résultat!$G$7)), "")</f>
        <v/>
      </c>
    </row>
    <row r="4871" spans="1:11" ht="20.100000000000001" customHeight="1">
      <c r="A4871" s="26"/>
      <c r="B4871" s="27"/>
      <c r="C4871" s="11" t="str">
        <f>IF($B4871 &lt;&gt; "",VLOOKUP(MID(B4871,3,5),'Recyclabilité Prod Matx'!C:F,2,FALSE), "")</f>
        <v/>
      </c>
      <c r="D4871" s="11" t="str">
        <f>IF($B4871 &lt;&gt; "",VLOOKUP(MID(B4871,3,5),'Recyclabilité Prod Matx'!C:F,3,FALSE),"")</f>
        <v/>
      </c>
      <c r="E4871" s="11" t="str">
        <f>IF($B4871 &lt;&gt; "",VLOOKUP(MID(B4871,3,5),'Recyclabilité Prod Matx'!C:F,4,FALSE), "")</f>
        <v/>
      </c>
      <c r="F4871" s="12" t="str">
        <f>IF($B4871 &lt;&gt; "", IF(C4871="Totale","",IF(D4871 = 0, "", VLOOKUP(D4871,'Cond Compo'!A:B,2,FALSE))),"")</f>
        <v/>
      </c>
      <c r="G4871" s="28"/>
      <c r="H4871" s="11" t="str">
        <f xml:space="preserve"> IF(C4871="Totale",2,IF($G4871 &lt;&gt; "", IF(D4871 = "E",MATCH(G4871, 'Cond Compo'!D$16:D$18, 0), MATCH(G4871, 'Cond Compo'!C$16:C$19, 0)), ""))</f>
        <v/>
      </c>
      <c r="I4871" s="12" t="str">
        <f>IF($E4871 &lt;&gt; "", IF(E4871 = 0, "", VLOOKUP(E4871,'Cond Perturbation'!A:B,2,FALSE)),"")</f>
        <v/>
      </c>
      <c r="J4871" s="28"/>
      <c r="K4871" s="29" t="str">
        <f>IF($B4871 &lt;&gt; "", IF(C4871="Oui",IF(H4871=1,IF(E4871=0,Résultat!G$8,IF(J4871="No",Résultat!$G$8,Résultat!$G$7)),IF(H4871=2,IF(E4871=0,Résultat!G$9,IF(J4871="No",Résultat!$G$9,Résultat!$G$7)),Résultat!$G$7)),IF(C4871 = "Totale", IF(H4871=1,IF(E4871=0,Résultat!G$8,IF(J4871="No",Résultat!$G$9,Résultat!$G$7)),IF(H4871=2,IF(E4871=0,Résultat!G$9,IF(J4871="No",Résultat!$G$9,Résultat!$G$7)),Résultat!$G$7)),Résultat!$G$7)), "")</f>
        <v/>
      </c>
    </row>
    <row r="4872" spans="1:11" ht="20.100000000000001" customHeight="1">
      <c r="A4872" s="26"/>
      <c r="B4872" s="27"/>
      <c r="C4872" s="11" t="str">
        <f>IF($B4872 &lt;&gt; "",VLOOKUP(MID(B4872,3,5),'Recyclabilité Prod Matx'!C:F,2,FALSE), "")</f>
        <v/>
      </c>
      <c r="D4872" s="11" t="str">
        <f>IF($B4872 &lt;&gt; "",VLOOKUP(MID(B4872,3,5),'Recyclabilité Prod Matx'!C:F,3,FALSE),"")</f>
        <v/>
      </c>
      <c r="E4872" s="11" t="str">
        <f>IF($B4872 &lt;&gt; "",VLOOKUP(MID(B4872,3,5),'Recyclabilité Prod Matx'!C:F,4,FALSE), "")</f>
        <v/>
      </c>
      <c r="F4872" s="12" t="str">
        <f>IF($B4872 &lt;&gt; "", IF(C4872="Totale","",IF(D4872 = 0, "", VLOOKUP(D4872,'Cond Compo'!A:B,2,FALSE))),"")</f>
        <v/>
      </c>
      <c r="G4872" s="28"/>
      <c r="H4872" s="11" t="str">
        <f xml:space="preserve"> IF(C4872="Totale",2,IF($G4872 &lt;&gt; "", IF(D4872 = "E",MATCH(G4872, 'Cond Compo'!D$16:D$18, 0), MATCH(G4872, 'Cond Compo'!C$16:C$19, 0)), ""))</f>
        <v/>
      </c>
      <c r="I4872" s="12" t="str">
        <f>IF($E4872 &lt;&gt; "", IF(E4872 = 0, "", VLOOKUP(E4872,'Cond Perturbation'!A:B,2,FALSE)),"")</f>
        <v/>
      </c>
      <c r="J4872" s="28"/>
      <c r="K4872" s="29" t="str">
        <f>IF($B4872 &lt;&gt; "", IF(C4872="Oui",IF(H4872=1,IF(E4872=0,Résultat!G$8,IF(J4872="No",Résultat!$G$8,Résultat!$G$7)),IF(H4872=2,IF(E4872=0,Résultat!G$9,IF(J4872="No",Résultat!$G$9,Résultat!$G$7)),Résultat!$G$7)),IF(C4872 = "Totale", IF(H4872=1,IF(E4872=0,Résultat!G$8,IF(J4872="No",Résultat!$G$9,Résultat!$G$7)),IF(H4872=2,IF(E4872=0,Résultat!G$9,IF(J4872="No",Résultat!$G$9,Résultat!$G$7)),Résultat!$G$7)),Résultat!$G$7)), "")</f>
        <v/>
      </c>
    </row>
    <row r="4873" spans="1:11" ht="20.100000000000001" customHeight="1">
      <c r="A4873" s="26"/>
      <c r="B4873" s="27"/>
      <c r="C4873" s="11" t="str">
        <f>IF($B4873 &lt;&gt; "",VLOOKUP(MID(B4873,3,5),'Recyclabilité Prod Matx'!C:F,2,FALSE), "")</f>
        <v/>
      </c>
      <c r="D4873" s="11" t="str">
        <f>IF($B4873 &lt;&gt; "",VLOOKUP(MID(B4873,3,5),'Recyclabilité Prod Matx'!C:F,3,FALSE),"")</f>
        <v/>
      </c>
      <c r="E4873" s="11" t="str">
        <f>IF($B4873 &lt;&gt; "",VLOOKUP(MID(B4873,3,5),'Recyclabilité Prod Matx'!C:F,4,FALSE), "")</f>
        <v/>
      </c>
      <c r="F4873" s="12" t="str">
        <f>IF($B4873 &lt;&gt; "", IF(C4873="Totale","",IF(D4873 = 0, "", VLOOKUP(D4873,'Cond Compo'!A:B,2,FALSE))),"")</f>
        <v/>
      </c>
      <c r="G4873" s="28"/>
      <c r="H4873" s="11" t="str">
        <f xml:space="preserve"> IF(C4873="Totale",2,IF($G4873 &lt;&gt; "", IF(D4873 = "E",MATCH(G4873, 'Cond Compo'!D$16:D$18, 0), MATCH(G4873, 'Cond Compo'!C$16:C$19, 0)), ""))</f>
        <v/>
      </c>
      <c r="I4873" s="12" t="str">
        <f>IF($E4873 &lt;&gt; "", IF(E4873 = 0, "", VLOOKUP(E4873,'Cond Perturbation'!A:B,2,FALSE)),"")</f>
        <v/>
      </c>
      <c r="J4873" s="28"/>
      <c r="K4873" s="29" t="str">
        <f>IF($B4873 &lt;&gt; "", IF(C4873="Oui",IF(H4873=1,IF(E4873=0,Résultat!G$8,IF(J4873="No",Résultat!$G$8,Résultat!$G$7)),IF(H4873=2,IF(E4873=0,Résultat!G$9,IF(J4873="No",Résultat!$G$9,Résultat!$G$7)),Résultat!$G$7)),IF(C4873 = "Totale", IF(H4873=1,IF(E4873=0,Résultat!G$8,IF(J4873="No",Résultat!$G$9,Résultat!$G$7)),IF(H4873=2,IF(E4873=0,Résultat!G$9,IF(J4873="No",Résultat!$G$9,Résultat!$G$7)),Résultat!$G$7)),Résultat!$G$7)), "")</f>
        <v/>
      </c>
    </row>
    <row r="4874" spans="1:11" ht="20.100000000000001" customHeight="1">
      <c r="A4874" s="26"/>
      <c r="B4874" s="27"/>
      <c r="C4874" s="11" t="str">
        <f>IF($B4874 &lt;&gt; "",VLOOKUP(MID(B4874,3,5),'Recyclabilité Prod Matx'!C:F,2,FALSE), "")</f>
        <v/>
      </c>
      <c r="D4874" s="11" t="str">
        <f>IF($B4874 &lt;&gt; "",VLOOKUP(MID(B4874,3,5),'Recyclabilité Prod Matx'!C:F,3,FALSE),"")</f>
        <v/>
      </c>
      <c r="E4874" s="11" t="str">
        <f>IF($B4874 &lt;&gt; "",VLOOKUP(MID(B4874,3,5),'Recyclabilité Prod Matx'!C:F,4,FALSE), "")</f>
        <v/>
      </c>
      <c r="F4874" s="12" t="str">
        <f>IF($B4874 &lt;&gt; "", IF(C4874="Totale","",IF(D4874 = 0, "", VLOOKUP(D4874,'Cond Compo'!A:B,2,FALSE))),"")</f>
        <v/>
      </c>
      <c r="G4874" s="28"/>
      <c r="H4874" s="11" t="str">
        <f xml:space="preserve"> IF(C4874="Totale",2,IF($G4874 &lt;&gt; "", IF(D4874 = "E",MATCH(G4874, 'Cond Compo'!D$16:D$18, 0), MATCH(G4874, 'Cond Compo'!C$16:C$19, 0)), ""))</f>
        <v/>
      </c>
      <c r="I4874" s="12" t="str">
        <f>IF($E4874 &lt;&gt; "", IF(E4874 = 0, "", VLOOKUP(E4874,'Cond Perturbation'!A:B,2,FALSE)),"")</f>
        <v/>
      </c>
      <c r="J4874" s="28"/>
      <c r="K4874" s="29" t="str">
        <f>IF($B4874 &lt;&gt; "", IF(C4874="Oui",IF(H4874=1,IF(E4874=0,Résultat!G$8,IF(J4874="No",Résultat!$G$8,Résultat!$G$7)),IF(H4874=2,IF(E4874=0,Résultat!G$9,IF(J4874="No",Résultat!$G$9,Résultat!$G$7)),Résultat!$G$7)),IF(C4874 = "Totale", IF(H4874=1,IF(E4874=0,Résultat!G$8,IF(J4874="No",Résultat!$G$9,Résultat!$G$7)),IF(H4874=2,IF(E4874=0,Résultat!G$9,IF(J4874="No",Résultat!$G$9,Résultat!$G$7)),Résultat!$G$7)),Résultat!$G$7)), "")</f>
        <v/>
      </c>
    </row>
    <row r="4875" spans="1:11" ht="20.100000000000001" customHeight="1">
      <c r="A4875" s="26"/>
      <c r="B4875" s="27"/>
      <c r="C4875" s="11" t="str">
        <f>IF($B4875 &lt;&gt; "",VLOOKUP(MID(B4875,3,5),'Recyclabilité Prod Matx'!C:F,2,FALSE), "")</f>
        <v/>
      </c>
      <c r="D4875" s="11" t="str">
        <f>IF($B4875 &lt;&gt; "",VLOOKUP(MID(B4875,3,5),'Recyclabilité Prod Matx'!C:F,3,FALSE),"")</f>
        <v/>
      </c>
      <c r="E4875" s="11" t="str">
        <f>IF($B4875 &lt;&gt; "",VLOOKUP(MID(B4875,3,5),'Recyclabilité Prod Matx'!C:F,4,FALSE), "")</f>
        <v/>
      </c>
      <c r="F4875" s="12" t="str">
        <f>IF($B4875 &lt;&gt; "", IF(C4875="Totale","",IF(D4875 = 0, "", VLOOKUP(D4875,'Cond Compo'!A:B,2,FALSE))),"")</f>
        <v/>
      </c>
      <c r="G4875" s="28"/>
      <c r="H4875" s="11" t="str">
        <f xml:space="preserve"> IF(C4875="Totale",2,IF($G4875 &lt;&gt; "", IF(D4875 = "E",MATCH(G4875, 'Cond Compo'!D$16:D$18, 0), MATCH(G4875, 'Cond Compo'!C$16:C$19, 0)), ""))</f>
        <v/>
      </c>
      <c r="I4875" s="12" t="str">
        <f>IF($E4875 &lt;&gt; "", IF(E4875 = 0, "", VLOOKUP(E4875,'Cond Perturbation'!A:B,2,FALSE)),"")</f>
        <v/>
      </c>
      <c r="J4875" s="28"/>
      <c r="K4875" s="29" t="str">
        <f>IF($B4875 &lt;&gt; "", IF(C4875="Oui",IF(H4875=1,IF(E4875=0,Résultat!G$8,IF(J4875="No",Résultat!$G$8,Résultat!$G$7)),IF(H4875=2,IF(E4875=0,Résultat!G$9,IF(J4875="No",Résultat!$G$9,Résultat!$G$7)),Résultat!$G$7)),IF(C4875 = "Totale", IF(H4875=1,IF(E4875=0,Résultat!G$8,IF(J4875="No",Résultat!$G$9,Résultat!$G$7)),IF(H4875=2,IF(E4875=0,Résultat!G$9,IF(J4875="No",Résultat!$G$9,Résultat!$G$7)),Résultat!$G$7)),Résultat!$G$7)), "")</f>
        <v/>
      </c>
    </row>
    <row r="4876" spans="1:11" ht="20.100000000000001" customHeight="1">
      <c r="A4876" s="26"/>
      <c r="B4876" s="27"/>
      <c r="C4876" s="11" t="str">
        <f>IF($B4876 &lt;&gt; "",VLOOKUP(MID(B4876,3,5),'Recyclabilité Prod Matx'!C:F,2,FALSE), "")</f>
        <v/>
      </c>
      <c r="D4876" s="11" t="str">
        <f>IF($B4876 &lt;&gt; "",VLOOKUP(MID(B4876,3,5),'Recyclabilité Prod Matx'!C:F,3,FALSE),"")</f>
        <v/>
      </c>
      <c r="E4876" s="11" t="str">
        <f>IF($B4876 &lt;&gt; "",VLOOKUP(MID(B4876,3,5),'Recyclabilité Prod Matx'!C:F,4,FALSE), "")</f>
        <v/>
      </c>
      <c r="F4876" s="12" t="str">
        <f>IF($B4876 &lt;&gt; "", IF(C4876="Totale","",IF(D4876 = 0, "", VLOOKUP(D4876,'Cond Compo'!A:B,2,FALSE))),"")</f>
        <v/>
      </c>
      <c r="G4876" s="28"/>
      <c r="H4876" s="11" t="str">
        <f xml:space="preserve"> IF(C4876="Totale",2,IF($G4876 &lt;&gt; "", IF(D4876 = "E",MATCH(G4876, 'Cond Compo'!D$16:D$18, 0), MATCH(G4876, 'Cond Compo'!C$16:C$19, 0)), ""))</f>
        <v/>
      </c>
      <c r="I4876" s="12" t="str">
        <f>IF($E4876 &lt;&gt; "", IF(E4876 = 0, "", VLOOKUP(E4876,'Cond Perturbation'!A:B,2,FALSE)),"")</f>
        <v/>
      </c>
      <c r="J4876" s="28"/>
      <c r="K4876" s="29" t="str">
        <f>IF($B4876 &lt;&gt; "", IF(C4876="Oui",IF(H4876=1,IF(E4876=0,Résultat!G$8,IF(J4876="No",Résultat!$G$8,Résultat!$G$7)),IF(H4876=2,IF(E4876=0,Résultat!G$9,IF(J4876="No",Résultat!$G$9,Résultat!$G$7)),Résultat!$G$7)),IF(C4876 = "Totale", IF(H4876=1,IF(E4876=0,Résultat!G$8,IF(J4876="No",Résultat!$G$9,Résultat!$G$7)),IF(H4876=2,IF(E4876=0,Résultat!G$9,IF(J4876="No",Résultat!$G$9,Résultat!$G$7)),Résultat!$G$7)),Résultat!$G$7)), "")</f>
        <v/>
      </c>
    </row>
    <row r="4877" spans="1:11" ht="20.100000000000001" customHeight="1">
      <c r="A4877" s="26"/>
      <c r="B4877" s="27"/>
      <c r="C4877" s="11" t="str">
        <f>IF($B4877 &lt;&gt; "",VLOOKUP(MID(B4877,3,5),'Recyclabilité Prod Matx'!C:F,2,FALSE), "")</f>
        <v/>
      </c>
      <c r="D4877" s="11" t="str">
        <f>IF($B4877 &lt;&gt; "",VLOOKUP(MID(B4877,3,5),'Recyclabilité Prod Matx'!C:F,3,FALSE),"")</f>
        <v/>
      </c>
      <c r="E4877" s="11" t="str">
        <f>IF($B4877 &lt;&gt; "",VLOOKUP(MID(B4877,3,5),'Recyclabilité Prod Matx'!C:F,4,FALSE), "")</f>
        <v/>
      </c>
      <c r="F4877" s="12" t="str">
        <f>IF($B4877 &lt;&gt; "", IF(C4877="Totale","",IF(D4877 = 0, "", VLOOKUP(D4877,'Cond Compo'!A:B,2,FALSE))),"")</f>
        <v/>
      </c>
      <c r="G4877" s="28"/>
      <c r="H4877" s="11" t="str">
        <f xml:space="preserve"> IF(C4877="Totale",2,IF($G4877 &lt;&gt; "", IF(D4877 = "E",MATCH(G4877, 'Cond Compo'!D$16:D$18, 0), MATCH(G4877, 'Cond Compo'!C$16:C$19, 0)), ""))</f>
        <v/>
      </c>
      <c r="I4877" s="12" t="str">
        <f>IF($E4877 &lt;&gt; "", IF(E4877 = 0, "", VLOOKUP(E4877,'Cond Perturbation'!A:B,2,FALSE)),"")</f>
        <v/>
      </c>
      <c r="J4877" s="28"/>
      <c r="K4877" s="29" t="str">
        <f>IF($B4877 &lt;&gt; "", IF(C4877="Oui",IF(H4877=1,IF(E4877=0,Résultat!G$8,IF(J4877="No",Résultat!$G$8,Résultat!$G$7)),IF(H4877=2,IF(E4877=0,Résultat!G$9,IF(J4877="No",Résultat!$G$9,Résultat!$G$7)),Résultat!$G$7)),IF(C4877 = "Totale", IF(H4877=1,IF(E4877=0,Résultat!G$8,IF(J4877="No",Résultat!$G$9,Résultat!$G$7)),IF(H4877=2,IF(E4877=0,Résultat!G$9,IF(J4877="No",Résultat!$G$9,Résultat!$G$7)),Résultat!$G$7)),Résultat!$G$7)), "")</f>
        <v/>
      </c>
    </row>
    <row r="4878" spans="1:11" ht="20.100000000000001" customHeight="1">
      <c r="A4878" s="26"/>
      <c r="B4878" s="27"/>
      <c r="C4878" s="11" t="str">
        <f>IF($B4878 &lt;&gt; "",VLOOKUP(MID(B4878,3,5),'Recyclabilité Prod Matx'!C:F,2,FALSE), "")</f>
        <v/>
      </c>
      <c r="D4878" s="11" t="str">
        <f>IF($B4878 &lt;&gt; "",VLOOKUP(MID(B4878,3,5),'Recyclabilité Prod Matx'!C:F,3,FALSE),"")</f>
        <v/>
      </c>
      <c r="E4878" s="11" t="str">
        <f>IF($B4878 &lt;&gt; "",VLOOKUP(MID(B4878,3,5),'Recyclabilité Prod Matx'!C:F,4,FALSE), "")</f>
        <v/>
      </c>
      <c r="F4878" s="12" t="str">
        <f>IF($B4878 &lt;&gt; "", IF(C4878="Totale","",IF(D4878 = 0, "", VLOOKUP(D4878,'Cond Compo'!A:B,2,FALSE))),"")</f>
        <v/>
      </c>
      <c r="G4878" s="28"/>
      <c r="H4878" s="11" t="str">
        <f xml:space="preserve"> IF(C4878="Totale",2,IF($G4878 &lt;&gt; "", IF(D4878 = "E",MATCH(G4878, 'Cond Compo'!D$16:D$18, 0), MATCH(G4878, 'Cond Compo'!C$16:C$19, 0)), ""))</f>
        <v/>
      </c>
      <c r="I4878" s="12" t="str">
        <f>IF($E4878 &lt;&gt; "", IF(E4878 = 0, "", VLOOKUP(E4878,'Cond Perturbation'!A:B,2,FALSE)),"")</f>
        <v/>
      </c>
      <c r="J4878" s="28"/>
      <c r="K4878" s="29" t="str">
        <f>IF($B4878 &lt;&gt; "", IF(C4878="Oui",IF(H4878=1,IF(E4878=0,Résultat!G$8,IF(J4878="No",Résultat!$G$8,Résultat!$G$7)),IF(H4878=2,IF(E4878=0,Résultat!G$9,IF(J4878="No",Résultat!$G$9,Résultat!$G$7)),Résultat!$G$7)),IF(C4878 = "Totale", IF(H4878=1,IF(E4878=0,Résultat!G$8,IF(J4878="No",Résultat!$G$9,Résultat!$G$7)),IF(H4878=2,IF(E4878=0,Résultat!G$9,IF(J4878="No",Résultat!$G$9,Résultat!$G$7)),Résultat!$G$7)),Résultat!$G$7)), "")</f>
        <v/>
      </c>
    </row>
    <row r="4879" spans="1:11" ht="20.100000000000001" customHeight="1">
      <c r="A4879" s="26"/>
      <c r="B4879" s="27"/>
      <c r="C4879" s="11" t="str">
        <f>IF($B4879 &lt;&gt; "",VLOOKUP(MID(B4879,3,5),'Recyclabilité Prod Matx'!C:F,2,FALSE), "")</f>
        <v/>
      </c>
      <c r="D4879" s="11" t="str">
        <f>IF($B4879 &lt;&gt; "",VLOOKUP(MID(B4879,3,5),'Recyclabilité Prod Matx'!C:F,3,FALSE),"")</f>
        <v/>
      </c>
      <c r="E4879" s="11" t="str">
        <f>IF($B4879 &lt;&gt; "",VLOOKUP(MID(B4879,3,5),'Recyclabilité Prod Matx'!C:F,4,FALSE), "")</f>
        <v/>
      </c>
      <c r="F4879" s="12" t="str">
        <f>IF($B4879 &lt;&gt; "", IF(C4879="Totale","",IF(D4879 = 0, "", VLOOKUP(D4879,'Cond Compo'!A:B,2,FALSE))),"")</f>
        <v/>
      </c>
      <c r="G4879" s="28"/>
      <c r="H4879" s="11" t="str">
        <f xml:space="preserve"> IF(C4879="Totale",2,IF($G4879 &lt;&gt; "", IF(D4879 = "E",MATCH(G4879, 'Cond Compo'!D$16:D$18, 0), MATCH(G4879, 'Cond Compo'!C$16:C$19, 0)), ""))</f>
        <v/>
      </c>
      <c r="I4879" s="12" t="str">
        <f>IF($E4879 &lt;&gt; "", IF(E4879 = 0, "", VLOOKUP(E4879,'Cond Perturbation'!A:B,2,FALSE)),"")</f>
        <v/>
      </c>
      <c r="J4879" s="28"/>
      <c r="K4879" s="29" t="str">
        <f>IF($B4879 &lt;&gt; "", IF(C4879="Oui",IF(H4879=1,IF(E4879=0,Résultat!G$8,IF(J4879="No",Résultat!$G$8,Résultat!$G$7)),IF(H4879=2,IF(E4879=0,Résultat!G$9,IF(J4879="No",Résultat!$G$9,Résultat!$G$7)),Résultat!$G$7)),IF(C4879 = "Totale", IF(H4879=1,IF(E4879=0,Résultat!G$8,IF(J4879="No",Résultat!$G$9,Résultat!$G$7)),IF(H4879=2,IF(E4879=0,Résultat!G$9,IF(J4879="No",Résultat!$G$9,Résultat!$G$7)),Résultat!$G$7)),Résultat!$G$7)), "")</f>
        <v/>
      </c>
    </row>
    <row r="4880" spans="1:11" ht="20.100000000000001" customHeight="1">
      <c r="A4880" s="26"/>
      <c r="B4880" s="27"/>
      <c r="C4880" s="11" t="str">
        <f>IF($B4880 &lt;&gt; "",VLOOKUP(MID(B4880,3,5),'Recyclabilité Prod Matx'!C:F,2,FALSE), "")</f>
        <v/>
      </c>
      <c r="D4880" s="11" t="str">
        <f>IF($B4880 &lt;&gt; "",VLOOKUP(MID(B4880,3,5),'Recyclabilité Prod Matx'!C:F,3,FALSE),"")</f>
        <v/>
      </c>
      <c r="E4880" s="11" t="str">
        <f>IF($B4880 &lt;&gt; "",VLOOKUP(MID(B4880,3,5),'Recyclabilité Prod Matx'!C:F,4,FALSE), "")</f>
        <v/>
      </c>
      <c r="F4880" s="12" t="str">
        <f>IF($B4880 &lt;&gt; "", IF(C4880="Totale","",IF(D4880 = 0, "", VLOOKUP(D4880,'Cond Compo'!A:B,2,FALSE))),"")</f>
        <v/>
      </c>
      <c r="G4880" s="28"/>
      <c r="H4880" s="11" t="str">
        <f xml:space="preserve"> IF(C4880="Totale",2,IF($G4880 &lt;&gt; "", IF(D4880 = "E",MATCH(G4880, 'Cond Compo'!D$16:D$18, 0), MATCH(G4880, 'Cond Compo'!C$16:C$19, 0)), ""))</f>
        <v/>
      </c>
      <c r="I4880" s="12" t="str">
        <f>IF($E4880 &lt;&gt; "", IF(E4880 = 0, "", VLOOKUP(E4880,'Cond Perturbation'!A:B,2,FALSE)),"")</f>
        <v/>
      </c>
      <c r="J4880" s="28"/>
      <c r="K4880" s="29" t="str">
        <f>IF($B4880 &lt;&gt; "", IF(C4880="Oui",IF(H4880=1,IF(E4880=0,Résultat!G$8,IF(J4880="No",Résultat!$G$8,Résultat!$G$7)),IF(H4880=2,IF(E4880=0,Résultat!G$9,IF(J4880="No",Résultat!$G$9,Résultat!$G$7)),Résultat!$G$7)),IF(C4880 = "Totale", IF(H4880=1,IF(E4880=0,Résultat!G$8,IF(J4880="No",Résultat!$G$9,Résultat!$G$7)),IF(H4880=2,IF(E4880=0,Résultat!G$9,IF(J4880="No",Résultat!$G$9,Résultat!$G$7)),Résultat!$G$7)),Résultat!$G$7)), "")</f>
        <v/>
      </c>
    </row>
    <row r="4881" spans="1:11" ht="20.100000000000001" customHeight="1">
      <c r="A4881" s="26"/>
      <c r="B4881" s="27"/>
      <c r="C4881" s="11" t="str">
        <f>IF($B4881 &lt;&gt; "",VLOOKUP(MID(B4881,3,5),'Recyclabilité Prod Matx'!C:F,2,FALSE), "")</f>
        <v/>
      </c>
      <c r="D4881" s="11" t="str">
        <f>IF($B4881 &lt;&gt; "",VLOOKUP(MID(B4881,3,5),'Recyclabilité Prod Matx'!C:F,3,FALSE),"")</f>
        <v/>
      </c>
      <c r="E4881" s="11" t="str">
        <f>IF($B4881 &lt;&gt; "",VLOOKUP(MID(B4881,3,5),'Recyclabilité Prod Matx'!C:F,4,FALSE), "")</f>
        <v/>
      </c>
      <c r="F4881" s="12" t="str">
        <f>IF($B4881 &lt;&gt; "", IF(C4881="Totale","",IF(D4881 = 0, "", VLOOKUP(D4881,'Cond Compo'!A:B,2,FALSE))),"")</f>
        <v/>
      </c>
      <c r="G4881" s="28"/>
      <c r="H4881" s="11" t="str">
        <f xml:space="preserve"> IF(C4881="Totale",2,IF($G4881 &lt;&gt; "", IF(D4881 = "E",MATCH(G4881, 'Cond Compo'!D$16:D$18, 0), MATCH(G4881, 'Cond Compo'!C$16:C$19, 0)), ""))</f>
        <v/>
      </c>
      <c r="I4881" s="12" t="str">
        <f>IF($E4881 &lt;&gt; "", IF(E4881 = 0, "", VLOOKUP(E4881,'Cond Perturbation'!A:B,2,FALSE)),"")</f>
        <v/>
      </c>
      <c r="J4881" s="28"/>
      <c r="K4881" s="29" t="str">
        <f>IF($B4881 &lt;&gt; "", IF(C4881="Oui",IF(H4881=1,IF(E4881=0,Résultat!G$8,IF(J4881="No",Résultat!$G$8,Résultat!$G$7)),IF(H4881=2,IF(E4881=0,Résultat!G$9,IF(J4881="No",Résultat!$G$9,Résultat!$G$7)),Résultat!$G$7)),IF(C4881 = "Totale", IF(H4881=1,IF(E4881=0,Résultat!G$8,IF(J4881="No",Résultat!$G$9,Résultat!$G$7)),IF(H4881=2,IF(E4881=0,Résultat!G$9,IF(J4881="No",Résultat!$G$9,Résultat!$G$7)),Résultat!$G$7)),Résultat!$G$7)), "")</f>
        <v/>
      </c>
    </row>
    <row r="4882" spans="1:11" ht="20.100000000000001" customHeight="1">
      <c r="A4882" s="26"/>
      <c r="B4882" s="27"/>
      <c r="C4882" s="11" t="str">
        <f>IF($B4882 &lt;&gt; "",VLOOKUP(MID(B4882,3,5),'Recyclabilité Prod Matx'!C:F,2,FALSE), "")</f>
        <v/>
      </c>
      <c r="D4882" s="11" t="str">
        <f>IF($B4882 &lt;&gt; "",VLOOKUP(MID(B4882,3,5),'Recyclabilité Prod Matx'!C:F,3,FALSE),"")</f>
        <v/>
      </c>
      <c r="E4882" s="11" t="str">
        <f>IF($B4882 &lt;&gt; "",VLOOKUP(MID(B4882,3,5),'Recyclabilité Prod Matx'!C:F,4,FALSE), "")</f>
        <v/>
      </c>
      <c r="F4882" s="12" t="str">
        <f>IF($B4882 &lt;&gt; "", IF(C4882="Totale","",IF(D4882 = 0, "", VLOOKUP(D4882,'Cond Compo'!A:B,2,FALSE))),"")</f>
        <v/>
      </c>
      <c r="G4882" s="28"/>
      <c r="H4882" s="11" t="str">
        <f xml:space="preserve"> IF(C4882="Totale",2,IF($G4882 &lt;&gt; "", IF(D4882 = "E",MATCH(G4882, 'Cond Compo'!D$16:D$18, 0), MATCH(G4882, 'Cond Compo'!C$16:C$19, 0)), ""))</f>
        <v/>
      </c>
      <c r="I4882" s="12" t="str">
        <f>IF($E4882 &lt;&gt; "", IF(E4882 = 0, "", VLOOKUP(E4882,'Cond Perturbation'!A:B,2,FALSE)),"")</f>
        <v/>
      </c>
      <c r="J4882" s="28"/>
      <c r="K4882" s="29" t="str">
        <f>IF($B4882 &lt;&gt; "", IF(C4882="Oui",IF(H4882=1,IF(E4882=0,Résultat!G$8,IF(J4882="No",Résultat!$G$8,Résultat!$G$7)),IF(H4882=2,IF(E4882=0,Résultat!G$9,IF(J4882="No",Résultat!$G$9,Résultat!$G$7)),Résultat!$G$7)),IF(C4882 = "Totale", IF(H4882=1,IF(E4882=0,Résultat!G$8,IF(J4882="No",Résultat!$G$9,Résultat!$G$7)),IF(H4882=2,IF(E4882=0,Résultat!G$9,IF(J4882="No",Résultat!$G$9,Résultat!$G$7)),Résultat!$G$7)),Résultat!$G$7)), "")</f>
        <v/>
      </c>
    </row>
    <row r="4883" spans="1:11" ht="20.100000000000001" customHeight="1">
      <c r="A4883" s="26"/>
      <c r="B4883" s="27"/>
      <c r="C4883" s="11" t="str">
        <f>IF($B4883 &lt;&gt; "",VLOOKUP(MID(B4883,3,5),'Recyclabilité Prod Matx'!C:F,2,FALSE), "")</f>
        <v/>
      </c>
      <c r="D4883" s="11" t="str">
        <f>IF($B4883 &lt;&gt; "",VLOOKUP(MID(B4883,3,5),'Recyclabilité Prod Matx'!C:F,3,FALSE),"")</f>
        <v/>
      </c>
      <c r="E4883" s="11" t="str">
        <f>IF($B4883 &lt;&gt; "",VLOOKUP(MID(B4883,3,5),'Recyclabilité Prod Matx'!C:F,4,FALSE), "")</f>
        <v/>
      </c>
      <c r="F4883" s="12" t="str">
        <f>IF($B4883 &lt;&gt; "", IF(C4883="Totale","",IF(D4883 = 0, "", VLOOKUP(D4883,'Cond Compo'!A:B,2,FALSE))),"")</f>
        <v/>
      </c>
      <c r="G4883" s="28"/>
      <c r="H4883" s="11" t="str">
        <f xml:space="preserve"> IF(C4883="Totale",2,IF($G4883 &lt;&gt; "", IF(D4883 = "E",MATCH(G4883, 'Cond Compo'!D$16:D$18, 0), MATCH(G4883, 'Cond Compo'!C$16:C$19, 0)), ""))</f>
        <v/>
      </c>
      <c r="I4883" s="12" t="str">
        <f>IF($E4883 &lt;&gt; "", IF(E4883 = 0, "", VLOOKUP(E4883,'Cond Perturbation'!A:B,2,FALSE)),"")</f>
        <v/>
      </c>
      <c r="J4883" s="28"/>
      <c r="K4883" s="29" t="str">
        <f>IF($B4883 &lt;&gt; "", IF(C4883="Oui",IF(H4883=1,IF(E4883=0,Résultat!G$8,IF(J4883="No",Résultat!$G$8,Résultat!$G$7)),IF(H4883=2,IF(E4883=0,Résultat!G$9,IF(J4883="No",Résultat!$G$9,Résultat!$G$7)),Résultat!$G$7)),IF(C4883 = "Totale", IF(H4883=1,IF(E4883=0,Résultat!G$8,IF(J4883="No",Résultat!$G$9,Résultat!$G$7)),IF(H4883=2,IF(E4883=0,Résultat!G$9,IF(J4883="No",Résultat!$G$9,Résultat!$G$7)),Résultat!$G$7)),Résultat!$G$7)), "")</f>
        <v/>
      </c>
    </row>
    <row r="4884" spans="1:11" ht="20.100000000000001" customHeight="1">
      <c r="A4884" s="26"/>
      <c r="B4884" s="27"/>
      <c r="C4884" s="11" t="str">
        <f>IF($B4884 &lt;&gt; "",VLOOKUP(MID(B4884,3,5),'Recyclabilité Prod Matx'!C:F,2,FALSE), "")</f>
        <v/>
      </c>
      <c r="D4884" s="11" t="str">
        <f>IF($B4884 &lt;&gt; "",VLOOKUP(MID(B4884,3,5),'Recyclabilité Prod Matx'!C:F,3,FALSE),"")</f>
        <v/>
      </c>
      <c r="E4884" s="11" t="str">
        <f>IF($B4884 &lt;&gt; "",VLOOKUP(MID(B4884,3,5),'Recyclabilité Prod Matx'!C:F,4,FALSE), "")</f>
        <v/>
      </c>
      <c r="F4884" s="12" t="str">
        <f>IF($B4884 &lt;&gt; "", IF(C4884="Totale","",IF(D4884 = 0, "", VLOOKUP(D4884,'Cond Compo'!A:B,2,FALSE))),"")</f>
        <v/>
      </c>
      <c r="G4884" s="28"/>
      <c r="H4884" s="11" t="str">
        <f xml:space="preserve"> IF(C4884="Totale",2,IF($G4884 &lt;&gt; "", IF(D4884 = "E",MATCH(G4884, 'Cond Compo'!D$16:D$18, 0), MATCH(G4884, 'Cond Compo'!C$16:C$19, 0)), ""))</f>
        <v/>
      </c>
      <c r="I4884" s="12" t="str">
        <f>IF($E4884 &lt;&gt; "", IF(E4884 = 0, "", VLOOKUP(E4884,'Cond Perturbation'!A:B,2,FALSE)),"")</f>
        <v/>
      </c>
      <c r="J4884" s="28"/>
      <c r="K4884" s="29" t="str">
        <f>IF($B4884 &lt;&gt; "", IF(C4884="Oui",IF(H4884=1,IF(E4884=0,Résultat!G$8,IF(J4884="No",Résultat!$G$8,Résultat!$G$7)),IF(H4884=2,IF(E4884=0,Résultat!G$9,IF(J4884="No",Résultat!$G$9,Résultat!$G$7)),Résultat!$G$7)),IF(C4884 = "Totale", IF(H4884=1,IF(E4884=0,Résultat!G$8,IF(J4884="No",Résultat!$G$9,Résultat!$G$7)),IF(H4884=2,IF(E4884=0,Résultat!G$9,IF(J4884="No",Résultat!$G$9,Résultat!$G$7)),Résultat!$G$7)),Résultat!$G$7)), "")</f>
        <v/>
      </c>
    </row>
    <row r="4885" spans="1:11" ht="20.100000000000001" customHeight="1">
      <c r="A4885" s="26"/>
      <c r="B4885" s="27"/>
      <c r="C4885" s="11" t="str">
        <f>IF($B4885 &lt;&gt; "",VLOOKUP(MID(B4885,3,5),'Recyclabilité Prod Matx'!C:F,2,FALSE), "")</f>
        <v/>
      </c>
      <c r="D4885" s="11" t="str">
        <f>IF($B4885 &lt;&gt; "",VLOOKUP(MID(B4885,3,5),'Recyclabilité Prod Matx'!C:F,3,FALSE),"")</f>
        <v/>
      </c>
      <c r="E4885" s="11" t="str">
        <f>IF($B4885 &lt;&gt; "",VLOOKUP(MID(B4885,3,5),'Recyclabilité Prod Matx'!C:F,4,FALSE), "")</f>
        <v/>
      </c>
      <c r="F4885" s="12" t="str">
        <f>IF($B4885 &lt;&gt; "", IF(C4885="Totale","",IF(D4885 = 0, "", VLOOKUP(D4885,'Cond Compo'!A:B,2,FALSE))),"")</f>
        <v/>
      </c>
      <c r="G4885" s="28"/>
      <c r="H4885" s="11" t="str">
        <f xml:space="preserve"> IF(C4885="Totale",2,IF($G4885 &lt;&gt; "", IF(D4885 = "E",MATCH(G4885, 'Cond Compo'!D$16:D$18, 0), MATCH(G4885, 'Cond Compo'!C$16:C$19, 0)), ""))</f>
        <v/>
      </c>
      <c r="I4885" s="12" t="str">
        <f>IF($E4885 &lt;&gt; "", IF(E4885 = 0, "", VLOOKUP(E4885,'Cond Perturbation'!A:B,2,FALSE)),"")</f>
        <v/>
      </c>
      <c r="J4885" s="28"/>
      <c r="K4885" s="29" t="str">
        <f>IF($B4885 &lt;&gt; "", IF(C4885="Oui",IF(H4885=1,IF(E4885=0,Résultat!G$8,IF(J4885="No",Résultat!$G$8,Résultat!$G$7)),IF(H4885=2,IF(E4885=0,Résultat!G$9,IF(J4885="No",Résultat!$G$9,Résultat!$G$7)),Résultat!$G$7)),IF(C4885 = "Totale", IF(H4885=1,IF(E4885=0,Résultat!G$8,IF(J4885="No",Résultat!$G$9,Résultat!$G$7)),IF(H4885=2,IF(E4885=0,Résultat!G$9,IF(J4885="No",Résultat!$G$9,Résultat!$G$7)),Résultat!$G$7)),Résultat!$G$7)), "")</f>
        <v/>
      </c>
    </row>
    <row r="4886" spans="1:11" ht="20.100000000000001" customHeight="1">
      <c r="A4886" s="26"/>
      <c r="B4886" s="27"/>
      <c r="C4886" s="11" t="str">
        <f>IF($B4886 &lt;&gt; "",VLOOKUP(MID(B4886,3,5),'Recyclabilité Prod Matx'!C:F,2,FALSE), "")</f>
        <v/>
      </c>
      <c r="D4886" s="11" t="str">
        <f>IF($B4886 &lt;&gt; "",VLOOKUP(MID(B4886,3,5),'Recyclabilité Prod Matx'!C:F,3,FALSE),"")</f>
        <v/>
      </c>
      <c r="E4886" s="11" t="str">
        <f>IF($B4886 &lt;&gt; "",VLOOKUP(MID(B4886,3,5),'Recyclabilité Prod Matx'!C:F,4,FALSE), "")</f>
        <v/>
      </c>
      <c r="F4886" s="12" t="str">
        <f>IF($B4886 &lt;&gt; "", IF(C4886="Totale","",IF(D4886 = 0, "", VLOOKUP(D4886,'Cond Compo'!A:B,2,FALSE))),"")</f>
        <v/>
      </c>
      <c r="G4886" s="28"/>
      <c r="H4886" s="11" t="str">
        <f xml:space="preserve"> IF(C4886="Totale",2,IF($G4886 &lt;&gt; "", IF(D4886 = "E",MATCH(G4886, 'Cond Compo'!D$16:D$18, 0), MATCH(G4886, 'Cond Compo'!C$16:C$19, 0)), ""))</f>
        <v/>
      </c>
      <c r="I4886" s="12" t="str">
        <f>IF($E4886 &lt;&gt; "", IF(E4886 = 0, "", VLOOKUP(E4886,'Cond Perturbation'!A:B,2,FALSE)),"")</f>
        <v/>
      </c>
      <c r="J4886" s="28"/>
      <c r="K4886" s="29" t="str">
        <f>IF($B4886 &lt;&gt; "", IF(C4886="Oui",IF(H4886=1,IF(E4886=0,Résultat!G$8,IF(J4886="No",Résultat!$G$8,Résultat!$G$7)),IF(H4886=2,IF(E4886=0,Résultat!G$9,IF(J4886="No",Résultat!$G$9,Résultat!$G$7)),Résultat!$G$7)),IF(C4886 = "Totale", IF(H4886=1,IF(E4886=0,Résultat!G$8,IF(J4886="No",Résultat!$G$9,Résultat!$G$7)),IF(H4886=2,IF(E4886=0,Résultat!G$9,IF(J4886="No",Résultat!$G$9,Résultat!$G$7)),Résultat!$G$7)),Résultat!$G$7)), "")</f>
        <v/>
      </c>
    </row>
    <row r="4887" spans="1:11" ht="20.100000000000001" customHeight="1">
      <c r="A4887" s="26"/>
      <c r="B4887" s="27"/>
      <c r="C4887" s="11" t="str">
        <f>IF($B4887 &lt;&gt; "",VLOOKUP(MID(B4887,3,5),'Recyclabilité Prod Matx'!C:F,2,FALSE), "")</f>
        <v/>
      </c>
      <c r="D4887" s="11" t="str">
        <f>IF($B4887 &lt;&gt; "",VLOOKUP(MID(B4887,3,5),'Recyclabilité Prod Matx'!C:F,3,FALSE),"")</f>
        <v/>
      </c>
      <c r="E4887" s="11" t="str">
        <f>IF($B4887 &lt;&gt; "",VLOOKUP(MID(B4887,3,5),'Recyclabilité Prod Matx'!C:F,4,FALSE), "")</f>
        <v/>
      </c>
      <c r="F4887" s="12" t="str">
        <f>IF($B4887 &lt;&gt; "", IF(C4887="Totale","",IF(D4887 = 0, "", VLOOKUP(D4887,'Cond Compo'!A:B,2,FALSE))),"")</f>
        <v/>
      </c>
      <c r="G4887" s="28"/>
      <c r="H4887" s="11" t="str">
        <f xml:space="preserve"> IF(C4887="Totale",2,IF($G4887 &lt;&gt; "", IF(D4887 = "E",MATCH(G4887, 'Cond Compo'!D$16:D$18, 0), MATCH(G4887, 'Cond Compo'!C$16:C$19, 0)), ""))</f>
        <v/>
      </c>
      <c r="I4887" s="12" t="str">
        <f>IF($E4887 &lt;&gt; "", IF(E4887 = 0, "", VLOOKUP(E4887,'Cond Perturbation'!A:B,2,FALSE)),"")</f>
        <v/>
      </c>
      <c r="J4887" s="28"/>
      <c r="K4887" s="29" t="str">
        <f>IF($B4887 &lt;&gt; "", IF(C4887="Oui",IF(H4887=1,IF(E4887=0,Résultat!G$8,IF(J4887="No",Résultat!$G$8,Résultat!$G$7)),IF(H4887=2,IF(E4887=0,Résultat!G$9,IF(J4887="No",Résultat!$G$9,Résultat!$G$7)),Résultat!$G$7)),IF(C4887 = "Totale", IF(H4887=1,IF(E4887=0,Résultat!G$8,IF(J4887="No",Résultat!$G$9,Résultat!$G$7)),IF(H4887=2,IF(E4887=0,Résultat!G$9,IF(J4887="No",Résultat!$G$9,Résultat!$G$7)),Résultat!$G$7)),Résultat!$G$7)), "")</f>
        <v/>
      </c>
    </row>
    <row r="4888" spans="1:11" ht="20.100000000000001" customHeight="1">
      <c r="A4888" s="26"/>
      <c r="B4888" s="27"/>
      <c r="C4888" s="11" t="str">
        <f>IF($B4888 &lt;&gt; "",VLOOKUP(MID(B4888,3,5),'Recyclabilité Prod Matx'!C:F,2,FALSE), "")</f>
        <v/>
      </c>
      <c r="D4888" s="11" t="str">
        <f>IF($B4888 &lt;&gt; "",VLOOKUP(MID(B4888,3,5),'Recyclabilité Prod Matx'!C:F,3,FALSE),"")</f>
        <v/>
      </c>
      <c r="E4888" s="11" t="str">
        <f>IF($B4888 &lt;&gt; "",VLOOKUP(MID(B4888,3,5),'Recyclabilité Prod Matx'!C:F,4,FALSE), "")</f>
        <v/>
      </c>
      <c r="F4888" s="12" t="str">
        <f>IF($B4888 &lt;&gt; "", IF(C4888="Totale","",IF(D4888 = 0, "", VLOOKUP(D4888,'Cond Compo'!A:B,2,FALSE))),"")</f>
        <v/>
      </c>
      <c r="G4888" s="28"/>
      <c r="H4888" s="11" t="str">
        <f xml:space="preserve"> IF(C4888="Totale",2,IF($G4888 &lt;&gt; "", IF(D4888 = "E",MATCH(G4888, 'Cond Compo'!D$16:D$18, 0), MATCH(G4888, 'Cond Compo'!C$16:C$19, 0)), ""))</f>
        <v/>
      </c>
      <c r="I4888" s="12" t="str">
        <f>IF($E4888 &lt;&gt; "", IF(E4888 = 0, "", VLOOKUP(E4888,'Cond Perturbation'!A:B,2,FALSE)),"")</f>
        <v/>
      </c>
      <c r="J4888" s="28"/>
      <c r="K4888" s="29" t="str">
        <f>IF($B4888 &lt;&gt; "", IF(C4888="Oui",IF(H4888=1,IF(E4888=0,Résultat!G$8,IF(J4888="No",Résultat!$G$8,Résultat!$G$7)),IF(H4888=2,IF(E4888=0,Résultat!G$9,IF(J4888="No",Résultat!$G$9,Résultat!$G$7)),Résultat!$G$7)),IF(C4888 = "Totale", IF(H4888=1,IF(E4888=0,Résultat!G$8,IF(J4888="No",Résultat!$G$9,Résultat!$G$7)),IF(H4888=2,IF(E4888=0,Résultat!G$9,IF(J4888="No",Résultat!$G$9,Résultat!$G$7)),Résultat!$G$7)),Résultat!$G$7)), "")</f>
        <v/>
      </c>
    </row>
    <row r="4889" spans="1:11" ht="20.100000000000001" customHeight="1">
      <c r="A4889" s="26"/>
      <c r="B4889" s="27"/>
      <c r="C4889" s="11" t="str">
        <f>IF($B4889 &lt;&gt; "",VLOOKUP(MID(B4889,3,5),'Recyclabilité Prod Matx'!C:F,2,FALSE), "")</f>
        <v/>
      </c>
      <c r="D4889" s="11" t="str">
        <f>IF($B4889 &lt;&gt; "",VLOOKUP(MID(B4889,3,5),'Recyclabilité Prod Matx'!C:F,3,FALSE),"")</f>
        <v/>
      </c>
      <c r="E4889" s="11" t="str">
        <f>IF($B4889 &lt;&gt; "",VLOOKUP(MID(B4889,3,5),'Recyclabilité Prod Matx'!C:F,4,FALSE), "")</f>
        <v/>
      </c>
      <c r="F4889" s="12" t="str">
        <f>IF($B4889 &lt;&gt; "", IF(C4889="Totale","",IF(D4889 = 0, "", VLOOKUP(D4889,'Cond Compo'!A:B,2,FALSE))),"")</f>
        <v/>
      </c>
      <c r="G4889" s="28"/>
      <c r="H4889" s="11" t="str">
        <f xml:space="preserve"> IF(C4889="Totale",2,IF($G4889 &lt;&gt; "", IF(D4889 = "E",MATCH(G4889, 'Cond Compo'!D$16:D$18, 0), MATCH(G4889, 'Cond Compo'!C$16:C$19, 0)), ""))</f>
        <v/>
      </c>
      <c r="I4889" s="12" t="str">
        <f>IF($E4889 &lt;&gt; "", IF(E4889 = 0, "", VLOOKUP(E4889,'Cond Perturbation'!A:B,2,FALSE)),"")</f>
        <v/>
      </c>
      <c r="J4889" s="28"/>
      <c r="K4889" s="29" t="str">
        <f>IF($B4889 &lt;&gt; "", IF(C4889="Oui",IF(H4889=1,IF(E4889=0,Résultat!G$8,IF(J4889="No",Résultat!$G$8,Résultat!$G$7)),IF(H4889=2,IF(E4889=0,Résultat!G$9,IF(J4889="No",Résultat!$G$9,Résultat!$G$7)),Résultat!$G$7)),IF(C4889 = "Totale", IF(H4889=1,IF(E4889=0,Résultat!G$8,IF(J4889="No",Résultat!$G$9,Résultat!$G$7)),IF(H4889=2,IF(E4889=0,Résultat!G$9,IF(J4889="No",Résultat!$G$9,Résultat!$G$7)),Résultat!$G$7)),Résultat!$G$7)), "")</f>
        <v/>
      </c>
    </row>
    <row r="4890" spans="1:11" ht="20.100000000000001" customHeight="1">
      <c r="A4890" s="26"/>
      <c r="B4890" s="27"/>
      <c r="C4890" s="11" t="str">
        <f>IF($B4890 &lt;&gt; "",VLOOKUP(MID(B4890,3,5),'Recyclabilité Prod Matx'!C:F,2,FALSE), "")</f>
        <v/>
      </c>
      <c r="D4890" s="11" t="str">
        <f>IF($B4890 &lt;&gt; "",VLOOKUP(MID(B4890,3,5),'Recyclabilité Prod Matx'!C:F,3,FALSE),"")</f>
        <v/>
      </c>
      <c r="E4890" s="11" t="str">
        <f>IF($B4890 &lt;&gt; "",VLOOKUP(MID(B4890,3,5),'Recyclabilité Prod Matx'!C:F,4,FALSE), "")</f>
        <v/>
      </c>
      <c r="F4890" s="12" t="str">
        <f>IF($B4890 &lt;&gt; "", IF(C4890="Totale","",IF(D4890 = 0, "", VLOOKUP(D4890,'Cond Compo'!A:B,2,FALSE))),"")</f>
        <v/>
      </c>
      <c r="G4890" s="28"/>
      <c r="H4890" s="11" t="str">
        <f xml:space="preserve"> IF(C4890="Totale",2,IF($G4890 &lt;&gt; "", IF(D4890 = "E",MATCH(G4890, 'Cond Compo'!D$16:D$18, 0), MATCH(G4890, 'Cond Compo'!C$16:C$19, 0)), ""))</f>
        <v/>
      </c>
      <c r="I4890" s="12" t="str">
        <f>IF($E4890 &lt;&gt; "", IF(E4890 = 0, "", VLOOKUP(E4890,'Cond Perturbation'!A:B,2,FALSE)),"")</f>
        <v/>
      </c>
      <c r="J4890" s="28"/>
      <c r="K4890" s="29" t="str">
        <f>IF($B4890 &lt;&gt; "", IF(C4890="Oui",IF(H4890=1,IF(E4890=0,Résultat!G$8,IF(J4890="No",Résultat!$G$8,Résultat!$G$7)),IF(H4890=2,IF(E4890=0,Résultat!G$9,IF(J4890="No",Résultat!$G$9,Résultat!$G$7)),Résultat!$G$7)),IF(C4890 = "Totale", IF(H4890=1,IF(E4890=0,Résultat!G$8,IF(J4890="No",Résultat!$G$9,Résultat!$G$7)),IF(H4890=2,IF(E4890=0,Résultat!G$9,IF(J4890="No",Résultat!$G$9,Résultat!$G$7)),Résultat!$G$7)),Résultat!$G$7)), "")</f>
        <v/>
      </c>
    </row>
    <row r="4891" spans="1:11" ht="20.100000000000001" customHeight="1">
      <c r="A4891" s="26"/>
      <c r="B4891" s="27"/>
      <c r="C4891" s="11" t="str">
        <f>IF($B4891 &lt;&gt; "",VLOOKUP(MID(B4891,3,5),'Recyclabilité Prod Matx'!C:F,2,FALSE), "")</f>
        <v/>
      </c>
      <c r="D4891" s="11" t="str">
        <f>IF($B4891 &lt;&gt; "",VLOOKUP(MID(B4891,3,5),'Recyclabilité Prod Matx'!C:F,3,FALSE),"")</f>
        <v/>
      </c>
      <c r="E4891" s="11" t="str">
        <f>IF($B4891 &lt;&gt; "",VLOOKUP(MID(B4891,3,5),'Recyclabilité Prod Matx'!C:F,4,FALSE), "")</f>
        <v/>
      </c>
      <c r="F4891" s="12" t="str">
        <f>IF($B4891 &lt;&gt; "", IF(C4891="Totale","",IF(D4891 = 0, "", VLOOKUP(D4891,'Cond Compo'!A:B,2,FALSE))),"")</f>
        <v/>
      </c>
      <c r="G4891" s="28"/>
      <c r="H4891" s="11" t="str">
        <f xml:space="preserve"> IF(C4891="Totale",2,IF($G4891 &lt;&gt; "", IF(D4891 = "E",MATCH(G4891, 'Cond Compo'!D$16:D$18, 0), MATCH(G4891, 'Cond Compo'!C$16:C$19, 0)), ""))</f>
        <v/>
      </c>
      <c r="I4891" s="12" t="str">
        <f>IF($E4891 &lt;&gt; "", IF(E4891 = 0, "", VLOOKUP(E4891,'Cond Perturbation'!A:B,2,FALSE)),"")</f>
        <v/>
      </c>
      <c r="J4891" s="28"/>
      <c r="K4891" s="29" t="str">
        <f>IF($B4891 &lt;&gt; "", IF(C4891="Oui",IF(H4891=1,IF(E4891=0,Résultat!G$8,IF(J4891="No",Résultat!$G$8,Résultat!$G$7)),IF(H4891=2,IF(E4891=0,Résultat!G$9,IF(J4891="No",Résultat!$G$9,Résultat!$G$7)),Résultat!$G$7)),IF(C4891 = "Totale", IF(H4891=1,IF(E4891=0,Résultat!G$8,IF(J4891="No",Résultat!$G$9,Résultat!$G$7)),IF(H4891=2,IF(E4891=0,Résultat!G$9,IF(J4891="No",Résultat!$G$9,Résultat!$G$7)),Résultat!$G$7)),Résultat!$G$7)), "")</f>
        <v/>
      </c>
    </row>
    <row r="4892" spans="1:11" ht="20.100000000000001" customHeight="1">
      <c r="A4892" s="26"/>
      <c r="B4892" s="27"/>
      <c r="C4892" s="11" t="str">
        <f>IF($B4892 &lt;&gt; "",VLOOKUP(MID(B4892,3,5),'Recyclabilité Prod Matx'!C:F,2,FALSE), "")</f>
        <v/>
      </c>
      <c r="D4892" s="11" t="str">
        <f>IF($B4892 &lt;&gt; "",VLOOKUP(MID(B4892,3,5),'Recyclabilité Prod Matx'!C:F,3,FALSE),"")</f>
        <v/>
      </c>
      <c r="E4892" s="11" t="str">
        <f>IF($B4892 &lt;&gt; "",VLOOKUP(MID(B4892,3,5),'Recyclabilité Prod Matx'!C:F,4,FALSE), "")</f>
        <v/>
      </c>
      <c r="F4892" s="12" t="str">
        <f>IF($B4892 &lt;&gt; "", IF(C4892="Totale","",IF(D4892 = 0, "", VLOOKUP(D4892,'Cond Compo'!A:B,2,FALSE))),"")</f>
        <v/>
      </c>
      <c r="G4892" s="28"/>
      <c r="H4892" s="11" t="str">
        <f xml:space="preserve"> IF(C4892="Totale",2,IF($G4892 &lt;&gt; "", IF(D4892 = "E",MATCH(G4892, 'Cond Compo'!D$16:D$18, 0), MATCH(G4892, 'Cond Compo'!C$16:C$19, 0)), ""))</f>
        <v/>
      </c>
      <c r="I4892" s="12" t="str">
        <f>IF($E4892 &lt;&gt; "", IF(E4892 = 0, "", VLOOKUP(E4892,'Cond Perturbation'!A:B,2,FALSE)),"")</f>
        <v/>
      </c>
      <c r="J4892" s="28"/>
      <c r="K4892" s="29" t="str">
        <f>IF($B4892 &lt;&gt; "", IF(C4892="Oui",IF(H4892=1,IF(E4892=0,Résultat!G$8,IF(J4892="No",Résultat!$G$8,Résultat!$G$7)),IF(H4892=2,IF(E4892=0,Résultat!G$9,IF(J4892="No",Résultat!$G$9,Résultat!$G$7)),Résultat!$G$7)),IF(C4892 = "Totale", IF(H4892=1,IF(E4892=0,Résultat!G$8,IF(J4892="No",Résultat!$G$9,Résultat!$G$7)),IF(H4892=2,IF(E4892=0,Résultat!G$9,IF(J4892="No",Résultat!$G$9,Résultat!$G$7)),Résultat!$G$7)),Résultat!$G$7)), "")</f>
        <v/>
      </c>
    </row>
    <row r="4893" spans="1:11" ht="20.100000000000001" customHeight="1">
      <c r="A4893" s="26"/>
      <c r="B4893" s="27"/>
      <c r="C4893" s="11" t="str">
        <f>IF($B4893 &lt;&gt; "",VLOOKUP(MID(B4893,3,5),'Recyclabilité Prod Matx'!C:F,2,FALSE), "")</f>
        <v/>
      </c>
      <c r="D4893" s="11" t="str">
        <f>IF($B4893 &lt;&gt; "",VLOOKUP(MID(B4893,3,5),'Recyclabilité Prod Matx'!C:F,3,FALSE),"")</f>
        <v/>
      </c>
      <c r="E4893" s="11" t="str">
        <f>IF($B4893 &lt;&gt; "",VLOOKUP(MID(B4893,3,5),'Recyclabilité Prod Matx'!C:F,4,FALSE), "")</f>
        <v/>
      </c>
      <c r="F4893" s="12" t="str">
        <f>IF($B4893 &lt;&gt; "", IF(C4893="Totale","",IF(D4893 = 0, "", VLOOKUP(D4893,'Cond Compo'!A:B,2,FALSE))),"")</f>
        <v/>
      </c>
      <c r="G4893" s="28"/>
      <c r="H4893" s="11" t="str">
        <f xml:space="preserve"> IF(C4893="Totale",2,IF($G4893 &lt;&gt; "", IF(D4893 = "E",MATCH(G4893, 'Cond Compo'!D$16:D$18, 0), MATCH(G4893, 'Cond Compo'!C$16:C$19, 0)), ""))</f>
        <v/>
      </c>
      <c r="I4893" s="12" t="str">
        <f>IF($E4893 &lt;&gt; "", IF(E4893 = 0, "", VLOOKUP(E4893,'Cond Perturbation'!A:B,2,FALSE)),"")</f>
        <v/>
      </c>
      <c r="J4893" s="28"/>
      <c r="K4893" s="29" t="str">
        <f>IF($B4893 &lt;&gt; "", IF(C4893="Oui",IF(H4893=1,IF(E4893=0,Résultat!G$8,IF(J4893="No",Résultat!$G$8,Résultat!$G$7)),IF(H4893=2,IF(E4893=0,Résultat!G$9,IF(J4893="No",Résultat!$G$9,Résultat!$G$7)),Résultat!$G$7)),IF(C4893 = "Totale", IF(H4893=1,IF(E4893=0,Résultat!G$8,IF(J4893="No",Résultat!$G$9,Résultat!$G$7)),IF(H4893=2,IF(E4893=0,Résultat!G$9,IF(J4893="No",Résultat!$G$9,Résultat!$G$7)),Résultat!$G$7)),Résultat!$G$7)), "")</f>
        <v/>
      </c>
    </row>
    <row r="4894" spans="1:11" ht="20.100000000000001" customHeight="1">
      <c r="A4894" s="26"/>
      <c r="B4894" s="27"/>
      <c r="C4894" s="11" t="str">
        <f>IF($B4894 &lt;&gt; "",VLOOKUP(MID(B4894,3,5),'Recyclabilité Prod Matx'!C:F,2,FALSE), "")</f>
        <v/>
      </c>
      <c r="D4894" s="11" t="str">
        <f>IF($B4894 &lt;&gt; "",VLOOKUP(MID(B4894,3,5),'Recyclabilité Prod Matx'!C:F,3,FALSE),"")</f>
        <v/>
      </c>
      <c r="E4894" s="11" t="str">
        <f>IF($B4894 &lt;&gt; "",VLOOKUP(MID(B4894,3,5),'Recyclabilité Prod Matx'!C:F,4,FALSE), "")</f>
        <v/>
      </c>
      <c r="F4894" s="12" t="str">
        <f>IF($B4894 &lt;&gt; "", IF(C4894="Totale","",IF(D4894 = 0, "", VLOOKUP(D4894,'Cond Compo'!A:B,2,FALSE))),"")</f>
        <v/>
      </c>
      <c r="G4894" s="28"/>
      <c r="H4894" s="11" t="str">
        <f xml:space="preserve"> IF(C4894="Totale",2,IF($G4894 &lt;&gt; "", IF(D4894 = "E",MATCH(G4894, 'Cond Compo'!D$16:D$18, 0), MATCH(G4894, 'Cond Compo'!C$16:C$19, 0)), ""))</f>
        <v/>
      </c>
      <c r="I4894" s="12" t="str">
        <f>IF($E4894 &lt;&gt; "", IF(E4894 = 0, "", VLOOKUP(E4894,'Cond Perturbation'!A:B,2,FALSE)),"")</f>
        <v/>
      </c>
      <c r="J4894" s="28"/>
      <c r="K4894" s="29" t="str">
        <f>IF($B4894 &lt;&gt; "", IF(C4894="Oui",IF(H4894=1,IF(E4894=0,Résultat!G$8,IF(J4894="No",Résultat!$G$8,Résultat!$G$7)),IF(H4894=2,IF(E4894=0,Résultat!G$9,IF(J4894="No",Résultat!$G$9,Résultat!$G$7)),Résultat!$G$7)),IF(C4894 = "Totale", IF(H4894=1,IF(E4894=0,Résultat!G$8,IF(J4894="No",Résultat!$G$9,Résultat!$G$7)),IF(H4894=2,IF(E4894=0,Résultat!G$9,IF(J4894="No",Résultat!$G$9,Résultat!$G$7)),Résultat!$G$7)),Résultat!$G$7)), "")</f>
        <v/>
      </c>
    </row>
    <row r="4895" spans="1:11" ht="20.100000000000001" customHeight="1">
      <c r="A4895" s="26"/>
      <c r="B4895" s="27"/>
      <c r="C4895" s="11" t="str">
        <f>IF($B4895 &lt;&gt; "",VLOOKUP(MID(B4895,3,5),'Recyclabilité Prod Matx'!C:F,2,FALSE), "")</f>
        <v/>
      </c>
      <c r="D4895" s="11" t="str">
        <f>IF($B4895 &lt;&gt; "",VLOOKUP(MID(B4895,3,5),'Recyclabilité Prod Matx'!C:F,3,FALSE),"")</f>
        <v/>
      </c>
      <c r="E4895" s="11" t="str">
        <f>IF($B4895 &lt;&gt; "",VLOOKUP(MID(B4895,3,5),'Recyclabilité Prod Matx'!C:F,4,FALSE), "")</f>
        <v/>
      </c>
      <c r="F4895" s="12" t="str">
        <f>IF($B4895 &lt;&gt; "", IF(C4895="Totale","",IF(D4895 = 0, "", VLOOKUP(D4895,'Cond Compo'!A:B,2,FALSE))),"")</f>
        <v/>
      </c>
      <c r="G4895" s="28"/>
      <c r="H4895" s="11" t="str">
        <f xml:space="preserve"> IF(C4895="Totale",2,IF($G4895 &lt;&gt; "", IF(D4895 = "E",MATCH(G4895, 'Cond Compo'!D$16:D$18, 0), MATCH(G4895, 'Cond Compo'!C$16:C$19, 0)), ""))</f>
        <v/>
      </c>
      <c r="I4895" s="12" t="str">
        <f>IF($E4895 &lt;&gt; "", IF(E4895 = 0, "", VLOOKUP(E4895,'Cond Perturbation'!A:B,2,FALSE)),"")</f>
        <v/>
      </c>
      <c r="J4895" s="28"/>
      <c r="K4895" s="29" t="str">
        <f>IF($B4895 &lt;&gt; "", IF(C4895="Oui",IF(H4895=1,IF(E4895=0,Résultat!G$8,IF(J4895="No",Résultat!$G$8,Résultat!$G$7)),IF(H4895=2,IF(E4895=0,Résultat!G$9,IF(J4895="No",Résultat!$G$9,Résultat!$G$7)),Résultat!$G$7)),IF(C4895 = "Totale", IF(H4895=1,IF(E4895=0,Résultat!G$8,IF(J4895="No",Résultat!$G$9,Résultat!$G$7)),IF(H4895=2,IF(E4895=0,Résultat!G$9,IF(J4895="No",Résultat!$G$9,Résultat!$G$7)),Résultat!$G$7)),Résultat!$G$7)), "")</f>
        <v/>
      </c>
    </row>
    <row r="4896" spans="1:11" ht="20.100000000000001" customHeight="1">
      <c r="A4896" s="26"/>
      <c r="B4896" s="27"/>
      <c r="C4896" s="11" t="str">
        <f>IF($B4896 &lt;&gt; "",VLOOKUP(MID(B4896,3,5),'Recyclabilité Prod Matx'!C:F,2,FALSE), "")</f>
        <v/>
      </c>
      <c r="D4896" s="11" t="str">
        <f>IF($B4896 &lt;&gt; "",VLOOKUP(MID(B4896,3,5),'Recyclabilité Prod Matx'!C:F,3,FALSE),"")</f>
        <v/>
      </c>
      <c r="E4896" s="11" t="str">
        <f>IF($B4896 &lt;&gt; "",VLOOKUP(MID(B4896,3,5),'Recyclabilité Prod Matx'!C:F,4,FALSE), "")</f>
        <v/>
      </c>
      <c r="F4896" s="12" t="str">
        <f>IF($B4896 &lt;&gt; "", IF(C4896="Totale","",IF(D4896 = 0, "", VLOOKUP(D4896,'Cond Compo'!A:B,2,FALSE))),"")</f>
        <v/>
      </c>
      <c r="G4896" s="28"/>
      <c r="H4896" s="11" t="str">
        <f xml:space="preserve"> IF(C4896="Totale",2,IF($G4896 &lt;&gt; "", IF(D4896 = "E",MATCH(G4896, 'Cond Compo'!D$16:D$18, 0), MATCH(G4896, 'Cond Compo'!C$16:C$19, 0)), ""))</f>
        <v/>
      </c>
      <c r="I4896" s="12" t="str">
        <f>IF($E4896 &lt;&gt; "", IF(E4896 = 0, "", VLOOKUP(E4896,'Cond Perturbation'!A:B,2,FALSE)),"")</f>
        <v/>
      </c>
      <c r="J4896" s="28"/>
      <c r="K4896" s="29" t="str">
        <f>IF($B4896 &lt;&gt; "", IF(C4896="Oui",IF(H4896=1,IF(E4896=0,Résultat!G$8,IF(J4896="No",Résultat!$G$8,Résultat!$G$7)),IF(H4896=2,IF(E4896=0,Résultat!G$9,IF(J4896="No",Résultat!$G$9,Résultat!$G$7)),Résultat!$G$7)),IF(C4896 = "Totale", IF(H4896=1,IF(E4896=0,Résultat!G$8,IF(J4896="No",Résultat!$G$9,Résultat!$G$7)),IF(H4896=2,IF(E4896=0,Résultat!G$9,IF(J4896="No",Résultat!$G$9,Résultat!$G$7)),Résultat!$G$7)),Résultat!$G$7)), "")</f>
        <v/>
      </c>
    </row>
    <row r="4897" spans="1:11" ht="20.100000000000001" customHeight="1">
      <c r="A4897" s="26"/>
      <c r="B4897" s="27"/>
      <c r="C4897" s="11" t="str">
        <f>IF($B4897 &lt;&gt; "",VLOOKUP(MID(B4897,3,5),'Recyclabilité Prod Matx'!C:F,2,FALSE), "")</f>
        <v/>
      </c>
      <c r="D4897" s="11" t="str">
        <f>IF($B4897 &lt;&gt; "",VLOOKUP(MID(B4897,3,5),'Recyclabilité Prod Matx'!C:F,3,FALSE),"")</f>
        <v/>
      </c>
      <c r="E4897" s="11" t="str">
        <f>IF($B4897 &lt;&gt; "",VLOOKUP(MID(B4897,3,5),'Recyclabilité Prod Matx'!C:F,4,FALSE), "")</f>
        <v/>
      </c>
      <c r="F4897" s="12" t="str">
        <f>IF($B4897 &lt;&gt; "", IF(C4897="Totale","",IF(D4897 = 0, "", VLOOKUP(D4897,'Cond Compo'!A:B,2,FALSE))),"")</f>
        <v/>
      </c>
      <c r="G4897" s="28"/>
      <c r="H4897" s="11" t="str">
        <f xml:space="preserve"> IF(C4897="Totale",2,IF($G4897 &lt;&gt; "", IF(D4897 = "E",MATCH(G4897, 'Cond Compo'!D$16:D$18, 0), MATCH(G4897, 'Cond Compo'!C$16:C$19, 0)), ""))</f>
        <v/>
      </c>
      <c r="I4897" s="12" t="str">
        <f>IF($E4897 &lt;&gt; "", IF(E4897 = 0, "", VLOOKUP(E4897,'Cond Perturbation'!A:B,2,FALSE)),"")</f>
        <v/>
      </c>
      <c r="J4897" s="28"/>
      <c r="K4897" s="29" t="str">
        <f>IF($B4897 &lt;&gt; "", IF(C4897="Oui",IF(H4897=1,IF(E4897=0,Résultat!G$8,IF(J4897="No",Résultat!$G$8,Résultat!$G$7)),IF(H4897=2,IF(E4897=0,Résultat!G$9,IF(J4897="No",Résultat!$G$9,Résultat!$G$7)),Résultat!$G$7)),IF(C4897 = "Totale", IF(H4897=1,IF(E4897=0,Résultat!G$8,IF(J4897="No",Résultat!$G$9,Résultat!$G$7)),IF(H4897=2,IF(E4897=0,Résultat!G$9,IF(J4897="No",Résultat!$G$9,Résultat!$G$7)),Résultat!$G$7)),Résultat!$G$7)), "")</f>
        <v/>
      </c>
    </row>
    <row r="4898" spans="1:11" ht="20.100000000000001" customHeight="1">
      <c r="A4898" s="26"/>
      <c r="B4898" s="27"/>
      <c r="C4898" s="11" t="str">
        <f>IF($B4898 &lt;&gt; "",VLOOKUP(MID(B4898,3,5),'Recyclabilité Prod Matx'!C:F,2,FALSE), "")</f>
        <v/>
      </c>
      <c r="D4898" s="11" t="str">
        <f>IF($B4898 &lt;&gt; "",VLOOKUP(MID(B4898,3,5),'Recyclabilité Prod Matx'!C:F,3,FALSE),"")</f>
        <v/>
      </c>
      <c r="E4898" s="11" t="str">
        <f>IF($B4898 &lt;&gt; "",VLOOKUP(MID(B4898,3,5),'Recyclabilité Prod Matx'!C:F,4,FALSE), "")</f>
        <v/>
      </c>
      <c r="F4898" s="12" t="str">
        <f>IF($B4898 &lt;&gt; "", IF(C4898="Totale","",IF(D4898 = 0, "", VLOOKUP(D4898,'Cond Compo'!A:B,2,FALSE))),"")</f>
        <v/>
      </c>
      <c r="G4898" s="28"/>
      <c r="H4898" s="11" t="str">
        <f xml:space="preserve"> IF(C4898="Totale",2,IF($G4898 &lt;&gt; "", IF(D4898 = "E",MATCH(G4898, 'Cond Compo'!D$16:D$18, 0), MATCH(G4898, 'Cond Compo'!C$16:C$19, 0)), ""))</f>
        <v/>
      </c>
      <c r="I4898" s="12" t="str">
        <f>IF($E4898 &lt;&gt; "", IF(E4898 = 0, "", VLOOKUP(E4898,'Cond Perturbation'!A:B,2,FALSE)),"")</f>
        <v/>
      </c>
      <c r="J4898" s="28"/>
      <c r="K4898" s="29" t="str">
        <f>IF($B4898 &lt;&gt; "", IF(C4898="Oui",IF(H4898=1,IF(E4898=0,Résultat!G$8,IF(J4898="No",Résultat!$G$8,Résultat!$G$7)),IF(H4898=2,IF(E4898=0,Résultat!G$9,IF(J4898="No",Résultat!$G$9,Résultat!$G$7)),Résultat!$G$7)),IF(C4898 = "Totale", IF(H4898=1,IF(E4898=0,Résultat!G$8,IF(J4898="No",Résultat!$G$9,Résultat!$G$7)),IF(H4898=2,IF(E4898=0,Résultat!G$9,IF(J4898="No",Résultat!$G$9,Résultat!$G$7)),Résultat!$G$7)),Résultat!$G$7)), "")</f>
        <v/>
      </c>
    </row>
    <row r="4899" spans="1:11" ht="20.100000000000001" customHeight="1">
      <c r="A4899" s="26"/>
      <c r="B4899" s="27"/>
      <c r="C4899" s="11" t="str">
        <f>IF($B4899 &lt;&gt; "",VLOOKUP(MID(B4899,3,5),'Recyclabilité Prod Matx'!C:F,2,FALSE), "")</f>
        <v/>
      </c>
      <c r="D4899" s="11" t="str">
        <f>IF($B4899 &lt;&gt; "",VLOOKUP(MID(B4899,3,5),'Recyclabilité Prod Matx'!C:F,3,FALSE),"")</f>
        <v/>
      </c>
      <c r="E4899" s="11" t="str">
        <f>IF($B4899 &lt;&gt; "",VLOOKUP(MID(B4899,3,5),'Recyclabilité Prod Matx'!C:F,4,FALSE), "")</f>
        <v/>
      </c>
      <c r="F4899" s="12" t="str">
        <f>IF($B4899 &lt;&gt; "", IF(C4899="Totale","",IF(D4899 = 0, "", VLOOKUP(D4899,'Cond Compo'!A:B,2,FALSE))),"")</f>
        <v/>
      </c>
      <c r="G4899" s="28"/>
      <c r="H4899" s="11" t="str">
        <f xml:space="preserve"> IF(C4899="Totale",2,IF($G4899 &lt;&gt; "", IF(D4899 = "E",MATCH(G4899, 'Cond Compo'!D$16:D$18, 0), MATCH(G4899, 'Cond Compo'!C$16:C$19, 0)), ""))</f>
        <v/>
      </c>
      <c r="I4899" s="12" t="str">
        <f>IF($E4899 &lt;&gt; "", IF(E4899 = 0, "", VLOOKUP(E4899,'Cond Perturbation'!A:B,2,FALSE)),"")</f>
        <v/>
      </c>
      <c r="J4899" s="28"/>
      <c r="K4899" s="29" t="str">
        <f>IF($B4899 &lt;&gt; "", IF(C4899="Oui",IF(H4899=1,IF(E4899=0,Résultat!G$8,IF(J4899="No",Résultat!$G$8,Résultat!$G$7)),IF(H4899=2,IF(E4899=0,Résultat!G$9,IF(J4899="No",Résultat!$G$9,Résultat!$G$7)),Résultat!$G$7)),IF(C4899 = "Totale", IF(H4899=1,IF(E4899=0,Résultat!G$8,IF(J4899="No",Résultat!$G$9,Résultat!$G$7)),IF(H4899=2,IF(E4899=0,Résultat!G$9,IF(J4899="No",Résultat!$G$9,Résultat!$G$7)),Résultat!$G$7)),Résultat!$G$7)), "")</f>
        <v/>
      </c>
    </row>
    <row r="4900" spans="1:11" ht="20.100000000000001" customHeight="1">
      <c r="A4900" s="26"/>
      <c r="B4900" s="27"/>
      <c r="C4900" s="11" t="str">
        <f>IF($B4900 &lt;&gt; "",VLOOKUP(MID(B4900,3,5),'Recyclabilité Prod Matx'!C:F,2,FALSE), "")</f>
        <v/>
      </c>
      <c r="D4900" s="11" t="str">
        <f>IF($B4900 &lt;&gt; "",VLOOKUP(MID(B4900,3,5),'Recyclabilité Prod Matx'!C:F,3,FALSE),"")</f>
        <v/>
      </c>
      <c r="E4900" s="11" t="str">
        <f>IF($B4900 &lt;&gt; "",VLOOKUP(MID(B4900,3,5),'Recyclabilité Prod Matx'!C:F,4,FALSE), "")</f>
        <v/>
      </c>
      <c r="F4900" s="12" t="str">
        <f>IF($B4900 &lt;&gt; "", IF(C4900="Totale","",IF(D4900 = 0, "", VLOOKUP(D4900,'Cond Compo'!A:B,2,FALSE))),"")</f>
        <v/>
      </c>
      <c r="G4900" s="28"/>
      <c r="H4900" s="11" t="str">
        <f xml:space="preserve"> IF(C4900="Totale",2,IF($G4900 &lt;&gt; "", IF(D4900 = "E",MATCH(G4900, 'Cond Compo'!D$16:D$18, 0), MATCH(G4900, 'Cond Compo'!C$16:C$19, 0)), ""))</f>
        <v/>
      </c>
      <c r="I4900" s="12" t="str">
        <f>IF($E4900 &lt;&gt; "", IF(E4900 = 0, "", VLOOKUP(E4900,'Cond Perturbation'!A:B,2,FALSE)),"")</f>
        <v/>
      </c>
      <c r="J4900" s="28"/>
      <c r="K4900" s="29" t="str">
        <f>IF($B4900 &lt;&gt; "", IF(C4900="Oui",IF(H4900=1,IF(E4900=0,Résultat!G$8,IF(J4900="No",Résultat!$G$8,Résultat!$G$7)),IF(H4900=2,IF(E4900=0,Résultat!G$9,IF(J4900="No",Résultat!$G$9,Résultat!$G$7)),Résultat!$G$7)),IF(C4900 = "Totale", IF(H4900=1,IF(E4900=0,Résultat!G$8,IF(J4900="No",Résultat!$G$9,Résultat!$G$7)),IF(H4900=2,IF(E4900=0,Résultat!G$9,IF(J4900="No",Résultat!$G$9,Résultat!$G$7)),Résultat!$G$7)),Résultat!$G$7)), "")</f>
        <v/>
      </c>
    </row>
    <row r="4901" spans="1:11" ht="20.100000000000001" customHeight="1">
      <c r="A4901" s="26"/>
      <c r="B4901" s="27"/>
      <c r="C4901" s="11" t="str">
        <f>IF($B4901 &lt;&gt; "",VLOOKUP(MID(B4901,3,5),'Recyclabilité Prod Matx'!C:F,2,FALSE), "")</f>
        <v/>
      </c>
      <c r="D4901" s="11" t="str">
        <f>IF($B4901 &lt;&gt; "",VLOOKUP(MID(B4901,3,5),'Recyclabilité Prod Matx'!C:F,3,FALSE),"")</f>
        <v/>
      </c>
      <c r="E4901" s="11" t="str">
        <f>IF($B4901 &lt;&gt; "",VLOOKUP(MID(B4901,3,5),'Recyclabilité Prod Matx'!C:F,4,FALSE), "")</f>
        <v/>
      </c>
      <c r="F4901" s="12" t="str">
        <f>IF($B4901 &lt;&gt; "", IF(C4901="Totale","",IF(D4901 = 0, "", VLOOKUP(D4901,'Cond Compo'!A:B,2,FALSE))),"")</f>
        <v/>
      </c>
      <c r="G4901" s="28"/>
      <c r="H4901" s="11" t="str">
        <f xml:space="preserve"> IF(C4901="Totale",2,IF($G4901 &lt;&gt; "", IF(D4901 = "E",MATCH(G4901, 'Cond Compo'!D$16:D$18, 0), MATCH(G4901, 'Cond Compo'!C$16:C$19, 0)), ""))</f>
        <v/>
      </c>
      <c r="I4901" s="12" t="str">
        <f>IF($E4901 &lt;&gt; "", IF(E4901 = 0, "", VLOOKUP(E4901,'Cond Perturbation'!A:B,2,FALSE)),"")</f>
        <v/>
      </c>
      <c r="J4901" s="28"/>
      <c r="K4901" s="29" t="str">
        <f>IF($B4901 &lt;&gt; "", IF(C4901="Oui",IF(H4901=1,IF(E4901=0,Résultat!G$8,IF(J4901="No",Résultat!$G$8,Résultat!$G$7)),IF(H4901=2,IF(E4901=0,Résultat!G$9,IF(J4901="No",Résultat!$G$9,Résultat!$G$7)),Résultat!$G$7)),IF(C4901 = "Totale", IF(H4901=1,IF(E4901=0,Résultat!G$8,IF(J4901="No",Résultat!$G$9,Résultat!$G$7)),IF(H4901=2,IF(E4901=0,Résultat!G$9,IF(J4901="No",Résultat!$G$9,Résultat!$G$7)),Résultat!$G$7)),Résultat!$G$7)), "")</f>
        <v/>
      </c>
    </row>
    <row r="4902" spans="1:11" ht="20.100000000000001" customHeight="1">
      <c r="A4902" s="26"/>
      <c r="B4902" s="27"/>
      <c r="C4902" s="11" t="str">
        <f>IF($B4902 &lt;&gt; "",VLOOKUP(MID(B4902,3,5),'Recyclabilité Prod Matx'!C:F,2,FALSE), "")</f>
        <v/>
      </c>
      <c r="D4902" s="11" t="str">
        <f>IF($B4902 &lt;&gt; "",VLOOKUP(MID(B4902,3,5),'Recyclabilité Prod Matx'!C:F,3,FALSE),"")</f>
        <v/>
      </c>
      <c r="E4902" s="11" t="str">
        <f>IF($B4902 &lt;&gt; "",VLOOKUP(MID(B4902,3,5),'Recyclabilité Prod Matx'!C:F,4,FALSE), "")</f>
        <v/>
      </c>
      <c r="F4902" s="12" t="str">
        <f>IF($B4902 &lt;&gt; "", IF(C4902="Totale","",IF(D4902 = 0, "", VLOOKUP(D4902,'Cond Compo'!A:B,2,FALSE))),"")</f>
        <v/>
      </c>
      <c r="G4902" s="28"/>
      <c r="H4902" s="11" t="str">
        <f xml:space="preserve"> IF(C4902="Totale",2,IF($G4902 &lt;&gt; "", IF(D4902 = "E",MATCH(G4902, 'Cond Compo'!D$16:D$18, 0), MATCH(G4902, 'Cond Compo'!C$16:C$19, 0)), ""))</f>
        <v/>
      </c>
      <c r="I4902" s="12" t="str">
        <f>IF($E4902 &lt;&gt; "", IF(E4902 = 0, "", VLOOKUP(E4902,'Cond Perturbation'!A:B,2,FALSE)),"")</f>
        <v/>
      </c>
      <c r="J4902" s="28"/>
      <c r="K4902" s="29" t="str">
        <f>IF($B4902 &lt;&gt; "", IF(C4902="Oui",IF(H4902=1,IF(E4902=0,Résultat!G$8,IF(J4902="No",Résultat!$G$8,Résultat!$G$7)),IF(H4902=2,IF(E4902=0,Résultat!G$9,IF(J4902="No",Résultat!$G$9,Résultat!$G$7)),Résultat!$G$7)),IF(C4902 = "Totale", IF(H4902=1,IF(E4902=0,Résultat!G$8,IF(J4902="No",Résultat!$G$9,Résultat!$G$7)),IF(H4902=2,IF(E4902=0,Résultat!G$9,IF(J4902="No",Résultat!$G$9,Résultat!$G$7)),Résultat!$G$7)),Résultat!$G$7)), "")</f>
        <v/>
      </c>
    </row>
    <row r="4903" spans="1:11" ht="20.100000000000001" customHeight="1">
      <c r="A4903" s="26"/>
      <c r="B4903" s="27"/>
      <c r="C4903" s="11" t="str">
        <f>IF($B4903 &lt;&gt; "",VLOOKUP(MID(B4903,3,5),'Recyclabilité Prod Matx'!C:F,2,FALSE), "")</f>
        <v/>
      </c>
      <c r="D4903" s="11" t="str">
        <f>IF($B4903 &lt;&gt; "",VLOOKUP(MID(B4903,3,5),'Recyclabilité Prod Matx'!C:F,3,FALSE),"")</f>
        <v/>
      </c>
      <c r="E4903" s="11" t="str">
        <f>IF($B4903 &lt;&gt; "",VLOOKUP(MID(B4903,3,5),'Recyclabilité Prod Matx'!C:F,4,FALSE), "")</f>
        <v/>
      </c>
      <c r="F4903" s="12" t="str">
        <f>IF($B4903 &lt;&gt; "", IF(C4903="Totale","",IF(D4903 = 0, "", VLOOKUP(D4903,'Cond Compo'!A:B,2,FALSE))),"")</f>
        <v/>
      </c>
      <c r="G4903" s="28"/>
      <c r="H4903" s="11" t="str">
        <f xml:space="preserve"> IF(C4903="Totale",2,IF($G4903 &lt;&gt; "", IF(D4903 = "E",MATCH(G4903, 'Cond Compo'!D$16:D$18, 0), MATCH(G4903, 'Cond Compo'!C$16:C$19, 0)), ""))</f>
        <v/>
      </c>
      <c r="I4903" s="12" t="str">
        <f>IF($E4903 &lt;&gt; "", IF(E4903 = 0, "", VLOOKUP(E4903,'Cond Perturbation'!A:B,2,FALSE)),"")</f>
        <v/>
      </c>
      <c r="J4903" s="28"/>
      <c r="K4903" s="29" t="str">
        <f>IF($B4903 &lt;&gt; "", IF(C4903="Oui",IF(H4903=1,IF(E4903=0,Résultat!G$8,IF(J4903="No",Résultat!$G$8,Résultat!$G$7)),IF(H4903=2,IF(E4903=0,Résultat!G$9,IF(J4903="No",Résultat!$G$9,Résultat!$G$7)),Résultat!$G$7)),IF(C4903 = "Totale", IF(H4903=1,IF(E4903=0,Résultat!G$8,IF(J4903="No",Résultat!$G$9,Résultat!$G$7)),IF(H4903=2,IF(E4903=0,Résultat!G$9,IF(J4903="No",Résultat!$G$9,Résultat!$G$7)),Résultat!$G$7)),Résultat!$G$7)), "")</f>
        <v/>
      </c>
    </row>
    <row r="4904" spans="1:11" ht="20.100000000000001" customHeight="1">
      <c r="A4904" s="26"/>
      <c r="B4904" s="27"/>
      <c r="C4904" s="11" t="str">
        <f>IF($B4904 &lt;&gt; "",VLOOKUP(MID(B4904,3,5),'Recyclabilité Prod Matx'!C:F,2,FALSE), "")</f>
        <v/>
      </c>
      <c r="D4904" s="11" t="str">
        <f>IF($B4904 &lt;&gt; "",VLOOKUP(MID(B4904,3,5),'Recyclabilité Prod Matx'!C:F,3,FALSE),"")</f>
        <v/>
      </c>
      <c r="E4904" s="11" t="str">
        <f>IF($B4904 &lt;&gt; "",VLOOKUP(MID(B4904,3,5),'Recyclabilité Prod Matx'!C:F,4,FALSE), "")</f>
        <v/>
      </c>
      <c r="F4904" s="12" t="str">
        <f>IF($B4904 &lt;&gt; "", IF(C4904="Totale","",IF(D4904 = 0, "", VLOOKUP(D4904,'Cond Compo'!A:B,2,FALSE))),"")</f>
        <v/>
      </c>
      <c r="G4904" s="28"/>
      <c r="H4904" s="11" t="str">
        <f xml:space="preserve"> IF(C4904="Totale",2,IF($G4904 &lt;&gt; "", IF(D4904 = "E",MATCH(G4904, 'Cond Compo'!D$16:D$18, 0), MATCH(G4904, 'Cond Compo'!C$16:C$19, 0)), ""))</f>
        <v/>
      </c>
      <c r="I4904" s="12" t="str">
        <f>IF($E4904 &lt;&gt; "", IF(E4904 = 0, "", VLOOKUP(E4904,'Cond Perturbation'!A:B,2,FALSE)),"")</f>
        <v/>
      </c>
      <c r="J4904" s="28"/>
      <c r="K4904" s="29" t="str">
        <f>IF($B4904 &lt;&gt; "", IF(C4904="Oui",IF(H4904=1,IF(E4904=0,Résultat!G$8,IF(J4904="No",Résultat!$G$8,Résultat!$G$7)),IF(H4904=2,IF(E4904=0,Résultat!G$9,IF(J4904="No",Résultat!$G$9,Résultat!$G$7)),Résultat!$G$7)),IF(C4904 = "Totale", IF(H4904=1,IF(E4904=0,Résultat!G$8,IF(J4904="No",Résultat!$G$9,Résultat!$G$7)),IF(H4904=2,IF(E4904=0,Résultat!G$9,IF(J4904="No",Résultat!$G$9,Résultat!$G$7)),Résultat!$G$7)),Résultat!$G$7)), "")</f>
        <v/>
      </c>
    </row>
    <row r="4905" spans="1:11" ht="20.100000000000001" customHeight="1">
      <c r="A4905" s="26"/>
      <c r="B4905" s="27"/>
      <c r="C4905" s="11" t="str">
        <f>IF($B4905 &lt;&gt; "",VLOOKUP(MID(B4905,3,5),'Recyclabilité Prod Matx'!C:F,2,FALSE), "")</f>
        <v/>
      </c>
      <c r="D4905" s="11" t="str">
        <f>IF($B4905 &lt;&gt; "",VLOOKUP(MID(B4905,3,5),'Recyclabilité Prod Matx'!C:F,3,FALSE),"")</f>
        <v/>
      </c>
      <c r="E4905" s="11" t="str">
        <f>IF($B4905 &lt;&gt; "",VLOOKUP(MID(B4905,3,5),'Recyclabilité Prod Matx'!C:F,4,FALSE), "")</f>
        <v/>
      </c>
      <c r="F4905" s="12" t="str">
        <f>IF($B4905 &lt;&gt; "", IF(C4905="Totale","",IF(D4905 = 0, "", VLOOKUP(D4905,'Cond Compo'!A:B,2,FALSE))),"")</f>
        <v/>
      </c>
      <c r="G4905" s="28"/>
      <c r="H4905" s="11" t="str">
        <f xml:space="preserve"> IF(C4905="Totale",2,IF($G4905 &lt;&gt; "", IF(D4905 = "E",MATCH(G4905, 'Cond Compo'!D$16:D$18, 0), MATCH(G4905, 'Cond Compo'!C$16:C$19, 0)), ""))</f>
        <v/>
      </c>
      <c r="I4905" s="12" t="str">
        <f>IF($E4905 &lt;&gt; "", IF(E4905 = 0, "", VLOOKUP(E4905,'Cond Perturbation'!A:B,2,FALSE)),"")</f>
        <v/>
      </c>
      <c r="J4905" s="28"/>
      <c r="K4905" s="29" t="str">
        <f>IF($B4905 &lt;&gt; "", IF(C4905="Oui",IF(H4905=1,IF(E4905=0,Résultat!G$8,IF(J4905="No",Résultat!$G$8,Résultat!$G$7)),IF(H4905=2,IF(E4905=0,Résultat!G$9,IF(J4905="No",Résultat!$G$9,Résultat!$G$7)),Résultat!$G$7)),IF(C4905 = "Totale", IF(H4905=1,IF(E4905=0,Résultat!G$8,IF(J4905="No",Résultat!$G$9,Résultat!$G$7)),IF(H4905=2,IF(E4905=0,Résultat!G$9,IF(J4905="No",Résultat!$G$9,Résultat!$G$7)),Résultat!$G$7)),Résultat!$G$7)), "")</f>
        <v/>
      </c>
    </row>
    <row r="4906" spans="1:11" ht="20.100000000000001" customHeight="1">
      <c r="A4906" s="26"/>
      <c r="B4906" s="27"/>
      <c r="C4906" s="11" t="str">
        <f>IF($B4906 &lt;&gt; "",VLOOKUP(MID(B4906,3,5),'Recyclabilité Prod Matx'!C:F,2,FALSE), "")</f>
        <v/>
      </c>
      <c r="D4906" s="11" t="str">
        <f>IF($B4906 &lt;&gt; "",VLOOKUP(MID(B4906,3,5),'Recyclabilité Prod Matx'!C:F,3,FALSE),"")</f>
        <v/>
      </c>
      <c r="E4906" s="11" t="str">
        <f>IF($B4906 &lt;&gt; "",VLOOKUP(MID(B4906,3,5),'Recyclabilité Prod Matx'!C:F,4,FALSE), "")</f>
        <v/>
      </c>
      <c r="F4906" s="12" t="str">
        <f>IF($B4906 &lt;&gt; "", IF(C4906="Totale","",IF(D4906 = 0, "", VLOOKUP(D4906,'Cond Compo'!A:B,2,FALSE))),"")</f>
        <v/>
      </c>
      <c r="G4906" s="28"/>
      <c r="H4906" s="11" t="str">
        <f xml:space="preserve"> IF(C4906="Totale",2,IF($G4906 &lt;&gt; "", IF(D4906 = "E",MATCH(G4906, 'Cond Compo'!D$16:D$18, 0), MATCH(G4906, 'Cond Compo'!C$16:C$19, 0)), ""))</f>
        <v/>
      </c>
      <c r="I4906" s="12" t="str">
        <f>IF($E4906 &lt;&gt; "", IF(E4906 = 0, "", VLOOKUP(E4906,'Cond Perturbation'!A:B,2,FALSE)),"")</f>
        <v/>
      </c>
      <c r="J4906" s="28"/>
      <c r="K4906" s="29" t="str">
        <f>IF($B4906 &lt;&gt; "", IF(C4906="Oui",IF(H4906=1,IF(E4906=0,Résultat!G$8,IF(J4906="No",Résultat!$G$8,Résultat!$G$7)),IF(H4906=2,IF(E4906=0,Résultat!G$9,IF(J4906="No",Résultat!$G$9,Résultat!$G$7)),Résultat!$G$7)),IF(C4906 = "Totale", IF(H4906=1,IF(E4906=0,Résultat!G$8,IF(J4906="No",Résultat!$G$9,Résultat!$G$7)),IF(H4906=2,IF(E4906=0,Résultat!G$9,IF(J4906="No",Résultat!$G$9,Résultat!$G$7)),Résultat!$G$7)),Résultat!$G$7)), "")</f>
        <v/>
      </c>
    </row>
    <row r="4907" spans="1:11" ht="20.100000000000001" customHeight="1">
      <c r="A4907" s="26"/>
      <c r="B4907" s="27"/>
      <c r="C4907" s="11" t="str">
        <f>IF($B4907 &lt;&gt; "",VLOOKUP(MID(B4907,3,5),'Recyclabilité Prod Matx'!C:F,2,FALSE), "")</f>
        <v/>
      </c>
      <c r="D4907" s="11" t="str">
        <f>IF($B4907 &lt;&gt; "",VLOOKUP(MID(B4907,3,5),'Recyclabilité Prod Matx'!C:F,3,FALSE),"")</f>
        <v/>
      </c>
      <c r="E4907" s="11" t="str">
        <f>IF($B4907 &lt;&gt; "",VLOOKUP(MID(B4907,3,5),'Recyclabilité Prod Matx'!C:F,4,FALSE), "")</f>
        <v/>
      </c>
      <c r="F4907" s="12" t="str">
        <f>IF($B4907 &lt;&gt; "", IF(C4907="Totale","",IF(D4907 = 0, "", VLOOKUP(D4907,'Cond Compo'!A:B,2,FALSE))),"")</f>
        <v/>
      </c>
      <c r="G4907" s="28"/>
      <c r="H4907" s="11" t="str">
        <f xml:space="preserve"> IF(C4907="Totale",2,IF($G4907 &lt;&gt; "", IF(D4907 = "E",MATCH(G4907, 'Cond Compo'!D$16:D$18, 0), MATCH(G4907, 'Cond Compo'!C$16:C$19, 0)), ""))</f>
        <v/>
      </c>
      <c r="I4907" s="12" t="str">
        <f>IF($E4907 &lt;&gt; "", IF(E4907 = 0, "", VLOOKUP(E4907,'Cond Perturbation'!A:B,2,FALSE)),"")</f>
        <v/>
      </c>
      <c r="J4907" s="28"/>
      <c r="K4907" s="29" t="str">
        <f>IF($B4907 &lt;&gt; "", IF(C4907="Oui",IF(H4907=1,IF(E4907=0,Résultat!G$8,IF(J4907="No",Résultat!$G$8,Résultat!$G$7)),IF(H4907=2,IF(E4907=0,Résultat!G$9,IF(J4907="No",Résultat!$G$9,Résultat!$G$7)),Résultat!$G$7)),IF(C4907 = "Totale", IF(H4907=1,IF(E4907=0,Résultat!G$8,IF(J4907="No",Résultat!$G$9,Résultat!$G$7)),IF(H4907=2,IF(E4907=0,Résultat!G$9,IF(J4907="No",Résultat!$G$9,Résultat!$G$7)),Résultat!$G$7)),Résultat!$G$7)), "")</f>
        <v/>
      </c>
    </row>
    <row r="4908" spans="1:11" ht="20.100000000000001" customHeight="1">
      <c r="A4908" s="26"/>
      <c r="B4908" s="27"/>
      <c r="C4908" s="11" t="str">
        <f>IF($B4908 &lt;&gt; "",VLOOKUP(MID(B4908,3,5),'Recyclabilité Prod Matx'!C:F,2,FALSE), "")</f>
        <v/>
      </c>
      <c r="D4908" s="11" t="str">
        <f>IF($B4908 &lt;&gt; "",VLOOKUP(MID(B4908,3,5),'Recyclabilité Prod Matx'!C:F,3,FALSE),"")</f>
        <v/>
      </c>
      <c r="E4908" s="11" t="str">
        <f>IF($B4908 &lt;&gt; "",VLOOKUP(MID(B4908,3,5),'Recyclabilité Prod Matx'!C:F,4,FALSE), "")</f>
        <v/>
      </c>
      <c r="F4908" s="12" t="str">
        <f>IF($B4908 &lt;&gt; "", IF(C4908="Totale","",IF(D4908 = 0, "", VLOOKUP(D4908,'Cond Compo'!A:B,2,FALSE))),"")</f>
        <v/>
      </c>
      <c r="G4908" s="28"/>
      <c r="H4908" s="11" t="str">
        <f xml:space="preserve"> IF(C4908="Totale",2,IF($G4908 &lt;&gt; "", IF(D4908 = "E",MATCH(G4908, 'Cond Compo'!D$16:D$18, 0), MATCH(G4908, 'Cond Compo'!C$16:C$19, 0)), ""))</f>
        <v/>
      </c>
      <c r="I4908" s="12" t="str">
        <f>IF($E4908 &lt;&gt; "", IF(E4908 = 0, "", VLOOKUP(E4908,'Cond Perturbation'!A:B,2,FALSE)),"")</f>
        <v/>
      </c>
      <c r="J4908" s="28"/>
      <c r="K4908" s="29" t="str">
        <f>IF($B4908 &lt;&gt; "", IF(C4908="Oui",IF(H4908=1,IF(E4908=0,Résultat!G$8,IF(J4908="No",Résultat!$G$8,Résultat!$G$7)),IF(H4908=2,IF(E4908=0,Résultat!G$9,IF(J4908="No",Résultat!$G$9,Résultat!$G$7)),Résultat!$G$7)),IF(C4908 = "Totale", IF(H4908=1,IF(E4908=0,Résultat!G$8,IF(J4908="No",Résultat!$G$9,Résultat!$G$7)),IF(H4908=2,IF(E4908=0,Résultat!G$9,IF(J4908="No",Résultat!$G$9,Résultat!$G$7)),Résultat!$G$7)),Résultat!$G$7)), "")</f>
        <v/>
      </c>
    </row>
    <row r="4909" spans="1:11" ht="20.100000000000001" customHeight="1">
      <c r="A4909" s="26"/>
      <c r="B4909" s="27"/>
      <c r="C4909" s="11" t="str">
        <f>IF($B4909 &lt;&gt; "",VLOOKUP(MID(B4909,3,5),'Recyclabilité Prod Matx'!C:F,2,FALSE), "")</f>
        <v/>
      </c>
      <c r="D4909" s="11" t="str">
        <f>IF($B4909 &lt;&gt; "",VLOOKUP(MID(B4909,3,5),'Recyclabilité Prod Matx'!C:F,3,FALSE),"")</f>
        <v/>
      </c>
      <c r="E4909" s="11" t="str">
        <f>IF($B4909 &lt;&gt; "",VLOOKUP(MID(B4909,3,5),'Recyclabilité Prod Matx'!C:F,4,FALSE), "")</f>
        <v/>
      </c>
      <c r="F4909" s="12" t="str">
        <f>IF($B4909 &lt;&gt; "", IF(C4909="Totale","",IF(D4909 = 0, "", VLOOKUP(D4909,'Cond Compo'!A:B,2,FALSE))),"")</f>
        <v/>
      </c>
      <c r="G4909" s="28"/>
      <c r="H4909" s="11" t="str">
        <f xml:space="preserve"> IF(C4909="Totale",2,IF($G4909 &lt;&gt; "", IF(D4909 = "E",MATCH(G4909, 'Cond Compo'!D$16:D$18, 0), MATCH(G4909, 'Cond Compo'!C$16:C$19, 0)), ""))</f>
        <v/>
      </c>
      <c r="I4909" s="12" t="str">
        <f>IF($E4909 &lt;&gt; "", IF(E4909 = 0, "", VLOOKUP(E4909,'Cond Perturbation'!A:B,2,FALSE)),"")</f>
        <v/>
      </c>
      <c r="J4909" s="28"/>
      <c r="K4909" s="29" t="str">
        <f>IF($B4909 &lt;&gt; "", IF(C4909="Oui",IF(H4909=1,IF(E4909=0,Résultat!G$8,IF(J4909="No",Résultat!$G$8,Résultat!$G$7)),IF(H4909=2,IF(E4909=0,Résultat!G$9,IF(J4909="No",Résultat!$G$9,Résultat!$G$7)),Résultat!$G$7)),IF(C4909 = "Totale", IF(H4909=1,IF(E4909=0,Résultat!G$8,IF(J4909="No",Résultat!$G$9,Résultat!$G$7)),IF(H4909=2,IF(E4909=0,Résultat!G$9,IF(J4909="No",Résultat!$G$9,Résultat!$G$7)),Résultat!$G$7)),Résultat!$G$7)), "")</f>
        <v/>
      </c>
    </row>
    <row r="4910" spans="1:11" ht="20.100000000000001" customHeight="1">
      <c r="A4910" s="26"/>
      <c r="B4910" s="27"/>
      <c r="C4910" s="11" t="str">
        <f>IF($B4910 &lt;&gt; "",VLOOKUP(MID(B4910,3,5),'Recyclabilité Prod Matx'!C:F,2,FALSE), "")</f>
        <v/>
      </c>
      <c r="D4910" s="11" t="str">
        <f>IF($B4910 &lt;&gt; "",VLOOKUP(MID(B4910,3,5),'Recyclabilité Prod Matx'!C:F,3,FALSE),"")</f>
        <v/>
      </c>
      <c r="E4910" s="11" t="str">
        <f>IF($B4910 &lt;&gt; "",VLOOKUP(MID(B4910,3,5),'Recyclabilité Prod Matx'!C:F,4,FALSE), "")</f>
        <v/>
      </c>
      <c r="F4910" s="12" t="str">
        <f>IF($B4910 &lt;&gt; "", IF(C4910="Totale","",IF(D4910 = 0, "", VLOOKUP(D4910,'Cond Compo'!A:B,2,FALSE))),"")</f>
        <v/>
      </c>
      <c r="G4910" s="28"/>
      <c r="H4910" s="11" t="str">
        <f xml:space="preserve"> IF(C4910="Totale",2,IF($G4910 &lt;&gt; "", IF(D4910 = "E",MATCH(G4910, 'Cond Compo'!D$16:D$18, 0), MATCH(G4910, 'Cond Compo'!C$16:C$19, 0)), ""))</f>
        <v/>
      </c>
      <c r="I4910" s="12" t="str">
        <f>IF($E4910 &lt;&gt; "", IF(E4910 = 0, "", VLOOKUP(E4910,'Cond Perturbation'!A:B,2,FALSE)),"")</f>
        <v/>
      </c>
      <c r="J4910" s="28"/>
      <c r="K4910" s="29" t="str">
        <f>IF($B4910 &lt;&gt; "", IF(C4910="Oui",IF(H4910=1,IF(E4910=0,Résultat!G$8,IF(J4910="No",Résultat!$G$8,Résultat!$G$7)),IF(H4910=2,IF(E4910=0,Résultat!G$9,IF(J4910="No",Résultat!$G$9,Résultat!$G$7)),Résultat!$G$7)),IF(C4910 = "Totale", IF(H4910=1,IF(E4910=0,Résultat!G$8,IF(J4910="No",Résultat!$G$9,Résultat!$G$7)),IF(H4910=2,IF(E4910=0,Résultat!G$9,IF(J4910="No",Résultat!$G$9,Résultat!$G$7)),Résultat!$G$7)),Résultat!$G$7)), "")</f>
        <v/>
      </c>
    </row>
    <row r="4911" spans="1:11" ht="20.100000000000001" customHeight="1">
      <c r="A4911" s="26"/>
      <c r="B4911" s="27"/>
      <c r="C4911" s="11" t="str">
        <f>IF($B4911 &lt;&gt; "",VLOOKUP(MID(B4911,3,5),'Recyclabilité Prod Matx'!C:F,2,FALSE), "")</f>
        <v/>
      </c>
      <c r="D4911" s="11" t="str">
        <f>IF($B4911 &lt;&gt; "",VLOOKUP(MID(B4911,3,5),'Recyclabilité Prod Matx'!C:F,3,FALSE),"")</f>
        <v/>
      </c>
      <c r="E4911" s="11" t="str">
        <f>IF($B4911 &lt;&gt; "",VLOOKUP(MID(B4911,3,5),'Recyclabilité Prod Matx'!C:F,4,FALSE), "")</f>
        <v/>
      </c>
      <c r="F4911" s="12" t="str">
        <f>IF($B4911 &lt;&gt; "", IF(C4911="Totale","",IF(D4911 = 0, "", VLOOKUP(D4911,'Cond Compo'!A:B,2,FALSE))),"")</f>
        <v/>
      </c>
      <c r="G4911" s="28"/>
      <c r="H4911" s="11" t="str">
        <f xml:space="preserve"> IF(C4911="Totale",2,IF($G4911 &lt;&gt; "", IF(D4911 = "E",MATCH(G4911, 'Cond Compo'!D$16:D$18, 0), MATCH(G4911, 'Cond Compo'!C$16:C$19, 0)), ""))</f>
        <v/>
      </c>
      <c r="I4911" s="12" t="str">
        <f>IF($E4911 &lt;&gt; "", IF(E4911 = 0, "", VLOOKUP(E4911,'Cond Perturbation'!A:B,2,FALSE)),"")</f>
        <v/>
      </c>
      <c r="J4911" s="28"/>
      <c r="K4911" s="29" t="str">
        <f>IF($B4911 &lt;&gt; "", IF(C4911="Oui",IF(H4911=1,IF(E4911=0,Résultat!G$8,IF(J4911="No",Résultat!$G$8,Résultat!$G$7)),IF(H4911=2,IF(E4911=0,Résultat!G$9,IF(J4911="No",Résultat!$G$9,Résultat!$G$7)),Résultat!$G$7)),IF(C4911 = "Totale", IF(H4911=1,IF(E4911=0,Résultat!G$8,IF(J4911="No",Résultat!$G$9,Résultat!$G$7)),IF(H4911=2,IF(E4911=0,Résultat!G$9,IF(J4911="No",Résultat!$G$9,Résultat!$G$7)),Résultat!$G$7)),Résultat!$G$7)), "")</f>
        <v/>
      </c>
    </row>
    <row r="4912" spans="1:11" ht="20.100000000000001" customHeight="1">
      <c r="A4912" s="26"/>
      <c r="B4912" s="27"/>
      <c r="C4912" s="11" t="str">
        <f>IF($B4912 &lt;&gt; "",VLOOKUP(MID(B4912,3,5),'Recyclabilité Prod Matx'!C:F,2,FALSE), "")</f>
        <v/>
      </c>
      <c r="D4912" s="11" t="str">
        <f>IF($B4912 &lt;&gt; "",VLOOKUP(MID(B4912,3,5),'Recyclabilité Prod Matx'!C:F,3,FALSE),"")</f>
        <v/>
      </c>
      <c r="E4912" s="11" t="str">
        <f>IF($B4912 &lt;&gt; "",VLOOKUP(MID(B4912,3,5),'Recyclabilité Prod Matx'!C:F,4,FALSE), "")</f>
        <v/>
      </c>
      <c r="F4912" s="12" t="str">
        <f>IF($B4912 &lt;&gt; "", IF(C4912="Totale","",IF(D4912 = 0, "", VLOOKUP(D4912,'Cond Compo'!A:B,2,FALSE))),"")</f>
        <v/>
      </c>
      <c r="G4912" s="28"/>
      <c r="H4912" s="11" t="str">
        <f xml:space="preserve"> IF(C4912="Totale",2,IF($G4912 &lt;&gt; "", IF(D4912 = "E",MATCH(G4912, 'Cond Compo'!D$16:D$18, 0), MATCH(G4912, 'Cond Compo'!C$16:C$19, 0)), ""))</f>
        <v/>
      </c>
      <c r="I4912" s="12" t="str">
        <f>IF($E4912 &lt;&gt; "", IF(E4912 = 0, "", VLOOKUP(E4912,'Cond Perturbation'!A:B,2,FALSE)),"")</f>
        <v/>
      </c>
      <c r="J4912" s="28"/>
      <c r="K4912" s="29" t="str">
        <f>IF($B4912 &lt;&gt; "", IF(C4912="Oui",IF(H4912=1,IF(E4912=0,Résultat!G$8,IF(J4912="No",Résultat!$G$8,Résultat!$G$7)),IF(H4912=2,IF(E4912=0,Résultat!G$9,IF(J4912="No",Résultat!$G$9,Résultat!$G$7)),Résultat!$G$7)),IF(C4912 = "Totale", IF(H4912=1,IF(E4912=0,Résultat!G$8,IF(J4912="No",Résultat!$G$9,Résultat!$G$7)),IF(H4912=2,IF(E4912=0,Résultat!G$9,IF(J4912="No",Résultat!$G$9,Résultat!$G$7)),Résultat!$G$7)),Résultat!$G$7)), "")</f>
        <v/>
      </c>
    </row>
    <row r="4913" spans="1:11" ht="20.100000000000001" customHeight="1">
      <c r="A4913" s="26"/>
      <c r="B4913" s="27"/>
      <c r="C4913" s="11" t="str">
        <f>IF($B4913 &lt;&gt; "",VLOOKUP(MID(B4913,3,5),'Recyclabilité Prod Matx'!C:F,2,FALSE), "")</f>
        <v/>
      </c>
      <c r="D4913" s="11" t="str">
        <f>IF($B4913 &lt;&gt; "",VLOOKUP(MID(B4913,3,5),'Recyclabilité Prod Matx'!C:F,3,FALSE),"")</f>
        <v/>
      </c>
      <c r="E4913" s="11" t="str">
        <f>IF($B4913 &lt;&gt; "",VLOOKUP(MID(B4913,3,5),'Recyclabilité Prod Matx'!C:F,4,FALSE), "")</f>
        <v/>
      </c>
      <c r="F4913" s="12" t="str">
        <f>IF($B4913 &lt;&gt; "", IF(C4913="Totale","",IF(D4913 = 0, "", VLOOKUP(D4913,'Cond Compo'!A:B,2,FALSE))),"")</f>
        <v/>
      </c>
      <c r="G4913" s="28"/>
      <c r="H4913" s="11" t="str">
        <f xml:space="preserve"> IF(C4913="Totale",2,IF($G4913 &lt;&gt; "", IF(D4913 = "E",MATCH(G4913, 'Cond Compo'!D$16:D$18, 0), MATCH(G4913, 'Cond Compo'!C$16:C$19, 0)), ""))</f>
        <v/>
      </c>
      <c r="I4913" s="12" t="str">
        <f>IF($E4913 &lt;&gt; "", IF(E4913 = 0, "", VLOOKUP(E4913,'Cond Perturbation'!A:B,2,FALSE)),"")</f>
        <v/>
      </c>
      <c r="J4913" s="28"/>
      <c r="K4913" s="29" t="str">
        <f>IF($B4913 &lt;&gt; "", IF(C4913="Oui",IF(H4913=1,IF(E4913=0,Résultat!G$8,IF(J4913="No",Résultat!$G$8,Résultat!$G$7)),IF(H4913=2,IF(E4913=0,Résultat!G$9,IF(J4913="No",Résultat!$G$9,Résultat!$G$7)),Résultat!$G$7)),IF(C4913 = "Totale", IF(H4913=1,IF(E4913=0,Résultat!G$8,IF(J4913="No",Résultat!$G$9,Résultat!$G$7)),IF(H4913=2,IF(E4913=0,Résultat!G$9,IF(J4913="No",Résultat!$G$9,Résultat!$G$7)),Résultat!$G$7)),Résultat!$G$7)), "")</f>
        <v/>
      </c>
    </row>
    <row r="4914" spans="1:11" ht="20.100000000000001" customHeight="1">
      <c r="A4914" s="26"/>
      <c r="B4914" s="27"/>
      <c r="C4914" s="11" t="str">
        <f>IF($B4914 &lt;&gt; "",VLOOKUP(MID(B4914,3,5),'Recyclabilité Prod Matx'!C:F,2,FALSE), "")</f>
        <v/>
      </c>
      <c r="D4914" s="11" t="str">
        <f>IF($B4914 &lt;&gt; "",VLOOKUP(MID(B4914,3,5),'Recyclabilité Prod Matx'!C:F,3,FALSE),"")</f>
        <v/>
      </c>
      <c r="E4914" s="11" t="str">
        <f>IF($B4914 &lt;&gt; "",VLOOKUP(MID(B4914,3,5),'Recyclabilité Prod Matx'!C:F,4,FALSE), "")</f>
        <v/>
      </c>
      <c r="F4914" s="12" t="str">
        <f>IF($B4914 &lt;&gt; "", IF(C4914="Totale","",IF(D4914 = 0, "", VLOOKUP(D4914,'Cond Compo'!A:B,2,FALSE))),"")</f>
        <v/>
      </c>
      <c r="G4914" s="28"/>
      <c r="H4914" s="11" t="str">
        <f xml:space="preserve"> IF(C4914="Totale",2,IF($G4914 &lt;&gt; "", IF(D4914 = "E",MATCH(G4914, 'Cond Compo'!D$16:D$18, 0), MATCH(G4914, 'Cond Compo'!C$16:C$19, 0)), ""))</f>
        <v/>
      </c>
      <c r="I4914" s="12" t="str">
        <f>IF($E4914 &lt;&gt; "", IF(E4914 = 0, "", VLOOKUP(E4914,'Cond Perturbation'!A:B,2,FALSE)),"")</f>
        <v/>
      </c>
      <c r="J4914" s="28"/>
      <c r="K4914" s="29" t="str">
        <f>IF($B4914 &lt;&gt; "", IF(C4914="Oui",IF(H4914=1,IF(E4914=0,Résultat!G$8,IF(J4914="No",Résultat!$G$8,Résultat!$G$7)),IF(H4914=2,IF(E4914=0,Résultat!G$9,IF(J4914="No",Résultat!$G$9,Résultat!$G$7)),Résultat!$G$7)),IF(C4914 = "Totale", IF(H4914=1,IF(E4914=0,Résultat!G$8,IF(J4914="No",Résultat!$G$9,Résultat!$G$7)),IF(H4914=2,IF(E4914=0,Résultat!G$9,IF(J4914="No",Résultat!$G$9,Résultat!$G$7)),Résultat!$G$7)),Résultat!$G$7)), "")</f>
        <v/>
      </c>
    </row>
    <row r="4915" spans="1:11" ht="20.100000000000001" customHeight="1">
      <c r="A4915" s="26"/>
      <c r="B4915" s="27"/>
      <c r="C4915" s="11" t="str">
        <f>IF($B4915 &lt;&gt; "",VLOOKUP(MID(B4915,3,5),'Recyclabilité Prod Matx'!C:F,2,FALSE), "")</f>
        <v/>
      </c>
      <c r="D4915" s="11" t="str">
        <f>IF($B4915 &lt;&gt; "",VLOOKUP(MID(B4915,3,5),'Recyclabilité Prod Matx'!C:F,3,FALSE),"")</f>
        <v/>
      </c>
      <c r="E4915" s="11" t="str">
        <f>IF($B4915 &lt;&gt; "",VLOOKUP(MID(B4915,3,5),'Recyclabilité Prod Matx'!C:F,4,FALSE), "")</f>
        <v/>
      </c>
      <c r="F4915" s="12" t="str">
        <f>IF($B4915 &lt;&gt; "", IF(C4915="Totale","",IF(D4915 = 0, "", VLOOKUP(D4915,'Cond Compo'!A:B,2,FALSE))),"")</f>
        <v/>
      </c>
      <c r="G4915" s="28"/>
      <c r="H4915" s="11" t="str">
        <f xml:space="preserve"> IF(C4915="Totale",2,IF($G4915 &lt;&gt; "", IF(D4915 = "E",MATCH(G4915, 'Cond Compo'!D$16:D$18, 0), MATCH(G4915, 'Cond Compo'!C$16:C$19, 0)), ""))</f>
        <v/>
      </c>
      <c r="I4915" s="12" t="str">
        <f>IF($E4915 &lt;&gt; "", IF(E4915 = 0, "", VLOOKUP(E4915,'Cond Perturbation'!A:B,2,FALSE)),"")</f>
        <v/>
      </c>
      <c r="J4915" s="28"/>
      <c r="K4915" s="29" t="str">
        <f>IF($B4915 &lt;&gt; "", IF(C4915="Oui",IF(H4915=1,IF(E4915=0,Résultat!G$8,IF(J4915="No",Résultat!$G$8,Résultat!$G$7)),IF(H4915=2,IF(E4915=0,Résultat!G$9,IF(J4915="No",Résultat!$G$9,Résultat!$G$7)),Résultat!$G$7)),IF(C4915 = "Totale", IF(H4915=1,IF(E4915=0,Résultat!G$8,IF(J4915="No",Résultat!$G$9,Résultat!$G$7)),IF(H4915=2,IF(E4915=0,Résultat!G$9,IF(J4915="No",Résultat!$G$9,Résultat!$G$7)),Résultat!$G$7)),Résultat!$G$7)), "")</f>
        <v/>
      </c>
    </row>
    <row r="4916" spans="1:11" ht="20.100000000000001" customHeight="1">
      <c r="A4916" s="26"/>
      <c r="B4916" s="27"/>
      <c r="C4916" s="11" t="str">
        <f>IF($B4916 &lt;&gt; "",VLOOKUP(MID(B4916,3,5),'Recyclabilité Prod Matx'!C:F,2,FALSE), "")</f>
        <v/>
      </c>
      <c r="D4916" s="11" t="str">
        <f>IF($B4916 &lt;&gt; "",VLOOKUP(MID(B4916,3,5),'Recyclabilité Prod Matx'!C:F,3,FALSE),"")</f>
        <v/>
      </c>
      <c r="E4916" s="11" t="str">
        <f>IF($B4916 &lt;&gt; "",VLOOKUP(MID(B4916,3,5),'Recyclabilité Prod Matx'!C:F,4,FALSE), "")</f>
        <v/>
      </c>
      <c r="F4916" s="12" t="str">
        <f>IF($B4916 &lt;&gt; "", IF(C4916="Totale","",IF(D4916 = 0, "", VLOOKUP(D4916,'Cond Compo'!A:B,2,FALSE))),"")</f>
        <v/>
      </c>
      <c r="G4916" s="28"/>
      <c r="H4916" s="11" t="str">
        <f xml:space="preserve"> IF(C4916="Totale",2,IF($G4916 &lt;&gt; "", IF(D4916 = "E",MATCH(G4916, 'Cond Compo'!D$16:D$18, 0), MATCH(G4916, 'Cond Compo'!C$16:C$19, 0)), ""))</f>
        <v/>
      </c>
      <c r="I4916" s="12" t="str">
        <f>IF($E4916 &lt;&gt; "", IF(E4916 = 0, "", VLOOKUP(E4916,'Cond Perturbation'!A:B,2,FALSE)),"")</f>
        <v/>
      </c>
      <c r="J4916" s="28"/>
      <c r="K4916" s="29" t="str">
        <f>IF($B4916 &lt;&gt; "", IF(C4916="Oui",IF(H4916=1,IF(E4916=0,Résultat!G$8,IF(J4916="No",Résultat!$G$8,Résultat!$G$7)),IF(H4916=2,IF(E4916=0,Résultat!G$9,IF(J4916="No",Résultat!$G$9,Résultat!$G$7)),Résultat!$G$7)),IF(C4916 = "Totale", IF(H4916=1,IF(E4916=0,Résultat!G$8,IF(J4916="No",Résultat!$G$9,Résultat!$G$7)),IF(H4916=2,IF(E4916=0,Résultat!G$9,IF(J4916="No",Résultat!$G$9,Résultat!$G$7)),Résultat!$G$7)),Résultat!$G$7)), "")</f>
        <v/>
      </c>
    </row>
    <row r="4917" spans="1:11" ht="20.100000000000001" customHeight="1">
      <c r="A4917" s="26"/>
      <c r="B4917" s="27"/>
      <c r="C4917" s="11" t="str">
        <f>IF($B4917 &lt;&gt; "",VLOOKUP(MID(B4917,3,5),'Recyclabilité Prod Matx'!C:F,2,FALSE), "")</f>
        <v/>
      </c>
      <c r="D4917" s="11" t="str">
        <f>IF($B4917 &lt;&gt; "",VLOOKUP(MID(B4917,3,5),'Recyclabilité Prod Matx'!C:F,3,FALSE),"")</f>
        <v/>
      </c>
      <c r="E4917" s="11" t="str">
        <f>IF($B4917 &lt;&gt; "",VLOOKUP(MID(B4917,3,5),'Recyclabilité Prod Matx'!C:F,4,FALSE), "")</f>
        <v/>
      </c>
      <c r="F4917" s="12" t="str">
        <f>IF($B4917 &lt;&gt; "", IF(C4917="Totale","",IF(D4917 = 0, "", VLOOKUP(D4917,'Cond Compo'!A:B,2,FALSE))),"")</f>
        <v/>
      </c>
      <c r="G4917" s="28"/>
      <c r="H4917" s="11" t="str">
        <f xml:space="preserve"> IF(C4917="Totale",2,IF($G4917 &lt;&gt; "", IF(D4917 = "E",MATCH(G4917, 'Cond Compo'!D$16:D$18, 0), MATCH(G4917, 'Cond Compo'!C$16:C$19, 0)), ""))</f>
        <v/>
      </c>
      <c r="I4917" s="12" t="str">
        <f>IF($E4917 &lt;&gt; "", IF(E4917 = 0, "", VLOOKUP(E4917,'Cond Perturbation'!A:B,2,FALSE)),"")</f>
        <v/>
      </c>
      <c r="J4917" s="28"/>
      <c r="K4917" s="29" t="str">
        <f>IF($B4917 &lt;&gt; "", IF(C4917="Oui",IF(H4917=1,IF(E4917=0,Résultat!G$8,IF(J4917="No",Résultat!$G$8,Résultat!$G$7)),IF(H4917=2,IF(E4917=0,Résultat!G$9,IF(J4917="No",Résultat!$G$9,Résultat!$G$7)),Résultat!$G$7)),IF(C4917 = "Totale", IF(H4917=1,IF(E4917=0,Résultat!G$8,IF(J4917="No",Résultat!$G$9,Résultat!$G$7)),IF(H4917=2,IF(E4917=0,Résultat!G$9,IF(J4917="No",Résultat!$G$9,Résultat!$G$7)),Résultat!$G$7)),Résultat!$G$7)), "")</f>
        <v/>
      </c>
    </row>
    <row r="4918" spans="1:11" ht="20.100000000000001" customHeight="1">
      <c r="A4918" s="26"/>
      <c r="B4918" s="27"/>
      <c r="C4918" s="11" t="str">
        <f>IF($B4918 &lt;&gt; "",VLOOKUP(MID(B4918,3,5),'Recyclabilité Prod Matx'!C:F,2,FALSE), "")</f>
        <v/>
      </c>
      <c r="D4918" s="11" t="str">
        <f>IF($B4918 &lt;&gt; "",VLOOKUP(MID(B4918,3,5),'Recyclabilité Prod Matx'!C:F,3,FALSE),"")</f>
        <v/>
      </c>
      <c r="E4918" s="11" t="str">
        <f>IF($B4918 &lt;&gt; "",VLOOKUP(MID(B4918,3,5),'Recyclabilité Prod Matx'!C:F,4,FALSE), "")</f>
        <v/>
      </c>
      <c r="F4918" s="12" t="str">
        <f>IF($B4918 &lt;&gt; "", IF(C4918="Totale","",IF(D4918 = 0, "", VLOOKUP(D4918,'Cond Compo'!A:B,2,FALSE))),"")</f>
        <v/>
      </c>
      <c r="G4918" s="28"/>
      <c r="H4918" s="11" t="str">
        <f xml:space="preserve"> IF(C4918="Totale",2,IF($G4918 &lt;&gt; "", IF(D4918 = "E",MATCH(G4918, 'Cond Compo'!D$16:D$18, 0), MATCH(G4918, 'Cond Compo'!C$16:C$19, 0)), ""))</f>
        <v/>
      </c>
      <c r="I4918" s="12" t="str">
        <f>IF($E4918 &lt;&gt; "", IF(E4918 = 0, "", VLOOKUP(E4918,'Cond Perturbation'!A:B,2,FALSE)),"")</f>
        <v/>
      </c>
      <c r="J4918" s="28"/>
      <c r="K4918" s="29" t="str">
        <f>IF($B4918 &lt;&gt; "", IF(C4918="Oui",IF(H4918=1,IF(E4918=0,Résultat!G$8,IF(J4918="No",Résultat!$G$8,Résultat!$G$7)),IF(H4918=2,IF(E4918=0,Résultat!G$9,IF(J4918="No",Résultat!$G$9,Résultat!$G$7)),Résultat!$G$7)),IF(C4918 = "Totale", IF(H4918=1,IF(E4918=0,Résultat!G$8,IF(J4918="No",Résultat!$G$9,Résultat!$G$7)),IF(H4918=2,IF(E4918=0,Résultat!G$9,IF(J4918="No",Résultat!$G$9,Résultat!$G$7)),Résultat!$G$7)),Résultat!$G$7)), "")</f>
        <v/>
      </c>
    </row>
    <row r="4919" spans="1:11" ht="20.100000000000001" customHeight="1">
      <c r="A4919" s="26"/>
      <c r="B4919" s="27"/>
      <c r="C4919" s="11" t="str">
        <f>IF($B4919 &lt;&gt; "",VLOOKUP(MID(B4919,3,5),'Recyclabilité Prod Matx'!C:F,2,FALSE), "")</f>
        <v/>
      </c>
      <c r="D4919" s="11" t="str">
        <f>IF($B4919 &lt;&gt; "",VLOOKUP(MID(B4919,3,5),'Recyclabilité Prod Matx'!C:F,3,FALSE),"")</f>
        <v/>
      </c>
      <c r="E4919" s="11" t="str">
        <f>IF($B4919 &lt;&gt; "",VLOOKUP(MID(B4919,3,5),'Recyclabilité Prod Matx'!C:F,4,FALSE), "")</f>
        <v/>
      </c>
      <c r="F4919" s="12" t="str">
        <f>IF($B4919 &lt;&gt; "", IF(C4919="Totale","",IF(D4919 = 0, "", VLOOKUP(D4919,'Cond Compo'!A:B,2,FALSE))),"")</f>
        <v/>
      </c>
      <c r="G4919" s="28"/>
      <c r="H4919" s="11" t="str">
        <f xml:space="preserve"> IF(C4919="Totale",2,IF($G4919 &lt;&gt; "", IF(D4919 = "E",MATCH(G4919, 'Cond Compo'!D$16:D$18, 0), MATCH(G4919, 'Cond Compo'!C$16:C$19, 0)), ""))</f>
        <v/>
      </c>
      <c r="I4919" s="12" t="str">
        <f>IF($E4919 &lt;&gt; "", IF(E4919 = 0, "", VLOOKUP(E4919,'Cond Perturbation'!A:B,2,FALSE)),"")</f>
        <v/>
      </c>
      <c r="J4919" s="28"/>
      <c r="K4919" s="29" t="str">
        <f>IF($B4919 &lt;&gt; "", IF(C4919="Oui",IF(H4919=1,IF(E4919=0,Résultat!G$8,IF(J4919="No",Résultat!$G$8,Résultat!$G$7)),IF(H4919=2,IF(E4919=0,Résultat!G$9,IF(J4919="No",Résultat!$G$9,Résultat!$G$7)),Résultat!$G$7)),IF(C4919 = "Totale", IF(H4919=1,IF(E4919=0,Résultat!G$8,IF(J4919="No",Résultat!$G$9,Résultat!$G$7)),IF(H4919=2,IF(E4919=0,Résultat!G$9,IF(J4919="No",Résultat!$G$9,Résultat!$G$7)),Résultat!$G$7)),Résultat!$G$7)), "")</f>
        <v/>
      </c>
    </row>
    <row r="4920" spans="1:11" ht="20.100000000000001" customHeight="1">
      <c r="A4920" s="26"/>
      <c r="B4920" s="27"/>
      <c r="C4920" s="11" t="str">
        <f>IF($B4920 &lt;&gt; "",VLOOKUP(MID(B4920,3,5),'Recyclabilité Prod Matx'!C:F,2,FALSE), "")</f>
        <v/>
      </c>
      <c r="D4920" s="11" t="str">
        <f>IF($B4920 &lt;&gt; "",VLOOKUP(MID(B4920,3,5),'Recyclabilité Prod Matx'!C:F,3,FALSE),"")</f>
        <v/>
      </c>
      <c r="E4920" s="11" t="str">
        <f>IF($B4920 &lt;&gt; "",VLOOKUP(MID(B4920,3,5),'Recyclabilité Prod Matx'!C:F,4,FALSE), "")</f>
        <v/>
      </c>
      <c r="F4920" s="12" t="str">
        <f>IF($B4920 &lt;&gt; "", IF(C4920="Totale","",IF(D4920 = 0, "", VLOOKUP(D4920,'Cond Compo'!A:B,2,FALSE))),"")</f>
        <v/>
      </c>
      <c r="G4920" s="28"/>
      <c r="H4920" s="11" t="str">
        <f xml:space="preserve"> IF(C4920="Totale",2,IF($G4920 &lt;&gt; "", IF(D4920 = "E",MATCH(G4920, 'Cond Compo'!D$16:D$18, 0), MATCH(G4920, 'Cond Compo'!C$16:C$19, 0)), ""))</f>
        <v/>
      </c>
      <c r="I4920" s="12" t="str">
        <f>IF($E4920 &lt;&gt; "", IF(E4920 = 0, "", VLOOKUP(E4920,'Cond Perturbation'!A:B,2,FALSE)),"")</f>
        <v/>
      </c>
      <c r="J4920" s="28"/>
      <c r="K4920" s="29" t="str">
        <f>IF($B4920 &lt;&gt; "", IF(C4920="Oui",IF(H4920=1,IF(E4920=0,Résultat!G$8,IF(J4920="No",Résultat!$G$8,Résultat!$G$7)),IF(H4920=2,IF(E4920=0,Résultat!G$9,IF(J4920="No",Résultat!$G$9,Résultat!$G$7)),Résultat!$G$7)),IF(C4920 = "Totale", IF(H4920=1,IF(E4920=0,Résultat!G$8,IF(J4920="No",Résultat!$G$9,Résultat!$G$7)),IF(H4920=2,IF(E4920=0,Résultat!G$9,IF(J4920="No",Résultat!$G$9,Résultat!$G$7)),Résultat!$G$7)),Résultat!$G$7)), "")</f>
        <v/>
      </c>
    </row>
    <row r="4921" spans="1:11" ht="20.100000000000001" customHeight="1">
      <c r="A4921" s="26"/>
      <c r="B4921" s="27"/>
      <c r="C4921" s="11" t="str">
        <f>IF($B4921 &lt;&gt; "",VLOOKUP(MID(B4921,3,5),'Recyclabilité Prod Matx'!C:F,2,FALSE), "")</f>
        <v/>
      </c>
      <c r="D4921" s="11" t="str">
        <f>IF($B4921 &lt;&gt; "",VLOOKUP(MID(B4921,3,5),'Recyclabilité Prod Matx'!C:F,3,FALSE),"")</f>
        <v/>
      </c>
      <c r="E4921" s="11" t="str">
        <f>IF($B4921 &lt;&gt; "",VLOOKUP(MID(B4921,3,5),'Recyclabilité Prod Matx'!C:F,4,FALSE), "")</f>
        <v/>
      </c>
      <c r="F4921" s="12" t="str">
        <f>IF($B4921 &lt;&gt; "", IF(C4921="Totale","",IF(D4921 = 0, "", VLOOKUP(D4921,'Cond Compo'!A:B,2,FALSE))),"")</f>
        <v/>
      </c>
      <c r="G4921" s="28"/>
      <c r="H4921" s="11" t="str">
        <f xml:space="preserve"> IF(C4921="Totale",2,IF($G4921 &lt;&gt; "", IF(D4921 = "E",MATCH(G4921, 'Cond Compo'!D$16:D$18, 0), MATCH(G4921, 'Cond Compo'!C$16:C$19, 0)), ""))</f>
        <v/>
      </c>
      <c r="I4921" s="12" t="str">
        <f>IF($E4921 &lt;&gt; "", IF(E4921 = 0, "", VLOOKUP(E4921,'Cond Perturbation'!A:B,2,FALSE)),"")</f>
        <v/>
      </c>
      <c r="J4921" s="28"/>
      <c r="K4921" s="29" t="str">
        <f>IF($B4921 &lt;&gt; "", IF(C4921="Oui",IF(H4921=1,IF(E4921=0,Résultat!G$8,IF(J4921="No",Résultat!$G$8,Résultat!$G$7)),IF(H4921=2,IF(E4921=0,Résultat!G$9,IF(J4921="No",Résultat!$G$9,Résultat!$G$7)),Résultat!$G$7)),IF(C4921 = "Totale", IF(H4921=1,IF(E4921=0,Résultat!G$8,IF(J4921="No",Résultat!$G$9,Résultat!$G$7)),IF(H4921=2,IF(E4921=0,Résultat!G$9,IF(J4921="No",Résultat!$G$9,Résultat!$G$7)),Résultat!$G$7)),Résultat!$G$7)), "")</f>
        <v/>
      </c>
    </row>
    <row r="4922" spans="1:11" ht="20.100000000000001" customHeight="1">
      <c r="A4922" s="26"/>
      <c r="B4922" s="27"/>
      <c r="C4922" s="11" t="str">
        <f>IF($B4922 &lt;&gt; "",VLOOKUP(MID(B4922,3,5),'Recyclabilité Prod Matx'!C:F,2,FALSE), "")</f>
        <v/>
      </c>
      <c r="D4922" s="11" t="str">
        <f>IF($B4922 &lt;&gt; "",VLOOKUP(MID(B4922,3,5),'Recyclabilité Prod Matx'!C:F,3,FALSE),"")</f>
        <v/>
      </c>
      <c r="E4922" s="11" t="str">
        <f>IF($B4922 &lt;&gt; "",VLOOKUP(MID(B4922,3,5),'Recyclabilité Prod Matx'!C:F,4,FALSE), "")</f>
        <v/>
      </c>
      <c r="F4922" s="12" t="str">
        <f>IF($B4922 &lt;&gt; "", IF(C4922="Totale","",IF(D4922 = 0, "", VLOOKUP(D4922,'Cond Compo'!A:B,2,FALSE))),"")</f>
        <v/>
      </c>
      <c r="G4922" s="28"/>
      <c r="H4922" s="11" t="str">
        <f xml:space="preserve"> IF(C4922="Totale",2,IF($G4922 &lt;&gt; "", IF(D4922 = "E",MATCH(G4922, 'Cond Compo'!D$16:D$18, 0), MATCH(G4922, 'Cond Compo'!C$16:C$19, 0)), ""))</f>
        <v/>
      </c>
      <c r="I4922" s="12" t="str">
        <f>IF($E4922 &lt;&gt; "", IF(E4922 = 0, "", VLOOKUP(E4922,'Cond Perturbation'!A:B,2,FALSE)),"")</f>
        <v/>
      </c>
      <c r="J4922" s="28"/>
      <c r="K4922" s="29" t="str">
        <f>IF($B4922 &lt;&gt; "", IF(C4922="Oui",IF(H4922=1,IF(E4922=0,Résultat!G$8,IF(J4922="No",Résultat!$G$8,Résultat!$G$7)),IF(H4922=2,IF(E4922=0,Résultat!G$9,IF(J4922="No",Résultat!$G$9,Résultat!$G$7)),Résultat!$G$7)),IF(C4922 = "Totale", IF(H4922=1,IF(E4922=0,Résultat!G$8,IF(J4922="No",Résultat!$G$9,Résultat!$G$7)),IF(H4922=2,IF(E4922=0,Résultat!G$9,IF(J4922="No",Résultat!$G$9,Résultat!$G$7)),Résultat!$G$7)),Résultat!$G$7)), "")</f>
        <v/>
      </c>
    </row>
    <row r="4923" spans="1:11" ht="20.100000000000001" customHeight="1">
      <c r="A4923" s="26"/>
      <c r="B4923" s="27"/>
      <c r="C4923" s="11" t="str">
        <f>IF($B4923 &lt;&gt; "",VLOOKUP(MID(B4923,3,5),'Recyclabilité Prod Matx'!C:F,2,FALSE), "")</f>
        <v/>
      </c>
      <c r="D4923" s="11" t="str">
        <f>IF($B4923 &lt;&gt; "",VLOOKUP(MID(B4923,3,5),'Recyclabilité Prod Matx'!C:F,3,FALSE),"")</f>
        <v/>
      </c>
      <c r="E4923" s="11" t="str">
        <f>IF($B4923 &lt;&gt; "",VLOOKUP(MID(B4923,3,5),'Recyclabilité Prod Matx'!C:F,4,FALSE), "")</f>
        <v/>
      </c>
      <c r="F4923" s="12" t="str">
        <f>IF($B4923 &lt;&gt; "", IF(C4923="Totale","",IF(D4923 = 0, "", VLOOKUP(D4923,'Cond Compo'!A:B,2,FALSE))),"")</f>
        <v/>
      </c>
      <c r="G4923" s="28"/>
      <c r="H4923" s="11" t="str">
        <f xml:space="preserve"> IF(C4923="Totale",2,IF($G4923 &lt;&gt; "", IF(D4923 = "E",MATCH(G4923, 'Cond Compo'!D$16:D$18, 0), MATCH(G4923, 'Cond Compo'!C$16:C$19, 0)), ""))</f>
        <v/>
      </c>
      <c r="I4923" s="12" t="str">
        <f>IF($E4923 &lt;&gt; "", IF(E4923 = 0, "", VLOOKUP(E4923,'Cond Perturbation'!A:B,2,FALSE)),"")</f>
        <v/>
      </c>
      <c r="J4923" s="28"/>
      <c r="K4923" s="29" t="str">
        <f>IF($B4923 &lt;&gt; "", IF(C4923="Oui",IF(H4923=1,IF(E4923=0,Résultat!G$8,IF(J4923="No",Résultat!$G$8,Résultat!$G$7)),IF(H4923=2,IF(E4923=0,Résultat!G$9,IF(J4923="No",Résultat!$G$9,Résultat!$G$7)),Résultat!$G$7)),IF(C4923 = "Totale", IF(H4923=1,IF(E4923=0,Résultat!G$8,IF(J4923="No",Résultat!$G$9,Résultat!$G$7)),IF(H4923=2,IF(E4923=0,Résultat!G$9,IF(J4923="No",Résultat!$G$9,Résultat!$G$7)),Résultat!$G$7)),Résultat!$G$7)), "")</f>
        <v/>
      </c>
    </row>
    <row r="4924" spans="1:11" ht="20.100000000000001" customHeight="1">
      <c r="A4924" s="26"/>
      <c r="B4924" s="27"/>
      <c r="C4924" s="11" t="str">
        <f>IF($B4924 &lt;&gt; "",VLOOKUP(MID(B4924,3,5),'Recyclabilité Prod Matx'!C:F,2,FALSE), "")</f>
        <v/>
      </c>
      <c r="D4924" s="11" t="str">
        <f>IF($B4924 &lt;&gt; "",VLOOKUP(MID(B4924,3,5),'Recyclabilité Prod Matx'!C:F,3,FALSE),"")</f>
        <v/>
      </c>
      <c r="E4924" s="11" t="str">
        <f>IF($B4924 &lt;&gt; "",VLOOKUP(MID(B4924,3,5),'Recyclabilité Prod Matx'!C:F,4,FALSE), "")</f>
        <v/>
      </c>
      <c r="F4924" s="12" t="str">
        <f>IF($B4924 &lt;&gt; "", IF(C4924="Totale","",IF(D4924 = 0, "", VLOOKUP(D4924,'Cond Compo'!A:B,2,FALSE))),"")</f>
        <v/>
      </c>
      <c r="G4924" s="28"/>
      <c r="H4924" s="11" t="str">
        <f xml:space="preserve"> IF(C4924="Totale",2,IF($G4924 &lt;&gt; "", IF(D4924 = "E",MATCH(G4924, 'Cond Compo'!D$16:D$18, 0), MATCH(G4924, 'Cond Compo'!C$16:C$19, 0)), ""))</f>
        <v/>
      </c>
      <c r="I4924" s="12" t="str">
        <f>IF($E4924 &lt;&gt; "", IF(E4924 = 0, "", VLOOKUP(E4924,'Cond Perturbation'!A:B,2,FALSE)),"")</f>
        <v/>
      </c>
      <c r="J4924" s="28"/>
      <c r="K4924" s="29" t="str">
        <f>IF($B4924 &lt;&gt; "", IF(C4924="Oui",IF(H4924=1,IF(E4924=0,Résultat!G$8,IF(J4924="No",Résultat!$G$8,Résultat!$G$7)),IF(H4924=2,IF(E4924=0,Résultat!G$9,IF(J4924="No",Résultat!$G$9,Résultat!$G$7)),Résultat!$G$7)),IF(C4924 = "Totale", IF(H4924=1,IF(E4924=0,Résultat!G$8,IF(J4924="No",Résultat!$G$9,Résultat!$G$7)),IF(H4924=2,IF(E4924=0,Résultat!G$9,IF(J4924="No",Résultat!$G$9,Résultat!$G$7)),Résultat!$G$7)),Résultat!$G$7)), "")</f>
        <v/>
      </c>
    </row>
    <row r="4925" spans="1:11" ht="20.100000000000001" customHeight="1">
      <c r="A4925" s="26"/>
      <c r="B4925" s="27"/>
      <c r="C4925" s="11" t="str">
        <f>IF($B4925 &lt;&gt; "",VLOOKUP(MID(B4925,3,5),'Recyclabilité Prod Matx'!C:F,2,FALSE), "")</f>
        <v/>
      </c>
      <c r="D4925" s="11" t="str">
        <f>IF($B4925 &lt;&gt; "",VLOOKUP(MID(B4925,3,5),'Recyclabilité Prod Matx'!C:F,3,FALSE),"")</f>
        <v/>
      </c>
      <c r="E4925" s="11" t="str">
        <f>IF($B4925 &lt;&gt; "",VLOOKUP(MID(B4925,3,5),'Recyclabilité Prod Matx'!C:F,4,FALSE), "")</f>
        <v/>
      </c>
      <c r="F4925" s="12" t="str">
        <f>IF($B4925 &lt;&gt; "", IF(C4925="Totale","",IF(D4925 = 0, "", VLOOKUP(D4925,'Cond Compo'!A:B,2,FALSE))),"")</f>
        <v/>
      </c>
      <c r="G4925" s="28"/>
      <c r="H4925" s="11" t="str">
        <f xml:space="preserve"> IF(C4925="Totale",2,IF($G4925 &lt;&gt; "", IF(D4925 = "E",MATCH(G4925, 'Cond Compo'!D$16:D$18, 0), MATCH(G4925, 'Cond Compo'!C$16:C$19, 0)), ""))</f>
        <v/>
      </c>
      <c r="I4925" s="12" t="str">
        <f>IF($E4925 &lt;&gt; "", IF(E4925 = 0, "", VLOOKUP(E4925,'Cond Perturbation'!A:B,2,FALSE)),"")</f>
        <v/>
      </c>
      <c r="J4925" s="28"/>
      <c r="K4925" s="29" t="str">
        <f>IF($B4925 &lt;&gt; "", IF(C4925="Oui",IF(H4925=1,IF(E4925=0,Résultat!G$8,IF(J4925="No",Résultat!$G$8,Résultat!$G$7)),IF(H4925=2,IF(E4925=0,Résultat!G$9,IF(J4925="No",Résultat!$G$9,Résultat!$G$7)),Résultat!$G$7)),IF(C4925 = "Totale", IF(H4925=1,IF(E4925=0,Résultat!G$8,IF(J4925="No",Résultat!$G$9,Résultat!$G$7)),IF(H4925=2,IF(E4925=0,Résultat!G$9,IF(J4925="No",Résultat!$G$9,Résultat!$G$7)),Résultat!$G$7)),Résultat!$G$7)), "")</f>
        <v/>
      </c>
    </row>
    <row r="4926" spans="1:11" ht="20.100000000000001" customHeight="1">
      <c r="A4926" s="26"/>
      <c r="B4926" s="27"/>
      <c r="C4926" s="11" t="str">
        <f>IF($B4926 &lt;&gt; "",VLOOKUP(MID(B4926,3,5),'Recyclabilité Prod Matx'!C:F,2,FALSE), "")</f>
        <v/>
      </c>
      <c r="D4926" s="11" t="str">
        <f>IF($B4926 &lt;&gt; "",VLOOKUP(MID(B4926,3,5),'Recyclabilité Prod Matx'!C:F,3,FALSE),"")</f>
        <v/>
      </c>
      <c r="E4926" s="11" t="str">
        <f>IF($B4926 &lt;&gt; "",VLOOKUP(MID(B4926,3,5),'Recyclabilité Prod Matx'!C:F,4,FALSE), "")</f>
        <v/>
      </c>
      <c r="F4926" s="12" t="str">
        <f>IF($B4926 &lt;&gt; "", IF(C4926="Totale","",IF(D4926 = 0, "", VLOOKUP(D4926,'Cond Compo'!A:B,2,FALSE))),"")</f>
        <v/>
      </c>
      <c r="G4926" s="28"/>
      <c r="H4926" s="11" t="str">
        <f xml:space="preserve"> IF(C4926="Totale",2,IF($G4926 &lt;&gt; "", IF(D4926 = "E",MATCH(G4926, 'Cond Compo'!D$16:D$18, 0), MATCH(G4926, 'Cond Compo'!C$16:C$19, 0)), ""))</f>
        <v/>
      </c>
      <c r="I4926" s="12" t="str">
        <f>IF($E4926 &lt;&gt; "", IF(E4926 = 0, "", VLOOKUP(E4926,'Cond Perturbation'!A:B,2,FALSE)),"")</f>
        <v/>
      </c>
      <c r="J4926" s="28"/>
      <c r="K4926" s="29" t="str">
        <f>IF($B4926 &lt;&gt; "", IF(C4926="Oui",IF(H4926=1,IF(E4926=0,Résultat!G$8,IF(J4926="No",Résultat!$G$8,Résultat!$G$7)),IF(H4926=2,IF(E4926=0,Résultat!G$9,IF(J4926="No",Résultat!$G$9,Résultat!$G$7)),Résultat!$G$7)),IF(C4926 = "Totale", IF(H4926=1,IF(E4926=0,Résultat!G$8,IF(J4926="No",Résultat!$G$9,Résultat!$G$7)),IF(H4926=2,IF(E4926=0,Résultat!G$9,IF(J4926="No",Résultat!$G$9,Résultat!$G$7)),Résultat!$G$7)),Résultat!$G$7)), "")</f>
        <v/>
      </c>
    </row>
    <row r="4927" spans="1:11" ht="20.100000000000001" customHeight="1">
      <c r="A4927" s="26"/>
      <c r="B4927" s="27"/>
      <c r="C4927" s="11" t="str">
        <f>IF($B4927 &lt;&gt; "",VLOOKUP(MID(B4927,3,5),'Recyclabilité Prod Matx'!C:F,2,FALSE), "")</f>
        <v/>
      </c>
      <c r="D4927" s="11" t="str">
        <f>IF($B4927 &lt;&gt; "",VLOOKUP(MID(B4927,3,5),'Recyclabilité Prod Matx'!C:F,3,FALSE),"")</f>
        <v/>
      </c>
      <c r="E4927" s="11" t="str">
        <f>IF($B4927 &lt;&gt; "",VLOOKUP(MID(B4927,3,5),'Recyclabilité Prod Matx'!C:F,4,FALSE), "")</f>
        <v/>
      </c>
      <c r="F4927" s="12" t="str">
        <f>IF($B4927 &lt;&gt; "", IF(C4927="Totale","",IF(D4927 = 0, "", VLOOKUP(D4927,'Cond Compo'!A:B,2,FALSE))),"")</f>
        <v/>
      </c>
      <c r="G4927" s="28"/>
      <c r="H4927" s="11" t="str">
        <f xml:space="preserve"> IF(C4927="Totale",2,IF($G4927 &lt;&gt; "", IF(D4927 = "E",MATCH(G4927, 'Cond Compo'!D$16:D$18, 0), MATCH(G4927, 'Cond Compo'!C$16:C$19, 0)), ""))</f>
        <v/>
      </c>
      <c r="I4927" s="12" t="str">
        <f>IF($E4927 &lt;&gt; "", IF(E4927 = 0, "", VLOOKUP(E4927,'Cond Perturbation'!A:B,2,FALSE)),"")</f>
        <v/>
      </c>
      <c r="J4927" s="28"/>
      <c r="K4927" s="29" t="str">
        <f>IF($B4927 &lt;&gt; "", IF(C4927="Oui",IF(H4927=1,IF(E4927=0,Résultat!G$8,IF(J4927="No",Résultat!$G$8,Résultat!$G$7)),IF(H4927=2,IF(E4927=0,Résultat!G$9,IF(J4927="No",Résultat!$G$9,Résultat!$G$7)),Résultat!$G$7)),IF(C4927 = "Totale", IF(H4927=1,IF(E4927=0,Résultat!G$8,IF(J4927="No",Résultat!$G$9,Résultat!$G$7)),IF(H4927=2,IF(E4927=0,Résultat!G$9,IF(J4927="No",Résultat!$G$9,Résultat!$G$7)),Résultat!$G$7)),Résultat!$G$7)), "")</f>
        <v/>
      </c>
    </row>
    <row r="4928" spans="1:11" ht="20.100000000000001" customHeight="1">
      <c r="A4928" s="26"/>
      <c r="B4928" s="27"/>
      <c r="C4928" s="11" t="str">
        <f>IF($B4928 &lt;&gt; "",VLOOKUP(MID(B4928,3,5),'Recyclabilité Prod Matx'!C:F,2,FALSE), "")</f>
        <v/>
      </c>
      <c r="D4928" s="11" t="str">
        <f>IF($B4928 &lt;&gt; "",VLOOKUP(MID(B4928,3,5),'Recyclabilité Prod Matx'!C:F,3,FALSE),"")</f>
        <v/>
      </c>
      <c r="E4928" s="11" t="str">
        <f>IF($B4928 &lt;&gt; "",VLOOKUP(MID(B4928,3,5),'Recyclabilité Prod Matx'!C:F,4,FALSE), "")</f>
        <v/>
      </c>
      <c r="F4928" s="12" t="str">
        <f>IF($B4928 &lt;&gt; "", IF(C4928="Totale","",IF(D4928 = 0, "", VLOOKUP(D4928,'Cond Compo'!A:B,2,FALSE))),"")</f>
        <v/>
      </c>
      <c r="G4928" s="28"/>
      <c r="H4928" s="11" t="str">
        <f xml:space="preserve"> IF(C4928="Totale",2,IF($G4928 &lt;&gt; "", IF(D4928 = "E",MATCH(G4928, 'Cond Compo'!D$16:D$18, 0), MATCH(G4928, 'Cond Compo'!C$16:C$19, 0)), ""))</f>
        <v/>
      </c>
      <c r="I4928" s="12" t="str">
        <f>IF($E4928 &lt;&gt; "", IF(E4928 = 0, "", VLOOKUP(E4928,'Cond Perturbation'!A:B,2,FALSE)),"")</f>
        <v/>
      </c>
      <c r="J4928" s="28"/>
      <c r="K4928" s="29" t="str">
        <f>IF($B4928 &lt;&gt; "", IF(C4928="Oui",IF(H4928=1,IF(E4928=0,Résultat!G$8,IF(J4928="No",Résultat!$G$8,Résultat!$G$7)),IF(H4928=2,IF(E4928=0,Résultat!G$9,IF(J4928="No",Résultat!$G$9,Résultat!$G$7)),Résultat!$G$7)),IF(C4928 = "Totale", IF(H4928=1,IF(E4928=0,Résultat!G$8,IF(J4928="No",Résultat!$G$9,Résultat!$G$7)),IF(H4928=2,IF(E4928=0,Résultat!G$9,IF(J4928="No",Résultat!$G$9,Résultat!$G$7)),Résultat!$G$7)),Résultat!$G$7)), "")</f>
        <v/>
      </c>
    </row>
    <row r="4929" spans="1:11" ht="20.100000000000001" customHeight="1">
      <c r="A4929" s="26"/>
      <c r="B4929" s="27"/>
      <c r="C4929" s="11" t="str">
        <f>IF($B4929 &lt;&gt; "",VLOOKUP(MID(B4929,3,5),'Recyclabilité Prod Matx'!C:F,2,FALSE), "")</f>
        <v/>
      </c>
      <c r="D4929" s="11" t="str">
        <f>IF($B4929 &lt;&gt; "",VLOOKUP(MID(B4929,3,5),'Recyclabilité Prod Matx'!C:F,3,FALSE),"")</f>
        <v/>
      </c>
      <c r="E4929" s="11" t="str">
        <f>IF($B4929 &lt;&gt; "",VLOOKUP(MID(B4929,3,5),'Recyclabilité Prod Matx'!C:F,4,FALSE), "")</f>
        <v/>
      </c>
      <c r="F4929" s="12" t="str">
        <f>IF($B4929 &lt;&gt; "", IF(C4929="Totale","",IF(D4929 = 0, "", VLOOKUP(D4929,'Cond Compo'!A:B,2,FALSE))),"")</f>
        <v/>
      </c>
      <c r="G4929" s="28"/>
      <c r="H4929" s="11" t="str">
        <f xml:space="preserve"> IF(C4929="Totale",2,IF($G4929 &lt;&gt; "", IF(D4929 = "E",MATCH(G4929, 'Cond Compo'!D$16:D$18, 0), MATCH(G4929, 'Cond Compo'!C$16:C$19, 0)), ""))</f>
        <v/>
      </c>
      <c r="I4929" s="12" t="str">
        <f>IF($E4929 &lt;&gt; "", IF(E4929 = 0, "", VLOOKUP(E4929,'Cond Perturbation'!A:B,2,FALSE)),"")</f>
        <v/>
      </c>
      <c r="J4929" s="28"/>
      <c r="K4929" s="29" t="str">
        <f>IF($B4929 &lt;&gt; "", IF(C4929="Oui",IF(H4929=1,IF(E4929=0,Résultat!G$8,IF(J4929="No",Résultat!$G$8,Résultat!$G$7)),IF(H4929=2,IF(E4929=0,Résultat!G$9,IF(J4929="No",Résultat!$G$9,Résultat!$G$7)),Résultat!$G$7)),IF(C4929 = "Totale", IF(H4929=1,IF(E4929=0,Résultat!G$8,IF(J4929="No",Résultat!$G$9,Résultat!$G$7)),IF(H4929=2,IF(E4929=0,Résultat!G$9,IF(J4929="No",Résultat!$G$9,Résultat!$G$7)),Résultat!$G$7)),Résultat!$G$7)), "")</f>
        <v/>
      </c>
    </row>
    <row r="4930" spans="1:11" ht="20.100000000000001" customHeight="1">
      <c r="A4930" s="26"/>
      <c r="B4930" s="27"/>
      <c r="C4930" s="11" t="str">
        <f>IF($B4930 &lt;&gt; "",VLOOKUP(MID(B4930,3,5),'Recyclabilité Prod Matx'!C:F,2,FALSE), "")</f>
        <v/>
      </c>
      <c r="D4930" s="11" t="str">
        <f>IF($B4930 &lt;&gt; "",VLOOKUP(MID(B4930,3,5),'Recyclabilité Prod Matx'!C:F,3,FALSE),"")</f>
        <v/>
      </c>
      <c r="E4930" s="11" t="str">
        <f>IF($B4930 &lt;&gt; "",VLOOKUP(MID(B4930,3,5),'Recyclabilité Prod Matx'!C:F,4,FALSE), "")</f>
        <v/>
      </c>
      <c r="F4930" s="12" t="str">
        <f>IF($B4930 &lt;&gt; "", IF(C4930="Totale","",IF(D4930 = 0, "", VLOOKUP(D4930,'Cond Compo'!A:B,2,FALSE))),"")</f>
        <v/>
      </c>
      <c r="G4930" s="28"/>
      <c r="H4930" s="11" t="str">
        <f xml:space="preserve"> IF(C4930="Totale",2,IF($G4930 &lt;&gt; "", IF(D4930 = "E",MATCH(G4930, 'Cond Compo'!D$16:D$18, 0), MATCH(G4930, 'Cond Compo'!C$16:C$19, 0)), ""))</f>
        <v/>
      </c>
      <c r="I4930" s="12" t="str">
        <f>IF($E4930 &lt;&gt; "", IF(E4930 = 0, "", VLOOKUP(E4930,'Cond Perturbation'!A:B,2,FALSE)),"")</f>
        <v/>
      </c>
      <c r="J4930" s="28"/>
      <c r="K4930" s="29" t="str">
        <f>IF($B4930 &lt;&gt; "", IF(C4930="Oui",IF(H4930=1,IF(E4930=0,Résultat!G$8,IF(J4930="No",Résultat!$G$8,Résultat!$G$7)),IF(H4930=2,IF(E4930=0,Résultat!G$9,IF(J4930="No",Résultat!$G$9,Résultat!$G$7)),Résultat!$G$7)),IF(C4930 = "Totale", IF(H4930=1,IF(E4930=0,Résultat!G$8,IF(J4930="No",Résultat!$G$9,Résultat!$G$7)),IF(H4930=2,IF(E4930=0,Résultat!G$9,IF(J4930="No",Résultat!$G$9,Résultat!$G$7)),Résultat!$G$7)),Résultat!$G$7)), "")</f>
        <v/>
      </c>
    </row>
    <row r="4931" spans="1:11" ht="20.100000000000001" customHeight="1">
      <c r="A4931" s="26"/>
      <c r="B4931" s="27"/>
      <c r="C4931" s="11" t="str">
        <f>IF($B4931 &lt;&gt; "",VLOOKUP(MID(B4931,3,5),'Recyclabilité Prod Matx'!C:F,2,FALSE), "")</f>
        <v/>
      </c>
      <c r="D4931" s="11" t="str">
        <f>IF($B4931 &lt;&gt; "",VLOOKUP(MID(B4931,3,5),'Recyclabilité Prod Matx'!C:F,3,FALSE),"")</f>
        <v/>
      </c>
      <c r="E4931" s="11" t="str">
        <f>IF($B4931 &lt;&gt; "",VLOOKUP(MID(B4931,3,5),'Recyclabilité Prod Matx'!C:F,4,FALSE), "")</f>
        <v/>
      </c>
      <c r="F4931" s="12" t="str">
        <f>IF($B4931 &lt;&gt; "", IF(C4931="Totale","",IF(D4931 = 0, "", VLOOKUP(D4931,'Cond Compo'!A:B,2,FALSE))),"")</f>
        <v/>
      </c>
      <c r="G4931" s="28"/>
      <c r="H4931" s="11" t="str">
        <f xml:space="preserve"> IF(C4931="Totale",2,IF($G4931 &lt;&gt; "", IF(D4931 = "E",MATCH(G4931, 'Cond Compo'!D$16:D$18, 0), MATCH(G4931, 'Cond Compo'!C$16:C$19, 0)), ""))</f>
        <v/>
      </c>
      <c r="I4931" s="12" t="str">
        <f>IF($E4931 &lt;&gt; "", IF(E4931 = 0, "", VLOOKUP(E4931,'Cond Perturbation'!A:B,2,FALSE)),"")</f>
        <v/>
      </c>
      <c r="J4931" s="28"/>
      <c r="K4931" s="29" t="str">
        <f>IF($B4931 &lt;&gt; "", IF(C4931="Oui",IF(H4931=1,IF(E4931=0,Résultat!G$8,IF(J4931="No",Résultat!$G$8,Résultat!$G$7)),IF(H4931=2,IF(E4931=0,Résultat!G$9,IF(J4931="No",Résultat!$G$9,Résultat!$G$7)),Résultat!$G$7)),IF(C4931 = "Totale", IF(H4931=1,IF(E4931=0,Résultat!G$8,IF(J4931="No",Résultat!$G$9,Résultat!$G$7)),IF(H4931=2,IF(E4931=0,Résultat!G$9,IF(J4931="No",Résultat!$G$9,Résultat!$G$7)),Résultat!$G$7)),Résultat!$G$7)), "")</f>
        <v/>
      </c>
    </row>
    <row r="4932" spans="1:11" ht="20.100000000000001" customHeight="1">
      <c r="A4932" s="26"/>
      <c r="B4932" s="27"/>
      <c r="C4932" s="11" t="str">
        <f>IF($B4932 &lt;&gt; "",VLOOKUP(MID(B4932,3,5),'Recyclabilité Prod Matx'!C:F,2,FALSE), "")</f>
        <v/>
      </c>
      <c r="D4932" s="11" t="str">
        <f>IF($B4932 &lt;&gt; "",VLOOKUP(MID(B4932,3,5),'Recyclabilité Prod Matx'!C:F,3,FALSE),"")</f>
        <v/>
      </c>
      <c r="E4932" s="11" t="str">
        <f>IF($B4932 &lt;&gt; "",VLOOKUP(MID(B4932,3,5),'Recyclabilité Prod Matx'!C:F,4,FALSE), "")</f>
        <v/>
      </c>
      <c r="F4932" s="12" t="str">
        <f>IF($B4932 &lt;&gt; "", IF(C4932="Totale","",IF(D4932 = 0, "", VLOOKUP(D4932,'Cond Compo'!A:B,2,FALSE))),"")</f>
        <v/>
      </c>
      <c r="G4932" s="28"/>
      <c r="H4932" s="11" t="str">
        <f xml:space="preserve"> IF(C4932="Totale",2,IF($G4932 &lt;&gt; "", IF(D4932 = "E",MATCH(G4932, 'Cond Compo'!D$16:D$18, 0), MATCH(G4932, 'Cond Compo'!C$16:C$19, 0)), ""))</f>
        <v/>
      </c>
      <c r="I4932" s="12" t="str">
        <f>IF($E4932 &lt;&gt; "", IF(E4932 = 0, "", VLOOKUP(E4932,'Cond Perturbation'!A:B,2,FALSE)),"")</f>
        <v/>
      </c>
      <c r="J4932" s="28"/>
      <c r="K4932" s="29" t="str">
        <f>IF($B4932 &lt;&gt; "", IF(C4932="Oui",IF(H4932=1,IF(E4932=0,Résultat!G$8,IF(J4932="No",Résultat!$G$8,Résultat!$G$7)),IF(H4932=2,IF(E4932=0,Résultat!G$9,IF(J4932="No",Résultat!$G$9,Résultat!$G$7)),Résultat!$G$7)),IF(C4932 = "Totale", IF(H4932=1,IF(E4932=0,Résultat!G$8,IF(J4932="No",Résultat!$G$9,Résultat!$G$7)),IF(H4932=2,IF(E4932=0,Résultat!G$9,IF(J4932="No",Résultat!$G$9,Résultat!$G$7)),Résultat!$G$7)),Résultat!$G$7)), "")</f>
        <v/>
      </c>
    </row>
    <row r="4933" spans="1:11" ht="20.100000000000001" customHeight="1">
      <c r="A4933" s="26"/>
      <c r="B4933" s="27"/>
      <c r="C4933" s="11" t="str">
        <f>IF($B4933 &lt;&gt; "",VLOOKUP(MID(B4933,3,5),'Recyclabilité Prod Matx'!C:F,2,FALSE), "")</f>
        <v/>
      </c>
      <c r="D4933" s="11" t="str">
        <f>IF($B4933 &lt;&gt; "",VLOOKUP(MID(B4933,3,5),'Recyclabilité Prod Matx'!C:F,3,FALSE),"")</f>
        <v/>
      </c>
      <c r="E4933" s="11" t="str">
        <f>IF($B4933 &lt;&gt; "",VLOOKUP(MID(B4933,3,5),'Recyclabilité Prod Matx'!C:F,4,FALSE), "")</f>
        <v/>
      </c>
      <c r="F4933" s="12" t="str">
        <f>IF($B4933 &lt;&gt; "", IF(C4933="Totale","",IF(D4933 = 0, "", VLOOKUP(D4933,'Cond Compo'!A:B,2,FALSE))),"")</f>
        <v/>
      </c>
      <c r="G4933" s="28"/>
      <c r="H4933" s="11" t="str">
        <f xml:space="preserve"> IF(C4933="Totale",2,IF($G4933 &lt;&gt; "", IF(D4933 = "E",MATCH(G4933, 'Cond Compo'!D$16:D$18, 0), MATCH(G4933, 'Cond Compo'!C$16:C$19, 0)), ""))</f>
        <v/>
      </c>
      <c r="I4933" s="12" t="str">
        <f>IF($E4933 &lt;&gt; "", IF(E4933 = 0, "", VLOOKUP(E4933,'Cond Perturbation'!A:B,2,FALSE)),"")</f>
        <v/>
      </c>
      <c r="J4933" s="28"/>
      <c r="K4933" s="29" t="str">
        <f>IF($B4933 &lt;&gt; "", IF(C4933="Oui",IF(H4933=1,IF(E4933=0,Résultat!G$8,IF(J4933="No",Résultat!$G$8,Résultat!$G$7)),IF(H4933=2,IF(E4933=0,Résultat!G$9,IF(J4933="No",Résultat!$G$9,Résultat!$G$7)),Résultat!$G$7)),IF(C4933 = "Totale", IF(H4933=1,IF(E4933=0,Résultat!G$8,IF(J4933="No",Résultat!$G$9,Résultat!$G$7)),IF(H4933=2,IF(E4933=0,Résultat!G$9,IF(J4933="No",Résultat!$G$9,Résultat!$G$7)),Résultat!$G$7)),Résultat!$G$7)), "")</f>
        <v/>
      </c>
    </row>
    <row r="4934" spans="1:11" ht="20.100000000000001" customHeight="1">
      <c r="A4934" s="26"/>
      <c r="B4934" s="27"/>
      <c r="C4934" s="11" t="str">
        <f>IF($B4934 &lt;&gt; "",VLOOKUP(MID(B4934,3,5),'Recyclabilité Prod Matx'!C:F,2,FALSE), "")</f>
        <v/>
      </c>
      <c r="D4934" s="11" t="str">
        <f>IF($B4934 &lt;&gt; "",VLOOKUP(MID(B4934,3,5),'Recyclabilité Prod Matx'!C:F,3,FALSE),"")</f>
        <v/>
      </c>
      <c r="E4934" s="11" t="str">
        <f>IF($B4934 &lt;&gt; "",VLOOKUP(MID(B4934,3,5),'Recyclabilité Prod Matx'!C:F,4,FALSE), "")</f>
        <v/>
      </c>
      <c r="F4934" s="12" t="str">
        <f>IF($B4934 &lt;&gt; "", IF(C4934="Totale","",IF(D4934 = 0, "", VLOOKUP(D4934,'Cond Compo'!A:B,2,FALSE))),"")</f>
        <v/>
      </c>
      <c r="G4934" s="28"/>
      <c r="H4934" s="11" t="str">
        <f xml:space="preserve"> IF(C4934="Totale",2,IF($G4934 &lt;&gt; "", IF(D4934 = "E",MATCH(G4934, 'Cond Compo'!D$16:D$18, 0), MATCH(G4934, 'Cond Compo'!C$16:C$19, 0)), ""))</f>
        <v/>
      </c>
      <c r="I4934" s="12" t="str">
        <f>IF($E4934 &lt;&gt; "", IF(E4934 = 0, "", VLOOKUP(E4934,'Cond Perturbation'!A:B,2,FALSE)),"")</f>
        <v/>
      </c>
      <c r="J4934" s="28"/>
      <c r="K4934" s="29" t="str">
        <f>IF($B4934 &lt;&gt; "", IF(C4934="Oui",IF(H4934=1,IF(E4934=0,Résultat!G$8,IF(J4934="No",Résultat!$G$8,Résultat!$G$7)),IF(H4934=2,IF(E4934=0,Résultat!G$9,IF(J4934="No",Résultat!$G$9,Résultat!$G$7)),Résultat!$G$7)),IF(C4934 = "Totale", IF(H4934=1,IF(E4934=0,Résultat!G$8,IF(J4934="No",Résultat!$G$9,Résultat!$G$7)),IF(H4934=2,IF(E4934=0,Résultat!G$9,IF(J4934="No",Résultat!$G$9,Résultat!$G$7)),Résultat!$G$7)),Résultat!$G$7)), "")</f>
        <v/>
      </c>
    </row>
    <row r="4935" spans="1:11" ht="20.100000000000001" customHeight="1">
      <c r="A4935" s="26"/>
      <c r="B4935" s="27"/>
      <c r="C4935" s="11" t="str">
        <f>IF($B4935 &lt;&gt; "",VLOOKUP(MID(B4935,3,5),'Recyclabilité Prod Matx'!C:F,2,FALSE), "")</f>
        <v/>
      </c>
      <c r="D4935" s="11" t="str">
        <f>IF($B4935 &lt;&gt; "",VLOOKUP(MID(B4935,3,5),'Recyclabilité Prod Matx'!C:F,3,FALSE),"")</f>
        <v/>
      </c>
      <c r="E4935" s="11" t="str">
        <f>IF($B4935 &lt;&gt; "",VLOOKUP(MID(B4935,3,5),'Recyclabilité Prod Matx'!C:F,4,FALSE), "")</f>
        <v/>
      </c>
      <c r="F4935" s="12" t="str">
        <f>IF($B4935 &lt;&gt; "", IF(C4935="Totale","",IF(D4935 = 0, "", VLOOKUP(D4935,'Cond Compo'!A:B,2,FALSE))),"")</f>
        <v/>
      </c>
      <c r="G4935" s="28"/>
      <c r="H4935" s="11" t="str">
        <f xml:space="preserve"> IF(C4935="Totale",2,IF($G4935 &lt;&gt; "", IF(D4935 = "E",MATCH(G4935, 'Cond Compo'!D$16:D$18, 0), MATCH(G4935, 'Cond Compo'!C$16:C$19, 0)), ""))</f>
        <v/>
      </c>
      <c r="I4935" s="12" t="str">
        <f>IF($E4935 &lt;&gt; "", IF(E4935 = 0, "", VLOOKUP(E4935,'Cond Perturbation'!A:B,2,FALSE)),"")</f>
        <v/>
      </c>
      <c r="J4935" s="28"/>
      <c r="K4935" s="29" t="str">
        <f>IF($B4935 &lt;&gt; "", IF(C4935="Oui",IF(H4935=1,IF(E4935=0,Résultat!G$8,IF(J4935="No",Résultat!$G$8,Résultat!$G$7)),IF(H4935=2,IF(E4935=0,Résultat!G$9,IF(J4935="No",Résultat!$G$9,Résultat!$G$7)),Résultat!$G$7)),IF(C4935 = "Totale", IF(H4935=1,IF(E4935=0,Résultat!G$8,IF(J4935="No",Résultat!$G$9,Résultat!$G$7)),IF(H4935=2,IF(E4935=0,Résultat!G$9,IF(J4935="No",Résultat!$G$9,Résultat!$G$7)),Résultat!$G$7)),Résultat!$G$7)), "")</f>
        <v/>
      </c>
    </row>
    <row r="4936" spans="1:11" ht="20.100000000000001" customHeight="1">
      <c r="A4936" s="26"/>
      <c r="B4936" s="27"/>
      <c r="C4936" s="11" t="str">
        <f>IF($B4936 &lt;&gt; "",VLOOKUP(MID(B4936,3,5),'Recyclabilité Prod Matx'!C:F,2,FALSE), "")</f>
        <v/>
      </c>
      <c r="D4936" s="11" t="str">
        <f>IF($B4936 &lt;&gt; "",VLOOKUP(MID(B4936,3,5),'Recyclabilité Prod Matx'!C:F,3,FALSE),"")</f>
        <v/>
      </c>
      <c r="E4936" s="11" t="str">
        <f>IF($B4936 &lt;&gt; "",VLOOKUP(MID(B4936,3,5),'Recyclabilité Prod Matx'!C:F,4,FALSE), "")</f>
        <v/>
      </c>
      <c r="F4936" s="12" t="str">
        <f>IF($B4936 &lt;&gt; "", IF(C4936="Totale","",IF(D4936 = 0, "", VLOOKUP(D4936,'Cond Compo'!A:B,2,FALSE))),"")</f>
        <v/>
      </c>
      <c r="G4936" s="28"/>
      <c r="H4936" s="11" t="str">
        <f xml:space="preserve"> IF(C4936="Totale",2,IF($G4936 &lt;&gt; "", IF(D4936 = "E",MATCH(G4936, 'Cond Compo'!D$16:D$18, 0), MATCH(G4936, 'Cond Compo'!C$16:C$19, 0)), ""))</f>
        <v/>
      </c>
      <c r="I4936" s="12" t="str">
        <f>IF($E4936 &lt;&gt; "", IF(E4936 = 0, "", VLOOKUP(E4936,'Cond Perturbation'!A:B,2,FALSE)),"")</f>
        <v/>
      </c>
      <c r="J4936" s="28"/>
      <c r="K4936" s="29" t="str">
        <f>IF($B4936 &lt;&gt; "", IF(C4936="Oui",IF(H4936=1,IF(E4936=0,Résultat!G$8,IF(J4936="No",Résultat!$G$8,Résultat!$G$7)),IF(H4936=2,IF(E4936=0,Résultat!G$9,IF(J4936="No",Résultat!$G$9,Résultat!$G$7)),Résultat!$G$7)),IF(C4936 = "Totale", IF(H4936=1,IF(E4936=0,Résultat!G$8,IF(J4936="No",Résultat!$G$9,Résultat!$G$7)),IF(H4936=2,IF(E4936=0,Résultat!G$9,IF(J4936="No",Résultat!$G$9,Résultat!$G$7)),Résultat!$G$7)),Résultat!$G$7)), "")</f>
        <v/>
      </c>
    </row>
    <row r="4937" spans="1:11" ht="20.100000000000001" customHeight="1">
      <c r="A4937" s="26"/>
      <c r="B4937" s="27"/>
      <c r="C4937" s="11" t="str">
        <f>IF($B4937 &lt;&gt; "",VLOOKUP(MID(B4937,3,5),'Recyclabilité Prod Matx'!C:F,2,FALSE), "")</f>
        <v/>
      </c>
      <c r="D4937" s="11" t="str">
        <f>IF($B4937 &lt;&gt; "",VLOOKUP(MID(B4937,3,5),'Recyclabilité Prod Matx'!C:F,3,FALSE),"")</f>
        <v/>
      </c>
      <c r="E4937" s="11" t="str">
        <f>IF($B4937 &lt;&gt; "",VLOOKUP(MID(B4937,3,5),'Recyclabilité Prod Matx'!C:F,4,FALSE), "")</f>
        <v/>
      </c>
      <c r="F4937" s="12" t="str">
        <f>IF($B4937 &lt;&gt; "", IF(C4937="Totale","",IF(D4937 = 0, "", VLOOKUP(D4937,'Cond Compo'!A:B,2,FALSE))),"")</f>
        <v/>
      </c>
      <c r="G4937" s="28"/>
      <c r="H4937" s="11" t="str">
        <f xml:space="preserve"> IF(C4937="Totale",2,IF($G4937 &lt;&gt; "", IF(D4937 = "E",MATCH(G4937, 'Cond Compo'!D$16:D$18, 0), MATCH(G4937, 'Cond Compo'!C$16:C$19, 0)), ""))</f>
        <v/>
      </c>
      <c r="I4937" s="12" t="str">
        <f>IF($E4937 &lt;&gt; "", IF(E4937 = 0, "", VLOOKUP(E4937,'Cond Perturbation'!A:B,2,FALSE)),"")</f>
        <v/>
      </c>
      <c r="J4937" s="28"/>
      <c r="K4937" s="29" t="str">
        <f>IF($B4937 &lt;&gt; "", IF(C4937="Oui",IF(H4937=1,IF(E4937=0,Résultat!G$8,IF(J4937="No",Résultat!$G$8,Résultat!$G$7)),IF(H4937=2,IF(E4937=0,Résultat!G$9,IF(J4937="No",Résultat!$G$9,Résultat!$G$7)),Résultat!$G$7)),IF(C4937 = "Totale", IF(H4937=1,IF(E4937=0,Résultat!G$8,IF(J4937="No",Résultat!$G$9,Résultat!$G$7)),IF(H4937=2,IF(E4937=0,Résultat!G$9,IF(J4937="No",Résultat!$G$9,Résultat!$G$7)),Résultat!$G$7)),Résultat!$G$7)), "")</f>
        <v/>
      </c>
    </row>
    <row r="4938" spans="1:11" ht="20.100000000000001" customHeight="1">
      <c r="A4938" s="26"/>
      <c r="B4938" s="27"/>
      <c r="C4938" s="11" t="str">
        <f>IF($B4938 &lt;&gt; "",VLOOKUP(MID(B4938,3,5),'Recyclabilité Prod Matx'!C:F,2,FALSE), "")</f>
        <v/>
      </c>
      <c r="D4938" s="11" t="str">
        <f>IF($B4938 &lt;&gt; "",VLOOKUP(MID(B4938,3,5),'Recyclabilité Prod Matx'!C:F,3,FALSE),"")</f>
        <v/>
      </c>
      <c r="E4938" s="11" t="str">
        <f>IF($B4938 &lt;&gt; "",VLOOKUP(MID(B4938,3,5),'Recyclabilité Prod Matx'!C:F,4,FALSE), "")</f>
        <v/>
      </c>
      <c r="F4938" s="12" t="str">
        <f>IF($B4938 &lt;&gt; "", IF(C4938="Totale","",IF(D4938 = 0, "", VLOOKUP(D4938,'Cond Compo'!A:B,2,FALSE))),"")</f>
        <v/>
      </c>
      <c r="G4938" s="28"/>
      <c r="H4938" s="11" t="str">
        <f xml:space="preserve"> IF(C4938="Totale",2,IF($G4938 &lt;&gt; "", IF(D4938 = "E",MATCH(G4938, 'Cond Compo'!D$16:D$18, 0), MATCH(G4938, 'Cond Compo'!C$16:C$19, 0)), ""))</f>
        <v/>
      </c>
      <c r="I4938" s="12" t="str">
        <f>IF($E4938 &lt;&gt; "", IF(E4938 = 0, "", VLOOKUP(E4938,'Cond Perturbation'!A:B,2,FALSE)),"")</f>
        <v/>
      </c>
      <c r="J4938" s="28"/>
      <c r="K4938" s="29" t="str">
        <f>IF($B4938 &lt;&gt; "", IF(C4938="Oui",IF(H4938=1,IF(E4938=0,Résultat!G$8,IF(J4938="No",Résultat!$G$8,Résultat!$G$7)),IF(H4938=2,IF(E4938=0,Résultat!G$9,IF(J4938="No",Résultat!$G$9,Résultat!$G$7)),Résultat!$G$7)),IF(C4938 = "Totale", IF(H4938=1,IF(E4938=0,Résultat!G$8,IF(J4938="No",Résultat!$G$9,Résultat!$G$7)),IF(H4938=2,IF(E4938=0,Résultat!G$9,IF(J4938="No",Résultat!$G$9,Résultat!$G$7)),Résultat!$G$7)),Résultat!$G$7)), "")</f>
        <v/>
      </c>
    </row>
    <row r="4939" spans="1:11" ht="20.100000000000001" customHeight="1">
      <c r="A4939" s="26"/>
      <c r="B4939" s="27"/>
      <c r="C4939" s="11" t="str">
        <f>IF($B4939 &lt;&gt; "",VLOOKUP(MID(B4939,3,5),'Recyclabilité Prod Matx'!C:F,2,FALSE), "")</f>
        <v/>
      </c>
      <c r="D4939" s="11" t="str">
        <f>IF($B4939 &lt;&gt; "",VLOOKUP(MID(B4939,3,5),'Recyclabilité Prod Matx'!C:F,3,FALSE),"")</f>
        <v/>
      </c>
      <c r="E4939" s="11" t="str">
        <f>IF($B4939 &lt;&gt; "",VLOOKUP(MID(B4939,3,5),'Recyclabilité Prod Matx'!C:F,4,FALSE), "")</f>
        <v/>
      </c>
      <c r="F4939" s="12" t="str">
        <f>IF($B4939 &lt;&gt; "", IF(C4939="Totale","",IF(D4939 = 0, "", VLOOKUP(D4939,'Cond Compo'!A:B,2,FALSE))),"")</f>
        <v/>
      </c>
      <c r="G4939" s="28"/>
      <c r="H4939" s="11" t="str">
        <f xml:space="preserve"> IF(C4939="Totale",2,IF($G4939 &lt;&gt; "", IF(D4939 = "E",MATCH(G4939, 'Cond Compo'!D$16:D$18, 0), MATCH(G4939, 'Cond Compo'!C$16:C$19, 0)), ""))</f>
        <v/>
      </c>
      <c r="I4939" s="12" t="str">
        <f>IF($E4939 &lt;&gt; "", IF(E4939 = 0, "", VLOOKUP(E4939,'Cond Perturbation'!A:B,2,FALSE)),"")</f>
        <v/>
      </c>
      <c r="J4939" s="28"/>
      <c r="K4939" s="29" t="str">
        <f>IF($B4939 &lt;&gt; "", IF(C4939="Oui",IF(H4939=1,IF(E4939=0,Résultat!G$8,IF(J4939="No",Résultat!$G$8,Résultat!$G$7)),IF(H4939=2,IF(E4939=0,Résultat!G$9,IF(J4939="No",Résultat!$G$9,Résultat!$G$7)),Résultat!$G$7)),IF(C4939 = "Totale", IF(H4939=1,IF(E4939=0,Résultat!G$8,IF(J4939="No",Résultat!$G$9,Résultat!$G$7)),IF(H4939=2,IF(E4939=0,Résultat!G$9,IF(J4939="No",Résultat!$G$9,Résultat!$G$7)),Résultat!$G$7)),Résultat!$G$7)), "")</f>
        <v/>
      </c>
    </row>
    <row r="4940" spans="1:11" ht="20.100000000000001" customHeight="1">
      <c r="A4940" s="26"/>
      <c r="B4940" s="27"/>
      <c r="C4940" s="11" t="str">
        <f>IF($B4940 &lt;&gt; "",VLOOKUP(MID(B4940,3,5),'Recyclabilité Prod Matx'!C:F,2,FALSE), "")</f>
        <v/>
      </c>
      <c r="D4940" s="11" t="str">
        <f>IF($B4940 &lt;&gt; "",VLOOKUP(MID(B4940,3,5),'Recyclabilité Prod Matx'!C:F,3,FALSE),"")</f>
        <v/>
      </c>
      <c r="E4940" s="11" t="str">
        <f>IF($B4940 &lt;&gt; "",VLOOKUP(MID(B4940,3,5),'Recyclabilité Prod Matx'!C:F,4,FALSE), "")</f>
        <v/>
      </c>
      <c r="F4940" s="12" t="str">
        <f>IF($B4940 &lt;&gt; "", IF(C4940="Totale","",IF(D4940 = 0, "", VLOOKUP(D4940,'Cond Compo'!A:B,2,FALSE))),"")</f>
        <v/>
      </c>
      <c r="G4940" s="28"/>
      <c r="H4940" s="11" t="str">
        <f xml:space="preserve"> IF(C4940="Totale",2,IF($G4940 &lt;&gt; "", IF(D4940 = "E",MATCH(G4940, 'Cond Compo'!D$16:D$18, 0), MATCH(G4940, 'Cond Compo'!C$16:C$19, 0)), ""))</f>
        <v/>
      </c>
      <c r="I4940" s="12" t="str">
        <f>IF($E4940 &lt;&gt; "", IF(E4940 = 0, "", VLOOKUP(E4940,'Cond Perturbation'!A:B,2,FALSE)),"")</f>
        <v/>
      </c>
      <c r="J4940" s="28"/>
      <c r="K4940" s="29" t="str">
        <f>IF($B4940 &lt;&gt; "", IF(C4940="Oui",IF(H4940=1,IF(E4940=0,Résultat!G$8,IF(J4940="No",Résultat!$G$8,Résultat!$G$7)),IF(H4940=2,IF(E4940=0,Résultat!G$9,IF(J4940="No",Résultat!$G$9,Résultat!$G$7)),Résultat!$G$7)),IF(C4940 = "Totale", IF(H4940=1,IF(E4940=0,Résultat!G$8,IF(J4940="No",Résultat!$G$9,Résultat!$G$7)),IF(H4940=2,IF(E4940=0,Résultat!G$9,IF(J4940="No",Résultat!$G$9,Résultat!$G$7)),Résultat!$G$7)),Résultat!$G$7)), "")</f>
        <v/>
      </c>
    </row>
    <row r="4941" spans="1:11" ht="20.100000000000001" customHeight="1">
      <c r="A4941" s="26"/>
      <c r="B4941" s="27"/>
      <c r="C4941" s="11" t="str">
        <f>IF($B4941 &lt;&gt; "",VLOOKUP(MID(B4941,3,5),'Recyclabilité Prod Matx'!C:F,2,FALSE), "")</f>
        <v/>
      </c>
      <c r="D4941" s="11" t="str">
        <f>IF($B4941 &lt;&gt; "",VLOOKUP(MID(B4941,3,5),'Recyclabilité Prod Matx'!C:F,3,FALSE),"")</f>
        <v/>
      </c>
      <c r="E4941" s="11" t="str">
        <f>IF($B4941 &lt;&gt; "",VLOOKUP(MID(B4941,3,5),'Recyclabilité Prod Matx'!C:F,4,FALSE), "")</f>
        <v/>
      </c>
      <c r="F4941" s="12" t="str">
        <f>IF($B4941 &lt;&gt; "", IF(C4941="Totale","",IF(D4941 = 0, "", VLOOKUP(D4941,'Cond Compo'!A:B,2,FALSE))),"")</f>
        <v/>
      </c>
      <c r="G4941" s="28"/>
      <c r="H4941" s="11" t="str">
        <f xml:space="preserve"> IF(C4941="Totale",2,IF($G4941 &lt;&gt; "", IF(D4941 = "E",MATCH(G4941, 'Cond Compo'!D$16:D$18, 0), MATCH(G4941, 'Cond Compo'!C$16:C$19, 0)), ""))</f>
        <v/>
      </c>
      <c r="I4941" s="12" t="str">
        <f>IF($E4941 &lt;&gt; "", IF(E4941 = 0, "", VLOOKUP(E4941,'Cond Perturbation'!A:B,2,FALSE)),"")</f>
        <v/>
      </c>
      <c r="J4941" s="28"/>
      <c r="K4941" s="29" t="str">
        <f>IF($B4941 &lt;&gt; "", IF(C4941="Oui",IF(H4941=1,IF(E4941=0,Résultat!G$8,IF(J4941="No",Résultat!$G$8,Résultat!$G$7)),IF(H4941=2,IF(E4941=0,Résultat!G$9,IF(J4941="No",Résultat!$G$9,Résultat!$G$7)),Résultat!$G$7)),IF(C4941 = "Totale", IF(H4941=1,IF(E4941=0,Résultat!G$8,IF(J4941="No",Résultat!$G$9,Résultat!$G$7)),IF(H4941=2,IF(E4941=0,Résultat!G$9,IF(J4941="No",Résultat!$G$9,Résultat!$G$7)),Résultat!$G$7)),Résultat!$G$7)), "")</f>
        <v/>
      </c>
    </row>
    <row r="4942" spans="1:11" ht="20.100000000000001" customHeight="1">
      <c r="A4942" s="26"/>
      <c r="B4942" s="27"/>
      <c r="C4942" s="11" t="str">
        <f>IF($B4942 &lt;&gt; "",VLOOKUP(MID(B4942,3,5),'Recyclabilité Prod Matx'!C:F,2,FALSE), "")</f>
        <v/>
      </c>
      <c r="D4942" s="11" t="str">
        <f>IF($B4942 &lt;&gt; "",VLOOKUP(MID(B4942,3,5),'Recyclabilité Prod Matx'!C:F,3,FALSE),"")</f>
        <v/>
      </c>
      <c r="E4942" s="11" t="str">
        <f>IF($B4942 &lt;&gt; "",VLOOKUP(MID(B4942,3,5),'Recyclabilité Prod Matx'!C:F,4,FALSE), "")</f>
        <v/>
      </c>
      <c r="F4942" s="12" t="str">
        <f>IF($B4942 &lt;&gt; "", IF(C4942="Totale","",IF(D4942 = 0, "", VLOOKUP(D4942,'Cond Compo'!A:B,2,FALSE))),"")</f>
        <v/>
      </c>
      <c r="G4942" s="28"/>
      <c r="H4942" s="11" t="str">
        <f xml:space="preserve"> IF(C4942="Totale",2,IF($G4942 &lt;&gt; "", IF(D4942 = "E",MATCH(G4942, 'Cond Compo'!D$16:D$18, 0), MATCH(G4942, 'Cond Compo'!C$16:C$19, 0)), ""))</f>
        <v/>
      </c>
      <c r="I4942" s="12" t="str">
        <f>IF($E4942 &lt;&gt; "", IF(E4942 = 0, "", VLOOKUP(E4942,'Cond Perturbation'!A:B,2,FALSE)),"")</f>
        <v/>
      </c>
      <c r="J4942" s="28"/>
      <c r="K4942" s="29" t="str">
        <f>IF($B4942 &lt;&gt; "", IF(C4942="Oui",IF(H4942=1,IF(E4942=0,Résultat!G$8,IF(J4942="No",Résultat!$G$8,Résultat!$G$7)),IF(H4942=2,IF(E4942=0,Résultat!G$9,IF(J4942="No",Résultat!$G$9,Résultat!$G$7)),Résultat!$G$7)),IF(C4942 = "Totale", IF(H4942=1,IF(E4942=0,Résultat!G$8,IF(J4942="No",Résultat!$G$9,Résultat!$G$7)),IF(H4942=2,IF(E4942=0,Résultat!G$9,IF(J4942="No",Résultat!$G$9,Résultat!$G$7)),Résultat!$G$7)),Résultat!$G$7)), "")</f>
        <v/>
      </c>
    </row>
    <row r="4943" spans="1:11" ht="20.100000000000001" customHeight="1">
      <c r="A4943" s="26"/>
      <c r="B4943" s="27"/>
      <c r="C4943" s="11" t="str">
        <f>IF($B4943 &lt;&gt; "",VLOOKUP(MID(B4943,3,5),'Recyclabilité Prod Matx'!C:F,2,FALSE), "")</f>
        <v/>
      </c>
      <c r="D4943" s="11" t="str">
        <f>IF($B4943 &lt;&gt; "",VLOOKUP(MID(B4943,3,5),'Recyclabilité Prod Matx'!C:F,3,FALSE),"")</f>
        <v/>
      </c>
      <c r="E4943" s="11" t="str">
        <f>IF($B4943 &lt;&gt; "",VLOOKUP(MID(B4943,3,5),'Recyclabilité Prod Matx'!C:F,4,FALSE), "")</f>
        <v/>
      </c>
      <c r="F4943" s="12" t="str">
        <f>IF($B4943 &lt;&gt; "", IF(C4943="Totale","",IF(D4943 = 0, "", VLOOKUP(D4943,'Cond Compo'!A:B,2,FALSE))),"")</f>
        <v/>
      </c>
      <c r="G4943" s="28"/>
      <c r="H4943" s="11" t="str">
        <f xml:space="preserve"> IF(C4943="Totale",2,IF($G4943 &lt;&gt; "", IF(D4943 = "E",MATCH(G4943, 'Cond Compo'!D$16:D$18, 0), MATCH(G4943, 'Cond Compo'!C$16:C$19, 0)), ""))</f>
        <v/>
      </c>
      <c r="I4943" s="12" t="str">
        <f>IF($E4943 &lt;&gt; "", IF(E4943 = 0, "", VLOOKUP(E4943,'Cond Perturbation'!A:B,2,FALSE)),"")</f>
        <v/>
      </c>
      <c r="J4943" s="28"/>
      <c r="K4943" s="29" t="str">
        <f>IF($B4943 &lt;&gt; "", IF(C4943="Oui",IF(H4943=1,IF(E4943=0,Résultat!G$8,IF(J4943="No",Résultat!$G$8,Résultat!$G$7)),IF(H4943=2,IF(E4943=0,Résultat!G$9,IF(J4943="No",Résultat!$G$9,Résultat!$G$7)),Résultat!$G$7)),IF(C4943 = "Totale", IF(H4943=1,IF(E4943=0,Résultat!G$8,IF(J4943="No",Résultat!$G$9,Résultat!$G$7)),IF(H4943=2,IF(E4943=0,Résultat!G$9,IF(J4943="No",Résultat!$G$9,Résultat!$G$7)),Résultat!$G$7)),Résultat!$G$7)), "")</f>
        <v/>
      </c>
    </row>
    <row r="4944" spans="1:11" ht="20.100000000000001" customHeight="1">
      <c r="A4944" s="26"/>
      <c r="B4944" s="27"/>
      <c r="C4944" s="11" t="str">
        <f>IF($B4944 &lt;&gt; "",VLOOKUP(MID(B4944,3,5),'Recyclabilité Prod Matx'!C:F,2,FALSE), "")</f>
        <v/>
      </c>
      <c r="D4944" s="11" t="str">
        <f>IF($B4944 &lt;&gt; "",VLOOKUP(MID(B4944,3,5),'Recyclabilité Prod Matx'!C:F,3,FALSE),"")</f>
        <v/>
      </c>
      <c r="E4944" s="11" t="str">
        <f>IF($B4944 &lt;&gt; "",VLOOKUP(MID(B4944,3,5),'Recyclabilité Prod Matx'!C:F,4,FALSE), "")</f>
        <v/>
      </c>
      <c r="F4944" s="12" t="str">
        <f>IF($B4944 &lt;&gt; "", IF(C4944="Totale","",IF(D4944 = 0, "", VLOOKUP(D4944,'Cond Compo'!A:B,2,FALSE))),"")</f>
        <v/>
      </c>
      <c r="G4944" s="28"/>
      <c r="H4944" s="11" t="str">
        <f xml:space="preserve"> IF(C4944="Totale",2,IF($G4944 &lt;&gt; "", IF(D4944 = "E",MATCH(G4944, 'Cond Compo'!D$16:D$18, 0), MATCH(G4944, 'Cond Compo'!C$16:C$19, 0)), ""))</f>
        <v/>
      </c>
      <c r="I4944" s="12" t="str">
        <f>IF($E4944 &lt;&gt; "", IF(E4944 = 0, "", VLOOKUP(E4944,'Cond Perturbation'!A:B,2,FALSE)),"")</f>
        <v/>
      </c>
      <c r="J4944" s="28"/>
      <c r="K4944" s="29" t="str">
        <f>IF($B4944 &lt;&gt; "", IF(C4944="Oui",IF(H4944=1,IF(E4944=0,Résultat!G$8,IF(J4944="No",Résultat!$G$8,Résultat!$G$7)),IF(H4944=2,IF(E4944=0,Résultat!G$9,IF(J4944="No",Résultat!$G$9,Résultat!$G$7)),Résultat!$G$7)),IF(C4944 = "Totale", IF(H4944=1,IF(E4944=0,Résultat!G$8,IF(J4944="No",Résultat!$G$9,Résultat!$G$7)),IF(H4944=2,IF(E4944=0,Résultat!G$9,IF(J4944="No",Résultat!$G$9,Résultat!$G$7)),Résultat!$G$7)),Résultat!$G$7)), "")</f>
        <v/>
      </c>
    </row>
    <row r="4945" spans="1:11" ht="20.100000000000001" customHeight="1">
      <c r="A4945" s="26"/>
      <c r="B4945" s="27"/>
      <c r="C4945" s="11" t="str">
        <f>IF($B4945 &lt;&gt; "",VLOOKUP(MID(B4945,3,5),'Recyclabilité Prod Matx'!C:F,2,FALSE), "")</f>
        <v/>
      </c>
      <c r="D4945" s="11" t="str">
        <f>IF($B4945 &lt;&gt; "",VLOOKUP(MID(B4945,3,5),'Recyclabilité Prod Matx'!C:F,3,FALSE),"")</f>
        <v/>
      </c>
      <c r="E4945" s="11" t="str">
        <f>IF($B4945 &lt;&gt; "",VLOOKUP(MID(B4945,3,5),'Recyclabilité Prod Matx'!C:F,4,FALSE), "")</f>
        <v/>
      </c>
      <c r="F4945" s="12" t="str">
        <f>IF($B4945 &lt;&gt; "", IF(C4945="Totale","",IF(D4945 = 0, "", VLOOKUP(D4945,'Cond Compo'!A:B,2,FALSE))),"")</f>
        <v/>
      </c>
      <c r="G4945" s="28"/>
      <c r="H4945" s="11" t="str">
        <f xml:space="preserve"> IF(C4945="Totale",2,IF($G4945 &lt;&gt; "", IF(D4945 = "E",MATCH(G4945, 'Cond Compo'!D$16:D$18, 0), MATCH(G4945, 'Cond Compo'!C$16:C$19, 0)), ""))</f>
        <v/>
      </c>
      <c r="I4945" s="12" t="str">
        <f>IF($E4945 &lt;&gt; "", IF(E4945 = 0, "", VLOOKUP(E4945,'Cond Perturbation'!A:B,2,FALSE)),"")</f>
        <v/>
      </c>
      <c r="J4945" s="28"/>
      <c r="K4945" s="29" t="str">
        <f>IF($B4945 &lt;&gt; "", IF(C4945="Oui",IF(H4945=1,IF(E4945=0,Résultat!G$8,IF(J4945="No",Résultat!$G$8,Résultat!$G$7)),IF(H4945=2,IF(E4945=0,Résultat!G$9,IF(J4945="No",Résultat!$G$9,Résultat!$G$7)),Résultat!$G$7)),IF(C4945 = "Totale", IF(H4945=1,IF(E4945=0,Résultat!G$8,IF(J4945="No",Résultat!$G$9,Résultat!$G$7)),IF(H4945=2,IF(E4945=0,Résultat!G$9,IF(J4945="No",Résultat!$G$9,Résultat!$G$7)),Résultat!$G$7)),Résultat!$G$7)), "")</f>
        <v/>
      </c>
    </row>
    <row r="4946" spans="1:11" ht="20.100000000000001" customHeight="1">
      <c r="A4946" s="26"/>
      <c r="B4946" s="27"/>
      <c r="C4946" s="11" t="str">
        <f>IF($B4946 &lt;&gt; "",VLOOKUP(MID(B4946,3,5),'Recyclabilité Prod Matx'!C:F,2,FALSE), "")</f>
        <v/>
      </c>
      <c r="D4946" s="11" t="str">
        <f>IF($B4946 &lt;&gt; "",VLOOKUP(MID(B4946,3,5),'Recyclabilité Prod Matx'!C:F,3,FALSE),"")</f>
        <v/>
      </c>
      <c r="E4946" s="11" t="str">
        <f>IF($B4946 &lt;&gt; "",VLOOKUP(MID(B4946,3,5),'Recyclabilité Prod Matx'!C:F,4,FALSE), "")</f>
        <v/>
      </c>
      <c r="F4946" s="12" t="str">
        <f>IF($B4946 &lt;&gt; "", IF(C4946="Totale","",IF(D4946 = 0, "", VLOOKUP(D4946,'Cond Compo'!A:B,2,FALSE))),"")</f>
        <v/>
      </c>
      <c r="G4946" s="28"/>
      <c r="H4946" s="11" t="str">
        <f xml:space="preserve"> IF(C4946="Totale",2,IF($G4946 &lt;&gt; "", IF(D4946 = "E",MATCH(G4946, 'Cond Compo'!D$16:D$18, 0), MATCH(G4946, 'Cond Compo'!C$16:C$19, 0)), ""))</f>
        <v/>
      </c>
      <c r="I4946" s="12" t="str">
        <f>IF($E4946 &lt;&gt; "", IF(E4946 = 0, "", VLOOKUP(E4946,'Cond Perturbation'!A:B,2,FALSE)),"")</f>
        <v/>
      </c>
      <c r="J4946" s="28"/>
      <c r="K4946" s="29" t="str">
        <f>IF($B4946 &lt;&gt; "", IF(C4946="Oui",IF(H4946=1,IF(E4946=0,Résultat!G$8,IF(J4946="No",Résultat!$G$8,Résultat!$G$7)),IF(H4946=2,IF(E4946=0,Résultat!G$9,IF(J4946="No",Résultat!$G$9,Résultat!$G$7)),Résultat!$G$7)),IF(C4946 = "Totale", IF(H4946=1,IF(E4946=0,Résultat!G$8,IF(J4946="No",Résultat!$G$9,Résultat!$G$7)),IF(H4946=2,IF(E4946=0,Résultat!G$9,IF(J4946="No",Résultat!$G$9,Résultat!$G$7)),Résultat!$G$7)),Résultat!$G$7)), "")</f>
        <v/>
      </c>
    </row>
    <row r="4947" spans="1:11" ht="20.100000000000001" customHeight="1">
      <c r="A4947" s="26"/>
      <c r="B4947" s="27"/>
      <c r="C4947" s="11" t="str">
        <f>IF($B4947 &lt;&gt; "",VLOOKUP(MID(B4947,3,5),'Recyclabilité Prod Matx'!C:F,2,FALSE), "")</f>
        <v/>
      </c>
      <c r="D4947" s="11" t="str">
        <f>IF($B4947 &lt;&gt; "",VLOOKUP(MID(B4947,3,5),'Recyclabilité Prod Matx'!C:F,3,FALSE),"")</f>
        <v/>
      </c>
      <c r="E4947" s="11" t="str">
        <f>IF($B4947 &lt;&gt; "",VLOOKUP(MID(B4947,3,5),'Recyclabilité Prod Matx'!C:F,4,FALSE), "")</f>
        <v/>
      </c>
      <c r="F4947" s="12" t="str">
        <f>IF($B4947 &lt;&gt; "", IF(C4947="Totale","",IF(D4947 = 0, "", VLOOKUP(D4947,'Cond Compo'!A:B,2,FALSE))),"")</f>
        <v/>
      </c>
      <c r="G4947" s="28"/>
      <c r="H4947" s="11" t="str">
        <f xml:space="preserve"> IF(C4947="Totale",2,IF($G4947 &lt;&gt; "", IF(D4947 = "E",MATCH(G4947, 'Cond Compo'!D$16:D$18, 0), MATCH(G4947, 'Cond Compo'!C$16:C$19, 0)), ""))</f>
        <v/>
      </c>
      <c r="I4947" s="12" t="str">
        <f>IF($E4947 &lt;&gt; "", IF(E4947 = 0, "", VLOOKUP(E4947,'Cond Perturbation'!A:B,2,FALSE)),"")</f>
        <v/>
      </c>
      <c r="J4947" s="28"/>
      <c r="K4947" s="29" t="str">
        <f>IF($B4947 &lt;&gt; "", IF(C4947="Oui",IF(H4947=1,IF(E4947=0,Résultat!G$8,IF(J4947="No",Résultat!$G$8,Résultat!$G$7)),IF(H4947=2,IF(E4947=0,Résultat!G$9,IF(J4947="No",Résultat!$G$9,Résultat!$G$7)),Résultat!$G$7)),IF(C4947 = "Totale", IF(H4947=1,IF(E4947=0,Résultat!G$8,IF(J4947="No",Résultat!$G$9,Résultat!$G$7)),IF(H4947=2,IF(E4947=0,Résultat!G$9,IF(J4947="No",Résultat!$G$9,Résultat!$G$7)),Résultat!$G$7)),Résultat!$G$7)), "")</f>
        <v/>
      </c>
    </row>
    <row r="4948" spans="1:11" ht="20.100000000000001" customHeight="1">
      <c r="A4948" s="26"/>
      <c r="B4948" s="27"/>
      <c r="C4948" s="11" t="str">
        <f>IF($B4948 &lt;&gt; "",VLOOKUP(MID(B4948,3,5),'Recyclabilité Prod Matx'!C:F,2,FALSE), "")</f>
        <v/>
      </c>
      <c r="D4948" s="11" t="str">
        <f>IF($B4948 &lt;&gt; "",VLOOKUP(MID(B4948,3,5),'Recyclabilité Prod Matx'!C:F,3,FALSE),"")</f>
        <v/>
      </c>
      <c r="E4948" s="11" t="str">
        <f>IF($B4948 &lt;&gt; "",VLOOKUP(MID(B4948,3,5),'Recyclabilité Prod Matx'!C:F,4,FALSE), "")</f>
        <v/>
      </c>
      <c r="F4948" s="12" t="str">
        <f>IF($B4948 &lt;&gt; "", IF(C4948="Totale","",IF(D4948 = 0, "", VLOOKUP(D4948,'Cond Compo'!A:B,2,FALSE))),"")</f>
        <v/>
      </c>
      <c r="G4948" s="28"/>
      <c r="H4948" s="11" t="str">
        <f xml:space="preserve"> IF(C4948="Totale",2,IF($G4948 &lt;&gt; "", IF(D4948 = "E",MATCH(G4948, 'Cond Compo'!D$16:D$18, 0), MATCH(G4948, 'Cond Compo'!C$16:C$19, 0)), ""))</f>
        <v/>
      </c>
      <c r="I4948" s="12" t="str">
        <f>IF($E4948 &lt;&gt; "", IF(E4948 = 0, "", VLOOKUP(E4948,'Cond Perturbation'!A:B,2,FALSE)),"")</f>
        <v/>
      </c>
      <c r="J4948" s="28"/>
      <c r="K4948" s="29" t="str">
        <f>IF($B4948 &lt;&gt; "", IF(C4948="Oui",IF(H4948=1,IF(E4948=0,Résultat!G$8,IF(J4948="No",Résultat!$G$8,Résultat!$G$7)),IF(H4948=2,IF(E4948=0,Résultat!G$9,IF(J4948="No",Résultat!$G$9,Résultat!$G$7)),Résultat!$G$7)),IF(C4948 = "Totale", IF(H4948=1,IF(E4948=0,Résultat!G$8,IF(J4948="No",Résultat!$G$9,Résultat!$G$7)),IF(H4948=2,IF(E4948=0,Résultat!G$9,IF(J4948="No",Résultat!$G$9,Résultat!$G$7)),Résultat!$G$7)),Résultat!$G$7)), "")</f>
        <v/>
      </c>
    </row>
    <row r="4949" spans="1:11" ht="20.100000000000001" customHeight="1">
      <c r="A4949" s="26"/>
      <c r="B4949" s="27"/>
      <c r="C4949" s="11" t="str">
        <f>IF($B4949 &lt;&gt; "",VLOOKUP(MID(B4949,3,5),'Recyclabilité Prod Matx'!C:F,2,FALSE), "")</f>
        <v/>
      </c>
      <c r="D4949" s="11" t="str">
        <f>IF($B4949 &lt;&gt; "",VLOOKUP(MID(B4949,3,5),'Recyclabilité Prod Matx'!C:F,3,FALSE),"")</f>
        <v/>
      </c>
      <c r="E4949" s="11" t="str">
        <f>IF($B4949 &lt;&gt; "",VLOOKUP(MID(B4949,3,5),'Recyclabilité Prod Matx'!C:F,4,FALSE), "")</f>
        <v/>
      </c>
      <c r="F4949" s="12" t="str">
        <f>IF($B4949 &lt;&gt; "", IF(C4949="Totale","",IF(D4949 = 0, "", VLOOKUP(D4949,'Cond Compo'!A:B,2,FALSE))),"")</f>
        <v/>
      </c>
      <c r="G4949" s="28"/>
      <c r="H4949" s="11" t="str">
        <f xml:space="preserve"> IF(C4949="Totale",2,IF($G4949 &lt;&gt; "", IF(D4949 = "E",MATCH(G4949, 'Cond Compo'!D$16:D$18, 0), MATCH(G4949, 'Cond Compo'!C$16:C$19, 0)), ""))</f>
        <v/>
      </c>
      <c r="I4949" s="12" t="str">
        <f>IF($E4949 &lt;&gt; "", IF(E4949 = 0, "", VLOOKUP(E4949,'Cond Perturbation'!A:B,2,FALSE)),"")</f>
        <v/>
      </c>
      <c r="J4949" s="28"/>
      <c r="K4949" s="29" t="str">
        <f>IF($B4949 &lt;&gt; "", IF(C4949="Oui",IF(H4949=1,IF(E4949=0,Résultat!G$8,IF(J4949="No",Résultat!$G$8,Résultat!$G$7)),IF(H4949=2,IF(E4949=0,Résultat!G$9,IF(J4949="No",Résultat!$G$9,Résultat!$G$7)),Résultat!$G$7)),IF(C4949 = "Totale", IF(H4949=1,IF(E4949=0,Résultat!G$8,IF(J4949="No",Résultat!$G$9,Résultat!$G$7)),IF(H4949=2,IF(E4949=0,Résultat!G$9,IF(J4949="No",Résultat!$G$9,Résultat!$G$7)),Résultat!$G$7)),Résultat!$G$7)), "")</f>
        <v/>
      </c>
    </row>
    <row r="4950" spans="1:11" ht="20.100000000000001" customHeight="1">
      <c r="A4950" s="26"/>
      <c r="B4950" s="27"/>
      <c r="C4950" s="11" t="str">
        <f>IF($B4950 &lt;&gt; "",VLOOKUP(MID(B4950,3,5),'Recyclabilité Prod Matx'!C:F,2,FALSE), "")</f>
        <v/>
      </c>
      <c r="D4950" s="11" t="str">
        <f>IF($B4950 &lt;&gt; "",VLOOKUP(MID(B4950,3,5),'Recyclabilité Prod Matx'!C:F,3,FALSE),"")</f>
        <v/>
      </c>
      <c r="E4950" s="11" t="str">
        <f>IF($B4950 &lt;&gt; "",VLOOKUP(MID(B4950,3,5),'Recyclabilité Prod Matx'!C:F,4,FALSE), "")</f>
        <v/>
      </c>
      <c r="F4950" s="12" t="str">
        <f>IF($B4950 &lt;&gt; "", IF(C4950="Totale","",IF(D4950 = 0, "", VLOOKUP(D4950,'Cond Compo'!A:B,2,FALSE))),"")</f>
        <v/>
      </c>
      <c r="G4950" s="28"/>
      <c r="H4950" s="11" t="str">
        <f xml:space="preserve"> IF(C4950="Totale",2,IF($G4950 &lt;&gt; "", IF(D4950 = "E",MATCH(G4950, 'Cond Compo'!D$16:D$18, 0), MATCH(G4950, 'Cond Compo'!C$16:C$19, 0)), ""))</f>
        <v/>
      </c>
      <c r="I4950" s="12" t="str">
        <f>IF($E4950 &lt;&gt; "", IF(E4950 = 0, "", VLOOKUP(E4950,'Cond Perturbation'!A:B,2,FALSE)),"")</f>
        <v/>
      </c>
      <c r="J4950" s="28"/>
      <c r="K4950" s="29" t="str">
        <f>IF($B4950 &lt;&gt; "", IF(C4950="Oui",IF(H4950=1,IF(E4950=0,Résultat!G$8,IF(J4950="No",Résultat!$G$8,Résultat!$G$7)),IF(H4950=2,IF(E4950=0,Résultat!G$9,IF(J4950="No",Résultat!$G$9,Résultat!$G$7)),Résultat!$G$7)),IF(C4950 = "Totale", IF(H4950=1,IF(E4950=0,Résultat!G$8,IF(J4950="No",Résultat!$G$9,Résultat!$G$7)),IF(H4950=2,IF(E4950=0,Résultat!G$9,IF(J4950="No",Résultat!$G$9,Résultat!$G$7)),Résultat!$G$7)),Résultat!$G$7)), "")</f>
        <v/>
      </c>
    </row>
    <row r="4951" spans="1:11" ht="20.100000000000001" customHeight="1">
      <c r="A4951" s="26"/>
      <c r="B4951" s="27"/>
      <c r="C4951" s="11" t="str">
        <f>IF($B4951 &lt;&gt; "",VLOOKUP(MID(B4951,3,5),'Recyclabilité Prod Matx'!C:F,2,FALSE), "")</f>
        <v/>
      </c>
      <c r="D4951" s="11" t="str">
        <f>IF($B4951 &lt;&gt; "",VLOOKUP(MID(B4951,3,5),'Recyclabilité Prod Matx'!C:F,3,FALSE),"")</f>
        <v/>
      </c>
      <c r="E4951" s="11" t="str">
        <f>IF($B4951 &lt;&gt; "",VLOOKUP(MID(B4951,3,5),'Recyclabilité Prod Matx'!C:F,4,FALSE), "")</f>
        <v/>
      </c>
      <c r="F4951" s="12" t="str">
        <f>IF($B4951 &lt;&gt; "", IF(C4951="Totale","",IF(D4951 = 0, "", VLOOKUP(D4951,'Cond Compo'!A:B,2,FALSE))),"")</f>
        <v/>
      </c>
      <c r="G4951" s="28"/>
      <c r="H4951" s="11" t="str">
        <f xml:space="preserve"> IF(C4951="Totale",2,IF($G4951 &lt;&gt; "", IF(D4951 = "E",MATCH(G4951, 'Cond Compo'!D$16:D$18, 0), MATCH(G4951, 'Cond Compo'!C$16:C$19, 0)), ""))</f>
        <v/>
      </c>
      <c r="I4951" s="12" t="str">
        <f>IF($E4951 &lt;&gt; "", IF(E4951 = 0, "", VLOOKUP(E4951,'Cond Perturbation'!A:B,2,FALSE)),"")</f>
        <v/>
      </c>
      <c r="J4951" s="28"/>
      <c r="K4951" s="29" t="str">
        <f>IF($B4951 &lt;&gt; "", IF(C4951="Oui",IF(H4951=1,IF(E4951=0,Résultat!G$8,IF(J4951="No",Résultat!$G$8,Résultat!$G$7)),IF(H4951=2,IF(E4951=0,Résultat!G$9,IF(J4951="No",Résultat!$G$9,Résultat!$G$7)),Résultat!$G$7)),IF(C4951 = "Totale", IF(H4951=1,IF(E4951=0,Résultat!G$8,IF(J4951="No",Résultat!$G$9,Résultat!$G$7)),IF(H4951=2,IF(E4951=0,Résultat!G$9,IF(J4951="No",Résultat!$G$9,Résultat!$G$7)),Résultat!$G$7)),Résultat!$G$7)), "")</f>
        <v/>
      </c>
    </row>
    <row r="4952" spans="1:11" ht="20.100000000000001" customHeight="1">
      <c r="A4952" s="26"/>
      <c r="B4952" s="27"/>
      <c r="C4952" s="11" t="str">
        <f>IF($B4952 &lt;&gt; "",VLOOKUP(MID(B4952,3,5),'Recyclabilité Prod Matx'!C:F,2,FALSE), "")</f>
        <v/>
      </c>
      <c r="D4952" s="11" t="str">
        <f>IF($B4952 &lt;&gt; "",VLOOKUP(MID(B4952,3,5),'Recyclabilité Prod Matx'!C:F,3,FALSE),"")</f>
        <v/>
      </c>
      <c r="E4952" s="11" t="str">
        <f>IF($B4952 &lt;&gt; "",VLOOKUP(MID(B4952,3,5),'Recyclabilité Prod Matx'!C:F,4,FALSE), "")</f>
        <v/>
      </c>
      <c r="F4952" s="12" t="str">
        <f>IF($B4952 &lt;&gt; "", IF(C4952="Totale","",IF(D4952 = 0, "", VLOOKUP(D4952,'Cond Compo'!A:B,2,FALSE))),"")</f>
        <v/>
      </c>
      <c r="G4952" s="28"/>
      <c r="H4952" s="11" t="str">
        <f xml:space="preserve"> IF(C4952="Totale",2,IF($G4952 &lt;&gt; "", IF(D4952 = "E",MATCH(G4952, 'Cond Compo'!D$16:D$18, 0), MATCH(G4952, 'Cond Compo'!C$16:C$19, 0)), ""))</f>
        <v/>
      </c>
      <c r="I4952" s="12" t="str">
        <f>IF($E4952 &lt;&gt; "", IF(E4952 = 0, "", VLOOKUP(E4952,'Cond Perturbation'!A:B,2,FALSE)),"")</f>
        <v/>
      </c>
      <c r="J4952" s="28"/>
      <c r="K4952" s="29" t="str">
        <f>IF($B4952 &lt;&gt; "", IF(C4952="Oui",IF(H4952=1,IF(E4952=0,Résultat!G$8,IF(J4952="No",Résultat!$G$8,Résultat!$G$7)),IF(H4952=2,IF(E4952=0,Résultat!G$9,IF(J4952="No",Résultat!$G$9,Résultat!$G$7)),Résultat!$G$7)),IF(C4952 = "Totale", IF(H4952=1,IF(E4952=0,Résultat!G$8,IF(J4952="No",Résultat!$G$9,Résultat!$G$7)),IF(H4952=2,IF(E4952=0,Résultat!G$9,IF(J4952="No",Résultat!$G$9,Résultat!$G$7)),Résultat!$G$7)),Résultat!$G$7)), "")</f>
        <v/>
      </c>
    </row>
    <row r="4953" spans="1:11" ht="20.100000000000001" customHeight="1">
      <c r="A4953" s="26"/>
      <c r="B4953" s="27"/>
      <c r="C4953" s="11" t="str">
        <f>IF($B4953 &lt;&gt; "",VLOOKUP(MID(B4953,3,5),'Recyclabilité Prod Matx'!C:F,2,FALSE), "")</f>
        <v/>
      </c>
      <c r="D4953" s="11" t="str">
        <f>IF($B4953 &lt;&gt; "",VLOOKUP(MID(B4953,3,5),'Recyclabilité Prod Matx'!C:F,3,FALSE),"")</f>
        <v/>
      </c>
      <c r="E4953" s="11" t="str">
        <f>IF($B4953 &lt;&gt; "",VLOOKUP(MID(B4953,3,5),'Recyclabilité Prod Matx'!C:F,4,FALSE), "")</f>
        <v/>
      </c>
      <c r="F4953" s="12" t="str">
        <f>IF($B4953 &lt;&gt; "", IF(C4953="Totale","",IF(D4953 = 0, "", VLOOKUP(D4953,'Cond Compo'!A:B,2,FALSE))),"")</f>
        <v/>
      </c>
      <c r="G4953" s="28"/>
      <c r="H4953" s="11" t="str">
        <f xml:space="preserve"> IF(C4953="Totale",2,IF($G4953 &lt;&gt; "", IF(D4953 = "E",MATCH(G4953, 'Cond Compo'!D$16:D$18, 0), MATCH(G4953, 'Cond Compo'!C$16:C$19, 0)), ""))</f>
        <v/>
      </c>
      <c r="I4953" s="12" t="str">
        <f>IF($E4953 &lt;&gt; "", IF(E4953 = 0, "", VLOOKUP(E4953,'Cond Perturbation'!A:B,2,FALSE)),"")</f>
        <v/>
      </c>
      <c r="J4953" s="28"/>
      <c r="K4953" s="29" t="str">
        <f>IF($B4953 &lt;&gt; "", IF(C4953="Oui",IF(H4953=1,IF(E4953=0,Résultat!G$8,IF(J4953="No",Résultat!$G$8,Résultat!$G$7)),IF(H4953=2,IF(E4953=0,Résultat!G$9,IF(J4953="No",Résultat!$G$9,Résultat!$G$7)),Résultat!$G$7)),IF(C4953 = "Totale", IF(H4953=1,IF(E4953=0,Résultat!G$8,IF(J4953="No",Résultat!$G$9,Résultat!$G$7)),IF(H4953=2,IF(E4953=0,Résultat!G$9,IF(J4953="No",Résultat!$G$9,Résultat!$G$7)),Résultat!$G$7)),Résultat!$G$7)), "")</f>
        <v/>
      </c>
    </row>
    <row r="4954" spans="1:11" ht="20.100000000000001" customHeight="1">
      <c r="A4954" s="26"/>
      <c r="B4954" s="27"/>
      <c r="C4954" s="11" t="str">
        <f>IF($B4954 &lt;&gt; "",VLOOKUP(MID(B4954,3,5),'Recyclabilité Prod Matx'!C:F,2,FALSE), "")</f>
        <v/>
      </c>
      <c r="D4954" s="11" t="str">
        <f>IF($B4954 &lt;&gt; "",VLOOKUP(MID(B4954,3,5),'Recyclabilité Prod Matx'!C:F,3,FALSE),"")</f>
        <v/>
      </c>
      <c r="E4954" s="11" t="str">
        <f>IF($B4954 &lt;&gt; "",VLOOKUP(MID(B4954,3,5),'Recyclabilité Prod Matx'!C:F,4,FALSE), "")</f>
        <v/>
      </c>
      <c r="F4954" s="12" t="str">
        <f>IF($B4954 &lt;&gt; "", IF(C4954="Totale","",IF(D4954 = 0, "", VLOOKUP(D4954,'Cond Compo'!A:B,2,FALSE))),"")</f>
        <v/>
      </c>
      <c r="G4954" s="28"/>
      <c r="H4954" s="11" t="str">
        <f xml:space="preserve"> IF(C4954="Totale",2,IF($G4954 &lt;&gt; "", IF(D4954 = "E",MATCH(G4954, 'Cond Compo'!D$16:D$18, 0), MATCH(G4954, 'Cond Compo'!C$16:C$19, 0)), ""))</f>
        <v/>
      </c>
      <c r="I4954" s="12" t="str">
        <f>IF($E4954 &lt;&gt; "", IF(E4954 = 0, "", VLOOKUP(E4954,'Cond Perturbation'!A:B,2,FALSE)),"")</f>
        <v/>
      </c>
      <c r="J4954" s="28"/>
      <c r="K4954" s="29" t="str">
        <f>IF($B4954 &lt;&gt; "", IF(C4954="Oui",IF(H4954=1,IF(E4954=0,Résultat!G$8,IF(J4954="No",Résultat!$G$8,Résultat!$G$7)),IF(H4954=2,IF(E4954=0,Résultat!G$9,IF(J4954="No",Résultat!$G$9,Résultat!$G$7)),Résultat!$G$7)),IF(C4954 = "Totale", IF(H4954=1,IF(E4954=0,Résultat!G$8,IF(J4954="No",Résultat!$G$9,Résultat!$G$7)),IF(H4954=2,IF(E4954=0,Résultat!G$9,IF(J4954="No",Résultat!$G$9,Résultat!$G$7)),Résultat!$G$7)),Résultat!$G$7)), "")</f>
        <v/>
      </c>
    </row>
    <row r="4955" spans="1:11" ht="20.100000000000001" customHeight="1">
      <c r="A4955" s="26"/>
      <c r="B4955" s="27"/>
      <c r="C4955" s="11" t="str">
        <f>IF($B4955 &lt;&gt; "",VLOOKUP(MID(B4955,3,5),'Recyclabilité Prod Matx'!C:F,2,FALSE), "")</f>
        <v/>
      </c>
      <c r="D4955" s="11" t="str">
        <f>IF($B4955 &lt;&gt; "",VLOOKUP(MID(B4955,3,5),'Recyclabilité Prod Matx'!C:F,3,FALSE),"")</f>
        <v/>
      </c>
      <c r="E4955" s="11" t="str">
        <f>IF($B4955 &lt;&gt; "",VLOOKUP(MID(B4955,3,5),'Recyclabilité Prod Matx'!C:F,4,FALSE), "")</f>
        <v/>
      </c>
      <c r="F4955" s="12" t="str">
        <f>IF($B4955 &lt;&gt; "", IF(C4955="Totale","",IF(D4955 = 0, "", VLOOKUP(D4955,'Cond Compo'!A:B,2,FALSE))),"")</f>
        <v/>
      </c>
      <c r="G4955" s="28"/>
      <c r="H4955" s="11" t="str">
        <f xml:space="preserve"> IF(C4955="Totale",2,IF($G4955 &lt;&gt; "", IF(D4955 = "E",MATCH(G4955, 'Cond Compo'!D$16:D$18, 0), MATCH(G4955, 'Cond Compo'!C$16:C$19, 0)), ""))</f>
        <v/>
      </c>
      <c r="I4955" s="12" t="str">
        <f>IF($E4955 &lt;&gt; "", IF(E4955 = 0, "", VLOOKUP(E4955,'Cond Perturbation'!A:B,2,FALSE)),"")</f>
        <v/>
      </c>
      <c r="J4955" s="28"/>
      <c r="K4955" s="29" t="str">
        <f>IF($B4955 &lt;&gt; "", IF(C4955="Oui",IF(H4955=1,IF(E4955=0,Résultat!G$8,IF(J4955="No",Résultat!$G$8,Résultat!$G$7)),IF(H4955=2,IF(E4955=0,Résultat!G$9,IF(J4955="No",Résultat!$G$9,Résultat!$G$7)),Résultat!$G$7)),IF(C4955 = "Totale", IF(H4955=1,IF(E4955=0,Résultat!G$8,IF(J4955="No",Résultat!$G$9,Résultat!$G$7)),IF(H4955=2,IF(E4955=0,Résultat!G$9,IF(J4955="No",Résultat!$G$9,Résultat!$G$7)),Résultat!$G$7)),Résultat!$G$7)), "")</f>
        <v/>
      </c>
    </row>
    <row r="4956" spans="1:11" ht="20.100000000000001" customHeight="1">
      <c r="A4956" s="26"/>
      <c r="B4956" s="27"/>
      <c r="C4956" s="11" t="str">
        <f>IF($B4956 &lt;&gt; "",VLOOKUP(MID(B4956,3,5),'Recyclabilité Prod Matx'!C:F,2,FALSE), "")</f>
        <v/>
      </c>
      <c r="D4956" s="11" t="str">
        <f>IF($B4956 &lt;&gt; "",VLOOKUP(MID(B4956,3,5),'Recyclabilité Prod Matx'!C:F,3,FALSE),"")</f>
        <v/>
      </c>
      <c r="E4956" s="11" t="str">
        <f>IF($B4956 &lt;&gt; "",VLOOKUP(MID(B4956,3,5),'Recyclabilité Prod Matx'!C:F,4,FALSE), "")</f>
        <v/>
      </c>
      <c r="F4956" s="12" t="str">
        <f>IF($B4956 &lt;&gt; "", IF(C4956="Totale","",IF(D4956 = 0, "", VLOOKUP(D4956,'Cond Compo'!A:B,2,FALSE))),"")</f>
        <v/>
      </c>
      <c r="G4956" s="28"/>
      <c r="H4956" s="11" t="str">
        <f xml:space="preserve"> IF(C4956="Totale",2,IF($G4956 &lt;&gt; "", IF(D4956 = "E",MATCH(G4956, 'Cond Compo'!D$16:D$18, 0), MATCH(G4956, 'Cond Compo'!C$16:C$19, 0)), ""))</f>
        <v/>
      </c>
      <c r="I4956" s="12" t="str">
        <f>IF($E4956 &lt;&gt; "", IF(E4956 = 0, "", VLOOKUP(E4956,'Cond Perturbation'!A:B,2,FALSE)),"")</f>
        <v/>
      </c>
      <c r="J4956" s="28"/>
      <c r="K4956" s="29" t="str">
        <f>IF($B4956 &lt;&gt; "", IF(C4956="Oui",IF(H4956=1,IF(E4956=0,Résultat!G$8,IF(J4956="No",Résultat!$G$8,Résultat!$G$7)),IF(H4956=2,IF(E4956=0,Résultat!G$9,IF(J4956="No",Résultat!$G$9,Résultat!$G$7)),Résultat!$G$7)),IF(C4956 = "Totale", IF(H4956=1,IF(E4956=0,Résultat!G$8,IF(J4956="No",Résultat!$G$9,Résultat!$G$7)),IF(H4956=2,IF(E4956=0,Résultat!G$9,IF(J4956="No",Résultat!$G$9,Résultat!$G$7)),Résultat!$G$7)),Résultat!$G$7)), "")</f>
        <v/>
      </c>
    </row>
    <row r="4957" spans="1:11" ht="20.100000000000001" customHeight="1">
      <c r="A4957" s="26"/>
      <c r="B4957" s="27"/>
      <c r="C4957" s="11" t="str">
        <f>IF($B4957 &lt;&gt; "",VLOOKUP(MID(B4957,3,5),'Recyclabilité Prod Matx'!C:F,2,FALSE), "")</f>
        <v/>
      </c>
      <c r="D4957" s="11" t="str">
        <f>IF($B4957 &lt;&gt; "",VLOOKUP(MID(B4957,3,5),'Recyclabilité Prod Matx'!C:F,3,FALSE),"")</f>
        <v/>
      </c>
      <c r="E4957" s="11" t="str">
        <f>IF($B4957 &lt;&gt; "",VLOOKUP(MID(B4957,3,5),'Recyclabilité Prod Matx'!C:F,4,FALSE), "")</f>
        <v/>
      </c>
      <c r="F4957" s="12" t="str">
        <f>IF($B4957 &lt;&gt; "", IF(C4957="Totale","",IF(D4957 = 0, "", VLOOKUP(D4957,'Cond Compo'!A:B,2,FALSE))),"")</f>
        <v/>
      </c>
      <c r="G4957" s="28"/>
      <c r="H4957" s="11" t="str">
        <f xml:space="preserve"> IF(C4957="Totale",2,IF($G4957 &lt;&gt; "", IF(D4957 = "E",MATCH(G4957, 'Cond Compo'!D$16:D$18, 0), MATCH(G4957, 'Cond Compo'!C$16:C$19, 0)), ""))</f>
        <v/>
      </c>
      <c r="I4957" s="12" t="str">
        <f>IF($E4957 &lt;&gt; "", IF(E4957 = 0, "", VLOOKUP(E4957,'Cond Perturbation'!A:B,2,FALSE)),"")</f>
        <v/>
      </c>
      <c r="J4957" s="28"/>
      <c r="K4957" s="29" t="str">
        <f>IF($B4957 &lt;&gt; "", IF(C4957="Oui",IF(H4957=1,IF(E4957=0,Résultat!G$8,IF(J4957="No",Résultat!$G$8,Résultat!$G$7)),IF(H4957=2,IF(E4957=0,Résultat!G$9,IF(J4957="No",Résultat!$G$9,Résultat!$G$7)),Résultat!$G$7)),IF(C4957 = "Totale", IF(H4957=1,IF(E4957=0,Résultat!G$8,IF(J4957="No",Résultat!$G$9,Résultat!$G$7)),IF(H4957=2,IF(E4957=0,Résultat!G$9,IF(J4957="No",Résultat!$G$9,Résultat!$G$7)),Résultat!$G$7)),Résultat!$G$7)), "")</f>
        <v/>
      </c>
    </row>
    <row r="4958" spans="1:11" ht="20.100000000000001" customHeight="1">
      <c r="A4958" s="26"/>
      <c r="B4958" s="27"/>
      <c r="C4958" s="11" t="str">
        <f>IF($B4958 &lt;&gt; "",VLOOKUP(MID(B4958,3,5),'Recyclabilité Prod Matx'!C:F,2,FALSE), "")</f>
        <v/>
      </c>
      <c r="D4958" s="11" t="str">
        <f>IF($B4958 &lt;&gt; "",VLOOKUP(MID(B4958,3,5),'Recyclabilité Prod Matx'!C:F,3,FALSE),"")</f>
        <v/>
      </c>
      <c r="E4958" s="11" t="str">
        <f>IF($B4958 &lt;&gt; "",VLOOKUP(MID(B4958,3,5),'Recyclabilité Prod Matx'!C:F,4,FALSE), "")</f>
        <v/>
      </c>
      <c r="F4958" s="12" t="str">
        <f>IF($B4958 &lt;&gt; "", IF(C4958="Totale","",IF(D4958 = 0, "", VLOOKUP(D4958,'Cond Compo'!A:B,2,FALSE))),"")</f>
        <v/>
      </c>
      <c r="G4958" s="28"/>
      <c r="H4958" s="11" t="str">
        <f xml:space="preserve"> IF(C4958="Totale",2,IF($G4958 &lt;&gt; "", IF(D4958 = "E",MATCH(G4958, 'Cond Compo'!D$16:D$18, 0), MATCH(G4958, 'Cond Compo'!C$16:C$19, 0)), ""))</f>
        <v/>
      </c>
      <c r="I4958" s="12" t="str">
        <f>IF($E4958 &lt;&gt; "", IF(E4958 = 0, "", VLOOKUP(E4958,'Cond Perturbation'!A:B,2,FALSE)),"")</f>
        <v/>
      </c>
      <c r="J4958" s="28"/>
      <c r="K4958" s="29" t="str">
        <f>IF($B4958 &lt;&gt; "", IF(C4958="Oui",IF(H4958=1,IF(E4958=0,Résultat!G$8,IF(J4958="No",Résultat!$G$8,Résultat!$G$7)),IF(H4958=2,IF(E4958=0,Résultat!G$9,IF(J4958="No",Résultat!$G$9,Résultat!$G$7)),Résultat!$G$7)),IF(C4958 = "Totale", IF(H4958=1,IF(E4958=0,Résultat!G$8,IF(J4958="No",Résultat!$G$9,Résultat!$G$7)),IF(H4958=2,IF(E4958=0,Résultat!G$9,IF(J4958="No",Résultat!$G$9,Résultat!$G$7)),Résultat!$G$7)),Résultat!$G$7)), "")</f>
        <v/>
      </c>
    </row>
    <row r="4959" spans="1:11" ht="20.100000000000001" customHeight="1">
      <c r="A4959" s="26"/>
      <c r="B4959" s="27"/>
      <c r="C4959" s="11" t="str">
        <f>IF($B4959 &lt;&gt; "",VLOOKUP(MID(B4959,3,5),'Recyclabilité Prod Matx'!C:F,2,FALSE), "")</f>
        <v/>
      </c>
      <c r="D4959" s="11" t="str">
        <f>IF($B4959 &lt;&gt; "",VLOOKUP(MID(B4959,3,5),'Recyclabilité Prod Matx'!C:F,3,FALSE),"")</f>
        <v/>
      </c>
      <c r="E4959" s="11" t="str">
        <f>IF($B4959 &lt;&gt; "",VLOOKUP(MID(B4959,3,5),'Recyclabilité Prod Matx'!C:F,4,FALSE), "")</f>
        <v/>
      </c>
      <c r="F4959" s="12" t="str">
        <f>IF($B4959 &lt;&gt; "", IF(C4959="Totale","",IF(D4959 = 0, "", VLOOKUP(D4959,'Cond Compo'!A:B,2,FALSE))),"")</f>
        <v/>
      </c>
      <c r="G4959" s="28"/>
      <c r="H4959" s="11" t="str">
        <f xml:space="preserve"> IF(C4959="Totale",2,IF($G4959 &lt;&gt; "", IF(D4959 = "E",MATCH(G4959, 'Cond Compo'!D$16:D$18, 0), MATCH(G4959, 'Cond Compo'!C$16:C$19, 0)), ""))</f>
        <v/>
      </c>
      <c r="I4959" s="12" t="str">
        <f>IF($E4959 &lt;&gt; "", IF(E4959 = 0, "", VLOOKUP(E4959,'Cond Perturbation'!A:B,2,FALSE)),"")</f>
        <v/>
      </c>
      <c r="J4959" s="28"/>
      <c r="K4959" s="29" t="str">
        <f>IF($B4959 &lt;&gt; "", IF(C4959="Oui",IF(H4959=1,IF(E4959=0,Résultat!G$8,IF(J4959="No",Résultat!$G$8,Résultat!$G$7)),IF(H4959=2,IF(E4959=0,Résultat!G$9,IF(J4959="No",Résultat!$G$9,Résultat!$G$7)),Résultat!$G$7)),IF(C4959 = "Totale", IF(H4959=1,IF(E4959=0,Résultat!G$8,IF(J4959="No",Résultat!$G$9,Résultat!$G$7)),IF(H4959=2,IF(E4959=0,Résultat!G$9,IF(J4959="No",Résultat!$G$9,Résultat!$G$7)),Résultat!$G$7)),Résultat!$G$7)), "")</f>
        <v/>
      </c>
    </row>
    <row r="4960" spans="1:11" ht="20.100000000000001" customHeight="1">
      <c r="A4960" s="26"/>
      <c r="B4960" s="27"/>
      <c r="C4960" s="11" t="str">
        <f>IF($B4960 &lt;&gt; "",VLOOKUP(MID(B4960,3,5),'Recyclabilité Prod Matx'!C:F,2,FALSE), "")</f>
        <v/>
      </c>
      <c r="D4960" s="11" t="str">
        <f>IF($B4960 &lt;&gt; "",VLOOKUP(MID(B4960,3,5),'Recyclabilité Prod Matx'!C:F,3,FALSE),"")</f>
        <v/>
      </c>
      <c r="E4960" s="11" t="str">
        <f>IF($B4960 &lt;&gt; "",VLOOKUP(MID(B4960,3,5),'Recyclabilité Prod Matx'!C:F,4,FALSE), "")</f>
        <v/>
      </c>
      <c r="F4960" s="12" t="str">
        <f>IF($B4960 &lt;&gt; "", IF(C4960="Totale","",IF(D4960 = 0, "", VLOOKUP(D4960,'Cond Compo'!A:B,2,FALSE))),"")</f>
        <v/>
      </c>
      <c r="G4960" s="28"/>
      <c r="H4960" s="11" t="str">
        <f xml:space="preserve"> IF(C4960="Totale",2,IF($G4960 &lt;&gt; "", IF(D4960 = "E",MATCH(G4960, 'Cond Compo'!D$16:D$18, 0), MATCH(G4960, 'Cond Compo'!C$16:C$19, 0)), ""))</f>
        <v/>
      </c>
      <c r="I4960" s="12" t="str">
        <f>IF($E4960 &lt;&gt; "", IF(E4960 = 0, "", VLOOKUP(E4960,'Cond Perturbation'!A:B,2,FALSE)),"")</f>
        <v/>
      </c>
      <c r="J4960" s="28"/>
      <c r="K4960" s="29" t="str">
        <f>IF($B4960 &lt;&gt; "", IF(C4960="Oui",IF(H4960=1,IF(E4960=0,Résultat!G$8,IF(J4960="No",Résultat!$G$8,Résultat!$G$7)),IF(H4960=2,IF(E4960=0,Résultat!G$9,IF(J4960="No",Résultat!$G$9,Résultat!$G$7)),Résultat!$G$7)),IF(C4960 = "Totale", IF(H4960=1,IF(E4960=0,Résultat!G$8,IF(J4960="No",Résultat!$G$9,Résultat!$G$7)),IF(H4960=2,IF(E4960=0,Résultat!G$9,IF(J4960="No",Résultat!$G$9,Résultat!$G$7)),Résultat!$G$7)),Résultat!$G$7)), "")</f>
        <v/>
      </c>
    </row>
    <row r="4961" spans="1:11" ht="20.100000000000001" customHeight="1">
      <c r="A4961" s="26"/>
      <c r="B4961" s="27"/>
      <c r="C4961" s="11" t="str">
        <f>IF($B4961 &lt;&gt; "",VLOOKUP(MID(B4961,3,5),'Recyclabilité Prod Matx'!C:F,2,FALSE), "")</f>
        <v/>
      </c>
      <c r="D4961" s="11" t="str">
        <f>IF($B4961 &lt;&gt; "",VLOOKUP(MID(B4961,3,5),'Recyclabilité Prod Matx'!C:F,3,FALSE),"")</f>
        <v/>
      </c>
      <c r="E4961" s="11" t="str">
        <f>IF($B4961 &lt;&gt; "",VLOOKUP(MID(B4961,3,5),'Recyclabilité Prod Matx'!C:F,4,FALSE), "")</f>
        <v/>
      </c>
      <c r="F4961" s="12" t="str">
        <f>IF($B4961 &lt;&gt; "", IF(C4961="Totale","",IF(D4961 = 0, "", VLOOKUP(D4961,'Cond Compo'!A:B,2,FALSE))),"")</f>
        <v/>
      </c>
      <c r="G4961" s="28"/>
      <c r="H4961" s="11" t="str">
        <f xml:space="preserve"> IF(C4961="Totale",2,IF($G4961 &lt;&gt; "", IF(D4961 = "E",MATCH(G4961, 'Cond Compo'!D$16:D$18, 0), MATCH(G4961, 'Cond Compo'!C$16:C$19, 0)), ""))</f>
        <v/>
      </c>
      <c r="I4961" s="12" t="str">
        <f>IF($E4961 &lt;&gt; "", IF(E4961 = 0, "", VLOOKUP(E4961,'Cond Perturbation'!A:B,2,FALSE)),"")</f>
        <v/>
      </c>
      <c r="J4961" s="28"/>
      <c r="K4961" s="29" t="str">
        <f>IF($B4961 &lt;&gt; "", IF(C4961="Oui",IF(H4961=1,IF(E4961=0,Résultat!G$8,IF(J4961="No",Résultat!$G$8,Résultat!$G$7)),IF(H4961=2,IF(E4961=0,Résultat!G$9,IF(J4961="No",Résultat!$G$9,Résultat!$G$7)),Résultat!$G$7)),IF(C4961 = "Totale", IF(H4961=1,IF(E4961=0,Résultat!G$8,IF(J4961="No",Résultat!$G$9,Résultat!$G$7)),IF(H4961=2,IF(E4961=0,Résultat!G$9,IF(J4961="No",Résultat!$G$9,Résultat!$G$7)),Résultat!$G$7)),Résultat!$G$7)), "")</f>
        <v/>
      </c>
    </row>
    <row r="4962" spans="1:11" ht="20.100000000000001" customHeight="1">
      <c r="A4962" s="26"/>
      <c r="B4962" s="27"/>
      <c r="C4962" s="11" t="str">
        <f>IF($B4962 &lt;&gt; "",VLOOKUP(MID(B4962,3,5),'Recyclabilité Prod Matx'!C:F,2,FALSE), "")</f>
        <v/>
      </c>
      <c r="D4962" s="11" t="str">
        <f>IF($B4962 &lt;&gt; "",VLOOKUP(MID(B4962,3,5),'Recyclabilité Prod Matx'!C:F,3,FALSE),"")</f>
        <v/>
      </c>
      <c r="E4962" s="11" t="str">
        <f>IF($B4962 &lt;&gt; "",VLOOKUP(MID(B4962,3,5),'Recyclabilité Prod Matx'!C:F,4,FALSE), "")</f>
        <v/>
      </c>
      <c r="F4962" s="12" t="str">
        <f>IF($B4962 &lt;&gt; "", IF(C4962="Totale","",IF(D4962 = 0, "", VLOOKUP(D4962,'Cond Compo'!A:B,2,FALSE))),"")</f>
        <v/>
      </c>
      <c r="G4962" s="28"/>
      <c r="H4962" s="11" t="str">
        <f xml:space="preserve"> IF(C4962="Totale",2,IF($G4962 &lt;&gt; "", IF(D4962 = "E",MATCH(G4962, 'Cond Compo'!D$16:D$18, 0), MATCH(G4962, 'Cond Compo'!C$16:C$19, 0)), ""))</f>
        <v/>
      </c>
      <c r="I4962" s="12" t="str">
        <f>IF($E4962 &lt;&gt; "", IF(E4962 = 0, "", VLOOKUP(E4962,'Cond Perturbation'!A:B,2,FALSE)),"")</f>
        <v/>
      </c>
      <c r="J4962" s="28"/>
      <c r="K4962" s="29" t="str">
        <f>IF($B4962 &lt;&gt; "", IF(C4962="Oui",IF(H4962=1,IF(E4962=0,Résultat!G$8,IF(J4962="No",Résultat!$G$8,Résultat!$G$7)),IF(H4962=2,IF(E4962=0,Résultat!G$9,IF(J4962="No",Résultat!$G$9,Résultat!$G$7)),Résultat!$G$7)),IF(C4962 = "Totale", IF(H4962=1,IF(E4962=0,Résultat!G$8,IF(J4962="No",Résultat!$G$9,Résultat!$G$7)),IF(H4962=2,IF(E4962=0,Résultat!G$9,IF(J4962="No",Résultat!$G$9,Résultat!$G$7)),Résultat!$G$7)),Résultat!$G$7)), "")</f>
        <v/>
      </c>
    </row>
    <row r="4963" spans="1:11" ht="20.100000000000001" customHeight="1">
      <c r="A4963" s="26"/>
      <c r="B4963" s="27"/>
      <c r="C4963" s="11" t="str">
        <f>IF($B4963 &lt;&gt; "",VLOOKUP(MID(B4963,3,5),'Recyclabilité Prod Matx'!C:F,2,FALSE), "")</f>
        <v/>
      </c>
      <c r="D4963" s="11" t="str">
        <f>IF($B4963 &lt;&gt; "",VLOOKUP(MID(B4963,3,5),'Recyclabilité Prod Matx'!C:F,3,FALSE),"")</f>
        <v/>
      </c>
      <c r="E4963" s="11" t="str">
        <f>IF($B4963 &lt;&gt; "",VLOOKUP(MID(B4963,3,5),'Recyclabilité Prod Matx'!C:F,4,FALSE), "")</f>
        <v/>
      </c>
      <c r="F4963" s="12" t="str">
        <f>IF($B4963 &lt;&gt; "", IF(C4963="Totale","",IF(D4963 = 0, "", VLOOKUP(D4963,'Cond Compo'!A:B,2,FALSE))),"")</f>
        <v/>
      </c>
      <c r="G4963" s="28"/>
      <c r="H4963" s="11" t="str">
        <f xml:space="preserve"> IF(C4963="Totale",2,IF($G4963 &lt;&gt; "", IF(D4963 = "E",MATCH(G4963, 'Cond Compo'!D$16:D$18, 0), MATCH(G4963, 'Cond Compo'!C$16:C$19, 0)), ""))</f>
        <v/>
      </c>
      <c r="I4963" s="12" t="str">
        <f>IF($E4963 &lt;&gt; "", IF(E4963 = 0, "", VLOOKUP(E4963,'Cond Perturbation'!A:B,2,FALSE)),"")</f>
        <v/>
      </c>
      <c r="J4963" s="28"/>
      <c r="K4963" s="29" t="str">
        <f>IF($B4963 &lt;&gt; "", IF(C4963="Oui",IF(H4963=1,IF(E4963=0,Résultat!G$8,IF(J4963="No",Résultat!$G$8,Résultat!$G$7)),IF(H4963=2,IF(E4963=0,Résultat!G$9,IF(J4963="No",Résultat!$G$9,Résultat!$G$7)),Résultat!$G$7)),IF(C4963 = "Totale", IF(H4963=1,IF(E4963=0,Résultat!G$8,IF(J4963="No",Résultat!$G$9,Résultat!$G$7)),IF(H4963=2,IF(E4963=0,Résultat!G$9,IF(J4963="No",Résultat!$G$9,Résultat!$G$7)),Résultat!$G$7)),Résultat!$G$7)), "")</f>
        <v/>
      </c>
    </row>
    <row r="4964" spans="1:11" ht="20.100000000000001" customHeight="1">
      <c r="A4964" s="26"/>
      <c r="B4964" s="27"/>
      <c r="C4964" s="11" t="str">
        <f>IF($B4964 &lt;&gt; "",VLOOKUP(MID(B4964,3,5),'Recyclabilité Prod Matx'!C:F,2,FALSE), "")</f>
        <v/>
      </c>
      <c r="D4964" s="11" t="str">
        <f>IF($B4964 &lt;&gt; "",VLOOKUP(MID(B4964,3,5),'Recyclabilité Prod Matx'!C:F,3,FALSE),"")</f>
        <v/>
      </c>
      <c r="E4964" s="11" t="str">
        <f>IF($B4964 &lt;&gt; "",VLOOKUP(MID(B4964,3,5),'Recyclabilité Prod Matx'!C:F,4,FALSE), "")</f>
        <v/>
      </c>
      <c r="F4964" s="12" t="str">
        <f>IF($B4964 &lt;&gt; "", IF(C4964="Totale","",IF(D4964 = 0, "", VLOOKUP(D4964,'Cond Compo'!A:B,2,FALSE))),"")</f>
        <v/>
      </c>
      <c r="G4964" s="28"/>
      <c r="H4964" s="11" t="str">
        <f xml:space="preserve"> IF(C4964="Totale",2,IF($G4964 &lt;&gt; "", IF(D4964 = "E",MATCH(G4964, 'Cond Compo'!D$16:D$18, 0), MATCH(G4964, 'Cond Compo'!C$16:C$19, 0)), ""))</f>
        <v/>
      </c>
      <c r="I4964" s="12" t="str">
        <f>IF($E4964 &lt;&gt; "", IF(E4964 = 0, "", VLOOKUP(E4964,'Cond Perturbation'!A:B,2,FALSE)),"")</f>
        <v/>
      </c>
      <c r="J4964" s="28"/>
      <c r="K4964" s="29" t="str">
        <f>IF($B4964 &lt;&gt; "", IF(C4964="Oui",IF(H4964=1,IF(E4964=0,Résultat!G$8,IF(J4964="No",Résultat!$G$8,Résultat!$G$7)),IF(H4964=2,IF(E4964=0,Résultat!G$9,IF(J4964="No",Résultat!$G$9,Résultat!$G$7)),Résultat!$G$7)),IF(C4964 = "Totale", IF(H4964=1,IF(E4964=0,Résultat!G$8,IF(J4964="No",Résultat!$G$9,Résultat!$G$7)),IF(H4964=2,IF(E4964=0,Résultat!G$9,IF(J4964="No",Résultat!$G$9,Résultat!$G$7)),Résultat!$G$7)),Résultat!$G$7)), "")</f>
        <v/>
      </c>
    </row>
    <row r="4965" spans="1:11" ht="20.100000000000001" customHeight="1">
      <c r="A4965" s="26"/>
      <c r="B4965" s="27"/>
      <c r="C4965" s="11" t="str">
        <f>IF($B4965 &lt;&gt; "",VLOOKUP(MID(B4965,3,5),'Recyclabilité Prod Matx'!C:F,2,FALSE), "")</f>
        <v/>
      </c>
      <c r="D4965" s="11" t="str">
        <f>IF($B4965 &lt;&gt; "",VLOOKUP(MID(B4965,3,5),'Recyclabilité Prod Matx'!C:F,3,FALSE),"")</f>
        <v/>
      </c>
      <c r="E4965" s="11" t="str">
        <f>IF($B4965 &lt;&gt; "",VLOOKUP(MID(B4965,3,5),'Recyclabilité Prod Matx'!C:F,4,FALSE), "")</f>
        <v/>
      </c>
      <c r="F4965" s="12" t="str">
        <f>IF($B4965 &lt;&gt; "", IF(C4965="Totale","",IF(D4965 = 0, "", VLOOKUP(D4965,'Cond Compo'!A:B,2,FALSE))),"")</f>
        <v/>
      </c>
      <c r="G4965" s="28"/>
      <c r="H4965" s="11" t="str">
        <f xml:space="preserve"> IF(C4965="Totale",2,IF($G4965 &lt;&gt; "", IF(D4965 = "E",MATCH(G4965, 'Cond Compo'!D$16:D$18, 0), MATCH(G4965, 'Cond Compo'!C$16:C$19, 0)), ""))</f>
        <v/>
      </c>
      <c r="I4965" s="12" t="str">
        <f>IF($E4965 &lt;&gt; "", IF(E4965 = 0, "", VLOOKUP(E4965,'Cond Perturbation'!A:B,2,FALSE)),"")</f>
        <v/>
      </c>
      <c r="J4965" s="28"/>
      <c r="K4965" s="29" t="str">
        <f>IF($B4965 &lt;&gt; "", IF(C4965="Oui",IF(H4965=1,IF(E4965=0,Résultat!G$8,IF(J4965="No",Résultat!$G$8,Résultat!$G$7)),IF(H4965=2,IF(E4965=0,Résultat!G$9,IF(J4965="No",Résultat!$G$9,Résultat!$G$7)),Résultat!$G$7)),IF(C4965 = "Totale", IF(H4965=1,IF(E4965=0,Résultat!G$8,IF(J4965="No",Résultat!$G$9,Résultat!$G$7)),IF(H4965=2,IF(E4965=0,Résultat!G$9,IF(J4965="No",Résultat!$G$9,Résultat!$G$7)),Résultat!$G$7)),Résultat!$G$7)), "")</f>
        <v/>
      </c>
    </row>
    <row r="4966" spans="1:11" ht="20.100000000000001" customHeight="1">
      <c r="A4966" s="26"/>
      <c r="B4966" s="27"/>
      <c r="C4966" s="11" t="str">
        <f>IF($B4966 &lt;&gt; "",VLOOKUP(MID(B4966,3,5),'Recyclabilité Prod Matx'!C:F,2,FALSE), "")</f>
        <v/>
      </c>
      <c r="D4966" s="11" t="str">
        <f>IF($B4966 &lt;&gt; "",VLOOKUP(MID(B4966,3,5),'Recyclabilité Prod Matx'!C:F,3,FALSE),"")</f>
        <v/>
      </c>
      <c r="E4966" s="11" t="str">
        <f>IF($B4966 &lt;&gt; "",VLOOKUP(MID(B4966,3,5),'Recyclabilité Prod Matx'!C:F,4,FALSE), "")</f>
        <v/>
      </c>
      <c r="F4966" s="12" t="str">
        <f>IF($B4966 &lt;&gt; "", IF(C4966="Totale","",IF(D4966 = 0, "", VLOOKUP(D4966,'Cond Compo'!A:B,2,FALSE))),"")</f>
        <v/>
      </c>
      <c r="G4966" s="28"/>
      <c r="H4966" s="11" t="str">
        <f xml:space="preserve"> IF(C4966="Totale",2,IF($G4966 &lt;&gt; "", IF(D4966 = "E",MATCH(G4966, 'Cond Compo'!D$16:D$18, 0), MATCH(G4966, 'Cond Compo'!C$16:C$19, 0)), ""))</f>
        <v/>
      </c>
      <c r="I4966" s="12" t="str">
        <f>IF($E4966 &lt;&gt; "", IF(E4966 = 0, "", VLOOKUP(E4966,'Cond Perturbation'!A:B,2,FALSE)),"")</f>
        <v/>
      </c>
      <c r="J4966" s="28"/>
      <c r="K4966" s="29" t="str">
        <f>IF($B4966 &lt;&gt; "", IF(C4966="Oui",IF(H4966=1,IF(E4966=0,Résultat!G$8,IF(J4966="No",Résultat!$G$8,Résultat!$G$7)),IF(H4966=2,IF(E4966=0,Résultat!G$9,IF(J4966="No",Résultat!$G$9,Résultat!$G$7)),Résultat!$G$7)),IF(C4966 = "Totale", IF(H4966=1,IF(E4966=0,Résultat!G$8,IF(J4966="No",Résultat!$G$9,Résultat!$G$7)),IF(H4966=2,IF(E4966=0,Résultat!G$9,IF(J4966="No",Résultat!$G$9,Résultat!$G$7)),Résultat!$G$7)),Résultat!$G$7)), "")</f>
        <v/>
      </c>
    </row>
    <row r="4967" spans="1:11" ht="20.100000000000001" customHeight="1">
      <c r="A4967" s="26"/>
      <c r="B4967" s="27"/>
      <c r="C4967" s="11" t="str">
        <f>IF($B4967 &lt;&gt; "",VLOOKUP(MID(B4967,3,5),'Recyclabilité Prod Matx'!C:F,2,FALSE), "")</f>
        <v/>
      </c>
      <c r="D4967" s="11" t="str">
        <f>IF($B4967 &lt;&gt; "",VLOOKUP(MID(B4967,3,5),'Recyclabilité Prod Matx'!C:F,3,FALSE),"")</f>
        <v/>
      </c>
      <c r="E4967" s="11" t="str">
        <f>IF($B4967 &lt;&gt; "",VLOOKUP(MID(B4967,3,5),'Recyclabilité Prod Matx'!C:F,4,FALSE), "")</f>
        <v/>
      </c>
      <c r="F4967" s="12" t="str">
        <f>IF($B4967 &lt;&gt; "", IF(C4967="Totale","",IF(D4967 = 0, "", VLOOKUP(D4967,'Cond Compo'!A:B,2,FALSE))),"")</f>
        <v/>
      </c>
      <c r="G4967" s="28"/>
      <c r="H4967" s="11" t="str">
        <f xml:space="preserve"> IF(C4967="Totale",2,IF($G4967 &lt;&gt; "", IF(D4967 = "E",MATCH(G4967, 'Cond Compo'!D$16:D$18, 0), MATCH(G4967, 'Cond Compo'!C$16:C$19, 0)), ""))</f>
        <v/>
      </c>
      <c r="I4967" s="12" t="str">
        <f>IF($E4967 &lt;&gt; "", IF(E4967 = 0, "", VLOOKUP(E4967,'Cond Perturbation'!A:B,2,FALSE)),"")</f>
        <v/>
      </c>
      <c r="J4967" s="28"/>
      <c r="K4967" s="29" t="str">
        <f>IF($B4967 &lt;&gt; "", IF(C4967="Oui",IF(H4967=1,IF(E4967=0,Résultat!G$8,IF(J4967="No",Résultat!$G$8,Résultat!$G$7)),IF(H4967=2,IF(E4967=0,Résultat!G$9,IF(J4967="No",Résultat!$G$9,Résultat!$G$7)),Résultat!$G$7)),IF(C4967 = "Totale", IF(H4967=1,IF(E4967=0,Résultat!G$8,IF(J4967="No",Résultat!$G$9,Résultat!$G$7)),IF(H4967=2,IF(E4967=0,Résultat!G$9,IF(J4967="No",Résultat!$G$9,Résultat!$G$7)),Résultat!$G$7)),Résultat!$G$7)), "")</f>
        <v/>
      </c>
    </row>
    <row r="4968" spans="1:11" ht="20.100000000000001" customHeight="1">
      <c r="A4968" s="26"/>
      <c r="B4968" s="27"/>
      <c r="C4968" s="11" t="str">
        <f>IF($B4968 &lt;&gt; "",VLOOKUP(MID(B4968,3,5),'Recyclabilité Prod Matx'!C:F,2,FALSE), "")</f>
        <v/>
      </c>
      <c r="D4968" s="11" t="str">
        <f>IF($B4968 &lt;&gt; "",VLOOKUP(MID(B4968,3,5),'Recyclabilité Prod Matx'!C:F,3,FALSE),"")</f>
        <v/>
      </c>
      <c r="E4968" s="11" t="str">
        <f>IF($B4968 &lt;&gt; "",VLOOKUP(MID(B4968,3,5),'Recyclabilité Prod Matx'!C:F,4,FALSE), "")</f>
        <v/>
      </c>
      <c r="F4968" s="12" t="str">
        <f>IF($B4968 &lt;&gt; "", IF(C4968="Totale","",IF(D4968 = 0, "", VLOOKUP(D4968,'Cond Compo'!A:B,2,FALSE))),"")</f>
        <v/>
      </c>
      <c r="G4968" s="28"/>
      <c r="H4968" s="11" t="str">
        <f xml:space="preserve"> IF(C4968="Totale",2,IF($G4968 &lt;&gt; "", IF(D4968 = "E",MATCH(G4968, 'Cond Compo'!D$16:D$18, 0), MATCH(G4968, 'Cond Compo'!C$16:C$19, 0)), ""))</f>
        <v/>
      </c>
      <c r="I4968" s="12" t="str">
        <f>IF($E4968 &lt;&gt; "", IF(E4968 = 0, "", VLOOKUP(E4968,'Cond Perturbation'!A:B,2,FALSE)),"")</f>
        <v/>
      </c>
      <c r="J4968" s="28"/>
      <c r="K4968" s="29" t="str">
        <f>IF($B4968 &lt;&gt; "", IF(C4968="Oui",IF(H4968=1,IF(E4968=0,Résultat!G$8,IF(J4968="No",Résultat!$G$8,Résultat!$G$7)),IF(H4968=2,IF(E4968=0,Résultat!G$9,IF(J4968="No",Résultat!$G$9,Résultat!$G$7)),Résultat!$G$7)),IF(C4968 = "Totale", IF(H4968=1,IF(E4968=0,Résultat!G$8,IF(J4968="No",Résultat!$G$9,Résultat!$G$7)),IF(H4968=2,IF(E4968=0,Résultat!G$9,IF(J4968="No",Résultat!$G$9,Résultat!$G$7)),Résultat!$G$7)),Résultat!$G$7)), "")</f>
        <v/>
      </c>
    </row>
    <row r="4969" spans="1:11" ht="20.100000000000001" customHeight="1">
      <c r="A4969" s="26"/>
      <c r="B4969" s="27"/>
      <c r="C4969" s="11" t="str">
        <f>IF($B4969 &lt;&gt; "",VLOOKUP(MID(B4969,3,5),'Recyclabilité Prod Matx'!C:F,2,FALSE), "")</f>
        <v/>
      </c>
      <c r="D4969" s="11" t="str">
        <f>IF($B4969 &lt;&gt; "",VLOOKUP(MID(B4969,3,5),'Recyclabilité Prod Matx'!C:F,3,FALSE),"")</f>
        <v/>
      </c>
      <c r="E4969" s="11" t="str">
        <f>IF($B4969 &lt;&gt; "",VLOOKUP(MID(B4969,3,5),'Recyclabilité Prod Matx'!C:F,4,FALSE), "")</f>
        <v/>
      </c>
      <c r="F4969" s="12" t="str">
        <f>IF($B4969 &lt;&gt; "", IF(C4969="Totale","",IF(D4969 = 0, "", VLOOKUP(D4969,'Cond Compo'!A:B,2,FALSE))),"")</f>
        <v/>
      </c>
      <c r="G4969" s="28"/>
      <c r="H4969" s="11" t="str">
        <f xml:space="preserve"> IF(C4969="Totale",2,IF($G4969 &lt;&gt; "", IF(D4969 = "E",MATCH(G4969, 'Cond Compo'!D$16:D$18, 0), MATCH(G4969, 'Cond Compo'!C$16:C$19, 0)), ""))</f>
        <v/>
      </c>
      <c r="I4969" s="12" t="str">
        <f>IF($E4969 &lt;&gt; "", IF(E4969 = 0, "", VLOOKUP(E4969,'Cond Perturbation'!A:B,2,FALSE)),"")</f>
        <v/>
      </c>
      <c r="J4969" s="28"/>
      <c r="K4969" s="29" t="str">
        <f>IF($B4969 &lt;&gt; "", IF(C4969="Oui",IF(H4969=1,IF(E4969=0,Résultat!G$8,IF(J4969="No",Résultat!$G$8,Résultat!$G$7)),IF(H4969=2,IF(E4969=0,Résultat!G$9,IF(J4969="No",Résultat!$G$9,Résultat!$G$7)),Résultat!$G$7)),IF(C4969 = "Totale", IF(H4969=1,IF(E4969=0,Résultat!G$8,IF(J4969="No",Résultat!$G$9,Résultat!$G$7)),IF(H4969=2,IF(E4969=0,Résultat!G$9,IF(J4969="No",Résultat!$G$9,Résultat!$G$7)),Résultat!$G$7)),Résultat!$G$7)), "")</f>
        <v/>
      </c>
    </row>
    <row r="4970" spans="1:11" ht="20.100000000000001" customHeight="1">
      <c r="A4970" s="26"/>
      <c r="B4970" s="27"/>
      <c r="C4970" s="11" t="str">
        <f>IF($B4970 &lt;&gt; "",VLOOKUP(MID(B4970,3,5),'Recyclabilité Prod Matx'!C:F,2,FALSE), "")</f>
        <v/>
      </c>
      <c r="D4970" s="11" t="str">
        <f>IF($B4970 &lt;&gt; "",VLOOKUP(MID(B4970,3,5),'Recyclabilité Prod Matx'!C:F,3,FALSE),"")</f>
        <v/>
      </c>
      <c r="E4970" s="11" t="str">
        <f>IF($B4970 &lt;&gt; "",VLOOKUP(MID(B4970,3,5),'Recyclabilité Prod Matx'!C:F,4,FALSE), "")</f>
        <v/>
      </c>
      <c r="F4970" s="12" t="str">
        <f>IF($B4970 &lt;&gt; "", IF(C4970="Totale","",IF(D4970 = 0, "", VLOOKUP(D4970,'Cond Compo'!A:B,2,FALSE))),"")</f>
        <v/>
      </c>
      <c r="G4970" s="28"/>
      <c r="H4970" s="11" t="str">
        <f xml:space="preserve"> IF(C4970="Totale",2,IF($G4970 &lt;&gt; "", IF(D4970 = "E",MATCH(G4970, 'Cond Compo'!D$16:D$18, 0), MATCH(G4970, 'Cond Compo'!C$16:C$19, 0)), ""))</f>
        <v/>
      </c>
      <c r="I4970" s="12" t="str">
        <f>IF($E4970 &lt;&gt; "", IF(E4970 = 0, "", VLOOKUP(E4970,'Cond Perturbation'!A:B,2,FALSE)),"")</f>
        <v/>
      </c>
      <c r="J4970" s="28"/>
      <c r="K4970" s="29" t="str">
        <f>IF($B4970 &lt;&gt; "", IF(C4970="Oui",IF(H4970=1,IF(E4970=0,Résultat!G$8,IF(J4970="No",Résultat!$G$8,Résultat!$G$7)),IF(H4970=2,IF(E4970=0,Résultat!G$9,IF(J4970="No",Résultat!$G$9,Résultat!$G$7)),Résultat!$G$7)),IF(C4970 = "Totale", IF(H4970=1,IF(E4970=0,Résultat!G$8,IF(J4970="No",Résultat!$G$9,Résultat!$G$7)),IF(H4970=2,IF(E4970=0,Résultat!G$9,IF(J4970="No",Résultat!$G$9,Résultat!$G$7)),Résultat!$G$7)),Résultat!$G$7)), "")</f>
        <v/>
      </c>
    </row>
    <row r="4971" spans="1:11" ht="20.100000000000001" customHeight="1">
      <c r="A4971" s="26"/>
      <c r="B4971" s="27"/>
      <c r="C4971" s="11" t="str">
        <f>IF($B4971 &lt;&gt; "",VLOOKUP(MID(B4971,3,5),'Recyclabilité Prod Matx'!C:F,2,FALSE), "")</f>
        <v/>
      </c>
      <c r="D4971" s="11" t="str">
        <f>IF($B4971 &lt;&gt; "",VLOOKUP(MID(B4971,3,5),'Recyclabilité Prod Matx'!C:F,3,FALSE),"")</f>
        <v/>
      </c>
      <c r="E4971" s="11" t="str">
        <f>IF($B4971 &lt;&gt; "",VLOOKUP(MID(B4971,3,5),'Recyclabilité Prod Matx'!C:F,4,FALSE), "")</f>
        <v/>
      </c>
      <c r="F4971" s="12" t="str">
        <f>IF($B4971 &lt;&gt; "", IF(C4971="Totale","",IF(D4971 = 0, "", VLOOKUP(D4971,'Cond Compo'!A:B,2,FALSE))),"")</f>
        <v/>
      </c>
      <c r="G4971" s="28"/>
      <c r="H4971" s="11" t="str">
        <f xml:space="preserve"> IF(C4971="Totale",2,IF($G4971 &lt;&gt; "", IF(D4971 = "E",MATCH(G4971, 'Cond Compo'!D$16:D$18, 0), MATCH(G4971, 'Cond Compo'!C$16:C$19, 0)), ""))</f>
        <v/>
      </c>
      <c r="I4971" s="12" t="str">
        <f>IF($E4971 &lt;&gt; "", IF(E4971 = 0, "", VLOOKUP(E4971,'Cond Perturbation'!A:B,2,FALSE)),"")</f>
        <v/>
      </c>
      <c r="J4971" s="28"/>
      <c r="K4971" s="29" t="str">
        <f>IF($B4971 &lt;&gt; "", IF(C4971="Oui",IF(H4971=1,IF(E4971=0,Résultat!G$8,IF(J4971="No",Résultat!$G$8,Résultat!$G$7)),IF(H4971=2,IF(E4971=0,Résultat!G$9,IF(J4971="No",Résultat!$G$9,Résultat!$G$7)),Résultat!$G$7)),IF(C4971 = "Totale", IF(H4971=1,IF(E4971=0,Résultat!G$8,IF(J4971="No",Résultat!$G$9,Résultat!$G$7)),IF(H4971=2,IF(E4971=0,Résultat!G$9,IF(J4971="No",Résultat!$G$9,Résultat!$G$7)),Résultat!$G$7)),Résultat!$G$7)), "")</f>
        <v/>
      </c>
    </row>
    <row r="4972" spans="1:11" ht="20.100000000000001" customHeight="1">
      <c r="A4972" s="26"/>
      <c r="B4972" s="27"/>
      <c r="C4972" s="11" t="str">
        <f>IF($B4972 &lt;&gt; "",VLOOKUP(MID(B4972,3,5),'Recyclabilité Prod Matx'!C:F,2,FALSE), "")</f>
        <v/>
      </c>
      <c r="D4972" s="11" t="str">
        <f>IF($B4972 &lt;&gt; "",VLOOKUP(MID(B4972,3,5),'Recyclabilité Prod Matx'!C:F,3,FALSE),"")</f>
        <v/>
      </c>
      <c r="E4972" s="11" t="str">
        <f>IF($B4972 &lt;&gt; "",VLOOKUP(MID(B4972,3,5),'Recyclabilité Prod Matx'!C:F,4,FALSE), "")</f>
        <v/>
      </c>
      <c r="F4972" s="12" t="str">
        <f>IF($B4972 &lt;&gt; "", IF(C4972="Totale","",IF(D4972 = 0, "", VLOOKUP(D4972,'Cond Compo'!A:B,2,FALSE))),"")</f>
        <v/>
      </c>
      <c r="G4972" s="28"/>
      <c r="H4972" s="11" t="str">
        <f xml:space="preserve"> IF(C4972="Totale",2,IF($G4972 &lt;&gt; "", IF(D4972 = "E",MATCH(G4972, 'Cond Compo'!D$16:D$18, 0), MATCH(G4972, 'Cond Compo'!C$16:C$19, 0)), ""))</f>
        <v/>
      </c>
      <c r="I4972" s="12" t="str">
        <f>IF($E4972 &lt;&gt; "", IF(E4972 = 0, "", VLOOKUP(E4972,'Cond Perturbation'!A:B,2,FALSE)),"")</f>
        <v/>
      </c>
      <c r="J4972" s="28"/>
      <c r="K4972" s="29" t="str">
        <f>IF($B4972 &lt;&gt; "", IF(C4972="Oui",IF(H4972=1,IF(E4972=0,Résultat!G$8,IF(J4972="No",Résultat!$G$8,Résultat!$G$7)),IF(H4972=2,IF(E4972=0,Résultat!G$9,IF(J4972="No",Résultat!$G$9,Résultat!$G$7)),Résultat!$G$7)),IF(C4972 = "Totale", IF(H4972=1,IF(E4972=0,Résultat!G$8,IF(J4972="No",Résultat!$G$9,Résultat!$G$7)),IF(H4972=2,IF(E4972=0,Résultat!G$9,IF(J4972="No",Résultat!$G$9,Résultat!$G$7)),Résultat!$G$7)),Résultat!$G$7)), "")</f>
        <v/>
      </c>
    </row>
    <row r="4973" spans="1:11" ht="20.100000000000001" customHeight="1">
      <c r="A4973" s="26"/>
      <c r="B4973" s="27"/>
      <c r="C4973" s="11" t="str">
        <f>IF($B4973 &lt;&gt; "",VLOOKUP(MID(B4973,3,5),'Recyclabilité Prod Matx'!C:F,2,FALSE), "")</f>
        <v/>
      </c>
      <c r="D4973" s="11" t="str">
        <f>IF($B4973 &lt;&gt; "",VLOOKUP(MID(B4973,3,5),'Recyclabilité Prod Matx'!C:F,3,FALSE),"")</f>
        <v/>
      </c>
      <c r="E4973" s="11" t="str">
        <f>IF($B4973 &lt;&gt; "",VLOOKUP(MID(B4973,3,5),'Recyclabilité Prod Matx'!C:F,4,FALSE), "")</f>
        <v/>
      </c>
      <c r="F4973" s="12" t="str">
        <f>IF($B4973 &lt;&gt; "", IF(C4973="Totale","",IF(D4973 = 0, "", VLOOKUP(D4973,'Cond Compo'!A:B,2,FALSE))),"")</f>
        <v/>
      </c>
      <c r="G4973" s="28"/>
      <c r="H4973" s="11" t="str">
        <f xml:space="preserve"> IF(C4973="Totale",2,IF($G4973 &lt;&gt; "", IF(D4973 = "E",MATCH(G4973, 'Cond Compo'!D$16:D$18, 0), MATCH(G4973, 'Cond Compo'!C$16:C$19, 0)), ""))</f>
        <v/>
      </c>
      <c r="I4973" s="12" t="str">
        <f>IF($E4973 &lt;&gt; "", IF(E4973 = 0, "", VLOOKUP(E4973,'Cond Perturbation'!A:B,2,FALSE)),"")</f>
        <v/>
      </c>
      <c r="J4973" s="28"/>
      <c r="K4973" s="29" t="str">
        <f>IF($B4973 &lt;&gt; "", IF(C4973="Oui",IF(H4973=1,IF(E4973=0,Résultat!G$8,IF(J4973="No",Résultat!$G$8,Résultat!$G$7)),IF(H4973=2,IF(E4973=0,Résultat!G$9,IF(J4973="No",Résultat!$G$9,Résultat!$G$7)),Résultat!$G$7)),IF(C4973 = "Totale", IF(H4973=1,IF(E4973=0,Résultat!G$8,IF(J4973="No",Résultat!$G$9,Résultat!$G$7)),IF(H4973=2,IF(E4973=0,Résultat!G$9,IF(J4973="No",Résultat!$G$9,Résultat!$G$7)),Résultat!$G$7)),Résultat!$G$7)), "")</f>
        <v/>
      </c>
    </row>
    <row r="4974" spans="1:11" ht="20.100000000000001" customHeight="1">
      <c r="A4974" s="26"/>
      <c r="B4974" s="27"/>
      <c r="C4974" s="11" t="str">
        <f>IF($B4974 &lt;&gt; "",VLOOKUP(MID(B4974,3,5),'Recyclabilité Prod Matx'!C:F,2,FALSE), "")</f>
        <v/>
      </c>
      <c r="D4974" s="11" t="str">
        <f>IF($B4974 &lt;&gt; "",VLOOKUP(MID(B4974,3,5),'Recyclabilité Prod Matx'!C:F,3,FALSE),"")</f>
        <v/>
      </c>
      <c r="E4974" s="11" t="str">
        <f>IF($B4974 &lt;&gt; "",VLOOKUP(MID(B4974,3,5),'Recyclabilité Prod Matx'!C:F,4,FALSE), "")</f>
        <v/>
      </c>
      <c r="F4974" s="12" t="str">
        <f>IF($B4974 &lt;&gt; "", IF(C4974="Totale","",IF(D4974 = 0, "", VLOOKUP(D4974,'Cond Compo'!A:B,2,FALSE))),"")</f>
        <v/>
      </c>
      <c r="G4974" s="28"/>
      <c r="H4974" s="11" t="str">
        <f xml:space="preserve"> IF(C4974="Totale",2,IF($G4974 &lt;&gt; "", IF(D4974 = "E",MATCH(G4974, 'Cond Compo'!D$16:D$18, 0), MATCH(G4974, 'Cond Compo'!C$16:C$19, 0)), ""))</f>
        <v/>
      </c>
      <c r="I4974" s="12" t="str">
        <f>IF($E4974 &lt;&gt; "", IF(E4974 = 0, "", VLOOKUP(E4974,'Cond Perturbation'!A:B,2,FALSE)),"")</f>
        <v/>
      </c>
      <c r="J4974" s="28"/>
      <c r="K4974" s="29" t="str">
        <f>IF($B4974 &lt;&gt; "", IF(C4974="Oui",IF(H4974=1,IF(E4974=0,Résultat!G$8,IF(J4974="No",Résultat!$G$8,Résultat!$G$7)),IF(H4974=2,IF(E4974=0,Résultat!G$9,IF(J4974="No",Résultat!$G$9,Résultat!$G$7)),Résultat!$G$7)),IF(C4974 = "Totale", IF(H4974=1,IF(E4974=0,Résultat!G$8,IF(J4974="No",Résultat!$G$9,Résultat!$G$7)),IF(H4974=2,IF(E4974=0,Résultat!G$9,IF(J4974="No",Résultat!$G$9,Résultat!$G$7)),Résultat!$G$7)),Résultat!$G$7)), "")</f>
        <v/>
      </c>
    </row>
    <row r="4975" spans="1:11" ht="20.100000000000001" customHeight="1">
      <c r="A4975" s="26"/>
      <c r="B4975" s="27"/>
      <c r="C4975" s="11" t="str">
        <f>IF($B4975 &lt;&gt; "",VLOOKUP(MID(B4975,3,5),'Recyclabilité Prod Matx'!C:F,2,FALSE), "")</f>
        <v/>
      </c>
      <c r="D4975" s="11" t="str">
        <f>IF($B4975 &lt;&gt; "",VLOOKUP(MID(B4975,3,5),'Recyclabilité Prod Matx'!C:F,3,FALSE),"")</f>
        <v/>
      </c>
      <c r="E4975" s="11" t="str">
        <f>IF($B4975 &lt;&gt; "",VLOOKUP(MID(B4975,3,5),'Recyclabilité Prod Matx'!C:F,4,FALSE), "")</f>
        <v/>
      </c>
      <c r="F4975" s="12" t="str">
        <f>IF($B4975 &lt;&gt; "", IF(C4975="Totale","",IF(D4975 = 0, "", VLOOKUP(D4975,'Cond Compo'!A:B,2,FALSE))),"")</f>
        <v/>
      </c>
      <c r="G4975" s="28"/>
      <c r="H4975" s="11" t="str">
        <f xml:space="preserve"> IF(C4975="Totale",2,IF($G4975 &lt;&gt; "", IF(D4975 = "E",MATCH(G4975, 'Cond Compo'!D$16:D$18, 0), MATCH(G4975, 'Cond Compo'!C$16:C$19, 0)), ""))</f>
        <v/>
      </c>
      <c r="I4975" s="12" t="str">
        <f>IF($E4975 &lt;&gt; "", IF(E4975 = 0, "", VLOOKUP(E4975,'Cond Perturbation'!A:B,2,FALSE)),"")</f>
        <v/>
      </c>
      <c r="J4975" s="28"/>
      <c r="K4975" s="29" t="str">
        <f>IF($B4975 &lt;&gt; "", IF(C4975="Oui",IF(H4975=1,IF(E4975=0,Résultat!G$8,IF(J4975="No",Résultat!$G$8,Résultat!$G$7)),IF(H4975=2,IF(E4975=0,Résultat!G$9,IF(J4975="No",Résultat!$G$9,Résultat!$G$7)),Résultat!$G$7)),IF(C4975 = "Totale", IF(H4975=1,IF(E4975=0,Résultat!G$8,IF(J4975="No",Résultat!$G$9,Résultat!$G$7)),IF(H4975=2,IF(E4975=0,Résultat!G$9,IF(J4975="No",Résultat!$G$9,Résultat!$G$7)),Résultat!$G$7)),Résultat!$G$7)), "")</f>
        <v/>
      </c>
    </row>
    <row r="4976" spans="1:11" ht="20.100000000000001" customHeight="1">
      <c r="A4976" s="26"/>
      <c r="B4976" s="27"/>
      <c r="C4976" s="11" t="str">
        <f>IF($B4976 &lt;&gt; "",VLOOKUP(MID(B4976,3,5),'Recyclabilité Prod Matx'!C:F,2,FALSE), "")</f>
        <v/>
      </c>
      <c r="D4976" s="11" t="str">
        <f>IF($B4976 &lt;&gt; "",VLOOKUP(MID(B4976,3,5),'Recyclabilité Prod Matx'!C:F,3,FALSE),"")</f>
        <v/>
      </c>
      <c r="E4976" s="11" t="str">
        <f>IF($B4976 &lt;&gt; "",VLOOKUP(MID(B4976,3,5),'Recyclabilité Prod Matx'!C:F,4,FALSE), "")</f>
        <v/>
      </c>
      <c r="F4976" s="12" t="str">
        <f>IF($B4976 &lt;&gt; "", IF(C4976="Totale","",IF(D4976 = 0, "", VLOOKUP(D4976,'Cond Compo'!A:B,2,FALSE))),"")</f>
        <v/>
      </c>
      <c r="G4976" s="28"/>
      <c r="H4976" s="11" t="str">
        <f xml:space="preserve"> IF(C4976="Totale",2,IF($G4976 &lt;&gt; "", IF(D4976 = "E",MATCH(G4976, 'Cond Compo'!D$16:D$18, 0), MATCH(G4976, 'Cond Compo'!C$16:C$19, 0)), ""))</f>
        <v/>
      </c>
      <c r="I4976" s="12" t="str">
        <f>IF($E4976 &lt;&gt; "", IF(E4976 = 0, "", VLOOKUP(E4976,'Cond Perturbation'!A:B,2,FALSE)),"")</f>
        <v/>
      </c>
      <c r="J4976" s="28"/>
      <c r="K4976" s="29" t="str">
        <f>IF($B4976 &lt;&gt; "", IF(C4976="Oui",IF(H4976=1,IF(E4976=0,Résultat!G$8,IF(J4976="No",Résultat!$G$8,Résultat!$G$7)),IF(H4976=2,IF(E4976=0,Résultat!G$9,IF(J4976="No",Résultat!$G$9,Résultat!$G$7)),Résultat!$G$7)),IF(C4976 = "Totale", IF(H4976=1,IF(E4976=0,Résultat!G$8,IF(J4976="No",Résultat!$G$9,Résultat!$G$7)),IF(H4976=2,IF(E4976=0,Résultat!G$9,IF(J4976="No",Résultat!$G$9,Résultat!$G$7)),Résultat!$G$7)),Résultat!$G$7)), "")</f>
        <v/>
      </c>
    </row>
    <row r="4977" spans="1:11" ht="20.100000000000001" customHeight="1">
      <c r="A4977" s="26"/>
      <c r="B4977" s="27"/>
      <c r="C4977" s="11" t="str">
        <f>IF($B4977 &lt;&gt; "",VLOOKUP(MID(B4977,3,5),'Recyclabilité Prod Matx'!C:F,2,FALSE), "")</f>
        <v/>
      </c>
      <c r="D4977" s="11" t="str">
        <f>IF($B4977 &lt;&gt; "",VLOOKUP(MID(B4977,3,5),'Recyclabilité Prod Matx'!C:F,3,FALSE),"")</f>
        <v/>
      </c>
      <c r="E4977" s="11" t="str">
        <f>IF($B4977 &lt;&gt; "",VLOOKUP(MID(B4977,3,5),'Recyclabilité Prod Matx'!C:F,4,FALSE), "")</f>
        <v/>
      </c>
      <c r="F4977" s="12" t="str">
        <f>IF($B4977 &lt;&gt; "", IF(C4977="Totale","",IF(D4977 = 0, "", VLOOKUP(D4977,'Cond Compo'!A:B,2,FALSE))),"")</f>
        <v/>
      </c>
      <c r="G4977" s="28"/>
      <c r="H4977" s="11" t="str">
        <f xml:space="preserve"> IF(C4977="Totale",2,IF($G4977 &lt;&gt; "", IF(D4977 = "E",MATCH(G4977, 'Cond Compo'!D$16:D$18, 0), MATCH(G4977, 'Cond Compo'!C$16:C$19, 0)), ""))</f>
        <v/>
      </c>
      <c r="I4977" s="12" t="str">
        <f>IF($E4977 &lt;&gt; "", IF(E4977 = 0, "", VLOOKUP(E4977,'Cond Perturbation'!A:B,2,FALSE)),"")</f>
        <v/>
      </c>
      <c r="J4977" s="28"/>
      <c r="K4977" s="29" t="str">
        <f>IF($B4977 &lt;&gt; "", IF(C4977="Oui",IF(H4977=1,IF(E4977=0,Résultat!G$8,IF(J4977="No",Résultat!$G$8,Résultat!$G$7)),IF(H4977=2,IF(E4977=0,Résultat!G$9,IF(J4977="No",Résultat!$G$9,Résultat!$G$7)),Résultat!$G$7)),IF(C4977 = "Totale", IF(H4977=1,IF(E4977=0,Résultat!G$8,IF(J4977="No",Résultat!$G$9,Résultat!$G$7)),IF(H4977=2,IF(E4977=0,Résultat!G$9,IF(J4977="No",Résultat!$G$9,Résultat!$G$7)),Résultat!$G$7)),Résultat!$G$7)), "")</f>
        <v/>
      </c>
    </row>
    <row r="4978" spans="1:11" ht="20.100000000000001" customHeight="1">
      <c r="A4978" s="26"/>
      <c r="B4978" s="27"/>
      <c r="C4978" s="11" t="str">
        <f>IF($B4978 &lt;&gt; "",VLOOKUP(MID(B4978,3,5),'Recyclabilité Prod Matx'!C:F,2,FALSE), "")</f>
        <v/>
      </c>
      <c r="D4978" s="11" t="str">
        <f>IF($B4978 &lt;&gt; "",VLOOKUP(MID(B4978,3,5),'Recyclabilité Prod Matx'!C:F,3,FALSE),"")</f>
        <v/>
      </c>
      <c r="E4978" s="11" t="str">
        <f>IF($B4978 &lt;&gt; "",VLOOKUP(MID(B4978,3,5),'Recyclabilité Prod Matx'!C:F,4,FALSE), "")</f>
        <v/>
      </c>
      <c r="F4978" s="12" t="str">
        <f>IF($B4978 &lt;&gt; "", IF(C4978="Totale","",IF(D4978 = 0, "", VLOOKUP(D4978,'Cond Compo'!A:B,2,FALSE))),"")</f>
        <v/>
      </c>
      <c r="G4978" s="28"/>
      <c r="H4978" s="11" t="str">
        <f xml:space="preserve"> IF(C4978="Totale",2,IF($G4978 &lt;&gt; "", IF(D4978 = "E",MATCH(G4978, 'Cond Compo'!D$16:D$18, 0), MATCH(G4978, 'Cond Compo'!C$16:C$19, 0)), ""))</f>
        <v/>
      </c>
      <c r="I4978" s="12" t="str">
        <f>IF($E4978 &lt;&gt; "", IF(E4978 = 0, "", VLOOKUP(E4978,'Cond Perturbation'!A:B,2,FALSE)),"")</f>
        <v/>
      </c>
      <c r="J4978" s="28"/>
      <c r="K4978" s="29" t="str">
        <f>IF($B4978 &lt;&gt; "", IF(C4978="Oui",IF(H4978=1,IF(E4978=0,Résultat!G$8,IF(J4978="No",Résultat!$G$8,Résultat!$G$7)),IF(H4978=2,IF(E4978=0,Résultat!G$9,IF(J4978="No",Résultat!$G$9,Résultat!$G$7)),Résultat!$G$7)),IF(C4978 = "Totale", IF(H4978=1,IF(E4978=0,Résultat!G$8,IF(J4978="No",Résultat!$G$9,Résultat!$G$7)),IF(H4978=2,IF(E4978=0,Résultat!G$9,IF(J4978="No",Résultat!$G$9,Résultat!$G$7)),Résultat!$G$7)),Résultat!$G$7)), "")</f>
        <v/>
      </c>
    </row>
    <row r="4979" spans="1:11" ht="20.100000000000001" customHeight="1">
      <c r="A4979" s="26"/>
      <c r="B4979" s="27"/>
      <c r="C4979" s="11" t="str">
        <f>IF($B4979 &lt;&gt; "",VLOOKUP(MID(B4979,3,5),'Recyclabilité Prod Matx'!C:F,2,FALSE), "")</f>
        <v/>
      </c>
      <c r="D4979" s="11" t="str">
        <f>IF($B4979 &lt;&gt; "",VLOOKUP(MID(B4979,3,5),'Recyclabilité Prod Matx'!C:F,3,FALSE),"")</f>
        <v/>
      </c>
      <c r="E4979" s="11" t="str">
        <f>IF($B4979 &lt;&gt; "",VLOOKUP(MID(B4979,3,5),'Recyclabilité Prod Matx'!C:F,4,FALSE), "")</f>
        <v/>
      </c>
      <c r="F4979" s="12" t="str">
        <f>IF($B4979 &lt;&gt; "", IF(C4979="Totale","",IF(D4979 = 0, "", VLOOKUP(D4979,'Cond Compo'!A:B,2,FALSE))),"")</f>
        <v/>
      </c>
      <c r="G4979" s="28"/>
      <c r="H4979" s="11" t="str">
        <f xml:space="preserve"> IF(C4979="Totale",2,IF($G4979 &lt;&gt; "", IF(D4979 = "E",MATCH(G4979, 'Cond Compo'!D$16:D$18, 0), MATCH(G4979, 'Cond Compo'!C$16:C$19, 0)), ""))</f>
        <v/>
      </c>
      <c r="I4979" s="12" t="str">
        <f>IF($E4979 &lt;&gt; "", IF(E4979 = 0, "", VLOOKUP(E4979,'Cond Perturbation'!A:B,2,FALSE)),"")</f>
        <v/>
      </c>
      <c r="J4979" s="28"/>
      <c r="K4979" s="29" t="str">
        <f>IF($B4979 &lt;&gt; "", IF(C4979="Oui",IF(H4979=1,IF(E4979=0,Résultat!G$8,IF(J4979="No",Résultat!$G$8,Résultat!$G$7)),IF(H4979=2,IF(E4979=0,Résultat!G$9,IF(J4979="No",Résultat!$G$9,Résultat!$G$7)),Résultat!$G$7)),IF(C4979 = "Totale", IF(H4979=1,IF(E4979=0,Résultat!G$8,IF(J4979="No",Résultat!$G$9,Résultat!$G$7)),IF(H4979=2,IF(E4979=0,Résultat!G$9,IF(J4979="No",Résultat!$G$9,Résultat!$G$7)),Résultat!$G$7)),Résultat!$G$7)), "")</f>
        <v/>
      </c>
    </row>
    <row r="4980" spans="1:11" ht="20.100000000000001" customHeight="1">
      <c r="A4980" s="26"/>
      <c r="B4980" s="27"/>
      <c r="C4980" s="11" t="str">
        <f>IF($B4980 &lt;&gt; "",VLOOKUP(MID(B4980,3,5),'Recyclabilité Prod Matx'!C:F,2,FALSE), "")</f>
        <v/>
      </c>
      <c r="D4980" s="11" t="str">
        <f>IF($B4980 &lt;&gt; "",VLOOKUP(MID(B4980,3,5),'Recyclabilité Prod Matx'!C:F,3,FALSE),"")</f>
        <v/>
      </c>
      <c r="E4980" s="11" t="str">
        <f>IF($B4980 &lt;&gt; "",VLOOKUP(MID(B4980,3,5),'Recyclabilité Prod Matx'!C:F,4,FALSE), "")</f>
        <v/>
      </c>
      <c r="F4980" s="12" t="str">
        <f>IF($B4980 &lt;&gt; "", IF(C4980="Totale","",IF(D4980 = 0, "", VLOOKUP(D4980,'Cond Compo'!A:B,2,FALSE))),"")</f>
        <v/>
      </c>
      <c r="G4980" s="28"/>
      <c r="H4980" s="11" t="str">
        <f xml:space="preserve"> IF(C4980="Totale",2,IF($G4980 &lt;&gt; "", IF(D4980 = "E",MATCH(G4980, 'Cond Compo'!D$16:D$18, 0), MATCH(G4980, 'Cond Compo'!C$16:C$19, 0)), ""))</f>
        <v/>
      </c>
      <c r="I4980" s="12" t="str">
        <f>IF($E4980 &lt;&gt; "", IF(E4980 = 0, "", VLOOKUP(E4980,'Cond Perturbation'!A:B,2,FALSE)),"")</f>
        <v/>
      </c>
      <c r="J4980" s="28"/>
      <c r="K4980" s="29" t="str">
        <f>IF($B4980 &lt;&gt; "", IF(C4980="Oui",IF(H4980=1,IF(E4980=0,Résultat!G$8,IF(J4980="No",Résultat!$G$8,Résultat!$G$7)),IF(H4980=2,IF(E4980=0,Résultat!G$9,IF(J4980="No",Résultat!$G$9,Résultat!$G$7)),Résultat!$G$7)),IF(C4980 = "Totale", IF(H4980=1,IF(E4980=0,Résultat!G$8,IF(J4980="No",Résultat!$G$9,Résultat!$G$7)),IF(H4980=2,IF(E4980=0,Résultat!G$9,IF(J4980="No",Résultat!$G$9,Résultat!$G$7)),Résultat!$G$7)),Résultat!$G$7)), "")</f>
        <v/>
      </c>
    </row>
    <row r="4981" spans="1:11" ht="20.100000000000001" customHeight="1">
      <c r="A4981" s="26"/>
      <c r="B4981" s="27"/>
      <c r="C4981" s="11" t="str">
        <f>IF($B4981 &lt;&gt; "",VLOOKUP(MID(B4981,3,5),'Recyclabilité Prod Matx'!C:F,2,FALSE), "")</f>
        <v/>
      </c>
      <c r="D4981" s="11" t="str">
        <f>IF($B4981 &lt;&gt; "",VLOOKUP(MID(B4981,3,5),'Recyclabilité Prod Matx'!C:F,3,FALSE),"")</f>
        <v/>
      </c>
      <c r="E4981" s="11" t="str">
        <f>IF($B4981 &lt;&gt; "",VLOOKUP(MID(B4981,3,5),'Recyclabilité Prod Matx'!C:F,4,FALSE), "")</f>
        <v/>
      </c>
      <c r="F4981" s="12" t="str">
        <f>IF($B4981 &lt;&gt; "", IF(C4981="Totale","",IF(D4981 = 0, "", VLOOKUP(D4981,'Cond Compo'!A:B,2,FALSE))),"")</f>
        <v/>
      </c>
      <c r="G4981" s="28"/>
      <c r="H4981" s="11" t="str">
        <f xml:space="preserve"> IF(C4981="Totale",2,IF($G4981 &lt;&gt; "", IF(D4981 = "E",MATCH(G4981, 'Cond Compo'!D$16:D$18, 0), MATCH(G4981, 'Cond Compo'!C$16:C$19, 0)), ""))</f>
        <v/>
      </c>
      <c r="I4981" s="12" t="str">
        <f>IF($E4981 &lt;&gt; "", IF(E4981 = 0, "", VLOOKUP(E4981,'Cond Perturbation'!A:B,2,FALSE)),"")</f>
        <v/>
      </c>
      <c r="J4981" s="28"/>
      <c r="K4981" s="29" t="str">
        <f>IF($B4981 &lt;&gt; "", IF(C4981="Oui",IF(H4981=1,IF(E4981=0,Résultat!G$8,IF(J4981="No",Résultat!$G$8,Résultat!$G$7)),IF(H4981=2,IF(E4981=0,Résultat!G$9,IF(J4981="No",Résultat!$G$9,Résultat!$G$7)),Résultat!$G$7)),IF(C4981 = "Totale", IF(H4981=1,IF(E4981=0,Résultat!G$8,IF(J4981="No",Résultat!$G$9,Résultat!$G$7)),IF(H4981=2,IF(E4981=0,Résultat!G$9,IF(J4981="No",Résultat!$G$9,Résultat!$G$7)),Résultat!$G$7)),Résultat!$G$7)), "")</f>
        <v/>
      </c>
    </row>
    <row r="4982" spans="1:11" ht="20.100000000000001" customHeight="1">
      <c r="A4982" s="26"/>
      <c r="B4982" s="27"/>
      <c r="C4982" s="11" t="str">
        <f>IF($B4982 &lt;&gt; "",VLOOKUP(MID(B4982,3,5),'Recyclabilité Prod Matx'!C:F,2,FALSE), "")</f>
        <v/>
      </c>
      <c r="D4982" s="11" t="str">
        <f>IF($B4982 &lt;&gt; "",VLOOKUP(MID(B4982,3,5),'Recyclabilité Prod Matx'!C:F,3,FALSE),"")</f>
        <v/>
      </c>
      <c r="E4982" s="11" t="str">
        <f>IF($B4982 &lt;&gt; "",VLOOKUP(MID(B4982,3,5),'Recyclabilité Prod Matx'!C:F,4,FALSE), "")</f>
        <v/>
      </c>
      <c r="F4982" s="12" t="str">
        <f>IF($B4982 &lt;&gt; "", IF(C4982="Totale","",IF(D4982 = 0, "", VLOOKUP(D4982,'Cond Compo'!A:B,2,FALSE))),"")</f>
        <v/>
      </c>
      <c r="G4982" s="28"/>
      <c r="H4982" s="11" t="str">
        <f xml:space="preserve"> IF(C4982="Totale",2,IF($G4982 &lt;&gt; "", IF(D4982 = "E",MATCH(G4982, 'Cond Compo'!D$16:D$18, 0), MATCH(G4982, 'Cond Compo'!C$16:C$19, 0)), ""))</f>
        <v/>
      </c>
      <c r="I4982" s="12" t="str">
        <f>IF($E4982 &lt;&gt; "", IF(E4982 = 0, "", VLOOKUP(E4982,'Cond Perturbation'!A:B,2,FALSE)),"")</f>
        <v/>
      </c>
      <c r="J4982" s="28"/>
      <c r="K4982" s="29" t="str">
        <f>IF($B4982 &lt;&gt; "", IF(C4982="Oui",IF(H4982=1,IF(E4982=0,Résultat!G$8,IF(J4982="No",Résultat!$G$8,Résultat!$G$7)),IF(H4982=2,IF(E4982=0,Résultat!G$9,IF(J4982="No",Résultat!$G$9,Résultat!$G$7)),Résultat!$G$7)),IF(C4982 = "Totale", IF(H4982=1,IF(E4982=0,Résultat!G$8,IF(J4982="No",Résultat!$G$9,Résultat!$G$7)),IF(H4982=2,IF(E4982=0,Résultat!G$9,IF(J4982="No",Résultat!$G$9,Résultat!$G$7)),Résultat!$G$7)),Résultat!$G$7)), "")</f>
        <v/>
      </c>
    </row>
    <row r="4983" spans="1:11" ht="20.100000000000001" customHeight="1">
      <c r="A4983" s="26"/>
      <c r="B4983" s="27"/>
      <c r="C4983" s="11" t="str">
        <f>IF($B4983 &lt;&gt; "",VLOOKUP(MID(B4983,3,5),'Recyclabilité Prod Matx'!C:F,2,FALSE), "")</f>
        <v/>
      </c>
      <c r="D4983" s="11" t="str">
        <f>IF($B4983 &lt;&gt; "",VLOOKUP(MID(B4983,3,5),'Recyclabilité Prod Matx'!C:F,3,FALSE),"")</f>
        <v/>
      </c>
      <c r="E4983" s="11" t="str">
        <f>IF($B4983 &lt;&gt; "",VLOOKUP(MID(B4983,3,5),'Recyclabilité Prod Matx'!C:F,4,FALSE), "")</f>
        <v/>
      </c>
      <c r="F4983" s="12" t="str">
        <f>IF($B4983 &lt;&gt; "", IF(C4983="Totale","",IF(D4983 = 0, "", VLOOKUP(D4983,'Cond Compo'!A:B,2,FALSE))),"")</f>
        <v/>
      </c>
      <c r="G4983" s="28"/>
      <c r="H4983" s="11" t="str">
        <f xml:space="preserve"> IF(C4983="Totale",2,IF($G4983 &lt;&gt; "", IF(D4983 = "E",MATCH(G4983, 'Cond Compo'!D$16:D$18, 0), MATCH(G4983, 'Cond Compo'!C$16:C$19, 0)), ""))</f>
        <v/>
      </c>
      <c r="I4983" s="12" t="str">
        <f>IF($E4983 &lt;&gt; "", IF(E4983 = 0, "", VLOOKUP(E4983,'Cond Perturbation'!A:B,2,FALSE)),"")</f>
        <v/>
      </c>
      <c r="J4983" s="28"/>
      <c r="K4983" s="29" t="str">
        <f>IF($B4983 &lt;&gt; "", IF(C4983="Oui",IF(H4983=1,IF(E4983=0,Résultat!G$8,IF(J4983="No",Résultat!$G$8,Résultat!$G$7)),IF(H4983=2,IF(E4983=0,Résultat!G$9,IF(J4983="No",Résultat!$G$9,Résultat!$G$7)),Résultat!$G$7)),IF(C4983 = "Totale", IF(H4983=1,IF(E4983=0,Résultat!G$8,IF(J4983="No",Résultat!$G$9,Résultat!$G$7)),IF(H4983=2,IF(E4983=0,Résultat!G$9,IF(J4983="No",Résultat!$G$9,Résultat!$G$7)),Résultat!$G$7)),Résultat!$G$7)), "")</f>
        <v/>
      </c>
    </row>
    <row r="4984" spans="1:11" ht="20.100000000000001" customHeight="1">
      <c r="A4984" s="26"/>
      <c r="B4984" s="27"/>
      <c r="C4984" s="11" t="str">
        <f>IF($B4984 &lt;&gt; "",VLOOKUP(MID(B4984,3,5),'Recyclabilité Prod Matx'!C:F,2,FALSE), "")</f>
        <v/>
      </c>
      <c r="D4984" s="11" t="str">
        <f>IF($B4984 &lt;&gt; "",VLOOKUP(MID(B4984,3,5),'Recyclabilité Prod Matx'!C:F,3,FALSE),"")</f>
        <v/>
      </c>
      <c r="E4984" s="11" t="str">
        <f>IF($B4984 &lt;&gt; "",VLOOKUP(MID(B4984,3,5),'Recyclabilité Prod Matx'!C:F,4,FALSE), "")</f>
        <v/>
      </c>
      <c r="F4984" s="12" t="str">
        <f>IF($B4984 &lt;&gt; "", IF(C4984="Totale","",IF(D4984 = 0, "", VLOOKUP(D4984,'Cond Compo'!A:B,2,FALSE))),"")</f>
        <v/>
      </c>
      <c r="G4984" s="28"/>
      <c r="H4984" s="11" t="str">
        <f xml:space="preserve"> IF(C4984="Totale",2,IF($G4984 &lt;&gt; "", IF(D4984 = "E",MATCH(G4984, 'Cond Compo'!D$16:D$18, 0), MATCH(G4984, 'Cond Compo'!C$16:C$19, 0)), ""))</f>
        <v/>
      </c>
      <c r="I4984" s="12" t="str">
        <f>IF($E4984 &lt;&gt; "", IF(E4984 = 0, "", VLOOKUP(E4984,'Cond Perturbation'!A:B,2,FALSE)),"")</f>
        <v/>
      </c>
      <c r="J4984" s="28"/>
      <c r="K4984" s="29" t="str">
        <f>IF($B4984 &lt;&gt; "", IF(C4984="Oui",IF(H4984=1,IF(E4984=0,Résultat!G$8,IF(J4984="No",Résultat!$G$8,Résultat!$G$7)),IF(H4984=2,IF(E4984=0,Résultat!G$9,IF(J4984="No",Résultat!$G$9,Résultat!$G$7)),Résultat!$G$7)),IF(C4984 = "Totale", IF(H4984=1,IF(E4984=0,Résultat!G$8,IF(J4984="No",Résultat!$G$9,Résultat!$G$7)),IF(H4984=2,IF(E4984=0,Résultat!G$9,IF(J4984="No",Résultat!$G$9,Résultat!$G$7)),Résultat!$G$7)),Résultat!$G$7)), "")</f>
        <v/>
      </c>
    </row>
    <row r="4985" spans="1:11" ht="20.100000000000001" customHeight="1">
      <c r="A4985" s="26"/>
      <c r="B4985" s="27"/>
      <c r="C4985" s="11" t="str">
        <f>IF($B4985 &lt;&gt; "",VLOOKUP(MID(B4985,3,5),'Recyclabilité Prod Matx'!C:F,2,FALSE), "")</f>
        <v/>
      </c>
      <c r="D4985" s="11" t="str">
        <f>IF($B4985 &lt;&gt; "",VLOOKUP(MID(B4985,3,5),'Recyclabilité Prod Matx'!C:F,3,FALSE),"")</f>
        <v/>
      </c>
      <c r="E4985" s="11" t="str">
        <f>IF($B4985 &lt;&gt; "",VLOOKUP(MID(B4985,3,5),'Recyclabilité Prod Matx'!C:F,4,FALSE), "")</f>
        <v/>
      </c>
      <c r="F4985" s="12" t="str">
        <f>IF($B4985 &lt;&gt; "", IF(C4985="Totale","",IF(D4985 = 0, "", VLOOKUP(D4985,'Cond Compo'!A:B,2,FALSE))),"")</f>
        <v/>
      </c>
      <c r="G4985" s="28"/>
      <c r="H4985" s="11" t="str">
        <f xml:space="preserve"> IF(C4985="Totale",2,IF($G4985 &lt;&gt; "", IF(D4985 = "E",MATCH(G4985, 'Cond Compo'!D$16:D$18, 0), MATCH(G4985, 'Cond Compo'!C$16:C$19, 0)), ""))</f>
        <v/>
      </c>
      <c r="I4985" s="12" t="str">
        <f>IF($E4985 &lt;&gt; "", IF(E4985 = 0, "", VLOOKUP(E4985,'Cond Perturbation'!A:B,2,FALSE)),"")</f>
        <v/>
      </c>
      <c r="J4985" s="28"/>
      <c r="K4985" s="29" t="str">
        <f>IF($B4985 &lt;&gt; "", IF(C4985="Oui",IF(H4985=1,IF(E4985=0,Résultat!G$8,IF(J4985="No",Résultat!$G$8,Résultat!$G$7)),IF(H4985=2,IF(E4985=0,Résultat!G$9,IF(J4985="No",Résultat!$G$9,Résultat!$G$7)),Résultat!$G$7)),IF(C4985 = "Totale", IF(H4985=1,IF(E4985=0,Résultat!G$8,IF(J4985="No",Résultat!$G$9,Résultat!$G$7)),IF(H4985=2,IF(E4985=0,Résultat!G$9,IF(J4985="No",Résultat!$G$9,Résultat!$G$7)),Résultat!$G$7)),Résultat!$G$7)), "")</f>
        <v/>
      </c>
    </row>
    <row r="4986" spans="1:11" ht="20.100000000000001" customHeight="1">
      <c r="A4986" s="26"/>
      <c r="B4986" s="27"/>
      <c r="C4986" s="11" t="str">
        <f>IF($B4986 &lt;&gt; "",VLOOKUP(MID(B4986,3,5),'Recyclabilité Prod Matx'!C:F,2,FALSE), "")</f>
        <v/>
      </c>
      <c r="D4986" s="11" t="str">
        <f>IF($B4986 &lt;&gt; "",VLOOKUP(MID(B4986,3,5),'Recyclabilité Prod Matx'!C:F,3,FALSE),"")</f>
        <v/>
      </c>
      <c r="E4986" s="11" t="str">
        <f>IF($B4986 &lt;&gt; "",VLOOKUP(MID(B4986,3,5),'Recyclabilité Prod Matx'!C:F,4,FALSE), "")</f>
        <v/>
      </c>
      <c r="F4986" s="12" t="str">
        <f>IF($B4986 &lt;&gt; "", IF(C4986="Totale","",IF(D4986 = 0, "", VLOOKUP(D4986,'Cond Compo'!A:B,2,FALSE))),"")</f>
        <v/>
      </c>
      <c r="G4986" s="28"/>
      <c r="H4986" s="11" t="str">
        <f xml:space="preserve"> IF(C4986="Totale",2,IF($G4986 &lt;&gt; "", IF(D4986 = "E",MATCH(G4986, 'Cond Compo'!D$16:D$18, 0), MATCH(G4986, 'Cond Compo'!C$16:C$19, 0)), ""))</f>
        <v/>
      </c>
      <c r="I4986" s="12" t="str">
        <f>IF($E4986 &lt;&gt; "", IF(E4986 = 0, "", VLOOKUP(E4986,'Cond Perturbation'!A:B,2,FALSE)),"")</f>
        <v/>
      </c>
      <c r="J4986" s="28"/>
      <c r="K4986" s="29" t="str">
        <f>IF($B4986 &lt;&gt; "", IF(C4986="Oui",IF(H4986=1,IF(E4986=0,Résultat!G$8,IF(J4986="No",Résultat!$G$8,Résultat!$G$7)),IF(H4986=2,IF(E4986=0,Résultat!G$9,IF(J4986="No",Résultat!$G$9,Résultat!$G$7)),Résultat!$G$7)),IF(C4986 = "Totale", IF(H4986=1,IF(E4986=0,Résultat!G$8,IF(J4986="No",Résultat!$G$9,Résultat!$G$7)),IF(H4986=2,IF(E4986=0,Résultat!G$9,IF(J4986="No",Résultat!$G$9,Résultat!$G$7)),Résultat!$G$7)),Résultat!$G$7)), "")</f>
        <v/>
      </c>
    </row>
    <row r="4987" spans="1:11" ht="20.100000000000001" customHeight="1">
      <c r="A4987" s="26"/>
      <c r="B4987" s="27"/>
      <c r="C4987" s="11" t="str">
        <f>IF($B4987 &lt;&gt; "",VLOOKUP(MID(B4987,3,5),'Recyclabilité Prod Matx'!C:F,2,FALSE), "")</f>
        <v/>
      </c>
      <c r="D4987" s="11" t="str">
        <f>IF($B4987 &lt;&gt; "",VLOOKUP(MID(B4987,3,5),'Recyclabilité Prod Matx'!C:F,3,FALSE),"")</f>
        <v/>
      </c>
      <c r="E4987" s="11" t="str">
        <f>IF($B4987 &lt;&gt; "",VLOOKUP(MID(B4987,3,5),'Recyclabilité Prod Matx'!C:F,4,FALSE), "")</f>
        <v/>
      </c>
      <c r="F4987" s="12" t="str">
        <f>IF($B4987 &lt;&gt; "", IF(C4987="Totale","",IF(D4987 = 0, "", VLOOKUP(D4987,'Cond Compo'!A:B,2,FALSE))),"")</f>
        <v/>
      </c>
      <c r="G4987" s="28"/>
      <c r="H4987" s="11" t="str">
        <f xml:space="preserve"> IF(C4987="Totale",2,IF($G4987 &lt;&gt; "", IF(D4987 = "E",MATCH(G4987, 'Cond Compo'!D$16:D$18, 0), MATCH(G4987, 'Cond Compo'!C$16:C$19, 0)), ""))</f>
        <v/>
      </c>
      <c r="I4987" s="12" t="str">
        <f>IF($E4987 &lt;&gt; "", IF(E4987 = 0, "", VLOOKUP(E4987,'Cond Perturbation'!A:B,2,FALSE)),"")</f>
        <v/>
      </c>
      <c r="J4987" s="28"/>
      <c r="K4987" s="29" t="str">
        <f>IF($B4987 &lt;&gt; "", IF(C4987="Oui",IF(H4987=1,IF(E4987=0,Résultat!G$8,IF(J4987="No",Résultat!$G$8,Résultat!$G$7)),IF(H4987=2,IF(E4987=0,Résultat!G$9,IF(J4987="No",Résultat!$G$9,Résultat!$G$7)),Résultat!$G$7)),IF(C4987 = "Totale", IF(H4987=1,IF(E4987=0,Résultat!G$8,IF(J4987="No",Résultat!$G$9,Résultat!$G$7)),IF(H4987=2,IF(E4987=0,Résultat!G$9,IF(J4987="No",Résultat!$G$9,Résultat!$G$7)),Résultat!$G$7)),Résultat!$G$7)), "")</f>
        <v/>
      </c>
    </row>
    <row r="4988" spans="1:11" ht="20.100000000000001" customHeight="1">
      <c r="A4988" s="26"/>
      <c r="B4988" s="27"/>
      <c r="C4988" s="11" t="str">
        <f>IF($B4988 &lt;&gt; "",VLOOKUP(MID(B4988,3,5),'Recyclabilité Prod Matx'!C:F,2,FALSE), "")</f>
        <v/>
      </c>
      <c r="D4988" s="11" t="str">
        <f>IF($B4988 &lt;&gt; "",VLOOKUP(MID(B4988,3,5),'Recyclabilité Prod Matx'!C:F,3,FALSE),"")</f>
        <v/>
      </c>
      <c r="E4988" s="11" t="str">
        <f>IF($B4988 &lt;&gt; "",VLOOKUP(MID(B4988,3,5),'Recyclabilité Prod Matx'!C:F,4,FALSE), "")</f>
        <v/>
      </c>
      <c r="F4988" s="12" t="str">
        <f>IF($B4988 &lt;&gt; "", IF(C4988="Totale","",IF(D4988 = 0, "", VLOOKUP(D4988,'Cond Compo'!A:B,2,FALSE))),"")</f>
        <v/>
      </c>
      <c r="G4988" s="28"/>
      <c r="H4988" s="11" t="str">
        <f xml:space="preserve"> IF(C4988="Totale",2,IF($G4988 &lt;&gt; "", IF(D4988 = "E",MATCH(G4988, 'Cond Compo'!D$16:D$18, 0), MATCH(G4988, 'Cond Compo'!C$16:C$19, 0)), ""))</f>
        <v/>
      </c>
      <c r="I4988" s="12" t="str">
        <f>IF($E4988 &lt;&gt; "", IF(E4988 = 0, "", VLOOKUP(E4988,'Cond Perturbation'!A:B,2,FALSE)),"")</f>
        <v/>
      </c>
      <c r="J4988" s="28"/>
      <c r="K4988" s="29" t="str">
        <f>IF($B4988 &lt;&gt; "", IF(C4988="Oui",IF(H4988=1,IF(E4988=0,Résultat!G$8,IF(J4988="No",Résultat!$G$8,Résultat!$G$7)),IF(H4988=2,IF(E4988=0,Résultat!G$9,IF(J4988="No",Résultat!$G$9,Résultat!$G$7)),Résultat!$G$7)),IF(C4988 = "Totale", IF(H4988=1,IF(E4988=0,Résultat!G$8,IF(J4988="No",Résultat!$G$9,Résultat!$G$7)),IF(H4988=2,IF(E4988=0,Résultat!G$9,IF(J4988="No",Résultat!$G$9,Résultat!$G$7)),Résultat!$G$7)),Résultat!$G$7)), "")</f>
        <v/>
      </c>
    </row>
    <row r="4989" spans="1:11" ht="20.100000000000001" customHeight="1">
      <c r="A4989" s="26"/>
      <c r="B4989" s="27"/>
      <c r="C4989" s="11" t="str">
        <f>IF($B4989 &lt;&gt; "",VLOOKUP(MID(B4989,3,5),'Recyclabilité Prod Matx'!C:F,2,FALSE), "")</f>
        <v/>
      </c>
      <c r="D4989" s="11" t="str">
        <f>IF($B4989 &lt;&gt; "",VLOOKUP(MID(B4989,3,5),'Recyclabilité Prod Matx'!C:F,3,FALSE),"")</f>
        <v/>
      </c>
      <c r="E4989" s="11" t="str">
        <f>IF($B4989 &lt;&gt; "",VLOOKUP(MID(B4989,3,5),'Recyclabilité Prod Matx'!C:F,4,FALSE), "")</f>
        <v/>
      </c>
      <c r="F4989" s="12" t="str">
        <f>IF($B4989 &lt;&gt; "", IF(C4989="Totale","",IF(D4989 = 0, "", VLOOKUP(D4989,'Cond Compo'!A:B,2,FALSE))),"")</f>
        <v/>
      </c>
      <c r="G4989" s="28"/>
      <c r="H4989" s="11" t="str">
        <f xml:space="preserve"> IF(C4989="Totale",2,IF($G4989 &lt;&gt; "", IF(D4989 = "E",MATCH(G4989, 'Cond Compo'!D$16:D$18, 0), MATCH(G4989, 'Cond Compo'!C$16:C$19, 0)), ""))</f>
        <v/>
      </c>
      <c r="I4989" s="12" t="str">
        <f>IF($E4989 &lt;&gt; "", IF(E4989 = 0, "", VLOOKUP(E4989,'Cond Perturbation'!A:B,2,FALSE)),"")</f>
        <v/>
      </c>
      <c r="J4989" s="28"/>
      <c r="K4989" s="29" t="str">
        <f>IF($B4989 &lt;&gt; "", IF(C4989="Oui",IF(H4989=1,IF(E4989=0,Résultat!G$8,IF(J4989="No",Résultat!$G$8,Résultat!$G$7)),IF(H4989=2,IF(E4989=0,Résultat!G$9,IF(J4989="No",Résultat!$G$9,Résultat!$G$7)),Résultat!$G$7)),IF(C4989 = "Totale", IF(H4989=1,IF(E4989=0,Résultat!G$8,IF(J4989="No",Résultat!$G$9,Résultat!$G$7)),IF(H4989=2,IF(E4989=0,Résultat!G$9,IF(J4989="No",Résultat!$G$9,Résultat!$G$7)),Résultat!$G$7)),Résultat!$G$7)), "")</f>
        <v/>
      </c>
    </row>
    <row r="4990" spans="1:11" ht="20.100000000000001" customHeight="1">
      <c r="A4990" s="26"/>
      <c r="B4990" s="27"/>
      <c r="C4990" s="11" t="str">
        <f>IF($B4990 &lt;&gt; "",VLOOKUP(MID(B4990,3,5),'Recyclabilité Prod Matx'!C:F,2,FALSE), "")</f>
        <v/>
      </c>
      <c r="D4990" s="11" t="str">
        <f>IF($B4990 &lt;&gt; "",VLOOKUP(MID(B4990,3,5),'Recyclabilité Prod Matx'!C:F,3,FALSE),"")</f>
        <v/>
      </c>
      <c r="E4990" s="11" t="str">
        <f>IF($B4990 &lt;&gt; "",VLOOKUP(MID(B4990,3,5),'Recyclabilité Prod Matx'!C:F,4,FALSE), "")</f>
        <v/>
      </c>
      <c r="F4990" s="12" t="str">
        <f>IF($B4990 &lt;&gt; "", IF(C4990="Totale","",IF(D4990 = 0, "", VLOOKUP(D4990,'Cond Compo'!A:B,2,FALSE))),"")</f>
        <v/>
      </c>
      <c r="G4990" s="28"/>
      <c r="H4990" s="11" t="str">
        <f xml:space="preserve"> IF(C4990="Totale",2,IF($G4990 &lt;&gt; "", IF(D4990 = "E",MATCH(G4990, 'Cond Compo'!D$16:D$18, 0), MATCH(G4990, 'Cond Compo'!C$16:C$19, 0)), ""))</f>
        <v/>
      </c>
      <c r="I4990" s="12" t="str">
        <f>IF($E4990 &lt;&gt; "", IF(E4990 = 0, "", VLOOKUP(E4990,'Cond Perturbation'!A:B,2,FALSE)),"")</f>
        <v/>
      </c>
      <c r="J4990" s="28"/>
      <c r="K4990" s="29" t="str">
        <f>IF($B4990 &lt;&gt; "", IF(C4990="Oui",IF(H4990=1,IF(E4990=0,Résultat!G$8,IF(J4990="No",Résultat!$G$8,Résultat!$G$7)),IF(H4990=2,IF(E4990=0,Résultat!G$9,IF(J4990="No",Résultat!$G$9,Résultat!$G$7)),Résultat!$G$7)),IF(C4990 = "Totale", IF(H4990=1,IF(E4990=0,Résultat!G$8,IF(J4990="No",Résultat!$G$9,Résultat!$G$7)),IF(H4990=2,IF(E4990=0,Résultat!G$9,IF(J4990="No",Résultat!$G$9,Résultat!$G$7)),Résultat!$G$7)),Résultat!$G$7)), "")</f>
        <v/>
      </c>
    </row>
    <row r="4991" spans="1:11" ht="20.100000000000001" customHeight="1">
      <c r="A4991" s="26"/>
      <c r="B4991" s="27"/>
      <c r="C4991" s="11" t="str">
        <f>IF($B4991 &lt;&gt; "",VLOOKUP(MID(B4991,3,5),'Recyclabilité Prod Matx'!C:F,2,FALSE), "")</f>
        <v/>
      </c>
      <c r="D4991" s="11" t="str">
        <f>IF($B4991 &lt;&gt; "",VLOOKUP(MID(B4991,3,5),'Recyclabilité Prod Matx'!C:F,3,FALSE),"")</f>
        <v/>
      </c>
      <c r="E4991" s="11" t="str">
        <f>IF($B4991 &lt;&gt; "",VLOOKUP(MID(B4991,3,5),'Recyclabilité Prod Matx'!C:F,4,FALSE), "")</f>
        <v/>
      </c>
      <c r="F4991" s="12" t="str">
        <f>IF($B4991 &lt;&gt; "", IF(C4991="Totale","",IF(D4991 = 0, "", VLOOKUP(D4991,'Cond Compo'!A:B,2,FALSE))),"")</f>
        <v/>
      </c>
      <c r="G4991" s="28"/>
      <c r="H4991" s="11" t="str">
        <f xml:space="preserve"> IF(C4991="Totale",2,IF($G4991 &lt;&gt; "", IF(D4991 = "E",MATCH(G4991, 'Cond Compo'!D$16:D$18, 0), MATCH(G4991, 'Cond Compo'!C$16:C$19, 0)), ""))</f>
        <v/>
      </c>
      <c r="I4991" s="12" t="str">
        <f>IF($E4991 &lt;&gt; "", IF(E4991 = 0, "", VLOOKUP(E4991,'Cond Perturbation'!A:B,2,FALSE)),"")</f>
        <v/>
      </c>
      <c r="J4991" s="28"/>
      <c r="K4991" s="29" t="str">
        <f>IF($B4991 &lt;&gt; "", IF(C4991="Oui",IF(H4991=1,IF(E4991=0,Résultat!G$8,IF(J4991="No",Résultat!$G$8,Résultat!$G$7)),IF(H4991=2,IF(E4991=0,Résultat!G$9,IF(J4991="No",Résultat!$G$9,Résultat!$G$7)),Résultat!$G$7)),IF(C4991 = "Totale", IF(H4991=1,IF(E4991=0,Résultat!G$8,IF(J4991="No",Résultat!$G$9,Résultat!$G$7)),IF(H4991=2,IF(E4991=0,Résultat!G$9,IF(J4991="No",Résultat!$G$9,Résultat!$G$7)),Résultat!$G$7)),Résultat!$G$7)), "")</f>
        <v/>
      </c>
    </row>
    <row r="4992" spans="1:11" ht="20.100000000000001" customHeight="1">
      <c r="A4992" s="26"/>
      <c r="B4992" s="27"/>
      <c r="C4992" s="11" t="str">
        <f>IF($B4992 &lt;&gt; "",VLOOKUP(MID(B4992,3,5),'Recyclabilité Prod Matx'!C:F,2,FALSE), "")</f>
        <v/>
      </c>
      <c r="D4992" s="11" t="str">
        <f>IF($B4992 &lt;&gt; "",VLOOKUP(MID(B4992,3,5),'Recyclabilité Prod Matx'!C:F,3,FALSE),"")</f>
        <v/>
      </c>
      <c r="E4992" s="11" t="str">
        <f>IF($B4992 &lt;&gt; "",VLOOKUP(MID(B4992,3,5),'Recyclabilité Prod Matx'!C:F,4,FALSE), "")</f>
        <v/>
      </c>
      <c r="F4992" s="12" t="str">
        <f>IF($B4992 &lt;&gt; "", IF(C4992="Totale","",IF(D4992 = 0, "", VLOOKUP(D4992,'Cond Compo'!A:B,2,FALSE))),"")</f>
        <v/>
      </c>
      <c r="G4992" s="28"/>
      <c r="H4992" s="11" t="str">
        <f xml:space="preserve"> IF(C4992="Totale",2,IF($G4992 &lt;&gt; "", IF(D4992 = "E",MATCH(G4992, 'Cond Compo'!D$16:D$18, 0), MATCH(G4992, 'Cond Compo'!C$16:C$19, 0)), ""))</f>
        <v/>
      </c>
      <c r="I4992" s="12" t="str">
        <f>IF($E4992 &lt;&gt; "", IF(E4992 = 0, "", VLOOKUP(E4992,'Cond Perturbation'!A:B,2,FALSE)),"")</f>
        <v/>
      </c>
      <c r="J4992" s="28"/>
      <c r="K4992" s="29" t="str">
        <f>IF($B4992 &lt;&gt; "", IF(C4992="Oui",IF(H4992=1,IF(E4992=0,Résultat!G$8,IF(J4992="No",Résultat!$G$8,Résultat!$G$7)),IF(H4992=2,IF(E4992=0,Résultat!G$9,IF(J4992="No",Résultat!$G$9,Résultat!$G$7)),Résultat!$G$7)),IF(C4992 = "Totale", IF(H4992=1,IF(E4992=0,Résultat!G$8,IF(J4992="No",Résultat!$G$9,Résultat!$G$7)),IF(H4992=2,IF(E4992=0,Résultat!G$9,IF(J4992="No",Résultat!$G$9,Résultat!$G$7)),Résultat!$G$7)),Résultat!$G$7)), "")</f>
        <v/>
      </c>
    </row>
    <row r="4993" spans="1:11" ht="20.100000000000001" customHeight="1">
      <c r="A4993" s="26"/>
      <c r="B4993" s="27"/>
      <c r="C4993" s="11" t="str">
        <f>IF($B4993 &lt;&gt; "",VLOOKUP(MID(B4993,3,5),'Recyclabilité Prod Matx'!C:F,2,FALSE), "")</f>
        <v/>
      </c>
      <c r="D4993" s="11" t="str">
        <f>IF($B4993 &lt;&gt; "",VLOOKUP(MID(B4993,3,5),'Recyclabilité Prod Matx'!C:F,3,FALSE),"")</f>
        <v/>
      </c>
      <c r="E4993" s="11" t="str">
        <f>IF($B4993 &lt;&gt; "",VLOOKUP(MID(B4993,3,5),'Recyclabilité Prod Matx'!C:F,4,FALSE), "")</f>
        <v/>
      </c>
      <c r="F4993" s="12" t="str">
        <f>IF($B4993 &lt;&gt; "", IF(C4993="Totale","",IF(D4993 = 0, "", VLOOKUP(D4993,'Cond Compo'!A:B,2,FALSE))),"")</f>
        <v/>
      </c>
      <c r="G4993" s="28"/>
      <c r="H4993" s="11" t="str">
        <f xml:space="preserve"> IF(C4993="Totale",2,IF($G4993 &lt;&gt; "", IF(D4993 = "E",MATCH(G4993, 'Cond Compo'!D$16:D$18, 0), MATCH(G4993, 'Cond Compo'!C$16:C$19, 0)), ""))</f>
        <v/>
      </c>
      <c r="I4993" s="12" t="str">
        <f>IF($E4993 &lt;&gt; "", IF(E4993 = 0, "", VLOOKUP(E4993,'Cond Perturbation'!A:B,2,FALSE)),"")</f>
        <v/>
      </c>
      <c r="J4993" s="28"/>
      <c r="K4993" s="29" t="str">
        <f>IF($B4993 &lt;&gt; "", IF(C4993="Oui",IF(H4993=1,IF(E4993=0,Résultat!G$8,IF(J4993="No",Résultat!$G$8,Résultat!$G$7)),IF(H4993=2,IF(E4993=0,Résultat!G$9,IF(J4993="No",Résultat!$G$9,Résultat!$G$7)),Résultat!$G$7)),IF(C4993 = "Totale", IF(H4993=1,IF(E4993=0,Résultat!G$8,IF(J4993="No",Résultat!$G$9,Résultat!$G$7)),IF(H4993=2,IF(E4993=0,Résultat!G$9,IF(J4993="No",Résultat!$G$9,Résultat!$G$7)),Résultat!$G$7)),Résultat!$G$7)), "")</f>
        <v/>
      </c>
    </row>
    <row r="4994" spans="1:11" ht="20.100000000000001" customHeight="1">
      <c r="A4994" s="26"/>
      <c r="B4994" s="27"/>
      <c r="C4994" s="11" t="str">
        <f>IF($B4994 &lt;&gt; "",VLOOKUP(MID(B4994,3,5),'Recyclabilité Prod Matx'!C:F,2,FALSE), "")</f>
        <v/>
      </c>
      <c r="D4994" s="11" t="str">
        <f>IF($B4994 &lt;&gt; "",VLOOKUP(MID(B4994,3,5),'Recyclabilité Prod Matx'!C:F,3,FALSE),"")</f>
        <v/>
      </c>
      <c r="E4994" s="11" t="str">
        <f>IF($B4994 &lt;&gt; "",VLOOKUP(MID(B4994,3,5),'Recyclabilité Prod Matx'!C:F,4,FALSE), "")</f>
        <v/>
      </c>
      <c r="F4994" s="12" t="str">
        <f>IF($B4994 &lt;&gt; "", IF(C4994="Totale","",IF(D4994 = 0, "", VLOOKUP(D4994,'Cond Compo'!A:B,2,FALSE))),"")</f>
        <v/>
      </c>
      <c r="G4994" s="28"/>
      <c r="H4994" s="11" t="str">
        <f xml:space="preserve"> IF(C4994="Totale",2,IF($G4994 &lt;&gt; "", IF(D4994 = "E",MATCH(G4994, 'Cond Compo'!D$16:D$18, 0), MATCH(G4994, 'Cond Compo'!C$16:C$19, 0)), ""))</f>
        <v/>
      </c>
      <c r="I4994" s="12" t="str">
        <f>IF($E4994 &lt;&gt; "", IF(E4994 = 0, "", VLOOKUP(E4994,'Cond Perturbation'!A:B,2,FALSE)),"")</f>
        <v/>
      </c>
      <c r="J4994" s="28"/>
      <c r="K4994" s="29" t="str">
        <f>IF($B4994 &lt;&gt; "", IF(C4994="Oui",IF(H4994=1,IF(E4994=0,Résultat!G$8,IF(J4994="No",Résultat!$G$8,Résultat!$G$7)),IF(H4994=2,IF(E4994=0,Résultat!G$9,IF(J4994="No",Résultat!$G$9,Résultat!$G$7)),Résultat!$G$7)),IF(C4994 = "Totale", IF(H4994=1,IF(E4994=0,Résultat!G$8,IF(J4994="No",Résultat!$G$9,Résultat!$G$7)),IF(H4994=2,IF(E4994=0,Résultat!G$9,IF(J4994="No",Résultat!$G$9,Résultat!$G$7)),Résultat!$G$7)),Résultat!$G$7)), "")</f>
        <v/>
      </c>
    </row>
    <row r="4995" spans="1:11" ht="20.100000000000001" customHeight="1">
      <c r="A4995" s="26"/>
      <c r="B4995" s="27"/>
      <c r="C4995" s="11" t="str">
        <f>IF($B4995 &lt;&gt; "",VLOOKUP(MID(B4995,3,5),'Recyclabilité Prod Matx'!C:F,2,FALSE), "")</f>
        <v/>
      </c>
      <c r="D4995" s="11" t="str">
        <f>IF($B4995 &lt;&gt; "",VLOOKUP(MID(B4995,3,5),'Recyclabilité Prod Matx'!C:F,3,FALSE),"")</f>
        <v/>
      </c>
      <c r="E4995" s="11" t="str">
        <f>IF($B4995 &lt;&gt; "",VLOOKUP(MID(B4995,3,5),'Recyclabilité Prod Matx'!C:F,4,FALSE), "")</f>
        <v/>
      </c>
      <c r="F4995" s="12" t="str">
        <f>IF($B4995 &lt;&gt; "", IF(C4995="Totale","",IF(D4995 = 0, "", VLOOKUP(D4995,'Cond Compo'!A:B,2,FALSE))),"")</f>
        <v/>
      </c>
      <c r="G4995" s="28"/>
      <c r="H4995" s="11" t="str">
        <f xml:space="preserve"> IF(C4995="Totale",2,IF($G4995 &lt;&gt; "", IF(D4995 = "E",MATCH(G4995, 'Cond Compo'!D$16:D$18, 0), MATCH(G4995, 'Cond Compo'!C$16:C$19, 0)), ""))</f>
        <v/>
      </c>
      <c r="I4995" s="12" t="str">
        <f>IF($E4995 &lt;&gt; "", IF(E4995 = 0, "", VLOOKUP(E4995,'Cond Perturbation'!A:B,2,FALSE)),"")</f>
        <v/>
      </c>
      <c r="J4995" s="28"/>
      <c r="K4995" s="29" t="str">
        <f>IF($B4995 &lt;&gt; "", IF(C4995="Oui",IF(H4995=1,IF(E4995=0,Résultat!G$8,IF(J4995="No",Résultat!$G$8,Résultat!$G$7)),IF(H4995=2,IF(E4995=0,Résultat!G$9,IF(J4995="No",Résultat!$G$9,Résultat!$G$7)),Résultat!$G$7)),IF(C4995 = "Totale", IF(H4995=1,IF(E4995=0,Résultat!G$8,IF(J4995="No",Résultat!$G$9,Résultat!$G$7)),IF(H4995=2,IF(E4995=0,Résultat!G$9,IF(J4995="No",Résultat!$G$9,Résultat!$G$7)),Résultat!$G$7)),Résultat!$G$7)), "")</f>
        <v/>
      </c>
    </row>
    <row r="4996" spans="1:11" ht="20.100000000000001" customHeight="1">
      <c r="A4996" s="26"/>
      <c r="B4996" s="27"/>
      <c r="C4996" s="11" t="str">
        <f>IF($B4996 &lt;&gt; "",VLOOKUP(MID(B4996,3,5),'Recyclabilité Prod Matx'!C:F,2,FALSE), "")</f>
        <v/>
      </c>
      <c r="D4996" s="11" t="str">
        <f>IF($B4996 &lt;&gt; "",VLOOKUP(MID(B4996,3,5),'Recyclabilité Prod Matx'!C:F,3,FALSE),"")</f>
        <v/>
      </c>
      <c r="E4996" s="11" t="str">
        <f>IF($B4996 &lt;&gt; "",VLOOKUP(MID(B4996,3,5),'Recyclabilité Prod Matx'!C:F,4,FALSE), "")</f>
        <v/>
      </c>
      <c r="F4996" s="12" t="str">
        <f>IF($B4996 &lt;&gt; "", IF(C4996="Totale","",IF(D4996 = 0, "", VLOOKUP(D4996,'Cond Compo'!A:B,2,FALSE))),"")</f>
        <v/>
      </c>
      <c r="G4996" s="28"/>
      <c r="H4996" s="11" t="str">
        <f xml:space="preserve"> IF(C4996="Totale",2,IF($G4996 &lt;&gt; "", IF(D4996 = "E",MATCH(G4996, 'Cond Compo'!D$16:D$18, 0), MATCH(G4996, 'Cond Compo'!C$16:C$19, 0)), ""))</f>
        <v/>
      </c>
      <c r="I4996" s="12" t="str">
        <f>IF($E4996 &lt;&gt; "", IF(E4996 = 0, "", VLOOKUP(E4996,'Cond Perturbation'!A:B,2,FALSE)),"")</f>
        <v/>
      </c>
      <c r="J4996" s="28"/>
      <c r="K4996" s="29" t="str">
        <f>IF($B4996 &lt;&gt; "", IF(C4996="Oui",IF(H4996=1,IF(E4996=0,Résultat!G$8,IF(J4996="No",Résultat!$G$8,Résultat!$G$7)),IF(H4996=2,IF(E4996=0,Résultat!G$9,IF(J4996="No",Résultat!$G$9,Résultat!$G$7)),Résultat!$G$7)),IF(C4996 = "Totale", IF(H4996=1,IF(E4996=0,Résultat!G$8,IF(J4996="No",Résultat!$G$9,Résultat!$G$7)),IF(H4996=2,IF(E4996=0,Résultat!G$9,IF(J4996="No",Résultat!$G$9,Résultat!$G$7)),Résultat!$G$7)),Résultat!$G$7)), "")</f>
        <v/>
      </c>
    </row>
    <row r="4997" spans="1:11" ht="20.100000000000001" customHeight="1">
      <c r="A4997" s="26"/>
      <c r="B4997" s="27"/>
      <c r="C4997" s="11" t="str">
        <f>IF($B4997 &lt;&gt; "",VLOOKUP(MID(B4997,3,5),'Recyclabilité Prod Matx'!C:F,2,FALSE), "")</f>
        <v/>
      </c>
      <c r="D4997" s="11" t="str">
        <f>IF($B4997 &lt;&gt; "",VLOOKUP(MID(B4997,3,5),'Recyclabilité Prod Matx'!C:F,3,FALSE),"")</f>
        <v/>
      </c>
      <c r="E4997" s="11" t="str">
        <f>IF($B4997 &lt;&gt; "",VLOOKUP(MID(B4997,3,5),'Recyclabilité Prod Matx'!C:F,4,FALSE), "")</f>
        <v/>
      </c>
      <c r="F4997" s="12" t="str">
        <f>IF($B4997 &lt;&gt; "", IF(C4997="Totale","",IF(D4997 = 0, "", VLOOKUP(D4997,'Cond Compo'!A:B,2,FALSE))),"")</f>
        <v/>
      </c>
      <c r="G4997" s="28"/>
      <c r="H4997" s="11" t="str">
        <f xml:space="preserve"> IF(C4997="Totale",2,IF($G4997 &lt;&gt; "", IF(D4997 = "E",MATCH(G4997, 'Cond Compo'!D$16:D$18, 0), MATCH(G4997, 'Cond Compo'!C$16:C$19, 0)), ""))</f>
        <v/>
      </c>
      <c r="I4997" s="12" t="str">
        <f>IF($E4997 &lt;&gt; "", IF(E4997 = 0, "", VLOOKUP(E4997,'Cond Perturbation'!A:B,2,FALSE)),"")</f>
        <v/>
      </c>
      <c r="J4997" s="28"/>
      <c r="K4997" s="29" t="str">
        <f>IF($B4997 &lt;&gt; "", IF(C4997="Oui",IF(H4997=1,IF(E4997=0,Résultat!G$8,IF(J4997="No",Résultat!$G$8,Résultat!$G$7)),IF(H4997=2,IF(E4997=0,Résultat!G$9,IF(J4997="No",Résultat!$G$9,Résultat!$G$7)),Résultat!$G$7)),IF(C4997 = "Totale", IF(H4997=1,IF(E4997=0,Résultat!G$8,IF(J4997="No",Résultat!$G$9,Résultat!$G$7)),IF(H4997=2,IF(E4997=0,Résultat!G$9,IF(J4997="No",Résultat!$G$9,Résultat!$G$7)),Résultat!$G$7)),Résultat!$G$7)), "")</f>
        <v/>
      </c>
    </row>
    <row r="4998" spans="1:11" ht="20.100000000000001" customHeight="1">
      <c r="A4998" s="26"/>
      <c r="B4998" s="27"/>
      <c r="C4998" s="11" t="str">
        <f>IF($B4998 &lt;&gt; "",VLOOKUP(MID(B4998,3,5),'Recyclabilité Prod Matx'!C:F,2,FALSE), "")</f>
        <v/>
      </c>
      <c r="D4998" s="11" t="str">
        <f>IF($B4998 &lt;&gt; "",VLOOKUP(MID(B4998,3,5),'Recyclabilité Prod Matx'!C:F,3,FALSE),"")</f>
        <v/>
      </c>
      <c r="E4998" s="11" t="str">
        <f>IF($B4998 &lt;&gt; "",VLOOKUP(MID(B4998,3,5),'Recyclabilité Prod Matx'!C:F,4,FALSE), "")</f>
        <v/>
      </c>
      <c r="F4998" s="12" t="str">
        <f>IF($B4998 &lt;&gt; "", IF(C4998="Totale","",IF(D4998 = 0, "", VLOOKUP(D4998,'Cond Compo'!A:B,2,FALSE))),"")</f>
        <v/>
      </c>
      <c r="G4998" s="28"/>
      <c r="H4998" s="11" t="str">
        <f xml:space="preserve"> IF(C4998="Totale",2,IF($G4998 &lt;&gt; "", IF(D4998 = "E",MATCH(G4998, 'Cond Compo'!D$16:D$18, 0), MATCH(G4998, 'Cond Compo'!C$16:C$19, 0)), ""))</f>
        <v/>
      </c>
      <c r="I4998" s="12" t="str">
        <f>IF($E4998 &lt;&gt; "", IF(E4998 = 0, "", VLOOKUP(E4998,'Cond Perturbation'!A:B,2,FALSE)),"")</f>
        <v/>
      </c>
      <c r="J4998" s="28"/>
      <c r="K4998" s="29" t="str">
        <f>IF($B4998 &lt;&gt; "", IF(C4998="Oui",IF(H4998=1,IF(E4998=0,Résultat!G$8,IF(J4998="No",Résultat!$G$8,Résultat!$G$7)),IF(H4998=2,IF(E4998=0,Résultat!G$9,IF(J4998="No",Résultat!$G$9,Résultat!$G$7)),Résultat!$G$7)),IF(C4998 = "Totale", IF(H4998=1,IF(E4998=0,Résultat!G$8,IF(J4998="No",Résultat!$G$9,Résultat!$G$7)),IF(H4998=2,IF(E4998=0,Résultat!G$9,IF(J4998="No",Résultat!$G$9,Résultat!$G$7)),Résultat!$G$7)),Résultat!$G$7)), "")</f>
        <v/>
      </c>
    </row>
    <row r="4999" spans="1:11" ht="20.100000000000001" customHeight="1">
      <c r="A4999" s="26"/>
      <c r="B4999" s="27"/>
      <c r="C4999" s="11" t="str">
        <f>IF($B4999 &lt;&gt; "",VLOOKUP(MID(B4999,3,5),'Recyclabilité Prod Matx'!C:F,2,FALSE), "")</f>
        <v/>
      </c>
      <c r="D4999" s="11" t="str">
        <f>IF($B4999 &lt;&gt; "",VLOOKUP(MID(B4999,3,5),'Recyclabilité Prod Matx'!C:F,3,FALSE),"")</f>
        <v/>
      </c>
      <c r="E4999" s="11" t="str">
        <f>IF($B4999 &lt;&gt; "",VLOOKUP(MID(B4999,3,5),'Recyclabilité Prod Matx'!C:F,4,FALSE), "")</f>
        <v/>
      </c>
      <c r="F4999" s="12" t="str">
        <f>IF($B4999 &lt;&gt; "", IF(C4999="Totale","",IF(D4999 = 0, "", VLOOKUP(D4999,'Cond Compo'!A:B,2,FALSE))),"")</f>
        <v/>
      </c>
      <c r="G4999" s="28"/>
      <c r="H4999" s="11" t="str">
        <f xml:space="preserve"> IF(C4999="Totale",2,IF($G4999 &lt;&gt; "", IF(D4999 = "E",MATCH(G4999, 'Cond Compo'!D$16:D$18, 0), MATCH(G4999, 'Cond Compo'!C$16:C$19, 0)), ""))</f>
        <v/>
      </c>
      <c r="I4999" s="12" t="str">
        <f>IF($E4999 &lt;&gt; "", IF(E4999 = 0, "", VLOOKUP(E4999,'Cond Perturbation'!A:B,2,FALSE)),"")</f>
        <v/>
      </c>
      <c r="J4999" s="28"/>
      <c r="K4999" s="29" t="str">
        <f>IF($B4999 &lt;&gt; "", IF(C4999="Oui",IF(H4999=1,IF(E4999=0,Résultat!G$8,IF(J4999="No",Résultat!$G$8,Résultat!$G$7)),IF(H4999=2,IF(E4999=0,Résultat!G$9,IF(J4999="No",Résultat!$G$9,Résultat!$G$7)),Résultat!$G$7)),IF(C4999 = "Totale", IF(H4999=1,IF(E4999=0,Résultat!G$8,IF(J4999="No",Résultat!$G$9,Résultat!$G$7)),IF(H4999=2,IF(E4999=0,Résultat!G$9,IF(J4999="No",Résultat!$G$9,Résultat!$G$7)),Résultat!$G$7)),Résultat!$G$7)), "")</f>
        <v/>
      </c>
    </row>
    <row r="5000" spans="1:11" ht="20.100000000000001" customHeight="1">
      <c r="A5000" s="26"/>
      <c r="B5000" s="27"/>
      <c r="C5000" s="11" t="str">
        <f>IF($B5000 &lt;&gt; "",VLOOKUP(MID(B5000,3,5),'Recyclabilité Prod Matx'!C:F,2,FALSE), "")</f>
        <v/>
      </c>
      <c r="D5000" s="11" t="str">
        <f>IF($B5000 &lt;&gt; "",VLOOKUP(MID(B5000,3,5),'Recyclabilité Prod Matx'!C:F,3,FALSE),"")</f>
        <v/>
      </c>
      <c r="E5000" s="11" t="str">
        <f>IF($B5000 &lt;&gt; "",VLOOKUP(MID(B5000,3,5),'Recyclabilité Prod Matx'!C:F,4,FALSE), "")</f>
        <v/>
      </c>
      <c r="F5000" s="12" t="str">
        <f>IF($B5000 &lt;&gt; "", IF(C5000="Totale","",IF(D5000 = 0, "", VLOOKUP(D5000,'Cond Compo'!A:B,2,FALSE))),"")</f>
        <v/>
      </c>
      <c r="G5000" s="28"/>
      <c r="H5000" s="11" t="str">
        <f xml:space="preserve"> IF(C5000="Totale",2,IF($G5000 &lt;&gt; "", IF(D5000 = "E",MATCH(G5000, 'Cond Compo'!D$16:D$18, 0), MATCH(G5000, 'Cond Compo'!C$16:C$19, 0)), ""))</f>
        <v/>
      </c>
      <c r="I5000" s="12" t="str">
        <f>IF($E5000 &lt;&gt; "", IF(E5000 = 0, "", VLOOKUP(E5000,'Cond Perturbation'!A:B,2,FALSE)),"")</f>
        <v/>
      </c>
      <c r="J5000" s="28"/>
      <c r="K5000" s="29" t="str">
        <f>IF($B5000 &lt;&gt; "", IF(C5000="Oui",IF(H5000=1,IF(E5000=0,Résultat!G$8,IF(J5000="No",Résultat!$G$8,Résultat!$G$7)),IF(H5000=2,IF(E5000=0,Résultat!G$9,IF(J5000="No",Résultat!$G$9,Résultat!$G$7)),Résultat!$G$7)),IF(C5000 = "Totale", IF(H5000=1,IF(E5000=0,Résultat!G$8,IF(J5000="No",Résultat!$G$9,Résultat!$G$7)),IF(H5000=2,IF(E5000=0,Résultat!G$9,IF(J5000="No",Résultat!$G$9,Résultat!$G$7)),Résultat!$G$7)),Résultat!$G$7)), "")</f>
        <v/>
      </c>
    </row>
    <row r="5001" spans="1:11" ht="20.100000000000001" customHeight="1">
      <c r="A5001" s="26"/>
      <c r="B5001" s="27"/>
      <c r="C5001" s="11" t="str">
        <f>IF($B5001 &lt;&gt; "",VLOOKUP(MID(B5001,3,5),'Recyclabilité Prod Matx'!C:F,2,FALSE), "")</f>
        <v/>
      </c>
      <c r="D5001" s="11" t="str">
        <f>IF($B5001 &lt;&gt; "",VLOOKUP(MID(B5001,3,5),'Recyclabilité Prod Matx'!C:F,3,FALSE),"")</f>
        <v/>
      </c>
      <c r="E5001" s="11" t="str">
        <f>IF($B5001 &lt;&gt; "",VLOOKUP(MID(B5001,3,5),'Recyclabilité Prod Matx'!C:F,4,FALSE), "")</f>
        <v/>
      </c>
      <c r="F5001" s="12" t="str">
        <f>IF($B5001 &lt;&gt; "", IF(C5001="Totale","",IF(D5001 = 0, "", VLOOKUP(D5001,'Cond Compo'!A:B,2,FALSE))),"")</f>
        <v/>
      </c>
      <c r="G5001" s="28"/>
      <c r="H5001" s="11" t="str">
        <f xml:space="preserve"> IF(C5001="Totale",2,IF($G5001 &lt;&gt; "", IF(D5001 = "E",MATCH(G5001, 'Cond Compo'!D$16:D$18, 0), MATCH(G5001, 'Cond Compo'!C$16:C$19, 0)), ""))</f>
        <v/>
      </c>
      <c r="I5001" s="12" t="str">
        <f>IF($E5001 &lt;&gt; "", IF(E5001 = 0, "", VLOOKUP(E5001,'Cond Perturbation'!A:B,2,FALSE)),"")</f>
        <v/>
      </c>
      <c r="J5001" s="28"/>
      <c r="K5001" s="29" t="str">
        <f>IF($B5001 &lt;&gt; "", IF(C5001="Oui",IF(H5001=1,IF(E5001=0,Résultat!G$8,IF(J5001="No",Résultat!$G$8,Résultat!$G$7)),IF(H5001=2,IF(E5001=0,Résultat!G$9,IF(J5001="No",Résultat!$G$9,Résultat!$G$7)),Résultat!$G$7)),IF(C5001 = "Totale", IF(H5001=1,IF(E5001=0,Résultat!G$8,IF(J5001="No",Résultat!$G$9,Résultat!$G$7)),IF(H5001=2,IF(E5001=0,Résultat!G$9,IF(J5001="No",Résultat!$G$9,Résultat!$G$7)),Résultat!$G$7)),Résultat!$G$7)), "")</f>
        <v/>
      </c>
    </row>
    <row r="5002" spans="1:11" ht="20.100000000000001" customHeight="1">
      <c r="A5002" s="26"/>
      <c r="B5002" s="27"/>
      <c r="C5002" s="11" t="str">
        <f>IF($B5002 &lt;&gt; "",VLOOKUP(MID(B5002,3,5),'Recyclabilité Prod Matx'!C:F,2,FALSE), "")</f>
        <v/>
      </c>
      <c r="D5002" s="11" t="str">
        <f>IF($B5002 &lt;&gt; "",VLOOKUP(MID(B5002,3,5),'Recyclabilité Prod Matx'!C:F,3,FALSE),"")</f>
        <v/>
      </c>
      <c r="E5002" s="11" t="str">
        <f>IF($B5002 &lt;&gt; "",VLOOKUP(MID(B5002,3,5),'Recyclabilité Prod Matx'!C:F,4,FALSE), "")</f>
        <v/>
      </c>
      <c r="F5002" s="12" t="str">
        <f>IF($B5002 &lt;&gt; "", IF(C5002="Totale","",IF(D5002 = 0, "", VLOOKUP(D5002,'Cond Compo'!A:B,2,FALSE))),"")</f>
        <v/>
      </c>
      <c r="G5002" s="28"/>
      <c r="H5002" s="11" t="str">
        <f xml:space="preserve"> IF(C5002="Totale",2,IF($G5002 &lt;&gt; "", IF(D5002 = "E",MATCH(G5002, 'Cond Compo'!D$16:D$18, 0), MATCH(G5002, 'Cond Compo'!C$16:C$19, 0)), ""))</f>
        <v/>
      </c>
      <c r="I5002" s="12" t="str">
        <f>IF($E5002 &lt;&gt; "", IF(E5002 = 0, "", VLOOKUP(E5002,'Cond Perturbation'!A:B,2,FALSE)),"")</f>
        <v/>
      </c>
      <c r="J5002" s="28"/>
      <c r="K5002" s="29" t="str">
        <f>IF($B5002 &lt;&gt; "", IF(C5002="Oui",IF(H5002=1,IF(E5002=0,Résultat!G$8,IF(J5002="No",Résultat!$G$8,Résultat!$G$7)),IF(H5002=2,IF(E5002=0,Résultat!G$9,IF(J5002="No",Résultat!$G$9,Résultat!$G$7)),Résultat!$G$7)),IF(C5002 = "Totale", IF(H5002=1,IF(E5002=0,Résultat!G$8,IF(J5002="No",Résultat!$G$9,Résultat!$G$7)),IF(H5002=2,IF(E5002=0,Résultat!G$9,IF(J5002="No",Résultat!$G$9,Résultat!$G$7)),Résultat!$G$7)),Résultat!$G$7)), "")</f>
        <v/>
      </c>
    </row>
    <row r="5003" spans="1:11" ht="20.100000000000001" customHeight="1">
      <c r="A5003" s="26"/>
      <c r="B5003" s="27"/>
      <c r="C5003" s="11" t="str">
        <f>IF($B5003 &lt;&gt; "",VLOOKUP(MID(B5003,3,5),'Recyclabilité Prod Matx'!C:F,2,FALSE), "")</f>
        <v/>
      </c>
      <c r="D5003" s="11" t="str">
        <f>IF($B5003 &lt;&gt; "",VLOOKUP(MID(B5003,3,5),'Recyclabilité Prod Matx'!C:F,3,FALSE),"")</f>
        <v/>
      </c>
      <c r="E5003" s="11" t="str">
        <f>IF($B5003 &lt;&gt; "",VLOOKUP(MID(B5003,3,5),'Recyclabilité Prod Matx'!C:F,4,FALSE), "")</f>
        <v/>
      </c>
      <c r="F5003" s="12" t="str">
        <f>IF($B5003 &lt;&gt; "", IF(C5003="Totale","",IF(D5003 = 0, "", VLOOKUP(D5003,'Cond Compo'!A:B,2,FALSE))),"")</f>
        <v/>
      </c>
      <c r="G5003" s="28"/>
      <c r="H5003" s="11" t="str">
        <f xml:space="preserve"> IF(C5003="Totale",2,IF($G5003 &lt;&gt; "", IF(D5003 = "E",MATCH(G5003, 'Cond Compo'!D$16:D$18, 0), MATCH(G5003, 'Cond Compo'!C$16:C$19, 0)), ""))</f>
        <v/>
      </c>
      <c r="I5003" s="12" t="str">
        <f>IF($E5003 &lt;&gt; "", IF(E5003 = 0, "", VLOOKUP(E5003,'Cond Perturbation'!A:B,2,FALSE)),"")</f>
        <v/>
      </c>
      <c r="J5003" s="28"/>
      <c r="K5003" s="29" t="str">
        <f>IF($B5003 &lt;&gt; "", IF(C5003="Oui",IF(H5003=1,IF(E5003=0,Résultat!G$8,IF(J5003="No",Résultat!$G$8,Résultat!$G$7)),IF(H5003=2,IF(E5003=0,Résultat!G$9,IF(J5003="No",Résultat!$G$9,Résultat!$G$7)),Résultat!$G$7)),IF(C5003 = "Totale", IF(H5003=1,IF(E5003=0,Résultat!G$8,IF(J5003="No",Résultat!$G$9,Résultat!$G$7)),IF(H5003=2,IF(E5003=0,Résultat!G$9,IF(J5003="No",Résultat!$G$9,Résultat!$G$7)),Résultat!$G$7)),Résultat!$G$7)), "")</f>
        <v/>
      </c>
    </row>
    <row r="5004" spans="1:11" ht="20.100000000000001" customHeight="1">
      <c r="A5004" s="26"/>
      <c r="B5004" s="27"/>
      <c r="C5004" s="11" t="str">
        <f>IF($B5004 &lt;&gt; "",VLOOKUP(MID(B5004,3,5),'Recyclabilité Prod Matx'!C:F,2,FALSE), "")</f>
        <v/>
      </c>
      <c r="D5004" s="11" t="str">
        <f>IF($B5004 &lt;&gt; "",VLOOKUP(MID(B5004,3,5),'Recyclabilité Prod Matx'!C:F,3,FALSE),"")</f>
        <v/>
      </c>
      <c r="E5004" s="11" t="str">
        <f>IF($B5004 &lt;&gt; "",VLOOKUP(MID(B5004,3,5),'Recyclabilité Prod Matx'!C:F,4,FALSE), "")</f>
        <v/>
      </c>
      <c r="F5004" s="12" t="str">
        <f>IF($B5004 &lt;&gt; "", IF(C5004="Totale","",IF(D5004 = 0, "", VLOOKUP(D5004,'Cond Compo'!A:B,2,FALSE))),"")</f>
        <v/>
      </c>
      <c r="G5004" s="28"/>
      <c r="H5004" s="11" t="str">
        <f xml:space="preserve"> IF(C5004="Totale",2,IF($G5004 &lt;&gt; "", IF(D5004 = "E",MATCH(G5004, 'Cond Compo'!D$16:D$18, 0), MATCH(G5004, 'Cond Compo'!C$16:C$19, 0)), ""))</f>
        <v/>
      </c>
      <c r="I5004" s="12" t="str">
        <f>IF($E5004 &lt;&gt; "", IF(E5004 = 0, "", VLOOKUP(E5004,'Cond Perturbation'!A:B,2,FALSE)),"")</f>
        <v/>
      </c>
      <c r="J5004" s="28"/>
      <c r="K5004" s="29" t="str">
        <f>IF($B5004 &lt;&gt; "", IF(C5004="Oui",IF(H5004=1,IF(E5004=0,Résultat!G$8,IF(J5004="No",Résultat!$G$8,Résultat!$G$7)),IF(H5004=2,IF(E5004=0,Résultat!G$9,IF(J5004="No",Résultat!$G$9,Résultat!$G$7)),Résultat!$G$7)),IF(C5004 = "Totale", IF(H5004=1,IF(E5004=0,Résultat!G$8,IF(J5004="No",Résultat!$G$9,Résultat!$G$7)),IF(H5004=2,IF(E5004=0,Résultat!G$9,IF(J5004="No",Résultat!$G$9,Résultat!$G$7)),Résultat!$G$7)),Résultat!$G$7)), "")</f>
        <v/>
      </c>
    </row>
    <row r="5005" spans="1:11" ht="20.100000000000001" customHeight="1">
      <c r="A5005" s="26"/>
      <c r="B5005" s="27"/>
      <c r="C5005" s="11" t="str">
        <f>IF($B5005 &lt;&gt; "",VLOOKUP(MID(B5005,3,5),'Recyclabilité Prod Matx'!C:F,2,FALSE), "")</f>
        <v/>
      </c>
      <c r="D5005" s="11" t="str">
        <f>IF($B5005 &lt;&gt; "",VLOOKUP(MID(B5005,3,5),'Recyclabilité Prod Matx'!C:F,3,FALSE),"")</f>
        <v/>
      </c>
      <c r="E5005" s="11" t="str">
        <f>IF($B5005 &lt;&gt; "",VLOOKUP(MID(B5005,3,5),'Recyclabilité Prod Matx'!C:F,4,FALSE), "")</f>
        <v/>
      </c>
      <c r="F5005" s="12" t="str">
        <f>IF($B5005 &lt;&gt; "", IF(C5005="Totale","",IF(D5005 = 0, "", VLOOKUP(D5005,'Cond Compo'!A:B,2,FALSE))),"")</f>
        <v/>
      </c>
      <c r="G5005" s="28"/>
      <c r="H5005" s="11" t="str">
        <f xml:space="preserve"> IF(C5005="Totale",2,IF($G5005 &lt;&gt; "", IF(D5005 = "E",MATCH(G5005, 'Cond Compo'!D$16:D$18, 0), MATCH(G5005, 'Cond Compo'!C$16:C$19, 0)), ""))</f>
        <v/>
      </c>
      <c r="I5005" s="12" t="str">
        <f>IF($E5005 &lt;&gt; "", IF(E5005 = 0, "", VLOOKUP(E5005,'Cond Perturbation'!A:B,2,FALSE)),"")</f>
        <v/>
      </c>
      <c r="J5005" s="28"/>
      <c r="K5005" s="29" t="str">
        <f>IF($B5005 &lt;&gt; "", IF(C5005="Oui",IF(H5005=1,IF(E5005=0,Résultat!G$8,IF(J5005="No",Résultat!$G$8,Résultat!$G$7)),IF(H5005=2,IF(E5005=0,Résultat!G$9,IF(J5005="No",Résultat!$G$9,Résultat!$G$7)),Résultat!$G$7)),IF(C5005 = "Totale", IF(H5005=1,IF(E5005=0,Résultat!G$8,IF(J5005="No",Résultat!$G$9,Résultat!$G$7)),IF(H5005=2,IF(E5005=0,Résultat!G$9,IF(J5005="No",Résultat!$G$9,Résultat!$G$7)),Résultat!$G$7)),Résultat!$G$7)), "")</f>
        <v/>
      </c>
    </row>
    <row r="5006" spans="1:11" ht="20.100000000000001" customHeight="1">
      <c r="A5006" s="26"/>
      <c r="B5006" s="27"/>
      <c r="C5006" s="11" t="str">
        <f>IF($B5006 &lt;&gt; "",VLOOKUP(MID(B5006,3,5),'Recyclabilité Prod Matx'!C:F,2,FALSE), "")</f>
        <v/>
      </c>
      <c r="D5006" s="11" t="str">
        <f>IF($B5006 &lt;&gt; "",VLOOKUP(MID(B5006,3,5),'Recyclabilité Prod Matx'!C:F,3,FALSE),"")</f>
        <v/>
      </c>
      <c r="E5006" s="11" t="str">
        <f>IF($B5006 &lt;&gt; "",VLOOKUP(MID(B5006,3,5),'Recyclabilité Prod Matx'!C:F,4,FALSE), "")</f>
        <v/>
      </c>
      <c r="F5006" s="12" t="str">
        <f>IF($B5006 &lt;&gt; "", IF(C5006="Totale","",IF(D5006 = 0, "", VLOOKUP(D5006,'Cond Compo'!A:B,2,FALSE))),"")</f>
        <v/>
      </c>
      <c r="G5006" s="28"/>
      <c r="H5006" s="11" t="str">
        <f xml:space="preserve"> IF(C5006="Totale",2,IF($G5006 &lt;&gt; "", IF(D5006 = "E",MATCH(G5006, 'Cond Compo'!D$16:D$18, 0), MATCH(G5006, 'Cond Compo'!C$16:C$19, 0)), ""))</f>
        <v/>
      </c>
      <c r="I5006" s="12" t="str">
        <f>IF($E5006 &lt;&gt; "", IF(E5006 = 0, "", VLOOKUP(E5006,'Cond Perturbation'!A:B,2,FALSE)),"")</f>
        <v/>
      </c>
      <c r="J5006" s="28"/>
      <c r="K5006" s="29" t="str">
        <f>IF($B5006 &lt;&gt; "", IF(C5006="Oui",IF(H5006=1,IF(E5006=0,Résultat!G$8,IF(J5006="No",Résultat!$G$8,Résultat!$G$7)),IF(H5006=2,IF(E5006=0,Résultat!G$9,IF(J5006="No",Résultat!$G$9,Résultat!$G$7)),Résultat!$G$7)),IF(C5006 = "Totale", IF(H5006=1,IF(E5006=0,Résultat!G$8,IF(J5006="No",Résultat!$G$9,Résultat!$G$7)),IF(H5006=2,IF(E5006=0,Résultat!G$9,IF(J5006="No",Résultat!$G$9,Résultat!$G$7)),Résultat!$G$7)),Résultat!$G$7)), "")</f>
        <v/>
      </c>
    </row>
    <row r="5007" spans="1:11" ht="20.100000000000001" customHeight="1">
      <c r="A5007" s="26"/>
      <c r="B5007" s="27"/>
      <c r="C5007" s="11" t="str">
        <f>IF($B5007 &lt;&gt; "",VLOOKUP(MID(B5007,3,5),'Recyclabilité Prod Matx'!C:F,2,FALSE), "")</f>
        <v/>
      </c>
      <c r="D5007" s="11" t="str">
        <f>IF($B5007 &lt;&gt; "",VLOOKUP(MID(B5007,3,5),'Recyclabilité Prod Matx'!C:F,3,FALSE),"")</f>
        <v/>
      </c>
      <c r="E5007" s="11" t="str">
        <f>IF($B5007 &lt;&gt; "",VLOOKUP(MID(B5007,3,5),'Recyclabilité Prod Matx'!C:F,4,FALSE), "")</f>
        <v/>
      </c>
      <c r="F5007" s="12" t="str">
        <f>IF($B5007 &lt;&gt; "", IF(C5007="Totale","",IF(D5007 = 0, "", VLOOKUP(D5007,'Cond Compo'!A:B,2,FALSE))),"")</f>
        <v/>
      </c>
      <c r="G5007" s="28"/>
      <c r="H5007" s="11" t="str">
        <f xml:space="preserve"> IF(C5007="Totale",2,IF($G5007 &lt;&gt; "", IF(D5007 = "E",MATCH(G5007, 'Cond Compo'!D$16:D$18, 0), MATCH(G5007, 'Cond Compo'!C$16:C$19, 0)), ""))</f>
        <v/>
      </c>
      <c r="I5007" s="12" t="str">
        <f>IF($E5007 &lt;&gt; "", IF(E5007 = 0, "", VLOOKUP(E5007,'Cond Perturbation'!A:B,2,FALSE)),"")</f>
        <v/>
      </c>
      <c r="J5007" s="28"/>
      <c r="K5007" s="29" t="str">
        <f>IF($B5007 &lt;&gt; "", IF(C5007="Oui",IF(H5007=1,IF(E5007=0,Résultat!G$8,IF(J5007="No",Résultat!$G$8,Résultat!$G$7)),IF(H5007=2,IF(E5007=0,Résultat!G$9,IF(J5007="No",Résultat!$G$9,Résultat!$G$7)),Résultat!$G$7)),IF(C5007 = "Totale", IF(H5007=1,IF(E5007=0,Résultat!G$8,IF(J5007="No",Résultat!$G$9,Résultat!$G$7)),IF(H5007=2,IF(E5007=0,Résultat!G$9,IF(J5007="No",Résultat!$G$9,Résultat!$G$7)),Résultat!$G$7)),Résultat!$G$7)), "")</f>
        <v/>
      </c>
    </row>
    <row r="5008" spans="1:11" ht="20.100000000000001" customHeight="1">
      <c r="A5008" s="26"/>
      <c r="B5008" s="27"/>
      <c r="C5008" s="11" t="str">
        <f>IF($B5008 &lt;&gt; "",VLOOKUP(MID(B5008,3,5),'Recyclabilité Prod Matx'!C:F,2,FALSE), "")</f>
        <v/>
      </c>
      <c r="D5008" s="11" t="str">
        <f>IF($B5008 &lt;&gt; "",VLOOKUP(MID(B5008,3,5),'Recyclabilité Prod Matx'!C:F,3,FALSE),"")</f>
        <v/>
      </c>
      <c r="E5008" s="11" t="str">
        <f>IF($B5008 &lt;&gt; "",VLOOKUP(MID(B5008,3,5),'Recyclabilité Prod Matx'!C:F,4,FALSE), "")</f>
        <v/>
      </c>
      <c r="F5008" s="12" t="str">
        <f>IF($B5008 &lt;&gt; "", IF(C5008="Totale","",IF(D5008 = 0, "", VLOOKUP(D5008,'Cond Compo'!A:B,2,FALSE))),"")</f>
        <v/>
      </c>
      <c r="G5008" s="28"/>
      <c r="H5008" s="11" t="str">
        <f xml:space="preserve"> IF(C5008="Totale",2,IF($G5008 &lt;&gt; "", IF(D5008 = "E",MATCH(G5008, 'Cond Compo'!D$16:D$18, 0), MATCH(G5008, 'Cond Compo'!C$16:C$19, 0)), ""))</f>
        <v/>
      </c>
      <c r="I5008" s="12" t="str">
        <f>IF($E5008 &lt;&gt; "", IF(E5008 = 0, "", VLOOKUP(E5008,'Cond Perturbation'!A:B,2,FALSE)),"")</f>
        <v/>
      </c>
      <c r="J5008" s="28"/>
      <c r="K5008" s="29" t="str">
        <f>IF($B5008 &lt;&gt; "", IF(C5008="Oui",IF(H5008=1,IF(E5008=0,Résultat!G$8,IF(J5008="No",Résultat!$G$8,Résultat!$G$7)),IF(H5008=2,IF(E5008=0,Résultat!G$9,IF(J5008="No",Résultat!$G$9,Résultat!$G$7)),Résultat!$G$7)),IF(C5008 = "Totale", IF(H5008=1,IF(E5008=0,Résultat!G$8,IF(J5008="No",Résultat!$G$9,Résultat!$G$7)),IF(H5008=2,IF(E5008=0,Résultat!G$9,IF(J5008="No",Résultat!$G$9,Résultat!$G$7)),Résultat!$G$7)),Résultat!$G$7)), "")</f>
        <v/>
      </c>
    </row>
    <row r="5009" spans="1:11" ht="20.100000000000001" customHeight="1">
      <c r="A5009" s="26"/>
      <c r="B5009" s="27"/>
      <c r="C5009" s="11" t="str">
        <f>IF($B5009 &lt;&gt; "",VLOOKUP(MID(B5009,3,5),'Recyclabilité Prod Matx'!C:F,2,FALSE), "")</f>
        <v/>
      </c>
      <c r="D5009" s="11" t="str">
        <f>IF($B5009 &lt;&gt; "",VLOOKUP(MID(B5009,3,5),'Recyclabilité Prod Matx'!C:F,3,FALSE),"")</f>
        <v/>
      </c>
      <c r="E5009" s="11" t="str">
        <f>IF($B5009 &lt;&gt; "",VLOOKUP(MID(B5009,3,5),'Recyclabilité Prod Matx'!C:F,4,FALSE), "")</f>
        <v/>
      </c>
      <c r="F5009" s="12" t="str">
        <f>IF($B5009 &lt;&gt; "", IF(C5009="Totale","",IF(D5009 = 0, "", VLOOKUP(D5009,'Cond Compo'!A:B,2,FALSE))),"")</f>
        <v/>
      </c>
      <c r="G5009" s="28"/>
      <c r="H5009" s="11" t="str">
        <f xml:space="preserve"> IF(C5009="Totale",2,IF($G5009 &lt;&gt; "", IF(D5009 = "E",MATCH(G5009, 'Cond Compo'!D$16:D$18, 0), MATCH(G5009, 'Cond Compo'!C$16:C$19, 0)), ""))</f>
        <v/>
      </c>
      <c r="I5009" s="12" t="str">
        <f>IF($E5009 &lt;&gt; "", IF(E5009 = 0, "", VLOOKUP(E5009,'Cond Perturbation'!A:B,2,FALSE)),"")</f>
        <v/>
      </c>
      <c r="J5009" s="28"/>
      <c r="K5009" s="29" t="str">
        <f>IF($B5009 &lt;&gt; "", IF(C5009="Oui",IF(H5009=1,IF(E5009=0,Résultat!G$8,IF(J5009="No",Résultat!$G$8,Résultat!$G$7)),IF(H5009=2,IF(E5009=0,Résultat!G$9,IF(J5009="No",Résultat!$G$9,Résultat!$G$7)),Résultat!$G$7)),IF(C5009 = "Totale", IF(H5009=1,IF(E5009=0,Résultat!G$8,IF(J5009="No",Résultat!$G$9,Résultat!$G$7)),IF(H5009=2,IF(E5009=0,Résultat!G$9,IF(J5009="No",Résultat!$G$9,Résultat!$G$7)),Résultat!$G$7)),Résultat!$G$7)), "")</f>
        <v/>
      </c>
    </row>
    <row r="5010" spans="1:11" ht="20.100000000000001" customHeight="1">
      <c r="A5010" s="26"/>
      <c r="B5010" s="27"/>
      <c r="C5010" s="11" t="str">
        <f>IF($B5010 &lt;&gt; "",VLOOKUP(MID(B5010,3,5),'Recyclabilité Prod Matx'!C:F,2,FALSE), "")</f>
        <v/>
      </c>
      <c r="D5010" s="11" t="str">
        <f>IF($B5010 &lt;&gt; "",VLOOKUP(MID(B5010,3,5),'Recyclabilité Prod Matx'!C:F,3,FALSE),"")</f>
        <v/>
      </c>
      <c r="E5010" s="11" t="str">
        <f>IF($B5010 &lt;&gt; "",VLOOKUP(MID(B5010,3,5),'Recyclabilité Prod Matx'!C:F,4,FALSE), "")</f>
        <v/>
      </c>
      <c r="F5010" s="12" t="str">
        <f>IF($B5010 &lt;&gt; "", IF(C5010="Totale","",IF(D5010 = 0, "", VLOOKUP(D5010,'Cond Compo'!A:B,2,FALSE))),"")</f>
        <v/>
      </c>
      <c r="G5010" s="28"/>
      <c r="H5010" s="11" t="str">
        <f xml:space="preserve"> IF(C5010="Totale",2,IF($G5010 &lt;&gt; "", IF(D5010 = "E",MATCH(G5010, 'Cond Compo'!D$16:D$18, 0), MATCH(G5010, 'Cond Compo'!C$16:C$19, 0)), ""))</f>
        <v/>
      </c>
      <c r="I5010" s="12" t="str">
        <f>IF($E5010 &lt;&gt; "", IF(E5010 = 0, "", VLOOKUP(E5010,'Cond Perturbation'!A:B,2,FALSE)),"")</f>
        <v/>
      </c>
      <c r="J5010" s="28"/>
      <c r="K5010" s="29" t="str">
        <f>IF($B5010 &lt;&gt; "", IF(C5010="Oui",IF(H5010=1,IF(E5010=0,Résultat!G$8,IF(J5010="No",Résultat!$G$8,Résultat!$G$7)),IF(H5010=2,IF(E5010=0,Résultat!G$9,IF(J5010="No",Résultat!$G$9,Résultat!$G$7)),Résultat!$G$7)),IF(C5010 = "Totale", IF(H5010=1,IF(E5010=0,Résultat!G$8,IF(J5010="No",Résultat!$G$9,Résultat!$G$7)),IF(H5010=2,IF(E5010=0,Résultat!G$9,IF(J5010="No",Résultat!$G$9,Résultat!$G$7)),Résultat!$G$7)),Résultat!$G$7)), "")</f>
        <v/>
      </c>
    </row>
    <row r="5011" spans="1:11" ht="20.100000000000001" customHeight="1">
      <c r="A5011" s="26"/>
      <c r="B5011" s="27"/>
      <c r="C5011" s="11" t="str">
        <f>IF($B5011 &lt;&gt; "",VLOOKUP(MID(B5011,3,5),'Recyclabilité Prod Matx'!C:F,2,FALSE), "")</f>
        <v/>
      </c>
      <c r="D5011" s="11" t="str">
        <f>IF($B5011 &lt;&gt; "",VLOOKUP(MID(B5011,3,5),'Recyclabilité Prod Matx'!C:F,3,FALSE),"")</f>
        <v/>
      </c>
      <c r="E5011" s="11" t="str">
        <f>IF($B5011 &lt;&gt; "",VLOOKUP(MID(B5011,3,5),'Recyclabilité Prod Matx'!C:F,4,FALSE), "")</f>
        <v/>
      </c>
      <c r="F5011" s="12" t="str">
        <f>IF($B5011 &lt;&gt; "", IF(C5011="Totale","",IF(D5011 = 0, "", VLOOKUP(D5011,'Cond Compo'!A:B,2,FALSE))),"")</f>
        <v/>
      </c>
      <c r="G5011" s="28"/>
      <c r="H5011" s="11" t="str">
        <f xml:space="preserve"> IF(C5011="Totale",2,IF($G5011 &lt;&gt; "", IF(D5011 = "E",MATCH(G5011, 'Cond Compo'!D$16:D$18, 0), MATCH(G5011, 'Cond Compo'!C$16:C$19, 0)), ""))</f>
        <v/>
      </c>
      <c r="I5011" s="12" t="str">
        <f>IF($E5011 &lt;&gt; "", IF(E5011 = 0, "", VLOOKUP(E5011,'Cond Perturbation'!A:B,2,FALSE)),"")</f>
        <v/>
      </c>
      <c r="J5011" s="28"/>
      <c r="K5011" s="29" t="str">
        <f>IF($B5011 &lt;&gt; "", IF(C5011="Oui",IF(H5011=1,IF(E5011=0,Résultat!G$8,IF(J5011="No",Résultat!$G$8,Résultat!$G$7)),IF(H5011=2,IF(E5011=0,Résultat!G$9,IF(J5011="No",Résultat!$G$9,Résultat!$G$7)),Résultat!$G$7)),IF(C5011 = "Totale", IF(H5011=1,IF(E5011=0,Résultat!G$8,IF(J5011="No",Résultat!$G$9,Résultat!$G$7)),IF(H5011=2,IF(E5011=0,Résultat!G$9,IF(J5011="No",Résultat!$G$9,Résultat!$G$7)),Résultat!$G$7)),Résultat!$G$7)), "")</f>
        <v/>
      </c>
    </row>
    <row r="5012" spans="1:11" ht="20.100000000000001" customHeight="1">
      <c r="A5012" s="26"/>
      <c r="B5012" s="27"/>
      <c r="C5012" s="11" t="str">
        <f>IF($B5012 &lt;&gt; "",VLOOKUP(MID(B5012,3,5),'Recyclabilité Prod Matx'!C:F,2,FALSE), "")</f>
        <v/>
      </c>
      <c r="D5012" s="11" t="str">
        <f>IF($B5012 &lt;&gt; "",VLOOKUP(MID(B5012,3,5),'Recyclabilité Prod Matx'!C:F,3,FALSE),"")</f>
        <v/>
      </c>
      <c r="E5012" s="11" t="str">
        <f>IF($B5012 &lt;&gt; "",VLOOKUP(MID(B5012,3,5),'Recyclabilité Prod Matx'!C:F,4,FALSE), "")</f>
        <v/>
      </c>
      <c r="F5012" s="12" t="str">
        <f>IF($B5012 &lt;&gt; "", IF(C5012="Totale","",IF(D5012 = 0, "", VLOOKUP(D5012,'Cond Compo'!A:B,2,FALSE))),"")</f>
        <v/>
      </c>
      <c r="G5012" s="28"/>
      <c r="H5012" s="11" t="str">
        <f xml:space="preserve"> IF(C5012="Totale",2,IF($G5012 &lt;&gt; "", IF(D5012 = "E",MATCH(G5012, 'Cond Compo'!D$16:D$18, 0), MATCH(G5012, 'Cond Compo'!C$16:C$19, 0)), ""))</f>
        <v/>
      </c>
      <c r="I5012" s="12" t="str">
        <f>IF($E5012 &lt;&gt; "", IF(E5012 = 0, "", VLOOKUP(E5012,'Cond Perturbation'!A:B,2,FALSE)),"")</f>
        <v/>
      </c>
      <c r="J5012" s="28"/>
      <c r="K5012" s="29" t="str">
        <f>IF($B5012 &lt;&gt; "", IF(C5012="Oui",IF(H5012=1,IF(E5012=0,Résultat!G$8,IF(J5012="No",Résultat!$G$8,Résultat!$G$7)),IF(H5012=2,IF(E5012=0,Résultat!G$9,IF(J5012="No",Résultat!$G$9,Résultat!$G$7)),Résultat!$G$7)),IF(C5012 = "Totale", IF(H5012=1,IF(E5012=0,Résultat!G$8,IF(J5012="No",Résultat!$G$9,Résultat!$G$7)),IF(H5012=2,IF(E5012=0,Résultat!G$9,IF(J5012="No",Résultat!$G$9,Résultat!$G$7)),Résultat!$G$7)),Résultat!$G$7)), "")</f>
        <v/>
      </c>
    </row>
    <row r="5013" spans="1:11" ht="20.100000000000001" customHeight="1">
      <c r="A5013" s="26"/>
      <c r="B5013" s="27"/>
      <c r="C5013" s="11" t="str">
        <f>IF($B5013 &lt;&gt; "",VLOOKUP(MID(B5013,3,5),'Recyclabilité Prod Matx'!C:F,2,FALSE), "")</f>
        <v/>
      </c>
      <c r="D5013" s="11" t="str">
        <f>IF($B5013 &lt;&gt; "",VLOOKUP(MID(B5013,3,5),'Recyclabilité Prod Matx'!C:F,3,FALSE),"")</f>
        <v/>
      </c>
      <c r="E5013" s="11" t="str">
        <f>IF($B5013 &lt;&gt; "",VLOOKUP(MID(B5013,3,5),'Recyclabilité Prod Matx'!C:F,4,FALSE), "")</f>
        <v/>
      </c>
      <c r="F5013" s="12" t="str">
        <f>IF($B5013 &lt;&gt; "", IF(C5013="Totale","",IF(D5013 = 0, "", VLOOKUP(D5013,'Cond Compo'!A:B,2,FALSE))),"")</f>
        <v/>
      </c>
      <c r="G5013" s="28"/>
      <c r="H5013" s="11" t="str">
        <f xml:space="preserve"> IF(C5013="Totale",2,IF($G5013 &lt;&gt; "", IF(D5013 = "E",MATCH(G5013, 'Cond Compo'!D$16:D$18, 0), MATCH(G5013, 'Cond Compo'!C$16:C$19, 0)), ""))</f>
        <v/>
      </c>
      <c r="I5013" s="12" t="str">
        <f>IF($E5013 &lt;&gt; "", IF(E5013 = 0, "", VLOOKUP(E5013,'Cond Perturbation'!A:B,2,FALSE)),"")</f>
        <v/>
      </c>
      <c r="J5013" s="28"/>
      <c r="K5013" s="29" t="str">
        <f>IF($B5013 &lt;&gt; "", IF(C5013="Oui",IF(H5013=1,IF(E5013=0,Résultat!G$8,IF(J5013="No",Résultat!$G$8,Résultat!$G$7)),IF(H5013=2,IF(E5013=0,Résultat!G$9,IF(J5013="No",Résultat!$G$9,Résultat!$G$7)),Résultat!$G$7)),IF(C5013 = "Totale", IF(H5013=1,IF(E5013=0,Résultat!G$8,IF(J5013="No",Résultat!$G$9,Résultat!$G$7)),IF(H5013=2,IF(E5013=0,Résultat!G$9,IF(J5013="No",Résultat!$G$9,Résultat!$G$7)),Résultat!$G$7)),Résultat!$G$7)), "")</f>
        <v/>
      </c>
    </row>
    <row r="5014" spans="1:11" ht="20.100000000000001" customHeight="1">
      <c r="A5014" s="26"/>
      <c r="B5014" s="27"/>
      <c r="C5014" s="11" t="str">
        <f>IF($B5014 &lt;&gt; "",VLOOKUP(MID(B5014,3,5),'Recyclabilité Prod Matx'!C:F,2,FALSE), "")</f>
        <v/>
      </c>
      <c r="D5014" s="11" t="str">
        <f>IF($B5014 &lt;&gt; "",VLOOKUP(MID(B5014,3,5),'Recyclabilité Prod Matx'!C:F,3,FALSE),"")</f>
        <v/>
      </c>
      <c r="E5014" s="11" t="str">
        <f>IF($B5014 &lt;&gt; "",VLOOKUP(MID(B5014,3,5),'Recyclabilité Prod Matx'!C:F,4,FALSE), "")</f>
        <v/>
      </c>
      <c r="F5014" s="12" t="str">
        <f>IF($B5014 &lt;&gt; "", IF(C5014="Totale","",IF(D5014 = 0, "", VLOOKUP(D5014,'Cond Compo'!A:B,2,FALSE))),"")</f>
        <v/>
      </c>
      <c r="G5014" s="28"/>
      <c r="H5014" s="11" t="str">
        <f xml:space="preserve"> IF(C5014="Totale",2,IF($G5014 &lt;&gt; "", IF(D5014 = "E",MATCH(G5014, 'Cond Compo'!D$16:D$18, 0), MATCH(G5014, 'Cond Compo'!C$16:C$19, 0)), ""))</f>
        <v/>
      </c>
      <c r="I5014" s="12" t="str">
        <f>IF($E5014 &lt;&gt; "", IF(E5014 = 0, "", VLOOKUP(E5014,'Cond Perturbation'!A:B,2,FALSE)),"")</f>
        <v/>
      </c>
      <c r="J5014" s="28"/>
      <c r="K5014" s="29" t="str">
        <f>IF($B5014 &lt;&gt; "", IF(C5014="Oui",IF(H5014=1,IF(E5014=0,Résultat!G$8,IF(J5014="No",Résultat!$G$8,Résultat!$G$7)),IF(H5014=2,IF(E5014=0,Résultat!G$9,IF(J5014="No",Résultat!$G$9,Résultat!$G$7)),Résultat!$G$7)),IF(C5014 = "Totale", IF(H5014=1,IF(E5014=0,Résultat!G$8,IF(J5014="No",Résultat!$G$9,Résultat!$G$7)),IF(H5014=2,IF(E5014=0,Résultat!G$9,IF(J5014="No",Résultat!$G$9,Résultat!$G$7)),Résultat!$G$7)),Résultat!$G$7)), "")</f>
        <v/>
      </c>
    </row>
    <row r="5015" spans="1:11" ht="20.100000000000001" customHeight="1">
      <c r="A5015" s="26"/>
      <c r="B5015" s="27"/>
      <c r="C5015" s="11" t="str">
        <f>IF($B5015 &lt;&gt; "",VLOOKUP(MID(B5015,3,5),'Recyclabilité Prod Matx'!C:F,2,FALSE), "")</f>
        <v/>
      </c>
      <c r="D5015" s="11" t="str">
        <f>IF($B5015 &lt;&gt; "",VLOOKUP(MID(B5015,3,5),'Recyclabilité Prod Matx'!C:F,3,FALSE),"")</f>
        <v/>
      </c>
      <c r="E5015" s="11" t="str">
        <f>IF($B5015 &lt;&gt; "",VLOOKUP(MID(B5015,3,5),'Recyclabilité Prod Matx'!C:F,4,FALSE), "")</f>
        <v/>
      </c>
      <c r="F5015" s="12" t="str">
        <f>IF($B5015 &lt;&gt; "", IF(C5015="Totale","",IF(D5015 = 0, "", VLOOKUP(D5015,'Cond Compo'!A:B,2,FALSE))),"")</f>
        <v/>
      </c>
      <c r="G5015" s="28"/>
      <c r="H5015" s="11" t="str">
        <f xml:space="preserve"> IF(C5015="Totale",2,IF($G5015 &lt;&gt; "", IF(D5015 = "E",MATCH(G5015, 'Cond Compo'!D$16:D$18, 0), MATCH(G5015, 'Cond Compo'!C$16:C$19, 0)), ""))</f>
        <v/>
      </c>
      <c r="I5015" s="12" t="str">
        <f>IF($E5015 &lt;&gt; "", IF(E5015 = 0, "", VLOOKUP(E5015,'Cond Perturbation'!A:B,2,FALSE)),"")</f>
        <v/>
      </c>
      <c r="J5015" s="28"/>
      <c r="K5015" s="29" t="str">
        <f>IF($B5015 &lt;&gt; "", IF(C5015="Oui",IF(H5015=1,IF(E5015=0,Résultat!G$8,IF(J5015="No",Résultat!$G$8,Résultat!$G$7)),IF(H5015=2,IF(E5015=0,Résultat!G$9,IF(J5015="No",Résultat!$G$9,Résultat!$G$7)),Résultat!$G$7)),IF(C5015 = "Totale", IF(H5015=1,IF(E5015=0,Résultat!G$8,IF(J5015="No",Résultat!$G$9,Résultat!$G$7)),IF(H5015=2,IF(E5015=0,Résultat!G$9,IF(J5015="No",Résultat!$G$9,Résultat!$G$7)),Résultat!$G$7)),Résultat!$G$7)), "")</f>
        <v/>
      </c>
    </row>
    <row r="5016" spans="1:11" ht="20.100000000000001" customHeight="1">
      <c r="A5016" s="26"/>
      <c r="B5016" s="27"/>
      <c r="C5016" s="11" t="str">
        <f>IF($B5016 &lt;&gt; "",VLOOKUP(MID(B5016,3,5),'Recyclabilité Prod Matx'!C:F,2,FALSE), "")</f>
        <v/>
      </c>
      <c r="D5016" s="11" t="str">
        <f>IF($B5016 &lt;&gt; "",VLOOKUP(MID(B5016,3,5),'Recyclabilité Prod Matx'!C:F,3,FALSE),"")</f>
        <v/>
      </c>
      <c r="E5016" s="11" t="str">
        <f>IF($B5016 &lt;&gt; "",VLOOKUP(MID(B5016,3,5),'Recyclabilité Prod Matx'!C:F,4,FALSE), "")</f>
        <v/>
      </c>
      <c r="F5016" s="12" t="str">
        <f>IF($B5016 &lt;&gt; "", IF(C5016="Totale","",IF(D5016 = 0, "", VLOOKUP(D5016,'Cond Compo'!A:B,2,FALSE))),"")</f>
        <v/>
      </c>
      <c r="G5016" s="28"/>
      <c r="H5016" s="11" t="str">
        <f xml:space="preserve"> IF(C5016="Totale",2,IF($G5016 &lt;&gt; "", IF(D5016 = "E",MATCH(G5016, 'Cond Compo'!D$16:D$18, 0), MATCH(G5016, 'Cond Compo'!C$16:C$19, 0)), ""))</f>
        <v/>
      </c>
      <c r="I5016" s="12" t="str">
        <f>IF($E5016 &lt;&gt; "", IF(E5016 = 0, "", VLOOKUP(E5016,'Cond Perturbation'!A:B,2,FALSE)),"")</f>
        <v/>
      </c>
      <c r="J5016" s="28"/>
      <c r="K5016" s="29" t="str">
        <f>IF($B5016 &lt;&gt; "", IF(C5016="Oui",IF(H5016=1,IF(E5016=0,Résultat!G$8,IF(J5016="No",Résultat!$G$8,Résultat!$G$7)),IF(H5016=2,IF(E5016=0,Résultat!G$9,IF(J5016="No",Résultat!$G$9,Résultat!$G$7)),Résultat!$G$7)),IF(C5016 = "Totale", IF(H5016=1,IF(E5016=0,Résultat!G$8,IF(J5016="No",Résultat!$G$9,Résultat!$G$7)),IF(H5016=2,IF(E5016=0,Résultat!G$9,IF(J5016="No",Résultat!$G$9,Résultat!$G$7)),Résultat!$G$7)),Résultat!$G$7)), "")</f>
        <v/>
      </c>
    </row>
    <row r="5017" spans="1:11" ht="20.100000000000001" customHeight="1">
      <c r="A5017" s="26"/>
      <c r="B5017" s="27"/>
      <c r="C5017" s="11" t="str">
        <f>IF($B5017 &lt;&gt; "",VLOOKUP(MID(B5017,3,5),'Recyclabilité Prod Matx'!C:F,2,FALSE), "")</f>
        <v/>
      </c>
      <c r="D5017" s="11" t="str">
        <f>IF($B5017 &lt;&gt; "",VLOOKUP(MID(B5017,3,5),'Recyclabilité Prod Matx'!C:F,3,FALSE),"")</f>
        <v/>
      </c>
      <c r="E5017" s="11" t="str">
        <f>IF($B5017 &lt;&gt; "",VLOOKUP(MID(B5017,3,5),'Recyclabilité Prod Matx'!C:F,4,FALSE), "")</f>
        <v/>
      </c>
      <c r="F5017" s="12" t="str">
        <f>IF($B5017 &lt;&gt; "", IF(C5017="Totale","",IF(D5017 = 0, "", VLOOKUP(D5017,'Cond Compo'!A:B,2,FALSE))),"")</f>
        <v/>
      </c>
      <c r="G5017" s="28"/>
      <c r="H5017" s="11" t="str">
        <f xml:space="preserve"> IF(C5017="Totale",2,IF($G5017 &lt;&gt; "", IF(D5017 = "E",MATCH(G5017, 'Cond Compo'!D$16:D$18, 0), MATCH(G5017, 'Cond Compo'!C$16:C$19, 0)), ""))</f>
        <v/>
      </c>
      <c r="I5017" s="12" t="str">
        <f>IF($E5017 &lt;&gt; "", IF(E5017 = 0, "", VLOOKUP(E5017,'Cond Perturbation'!A:B,2,FALSE)),"")</f>
        <v/>
      </c>
      <c r="J5017" s="28"/>
      <c r="K5017" s="29" t="str">
        <f>IF($B5017 &lt;&gt; "", IF(C5017="Oui",IF(H5017=1,IF(E5017=0,Résultat!G$8,IF(J5017="No",Résultat!$G$8,Résultat!$G$7)),IF(H5017=2,IF(E5017=0,Résultat!G$9,IF(J5017="No",Résultat!$G$9,Résultat!$G$7)),Résultat!$G$7)),IF(C5017 = "Totale", IF(H5017=1,IF(E5017=0,Résultat!G$8,IF(J5017="No",Résultat!$G$9,Résultat!$G$7)),IF(H5017=2,IF(E5017=0,Résultat!G$9,IF(J5017="No",Résultat!$G$9,Résultat!$G$7)),Résultat!$G$7)),Résultat!$G$7)), "")</f>
        <v/>
      </c>
    </row>
    <row r="5018" spans="1:11" ht="20.100000000000001" customHeight="1">
      <c r="A5018" s="26"/>
      <c r="B5018" s="27"/>
      <c r="C5018" s="11" t="str">
        <f>IF($B5018 &lt;&gt; "",VLOOKUP(MID(B5018,3,5),'Recyclabilité Prod Matx'!C:F,2,FALSE), "")</f>
        <v/>
      </c>
      <c r="D5018" s="11" t="str">
        <f>IF($B5018 &lt;&gt; "",VLOOKUP(MID(B5018,3,5),'Recyclabilité Prod Matx'!C:F,3,FALSE),"")</f>
        <v/>
      </c>
      <c r="E5018" s="11" t="str">
        <f>IF($B5018 &lt;&gt; "",VLOOKUP(MID(B5018,3,5),'Recyclabilité Prod Matx'!C:F,4,FALSE), "")</f>
        <v/>
      </c>
      <c r="F5018" s="12" t="str">
        <f>IF($B5018 &lt;&gt; "", IF(C5018="Totale","",IF(D5018 = 0, "", VLOOKUP(D5018,'Cond Compo'!A:B,2,FALSE))),"")</f>
        <v/>
      </c>
      <c r="G5018" s="28"/>
      <c r="H5018" s="11" t="str">
        <f xml:space="preserve"> IF(C5018="Totale",2,IF($G5018 &lt;&gt; "", IF(D5018 = "E",MATCH(G5018, 'Cond Compo'!D$16:D$18, 0), MATCH(G5018, 'Cond Compo'!C$16:C$19, 0)), ""))</f>
        <v/>
      </c>
      <c r="I5018" s="12" t="str">
        <f>IF($E5018 &lt;&gt; "", IF(E5018 = 0, "", VLOOKUP(E5018,'Cond Perturbation'!A:B,2,FALSE)),"")</f>
        <v/>
      </c>
      <c r="J5018" s="28"/>
      <c r="K5018" s="29" t="str">
        <f>IF($B5018 &lt;&gt; "", IF(C5018="Oui",IF(H5018=1,IF(E5018=0,Résultat!G$8,IF(J5018="No",Résultat!$G$8,Résultat!$G$7)),IF(H5018=2,IF(E5018=0,Résultat!G$9,IF(J5018="No",Résultat!$G$9,Résultat!$G$7)),Résultat!$G$7)),IF(C5018 = "Totale", IF(H5018=1,IF(E5018=0,Résultat!G$8,IF(J5018="No",Résultat!$G$9,Résultat!$G$7)),IF(H5018=2,IF(E5018=0,Résultat!G$9,IF(J5018="No",Résultat!$G$9,Résultat!$G$7)),Résultat!$G$7)),Résultat!$G$7)), "")</f>
        <v/>
      </c>
    </row>
    <row r="5019" spans="1:11" ht="20.100000000000001" customHeight="1">
      <c r="A5019" s="26"/>
      <c r="B5019" s="27"/>
      <c r="C5019" s="11" t="str">
        <f>IF($B5019 &lt;&gt; "",VLOOKUP(MID(B5019,3,5),'Recyclabilité Prod Matx'!C:F,2,FALSE), "")</f>
        <v/>
      </c>
      <c r="D5019" s="11" t="str">
        <f>IF($B5019 &lt;&gt; "",VLOOKUP(MID(B5019,3,5),'Recyclabilité Prod Matx'!C:F,3,FALSE),"")</f>
        <v/>
      </c>
      <c r="E5019" s="11" t="str">
        <f>IF($B5019 &lt;&gt; "",VLOOKUP(MID(B5019,3,5),'Recyclabilité Prod Matx'!C:F,4,FALSE), "")</f>
        <v/>
      </c>
      <c r="F5019" s="12" t="str">
        <f>IF($B5019 &lt;&gt; "", IF(C5019="Totale","",IF(D5019 = 0, "", VLOOKUP(D5019,'Cond Compo'!A:B,2,FALSE))),"")</f>
        <v/>
      </c>
      <c r="G5019" s="28"/>
      <c r="H5019" s="11" t="str">
        <f xml:space="preserve"> IF(C5019="Totale",2,IF($G5019 &lt;&gt; "", IF(D5019 = "E",MATCH(G5019, 'Cond Compo'!D$16:D$18, 0), MATCH(G5019, 'Cond Compo'!C$16:C$19, 0)), ""))</f>
        <v/>
      </c>
      <c r="I5019" s="12" t="str">
        <f>IF($E5019 &lt;&gt; "", IF(E5019 = 0, "", VLOOKUP(E5019,'Cond Perturbation'!A:B,2,FALSE)),"")</f>
        <v/>
      </c>
      <c r="J5019" s="28"/>
      <c r="K5019" s="29" t="str">
        <f>IF($B5019 &lt;&gt; "", IF(C5019="Oui",IF(H5019=1,IF(E5019=0,Résultat!G$8,IF(J5019="No",Résultat!$G$8,Résultat!$G$7)),IF(H5019=2,IF(E5019=0,Résultat!G$9,IF(J5019="No",Résultat!$G$9,Résultat!$G$7)),Résultat!$G$7)),IF(C5019 = "Totale", IF(H5019=1,IF(E5019=0,Résultat!G$8,IF(J5019="No",Résultat!$G$9,Résultat!$G$7)),IF(H5019=2,IF(E5019=0,Résultat!G$9,IF(J5019="No",Résultat!$G$9,Résultat!$G$7)),Résultat!$G$7)),Résultat!$G$7)), "")</f>
        <v/>
      </c>
    </row>
    <row r="5020" spans="1:11" ht="20.100000000000001" customHeight="1">
      <c r="A5020" s="26"/>
      <c r="B5020" s="27"/>
      <c r="C5020" s="11" t="str">
        <f>IF($B5020 &lt;&gt; "",VLOOKUP(MID(B5020,3,5),'Recyclabilité Prod Matx'!C:F,2,FALSE), "")</f>
        <v/>
      </c>
      <c r="D5020" s="11" t="str">
        <f>IF($B5020 &lt;&gt; "",VLOOKUP(MID(B5020,3,5),'Recyclabilité Prod Matx'!C:F,3,FALSE),"")</f>
        <v/>
      </c>
      <c r="E5020" s="11" t="str">
        <f>IF($B5020 &lt;&gt; "",VLOOKUP(MID(B5020,3,5),'Recyclabilité Prod Matx'!C:F,4,FALSE), "")</f>
        <v/>
      </c>
      <c r="F5020" s="12" t="str">
        <f>IF($B5020 &lt;&gt; "", IF(C5020="Totale","",IF(D5020 = 0, "", VLOOKUP(D5020,'Cond Compo'!A:B,2,FALSE))),"")</f>
        <v/>
      </c>
      <c r="G5020" s="28"/>
      <c r="H5020" s="11" t="str">
        <f xml:space="preserve"> IF(C5020="Totale",2,IF($G5020 &lt;&gt; "", IF(D5020 = "E",MATCH(G5020, 'Cond Compo'!D$16:D$18, 0), MATCH(G5020, 'Cond Compo'!C$16:C$19, 0)), ""))</f>
        <v/>
      </c>
      <c r="I5020" s="12" t="str">
        <f>IF($E5020 &lt;&gt; "", IF(E5020 = 0, "", VLOOKUP(E5020,'Cond Perturbation'!A:B,2,FALSE)),"")</f>
        <v/>
      </c>
      <c r="J5020" s="28"/>
      <c r="K5020" s="29" t="str">
        <f>IF($B5020 &lt;&gt; "", IF(C5020="Oui",IF(H5020=1,IF(E5020=0,Résultat!G$8,IF(J5020="No",Résultat!$G$8,Résultat!$G$7)),IF(H5020=2,IF(E5020=0,Résultat!G$9,IF(J5020="No",Résultat!$G$9,Résultat!$G$7)),Résultat!$G$7)),IF(C5020 = "Totale", IF(H5020=1,IF(E5020=0,Résultat!G$8,IF(J5020="No",Résultat!$G$9,Résultat!$G$7)),IF(H5020=2,IF(E5020=0,Résultat!G$9,IF(J5020="No",Résultat!$G$9,Résultat!$G$7)),Résultat!$G$7)),Résultat!$G$7)), "")</f>
        <v/>
      </c>
    </row>
    <row r="5021" spans="1:11" ht="20.100000000000001" customHeight="1">
      <c r="A5021" s="26"/>
      <c r="B5021" s="27"/>
      <c r="C5021" s="11" t="str">
        <f>IF($B5021 &lt;&gt; "",VLOOKUP(MID(B5021,3,5),'Recyclabilité Prod Matx'!C:F,2,FALSE), "")</f>
        <v/>
      </c>
      <c r="D5021" s="11" t="str">
        <f>IF($B5021 &lt;&gt; "",VLOOKUP(MID(B5021,3,5),'Recyclabilité Prod Matx'!C:F,3,FALSE),"")</f>
        <v/>
      </c>
      <c r="E5021" s="11" t="str">
        <f>IF($B5021 &lt;&gt; "",VLOOKUP(MID(B5021,3,5),'Recyclabilité Prod Matx'!C:F,4,FALSE), "")</f>
        <v/>
      </c>
      <c r="F5021" s="12" t="str">
        <f>IF($B5021 &lt;&gt; "", IF(C5021="Totale","",IF(D5021 = 0, "", VLOOKUP(D5021,'Cond Compo'!A:B,2,FALSE))),"")</f>
        <v/>
      </c>
      <c r="G5021" s="28"/>
      <c r="H5021" s="11" t="str">
        <f xml:space="preserve"> IF(C5021="Totale",2,IF($G5021 &lt;&gt; "", IF(D5021 = "E",MATCH(G5021, 'Cond Compo'!D$16:D$18, 0), MATCH(G5021, 'Cond Compo'!C$16:C$19, 0)), ""))</f>
        <v/>
      </c>
      <c r="I5021" s="12" t="str">
        <f>IF($E5021 &lt;&gt; "", IF(E5021 = 0, "", VLOOKUP(E5021,'Cond Perturbation'!A:B,2,FALSE)),"")</f>
        <v/>
      </c>
      <c r="J5021" s="28"/>
      <c r="K5021" s="29" t="str">
        <f>IF($B5021 &lt;&gt; "", IF(C5021="Oui",IF(H5021=1,IF(E5021=0,Résultat!G$8,IF(J5021="No",Résultat!$G$8,Résultat!$G$7)),IF(H5021=2,IF(E5021=0,Résultat!G$9,IF(J5021="No",Résultat!$G$9,Résultat!$G$7)),Résultat!$G$7)),IF(C5021 = "Totale", IF(H5021=1,IF(E5021=0,Résultat!G$8,IF(J5021="No",Résultat!$G$9,Résultat!$G$7)),IF(H5021=2,IF(E5021=0,Résultat!G$9,IF(J5021="No",Résultat!$G$9,Résultat!$G$7)),Résultat!$G$7)),Résultat!$G$7)), "")</f>
        <v/>
      </c>
    </row>
    <row r="5022" spans="1:11" ht="20.100000000000001" customHeight="1">
      <c r="A5022" s="26"/>
      <c r="B5022" s="27"/>
      <c r="C5022" s="11" t="str">
        <f>IF($B5022 &lt;&gt; "",VLOOKUP(MID(B5022,3,5),'Recyclabilité Prod Matx'!C:F,2,FALSE), "")</f>
        <v/>
      </c>
      <c r="D5022" s="11" t="str">
        <f>IF($B5022 &lt;&gt; "",VLOOKUP(MID(B5022,3,5),'Recyclabilité Prod Matx'!C:F,3,FALSE),"")</f>
        <v/>
      </c>
      <c r="E5022" s="11" t="str">
        <f>IF($B5022 &lt;&gt; "",VLOOKUP(MID(B5022,3,5),'Recyclabilité Prod Matx'!C:F,4,FALSE), "")</f>
        <v/>
      </c>
      <c r="F5022" s="12" t="str">
        <f>IF($B5022 &lt;&gt; "", IF(C5022="Totale","",IF(D5022 = 0, "", VLOOKUP(D5022,'Cond Compo'!A:B,2,FALSE))),"")</f>
        <v/>
      </c>
      <c r="G5022" s="28"/>
      <c r="H5022" s="11" t="str">
        <f xml:space="preserve"> IF(C5022="Totale",2,IF($G5022 &lt;&gt; "", IF(D5022 = "E",MATCH(G5022, 'Cond Compo'!D$16:D$18, 0), MATCH(G5022, 'Cond Compo'!C$16:C$19, 0)), ""))</f>
        <v/>
      </c>
      <c r="I5022" s="12" t="str">
        <f>IF($E5022 &lt;&gt; "", IF(E5022 = 0, "", VLOOKUP(E5022,'Cond Perturbation'!A:B,2,FALSE)),"")</f>
        <v/>
      </c>
      <c r="J5022" s="28"/>
      <c r="K5022" s="29" t="str">
        <f>IF($B5022 &lt;&gt; "", IF(C5022="Oui",IF(H5022=1,IF(E5022=0,Résultat!G$8,IF(J5022="No",Résultat!$G$8,Résultat!$G$7)),IF(H5022=2,IF(E5022=0,Résultat!G$9,IF(J5022="No",Résultat!$G$9,Résultat!$G$7)),Résultat!$G$7)),IF(C5022 = "Totale", IF(H5022=1,IF(E5022=0,Résultat!G$8,IF(J5022="No",Résultat!$G$9,Résultat!$G$7)),IF(H5022=2,IF(E5022=0,Résultat!G$9,IF(J5022="No",Résultat!$G$9,Résultat!$G$7)),Résultat!$G$7)),Résultat!$G$7)), "")</f>
        <v/>
      </c>
    </row>
    <row r="5023" spans="1:11" ht="20.100000000000001" customHeight="1">
      <c r="A5023" s="26"/>
      <c r="B5023" s="27"/>
      <c r="C5023" s="11" t="str">
        <f>IF($B5023 &lt;&gt; "",VLOOKUP(MID(B5023,3,5),'Recyclabilité Prod Matx'!C:F,2,FALSE), "")</f>
        <v/>
      </c>
      <c r="D5023" s="11" t="str">
        <f>IF($B5023 &lt;&gt; "",VLOOKUP(MID(B5023,3,5),'Recyclabilité Prod Matx'!C:F,3,FALSE),"")</f>
        <v/>
      </c>
      <c r="E5023" s="11" t="str">
        <f>IF($B5023 &lt;&gt; "",VLOOKUP(MID(B5023,3,5),'Recyclabilité Prod Matx'!C:F,4,FALSE), "")</f>
        <v/>
      </c>
      <c r="F5023" s="12" t="str">
        <f>IF($B5023 &lt;&gt; "", IF(C5023="Totale","",IF(D5023 = 0, "", VLOOKUP(D5023,'Cond Compo'!A:B,2,FALSE))),"")</f>
        <v/>
      </c>
      <c r="G5023" s="28"/>
      <c r="H5023" s="11" t="str">
        <f xml:space="preserve"> IF(C5023="Totale",2,IF($G5023 &lt;&gt; "", IF(D5023 = "E",MATCH(G5023, 'Cond Compo'!D$16:D$18, 0), MATCH(G5023, 'Cond Compo'!C$16:C$19, 0)), ""))</f>
        <v/>
      </c>
      <c r="I5023" s="12" t="str">
        <f>IF($E5023 &lt;&gt; "", IF(E5023 = 0, "", VLOOKUP(E5023,'Cond Perturbation'!A:B,2,FALSE)),"")</f>
        <v/>
      </c>
      <c r="J5023" s="28"/>
      <c r="K5023" s="29" t="str">
        <f>IF($B5023 &lt;&gt; "", IF(C5023="Oui",IF(H5023=1,IF(E5023=0,Résultat!G$8,IF(J5023="No",Résultat!$G$8,Résultat!$G$7)),IF(H5023=2,IF(E5023=0,Résultat!G$9,IF(J5023="No",Résultat!$G$9,Résultat!$G$7)),Résultat!$G$7)),IF(C5023 = "Totale", IF(H5023=1,IF(E5023=0,Résultat!G$8,IF(J5023="No",Résultat!$G$9,Résultat!$G$7)),IF(H5023=2,IF(E5023=0,Résultat!G$9,IF(J5023="No",Résultat!$G$9,Résultat!$G$7)),Résultat!$G$7)),Résultat!$G$7)), "")</f>
        <v/>
      </c>
    </row>
    <row r="5024" spans="1:11" ht="20.100000000000001" customHeight="1">
      <c r="A5024" s="26"/>
      <c r="B5024" s="27"/>
      <c r="C5024" s="11" t="str">
        <f>IF($B5024 &lt;&gt; "",VLOOKUP(MID(B5024,3,5),'Recyclabilité Prod Matx'!C:F,2,FALSE), "")</f>
        <v/>
      </c>
      <c r="D5024" s="11" t="str">
        <f>IF($B5024 &lt;&gt; "",VLOOKUP(MID(B5024,3,5),'Recyclabilité Prod Matx'!C:F,3,FALSE),"")</f>
        <v/>
      </c>
      <c r="E5024" s="11" t="str">
        <f>IF($B5024 &lt;&gt; "",VLOOKUP(MID(B5024,3,5),'Recyclabilité Prod Matx'!C:F,4,FALSE), "")</f>
        <v/>
      </c>
      <c r="F5024" s="12" t="str">
        <f>IF($B5024 &lt;&gt; "", IF(C5024="Totale","",IF(D5024 = 0, "", VLOOKUP(D5024,'Cond Compo'!A:B,2,FALSE))),"")</f>
        <v/>
      </c>
      <c r="G5024" s="28"/>
      <c r="H5024" s="11" t="str">
        <f xml:space="preserve"> IF(C5024="Totale",2,IF($G5024 &lt;&gt; "", IF(D5024 = "E",MATCH(G5024, 'Cond Compo'!D$16:D$18, 0), MATCH(G5024, 'Cond Compo'!C$16:C$19, 0)), ""))</f>
        <v/>
      </c>
      <c r="I5024" s="12" t="str">
        <f>IF($E5024 &lt;&gt; "", IF(E5024 = 0, "", VLOOKUP(E5024,'Cond Perturbation'!A:B,2,FALSE)),"")</f>
        <v/>
      </c>
      <c r="J5024" s="28"/>
      <c r="K5024" s="29" t="str">
        <f>IF($B5024 &lt;&gt; "", IF(C5024="Oui",IF(H5024=1,IF(E5024=0,Résultat!G$8,IF(J5024="No",Résultat!$G$8,Résultat!$G$7)),IF(H5024=2,IF(E5024=0,Résultat!G$9,IF(J5024="No",Résultat!$G$9,Résultat!$G$7)),Résultat!$G$7)),IF(C5024 = "Totale", IF(H5024=1,IF(E5024=0,Résultat!G$8,IF(J5024="No",Résultat!$G$9,Résultat!$G$7)),IF(H5024=2,IF(E5024=0,Résultat!G$9,IF(J5024="No",Résultat!$G$9,Résultat!$G$7)),Résultat!$G$7)),Résultat!$G$7)), "")</f>
        <v/>
      </c>
    </row>
    <row r="5025" spans="1:11" ht="20.100000000000001" customHeight="1">
      <c r="A5025" s="26"/>
      <c r="B5025" s="27"/>
      <c r="C5025" s="11" t="str">
        <f>IF($B5025 &lt;&gt; "",VLOOKUP(MID(B5025,3,5),'Recyclabilité Prod Matx'!C:F,2,FALSE), "")</f>
        <v/>
      </c>
      <c r="D5025" s="11" t="str">
        <f>IF($B5025 &lt;&gt; "",VLOOKUP(MID(B5025,3,5),'Recyclabilité Prod Matx'!C:F,3,FALSE),"")</f>
        <v/>
      </c>
      <c r="E5025" s="11" t="str">
        <f>IF($B5025 &lt;&gt; "",VLOOKUP(MID(B5025,3,5),'Recyclabilité Prod Matx'!C:F,4,FALSE), "")</f>
        <v/>
      </c>
      <c r="F5025" s="12" t="str">
        <f>IF($B5025 &lt;&gt; "", IF(C5025="Totale","",IF(D5025 = 0, "", VLOOKUP(D5025,'Cond Compo'!A:B,2,FALSE))),"")</f>
        <v/>
      </c>
      <c r="G5025" s="28"/>
      <c r="H5025" s="11" t="str">
        <f xml:space="preserve"> IF(C5025="Totale",2,IF($G5025 &lt;&gt; "", IF(D5025 = "E",MATCH(G5025, 'Cond Compo'!D$16:D$18, 0), MATCH(G5025, 'Cond Compo'!C$16:C$19, 0)), ""))</f>
        <v/>
      </c>
      <c r="I5025" s="12" t="str">
        <f>IF($E5025 &lt;&gt; "", IF(E5025 = 0, "", VLOOKUP(E5025,'Cond Perturbation'!A:B,2,FALSE)),"")</f>
        <v/>
      </c>
      <c r="J5025" s="28"/>
      <c r="K5025" s="29" t="str">
        <f>IF($B5025 &lt;&gt; "", IF(C5025="Oui",IF(H5025=1,IF(E5025=0,Résultat!G$8,IF(J5025="No",Résultat!$G$8,Résultat!$G$7)),IF(H5025=2,IF(E5025=0,Résultat!G$9,IF(J5025="No",Résultat!$G$9,Résultat!$G$7)),Résultat!$G$7)),IF(C5025 = "Totale", IF(H5025=1,IF(E5025=0,Résultat!G$8,IF(J5025="No",Résultat!$G$9,Résultat!$G$7)),IF(H5025=2,IF(E5025=0,Résultat!G$9,IF(J5025="No",Résultat!$G$9,Résultat!$G$7)),Résultat!$G$7)),Résultat!$G$7)), "")</f>
        <v/>
      </c>
    </row>
    <row r="5026" spans="1:11" ht="20.100000000000001" customHeight="1">
      <c r="A5026" s="26"/>
      <c r="B5026" s="27"/>
      <c r="C5026" s="11" t="str">
        <f>IF($B5026 &lt;&gt; "",VLOOKUP(MID(B5026,3,5),'Recyclabilité Prod Matx'!C:F,2,FALSE), "")</f>
        <v/>
      </c>
      <c r="D5026" s="11" t="str">
        <f>IF($B5026 &lt;&gt; "",VLOOKUP(MID(B5026,3,5),'Recyclabilité Prod Matx'!C:F,3,FALSE),"")</f>
        <v/>
      </c>
      <c r="E5026" s="11" t="str">
        <f>IF($B5026 &lt;&gt; "",VLOOKUP(MID(B5026,3,5),'Recyclabilité Prod Matx'!C:F,4,FALSE), "")</f>
        <v/>
      </c>
      <c r="F5026" s="12" t="str">
        <f>IF($B5026 &lt;&gt; "", IF(C5026="Totale","",IF(D5026 = 0, "", VLOOKUP(D5026,'Cond Compo'!A:B,2,FALSE))),"")</f>
        <v/>
      </c>
      <c r="G5026" s="28"/>
      <c r="H5026" s="11" t="str">
        <f xml:space="preserve"> IF(C5026="Totale",2,IF($G5026 &lt;&gt; "", IF(D5026 = "E",MATCH(G5026, 'Cond Compo'!D$16:D$18, 0), MATCH(G5026, 'Cond Compo'!C$16:C$19, 0)), ""))</f>
        <v/>
      </c>
      <c r="I5026" s="12" t="str">
        <f>IF($E5026 &lt;&gt; "", IF(E5026 = 0, "", VLOOKUP(E5026,'Cond Perturbation'!A:B,2,FALSE)),"")</f>
        <v/>
      </c>
      <c r="J5026" s="28"/>
      <c r="K5026" s="29" t="str">
        <f>IF($B5026 &lt;&gt; "", IF(C5026="Oui",IF(H5026=1,IF(E5026=0,Résultat!G$8,IF(J5026="No",Résultat!$G$8,Résultat!$G$7)),IF(H5026=2,IF(E5026=0,Résultat!G$9,IF(J5026="No",Résultat!$G$9,Résultat!$G$7)),Résultat!$G$7)),IF(C5026 = "Totale", IF(H5026=1,IF(E5026=0,Résultat!G$8,IF(J5026="No",Résultat!$G$9,Résultat!$G$7)),IF(H5026=2,IF(E5026=0,Résultat!G$9,IF(J5026="No",Résultat!$G$9,Résultat!$G$7)),Résultat!$G$7)),Résultat!$G$7)), "")</f>
        <v/>
      </c>
    </row>
    <row r="5027" spans="1:11" ht="20.100000000000001" customHeight="1">
      <c r="A5027" s="26"/>
      <c r="B5027" s="27"/>
      <c r="C5027" s="11" t="str">
        <f>IF($B5027 &lt;&gt; "",VLOOKUP(MID(B5027,3,5),'Recyclabilité Prod Matx'!C:F,2,FALSE), "")</f>
        <v/>
      </c>
      <c r="D5027" s="11" t="str">
        <f>IF($B5027 &lt;&gt; "",VLOOKUP(MID(B5027,3,5),'Recyclabilité Prod Matx'!C:F,3,FALSE),"")</f>
        <v/>
      </c>
      <c r="E5027" s="11" t="str">
        <f>IF($B5027 &lt;&gt; "",VLOOKUP(MID(B5027,3,5),'Recyclabilité Prod Matx'!C:F,4,FALSE), "")</f>
        <v/>
      </c>
      <c r="F5027" s="12" t="str">
        <f>IF($B5027 &lt;&gt; "", IF(C5027="Totale","",IF(D5027 = 0, "", VLOOKUP(D5027,'Cond Compo'!A:B,2,FALSE))),"")</f>
        <v/>
      </c>
      <c r="G5027" s="28"/>
      <c r="H5027" s="11" t="str">
        <f xml:space="preserve"> IF(C5027="Totale",2,IF($G5027 &lt;&gt; "", IF(D5027 = "E",MATCH(G5027, 'Cond Compo'!D$16:D$18, 0), MATCH(G5027, 'Cond Compo'!C$16:C$19, 0)), ""))</f>
        <v/>
      </c>
      <c r="I5027" s="12" t="str">
        <f>IF($E5027 &lt;&gt; "", IF(E5027 = 0, "", VLOOKUP(E5027,'Cond Perturbation'!A:B,2,FALSE)),"")</f>
        <v/>
      </c>
      <c r="J5027" s="28"/>
      <c r="K5027" s="29" t="str">
        <f>IF($B5027 &lt;&gt; "", IF(C5027="Oui",IF(H5027=1,IF(E5027=0,Résultat!G$8,IF(J5027="No",Résultat!$G$8,Résultat!$G$7)),IF(H5027=2,IF(E5027=0,Résultat!G$9,IF(J5027="No",Résultat!$G$9,Résultat!$G$7)),Résultat!$G$7)),IF(C5027 = "Totale", IF(H5027=1,IF(E5027=0,Résultat!G$8,IF(J5027="No",Résultat!$G$9,Résultat!$G$7)),IF(H5027=2,IF(E5027=0,Résultat!G$9,IF(J5027="No",Résultat!$G$9,Résultat!$G$7)),Résultat!$G$7)),Résultat!$G$7)), "")</f>
        <v/>
      </c>
    </row>
    <row r="5028" spans="1:11" ht="20.100000000000001" customHeight="1">
      <c r="A5028" s="26"/>
      <c r="B5028" s="27"/>
      <c r="C5028" s="11" t="str">
        <f>IF($B5028 &lt;&gt; "",VLOOKUP(MID(B5028,3,5),'Recyclabilité Prod Matx'!C:F,2,FALSE), "")</f>
        <v/>
      </c>
      <c r="D5028" s="11" t="str">
        <f>IF($B5028 &lt;&gt; "",VLOOKUP(MID(B5028,3,5),'Recyclabilité Prod Matx'!C:F,3,FALSE),"")</f>
        <v/>
      </c>
      <c r="E5028" s="11" t="str">
        <f>IF($B5028 &lt;&gt; "",VLOOKUP(MID(B5028,3,5),'Recyclabilité Prod Matx'!C:F,4,FALSE), "")</f>
        <v/>
      </c>
      <c r="F5028" s="12" t="str">
        <f>IF($B5028 &lt;&gt; "", IF(C5028="Totale","",IF(D5028 = 0, "", VLOOKUP(D5028,'Cond Compo'!A:B,2,FALSE))),"")</f>
        <v/>
      </c>
      <c r="G5028" s="28"/>
      <c r="H5028" s="11" t="str">
        <f xml:space="preserve"> IF(C5028="Totale",2,IF($G5028 &lt;&gt; "", IF(D5028 = "E",MATCH(G5028, 'Cond Compo'!D$16:D$18, 0), MATCH(G5028, 'Cond Compo'!C$16:C$19, 0)), ""))</f>
        <v/>
      </c>
      <c r="I5028" s="12" t="str">
        <f>IF($E5028 &lt;&gt; "", IF(E5028 = 0, "", VLOOKUP(E5028,'Cond Perturbation'!A:B,2,FALSE)),"")</f>
        <v/>
      </c>
      <c r="J5028" s="28"/>
      <c r="K5028" s="29" t="str">
        <f>IF($B5028 &lt;&gt; "", IF(C5028="Oui",IF(H5028=1,IF(E5028=0,Résultat!G$8,IF(J5028="No",Résultat!$G$8,Résultat!$G$7)),IF(H5028=2,IF(E5028=0,Résultat!G$9,IF(J5028="No",Résultat!$G$9,Résultat!$G$7)),Résultat!$G$7)),IF(C5028 = "Totale", IF(H5028=1,IF(E5028=0,Résultat!G$8,IF(J5028="No",Résultat!$G$9,Résultat!$G$7)),IF(H5028=2,IF(E5028=0,Résultat!G$9,IF(J5028="No",Résultat!$G$9,Résultat!$G$7)),Résultat!$G$7)),Résultat!$G$7)), "")</f>
        <v/>
      </c>
    </row>
    <row r="5029" spans="1:11" ht="20.100000000000001" customHeight="1">
      <c r="A5029" s="26"/>
      <c r="B5029" s="27"/>
      <c r="C5029" s="11" t="str">
        <f>IF($B5029 &lt;&gt; "",VLOOKUP(MID(B5029,3,5),'Recyclabilité Prod Matx'!C:F,2,FALSE), "")</f>
        <v/>
      </c>
      <c r="D5029" s="11" t="str">
        <f>IF($B5029 &lt;&gt; "",VLOOKUP(MID(B5029,3,5),'Recyclabilité Prod Matx'!C:F,3,FALSE),"")</f>
        <v/>
      </c>
      <c r="E5029" s="11" t="str">
        <f>IF($B5029 &lt;&gt; "",VLOOKUP(MID(B5029,3,5),'Recyclabilité Prod Matx'!C:F,4,FALSE), "")</f>
        <v/>
      </c>
      <c r="F5029" s="12" t="str">
        <f>IF($B5029 &lt;&gt; "", IF(C5029="Totale","",IF(D5029 = 0, "", VLOOKUP(D5029,'Cond Compo'!A:B,2,FALSE))),"")</f>
        <v/>
      </c>
      <c r="G5029" s="28"/>
      <c r="H5029" s="11" t="str">
        <f xml:space="preserve"> IF(C5029="Totale",2,IF($G5029 &lt;&gt; "", IF(D5029 = "E",MATCH(G5029, 'Cond Compo'!D$16:D$18, 0), MATCH(G5029, 'Cond Compo'!C$16:C$19, 0)), ""))</f>
        <v/>
      </c>
      <c r="I5029" s="12" t="str">
        <f>IF($E5029 &lt;&gt; "", IF(E5029 = 0, "", VLOOKUP(E5029,'Cond Perturbation'!A:B,2,FALSE)),"")</f>
        <v/>
      </c>
      <c r="J5029" s="28"/>
      <c r="K5029" s="29" t="str">
        <f>IF($B5029 &lt;&gt; "", IF(C5029="Oui",IF(H5029=1,IF(E5029=0,Résultat!G$8,IF(J5029="No",Résultat!$G$8,Résultat!$G$7)),IF(H5029=2,IF(E5029=0,Résultat!G$9,IF(J5029="No",Résultat!$G$9,Résultat!$G$7)),Résultat!$G$7)),IF(C5029 = "Totale", IF(H5029=1,IF(E5029=0,Résultat!G$8,IF(J5029="No",Résultat!$G$9,Résultat!$G$7)),IF(H5029=2,IF(E5029=0,Résultat!G$9,IF(J5029="No",Résultat!$G$9,Résultat!$G$7)),Résultat!$G$7)),Résultat!$G$7)), "")</f>
        <v/>
      </c>
    </row>
    <row r="5030" spans="1:11" ht="20.100000000000001" customHeight="1">
      <c r="A5030" s="26"/>
      <c r="B5030" s="27"/>
      <c r="C5030" s="11" t="str">
        <f>IF($B5030 &lt;&gt; "",VLOOKUP(MID(B5030,3,5),'Recyclabilité Prod Matx'!C:F,2,FALSE), "")</f>
        <v/>
      </c>
      <c r="D5030" s="11" t="str">
        <f>IF($B5030 &lt;&gt; "",VLOOKUP(MID(B5030,3,5),'Recyclabilité Prod Matx'!C:F,3,FALSE),"")</f>
        <v/>
      </c>
      <c r="E5030" s="11" t="str">
        <f>IF($B5030 &lt;&gt; "",VLOOKUP(MID(B5030,3,5),'Recyclabilité Prod Matx'!C:F,4,FALSE), "")</f>
        <v/>
      </c>
      <c r="F5030" s="12" t="str">
        <f>IF($B5030 &lt;&gt; "", IF(C5030="Totale","",IF(D5030 = 0, "", VLOOKUP(D5030,'Cond Compo'!A:B,2,FALSE))),"")</f>
        <v/>
      </c>
      <c r="G5030" s="28"/>
      <c r="H5030" s="11" t="str">
        <f xml:space="preserve"> IF(C5030="Totale",2,IF($G5030 &lt;&gt; "", IF(D5030 = "E",MATCH(G5030, 'Cond Compo'!D$16:D$18, 0), MATCH(G5030, 'Cond Compo'!C$16:C$19, 0)), ""))</f>
        <v/>
      </c>
      <c r="I5030" s="12" t="str">
        <f>IF($E5030 &lt;&gt; "", IF(E5030 = 0, "", VLOOKUP(E5030,'Cond Perturbation'!A:B,2,FALSE)),"")</f>
        <v/>
      </c>
      <c r="J5030" s="28"/>
      <c r="K5030" s="29" t="str">
        <f>IF($B5030 &lt;&gt; "", IF(C5030="Oui",IF(H5030=1,IF(E5030=0,Résultat!G$8,IF(J5030="No",Résultat!$G$8,Résultat!$G$7)),IF(H5030=2,IF(E5030=0,Résultat!G$9,IF(J5030="No",Résultat!$G$9,Résultat!$G$7)),Résultat!$G$7)),IF(C5030 = "Totale", IF(H5030=1,IF(E5030=0,Résultat!G$8,IF(J5030="No",Résultat!$G$9,Résultat!$G$7)),IF(H5030=2,IF(E5030=0,Résultat!G$9,IF(J5030="No",Résultat!$G$9,Résultat!$G$7)),Résultat!$G$7)),Résultat!$G$7)), "")</f>
        <v/>
      </c>
    </row>
    <row r="5031" spans="1:11" ht="20.100000000000001" customHeight="1">
      <c r="A5031" s="26"/>
      <c r="B5031" s="27"/>
      <c r="C5031" s="11" t="str">
        <f>IF($B5031 &lt;&gt; "",VLOOKUP(MID(B5031,3,5),'Recyclabilité Prod Matx'!C:F,2,FALSE), "")</f>
        <v/>
      </c>
      <c r="D5031" s="11" t="str">
        <f>IF($B5031 &lt;&gt; "",VLOOKUP(MID(B5031,3,5),'Recyclabilité Prod Matx'!C:F,3,FALSE),"")</f>
        <v/>
      </c>
      <c r="E5031" s="11" t="str">
        <f>IF($B5031 &lt;&gt; "",VLOOKUP(MID(B5031,3,5),'Recyclabilité Prod Matx'!C:F,4,FALSE), "")</f>
        <v/>
      </c>
      <c r="F5031" s="12" t="str">
        <f>IF($B5031 &lt;&gt; "", IF(C5031="Totale","",IF(D5031 = 0, "", VLOOKUP(D5031,'Cond Compo'!A:B,2,FALSE))),"")</f>
        <v/>
      </c>
      <c r="G5031" s="28"/>
      <c r="H5031" s="11" t="str">
        <f xml:space="preserve"> IF(C5031="Totale",2,IF($G5031 &lt;&gt; "", IF(D5031 = "E",MATCH(G5031, 'Cond Compo'!D$16:D$18, 0), MATCH(G5031, 'Cond Compo'!C$16:C$19, 0)), ""))</f>
        <v/>
      </c>
      <c r="I5031" s="12" t="str">
        <f>IF($E5031 &lt;&gt; "", IF(E5031 = 0, "", VLOOKUP(E5031,'Cond Perturbation'!A:B,2,FALSE)),"")</f>
        <v/>
      </c>
      <c r="J5031" s="28"/>
      <c r="K5031" s="29" t="str">
        <f>IF($B5031 &lt;&gt; "", IF(C5031="Oui",IF(H5031=1,IF(E5031=0,Résultat!G$8,IF(J5031="No",Résultat!$G$8,Résultat!$G$7)),IF(H5031=2,IF(E5031=0,Résultat!G$9,IF(J5031="No",Résultat!$G$9,Résultat!$G$7)),Résultat!$G$7)),IF(C5031 = "Totale", IF(H5031=1,IF(E5031=0,Résultat!G$8,IF(J5031="No",Résultat!$G$9,Résultat!$G$7)),IF(H5031=2,IF(E5031=0,Résultat!G$9,IF(J5031="No",Résultat!$G$9,Résultat!$G$7)),Résultat!$G$7)),Résultat!$G$7)), "")</f>
        <v/>
      </c>
    </row>
    <row r="5032" spans="1:11" ht="20.100000000000001" customHeight="1">
      <c r="A5032" s="26"/>
      <c r="B5032" s="27"/>
      <c r="C5032" s="11" t="str">
        <f>IF($B5032 &lt;&gt; "",VLOOKUP(MID(B5032,3,5),'Recyclabilité Prod Matx'!C:F,2,FALSE), "")</f>
        <v/>
      </c>
      <c r="D5032" s="11" t="str">
        <f>IF($B5032 &lt;&gt; "",VLOOKUP(MID(B5032,3,5),'Recyclabilité Prod Matx'!C:F,3,FALSE),"")</f>
        <v/>
      </c>
      <c r="E5032" s="11" t="str">
        <f>IF($B5032 &lt;&gt; "",VLOOKUP(MID(B5032,3,5),'Recyclabilité Prod Matx'!C:F,4,FALSE), "")</f>
        <v/>
      </c>
      <c r="F5032" s="12" t="str">
        <f>IF($B5032 &lt;&gt; "", IF(C5032="Totale","",IF(D5032 = 0, "", VLOOKUP(D5032,'Cond Compo'!A:B,2,FALSE))),"")</f>
        <v/>
      </c>
      <c r="G5032" s="28"/>
      <c r="H5032" s="11" t="str">
        <f xml:space="preserve"> IF(C5032="Totale",2,IF($G5032 &lt;&gt; "", IF(D5032 = "E",MATCH(G5032, 'Cond Compo'!D$16:D$18, 0), MATCH(G5032, 'Cond Compo'!C$16:C$19, 0)), ""))</f>
        <v/>
      </c>
      <c r="I5032" s="12" t="str">
        <f>IF($E5032 &lt;&gt; "", IF(E5032 = 0, "", VLOOKUP(E5032,'Cond Perturbation'!A:B,2,FALSE)),"")</f>
        <v/>
      </c>
      <c r="J5032" s="28"/>
      <c r="K5032" s="29" t="str">
        <f>IF($B5032 &lt;&gt; "", IF(C5032="Oui",IF(H5032=1,IF(E5032=0,Résultat!G$8,IF(J5032="No",Résultat!$G$8,Résultat!$G$7)),IF(H5032=2,IF(E5032=0,Résultat!G$9,IF(J5032="No",Résultat!$G$9,Résultat!$G$7)),Résultat!$G$7)),IF(C5032 = "Totale", IF(H5032=1,IF(E5032=0,Résultat!G$8,IF(J5032="No",Résultat!$G$9,Résultat!$G$7)),IF(H5032=2,IF(E5032=0,Résultat!G$9,IF(J5032="No",Résultat!$G$9,Résultat!$G$7)),Résultat!$G$7)),Résultat!$G$7)), "")</f>
        <v/>
      </c>
    </row>
    <row r="5033" spans="1:11" ht="20.100000000000001" customHeight="1">
      <c r="A5033" s="26"/>
      <c r="B5033" s="27"/>
      <c r="C5033" s="11" t="str">
        <f>IF($B5033 &lt;&gt; "",VLOOKUP(MID(B5033,3,5),'Recyclabilité Prod Matx'!C:F,2,FALSE), "")</f>
        <v/>
      </c>
      <c r="D5033" s="11" t="str">
        <f>IF($B5033 &lt;&gt; "",VLOOKUP(MID(B5033,3,5),'Recyclabilité Prod Matx'!C:F,3,FALSE),"")</f>
        <v/>
      </c>
      <c r="E5033" s="11" t="str">
        <f>IF($B5033 &lt;&gt; "",VLOOKUP(MID(B5033,3,5),'Recyclabilité Prod Matx'!C:F,4,FALSE), "")</f>
        <v/>
      </c>
      <c r="F5033" s="12" t="str">
        <f>IF($B5033 &lt;&gt; "", IF(C5033="Totale","",IF(D5033 = 0, "", VLOOKUP(D5033,'Cond Compo'!A:B,2,FALSE))),"")</f>
        <v/>
      </c>
      <c r="G5033" s="28"/>
      <c r="H5033" s="11" t="str">
        <f xml:space="preserve"> IF(C5033="Totale",2,IF($G5033 &lt;&gt; "", IF(D5033 = "E",MATCH(G5033, 'Cond Compo'!D$16:D$18, 0), MATCH(G5033, 'Cond Compo'!C$16:C$19, 0)), ""))</f>
        <v/>
      </c>
      <c r="I5033" s="12" t="str">
        <f>IF($E5033 &lt;&gt; "", IF(E5033 = 0, "", VLOOKUP(E5033,'Cond Perturbation'!A:B,2,FALSE)),"")</f>
        <v/>
      </c>
      <c r="J5033" s="28"/>
      <c r="K5033" s="29" t="str">
        <f>IF($B5033 &lt;&gt; "", IF(C5033="Oui",IF(H5033=1,IF(E5033=0,Résultat!G$8,IF(J5033="No",Résultat!$G$8,Résultat!$G$7)),IF(H5033=2,IF(E5033=0,Résultat!G$9,IF(J5033="No",Résultat!$G$9,Résultat!$G$7)),Résultat!$G$7)),IF(C5033 = "Totale", IF(H5033=1,IF(E5033=0,Résultat!G$8,IF(J5033="No",Résultat!$G$9,Résultat!$G$7)),IF(H5033=2,IF(E5033=0,Résultat!G$9,IF(J5033="No",Résultat!$G$9,Résultat!$G$7)),Résultat!$G$7)),Résultat!$G$7)), "")</f>
        <v/>
      </c>
    </row>
    <row r="5034" spans="1:11" ht="20.100000000000001" customHeight="1">
      <c r="A5034" s="26"/>
      <c r="B5034" s="27"/>
      <c r="C5034" s="11" t="str">
        <f>IF($B5034 &lt;&gt; "",VLOOKUP(MID(B5034,3,5),'Recyclabilité Prod Matx'!C:F,2,FALSE), "")</f>
        <v/>
      </c>
      <c r="D5034" s="11" t="str">
        <f>IF($B5034 &lt;&gt; "",VLOOKUP(MID(B5034,3,5),'Recyclabilité Prod Matx'!C:F,3,FALSE),"")</f>
        <v/>
      </c>
      <c r="E5034" s="11" t="str">
        <f>IF($B5034 &lt;&gt; "",VLOOKUP(MID(B5034,3,5),'Recyclabilité Prod Matx'!C:F,4,FALSE), "")</f>
        <v/>
      </c>
      <c r="F5034" s="12" t="str">
        <f>IF($B5034 &lt;&gt; "", IF(C5034="Totale","",IF(D5034 = 0, "", VLOOKUP(D5034,'Cond Compo'!A:B,2,FALSE))),"")</f>
        <v/>
      </c>
      <c r="G5034" s="28"/>
      <c r="H5034" s="11" t="str">
        <f xml:space="preserve"> IF(C5034="Totale",2,IF($G5034 &lt;&gt; "", IF(D5034 = "E",MATCH(G5034, 'Cond Compo'!D$16:D$18, 0), MATCH(G5034, 'Cond Compo'!C$16:C$19, 0)), ""))</f>
        <v/>
      </c>
      <c r="I5034" s="12" t="str">
        <f>IF($E5034 &lt;&gt; "", IF(E5034 = 0, "", VLOOKUP(E5034,'Cond Perturbation'!A:B,2,FALSE)),"")</f>
        <v/>
      </c>
      <c r="J5034" s="28"/>
      <c r="K5034" s="29" t="str">
        <f>IF($B5034 &lt;&gt; "", IF(C5034="Oui",IF(H5034=1,IF(E5034=0,Résultat!G$8,IF(J5034="No",Résultat!$G$8,Résultat!$G$7)),IF(H5034=2,IF(E5034=0,Résultat!G$9,IF(J5034="No",Résultat!$G$9,Résultat!$G$7)),Résultat!$G$7)),IF(C5034 = "Totale", IF(H5034=1,IF(E5034=0,Résultat!G$8,IF(J5034="No",Résultat!$G$9,Résultat!$G$7)),IF(H5034=2,IF(E5034=0,Résultat!G$9,IF(J5034="No",Résultat!$G$9,Résultat!$G$7)),Résultat!$G$7)),Résultat!$G$7)), "")</f>
        <v/>
      </c>
    </row>
    <row r="5035" spans="1:11" ht="20.100000000000001" customHeight="1">
      <c r="A5035" s="26"/>
      <c r="B5035" s="27"/>
      <c r="C5035" s="11" t="str">
        <f>IF($B5035 &lt;&gt; "",VLOOKUP(MID(B5035,3,5),'Recyclabilité Prod Matx'!C:F,2,FALSE), "")</f>
        <v/>
      </c>
      <c r="D5035" s="11" t="str">
        <f>IF($B5035 &lt;&gt; "",VLOOKUP(MID(B5035,3,5),'Recyclabilité Prod Matx'!C:F,3,FALSE),"")</f>
        <v/>
      </c>
      <c r="E5035" s="11" t="str">
        <f>IF($B5035 &lt;&gt; "",VLOOKUP(MID(B5035,3,5),'Recyclabilité Prod Matx'!C:F,4,FALSE), "")</f>
        <v/>
      </c>
      <c r="F5035" s="12" t="str">
        <f>IF($B5035 &lt;&gt; "", IF(C5035="Totale","",IF(D5035 = 0, "", VLOOKUP(D5035,'Cond Compo'!A:B,2,FALSE))),"")</f>
        <v/>
      </c>
      <c r="G5035" s="28"/>
      <c r="H5035" s="11" t="str">
        <f xml:space="preserve"> IF(C5035="Totale",2,IF($G5035 &lt;&gt; "", IF(D5035 = "E",MATCH(G5035, 'Cond Compo'!D$16:D$18, 0), MATCH(G5035, 'Cond Compo'!C$16:C$19, 0)), ""))</f>
        <v/>
      </c>
      <c r="I5035" s="12" t="str">
        <f>IF($E5035 &lt;&gt; "", IF(E5035 = 0, "", VLOOKUP(E5035,'Cond Perturbation'!A:B,2,FALSE)),"")</f>
        <v/>
      </c>
      <c r="J5035" s="28"/>
      <c r="K5035" s="29" t="str">
        <f>IF($B5035 &lt;&gt; "", IF(C5035="Oui",IF(H5035=1,IF(E5035=0,Résultat!G$8,IF(J5035="No",Résultat!$G$8,Résultat!$G$7)),IF(H5035=2,IF(E5035=0,Résultat!G$9,IF(J5035="No",Résultat!$G$9,Résultat!$G$7)),Résultat!$G$7)),IF(C5035 = "Totale", IF(H5035=1,IF(E5035=0,Résultat!G$8,IF(J5035="No",Résultat!$G$9,Résultat!$G$7)),IF(H5035=2,IF(E5035=0,Résultat!G$9,IF(J5035="No",Résultat!$G$9,Résultat!$G$7)),Résultat!$G$7)),Résultat!$G$7)), "")</f>
        <v/>
      </c>
    </row>
    <row r="5036" spans="1:11" ht="20.100000000000001" customHeight="1">
      <c r="A5036" s="26"/>
      <c r="B5036" s="27"/>
      <c r="C5036" s="11" t="str">
        <f>IF($B5036 &lt;&gt; "",VLOOKUP(MID(B5036,3,5),'Recyclabilité Prod Matx'!C:F,2,FALSE), "")</f>
        <v/>
      </c>
      <c r="D5036" s="11" t="str">
        <f>IF($B5036 &lt;&gt; "",VLOOKUP(MID(B5036,3,5),'Recyclabilité Prod Matx'!C:F,3,FALSE),"")</f>
        <v/>
      </c>
      <c r="E5036" s="11" t="str">
        <f>IF($B5036 &lt;&gt; "",VLOOKUP(MID(B5036,3,5),'Recyclabilité Prod Matx'!C:F,4,FALSE), "")</f>
        <v/>
      </c>
      <c r="F5036" s="12" t="str">
        <f>IF($B5036 &lt;&gt; "", IF(C5036="Totale","",IF(D5036 = 0, "", VLOOKUP(D5036,'Cond Compo'!A:B,2,FALSE))),"")</f>
        <v/>
      </c>
      <c r="G5036" s="28"/>
      <c r="H5036" s="11" t="str">
        <f xml:space="preserve"> IF(C5036="Totale",2,IF($G5036 &lt;&gt; "", IF(D5036 = "E",MATCH(G5036, 'Cond Compo'!D$16:D$18, 0), MATCH(G5036, 'Cond Compo'!C$16:C$19, 0)), ""))</f>
        <v/>
      </c>
      <c r="I5036" s="12" t="str">
        <f>IF($E5036 &lt;&gt; "", IF(E5036 = 0, "", VLOOKUP(E5036,'Cond Perturbation'!A:B,2,FALSE)),"")</f>
        <v/>
      </c>
      <c r="J5036" s="28"/>
      <c r="K5036" s="29" t="str">
        <f>IF($B5036 &lt;&gt; "", IF(C5036="Oui",IF(H5036=1,IF(E5036=0,Résultat!G$8,IF(J5036="No",Résultat!$G$8,Résultat!$G$7)),IF(H5036=2,IF(E5036=0,Résultat!G$9,IF(J5036="No",Résultat!$G$9,Résultat!$G$7)),Résultat!$G$7)),IF(C5036 = "Totale", IF(H5036=1,IF(E5036=0,Résultat!G$8,IF(J5036="No",Résultat!$G$9,Résultat!$G$7)),IF(H5036=2,IF(E5036=0,Résultat!G$9,IF(J5036="No",Résultat!$G$9,Résultat!$G$7)),Résultat!$G$7)),Résultat!$G$7)), "")</f>
        <v/>
      </c>
    </row>
    <row r="5037" spans="1:11" ht="20.100000000000001" customHeight="1">
      <c r="A5037" s="26"/>
      <c r="B5037" s="27"/>
      <c r="C5037" s="11" t="str">
        <f>IF($B5037 &lt;&gt; "",VLOOKUP(MID(B5037,3,5),'Recyclabilité Prod Matx'!C:F,2,FALSE), "")</f>
        <v/>
      </c>
      <c r="D5037" s="11" t="str">
        <f>IF($B5037 &lt;&gt; "",VLOOKUP(MID(B5037,3,5),'Recyclabilité Prod Matx'!C:F,3,FALSE),"")</f>
        <v/>
      </c>
      <c r="E5037" s="11" t="str">
        <f>IF($B5037 &lt;&gt; "",VLOOKUP(MID(B5037,3,5),'Recyclabilité Prod Matx'!C:F,4,FALSE), "")</f>
        <v/>
      </c>
      <c r="F5037" s="12" t="str">
        <f>IF($B5037 &lt;&gt; "", IF(C5037="Totale","",IF(D5037 = 0, "", VLOOKUP(D5037,'Cond Compo'!A:B,2,FALSE))),"")</f>
        <v/>
      </c>
      <c r="G5037" s="28"/>
      <c r="H5037" s="11" t="str">
        <f xml:space="preserve"> IF(C5037="Totale",2,IF($G5037 &lt;&gt; "", IF(D5037 = "E",MATCH(G5037, 'Cond Compo'!D$16:D$18, 0), MATCH(G5037, 'Cond Compo'!C$16:C$19, 0)), ""))</f>
        <v/>
      </c>
      <c r="I5037" s="12" t="str">
        <f>IF($E5037 &lt;&gt; "", IF(E5037 = 0, "", VLOOKUP(E5037,'Cond Perturbation'!A:B,2,FALSE)),"")</f>
        <v/>
      </c>
      <c r="J5037" s="28"/>
      <c r="K5037" s="29" t="str">
        <f>IF($B5037 &lt;&gt; "", IF(C5037="Oui",IF(H5037=1,IF(E5037=0,Résultat!G$8,IF(J5037="No",Résultat!$G$8,Résultat!$G$7)),IF(H5037=2,IF(E5037=0,Résultat!G$9,IF(J5037="No",Résultat!$G$9,Résultat!$G$7)),Résultat!$G$7)),IF(C5037 = "Totale", IF(H5037=1,IF(E5037=0,Résultat!G$8,IF(J5037="No",Résultat!$G$9,Résultat!$G$7)),IF(H5037=2,IF(E5037=0,Résultat!G$9,IF(J5037="No",Résultat!$G$9,Résultat!$G$7)),Résultat!$G$7)),Résultat!$G$7)), "")</f>
        <v/>
      </c>
    </row>
    <row r="5038" spans="1:11" ht="20.100000000000001" customHeight="1">
      <c r="A5038" s="26"/>
      <c r="B5038" s="27"/>
      <c r="C5038" s="11" t="str">
        <f>IF($B5038 &lt;&gt; "",VLOOKUP(MID(B5038,3,5),'Recyclabilité Prod Matx'!C:F,2,FALSE), "")</f>
        <v/>
      </c>
      <c r="D5038" s="11" t="str">
        <f>IF($B5038 &lt;&gt; "",VLOOKUP(MID(B5038,3,5),'Recyclabilité Prod Matx'!C:F,3,FALSE),"")</f>
        <v/>
      </c>
      <c r="E5038" s="11" t="str">
        <f>IF($B5038 &lt;&gt; "",VLOOKUP(MID(B5038,3,5),'Recyclabilité Prod Matx'!C:F,4,FALSE), "")</f>
        <v/>
      </c>
      <c r="F5038" s="12" t="str">
        <f>IF($B5038 &lt;&gt; "", IF(C5038="Totale","",IF(D5038 = 0, "", VLOOKUP(D5038,'Cond Compo'!A:B,2,FALSE))),"")</f>
        <v/>
      </c>
      <c r="G5038" s="28"/>
      <c r="H5038" s="11" t="str">
        <f xml:space="preserve"> IF(C5038="Totale",2,IF($G5038 &lt;&gt; "", IF(D5038 = "E",MATCH(G5038, 'Cond Compo'!D$16:D$18, 0), MATCH(G5038, 'Cond Compo'!C$16:C$19, 0)), ""))</f>
        <v/>
      </c>
      <c r="I5038" s="12" t="str">
        <f>IF($E5038 &lt;&gt; "", IF(E5038 = 0, "", VLOOKUP(E5038,'Cond Perturbation'!A:B,2,FALSE)),"")</f>
        <v/>
      </c>
      <c r="J5038" s="28"/>
      <c r="K5038" s="29" t="str">
        <f>IF($B5038 &lt;&gt; "", IF(C5038="Oui",IF(H5038=1,IF(E5038=0,Résultat!G$8,IF(J5038="No",Résultat!$G$8,Résultat!$G$7)),IF(H5038=2,IF(E5038=0,Résultat!G$9,IF(J5038="No",Résultat!$G$9,Résultat!$G$7)),Résultat!$G$7)),IF(C5038 = "Totale", IF(H5038=1,IF(E5038=0,Résultat!G$8,IF(J5038="No",Résultat!$G$9,Résultat!$G$7)),IF(H5038=2,IF(E5038=0,Résultat!G$9,IF(J5038="No",Résultat!$G$9,Résultat!$G$7)),Résultat!$G$7)),Résultat!$G$7)), "")</f>
        <v/>
      </c>
    </row>
    <row r="5039" spans="1:11" ht="20.100000000000001" customHeight="1">
      <c r="A5039" s="26"/>
      <c r="B5039" s="27"/>
      <c r="C5039" s="11" t="str">
        <f>IF($B5039 &lt;&gt; "",VLOOKUP(MID(B5039,3,5),'Recyclabilité Prod Matx'!C:F,2,FALSE), "")</f>
        <v/>
      </c>
      <c r="D5039" s="11" t="str">
        <f>IF($B5039 &lt;&gt; "",VLOOKUP(MID(B5039,3,5),'Recyclabilité Prod Matx'!C:F,3,FALSE),"")</f>
        <v/>
      </c>
      <c r="E5039" s="11" t="str">
        <f>IF($B5039 &lt;&gt; "",VLOOKUP(MID(B5039,3,5),'Recyclabilité Prod Matx'!C:F,4,FALSE), "")</f>
        <v/>
      </c>
      <c r="F5039" s="12" t="str">
        <f>IF($B5039 &lt;&gt; "", IF(C5039="Totale","",IF(D5039 = 0, "", VLOOKUP(D5039,'Cond Compo'!A:B,2,FALSE))),"")</f>
        <v/>
      </c>
      <c r="G5039" s="28"/>
      <c r="H5039" s="11" t="str">
        <f xml:space="preserve"> IF(C5039="Totale",2,IF($G5039 &lt;&gt; "", IF(D5039 = "E",MATCH(G5039, 'Cond Compo'!D$16:D$18, 0), MATCH(G5039, 'Cond Compo'!C$16:C$19, 0)), ""))</f>
        <v/>
      </c>
      <c r="I5039" s="12" t="str">
        <f>IF($E5039 &lt;&gt; "", IF(E5039 = 0, "", VLOOKUP(E5039,'Cond Perturbation'!A:B,2,FALSE)),"")</f>
        <v/>
      </c>
      <c r="J5039" s="28"/>
      <c r="K5039" s="29" t="str">
        <f>IF($B5039 &lt;&gt; "", IF(C5039="Oui",IF(H5039=1,IF(E5039=0,Résultat!G$8,IF(J5039="No",Résultat!$G$8,Résultat!$G$7)),IF(H5039=2,IF(E5039=0,Résultat!G$9,IF(J5039="No",Résultat!$G$9,Résultat!$G$7)),Résultat!$G$7)),IF(C5039 = "Totale", IF(H5039=1,IF(E5039=0,Résultat!G$8,IF(J5039="No",Résultat!$G$9,Résultat!$G$7)),IF(H5039=2,IF(E5039=0,Résultat!G$9,IF(J5039="No",Résultat!$G$9,Résultat!$G$7)),Résultat!$G$7)),Résultat!$G$7)), "")</f>
        <v/>
      </c>
    </row>
    <row r="5040" spans="1:11" ht="20.100000000000001" customHeight="1">
      <c r="A5040" s="26"/>
      <c r="B5040" s="27"/>
      <c r="C5040" s="11" t="str">
        <f>IF($B5040 &lt;&gt; "",VLOOKUP(MID(B5040,3,5),'Recyclabilité Prod Matx'!C:F,2,FALSE), "")</f>
        <v/>
      </c>
      <c r="D5040" s="11" t="str">
        <f>IF($B5040 &lt;&gt; "",VLOOKUP(MID(B5040,3,5),'Recyclabilité Prod Matx'!C:F,3,FALSE),"")</f>
        <v/>
      </c>
      <c r="E5040" s="11" t="str">
        <f>IF($B5040 &lt;&gt; "",VLOOKUP(MID(B5040,3,5),'Recyclabilité Prod Matx'!C:F,4,FALSE), "")</f>
        <v/>
      </c>
      <c r="F5040" s="12" t="str">
        <f>IF($B5040 &lt;&gt; "", IF(C5040="Totale","",IF(D5040 = 0, "", VLOOKUP(D5040,'Cond Compo'!A:B,2,FALSE))),"")</f>
        <v/>
      </c>
      <c r="G5040" s="28"/>
      <c r="H5040" s="11" t="str">
        <f xml:space="preserve"> IF(C5040="Totale",2,IF($G5040 &lt;&gt; "", IF(D5040 = "E",MATCH(G5040, 'Cond Compo'!D$16:D$18, 0), MATCH(G5040, 'Cond Compo'!C$16:C$19, 0)), ""))</f>
        <v/>
      </c>
      <c r="I5040" s="12" t="str">
        <f>IF($E5040 &lt;&gt; "", IF(E5040 = 0, "", VLOOKUP(E5040,'Cond Perturbation'!A:B,2,FALSE)),"")</f>
        <v/>
      </c>
      <c r="J5040" s="28"/>
      <c r="K5040" s="29" t="str">
        <f>IF($B5040 &lt;&gt; "", IF(C5040="Oui",IF(H5040=1,IF(E5040=0,Résultat!G$8,IF(J5040="No",Résultat!$G$8,Résultat!$G$7)),IF(H5040=2,IF(E5040=0,Résultat!G$9,IF(J5040="No",Résultat!$G$9,Résultat!$G$7)),Résultat!$G$7)),IF(C5040 = "Totale", IF(H5040=1,IF(E5040=0,Résultat!G$8,IF(J5040="No",Résultat!$G$9,Résultat!$G$7)),IF(H5040=2,IF(E5040=0,Résultat!G$9,IF(J5040="No",Résultat!$G$9,Résultat!$G$7)),Résultat!$G$7)),Résultat!$G$7)), "")</f>
        <v/>
      </c>
    </row>
    <row r="5041" spans="1:11" ht="20.100000000000001" customHeight="1">
      <c r="A5041" s="26"/>
      <c r="B5041" s="27"/>
      <c r="C5041" s="11" t="str">
        <f>IF($B5041 &lt;&gt; "",VLOOKUP(MID(B5041,3,5),'Recyclabilité Prod Matx'!C:F,2,FALSE), "")</f>
        <v/>
      </c>
      <c r="D5041" s="11" t="str">
        <f>IF($B5041 &lt;&gt; "",VLOOKUP(MID(B5041,3,5),'Recyclabilité Prod Matx'!C:F,3,FALSE),"")</f>
        <v/>
      </c>
      <c r="E5041" s="11" t="str">
        <f>IF($B5041 &lt;&gt; "",VLOOKUP(MID(B5041,3,5),'Recyclabilité Prod Matx'!C:F,4,FALSE), "")</f>
        <v/>
      </c>
      <c r="F5041" s="12" t="str">
        <f>IF($B5041 &lt;&gt; "", IF(C5041="Totale","",IF(D5041 = 0, "", VLOOKUP(D5041,'Cond Compo'!A:B,2,FALSE))),"")</f>
        <v/>
      </c>
      <c r="G5041" s="28"/>
      <c r="H5041" s="11" t="str">
        <f xml:space="preserve"> IF(C5041="Totale",2,IF($G5041 &lt;&gt; "", IF(D5041 = "E",MATCH(G5041, 'Cond Compo'!D$16:D$18, 0), MATCH(G5041, 'Cond Compo'!C$16:C$19, 0)), ""))</f>
        <v/>
      </c>
      <c r="I5041" s="12" t="str">
        <f>IF($E5041 &lt;&gt; "", IF(E5041 = 0, "", VLOOKUP(E5041,'Cond Perturbation'!A:B,2,FALSE)),"")</f>
        <v/>
      </c>
      <c r="J5041" s="28"/>
      <c r="K5041" s="29" t="str">
        <f>IF($B5041 &lt;&gt; "", IF(C5041="Oui",IF(H5041=1,IF(E5041=0,Résultat!G$8,IF(J5041="No",Résultat!$G$8,Résultat!$G$7)),IF(H5041=2,IF(E5041=0,Résultat!G$9,IF(J5041="No",Résultat!$G$9,Résultat!$G$7)),Résultat!$G$7)),IF(C5041 = "Totale", IF(H5041=1,IF(E5041=0,Résultat!G$8,IF(J5041="No",Résultat!$G$9,Résultat!$G$7)),IF(H5041=2,IF(E5041=0,Résultat!G$9,IF(J5041="No",Résultat!$G$9,Résultat!$G$7)),Résultat!$G$7)),Résultat!$G$7)), "")</f>
        <v/>
      </c>
    </row>
    <row r="5042" spans="1:11" ht="20.100000000000001" customHeight="1">
      <c r="A5042" s="26"/>
      <c r="B5042" s="27"/>
      <c r="C5042" s="11" t="str">
        <f>IF($B5042 &lt;&gt; "",VLOOKUP(MID(B5042,3,5),'Recyclabilité Prod Matx'!C:F,2,FALSE), "")</f>
        <v/>
      </c>
      <c r="D5042" s="11" t="str">
        <f>IF($B5042 &lt;&gt; "",VLOOKUP(MID(B5042,3,5),'Recyclabilité Prod Matx'!C:F,3,FALSE),"")</f>
        <v/>
      </c>
      <c r="E5042" s="11" t="str">
        <f>IF($B5042 &lt;&gt; "",VLOOKUP(MID(B5042,3,5),'Recyclabilité Prod Matx'!C:F,4,FALSE), "")</f>
        <v/>
      </c>
      <c r="F5042" s="12" t="str">
        <f>IF($B5042 &lt;&gt; "", IF(C5042="Totale","",IF(D5042 = 0, "", VLOOKUP(D5042,'Cond Compo'!A:B,2,FALSE))),"")</f>
        <v/>
      </c>
      <c r="G5042" s="28"/>
      <c r="H5042" s="11" t="str">
        <f xml:space="preserve"> IF(C5042="Totale",2,IF($G5042 &lt;&gt; "", IF(D5042 = "E",MATCH(G5042, 'Cond Compo'!D$16:D$18, 0), MATCH(G5042, 'Cond Compo'!C$16:C$19, 0)), ""))</f>
        <v/>
      </c>
      <c r="I5042" s="12" t="str">
        <f>IF($E5042 &lt;&gt; "", IF(E5042 = 0, "", VLOOKUP(E5042,'Cond Perturbation'!A:B,2,FALSE)),"")</f>
        <v/>
      </c>
      <c r="J5042" s="28"/>
      <c r="K5042" s="29" t="str">
        <f>IF($B5042 &lt;&gt; "", IF(C5042="Oui",IF(H5042=1,IF(E5042=0,Résultat!G$8,IF(J5042="No",Résultat!$G$8,Résultat!$G$7)),IF(H5042=2,IF(E5042=0,Résultat!G$9,IF(J5042="No",Résultat!$G$9,Résultat!$G$7)),Résultat!$G$7)),IF(C5042 = "Totale", IF(H5042=1,IF(E5042=0,Résultat!G$8,IF(J5042="No",Résultat!$G$9,Résultat!$G$7)),IF(H5042=2,IF(E5042=0,Résultat!G$9,IF(J5042="No",Résultat!$G$9,Résultat!$G$7)),Résultat!$G$7)),Résultat!$G$7)), "")</f>
        <v/>
      </c>
    </row>
    <row r="5043" spans="1:11" ht="20.100000000000001" customHeight="1">
      <c r="A5043" s="26"/>
      <c r="B5043" s="27"/>
      <c r="C5043" s="11" t="str">
        <f>IF($B5043 &lt;&gt; "",VLOOKUP(MID(B5043,3,5),'Recyclabilité Prod Matx'!C:F,2,FALSE), "")</f>
        <v/>
      </c>
      <c r="D5043" s="11" t="str">
        <f>IF($B5043 &lt;&gt; "",VLOOKUP(MID(B5043,3,5),'Recyclabilité Prod Matx'!C:F,3,FALSE),"")</f>
        <v/>
      </c>
      <c r="E5043" s="11" t="str">
        <f>IF($B5043 &lt;&gt; "",VLOOKUP(MID(B5043,3,5),'Recyclabilité Prod Matx'!C:F,4,FALSE), "")</f>
        <v/>
      </c>
      <c r="F5043" s="12" t="str">
        <f>IF($B5043 &lt;&gt; "", IF(C5043="Totale","",IF(D5043 = 0, "", VLOOKUP(D5043,'Cond Compo'!A:B,2,FALSE))),"")</f>
        <v/>
      </c>
      <c r="G5043" s="28"/>
      <c r="H5043" s="11" t="str">
        <f xml:space="preserve"> IF(C5043="Totale",2,IF($G5043 &lt;&gt; "", IF(D5043 = "E",MATCH(G5043, 'Cond Compo'!D$16:D$18, 0), MATCH(G5043, 'Cond Compo'!C$16:C$19, 0)), ""))</f>
        <v/>
      </c>
      <c r="I5043" s="12" t="str">
        <f>IF($E5043 &lt;&gt; "", IF(E5043 = 0, "", VLOOKUP(E5043,'Cond Perturbation'!A:B,2,FALSE)),"")</f>
        <v/>
      </c>
      <c r="J5043" s="28"/>
      <c r="K5043" s="29" t="str">
        <f>IF($B5043 &lt;&gt; "", IF(C5043="Oui",IF(H5043=1,IF(E5043=0,Résultat!G$8,IF(J5043="No",Résultat!$G$8,Résultat!$G$7)),IF(H5043=2,IF(E5043=0,Résultat!G$9,IF(J5043="No",Résultat!$G$9,Résultat!$G$7)),Résultat!$G$7)),IF(C5043 = "Totale", IF(H5043=1,IF(E5043=0,Résultat!G$8,IF(J5043="No",Résultat!$G$9,Résultat!$G$7)),IF(H5043=2,IF(E5043=0,Résultat!G$9,IF(J5043="No",Résultat!$G$9,Résultat!$G$7)),Résultat!$G$7)),Résultat!$G$7)), "")</f>
        <v/>
      </c>
    </row>
    <row r="5044" spans="1:11" ht="20.100000000000001" customHeight="1">
      <c r="A5044" s="26"/>
      <c r="B5044" s="27"/>
      <c r="C5044" s="11" t="str">
        <f>IF($B5044 &lt;&gt; "",VLOOKUP(MID(B5044,3,5),'Recyclabilité Prod Matx'!C:F,2,FALSE), "")</f>
        <v/>
      </c>
      <c r="D5044" s="11" t="str">
        <f>IF($B5044 &lt;&gt; "",VLOOKUP(MID(B5044,3,5),'Recyclabilité Prod Matx'!C:F,3,FALSE),"")</f>
        <v/>
      </c>
      <c r="E5044" s="11" t="str">
        <f>IF($B5044 &lt;&gt; "",VLOOKUP(MID(B5044,3,5),'Recyclabilité Prod Matx'!C:F,4,FALSE), "")</f>
        <v/>
      </c>
      <c r="F5044" s="12" t="str">
        <f>IF($B5044 &lt;&gt; "", IF(C5044="Totale","",IF(D5044 = 0, "", VLOOKUP(D5044,'Cond Compo'!A:B,2,FALSE))),"")</f>
        <v/>
      </c>
      <c r="G5044" s="28"/>
      <c r="H5044" s="11" t="str">
        <f xml:space="preserve"> IF(C5044="Totale",2,IF($G5044 &lt;&gt; "", IF(D5044 = "E",MATCH(G5044, 'Cond Compo'!D$16:D$18, 0), MATCH(G5044, 'Cond Compo'!C$16:C$19, 0)), ""))</f>
        <v/>
      </c>
      <c r="I5044" s="12" t="str">
        <f>IF($E5044 &lt;&gt; "", IF(E5044 = 0, "", VLOOKUP(E5044,'Cond Perturbation'!A:B,2,FALSE)),"")</f>
        <v/>
      </c>
      <c r="J5044" s="28"/>
      <c r="K5044" s="29" t="str">
        <f>IF($B5044 &lt;&gt; "", IF(C5044="Oui",IF(H5044=1,IF(E5044=0,Résultat!G$8,IF(J5044="No",Résultat!$G$8,Résultat!$G$7)),IF(H5044=2,IF(E5044=0,Résultat!G$9,IF(J5044="No",Résultat!$G$9,Résultat!$G$7)),Résultat!$G$7)),IF(C5044 = "Totale", IF(H5044=1,IF(E5044=0,Résultat!G$8,IF(J5044="No",Résultat!$G$9,Résultat!$G$7)),IF(H5044=2,IF(E5044=0,Résultat!G$9,IF(J5044="No",Résultat!$G$9,Résultat!$G$7)),Résultat!$G$7)),Résultat!$G$7)), "")</f>
        <v/>
      </c>
    </row>
    <row r="5045" spans="1:11" ht="20.100000000000001" customHeight="1">
      <c r="A5045" s="26"/>
      <c r="B5045" s="27"/>
      <c r="C5045" s="11" t="str">
        <f>IF($B5045 &lt;&gt; "",VLOOKUP(MID(B5045,3,5),'Recyclabilité Prod Matx'!C:F,2,FALSE), "")</f>
        <v/>
      </c>
      <c r="D5045" s="11" t="str">
        <f>IF($B5045 &lt;&gt; "",VLOOKUP(MID(B5045,3,5),'Recyclabilité Prod Matx'!C:F,3,FALSE),"")</f>
        <v/>
      </c>
      <c r="E5045" s="11" t="str">
        <f>IF($B5045 &lt;&gt; "",VLOOKUP(MID(B5045,3,5),'Recyclabilité Prod Matx'!C:F,4,FALSE), "")</f>
        <v/>
      </c>
      <c r="F5045" s="12" t="str">
        <f>IF($B5045 &lt;&gt; "", IF(C5045="Totale","",IF(D5045 = 0, "", VLOOKUP(D5045,'Cond Compo'!A:B,2,FALSE))),"")</f>
        <v/>
      </c>
      <c r="G5045" s="28"/>
      <c r="H5045" s="11" t="str">
        <f xml:space="preserve"> IF(C5045="Totale",2,IF($G5045 &lt;&gt; "", IF(D5045 = "E",MATCH(G5045, 'Cond Compo'!D$16:D$18, 0), MATCH(G5045, 'Cond Compo'!C$16:C$19, 0)), ""))</f>
        <v/>
      </c>
      <c r="I5045" s="12" t="str">
        <f>IF($E5045 &lt;&gt; "", IF(E5045 = 0, "", VLOOKUP(E5045,'Cond Perturbation'!A:B,2,FALSE)),"")</f>
        <v/>
      </c>
      <c r="J5045" s="28"/>
      <c r="K5045" s="29" t="str">
        <f>IF($B5045 &lt;&gt; "", IF(C5045="Oui",IF(H5045=1,IF(E5045=0,Résultat!G$8,IF(J5045="No",Résultat!$G$8,Résultat!$G$7)),IF(H5045=2,IF(E5045=0,Résultat!G$9,IF(J5045="No",Résultat!$G$9,Résultat!$G$7)),Résultat!$G$7)),IF(C5045 = "Totale", IF(H5045=1,IF(E5045=0,Résultat!G$8,IF(J5045="No",Résultat!$G$9,Résultat!$G$7)),IF(H5045=2,IF(E5045=0,Résultat!G$9,IF(J5045="No",Résultat!$G$9,Résultat!$G$7)),Résultat!$G$7)),Résultat!$G$7)), "")</f>
        <v/>
      </c>
    </row>
    <row r="5046" spans="1:11" ht="20.100000000000001" customHeight="1">
      <c r="A5046" s="26"/>
      <c r="B5046" s="27"/>
      <c r="C5046" s="11" t="str">
        <f>IF($B5046 &lt;&gt; "",VLOOKUP(MID(B5046,3,5),'Recyclabilité Prod Matx'!C:F,2,FALSE), "")</f>
        <v/>
      </c>
      <c r="D5046" s="11" t="str">
        <f>IF($B5046 &lt;&gt; "",VLOOKUP(MID(B5046,3,5),'Recyclabilité Prod Matx'!C:F,3,FALSE),"")</f>
        <v/>
      </c>
      <c r="E5046" s="11" t="str">
        <f>IF($B5046 &lt;&gt; "",VLOOKUP(MID(B5046,3,5),'Recyclabilité Prod Matx'!C:F,4,FALSE), "")</f>
        <v/>
      </c>
      <c r="F5046" s="12" t="str">
        <f>IF($B5046 &lt;&gt; "", IF(C5046="Totale","",IF(D5046 = 0, "", VLOOKUP(D5046,'Cond Compo'!A:B,2,FALSE))),"")</f>
        <v/>
      </c>
      <c r="G5046" s="28"/>
      <c r="H5046" s="11" t="str">
        <f xml:space="preserve"> IF(C5046="Totale",2,IF($G5046 &lt;&gt; "", IF(D5046 = "E",MATCH(G5046, 'Cond Compo'!D$16:D$18, 0), MATCH(G5046, 'Cond Compo'!C$16:C$19, 0)), ""))</f>
        <v/>
      </c>
      <c r="I5046" s="12" t="str">
        <f>IF($E5046 &lt;&gt; "", IF(E5046 = 0, "", VLOOKUP(E5046,'Cond Perturbation'!A:B,2,FALSE)),"")</f>
        <v/>
      </c>
      <c r="J5046" s="28"/>
      <c r="K5046" s="29" t="str">
        <f>IF($B5046 &lt;&gt; "", IF(C5046="Oui",IF(H5046=1,IF(E5046=0,Résultat!G$8,IF(J5046="No",Résultat!$G$8,Résultat!$G$7)),IF(H5046=2,IF(E5046=0,Résultat!G$9,IF(J5046="No",Résultat!$G$9,Résultat!$G$7)),Résultat!$G$7)),IF(C5046 = "Totale", IF(H5046=1,IF(E5046=0,Résultat!G$8,IF(J5046="No",Résultat!$G$9,Résultat!$G$7)),IF(H5046=2,IF(E5046=0,Résultat!G$9,IF(J5046="No",Résultat!$G$9,Résultat!$G$7)),Résultat!$G$7)),Résultat!$G$7)), "")</f>
        <v/>
      </c>
    </row>
    <row r="5047" spans="1:11" ht="20.100000000000001" customHeight="1">
      <c r="A5047" s="26"/>
      <c r="B5047" s="27"/>
      <c r="C5047" s="11" t="str">
        <f>IF($B5047 &lt;&gt; "",VLOOKUP(MID(B5047,3,5),'Recyclabilité Prod Matx'!C:F,2,FALSE), "")</f>
        <v/>
      </c>
      <c r="D5047" s="11" t="str">
        <f>IF($B5047 &lt;&gt; "",VLOOKUP(MID(B5047,3,5),'Recyclabilité Prod Matx'!C:F,3,FALSE),"")</f>
        <v/>
      </c>
      <c r="E5047" s="11" t="str">
        <f>IF($B5047 &lt;&gt; "",VLOOKUP(MID(B5047,3,5),'Recyclabilité Prod Matx'!C:F,4,FALSE), "")</f>
        <v/>
      </c>
      <c r="F5047" s="12" t="str">
        <f>IF($B5047 &lt;&gt; "", IF(C5047="Totale","",IF(D5047 = 0, "", VLOOKUP(D5047,'Cond Compo'!A:B,2,FALSE))),"")</f>
        <v/>
      </c>
      <c r="G5047" s="28"/>
      <c r="H5047" s="11" t="str">
        <f xml:space="preserve"> IF(C5047="Totale",2,IF($G5047 &lt;&gt; "", IF(D5047 = "E",MATCH(G5047, 'Cond Compo'!D$16:D$18, 0), MATCH(G5047, 'Cond Compo'!C$16:C$19, 0)), ""))</f>
        <v/>
      </c>
      <c r="I5047" s="12" t="str">
        <f>IF($E5047 &lt;&gt; "", IF(E5047 = 0, "", VLOOKUP(E5047,'Cond Perturbation'!A:B,2,FALSE)),"")</f>
        <v/>
      </c>
      <c r="J5047" s="28"/>
      <c r="K5047" s="29" t="str">
        <f>IF($B5047 &lt;&gt; "", IF(C5047="Oui",IF(H5047=1,IF(E5047=0,Résultat!G$8,IF(J5047="No",Résultat!$G$8,Résultat!$G$7)),IF(H5047=2,IF(E5047=0,Résultat!G$9,IF(J5047="No",Résultat!$G$9,Résultat!$G$7)),Résultat!$G$7)),IF(C5047 = "Totale", IF(H5047=1,IF(E5047=0,Résultat!G$8,IF(J5047="No",Résultat!$G$9,Résultat!$G$7)),IF(H5047=2,IF(E5047=0,Résultat!G$9,IF(J5047="No",Résultat!$G$9,Résultat!$G$7)),Résultat!$G$7)),Résultat!$G$7)), "")</f>
        <v/>
      </c>
    </row>
    <row r="5048" spans="1:11" ht="20.100000000000001" customHeight="1">
      <c r="A5048" s="26"/>
      <c r="B5048" s="27"/>
      <c r="C5048" s="11" t="str">
        <f>IF($B5048 &lt;&gt; "",VLOOKUP(MID(B5048,3,5),'Recyclabilité Prod Matx'!C:F,2,FALSE), "")</f>
        <v/>
      </c>
      <c r="D5048" s="11" t="str">
        <f>IF($B5048 &lt;&gt; "",VLOOKUP(MID(B5048,3,5),'Recyclabilité Prod Matx'!C:F,3,FALSE),"")</f>
        <v/>
      </c>
      <c r="E5048" s="11" t="str">
        <f>IF($B5048 &lt;&gt; "",VLOOKUP(MID(B5048,3,5),'Recyclabilité Prod Matx'!C:F,4,FALSE), "")</f>
        <v/>
      </c>
      <c r="F5048" s="12" t="str">
        <f>IF($B5048 &lt;&gt; "", IF(C5048="Totale","",IF(D5048 = 0, "", VLOOKUP(D5048,'Cond Compo'!A:B,2,FALSE))),"")</f>
        <v/>
      </c>
      <c r="G5048" s="28"/>
      <c r="H5048" s="11" t="str">
        <f xml:space="preserve"> IF(C5048="Totale",2,IF($G5048 &lt;&gt; "", IF(D5048 = "E",MATCH(G5048, 'Cond Compo'!D$16:D$18, 0), MATCH(G5048, 'Cond Compo'!C$16:C$19, 0)), ""))</f>
        <v/>
      </c>
      <c r="I5048" s="12" t="str">
        <f>IF($E5048 &lt;&gt; "", IF(E5048 = 0, "", VLOOKUP(E5048,'Cond Perturbation'!A:B,2,FALSE)),"")</f>
        <v/>
      </c>
      <c r="J5048" s="28"/>
      <c r="K5048" s="29" t="str">
        <f>IF($B5048 &lt;&gt; "", IF(C5048="Oui",IF(H5048=1,IF(E5048=0,Résultat!G$8,IF(J5048="No",Résultat!$G$8,Résultat!$G$7)),IF(H5048=2,IF(E5048=0,Résultat!G$9,IF(J5048="No",Résultat!$G$9,Résultat!$G$7)),Résultat!$G$7)),IF(C5048 = "Totale", IF(H5048=1,IF(E5048=0,Résultat!G$8,IF(J5048="No",Résultat!$G$9,Résultat!$G$7)),IF(H5048=2,IF(E5048=0,Résultat!G$9,IF(J5048="No",Résultat!$G$9,Résultat!$G$7)),Résultat!$G$7)),Résultat!$G$7)), "")</f>
        <v/>
      </c>
    </row>
    <row r="5049" spans="1:11" ht="20.100000000000001" customHeight="1">
      <c r="A5049" s="26"/>
      <c r="B5049" s="27"/>
      <c r="C5049" s="11" t="str">
        <f>IF($B5049 &lt;&gt; "",VLOOKUP(MID(B5049,3,5),'Recyclabilité Prod Matx'!C:F,2,FALSE), "")</f>
        <v/>
      </c>
      <c r="D5049" s="11" t="str">
        <f>IF($B5049 &lt;&gt; "",VLOOKUP(MID(B5049,3,5),'Recyclabilité Prod Matx'!C:F,3,FALSE),"")</f>
        <v/>
      </c>
      <c r="E5049" s="11" t="str">
        <f>IF($B5049 &lt;&gt; "",VLOOKUP(MID(B5049,3,5),'Recyclabilité Prod Matx'!C:F,4,FALSE), "")</f>
        <v/>
      </c>
      <c r="F5049" s="12" t="str">
        <f>IF($B5049 &lt;&gt; "", IF(C5049="Totale","",IF(D5049 = 0, "", VLOOKUP(D5049,'Cond Compo'!A:B,2,FALSE))),"")</f>
        <v/>
      </c>
      <c r="G5049" s="28"/>
      <c r="H5049" s="11" t="str">
        <f xml:space="preserve"> IF(C5049="Totale",2,IF($G5049 &lt;&gt; "", IF(D5049 = "E",MATCH(G5049, 'Cond Compo'!D$16:D$18, 0), MATCH(G5049, 'Cond Compo'!C$16:C$19, 0)), ""))</f>
        <v/>
      </c>
      <c r="I5049" s="12" t="str">
        <f>IF($E5049 &lt;&gt; "", IF(E5049 = 0, "", VLOOKUP(E5049,'Cond Perturbation'!A:B,2,FALSE)),"")</f>
        <v/>
      </c>
      <c r="J5049" s="28"/>
      <c r="K5049" s="29" t="str">
        <f>IF($B5049 &lt;&gt; "", IF(C5049="Oui",IF(H5049=1,IF(E5049=0,Résultat!G$8,IF(J5049="No",Résultat!$G$8,Résultat!$G$7)),IF(H5049=2,IF(E5049=0,Résultat!G$9,IF(J5049="No",Résultat!$G$9,Résultat!$G$7)),Résultat!$G$7)),IF(C5049 = "Totale", IF(H5049=1,IF(E5049=0,Résultat!G$8,IF(J5049="No",Résultat!$G$9,Résultat!$G$7)),IF(H5049=2,IF(E5049=0,Résultat!G$9,IF(J5049="No",Résultat!$G$9,Résultat!$G$7)),Résultat!$G$7)),Résultat!$G$7)), "")</f>
        <v/>
      </c>
    </row>
    <row r="5050" spans="1:11" ht="20.100000000000001" customHeight="1">
      <c r="A5050" s="26"/>
      <c r="B5050" s="27"/>
      <c r="C5050" s="11" t="str">
        <f>IF($B5050 &lt;&gt; "",VLOOKUP(MID(B5050,3,5),'Recyclabilité Prod Matx'!C:F,2,FALSE), "")</f>
        <v/>
      </c>
      <c r="D5050" s="11" t="str">
        <f>IF($B5050 &lt;&gt; "",VLOOKUP(MID(B5050,3,5),'Recyclabilité Prod Matx'!C:F,3,FALSE),"")</f>
        <v/>
      </c>
      <c r="E5050" s="11" t="str">
        <f>IF($B5050 &lt;&gt; "",VLOOKUP(MID(B5050,3,5),'Recyclabilité Prod Matx'!C:F,4,FALSE), "")</f>
        <v/>
      </c>
      <c r="F5050" s="12" t="str">
        <f>IF($B5050 &lt;&gt; "", IF(C5050="Totale","",IF(D5050 = 0, "", VLOOKUP(D5050,'Cond Compo'!A:B,2,FALSE))),"")</f>
        <v/>
      </c>
      <c r="G5050" s="28"/>
      <c r="H5050" s="11" t="str">
        <f xml:space="preserve"> IF(C5050="Totale",2,IF($G5050 &lt;&gt; "", IF(D5050 = "E",MATCH(G5050, 'Cond Compo'!D$16:D$18, 0), MATCH(G5050, 'Cond Compo'!C$16:C$19, 0)), ""))</f>
        <v/>
      </c>
      <c r="I5050" s="12" t="str">
        <f>IF($E5050 &lt;&gt; "", IF(E5050 = 0, "", VLOOKUP(E5050,'Cond Perturbation'!A:B,2,FALSE)),"")</f>
        <v/>
      </c>
      <c r="J5050" s="28"/>
      <c r="K5050" s="29" t="str">
        <f>IF($B5050 &lt;&gt; "", IF(C5050="Oui",IF(H5050=1,IF(E5050=0,Résultat!G$8,IF(J5050="No",Résultat!$G$8,Résultat!$G$7)),IF(H5050=2,IF(E5050=0,Résultat!G$9,IF(J5050="No",Résultat!$G$9,Résultat!$G$7)),Résultat!$G$7)),IF(C5050 = "Totale", IF(H5050=1,IF(E5050=0,Résultat!G$8,IF(J5050="No",Résultat!$G$9,Résultat!$G$7)),IF(H5050=2,IF(E5050=0,Résultat!G$9,IF(J5050="No",Résultat!$G$9,Résultat!$G$7)),Résultat!$G$7)),Résultat!$G$7)), "")</f>
        <v/>
      </c>
    </row>
    <row r="5051" spans="1:11" ht="20.100000000000001" customHeight="1">
      <c r="A5051" s="26"/>
      <c r="B5051" s="27"/>
      <c r="C5051" s="11" t="str">
        <f>IF($B5051 &lt;&gt; "",VLOOKUP(MID(B5051,3,5),'Recyclabilité Prod Matx'!C:F,2,FALSE), "")</f>
        <v/>
      </c>
      <c r="D5051" s="11" t="str">
        <f>IF($B5051 &lt;&gt; "",VLOOKUP(MID(B5051,3,5),'Recyclabilité Prod Matx'!C:F,3,FALSE),"")</f>
        <v/>
      </c>
      <c r="E5051" s="11" t="str">
        <f>IF($B5051 &lt;&gt; "",VLOOKUP(MID(B5051,3,5),'Recyclabilité Prod Matx'!C:F,4,FALSE), "")</f>
        <v/>
      </c>
      <c r="F5051" s="12" t="str">
        <f>IF($B5051 &lt;&gt; "", IF(C5051="Totale","",IF(D5051 = 0, "", VLOOKUP(D5051,'Cond Compo'!A:B,2,FALSE))),"")</f>
        <v/>
      </c>
      <c r="G5051" s="28"/>
      <c r="H5051" s="11" t="str">
        <f xml:space="preserve"> IF(C5051="Totale",2,IF($G5051 &lt;&gt; "", IF(D5051 = "E",MATCH(G5051, 'Cond Compo'!D$16:D$18, 0), MATCH(G5051, 'Cond Compo'!C$16:C$19, 0)), ""))</f>
        <v/>
      </c>
      <c r="I5051" s="12" t="str">
        <f>IF($E5051 &lt;&gt; "", IF(E5051 = 0, "", VLOOKUP(E5051,'Cond Perturbation'!A:B,2,FALSE)),"")</f>
        <v/>
      </c>
      <c r="J5051" s="28"/>
      <c r="K5051" s="29" t="str">
        <f>IF($B5051 &lt;&gt; "", IF(C5051="Oui",IF(H5051=1,IF(E5051=0,Résultat!G$8,IF(J5051="No",Résultat!$G$8,Résultat!$G$7)),IF(H5051=2,IF(E5051=0,Résultat!G$9,IF(J5051="No",Résultat!$G$9,Résultat!$G$7)),Résultat!$G$7)),IF(C5051 = "Totale", IF(H5051=1,IF(E5051=0,Résultat!G$8,IF(J5051="No",Résultat!$G$9,Résultat!$G$7)),IF(H5051=2,IF(E5051=0,Résultat!G$9,IF(J5051="No",Résultat!$G$9,Résultat!$G$7)),Résultat!$G$7)),Résultat!$G$7)), "")</f>
        <v/>
      </c>
    </row>
    <row r="5052" spans="1:11" ht="20.100000000000001" customHeight="1">
      <c r="A5052" s="26"/>
      <c r="B5052" s="27"/>
      <c r="C5052" s="11" t="str">
        <f>IF($B5052 &lt;&gt; "",VLOOKUP(MID(B5052,3,5),'Recyclabilité Prod Matx'!C:F,2,FALSE), "")</f>
        <v/>
      </c>
      <c r="D5052" s="11" t="str">
        <f>IF($B5052 &lt;&gt; "",VLOOKUP(MID(B5052,3,5),'Recyclabilité Prod Matx'!C:F,3,FALSE),"")</f>
        <v/>
      </c>
      <c r="E5052" s="11" t="str">
        <f>IF($B5052 &lt;&gt; "",VLOOKUP(MID(B5052,3,5),'Recyclabilité Prod Matx'!C:F,4,FALSE), "")</f>
        <v/>
      </c>
      <c r="F5052" s="12" t="str">
        <f>IF($B5052 &lt;&gt; "", IF(C5052="Totale","",IF(D5052 = 0, "", VLOOKUP(D5052,'Cond Compo'!A:B,2,FALSE))),"")</f>
        <v/>
      </c>
      <c r="G5052" s="28"/>
      <c r="H5052" s="11" t="str">
        <f xml:space="preserve"> IF(C5052="Totale",2,IF($G5052 &lt;&gt; "", IF(D5052 = "E",MATCH(G5052, 'Cond Compo'!D$16:D$18, 0), MATCH(G5052, 'Cond Compo'!C$16:C$19, 0)), ""))</f>
        <v/>
      </c>
      <c r="I5052" s="12" t="str">
        <f>IF($E5052 &lt;&gt; "", IF(E5052 = 0, "", VLOOKUP(E5052,'Cond Perturbation'!A:B,2,FALSE)),"")</f>
        <v/>
      </c>
      <c r="J5052" s="28"/>
      <c r="K5052" s="29" t="str">
        <f>IF($B5052 &lt;&gt; "", IF(C5052="Oui",IF(H5052=1,IF(E5052=0,Résultat!G$8,IF(J5052="No",Résultat!$G$8,Résultat!$G$7)),IF(H5052=2,IF(E5052=0,Résultat!G$9,IF(J5052="No",Résultat!$G$9,Résultat!$G$7)),Résultat!$G$7)),IF(C5052 = "Totale", IF(H5052=1,IF(E5052=0,Résultat!G$8,IF(J5052="No",Résultat!$G$9,Résultat!$G$7)),IF(H5052=2,IF(E5052=0,Résultat!G$9,IF(J5052="No",Résultat!$G$9,Résultat!$G$7)),Résultat!$G$7)),Résultat!$G$7)), "")</f>
        <v/>
      </c>
    </row>
    <row r="5053" spans="1:11" ht="20.100000000000001" customHeight="1">
      <c r="A5053" s="26"/>
      <c r="B5053" s="27"/>
      <c r="C5053" s="11" t="str">
        <f>IF($B5053 &lt;&gt; "",VLOOKUP(MID(B5053,3,5),'Recyclabilité Prod Matx'!C:F,2,FALSE), "")</f>
        <v/>
      </c>
      <c r="D5053" s="11" t="str">
        <f>IF($B5053 &lt;&gt; "",VLOOKUP(MID(B5053,3,5),'Recyclabilité Prod Matx'!C:F,3,FALSE),"")</f>
        <v/>
      </c>
      <c r="E5053" s="11" t="str">
        <f>IF($B5053 &lt;&gt; "",VLOOKUP(MID(B5053,3,5),'Recyclabilité Prod Matx'!C:F,4,FALSE), "")</f>
        <v/>
      </c>
      <c r="F5053" s="12" t="str">
        <f>IF($B5053 &lt;&gt; "", IF(C5053="Totale","",IF(D5053 = 0, "", VLOOKUP(D5053,'Cond Compo'!A:B,2,FALSE))),"")</f>
        <v/>
      </c>
      <c r="G5053" s="28"/>
      <c r="H5053" s="11" t="str">
        <f xml:space="preserve"> IF(C5053="Totale",2,IF($G5053 &lt;&gt; "", IF(D5053 = "E",MATCH(G5053, 'Cond Compo'!D$16:D$18, 0), MATCH(G5053, 'Cond Compo'!C$16:C$19, 0)), ""))</f>
        <v/>
      </c>
      <c r="I5053" s="12" t="str">
        <f>IF($E5053 &lt;&gt; "", IF(E5053 = 0, "", VLOOKUP(E5053,'Cond Perturbation'!A:B,2,FALSE)),"")</f>
        <v/>
      </c>
      <c r="J5053" s="28"/>
      <c r="K5053" s="29" t="str">
        <f>IF($B5053 &lt;&gt; "", IF(C5053="Oui",IF(H5053=1,IF(E5053=0,Résultat!G$8,IF(J5053="No",Résultat!$G$8,Résultat!$G$7)),IF(H5053=2,IF(E5053=0,Résultat!G$9,IF(J5053="No",Résultat!$G$9,Résultat!$G$7)),Résultat!$G$7)),IF(C5053 = "Totale", IF(H5053=1,IF(E5053=0,Résultat!G$8,IF(J5053="No",Résultat!$G$9,Résultat!$G$7)),IF(H5053=2,IF(E5053=0,Résultat!G$9,IF(J5053="No",Résultat!$G$9,Résultat!$G$7)),Résultat!$G$7)),Résultat!$G$7)), "")</f>
        <v/>
      </c>
    </row>
    <row r="5054" spans="1:11" ht="20.100000000000001" customHeight="1">
      <c r="A5054" s="26"/>
      <c r="B5054" s="27"/>
      <c r="C5054" s="11" t="str">
        <f>IF($B5054 &lt;&gt; "",VLOOKUP(MID(B5054,3,5),'Recyclabilité Prod Matx'!C:F,2,FALSE), "")</f>
        <v/>
      </c>
      <c r="D5054" s="11" t="str">
        <f>IF($B5054 &lt;&gt; "",VLOOKUP(MID(B5054,3,5),'Recyclabilité Prod Matx'!C:F,3,FALSE),"")</f>
        <v/>
      </c>
      <c r="E5054" s="11" t="str">
        <f>IF($B5054 &lt;&gt; "",VLOOKUP(MID(B5054,3,5),'Recyclabilité Prod Matx'!C:F,4,FALSE), "")</f>
        <v/>
      </c>
      <c r="F5054" s="12" t="str">
        <f>IF($B5054 &lt;&gt; "", IF(C5054="Totale","",IF(D5054 = 0, "", VLOOKUP(D5054,'Cond Compo'!A:B,2,FALSE))),"")</f>
        <v/>
      </c>
      <c r="G5054" s="28"/>
      <c r="H5054" s="11" t="str">
        <f xml:space="preserve"> IF(C5054="Totale",2,IF($G5054 &lt;&gt; "", IF(D5054 = "E",MATCH(G5054, 'Cond Compo'!D$16:D$18, 0), MATCH(G5054, 'Cond Compo'!C$16:C$19, 0)), ""))</f>
        <v/>
      </c>
      <c r="I5054" s="12" t="str">
        <f>IF($E5054 &lt;&gt; "", IF(E5054 = 0, "", VLOOKUP(E5054,'Cond Perturbation'!A:B,2,FALSE)),"")</f>
        <v/>
      </c>
      <c r="J5054" s="28"/>
      <c r="K5054" s="29" t="str">
        <f>IF($B5054 &lt;&gt; "", IF(C5054="Oui",IF(H5054=1,IF(E5054=0,Résultat!G$8,IF(J5054="No",Résultat!$G$8,Résultat!$G$7)),IF(H5054=2,IF(E5054=0,Résultat!G$9,IF(J5054="No",Résultat!$G$9,Résultat!$G$7)),Résultat!$G$7)),IF(C5054 = "Totale", IF(H5054=1,IF(E5054=0,Résultat!G$8,IF(J5054="No",Résultat!$G$9,Résultat!$G$7)),IF(H5054=2,IF(E5054=0,Résultat!G$9,IF(J5054="No",Résultat!$G$9,Résultat!$G$7)),Résultat!$G$7)),Résultat!$G$7)), "")</f>
        <v/>
      </c>
    </row>
    <row r="5055" spans="1:11" ht="20.100000000000001" customHeight="1">
      <c r="A5055" s="26"/>
      <c r="B5055" s="27"/>
      <c r="C5055" s="11" t="str">
        <f>IF($B5055 &lt;&gt; "",VLOOKUP(MID(B5055,3,5),'Recyclabilité Prod Matx'!C:F,2,FALSE), "")</f>
        <v/>
      </c>
      <c r="D5055" s="11" t="str">
        <f>IF($B5055 &lt;&gt; "",VLOOKUP(MID(B5055,3,5),'Recyclabilité Prod Matx'!C:F,3,FALSE),"")</f>
        <v/>
      </c>
      <c r="E5055" s="11" t="str">
        <f>IF($B5055 &lt;&gt; "",VLOOKUP(MID(B5055,3,5),'Recyclabilité Prod Matx'!C:F,4,FALSE), "")</f>
        <v/>
      </c>
      <c r="F5055" s="12" t="str">
        <f>IF($B5055 &lt;&gt; "", IF(C5055="Totale","",IF(D5055 = 0, "", VLOOKUP(D5055,'Cond Compo'!A:B,2,FALSE))),"")</f>
        <v/>
      </c>
      <c r="G5055" s="28"/>
      <c r="H5055" s="11" t="str">
        <f xml:space="preserve"> IF(C5055="Totale",2,IF($G5055 &lt;&gt; "", IF(D5055 = "E",MATCH(G5055, 'Cond Compo'!D$16:D$18, 0), MATCH(G5055, 'Cond Compo'!C$16:C$19, 0)), ""))</f>
        <v/>
      </c>
      <c r="I5055" s="12" t="str">
        <f>IF($E5055 &lt;&gt; "", IF(E5055 = 0, "", VLOOKUP(E5055,'Cond Perturbation'!A:B,2,FALSE)),"")</f>
        <v/>
      </c>
      <c r="J5055" s="28"/>
      <c r="K5055" s="29" t="str">
        <f>IF($B5055 &lt;&gt; "", IF(C5055="Oui",IF(H5055=1,IF(E5055=0,Résultat!G$8,IF(J5055="No",Résultat!$G$8,Résultat!$G$7)),IF(H5055=2,IF(E5055=0,Résultat!G$9,IF(J5055="No",Résultat!$G$9,Résultat!$G$7)),Résultat!$G$7)),IF(C5055 = "Totale", IF(H5055=1,IF(E5055=0,Résultat!G$8,IF(J5055="No",Résultat!$G$9,Résultat!$G$7)),IF(H5055=2,IF(E5055=0,Résultat!G$9,IF(J5055="No",Résultat!$G$9,Résultat!$G$7)),Résultat!$G$7)),Résultat!$G$7)), "")</f>
        <v/>
      </c>
    </row>
    <row r="5056" spans="1:11" ht="20.100000000000001" customHeight="1">
      <c r="A5056" s="26"/>
      <c r="B5056" s="27"/>
      <c r="C5056" s="11" t="str">
        <f>IF($B5056 &lt;&gt; "",VLOOKUP(MID(B5056,3,5),'Recyclabilité Prod Matx'!C:F,2,FALSE), "")</f>
        <v/>
      </c>
      <c r="D5056" s="11" t="str">
        <f>IF($B5056 &lt;&gt; "",VLOOKUP(MID(B5056,3,5),'Recyclabilité Prod Matx'!C:F,3,FALSE),"")</f>
        <v/>
      </c>
      <c r="E5056" s="11" t="str">
        <f>IF($B5056 &lt;&gt; "",VLOOKUP(MID(B5056,3,5),'Recyclabilité Prod Matx'!C:F,4,FALSE), "")</f>
        <v/>
      </c>
      <c r="F5056" s="12" t="str">
        <f>IF($B5056 &lt;&gt; "", IF(C5056="Totale","",IF(D5056 = 0, "", VLOOKUP(D5056,'Cond Compo'!A:B,2,FALSE))),"")</f>
        <v/>
      </c>
      <c r="G5056" s="28"/>
      <c r="H5056" s="11" t="str">
        <f xml:space="preserve"> IF(C5056="Totale",2,IF($G5056 &lt;&gt; "", IF(D5056 = "E",MATCH(G5056, 'Cond Compo'!D$16:D$18, 0), MATCH(G5056, 'Cond Compo'!C$16:C$19, 0)), ""))</f>
        <v/>
      </c>
      <c r="I5056" s="12" t="str">
        <f>IF($E5056 &lt;&gt; "", IF(E5056 = 0, "", VLOOKUP(E5056,'Cond Perturbation'!A:B,2,FALSE)),"")</f>
        <v/>
      </c>
      <c r="J5056" s="28"/>
      <c r="K5056" s="29" t="str">
        <f>IF($B5056 &lt;&gt; "", IF(C5056="Oui",IF(H5056=1,IF(E5056=0,Résultat!G$8,IF(J5056="No",Résultat!$G$8,Résultat!$G$7)),IF(H5056=2,IF(E5056=0,Résultat!G$9,IF(J5056="No",Résultat!$G$9,Résultat!$G$7)),Résultat!$G$7)),IF(C5056 = "Totale", IF(H5056=1,IF(E5056=0,Résultat!G$8,IF(J5056="No",Résultat!$G$9,Résultat!$G$7)),IF(H5056=2,IF(E5056=0,Résultat!G$9,IF(J5056="No",Résultat!$G$9,Résultat!$G$7)),Résultat!$G$7)),Résultat!$G$7)), "")</f>
        <v/>
      </c>
    </row>
    <row r="5057" spans="1:11" ht="20.100000000000001" customHeight="1">
      <c r="A5057" s="26"/>
      <c r="B5057" s="27"/>
      <c r="C5057" s="11" t="str">
        <f>IF($B5057 &lt;&gt; "",VLOOKUP(MID(B5057,3,5),'Recyclabilité Prod Matx'!C:F,2,FALSE), "")</f>
        <v/>
      </c>
      <c r="D5057" s="11" t="str">
        <f>IF($B5057 &lt;&gt; "",VLOOKUP(MID(B5057,3,5),'Recyclabilité Prod Matx'!C:F,3,FALSE),"")</f>
        <v/>
      </c>
      <c r="E5057" s="11" t="str">
        <f>IF($B5057 &lt;&gt; "",VLOOKUP(MID(B5057,3,5),'Recyclabilité Prod Matx'!C:F,4,FALSE), "")</f>
        <v/>
      </c>
      <c r="F5057" s="12" t="str">
        <f>IF($B5057 &lt;&gt; "", IF(C5057="Totale","",IF(D5057 = 0, "", VLOOKUP(D5057,'Cond Compo'!A:B,2,FALSE))),"")</f>
        <v/>
      </c>
      <c r="G5057" s="28"/>
      <c r="H5057" s="11" t="str">
        <f xml:space="preserve"> IF(C5057="Totale",2,IF($G5057 &lt;&gt; "", IF(D5057 = "E",MATCH(G5057, 'Cond Compo'!D$16:D$18, 0), MATCH(G5057, 'Cond Compo'!C$16:C$19, 0)), ""))</f>
        <v/>
      </c>
      <c r="I5057" s="12" t="str">
        <f>IF($E5057 &lt;&gt; "", IF(E5057 = 0, "", VLOOKUP(E5057,'Cond Perturbation'!A:B,2,FALSE)),"")</f>
        <v/>
      </c>
      <c r="J5057" s="28"/>
      <c r="K5057" s="29" t="str">
        <f>IF($B5057 &lt;&gt; "", IF(C5057="Oui",IF(H5057=1,IF(E5057=0,Résultat!G$8,IF(J5057="No",Résultat!$G$8,Résultat!$G$7)),IF(H5057=2,IF(E5057=0,Résultat!G$9,IF(J5057="No",Résultat!$G$9,Résultat!$G$7)),Résultat!$G$7)),IF(C5057 = "Totale", IF(H5057=1,IF(E5057=0,Résultat!G$8,IF(J5057="No",Résultat!$G$9,Résultat!$G$7)),IF(H5057=2,IF(E5057=0,Résultat!G$9,IF(J5057="No",Résultat!$G$9,Résultat!$G$7)),Résultat!$G$7)),Résultat!$G$7)), "")</f>
        <v/>
      </c>
    </row>
    <row r="5058" spans="1:11" ht="20.100000000000001" customHeight="1">
      <c r="A5058" s="26"/>
      <c r="B5058" s="27"/>
      <c r="C5058" s="11" t="str">
        <f>IF($B5058 &lt;&gt; "",VLOOKUP(MID(B5058,3,5),'Recyclabilité Prod Matx'!C:F,2,FALSE), "")</f>
        <v/>
      </c>
      <c r="D5058" s="11" t="str">
        <f>IF($B5058 &lt;&gt; "",VLOOKUP(MID(B5058,3,5),'Recyclabilité Prod Matx'!C:F,3,FALSE),"")</f>
        <v/>
      </c>
      <c r="E5058" s="11" t="str">
        <f>IF($B5058 &lt;&gt; "",VLOOKUP(MID(B5058,3,5),'Recyclabilité Prod Matx'!C:F,4,FALSE), "")</f>
        <v/>
      </c>
      <c r="F5058" s="12" t="str">
        <f>IF($B5058 &lt;&gt; "", IF(C5058="Totale","",IF(D5058 = 0, "", VLOOKUP(D5058,'Cond Compo'!A:B,2,FALSE))),"")</f>
        <v/>
      </c>
      <c r="G5058" s="28"/>
      <c r="H5058" s="11" t="str">
        <f xml:space="preserve"> IF(C5058="Totale",2,IF($G5058 &lt;&gt; "", IF(D5058 = "E",MATCH(G5058, 'Cond Compo'!D$16:D$18, 0), MATCH(G5058, 'Cond Compo'!C$16:C$19, 0)), ""))</f>
        <v/>
      </c>
      <c r="I5058" s="12" t="str">
        <f>IF($E5058 &lt;&gt; "", IF(E5058 = 0, "", VLOOKUP(E5058,'Cond Perturbation'!A:B,2,FALSE)),"")</f>
        <v/>
      </c>
      <c r="J5058" s="28"/>
      <c r="K5058" s="29" t="str">
        <f>IF($B5058 &lt;&gt; "", IF(C5058="Oui",IF(H5058=1,IF(E5058=0,Résultat!G$8,IF(J5058="No",Résultat!$G$8,Résultat!$G$7)),IF(H5058=2,IF(E5058=0,Résultat!G$9,IF(J5058="No",Résultat!$G$9,Résultat!$G$7)),Résultat!$G$7)),IF(C5058 = "Totale", IF(H5058=1,IF(E5058=0,Résultat!G$8,IF(J5058="No",Résultat!$G$9,Résultat!$G$7)),IF(H5058=2,IF(E5058=0,Résultat!G$9,IF(J5058="No",Résultat!$G$9,Résultat!$G$7)),Résultat!$G$7)),Résultat!$G$7)), "")</f>
        <v/>
      </c>
    </row>
    <row r="5059" spans="1:11" ht="20.100000000000001" customHeight="1">
      <c r="A5059" s="26"/>
      <c r="B5059" s="27"/>
      <c r="C5059" s="11" t="str">
        <f>IF($B5059 &lt;&gt; "",VLOOKUP(MID(B5059,3,5),'Recyclabilité Prod Matx'!C:F,2,FALSE), "")</f>
        <v/>
      </c>
      <c r="D5059" s="11" t="str">
        <f>IF($B5059 &lt;&gt; "",VLOOKUP(MID(B5059,3,5),'Recyclabilité Prod Matx'!C:F,3,FALSE),"")</f>
        <v/>
      </c>
      <c r="E5059" s="11" t="str">
        <f>IF($B5059 &lt;&gt; "",VLOOKUP(MID(B5059,3,5),'Recyclabilité Prod Matx'!C:F,4,FALSE), "")</f>
        <v/>
      </c>
      <c r="F5059" s="12" t="str">
        <f>IF($B5059 &lt;&gt; "", IF(C5059="Totale","",IF(D5059 = 0, "", VLOOKUP(D5059,'Cond Compo'!A:B,2,FALSE))),"")</f>
        <v/>
      </c>
      <c r="G5059" s="28"/>
      <c r="H5059" s="11" t="str">
        <f xml:space="preserve"> IF(C5059="Totale",2,IF($G5059 &lt;&gt; "", IF(D5059 = "E",MATCH(G5059, 'Cond Compo'!D$16:D$18, 0), MATCH(G5059, 'Cond Compo'!C$16:C$19, 0)), ""))</f>
        <v/>
      </c>
      <c r="I5059" s="12" t="str">
        <f>IF($E5059 &lt;&gt; "", IF(E5059 = 0, "", VLOOKUP(E5059,'Cond Perturbation'!A:B,2,FALSE)),"")</f>
        <v/>
      </c>
      <c r="J5059" s="28"/>
      <c r="K5059" s="29" t="str">
        <f>IF($B5059 &lt;&gt; "", IF(C5059="Oui",IF(H5059=1,IF(E5059=0,Résultat!G$8,IF(J5059="No",Résultat!$G$8,Résultat!$G$7)),IF(H5059=2,IF(E5059=0,Résultat!G$9,IF(J5059="No",Résultat!$G$9,Résultat!$G$7)),Résultat!$G$7)),IF(C5059 = "Totale", IF(H5059=1,IF(E5059=0,Résultat!G$8,IF(J5059="No",Résultat!$G$9,Résultat!$G$7)),IF(H5059=2,IF(E5059=0,Résultat!G$9,IF(J5059="No",Résultat!$G$9,Résultat!$G$7)),Résultat!$G$7)),Résultat!$G$7)), "")</f>
        <v/>
      </c>
    </row>
    <row r="5060" spans="1:11" ht="20.100000000000001" customHeight="1">
      <c r="A5060" s="26"/>
      <c r="B5060" s="27"/>
      <c r="C5060" s="11" t="str">
        <f>IF($B5060 &lt;&gt; "",VLOOKUP(MID(B5060,3,5),'Recyclabilité Prod Matx'!C:F,2,FALSE), "")</f>
        <v/>
      </c>
      <c r="D5060" s="11" t="str">
        <f>IF($B5060 &lt;&gt; "",VLOOKUP(MID(B5060,3,5),'Recyclabilité Prod Matx'!C:F,3,FALSE),"")</f>
        <v/>
      </c>
      <c r="E5060" s="11" t="str">
        <f>IF($B5060 &lt;&gt; "",VLOOKUP(MID(B5060,3,5),'Recyclabilité Prod Matx'!C:F,4,FALSE), "")</f>
        <v/>
      </c>
      <c r="F5060" s="12" t="str">
        <f>IF($B5060 &lt;&gt; "", IF(C5060="Totale","",IF(D5060 = 0, "", VLOOKUP(D5060,'Cond Compo'!A:B,2,FALSE))),"")</f>
        <v/>
      </c>
      <c r="G5060" s="28"/>
      <c r="H5060" s="11" t="str">
        <f xml:space="preserve"> IF(C5060="Totale",2,IF($G5060 &lt;&gt; "", IF(D5060 = "E",MATCH(G5060, 'Cond Compo'!D$16:D$18, 0), MATCH(G5060, 'Cond Compo'!C$16:C$19, 0)), ""))</f>
        <v/>
      </c>
      <c r="I5060" s="12" t="str">
        <f>IF($E5060 &lt;&gt; "", IF(E5060 = 0, "", VLOOKUP(E5060,'Cond Perturbation'!A:B,2,FALSE)),"")</f>
        <v/>
      </c>
      <c r="J5060" s="28"/>
      <c r="K5060" s="29" t="str">
        <f>IF($B5060 &lt;&gt; "", IF(C5060="Oui",IF(H5060=1,IF(E5060=0,Résultat!G$8,IF(J5060="No",Résultat!$G$8,Résultat!$G$7)),IF(H5060=2,IF(E5060=0,Résultat!G$9,IF(J5060="No",Résultat!$G$9,Résultat!$G$7)),Résultat!$G$7)),IF(C5060 = "Totale", IF(H5060=1,IF(E5060=0,Résultat!G$8,IF(J5060="No",Résultat!$G$9,Résultat!$G$7)),IF(H5060=2,IF(E5060=0,Résultat!G$9,IF(J5060="No",Résultat!$G$9,Résultat!$G$7)),Résultat!$G$7)),Résultat!$G$7)), "")</f>
        <v/>
      </c>
    </row>
    <row r="5061" spans="1:11" ht="20.100000000000001" customHeight="1">
      <c r="A5061" s="26"/>
      <c r="B5061" s="27"/>
      <c r="C5061" s="11" t="str">
        <f>IF($B5061 &lt;&gt; "",VLOOKUP(MID(B5061,3,5),'Recyclabilité Prod Matx'!C:F,2,FALSE), "")</f>
        <v/>
      </c>
      <c r="D5061" s="11" t="str">
        <f>IF($B5061 &lt;&gt; "",VLOOKUP(MID(B5061,3,5),'Recyclabilité Prod Matx'!C:F,3,FALSE),"")</f>
        <v/>
      </c>
      <c r="E5061" s="11" t="str">
        <f>IF($B5061 &lt;&gt; "",VLOOKUP(MID(B5061,3,5),'Recyclabilité Prod Matx'!C:F,4,FALSE), "")</f>
        <v/>
      </c>
      <c r="F5061" s="12" t="str">
        <f>IF($B5061 &lt;&gt; "", IF(C5061="Totale","",IF(D5061 = 0, "", VLOOKUP(D5061,'Cond Compo'!A:B,2,FALSE))),"")</f>
        <v/>
      </c>
      <c r="G5061" s="28"/>
      <c r="H5061" s="11" t="str">
        <f xml:space="preserve"> IF(C5061="Totale",2,IF($G5061 &lt;&gt; "", IF(D5061 = "E",MATCH(G5061, 'Cond Compo'!D$16:D$18, 0), MATCH(G5061, 'Cond Compo'!C$16:C$19, 0)), ""))</f>
        <v/>
      </c>
      <c r="I5061" s="12" t="str">
        <f>IF($E5061 &lt;&gt; "", IF(E5061 = 0, "", VLOOKUP(E5061,'Cond Perturbation'!A:B,2,FALSE)),"")</f>
        <v/>
      </c>
      <c r="J5061" s="28"/>
      <c r="K5061" s="29" t="str">
        <f>IF($B5061 &lt;&gt; "", IF(C5061="Oui",IF(H5061=1,IF(E5061=0,Résultat!G$8,IF(J5061="No",Résultat!$G$8,Résultat!$G$7)),IF(H5061=2,IF(E5061=0,Résultat!G$9,IF(J5061="No",Résultat!$G$9,Résultat!$G$7)),Résultat!$G$7)),IF(C5061 = "Totale", IF(H5061=1,IF(E5061=0,Résultat!G$8,IF(J5061="No",Résultat!$G$9,Résultat!$G$7)),IF(H5061=2,IF(E5061=0,Résultat!G$9,IF(J5061="No",Résultat!$G$9,Résultat!$G$7)),Résultat!$G$7)),Résultat!$G$7)), "")</f>
        <v/>
      </c>
    </row>
    <row r="5062" spans="1:11" ht="20.100000000000001" customHeight="1">
      <c r="A5062" s="26"/>
      <c r="B5062" s="27"/>
      <c r="C5062" s="11" t="str">
        <f>IF($B5062 &lt;&gt; "",VLOOKUP(MID(B5062,3,5),'Recyclabilité Prod Matx'!C:F,2,FALSE), "")</f>
        <v/>
      </c>
      <c r="D5062" s="11" t="str">
        <f>IF($B5062 &lt;&gt; "",VLOOKUP(MID(B5062,3,5),'Recyclabilité Prod Matx'!C:F,3,FALSE),"")</f>
        <v/>
      </c>
      <c r="E5062" s="11" t="str">
        <f>IF($B5062 &lt;&gt; "",VLOOKUP(MID(B5062,3,5),'Recyclabilité Prod Matx'!C:F,4,FALSE), "")</f>
        <v/>
      </c>
      <c r="F5062" s="12" t="str">
        <f>IF($B5062 &lt;&gt; "", IF(C5062="Totale","",IF(D5062 = 0, "", VLOOKUP(D5062,'Cond Compo'!A:B,2,FALSE))),"")</f>
        <v/>
      </c>
      <c r="G5062" s="28"/>
      <c r="H5062" s="11" t="str">
        <f xml:space="preserve"> IF(C5062="Totale",2,IF($G5062 &lt;&gt; "", IF(D5062 = "E",MATCH(G5062, 'Cond Compo'!D$16:D$18, 0), MATCH(G5062, 'Cond Compo'!C$16:C$19, 0)), ""))</f>
        <v/>
      </c>
      <c r="I5062" s="12" t="str">
        <f>IF($E5062 &lt;&gt; "", IF(E5062 = 0, "", VLOOKUP(E5062,'Cond Perturbation'!A:B,2,FALSE)),"")</f>
        <v/>
      </c>
      <c r="J5062" s="28"/>
      <c r="K5062" s="29" t="str">
        <f>IF($B5062 &lt;&gt; "", IF(C5062="Oui",IF(H5062=1,IF(E5062=0,Résultat!G$8,IF(J5062="No",Résultat!$G$8,Résultat!$G$7)),IF(H5062=2,IF(E5062=0,Résultat!G$9,IF(J5062="No",Résultat!$G$9,Résultat!$G$7)),Résultat!$G$7)),IF(C5062 = "Totale", IF(H5062=1,IF(E5062=0,Résultat!G$8,IF(J5062="No",Résultat!$G$9,Résultat!$G$7)),IF(H5062=2,IF(E5062=0,Résultat!G$9,IF(J5062="No",Résultat!$G$9,Résultat!$G$7)),Résultat!$G$7)),Résultat!$G$7)), "")</f>
        <v/>
      </c>
    </row>
    <row r="5063" spans="1:11" ht="20.100000000000001" customHeight="1">
      <c r="A5063" s="26"/>
      <c r="B5063" s="27"/>
      <c r="C5063" s="11" t="str">
        <f>IF($B5063 &lt;&gt; "",VLOOKUP(MID(B5063,3,5),'Recyclabilité Prod Matx'!C:F,2,FALSE), "")</f>
        <v/>
      </c>
      <c r="D5063" s="11" t="str">
        <f>IF($B5063 &lt;&gt; "",VLOOKUP(MID(B5063,3,5),'Recyclabilité Prod Matx'!C:F,3,FALSE),"")</f>
        <v/>
      </c>
      <c r="E5063" s="11" t="str">
        <f>IF($B5063 &lt;&gt; "",VLOOKUP(MID(B5063,3,5),'Recyclabilité Prod Matx'!C:F,4,FALSE), "")</f>
        <v/>
      </c>
      <c r="F5063" s="12" t="str">
        <f>IF($B5063 &lt;&gt; "", IF(C5063="Totale","",IF(D5063 = 0, "", VLOOKUP(D5063,'Cond Compo'!A:B,2,FALSE))),"")</f>
        <v/>
      </c>
      <c r="G5063" s="28"/>
      <c r="H5063" s="11" t="str">
        <f xml:space="preserve"> IF(C5063="Totale",2,IF($G5063 &lt;&gt; "", IF(D5063 = "E",MATCH(G5063, 'Cond Compo'!D$16:D$18, 0), MATCH(G5063, 'Cond Compo'!C$16:C$19, 0)), ""))</f>
        <v/>
      </c>
      <c r="I5063" s="12" t="str">
        <f>IF($E5063 &lt;&gt; "", IF(E5063 = 0, "", VLOOKUP(E5063,'Cond Perturbation'!A:B,2,FALSE)),"")</f>
        <v/>
      </c>
      <c r="J5063" s="28"/>
      <c r="K5063" s="29" t="str">
        <f>IF($B5063 &lt;&gt; "", IF(C5063="Oui",IF(H5063=1,IF(E5063=0,Résultat!G$8,IF(J5063="No",Résultat!$G$8,Résultat!$G$7)),IF(H5063=2,IF(E5063=0,Résultat!G$9,IF(J5063="No",Résultat!$G$9,Résultat!$G$7)),Résultat!$G$7)),IF(C5063 = "Totale", IF(H5063=1,IF(E5063=0,Résultat!G$8,IF(J5063="No",Résultat!$G$9,Résultat!$G$7)),IF(H5063=2,IF(E5063=0,Résultat!G$9,IF(J5063="No",Résultat!$G$9,Résultat!$G$7)),Résultat!$G$7)),Résultat!$G$7)), "")</f>
        <v/>
      </c>
    </row>
    <row r="5064" spans="1:11" ht="20.100000000000001" customHeight="1">
      <c r="A5064" s="26"/>
      <c r="B5064" s="27"/>
      <c r="C5064" s="11" t="str">
        <f>IF($B5064 &lt;&gt; "",VLOOKUP(MID(B5064,3,5),'Recyclabilité Prod Matx'!C:F,2,FALSE), "")</f>
        <v/>
      </c>
      <c r="D5064" s="11" t="str">
        <f>IF($B5064 &lt;&gt; "",VLOOKUP(MID(B5064,3,5),'Recyclabilité Prod Matx'!C:F,3,FALSE),"")</f>
        <v/>
      </c>
      <c r="E5064" s="11" t="str">
        <f>IF($B5064 &lt;&gt; "",VLOOKUP(MID(B5064,3,5),'Recyclabilité Prod Matx'!C:F,4,FALSE), "")</f>
        <v/>
      </c>
      <c r="F5064" s="12" t="str">
        <f>IF($B5064 &lt;&gt; "", IF(C5064="Totale","",IF(D5064 = 0, "", VLOOKUP(D5064,'Cond Compo'!A:B,2,FALSE))),"")</f>
        <v/>
      </c>
      <c r="G5064" s="28"/>
      <c r="H5064" s="11" t="str">
        <f xml:space="preserve"> IF(C5064="Totale",2,IF($G5064 &lt;&gt; "", IF(D5064 = "E",MATCH(G5064, 'Cond Compo'!D$16:D$18, 0), MATCH(G5064, 'Cond Compo'!C$16:C$19, 0)), ""))</f>
        <v/>
      </c>
      <c r="I5064" s="12" t="str">
        <f>IF($E5064 &lt;&gt; "", IF(E5064 = 0, "", VLOOKUP(E5064,'Cond Perturbation'!A:B,2,FALSE)),"")</f>
        <v/>
      </c>
      <c r="J5064" s="28"/>
      <c r="K5064" s="29" t="str">
        <f>IF($B5064 &lt;&gt; "", IF(C5064="Oui",IF(H5064=1,IF(E5064=0,Résultat!G$8,IF(J5064="No",Résultat!$G$8,Résultat!$G$7)),IF(H5064=2,IF(E5064=0,Résultat!G$9,IF(J5064="No",Résultat!$G$9,Résultat!$G$7)),Résultat!$G$7)),IF(C5064 = "Totale", IF(H5064=1,IF(E5064=0,Résultat!G$8,IF(J5064="No",Résultat!$G$9,Résultat!$G$7)),IF(H5064=2,IF(E5064=0,Résultat!G$9,IF(J5064="No",Résultat!$G$9,Résultat!$G$7)),Résultat!$G$7)),Résultat!$G$7)), "")</f>
        <v/>
      </c>
    </row>
    <row r="5065" spans="1:11" ht="20.100000000000001" customHeight="1">
      <c r="A5065" s="26"/>
      <c r="B5065" s="27"/>
      <c r="C5065" s="11" t="str">
        <f>IF($B5065 &lt;&gt; "",VLOOKUP(MID(B5065,3,5),'Recyclabilité Prod Matx'!C:F,2,FALSE), "")</f>
        <v/>
      </c>
      <c r="D5065" s="11" t="str">
        <f>IF($B5065 &lt;&gt; "",VLOOKUP(MID(B5065,3,5),'Recyclabilité Prod Matx'!C:F,3,FALSE),"")</f>
        <v/>
      </c>
      <c r="E5065" s="11" t="str">
        <f>IF($B5065 &lt;&gt; "",VLOOKUP(MID(B5065,3,5),'Recyclabilité Prod Matx'!C:F,4,FALSE), "")</f>
        <v/>
      </c>
      <c r="F5065" s="12" t="str">
        <f>IF($B5065 &lt;&gt; "", IF(C5065="Totale","",IF(D5065 = 0, "", VLOOKUP(D5065,'Cond Compo'!A:B,2,FALSE))),"")</f>
        <v/>
      </c>
      <c r="G5065" s="28"/>
      <c r="H5065" s="11" t="str">
        <f xml:space="preserve"> IF(C5065="Totale",2,IF($G5065 &lt;&gt; "", IF(D5065 = "E",MATCH(G5065, 'Cond Compo'!D$16:D$18, 0), MATCH(G5065, 'Cond Compo'!C$16:C$19, 0)), ""))</f>
        <v/>
      </c>
      <c r="I5065" s="12" t="str">
        <f>IF($E5065 &lt;&gt; "", IF(E5065 = 0, "", VLOOKUP(E5065,'Cond Perturbation'!A:B,2,FALSE)),"")</f>
        <v/>
      </c>
      <c r="J5065" s="28"/>
      <c r="K5065" s="29" t="str">
        <f>IF($B5065 &lt;&gt; "", IF(C5065="Oui",IF(H5065=1,IF(E5065=0,Résultat!G$8,IF(J5065="No",Résultat!$G$8,Résultat!$G$7)),IF(H5065=2,IF(E5065=0,Résultat!G$9,IF(J5065="No",Résultat!$G$9,Résultat!$G$7)),Résultat!$G$7)),IF(C5065 = "Totale", IF(H5065=1,IF(E5065=0,Résultat!G$8,IF(J5065="No",Résultat!$G$9,Résultat!$G$7)),IF(H5065=2,IF(E5065=0,Résultat!G$9,IF(J5065="No",Résultat!$G$9,Résultat!$G$7)),Résultat!$G$7)),Résultat!$G$7)), "")</f>
        <v/>
      </c>
    </row>
    <row r="5066" spans="1:11" ht="20.100000000000001" customHeight="1">
      <c r="A5066" s="26"/>
      <c r="B5066" s="27"/>
      <c r="C5066" s="11" t="str">
        <f>IF($B5066 &lt;&gt; "",VLOOKUP(MID(B5066,3,5),'Recyclabilité Prod Matx'!C:F,2,FALSE), "")</f>
        <v/>
      </c>
      <c r="D5066" s="11" t="str">
        <f>IF($B5066 &lt;&gt; "",VLOOKUP(MID(B5066,3,5),'Recyclabilité Prod Matx'!C:F,3,FALSE),"")</f>
        <v/>
      </c>
      <c r="E5066" s="11" t="str">
        <f>IF($B5066 &lt;&gt; "",VLOOKUP(MID(B5066,3,5),'Recyclabilité Prod Matx'!C:F,4,FALSE), "")</f>
        <v/>
      </c>
      <c r="F5066" s="12" t="str">
        <f>IF($B5066 &lt;&gt; "", IF(C5066="Totale","",IF(D5066 = 0, "", VLOOKUP(D5066,'Cond Compo'!A:B,2,FALSE))),"")</f>
        <v/>
      </c>
      <c r="G5066" s="28"/>
      <c r="H5066" s="11" t="str">
        <f xml:space="preserve"> IF(C5066="Totale",2,IF($G5066 &lt;&gt; "", IF(D5066 = "E",MATCH(G5066, 'Cond Compo'!D$16:D$18, 0), MATCH(G5066, 'Cond Compo'!C$16:C$19, 0)), ""))</f>
        <v/>
      </c>
      <c r="I5066" s="12" t="str">
        <f>IF($E5066 &lt;&gt; "", IF(E5066 = 0, "", VLOOKUP(E5066,'Cond Perturbation'!A:B,2,FALSE)),"")</f>
        <v/>
      </c>
      <c r="J5066" s="28"/>
      <c r="K5066" s="29" t="str">
        <f>IF($B5066 &lt;&gt; "", IF(C5066="Oui",IF(H5066=1,IF(E5066=0,Résultat!G$8,IF(J5066="No",Résultat!$G$8,Résultat!$G$7)),IF(H5066=2,IF(E5066=0,Résultat!G$9,IF(J5066="No",Résultat!$G$9,Résultat!$G$7)),Résultat!$G$7)),IF(C5066 = "Totale", IF(H5066=1,IF(E5066=0,Résultat!G$8,IF(J5066="No",Résultat!$G$9,Résultat!$G$7)),IF(H5066=2,IF(E5066=0,Résultat!G$9,IF(J5066="No",Résultat!$G$9,Résultat!$G$7)),Résultat!$G$7)),Résultat!$G$7)), "")</f>
        <v/>
      </c>
    </row>
    <row r="5067" spans="1:11" ht="20.100000000000001" customHeight="1">
      <c r="A5067" s="26"/>
      <c r="B5067" s="27"/>
      <c r="C5067" s="11" t="str">
        <f>IF($B5067 &lt;&gt; "",VLOOKUP(MID(B5067,3,5),'Recyclabilité Prod Matx'!C:F,2,FALSE), "")</f>
        <v/>
      </c>
      <c r="D5067" s="11" t="str">
        <f>IF($B5067 &lt;&gt; "",VLOOKUP(MID(B5067,3,5),'Recyclabilité Prod Matx'!C:F,3,FALSE),"")</f>
        <v/>
      </c>
      <c r="E5067" s="11" t="str">
        <f>IF($B5067 &lt;&gt; "",VLOOKUP(MID(B5067,3,5),'Recyclabilité Prod Matx'!C:F,4,FALSE), "")</f>
        <v/>
      </c>
      <c r="F5067" s="12" t="str">
        <f>IF($B5067 &lt;&gt; "", IF(C5067="Totale","",IF(D5067 = 0, "", VLOOKUP(D5067,'Cond Compo'!A:B,2,FALSE))),"")</f>
        <v/>
      </c>
      <c r="G5067" s="28"/>
      <c r="H5067" s="11" t="str">
        <f xml:space="preserve"> IF(C5067="Totale",2,IF($G5067 &lt;&gt; "", IF(D5067 = "E",MATCH(G5067, 'Cond Compo'!D$16:D$18, 0), MATCH(G5067, 'Cond Compo'!C$16:C$19, 0)), ""))</f>
        <v/>
      </c>
      <c r="I5067" s="12" t="str">
        <f>IF($E5067 &lt;&gt; "", IF(E5067 = 0, "", VLOOKUP(E5067,'Cond Perturbation'!A:B,2,FALSE)),"")</f>
        <v/>
      </c>
      <c r="J5067" s="28"/>
      <c r="K5067" s="29" t="str">
        <f>IF($B5067 &lt;&gt; "", IF(C5067="Oui",IF(H5067=1,IF(E5067=0,Résultat!G$8,IF(J5067="No",Résultat!$G$8,Résultat!$G$7)),IF(H5067=2,IF(E5067=0,Résultat!G$9,IF(J5067="No",Résultat!$G$9,Résultat!$G$7)),Résultat!$G$7)),IF(C5067 = "Totale", IF(H5067=1,IF(E5067=0,Résultat!G$8,IF(J5067="No",Résultat!$G$9,Résultat!$G$7)),IF(H5067=2,IF(E5067=0,Résultat!G$9,IF(J5067="No",Résultat!$G$9,Résultat!$G$7)),Résultat!$G$7)),Résultat!$G$7)), "")</f>
        <v/>
      </c>
    </row>
    <row r="5068" spans="1:11" ht="20.100000000000001" customHeight="1">
      <c r="A5068" s="26"/>
      <c r="B5068" s="27"/>
      <c r="C5068" s="11" t="str">
        <f>IF($B5068 &lt;&gt; "",VLOOKUP(MID(B5068,3,5),'Recyclabilité Prod Matx'!C:F,2,FALSE), "")</f>
        <v/>
      </c>
      <c r="D5068" s="11" t="str">
        <f>IF($B5068 &lt;&gt; "",VLOOKUP(MID(B5068,3,5),'Recyclabilité Prod Matx'!C:F,3,FALSE),"")</f>
        <v/>
      </c>
      <c r="E5068" s="11" t="str">
        <f>IF($B5068 &lt;&gt; "",VLOOKUP(MID(B5068,3,5),'Recyclabilité Prod Matx'!C:F,4,FALSE), "")</f>
        <v/>
      </c>
      <c r="F5068" s="12" t="str">
        <f>IF($B5068 &lt;&gt; "", IF(C5068="Totale","",IF(D5068 = 0, "", VLOOKUP(D5068,'Cond Compo'!A:B,2,FALSE))),"")</f>
        <v/>
      </c>
      <c r="G5068" s="28"/>
      <c r="H5068" s="11" t="str">
        <f xml:space="preserve"> IF(C5068="Totale",2,IF($G5068 &lt;&gt; "", IF(D5068 = "E",MATCH(G5068, 'Cond Compo'!D$16:D$18, 0), MATCH(G5068, 'Cond Compo'!C$16:C$19, 0)), ""))</f>
        <v/>
      </c>
      <c r="I5068" s="12" t="str">
        <f>IF($E5068 &lt;&gt; "", IF(E5068 = 0, "", VLOOKUP(E5068,'Cond Perturbation'!A:B,2,FALSE)),"")</f>
        <v/>
      </c>
      <c r="J5068" s="28"/>
      <c r="K5068" s="29" t="str">
        <f>IF($B5068 &lt;&gt; "", IF(C5068="Oui",IF(H5068=1,IF(E5068=0,Résultat!G$8,IF(J5068="No",Résultat!$G$8,Résultat!$G$7)),IF(H5068=2,IF(E5068=0,Résultat!G$9,IF(J5068="No",Résultat!$G$9,Résultat!$G$7)),Résultat!$G$7)),IF(C5068 = "Totale", IF(H5068=1,IF(E5068=0,Résultat!G$8,IF(J5068="No",Résultat!$G$9,Résultat!$G$7)),IF(H5068=2,IF(E5068=0,Résultat!G$9,IF(J5068="No",Résultat!$G$9,Résultat!$G$7)),Résultat!$G$7)),Résultat!$G$7)), "")</f>
        <v/>
      </c>
    </row>
    <row r="5069" spans="1:11" ht="20.100000000000001" customHeight="1">
      <c r="A5069" s="26"/>
      <c r="B5069" s="27"/>
      <c r="C5069" s="11" t="str">
        <f>IF($B5069 &lt;&gt; "",VLOOKUP(MID(B5069,3,5),'Recyclabilité Prod Matx'!C:F,2,FALSE), "")</f>
        <v/>
      </c>
      <c r="D5069" s="11" t="str">
        <f>IF($B5069 &lt;&gt; "",VLOOKUP(MID(B5069,3,5),'Recyclabilité Prod Matx'!C:F,3,FALSE),"")</f>
        <v/>
      </c>
      <c r="E5069" s="11" t="str">
        <f>IF($B5069 &lt;&gt; "",VLOOKUP(MID(B5069,3,5),'Recyclabilité Prod Matx'!C:F,4,FALSE), "")</f>
        <v/>
      </c>
      <c r="F5069" s="12" t="str">
        <f>IF($B5069 &lt;&gt; "", IF(C5069="Totale","",IF(D5069 = 0, "", VLOOKUP(D5069,'Cond Compo'!A:B,2,FALSE))),"")</f>
        <v/>
      </c>
      <c r="G5069" s="28"/>
      <c r="H5069" s="11" t="str">
        <f xml:space="preserve"> IF(C5069="Totale",2,IF($G5069 &lt;&gt; "", IF(D5069 = "E",MATCH(G5069, 'Cond Compo'!D$16:D$18, 0), MATCH(G5069, 'Cond Compo'!C$16:C$19, 0)), ""))</f>
        <v/>
      </c>
      <c r="I5069" s="12" t="str">
        <f>IF($E5069 &lt;&gt; "", IF(E5069 = 0, "", VLOOKUP(E5069,'Cond Perturbation'!A:B,2,FALSE)),"")</f>
        <v/>
      </c>
      <c r="J5069" s="28"/>
      <c r="K5069" s="29" t="str">
        <f>IF($B5069 &lt;&gt; "", IF(C5069="Oui",IF(H5069=1,IF(E5069=0,Résultat!G$8,IF(J5069="No",Résultat!$G$8,Résultat!$G$7)),IF(H5069=2,IF(E5069=0,Résultat!G$9,IF(J5069="No",Résultat!$G$9,Résultat!$G$7)),Résultat!$G$7)),IF(C5069 = "Totale", IF(H5069=1,IF(E5069=0,Résultat!G$8,IF(J5069="No",Résultat!$G$9,Résultat!$G$7)),IF(H5069=2,IF(E5069=0,Résultat!G$9,IF(J5069="No",Résultat!$G$9,Résultat!$G$7)),Résultat!$G$7)),Résultat!$G$7)), "")</f>
        <v/>
      </c>
    </row>
    <row r="5070" spans="1:11" ht="20.100000000000001" customHeight="1">
      <c r="A5070" s="26"/>
      <c r="B5070" s="27"/>
      <c r="C5070" s="11" t="str">
        <f>IF($B5070 &lt;&gt; "",VLOOKUP(MID(B5070,3,5),'Recyclabilité Prod Matx'!C:F,2,FALSE), "")</f>
        <v/>
      </c>
      <c r="D5070" s="11" t="str">
        <f>IF($B5070 &lt;&gt; "",VLOOKUP(MID(B5070,3,5),'Recyclabilité Prod Matx'!C:F,3,FALSE),"")</f>
        <v/>
      </c>
      <c r="E5070" s="11" t="str">
        <f>IF($B5070 &lt;&gt; "",VLOOKUP(MID(B5070,3,5),'Recyclabilité Prod Matx'!C:F,4,FALSE), "")</f>
        <v/>
      </c>
      <c r="F5070" s="12" t="str">
        <f>IF($B5070 &lt;&gt; "", IF(C5070="Totale","",IF(D5070 = 0, "", VLOOKUP(D5070,'Cond Compo'!A:B,2,FALSE))),"")</f>
        <v/>
      </c>
      <c r="G5070" s="28"/>
      <c r="H5070" s="11" t="str">
        <f xml:space="preserve"> IF(C5070="Totale",2,IF($G5070 &lt;&gt; "", IF(D5070 = "E",MATCH(G5070, 'Cond Compo'!D$16:D$18, 0), MATCH(G5070, 'Cond Compo'!C$16:C$19, 0)), ""))</f>
        <v/>
      </c>
      <c r="I5070" s="12" t="str">
        <f>IF($E5070 &lt;&gt; "", IF(E5070 = 0, "", VLOOKUP(E5070,'Cond Perturbation'!A:B,2,FALSE)),"")</f>
        <v/>
      </c>
      <c r="J5070" s="28"/>
      <c r="K5070" s="29" t="str">
        <f>IF($B5070 &lt;&gt; "", IF(C5070="Oui",IF(H5070=1,IF(E5070=0,Résultat!G$8,IF(J5070="No",Résultat!$G$8,Résultat!$G$7)),IF(H5070=2,IF(E5070=0,Résultat!G$9,IF(J5070="No",Résultat!$G$9,Résultat!$G$7)),Résultat!$G$7)),IF(C5070 = "Totale", IF(H5070=1,IF(E5070=0,Résultat!G$8,IF(J5070="No",Résultat!$G$9,Résultat!$G$7)),IF(H5070=2,IF(E5070=0,Résultat!G$9,IF(J5070="No",Résultat!$G$9,Résultat!$G$7)),Résultat!$G$7)),Résultat!$G$7)), "")</f>
        <v/>
      </c>
    </row>
    <row r="5071" spans="1:11" ht="20.100000000000001" customHeight="1">
      <c r="A5071" s="26"/>
      <c r="B5071" s="27"/>
      <c r="C5071" s="11" t="str">
        <f>IF($B5071 &lt;&gt; "",VLOOKUP(MID(B5071,3,5),'Recyclabilité Prod Matx'!C:F,2,FALSE), "")</f>
        <v/>
      </c>
      <c r="D5071" s="11" t="str">
        <f>IF($B5071 &lt;&gt; "",VLOOKUP(MID(B5071,3,5),'Recyclabilité Prod Matx'!C:F,3,FALSE),"")</f>
        <v/>
      </c>
      <c r="E5071" s="11" t="str">
        <f>IF($B5071 &lt;&gt; "",VLOOKUP(MID(B5071,3,5),'Recyclabilité Prod Matx'!C:F,4,FALSE), "")</f>
        <v/>
      </c>
      <c r="F5071" s="12" t="str">
        <f>IF($B5071 &lt;&gt; "", IF(C5071="Totale","",IF(D5071 = 0, "", VLOOKUP(D5071,'Cond Compo'!A:B,2,FALSE))),"")</f>
        <v/>
      </c>
      <c r="G5071" s="28"/>
      <c r="H5071" s="11" t="str">
        <f xml:space="preserve"> IF(C5071="Totale",2,IF($G5071 &lt;&gt; "", IF(D5071 = "E",MATCH(G5071, 'Cond Compo'!D$16:D$18, 0), MATCH(G5071, 'Cond Compo'!C$16:C$19, 0)), ""))</f>
        <v/>
      </c>
      <c r="I5071" s="12" t="str">
        <f>IF($E5071 &lt;&gt; "", IF(E5071 = 0, "", VLOOKUP(E5071,'Cond Perturbation'!A:B,2,FALSE)),"")</f>
        <v/>
      </c>
      <c r="J5071" s="28"/>
      <c r="K5071" s="29" t="str">
        <f>IF($B5071 &lt;&gt; "", IF(C5071="Oui",IF(H5071=1,IF(E5071=0,Résultat!G$8,IF(J5071="No",Résultat!$G$8,Résultat!$G$7)),IF(H5071=2,IF(E5071=0,Résultat!G$9,IF(J5071="No",Résultat!$G$9,Résultat!$G$7)),Résultat!$G$7)),IF(C5071 = "Totale", IF(H5071=1,IF(E5071=0,Résultat!G$8,IF(J5071="No",Résultat!$G$9,Résultat!$G$7)),IF(H5071=2,IF(E5071=0,Résultat!G$9,IF(J5071="No",Résultat!$G$9,Résultat!$G$7)),Résultat!$G$7)),Résultat!$G$7)), "")</f>
        <v/>
      </c>
    </row>
    <row r="5072" spans="1:11" ht="20.100000000000001" customHeight="1">
      <c r="A5072" s="26"/>
      <c r="B5072" s="27"/>
      <c r="C5072" s="11" t="str">
        <f>IF($B5072 &lt;&gt; "",VLOOKUP(MID(B5072,3,5),'Recyclabilité Prod Matx'!C:F,2,FALSE), "")</f>
        <v/>
      </c>
      <c r="D5072" s="11" t="str">
        <f>IF($B5072 &lt;&gt; "",VLOOKUP(MID(B5072,3,5),'Recyclabilité Prod Matx'!C:F,3,FALSE),"")</f>
        <v/>
      </c>
      <c r="E5072" s="11" t="str">
        <f>IF($B5072 &lt;&gt; "",VLOOKUP(MID(B5072,3,5),'Recyclabilité Prod Matx'!C:F,4,FALSE), "")</f>
        <v/>
      </c>
      <c r="F5072" s="12" t="str">
        <f>IF($B5072 &lt;&gt; "", IF(C5072="Totale","",IF(D5072 = 0, "", VLOOKUP(D5072,'Cond Compo'!A:B,2,FALSE))),"")</f>
        <v/>
      </c>
      <c r="G5072" s="28"/>
      <c r="H5072" s="11" t="str">
        <f xml:space="preserve"> IF(C5072="Totale",2,IF($G5072 &lt;&gt; "", IF(D5072 = "E",MATCH(G5072, 'Cond Compo'!D$16:D$18, 0), MATCH(G5072, 'Cond Compo'!C$16:C$19, 0)), ""))</f>
        <v/>
      </c>
      <c r="I5072" s="12" t="str">
        <f>IF($E5072 &lt;&gt; "", IF(E5072 = 0, "", VLOOKUP(E5072,'Cond Perturbation'!A:B,2,FALSE)),"")</f>
        <v/>
      </c>
      <c r="J5072" s="28"/>
      <c r="K5072" s="29" t="str">
        <f>IF($B5072 &lt;&gt; "", IF(C5072="Oui",IF(H5072=1,IF(E5072=0,Résultat!G$8,IF(J5072="No",Résultat!$G$8,Résultat!$G$7)),IF(H5072=2,IF(E5072=0,Résultat!G$9,IF(J5072="No",Résultat!$G$9,Résultat!$G$7)),Résultat!$G$7)),IF(C5072 = "Totale", IF(H5072=1,IF(E5072=0,Résultat!G$8,IF(J5072="No",Résultat!$G$9,Résultat!$G$7)),IF(H5072=2,IF(E5072=0,Résultat!G$9,IF(J5072="No",Résultat!$G$9,Résultat!$G$7)),Résultat!$G$7)),Résultat!$G$7)), "")</f>
        <v/>
      </c>
    </row>
    <row r="5073" spans="1:11" ht="20.100000000000001" customHeight="1">
      <c r="A5073" s="26"/>
      <c r="B5073" s="27"/>
      <c r="C5073" s="11" t="str">
        <f>IF($B5073 &lt;&gt; "",VLOOKUP(MID(B5073,3,5),'Recyclabilité Prod Matx'!C:F,2,FALSE), "")</f>
        <v/>
      </c>
      <c r="D5073" s="11" t="str">
        <f>IF($B5073 &lt;&gt; "",VLOOKUP(MID(B5073,3,5),'Recyclabilité Prod Matx'!C:F,3,FALSE),"")</f>
        <v/>
      </c>
      <c r="E5073" s="11" t="str">
        <f>IF($B5073 &lt;&gt; "",VLOOKUP(MID(B5073,3,5),'Recyclabilité Prod Matx'!C:F,4,FALSE), "")</f>
        <v/>
      </c>
      <c r="F5073" s="12" t="str">
        <f>IF($B5073 &lt;&gt; "", IF(C5073="Totale","",IF(D5073 = 0, "", VLOOKUP(D5073,'Cond Compo'!A:B,2,FALSE))),"")</f>
        <v/>
      </c>
      <c r="G5073" s="28"/>
      <c r="H5073" s="11" t="str">
        <f xml:space="preserve"> IF(C5073="Totale",2,IF($G5073 &lt;&gt; "", IF(D5073 = "E",MATCH(G5073, 'Cond Compo'!D$16:D$18, 0), MATCH(G5073, 'Cond Compo'!C$16:C$19, 0)), ""))</f>
        <v/>
      </c>
      <c r="I5073" s="12" t="str">
        <f>IF($E5073 &lt;&gt; "", IF(E5073 = 0, "", VLOOKUP(E5073,'Cond Perturbation'!A:B,2,FALSE)),"")</f>
        <v/>
      </c>
      <c r="J5073" s="28"/>
      <c r="K5073" s="29" t="str">
        <f>IF($B5073 &lt;&gt; "", IF(C5073="Oui",IF(H5073=1,IF(E5073=0,Résultat!G$8,IF(J5073="No",Résultat!$G$8,Résultat!$G$7)),IF(H5073=2,IF(E5073=0,Résultat!G$9,IF(J5073="No",Résultat!$G$9,Résultat!$G$7)),Résultat!$G$7)),IF(C5073 = "Totale", IF(H5073=1,IF(E5073=0,Résultat!G$8,IF(J5073="No",Résultat!$G$9,Résultat!$G$7)),IF(H5073=2,IF(E5073=0,Résultat!G$9,IF(J5073="No",Résultat!$G$9,Résultat!$G$7)),Résultat!$G$7)),Résultat!$G$7)), "")</f>
        <v/>
      </c>
    </row>
    <row r="5074" spans="1:11" ht="20.100000000000001" customHeight="1">
      <c r="A5074" s="26"/>
      <c r="B5074" s="27"/>
      <c r="C5074" s="11" t="str">
        <f>IF($B5074 &lt;&gt; "",VLOOKUP(MID(B5074,3,5),'Recyclabilité Prod Matx'!C:F,2,FALSE), "")</f>
        <v/>
      </c>
      <c r="D5074" s="11" t="str">
        <f>IF($B5074 &lt;&gt; "",VLOOKUP(MID(B5074,3,5),'Recyclabilité Prod Matx'!C:F,3,FALSE),"")</f>
        <v/>
      </c>
      <c r="E5074" s="11" t="str">
        <f>IF($B5074 &lt;&gt; "",VLOOKUP(MID(B5074,3,5),'Recyclabilité Prod Matx'!C:F,4,FALSE), "")</f>
        <v/>
      </c>
      <c r="F5074" s="12" t="str">
        <f>IF($B5074 &lt;&gt; "", IF(C5074="Totale","",IF(D5074 = 0, "", VLOOKUP(D5074,'Cond Compo'!A:B,2,FALSE))),"")</f>
        <v/>
      </c>
      <c r="G5074" s="28"/>
      <c r="H5074" s="11" t="str">
        <f xml:space="preserve"> IF(C5074="Totale",2,IF($G5074 &lt;&gt; "", IF(D5074 = "E",MATCH(G5074, 'Cond Compo'!D$16:D$18, 0), MATCH(G5074, 'Cond Compo'!C$16:C$19, 0)), ""))</f>
        <v/>
      </c>
      <c r="I5074" s="12" t="str">
        <f>IF($E5074 &lt;&gt; "", IF(E5074 = 0, "", VLOOKUP(E5074,'Cond Perturbation'!A:B,2,FALSE)),"")</f>
        <v/>
      </c>
      <c r="J5074" s="28"/>
      <c r="K5074" s="29" t="str">
        <f>IF($B5074 &lt;&gt; "", IF(C5074="Oui",IF(H5074=1,IF(E5074=0,Résultat!G$8,IF(J5074="No",Résultat!$G$8,Résultat!$G$7)),IF(H5074=2,IF(E5074=0,Résultat!G$9,IF(J5074="No",Résultat!$G$9,Résultat!$G$7)),Résultat!$G$7)),IF(C5074 = "Totale", IF(H5074=1,IF(E5074=0,Résultat!G$8,IF(J5074="No",Résultat!$G$9,Résultat!$G$7)),IF(H5074=2,IF(E5074=0,Résultat!G$9,IF(J5074="No",Résultat!$G$9,Résultat!$G$7)),Résultat!$G$7)),Résultat!$G$7)), "")</f>
        <v/>
      </c>
    </row>
    <row r="5075" spans="1:11" ht="20.100000000000001" customHeight="1">
      <c r="A5075" s="26"/>
      <c r="B5075" s="27"/>
      <c r="C5075" s="11" t="str">
        <f>IF($B5075 &lt;&gt; "",VLOOKUP(MID(B5075,3,5),'Recyclabilité Prod Matx'!C:F,2,FALSE), "")</f>
        <v/>
      </c>
      <c r="D5075" s="11" t="str">
        <f>IF($B5075 &lt;&gt; "",VLOOKUP(MID(B5075,3,5),'Recyclabilité Prod Matx'!C:F,3,FALSE),"")</f>
        <v/>
      </c>
      <c r="E5075" s="11" t="str">
        <f>IF($B5075 &lt;&gt; "",VLOOKUP(MID(B5075,3,5),'Recyclabilité Prod Matx'!C:F,4,FALSE), "")</f>
        <v/>
      </c>
      <c r="F5075" s="12" t="str">
        <f>IF($B5075 &lt;&gt; "", IF(C5075="Totale","",IF(D5075 = 0, "", VLOOKUP(D5075,'Cond Compo'!A:B,2,FALSE))),"")</f>
        <v/>
      </c>
      <c r="G5075" s="28"/>
      <c r="H5075" s="11" t="str">
        <f xml:space="preserve"> IF(C5075="Totale",2,IF($G5075 &lt;&gt; "", IF(D5075 = "E",MATCH(G5075, 'Cond Compo'!D$16:D$18, 0), MATCH(G5075, 'Cond Compo'!C$16:C$19, 0)), ""))</f>
        <v/>
      </c>
      <c r="I5075" s="12" t="str">
        <f>IF($E5075 &lt;&gt; "", IF(E5075 = 0, "", VLOOKUP(E5075,'Cond Perturbation'!A:B,2,FALSE)),"")</f>
        <v/>
      </c>
      <c r="J5075" s="28"/>
      <c r="K5075" s="29" t="str">
        <f>IF($B5075 &lt;&gt; "", IF(C5075="Oui",IF(H5075=1,IF(E5075=0,Résultat!G$8,IF(J5075="No",Résultat!$G$8,Résultat!$G$7)),IF(H5075=2,IF(E5075=0,Résultat!G$9,IF(J5075="No",Résultat!$G$9,Résultat!$G$7)),Résultat!$G$7)),IF(C5075 = "Totale", IF(H5075=1,IF(E5075=0,Résultat!G$8,IF(J5075="No",Résultat!$G$9,Résultat!$G$7)),IF(H5075=2,IF(E5075=0,Résultat!G$9,IF(J5075="No",Résultat!$G$9,Résultat!$G$7)),Résultat!$G$7)),Résultat!$G$7)), "")</f>
        <v/>
      </c>
    </row>
    <row r="5076" spans="1:11" ht="20.100000000000001" customHeight="1">
      <c r="A5076" s="26"/>
      <c r="B5076" s="27"/>
      <c r="C5076" s="11" t="str">
        <f>IF($B5076 &lt;&gt; "",VLOOKUP(MID(B5076,3,5),'Recyclabilité Prod Matx'!C:F,2,FALSE), "")</f>
        <v/>
      </c>
      <c r="D5076" s="11" t="str">
        <f>IF($B5076 &lt;&gt; "",VLOOKUP(MID(B5076,3,5),'Recyclabilité Prod Matx'!C:F,3,FALSE),"")</f>
        <v/>
      </c>
      <c r="E5076" s="11" t="str">
        <f>IF($B5076 &lt;&gt; "",VLOOKUP(MID(B5076,3,5),'Recyclabilité Prod Matx'!C:F,4,FALSE), "")</f>
        <v/>
      </c>
      <c r="F5076" s="12" t="str">
        <f>IF($B5076 &lt;&gt; "", IF(C5076="Totale","",IF(D5076 = 0, "", VLOOKUP(D5076,'Cond Compo'!A:B,2,FALSE))),"")</f>
        <v/>
      </c>
      <c r="G5076" s="28"/>
      <c r="H5076" s="11" t="str">
        <f xml:space="preserve"> IF(C5076="Totale",2,IF($G5076 &lt;&gt; "", IF(D5076 = "E",MATCH(G5076, 'Cond Compo'!D$16:D$18, 0), MATCH(G5076, 'Cond Compo'!C$16:C$19, 0)), ""))</f>
        <v/>
      </c>
      <c r="I5076" s="12" t="str">
        <f>IF($E5076 &lt;&gt; "", IF(E5076 = 0, "", VLOOKUP(E5076,'Cond Perturbation'!A:B,2,FALSE)),"")</f>
        <v/>
      </c>
      <c r="J5076" s="28"/>
      <c r="K5076" s="29" t="str">
        <f>IF($B5076 &lt;&gt; "", IF(C5076="Oui",IF(H5076=1,IF(E5076=0,Résultat!G$8,IF(J5076="No",Résultat!$G$8,Résultat!$G$7)),IF(H5076=2,IF(E5076=0,Résultat!G$9,IF(J5076="No",Résultat!$G$9,Résultat!$G$7)),Résultat!$G$7)),IF(C5076 = "Totale", IF(H5076=1,IF(E5076=0,Résultat!G$8,IF(J5076="No",Résultat!$G$9,Résultat!$G$7)),IF(H5076=2,IF(E5076=0,Résultat!G$9,IF(J5076="No",Résultat!$G$9,Résultat!$G$7)),Résultat!$G$7)),Résultat!$G$7)), "")</f>
        <v/>
      </c>
    </row>
    <row r="5077" spans="1:11" ht="20.100000000000001" customHeight="1">
      <c r="A5077" s="26"/>
      <c r="B5077" s="27"/>
      <c r="C5077" s="11" t="str">
        <f>IF($B5077 &lt;&gt; "",VLOOKUP(MID(B5077,3,5),'Recyclabilité Prod Matx'!C:F,2,FALSE), "")</f>
        <v/>
      </c>
      <c r="D5077" s="11" t="str">
        <f>IF($B5077 &lt;&gt; "",VLOOKUP(MID(B5077,3,5),'Recyclabilité Prod Matx'!C:F,3,FALSE),"")</f>
        <v/>
      </c>
      <c r="E5077" s="11" t="str">
        <f>IF($B5077 &lt;&gt; "",VLOOKUP(MID(B5077,3,5),'Recyclabilité Prod Matx'!C:F,4,FALSE), "")</f>
        <v/>
      </c>
      <c r="F5077" s="12" t="str">
        <f>IF($B5077 &lt;&gt; "", IF(C5077="Totale","",IF(D5077 = 0, "", VLOOKUP(D5077,'Cond Compo'!A:B,2,FALSE))),"")</f>
        <v/>
      </c>
      <c r="G5077" s="28"/>
      <c r="H5077" s="11" t="str">
        <f xml:space="preserve"> IF(C5077="Totale",2,IF($G5077 &lt;&gt; "", IF(D5077 = "E",MATCH(G5077, 'Cond Compo'!D$16:D$18, 0), MATCH(G5077, 'Cond Compo'!C$16:C$19, 0)), ""))</f>
        <v/>
      </c>
      <c r="I5077" s="12" t="str">
        <f>IF($E5077 &lt;&gt; "", IF(E5077 = 0, "", VLOOKUP(E5077,'Cond Perturbation'!A:B,2,FALSE)),"")</f>
        <v/>
      </c>
      <c r="J5077" s="28"/>
      <c r="K5077" s="29" t="str">
        <f>IF($B5077 &lt;&gt; "", IF(C5077="Oui",IF(H5077=1,IF(E5077=0,Résultat!G$8,IF(J5077="No",Résultat!$G$8,Résultat!$G$7)),IF(H5077=2,IF(E5077=0,Résultat!G$9,IF(J5077="No",Résultat!$G$9,Résultat!$G$7)),Résultat!$G$7)),IF(C5077 = "Totale", IF(H5077=1,IF(E5077=0,Résultat!G$8,IF(J5077="No",Résultat!$G$9,Résultat!$G$7)),IF(H5077=2,IF(E5077=0,Résultat!G$9,IF(J5077="No",Résultat!$G$9,Résultat!$G$7)),Résultat!$G$7)),Résultat!$G$7)), "")</f>
        <v/>
      </c>
    </row>
    <row r="5078" spans="1:11" ht="20.100000000000001" customHeight="1">
      <c r="A5078" s="26"/>
      <c r="B5078" s="27"/>
      <c r="C5078" s="11" t="str">
        <f>IF($B5078 &lt;&gt; "",VLOOKUP(MID(B5078,3,5),'Recyclabilité Prod Matx'!C:F,2,FALSE), "")</f>
        <v/>
      </c>
      <c r="D5078" s="11" t="str">
        <f>IF($B5078 &lt;&gt; "",VLOOKUP(MID(B5078,3,5),'Recyclabilité Prod Matx'!C:F,3,FALSE),"")</f>
        <v/>
      </c>
      <c r="E5078" s="11" t="str">
        <f>IF($B5078 &lt;&gt; "",VLOOKUP(MID(B5078,3,5),'Recyclabilité Prod Matx'!C:F,4,FALSE), "")</f>
        <v/>
      </c>
      <c r="F5078" s="12" t="str">
        <f>IF($B5078 &lt;&gt; "", IF(C5078="Totale","",IF(D5078 = 0, "", VLOOKUP(D5078,'Cond Compo'!A:B,2,FALSE))),"")</f>
        <v/>
      </c>
      <c r="G5078" s="28"/>
      <c r="H5078" s="11" t="str">
        <f xml:space="preserve"> IF(C5078="Totale",2,IF($G5078 &lt;&gt; "", IF(D5078 = "E",MATCH(G5078, 'Cond Compo'!D$16:D$18, 0), MATCH(G5078, 'Cond Compo'!C$16:C$19, 0)), ""))</f>
        <v/>
      </c>
      <c r="I5078" s="12" t="str">
        <f>IF($E5078 &lt;&gt; "", IF(E5078 = 0, "", VLOOKUP(E5078,'Cond Perturbation'!A:B,2,FALSE)),"")</f>
        <v/>
      </c>
      <c r="J5078" s="28"/>
      <c r="K5078" s="29" t="str">
        <f>IF($B5078 &lt;&gt; "", IF(C5078="Oui",IF(H5078=1,IF(E5078=0,Résultat!G$8,IF(J5078="No",Résultat!$G$8,Résultat!$G$7)),IF(H5078=2,IF(E5078=0,Résultat!G$9,IF(J5078="No",Résultat!$G$9,Résultat!$G$7)),Résultat!$G$7)),IF(C5078 = "Totale", IF(H5078=1,IF(E5078=0,Résultat!G$8,IF(J5078="No",Résultat!$G$9,Résultat!$G$7)),IF(H5078=2,IF(E5078=0,Résultat!G$9,IF(J5078="No",Résultat!$G$9,Résultat!$G$7)),Résultat!$G$7)),Résultat!$G$7)), "")</f>
        <v/>
      </c>
    </row>
    <row r="5079" spans="1:11" ht="20.100000000000001" customHeight="1">
      <c r="A5079" s="26"/>
      <c r="B5079" s="27"/>
      <c r="C5079" s="11" t="str">
        <f>IF($B5079 &lt;&gt; "",VLOOKUP(MID(B5079,3,5),'Recyclabilité Prod Matx'!C:F,2,FALSE), "")</f>
        <v/>
      </c>
      <c r="D5079" s="11" t="str">
        <f>IF($B5079 &lt;&gt; "",VLOOKUP(MID(B5079,3,5),'Recyclabilité Prod Matx'!C:F,3,FALSE),"")</f>
        <v/>
      </c>
      <c r="E5079" s="11" t="str">
        <f>IF($B5079 &lt;&gt; "",VLOOKUP(MID(B5079,3,5),'Recyclabilité Prod Matx'!C:F,4,FALSE), "")</f>
        <v/>
      </c>
      <c r="F5079" s="12" t="str">
        <f>IF($B5079 &lt;&gt; "", IF(C5079="Totale","",IF(D5079 = 0, "", VLOOKUP(D5079,'Cond Compo'!A:B,2,FALSE))),"")</f>
        <v/>
      </c>
      <c r="G5079" s="28"/>
      <c r="H5079" s="11" t="str">
        <f xml:space="preserve"> IF(C5079="Totale",2,IF($G5079 &lt;&gt; "", IF(D5079 = "E",MATCH(G5079, 'Cond Compo'!D$16:D$18, 0), MATCH(G5079, 'Cond Compo'!C$16:C$19, 0)), ""))</f>
        <v/>
      </c>
      <c r="I5079" s="12" t="str">
        <f>IF($E5079 &lt;&gt; "", IF(E5079 = 0, "", VLOOKUP(E5079,'Cond Perturbation'!A:B,2,FALSE)),"")</f>
        <v/>
      </c>
      <c r="J5079" s="28"/>
      <c r="K5079" s="29" t="str">
        <f>IF($B5079 &lt;&gt; "", IF(C5079="Oui",IF(H5079=1,IF(E5079=0,Résultat!G$8,IF(J5079="No",Résultat!$G$8,Résultat!$G$7)),IF(H5079=2,IF(E5079=0,Résultat!G$9,IF(J5079="No",Résultat!$G$9,Résultat!$G$7)),Résultat!$G$7)),IF(C5079 = "Totale", IF(H5079=1,IF(E5079=0,Résultat!G$8,IF(J5079="No",Résultat!$G$9,Résultat!$G$7)),IF(H5079=2,IF(E5079=0,Résultat!G$9,IF(J5079="No",Résultat!$G$9,Résultat!$G$7)),Résultat!$G$7)),Résultat!$G$7)), "")</f>
        <v/>
      </c>
    </row>
    <row r="5080" spans="1:11" ht="20.100000000000001" customHeight="1">
      <c r="A5080" s="26"/>
      <c r="B5080" s="27"/>
      <c r="C5080" s="11" t="str">
        <f>IF($B5080 &lt;&gt; "",VLOOKUP(MID(B5080,3,5),'Recyclabilité Prod Matx'!C:F,2,FALSE), "")</f>
        <v/>
      </c>
      <c r="D5080" s="11" t="str">
        <f>IF($B5080 &lt;&gt; "",VLOOKUP(MID(B5080,3,5),'Recyclabilité Prod Matx'!C:F,3,FALSE),"")</f>
        <v/>
      </c>
      <c r="E5080" s="11" t="str">
        <f>IF($B5080 &lt;&gt; "",VLOOKUP(MID(B5080,3,5),'Recyclabilité Prod Matx'!C:F,4,FALSE), "")</f>
        <v/>
      </c>
      <c r="F5080" s="12" t="str">
        <f>IF($B5080 &lt;&gt; "", IF(C5080="Totale","",IF(D5080 = 0, "", VLOOKUP(D5080,'Cond Compo'!A:B,2,FALSE))),"")</f>
        <v/>
      </c>
      <c r="G5080" s="28"/>
      <c r="H5080" s="11" t="str">
        <f xml:space="preserve"> IF(C5080="Totale",2,IF($G5080 &lt;&gt; "", IF(D5080 = "E",MATCH(G5080, 'Cond Compo'!D$16:D$18, 0), MATCH(G5080, 'Cond Compo'!C$16:C$19, 0)), ""))</f>
        <v/>
      </c>
      <c r="I5080" s="12" t="str">
        <f>IF($E5080 &lt;&gt; "", IF(E5080 = 0, "", VLOOKUP(E5080,'Cond Perturbation'!A:B,2,FALSE)),"")</f>
        <v/>
      </c>
      <c r="J5080" s="28"/>
      <c r="K5080" s="29" t="str">
        <f>IF($B5080 &lt;&gt; "", IF(C5080="Oui",IF(H5080=1,IF(E5080=0,Résultat!G$8,IF(J5080="No",Résultat!$G$8,Résultat!$G$7)),IF(H5080=2,IF(E5080=0,Résultat!G$9,IF(J5080="No",Résultat!$G$9,Résultat!$G$7)),Résultat!$G$7)),IF(C5080 = "Totale", IF(H5080=1,IF(E5080=0,Résultat!G$8,IF(J5080="No",Résultat!$G$9,Résultat!$G$7)),IF(H5080=2,IF(E5080=0,Résultat!G$9,IF(J5080="No",Résultat!$G$9,Résultat!$G$7)),Résultat!$G$7)),Résultat!$G$7)), "")</f>
        <v/>
      </c>
    </row>
    <row r="5081" spans="1:11" ht="20.100000000000001" customHeight="1">
      <c r="A5081" s="26"/>
      <c r="B5081" s="27"/>
      <c r="C5081" s="11" t="str">
        <f>IF($B5081 &lt;&gt; "",VLOOKUP(MID(B5081,3,5),'Recyclabilité Prod Matx'!C:F,2,FALSE), "")</f>
        <v/>
      </c>
      <c r="D5081" s="11" t="str">
        <f>IF($B5081 &lt;&gt; "",VLOOKUP(MID(B5081,3,5),'Recyclabilité Prod Matx'!C:F,3,FALSE),"")</f>
        <v/>
      </c>
      <c r="E5081" s="11" t="str">
        <f>IF($B5081 &lt;&gt; "",VLOOKUP(MID(B5081,3,5),'Recyclabilité Prod Matx'!C:F,4,FALSE), "")</f>
        <v/>
      </c>
      <c r="F5081" s="12" t="str">
        <f>IF($B5081 &lt;&gt; "", IF(C5081="Totale","",IF(D5081 = 0, "", VLOOKUP(D5081,'Cond Compo'!A:B,2,FALSE))),"")</f>
        <v/>
      </c>
      <c r="G5081" s="28"/>
      <c r="H5081" s="11" t="str">
        <f xml:space="preserve"> IF(C5081="Totale",2,IF($G5081 &lt;&gt; "", IF(D5081 = "E",MATCH(G5081, 'Cond Compo'!D$16:D$18, 0), MATCH(G5081, 'Cond Compo'!C$16:C$19, 0)), ""))</f>
        <v/>
      </c>
      <c r="I5081" s="12" t="str">
        <f>IF($E5081 &lt;&gt; "", IF(E5081 = 0, "", VLOOKUP(E5081,'Cond Perturbation'!A:B,2,FALSE)),"")</f>
        <v/>
      </c>
      <c r="J5081" s="28"/>
      <c r="K5081" s="29" t="str">
        <f>IF($B5081 &lt;&gt; "", IF(C5081="Oui",IF(H5081=1,IF(E5081=0,Résultat!G$8,IF(J5081="No",Résultat!$G$8,Résultat!$G$7)),IF(H5081=2,IF(E5081=0,Résultat!G$9,IF(J5081="No",Résultat!$G$9,Résultat!$G$7)),Résultat!$G$7)),IF(C5081 = "Totale", IF(H5081=1,IF(E5081=0,Résultat!G$8,IF(J5081="No",Résultat!$G$9,Résultat!$G$7)),IF(H5081=2,IF(E5081=0,Résultat!G$9,IF(J5081="No",Résultat!$G$9,Résultat!$G$7)),Résultat!$G$7)),Résultat!$G$7)), "")</f>
        <v/>
      </c>
    </row>
    <row r="5082" spans="1:11" ht="20.100000000000001" customHeight="1">
      <c r="A5082" s="26"/>
      <c r="B5082" s="27"/>
      <c r="C5082" s="11" t="str">
        <f>IF($B5082 &lt;&gt; "",VLOOKUP(MID(B5082,3,5),'Recyclabilité Prod Matx'!C:F,2,FALSE), "")</f>
        <v/>
      </c>
      <c r="D5082" s="11" t="str">
        <f>IF($B5082 &lt;&gt; "",VLOOKUP(MID(B5082,3,5),'Recyclabilité Prod Matx'!C:F,3,FALSE),"")</f>
        <v/>
      </c>
      <c r="E5082" s="11" t="str">
        <f>IF($B5082 &lt;&gt; "",VLOOKUP(MID(B5082,3,5),'Recyclabilité Prod Matx'!C:F,4,FALSE), "")</f>
        <v/>
      </c>
      <c r="F5082" s="12" t="str">
        <f>IF($B5082 &lt;&gt; "", IF(C5082="Totale","",IF(D5082 = 0, "", VLOOKUP(D5082,'Cond Compo'!A:B,2,FALSE))),"")</f>
        <v/>
      </c>
      <c r="G5082" s="28"/>
      <c r="H5082" s="11" t="str">
        <f xml:space="preserve"> IF(C5082="Totale",2,IF($G5082 &lt;&gt; "", IF(D5082 = "E",MATCH(G5082, 'Cond Compo'!D$16:D$18, 0), MATCH(G5082, 'Cond Compo'!C$16:C$19, 0)), ""))</f>
        <v/>
      </c>
      <c r="I5082" s="12" t="str">
        <f>IF($E5082 &lt;&gt; "", IF(E5082 = 0, "", VLOOKUP(E5082,'Cond Perturbation'!A:B,2,FALSE)),"")</f>
        <v/>
      </c>
      <c r="J5082" s="28"/>
      <c r="K5082" s="29" t="str">
        <f>IF($B5082 &lt;&gt; "", IF(C5082="Oui",IF(H5082=1,IF(E5082=0,Résultat!G$8,IF(J5082="No",Résultat!$G$8,Résultat!$G$7)),IF(H5082=2,IF(E5082=0,Résultat!G$9,IF(J5082="No",Résultat!$G$9,Résultat!$G$7)),Résultat!$G$7)),IF(C5082 = "Totale", IF(H5082=1,IF(E5082=0,Résultat!G$8,IF(J5082="No",Résultat!$G$9,Résultat!$G$7)),IF(H5082=2,IF(E5082=0,Résultat!G$9,IF(J5082="No",Résultat!$G$9,Résultat!$G$7)),Résultat!$G$7)),Résultat!$G$7)), "")</f>
        <v/>
      </c>
    </row>
    <row r="5083" spans="1:11" ht="20.100000000000001" customHeight="1">
      <c r="A5083" s="26"/>
      <c r="B5083" s="27"/>
      <c r="C5083" s="11" t="str">
        <f>IF($B5083 &lt;&gt; "",VLOOKUP(MID(B5083,3,5),'Recyclabilité Prod Matx'!C:F,2,FALSE), "")</f>
        <v/>
      </c>
      <c r="D5083" s="11" t="str">
        <f>IF($B5083 &lt;&gt; "",VLOOKUP(MID(B5083,3,5),'Recyclabilité Prod Matx'!C:F,3,FALSE),"")</f>
        <v/>
      </c>
      <c r="E5083" s="11" t="str">
        <f>IF($B5083 &lt;&gt; "",VLOOKUP(MID(B5083,3,5),'Recyclabilité Prod Matx'!C:F,4,FALSE), "")</f>
        <v/>
      </c>
      <c r="F5083" s="12" t="str">
        <f>IF($B5083 &lt;&gt; "", IF(C5083="Totale","",IF(D5083 = 0, "", VLOOKUP(D5083,'Cond Compo'!A:B,2,FALSE))),"")</f>
        <v/>
      </c>
      <c r="G5083" s="28"/>
      <c r="H5083" s="11" t="str">
        <f xml:space="preserve"> IF(C5083="Totale",2,IF($G5083 &lt;&gt; "", IF(D5083 = "E",MATCH(G5083, 'Cond Compo'!D$16:D$18, 0), MATCH(G5083, 'Cond Compo'!C$16:C$19, 0)), ""))</f>
        <v/>
      </c>
      <c r="I5083" s="12" t="str">
        <f>IF($E5083 &lt;&gt; "", IF(E5083 = 0, "", VLOOKUP(E5083,'Cond Perturbation'!A:B,2,FALSE)),"")</f>
        <v/>
      </c>
      <c r="J5083" s="28"/>
      <c r="K5083" s="29" t="str">
        <f>IF($B5083 &lt;&gt; "", IF(C5083="Oui",IF(H5083=1,IF(E5083=0,Résultat!G$8,IF(J5083="No",Résultat!$G$8,Résultat!$G$7)),IF(H5083=2,IF(E5083=0,Résultat!G$9,IF(J5083="No",Résultat!$G$9,Résultat!$G$7)),Résultat!$G$7)),IF(C5083 = "Totale", IF(H5083=1,IF(E5083=0,Résultat!G$8,IF(J5083="No",Résultat!$G$9,Résultat!$G$7)),IF(H5083=2,IF(E5083=0,Résultat!G$9,IF(J5083="No",Résultat!$G$9,Résultat!$G$7)),Résultat!$G$7)),Résultat!$G$7)), "")</f>
        <v/>
      </c>
    </row>
    <row r="5084" spans="1:11" ht="20.100000000000001" customHeight="1">
      <c r="A5084" s="26"/>
      <c r="B5084" s="27"/>
      <c r="C5084" s="11" t="str">
        <f>IF($B5084 &lt;&gt; "",VLOOKUP(MID(B5084,3,5),'Recyclabilité Prod Matx'!C:F,2,FALSE), "")</f>
        <v/>
      </c>
      <c r="D5084" s="11" t="str">
        <f>IF($B5084 &lt;&gt; "",VLOOKUP(MID(B5084,3,5),'Recyclabilité Prod Matx'!C:F,3,FALSE),"")</f>
        <v/>
      </c>
      <c r="E5084" s="11" t="str">
        <f>IF($B5084 &lt;&gt; "",VLOOKUP(MID(B5084,3,5),'Recyclabilité Prod Matx'!C:F,4,FALSE), "")</f>
        <v/>
      </c>
      <c r="F5084" s="12" t="str">
        <f>IF($B5084 &lt;&gt; "", IF(C5084="Totale","",IF(D5084 = 0, "", VLOOKUP(D5084,'Cond Compo'!A:B,2,FALSE))),"")</f>
        <v/>
      </c>
      <c r="G5084" s="28"/>
      <c r="H5084" s="11" t="str">
        <f xml:space="preserve"> IF(C5084="Totale",2,IF($G5084 &lt;&gt; "", IF(D5084 = "E",MATCH(G5084, 'Cond Compo'!D$16:D$18, 0), MATCH(G5084, 'Cond Compo'!C$16:C$19, 0)), ""))</f>
        <v/>
      </c>
      <c r="I5084" s="12" t="str">
        <f>IF($E5084 &lt;&gt; "", IF(E5084 = 0, "", VLOOKUP(E5084,'Cond Perturbation'!A:B,2,FALSE)),"")</f>
        <v/>
      </c>
      <c r="J5084" s="28"/>
      <c r="K5084" s="29" t="str">
        <f>IF($B5084 &lt;&gt; "", IF(C5084="Oui",IF(H5084=1,IF(E5084=0,Résultat!G$8,IF(J5084="No",Résultat!$G$8,Résultat!$G$7)),IF(H5084=2,IF(E5084=0,Résultat!G$9,IF(J5084="No",Résultat!$G$9,Résultat!$G$7)),Résultat!$G$7)),IF(C5084 = "Totale", IF(H5084=1,IF(E5084=0,Résultat!G$8,IF(J5084="No",Résultat!$G$9,Résultat!$G$7)),IF(H5084=2,IF(E5084=0,Résultat!G$9,IF(J5084="No",Résultat!$G$9,Résultat!$G$7)),Résultat!$G$7)),Résultat!$G$7)), "")</f>
        <v/>
      </c>
    </row>
    <row r="5085" spans="1:11" ht="20.100000000000001" customHeight="1">
      <c r="A5085" s="26"/>
      <c r="B5085" s="27"/>
      <c r="C5085" s="11" t="str">
        <f>IF($B5085 &lt;&gt; "",VLOOKUP(MID(B5085,3,5),'Recyclabilité Prod Matx'!C:F,2,FALSE), "")</f>
        <v/>
      </c>
      <c r="D5085" s="11" t="str">
        <f>IF($B5085 &lt;&gt; "",VLOOKUP(MID(B5085,3,5),'Recyclabilité Prod Matx'!C:F,3,FALSE),"")</f>
        <v/>
      </c>
      <c r="E5085" s="11" t="str">
        <f>IF($B5085 &lt;&gt; "",VLOOKUP(MID(B5085,3,5),'Recyclabilité Prod Matx'!C:F,4,FALSE), "")</f>
        <v/>
      </c>
      <c r="F5085" s="12" t="str">
        <f>IF($B5085 &lt;&gt; "", IF(C5085="Totale","",IF(D5085 = 0, "", VLOOKUP(D5085,'Cond Compo'!A:B,2,FALSE))),"")</f>
        <v/>
      </c>
      <c r="G5085" s="28"/>
      <c r="H5085" s="11" t="str">
        <f xml:space="preserve"> IF(C5085="Totale",2,IF($G5085 &lt;&gt; "", IF(D5085 = "E",MATCH(G5085, 'Cond Compo'!D$16:D$18, 0), MATCH(G5085, 'Cond Compo'!C$16:C$19, 0)), ""))</f>
        <v/>
      </c>
      <c r="I5085" s="12" t="str">
        <f>IF($E5085 &lt;&gt; "", IF(E5085 = 0, "", VLOOKUP(E5085,'Cond Perturbation'!A:B,2,FALSE)),"")</f>
        <v/>
      </c>
      <c r="J5085" s="28"/>
      <c r="K5085" s="29" t="str">
        <f>IF($B5085 &lt;&gt; "", IF(C5085="Oui",IF(H5085=1,IF(E5085=0,Résultat!G$8,IF(J5085="No",Résultat!$G$8,Résultat!$G$7)),IF(H5085=2,IF(E5085=0,Résultat!G$9,IF(J5085="No",Résultat!$G$9,Résultat!$G$7)),Résultat!$G$7)),IF(C5085 = "Totale", IF(H5085=1,IF(E5085=0,Résultat!G$8,IF(J5085="No",Résultat!$G$9,Résultat!$G$7)),IF(H5085=2,IF(E5085=0,Résultat!G$9,IF(J5085="No",Résultat!$G$9,Résultat!$G$7)),Résultat!$G$7)),Résultat!$G$7)), "")</f>
        <v/>
      </c>
    </row>
    <row r="5086" spans="1:11" ht="20.100000000000001" customHeight="1">
      <c r="A5086" s="26"/>
      <c r="B5086" s="27"/>
      <c r="C5086" s="11" t="str">
        <f>IF($B5086 &lt;&gt; "",VLOOKUP(MID(B5086,3,5),'Recyclabilité Prod Matx'!C:F,2,FALSE), "")</f>
        <v/>
      </c>
      <c r="D5086" s="11" t="str">
        <f>IF($B5086 &lt;&gt; "",VLOOKUP(MID(B5086,3,5),'Recyclabilité Prod Matx'!C:F,3,FALSE),"")</f>
        <v/>
      </c>
      <c r="E5086" s="11" t="str">
        <f>IF($B5086 &lt;&gt; "",VLOOKUP(MID(B5086,3,5),'Recyclabilité Prod Matx'!C:F,4,FALSE), "")</f>
        <v/>
      </c>
      <c r="F5086" s="12" t="str">
        <f>IF($B5086 &lt;&gt; "", IF(C5086="Totale","",IF(D5086 = 0, "", VLOOKUP(D5086,'Cond Compo'!A:B,2,FALSE))),"")</f>
        <v/>
      </c>
      <c r="G5086" s="28"/>
      <c r="H5086" s="11" t="str">
        <f xml:space="preserve"> IF(C5086="Totale",2,IF($G5086 &lt;&gt; "", IF(D5086 = "E",MATCH(G5086, 'Cond Compo'!D$16:D$18, 0), MATCH(G5086, 'Cond Compo'!C$16:C$19, 0)), ""))</f>
        <v/>
      </c>
      <c r="I5086" s="12" t="str">
        <f>IF($E5086 &lt;&gt; "", IF(E5086 = 0, "", VLOOKUP(E5086,'Cond Perturbation'!A:B,2,FALSE)),"")</f>
        <v/>
      </c>
      <c r="J5086" s="28"/>
      <c r="K5086" s="29" t="str">
        <f>IF($B5086 &lt;&gt; "", IF(C5086="Oui",IF(H5086=1,IF(E5086=0,Résultat!G$8,IF(J5086="No",Résultat!$G$8,Résultat!$G$7)),IF(H5086=2,IF(E5086=0,Résultat!G$9,IF(J5086="No",Résultat!$G$9,Résultat!$G$7)),Résultat!$G$7)),IF(C5086 = "Totale", IF(H5086=1,IF(E5086=0,Résultat!G$8,IF(J5086="No",Résultat!$G$9,Résultat!$G$7)),IF(H5086=2,IF(E5086=0,Résultat!G$9,IF(J5086="No",Résultat!$G$9,Résultat!$G$7)),Résultat!$G$7)),Résultat!$G$7)), "")</f>
        <v/>
      </c>
    </row>
    <row r="5087" spans="1:11" ht="20.100000000000001" customHeight="1">
      <c r="A5087" s="26"/>
      <c r="B5087" s="27"/>
      <c r="C5087" s="11" t="str">
        <f>IF($B5087 &lt;&gt; "",VLOOKUP(MID(B5087,3,5),'Recyclabilité Prod Matx'!C:F,2,FALSE), "")</f>
        <v/>
      </c>
      <c r="D5087" s="11" t="str">
        <f>IF($B5087 &lt;&gt; "",VLOOKUP(MID(B5087,3,5),'Recyclabilité Prod Matx'!C:F,3,FALSE),"")</f>
        <v/>
      </c>
      <c r="E5087" s="11" t="str">
        <f>IF($B5087 &lt;&gt; "",VLOOKUP(MID(B5087,3,5),'Recyclabilité Prod Matx'!C:F,4,FALSE), "")</f>
        <v/>
      </c>
      <c r="F5087" s="12" t="str">
        <f>IF($B5087 &lt;&gt; "", IF(C5087="Totale","",IF(D5087 = 0, "", VLOOKUP(D5087,'Cond Compo'!A:B,2,FALSE))),"")</f>
        <v/>
      </c>
      <c r="G5087" s="28"/>
      <c r="H5087" s="11" t="str">
        <f xml:space="preserve"> IF(C5087="Totale",2,IF($G5087 &lt;&gt; "", IF(D5087 = "E",MATCH(G5087, 'Cond Compo'!D$16:D$18, 0), MATCH(G5087, 'Cond Compo'!C$16:C$19, 0)), ""))</f>
        <v/>
      </c>
      <c r="I5087" s="12" t="str">
        <f>IF($E5087 &lt;&gt; "", IF(E5087 = 0, "", VLOOKUP(E5087,'Cond Perturbation'!A:B,2,FALSE)),"")</f>
        <v/>
      </c>
      <c r="J5087" s="28"/>
      <c r="K5087" s="29" t="str">
        <f>IF($B5087 &lt;&gt; "", IF(C5087="Oui",IF(H5087=1,IF(E5087=0,Résultat!G$8,IF(J5087="No",Résultat!$G$8,Résultat!$G$7)),IF(H5087=2,IF(E5087=0,Résultat!G$9,IF(J5087="No",Résultat!$G$9,Résultat!$G$7)),Résultat!$G$7)),IF(C5087 = "Totale", IF(H5087=1,IF(E5087=0,Résultat!G$8,IF(J5087="No",Résultat!$G$9,Résultat!$G$7)),IF(H5087=2,IF(E5087=0,Résultat!G$9,IF(J5087="No",Résultat!$G$9,Résultat!$G$7)),Résultat!$G$7)),Résultat!$G$7)), "")</f>
        <v/>
      </c>
    </row>
    <row r="5088" spans="1:11" ht="20.100000000000001" customHeight="1">
      <c r="A5088" s="26"/>
      <c r="B5088" s="27"/>
      <c r="C5088" s="11" t="str">
        <f>IF($B5088 &lt;&gt; "",VLOOKUP(MID(B5088,3,5),'Recyclabilité Prod Matx'!C:F,2,FALSE), "")</f>
        <v/>
      </c>
      <c r="D5088" s="11" t="str">
        <f>IF($B5088 &lt;&gt; "",VLOOKUP(MID(B5088,3,5),'Recyclabilité Prod Matx'!C:F,3,FALSE),"")</f>
        <v/>
      </c>
      <c r="E5088" s="11" t="str">
        <f>IF($B5088 &lt;&gt; "",VLOOKUP(MID(B5088,3,5),'Recyclabilité Prod Matx'!C:F,4,FALSE), "")</f>
        <v/>
      </c>
      <c r="F5088" s="12" t="str">
        <f>IF($B5088 &lt;&gt; "", IF(C5088="Totale","",IF(D5088 = 0, "", VLOOKUP(D5088,'Cond Compo'!A:B,2,FALSE))),"")</f>
        <v/>
      </c>
      <c r="G5088" s="28"/>
      <c r="H5088" s="11" t="str">
        <f xml:space="preserve"> IF(C5088="Totale",2,IF($G5088 &lt;&gt; "", IF(D5088 = "E",MATCH(G5088, 'Cond Compo'!D$16:D$18, 0), MATCH(G5088, 'Cond Compo'!C$16:C$19, 0)), ""))</f>
        <v/>
      </c>
      <c r="I5088" s="12" t="str">
        <f>IF($E5088 &lt;&gt; "", IF(E5088 = 0, "", VLOOKUP(E5088,'Cond Perturbation'!A:B,2,FALSE)),"")</f>
        <v/>
      </c>
      <c r="J5088" s="28"/>
      <c r="K5088" s="29" t="str">
        <f>IF($B5088 &lt;&gt; "", IF(C5088="Oui",IF(H5088=1,IF(E5088=0,Résultat!G$8,IF(J5088="No",Résultat!$G$8,Résultat!$G$7)),IF(H5088=2,IF(E5088=0,Résultat!G$9,IF(J5088="No",Résultat!$G$9,Résultat!$G$7)),Résultat!$G$7)),IF(C5088 = "Totale", IF(H5088=1,IF(E5088=0,Résultat!G$8,IF(J5088="No",Résultat!$G$9,Résultat!$G$7)),IF(H5088=2,IF(E5088=0,Résultat!G$9,IF(J5088="No",Résultat!$G$9,Résultat!$G$7)),Résultat!$G$7)),Résultat!$G$7)), "")</f>
        <v/>
      </c>
    </row>
    <row r="5089" spans="1:11" ht="20.100000000000001" customHeight="1">
      <c r="A5089" s="26"/>
      <c r="B5089" s="27"/>
      <c r="C5089" s="11" t="str">
        <f>IF($B5089 &lt;&gt; "",VLOOKUP(MID(B5089,3,5),'Recyclabilité Prod Matx'!C:F,2,FALSE), "")</f>
        <v/>
      </c>
      <c r="D5089" s="11" t="str">
        <f>IF($B5089 &lt;&gt; "",VLOOKUP(MID(B5089,3,5),'Recyclabilité Prod Matx'!C:F,3,FALSE),"")</f>
        <v/>
      </c>
      <c r="E5089" s="11" t="str">
        <f>IF($B5089 &lt;&gt; "",VLOOKUP(MID(B5089,3,5),'Recyclabilité Prod Matx'!C:F,4,FALSE), "")</f>
        <v/>
      </c>
      <c r="F5089" s="12" t="str">
        <f>IF($B5089 &lt;&gt; "", IF(C5089="Totale","",IF(D5089 = 0, "", VLOOKUP(D5089,'Cond Compo'!A:B,2,FALSE))),"")</f>
        <v/>
      </c>
      <c r="G5089" s="28"/>
      <c r="H5089" s="11" t="str">
        <f xml:space="preserve"> IF(C5089="Totale",2,IF($G5089 &lt;&gt; "", IF(D5089 = "E",MATCH(G5089, 'Cond Compo'!D$16:D$18, 0), MATCH(G5089, 'Cond Compo'!C$16:C$19, 0)), ""))</f>
        <v/>
      </c>
      <c r="I5089" s="12" t="str">
        <f>IF($E5089 &lt;&gt; "", IF(E5089 = 0, "", VLOOKUP(E5089,'Cond Perturbation'!A:B,2,FALSE)),"")</f>
        <v/>
      </c>
      <c r="J5089" s="28"/>
      <c r="K5089" s="29" t="str">
        <f>IF($B5089 &lt;&gt; "", IF(C5089="Oui",IF(H5089=1,IF(E5089=0,Résultat!G$8,IF(J5089="No",Résultat!$G$8,Résultat!$G$7)),IF(H5089=2,IF(E5089=0,Résultat!G$9,IF(J5089="No",Résultat!$G$9,Résultat!$G$7)),Résultat!$G$7)),IF(C5089 = "Totale", IF(H5089=1,IF(E5089=0,Résultat!G$8,IF(J5089="No",Résultat!$G$9,Résultat!$G$7)),IF(H5089=2,IF(E5089=0,Résultat!G$9,IF(J5089="No",Résultat!$G$9,Résultat!$G$7)),Résultat!$G$7)),Résultat!$G$7)), "")</f>
        <v/>
      </c>
    </row>
    <row r="5090" spans="1:11" ht="20.100000000000001" customHeight="1">
      <c r="A5090" s="26"/>
      <c r="B5090" s="27"/>
      <c r="C5090" s="11" t="str">
        <f>IF($B5090 &lt;&gt; "",VLOOKUP(MID(B5090,3,5),'Recyclabilité Prod Matx'!C:F,2,FALSE), "")</f>
        <v/>
      </c>
      <c r="D5090" s="11" t="str">
        <f>IF($B5090 &lt;&gt; "",VLOOKUP(MID(B5090,3,5),'Recyclabilité Prod Matx'!C:F,3,FALSE),"")</f>
        <v/>
      </c>
      <c r="E5090" s="11" t="str">
        <f>IF($B5090 &lt;&gt; "",VLOOKUP(MID(B5090,3,5),'Recyclabilité Prod Matx'!C:F,4,FALSE), "")</f>
        <v/>
      </c>
      <c r="F5090" s="12" t="str">
        <f>IF($B5090 &lt;&gt; "", IF(C5090="Totale","",IF(D5090 = 0, "", VLOOKUP(D5090,'Cond Compo'!A:B,2,FALSE))),"")</f>
        <v/>
      </c>
      <c r="G5090" s="28"/>
      <c r="H5090" s="11" t="str">
        <f xml:space="preserve"> IF(C5090="Totale",2,IF($G5090 &lt;&gt; "", IF(D5090 = "E",MATCH(G5090, 'Cond Compo'!D$16:D$18, 0), MATCH(G5090, 'Cond Compo'!C$16:C$19, 0)), ""))</f>
        <v/>
      </c>
      <c r="I5090" s="12" t="str">
        <f>IF($E5090 &lt;&gt; "", IF(E5090 = 0, "", VLOOKUP(E5090,'Cond Perturbation'!A:B,2,FALSE)),"")</f>
        <v/>
      </c>
      <c r="J5090" s="28"/>
      <c r="K5090" s="29" t="str">
        <f>IF($B5090 &lt;&gt; "", IF(C5090="Oui",IF(H5090=1,IF(E5090=0,Résultat!G$8,IF(J5090="No",Résultat!$G$8,Résultat!$G$7)),IF(H5090=2,IF(E5090=0,Résultat!G$9,IF(J5090="No",Résultat!$G$9,Résultat!$G$7)),Résultat!$G$7)),IF(C5090 = "Totale", IF(H5090=1,IF(E5090=0,Résultat!G$8,IF(J5090="No",Résultat!$G$9,Résultat!$G$7)),IF(H5090=2,IF(E5090=0,Résultat!G$9,IF(J5090="No",Résultat!$G$9,Résultat!$G$7)),Résultat!$G$7)),Résultat!$G$7)), "")</f>
        <v/>
      </c>
    </row>
    <row r="5091" spans="1:11" ht="20.100000000000001" customHeight="1">
      <c r="A5091" s="26"/>
      <c r="B5091" s="27"/>
      <c r="C5091" s="11" t="str">
        <f>IF($B5091 &lt;&gt; "",VLOOKUP(MID(B5091,3,5),'Recyclabilité Prod Matx'!C:F,2,FALSE), "")</f>
        <v/>
      </c>
      <c r="D5091" s="11" t="str">
        <f>IF($B5091 &lt;&gt; "",VLOOKUP(MID(B5091,3,5),'Recyclabilité Prod Matx'!C:F,3,FALSE),"")</f>
        <v/>
      </c>
      <c r="E5091" s="11" t="str">
        <f>IF($B5091 &lt;&gt; "",VLOOKUP(MID(B5091,3,5),'Recyclabilité Prod Matx'!C:F,4,FALSE), "")</f>
        <v/>
      </c>
      <c r="F5091" s="12" t="str">
        <f>IF($B5091 &lt;&gt; "", IF(C5091="Totale","",IF(D5091 = 0, "", VLOOKUP(D5091,'Cond Compo'!A:B,2,FALSE))),"")</f>
        <v/>
      </c>
      <c r="G5091" s="28"/>
      <c r="H5091" s="11" t="str">
        <f xml:space="preserve"> IF(C5091="Totale",2,IF($G5091 &lt;&gt; "", IF(D5091 = "E",MATCH(G5091, 'Cond Compo'!D$16:D$18, 0), MATCH(G5091, 'Cond Compo'!C$16:C$19, 0)), ""))</f>
        <v/>
      </c>
      <c r="I5091" s="12" t="str">
        <f>IF($E5091 &lt;&gt; "", IF(E5091 = 0, "", VLOOKUP(E5091,'Cond Perturbation'!A:B,2,FALSE)),"")</f>
        <v/>
      </c>
      <c r="J5091" s="28"/>
      <c r="K5091" s="29" t="str">
        <f>IF($B5091 &lt;&gt; "", IF(C5091="Oui",IF(H5091=1,IF(E5091=0,Résultat!G$8,IF(J5091="No",Résultat!$G$8,Résultat!$G$7)),IF(H5091=2,IF(E5091=0,Résultat!G$9,IF(J5091="No",Résultat!$G$9,Résultat!$G$7)),Résultat!$G$7)),IF(C5091 = "Totale", IF(H5091=1,IF(E5091=0,Résultat!G$8,IF(J5091="No",Résultat!$G$9,Résultat!$G$7)),IF(H5091=2,IF(E5091=0,Résultat!G$9,IF(J5091="No",Résultat!$G$9,Résultat!$G$7)),Résultat!$G$7)),Résultat!$G$7)), "")</f>
        <v/>
      </c>
    </row>
    <row r="5092" spans="1:11" ht="20.100000000000001" customHeight="1">
      <c r="A5092" s="26"/>
      <c r="B5092" s="27"/>
      <c r="C5092" s="11" t="str">
        <f>IF($B5092 &lt;&gt; "",VLOOKUP(MID(B5092,3,5),'Recyclabilité Prod Matx'!C:F,2,FALSE), "")</f>
        <v/>
      </c>
      <c r="D5092" s="11" t="str">
        <f>IF($B5092 &lt;&gt; "",VLOOKUP(MID(B5092,3,5),'Recyclabilité Prod Matx'!C:F,3,FALSE),"")</f>
        <v/>
      </c>
      <c r="E5092" s="11" t="str">
        <f>IF($B5092 &lt;&gt; "",VLOOKUP(MID(B5092,3,5),'Recyclabilité Prod Matx'!C:F,4,FALSE), "")</f>
        <v/>
      </c>
      <c r="F5092" s="12" t="str">
        <f>IF($B5092 &lt;&gt; "", IF(C5092="Totale","",IF(D5092 = 0, "", VLOOKUP(D5092,'Cond Compo'!A:B,2,FALSE))),"")</f>
        <v/>
      </c>
      <c r="G5092" s="28"/>
      <c r="H5092" s="11" t="str">
        <f xml:space="preserve"> IF(C5092="Totale",2,IF($G5092 &lt;&gt; "", IF(D5092 = "E",MATCH(G5092, 'Cond Compo'!D$16:D$18, 0), MATCH(G5092, 'Cond Compo'!C$16:C$19, 0)), ""))</f>
        <v/>
      </c>
      <c r="I5092" s="12" t="str">
        <f>IF($E5092 &lt;&gt; "", IF(E5092 = 0, "", VLOOKUP(E5092,'Cond Perturbation'!A:B,2,FALSE)),"")</f>
        <v/>
      </c>
      <c r="J5092" s="28"/>
      <c r="K5092" s="29" t="str">
        <f>IF($B5092 &lt;&gt; "", IF(C5092="Oui",IF(H5092=1,IF(E5092=0,Résultat!G$8,IF(J5092="No",Résultat!$G$8,Résultat!$G$7)),IF(H5092=2,IF(E5092=0,Résultat!G$9,IF(J5092="No",Résultat!$G$9,Résultat!$G$7)),Résultat!$G$7)),IF(C5092 = "Totale", IF(H5092=1,IF(E5092=0,Résultat!G$8,IF(J5092="No",Résultat!$G$9,Résultat!$G$7)),IF(H5092=2,IF(E5092=0,Résultat!G$9,IF(J5092="No",Résultat!$G$9,Résultat!$G$7)),Résultat!$G$7)),Résultat!$G$7)), "")</f>
        <v/>
      </c>
    </row>
    <row r="5093" spans="1:11" ht="20.100000000000001" customHeight="1">
      <c r="A5093" s="26"/>
      <c r="B5093" s="27"/>
      <c r="C5093" s="11" t="str">
        <f>IF($B5093 &lt;&gt; "",VLOOKUP(MID(B5093,3,5),'Recyclabilité Prod Matx'!C:F,2,FALSE), "")</f>
        <v/>
      </c>
      <c r="D5093" s="11" t="str">
        <f>IF($B5093 &lt;&gt; "",VLOOKUP(MID(B5093,3,5),'Recyclabilité Prod Matx'!C:F,3,FALSE),"")</f>
        <v/>
      </c>
      <c r="E5093" s="11" t="str">
        <f>IF($B5093 &lt;&gt; "",VLOOKUP(MID(B5093,3,5),'Recyclabilité Prod Matx'!C:F,4,FALSE), "")</f>
        <v/>
      </c>
      <c r="F5093" s="12" t="str">
        <f>IF($B5093 &lt;&gt; "", IF(C5093="Totale","",IF(D5093 = 0, "", VLOOKUP(D5093,'Cond Compo'!A:B,2,FALSE))),"")</f>
        <v/>
      </c>
      <c r="G5093" s="28"/>
      <c r="H5093" s="11" t="str">
        <f xml:space="preserve"> IF(C5093="Totale",2,IF($G5093 &lt;&gt; "", IF(D5093 = "E",MATCH(G5093, 'Cond Compo'!D$16:D$18, 0), MATCH(G5093, 'Cond Compo'!C$16:C$19, 0)), ""))</f>
        <v/>
      </c>
      <c r="I5093" s="12" t="str">
        <f>IF($E5093 &lt;&gt; "", IF(E5093 = 0, "", VLOOKUP(E5093,'Cond Perturbation'!A:B,2,FALSE)),"")</f>
        <v/>
      </c>
      <c r="J5093" s="28"/>
      <c r="K5093" s="29" t="str">
        <f>IF($B5093 &lt;&gt; "", IF(C5093="Oui",IF(H5093=1,IF(E5093=0,Résultat!G$8,IF(J5093="No",Résultat!$G$8,Résultat!$G$7)),IF(H5093=2,IF(E5093=0,Résultat!G$9,IF(J5093="No",Résultat!$G$9,Résultat!$G$7)),Résultat!$G$7)),IF(C5093 = "Totale", IF(H5093=1,IF(E5093=0,Résultat!G$8,IF(J5093="No",Résultat!$G$9,Résultat!$G$7)),IF(H5093=2,IF(E5093=0,Résultat!G$9,IF(J5093="No",Résultat!$G$9,Résultat!$G$7)),Résultat!$G$7)),Résultat!$G$7)), "")</f>
        <v/>
      </c>
    </row>
    <row r="5094" spans="1:11" ht="20.100000000000001" customHeight="1">
      <c r="A5094" s="26"/>
      <c r="B5094" s="27"/>
      <c r="C5094" s="11" t="str">
        <f>IF($B5094 &lt;&gt; "",VLOOKUP(MID(B5094,3,5),'Recyclabilité Prod Matx'!C:F,2,FALSE), "")</f>
        <v/>
      </c>
      <c r="D5094" s="11" t="str">
        <f>IF($B5094 &lt;&gt; "",VLOOKUP(MID(B5094,3,5),'Recyclabilité Prod Matx'!C:F,3,FALSE),"")</f>
        <v/>
      </c>
      <c r="E5094" s="11" t="str">
        <f>IF($B5094 &lt;&gt; "",VLOOKUP(MID(B5094,3,5),'Recyclabilité Prod Matx'!C:F,4,FALSE), "")</f>
        <v/>
      </c>
      <c r="F5094" s="12" t="str">
        <f>IF($B5094 &lt;&gt; "", IF(C5094="Totale","",IF(D5094 = 0, "", VLOOKUP(D5094,'Cond Compo'!A:B,2,FALSE))),"")</f>
        <v/>
      </c>
      <c r="G5094" s="28"/>
      <c r="H5094" s="11" t="str">
        <f xml:space="preserve"> IF(C5094="Totale",2,IF($G5094 &lt;&gt; "", IF(D5094 = "E",MATCH(G5094, 'Cond Compo'!D$16:D$18, 0), MATCH(G5094, 'Cond Compo'!C$16:C$19, 0)), ""))</f>
        <v/>
      </c>
      <c r="I5094" s="12" t="str">
        <f>IF($E5094 &lt;&gt; "", IF(E5094 = 0, "", VLOOKUP(E5094,'Cond Perturbation'!A:B,2,FALSE)),"")</f>
        <v/>
      </c>
      <c r="J5094" s="28"/>
      <c r="K5094" s="29" t="str">
        <f>IF($B5094 &lt;&gt; "", IF(C5094="Oui",IF(H5094=1,IF(E5094=0,Résultat!G$8,IF(J5094="No",Résultat!$G$8,Résultat!$G$7)),IF(H5094=2,IF(E5094=0,Résultat!G$9,IF(J5094="No",Résultat!$G$9,Résultat!$G$7)),Résultat!$G$7)),IF(C5094 = "Totale", IF(H5094=1,IF(E5094=0,Résultat!G$8,IF(J5094="No",Résultat!$G$9,Résultat!$G$7)),IF(H5094=2,IF(E5094=0,Résultat!G$9,IF(J5094="No",Résultat!$G$9,Résultat!$G$7)),Résultat!$G$7)),Résultat!$G$7)), "")</f>
        <v/>
      </c>
    </row>
    <row r="5095" spans="1:11" ht="20.100000000000001" customHeight="1">
      <c r="A5095" s="26"/>
      <c r="B5095" s="27"/>
      <c r="C5095" s="11" t="str">
        <f>IF($B5095 &lt;&gt; "",VLOOKUP(MID(B5095,3,5),'Recyclabilité Prod Matx'!C:F,2,FALSE), "")</f>
        <v/>
      </c>
      <c r="D5095" s="11" t="str">
        <f>IF($B5095 &lt;&gt; "",VLOOKUP(MID(B5095,3,5),'Recyclabilité Prod Matx'!C:F,3,FALSE),"")</f>
        <v/>
      </c>
      <c r="E5095" s="11" t="str">
        <f>IF($B5095 &lt;&gt; "",VLOOKUP(MID(B5095,3,5),'Recyclabilité Prod Matx'!C:F,4,FALSE), "")</f>
        <v/>
      </c>
      <c r="F5095" s="12" t="str">
        <f>IF($B5095 &lt;&gt; "", IF(C5095="Totale","",IF(D5095 = 0, "", VLOOKUP(D5095,'Cond Compo'!A:B,2,FALSE))),"")</f>
        <v/>
      </c>
      <c r="G5095" s="28"/>
      <c r="H5095" s="11" t="str">
        <f xml:space="preserve"> IF(C5095="Totale",2,IF($G5095 &lt;&gt; "", IF(D5095 = "E",MATCH(G5095, 'Cond Compo'!D$16:D$18, 0), MATCH(G5095, 'Cond Compo'!C$16:C$19, 0)), ""))</f>
        <v/>
      </c>
      <c r="I5095" s="12" t="str">
        <f>IF($E5095 &lt;&gt; "", IF(E5095 = 0, "", VLOOKUP(E5095,'Cond Perturbation'!A:B,2,FALSE)),"")</f>
        <v/>
      </c>
      <c r="J5095" s="28"/>
      <c r="K5095" s="29" t="str">
        <f>IF($B5095 &lt;&gt; "", IF(C5095="Oui",IF(H5095=1,IF(E5095=0,Résultat!G$8,IF(J5095="No",Résultat!$G$8,Résultat!$G$7)),IF(H5095=2,IF(E5095=0,Résultat!G$9,IF(J5095="No",Résultat!$G$9,Résultat!$G$7)),Résultat!$G$7)),IF(C5095 = "Totale", IF(H5095=1,IF(E5095=0,Résultat!G$8,IF(J5095="No",Résultat!$G$9,Résultat!$G$7)),IF(H5095=2,IF(E5095=0,Résultat!G$9,IF(J5095="No",Résultat!$G$9,Résultat!$G$7)),Résultat!$G$7)),Résultat!$G$7)), "")</f>
        <v/>
      </c>
    </row>
    <row r="5096" spans="1:11" ht="20.100000000000001" customHeight="1">
      <c r="A5096" s="26"/>
      <c r="B5096" s="27"/>
      <c r="C5096" s="11" t="str">
        <f>IF($B5096 &lt;&gt; "",VLOOKUP(MID(B5096,3,5),'Recyclabilité Prod Matx'!C:F,2,FALSE), "")</f>
        <v/>
      </c>
      <c r="D5096" s="11" t="str">
        <f>IF($B5096 &lt;&gt; "",VLOOKUP(MID(B5096,3,5),'Recyclabilité Prod Matx'!C:F,3,FALSE),"")</f>
        <v/>
      </c>
      <c r="E5096" s="11" t="str">
        <f>IF($B5096 &lt;&gt; "",VLOOKUP(MID(B5096,3,5),'Recyclabilité Prod Matx'!C:F,4,FALSE), "")</f>
        <v/>
      </c>
      <c r="F5096" s="12" t="str">
        <f>IF($B5096 &lt;&gt; "", IF(C5096="Totale","",IF(D5096 = 0, "", VLOOKUP(D5096,'Cond Compo'!A:B,2,FALSE))),"")</f>
        <v/>
      </c>
      <c r="G5096" s="28"/>
      <c r="H5096" s="11" t="str">
        <f xml:space="preserve"> IF(C5096="Totale",2,IF($G5096 &lt;&gt; "", IF(D5096 = "E",MATCH(G5096, 'Cond Compo'!D$16:D$18, 0), MATCH(G5096, 'Cond Compo'!C$16:C$19, 0)), ""))</f>
        <v/>
      </c>
      <c r="I5096" s="12" t="str">
        <f>IF($E5096 &lt;&gt; "", IF(E5096 = 0, "", VLOOKUP(E5096,'Cond Perturbation'!A:B,2,FALSE)),"")</f>
        <v/>
      </c>
      <c r="J5096" s="28"/>
      <c r="K5096" s="29" t="str">
        <f>IF($B5096 &lt;&gt; "", IF(C5096="Oui",IF(H5096=1,IF(E5096=0,Résultat!G$8,IF(J5096="No",Résultat!$G$8,Résultat!$G$7)),IF(H5096=2,IF(E5096=0,Résultat!G$9,IF(J5096="No",Résultat!$G$9,Résultat!$G$7)),Résultat!$G$7)),IF(C5096 = "Totale", IF(H5096=1,IF(E5096=0,Résultat!G$8,IF(J5096="No",Résultat!$G$9,Résultat!$G$7)),IF(H5096=2,IF(E5096=0,Résultat!G$9,IF(J5096="No",Résultat!$G$9,Résultat!$G$7)),Résultat!$G$7)),Résultat!$G$7)), "")</f>
        <v/>
      </c>
    </row>
    <row r="5097" spans="1:11" ht="20.100000000000001" customHeight="1">
      <c r="A5097" s="26"/>
      <c r="B5097" s="27"/>
      <c r="C5097" s="11" t="str">
        <f>IF($B5097 &lt;&gt; "",VLOOKUP(MID(B5097,3,5),'Recyclabilité Prod Matx'!C:F,2,FALSE), "")</f>
        <v/>
      </c>
      <c r="D5097" s="11" t="str">
        <f>IF($B5097 &lt;&gt; "",VLOOKUP(MID(B5097,3,5),'Recyclabilité Prod Matx'!C:F,3,FALSE),"")</f>
        <v/>
      </c>
      <c r="E5097" s="11" t="str">
        <f>IF($B5097 &lt;&gt; "",VLOOKUP(MID(B5097,3,5),'Recyclabilité Prod Matx'!C:F,4,FALSE), "")</f>
        <v/>
      </c>
      <c r="F5097" s="12" t="str">
        <f>IF($B5097 &lt;&gt; "", IF(C5097="Totale","",IF(D5097 = 0, "", VLOOKUP(D5097,'Cond Compo'!A:B,2,FALSE))),"")</f>
        <v/>
      </c>
      <c r="G5097" s="28"/>
      <c r="H5097" s="11" t="str">
        <f xml:space="preserve"> IF(C5097="Totale",2,IF($G5097 &lt;&gt; "", IF(D5097 = "E",MATCH(G5097, 'Cond Compo'!D$16:D$18, 0), MATCH(G5097, 'Cond Compo'!C$16:C$19, 0)), ""))</f>
        <v/>
      </c>
      <c r="I5097" s="12" t="str">
        <f>IF($E5097 &lt;&gt; "", IF(E5097 = 0, "", VLOOKUP(E5097,'Cond Perturbation'!A:B,2,FALSE)),"")</f>
        <v/>
      </c>
      <c r="J5097" s="28"/>
      <c r="K5097" s="29" t="str">
        <f>IF($B5097 &lt;&gt; "", IF(C5097="Oui",IF(H5097=1,IF(E5097=0,Résultat!G$8,IF(J5097="No",Résultat!$G$8,Résultat!$G$7)),IF(H5097=2,IF(E5097=0,Résultat!G$9,IF(J5097="No",Résultat!$G$9,Résultat!$G$7)),Résultat!$G$7)),IF(C5097 = "Totale", IF(H5097=1,IF(E5097=0,Résultat!G$8,IF(J5097="No",Résultat!$G$9,Résultat!$G$7)),IF(H5097=2,IF(E5097=0,Résultat!G$9,IF(J5097="No",Résultat!$G$9,Résultat!$G$7)),Résultat!$G$7)),Résultat!$G$7)), "")</f>
        <v/>
      </c>
    </row>
    <row r="5098" spans="1:11" ht="20.100000000000001" customHeight="1">
      <c r="A5098" s="26"/>
      <c r="B5098" s="27"/>
      <c r="C5098" s="11" t="str">
        <f>IF($B5098 &lt;&gt; "",VLOOKUP(MID(B5098,3,5),'Recyclabilité Prod Matx'!C:F,2,FALSE), "")</f>
        <v/>
      </c>
      <c r="D5098" s="11" t="str">
        <f>IF($B5098 &lt;&gt; "",VLOOKUP(MID(B5098,3,5),'Recyclabilité Prod Matx'!C:F,3,FALSE),"")</f>
        <v/>
      </c>
      <c r="E5098" s="11" t="str">
        <f>IF($B5098 &lt;&gt; "",VLOOKUP(MID(B5098,3,5),'Recyclabilité Prod Matx'!C:F,4,FALSE), "")</f>
        <v/>
      </c>
      <c r="F5098" s="12" t="str">
        <f>IF($B5098 &lt;&gt; "", IF(C5098="Totale","",IF(D5098 = 0, "", VLOOKUP(D5098,'Cond Compo'!A:B,2,FALSE))),"")</f>
        <v/>
      </c>
      <c r="G5098" s="28"/>
      <c r="H5098" s="11" t="str">
        <f xml:space="preserve"> IF(C5098="Totale",2,IF($G5098 &lt;&gt; "", IF(D5098 = "E",MATCH(G5098, 'Cond Compo'!D$16:D$18, 0), MATCH(G5098, 'Cond Compo'!C$16:C$19, 0)), ""))</f>
        <v/>
      </c>
      <c r="I5098" s="12" t="str">
        <f>IF($E5098 &lt;&gt; "", IF(E5098 = 0, "", VLOOKUP(E5098,'Cond Perturbation'!A:B,2,FALSE)),"")</f>
        <v/>
      </c>
      <c r="J5098" s="28"/>
      <c r="K5098" s="29" t="str">
        <f>IF($B5098 &lt;&gt; "", IF(C5098="Oui",IF(H5098=1,IF(E5098=0,Résultat!G$8,IF(J5098="No",Résultat!$G$8,Résultat!$G$7)),IF(H5098=2,IF(E5098=0,Résultat!G$9,IF(J5098="No",Résultat!$G$9,Résultat!$G$7)),Résultat!$G$7)),IF(C5098 = "Totale", IF(H5098=1,IF(E5098=0,Résultat!G$8,IF(J5098="No",Résultat!$G$9,Résultat!$G$7)),IF(H5098=2,IF(E5098=0,Résultat!G$9,IF(J5098="No",Résultat!$G$9,Résultat!$G$7)),Résultat!$G$7)),Résultat!$G$7)), "")</f>
        <v/>
      </c>
    </row>
    <row r="5099" spans="1:11" ht="20.100000000000001" customHeight="1">
      <c r="A5099" s="26"/>
      <c r="B5099" s="27"/>
      <c r="C5099" s="11" t="str">
        <f>IF($B5099 &lt;&gt; "",VLOOKUP(MID(B5099,3,5),'Recyclabilité Prod Matx'!C:F,2,FALSE), "")</f>
        <v/>
      </c>
      <c r="D5099" s="11" t="str">
        <f>IF($B5099 &lt;&gt; "",VLOOKUP(MID(B5099,3,5),'Recyclabilité Prod Matx'!C:F,3,FALSE),"")</f>
        <v/>
      </c>
      <c r="E5099" s="11" t="str">
        <f>IF($B5099 &lt;&gt; "",VLOOKUP(MID(B5099,3,5),'Recyclabilité Prod Matx'!C:F,4,FALSE), "")</f>
        <v/>
      </c>
      <c r="F5099" s="12" t="str">
        <f>IF($B5099 &lt;&gt; "", IF(C5099="Totale","",IF(D5099 = 0, "", VLOOKUP(D5099,'Cond Compo'!A:B,2,FALSE))),"")</f>
        <v/>
      </c>
      <c r="G5099" s="28"/>
      <c r="H5099" s="11" t="str">
        <f xml:space="preserve"> IF(C5099="Totale",2,IF($G5099 &lt;&gt; "", IF(D5099 = "E",MATCH(G5099, 'Cond Compo'!D$16:D$18, 0), MATCH(G5099, 'Cond Compo'!C$16:C$19, 0)), ""))</f>
        <v/>
      </c>
      <c r="I5099" s="12" t="str">
        <f>IF($E5099 &lt;&gt; "", IF(E5099 = 0, "", VLOOKUP(E5099,'Cond Perturbation'!A:B,2,FALSE)),"")</f>
        <v/>
      </c>
      <c r="J5099" s="28"/>
      <c r="K5099" s="29" t="str">
        <f>IF($B5099 &lt;&gt; "", IF(C5099="Oui",IF(H5099=1,IF(E5099=0,Résultat!G$8,IF(J5099="No",Résultat!$G$8,Résultat!$G$7)),IF(H5099=2,IF(E5099=0,Résultat!G$9,IF(J5099="No",Résultat!$G$9,Résultat!$G$7)),Résultat!$G$7)),IF(C5099 = "Totale", IF(H5099=1,IF(E5099=0,Résultat!G$8,IF(J5099="No",Résultat!$G$9,Résultat!$G$7)),IF(H5099=2,IF(E5099=0,Résultat!G$9,IF(J5099="No",Résultat!$G$9,Résultat!$G$7)),Résultat!$G$7)),Résultat!$G$7)), "")</f>
        <v/>
      </c>
    </row>
    <row r="5100" spans="1:11" ht="20.100000000000001" customHeight="1">
      <c r="A5100" s="26"/>
      <c r="B5100" s="27"/>
      <c r="C5100" s="11" t="str">
        <f>IF($B5100 &lt;&gt; "",VLOOKUP(MID(B5100,3,5),'Recyclabilité Prod Matx'!C:F,2,FALSE), "")</f>
        <v/>
      </c>
      <c r="D5100" s="11" t="str">
        <f>IF($B5100 &lt;&gt; "",VLOOKUP(MID(B5100,3,5),'Recyclabilité Prod Matx'!C:F,3,FALSE),"")</f>
        <v/>
      </c>
      <c r="E5100" s="11" t="str">
        <f>IF($B5100 &lt;&gt; "",VLOOKUP(MID(B5100,3,5),'Recyclabilité Prod Matx'!C:F,4,FALSE), "")</f>
        <v/>
      </c>
      <c r="F5100" s="12" t="str">
        <f>IF($B5100 &lt;&gt; "", IF(C5100="Totale","",IF(D5100 = 0, "", VLOOKUP(D5100,'Cond Compo'!A:B,2,FALSE))),"")</f>
        <v/>
      </c>
      <c r="G5100" s="28"/>
      <c r="H5100" s="11" t="str">
        <f xml:space="preserve"> IF(C5100="Totale",2,IF($G5100 &lt;&gt; "", IF(D5100 = "E",MATCH(G5100, 'Cond Compo'!D$16:D$18, 0), MATCH(G5100, 'Cond Compo'!C$16:C$19, 0)), ""))</f>
        <v/>
      </c>
      <c r="I5100" s="12" t="str">
        <f>IF($E5100 &lt;&gt; "", IF(E5100 = 0, "", VLOOKUP(E5100,'Cond Perturbation'!A:B,2,FALSE)),"")</f>
        <v/>
      </c>
      <c r="J5100" s="28"/>
      <c r="K5100" s="29" t="str">
        <f>IF($B5100 &lt;&gt; "", IF(C5100="Oui",IF(H5100=1,IF(E5100=0,Résultat!G$8,IF(J5100="No",Résultat!$G$8,Résultat!$G$7)),IF(H5100=2,IF(E5100=0,Résultat!G$9,IF(J5100="No",Résultat!$G$9,Résultat!$G$7)),Résultat!$G$7)),IF(C5100 = "Totale", IF(H5100=1,IF(E5100=0,Résultat!G$8,IF(J5100="No",Résultat!$G$9,Résultat!$G$7)),IF(H5100=2,IF(E5100=0,Résultat!G$9,IF(J5100="No",Résultat!$G$9,Résultat!$G$7)),Résultat!$G$7)),Résultat!$G$7)), "")</f>
        <v/>
      </c>
    </row>
    <row r="5101" spans="1:11" ht="20.100000000000001" customHeight="1">
      <c r="A5101" s="26"/>
      <c r="B5101" s="27"/>
      <c r="C5101" s="11" t="str">
        <f>IF($B5101 &lt;&gt; "",VLOOKUP(MID(B5101,3,5),'Recyclabilité Prod Matx'!C:F,2,FALSE), "")</f>
        <v/>
      </c>
      <c r="D5101" s="11" t="str">
        <f>IF($B5101 &lt;&gt; "",VLOOKUP(MID(B5101,3,5),'Recyclabilité Prod Matx'!C:F,3,FALSE),"")</f>
        <v/>
      </c>
      <c r="E5101" s="11" t="str">
        <f>IF($B5101 &lt;&gt; "",VLOOKUP(MID(B5101,3,5),'Recyclabilité Prod Matx'!C:F,4,FALSE), "")</f>
        <v/>
      </c>
      <c r="F5101" s="12" t="str">
        <f>IF($B5101 &lt;&gt; "", IF(C5101="Totale","",IF(D5101 = 0, "", VLOOKUP(D5101,'Cond Compo'!A:B,2,FALSE))),"")</f>
        <v/>
      </c>
      <c r="G5101" s="28"/>
      <c r="H5101" s="11" t="str">
        <f xml:space="preserve"> IF(C5101="Totale",2,IF($G5101 &lt;&gt; "", IF(D5101 = "E",MATCH(G5101, 'Cond Compo'!D$16:D$18, 0), MATCH(G5101, 'Cond Compo'!C$16:C$19, 0)), ""))</f>
        <v/>
      </c>
      <c r="I5101" s="12" t="str">
        <f>IF($E5101 &lt;&gt; "", IF(E5101 = 0, "", VLOOKUP(E5101,'Cond Perturbation'!A:B,2,FALSE)),"")</f>
        <v/>
      </c>
      <c r="J5101" s="28"/>
      <c r="K5101" s="29" t="str">
        <f>IF($B5101 &lt;&gt; "", IF(C5101="Oui",IF(H5101=1,IF(E5101=0,Résultat!G$8,IF(J5101="No",Résultat!$G$8,Résultat!$G$7)),IF(H5101=2,IF(E5101=0,Résultat!G$9,IF(J5101="No",Résultat!$G$9,Résultat!$G$7)),Résultat!$G$7)),IF(C5101 = "Totale", IF(H5101=1,IF(E5101=0,Résultat!G$8,IF(J5101="No",Résultat!$G$9,Résultat!$G$7)),IF(H5101=2,IF(E5101=0,Résultat!G$9,IF(J5101="No",Résultat!$G$9,Résultat!$G$7)),Résultat!$G$7)),Résultat!$G$7)), "")</f>
        <v/>
      </c>
    </row>
    <row r="5102" spans="1:11" ht="20.100000000000001" customHeight="1">
      <c r="A5102" s="26"/>
      <c r="B5102" s="27"/>
      <c r="C5102" s="11" t="str">
        <f>IF($B5102 &lt;&gt; "",VLOOKUP(MID(B5102,3,5),'Recyclabilité Prod Matx'!C:F,2,FALSE), "")</f>
        <v/>
      </c>
      <c r="D5102" s="11" t="str">
        <f>IF($B5102 &lt;&gt; "",VLOOKUP(MID(B5102,3,5),'Recyclabilité Prod Matx'!C:F,3,FALSE),"")</f>
        <v/>
      </c>
      <c r="E5102" s="11" t="str">
        <f>IF($B5102 &lt;&gt; "",VLOOKUP(MID(B5102,3,5),'Recyclabilité Prod Matx'!C:F,4,FALSE), "")</f>
        <v/>
      </c>
      <c r="F5102" s="12" t="str">
        <f>IF($B5102 &lt;&gt; "", IF(C5102="Totale","",IF(D5102 = 0, "", VLOOKUP(D5102,'Cond Compo'!A:B,2,FALSE))),"")</f>
        <v/>
      </c>
      <c r="G5102" s="28"/>
      <c r="H5102" s="11" t="str">
        <f xml:space="preserve"> IF(C5102="Totale",2,IF($G5102 &lt;&gt; "", IF(D5102 = "E",MATCH(G5102, 'Cond Compo'!D$16:D$18, 0), MATCH(G5102, 'Cond Compo'!C$16:C$19, 0)), ""))</f>
        <v/>
      </c>
      <c r="I5102" s="12" t="str">
        <f>IF($E5102 &lt;&gt; "", IF(E5102 = 0, "", VLOOKUP(E5102,'Cond Perturbation'!A:B,2,FALSE)),"")</f>
        <v/>
      </c>
      <c r="J5102" s="28"/>
      <c r="K5102" s="29" t="str">
        <f>IF($B5102 &lt;&gt; "", IF(C5102="Oui",IF(H5102=1,IF(E5102=0,Résultat!G$8,IF(J5102="No",Résultat!$G$8,Résultat!$G$7)),IF(H5102=2,IF(E5102=0,Résultat!G$9,IF(J5102="No",Résultat!$G$9,Résultat!$G$7)),Résultat!$G$7)),IF(C5102 = "Totale", IF(H5102=1,IF(E5102=0,Résultat!G$8,IF(J5102="No",Résultat!$G$9,Résultat!$G$7)),IF(H5102=2,IF(E5102=0,Résultat!G$9,IF(J5102="No",Résultat!$G$9,Résultat!$G$7)),Résultat!$G$7)),Résultat!$G$7)), "")</f>
        <v/>
      </c>
    </row>
    <row r="5103" spans="1:11" ht="20.100000000000001" customHeight="1">
      <c r="A5103" s="26"/>
      <c r="B5103" s="27"/>
      <c r="C5103" s="11" t="str">
        <f>IF($B5103 &lt;&gt; "",VLOOKUP(MID(B5103,3,5),'Recyclabilité Prod Matx'!C:F,2,FALSE), "")</f>
        <v/>
      </c>
      <c r="D5103" s="11" t="str">
        <f>IF($B5103 &lt;&gt; "",VLOOKUP(MID(B5103,3,5),'Recyclabilité Prod Matx'!C:F,3,FALSE),"")</f>
        <v/>
      </c>
      <c r="E5103" s="11" t="str">
        <f>IF($B5103 &lt;&gt; "",VLOOKUP(MID(B5103,3,5),'Recyclabilité Prod Matx'!C:F,4,FALSE), "")</f>
        <v/>
      </c>
      <c r="F5103" s="12" t="str">
        <f>IF($B5103 &lt;&gt; "", IF(C5103="Totale","",IF(D5103 = 0, "", VLOOKUP(D5103,'Cond Compo'!A:B,2,FALSE))),"")</f>
        <v/>
      </c>
      <c r="G5103" s="28"/>
      <c r="H5103" s="11" t="str">
        <f xml:space="preserve"> IF(C5103="Totale",2,IF($G5103 &lt;&gt; "", IF(D5103 = "E",MATCH(G5103, 'Cond Compo'!D$16:D$18, 0), MATCH(G5103, 'Cond Compo'!C$16:C$19, 0)), ""))</f>
        <v/>
      </c>
      <c r="I5103" s="12" t="str">
        <f>IF($E5103 &lt;&gt; "", IF(E5103 = 0, "", VLOOKUP(E5103,'Cond Perturbation'!A:B,2,FALSE)),"")</f>
        <v/>
      </c>
      <c r="J5103" s="28"/>
      <c r="K5103" s="29" t="str">
        <f>IF($B5103 &lt;&gt; "", IF(C5103="Oui",IF(H5103=1,IF(E5103=0,Résultat!G$8,IF(J5103="No",Résultat!$G$8,Résultat!$G$7)),IF(H5103=2,IF(E5103=0,Résultat!G$9,IF(J5103="No",Résultat!$G$9,Résultat!$G$7)),Résultat!$G$7)),IF(C5103 = "Totale", IF(H5103=1,IF(E5103=0,Résultat!G$8,IF(J5103="No",Résultat!$G$9,Résultat!$G$7)),IF(H5103=2,IF(E5103=0,Résultat!G$9,IF(J5103="No",Résultat!$G$9,Résultat!$G$7)),Résultat!$G$7)),Résultat!$G$7)), "")</f>
        <v/>
      </c>
    </row>
    <row r="5104" spans="1:11" ht="20.100000000000001" customHeight="1">
      <c r="A5104" s="26"/>
      <c r="B5104" s="27"/>
      <c r="C5104" s="11" t="str">
        <f>IF($B5104 &lt;&gt; "",VLOOKUP(MID(B5104,3,5),'Recyclabilité Prod Matx'!C:F,2,FALSE), "")</f>
        <v/>
      </c>
      <c r="D5104" s="11" t="str">
        <f>IF($B5104 &lt;&gt; "",VLOOKUP(MID(B5104,3,5),'Recyclabilité Prod Matx'!C:F,3,FALSE),"")</f>
        <v/>
      </c>
      <c r="E5104" s="11" t="str">
        <f>IF($B5104 &lt;&gt; "",VLOOKUP(MID(B5104,3,5),'Recyclabilité Prod Matx'!C:F,4,FALSE), "")</f>
        <v/>
      </c>
      <c r="F5104" s="12" t="str">
        <f>IF($B5104 &lt;&gt; "", IF(C5104="Totale","",IF(D5104 = 0, "", VLOOKUP(D5104,'Cond Compo'!A:B,2,FALSE))),"")</f>
        <v/>
      </c>
      <c r="G5104" s="28"/>
      <c r="H5104" s="11" t="str">
        <f xml:space="preserve"> IF(C5104="Totale",2,IF($G5104 &lt;&gt; "", IF(D5104 = "E",MATCH(G5104, 'Cond Compo'!D$16:D$18, 0), MATCH(G5104, 'Cond Compo'!C$16:C$19, 0)), ""))</f>
        <v/>
      </c>
      <c r="I5104" s="12" t="str">
        <f>IF($E5104 &lt;&gt; "", IF(E5104 = 0, "", VLOOKUP(E5104,'Cond Perturbation'!A:B,2,FALSE)),"")</f>
        <v/>
      </c>
      <c r="J5104" s="28"/>
      <c r="K5104" s="29" t="str">
        <f>IF($B5104 &lt;&gt; "", IF(C5104="Oui",IF(H5104=1,IF(E5104=0,Résultat!G$8,IF(J5104="No",Résultat!$G$8,Résultat!$G$7)),IF(H5104=2,IF(E5104=0,Résultat!G$9,IF(J5104="No",Résultat!$G$9,Résultat!$G$7)),Résultat!$G$7)),IF(C5104 = "Totale", IF(H5104=1,IF(E5104=0,Résultat!G$8,IF(J5104="No",Résultat!$G$9,Résultat!$G$7)),IF(H5104=2,IF(E5104=0,Résultat!G$9,IF(J5104="No",Résultat!$G$9,Résultat!$G$7)),Résultat!$G$7)),Résultat!$G$7)), "")</f>
        <v/>
      </c>
    </row>
    <row r="5105" spans="1:11" ht="20.100000000000001" customHeight="1">
      <c r="A5105" s="26"/>
      <c r="B5105" s="27"/>
      <c r="C5105" s="11" t="str">
        <f>IF($B5105 &lt;&gt; "",VLOOKUP(MID(B5105,3,5),'Recyclabilité Prod Matx'!C:F,2,FALSE), "")</f>
        <v/>
      </c>
      <c r="D5105" s="11" t="str">
        <f>IF($B5105 &lt;&gt; "",VLOOKUP(MID(B5105,3,5),'Recyclabilité Prod Matx'!C:F,3,FALSE),"")</f>
        <v/>
      </c>
      <c r="E5105" s="11" t="str">
        <f>IF($B5105 &lt;&gt; "",VLOOKUP(MID(B5105,3,5),'Recyclabilité Prod Matx'!C:F,4,FALSE), "")</f>
        <v/>
      </c>
      <c r="F5105" s="12" t="str">
        <f>IF($B5105 &lt;&gt; "", IF(C5105="Totale","",IF(D5105 = 0, "", VLOOKUP(D5105,'Cond Compo'!A:B,2,FALSE))),"")</f>
        <v/>
      </c>
      <c r="G5105" s="28"/>
      <c r="H5105" s="11" t="str">
        <f xml:space="preserve"> IF(C5105="Totale",2,IF($G5105 &lt;&gt; "", IF(D5105 = "E",MATCH(G5105, 'Cond Compo'!D$16:D$18, 0), MATCH(G5105, 'Cond Compo'!C$16:C$19, 0)), ""))</f>
        <v/>
      </c>
      <c r="I5105" s="12" t="str">
        <f>IF($E5105 &lt;&gt; "", IF(E5105 = 0, "", VLOOKUP(E5105,'Cond Perturbation'!A:B,2,FALSE)),"")</f>
        <v/>
      </c>
      <c r="J5105" s="28"/>
      <c r="K5105" s="29" t="str">
        <f>IF($B5105 &lt;&gt; "", IF(C5105="Oui",IF(H5105=1,IF(E5105=0,Résultat!G$8,IF(J5105="No",Résultat!$G$8,Résultat!$G$7)),IF(H5105=2,IF(E5105=0,Résultat!G$9,IF(J5105="No",Résultat!$G$9,Résultat!$G$7)),Résultat!$G$7)),IF(C5105 = "Totale", IF(H5105=1,IF(E5105=0,Résultat!G$8,IF(J5105="No",Résultat!$G$9,Résultat!$G$7)),IF(H5105=2,IF(E5105=0,Résultat!G$9,IF(J5105="No",Résultat!$G$9,Résultat!$G$7)),Résultat!$G$7)),Résultat!$G$7)), "")</f>
        <v/>
      </c>
    </row>
    <row r="5106" spans="1:11" ht="20.100000000000001" customHeight="1">
      <c r="A5106" s="26"/>
      <c r="B5106" s="27"/>
      <c r="C5106" s="11" t="str">
        <f>IF($B5106 &lt;&gt; "",VLOOKUP(MID(B5106,3,5),'Recyclabilité Prod Matx'!C:F,2,FALSE), "")</f>
        <v/>
      </c>
      <c r="D5106" s="11" t="str">
        <f>IF($B5106 &lt;&gt; "",VLOOKUP(MID(B5106,3,5),'Recyclabilité Prod Matx'!C:F,3,FALSE),"")</f>
        <v/>
      </c>
      <c r="E5106" s="11" t="str">
        <f>IF($B5106 &lt;&gt; "",VLOOKUP(MID(B5106,3,5),'Recyclabilité Prod Matx'!C:F,4,FALSE), "")</f>
        <v/>
      </c>
      <c r="F5106" s="12" t="str">
        <f>IF($B5106 &lt;&gt; "", IF(C5106="Totale","",IF(D5106 = 0, "", VLOOKUP(D5106,'Cond Compo'!A:B,2,FALSE))),"")</f>
        <v/>
      </c>
      <c r="G5106" s="28"/>
      <c r="H5106" s="11" t="str">
        <f xml:space="preserve"> IF(C5106="Totale",2,IF($G5106 &lt;&gt; "", IF(D5106 = "E",MATCH(G5106, 'Cond Compo'!D$16:D$18, 0), MATCH(G5106, 'Cond Compo'!C$16:C$19, 0)), ""))</f>
        <v/>
      </c>
      <c r="I5106" s="12" t="str">
        <f>IF($E5106 &lt;&gt; "", IF(E5106 = 0, "", VLOOKUP(E5106,'Cond Perturbation'!A:B,2,FALSE)),"")</f>
        <v/>
      </c>
      <c r="J5106" s="28"/>
      <c r="K5106" s="29" t="str">
        <f>IF($B5106 &lt;&gt; "", IF(C5106="Oui",IF(H5106=1,IF(E5106=0,Résultat!G$8,IF(J5106="No",Résultat!$G$8,Résultat!$G$7)),IF(H5106=2,IF(E5106=0,Résultat!G$9,IF(J5106="No",Résultat!$G$9,Résultat!$G$7)),Résultat!$G$7)),IF(C5106 = "Totale", IF(H5106=1,IF(E5106=0,Résultat!G$8,IF(J5106="No",Résultat!$G$9,Résultat!$G$7)),IF(H5106=2,IF(E5106=0,Résultat!G$9,IF(J5106="No",Résultat!$G$9,Résultat!$G$7)),Résultat!$G$7)),Résultat!$G$7)), "")</f>
        <v/>
      </c>
    </row>
    <row r="5107" spans="1:11" ht="20.100000000000001" customHeight="1">
      <c r="A5107" s="26"/>
      <c r="B5107" s="27"/>
      <c r="C5107" s="11" t="str">
        <f>IF($B5107 &lt;&gt; "",VLOOKUP(MID(B5107,3,5),'Recyclabilité Prod Matx'!C:F,2,FALSE), "")</f>
        <v/>
      </c>
      <c r="D5107" s="11" t="str">
        <f>IF($B5107 &lt;&gt; "",VLOOKUP(MID(B5107,3,5),'Recyclabilité Prod Matx'!C:F,3,FALSE),"")</f>
        <v/>
      </c>
      <c r="E5107" s="11" t="str">
        <f>IF($B5107 &lt;&gt; "",VLOOKUP(MID(B5107,3,5),'Recyclabilité Prod Matx'!C:F,4,FALSE), "")</f>
        <v/>
      </c>
      <c r="F5107" s="12" t="str">
        <f>IF($B5107 &lt;&gt; "", IF(C5107="Totale","",IF(D5107 = 0, "", VLOOKUP(D5107,'Cond Compo'!A:B,2,FALSE))),"")</f>
        <v/>
      </c>
      <c r="G5107" s="28"/>
      <c r="H5107" s="11" t="str">
        <f xml:space="preserve"> IF(C5107="Totale",2,IF($G5107 &lt;&gt; "", IF(D5107 = "E",MATCH(G5107, 'Cond Compo'!D$16:D$18, 0), MATCH(G5107, 'Cond Compo'!C$16:C$19, 0)), ""))</f>
        <v/>
      </c>
      <c r="I5107" s="12" t="str">
        <f>IF($E5107 &lt;&gt; "", IF(E5107 = 0, "", VLOOKUP(E5107,'Cond Perturbation'!A:B,2,FALSE)),"")</f>
        <v/>
      </c>
      <c r="J5107" s="28"/>
      <c r="K5107" s="29" t="str">
        <f>IF($B5107 &lt;&gt; "", IF(C5107="Oui",IF(H5107=1,IF(E5107=0,Résultat!G$8,IF(J5107="No",Résultat!$G$8,Résultat!$G$7)),IF(H5107=2,IF(E5107=0,Résultat!G$9,IF(J5107="No",Résultat!$G$9,Résultat!$G$7)),Résultat!$G$7)),IF(C5107 = "Totale", IF(H5107=1,IF(E5107=0,Résultat!G$8,IF(J5107="No",Résultat!$G$9,Résultat!$G$7)),IF(H5107=2,IF(E5107=0,Résultat!G$9,IF(J5107="No",Résultat!$G$9,Résultat!$G$7)),Résultat!$G$7)),Résultat!$G$7)), "")</f>
        <v/>
      </c>
    </row>
    <row r="5108" spans="1:11" ht="20.100000000000001" customHeight="1">
      <c r="A5108" s="26"/>
      <c r="B5108" s="27"/>
      <c r="C5108" s="11" t="str">
        <f>IF($B5108 &lt;&gt; "",VLOOKUP(MID(B5108,3,5),'Recyclabilité Prod Matx'!C:F,2,FALSE), "")</f>
        <v/>
      </c>
      <c r="D5108" s="11" t="str">
        <f>IF($B5108 &lt;&gt; "",VLOOKUP(MID(B5108,3,5),'Recyclabilité Prod Matx'!C:F,3,FALSE),"")</f>
        <v/>
      </c>
      <c r="E5108" s="11" t="str">
        <f>IF($B5108 &lt;&gt; "",VLOOKUP(MID(B5108,3,5),'Recyclabilité Prod Matx'!C:F,4,FALSE), "")</f>
        <v/>
      </c>
      <c r="F5108" s="12" t="str">
        <f>IF($B5108 &lt;&gt; "", IF(C5108="Totale","",IF(D5108 = 0, "", VLOOKUP(D5108,'Cond Compo'!A:B,2,FALSE))),"")</f>
        <v/>
      </c>
      <c r="G5108" s="28"/>
      <c r="H5108" s="11" t="str">
        <f xml:space="preserve"> IF(C5108="Totale",2,IF($G5108 &lt;&gt; "", IF(D5108 = "E",MATCH(G5108, 'Cond Compo'!D$16:D$18, 0), MATCH(G5108, 'Cond Compo'!C$16:C$19, 0)), ""))</f>
        <v/>
      </c>
      <c r="I5108" s="12" t="str">
        <f>IF($E5108 &lt;&gt; "", IF(E5108 = 0, "", VLOOKUP(E5108,'Cond Perturbation'!A:B,2,FALSE)),"")</f>
        <v/>
      </c>
      <c r="J5108" s="28"/>
      <c r="K5108" s="29" t="str">
        <f>IF($B5108 &lt;&gt; "", IF(C5108="Oui",IF(H5108=1,IF(E5108=0,Résultat!G$8,IF(J5108="No",Résultat!$G$8,Résultat!$G$7)),IF(H5108=2,IF(E5108=0,Résultat!G$9,IF(J5108="No",Résultat!$G$9,Résultat!$G$7)),Résultat!$G$7)),IF(C5108 = "Totale", IF(H5108=1,IF(E5108=0,Résultat!G$8,IF(J5108="No",Résultat!$G$9,Résultat!$G$7)),IF(H5108=2,IF(E5108=0,Résultat!G$9,IF(J5108="No",Résultat!$G$9,Résultat!$G$7)),Résultat!$G$7)),Résultat!$G$7)), "")</f>
        <v/>
      </c>
    </row>
    <row r="5109" spans="1:11" ht="20.100000000000001" customHeight="1">
      <c r="A5109" s="26"/>
      <c r="B5109" s="27"/>
      <c r="C5109" s="11" t="str">
        <f>IF($B5109 &lt;&gt; "",VLOOKUP(MID(B5109,3,5),'Recyclabilité Prod Matx'!C:F,2,FALSE), "")</f>
        <v/>
      </c>
      <c r="D5109" s="11" t="str">
        <f>IF($B5109 &lt;&gt; "",VLOOKUP(MID(B5109,3,5),'Recyclabilité Prod Matx'!C:F,3,FALSE),"")</f>
        <v/>
      </c>
      <c r="E5109" s="11" t="str">
        <f>IF($B5109 &lt;&gt; "",VLOOKUP(MID(B5109,3,5),'Recyclabilité Prod Matx'!C:F,4,FALSE), "")</f>
        <v/>
      </c>
      <c r="F5109" s="12" t="str">
        <f>IF($B5109 &lt;&gt; "", IF(C5109="Totale","",IF(D5109 = 0, "", VLOOKUP(D5109,'Cond Compo'!A:B,2,FALSE))),"")</f>
        <v/>
      </c>
      <c r="G5109" s="28"/>
      <c r="H5109" s="11" t="str">
        <f xml:space="preserve"> IF(C5109="Totale",2,IF($G5109 &lt;&gt; "", IF(D5109 = "E",MATCH(G5109, 'Cond Compo'!D$16:D$18, 0), MATCH(G5109, 'Cond Compo'!C$16:C$19, 0)), ""))</f>
        <v/>
      </c>
      <c r="I5109" s="12" t="str">
        <f>IF($E5109 &lt;&gt; "", IF(E5109 = 0, "", VLOOKUP(E5109,'Cond Perturbation'!A:B,2,FALSE)),"")</f>
        <v/>
      </c>
      <c r="J5109" s="28"/>
      <c r="K5109" s="29" t="str">
        <f>IF($B5109 &lt;&gt; "", IF(C5109="Oui",IF(H5109=1,IF(E5109=0,Résultat!G$8,IF(J5109="No",Résultat!$G$8,Résultat!$G$7)),IF(H5109=2,IF(E5109=0,Résultat!G$9,IF(J5109="No",Résultat!$G$9,Résultat!$G$7)),Résultat!$G$7)),IF(C5109 = "Totale", IF(H5109=1,IF(E5109=0,Résultat!G$8,IF(J5109="No",Résultat!$G$9,Résultat!$G$7)),IF(H5109=2,IF(E5109=0,Résultat!G$9,IF(J5109="No",Résultat!$G$9,Résultat!$G$7)),Résultat!$G$7)),Résultat!$G$7)), "")</f>
        <v/>
      </c>
    </row>
    <row r="5110" spans="1:11" ht="20.100000000000001" customHeight="1">
      <c r="A5110" s="26"/>
      <c r="B5110" s="27"/>
      <c r="C5110" s="11" t="str">
        <f>IF($B5110 &lt;&gt; "",VLOOKUP(MID(B5110,3,5),'Recyclabilité Prod Matx'!C:F,2,FALSE), "")</f>
        <v/>
      </c>
      <c r="D5110" s="11" t="str">
        <f>IF($B5110 &lt;&gt; "",VLOOKUP(MID(B5110,3,5),'Recyclabilité Prod Matx'!C:F,3,FALSE),"")</f>
        <v/>
      </c>
      <c r="E5110" s="11" t="str">
        <f>IF($B5110 &lt;&gt; "",VLOOKUP(MID(B5110,3,5),'Recyclabilité Prod Matx'!C:F,4,FALSE), "")</f>
        <v/>
      </c>
      <c r="F5110" s="12" t="str">
        <f>IF($B5110 &lt;&gt; "", IF(C5110="Totale","",IF(D5110 = 0, "", VLOOKUP(D5110,'Cond Compo'!A:B,2,FALSE))),"")</f>
        <v/>
      </c>
      <c r="G5110" s="28"/>
      <c r="H5110" s="11" t="str">
        <f xml:space="preserve"> IF(C5110="Totale",2,IF($G5110 &lt;&gt; "", IF(D5110 = "E",MATCH(G5110, 'Cond Compo'!D$16:D$18, 0), MATCH(G5110, 'Cond Compo'!C$16:C$19, 0)), ""))</f>
        <v/>
      </c>
      <c r="I5110" s="12" t="str">
        <f>IF($E5110 &lt;&gt; "", IF(E5110 = 0, "", VLOOKUP(E5110,'Cond Perturbation'!A:B,2,FALSE)),"")</f>
        <v/>
      </c>
      <c r="J5110" s="28"/>
      <c r="K5110" s="29" t="str">
        <f>IF($B5110 &lt;&gt; "", IF(C5110="Oui",IF(H5110=1,IF(E5110=0,Résultat!G$8,IF(J5110="No",Résultat!$G$8,Résultat!$G$7)),IF(H5110=2,IF(E5110=0,Résultat!G$9,IF(J5110="No",Résultat!$G$9,Résultat!$G$7)),Résultat!$G$7)),IF(C5110 = "Totale", IF(H5110=1,IF(E5110=0,Résultat!G$8,IF(J5110="No",Résultat!$G$9,Résultat!$G$7)),IF(H5110=2,IF(E5110=0,Résultat!G$9,IF(J5110="No",Résultat!$G$9,Résultat!$G$7)),Résultat!$G$7)),Résultat!$G$7)), "")</f>
        <v/>
      </c>
    </row>
    <row r="5111" spans="1:11" ht="20.100000000000001" customHeight="1">
      <c r="A5111" s="26"/>
      <c r="B5111" s="27"/>
      <c r="C5111" s="11" t="str">
        <f>IF($B5111 &lt;&gt; "",VLOOKUP(MID(B5111,3,5),'Recyclabilité Prod Matx'!C:F,2,FALSE), "")</f>
        <v/>
      </c>
      <c r="D5111" s="11" t="str">
        <f>IF($B5111 &lt;&gt; "",VLOOKUP(MID(B5111,3,5),'Recyclabilité Prod Matx'!C:F,3,FALSE),"")</f>
        <v/>
      </c>
      <c r="E5111" s="11" t="str">
        <f>IF($B5111 &lt;&gt; "",VLOOKUP(MID(B5111,3,5),'Recyclabilité Prod Matx'!C:F,4,FALSE), "")</f>
        <v/>
      </c>
      <c r="F5111" s="12" t="str">
        <f>IF($B5111 &lt;&gt; "", IF(C5111="Totale","",IF(D5111 = 0, "", VLOOKUP(D5111,'Cond Compo'!A:B,2,FALSE))),"")</f>
        <v/>
      </c>
      <c r="G5111" s="28"/>
      <c r="H5111" s="11" t="str">
        <f xml:space="preserve"> IF(C5111="Totale",2,IF($G5111 &lt;&gt; "", IF(D5111 = "E",MATCH(G5111, 'Cond Compo'!D$16:D$18, 0), MATCH(G5111, 'Cond Compo'!C$16:C$19, 0)), ""))</f>
        <v/>
      </c>
      <c r="I5111" s="12" t="str">
        <f>IF($E5111 &lt;&gt; "", IF(E5111 = 0, "", VLOOKUP(E5111,'Cond Perturbation'!A:B,2,FALSE)),"")</f>
        <v/>
      </c>
      <c r="J5111" s="28"/>
      <c r="K5111" s="29" t="str">
        <f>IF($B5111 &lt;&gt; "", IF(C5111="Oui",IF(H5111=1,IF(E5111=0,Résultat!G$8,IF(J5111="No",Résultat!$G$8,Résultat!$G$7)),IF(H5111=2,IF(E5111=0,Résultat!G$9,IF(J5111="No",Résultat!$G$9,Résultat!$G$7)),Résultat!$G$7)),IF(C5111 = "Totale", IF(H5111=1,IF(E5111=0,Résultat!G$8,IF(J5111="No",Résultat!$G$9,Résultat!$G$7)),IF(H5111=2,IF(E5111=0,Résultat!G$9,IF(J5111="No",Résultat!$G$9,Résultat!$G$7)),Résultat!$G$7)),Résultat!$G$7)), "")</f>
        <v/>
      </c>
    </row>
    <row r="5112" spans="1:11" ht="20.100000000000001" customHeight="1">
      <c r="A5112" s="26"/>
      <c r="B5112" s="27"/>
      <c r="C5112" s="11" t="str">
        <f>IF($B5112 &lt;&gt; "",VLOOKUP(MID(B5112,3,5),'Recyclabilité Prod Matx'!C:F,2,FALSE), "")</f>
        <v/>
      </c>
      <c r="D5112" s="11" t="str">
        <f>IF($B5112 &lt;&gt; "",VLOOKUP(MID(B5112,3,5),'Recyclabilité Prod Matx'!C:F,3,FALSE),"")</f>
        <v/>
      </c>
      <c r="E5112" s="11" t="str">
        <f>IF($B5112 &lt;&gt; "",VLOOKUP(MID(B5112,3,5),'Recyclabilité Prod Matx'!C:F,4,FALSE), "")</f>
        <v/>
      </c>
      <c r="F5112" s="12" t="str">
        <f>IF($B5112 &lt;&gt; "", IF(C5112="Totale","",IF(D5112 = 0, "", VLOOKUP(D5112,'Cond Compo'!A:B,2,FALSE))),"")</f>
        <v/>
      </c>
      <c r="G5112" s="28"/>
      <c r="H5112" s="11" t="str">
        <f xml:space="preserve"> IF(C5112="Totale",2,IF($G5112 &lt;&gt; "", IF(D5112 = "E",MATCH(G5112, 'Cond Compo'!D$16:D$18, 0), MATCH(G5112, 'Cond Compo'!C$16:C$19, 0)), ""))</f>
        <v/>
      </c>
      <c r="I5112" s="12" t="str">
        <f>IF($E5112 &lt;&gt; "", IF(E5112 = 0, "", VLOOKUP(E5112,'Cond Perturbation'!A:B,2,FALSE)),"")</f>
        <v/>
      </c>
      <c r="J5112" s="28"/>
      <c r="K5112" s="29" t="str">
        <f>IF($B5112 &lt;&gt; "", IF(C5112="Oui",IF(H5112=1,IF(E5112=0,Résultat!G$8,IF(J5112="No",Résultat!$G$8,Résultat!$G$7)),IF(H5112=2,IF(E5112=0,Résultat!G$9,IF(J5112="No",Résultat!$G$9,Résultat!$G$7)),Résultat!$G$7)),IF(C5112 = "Totale", IF(H5112=1,IF(E5112=0,Résultat!G$8,IF(J5112="No",Résultat!$G$9,Résultat!$G$7)),IF(H5112=2,IF(E5112=0,Résultat!G$9,IF(J5112="No",Résultat!$G$9,Résultat!$G$7)),Résultat!$G$7)),Résultat!$G$7)), "")</f>
        <v/>
      </c>
    </row>
    <row r="5113" spans="1:11" ht="20.100000000000001" customHeight="1">
      <c r="A5113" s="26"/>
      <c r="B5113" s="27"/>
      <c r="C5113" s="11" t="str">
        <f>IF($B5113 &lt;&gt; "",VLOOKUP(MID(B5113,3,5),'Recyclabilité Prod Matx'!C:F,2,FALSE), "")</f>
        <v/>
      </c>
      <c r="D5113" s="11" t="str">
        <f>IF($B5113 &lt;&gt; "",VLOOKUP(MID(B5113,3,5),'Recyclabilité Prod Matx'!C:F,3,FALSE),"")</f>
        <v/>
      </c>
      <c r="E5113" s="11" t="str">
        <f>IF($B5113 &lt;&gt; "",VLOOKUP(MID(B5113,3,5),'Recyclabilité Prod Matx'!C:F,4,FALSE), "")</f>
        <v/>
      </c>
      <c r="F5113" s="12" t="str">
        <f>IF($B5113 &lt;&gt; "", IF(C5113="Totale","",IF(D5113 = 0, "", VLOOKUP(D5113,'Cond Compo'!A:B,2,FALSE))),"")</f>
        <v/>
      </c>
      <c r="G5113" s="28"/>
      <c r="H5113" s="11" t="str">
        <f xml:space="preserve"> IF(C5113="Totale",2,IF($G5113 &lt;&gt; "", IF(D5113 = "E",MATCH(G5113, 'Cond Compo'!D$16:D$18, 0), MATCH(G5113, 'Cond Compo'!C$16:C$19, 0)), ""))</f>
        <v/>
      </c>
      <c r="I5113" s="12" t="str">
        <f>IF($E5113 &lt;&gt; "", IF(E5113 = 0, "", VLOOKUP(E5113,'Cond Perturbation'!A:B,2,FALSE)),"")</f>
        <v/>
      </c>
      <c r="J5113" s="28"/>
      <c r="K5113" s="29" t="str">
        <f>IF($B5113 &lt;&gt; "", IF(C5113="Oui",IF(H5113=1,IF(E5113=0,Résultat!G$8,IF(J5113="No",Résultat!$G$8,Résultat!$G$7)),IF(H5113=2,IF(E5113=0,Résultat!G$9,IF(J5113="No",Résultat!$G$9,Résultat!$G$7)),Résultat!$G$7)),IF(C5113 = "Totale", IF(H5113=1,IF(E5113=0,Résultat!G$8,IF(J5113="No",Résultat!$G$9,Résultat!$G$7)),IF(H5113=2,IF(E5113=0,Résultat!G$9,IF(J5113="No",Résultat!$G$9,Résultat!$G$7)),Résultat!$G$7)),Résultat!$G$7)), "")</f>
        <v/>
      </c>
    </row>
    <row r="5114" spans="1:11" ht="20.100000000000001" customHeight="1">
      <c r="A5114" s="26"/>
      <c r="B5114" s="27"/>
      <c r="C5114" s="11" t="str">
        <f>IF($B5114 &lt;&gt; "",VLOOKUP(MID(B5114,3,5),'Recyclabilité Prod Matx'!C:F,2,FALSE), "")</f>
        <v/>
      </c>
      <c r="D5114" s="11" t="str">
        <f>IF($B5114 &lt;&gt; "",VLOOKUP(MID(B5114,3,5),'Recyclabilité Prod Matx'!C:F,3,FALSE),"")</f>
        <v/>
      </c>
      <c r="E5114" s="11" t="str">
        <f>IF($B5114 &lt;&gt; "",VLOOKUP(MID(B5114,3,5),'Recyclabilité Prod Matx'!C:F,4,FALSE), "")</f>
        <v/>
      </c>
      <c r="F5114" s="12" t="str">
        <f>IF($B5114 &lt;&gt; "", IF(C5114="Totale","",IF(D5114 = 0, "", VLOOKUP(D5114,'Cond Compo'!A:B,2,FALSE))),"")</f>
        <v/>
      </c>
      <c r="G5114" s="28"/>
      <c r="H5114" s="11" t="str">
        <f xml:space="preserve"> IF(C5114="Totale",2,IF($G5114 &lt;&gt; "", IF(D5114 = "E",MATCH(G5114, 'Cond Compo'!D$16:D$18, 0), MATCH(G5114, 'Cond Compo'!C$16:C$19, 0)), ""))</f>
        <v/>
      </c>
      <c r="I5114" s="12" t="str">
        <f>IF($E5114 &lt;&gt; "", IF(E5114 = 0, "", VLOOKUP(E5114,'Cond Perturbation'!A:B,2,FALSE)),"")</f>
        <v/>
      </c>
      <c r="J5114" s="28"/>
      <c r="K5114" s="29" t="str">
        <f>IF($B5114 &lt;&gt; "", IF(C5114="Oui",IF(H5114=1,IF(E5114=0,Résultat!G$8,IF(J5114="No",Résultat!$G$8,Résultat!$G$7)),IF(H5114=2,IF(E5114=0,Résultat!G$9,IF(J5114="No",Résultat!$G$9,Résultat!$G$7)),Résultat!$G$7)),IF(C5114 = "Totale", IF(H5114=1,IF(E5114=0,Résultat!G$8,IF(J5114="No",Résultat!$G$9,Résultat!$G$7)),IF(H5114=2,IF(E5114=0,Résultat!G$9,IF(J5114="No",Résultat!$G$9,Résultat!$G$7)),Résultat!$G$7)),Résultat!$G$7)), "")</f>
        <v/>
      </c>
    </row>
    <row r="5115" spans="1:11" ht="20.100000000000001" customHeight="1">
      <c r="A5115" s="26"/>
      <c r="B5115" s="27"/>
      <c r="C5115" s="11" t="str">
        <f>IF($B5115 &lt;&gt; "",VLOOKUP(MID(B5115,3,5),'Recyclabilité Prod Matx'!C:F,2,FALSE), "")</f>
        <v/>
      </c>
      <c r="D5115" s="11" t="str">
        <f>IF($B5115 &lt;&gt; "",VLOOKUP(MID(B5115,3,5),'Recyclabilité Prod Matx'!C:F,3,FALSE),"")</f>
        <v/>
      </c>
      <c r="E5115" s="11" t="str">
        <f>IF($B5115 &lt;&gt; "",VLOOKUP(MID(B5115,3,5),'Recyclabilité Prod Matx'!C:F,4,FALSE), "")</f>
        <v/>
      </c>
      <c r="F5115" s="12" t="str">
        <f>IF($B5115 &lt;&gt; "", IF(C5115="Totale","",IF(D5115 = 0, "", VLOOKUP(D5115,'Cond Compo'!A:B,2,FALSE))),"")</f>
        <v/>
      </c>
      <c r="G5115" s="28"/>
      <c r="H5115" s="11" t="str">
        <f xml:space="preserve"> IF(C5115="Totale",2,IF($G5115 &lt;&gt; "", IF(D5115 = "E",MATCH(G5115, 'Cond Compo'!D$16:D$18, 0), MATCH(G5115, 'Cond Compo'!C$16:C$19, 0)), ""))</f>
        <v/>
      </c>
      <c r="I5115" s="12" t="str">
        <f>IF($E5115 &lt;&gt; "", IF(E5115 = 0, "", VLOOKUP(E5115,'Cond Perturbation'!A:B,2,FALSE)),"")</f>
        <v/>
      </c>
      <c r="J5115" s="28"/>
      <c r="K5115" s="29" t="str">
        <f>IF($B5115 &lt;&gt; "", IF(C5115="Oui",IF(H5115=1,IF(E5115=0,Résultat!G$8,IF(J5115="No",Résultat!$G$8,Résultat!$G$7)),IF(H5115=2,IF(E5115=0,Résultat!G$9,IF(J5115="No",Résultat!$G$9,Résultat!$G$7)),Résultat!$G$7)),IF(C5115 = "Totale", IF(H5115=1,IF(E5115=0,Résultat!G$8,IF(J5115="No",Résultat!$G$9,Résultat!$G$7)),IF(H5115=2,IF(E5115=0,Résultat!G$9,IF(J5115="No",Résultat!$G$9,Résultat!$G$7)),Résultat!$G$7)),Résultat!$G$7)), "")</f>
        <v/>
      </c>
    </row>
    <row r="5116" spans="1:11" ht="20.100000000000001" customHeight="1">
      <c r="A5116" s="26"/>
      <c r="B5116" s="27"/>
      <c r="C5116" s="11" t="str">
        <f>IF($B5116 &lt;&gt; "",VLOOKUP(MID(B5116,3,5),'Recyclabilité Prod Matx'!C:F,2,FALSE), "")</f>
        <v/>
      </c>
      <c r="D5116" s="11" t="str">
        <f>IF($B5116 &lt;&gt; "",VLOOKUP(MID(B5116,3,5),'Recyclabilité Prod Matx'!C:F,3,FALSE),"")</f>
        <v/>
      </c>
      <c r="E5116" s="11" t="str">
        <f>IF($B5116 &lt;&gt; "",VLOOKUP(MID(B5116,3,5),'Recyclabilité Prod Matx'!C:F,4,FALSE), "")</f>
        <v/>
      </c>
      <c r="F5116" s="12" t="str">
        <f>IF($B5116 &lt;&gt; "", IF(C5116="Totale","",IF(D5116 = 0, "", VLOOKUP(D5116,'Cond Compo'!A:B,2,FALSE))),"")</f>
        <v/>
      </c>
      <c r="G5116" s="28"/>
      <c r="H5116" s="11" t="str">
        <f xml:space="preserve"> IF(C5116="Totale",2,IF($G5116 &lt;&gt; "", IF(D5116 = "E",MATCH(G5116, 'Cond Compo'!D$16:D$18, 0), MATCH(G5116, 'Cond Compo'!C$16:C$19, 0)), ""))</f>
        <v/>
      </c>
      <c r="I5116" s="12" t="str">
        <f>IF($E5116 &lt;&gt; "", IF(E5116 = 0, "", VLOOKUP(E5116,'Cond Perturbation'!A:B,2,FALSE)),"")</f>
        <v/>
      </c>
      <c r="J5116" s="28"/>
      <c r="K5116" s="29" t="str">
        <f>IF($B5116 &lt;&gt; "", IF(C5116="Oui",IF(H5116=1,IF(E5116=0,Résultat!G$8,IF(J5116="No",Résultat!$G$8,Résultat!$G$7)),IF(H5116=2,IF(E5116=0,Résultat!G$9,IF(J5116="No",Résultat!$G$9,Résultat!$G$7)),Résultat!$G$7)),IF(C5116 = "Totale", IF(H5116=1,IF(E5116=0,Résultat!G$8,IF(J5116="No",Résultat!$G$9,Résultat!$G$7)),IF(H5116=2,IF(E5116=0,Résultat!G$9,IF(J5116="No",Résultat!$G$9,Résultat!$G$7)),Résultat!$G$7)),Résultat!$G$7)), "")</f>
        <v/>
      </c>
    </row>
    <row r="5117" spans="1:11" ht="20.100000000000001" customHeight="1">
      <c r="A5117" s="26"/>
      <c r="B5117" s="27"/>
      <c r="C5117" s="11" t="str">
        <f>IF($B5117 &lt;&gt; "",VLOOKUP(MID(B5117,3,5),'Recyclabilité Prod Matx'!C:F,2,FALSE), "")</f>
        <v/>
      </c>
      <c r="D5117" s="11" t="str">
        <f>IF($B5117 &lt;&gt; "",VLOOKUP(MID(B5117,3,5),'Recyclabilité Prod Matx'!C:F,3,FALSE),"")</f>
        <v/>
      </c>
      <c r="E5117" s="11" t="str">
        <f>IF($B5117 &lt;&gt; "",VLOOKUP(MID(B5117,3,5),'Recyclabilité Prod Matx'!C:F,4,FALSE), "")</f>
        <v/>
      </c>
      <c r="F5117" s="12" t="str">
        <f>IF($B5117 &lt;&gt; "", IF(C5117="Totale","",IF(D5117 = 0, "", VLOOKUP(D5117,'Cond Compo'!A:B,2,FALSE))),"")</f>
        <v/>
      </c>
      <c r="G5117" s="28"/>
      <c r="H5117" s="11" t="str">
        <f xml:space="preserve"> IF(C5117="Totale",2,IF($G5117 &lt;&gt; "", IF(D5117 = "E",MATCH(G5117, 'Cond Compo'!D$16:D$18, 0), MATCH(G5117, 'Cond Compo'!C$16:C$19, 0)), ""))</f>
        <v/>
      </c>
      <c r="I5117" s="12" t="str">
        <f>IF($E5117 &lt;&gt; "", IF(E5117 = 0, "", VLOOKUP(E5117,'Cond Perturbation'!A:B,2,FALSE)),"")</f>
        <v/>
      </c>
      <c r="J5117" s="28"/>
      <c r="K5117" s="29" t="str">
        <f>IF($B5117 &lt;&gt; "", IF(C5117="Oui",IF(H5117=1,IF(E5117=0,Résultat!G$8,IF(J5117="No",Résultat!$G$8,Résultat!$G$7)),IF(H5117=2,IF(E5117=0,Résultat!G$9,IF(J5117="No",Résultat!$G$9,Résultat!$G$7)),Résultat!$G$7)),IF(C5117 = "Totale", IF(H5117=1,IF(E5117=0,Résultat!G$8,IF(J5117="No",Résultat!$G$9,Résultat!$G$7)),IF(H5117=2,IF(E5117=0,Résultat!G$9,IF(J5117="No",Résultat!$G$9,Résultat!$G$7)),Résultat!$G$7)),Résultat!$G$7)), "")</f>
        <v/>
      </c>
    </row>
    <row r="5118" spans="1:11" ht="20.100000000000001" customHeight="1">
      <c r="A5118" s="26"/>
      <c r="B5118" s="27"/>
      <c r="C5118" s="11" t="str">
        <f>IF($B5118 &lt;&gt; "",VLOOKUP(MID(B5118,3,5),'Recyclabilité Prod Matx'!C:F,2,FALSE), "")</f>
        <v/>
      </c>
      <c r="D5118" s="11" t="str">
        <f>IF($B5118 &lt;&gt; "",VLOOKUP(MID(B5118,3,5),'Recyclabilité Prod Matx'!C:F,3,FALSE),"")</f>
        <v/>
      </c>
      <c r="E5118" s="11" t="str">
        <f>IF($B5118 &lt;&gt; "",VLOOKUP(MID(B5118,3,5),'Recyclabilité Prod Matx'!C:F,4,FALSE), "")</f>
        <v/>
      </c>
      <c r="F5118" s="12" t="str">
        <f>IF($B5118 &lt;&gt; "", IF(C5118="Totale","",IF(D5118 = 0, "", VLOOKUP(D5118,'Cond Compo'!A:B,2,FALSE))),"")</f>
        <v/>
      </c>
      <c r="G5118" s="28"/>
      <c r="H5118" s="11" t="str">
        <f xml:space="preserve"> IF(C5118="Totale",2,IF($G5118 &lt;&gt; "", IF(D5118 = "E",MATCH(G5118, 'Cond Compo'!D$16:D$18, 0), MATCH(G5118, 'Cond Compo'!C$16:C$19, 0)), ""))</f>
        <v/>
      </c>
      <c r="I5118" s="12" t="str">
        <f>IF($E5118 &lt;&gt; "", IF(E5118 = 0, "", VLOOKUP(E5118,'Cond Perturbation'!A:B,2,FALSE)),"")</f>
        <v/>
      </c>
      <c r="J5118" s="28"/>
      <c r="K5118" s="29" t="str">
        <f>IF($B5118 &lt;&gt; "", IF(C5118="Oui",IF(H5118=1,IF(E5118=0,Résultat!G$8,IF(J5118="No",Résultat!$G$8,Résultat!$G$7)),IF(H5118=2,IF(E5118=0,Résultat!G$9,IF(J5118="No",Résultat!$G$9,Résultat!$G$7)),Résultat!$G$7)),IF(C5118 = "Totale", IF(H5118=1,IF(E5118=0,Résultat!G$8,IF(J5118="No",Résultat!$G$9,Résultat!$G$7)),IF(H5118=2,IF(E5118=0,Résultat!G$9,IF(J5118="No",Résultat!$G$9,Résultat!$G$7)),Résultat!$G$7)),Résultat!$G$7)), "")</f>
        <v/>
      </c>
    </row>
    <row r="5119" spans="1:11" ht="20.100000000000001" customHeight="1">
      <c r="A5119" s="26"/>
      <c r="B5119" s="27"/>
      <c r="C5119" s="11" t="str">
        <f>IF($B5119 &lt;&gt; "",VLOOKUP(MID(B5119,3,5),'Recyclabilité Prod Matx'!C:F,2,FALSE), "")</f>
        <v/>
      </c>
      <c r="D5119" s="11" t="str">
        <f>IF($B5119 &lt;&gt; "",VLOOKUP(MID(B5119,3,5),'Recyclabilité Prod Matx'!C:F,3,FALSE),"")</f>
        <v/>
      </c>
      <c r="E5119" s="11" t="str">
        <f>IF($B5119 &lt;&gt; "",VLOOKUP(MID(B5119,3,5),'Recyclabilité Prod Matx'!C:F,4,FALSE), "")</f>
        <v/>
      </c>
      <c r="F5119" s="12" t="str">
        <f>IF($B5119 &lt;&gt; "", IF(C5119="Totale","",IF(D5119 = 0, "", VLOOKUP(D5119,'Cond Compo'!A:B,2,FALSE))),"")</f>
        <v/>
      </c>
      <c r="G5119" s="28"/>
      <c r="H5119" s="11" t="str">
        <f xml:space="preserve"> IF(C5119="Totale",2,IF($G5119 &lt;&gt; "", IF(D5119 = "E",MATCH(G5119, 'Cond Compo'!D$16:D$18, 0), MATCH(G5119, 'Cond Compo'!C$16:C$19, 0)), ""))</f>
        <v/>
      </c>
      <c r="I5119" s="12" t="str">
        <f>IF($E5119 &lt;&gt; "", IF(E5119 = 0, "", VLOOKUP(E5119,'Cond Perturbation'!A:B,2,FALSE)),"")</f>
        <v/>
      </c>
      <c r="J5119" s="28"/>
      <c r="K5119" s="29" t="str">
        <f>IF($B5119 &lt;&gt; "", IF(C5119="Oui",IF(H5119=1,IF(E5119=0,Résultat!G$8,IF(J5119="No",Résultat!$G$8,Résultat!$G$7)),IF(H5119=2,IF(E5119=0,Résultat!G$9,IF(J5119="No",Résultat!$G$9,Résultat!$G$7)),Résultat!$G$7)),IF(C5119 = "Totale", IF(H5119=1,IF(E5119=0,Résultat!G$8,IF(J5119="No",Résultat!$G$9,Résultat!$G$7)),IF(H5119=2,IF(E5119=0,Résultat!G$9,IF(J5119="No",Résultat!$G$9,Résultat!$G$7)),Résultat!$G$7)),Résultat!$G$7)), "")</f>
        <v/>
      </c>
    </row>
    <row r="5120" spans="1:11" ht="20.100000000000001" customHeight="1">
      <c r="A5120" s="26"/>
      <c r="B5120" s="27"/>
      <c r="C5120" s="11" t="str">
        <f>IF($B5120 &lt;&gt; "",VLOOKUP(MID(B5120,3,5),'Recyclabilité Prod Matx'!C:F,2,FALSE), "")</f>
        <v/>
      </c>
      <c r="D5120" s="11" t="str">
        <f>IF($B5120 &lt;&gt; "",VLOOKUP(MID(B5120,3,5),'Recyclabilité Prod Matx'!C:F,3,FALSE),"")</f>
        <v/>
      </c>
      <c r="E5120" s="11" t="str">
        <f>IF($B5120 &lt;&gt; "",VLOOKUP(MID(B5120,3,5),'Recyclabilité Prod Matx'!C:F,4,FALSE), "")</f>
        <v/>
      </c>
      <c r="F5120" s="12" t="str">
        <f>IF($B5120 &lt;&gt; "", IF(C5120="Totale","",IF(D5120 = 0, "", VLOOKUP(D5120,'Cond Compo'!A:B,2,FALSE))),"")</f>
        <v/>
      </c>
      <c r="G5120" s="28"/>
      <c r="H5120" s="11" t="str">
        <f xml:space="preserve"> IF(C5120="Totale",2,IF($G5120 &lt;&gt; "", IF(D5120 = "E",MATCH(G5120, 'Cond Compo'!D$16:D$18, 0), MATCH(G5120, 'Cond Compo'!C$16:C$19, 0)), ""))</f>
        <v/>
      </c>
      <c r="I5120" s="12" t="str">
        <f>IF($E5120 &lt;&gt; "", IF(E5120 = 0, "", VLOOKUP(E5120,'Cond Perturbation'!A:B,2,FALSE)),"")</f>
        <v/>
      </c>
      <c r="J5120" s="28"/>
      <c r="K5120" s="29" t="str">
        <f>IF($B5120 &lt;&gt; "", IF(C5120="Oui",IF(H5120=1,IF(E5120=0,Résultat!G$8,IF(J5120="No",Résultat!$G$8,Résultat!$G$7)),IF(H5120=2,IF(E5120=0,Résultat!G$9,IF(J5120="No",Résultat!$G$9,Résultat!$G$7)),Résultat!$G$7)),IF(C5120 = "Totale", IF(H5120=1,IF(E5120=0,Résultat!G$8,IF(J5120="No",Résultat!$G$9,Résultat!$G$7)),IF(H5120=2,IF(E5120=0,Résultat!G$9,IF(J5120="No",Résultat!$G$9,Résultat!$G$7)),Résultat!$G$7)),Résultat!$G$7)), "")</f>
        <v/>
      </c>
    </row>
    <row r="5121" spans="1:11" ht="20.100000000000001" customHeight="1">
      <c r="A5121" s="26"/>
      <c r="B5121" s="27"/>
      <c r="C5121" s="11" t="str">
        <f>IF($B5121 &lt;&gt; "",VLOOKUP(MID(B5121,3,5),'Recyclabilité Prod Matx'!C:F,2,FALSE), "")</f>
        <v/>
      </c>
      <c r="D5121" s="11" t="str">
        <f>IF($B5121 &lt;&gt; "",VLOOKUP(MID(B5121,3,5),'Recyclabilité Prod Matx'!C:F,3,FALSE),"")</f>
        <v/>
      </c>
      <c r="E5121" s="11" t="str">
        <f>IF($B5121 &lt;&gt; "",VLOOKUP(MID(B5121,3,5),'Recyclabilité Prod Matx'!C:F,4,FALSE), "")</f>
        <v/>
      </c>
      <c r="F5121" s="12" t="str">
        <f>IF($B5121 &lt;&gt; "", IF(C5121="Totale","",IF(D5121 = 0, "", VLOOKUP(D5121,'Cond Compo'!A:B,2,FALSE))),"")</f>
        <v/>
      </c>
      <c r="G5121" s="28"/>
      <c r="H5121" s="11" t="str">
        <f xml:space="preserve"> IF(C5121="Totale",2,IF($G5121 &lt;&gt; "", IF(D5121 = "E",MATCH(G5121, 'Cond Compo'!D$16:D$18, 0), MATCH(G5121, 'Cond Compo'!C$16:C$19, 0)), ""))</f>
        <v/>
      </c>
      <c r="I5121" s="12" t="str">
        <f>IF($E5121 &lt;&gt; "", IF(E5121 = 0, "", VLOOKUP(E5121,'Cond Perturbation'!A:B,2,FALSE)),"")</f>
        <v/>
      </c>
      <c r="J5121" s="28"/>
      <c r="K5121" s="29" t="str">
        <f>IF($B5121 &lt;&gt; "", IF(C5121="Oui",IF(H5121=1,IF(E5121=0,Résultat!G$8,IF(J5121="No",Résultat!$G$8,Résultat!$G$7)),IF(H5121=2,IF(E5121=0,Résultat!G$9,IF(J5121="No",Résultat!$G$9,Résultat!$G$7)),Résultat!$G$7)),IF(C5121 = "Totale", IF(H5121=1,IF(E5121=0,Résultat!G$8,IF(J5121="No",Résultat!$G$9,Résultat!$G$7)),IF(H5121=2,IF(E5121=0,Résultat!G$9,IF(J5121="No",Résultat!$G$9,Résultat!$G$7)),Résultat!$G$7)),Résultat!$G$7)), "")</f>
        <v/>
      </c>
    </row>
    <row r="5122" spans="1:11" ht="20.100000000000001" customHeight="1">
      <c r="A5122" s="26"/>
      <c r="B5122" s="27"/>
      <c r="C5122" s="11" t="str">
        <f>IF($B5122 &lt;&gt; "",VLOOKUP(MID(B5122,3,5),'Recyclabilité Prod Matx'!C:F,2,FALSE), "")</f>
        <v/>
      </c>
      <c r="D5122" s="11" t="str">
        <f>IF($B5122 &lt;&gt; "",VLOOKUP(MID(B5122,3,5),'Recyclabilité Prod Matx'!C:F,3,FALSE),"")</f>
        <v/>
      </c>
      <c r="E5122" s="11" t="str">
        <f>IF($B5122 &lt;&gt; "",VLOOKUP(MID(B5122,3,5),'Recyclabilité Prod Matx'!C:F,4,FALSE), "")</f>
        <v/>
      </c>
      <c r="F5122" s="12" t="str">
        <f>IF($B5122 &lt;&gt; "", IF(C5122="Totale","",IF(D5122 = 0, "", VLOOKUP(D5122,'Cond Compo'!A:B,2,FALSE))),"")</f>
        <v/>
      </c>
      <c r="G5122" s="28"/>
      <c r="H5122" s="11" t="str">
        <f xml:space="preserve"> IF(C5122="Totale",2,IF($G5122 &lt;&gt; "", IF(D5122 = "E",MATCH(G5122, 'Cond Compo'!D$16:D$18, 0), MATCH(G5122, 'Cond Compo'!C$16:C$19, 0)), ""))</f>
        <v/>
      </c>
      <c r="I5122" s="12" t="str">
        <f>IF($E5122 &lt;&gt; "", IF(E5122 = 0, "", VLOOKUP(E5122,'Cond Perturbation'!A:B,2,FALSE)),"")</f>
        <v/>
      </c>
      <c r="J5122" s="28"/>
      <c r="K5122" s="29" t="str">
        <f>IF($B5122 &lt;&gt; "", IF(C5122="Oui",IF(H5122=1,IF(E5122=0,Résultat!G$8,IF(J5122="No",Résultat!$G$8,Résultat!$G$7)),IF(H5122=2,IF(E5122=0,Résultat!G$9,IF(J5122="No",Résultat!$G$9,Résultat!$G$7)),Résultat!$G$7)),IF(C5122 = "Totale", IF(H5122=1,IF(E5122=0,Résultat!G$8,IF(J5122="No",Résultat!$G$9,Résultat!$G$7)),IF(H5122=2,IF(E5122=0,Résultat!G$9,IF(J5122="No",Résultat!$G$9,Résultat!$G$7)),Résultat!$G$7)),Résultat!$G$7)), "")</f>
        <v/>
      </c>
    </row>
    <row r="5123" spans="1:11" ht="20.100000000000001" customHeight="1">
      <c r="A5123" s="26"/>
      <c r="B5123" s="27"/>
      <c r="C5123" s="11" t="str">
        <f>IF($B5123 &lt;&gt; "",VLOOKUP(MID(B5123,3,5),'Recyclabilité Prod Matx'!C:F,2,FALSE), "")</f>
        <v/>
      </c>
      <c r="D5123" s="11" t="str">
        <f>IF($B5123 &lt;&gt; "",VLOOKUP(MID(B5123,3,5),'Recyclabilité Prod Matx'!C:F,3,FALSE),"")</f>
        <v/>
      </c>
      <c r="E5123" s="11" t="str">
        <f>IF($B5123 &lt;&gt; "",VLOOKUP(MID(B5123,3,5),'Recyclabilité Prod Matx'!C:F,4,FALSE), "")</f>
        <v/>
      </c>
      <c r="F5123" s="12" t="str">
        <f>IF($B5123 &lt;&gt; "", IF(C5123="Totale","",IF(D5123 = 0, "", VLOOKUP(D5123,'Cond Compo'!A:B,2,FALSE))),"")</f>
        <v/>
      </c>
      <c r="G5123" s="28"/>
      <c r="H5123" s="11" t="str">
        <f xml:space="preserve"> IF(C5123="Totale",2,IF($G5123 &lt;&gt; "", IF(D5123 = "E",MATCH(G5123, 'Cond Compo'!D$16:D$18, 0), MATCH(G5123, 'Cond Compo'!C$16:C$19, 0)), ""))</f>
        <v/>
      </c>
      <c r="I5123" s="12" t="str">
        <f>IF($E5123 &lt;&gt; "", IF(E5123 = 0, "", VLOOKUP(E5123,'Cond Perturbation'!A:B,2,FALSE)),"")</f>
        <v/>
      </c>
      <c r="J5123" s="28"/>
      <c r="K5123" s="29" t="str">
        <f>IF($B5123 &lt;&gt; "", IF(C5123="Oui",IF(H5123=1,IF(E5123=0,Résultat!G$8,IF(J5123="No",Résultat!$G$8,Résultat!$G$7)),IF(H5123=2,IF(E5123=0,Résultat!G$9,IF(J5123="No",Résultat!$G$9,Résultat!$G$7)),Résultat!$G$7)),IF(C5123 = "Totale", IF(H5123=1,IF(E5123=0,Résultat!G$8,IF(J5123="No",Résultat!$G$9,Résultat!$G$7)),IF(H5123=2,IF(E5123=0,Résultat!G$9,IF(J5123="No",Résultat!$G$9,Résultat!$G$7)),Résultat!$G$7)),Résultat!$G$7)), "")</f>
        <v/>
      </c>
    </row>
    <row r="5124" spans="1:11" ht="20.100000000000001" customHeight="1">
      <c r="A5124" s="26"/>
      <c r="B5124" s="27"/>
      <c r="C5124" s="11" t="str">
        <f>IF($B5124 &lt;&gt; "",VLOOKUP(MID(B5124,3,5),'Recyclabilité Prod Matx'!C:F,2,FALSE), "")</f>
        <v/>
      </c>
      <c r="D5124" s="11" t="str">
        <f>IF($B5124 &lt;&gt; "",VLOOKUP(MID(B5124,3,5),'Recyclabilité Prod Matx'!C:F,3,FALSE),"")</f>
        <v/>
      </c>
      <c r="E5124" s="11" t="str">
        <f>IF($B5124 &lt;&gt; "",VLOOKUP(MID(B5124,3,5),'Recyclabilité Prod Matx'!C:F,4,FALSE), "")</f>
        <v/>
      </c>
      <c r="F5124" s="12" t="str">
        <f>IF($B5124 &lt;&gt; "", IF(C5124="Totale","",IF(D5124 = 0, "", VLOOKUP(D5124,'Cond Compo'!A:B,2,FALSE))),"")</f>
        <v/>
      </c>
      <c r="G5124" s="28"/>
      <c r="H5124" s="11" t="str">
        <f xml:space="preserve"> IF(C5124="Totale",2,IF($G5124 &lt;&gt; "", IF(D5124 = "E",MATCH(G5124, 'Cond Compo'!D$16:D$18, 0), MATCH(G5124, 'Cond Compo'!C$16:C$19, 0)), ""))</f>
        <v/>
      </c>
      <c r="I5124" s="12" t="str">
        <f>IF($E5124 &lt;&gt; "", IF(E5124 = 0, "", VLOOKUP(E5124,'Cond Perturbation'!A:B,2,FALSE)),"")</f>
        <v/>
      </c>
      <c r="J5124" s="28"/>
      <c r="K5124" s="29" t="str">
        <f>IF($B5124 &lt;&gt; "", IF(C5124="Oui",IF(H5124=1,IF(E5124=0,Résultat!G$8,IF(J5124="No",Résultat!$G$8,Résultat!$G$7)),IF(H5124=2,IF(E5124=0,Résultat!G$9,IF(J5124="No",Résultat!$G$9,Résultat!$G$7)),Résultat!$G$7)),IF(C5124 = "Totale", IF(H5124=1,IF(E5124=0,Résultat!G$8,IF(J5124="No",Résultat!$G$9,Résultat!$G$7)),IF(H5124=2,IF(E5124=0,Résultat!G$9,IF(J5124="No",Résultat!$G$9,Résultat!$G$7)),Résultat!$G$7)),Résultat!$G$7)), "")</f>
        <v/>
      </c>
    </row>
    <row r="5125" spans="1:11" ht="20.100000000000001" customHeight="1">
      <c r="A5125" s="26"/>
      <c r="B5125" s="27"/>
      <c r="C5125" s="11" t="str">
        <f>IF($B5125 &lt;&gt; "",VLOOKUP(MID(B5125,3,5),'Recyclabilité Prod Matx'!C:F,2,FALSE), "")</f>
        <v/>
      </c>
      <c r="D5125" s="11" t="str">
        <f>IF($B5125 &lt;&gt; "",VLOOKUP(MID(B5125,3,5),'Recyclabilité Prod Matx'!C:F,3,FALSE),"")</f>
        <v/>
      </c>
      <c r="E5125" s="11" t="str">
        <f>IF($B5125 &lt;&gt; "",VLOOKUP(MID(B5125,3,5),'Recyclabilité Prod Matx'!C:F,4,FALSE), "")</f>
        <v/>
      </c>
      <c r="F5125" s="12" t="str">
        <f>IF($B5125 &lt;&gt; "", IF(C5125="Totale","",IF(D5125 = 0, "", VLOOKUP(D5125,'Cond Compo'!A:B,2,FALSE))),"")</f>
        <v/>
      </c>
      <c r="G5125" s="28"/>
      <c r="H5125" s="11" t="str">
        <f xml:space="preserve"> IF(C5125="Totale",2,IF($G5125 &lt;&gt; "", IF(D5125 = "E",MATCH(G5125, 'Cond Compo'!D$16:D$18, 0), MATCH(G5125, 'Cond Compo'!C$16:C$19, 0)), ""))</f>
        <v/>
      </c>
      <c r="I5125" s="12" t="str">
        <f>IF($E5125 &lt;&gt; "", IF(E5125 = 0, "", VLOOKUP(E5125,'Cond Perturbation'!A:B,2,FALSE)),"")</f>
        <v/>
      </c>
      <c r="J5125" s="28"/>
      <c r="K5125" s="29" t="str">
        <f>IF($B5125 &lt;&gt; "", IF(C5125="Oui",IF(H5125=1,IF(E5125=0,Résultat!G$8,IF(J5125="No",Résultat!$G$8,Résultat!$G$7)),IF(H5125=2,IF(E5125=0,Résultat!G$9,IF(J5125="No",Résultat!$G$9,Résultat!$G$7)),Résultat!$G$7)),IF(C5125 = "Totale", IF(H5125=1,IF(E5125=0,Résultat!G$8,IF(J5125="No",Résultat!$G$9,Résultat!$G$7)),IF(H5125=2,IF(E5125=0,Résultat!G$9,IF(J5125="No",Résultat!$G$9,Résultat!$G$7)),Résultat!$G$7)),Résultat!$G$7)), "")</f>
        <v/>
      </c>
    </row>
    <row r="5126" spans="1:11" ht="20.100000000000001" customHeight="1">
      <c r="A5126" s="26"/>
      <c r="B5126" s="27"/>
      <c r="C5126" s="11" t="str">
        <f>IF($B5126 &lt;&gt; "",VLOOKUP(MID(B5126,3,5),'Recyclabilité Prod Matx'!C:F,2,FALSE), "")</f>
        <v/>
      </c>
      <c r="D5126" s="11" t="str">
        <f>IF($B5126 &lt;&gt; "",VLOOKUP(MID(B5126,3,5),'Recyclabilité Prod Matx'!C:F,3,FALSE),"")</f>
        <v/>
      </c>
      <c r="E5126" s="11" t="str">
        <f>IF($B5126 &lt;&gt; "",VLOOKUP(MID(B5126,3,5),'Recyclabilité Prod Matx'!C:F,4,FALSE), "")</f>
        <v/>
      </c>
      <c r="F5126" s="12" t="str">
        <f>IF($B5126 &lt;&gt; "", IF(C5126="Totale","",IF(D5126 = 0, "", VLOOKUP(D5126,'Cond Compo'!A:B,2,FALSE))),"")</f>
        <v/>
      </c>
      <c r="G5126" s="28"/>
      <c r="H5126" s="11" t="str">
        <f xml:space="preserve"> IF(C5126="Totale",2,IF($G5126 &lt;&gt; "", IF(D5126 = "E",MATCH(G5126, 'Cond Compo'!D$16:D$18, 0), MATCH(G5126, 'Cond Compo'!C$16:C$19, 0)), ""))</f>
        <v/>
      </c>
      <c r="I5126" s="12" t="str">
        <f>IF($E5126 &lt;&gt; "", IF(E5126 = 0, "", VLOOKUP(E5126,'Cond Perturbation'!A:B,2,FALSE)),"")</f>
        <v/>
      </c>
      <c r="J5126" s="28"/>
      <c r="K5126" s="29" t="str">
        <f>IF($B5126 &lt;&gt; "", IF(C5126="Oui",IF(H5126=1,IF(E5126=0,Résultat!G$8,IF(J5126="No",Résultat!$G$8,Résultat!$G$7)),IF(H5126=2,IF(E5126=0,Résultat!G$9,IF(J5126="No",Résultat!$G$9,Résultat!$G$7)),Résultat!$G$7)),IF(C5126 = "Totale", IF(H5126=1,IF(E5126=0,Résultat!G$8,IF(J5126="No",Résultat!$G$9,Résultat!$G$7)),IF(H5126=2,IF(E5126=0,Résultat!G$9,IF(J5126="No",Résultat!$G$9,Résultat!$G$7)),Résultat!$G$7)),Résultat!$G$7)), "")</f>
        <v/>
      </c>
    </row>
    <row r="5127" spans="1:11" ht="20.100000000000001" customHeight="1">
      <c r="A5127" s="26"/>
      <c r="B5127" s="27"/>
      <c r="C5127" s="11" t="str">
        <f>IF($B5127 &lt;&gt; "",VLOOKUP(MID(B5127,3,5),'Recyclabilité Prod Matx'!C:F,2,FALSE), "")</f>
        <v/>
      </c>
      <c r="D5127" s="11" t="str">
        <f>IF($B5127 &lt;&gt; "",VLOOKUP(MID(B5127,3,5),'Recyclabilité Prod Matx'!C:F,3,FALSE),"")</f>
        <v/>
      </c>
      <c r="E5127" s="11" t="str">
        <f>IF($B5127 &lt;&gt; "",VLOOKUP(MID(B5127,3,5),'Recyclabilité Prod Matx'!C:F,4,FALSE), "")</f>
        <v/>
      </c>
      <c r="F5127" s="12" t="str">
        <f>IF($B5127 &lt;&gt; "", IF(C5127="Totale","",IF(D5127 = 0, "", VLOOKUP(D5127,'Cond Compo'!A:B,2,FALSE))),"")</f>
        <v/>
      </c>
      <c r="G5127" s="28"/>
      <c r="H5127" s="11" t="str">
        <f xml:space="preserve"> IF(C5127="Totale",2,IF($G5127 &lt;&gt; "", IF(D5127 = "E",MATCH(G5127, 'Cond Compo'!D$16:D$18, 0), MATCH(G5127, 'Cond Compo'!C$16:C$19, 0)), ""))</f>
        <v/>
      </c>
      <c r="I5127" s="12" t="str">
        <f>IF($E5127 &lt;&gt; "", IF(E5127 = 0, "", VLOOKUP(E5127,'Cond Perturbation'!A:B,2,FALSE)),"")</f>
        <v/>
      </c>
      <c r="J5127" s="28"/>
      <c r="K5127" s="29" t="str">
        <f>IF($B5127 &lt;&gt; "", IF(C5127="Oui",IF(H5127=1,IF(E5127=0,Résultat!G$8,IF(J5127="No",Résultat!$G$8,Résultat!$G$7)),IF(H5127=2,IF(E5127=0,Résultat!G$9,IF(J5127="No",Résultat!$G$9,Résultat!$G$7)),Résultat!$G$7)),IF(C5127 = "Totale", IF(H5127=1,IF(E5127=0,Résultat!G$8,IF(J5127="No",Résultat!$G$9,Résultat!$G$7)),IF(H5127=2,IF(E5127=0,Résultat!G$9,IF(J5127="No",Résultat!$G$9,Résultat!$G$7)),Résultat!$G$7)),Résultat!$G$7)), "")</f>
        <v/>
      </c>
    </row>
    <row r="5128" spans="1:11" ht="20.100000000000001" customHeight="1">
      <c r="A5128" s="26"/>
      <c r="B5128" s="27"/>
      <c r="C5128" s="11" t="str">
        <f>IF($B5128 &lt;&gt; "",VLOOKUP(MID(B5128,3,5),'Recyclabilité Prod Matx'!C:F,2,FALSE), "")</f>
        <v/>
      </c>
      <c r="D5128" s="11" t="str">
        <f>IF($B5128 &lt;&gt; "",VLOOKUP(MID(B5128,3,5),'Recyclabilité Prod Matx'!C:F,3,FALSE),"")</f>
        <v/>
      </c>
      <c r="E5128" s="11" t="str">
        <f>IF($B5128 &lt;&gt; "",VLOOKUP(MID(B5128,3,5),'Recyclabilité Prod Matx'!C:F,4,FALSE), "")</f>
        <v/>
      </c>
      <c r="F5128" s="12" t="str">
        <f>IF($B5128 &lt;&gt; "", IF(C5128="Totale","",IF(D5128 = 0, "", VLOOKUP(D5128,'Cond Compo'!A:B,2,FALSE))),"")</f>
        <v/>
      </c>
      <c r="G5128" s="28"/>
      <c r="H5128" s="11" t="str">
        <f xml:space="preserve"> IF(C5128="Totale",2,IF($G5128 &lt;&gt; "", IF(D5128 = "E",MATCH(G5128, 'Cond Compo'!D$16:D$18, 0), MATCH(G5128, 'Cond Compo'!C$16:C$19, 0)), ""))</f>
        <v/>
      </c>
      <c r="I5128" s="12" t="str">
        <f>IF($E5128 &lt;&gt; "", IF(E5128 = 0, "", VLOOKUP(E5128,'Cond Perturbation'!A:B,2,FALSE)),"")</f>
        <v/>
      </c>
      <c r="J5128" s="28"/>
      <c r="K5128" s="29" t="str">
        <f>IF($B5128 &lt;&gt; "", IF(C5128="Oui",IF(H5128=1,IF(E5128=0,Résultat!G$8,IF(J5128="No",Résultat!$G$8,Résultat!$G$7)),IF(H5128=2,IF(E5128=0,Résultat!G$9,IF(J5128="No",Résultat!$G$9,Résultat!$G$7)),Résultat!$G$7)),IF(C5128 = "Totale", IF(H5128=1,IF(E5128=0,Résultat!G$8,IF(J5128="No",Résultat!$G$9,Résultat!$G$7)),IF(H5128=2,IF(E5128=0,Résultat!G$9,IF(J5128="No",Résultat!$G$9,Résultat!$G$7)),Résultat!$G$7)),Résultat!$G$7)), "")</f>
        <v/>
      </c>
    </row>
    <row r="5129" spans="1:11" ht="20.100000000000001" customHeight="1">
      <c r="A5129" s="26"/>
      <c r="B5129" s="27"/>
      <c r="C5129" s="11" t="str">
        <f>IF($B5129 &lt;&gt; "",VLOOKUP(MID(B5129,3,5),'Recyclabilité Prod Matx'!C:F,2,FALSE), "")</f>
        <v/>
      </c>
      <c r="D5129" s="11" t="str">
        <f>IF($B5129 &lt;&gt; "",VLOOKUP(MID(B5129,3,5),'Recyclabilité Prod Matx'!C:F,3,FALSE),"")</f>
        <v/>
      </c>
      <c r="E5129" s="11" t="str">
        <f>IF($B5129 &lt;&gt; "",VLOOKUP(MID(B5129,3,5),'Recyclabilité Prod Matx'!C:F,4,FALSE), "")</f>
        <v/>
      </c>
      <c r="F5129" s="12" t="str">
        <f>IF($B5129 &lt;&gt; "", IF(C5129="Totale","",IF(D5129 = 0, "", VLOOKUP(D5129,'Cond Compo'!A:B,2,FALSE))),"")</f>
        <v/>
      </c>
      <c r="G5129" s="28"/>
      <c r="H5129" s="11" t="str">
        <f xml:space="preserve"> IF(C5129="Totale",2,IF($G5129 &lt;&gt; "", IF(D5129 = "E",MATCH(G5129, 'Cond Compo'!D$16:D$18, 0), MATCH(G5129, 'Cond Compo'!C$16:C$19, 0)), ""))</f>
        <v/>
      </c>
      <c r="I5129" s="12" t="str">
        <f>IF($E5129 &lt;&gt; "", IF(E5129 = 0, "", VLOOKUP(E5129,'Cond Perturbation'!A:B,2,FALSE)),"")</f>
        <v/>
      </c>
      <c r="J5129" s="28"/>
      <c r="K5129" s="29" t="str">
        <f>IF($B5129 &lt;&gt; "", IF(C5129="Oui",IF(H5129=1,IF(E5129=0,Résultat!G$8,IF(J5129="No",Résultat!$G$8,Résultat!$G$7)),IF(H5129=2,IF(E5129=0,Résultat!G$9,IF(J5129="No",Résultat!$G$9,Résultat!$G$7)),Résultat!$G$7)),IF(C5129 = "Totale", IF(H5129=1,IF(E5129=0,Résultat!G$8,IF(J5129="No",Résultat!$G$9,Résultat!$G$7)),IF(H5129=2,IF(E5129=0,Résultat!G$9,IF(J5129="No",Résultat!$G$9,Résultat!$G$7)),Résultat!$G$7)),Résultat!$G$7)), "")</f>
        <v/>
      </c>
    </row>
    <row r="5130" spans="1:11" ht="20.100000000000001" customHeight="1">
      <c r="A5130" s="26"/>
      <c r="B5130" s="27"/>
      <c r="C5130" s="11" t="str">
        <f>IF($B5130 &lt;&gt; "",VLOOKUP(MID(B5130,3,5),'Recyclabilité Prod Matx'!C:F,2,FALSE), "")</f>
        <v/>
      </c>
      <c r="D5130" s="11" t="str">
        <f>IF($B5130 &lt;&gt; "",VLOOKUP(MID(B5130,3,5),'Recyclabilité Prod Matx'!C:F,3,FALSE),"")</f>
        <v/>
      </c>
      <c r="E5130" s="11" t="str">
        <f>IF($B5130 &lt;&gt; "",VLOOKUP(MID(B5130,3,5),'Recyclabilité Prod Matx'!C:F,4,FALSE), "")</f>
        <v/>
      </c>
      <c r="F5130" s="12" t="str">
        <f>IF($B5130 &lt;&gt; "", IF(C5130="Totale","",IF(D5130 = 0, "", VLOOKUP(D5130,'Cond Compo'!A:B,2,FALSE))),"")</f>
        <v/>
      </c>
      <c r="G5130" s="28"/>
      <c r="H5130" s="11" t="str">
        <f xml:space="preserve"> IF(C5130="Totale",2,IF($G5130 &lt;&gt; "", IF(D5130 = "E",MATCH(G5130, 'Cond Compo'!D$16:D$18, 0), MATCH(G5130, 'Cond Compo'!C$16:C$19, 0)), ""))</f>
        <v/>
      </c>
      <c r="I5130" s="12" t="str">
        <f>IF($E5130 &lt;&gt; "", IF(E5130 = 0, "", VLOOKUP(E5130,'Cond Perturbation'!A:B,2,FALSE)),"")</f>
        <v/>
      </c>
      <c r="J5130" s="28"/>
      <c r="K5130" s="29" t="str">
        <f>IF($B5130 &lt;&gt; "", IF(C5130="Oui",IF(H5130=1,IF(E5130=0,Résultat!G$8,IF(J5130="No",Résultat!$G$8,Résultat!$G$7)),IF(H5130=2,IF(E5130=0,Résultat!G$9,IF(J5130="No",Résultat!$G$9,Résultat!$G$7)),Résultat!$G$7)),IF(C5130 = "Totale", IF(H5130=1,IF(E5130=0,Résultat!G$8,IF(J5130="No",Résultat!$G$9,Résultat!$G$7)),IF(H5130=2,IF(E5130=0,Résultat!G$9,IF(J5130="No",Résultat!$G$9,Résultat!$G$7)),Résultat!$G$7)),Résultat!$G$7)), "")</f>
        <v/>
      </c>
    </row>
    <row r="5131" spans="1:11" ht="20.100000000000001" customHeight="1">
      <c r="A5131" s="26"/>
      <c r="B5131" s="27"/>
      <c r="C5131" s="11" t="str">
        <f>IF($B5131 &lt;&gt; "",VLOOKUP(MID(B5131,3,5),'Recyclabilité Prod Matx'!C:F,2,FALSE), "")</f>
        <v/>
      </c>
      <c r="D5131" s="11" t="str">
        <f>IF($B5131 &lt;&gt; "",VLOOKUP(MID(B5131,3,5),'Recyclabilité Prod Matx'!C:F,3,FALSE),"")</f>
        <v/>
      </c>
      <c r="E5131" s="11" t="str">
        <f>IF($B5131 &lt;&gt; "",VLOOKUP(MID(B5131,3,5),'Recyclabilité Prod Matx'!C:F,4,FALSE), "")</f>
        <v/>
      </c>
      <c r="F5131" s="12" t="str">
        <f>IF($B5131 &lt;&gt; "", IF(C5131="Totale","",IF(D5131 = 0, "", VLOOKUP(D5131,'Cond Compo'!A:B,2,FALSE))),"")</f>
        <v/>
      </c>
      <c r="G5131" s="28"/>
      <c r="H5131" s="11" t="str">
        <f xml:space="preserve"> IF(C5131="Totale",2,IF($G5131 &lt;&gt; "", IF(D5131 = "E",MATCH(G5131, 'Cond Compo'!D$16:D$18, 0), MATCH(G5131, 'Cond Compo'!C$16:C$19, 0)), ""))</f>
        <v/>
      </c>
      <c r="I5131" s="12" t="str">
        <f>IF($E5131 &lt;&gt; "", IF(E5131 = 0, "", VLOOKUP(E5131,'Cond Perturbation'!A:B,2,FALSE)),"")</f>
        <v/>
      </c>
      <c r="J5131" s="28"/>
      <c r="K5131" s="29" t="str">
        <f>IF($B5131 &lt;&gt; "", IF(C5131="Oui",IF(H5131=1,IF(E5131=0,Résultat!G$8,IF(J5131="No",Résultat!$G$8,Résultat!$G$7)),IF(H5131=2,IF(E5131=0,Résultat!G$9,IF(J5131="No",Résultat!$G$9,Résultat!$G$7)),Résultat!$G$7)),IF(C5131 = "Totale", IF(H5131=1,IF(E5131=0,Résultat!G$8,IF(J5131="No",Résultat!$G$9,Résultat!$G$7)),IF(H5131=2,IF(E5131=0,Résultat!G$9,IF(J5131="No",Résultat!$G$9,Résultat!$G$7)),Résultat!$G$7)),Résultat!$G$7)), "")</f>
        <v/>
      </c>
    </row>
    <row r="5132" spans="1:11" ht="20.100000000000001" customHeight="1">
      <c r="A5132" s="26"/>
      <c r="B5132" s="27"/>
      <c r="C5132" s="11" t="str">
        <f>IF($B5132 &lt;&gt; "",VLOOKUP(MID(B5132,3,5),'Recyclabilité Prod Matx'!C:F,2,FALSE), "")</f>
        <v/>
      </c>
      <c r="D5132" s="11" t="str">
        <f>IF($B5132 &lt;&gt; "",VLOOKUP(MID(B5132,3,5),'Recyclabilité Prod Matx'!C:F,3,FALSE),"")</f>
        <v/>
      </c>
      <c r="E5132" s="11" t="str">
        <f>IF($B5132 &lt;&gt; "",VLOOKUP(MID(B5132,3,5),'Recyclabilité Prod Matx'!C:F,4,FALSE), "")</f>
        <v/>
      </c>
      <c r="F5132" s="12" t="str">
        <f>IF($B5132 &lt;&gt; "", IF(C5132="Totale","",IF(D5132 = 0, "", VLOOKUP(D5132,'Cond Compo'!A:B,2,FALSE))),"")</f>
        <v/>
      </c>
      <c r="G5132" s="28"/>
      <c r="H5132" s="11" t="str">
        <f xml:space="preserve"> IF(C5132="Totale",2,IF($G5132 &lt;&gt; "", IF(D5132 = "E",MATCH(G5132, 'Cond Compo'!D$16:D$18, 0), MATCH(G5132, 'Cond Compo'!C$16:C$19, 0)), ""))</f>
        <v/>
      </c>
      <c r="I5132" s="12" t="str">
        <f>IF($E5132 &lt;&gt; "", IF(E5132 = 0, "", VLOOKUP(E5132,'Cond Perturbation'!A:B,2,FALSE)),"")</f>
        <v/>
      </c>
      <c r="J5132" s="28"/>
      <c r="K5132" s="29" t="str">
        <f>IF($B5132 &lt;&gt; "", IF(C5132="Oui",IF(H5132=1,IF(E5132=0,Résultat!G$8,IF(J5132="No",Résultat!$G$8,Résultat!$G$7)),IF(H5132=2,IF(E5132=0,Résultat!G$9,IF(J5132="No",Résultat!$G$9,Résultat!$G$7)),Résultat!$G$7)),IF(C5132 = "Totale", IF(H5132=1,IF(E5132=0,Résultat!G$8,IF(J5132="No",Résultat!$G$9,Résultat!$G$7)),IF(H5132=2,IF(E5132=0,Résultat!G$9,IF(J5132="No",Résultat!$G$9,Résultat!$G$7)),Résultat!$G$7)),Résultat!$G$7)), "")</f>
        <v/>
      </c>
    </row>
    <row r="5133" spans="1:11" ht="20.100000000000001" customHeight="1">
      <c r="A5133" s="26"/>
      <c r="B5133" s="27"/>
      <c r="C5133" s="11" t="str">
        <f>IF($B5133 &lt;&gt; "",VLOOKUP(MID(B5133,3,5),'Recyclabilité Prod Matx'!C:F,2,FALSE), "")</f>
        <v/>
      </c>
      <c r="D5133" s="11" t="str">
        <f>IF($B5133 &lt;&gt; "",VLOOKUP(MID(B5133,3,5),'Recyclabilité Prod Matx'!C:F,3,FALSE),"")</f>
        <v/>
      </c>
      <c r="E5133" s="11" t="str">
        <f>IF($B5133 &lt;&gt; "",VLOOKUP(MID(B5133,3,5),'Recyclabilité Prod Matx'!C:F,4,FALSE), "")</f>
        <v/>
      </c>
      <c r="F5133" s="12" t="str">
        <f>IF($B5133 &lt;&gt; "", IF(C5133="Totale","",IF(D5133 = 0, "", VLOOKUP(D5133,'Cond Compo'!A:B,2,FALSE))),"")</f>
        <v/>
      </c>
      <c r="G5133" s="28"/>
      <c r="H5133" s="11" t="str">
        <f xml:space="preserve"> IF(C5133="Totale",2,IF($G5133 &lt;&gt; "", IF(D5133 = "E",MATCH(G5133, 'Cond Compo'!D$16:D$18, 0), MATCH(G5133, 'Cond Compo'!C$16:C$19, 0)), ""))</f>
        <v/>
      </c>
      <c r="I5133" s="12" t="str">
        <f>IF($E5133 &lt;&gt; "", IF(E5133 = 0, "", VLOOKUP(E5133,'Cond Perturbation'!A:B,2,FALSE)),"")</f>
        <v/>
      </c>
      <c r="J5133" s="28"/>
      <c r="K5133" s="29" t="str">
        <f>IF($B5133 &lt;&gt; "", IF(C5133="Oui",IF(H5133=1,IF(E5133=0,Résultat!G$8,IF(J5133="No",Résultat!$G$8,Résultat!$G$7)),IF(H5133=2,IF(E5133=0,Résultat!G$9,IF(J5133="No",Résultat!$G$9,Résultat!$G$7)),Résultat!$G$7)),IF(C5133 = "Totale", IF(H5133=1,IF(E5133=0,Résultat!G$8,IF(J5133="No",Résultat!$G$9,Résultat!$G$7)),IF(H5133=2,IF(E5133=0,Résultat!G$9,IF(J5133="No",Résultat!$G$9,Résultat!$G$7)),Résultat!$G$7)),Résultat!$G$7)), "")</f>
        <v/>
      </c>
    </row>
    <row r="5134" spans="1:11" ht="20.100000000000001" customHeight="1">
      <c r="A5134" s="26"/>
      <c r="B5134" s="27"/>
      <c r="C5134" s="11" t="str">
        <f>IF($B5134 &lt;&gt; "",VLOOKUP(MID(B5134,3,5),'Recyclabilité Prod Matx'!C:F,2,FALSE), "")</f>
        <v/>
      </c>
      <c r="D5134" s="11" t="str">
        <f>IF($B5134 &lt;&gt; "",VLOOKUP(MID(B5134,3,5),'Recyclabilité Prod Matx'!C:F,3,FALSE),"")</f>
        <v/>
      </c>
      <c r="E5134" s="11" t="str">
        <f>IF($B5134 &lt;&gt; "",VLOOKUP(MID(B5134,3,5),'Recyclabilité Prod Matx'!C:F,4,FALSE), "")</f>
        <v/>
      </c>
      <c r="F5134" s="12" t="str">
        <f>IF($B5134 &lt;&gt; "", IF(C5134="Totale","",IF(D5134 = 0, "", VLOOKUP(D5134,'Cond Compo'!A:B,2,FALSE))),"")</f>
        <v/>
      </c>
      <c r="G5134" s="28"/>
      <c r="H5134" s="11" t="str">
        <f xml:space="preserve"> IF(C5134="Totale",2,IF($G5134 &lt;&gt; "", IF(D5134 = "E",MATCH(G5134, 'Cond Compo'!D$16:D$18, 0), MATCH(G5134, 'Cond Compo'!C$16:C$19, 0)), ""))</f>
        <v/>
      </c>
      <c r="I5134" s="12" t="str">
        <f>IF($E5134 &lt;&gt; "", IF(E5134 = 0, "", VLOOKUP(E5134,'Cond Perturbation'!A:B,2,FALSE)),"")</f>
        <v/>
      </c>
      <c r="J5134" s="28"/>
      <c r="K5134" s="29" t="str">
        <f>IF($B5134 &lt;&gt; "", IF(C5134="Oui",IF(H5134=1,IF(E5134=0,Résultat!G$8,IF(J5134="No",Résultat!$G$8,Résultat!$G$7)),IF(H5134=2,IF(E5134=0,Résultat!G$9,IF(J5134="No",Résultat!$G$9,Résultat!$G$7)),Résultat!$G$7)),IF(C5134 = "Totale", IF(H5134=1,IF(E5134=0,Résultat!G$8,IF(J5134="No",Résultat!$G$9,Résultat!$G$7)),IF(H5134=2,IF(E5134=0,Résultat!G$9,IF(J5134="No",Résultat!$G$9,Résultat!$G$7)),Résultat!$G$7)),Résultat!$G$7)), "")</f>
        <v/>
      </c>
    </row>
    <row r="5135" spans="1:11" ht="20.100000000000001" customHeight="1">
      <c r="A5135" s="26"/>
      <c r="B5135" s="27"/>
      <c r="C5135" s="11" t="str">
        <f>IF($B5135 &lt;&gt; "",VLOOKUP(MID(B5135,3,5),'Recyclabilité Prod Matx'!C:F,2,FALSE), "")</f>
        <v/>
      </c>
      <c r="D5135" s="11" t="str">
        <f>IF($B5135 &lt;&gt; "",VLOOKUP(MID(B5135,3,5),'Recyclabilité Prod Matx'!C:F,3,FALSE),"")</f>
        <v/>
      </c>
      <c r="E5135" s="11" t="str">
        <f>IF($B5135 &lt;&gt; "",VLOOKUP(MID(B5135,3,5),'Recyclabilité Prod Matx'!C:F,4,FALSE), "")</f>
        <v/>
      </c>
      <c r="F5135" s="12" t="str">
        <f>IF($B5135 &lt;&gt; "", IF(C5135="Totale","",IF(D5135 = 0, "", VLOOKUP(D5135,'Cond Compo'!A:B,2,FALSE))),"")</f>
        <v/>
      </c>
      <c r="G5135" s="28"/>
      <c r="H5135" s="11" t="str">
        <f xml:space="preserve"> IF(C5135="Totale",2,IF($G5135 &lt;&gt; "", IF(D5135 = "E",MATCH(G5135, 'Cond Compo'!D$16:D$18, 0), MATCH(G5135, 'Cond Compo'!C$16:C$19, 0)), ""))</f>
        <v/>
      </c>
      <c r="I5135" s="12" t="str">
        <f>IF($E5135 &lt;&gt; "", IF(E5135 = 0, "", VLOOKUP(E5135,'Cond Perturbation'!A:B,2,FALSE)),"")</f>
        <v/>
      </c>
      <c r="J5135" s="28"/>
      <c r="K5135" s="29" t="str">
        <f>IF($B5135 &lt;&gt; "", IF(C5135="Oui",IF(H5135=1,IF(E5135=0,Résultat!G$8,IF(J5135="No",Résultat!$G$8,Résultat!$G$7)),IF(H5135=2,IF(E5135=0,Résultat!G$9,IF(J5135="No",Résultat!$G$9,Résultat!$G$7)),Résultat!$G$7)),IF(C5135 = "Totale", IF(H5135=1,IF(E5135=0,Résultat!G$8,IF(J5135="No",Résultat!$G$9,Résultat!$G$7)),IF(H5135=2,IF(E5135=0,Résultat!G$9,IF(J5135="No",Résultat!$G$9,Résultat!$G$7)),Résultat!$G$7)),Résultat!$G$7)), "")</f>
        <v/>
      </c>
    </row>
    <row r="5136" spans="1:11" ht="20.100000000000001" customHeight="1">
      <c r="A5136" s="26"/>
      <c r="B5136" s="27"/>
      <c r="C5136" s="11" t="str">
        <f>IF($B5136 &lt;&gt; "",VLOOKUP(MID(B5136,3,5),'Recyclabilité Prod Matx'!C:F,2,FALSE), "")</f>
        <v/>
      </c>
      <c r="D5136" s="11" t="str">
        <f>IF($B5136 &lt;&gt; "",VLOOKUP(MID(B5136,3,5),'Recyclabilité Prod Matx'!C:F,3,FALSE),"")</f>
        <v/>
      </c>
      <c r="E5136" s="11" t="str">
        <f>IF($B5136 &lt;&gt; "",VLOOKUP(MID(B5136,3,5),'Recyclabilité Prod Matx'!C:F,4,FALSE), "")</f>
        <v/>
      </c>
      <c r="F5136" s="12" t="str">
        <f>IF($B5136 &lt;&gt; "", IF(C5136="Totale","",IF(D5136 = 0, "", VLOOKUP(D5136,'Cond Compo'!A:B,2,FALSE))),"")</f>
        <v/>
      </c>
      <c r="G5136" s="28"/>
      <c r="H5136" s="11" t="str">
        <f xml:space="preserve"> IF(C5136="Totale",2,IF($G5136 &lt;&gt; "", IF(D5136 = "E",MATCH(G5136, 'Cond Compo'!D$16:D$18, 0), MATCH(G5136, 'Cond Compo'!C$16:C$19, 0)), ""))</f>
        <v/>
      </c>
      <c r="I5136" s="12" t="str">
        <f>IF($E5136 &lt;&gt; "", IF(E5136 = 0, "", VLOOKUP(E5136,'Cond Perturbation'!A:B,2,FALSE)),"")</f>
        <v/>
      </c>
      <c r="J5136" s="28"/>
      <c r="K5136" s="29" t="str">
        <f>IF($B5136 &lt;&gt; "", IF(C5136="Oui",IF(H5136=1,IF(E5136=0,Résultat!G$8,IF(J5136="No",Résultat!$G$8,Résultat!$G$7)),IF(H5136=2,IF(E5136=0,Résultat!G$9,IF(J5136="No",Résultat!$G$9,Résultat!$G$7)),Résultat!$G$7)),IF(C5136 = "Totale", IF(H5136=1,IF(E5136=0,Résultat!G$8,IF(J5136="No",Résultat!$G$9,Résultat!$G$7)),IF(H5136=2,IF(E5136=0,Résultat!G$9,IF(J5136="No",Résultat!$G$9,Résultat!$G$7)),Résultat!$G$7)),Résultat!$G$7)), "")</f>
        <v/>
      </c>
    </row>
    <row r="5137" spans="1:11" ht="20.100000000000001" customHeight="1">
      <c r="A5137" s="26"/>
      <c r="B5137" s="27"/>
      <c r="C5137" s="11" t="str">
        <f>IF($B5137 &lt;&gt; "",VLOOKUP(MID(B5137,3,5),'Recyclabilité Prod Matx'!C:F,2,FALSE), "")</f>
        <v/>
      </c>
      <c r="D5137" s="11" t="str">
        <f>IF($B5137 &lt;&gt; "",VLOOKUP(MID(B5137,3,5),'Recyclabilité Prod Matx'!C:F,3,FALSE),"")</f>
        <v/>
      </c>
      <c r="E5137" s="11" t="str">
        <f>IF($B5137 &lt;&gt; "",VLOOKUP(MID(B5137,3,5),'Recyclabilité Prod Matx'!C:F,4,FALSE), "")</f>
        <v/>
      </c>
      <c r="F5137" s="12" t="str">
        <f>IF($B5137 &lt;&gt; "", IF(C5137="Totale","",IF(D5137 = 0, "", VLOOKUP(D5137,'Cond Compo'!A:B,2,FALSE))),"")</f>
        <v/>
      </c>
      <c r="G5137" s="28"/>
      <c r="H5137" s="11" t="str">
        <f xml:space="preserve"> IF(C5137="Totale",2,IF($G5137 &lt;&gt; "", IF(D5137 = "E",MATCH(G5137, 'Cond Compo'!D$16:D$18, 0), MATCH(G5137, 'Cond Compo'!C$16:C$19, 0)), ""))</f>
        <v/>
      </c>
      <c r="I5137" s="12" t="str">
        <f>IF($E5137 &lt;&gt; "", IF(E5137 = 0, "", VLOOKUP(E5137,'Cond Perturbation'!A:B,2,FALSE)),"")</f>
        <v/>
      </c>
      <c r="J5137" s="28"/>
      <c r="K5137" s="29" t="str">
        <f>IF($B5137 &lt;&gt; "", IF(C5137="Oui",IF(H5137=1,IF(E5137=0,Résultat!G$8,IF(J5137="No",Résultat!$G$8,Résultat!$G$7)),IF(H5137=2,IF(E5137=0,Résultat!G$9,IF(J5137="No",Résultat!$G$9,Résultat!$G$7)),Résultat!$G$7)),IF(C5137 = "Totale", IF(H5137=1,IF(E5137=0,Résultat!G$8,IF(J5137="No",Résultat!$G$9,Résultat!$G$7)),IF(H5137=2,IF(E5137=0,Résultat!G$9,IF(J5137="No",Résultat!$G$9,Résultat!$G$7)),Résultat!$G$7)),Résultat!$G$7)), "")</f>
        <v/>
      </c>
    </row>
    <row r="5138" spans="1:11" ht="20.100000000000001" customHeight="1">
      <c r="A5138" s="26"/>
      <c r="B5138" s="27"/>
      <c r="C5138" s="11" t="str">
        <f>IF($B5138 &lt;&gt; "",VLOOKUP(MID(B5138,3,5),'Recyclabilité Prod Matx'!C:F,2,FALSE), "")</f>
        <v/>
      </c>
      <c r="D5138" s="11" t="str">
        <f>IF($B5138 &lt;&gt; "",VLOOKUP(MID(B5138,3,5),'Recyclabilité Prod Matx'!C:F,3,FALSE),"")</f>
        <v/>
      </c>
      <c r="E5138" s="11" t="str">
        <f>IF($B5138 &lt;&gt; "",VLOOKUP(MID(B5138,3,5),'Recyclabilité Prod Matx'!C:F,4,FALSE), "")</f>
        <v/>
      </c>
      <c r="F5138" s="12" t="str">
        <f>IF($B5138 &lt;&gt; "", IF(C5138="Totale","",IF(D5138 = 0, "", VLOOKUP(D5138,'Cond Compo'!A:B,2,FALSE))),"")</f>
        <v/>
      </c>
      <c r="G5138" s="28"/>
      <c r="H5138" s="11" t="str">
        <f xml:space="preserve"> IF(C5138="Totale",2,IF($G5138 &lt;&gt; "", IF(D5138 = "E",MATCH(G5138, 'Cond Compo'!D$16:D$18, 0), MATCH(G5138, 'Cond Compo'!C$16:C$19, 0)), ""))</f>
        <v/>
      </c>
      <c r="I5138" s="12" t="str">
        <f>IF($E5138 &lt;&gt; "", IF(E5138 = 0, "", VLOOKUP(E5138,'Cond Perturbation'!A:B,2,FALSE)),"")</f>
        <v/>
      </c>
      <c r="J5138" s="28"/>
      <c r="K5138" s="29" t="str">
        <f>IF($B5138 &lt;&gt; "", IF(C5138="Oui",IF(H5138=1,IF(E5138=0,Résultat!G$8,IF(J5138="No",Résultat!$G$8,Résultat!$G$7)),IF(H5138=2,IF(E5138=0,Résultat!G$9,IF(J5138="No",Résultat!$G$9,Résultat!$G$7)),Résultat!$G$7)),IF(C5138 = "Totale", IF(H5138=1,IF(E5138=0,Résultat!G$8,IF(J5138="No",Résultat!$G$9,Résultat!$G$7)),IF(H5138=2,IF(E5138=0,Résultat!G$9,IF(J5138="No",Résultat!$G$9,Résultat!$G$7)),Résultat!$G$7)),Résultat!$G$7)), "")</f>
        <v/>
      </c>
    </row>
    <row r="5139" spans="1:11" ht="20.100000000000001" customHeight="1">
      <c r="A5139" s="26"/>
      <c r="B5139" s="27"/>
      <c r="C5139" s="11" t="str">
        <f>IF($B5139 &lt;&gt; "",VLOOKUP(MID(B5139,3,5),'Recyclabilité Prod Matx'!C:F,2,FALSE), "")</f>
        <v/>
      </c>
      <c r="D5139" s="11" t="str">
        <f>IF($B5139 &lt;&gt; "",VLOOKUP(MID(B5139,3,5),'Recyclabilité Prod Matx'!C:F,3,FALSE),"")</f>
        <v/>
      </c>
      <c r="E5139" s="11" t="str">
        <f>IF($B5139 &lt;&gt; "",VLOOKUP(MID(B5139,3,5),'Recyclabilité Prod Matx'!C:F,4,FALSE), "")</f>
        <v/>
      </c>
      <c r="F5139" s="12" t="str">
        <f>IF($B5139 &lt;&gt; "", IF(C5139="Totale","",IF(D5139 = 0, "", VLOOKUP(D5139,'Cond Compo'!A:B,2,FALSE))),"")</f>
        <v/>
      </c>
      <c r="G5139" s="28"/>
      <c r="H5139" s="11" t="str">
        <f xml:space="preserve"> IF(C5139="Totale",2,IF($G5139 &lt;&gt; "", IF(D5139 = "E",MATCH(G5139, 'Cond Compo'!D$16:D$18, 0), MATCH(G5139, 'Cond Compo'!C$16:C$19, 0)), ""))</f>
        <v/>
      </c>
      <c r="I5139" s="12" t="str">
        <f>IF($E5139 &lt;&gt; "", IF(E5139 = 0, "", VLOOKUP(E5139,'Cond Perturbation'!A:B,2,FALSE)),"")</f>
        <v/>
      </c>
      <c r="J5139" s="28"/>
      <c r="K5139" s="29" t="str">
        <f>IF($B5139 &lt;&gt; "", IF(C5139="Oui",IF(H5139=1,IF(E5139=0,Résultat!G$8,IF(J5139="No",Résultat!$G$8,Résultat!$G$7)),IF(H5139=2,IF(E5139=0,Résultat!G$9,IF(J5139="No",Résultat!$G$9,Résultat!$G$7)),Résultat!$G$7)),IF(C5139 = "Totale", IF(H5139=1,IF(E5139=0,Résultat!G$8,IF(J5139="No",Résultat!$G$9,Résultat!$G$7)),IF(H5139=2,IF(E5139=0,Résultat!G$9,IF(J5139="No",Résultat!$G$9,Résultat!$G$7)),Résultat!$G$7)),Résultat!$G$7)), "")</f>
        <v/>
      </c>
    </row>
    <row r="5140" spans="1:11" ht="20.100000000000001" customHeight="1">
      <c r="A5140" s="26"/>
      <c r="B5140" s="27"/>
      <c r="C5140" s="11" t="str">
        <f>IF($B5140 &lt;&gt; "",VLOOKUP(MID(B5140,3,5),'Recyclabilité Prod Matx'!C:F,2,FALSE), "")</f>
        <v/>
      </c>
      <c r="D5140" s="11" t="str">
        <f>IF($B5140 &lt;&gt; "",VLOOKUP(MID(B5140,3,5),'Recyclabilité Prod Matx'!C:F,3,FALSE),"")</f>
        <v/>
      </c>
      <c r="E5140" s="11" t="str">
        <f>IF($B5140 &lt;&gt; "",VLOOKUP(MID(B5140,3,5),'Recyclabilité Prod Matx'!C:F,4,FALSE), "")</f>
        <v/>
      </c>
      <c r="F5140" s="12" t="str">
        <f>IF($B5140 &lt;&gt; "", IF(C5140="Totale","",IF(D5140 = 0, "", VLOOKUP(D5140,'Cond Compo'!A:B,2,FALSE))),"")</f>
        <v/>
      </c>
      <c r="G5140" s="28"/>
      <c r="H5140" s="11" t="str">
        <f xml:space="preserve"> IF(C5140="Totale",2,IF($G5140 &lt;&gt; "", IF(D5140 = "E",MATCH(G5140, 'Cond Compo'!D$16:D$18, 0), MATCH(G5140, 'Cond Compo'!C$16:C$19, 0)), ""))</f>
        <v/>
      </c>
      <c r="I5140" s="12" t="str">
        <f>IF($E5140 &lt;&gt; "", IF(E5140 = 0, "", VLOOKUP(E5140,'Cond Perturbation'!A:B,2,FALSE)),"")</f>
        <v/>
      </c>
      <c r="J5140" s="28"/>
      <c r="K5140" s="29" t="str">
        <f>IF($B5140 &lt;&gt; "", IF(C5140="Oui",IF(H5140=1,IF(E5140=0,Résultat!G$8,IF(J5140="No",Résultat!$G$8,Résultat!$G$7)),IF(H5140=2,IF(E5140=0,Résultat!G$9,IF(J5140="No",Résultat!$G$9,Résultat!$G$7)),Résultat!$G$7)),IF(C5140 = "Totale", IF(H5140=1,IF(E5140=0,Résultat!G$8,IF(J5140="No",Résultat!$G$9,Résultat!$G$7)),IF(H5140=2,IF(E5140=0,Résultat!G$9,IF(J5140="No",Résultat!$G$9,Résultat!$G$7)),Résultat!$G$7)),Résultat!$G$7)), "")</f>
        <v/>
      </c>
    </row>
    <row r="5141" spans="1:11" ht="20.100000000000001" customHeight="1">
      <c r="A5141" s="26"/>
      <c r="B5141" s="27"/>
      <c r="C5141" s="11" t="str">
        <f>IF($B5141 &lt;&gt; "",VLOOKUP(MID(B5141,3,5),'Recyclabilité Prod Matx'!C:F,2,FALSE), "")</f>
        <v/>
      </c>
      <c r="D5141" s="11" t="str">
        <f>IF($B5141 &lt;&gt; "",VLOOKUP(MID(B5141,3,5),'Recyclabilité Prod Matx'!C:F,3,FALSE),"")</f>
        <v/>
      </c>
      <c r="E5141" s="11" t="str">
        <f>IF($B5141 &lt;&gt; "",VLOOKUP(MID(B5141,3,5),'Recyclabilité Prod Matx'!C:F,4,FALSE), "")</f>
        <v/>
      </c>
      <c r="F5141" s="12" t="str">
        <f>IF($B5141 &lt;&gt; "", IF(C5141="Totale","",IF(D5141 = 0, "", VLOOKUP(D5141,'Cond Compo'!A:B,2,FALSE))),"")</f>
        <v/>
      </c>
      <c r="G5141" s="28"/>
      <c r="H5141" s="11" t="str">
        <f xml:space="preserve"> IF(C5141="Totale",2,IF($G5141 &lt;&gt; "", IF(D5141 = "E",MATCH(G5141, 'Cond Compo'!D$16:D$18, 0), MATCH(G5141, 'Cond Compo'!C$16:C$19, 0)), ""))</f>
        <v/>
      </c>
      <c r="I5141" s="12" t="str">
        <f>IF($E5141 &lt;&gt; "", IF(E5141 = 0, "", VLOOKUP(E5141,'Cond Perturbation'!A:B,2,FALSE)),"")</f>
        <v/>
      </c>
      <c r="J5141" s="28"/>
      <c r="K5141" s="29" t="str">
        <f>IF($B5141 &lt;&gt; "", IF(C5141="Oui",IF(H5141=1,IF(E5141=0,Résultat!G$8,IF(J5141="No",Résultat!$G$8,Résultat!$G$7)),IF(H5141=2,IF(E5141=0,Résultat!G$9,IF(J5141="No",Résultat!$G$9,Résultat!$G$7)),Résultat!$G$7)),IF(C5141 = "Totale", IF(H5141=1,IF(E5141=0,Résultat!G$8,IF(J5141="No",Résultat!$G$9,Résultat!$G$7)),IF(H5141=2,IF(E5141=0,Résultat!G$9,IF(J5141="No",Résultat!$G$9,Résultat!$G$7)),Résultat!$G$7)),Résultat!$G$7)), "")</f>
        <v/>
      </c>
    </row>
    <row r="5142" spans="1:11" ht="20.100000000000001" customHeight="1">
      <c r="A5142" s="26"/>
      <c r="B5142" s="27"/>
      <c r="C5142" s="11" t="str">
        <f>IF($B5142 &lt;&gt; "",VLOOKUP(MID(B5142,3,5),'Recyclabilité Prod Matx'!C:F,2,FALSE), "")</f>
        <v/>
      </c>
      <c r="D5142" s="11" t="str">
        <f>IF($B5142 &lt;&gt; "",VLOOKUP(MID(B5142,3,5),'Recyclabilité Prod Matx'!C:F,3,FALSE),"")</f>
        <v/>
      </c>
      <c r="E5142" s="11" t="str">
        <f>IF($B5142 &lt;&gt; "",VLOOKUP(MID(B5142,3,5),'Recyclabilité Prod Matx'!C:F,4,FALSE), "")</f>
        <v/>
      </c>
      <c r="F5142" s="12" t="str">
        <f>IF($B5142 &lt;&gt; "", IF(C5142="Totale","",IF(D5142 = 0, "", VLOOKUP(D5142,'Cond Compo'!A:B,2,FALSE))),"")</f>
        <v/>
      </c>
      <c r="G5142" s="28"/>
      <c r="H5142" s="11" t="str">
        <f xml:space="preserve"> IF(C5142="Totale",2,IF($G5142 &lt;&gt; "", IF(D5142 = "E",MATCH(G5142, 'Cond Compo'!D$16:D$18, 0), MATCH(G5142, 'Cond Compo'!C$16:C$19, 0)), ""))</f>
        <v/>
      </c>
      <c r="I5142" s="12" t="str">
        <f>IF($E5142 &lt;&gt; "", IF(E5142 = 0, "", VLOOKUP(E5142,'Cond Perturbation'!A:B,2,FALSE)),"")</f>
        <v/>
      </c>
      <c r="J5142" s="28"/>
      <c r="K5142" s="29" t="str">
        <f>IF($B5142 &lt;&gt; "", IF(C5142="Oui",IF(H5142=1,IF(E5142=0,Résultat!G$8,IF(J5142="No",Résultat!$G$8,Résultat!$G$7)),IF(H5142=2,IF(E5142=0,Résultat!G$9,IF(J5142="No",Résultat!$G$9,Résultat!$G$7)),Résultat!$G$7)),IF(C5142 = "Totale", IF(H5142=1,IF(E5142=0,Résultat!G$8,IF(J5142="No",Résultat!$G$9,Résultat!$G$7)),IF(H5142=2,IF(E5142=0,Résultat!G$9,IF(J5142="No",Résultat!$G$9,Résultat!$G$7)),Résultat!$G$7)),Résultat!$G$7)), "")</f>
        <v/>
      </c>
    </row>
    <row r="5143" spans="1:11" ht="20.100000000000001" customHeight="1">
      <c r="A5143" s="26"/>
      <c r="B5143" s="27"/>
      <c r="C5143" s="11" t="str">
        <f>IF($B5143 &lt;&gt; "",VLOOKUP(MID(B5143,3,5),'Recyclabilité Prod Matx'!C:F,2,FALSE), "")</f>
        <v/>
      </c>
      <c r="D5143" s="11" t="str">
        <f>IF($B5143 &lt;&gt; "",VLOOKUP(MID(B5143,3,5),'Recyclabilité Prod Matx'!C:F,3,FALSE),"")</f>
        <v/>
      </c>
      <c r="E5143" s="11" t="str">
        <f>IF($B5143 &lt;&gt; "",VLOOKUP(MID(B5143,3,5),'Recyclabilité Prod Matx'!C:F,4,FALSE), "")</f>
        <v/>
      </c>
      <c r="F5143" s="12" t="str">
        <f>IF($B5143 &lt;&gt; "", IF(C5143="Totale","",IF(D5143 = 0, "", VLOOKUP(D5143,'Cond Compo'!A:B,2,FALSE))),"")</f>
        <v/>
      </c>
      <c r="G5143" s="28"/>
      <c r="H5143" s="11" t="str">
        <f xml:space="preserve"> IF(C5143="Totale",2,IF($G5143 &lt;&gt; "", IF(D5143 = "E",MATCH(G5143, 'Cond Compo'!D$16:D$18, 0), MATCH(G5143, 'Cond Compo'!C$16:C$19, 0)), ""))</f>
        <v/>
      </c>
      <c r="I5143" s="12" t="str">
        <f>IF($E5143 &lt;&gt; "", IF(E5143 = 0, "", VLOOKUP(E5143,'Cond Perturbation'!A:B,2,FALSE)),"")</f>
        <v/>
      </c>
      <c r="J5143" s="28"/>
      <c r="K5143" s="29" t="str">
        <f>IF($B5143 &lt;&gt; "", IF(C5143="Oui",IF(H5143=1,IF(E5143=0,Résultat!G$8,IF(J5143="No",Résultat!$G$8,Résultat!$G$7)),IF(H5143=2,IF(E5143=0,Résultat!G$9,IF(J5143="No",Résultat!$G$9,Résultat!$G$7)),Résultat!$G$7)),IF(C5143 = "Totale", IF(H5143=1,IF(E5143=0,Résultat!G$8,IF(J5143="No",Résultat!$G$9,Résultat!$G$7)),IF(H5143=2,IF(E5143=0,Résultat!G$9,IF(J5143="No",Résultat!$G$9,Résultat!$G$7)),Résultat!$G$7)),Résultat!$G$7)), "")</f>
        <v/>
      </c>
    </row>
    <row r="5144" spans="1:11" ht="20.100000000000001" customHeight="1">
      <c r="A5144" s="26"/>
      <c r="B5144" s="27"/>
      <c r="C5144" s="11" t="str">
        <f>IF($B5144 &lt;&gt; "",VLOOKUP(MID(B5144,3,5),'Recyclabilité Prod Matx'!C:F,2,FALSE), "")</f>
        <v/>
      </c>
      <c r="D5144" s="11" t="str">
        <f>IF($B5144 &lt;&gt; "",VLOOKUP(MID(B5144,3,5),'Recyclabilité Prod Matx'!C:F,3,FALSE),"")</f>
        <v/>
      </c>
      <c r="E5144" s="11" t="str">
        <f>IF($B5144 &lt;&gt; "",VLOOKUP(MID(B5144,3,5),'Recyclabilité Prod Matx'!C:F,4,FALSE), "")</f>
        <v/>
      </c>
      <c r="F5144" s="12" t="str">
        <f>IF($B5144 &lt;&gt; "", IF(C5144="Totale","",IF(D5144 = 0, "", VLOOKUP(D5144,'Cond Compo'!A:B,2,FALSE))),"")</f>
        <v/>
      </c>
      <c r="G5144" s="28"/>
      <c r="H5144" s="11" t="str">
        <f xml:space="preserve"> IF(C5144="Totale",2,IF($G5144 &lt;&gt; "", IF(D5144 = "E",MATCH(G5144, 'Cond Compo'!D$16:D$18, 0), MATCH(G5144, 'Cond Compo'!C$16:C$19, 0)), ""))</f>
        <v/>
      </c>
      <c r="I5144" s="12" t="str">
        <f>IF($E5144 &lt;&gt; "", IF(E5144 = 0, "", VLOOKUP(E5144,'Cond Perturbation'!A:B,2,FALSE)),"")</f>
        <v/>
      </c>
      <c r="J5144" s="28"/>
      <c r="K5144" s="29" t="str">
        <f>IF($B5144 &lt;&gt; "", IF(C5144="Oui",IF(H5144=1,IF(E5144=0,Résultat!G$8,IF(J5144="No",Résultat!$G$8,Résultat!$G$7)),IF(H5144=2,IF(E5144=0,Résultat!G$9,IF(J5144="No",Résultat!$G$9,Résultat!$G$7)),Résultat!$G$7)),IF(C5144 = "Totale", IF(H5144=1,IF(E5144=0,Résultat!G$8,IF(J5144="No",Résultat!$G$9,Résultat!$G$7)),IF(H5144=2,IF(E5144=0,Résultat!G$9,IF(J5144="No",Résultat!$G$9,Résultat!$G$7)),Résultat!$G$7)),Résultat!$G$7)), "")</f>
        <v/>
      </c>
    </row>
    <row r="5145" spans="1:11" ht="20.100000000000001" customHeight="1">
      <c r="A5145" s="26"/>
      <c r="B5145" s="27"/>
      <c r="C5145" s="11" t="str">
        <f>IF($B5145 &lt;&gt; "",VLOOKUP(MID(B5145,3,5),'Recyclabilité Prod Matx'!C:F,2,FALSE), "")</f>
        <v/>
      </c>
      <c r="D5145" s="11" t="str">
        <f>IF($B5145 &lt;&gt; "",VLOOKUP(MID(B5145,3,5),'Recyclabilité Prod Matx'!C:F,3,FALSE),"")</f>
        <v/>
      </c>
      <c r="E5145" s="11" t="str">
        <f>IF($B5145 &lt;&gt; "",VLOOKUP(MID(B5145,3,5),'Recyclabilité Prod Matx'!C:F,4,FALSE), "")</f>
        <v/>
      </c>
      <c r="F5145" s="12" t="str">
        <f>IF($B5145 &lt;&gt; "", IF(C5145="Totale","",IF(D5145 = 0, "", VLOOKUP(D5145,'Cond Compo'!A:B,2,FALSE))),"")</f>
        <v/>
      </c>
      <c r="G5145" s="28"/>
      <c r="H5145" s="11" t="str">
        <f xml:space="preserve"> IF(C5145="Totale",2,IF($G5145 &lt;&gt; "", IF(D5145 = "E",MATCH(G5145, 'Cond Compo'!D$16:D$18, 0), MATCH(G5145, 'Cond Compo'!C$16:C$19, 0)), ""))</f>
        <v/>
      </c>
      <c r="I5145" s="12" t="str">
        <f>IF($E5145 &lt;&gt; "", IF(E5145 = 0, "", VLOOKUP(E5145,'Cond Perturbation'!A:B,2,FALSE)),"")</f>
        <v/>
      </c>
      <c r="J5145" s="28"/>
      <c r="K5145" s="29" t="str">
        <f>IF($B5145 &lt;&gt; "", IF(C5145="Oui",IF(H5145=1,IF(E5145=0,Résultat!G$8,IF(J5145="No",Résultat!$G$8,Résultat!$G$7)),IF(H5145=2,IF(E5145=0,Résultat!G$9,IF(J5145="No",Résultat!$G$9,Résultat!$G$7)),Résultat!$G$7)),IF(C5145 = "Totale", IF(H5145=1,IF(E5145=0,Résultat!G$8,IF(J5145="No",Résultat!$G$9,Résultat!$G$7)),IF(H5145=2,IF(E5145=0,Résultat!G$9,IF(J5145="No",Résultat!$G$9,Résultat!$G$7)),Résultat!$G$7)),Résultat!$G$7)), "")</f>
        <v/>
      </c>
    </row>
    <row r="5146" spans="1:11" ht="20.100000000000001" customHeight="1">
      <c r="A5146" s="26"/>
      <c r="B5146" s="27"/>
      <c r="C5146" s="11" t="str">
        <f>IF($B5146 &lt;&gt; "",VLOOKUP(MID(B5146,3,5),'Recyclabilité Prod Matx'!C:F,2,FALSE), "")</f>
        <v/>
      </c>
      <c r="D5146" s="11" t="str">
        <f>IF($B5146 &lt;&gt; "",VLOOKUP(MID(B5146,3,5),'Recyclabilité Prod Matx'!C:F,3,FALSE),"")</f>
        <v/>
      </c>
      <c r="E5146" s="11" t="str">
        <f>IF($B5146 &lt;&gt; "",VLOOKUP(MID(B5146,3,5),'Recyclabilité Prod Matx'!C:F,4,FALSE), "")</f>
        <v/>
      </c>
      <c r="F5146" s="12" t="str">
        <f>IF($B5146 &lt;&gt; "", IF(C5146="Totale","",IF(D5146 = 0, "", VLOOKUP(D5146,'Cond Compo'!A:B,2,FALSE))),"")</f>
        <v/>
      </c>
      <c r="G5146" s="28"/>
      <c r="H5146" s="11" t="str">
        <f xml:space="preserve"> IF(C5146="Totale",2,IF($G5146 &lt;&gt; "", IF(D5146 = "E",MATCH(G5146, 'Cond Compo'!D$16:D$18, 0), MATCH(G5146, 'Cond Compo'!C$16:C$19, 0)), ""))</f>
        <v/>
      </c>
      <c r="I5146" s="12" t="str">
        <f>IF($E5146 &lt;&gt; "", IF(E5146 = 0, "", VLOOKUP(E5146,'Cond Perturbation'!A:B,2,FALSE)),"")</f>
        <v/>
      </c>
      <c r="J5146" s="28"/>
      <c r="K5146" s="29" t="str">
        <f>IF($B5146 &lt;&gt; "", IF(C5146="Oui",IF(H5146=1,IF(E5146=0,Résultat!G$8,IF(J5146="No",Résultat!$G$8,Résultat!$G$7)),IF(H5146=2,IF(E5146=0,Résultat!G$9,IF(J5146="No",Résultat!$G$9,Résultat!$G$7)),Résultat!$G$7)),IF(C5146 = "Totale", IF(H5146=1,IF(E5146=0,Résultat!G$8,IF(J5146="No",Résultat!$G$9,Résultat!$G$7)),IF(H5146=2,IF(E5146=0,Résultat!G$9,IF(J5146="No",Résultat!$G$9,Résultat!$G$7)),Résultat!$G$7)),Résultat!$G$7)), "")</f>
        <v/>
      </c>
    </row>
    <row r="5147" spans="1:11" ht="20.100000000000001" customHeight="1">
      <c r="A5147" s="26"/>
      <c r="B5147" s="27"/>
      <c r="C5147" s="11" t="str">
        <f>IF($B5147 &lt;&gt; "",VLOOKUP(MID(B5147,3,5),'Recyclabilité Prod Matx'!C:F,2,FALSE), "")</f>
        <v/>
      </c>
      <c r="D5147" s="11" t="str">
        <f>IF($B5147 &lt;&gt; "",VLOOKUP(MID(B5147,3,5),'Recyclabilité Prod Matx'!C:F,3,FALSE),"")</f>
        <v/>
      </c>
      <c r="E5147" s="11" t="str">
        <f>IF($B5147 &lt;&gt; "",VLOOKUP(MID(B5147,3,5),'Recyclabilité Prod Matx'!C:F,4,FALSE), "")</f>
        <v/>
      </c>
      <c r="F5147" s="12" t="str">
        <f>IF($B5147 &lt;&gt; "", IF(C5147="Totale","",IF(D5147 = 0, "", VLOOKUP(D5147,'Cond Compo'!A:B,2,FALSE))),"")</f>
        <v/>
      </c>
      <c r="G5147" s="28"/>
      <c r="H5147" s="11" t="str">
        <f xml:space="preserve"> IF(C5147="Totale",2,IF($G5147 &lt;&gt; "", IF(D5147 = "E",MATCH(G5147, 'Cond Compo'!D$16:D$18, 0), MATCH(G5147, 'Cond Compo'!C$16:C$19, 0)), ""))</f>
        <v/>
      </c>
      <c r="I5147" s="12" t="str">
        <f>IF($E5147 &lt;&gt; "", IF(E5147 = 0, "", VLOOKUP(E5147,'Cond Perturbation'!A:B,2,FALSE)),"")</f>
        <v/>
      </c>
      <c r="J5147" s="28"/>
      <c r="K5147" s="29" t="str">
        <f>IF($B5147 &lt;&gt; "", IF(C5147="Oui",IF(H5147=1,IF(E5147=0,Résultat!G$8,IF(J5147="No",Résultat!$G$8,Résultat!$G$7)),IF(H5147=2,IF(E5147=0,Résultat!G$9,IF(J5147="No",Résultat!$G$9,Résultat!$G$7)),Résultat!$G$7)),IF(C5147 = "Totale", IF(H5147=1,IF(E5147=0,Résultat!G$8,IF(J5147="No",Résultat!$G$9,Résultat!$G$7)),IF(H5147=2,IF(E5147=0,Résultat!G$9,IF(J5147="No",Résultat!$G$9,Résultat!$G$7)),Résultat!$G$7)),Résultat!$G$7)), "")</f>
        <v/>
      </c>
    </row>
    <row r="5148" spans="1:11" ht="20.100000000000001" customHeight="1">
      <c r="A5148" s="26"/>
      <c r="B5148" s="27"/>
      <c r="C5148" s="11" t="str">
        <f>IF($B5148 &lt;&gt; "",VLOOKUP(MID(B5148,3,5),'Recyclabilité Prod Matx'!C:F,2,FALSE), "")</f>
        <v/>
      </c>
      <c r="D5148" s="11" t="str">
        <f>IF($B5148 &lt;&gt; "",VLOOKUP(MID(B5148,3,5),'Recyclabilité Prod Matx'!C:F,3,FALSE),"")</f>
        <v/>
      </c>
      <c r="E5148" s="11" t="str">
        <f>IF($B5148 &lt;&gt; "",VLOOKUP(MID(B5148,3,5),'Recyclabilité Prod Matx'!C:F,4,FALSE), "")</f>
        <v/>
      </c>
      <c r="F5148" s="12" t="str">
        <f>IF($B5148 &lt;&gt; "", IF(C5148="Totale","",IF(D5148 = 0, "", VLOOKUP(D5148,'Cond Compo'!A:B,2,FALSE))),"")</f>
        <v/>
      </c>
      <c r="G5148" s="28"/>
      <c r="H5148" s="11" t="str">
        <f xml:space="preserve"> IF(C5148="Totale",2,IF($G5148 &lt;&gt; "", IF(D5148 = "E",MATCH(G5148, 'Cond Compo'!D$16:D$18, 0), MATCH(G5148, 'Cond Compo'!C$16:C$19, 0)), ""))</f>
        <v/>
      </c>
      <c r="I5148" s="12" t="str">
        <f>IF($E5148 &lt;&gt; "", IF(E5148 = 0, "", VLOOKUP(E5148,'Cond Perturbation'!A:B,2,FALSE)),"")</f>
        <v/>
      </c>
      <c r="J5148" s="28"/>
      <c r="K5148" s="29" t="str">
        <f>IF($B5148 &lt;&gt; "", IF(C5148="Oui",IF(H5148=1,IF(E5148=0,Résultat!G$8,IF(J5148="No",Résultat!$G$8,Résultat!$G$7)),IF(H5148=2,IF(E5148=0,Résultat!G$9,IF(J5148="No",Résultat!$G$9,Résultat!$G$7)),Résultat!$G$7)),IF(C5148 = "Totale", IF(H5148=1,IF(E5148=0,Résultat!G$8,IF(J5148="No",Résultat!$G$9,Résultat!$G$7)),IF(H5148=2,IF(E5148=0,Résultat!G$9,IF(J5148="No",Résultat!$G$9,Résultat!$G$7)),Résultat!$G$7)),Résultat!$G$7)), "")</f>
        <v/>
      </c>
    </row>
    <row r="5149" spans="1:11" ht="20.100000000000001" customHeight="1">
      <c r="A5149" s="26"/>
      <c r="B5149" s="27"/>
      <c r="C5149" s="11" t="str">
        <f>IF($B5149 &lt;&gt; "",VLOOKUP(MID(B5149,3,5),'Recyclabilité Prod Matx'!C:F,2,FALSE), "")</f>
        <v/>
      </c>
      <c r="D5149" s="11" t="str">
        <f>IF($B5149 &lt;&gt; "",VLOOKUP(MID(B5149,3,5),'Recyclabilité Prod Matx'!C:F,3,FALSE),"")</f>
        <v/>
      </c>
      <c r="E5149" s="11" t="str">
        <f>IF($B5149 &lt;&gt; "",VLOOKUP(MID(B5149,3,5),'Recyclabilité Prod Matx'!C:F,4,FALSE), "")</f>
        <v/>
      </c>
      <c r="F5149" s="12" t="str">
        <f>IF($B5149 &lt;&gt; "", IF(C5149="Totale","",IF(D5149 = 0, "", VLOOKUP(D5149,'Cond Compo'!A:B,2,FALSE))),"")</f>
        <v/>
      </c>
      <c r="G5149" s="28"/>
      <c r="H5149" s="11" t="str">
        <f xml:space="preserve"> IF(C5149="Totale",2,IF($G5149 &lt;&gt; "", IF(D5149 = "E",MATCH(G5149, 'Cond Compo'!D$16:D$18, 0), MATCH(G5149, 'Cond Compo'!C$16:C$19, 0)), ""))</f>
        <v/>
      </c>
      <c r="I5149" s="12" t="str">
        <f>IF($E5149 &lt;&gt; "", IF(E5149 = 0, "", VLOOKUP(E5149,'Cond Perturbation'!A:B,2,FALSE)),"")</f>
        <v/>
      </c>
      <c r="J5149" s="28"/>
      <c r="K5149" s="29" t="str">
        <f>IF($B5149 &lt;&gt; "", IF(C5149="Oui",IF(H5149=1,IF(E5149=0,Résultat!G$8,IF(J5149="No",Résultat!$G$8,Résultat!$G$7)),IF(H5149=2,IF(E5149=0,Résultat!G$9,IF(J5149="No",Résultat!$G$9,Résultat!$G$7)),Résultat!$G$7)),IF(C5149 = "Totale", IF(H5149=1,IF(E5149=0,Résultat!G$8,IF(J5149="No",Résultat!$G$9,Résultat!$G$7)),IF(H5149=2,IF(E5149=0,Résultat!G$9,IF(J5149="No",Résultat!$G$9,Résultat!$G$7)),Résultat!$G$7)),Résultat!$G$7)), "")</f>
        <v/>
      </c>
    </row>
    <row r="5150" spans="1:11" ht="20.100000000000001" customHeight="1">
      <c r="A5150" s="26"/>
      <c r="B5150" s="27"/>
      <c r="C5150" s="11" t="str">
        <f>IF($B5150 &lt;&gt; "",VLOOKUP(MID(B5150,3,5),'Recyclabilité Prod Matx'!C:F,2,FALSE), "")</f>
        <v/>
      </c>
      <c r="D5150" s="11" t="str">
        <f>IF($B5150 &lt;&gt; "",VLOOKUP(MID(B5150,3,5),'Recyclabilité Prod Matx'!C:F,3,FALSE),"")</f>
        <v/>
      </c>
      <c r="E5150" s="11" t="str">
        <f>IF($B5150 &lt;&gt; "",VLOOKUP(MID(B5150,3,5),'Recyclabilité Prod Matx'!C:F,4,FALSE), "")</f>
        <v/>
      </c>
      <c r="F5150" s="12" t="str">
        <f>IF($B5150 &lt;&gt; "", IF(C5150="Totale","",IF(D5150 = 0, "", VLOOKUP(D5150,'Cond Compo'!A:B,2,FALSE))),"")</f>
        <v/>
      </c>
      <c r="G5150" s="28"/>
      <c r="H5150" s="11" t="str">
        <f xml:space="preserve"> IF(C5150="Totale",2,IF($G5150 &lt;&gt; "", IF(D5150 = "E",MATCH(G5150, 'Cond Compo'!D$16:D$18, 0), MATCH(G5150, 'Cond Compo'!C$16:C$19, 0)), ""))</f>
        <v/>
      </c>
      <c r="I5150" s="12" t="str">
        <f>IF($E5150 &lt;&gt; "", IF(E5150 = 0, "", VLOOKUP(E5150,'Cond Perturbation'!A:B,2,FALSE)),"")</f>
        <v/>
      </c>
      <c r="J5150" s="28"/>
      <c r="K5150" s="29" t="str">
        <f>IF($B5150 &lt;&gt; "", IF(C5150="Oui",IF(H5150=1,IF(E5150=0,Résultat!G$8,IF(J5150="No",Résultat!$G$8,Résultat!$G$7)),IF(H5150=2,IF(E5150=0,Résultat!G$9,IF(J5150="No",Résultat!$G$9,Résultat!$G$7)),Résultat!$G$7)),IF(C5150 = "Totale", IF(H5150=1,IF(E5150=0,Résultat!G$8,IF(J5150="No",Résultat!$G$9,Résultat!$G$7)),IF(H5150=2,IF(E5150=0,Résultat!G$9,IF(J5150="No",Résultat!$G$9,Résultat!$G$7)),Résultat!$G$7)),Résultat!$G$7)), "")</f>
        <v/>
      </c>
    </row>
    <row r="5151" spans="1:11" ht="20.100000000000001" customHeight="1">
      <c r="A5151" s="26"/>
      <c r="B5151" s="27"/>
      <c r="C5151" s="11" t="str">
        <f>IF($B5151 &lt;&gt; "",VLOOKUP(MID(B5151,3,5),'Recyclabilité Prod Matx'!C:F,2,FALSE), "")</f>
        <v/>
      </c>
      <c r="D5151" s="11" t="str">
        <f>IF($B5151 &lt;&gt; "",VLOOKUP(MID(B5151,3,5),'Recyclabilité Prod Matx'!C:F,3,FALSE),"")</f>
        <v/>
      </c>
      <c r="E5151" s="11" t="str">
        <f>IF($B5151 &lt;&gt; "",VLOOKUP(MID(B5151,3,5),'Recyclabilité Prod Matx'!C:F,4,FALSE), "")</f>
        <v/>
      </c>
      <c r="F5151" s="12" t="str">
        <f>IF($B5151 &lt;&gt; "", IF(C5151="Totale","",IF(D5151 = 0, "", VLOOKUP(D5151,'Cond Compo'!A:B,2,FALSE))),"")</f>
        <v/>
      </c>
      <c r="G5151" s="28"/>
      <c r="H5151" s="11" t="str">
        <f xml:space="preserve"> IF(C5151="Totale",2,IF($G5151 &lt;&gt; "", IF(D5151 = "E",MATCH(G5151, 'Cond Compo'!D$16:D$18, 0), MATCH(G5151, 'Cond Compo'!C$16:C$19, 0)), ""))</f>
        <v/>
      </c>
      <c r="I5151" s="12" t="str">
        <f>IF($E5151 &lt;&gt; "", IF(E5151 = 0, "", VLOOKUP(E5151,'Cond Perturbation'!A:B,2,FALSE)),"")</f>
        <v/>
      </c>
      <c r="J5151" s="28"/>
      <c r="K5151" s="29" t="str">
        <f>IF($B5151 &lt;&gt; "", IF(C5151="Oui",IF(H5151=1,IF(E5151=0,Résultat!G$8,IF(J5151="No",Résultat!$G$8,Résultat!$G$7)),IF(H5151=2,IF(E5151=0,Résultat!G$9,IF(J5151="No",Résultat!$G$9,Résultat!$G$7)),Résultat!$G$7)),IF(C5151 = "Totale", IF(H5151=1,IF(E5151=0,Résultat!G$8,IF(J5151="No",Résultat!$G$9,Résultat!$G$7)),IF(H5151=2,IF(E5151=0,Résultat!G$9,IF(J5151="No",Résultat!$G$9,Résultat!$G$7)),Résultat!$G$7)),Résultat!$G$7)), "")</f>
        <v/>
      </c>
    </row>
    <row r="5152" spans="1:11" ht="20.100000000000001" customHeight="1">
      <c r="A5152" s="26"/>
      <c r="B5152" s="27"/>
      <c r="C5152" s="11" t="str">
        <f>IF($B5152 &lt;&gt; "",VLOOKUP(MID(B5152,3,5),'Recyclabilité Prod Matx'!C:F,2,FALSE), "")</f>
        <v/>
      </c>
      <c r="D5152" s="11" t="str">
        <f>IF($B5152 &lt;&gt; "",VLOOKUP(MID(B5152,3,5),'Recyclabilité Prod Matx'!C:F,3,FALSE),"")</f>
        <v/>
      </c>
      <c r="E5152" s="11" t="str">
        <f>IF($B5152 &lt;&gt; "",VLOOKUP(MID(B5152,3,5),'Recyclabilité Prod Matx'!C:F,4,FALSE), "")</f>
        <v/>
      </c>
      <c r="F5152" s="12" t="str">
        <f>IF($B5152 &lt;&gt; "", IF(C5152="Totale","",IF(D5152 = 0, "", VLOOKUP(D5152,'Cond Compo'!A:B,2,FALSE))),"")</f>
        <v/>
      </c>
      <c r="G5152" s="28"/>
      <c r="H5152" s="11" t="str">
        <f xml:space="preserve"> IF(C5152="Totale",2,IF($G5152 &lt;&gt; "", IF(D5152 = "E",MATCH(G5152, 'Cond Compo'!D$16:D$18, 0), MATCH(G5152, 'Cond Compo'!C$16:C$19, 0)), ""))</f>
        <v/>
      </c>
      <c r="I5152" s="12" t="str">
        <f>IF($E5152 &lt;&gt; "", IF(E5152 = 0, "", VLOOKUP(E5152,'Cond Perturbation'!A:B,2,FALSE)),"")</f>
        <v/>
      </c>
      <c r="J5152" s="28"/>
      <c r="K5152" s="29" t="str">
        <f>IF($B5152 &lt;&gt; "", IF(C5152="Oui",IF(H5152=1,IF(E5152=0,Résultat!G$8,IF(J5152="No",Résultat!$G$8,Résultat!$G$7)),IF(H5152=2,IF(E5152=0,Résultat!G$9,IF(J5152="No",Résultat!$G$9,Résultat!$G$7)),Résultat!$G$7)),IF(C5152 = "Totale", IF(H5152=1,IF(E5152=0,Résultat!G$8,IF(J5152="No",Résultat!$G$9,Résultat!$G$7)),IF(H5152=2,IF(E5152=0,Résultat!G$9,IF(J5152="No",Résultat!$G$9,Résultat!$G$7)),Résultat!$G$7)),Résultat!$G$7)), "")</f>
        <v/>
      </c>
    </row>
    <row r="5153" spans="1:11" ht="20.100000000000001" customHeight="1">
      <c r="A5153" s="26"/>
      <c r="B5153" s="27"/>
      <c r="C5153" s="11" t="str">
        <f>IF($B5153 &lt;&gt; "",VLOOKUP(MID(B5153,3,5),'Recyclabilité Prod Matx'!C:F,2,FALSE), "")</f>
        <v/>
      </c>
      <c r="D5153" s="11" t="str">
        <f>IF($B5153 &lt;&gt; "",VLOOKUP(MID(B5153,3,5),'Recyclabilité Prod Matx'!C:F,3,FALSE),"")</f>
        <v/>
      </c>
      <c r="E5153" s="11" t="str">
        <f>IF($B5153 &lt;&gt; "",VLOOKUP(MID(B5153,3,5),'Recyclabilité Prod Matx'!C:F,4,FALSE), "")</f>
        <v/>
      </c>
      <c r="F5153" s="12" t="str">
        <f>IF($B5153 &lt;&gt; "", IF(C5153="Totale","",IF(D5153 = 0, "", VLOOKUP(D5153,'Cond Compo'!A:B,2,FALSE))),"")</f>
        <v/>
      </c>
      <c r="G5153" s="28"/>
      <c r="H5153" s="11" t="str">
        <f xml:space="preserve"> IF(C5153="Totale",2,IF($G5153 &lt;&gt; "", IF(D5153 = "E",MATCH(G5153, 'Cond Compo'!D$16:D$18, 0), MATCH(G5153, 'Cond Compo'!C$16:C$19, 0)), ""))</f>
        <v/>
      </c>
      <c r="I5153" s="12" t="str">
        <f>IF($E5153 &lt;&gt; "", IF(E5153 = 0, "", VLOOKUP(E5153,'Cond Perturbation'!A:B,2,FALSE)),"")</f>
        <v/>
      </c>
      <c r="J5153" s="28"/>
      <c r="K5153" s="29" t="str">
        <f>IF($B5153 &lt;&gt; "", IF(C5153="Oui",IF(H5153=1,IF(E5153=0,Résultat!G$8,IF(J5153="No",Résultat!$G$8,Résultat!$G$7)),IF(H5153=2,IF(E5153=0,Résultat!G$9,IF(J5153="No",Résultat!$G$9,Résultat!$G$7)),Résultat!$G$7)),IF(C5153 = "Totale", IF(H5153=1,IF(E5153=0,Résultat!G$8,IF(J5153="No",Résultat!$G$9,Résultat!$G$7)),IF(H5153=2,IF(E5153=0,Résultat!G$9,IF(J5153="No",Résultat!$G$9,Résultat!$G$7)),Résultat!$G$7)),Résultat!$G$7)), "")</f>
        <v/>
      </c>
    </row>
    <row r="5154" spans="1:11" ht="20.100000000000001" customHeight="1">
      <c r="A5154" s="26"/>
      <c r="B5154" s="27"/>
      <c r="C5154" s="11" t="str">
        <f>IF($B5154 &lt;&gt; "",VLOOKUP(MID(B5154,3,5),'Recyclabilité Prod Matx'!C:F,2,FALSE), "")</f>
        <v/>
      </c>
      <c r="D5154" s="11" t="str">
        <f>IF($B5154 &lt;&gt; "",VLOOKUP(MID(B5154,3,5),'Recyclabilité Prod Matx'!C:F,3,FALSE),"")</f>
        <v/>
      </c>
      <c r="E5154" s="11" t="str">
        <f>IF($B5154 &lt;&gt; "",VLOOKUP(MID(B5154,3,5),'Recyclabilité Prod Matx'!C:F,4,FALSE), "")</f>
        <v/>
      </c>
      <c r="F5154" s="12" t="str">
        <f>IF($B5154 &lt;&gt; "", IF(C5154="Totale","",IF(D5154 = 0, "", VLOOKUP(D5154,'Cond Compo'!A:B,2,FALSE))),"")</f>
        <v/>
      </c>
      <c r="G5154" s="28"/>
      <c r="H5154" s="11" t="str">
        <f xml:space="preserve"> IF(C5154="Totale",2,IF($G5154 &lt;&gt; "", IF(D5154 = "E",MATCH(G5154, 'Cond Compo'!D$16:D$18, 0), MATCH(G5154, 'Cond Compo'!C$16:C$19, 0)), ""))</f>
        <v/>
      </c>
      <c r="I5154" s="12" t="str">
        <f>IF($E5154 &lt;&gt; "", IF(E5154 = 0, "", VLOOKUP(E5154,'Cond Perturbation'!A:B,2,FALSE)),"")</f>
        <v/>
      </c>
      <c r="J5154" s="28"/>
      <c r="K5154" s="29" t="str">
        <f>IF($B5154 &lt;&gt; "", IF(C5154="Oui",IF(H5154=1,IF(E5154=0,Résultat!G$8,IF(J5154="No",Résultat!$G$8,Résultat!$G$7)),IF(H5154=2,IF(E5154=0,Résultat!G$9,IF(J5154="No",Résultat!$G$9,Résultat!$G$7)),Résultat!$G$7)),IF(C5154 = "Totale", IF(H5154=1,IF(E5154=0,Résultat!G$8,IF(J5154="No",Résultat!$G$9,Résultat!$G$7)),IF(H5154=2,IF(E5154=0,Résultat!G$9,IF(J5154="No",Résultat!$G$9,Résultat!$G$7)),Résultat!$G$7)),Résultat!$G$7)), "")</f>
        <v/>
      </c>
    </row>
    <row r="5155" spans="1:11" ht="20.100000000000001" customHeight="1">
      <c r="A5155" s="26"/>
      <c r="B5155" s="27"/>
      <c r="C5155" s="11" t="str">
        <f>IF($B5155 &lt;&gt; "",VLOOKUP(MID(B5155,3,5),'Recyclabilité Prod Matx'!C:F,2,FALSE), "")</f>
        <v/>
      </c>
      <c r="D5155" s="11" t="str">
        <f>IF($B5155 &lt;&gt; "",VLOOKUP(MID(B5155,3,5),'Recyclabilité Prod Matx'!C:F,3,FALSE),"")</f>
        <v/>
      </c>
      <c r="E5155" s="11" t="str">
        <f>IF($B5155 &lt;&gt; "",VLOOKUP(MID(B5155,3,5),'Recyclabilité Prod Matx'!C:F,4,FALSE), "")</f>
        <v/>
      </c>
      <c r="F5155" s="12" t="str">
        <f>IF($B5155 &lt;&gt; "", IF(C5155="Totale","",IF(D5155 = 0, "", VLOOKUP(D5155,'Cond Compo'!A:B,2,FALSE))),"")</f>
        <v/>
      </c>
      <c r="G5155" s="28"/>
      <c r="H5155" s="11" t="str">
        <f xml:space="preserve"> IF(C5155="Totale",2,IF($G5155 &lt;&gt; "", IF(D5155 = "E",MATCH(G5155, 'Cond Compo'!D$16:D$18, 0), MATCH(G5155, 'Cond Compo'!C$16:C$19, 0)), ""))</f>
        <v/>
      </c>
      <c r="I5155" s="12" t="str">
        <f>IF($E5155 &lt;&gt; "", IF(E5155 = 0, "", VLOOKUP(E5155,'Cond Perturbation'!A:B,2,FALSE)),"")</f>
        <v/>
      </c>
      <c r="J5155" s="28"/>
      <c r="K5155" s="29" t="str">
        <f>IF($B5155 &lt;&gt; "", IF(C5155="Oui",IF(H5155=1,IF(E5155=0,Résultat!G$8,IF(J5155="No",Résultat!$G$8,Résultat!$G$7)),IF(H5155=2,IF(E5155=0,Résultat!G$9,IF(J5155="No",Résultat!$G$9,Résultat!$G$7)),Résultat!$G$7)),IF(C5155 = "Totale", IF(H5155=1,IF(E5155=0,Résultat!G$8,IF(J5155="No",Résultat!$G$9,Résultat!$G$7)),IF(H5155=2,IF(E5155=0,Résultat!G$9,IF(J5155="No",Résultat!$G$9,Résultat!$G$7)),Résultat!$G$7)),Résultat!$G$7)), "")</f>
        <v/>
      </c>
    </row>
    <row r="5156" spans="1:11" ht="20.100000000000001" customHeight="1">
      <c r="A5156" s="26"/>
      <c r="B5156" s="27"/>
      <c r="C5156" s="11" t="str">
        <f>IF($B5156 &lt;&gt; "",VLOOKUP(MID(B5156,3,5),'Recyclabilité Prod Matx'!C:F,2,FALSE), "")</f>
        <v/>
      </c>
      <c r="D5156" s="11" t="str">
        <f>IF($B5156 &lt;&gt; "",VLOOKUP(MID(B5156,3,5),'Recyclabilité Prod Matx'!C:F,3,FALSE),"")</f>
        <v/>
      </c>
      <c r="E5156" s="11" t="str">
        <f>IF($B5156 &lt;&gt; "",VLOOKUP(MID(B5156,3,5),'Recyclabilité Prod Matx'!C:F,4,FALSE), "")</f>
        <v/>
      </c>
      <c r="F5156" s="12" t="str">
        <f>IF($B5156 &lt;&gt; "", IF(C5156="Totale","",IF(D5156 = 0, "", VLOOKUP(D5156,'Cond Compo'!A:B,2,FALSE))),"")</f>
        <v/>
      </c>
      <c r="G5156" s="28"/>
      <c r="H5156" s="11" t="str">
        <f xml:space="preserve"> IF(C5156="Totale",2,IF($G5156 &lt;&gt; "", IF(D5156 = "E",MATCH(G5156, 'Cond Compo'!D$16:D$18, 0), MATCH(G5156, 'Cond Compo'!C$16:C$19, 0)), ""))</f>
        <v/>
      </c>
      <c r="I5156" s="12" t="str">
        <f>IF($E5156 &lt;&gt; "", IF(E5156 = 0, "", VLOOKUP(E5156,'Cond Perturbation'!A:B,2,FALSE)),"")</f>
        <v/>
      </c>
      <c r="J5156" s="28"/>
      <c r="K5156" s="29" t="str">
        <f>IF($B5156 &lt;&gt; "", IF(C5156="Oui",IF(H5156=1,IF(E5156=0,Résultat!G$8,IF(J5156="No",Résultat!$G$8,Résultat!$G$7)),IF(H5156=2,IF(E5156=0,Résultat!G$9,IF(J5156="No",Résultat!$G$9,Résultat!$G$7)),Résultat!$G$7)),IF(C5156 = "Totale", IF(H5156=1,IF(E5156=0,Résultat!G$8,IF(J5156="No",Résultat!$G$9,Résultat!$G$7)),IF(H5156=2,IF(E5156=0,Résultat!G$9,IF(J5156="No",Résultat!$G$9,Résultat!$G$7)),Résultat!$G$7)),Résultat!$G$7)), "")</f>
        <v/>
      </c>
    </row>
    <row r="5157" spans="1:11" ht="20.100000000000001" customHeight="1">
      <c r="A5157" s="26"/>
      <c r="B5157" s="27"/>
      <c r="C5157" s="11" t="str">
        <f>IF($B5157 &lt;&gt; "",VLOOKUP(MID(B5157,3,5),'Recyclabilité Prod Matx'!C:F,2,FALSE), "")</f>
        <v/>
      </c>
      <c r="D5157" s="11" t="str">
        <f>IF($B5157 &lt;&gt; "",VLOOKUP(MID(B5157,3,5),'Recyclabilité Prod Matx'!C:F,3,FALSE),"")</f>
        <v/>
      </c>
      <c r="E5157" s="11" t="str">
        <f>IF($B5157 &lt;&gt; "",VLOOKUP(MID(B5157,3,5),'Recyclabilité Prod Matx'!C:F,4,FALSE), "")</f>
        <v/>
      </c>
      <c r="F5157" s="12" t="str">
        <f>IF($B5157 &lt;&gt; "", IF(C5157="Totale","",IF(D5157 = 0, "", VLOOKUP(D5157,'Cond Compo'!A:B,2,FALSE))),"")</f>
        <v/>
      </c>
      <c r="G5157" s="28"/>
      <c r="H5157" s="11" t="str">
        <f xml:space="preserve"> IF(C5157="Totale",2,IF($G5157 &lt;&gt; "", IF(D5157 = "E",MATCH(G5157, 'Cond Compo'!D$16:D$18, 0), MATCH(G5157, 'Cond Compo'!C$16:C$19, 0)), ""))</f>
        <v/>
      </c>
      <c r="I5157" s="12" t="str">
        <f>IF($E5157 &lt;&gt; "", IF(E5157 = 0, "", VLOOKUP(E5157,'Cond Perturbation'!A:B,2,FALSE)),"")</f>
        <v/>
      </c>
      <c r="J5157" s="28"/>
      <c r="K5157" s="29" t="str">
        <f>IF($B5157 &lt;&gt; "", IF(C5157="Oui",IF(H5157=1,IF(E5157=0,Résultat!G$8,IF(J5157="No",Résultat!$G$8,Résultat!$G$7)),IF(H5157=2,IF(E5157=0,Résultat!G$9,IF(J5157="No",Résultat!$G$9,Résultat!$G$7)),Résultat!$G$7)),IF(C5157 = "Totale", IF(H5157=1,IF(E5157=0,Résultat!G$8,IF(J5157="No",Résultat!$G$9,Résultat!$G$7)),IF(H5157=2,IF(E5157=0,Résultat!G$9,IF(J5157="No",Résultat!$G$9,Résultat!$G$7)),Résultat!$G$7)),Résultat!$G$7)), "")</f>
        <v/>
      </c>
    </row>
    <row r="5158" spans="1:11" ht="20.100000000000001" customHeight="1">
      <c r="A5158" s="26"/>
      <c r="B5158" s="27"/>
      <c r="C5158" s="11" t="str">
        <f>IF($B5158 &lt;&gt; "",VLOOKUP(MID(B5158,3,5),'Recyclabilité Prod Matx'!C:F,2,FALSE), "")</f>
        <v/>
      </c>
      <c r="D5158" s="11" t="str">
        <f>IF($B5158 &lt;&gt; "",VLOOKUP(MID(B5158,3,5),'Recyclabilité Prod Matx'!C:F,3,FALSE),"")</f>
        <v/>
      </c>
      <c r="E5158" s="11" t="str">
        <f>IF($B5158 &lt;&gt; "",VLOOKUP(MID(B5158,3,5),'Recyclabilité Prod Matx'!C:F,4,FALSE), "")</f>
        <v/>
      </c>
      <c r="F5158" s="12" t="str">
        <f>IF($B5158 &lt;&gt; "", IF(C5158="Totale","",IF(D5158 = 0, "", VLOOKUP(D5158,'Cond Compo'!A:B,2,FALSE))),"")</f>
        <v/>
      </c>
      <c r="G5158" s="28"/>
      <c r="H5158" s="11" t="str">
        <f xml:space="preserve"> IF(C5158="Totale",2,IF($G5158 &lt;&gt; "", IF(D5158 = "E",MATCH(G5158, 'Cond Compo'!D$16:D$18, 0), MATCH(G5158, 'Cond Compo'!C$16:C$19, 0)), ""))</f>
        <v/>
      </c>
      <c r="I5158" s="12" t="str">
        <f>IF($E5158 &lt;&gt; "", IF(E5158 = 0, "", VLOOKUP(E5158,'Cond Perturbation'!A:B,2,FALSE)),"")</f>
        <v/>
      </c>
      <c r="J5158" s="28"/>
      <c r="K5158" s="29" t="str">
        <f>IF($B5158 &lt;&gt; "", IF(C5158="Oui",IF(H5158=1,IF(E5158=0,Résultat!G$8,IF(J5158="No",Résultat!$G$8,Résultat!$G$7)),IF(H5158=2,IF(E5158=0,Résultat!G$9,IF(J5158="No",Résultat!$G$9,Résultat!$G$7)),Résultat!$G$7)),IF(C5158 = "Totale", IF(H5158=1,IF(E5158=0,Résultat!G$8,IF(J5158="No",Résultat!$G$9,Résultat!$G$7)),IF(H5158=2,IF(E5158=0,Résultat!G$9,IF(J5158="No",Résultat!$G$9,Résultat!$G$7)),Résultat!$G$7)),Résultat!$G$7)), "")</f>
        <v/>
      </c>
    </row>
    <row r="5159" spans="1:11" ht="20.100000000000001" customHeight="1">
      <c r="A5159" s="26"/>
      <c r="B5159" s="27"/>
      <c r="C5159" s="11" t="str">
        <f>IF($B5159 &lt;&gt; "",VLOOKUP(MID(B5159,3,5),'Recyclabilité Prod Matx'!C:F,2,FALSE), "")</f>
        <v/>
      </c>
      <c r="D5159" s="11" t="str">
        <f>IF($B5159 &lt;&gt; "",VLOOKUP(MID(B5159,3,5),'Recyclabilité Prod Matx'!C:F,3,FALSE),"")</f>
        <v/>
      </c>
      <c r="E5159" s="11" t="str">
        <f>IF($B5159 &lt;&gt; "",VLOOKUP(MID(B5159,3,5),'Recyclabilité Prod Matx'!C:F,4,FALSE), "")</f>
        <v/>
      </c>
      <c r="F5159" s="12" t="str">
        <f>IF($B5159 &lt;&gt; "", IF(C5159="Totale","",IF(D5159 = 0, "", VLOOKUP(D5159,'Cond Compo'!A:B,2,FALSE))),"")</f>
        <v/>
      </c>
      <c r="G5159" s="28"/>
      <c r="H5159" s="11" t="str">
        <f xml:space="preserve"> IF(C5159="Totale",2,IF($G5159 &lt;&gt; "", IF(D5159 = "E",MATCH(G5159, 'Cond Compo'!D$16:D$18, 0), MATCH(G5159, 'Cond Compo'!C$16:C$19, 0)), ""))</f>
        <v/>
      </c>
      <c r="I5159" s="12" t="str">
        <f>IF($E5159 &lt;&gt; "", IF(E5159 = 0, "", VLOOKUP(E5159,'Cond Perturbation'!A:B,2,FALSE)),"")</f>
        <v/>
      </c>
      <c r="J5159" s="28"/>
      <c r="K5159" s="29" t="str">
        <f>IF($B5159 &lt;&gt; "", IF(C5159="Oui",IF(H5159=1,IF(E5159=0,Résultat!G$8,IF(J5159="No",Résultat!$G$8,Résultat!$G$7)),IF(H5159=2,IF(E5159=0,Résultat!G$9,IF(J5159="No",Résultat!$G$9,Résultat!$G$7)),Résultat!$G$7)),IF(C5159 = "Totale", IF(H5159=1,IF(E5159=0,Résultat!G$8,IF(J5159="No",Résultat!$G$9,Résultat!$G$7)),IF(H5159=2,IF(E5159=0,Résultat!G$9,IF(J5159="No",Résultat!$G$9,Résultat!$G$7)),Résultat!$G$7)),Résultat!$G$7)), "")</f>
        <v/>
      </c>
    </row>
    <row r="5160" spans="1:11" ht="20.100000000000001" customHeight="1">
      <c r="A5160" s="26"/>
      <c r="B5160" s="27"/>
      <c r="C5160" s="11" t="str">
        <f>IF($B5160 &lt;&gt; "",VLOOKUP(MID(B5160,3,5),'Recyclabilité Prod Matx'!C:F,2,FALSE), "")</f>
        <v/>
      </c>
      <c r="D5160" s="11" t="str">
        <f>IF($B5160 &lt;&gt; "",VLOOKUP(MID(B5160,3,5),'Recyclabilité Prod Matx'!C:F,3,FALSE),"")</f>
        <v/>
      </c>
      <c r="E5160" s="11" t="str">
        <f>IF($B5160 &lt;&gt; "",VLOOKUP(MID(B5160,3,5),'Recyclabilité Prod Matx'!C:F,4,FALSE), "")</f>
        <v/>
      </c>
      <c r="F5160" s="12" t="str">
        <f>IF($B5160 &lt;&gt; "", IF(C5160="Totale","",IF(D5160 = 0, "", VLOOKUP(D5160,'Cond Compo'!A:B,2,FALSE))),"")</f>
        <v/>
      </c>
      <c r="G5160" s="28"/>
      <c r="H5160" s="11" t="str">
        <f xml:space="preserve"> IF(C5160="Totale",2,IF($G5160 &lt;&gt; "", IF(D5160 = "E",MATCH(G5160, 'Cond Compo'!D$16:D$18, 0), MATCH(G5160, 'Cond Compo'!C$16:C$19, 0)), ""))</f>
        <v/>
      </c>
      <c r="I5160" s="12" t="str">
        <f>IF($E5160 &lt;&gt; "", IF(E5160 = 0, "", VLOOKUP(E5160,'Cond Perturbation'!A:B,2,FALSE)),"")</f>
        <v/>
      </c>
      <c r="J5160" s="28"/>
      <c r="K5160" s="29" t="str">
        <f>IF($B5160 &lt;&gt; "", IF(C5160="Oui",IF(H5160=1,IF(E5160=0,Résultat!G$8,IF(J5160="No",Résultat!$G$8,Résultat!$G$7)),IF(H5160=2,IF(E5160=0,Résultat!G$9,IF(J5160="No",Résultat!$G$9,Résultat!$G$7)),Résultat!$G$7)),IF(C5160 = "Totale", IF(H5160=1,IF(E5160=0,Résultat!G$8,IF(J5160="No",Résultat!$G$9,Résultat!$G$7)),IF(H5160=2,IF(E5160=0,Résultat!G$9,IF(J5160="No",Résultat!$G$9,Résultat!$G$7)),Résultat!$G$7)),Résultat!$G$7)), "")</f>
        <v/>
      </c>
    </row>
    <row r="5161" spans="1:11" ht="20.100000000000001" customHeight="1">
      <c r="A5161" s="26"/>
      <c r="B5161" s="27"/>
      <c r="C5161" s="11" t="str">
        <f>IF($B5161 &lt;&gt; "",VLOOKUP(MID(B5161,3,5),'Recyclabilité Prod Matx'!C:F,2,FALSE), "")</f>
        <v/>
      </c>
      <c r="D5161" s="11" t="str">
        <f>IF($B5161 &lt;&gt; "",VLOOKUP(MID(B5161,3,5),'Recyclabilité Prod Matx'!C:F,3,FALSE),"")</f>
        <v/>
      </c>
      <c r="E5161" s="11" t="str">
        <f>IF($B5161 &lt;&gt; "",VLOOKUP(MID(B5161,3,5),'Recyclabilité Prod Matx'!C:F,4,FALSE), "")</f>
        <v/>
      </c>
      <c r="F5161" s="12" t="str">
        <f>IF($B5161 &lt;&gt; "", IF(C5161="Totale","",IF(D5161 = 0, "", VLOOKUP(D5161,'Cond Compo'!A:B,2,FALSE))),"")</f>
        <v/>
      </c>
      <c r="G5161" s="28"/>
      <c r="H5161" s="11" t="str">
        <f xml:space="preserve"> IF(C5161="Totale",2,IF($G5161 &lt;&gt; "", IF(D5161 = "E",MATCH(G5161, 'Cond Compo'!D$16:D$18, 0), MATCH(G5161, 'Cond Compo'!C$16:C$19, 0)), ""))</f>
        <v/>
      </c>
      <c r="I5161" s="12" t="str">
        <f>IF($E5161 &lt;&gt; "", IF(E5161 = 0, "", VLOOKUP(E5161,'Cond Perturbation'!A:B,2,FALSE)),"")</f>
        <v/>
      </c>
      <c r="J5161" s="28"/>
      <c r="K5161" s="29" t="str">
        <f>IF($B5161 &lt;&gt; "", IF(C5161="Oui",IF(H5161=1,IF(E5161=0,Résultat!G$8,IF(J5161="No",Résultat!$G$8,Résultat!$G$7)),IF(H5161=2,IF(E5161=0,Résultat!G$9,IF(J5161="No",Résultat!$G$9,Résultat!$G$7)),Résultat!$G$7)),IF(C5161 = "Totale", IF(H5161=1,IF(E5161=0,Résultat!G$8,IF(J5161="No",Résultat!$G$9,Résultat!$G$7)),IF(H5161=2,IF(E5161=0,Résultat!G$9,IF(J5161="No",Résultat!$G$9,Résultat!$G$7)),Résultat!$G$7)),Résultat!$G$7)), "")</f>
        <v/>
      </c>
    </row>
    <row r="5162" spans="1:11" ht="20.100000000000001" customHeight="1">
      <c r="A5162" s="26"/>
      <c r="B5162" s="27"/>
      <c r="C5162" s="11" t="str">
        <f>IF($B5162 &lt;&gt; "",VLOOKUP(MID(B5162,3,5),'Recyclabilité Prod Matx'!C:F,2,FALSE), "")</f>
        <v/>
      </c>
      <c r="D5162" s="11" t="str">
        <f>IF($B5162 &lt;&gt; "",VLOOKUP(MID(B5162,3,5),'Recyclabilité Prod Matx'!C:F,3,FALSE),"")</f>
        <v/>
      </c>
      <c r="E5162" s="11" t="str">
        <f>IF($B5162 &lt;&gt; "",VLOOKUP(MID(B5162,3,5),'Recyclabilité Prod Matx'!C:F,4,FALSE), "")</f>
        <v/>
      </c>
      <c r="F5162" s="12" t="str">
        <f>IF($B5162 &lt;&gt; "", IF(C5162="Totale","",IF(D5162 = 0, "", VLOOKUP(D5162,'Cond Compo'!A:B,2,FALSE))),"")</f>
        <v/>
      </c>
      <c r="G5162" s="28"/>
      <c r="H5162" s="11" t="str">
        <f xml:space="preserve"> IF(C5162="Totale",2,IF($G5162 &lt;&gt; "", IF(D5162 = "E",MATCH(G5162, 'Cond Compo'!D$16:D$18, 0), MATCH(G5162, 'Cond Compo'!C$16:C$19, 0)), ""))</f>
        <v/>
      </c>
      <c r="I5162" s="12" t="str">
        <f>IF($E5162 &lt;&gt; "", IF(E5162 = 0, "", VLOOKUP(E5162,'Cond Perturbation'!A:B,2,FALSE)),"")</f>
        <v/>
      </c>
      <c r="J5162" s="28"/>
      <c r="K5162" s="29" t="str">
        <f>IF($B5162 &lt;&gt; "", IF(C5162="Oui",IF(H5162=1,IF(E5162=0,Résultat!G$8,IF(J5162="No",Résultat!$G$8,Résultat!$G$7)),IF(H5162=2,IF(E5162=0,Résultat!G$9,IF(J5162="No",Résultat!$G$9,Résultat!$G$7)),Résultat!$G$7)),IF(C5162 = "Totale", IF(H5162=1,IF(E5162=0,Résultat!G$8,IF(J5162="No",Résultat!$G$9,Résultat!$G$7)),IF(H5162=2,IF(E5162=0,Résultat!G$9,IF(J5162="No",Résultat!$G$9,Résultat!$G$7)),Résultat!$G$7)),Résultat!$G$7)), "")</f>
        <v/>
      </c>
    </row>
    <row r="5163" spans="1:11" ht="20.100000000000001" customHeight="1">
      <c r="A5163" s="26"/>
      <c r="B5163" s="27"/>
      <c r="C5163" s="11" t="str">
        <f>IF($B5163 &lt;&gt; "",VLOOKUP(MID(B5163,3,5),'Recyclabilité Prod Matx'!C:F,2,FALSE), "")</f>
        <v/>
      </c>
      <c r="D5163" s="11" t="str">
        <f>IF($B5163 &lt;&gt; "",VLOOKUP(MID(B5163,3,5),'Recyclabilité Prod Matx'!C:F,3,FALSE),"")</f>
        <v/>
      </c>
      <c r="E5163" s="11" t="str">
        <f>IF($B5163 &lt;&gt; "",VLOOKUP(MID(B5163,3,5),'Recyclabilité Prod Matx'!C:F,4,FALSE), "")</f>
        <v/>
      </c>
      <c r="F5163" s="12" t="str">
        <f>IF($B5163 &lt;&gt; "", IF(C5163="Totale","",IF(D5163 = 0, "", VLOOKUP(D5163,'Cond Compo'!A:B,2,FALSE))),"")</f>
        <v/>
      </c>
      <c r="G5163" s="28"/>
      <c r="H5163" s="11" t="str">
        <f xml:space="preserve"> IF(C5163="Totale",2,IF($G5163 &lt;&gt; "", IF(D5163 = "E",MATCH(G5163, 'Cond Compo'!D$16:D$18, 0), MATCH(G5163, 'Cond Compo'!C$16:C$19, 0)), ""))</f>
        <v/>
      </c>
      <c r="I5163" s="12" t="str">
        <f>IF($E5163 &lt;&gt; "", IF(E5163 = 0, "", VLOOKUP(E5163,'Cond Perturbation'!A:B,2,FALSE)),"")</f>
        <v/>
      </c>
      <c r="J5163" s="28"/>
      <c r="K5163" s="29" t="str">
        <f>IF($B5163 &lt;&gt; "", IF(C5163="Oui",IF(H5163=1,IF(E5163=0,Résultat!G$8,IF(J5163="No",Résultat!$G$8,Résultat!$G$7)),IF(H5163=2,IF(E5163=0,Résultat!G$9,IF(J5163="No",Résultat!$G$9,Résultat!$G$7)),Résultat!$G$7)),IF(C5163 = "Totale", IF(H5163=1,IF(E5163=0,Résultat!G$8,IF(J5163="No",Résultat!$G$9,Résultat!$G$7)),IF(H5163=2,IF(E5163=0,Résultat!G$9,IF(J5163="No",Résultat!$G$9,Résultat!$G$7)),Résultat!$G$7)),Résultat!$G$7)), "")</f>
        <v/>
      </c>
    </row>
    <row r="5164" spans="1:11" ht="20.100000000000001" customHeight="1">
      <c r="A5164" s="26"/>
      <c r="B5164" s="27"/>
      <c r="C5164" s="11" t="str">
        <f>IF($B5164 &lt;&gt; "",VLOOKUP(MID(B5164,3,5),'Recyclabilité Prod Matx'!C:F,2,FALSE), "")</f>
        <v/>
      </c>
      <c r="D5164" s="11" t="str">
        <f>IF($B5164 &lt;&gt; "",VLOOKUP(MID(B5164,3,5),'Recyclabilité Prod Matx'!C:F,3,FALSE),"")</f>
        <v/>
      </c>
      <c r="E5164" s="11" t="str">
        <f>IF($B5164 &lt;&gt; "",VLOOKUP(MID(B5164,3,5),'Recyclabilité Prod Matx'!C:F,4,FALSE), "")</f>
        <v/>
      </c>
      <c r="F5164" s="12" t="str">
        <f>IF($B5164 &lt;&gt; "", IF(C5164="Totale","",IF(D5164 = 0, "", VLOOKUP(D5164,'Cond Compo'!A:B,2,FALSE))),"")</f>
        <v/>
      </c>
      <c r="G5164" s="28"/>
      <c r="H5164" s="11" t="str">
        <f xml:space="preserve"> IF(C5164="Totale",2,IF($G5164 &lt;&gt; "", IF(D5164 = "E",MATCH(G5164, 'Cond Compo'!D$16:D$18, 0), MATCH(G5164, 'Cond Compo'!C$16:C$19, 0)), ""))</f>
        <v/>
      </c>
      <c r="I5164" s="12" t="str">
        <f>IF($E5164 &lt;&gt; "", IF(E5164 = 0, "", VLOOKUP(E5164,'Cond Perturbation'!A:B,2,FALSE)),"")</f>
        <v/>
      </c>
      <c r="J5164" s="28"/>
      <c r="K5164" s="29" t="str">
        <f>IF($B5164 &lt;&gt; "", IF(C5164="Oui",IF(H5164=1,IF(E5164=0,Résultat!G$8,IF(J5164="No",Résultat!$G$8,Résultat!$G$7)),IF(H5164=2,IF(E5164=0,Résultat!G$9,IF(J5164="No",Résultat!$G$9,Résultat!$G$7)),Résultat!$G$7)),IF(C5164 = "Totale", IF(H5164=1,IF(E5164=0,Résultat!G$8,IF(J5164="No",Résultat!$G$9,Résultat!$G$7)),IF(H5164=2,IF(E5164=0,Résultat!G$9,IF(J5164="No",Résultat!$G$9,Résultat!$G$7)),Résultat!$G$7)),Résultat!$G$7)), "")</f>
        <v/>
      </c>
    </row>
    <row r="5165" spans="1:11" ht="20.100000000000001" customHeight="1">
      <c r="A5165" s="26"/>
      <c r="B5165" s="27"/>
      <c r="C5165" s="11" t="str">
        <f>IF($B5165 &lt;&gt; "",VLOOKUP(MID(B5165,3,5),'Recyclabilité Prod Matx'!C:F,2,FALSE), "")</f>
        <v/>
      </c>
      <c r="D5165" s="11" t="str">
        <f>IF($B5165 &lt;&gt; "",VLOOKUP(MID(B5165,3,5),'Recyclabilité Prod Matx'!C:F,3,FALSE),"")</f>
        <v/>
      </c>
      <c r="E5165" s="11" t="str">
        <f>IF($B5165 &lt;&gt; "",VLOOKUP(MID(B5165,3,5),'Recyclabilité Prod Matx'!C:F,4,FALSE), "")</f>
        <v/>
      </c>
      <c r="F5165" s="12" t="str">
        <f>IF($B5165 &lt;&gt; "", IF(C5165="Totale","",IF(D5165 = 0, "", VLOOKUP(D5165,'Cond Compo'!A:B,2,FALSE))),"")</f>
        <v/>
      </c>
      <c r="G5165" s="28"/>
      <c r="H5165" s="11" t="str">
        <f xml:space="preserve"> IF(C5165="Totale",2,IF($G5165 &lt;&gt; "", IF(D5165 = "E",MATCH(G5165, 'Cond Compo'!D$16:D$18, 0), MATCH(G5165, 'Cond Compo'!C$16:C$19, 0)), ""))</f>
        <v/>
      </c>
      <c r="I5165" s="12" t="str">
        <f>IF($E5165 &lt;&gt; "", IF(E5165 = 0, "", VLOOKUP(E5165,'Cond Perturbation'!A:B,2,FALSE)),"")</f>
        <v/>
      </c>
      <c r="J5165" s="28"/>
      <c r="K5165" s="29" t="str">
        <f>IF($B5165 &lt;&gt; "", IF(C5165="Oui",IF(H5165=1,IF(E5165=0,Résultat!G$8,IF(J5165="No",Résultat!$G$8,Résultat!$G$7)),IF(H5165=2,IF(E5165=0,Résultat!G$9,IF(J5165="No",Résultat!$G$9,Résultat!$G$7)),Résultat!$G$7)),IF(C5165 = "Totale", IF(H5165=1,IF(E5165=0,Résultat!G$8,IF(J5165="No",Résultat!$G$9,Résultat!$G$7)),IF(H5165=2,IF(E5165=0,Résultat!G$9,IF(J5165="No",Résultat!$G$9,Résultat!$G$7)),Résultat!$G$7)),Résultat!$G$7)), "")</f>
        <v/>
      </c>
    </row>
    <row r="5166" spans="1:11" ht="20.100000000000001" customHeight="1">
      <c r="A5166" s="26"/>
      <c r="B5166" s="27"/>
      <c r="C5166" s="11" t="str">
        <f>IF($B5166 &lt;&gt; "",VLOOKUP(MID(B5166,3,5),'Recyclabilité Prod Matx'!C:F,2,FALSE), "")</f>
        <v/>
      </c>
      <c r="D5166" s="11" t="str">
        <f>IF($B5166 &lt;&gt; "",VLOOKUP(MID(B5166,3,5),'Recyclabilité Prod Matx'!C:F,3,FALSE),"")</f>
        <v/>
      </c>
      <c r="E5166" s="11" t="str">
        <f>IF($B5166 &lt;&gt; "",VLOOKUP(MID(B5166,3,5),'Recyclabilité Prod Matx'!C:F,4,FALSE), "")</f>
        <v/>
      </c>
      <c r="F5166" s="12" t="str">
        <f>IF($B5166 &lt;&gt; "", IF(C5166="Totale","",IF(D5166 = 0, "", VLOOKUP(D5166,'Cond Compo'!A:B,2,FALSE))),"")</f>
        <v/>
      </c>
      <c r="G5166" s="28"/>
      <c r="H5166" s="11" t="str">
        <f xml:space="preserve"> IF(C5166="Totale",2,IF($G5166 &lt;&gt; "", IF(D5166 = "E",MATCH(G5166, 'Cond Compo'!D$16:D$18, 0), MATCH(G5166, 'Cond Compo'!C$16:C$19, 0)), ""))</f>
        <v/>
      </c>
      <c r="I5166" s="12" t="str">
        <f>IF($E5166 &lt;&gt; "", IF(E5166 = 0, "", VLOOKUP(E5166,'Cond Perturbation'!A:B,2,FALSE)),"")</f>
        <v/>
      </c>
      <c r="J5166" s="28"/>
      <c r="K5166" s="29" t="str">
        <f>IF($B5166 &lt;&gt; "", IF(C5166="Oui",IF(H5166=1,IF(E5166=0,Résultat!G$8,IF(J5166="No",Résultat!$G$8,Résultat!$G$7)),IF(H5166=2,IF(E5166=0,Résultat!G$9,IF(J5166="No",Résultat!$G$9,Résultat!$G$7)),Résultat!$G$7)),IF(C5166 = "Totale", IF(H5166=1,IF(E5166=0,Résultat!G$8,IF(J5166="No",Résultat!$G$9,Résultat!$G$7)),IF(H5166=2,IF(E5166=0,Résultat!G$9,IF(J5166="No",Résultat!$G$9,Résultat!$G$7)),Résultat!$G$7)),Résultat!$G$7)), "")</f>
        <v/>
      </c>
    </row>
    <row r="5167" spans="1:11" ht="20.100000000000001" customHeight="1">
      <c r="A5167" s="26"/>
      <c r="B5167" s="27"/>
      <c r="C5167" s="11" t="str">
        <f>IF($B5167 &lt;&gt; "",VLOOKUP(MID(B5167,3,5),'Recyclabilité Prod Matx'!C:F,2,FALSE), "")</f>
        <v/>
      </c>
      <c r="D5167" s="11" t="str">
        <f>IF($B5167 &lt;&gt; "",VLOOKUP(MID(B5167,3,5),'Recyclabilité Prod Matx'!C:F,3,FALSE),"")</f>
        <v/>
      </c>
      <c r="E5167" s="11" t="str">
        <f>IF($B5167 &lt;&gt; "",VLOOKUP(MID(B5167,3,5),'Recyclabilité Prod Matx'!C:F,4,FALSE), "")</f>
        <v/>
      </c>
      <c r="F5167" s="12" t="str">
        <f>IF($B5167 &lt;&gt; "", IF(C5167="Totale","",IF(D5167 = 0, "", VLOOKUP(D5167,'Cond Compo'!A:B,2,FALSE))),"")</f>
        <v/>
      </c>
      <c r="G5167" s="28"/>
      <c r="H5167" s="11" t="str">
        <f xml:space="preserve"> IF(C5167="Totale",2,IF($G5167 &lt;&gt; "", IF(D5167 = "E",MATCH(G5167, 'Cond Compo'!D$16:D$18, 0), MATCH(G5167, 'Cond Compo'!C$16:C$19, 0)), ""))</f>
        <v/>
      </c>
      <c r="I5167" s="12" t="str">
        <f>IF($E5167 &lt;&gt; "", IF(E5167 = 0, "", VLOOKUP(E5167,'Cond Perturbation'!A:B,2,FALSE)),"")</f>
        <v/>
      </c>
      <c r="J5167" s="28"/>
      <c r="K5167" s="29" t="str">
        <f>IF($B5167 &lt;&gt; "", IF(C5167="Oui",IF(H5167=1,IF(E5167=0,Résultat!G$8,IF(J5167="No",Résultat!$G$8,Résultat!$G$7)),IF(H5167=2,IF(E5167=0,Résultat!G$9,IF(J5167="No",Résultat!$G$9,Résultat!$G$7)),Résultat!$G$7)),IF(C5167 = "Totale", IF(H5167=1,IF(E5167=0,Résultat!G$8,IF(J5167="No",Résultat!$G$9,Résultat!$G$7)),IF(H5167=2,IF(E5167=0,Résultat!G$9,IF(J5167="No",Résultat!$G$9,Résultat!$G$7)),Résultat!$G$7)),Résultat!$G$7)), "")</f>
        <v/>
      </c>
    </row>
    <row r="5168" spans="1:11" ht="20.100000000000001" customHeight="1">
      <c r="A5168" s="26"/>
      <c r="B5168" s="27"/>
      <c r="C5168" s="11" t="str">
        <f>IF($B5168 &lt;&gt; "",VLOOKUP(MID(B5168,3,5),'Recyclabilité Prod Matx'!C:F,2,FALSE), "")</f>
        <v/>
      </c>
      <c r="D5168" s="11" t="str">
        <f>IF($B5168 &lt;&gt; "",VLOOKUP(MID(B5168,3,5),'Recyclabilité Prod Matx'!C:F,3,FALSE),"")</f>
        <v/>
      </c>
      <c r="E5168" s="11" t="str">
        <f>IF($B5168 &lt;&gt; "",VLOOKUP(MID(B5168,3,5),'Recyclabilité Prod Matx'!C:F,4,FALSE), "")</f>
        <v/>
      </c>
      <c r="F5168" s="12" t="str">
        <f>IF($B5168 &lt;&gt; "", IF(C5168="Totale","",IF(D5168 = 0, "", VLOOKUP(D5168,'Cond Compo'!A:B,2,FALSE))),"")</f>
        <v/>
      </c>
      <c r="G5168" s="28"/>
      <c r="H5168" s="11" t="str">
        <f xml:space="preserve"> IF(C5168="Totale",2,IF($G5168 &lt;&gt; "", IF(D5168 = "E",MATCH(G5168, 'Cond Compo'!D$16:D$18, 0), MATCH(G5168, 'Cond Compo'!C$16:C$19, 0)), ""))</f>
        <v/>
      </c>
      <c r="I5168" s="12" t="str">
        <f>IF($E5168 &lt;&gt; "", IF(E5168 = 0, "", VLOOKUP(E5168,'Cond Perturbation'!A:B,2,FALSE)),"")</f>
        <v/>
      </c>
      <c r="J5168" s="28"/>
      <c r="K5168" s="29" t="str">
        <f>IF($B5168 &lt;&gt; "", IF(C5168="Oui",IF(H5168=1,IF(E5168=0,Résultat!G$8,IF(J5168="No",Résultat!$G$8,Résultat!$G$7)),IF(H5168=2,IF(E5168=0,Résultat!G$9,IF(J5168="No",Résultat!$G$9,Résultat!$G$7)),Résultat!$G$7)),IF(C5168 = "Totale", IF(H5168=1,IF(E5168=0,Résultat!G$8,IF(J5168="No",Résultat!$G$9,Résultat!$G$7)),IF(H5168=2,IF(E5168=0,Résultat!G$9,IF(J5168="No",Résultat!$G$9,Résultat!$G$7)),Résultat!$G$7)),Résultat!$G$7)), "")</f>
        <v/>
      </c>
    </row>
    <row r="5169" spans="1:11" ht="20.100000000000001" customHeight="1">
      <c r="A5169" s="26"/>
      <c r="B5169" s="27"/>
      <c r="C5169" s="11" t="str">
        <f>IF($B5169 &lt;&gt; "",VLOOKUP(MID(B5169,3,5),'Recyclabilité Prod Matx'!C:F,2,FALSE), "")</f>
        <v/>
      </c>
      <c r="D5169" s="11" t="str">
        <f>IF($B5169 &lt;&gt; "",VLOOKUP(MID(B5169,3,5),'Recyclabilité Prod Matx'!C:F,3,FALSE),"")</f>
        <v/>
      </c>
      <c r="E5169" s="11" t="str">
        <f>IF($B5169 &lt;&gt; "",VLOOKUP(MID(B5169,3,5),'Recyclabilité Prod Matx'!C:F,4,FALSE), "")</f>
        <v/>
      </c>
      <c r="F5169" s="12" t="str">
        <f>IF($B5169 &lt;&gt; "", IF(C5169="Totale","",IF(D5169 = 0, "", VLOOKUP(D5169,'Cond Compo'!A:B,2,FALSE))),"")</f>
        <v/>
      </c>
      <c r="G5169" s="28"/>
      <c r="H5169" s="11" t="str">
        <f xml:space="preserve"> IF(C5169="Totale",2,IF($G5169 &lt;&gt; "", IF(D5169 = "E",MATCH(G5169, 'Cond Compo'!D$16:D$18, 0), MATCH(G5169, 'Cond Compo'!C$16:C$19, 0)), ""))</f>
        <v/>
      </c>
      <c r="I5169" s="12" t="str">
        <f>IF($E5169 &lt;&gt; "", IF(E5169 = 0, "", VLOOKUP(E5169,'Cond Perturbation'!A:B,2,FALSE)),"")</f>
        <v/>
      </c>
      <c r="J5169" s="28"/>
      <c r="K5169" s="29" t="str">
        <f>IF($B5169 &lt;&gt; "", IF(C5169="Oui",IF(H5169=1,IF(E5169=0,Résultat!G$8,IF(J5169="No",Résultat!$G$8,Résultat!$G$7)),IF(H5169=2,IF(E5169=0,Résultat!G$9,IF(J5169="No",Résultat!$G$9,Résultat!$G$7)),Résultat!$G$7)),IF(C5169 = "Totale", IF(H5169=1,IF(E5169=0,Résultat!G$8,IF(J5169="No",Résultat!$G$9,Résultat!$G$7)),IF(H5169=2,IF(E5169=0,Résultat!G$9,IF(J5169="No",Résultat!$G$9,Résultat!$G$7)),Résultat!$G$7)),Résultat!$G$7)), "")</f>
        <v/>
      </c>
    </row>
    <row r="5170" spans="1:11" ht="20.100000000000001" customHeight="1">
      <c r="A5170" s="26"/>
      <c r="B5170" s="27"/>
      <c r="C5170" s="11" t="str">
        <f>IF($B5170 &lt;&gt; "",VLOOKUP(MID(B5170,3,5),'Recyclabilité Prod Matx'!C:F,2,FALSE), "")</f>
        <v/>
      </c>
      <c r="D5170" s="11" t="str">
        <f>IF($B5170 &lt;&gt; "",VLOOKUP(MID(B5170,3,5),'Recyclabilité Prod Matx'!C:F,3,FALSE),"")</f>
        <v/>
      </c>
      <c r="E5170" s="11" t="str">
        <f>IF($B5170 &lt;&gt; "",VLOOKUP(MID(B5170,3,5),'Recyclabilité Prod Matx'!C:F,4,FALSE), "")</f>
        <v/>
      </c>
      <c r="F5170" s="12" t="str">
        <f>IF($B5170 &lt;&gt; "", IF(C5170="Totale","",IF(D5170 = 0, "", VLOOKUP(D5170,'Cond Compo'!A:B,2,FALSE))),"")</f>
        <v/>
      </c>
      <c r="G5170" s="28"/>
      <c r="H5170" s="11" t="str">
        <f xml:space="preserve"> IF(C5170="Totale",2,IF($G5170 &lt;&gt; "", IF(D5170 = "E",MATCH(G5170, 'Cond Compo'!D$16:D$18, 0), MATCH(G5170, 'Cond Compo'!C$16:C$19, 0)), ""))</f>
        <v/>
      </c>
      <c r="I5170" s="12" t="str">
        <f>IF($E5170 &lt;&gt; "", IF(E5170 = 0, "", VLOOKUP(E5170,'Cond Perturbation'!A:B,2,FALSE)),"")</f>
        <v/>
      </c>
      <c r="J5170" s="28"/>
      <c r="K5170" s="29" t="str">
        <f>IF($B5170 &lt;&gt; "", IF(C5170="Oui",IF(H5170=1,IF(E5170=0,Résultat!G$8,IF(J5170="No",Résultat!$G$8,Résultat!$G$7)),IF(H5170=2,IF(E5170=0,Résultat!G$9,IF(J5170="No",Résultat!$G$9,Résultat!$G$7)),Résultat!$G$7)),IF(C5170 = "Totale", IF(H5170=1,IF(E5170=0,Résultat!G$8,IF(J5170="No",Résultat!$G$9,Résultat!$G$7)),IF(H5170=2,IF(E5170=0,Résultat!G$9,IF(J5170="No",Résultat!$G$9,Résultat!$G$7)),Résultat!$G$7)),Résultat!$G$7)), "")</f>
        <v/>
      </c>
    </row>
    <row r="5171" spans="1:11" ht="20.100000000000001" customHeight="1">
      <c r="A5171" s="26"/>
      <c r="B5171" s="27"/>
      <c r="C5171" s="11" t="str">
        <f>IF($B5171 &lt;&gt; "",VLOOKUP(MID(B5171,3,5),'Recyclabilité Prod Matx'!C:F,2,FALSE), "")</f>
        <v/>
      </c>
      <c r="D5171" s="11" t="str">
        <f>IF($B5171 &lt;&gt; "",VLOOKUP(MID(B5171,3,5),'Recyclabilité Prod Matx'!C:F,3,FALSE),"")</f>
        <v/>
      </c>
      <c r="E5171" s="11" t="str">
        <f>IF($B5171 &lt;&gt; "",VLOOKUP(MID(B5171,3,5),'Recyclabilité Prod Matx'!C:F,4,FALSE), "")</f>
        <v/>
      </c>
      <c r="F5171" s="12" t="str">
        <f>IF($B5171 &lt;&gt; "", IF(C5171="Totale","",IF(D5171 = 0, "", VLOOKUP(D5171,'Cond Compo'!A:B,2,FALSE))),"")</f>
        <v/>
      </c>
      <c r="G5171" s="28"/>
      <c r="H5171" s="11" t="str">
        <f xml:space="preserve"> IF(C5171="Totale",2,IF($G5171 &lt;&gt; "", IF(D5171 = "E",MATCH(G5171, 'Cond Compo'!D$16:D$18, 0), MATCH(G5171, 'Cond Compo'!C$16:C$19, 0)), ""))</f>
        <v/>
      </c>
      <c r="I5171" s="12" t="str">
        <f>IF($E5171 &lt;&gt; "", IF(E5171 = 0, "", VLOOKUP(E5171,'Cond Perturbation'!A:B,2,FALSE)),"")</f>
        <v/>
      </c>
      <c r="J5171" s="28"/>
      <c r="K5171" s="29" t="str">
        <f>IF($B5171 &lt;&gt; "", IF(C5171="Oui",IF(H5171=1,IF(E5171=0,Résultat!G$8,IF(J5171="No",Résultat!$G$8,Résultat!$G$7)),IF(H5171=2,IF(E5171=0,Résultat!G$9,IF(J5171="No",Résultat!$G$9,Résultat!$G$7)),Résultat!$G$7)),IF(C5171 = "Totale", IF(H5171=1,IF(E5171=0,Résultat!G$8,IF(J5171="No",Résultat!$G$9,Résultat!$G$7)),IF(H5171=2,IF(E5171=0,Résultat!G$9,IF(J5171="No",Résultat!$G$9,Résultat!$G$7)),Résultat!$G$7)),Résultat!$G$7)), "")</f>
        <v/>
      </c>
    </row>
    <row r="5172" spans="1:11" ht="20.100000000000001" customHeight="1">
      <c r="A5172" s="26"/>
      <c r="B5172" s="27"/>
      <c r="C5172" s="11" t="str">
        <f>IF($B5172 &lt;&gt; "",VLOOKUP(MID(B5172,3,5),'Recyclabilité Prod Matx'!C:F,2,FALSE), "")</f>
        <v/>
      </c>
      <c r="D5172" s="11" t="str">
        <f>IF($B5172 &lt;&gt; "",VLOOKUP(MID(B5172,3,5),'Recyclabilité Prod Matx'!C:F,3,FALSE),"")</f>
        <v/>
      </c>
      <c r="E5172" s="11" t="str">
        <f>IF($B5172 &lt;&gt; "",VLOOKUP(MID(B5172,3,5),'Recyclabilité Prod Matx'!C:F,4,FALSE), "")</f>
        <v/>
      </c>
      <c r="F5172" s="12" t="str">
        <f>IF($B5172 &lt;&gt; "", IF(C5172="Totale","",IF(D5172 = 0, "", VLOOKUP(D5172,'Cond Compo'!A:B,2,FALSE))),"")</f>
        <v/>
      </c>
      <c r="G5172" s="28"/>
      <c r="H5172" s="11" t="str">
        <f xml:space="preserve"> IF(C5172="Totale",2,IF($G5172 &lt;&gt; "", IF(D5172 = "E",MATCH(G5172, 'Cond Compo'!D$16:D$18, 0), MATCH(G5172, 'Cond Compo'!C$16:C$19, 0)), ""))</f>
        <v/>
      </c>
      <c r="I5172" s="12" t="str">
        <f>IF($E5172 &lt;&gt; "", IF(E5172 = 0, "", VLOOKUP(E5172,'Cond Perturbation'!A:B,2,FALSE)),"")</f>
        <v/>
      </c>
      <c r="J5172" s="28"/>
      <c r="K5172" s="29" t="str">
        <f>IF($B5172 &lt;&gt; "", IF(C5172="Oui",IF(H5172=1,IF(E5172=0,Résultat!G$8,IF(J5172="No",Résultat!$G$8,Résultat!$G$7)),IF(H5172=2,IF(E5172=0,Résultat!G$9,IF(J5172="No",Résultat!$G$9,Résultat!$G$7)),Résultat!$G$7)),IF(C5172 = "Totale", IF(H5172=1,IF(E5172=0,Résultat!G$8,IF(J5172="No",Résultat!$G$9,Résultat!$G$7)),IF(H5172=2,IF(E5172=0,Résultat!G$9,IF(J5172="No",Résultat!$G$9,Résultat!$G$7)),Résultat!$G$7)),Résultat!$G$7)), "")</f>
        <v/>
      </c>
    </row>
    <row r="5173" spans="1:11" ht="20.100000000000001" customHeight="1">
      <c r="A5173" s="26"/>
      <c r="B5173" s="27"/>
      <c r="C5173" s="11" t="str">
        <f>IF($B5173 &lt;&gt; "",VLOOKUP(MID(B5173,3,5),'Recyclabilité Prod Matx'!C:F,2,FALSE), "")</f>
        <v/>
      </c>
      <c r="D5173" s="11" t="str">
        <f>IF($B5173 &lt;&gt; "",VLOOKUP(MID(B5173,3,5),'Recyclabilité Prod Matx'!C:F,3,FALSE),"")</f>
        <v/>
      </c>
      <c r="E5173" s="11" t="str">
        <f>IF($B5173 &lt;&gt; "",VLOOKUP(MID(B5173,3,5),'Recyclabilité Prod Matx'!C:F,4,FALSE), "")</f>
        <v/>
      </c>
      <c r="F5173" s="12" t="str">
        <f>IF($B5173 &lt;&gt; "", IF(C5173="Totale","",IF(D5173 = 0, "", VLOOKUP(D5173,'Cond Compo'!A:B,2,FALSE))),"")</f>
        <v/>
      </c>
      <c r="G5173" s="28"/>
      <c r="H5173" s="11" t="str">
        <f xml:space="preserve"> IF(C5173="Totale",2,IF($G5173 &lt;&gt; "", IF(D5173 = "E",MATCH(G5173, 'Cond Compo'!D$16:D$18, 0), MATCH(G5173, 'Cond Compo'!C$16:C$19, 0)), ""))</f>
        <v/>
      </c>
      <c r="I5173" s="12" t="str">
        <f>IF($E5173 &lt;&gt; "", IF(E5173 = 0, "", VLOOKUP(E5173,'Cond Perturbation'!A:B,2,FALSE)),"")</f>
        <v/>
      </c>
      <c r="J5173" s="28"/>
      <c r="K5173" s="29" t="str">
        <f>IF($B5173 &lt;&gt; "", IF(C5173="Oui",IF(H5173=1,IF(E5173=0,Résultat!G$8,IF(J5173="No",Résultat!$G$8,Résultat!$G$7)),IF(H5173=2,IF(E5173=0,Résultat!G$9,IF(J5173="No",Résultat!$G$9,Résultat!$G$7)),Résultat!$G$7)),IF(C5173 = "Totale", IF(H5173=1,IF(E5173=0,Résultat!G$8,IF(J5173="No",Résultat!$G$9,Résultat!$G$7)),IF(H5173=2,IF(E5173=0,Résultat!G$9,IF(J5173="No",Résultat!$G$9,Résultat!$G$7)),Résultat!$G$7)),Résultat!$G$7)), "")</f>
        <v/>
      </c>
    </row>
    <row r="5174" spans="1:11" ht="20.100000000000001" customHeight="1">
      <c r="A5174" s="26"/>
      <c r="B5174" s="27"/>
      <c r="C5174" s="11" t="str">
        <f>IF($B5174 &lt;&gt; "",VLOOKUP(MID(B5174,3,5),'Recyclabilité Prod Matx'!C:F,2,FALSE), "")</f>
        <v/>
      </c>
      <c r="D5174" s="11" t="str">
        <f>IF($B5174 &lt;&gt; "",VLOOKUP(MID(B5174,3,5),'Recyclabilité Prod Matx'!C:F,3,FALSE),"")</f>
        <v/>
      </c>
      <c r="E5174" s="11" t="str">
        <f>IF($B5174 &lt;&gt; "",VLOOKUP(MID(B5174,3,5),'Recyclabilité Prod Matx'!C:F,4,FALSE), "")</f>
        <v/>
      </c>
      <c r="F5174" s="12" t="str">
        <f>IF($B5174 &lt;&gt; "", IF(C5174="Totale","",IF(D5174 = 0, "", VLOOKUP(D5174,'Cond Compo'!A:B,2,FALSE))),"")</f>
        <v/>
      </c>
      <c r="G5174" s="28"/>
      <c r="H5174" s="11" t="str">
        <f xml:space="preserve"> IF(C5174="Totale",2,IF($G5174 &lt;&gt; "", IF(D5174 = "E",MATCH(G5174, 'Cond Compo'!D$16:D$18, 0), MATCH(G5174, 'Cond Compo'!C$16:C$19, 0)), ""))</f>
        <v/>
      </c>
      <c r="I5174" s="12" t="str">
        <f>IF($E5174 &lt;&gt; "", IF(E5174 = 0, "", VLOOKUP(E5174,'Cond Perturbation'!A:B,2,FALSE)),"")</f>
        <v/>
      </c>
      <c r="J5174" s="28"/>
      <c r="K5174" s="29" t="str">
        <f>IF($B5174 &lt;&gt; "", IF(C5174="Oui",IF(H5174=1,IF(E5174=0,Résultat!G$8,IF(J5174="No",Résultat!$G$8,Résultat!$G$7)),IF(H5174=2,IF(E5174=0,Résultat!G$9,IF(J5174="No",Résultat!$G$9,Résultat!$G$7)),Résultat!$G$7)),IF(C5174 = "Totale", IF(H5174=1,IF(E5174=0,Résultat!G$8,IF(J5174="No",Résultat!$G$9,Résultat!$G$7)),IF(H5174=2,IF(E5174=0,Résultat!G$9,IF(J5174="No",Résultat!$G$9,Résultat!$G$7)),Résultat!$G$7)),Résultat!$G$7)), "")</f>
        <v/>
      </c>
    </row>
    <row r="5175" spans="1:11" ht="20.100000000000001" customHeight="1">
      <c r="A5175" s="26"/>
      <c r="B5175" s="27"/>
      <c r="C5175" s="11" t="str">
        <f>IF($B5175 &lt;&gt; "",VLOOKUP(MID(B5175,3,5),'Recyclabilité Prod Matx'!C:F,2,FALSE), "")</f>
        <v/>
      </c>
      <c r="D5175" s="11" t="str">
        <f>IF($B5175 &lt;&gt; "",VLOOKUP(MID(B5175,3,5),'Recyclabilité Prod Matx'!C:F,3,FALSE),"")</f>
        <v/>
      </c>
      <c r="E5175" s="11" t="str">
        <f>IF($B5175 &lt;&gt; "",VLOOKUP(MID(B5175,3,5),'Recyclabilité Prod Matx'!C:F,4,FALSE), "")</f>
        <v/>
      </c>
      <c r="F5175" s="12" t="str">
        <f>IF($B5175 &lt;&gt; "", IF(C5175="Totale","",IF(D5175 = 0, "", VLOOKUP(D5175,'Cond Compo'!A:B,2,FALSE))),"")</f>
        <v/>
      </c>
      <c r="G5175" s="28"/>
      <c r="H5175" s="11" t="str">
        <f xml:space="preserve"> IF(C5175="Totale",2,IF($G5175 &lt;&gt; "", IF(D5175 = "E",MATCH(G5175, 'Cond Compo'!D$16:D$18, 0), MATCH(G5175, 'Cond Compo'!C$16:C$19, 0)), ""))</f>
        <v/>
      </c>
      <c r="I5175" s="12" t="str">
        <f>IF($E5175 &lt;&gt; "", IF(E5175 = 0, "", VLOOKUP(E5175,'Cond Perturbation'!A:B,2,FALSE)),"")</f>
        <v/>
      </c>
      <c r="J5175" s="28"/>
      <c r="K5175" s="29" t="str">
        <f>IF($B5175 &lt;&gt; "", IF(C5175="Oui",IF(H5175=1,IF(E5175=0,Résultat!G$8,IF(J5175="No",Résultat!$G$8,Résultat!$G$7)),IF(H5175=2,IF(E5175=0,Résultat!G$9,IF(J5175="No",Résultat!$G$9,Résultat!$G$7)),Résultat!$G$7)),IF(C5175 = "Totale", IF(H5175=1,IF(E5175=0,Résultat!G$8,IF(J5175="No",Résultat!$G$9,Résultat!$G$7)),IF(H5175=2,IF(E5175=0,Résultat!G$9,IF(J5175="No",Résultat!$G$9,Résultat!$G$7)),Résultat!$G$7)),Résultat!$G$7)), "")</f>
        <v/>
      </c>
    </row>
    <row r="5176" spans="1:11" ht="20.100000000000001" customHeight="1">
      <c r="A5176" s="26"/>
      <c r="B5176" s="27"/>
      <c r="C5176" s="11" t="str">
        <f>IF($B5176 &lt;&gt; "",VLOOKUP(MID(B5176,3,5),'Recyclabilité Prod Matx'!C:F,2,FALSE), "")</f>
        <v/>
      </c>
      <c r="D5176" s="11" t="str">
        <f>IF($B5176 &lt;&gt; "",VLOOKUP(MID(B5176,3,5),'Recyclabilité Prod Matx'!C:F,3,FALSE),"")</f>
        <v/>
      </c>
      <c r="E5176" s="11" t="str">
        <f>IF($B5176 &lt;&gt; "",VLOOKUP(MID(B5176,3,5),'Recyclabilité Prod Matx'!C:F,4,FALSE), "")</f>
        <v/>
      </c>
      <c r="F5176" s="12" t="str">
        <f>IF($B5176 &lt;&gt; "", IF(C5176="Totale","",IF(D5176 = 0, "", VLOOKUP(D5176,'Cond Compo'!A:B,2,FALSE))),"")</f>
        <v/>
      </c>
      <c r="G5176" s="28"/>
      <c r="H5176" s="11" t="str">
        <f xml:space="preserve"> IF(C5176="Totale",2,IF($G5176 &lt;&gt; "", IF(D5176 = "E",MATCH(G5176, 'Cond Compo'!D$16:D$18, 0), MATCH(G5176, 'Cond Compo'!C$16:C$19, 0)), ""))</f>
        <v/>
      </c>
      <c r="I5176" s="12" t="str">
        <f>IF($E5176 &lt;&gt; "", IF(E5176 = 0, "", VLOOKUP(E5176,'Cond Perturbation'!A:B,2,FALSE)),"")</f>
        <v/>
      </c>
      <c r="J5176" s="28"/>
      <c r="K5176" s="29" t="str">
        <f>IF($B5176 &lt;&gt; "", IF(C5176="Oui",IF(H5176=1,IF(E5176=0,Résultat!G$8,IF(J5176="No",Résultat!$G$8,Résultat!$G$7)),IF(H5176=2,IF(E5176=0,Résultat!G$9,IF(J5176="No",Résultat!$G$9,Résultat!$G$7)),Résultat!$G$7)),IF(C5176 = "Totale", IF(H5176=1,IF(E5176=0,Résultat!G$8,IF(J5176="No",Résultat!$G$9,Résultat!$G$7)),IF(H5176=2,IF(E5176=0,Résultat!G$9,IF(J5176="No",Résultat!$G$9,Résultat!$G$7)),Résultat!$G$7)),Résultat!$G$7)), "")</f>
        <v/>
      </c>
    </row>
    <row r="5177" spans="1:11" ht="20.100000000000001" customHeight="1">
      <c r="A5177" s="26"/>
      <c r="B5177" s="27"/>
      <c r="C5177" s="11" t="str">
        <f>IF($B5177 &lt;&gt; "",VLOOKUP(MID(B5177,3,5),'Recyclabilité Prod Matx'!C:F,2,FALSE), "")</f>
        <v/>
      </c>
      <c r="D5177" s="11" t="str">
        <f>IF($B5177 &lt;&gt; "",VLOOKUP(MID(B5177,3,5),'Recyclabilité Prod Matx'!C:F,3,FALSE),"")</f>
        <v/>
      </c>
      <c r="E5177" s="11" t="str">
        <f>IF($B5177 &lt;&gt; "",VLOOKUP(MID(B5177,3,5),'Recyclabilité Prod Matx'!C:F,4,FALSE), "")</f>
        <v/>
      </c>
      <c r="F5177" s="12" t="str">
        <f>IF($B5177 &lt;&gt; "", IF(C5177="Totale","",IF(D5177 = 0, "", VLOOKUP(D5177,'Cond Compo'!A:B,2,FALSE))),"")</f>
        <v/>
      </c>
      <c r="G5177" s="28"/>
      <c r="H5177" s="11" t="str">
        <f xml:space="preserve"> IF(C5177="Totale",2,IF($G5177 &lt;&gt; "", IF(D5177 = "E",MATCH(G5177, 'Cond Compo'!D$16:D$18, 0), MATCH(G5177, 'Cond Compo'!C$16:C$19, 0)), ""))</f>
        <v/>
      </c>
      <c r="I5177" s="12" t="str">
        <f>IF($E5177 &lt;&gt; "", IF(E5177 = 0, "", VLOOKUP(E5177,'Cond Perturbation'!A:B,2,FALSE)),"")</f>
        <v/>
      </c>
      <c r="J5177" s="28"/>
      <c r="K5177" s="29" t="str">
        <f>IF($B5177 &lt;&gt; "", IF(C5177="Oui",IF(H5177=1,IF(E5177=0,Résultat!G$8,IF(J5177="No",Résultat!$G$8,Résultat!$G$7)),IF(H5177=2,IF(E5177=0,Résultat!G$9,IF(J5177="No",Résultat!$G$9,Résultat!$G$7)),Résultat!$G$7)),IF(C5177 = "Totale", IF(H5177=1,IF(E5177=0,Résultat!G$8,IF(J5177="No",Résultat!$G$9,Résultat!$G$7)),IF(H5177=2,IF(E5177=0,Résultat!G$9,IF(J5177="No",Résultat!$G$9,Résultat!$G$7)),Résultat!$G$7)),Résultat!$G$7)), "")</f>
        <v/>
      </c>
    </row>
    <row r="5178" spans="1:11" ht="20.100000000000001" customHeight="1">
      <c r="A5178" s="26"/>
      <c r="B5178" s="27"/>
      <c r="C5178" s="11" t="str">
        <f>IF($B5178 &lt;&gt; "",VLOOKUP(MID(B5178,3,5),'Recyclabilité Prod Matx'!C:F,2,FALSE), "")</f>
        <v/>
      </c>
      <c r="D5178" s="11" t="str">
        <f>IF($B5178 &lt;&gt; "",VLOOKUP(MID(B5178,3,5),'Recyclabilité Prod Matx'!C:F,3,FALSE),"")</f>
        <v/>
      </c>
      <c r="E5178" s="11" t="str">
        <f>IF($B5178 &lt;&gt; "",VLOOKUP(MID(B5178,3,5),'Recyclabilité Prod Matx'!C:F,4,FALSE), "")</f>
        <v/>
      </c>
      <c r="F5178" s="12" t="str">
        <f>IF($B5178 &lt;&gt; "", IF(C5178="Totale","",IF(D5178 = 0, "", VLOOKUP(D5178,'Cond Compo'!A:B,2,FALSE))),"")</f>
        <v/>
      </c>
      <c r="G5178" s="28"/>
      <c r="H5178" s="11" t="str">
        <f xml:space="preserve"> IF(C5178="Totale",2,IF($G5178 &lt;&gt; "", IF(D5178 = "E",MATCH(G5178, 'Cond Compo'!D$16:D$18, 0), MATCH(G5178, 'Cond Compo'!C$16:C$19, 0)), ""))</f>
        <v/>
      </c>
      <c r="I5178" s="12" t="str">
        <f>IF($E5178 &lt;&gt; "", IF(E5178 = 0, "", VLOOKUP(E5178,'Cond Perturbation'!A:B,2,FALSE)),"")</f>
        <v/>
      </c>
      <c r="J5178" s="28"/>
      <c r="K5178" s="29" t="str">
        <f>IF($B5178 &lt;&gt; "", IF(C5178="Oui",IF(H5178=1,IF(E5178=0,Résultat!G$8,IF(J5178="No",Résultat!$G$8,Résultat!$G$7)),IF(H5178=2,IF(E5178=0,Résultat!G$9,IF(J5178="No",Résultat!$G$9,Résultat!$G$7)),Résultat!$G$7)),IF(C5178 = "Totale", IF(H5178=1,IF(E5178=0,Résultat!G$8,IF(J5178="No",Résultat!$G$9,Résultat!$G$7)),IF(H5178=2,IF(E5178=0,Résultat!G$9,IF(J5178="No",Résultat!$G$9,Résultat!$G$7)),Résultat!$G$7)),Résultat!$G$7)), "")</f>
        <v/>
      </c>
    </row>
    <row r="5179" spans="1:11" ht="20.100000000000001" customHeight="1">
      <c r="A5179" s="26"/>
      <c r="B5179" s="27"/>
      <c r="C5179" s="11" t="str">
        <f>IF($B5179 &lt;&gt; "",VLOOKUP(MID(B5179,3,5),'Recyclabilité Prod Matx'!C:F,2,FALSE), "")</f>
        <v/>
      </c>
      <c r="D5179" s="11" t="str">
        <f>IF($B5179 &lt;&gt; "",VLOOKUP(MID(B5179,3,5),'Recyclabilité Prod Matx'!C:F,3,FALSE),"")</f>
        <v/>
      </c>
      <c r="E5179" s="11" t="str">
        <f>IF($B5179 &lt;&gt; "",VLOOKUP(MID(B5179,3,5),'Recyclabilité Prod Matx'!C:F,4,FALSE), "")</f>
        <v/>
      </c>
      <c r="F5179" s="12" t="str">
        <f>IF($B5179 &lt;&gt; "", IF(C5179="Totale","",IF(D5179 = 0, "", VLOOKUP(D5179,'Cond Compo'!A:B,2,FALSE))),"")</f>
        <v/>
      </c>
      <c r="G5179" s="28"/>
      <c r="H5179" s="11" t="str">
        <f xml:space="preserve"> IF(C5179="Totale",2,IF($G5179 &lt;&gt; "", IF(D5179 = "E",MATCH(G5179, 'Cond Compo'!D$16:D$18, 0), MATCH(G5179, 'Cond Compo'!C$16:C$19, 0)), ""))</f>
        <v/>
      </c>
      <c r="I5179" s="12" t="str">
        <f>IF($E5179 &lt;&gt; "", IF(E5179 = 0, "", VLOOKUP(E5179,'Cond Perturbation'!A:B,2,FALSE)),"")</f>
        <v/>
      </c>
      <c r="J5179" s="28"/>
      <c r="K5179" s="29" t="str">
        <f>IF($B5179 &lt;&gt; "", IF(C5179="Oui",IF(H5179=1,IF(E5179=0,Résultat!G$8,IF(J5179="No",Résultat!$G$8,Résultat!$G$7)),IF(H5179=2,IF(E5179=0,Résultat!G$9,IF(J5179="No",Résultat!$G$9,Résultat!$G$7)),Résultat!$G$7)),IF(C5179 = "Totale", IF(H5179=1,IF(E5179=0,Résultat!G$8,IF(J5179="No",Résultat!$G$9,Résultat!$G$7)),IF(H5179=2,IF(E5179=0,Résultat!G$9,IF(J5179="No",Résultat!$G$9,Résultat!$G$7)),Résultat!$G$7)),Résultat!$G$7)), "")</f>
        <v/>
      </c>
    </row>
    <row r="5180" spans="1:11" ht="20.100000000000001" customHeight="1">
      <c r="A5180" s="26"/>
      <c r="B5180" s="27"/>
      <c r="C5180" s="11" t="str">
        <f>IF($B5180 &lt;&gt; "",VLOOKUP(MID(B5180,3,5),'Recyclabilité Prod Matx'!C:F,2,FALSE), "")</f>
        <v/>
      </c>
      <c r="D5180" s="11" t="str">
        <f>IF($B5180 &lt;&gt; "",VLOOKUP(MID(B5180,3,5),'Recyclabilité Prod Matx'!C:F,3,FALSE),"")</f>
        <v/>
      </c>
      <c r="E5180" s="11" t="str">
        <f>IF($B5180 &lt;&gt; "",VLOOKUP(MID(B5180,3,5),'Recyclabilité Prod Matx'!C:F,4,FALSE), "")</f>
        <v/>
      </c>
      <c r="F5180" s="12" t="str">
        <f>IF($B5180 &lt;&gt; "", IF(C5180="Totale","",IF(D5180 = 0, "", VLOOKUP(D5180,'Cond Compo'!A:B,2,FALSE))),"")</f>
        <v/>
      </c>
      <c r="G5180" s="28"/>
      <c r="H5180" s="11" t="str">
        <f xml:space="preserve"> IF(C5180="Totale",2,IF($G5180 &lt;&gt; "", IF(D5180 = "E",MATCH(G5180, 'Cond Compo'!D$16:D$18, 0), MATCH(G5180, 'Cond Compo'!C$16:C$19, 0)), ""))</f>
        <v/>
      </c>
      <c r="I5180" s="12" t="str">
        <f>IF($E5180 &lt;&gt; "", IF(E5180 = 0, "", VLOOKUP(E5180,'Cond Perturbation'!A:B,2,FALSE)),"")</f>
        <v/>
      </c>
      <c r="J5180" s="28"/>
      <c r="K5180" s="29" t="str">
        <f>IF($B5180 &lt;&gt; "", IF(C5180="Oui",IF(H5180=1,IF(E5180=0,Résultat!G$8,IF(J5180="No",Résultat!$G$8,Résultat!$G$7)),IF(H5180=2,IF(E5180=0,Résultat!G$9,IF(J5180="No",Résultat!$G$9,Résultat!$G$7)),Résultat!$G$7)),IF(C5180 = "Totale", IF(H5180=1,IF(E5180=0,Résultat!G$8,IF(J5180="No",Résultat!$G$9,Résultat!$G$7)),IF(H5180=2,IF(E5180=0,Résultat!G$9,IF(J5180="No",Résultat!$G$9,Résultat!$G$7)),Résultat!$G$7)),Résultat!$G$7)), "")</f>
        <v/>
      </c>
    </row>
    <row r="5181" spans="1:11" ht="20.100000000000001" customHeight="1">
      <c r="A5181" s="26"/>
      <c r="B5181" s="27"/>
      <c r="C5181" s="11" t="str">
        <f>IF($B5181 &lt;&gt; "",VLOOKUP(MID(B5181,3,5),'Recyclabilité Prod Matx'!C:F,2,FALSE), "")</f>
        <v/>
      </c>
      <c r="D5181" s="11" t="str">
        <f>IF($B5181 &lt;&gt; "",VLOOKUP(MID(B5181,3,5),'Recyclabilité Prod Matx'!C:F,3,FALSE),"")</f>
        <v/>
      </c>
      <c r="E5181" s="11" t="str">
        <f>IF($B5181 &lt;&gt; "",VLOOKUP(MID(B5181,3,5),'Recyclabilité Prod Matx'!C:F,4,FALSE), "")</f>
        <v/>
      </c>
      <c r="F5181" s="12" t="str">
        <f>IF($B5181 &lt;&gt; "", IF(C5181="Totale","",IF(D5181 = 0, "", VLOOKUP(D5181,'Cond Compo'!A:B,2,FALSE))),"")</f>
        <v/>
      </c>
      <c r="G5181" s="28"/>
      <c r="H5181" s="11" t="str">
        <f xml:space="preserve"> IF(C5181="Totale",2,IF($G5181 &lt;&gt; "", IF(D5181 = "E",MATCH(G5181, 'Cond Compo'!D$16:D$18, 0), MATCH(G5181, 'Cond Compo'!C$16:C$19, 0)), ""))</f>
        <v/>
      </c>
      <c r="I5181" s="12" t="str">
        <f>IF($E5181 &lt;&gt; "", IF(E5181 = 0, "", VLOOKUP(E5181,'Cond Perturbation'!A:B,2,FALSE)),"")</f>
        <v/>
      </c>
      <c r="J5181" s="28"/>
      <c r="K5181" s="29" t="str">
        <f>IF($B5181 &lt;&gt; "", IF(C5181="Oui",IF(H5181=1,IF(E5181=0,Résultat!G$8,IF(J5181="No",Résultat!$G$8,Résultat!$G$7)),IF(H5181=2,IF(E5181=0,Résultat!G$9,IF(J5181="No",Résultat!$G$9,Résultat!$G$7)),Résultat!$G$7)),IF(C5181 = "Totale", IF(H5181=1,IF(E5181=0,Résultat!G$8,IF(J5181="No",Résultat!$G$9,Résultat!$G$7)),IF(H5181=2,IF(E5181=0,Résultat!G$9,IF(J5181="No",Résultat!$G$9,Résultat!$G$7)),Résultat!$G$7)),Résultat!$G$7)), "")</f>
        <v/>
      </c>
    </row>
    <row r="5182" spans="1:11" ht="20.100000000000001" customHeight="1">
      <c r="A5182" s="26"/>
      <c r="B5182" s="27"/>
      <c r="C5182" s="11" t="str">
        <f>IF($B5182 &lt;&gt; "",VLOOKUP(MID(B5182,3,5),'Recyclabilité Prod Matx'!C:F,2,FALSE), "")</f>
        <v/>
      </c>
      <c r="D5182" s="11" t="str">
        <f>IF($B5182 &lt;&gt; "",VLOOKUP(MID(B5182,3,5),'Recyclabilité Prod Matx'!C:F,3,FALSE),"")</f>
        <v/>
      </c>
      <c r="E5182" s="11" t="str">
        <f>IF($B5182 &lt;&gt; "",VLOOKUP(MID(B5182,3,5),'Recyclabilité Prod Matx'!C:F,4,FALSE), "")</f>
        <v/>
      </c>
      <c r="F5182" s="12" t="str">
        <f>IF($B5182 &lt;&gt; "", IF(C5182="Totale","",IF(D5182 = 0, "", VLOOKUP(D5182,'Cond Compo'!A:B,2,FALSE))),"")</f>
        <v/>
      </c>
      <c r="G5182" s="28"/>
      <c r="H5182" s="11" t="str">
        <f xml:space="preserve"> IF(C5182="Totale",2,IF($G5182 &lt;&gt; "", IF(D5182 = "E",MATCH(G5182, 'Cond Compo'!D$16:D$18, 0), MATCH(G5182, 'Cond Compo'!C$16:C$19, 0)), ""))</f>
        <v/>
      </c>
      <c r="I5182" s="12" t="str">
        <f>IF($E5182 &lt;&gt; "", IF(E5182 = 0, "", VLOOKUP(E5182,'Cond Perturbation'!A:B,2,FALSE)),"")</f>
        <v/>
      </c>
      <c r="J5182" s="28"/>
      <c r="K5182" s="29" t="str">
        <f>IF($B5182 &lt;&gt; "", IF(C5182="Oui",IF(H5182=1,IF(E5182=0,Résultat!G$8,IF(J5182="No",Résultat!$G$8,Résultat!$G$7)),IF(H5182=2,IF(E5182=0,Résultat!G$9,IF(J5182="No",Résultat!$G$9,Résultat!$G$7)),Résultat!$G$7)),IF(C5182 = "Totale", IF(H5182=1,IF(E5182=0,Résultat!G$8,IF(J5182="No",Résultat!$G$9,Résultat!$G$7)),IF(H5182=2,IF(E5182=0,Résultat!G$9,IF(J5182="No",Résultat!$G$9,Résultat!$G$7)),Résultat!$G$7)),Résultat!$G$7)), "")</f>
        <v/>
      </c>
    </row>
    <row r="5183" spans="1:11" ht="20.100000000000001" customHeight="1">
      <c r="A5183" s="26"/>
      <c r="B5183" s="27"/>
      <c r="C5183" s="11" t="str">
        <f>IF($B5183 &lt;&gt; "",VLOOKUP(MID(B5183,3,5),'Recyclabilité Prod Matx'!C:F,2,FALSE), "")</f>
        <v/>
      </c>
      <c r="D5183" s="11" t="str">
        <f>IF($B5183 &lt;&gt; "",VLOOKUP(MID(B5183,3,5),'Recyclabilité Prod Matx'!C:F,3,FALSE),"")</f>
        <v/>
      </c>
      <c r="E5183" s="11" t="str">
        <f>IF($B5183 &lt;&gt; "",VLOOKUP(MID(B5183,3,5),'Recyclabilité Prod Matx'!C:F,4,FALSE), "")</f>
        <v/>
      </c>
      <c r="F5183" s="12" t="str">
        <f>IF($B5183 &lt;&gt; "", IF(C5183="Totale","",IF(D5183 = 0, "", VLOOKUP(D5183,'Cond Compo'!A:B,2,FALSE))),"")</f>
        <v/>
      </c>
      <c r="G5183" s="28"/>
      <c r="H5183" s="11" t="str">
        <f xml:space="preserve"> IF(C5183="Totale",2,IF($G5183 &lt;&gt; "", IF(D5183 = "E",MATCH(G5183, 'Cond Compo'!D$16:D$18, 0), MATCH(G5183, 'Cond Compo'!C$16:C$19, 0)), ""))</f>
        <v/>
      </c>
      <c r="I5183" s="12" t="str">
        <f>IF($E5183 &lt;&gt; "", IF(E5183 = 0, "", VLOOKUP(E5183,'Cond Perturbation'!A:B,2,FALSE)),"")</f>
        <v/>
      </c>
      <c r="J5183" s="28"/>
      <c r="K5183" s="29" t="str">
        <f>IF($B5183 &lt;&gt; "", IF(C5183="Oui",IF(H5183=1,IF(E5183=0,Résultat!G$8,IF(J5183="No",Résultat!$G$8,Résultat!$G$7)),IF(H5183=2,IF(E5183=0,Résultat!G$9,IF(J5183="No",Résultat!$G$9,Résultat!$G$7)),Résultat!$G$7)),IF(C5183 = "Totale", IF(H5183=1,IF(E5183=0,Résultat!G$8,IF(J5183="No",Résultat!$G$9,Résultat!$G$7)),IF(H5183=2,IF(E5183=0,Résultat!G$9,IF(J5183="No",Résultat!$G$9,Résultat!$G$7)),Résultat!$G$7)),Résultat!$G$7)), "")</f>
        <v/>
      </c>
    </row>
    <row r="5184" spans="1:11" ht="20.100000000000001" customHeight="1">
      <c r="A5184" s="26"/>
      <c r="B5184" s="27"/>
      <c r="C5184" s="11" t="str">
        <f>IF($B5184 &lt;&gt; "",VLOOKUP(MID(B5184,3,5),'Recyclabilité Prod Matx'!C:F,2,FALSE), "")</f>
        <v/>
      </c>
      <c r="D5184" s="11" t="str">
        <f>IF($B5184 &lt;&gt; "",VLOOKUP(MID(B5184,3,5),'Recyclabilité Prod Matx'!C:F,3,FALSE),"")</f>
        <v/>
      </c>
      <c r="E5184" s="11" t="str">
        <f>IF($B5184 &lt;&gt; "",VLOOKUP(MID(B5184,3,5),'Recyclabilité Prod Matx'!C:F,4,FALSE), "")</f>
        <v/>
      </c>
      <c r="F5184" s="12" t="str">
        <f>IF($B5184 &lt;&gt; "", IF(C5184="Totale","",IF(D5184 = 0, "", VLOOKUP(D5184,'Cond Compo'!A:B,2,FALSE))),"")</f>
        <v/>
      </c>
      <c r="G5184" s="28"/>
      <c r="H5184" s="11" t="str">
        <f xml:space="preserve"> IF(C5184="Totale",2,IF($G5184 &lt;&gt; "", IF(D5184 = "E",MATCH(G5184, 'Cond Compo'!D$16:D$18, 0), MATCH(G5184, 'Cond Compo'!C$16:C$19, 0)), ""))</f>
        <v/>
      </c>
      <c r="I5184" s="12" t="str">
        <f>IF($E5184 &lt;&gt; "", IF(E5184 = 0, "", VLOOKUP(E5184,'Cond Perturbation'!A:B,2,FALSE)),"")</f>
        <v/>
      </c>
      <c r="J5184" s="28"/>
      <c r="K5184" s="29" t="str">
        <f>IF($B5184 &lt;&gt; "", IF(C5184="Oui",IF(H5184=1,IF(E5184=0,Résultat!G$8,IF(J5184="No",Résultat!$G$8,Résultat!$G$7)),IF(H5184=2,IF(E5184=0,Résultat!G$9,IF(J5184="No",Résultat!$G$9,Résultat!$G$7)),Résultat!$G$7)),IF(C5184 = "Totale", IF(H5184=1,IF(E5184=0,Résultat!G$8,IF(J5184="No",Résultat!$G$9,Résultat!$G$7)),IF(H5184=2,IF(E5184=0,Résultat!G$9,IF(J5184="No",Résultat!$G$9,Résultat!$G$7)),Résultat!$G$7)),Résultat!$G$7)), "")</f>
        <v/>
      </c>
    </row>
    <row r="5185" spans="1:11" ht="20.100000000000001" customHeight="1">
      <c r="A5185" s="26"/>
      <c r="B5185" s="27"/>
      <c r="C5185" s="11" t="str">
        <f>IF($B5185 &lt;&gt; "",VLOOKUP(MID(B5185,3,5),'Recyclabilité Prod Matx'!C:F,2,FALSE), "")</f>
        <v/>
      </c>
      <c r="D5185" s="11" t="str">
        <f>IF($B5185 &lt;&gt; "",VLOOKUP(MID(B5185,3,5),'Recyclabilité Prod Matx'!C:F,3,FALSE),"")</f>
        <v/>
      </c>
      <c r="E5185" s="11" t="str">
        <f>IF($B5185 &lt;&gt; "",VLOOKUP(MID(B5185,3,5),'Recyclabilité Prod Matx'!C:F,4,FALSE), "")</f>
        <v/>
      </c>
      <c r="F5185" s="12" t="str">
        <f>IF($B5185 &lt;&gt; "", IF(C5185="Totale","",IF(D5185 = 0, "", VLOOKUP(D5185,'Cond Compo'!A:B,2,FALSE))),"")</f>
        <v/>
      </c>
      <c r="G5185" s="28"/>
      <c r="H5185" s="11" t="str">
        <f xml:space="preserve"> IF(C5185="Totale",2,IF($G5185 &lt;&gt; "", IF(D5185 = "E",MATCH(G5185, 'Cond Compo'!D$16:D$18, 0), MATCH(G5185, 'Cond Compo'!C$16:C$19, 0)), ""))</f>
        <v/>
      </c>
      <c r="I5185" s="12" t="str">
        <f>IF($E5185 &lt;&gt; "", IF(E5185 = 0, "", VLOOKUP(E5185,'Cond Perturbation'!A:B,2,FALSE)),"")</f>
        <v/>
      </c>
      <c r="J5185" s="28"/>
      <c r="K5185" s="29" t="str">
        <f>IF($B5185 &lt;&gt; "", IF(C5185="Oui",IF(H5185=1,IF(E5185=0,Résultat!G$8,IF(J5185="No",Résultat!$G$8,Résultat!$G$7)),IF(H5185=2,IF(E5185=0,Résultat!G$9,IF(J5185="No",Résultat!$G$9,Résultat!$G$7)),Résultat!$G$7)),IF(C5185 = "Totale", IF(H5185=1,IF(E5185=0,Résultat!G$8,IF(J5185="No",Résultat!$G$9,Résultat!$G$7)),IF(H5185=2,IF(E5185=0,Résultat!G$9,IF(J5185="No",Résultat!$G$9,Résultat!$G$7)),Résultat!$G$7)),Résultat!$G$7)), "")</f>
        <v/>
      </c>
    </row>
    <row r="5186" spans="1:11" ht="20.100000000000001" customHeight="1">
      <c r="A5186" s="26"/>
      <c r="B5186" s="27"/>
      <c r="C5186" s="11" t="str">
        <f>IF($B5186 &lt;&gt; "",VLOOKUP(MID(B5186,3,5),'Recyclabilité Prod Matx'!C:F,2,FALSE), "")</f>
        <v/>
      </c>
      <c r="D5186" s="11" t="str">
        <f>IF($B5186 &lt;&gt; "",VLOOKUP(MID(B5186,3,5),'Recyclabilité Prod Matx'!C:F,3,FALSE),"")</f>
        <v/>
      </c>
      <c r="E5186" s="11" t="str">
        <f>IF($B5186 &lt;&gt; "",VLOOKUP(MID(B5186,3,5),'Recyclabilité Prod Matx'!C:F,4,FALSE), "")</f>
        <v/>
      </c>
      <c r="F5186" s="12" t="str">
        <f>IF($B5186 &lt;&gt; "", IF(C5186="Totale","",IF(D5186 = 0, "", VLOOKUP(D5186,'Cond Compo'!A:B,2,FALSE))),"")</f>
        <v/>
      </c>
      <c r="G5186" s="28"/>
      <c r="H5186" s="11" t="str">
        <f xml:space="preserve"> IF(C5186="Totale",2,IF($G5186 &lt;&gt; "", IF(D5186 = "E",MATCH(G5186, 'Cond Compo'!D$16:D$18, 0), MATCH(G5186, 'Cond Compo'!C$16:C$19, 0)), ""))</f>
        <v/>
      </c>
      <c r="I5186" s="12" t="str">
        <f>IF($E5186 &lt;&gt; "", IF(E5186 = 0, "", VLOOKUP(E5186,'Cond Perturbation'!A:B,2,FALSE)),"")</f>
        <v/>
      </c>
      <c r="J5186" s="28"/>
      <c r="K5186" s="29" t="str">
        <f>IF($B5186 &lt;&gt; "", IF(C5186="Oui",IF(H5186=1,IF(E5186=0,Résultat!G$8,IF(J5186="No",Résultat!$G$8,Résultat!$G$7)),IF(H5186=2,IF(E5186=0,Résultat!G$9,IF(J5186="No",Résultat!$G$9,Résultat!$G$7)),Résultat!$G$7)),IF(C5186 = "Totale", IF(H5186=1,IF(E5186=0,Résultat!G$8,IF(J5186="No",Résultat!$G$9,Résultat!$G$7)),IF(H5186=2,IF(E5186=0,Résultat!G$9,IF(J5186="No",Résultat!$G$9,Résultat!$G$7)),Résultat!$G$7)),Résultat!$G$7)), "")</f>
        <v/>
      </c>
    </row>
    <row r="5187" spans="1:11" ht="20.100000000000001" customHeight="1">
      <c r="A5187" s="26"/>
      <c r="B5187" s="27"/>
      <c r="C5187" s="11" t="str">
        <f>IF($B5187 &lt;&gt; "",VLOOKUP(MID(B5187,3,5),'Recyclabilité Prod Matx'!C:F,2,FALSE), "")</f>
        <v/>
      </c>
      <c r="D5187" s="11" t="str">
        <f>IF($B5187 &lt;&gt; "",VLOOKUP(MID(B5187,3,5),'Recyclabilité Prod Matx'!C:F,3,FALSE),"")</f>
        <v/>
      </c>
      <c r="E5187" s="11" t="str">
        <f>IF($B5187 &lt;&gt; "",VLOOKUP(MID(B5187,3,5),'Recyclabilité Prod Matx'!C:F,4,FALSE), "")</f>
        <v/>
      </c>
      <c r="F5187" s="12" t="str">
        <f>IF($B5187 &lt;&gt; "", IF(C5187="Totale","",IF(D5187 = 0, "", VLOOKUP(D5187,'Cond Compo'!A:B,2,FALSE))),"")</f>
        <v/>
      </c>
      <c r="G5187" s="28"/>
      <c r="H5187" s="11" t="str">
        <f xml:space="preserve"> IF(C5187="Totale",2,IF($G5187 &lt;&gt; "", IF(D5187 = "E",MATCH(G5187, 'Cond Compo'!D$16:D$18, 0), MATCH(G5187, 'Cond Compo'!C$16:C$19, 0)), ""))</f>
        <v/>
      </c>
      <c r="I5187" s="12" t="str">
        <f>IF($E5187 &lt;&gt; "", IF(E5187 = 0, "", VLOOKUP(E5187,'Cond Perturbation'!A:B,2,FALSE)),"")</f>
        <v/>
      </c>
      <c r="J5187" s="28"/>
      <c r="K5187" s="29" t="str">
        <f>IF($B5187 &lt;&gt; "", IF(C5187="Oui",IF(H5187=1,IF(E5187=0,Résultat!G$8,IF(J5187="No",Résultat!$G$8,Résultat!$G$7)),IF(H5187=2,IF(E5187=0,Résultat!G$9,IF(J5187="No",Résultat!$G$9,Résultat!$G$7)),Résultat!$G$7)),IF(C5187 = "Totale", IF(H5187=1,IF(E5187=0,Résultat!G$8,IF(J5187="No",Résultat!$G$9,Résultat!$G$7)),IF(H5187=2,IF(E5187=0,Résultat!G$9,IF(J5187="No",Résultat!$G$9,Résultat!$G$7)),Résultat!$G$7)),Résultat!$G$7)), "")</f>
        <v/>
      </c>
    </row>
    <row r="5188" spans="1:11" ht="20.100000000000001" customHeight="1">
      <c r="A5188" s="26"/>
      <c r="B5188" s="27"/>
      <c r="C5188" s="11" t="str">
        <f>IF($B5188 &lt;&gt; "",VLOOKUP(MID(B5188,3,5),'Recyclabilité Prod Matx'!C:F,2,FALSE), "")</f>
        <v/>
      </c>
      <c r="D5188" s="11" t="str">
        <f>IF($B5188 &lt;&gt; "",VLOOKUP(MID(B5188,3,5),'Recyclabilité Prod Matx'!C:F,3,FALSE),"")</f>
        <v/>
      </c>
      <c r="E5188" s="11" t="str">
        <f>IF($B5188 &lt;&gt; "",VLOOKUP(MID(B5188,3,5),'Recyclabilité Prod Matx'!C:F,4,FALSE), "")</f>
        <v/>
      </c>
      <c r="F5188" s="12" t="str">
        <f>IF($B5188 &lt;&gt; "", IF(C5188="Totale","",IF(D5188 = 0, "", VLOOKUP(D5188,'Cond Compo'!A:B,2,FALSE))),"")</f>
        <v/>
      </c>
      <c r="G5188" s="28"/>
      <c r="H5188" s="11" t="str">
        <f xml:space="preserve"> IF(C5188="Totale",2,IF($G5188 &lt;&gt; "", IF(D5188 = "E",MATCH(G5188, 'Cond Compo'!D$16:D$18, 0), MATCH(G5188, 'Cond Compo'!C$16:C$19, 0)), ""))</f>
        <v/>
      </c>
      <c r="I5188" s="12" t="str">
        <f>IF($E5188 &lt;&gt; "", IF(E5188 = 0, "", VLOOKUP(E5188,'Cond Perturbation'!A:B,2,FALSE)),"")</f>
        <v/>
      </c>
      <c r="J5188" s="28"/>
      <c r="K5188" s="29" t="str">
        <f>IF($B5188 &lt;&gt; "", IF(C5188="Oui",IF(H5188=1,IF(E5188=0,Résultat!G$8,IF(J5188="No",Résultat!$G$8,Résultat!$G$7)),IF(H5188=2,IF(E5188=0,Résultat!G$9,IF(J5188="No",Résultat!$G$9,Résultat!$G$7)),Résultat!$G$7)),IF(C5188 = "Totale", IF(H5188=1,IF(E5188=0,Résultat!G$8,IF(J5188="No",Résultat!$G$9,Résultat!$G$7)),IF(H5188=2,IF(E5188=0,Résultat!G$9,IF(J5188="No",Résultat!$G$9,Résultat!$G$7)),Résultat!$G$7)),Résultat!$G$7)), "")</f>
        <v/>
      </c>
    </row>
    <row r="5189" spans="1:11" ht="20.100000000000001" customHeight="1">
      <c r="A5189" s="26"/>
      <c r="B5189" s="27"/>
      <c r="C5189" s="11" t="str">
        <f>IF($B5189 &lt;&gt; "",VLOOKUP(MID(B5189,3,5),'Recyclabilité Prod Matx'!C:F,2,FALSE), "")</f>
        <v/>
      </c>
      <c r="D5189" s="11" t="str">
        <f>IF($B5189 &lt;&gt; "",VLOOKUP(MID(B5189,3,5),'Recyclabilité Prod Matx'!C:F,3,FALSE),"")</f>
        <v/>
      </c>
      <c r="E5189" s="11" t="str">
        <f>IF($B5189 &lt;&gt; "",VLOOKUP(MID(B5189,3,5),'Recyclabilité Prod Matx'!C:F,4,FALSE), "")</f>
        <v/>
      </c>
      <c r="F5189" s="12" t="str">
        <f>IF($B5189 &lt;&gt; "", IF(C5189="Totale","",IF(D5189 = 0, "", VLOOKUP(D5189,'Cond Compo'!A:B,2,FALSE))),"")</f>
        <v/>
      </c>
      <c r="G5189" s="28"/>
      <c r="H5189" s="11" t="str">
        <f xml:space="preserve"> IF(C5189="Totale",2,IF($G5189 &lt;&gt; "", IF(D5189 = "E",MATCH(G5189, 'Cond Compo'!D$16:D$18, 0), MATCH(G5189, 'Cond Compo'!C$16:C$19, 0)), ""))</f>
        <v/>
      </c>
      <c r="I5189" s="12" t="str">
        <f>IF($E5189 &lt;&gt; "", IF(E5189 = 0, "", VLOOKUP(E5189,'Cond Perturbation'!A:B,2,FALSE)),"")</f>
        <v/>
      </c>
      <c r="J5189" s="28"/>
      <c r="K5189" s="29" t="str">
        <f>IF($B5189 &lt;&gt; "", IF(C5189="Oui",IF(H5189=1,IF(E5189=0,Résultat!G$8,IF(J5189="No",Résultat!$G$8,Résultat!$G$7)),IF(H5189=2,IF(E5189=0,Résultat!G$9,IF(J5189="No",Résultat!$G$9,Résultat!$G$7)),Résultat!$G$7)),IF(C5189 = "Totale", IF(H5189=1,IF(E5189=0,Résultat!G$8,IF(J5189="No",Résultat!$G$9,Résultat!$G$7)),IF(H5189=2,IF(E5189=0,Résultat!G$9,IF(J5189="No",Résultat!$G$9,Résultat!$G$7)),Résultat!$G$7)),Résultat!$G$7)), "")</f>
        <v/>
      </c>
    </row>
    <row r="5190" spans="1:11" ht="20.100000000000001" customHeight="1">
      <c r="A5190" s="26"/>
      <c r="B5190" s="27"/>
      <c r="C5190" s="11" t="str">
        <f>IF($B5190 &lt;&gt; "",VLOOKUP(MID(B5190,3,5),'Recyclabilité Prod Matx'!C:F,2,FALSE), "")</f>
        <v/>
      </c>
      <c r="D5190" s="11" t="str">
        <f>IF($B5190 &lt;&gt; "",VLOOKUP(MID(B5190,3,5),'Recyclabilité Prod Matx'!C:F,3,FALSE),"")</f>
        <v/>
      </c>
      <c r="E5190" s="11" t="str">
        <f>IF($B5190 &lt;&gt; "",VLOOKUP(MID(B5190,3,5),'Recyclabilité Prod Matx'!C:F,4,FALSE), "")</f>
        <v/>
      </c>
      <c r="F5190" s="12" t="str">
        <f>IF($B5190 &lt;&gt; "", IF(C5190="Totale","",IF(D5190 = 0, "", VLOOKUP(D5190,'Cond Compo'!A:B,2,FALSE))),"")</f>
        <v/>
      </c>
      <c r="G5190" s="28"/>
      <c r="H5190" s="11" t="str">
        <f xml:space="preserve"> IF(C5190="Totale",2,IF($G5190 &lt;&gt; "", IF(D5190 = "E",MATCH(G5190, 'Cond Compo'!D$16:D$18, 0), MATCH(G5190, 'Cond Compo'!C$16:C$19, 0)), ""))</f>
        <v/>
      </c>
      <c r="I5190" s="12" t="str">
        <f>IF($E5190 &lt;&gt; "", IF(E5190 = 0, "", VLOOKUP(E5190,'Cond Perturbation'!A:B,2,FALSE)),"")</f>
        <v/>
      </c>
      <c r="J5190" s="28"/>
      <c r="K5190" s="29" t="str">
        <f>IF($B5190 &lt;&gt; "", IF(C5190="Oui",IF(H5190=1,IF(E5190=0,Résultat!G$8,IF(J5190="No",Résultat!$G$8,Résultat!$G$7)),IF(H5190=2,IF(E5190=0,Résultat!G$9,IF(J5190="No",Résultat!$G$9,Résultat!$G$7)),Résultat!$G$7)),IF(C5190 = "Totale", IF(H5190=1,IF(E5190=0,Résultat!G$8,IF(J5190="No",Résultat!$G$9,Résultat!$G$7)),IF(H5190=2,IF(E5190=0,Résultat!G$9,IF(J5190="No",Résultat!$G$9,Résultat!$G$7)),Résultat!$G$7)),Résultat!$G$7)), "")</f>
        <v/>
      </c>
    </row>
    <row r="5191" spans="1:11" ht="20.100000000000001" customHeight="1">
      <c r="A5191" s="26"/>
      <c r="B5191" s="27"/>
      <c r="C5191" s="11" t="str">
        <f>IF($B5191 &lt;&gt; "",VLOOKUP(MID(B5191,3,5),'Recyclabilité Prod Matx'!C:F,2,FALSE), "")</f>
        <v/>
      </c>
      <c r="D5191" s="11" t="str">
        <f>IF($B5191 &lt;&gt; "",VLOOKUP(MID(B5191,3,5),'Recyclabilité Prod Matx'!C:F,3,FALSE),"")</f>
        <v/>
      </c>
      <c r="E5191" s="11" t="str">
        <f>IF($B5191 &lt;&gt; "",VLOOKUP(MID(B5191,3,5),'Recyclabilité Prod Matx'!C:F,4,FALSE), "")</f>
        <v/>
      </c>
      <c r="F5191" s="12" t="str">
        <f>IF($B5191 &lt;&gt; "", IF(C5191="Totale","",IF(D5191 = 0, "", VLOOKUP(D5191,'Cond Compo'!A:B,2,FALSE))),"")</f>
        <v/>
      </c>
      <c r="G5191" s="28"/>
      <c r="H5191" s="11" t="str">
        <f xml:space="preserve"> IF(C5191="Totale",2,IF($G5191 &lt;&gt; "", IF(D5191 = "E",MATCH(G5191, 'Cond Compo'!D$16:D$18, 0), MATCH(G5191, 'Cond Compo'!C$16:C$19, 0)), ""))</f>
        <v/>
      </c>
      <c r="I5191" s="12" t="str">
        <f>IF($E5191 &lt;&gt; "", IF(E5191 = 0, "", VLOOKUP(E5191,'Cond Perturbation'!A:B,2,FALSE)),"")</f>
        <v/>
      </c>
      <c r="J5191" s="28"/>
      <c r="K5191" s="29" t="str">
        <f>IF($B5191 &lt;&gt; "", IF(C5191="Oui",IF(H5191=1,IF(E5191=0,Résultat!G$8,IF(J5191="No",Résultat!$G$8,Résultat!$G$7)),IF(H5191=2,IF(E5191=0,Résultat!G$9,IF(J5191="No",Résultat!$G$9,Résultat!$G$7)),Résultat!$G$7)),IF(C5191 = "Totale", IF(H5191=1,IF(E5191=0,Résultat!G$8,IF(J5191="No",Résultat!$G$9,Résultat!$G$7)),IF(H5191=2,IF(E5191=0,Résultat!G$9,IF(J5191="No",Résultat!$G$9,Résultat!$G$7)),Résultat!$G$7)),Résultat!$G$7)), "")</f>
        <v/>
      </c>
    </row>
    <row r="5192" spans="1:11" ht="20.100000000000001" customHeight="1">
      <c r="A5192" s="26"/>
      <c r="B5192" s="27"/>
      <c r="C5192" s="11" t="str">
        <f>IF($B5192 &lt;&gt; "",VLOOKUP(MID(B5192,3,5),'Recyclabilité Prod Matx'!C:F,2,FALSE), "")</f>
        <v/>
      </c>
      <c r="D5192" s="11" t="str">
        <f>IF($B5192 &lt;&gt; "",VLOOKUP(MID(B5192,3,5),'Recyclabilité Prod Matx'!C:F,3,FALSE),"")</f>
        <v/>
      </c>
      <c r="E5192" s="11" t="str">
        <f>IF($B5192 &lt;&gt; "",VLOOKUP(MID(B5192,3,5),'Recyclabilité Prod Matx'!C:F,4,FALSE), "")</f>
        <v/>
      </c>
      <c r="F5192" s="12" t="str">
        <f>IF($B5192 &lt;&gt; "", IF(C5192="Totale","",IF(D5192 = 0, "", VLOOKUP(D5192,'Cond Compo'!A:B,2,FALSE))),"")</f>
        <v/>
      </c>
      <c r="G5192" s="28"/>
      <c r="H5192" s="11" t="str">
        <f xml:space="preserve"> IF(C5192="Totale",2,IF($G5192 &lt;&gt; "", IF(D5192 = "E",MATCH(G5192, 'Cond Compo'!D$16:D$18, 0), MATCH(G5192, 'Cond Compo'!C$16:C$19, 0)), ""))</f>
        <v/>
      </c>
      <c r="I5192" s="12" t="str">
        <f>IF($E5192 &lt;&gt; "", IF(E5192 = 0, "", VLOOKUP(E5192,'Cond Perturbation'!A:B,2,FALSE)),"")</f>
        <v/>
      </c>
      <c r="J5192" s="28"/>
      <c r="K5192" s="29" t="str">
        <f>IF($B5192 &lt;&gt; "", IF(C5192="Oui",IF(H5192=1,IF(E5192=0,Résultat!G$8,IF(J5192="No",Résultat!$G$8,Résultat!$G$7)),IF(H5192=2,IF(E5192=0,Résultat!G$9,IF(J5192="No",Résultat!$G$9,Résultat!$G$7)),Résultat!$G$7)),IF(C5192 = "Totale", IF(H5192=1,IF(E5192=0,Résultat!G$8,IF(J5192="No",Résultat!$G$9,Résultat!$G$7)),IF(H5192=2,IF(E5192=0,Résultat!G$9,IF(J5192="No",Résultat!$G$9,Résultat!$G$7)),Résultat!$G$7)),Résultat!$G$7)), "")</f>
        <v/>
      </c>
    </row>
    <row r="5193" spans="1:11" ht="20.100000000000001" customHeight="1">
      <c r="A5193" s="26"/>
      <c r="B5193" s="27"/>
      <c r="C5193" s="11" t="str">
        <f>IF($B5193 &lt;&gt; "",VLOOKUP(MID(B5193,3,5),'Recyclabilité Prod Matx'!C:F,2,FALSE), "")</f>
        <v/>
      </c>
      <c r="D5193" s="11" t="str">
        <f>IF($B5193 &lt;&gt; "",VLOOKUP(MID(B5193,3,5),'Recyclabilité Prod Matx'!C:F,3,FALSE),"")</f>
        <v/>
      </c>
      <c r="E5193" s="11" t="str">
        <f>IF($B5193 &lt;&gt; "",VLOOKUP(MID(B5193,3,5),'Recyclabilité Prod Matx'!C:F,4,FALSE), "")</f>
        <v/>
      </c>
      <c r="F5193" s="12" t="str">
        <f>IF($B5193 &lt;&gt; "", IF(C5193="Totale","",IF(D5193 = 0, "", VLOOKUP(D5193,'Cond Compo'!A:B,2,FALSE))),"")</f>
        <v/>
      </c>
      <c r="G5193" s="28"/>
      <c r="H5193" s="11" t="str">
        <f xml:space="preserve"> IF(C5193="Totale",2,IF($G5193 &lt;&gt; "", IF(D5193 = "E",MATCH(G5193, 'Cond Compo'!D$16:D$18, 0), MATCH(G5193, 'Cond Compo'!C$16:C$19, 0)), ""))</f>
        <v/>
      </c>
      <c r="I5193" s="12" t="str">
        <f>IF($E5193 &lt;&gt; "", IF(E5193 = 0, "", VLOOKUP(E5193,'Cond Perturbation'!A:B,2,FALSE)),"")</f>
        <v/>
      </c>
      <c r="J5193" s="28"/>
      <c r="K5193" s="29" t="str">
        <f>IF($B5193 &lt;&gt; "", IF(C5193="Oui",IF(H5193=1,IF(E5193=0,Résultat!G$8,IF(J5193="No",Résultat!$G$8,Résultat!$G$7)),IF(H5193=2,IF(E5193=0,Résultat!G$9,IF(J5193="No",Résultat!$G$9,Résultat!$G$7)),Résultat!$G$7)),IF(C5193 = "Totale", IF(H5193=1,IF(E5193=0,Résultat!G$8,IF(J5193="No",Résultat!$G$9,Résultat!$G$7)),IF(H5193=2,IF(E5193=0,Résultat!G$9,IF(J5193="No",Résultat!$G$9,Résultat!$G$7)),Résultat!$G$7)),Résultat!$G$7)), "")</f>
        <v/>
      </c>
    </row>
    <row r="5194" spans="1:11" ht="20.100000000000001" customHeight="1">
      <c r="A5194" s="26"/>
      <c r="B5194" s="27"/>
      <c r="C5194" s="11" t="str">
        <f>IF($B5194 &lt;&gt; "",VLOOKUP(MID(B5194,3,5),'Recyclabilité Prod Matx'!C:F,2,FALSE), "")</f>
        <v/>
      </c>
      <c r="D5194" s="11" t="str">
        <f>IF($B5194 &lt;&gt; "",VLOOKUP(MID(B5194,3,5),'Recyclabilité Prod Matx'!C:F,3,FALSE),"")</f>
        <v/>
      </c>
      <c r="E5194" s="11" t="str">
        <f>IF($B5194 &lt;&gt; "",VLOOKUP(MID(B5194,3,5),'Recyclabilité Prod Matx'!C:F,4,FALSE), "")</f>
        <v/>
      </c>
      <c r="F5194" s="12" t="str">
        <f>IF($B5194 &lt;&gt; "", IF(C5194="Totale","",IF(D5194 = 0, "", VLOOKUP(D5194,'Cond Compo'!A:B,2,FALSE))),"")</f>
        <v/>
      </c>
      <c r="G5194" s="28"/>
      <c r="H5194" s="11" t="str">
        <f xml:space="preserve"> IF(C5194="Totale",2,IF($G5194 &lt;&gt; "", IF(D5194 = "E",MATCH(G5194, 'Cond Compo'!D$16:D$18, 0), MATCH(G5194, 'Cond Compo'!C$16:C$19, 0)), ""))</f>
        <v/>
      </c>
      <c r="I5194" s="12" t="str">
        <f>IF($E5194 &lt;&gt; "", IF(E5194 = 0, "", VLOOKUP(E5194,'Cond Perturbation'!A:B,2,FALSE)),"")</f>
        <v/>
      </c>
      <c r="J5194" s="28"/>
      <c r="K5194" s="29" t="str">
        <f>IF($B5194 &lt;&gt; "", IF(C5194="Oui",IF(H5194=1,IF(E5194=0,Résultat!G$8,IF(J5194="No",Résultat!$G$8,Résultat!$G$7)),IF(H5194=2,IF(E5194=0,Résultat!G$9,IF(J5194="No",Résultat!$G$9,Résultat!$G$7)),Résultat!$G$7)),IF(C5194 = "Totale", IF(H5194=1,IF(E5194=0,Résultat!G$8,IF(J5194="No",Résultat!$G$9,Résultat!$G$7)),IF(H5194=2,IF(E5194=0,Résultat!G$9,IF(J5194="No",Résultat!$G$9,Résultat!$G$7)),Résultat!$G$7)),Résultat!$G$7)), "")</f>
        <v/>
      </c>
    </row>
    <row r="5195" spans="1:11" ht="20.100000000000001" customHeight="1">
      <c r="A5195" s="26"/>
      <c r="B5195" s="27"/>
      <c r="C5195" s="11" t="str">
        <f>IF($B5195 &lt;&gt; "",VLOOKUP(MID(B5195,3,5),'Recyclabilité Prod Matx'!C:F,2,FALSE), "")</f>
        <v/>
      </c>
      <c r="D5195" s="11" t="str">
        <f>IF($B5195 &lt;&gt; "",VLOOKUP(MID(B5195,3,5),'Recyclabilité Prod Matx'!C:F,3,FALSE),"")</f>
        <v/>
      </c>
      <c r="E5195" s="11" t="str">
        <f>IF($B5195 &lt;&gt; "",VLOOKUP(MID(B5195,3,5),'Recyclabilité Prod Matx'!C:F,4,FALSE), "")</f>
        <v/>
      </c>
      <c r="F5195" s="12" t="str">
        <f>IF($B5195 &lt;&gt; "", IF(C5195="Totale","",IF(D5195 = 0, "", VLOOKUP(D5195,'Cond Compo'!A:B,2,FALSE))),"")</f>
        <v/>
      </c>
      <c r="G5195" s="28"/>
      <c r="H5195" s="11" t="str">
        <f xml:space="preserve"> IF(C5195="Totale",2,IF($G5195 &lt;&gt; "", IF(D5195 = "E",MATCH(G5195, 'Cond Compo'!D$16:D$18, 0), MATCH(G5195, 'Cond Compo'!C$16:C$19, 0)), ""))</f>
        <v/>
      </c>
      <c r="I5195" s="12" t="str">
        <f>IF($E5195 &lt;&gt; "", IF(E5195 = 0, "", VLOOKUP(E5195,'Cond Perturbation'!A:B,2,FALSE)),"")</f>
        <v/>
      </c>
      <c r="J5195" s="28"/>
      <c r="K5195" s="29" t="str">
        <f>IF($B5195 &lt;&gt; "", IF(C5195="Oui",IF(H5195=1,IF(E5195=0,Résultat!G$8,IF(J5195="No",Résultat!$G$8,Résultat!$G$7)),IF(H5195=2,IF(E5195=0,Résultat!G$9,IF(J5195="No",Résultat!$G$9,Résultat!$G$7)),Résultat!$G$7)),IF(C5195 = "Totale", IF(H5195=1,IF(E5195=0,Résultat!G$8,IF(J5195="No",Résultat!$G$9,Résultat!$G$7)),IF(H5195=2,IF(E5195=0,Résultat!G$9,IF(J5195="No",Résultat!$G$9,Résultat!$G$7)),Résultat!$G$7)),Résultat!$G$7)), "")</f>
        <v/>
      </c>
    </row>
    <row r="5196" spans="1:11" ht="20.100000000000001" customHeight="1">
      <c r="A5196" s="26"/>
      <c r="B5196" s="27"/>
      <c r="C5196" s="11" t="str">
        <f>IF($B5196 &lt;&gt; "",VLOOKUP(MID(B5196,3,5),'Recyclabilité Prod Matx'!C:F,2,FALSE), "")</f>
        <v/>
      </c>
      <c r="D5196" s="11" t="str">
        <f>IF($B5196 &lt;&gt; "",VLOOKUP(MID(B5196,3,5),'Recyclabilité Prod Matx'!C:F,3,FALSE),"")</f>
        <v/>
      </c>
      <c r="E5196" s="11" t="str">
        <f>IF($B5196 &lt;&gt; "",VLOOKUP(MID(B5196,3,5),'Recyclabilité Prod Matx'!C:F,4,FALSE), "")</f>
        <v/>
      </c>
      <c r="F5196" s="12" t="str">
        <f>IF($B5196 &lt;&gt; "", IF(C5196="Totale","",IF(D5196 = 0, "", VLOOKUP(D5196,'Cond Compo'!A:B,2,FALSE))),"")</f>
        <v/>
      </c>
      <c r="G5196" s="28"/>
      <c r="H5196" s="11" t="str">
        <f xml:space="preserve"> IF(C5196="Totale",2,IF($G5196 &lt;&gt; "", IF(D5196 = "E",MATCH(G5196, 'Cond Compo'!D$16:D$18, 0), MATCH(G5196, 'Cond Compo'!C$16:C$19, 0)), ""))</f>
        <v/>
      </c>
      <c r="I5196" s="12" t="str">
        <f>IF($E5196 &lt;&gt; "", IF(E5196 = 0, "", VLOOKUP(E5196,'Cond Perturbation'!A:B,2,FALSE)),"")</f>
        <v/>
      </c>
      <c r="J5196" s="28"/>
      <c r="K5196" s="29" t="str">
        <f>IF($B5196 &lt;&gt; "", IF(C5196="Oui",IF(H5196=1,IF(E5196=0,Résultat!G$8,IF(J5196="No",Résultat!$G$8,Résultat!$G$7)),IF(H5196=2,IF(E5196=0,Résultat!G$9,IF(J5196="No",Résultat!$G$9,Résultat!$G$7)),Résultat!$G$7)),IF(C5196 = "Totale", IF(H5196=1,IF(E5196=0,Résultat!G$8,IF(J5196="No",Résultat!$G$9,Résultat!$G$7)),IF(H5196=2,IF(E5196=0,Résultat!G$9,IF(J5196="No",Résultat!$G$9,Résultat!$G$7)),Résultat!$G$7)),Résultat!$G$7)), "")</f>
        <v/>
      </c>
    </row>
    <row r="5197" spans="1:11" ht="20.100000000000001" customHeight="1">
      <c r="A5197" s="26"/>
      <c r="B5197" s="27"/>
      <c r="C5197" s="11" t="str">
        <f>IF($B5197 &lt;&gt; "",VLOOKUP(MID(B5197,3,5),'Recyclabilité Prod Matx'!C:F,2,FALSE), "")</f>
        <v/>
      </c>
      <c r="D5197" s="11" t="str">
        <f>IF($B5197 &lt;&gt; "",VLOOKUP(MID(B5197,3,5),'Recyclabilité Prod Matx'!C:F,3,FALSE),"")</f>
        <v/>
      </c>
      <c r="E5197" s="11" t="str">
        <f>IF($B5197 &lt;&gt; "",VLOOKUP(MID(B5197,3,5),'Recyclabilité Prod Matx'!C:F,4,FALSE), "")</f>
        <v/>
      </c>
      <c r="F5197" s="12" t="str">
        <f>IF($B5197 &lt;&gt; "", IF(C5197="Totale","",IF(D5197 = 0, "", VLOOKUP(D5197,'Cond Compo'!A:B,2,FALSE))),"")</f>
        <v/>
      </c>
      <c r="G5197" s="28"/>
      <c r="H5197" s="11" t="str">
        <f xml:space="preserve"> IF(C5197="Totale",2,IF($G5197 &lt;&gt; "", IF(D5197 = "E",MATCH(G5197, 'Cond Compo'!D$16:D$18, 0), MATCH(G5197, 'Cond Compo'!C$16:C$19, 0)), ""))</f>
        <v/>
      </c>
      <c r="I5197" s="12" t="str">
        <f>IF($E5197 &lt;&gt; "", IF(E5197 = 0, "", VLOOKUP(E5197,'Cond Perturbation'!A:B,2,FALSE)),"")</f>
        <v/>
      </c>
      <c r="J5197" s="28"/>
      <c r="K5197" s="29" t="str">
        <f>IF($B5197 &lt;&gt; "", IF(C5197="Oui",IF(H5197=1,IF(E5197=0,Résultat!G$8,IF(J5197="No",Résultat!$G$8,Résultat!$G$7)),IF(H5197=2,IF(E5197=0,Résultat!G$9,IF(J5197="No",Résultat!$G$9,Résultat!$G$7)),Résultat!$G$7)),IF(C5197 = "Totale", IF(H5197=1,IF(E5197=0,Résultat!G$8,IF(J5197="No",Résultat!$G$9,Résultat!$G$7)),IF(H5197=2,IF(E5197=0,Résultat!G$9,IF(J5197="No",Résultat!$G$9,Résultat!$G$7)),Résultat!$G$7)),Résultat!$G$7)), "")</f>
        <v/>
      </c>
    </row>
    <row r="5198" spans="1:11" ht="20.100000000000001" customHeight="1">
      <c r="A5198" s="26"/>
      <c r="B5198" s="27"/>
      <c r="C5198" s="11" t="str">
        <f>IF($B5198 &lt;&gt; "",VLOOKUP(MID(B5198,3,5),'Recyclabilité Prod Matx'!C:F,2,FALSE), "")</f>
        <v/>
      </c>
      <c r="D5198" s="11" t="str">
        <f>IF($B5198 &lt;&gt; "",VLOOKUP(MID(B5198,3,5),'Recyclabilité Prod Matx'!C:F,3,FALSE),"")</f>
        <v/>
      </c>
      <c r="E5198" s="11" t="str">
        <f>IF($B5198 &lt;&gt; "",VLOOKUP(MID(B5198,3,5),'Recyclabilité Prod Matx'!C:F,4,FALSE), "")</f>
        <v/>
      </c>
      <c r="F5198" s="12" t="str">
        <f>IF($B5198 &lt;&gt; "", IF(C5198="Totale","",IF(D5198 = 0, "", VLOOKUP(D5198,'Cond Compo'!A:B,2,FALSE))),"")</f>
        <v/>
      </c>
      <c r="G5198" s="28"/>
      <c r="H5198" s="11" t="str">
        <f xml:space="preserve"> IF(C5198="Totale",2,IF($G5198 &lt;&gt; "", IF(D5198 = "E",MATCH(G5198, 'Cond Compo'!D$16:D$18, 0), MATCH(G5198, 'Cond Compo'!C$16:C$19, 0)), ""))</f>
        <v/>
      </c>
      <c r="I5198" s="12" t="str">
        <f>IF($E5198 &lt;&gt; "", IF(E5198 = 0, "", VLOOKUP(E5198,'Cond Perturbation'!A:B,2,FALSE)),"")</f>
        <v/>
      </c>
      <c r="J5198" s="28"/>
      <c r="K5198" s="29" t="str">
        <f>IF($B5198 &lt;&gt; "", IF(C5198="Oui",IF(H5198=1,IF(E5198=0,Résultat!G$8,IF(J5198="No",Résultat!$G$8,Résultat!$G$7)),IF(H5198=2,IF(E5198=0,Résultat!G$9,IF(J5198="No",Résultat!$G$9,Résultat!$G$7)),Résultat!$G$7)),IF(C5198 = "Totale", IF(H5198=1,IF(E5198=0,Résultat!G$8,IF(J5198="No",Résultat!$G$9,Résultat!$G$7)),IF(H5198=2,IF(E5198=0,Résultat!G$9,IF(J5198="No",Résultat!$G$9,Résultat!$G$7)),Résultat!$G$7)),Résultat!$G$7)), "")</f>
        <v/>
      </c>
    </row>
    <row r="5199" spans="1:11" ht="20.100000000000001" customHeight="1">
      <c r="A5199" s="26"/>
      <c r="B5199" s="27"/>
      <c r="C5199" s="11" t="str">
        <f>IF($B5199 &lt;&gt; "",VLOOKUP(MID(B5199,3,5),'Recyclabilité Prod Matx'!C:F,2,FALSE), "")</f>
        <v/>
      </c>
      <c r="D5199" s="11" t="str">
        <f>IF($B5199 &lt;&gt; "",VLOOKUP(MID(B5199,3,5),'Recyclabilité Prod Matx'!C:F,3,FALSE),"")</f>
        <v/>
      </c>
      <c r="E5199" s="11" t="str">
        <f>IF($B5199 &lt;&gt; "",VLOOKUP(MID(B5199,3,5),'Recyclabilité Prod Matx'!C:F,4,FALSE), "")</f>
        <v/>
      </c>
      <c r="F5199" s="12" t="str">
        <f>IF($B5199 &lt;&gt; "", IF(C5199="Totale","",IF(D5199 = 0, "", VLOOKUP(D5199,'Cond Compo'!A:B,2,FALSE))),"")</f>
        <v/>
      </c>
      <c r="G5199" s="28"/>
      <c r="H5199" s="11" t="str">
        <f xml:space="preserve"> IF(C5199="Totale",2,IF($G5199 &lt;&gt; "", IF(D5199 = "E",MATCH(G5199, 'Cond Compo'!D$16:D$18, 0), MATCH(G5199, 'Cond Compo'!C$16:C$19, 0)), ""))</f>
        <v/>
      </c>
      <c r="I5199" s="12" t="str">
        <f>IF($E5199 &lt;&gt; "", IF(E5199 = 0, "", VLOOKUP(E5199,'Cond Perturbation'!A:B,2,FALSE)),"")</f>
        <v/>
      </c>
      <c r="J5199" s="28"/>
      <c r="K5199" s="29" t="str">
        <f>IF($B5199 &lt;&gt; "", IF(C5199="Oui",IF(H5199=1,IF(E5199=0,Résultat!G$8,IF(J5199="No",Résultat!$G$8,Résultat!$G$7)),IF(H5199=2,IF(E5199=0,Résultat!G$9,IF(J5199="No",Résultat!$G$9,Résultat!$G$7)),Résultat!$G$7)),IF(C5199 = "Totale", IF(H5199=1,IF(E5199=0,Résultat!G$8,IF(J5199="No",Résultat!$G$9,Résultat!$G$7)),IF(H5199=2,IF(E5199=0,Résultat!G$9,IF(J5199="No",Résultat!$G$9,Résultat!$G$7)),Résultat!$G$7)),Résultat!$G$7)), "")</f>
        <v/>
      </c>
    </row>
    <row r="5200" spans="1:11" ht="20.100000000000001" customHeight="1">
      <c r="A5200" s="26"/>
      <c r="B5200" s="27"/>
      <c r="C5200" s="11" t="str">
        <f>IF($B5200 &lt;&gt; "",VLOOKUP(MID(B5200,3,5),'Recyclabilité Prod Matx'!C:F,2,FALSE), "")</f>
        <v/>
      </c>
      <c r="D5200" s="11" t="str">
        <f>IF($B5200 &lt;&gt; "",VLOOKUP(MID(B5200,3,5),'Recyclabilité Prod Matx'!C:F,3,FALSE),"")</f>
        <v/>
      </c>
      <c r="E5200" s="11" t="str">
        <f>IF($B5200 &lt;&gt; "",VLOOKUP(MID(B5200,3,5),'Recyclabilité Prod Matx'!C:F,4,FALSE), "")</f>
        <v/>
      </c>
      <c r="F5200" s="12" t="str">
        <f>IF($B5200 &lt;&gt; "", IF(C5200="Totale","",IF(D5200 = 0, "", VLOOKUP(D5200,'Cond Compo'!A:B,2,FALSE))),"")</f>
        <v/>
      </c>
      <c r="G5200" s="28"/>
      <c r="H5200" s="11" t="str">
        <f xml:space="preserve"> IF(C5200="Totale",2,IF($G5200 &lt;&gt; "", IF(D5200 = "E",MATCH(G5200, 'Cond Compo'!D$16:D$18, 0), MATCH(G5200, 'Cond Compo'!C$16:C$19, 0)), ""))</f>
        <v/>
      </c>
      <c r="I5200" s="12" t="str">
        <f>IF($E5200 &lt;&gt; "", IF(E5200 = 0, "", VLOOKUP(E5200,'Cond Perturbation'!A:B,2,FALSE)),"")</f>
        <v/>
      </c>
      <c r="J5200" s="28"/>
      <c r="K5200" s="29" t="str">
        <f>IF($B5200 &lt;&gt; "", IF(C5200="Oui",IF(H5200=1,IF(E5200=0,Résultat!G$8,IF(J5200="No",Résultat!$G$8,Résultat!$G$7)),IF(H5200=2,IF(E5200=0,Résultat!G$9,IF(J5200="No",Résultat!$G$9,Résultat!$G$7)),Résultat!$G$7)),IF(C5200 = "Totale", IF(H5200=1,IF(E5200=0,Résultat!G$8,IF(J5200="No",Résultat!$G$9,Résultat!$G$7)),IF(H5200=2,IF(E5200=0,Résultat!G$9,IF(J5200="No",Résultat!$G$9,Résultat!$G$7)),Résultat!$G$7)),Résultat!$G$7)), "")</f>
        <v/>
      </c>
    </row>
    <row r="5201" spans="1:11" ht="20.100000000000001" customHeight="1">
      <c r="A5201" s="26"/>
      <c r="B5201" s="27"/>
      <c r="C5201" s="11" t="str">
        <f>IF($B5201 &lt;&gt; "",VLOOKUP(MID(B5201,3,5),'Recyclabilité Prod Matx'!C:F,2,FALSE), "")</f>
        <v/>
      </c>
      <c r="D5201" s="11" t="str">
        <f>IF($B5201 &lt;&gt; "",VLOOKUP(MID(B5201,3,5),'Recyclabilité Prod Matx'!C:F,3,FALSE),"")</f>
        <v/>
      </c>
      <c r="E5201" s="11" t="str">
        <f>IF($B5201 &lt;&gt; "",VLOOKUP(MID(B5201,3,5),'Recyclabilité Prod Matx'!C:F,4,FALSE), "")</f>
        <v/>
      </c>
      <c r="F5201" s="12" t="str">
        <f>IF($B5201 &lt;&gt; "", IF(C5201="Totale","",IF(D5201 = 0, "", VLOOKUP(D5201,'Cond Compo'!A:B,2,FALSE))),"")</f>
        <v/>
      </c>
      <c r="G5201" s="28"/>
      <c r="H5201" s="11" t="str">
        <f xml:space="preserve"> IF(C5201="Totale",2,IF($G5201 &lt;&gt; "", IF(D5201 = "E",MATCH(G5201, 'Cond Compo'!D$16:D$18, 0), MATCH(G5201, 'Cond Compo'!C$16:C$19, 0)), ""))</f>
        <v/>
      </c>
      <c r="I5201" s="12" t="str">
        <f>IF($E5201 &lt;&gt; "", IF(E5201 = 0, "", VLOOKUP(E5201,'Cond Perturbation'!A:B,2,FALSE)),"")</f>
        <v/>
      </c>
      <c r="J5201" s="28"/>
      <c r="K5201" s="29" t="str">
        <f>IF($B5201 &lt;&gt; "", IF(C5201="Oui",IF(H5201=1,IF(E5201=0,Résultat!G$8,IF(J5201="No",Résultat!$G$8,Résultat!$G$7)),IF(H5201=2,IF(E5201=0,Résultat!G$9,IF(J5201="No",Résultat!$G$9,Résultat!$G$7)),Résultat!$G$7)),IF(C5201 = "Totale", IF(H5201=1,IF(E5201=0,Résultat!G$8,IF(J5201="No",Résultat!$G$9,Résultat!$G$7)),IF(H5201=2,IF(E5201=0,Résultat!G$9,IF(J5201="No",Résultat!$G$9,Résultat!$G$7)),Résultat!$G$7)),Résultat!$G$7)), "")</f>
        <v/>
      </c>
    </row>
    <row r="5202" spans="1:11" ht="20.100000000000001" customHeight="1">
      <c r="A5202" s="26"/>
      <c r="B5202" s="27"/>
      <c r="C5202" s="11" t="str">
        <f>IF($B5202 &lt;&gt; "",VLOOKUP(MID(B5202,3,5),'Recyclabilité Prod Matx'!C:F,2,FALSE), "")</f>
        <v/>
      </c>
      <c r="D5202" s="11" t="str">
        <f>IF($B5202 &lt;&gt; "",VLOOKUP(MID(B5202,3,5),'Recyclabilité Prod Matx'!C:F,3,FALSE),"")</f>
        <v/>
      </c>
      <c r="E5202" s="11" t="str">
        <f>IF($B5202 &lt;&gt; "",VLOOKUP(MID(B5202,3,5),'Recyclabilité Prod Matx'!C:F,4,FALSE), "")</f>
        <v/>
      </c>
      <c r="F5202" s="12" t="str">
        <f>IF($B5202 &lt;&gt; "", IF(C5202="Totale","",IF(D5202 = 0, "", VLOOKUP(D5202,'Cond Compo'!A:B,2,FALSE))),"")</f>
        <v/>
      </c>
      <c r="G5202" s="28"/>
      <c r="H5202" s="11" t="str">
        <f xml:space="preserve"> IF(C5202="Totale",2,IF($G5202 &lt;&gt; "", IF(D5202 = "E",MATCH(G5202, 'Cond Compo'!D$16:D$18, 0), MATCH(G5202, 'Cond Compo'!C$16:C$19, 0)), ""))</f>
        <v/>
      </c>
      <c r="I5202" s="12" t="str">
        <f>IF($E5202 &lt;&gt; "", IF(E5202 = 0, "", VLOOKUP(E5202,'Cond Perturbation'!A:B,2,FALSE)),"")</f>
        <v/>
      </c>
      <c r="J5202" s="28"/>
      <c r="K5202" s="29" t="str">
        <f>IF($B5202 &lt;&gt; "", IF(C5202="Oui",IF(H5202=1,IF(E5202=0,Résultat!G$8,IF(J5202="No",Résultat!$G$8,Résultat!$G$7)),IF(H5202=2,IF(E5202=0,Résultat!G$9,IF(J5202="No",Résultat!$G$9,Résultat!$G$7)),Résultat!$G$7)),IF(C5202 = "Totale", IF(H5202=1,IF(E5202=0,Résultat!G$8,IF(J5202="No",Résultat!$G$9,Résultat!$G$7)),IF(H5202=2,IF(E5202=0,Résultat!G$9,IF(J5202="No",Résultat!$G$9,Résultat!$G$7)),Résultat!$G$7)),Résultat!$G$7)), "")</f>
        <v/>
      </c>
    </row>
    <row r="5203" spans="1:11" ht="20.100000000000001" customHeight="1">
      <c r="A5203" s="26"/>
      <c r="B5203" s="27"/>
      <c r="C5203" s="11" t="str">
        <f>IF($B5203 &lt;&gt; "",VLOOKUP(MID(B5203,3,5),'Recyclabilité Prod Matx'!C:F,2,FALSE), "")</f>
        <v/>
      </c>
      <c r="D5203" s="11" t="str">
        <f>IF($B5203 &lt;&gt; "",VLOOKUP(MID(B5203,3,5),'Recyclabilité Prod Matx'!C:F,3,FALSE),"")</f>
        <v/>
      </c>
      <c r="E5203" s="11" t="str">
        <f>IF($B5203 &lt;&gt; "",VLOOKUP(MID(B5203,3,5),'Recyclabilité Prod Matx'!C:F,4,FALSE), "")</f>
        <v/>
      </c>
      <c r="F5203" s="12" t="str">
        <f>IF($B5203 &lt;&gt; "", IF(C5203="Totale","",IF(D5203 = 0, "", VLOOKUP(D5203,'Cond Compo'!A:B,2,FALSE))),"")</f>
        <v/>
      </c>
      <c r="G5203" s="28"/>
      <c r="H5203" s="11" t="str">
        <f xml:space="preserve"> IF(C5203="Totale",2,IF($G5203 &lt;&gt; "", IF(D5203 = "E",MATCH(G5203, 'Cond Compo'!D$16:D$18, 0), MATCH(G5203, 'Cond Compo'!C$16:C$19, 0)), ""))</f>
        <v/>
      </c>
      <c r="I5203" s="12" t="str">
        <f>IF($E5203 &lt;&gt; "", IF(E5203 = 0, "", VLOOKUP(E5203,'Cond Perturbation'!A:B,2,FALSE)),"")</f>
        <v/>
      </c>
      <c r="J5203" s="28"/>
      <c r="K5203" s="29" t="str">
        <f>IF($B5203 &lt;&gt; "", IF(C5203="Oui",IF(H5203=1,IF(E5203=0,Résultat!G$8,IF(J5203="No",Résultat!$G$8,Résultat!$G$7)),IF(H5203=2,IF(E5203=0,Résultat!G$9,IF(J5203="No",Résultat!$G$9,Résultat!$G$7)),Résultat!$G$7)),IF(C5203 = "Totale", IF(H5203=1,IF(E5203=0,Résultat!G$8,IF(J5203="No",Résultat!$G$9,Résultat!$G$7)),IF(H5203=2,IF(E5203=0,Résultat!G$9,IF(J5203="No",Résultat!$G$9,Résultat!$G$7)),Résultat!$G$7)),Résultat!$G$7)), "")</f>
        <v/>
      </c>
    </row>
    <row r="5204" spans="1:11" ht="20.100000000000001" customHeight="1">
      <c r="A5204" s="26"/>
      <c r="B5204" s="27"/>
      <c r="C5204" s="11" t="str">
        <f>IF($B5204 &lt;&gt; "",VLOOKUP(MID(B5204,3,5),'Recyclabilité Prod Matx'!C:F,2,FALSE), "")</f>
        <v/>
      </c>
      <c r="D5204" s="11" t="str">
        <f>IF($B5204 &lt;&gt; "",VLOOKUP(MID(B5204,3,5),'Recyclabilité Prod Matx'!C:F,3,FALSE),"")</f>
        <v/>
      </c>
      <c r="E5204" s="11" t="str">
        <f>IF($B5204 &lt;&gt; "",VLOOKUP(MID(B5204,3,5),'Recyclabilité Prod Matx'!C:F,4,FALSE), "")</f>
        <v/>
      </c>
      <c r="F5204" s="12" t="str">
        <f>IF($B5204 &lt;&gt; "", IF(C5204="Totale","",IF(D5204 = 0, "", VLOOKUP(D5204,'Cond Compo'!A:B,2,FALSE))),"")</f>
        <v/>
      </c>
      <c r="G5204" s="28"/>
      <c r="H5204" s="11" t="str">
        <f xml:space="preserve"> IF(C5204="Totale",2,IF($G5204 &lt;&gt; "", IF(D5204 = "E",MATCH(G5204, 'Cond Compo'!D$16:D$18, 0), MATCH(G5204, 'Cond Compo'!C$16:C$19, 0)), ""))</f>
        <v/>
      </c>
      <c r="I5204" s="12" t="str">
        <f>IF($E5204 &lt;&gt; "", IF(E5204 = 0, "", VLOOKUP(E5204,'Cond Perturbation'!A:B,2,FALSE)),"")</f>
        <v/>
      </c>
      <c r="J5204" s="28"/>
      <c r="K5204" s="29" t="str">
        <f>IF($B5204 &lt;&gt; "", IF(C5204="Oui",IF(H5204=1,IF(E5204=0,Résultat!G$8,IF(J5204="No",Résultat!$G$8,Résultat!$G$7)),IF(H5204=2,IF(E5204=0,Résultat!G$9,IF(J5204="No",Résultat!$G$9,Résultat!$G$7)),Résultat!$G$7)),IF(C5204 = "Totale", IF(H5204=1,IF(E5204=0,Résultat!G$8,IF(J5204="No",Résultat!$G$9,Résultat!$G$7)),IF(H5204=2,IF(E5204=0,Résultat!G$9,IF(J5204="No",Résultat!$G$9,Résultat!$G$7)),Résultat!$G$7)),Résultat!$G$7)), "")</f>
        <v/>
      </c>
    </row>
    <row r="5205" spans="1:11" ht="20.100000000000001" customHeight="1">
      <c r="A5205" s="26"/>
      <c r="B5205" s="27"/>
      <c r="C5205" s="11" t="str">
        <f>IF($B5205 &lt;&gt; "",VLOOKUP(MID(B5205,3,5),'Recyclabilité Prod Matx'!C:F,2,FALSE), "")</f>
        <v/>
      </c>
      <c r="D5205" s="11" t="str">
        <f>IF($B5205 &lt;&gt; "",VLOOKUP(MID(B5205,3,5),'Recyclabilité Prod Matx'!C:F,3,FALSE),"")</f>
        <v/>
      </c>
      <c r="E5205" s="11" t="str">
        <f>IF($B5205 &lt;&gt; "",VLOOKUP(MID(B5205,3,5),'Recyclabilité Prod Matx'!C:F,4,FALSE), "")</f>
        <v/>
      </c>
      <c r="F5205" s="12" t="str">
        <f>IF($B5205 &lt;&gt; "", IF(C5205="Totale","",IF(D5205 = 0, "", VLOOKUP(D5205,'Cond Compo'!A:B,2,FALSE))),"")</f>
        <v/>
      </c>
      <c r="G5205" s="28"/>
      <c r="H5205" s="11" t="str">
        <f xml:space="preserve"> IF(C5205="Totale",2,IF($G5205 &lt;&gt; "", IF(D5205 = "E",MATCH(G5205, 'Cond Compo'!D$16:D$18, 0), MATCH(G5205, 'Cond Compo'!C$16:C$19, 0)), ""))</f>
        <v/>
      </c>
      <c r="I5205" s="12" t="str">
        <f>IF($E5205 &lt;&gt; "", IF(E5205 = 0, "", VLOOKUP(E5205,'Cond Perturbation'!A:B,2,FALSE)),"")</f>
        <v/>
      </c>
      <c r="J5205" s="28"/>
      <c r="K5205" s="29" t="str">
        <f>IF($B5205 &lt;&gt; "", IF(C5205="Oui",IF(H5205=1,IF(E5205=0,Résultat!G$8,IF(J5205="No",Résultat!$G$8,Résultat!$G$7)),IF(H5205=2,IF(E5205=0,Résultat!G$9,IF(J5205="No",Résultat!$G$9,Résultat!$G$7)),Résultat!$G$7)),IF(C5205 = "Totale", IF(H5205=1,IF(E5205=0,Résultat!G$8,IF(J5205="No",Résultat!$G$9,Résultat!$G$7)),IF(H5205=2,IF(E5205=0,Résultat!G$9,IF(J5205="No",Résultat!$G$9,Résultat!$G$7)),Résultat!$G$7)),Résultat!$G$7)), "")</f>
        <v/>
      </c>
    </row>
    <row r="5206" spans="1:11" ht="20.100000000000001" customHeight="1">
      <c r="A5206" s="26"/>
      <c r="B5206" s="27"/>
      <c r="C5206" s="11" t="str">
        <f>IF($B5206 &lt;&gt; "",VLOOKUP(MID(B5206,3,5),'Recyclabilité Prod Matx'!C:F,2,FALSE), "")</f>
        <v/>
      </c>
      <c r="D5206" s="11" t="str">
        <f>IF($B5206 &lt;&gt; "",VLOOKUP(MID(B5206,3,5),'Recyclabilité Prod Matx'!C:F,3,FALSE),"")</f>
        <v/>
      </c>
      <c r="E5206" s="11" t="str">
        <f>IF($B5206 &lt;&gt; "",VLOOKUP(MID(B5206,3,5),'Recyclabilité Prod Matx'!C:F,4,FALSE), "")</f>
        <v/>
      </c>
      <c r="F5206" s="12" t="str">
        <f>IF($B5206 &lt;&gt; "", IF(C5206="Totale","",IF(D5206 = 0, "", VLOOKUP(D5206,'Cond Compo'!A:B,2,FALSE))),"")</f>
        <v/>
      </c>
      <c r="G5206" s="28"/>
      <c r="H5206" s="11" t="str">
        <f xml:space="preserve"> IF(C5206="Totale",2,IF($G5206 &lt;&gt; "", IF(D5206 = "E",MATCH(G5206, 'Cond Compo'!D$16:D$18, 0), MATCH(G5206, 'Cond Compo'!C$16:C$19, 0)), ""))</f>
        <v/>
      </c>
      <c r="I5206" s="12" t="str">
        <f>IF($E5206 &lt;&gt; "", IF(E5206 = 0, "", VLOOKUP(E5206,'Cond Perturbation'!A:B,2,FALSE)),"")</f>
        <v/>
      </c>
      <c r="J5206" s="28"/>
      <c r="K5206" s="29" t="str">
        <f>IF($B5206 &lt;&gt; "", IF(C5206="Oui",IF(H5206=1,IF(E5206=0,Résultat!G$8,IF(J5206="No",Résultat!$G$8,Résultat!$G$7)),IF(H5206=2,IF(E5206=0,Résultat!G$9,IF(J5206="No",Résultat!$G$9,Résultat!$G$7)),Résultat!$G$7)),IF(C5206 = "Totale", IF(H5206=1,IF(E5206=0,Résultat!G$8,IF(J5206="No",Résultat!$G$9,Résultat!$G$7)),IF(H5206=2,IF(E5206=0,Résultat!G$9,IF(J5206="No",Résultat!$G$9,Résultat!$G$7)),Résultat!$G$7)),Résultat!$G$7)), "")</f>
        <v/>
      </c>
    </row>
    <row r="5207" spans="1:11" ht="20.100000000000001" customHeight="1">
      <c r="A5207" s="26"/>
      <c r="B5207" s="27"/>
      <c r="C5207" s="11" t="str">
        <f>IF($B5207 &lt;&gt; "",VLOOKUP(MID(B5207,3,5),'Recyclabilité Prod Matx'!C:F,2,FALSE), "")</f>
        <v/>
      </c>
      <c r="D5207" s="11" t="str">
        <f>IF($B5207 &lt;&gt; "",VLOOKUP(MID(B5207,3,5),'Recyclabilité Prod Matx'!C:F,3,FALSE),"")</f>
        <v/>
      </c>
      <c r="E5207" s="11" t="str">
        <f>IF($B5207 &lt;&gt; "",VLOOKUP(MID(B5207,3,5),'Recyclabilité Prod Matx'!C:F,4,FALSE), "")</f>
        <v/>
      </c>
      <c r="F5207" s="12" t="str">
        <f>IF($B5207 &lt;&gt; "", IF(C5207="Totale","",IF(D5207 = 0, "", VLOOKUP(D5207,'Cond Compo'!A:B,2,FALSE))),"")</f>
        <v/>
      </c>
      <c r="G5207" s="28"/>
      <c r="H5207" s="11" t="str">
        <f xml:space="preserve"> IF(C5207="Totale",2,IF($G5207 &lt;&gt; "", IF(D5207 = "E",MATCH(G5207, 'Cond Compo'!D$16:D$18, 0), MATCH(G5207, 'Cond Compo'!C$16:C$19, 0)), ""))</f>
        <v/>
      </c>
      <c r="I5207" s="12" t="str">
        <f>IF($E5207 &lt;&gt; "", IF(E5207 = 0, "", VLOOKUP(E5207,'Cond Perturbation'!A:B,2,FALSE)),"")</f>
        <v/>
      </c>
      <c r="J5207" s="28"/>
      <c r="K5207" s="29" t="str">
        <f>IF($B5207 &lt;&gt; "", IF(C5207="Oui",IF(H5207=1,IF(E5207=0,Résultat!G$8,IF(J5207="No",Résultat!$G$8,Résultat!$G$7)),IF(H5207=2,IF(E5207=0,Résultat!G$9,IF(J5207="No",Résultat!$G$9,Résultat!$G$7)),Résultat!$G$7)),IF(C5207 = "Totale", IF(H5207=1,IF(E5207=0,Résultat!G$8,IF(J5207="No",Résultat!$G$9,Résultat!$G$7)),IF(H5207=2,IF(E5207=0,Résultat!G$9,IF(J5207="No",Résultat!$G$9,Résultat!$G$7)),Résultat!$G$7)),Résultat!$G$7)), "")</f>
        <v/>
      </c>
    </row>
    <row r="5208" spans="1:11" ht="20.100000000000001" customHeight="1">
      <c r="A5208" s="26"/>
      <c r="B5208" s="27"/>
      <c r="C5208" s="11" t="str">
        <f>IF($B5208 &lt;&gt; "",VLOOKUP(MID(B5208,3,5),'Recyclabilité Prod Matx'!C:F,2,FALSE), "")</f>
        <v/>
      </c>
      <c r="D5208" s="11" t="str">
        <f>IF($B5208 &lt;&gt; "",VLOOKUP(MID(B5208,3,5),'Recyclabilité Prod Matx'!C:F,3,FALSE),"")</f>
        <v/>
      </c>
      <c r="E5208" s="11" t="str">
        <f>IF($B5208 &lt;&gt; "",VLOOKUP(MID(B5208,3,5),'Recyclabilité Prod Matx'!C:F,4,FALSE), "")</f>
        <v/>
      </c>
      <c r="F5208" s="12" t="str">
        <f>IF($B5208 &lt;&gt; "", IF(C5208="Totale","",IF(D5208 = 0, "", VLOOKUP(D5208,'Cond Compo'!A:B,2,FALSE))),"")</f>
        <v/>
      </c>
      <c r="G5208" s="28"/>
      <c r="H5208" s="11" t="str">
        <f xml:space="preserve"> IF(C5208="Totale",2,IF($G5208 &lt;&gt; "", IF(D5208 = "E",MATCH(G5208, 'Cond Compo'!D$16:D$18, 0), MATCH(G5208, 'Cond Compo'!C$16:C$19, 0)), ""))</f>
        <v/>
      </c>
      <c r="I5208" s="12" t="str">
        <f>IF($E5208 &lt;&gt; "", IF(E5208 = 0, "", VLOOKUP(E5208,'Cond Perturbation'!A:B,2,FALSE)),"")</f>
        <v/>
      </c>
      <c r="J5208" s="28"/>
      <c r="K5208" s="29" t="str">
        <f>IF($B5208 &lt;&gt; "", IF(C5208="Oui",IF(H5208=1,IF(E5208=0,Résultat!G$8,IF(J5208="No",Résultat!$G$8,Résultat!$G$7)),IF(H5208=2,IF(E5208=0,Résultat!G$9,IF(J5208="No",Résultat!$G$9,Résultat!$G$7)),Résultat!$G$7)),IF(C5208 = "Totale", IF(H5208=1,IF(E5208=0,Résultat!G$8,IF(J5208="No",Résultat!$G$9,Résultat!$G$7)),IF(H5208=2,IF(E5208=0,Résultat!G$9,IF(J5208="No",Résultat!$G$9,Résultat!$G$7)),Résultat!$G$7)),Résultat!$G$7)), "")</f>
        <v/>
      </c>
    </row>
    <row r="5209" spans="1:11" ht="20.100000000000001" customHeight="1">
      <c r="A5209" s="26"/>
      <c r="B5209" s="27"/>
      <c r="C5209" s="11" t="str">
        <f>IF($B5209 &lt;&gt; "",VLOOKUP(MID(B5209,3,5),'Recyclabilité Prod Matx'!C:F,2,FALSE), "")</f>
        <v/>
      </c>
      <c r="D5209" s="11" t="str">
        <f>IF($B5209 &lt;&gt; "",VLOOKUP(MID(B5209,3,5),'Recyclabilité Prod Matx'!C:F,3,FALSE),"")</f>
        <v/>
      </c>
      <c r="E5209" s="11" t="str">
        <f>IF($B5209 &lt;&gt; "",VLOOKUP(MID(B5209,3,5),'Recyclabilité Prod Matx'!C:F,4,FALSE), "")</f>
        <v/>
      </c>
      <c r="F5209" s="12" t="str">
        <f>IF($B5209 &lt;&gt; "", IF(C5209="Totale","",IF(D5209 = 0, "", VLOOKUP(D5209,'Cond Compo'!A:B,2,FALSE))),"")</f>
        <v/>
      </c>
      <c r="G5209" s="28"/>
      <c r="H5209" s="11" t="str">
        <f xml:space="preserve"> IF(C5209="Totale",2,IF($G5209 &lt;&gt; "", IF(D5209 = "E",MATCH(G5209, 'Cond Compo'!D$16:D$18, 0), MATCH(G5209, 'Cond Compo'!C$16:C$19, 0)), ""))</f>
        <v/>
      </c>
      <c r="I5209" s="12" t="str">
        <f>IF($E5209 &lt;&gt; "", IF(E5209 = 0, "", VLOOKUP(E5209,'Cond Perturbation'!A:B,2,FALSE)),"")</f>
        <v/>
      </c>
      <c r="J5209" s="28"/>
      <c r="K5209" s="29" t="str">
        <f>IF($B5209 &lt;&gt; "", IF(C5209="Oui",IF(H5209=1,IF(E5209=0,Résultat!G$8,IF(J5209="No",Résultat!$G$8,Résultat!$G$7)),IF(H5209=2,IF(E5209=0,Résultat!G$9,IF(J5209="No",Résultat!$G$9,Résultat!$G$7)),Résultat!$G$7)),IF(C5209 = "Totale", IF(H5209=1,IF(E5209=0,Résultat!G$8,IF(J5209="No",Résultat!$G$9,Résultat!$G$7)),IF(H5209=2,IF(E5209=0,Résultat!G$9,IF(J5209="No",Résultat!$G$9,Résultat!$G$7)),Résultat!$G$7)),Résultat!$G$7)), "")</f>
        <v/>
      </c>
    </row>
    <row r="5210" spans="1:11" ht="20.100000000000001" customHeight="1">
      <c r="A5210" s="26"/>
      <c r="B5210" s="27"/>
      <c r="C5210" s="11" t="str">
        <f>IF($B5210 &lt;&gt; "",VLOOKUP(MID(B5210,3,5),'Recyclabilité Prod Matx'!C:F,2,FALSE), "")</f>
        <v/>
      </c>
      <c r="D5210" s="11" t="str">
        <f>IF($B5210 &lt;&gt; "",VLOOKUP(MID(B5210,3,5),'Recyclabilité Prod Matx'!C:F,3,FALSE),"")</f>
        <v/>
      </c>
      <c r="E5210" s="11" t="str">
        <f>IF($B5210 &lt;&gt; "",VLOOKUP(MID(B5210,3,5),'Recyclabilité Prod Matx'!C:F,4,FALSE), "")</f>
        <v/>
      </c>
      <c r="F5210" s="12" t="str">
        <f>IF($B5210 &lt;&gt; "", IF(C5210="Totale","",IF(D5210 = 0, "", VLOOKUP(D5210,'Cond Compo'!A:B,2,FALSE))),"")</f>
        <v/>
      </c>
      <c r="G5210" s="28"/>
      <c r="H5210" s="11" t="str">
        <f xml:space="preserve"> IF(C5210="Totale",2,IF($G5210 &lt;&gt; "", IF(D5210 = "E",MATCH(G5210, 'Cond Compo'!D$16:D$18, 0), MATCH(G5210, 'Cond Compo'!C$16:C$19, 0)), ""))</f>
        <v/>
      </c>
      <c r="I5210" s="12" t="str">
        <f>IF($E5210 &lt;&gt; "", IF(E5210 = 0, "", VLOOKUP(E5210,'Cond Perturbation'!A:B,2,FALSE)),"")</f>
        <v/>
      </c>
      <c r="J5210" s="28"/>
      <c r="K5210" s="29" t="str">
        <f>IF($B5210 &lt;&gt; "", IF(C5210="Oui",IF(H5210=1,IF(E5210=0,Résultat!G$8,IF(J5210="No",Résultat!$G$8,Résultat!$G$7)),IF(H5210=2,IF(E5210=0,Résultat!G$9,IF(J5210="No",Résultat!$G$9,Résultat!$G$7)),Résultat!$G$7)),IF(C5210 = "Totale", IF(H5210=1,IF(E5210=0,Résultat!G$8,IF(J5210="No",Résultat!$G$9,Résultat!$G$7)),IF(H5210=2,IF(E5210=0,Résultat!G$9,IF(J5210="No",Résultat!$G$9,Résultat!$G$7)),Résultat!$G$7)),Résultat!$G$7)), "")</f>
        <v/>
      </c>
    </row>
    <row r="5211" spans="1:11" ht="20.100000000000001" customHeight="1">
      <c r="A5211" s="26"/>
      <c r="B5211" s="27"/>
      <c r="C5211" s="11" t="str">
        <f>IF($B5211 &lt;&gt; "",VLOOKUP(MID(B5211,3,5),'Recyclabilité Prod Matx'!C:F,2,FALSE), "")</f>
        <v/>
      </c>
      <c r="D5211" s="11" t="str">
        <f>IF($B5211 &lt;&gt; "",VLOOKUP(MID(B5211,3,5),'Recyclabilité Prod Matx'!C:F,3,FALSE),"")</f>
        <v/>
      </c>
      <c r="E5211" s="11" t="str">
        <f>IF($B5211 &lt;&gt; "",VLOOKUP(MID(B5211,3,5),'Recyclabilité Prod Matx'!C:F,4,FALSE), "")</f>
        <v/>
      </c>
      <c r="F5211" s="12" t="str">
        <f>IF($B5211 &lt;&gt; "", IF(C5211="Totale","",IF(D5211 = 0, "", VLOOKUP(D5211,'Cond Compo'!A:B,2,FALSE))),"")</f>
        <v/>
      </c>
      <c r="G5211" s="28"/>
      <c r="H5211" s="11" t="str">
        <f xml:space="preserve"> IF(C5211="Totale",2,IF($G5211 &lt;&gt; "", IF(D5211 = "E",MATCH(G5211, 'Cond Compo'!D$16:D$18, 0), MATCH(G5211, 'Cond Compo'!C$16:C$19, 0)), ""))</f>
        <v/>
      </c>
      <c r="I5211" s="12" t="str">
        <f>IF($E5211 &lt;&gt; "", IF(E5211 = 0, "", VLOOKUP(E5211,'Cond Perturbation'!A:B,2,FALSE)),"")</f>
        <v/>
      </c>
      <c r="J5211" s="28"/>
      <c r="K5211" s="29" t="str">
        <f>IF($B5211 &lt;&gt; "", IF(C5211="Oui",IF(H5211=1,IF(E5211=0,Résultat!G$8,IF(J5211="No",Résultat!$G$8,Résultat!$G$7)),IF(H5211=2,IF(E5211=0,Résultat!G$9,IF(J5211="No",Résultat!$G$9,Résultat!$G$7)),Résultat!$G$7)),IF(C5211 = "Totale", IF(H5211=1,IF(E5211=0,Résultat!G$8,IF(J5211="No",Résultat!$G$9,Résultat!$G$7)),IF(H5211=2,IF(E5211=0,Résultat!G$9,IF(J5211="No",Résultat!$G$9,Résultat!$G$7)),Résultat!$G$7)),Résultat!$G$7)), "")</f>
        <v/>
      </c>
    </row>
    <row r="5212" spans="1:11" ht="20.100000000000001" customHeight="1">
      <c r="A5212" s="26"/>
      <c r="B5212" s="27"/>
      <c r="C5212" s="11" t="str">
        <f>IF($B5212 &lt;&gt; "",VLOOKUP(MID(B5212,3,5),'Recyclabilité Prod Matx'!C:F,2,FALSE), "")</f>
        <v/>
      </c>
      <c r="D5212" s="11" t="str">
        <f>IF($B5212 &lt;&gt; "",VLOOKUP(MID(B5212,3,5),'Recyclabilité Prod Matx'!C:F,3,FALSE),"")</f>
        <v/>
      </c>
      <c r="E5212" s="11" t="str">
        <f>IF($B5212 &lt;&gt; "",VLOOKUP(MID(B5212,3,5),'Recyclabilité Prod Matx'!C:F,4,FALSE), "")</f>
        <v/>
      </c>
      <c r="F5212" s="12" t="str">
        <f>IF($B5212 &lt;&gt; "", IF(C5212="Totale","",IF(D5212 = 0, "", VLOOKUP(D5212,'Cond Compo'!A:B,2,FALSE))),"")</f>
        <v/>
      </c>
      <c r="G5212" s="28"/>
      <c r="H5212" s="11" t="str">
        <f xml:space="preserve"> IF(C5212="Totale",2,IF($G5212 &lt;&gt; "", IF(D5212 = "E",MATCH(G5212, 'Cond Compo'!D$16:D$18, 0), MATCH(G5212, 'Cond Compo'!C$16:C$19, 0)), ""))</f>
        <v/>
      </c>
      <c r="I5212" s="12" t="str">
        <f>IF($E5212 &lt;&gt; "", IF(E5212 = 0, "", VLOOKUP(E5212,'Cond Perturbation'!A:B,2,FALSE)),"")</f>
        <v/>
      </c>
      <c r="J5212" s="28"/>
      <c r="K5212" s="29" t="str">
        <f>IF($B5212 &lt;&gt; "", IF(C5212="Oui",IF(H5212=1,IF(E5212=0,Résultat!G$8,IF(J5212="No",Résultat!$G$8,Résultat!$G$7)),IF(H5212=2,IF(E5212=0,Résultat!G$9,IF(J5212="No",Résultat!$G$9,Résultat!$G$7)),Résultat!$G$7)),IF(C5212 = "Totale", IF(H5212=1,IF(E5212=0,Résultat!G$8,IF(J5212="No",Résultat!$G$9,Résultat!$G$7)),IF(H5212=2,IF(E5212=0,Résultat!G$9,IF(J5212="No",Résultat!$G$9,Résultat!$G$7)),Résultat!$G$7)),Résultat!$G$7)), "")</f>
        <v/>
      </c>
    </row>
    <row r="5213" spans="1:11" ht="20.100000000000001" customHeight="1">
      <c r="A5213" s="26"/>
      <c r="B5213" s="27"/>
      <c r="C5213" s="11" t="str">
        <f>IF($B5213 &lt;&gt; "",VLOOKUP(MID(B5213,3,5),'Recyclabilité Prod Matx'!C:F,2,FALSE), "")</f>
        <v/>
      </c>
      <c r="D5213" s="11" t="str">
        <f>IF($B5213 &lt;&gt; "",VLOOKUP(MID(B5213,3,5),'Recyclabilité Prod Matx'!C:F,3,FALSE),"")</f>
        <v/>
      </c>
      <c r="E5213" s="11" t="str">
        <f>IF($B5213 &lt;&gt; "",VLOOKUP(MID(B5213,3,5),'Recyclabilité Prod Matx'!C:F,4,FALSE), "")</f>
        <v/>
      </c>
      <c r="F5213" s="12" t="str">
        <f>IF($B5213 &lt;&gt; "", IF(C5213="Totale","",IF(D5213 = 0, "", VLOOKUP(D5213,'Cond Compo'!A:B,2,FALSE))),"")</f>
        <v/>
      </c>
      <c r="G5213" s="28"/>
      <c r="H5213" s="11" t="str">
        <f xml:space="preserve"> IF(C5213="Totale",2,IF($G5213 &lt;&gt; "", IF(D5213 = "E",MATCH(G5213, 'Cond Compo'!D$16:D$18, 0), MATCH(G5213, 'Cond Compo'!C$16:C$19, 0)), ""))</f>
        <v/>
      </c>
      <c r="I5213" s="12" t="str">
        <f>IF($E5213 &lt;&gt; "", IF(E5213 = 0, "", VLOOKUP(E5213,'Cond Perturbation'!A:B,2,FALSE)),"")</f>
        <v/>
      </c>
      <c r="J5213" s="28"/>
      <c r="K5213" s="29" t="str">
        <f>IF($B5213 &lt;&gt; "", IF(C5213="Oui",IF(H5213=1,IF(E5213=0,Résultat!G$8,IF(J5213="No",Résultat!$G$8,Résultat!$G$7)),IF(H5213=2,IF(E5213=0,Résultat!G$9,IF(J5213="No",Résultat!$G$9,Résultat!$G$7)),Résultat!$G$7)),IF(C5213 = "Totale", IF(H5213=1,IF(E5213=0,Résultat!G$8,IF(J5213="No",Résultat!$G$9,Résultat!$G$7)),IF(H5213=2,IF(E5213=0,Résultat!G$9,IF(J5213="No",Résultat!$G$9,Résultat!$G$7)),Résultat!$G$7)),Résultat!$G$7)), "")</f>
        <v/>
      </c>
    </row>
    <row r="5214" spans="1:11" ht="20.100000000000001" customHeight="1">
      <c r="A5214" s="26"/>
      <c r="B5214" s="27"/>
      <c r="C5214" s="11" t="str">
        <f>IF($B5214 &lt;&gt; "",VLOOKUP(MID(B5214,3,5),'Recyclabilité Prod Matx'!C:F,2,FALSE), "")</f>
        <v/>
      </c>
      <c r="D5214" s="11" t="str">
        <f>IF($B5214 &lt;&gt; "",VLOOKUP(MID(B5214,3,5),'Recyclabilité Prod Matx'!C:F,3,FALSE),"")</f>
        <v/>
      </c>
      <c r="E5214" s="11" t="str">
        <f>IF($B5214 &lt;&gt; "",VLOOKUP(MID(B5214,3,5),'Recyclabilité Prod Matx'!C:F,4,FALSE), "")</f>
        <v/>
      </c>
      <c r="F5214" s="12" t="str">
        <f>IF($B5214 &lt;&gt; "", IF(C5214="Totale","",IF(D5214 = 0, "", VLOOKUP(D5214,'Cond Compo'!A:B,2,FALSE))),"")</f>
        <v/>
      </c>
      <c r="G5214" s="28"/>
      <c r="H5214" s="11" t="str">
        <f xml:space="preserve"> IF(C5214="Totale",2,IF($G5214 &lt;&gt; "", IF(D5214 = "E",MATCH(G5214, 'Cond Compo'!D$16:D$18, 0), MATCH(G5214, 'Cond Compo'!C$16:C$19, 0)), ""))</f>
        <v/>
      </c>
      <c r="I5214" s="12" t="str">
        <f>IF($E5214 &lt;&gt; "", IF(E5214 = 0, "", VLOOKUP(E5214,'Cond Perturbation'!A:B,2,FALSE)),"")</f>
        <v/>
      </c>
      <c r="J5214" s="28"/>
      <c r="K5214" s="29" t="str">
        <f>IF($B5214 &lt;&gt; "", IF(C5214="Oui",IF(H5214=1,IF(E5214=0,Résultat!G$8,IF(J5214="No",Résultat!$G$8,Résultat!$G$7)),IF(H5214=2,IF(E5214=0,Résultat!G$9,IF(J5214="No",Résultat!$G$9,Résultat!$G$7)),Résultat!$G$7)),IF(C5214 = "Totale", IF(H5214=1,IF(E5214=0,Résultat!G$8,IF(J5214="No",Résultat!$G$9,Résultat!$G$7)),IF(H5214=2,IF(E5214=0,Résultat!G$9,IF(J5214="No",Résultat!$G$9,Résultat!$G$7)),Résultat!$G$7)),Résultat!$G$7)), "")</f>
        <v/>
      </c>
    </row>
    <row r="5215" spans="1:11" ht="20.100000000000001" customHeight="1">
      <c r="A5215" s="26"/>
      <c r="B5215" s="27"/>
      <c r="C5215" s="11" t="str">
        <f>IF($B5215 &lt;&gt; "",VLOOKUP(MID(B5215,3,5),'Recyclabilité Prod Matx'!C:F,2,FALSE), "")</f>
        <v/>
      </c>
      <c r="D5215" s="11" t="str">
        <f>IF($B5215 &lt;&gt; "",VLOOKUP(MID(B5215,3,5),'Recyclabilité Prod Matx'!C:F,3,FALSE),"")</f>
        <v/>
      </c>
      <c r="E5215" s="11" t="str">
        <f>IF($B5215 &lt;&gt; "",VLOOKUP(MID(B5215,3,5),'Recyclabilité Prod Matx'!C:F,4,FALSE), "")</f>
        <v/>
      </c>
      <c r="F5215" s="12" t="str">
        <f>IF($B5215 &lt;&gt; "", IF(C5215="Totale","",IF(D5215 = 0, "", VLOOKUP(D5215,'Cond Compo'!A:B,2,FALSE))),"")</f>
        <v/>
      </c>
      <c r="G5215" s="28"/>
      <c r="H5215" s="11" t="str">
        <f xml:space="preserve"> IF(C5215="Totale",2,IF($G5215 &lt;&gt; "", IF(D5215 = "E",MATCH(G5215, 'Cond Compo'!D$16:D$18, 0), MATCH(G5215, 'Cond Compo'!C$16:C$19, 0)), ""))</f>
        <v/>
      </c>
      <c r="I5215" s="12" t="str">
        <f>IF($E5215 &lt;&gt; "", IF(E5215 = 0, "", VLOOKUP(E5215,'Cond Perturbation'!A:B,2,FALSE)),"")</f>
        <v/>
      </c>
      <c r="J5215" s="28"/>
      <c r="K5215" s="29" t="str">
        <f>IF($B5215 &lt;&gt; "", IF(C5215="Oui",IF(H5215=1,IF(E5215=0,Résultat!G$8,IF(J5215="No",Résultat!$G$8,Résultat!$G$7)),IF(H5215=2,IF(E5215=0,Résultat!G$9,IF(J5215="No",Résultat!$G$9,Résultat!$G$7)),Résultat!$G$7)),IF(C5215 = "Totale", IF(H5215=1,IF(E5215=0,Résultat!G$8,IF(J5215="No",Résultat!$G$9,Résultat!$G$7)),IF(H5215=2,IF(E5215=0,Résultat!G$9,IF(J5215="No",Résultat!$G$9,Résultat!$G$7)),Résultat!$G$7)),Résultat!$G$7)), "")</f>
        <v/>
      </c>
    </row>
    <row r="5216" spans="1:11" ht="20.100000000000001" customHeight="1">
      <c r="A5216" s="26"/>
      <c r="B5216" s="27"/>
      <c r="C5216" s="11" t="str">
        <f>IF($B5216 &lt;&gt; "",VLOOKUP(MID(B5216,3,5),'Recyclabilité Prod Matx'!C:F,2,FALSE), "")</f>
        <v/>
      </c>
      <c r="D5216" s="11" t="str">
        <f>IF($B5216 &lt;&gt; "",VLOOKUP(MID(B5216,3,5),'Recyclabilité Prod Matx'!C:F,3,FALSE),"")</f>
        <v/>
      </c>
      <c r="E5216" s="11" t="str">
        <f>IF($B5216 &lt;&gt; "",VLOOKUP(MID(B5216,3,5),'Recyclabilité Prod Matx'!C:F,4,FALSE), "")</f>
        <v/>
      </c>
      <c r="F5216" s="12" t="str">
        <f>IF($B5216 &lt;&gt; "", IF(C5216="Totale","",IF(D5216 = 0, "", VLOOKUP(D5216,'Cond Compo'!A:B,2,FALSE))),"")</f>
        <v/>
      </c>
      <c r="G5216" s="28"/>
      <c r="H5216" s="11" t="str">
        <f xml:space="preserve"> IF(C5216="Totale",2,IF($G5216 &lt;&gt; "", IF(D5216 = "E",MATCH(G5216, 'Cond Compo'!D$16:D$18, 0), MATCH(G5216, 'Cond Compo'!C$16:C$19, 0)), ""))</f>
        <v/>
      </c>
      <c r="I5216" s="12" t="str">
        <f>IF($E5216 &lt;&gt; "", IF(E5216 = 0, "", VLOOKUP(E5216,'Cond Perturbation'!A:B,2,FALSE)),"")</f>
        <v/>
      </c>
      <c r="J5216" s="28"/>
      <c r="K5216" s="29" t="str">
        <f>IF($B5216 &lt;&gt; "", IF(C5216="Oui",IF(H5216=1,IF(E5216=0,Résultat!G$8,IF(J5216="No",Résultat!$G$8,Résultat!$G$7)),IF(H5216=2,IF(E5216=0,Résultat!G$9,IF(J5216="No",Résultat!$G$9,Résultat!$G$7)),Résultat!$G$7)),IF(C5216 = "Totale", IF(H5216=1,IF(E5216=0,Résultat!G$8,IF(J5216="No",Résultat!$G$9,Résultat!$G$7)),IF(H5216=2,IF(E5216=0,Résultat!G$9,IF(J5216="No",Résultat!$G$9,Résultat!$G$7)),Résultat!$G$7)),Résultat!$G$7)), "")</f>
        <v/>
      </c>
    </row>
    <row r="5217" spans="1:11" ht="20.100000000000001" customHeight="1">
      <c r="A5217" s="26"/>
      <c r="B5217" s="27"/>
      <c r="C5217" s="11" t="str">
        <f>IF($B5217 &lt;&gt; "",VLOOKUP(MID(B5217,3,5),'Recyclabilité Prod Matx'!C:F,2,FALSE), "")</f>
        <v/>
      </c>
      <c r="D5217" s="11" t="str">
        <f>IF($B5217 &lt;&gt; "",VLOOKUP(MID(B5217,3,5),'Recyclabilité Prod Matx'!C:F,3,FALSE),"")</f>
        <v/>
      </c>
      <c r="E5217" s="11" t="str">
        <f>IF($B5217 &lt;&gt; "",VLOOKUP(MID(B5217,3,5),'Recyclabilité Prod Matx'!C:F,4,FALSE), "")</f>
        <v/>
      </c>
      <c r="F5217" s="12" t="str">
        <f>IF($B5217 &lt;&gt; "", IF(C5217="Totale","",IF(D5217 = 0, "", VLOOKUP(D5217,'Cond Compo'!A:B,2,FALSE))),"")</f>
        <v/>
      </c>
      <c r="G5217" s="28"/>
      <c r="H5217" s="11" t="str">
        <f xml:space="preserve"> IF(C5217="Totale",2,IF($G5217 &lt;&gt; "", IF(D5217 = "E",MATCH(G5217, 'Cond Compo'!D$16:D$18, 0), MATCH(G5217, 'Cond Compo'!C$16:C$19, 0)), ""))</f>
        <v/>
      </c>
      <c r="I5217" s="12" t="str">
        <f>IF($E5217 &lt;&gt; "", IF(E5217 = 0, "", VLOOKUP(E5217,'Cond Perturbation'!A:B,2,FALSE)),"")</f>
        <v/>
      </c>
      <c r="J5217" s="28"/>
      <c r="K5217" s="29" t="str">
        <f>IF($B5217 &lt;&gt; "", IF(C5217="Oui",IF(H5217=1,IF(E5217=0,Résultat!G$8,IF(J5217="No",Résultat!$G$8,Résultat!$G$7)),IF(H5217=2,IF(E5217=0,Résultat!G$9,IF(J5217="No",Résultat!$G$9,Résultat!$G$7)),Résultat!$G$7)),IF(C5217 = "Totale", IF(H5217=1,IF(E5217=0,Résultat!G$8,IF(J5217="No",Résultat!$G$9,Résultat!$G$7)),IF(H5217=2,IF(E5217=0,Résultat!G$9,IF(J5217="No",Résultat!$G$9,Résultat!$G$7)),Résultat!$G$7)),Résultat!$G$7)), "")</f>
        <v/>
      </c>
    </row>
    <row r="5218" spans="1:11" ht="20.100000000000001" customHeight="1">
      <c r="A5218" s="26"/>
      <c r="B5218" s="27"/>
      <c r="C5218" s="11" t="str">
        <f>IF($B5218 &lt;&gt; "",VLOOKUP(MID(B5218,3,5),'Recyclabilité Prod Matx'!C:F,2,FALSE), "")</f>
        <v/>
      </c>
      <c r="D5218" s="11" t="str">
        <f>IF($B5218 &lt;&gt; "",VLOOKUP(MID(B5218,3,5),'Recyclabilité Prod Matx'!C:F,3,FALSE),"")</f>
        <v/>
      </c>
      <c r="E5218" s="11" t="str">
        <f>IF($B5218 &lt;&gt; "",VLOOKUP(MID(B5218,3,5),'Recyclabilité Prod Matx'!C:F,4,FALSE), "")</f>
        <v/>
      </c>
      <c r="F5218" s="12" t="str">
        <f>IF($B5218 &lt;&gt; "", IF(C5218="Totale","",IF(D5218 = 0, "", VLOOKUP(D5218,'Cond Compo'!A:B,2,FALSE))),"")</f>
        <v/>
      </c>
      <c r="G5218" s="28"/>
      <c r="H5218" s="11" t="str">
        <f xml:space="preserve"> IF(C5218="Totale",2,IF($G5218 &lt;&gt; "", IF(D5218 = "E",MATCH(G5218, 'Cond Compo'!D$16:D$18, 0), MATCH(G5218, 'Cond Compo'!C$16:C$19, 0)), ""))</f>
        <v/>
      </c>
      <c r="I5218" s="12" t="str">
        <f>IF($E5218 &lt;&gt; "", IF(E5218 = 0, "", VLOOKUP(E5218,'Cond Perturbation'!A:B,2,FALSE)),"")</f>
        <v/>
      </c>
      <c r="J5218" s="28"/>
      <c r="K5218" s="29" t="str">
        <f>IF($B5218 &lt;&gt; "", IF(C5218="Oui",IF(H5218=1,IF(E5218=0,Résultat!G$8,IF(J5218="No",Résultat!$G$8,Résultat!$G$7)),IF(H5218=2,IF(E5218=0,Résultat!G$9,IF(J5218="No",Résultat!$G$9,Résultat!$G$7)),Résultat!$G$7)),IF(C5218 = "Totale", IF(H5218=1,IF(E5218=0,Résultat!G$8,IF(J5218="No",Résultat!$G$9,Résultat!$G$7)),IF(H5218=2,IF(E5218=0,Résultat!G$9,IF(J5218="No",Résultat!$G$9,Résultat!$G$7)),Résultat!$G$7)),Résultat!$G$7)), "")</f>
        <v/>
      </c>
    </row>
    <row r="5219" spans="1:11" ht="20.100000000000001" customHeight="1">
      <c r="A5219" s="26"/>
      <c r="B5219" s="27"/>
      <c r="C5219" s="11" t="str">
        <f>IF($B5219 &lt;&gt; "",VLOOKUP(MID(B5219,3,5),'Recyclabilité Prod Matx'!C:F,2,FALSE), "")</f>
        <v/>
      </c>
      <c r="D5219" s="11" t="str">
        <f>IF($B5219 &lt;&gt; "",VLOOKUP(MID(B5219,3,5),'Recyclabilité Prod Matx'!C:F,3,FALSE),"")</f>
        <v/>
      </c>
      <c r="E5219" s="11" t="str">
        <f>IF($B5219 &lt;&gt; "",VLOOKUP(MID(B5219,3,5),'Recyclabilité Prod Matx'!C:F,4,FALSE), "")</f>
        <v/>
      </c>
      <c r="F5219" s="12" t="str">
        <f>IF($B5219 &lt;&gt; "", IF(C5219="Totale","",IF(D5219 = 0, "", VLOOKUP(D5219,'Cond Compo'!A:B,2,FALSE))),"")</f>
        <v/>
      </c>
      <c r="G5219" s="28"/>
      <c r="H5219" s="11" t="str">
        <f xml:space="preserve"> IF(C5219="Totale",2,IF($G5219 &lt;&gt; "", IF(D5219 = "E",MATCH(G5219, 'Cond Compo'!D$16:D$18, 0), MATCH(G5219, 'Cond Compo'!C$16:C$19, 0)), ""))</f>
        <v/>
      </c>
      <c r="I5219" s="12" t="str">
        <f>IF($E5219 &lt;&gt; "", IF(E5219 = 0, "", VLOOKUP(E5219,'Cond Perturbation'!A:B,2,FALSE)),"")</f>
        <v/>
      </c>
      <c r="J5219" s="28"/>
      <c r="K5219" s="29" t="str">
        <f>IF($B5219 &lt;&gt; "", IF(C5219="Oui",IF(H5219=1,IF(E5219=0,Résultat!G$8,IF(J5219="No",Résultat!$G$8,Résultat!$G$7)),IF(H5219=2,IF(E5219=0,Résultat!G$9,IF(J5219="No",Résultat!$G$9,Résultat!$G$7)),Résultat!$G$7)),IF(C5219 = "Totale", IF(H5219=1,IF(E5219=0,Résultat!G$8,IF(J5219="No",Résultat!$G$9,Résultat!$G$7)),IF(H5219=2,IF(E5219=0,Résultat!G$9,IF(J5219="No",Résultat!$G$9,Résultat!$G$7)),Résultat!$G$7)),Résultat!$G$7)), "")</f>
        <v/>
      </c>
    </row>
    <row r="5220" spans="1:11" ht="20.100000000000001" customHeight="1">
      <c r="A5220" s="26"/>
      <c r="B5220" s="27"/>
      <c r="C5220" s="11" t="str">
        <f>IF($B5220 &lt;&gt; "",VLOOKUP(MID(B5220,3,5),'Recyclabilité Prod Matx'!C:F,2,FALSE), "")</f>
        <v/>
      </c>
      <c r="D5220" s="11" t="str">
        <f>IF($B5220 &lt;&gt; "",VLOOKUP(MID(B5220,3,5),'Recyclabilité Prod Matx'!C:F,3,FALSE),"")</f>
        <v/>
      </c>
      <c r="E5220" s="11" t="str">
        <f>IF($B5220 &lt;&gt; "",VLOOKUP(MID(B5220,3,5),'Recyclabilité Prod Matx'!C:F,4,FALSE), "")</f>
        <v/>
      </c>
      <c r="F5220" s="12" t="str">
        <f>IF($B5220 &lt;&gt; "", IF(C5220="Totale","",IF(D5220 = 0, "", VLOOKUP(D5220,'Cond Compo'!A:B,2,FALSE))),"")</f>
        <v/>
      </c>
      <c r="G5220" s="28"/>
      <c r="H5220" s="11" t="str">
        <f xml:space="preserve"> IF(C5220="Totale",2,IF($G5220 &lt;&gt; "", IF(D5220 = "E",MATCH(G5220, 'Cond Compo'!D$16:D$18, 0), MATCH(G5220, 'Cond Compo'!C$16:C$19, 0)), ""))</f>
        <v/>
      </c>
      <c r="I5220" s="12" t="str">
        <f>IF($E5220 &lt;&gt; "", IF(E5220 = 0, "", VLOOKUP(E5220,'Cond Perturbation'!A:B,2,FALSE)),"")</f>
        <v/>
      </c>
      <c r="J5220" s="28"/>
      <c r="K5220" s="29" t="str">
        <f>IF($B5220 &lt;&gt; "", IF(C5220="Oui",IF(H5220=1,IF(E5220=0,Résultat!G$8,IF(J5220="No",Résultat!$G$8,Résultat!$G$7)),IF(H5220=2,IF(E5220=0,Résultat!G$9,IF(J5220="No",Résultat!$G$9,Résultat!$G$7)),Résultat!$G$7)),IF(C5220 = "Totale", IF(H5220=1,IF(E5220=0,Résultat!G$8,IF(J5220="No",Résultat!$G$9,Résultat!$G$7)),IF(H5220=2,IF(E5220=0,Résultat!G$9,IF(J5220="No",Résultat!$G$9,Résultat!$G$7)),Résultat!$G$7)),Résultat!$G$7)), "")</f>
        <v/>
      </c>
    </row>
    <row r="5221" spans="1:11" ht="20.100000000000001" customHeight="1">
      <c r="A5221" s="26"/>
      <c r="B5221" s="27"/>
      <c r="C5221" s="11" t="str">
        <f>IF($B5221 &lt;&gt; "",VLOOKUP(MID(B5221,3,5),'Recyclabilité Prod Matx'!C:F,2,FALSE), "")</f>
        <v/>
      </c>
      <c r="D5221" s="11" t="str">
        <f>IF($B5221 &lt;&gt; "",VLOOKUP(MID(B5221,3,5),'Recyclabilité Prod Matx'!C:F,3,FALSE),"")</f>
        <v/>
      </c>
      <c r="E5221" s="11" t="str">
        <f>IF($B5221 &lt;&gt; "",VLOOKUP(MID(B5221,3,5),'Recyclabilité Prod Matx'!C:F,4,FALSE), "")</f>
        <v/>
      </c>
      <c r="F5221" s="12" t="str">
        <f>IF($B5221 &lt;&gt; "", IF(C5221="Totale","",IF(D5221 = 0, "", VLOOKUP(D5221,'Cond Compo'!A:B,2,FALSE))),"")</f>
        <v/>
      </c>
      <c r="G5221" s="28"/>
      <c r="H5221" s="11" t="str">
        <f xml:space="preserve"> IF(C5221="Totale",2,IF($G5221 &lt;&gt; "", IF(D5221 = "E",MATCH(G5221, 'Cond Compo'!D$16:D$18, 0), MATCH(G5221, 'Cond Compo'!C$16:C$19, 0)), ""))</f>
        <v/>
      </c>
      <c r="I5221" s="12" t="str">
        <f>IF($E5221 &lt;&gt; "", IF(E5221 = 0, "", VLOOKUP(E5221,'Cond Perturbation'!A:B,2,FALSE)),"")</f>
        <v/>
      </c>
      <c r="J5221" s="28"/>
      <c r="K5221" s="29" t="str">
        <f>IF($B5221 &lt;&gt; "", IF(C5221="Oui",IF(H5221=1,IF(E5221=0,Résultat!G$8,IF(J5221="No",Résultat!$G$8,Résultat!$G$7)),IF(H5221=2,IF(E5221=0,Résultat!G$9,IF(J5221="No",Résultat!$G$9,Résultat!$G$7)),Résultat!$G$7)),IF(C5221 = "Totale", IF(H5221=1,IF(E5221=0,Résultat!G$8,IF(J5221="No",Résultat!$G$9,Résultat!$G$7)),IF(H5221=2,IF(E5221=0,Résultat!G$9,IF(J5221="No",Résultat!$G$9,Résultat!$G$7)),Résultat!$G$7)),Résultat!$G$7)), "")</f>
        <v/>
      </c>
    </row>
    <row r="5222" spans="1:11" ht="20.100000000000001" customHeight="1">
      <c r="A5222" s="26"/>
      <c r="B5222" s="27"/>
      <c r="C5222" s="11" t="str">
        <f>IF($B5222 &lt;&gt; "",VLOOKUP(MID(B5222,3,5),'Recyclabilité Prod Matx'!C:F,2,FALSE), "")</f>
        <v/>
      </c>
      <c r="D5222" s="11" t="str">
        <f>IF($B5222 &lt;&gt; "",VLOOKUP(MID(B5222,3,5),'Recyclabilité Prod Matx'!C:F,3,FALSE),"")</f>
        <v/>
      </c>
      <c r="E5222" s="11" t="str">
        <f>IF($B5222 &lt;&gt; "",VLOOKUP(MID(B5222,3,5),'Recyclabilité Prod Matx'!C:F,4,FALSE), "")</f>
        <v/>
      </c>
      <c r="F5222" s="12" t="str">
        <f>IF($B5222 &lt;&gt; "", IF(C5222="Totale","",IF(D5222 = 0, "", VLOOKUP(D5222,'Cond Compo'!A:B,2,FALSE))),"")</f>
        <v/>
      </c>
      <c r="G5222" s="28"/>
      <c r="H5222" s="11" t="str">
        <f xml:space="preserve"> IF(C5222="Totale",2,IF($G5222 &lt;&gt; "", IF(D5222 = "E",MATCH(G5222, 'Cond Compo'!D$16:D$18, 0), MATCH(G5222, 'Cond Compo'!C$16:C$19, 0)), ""))</f>
        <v/>
      </c>
      <c r="I5222" s="12" t="str">
        <f>IF($E5222 &lt;&gt; "", IF(E5222 = 0, "", VLOOKUP(E5222,'Cond Perturbation'!A:B,2,FALSE)),"")</f>
        <v/>
      </c>
      <c r="J5222" s="28"/>
      <c r="K5222" s="29" t="str">
        <f>IF($B5222 &lt;&gt; "", IF(C5222="Oui",IF(H5222=1,IF(E5222=0,Résultat!G$8,IF(J5222="No",Résultat!$G$8,Résultat!$G$7)),IF(H5222=2,IF(E5222=0,Résultat!G$9,IF(J5222="No",Résultat!$G$9,Résultat!$G$7)),Résultat!$G$7)),IF(C5222 = "Totale", IF(H5222=1,IF(E5222=0,Résultat!G$8,IF(J5222="No",Résultat!$G$9,Résultat!$G$7)),IF(H5222=2,IF(E5222=0,Résultat!G$9,IF(J5222="No",Résultat!$G$9,Résultat!$G$7)),Résultat!$G$7)),Résultat!$G$7)), "")</f>
        <v/>
      </c>
    </row>
    <row r="5223" spans="1:11" ht="20.100000000000001" customHeight="1">
      <c r="A5223" s="26"/>
      <c r="B5223" s="27"/>
      <c r="C5223" s="11" t="str">
        <f>IF($B5223 &lt;&gt; "",VLOOKUP(MID(B5223,3,5),'Recyclabilité Prod Matx'!C:F,2,FALSE), "")</f>
        <v/>
      </c>
      <c r="D5223" s="11" t="str">
        <f>IF($B5223 &lt;&gt; "",VLOOKUP(MID(B5223,3,5),'Recyclabilité Prod Matx'!C:F,3,FALSE),"")</f>
        <v/>
      </c>
      <c r="E5223" s="11" t="str">
        <f>IF($B5223 &lt;&gt; "",VLOOKUP(MID(B5223,3,5),'Recyclabilité Prod Matx'!C:F,4,FALSE), "")</f>
        <v/>
      </c>
      <c r="F5223" s="12" t="str">
        <f>IF($B5223 &lt;&gt; "", IF(C5223="Totale","",IF(D5223 = 0, "", VLOOKUP(D5223,'Cond Compo'!A:B,2,FALSE))),"")</f>
        <v/>
      </c>
      <c r="G5223" s="28"/>
      <c r="H5223" s="11" t="str">
        <f xml:space="preserve"> IF(C5223="Totale",2,IF($G5223 &lt;&gt; "", IF(D5223 = "E",MATCH(G5223, 'Cond Compo'!D$16:D$18, 0), MATCH(G5223, 'Cond Compo'!C$16:C$19, 0)), ""))</f>
        <v/>
      </c>
      <c r="I5223" s="12" t="str">
        <f>IF($E5223 &lt;&gt; "", IF(E5223 = 0, "", VLOOKUP(E5223,'Cond Perturbation'!A:B,2,FALSE)),"")</f>
        <v/>
      </c>
      <c r="J5223" s="28"/>
      <c r="K5223" s="29" t="str">
        <f>IF($B5223 &lt;&gt; "", IF(C5223="Oui",IF(H5223=1,IF(E5223=0,Résultat!G$8,IF(J5223="No",Résultat!$G$8,Résultat!$G$7)),IF(H5223=2,IF(E5223=0,Résultat!G$9,IF(J5223="No",Résultat!$G$9,Résultat!$G$7)),Résultat!$G$7)),IF(C5223 = "Totale", IF(H5223=1,IF(E5223=0,Résultat!G$8,IF(J5223="No",Résultat!$G$9,Résultat!$G$7)),IF(H5223=2,IF(E5223=0,Résultat!G$9,IF(J5223="No",Résultat!$G$9,Résultat!$G$7)),Résultat!$G$7)),Résultat!$G$7)), "")</f>
        <v/>
      </c>
    </row>
    <row r="5224" spans="1:11" ht="20.100000000000001" customHeight="1">
      <c r="A5224" s="26"/>
      <c r="B5224" s="27"/>
      <c r="C5224" s="11" t="str">
        <f>IF($B5224 &lt;&gt; "",VLOOKUP(MID(B5224,3,5),'Recyclabilité Prod Matx'!C:F,2,FALSE), "")</f>
        <v/>
      </c>
      <c r="D5224" s="11" t="str">
        <f>IF($B5224 &lt;&gt; "",VLOOKUP(MID(B5224,3,5),'Recyclabilité Prod Matx'!C:F,3,FALSE),"")</f>
        <v/>
      </c>
      <c r="E5224" s="11" t="str">
        <f>IF($B5224 &lt;&gt; "",VLOOKUP(MID(B5224,3,5),'Recyclabilité Prod Matx'!C:F,4,FALSE), "")</f>
        <v/>
      </c>
      <c r="F5224" s="12" t="str">
        <f>IF($B5224 &lt;&gt; "", IF(C5224="Totale","",IF(D5224 = 0, "", VLOOKUP(D5224,'Cond Compo'!A:B,2,FALSE))),"")</f>
        <v/>
      </c>
      <c r="G5224" s="28"/>
      <c r="H5224" s="11" t="str">
        <f xml:space="preserve"> IF(C5224="Totale",2,IF($G5224 &lt;&gt; "", IF(D5224 = "E",MATCH(G5224, 'Cond Compo'!D$16:D$18, 0), MATCH(G5224, 'Cond Compo'!C$16:C$19, 0)), ""))</f>
        <v/>
      </c>
      <c r="I5224" s="12" t="str">
        <f>IF($E5224 &lt;&gt; "", IF(E5224 = 0, "", VLOOKUP(E5224,'Cond Perturbation'!A:B,2,FALSE)),"")</f>
        <v/>
      </c>
      <c r="J5224" s="28"/>
      <c r="K5224" s="29" t="str">
        <f>IF($B5224 &lt;&gt; "", IF(C5224="Oui",IF(H5224=1,IF(E5224=0,Résultat!G$8,IF(J5224="No",Résultat!$G$8,Résultat!$G$7)),IF(H5224=2,IF(E5224=0,Résultat!G$9,IF(J5224="No",Résultat!$G$9,Résultat!$G$7)),Résultat!$G$7)),IF(C5224 = "Totale", IF(H5224=1,IF(E5224=0,Résultat!G$8,IF(J5224="No",Résultat!$G$9,Résultat!$G$7)),IF(H5224=2,IF(E5224=0,Résultat!G$9,IF(J5224="No",Résultat!$G$9,Résultat!$G$7)),Résultat!$G$7)),Résultat!$G$7)), "")</f>
        <v/>
      </c>
    </row>
    <row r="5225" spans="1:11" ht="20.100000000000001" customHeight="1">
      <c r="A5225" s="26"/>
      <c r="B5225" s="27"/>
      <c r="C5225" s="11" t="str">
        <f>IF($B5225 &lt;&gt; "",VLOOKUP(MID(B5225,3,5),'Recyclabilité Prod Matx'!C:F,2,FALSE), "")</f>
        <v/>
      </c>
      <c r="D5225" s="11" t="str">
        <f>IF($B5225 &lt;&gt; "",VLOOKUP(MID(B5225,3,5),'Recyclabilité Prod Matx'!C:F,3,FALSE),"")</f>
        <v/>
      </c>
      <c r="E5225" s="11" t="str">
        <f>IF($B5225 &lt;&gt; "",VLOOKUP(MID(B5225,3,5),'Recyclabilité Prod Matx'!C:F,4,FALSE), "")</f>
        <v/>
      </c>
      <c r="F5225" s="12" t="str">
        <f>IF($B5225 &lt;&gt; "", IF(C5225="Totale","",IF(D5225 = 0, "", VLOOKUP(D5225,'Cond Compo'!A:B,2,FALSE))),"")</f>
        <v/>
      </c>
      <c r="G5225" s="28"/>
      <c r="H5225" s="11" t="str">
        <f xml:space="preserve"> IF(C5225="Totale",2,IF($G5225 &lt;&gt; "", IF(D5225 = "E",MATCH(G5225, 'Cond Compo'!D$16:D$18, 0), MATCH(G5225, 'Cond Compo'!C$16:C$19, 0)), ""))</f>
        <v/>
      </c>
      <c r="I5225" s="12" t="str">
        <f>IF($E5225 &lt;&gt; "", IF(E5225 = 0, "", VLOOKUP(E5225,'Cond Perturbation'!A:B,2,FALSE)),"")</f>
        <v/>
      </c>
      <c r="J5225" s="28"/>
      <c r="K5225" s="29" t="str">
        <f>IF($B5225 &lt;&gt; "", IF(C5225="Oui",IF(H5225=1,IF(E5225=0,Résultat!G$8,IF(J5225="No",Résultat!$G$8,Résultat!$G$7)),IF(H5225=2,IF(E5225=0,Résultat!G$9,IF(J5225="No",Résultat!$G$9,Résultat!$G$7)),Résultat!$G$7)),IF(C5225 = "Totale", IF(H5225=1,IF(E5225=0,Résultat!G$8,IF(J5225="No",Résultat!$G$9,Résultat!$G$7)),IF(H5225=2,IF(E5225=0,Résultat!G$9,IF(J5225="No",Résultat!$G$9,Résultat!$G$7)),Résultat!$G$7)),Résultat!$G$7)), "")</f>
        <v/>
      </c>
    </row>
    <row r="5226" spans="1:11" ht="20.100000000000001" customHeight="1">
      <c r="A5226" s="26"/>
      <c r="B5226" s="27"/>
      <c r="C5226" s="11" t="str">
        <f>IF($B5226 &lt;&gt; "",VLOOKUP(MID(B5226,3,5),'Recyclabilité Prod Matx'!C:F,2,FALSE), "")</f>
        <v/>
      </c>
      <c r="D5226" s="11" t="str">
        <f>IF($B5226 &lt;&gt; "",VLOOKUP(MID(B5226,3,5),'Recyclabilité Prod Matx'!C:F,3,FALSE),"")</f>
        <v/>
      </c>
      <c r="E5226" s="11" t="str">
        <f>IF($B5226 &lt;&gt; "",VLOOKUP(MID(B5226,3,5),'Recyclabilité Prod Matx'!C:F,4,FALSE), "")</f>
        <v/>
      </c>
      <c r="F5226" s="12" t="str">
        <f>IF($B5226 &lt;&gt; "", IF(C5226="Totale","",IF(D5226 = 0, "", VLOOKUP(D5226,'Cond Compo'!A:B,2,FALSE))),"")</f>
        <v/>
      </c>
      <c r="G5226" s="28"/>
      <c r="H5226" s="11" t="str">
        <f xml:space="preserve"> IF(C5226="Totale",2,IF($G5226 &lt;&gt; "", IF(D5226 = "E",MATCH(G5226, 'Cond Compo'!D$16:D$18, 0), MATCH(G5226, 'Cond Compo'!C$16:C$19, 0)), ""))</f>
        <v/>
      </c>
      <c r="I5226" s="12" t="str">
        <f>IF($E5226 &lt;&gt; "", IF(E5226 = 0, "", VLOOKUP(E5226,'Cond Perturbation'!A:B,2,FALSE)),"")</f>
        <v/>
      </c>
      <c r="J5226" s="28"/>
      <c r="K5226" s="29" t="str">
        <f>IF($B5226 &lt;&gt; "", IF(C5226="Oui",IF(H5226=1,IF(E5226=0,Résultat!G$8,IF(J5226="No",Résultat!$G$8,Résultat!$G$7)),IF(H5226=2,IF(E5226=0,Résultat!G$9,IF(J5226="No",Résultat!$G$9,Résultat!$G$7)),Résultat!$G$7)),IF(C5226 = "Totale", IF(H5226=1,IF(E5226=0,Résultat!G$8,IF(J5226="No",Résultat!$G$9,Résultat!$G$7)),IF(H5226=2,IF(E5226=0,Résultat!G$9,IF(J5226="No",Résultat!$G$9,Résultat!$G$7)),Résultat!$G$7)),Résultat!$G$7)), "")</f>
        <v/>
      </c>
    </row>
    <row r="5227" spans="1:11" ht="20.100000000000001" customHeight="1">
      <c r="A5227" s="26"/>
      <c r="B5227" s="27"/>
      <c r="C5227" s="11" t="str">
        <f>IF($B5227 &lt;&gt; "",VLOOKUP(MID(B5227,3,5),'Recyclabilité Prod Matx'!C:F,2,FALSE), "")</f>
        <v/>
      </c>
      <c r="D5227" s="11" t="str">
        <f>IF($B5227 &lt;&gt; "",VLOOKUP(MID(B5227,3,5),'Recyclabilité Prod Matx'!C:F,3,FALSE),"")</f>
        <v/>
      </c>
      <c r="E5227" s="11" t="str">
        <f>IF($B5227 &lt;&gt; "",VLOOKUP(MID(B5227,3,5),'Recyclabilité Prod Matx'!C:F,4,FALSE), "")</f>
        <v/>
      </c>
      <c r="F5227" s="12" t="str">
        <f>IF($B5227 &lt;&gt; "", IF(C5227="Totale","",IF(D5227 = 0, "", VLOOKUP(D5227,'Cond Compo'!A:B,2,FALSE))),"")</f>
        <v/>
      </c>
      <c r="G5227" s="28"/>
      <c r="H5227" s="11" t="str">
        <f xml:space="preserve"> IF(C5227="Totale",2,IF($G5227 &lt;&gt; "", IF(D5227 = "E",MATCH(G5227, 'Cond Compo'!D$16:D$18, 0), MATCH(G5227, 'Cond Compo'!C$16:C$19, 0)), ""))</f>
        <v/>
      </c>
      <c r="I5227" s="12" t="str">
        <f>IF($E5227 &lt;&gt; "", IF(E5227 = 0, "", VLOOKUP(E5227,'Cond Perturbation'!A:B,2,FALSE)),"")</f>
        <v/>
      </c>
      <c r="J5227" s="28"/>
      <c r="K5227" s="29" t="str">
        <f>IF($B5227 &lt;&gt; "", IF(C5227="Oui",IF(H5227=1,IF(E5227=0,Résultat!G$8,IF(J5227="No",Résultat!$G$8,Résultat!$G$7)),IF(H5227=2,IF(E5227=0,Résultat!G$9,IF(J5227="No",Résultat!$G$9,Résultat!$G$7)),Résultat!$G$7)),IF(C5227 = "Totale", IF(H5227=1,IF(E5227=0,Résultat!G$8,IF(J5227="No",Résultat!$G$9,Résultat!$G$7)),IF(H5227=2,IF(E5227=0,Résultat!G$9,IF(J5227="No",Résultat!$G$9,Résultat!$G$7)),Résultat!$G$7)),Résultat!$G$7)), "")</f>
        <v/>
      </c>
    </row>
    <row r="5228" spans="1:11" ht="20.100000000000001" customHeight="1">
      <c r="A5228" s="26"/>
      <c r="B5228" s="27"/>
      <c r="C5228" s="11" t="str">
        <f>IF($B5228 &lt;&gt; "",VLOOKUP(MID(B5228,3,5),'Recyclabilité Prod Matx'!C:F,2,FALSE), "")</f>
        <v/>
      </c>
      <c r="D5228" s="11" t="str">
        <f>IF($B5228 &lt;&gt; "",VLOOKUP(MID(B5228,3,5),'Recyclabilité Prod Matx'!C:F,3,FALSE),"")</f>
        <v/>
      </c>
      <c r="E5228" s="11" t="str">
        <f>IF($B5228 &lt;&gt; "",VLOOKUP(MID(B5228,3,5),'Recyclabilité Prod Matx'!C:F,4,FALSE), "")</f>
        <v/>
      </c>
      <c r="F5228" s="12" t="str">
        <f>IF($B5228 &lt;&gt; "", IF(C5228="Totale","",IF(D5228 = 0, "", VLOOKUP(D5228,'Cond Compo'!A:B,2,FALSE))),"")</f>
        <v/>
      </c>
      <c r="G5228" s="28"/>
      <c r="H5228" s="11" t="str">
        <f xml:space="preserve"> IF(C5228="Totale",2,IF($G5228 &lt;&gt; "", IF(D5228 = "E",MATCH(G5228, 'Cond Compo'!D$16:D$18, 0), MATCH(G5228, 'Cond Compo'!C$16:C$19, 0)), ""))</f>
        <v/>
      </c>
      <c r="I5228" s="12" t="str">
        <f>IF($E5228 &lt;&gt; "", IF(E5228 = 0, "", VLOOKUP(E5228,'Cond Perturbation'!A:B,2,FALSE)),"")</f>
        <v/>
      </c>
      <c r="J5228" s="28"/>
      <c r="K5228" s="29" t="str">
        <f>IF($B5228 &lt;&gt; "", IF(C5228="Oui",IF(H5228=1,IF(E5228=0,Résultat!G$8,IF(J5228="No",Résultat!$G$8,Résultat!$G$7)),IF(H5228=2,IF(E5228=0,Résultat!G$9,IF(J5228="No",Résultat!$G$9,Résultat!$G$7)),Résultat!$G$7)),IF(C5228 = "Totale", IF(H5228=1,IF(E5228=0,Résultat!G$8,IF(J5228="No",Résultat!$G$9,Résultat!$G$7)),IF(H5228=2,IF(E5228=0,Résultat!G$9,IF(J5228="No",Résultat!$G$9,Résultat!$G$7)),Résultat!$G$7)),Résultat!$G$7)), "")</f>
        <v/>
      </c>
    </row>
    <row r="5229" spans="1:11" ht="20.100000000000001" customHeight="1">
      <c r="A5229" s="26"/>
      <c r="B5229" s="27"/>
      <c r="C5229" s="11" t="str">
        <f>IF($B5229 &lt;&gt; "",VLOOKUP(MID(B5229,3,5),'Recyclabilité Prod Matx'!C:F,2,FALSE), "")</f>
        <v/>
      </c>
      <c r="D5229" s="11" t="str">
        <f>IF($B5229 &lt;&gt; "",VLOOKUP(MID(B5229,3,5),'Recyclabilité Prod Matx'!C:F,3,FALSE),"")</f>
        <v/>
      </c>
      <c r="E5229" s="11" t="str">
        <f>IF($B5229 &lt;&gt; "",VLOOKUP(MID(B5229,3,5),'Recyclabilité Prod Matx'!C:F,4,FALSE), "")</f>
        <v/>
      </c>
      <c r="F5229" s="12" t="str">
        <f>IF($B5229 &lt;&gt; "", IF(C5229="Totale","",IF(D5229 = 0, "", VLOOKUP(D5229,'Cond Compo'!A:B,2,FALSE))),"")</f>
        <v/>
      </c>
      <c r="G5229" s="28"/>
      <c r="H5229" s="11" t="str">
        <f xml:space="preserve"> IF(C5229="Totale",2,IF($G5229 &lt;&gt; "", IF(D5229 = "E",MATCH(G5229, 'Cond Compo'!D$16:D$18, 0), MATCH(G5229, 'Cond Compo'!C$16:C$19, 0)), ""))</f>
        <v/>
      </c>
      <c r="I5229" s="12" t="str">
        <f>IF($E5229 &lt;&gt; "", IF(E5229 = 0, "", VLOOKUP(E5229,'Cond Perturbation'!A:B,2,FALSE)),"")</f>
        <v/>
      </c>
      <c r="J5229" s="28"/>
      <c r="K5229" s="29" t="str">
        <f>IF($B5229 &lt;&gt; "", IF(C5229="Oui",IF(H5229=1,IF(E5229=0,Résultat!G$8,IF(J5229="No",Résultat!$G$8,Résultat!$G$7)),IF(H5229=2,IF(E5229=0,Résultat!G$9,IF(J5229="No",Résultat!$G$9,Résultat!$G$7)),Résultat!$G$7)),IF(C5229 = "Totale", IF(H5229=1,IF(E5229=0,Résultat!G$8,IF(J5229="No",Résultat!$G$9,Résultat!$G$7)),IF(H5229=2,IF(E5229=0,Résultat!G$9,IF(J5229="No",Résultat!$G$9,Résultat!$G$7)),Résultat!$G$7)),Résultat!$G$7)), "")</f>
        <v/>
      </c>
    </row>
    <row r="5230" spans="1:11" ht="20.100000000000001" customHeight="1">
      <c r="A5230" s="26"/>
      <c r="B5230" s="27"/>
      <c r="C5230" s="11" t="str">
        <f>IF($B5230 &lt;&gt; "",VLOOKUP(MID(B5230,3,5),'Recyclabilité Prod Matx'!C:F,2,FALSE), "")</f>
        <v/>
      </c>
      <c r="D5230" s="11" t="str">
        <f>IF($B5230 &lt;&gt; "",VLOOKUP(MID(B5230,3,5),'Recyclabilité Prod Matx'!C:F,3,FALSE),"")</f>
        <v/>
      </c>
      <c r="E5230" s="11" t="str">
        <f>IF($B5230 &lt;&gt; "",VLOOKUP(MID(B5230,3,5),'Recyclabilité Prod Matx'!C:F,4,FALSE), "")</f>
        <v/>
      </c>
      <c r="F5230" s="12" t="str">
        <f>IF($B5230 &lt;&gt; "", IF(C5230="Totale","",IF(D5230 = 0, "", VLOOKUP(D5230,'Cond Compo'!A:B,2,FALSE))),"")</f>
        <v/>
      </c>
      <c r="G5230" s="28"/>
      <c r="H5230" s="11" t="str">
        <f xml:space="preserve"> IF(C5230="Totale",2,IF($G5230 &lt;&gt; "", IF(D5230 = "E",MATCH(G5230, 'Cond Compo'!D$16:D$18, 0), MATCH(G5230, 'Cond Compo'!C$16:C$19, 0)), ""))</f>
        <v/>
      </c>
      <c r="I5230" s="12" t="str">
        <f>IF($E5230 &lt;&gt; "", IF(E5230 = 0, "", VLOOKUP(E5230,'Cond Perturbation'!A:B,2,FALSE)),"")</f>
        <v/>
      </c>
      <c r="J5230" s="28"/>
      <c r="K5230" s="29" t="str">
        <f>IF($B5230 &lt;&gt; "", IF(C5230="Oui",IF(H5230=1,IF(E5230=0,Résultat!G$8,IF(J5230="No",Résultat!$G$8,Résultat!$G$7)),IF(H5230=2,IF(E5230=0,Résultat!G$9,IF(J5230="No",Résultat!$G$9,Résultat!$G$7)),Résultat!$G$7)),IF(C5230 = "Totale", IF(H5230=1,IF(E5230=0,Résultat!G$8,IF(J5230="No",Résultat!$G$9,Résultat!$G$7)),IF(H5230=2,IF(E5230=0,Résultat!G$9,IF(J5230="No",Résultat!$G$9,Résultat!$G$7)),Résultat!$G$7)),Résultat!$G$7)), "")</f>
        <v/>
      </c>
    </row>
    <row r="5231" spans="1:11" ht="20.100000000000001" customHeight="1">
      <c r="A5231" s="26"/>
      <c r="B5231" s="27"/>
      <c r="C5231" s="11" t="str">
        <f>IF($B5231 &lt;&gt; "",VLOOKUP(MID(B5231,3,5),'Recyclabilité Prod Matx'!C:F,2,FALSE), "")</f>
        <v/>
      </c>
      <c r="D5231" s="11" t="str">
        <f>IF($B5231 &lt;&gt; "",VLOOKUP(MID(B5231,3,5),'Recyclabilité Prod Matx'!C:F,3,FALSE),"")</f>
        <v/>
      </c>
      <c r="E5231" s="11" t="str">
        <f>IF($B5231 &lt;&gt; "",VLOOKUP(MID(B5231,3,5),'Recyclabilité Prod Matx'!C:F,4,FALSE), "")</f>
        <v/>
      </c>
      <c r="F5231" s="12" t="str">
        <f>IF($B5231 &lt;&gt; "", IF(C5231="Totale","",IF(D5231 = 0, "", VLOOKUP(D5231,'Cond Compo'!A:B,2,FALSE))),"")</f>
        <v/>
      </c>
      <c r="G5231" s="28"/>
      <c r="H5231" s="11" t="str">
        <f xml:space="preserve"> IF(C5231="Totale",2,IF($G5231 &lt;&gt; "", IF(D5231 = "E",MATCH(G5231, 'Cond Compo'!D$16:D$18, 0), MATCH(G5231, 'Cond Compo'!C$16:C$19, 0)), ""))</f>
        <v/>
      </c>
      <c r="I5231" s="12" t="str">
        <f>IF($E5231 &lt;&gt; "", IF(E5231 = 0, "", VLOOKUP(E5231,'Cond Perturbation'!A:B,2,FALSE)),"")</f>
        <v/>
      </c>
      <c r="J5231" s="28"/>
      <c r="K5231" s="29" t="str">
        <f>IF($B5231 &lt;&gt; "", IF(C5231="Oui",IF(H5231=1,IF(E5231=0,Résultat!G$8,IF(J5231="No",Résultat!$G$8,Résultat!$G$7)),IF(H5231=2,IF(E5231=0,Résultat!G$9,IF(J5231="No",Résultat!$G$9,Résultat!$G$7)),Résultat!$G$7)),IF(C5231 = "Totale", IF(H5231=1,IF(E5231=0,Résultat!G$8,IF(J5231="No",Résultat!$G$9,Résultat!$G$7)),IF(H5231=2,IF(E5231=0,Résultat!G$9,IF(J5231="No",Résultat!$G$9,Résultat!$G$7)),Résultat!$G$7)),Résultat!$G$7)), "")</f>
        <v/>
      </c>
    </row>
    <row r="5232" spans="1:11" ht="20.100000000000001" customHeight="1">
      <c r="A5232" s="26"/>
      <c r="B5232" s="27"/>
      <c r="C5232" s="11" t="str">
        <f>IF($B5232 &lt;&gt; "",VLOOKUP(MID(B5232,3,5),'Recyclabilité Prod Matx'!C:F,2,FALSE), "")</f>
        <v/>
      </c>
      <c r="D5232" s="11" t="str">
        <f>IF($B5232 &lt;&gt; "",VLOOKUP(MID(B5232,3,5),'Recyclabilité Prod Matx'!C:F,3,FALSE),"")</f>
        <v/>
      </c>
      <c r="E5232" s="11" t="str">
        <f>IF($B5232 &lt;&gt; "",VLOOKUP(MID(B5232,3,5),'Recyclabilité Prod Matx'!C:F,4,FALSE), "")</f>
        <v/>
      </c>
      <c r="F5232" s="12" t="str">
        <f>IF($B5232 &lt;&gt; "", IF(C5232="Totale","",IF(D5232 = 0, "", VLOOKUP(D5232,'Cond Compo'!A:B,2,FALSE))),"")</f>
        <v/>
      </c>
      <c r="G5232" s="28"/>
      <c r="H5232" s="11" t="str">
        <f xml:space="preserve"> IF(C5232="Totale",2,IF($G5232 &lt;&gt; "", IF(D5232 = "E",MATCH(G5232, 'Cond Compo'!D$16:D$18, 0), MATCH(G5232, 'Cond Compo'!C$16:C$19, 0)), ""))</f>
        <v/>
      </c>
      <c r="I5232" s="12" t="str">
        <f>IF($E5232 &lt;&gt; "", IF(E5232 = 0, "", VLOOKUP(E5232,'Cond Perturbation'!A:B,2,FALSE)),"")</f>
        <v/>
      </c>
      <c r="J5232" s="28"/>
      <c r="K5232" s="29" t="str">
        <f>IF($B5232 &lt;&gt; "", IF(C5232="Oui",IF(H5232=1,IF(E5232=0,Résultat!G$8,IF(J5232="No",Résultat!$G$8,Résultat!$G$7)),IF(H5232=2,IF(E5232=0,Résultat!G$9,IF(J5232="No",Résultat!$G$9,Résultat!$G$7)),Résultat!$G$7)),IF(C5232 = "Totale", IF(H5232=1,IF(E5232=0,Résultat!G$8,IF(J5232="No",Résultat!$G$9,Résultat!$G$7)),IF(H5232=2,IF(E5232=0,Résultat!G$9,IF(J5232="No",Résultat!$G$9,Résultat!$G$7)),Résultat!$G$7)),Résultat!$G$7)), "")</f>
        <v/>
      </c>
    </row>
    <row r="5233" spans="1:11" ht="20.100000000000001" customHeight="1">
      <c r="A5233" s="26"/>
      <c r="B5233" s="27"/>
      <c r="C5233" s="11" t="str">
        <f>IF($B5233 &lt;&gt; "",VLOOKUP(MID(B5233,3,5),'Recyclabilité Prod Matx'!C:F,2,FALSE), "")</f>
        <v/>
      </c>
      <c r="D5233" s="11" t="str">
        <f>IF($B5233 &lt;&gt; "",VLOOKUP(MID(B5233,3,5),'Recyclabilité Prod Matx'!C:F,3,FALSE),"")</f>
        <v/>
      </c>
      <c r="E5233" s="11" t="str">
        <f>IF($B5233 &lt;&gt; "",VLOOKUP(MID(B5233,3,5),'Recyclabilité Prod Matx'!C:F,4,FALSE), "")</f>
        <v/>
      </c>
      <c r="F5233" s="12" t="str">
        <f>IF($B5233 &lt;&gt; "", IF(C5233="Totale","",IF(D5233 = 0, "", VLOOKUP(D5233,'Cond Compo'!A:B,2,FALSE))),"")</f>
        <v/>
      </c>
      <c r="G5233" s="28"/>
      <c r="H5233" s="11" t="str">
        <f xml:space="preserve"> IF(C5233="Totale",2,IF($G5233 &lt;&gt; "", IF(D5233 = "E",MATCH(G5233, 'Cond Compo'!D$16:D$18, 0), MATCH(G5233, 'Cond Compo'!C$16:C$19, 0)), ""))</f>
        <v/>
      </c>
      <c r="I5233" s="12" t="str">
        <f>IF($E5233 &lt;&gt; "", IF(E5233 = 0, "", VLOOKUP(E5233,'Cond Perturbation'!A:B,2,FALSE)),"")</f>
        <v/>
      </c>
      <c r="J5233" s="28"/>
      <c r="K5233" s="29" t="str">
        <f>IF($B5233 &lt;&gt; "", IF(C5233="Oui",IF(H5233=1,IF(E5233=0,Résultat!G$8,IF(J5233="No",Résultat!$G$8,Résultat!$G$7)),IF(H5233=2,IF(E5233=0,Résultat!G$9,IF(J5233="No",Résultat!$G$9,Résultat!$G$7)),Résultat!$G$7)),IF(C5233 = "Totale", IF(H5233=1,IF(E5233=0,Résultat!G$8,IF(J5233="No",Résultat!$G$9,Résultat!$G$7)),IF(H5233=2,IF(E5233=0,Résultat!G$9,IF(J5233="No",Résultat!$G$9,Résultat!$G$7)),Résultat!$G$7)),Résultat!$G$7)), "")</f>
        <v/>
      </c>
    </row>
    <row r="5234" spans="1:11" ht="20.100000000000001" customHeight="1">
      <c r="A5234" s="26"/>
      <c r="B5234" s="27"/>
      <c r="C5234" s="11" t="str">
        <f>IF($B5234 &lt;&gt; "",VLOOKUP(MID(B5234,3,5),'Recyclabilité Prod Matx'!C:F,2,FALSE), "")</f>
        <v/>
      </c>
      <c r="D5234" s="11" t="str">
        <f>IF($B5234 &lt;&gt; "",VLOOKUP(MID(B5234,3,5),'Recyclabilité Prod Matx'!C:F,3,FALSE),"")</f>
        <v/>
      </c>
      <c r="E5234" s="11" t="str">
        <f>IF($B5234 &lt;&gt; "",VLOOKUP(MID(B5234,3,5),'Recyclabilité Prod Matx'!C:F,4,FALSE), "")</f>
        <v/>
      </c>
      <c r="F5234" s="12" t="str">
        <f>IF($B5234 &lt;&gt; "", IF(C5234="Totale","",IF(D5234 = 0, "", VLOOKUP(D5234,'Cond Compo'!A:B,2,FALSE))),"")</f>
        <v/>
      </c>
      <c r="G5234" s="28"/>
      <c r="H5234" s="11" t="str">
        <f xml:space="preserve"> IF(C5234="Totale",2,IF($G5234 &lt;&gt; "", IF(D5234 = "E",MATCH(G5234, 'Cond Compo'!D$16:D$18, 0), MATCH(G5234, 'Cond Compo'!C$16:C$19, 0)), ""))</f>
        <v/>
      </c>
      <c r="I5234" s="12" t="str">
        <f>IF($E5234 &lt;&gt; "", IF(E5234 = 0, "", VLOOKUP(E5234,'Cond Perturbation'!A:B,2,FALSE)),"")</f>
        <v/>
      </c>
      <c r="J5234" s="28"/>
      <c r="K5234" s="29" t="str">
        <f>IF($B5234 &lt;&gt; "", IF(C5234="Oui",IF(H5234=1,IF(E5234=0,Résultat!G$8,IF(J5234="No",Résultat!$G$8,Résultat!$G$7)),IF(H5234=2,IF(E5234=0,Résultat!G$9,IF(J5234="No",Résultat!$G$9,Résultat!$G$7)),Résultat!$G$7)),IF(C5234 = "Totale", IF(H5234=1,IF(E5234=0,Résultat!G$8,IF(J5234="No",Résultat!$G$9,Résultat!$G$7)),IF(H5234=2,IF(E5234=0,Résultat!G$9,IF(J5234="No",Résultat!$G$9,Résultat!$G$7)),Résultat!$G$7)),Résultat!$G$7)), "")</f>
        <v/>
      </c>
    </row>
    <row r="5235" spans="1:11" ht="20.100000000000001" customHeight="1">
      <c r="A5235" s="26"/>
      <c r="B5235" s="27"/>
      <c r="C5235" s="11" t="str">
        <f>IF($B5235 &lt;&gt; "",VLOOKUP(MID(B5235,3,5),'Recyclabilité Prod Matx'!C:F,2,FALSE), "")</f>
        <v/>
      </c>
      <c r="D5235" s="11" t="str">
        <f>IF($B5235 &lt;&gt; "",VLOOKUP(MID(B5235,3,5),'Recyclabilité Prod Matx'!C:F,3,FALSE),"")</f>
        <v/>
      </c>
      <c r="E5235" s="11" t="str">
        <f>IF($B5235 &lt;&gt; "",VLOOKUP(MID(B5235,3,5),'Recyclabilité Prod Matx'!C:F,4,FALSE), "")</f>
        <v/>
      </c>
      <c r="F5235" s="12" t="str">
        <f>IF($B5235 &lt;&gt; "", IF(C5235="Totale","",IF(D5235 = 0, "", VLOOKUP(D5235,'Cond Compo'!A:B,2,FALSE))),"")</f>
        <v/>
      </c>
      <c r="G5235" s="28"/>
      <c r="H5235" s="11" t="str">
        <f xml:space="preserve"> IF(C5235="Totale",2,IF($G5235 &lt;&gt; "", IF(D5235 = "E",MATCH(G5235, 'Cond Compo'!D$16:D$18, 0), MATCH(G5235, 'Cond Compo'!C$16:C$19, 0)), ""))</f>
        <v/>
      </c>
      <c r="I5235" s="12" t="str">
        <f>IF($E5235 &lt;&gt; "", IF(E5235 = 0, "", VLOOKUP(E5235,'Cond Perturbation'!A:B,2,FALSE)),"")</f>
        <v/>
      </c>
      <c r="J5235" s="28"/>
      <c r="K5235" s="29" t="str">
        <f>IF($B5235 &lt;&gt; "", IF(C5235="Oui",IF(H5235=1,IF(E5235=0,Résultat!G$8,IF(J5235="No",Résultat!$G$8,Résultat!$G$7)),IF(H5235=2,IF(E5235=0,Résultat!G$9,IF(J5235="No",Résultat!$G$9,Résultat!$G$7)),Résultat!$G$7)),IF(C5235 = "Totale", IF(H5235=1,IF(E5235=0,Résultat!G$8,IF(J5235="No",Résultat!$G$9,Résultat!$G$7)),IF(H5235=2,IF(E5235=0,Résultat!G$9,IF(J5235="No",Résultat!$G$9,Résultat!$G$7)),Résultat!$G$7)),Résultat!$G$7)), "")</f>
        <v/>
      </c>
    </row>
    <row r="5236" spans="1:11" ht="20.100000000000001" customHeight="1">
      <c r="A5236" s="26"/>
      <c r="B5236" s="27"/>
      <c r="C5236" s="11" t="str">
        <f>IF($B5236 &lt;&gt; "",VLOOKUP(MID(B5236,3,5),'Recyclabilité Prod Matx'!C:F,2,FALSE), "")</f>
        <v/>
      </c>
      <c r="D5236" s="11" t="str">
        <f>IF($B5236 &lt;&gt; "",VLOOKUP(MID(B5236,3,5),'Recyclabilité Prod Matx'!C:F,3,FALSE),"")</f>
        <v/>
      </c>
      <c r="E5236" s="11" t="str">
        <f>IF($B5236 &lt;&gt; "",VLOOKUP(MID(B5236,3,5),'Recyclabilité Prod Matx'!C:F,4,FALSE), "")</f>
        <v/>
      </c>
      <c r="F5236" s="12" t="str">
        <f>IF($B5236 &lt;&gt; "", IF(C5236="Totale","",IF(D5236 = 0, "", VLOOKUP(D5236,'Cond Compo'!A:B,2,FALSE))),"")</f>
        <v/>
      </c>
      <c r="G5236" s="28"/>
      <c r="H5236" s="11" t="str">
        <f xml:space="preserve"> IF(C5236="Totale",2,IF($G5236 &lt;&gt; "", IF(D5236 = "E",MATCH(G5236, 'Cond Compo'!D$16:D$18, 0), MATCH(G5236, 'Cond Compo'!C$16:C$19, 0)), ""))</f>
        <v/>
      </c>
      <c r="I5236" s="12" t="str">
        <f>IF($E5236 &lt;&gt; "", IF(E5236 = 0, "", VLOOKUP(E5236,'Cond Perturbation'!A:B,2,FALSE)),"")</f>
        <v/>
      </c>
      <c r="J5236" s="28"/>
      <c r="K5236" s="29" t="str">
        <f>IF($B5236 &lt;&gt; "", IF(C5236="Oui",IF(H5236=1,IF(E5236=0,Résultat!G$8,IF(J5236="No",Résultat!$G$8,Résultat!$G$7)),IF(H5236=2,IF(E5236=0,Résultat!G$9,IF(J5236="No",Résultat!$G$9,Résultat!$G$7)),Résultat!$G$7)),IF(C5236 = "Totale", IF(H5236=1,IF(E5236=0,Résultat!G$8,IF(J5236="No",Résultat!$G$9,Résultat!$G$7)),IF(H5236=2,IF(E5236=0,Résultat!G$9,IF(J5236="No",Résultat!$G$9,Résultat!$G$7)),Résultat!$G$7)),Résultat!$G$7)), "")</f>
        <v/>
      </c>
    </row>
    <row r="5237" spans="1:11" ht="20.100000000000001" customHeight="1">
      <c r="A5237" s="26"/>
      <c r="B5237" s="27"/>
      <c r="C5237" s="11" t="str">
        <f>IF($B5237 &lt;&gt; "",VLOOKUP(MID(B5237,3,5),'Recyclabilité Prod Matx'!C:F,2,FALSE), "")</f>
        <v/>
      </c>
      <c r="D5237" s="11" t="str">
        <f>IF($B5237 &lt;&gt; "",VLOOKUP(MID(B5237,3,5),'Recyclabilité Prod Matx'!C:F,3,FALSE),"")</f>
        <v/>
      </c>
      <c r="E5237" s="11" t="str">
        <f>IF($B5237 &lt;&gt; "",VLOOKUP(MID(B5237,3,5),'Recyclabilité Prod Matx'!C:F,4,FALSE), "")</f>
        <v/>
      </c>
      <c r="F5237" s="12" t="str">
        <f>IF($B5237 &lt;&gt; "", IF(C5237="Totale","",IF(D5237 = 0, "", VLOOKUP(D5237,'Cond Compo'!A:B,2,FALSE))),"")</f>
        <v/>
      </c>
      <c r="G5237" s="28"/>
      <c r="H5237" s="11" t="str">
        <f xml:space="preserve"> IF(C5237="Totale",2,IF($G5237 &lt;&gt; "", IF(D5237 = "E",MATCH(G5237, 'Cond Compo'!D$16:D$18, 0), MATCH(G5237, 'Cond Compo'!C$16:C$19, 0)), ""))</f>
        <v/>
      </c>
      <c r="I5237" s="12" t="str">
        <f>IF($E5237 &lt;&gt; "", IF(E5237 = 0, "", VLOOKUP(E5237,'Cond Perturbation'!A:B,2,FALSE)),"")</f>
        <v/>
      </c>
      <c r="J5237" s="28"/>
      <c r="K5237" s="29" t="str">
        <f>IF($B5237 &lt;&gt; "", IF(C5237="Oui",IF(H5237=1,IF(E5237=0,Résultat!G$8,IF(J5237="No",Résultat!$G$8,Résultat!$G$7)),IF(H5237=2,IF(E5237=0,Résultat!G$9,IF(J5237="No",Résultat!$G$9,Résultat!$G$7)),Résultat!$G$7)),IF(C5237 = "Totale", IF(H5237=1,IF(E5237=0,Résultat!G$8,IF(J5237="No",Résultat!$G$9,Résultat!$G$7)),IF(H5237=2,IF(E5237=0,Résultat!G$9,IF(J5237="No",Résultat!$G$9,Résultat!$G$7)),Résultat!$G$7)),Résultat!$G$7)), "")</f>
        <v/>
      </c>
    </row>
    <row r="5238" spans="1:11" ht="20.100000000000001" customHeight="1">
      <c r="A5238" s="26"/>
      <c r="B5238" s="27"/>
      <c r="C5238" s="11" t="str">
        <f>IF($B5238 &lt;&gt; "",VLOOKUP(MID(B5238,3,5),'Recyclabilité Prod Matx'!C:F,2,FALSE), "")</f>
        <v/>
      </c>
      <c r="D5238" s="11" t="str">
        <f>IF($B5238 &lt;&gt; "",VLOOKUP(MID(B5238,3,5),'Recyclabilité Prod Matx'!C:F,3,FALSE),"")</f>
        <v/>
      </c>
      <c r="E5238" s="11" t="str">
        <f>IF($B5238 &lt;&gt; "",VLOOKUP(MID(B5238,3,5),'Recyclabilité Prod Matx'!C:F,4,FALSE), "")</f>
        <v/>
      </c>
      <c r="F5238" s="12" t="str">
        <f>IF($B5238 &lt;&gt; "", IF(C5238="Totale","",IF(D5238 = 0, "", VLOOKUP(D5238,'Cond Compo'!A:B,2,FALSE))),"")</f>
        <v/>
      </c>
      <c r="G5238" s="28"/>
      <c r="H5238" s="11" t="str">
        <f xml:space="preserve"> IF(C5238="Totale",2,IF($G5238 &lt;&gt; "", IF(D5238 = "E",MATCH(G5238, 'Cond Compo'!D$16:D$18, 0), MATCH(G5238, 'Cond Compo'!C$16:C$19, 0)), ""))</f>
        <v/>
      </c>
      <c r="I5238" s="12" t="str">
        <f>IF($E5238 &lt;&gt; "", IF(E5238 = 0, "", VLOOKUP(E5238,'Cond Perturbation'!A:B,2,FALSE)),"")</f>
        <v/>
      </c>
      <c r="J5238" s="28"/>
      <c r="K5238" s="29" t="str">
        <f>IF($B5238 &lt;&gt; "", IF(C5238="Oui",IF(H5238=1,IF(E5238=0,Résultat!G$8,IF(J5238="No",Résultat!$G$8,Résultat!$G$7)),IF(H5238=2,IF(E5238=0,Résultat!G$9,IF(J5238="No",Résultat!$G$9,Résultat!$G$7)),Résultat!$G$7)),IF(C5238 = "Totale", IF(H5238=1,IF(E5238=0,Résultat!G$8,IF(J5238="No",Résultat!$G$9,Résultat!$G$7)),IF(H5238=2,IF(E5238=0,Résultat!G$9,IF(J5238="No",Résultat!$G$9,Résultat!$G$7)),Résultat!$G$7)),Résultat!$G$7)), "")</f>
        <v/>
      </c>
    </row>
    <row r="5239" spans="1:11" ht="20.100000000000001" customHeight="1">
      <c r="A5239" s="26"/>
      <c r="B5239" s="27"/>
      <c r="C5239" s="11" t="str">
        <f>IF($B5239 &lt;&gt; "",VLOOKUP(MID(B5239,3,5),'Recyclabilité Prod Matx'!C:F,2,FALSE), "")</f>
        <v/>
      </c>
      <c r="D5239" s="11" t="str">
        <f>IF($B5239 &lt;&gt; "",VLOOKUP(MID(B5239,3,5),'Recyclabilité Prod Matx'!C:F,3,FALSE),"")</f>
        <v/>
      </c>
      <c r="E5239" s="11" t="str">
        <f>IF($B5239 &lt;&gt; "",VLOOKUP(MID(B5239,3,5),'Recyclabilité Prod Matx'!C:F,4,FALSE), "")</f>
        <v/>
      </c>
      <c r="F5239" s="12" t="str">
        <f>IF($B5239 &lt;&gt; "", IF(C5239="Totale","",IF(D5239 = 0, "", VLOOKUP(D5239,'Cond Compo'!A:B,2,FALSE))),"")</f>
        <v/>
      </c>
      <c r="G5239" s="28"/>
      <c r="H5239" s="11" t="str">
        <f xml:space="preserve"> IF(C5239="Totale",2,IF($G5239 &lt;&gt; "", IF(D5239 = "E",MATCH(G5239, 'Cond Compo'!D$16:D$18, 0), MATCH(G5239, 'Cond Compo'!C$16:C$19, 0)), ""))</f>
        <v/>
      </c>
      <c r="I5239" s="12" t="str">
        <f>IF($E5239 &lt;&gt; "", IF(E5239 = 0, "", VLOOKUP(E5239,'Cond Perturbation'!A:B,2,FALSE)),"")</f>
        <v/>
      </c>
      <c r="J5239" s="28"/>
      <c r="K5239" s="29" t="str">
        <f>IF($B5239 &lt;&gt; "", IF(C5239="Oui",IF(H5239=1,IF(E5239=0,Résultat!G$8,IF(J5239="No",Résultat!$G$8,Résultat!$G$7)),IF(H5239=2,IF(E5239=0,Résultat!G$9,IF(J5239="No",Résultat!$G$9,Résultat!$G$7)),Résultat!$G$7)),IF(C5239 = "Totale", IF(H5239=1,IF(E5239=0,Résultat!G$8,IF(J5239="No",Résultat!$G$9,Résultat!$G$7)),IF(H5239=2,IF(E5239=0,Résultat!G$9,IF(J5239="No",Résultat!$G$9,Résultat!$G$7)),Résultat!$G$7)),Résultat!$G$7)), "")</f>
        <v/>
      </c>
    </row>
    <row r="5240" spans="1:11" ht="20.100000000000001" customHeight="1">
      <c r="A5240" s="26"/>
      <c r="B5240" s="27"/>
      <c r="C5240" s="11" t="str">
        <f>IF($B5240 &lt;&gt; "",VLOOKUP(MID(B5240,3,5),'Recyclabilité Prod Matx'!C:F,2,FALSE), "")</f>
        <v/>
      </c>
      <c r="D5240" s="11" t="str">
        <f>IF($B5240 &lt;&gt; "",VLOOKUP(MID(B5240,3,5),'Recyclabilité Prod Matx'!C:F,3,FALSE),"")</f>
        <v/>
      </c>
      <c r="E5240" s="11" t="str">
        <f>IF($B5240 &lt;&gt; "",VLOOKUP(MID(B5240,3,5),'Recyclabilité Prod Matx'!C:F,4,FALSE), "")</f>
        <v/>
      </c>
      <c r="F5240" s="12" t="str">
        <f>IF($B5240 &lt;&gt; "", IF(C5240="Totale","",IF(D5240 = 0, "", VLOOKUP(D5240,'Cond Compo'!A:B,2,FALSE))),"")</f>
        <v/>
      </c>
      <c r="G5240" s="28"/>
      <c r="H5240" s="11" t="str">
        <f xml:space="preserve"> IF(C5240="Totale",2,IF($G5240 &lt;&gt; "", IF(D5240 = "E",MATCH(G5240, 'Cond Compo'!D$16:D$18, 0), MATCH(G5240, 'Cond Compo'!C$16:C$19, 0)), ""))</f>
        <v/>
      </c>
      <c r="I5240" s="12" t="str">
        <f>IF($E5240 &lt;&gt; "", IF(E5240 = 0, "", VLOOKUP(E5240,'Cond Perturbation'!A:B,2,FALSE)),"")</f>
        <v/>
      </c>
      <c r="J5240" s="28"/>
      <c r="K5240" s="29" t="str">
        <f>IF($B5240 &lt;&gt; "", IF(C5240="Oui",IF(H5240=1,IF(E5240=0,Résultat!G$8,IF(J5240="No",Résultat!$G$8,Résultat!$G$7)),IF(H5240=2,IF(E5240=0,Résultat!G$9,IF(J5240="No",Résultat!$G$9,Résultat!$G$7)),Résultat!$G$7)),IF(C5240 = "Totale", IF(H5240=1,IF(E5240=0,Résultat!G$8,IF(J5240="No",Résultat!$G$9,Résultat!$G$7)),IF(H5240=2,IF(E5240=0,Résultat!G$9,IF(J5240="No",Résultat!$G$9,Résultat!$G$7)),Résultat!$G$7)),Résultat!$G$7)), "")</f>
        <v/>
      </c>
    </row>
    <row r="5241" spans="1:11" ht="20.100000000000001" customHeight="1">
      <c r="A5241" s="26"/>
      <c r="B5241" s="27"/>
      <c r="C5241" s="11" t="str">
        <f>IF($B5241 &lt;&gt; "",VLOOKUP(MID(B5241,3,5),'Recyclabilité Prod Matx'!C:F,2,FALSE), "")</f>
        <v/>
      </c>
      <c r="D5241" s="11" t="str">
        <f>IF($B5241 &lt;&gt; "",VLOOKUP(MID(B5241,3,5),'Recyclabilité Prod Matx'!C:F,3,FALSE),"")</f>
        <v/>
      </c>
      <c r="E5241" s="11" t="str">
        <f>IF($B5241 &lt;&gt; "",VLOOKUP(MID(B5241,3,5),'Recyclabilité Prod Matx'!C:F,4,FALSE), "")</f>
        <v/>
      </c>
      <c r="F5241" s="12" t="str">
        <f>IF($B5241 &lt;&gt; "", IF(C5241="Totale","",IF(D5241 = 0, "", VLOOKUP(D5241,'Cond Compo'!A:B,2,FALSE))),"")</f>
        <v/>
      </c>
      <c r="G5241" s="28"/>
      <c r="H5241" s="11" t="str">
        <f xml:space="preserve"> IF(C5241="Totale",2,IF($G5241 &lt;&gt; "", IF(D5241 = "E",MATCH(G5241, 'Cond Compo'!D$16:D$18, 0), MATCH(G5241, 'Cond Compo'!C$16:C$19, 0)), ""))</f>
        <v/>
      </c>
      <c r="I5241" s="12" t="str">
        <f>IF($E5241 &lt;&gt; "", IF(E5241 = 0, "", VLOOKUP(E5241,'Cond Perturbation'!A:B,2,FALSE)),"")</f>
        <v/>
      </c>
      <c r="J5241" s="28"/>
      <c r="K5241" s="29" t="str">
        <f>IF($B5241 &lt;&gt; "", IF(C5241="Oui",IF(H5241=1,IF(E5241=0,Résultat!G$8,IF(J5241="No",Résultat!$G$8,Résultat!$G$7)),IF(H5241=2,IF(E5241=0,Résultat!G$9,IF(J5241="No",Résultat!$G$9,Résultat!$G$7)),Résultat!$G$7)),IF(C5241 = "Totale", IF(H5241=1,IF(E5241=0,Résultat!G$8,IF(J5241="No",Résultat!$G$9,Résultat!$G$7)),IF(H5241=2,IF(E5241=0,Résultat!G$9,IF(J5241="No",Résultat!$G$9,Résultat!$G$7)),Résultat!$G$7)),Résultat!$G$7)), "")</f>
        <v/>
      </c>
    </row>
    <row r="5242" spans="1:11" ht="20.100000000000001" customHeight="1">
      <c r="A5242" s="26"/>
      <c r="B5242" s="27"/>
      <c r="C5242" s="11" t="str">
        <f>IF($B5242 &lt;&gt; "",VLOOKUP(MID(B5242,3,5),'Recyclabilité Prod Matx'!C:F,2,FALSE), "")</f>
        <v/>
      </c>
      <c r="D5242" s="11" t="str">
        <f>IF($B5242 &lt;&gt; "",VLOOKUP(MID(B5242,3,5),'Recyclabilité Prod Matx'!C:F,3,FALSE),"")</f>
        <v/>
      </c>
      <c r="E5242" s="11" t="str">
        <f>IF($B5242 &lt;&gt; "",VLOOKUP(MID(B5242,3,5),'Recyclabilité Prod Matx'!C:F,4,FALSE), "")</f>
        <v/>
      </c>
      <c r="F5242" s="12" t="str">
        <f>IF($B5242 &lt;&gt; "", IF(C5242="Totale","",IF(D5242 = 0, "", VLOOKUP(D5242,'Cond Compo'!A:B,2,FALSE))),"")</f>
        <v/>
      </c>
      <c r="G5242" s="28"/>
      <c r="H5242" s="11" t="str">
        <f xml:space="preserve"> IF(C5242="Totale",2,IF($G5242 &lt;&gt; "", IF(D5242 = "E",MATCH(G5242, 'Cond Compo'!D$16:D$18, 0), MATCH(G5242, 'Cond Compo'!C$16:C$19, 0)), ""))</f>
        <v/>
      </c>
      <c r="I5242" s="12" t="str">
        <f>IF($E5242 &lt;&gt; "", IF(E5242 = 0, "", VLOOKUP(E5242,'Cond Perturbation'!A:B,2,FALSE)),"")</f>
        <v/>
      </c>
      <c r="J5242" s="28"/>
      <c r="K5242" s="29" t="str">
        <f>IF($B5242 &lt;&gt; "", IF(C5242="Oui",IF(H5242=1,IF(E5242=0,Résultat!G$8,IF(J5242="No",Résultat!$G$8,Résultat!$G$7)),IF(H5242=2,IF(E5242=0,Résultat!G$9,IF(J5242="No",Résultat!$G$9,Résultat!$G$7)),Résultat!$G$7)),IF(C5242 = "Totale", IF(H5242=1,IF(E5242=0,Résultat!G$8,IF(J5242="No",Résultat!$G$9,Résultat!$G$7)),IF(H5242=2,IF(E5242=0,Résultat!G$9,IF(J5242="No",Résultat!$G$9,Résultat!$G$7)),Résultat!$G$7)),Résultat!$G$7)), "")</f>
        <v/>
      </c>
    </row>
    <row r="5243" spans="1:11" ht="20.100000000000001" customHeight="1">
      <c r="A5243" s="26"/>
      <c r="B5243" s="27"/>
      <c r="C5243" s="11" t="str">
        <f>IF($B5243 &lt;&gt; "",VLOOKUP(MID(B5243,3,5),'Recyclabilité Prod Matx'!C:F,2,FALSE), "")</f>
        <v/>
      </c>
      <c r="D5243" s="11" t="str">
        <f>IF($B5243 &lt;&gt; "",VLOOKUP(MID(B5243,3,5),'Recyclabilité Prod Matx'!C:F,3,FALSE),"")</f>
        <v/>
      </c>
      <c r="E5243" s="11" t="str">
        <f>IF($B5243 &lt;&gt; "",VLOOKUP(MID(B5243,3,5),'Recyclabilité Prod Matx'!C:F,4,FALSE), "")</f>
        <v/>
      </c>
      <c r="F5243" s="12" t="str">
        <f>IF($B5243 &lt;&gt; "", IF(C5243="Totale","",IF(D5243 = 0, "", VLOOKUP(D5243,'Cond Compo'!A:B,2,FALSE))),"")</f>
        <v/>
      </c>
      <c r="G5243" s="28"/>
      <c r="H5243" s="11" t="str">
        <f xml:space="preserve"> IF(C5243="Totale",2,IF($G5243 &lt;&gt; "", IF(D5243 = "E",MATCH(G5243, 'Cond Compo'!D$16:D$18, 0), MATCH(G5243, 'Cond Compo'!C$16:C$19, 0)), ""))</f>
        <v/>
      </c>
      <c r="I5243" s="12" t="str">
        <f>IF($E5243 &lt;&gt; "", IF(E5243 = 0, "", VLOOKUP(E5243,'Cond Perturbation'!A:B,2,FALSE)),"")</f>
        <v/>
      </c>
      <c r="J5243" s="28"/>
      <c r="K5243" s="29" t="str">
        <f>IF($B5243 &lt;&gt; "", IF(C5243="Oui",IF(H5243=1,IF(E5243=0,Résultat!G$8,IF(J5243="No",Résultat!$G$8,Résultat!$G$7)),IF(H5243=2,IF(E5243=0,Résultat!G$9,IF(J5243="No",Résultat!$G$9,Résultat!$G$7)),Résultat!$G$7)),IF(C5243 = "Totale", IF(H5243=1,IF(E5243=0,Résultat!G$8,IF(J5243="No",Résultat!$G$9,Résultat!$G$7)),IF(H5243=2,IF(E5243=0,Résultat!G$9,IF(J5243="No",Résultat!$G$9,Résultat!$G$7)),Résultat!$G$7)),Résultat!$G$7)), "")</f>
        <v/>
      </c>
    </row>
    <row r="5244" spans="1:11" ht="20.100000000000001" customHeight="1">
      <c r="A5244" s="26"/>
      <c r="B5244" s="27"/>
      <c r="C5244" s="11" t="str">
        <f>IF($B5244 &lt;&gt; "",VLOOKUP(MID(B5244,3,5),'Recyclabilité Prod Matx'!C:F,2,FALSE), "")</f>
        <v/>
      </c>
      <c r="D5244" s="11" t="str">
        <f>IF($B5244 &lt;&gt; "",VLOOKUP(MID(B5244,3,5),'Recyclabilité Prod Matx'!C:F,3,FALSE),"")</f>
        <v/>
      </c>
      <c r="E5244" s="11" t="str">
        <f>IF($B5244 &lt;&gt; "",VLOOKUP(MID(B5244,3,5),'Recyclabilité Prod Matx'!C:F,4,FALSE), "")</f>
        <v/>
      </c>
      <c r="F5244" s="12" t="str">
        <f>IF($B5244 &lt;&gt; "", IF(C5244="Totale","",IF(D5244 = 0, "", VLOOKUP(D5244,'Cond Compo'!A:B,2,FALSE))),"")</f>
        <v/>
      </c>
      <c r="G5244" s="28"/>
      <c r="H5244" s="11" t="str">
        <f xml:space="preserve"> IF(C5244="Totale",2,IF($G5244 &lt;&gt; "", IF(D5244 = "E",MATCH(G5244, 'Cond Compo'!D$16:D$18, 0), MATCH(G5244, 'Cond Compo'!C$16:C$19, 0)), ""))</f>
        <v/>
      </c>
      <c r="I5244" s="12" t="str">
        <f>IF($E5244 &lt;&gt; "", IF(E5244 = 0, "", VLOOKUP(E5244,'Cond Perturbation'!A:B,2,FALSE)),"")</f>
        <v/>
      </c>
      <c r="J5244" s="28"/>
      <c r="K5244" s="29" t="str">
        <f>IF($B5244 &lt;&gt; "", IF(C5244="Oui",IF(H5244=1,IF(E5244=0,Résultat!G$8,IF(J5244="No",Résultat!$G$8,Résultat!$G$7)),IF(H5244=2,IF(E5244=0,Résultat!G$9,IF(J5244="No",Résultat!$G$9,Résultat!$G$7)),Résultat!$G$7)),IF(C5244 = "Totale", IF(H5244=1,IF(E5244=0,Résultat!G$8,IF(J5244="No",Résultat!$G$9,Résultat!$G$7)),IF(H5244=2,IF(E5244=0,Résultat!G$9,IF(J5244="No",Résultat!$G$9,Résultat!$G$7)),Résultat!$G$7)),Résultat!$G$7)), "")</f>
        <v/>
      </c>
    </row>
    <row r="5245" spans="1:11" ht="20.100000000000001" customHeight="1">
      <c r="A5245" s="26"/>
      <c r="B5245" s="27"/>
      <c r="C5245" s="11" t="str">
        <f>IF($B5245 &lt;&gt; "",VLOOKUP(MID(B5245,3,5),'Recyclabilité Prod Matx'!C:F,2,FALSE), "")</f>
        <v/>
      </c>
      <c r="D5245" s="11" t="str">
        <f>IF($B5245 &lt;&gt; "",VLOOKUP(MID(B5245,3,5),'Recyclabilité Prod Matx'!C:F,3,FALSE),"")</f>
        <v/>
      </c>
      <c r="E5245" s="11" t="str">
        <f>IF($B5245 &lt;&gt; "",VLOOKUP(MID(B5245,3,5),'Recyclabilité Prod Matx'!C:F,4,FALSE), "")</f>
        <v/>
      </c>
      <c r="F5245" s="12" t="str">
        <f>IF($B5245 &lt;&gt; "", IF(C5245="Totale","",IF(D5245 = 0, "", VLOOKUP(D5245,'Cond Compo'!A:B,2,FALSE))),"")</f>
        <v/>
      </c>
      <c r="G5245" s="28"/>
      <c r="H5245" s="11" t="str">
        <f xml:space="preserve"> IF(C5245="Totale",2,IF($G5245 &lt;&gt; "", IF(D5245 = "E",MATCH(G5245, 'Cond Compo'!D$16:D$18, 0), MATCH(G5245, 'Cond Compo'!C$16:C$19, 0)), ""))</f>
        <v/>
      </c>
      <c r="I5245" s="12" t="str">
        <f>IF($E5245 &lt;&gt; "", IF(E5245 = 0, "", VLOOKUP(E5245,'Cond Perturbation'!A:B,2,FALSE)),"")</f>
        <v/>
      </c>
      <c r="J5245" s="28"/>
      <c r="K5245" s="29" t="str">
        <f>IF($B5245 &lt;&gt; "", IF(C5245="Oui",IF(H5245=1,IF(E5245=0,Résultat!G$8,IF(J5245="No",Résultat!$G$8,Résultat!$G$7)),IF(H5245=2,IF(E5245=0,Résultat!G$9,IF(J5245="No",Résultat!$G$9,Résultat!$G$7)),Résultat!$G$7)),IF(C5245 = "Totale", IF(H5245=1,IF(E5245=0,Résultat!G$8,IF(J5245="No",Résultat!$G$9,Résultat!$G$7)),IF(H5245=2,IF(E5245=0,Résultat!G$9,IF(J5245="No",Résultat!$G$9,Résultat!$G$7)),Résultat!$G$7)),Résultat!$G$7)), "")</f>
        <v/>
      </c>
    </row>
    <row r="5246" spans="1:11" ht="20.100000000000001" customHeight="1">
      <c r="A5246" s="26"/>
      <c r="B5246" s="27"/>
      <c r="C5246" s="11" t="str">
        <f>IF($B5246 &lt;&gt; "",VLOOKUP(MID(B5246,3,5),'Recyclabilité Prod Matx'!C:F,2,FALSE), "")</f>
        <v/>
      </c>
      <c r="D5246" s="11" t="str">
        <f>IF($B5246 &lt;&gt; "",VLOOKUP(MID(B5246,3,5),'Recyclabilité Prod Matx'!C:F,3,FALSE),"")</f>
        <v/>
      </c>
      <c r="E5246" s="11" t="str">
        <f>IF($B5246 &lt;&gt; "",VLOOKUP(MID(B5246,3,5),'Recyclabilité Prod Matx'!C:F,4,FALSE), "")</f>
        <v/>
      </c>
      <c r="F5246" s="12" t="str">
        <f>IF($B5246 &lt;&gt; "", IF(C5246="Totale","",IF(D5246 = 0, "", VLOOKUP(D5246,'Cond Compo'!A:B,2,FALSE))),"")</f>
        <v/>
      </c>
      <c r="G5246" s="28"/>
      <c r="H5246" s="11" t="str">
        <f xml:space="preserve"> IF(C5246="Totale",2,IF($G5246 &lt;&gt; "", IF(D5246 = "E",MATCH(G5246, 'Cond Compo'!D$16:D$18, 0), MATCH(G5246, 'Cond Compo'!C$16:C$19, 0)), ""))</f>
        <v/>
      </c>
      <c r="I5246" s="12" t="str">
        <f>IF($E5246 &lt;&gt; "", IF(E5246 = 0, "", VLOOKUP(E5246,'Cond Perturbation'!A:B,2,FALSE)),"")</f>
        <v/>
      </c>
      <c r="J5246" s="28"/>
      <c r="K5246" s="29" t="str">
        <f>IF($B5246 &lt;&gt; "", IF(C5246="Oui",IF(H5246=1,IF(E5246=0,Résultat!G$8,IF(J5246="No",Résultat!$G$8,Résultat!$G$7)),IF(H5246=2,IF(E5246=0,Résultat!G$9,IF(J5246="No",Résultat!$G$9,Résultat!$G$7)),Résultat!$G$7)),IF(C5246 = "Totale", IF(H5246=1,IF(E5246=0,Résultat!G$8,IF(J5246="No",Résultat!$G$9,Résultat!$G$7)),IF(H5246=2,IF(E5246=0,Résultat!G$9,IF(J5246="No",Résultat!$G$9,Résultat!$G$7)),Résultat!$G$7)),Résultat!$G$7)), "")</f>
        <v/>
      </c>
    </row>
    <row r="5247" spans="1:11" ht="20.100000000000001" customHeight="1">
      <c r="A5247" s="26"/>
      <c r="B5247" s="27"/>
      <c r="C5247" s="11" t="str">
        <f>IF($B5247 &lt;&gt; "",VLOOKUP(MID(B5247,3,5),'Recyclabilité Prod Matx'!C:F,2,FALSE), "")</f>
        <v/>
      </c>
      <c r="D5247" s="11" t="str">
        <f>IF($B5247 &lt;&gt; "",VLOOKUP(MID(B5247,3,5),'Recyclabilité Prod Matx'!C:F,3,FALSE),"")</f>
        <v/>
      </c>
      <c r="E5247" s="11" t="str">
        <f>IF($B5247 &lt;&gt; "",VLOOKUP(MID(B5247,3,5),'Recyclabilité Prod Matx'!C:F,4,FALSE), "")</f>
        <v/>
      </c>
      <c r="F5247" s="12" t="str">
        <f>IF($B5247 &lt;&gt; "", IF(C5247="Totale","",IF(D5247 = 0, "", VLOOKUP(D5247,'Cond Compo'!A:B,2,FALSE))),"")</f>
        <v/>
      </c>
      <c r="G5247" s="28"/>
      <c r="H5247" s="11" t="str">
        <f xml:space="preserve"> IF(C5247="Totale",2,IF($G5247 &lt;&gt; "", IF(D5247 = "E",MATCH(G5247, 'Cond Compo'!D$16:D$18, 0), MATCH(G5247, 'Cond Compo'!C$16:C$19, 0)), ""))</f>
        <v/>
      </c>
      <c r="I5247" s="12" t="str">
        <f>IF($E5247 &lt;&gt; "", IF(E5247 = 0, "", VLOOKUP(E5247,'Cond Perturbation'!A:B,2,FALSE)),"")</f>
        <v/>
      </c>
      <c r="J5247" s="28"/>
      <c r="K5247" s="29" t="str">
        <f>IF($B5247 &lt;&gt; "", IF(C5247="Oui",IF(H5247=1,IF(E5247=0,Résultat!G$8,IF(J5247="No",Résultat!$G$8,Résultat!$G$7)),IF(H5247=2,IF(E5247=0,Résultat!G$9,IF(J5247="No",Résultat!$G$9,Résultat!$G$7)),Résultat!$G$7)),IF(C5247 = "Totale", IF(H5247=1,IF(E5247=0,Résultat!G$8,IF(J5247="No",Résultat!$G$9,Résultat!$G$7)),IF(H5247=2,IF(E5247=0,Résultat!G$9,IF(J5247="No",Résultat!$G$9,Résultat!$G$7)),Résultat!$G$7)),Résultat!$G$7)), "")</f>
        <v/>
      </c>
    </row>
    <row r="5248" spans="1:11" ht="20.100000000000001" customHeight="1">
      <c r="A5248" s="26"/>
      <c r="B5248" s="27"/>
      <c r="C5248" s="11" t="str">
        <f>IF($B5248 &lt;&gt; "",VLOOKUP(MID(B5248,3,5),'Recyclabilité Prod Matx'!C:F,2,FALSE), "")</f>
        <v/>
      </c>
      <c r="D5248" s="11" t="str">
        <f>IF($B5248 &lt;&gt; "",VLOOKUP(MID(B5248,3,5),'Recyclabilité Prod Matx'!C:F,3,FALSE),"")</f>
        <v/>
      </c>
      <c r="E5248" s="11" t="str">
        <f>IF($B5248 &lt;&gt; "",VLOOKUP(MID(B5248,3,5),'Recyclabilité Prod Matx'!C:F,4,FALSE), "")</f>
        <v/>
      </c>
      <c r="F5248" s="12" t="str">
        <f>IF($B5248 &lt;&gt; "", IF(C5248="Totale","",IF(D5248 = 0, "", VLOOKUP(D5248,'Cond Compo'!A:B,2,FALSE))),"")</f>
        <v/>
      </c>
      <c r="G5248" s="28"/>
      <c r="H5248" s="11" t="str">
        <f xml:space="preserve"> IF(C5248="Totale",2,IF($G5248 &lt;&gt; "", IF(D5248 = "E",MATCH(G5248, 'Cond Compo'!D$16:D$18, 0), MATCH(G5248, 'Cond Compo'!C$16:C$19, 0)), ""))</f>
        <v/>
      </c>
      <c r="I5248" s="12" t="str">
        <f>IF($E5248 &lt;&gt; "", IF(E5248 = 0, "", VLOOKUP(E5248,'Cond Perturbation'!A:B,2,FALSE)),"")</f>
        <v/>
      </c>
      <c r="J5248" s="28"/>
      <c r="K5248" s="29" t="str">
        <f>IF($B5248 &lt;&gt; "", IF(C5248="Oui",IF(H5248=1,IF(E5248=0,Résultat!G$8,IF(J5248="No",Résultat!$G$8,Résultat!$G$7)),IF(H5248=2,IF(E5248=0,Résultat!G$9,IF(J5248="No",Résultat!$G$9,Résultat!$G$7)),Résultat!$G$7)),IF(C5248 = "Totale", IF(H5248=1,IF(E5248=0,Résultat!G$8,IF(J5248="No",Résultat!$G$9,Résultat!$G$7)),IF(H5248=2,IF(E5248=0,Résultat!G$9,IF(J5248="No",Résultat!$G$9,Résultat!$G$7)),Résultat!$G$7)),Résultat!$G$7)), "")</f>
        <v/>
      </c>
    </row>
    <row r="5249" spans="1:11" ht="20.100000000000001" customHeight="1">
      <c r="A5249" s="26"/>
      <c r="B5249" s="27"/>
      <c r="C5249" s="11" t="str">
        <f>IF($B5249 &lt;&gt; "",VLOOKUP(MID(B5249,3,5),'Recyclabilité Prod Matx'!C:F,2,FALSE), "")</f>
        <v/>
      </c>
      <c r="D5249" s="11" t="str">
        <f>IF($B5249 &lt;&gt; "",VLOOKUP(MID(B5249,3,5),'Recyclabilité Prod Matx'!C:F,3,FALSE),"")</f>
        <v/>
      </c>
      <c r="E5249" s="11" t="str">
        <f>IF($B5249 &lt;&gt; "",VLOOKUP(MID(B5249,3,5),'Recyclabilité Prod Matx'!C:F,4,FALSE), "")</f>
        <v/>
      </c>
      <c r="F5249" s="12" t="str">
        <f>IF($B5249 &lt;&gt; "", IF(C5249="Totale","",IF(D5249 = 0, "", VLOOKUP(D5249,'Cond Compo'!A:B,2,FALSE))),"")</f>
        <v/>
      </c>
      <c r="G5249" s="28"/>
      <c r="H5249" s="11" t="str">
        <f xml:space="preserve"> IF(C5249="Totale",2,IF($G5249 &lt;&gt; "", IF(D5249 = "E",MATCH(G5249, 'Cond Compo'!D$16:D$18, 0), MATCH(G5249, 'Cond Compo'!C$16:C$19, 0)), ""))</f>
        <v/>
      </c>
      <c r="I5249" s="12" t="str">
        <f>IF($E5249 &lt;&gt; "", IF(E5249 = 0, "", VLOOKUP(E5249,'Cond Perturbation'!A:B,2,FALSE)),"")</f>
        <v/>
      </c>
      <c r="J5249" s="28"/>
      <c r="K5249" s="29" t="str">
        <f>IF($B5249 &lt;&gt; "", IF(C5249="Oui",IF(H5249=1,IF(E5249=0,Résultat!G$8,IF(J5249="No",Résultat!$G$8,Résultat!$G$7)),IF(H5249=2,IF(E5249=0,Résultat!G$9,IF(J5249="No",Résultat!$G$9,Résultat!$G$7)),Résultat!$G$7)),IF(C5249 = "Totale", IF(H5249=1,IF(E5249=0,Résultat!G$8,IF(J5249="No",Résultat!$G$9,Résultat!$G$7)),IF(H5249=2,IF(E5249=0,Résultat!G$9,IF(J5249="No",Résultat!$G$9,Résultat!$G$7)),Résultat!$G$7)),Résultat!$G$7)), "")</f>
        <v/>
      </c>
    </row>
    <row r="5250" spans="1:11" ht="20.100000000000001" customHeight="1">
      <c r="A5250" s="26"/>
      <c r="B5250" s="27"/>
      <c r="C5250" s="11" t="str">
        <f>IF($B5250 &lt;&gt; "",VLOOKUP(MID(B5250,3,5),'Recyclabilité Prod Matx'!C:F,2,FALSE), "")</f>
        <v/>
      </c>
      <c r="D5250" s="11" t="str">
        <f>IF($B5250 &lt;&gt; "",VLOOKUP(MID(B5250,3,5),'Recyclabilité Prod Matx'!C:F,3,FALSE),"")</f>
        <v/>
      </c>
      <c r="E5250" s="11" t="str">
        <f>IF($B5250 &lt;&gt; "",VLOOKUP(MID(B5250,3,5),'Recyclabilité Prod Matx'!C:F,4,FALSE), "")</f>
        <v/>
      </c>
      <c r="F5250" s="12" t="str">
        <f>IF($B5250 &lt;&gt; "", IF(C5250="Totale","",IF(D5250 = 0, "", VLOOKUP(D5250,'Cond Compo'!A:B,2,FALSE))),"")</f>
        <v/>
      </c>
      <c r="G5250" s="28"/>
      <c r="H5250" s="11" t="str">
        <f xml:space="preserve"> IF(C5250="Totale",2,IF($G5250 &lt;&gt; "", IF(D5250 = "E",MATCH(G5250, 'Cond Compo'!D$16:D$18, 0), MATCH(G5250, 'Cond Compo'!C$16:C$19, 0)), ""))</f>
        <v/>
      </c>
      <c r="I5250" s="12" t="str">
        <f>IF($E5250 &lt;&gt; "", IF(E5250 = 0, "", VLOOKUP(E5250,'Cond Perturbation'!A:B,2,FALSE)),"")</f>
        <v/>
      </c>
      <c r="J5250" s="28"/>
      <c r="K5250" s="29" t="str">
        <f>IF($B5250 &lt;&gt; "", IF(C5250="Oui",IF(H5250=1,IF(E5250=0,Résultat!G$8,IF(J5250="No",Résultat!$G$8,Résultat!$G$7)),IF(H5250=2,IF(E5250=0,Résultat!G$9,IF(J5250="No",Résultat!$G$9,Résultat!$G$7)),Résultat!$G$7)),IF(C5250 = "Totale", IF(H5250=1,IF(E5250=0,Résultat!G$8,IF(J5250="No",Résultat!$G$9,Résultat!$G$7)),IF(H5250=2,IF(E5250=0,Résultat!G$9,IF(J5250="No",Résultat!$G$9,Résultat!$G$7)),Résultat!$G$7)),Résultat!$G$7)), "")</f>
        <v/>
      </c>
    </row>
    <row r="5251" spans="1:11" ht="20.100000000000001" customHeight="1">
      <c r="A5251" s="26"/>
      <c r="B5251" s="27"/>
      <c r="C5251" s="11" t="str">
        <f>IF($B5251 &lt;&gt; "",VLOOKUP(MID(B5251,3,5),'Recyclabilité Prod Matx'!C:F,2,FALSE), "")</f>
        <v/>
      </c>
      <c r="D5251" s="11" t="str">
        <f>IF($B5251 &lt;&gt; "",VLOOKUP(MID(B5251,3,5),'Recyclabilité Prod Matx'!C:F,3,FALSE),"")</f>
        <v/>
      </c>
      <c r="E5251" s="11" t="str">
        <f>IF($B5251 &lt;&gt; "",VLOOKUP(MID(B5251,3,5),'Recyclabilité Prod Matx'!C:F,4,FALSE), "")</f>
        <v/>
      </c>
      <c r="F5251" s="12" t="str">
        <f>IF($B5251 &lt;&gt; "", IF(C5251="Totale","",IF(D5251 = 0, "", VLOOKUP(D5251,'Cond Compo'!A:B,2,FALSE))),"")</f>
        <v/>
      </c>
      <c r="G5251" s="28"/>
      <c r="H5251" s="11" t="str">
        <f xml:space="preserve"> IF(C5251="Totale",2,IF($G5251 &lt;&gt; "", IF(D5251 = "E",MATCH(G5251, 'Cond Compo'!D$16:D$18, 0), MATCH(G5251, 'Cond Compo'!C$16:C$19, 0)), ""))</f>
        <v/>
      </c>
      <c r="I5251" s="12" t="str">
        <f>IF($E5251 &lt;&gt; "", IF(E5251 = 0, "", VLOOKUP(E5251,'Cond Perturbation'!A:B,2,FALSE)),"")</f>
        <v/>
      </c>
      <c r="J5251" s="28"/>
      <c r="K5251" s="29" t="str">
        <f>IF($B5251 &lt;&gt; "", IF(C5251="Oui",IF(H5251=1,IF(E5251=0,Résultat!G$8,IF(J5251="No",Résultat!$G$8,Résultat!$G$7)),IF(H5251=2,IF(E5251=0,Résultat!G$9,IF(J5251="No",Résultat!$G$9,Résultat!$G$7)),Résultat!$G$7)),IF(C5251 = "Totale", IF(H5251=1,IF(E5251=0,Résultat!G$8,IF(J5251="No",Résultat!$G$9,Résultat!$G$7)),IF(H5251=2,IF(E5251=0,Résultat!G$9,IF(J5251="No",Résultat!$G$9,Résultat!$G$7)),Résultat!$G$7)),Résultat!$G$7)), "")</f>
        <v/>
      </c>
    </row>
    <row r="5252" spans="1:11" ht="20.100000000000001" customHeight="1">
      <c r="A5252" s="26"/>
      <c r="B5252" s="27"/>
      <c r="C5252" s="11" t="str">
        <f>IF($B5252 &lt;&gt; "",VLOOKUP(MID(B5252,3,5),'Recyclabilité Prod Matx'!C:F,2,FALSE), "")</f>
        <v/>
      </c>
      <c r="D5252" s="11" t="str">
        <f>IF($B5252 &lt;&gt; "",VLOOKUP(MID(B5252,3,5),'Recyclabilité Prod Matx'!C:F,3,FALSE),"")</f>
        <v/>
      </c>
      <c r="E5252" s="11" t="str">
        <f>IF($B5252 &lt;&gt; "",VLOOKUP(MID(B5252,3,5),'Recyclabilité Prod Matx'!C:F,4,FALSE), "")</f>
        <v/>
      </c>
      <c r="F5252" s="12" t="str">
        <f>IF($B5252 &lt;&gt; "", IF(C5252="Totale","",IF(D5252 = 0, "", VLOOKUP(D5252,'Cond Compo'!A:B,2,FALSE))),"")</f>
        <v/>
      </c>
      <c r="G5252" s="28"/>
      <c r="H5252" s="11" t="str">
        <f xml:space="preserve"> IF(C5252="Totale",2,IF($G5252 &lt;&gt; "", IF(D5252 = "E",MATCH(G5252, 'Cond Compo'!D$16:D$18, 0), MATCH(G5252, 'Cond Compo'!C$16:C$19, 0)), ""))</f>
        <v/>
      </c>
      <c r="I5252" s="12" t="str">
        <f>IF($E5252 &lt;&gt; "", IF(E5252 = 0, "", VLOOKUP(E5252,'Cond Perturbation'!A:B,2,FALSE)),"")</f>
        <v/>
      </c>
      <c r="J5252" s="28"/>
      <c r="K5252" s="29" t="str">
        <f>IF($B5252 &lt;&gt; "", IF(C5252="Oui",IF(H5252=1,IF(E5252=0,Résultat!G$8,IF(J5252="No",Résultat!$G$8,Résultat!$G$7)),IF(H5252=2,IF(E5252=0,Résultat!G$9,IF(J5252="No",Résultat!$G$9,Résultat!$G$7)),Résultat!$G$7)),IF(C5252 = "Totale", IF(H5252=1,IF(E5252=0,Résultat!G$8,IF(J5252="No",Résultat!$G$9,Résultat!$G$7)),IF(H5252=2,IF(E5252=0,Résultat!G$9,IF(J5252="No",Résultat!$G$9,Résultat!$G$7)),Résultat!$G$7)),Résultat!$G$7)), "")</f>
        <v/>
      </c>
    </row>
    <row r="5253" spans="1:11" ht="20.100000000000001" customHeight="1">
      <c r="A5253" s="26"/>
      <c r="B5253" s="27"/>
      <c r="C5253" s="11" t="str">
        <f>IF($B5253 &lt;&gt; "",VLOOKUP(MID(B5253,3,5),'Recyclabilité Prod Matx'!C:F,2,FALSE), "")</f>
        <v/>
      </c>
      <c r="D5253" s="11" t="str">
        <f>IF($B5253 &lt;&gt; "",VLOOKUP(MID(B5253,3,5),'Recyclabilité Prod Matx'!C:F,3,FALSE),"")</f>
        <v/>
      </c>
      <c r="E5253" s="11" t="str">
        <f>IF($B5253 &lt;&gt; "",VLOOKUP(MID(B5253,3,5),'Recyclabilité Prod Matx'!C:F,4,FALSE), "")</f>
        <v/>
      </c>
      <c r="F5253" s="12" t="str">
        <f>IF($B5253 &lt;&gt; "", IF(C5253="Totale","",IF(D5253 = 0, "", VLOOKUP(D5253,'Cond Compo'!A:B,2,FALSE))),"")</f>
        <v/>
      </c>
      <c r="G5253" s="28"/>
      <c r="H5253" s="11" t="str">
        <f xml:space="preserve"> IF(C5253="Totale",2,IF($G5253 &lt;&gt; "", IF(D5253 = "E",MATCH(G5253, 'Cond Compo'!D$16:D$18, 0), MATCH(G5253, 'Cond Compo'!C$16:C$19, 0)), ""))</f>
        <v/>
      </c>
      <c r="I5253" s="12" t="str">
        <f>IF($E5253 &lt;&gt; "", IF(E5253 = 0, "", VLOOKUP(E5253,'Cond Perturbation'!A:B,2,FALSE)),"")</f>
        <v/>
      </c>
      <c r="J5253" s="28"/>
      <c r="K5253" s="29" t="str">
        <f>IF($B5253 &lt;&gt; "", IF(C5253="Oui",IF(H5253=1,IF(E5253=0,Résultat!G$8,IF(J5253="No",Résultat!$G$8,Résultat!$G$7)),IF(H5253=2,IF(E5253=0,Résultat!G$9,IF(J5253="No",Résultat!$G$9,Résultat!$G$7)),Résultat!$G$7)),IF(C5253 = "Totale", IF(H5253=1,IF(E5253=0,Résultat!G$8,IF(J5253="No",Résultat!$G$9,Résultat!$G$7)),IF(H5253=2,IF(E5253=0,Résultat!G$9,IF(J5253="No",Résultat!$G$9,Résultat!$G$7)),Résultat!$G$7)),Résultat!$G$7)), "")</f>
        <v/>
      </c>
    </row>
    <row r="5254" spans="1:11" ht="20.100000000000001" customHeight="1">
      <c r="A5254" s="26"/>
      <c r="B5254" s="27"/>
      <c r="C5254" s="11" t="str">
        <f>IF($B5254 &lt;&gt; "",VLOOKUP(MID(B5254,3,5),'Recyclabilité Prod Matx'!C:F,2,FALSE), "")</f>
        <v/>
      </c>
      <c r="D5254" s="11" t="str">
        <f>IF($B5254 &lt;&gt; "",VLOOKUP(MID(B5254,3,5),'Recyclabilité Prod Matx'!C:F,3,FALSE),"")</f>
        <v/>
      </c>
      <c r="E5254" s="11" t="str">
        <f>IF($B5254 &lt;&gt; "",VLOOKUP(MID(B5254,3,5),'Recyclabilité Prod Matx'!C:F,4,FALSE), "")</f>
        <v/>
      </c>
      <c r="F5254" s="12" t="str">
        <f>IF($B5254 &lt;&gt; "", IF(C5254="Totale","",IF(D5254 = 0, "", VLOOKUP(D5254,'Cond Compo'!A:B,2,FALSE))),"")</f>
        <v/>
      </c>
      <c r="G5254" s="28"/>
      <c r="H5254" s="11" t="str">
        <f xml:space="preserve"> IF(C5254="Totale",2,IF($G5254 &lt;&gt; "", IF(D5254 = "E",MATCH(G5254, 'Cond Compo'!D$16:D$18, 0), MATCH(G5254, 'Cond Compo'!C$16:C$19, 0)), ""))</f>
        <v/>
      </c>
      <c r="I5254" s="12" t="str">
        <f>IF($E5254 &lt;&gt; "", IF(E5254 = 0, "", VLOOKUP(E5254,'Cond Perturbation'!A:B,2,FALSE)),"")</f>
        <v/>
      </c>
      <c r="J5254" s="28"/>
      <c r="K5254" s="29" t="str">
        <f>IF($B5254 &lt;&gt; "", IF(C5254="Oui",IF(H5254=1,IF(E5254=0,Résultat!G$8,IF(J5254="No",Résultat!$G$8,Résultat!$G$7)),IF(H5254=2,IF(E5254=0,Résultat!G$9,IF(J5254="No",Résultat!$G$9,Résultat!$G$7)),Résultat!$G$7)),IF(C5254 = "Totale", IF(H5254=1,IF(E5254=0,Résultat!G$8,IF(J5254="No",Résultat!$G$9,Résultat!$G$7)),IF(H5254=2,IF(E5254=0,Résultat!G$9,IF(J5254="No",Résultat!$G$9,Résultat!$G$7)),Résultat!$G$7)),Résultat!$G$7)), "")</f>
        <v/>
      </c>
    </row>
    <row r="5255" spans="1:11" ht="20.100000000000001" customHeight="1">
      <c r="A5255" s="26"/>
      <c r="B5255" s="27"/>
      <c r="C5255" s="11" t="str">
        <f>IF($B5255 &lt;&gt; "",VLOOKUP(MID(B5255,3,5),'Recyclabilité Prod Matx'!C:F,2,FALSE), "")</f>
        <v/>
      </c>
      <c r="D5255" s="11" t="str">
        <f>IF($B5255 &lt;&gt; "",VLOOKUP(MID(B5255,3,5),'Recyclabilité Prod Matx'!C:F,3,FALSE),"")</f>
        <v/>
      </c>
      <c r="E5255" s="11" t="str">
        <f>IF($B5255 &lt;&gt; "",VLOOKUP(MID(B5255,3,5),'Recyclabilité Prod Matx'!C:F,4,FALSE), "")</f>
        <v/>
      </c>
      <c r="F5255" s="12" t="str">
        <f>IF($B5255 &lt;&gt; "", IF(C5255="Totale","",IF(D5255 = 0, "", VLOOKUP(D5255,'Cond Compo'!A:B,2,FALSE))),"")</f>
        <v/>
      </c>
      <c r="G5255" s="28"/>
      <c r="H5255" s="11" t="str">
        <f xml:space="preserve"> IF(C5255="Totale",2,IF($G5255 &lt;&gt; "", IF(D5255 = "E",MATCH(G5255, 'Cond Compo'!D$16:D$18, 0), MATCH(G5255, 'Cond Compo'!C$16:C$19, 0)), ""))</f>
        <v/>
      </c>
      <c r="I5255" s="12" t="str">
        <f>IF($E5255 &lt;&gt; "", IF(E5255 = 0, "", VLOOKUP(E5255,'Cond Perturbation'!A:B,2,FALSE)),"")</f>
        <v/>
      </c>
      <c r="J5255" s="28"/>
      <c r="K5255" s="29" t="str">
        <f>IF($B5255 &lt;&gt; "", IF(C5255="Oui",IF(H5255=1,IF(E5255=0,Résultat!G$8,IF(J5255="No",Résultat!$G$8,Résultat!$G$7)),IF(H5255=2,IF(E5255=0,Résultat!G$9,IF(J5255="No",Résultat!$G$9,Résultat!$G$7)),Résultat!$G$7)),IF(C5255 = "Totale", IF(H5255=1,IF(E5255=0,Résultat!G$8,IF(J5255="No",Résultat!$G$9,Résultat!$G$7)),IF(H5255=2,IF(E5255=0,Résultat!G$9,IF(J5255="No",Résultat!$G$9,Résultat!$G$7)),Résultat!$G$7)),Résultat!$G$7)), "")</f>
        <v/>
      </c>
    </row>
    <row r="5256" spans="1:11" ht="20.100000000000001" customHeight="1">
      <c r="A5256" s="26"/>
      <c r="B5256" s="27"/>
      <c r="C5256" s="11" t="str">
        <f>IF($B5256 &lt;&gt; "",VLOOKUP(MID(B5256,3,5),'Recyclabilité Prod Matx'!C:F,2,FALSE), "")</f>
        <v/>
      </c>
      <c r="D5256" s="11" t="str">
        <f>IF($B5256 &lt;&gt; "",VLOOKUP(MID(B5256,3,5),'Recyclabilité Prod Matx'!C:F,3,FALSE),"")</f>
        <v/>
      </c>
      <c r="E5256" s="11" t="str">
        <f>IF($B5256 &lt;&gt; "",VLOOKUP(MID(B5256,3,5),'Recyclabilité Prod Matx'!C:F,4,FALSE), "")</f>
        <v/>
      </c>
      <c r="F5256" s="12" t="str">
        <f>IF($B5256 &lt;&gt; "", IF(C5256="Totale","",IF(D5256 = 0, "", VLOOKUP(D5256,'Cond Compo'!A:B,2,FALSE))),"")</f>
        <v/>
      </c>
      <c r="G5256" s="28"/>
      <c r="H5256" s="11" t="str">
        <f xml:space="preserve"> IF(C5256="Totale",2,IF($G5256 &lt;&gt; "", IF(D5256 = "E",MATCH(G5256, 'Cond Compo'!D$16:D$18, 0), MATCH(G5256, 'Cond Compo'!C$16:C$19, 0)), ""))</f>
        <v/>
      </c>
      <c r="I5256" s="12" t="str">
        <f>IF($E5256 &lt;&gt; "", IF(E5256 = 0, "", VLOOKUP(E5256,'Cond Perturbation'!A:B,2,FALSE)),"")</f>
        <v/>
      </c>
      <c r="J5256" s="28"/>
      <c r="K5256" s="29" t="str">
        <f>IF($B5256 &lt;&gt; "", IF(C5256="Oui",IF(H5256=1,IF(E5256=0,Résultat!G$8,IF(J5256="No",Résultat!$G$8,Résultat!$G$7)),IF(H5256=2,IF(E5256=0,Résultat!G$9,IF(J5256="No",Résultat!$G$9,Résultat!$G$7)),Résultat!$G$7)),IF(C5256 = "Totale", IF(H5256=1,IF(E5256=0,Résultat!G$8,IF(J5256="No",Résultat!$G$9,Résultat!$G$7)),IF(H5256=2,IF(E5256=0,Résultat!G$9,IF(J5256="No",Résultat!$G$9,Résultat!$G$7)),Résultat!$G$7)),Résultat!$G$7)), "")</f>
        <v/>
      </c>
    </row>
    <row r="5257" spans="1:11" ht="20.100000000000001" customHeight="1">
      <c r="A5257" s="26"/>
      <c r="B5257" s="27"/>
      <c r="C5257" s="11" t="str">
        <f>IF($B5257 &lt;&gt; "",VLOOKUP(MID(B5257,3,5),'Recyclabilité Prod Matx'!C:F,2,FALSE), "")</f>
        <v/>
      </c>
      <c r="D5257" s="11" t="str">
        <f>IF($B5257 &lt;&gt; "",VLOOKUP(MID(B5257,3,5),'Recyclabilité Prod Matx'!C:F,3,FALSE),"")</f>
        <v/>
      </c>
      <c r="E5257" s="11" t="str">
        <f>IF($B5257 &lt;&gt; "",VLOOKUP(MID(B5257,3,5),'Recyclabilité Prod Matx'!C:F,4,FALSE), "")</f>
        <v/>
      </c>
      <c r="F5257" s="12" t="str">
        <f>IF($B5257 &lt;&gt; "", IF(C5257="Totale","",IF(D5257 = 0, "", VLOOKUP(D5257,'Cond Compo'!A:B,2,FALSE))),"")</f>
        <v/>
      </c>
      <c r="G5257" s="28"/>
      <c r="H5257" s="11" t="str">
        <f xml:space="preserve"> IF(C5257="Totale",2,IF($G5257 &lt;&gt; "", IF(D5257 = "E",MATCH(G5257, 'Cond Compo'!D$16:D$18, 0), MATCH(G5257, 'Cond Compo'!C$16:C$19, 0)), ""))</f>
        <v/>
      </c>
      <c r="I5257" s="12" t="str">
        <f>IF($E5257 &lt;&gt; "", IF(E5257 = 0, "", VLOOKUP(E5257,'Cond Perturbation'!A:B,2,FALSE)),"")</f>
        <v/>
      </c>
      <c r="J5257" s="28"/>
      <c r="K5257" s="29" t="str">
        <f>IF($B5257 &lt;&gt; "", IF(C5257="Oui",IF(H5257=1,IF(E5257=0,Résultat!G$8,IF(J5257="No",Résultat!$G$8,Résultat!$G$7)),IF(H5257=2,IF(E5257=0,Résultat!G$9,IF(J5257="No",Résultat!$G$9,Résultat!$G$7)),Résultat!$G$7)),IF(C5257 = "Totale", IF(H5257=1,IF(E5257=0,Résultat!G$8,IF(J5257="No",Résultat!$G$9,Résultat!$G$7)),IF(H5257=2,IF(E5257=0,Résultat!G$9,IF(J5257="No",Résultat!$G$9,Résultat!$G$7)),Résultat!$G$7)),Résultat!$G$7)), "")</f>
        <v/>
      </c>
    </row>
    <row r="5258" spans="1:11" ht="20.100000000000001" customHeight="1">
      <c r="A5258" s="26"/>
      <c r="B5258" s="27"/>
      <c r="C5258" s="11" t="str">
        <f>IF($B5258 &lt;&gt; "",VLOOKUP(MID(B5258,3,5),'Recyclabilité Prod Matx'!C:F,2,FALSE), "")</f>
        <v/>
      </c>
      <c r="D5258" s="11" t="str">
        <f>IF($B5258 &lt;&gt; "",VLOOKUP(MID(B5258,3,5),'Recyclabilité Prod Matx'!C:F,3,FALSE),"")</f>
        <v/>
      </c>
      <c r="E5258" s="11" t="str">
        <f>IF($B5258 &lt;&gt; "",VLOOKUP(MID(B5258,3,5),'Recyclabilité Prod Matx'!C:F,4,FALSE), "")</f>
        <v/>
      </c>
      <c r="F5258" s="12" t="str">
        <f>IF($B5258 &lt;&gt; "", IF(C5258="Totale","",IF(D5258 = 0, "", VLOOKUP(D5258,'Cond Compo'!A:B,2,FALSE))),"")</f>
        <v/>
      </c>
      <c r="G5258" s="28"/>
      <c r="H5258" s="11" t="str">
        <f xml:space="preserve"> IF(C5258="Totale",2,IF($G5258 &lt;&gt; "", IF(D5258 = "E",MATCH(G5258, 'Cond Compo'!D$16:D$18, 0), MATCH(G5258, 'Cond Compo'!C$16:C$19, 0)), ""))</f>
        <v/>
      </c>
      <c r="I5258" s="12" t="str">
        <f>IF($E5258 &lt;&gt; "", IF(E5258 = 0, "", VLOOKUP(E5258,'Cond Perturbation'!A:B,2,FALSE)),"")</f>
        <v/>
      </c>
      <c r="J5258" s="28"/>
      <c r="K5258" s="29" t="str">
        <f>IF($B5258 &lt;&gt; "", IF(C5258="Oui",IF(H5258=1,IF(E5258=0,Résultat!G$8,IF(J5258="No",Résultat!$G$8,Résultat!$G$7)),IF(H5258=2,IF(E5258=0,Résultat!G$9,IF(J5258="No",Résultat!$G$9,Résultat!$G$7)),Résultat!$G$7)),IF(C5258 = "Totale", IF(H5258=1,IF(E5258=0,Résultat!G$8,IF(J5258="No",Résultat!$G$9,Résultat!$G$7)),IF(H5258=2,IF(E5258=0,Résultat!G$9,IF(J5258="No",Résultat!$G$9,Résultat!$G$7)),Résultat!$G$7)),Résultat!$G$7)), "")</f>
        <v/>
      </c>
    </row>
    <row r="5259" spans="1:11" ht="20.100000000000001" customHeight="1">
      <c r="A5259" s="26"/>
      <c r="B5259" s="27"/>
      <c r="C5259" s="11" t="str">
        <f>IF($B5259 &lt;&gt; "",VLOOKUP(MID(B5259,3,5),'Recyclabilité Prod Matx'!C:F,2,FALSE), "")</f>
        <v/>
      </c>
      <c r="D5259" s="11" t="str">
        <f>IF($B5259 &lt;&gt; "",VLOOKUP(MID(B5259,3,5),'Recyclabilité Prod Matx'!C:F,3,FALSE),"")</f>
        <v/>
      </c>
      <c r="E5259" s="11" t="str">
        <f>IF($B5259 &lt;&gt; "",VLOOKUP(MID(B5259,3,5),'Recyclabilité Prod Matx'!C:F,4,FALSE), "")</f>
        <v/>
      </c>
      <c r="F5259" s="12" t="str">
        <f>IF($B5259 &lt;&gt; "", IF(C5259="Totale","",IF(D5259 = 0, "", VLOOKUP(D5259,'Cond Compo'!A:B,2,FALSE))),"")</f>
        <v/>
      </c>
      <c r="G5259" s="28"/>
      <c r="H5259" s="11" t="str">
        <f xml:space="preserve"> IF(C5259="Totale",2,IF($G5259 &lt;&gt; "", IF(D5259 = "E",MATCH(G5259, 'Cond Compo'!D$16:D$18, 0), MATCH(G5259, 'Cond Compo'!C$16:C$19, 0)), ""))</f>
        <v/>
      </c>
      <c r="I5259" s="12" t="str">
        <f>IF($E5259 &lt;&gt; "", IF(E5259 = 0, "", VLOOKUP(E5259,'Cond Perturbation'!A:B,2,FALSE)),"")</f>
        <v/>
      </c>
      <c r="J5259" s="28"/>
      <c r="K5259" s="29" t="str">
        <f>IF($B5259 &lt;&gt; "", IF(C5259="Oui",IF(H5259=1,IF(E5259=0,Résultat!G$8,IF(J5259="No",Résultat!$G$8,Résultat!$G$7)),IF(H5259=2,IF(E5259=0,Résultat!G$9,IF(J5259="No",Résultat!$G$9,Résultat!$G$7)),Résultat!$G$7)),IF(C5259 = "Totale", IF(H5259=1,IF(E5259=0,Résultat!G$8,IF(J5259="No",Résultat!$G$9,Résultat!$G$7)),IF(H5259=2,IF(E5259=0,Résultat!G$9,IF(J5259="No",Résultat!$G$9,Résultat!$G$7)),Résultat!$G$7)),Résultat!$G$7)), "")</f>
        <v/>
      </c>
    </row>
    <row r="5260" spans="1:11" ht="20.100000000000001" customHeight="1">
      <c r="A5260" s="26"/>
      <c r="B5260" s="27"/>
      <c r="C5260" s="11" t="str">
        <f>IF($B5260 &lt;&gt; "",VLOOKUP(MID(B5260,3,5),'Recyclabilité Prod Matx'!C:F,2,FALSE), "")</f>
        <v/>
      </c>
      <c r="D5260" s="11" t="str">
        <f>IF($B5260 &lt;&gt; "",VLOOKUP(MID(B5260,3,5),'Recyclabilité Prod Matx'!C:F,3,FALSE),"")</f>
        <v/>
      </c>
      <c r="E5260" s="11" t="str">
        <f>IF($B5260 &lt;&gt; "",VLOOKUP(MID(B5260,3,5),'Recyclabilité Prod Matx'!C:F,4,FALSE), "")</f>
        <v/>
      </c>
      <c r="F5260" s="12" t="str">
        <f>IF($B5260 &lt;&gt; "", IF(C5260="Totale","",IF(D5260 = 0, "", VLOOKUP(D5260,'Cond Compo'!A:B,2,FALSE))),"")</f>
        <v/>
      </c>
      <c r="G5260" s="28"/>
      <c r="H5260" s="11" t="str">
        <f xml:space="preserve"> IF(C5260="Totale",2,IF($G5260 &lt;&gt; "", IF(D5260 = "E",MATCH(G5260, 'Cond Compo'!D$16:D$18, 0), MATCH(G5260, 'Cond Compo'!C$16:C$19, 0)), ""))</f>
        <v/>
      </c>
      <c r="I5260" s="12" t="str">
        <f>IF($E5260 &lt;&gt; "", IF(E5260 = 0, "", VLOOKUP(E5260,'Cond Perturbation'!A:B,2,FALSE)),"")</f>
        <v/>
      </c>
      <c r="J5260" s="28"/>
      <c r="K5260" s="29" t="str">
        <f>IF($B5260 &lt;&gt; "", IF(C5260="Oui",IF(H5260=1,IF(E5260=0,Résultat!G$8,IF(J5260="No",Résultat!$G$8,Résultat!$G$7)),IF(H5260=2,IF(E5260=0,Résultat!G$9,IF(J5260="No",Résultat!$G$9,Résultat!$G$7)),Résultat!$G$7)),IF(C5260 = "Totale", IF(H5260=1,IF(E5260=0,Résultat!G$8,IF(J5260="No",Résultat!$G$9,Résultat!$G$7)),IF(H5260=2,IF(E5260=0,Résultat!G$9,IF(J5260="No",Résultat!$G$9,Résultat!$G$7)),Résultat!$G$7)),Résultat!$G$7)), "")</f>
        <v/>
      </c>
    </row>
    <row r="5261" spans="1:11" ht="20.100000000000001" customHeight="1">
      <c r="A5261" s="26"/>
      <c r="B5261" s="27"/>
      <c r="C5261" s="11" t="str">
        <f>IF($B5261 &lt;&gt; "",VLOOKUP(MID(B5261,3,5),'Recyclabilité Prod Matx'!C:F,2,FALSE), "")</f>
        <v/>
      </c>
      <c r="D5261" s="11" t="str">
        <f>IF($B5261 &lt;&gt; "",VLOOKUP(MID(B5261,3,5),'Recyclabilité Prod Matx'!C:F,3,FALSE),"")</f>
        <v/>
      </c>
      <c r="E5261" s="11" t="str">
        <f>IF($B5261 &lt;&gt; "",VLOOKUP(MID(B5261,3,5),'Recyclabilité Prod Matx'!C:F,4,FALSE), "")</f>
        <v/>
      </c>
      <c r="F5261" s="12" t="str">
        <f>IF($B5261 &lt;&gt; "", IF(C5261="Totale","",IF(D5261 = 0, "", VLOOKUP(D5261,'Cond Compo'!A:B,2,FALSE))),"")</f>
        <v/>
      </c>
      <c r="G5261" s="28"/>
      <c r="H5261" s="11" t="str">
        <f xml:space="preserve"> IF(C5261="Totale",2,IF($G5261 &lt;&gt; "", IF(D5261 = "E",MATCH(G5261, 'Cond Compo'!D$16:D$18, 0), MATCH(G5261, 'Cond Compo'!C$16:C$19, 0)), ""))</f>
        <v/>
      </c>
      <c r="I5261" s="12" t="str">
        <f>IF($E5261 &lt;&gt; "", IF(E5261 = 0, "", VLOOKUP(E5261,'Cond Perturbation'!A:B,2,FALSE)),"")</f>
        <v/>
      </c>
      <c r="J5261" s="28"/>
      <c r="K5261" s="29" t="str">
        <f>IF($B5261 &lt;&gt; "", IF(C5261="Oui",IF(H5261=1,IF(E5261=0,Résultat!G$8,IF(J5261="No",Résultat!$G$8,Résultat!$G$7)),IF(H5261=2,IF(E5261=0,Résultat!G$9,IF(J5261="No",Résultat!$G$9,Résultat!$G$7)),Résultat!$G$7)),IF(C5261 = "Totale", IF(H5261=1,IF(E5261=0,Résultat!G$8,IF(J5261="No",Résultat!$G$9,Résultat!$G$7)),IF(H5261=2,IF(E5261=0,Résultat!G$9,IF(J5261="No",Résultat!$G$9,Résultat!$G$7)),Résultat!$G$7)),Résultat!$G$7)), "")</f>
        <v/>
      </c>
    </row>
    <row r="5262" spans="1:11" ht="20.100000000000001" customHeight="1">
      <c r="A5262" s="26"/>
      <c r="B5262" s="27"/>
      <c r="C5262" s="11" t="str">
        <f>IF($B5262 &lt;&gt; "",VLOOKUP(MID(B5262,3,5),'Recyclabilité Prod Matx'!C:F,2,FALSE), "")</f>
        <v/>
      </c>
      <c r="D5262" s="11" t="str">
        <f>IF($B5262 &lt;&gt; "",VLOOKUP(MID(B5262,3,5),'Recyclabilité Prod Matx'!C:F,3,FALSE),"")</f>
        <v/>
      </c>
      <c r="E5262" s="11" t="str">
        <f>IF($B5262 &lt;&gt; "",VLOOKUP(MID(B5262,3,5),'Recyclabilité Prod Matx'!C:F,4,FALSE), "")</f>
        <v/>
      </c>
      <c r="F5262" s="12" t="str">
        <f>IF($B5262 &lt;&gt; "", IF(C5262="Totale","",IF(D5262 = 0, "", VLOOKUP(D5262,'Cond Compo'!A:B,2,FALSE))),"")</f>
        <v/>
      </c>
      <c r="G5262" s="28"/>
      <c r="H5262" s="11" t="str">
        <f xml:space="preserve"> IF(C5262="Totale",2,IF($G5262 &lt;&gt; "", IF(D5262 = "E",MATCH(G5262, 'Cond Compo'!D$16:D$18, 0), MATCH(G5262, 'Cond Compo'!C$16:C$19, 0)), ""))</f>
        <v/>
      </c>
      <c r="I5262" s="12" t="str">
        <f>IF($E5262 &lt;&gt; "", IF(E5262 = 0, "", VLOOKUP(E5262,'Cond Perturbation'!A:B,2,FALSE)),"")</f>
        <v/>
      </c>
      <c r="J5262" s="28"/>
      <c r="K5262" s="29" t="str">
        <f>IF($B5262 &lt;&gt; "", IF(C5262="Oui",IF(H5262=1,IF(E5262=0,Résultat!G$8,IF(J5262="No",Résultat!$G$8,Résultat!$G$7)),IF(H5262=2,IF(E5262=0,Résultat!G$9,IF(J5262="No",Résultat!$G$9,Résultat!$G$7)),Résultat!$G$7)),IF(C5262 = "Totale", IF(H5262=1,IF(E5262=0,Résultat!G$8,IF(J5262="No",Résultat!$G$9,Résultat!$G$7)),IF(H5262=2,IF(E5262=0,Résultat!G$9,IF(J5262="No",Résultat!$G$9,Résultat!$G$7)),Résultat!$G$7)),Résultat!$G$7)), "")</f>
        <v/>
      </c>
    </row>
    <row r="5263" spans="1:11" ht="20.100000000000001" customHeight="1">
      <c r="A5263" s="26"/>
      <c r="B5263" s="27"/>
      <c r="C5263" s="11" t="str">
        <f>IF($B5263 &lt;&gt; "",VLOOKUP(MID(B5263,3,5),'Recyclabilité Prod Matx'!C:F,2,FALSE), "")</f>
        <v/>
      </c>
      <c r="D5263" s="11" t="str">
        <f>IF($B5263 &lt;&gt; "",VLOOKUP(MID(B5263,3,5),'Recyclabilité Prod Matx'!C:F,3,FALSE),"")</f>
        <v/>
      </c>
      <c r="E5263" s="11" t="str">
        <f>IF($B5263 &lt;&gt; "",VLOOKUP(MID(B5263,3,5),'Recyclabilité Prod Matx'!C:F,4,FALSE), "")</f>
        <v/>
      </c>
      <c r="F5263" s="12" t="str">
        <f>IF($B5263 &lt;&gt; "", IF(C5263="Totale","",IF(D5263 = 0, "", VLOOKUP(D5263,'Cond Compo'!A:B,2,FALSE))),"")</f>
        <v/>
      </c>
      <c r="G5263" s="28"/>
      <c r="H5263" s="11" t="str">
        <f xml:space="preserve"> IF(C5263="Totale",2,IF($G5263 &lt;&gt; "", IF(D5263 = "E",MATCH(G5263, 'Cond Compo'!D$16:D$18, 0), MATCH(G5263, 'Cond Compo'!C$16:C$19, 0)), ""))</f>
        <v/>
      </c>
      <c r="I5263" s="12" t="str">
        <f>IF($E5263 &lt;&gt; "", IF(E5263 = 0, "", VLOOKUP(E5263,'Cond Perturbation'!A:B,2,FALSE)),"")</f>
        <v/>
      </c>
      <c r="J5263" s="28"/>
      <c r="K5263" s="29" t="str">
        <f>IF($B5263 &lt;&gt; "", IF(C5263="Oui",IF(H5263=1,IF(E5263=0,Résultat!G$8,IF(J5263="No",Résultat!$G$8,Résultat!$G$7)),IF(H5263=2,IF(E5263=0,Résultat!G$9,IF(J5263="No",Résultat!$G$9,Résultat!$G$7)),Résultat!$G$7)),IF(C5263 = "Totale", IF(H5263=1,IF(E5263=0,Résultat!G$8,IF(J5263="No",Résultat!$G$9,Résultat!$G$7)),IF(H5263=2,IF(E5263=0,Résultat!G$9,IF(J5263="No",Résultat!$G$9,Résultat!$G$7)),Résultat!$G$7)),Résultat!$G$7)), "")</f>
        <v/>
      </c>
    </row>
    <row r="5264" spans="1:11" ht="20.100000000000001" customHeight="1">
      <c r="A5264" s="26"/>
      <c r="B5264" s="27"/>
      <c r="C5264" s="11" t="str">
        <f>IF($B5264 &lt;&gt; "",VLOOKUP(MID(B5264,3,5),'Recyclabilité Prod Matx'!C:F,2,FALSE), "")</f>
        <v/>
      </c>
      <c r="D5264" s="11" t="str">
        <f>IF($B5264 &lt;&gt; "",VLOOKUP(MID(B5264,3,5),'Recyclabilité Prod Matx'!C:F,3,FALSE),"")</f>
        <v/>
      </c>
      <c r="E5264" s="11" t="str">
        <f>IF($B5264 &lt;&gt; "",VLOOKUP(MID(B5264,3,5),'Recyclabilité Prod Matx'!C:F,4,FALSE), "")</f>
        <v/>
      </c>
      <c r="F5264" s="12" t="str">
        <f>IF($B5264 &lt;&gt; "", IF(C5264="Totale","",IF(D5264 = 0, "", VLOOKUP(D5264,'Cond Compo'!A:B,2,FALSE))),"")</f>
        <v/>
      </c>
      <c r="G5264" s="28"/>
      <c r="H5264" s="11" t="str">
        <f xml:space="preserve"> IF(C5264="Totale",2,IF($G5264 &lt;&gt; "", IF(D5264 = "E",MATCH(G5264, 'Cond Compo'!D$16:D$18, 0), MATCH(G5264, 'Cond Compo'!C$16:C$19, 0)), ""))</f>
        <v/>
      </c>
      <c r="I5264" s="12" t="str">
        <f>IF($E5264 &lt;&gt; "", IF(E5264 = 0, "", VLOOKUP(E5264,'Cond Perturbation'!A:B,2,FALSE)),"")</f>
        <v/>
      </c>
      <c r="J5264" s="28"/>
      <c r="K5264" s="29" t="str">
        <f>IF($B5264 &lt;&gt; "", IF(C5264="Oui",IF(H5264=1,IF(E5264=0,Résultat!G$8,IF(J5264="No",Résultat!$G$8,Résultat!$G$7)),IF(H5264=2,IF(E5264=0,Résultat!G$9,IF(J5264="No",Résultat!$G$9,Résultat!$G$7)),Résultat!$G$7)),IF(C5264 = "Totale", IF(H5264=1,IF(E5264=0,Résultat!G$8,IF(J5264="No",Résultat!$G$9,Résultat!$G$7)),IF(H5264=2,IF(E5264=0,Résultat!G$9,IF(J5264="No",Résultat!$G$9,Résultat!$G$7)),Résultat!$G$7)),Résultat!$G$7)), "")</f>
        <v/>
      </c>
    </row>
    <row r="5265" spans="1:11" ht="20.100000000000001" customHeight="1">
      <c r="A5265" s="26"/>
      <c r="B5265" s="27"/>
      <c r="C5265" s="11" t="str">
        <f>IF($B5265 &lt;&gt; "",VLOOKUP(MID(B5265,3,5),'Recyclabilité Prod Matx'!C:F,2,FALSE), "")</f>
        <v/>
      </c>
      <c r="D5265" s="11" t="str">
        <f>IF($B5265 &lt;&gt; "",VLOOKUP(MID(B5265,3,5),'Recyclabilité Prod Matx'!C:F,3,FALSE),"")</f>
        <v/>
      </c>
      <c r="E5265" s="11" t="str">
        <f>IF($B5265 &lt;&gt; "",VLOOKUP(MID(B5265,3,5),'Recyclabilité Prod Matx'!C:F,4,FALSE), "")</f>
        <v/>
      </c>
      <c r="F5265" s="12" t="str">
        <f>IF($B5265 &lt;&gt; "", IF(C5265="Totale","",IF(D5265 = 0, "", VLOOKUP(D5265,'Cond Compo'!A:B,2,FALSE))),"")</f>
        <v/>
      </c>
      <c r="G5265" s="28"/>
      <c r="H5265" s="11" t="str">
        <f xml:space="preserve"> IF(C5265="Totale",2,IF($G5265 &lt;&gt; "", IF(D5265 = "E",MATCH(G5265, 'Cond Compo'!D$16:D$18, 0), MATCH(G5265, 'Cond Compo'!C$16:C$19, 0)), ""))</f>
        <v/>
      </c>
      <c r="I5265" s="12" t="str">
        <f>IF($E5265 &lt;&gt; "", IF(E5265 = 0, "", VLOOKUP(E5265,'Cond Perturbation'!A:B,2,FALSE)),"")</f>
        <v/>
      </c>
      <c r="J5265" s="28"/>
      <c r="K5265" s="29" t="str">
        <f>IF($B5265 &lt;&gt; "", IF(C5265="Oui",IF(H5265=1,IF(E5265=0,Résultat!G$8,IF(J5265="No",Résultat!$G$8,Résultat!$G$7)),IF(H5265=2,IF(E5265=0,Résultat!G$9,IF(J5265="No",Résultat!$G$9,Résultat!$G$7)),Résultat!$G$7)),IF(C5265 = "Totale", IF(H5265=1,IF(E5265=0,Résultat!G$8,IF(J5265="No",Résultat!$G$9,Résultat!$G$7)),IF(H5265=2,IF(E5265=0,Résultat!G$9,IF(J5265="No",Résultat!$G$9,Résultat!$G$7)),Résultat!$G$7)),Résultat!$G$7)), "")</f>
        <v/>
      </c>
    </row>
    <row r="5266" spans="1:11" ht="20.100000000000001" customHeight="1">
      <c r="A5266" s="26"/>
      <c r="B5266" s="27"/>
      <c r="C5266" s="11" t="str">
        <f>IF($B5266 &lt;&gt; "",VLOOKUP(MID(B5266,3,5),'Recyclabilité Prod Matx'!C:F,2,FALSE), "")</f>
        <v/>
      </c>
      <c r="D5266" s="11" t="str">
        <f>IF($B5266 &lt;&gt; "",VLOOKUP(MID(B5266,3,5),'Recyclabilité Prod Matx'!C:F,3,FALSE),"")</f>
        <v/>
      </c>
      <c r="E5266" s="11" t="str">
        <f>IF($B5266 &lt;&gt; "",VLOOKUP(MID(B5266,3,5),'Recyclabilité Prod Matx'!C:F,4,FALSE), "")</f>
        <v/>
      </c>
      <c r="F5266" s="12" t="str">
        <f>IF($B5266 &lt;&gt; "", IF(C5266="Totale","",IF(D5266 = 0, "", VLOOKUP(D5266,'Cond Compo'!A:B,2,FALSE))),"")</f>
        <v/>
      </c>
      <c r="G5266" s="28"/>
      <c r="H5266" s="11" t="str">
        <f xml:space="preserve"> IF(C5266="Totale",2,IF($G5266 &lt;&gt; "", IF(D5266 = "E",MATCH(G5266, 'Cond Compo'!D$16:D$18, 0), MATCH(G5266, 'Cond Compo'!C$16:C$19, 0)), ""))</f>
        <v/>
      </c>
      <c r="I5266" s="12" t="str">
        <f>IF($E5266 &lt;&gt; "", IF(E5266 = 0, "", VLOOKUP(E5266,'Cond Perturbation'!A:B,2,FALSE)),"")</f>
        <v/>
      </c>
      <c r="J5266" s="28"/>
      <c r="K5266" s="29" t="str">
        <f>IF($B5266 &lt;&gt; "", IF(C5266="Oui",IF(H5266=1,IF(E5266=0,Résultat!G$8,IF(J5266="No",Résultat!$G$8,Résultat!$G$7)),IF(H5266=2,IF(E5266=0,Résultat!G$9,IF(J5266="No",Résultat!$G$9,Résultat!$G$7)),Résultat!$G$7)),IF(C5266 = "Totale", IF(H5266=1,IF(E5266=0,Résultat!G$8,IF(J5266="No",Résultat!$G$9,Résultat!$G$7)),IF(H5266=2,IF(E5266=0,Résultat!G$9,IF(J5266="No",Résultat!$G$9,Résultat!$G$7)),Résultat!$G$7)),Résultat!$G$7)), "")</f>
        <v/>
      </c>
    </row>
    <row r="5267" spans="1:11" ht="20.100000000000001" customHeight="1">
      <c r="A5267" s="26"/>
      <c r="B5267" s="27"/>
      <c r="C5267" s="11" t="str">
        <f>IF($B5267 &lt;&gt; "",VLOOKUP(MID(B5267,3,5),'Recyclabilité Prod Matx'!C:F,2,FALSE), "")</f>
        <v/>
      </c>
      <c r="D5267" s="11" t="str">
        <f>IF($B5267 &lt;&gt; "",VLOOKUP(MID(B5267,3,5),'Recyclabilité Prod Matx'!C:F,3,FALSE),"")</f>
        <v/>
      </c>
      <c r="E5267" s="11" t="str">
        <f>IF($B5267 &lt;&gt; "",VLOOKUP(MID(B5267,3,5),'Recyclabilité Prod Matx'!C:F,4,FALSE), "")</f>
        <v/>
      </c>
      <c r="F5267" s="12" t="str">
        <f>IF($B5267 &lt;&gt; "", IF(C5267="Totale","",IF(D5267 = 0, "", VLOOKUP(D5267,'Cond Compo'!A:B,2,FALSE))),"")</f>
        <v/>
      </c>
      <c r="G5267" s="28"/>
      <c r="H5267" s="11" t="str">
        <f xml:space="preserve"> IF(C5267="Totale",2,IF($G5267 &lt;&gt; "", IF(D5267 = "E",MATCH(G5267, 'Cond Compo'!D$16:D$18, 0), MATCH(G5267, 'Cond Compo'!C$16:C$19, 0)), ""))</f>
        <v/>
      </c>
      <c r="I5267" s="12" t="str">
        <f>IF($E5267 &lt;&gt; "", IF(E5267 = 0, "", VLOOKUP(E5267,'Cond Perturbation'!A:B,2,FALSE)),"")</f>
        <v/>
      </c>
      <c r="J5267" s="28"/>
      <c r="K5267" s="29" t="str">
        <f>IF($B5267 &lt;&gt; "", IF(C5267="Oui",IF(H5267=1,IF(E5267=0,Résultat!G$8,IF(J5267="No",Résultat!$G$8,Résultat!$G$7)),IF(H5267=2,IF(E5267=0,Résultat!G$9,IF(J5267="No",Résultat!$G$9,Résultat!$G$7)),Résultat!$G$7)),IF(C5267 = "Totale", IF(H5267=1,IF(E5267=0,Résultat!G$8,IF(J5267="No",Résultat!$G$9,Résultat!$G$7)),IF(H5267=2,IF(E5267=0,Résultat!G$9,IF(J5267="No",Résultat!$G$9,Résultat!$G$7)),Résultat!$G$7)),Résultat!$G$7)), "")</f>
        <v/>
      </c>
    </row>
    <row r="5268" spans="1:11" ht="20.100000000000001" customHeight="1">
      <c r="A5268" s="26"/>
      <c r="B5268" s="27"/>
      <c r="C5268" s="11" t="str">
        <f>IF($B5268 &lt;&gt; "",VLOOKUP(MID(B5268,3,5),'Recyclabilité Prod Matx'!C:F,2,FALSE), "")</f>
        <v/>
      </c>
      <c r="D5268" s="11" t="str">
        <f>IF($B5268 &lt;&gt; "",VLOOKUP(MID(B5268,3,5),'Recyclabilité Prod Matx'!C:F,3,FALSE),"")</f>
        <v/>
      </c>
      <c r="E5268" s="11" t="str">
        <f>IF($B5268 &lt;&gt; "",VLOOKUP(MID(B5268,3,5),'Recyclabilité Prod Matx'!C:F,4,FALSE), "")</f>
        <v/>
      </c>
      <c r="F5268" s="12" t="str">
        <f>IF($B5268 &lt;&gt; "", IF(C5268="Totale","",IF(D5268 = 0, "", VLOOKUP(D5268,'Cond Compo'!A:B,2,FALSE))),"")</f>
        <v/>
      </c>
      <c r="G5268" s="28"/>
      <c r="H5268" s="11" t="str">
        <f xml:space="preserve"> IF(C5268="Totale",2,IF($G5268 &lt;&gt; "", IF(D5268 = "E",MATCH(G5268, 'Cond Compo'!D$16:D$18, 0), MATCH(G5268, 'Cond Compo'!C$16:C$19, 0)), ""))</f>
        <v/>
      </c>
      <c r="I5268" s="12" t="str">
        <f>IF($E5268 &lt;&gt; "", IF(E5268 = 0, "", VLOOKUP(E5268,'Cond Perturbation'!A:B,2,FALSE)),"")</f>
        <v/>
      </c>
      <c r="J5268" s="28"/>
      <c r="K5268" s="29" t="str">
        <f>IF($B5268 &lt;&gt; "", IF(C5268="Oui",IF(H5268=1,IF(E5268=0,Résultat!G$8,IF(J5268="No",Résultat!$G$8,Résultat!$G$7)),IF(H5268=2,IF(E5268=0,Résultat!G$9,IF(J5268="No",Résultat!$G$9,Résultat!$G$7)),Résultat!$G$7)),IF(C5268 = "Totale", IF(H5268=1,IF(E5268=0,Résultat!G$8,IF(J5268="No",Résultat!$G$9,Résultat!$G$7)),IF(H5268=2,IF(E5268=0,Résultat!G$9,IF(J5268="No",Résultat!$G$9,Résultat!$G$7)),Résultat!$G$7)),Résultat!$G$7)), "")</f>
        <v/>
      </c>
    </row>
    <row r="5269" spans="1:11" ht="20.100000000000001" customHeight="1">
      <c r="A5269" s="26"/>
      <c r="B5269" s="27"/>
      <c r="C5269" s="11" t="str">
        <f>IF($B5269 &lt;&gt; "",VLOOKUP(MID(B5269,3,5),'Recyclabilité Prod Matx'!C:F,2,FALSE), "")</f>
        <v/>
      </c>
      <c r="D5269" s="11" t="str">
        <f>IF($B5269 &lt;&gt; "",VLOOKUP(MID(B5269,3,5),'Recyclabilité Prod Matx'!C:F,3,FALSE),"")</f>
        <v/>
      </c>
      <c r="E5269" s="11" t="str">
        <f>IF($B5269 &lt;&gt; "",VLOOKUP(MID(B5269,3,5),'Recyclabilité Prod Matx'!C:F,4,FALSE), "")</f>
        <v/>
      </c>
      <c r="F5269" s="12" t="str">
        <f>IF($B5269 &lt;&gt; "", IF(C5269="Totale","",IF(D5269 = 0, "", VLOOKUP(D5269,'Cond Compo'!A:B,2,FALSE))),"")</f>
        <v/>
      </c>
      <c r="G5269" s="28"/>
      <c r="H5269" s="11" t="str">
        <f xml:space="preserve"> IF(C5269="Totale",2,IF($G5269 &lt;&gt; "", IF(D5269 = "E",MATCH(G5269, 'Cond Compo'!D$16:D$18, 0), MATCH(G5269, 'Cond Compo'!C$16:C$19, 0)), ""))</f>
        <v/>
      </c>
      <c r="I5269" s="12" t="str">
        <f>IF($E5269 &lt;&gt; "", IF(E5269 = 0, "", VLOOKUP(E5269,'Cond Perturbation'!A:B,2,FALSE)),"")</f>
        <v/>
      </c>
      <c r="J5269" s="28"/>
      <c r="K5269" s="29" t="str">
        <f>IF($B5269 &lt;&gt; "", IF(C5269="Oui",IF(H5269=1,IF(E5269=0,Résultat!G$8,IF(J5269="No",Résultat!$G$8,Résultat!$G$7)),IF(H5269=2,IF(E5269=0,Résultat!G$9,IF(J5269="No",Résultat!$G$9,Résultat!$G$7)),Résultat!$G$7)),IF(C5269 = "Totale", IF(H5269=1,IF(E5269=0,Résultat!G$8,IF(J5269="No",Résultat!$G$9,Résultat!$G$7)),IF(H5269=2,IF(E5269=0,Résultat!G$9,IF(J5269="No",Résultat!$G$9,Résultat!$G$7)),Résultat!$G$7)),Résultat!$G$7)), "")</f>
        <v/>
      </c>
    </row>
    <row r="5270" spans="1:11" ht="20.100000000000001" customHeight="1">
      <c r="A5270" s="26"/>
      <c r="B5270" s="27"/>
      <c r="C5270" s="11" t="str">
        <f>IF($B5270 &lt;&gt; "",VLOOKUP(MID(B5270,3,5),'Recyclabilité Prod Matx'!C:F,2,FALSE), "")</f>
        <v/>
      </c>
      <c r="D5270" s="11" t="str">
        <f>IF($B5270 &lt;&gt; "",VLOOKUP(MID(B5270,3,5),'Recyclabilité Prod Matx'!C:F,3,FALSE),"")</f>
        <v/>
      </c>
      <c r="E5270" s="11" t="str">
        <f>IF($B5270 &lt;&gt; "",VLOOKUP(MID(B5270,3,5),'Recyclabilité Prod Matx'!C:F,4,FALSE), "")</f>
        <v/>
      </c>
      <c r="F5270" s="12" t="str">
        <f>IF($B5270 &lt;&gt; "", IF(C5270="Totale","",IF(D5270 = 0, "", VLOOKUP(D5270,'Cond Compo'!A:B,2,FALSE))),"")</f>
        <v/>
      </c>
      <c r="G5270" s="28"/>
      <c r="H5270" s="11" t="str">
        <f xml:space="preserve"> IF(C5270="Totale",2,IF($G5270 &lt;&gt; "", IF(D5270 = "E",MATCH(G5270, 'Cond Compo'!D$16:D$18, 0), MATCH(G5270, 'Cond Compo'!C$16:C$19, 0)), ""))</f>
        <v/>
      </c>
      <c r="I5270" s="12" t="str">
        <f>IF($E5270 &lt;&gt; "", IF(E5270 = 0, "", VLOOKUP(E5270,'Cond Perturbation'!A:B,2,FALSE)),"")</f>
        <v/>
      </c>
      <c r="J5270" s="28"/>
      <c r="K5270" s="29" t="str">
        <f>IF($B5270 &lt;&gt; "", IF(C5270="Oui",IF(H5270=1,IF(E5270=0,Résultat!G$8,IF(J5270="No",Résultat!$G$8,Résultat!$G$7)),IF(H5270=2,IF(E5270=0,Résultat!G$9,IF(J5270="No",Résultat!$G$9,Résultat!$G$7)),Résultat!$G$7)),IF(C5270 = "Totale", IF(H5270=1,IF(E5270=0,Résultat!G$8,IF(J5270="No",Résultat!$G$9,Résultat!$G$7)),IF(H5270=2,IF(E5270=0,Résultat!G$9,IF(J5270="No",Résultat!$G$9,Résultat!$G$7)),Résultat!$G$7)),Résultat!$G$7)), "")</f>
        <v/>
      </c>
    </row>
    <row r="5271" spans="1:11" ht="20.100000000000001" customHeight="1">
      <c r="A5271" s="26"/>
      <c r="B5271" s="27"/>
      <c r="C5271" s="11" t="str">
        <f>IF($B5271 &lt;&gt; "",VLOOKUP(MID(B5271,3,5),'Recyclabilité Prod Matx'!C:F,2,FALSE), "")</f>
        <v/>
      </c>
      <c r="D5271" s="11" t="str">
        <f>IF($B5271 &lt;&gt; "",VLOOKUP(MID(B5271,3,5),'Recyclabilité Prod Matx'!C:F,3,FALSE),"")</f>
        <v/>
      </c>
      <c r="E5271" s="11" t="str">
        <f>IF($B5271 &lt;&gt; "",VLOOKUP(MID(B5271,3,5),'Recyclabilité Prod Matx'!C:F,4,FALSE), "")</f>
        <v/>
      </c>
      <c r="F5271" s="12" t="str">
        <f>IF($B5271 &lt;&gt; "", IF(C5271="Totale","",IF(D5271 = 0, "", VLOOKUP(D5271,'Cond Compo'!A:B,2,FALSE))),"")</f>
        <v/>
      </c>
      <c r="G5271" s="28"/>
      <c r="H5271" s="11" t="str">
        <f xml:space="preserve"> IF(C5271="Totale",2,IF($G5271 &lt;&gt; "", IF(D5271 = "E",MATCH(G5271, 'Cond Compo'!D$16:D$18, 0), MATCH(G5271, 'Cond Compo'!C$16:C$19, 0)), ""))</f>
        <v/>
      </c>
      <c r="I5271" s="12" t="str">
        <f>IF($E5271 &lt;&gt; "", IF(E5271 = 0, "", VLOOKUP(E5271,'Cond Perturbation'!A:B,2,FALSE)),"")</f>
        <v/>
      </c>
      <c r="J5271" s="28"/>
      <c r="K5271" s="29" t="str">
        <f>IF($B5271 &lt;&gt; "", IF(C5271="Oui",IF(H5271=1,IF(E5271=0,Résultat!G$8,IF(J5271="No",Résultat!$G$8,Résultat!$G$7)),IF(H5271=2,IF(E5271=0,Résultat!G$9,IF(J5271="No",Résultat!$G$9,Résultat!$G$7)),Résultat!$G$7)),IF(C5271 = "Totale", IF(H5271=1,IF(E5271=0,Résultat!G$8,IF(J5271="No",Résultat!$G$9,Résultat!$G$7)),IF(H5271=2,IF(E5271=0,Résultat!G$9,IF(J5271="No",Résultat!$G$9,Résultat!$G$7)),Résultat!$G$7)),Résultat!$G$7)), "")</f>
        <v/>
      </c>
    </row>
    <row r="5272" spans="1:11" ht="20.100000000000001" customHeight="1">
      <c r="A5272" s="26"/>
      <c r="B5272" s="27"/>
      <c r="C5272" s="11" t="str">
        <f>IF($B5272 &lt;&gt; "",VLOOKUP(MID(B5272,3,5),'Recyclabilité Prod Matx'!C:F,2,FALSE), "")</f>
        <v/>
      </c>
      <c r="D5272" s="11" t="str">
        <f>IF($B5272 &lt;&gt; "",VLOOKUP(MID(B5272,3,5),'Recyclabilité Prod Matx'!C:F,3,FALSE),"")</f>
        <v/>
      </c>
      <c r="E5272" s="11" t="str">
        <f>IF($B5272 &lt;&gt; "",VLOOKUP(MID(B5272,3,5),'Recyclabilité Prod Matx'!C:F,4,FALSE), "")</f>
        <v/>
      </c>
      <c r="F5272" s="12" t="str">
        <f>IF($B5272 &lt;&gt; "", IF(C5272="Totale","",IF(D5272 = 0, "", VLOOKUP(D5272,'Cond Compo'!A:B,2,FALSE))),"")</f>
        <v/>
      </c>
      <c r="G5272" s="28"/>
      <c r="H5272" s="11" t="str">
        <f xml:space="preserve"> IF(C5272="Totale",2,IF($G5272 &lt;&gt; "", IF(D5272 = "E",MATCH(G5272, 'Cond Compo'!D$16:D$18, 0), MATCH(G5272, 'Cond Compo'!C$16:C$19, 0)), ""))</f>
        <v/>
      </c>
      <c r="I5272" s="12" t="str">
        <f>IF($E5272 &lt;&gt; "", IF(E5272 = 0, "", VLOOKUP(E5272,'Cond Perturbation'!A:B,2,FALSE)),"")</f>
        <v/>
      </c>
      <c r="J5272" s="28"/>
      <c r="K5272" s="29" t="str">
        <f>IF($B5272 &lt;&gt; "", IF(C5272="Oui",IF(H5272=1,IF(E5272=0,Résultat!G$8,IF(J5272="No",Résultat!$G$8,Résultat!$G$7)),IF(H5272=2,IF(E5272=0,Résultat!G$9,IF(J5272="No",Résultat!$G$9,Résultat!$G$7)),Résultat!$G$7)),IF(C5272 = "Totale", IF(H5272=1,IF(E5272=0,Résultat!G$8,IF(J5272="No",Résultat!$G$9,Résultat!$G$7)),IF(H5272=2,IF(E5272=0,Résultat!G$9,IF(J5272="No",Résultat!$G$9,Résultat!$G$7)),Résultat!$G$7)),Résultat!$G$7)), "")</f>
        <v/>
      </c>
    </row>
    <row r="5273" spans="1:11" ht="20.100000000000001" customHeight="1">
      <c r="A5273" s="26"/>
      <c r="B5273" s="27"/>
      <c r="C5273" s="11" t="str">
        <f>IF($B5273 &lt;&gt; "",VLOOKUP(MID(B5273,3,5),'Recyclabilité Prod Matx'!C:F,2,FALSE), "")</f>
        <v/>
      </c>
      <c r="D5273" s="11" t="str">
        <f>IF($B5273 &lt;&gt; "",VLOOKUP(MID(B5273,3,5),'Recyclabilité Prod Matx'!C:F,3,FALSE),"")</f>
        <v/>
      </c>
      <c r="E5273" s="11" t="str">
        <f>IF($B5273 &lt;&gt; "",VLOOKUP(MID(B5273,3,5),'Recyclabilité Prod Matx'!C:F,4,FALSE), "")</f>
        <v/>
      </c>
      <c r="F5273" s="12" t="str">
        <f>IF($B5273 &lt;&gt; "", IF(C5273="Totale","",IF(D5273 = 0, "", VLOOKUP(D5273,'Cond Compo'!A:B,2,FALSE))),"")</f>
        <v/>
      </c>
      <c r="G5273" s="28"/>
      <c r="H5273" s="11" t="str">
        <f xml:space="preserve"> IF(C5273="Totale",2,IF($G5273 &lt;&gt; "", IF(D5273 = "E",MATCH(G5273, 'Cond Compo'!D$16:D$18, 0), MATCH(G5273, 'Cond Compo'!C$16:C$19, 0)), ""))</f>
        <v/>
      </c>
      <c r="I5273" s="12" t="str">
        <f>IF($E5273 &lt;&gt; "", IF(E5273 = 0, "", VLOOKUP(E5273,'Cond Perturbation'!A:B,2,FALSE)),"")</f>
        <v/>
      </c>
      <c r="J5273" s="28"/>
      <c r="K5273" s="29" t="str">
        <f>IF($B5273 &lt;&gt; "", IF(C5273="Oui",IF(H5273=1,IF(E5273=0,Résultat!G$8,IF(J5273="No",Résultat!$G$8,Résultat!$G$7)),IF(H5273=2,IF(E5273=0,Résultat!G$9,IF(J5273="No",Résultat!$G$9,Résultat!$G$7)),Résultat!$G$7)),IF(C5273 = "Totale", IF(H5273=1,IF(E5273=0,Résultat!G$8,IF(J5273="No",Résultat!$G$9,Résultat!$G$7)),IF(H5273=2,IF(E5273=0,Résultat!G$9,IF(J5273="No",Résultat!$G$9,Résultat!$G$7)),Résultat!$G$7)),Résultat!$G$7)), "")</f>
        <v/>
      </c>
    </row>
    <row r="5274" spans="1:11" ht="20.100000000000001" customHeight="1">
      <c r="A5274" s="26"/>
      <c r="B5274" s="27"/>
      <c r="C5274" s="11" t="str">
        <f>IF($B5274 &lt;&gt; "",VLOOKUP(MID(B5274,3,5),'Recyclabilité Prod Matx'!C:F,2,FALSE), "")</f>
        <v/>
      </c>
      <c r="D5274" s="11" t="str">
        <f>IF($B5274 &lt;&gt; "",VLOOKUP(MID(B5274,3,5),'Recyclabilité Prod Matx'!C:F,3,FALSE),"")</f>
        <v/>
      </c>
      <c r="E5274" s="11" t="str">
        <f>IF($B5274 &lt;&gt; "",VLOOKUP(MID(B5274,3,5),'Recyclabilité Prod Matx'!C:F,4,FALSE), "")</f>
        <v/>
      </c>
      <c r="F5274" s="12" t="str">
        <f>IF($B5274 &lt;&gt; "", IF(C5274="Totale","",IF(D5274 = 0, "", VLOOKUP(D5274,'Cond Compo'!A:B,2,FALSE))),"")</f>
        <v/>
      </c>
      <c r="G5274" s="28"/>
      <c r="H5274" s="11" t="str">
        <f xml:space="preserve"> IF(C5274="Totale",2,IF($G5274 &lt;&gt; "", IF(D5274 = "E",MATCH(G5274, 'Cond Compo'!D$16:D$18, 0), MATCH(G5274, 'Cond Compo'!C$16:C$19, 0)), ""))</f>
        <v/>
      </c>
      <c r="I5274" s="12" t="str">
        <f>IF($E5274 &lt;&gt; "", IF(E5274 = 0, "", VLOOKUP(E5274,'Cond Perturbation'!A:B,2,FALSE)),"")</f>
        <v/>
      </c>
      <c r="J5274" s="28"/>
      <c r="K5274" s="29" t="str">
        <f>IF($B5274 &lt;&gt; "", IF(C5274="Oui",IF(H5274=1,IF(E5274=0,Résultat!G$8,IF(J5274="No",Résultat!$G$8,Résultat!$G$7)),IF(H5274=2,IF(E5274=0,Résultat!G$9,IF(J5274="No",Résultat!$G$9,Résultat!$G$7)),Résultat!$G$7)),IF(C5274 = "Totale", IF(H5274=1,IF(E5274=0,Résultat!G$8,IF(J5274="No",Résultat!$G$9,Résultat!$G$7)),IF(H5274=2,IF(E5274=0,Résultat!G$9,IF(J5274="No",Résultat!$G$9,Résultat!$G$7)),Résultat!$G$7)),Résultat!$G$7)), "")</f>
        <v/>
      </c>
    </row>
    <row r="5275" spans="1:11" ht="20.100000000000001" customHeight="1">
      <c r="A5275" s="26"/>
      <c r="B5275" s="27"/>
      <c r="C5275" s="11" t="str">
        <f>IF($B5275 &lt;&gt; "",VLOOKUP(MID(B5275,3,5),'Recyclabilité Prod Matx'!C:F,2,FALSE), "")</f>
        <v/>
      </c>
      <c r="D5275" s="11" t="str">
        <f>IF($B5275 &lt;&gt; "",VLOOKUP(MID(B5275,3,5),'Recyclabilité Prod Matx'!C:F,3,FALSE),"")</f>
        <v/>
      </c>
      <c r="E5275" s="11" t="str">
        <f>IF($B5275 &lt;&gt; "",VLOOKUP(MID(B5275,3,5),'Recyclabilité Prod Matx'!C:F,4,FALSE), "")</f>
        <v/>
      </c>
      <c r="F5275" s="12" t="str">
        <f>IF($B5275 &lt;&gt; "", IF(C5275="Totale","",IF(D5275 = 0, "", VLOOKUP(D5275,'Cond Compo'!A:B,2,FALSE))),"")</f>
        <v/>
      </c>
      <c r="G5275" s="28"/>
      <c r="H5275" s="11" t="str">
        <f xml:space="preserve"> IF(C5275="Totale",2,IF($G5275 &lt;&gt; "", IF(D5275 = "E",MATCH(G5275, 'Cond Compo'!D$16:D$18, 0), MATCH(G5275, 'Cond Compo'!C$16:C$19, 0)), ""))</f>
        <v/>
      </c>
      <c r="I5275" s="12" t="str">
        <f>IF($E5275 &lt;&gt; "", IF(E5275 = 0, "", VLOOKUP(E5275,'Cond Perturbation'!A:B,2,FALSE)),"")</f>
        <v/>
      </c>
      <c r="J5275" s="28"/>
      <c r="K5275" s="29" t="str">
        <f>IF($B5275 &lt;&gt; "", IF(C5275="Oui",IF(H5275=1,IF(E5275=0,Résultat!G$8,IF(J5275="No",Résultat!$G$8,Résultat!$G$7)),IF(H5275=2,IF(E5275=0,Résultat!G$9,IF(J5275="No",Résultat!$G$9,Résultat!$G$7)),Résultat!$G$7)),IF(C5275 = "Totale", IF(H5275=1,IF(E5275=0,Résultat!G$8,IF(J5275="No",Résultat!$G$9,Résultat!$G$7)),IF(H5275=2,IF(E5275=0,Résultat!G$9,IF(J5275="No",Résultat!$G$9,Résultat!$G$7)),Résultat!$G$7)),Résultat!$G$7)), "")</f>
        <v/>
      </c>
    </row>
    <row r="5276" spans="1:11" ht="20.100000000000001" customHeight="1">
      <c r="A5276" s="26"/>
      <c r="B5276" s="27"/>
      <c r="C5276" s="11" t="str">
        <f>IF($B5276 &lt;&gt; "",VLOOKUP(MID(B5276,3,5),'Recyclabilité Prod Matx'!C:F,2,FALSE), "")</f>
        <v/>
      </c>
      <c r="D5276" s="11" t="str">
        <f>IF($B5276 &lt;&gt; "",VLOOKUP(MID(B5276,3,5),'Recyclabilité Prod Matx'!C:F,3,FALSE),"")</f>
        <v/>
      </c>
      <c r="E5276" s="11" t="str">
        <f>IF($B5276 &lt;&gt; "",VLOOKUP(MID(B5276,3,5),'Recyclabilité Prod Matx'!C:F,4,FALSE), "")</f>
        <v/>
      </c>
      <c r="F5276" s="12" t="str">
        <f>IF($B5276 &lt;&gt; "", IF(C5276="Totale","",IF(D5276 = 0, "", VLOOKUP(D5276,'Cond Compo'!A:B,2,FALSE))),"")</f>
        <v/>
      </c>
      <c r="G5276" s="28"/>
      <c r="H5276" s="11" t="str">
        <f xml:space="preserve"> IF(C5276="Totale",2,IF($G5276 &lt;&gt; "", IF(D5276 = "E",MATCH(G5276, 'Cond Compo'!D$16:D$18, 0), MATCH(G5276, 'Cond Compo'!C$16:C$19, 0)), ""))</f>
        <v/>
      </c>
      <c r="I5276" s="12" t="str">
        <f>IF($E5276 &lt;&gt; "", IF(E5276 = 0, "", VLOOKUP(E5276,'Cond Perturbation'!A:B,2,FALSE)),"")</f>
        <v/>
      </c>
      <c r="J5276" s="28"/>
      <c r="K5276" s="29" t="str">
        <f>IF($B5276 &lt;&gt; "", IF(C5276="Oui",IF(H5276=1,IF(E5276=0,Résultat!G$8,IF(J5276="No",Résultat!$G$8,Résultat!$G$7)),IF(H5276=2,IF(E5276=0,Résultat!G$9,IF(J5276="No",Résultat!$G$9,Résultat!$G$7)),Résultat!$G$7)),IF(C5276 = "Totale", IF(H5276=1,IF(E5276=0,Résultat!G$8,IF(J5276="No",Résultat!$G$9,Résultat!$G$7)),IF(H5276=2,IF(E5276=0,Résultat!G$9,IF(J5276="No",Résultat!$G$9,Résultat!$G$7)),Résultat!$G$7)),Résultat!$G$7)), "")</f>
        <v/>
      </c>
    </row>
    <row r="5277" spans="1:11" ht="20.100000000000001" customHeight="1">
      <c r="A5277" s="26"/>
      <c r="B5277" s="27"/>
      <c r="C5277" s="11" t="str">
        <f>IF($B5277 &lt;&gt; "",VLOOKUP(MID(B5277,3,5),'Recyclabilité Prod Matx'!C:F,2,FALSE), "")</f>
        <v/>
      </c>
      <c r="D5277" s="11" t="str">
        <f>IF($B5277 &lt;&gt; "",VLOOKUP(MID(B5277,3,5),'Recyclabilité Prod Matx'!C:F,3,FALSE),"")</f>
        <v/>
      </c>
      <c r="E5277" s="11" t="str">
        <f>IF($B5277 &lt;&gt; "",VLOOKUP(MID(B5277,3,5),'Recyclabilité Prod Matx'!C:F,4,FALSE), "")</f>
        <v/>
      </c>
      <c r="F5277" s="12" t="str">
        <f>IF($B5277 &lt;&gt; "", IF(C5277="Totale","",IF(D5277 = 0, "", VLOOKUP(D5277,'Cond Compo'!A:B,2,FALSE))),"")</f>
        <v/>
      </c>
      <c r="G5277" s="28"/>
      <c r="H5277" s="11" t="str">
        <f xml:space="preserve"> IF(C5277="Totale",2,IF($G5277 &lt;&gt; "", IF(D5277 = "E",MATCH(G5277, 'Cond Compo'!D$16:D$18, 0), MATCH(G5277, 'Cond Compo'!C$16:C$19, 0)), ""))</f>
        <v/>
      </c>
      <c r="I5277" s="12" t="str">
        <f>IF($E5277 &lt;&gt; "", IF(E5277 = 0, "", VLOOKUP(E5277,'Cond Perturbation'!A:B,2,FALSE)),"")</f>
        <v/>
      </c>
      <c r="J5277" s="28"/>
      <c r="K5277" s="29" t="str">
        <f>IF($B5277 &lt;&gt; "", IF(C5277="Oui",IF(H5277=1,IF(E5277=0,Résultat!G$8,IF(J5277="No",Résultat!$G$8,Résultat!$G$7)),IF(H5277=2,IF(E5277=0,Résultat!G$9,IF(J5277="No",Résultat!$G$9,Résultat!$G$7)),Résultat!$G$7)),IF(C5277 = "Totale", IF(H5277=1,IF(E5277=0,Résultat!G$8,IF(J5277="No",Résultat!$G$9,Résultat!$G$7)),IF(H5277=2,IF(E5277=0,Résultat!G$9,IF(J5277="No",Résultat!$G$9,Résultat!$G$7)),Résultat!$G$7)),Résultat!$G$7)), "")</f>
        <v/>
      </c>
    </row>
    <row r="5278" spans="1:11" ht="20.100000000000001" customHeight="1">
      <c r="A5278" s="26"/>
      <c r="B5278" s="27"/>
      <c r="C5278" s="11" t="str">
        <f>IF($B5278 &lt;&gt; "",VLOOKUP(MID(B5278,3,5),'Recyclabilité Prod Matx'!C:F,2,FALSE), "")</f>
        <v/>
      </c>
      <c r="D5278" s="11" t="str">
        <f>IF($B5278 &lt;&gt; "",VLOOKUP(MID(B5278,3,5),'Recyclabilité Prod Matx'!C:F,3,FALSE),"")</f>
        <v/>
      </c>
      <c r="E5278" s="11" t="str">
        <f>IF($B5278 &lt;&gt; "",VLOOKUP(MID(B5278,3,5),'Recyclabilité Prod Matx'!C:F,4,FALSE), "")</f>
        <v/>
      </c>
      <c r="F5278" s="12" t="str">
        <f>IF($B5278 &lt;&gt; "", IF(C5278="Totale","",IF(D5278 = 0, "", VLOOKUP(D5278,'Cond Compo'!A:B,2,FALSE))),"")</f>
        <v/>
      </c>
      <c r="G5278" s="28"/>
      <c r="H5278" s="11" t="str">
        <f xml:space="preserve"> IF(C5278="Totale",2,IF($G5278 &lt;&gt; "", IF(D5278 = "E",MATCH(G5278, 'Cond Compo'!D$16:D$18, 0), MATCH(G5278, 'Cond Compo'!C$16:C$19, 0)), ""))</f>
        <v/>
      </c>
      <c r="I5278" s="12" t="str">
        <f>IF($E5278 &lt;&gt; "", IF(E5278 = 0, "", VLOOKUP(E5278,'Cond Perturbation'!A:B,2,FALSE)),"")</f>
        <v/>
      </c>
      <c r="J5278" s="28"/>
      <c r="K5278" s="29" t="str">
        <f>IF($B5278 &lt;&gt; "", IF(C5278="Oui",IF(H5278=1,IF(E5278=0,Résultat!G$8,IF(J5278="No",Résultat!$G$8,Résultat!$G$7)),IF(H5278=2,IF(E5278=0,Résultat!G$9,IF(J5278="No",Résultat!$G$9,Résultat!$G$7)),Résultat!$G$7)),IF(C5278 = "Totale", IF(H5278=1,IF(E5278=0,Résultat!G$8,IF(J5278="No",Résultat!$G$9,Résultat!$G$7)),IF(H5278=2,IF(E5278=0,Résultat!G$9,IF(J5278="No",Résultat!$G$9,Résultat!$G$7)),Résultat!$G$7)),Résultat!$G$7)), "")</f>
        <v/>
      </c>
    </row>
    <row r="5279" spans="1:11" ht="20.100000000000001" customHeight="1">
      <c r="A5279" s="26"/>
      <c r="B5279" s="27"/>
      <c r="C5279" s="11" t="str">
        <f>IF($B5279 &lt;&gt; "",VLOOKUP(MID(B5279,3,5),'Recyclabilité Prod Matx'!C:F,2,FALSE), "")</f>
        <v/>
      </c>
      <c r="D5279" s="11" t="str">
        <f>IF($B5279 &lt;&gt; "",VLOOKUP(MID(B5279,3,5),'Recyclabilité Prod Matx'!C:F,3,FALSE),"")</f>
        <v/>
      </c>
      <c r="E5279" s="11" t="str">
        <f>IF($B5279 &lt;&gt; "",VLOOKUP(MID(B5279,3,5),'Recyclabilité Prod Matx'!C:F,4,FALSE), "")</f>
        <v/>
      </c>
      <c r="F5279" s="12" t="str">
        <f>IF($B5279 &lt;&gt; "", IF(C5279="Totale","",IF(D5279 = 0, "", VLOOKUP(D5279,'Cond Compo'!A:B,2,FALSE))),"")</f>
        <v/>
      </c>
      <c r="G5279" s="28"/>
      <c r="H5279" s="11" t="str">
        <f xml:space="preserve"> IF(C5279="Totale",2,IF($G5279 &lt;&gt; "", IF(D5279 = "E",MATCH(G5279, 'Cond Compo'!D$16:D$18, 0), MATCH(G5279, 'Cond Compo'!C$16:C$19, 0)), ""))</f>
        <v/>
      </c>
      <c r="I5279" s="12" t="str">
        <f>IF($E5279 &lt;&gt; "", IF(E5279 = 0, "", VLOOKUP(E5279,'Cond Perturbation'!A:B,2,FALSE)),"")</f>
        <v/>
      </c>
      <c r="J5279" s="28"/>
      <c r="K5279" s="29" t="str">
        <f>IF($B5279 &lt;&gt; "", IF(C5279="Oui",IF(H5279=1,IF(E5279=0,Résultat!G$8,IF(J5279="No",Résultat!$G$8,Résultat!$G$7)),IF(H5279=2,IF(E5279=0,Résultat!G$9,IF(J5279="No",Résultat!$G$9,Résultat!$G$7)),Résultat!$G$7)),IF(C5279 = "Totale", IF(H5279=1,IF(E5279=0,Résultat!G$8,IF(J5279="No",Résultat!$G$9,Résultat!$G$7)),IF(H5279=2,IF(E5279=0,Résultat!G$9,IF(J5279="No",Résultat!$G$9,Résultat!$G$7)),Résultat!$G$7)),Résultat!$G$7)), "")</f>
        <v/>
      </c>
    </row>
    <row r="5280" spans="1:11" ht="20.100000000000001" customHeight="1">
      <c r="A5280" s="26"/>
      <c r="B5280" s="27"/>
      <c r="C5280" s="11" t="str">
        <f>IF($B5280 &lt;&gt; "",VLOOKUP(MID(B5280,3,5),'Recyclabilité Prod Matx'!C:F,2,FALSE), "")</f>
        <v/>
      </c>
      <c r="D5280" s="11" t="str">
        <f>IF($B5280 &lt;&gt; "",VLOOKUP(MID(B5280,3,5),'Recyclabilité Prod Matx'!C:F,3,FALSE),"")</f>
        <v/>
      </c>
      <c r="E5280" s="11" t="str">
        <f>IF($B5280 &lt;&gt; "",VLOOKUP(MID(B5280,3,5),'Recyclabilité Prod Matx'!C:F,4,FALSE), "")</f>
        <v/>
      </c>
      <c r="F5280" s="12" t="str">
        <f>IF($B5280 &lt;&gt; "", IF(C5280="Totale","",IF(D5280 = 0, "", VLOOKUP(D5280,'Cond Compo'!A:B,2,FALSE))),"")</f>
        <v/>
      </c>
      <c r="G5280" s="28"/>
      <c r="H5280" s="11" t="str">
        <f xml:space="preserve"> IF(C5280="Totale",2,IF($G5280 &lt;&gt; "", IF(D5280 = "E",MATCH(G5280, 'Cond Compo'!D$16:D$18, 0), MATCH(G5280, 'Cond Compo'!C$16:C$19, 0)), ""))</f>
        <v/>
      </c>
      <c r="I5280" s="12" t="str">
        <f>IF($E5280 &lt;&gt; "", IF(E5280 = 0, "", VLOOKUP(E5280,'Cond Perturbation'!A:B,2,FALSE)),"")</f>
        <v/>
      </c>
      <c r="J5280" s="28"/>
      <c r="K5280" s="29" t="str">
        <f>IF($B5280 &lt;&gt; "", IF(C5280="Oui",IF(H5280=1,IF(E5280=0,Résultat!G$8,IF(J5280="No",Résultat!$G$8,Résultat!$G$7)),IF(H5280=2,IF(E5280=0,Résultat!G$9,IF(J5280="No",Résultat!$G$9,Résultat!$G$7)),Résultat!$G$7)),IF(C5280 = "Totale", IF(H5280=1,IF(E5280=0,Résultat!G$8,IF(J5280="No",Résultat!$G$9,Résultat!$G$7)),IF(H5280=2,IF(E5280=0,Résultat!G$9,IF(J5280="No",Résultat!$G$9,Résultat!$G$7)),Résultat!$G$7)),Résultat!$G$7)), "")</f>
        <v/>
      </c>
    </row>
    <row r="5281" spans="1:11" ht="20.100000000000001" customHeight="1">
      <c r="A5281" s="26"/>
      <c r="B5281" s="27"/>
      <c r="C5281" s="11" t="str">
        <f>IF($B5281 &lt;&gt; "",VLOOKUP(MID(B5281,3,5),'Recyclabilité Prod Matx'!C:F,2,FALSE), "")</f>
        <v/>
      </c>
      <c r="D5281" s="11" t="str">
        <f>IF($B5281 &lt;&gt; "",VLOOKUP(MID(B5281,3,5),'Recyclabilité Prod Matx'!C:F,3,FALSE),"")</f>
        <v/>
      </c>
      <c r="E5281" s="11" t="str">
        <f>IF($B5281 &lt;&gt; "",VLOOKUP(MID(B5281,3,5),'Recyclabilité Prod Matx'!C:F,4,FALSE), "")</f>
        <v/>
      </c>
      <c r="F5281" s="12" t="str">
        <f>IF($B5281 &lt;&gt; "", IF(C5281="Totale","",IF(D5281 = 0, "", VLOOKUP(D5281,'Cond Compo'!A:B,2,FALSE))),"")</f>
        <v/>
      </c>
      <c r="G5281" s="28"/>
      <c r="H5281" s="11" t="str">
        <f xml:space="preserve"> IF(C5281="Totale",2,IF($G5281 &lt;&gt; "", IF(D5281 = "E",MATCH(G5281, 'Cond Compo'!D$16:D$18, 0), MATCH(G5281, 'Cond Compo'!C$16:C$19, 0)), ""))</f>
        <v/>
      </c>
      <c r="I5281" s="12" t="str">
        <f>IF($E5281 &lt;&gt; "", IF(E5281 = 0, "", VLOOKUP(E5281,'Cond Perturbation'!A:B,2,FALSE)),"")</f>
        <v/>
      </c>
      <c r="J5281" s="28"/>
      <c r="K5281" s="29" t="str">
        <f>IF($B5281 &lt;&gt; "", IF(C5281="Oui",IF(H5281=1,IF(E5281=0,Résultat!G$8,IF(J5281="No",Résultat!$G$8,Résultat!$G$7)),IF(H5281=2,IF(E5281=0,Résultat!G$9,IF(J5281="No",Résultat!$G$9,Résultat!$G$7)),Résultat!$G$7)),IF(C5281 = "Totale", IF(H5281=1,IF(E5281=0,Résultat!G$8,IF(J5281="No",Résultat!$G$9,Résultat!$G$7)),IF(H5281=2,IF(E5281=0,Résultat!G$9,IF(J5281="No",Résultat!$G$9,Résultat!$G$7)),Résultat!$G$7)),Résultat!$G$7)), "")</f>
        <v/>
      </c>
    </row>
    <row r="5282" spans="1:11" ht="20.100000000000001" customHeight="1">
      <c r="A5282" s="26"/>
      <c r="B5282" s="27"/>
      <c r="C5282" s="11" t="str">
        <f>IF($B5282 &lt;&gt; "",VLOOKUP(MID(B5282,3,5),'Recyclabilité Prod Matx'!C:F,2,FALSE), "")</f>
        <v/>
      </c>
      <c r="D5282" s="11" t="str">
        <f>IF($B5282 &lt;&gt; "",VLOOKUP(MID(B5282,3,5),'Recyclabilité Prod Matx'!C:F,3,FALSE),"")</f>
        <v/>
      </c>
      <c r="E5282" s="11" t="str">
        <f>IF($B5282 &lt;&gt; "",VLOOKUP(MID(B5282,3,5),'Recyclabilité Prod Matx'!C:F,4,FALSE), "")</f>
        <v/>
      </c>
      <c r="F5282" s="12" t="str">
        <f>IF($B5282 &lt;&gt; "", IF(C5282="Totale","",IF(D5282 = 0, "", VLOOKUP(D5282,'Cond Compo'!A:B,2,FALSE))),"")</f>
        <v/>
      </c>
      <c r="G5282" s="28"/>
      <c r="H5282" s="11" t="str">
        <f xml:space="preserve"> IF(C5282="Totale",2,IF($G5282 &lt;&gt; "", IF(D5282 = "E",MATCH(G5282, 'Cond Compo'!D$16:D$18, 0), MATCH(G5282, 'Cond Compo'!C$16:C$19, 0)), ""))</f>
        <v/>
      </c>
      <c r="I5282" s="12" t="str">
        <f>IF($E5282 &lt;&gt; "", IF(E5282 = 0, "", VLOOKUP(E5282,'Cond Perturbation'!A:B,2,FALSE)),"")</f>
        <v/>
      </c>
      <c r="J5282" s="28"/>
      <c r="K5282" s="29" t="str">
        <f>IF($B5282 &lt;&gt; "", IF(C5282="Oui",IF(H5282=1,IF(E5282=0,Résultat!G$8,IF(J5282="No",Résultat!$G$8,Résultat!$G$7)),IF(H5282=2,IF(E5282=0,Résultat!G$9,IF(J5282="No",Résultat!$G$9,Résultat!$G$7)),Résultat!$G$7)),IF(C5282 = "Totale", IF(H5282=1,IF(E5282=0,Résultat!G$8,IF(J5282="No",Résultat!$G$9,Résultat!$G$7)),IF(H5282=2,IF(E5282=0,Résultat!G$9,IF(J5282="No",Résultat!$G$9,Résultat!$G$7)),Résultat!$G$7)),Résultat!$G$7)), "")</f>
        <v/>
      </c>
    </row>
    <row r="5283" spans="1:11" ht="20.100000000000001" customHeight="1">
      <c r="A5283" s="26"/>
      <c r="B5283" s="27"/>
      <c r="C5283" s="11" t="str">
        <f>IF($B5283 &lt;&gt; "",VLOOKUP(MID(B5283,3,5),'Recyclabilité Prod Matx'!C:F,2,FALSE), "")</f>
        <v/>
      </c>
      <c r="D5283" s="11" t="str">
        <f>IF($B5283 &lt;&gt; "",VLOOKUP(MID(B5283,3,5),'Recyclabilité Prod Matx'!C:F,3,FALSE),"")</f>
        <v/>
      </c>
      <c r="E5283" s="11" t="str">
        <f>IF($B5283 &lt;&gt; "",VLOOKUP(MID(B5283,3,5),'Recyclabilité Prod Matx'!C:F,4,FALSE), "")</f>
        <v/>
      </c>
      <c r="F5283" s="12" t="str">
        <f>IF($B5283 &lt;&gt; "", IF(C5283="Totale","",IF(D5283 = 0, "", VLOOKUP(D5283,'Cond Compo'!A:B,2,FALSE))),"")</f>
        <v/>
      </c>
      <c r="G5283" s="28"/>
      <c r="H5283" s="11" t="str">
        <f xml:space="preserve"> IF(C5283="Totale",2,IF($G5283 &lt;&gt; "", IF(D5283 = "E",MATCH(G5283, 'Cond Compo'!D$16:D$18, 0), MATCH(G5283, 'Cond Compo'!C$16:C$19, 0)), ""))</f>
        <v/>
      </c>
      <c r="I5283" s="12" t="str">
        <f>IF($E5283 &lt;&gt; "", IF(E5283 = 0, "", VLOOKUP(E5283,'Cond Perturbation'!A:B,2,FALSE)),"")</f>
        <v/>
      </c>
      <c r="J5283" s="28"/>
      <c r="K5283" s="29" t="str">
        <f>IF($B5283 &lt;&gt; "", IF(C5283="Oui",IF(H5283=1,IF(E5283=0,Résultat!G$8,IF(J5283="No",Résultat!$G$8,Résultat!$G$7)),IF(H5283=2,IF(E5283=0,Résultat!G$9,IF(J5283="No",Résultat!$G$9,Résultat!$G$7)),Résultat!$G$7)),IF(C5283 = "Totale", IF(H5283=1,IF(E5283=0,Résultat!G$8,IF(J5283="No",Résultat!$G$9,Résultat!$G$7)),IF(H5283=2,IF(E5283=0,Résultat!G$9,IF(J5283="No",Résultat!$G$9,Résultat!$G$7)),Résultat!$G$7)),Résultat!$G$7)), "")</f>
        <v/>
      </c>
    </row>
    <row r="5284" spans="1:11" ht="20.100000000000001" customHeight="1">
      <c r="A5284" s="26"/>
      <c r="B5284" s="27"/>
      <c r="C5284" s="11" t="str">
        <f>IF($B5284 &lt;&gt; "",VLOOKUP(MID(B5284,3,5),'Recyclabilité Prod Matx'!C:F,2,FALSE), "")</f>
        <v/>
      </c>
      <c r="D5284" s="11" t="str">
        <f>IF($B5284 &lt;&gt; "",VLOOKUP(MID(B5284,3,5),'Recyclabilité Prod Matx'!C:F,3,FALSE),"")</f>
        <v/>
      </c>
      <c r="E5284" s="11" t="str">
        <f>IF($B5284 &lt;&gt; "",VLOOKUP(MID(B5284,3,5),'Recyclabilité Prod Matx'!C:F,4,FALSE), "")</f>
        <v/>
      </c>
      <c r="F5284" s="12" t="str">
        <f>IF($B5284 &lt;&gt; "", IF(C5284="Totale","",IF(D5284 = 0, "", VLOOKUP(D5284,'Cond Compo'!A:B,2,FALSE))),"")</f>
        <v/>
      </c>
      <c r="G5284" s="28"/>
      <c r="H5284" s="11" t="str">
        <f xml:space="preserve"> IF(C5284="Totale",2,IF($G5284 &lt;&gt; "", IF(D5284 = "E",MATCH(G5284, 'Cond Compo'!D$16:D$18, 0), MATCH(G5284, 'Cond Compo'!C$16:C$19, 0)), ""))</f>
        <v/>
      </c>
      <c r="I5284" s="12" t="str">
        <f>IF($E5284 &lt;&gt; "", IF(E5284 = 0, "", VLOOKUP(E5284,'Cond Perturbation'!A:B,2,FALSE)),"")</f>
        <v/>
      </c>
      <c r="J5284" s="28"/>
      <c r="K5284" s="29" t="str">
        <f>IF($B5284 &lt;&gt; "", IF(C5284="Oui",IF(H5284=1,IF(E5284=0,Résultat!G$8,IF(J5284="No",Résultat!$G$8,Résultat!$G$7)),IF(H5284=2,IF(E5284=0,Résultat!G$9,IF(J5284="No",Résultat!$G$9,Résultat!$G$7)),Résultat!$G$7)),IF(C5284 = "Totale", IF(H5284=1,IF(E5284=0,Résultat!G$8,IF(J5284="No",Résultat!$G$9,Résultat!$G$7)),IF(H5284=2,IF(E5284=0,Résultat!G$9,IF(J5284="No",Résultat!$G$9,Résultat!$G$7)),Résultat!$G$7)),Résultat!$G$7)), "")</f>
        <v/>
      </c>
    </row>
    <row r="5285" spans="1:11" ht="20.100000000000001" customHeight="1">
      <c r="A5285" s="26"/>
      <c r="B5285" s="27"/>
      <c r="C5285" s="11" t="str">
        <f>IF($B5285 &lt;&gt; "",VLOOKUP(MID(B5285,3,5),'Recyclabilité Prod Matx'!C:F,2,FALSE), "")</f>
        <v/>
      </c>
      <c r="D5285" s="11" t="str">
        <f>IF($B5285 &lt;&gt; "",VLOOKUP(MID(B5285,3,5),'Recyclabilité Prod Matx'!C:F,3,FALSE),"")</f>
        <v/>
      </c>
      <c r="E5285" s="11" t="str">
        <f>IF($B5285 &lt;&gt; "",VLOOKUP(MID(B5285,3,5),'Recyclabilité Prod Matx'!C:F,4,FALSE), "")</f>
        <v/>
      </c>
      <c r="F5285" s="12" t="str">
        <f>IF($B5285 &lt;&gt; "", IF(C5285="Totale","",IF(D5285 = 0, "", VLOOKUP(D5285,'Cond Compo'!A:B,2,FALSE))),"")</f>
        <v/>
      </c>
      <c r="G5285" s="28"/>
      <c r="H5285" s="11" t="str">
        <f xml:space="preserve"> IF(C5285="Totale",2,IF($G5285 &lt;&gt; "", IF(D5285 = "E",MATCH(G5285, 'Cond Compo'!D$16:D$18, 0), MATCH(G5285, 'Cond Compo'!C$16:C$19, 0)), ""))</f>
        <v/>
      </c>
      <c r="I5285" s="12" t="str">
        <f>IF($E5285 &lt;&gt; "", IF(E5285 = 0, "", VLOOKUP(E5285,'Cond Perturbation'!A:B,2,FALSE)),"")</f>
        <v/>
      </c>
      <c r="J5285" s="28"/>
      <c r="K5285" s="29" t="str">
        <f>IF($B5285 &lt;&gt; "", IF(C5285="Oui",IF(H5285=1,IF(E5285=0,Résultat!G$8,IF(J5285="No",Résultat!$G$8,Résultat!$G$7)),IF(H5285=2,IF(E5285=0,Résultat!G$9,IF(J5285="No",Résultat!$G$9,Résultat!$G$7)),Résultat!$G$7)),IF(C5285 = "Totale", IF(H5285=1,IF(E5285=0,Résultat!G$8,IF(J5285="No",Résultat!$G$9,Résultat!$G$7)),IF(H5285=2,IF(E5285=0,Résultat!G$9,IF(J5285="No",Résultat!$G$9,Résultat!$G$7)),Résultat!$G$7)),Résultat!$G$7)), "")</f>
        <v/>
      </c>
    </row>
    <row r="5286" spans="1:11" ht="20.100000000000001" customHeight="1">
      <c r="A5286" s="26"/>
      <c r="B5286" s="27"/>
      <c r="C5286" s="11" t="str">
        <f>IF($B5286 &lt;&gt; "",VLOOKUP(MID(B5286,3,5),'Recyclabilité Prod Matx'!C:F,2,FALSE), "")</f>
        <v/>
      </c>
      <c r="D5286" s="11" t="str">
        <f>IF($B5286 &lt;&gt; "",VLOOKUP(MID(B5286,3,5),'Recyclabilité Prod Matx'!C:F,3,FALSE),"")</f>
        <v/>
      </c>
      <c r="E5286" s="11" t="str">
        <f>IF($B5286 &lt;&gt; "",VLOOKUP(MID(B5286,3,5),'Recyclabilité Prod Matx'!C:F,4,FALSE), "")</f>
        <v/>
      </c>
      <c r="F5286" s="12" t="str">
        <f>IF($B5286 &lt;&gt; "", IF(C5286="Totale","",IF(D5286 = 0, "", VLOOKUP(D5286,'Cond Compo'!A:B,2,FALSE))),"")</f>
        <v/>
      </c>
      <c r="G5286" s="28"/>
      <c r="H5286" s="11" t="str">
        <f xml:space="preserve"> IF(C5286="Totale",2,IF($G5286 &lt;&gt; "", IF(D5286 = "E",MATCH(G5286, 'Cond Compo'!D$16:D$18, 0), MATCH(G5286, 'Cond Compo'!C$16:C$19, 0)), ""))</f>
        <v/>
      </c>
      <c r="I5286" s="12" t="str">
        <f>IF($E5286 &lt;&gt; "", IF(E5286 = 0, "", VLOOKUP(E5286,'Cond Perturbation'!A:B,2,FALSE)),"")</f>
        <v/>
      </c>
      <c r="J5286" s="28"/>
      <c r="K5286" s="29" t="str">
        <f>IF($B5286 &lt;&gt; "", IF(C5286="Oui",IF(H5286=1,IF(E5286=0,Résultat!G$8,IF(J5286="No",Résultat!$G$8,Résultat!$G$7)),IF(H5286=2,IF(E5286=0,Résultat!G$9,IF(J5286="No",Résultat!$G$9,Résultat!$G$7)),Résultat!$G$7)),IF(C5286 = "Totale", IF(H5286=1,IF(E5286=0,Résultat!G$8,IF(J5286="No",Résultat!$G$9,Résultat!$G$7)),IF(H5286=2,IF(E5286=0,Résultat!G$9,IF(J5286="No",Résultat!$G$9,Résultat!$G$7)),Résultat!$G$7)),Résultat!$G$7)), "")</f>
        <v/>
      </c>
    </row>
    <row r="5287" spans="1:11" ht="20.100000000000001" customHeight="1">
      <c r="A5287" s="26"/>
      <c r="B5287" s="27"/>
      <c r="C5287" s="11" t="str">
        <f>IF($B5287 &lt;&gt; "",VLOOKUP(MID(B5287,3,5),'Recyclabilité Prod Matx'!C:F,2,FALSE), "")</f>
        <v/>
      </c>
      <c r="D5287" s="11" t="str">
        <f>IF($B5287 &lt;&gt; "",VLOOKUP(MID(B5287,3,5),'Recyclabilité Prod Matx'!C:F,3,FALSE),"")</f>
        <v/>
      </c>
      <c r="E5287" s="11" t="str">
        <f>IF($B5287 &lt;&gt; "",VLOOKUP(MID(B5287,3,5),'Recyclabilité Prod Matx'!C:F,4,FALSE), "")</f>
        <v/>
      </c>
      <c r="F5287" s="12" t="str">
        <f>IF($B5287 &lt;&gt; "", IF(C5287="Totale","",IF(D5287 = 0, "", VLOOKUP(D5287,'Cond Compo'!A:B,2,FALSE))),"")</f>
        <v/>
      </c>
      <c r="G5287" s="28"/>
      <c r="H5287" s="11" t="str">
        <f xml:space="preserve"> IF(C5287="Totale",2,IF($G5287 &lt;&gt; "", IF(D5287 = "E",MATCH(G5287, 'Cond Compo'!D$16:D$18, 0), MATCH(G5287, 'Cond Compo'!C$16:C$19, 0)), ""))</f>
        <v/>
      </c>
      <c r="I5287" s="12" t="str">
        <f>IF($E5287 &lt;&gt; "", IF(E5287 = 0, "", VLOOKUP(E5287,'Cond Perturbation'!A:B,2,FALSE)),"")</f>
        <v/>
      </c>
      <c r="J5287" s="28"/>
      <c r="K5287" s="29" t="str">
        <f>IF($B5287 &lt;&gt; "", IF(C5287="Oui",IF(H5287=1,IF(E5287=0,Résultat!G$8,IF(J5287="No",Résultat!$G$8,Résultat!$G$7)),IF(H5287=2,IF(E5287=0,Résultat!G$9,IF(J5287="No",Résultat!$G$9,Résultat!$G$7)),Résultat!$G$7)),IF(C5287 = "Totale", IF(H5287=1,IF(E5287=0,Résultat!G$8,IF(J5287="No",Résultat!$G$9,Résultat!$G$7)),IF(H5287=2,IF(E5287=0,Résultat!G$9,IF(J5287="No",Résultat!$G$9,Résultat!$G$7)),Résultat!$G$7)),Résultat!$G$7)), "")</f>
        <v/>
      </c>
    </row>
    <row r="5288" spans="1:11" ht="20.100000000000001" customHeight="1">
      <c r="A5288" s="26"/>
      <c r="B5288" s="27"/>
      <c r="C5288" s="11" t="str">
        <f>IF($B5288 &lt;&gt; "",VLOOKUP(MID(B5288,3,5),'Recyclabilité Prod Matx'!C:F,2,FALSE), "")</f>
        <v/>
      </c>
      <c r="D5288" s="11" t="str">
        <f>IF($B5288 &lt;&gt; "",VLOOKUP(MID(B5288,3,5),'Recyclabilité Prod Matx'!C:F,3,FALSE),"")</f>
        <v/>
      </c>
      <c r="E5288" s="11" t="str">
        <f>IF($B5288 &lt;&gt; "",VLOOKUP(MID(B5288,3,5),'Recyclabilité Prod Matx'!C:F,4,FALSE), "")</f>
        <v/>
      </c>
      <c r="F5288" s="12" t="str">
        <f>IF($B5288 &lt;&gt; "", IF(C5288="Totale","",IF(D5288 = 0, "", VLOOKUP(D5288,'Cond Compo'!A:B,2,FALSE))),"")</f>
        <v/>
      </c>
      <c r="G5288" s="28"/>
      <c r="H5288" s="11" t="str">
        <f xml:space="preserve"> IF(C5288="Totale",2,IF($G5288 &lt;&gt; "", IF(D5288 = "E",MATCH(G5288, 'Cond Compo'!D$16:D$18, 0), MATCH(G5288, 'Cond Compo'!C$16:C$19, 0)), ""))</f>
        <v/>
      </c>
      <c r="I5288" s="12" t="str">
        <f>IF($E5288 &lt;&gt; "", IF(E5288 = 0, "", VLOOKUP(E5288,'Cond Perturbation'!A:B,2,FALSE)),"")</f>
        <v/>
      </c>
      <c r="J5288" s="28"/>
      <c r="K5288" s="29" t="str">
        <f>IF($B5288 &lt;&gt; "", IF(C5288="Oui",IF(H5288=1,IF(E5288=0,Résultat!G$8,IF(J5288="No",Résultat!$G$8,Résultat!$G$7)),IF(H5288=2,IF(E5288=0,Résultat!G$9,IF(J5288="No",Résultat!$G$9,Résultat!$G$7)),Résultat!$G$7)),IF(C5288 = "Totale", IF(H5288=1,IF(E5288=0,Résultat!G$8,IF(J5288="No",Résultat!$G$9,Résultat!$G$7)),IF(H5288=2,IF(E5288=0,Résultat!G$9,IF(J5288="No",Résultat!$G$9,Résultat!$G$7)),Résultat!$G$7)),Résultat!$G$7)), "")</f>
        <v/>
      </c>
    </row>
    <row r="5289" spans="1:11" ht="20.100000000000001" customHeight="1">
      <c r="A5289" s="26"/>
      <c r="B5289" s="27"/>
      <c r="C5289" s="11" t="str">
        <f>IF($B5289 &lt;&gt; "",VLOOKUP(MID(B5289,3,5),'Recyclabilité Prod Matx'!C:F,2,FALSE), "")</f>
        <v/>
      </c>
      <c r="D5289" s="11" t="str">
        <f>IF($B5289 &lt;&gt; "",VLOOKUP(MID(B5289,3,5),'Recyclabilité Prod Matx'!C:F,3,FALSE),"")</f>
        <v/>
      </c>
      <c r="E5289" s="11" t="str">
        <f>IF($B5289 &lt;&gt; "",VLOOKUP(MID(B5289,3,5),'Recyclabilité Prod Matx'!C:F,4,FALSE), "")</f>
        <v/>
      </c>
      <c r="F5289" s="12" t="str">
        <f>IF($B5289 &lt;&gt; "", IF(C5289="Totale","",IF(D5289 = 0, "", VLOOKUP(D5289,'Cond Compo'!A:B,2,FALSE))),"")</f>
        <v/>
      </c>
      <c r="G5289" s="28"/>
      <c r="H5289" s="11" t="str">
        <f xml:space="preserve"> IF(C5289="Totale",2,IF($G5289 &lt;&gt; "", IF(D5289 = "E",MATCH(G5289, 'Cond Compo'!D$16:D$18, 0), MATCH(G5289, 'Cond Compo'!C$16:C$19, 0)), ""))</f>
        <v/>
      </c>
      <c r="I5289" s="12" t="str">
        <f>IF($E5289 &lt;&gt; "", IF(E5289 = 0, "", VLOOKUP(E5289,'Cond Perturbation'!A:B,2,FALSE)),"")</f>
        <v/>
      </c>
      <c r="J5289" s="28"/>
      <c r="K5289" s="29" t="str">
        <f>IF($B5289 &lt;&gt; "", IF(C5289="Oui",IF(H5289=1,IF(E5289=0,Résultat!G$8,IF(J5289="No",Résultat!$G$8,Résultat!$G$7)),IF(H5289=2,IF(E5289=0,Résultat!G$9,IF(J5289="No",Résultat!$G$9,Résultat!$G$7)),Résultat!$G$7)),IF(C5289 = "Totale", IF(H5289=1,IF(E5289=0,Résultat!G$8,IF(J5289="No",Résultat!$G$9,Résultat!$G$7)),IF(H5289=2,IF(E5289=0,Résultat!G$9,IF(J5289="No",Résultat!$G$9,Résultat!$G$7)),Résultat!$G$7)),Résultat!$G$7)), "")</f>
        <v/>
      </c>
    </row>
    <row r="5290" spans="1:11" ht="20.100000000000001" customHeight="1">
      <c r="A5290" s="26"/>
      <c r="B5290" s="27"/>
      <c r="C5290" s="11" t="str">
        <f>IF($B5290 &lt;&gt; "",VLOOKUP(MID(B5290,3,5),'Recyclabilité Prod Matx'!C:F,2,FALSE), "")</f>
        <v/>
      </c>
      <c r="D5290" s="11" t="str">
        <f>IF($B5290 &lt;&gt; "",VLOOKUP(MID(B5290,3,5),'Recyclabilité Prod Matx'!C:F,3,FALSE),"")</f>
        <v/>
      </c>
      <c r="E5290" s="11" t="str">
        <f>IF($B5290 &lt;&gt; "",VLOOKUP(MID(B5290,3,5),'Recyclabilité Prod Matx'!C:F,4,FALSE), "")</f>
        <v/>
      </c>
      <c r="F5290" s="12" t="str">
        <f>IF($B5290 &lt;&gt; "", IF(C5290="Totale","",IF(D5290 = 0, "", VLOOKUP(D5290,'Cond Compo'!A:B,2,FALSE))),"")</f>
        <v/>
      </c>
      <c r="G5290" s="28"/>
      <c r="H5290" s="11" t="str">
        <f xml:space="preserve"> IF(C5290="Totale",2,IF($G5290 &lt;&gt; "", IF(D5290 = "E",MATCH(G5290, 'Cond Compo'!D$16:D$18, 0), MATCH(G5290, 'Cond Compo'!C$16:C$19, 0)), ""))</f>
        <v/>
      </c>
      <c r="I5290" s="12" t="str">
        <f>IF($E5290 &lt;&gt; "", IF(E5290 = 0, "", VLOOKUP(E5290,'Cond Perturbation'!A:B,2,FALSE)),"")</f>
        <v/>
      </c>
      <c r="J5290" s="28"/>
      <c r="K5290" s="29" t="str">
        <f>IF($B5290 &lt;&gt; "", IF(C5290="Oui",IF(H5290=1,IF(E5290=0,Résultat!G$8,IF(J5290="No",Résultat!$G$8,Résultat!$G$7)),IF(H5290=2,IF(E5290=0,Résultat!G$9,IF(J5290="No",Résultat!$G$9,Résultat!$G$7)),Résultat!$G$7)),IF(C5290 = "Totale", IF(H5290=1,IF(E5290=0,Résultat!G$8,IF(J5290="No",Résultat!$G$9,Résultat!$G$7)),IF(H5290=2,IF(E5290=0,Résultat!G$9,IF(J5290="No",Résultat!$G$9,Résultat!$G$7)),Résultat!$G$7)),Résultat!$G$7)), "")</f>
        <v/>
      </c>
    </row>
    <row r="5291" spans="1:11" ht="20.100000000000001" customHeight="1">
      <c r="A5291" s="26"/>
      <c r="B5291" s="27"/>
      <c r="C5291" s="11" t="str">
        <f>IF($B5291 &lt;&gt; "",VLOOKUP(MID(B5291,3,5),'Recyclabilité Prod Matx'!C:F,2,FALSE), "")</f>
        <v/>
      </c>
      <c r="D5291" s="11" t="str">
        <f>IF($B5291 &lt;&gt; "",VLOOKUP(MID(B5291,3,5),'Recyclabilité Prod Matx'!C:F,3,FALSE),"")</f>
        <v/>
      </c>
      <c r="E5291" s="11" t="str">
        <f>IF($B5291 &lt;&gt; "",VLOOKUP(MID(B5291,3,5),'Recyclabilité Prod Matx'!C:F,4,FALSE), "")</f>
        <v/>
      </c>
      <c r="F5291" s="12" t="str">
        <f>IF($B5291 &lt;&gt; "", IF(C5291="Totale","",IF(D5291 = 0, "", VLOOKUP(D5291,'Cond Compo'!A:B,2,FALSE))),"")</f>
        <v/>
      </c>
      <c r="G5291" s="28"/>
      <c r="H5291" s="11" t="str">
        <f xml:space="preserve"> IF(C5291="Totale",2,IF($G5291 &lt;&gt; "", IF(D5291 = "E",MATCH(G5291, 'Cond Compo'!D$16:D$18, 0), MATCH(G5291, 'Cond Compo'!C$16:C$19, 0)), ""))</f>
        <v/>
      </c>
      <c r="I5291" s="12" t="str">
        <f>IF($E5291 &lt;&gt; "", IF(E5291 = 0, "", VLOOKUP(E5291,'Cond Perturbation'!A:B,2,FALSE)),"")</f>
        <v/>
      </c>
      <c r="J5291" s="28"/>
      <c r="K5291" s="29" t="str">
        <f>IF($B5291 &lt;&gt; "", IF(C5291="Oui",IF(H5291=1,IF(E5291=0,Résultat!G$8,IF(J5291="No",Résultat!$G$8,Résultat!$G$7)),IF(H5291=2,IF(E5291=0,Résultat!G$9,IF(J5291="No",Résultat!$G$9,Résultat!$G$7)),Résultat!$G$7)),IF(C5291 = "Totale", IF(H5291=1,IF(E5291=0,Résultat!G$8,IF(J5291="No",Résultat!$G$9,Résultat!$G$7)),IF(H5291=2,IF(E5291=0,Résultat!G$9,IF(J5291="No",Résultat!$G$9,Résultat!$G$7)),Résultat!$G$7)),Résultat!$G$7)), "")</f>
        <v/>
      </c>
    </row>
    <row r="5292" spans="1:11" ht="20.100000000000001" customHeight="1">
      <c r="A5292" s="26"/>
      <c r="B5292" s="27"/>
      <c r="C5292" s="11" t="str">
        <f>IF($B5292 &lt;&gt; "",VLOOKUP(MID(B5292,3,5),'Recyclabilité Prod Matx'!C:F,2,FALSE), "")</f>
        <v/>
      </c>
      <c r="D5292" s="11" t="str">
        <f>IF($B5292 &lt;&gt; "",VLOOKUP(MID(B5292,3,5),'Recyclabilité Prod Matx'!C:F,3,FALSE),"")</f>
        <v/>
      </c>
      <c r="E5292" s="11" t="str">
        <f>IF($B5292 &lt;&gt; "",VLOOKUP(MID(B5292,3,5),'Recyclabilité Prod Matx'!C:F,4,FALSE), "")</f>
        <v/>
      </c>
      <c r="F5292" s="12" t="str">
        <f>IF($B5292 &lt;&gt; "", IF(C5292="Totale","",IF(D5292 = 0, "", VLOOKUP(D5292,'Cond Compo'!A:B,2,FALSE))),"")</f>
        <v/>
      </c>
      <c r="G5292" s="28"/>
      <c r="H5292" s="11" t="str">
        <f xml:space="preserve"> IF(C5292="Totale",2,IF($G5292 &lt;&gt; "", IF(D5292 = "E",MATCH(G5292, 'Cond Compo'!D$16:D$18, 0), MATCH(G5292, 'Cond Compo'!C$16:C$19, 0)), ""))</f>
        <v/>
      </c>
      <c r="I5292" s="12" t="str">
        <f>IF($E5292 &lt;&gt; "", IF(E5292 = 0, "", VLOOKUP(E5292,'Cond Perturbation'!A:B,2,FALSE)),"")</f>
        <v/>
      </c>
      <c r="J5292" s="28"/>
      <c r="K5292" s="29" t="str">
        <f>IF($B5292 &lt;&gt; "", IF(C5292="Oui",IF(H5292=1,IF(E5292=0,Résultat!G$8,IF(J5292="No",Résultat!$G$8,Résultat!$G$7)),IF(H5292=2,IF(E5292=0,Résultat!G$9,IF(J5292="No",Résultat!$G$9,Résultat!$G$7)),Résultat!$G$7)),IF(C5292 = "Totale", IF(H5292=1,IF(E5292=0,Résultat!G$8,IF(J5292="No",Résultat!$G$9,Résultat!$G$7)),IF(H5292=2,IF(E5292=0,Résultat!G$9,IF(J5292="No",Résultat!$G$9,Résultat!$G$7)),Résultat!$G$7)),Résultat!$G$7)), "")</f>
        <v/>
      </c>
    </row>
    <row r="5293" spans="1:11" ht="20.100000000000001" customHeight="1">
      <c r="A5293" s="26"/>
      <c r="B5293" s="27"/>
      <c r="C5293" s="11" t="str">
        <f>IF($B5293 &lt;&gt; "",VLOOKUP(MID(B5293,3,5),'Recyclabilité Prod Matx'!C:F,2,FALSE), "")</f>
        <v/>
      </c>
      <c r="D5293" s="11" t="str">
        <f>IF($B5293 &lt;&gt; "",VLOOKUP(MID(B5293,3,5),'Recyclabilité Prod Matx'!C:F,3,FALSE),"")</f>
        <v/>
      </c>
      <c r="E5293" s="11" t="str">
        <f>IF($B5293 &lt;&gt; "",VLOOKUP(MID(B5293,3,5),'Recyclabilité Prod Matx'!C:F,4,FALSE), "")</f>
        <v/>
      </c>
      <c r="F5293" s="12" t="str">
        <f>IF($B5293 &lt;&gt; "", IF(C5293="Totale","",IF(D5293 = 0, "", VLOOKUP(D5293,'Cond Compo'!A:B,2,FALSE))),"")</f>
        <v/>
      </c>
      <c r="G5293" s="28"/>
      <c r="H5293" s="11" t="str">
        <f xml:space="preserve"> IF(C5293="Totale",2,IF($G5293 &lt;&gt; "", IF(D5293 = "E",MATCH(G5293, 'Cond Compo'!D$16:D$18, 0), MATCH(G5293, 'Cond Compo'!C$16:C$19, 0)), ""))</f>
        <v/>
      </c>
      <c r="I5293" s="12" t="str">
        <f>IF($E5293 &lt;&gt; "", IF(E5293 = 0, "", VLOOKUP(E5293,'Cond Perturbation'!A:B,2,FALSE)),"")</f>
        <v/>
      </c>
      <c r="J5293" s="28"/>
      <c r="K5293" s="29" t="str">
        <f>IF($B5293 &lt;&gt; "", IF(C5293="Oui",IF(H5293=1,IF(E5293=0,Résultat!G$8,IF(J5293="No",Résultat!$G$8,Résultat!$G$7)),IF(H5293=2,IF(E5293=0,Résultat!G$9,IF(J5293="No",Résultat!$G$9,Résultat!$G$7)),Résultat!$G$7)),IF(C5293 = "Totale", IF(H5293=1,IF(E5293=0,Résultat!G$8,IF(J5293="No",Résultat!$G$9,Résultat!$G$7)),IF(H5293=2,IF(E5293=0,Résultat!G$9,IF(J5293="No",Résultat!$G$9,Résultat!$G$7)),Résultat!$G$7)),Résultat!$G$7)), "")</f>
        <v/>
      </c>
    </row>
    <row r="5294" spans="1:11" ht="20.100000000000001" customHeight="1">
      <c r="A5294" s="26"/>
      <c r="B5294" s="27"/>
      <c r="C5294" s="11" t="str">
        <f>IF($B5294 &lt;&gt; "",VLOOKUP(MID(B5294,3,5),'Recyclabilité Prod Matx'!C:F,2,FALSE), "")</f>
        <v/>
      </c>
      <c r="D5294" s="11" t="str">
        <f>IF($B5294 &lt;&gt; "",VLOOKUP(MID(B5294,3,5),'Recyclabilité Prod Matx'!C:F,3,FALSE),"")</f>
        <v/>
      </c>
      <c r="E5294" s="11" t="str">
        <f>IF($B5294 &lt;&gt; "",VLOOKUP(MID(B5294,3,5),'Recyclabilité Prod Matx'!C:F,4,FALSE), "")</f>
        <v/>
      </c>
      <c r="F5294" s="12" t="str">
        <f>IF($B5294 &lt;&gt; "", IF(C5294="Totale","",IF(D5294 = 0, "", VLOOKUP(D5294,'Cond Compo'!A:B,2,FALSE))),"")</f>
        <v/>
      </c>
      <c r="G5294" s="28"/>
      <c r="H5294" s="11" t="str">
        <f xml:space="preserve"> IF(C5294="Totale",2,IF($G5294 &lt;&gt; "", IF(D5294 = "E",MATCH(G5294, 'Cond Compo'!D$16:D$18, 0), MATCH(G5294, 'Cond Compo'!C$16:C$19, 0)), ""))</f>
        <v/>
      </c>
      <c r="I5294" s="12" t="str">
        <f>IF($E5294 &lt;&gt; "", IF(E5294 = 0, "", VLOOKUP(E5294,'Cond Perturbation'!A:B,2,FALSE)),"")</f>
        <v/>
      </c>
      <c r="J5294" s="28"/>
      <c r="K5294" s="29" t="str">
        <f>IF($B5294 &lt;&gt; "", IF(C5294="Oui",IF(H5294=1,IF(E5294=0,Résultat!G$8,IF(J5294="No",Résultat!$G$8,Résultat!$G$7)),IF(H5294=2,IF(E5294=0,Résultat!G$9,IF(J5294="No",Résultat!$G$9,Résultat!$G$7)),Résultat!$G$7)),IF(C5294 = "Totale", IF(H5294=1,IF(E5294=0,Résultat!G$8,IF(J5294="No",Résultat!$G$9,Résultat!$G$7)),IF(H5294=2,IF(E5294=0,Résultat!G$9,IF(J5294="No",Résultat!$G$9,Résultat!$G$7)),Résultat!$G$7)),Résultat!$G$7)), "")</f>
        <v/>
      </c>
    </row>
    <row r="5295" spans="1:11" ht="20.100000000000001" customHeight="1">
      <c r="A5295" s="26"/>
      <c r="B5295" s="27"/>
      <c r="C5295" s="11" t="str">
        <f>IF($B5295 &lt;&gt; "",VLOOKUP(MID(B5295,3,5),'Recyclabilité Prod Matx'!C:F,2,FALSE), "")</f>
        <v/>
      </c>
      <c r="D5295" s="11" t="str">
        <f>IF($B5295 &lt;&gt; "",VLOOKUP(MID(B5295,3,5),'Recyclabilité Prod Matx'!C:F,3,FALSE),"")</f>
        <v/>
      </c>
      <c r="E5295" s="11" t="str">
        <f>IF($B5295 &lt;&gt; "",VLOOKUP(MID(B5295,3,5),'Recyclabilité Prod Matx'!C:F,4,FALSE), "")</f>
        <v/>
      </c>
      <c r="F5295" s="12" t="str">
        <f>IF($B5295 &lt;&gt; "", IF(C5295="Totale","",IF(D5295 = 0, "", VLOOKUP(D5295,'Cond Compo'!A:B,2,FALSE))),"")</f>
        <v/>
      </c>
      <c r="G5295" s="28"/>
      <c r="H5295" s="11" t="str">
        <f xml:space="preserve"> IF(C5295="Totale",2,IF($G5295 &lt;&gt; "", IF(D5295 = "E",MATCH(G5295, 'Cond Compo'!D$16:D$18, 0), MATCH(G5295, 'Cond Compo'!C$16:C$19, 0)), ""))</f>
        <v/>
      </c>
      <c r="I5295" s="12" t="str">
        <f>IF($E5295 &lt;&gt; "", IF(E5295 = 0, "", VLOOKUP(E5295,'Cond Perturbation'!A:B,2,FALSE)),"")</f>
        <v/>
      </c>
      <c r="J5295" s="28"/>
      <c r="K5295" s="29" t="str">
        <f>IF($B5295 &lt;&gt; "", IF(C5295="Oui",IF(H5295=1,IF(E5295=0,Résultat!G$8,IF(J5295="No",Résultat!$G$8,Résultat!$G$7)),IF(H5295=2,IF(E5295=0,Résultat!G$9,IF(J5295="No",Résultat!$G$9,Résultat!$G$7)),Résultat!$G$7)),IF(C5295 = "Totale", IF(H5295=1,IF(E5295=0,Résultat!G$8,IF(J5295="No",Résultat!$G$9,Résultat!$G$7)),IF(H5295=2,IF(E5295=0,Résultat!G$9,IF(J5295="No",Résultat!$G$9,Résultat!$G$7)),Résultat!$G$7)),Résultat!$G$7)), "")</f>
        <v/>
      </c>
    </row>
    <row r="5296" spans="1:11" ht="20.100000000000001" customHeight="1">
      <c r="A5296" s="26"/>
      <c r="B5296" s="27"/>
      <c r="C5296" s="11" t="str">
        <f>IF($B5296 &lt;&gt; "",VLOOKUP(MID(B5296,3,5),'Recyclabilité Prod Matx'!C:F,2,FALSE), "")</f>
        <v/>
      </c>
      <c r="D5296" s="11" t="str">
        <f>IF($B5296 &lt;&gt; "",VLOOKUP(MID(B5296,3,5),'Recyclabilité Prod Matx'!C:F,3,FALSE),"")</f>
        <v/>
      </c>
      <c r="E5296" s="11" t="str">
        <f>IF($B5296 &lt;&gt; "",VLOOKUP(MID(B5296,3,5),'Recyclabilité Prod Matx'!C:F,4,FALSE), "")</f>
        <v/>
      </c>
      <c r="F5296" s="12" t="str">
        <f>IF($B5296 &lt;&gt; "", IF(C5296="Totale","",IF(D5296 = 0, "", VLOOKUP(D5296,'Cond Compo'!A:B,2,FALSE))),"")</f>
        <v/>
      </c>
      <c r="G5296" s="28"/>
      <c r="H5296" s="11" t="str">
        <f xml:space="preserve"> IF(C5296="Totale",2,IF($G5296 &lt;&gt; "", IF(D5296 = "E",MATCH(G5296, 'Cond Compo'!D$16:D$18, 0), MATCH(G5296, 'Cond Compo'!C$16:C$19, 0)), ""))</f>
        <v/>
      </c>
      <c r="I5296" s="12" t="str">
        <f>IF($E5296 &lt;&gt; "", IF(E5296 = 0, "", VLOOKUP(E5296,'Cond Perturbation'!A:B,2,FALSE)),"")</f>
        <v/>
      </c>
      <c r="J5296" s="28"/>
      <c r="K5296" s="29" t="str">
        <f>IF($B5296 &lt;&gt; "", IF(C5296="Oui",IF(H5296=1,IF(E5296=0,Résultat!G$8,IF(J5296="No",Résultat!$G$8,Résultat!$G$7)),IF(H5296=2,IF(E5296=0,Résultat!G$9,IF(J5296="No",Résultat!$G$9,Résultat!$G$7)),Résultat!$G$7)),IF(C5296 = "Totale", IF(H5296=1,IF(E5296=0,Résultat!G$8,IF(J5296="No",Résultat!$G$9,Résultat!$G$7)),IF(H5296=2,IF(E5296=0,Résultat!G$9,IF(J5296="No",Résultat!$G$9,Résultat!$G$7)),Résultat!$G$7)),Résultat!$G$7)), "")</f>
        <v/>
      </c>
    </row>
    <row r="5297" spans="1:11" ht="20.100000000000001" customHeight="1">
      <c r="A5297" s="26"/>
      <c r="B5297" s="27"/>
      <c r="C5297" s="11" t="str">
        <f>IF($B5297 &lt;&gt; "",VLOOKUP(MID(B5297,3,5),'Recyclabilité Prod Matx'!C:F,2,FALSE), "")</f>
        <v/>
      </c>
      <c r="D5297" s="11" t="str">
        <f>IF($B5297 &lt;&gt; "",VLOOKUP(MID(B5297,3,5),'Recyclabilité Prod Matx'!C:F,3,FALSE),"")</f>
        <v/>
      </c>
      <c r="E5297" s="11" t="str">
        <f>IF($B5297 &lt;&gt; "",VLOOKUP(MID(B5297,3,5),'Recyclabilité Prod Matx'!C:F,4,FALSE), "")</f>
        <v/>
      </c>
      <c r="F5297" s="12" t="str">
        <f>IF($B5297 &lt;&gt; "", IF(C5297="Totale","",IF(D5297 = 0, "", VLOOKUP(D5297,'Cond Compo'!A:B,2,FALSE))),"")</f>
        <v/>
      </c>
      <c r="G5297" s="28"/>
      <c r="H5297" s="11" t="str">
        <f xml:space="preserve"> IF(C5297="Totale",2,IF($G5297 &lt;&gt; "", IF(D5297 = "E",MATCH(G5297, 'Cond Compo'!D$16:D$18, 0), MATCH(G5297, 'Cond Compo'!C$16:C$19, 0)), ""))</f>
        <v/>
      </c>
      <c r="I5297" s="12" t="str">
        <f>IF($E5297 &lt;&gt; "", IF(E5297 = 0, "", VLOOKUP(E5297,'Cond Perturbation'!A:B,2,FALSE)),"")</f>
        <v/>
      </c>
      <c r="J5297" s="28"/>
      <c r="K5297" s="29" t="str">
        <f>IF($B5297 &lt;&gt; "", IF(C5297="Oui",IF(H5297=1,IF(E5297=0,Résultat!G$8,IF(J5297="No",Résultat!$G$8,Résultat!$G$7)),IF(H5297=2,IF(E5297=0,Résultat!G$9,IF(J5297="No",Résultat!$G$9,Résultat!$G$7)),Résultat!$G$7)),IF(C5297 = "Totale", IF(H5297=1,IF(E5297=0,Résultat!G$8,IF(J5297="No",Résultat!$G$9,Résultat!$G$7)),IF(H5297=2,IF(E5297=0,Résultat!G$9,IF(J5297="No",Résultat!$G$9,Résultat!$G$7)),Résultat!$G$7)),Résultat!$G$7)), "")</f>
        <v/>
      </c>
    </row>
    <row r="5298" spans="1:11" ht="20.100000000000001" customHeight="1">
      <c r="A5298" s="26"/>
      <c r="B5298" s="27"/>
      <c r="C5298" s="11" t="str">
        <f>IF($B5298 &lt;&gt; "",VLOOKUP(MID(B5298,3,5),'Recyclabilité Prod Matx'!C:F,2,FALSE), "")</f>
        <v/>
      </c>
      <c r="D5298" s="11" t="str">
        <f>IF($B5298 &lt;&gt; "",VLOOKUP(MID(B5298,3,5),'Recyclabilité Prod Matx'!C:F,3,FALSE),"")</f>
        <v/>
      </c>
      <c r="E5298" s="11" t="str">
        <f>IF($B5298 &lt;&gt; "",VLOOKUP(MID(B5298,3,5),'Recyclabilité Prod Matx'!C:F,4,FALSE), "")</f>
        <v/>
      </c>
      <c r="F5298" s="12" t="str">
        <f>IF($B5298 &lt;&gt; "", IF(C5298="Totale","",IF(D5298 = 0, "", VLOOKUP(D5298,'Cond Compo'!A:B,2,FALSE))),"")</f>
        <v/>
      </c>
      <c r="G5298" s="28"/>
      <c r="H5298" s="11" t="str">
        <f xml:space="preserve"> IF(C5298="Totale",2,IF($G5298 &lt;&gt; "", IF(D5298 = "E",MATCH(G5298, 'Cond Compo'!D$16:D$18, 0), MATCH(G5298, 'Cond Compo'!C$16:C$19, 0)), ""))</f>
        <v/>
      </c>
      <c r="I5298" s="12" t="str">
        <f>IF($E5298 &lt;&gt; "", IF(E5298 = 0, "", VLOOKUP(E5298,'Cond Perturbation'!A:B,2,FALSE)),"")</f>
        <v/>
      </c>
      <c r="J5298" s="28"/>
      <c r="K5298" s="29" t="str">
        <f>IF($B5298 &lt;&gt; "", IF(C5298="Oui",IF(H5298=1,IF(E5298=0,Résultat!G$8,IF(J5298="No",Résultat!$G$8,Résultat!$G$7)),IF(H5298=2,IF(E5298=0,Résultat!G$9,IF(J5298="No",Résultat!$G$9,Résultat!$G$7)),Résultat!$G$7)),IF(C5298 = "Totale", IF(H5298=1,IF(E5298=0,Résultat!G$8,IF(J5298="No",Résultat!$G$9,Résultat!$G$7)),IF(H5298=2,IF(E5298=0,Résultat!G$9,IF(J5298="No",Résultat!$G$9,Résultat!$G$7)),Résultat!$G$7)),Résultat!$G$7)), "")</f>
        <v/>
      </c>
    </row>
    <row r="5299" spans="1:11" ht="20.100000000000001" customHeight="1">
      <c r="A5299" s="26"/>
      <c r="B5299" s="27"/>
      <c r="C5299" s="11" t="str">
        <f>IF($B5299 &lt;&gt; "",VLOOKUP(MID(B5299,3,5),'Recyclabilité Prod Matx'!C:F,2,FALSE), "")</f>
        <v/>
      </c>
      <c r="D5299" s="11" t="str">
        <f>IF($B5299 &lt;&gt; "",VLOOKUP(MID(B5299,3,5),'Recyclabilité Prod Matx'!C:F,3,FALSE),"")</f>
        <v/>
      </c>
      <c r="E5299" s="11" t="str">
        <f>IF($B5299 &lt;&gt; "",VLOOKUP(MID(B5299,3,5),'Recyclabilité Prod Matx'!C:F,4,FALSE), "")</f>
        <v/>
      </c>
      <c r="F5299" s="12" t="str">
        <f>IF($B5299 &lt;&gt; "", IF(C5299="Totale","",IF(D5299 = 0, "", VLOOKUP(D5299,'Cond Compo'!A:B,2,FALSE))),"")</f>
        <v/>
      </c>
      <c r="G5299" s="28"/>
      <c r="H5299" s="11" t="str">
        <f xml:space="preserve"> IF(C5299="Totale",2,IF($G5299 &lt;&gt; "", IF(D5299 = "E",MATCH(G5299, 'Cond Compo'!D$16:D$18, 0), MATCH(G5299, 'Cond Compo'!C$16:C$19, 0)), ""))</f>
        <v/>
      </c>
      <c r="I5299" s="12" t="str">
        <f>IF($E5299 &lt;&gt; "", IF(E5299 = 0, "", VLOOKUP(E5299,'Cond Perturbation'!A:B,2,FALSE)),"")</f>
        <v/>
      </c>
      <c r="J5299" s="28"/>
      <c r="K5299" s="29" t="str">
        <f>IF($B5299 &lt;&gt; "", IF(C5299="Oui",IF(H5299=1,IF(E5299=0,Résultat!G$8,IF(J5299="No",Résultat!$G$8,Résultat!$G$7)),IF(H5299=2,IF(E5299=0,Résultat!G$9,IF(J5299="No",Résultat!$G$9,Résultat!$G$7)),Résultat!$G$7)),IF(C5299 = "Totale", IF(H5299=1,IF(E5299=0,Résultat!G$8,IF(J5299="No",Résultat!$G$9,Résultat!$G$7)),IF(H5299=2,IF(E5299=0,Résultat!G$9,IF(J5299="No",Résultat!$G$9,Résultat!$G$7)),Résultat!$G$7)),Résultat!$G$7)), "")</f>
        <v/>
      </c>
    </row>
    <row r="5300" spans="1:11" ht="20.100000000000001" customHeight="1">
      <c r="A5300" s="26"/>
      <c r="B5300" s="27"/>
      <c r="C5300" s="11" t="str">
        <f>IF($B5300 &lt;&gt; "",VLOOKUP(MID(B5300,3,5),'Recyclabilité Prod Matx'!C:F,2,FALSE), "")</f>
        <v/>
      </c>
      <c r="D5300" s="11" t="str">
        <f>IF($B5300 &lt;&gt; "",VLOOKUP(MID(B5300,3,5),'Recyclabilité Prod Matx'!C:F,3,FALSE),"")</f>
        <v/>
      </c>
      <c r="E5300" s="11" t="str">
        <f>IF($B5300 &lt;&gt; "",VLOOKUP(MID(B5300,3,5),'Recyclabilité Prod Matx'!C:F,4,FALSE), "")</f>
        <v/>
      </c>
      <c r="F5300" s="12" t="str">
        <f>IF($B5300 &lt;&gt; "", IF(C5300="Totale","",IF(D5300 = 0, "", VLOOKUP(D5300,'Cond Compo'!A:B,2,FALSE))),"")</f>
        <v/>
      </c>
      <c r="G5300" s="28"/>
      <c r="H5300" s="11" t="str">
        <f xml:space="preserve"> IF(C5300="Totale",2,IF($G5300 &lt;&gt; "", IF(D5300 = "E",MATCH(G5300, 'Cond Compo'!D$16:D$18, 0), MATCH(G5300, 'Cond Compo'!C$16:C$19, 0)), ""))</f>
        <v/>
      </c>
      <c r="I5300" s="12" t="str">
        <f>IF($E5300 &lt;&gt; "", IF(E5300 = 0, "", VLOOKUP(E5300,'Cond Perturbation'!A:B,2,FALSE)),"")</f>
        <v/>
      </c>
      <c r="J5300" s="28"/>
      <c r="K5300" s="29" t="str">
        <f>IF($B5300 &lt;&gt; "", IF(C5300="Oui",IF(H5300=1,IF(E5300=0,Résultat!G$8,IF(J5300="No",Résultat!$G$8,Résultat!$G$7)),IF(H5300=2,IF(E5300=0,Résultat!G$9,IF(J5300="No",Résultat!$G$9,Résultat!$G$7)),Résultat!$G$7)),IF(C5300 = "Totale", IF(H5300=1,IF(E5300=0,Résultat!G$8,IF(J5300="No",Résultat!$G$9,Résultat!$G$7)),IF(H5300=2,IF(E5300=0,Résultat!G$9,IF(J5300="No",Résultat!$G$9,Résultat!$G$7)),Résultat!$G$7)),Résultat!$G$7)), "")</f>
        <v/>
      </c>
    </row>
    <row r="5301" spans="1:11" ht="20.100000000000001" customHeight="1">
      <c r="A5301" s="26"/>
      <c r="B5301" s="27"/>
      <c r="C5301" s="11" t="str">
        <f>IF($B5301 &lt;&gt; "",VLOOKUP(MID(B5301,3,5),'Recyclabilité Prod Matx'!C:F,2,FALSE), "")</f>
        <v/>
      </c>
      <c r="D5301" s="11" t="str">
        <f>IF($B5301 &lt;&gt; "",VLOOKUP(MID(B5301,3,5),'Recyclabilité Prod Matx'!C:F,3,FALSE),"")</f>
        <v/>
      </c>
      <c r="E5301" s="11" t="str">
        <f>IF($B5301 &lt;&gt; "",VLOOKUP(MID(B5301,3,5),'Recyclabilité Prod Matx'!C:F,4,FALSE), "")</f>
        <v/>
      </c>
      <c r="F5301" s="12" t="str">
        <f>IF($B5301 &lt;&gt; "", IF(C5301="Totale","",IF(D5301 = 0, "", VLOOKUP(D5301,'Cond Compo'!A:B,2,FALSE))),"")</f>
        <v/>
      </c>
      <c r="G5301" s="28"/>
      <c r="H5301" s="11" t="str">
        <f xml:space="preserve"> IF(C5301="Totale",2,IF($G5301 &lt;&gt; "", IF(D5301 = "E",MATCH(G5301, 'Cond Compo'!D$16:D$18, 0), MATCH(G5301, 'Cond Compo'!C$16:C$19, 0)), ""))</f>
        <v/>
      </c>
      <c r="I5301" s="12" t="str">
        <f>IF($E5301 &lt;&gt; "", IF(E5301 = 0, "", VLOOKUP(E5301,'Cond Perturbation'!A:B,2,FALSE)),"")</f>
        <v/>
      </c>
      <c r="J5301" s="28"/>
      <c r="K5301" s="29" t="str">
        <f>IF($B5301 &lt;&gt; "", IF(C5301="Oui",IF(H5301=1,IF(E5301=0,Résultat!G$8,IF(J5301="No",Résultat!$G$8,Résultat!$G$7)),IF(H5301=2,IF(E5301=0,Résultat!G$9,IF(J5301="No",Résultat!$G$9,Résultat!$G$7)),Résultat!$G$7)),IF(C5301 = "Totale", IF(H5301=1,IF(E5301=0,Résultat!G$8,IF(J5301="No",Résultat!$G$9,Résultat!$G$7)),IF(H5301=2,IF(E5301=0,Résultat!G$9,IF(J5301="No",Résultat!$G$9,Résultat!$G$7)),Résultat!$G$7)),Résultat!$G$7)), "")</f>
        <v/>
      </c>
    </row>
    <row r="5302" spans="1:11" ht="20.100000000000001" customHeight="1">
      <c r="A5302" s="26"/>
      <c r="B5302" s="27"/>
      <c r="C5302" s="11" t="str">
        <f>IF($B5302 &lt;&gt; "",VLOOKUP(MID(B5302,3,5),'Recyclabilité Prod Matx'!C:F,2,FALSE), "")</f>
        <v/>
      </c>
      <c r="D5302" s="11" t="str">
        <f>IF($B5302 &lt;&gt; "",VLOOKUP(MID(B5302,3,5),'Recyclabilité Prod Matx'!C:F,3,FALSE),"")</f>
        <v/>
      </c>
      <c r="E5302" s="11" t="str">
        <f>IF($B5302 &lt;&gt; "",VLOOKUP(MID(B5302,3,5),'Recyclabilité Prod Matx'!C:F,4,FALSE), "")</f>
        <v/>
      </c>
      <c r="F5302" s="12" t="str">
        <f>IF($B5302 &lt;&gt; "", IF(C5302="Totale","",IF(D5302 = 0, "", VLOOKUP(D5302,'Cond Compo'!A:B,2,FALSE))),"")</f>
        <v/>
      </c>
      <c r="G5302" s="28"/>
      <c r="H5302" s="11" t="str">
        <f xml:space="preserve"> IF(C5302="Totale",2,IF($G5302 &lt;&gt; "", IF(D5302 = "E",MATCH(G5302, 'Cond Compo'!D$16:D$18, 0), MATCH(G5302, 'Cond Compo'!C$16:C$19, 0)), ""))</f>
        <v/>
      </c>
      <c r="I5302" s="12" t="str">
        <f>IF($E5302 &lt;&gt; "", IF(E5302 = 0, "", VLOOKUP(E5302,'Cond Perturbation'!A:B,2,FALSE)),"")</f>
        <v/>
      </c>
      <c r="J5302" s="28"/>
      <c r="K5302" s="29" t="str">
        <f>IF($B5302 &lt;&gt; "", IF(C5302="Oui",IF(H5302=1,IF(E5302=0,Résultat!G$8,IF(J5302="No",Résultat!$G$8,Résultat!$G$7)),IF(H5302=2,IF(E5302=0,Résultat!G$9,IF(J5302="No",Résultat!$G$9,Résultat!$G$7)),Résultat!$G$7)),IF(C5302 = "Totale", IF(H5302=1,IF(E5302=0,Résultat!G$8,IF(J5302="No",Résultat!$G$9,Résultat!$G$7)),IF(H5302=2,IF(E5302=0,Résultat!G$9,IF(J5302="No",Résultat!$G$9,Résultat!$G$7)),Résultat!$G$7)),Résultat!$G$7)), "")</f>
        <v/>
      </c>
    </row>
    <row r="5303" spans="1:11" ht="20.100000000000001" customHeight="1">
      <c r="A5303" s="26"/>
      <c r="B5303" s="27"/>
      <c r="C5303" s="11" t="str">
        <f>IF($B5303 &lt;&gt; "",VLOOKUP(MID(B5303,3,5),'Recyclabilité Prod Matx'!C:F,2,FALSE), "")</f>
        <v/>
      </c>
      <c r="D5303" s="11" t="str">
        <f>IF($B5303 &lt;&gt; "",VLOOKUP(MID(B5303,3,5),'Recyclabilité Prod Matx'!C:F,3,FALSE),"")</f>
        <v/>
      </c>
      <c r="E5303" s="11" t="str">
        <f>IF($B5303 &lt;&gt; "",VLOOKUP(MID(B5303,3,5),'Recyclabilité Prod Matx'!C:F,4,FALSE), "")</f>
        <v/>
      </c>
      <c r="F5303" s="12" t="str">
        <f>IF($B5303 &lt;&gt; "", IF(C5303="Totale","",IF(D5303 = 0, "", VLOOKUP(D5303,'Cond Compo'!A:B,2,FALSE))),"")</f>
        <v/>
      </c>
      <c r="G5303" s="28"/>
      <c r="H5303" s="11" t="str">
        <f xml:space="preserve"> IF(C5303="Totale",2,IF($G5303 &lt;&gt; "", IF(D5303 = "E",MATCH(G5303, 'Cond Compo'!D$16:D$18, 0), MATCH(G5303, 'Cond Compo'!C$16:C$19, 0)), ""))</f>
        <v/>
      </c>
      <c r="I5303" s="12" t="str">
        <f>IF($E5303 &lt;&gt; "", IF(E5303 = 0, "", VLOOKUP(E5303,'Cond Perturbation'!A:B,2,FALSE)),"")</f>
        <v/>
      </c>
      <c r="J5303" s="28"/>
      <c r="K5303" s="29" t="str">
        <f>IF($B5303 &lt;&gt; "", IF(C5303="Oui",IF(H5303=1,IF(E5303=0,Résultat!G$8,IF(J5303="No",Résultat!$G$8,Résultat!$G$7)),IF(H5303=2,IF(E5303=0,Résultat!G$9,IF(J5303="No",Résultat!$G$9,Résultat!$G$7)),Résultat!$G$7)),IF(C5303 = "Totale", IF(H5303=1,IF(E5303=0,Résultat!G$8,IF(J5303="No",Résultat!$G$9,Résultat!$G$7)),IF(H5303=2,IF(E5303=0,Résultat!G$9,IF(J5303="No",Résultat!$G$9,Résultat!$G$7)),Résultat!$G$7)),Résultat!$G$7)), "")</f>
        <v/>
      </c>
    </row>
    <row r="5304" spans="1:11" ht="20.100000000000001" customHeight="1">
      <c r="A5304" s="26"/>
      <c r="B5304" s="27"/>
      <c r="C5304" s="11" t="str">
        <f>IF($B5304 &lt;&gt; "",VLOOKUP(MID(B5304,3,5),'Recyclabilité Prod Matx'!C:F,2,FALSE), "")</f>
        <v/>
      </c>
      <c r="D5304" s="11" t="str">
        <f>IF($B5304 &lt;&gt; "",VLOOKUP(MID(B5304,3,5),'Recyclabilité Prod Matx'!C:F,3,FALSE),"")</f>
        <v/>
      </c>
      <c r="E5304" s="11" t="str">
        <f>IF($B5304 &lt;&gt; "",VLOOKUP(MID(B5304,3,5),'Recyclabilité Prod Matx'!C:F,4,FALSE), "")</f>
        <v/>
      </c>
      <c r="F5304" s="12" t="str">
        <f>IF($B5304 &lt;&gt; "", IF(C5304="Totale","",IF(D5304 = 0, "", VLOOKUP(D5304,'Cond Compo'!A:B,2,FALSE))),"")</f>
        <v/>
      </c>
      <c r="G5304" s="28"/>
      <c r="H5304" s="11" t="str">
        <f xml:space="preserve"> IF(C5304="Totale",2,IF($G5304 &lt;&gt; "", IF(D5304 = "E",MATCH(G5304, 'Cond Compo'!D$16:D$18, 0), MATCH(G5304, 'Cond Compo'!C$16:C$19, 0)), ""))</f>
        <v/>
      </c>
      <c r="I5304" s="12" t="str">
        <f>IF($E5304 &lt;&gt; "", IF(E5304 = 0, "", VLOOKUP(E5304,'Cond Perturbation'!A:B,2,FALSE)),"")</f>
        <v/>
      </c>
      <c r="J5304" s="28"/>
      <c r="K5304" s="29" t="str">
        <f>IF($B5304 &lt;&gt; "", IF(C5304="Oui",IF(H5304=1,IF(E5304=0,Résultat!G$8,IF(J5304="No",Résultat!$G$8,Résultat!$G$7)),IF(H5304=2,IF(E5304=0,Résultat!G$9,IF(J5304="No",Résultat!$G$9,Résultat!$G$7)),Résultat!$G$7)),IF(C5304 = "Totale", IF(H5304=1,IF(E5304=0,Résultat!G$8,IF(J5304="No",Résultat!$G$9,Résultat!$G$7)),IF(H5304=2,IF(E5304=0,Résultat!G$9,IF(J5304="No",Résultat!$G$9,Résultat!$G$7)),Résultat!$G$7)),Résultat!$G$7)), "")</f>
        <v/>
      </c>
    </row>
    <row r="5305" spans="1:11" ht="20.100000000000001" customHeight="1">
      <c r="A5305" s="26"/>
      <c r="B5305" s="27"/>
      <c r="C5305" s="11" t="str">
        <f>IF($B5305 &lt;&gt; "",VLOOKUP(MID(B5305,3,5),'Recyclabilité Prod Matx'!C:F,2,FALSE), "")</f>
        <v/>
      </c>
      <c r="D5305" s="11" t="str">
        <f>IF($B5305 &lt;&gt; "",VLOOKUP(MID(B5305,3,5),'Recyclabilité Prod Matx'!C:F,3,FALSE),"")</f>
        <v/>
      </c>
      <c r="E5305" s="11" t="str">
        <f>IF($B5305 &lt;&gt; "",VLOOKUP(MID(B5305,3,5),'Recyclabilité Prod Matx'!C:F,4,FALSE), "")</f>
        <v/>
      </c>
      <c r="F5305" s="12" t="str">
        <f>IF($B5305 &lt;&gt; "", IF(C5305="Totale","",IF(D5305 = 0, "", VLOOKUP(D5305,'Cond Compo'!A:B,2,FALSE))),"")</f>
        <v/>
      </c>
      <c r="G5305" s="28"/>
      <c r="H5305" s="11" t="str">
        <f xml:space="preserve"> IF(C5305="Totale",2,IF($G5305 &lt;&gt; "", IF(D5305 = "E",MATCH(G5305, 'Cond Compo'!D$16:D$18, 0), MATCH(G5305, 'Cond Compo'!C$16:C$19, 0)), ""))</f>
        <v/>
      </c>
      <c r="I5305" s="12" t="str">
        <f>IF($E5305 &lt;&gt; "", IF(E5305 = 0, "", VLOOKUP(E5305,'Cond Perturbation'!A:B,2,FALSE)),"")</f>
        <v/>
      </c>
      <c r="J5305" s="28"/>
      <c r="K5305" s="29" t="str">
        <f>IF($B5305 &lt;&gt; "", IF(C5305="Oui",IF(H5305=1,IF(E5305=0,Résultat!G$8,IF(J5305="No",Résultat!$G$8,Résultat!$G$7)),IF(H5305=2,IF(E5305=0,Résultat!G$9,IF(J5305="No",Résultat!$G$9,Résultat!$G$7)),Résultat!$G$7)),IF(C5305 = "Totale", IF(H5305=1,IF(E5305=0,Résultat!G$8,IF(J5305="No",Résultat!$G$9,Résultat!$G$7)),IF(H5305=2,IF(E5305=0,Résultat!G$9,IF(J5305="No",Résultat!$G$9,Résultat!$G$7)),Résultat!$G$7)),Résultat!$G$7)), "")</f>
        <v/>
      </c>
    </row>
    <row r="5306" spans="1:11" ht="20.100000000000001" customHeight="1">
      <c r="A5306" s="26"/>
      <c r="B5306" s="27"/>
      <c r="C5306" s="11" t="str">
        <f>IF($B5306 &lt;&gt; "",VLOOKUP(MID(B5306,3,5),'Recyclabilité Prod Matx'!C:F,2,FALSE), "")</f>
        <v/>
      </c>
      <c r="D5306" s="11" t="str">
        <f>IF($B5306 &lt;&gt; "",VLOOKUP(MID(B5306,3,5),'Recyclabilité Prod Matx'!C:F,3,FALSE),"")</f>
        <v/>
      </c>
      <c r="E5306" s="11" t="str">
        <f>IF($B5306 &lt;&gt; "",VLOOKUP(MID(B5306,3,5),'Recyclabilité Prod Matx'!C:F,4,FALSE), "")</f>
        <v/>
      </c>
      <c r="F5306" s="12" t="str">
        <f>IF($B5306 &lt;&gt; "", IF(C5306="Totale","",IF(D5306 = 0, "", VLOOKUP(D5306,'Cond Compo'!A:B,2,FALSE))),"")</f>
        <v/>
      </c>
      <c r="G5306" s="28"/>
      <c r="H5306" s="11" t="str">
        <f xml:space="preserve"> IF(C5306="Totale",2,IF($G5306 &lt;&gt; "", IF(D5306 = "E",MATCH(G5306, 'Cond Compo'!D$16:D$18, 0), MATCH(G5306, 'Cond Compo'!C$16:C$19, 0)), ""))</f>
        <v/>
      </c>
      <c r="I5306" s="12" t="str">
        <f>IF($E5306 &lt;&gt; "", IF(E5306 = 0, "", VLOOKUP(E5306,'Cond Perturbation'!A:B,2,FALSE)),"")</f>
        <v/>
      </c>
      <c r="J5306" s="28"/>
      <c r="K5306" s="29" t="str">
        <f>IF($B5306 &lt;&gt; "", IF(C5306="Oui",IF(H5306=1,IF(E5306=0,Résultat!G$8,IF(J5306="No",Résultat!$G$8,Résultat!$G$7)),IF(H5306=2,IF(E5306=0,Résultat!G$9,IF(J5306="No",Résultat!$G$9,Résultat!$G$7)),Résultat!$G$7)),IF(C5306 = "Totale", IF(H5306=1,IF(E5306=0,Résultat!G$8,IF(J5306="No",Résultat!$G$9,Résultat!$G$7)),IF(H5306=2,IF(E5306=0,Résultat!G$9,IF(J5306="No",Résultat!$G$9,Résultat!$G$7)),Résultat!$G$7)),Résultat!$G$7)), "")</f>
        <v/>
      </c>
    </row>
    <row r="5307" spans="1:11" ht="20.100000000000001" customHeight="1">
      <c r="A5307" s="26"/>
      <c r="B5307" s="27"/>
      <c r="C5307" s="11" t="str">
        <f>IF($B5307 &lt;&gt; "",VLOOKUP(MID(B5307,3,5),'Recyclabilité Prod Matx'!C:F,2,FALSE), "")</f>
        <v/>
      </c>
      <c r="D5307" s="11" t="str">
        <f>IF($B5307 &lt;&gt; "",VLOOKUP(MID(B5307,3,5),'Recyclabilité Prod Matx'!C:F,3,FALSE),"")</f>
        <v/>
      </c>
      <c r="E5307" s="11" t="str">
        <f>IF($B5307 &lt;&gt; "",VLOOKUP(MID(B5307,3,5),'Recyclabilité Prod Matx'!C:F,4,FALSE), "")</f>
        <v/>
      </c>
      <c r="F5307" s="12" t="str">
        <f>IF($B5307 &lt;&gt; "", IF(C5307="Totale","",IF(D5307 = 0, "", VLOOKUP(D5307,'Cond Compo'!A:B,2,FALSE))),"")</f>
        <v/>
      </c>
      <c r="G5307" s="28"/>
      <c r="H5307" s="11" t="str">
        <f xml:space="preserve"> IF(C5307="Totale",2,IF($G5307 &lt;&gt; "", IF(D5307 = "E",MATCH(G5307, 'Cond Compo'!D$16:D$18, 0), MATCH(G5307, 'Cond Compo'!C$16:C$19, 0)), ""))</f>
        <v/>
      </c>
      <c r="I5307" s="12" t="str">
        <f>IF($E5307 &lt;&gt; "", IF(E5307 = 0, "", VLOOKUP(E5307,'Cond Perturbation'!A:B,2,FALSE)),"")</f>
        <v/>
      </c>
      <c r="J5307" s="28"/>
      <c r="K5307" s="29" t="str">
        <f>IF($B5307 &lt;&gt; "", IF(C5307="Oui",IF(H5307=1,IF(E5307=0,Résultat!G$8,IF(J5307="No",Résultat!$G$8,Résultat!$G$7)),IF(H5307=2,IF(E5307=0,Résultat!G$9,IF(J5307="No",Résultat!$G$9,Résultat!$G$7)),Résultat!$G$7)),IF(C5307 = "Totale", IF(H5307=1,IF(E5307=0,Résultat!G$8,IF(J5307="No",Résultat!$G$9,Résultat!$G$7)),IF(H5307=2,IF(E5307=0,Résultat!G$9,IF(J5307="No",Résultat!$G$9,Résultat!$G$7)),Résultat!$G$7)),Résultat!$G$7)), "")</f>
        <v/>
      </c>
    </row>
    <row r="5308" spans="1:11" ht="20.100000000000001" customHeight="1">
      <c r="A5308" s="26"/>
      <c r="B5308" s="27"/>
      <c r="C5308" s="11" t="str">
        <f>IF($B5308 &lt;&gt; "",VLOOKUP(MID(B5308,3,5),'Recyclabilité Prod Matx'!C:F,2,FALSE), "")</f>
        <v/>
      </c>
      <c r="D5308" s="11" t="str">
        <f>IF($B5308 &lt;&gt; "",VLOOKUP(MID(B5308,3,5),'Recyclabilité Prod Matx'!C:F,3,FALSE),"")</f>
        <v/>
      </c>
      <c r="E5308" s="11" t="str">
        <f>IF($B5308 &lt;&gt; "",VLOOKUP(MID(B5308,3,5),'Recyclabilité Prod Matx'!C:F,4,FALSE), "")</f>
        <v/>
      </c>
      <c r="F5308" s="12" t="str">
        <f>IF($B5308 &lt;&gt; "", IF(C5308="Totale","",IF(D5308 = 0, "", VLOOKUP(D5308,'Cond Compo'!A:B,2,FALSE))),"")</f>
        <v/>
      </c>
      <c r="G5308" s="28"/>
      <c r="H5308" s="11" t="str">
        <f xml:space="preserve"> IF(C5308="Totale",2,IF($G5308 &lt;&gt; "", IF(D5308 = "E",MATCH(G5308, 'Cond Compo'!D$16:D$18, 0), MATCH(G5308, 'Cond Compo'!C$16:C$19, 0)), ""))</f>
        <v/>
      </c>
      <c r="I5308" s="12" t="str">
        <f>IF($E5308 &lt;&gt; "", IF(E5308 = 0, "", VLOOKUP(E5308,'Cond Perturbation'!A:B,2,FALSE)),"")</f>
        <v/>
      </c>
      <c r="J5308" s="28"/>
      <c r="K5308" s="29" t="str">
        <f>IF($B5308 &lt;&gt; "", IF(C5308="Oui",IF(H5308=1,IF(E5308=0,Résultat!G$8,IF(J5308="No",Résultat!$G$8,Résultat!$G$7)),IF(H5308=2,IF(E5308=0,Résultat!G$9,IF(J5308="No",Résultat!$G$9,Résultat!$G$7)),Résultat!$G$7)),IF(C5308 = "Totale", IF(H5308=1,IF(E5308=0,Résultat!G$8,IF(J5308="No",Résultat!$G$9,Résultat!$G$7)),IF(H5308=2,IF(E5308=0,Résultat!G$9,IF(J5308="No",Résultat!$G$9,Résultat!$G$7)),Résultat!$G$7)),Résultat!$G$7)), "")</f>
        <v/>
      </c>
    </row>
    <row r="5309" spans="1:11" ht="20.100000000000001" customHeight="1">
      <c r="A5309" s="26"/>
      <c r="B5309" s="27"/>
      <c r="C5309" s="11" t="str">
        <f>IF($B5309 &lt;&gt; "",VLOOKUP(MID(B5309,3,5),'Recyclabilité Prod Matx'!C:F,2,FALSE), "")</f>
        <v/>
      </c>
      <c r="D5309" s="11" t="str">
        <f>IF($B5309 &lt;&gt; "",VLOOKUP(MID(B5309,3,5),'Recyclabilité Prod Matx'!C:F,3,FALSE),"")</f>
        <v/>
      </c>
      <c r="E5309" s="11" t="str">
        <f>IF($B5309 &lt;&gt; "",VLOOKUP(MID(B5309,3,5),'Recyclabilité Prod Matx'!C:F,4,FALSE), "")</f>
        <v/>
      </c>
      <c r="F5309" s="12" t="str">
        <f>IF($B5309 &lt;&gt; "", IF(C5309="Totale","",IF(D5309 = 0, "", VLOOKUP(D5309,'Cond Compo'!A:B,2,FALSE))),"")</f>
        <v/>
      </c>
      <c r="G5309" s="28"/>
      <c r="H5309" s="11" t="str">
        <f xml:space="preserve"> IF(C5309="Totale",2,IF($G5309 &lt;&gt; "", IF(D5309 = "E",MATCH(G5309, 'Cond Compo'!D$16:D$18, 0), MATCH(G5309, 'Cond Compo'!C$16:C$19, 0)), ""))</f>
        <v/>
      </c>
      <c r="I5309" s="12" t="str">
        <f>IF($E5309 &lt;&gt; "", IF(E5309 = 0, "", VLOOKUP(E5309,'Cond Perturbation'!A:B,2,FALSE)),"")</f>
        <v/>
      </c>
      <c r="J5309" s="28"/>
      <c r="K5309" s="29" t="str">
        <f>IF($B5309 &lt;&gt; "", IF(C5309="Oui",IF(H5309=1,IF(E5309=0,Résultat!G$8,IF(J5309="No",Résultat!$G$8,Résultat!$G$7)),IF(H5309=2,IF(E5309=0,Résultat!G$9,IF(J5309="No",Résultat!$G$9,Résultat!$G$7)),Résultat!$G$7)),IF(C5309 = "Totale", IF(H5309=1,IF(E5309=0,Résultat!G$8,IF(J5309="No",Résultat!$G$9,Résultat!$G$7)),IF(H5309=2,IF(E5309=0,Résultat!G$9,IF(J5309="No",Résultat!$G$9,Résultat!$G$7)),Résultat!$G$7)),Résultat!$G$7)), "")</f>
        <v/>
      </c>
    </row>
    <row r="5310" spans="1:11" ht="20.100000000000001" customHeight="1">
      <c r="A5310" s="26"/>
      <c r="B5310" s="27"/>
      <c r="C5310" s="11" t="str">
        <f>IF($B5310 &lt;&gt; "",VLOOKUP(MID(B5310,3,5),'Recyclabilité Prod Matx'!C:F,2,FALSE), "")</f>
        <v/>
      </c>
      <c r="D5310" s="11" t="str">
        <f>IF($B5310 &lt;&gt; "",VLOOKUP(MID(B5310,3,5),'Recyclabilité Prod Matx'!C:F,3,FALSE),"")</f>
        <v/>
      </c>
      <c r="E5310" s="11" t="str">
        <f>IF($B5310 &lt;&gt; "",VLOOKUP(MID(B5310,3,5),'Recyclabilité Prod Matx'!C:F,4,FALSE), "")</f>
        <v/>
      </c>
      <c r="F5310" s="12" t="str">
        <f>IF($B5310 &lt;&gt; "", IF(C5310="Totale","",IF(D5310 = 0, "", VLOOKUP(D5310,'Cond Compo'!A:B,2,FALSE))),"")</f>
        <v/>
      </c>
      <c r="G5310" s="28"/>
      <c r="H5310" s="11" t="str">
        <f xml:space="preserve"> IF(C5310="Totale",2,IF($G5310 &lt;&gt; "", IF(D5310 = "E",MATCH(G5310, 'Cond Compo'!D$16:D$18, 0), MATCH(G5310, 'Cond Compo'!C$16:C$19, 0)), ""))</f>
        <v/>
      </c>
      <c r="I5310" s="12" t="str">
        <f>IF($E5310 &lt;&gt; "", IF(E5310 = 0, "", VLOOKUP(E5310,'Cond Perturbation'!A:B,2,FALSE)),"")</f>
        <v/>
      </c>
      <c r="J5310" s="28"/>
      <c r="K5310" s="29" t="str">
        <f>IF($B5310 &lt;&gt; "", IF(C5310="Oui",IF(H5310=1,IF(E5310=0,Résultat!G$8,IF(J5310="No",Résultat!$G$8,Résultat!$G$7)),IF(H5310=2,IF(E5310=0,Résultat!G$9,IF(J5310="No",Résultat!$G$9,Résultat!$G$7)),Résultat!$G$7)),IF(C5310 = "Totale", IF(H5310=1,IF(E5310=0,Résultat!G$8,IF(J5310="No",Résultat!$G$9,Résultat!$G$7)),IF(H5310=2,IF(E5310=0,Résultat!G$9,IF(J5310="No",Résultat!$G$9,Résultat!$G$7)),Résultat!$G$7)),Résultat!$G$7)), "")</f>
        <v/>
      </c>
    </row>
    <row r="5311" spans="1:11" ht="20.100000000000001" customHeight="1">
      <c r="A5311" s="26"/>
      <c r="B5311" s="27"/>
      <c r="C5311" s="11" t="str">
        <f>IF($B5311 &lt;&gt; "",VLOOKUP(MID(B5311,3,5),'Recyclabilité Prod Matx'!C:F,2,FALSE), "")</f>
        <v/>
      </c>
      <c r="D5311" s="11" t="str">
        <f>IF($B5311 &lt;&gt; "",VLOOKUP(MID(B5311,3,5),'Recyclabilité Prod Matx'!C:F,3,FALSE),"")</f>
        <v/>
      </c>
      <c r="E5311" s="11" t="str">
        <f>IF($B5311 &lt;&gt; "",VLOOKUP(MID(B5311,3,5),'Recyclabilité Prod Matx'!C:F,4,FALSE), "")</f>
        <v/>
      </c>
      <c r="F5311" s="12" t="str">
        <f>IF($B5311 &lt;&gt; "", IF(C5311="Totale","",IF(D5311 = 0, "", VLOOKUP(D5311,'Cond Compo'!A:B,2,FALSE))),"")</f>
        <v/>
      </c>
      <c r="G5311" s="28"/>
      <c r="H5311" s="11" t="str">
        <f xml:space="preserve"> IF(C5311="Totale",2,IF($G5311 &lt;&gt; "", IF(D5311 = "E",MATCH(G5311, 'Cond Compo'!D$16:D$18, 0), MATCH(G5311, 'Cond Compo'!C$16:C$19, 0)), ""))</f>
        <v/>
      </c>
      <c r="I5311" s="12" t="str">
        <f>IF($E5311 &lt;&gt; "", IF(E5311 = 0, "", VLOOKUP(E5311,'Cond Perturbation'!A:B,2,FALSE)),"")</f>
        <v/>
      </c>
      <c r="J5311" s="28"/>
      <c r="K5311" s="29" t="str">
        <f>IF($B5311 &lt;&gt; "", IF(C5311="Oui",IF(H5311=1,IF(E5311=0,Résultat!G$8,IF(J5311="No",Résultat!$G$8,Résultat!$G$7)),IF(H5311=2,IF(E5311=0,Résultat!G$9,IF(J5311="No",Résultat!$G$9,Résultat!$G$7)),Résultat!$G$7)),IF(C5311 = "Totale", IF(H5311=1,IF(E5311=0,Résultat!G$8,IF(J5311="No",Résultat!$G$9,Résultat!$G$7)),IF(H5311=2,IF(E5311=0,Résultat!G$9,IF(J5311="No",Résultat!$G$9,Résultat!$G$7)),Résultat!$G$7)),Résultat!$G$7)), "")</f>
        <v/>
      </c>
    </row>
    <row r="5312" spans="1:11" ht="20.100000000000001" customHeight="1">
      <c r="A5312" s="26"/>
      <c r="B5312" s="27"/>
      <c r="C5312" s="11" t="str">
        <f>IF($B5312 &lt;&gt; "",VLOOKUP(MID(B5312,3,5),'Recyclabilité Prod Matx'!C:F,2,FALSE), "")</f>
        <v/>
      </c>
      <c r="D5312" s="11" t="str">
        <f>IF($B5312 &lt;&gt; "",VLOOKUP(MID(B5312,3,5),'Recyclabilité Prod Matx'!C:F,3,FALSE),"")</f>
        <v/>
      </c>
      <c r="E5312" s="11" t="str">
        <f>IF($B5312 &lt;&gt; "",VLOOKUP(MID(B5312,3,5),'Recyclabilité Prod Matx'!C:F,4,FALSE), "")</f>
        <v/>
      </c>
      <c r="F5312" s="12" t="str">
        <f>IF($B5312 &lt;&gt; "", IF(C5312="Totale","",IF(D5312 = 0, "", VLOOKUP(D5312,'Cond Compo'!A:B,2,FALSE))),"")</f>
        <v/>
      </c>
      <c r="G5312" s="28"/>
      <c r="H5312" s="11" t="str">
        <f xml:space="preserve"> IF(C5312="Totale",2,IF($G5312 &lt;&gt; "", IF(D5312 = "E",MATCH(G5312, 'Cond Compo'!D$16:D$18, 0), MATCH(G5312, 'Cond Compo'!C$16:C$19, 0)), ""))</f>
        <v/>
      </c>
      <c r="I5312" s="12" t="str">
        <f>IF($E5312 &lt;&gt; "", IF(E5312 = 0, "", VLOOKUP(E5312,'Cond Perturbation'!A:B,2,FALSE)),"")</f>
        <v/>
      </c>
      <c r="J5312" s="28"/>
      <c r="K5312" s="29" t="str">
        <f>IF($B5312 &lt;&gt; "", IF(C5312="Oui",IF(H5312=1,IF(E5312=0,Résultat!G$8,IF(J5312="No",Résultat!$G$8,Résultat!$G$7)),IF(H5312=2,IF(E5312=0,Résultat!G$9,IF(J5312="No",Résultat!$G$9,Résultat!$G$7)),Résultat!$G$7)),IF(C5312 = "Totale", IF(H5312=1,IF(E5312=0,Résultat!G$8,IF(J5312="No",Résultat!$G$9,Résultat!$G$7)),IF(H5312=2,IF(E5312=0,Résultat!G$9,IF(J5312="No",Résultat!$G$9,Résultat!$G$7)),Résultat!$G$7)),Résultat!$G$7)), "")</f>
        <v/>
      </c>
    </row>
    <row r="5313" spans="1:11" ht="20.100000000000001" customHeight="1">
      <c r="A5313" s="26"/>
      <c r="B5313" s="27"/>
      <c r="C5313" s="11" t="str">
        <f>IF($B5313 &lt;&gt; "",VLOOKUP(MID(B5313,3,5),'Recyclabilité Prod Matx'!C:F,2,FALSE), "")</f>
        <v/>
      </c>
      <c r="D5313" s="11" t="str">
        <f>IF($B5313 &lt;&gt; "",VLOOKUP(MID(B5313,3,5),'Recyclabilité Prod Matx'!C:F,3,FALSE),"")</f>
        <v/>
      </c>
      <c r="E5313" s="11" t="str">
        <f>IF($B5313 &lt;&gt; "",VLOOKUP(MID(B5313,3,5),'Recyclabilité Prod Matx'!C:F,4,FALSE), "")</f>
        <v/>
      </c>
      <c r="F5313" s="12" t="str">
        <f>IF($B5313 &lt;&gt; "", IF(C5313="Totale","",IF(D5313 = 0, "", VLOOKUP(D5313,'Cond Compo'!A:B,2,FALSE))),"")</f>
        <v/>
      </c>
      <c r="G5313" s="28"/>
      <c r="H5313" s="11" t="str">
        <f xml:space="preserve"> IF(C5313="Totale",2,IF($G5313 &lt;&gt; "", IF(D5313 = "E",MATCH(G5313, 'Cond Compo'!D$16:D$18, 0), MATCH(G5313, 'Cond Compo'!C$16:C$19, 0)), ""))</f>
        <v/>
      </c>
      <c r="I5313" s="12" t="str">
        <f>IF($E5313 &lt;&gt; "", IF(E5313 = 0, "", VLOOKUP(E5313,'Cond Perturbation'!A:B,2,FALSE)),"")</f>
        <v/>
      </c>
      <c r="J5313" s="28"/>
      <c r="K5313" s="29" t="str">
        <f>IF($B5313 &lt;&gt; "", IF(C5313="Oui",IF(H5313=1,IF(E5313=0,Résultat!G$8,IF(J5313="No",Résultat!$G$8,Résultat!$G$7)),IF(H5313=2,IF(E5313=0,Résultat!G$9,IF(J5313="No",Résultat!$G$9,Résultat!$G$7)),Résultat!$G$7)),IF(C5313 = "Totale", IF(H5313=1,IF(E5313=0,Résultat!G$8,IF(J5313="No",Résultat!$G$9,Résultat!$G$7)),IF(H5313=2,IF(E5313=0,Résultat!G$9,IF(J5313="No",Résultat!$G$9,Résultat!$G$7)),Résultat!$G$7)),Résultat!$G$7)), "")</f>
        <v/>
      </c>
    </row>
    <row r="5314" spans="1:11" ht="20.100000000000001" customHeight="1">
      <c r="A5314" s="26"/>
      <c r="B5314" s="27"/>
      <c r="C5314" s="11" t="str">
        <f>IF($B5314 &lt;&gt; "",VLOOKUP(MID(B5314,3,5),'Recyclabilité Prod Matx'!C:F,2,FALSE), "")</f>
        <v/>
      </c>
      <c r="D5314" s="11" t="str">
        <f>IF($B5314 &lt;&gt; "",VLOOKUP(MID(B5314,3,5),'Recyclabilité Prod Matx'!C:F,3,FALSE),"")</f>
        <v/>
      </c>
      <c r="E5314" s="11" t="str">
        <f>IF($B5314 &lt;&gt; "",VLOOKUP(MID(B5314,3,5),'Recyclabilité Prod Matx'!C:F,4,FALSE), "")</f>
        <v/>
      </c>
      <c r="F5314" s="12" t="str">
        <f>IF($B5314 &lt;&gt; "", IF(C5314="Totale","",IF(D5314 = 0, "", VLOOKUP(D5314,'Cond Compo'!A:B,2,FALSE))),"")</f>
        <v/>
      </c>
      <c r="G5314" s="28"/>
      <c r="H5314" s="11" t="str">
        <f xml:space="preserve"> IF(C5314="Totale",2,IF($G5314 &lt;&gt; "", IF(D5314 = "E",MATCH(G5314, 'Cond Compo'!D$16:D$18, 0), MATCH(G5314, 'Cond Compo'!C$16:C$19, 0)), ""))</f>
        <v/>
      </c>
      <c r="I5314" s="12" t="str">
        <f>IF($E5314 &lt;&gt; "", IF(E5314 = 0, "", VLOOKUP(E5314,'Cond Perturbation'!A:B,2,FALSE)),"")</f>
        <v/>
      </c>
      <c r="J5314" s="28"/>
      <c r="K5314" s="29" t="str">
        <f>IF($B5314 &lt;&gt; "", IF(C5314="Oui",IF(H5314=1,IF(E5314=0,Résultat!G$8,IF(J5314="No",Résultat!$G$8,Résultat!$G$7)),IF(H5314=2,IF(E5314=0,Résultat!G$9,IF(J5314="No",Résultat!$G$9,Résultat!$G$7)),Résultat!$G$7)),IF(C5314 = "Totale", IF(H5314=1,IF(E5314=0,Résultat!G$8,IF(J5314="No",Résultat!$G$9,Résultat!$G$7)),IF(H5314=2,IF(E5314=0,Résultat!G$9,IF(J5314="No",Résultat!$G$9,Résultat!$G$7)),Résultat!$G$7)),Résultat!$G$7)), "")</f>
        <v/>
      </c>
    </row>
    <row r="5315" spans="1:11" ht="20.100000000000001" customHeight="1">
      <c r="A5315" s="26"/>
      <c r="B5315" s="27"/>
      <c r="C5315" s="11" t="str">
        <f>IF($B5315 &lt;&gt; "",VLOOKUP(MID(B5315,3,5),'Recyclabilité Prod Matx'!C:F,2,FALSE), "")</f>
        <v/>
      </c>
      <c r="D5315" s="11" t="str">
        <f>IF($B5315 &lt;&gt; "",VLOOKUP(MID(B5315,3,5),'Recyclabilité Prod Matx'!C:F,3,FALSE),"")</f>
        <v/>
      </c>
      <c r="E5315" s="11" t="str">
        <f>IF($B5315 &lt;&gt; "",VLOOKUP(MID(B5315,3,5),'Recyclabilité Prod Matx'!C:F,4,FALSE), "")</f>
        <v/>
      </c>
      <c r="F5315" s="12" t="str">
        <f>IF($B5315 &lt;&gt; "", IF(C5315="Totale","",IF(D5315 = 0, "", VLOOKUP(D5315,'Cond Compo'!A:B,2,FALSE))),"")</f>
        <v/>
      </c>
      <c r="G5315" s="28"/>
      <c r="H5315" s="11" t="str">
        <f xml:space="preserve"> IF(C5315="Totale",2,IF($G5315 &lt;&gt; "", IF(D5315 = "E",MATCH(G5315, 'Cond Compo'!D$16:D$18, 0), MATCH(G5315, 'Cond Compo'!C$16:C$19, 0)), ""))</f>
        <v/>
      </c>
      <c r="I5315" s="12" t="str">
        <f>IF($E5315 &lt;&gt; "", IF(E5315 = 0, "", VLOOKUP(E5315,'Cond Perturbation'!A:B,2,FALSE)),"")</f>
        <v/>
      </c>
      <c r="J5315" s="28"/>
      <c r="K5315" s="29" t="str">
        <f>IF($B5315 &lt;&gt; "", IF(C5315="Oui",IF(H5315=1,IF(E5315=0,Résultat!G$8,IF(J5315="No",Résultat!$G$8,Résultat!$G$7)),IF(H5315=2,IF(E5315=0,Résultat!G$9,IF(J5315="No",Résultat!$G$9,Résultat!$G$7)),Résultat!$G$7)),IF(C5315 = "Totale", IF(H5315=1,IF(E5315=0,Résultat!G$8,IF(J5315="No",Résultat!$G$9,Résultat!$G$7)),IF(H5315=2,IF(E5315=0,Résultat!G$9,IF(J5315="No",Résultat!$G$9,Résultat!$G$7)),Résultat!$G$7)),Résultat!$G$7)), "")</f>
        <v/>
      </c>
    </row>
    <row r="5316" spans="1:11" ht="20.100000000000001" customHeight="1">
      <c r="A5316" s="26"/>
      <c r="B5316" s="27"/>
      <c r="C5316" s="11" t="str">
        <f>IF($B5316 &lt;&gt; "",VLOOKUP(MID(B5316,3,5),'Recyclabilité Prod Matx'!C:F,2,FALSE), "")</f>
        <v/>
      </c>
      <c r="D5316" s="11" t="str">
        <f>IF($B5316 &lt;&gt; "",VLOOKUP(MID(B5316,3,5),'Recyclabilité Prod Matx'!C:F,3,FALSE),"")</f>
        <v/>
      </c>
      <c r="E5316" s="11" t="str">
        <f>IF($B5316 &lt;&gt; "",VLOOKUP(MID(B5316,3,5),'Recyclabilité Prod Matx'!C:F,4,FALSE), "")</f>
        <v/>
      </c>
      <c r="F5316" s="12" t="str">
        <f>IF($B5316 &lt;&gt; "", IF(C5316="Totale","",IF(D5316 = 0, "", VLOOKUP(D5316,'Cond Compo'!A:B,2,FALSE))),"")</f>
        <v/>
      </c>
      <c r="G5316" s="28"/>
      <c r="H5316" s="11" t="str">
        <f xml:space="preserve"> IF(C5316="Totale",2,IF($G5316 &lt;&gt; "", IF(D5316 = "E",MATCH(G5316, 'Cond Compo'!D$16:D$18, 0), MATCH(G5316, 'Cond Compo'!C$16:C$19, 0)), ""))</f>
        <v/>
      </c>
      <c r="I5316" s="12" t="str">
        <f>IF($E5316 &lt;&gt; "", IF(E5316 = 0, "", VLOOKUP(E5316,'Cond Perturbation'!A:B,2,FALSE)),"")</f>
        <v/>
      </c>
      <c r="J5316" s="28"/>
      <c r="K5316" s="29" t="str">
        <f>IF($B5316 &lt;&gt; "", IF(C5316="Oui",IF(H5316=1,IF(E5316=0,Résultat!G$8,IF(J5316="No",Résultat!$G$8,Résultat!$G$7)),IF(H5316=2,IF(E5316=0,Résultat!G$9,IF(J5316="No",Résultat!$G$9,Résultat!$G$7)),Résultat!$G$7)),IF(C5316 = "Totale", IF(H5316=1,IF(E5316=0,Résultat!G$8,IF(J5316="No",Résultat!$G$9,Résultat!$G$7)),IF(H5316=2,IF(E5316=0,Résultat!G$9,IF(J5316="No",Résultat!$G$9,Résultat!$G$7)),Résultat!$G$7)),Résultat!$G$7)), "")</f>
        <v/>
      </c>
    </row>
    <row r="5317" spans="1:11" ht="20.100000000000001" customHeight="1">
      <c r="A5317" s="26"/>
      <c r="B5317" s="27"/>
      <c r="C5317" s="11" t="str">
        <f>IF($B5317 &lt;&gt; "",VLOOKUP(MID(B5317,3,5),'Recyclabilité Prod Matx'!C:F,2,FALSE), "")</f>
        <v/>
      </c>
      <c r="D5317" s="11" t="str">
        <f>IF($B5317 &lt;&gt; "",VLOOKUP(MID(B5317,3,5),'Recyclabilité Prod Matx'!C:F,3,FALSE),"")</f>
        <v/>
      </c>
      <c r="E5317" s="11" t="str">
        <f>IF($B5317 &lt;&gt; "",VLOOKUP(MID(B5317,3,5),'Recyclabilité Prod Matx'!C:F,4,FALSE), "")</f>
        <v/>
      </c>
      <c r="F5317" s="12" t="str">
        <f>IF($B5317 &lt;&gt; "", IF(C5317="Totale","",IF(D5317 = 0, "", VLOOKUP(D5317,'Cond Compo'!A:B,2,FALSE))),"")</f>
        <v/>
      </c>
      <c r="G5317" s="28"/>
      <c r="H5317" s="11" t="str">
        <f xml:space="preserve"> IF(C5317="Totale",2,IF($G5317 &lt;&gt; "", IF(D5317 = "E",MATCH(G5317, 'Cond Compo'!D$16:D$18, 0), MATCH(G5317, 'Cond Compo'!C$16:C$19, 0)), ""))</f>
        <v/>
      </c>
      <c r="I5317" s="12" t="str">
        <f>IF($E5317 &lt;&gt; "", IF(E5317 = 0, "", VLOOKUP(E5317,'Cond Perturbation'!A:B,2,FALSE)),"")</f>
        <v/>
      </c>
      <c r="J5317" s="28"/>
      <c r="K5317" s="29" t="str">
        <f>IF($B5317 &lt;&gt; "", IF(C5317="Oui",IF(H5317=1,IF(E5317=0,Résultat!G$8,IF(J5317="No",Résultat!$G$8,Résultat!$G$7)),IF(H5317=2,IF(E5317=0,Résultat!G$9,IF(J5317="No",Résultat!$G$9,Résultat!$G$7)),Résultat!$G$7)),IF(C5317 = "Totale", IF(H5317=1,IF(E5317=0,Résultat!G$8,IF(J5317="No",Résultat!$G$9,Résultat!$G$7)),IF(H5317=2,IF(E5317=0,Résultat!G$9,IF(J5317="No",Résultat!$G$9,Résultat!$G$7)),Résultat!$G$7)),Résultat!$G$7)), "")</f>
        <v/>
      </c>
    </row>
    <row r="5318" spans="1:11" ht="20.100000000000001" customHeight="1">
      <c r="A5318" s="26"/>
      <c r="B5318" s="27"/>
      <c r="C5318" s="11" t="str">
        <f>IF($B5318 &lt;&gt; "",VLOOKUP(MID(B5318,3,5),'Recyclabilité Prod Matx'!C:F,2,FALSE), "")</f>
        <v/>
      </c>
      <c r="D5318" s="11" t="str">
        <f>IF($B5318 &lt;&gt; "",VLOOKUP(MID(B5318,3,5),'Recyclabilité Prod Matx'!C:F,3,FALSE),"")</f>
        <v/>
      </c>
      <c r="E5318" s="11" t="str">
        <f>IF($B5318 &lt;&gt; "",VLOOKUP(MID(B5318,3,5),'Recyclabilité Prod Matx'!C:F,4,FALSE), "")</f>
        <v/>
      </c>
      <c r="F5318" s="12" t="str">
        <f>IF($B5318 &lt;&gt; "", IF(C5318="Totale","",IF(D5318 = 0, "", VLOOKUP(D5318,'Cond Compo'!A:B,2,FALSE))),"")</f>
        <v/>
      </c>
      <c r="G5318" s="28"/>
      <c r="H5318" s="11" t="str">
        <f xml:space="preserve"> IF(C5318="Totale",2,IF($G5318 &lt;&gt; "", IF(D5318 = "E",MATCH(G5318, 'Cond Compo'!D$16:D$18, 0), MATCH(G5318, 'Cond Compo'!C$16:C$19, 0)), ""))</f>
        <v/>
      </c>
      <c r="I5318" s="12" t="str">
        <f>IF($E5318 &lt;&gt; "", IF(E5318 = 0, "", VLOOKUP(E5318,'Cond Perturbation'!A:B,2,FALSE)),"")</f>
        <v/>
      </c>
      <c r="J5318" s="28"/>
      <c r="K5318" s="29" t="str">
        <f>IF($B5318 &lt;&gt; "", IF(C5318="Oui",IF(H5318=1,IF(E5318=0,Résultat!G$8,IF(J5318="No",Résultat!$G$8,Résultat!$G$7)),IF(H5318=2,IF(E5318=0,Résultat!G$9,IF(J5318="No",Résultat!$G$9,Résultat!$G$7)),Résultat!$G$7)),IF(C5318 = "Totale", IF(H5318=1,IF(E5318=0,Résultat!G$8,IF(J5318="No",Résultat!$G$9,Résultat!$G$7)),IF(H5318=2,IF(E5318=0,Résultat!G$9,IF(J5318="No",Résultat!$G$9,Résultat!$G$7)),Résultat!$G$7)),Résultat!$G$7)), "")</f>
        <v/>
      </c>
    </row>
    <row r="5319" spans="1:11" ht="20.100000000000001" customHeight="1">
      <c r="A5319" s="26"/>
      <c r="B5319" s="27"/>
      <c r="C5319" s="11" t="str">
        <f>IF($B5319 &lt;&gt; "",VLOOKUP(MID(B5319,3,5),'Recyclabilité Prod Matx'!C:F,2,FALSE), "")</f>
        <v/>
      </c>
      <c r="D5319" s="11" t="str">
        <f>IF($B5319 &lt;&gt; "",VLOOKUP(MID(B5319,3,5),'Recyclabilité Prod Matx'!C:F,3,FALSE),"")</f>
        <v/>
      </c>
      <c r="E5319" s="11" t="str">
        <f>IF($B5319 &lt;&gt; "",VLOOKUP(MID(B5319,3,5),'Recyclabilité Prod Matx'!C:F,4,FALSE), "")</f>
        <v/>
      </c>
      <c r="F5319" s="12" t="str">
        <f>IF($B5319 &lt;&gt; "", IF(C5319="Totale","",IF(D5319 = 0, "", VLOOKUP(D5319,'Cond Compo'!A:B,2,FALSE))),"")</f>
        <v/>
      </c>
      <c r="G5319" s="28"/>
      <c r="H5319" s="11" t="str">
        <f xml:space="preserve"> IF(C5319="Totale",2,IF($G5319 &lt;&gt; "", IF(D5319 = "E",MATCH(G5319, 'Cond Compo'!D$16:D$18, 0), MATCH(G5319, 'Cond Compo'!C$16:C$19, 0)), ""))</f>
        <v/>
      </c>
      <c r="I5319" s="12" t="str">
        <f>IF($E5319 &lt;&gt; "", IF(E5319 = 0, "", VLOOKUP(E5319,'Cond Perturbation'!A:B,2,FALSE)),"")</f>
        <v/>
      </c>
      <c r="J5319" s="28"/>
      <c r="K5319" s="29" t="str">
        <f>IF($B5319 &lt;&gt; "", IF(C5319="Oui",IF(H5319=1,IF(E5319=0,Résultat!G$8,IF(J5319="No",Résultat!$G$8,Résultat!$G$7)),IF(H5319=2,IF(E5319=0,Résultat!G$9,IF(J5319="No",Résultat!$G$9,Résultat!$G$7)),Résultat!$G$7)),IF(C5319 = "Totale", IF(H5319=1,IF(E5319=0,Résultat!G$8,IF(J5319="No",Résultat!$G$9,Résultat!$G$7)),IF(H5319=2,IF(E5319=0,Résultat!G$9,IF(J5319="No",Résultat!$G$9,Résultat!$G$7)),Résultat!$G$7)),Résultat!$G$7)), "")</f>
        <v/>
      </c>
    </row>
    <row r="5320" spans="1:11" ht="20.100000000000001" customHeight="1">
      <c r="A5320" s="26"/>
      <c r="B5320" s="27"/>
      <c r="C5320" s="11" t="str">
        <f>IF($B5320 &lt;&gt; "",VLOOKUP(MID(B5320,3,5),'Recyclabilité Prod Matx'!C:F,2,FALSE), "")</f>
        <v/>
      </c>
      <c r="D5320" s="11" t="str">
        <f>IF($B5320 &lt;&gt; "",VLOOKUP(MID(B5320,3,5),'Recyclabilité Prod Matx'!C:F,3,FALSE),"")</f>
        <v/>
      </c>
      <c r="E5320" s="11" t="str">
        <f>IF($B5320 &lt;&gt; "",VLOOKUP(MID(B5320,3,5),'Recyclabilité Prod Matx'!C:F,4,FALSE), "")</f>
        <v/>
      </c>
      <c r="F5320" s="12" t="str">
        <f>IF($B5320 &lt;&gt; "", IF(C5320="Totale","",IF(D5320 = 0, "", VLOOKUP(D5320,'Cond Compo'!A:B,2,FALSE))),"")</f>
        <v/>
      </c>
      <c r="G5320" s="28"/>
      <c r="H5320" s="11" t="str">
        <f xml:space="preserve"> IF(C5320="Totale",2,IF($G5320 &lt;&gt; "", IF(D5320 = "E",MATCH(G5320, 'Cond Compo'!D$16:D$18, 0), MATCH(G5320, 'Cond Compo'!C$16:C$19, 0)), ""))</f>
        <v/>
      </c>
      <c r="I5320" s="12" t="str">
        <f>IF($E5320 &lt;&gt; "", IF(E5320 = 0, "", VLOOKUP(E5320,'Cond Perturbation'!A:B,2,FALSE)),"")</f>
        <v/>
      </c>
      <c r="J5320" s="28"/>
      <c r="K5320" s="29" t="str">
        <f>IF($B5320 &lt;&gt; "", IF(C5320="Oui",IF(H5320=1,IF(E5320=0,Résultat!G$8,IF(J5320="No",Résultat!$G$8,Résultat!$G$7)),IF(H5320=2,IF(E5320=0,Résultat!G$9,IF(J5320="No",Résultat!$G$9,Résultat!$G$7)),Résultat!$G$7)),IF(C5320 = "Totale", IF(H5320=1,IF(E5320=0,Résultat!G$8,IF(J5320="No",Résultat!$G$9,Résultat!$G$7)),IF(H5320=2,IF(E5320=0,Résultat!G$9,IF(J5320="No",Résultat!$G$9,Résultat!$G$7)),Résultat!$G$7)),Résultat!$G$7)), "")</f>
        <v/>
      </c>
    </row>
    <row r="5321" spans="1:11" ht="20.100000000000001" customHeight="1">
      <c r="A5321" s="26"/>
      <c r="B5321" s="27"/>
      <c r="C5321" s="11" t="str">
        <f>IF($B5321 &lt;&gt; "",VLOOKUP(MID(B5321,3,5),'Recyclabilité Prod Matx'!C:F,2,FALSE), "")</f>
        <v/>
      </c>
      <c r="D5321" s="11" t="str">
        <f>IF($B5321 &lt;&gt; "",VLOOKUP(MID(B5321,3,5),'Recyclabilité Prod Matx'!C:F,3,FALSE),"")</f>
        <v/>
      </c>
      <c r="E5321" s="11" t="str">
        <f>IF($B5321 &lt;&gt; "",VLOOKUP(MID(B5321,3,5),'Recyclabilité Prod Matx'!C:F,4,FALSE), "")</f>
        <v/>
      </c>
      <c r="F5321" s="12" t="str">
        <f>IF($B5321 &lt;&gt; "", IF(C5321="Totale","",IF(D5321 = 0, "", VLOOKUP(D5321,'Cond Compo'!A:B,2,FALSE))),"")</f>
        <v/>
      </c>
      <c r="G5321" s="28"/>
      <c r="H5321" s="11" t="str">
        <f xml:space="preserve"> IF(C5321="Totale",2,IF($G5321 &lt;&gt; "", IF(D5321 = "E",MATCH(G5321, 'Cond Compo'!D$16:D$18, 0), MATCH(G5321, 'Cond Compo'!C$16:C$19, 0)), ""))</f>
        <v/>
      </c>
      <c r="I5321" s="12" t="str">
        <f>IF($E5321 &lt;&gt; "", IF(E5321 = 0, "", VLOOKUP(E5321,'Cond Perturbation'!A:B,2,FALSE)),"")</f>
        <v/>
      </c>
      <c r="J5321" s="28"/>
      <c r="K5321" s="29" t="str">
        <f>IF($B5321 &lt;&gt; "", IF(C5321="Oui",IF(H5321=1,IF(E5321=0,Résultat!G$8,IF(J5321="No",Résultat!$G$8,Résultat!$G$7)),IF(H5321=2,IF(E5321=0,Résultat!G$9,IF(J5321="No",Résultat!$G$9,Résultat!$G$7)),Résultat!$G$7)),IF(C5321 = "Totale", IF(H5321=1,IF(E5321=0,Résultat!G$8,IF(J5321="No",Résultat!$G$9,Résultat!$G$7)),IF(H5321=2,IF(E5321=0,Résultat!G$9,IF(J5321="No",Résultat!$G$9,Résultat!$G$7)),Résultat!$G$7)),Résultat!$G$7)), "")</f>
        <v/>
      </c>
    </row>
    <row r="5322" spans="1:11" ht="20.100000000000001" customHeight="1">
      <c r="A5322" s="26"/>
      <c r="B5322" s="27"/>
      <c r="C5322" s="11" t="str">
        <f>IF($B5322 &lt;&gt; "",VLOOKUP(MID(B5322,3,5),'Recyclabilité Prod Matx'!C:F,2,FALSE), "")</f>
        <v/>
      </c>
      <c r="D5322" s="11" t="str">
        <f>IF($B5322 &lt;&gt; "",VLOOKUP(MID(B5322,3,5),'Recyclabilité Prod Matx'!C:F,3,FALSE),"")</f>
        <v/>
      </c>
      <c r="E5322" s="11" t="str">
        <f>IF($B5322 &lt;&gt; "",VLOOKUP(MID(B5322,3,5),'Recyclabilité Prod Matx'!C:F,4,FALSE), "")</f>
        <v/>
      </c>
      <c r="F5322" s="12" t="str">
        <f>IF($B5322 &lt;&gt; "", IF(C5322="Totale","",IF(D5322 = 0, "", VLOOKUP(D5322,'Cond Compo'!A:B,2,FALSE))),"")</f>
        <v/>
      </c>
      <c r="G5322" s="28"/>
      <c r="H5322" s="11" t="str">
        <f xml:space="preserve"> IF(C5322="Totale",2,IF($G5322 &lt;&gt; "", IF(D5322 = "E",MATCH(G5322, 'Cond Compo'!D$16:D$18, 0), MATCH(G5322, 'Cond Compo'!C$16:C$19, 0)), ""))</f>
        <v/>
      </c>
      <c r="I5322" s="12" t="str">
        <f>IF($E5322 &lt;&gt; "", IF(E5322 = 0, "", VLOOKUP(E5322,'Cond Perturbation'!A:B,2,FALSE)),"")</f>
        <v/>
      </c>
      <c r="J5322" s="28"/>
      <c r="K5322" s="29" t="str">
        <f>IF($B5322 &lt;&gt; "", IF(C5322="Oui",IF(H5322=1,IF(E5322=0,Résultat!G$8,IF(J5322="No",Résultat!$G$8,Résultat!$G$7)),IF(H5322=2,IF(E5322=0,Résultat!G$9,IF(J5322="No",Résultat!$G$9,Résultat!$G$7)),Résultat!$G$7)),IF(C5322 = "Totale", IF(H5322=1,IF(E5322=0,Résultat!G$8,IF(J5322="No",Résultat!$G$9,Résultat!$G$7)),IF(H5322=2,IF(E5322=0,Résultat!G$9,IF(J5322="No",Résultat!$G$9,Résultat!$G$7)),Résultat!$G$7)),Résultat!$G$7)), "")</f>
        <v/>
      </c>
    </row>
    <row r="5323" spans="1:11" ht="20.100000000000001" customHeight="1">
      <c r="A5323" s="26"/>
      <c r="B5323" s="27"/>
      <c r="C5323" s="11" t="str">
        <f>IF($B5323 &lt;&gt; "",VLOOKUP(MID(B5323,3,5),'Recyclabilité Prod Matx'!C:F,2,FALSE), "")</f>
        <v/>
      </c>
      <c r="D5323" s="11" t="str">
        <f>IF($B5323 &lt;&gt; "",VLOOKUP(MID(B5323,3,5),'Recyclabilité Prod Matx'!C:F,3,FALSE),"")</f>
        <v/>
      </c>
      <c r="E5323" s="11" t="str">
        <f>IF($B5323 &lt;&gt; "",VLOOKUP(MID(B5323,3,5),'Recyclabilité Prod Matx'!C:F,4,FALSE), "")</f>
        <v/>
      </c>
      <c r="F5323" s="12" t="str">
        <f>IF($B5323 &lt;&gt; "", IF(C5323="Totale","",IF(D5323 = 0, "", VLOOKUP(D5323,'Cond Compo'!A:B,2,FALSE))),"")</f>
        <v/>
      </c>
      <c r="G5323" s="28"/>
      <c r="H5323" s="11" t="str">
        <f xml:space="preserve"> IF(C5323="Totale",2,IF($G5323 &lt;&gt; "", IF(D5323 = "E",MATCH(G5323, 'Cond Compo'!D$16:D$18, 0), MATCH(G5323, 'Cond Compo'!C$16:C$19, 0)), ""))</f>
        <v/>
      </c>
      <c r="I5323" s="12" t="str">
        <f>IF($E5323 &lt;&gt; "", IF(E5323 = 0, "", VLOOKUP(E5323,'Cond Perturbation'!A:B,2,FALSE)),"")</f>
        <v/>
      </c>
      <c r="J5323" s="28"/>
      <c r="K5323" s="29" t="str">
        <f>IF($B5323 &lt;&gt; "", IF(C5323="Oui",IF(H5323=1,IF(E5323=0,Résultat!G$8,IF(J5323="No",Résultat!$G$8,Résultat!$G$7)),IF(H5323=2,IF(E5323=0,Résultat!G$9,IF(J5323="No",Résultat!$G$9,Résultat!$G$7)),Résultat!$G$7)),IF(C5323 = "Totale", IF(H5323=1,IF(E5323=0,Résultat!G$8,IF(J5323="No",Résultat!$G$9,Résultat!$G$7)),IF(H5323=2,IF(E5323=0,Résultat!G$9,IF(J5323="No",Résultat!$G$9,Résultat!$G$7)),Résultat!$G$7)),Résultat!$G$7)), "")</f>
        <v/>
      </c>
    </row>
    <row r="5324" spans="1:11" ht="20.100000000000001" customHeight="1">
      <c r="A5324" s="26"/>
      <c r="B5324" s="27"/>
      <c r="C5324" s="11" t="str">
        <f>IF($B5324 &lt;&gt; "",VLOOKUP(MID(B5324,3,5),'Recyclabilité Prod Matx'!C:F,2,FALSE), "")</f>
        <v/>
      </c>
      <c r="D5324" s="11" t="str">
        <f>IF($B5324 &lt;&gt; "",VLOOKUP(MID(B5324,3,5),'Recyclabilité Prod Matx'!C:F,3,FALSE),"")</f>
        <v/>
      </c>
      <c r="E5324" s="11" t="str">
        <f>IF($B5324 &lt;&gt; "",VLOOKUP(MID(B5324,3,5),'Recyclabilité Prod Matx'!C:F,4,FALSE), "")</f>
        <v/>
      </c>
      <c r="F5324" s="12" t="str">
        <f>IF($B5324 &lt;&gt; "", IF(C5324="Totale","",IF(D5324 = 0, "", VLOOKUP(D5324,'Cond Compo'!A:B,2,FALSE))),"")</f>
        <v/>
      </c>
      <c r="G5324" s="28"/>
      <c r="H5324" s="11" t="str">
        <f xml:space="preserve"> IF(C5324="Totale",2,IF($G5324 &lt;&gt; "", IF(D5324 = "E",MATCH(G5324, 'Cond Compo'!D$16:D$18, 0), MATCH(G5324, 'Cond Compo'!C$16:C$19, 0)), ""))</f>
        <v/>
      </c>
      <c r="I5324" s="12" t="str">
        <f>IF($E5324 &lt;&gt; "", IF(E5324 = 0, "", VLOOKUP(E5324,'Cond Perturbation'!A:B,2,FALSE)),"")</f>
        <v/>
      </c>
      <c r="J5324" s="28"/>
      <c r="K5324" s="29" t="str">
        <f>IF($B5324 &lt;&gt; "", IF(C5324="Oui",IF(H5324=1,IF(E5324=0,Résultat!G$8,IF(J5324="No",Résultat!$G$8,Résultat!$G$7)),IF(H5324=2,IF(E5324=0,Résultat!G$9,IF(J5324="No",Résultat!$G$9,Résultat!$G$7)),Résultat!$G$7)),IF(C5324 = "Totale", IF(H5324=1,IF(E5324=0,Résultat!G$8,IF(J5324="No",Résultat!$G$9,Résultat!$G$7)),IF(H5324=2,IF(E5324=0,Résultat!G$9,IF(J5324="No",Résultat!$G$9,Résultat!$G$7)),Résultat!$G$7)),Résultat!$G$7)), "")</f>
        <v/>
      </c>
    </row>
    <row r="5325" spans="1:11" ht="20.100000000000001" customHeight="1">
      <c r="A5325" s="26"/>
      <c r="B5325" s="27"/>
      <c r="C5325" s="11" t="str">
        <f>IF($B5325 &lt;&gt; "",VLOOKUP(MID(B5325,3,5),'Recyclabilité Prod Matx'!C:F,2,FALSE), "")</f>
        <v/>
      </c>
      <c r="D5325" s="11" t="str">
        <f>IF($B5325 &lt;&gt; "",VLOOKUP(MID(B5325,3,5),'Recyclabilité Prod Matx'!C:F,3,FALSE),"")</f>
        <v/>
      </c>
      <c r="E5325" s="11" t="str">
        <f>IF($B5325 &lt;&gt; "",VLOOKUP(MID(B5325,3,5),'Recyclabilité Prod Matx'!C:F,4,FALSE), "")</f>
        <v/>
      </c>
      <c r="F5325" s="12" t="str">
        <f>IF($B5325 &lt;&gt; "", IF(C5325="Totale","",IF(D5325 = 0, "", VLOOKUP(D5325,'Cond Compo'!A:B,2,FALSE))),"")</f>
        <v/>
      </c>
      <c r="G5325" s="28"/>
      <c r="H5325" s="11" t="str">
        <f xml:space="preserve"> IF(C5325="Totale",2,IF($G5325 &lt;&gt; "", IF(D5325 = "E",MATCH(G5325, 'Cond Compo'!D$16:D$18, 0), MATCH(G5325, 'Cond Compo'!C$16:C$19, 0)), ""))</f>
        <v/>
      </c>
      <c r="I5325" s="12" t="str">
        <f>IF($E5325 &lt;&gt; "", IF(E5325 = 0, "", VLOOKUP(E5325,'Cond Perturbation'!A:B,2,FALSE)),"")</f>
        <v/>
      </c>
      <c r="J5325" s="28"/>
      <c r="K5325" s="29" t="str">
        <f>IF($B5325 &lt;&gt; "", IF(C5325="Oui",IF(H5325=1,IF(E5325=0,Résultat!G$8,IF(J5325="No",Résultat!$G$8,Résultat!$G$7)),IF(H5325=2,IF(E5325=0,Résultat!G$9,IF(J5325="No",Résultat!$G$9,Résultat!$G$7)),Résultat!$G$7)),IF(C5325 = "Totale", IF(H5325=1,IF(E5325=0,Résultat!G$8,IF(J5325="No",Résultat!$G$9,Résultat!$G$7)),IF(H5325=2,IF(E5325=0,Résultat!G$9,IF(J5325="No",Résultat!$G$9,Résultat!$G$7)),Résultat!$G$7)),Résultat!$G$7)), "")</f>
        <v/>
      </c>
    </row>
    <row r="5326" spans="1:11" ht="20.100000000000001" customHeight="1">
      <c r="A5326" s="26"/>
      <c r="B5326" s="27"/>
      <c r="C5326" s="11" t="str">
        <f>IF($B5326 &lt;&gt; "",VLOOKUP(MID(B5326,3,5),'Recyclabilité Prod Matx'!C:F,2,FALSE), "")</f>
        <v/>
      </c>
      <c r="D5326" s="11" t="str">
        <f>IF($B5326 &lt;&gt; "",VLOOKUP(MID(B5326,3,5),'Recyclabilité Prod Matx'!C:F,3,FALSE),"")</f>
        <v/>
      </c>
      <c r="E5326" s="11" t="str">
        <f>IF($B5326 &lt;&gt; "",VLOOKUP(MID(B5326,3,5),'Recyclabilité Prod Matx'!C:F,4,FALSE), "")</f>
        <v/>
      </c>
      <c r="F5326" s="12" t="str">
        <f>IF($B5326 &lt;&gt; "", IF(C5326="Totale","",IF(D5326 = 0, "", VLOOKUP(D5326,'Cond Compo'!A:B,2,FALSE))),"")</f>
        <v/>
      </c>
      <c r="G5326" s="28"/>
      <c r="H5326" s="11" t="str">
        <f xml:space="preserve"> IF(C5326="Totale",2,IF($G5326 &lt;&gt; "", IF(D5326 = "E",MATCH(G5326, 'Cond Compo'!D$16:D$18, 0), MATCH(G5326, 'Cond Compo'!C$16:C$19, 0)), ""))</f>
        <v/>
      </c>
      <c r="I5326" s="12" t="str">
        <f>IF($E5326 &lt;&gt; "", IF(E5326 = 0, "", VLOOKUP(E5326,'Cond Perturbation'!A:B,2,FALSE)),"")</f>
        <v/>
      </c>
      <c r="J5326" s="28"/>
      <c r="K5326" s="29" t="str">
        <f>IF($B5326 &lt;&gt; "", IF(C5326="Oui",IF(H5326=1,IF(E5326=0,Résultat!G$8,IF(J5326="No",Résultat!$G$8,Résultat!$G$7)),IF(H5326=2,IF(E5326=0,Résultat!G$9,IF(J5326="No",Résultat!$G$9,Résultat!$G$7)),Résultat!$G$7)),IF(C5326 = "Totale", IF(H5326=1,IF(E5326=0,Résultat!G$8,IF(J5326="No",Résultat!$G$9,Résultat!$G$7)),IF(H5326=2,IF(E5326=0,Résultat!G$9,IF(J5326="No",Résultat!$G$9,Résultat!$G$7)),Résultat!$G$7)),Résultat!$G$7)), "")</f>
        <v/>
      </c>
    </row>
    <row r="5327" spans="1:11" ht="20.100000000000001" customHeight="1">
      <c r="A5327" s="26"/>
      <c r="B5327" s="27"/>
      <c r="C5327" s="11" t="str">
        <f>IF($B5327 &lt;&gt; "",VLOOKUP(MID(B5327,3,5),'Recyclabilité Prod Matx'!C:F,2,FALSE), "")</f>
        <v/>
      </c>
      <c r="D5327" s="11" t="str">
        <f>IF($B5327 &lt;&gt; "",VLOOKUP(MID(B5327,3,5),'Recyclabilité Prod Matx'!C:F,3,FALSE),"")</f>
        <v/>
      </c>
      <c r="E5327" s="11" t="str">
        <f>IF($B5327 &lt;&gt; "",VLOOKUP(MID(B5327,3,5),'Recyclabilité Prod Matx'!C:F,4,FALSE), "")</f>
        <v/>
      </c>
      <c r="F5327" s="12" t="str">
        <f>IF($B5327 &lt;&gt; "", IF(C5327="Totale","",IF(D5327 = 0, "", VLOOKUP(D5327,'Cond Compo'!A:B,2,FALSE))),"")</f>
        <v/>
      </c>
      <c r="G5327" s="28"/>
      <c r="H5327" s="11" t="str">
        <f xml:space="preserve"> IF(C5327="Totale",2,IF($G5327 &lt;&gt; "", IF(D5327 = "E",MATCH(G5327, 'Cond Compo'!D$16:D$18, 0), MATCH(G5327, 'Cond Compo'!C$16:C$19, 0)), ""))</f>
        <v/>
      </c>
      <c r="I5327" s="12" t="str">
        <f>IF($E5327 &lt;&gt; "", IF(E5327 = 0, "", VLOOKUP(E5327,'Cond Perturbation'!A:B,2,FALSE)),"")</f>
        <v/>
      </c>
      <c r="J5327" s="28"/>
      <c r="K5327" s="29" t="str">
        <f>IF($B5327 &lt;&gt; "", IF(C5327="Oui",IF(H5327=1,IF(E5327=0,Résultat!G$8,IF(J5327="No",Résultat!$G$8,Résultat!$G$7)),IF(H5327=2,IF(E5327=0,Résultat!G$9,IF(J5327="No",Résultat!$G$9,Résultat!$G$7)),Résultat!$G$7)),IF(C5327 = "Totale", IF(H5327=1,IF(E5327=0,Résultat!G$8,IF(J5327="No",Résultat!$G$9,Résultat!$G$7)),IF(H5327=2,IF(E5327=0,Résultat!G$9,IF(J5327="No",Résultat!$G$9,Résultat!$G$7)),Résultat!$G$7)),Résultat!$G$7)), "")</f>
        <v/>
      </c>
    </row>
    <row r="5328" spans="1:11" ht="20.100000000000001" customHeight="1">
      <c r="A5328" s="26"/>
      <c r="B5328" s="27"/>
      <c r="C5328" s="11" t="str">
        <f>IF($B5328 &lt;&gt; "",VLOOKUP(MID(B5328,3,5),'Recyclabilité Prod Matx'!C:F,2,FALSE), "")</f>
        <v/>
      </c>
      <c r="D5328" s="11" t="str">
        <f>IF($B5328 &lt;&gt; "",VLOOKUP(MID(B5328,3,5),'Recyclabilité Prod Matx'!C:F,3,FALSE),"")</f>
        <v/>
      </c>
      <c r="E5328" s="11" t="str">
        <f>IF($B5328 &lt;&gt; "",VLOOKUP(MID(B5328,3,5),'Recyclabilité Prod Matx'!C:F,4,FALSE), "")</f>
        <v/>
      </c>
      <c r="F5328" s="12" t="str">
        <f>IF($B5328 &lt;&gt; "", IF(C5328="Totale","",IF(D5328 = 0, "", VLOOKUP(D5328,'Cond Compo'!A:B,2,FALSE))),"")</f>
        <v/>
      </c>
      <c r="G5328" s="28"/>
      <c r="H5328" s="11" t="str">
        <f xml:space="preserve"> IF(C5328="Totale",2,IF($G5328 &lt;&gt; "", IF(D5328 = "E",MATCH(G5328, 'Cond Compo'!D$16:D$18, 0), MATCH(G5328, 'Cond Compo'!C$16:C$19, 0)), ""))</f>
        <v/>
      </c>
      <c r="I5328" s="12" t="str">
        <f>IF($E5328 &lt;&gt; "", IF(E5328 = 0, "", VLOOKUP(E5328,'Cond Perturbation'!A:B,2,FALSE)),"")</f>
        <v/>
      </c>
      <c r="J5328" s="28"/>
      <c r="K5328" s="29" t="str">
        <f>IF($B5328 &lt;&gt; "", IF(C5328="Oui",IF(H5328=1,IF(E5328=0,Résultat!G$8,IF(J5328="No",Résultat!$G$8,Résultat!$G$7)),IF(H5328=2,IF(E5328=0,Résultat!G$9,IF(J5328="No",Résultat!$G$9,Résultat!$G$7)),Résultat!$G$7)),IF(C5328 = "Totale", IF(H5328=1,IF(E5328=0,Résultat!G$8,IF(J5328="No",Résultat!$G$9,Résultat!$G$7)),IF(H5328=2,IF(E5328=0,Résultat!G$9,IF(J5328="No",Résultat!$G$9,Résultat!$G$7)),Résultat!$G$7)),Résultat!$G$7)), "")</f>
        <v/>
      </c>
    </row>
    <row r="5329" spans="1:11" ht="20.100000000000001" customHeight="1">
      <c r="A5329" s="26"/>
      <c r="B5329" s="27"/>
      <c r="C5329" s="11" t="str">
        <f>IF($B5329 &lt;&gt; "",VLOOKUP(MID(B5329,3,5),'Recyclabilité Prod Matx'!C:F,2,FALSE), "")</f>
        <v/>
      </c>
      <c r="D5329" s="11" t="str">
        <f>IF($B5329 &lt;&gt; "",VLOOKUP(MID(B5329,3,5),'Recyclabilité Prod Matx'!C:F,3,FALSE),"")</f>
        <v/>
      </c>
      <c r="E5329" s="11" t="str">
        <f>IF($B5329 &lt;&gt; "",VLOOKUP(MID(B5329,3,5),'Recyclabilité Prod Matx'!C:F,4,FALSE), "")</f>
        <v/>
      </c>
      <c r="F5329" s="12" t="str">
        <f>IF($B5329 &lt;&gt; "", IF(C5329="Totale","",IF(D5329 = 0, "", VLOOKUP(D5329,'Cond Compo'!A:B,2,FALSE))),"")</f>
        <v/>
      </c>
      <c r="G5329" s="28"/>
      <c r="H5329" s="11" t="str">
        <f xml:space="preserve"> IF(C5329="Totale",2,IF($G5329 &lt;&gt; "", IF(D5329 = "E",MATCH(G5329, 'Cond Compo'!D$16:D$18, 0), MATCH(G5329, 'Cond Compo'!C$16:C$19, 0)), ""))</f>
        <v/>
      </c>
      <c r="I5329" s="12" t="str">
        <f>IF($E5329 &lt;&gt; "", IF(E5329 = 0, "", VLOOKUP(E5329,'Cond Perturbation'!A:B,2,FALSE)),"")</f>
        <v/>
      </c>
      <c r="J5329" s="28"/>
      <c r="K5329" s="29" t="str">
        <f>IF($B5329 &lt;&gt; "", IF(C5329="Oui",IF(H5329=1,IF(E5329=0,Résultat!G$8,IF(J5329="No",Résultat!$G$8,Résultat!$G$7)),IF(H5329=2,IF(E5329=0,Résultat!G$9,IF(J5329="No",Résultat!$G$9,Résultat!$G$7)),Résultat!$G$7)),IF(C5329 = "Totale", IF(H5329=1,IF(E5329=0,Résultat!G$8,IF(J5329="No",Résultat!$G$9,Résultat!$G$7)),IF(H5329=2,IF(E5329=0,Résultat!G$9,IF(J5329="No",Résultat!$G$9,Résultat!$G$7)),Résultat!$G$7)),Résultat!$G$7)), "")</f>
        <v/>
      </c>
    </row>
    <row r="5330" spans="1:11" ht="20.100000000000001" customHeight="1">
      <c r="A5330" s="26"/>
      <c r="B5330" s="27"/>
      <c r="C5330" s="11" t="str">
        <f>IF($B5330 &lt;&gt; "",VLOOKUP(MID(B5330,3,5),'Recyclabilité Prod Matx'!C:F,2,FALSE), "")</f>
        <v/>
      </c>
      <c r="D5330" s="11" t="str">
        <f>IF($B5330 &lt;&gt; "",VLOOKUP(MID(B5330,3,5),'Recyclabilité Prod Matx'!C:F,3,FALSE),"")</f>
        <v/>
      </c>
      <c r="E5330" s="11" t="str">
        <f>IF($B5330 &lt;&gt; "",VLOOKUP(MID(B5330,3,5),'Recyclabilité Prod Matx'!C:F,4,FALSE), "")</f>
        <v/>
      </c>
      <c r="F5330" s="12" t="str">
        <f>IF($B5330 &lt;&gt; "", IF(C5330="Totale","",IF(D5330 = 0, "", VLOOKUP(D5330,'Cond Compo'!A:B,2,FALSE))),"")</f>
        <v/>
      </c>
      <c r="G5330" s="28"/>
      <c r="H5330" s="11" t="str">
        <f xml:space="preserve"> IF(C5330="Totale",2,IF($G5330 &lt;&gt; "", IF(D5330 = "E",MATCH(G5330, 'Cond Compo'!D$16:D$18, 0), MATCH(G5330, 'Cond Compo'!C$16:C$19, 0)), ""))</f>
        <v/>
      </c>
      <c r="I5330" s="12" t="str">
        <f>IF($E5330 &lt;&gt; "", IF(E5330 = 0, "", VLOOKUP(E5330,'Cond Perturbation'!A:B,2,FALSE)),"")</f>
        <v/>
      </c>
      <c r="J5330" s="28"/>
      <c r="K5330" s="29" t="str">
        <f>IF($B5330 &lt;&gt; "", IF(C5330="Oui",IF(H5330=1,IF(E5330=0,Résultat!G$8,IF(J5330="No",Résultat!$G$8,Résultat!$G$7)),IF(H5330=2,IF(E5330=0,Résultat!G$9,IF(J5330="No",Résultat!$G$9,Résultat!$G$7)),Résultat!$G$7)),IF(C5330 = "Totale", IF(H5330=1,IF(E5330=0,Résultat!G$8,IF(J5330="No",Résultat!$G$9,Résultat!$G$7)),IF(H5330=2,IF(E5330=0,Résultat!G$9,IF(J5330="No",Résultat!$G$9,Résultat!$G$7)),Résultat!$G$7)),Résultat!$G$7)), "")</f>
        <v/>
      </c>
    </row>
    <row r="5331" spans="1:11" ht="20.100000000000001" customHeight="1">
      <c r="A5331" s="26"/>
      <c r="B5331" s="27"/>
      <c r="C5331" s="11" t="str">
        <f>IF($B5331 &lt;&gt; "",VLOOKUP(MID(B5331,3,5),'Recyclabilité Prod Matx'!C:F,2,FALSE), "")</f>
        <v/>
      </c>
      <c r="D5331" s="11" t="str">
        <f>IF($B5331 &lt;&gt; "",VLOOKUP(MID(B5331,3,5),'Recyclabilité Prod Matx'!C:F,3,FALSE),"")</f>
        <v/>
      </c>
      <c r="E5331" s="11" t="str">
        <f>IF($B5331 &lt;&gt; "",VLOOKUP(MID(B5331,3,5),'Recyclabilité Prod Matx'!C:F,4,FALSE), "")</f>
        <v/>
      </c>
      <c r="F5331" s="12" t="str">
        <f>IF($B5331 &lt;&gt; "", IF(C5331="Totale","",IF(D5331 = 0, "", VLOOKUP(D5331,'Cond Compo'!A:B,2,FALSE))),"")</f>
        <v/>
      </c>
      <c r="G5331" s="28"/>
      <c r="H5331" s="11" t="str">
        <f xml:space="preserve"> IF(C5331="Totale",2,IF($G5331 &lt;&gt; "", IF(D5331 = "E",MATCH(G5331, 'Cond Compo'!D$16:D$18, 0), MATCH(G5331, 'Cond Compo'!C$16:C$19, 0)), ""))</f>
        <v/>
      </c>
      <c r="I5331" s="12" t="str">
        <f>IF($E5331 &lt;&gt; "", IF(E5331 = 0, "", VLOOKUP(E5331,'Cond Perturbation'!A:B,2,FALSE)),"")</f>
        <v/>
      </c>
      <c r="J5331" s="28"/>
      <c r="K5331" s="29" t="str">
        <f>IF($B5331 &lt;&gt; "", IF(C5331="Oui",IF(H5331=1,IF(E5331=0,Résultat!G$8,IF(J5331="No",Résultat!$G$8,Résultat!$G$7)),IF(H5331=2,IF(E5331=0,Résultat!G$9,IF(J5331="No",Résultat!$G$9,Résultat!$G$7)),Résultat!$G$7)),IF(C5331 = "Totale", IF(H5331=1,IF(E5331=0,Résultat!G$8,IF(J5331="No",Résultat!$G$9,Résultat!$G$7)),IF(H5331=2,IF(E5331=0,Résultat!G$9,IF(J5331="No",Résultat!$G$9,Résultat!$G$7)),Résultat!$G$7)),Résultat!$G$7)), "")</f>
        <v/>
      </c>
    </row>
    <row r="5332" spans="1:11" ht="20.100000000000001" customHeight="1">
      <c r="A5332" s="26"/>
      <c r="B5332" s="27"/>
      <c r="C5332" s="11" t="str">
        <f>IF($B5332 &lt;&gt; "",VLOOKUP(MID(B5332,3,5),'Recyclabilité Prod Matx'!C:F,2,FALSE), "")</f>
        <v/>
      </c>
      <c r="D5332" s="11" t="str">
        <f>IF($B5332 &lt;&gt; "",VLOOKUP(MID(B5332,3,5),'Recyclabilité Prod Matx'!C:F,3,FALSE),"")</f>
        <v/>
      </c>
      <c r="E5332" s="11" t="str">
        <f>IF($B5332 &lt;&gt; "",VLOOKUP(MID(B5332,3,5),'Recyclabilité Prod Matx'!C:F,4,FALSE), "")</f>
        <v/>
      </c>
      <c r="F5332" s="12" t="str">
        <f>IF($B5332 &lt;&gt; "", IF(C5332="Totale","",IF(D5332 = 0, "", VLOOKUP(D5332,'Cond Compo'!A:B,2,FALSE))),"")</f>
        <v/>
      </c>
      <c r="G5332" s="28"/>
      <c r="H5332" s="11" t="str">
        <f xml:space="preserve"> IF(C5332="Totale",2,IF($G5332 &lt;&gt; "", IF(D5332 = "E",MATCH(G5332, 'Cond Compo'!D$16:D$18, 0), MATCH(G5332, 'Cond Compo'!C$16:C$19, 0)), ""))</f>
        <v/>
      </c>
      <c r="I5332" s="12" t="str">
        <f>IF($E5332 &lt;&gt; "", IF(E5332 = 0, "", VLOOKUP(E5332,'Cond Perturbation'!A:B,2,FALSE)),"")</f>
        <v/>
      </c>
      <c r="J5332" s="28"/>
      <c r="K5332" s="29" t="str">
        <f>IF($B5332 &lt;&gt; "", IF(C5332="Oui",IF(H5332=1,IF(E5332=0,Résultat!G$8,IF(J5332="No",Résultat!$G$8,Résultat!$G$7)),IF(H5332=2,IF(E5332=0,Résultat!G$9,IF(J5332="No",Résultat!$G$9,Résultat!$G$7)),Résultat!$G$7)),IF(C5332 = "Totale", IF(H5332=1,IF(E5332=0,Résultat!G$8,IF(J5332="No",Résultat!$G$9,Résultat!$G$7)),IF(H5332=2,IF(E5332=0,Résultat!G$9,IF(J5332="No",Résultat!$G$9,Résultat!$G$7)),Résultat!$G$7)),Résultat!$G$7)), "")</f>
        <v/>
      </c>
    </row>
    <row r="5333" spans="1:11" ht="20.100000000000001" customHeight="1">
      <c r="A5333" s="26"/>
      <c r="B5333" s="27"/>
      <c r="C5333" s="11" t="str">
        <f>IF($B5333 &lt;&gt; "",VLOOKUP(MID(B5333,3,5),'Recyclabilité Prod Matx'!C:F,2,FALSE), "")</f>
        <v/>
      </c>
      <c r="D5333" s="11" t="str">
        <f>IF($B5333 &lt;&gt; "",VLOOKUP(MID(B5333,3,5),'Recyclabilité Prod Matx'!C:F,3,FALSE),"")</f>
        <v/>
      </c>
      <c r="E5333" s="11" t="str">
        <f>IF($B5333 &lt;&gt; "",VLOOKUP(MID(B5333,3,5),'Recyclabilité Prod Matx'!C:F,4,FALSE), "")</f>
        <v/>
      </c>
      <c r="F5333" s="12" t="str">
        <f>IF($B5333 &lt;&gt; "", IF(C5333="Totale","",IF(D5333 = 0, "", VLOOKUP(D5333,'Cond Compo'!A:B,2,FALSE))),"")</f>
        <v/>
      </c>
      <c r="G5333" s="28"/>
      <c r="H5333" s="11" t="str">
        <f xml:space="preserve"> IF(C5333="Totale",2,IF($G5333 &lt;&gt; "", IF(D5333 = "E",MATCH(G5333, 'Cond Compo'!D$16:D$18, 0), MATCH(G5333, 'Cond Compo'!C$16:C$19, 0)), ""))</f>
        <v/>
      </c>
      <c r="I5333" s="12" t="str">
        <f>IF($E5333 &lt;&gt; "", IF(E5333 = 0, "", VLOOKUP(E5333,'Cond Perturbation'!A:B,2,FALSE)),"")</f>
        <v/>
      </c>
      <c r="J5333" s="28"/>
      <c r="K5333" s="29" t="str">
        <f>IF($B5333 &lt;&gt; "", IF(C5333="Oui",IF(H5333=1,IF(E5333=0,Résultat!G$8,IF(J5333="No",Résultat!$G$8,Résultat!$G$7)),IF(H5333=2,IF(E5333=0,Résultat!G$9,IF(J5333="No",Résultat!$G$9,Résultat!$G$7)),Résultat!$G$7)),IF(C5333 = "Totale", IF(H5333=1,IF(E5333=0,Résultat!G$8,IF(J5333="No",Résultat!$G$9,Résultat!$G$7)),IF(H5333=2,IF(E5333=0,Résultat!G$9,IF(J5333="No",Résultat!$G$9,Résultat!$G$7)),Résultat!$G$7)),Résultat!$G$7)), "")</f>
        <v/>
      </c>
    </row>
    <row r="5334" spans="1:11" ht="20.100000000000001" customHeight="1">
      <c r="A5334" s="26"/>
      <c r="B5334" s="27"/>
      <c r="C5334" s="11" t="str">
        <f>IF($B5334 &lt;&gt; "",VLOOKUP(MID(B5334,3,5),'Recyclabilité Prod Matx'!C:F,2,FALSE), "")</f>
        <v/>
      </c>
      <c r="D5334" s="11" t="str">
        <f>IF($B5334 &lt;&gt; "",VLOOKUP(MID(B5334,3,5),'Recyclabilité Prod Matx'!C:F,3,FALSE),"")</f>
        <v/>
      </c>
      <c r="E5334" s="11" t="str">
        <f>IF($B5334 &lt;&gt; "",VLOOKUP(MID(B5334,3,5),'Recyclabilité Prod Matx'!C:F,4,FALSE), "")</f>
        <v/>
      </c>
      <c r="F5334" s="12" t="str">
        <f>IF($B5334 &lt;&gt; "", IF(C5334="Totale","",IF(D5334 = 0, "", VLOOKUP(D5334,'Cond Compo'!A:B,2,FALSE))),"")</f>
        <v/>
      </c>
      <c r="G5334" s="28"/>
      <c r="H5334" s="11" t="str">
        <f xml:space="preserve"> IF(C5334="Totale",2,IF($G5334 &lt;&gt; "", IF(D5334 = "E",MATCH(G5334, 'Cond Compo'!D$16:D$18, 0), MATCH(G5334, 'Cond Compo'!C$16:C$19, 0)), ""))</f>
        <v/>
      </c>
      <c r="I5334" s="12" t="str">
        <f>IF($E5334 &lt;&gt; "", IF(E5334 = 0, "", VLOOKUP(E5334,'Cond Perturbation'!A:B,2,FALSE)),"")</f>
        <v/>
      </c>
      <c r="J5334" s="28"/>
      <c r="K5334" s="29" t="str">
        <f>IF($B5334 &lt;&gt; "", IF(C5334="Oui",IF(H5334=1,IF(E5334=0,Résultat!G$8,IF(J5334="No",Résultat!$G$8,Résultat!$G$7)),IF(H5334=2,IF(E5334=0,Résultat!G$9,IF(J5334="No",Résultat!$G$9,Résultat!$G$7)),Résultat!$G$7)),IF(C5334 = "Totale", IF(H5334=1,IF(E5334=0,Résultat!G$8,IF(J5334="No",Résultat!$G$9,Résultat!$G$7)),IF(H5334=2,IF(E5334=0,Résultat!G$9,IF(J5334="No",Résultat!$G$9,Résultat!$G$7)),Résultat!$G$7)),Résultat!$G$7)), "")</f>
        <v/>
      </c>
    </row>
    <row r="5335" spans="1:11" ht="20.100000000000001" customHeight="1">
      <c r="A5335" s="26"/>
      <c r="B5335" s="27"/>
      <c r="C5335" s="11" t="str">
        <f>IF($B5335 &lt;&gt; "",VLOOKUP(MID(B5335,3,5),'Recyclabilité Prod Matx'!C:F,2,FALSE), "")</f>
        <v/>
      </c>
      <c r="D5335" s="11" t="str">
        <f>IF($B5335 &lt;&gt; "",VLOOKUP(MID(B5335,3,5),'Recyclabilité Prod Matx'!C:F,3,FALSE),"")</f>
        <v/>
      </c>
      <c r="E5335" s="11" t="str">
        <f>IF($B5335 &lt;&gt; "",VLOOKUP(MID(B5335,3,5),'Recyclabilité Prod Matx'!C:F,4,FALSE), "")</f>
        <v/>
      </c>
      <c r="F5335" s="12" t="str">
        <f>IF($B5335 &lt;&gt; "", IF(C5335="Totale","",IF(D5335 = 0, "", VLOOKUP(D5335,'Cond Compo'!A:B,2,FALSE))),"")</f>
        <v/>
      </c>
      <c r="G5335" s="28"/>
      <c r="H5335" s="11" t="str">
        <f xml:space="preserve"> IF(C5335="Totale",2,IF($G5335 &lt;&gt; "", IF(D5335 = "E",MATCH(G5335, 'Cond Compo'!D$16:D$18, 0), MATCH(G5335, 'Cond Compo'!C$16:C$19, 0)), ""))</f>
        <v/>
      </c>
      <c r="I5335" s="12" t="str">
        <f>IF($E5335 &lt;&gt; "", IF(E5335 = 0, "", VLOOKUP(E5335,'Cond Perturbation'!A:B,2,FALSE)),"")</f>
        <v/>
      </c>
      <c r="J5335" s="28"/>
      <c r="K5335" s="29" t="str">
        <f>IF($B5335 &lt;&gt; "", IF(C5335="Oui",IF(H5335=1,IF(E5335=0,Résultat!G$8,IF(J5335="No",Résultat!$G$8,Résultat!$G$7)),IF(H5335=2,IF(E5335=0,Résultat!G$9,IF(J5335="No",Résultat!$G$9,Résultat!$G$7)),Résultat!$G$7)),IF(C5335 = "Totale", IF(H5335=1,IF(E5335=0,Résultat!G$8,IF(J5335="No",Résultat!$G$9,Résultat!$G$7)),IF(H5335=2,IF(E5335=0,Résultat!G$9,IF(J5335="No",Résultat!$G$9,Résultat!$G$7)),Résultat!$G$7)),Résultat!$G$7)), "")</f>
        <v/>
      </c>
    </row>
    <row r="5336" spans="1:11" ht="20.100000000000001" customHeight="1">
      <c r="A5336" s="26"/>
      <c r="B5336" s="27"/>
      <c r="C5336" s="11" t="str">
        <f>IF($B5336 &lt;&gt; "",VLOOKUP(MID(B5336,3,5),'Recyclabilité Prod Matx'!C:F,2,FALSE), "")</f>
        <v/>
      </c>
      <c r="D5336" s="11" t="str">
        <f>IF($B5336 &lt;&gt; "",VLOOKUP(MID(B5336,3,5),'Recyclabilité Prod Matx'!C:F,3,FALSE),"")</f>
        <v/>
      </c>
      <c r="E5336" s="11" t="str">
        <f>IF($B5336 &lt;&gt; "",VLOOKUP(MID(B5336,3,5),'Recyclabilité Prod Matx'!C:F,4,FALSE), "")</f>
        <v/>
      </c>
      <c r="F5336" s="12" t="str">
        <f>IF($B5336 &lt;&gt; "", IF(C5336="Totale","",IF(D5336 = 0, "", VLOOKUP(D5336,'Cond Compo'!A:B,2,FALSE))),"")</f>
        <v/>
      </c>
      <c r="G5336" s="28"/>
      <c r="H5336" s="11" t="str">
        <f xml:space="preserve"> IF(C5336="Totale",2,IF($G5336 &lt;&gt; "", IF(D5336 = "E",MATCH(G5336, 'Cond Compo'!D$16:D$18, 0), MATCH(G5336, 'Cond Compo'!C$16:C$19, 0)), ""))</f>
        <v/>
      </c>
      <c r="I5336" s="12" t="str">
        <f>IF($E5336 &lt;&gt; "", IF(E5336 = 0, "", VLOOKUP(E5336,'Cond Perturbation'!A:B,2,FALSE)),"")</f>
        <v/>
      </c>
      <c r="J5336" s="28"/>
      <c r="K5336" s="29" t="str">
        <f>IF($B5336 &lt;&gt; "", IF(C5336="Oui",IF(H5336=1,IF(E5336=0,Résultat!G$8,IF(J5336="No",Résultat!$G$8,Résultat!$G$7)),IF(H5336=2,IF(E5336=0,Résultat!G$9,IF(J5336="No",Résultat!$G$9,Résultat!$G$7)),Résultat!$G$7)),IF(C5336 = "Totale", IF(H5336=1,IF(E5336=0,Résultat!G$8,IF(J5336="No",Résultat!$G$9,Résultat!$G$7)),IF(H5336=2,IF(E5336=0,Résultat!G$9,IF(J5336="No",Résultat!$G$9,Résultat!$G$7)),Résultat!$G$7)),Résultat!$G$7)), "")</f>
        <v/>
      </c>
    </row>
    <row r="5337" spans="1:11" ht="20.100000000000001" customHeight="1">
      <c r="A5337" s="26"/>
      <c r="B5337" s="27"/>
      <c r="C5337" s="11" t="str">
        <f>IF($B5337 &lt;&gt; "",VLOOKUP(MID(B5337,3,5),'Recyclabilité Prod Matx'!C:F,2,FALSE), "")</f>
        <v/>
      </c>
      <c r="D5337" s="11" t="str">
        <f>IF($B5337 &lt;&gt; "",VLOOKUP(MID(B5337,3,5),'Recyclabilité Prod Matx'!C:F,3,FALSE),"")</f>
        <v/>
      </c>
      <c r="E5337" s="11" t="str">
        <f>IF($B5337 &lt;&gt; "",VLOOKUP(MID(B5337,3,5),'Recyclabilité Prod Matx'!C:F,4,FALSE), "")</f>
        <v/>
      </c>
      <c r="F5337" s="12" t="str">
        <f>IF($B5337 &lt;&gt; "", IF(C5337="Totale","",IF(D5337 = 0, "", VLOOKUP(D5337,'Cond Compo'!A:B,2,FALSE))),"")</f>
        <v/>
      </c>
      <c r="G5337" s="28"/>
      <c r="H5337" s="11" t="str">
        <f xml:space="preserve"> IF(C5337="Totale",2,IF($G5337 &lt;&gt; "", IF(D5337 = "E",MATCH(G5337, 'Cond Compo'!D$16:D$18, 0), MATCH(G5337, 'Cond Compo'!C$16:C$19, 0)), ""))</f>
        <v/>
      </c>
      <c r="I5337" s="12" t="str">
        <f>IF($E5337 &lt;&gt; "", IF(E5337 = 0, "", VLOOKUP(E5337,'Cond Perturbation'!A:B,2,FALSE)),"")</f>
        <v/>
      </c>
      <c r="J5337" s="28"/>
      <c r="K5337" s="29" t="str">
        <f>IF($B5337 &lt;&gt; "", IF(C5337="Oui",IF(H5337=1,IF(E5337=0,Résultat!G$8,IF(J5337="No",Résultat!$G$8,Résultat!$G$7)),IF(H5337=2,IF(E5337=0,Résultat!G$9,IF(J5337="No",Résultat!$G$9,Résultat!$G$7)),Résultat!$G$7)),IF(C5337 = "Totale", IF(H5337=1,IF(E5337=0,Résultat!G$8,IF(J5337="No",Résultat!$G$9,Résultat!$G$7)),IF(H5337=2,IF(E5337=0,Résultat!G$9,IF(J5337="No",Résultat!$G$9,Résultat!$G$7)),Résultat!$G$7)),Résultat!$G$7)), "")</f>
        <v/>
      </c>
    </row>
    <row r="5338" spans="1:11" ht="20.100000000000001" customHeight="1">
      <c r="A5338" s="26"/>
      <c r="B5338" s="27"/>
      <c r="C5338" s="11" t="str">
        <f>IF($B5338 &lt;&gt; "",VLOOKUP(MID(B5338,3,5),'Recyclabilité Prod Matx'!C:F,2,FALSE), "")</f>
        <v/>
      </c>
      <c r="D5338" s="11" t="str">
        <f>IF($B5338 &lt;&gt; "",VLOOKUP(MID(B5338,3,5),'Recyclabilité Prod Matx'!C:F,3,FALSE),"")</f>
        <v/>
      </c>
      <c r="E5338" s="11" t="str">
        <f>IF($B5338 &lt;&gt; "",VLOOKUP(MID(B5338,3,5),'Recyclabilité Prod Matx'!C:F,4,FALSE), "")</f>
        <v/>
      </c>
      <c r="F5338" s="12" t="str">
        <f>IF($B5338 &lt;&gt; "", IF(C5338="Totale","",IF(D5338 = 0, "", VLOOKUP(D5338,'Cond Compo'!A:B,2,FALSE))),"")</f>
        <v/>
      </c>
      <c r="G5338" s="28"/>
      <c r="H5338" s="11" t="str">
        <f xml:space="preserve"> IF(C5338="Totale",2,IF($G5338 &lt;&gt; "", IF(D5338 = "E",MATCH(G5338, 'Cond Compo'!D$16:D$18, 0), MATCH(G5338, 'Cond Compo'!C$16:C$19, 0)), ""))</f>
        <v/>
      </c>
      <c r="I5338" s="12" t="str">
        <f>IF($E5338 &lt;&gt; "", IF(E5338 = 0, "", VLOOKUP(E5338,'Cond Perturbation'!A:B,2,FALSE)),"")</f>
        <v/>
      </c>
      <c r="J5338" s="28"/>
      <c r="K5338" s="29" t="str">
        <f>IF($B5338 &lt;&gt; "", IF(C5338="Oui",IF(H5338=1,IF(E5338=0,Résultat!G$8,IF(J5338="No",Résultat!$G$8,Résultat!$G$7)),IF(H5338=2,IF(E5338=0,Résultat!G$9,IF(J5338="No",Résultat!$G$9,Résultat!$G$7)),Résultat!$G$7)),IF(C5338 = "Totale", IF(H5338=1,IF(E5338=0,Résultat!G$8,IF(J5338="No",Résultat!$G$9,Résultat!$G$7)),IF(H5338=2,IF(E5338=0,Résultat!G$9,IF(J5338="No",Résultat!$G$9,Résultat!$G$7)),Résultat!$G$7)),Résultat!$G$7)), "")</f>
        <v/>
      </c>
    </row>
    <row r="5339" spans="1:11" ht="20.100000000000001" customHeight="1">
      <c r="A5339" s="26"/>
      <c r="B5339" s="27"/>
      <c r="C5339" s="11" t="str">
        <f>IF($B5339 &lt;&gt; "",VLOOKUP(MID(B5339,3,5),'Recyclabilité Prod Matx'!C:F,2,FALSE), "")</f>
        <v/>
      </c>
      <c r="D5339" s="11" t="str">
        <f>IF($B5339 &lt;&gt; "",VLOOKUP(MID(B5339,3,5),'Recyclabilité Prod Matx'!C:F,3,FALSE),"")</f>
        <v/>
      </c>
      <c r="E5339" s="11" t="str">
        <f>IF($B5339 &lt;&gt; "",VLOOKUP(MID(B5339,3,5),'Recyclabilité Prod Matx'!C:F,4,FALSE), "")</f>
        <v/>
      </c>
      <c r="F5339" s="12" t="str">
        <f>IF($B5339 &lt;&gt; "", IF(C5339="Totale","",IF(D5339 = 0, "", VLOOKUP(D5339,'Cond Compo'!A:B,2,FALSE))),"")</f>
        <v/>
      </c>
      <c r="G5339" s="28"/>
      <c r="H5339" s="11" t="str">
        <f xml:space="preserve"> IF(C5339="Totale",2,IF($G5339 &lt;&gt; "", IF(D5339 = "E",MATCH(G5339, 'Cond Compo'!D$16:D$18, 0), MATCH(G5339, 'Cond Compo'!C$16:C$19, 0)), ""))</f>
        <v/>
      </c>
      <c r="I5339" s="12" t="str">
        <f>IF($E5339 &lt;&gt; "", IF(E5339 = 0, "", VLOOKUP(E5339,'Cond Perturbation'!A:B,2,FALSE)),"")</f>
        <v/>
      </c>
      <c r="J5339" s="28"/>
      <c r="K5339" s="29" t="str">
        <f>IF($B5339 &lt;&gt; "", IF(C5339="Oui",IF(H5339=1,IF(E5339=0,Résultat!G$8,IF(J5339="No",Résultat!$G$8,Résultat!$G$7)),IF(H5339=2,IF(E5339=0,Résultat!G$9,IF(J5339="No",Résultat!$G$9,Résultat!$G$7)),Résultat!$G$7)),IF(C5339 = "Totale", IF(H5339=1,IF(E5339=0,Résultat!G$8,IF(J5339="No",Résultat!$G$9,Résultat!$G$7)),IF(H5339=2,IF(E5339=0,Résultat!G$9,IF(J5339="No",Résultat!$G$9,Résultat!$G$7)),Résultat!$G$7)),Résultat!$G$7)), "")</f>
        <v/>
      </c>
    </row>
    <row r="5340" spans="1:11" ht="20.100000000000001" customHeight="1">
      <c r="A5340" s="26"/>
      <c r="B5340" s="27"/>
      <c r="C5340" s="11" t="str">
        <f>IF($B5340 &lt;&gt; "",VLOOKUP(MID(B5340,3,5),'Recyclabilité Prod Matx'!C:F,2,FALSE), "")</f>
        <v/>
      </c>
      <c r="D5340" s="11" t="str">
        <f>IF($B5340 &lt;&gt; "",VLOOKUP(MID(B5340,3,5),'Recyclabilité Prod Matx'!C:F,3,FALSE),"")</f>
        <v/>
      </c>
      <c r="E5340" s="11" t="str">
        <f>IF($B5340 &lt;&gt; "",VLOOKUP(MID(B5340,3,5),'Recyclabilité Prod Matx'!C:F,4,FALSE), "")</f>
        <v/>
      </c>
      <c r="F5340" s="12" t="str">
        <f>IF($B5340 &lt;&gt; "", IF(C5340="Totale","",IF(D5340 = 0, "", VLOOKUP(D5340,'Cond Compo'!A:B,2,FALSE))),"")</f>
        <v/>
      </c>
      <c r="G5340" s="28"/>
      <c r="H5340" s="11" t="str">
        <f xml:space="preserve"> IF(C5340="Totale",2,IF($G5340 &lt;&gt; "", IF(D5340 = "E",MATCH(G5340, 'Cond Compo'!D$16:D$18, 0), MATCH(G5340, 'Cond Compo'!C$16:C$19, 0)), ""))</f>
        <v/>
      </c>
      <c r="I5340" s="12" t="str">
        <f>IF($E5340 &lt;&gt; "", IF(E5340 = 0, "", VLOOKUP(E5340,'Cond Perturbation'!A:B,2,FALSE)),"")</f>
        <v/>
      </c>
      <c r="J5340" s="28"/>
      <c r="K5340" s="29" t="str">
        <f>IF($B5340 &lt;&gt; "", IF(C5340="Oui",IF(H5340=1,IF(E5340=0,Résultat!G$8,IF(J5340="No",Résultat!$G$8,Résultat!$G$7)),IF(H5340=2,IF(E5340=0,Résultat!G$9,IF(J5340="No",Résultat!$G$9,Résultat!$G$7)),Résultat!$G$7)),IF(C5340 = "Totale", IF(H5340=1,IF(E5340=0,Résultat!G$8,IF(J5340="No",Résultat!$G$9,Résultat!$G$7)),IF(H5340=2,IF(E5340=0,Résultat!G$9,IF(J5340="No",Résultat!$G$9,Résultat!$G$7)),Résultat!$G$7)),Résultat!$G$7)), "")</f>
        <v/>
      </c>
    </row>
    <row r="5341" spans="1:11" ht="20.100000000000001" customHeight="1">
      <c r="A5341" s="26"/>
      <c r="B5341" s="27"/>
      <c r="C5341" s="11" t="str">
        <f>IF($B5341 &lt;&gt; "",VLOOKUP(MID(B5341,3,5),'Recyclabilité Prod Matx'!C:F,2,FALSE), "")</f>
        <v/>
      </c>
      <c r="D5341" s="11" t="str">
        <f>IF($B5341 &lt;&gt; "",VLOOKUP(MID(B5341,3,5),'Recyclabilité Prod Matx'!C:F,3,FALSE),"")</f>
        <v/>
      </c>
      <c r="E5341" s="11" t="str">
        <f>IF($B5341 &lt;&gt; "",VLOOKUP(MID(B5341,3,5),'Recyclabilité Prod Matx'!C:F,4,FALSE), "")</f>
        <v/>
      </c>
      <c r="F5341" s="12" t="str">
        <f>IF($B5341 &lt;&gt; "", IF(C5341="Totale","",IF(D5341 = 0, "", VLOOKUP(D5341,'Cond Compo'!A:B,2,FALSE))),"")</f>
        <v/>
      </c>
      <c r="G5341" s="28"/>
      <c r="H5341" s="11" t="str">
        <f xml:space="preserve"> IF(C5341="Totale",2,IF($G5341 &lt;&gt; "", IF(D5341 = "E",MATCH(G5341, 'Cond Compo'!D$16:D$18, 0), MATCH(G5341, 'Cond Compo'!C$16:C$19, 0)), ""))</f>
        <v/>
      </c>
      <c r="I5341" s="12" t="str">
        <f>IF($E5341 &lt;&gt; "", IF(E5341 = 0, "", VLOOKUP(E5341,'Cond Perturbation'!A:B,2,FALSE)),"")</f>
        <v/>
      </c>
      <c r="J5341" s="28"/>
      <c r="K5341" s="29" t="str">
        <f>IF($B5341 &lt;&gt; "", IF(C5341="Oui",IF(H5341=1,IF(E5341=0,Résultat!G$8,IF(J5341="No",Résultat!$G$8,Résultat!$G$7)),IF(H5341=2,IF(E5341=0,Résultat!G$9,IF(J5341="No",Résultat!$G$9,Résultat!$G$7)),Résultat!$G$7)),IF(C5341 = "Totale", IF(H5341=1,IF(E5341=0,Résultat!G$8,IF(J5341="No",Résultat!$G$9,Résultat!$G$7)),IF(H5341=2,IF(E5341=0,Résultat!G$9,IF(J5341="No",Résultat!$G$9,Résultat!$G$7)),Résultat!$G$7)),Résultat!$G$7)), "")</f>
        <v/>
      </c>
    </row>
    <row r="5342" spans="1:11" ht="20.100000000000001" customHeight="1">
      <c r="A5342" s="26"/>
      <c r="B5342" s="27"/>
      <c r="C5342" s="11" t="str">
        <f>IF($B5342 &lt;&gt; "",VLOOKUP(MID(B5342,3,5),'Recyclabilité Prod Matx'!C:F,2,FALSE), "")</f>
        <v/>
      </c>
      <c r="D5342" s="11" t="str">
        <f>IF($B5342 &lt;&gt; "",VLOOKUP(MID(B5342,3,5),'Recyclabilité Prod Matx'!C:F,3,FALSE),"")</f>
        <v/>
      </c>
      <c r="E5342" s="11" t="str">
        <f>IF($B5342 &lt;&gt; "",VLOOKUP(MID(B5342,3,5),'Recyclabilité Prod Matx'!C:F,4,FALSE), "")</f>
        <v/>
      </c>
      <c r="F5342" s="12" t="str">
        <f>IF($B5342 &lt;&gt; "", IF(C5342="Totale","",IF(D5342 = 0, "", VLOOKUP(D5342,'Cond Compo'!A:B,2,FALSE))),"")</f>
        <v/>
      </c>
      <c r="G5342" s="28"/>
      <c r="H5342" s="11" t="str">
        <f xml:space="preserve"> IF(C5342="Totale",2,IF($G5342 &lt;&gt; "", IF(D5342 = "E",MATCH(G5342, 'Cond Compo'!D$16:D$18, 0), MATCH(G5342, 'Cond Compo'!C$16:C$19, 0)), ""))</f>
        <v/>
      </c>
      <c r="I5342" s="12" t="str">
        <f>IF($E5342 &lt;&gt; "", IF(E5342 = 0, "", VLOOKUP(E5342,'Cond Perturbation'!A:B,2,FALSE)),"")</f>
        <v/>
      </c>
      <c r="J5342" s="28"/>
      <c r="K5342" s="29" t="str">
        <f>IF($B5342 &lt;&gt; "", IF(C5342="Oui",IF(H5342=1,IF(E5342=0,Résultat!G$8,IF(J5342="No",Résultat!$G$8,Résultat!$G$7)),IF(H5342=2,IF(E5342=0,Résultat!G$9,IF(J5342="No",Résultat!$G$9,Résultat!$G$7)),Résultat!$G$7)),IF(C5342 = "Totale", IF(H5342=1,IF(E5342=0,Résultat!G$8,IF(J5342="No",Résultat!$G$9,Résultat!$G$7)),IF(H5342=2,IF(E5342=0,Résultat!G$9,IF(J5342="No",Résultat!$G$9,Résultat!$G$7)),Résultat!$G$7)),Résultat!$G$7)), "")</f>
        <v/>
      </c>
    </row>
    <row r="5343" spans="1:11" ht="20.100000000000001" customHeight="1">
      <c r="A5343" s="26"/>
      <c r="B5343" s="27"/>
      <c r="C5343" s="11" t="str">
        <f>IF($B5343 &lt;&gt; "",VLOOKUP(MID(B5343,3,5),'Recyclabilité Prod Matx'!C:F,2,FALSE), "")</f>
        <v/>
      </c>
      <c r="D5343" s="11" t="str">
        <f>IF($B5343 &lt;&gt; "",VLOOKUP(MID(B5343,3,5),'Recyclabilité Prod Matx'!C:F,3,FALSE),"")</f>
        <v/>
      </c>
      <c r="E5343" s="11" t="str">
        <f>IF($B5343 &lt;&gt; "",VLOOKUP(MID(B5343,3,5),'Recyclabilité Prod Matx'!C:F,4,FALSE), "")</f>
        <v/>
      </c>
      <c r="F5343" s="12" t="str">
        <f>IF($B5343 &lt;&gt; "", IF(C5343="Totale","",IF(D5343 = 0, "", VLOOKUP(D5343,'Cond Compo'!A:B,2,FALSE))),"")</f>
        <v/>
      </c>
      <c r="G5343" s="28"/>
      <c r="H5343" s="11" t="str">
        <f xml:space="preserve"> IF(C5343="Totale",2,IF($G5343 &lt;&gt; "", IF(D5343 = "E",MATCH(G5343, 'Cond Compo'!D$16:D$18, 0), MATCH(G5343, 'Cond Compo'!C$16:C$19, 0)), ""))</f>
        <v/>
      </c>
      <c r="I5343" s="12" t="str">
        <f>IF($E5343 &lt;&gt; "", IF(E5343 = 0, "", VLOOKUP(E5343,'Cond Perturbation'!A:B,2,FALSE)),"")</f>
        <v/>
      </c>
      <c r="J5343" s="28"/>
      <c r="K5343" s="29" t="str">
        <f>IF($B5343 &lt;&gt; "", IF(C5343="Oui",IF(H5343=1,IF(E5343=0,Résultat!G$8,IF(J5343="No",Résultat!$G$8,Résultat!$G$7)),IF(H5343=2,IF(E5343=0,Résultat!G$9,IF(J5343="No",Résultat!$G$9,Résultat!$G$7)),Résultat!$G$7)),IF(C5343 = "Totale", IF(H5343=1,IF(E5343=0,Résultat!G$8,IF(J5343="No",Résultat!$G$9,Résultat!$G$7)),IF(H5343=2,IF(E5343=0,Résultat!G$9,IF(J5343="No",Résultat!$G$9,Résultat!$G$7)),Résultat!$G$7)),Résultat!$G$7)), "")</f>
        <v/>
      </c>
    </row>
    <row r="5344" spans="1:11" ht="20.100000000000001" customHeight="1">
      <c r="A5344" s="26"/>
      <c r="B5344" s="27"/>
      <c r="C5344" s="11" t="str">
        <f>IF($B5344 &lt;&gt; "",VLOOKUP(MID(B5344,3,5),'Recyclabilité Prod Matx'!C:F,2,FALSE), "")</f>
        <v/>
      </c>
      <c r="D5344" s="11" t="str">
        <f>IF($B5344 &lt;&gt; "",VLOOKUP(MID(B5344,3,5),'Recyclabilité Prod Matx'!C:F,3,FALSE),"")</f>
        <v/>
      </c>
      <c r="E5344" s="11" t="str">
        <f>IF($B5344 &lt;&gt; "",VLOOKUP(MID(B5344,3,5),'Recyclabilité Prod Matx'!C:F,4,FALSE), "")</f>
        <v/>
      </c>
      <c r="F5344" s="12" t="str">
        <f>IF($B5344 &lt;&gt; "", IF(C5344="Totale","",IF(D5344 = 0, "", VLOOKUP(D5344,'Cond Compo'!A:B,2,FALSE))),"")</f>
        <v/>
      </c>
      <c r="G5344" s="28"/>
      <c r="H5344" s="11" t="str">
        <f xml:space="preserve"> IF(C5344="Totale",2,IF($G5344 &lt;&gt; "", IF(D5344 = "E",MATCH(G5344, 'Cond Compo'!D$16:D$18, 0), MATCH(G5344, 'Cond Compo'!C$16:C$19, 0)), ""))</f>
        <v/>
      </c>
      <c r="I5344" s="12" t="str">
        <f>IF($E5344 &lt;&gt; "", IF(E5344 = 0, "", VLOOKUP(E5344,'Cond Perturbation'!A:B,2,FALSE)),"")</f>
        <v/>
      </c>
      <c r="J5344" s="28"/>
      <c r="K5344" s="29" t="str">
        <f>IF($B5344 &lt;&gt; "", IF(C5344="Oui",IF(H5344=1,IF(E5344=0,Résultat!G$8,IF(J5344="No",Résultat!$G$8,Résultat!$G$7)),IF(H5344=2,IF(E5344=0,Résultat!G$9,IF(J5344="No",Résultat!$G$9,Résultat!$G$7)),Résultat!$G$7)),IF(C5344 = "Totale", IF(H5344=1,IF(E5344=0,Résultat!G$8,IF(J5344="No",Résultat!$G$9,Résultat!$G$7)),IF(H5344=2,IF(E5344=0,Résultat!G$9,IF(J5344="No",Résultat!$G$9,Résultat!$G$7)),Résultat!$G$7)),Résultat!$G$7)), "")</f>
        <v/>
      </c>
    </row>
    <row r="5345" spans="1:11" ht="20.100000000000001" customHeight="1">
      <c r="A5345" s="26"/>
      <c r="B5345" s="27"/>
      <c r="C5345" s="11" t="str">
        <f>IF($B5345 &lt;&gt; "",VLOOKUP(MID(B5345,3,5),'Recyclabilité Prod Matx'!C:F,2,FALSE), "")</f>
        <v/>
      </c>
      <c r="D5345" s="11" t="str">
        <f>IF($B5345 &lt;&gt; "",VLOOKUP(MID(B5345,3,5),'Recyclabilité Prod Matx'!C:F,3,FALSE),"")</f>
        <v/>
      </c>
      <c r="E5345" s="11" t="str">
        <f>IF($B5345 &lt;&gt; "",VLOOKUP(MID(B5345,3,5),'Recyclabilité Prod Matx'!C:F,4,FALSE), "")</f>
        <v/>
      </c>
      <c r="F5345" s="12" t="str">
        <f>IF($B5345 &lt;&gt; "", IF(C5345="Totale","",IF(D5345 = 0, "", VLOOKUP(D5345,'Cond Compo'!A:B,2,FALSE))),"")</f>
        <v/>
      </c>
      <c r="G5345" s="28"/>
      <c r="H5345" s="11" t="str">
        <f xml:space="preserve"> IF(C5345="Totale",2,IF($G5345 &lt;&gt; "", IF(D5345 = "E",MATCH(G5345, 'Cond Compo'!D$16:D$18, 0), MATCH(G5345, 'Cond Compo'!C$16:C$19, 0)), ""))</f>
        <v/>
      </c>
      <c r="I5345" s="12" t="str">
        <f>IF($E5345 &lt;&gt; "", IF(E5345 = 0, "", VLOOKUP(E5345,'Cond Perturbation'!A:B,2,FALSE)),"")</f>
        <v/>
      </c>
      <c r="J5345" s="28"/>
      <c r="K5345" s="29" t="str">
        <f>IF($B5345 &lt;&gt; "", IF(C5345="Oui",IF(H5345=1,IF(E5345=0,Résultat!G$8,IF(J5345="No",Résultat!$G$8,Résultat!$G$7)),IF(H5345=2,IF(E5345=0,Résultat!G$9,IF(J5345="No",Résultat!$G$9,Résultat!$G$7)),Résultat!$G$7)),IF(C5345 = "Totale", IF(H5345=1,IF(E5345=0,Résultat!G$8,IF(J5345="No",Résultat!$G$9,Résultat!$G$7)),IF(H5345=2,IF(E5345=0,Résultat!G$9,IF(J5345="No",Résultat!$G$9,Résultat!$G$7)),Résultat!$G$7)),Résultat!$G$7)), "")</f>
        <v/>
      </c>
    </row>
    <row r="5346" spans="1:11" ht="20.100000000000001" customHeight="1">
      <c r="A5346" s="26"/>
      <c r="B5346" s="27"/>
      <c r="C5346" s="11" t="str">
        <f>IF($B5346 &lt;&gt; "",VLOOKUP(MID(B5346,3,5),'Recyclabilité Prod Matx'!C:F,2,FALSE), "")</f>
        <v/>
      </c>
      <c r="D5346" s="11" t="str">
        <f>IF($B5346 &lt;&gt; "",VLOOKUP(MID(B5346,3,5),'Recyclabilité Prod Matx'!C:F,3,FALSE),"")</f>
        <v/>
      </c>
      <c r="E5346" s="11" t="str">
        <f>IF($B5346 &lt;&gt; "",VLOOKUP(MID(B5346,3,5),'Recyclabilité Prod Matx'!C:F,4,FALSE), "")</f>
        <v/>
      </c>
      <c r="F5346" s="12" t="str">
        <f>IF($B5346 &lt;&gt; "", IF(C5346="Totale","",IF(D5346 = 0, "", VLOOKUP(D5346,'Cond Compo'!A:B,2,FALSE))),"")</f>
        <v/>
      </c>
      <c r="G5346" s="28"/>
      <c r="H5346" s="11" t="str">
        <f xml:space="preserve"> IF(C5346="Totale",2,IF($G5346 &lt;&gt; "", IF(D5346 = "E",MATCH(G5346, 'Cond Compo'!D$16:D$18, 0), MATCH(G5346, 'Cond Compo'!C$16:C$19, 0)), ""))</f>
        <v/>
      </c>
      <c r="I5346" s="12" t="str">
        <f>IF($E5346 &lt;&gt; "", IF(E5346 = 0, "", VLOOKUP(E5346,'Cond Perturbation'!A:B,2,FALSE)),"")</f>
        <v/>
      </c>
      <c r="J5346" s="28"/>
      <c r="K5346" s="29" t="str">
        <f>IF($B5346 &lt;&gt; "", IF(C5346="Oui",IF(H5346=1,IF(E5346=0,Résultat!G$8,IF(J5346="No",Résultat!$G$8,Résultat!$G$7)),IF(H5346=2,IF(E5346=0,Résultat!G$9,IF(J5346="No",Résultat!$G$9,Résultat!$G$7)),Résultat!$G$7)),IF(C5346 = "Totale", IF(H5346=1,IF(E5346=0,Résultat!G$8,IF(J5346="No",Résultat!$G$9,Résultat!$G$7)),IF(H5346=2,IF(E5346=0,Résultat!G$9,IF(J5346="No",Résultat!$G$9,Résultat!$G$7)),Résultat!$G$7)),Résultat!$G$7)), "")</f>
        <v/>
      </c>
    </row>
    <row r="5347" spans="1:11" ht="20.100000000000001" customHeight="1">
      <c r="A5347" s="26"/>
      <c r="B5347" s="27"/>
      <c r="C5347" s="11" t="str">
        <f>IF($B5347 &lt;&gt; "",VLOOKUP(MID(B5347,3,5),'Recyclabilité Prod Matx'!C:F,2,FALSE), "")</f>
        <v/>
      </c>
      <c r="D5347" s="11" t="str">
        <f>IF($B5347 &lt;&gt; "",VLOOKUP(MID(B5347,3,5),'Recyclabilité Prod Matx'!C:F,3,FALSE),"")</f>
        <v/>
      </c>
      <c r="E5347" s="11" t="str">
        <f>IF($B5347 &lt;&gt; "",VLOOKUP(MID(B5347,3,5),'Recyclabilité Prod Matx'!C:F,4,FALSE), "")</f>
        <v/>
      </c>
      <c r="F5347" s="12" t="str">
        <f>IF($B5347 &lt;&gt; "", IF(C5347="Totale","",IF(D5347 = 0, "", VLOOKUP(D5347,'Cond Compo'!A:B,2,FALSE))),"")</f>
        <v/>
      </c>
      <c r="G5347" s="28"/>
      <c r="H5347" s="11" t="str">
        <f xml:space="preserve"> IF(C5347="Totale",2,IF($G5347 &lt;&gt; "", IF(D5347 = "E",MATCH(G5347, 'Cond Compo'!D$16:D$18, 0), MATCH(G5347, 'Cond Compo'!C$16:C$19, 0)), ""))</f>
        <v/>
      </c>
      <c r="I5347" s="12" t="str">
        <f>IF($E5347 &lt;&gt; "", IF(E5347 = 0, "", VLOOKUP(E5347,'Cond Perturbation'!A:B,2,FALSE)),"")</f>
        <v/>
      </c>
      <c r="J5347" s="28"/>
      <c r="K5347" s="29" t="str">
        <f>IF($B5347 &lt;&gt; "", IF(C5347="Oui",IF(H5347=1,IF(E5347=0,Résultat!G$8,IF(J5347="No",Résultat!$G$8,Résultat!$G$7)),IF(H5347=2,IF(E5347=0,Résultat!G$9,IF(J5347="No",Résultat!$G$9,Résultat!$G$7)),Résultat!$G$7)),IF(C5347 = "Totale", IF(H5347=1,IF(E5347=0,Résultat!G$8,IF(J5347="No",Résultat!$G$9,Résultat!$G$7)),IF(H5347=2,IF(E5347=0,Résultat!G$9,IF(J5347="No",Résultat!$G$9,Résultat!$G$7)),Résultat!$G$7)),Résultat!$G$7)), "")</f>
        <v/>
      </c>
    </row>
    <row r="5348" spans="1:11" ht="20.100000000000001" customHeight="1">
      <c r="A5348" s="26"/>
      <c r="B5348" s="27"/>
      <c r="C5348" s="11" t="str">
        <f>IF($B5348 &lt;&gt; "",VLOOKUP(MID(B5348,3,5),'Recyclabilité Prod Matx'!C:F,2,FALSE), "")</f>
        <v/>
      </c>
      <c r="D5348" s="11" t="str">
        <f>IF($B5348 &lt;&gt; "",VLOOKUP(MID(B5348,3,5),'Recyclabilité Prod Matx'!C:F,3,FALSE),"")</f>
        <v/>
      </c>
      <c r="E5348" s="11" t="str">
        <f>IF($B5348 &lt;&gt; "",VLOOKUP(MID(B5348,3,5),'Recyclabilité Prod Matx'!C:F,4,FALSE), "")</f>
        <v/>
      </c>
      <c r="F5348" s="12" t="str">
        <f>IF($B5348 &lt;&gt; "", IF(C5348="Totale","",IF(D5348 = 0, "", VLOOKUP(D5348,'Cond Compo'!A:B,2,FALSE))),"")</f>
        <v/>
      </c>
      <c r="G5348" s="28"/>
      <c r="H5348" s="11" t="str">
        <f xml:space="preserve"> IF(C5348="Totale",2,IF($G5348 &lt;&gt; "", IF(D5348 = "E",MATCH(G5348, 'Cond Compo'!D$16:D$18, 0), MATCH(G5348, 'Cond Compo'!C$16:C$19, 0)), ""))</f>
        <v/>
      </c>
      <c r="I5348" s="12" t="str">
        <f>IF($E5348 &lt;&gt; "", IF(E5348 = 0, "", VLOOKUP(E5348,'Cond Perturbation'!A:B,2,FALSE)),"")</f>
        <v/>
      </c>
      <c r="J5348" s="28"/>
      <c r="K5348" s="29" t="str">
        <f>IF($B5348 &lt;&gt; "", IF(C5348="Oui",IF(H5348=1,IF(E5348=0,Résultat!G$8,IF(J5348="No",Résultat!$G$8,Résultat!$G$7)),IF(H5348=2,IF(E5348=0,Résultat!G$9,IF(J5348="No",Résultat!$G$9,Résultat!$G$7)),Résultat!$G$7)),IF(C5348 = "Totale", IF(H5348=1,IF(E5348=0,Résultat!G$8,IF(J5348="No",Résultat!$G$9,Résultat!$G$7)),IF(H5348=2,IF(E5348=0,Résultat!G$9,IF(J5348="No",Résultat!$G$9,Résultat!$G$7)),Résultat!$G$7)),Résultat!$G$7)), "")</f>
        <v/>
      </c>
    </row>
    <row r="5349" spans="1:11" ht="20.100000000000001" customHeight="1">
      <c r="A5349" s="26"/>
      <c r="B5349" s="27"/>
      <c r="C5349" s="11" t="str">
        <f>IF($B5349 &lt;&gt; "",VLOOKUP(MID(B5349,3,5),'Recyclabilité Prod Matx'!C:F,2,FALSE), "")</f>
        <v/>
      </c>
      <c r="D5349" s="11" t="str">
        <f>IF($B5349 &lt;&gt; "",VLOOKUP(MID(B5349,3,5),'Recyclabilité Prod Matx'!C:F,3,FALSE),"")</f>
        <v/>
      </c>
      <c r="E5349" s="11" t="str">
        <f>IF($B5349 &lt;&gt; "",VLOOKUP(MID(B5349,3,5),'Recyclabilité Prod Matx'!C:F,4,FALSE), "")</f>
        <v/>
      </c>
      <c r="F5349" s="12" t="str">
        <f>IF($B5349 &lt;&gt; "", IF(C5349="Totale","",IF(D5349 = 0, "", VLOOKUP(D5349,'Cond Compo'!A:B,2,FALSE))),"")</f>
        <v/>
      </c>
      <c r="G5349" s="28"/>
      <c r="H5349" s="11" t="str">
        <f xml:space="preserve"> IF(C5349="Totale",2,IF($G5349 &lt;&gt; "", IF(D5349 = "E",MATCH(G5349, 'Cond Compo'!D$16:D$18, 0), MATCH(G5349, 'Cond Compo'!C$16:C$19, 0)), ""))</f>
        <v/>
      </c>
      <c r="I5349" s="12" t="str">
        <f>IF($E5349 &lt;&gt; "", IF(E5349 = 0, "", VLOOKUP(E5349,'Cond Perturbation'!A:B,2,FALSE)),"")</f>
        <v/>
      </c>
      <c r="J5349" s="28"/>
      <c r="K5349" s="29" t="str">
        <f>IF($B5349 &lt;&gt; "", IF(C5349="Oui",IF(H5349=1,IF(E5349=0,Résultat!G$8,IF(J5349="No",Résultat!$G$8,Résultat!$G$7)),IF(H5349=2,IF(E5349=0,Résultat!G$9,IF(J5349="No",Résultat!$G$9,Résultat!$G$7)),Résultat!$G$7)),IF(C5349 = "Totale", IF(H5349=1,IF(E5349=0,Résultat!G$8,IF(J5349="No",Résultat!$G$9,Résultat!$G$7)),IF(H5349=2,IF(E5349=0,Résultat!G$9,IF(J5349="No",Résultat!$G$9,Résultat!$G$7)),Résultat!$G$7)),Résultat!$G$7)), "")</f>
        <v/>
      </c>
    </row>
    <row r="5350" spans="1:11" ht="20.100000000000001" customHeight="1">
      <c r="A5350" s="26"/>
      <c r="B5350" s="27"/>
      <c r="C5350" s="11" t="str">
        <f>IF($B5350 &lt;&gt; "",VLOOKUP(MID(B5350,3,5),'Recyclabilité Prod Matx'!C:F,2,FALSE), "")</f>
        <v/>
      </c>
      <c r="D5350" s="11" t="str">
        <f>IF($B5350 &lt;&gt; "",VLOOKUP(MID(B5350,3,5),'Recyclabilité Prod Matx'!C:F,3,FALSE),"")</f>
        <v/>
      </c>
      <c r="E5350" s="11" t="str">
        <f>IF($B5350 &lt;&gt; "",VLOOKUP(MID(B5350,3,5),'Recyclabilité Prod Matx'!C:F,4,FALSE), "")</f>
        <v/>
      </c>
      <c r="F5350" s="12" t="str">
        <f>IF($B5350 &lt;&gt; "", IF(C5350="Totale","",IF(D5350 = 0, "", VLOOKUP(D5350,'Cond Compo'!A:B,2,FALSE))),"")</f>
        <v/>
      </c>
      <c r="G5350" s="28"/>
      <c r="H5350" s="11" t="str">
        <f xml:space="preserve"> IF(C5350="Totale",2,IF($G5350 &lt;&gt; "", IF(D5350 = "E",MATCH(G5350, 'Cond Compo'!D$16:D$18, 0), MATCH(G5350, 'Cond Compo'!C$16:C$19, 0)), ""))</f>
        <v/>
      </c>
      <c r="I5350" s="12" t="str">
        <f>IF($E5350 &lt;&gt; "", IF(E5350 = 0, "", VLOOKUP(E5350,'Cond Perturbation'!A:B,2,FALSE)),"")</f>
        <v/>
      </c>
      <c r="J5350" s="28"/>
      <c r="K5350" s="29" t="str">
        <f>IF($B5350 &lt;&gt; "", IF(C5350="Oui",IF(H5350=1,IF(E5350=0,Résultat!G$8,IF(J5350="No",Résultat!$G$8,Résultat!$G$7)),IF(H5350=2,IF(E5350=0,Résultat!G$9,IF(J5350="No",Résultat!$G$9,Résultat!$G$7)),Résultat!$G$7)),IF(C5350 = "Totale", IF(H5350=1,IF(E5350=0,Résultat!G$8,IF(J5350="No",Résultat!$G$9,Résultat!$G$7)),IF(H5350=2,IF(E5350=0,Résultat!G$9,IF(J5350="No",Résultat!$G$9,Résultat!$G$7)),Résultat!$G$7)),Résultat!$G$7)), "")</f>
        <v/>
      </c>
    </row>
    <row r="5351" spans="1:11" ht="20.100000000000001" customHeight="1">
      <c r="A5351" s="26"/>
      <c r="B5351" s="27"/>
      <c r="C5351" s="11" t="str">
        <f>IF($B5351 &lt;&gt; "",VLOOKUP(MID(B5351,3,5),'Recyclabilité Prod Matx'!C:F,2,FALSE), "")</f>
        <v/>
      </c>
      <c r="D5351" s="11" t="str">
        <f>IF($B5351 &lt;&gt; "",VLOOKUP(MID(B5351,3,5),'Recyclabilité Prod Matx'!C:F,3,FALSE),"")</f>
        <v/>
      </c>
      <c r="E5351" s="11" t="str">
        <f>IF($B5351 &lt;&gt; "",VLOOKUP(MID(B5351,3,5),'Recyclabilité Prod Matx'!C:F,4,FALSE), "")</f>
        <v/>
      </c>
      <c r="F5351" s="12" t="str">
        <f>IF($B5351 &lt;&gt; "", IF(C5351="Totale","",IF(D5351 = 0, "", VLOOKUP(D5351,'Cond Compo'!A:B,2,FALSE))),"")</f>
        <v/>
      </c>
      <c r="G5351" s="28"/>
      <c r="H5351" s="11" t="str">
        <f xml:space="preserve"> IF(C5351="Totale",2,IF($G5351 &lt;&gt; "", IF(D5351 = "E",MATCH(G5351, 'Cond Compo'!D$16:D$18, 0), MATCH(G5351, 'Cond Compo'!C$16:C$19, 0)), ""))</f>
        <v/>
      </c>
      <c r="I5351" s="12" t="str">
        <f>IF($E5351 &lt;&gt; "", IF(E5351 = 0, "", VLOOKUP(E5351,'Cond Perturbation'!A:B,2,FALSE)),"")</f>
        <v/>
      </c>
      <c r="J5351" s="28"/>
      <c r="K5351" s="29" t="str">
        <f>IF($B5351 &lt;&gt; "", IF(C5351="Oui",IF(H5351=1,IF(E5351=0,Résultat!G$8,IF(J5351="No",Résultat!$G$8,Résultat!$G$7)),IF(H5351=2,IF(E5351=0,Résultat!G$9,IF(J5351="No",Résultat!$G$9,Résultat!$G$7)),Résultat!$G$7)),IF(C5351 = "Totale", IF(H5351=1,IF(E5351=0,Résultat!G$8,IF(J5351="No",Résultat!$G$9,Résultat!$G$7)),IF(H5351=2,IF(E5351=0,Résultat!G$9,IF(J5351="No",Résultat!$G$9,Résultat!$G$7)),Résultat!$G$7)),Résultat!$G$7)), "")</f>
        <v/>
      </c>
    </row>
    <row r="5352" spans="1:11" ht="20.100000000000001" customHeight="1">
      <c r="A5352" s="26"/>
      <c r="B5352" s="27"/>
      <c r="C5352" s="11" t="str">
        <f>IF($B5352 &lt;&gt; "",VLOOKUP(MID(B5352,3,5),'Recyclabilité Prod Matx'!C:F,2,FALSE), "")</f>
        <v/>
      </c>
      <c r="D5352" s="11" t="str">
        <f>IF($B5352 &lt;&gt; "",VLOOKUP(MID(B5352,3,5),'Recyclabilité Prod Matx'!C:F,3,FALSE),"")</f>
        <v/>
      </c>
      <c r="E5352" s="11" t="str">
        <f>IF($B5352 &lt;&gt; "",VLOOKUP(MID(B5352,3,5),'Recyclabilité Prod Matx'!C:F,4,FALSE), "")</f>
        <v/>
      </c>
      <c r="F5352" s="12" t="str">
        <f>IF($B5352 &lt;&gt; "", IF(C5352="Totale","",IF(D5352 = 0, "", VLOOKUP(D5352,'Cond Compo'!A:B,2,FALSE))),"")</f>
        <v/>
      </c>
      <c r="G5352" s="28"/>
      <c r="H5352" s="11" t="str">
        <f xml:space="preserve"> IF(C5352="Totale",2,IF($G5352 &lt;&gt; "", IF(D5352 = "E",MATCH(G5352, 'Cond Compo'!D$16:D$18, 0), MATCH(G5352, 'Cond Compo'!C$16:C$19, 0)), ""))</f>
        <v/>
      </c>
      <c r="I5352" s="12" t="str">
        <f>IF($E5352 &lt;&gt; "", IF(E5352 = 0, "", VLOOKUP(E5352,'Cond Perturbation'!A:B,2,FALSE)),"")</f>
        <v/>
      </c>
      <c r="J5352" s="28"/>
      <c r="K5352" s="29" t="str">
        <f>IF($B5352 &lt;&gt; "", IF(C5352="Oui",IF(H5352=1,IF(E5352=0,Résultat!G$8,IF(J5352="No",Résultat!$G$8,Résultat!$G$7)),IF(H5352=2,IF(E5352=0,Résultat!G$9,IF(J5352="No",Résultat!$G$9,Résultat!$G$7)),Résultat!$G$7)),IF(C5352 = "Totale", IF(H5352=1,IF(E5352=0,Résultat!G$8,IF(J5352="No",Résultat!$G$9,Résultat!$G$7)),IF(H5352=2,IF(E5352=0,Résultat!G$9,IF(J5352="No",Résultat!$G$9,Résultat!$G$7)),Résultat!$G$7)),Résultat!$G$7)), "")</f>
        <v/>
      </c>
    </row>
    <row r="5353" spans="1:11" ht="20.100000000000001" customHeight="1">
      <c r="A5353" s="26"/>
      <c r="B5353" s="27"/>
      <c r="C5353" s="11" t="str">
        <f>IF($B5353 &lt;&gt; "",VLOOKUP(MID(B5353,3,5),'Recyclabilité Prod Matx'!C:F,2,FALSE), "")</f>
        <v/>
      </c>
      <c r="D5353" s="11" t="str">
        <f>IF($B5353 &lt;&gt; "",VLOOKUP(MID(B5353,3,5),'Recyclabilité Prod Matx'!C:F,3,FALSE),"")</f>
        <v/>
      </c>
      <c r="E5353" s="11" t="str">
        <f>IF($B5353 &lt;&gt; "",VLOOKUP(MID(B5353,3,5),'Recyclabilité Prod Matx'!C:F,4,FALSE), "")</f>
        <v/>
      </c>
      <c r="F5353" s="12" t="str">
        <f>IF($B5353 &lt;&gt; "", IF(C5353="Totale","",IF(D5353 = 0, "", VLOOKUP(D5353,'Cond Compo'!A:B,2,FALSE))),"")</f>
        <v/>
      </c>
      <c r="G5353" s="28"/>
      <c r="H5353" s="11" t="str">
        <f xml:space="preserve"> IF(C5353="Totale",2,IF($G5353 &lt;&gt; "", IF(D5353 = "E",MATCH(G5353, 'Cond Compo'!D$16:D$18, 0), MATCH(G5353, 'Cond Compo'!C$16:C$19, 0)), ""))</f>
        <v/>
      </c>
      <c r="I5353" s="12" t="str">
        <f>IF($E5353 &lt;&gt; "", IF(E5353 = 0, "", VLOOKUP(E5353,'Cond Perturbation'!A:B,2,FALSE)),"")</f>
        <v/>
      </c>
      <c r="J5353" s="28"/>
      <c r="K5353" s="29" t="str">
        <f>IF($B5353 &lt;&gt; "", IF(C5353="Oui",IF(H5353=1,IF(E5353=0,Résultat!G$8,IF(J5353="No",Résultat!$G$8,Résultat!$G$7)),IF(H5353=2,IF(E5353=0,Résultat!G$9,IF(J5353="No",Résultat!$G$9,Résultat!$G$7)),Résultat!$G$7)),IF(C5353 = "Totale", IF(H5353=1,IF(E5353=0,Résultat!G$8,IF(J5353="No",Résultat!$G$9,Résultat!$G$7)),IF(H5353=2,IF(E5353=0,Résultat!G$9,IF(J5353="No",Résultat!$G$9,Résultat!$G$7)),Résultat!$G$7)),Résultat!$G$7)), "")</f>
        <v/>
      </c>
    </row>
    <row r="5354" spans="1:11" ht="20.100000000000001" customHeight="1">
      <c r="A5354" s="26"/>
      <c r="B5354" s="27"/>
      <c r="C5354" s="11" t="str">
        <f>IF($B5354 &lt;&gt; "",VLOOKUP(MID(B5354,3,5),'Recyclabilité Prod Matx'!C:F,2,FALSE), "")</f>
        <v/>
      </c>
      <c r="D5354" s="11" t="str">
        <f>IF($B5354 &lt;&gt; "",VLOOKUP(MID(B5354,3,5),'Recyclabilité Prod Matx'!C:F,3,FALSE),"")</f>
        <v/>
      </c>
      <c r="E5354" s="11" t="str">
        <f>IF($B5354 &lt;&gt; "",VLOOKUP(MID(B5354,3,5),'Recyclabilité Prod Matx'!C:F,4,FALSE), "")</f>
        <v/>
      </c>
      <c r="F5354" s="12" t="str">
        <f>IF($B5354 &lt;&gt; "", IF(C5354="Totale","",IF(D5354 = 0, "", VLOOKUP(D5354,'Cond Compo'!A:B,2,FALSE))),"")</f>
        <v/>
      </c>
      <c r="G5354" s="28"/>
      <c r="H5354" s="11" t="str">
        <f xml:space="preserve"> IF(C5354="Totale",2,IF($G5354 &lt;&gt; "", IF(D5354 = "E",MATCH(G5354, 'Cond Compo'!D$16:D$18, 0), MATCH(G5354, 'Cond Compo'!C$16:C$19, 0)), ""))</f>
        <v/>
      </c>
      <c r="I5354" s="12" t="str">
        <f>IF($E5354 &lt;&gt; "", IF(E5354 = 0, "", VLOOKUP(E5354,'Cond Perturbation'!A:B,2,FALSE)),"")</f>
        <v/>
      </c>
      <c r="J5354" s="28"/>
      <c r="K5354" s="29" t="str">
        <f>IF($B5354 &lt;&gt; "", IF(C5354="Oui",IF(H5354=1,IF(E5354=0,Résultat!G$8,IF(J5354="No",Résultat!$G$8,Résultat!$G$7)),IF(H5354=2,IF(E5354=0,Résultat!G$9,IF(J5354="No",Résultat!$G$9,Résultat!$G$7)),Résultat!$G$7)),IF(C5354 = "Totale", IF(H5354=1,IF(E5354=0,Résultat!G$8,IF(J5354="No",Résultat!$G$9,Résultat!$G$7)),IF(H5354=2,IF(E5354=0,Résultat!G$9,IF(J5354="No",Résultat!$G$9,Résultat!$G$7)),Résultat!$G$7)),Résultat!$G$7)), "")</f>
        <v/>
      </c>
    </row>
    <row r="5355" spans="1:11" ht="20.100000000000001" customHeight="1">
      <c r="A5355" s="26"/>
      <c r="B5355" s="27"/>
      <c r="C5355" s="11" t="str">
        <f>IF($B5355 &lt;&gt; "",VLOOKUP(MID(B5355,3,5),'Recyclabilité Prod Matx'!C:F,2,FALSE), "")</f>
        <v/>
      </c>
      <c r="D5355" s="11" t="str">
        <f>IF($B5355 &lt;&gt; "",VLOOKUP(MID(B5355,3,5),'Recyclabilité Prod Matx'!C:F,3,FALSE),"")</f>
        <v/>
      </c>
      <c r="E5355" s="11" t="str">
        <f>IF($B5355 &lt;&gt; "",VLOOKUP(MID(B5355,3,5),'Recyclabilité Prod Matx'!C:F,4,FALSE), "")</f>
        <v/>
      </c>
      <c r="F5355" s="12" t="str">
        <f>IF($B5355 &lt;&gt; "", IF(C5355="Totale","",IF(D5355 = 0, "", VLOOKUP(D5355,'Cond Compo'!A:B,2,FALSE))),"")</f>
        <v/>
      </c>
      <c r="G5355" s="28"/>
      <c r="H5355" s="11" t="str">
        <f xml:space="preserve"> IF(C5355="Totale",2,IF($G5355 &lt;&gt; "", IF(D5355 = "E",MATCH(G5355, 'Cond Compo'!D$16:D$18, 0), MATCH(G5355, 'Cond Compo'!C$16:C$19, 0)), ""))</f>
        <v/>
      </c>
      <c r="I5355" s="12" t="str">
        <f>IF($E5355 &lt;&gt; "", IF(E5355 = 0, "", VLOOKUP(E5355,'Cond Perturbation'!A:B,2,FALSE)),"")</f>
        <v/>
      </c>
      <c r="J5355" s="28"/>
      <c r="K5355" s="29" t="str">
        <f>IF($B5355 &lt;&gt; "", IF(C5355="Oui",IF(H5355=1,IF(E5355=0,Résultat!G$8,IF(J5355="No",Résultat!$G$8,Résultat!$G$7)),IF(H5355=2,IF(E5355=0,Résultat!G$9,IF(J5355="No",Résultat!$G$9,Résultat!$G$7)),Résultat!$G$7)),IF(C5355 = "Totale", IF(H5355=1,IF(E5355=0,Résultat!G$8,IF(J5355="No",Résultat!$G$9,Résultat!$G$7)),IF(H5355=2,IF(E5355=0,Résultat!G$9,IF(J5355="No",Résultat!$G$9,Résultat!$G$7)),Résultat!$G$7)),Résultat!$G$7)), "")</f>
        <v/>
      </c>
    </row>
    <row r="5356" spans="1:11" ht="20.100000000000001" customHeight="1">
      <c r="A5356" s="26"/>
      <c r="B5356" s="27"/>
      <c r="C5356" s="11" t="str">
        <f>IF($B5356 &lt;&gt; "",VLOOKUP(MID(B5356,3,5),'Recyclabilité Prod Matx'!C:F,2,FALSE), "")</f>
        <v/>
      </c>
      <c r="D5356" s="11" t="str">
        <f>IF($B5356 &lt;&gt; "",VLOOKUP(MID(B5356,3,5),'Recyclabilité Prod Matx'!C:F,3,FALSE),"")</f>
        <v/>
      </c>
      <c r="E5356" s="11" t="str">
        <f>IF($B5356 &lt;&gt; "",VLOOKUP(MID(B5356,3,5),'Recyclabilité Prod Matx'!C:F,4,FALSE), "")</f>
        <v/>
      </c>
      <c r="F5356" s="12" t="str">
        <f>IF($B5356 &lt;&gt; "", IF(C5356="Totale","",IF(D5356 = 0, "", VLOOKUP(D5356,'Cond Compo'!A:B,2,FALSE))),"")</f>
        <v/>
      </c>
      <c r="G5356" s="28"/>
      <c r="H5356" s="11" t="str">
        <f xml:space="preserve"> IF(C5356="Totale",2,IF($G5356 &lt;&gt; "", IF(D5356 = "E",MATCH(G5356, 'Cond Compo'!D$16:D$18, 0), MATCH(G5356, 'Cond Compo'!C$16:C$19, 0)), ""))</f>
        <v/>
      </c>
      <c r="I5356" s="12" t="str">
        <f>IF($E5356 &lt;&gt; "", IF(E5356 = 0, "", VLOOKUP(E5356,'Cond Perturbation'!A:B,2,FALSE)),"")</f>
        <v/>
      </c>
      <c r="J5356" s="28"/>
      <c r="K5356" s="29" t="str">
        <f>IF($B5356 &lt;&gt; "", IF(C5356="Oui",IF(H5356=1,IF(E5356=0,Résultat!G$8,IF(J5356="No",Résultat!$G$8,Résultat!$G$7)),IF(H5356=2,IF(E5356=0,Résultat!G$9,IF(J5356="No",Résultat!$G$9,Résultat!$G$7)),Résultat!$G$7)),IF(C5356 = "Totale", IF(H5356=1,IF(E5356=0,Résultat!G$8,IF(J5356="No",Résultat!$G$9,Résultat!$G$7)),IF(H5356=2,IF(E5356=0,Résultat!G$9,IF(J5356="No",Résultat!$G$9,Résultat!$G$7)),Résultat!$G$7)),Résultat!$G$7)), "")</f>
        <v/>
      </c>
    </row>
    <row r="5357" spans="1:11" ht="20.100000000000001" customHeight="1">
      <c r="A5357" s="26"/>
      <c r="B5357" s="27"/>
      <c r="C5357" s="11" t="str">
        <f>IF($B5357 &lt;&gt; "",VLOOKUP(MID(B5357,3,5),'Recyclabilité Prod Matx'!C:F,2,FALSE), "")</f>
        <v/>
      </c>
      <c r="D5357" s="11" t="str">
        <f>IF($B5357 &lt;&gt; "",VLOOKUP(MID(B5357,3,5),'Recyclabilité Prod Matx'!C:F,3,FALSE),"")</f>
        <v/>
      </c>
      <c r="E5357" s="11" t="str">
        <f>IF($B5357 &lt;&gt; "",VLOOKUP(MID(B5357,3,5),'Recyclabilité Prod Matx'!C:F,4,FALSE), "")</f>
        <v/>
      </c>
      <c r="F5357" s="12" t="str">
        <f>IF($B5357 &lt;&gt; "", IF(C5357="Totale","",IF(D5357 = 0, "", VLOOKUP(D5357,'Cond Compo'!A:B,2,FALSE))),"")</f>
        <v/>
      </c>
      <c r="G5357" s="28"/>
      <c r="H5357" s="11" t="str">
        <f xml:space="preserve"> IF(C5357="Totale",2,IF($G5357 &lt;&gt; "", IF(D5357 = "E",MATCH(G5357, 'Cond Compo'!D$16:D$18, 0), MATCH(G5357, 'Cond Compo'!C$16:C$19, 0)), ""))</f>
        <v/>
      </c>
      <c r="I5357" s="12" t="str">
        <f>IF($E5357 &lt;&gt; "", IF(E5357 = 0, "", VLOOKUP(E5357,'Cond Perturbation'!A:B,2,FALSE)),"")</f>
        <v/>
      </c>
      <c r="J5357" s="28"/>
      <c r="K5357" s="29" t="str">
        <f>IF($B5357 &lt;&gt; "", IF(C5357="Oui",IF(H5357=1,IF(E5357=0,Résultat!G$8,IF(J5357="No",Résultat!$G$8,Résultat!$G$7)),IF(H5357=2,IF(E5357=0,Résultat!G$9,IF(J5357="No",Résultat!$G$9,Résultat!$G$7)),Résultat!$G$7)),IF(C5357 = "Totale", IF(H5357=1,IF(E5357=0,Résultat!G$8,IF(J5357="No",Résultat!$G$9,Résultat!$G$7)),IF(H5357=2,IF(E5357=0,Résultat!G$9,IF(J5357="No",Résultat!$G$9,Résultat!$G$7)),Résultat!$G$7)),Résultat!$G$7)), "")</f>
        <v/>
      </c>
    </row>
    <row r="5358" spans="1:11" ht="20.100000000000001" customHeight="1">
      <c r="A5358" s="26"/>
      <c r="B5358" s="27"/>
      <c r="C5358" s="11" t="str">
        <f>IF($B5358 &lt;&gt; "",VLOOKUP(MID(B5358,3,5),'Recyclabilité Prod Matx'!C:F,2,FALSE), "")</f>
        <v/>
      </c>
      <c r="D5358" s="11" t="str">
        <f>IF($B5358 &lt;&gt; "",VLOOKUP(MID(B5358,3,5),'Recyclabilité Prod Matx'!C:F,3,FALSE),"")</f>
        <v/>
      </c>
      <c r="E5358" s="11" t="str">
        <f>IF($B5358 &lt;&gt; "",VLOOKUP(MID(B5358,3,5),'Recyclabilité Prod Matx'!C:F,4,FALSE), "")</f>
        <v/>
      </c>
      <c r="F5358" s="12" t="str">
        <f>IF($B5358 &lt;&gt; "", IF(C5358="Totale","",IF(D5358 = 0, "", VLOOKUP(D5358,'Cond Compo'!A:B,2,FALSE))),"")</f>
        <v/>
      </c>
      <c r="G5358" s="28"/>
      <c r="H5358" s="11" t="str">
        <f xml:space="preserve"> IF(C5358="Totale",2,IF($G5358 &lt;&gt; "", IF(D5358 = "E",MATCH(G5358, 'Cond Compo'!D$16:D$18, 0), MATCH(G5358, 'Cond Compo'!C$16:C$19, 0)), ""))</f>
        <v/>
      </c>
      <c r="I5358" s="12" t="str">
        <f>IF($E5358 &lt;&gt; "", IF(E5358 = 0, "", VLOOKUP(E5358,'Cond Perturbation'!A:B,2,FALSE)),"")</f>
        <v/>
      </c>
      <c r="J5358" s="28"/>
      <c r="K5358" s="29" t="str">
        <f>IF($B5358 &lt;&gt; "", IF(C5358="Oui",IF(H5358=1,IF(E5358=0,Résultat!G$8,IF(J5358="No",Résultat!$G$8,Résultat!$G$7)),IF(H5358=2,IF(E5358=0,Résultat!G$9,IF(J5358="No",Résultat!$G$9,Résultat!$G$7)),Résultat!$G$7)),IF(C5358 = "Totale", IF(H5358=1,IF(E5358=0,Résultat!G$8,IF(J5358="No",Résultat!$G$9,Résultat!$G$7)),IF(H5358=2,IF(E5358=0,Résultat!G$9,IF(J5358="No",Résultat!$G$9,Résultat!$G$7)),Résultat!$G$7)),Résultat!$G$7)), "")</f>
        <v/>
      </c>
    </row>
    <row r="5359" spans="1:11" ht="20.100000000000001" customHeight="1">
      <c r="A5359" s="26"/>
      <c r="B5359" s="27"/>
      <c r="C5359" s="11" t="str">
        <f>IF($B5359 &lt;&gt; "",VLOOKUP(MID(B5359,3,5),'Recyclabilité Prod Matx'!C:F,2,FALSE), "")</f>
        <v/>
      </c>
      <c r="D5359" s="11" t="str">
        <f>IF($B5359 &lt;&gt; "",VLOOKUP(MID(B5359,3,5),'Recyclabilité Prod Matx'!C:F,3,FALSE),"")</f>
        <v/>
      </c>
      <c r="E5359" s="11" t="str">
        <f>IF($B5359 &lt;&gt; "",VLOOKUP(MID(B5359,3,5),'Recyclabilité Prod Matx'!C:F,4,FALSE), "")</f>
        <v/>
      </c>
      <c r="F5359" s="12" t="str">
        <f>IF($B5359 &lt;&gt; "", IF(C5359="Totale","",IF(D5359 = 0, "", VLOOKUP(D5359,'Cond Compo'!A:B,2,FALSE))),"")</f>
        <v/>
      </c>
      <c r="G5359" s="28"/>
      <c r="H5359" s="11" t="str">
        <f xml:space="preserve"> IF(C5359="Totale",2,IF($G5359 &lt;&gt; "", IF(D5359 = "E",MATCH(G5359, 'Cond Compo'!D$16:D$18, 0), MATCH(G5359, 'Cond Compo'!C$16:C$19, 0)), ""))</f>
        <v/>
      </c>
      <c r="I5359" s="12" t="str">
        <f>IF($E5359 &lt;&gt; "", IF(E5359 = 0, "", VLOOKUP(E5359,'Cond Perturbation'!A:B,2,FALSE)),"")</f>
        <v/>
      </c>
      <c r="J5359" s="28"/>
      <c r="K5359" s="29" t="str">
        <f>IF($B5359 &lt;&gt; "", IF(C5359="Oui",IF(H5359=1,IF(E5359=0,Résultat!G$8,IF(J5359="No",Résultat!$G$8,Résultat!$G$7)),IF(H5359=2,IF(E5359=0,Résultat!G$9,IF(J5359="No",Résultat!$G$9,Résultat!$G$7)),Résultat!$G$7)),IF(C5359 = "Totale", IF(H5359=1,IF(E5359=0,Résultat!G$8,IF(J5359="No",Résultat!$G$9,Résultat!$G$7)),IF(H5359=2,IF(E5359=0,Résultat!G$9,IF(J5359="No",Résultat!$G$9,Résultat!$G$7)),Résultat!$G$7)),Résultat!$G$7)), "")</f>
        <v/>
      </c>
    </row>
    <row r="5360" spans="1:11" ht="20.100000000000001" customHeight="1">
      <c r="A5360" s="26"/>
      <c r="B5360" s="27"/>
      <c r="C5360" s="11" t="str">
        <f>IF($B5360 &lt;&gt; "",VLOOKUP(MID(B5360,3,5),'Recyclabilité Prod Matx'!C:F,2,FALSE), "")</f>
        <v/>
      </c>
      <c r="D5360" s="11" t="str">
        <f>IF($B5360 &lt;&gt; "",VLOOKUP(MID(B5360,3,5),'Recyclabilité Prod Matx'!C:F,3,FALSE),"")</f>
        <v/>
      </c>
      <c r="E5360" s="11" t="str">
        <f>IF($B5360 &lt;&gt; "",VLOOKUP(MID(B5360,3,5),'Recyclabilité Prod Matx'!C:F,4,FALSE), "")</f>
        <v/>
      </c>
      <c r="F5360" s="12" t="str">
        <f>IF($B5360 &lt;&gt; "", IF(C5360="Totale","",IF(D5360 = 0, "", VLOOKUP(D5360,'Cond Compo'!A:B,2,FALSE))),"")</f>
        <v/>
      </c>
      <c r="G5360" s="28"/>
      <c r="H5360" s="11" t="str">
        <f xml:space="preserve"> IF(C5360="Totale",2,IF($G5360 &lt;&gt; "", IF(D5360 = "E",MATCH(G5360, 'Cond Compo'!D$16:D$18, 0), MATCH(G5360, 'Cond Compo'!C$16:C$19, 0)), ""))</f>
        <v/>
      </c>
      <c r="I5360" s="12" t="str">
        <f>IF($E5360 &lt;&gt; "", IF(E5360 = 0, "", VLOOKUP(E5360,'Cond Perturbation'!A:B,2,FALSE)),"")</f>
        <v/>
      </c>
      <c r="J5360" s="28"/>
      <c r="K5360" s="29" t="str">
        <f>IF($B5360 &lt;&gt; "", IF(C5360="Oui",IF(H5360=1,IF(E5360=0,Résultat!G$8,IF(J5360="No",Résultat!$G$8,Résultat!$G$7)),IF(H5360=2,IF(E5360=0,Résultat!G$9,IF(J5360="No",Résultat!$G$9,Résultat!$G$7)),Résultat!$G$7)),IF(C5360 = "Totale", IF(H5360=1,IF(E5360=0,Résultat!G$8,IF(J5360="No",Résultat!$G$9,Résultat!$G$7)),IF(H5360=2,IF(E5360=0,Résultat!G$9,IF(J5360="No",Résultat!$G$9,Résultat!$G$7)),Résultat!$G$7)),Résultat!$G$7)), "")</f>
        <v/>
      </c>
    </row>
    <row r="5361" spans="1:11" ht="20.100000000000001" customHeight="1">
      <c r="A5361" s="26"/>
      <c r="B5361" s="27"/>
      <c r="C5361" s="11" t="str">
        <f>IF($B5361 &lt;&gt; "",VLOOKUP(MID(B5361,3,5),'Recyclabilité Prod Matx'!C:F,2,FALSE), "")</f>
        <v/>
      </c>
      <c r="D5361" s="11" t="str">
        <f>IF($B5361 &lt;&gt; "",VLOOKUP(MID(B5361,3,5),'Recyclabilité Prod Matx'!C:F,3,FALSE),"")</f>
        <v/>
      </c>
      <c r="E5361" s="11" t="str">
        <f>IF($B5361 &lt;&gt; "",VLOOKUP(MID(B5361,3,5),'Recyclabilité Prod Matx'!C:F,4,FALSE), "")</f>
        <v/>
      </c>
      <c r="F5361" s="12" t="str">
        <f>IF($B5361 &lt;&gt; "", IF(C5361="Totale","",IF(D5361 = 0, "", VLOOKUP(D5361,'Cond Compo'!A:B,2,FALSE))),"")</f>
        <v/>
      </c>
      <c r="G5361" s="28"/>
      <c r="H5361" s="11" t="str">
        <f xml:space="preserve"> IF(C5361="Totale",2,IF($G5361 &lt;&gt; "", IF(D5361 = "E",MATCH(G5361, 'Cond Compo'!D$16:D$18, 0), MATCH(G5361, 'Cond Compo'!C$16:C$19, 0)), ""))</f>
        <v/>
      </c>
      <c r="I5361" s="12" t="str">
        <f>IF($E5361 &lt;&gt; "", IF(E5361 = 0, "", VLOOKUP(E5361,'Cond Perturbation'!A:B,2,FALSE)),"")</f>
        <v/>
      </c>
      <c r="J5361" s="28"/>
      <c r="K5361" s="29" t="str">
        <f>IF($B5361 &lt;&gt; "", IF(C5361="Oui",IF(H5361=1,IF(E5361=0,Résultat!G$8,IF(J5361="No",Résultat!$G$8,Résultat!$G$7)),IF(H5361=2,IF(E5361=0,Résultat!G$9,IF(J5361="No",Résultat!$G$9,Résultat!$G$7)),Résultat!$G$7)),IF(C5361 = "Totale", IF(H5361=1,IF(E5361=0,Résultat!G$8,IF(J5361="No",Résultat!$G$9,Résultat!$G$7)),IF(H5361=2,IF(E5361=0,Résultat!G$9,IF(J5361="No",Résultat!$G$9,Résultat!$G$7)),Résultat!$G$7)),Résultat!$G$7)), "")</f>
        <v/>
      </c>
    </row>
    <row r="5362" spans="1:11" ht="20.100000000000001" customHeight="1">
      <c r="A5362" s="26"/>
      <c r="B5362" s="27"/>
      <c r="C5362" s="11" t="str">
        <f>IF($B5362 &lt;&gt; "",VLOOKUP(MID(B5362,3,5),'Recyclabilité Prod Matx'!C:F,2,FALSE), "")</f>
        <v/>
      </c>
      <c r="D5362" s="11" t="str">
        <f>IF($B5362 &lt;&gt; "",VLOOKUP(MID(B5362,3,5),'Recyclabilité Prod Matx'!C:F,3,FALSE),"")</f>
        <v/>
      </c>
      <c r="E5362" s="11" t="str">
        <f>IF($B5362 &lt;&gt; "",VLOOKUP(MID(B5362,3,5),'Recyclabilité Prod Matx'!C:F,4,FALSE), "")</f>
        <v/>
      </c>
      <c r="F5362" s="12" t="str">
        <f>IF($B5362 &lt;&gt; "", IF(C5362="Totale","",IF(D5362 = 0, "", VLOOKUP(D5362,'Cond Compo'!A:B,2,FALSE))),"")</f>
        <v/>
      </c>
      <c r="G5362" s="28"/>
      <c r="H5362" s="11" t="str">
        <f xml:space="preserve"> IF(C5362="Totale",2,IF($G5362 &lt;&gt; "", IF(D5362 = "E",MATCH(G5362, 'Cond Compo'!D$16:D$18, 0), MATCH(G5362, 'Cond Compo'!C$16:C$19, 0)), ""))</f>
        <v/>
      </c>
      <c r="I5362" s="12" t="str">
        <f>IF($E5362 &lt;&gt; "", IF(E5362 = 0, "", VLOOKUP(E5362,'Cond Perturbation'!A:B,2,FALSE)),"")</f>
        <v/>
      </c>
      <c r="J5362" s="28"/>
      <c r="K5362" s="29" t="str">
        <f>IF($B5362 &lt;&gt; "", IF(C5362="Oui",IF(H5362=1,IF(E5362=0,Résultat!G$8,IF(J5362="No",Résultat!$G$8,Résultat!$G$7)),IF(H5362=2,IF(E5362=0,Résultat!G$9,IF(J5362="No",Résultat!$G$9,Résultat!$G$7)),Résultat!$G$7)),IF(C5362 = "Totale", IF(H5362=1,IF(E5362=0,Résultat!G$8,IF(J5362="No",Résultat!$G$9,Résultat!$G$7)),IF(H5362=2,IF(E5362=0,Résultat!G$9,IF(J5362="No",Résultat!$G$9,Résultat!$G$7)),Résultat!$G$7)),Résultat!$G$7)), "")</f>
        <v/>
      </c>
    </row>
    <row r="5363" spans="1:11" ht="20.100000000000001" customHeight="1">
      <c r="A5363" s="26"/>
      <c r="B5363" s="27"/>
      <c r="C5363" s="11" t="str">
        <f>IF($B5363 &lt;&gt; "",VLOOKUP(MID(B5363,3,5),'Recyclabilité Prod Matx'!C:F,2,FALSE), "")</f>
        <v/>
      </c>
      <c r="D5363" s="11" t="str">
        <f>IF($B5363 &lt;&gt; "",VLOOKUP(MID(B5363,3,5),'Recyclabilité Prod Matx'!C:F,3,FALSE),"")</f>
        <v/>
      </c>
      <c r="E5363" s="11" t="str">
        <f>IF($B5363 &lt;&gt; "",VLOOKUP(MID(B5363,3,5),'Recyclabilité Prod Matx'!C:F,4,FALSE), "")</f>
        <v/>
      </c>
      <c r="F5363" s="12" t="str">
        <f>IF($B5363 &lt;&gt; "", IF(C5363="Totale","",IF(D5363 = 0, "", VLOOKUP(D5363,'Cond Compo'!A:B,2,FALSE))),"")</f>
        <v/>
      </c>
      <c r="G5363" s="28"/>
      <c r="H5363" s="11" t="str">
        <f xml:space="preserve"> IF(C5363="Totale",2,IF($G5363 &lt;&gt; "", IF(D5363 = "E",MATCH(G5363, 'Cond Compo'!D$16:D$18, 0), MATCH(G5363, 'Cond Compo'!C$16:C$19, 0)), ""))</f>
        <v/>
      </c>
      <c r="I5363" s="12" t="str">
        <f>IF($E5363 &lt;&gt; "", IF(E5363 = 0, "", VLOOKUP(E5363,'Cond Perturbation'!A:B,2,FALSE)),"")</f>
        <v/>
      </c>
      <c r="J5363" s="28"/>
      <c r="K5363" s="29" t="str">
        <f>IF($B5363 &lt;&gt; "", IF(C5363="Oui",IF(H5363=1,IF(E5363=0,Résultat!G$8,IF(J5363="No",Résultat!$G$8,Résultat!$G$7)),IF(H5363=2,IF(E5363=0,Résultat!G$9,IF(J5363="No",Résultat!$G$9,Résultat!$G$7)),Résultat!$G$7)),IF(C5363 = "Totale", IF(H5363=1,IF(E5363=0,Résultat!G$8,IF(J5363="No",Résultat!$G$9,Résultat!$G$7)),IF(H5363=2,IF(E5363=0,Résultat!G$9,IF(J5363="No",Résultat!$G$9,Résultat!$G$7)),Résultat!$G$7)),Résultat!$G$7)), "")</f>
        <v/>
      </c>
    </row>
    <row r="5364" spans="1:11" ht="20.100000000000001" customHeight="1">
      <c r="A5364" s="26"/>
      <c r="B5364" s="27"/>
      <c r="C5364" s="11" t="str">
        <f>IF($B5364 &lt;&gt; "",VLOOKUP(MID(B5364,3,5),'Recyclabilité Prod Matx'!C:F,2,FALSE), "")</f>
        <v/>
      </c>
      <c r="D5364" s="11" t="str">
        <f>IF($B5364 &lt;&gt; "",VLOOKUP(MID(B5364,3,5),'Recyclabilité Prod Matx'!C:F,3,FALSE),"")</f>
        <v/>
      </c>
      <c r="E5364" s="11" t="str">
        <f>IF($B5364 &lt;&gt; "",VLOOKUP(MID(B5364,3,5),'Recyclabilité Prod Matx'!C:F,4,FALSE), "")</f>
        <v/>
      </c>
      <c r="F5364" s="12" t="str">
        <f>IF($B5364 &lt;&gt; "", IF(C5364="Totale","",IF(D5364 = 0, "", VLOOKUP(D5364,'Cond Compo'!A:B,2,FALSE))),"")</f>
        <v/>
      </c>
      <c r="G5364" s="28"/>
      <c r="H5364" s="11" t="str">
        <f xml:space="preserve"> IF(C5364="Totale",2,IF($G5364 &lt;&gt; "", IF(D5364 = "E",MATCH(G5364, 'Cond Compo'!D$16:D$18, 0), MATCH(G5364, 'Cond Compo'!C$16:C$19, 0)), ""))</f>
        <v/>
      </c>
      <c r="I5364" s="12" t="str">
        <f>IF($E5364 &lt;&gt; "", IF(E5364 = 0, "", VLOOKUP(E5364,'Cond Perturbation'!A:B,2,FALSE)),"")</f>
        <v/>
      </c>
      <c r="J5364" s="28"/>
      <c r="K5364" s="29" t="str">
        <f>IF($B5364 &lt;&gt; "", IF(C5364="Oui",IF(H5364=1,IF(E5364=0,Résultat!G$8,IF(J5364="No",Résultat!$G$8,Résultat!$G$7)),IF(H5364=2,IF(E5364=0,Résultat!G$9,IF(J5364="No",Résultat!$G$9,Résultat!$G$7)),Résultat!$G$7)),IF(C5364 = "Totale", IF(H5364=1,IF(E5364=0,Résultat!G$8,IF(J5364="No",Résultat!$G$9,Résultat!$G$7)),IF(H5364=2,IF(E5364=0,Résultat!G$9,IF(J5364="No",Résultat!$G$9,Résultat!$G$7)),Résultat!$G$7)),Résultat!$G$7)), "")</f>
        <v/>
      </c>
    </row>
    <row r="5365" spans="1:11" ht="20.100000000000001" customHeight="1">
      <c r="A5365" s="26"/>
      <c r="B5365" s="27"/>
      <c r="C5365" s="11" t="str">
        <f>IF($B5365 &lt;&gt; "",VLOOKUP(MID(B5365,3,5),'Recyclabilité Prod Matx'!C:F,2,FALSE), "")</f>
        <v/>
      </c>
      <c r="D5365" s="11" t="str">
        <f>IF($B5365 &lt;&gt; "",VLOOKUP(MID(B5365,3,5),'Recyclabilité Prod Matx'!C:F,3,FALSE),"")</f>
        <v/>
      </c>
      <c r="E5365" s="11" t="str">
        <f>IF($B5365 &lt;&gt; "",VLOOKUP(MID(B5365,3,5),'Recyclabilité Prod Matx'!C:F,4,FALSE), "")</f>
        <v/>
      </c>
      <c r="F5365" s="12" t="str">
        <f>IF($B5365 &lt;&gt; "", IF(C5365="Totale","",IF(D5365 = 0, "", VLOOKUP(D5365,'Cond Compo'!A:B,2,FALSE))),"")</f>
        <v/>
      </c>
      <c r="G5365" s="28"/>
      <c r="H5365" s="11" t="str">
        <f xml:space="preserve"> IF(C5365="Totale",2,IF($G5365 &lt;&gt; "", IF(D5365 = "E",MATCH(G5365, 'Cond Compo'!D$16:D$18, 0), MATCH(G5365, 'Cond Compo'!C$16:C$19, 0)), ""))</f>
        <v/>
      </c>
      <c r="I5365" s="12" t="str">
        <f>IF($E5365 &lt;&gt; "", IF(E5365 = 0, "", VLOOKUP(E5365,'Cond Perturbation'!A:B,2,FALSE)),"")</f>
        <v/>
      </c>
      <c r="J5365" s="28"/>
      <c r="K5365" s="29" t="str">
        <f>IF($B5365 &lt;&gt; "", IF(C5365="Oui",IF(H5365=1,IF(E5365=0,Résultat!G$8,IF(J5365="No",Résultat!$G$8,Résultat!$G$7)),IF(H5365=2,IF(E5365=0,Résultat!G$9,IF(J5365="No",Résultat!$G$9,Résultat!$G$7)),Résultat!$G$7)),IF(C5365 = "Totale", IF(H5365=1,IF(E5365=0,Résultat!G$8,IF(J5365="No",Résultat!$G$9,Résultat!$G$7)),IF(H5365=2,IF(E5365=0,Résultat!G$9,IF(J5365="No",Résultat!$G$9,Résultat!$G$7)),Résultat!$G$7)),Résultat!$G$7)), "")</f>
        <v/>
      </c>
    </row>
    <row r="5366" spans="1:11" ht="20.100000000000001" customHeight="1">
      <c r="A5366" s="26"/>
      <c r="B5366" s="27"/>
      <c r="C5366" s="11" t="str">
        <f>IF($B5366 &lt;&gt; "",VLOOKUP(MID(B5366,3,5),'Recyclabilité Prod Matx'!C:F,2,FALSE), "")</f>
        <v/>
      </c>
      <c r="D5366" s="11" t="str">
        <f>IF($B5366 &lt;&gt; "",VLOOKUP(MID(B5366,3,5),'Recyclabilité Prod Matx'!C:F,3,FALSE),"")</f>
        <v/>
      </c>
      <c r="E5366" s="11" t="str">
        <f>IF($B5366 &lt;&gt; "",VLOOKUP(MID(B5366,3,5),'Recyclabilité Prod Matx'!C:F,4,FALSE), "")</f>
        <v/>
      </c>
      <c r="F5366" s="12" t="str">
        <f>IF($B5366 &lt;&gt; "", IF(C5366="Totale","",IF(D5366 = 0, "", VLOOKUP(D5366,'Cond Compo'!A:B,2,FALSE))),"")</f>
        <v/>
      </c>
      <c r="G5366" s="28"/>
      <c r="H5366" s="11" t="str">
        <f xml:space="preserve"> IF(C5366="Totale",2,IF($G5366 &lt;&gt; "", IF(D5366 = "E",MATCH(G5366, 'Cond Compo'!D$16:D$18, 0), MATCH(G5366, 'Cond Compo'!C$16:C$19, 0)), ""))</f>
        <v/>
      </c>
      <c r="I5366" s="12" t="str">
        <f>IF($E5366 &lt;&gt; "", IF(E5366 = 0, "", VLOOKUP(E5366,'Cond Perturbation'!A:B,2,FALSE)),"")</f>
        <v/>
      </c>
      <c r="J5366" s="28"/>
      <c r="K5366" s="29" t="str">
        <f>IF($B5366 &lt;&gt; "", IF(C5366="Oui",IF(H5366=1,IF(E5366=0,Résultat!G$8,IF(J5366="No",Résultat!$G$8,Résultat!$G$7)),IF(H5366=2,IF(E5366=0,Résultat!G$9,IF(J5366="No",Résultat!$G$9,Résultat!$G$7)),Résultat!$G$7)),IF(C5366 = "Totale", IF(H5366=1,IF(E5366=0,Résultat!G$8,IF(J5366="No",Résultat!$G$9,Résultat!$G$7)),IF(H5366=2,IF(E5366=0,Résultat!G$9,IF(J5366="No",Résultat!$G$9,Résultat!$G$7)),Résultat!$G$7)),Résultat!$G$7)), "")</f>
        <v/>
      </c>
    </row>
    <row r="5367" spans="1:11" ht="20.100000000000001" customHeight="1">
      <c r="A5367" s="26"/>
      <c r="B5367" s="27"/>
      <c r="C5367" s="11" t="str">
        <f>IF($B5367 &lt;&gt; "",VLOOKUP(MID(B5367,3,5),'Recyclabilité Prod Matx'!C:F,2,FALSE), "")</f>
        <v/>
      </c>
      <c r="D5367" s="11" t="str">
        <f>IF($B5367 &lt;&gt; "",VLOOKUP(MID(B5367,3,5),'Recyclabilité Prod Matx'!C:F,3,FALSE),"")</f>
        <v/>
      </c>
      <c r="E5367" s="11" t="str">
        <f>IF($B5367 &lt;&gt; "",VLOOKUP(MID(B5367,3,5),'Recyclabilité Prod Matx'!C:F,4,FALSE), "")</f>
        <v/>
      </c>
      <c r="F5367" s="12" t="str">
        <f>IF($B5367 &lt;&gt; "", IF(C5367="Totale","",IF(D5367 = 0, "", VLOOKUP(D5367,'Cond Compo'!A:B,2,FALSE))),"")</f>
        <v/>
      </c>
      <c r="G5367" s="28"/>
      <c r="H5367" s="11" t="str">
        <f xml:space="preserve"> IF(C5367="Totale",2,IF($G5367 &lt;&gt; "", IF(D5367 = "E",MATCH(G5367, 'Cond Compo'!D$16:D$18, 0), MATCH(G5367, 'Cond Compo'!C$16:C$19, 0)), ""))</f>
        <v/>
      </c>
      <c r="I5367" s="12" t="str">
        <f>IF($E5367 &lt;&gt; "", IF(E5367 = 0, "", VLOOKUP(E5367,'Cond Perturbation'!A:B,2,FALSE)),"")</f>
        <v/>
      </c>
      <c r="J5367" s="28"/>
      <c r="K5367" s="29" t="str">
        <f>IF($B5367 &lt;&gt; "", IF(C5367="Oui",IF(H5367=1,IF(E5367=0,Résultat!G$8,IF(J5367="No",Résultat!$G$8,Résultat!$G$7)),IF(H5367=2,IF(E5367=0,Résultat!G$9,IF(J5367="No",Résultat!$G$9,Résultat!$G$7)),Résultat!$G$7)),IF(C5367 = "Totale", IF(H5367=1,IF(E5367=0,Résultat!G$8,IF(J5367="No",Résultat!$G$9,Résultat!$G$7)),IF(H5367=2,IF(E5367=0,Résultat!G$9,IF(J5367="No",Résultat!$G$9,Résultat!$G$7)),Résultat!$G$7)),Résultat!$G$7)), "")</f>
        <v/>
      </c>
    </row>
    <row r="5368" spans="1:11" ht="20.100000000000001" customHeight="1">
      <c r="A5368" s="26"/>
      <c r="B5368" s="27"/>
      <c r="C5368" s="11" t="str">
        <f>IF($B5368 &lt;&gt; "",VLOOKUP(MID(B5368,3,5),'Recyclabilité Prod Matx'!C:F,2,FALSE), "")</f>
        <v/>
      </c>
      <c r="D5368" s="11" t="str">
        <f>IF($B5368 &lt;&gt; "",VLOOKUP(MID(B5368,3,5),'Recyclabilité Prod Matx'!C:F,3,FALSE),"")</f>
        <v/>
      </c>
      <c r="E5368" s="11" t="str">
        <f>IF($B5368 &lt;&gt; "",VLOOKUP(MID(B5368,3,5),'Recyclabilité Prod Matx'!C:F,4,FALSE), "")</f>
        <v/>
      </c>
      <c r="F5368" s="12" t="str">
        <f>IF($B5368 &lt;&gt; "", IF(C5368="Totale","",IF(D5368 = 0, "", VLOOKUP(D5368,'Cond Compo'!A:B,2,FALSE))),"")</f>
        <v/>
      </c>
      <c r="G5368" s="28"/>
      <c r="H5368" s="11" t="str">
        <f xml:space="preserve"> IF(C5368="Totale",2,IF($G5368 &lt;&gt; "", IF(D5368 = "E",MATCH(G5368, 'Cond Compo'!D$16:D$18, 0), MATCH(G5368, 'Cond Compo'!C$16:C$19, 0)), ""))</f>
        <v/>
      </c>
      <c r="I5368" s="12" t="str">
        <f>IF($E5368 &lt;&gt; "", IF(E5368 = 0, "", VLOOKUP(E5368,'Cond Perturbation'!A:B,2,FALSE)),"")</f>
        <v/>
      </c>
      <c r="J5368" s="28"/>
      <c r="K5368" s="29" t="str">
        <f>IF($B5368 &lt;&gt; "", IF(C5368="Oui",IF(H5368=1,IF(E5368=0,Résultat!G$8,IF(J5368="No",Résultat!$G$8,Résultat!$G$7)),IF(H5368=2,IF(E5368=0,Résultat!G$9,IF(J5368="No",Résultat!$G$9,Résultat!$G$7)),Résultat!$G$7)),IF(C5368 = "Totale", IF(H5368=1,IF(E5368=0,Résultat!G$8,IF(J5368="No",Résultat!$G$9,Résultat!$G$7)),IF(H5368=2,IF(E5368=0,Résultat!G$9,IF(J5368="No",Résultat!$G$9,Résultat!$G$7)),Résultat!$G$7)),Résultat!$G$7)), "")</f>
        <v/>
      </c>
    </row>
    <row r="5369" spans="1:11" ht="20.100000000000001" customHeight="1">
      <c r="A5369" s="26"/>
      <c r="B5369" s="27"/>
      <c r="C5369" s="11" t="str">
        <f>IF($B5369 &lt;&gt; "",VLOOKUP(MID(B5369,3,5),'Recyclabilité Prod Matx'!C:F,2,FALSE), "")</f>
        <v/>
      </c>
      <c r="D5369" s="11" t="str">
        <f>IF($B5369 &lt;&gt; "",VLOOKUP(MID(B5369,3,5),'Recyclabilité Prod Matx'!C:F,3,FALSE),"")</f>
        <v/>
      </c>
      <c r="E5369" s="11" t="str">
        <f>IF($B5369 &lt;&gt; "",VLOOKUP(MID(B5369,3,5),'Recyclabilité Prod Matx'!C:F,4,FALSE), "")</f>
        <v/>
      </c>
      <c r="F5369" s="12" t="str">
        <f>IF($B5369 &lt;&gt; "", IF(C5369="Totale","",IF(D5369 = 0, "", VLOOKUP(D5369,'Cond Compo'!A:B,2,FALSE))),"")</f>
        <v/>
      </c>
      <c r="G5369" s="28"/>
      <c r="H5369" s="11" t="str">
        <f xml:space="preserve"> IF(C5369="Totale",2,IF($G5369 &lt;&gt; "", IF(D5369 = "E",MATCH(G5369, 'Cond Compo'!D$16:D$18, 0), MATCH(G5369, 'Cond Compo'!C$16:C$19, 0)), ""))</f>
        <v/>
      </c>
      <c r="I5369" s="12" t="str">
        <f>IF($E5369 &lt;&gt; "", IF(E5369 = 0, "", VLOOKUP(E5369,'Cond Perturbation'!A:B,2,FALSE)),"")</f>
        <v/>
      </c>
      <c r="J5369" s="28"/>
      <c r="K5369" s="29" t="str">
        <f>IF($B5369 &lt;&gt; "", IF(C5369="Oui",IF(H5369=1,IF(E5369=0,Résultat!G$8,IF(J5369="No",Résultat!$G$8,Résultat!$G$7)),IF(H5369=2,IF(E5369=0,Résultat!G$9,IF(J5369="No",Résultat!$G$9,Résultat!$G$7)),Résultat!$G$7)),IF(C5369 = "Totale", IF(H5369=1,IF(E5369=0,Résultat!G$8,IF(J5369="No",Résultat!$G$9,Résultat!$G$7)),IF(H5369=2,IF(E5369=0,Résultat!G$9,IF(J5369="No",Résultat!$G$9,Résultat!$G$7)),Résultat!$G$7)),Résultat!$G$7)), "")</f>
        <v/>
      </c>
    </row>
    <row r="5370" spans="1:11" ht="20.100000000000001" customHeight="1">
      <c r="A5370" s="26"/>
      <c r="B5370" s="27"/>
      <c r="C5370" s="11" t="str">
        <f>IF($B5370 &lt;&gt; "",VLOOKUP(MID(B5370,3,5),'Recyclabilité Prod Matx'!C:F,2,FALSE), "")</f>
        <v/>
      </c>
      <c r="D5370" s="11" t="str">
        <f>IF($B5370 &lt;&gt; "",VLOOKUP(MID(B5370,3,5),'Recyclabilité Prod Matx'!C:F,3,FALSE),"")</f>
        <v/>
      </c>
      <c r="E5370" s="11" t="str">
        <f>IF($B5370 &lt;&gt; "",VLOOKUP(MID(B5370,3,5),'Recyclabilité Prod Matx'!C:F,4,FALSE), "")</f>
        <v/>
      </c>
      <c r="F5370" s="12" t="str">
        <f>IF($B5370 &lt;&gt; "", IF(C5370="Totale","",IF(D5370 = 0, "", VLOOKUP(D5370,'Cond Compo'!A:B,2,FALSE))),"")</f>
        <v/>
      </c>
      <c r="G5370" s="28"/>
      <c r="H5370" s="11" t="str">
        <f xml:space="preserve"> IF(C5370="Totale",2,IF($G5370 &lt;&gt; "", IF(D5370 = "E",MATCH(G5370, 'Cond Compo'!D$16:D$18, 0), MATCH(G5370, 'Cond Compo'!C$16:C$19, 0)), ""))</f>
        <v/>
      </c>
      <c r="I5370" s="12" t="str">
        <f>IF($E5370 &lt;&gt; "", IF(E5370 = 0, "", VLOOKUP(E5370,'Cond Perturbation'!A:B,2,FALSE)),"")</f>
        <v/>
      </c>
      <c r="J5370" s="28"/>
      <c r="K5370" s="29" t="str">
        <f>IF($B5370 &lt;&gt; "", IF(C5370="Oui",IF(H5370=1,IF(E5370=0,Résultat!G$8,IF(J5370="No",Résultat!$G$8,Résultat!$G$7)),IF(H5370=2,IF(E5370=0,Résultat!G$9,IF(J5370="No",Résultat!$G$9,Résultat!$G$7)),Résultat!$G$7)),IF(C5370 = "Totale", IF(H5370=1,IF(E5370=0,Résultat!G$8,IF(J5370="No",Résultat!$G$9,Résultat!$G$7)),IF(H5370=2,IF(E5370=0,Résultat!G$9,IF(J5370="No",Résultat!$G$9,Résultat!$G$7)),Résultat!$G$7)),Résultat!$G$7)), "")</f>
        <v/>
      </c>
    </row>
    <row r="5371" spans="1:11" ht="20.100000000000001" customHeight="1">
      <c r="A5371" s="26"/>
      <c r="B5371" s="27"/>
      <c r="C5371" s="11" t="str">
        <f>IF($B5371 &lt;&gt; "",VLOOKUP(MID(B5371,3,5),'Recyclabilité Prod Matx'!C:F,2,FALSE), "")</f>
        <v/>
      </c>
      <c r="D5371" s="11" t="str">
        <f>IF($B5371 &lt;&gt; "",VLOOKUP(MID(B5371,3,5),'Recyclabilité Prod Matx'!C:F,3,FALSE),"")</f>
        <v/>
      </c>
      <c r="E5371" s="11" t="str">
        <f>IF($B5371 &lt;&gt; "",VLOOKUP(MID(B5371,3,5),'Recyclabilité Prod Matx'!C:F,4,FALSE), "")</f>
        <v/>
      </c>
      <c r="F5371" s="12" t="str">
        <f>IF($B5371 &lt;&gt; "", IF(C5371="Totale","",IF(D5371 = 0, "", VLOOKUP(D5371,'Cond Compo'!A:B,2,FALSE))),"")</f>
        <v/>
      </c>
      <c r="G5371" s="28"/>
      <c r="H5371" s="11" t="str">
        <f xml:space="preserve"> IF(C5371="Totale",2,IF($G5371 &lt;&gt; "", IF(D5371 = "E",MATCH(G5371, 'Cond Compo'!D$16:D$18, 0), MATCH(G5371, 'Cond Compo'!C$16:C$19, 0)), ""))</f>
        <v/>
      </c>
      <c r="I5371" s="12" t="str">
        <f>IF($E5371 &lt;&gt; "", IF(E5371 = 0, "", VLOOKUP(E5371,'Cond Perturbation'!A:B,2,FALSE)),"")</f>
        <v/>
      </c>
      <c r="J5371" s="28"/>
      <c r="K5371" s="29" t="str">
        <f>IF($B5371 &lt;&gt; "", IF(C5371="Oui",IF(H5371=1,IF(E5371=0,Résultat!G$8,IF(J5371="No",Résultat!$G$8,Résultat!$G$7)),IF(H5371=2,IF(E5371=0,Résultat!G$9,IF(J5371="No",Résultat!$G$9,Résultat!$G$7)),Résultat!$G$7)),IF(C5371 = "Totale", IF(H5371=1,IF(E5371=0,Résultat!G$8,IF(J5371="No",Résultat!$G$9,Résultat!$G$7)),IF(H5371=2,IF(E5371=0,Résultat!G$9,IF(J5371="No",Résultat!$G$9,Résultat!$G$7)),Résultat!$G$7)),Résultat!$G$7)), "")</f>
        <v/>
      </c>
    </row>
    <row r="5372" spans="1:11" ht="20.100000000000001" customHeight="1">
      <c r="A5372" s="26"/>
      <c r="B5372" s="27"/>
      <c r="C5372" s="11" t="str">
        <f>IF($B5372 &lt;&gt; "",VLOOKUP(MID(B5372,3,5),'Recyclabilité Prod Matx'!C:F,2,FALSE), "")</f>
        <v/>
      </c>
      <c r="D5372" s="11" t="str">
        <f>IF($B5372 &lt;&gt; "",VLOOKUP(MID(B5372,3,5),'Recyclabilité Prod Matx'!C:F,3,FALSE),"")</f>
        <v/>
      </c>
      <c r="E5372" s="11" t="str">
        <f>IF($B5372 &lt;&gt; "",VLOOKUP(MID(B5372,3,5),'Recyclabilité Prod Matx'!C:F,4,FALSE), "")</f>
        <v/>
      </c>
      <c r="F5372" s="12" t="str">
        <f>IF($B5372 &lt;&gt; "", IF(C5372="Totale","",IF(D5372 = 0, "", VLOOKUP(D5372,'Cond Compo'!A:B,2,FALSE))),"")</f>
        <v/>
      </c>
      <c r="G5372" s="28"/>
      <c r="H5372" s="11" t="str">
        <f xml:space="preserve"> IF(C5372="Totale",2,IF($G5372 &lt;&gt; "", IF(D5372 = "E",MATCH(G5372, 'Cond Compo'!D$16:D$18, 0), MATCH(G5372, 'Cond Compo'!C$16:C$19, 0)), ""))</f>
        <v/>
      </c>
      <c r="I5372" s="12" t="str">
        <f>IF($E5372 &lt;&gt; "", IF(E5372 = 0, "", VLOOKUP(E5372,'Cond Perturbation'!A:B,2,FALSE)),"")</f>
        <v/>
      </c>
      <c r="J5372" s="28"/>
      <c r="K5372" s="29" t="str">
        <f>IF($B5372 &lt;&gt; "", IF(C5372="Oui",IF(H5372=1,IF(E5372=0,Résultat!G$8,IF(J5372="No",Résultat!$G$8,Résultat!$G$7)),IF(H5372=2,IF(E5372=0,Résultat!G$9,IF(J5372="No",Résultat!$G$9,Résultat!$G$7)),Résultat!$G$7)),IF(C5372 = "Totale", IF(H5372=1,IF(E5372=0,Résultat!G$8,IF(J5372="No",Résultat!$G$9,Résultat!$G$7)),IF(H5372=2,IF(E5372=0,Résultat!G$9,IF(J5372="No",Résultat!$G$9,Résultat!$G$7)),Résultat!$G$7)),Résultat!$G$7)), "")</f>
        <v/>
      </c>
    </row>
    <row r="5373" spans="1:11" ht="20.100000000000001" customHeight="1">
      <c r="A5373" s="26"/>
      <c r="B5373" s="27"/>
      <c r="C5373" s="11" t="str">
        <f>IF($B5373 &lt;&gt; "",VLOOKUP(MID(B5373,3,5),'Recyclabilité Prod Matx'!C:F,2,FALSE), "")</f>
        <v/>
      </c>
      <c r="D5373" s="11" t="str">
        <f>IF($B5373 &lt;&gt; "",VLOOKUP(MID(B5373,3,5),'Recyclabilité Prod Matx'!C:F,3,FALSE),"")</f>
        <v/>
      </c>
      <c r="E5373" s="11" t="str">
        <f>IF($B5373 &lt;&gt; "",VLOOKUP(MID(B5373,3,5),'Recyclabilité Prod Matx'!C:F,4,FALSE), "")</f>
        <v/>
      </c>
      <c r="F5373" s="12" t="str">
        <f>IF($B5373 &lt;&gt; "", IF(C5373="Totale","",IF(D5373 = 0, "", VLOOKUP(D5373,'Cond Compo'!A:B,2,FALSE))),"")</f>
        <v/>
      </c>
      <c r="G5373" s="28"/>
      <c r="H5373" s="11" t="str">
        <f xml:space="preserve"> IF(C5373="Totale",2,IF($G5373 &lt;&gt; "", IF(D5373 = "E",MATCH(G5373, 'Cond Compo'!D$16:D$18, 0), MATCH(G5373, 'Cond Compo'!C$16:C$19, 0)), ""))</f>
        <v/>
      </c>
      <c r="I5373" s="12" t="str">
        <f>IF($E5373 &lt;&gt; "", IF(E5373 = 0, "", VLOOKUP(E5373,'Cond Perturbation'!A:B,2,FALSE)),"")</f>
        <v/>
      </c>
      <c r="J5373" s="28"/>
      <c r="K5373" s="29" t="str">
        <f>IF($B5373 &lt;&gt; "", IF(C5373="Oui",IF(H5373=1,IF(E5373=0,Résultat!G$8,IF(J5373="No",Résultat!$G$8,Résultat!$G$7)),IF(H5373=2,IF(E5373=0,Résultat!G$9,IF(J5373="No",Résultat!$G$9,Résultat!$G$7)),Résultat!$G$7)),IF(C5373 = "Totale", IF(H5373=1,IF(E5373=0,Résultat!G$8,IF(J5373="No",Résultat!$G$9,Résultat!$G$7)),IF(H5373=2,IF(E5373=0,Résultat!G$9,IF(J5373="No",Résultat!$G$9,Résultat!$G$7)),Résultat!$G$7)),Résultat!$G$7)), "")</f>
        <v/>
      </c>
    </row>
    <row r="5374" spans="1:11" ht="20.100000000000001" customHeight="1">
      <c r="A5374" s="26"/>
      <c r="B5374" s="27"/>
      <c r="C5374" s="11" t="str">
        <f>IF($B5374 &lt;&gt; "",VLOOKUP(MID(B5374,3,5),'Recyclabilité Prod Matx'!C:F,2,FALSE), "")</f>
        <v/>
      </c>
      <c r="D5374" s="11" t="str">
        <f>IF($B5374 &lt;&gt; "",VLOOKUP(MID(B5374,3,5),'Recyclabilité Prod Matx'!C:F,3,FALSE),"")</f>
        <v/>
      </c>
      <c r="E5374" s="11" t="str">
        <f>IF($B5374 &lt;&gt; "",VLOOKUP(MID(B5374,3,5),'Recyclabilité Prod Matx'!C:F,4,FALSE), "")</f>
        <v/>
      </c>
      <c r="F5374" s="12" t="str">
        <f>IF($B5374 &lt;&gt; "", IF(C5374="Totale","",IF(D5374 = 0, "", VLOOKUP(D5374,'Cond Compo'!A:B,2,FALSE))),"")</f>
        <v/>
      </c>
      <c r="G5374" s="28"/>
      <c r="H5374" s="11" t="str">
        <f xml:space="preserve"> IF(C5374="Totale",2,IF($G5374 &lt;&gt; "", IF(D5374 = "E",MATCH(G5374, 'Cond Compo'!D$16:D$18, 0), MATCH(G5374, 'Cond Compo'!C$16:C$19, 0)), ""))</f>
        <v/>
      </c>
      <c r="I5374" s="12" t="str">
        <f>IF($E5374 &lt;&gt; "", IF(E5374 = 0, "", VLOOKUP(E5374,'Cond Perturbation'!A:B,2,FALSE)),"")</f>
        <v/>
      </c>
      <c r="J5374" s="28"/>
      <c r="K5374" s="29" t="str">
        <f>IF($B5374 &lt;&gt; "", IF(C5374="Oui",IF(H5374=1,IF(E5374=0,Résultat!G$8,IF(J5374="No",Résultat!$G$8,Résultat!$G$7)),IF(H5374=2,IF(E5374=0,Résultat!G$9,IF(J5374="No",Résultat!$G$9,Résultat!$G$7)),Résultat!$G$7)),IF(C5374 = "Totale", IF(H5374=1,IF(E5374=0,Résultat!G$8,IF(J5374="No",Résultat!$G$9,Résultat!$G$7)),IF(H5374=2,IF(E5374=0,Résultat!G$9,IF(J5374="No",Résultat!$G$9,Résultat!$G$7)),Résultat!$G$7)),Résultat!$G$7)), "")</f>
        <v/>
      </c>
    </row>
    <row r="5375" spans="1:11" ht="20.100000000000001" customHeight="1">
      <c r="A5375" s="26"/>
      <c r="B5375" s="27"/>
      <c r="C5375" s="11" t="str">
        <f>IF($B5375 &lt;&gt; "",VLOOKUP(MID(B5375,3,5),'Recyclabilité Prod Matx'!C:F,2,FALSE), "")</f>
        <v/>
      </c>
      <c r="D5375" s="11" t="str">
        <f>IF($B5375 &lt;&gt; "",VLOOKUP(MID(B5375,3,5),'Recyclabilité Prod Matx'!C:F,3,FALSE),"")</f>
        <v/>
      </c>
      <c r="E5375" s="11" t="str">
        <f>IF($B5375 &lt;&gt; "",VLOOKUP(MID(B5375,3,5),'Recyclabilité Prod Matx'!C:F,4,FALSE), "")</f>
        <v/>
      </c>
      <c r="F5375" s="12" t="str">
        <f>IF($B5375 &lt;&gt; "", IF(C5375="Totale","",IF(D5375 = 0, "", VLOOKUP(D5375,'Cond Compo'!A:B,2,FALSE))),"")</f>
        <v/>
      </c>
      <c r="G5375" s="28"/>
      <c r="H5375" s="11" t="str">
        <f xml:space="preserve"> IF(C5375="Totale",2,IF($G5375 &lt;&gt; "", IF(D5375 = "E",MATCH(G5375, 'Cond Compo'!D$16:D$18, 0), MATCH(G5375, 'Cond Compo'!C$16:C$19, 0)), ""))</f>
        <v/>
      </c>
      <c r="I5375" s="12" t="str">
        <f>IF($E5375 &lt;&gt; "", IF(E5375 = 0, "", VLOOKUP(E5375,'Cond Perturbation'!A:B,2,FALSE)),"")</f>
        <v/>
      </c>
      <c r="J5375" s="28"/>
      <c r="K5375" s="29" t="str">
        <f>IF($B5375 &lt;&gt; "", IF(C5375="Oui",IF(H5375=1,IF(E5375=0,Résultat!G$8,IF(J5375="No",Résultat!$G$8,Résultat!$G$7)),IF(H5375=2,IF(E5375=0,Résultat!G$9,IF(J5375="No",Résultat!$G$9,Résultat!$G$7)),Résultat!$G$7)),IF(C5375 = "Totale", IF(H5375=1,IF(E5375=0,Résultat!G$8,IF(J5375="No",Résultat!$G$9,Résultat!$G$7)),IF(H5375=2,IF(E5375=0,Résultat!G$9,IF(J5375="No",Résultat!$G$9,Résultat!$G$7)),Résultat!$G$7)),Résultat!$G$7)), "")</f>
        <v/>
      </c>
    </row>
    <row r="5376" spans="1:11" ht="20.100000000000001" customHeight="1">
      <c r="A5376" s="26"/>
      <c r="B5376" s="27"/>
      <c r="C5376" s="11" t="str">
        <f>IF($B5376 &lt;&gt; "",VLOOKUP(MID(B5376,3,5),'Recyclabilité Prod Matx'!C:F,2,FALSE), "")</f>
        <v/>
      </c>
      <c r="D5376" s="11" t="str">
        <f>IF($B5376 &lt;&gt; "",VLOOKUP(MID(B5376,3,5),'Recyclabilité Prod Matx'!C:F,3,FALSE),"")</f>
        <v/>
      </c>
      <c r="E5376" s="11" t="str">
        <f>IF($B5376 &lt;&gt; "",VLOOKUP(MID(B5376,3,5),'Recyclabilité Prod Matx'!C:F,4,FALSE), "")</f>
        <v/>
      </c>
      <c r="F5376" s="12" t="str">
        <f>IF($B5376 &lt;&gt; "", IF(C5376="Totale","",IF(D5376 = 0, "", VLOOKUP(D5376,'Cond Compo'!A:B,2,FALSE))),"")</f>
        <v/>
      </c>
      <c r="G5376" s="28"/>
      <c r="H5376" s="11" t="str">
        <f xml:space="preserve"> IF(C5376="Totale",2,IF($G5376 &lt;&gt; "", IF(D5376 = "E",MATCH(G5376, 'Cond Compo'!D$16:D$18, 0), MATCH(G5376, 'Cond Compo'!C$16:C$19, 0)), ""))</f>
        <v/>
      </c>
      <c r="I5376" s="12" t="str">
        <f>IF($E5376 &lt;&gt; "", IF(E5376 = 0, "", VLOOKUP(E5376,'Cond Perturbation'!A:B,2,FALSE)),"")</f>
        <v/>
      </c>
      <c r="J5376" s="28"/>
      <c r="K5376" s="29" t="str">
        <f>IF($B5376 &lt;&gt; "", IF(C5376="Oui",IF(H5376=1,IF(E5376=0,Résultat!G$8,IF(J5376="No",Résultat!$G$8,Résultat!$G$7)),IF(H5376=2,IF(E5376=0,Résultat!G$9,IF(J5376="No",Résultat!$G$9,Résultat!$G$7)),Résultat!$G$7)),IF(C5376 = "Totale", IF(H5376=1,IF(E5376=0,Résultat!G$8,IF(J5376="No",Résultat!$G$9,Résultat!$G$7)),IF(H5376=2,IF(E5376=0,Résultat!G$9,IF(J5376="No",Résultat!$G$9,Résultat!$G$7)),Résultat!$G$7)),Résultat!$G$7)), "")</f>
        <v/>
      </c>
    </row>
    <row r="5377" spans="1:11" ht="20.100000000000001" customHeight="1">
      <c r="A5377" s="26"/>
      <c r="B5377" s="27"/>
      <c r="C5377" s="11" t="str">
        <f>IF($B5377 &lt;&gt; "",VLOOKUP(MID(B5377,3,5),'Recyclabilité Prod Matx'!C:F,2,FALSE), "")</f>
        <v/>
      </c>
      <c r="D5377" s="11" t="str">
        <f>IF($B5377 &lt;&gt; "",VLOOKUP(MID(B5377,3,5),'Recyclabilité Prod Matx'!C:F,3,FALSE),"")</f>
        <v/>
      </c>
      <c r="E5377" s="11" t="str">
        <f>IF($B5377 &lt;&gt; "",VLOOKUP(MID(B5377,3,5),'Recyclabilité Prod Matx'!C:F,4,FALSE), "")</f>
        <v/>
      </c>
      <c r="F5377" s="12" t="str">
        <f>IF($B5377 &lt;&gt; "", IF(C5377="Totale","",IF(D5377 = 0, "", VLOOKUP(D5377,'Cond Compo'!A:B,2,FALSE))),"")</f>
        <v/>
      </c>
      <c r="G5377" s="28"/>
      <c r="H5377" s="11" t="str">
        <f xml:space="preserve"> IF(C5377="Totale",2,IF($G5377 &lt;&gt; "", IF(D5377 = "E",MATCH(G5377, 'Cond Compo'!D$16:D$18, 0), MATCH(G5377, 'Cond Compo'!C$16:C$19, 0)), ""))</f>
        <v/>
      </c>
      <c r="I5377" s="12" t="str">
        <f>IF($E5377 &lt;&gt; "", IF(E5377 = 0, "", VLOOKUP(E5377,'Cond Perturbation'!A:B,2,FALSE)),"")</f>
        <v/>
      </c>
      <c r="J5377" s="28"/>
      <c r="K5377" s="29" t="str">
        <f>IF($B5377 &lt;&gt; "", IF(C5377="Oui",IF(H5377=1,IF(E5377=0,Résultat!G$8,IF(J5377="No",Résultat!$G$8,Résultat!$G$7)),IF(H5377=2,IF(E5377=0,Résultat!G$9,IF(J5377="No",Résultat!$G$9,Résultat!$G$7)),Résultat!$G$7)),IF(C5377 = "Totale", IF(H5377=1,IF(E5377=0,Résultat!G$8,IF(J5377="No",Résultat!$G$9,Résultat!$G$7)),IF(H5377=2,IF(E5377=0,Résultat!G$9,IF(J5377="No",Résultat!$G$9,Résultat!$G$7)),Résultat!$G$7)),Résultat!$G$7)), "")</f>
        <v/>
      </c>
    </row>
    <row r="5378" spans="1:11" ht="20.100000000000001" customHeight="1">
      <c r="A5378" s="26"/>
      <c r="B5378" s="27"/>
      <c r="C5378" s="11" t="str">
        <f>IF($B5378 &lt;&gt; "",VLOOKUP(MID(B5378,3,5),'Recyclabilité Prod Matx'!C:F,2,FALSE), "")</f>
        <v/>
      </c>
      <c r="D5378" s="11" t="str">
        <f>IF($B5378 &lt;&gt; "",VLOOKUP(MID(B5378,3,5),'Recyclabilité Prod Matx'!C:F,3,FALSE),"")</f>
        <v/>
      </c>
      <c r="E5378" s="11" t="str">
        <f>IF($B5378 &lt;&gt; "",VLOOKUP(MID(B5378,3,5),'Recyclabilité Prod Matx'!C:F,4,FALSE), "")</f>
        <v/>
      </c>
      <c r="F5378" s="12" t="str">
        <f>IF($B5378 &lt;&gt; "", IF(C5378="Totale","",IF(D5378 = 0, "", VLOOKUP(D5378,'Cond Compo'!A:B,2,FALSE))),"")</f>
        <v/>
      </c>
      <c r="G5378" s="28"/>
      <c r="H5378" s="11" t="str">
        <f xml:space="preserve"> IF(C5378="Totale",2,IF($G5378 &lt;&gt; "", IF(D5378 = "E",MATCH(G5378, 'Cond Compo'!D$16:D$18, 0), MATCH(G5378, 'Cond Compo'!C$16:C$19, 0)), ""))</f>
        <v/>
      </c>
      <c r="I5378" s="12" t="str">
        <f>IF($E5378 &lt;&gt; "", IF(E5378 = 0, "", VLOOKUP(E5378,'Cond Perturbation'!A:B,2,FALSE)),"")</f>
        <v/>
      </c>
      <c r="J5378" s="28"/>
      <c r="K5378" s="29" t="str">
        <f>IF($B5378 &lt;&gt; "", IF(C5378="Oui",IF(H5378=1,IF(E5378=0,Résultat!G$8,IF(J5378="No",Résultat!$G$8,Résultat!$G$7)),IF(H5378=2,IF(E5378=0,Résultat!G$9,IF(J5378="No",Résultat!$G$9,Résultat!$G$7)),Résultat!$G$7)),IF(C5378 = "Totale", IF(H5378=1,IF(E5378=0,Résultat!G$8,IF(J5378="No",Résultat!$G$9,Résultat!$G$7)),IF(H5378=2,IF(E5378=0,Résultat!G$9,IF(J5378="No",Résultat!$G$9,Résultat!$G$7)),Résultat!$G$7)),Résultat!$G$7)), "")</f>
        <v/>
      </c>
    </row>
    <row r="5379" spans="1:11" ht="20.100000000000001" customHeight="1">
      <c r="A5379" s="26"/>
      <c r="B5379" s="27"/>
      <c r="C5379" s="11" t="str">
        <f>IF($B5379 &lt;&gt; "",VLOOKUP(MID(B5379,3,5),'Recyclabilité Prod Matx'!C:F,2,FALSE), "")</f>
        <v/>
      </c>
      <c r="D5379" s="11" t="str">
        <f>IF($B5379 &lt;&gt; "",VLOOKUP(MID(B5379,3,5),'Recyclabilité Prod Matx'!C:F,3,FALSE),"")</f>
        <v/>
      </c>
      <c r="E5379" s="11" t="str">
        <f>IF($B5379 &lt;&gt; "",VLOOKUP(MID(B5379,3,5),'Recyclabilité Prod Matx'!C:F,4,FALSE), "")</f>
        <v/>
      </c>
      <c r="F5379" s="12" t="str">
        <f>IF($B5379 &lt;&gt; "", IF(C5379="Totale","",IF(D5379 = 0, "", VLOOKUP(D5379,'Cond Compo'!A:B,2,FALSE))),"")</f>
        <v/>
      </c>
      <c r="G5379" s="28"/>
      <c r="H5379" s="11" t="str">
        <f xml:space="preserve"> IF(C5379="Totale",2,IF($G5379 &lt;&gt; "", IF(D5379 = "E",MATCH(G5379, 'Cond Compo'!D$16:D$18, 0), MATCH(G5379, 'Cond Compo'!C$16:C$19, 0)), ""))</f>
        <v/>
      </c>
      <c r="I5379" s="12" t="str">
        <f>IF($E5379 &lt;&gt; "", IF(E5379 = 0, "", VLOOKUP(E5379,'Cond Perturbation'!A:B,2,FALSE)),"")</f>
        <v/>
      </c>
      <c r="J5379" s="28"/>
      <c r="K5379" s="29" t="str">
        <f>IF($B5379 &lt;&gt; "", IF(C5379="Oui",IF(H5379=1,IF(E5379=0,Résultat!G$8,IF(J5379="No",Résultat!$G$8,Résultat!$G$7)),IF(H5379=2,IF(E5379=0,Résultat!G$9,IF(J5379="No",Résultat!$G$9,Résultat!$G$7)),Résultat!$G$7)),IF(C5379 = "Totale", IF(H5379=1,IF(E5379=0,Résultat!G$8,IF(J5379="No",Résultat!$G$9,Résultat!$G$7)),IF(H5379=2,IF(E5379=0,Résultat!G$9,IF(J5379="No",Résultat!$G$9,Résultat!$G$7)),Résultat!$G$7)),Résultat!$G$7)), "")</f>
        <v/>
      </c>
    </row>
    <row r="5380" spans="1:11" ht="20.100000000000001" customHeight="1">
      <c r="A5380" s="26"/>
      <c r="B5380" s="27"/>
      <c r="C5380" s="11" t="str">
        <f>IF($B5380 &lt;&gt; "",VLOOKUP(MID(B5380,3,5),'Recyclabilité Prod Matx'!C:F,2,FALSE), "")</f>
        <v/>
      </c>
      <c r="D5380" s="11" t="str">
        <f>IF($B5380 &lt;&gt; "",VLOOKUP(MID(B5380,3,5),'Recyclabilité Prod Matx'!C:F,3,FALSE),"")</f>
        <v/>
      </c>
      <c r="E5380" s="11" t="str">
        <f>IF($B5380 &lt;&gt; "",VLOOKUP(MID(B5380,3,5),'Recyclabilité Prod Matx'!C:F,4,FALSE), "")</f>
        <v/>
      </c>
      <c r="F5380" s="12" t="str">
        <f>IF($B5380 &lt;&gt; "", IF(C5380="Totale","",IF(D5380 = 0, "", VLOOKUP(D5380,'Cond Compo'!A:B,2,FALSE))),"")</f>
        <v/>
      </c>
      <c r="G5380" s="28"/>
      <c r="H5380" s="11" t="str">
        <f xml:space="preserve"> IF(C5380="Totale",2,IF($G5380 &lt;&gt; "", IF(D5380 = "E",MATCH(G5380, 'Cond Compo'!D$16:D$18, 0), MATCH(G5380, 'Cond Compo'!C$16:C$19, 0)), ""))</f>
        <v/>
      </c>
      <c r="I5380" s="12" t="str">
        <f>IF($E5380 &lt;&gt; "", IF(E5380 = 0, "", VLOOKUP(E5380,'Cond Perturbation'!A:B,2,FALSE)),"")</f>
        <v/>
      </c>
      <c r="J5380" s="28"/>
      <c r="K5380" s="29" t="str">
        <f>IF($B5380 &lt;&gt; "", IF(C5380="Oui",IF(H5380=1,IF(E5380=0,Résultat!G$8,IF(J5380="No",Résultat!$G$8,Résultat!$G$7)),IF(H5380=2,IF(E5380=0,Résultat!G$9,IF(J5380="No",Résultat!$G$9,Résultat!$G$7)),Résultat!$G$7)),IF(C5380 = "Totale", IF(H5380=1,IF(E5380=0,Résultat!G$8,IF(J5380="No",Résultat!$G$9,Résultat!$G$7)),IF(H5380=2,IF(E5380=0,Résultat!G$9,IF(J5380="No",Résultat!$G$9,Résultat!$G$7)),Résultat!$G$7)),Résultat!$G$7)), "")</f>
        <v/>
      </c>
    </row>
    <row r="5381" spans="1:11" ht="20.100000000000001" customHeight="1">
      <c r="A5381" s="26"/>
      <c r="B5381" s="27"/>
      <c r="C5381" s="11" t="str">
        <f>IF($B5381 &lt;&gt; "",VLOOKUP(MID(B5381,3,5),'Recyclabilité Prod Matx'!C:F,2,FALSE), "")</f>
        <v/>
      </c>
      <c r="D5381" s="11" t="str">
        <f>IF($B5381 &lt;&gt; "",VLOOKUP(MID(B5381,3,5),'Recyclabilité Prod Matx'!C:F,3,FALSE),"")</f>
        <v/>
      </c>
      <c r="E5381" s="11" t="str">
        <f>IF($B5381 &lt;&gt; "",VLOOKUP(MID(B5381,3,5),'Recyclabilité Prod Matx'!C:F,4,FALSE), "")</f>
        <v/>
      </c>
      <c r="F5381" s="12" t="str">
        <f>IF($B5381 &lt;&gt; "", IF(C5381="Totale","",IF(D5381 = 0, "", VLOOKUP(D5381,'Cond Compo'!A:B,2,FALSE))),"")</f>
        <v/>
      </c>
      <c r="G5381" s="28"/>
      <c r="H5381" s="11" t="str">
        <f xml:space="preserve"> IF(C5381="Totale",2,IF($G5381 &lt;&gt; "", IF(D5381 = "E",MATCH(G5381, 'Cond Compo'!D$16:D$18, 0), MATCH(G5381, 'Cond Compo'!C$16:C$19, 0)), ""))</f>
        <v/>
      </c>
      <c r="I5381" s="12" t="str">
        <f>IF($E5381 &lt;&gt; "", IF(E5381 = 0, "", VLOOKUP(E5381,'Cond Perturbation'!A:B,2,FALSE)),"")</f>
        <v/>
      </c>
      <c r="J5381" s="28"/>
      <c r="K5381" s="29" t="str">
        <f>IF($B5381 &lt;&gt; "", IF(C5381="Oui",IF(H5381=1,IF(E5381=0,Résultat!G$8,IF(J5381="No",Résultat!$G$8,Résultat!$G$7)),IF(H5381=2,IF(E5381=0,Résultat!G$9,IF(J5381="No",Résultat!$G$9,Résultat!$G$7)),Résultat!$G$7)),IF(C5381 = "Totale", IF(H5381=1,IF(E5381=0,Résultat!G$8,IF(J5381="No",Résultat!$G$9,Résultat!$G$7)),IF(H5381=2,IF(E5381=0,Résultat!G$9,IF(J5381="No",Résultat!$G$9,Résultat!$G$7)),Résultat!$G$7)),Résultat!$G$7)), "")</f>
        <v/>
      </c>
    </row>
    <row r="5382" spans="1:11" ht="20.100000000000001" customHeight="1">
      <c r="A5382" s="26"/>
      <c r="B5382" s="27"/>
      <c r="C5382" s="11" t="str">
        <f>IF($B5382 &lt;&gt; "",VLOOKUP(MID(B5382,3,5),'Recyclabilité Prod Matx'!C:F,2,FALSE), "")</f>
        <v/>
      </c>
      <c r="D5382" s="11" t="str">
        <f>IF($B5382 &lt;&gt; "",VLOOKUP(MID(B5382,3,5),'Recyclabilité Prod Matx'!C:F,3,FALSE),"")</f>
        <v/>
      </c>
      <c r="E5382" s="11" t="str">
        <f>IF($B5382 &lt;&gt; "",VLOOKUP(MID(B5382,3,5),'Recyclabilité Prod Matx'!C:F,4,FALSE), "")</f>
        <v/>
      </c>
      <c r="F5382" s="12" t="str">
        <f>IF($B5382 &lt;&gt; "", IF(C5382="Totale","",IF(D5382 = 0, "", VLOOKUP(D5382,'Cond Compo'!A:B,2,FALSE))),"")</f>
        <v/>
      </c>
      <c r="G5382" s="28"/>
      <c r="H5382" s="11" t="str">
        <f xml:space="preserve"> IF(C5382="Totale",2,IF($G5382 &lt;&gt; "", IF(D5382 = "E",MATCH(G5382, 'Cond Compo'!D$16:D$18, 0), MATCH(G5382, 'Cond Compo'!C$16:C$19, 0)), ""))</f>
        <v/>
      </c>
      <c r="I5382" s="12" t="str">
        <f>IF($E5382 &lt;&gt; "", IF(E5382 = 0, "", VLOOKUP(E5382,'Cond Perturbation'!A:B,2,FALSE)),"")</f>
        <v/>
      </c>
      <c r="J5382" s="28"/>
      <c r="K5382" s="29" t="str">
        <f>IF($B5382 &lt;&gt; "", IF(C5382="Oui",IF(H5382=1,IF(E5382=0,Résultat!G$8,IF(J5382="No",Résultat!$G$8,Résultat!$G$7)),IF(H5382=2,IF(E5382=0,Résultat!G$9,IF(J5382="No",Résultat!$G$9,Résultat!$G$7)),Résultat!$G$7)),IF(C5382 = "Totale", IF(H5382=1,IF(E5382=0,Résultat!G$8,IF(J5382="No",Résultat!$G$9,Résultat!$G$7)),IF(H5382=2,IF(E5382=0,Résultat!G$9,IF(J5382="No",Résultat!$G$9,Résultat!$G$7)),Résultat!$G$7)),Résultat!$G$7)), "")</f>
        <v/>
      </c>
    </row>
    <row r="5383" spans="1:11" ht="20.100000000000001" customHeight="1">
      <c r="A5383" s="26"/>
      <c r="B5383" s="27"/>
      <c r="C5383" s="11" t="str">
        <f>IF($B5383 &lt;&gt; "",VLOOKUP(MID(B5383,3,5),'Recyclabilité Prod Matx'!C:F,2,FALSE), "")</f>
        <v/>
      </c>
      <c r="D5383" s="11" t="str">
        <f>IF($B5383 &lt;&gt; "",VLOOKUP(MID(B5383,3,5),'Recyclabilité Prod Matx'!C:F,3,FALSE),"")</f>
        <v/>
      </c>
      <c r="E5383" s="11" t="str">
        <f>IF($B5383 &lt;&gt; "",VLOOKUP(MID(B5383,3,5),'Recyclabilité Prod Matx'!C:F,4,FALSE), "")</f>
        <v/>
      </c>
      <c r="F5383" s="12" t="str">
        <f>IF($B5383 &lt;&gt; "", IF(C5383="Totale","",IF(D5383 = 0, "", VLOOKUP(D5383,'Cond Compo'!A:B,2,FALSE))),"")</f>
        <v/>
      </c>
      <c r="G5383" s="28"/>
      <c r="H5383" s="11" t="str">
        <f xml:space="preserve"> IF(C5383="Totale",2,IF($G5383 &lt;&gt; "", IF(D5383 = "E",MATCH(G5383, 'Cond Compo'!D$16:D$18, 0), MATCH(G5383, 'Cond Compo'!C$16:C$19, 0)), ""))</f>
        <v/>
      </c>
      <c r="I5383" s="12" t="str">
        <f>IF($E5383 &lt;&gt; "", IF(E5383 = 0, "", VLOOKUP(E5383,'Cond Perturbation'!A:B,2,FALSE)),"")</f>
        <v/>
      </c>
      <c r="J5383" s="28"/>
      <c r="K5383" s="29" t="str">
        <f>IF($B5383 &lt;&gt; "", IF(C5383="Oui",IF(H5383=1,IF(E5383=0,Résultat!G$8,IF(J5383="No",Résultat!$G$8,Résultat!$G$7)),IF(H5383=2,IF(E5383=0,Résultat!G$9,IF(J5383="No",Résultat!$G$9,Résultat!$G$7)),Résultat!$G$7)),IF(C5383 = "Totale", IF(H5383=1,IF(E5383=0,Résultat!G$8,IF(J5383="No",Résultat!$G$9,Résultat!$G$7)),IF(H5383=2,IF(E5383=0,Résultat!G$9,IF(J5383="No",Résultat!$G$9,Résultat!$G$7)),Résultat!$G$7)),Résultat!$G$7)), "")</f>
        <v/>
      </c>
    </row>
    <row r="5384" spans="1:11" ht="20.100000000000001" customHeight="1">
      <c r="A5384" s="26"/>
      <c r="B5384" s="27"/>
      <c r="C5384" s="11" t="str">
        <f>IF($B5384 &lt;&gt; "",VLOOKUP(MID(B5384,3,5),'Recyclabilité Prod Matx'!C:F,2,FALSE), "")</f>
        <v/>
      </c>
      <c r="D5384" s="11" t="str">
        <f>IF($B5384 &lt;&gt; "",VLOOKUP(MID(B5384,3,5),'Recyclabilité Prod Matx'!C:F,3,FALSE),"")</f>
        <v/>
      </c>
      <c r="E5384" s="11" t="str">
        <f>IF($B5384 &lt;&gt; "",VLOOKUP(MID(B5384,3,5),'Recyclabilité Prod Matx'!C:F,4,FALSE), "")</f>
        <v/>
      </c>
      <c r="F5384" s="12" t="str">
        <f>IF($B5384 &lt;&gt; "", IF(C5384="Totale","",IF(D5384 = 0, "", VLOOKUP(D5384,'Cond Compo'!A:B,2,FALSE))),"")</f>
        <v/>
      </c>
      <c r="G5384" s="28"/>
      <c r="H5384" s="11" t="str">
        <f xml:space="preserve"> IF(C5384="Totale",2,IF($G5384 &lt;&gt; "", IF(D5384 = "E",MATCH(G5384, 'Cond Compo'!D$16:D$18, 0), MATCH(G5384, 'Cond Compo'!C$16:C$19, 0)), ""))</f>
        <v/>
      </c>
      <c r="I5384" s="12" t="str">
        <f>IF($E5384 &lt;&gt; "", IF(E5384 = 0, "", VLOOKUP(E5384,'Cond Perturbation'!A:B,2,FALSE)),"")</f>
        <v/>
      </c>
      <c r="J5384" s="28"/>
      <c r="K5384" s="29" t="str">
        <f>IF($B5384 &lt;&gt; "", IF(C5384="Oui",IF(H5384=1,IF(E5384=0,Résultat!G$8,IF(J5384="No",Résultat!$G$8,Résultat!$G$7)),IF(H5384=2,IF(E5384=0,Résultat!G$9,IF(J5384="No",Résultat!$G$9,Résultat!$G$7)),Résultat!$G$7)),IF(C5384 = "Totale", IF(H5384=1,IF(E5384=0,Résultat!G$8,IF(J5384="No",Résultat!$G$9,Résultat!$G$7)),IF(H5384=2,IF(E5384=0,Résultat!G$9,IF(J5384="No",Résultat!$G$9,Résultat!$G$7)),Résultat!$G$7)),Résultat!$G$7)), "")</f>
        <v/>
      </c>
    </row>
    <row r="5385" spans="1:11" ht="20.100000000000001" customHeight="1">
      <c r="A5385" s="26"/>
      <c r="B5385" s="27"/>
      <c r="C5385" s="11" t="str">
        <f>IF($B5385 &lt;&gt; "",VLOOKUP(MID(B5385,3,5),'Recyclabilité Prod Matx'!C:F,2,FALSE), "")</f>
        <v/>
      </c>
      <c r="D5385" s="11" t="str">
        <f>IF($B5385 &lt;&gt; "",VLOOKUP(MID(B5385,3,5),'Recyclabilité Prod Matx'!C:F,3,FALSE),"")</f>
        <v/>
      </c>
      <c r="E5385" s="11" t="str">
        <f>IF($B5385 &lt;&gt; "",VLOOKUP(MID(B5385,3,5),'Recyclabilité Prod Matx'!C:F,4,FALSE), "")</f>
        <v/>
      </c>
      <c r="F5385" s="12" t="str">
        <f>IF($B5385 &lt;&gt; "", IF(C5385="Totale","",IF(D5385 = 0, "", VLOOKUP(D5385,'Cond Compo'!A:B,2,FALSE))),"")</f>
        <v/>
      </c>
      <c r="G5385" s="28"/>
      <c r="H5385" s="11" t="str">
        <f xml:space="preserve"> IF(C5385="Totale",2,IF($G5385 &lt;&gt; "", IF(D5385 = "E",MATCH(G5385, 'Cond Compo'!D$16:D$18, 0), MATCH(G5385, 'Cond Compo'!C$16:C$19, 0)), ""))</f>
        <v/>
      </c>
      <c r="I5385" s="12" t="str">
        <f>IF($E5385 &lt;&gt; "", IF(E5385 = 0, "", VLOOKUP(E5385,'Cond Perturbation'!A:B,2,FALSE)),"")</f>
        <v/>
      </c>
      <c r="J5385" s="28"/>
      <c r="K5385" s="29" t="str">
        <f>IF($B5385 &lt;&gt; "", IF(C5385="Oui",IF(H5385=1,IF(E5385=0,Résultat!G$8,IF(J5385="No",Résultat!$G$8,Résultat!$G$7)),IF(H5385=2,IF(E5385=0,Résultat!G$9,IF(J5385="No",Résultat!$G$9,Résultat!$G$7)),Résultat!$G$7)),IF(C5385 = "Totale", IF(H5385=1,IF(E5385=0,Résultat!G$8,IF(J5385="No",Résultat!$G$9,Résultat!$G$7)),IF(H5385=2,IF(E5385=0,Résultat!G$9,IF(J5385="No",Résultat!$G$9,Résultat!$G$7)),Résultat!$G$7)),Résultat!$G$7)), "")</f>
        <v/>
      </c>
    </row>
    <row r="5386" spans="1:11" ht="20.100000000000001" customHeight="1">
      <c r="A5386" s="26"/>
      <c r="B5386" s="27"/>
      <c r="C5386" s="11" t="str">
        <f>IF($B5386 &lt;&gt; "",VLOOKUP(MID(B5386,3,5),'Recyclabilité Prod Matx'!C:F,2,FALSE), "")</f>
        <v/>
      </c>
      <c r="D5386" s="11" t="str">
        <f>IF($B5386 &lt;&gt; "",VLOOKUP(MID(B5386,3,5),'Recyclabilité Prod Matx'!C:F,3,FALSE),"")</f>
        <v/>
      </c>
      <c r="E5386" s="11" t="str">
        <f>IF($B5386 &lt;&gt; "",VLOOKUP(MID(B5386,3,5),'Recyclabilité Prod Matx'!C:F,4,FALSE), "")</f>
        <v/>
      </c>
      <c r="F5386" s="12" t="str">
        <f>IF($B5386 &lt;&gt; "", IF(C5386="Totale","",IF(D5386 = 0, "", VLOOKUP(D5386,'Cond Compo'!A:B,2,FALSE))),"")</f>
        <v/>
      </c>
      <c r="G5386" s="28"/>
      <c r="H5386" s="11" t="str">
        <f xml:space="preserve"> IF(C5386="Totale",2,IF($G5386 &lt;&gt; "", IF(D5386 = "E",MATCH(G5386, 'Cond Compo'!D$16:D$18, 0), MATCH(G5386, 'Cond Compo'!C$16:C$19, 0)), ""))</f>
        <v/>
      </c>
      <c r="I5386" s="12" t="str">
        <f>IF($E5386 &lt;&gt; "", IF(E5386 = 0, "", VLOOKUP(E5386,'Cond Perturbation'!A:B,2,FALSE)),"")</f>
        <v/>
      </c>
      <c r="J5386" s="28"/>
      <c r="K5386" s="29" t="str">
        <f>IF($B5386 &lt;&gt; "", IF(C5386="Oui",IF(H5386=1,IF(E5386=0,Résultat!G$8,IF(J5386="No",Résultat!$G$8,Résultat!$G$7)),IF(H5386=2,IF(E5386=0,Résultat!G$9,IF(J5386="No",Résultat!$G$9,Résultat!$G$7)),Résultat!$G$7)),IF(C5386 = "Totale", IF(H5386=1,IF(E5386=0,Résultat!G$8,IF(J5386="No",Résultat!$G$9,Résultat!$G$7)),IF(H5386=2,IF(E5386=0,Résultat!G$9,IF(J5386="No",Résultat!$G$9,Résultat!$G$7)),Résultat!$G$7)),Résultat!$G$7)), "")</f>
        <v/>
      </c>
    </row>
    <row r="5387" spans="1:11" ht="20.100000000000001" customHeight="1">
      <c r="A5387" s="26"/>
      <c r="B5387" s="27"/>
      <c r="C5387" s="11" t="str">
        <f>IF($B5387 &lt;&gt; "",VLOOKUP(MID(B5387,3,5),'Recyclabilité Prod Matx'!C:F,2,FALSE), "")</f>
        <v/>
      </c>
      <c r="D5387" s="11" t="str">
        <f>IF($B5387 &lt;&gt; "",VLOOKUP(MID(B5387,3,5),'Recyclabilité Prod Matx'!C:F,3,FALSE),"")</f>
        <v/>
      </c>
      <c r="E5387" s="11" t="str">
        <f>IF($B5387 &lt;&gt; "",VLOOKUP(MID(B5387,3,5),'Recyclabilité Prod Matx'!C:F,4,FALSE), "")</f>
        <v/>
      </c>
      <c r="F5387" s="12" t="str">
        <f>IF($B5387 &lt;&gt; "", IF(C5387="Totale","",IF(D5387 = 0, "", VLOOKUP(D5387,'Cond Compo'!A:B,2,FALSE))),"")</f>
        <v/>
      </c>
      <c r="G5387" s="28"/>
      <c r="H5387" s="11" t="str">
        <f xml:space="preserve"> IF(C5387="Totale",2,IF($G5387 &lt;&gt; "", IF(D5387 = "E",MATCH(G5387, 'Cond Compo'!D$16:D$18, 0), MATCH(G5387, 'Cond Compo'!C$16:C$19, 0)), ""))</f>
        <v/>
      </c>
      <c r="I5387" s="12" t="str">
        <f>IF($E5387 &lt;&gt; "", IF(E5387 = 0, "", VLOOKUP(E5387,'Cond Perturbation'!A:B,2,FALSE)),"")</f>
        <v/>
      </c>
      <c r="J5387" s="28"/>
      <c r="K5387" s="29" t="str">
        <f>IF($B5387 &lt;&gt; "", IF(C5387="Oui",IF(H5387=1,IF(E5387=0,Résultat!G$8,IF(J5387="No",Résultat!$G$8,Résultat!$G$7)),IF(H5387=2,IF(E5387=0,Résultat!G$9,IF(J5387="No",Résultat!$G$9,Résultat!$G$7)),Résultat!$G$7)),IF(C5387 = "Totale", IF(H5387=1,IF(E5387=0,Résultat!G$8,IF(J5387="No",Résultat!$G$9,Résultat!$G$7)),IF(H5387=2,IF(E5387=0,Résultat!G$9,IF(J5387="No",Résultat!$G$9,Résultat!$G$7)),Résultat!$G$7)),Résultat!$G$7)), "")</f>
        <v/>
      </c>
    </row>
    <row r="5388" spans="1:11" ht="20.100000000000001" customHeight="1">
      <c r="A5388" s="26"/>
      <c r="B5388" s="27"/>
      <c r="C5388" s="11" t="str">
        <f>IF($B5388 &lt;&gt; "",VLOOKUP(MID(B5388,3,5),'Recyclabilité Prod Matx'!C:F,2,FALSE), "")</f>
        <v/>
      </c>
      <c r="D5388" s="11" t="str">
        <f>IF($B5388 &lt;&gt; "",VLOOKUP(MID(B5388,3,5),'Recyclabilité Prod Matx'!C:F,3,FALSE),"")</f>
        <v/>
      </c>
      <c r="E5388" s="11" t="str">
        <f>IF($B5388 &lt;&gt; "",VLOOKUP(MID(B5388,3,5),'Recyclabilité Prod Matx'!C:F,4,FALSE), "")</f>
        <v/>
      </c>
      <c r="F5388" s="12" t="str">
        <f>IF($B5388 &lt;&gt; "", IF(C5388="Totale","",IF(D5388 = 0, "", VLOOKUP(D5388,'Cond Compo'!A:B,2,FALSE))),"")</f>
        <v/>
      </c>
      <c r="G5388" s="28"/>
      <c r="H5388" s="11" t="str">
        <f xml:space="preserve"> IF(C5388="Totale",2,IF($G5388 &lt;&gt; "", IF(D5388 = "E",MATCH(G5388, 'Cond Compo'!D$16:D$18, 0), MATCH(G5388, 'Cond Compo'!C$16:C$19, 0)), ""))</f>
        <v/>
      </c>
      <c r="I5388" s="12" t="str">
        <f>IF($E5388 &lt;&gt; "", IF(E5388 = 0, "", VLOOKUP(E5388,'Cond Perturbation'!A:B,2,FALSE)),"")</f>
        <v/>
      </c>
      <c r="J5388" s="28"/>
      <c r="K5388" s="29" t="str">
        <f>IF($B5388 &lt;&gt; "", IF(C5388="Oui",IF(H5388=1,IF(E5388=0,Résultat!G$8,IF(J5388="No",Résultat!$G$8,Résultat!$G$7)),IF(H5388=2,IF(E5388=0,Résultat!G$9,IF(J5388="No",Résultat!$G$9,Résultat!$G$7)),Résultat!$G$7)),IF(C5388 = "Totale", IF(H5388=1,IF(E5388=0,Résultat!G$8,IF(J5388="No",Résultat!$G$9,Résultat!$G$7)),IF(H5388=2,IF(E5388=0,Résultat!G$9,IF(J5388="No",Résultat!$G$9,Résultat!$G$7)),Résultat!$G$7)),Résultat!$G$7)), "")</f>
        <v/>
      </c>
    </row>
    <row r="5389" spans="1:11" ht="20.100000000000001" customHeight="1">
      <c r="A5389" s="26"/>
      <c r="B5389" s="27"/>
      <c r="C5389" s="11" t="str">
        <f>IF($B5389 &lt;&gt; "",VLOOKUP(MID(B5389,3,5),'Recyclabilité Prod Matx'!C:F,2,FALSE), "")</f>
        <v/>
      </c>
      <c r="D5389" s="11" t="str">
        <f>IF($B5389 &lt;&gt; "",VLOOKUP(MID(B5389,3,5),'Recyclabilité Prod Matx'!C:F,3,FALSE),"")</f>
        <v/>
      </c>
      <c r="E5389" s="11" t="str">
        <f>IF($B5389 &lt;&gt; "",VLOOKUP(MID(B5389,3,5),'Recyclabilité Prod Matx'!C:F,4,FALSE), "")</f>
        <v/>
      </c>
      <c r="F5389" s="12" t="str">
        <f>IF($B5389 &lt;&gt; "", IF(C5389="Totale","",IF(D5389 = 0, "", VLOOKUP(D5389,'Cond Compo'!A:B,2,FALSE))),"")</f>
        <v/>
      </c>
      <c r="G5389" s="28"/>
      <c r="H5389" s="11" t="str">
        <f xml:space="preserve"> IF(C5389="Totale",2,IF($G5389 &lt;&gt; "", IF(D5389 = "E",MATCH(G5389, 'Cond Compo'!D$16:D$18, 0), MATCH(G5389, 'Cond Compo'!C$16:C$19, 0)), ""))</f>
        <v/>
      </c>
      <c r="I5389" s="12" t="str">
        <f>IF($E5389 &lt;&gt; "", IF(E5389 = 0, "", VLOOKUP(E5389,'Cond Perturbation'!A:B,2,FALSE)),"")</f>
        <v/>
      </c>
      <c r="J5389" s="28"/>
      <c r="K5389" s="29" t="str">
        <f>IF($B5389 &lt;&gt; "", IF(C5389="Oui",IF(H5389=1,IF(E5389=0,Résultat!G$8,IF(J5389="No",Résultat!$G$8,Résultat!$G$7)),IF(H5389=2,IF(E5389=0,Résultat!G$9,IF(J5389="No",Résultat!$G$9,Résultat!$G$7)),Résultat!$G$7)),IF(C5389 = "Totale", IF(H5389=1,IF(E5389=0,Résultat!G$8,IF(J5389="No",Résultat!$G$9,Résultat!$G$7)),IF(H5389=2,IF(E5389=0,Résultat!G$9,IF(J5389="No",Résultat!$G$9,Résultat!$G$7)),Résultat!$G$7)),Résultat!$G$7)), "")</f>
        <v/>
      </c>
    </row>
    <row r="5390" spans="1:11" ht="20.100000000000001" customHeight="1">
      <c r="A5390" s="26"/>
      <c r="B5390" s="27"/>
      <c r="C5390" s="11" t="str">
        <f>IF($B5390 &lt;&gt; "",VLOOKUP(MID(B5390,3,5),'Recyclabilité Prod Matx'!C:F,2,FALSE), "")</f>
        <v/>
      </c>
      <c r="D5390" s="11" t="str">
        <f>IF($B5390 &lt;&gt; "",VLOOKUP(MID(B5390,3,5),'Recyclabilité Prod Matx'!C:F,3,FALSE),"")</f>
        <v/>
      </c>
      <c r="E5390" s="11" t="str">
        <f>IF($B5390 &lt;&gt; "",VLOOKUP(MID(B5390,3,5),'Recyclabilité Prod Matx'!C:F,4,FALSE), "")</f>
        <v/>
      </c>
      <c r="F5390" s="12" t="str">
        <f>IF($B5390 &lt;&gt; "", IF(C5390="Totale","",IF(D5390 = 0, "", VLOOKUP(D5390,'Cond Compo'!A:B,2,FALSE))),"")</f>
        <v/>
      </c>
      <c r="G5390" s="28"/>
      <c r="H5390" s="11" t="str">
        <f xml:space="preserve"> IF(C5390="Totale",2,IF($G5390 &lt;&gt; "", IF(D5390 = "E",MATCH(G5390, 'Cond Compo'!D$16:D$18, 0), MATCH(G5390, 'Cond Compo'!C$16:C$19, 0)), ""))</f>
        <v/>
      </c>
      <c r="I5390" s="12" t="str">
        <f>IF($E5390 &lt;&gt; "", IF(E5390 = 0, "", VLOOKUP(E5390,'Cond Perturbation'!A:B,2,FALSE)),"")</f>
        <v/>
      </c>
      <c r="J5390" s="28"/>
      <c r="K5390" s="29" t="str">
        <f>IF($B5390 &lt;&gt; "", IF(C5390="Oui",IF(H5390=1,IF(E5390=0,Résultat!G$8,IF(J5390="No",Résultat!$G$8,Résultat!$G$7)),IF(H5390=2,IF(E5390=0,Résultat!G$9,IF(J5390="No",Résultat!$G$9,Résultat!$G$7)),Résultat!$G$7)),IF(C5390 = "Totale", IF(H5390=1,IF(E5390=0,Résultat!G$8,IF(J5390="No",Résultat!$G$9,Résultat!$G$7)),IF(H5390=2,IF(E5390=0,Résultat!G$9,IF(J5390="No",Résultat!$G$9,Résultat!$G$7)),Résultat!$G$7)),Résultat!$G$7)), "")</f>
        <v/>
      </c>
    </row>
    <row r="5391" spans="1:11" ht="20.100000000000001" customHeight="1">
      <c r="A5391" s="26"/>
      <c r="B5391" s="27"/>
      <c r="C5391" s="11" t="str">
        <f>IF($B5391 &lt;&gt; "",VLOOKUP(MID(B5391,3,5),'Recyclabilité Prod Matx'!C:F,2,FALSE), "")</f>
        <v/>
      </c>
      <c r="D5391" s="11" t="str">
        <f>IF($B5391 &lt;&gt; "",VLOOKUP(MID(B5391,3,5),'Recyclabilité Prod Matx'!C:F,3,FALSE),"")</f>
        <v/>
      </c>
      <c r="E5391" s="11" t="str">
        <f>IF($B5391 &lt;&gt; "",VLOOKUP(MID(B5391,3,5),'Recyclabilité Prod Matx'!C:F,4,FALSE), "")</f>
        <v/>
      </c>
      <c r="F5391" s="12" t="str">
        <f>IF($B5391 &lt;&gt; "", IF(C5391="Totale","",IF(D5391 = 0, "", VLOOKUP(D5391,'Cond Compo'!A:B,2,FALSE))),"")</f>
        <v/>
      </c>
      <c r="G5391" s="28"/>
      <c r="H5391" s="11" t="str">
        <f xml:space="preserve"> IF(C5391="Totale",2,IF($G5391 &lt;&gt; "", IF(D5391 = "E",MATCH(G5391, 'Cond Compo'!D$16:D$18, 0), MATCH(G5391, 'Cond Compo'!C$16:C$19, 0)), ""))</f>
        <v/>
      </c>
      <c r="I5391" s="12" t="str">
        <f>IF($E5391 &lt;&gt; "", IF(E5391 = 0, "", VLOOKUP(E5391,'Cond Perturbation'!A:B,2,FALSE)),"")</f>
        <v/>
      </c>
      <c r="J5391" s="28"/>
      <c r="K5391" s="29" t="str">
        <f>IF($B5391 &lt;&gt; "", IF(C5391="Oui",IF(H5391=1,IF(E5391=0,Résultat!G$8,IF(J5391="No",Résultat!$G$8,Résultat!$G$7)),IF(H5391=2,IF(E5391=0,Résultat!G$9,IF(J5391="No",Résultat!$G$9,Résultat!$G$7)),Résultat!$G$7)),IF(C5391 = "Totale", IF(H5391=1,IF(E5391=0,Résultat!G$8,IF(J5391="No",Résultat!$G$9,Résultat!$G$7)),IF(H5391=2,IF(E5391=0,Résultat!G$9,IF(J5391="No",Résultat!$G$9,Résultat!$G$7)),Résultat!$G$7)),Résultat!$G$7)), "")</f>
        <v/>
      </c>
    </row>
    <row r="5392" spans="1:11" ht="20.100000000000001" customHeight="1">
      <c r="A5392" s="26"/>
      <c r="B5392" s="27"/>
      <c r="C5392" s="11" t="str">
        <f>IF($B5392 &lt;&gt; "",VLOOKUP(MID(B5392,3,5),'Recyclabilité Prod Matx'!C:F,2,FALSE), "")</f>
        <v/>
      </c>
      <c r="D5392" s="11" t="str">
        <f>IF($B5392 &lt;&gt; "",VLOOKUP(MID(B5392,3,5),'Recyclabilité Prod Matx'!C:F,3,FALSE),"")</f>
        <v/>
      </c>
      <c r="E5392" s="11" t="str">
        <f>IF($B5392 &lt;&gt; "",VLOOKUP(MID(B5392,3,5),'Recyclabilité Prod Matx'!C:F,4,FALSE), "")</f>
        <v/>
      </c>
      <c r="F5392" s="12" t="str">
        <f>IF($B5392 &lt;&gt; "", IF(C5392="Totale","",IF(D5392 = 0, "", VLOOKUP(D5392,'Cond Compo'!A:B,2,FALSE))),"")</f>
        <v/>
      </c>
      <c r="G5392" s="28"/>
      <c r="H5392" s="11" t="str">
        <f xml:space="preserve"> IF(C5392="Totale",2,IF($G5392 &lt;&gt; "", IF(D5392 = "E",MATCH(G5392, 'Cond Compo'!D$16:D$18, 0), MATCH(G5392, 'Cond Compo'!C$16:C$19, 0)), ""))</f>
        <v/>
      </c>
      <c r="I5392" s="12" t="str">
        <f>IF($E5392 &lt;&gt; "", IF(E5392 = 0, "", VLOOKUP(E5392,'Cond Perturbation'!A:B,2,FALSE)),"")</f>
        <v/>
      </c>
      <c r="J5392" s="28"/>
      <c r="K5392" s="29" t="str">
        <f>IF($B5392 &lt;&gt; "", IF(C5392="Oui",IF(H5392=1,IF(E5392=0,Résultat!G$8,IF(J5392="No",Résultat!$G$8,Résultat!$G$7)),IF(H5392=2,IF(E5392=0,Résultat!G$9,IF(J5392="No",Résultat!$G$9,Résultat!$G$7)),Résultat!$G$7)),IF(C5392 = "Totale", IF(H5392=1,IF(E5392=0,Résultat!G$8,IF(J5392="No",Résultat!$G$9,Résultat!$G$7)),IF(H5392=2,IF(E5392=0,Résultat!G$9,IF(J5392="No",Résultat!$G$9,Résultat!$G$7)),Résultat!$G$7)),Résultat!$G$7)), "")</f>
        <v/>
      </c>
    </row>
    <row r="5393" spans="1:11" ht="20.100000000000001" customHeight="1">
      <c r="A5393" s="26"/>
      <c r="B5393" s="27"/>
      <c r="C5393" s="11" t="str">
        <f>IF($B5393 &lt;&gt; "",VLOOKUP(MID(B5393,3,5),'Recyclabilité Prod Matx'!C:F,2,FALSE), "")</f>
        <v/>
      </c>
      <c r="D5393" s="11" t="str">
        <f>IF($B5393 &lt;&gt; "",VLOOKUP(MID(B5393,3,5),'Recyclabilité Prod Matx'!C:F,3,FALSE),"")</f>
        <v/>
      </c>
      <c r="E5393" s="11" t="str">
        <f>IF($B5393 &lt;&gt; "",VLOOKUP(MID(B5393,3,5),'Recyclabilité Prod Matx'!C:F,4,FALSE), "")</f>
        <v/>
      </c>
      <c r="F5393" s="12" t="str">
        <f>IF($B5393 &lt;&gt; "", IF(C5393="Totale","",IF(D5393 = 0, "", VLOOKUP(D5393,'Cond Compo'!A:B,2,FALSE))),"")</f>
        <v/>
      </c>
      <c r="G5393" s="28"/>
      <c r="H5393" s="11" t="str">
        <f xml:space="preserve"> IF(C5393="Totale",2,IF($G5393 &lt;&gt; "", IF(D5393 = "E",MATCH(G5393, 'Cond Compo'!D$16:D$18, 0), MATCH(G5393, 'Cond Compo'!C$16:C$19, 0)), ""))</f>
        <v/>
      </c>
      <c r="I5393" s="12" t="str">
        <f>IF($E5393 &lt;&gt; "", IF(E5393 = 0, "", VLOOKUP(E5393,'Cond Perturbation'!A:B,2,FALSE)),"")</f>
        <v/>
      </c>
      <c r="J5393" s="28"/>
      <c r="K5393" s="29" t="str">
        <f>IF($B5393 &lt;&gt; "", IF(C5393="Oui",IF(H5393=1,IF(E5393=0,Résultat!G$8,IF(J5393="No",Résultat!$G$8,Résultat!$G$7)),IF(H5393=2,IF(E5393=0,Résultat!G$9,IF(J5393="No",Résultat!$G$9,Résultat!$G$7)),Résultat!$G$7)),IF(C5393 = "Totale", IF(H5393=1,IF(E5393=0,Résultat!G$8,IF(J5393="No",Résultat!$G$9,Résultat!$G$7)),IF(H5393=2,IF(E5393=0,Résultat!G$9,IF(J5393="No",Résultat!$G$9,Résultat!$G$7)),Résultat!$G$7)),Résultat!$G$7)), "")</f>
        <v/>
      </c>
    </row>
    <row r="5394" spans="1:11" ht="20.100000000000001" customHeight="1">
      <c r="A5394" s="26"/>
      <c r="B5394" s="27"/>
      <c r="C5394" s="11" t="str">
        <f>IF($B5394 &lt;&gt; "",VLOOKUP(MID(B5394,3,5),'Recyclabilité Prod Matx'!C:F,2,FALSE), "")</f>
        <v/>
      </c>
      <c r="D5394" s="11" t="str">
        <f>IF($B5394 &lt;&gt; "",VLOOKUP(MID(B5394,3,5),'Recyclabilité Prod Matx'!C:F,3,FALSE),"")</f>
        <v/>
      </c>
      <c r="E5394" s="11" t="str">
        <f>IF($B5394 &lt;&gt; "",VLOOKUP(MID(B5394,3,5),'Recyclabilité Prod Matx'!C:F,4,FALSE), "")</f>
        <v/>
      </c>
      <c r="F5394" s="12" t="str">
        <f>IF($B5394 &lt;&gt; "", IF(C5394="Totale","",IF(D5394 = 0, "", VLOOKUP(D5394,'Cond Compo'!A:B,2,FALSE))),"")</f>
        <v/>
      </c>
      <c r="G5394" s="28"/>
      <c r="H5394" s="11" t="str">
        <f xml:space="preserve"> IF(C5394="Totale",2,IF($G5394 &lt;&gt; "", IF(D5394 = "E",MATCH(G5394, 'Cond Compo'!D$16:D$18, 0), MATCH(G5394, 'Cond Compo'!C$16:C$19, 0)), ""))</f>
        <v/>
      </c>
      <c r="I5394" s="12" t="str">
        <f>IF($E5394 &lt;&gt; "", IF(E5394 = 0, "", VLOOKUP(E5394,'Cond Perturbation'!A:B,2,FALSE)),"")</f>
        <v/>
      </c>
      <c r="J5394" s="28"/>
      <c r="K5394" s="29" t="str">
        <f>IF($B5394 &lt;&gt; "", IF(C5394="Oui",IF(H5394=1,IF(E5394=0,Résultat!G$8,IF(J5394="No",Résultat!$G$8,Résultat!$G$7)),IF(H5394=2,IF(E5394=0,Résultat!G$9,IF(J5394="No",Résultat!$G$9,Résultat!$G$7)),Résultat!$G$7)),IF(C5394 = "Totale", IF(H5394=1,IF(E5394=0,Résultat!G$8,IF(J5394="No",Résultat!$G$9,Résultat!$G$7)),IF(H5394=2,IF(E5394=0,Résultat!G$9,IF(J5394="No",Résultat!$G$9,Résultat!$G$7)),Résultat!$G$7)),Résultat!$G$7)), "")</f>
        <v/>
      </c>
    </row>
    <row r="5395" spans="1:11" ht="20.100000000000001" customHeight="1">
      <c r="A5395" s="26"/>
      <c r="B5395" s="27"/>
      <c r="C5395" s="11" t="str">
        <f>IF($B5395 &lt;&gt; "",VLOOKUP(MID(B5395,3,5),'Recyclabilité Prod Matx'!C:F,2,FALSE), "")</f>
        <v/>
      </c>
      <c r="D5395" s="11" t="str">
        <f>IF($B5395 &lt;&gt; "",VLOOKUP(MID(B5395,3,5),'Recyclabilité Prod Matx'!C:F,3,FALSE),"")</f>
        <v/>
      </c>
      <c r="E5395" s="11" t="str">
        <f>IF($B5395 &lt;&gt; "",VLOOKUP(MID(B5395,3,5),'Recyclabilité Prod Matx'!C:F,4,FALSE), "")</f>
        <v/>
      </c>
      <c r="F5395" s="12" t="str">
        <f>IF($B5395 &lt;&gt; "", IF(C5395="Totale","",IF(D5395 = 0, "", VLOOKUP(D5395,'Cond Compo'!A:B,2,FALSE))),"")</f>
        <v/>
      </c>
      <c r="G5395" s="28"/>
      <c r="H5395" s="11" t="str">
        <f xml:space="preserve"> IF(C5395="Totale",2,IF($G5395 &lt;&gt; "", IF(D5395 = "E",MATCH(G5395, 'Cond Compo'!D$16:D$18, 0), MATCH(G5395, 'Cond Compo'!C$16:C$19, 0)), ""))</f>
        <v/>
      </c>
      <c r="I5395" s="12" t="str">
        <f>IF($E5395 &lt;&gt; "", IF(E5395 = 0, "", VLOOKUP(E5395,'Cond Perturbation'!A:B,2,FALSE)),"")</f>
        <v/>
      </c>
      <c r="J5395" s="28"/>
      <c r="K5395" s="29" t="str">
        <f>IF($B5395 &lt;&gt; "", IF(C5395="Oui",IF(H5395=1,IF(E5395=0,Résultat!G$8,IF(J5395="No",Résultat!$G$8,Résultat!$G$7)),IF(H5395=2,IF(E5395=0,Résultat!G$9,IF(J5395="No",Résultat!$G$9,Résultat!$G$7)),Résultat!$G$7)),IF(C5395 = "Totale", IF(H5395=1,IF(E5395=0,Résultat!G$8,IF(J5395="No",Résultat!$G$9,Résultat!$G$7)),IF(H5395=2,IF(E5395=0,Résultat!G$9,IF(J5395="No",Résultat!$G$9,Résultat!$G$7)),Résultat!$G$7)),Résultat!$G$7)), "")</f>
        <v/>
      </c>
    </row>
    <row r="5396" spans="1:11" ht="20.100000000000001" customHeight="1">
      <c r="A5396" s="26"/>
      <c r="B5396" s="27"/>
      <c r="C5396" s="11" t="str">
        <f>IF($B5396 &lt;&gt; "",VLOOKUP(MID(B5396,3,5),'Recyclabilité Prod Matx'!C:F,2,FALSE), "")</f>
        <v/>
      </c>
      <c r="D5396" s="11" t="str">
        <f>IF($B5396 &lt;&gt; "",VLOOKUP(MID(B5396,3,5),'Recyclabilité Prod Matx'!C:F,3,FALSE),"")</f>
        <v/>
      </c>
      <c r="E5396" s="11" t="str">
        <f>IF($B5396 &lt;&gt; "",VLOOKUP(MID(B5396,3,5),'Recyclabilité Prod Matx'!C:F,4,FALSE), "")</f>
        <v/>
      </c>
      <c r="F5396" s="12" t="str">
        <f>IF($B5396 &lt;&gt; "", IF(C5396="Totale","",IF(D5396 = 0, "", VLOOKUP(D5396,'Cond Compo'!A:B,2,FALSE))),"")</f>
        <v/>
      </c>
      <c r="G5396" s="28"/>
      <c r="H5396" s="11" t="str">
        <f xml:space="preserve"> IF(C5396="Totale",2,IF($G5396 &lt;&gt; "", IF(D5396 = "E",MATCH(G5396, 'Cond Compo'!D$16:D$18, 0), MATCH(G5396, 'Cond Compo'!C$16:C$19, 0)), ""))</f>
        <v/>
      </c>
      <c r="I5396" s="12" t="str">
        <f>IF($E5396 &lt;&gt; "", IF(E5396 = 0, "", VLOOKUP(E5396,'Cond Perturbation'!A:B,2,FALSE)),"")</f>
        <v/>
      </c>
      <c r="J5396" s="28"/>
      <c r="K5396" s="29" t="str">
        <f>IF($B5396 &lt;&gt; "", IF(C5396="Oui",IF(H5396=1,IF(E5396=0,Résultat!G$8,IF(J5396="No",Résultat!$G$8,Résultat!$G$7)),IF(H5396=2,IF(E5396=0,Résultat!G$9,IF(J5396="No",Résultat!$G$9,Résultat!$G$7)),Résultat!$G$7)),IF(C5396 = "Totale", IF(H5396=1,IF(E5396=0,Résultat!G$8,IF(J5396="No",Résultat!$G$9,Résultat!$G$7)),IF(H5396=2,IF(E5396=0,Résultat!G$9,IF(J5396="No",Résultat!$G$9,Résultat!$G$7)),Résultat!$G$7)),Résultat!$G$7)), "")</f>
        <v/>
      </c>
    </row>
    <row r="5397" spans="1:11" ht="20.100000000000001" customHeight="1">
      <c r="A5397" s="26"/>
      <c r="B5397" s="27"/>
      <c r="C5397" s="11" t="str">
        <f>IF($B5397 &lt;&gt; "",VLOOKUP(MID(B5397,3,5),'Recyclabilité Prod Matx'!C:F,2,FALSE), "")</f>
        <v/>
      </c>
      <c r="D5397" s="11" t="str">
        <f>IF($B5397 &lt;&gt; "",VLOOKUP(MID(B5397,3,5),'Recyclabilité Prod Matx'!C:F,3,FALSE),"")</f>
        <v/>
      </c>
      <c r="E5397" s="11" t="str">
        <f>IF($B5397 &lt;&gt; "",VLOOKUP(MID(B5397,3,5),'Recyclabilité Prod Matx'!C:F,4,FALSE), "")</f>
        <v/>
      </c>
      <c r="F5397" s="12" t="str">
        <f>IF($B5397 &lt;&gt; "", IF(C5397="Totale","",IF(D5397 = 0, "", VLOOKUP(D5397,'Cond Compo'!A:B,2,FALSE))),"")</f>
        <v/>
      </c>
      <c r="G5397" s="28"/>
      <c r="H5397" s="11" t="str">
        <f xml:space="preserve"> IF(C5397="Totale",2,IF($G5397 &lt;&gt; "", IF(D5397 = "E",MATCH(G5397, 'Cond Compo'!D$16:D$18, 0), MATCH(G5397, 'Cond Compo'!C$16:C$19, 0)), ""))</f>
        <v/>
      </c>
      <c r="I5397" s="12" t="str">
        <f>IF($E5397 &lt;&gt; "", IF(E5397 = 0, "", VLOOKUP(E5397,'Cond Perturbation'!A:B,2,FALSE)),"")</f>
        <v/>
      </c>
      <c r="J5397" s="28"/>
      <c r="K5397" s="29" t="str">
        <f>IF($B5397 &lt;&gt; "", IF(C5397="Oui",IF(H5397=1,IF(E5397=0,Résultat!G$8,IF(J5397="No",Résultat!$G$8,Résultat!$G$7)),IF(H5397=2,IF(E5397=0,Résultat!G$9,IF(J5397="No",Résultat!$G$9,Résultat!$G$7)),Résultat!$G$7)),IF(C5397 = "Totale", IF(H5397=1,IF(E5397=0,Résultat!G$8,IF(J5397="No",Résultat!$G$9,Résultat!$G$7)),IF(H5397=2,IF(E5397=0,Résultat!G$9,IF(J5397="No",Résultat!$G$9,Résultat!$G$7)),Résultat!$G$7)),Résultat!$G$7)), "")</f>
        <v/>
      </c>
    </row>
    <row r="5398" spans="1:11" ht="20.100000000000001" customHeight="1">
      <c r="A5398" s="26"/>
      <c r="B5398" s="27"/>
      <c r="C5398" s="11" t="str">
        <f>IF($B5398 &lt;&gt; "",VLOOKUP(MID(B5398,3,5),'Recyclabilité Prod Matx'!C:F,2,FALSE), "")</f>
        <v/>
      </c>
      <c r="D5398" s="11" t="str">
        <f>IF($B5398 &lt;&gt; "",VLOOKUP(MID(B5398,3,5),'Recyclabilité Prod Matx'!C:F,3,FALSE),"")</f>
        <v/>
      </c>
      <c r="E5398" s="11" t="str">
        <f>IF($B5398 &lt;&gt; "",VLOOKUP(MID(B5398,3,5),'Recyclabilité Prod Matx'!C:F,4,FALSE), "")</f>
        <v/>
      </c>
      <c r="F5398" s="12" t="str">
        <f>IF($B5398 &lt;&gt; "", IF(C5398="Totale","",IF(D5398 = 0, "", VLOOKUP(D5398,'Cond Compo'!A:B,2,FALSE))),"")</f>
        <v/>
      </c>
      <c r="G5398" s="28"/>
      <c r="H5398" s="11" t="str">
        <f xml:space="preserve"> IF(C5398="Totale",2,IF($G5398 &lt;&gt; "", IF(D5398 = "E",MATCH(G5398, 'Cond Compo'!D$16:D$18, 0), MATCH(G5398, 'Cond Compo'!C$16:C$19, 0)), ""))</f>
        <v/>
      </c>
      <c r="I5398" s="12" t="str">
        <f>IF($E5398 &lt;&gt; "", IF(E5398 = 0, "", VLOOKUP(E5398,'Cond Perturbation'!A:B,2,FALSE)),"")</f>
        <v/>
      </c>
      <c r="J5398" s="28"/>
      <c r="K5398" s="29" t="str">
        <f>IF($B5398 &lt;&gt; "", IF(C5398="Oui",IF(H5398=1,IF(E5398=0,Résultat!G$8,IF(J5398="No",Résultat!$G$8,Résultat!$G$7)),IF(H5398=2,IF(E5398=0,Résultat!G$9,IF(J5398="No",Résultat!$G$9,Résultat!$G$7)),Résultat!$G$7)),IF(C5398 = "Totale", IF(H5398=1,IF(E5398=0,Résultat!G$8,IF(J5398="No",Résultat!$G$9,Résultat!$G$7)),IF(H5398=2,IF(E5398=0,Résultat!G$9,IF(J5398="No",Résultat!$G$9,Résultat!$G$7)),Résultat!$G$7)),Résultat!$G$7)), "")</f>
        <v/>
      </c>
    </row>
    <row r="5399" spans="1:11" ht="20.100000000000001" customHeight="1">
      <c r="A5399" s="26"/>
      <c r="B5399" s="27"/>
      <c r="C5399" s="11" t="str">
        <f>IF($B5399 &lt;&gt; "",VLOOKUP(MID(B5399,3,5),'Recyclabilité Prod Matx'!C:F,2,FALSE), "")</f>
        <v/>
      </c>
      <c r="D5399" s="11" t="str">
        <f>IF($B5399 &lt;&gt; "",VLOOKUP(MID(B5399,3,5),'Recyclabilité Prod Matx'!C:F,3,FALSE),"")</f>
        <v/>
      </c>
      <c r="E5399" s="11" t="str">
        <f>IF($B5399 &lt;&gt; "",VLOOKUP(MID(B5399,3,5),'Recyclabilité Prod Matx'!C:F,4,FALSE), "")</f>
        <v/>
      </c>
      <c r="F5399" s="12" t="str">
        <f>IF($B5399 &lt;&gt; "", IF(C5399="Totale","",IF(D5399 = 0, "", VLOOKUP(D5399,'Cond Compo'!A:B,2,FALSE))),"")</f>
        <v/>
      </c>
      <c r="G5399" s="28"/>
      <c r="H5399" s="11" t="str">
        <f xml:space="preserve"> IF(C5399="Totale",2,IF($G5399 &lt;&gt; "", IF(D5399 = "E",MATCH(G5399, 'Cond Compo'!D$16:D$18, 0), MATCH(G5399, 'Cond Compo'!C$16:C$19, 0)), ""))</f>
        <v/>
      </c>
      <c r="I5399" s="12" t="str">
        <f>IF($E5399 &lt;&gt; "", IF(E5399 = 0, "", VLOOKUP(E5399,'Cond Perturbation'!A:B,2,FALSE)),"")</f>
        <v/>
      </c>
      <c r="J5399" s="28"/>
      <c r="K5399" s="29" t="str">
        <f>IF($B5399 &lt;&gt; "", IF(C5399="Oui",IF(H5399=1,IF(E5399=0,Résultat!G$8,IF(J5399="No",Résultat!$G$8,Résultat!$G$7)),IF(H5399=2,IF(E5399=0,Résultat!G$9,IF(J5399="No",Résultat!$G$9,Résultat!$G$7)),Résultat!$G$7)),IF(C5399 = "Totale", IF(H5399=1,IF(E5399=0,Résultat!G$8,IF(J5399="No",Résultat!$G$9,Résultat!$G$7)),IF(H5399=2,IF(E5399=0,Résultat!G$9,IF(J5399="No",Résultat!$G$9,Résultat!$G$7)),Résultat!$G$7)),Résultat!$G$7)), "")</f>
        <v/>
      </c>
    </row>
    <row r="5400" spans="1:11" ht="20.100000000000001" customHeight="1">
      <c r="A5400" s="26"/>
      <c r="B5400" s="27"/>
      <c r="C5400" s="11" t="str">
        <f>IF($B5400 &lt;&gt; "",VLOOKUP(MID(B5400,3,5),'Recyclabilité Prod Matx'!C:F,2,FALSE), "")</f>
        <v/>
      </c>
      <c r="D5400" s="11" t="str">
        <f>IF($B5400 &lt;&gt; "",VLOOKUP(MID(B5400,3,5),'Recyclabilité Prod Matx'!C:F,3,FALSE),"")</f>
        <v/>
      </c>
      <c r="E5400" s="11" t="str">
        <f>IF($B5400 &lt;&gt; "",VLOOKUP(MID(B5400,3,5),'Recyclabilité Prod Matx'!C:F,4,FALSE), "")</f>
        <v/>
      </c>
      <c r="F5400" s="12" t="str">
        <f>IF($B5400 &lt;&gt; "", IF(C5400="Totale","",IF(D5400 = 0, "", VLOOKUP(D5400,'Cond Compo'!A:B,2,FALSE))),"")</f>
        <v/>
      </c>
      <c r="G5400" s="28"/>
      <c r="H5400" s="11" t="str">
        <f xml:space="preserve"> IF(C5400="Totale",2,IF($G5400 &lt;&gt; "", IF(D5400 = "E",MATCH(G5400, 'Cond Compo'!D$16:D$18, 0), MATCH(G5400, 'Cond Compo'!C$16:C$19, 0)), ""))</f>
        <v/>
      </c>
      <c r="I5400" s="12" t="str">
        <f>IF($E5400 &lt;&gt; "", IF(E5400 = 0, "", VLOOKUP(E5400,'Cond Perturbation'!A:B,2,FALSE)),"")</f>
        <v/>
      </c>
      <c r="J5400" s="28"/>
      <c r="K5400" s="29" t="str">
        <f>IF($B5400 &lt;&gt; "", IF(C5400="Oui",IF(H5400=1,IF(E5400=0,Résultat!G$8,IF(J5400="No",Résultat!$G$8,Résultat!$G$7)),IF(H5400=2,IF(E5400=0,Résultat!G$9,IF(J5400="No",Résultat!$G$9,Résultat!$G$7)),Résultat!$G$7)),IF(C5400 = "Totale", IF(H5400=1,IF(E5400=0,Résultat!G$8,IF(J5400="No",Résultat!$G$9,Résultat!$G$7)),IF(H5400=2,IF(E5400=0,Résultat!G$9,IF(J5400="No",Résultat!$G$9,Résultat!$G$7)),Résultat!$G$7)),Résultat!$G$7)), "")</f>
        <v/>
      </c>
    </row>
    <row r="5401" spans="1:11" ht="20.100000000000001" customHeight="1">
      <c r="A5401" s="26"/>
      <c r="B5401" s="27"/>
      <c r="C5401" s="11" t="str">
        <f>IF($B5401 &lt;&gt; "",VLOOKUP(MID(B5401,3,5),'Recyclabilité Prod Matx'!C:F,2,FALSE), "")</f>
        <v/>
      </c>
      <c r="D5401" s="11" t="str">
        <f>IF($B5401 &lt;&gt; "",VLOOKUP(MID(B5401,3,5),'Recyclabilité Prod Matx'!C:F,3,FALSE),"")</f>
        <v/>
      </c>
      <c r="E5401" s="11" t="str">
        <f>IF($B5401 &lt;&gt; "",VLOOKUP(MID(B5401,3,5),'Recyclabilité Prod Matx'!C:F,4,FALSE), "")</f>
        <v/>
      </c>
      <c r="F5401" s="12" t="str">
        <f>IF($B5401 &lt;&gt; "", IF(C5401="Totale","",IF(D5401 = 0, "", VLOOKUP(D5401,'Cond Compo'!A:B,2,FALSE))),"")</f>
        <v/>
      </c>
      <c r="G5401" s="28"/>
      <c r="H5401" s="11" t="str">
        <f xml:space="preserve"> IF(C5401="Totale",2,IF($G5401 &lt;&gt; "", IF(D5401 = "E",MATCH(G5401, 'Cond Compo'!D$16:D$18, 0), MATCH(G5401, 'Cond Compo'!C$16:C$19, 0)), ""))</f>
        <v/>
      </c>
      <c r="I5401" s="12" t="str">
        <f>IF($E5401 &lt;&gt; "", IF(E5401 = 0, "", VLOOKUP(E5401,'Cond Perturbation'!A:B,2,FALSE)),"")</f>
        <v/>
      </c>
      <c r="J5401" s="28"/>
      <c r="K5401" s="29" t="str">
        <f>IF($B5401 &lt;&gt; "", IF(C5401="Oui",IF(H5401=1,IF(E5401=0,Résultat!G$8,IF(J5401="No",Résultat!$G$8,Résultat!$G$7)),IF(H5401=2,IF(E5401=0,Résultat!G$9,IF(J5401="No",Résultat!$G$9,Résultat!$G$7)),Résultat!$G$7)),IF(C5401 = "Totale", IF(H5401=1,IF(E5401=0,Résultat!G$8,IF(J5401="No",Résultat!$G$9,Résultat!$G$7)),IF(H5401=2,IF(E5401=0,Résultat!G$9,IF(J5401="No",Résultat!$G$9,Résultat!$G$7)),Résultat!$G$7)),Résultat!$G$7)), "")</f>
        <v/>
      </c>
    </row>
    <row r="5402" spans="1:11" ht="20.100000000000001" customHeight="1">
      <c r="A5402" s="26"/>
      <c r="B5402" s="27"/>
      <c r="C5402" s="11" t="str">
        <f>IF($B5402 &lt;&gt; "",VLOOKUP(MID(B5402,3,5),'Recyclabilité Prod Matx'!C:F,2,FALSE), "")</f>
        <v/>
      </c>
      <c r="D5402" s="11" t="str">
        <f>IF($B5402 &lt;&gt; "",VLOOKUP(MID(B5402,3,5),'Recyclabilité Prod Matx'!C:F,3,FALSE),"")</f>
        <v/>
      </c>
      <c r="E5402" s="11" t="str">
        <f>IF($B5402 &lt;&gt; "",VLOOKUP(MID(B5402,3,5),'Recyclabilité Prod Matx'!C:F,4,FALSE), "")</f>
        <v/>
      </c>
      <c r="F5402" s="12" t="str">
        <f>IF($B5402 &lt;&gt; "", IF(C5402="Totale","",IF(D5402 = 0, "", VLOOKUP(D5402,'Cond Compo'!A:B,2,FALSE))),"")</f>
        <v/>
      </c>
      <c r="G5402" s="28"/>
      <c r="H5402" s="11" t="str">
        <f xml:space="preserve"> IF(C5402="Totale",2,IF($G5402 &lt;&gt; "", IF(D5402 = "E",MATCH(G5402, 'Cond Compo'!D$16:D$18, 0), MATCH(G5402, 'Cond Compo'!C$16:C$19, 0)), ""))</f>
        <v/>
      </c>
      <c r="I5402" s="12" t="str">
        <f>IF($E5402 &lt;&gt; "", IF(E5402 = 0, "", VLOOKUP(E5402,'Cond Perturbation'!A:B,2,FALSE)),"")</f>
        <v/>
      </c>
      <c r="J5402" s="28"/>
      <c r="K5402" s="29" t="str">
        <f>IF($B5402 &lt;&gt; "", IF(C5402="Oui",IF(H5402=1,IF(E5402=0,Résultat!G$8,IF(J5402="No",Résultat!$G$8,Résultat!$G$7)),IF(H5402=2,IF(E5402=0,Résultat!G$9,IF(J5402="No",Résultat!$G$9,Résultat!$G$7)),Résultat!$G$7)),IF(C5402 = "Totale", IF(H5402=1,IF(E5402=0,Résultat!G$8,IF(J5402="No",Résultat!$G$9,Résultat!$G$7)),IF(H5402=2,IF(E5402=0,Résultat!G$9,IF(J5402="No",Résultat!$G$9,Résultat!$G$7)),Résultat!$G$7)),Résultat!$G$7)), "")</f>
        <v/>
      </c>
    </row>
    <row r="5403" spans="1:11" ht="20.100000000000001" customHeight="1">
      <c r="A5403" s="26"/>
      <c r="B5403" s="27"/>
      <c r="C5403" s="11" t="str">
        <f>IF($B5403 &lt;&gt; "",VLOOKUP(MID(B5403,3,5),'Recyclabilité Prod Matx'!C:F,2,FALSE), "")</f>
        <v/>
      </c>
      <c r="D5403" s="11" t="str">
        <f>IF($B5403 &lt;&gt; "",VLOOKUP(MID(B5403,3,5),'Recyclabilité Prod Matx'!C:F,3,FALSE),"")</f>
        <v/>
      </c>
      <c r="E5403" s="11" t="str">
        <f>IF($B5403 &lt;&gt; "",VLOOKUP(MID(B5403,3,5),'Recyclabilité Prod Matx'!C:F,4,FALSE), "")</f>
        <v/>
      </c>
      <c r="F5403" s="12" t="str">
        <f>IF($B5403 &lt;&gt; "", IF(C5403="Totale","",IF(D5403 = 0, "", VLOOKUP(D5403,'Cond Compo'!A:B,2,FALSE))),"")</f>
        <v/>
      </c>
      <c r="G5403" s="28"/>
      <c r="H5403" s="11" t="str">
        <f xml:space="preserve"> IF(C5403="Totale",2,IF($G5403 &lt;&gt; "", IF(D5403 = "E",MATCH(G5403, 'Cond Compo'!D$16:D$18, 0), MATCH(G5403, 'Cond Compo'!C$16:C$19, 0)), ""))</f>
        <v/>
      </c>
      <c r="I5403" s="12" t="str">
        <f>IF($E5403 &lt;&gt; "", IF(E5403 = 0, "", VLOOKUP(E5403,'Cond Perturbation'!A:B,2,FALSE)),"")</f>
        <v/>
      </c>
      <c r="J5403" s="28"/>
      <c r="K5403" s="29" t="str">
        <f>IF($B5403 &lt;&gt; "", IF(C5403="Oui",IF(H5403=1,IF(E5403=0,Résultat!G$8,IF(J5403="No",Résultat!$G$8,Résultat!$G$7)),IF(H5403=2,IF(E5403=0,Résultat!G$9,IF(J5403="No",Résultat!$G$9,Résultat!$G$7)),Résultat!$G$7)),IF(C5403 = "Totale", IF(H5403=1,IF(E5403=0,Résultat!G$8,IF(J5403="No",Résultat!$G$9,Résultat!$G$7)),IF(H5403=2,IF(E5403=0,Résultat!G$9,IF(J5403="No",Résultat!$G$9,Résultat!$G$7)),Résultat!$G$7)),Résultat!$G$7)), "")</f>
        <v/>
      </c>
    </row>
    <row r="5404" spans="1:11" ht="20.100000000000001" customHeight="1">
      <c r="A5404" s="26"/>
      <c r="B5404" s="27"/>
      <c r="C5404" s="11" t="str">
        <f>IF($B5404 &lt;&gt; "",VLOOKUP(MID(B5404,3,5),'Recyclabilité Prod Matx'!C:F,2,FALSE), "")</f>
        <v/>
      </c>
      <c r="D5404" s="11" t="str">
        <f>IF($B5404 &lt;&gt; "",VLOOKUP(MID(B5404,3,5),'Recyclabilité Prod Matx'!C:F,3,FALSE),"")</f>
        <v/>
      </c>
      <c r="E5404" s="11" t="str">
        <f>IF($B5404 &lt;&gt; "",VLOOKUP(MID(B5404,3,5),'Recyclabilité Prod Matx'!C:F,4,FALSE), "")</f>
        <v/>
      </c>
      <c r="F5404" s="12" t="str">
        <f>IF($B5404 &lt;&gt; "", IF(C5404="Totale","",IF(D5404 = 0, "", VLOOKUP(D5404,'Cond Compo'!A:B,2,FALSE))),"")</f>
        <v/>
      </c>
      <c r="G5404" s="28"/>
      <c r="H5404" s="11" t="str">
        <f xml:space="preserve"> IF(C5404="Totale",2,IF($G5404 &lt;&gt; "", IF(D5404 = "E",MATCH(G5404, 'Cond Compo'!D$16:D$18, 0), MATCH(G5404, 'Cond Compo'!C$16:C$19, 0)), ""))</f>
        <v/>
      </c>
      <c r="I5404" s="12" t="str">
        <f>IF($E5404 &lt;&gt; "", IF(E5404 = 0, "", VLOOKUP(E5404,'Cond Perturbation'!A:B,2,FALSE)),"")</f>
        <v/>
      </c>
      <c r="J5404" s="28"/>
      <c r="K5404" s="29" t="str">
        <f>IF($B5404 &lt;&gt; "", IF(C5404="Oui",IF(H5404=1,IF(E5404=0,Résultat!G$8,IF(J5404="No",Résultat!$G$8,Résultat!$G$7)),IF(H5404=2,IF(E5404=0,Résultat!G$9,IF(J5404="No",Résultat!$G$9,Résultat!$G$7)),Résultat!$G$7)),IF(C5404 = "Totale", IF(H5404=1,IF(E5404=0,Résultat!G$8,IF(J5404="No",Résultat!$G$9,Résultat!$G$7)),IF(H5404=2,IF(E5404=0,Résultat!G$9,IF(J5404="No",Résultat!$G$9,Résultat!$G$7)),Résultat!$G$7)),Résultat!$G$7)), "")</f>
        <v/>
      </c>
    </row>
    <row r="5405" spans="1:11" ht="20.100000000000001" customHeight="1">
      <c r="A5405" s="26"/>
      <c r="B5405" s="27"/>
      <c r="C5405" s="11" t="str">
        <f>IF($B5405 &lt;&gt; "",VLOOKUP(MID(B5405,3,5),'Recyclabilité Prod Matx'!C:F,2,FALSE), "")</f>
        <v/>
      </c>
      <c r="D5405" s="11" t="str">
        <f>IF($B5405 &lt;&gt; "",VLOOKUP(MID(B5405,3,5),'Recyclabilité Prod Matx'!C:F,3,FALSE),"")</f>
        <v/>
      </c>
      <c r="E5405" s="11" t="str">
        <f>IF($B5405 &lt;&gt; "",VLOOKUP(MID(B5405,3,5),'Recyclabilité Prod Matx'!C:F,4,FALSE), "")</f>
        <v/>
      </c>
      <c r="F5405" s="12" t="str">
        <f>IF($B5405 &lt;&gt; "", IF(C5405="Totale","",IF(D5405 = 0, "", VLOOKUP(D5405,'Cond Compo'!A:B,2,FALSE))),"")</f>
        <v/>
      </c>
      <c r="G5405" s="28"/>
      <c r="H5405" s="11" t="str">
        <f xml:space="preserve"> IF(C5405="Totale",2,IF($G5405 &lt;&gt; "", IF(D5405 = "E",MATCH(G5405, 'Cond Compo'!D$16:D$18, 0), MATCH(G5405, 'Cond Compo'!C$16:C$19, 0)), ""))</f>
        <v/>
      </c>
      <c r="I5405" s="12" t="str">
        <f>IF($E5405 &lt;&gt; "", IF(E5405 = 0, "", VLOOKUP(E5405,'Cond Perturbation'!A:B,2,FALSE)),"")</f>
        <v/>
      </c>
      <c r="J5405" s="28"/>
      <c r="K5405" s="29" t="str">
        <f>IF($B5405 &lt;&gt; "", IF(C5405="Oui",IF(H5405=1,IF(E5405=0,Résultat!G$8,IF(J5405="No",Résultat!$G$8,Résultat!$G$7)),IF(H5405=2,IF(E5405=0,Résultat!G$9,IF(J5405="No",Résultat!$G$9,Résultat!$G$7)),Résultat!$G$7)),IF(C5405 = "Totale", IF(H5405=1,IF(E5405=0,Résultat!G$8,IF(J5405="No",Résultat!$G$9,Résultat!$G$7)),IF(H5405=2,IF(E5405=0,Résultat!G$9,IF(J5405="No",Résultat!$G$9,Résultat!$G$7)),Résultat!$G$7)),Résultat!$G$7)), "")</f>
        <v/>
      </c>
    </row>
    <row r="5406" spans="1:11" ht="20.100000000000001" customHeight="1">
      <c r="A5406" s="26"/>
      <c r="B5406" s="27"/>
      <c r="C5406" s="11" t="str">
        <f>IF($B5406 &lt;&gt; "",VLOOKUP(MID(B5406,3,5),'Recyclabilité Prod Matx'!C:F,2,FALSE), "")</f>
        <v/>
      </c>
      <c r="D5406" s="11" t="str">
        <f>IF($B5406 &lt;&gt; "",VLOOKUP(MID(B5406,3,5),'Recyclabilité Prod Matx'!C:F,3,FALSE),"")</f>
        <v/>
      </c>
      <c r="E5406" s="11" t="str">
        <f>IF($B5406 &lt;&gt; "",VLOOKUP(MID(B5406,3,5),'Recyclabilité Prod Matx'!C:F,4,FALSE), "")</f>
        <v/>
      </c>
      <c r="F5406" s="12" t="str">
        <f>IF($B5406 &lt;&gt; "", IF(C5406="Totale","",IF(D5406 = 0, "", VLOOKUP(D5406,'Cond Compo'!A:B,2,FALSE))),"")</f>
        <v/>
      </c>
      <c r="G5406" s="28"/>
      <c r="H5406" s="11" t="str">
        <f xml:space="preserve"> IF(C5406="Totale",2,IF($G5406 &lt;&gt; "", IF(D5406 = "E",MATCH(G5406, 'Cond Compo'!D$16:D$18, 0), MATCH(G5406, 'Cond Compo'!C$16:C$19, 0)), ""))</f>
        <v/>
      </c>
      <c r="I5406" s="12" t="str">
        <f>IF($E5406 &lt;&gt; "", IF(E5406 = 0, "", VLOOKUP(E5406,'Cond Perturbation'!A:B,2,FALSE)),"")</f>
        <v/>
      </c>
      <c r="J5406" s="28"/>
      <c r="K5406" s="29" t="str">
        <f>IF($B5406 &lt;&gt; "", IF(C5406="Oui",IF(H5406=1,IF(E5406=0,Résultat!G$8,IF(J5406="No",Résultat!$G$8,Résultat!$G$7)),IF(H5406=2,IF(E5406=0,Résultat!G$9,IF(J5406="No",Résultat!$G$9,Résultat!$G$7)),Résultat!$G$7)),IF(C5406 = "Totale", IF(H5406=1,IF(E5406=0,Résultat!G$8,IF(J5406="No",Résultat!$G$9,Résultat!$G$7)),IF(H5406=2,IF(E5406=0,Résultat!G$9,IF(J5406="No",Résultat!$G$9,Résultat!$G$7)),Résultat!$G$7)),Résultat!$G$7)), "")</f>
        <v/>
      </c>
    </row>
    <row r="5407" spans="1:11" ht="20.100000000000001" customHeight="1">
      <c r="A5407" s="26"/>
      <c r="B5407" s="27"/>
      <c r="C5407" s="11" t="str">
        <f>IF($B5407 &lt;&gt; "",VLOOKUP(MID(B5407,3,5),'Recyclabilité Prod Matx'!C:F,2,FALSE), "")</f>
        <v/>
      </c>
      <c r="D5407" s="11" t="str">
        <f>IF($B5407 &lt;&gt; "",VLOOKUP(MID(B5407,3,5),'Recyclabilité Prod Matx'!C:F,3,FALSE),"")</f>
        <v/>
      </c>
      <c r="E5407" s="11" t="str">
        <f>IF($B5407 &lt;&gt; "",VLOOKUP(MID(B5407,3,5),'Recyclabilité Prod Matx'!C:F,4,FALSE), "")</f>
        <v/>
      </c>
      <c r="F5407" s="12" t="str">
        <f>IF($B5407 &lt;&gt; "", IF(C5407="Totale","",IF(D5407 = 0, "", VLOOKUP(D5407,'Cond Compo'!A:B,2,FALSE))),"")</f>
        <v/>
      </c>
      <c r="G5407" s="28"/>
      <c r="H5407" s="11" t="str">
        <f xml:space="preserve"> IF(C5407="Totale",2,IF($G5407 &lt;&gt; "", IF(D5407 = "E",MATCH(G5407, 'Cond Compo'!D$16:D$18, 0), MATCH(G5407, 'Cond Compo'!C$16:C$19, 0)), ""))</f>
        <v/>
      </c>
      <c r="I5407" s="12" t="str">
        <f>IF($E5407 &lt;&gt; "", IF(E5407 = 0, "", VLOOKUP(E5407,'Cond Perturbation'!A:B,2,FALSE)),"")</f>
        <v/>
      </c>
      <c r="J5407" s="28"/>
      <c r="K5407" s="29" t="str">
        <f>IF($B5407 &lt;&gt; "", IF(C5407="Oui",IF(H5407=1,IF(E5407=0,Résultat!G$8,IF(J5407="No",Résultat!$G$8,Résultat!$G$7)),IF(H5407=2,IF(E5407=0,Résultat!G$9,IF(J5407="No",Résultat!$G$9,Résultat!$G$7)),Résultat!$G$7)),IF(C5407 = "Totale", IF(H5407=1,IF(E5407=0,Résultat!G$8,IF(J5407="No",Résultat!$G$9,Résultat!$G$7)),IF(H5407=2,IF(E5407=0,Résultat!G$9,IF(J5407="No",Résultat!$G$9,Résultat!$G$7)),Résultat!$G$7)),Résultat!$G$7)), "")</f>
        <v/>
      </c>
    </row>
    <row r="5408" spans="1:11" ht="20.100000000000001" customHeight="1">
      <c r="A5408" s="26"/>
      <c r="B5408" s="27"/>
      <c r="C5408" s="11" t="str">
        <f>IF($B5408 &lt;&gt; "",VLOOKUP(MID(B5408,3,5),'Recyclabilité Prod Matx'!C:F,2,FALSE), "")</f>
        <v/>
      </c>
      <c r="D5408" s="11" t="str">
        <f>IF($B5408 &lt;&gt; "",VLOOKUP(MID(B5408,3,5),'Recyclabilité Prod Matx'!C:F,3,FALSE),"")</f>
        <v/>
      </c>
      <c r="E5408" s="11" t="str">
        <f>IF($B5408 &lt;&gt; "",VLOOKUP(MID(B5408,3,5),'Recyclabilité Prod Matx'!C:F,4,FALSE), "")</f>
        <v/>
      </c>
      <c r="F5408" s="12" t="str">
        <f>IF($B5408 &lt;&gt; "", IF(C5408="Totale","",IF(D5408 = 0, "", VLOOKUP(D5408,'Cond Compo'!A:B,2,FALSE))),"")</f>
        <v/>
      </c>
      <c r="G5408" s="28"/>
      <c r="H5408" s="11" t="str">
        <f xml:space="preserve"> IF(C5408="Totale",2,IF($G5408 &lt;&gt; "", IF(D5408 = "E",MATCH(G5408, 'Cond Compo'!D$16:D$18, 0), MATCH(G5408, 'Cond Compo'!C$16:C$19, 0)), ""))</f>
        <v/>
      </c>
      <c r="I5408" s="12" t="str">
        <f>IF($E5408 &lt;&gt; "", IF(E5408 = 0, "", VLOOKUP(E5408,'Cond Perturbation'!A:B,2,FALSE)),"")</f>
        <v/>
      </c>
      <c r="J5408" s="28"/>
      <c r="K5408" s="29" t="str">
        <f>IF($B5408 &lt;&gt; "", IF(C5408="Oui",IF(H5408=1,IF(E5408=0,Résultat!G$8,IF(J5408="No",Résultat!$G$8,Résultat!$G$7)),IF(H5408=2,IF(E5408=0,Résultat!G$9,IF(J5408="No",Résultat!$G$9,Résultat!$G$7)),Résultat!$G$7)),IF(C5408 = "Totale", IF(H5408=1,IF(E5408=0,Résultat!G$8,IF(J5408="No",Résultat!$G$9,Résultat!$G$7)),IF(H5408=2,IF(E5408=0,Résultat!G$9,IF(J5408="No",Résultat!$G$9,Résultat!$G$7)),Résultat!$G$7)),Résultat!$G$7)), "")</f>
        <v/>
      </c>
    </row>
    <row r="5409" spans="1:11" ht="20.100000000000001" customHeight="1">
      <c r="A5409" s="26"/>
      <c r="B5409" s="27"/>
      <c r="C5409" s="11" t="str">
        <f>IF($B5409 &lt;&gt; "",VLOOKUP(MID(B5409,3,5),'Recyclabilité Prod Matx'!C:F,2,FALSE), "")</f>
        <v/>
      </c>
      <c r="D5409" s="11" t="str">
        <f>IF($B5409 &lt;&gt; "",VLOOKUP(MID(B5409,3,5),'Recyclabilité Prod Matx'!C:F,3,FALSE),"")</f>
        <v/>
      </c>
      <c r="E5409" s="11" t="str">
        <f>IF($B5409 &lt;&gt; "",VLOOKUP(MID(B5409,3,5),'Recyclabilité Prod Matx'!C:F,4,FALSE), "")</f>
        <v/>
      </c>
      <c r="F5409" s="12" t="str">
        <f>IF($B5409 &lt;&gt; "", IF(C5409="Totale","",IF(D5409 = 0, "", VLOOKUP(D5409,'Cond Compo'!A:B,2,FALSE))),"")</f>
        <v/>
      </c>
      <c r="G5409" s="28"/>
      <c r="H5409" s="11" t="str">
        <f xml:space="preserve"> IF(C5409="Totale",2,IF($G5409 &lt;&gt; "", IF(D5409 = "E",MATCH(G5409, 'Cond Compo'!D$16:D$18, 0), MATCH(G5409, 'Cond Compo'!C$16:C$19, 0)), ""))</f>
        <v/>
      </c>
      <c r="I5409" s="12" t="str">
        <f>IF($E5409 &lt;&gt; "", IF(E5409 = 0, "", VLOOKUP(E5409,'Cond Perturbation'!A:B,2,FALSE)),"")</f>
        <v/>
      </c>
      <c r="J5409" s="28"/>
      <c r="K5409" s="29" t="str">
        <f>IF($B5409 &lt;&gt; "", IF(C5409="Oui",IF(H5409=1,IF(E5409=0,Résultat!G$8,IF(J5409="No",Résultat!$G$8,Résultat!$G$7)),IF(H5409=2,IF(E5409=0,Résultat!G$9,IF(J5409="No",Résultat!$G$9,Résultat!$G$7)),Résultat!$G$7)),IF(C5409 = "Totale", IF(H5409=1,IF(E5409=0,Résultat!G$8,IF(J5409="No",Résultat!$G$9,Résultat!$G$7)),IF(H5409=2,IF(E5409=0,Résultat!G$9,IF(J5409="No",Résultat!$G$9,Résultat!$G$7)),Résultat!$G$7)),Résultat!$G$7)), "")</f>
        <v/>
      </c>
    </row>
    <row r="5410" spans="1:11" ht="20.100000000000001" customHeight="1">
      <c r="A5410" s="26"/>
      <c r="B5410" s="27"/>
      <c r="C5410" s="11" t="str">
        <f>IF($B5410 &lt;&gt; "",VLOOKUP(MID(B5410,3,5),'Recyclabilité Prod Matx'!C:F,2,FALSE), "")</f>
        <v/>
      </c>
      <c r="D5410" s="11" t="str">
        <f>IF($B5410 &lt;&gt; "",VLOOKUP(MID(B5410,3,5),'Recyclabilité Prod Matx'!C:F,3,FALSE),"")</f>
        <v/>
      </c>
      <c r="E5410" s="11" t="str">
        <f>IF($B5410 &lt;&gt; "",VLOOKUP(MID(B5410,3,5),'Recyclabilité Prod Matx'!C:F,4,FALSE), "")</f>
        <v/>
      </c>
      <c r="F5410" s="12" t="str">
        <f>IF($B5410 &lt;&gt; "", IF(C5410="Totale","",IF(D5410 = 0, "", VLOOKUP(D5410,'Cond Compo'!A:B,2,FALSE))),"")</f>
        <v/>
      </c>
      <c r="G5410" s="28"/>
      <c r="H5410" s="11" t="str">
        <f xml:space="preserve"> IF(C5410="Totale",2,IF($G5410 &lt;&gt; "", IF(D5410 = "E",MATCH(G5410, 'Cond Compo'!D$16:D$18, 0), MATCH(G5410, 'Cond Compo'!C$16:C$19, 0)), ""))</f>
        <v/>
      </c>
      <c r="I5410" s="12" t="str">
        <f>IF($E5410 &lt;&gt; "", IF(E5410 = 0, "", VLOOKUP(E5410,'Cond Perturbation'!A:B,2,FALSE)),"")</f>
        <v/>
      </c>
      <c r="J5410" s="28"/>
      <c r="K5410" s="29" t="str">
        <f>IF($B5410 &lt;&gt; "", IF(C5410="Oui",IF(H5410=1,IF(E5410=0,Résultat!G$8,IF(J5410="No",Résultat!$G$8,Résultat!$G$7)),IF(H5410=2,IF(E5410=0,Résultat!G$9,IF(J5410="No",Résultat!$G$9,Résultat!$G$7)),Résultat!$G$7)),IF(C5410 = "Totale", IF(H5410=1,IF(E5410=0,Résultat!G$8,IF(J5410="No",Résultat!$G$9,Résultat!$G$7)),IF(H5410=2,IF(E5410=0,Résultat!G$9,IF(J5410="No",Résultat!$G$9,Résultat!$G$7)),Résultat!$G$7)),Résultat!$G$7)), "")</f>
        <v/>
      </c>
    </row>
    <row r="5411" spans="1:11" ht="20.100000000000001" customHeight="1">
      <c r="A5411" s="26"/>
      <c r="B5411" s="27"/>
      <c r="C5411" s="11" t="str">
        <f>IF($B5411 &lt;&gt; "",VLOOKUP(MID(B5411,3,5),'Recyclabilité Prod Matx'!C:F,2,FALSE), "")</f>
        <v/>
      </c>
      <c r="D5411" s="11" t="str">
        <f>IF($B5411 &lt;&gt; "",VLOOKUP(MID(B5411,3,5),'Recyclabilité Prod Matx'!C:F,3,FALSE),"")</f>
        <v/>
      </c>
      <c r="E5411" s="11" t="str">
        <f>IF($B5411 &lt;&gt; "",VLOOKUP(MID(B5411,3,5),'Recyclabilité Prod Matx'!C:F,4,FALSE), "")</f>
        <v/>
      </c>
      <c r="F5411" s="12" t="str">
        <f>IF($B5411 &lt;&gt; "", IF(C5411="Totale","",IF(D5411 = 0, "", VLOOKUP(D5411,'Cond Compo'!A:B,2,FALSE))),"")</f>
        <v/>
      </c>
      <c r="G5411" s="28"/>
      <c r="H5411" s="11" t="str">
        <f xml:space="preserve"> IF(C5411="Totale",2,IF($G5411 &lt;&gt; "", IF(D5411 = "E",MATCH(G5411, 'Cond Compo'!D$16:D$18, 0), MATCH(G5411, 'Cond Compo'!C$16:C$19, 0)), ""))</f>
        <v/>
      </c>
      <c r="I5411" s="12" t="str">
        <f>IF($E5411 &lt;&gt; "", IF(E5411 = 0, "", VLOOKUP(E5411,'Cond Perturbation'!A:B,2,FALSE)),"")</f>
        <v/>
      </c>
      <c r="J5411" s="28"/>
      <c r="K5411" s="29" t="str">
        <f>IF($B5411 &lt;&gt; "", IF(C5411="Oui",IF(H5411=1,IF(E5411=0,Résultat!G$8,IF(J5411="No",Résultat!$G$8,Résultat!$G$7)),IF(H5411=2,IF(E5411=0,Résultat!G$9,IF(J5411="No",Résultat!$G$9,Résultat!$G$7)),Résultat!$G$7)),IF(C5411 = "Totale", IF(H5411=1,IF(E5411=0,Résultat!G$8,IF(J5411="No",Résultat!$G$9,Résultat!$G$7)),IF(H5411=2,IF(E5411=0,Résultat!G$9,IF(J5411="No",Résultat!$G$9,Résultat!$G$7)),Résultat!$G$7)),Résultat!$G$7)), "")</f>
        <v/>
      </c>
    </row>
    <row r="5412" spans="1:11" ht="20.100000000000001" customHeight="1">
      <c r="A5412" s="26"/>
      <c r="B5412" s="27"/>
      <c r="C5412" s="11" t="str">
        <f>IF($B5412 &lt;&gt; "",VLOOKUP(MID(B5412,3,5),'Recyclabilité Prod Matx'!C:F,2,FALSE), "")</f>
        <v/>
      </c>
      <c r="D5412" s="11" t="str">
        <f>IF($B5412 &lt;&gt; "",VLOOKUP(MID(B5412,3,5),'Recyclabilité Prod Matx'!C:F,3,FALSE),"")</f>
        <v/>
      </c>
      <c r="E5412" s="11" t="str">
        <f>IF($B5412 &lt;&gt; "",VLOOKUP(MID(B5412,3,5),'Recyclabilité Prod Matx'!C:F,4,FALSE), "")</f>
        <v/>
      </c>
      <c r="F5412" s="12" t="str">
        <f>IF($B5412 &lt;&gt; "", IF(C5412="Totale","",IF(D5412 = 0, "", VLOOKUP(D5412,'Cond Compo'!A:B,2,FALSE))),"")</f>
        <v/>
      </c>
      <c r="G5412" s="28"/>
      <c r="H5412" s="11" t="str">
        <f xml:space="preserve"> IF(C5412="Totale",2,IF($G5412 &lt;&gt; "", IF(D5412 = "E",MATCH(G5412, 'Cond Compo'!D$16:D$18, 0), MATCH(G5412, 'Cond Compo'!C$16:C$19, 0)), ""))</f>
        <v/>
      </c>
      <c r="I5412" s="12" t="str">
        <f>IF($E5412 &lt;&gt; "", IF(E5412 = 0, "", VLOOKUP(E5412,'Cond Perturbation'!A:B,2,FALSE)),"")</f>
        <v/>
      </c>
      <c r="J5412" s="28"/>
      <c r="K5412" s="29" t="str">
        <f>IF($B5412 &lt;&gt; "", IF(C5412="Oui",IF(H5412=1,IF(E5412=0,Résultat!G$8,IF(J5412="No",Résultat!$G$8,Résultat!$G$7)),IF(H5412=2,IF(E5412=0,Résultat!G$9,IF(J5412="No",Résultat!$G$9,Résultat!$G$7)),Résultat!$G$7)),IF(C5412 = "Totale", IF(H5412=1,IF(E5412=0,Résultat!G$8,IF(J5412="No",Résultat!$G$9,Résultat!$G$7)),IF(H5412=2,IF(E5412=0,Résultat!G$9,IF(J5412="No",Résultat!$G$9,Résultat!$G$7)),Résultat!$G$7)),Résultat!$G$7)), "")</f>
        <v/>
      </c>
    </row>
    <row r="5413" spans="1:11" ht="20.100000000000001" customHeight="1">
      <c r="A5413" s="26"/>
      <c r="B5413" s="27"/>
      <c r="C5413" s="11" t="str">
        <f>IF($B5413 &lt;&gt; "",VLOOKUP(MID(B5413,3,5),'Recyclabilité Prod Matx'!C:F,2,FALSE), "")</f>
        <v/>
      </c>
      <c r="D5413" s="11" t="str">
        <f>IF($B5413 &lt;&gt; "",VLOOKUP(MID(B5413,3,5),'Recyclabilité Prod Matx'!C:F,3,FALSE),"")</f>
        <v/>
      </c>
      <c r="E5413" s="11" t="str">
        <f>IF($B5413 &lt;&gt; "",VLOOKUP(MID(B5413,3,5),'Recyclabilité Prod Matx'!C:F,4,FALSE), "")</f>
        <v/>
      </c>
      <c r="F5413" s="12" t="str">
        <f>IF($B5413 &lt;&gt; "", IF(C5413="Totale","",IF(D5413 = 0, "", VLOOKUP(D5413,'Cond Compo'!A:B,2,FALSE))),"")</f>
        <v/>
      </c>
      <c r="G5413" s="28"/>
      <c r="H5413" s="11" t="str">
        <f xml:space="preserve"> IF(C5413="Totale",2,IF($G5413 &lt;&gt; "", IF(D5413 = "E",MATCH(G5413, 'Cond Compo'!D$16:D$18, 0), MATCH(G5413, 'Cond Compo'!C$16:C$19, 0)), ""))</f>
        <v/>
      </c>
      <c r="I5413" s="12" t="str">
        <f>IF($E5413 &lt;&gt; "", IF(E5413 = 0, "", VLOOKUP(E5413,'Cond Perturbation'!A:B,2,FALSE)),"")</f>
        <v/>
      </c>
      <c r="J5413" s="28"/>
      <c r="K5413" s="29" t="str">
        <f>IF($B5413 &lt;&gt; "", IF(C5413="Oui",IF(H5413=1,IF(E5413=0,Résultat!G$8,IF(J5413="No",Résultat!$G$8,Résultat!$G$7)),IF(H5413=2,IF(E5413=0,Résultat!G$9,IF(J5413="No",Résultat!$G$9,Résultat!$G$7)),Résultat!$G$7)),IF(C5413 = "Totale", IF(H5413=1,IF(E5413=0,Résultat!G$8,IF(J5413="No",Résultat!$G$9,Résultat!$G$7)),IF(H5413=2,IF(E5413=0,Résultat!G$9,IF(J5413="No",Résultat!$G$9,Résultat!$G$7)),Résultat!$G$7)),Résultat!$G$7)), "")</f>
        <v/>
      </c>
    </row>
    <row r="5414" spans="1:11" ht="20.100000000000001" customHeight="1">
      <c r="A5414" s="26"/>
      <c r="B5414" s="27"/>
      <c r="C5414" s="11" t="str">
        <f>IF($B5414 &lt;&gt; "",VLOOKUP(MID(B5414,3,5),'Recyclabilité Prod Matx'!C:F,2,FALSE), "")</f>
        <v/>
      </c>
      <c r="D5414" s="11" t="str">
        <f>IF($B5414 &lt;&gt; "",VLOOKUP(MID(B5414,3,5),'Recyclabilité Prod Matx'!C:F,3,FALSE),"")</f>
        <v/>
      </c>
      <c r="E5414" s="11" t="str">
        <f>IF($B5414 &lt;&gt; "",VLOOKUP(MID(B5414,3,5),'Recyclabilité Prod Matx'!C:F,4,FALSE), "")</f>
        <v/>
      </c>
      <c r="F5414" s="12" t="str">
        <f>IF($B5414 &lt;&gt; "", IF(C5414="Totale","",IF(D5414 = 0, "", VLOOKUP(D5414,'Cond Compo'!A:B,2,FALSE))),"")</f>
        <v/>
      </c>
      <c r="G5414" s="28"/>
      <c r="H5414" s="11" t="str">
        <f xml:space="preserve"> IF(C5414="Totale",2,IF($G5414 &lt;&gt; "", IF(D5414 = "E",MATCH(G5414, 'Cond Compo'!D$16:D$18, 0), MATCH(G5414, 'Cond Compo'!C$16:C$19, 0)), ""))</f>
        <v/>
      </c>
      <c r="I5414" s="12" t="str">
        <f>IF($E5414 &lt;&gt; "", IF(E5414 = 0, "", VLOOKUP(E5414,'Cond Perturbation'!A:B,2,FALSE)),"")</f>
        <v/>
      </c>
      <c r="J5414" s="28"/>
      <c r="K5414" s="29" t="str">
        <f>IF($B5414 &lt;&gt; "", IF(C5414="Oui",IF(H5414=1,IF(E5414=0,Résultat!G$8,IF(J5414="No",Résultat!$G$8,Résultat!$G$7)),IF(H5414=2,IF(E5414=0,Résultat!G$9,IF(J5414="No",Résultat!$G$9,Résultat!$G$7)),Résultat!$G$7)),IF(C5414 = "Totale", IF(H5414=1,IF(E5414=0,Résultat!G$8,IF(J5414="No",Résultat!$G$9,Résultat!$G$7)),IF(H5414=2,IF(E5414=0,Résultat!G$9,IF(J5414="No",Résultat!$G$9,Résultat!$G$7)),Résultat!$G$7)),Résultat!$G$7)), "")</f>
        <v/>
      </c>
    </row>
    <row r="5415" spans="1:11" ht="20.100000000000001" customHeight="1">
      <c r="A5415" s="26"/>
      <c r="B5415" s="27"/>
      <c r="C5415" s="11" t="str">
        <f>IF($B5415 &lt;&gt; "",VLOOKUP(MID(B5415,3,5),'Recyclabilité Prod Matx'!C:F,2,FALSE), "")</f>
        <v/>
      </c>
      <c r="D5415" s="11" t="str">
        <f>IF($B5415 &lt;&gt; "",VLOOKUP(MID(B5415,3,5),'Recyclabilité Prod Matx'!C:F,3,FALSE),"")</f>
        <v/>
      </c>
      <c r="E5415" s="11" t="str">
        <f>IF($B5415 &lt;&gt; "",VLOOKUP(MID(B5415,3,5),'Recyclabilité Prod Matx'!C:F,4,FALSE), "")</f>
        <v/>
      </c>
      <c r="F5415" s="12" t="str">
        <f>IF($B5415 &lt;&gt; "", IF(C5415="Totale","",IF(D5415 = 0, "", VLOOKUP(D5415,'Cond Compo'!A:B,2,FALSE))),"")</f>
        <v/>
      </c>
      <c r="G5415" s="28"/>
      <c r="H5415" s="11" t="str">
        <f xml:space="preserve"> IF(C5415="Totale",2,IF($G5415 &lt;&gt; "", IF(D5415 = "E",MATCH(G5415, 'Cond Compo'!D$16:D$18, 0), MATCH(G5415, 'Cond Compo'!C$16:C$19, 0)), ""))</f>
        <v/>
      </c>
      <c r="I5415" s="12" t="str">
        <f>IF($E5415 &lt;&gt; "", IF(E5415 = 0, "", VLOOKUP(E5415,'Cond Perturbation'!A:B,2,FALSE)),"")</f>
        <v/>
      </c>
      <c r="J5415" s="28"/>
      <c r="K5415" s="29" t="str">
        <f>IF($B5415 &lt;&gt; "", IF(C5415="Oui",IF(H5415=1,IF(E5415=0,Résultat!G$8,IF(J5415="No",Résultat!$G$8,Résultat!$G$7)),IF(H5415=2,IF(E5415=0,Résultat!G$9,IF(J5415="No",Résultat!$G$9,Résultat!$G$7)),Résultat!$G$7)),IF(C5415 = "Totale", IF(H5415=1,IF(E5415=0,Résultat!G$8,IF(J5415="No",Résultat!$G$9,Résultat!$G$7)),IF(H5415=2,IF(E5415=0,Résultat!G$9,IF(J5415="No",Résultat!$G$9,Résultat!$G$7)),Résultat!$G$7)),Résultat!$G$7)), "")</f>
        <v/>
      </c>
    </row>
    <row r="5416" spans="1:11" ht="20.100000000000001" customHeight="1">
      <c r="A5416" s="26"/>
      <c r="B5416" s="27"/>
      <c r="C5416" s="11" t="str">
        <f>IF($B5416 &lt;&gt; "",VLOOKUP(MID(B5416,3,5),'Recyclabilité Prod Matx'!C:F,2,FALSE), "")</f>
        <v/>
      </c>
      <c r="D5416" s="11" t="str">
        <f>IF($B5416 &lt;&gt; "",VLOOKUP(MID(B5416,3,5),'Recyclabilité Prod Matx'!C:F,3,FALSE),"")</f>
        <v/>
      </c>
      <c r="E5416" s="11" t="str">
        <f>IF($B5416 &lt;&gt; "",VLOOKUP(MID(B5416,3,5),'Recyclabilité Prod Matx'!C:F,4,FALSE), "")</f>
        <v/>
      </c>
      <c r="F5416" s="12" t="str">
        <f>IF($B5416 &lt;&gt; "", IF(C5416="Totale","",IF(D5416 = 0, "", VLOOKUP(D5416,'Cond Compo'!A:B,2,FALSE))),"")</f>
        <v/>
      </c>
      <c r="G5416" s="28"/>
      <c r="H5416" s="11" t="str">
        <f xml:space="preserve"> IF(C5416="Totale",2,IF($G5416 &lt;&gt; "", IF(D5416 = "E",MATCH(G5416, 'Cond Compo'!D$16:D$18, 0), MATCH(G5416, 'Cond Compo'!C$16:C$19, 0)), ""))</f>
        <v/>
      </c>
      <c r="I5416" s="12" t="str">
        <f>IF($E5416 &lt;&gt; "", IF(E5416 = 0, "", VLOOKUP(E5416,'Cond Perturbation'!A:B,2,FALSE)),"")</f>
        <v/>
      </c>
      <c r="J5416" s="28"/>
      <c r="K5416" s="29" t="str">
        <f>IF($B5416 &lt;&gt; "", IF(C5416="Oui",IF(H5416=1,IF(E5416=0,Résultat!G$8,IF(J5416="No",Résultat!$G$8,Résultat!$G$7)),IF(H5416=2,IF(E5416=0,Résultat!G$9,IF(J5416="No",Résultat!$G$9,Résultat!$G$7)),Résultat!$G$7)),IF(C5416 = "Totale", IF(H5416=1,IF(E5416=0,Résultat!G$8,IF(J5416="No",Résultat!$G$9,Résultat!$G$7)),IF(H5416=2,IF(E5416=0,Résultat!G$9,IF(J5416="No",Résultat!$G$9,Résultat!$G$7)),Résultat!$G$7)),Résultat!$G$7)), "")</f>
        <v/>
      </c>
    </row>
    <row r="5417" spans="1:11" ht="20.100000000000001" customHeight="1">
      <c r="A5417" s="26"/>
      <c r="B5417" s="27"/>
      <c r="C5417" s="11" t="str">
        <f>IF($B5417 &lt;&gt; "",VLOOKUP(MID(B5417,3,5),'Recyclabilité Prod Matx'!C:F,2,FALSE), "")</f>
        <v/>
      </c>
      <c r="D5417" s="11" t="str">
        <f>IF($B5417 &lt;&gt; "",VLOOKUP(MID(B5417,3,5),'Recyclabilité Prod Matx'!C:F,3,FALSE),"")</f>
        <v/>
      </c>
      <c r="E5417" s="11" t="str">
        <f>IF($B5417 &lt;&gt; "",VLOOKUP(MID(B5417,3,5),'Recyclabilité Prod Matx'!C:F,4,FALSE), "")</f>
        <v/>
      </c>
      <c r="F5417" s="12" t="str">
        <f>IF($B5417 &lt;&gt; "", IF(C5417="Totale","",IF(D5417 = 0, "", VLOOKUP(D5417,'Cond Compo'!A:B,2,FALSE))),"")</f>
        <v/>
      </c>
      <c r="G5417" s="28"/>
      <c r="H5417" s="11" t="str">
        <f xml:space="preserve"> IF(C5417="Totale",2,IF($G5417 &lt;&gt; "", IF(D5417 = "E",MATCH(G5417, 'Cond Compo'!D$16:D$18, 0), MATCH(G5417, 'Cond Compo'!C$16:C$19, 0)), ""))</f>
        <v/>
      </c>
      <c r="I5417" s="12" t="str">
        <f>IF($E5417 &lt;&gt; "", IF(E5417 = 0, "", VLOOKUP(E5417,'Cond Perturbation'!A:B,2,FALSE)),"")</f>
        <v/>
      </c>
      <c r="J5417" s="28"/>
      <c r="K5417" s="29" t="str">
        <f>IF($B5417 &lt;&gt; "", IF(C5417="Oui",IF(H5417=1,IF(E5417=0,Résultat!G$8,IF(J5417="No",Résultat!$G$8,Résultat!$G$7)),IF(H5417=2,IF(E5417=0,Résultat!G$9,IF(J5417="No",Résultat!$G$9,Résultat!$G$7)),Résultat!$G$7)),IF(C5417 = "Totale", IF(H5417=1,IF(E5417=0,Résultat!G$8,IF(J5417="No",Résultat!$G$9,Résultat!$G$7)),IF(H5417=2,IF(E5417=0,Résultat!G$9,IF(J5417="No",Résultat!$G$9,Résultat!$G$7)),Résultat!$G$7)),Résultat!$G$7)), "")</f>
        <v/>
      </c>
    </row>
    <row r="5418" spans="1:11" ht="20.100000000000001" customHeight="1">
      <c r="A5418" s="26"/>
      <c r="B5418" s="27"/>
      <c r="C5418" s="11" t="str">
        <f>IF($B5418 &lt;&gt; "",VLOOKUP(MID(B5418,3,5),'Recyclabilité Prod Matx'!C:F,2,FALSE), "")</f>
        <v/>
      </c>
      <c r="D5418" s="11" t="str">
        <f>IF($B5418 &lt;&gt; "",VLOOKUP(MID(B5418,3,5),'Recyclabilité Prod Matx'!C:F,3,FALSE),"")</f>
        <v/>
      </c>
      <c r="E5418" s="11" t="str">
        <f>IF($B5418 &lt;&gt; "",VLOOKUP(MID(B5418,3,5),'Recyclabilité Prod Matx'!C:F,4,FALSE), "")</f>
        <v/>
      </c>
      <c r="F5418" s="12" t="str">
        <f>IF($B5418 &lt;&gt; "", IF(C5418="Totale","",IF(D5418 = 0, "", VLOOKUP(D5418,'Cond Compo'!A:B,2,FALSE))),"")</f>
        <v/>
      </c>
      <c r="G5418" s="28"/>
      <c r="H5418" s="11" t="str">
        <f xml:space="preserve"> IF(C5418="Totale",2,IF($G5418 &lt;&gt; "", IF(D5418 = "E",MATCH(G5418, 'Cond Compo'!D$16:D$18, 0), MATCH(G5418, 'Cond Compo'!C$16:C$19, 0)), ""))</f>
        <v/>
      </c>
      <c r="I5418" s="12" t="str">
        <f>IF($E5418 &lt;&gt; "", IF(E5418 = 0, "", VLOOKUP(E5418,'Cond Perturbation'!A:B,2,FALSE)),"")</f>
        <v/>
      </c>
      <c r="J5418" s="28"/>
      <c r="K5418" s="29" t="str">
        <f>IF($B5418 &lt;&gt; "", IF(C5418="Oui",IF(H5418=1,IF(E5418=0,Résultat!G$8,IF(J5418="No",Résultat!$G$8,Résultat!$G$7)),IF(H5418=2,IF(E5418=0,Résultat!G$9,IF(J5418="No",Résultat!$G$9,Résultat!$G$7)),Résultat!$G$7)),IF(C5418 = "Totale", IF(H5418=1,IF(E5418=0,Résultat!G$8,IF(J5418="No",Résultat!$G$9,Résultat!$G$7)),IF(H5418=2,IF(E5418=0,Résultat!G$9,IF(J5418="No",Résultat!$G$9,Résultat!$G$7)),Résultat!$G$7)),Résultat!$G$7)), "")</f>
        <v/>
      </c>
    </row>
    <row r="5419" spans="1:11" ht="20.100000000000001" customHeight="1">
      <c r="A5419" s="26"/>
      <c r="B5419" s="27"/>
      <c r="C5419" s="11" t="str">
        <f>IF($B5419 &lt;&gt; "",VLOOKUP(MID(B5419,3,5),'Recyclabilité Prod Matx'!C:F,2,FALSE), "")</f>
        <v/>
      </c>
      <c r="D5419" s="11" t="str">
        <f>IF($B5419 &lt;&gt; "",VLOOKUP(MID(B5419,3,5),'Recyclabilité Prod Matx'!C:F,3,FALSE),"")</f>
        <v/>
      </c>
      <c r="E5419" s="11" t="str">
        <f>IF($B5419 &lt;&gt; "",VLOOKUP(MID(B5419,3,5),'Recyclabilité Prod Matx'!C:F,4,FALSE), "")</f>
        <v/>
      </c>
      <c r="F5419" s="12" t="str">
        <f>IF($B5419 &lt;&gt; "", IF(C5419="Totale","",IF(D5419 = 0, "", VLOOKUP(D5419,'Cond Compo'!A:B,2,FALSE))),"")</f>
        <v/>
      </c>
      <c r="G5419" s="28"/>
      <c r="H5419" s="11" t="str">
        <f xml:space="preserve"> IF(C5419="Totale",2,IF($G5419 &lt;&gt; "", IF(D5419 = "E",MATCH(G5419, 'Cond Compo'!D$16:D$18, 0), MATCH(G5419, 'Cond Compo'!C$16:C$19, 0)), ""))</f>
        <v/>
      </c>
      <c r="I5419" s="12" t="str">
        <f>IF($E5419 &lt;&gt; "", IF(E5419 = 0, "", VLOOKUP(E5419,'Cond Perturbation'!A:B,2,FALSE)),"")</f>
        <v/>
      </c>
      <c r="J5419" s="28"/>
      <c r="K5419" s="29" t="str">
        <f>IF($B5419 &lt;&gt; "", IF(C5419="Oui",IF(H5419=1,IF(E5419=0,Résultat!G$8,IF(J5419="No",Résultat!$G$8,Résultat!$G$7)),IF(H5419=2,IF(E5419=0,Résultat!G$9,IF(J5419="No",Résultat!$G$9,Résultat!$G$7)),Résultat!$G$7)),IF(C5419 = "Totale", IF(H5419=1,IF(E5419=0,Résultat!G$8,IF(J5419="No",Résultat!$G$9,Résultat!$G$7)),IF(H5419=2,IF(E5419=0,Résultat!G$9,IF(J5419="No",Résultat!$G$9,Résultat!$G$7)),Résultat!$G$7)),Résultat!$G$7)), "")</f>
        <v/>
      </c>
    </row>
    <row r="5420" spans="1:11" ht="20.100000000000001" customHeight="1">
      <c r="A5420" s="26"/>
      <c r="B5420" s="27"/>
      <c r="C5420" s="11" t="str">
        <f>IF($B5420 &lt;&gt; "",VLOOKUP(MID(B5420,3,5),'Recyclabilité Prod Matx'!C:F,2,FALSE), "")</f>
        <v/>
      </c>
      <c r="D5420" s="11" t="str">
        <f>IF($B5420 &lt;&gt; "",VLOOKUP(MID(B5420,3,5),'Recyclabilité Prod Matx'!C:F,3,FALSE),"")</f>
        <v/>
      </c>
      <c r="E5420" s="11" t="str">
        <f>IF($B5420 &lt;&gt; "",VLOOKUP(MID(B5420,3,5),'Recyclabilité Prod Matx'!C:F,4,FALSE), "")</f>
        <v/>
      </c>
      <c r="F5420" s="12" t="str">
        <f>IF($B5420 &lt;&gt; "", IF(C5420="Totale","",IF(D5420 = 0, "", VLOOKUP(D5420,'Cond Compo'!A:B,2,FALSE))),"")</f>
        <v/>
      </c>
      <c r="G5420" s="28"/>
      <c r="H5420" s="11" t="str">
        <f xml:space="preserve"> IF(C5420="Totale",2,IF($G5420 &lt;&gt; "", IF(D5420 = "E",MATCH(G5420, 'Cond Compo'!D$16:D$18, 0), MATCH(G5420, 'Cond Compo'!C$16:C$19, 0)), ""))</f>
        <v/>
      </c>
      <c r="I5420" s="12" t="str">
        <f>IF($E5420 &lt;&gt; "", IF(E5420 = 0, "", VLOOKUP(E5420,'Cond Perturbation'!A:B,2,FALSE)),"")</f>
        <v/>
      </c>
      <c r="J5420" s="28"/>
      <c r="K5420" s="29" t="str">
        <f>IF($B5420 &lt;&gt; "", IF(C5420="Oui",IF(H5420=1,IF(E5420=0,Résultat!G$8,IF(J5420="No",Résultat!$G$8,Résultat!$G$7)),IF(H5420=2,IF(E5420=0,Résultat!G$9,IF(J5420="No",Résultat!$G$9,Résultat!$G$7)),Résultat!$G$7)),IF(C5420 = "Totale", IF(H5420=1,IF(E5420=0,Résultat!G$8,IF(J5420="No",Résultat!$G$9,Résultat!$G$7)),IF(H5420=2,IF(E5420=0,Résultat!G$9,IF(J5420="No",Résultat!$G$9,Résultat!$G$7)),Résultat!$G$7)),Résultat!$G$7)), "")</f>
        <v/>
      </c>
    </row>
    <row r="5421" spans="1:11" ht="20.100000000000001" customHeight="1">
      <c r="A5421" s="26"/>
      <c r="B5421" s="27"/>
      <c r="C5421" s="11" t="str">
        <f>IF($B5421 &lt;&gt; "",VLOOKUP(MID(B5421,3,5),'Recyclabilité Prod Matx'!C:F,2,FALSE), "")</f>
        <v/>
      </c>
      <c r="D5421" s="11" t="str">
        <f>IF($B5421 &lt;&gt; "",VLOOKUP(MID(B5421,3,5),'Recyclabilité Prod Matx'!C:F,3,FALSE),"")</f>
        <v/>
      </c>
      <c r="E5421" s="11" t="str">
        <f>IF($B5421 &lt;&gt; "",VLOOKUP(MID(B5421,3,5),'Recyclabilité Prod Matx'!C:F,4,FALSE), "")</f>
        <v/>
      </c>
      <c r="F5421" s="12" t="str">
        <f>IF($B5421 &lt;&gt; "", IF(C5421="Totale","",IF(D5421 = 0, "", VLOOKUP(D5421,'Cond Compo'!A:B,2,FALSE))),"")</f>
        <v/>
      </c>
      <c r="G5421" s="28"/>
      <c r="H5421" s="11" t="str">
        <f xml:space="preserve"> IF(C5421="Totale",2,IF($G5421 &lt;&gt; "", IF(D5421 = "E",MATCH(G5421, 'Cond Compo'!D$16:D$18, 0), MATCH(G5421, 'Cond Compo'!C$16:C$19, 0)), ""))</f>
        <v/>
      </c>
      <c r="I5421" s="12" t="str">
        <f>IF($E5421 &lt;&gt; "", IF(E5421 = 0, "", VLOOKUP(E5421,'Cond Perturbation'!A:B,2,FALSE)),"")</f>
        <v/>
      </c>
      <c r="J5421" s="28"/>
      <c r="K5421" s="29" t="str">
        <f>IF($B5421 &lt;&gt; "", IF(C5421="Oui",IF(H5421=1,IF(E5421=0,Résultat!G$8,IF(J5421="No",Résultat!$G$8,Résultat!$G$7)),IF(H5421=2,IF(E5421=0,Résultat!G$9,IF(J5421="No",Résultat!$G$9,Résultat!$G$7)),Résultat!$G$7)),IF(C5421 = "Totale", IF(H5421=1,IF(E5421=0,Résultat!G$8,IF(J5421="No",Résultat!$G$9,Résultat!$G$7)),IF(H5421=2,IF(E5421=0,Résultat!G$9,IF(J5421="No",Résultat!$G$9,Résultat!$G$7)),Résultat!$G$7)),Résultat!$G$7)), "")</f>
        <v/>
      </c>
    </row>
    <row r="5422" spans="1:11" ht="20.100000000000001" customHeight="1">
      <c r="A5422" s="26"/>
      <c r="B5422" s="27"/>
      <c r="C5422" s="11" t="str">
        <f>IF($B5422 &lt;&gt; "",VLOOKUP(MID(B5422,3,5),'Recyclabilité Prod Matx'!C:F,2,FALSE), "")</f>
        <v/>
      </c>
      <c r="D5422" s="11" t="str">
        <f>IF($B5422 &lt;&gt; "",VLOOKUP(MID(B5422,3,5),'Recyclabilité Prod Matx'!C:F,3,FALSE),"")</f>
        <v/>
      </c>
      <c r="E5422" s="11" t="str">
        <f>IF($B5422 &lt;&gt; "",VLOOKUP(MID(B5422,3,5),'Recyclabilité Prod Matx'!C:F,4,FALSE), "")</f>
        <v/>
      </c>
      <c r="F5422" s="12" t="str">
        <f>IF($B5422 &lt;&gt; "", IF(C5422="Totale","",IF(D5422 = 0, "", VLOOKUP(D5422,'Cond Compo'!A:B,2,FALSE))),"")</f>
        <v/>
      </c>
      <c r="G5422" s="28"/>
      <c r="H5422" s="11" t="str">
        <f xml:space="preserve"> IF(C5422="Totale",2,IF($G5422 &lt;&gt; "", IF(D5422 = "E",MATCH(G5422, 'Cond Compo'!D$16:D$18, 0), MATCH(G5422, 'Cond Compo'!C$16:C$19, 0)), ""))</f>
        <v/>
      </c>
      <c r="I5422" s="12" t="str">
        <f>IF($E5422 &lt;&gt; "", IF(E5422 = 0, "", VLOOKUP(E5422,'Cond Perturbation'!A:B,2,FALSE)),"")</f>
        <v/>
      </c>
      <c r="J5422" s="28"/>
      <c r="K5422" s="29" t="str">
        <f>IF($B5422 &lt;&gt; "", IF(C5422="Oui",IF(H5422=1,IF(E5422=0,Résultat!G$8,IF(J5422="No",Résultat!$G$8,Résultat!$G$7)),IF(H5422=2,IF(E5422=0,Résultat!G$9,IF(J5422="No",Résultat!$G$9,Résultat!$G$7)),Résultat!$G$7)),IF(C5422 = "Totale", IF(H5422=1,IF(E5422=0,Résultat!G$8,IF(J5422="No",Résultat!$G$9,Résultat!$G$7)),IF(H5422=2,IF(E5422=0,Résultat!G$9,IF(J5422="No",Résultat!$G$9,Résultat!$G$7)),Résultat!$G$7)),Résultat!$G$7)), "")</f>
        <v/>
      </c>
    </row>
    <row r="5423" spans="1:11" ht="20.100000000000001" customHeight="1">
      <c r="A5423" s="26"/>
      <c r="B5423" s="27"/>
      <c r="C5423" s="11" t="str">
        <f>IF($B5423 &lt;&gt; "",VLOOKUP(MID(B5423,3,5),'Recyclabilité Prod Matx'!C:F,2,FALSE), "")</f>
        <v/>
      </c>
      <c r="D5423" s="11" t="str">
        <f>IF($B5423 &lt;&gt; "",VLOOKUP(MID(B5423,3,5),'Recyclabilité Prod Matx'!C:F,3,FALSE),"")</f>
        <v/>
      </c>
      <c r="E5423" s="11" t="str">
        <f>IF($B5423 &lt;&gt; "",VLOOKUP(MID(B5423,3,5),'Recyclabilité Prod Matx'!C:F,4,FALSE), "")</f>
        <v/>
      </c>
      <c r="F5423" s="12" t="str">
        <f>IF($B5423 &lt;&gt; "", IF(C5423="Totale","",IF(D5423 = 0, "", VLOOKUP(D5423,'Cond Compo'!A:B,2,FALSE))),"")</f>
        <v/>
      </c>
      <c r="G5423" s="28"/>
      <c r="H5423" s="11" t="str">
        <f xml:space="preserve"> IF(C5423="Totale",2,IF($G5423 &lt;&gt; "", IF(D5423 = "E",MATCH(G5423, 'Cond Compo'!D$16:D$18, 0), MATCH(G5423, 'Cond Compo'!C$16:C$19, 0)), ""))</f>
        <v/>
      </c>
      <c r="I5423" s="12" t="str">
        <f>IF($E5423 &lt;&gt; "", IF(E5423 = 0, "", VLOOKUP(E5423,'Cond Perturbation'!A:B,2,FALSE)),"")</f>
        <v/>
      </c>
      <c r="J5423" s="28"/>
      <c r="K5423" s="29" t="str">
        <f>IF($B5423 &lt;&gt; "", IF(C5423="Oui",IF(H5423=1,IF(E5423=0,Résultat!G$8,IF(J5423="No",Résultat!$G$8,Résultat!$G$7)),IF(H5423=2,IF(E5423=0,Résultat!G$9,IF(J5423="No",Résultat!$G$9,Résultat!$G$7)),Résultat!$G$7)),IF(C5423 = "Totale", IF(H5423=1,IF(E5423=0,Résultat!G$8,IF(J5423="No",Résultat!$G$9,Résultat!$G$7)),IF(H5423=2,IF(E5423=0,Résultat!G$9,IF(J5423="No",Résultat!$G$9,Résultat!$G$7)),Résultat!$G$7)),Résultat!$G$7)), "")</f>
        <v/>
      </c>
    </row>
    <row r="5424" spans="1:11" ht="20.100000000000001" customHeight="1">
      <c r="A5424" s="26"/>
      <c r="B5424" s="27"/>
      <c r="C5424" s="11" t="str">
        <f>IF($B5424 &lt;&gt; "",VLOOKUP(MID(B5424,3,5),'Recyclabilité Prod Matx'!C:F,2,FALSE), "")</f>
        <v/>
      </c>
      <c r="D5424" s="11" t="str">
        <f>IF($B5424 &lt;&gt; "",VLOOKUP(MID(B5424,3,5),'Recyclabilité Prod Matx'!C:F,3,FALSE),"")</f>
        <v/>
      </c>
      <c r="E5424" s="11" t="str">
        <f>IF($B5424 &lt;&gt; "",VLOOKUP(MID(B5424,3,5),'Recyclabilité Prod Matx'!C:F,4,FALSE), "")</f>
        <v/>
      </c>
      <c r="F5424" s="12" t="str">
        <f>IF($B5424 &lt;&gt; "", IF(C5424="Totale","",IF(D5424 = 0, "", VLOOKUP(D5424,'Cond Compo'!A:B,2,FALSE))),"")</f>
        <v/>
      </c>
      <c r="G5424" s="28"/>
      <c r="H5424" s="11" t="str">
        <f xml:space="preserve"> IF(C5424="Totale",2,IF($G5424 &lt;&gt; "", IF(D5424 = "E",MATCH(G5424, 'Cond Compo'!D$16:D$18, 0), MATCH(G5424, 'Cond Compo'!C$16:C$19, 0)), ""))</f>
        <v/>
      </c>
      <c r="I5424" s="12" t="str">
        <f>IF($E5424 &lt;&gt; "", IF(E5424 = 0, "", VLOOKUP(E5424,'Cond Perturbation'!A:B,2,FALSE)),"")</f>
        <v/>
      </c>
      <c r="J5424" s="28"/>
      <c r="K5424" s="29" t="str">
        <f>IF($B5424 &lt;&gt; "", IF(C5424="Oui",IF(H5424=1,IF(E5424=0,Résultat!G$8,IF(J5424="No",Résultat!$G$8,Résultat!$G$7)),IF(H5424=2,IF(E5424=0,Résultat!G$9,IF(J5424="No",Résultat!$G$9,Résultat!$G$7)),Résultat!$G$7)),IF(C5424 = "Totale", IF(H5424=1,IF(E5424=0,Résultat!G$8,IF(J5424="No",Résultat!$G$9,Résultat!$G$7)),IF(H5424=2,IF(E5424=0,Résultat!G$9,IF(J5424="No",Résultat!$G$9,Résultat!$G$7)),Résultat!$G$7)),Résultat!$G$7)), "")</f>
        <v/>
      </c>
    </row>
    <row r="5425" spans="1:11" ht="20.100000000000001" customHeight="1">
      <c r="A5425" s="26"/>
      <c r="B5425" s="27"/>
      <c r="C5425" s="11" t="str">
        <f>IF($B5425 &lt;&gt; "",VLOOKUP(MID(B5425,3,5),'Recyclabilité Prod Matx'!C:F,2,FALSE), "")</f>
        <v/>
      </c>
      <c r="D5425" s="11" t="str">
        <f>IF($B5425 &lt;&gt; "",VLOOKUP(MID(B5425,3,5),'Recyclabilité Prod Matx'!C:F,3,FALSE),"")</f>
        <v/>
      </c>
      <c r="E5425" s="11" t="str">
        <f>IF($B5425 &lt;&gt; "",VLOOKUP(MID(B5425,3,5),'Recyclabilité Prod Matx'!C:F,4,FALSE), "")</f>
        <v/>
      </c>
      <c r="F5425" s="12" t="str">
        <f>IF($B5425 &lt;&gt; "", IF(C5425="Totale","",IF(D5425 = 0, "", VLOOKUP(D5425,'Cond Compo'!A:B,2,FALSE))),"")</f>
        <v/>
      </c>
      <c r="G5425" s="28"/>
      <c r="H5425" s="11" t="str">
        <f xml:space="preserve"> IF(C5425="Totale",2,IF($G5425 &lt;&gt; "", IF(D5425 = "E",MATCH(G5425, 'Cond Compo'!D$16:D$18, 0), MATCH(G5425, 'Cond Compo'!C$16:C$19, 0)), ""))</f>
        <v/>
      </c>
      <c r="I5425" s="12" t="str">
        <f>IF($E5425 &lt;&gt; "", IF(E5425 = 0, "", VLOOKUP(E5425,'Cond Perturbation'!A:B,2,FALSE)),"")</f>
        <v/>
      </c>
      <c r="J5425" s="28"/>
      <c r="K5425" s="29" t="str">
        <f>IF($B5425 &lt;&gt; "", IF(C5425="Oui",IF(H5425=1,IF(E5425=0,Résultat!G$8,IF(J5425="No",Résultat!$G$8,Résultat!$G$7)),IF(H5425=2,IF(E5425=0,Résultat!G$9,IF(J5425="No",Résultat!$G$9,Résultat!$G$7)),Résultat!$G$7)),IF(C5425 = "Totale", IF(H5425=1,IF(E5425=0,Résultat!G$8,IF(J5425="No",Résultat!$G$9,Résultat!$G$7)),IF(H5425=2,IF(E5425=0,Résultat!G$9,IF(J5425="No",Résultat!$G$9,Résultat!$G$7)),Résultat!$G$7)),Résultat!$G$7)), "")</f>
        <v/>
      </c>
    </row>
    <row r="5426" spans="1:11" ht="20.100000000000001" customHeight="1">
      <c r="A5426" s="26"/>
      <c r="B5426" s="27"/>
      <c r="C5426" s="11" t="str">
        <f>IF($B5426 &lt;&gt; "",VLOOKUP(MID(B5426,3,5),'Recyclabilité Prod Matx'!C:F,2,FALSE), "")</f>
        <v/>
      </c>
      <c r="D5426" s="11" t="str">
        <f>IF($B5426 &lt;&gt; "",VLOOKUP(MID(B5426,3,5),'Recyclabilité Prod Matx'!C:F,3,FALSE),"")</f>
        <v/>
      </c>
      <c r="E5426" s="11" t="str">
        <f>IF($B5426 &lt;&gt; "",VLOOKUP(MID(B5426,3,5),'Recyclabilité Prod Matx'!C:F,4,FALSE), "")</f>
        <v/>
      </c>
      <c r="F5426" s="12" t="str">
        <f>IF($B5426 &lt;&gt; "", IF(C5426="Totale","",IF(D5426 = 0, "", VLOOKUP(D5426,'Cond Compo'!A:B,2,FALSE))),"")</f>
        <v/>
      </c>
      <c r="G5426" s="28"/>
      <c r="H5426" s="11" t="str">
        <f xml:space="preserve"> IF(C5426="Totale",2,IF($G5426 &lt;&gt; "", IF(D5426 = "E",MATCH(G5426, 'Cond Compo'!D$16:D$18, 0), MATCH(G5426, 'Cond Compo'!C$16:C$19, 0)), ""))</f>
        <v/>
      </c>
      <c r="I5426" s="12" t="str">
        <f>IF($E5426 &lt;&gt; "", IF(E5426 = 0, "", VLOOKUP(E5426,'Cond Perturbation'!A:B,2,FALSE)),"")</f>
        <v/>
      </c>
      <c r="J5426" s="28"/>
      <c r="K5426" s="29" t="str">
        <f>IF($B5426 &lt;&gt; "", IF(C5426="Oui",IF(H5426=1,IF(E5426=0,Résultat!G$8,IF(J5426="No",Résultat!$G$8,Résultat!$G$7)),IF(H5426=2,IF(E5426=0,Résultat!G$9,IF(J5426="No",Résultat!$G$9,Résultat!$G$7)),Résultat!$G$7)),IF(C5426 = "Totale", IF(H5426=1,IF(E5426=0,Résultat!G$8,IF(J5426="No",Résultat!$G$9,Résultat!$G$7)),IF(H5426=2,IF(E5426=0,Résultat!G$9,IF(J5426="No",Résultat!$G$9,Résultat!$G$7)),Résultat!$G$7)),Résultat!$G$7)), "")</f>
        <v/>
      </c>
    </row>
    <row r="5427" spans="1:11" ht="20.100000000000001" customHeight="1">
      <c r="A5427" s="26"/>
      <c r="B5427" s="27"/>
      <c r="C5427" s="11" t="str">
        <f>IF($B5427 &lt;&gt; "",VLOOKUP(MID(B5427,3,5),'Recyclabilité Prod Matx'!C:F,2,FALSE), "")</f>
        <v/>
      </c>
      <c r="D5427" s="11" t="str">
        <f>IF($B5427 &lt;&gt; "",VLOOKUP(MID(B5427,3,5),'Recyclabilité Prod Matx'!C:F,3,FALSE),"")</f>
        <v/>
      </c>
      <c r="E5427" s="11" t="str">
        <f>IF($B5427 &lt;&gt; "",VLOOKUP(MID(B5427,3,5),'Recyclabilité Prod Matx'!C:F,4,FALSE), "")</f>
        <v/>
      </c>
      <c r="F5427" s="12" t="str">
        <f>IF($B5427 &lt;&gt; "", IF(C5427="Totale","",IF(D5427 = 0, "", VLOOKUP(D5427,'Cond Compo'!A:B,2,FALSE))),"")</f>
        <v/>
      </c>
      <c r="G5427" s="28"/>
      <c r="H5427" s="11" t="str">
        <f xml:space="preserve"> IF(C5427="Totale",2,IF($G5427 &lt;&gt; "", IF(D5427 = "E",MATCH(G5427, 'Cond Compo'!D$16:D$18, 0), MATCH(G5427, 'Cond Compo'!C$16:C$19, 0)), ""))</f>
        <v/>
      </c>
      <c r="I5427" s="12" t="str">
        <f>IF($E5427 &lt;&gt; "", IF(E5427 = 0, "", VLOOKUP(E5427,'Cond Perturbation'!A:B,2,FALSE)),"")</f>
        <v/>
      </c>
      <c r="J5427" s="28"/>
      <c r="K5427" s="29" t="str">
        <f>IF($B5427 &lt;&gt; "", IF(C5427="Oui",IF(H5427=1,IF(E5427=0,Résultat!G$8,IF(J5427="No",Résultat!$G$8,Résultat!$G$7)),IF(H5427=2,IF(E5427=0,Résultat!G$9,IF(J5427="No",Résultat!$G$9,Résultat!$G$7)),Résultat!$G$7)),IF(C5427 = "Totale", IF(H5427=1,IF(E5427=0,Résultat!G$8,IF(J5427="No",Résultat!$G$9,Résultat!$G$7)),IF(H5427=2,IF(E5427=0,Résultat!G$9,IF(J5427="No",Résultat!$G$9,Résultat!$G$7)),Résultat!$G$7)),Résultat!$G$7)), "")</f>
        <v/>
      </c>
    </row>
    <row r="5428" spans="1:11" ht="20.100000000000001" customHeight="1">
      <c r="A5428" s="26"/>
      <c r="B5428" s="27"/>
      <c r="C5428" s="11" t="str">
        <f>IF($B5428 &lt;&gt; "",VLOOKUP(MID(B5428,3,5),'Recyclabilité Prod Matx'!C:F,2,FALSE), "")</f>
        <v/>
      </c>
      <c r="D5428" s="11" t="str">
        <f>IF($B5428 &lt;&gt; "",VLOOKUP(MID(B5428,3,5),'Recyclabilité Prod Matx'!C:F,3,FALSE),"")</f>
        <v/>
      </c>
      <c r="E5428" s="11" t="str">
        <f>IF($B5428 &lt;&gt; "",VLOOKUP(MID(B5428,3,5),'Recyclabilité Prod Matx'!C:F,4,FALSE), "")</f>
        <v/>
      </c>
      <c r="F5428" s="12" t="str">
        <f>IF($B5428 &lt;&gt; "", IF(C5428="Totale","",IF(D5428 = 0, "", VLOOKUP(D5428,'Cond Compo'!A:B,2,FALSE))),"")</f>
        <v/>
      </c>
      <c r="G5428" s="28"/>
      <c r="H5428" s="11" t="str">
        <f xml:space="preserve"> IF(C5428="Totale",2,IF($G5428 &lt;&gt; "", IF(D5428 = "E",MATCH(G5428, 'Cond Compo'!D$16:D$18, 0), MATCH(G5428, 'Cond Compo'!C$16:C$19, 0)), ""))</f>
        <v/>
      </c>
      <c r="I5428" s="12" t="str">
        <f>IF($E5428 &lt;&gt; "", IF(E5428 = 0, "", VLOOKUP(E5428,'Cond Perturbation'!A:B,2,FALSE)),"")</f>
        <v/>
      </c>
      <c r="J5428" s="28"/>
      <c r="K5428" s="29" t="str">
        <f>IF($B5428 &lt;&gt; "", IF(C5428="Oui",IF(H5428=1,IF(E5428=0,Résultat!G$8,IF(J5428="No",Résultat!$G$8,Résultat!$G$7)),IF(H5428=2,IF(E5428=0,Résultat!G$9,IF(J5428="No",Résultat!$G$9,Résultat!$G$7)),Résultat!$G$7)),IF(C5428 = "Totale", IF(H5428=1,IF(E5428=0,Résultat!G$8,IF(J5428="No",Résultat!$G$9,Résultat!$G$7)),IF(H5428=2,IF(E5428=0,Résultat!G$9,IF(J5428="No",Résultat!$G$9,Résultat!$G$7)),Résultat!$G$7)),Résultat!$G$7)), "")</f>
        <v/>
      </c>
    </row>
    <row r="5429" spans="1:11" ht="20.100000000000001" customHeight="1">
      <c r="A5429" s="26"/>
      <c r="B5429" s="27"/>
      <c r="C5429" s="11" t="str">
        <f>IF($B5429 &lt;&gt; "",VLOOKUP(MID(B5429,3,5),'Recyclabilité Prod Matx'!C:F,2,FALSE), "")</f>
        <v/>
      </c>
      <c r="D5429" s="11" t="str">
        <f>IF($B5429 &lt;&gt; "",VLOOKUP(MID(B5429,3,5),'Recyclabilité Prod Matx'!C:F,3,FALSE),"")</f>
        <v/>
      </c>
      <c r="E5429" s="11" t="str">
        <f>IF($B5429 &lt;&gt; "",VLOOKUP(MID(B5429,3,5),'Recyclabilité Prod Matx'!C:F,4,FALSE), "")</f>
        <v/>
      </c>
      <c r="F5429" s="12" t="str">
        <f>IF($B5429 &lt;&gt; "", IF(C5429="Totale","",IF(D5429 = 0, "", VLOOKUP(D5429,'Cond Compo'!A:B,2,FALSE))),"")</f>
        <v/>
      </c>
      <c r="G5429" s="28"/>
      <c r="H5429" s="11" t="str">
        <f xml:space="preserve"> IF(C5429="Totale",2,IF($G5429 &lt;&gt; "", IF(D5429 = "E",MATCH(G5429, 'Cond Compo'!D$16:D$18, 0), MATCH(G5429, 'Cond Compo'!C$16:C$19, 0)), ""))</f>
        <v/>
      </c>
      <c r="I5429" s="12" t="str">
        <f>IF($E5429 &lt;&gt; "", IF(E5429 = 0, "", VLOOKUP(E5429,'Cond Perturbation'!A:B,2,FALSE)),"")</f>
        <v/>
      </c>
      <c r="J5429" s="28"/>
      <c r="K5429" s="29" t="str">
        <f>IF($B5429 &lt;&gt; "", IF(C5429="Oui",IF(H5429=1,IF(E5429=0,Résultat!G$8,IF(J5429="No",Résultat!$G$8,Résultat!$G$7)),IF(H5429=2,IF(E5429=0,Résultat!G$9,IF(J5429="No",Résultat!$G$9,Résultat!$G$7)),Résultat!$G$7)),IF(C5429 = "Totale", IF(H5429=1,IF(E5429=0,Résultat!G$8,IF(J5429="No",Résultat!$G$9,Résultat!$G$7)),IF(H5429=2,IF(E5429=0,Résultat!G$9,IF(J5429="No",Résultat!$G$9,Résultat!$G$7)),Résultat!$G$7)),Résultat!$G$7)), "")</f>
        <v/>
      </c>
    </row>
    <row r="5430" spans="1:11" ht="20.100000000000001" customHeight="1">
      <c r="A5430" s="26"/>
      <c r="B5430" s="27"/>
      <c r="C5430" s="11" t="str">
        <f>IF($B5430 &lt;&gt; "",VLOOKUP(MID(B5430,3,5),'Recyclabilité Prod Matx'!C:F,2,FALSE), "")</f>
        <v/>
      </c>
      <c r="D5430" s="11" t="str">
        <f>IF($B5430 &lt;&gt; "",VLOOKUP(MID(B5430,3,5),'Recyclabilité Prod Matx'!C:F,3,FALSE),"")</f>
        <v/>
      </c>
      <c r="E5430" s="11" t="str">
        <f>IF($B5430 &lt;&gt; "",VLOOKUP(MID(B5430,3,5),'Recyclabilité Prod Matx'!C:F,4,FALSE), "")</f>
        <v/>
      </c>
      <c r="F5430" s="12" t="str">
        <f>IF($B5430 &lt;&gt; "", IF(C5430="Totale","",IF(D5430 = 0, "", VLOOKUP(D5430,'Cond Compo'!A:B,2,FALSE))),"")</f>
        <v/>
      </c>
      <c r="G5430" s="28"/>
      <c r="H5430" s="11" t="str">
        <f xml:space="preserve"> IF(C5430="Totale",2,IF($G5430 &lt;&gt; "", IF(D5430 = "E",MATCH(G5430, 'Cond Compo'!D$16:D$18, 0), MATCH(G5430, 'Cond Compo'!C$16:C$19, 0)), ""))</f>
        <v/>
      </c>
      <c r="I5430" s="12" t="str">
        <f>IF($E5430 &lt;&gt; "", IF(E5430 = 0, "", VLOOKUP(E5430,'Cond Perturbation'!A:B,2,FALSE)),"")</f>
        <v/>
      </c>
      <c r="J5430" s="28"/>
      <c r="K5430" s="29" t="str">
        <f>IF($B5430 &lt;&gt; "", IF(C5430="Oui",IF(H5430=1,IF(E5430=0,Résultat!G$8,IF(J5430="No",Résultat!$G$8,Résultat!$G$7)),IF(H5430=2,IF(E5430=0,Résultat!G$9,IF(J5430="No",Résultat!$G$9,Résultat!$G$7)),Résultat!$G$7)),IF(C5430 = "Totale", IF(H5430=1,IF(E5430=0,Résultat!G$8,IF(J5430="No",Résultat!$G$9,Résultat!$G$7)),IF(H5430=2,IF(E5430=0,Résultat!G$9,IF(J5430="No",Résultat!$G$9,Résultat!$G$7)),Résultat!$G$7)),Résultat!$G$7)), "")</f>
        <v/>
      </c>
    </row>
    <row r="5431" spans="1:11" ht="20.100000000000001" customHeight="1">
      <c r="A5431" s="26"/>
      <c r="B5431" s="27"/>
      <c r="C5431" s="11" t="str">
        <f>IF($B5431 &lt;&gt; "",VLOOKUP(MID(B5431,3,5),'Recyclabilité Prod Matx'!C:F,2,FALSE), "")</f>
        <v/>
      </c>
      <c r="D5431" s="11" t="str">
        <f>IF($B5431 &lt;&gt; "",VLOOKUP(MID(B5431,3,5),'Recyclabilité Prod Matx'!C:F,3,FALSE),"")</f>
        <v/>
      </c>
      <c r="E5431" s="11" t="str">
        <f>IF($B5431 &lt;&gt; "",VLOOKUP(MID(B5431,3,5),'Recyclabilité Prod Matx'!C:F,4,FALSE), "")</f>
        <v/>
      </c>
      <c r="F5431" s="12" t="str">
        <f>IF($B5431 &lt;&gt; "", IF(C5431="Totale","",IF(D5431 = 0, "", VLOOKUP(D5431,'Cond Compo'!A:B,2,FALSE))),"")</f>
        <v/>
      </c>
      <c r="G5431" s="28"/>
      <c r="H5431" s="11" t="str">
        <f xml:space="preserve"> IF(C5431="Totale",2,IF($G5431 &lt;&gt; "", IF(D5431 = "E",MATCH(G5431, 'Cond Compo'!D$16:D$18, 0), MATCH(G5431, 'Cond Compo'!C$16:C$19, 0)), ""))</f>
        <v/>
      </c>
      <c r="I5431" s="12" t="str">
        <f>IF($E5431 &lt;&gt; "", IF(E5431 = 0, "", VLOOKUP(E5431,'Cond Perturbation'!A:B,2,FALSE)),"")</f>
        <v/>
      </c>
      <c r="J5431" s="28"/>
      <c r="K5431" s="29" t="str">
        <f>IF($B5431 &lt;&gt; "", IF(C5431="Oui",IF(H5431=1,IF(E5431=0,Résultat!G$8,IF(J5431="No",Résultat!$G$8,Résultat!$G$7)),IF(H5431=2,IF(E5431=0,Résultat!G$9,IF(J5431="No",Résultat!$G$9,Résultat!$G$7)),Résultat!$G$7)),IF(C5431 = "Totale", IF(H5431=1,IF(E5431=0,Résultat!G$8,IF(J5431="No",Résultat!$G$9,Résultat!$G$7)),IF(H5431=2,IF(E5431=0,Résultat!G$9,IF(J5431="No",Résultat!$G$9,Résultat!$G$7)),Résultat!$G$7)),Résultat!$G$7)), "")</f>
        <v/>
      </c>
    </row>
    <row r="5432" spans="1:11" ht="20.100000000000001" customHeight="1">
      <c r="A5432" s="26"/>
      <c r="B5432" s="27"/>
      <c r="C5432" s="11" t="str">
        <f>IF($B5432 &lt;&gt; "",VLOOKUP(MID(B5432,3,5),'Recyclabilité Prod Matx'!C:F,2,FALSE), "")</f>
        <v/>
      </c>
      <c r="D5432" s="11" t="str">
        <f>IF($B5432 &lt;&gt; "",VLOOKUP(MID(B5432,3,5),'Recyclabilité Prod Matx'!C:F,3,FALSE),"")</f>
        <v/>
      </c>
      <c r="E5432" s="11" t="str">
        <f>IF($B5432 &lt;&gt; "",VLOOKUP(MID(B5432,3,5),'Recyclabilité Prod Matx'!C:F,4,FALSE), "")</f>
        <v/>
      </c>
      <c r="F5432" s="12" t="str">
        <f>IF($B5432 &lt;&gt; "", IF(C5432="Totale","",IF(D5432 = 0, "", VLOOKUP(D5432,'Cond Compo'!A:B,2,FALSE))),"")</f>
        <v/>
      </c>
      <c r="G5432" s="28"/>
      <c r="H5432" s="11" t="str">
        <f xml:space="preserve"> IF(C5432="Totale",2,IF($G5432 &lt;&gt; "", IF(D5432 = "E",MATCH(G5432, 'Cond Compo'!D$16:D$18, 0), MATCH(G5432, 'Cond Compo'!C$16:C$19, 0)), ""))</f>
        <v/>
      </c>
      <c r="I5432" s="12" t="str">
        <f>IF($E5432 &lt;&gt; "", IF(E5432 = 0, "", VLOOKUP(E5432,'Cond Perturbation'!A:B,2,FALSE)),"")</f>
        <v/>
      </c>
      <c r="J5432" s="28"/>
      <c r="K5432" s="29" t="str">
        <f>IF($B5432 &lt;&gt; "", IF(C5432="Oui",IF(H5432=1,IF(E5432=0,Résultat!G$8,IF(J5432="No",Résultat!$G$8,Résultat!$G$7)),IF(H5432=2,IF(E5432=0,Résultat!G$9,IF(J5432="No",Résultat!$G$9,Résultat!$G$7)),Résultat!$G$7)),IF(C5432 = "Totale", IF(H5432=1,IF(E5432=0,Résultat!G$8,IF(J5432="No",Résultat!$G$9,Résultat!$G$7)),IF(H5432=2,IF(E5432=0,Résultat!G$9,IF(J5432="No",Résultat!$G$9,Résultat!$G$7)),Résultat!$G$7)),Résultat!$G$7)), "")</f>
        <v/>
      </c>
    </row>
    <row r="5433" spans="1:11" ht="20.100000000000001" customHeight="1">
      <c r="A5433" s="26"/>
      <c r="B5433" s="27"/>
      <c r="C5433" s="11" t="str">
        <f>IF($B5433 &lt;&gt; "",VLOOKUP(MID(B5433,3,5),'Recyclabilité Prod Matx'!C:F,2,FALSE), "")</f>
        <v/>
      </c>
      <c r="D5433" s="11" t="str">
        <f>IF($B5433 &lt;&gt; "",VLOOKUP(MID(B5433,3,5),'Recyclabilité Prod Matx'!C:F,3,FALSE),"")</f>
        <v/>
      </c>
      <c r="E5433" s="11" t="str">
        <f>IF($B5433 &lt;&gt; "",VLOOKUP(MID(B5433,3,5),'Recyclabilité Prod Matx'!C:F,4,FALSE), "")</f>
        <v/>
      </c>
      <c r="F5433" s="12" t="str">
        <f>IF($B5433 &lt;&gt; "", IF(C5433="Totale","",IF(D5433 = 0, "", VLOOKUP(D5433,'Cond Compo'!A:B,2,FALSE))),"")</f>
        <v/>
      </c>
      <c r="G5433" s="28"/>
      <c r="H5433" s="11" t="str">
        <f xml:space="preserve"> IF(C5433="Totale",2,IF($G5433 &lt;&gt; "", IF(D5433 = "E",MATCH(G5433, 'Cond Compo'!D$16:D$18, 0), MATCH(G5433, 'Cond Compo'!C$16:C$19, 0)), ""))</f>
        <v/>
      </c>
      <c r="I5433" s="12" t="str">
        <f>IF($E5433 &lt;&gt; "", IF(E5433 = 0, "", VLOOKUP(E5433,'Cond Perturbation'!A:B,2,FALSE)),"")</f>
        <v/>
      </c>
      <c r="J5433" s="28"/>
      <c r="K5433" s="29" t="str">
        <f>IF($B5433 &lt;&gt; "", IF(C5433="Oui",IF(H5433=1,IF(E5433=0,Résultat!G$8,IF(J5433="No",Résultat!$G$8,Résultat!$G$7)),IF(H5433=2,IF(E5433=0,Résultat!G$9,IF(J5433="No",Résultat!$G$9,Résultat!$G$7)),Résultat!$G$7)),IF(C5433 = "Totale", IF(H5433=1,IF(E5433=0,Résultat!G$8,IF(J5433="No",Résultat!$G$9,Résultat!$G$7)),IF(H5433=2,IF(E5433=0,Résultat!G$9,IF(J5433="No",Résultat!$G$9,Résultat!$G$7)),Résultat!$G$7)),Résultat!$G$7)), "")</f>
        <v/>
      </c>
    </row>
    <row r="5434" spans="1:11" ht="20.100000000000001" customHeight="1">
      <c r="A5434" s="26"/>
      <c r="B5434" s="27"/>
      <c r="C5434" s="11" t="str">
        <f>IF($B5434 &lt;&gt; "",VLOOKUP(MID(B5434,3,5),'Recyclabilité Prod Matx'!C:F,2,FALSE), "")</f>
        <v/>
      </c>
      <c r="D5434" s="11" t="str">
        <f>IF($B5434 &lt;&gt; "",VLOOKUP(MID(B5434,3,5),'Recyclabilité Prod Matx'!C:F,3,FALSE),"")</f>
        <v/>
      </c>
      <c r="E5434" s="11" t="str">
        <f>IF($B5434 &lt;&gt; "",VLOOKUP(MID(B5434,3,5),'Recyclabilité Prod Matx'!C:F,4,FALSE), "")</f>
        <v/>
      </c>
      <c r="F5434" s="12" t="str">
        <f>IF($B5434 &lt;&gt; "", IF(C5434="Totale","",IF(D5434 = 0, "", VLOOKUP(D5434,'Cond Compo'!A:B,2,FALSE))),"")</f>
        <v/>
      </c>
      <c r="G5434" s="28"/>
      <c r="H5434" s="11" t="str">
        <f xml:space="preserve"> IF(C5434="Totale",2,IF($G5434 &lt;&gt; "", IF(D5434 = "E",MATCH(G5434, 'Cond Compo'!D$16:D$18, 0), MATCH(G5434, 'Cond Compo'!C$16:C$19, 0)), ""))</f>
        <v/>
      </c>
      <c r="I5434" s="12" t="str">
        <f>IF($E5434 &lt;&gt; "", IF(E5434 = 0, "", VLOOKUP(E5434,'Cond Perturbation'!A:B,2,FALSE)),"")</f>
        <v/>
      </c>
      <c r="J5434" s="28"/>
      <c r="K5434" s="29" t="str">
        <f>IF($B5434 &lt;&gt; "", IF(C5434="Oui",IF(H5434=1,IF(E5434=0,Résultat!G$8,IF(J5434="No",Résultat!$G$8,Résultat!$G$7)),IF(H5434=2,IF(E5434=0,Résultat!G$9,IF(J5434="No",Résultat!$G$9,Résultat!$G$7)),Résultat!$G$7)),IF(C5434 = "Totale", IF(H5434=1,IF(E5434=0,Résultat!G$8,IF(J5434="No",Résultat!$G$9,Résultat!$G$7)),IF(H5434=2,IF(E5434=0,Résultat!G$9,IF(J5434="No",Résultat!$G$9,Résultat!$G$7)),Résultat!$G$7)),Résultat!$G$7)), "")</f>
        <v/>
      </c>
    </row>
    <row r="5435" spans="1:11" ht="20.100000000000001" customHeight="1">
      <c r="A5435" s="26"/>
      <c r="B5435" s="27"/>
      <c r="C5435" s="11" t="str">
        <f>IF($B5435 &lt;&gt; "",VLOOKUP(MID(B5435,3,5),'Recyclabilité Prod Matx'!C:F,2,FALSE), "")</f>
        <v/>
      </c>
      <c r="D5435" s="11" t="str">
        <f>IF($B5435 &lt;&gt; "",VLOOKUP(MID(B5435,3,5),'Recyclabilité Prod Matx'!C:F,3,FALSE),"")</f>
        <v/>
      </c>
      <c r="E5435" s="11" t="str">
        <f>IF($B5435 &lt;&gt; "",VLOOKUP(MID(B5435,3,5),'Recyclabilité Prod Matx'!C:F,4,FALSE), "")</f>
        <v/>
      </c>
      <c r="F5435" s="12" t="str">
        <f>IF($B5435 &lt;&gt; "", IF(C5435="Totale","",IF(D5435 = 0, "", VLOOKUP(D5435,'Cond Compo'!A:B,2,FALSE))),"")</f>
        <v/>
      </c>
      <c r="G5435" s="28"/>
      <c r="H5435" s="11" t="str">
        <f xml:space="preserve"> IF(C5435="Totale",2,IF($G5435 &lt;&gt; "", IF(D5435 = "E",MATCH(G5435, 'Cond Compo'!D$16:D$18, 0), MATCH(G5435, 'Cond Compo'!C$16:C$19, 0)), ""))</f>
        <v/>
      </c>
      <c r="I5435" s="12" t="str">
        <f>IF($E5435 &lt;&gt; "", IF(E5435 = 0, "", VLOOKUP(E5435,'Cond Perturbation'!A:B,2,FALSE)),"")</f>
        <v/>
      </c>
      <c r="J5435" s="28"/>
      <c r="K5435" s="29" t="str">
        <f>IF($B5435 &lt;&gt; "", IF(C5435="Oui",IF(H5435=1,IF(E5435=0,Résultat!G$8,IF(J5435="No",Résultat!$G$8,Résultat!$G$7)),IF(H5435=2,IF(E5435=0,Résultat!G$9,IF(J5435="No",Résultat!$G$9,Résultat!$G$7)),Résultat!$G$7)),IF(C5435 = "Totale", IF(H5435=1,IF(E5435=0,Résultat!G$8,IF(J5435="No",Résultat!$G$9,Résultat!$G$7)),IF(H5435=2,IF(E5435=0,Résultat!G$9,IF(J5435="No",Résultat!$G$9,Résultat!$G$7)),Résultat!$G$7)),Résultat!$G$7)), "")</f>
        <v/>
      </c>
    </row>
    <row r="5436" spans="1:11" ht="20.100000000000001" customHeight="1">
      <c r="A5436" s="26"/>
      <c r="B5436" s="27"/>
      <c r="C5436" s="11" t="str">
        <f>IF($B5436 &lt;&gt; "",VLOOKUP(MID(B5436,3,5),'Recyclabilité Prod Matx'!C:F,2,FALSE), "")</f>
        <v/>
      </c>
      <c r="D5436" s="11" t="str">
        <f>IF($B5436 &lt;&gt; "",VLOOKUP(MID(B5436,3,5),'Recyclabilité Prod Matx'!C:F,3,FALSE),"")</f>
        <v/>
      </c>
      <c r="E5436" s="11" t="str">
        <f>IF($B5436 &lt;&gt; "",VLOOKUP(MID(B5436,3,5),'Recyclabilité Prod Matx'!C:F,4,FALSE), "")</f>
        <v/>
      </c>
      <c r="F5436" s="12" t="str">
        <f>IF($B5436 &lt;&gt; "", IF(C5436="Totale","",IF(D5436 = 0, "", VLOOKUP(D5436,'Cond Compo'!A:B,2,FALSE))),"")</f>
        <v/>
      </c>
      <c r="G5436" s="28"/>
      <c r="H5436" s="11" t="str">
        <f xml:space="preserve"> IF(C5436="Totale",2,IF($G5436 &lt;&gt; "", IF(D5436 = "E",MATCH(G5436, 'Cond Compo'!D$16:D$18, 0), MATCH(G5436, 'Cond Compo'!C$16:C$19, 0)), ""))</f>
        <v/>
      </c>
      <c r="I5436" s="12" t="str">
        <f>IF($E5436 &lt;&gt; "", IF(E5436 = 0, "", VLOOKUP(E5436,'Cond Perturbation'!A:B,2,FALSE)),"")</f>
        <v/>
      </c>
      <c r="J5436" s="28"/>
      <c r="K5436" s="29" t="str">
        <f>IF($B5436 &lt;&gt; "", IF(C5436="Oui",IF(H5436=1,IF(E5436=0,Résultat!G$8,IF(J5436="No",Résultat!$G$8,Résultat!$G$7)),IF(H5436=2,IF(E5436=0,Résultat!G$9,IF(J5436="No",Résultat!$G$9,Résultat!$G$7)),Résultat!$G$7)),IF(C5436 = "Totale", IF(H5436=1,IF(E5436=0,Résultat!G$8,IF(J5436="No",Résultat!$G$9,Résultat!$G$7)),IF(H5436=2,IF(E5436=0,Résultat!G$9,IF(J5436="No",Résultat!$G$9,Résultat!$G$7)),Résultat!$G$7)),Résultat!$G$7)), "")</f>
        <v/>
      </c>
    </row>
    <row r="5437" spans="1:11" ht="20.100000000000001" customHeight="1">
      <c r="A5437" s="26"/>
      <c r="B5437" s="27"/>
      <c r="C5437" s="11" t="str">
        <f>IF($B5437 &lt;&gt; "",VLOOKUP(MID(B5437,3,5),'Recyclabilité Prod Matx'!C:F,2,FALSE), "")</f>
        <v/>
      </c>
      <c r="D5437" s="11" t="str">
        <f>IF($B5437 &lt;&gt; "",VLOOKUP(MID(B5437,3,5),'Recyclabilité Prod Matx'!C:F,3,FALSE),"")</f>
        <v/>
      </c>
      <c r="E5437" s="11" t="str">
        <f>IF($B5437 &lt;&gt; "",VLOOKUP(MID(B5437,3,5),'Recyclabilité Prod Matx'!C:F,4,FALSE), "")</f>
        <v/>
      </c>
      <c r="F5437" s="12" t="str">
        <f>IF($B5437 &lt;&gt; "", IF(C5437="Totale","",IF(D5437 = 0, "", VLOOKUP(D5437,'Cond Compo'!A:B,2,FALSE))),"")</f>
        <v/>
      </c>
      <c r="G5437" s="28"/>
      <c r="H5437" s="11" t="str">
        <f xml:space="preserve"> IF(C5437="Totale",2,IF($G5437 &lt;&gt; "", IF(D5437 = "E",MATCH(G5437, 'Cond Compo'!D$16:D$18, 0), MATCH(G5437, 'Cond Compo'!C$16:C$19, 0)), ""))</f>
        <v/>
      </c>
      <c r="I5437" s="12" t="str">
        <f>IF($E5437 &lt;&gt; "", IF(E5437 = 0, "", VLOOKUP(E5437,'Cond Perturbation'!A:B,2,FALSE)),"")</f>
        <v/>
      </c>
      <c r="J5437" s="28"/>
      <c r="K5437" s="29" t="str">
        <f>IF($B5437 &lt;&gt; "", IF(C5437="Oui",IF(H5437=1,IF(E5437=0,Résultat!G$8,IF(J5437="No",Résultat!$G$8,Résultat!$G$7)),IF(H5437=2,IF(E5437=0,Résultat!G$9,IF(J5437="No",Résultat!$G$9,Résultat!$G$7)),Résultat!$G$7)),IF(C5437 = "Totale", IF(H5437=1,IF(E5437=0,Résultat!G$8,IF(J5437="No",Résultat!$G$9,Résultat!$G$7)),IF(H5437=2,IF(E5437=0,Résultat!G$9,IF(J5437="No",Résultat!$G$9,Résultat!$G$7)),Résultat!$G$7)),Résultat!$G$7)), "")</f>
        <v/>
      </c>
    </row>
    <row r="5438" spans="1:11" ht="20.100000000000001" customHeight="1">
      <c r="A5438" s="26"/>
      <c r="B5438" s="27"/>
      <c r="C5438" s="11" t="str">
        <f>IF($B5438 &lt;&gt; "",VLOOKUP(MID(B5438,3,5),'Recyclabilité Prod Matx'!C:F,2,FALSE), "")</f>
        <v/>
      </c>
      <c r="D5438" s="11" t="str">
        <f>IF($B5438 &lt;&gt; "",VLOOKUP(MID(B5438,3,5),'Recyclabilité Prod Matx'!C:F,3,FALSE),"")</f>
        <v/>
      </c>
      <c r="E5438" s="11" t="str">
        <f>IF($B5438 &lt;&gt; "",VLOOKUP(MID(B5438,3,5),'Recyclabilité Prod Matx'!C:F,4,FALSE), "")</f>
        <v/>
      </c>
      <c r="F5438" s="12" t="str">
        <f>IF($B5438 &lt;&gt; "", IF(C5438="Totale","",IF(D5438 = 0, "", VLOOKUP(D5438,'Cond Compo'!A:B,2,FALSE))),"")</f>
        <v/>
      </c>
      <c r="G5438" s="28"/>
      <c r="H5438" s="11" t="str">
        <f xml:space="preserve"> IF(C5438="Totale",2,IF($G5438 &lt;&gt; "", IF(D5438 = "E",MATCH(G5438, 'Cond Compo'!D$16:D$18, 0), MATCH(G5438, 'Cond Compo'!C$16:C$19, 0)), ""))</f>
        <v/>
      </c>
      <c r="I5438" s="12" t="str">
        <f>IF($E5438 &lt;&gt; "", IF(E5438 = 0, "", VLOOKUP(E5438,'Cond Perturbation'!A:B,2,FALSE)),"")</f>
        <v/>
      </c>
      <c r="J5438" s="28"/>
      <c r="K5438" s="29" t="str">
        <f>IF($B5438 &lt;&gt; "", IF(C5438="Oui",IF(H5438=1,IF(E5438=0,Résultat!G$8,IF(J5438="No",Résultat!$G$8,Résultat!$G$7)),IF(H5438=2,IF(E5438=0,Résultat!G$9,IF(J5438="No",Résultat!$G$9,Résultat!$G$7)),Résultat!$G$7)),IF(C5438 = "Totale", IF(H5438=1,IF(E5438=0,Résultat!G$8,IF(J5438="No",Résultat!$G$9,Résultat!$G$7)),IF(H5438=2,IF(E5438=0,Résultat!G$9,IF(J5438="No",Résultat!$G$9,Résultat!$G$7)),Résultat!$G$7)),Résultat!$G$7)), "")</f>
        <v/>
      </c>
    </row>
    <row r="5439" spans="1:11" ht="20.100000000000001" customHeight="1">
      <c r="A5439" s="26"/>
      <c r="B5439" s="27"/>
      <c r="C5439" s="11" t="str">
        <f>IF($B5439 &lt;&gt; "",VLOOKUP(MID(B5439,3,5),'Recyclabilité Prod Matx'!C:F,2,FALSE), "")</f>
        <v/>
      </c>
      <c r="D5439" s="11" t="str">
        <f>IF($B5439 &lt;&gt; "",VLOOKUP(MID(B5439,3,5),'Recyclabilité Prod Matx'!C:F,3,FALSE),"")</f>
        <v/>
      </c>
      <c r="E5439" s="11" t="str">
        <f>IF($B5439 &lt;&gt; "",VLOOKUP(MID(B5439,3,5),'Recyclabilité Prod Matx'!C:F,4,FALSE), "")</f>
        <v/>
      </c>
      <c r="F5439" s="12" t="str">
        <f>IF($B5439 &lt;&gt; "", IF(C5439="Totale","",IF(D5439 = 0, "", VLOOKUP(D5439,'Cond Compo'!A:B,2,FALSE))),"")</f>
        <v/>
      </c>
      <c r="G5439" s="28"/>
      <c r="H5439" s="11" t="str">
        <f xml:space="preserve"> IF(C5439="Totale",2,IF($G5439 &lt;&gt; "", IF(D5439 = "E",MATCH(G5439, 'Cond Compo'!D$16:D$18, 0), MATCH(G5439, 'Cond Compo'!C$16:C$19, 0)), ""))</f>
        <v/>
      </c>
      <c r="I5439" s="12" t="str">
        <f>IF($E5439 &lt;&gt; "", IF(E5439 = 0, "", VLOOKUP(E5439,'Cond Perturbation'!A:B,2,FALSE)),"")</f>
        <v/>
      </c>
      <c r="J5439" s="28"/>
      <c r="K5439" s="29" t="str">
        <f>IF($B5439 &lt;&gt; "", IF(C5439="Oui",IF(H5439=1,IF(E5439=0,Résultat!G$8,IF(J5439="No",Résultat!$G$8,Résultat!$G$7)),IF(H5439=2,IF(E5439=0,Résultat!G$9,IF(J5439="No",Résultat!$G$9,Résultat!$G$7)),Résultat!$G$7)),IF(C5439 = "Totale", IF(H5439=1,IF(E5439=0,Résultat!G$8,IF(J5439="No",Résultat!$G$9,Résultat!$G$7)),IF(H5439=2,IF(E5439=0,Résultat!G$9,IF(J5439="No",Résultat!$G$9,Résultat!$G$7)),Résultat!$G$7)),Résultat!$G$7)), "")</f>
        <v/>
      </c>
    </row>
    <row r="5440" spans="1:11" ht="20.100000000000001" customHeight="1">
      <c r="A5440" s="26"/>
      <c r="B5440" s="27"/>
      <c r="C5440" s="11" t="str">
        <f>IF($B5440 &lt;&gt; "",VLOOKUP(MID(B5440,3,5),'Recyclabilité Prod Matx'!C:F,2,FALSE), "")</f>
        <v/>
      </c>
      <c r="D5440" s="11" t="str">
        <f>IF($B5440 &lt;&gt; "",VLOOKUP(MID(B5440,3,5),'Recyclabilité Prod Matx'!C:F,3,FALSE),"")</f>
        <v/>
      </c>
      <c r="E5440" s="11" t="str">
        <f>IF($B5440 &lt;&gt; "",VLOOKUP(MID(B5440,3,5),'Recyclabilité Prod Matx'!C:F,4,FALSE), "")</f>
        <v/>
      </c>
      <c r="F5440" s="12" t="str">
        <f>IF($B5440 &lt;&gt; "", IF(C5440="Totale","",IF(D5440 = 0, "", VLOOKUP(D5440,'Cond Compo'!A:B,2,FALSE))),"")</f>
        <v/>
      </c>
      <c r="G5440" s="28"/>
      <c r="H5440" s="11" t="str">
        <f xml:space="preserve"> IF(C5440="Totale",2,IF($G5440 &lt;&gt; "", IF(D5440 = "E",MATCH(G5440, 'Cond Compo'!D$16:D$18, 0), MATCH(G5440, 'Cond Compo'!C$16:C$19, 0)), ""))</f>
        <v/>
      </c>
      <c r="I5440" s="12" t="str">
        <f>IF($E5440 &lt;&gt; "", IF(E5440 = 0, "", VLOOKUP(E5440,'Cond Perturbation'!A:B,2,FALSE)),"")</f>
        <v/>
      </c>
      <c r="J5440" s="28"/>
      <c r="K5440" s="29" t="str">
        <f>IF($B5440 &lt;&gt; "", IF(C5440="Oui",IF(H5440=1,IF(E5440=0,Résultat!G$8,IF(J5440="No",Résultat!$G$8,Résultat!$G$7)),IF(H5440=2,IF(E5440=0,Résultat!G$9,IF(J5440="No",Résultat!$G$9,Résultat!$G$7)),Résultat!$G$7)),IF(C5440 = "Totale", IF(H5440=1,IF(E5440=0,Résultat!G$8,IF(J5440="No",Résultat!$G$9,Résultat!$G$7)),IF(H5440=2,IF(E5440=0,Résultat!G$9,IF(J5440="No",Résultat!$G$9,Résultat!$G$7)),Résultat!$G$7)),Résultat!$G$7)), "")</f>
        <v/>
      </c>
    </row>
    <row r="5441" spans="1:11" ht="20.100000000000001" customHeight="1">
      <c r="A5441" s="26"/>
      <c r="B5441" s="27"/>
      <c r="C5441" s="11" t="str">
        <f>IF($B5441 &lt;&gt; "",VLOOKUP(MID(B5441,3,5),'Recyclabilité Prod Matx'!C:F,2,FALSE), "")</f>
        <v/>
      </c>
      <c r="D5441" s="11" t="str">
        <f>IF($B5441 &lt;&gt; "",VLOOKUP(MID(B5441,3,5),'Recyclabilité Prod Matx'!C:F,3,FALSE),"")</f>
        <v/>
      </c>
      <c r="E5441" s="11" t="str">
        <f>IF($B5441 &lt;&gt; "",VLOOKUP(MID(B5441,3,5),'Recyclabilité Prod Matx'!C:F,4,FALSE), "")</f>
        <v/>
      </c>
      <c r="F5441" s="12" t="str">
        <f>IF($B5441 &lt;&gt; "", IF(C5441="Totale","",IF(D5441 = 0, "", VLOOKUP(D5441,'Cond Compo'!A:B,2,FALSE))),"")</f>
        <v/>
      </c>
      <c r="G5441" s="28"/>
      <c r="H5441" s="11" t="str">
        <f xml:space="preserve"> IF(C5441="Totale",2,IF($G5441 &lt;&gt; "", IF(D5441 = "E",MATCH(G5441, 'Cond Compo'!D$16:D$18, 0), MATCH(G5441, 'Cond Compo'!C$16:C$19, 0)), ""))</f>
        <v/>
      </c>
      <c r="I5441" s="12" t="str">
        <f>IF($E5441 &lt;&gt; "", IF(E5441 = 0, "", VLOOKUP(E5441,'Cond Perturbation'!A:B,2,FALSE)),"")</f>
        <v/>
      </c>
      <c r="J5441" s="28"/>
      <c r="K5441" s="29" t="str">
        <f>IF($B5441 &lt;&gt; "", IF(C5441="Oui",IF(H5441=1,IF(E5441=0,Résultat!G$8,IF(J5441="No",Résultat!$G$8,Résultat!$G$7)),IF(H5441=2,IF(E5441=0,Résultat!G$9,IF(J5441="No",Résultat!$G$9,Résultat!$G$7)),Résultat!$G$7)),IF(C5441 = "Totale", IF(H5441=1,IF(E5441=0,Résultat!G$8,IF(J5441="No",Résultat!$G$9,Résultat!$G$7)),IF(H5441=2,IF(E5441=0,Résultat!G$9,IF(J5441="No",Résultat!$G$9,Résultat!$G$7)),Résultat!$G$7)),Résultat!$G$7)), "")</f>
        <v/>
      </c>
    </row>
    <row r="5442" spans="1:11" ht="20.100000000000001" customHeight="1">
      <c r="A5442" s="26"/>
      <c r="B5442" s="27"/>
      <c r="C5442" s="11" t="str">
        <f>IF($B5442 &lt;&gt; "",VLOOKUP(MID(B5442,3,5),'Recyclabilité Prod Matx'!C:F,2,FALSE), "")</f>
        <v/>
      </c>
      <c r="D5442" s="11" t="str">
        <f>IF($B5442 &lt;&gt; "",VLOOKUP(MID(B5442,3,5),'Recyclabilité Prod Matx'!C:F,3,FALSE),"")</f>
        <v/>
      </c>
      <c r="E5442" s="11" t="str">
        <f>IF($B5442 &lt;&gt; "",VLOOKUP(MID(B5442,3,5),'Recyclabilité Prod Matx'!C:F,4,FALSE), "")</f>
        <v/>
      </c>
      <c r="F5442" s="12" t="str">
        <f>IF($B5442 &lt;&gt; "", IF(C5442="Totale","",IF(D5442 = 0, "", VLOOKUP(D5442,'Cond Compo'!A:B,2,FALSE))),"")</f>
        <v/>
      </c>
      <c r="G5442" s="28"/>
      <c r="H5442" s="11" t="str">
        <f xml:space="preserve"> IF(C5442="Totale",2,IF($G5442 &lt;&gt; "", IF(D5442 = "E",MATCH(G5442, 'Cond Compo'!D$16:D$18, 0), MATCH(G5442, 'Cond Compo'!C$16:C$19, 0)), ""))</f>
        <v/>
      </c>
      <c r="I5442" s="12" t="str">
        <f>IF($E5442 &lt;&gt; "", IF(E5442 = 0, "", VLOOKUP(E5442,'Cond Perturbation'!A:B,2,FALSE)),"")</f>
        <v/>
      </c>
      <c r="J5442" s="28"/>
      <c r="K5442" s="29" t="str">
        <f>IF($B5442 &lt;&gt; "", IF(C5442="Oui",IF(H5442=1,IF(E5442=0,Résultat!G$8,IF(J5442="No",Résultat!$G$8,Résultat!$G$7)),IF(H5442=2,IF(E5442=0,Résultat!G$9,IF(J5442="No",Résultat!$G$9,Résultat!$G$7)),Résultat!$G$7)),IF(C5442 = "Totale", IF(H5442=1,IF(E5442=0,Résultat!G$8,IF(J5442="No",Résultat!$G$9,Résultat!$G$7)),IF(H5442=2,IF(E5442=0,Résultat!G$9,IF(J5442="No",Résultat!$G$9,Résultat!$G$7)),Résultat!$G$7)),Résultat!$G$7)), "")</f>
        <v/>
      </c>
    </row>
    <row r="5443" spans="1:11" ht="20.100000000000001" customHeight="1">
      <c r="A5443" s="26"/>
      <c r="B5443" s="27"/>
      <c r="C5443" s="11" t="str">
        <f>IF($B5443 &lt;&gt; "",VLOOKUP(MID(B5443,3,5),'Recyclabilité Prod Matx'!C:F,2,FALSE), "")</f>
        <v/>
      </c>
      <c r="D5443" s="11" t="str">
        <f>IF($B5443 &lt;&gt; "",VLOOKUP(MID(B5443,3,5),'Recyclabilité Prod Matx'!C:F,3,FALSE),"")</f>
        <v/>
      </c>
      <c r="E5443" s="11" t="str">
        <f>IF($B5443 &lt;&gt; "",VLOOKUP(MID(B5443,3,5),'Recyclabilité Prod Matx'!C:F,4,FALSE), "")</f>
        <v/>
      </c>
      <c r="F5443" s="12" t="str">
        <f>IF($B5443 &lt;&gt; "", IF(C5443="Totale","",IF(D5443 = 0, "", VLOOKUP(D5443,'Cond Compo'!A:B,2,FALSE))),"")</f>
        <v/>
      </c>
      <c r="G5443" s="28"/>
      <c r="H5443" s="11" t="str">
        <f xml:space="preserve"> IF(C5443="Totale",2,IF($G5443 &lt;&gt; "", IF(D5443 = "E",MATCH(G5443, 'Cond Compo'!D$16:D$18, 0), MATCH(G5443, 'Cond Compo'!C$16:C$19, 0)), ""))</f>
        <v/>
      </c>
      <c r="I5443" s="12" t="str">
        <f>IF($E5443 &lt;&gt; "", IF(E5443 = 0, "", VLOOKUP(E5443,'Cond Perturbation'!A:B,2,FALSE)),"")</f>
        <v/>
      </c>
      <c r="J5443" s="28"/>
      <c r="K5443" s="29" t="str">
        <f>IF($B5443 &lt;&gt; "", IF(C5443="Oui",IF(H5443=1,IF(E5443=0,Résultat!G$8,IF(J5443="No",Résultat!$G$8,Résultat!$G$7)),IF(H5443=2,IF(E5443=0,Résultat!G$9,IF(J5443="No",Résultat!$G$9,Résultat!$G$7)),Résultat!$G$7)),IF(C5443 = "Totale", IF(H5443=1,IF(E5443=0,Résultat!G$8,IF(J5443="No",Résultat!$G$9,Résultat!$G$7)),IF(H5443=2,IF(E5443=0,Résultat!G$9,IF(J5443="No",Résultat!$G$9,Résultat!$G$7)),Résultat!$G$7)),Résultat!$G$7)), "")</f>
        <v/>
      </c>
    </row>
    <row r="5444" spans="1:11" ht="20.100000000000001" customHeight="1">
      <c r="A5444" s="26"/>
      <c r="B5444" s="27"/>
      <c r="C5444" s="11" t="str">
        <f>IF($B5444 &lt;&gt; "",VLOOKUP(MID(B5444,3,5),'Recyclabilité Prod Matx'!C:F,2,FALSE), "")</f>
        <v/>
      </c>
      <c r="D5444" s="11" t="str">
        <f>IF($B5444 &lt;&gt; "",VLOOKUP(MID(B5444,3,5),'Recyclabilité Prod Matx'!C:F,3,FALSE),"")</f>
        <v/>
      </c>
      <c r="E5444" s="11" t="str">
        <f>IF($B5444 &lt;&gt; "",VLOOKUP(MID(B5444,3,5),'Recyclabilité Prod Matx'!C:F,4,FALSE), "")</f>
        <v/>
      </c>
      <c r="F5444" s="12" t="str">
        <f>IF($B5444 &lt;&gt; "", IF(C5444="Totale","",IF(D5444 = 0, "", VLOOKUP(D5444,'Cond Compo'!A:B,2,FALSE))),"")</f>
        <v/>
      </c>
      <c r="G5444" s="28"/>
      <c r="H5444" s="11" t="str">
        <f xml:space="preserve"> IF(C5444="Totale",2,IF($G5444 &lt;&gt; "", IF(D5444 = "E",MATCH(G5444, 'Cond Compo'!D$16:D$18, 0), MATCH(G5444, 'Cond Compo'!C$16:C$19, 0)), ""))</f>
        <v/>
      </c>
      <c r="I5444" s="12" t="str">
        <f>IF($E5444 &lt;&gt; "", IF(E5444 = 0, "", VLOOKUP(E5444,'Cond Perturbation'!A:B,2,FALSE)),"")</f>
        <v/>
      </c>
      <c r="J5444" s="28"/>
      <c r="K5444" s="29" t="str">
        <f>IF($B5444 &lt;&gt; "", IF(C5444="Oui",IF(H5444=1,IF(E5444=0,Résultat!G$8,IF(J5444="No",Résultat!$G$8,Résultat!$G$7)),IF(H5444=2,IF(E5444=0,Résultat!G$9,IF(J5444="No",Résultat!$G$9,Résultat!$G$7)),Résultat!$G$7)),IF(C5444 = "Totale", IF(H5444=1,IF(E5444=0,Résultat!G$8,IF(J5444="No",Résultat!$G$9,Résultat!$G$7)),IF(H5444=2,IF(E5444=0,Résultat!G$9,IF(J5444="No",Résultat!$G$9,Résultat!$G$7)),Résultat!$G$7)),Résultat!$G$7)), "")</f>
        <v/>
      </c>
    </row>
    <row r="5445" spans="1:11" ht="20.100000000000001" customHeight="1">
      <c r="A5445" s="26"/>
      <c r="B5445" s="27"/>
      <c r="C5445" s="11" t="str">
        <f>IF($B5445 &lt;&gt; "",VLOOKUP(MID(B5445,3,5),'Recyclabilité Prod Matx'!C:F,2,FALSE), "")</f>
        <v/>
      </c>
      <c r="D5445" s="11" t="str">
        <f>IF($B5445 &lt;&gt; "",VLOOKUP(MID(B5445,3,5),'Recyclabilité Prod Matx'!C:F,3,FALSE),"")</f>
        <v/>
      </c>
      <c r="E5445" s="11" t="str">
        <f>IF($B5445 &lt;&gt; "",VLOOKUP(MID(B5445,3,5),'Recyclabilité Prod Matx'!C:F,4,FALSE), "")</f>
        <v/>
      </c>
      <c r="F5445" s="12" t="str">
        <f>IF($B5445 &lt;&gt; "", IF(C5445="Totale","",IF(D5445 = 0, "", VLOOKUP(D5445,'Cond Compo'!A:B,2,FALSE))),"")</f>
        <v/>
      </c>
      <c r="G5445" s="28"/>
      <c r="H5445" s="11" t="str">
        <f xml:space="preserve"> IF(C5445="Totale",2,IF($G5445 &lt;&gt; "", IF(D5445 = "E",MATCH(G5445, 'Cond Compo'!D$16:D$18, 0), MATCH(G5445, 'Cond Compo'!C$16:C$19, 0)), ""))</f>
        <v/>
      </c>
      <c r="I5445" s="12" t="str">
        <f>IF($E5445 &lt;&gt; "", IF(E5445 = 0, "", VLOOKUP(E5445,'Cond Perturbation'!A:B,2,FALSE)),"")</f>
        <v/>
      </c>
      <c r="J5445" s="28"/>
      <c r="K5445" s="29" t="str">
        <f>IF($B5445 &lt;&gt; "", IF(C5445="Oui",IF(H5445=1,IF(E5445=0,Résultat!G$8,IF(J5445="No",Résultat!$G$8,Résultat!$G$7)),IF(H5445=2,IF(E5445=0,Résultat!G$9,IF(J5445="No",Résultat!$G$9,Résultat!$G$7)),Résultat!$G$7)),IF(C5445 = "Totale", IF(H5445=1,IF(E5445=0,Résultat!G$8,IF(J5445="No",Résultat!$G$9,Résultat!$G$7)),IF(H5445=2,IF(E5445=0,Résultat!G$9,IF(J5445="No",Résultat!$G$9,Résultat!$G$7)),Résultat!$G$7)),Résultat!$G$7)), "")</f>
        <v/>
      </c>
    </row>
    <row r="5446" spans="1:11" ht="20.100000000000001" customHeight="1">
      <c r="A5446" s="26"/>
      <c r="B5446" s="27"/>
      <c r="C5446" s="11" t="str">
        <f>IF($B5446 &lt;&gt; "",VLOOKUP(MID(B5446,3,5),'Recyclabilité Prod Matx'!C:F,2,FALSE), "")</f>
        <v/>
      </c>
      <c r="D5446" s="11" t="str">
        <f>IF($B5446 &lt;&gt; "",VLOOKUP(MID(B5446,3,5),'Recyclabilité Prod Matx'!C:F,3,FALSE),"")</f>
        <v/>
      </c>
      <c r="E5446" s="11" t="str">
        <f>IF($B5446 &lt;&gt; "",VLOOKUP(MID(B5446,3,5),'Recyclabilité Prod Matx'!C:F,4,FALSE), "")</f>
        <v/>
      </c>
      <c r="F5446" s="12" t="str">
        <f>IF($B5446 &lt;&gt; "", IF(C5446="Totale","",IF(D5446 = 0, "", VLOOKUP(D5446,'Cond Compo'!A:B,2,FALSE))),"")</f>
        <v/>
      </c>
      <c r="G5446" s="28"/>
      <c r="H5446" s="11" t="str">
        <f xml:space="preserve"> IF(C5446="Totale",2,IF($G5446 &lt;&gt; "", IF(D5446 = "E",MATCH(G5446, 'Cond Compo'!D$16:D$18, 0), MATCH(G5446, 'Cond Compo'!C$16:C$19, 0)), ""))</f>
        <v/>
      </c>
      <c r="I5446" s="12" t="str">
        <f>IF($E5446 &lt;&gt; "", IF(E5446 = 0, "", VLOOKUP(E5446,'Cond Perturbation'!A:B,2,FALSE)),"")</f>
        <v/>
      </c>
      <c r="J5446" s="28"/>
      <c r="K5446" s="29" t="str">
        <f>IF($B5446 &lt;&gt; "", IF(C5446="Oui",IF(H5446=1,IF(E5446=0,Résultat!G$8,IF(J5446="No",Résultat!$G$8,Résultat!$G$7)),IF(H5446=2,IF(E5446=0,Résultat!G$9,IF(J5446="No",Résultat!$G$9,Résultat!$G$7)),Résultat!$G$7)),IF(C5446 = "Totale", IF(H5446=1,IF(E5446=0,Résultat!G$8,IF(J5446="No",Résultat!$G$9,Résultat!$G$7)),IF(H5446=2,IF(E5446=0,Résultat!G$9,IF(J5446="No",Résultat!$G$9,Résultat!$G$7)),Résultat!$G$7)),Résultat!$G$7)), "")</f>
        <v/>
      </c>
    </row>
    <row r="5447" spans="1:11" ht="20.100000000000001" customHeight="1">
      <c r="A5447" s="26"/>
      <c r="B5447" s="27"/>
      <c r="C5447" s="11" t="str">
        <f>IF($B5447 &lt;&gt; "",VLOOKUP(MID(B5447,3,5),'Recyclabilité Prod Matx'!C:F,2,FALSE), "")</f>
        <v/>
      </c>
      <c r="D5447" s="11" t="str">
        <f>IF($B5447 &lt;&gt; "",VLOOKUP(MID(B5447,3,5),'Recyclabilité Prod Matx'!C:F,3,FALSE),"")</f>
        <v/>
      </c>
      <c r="E5447" s="11" t="str">
        <f>IF($B5447 &lt;&gt; "",VLOOKUP(MID(B5447,3,5),'Recyclabilité Prod Matx'!C:F,4,FALSE), "")</f>
        <v/>
      </c>
      <c r="F5447" s="12" t="str">
        <f>IF($B5447 &lt;&gt; "", IF(C5447="Totale","",IF(D5447 = 0, "", VLOOKUP(D5447,'Cond Compo'!A:B,2,FALSE))),"")</f>
        <v/>
      </c>
      <c r="G5447" s="28"/>
      <c r="H5447" s="11" t="str">
        <f xml:space="preserve"> IF(C5447="Totale",2,IF($G5447 &lt;&gt; "", IF(D5447 = "E",MATCH(G5447, 'Cond Compo'!D$16:D$18, 0), MATCH(G5447, 'Cond Compo'!C$16:C$19, 0)), ""))</f>
        <v/>
      </c>
      <c r="I5447" s="12" t="str">
        <f>IF($E5447 &lt;&gt; "", IF(E5447 = 0, "", VLOOKUP(E5447,'Cond Perturbation'!A:B,2,FALSE)),"")</f>
        <v/>
      </c>
      <c r="J5447" s="28"/>
      <c r="K5447" s="29" t="str">
        <f>IF($B5447 &lt;&gt; "", IF(C5447="Oui",IF(H5447=1,IF(E5447=0,Résultat!G$8,IF(J5447="No",Résultat!$G$8,Résultat!$G$7)),IF(H5447=2,IF(E5447=0,Résultat!G$9,IF(J5447="No",Résultat!$G$9,Résultat!$G$7)),Résultat!$G$7)),IF(C5447 = "Totale", IF(H5447=1,IF(E5447=0,Résultat!G$8,IF(J5447="No",Résultat!$G$9,Résultat!$G$7)),IF(H5447=2,IF(E5447=0,Résultat!G$9,IF(J5447="No",Résultat!$G$9,Résultat!$G$7)),Résultat!$G$7)),Résultat!$G$7)), "")</f>
        <v/>
      </c>
    </row>
    <row r="5448" spans="1:11" ht="20.100000000000001" customHeight="1">
      <c r="A5448" s="26"/>
      <c r="B5448" s="27"/>
      <c r="C5448" s="11" t="str">
        <f>IF($B5448 &lt;&gt; "",VLOOKUP(MID(B5448,3,5),'Recyclabilité Prod Matx'!C:F,2,FALSE), "")</f>
        <v/>
      </c>
      <c r="D5448" s="11" t="str">
        <f>IF($B5448 &lt;&gt; "",VLOOKUP(MID(B5448,3,5),'Recyclabilité Prod Matx'!C:F,3,FALSE),"")</f>
        <v/>
      </c>
      <c r="E5448" s="11" t="str">
        <f>IF($B5448 &lt;&gt; "",VLOOKUP(MID(B5448,3,5),'Recyclabilité Prod Matx'!C:F,4,FALSE), "")</f>
        <v/>
      </c>
      <c r="F5448" s="12" t="str">
        <f>IF($B5448 &lt;&gt; "", IF(C5448="Totale","",IF(D5448 = 0, "", VLOOKUP(D5448,'Cond Compo'!A:B,2,FALSE))),"")</f>
        <v/>
      </c>
      <c r="G5448" s="28"/>
      <c r="H5448" s="11" t="str">
        <f xml:space="preserve"> IF(C5448="Totale",2,IF($G5448 &lt;&gt; "", IF(D5448 = "E",MATCH(G5448, 'Cond Compo'!D$16:D$18, 0), MATCH(G5448, 'Cond Compo'!C$16:C$19, 0)), ""))</f>
        <v/>
      </c>
      <c r="I5448" s="12" t="str">
        <f>IF($E5448 &lt;&gt; "", IF(E5448 = 0, "", VLOOKUP(E5448,'Cond Perturbation'!A:B,2,FALSE)),"")</f>
        <v/>
      </c>
      <c r="J5448" s="28"/>
      <c r="K5448" s="29" t="str">
        <f>IF($B5448 &lt;&gt; "", IF(C5448="Oui",IF(H5448=1,IF(E5448=0,Résultat!G$8,IF(J5448="No",Résultat!$G$8,Résultat!$G$7)),IF(H5448=2,IF(E5448=0,Résultat!G$9,IF(J5448="No",Résultat!$G$9,Résultat!$G$7)),Résultat!$G$7)),IF(C5448 = "Totale", IF(H5448=1,IF(E5448=0,Résultat!G$8,IF(J5448="No",Résultat!$G$9,Résultat!$G$7)),IF(H5448=2,IF(E5448=0,Résultat!G$9,IF(J5448="No",Résultat!$G$9,Résultat!$G$7)),Résultat!$G$7)),Résultat!$G$7)), "")</f>
        <v/>
      </c>
    </row>
    <row r="5449" spans="1:11" ht="20.100000000000001" customHeight="1">
      <c r="A5449" s="26"/>
      <c r="B5449" s="27"/>
      <c r="C5449" s="11" t="str">
        <f>IF($B5449 &lt;&gt; "",VLOOKUP(MID(B5449,3,5),'Recyclabilité Prod Matx'!C:F,2,FALSE), "")</f>
        <v/>
      </c>
      <c r="D5449" s="11" t="str">
        <f>IF($B5449 &lt;&gt; "",VLOOKUP(MID(B5449,3,5),'Recyclabilité Prod Matx'!C:F,3,FALSE),"")</f>
        <v/>
      </c>
      <c r="E5449" s="11" t="str">
        <f>IF($B5449 &lt;&gt; "",VLOOKUP(MID(B5449,3,5),'Recyclabilité Prod Matx'!C:F,4,FALSE), "")</f>
        <v/>
      </c>
      <c r="F5449" s="12" t="str">
        <f>IF($B5449 &lt;&gt; "", IF(C5449="Totale","",IF(D5449 = 0, "", VLOOKUP(D5449,'Cond Compo'!A:B,2,FALSE))),"")</f>
        <v/>
      </c>
      <c r="G5449" s="28"/>
      <c r="H5449" s="11" t="str">
        <f xml:space="preserve"> IF(C5449="Totale",2,IF($G5449 &lt;&gt; "", IF(D5449 = "E",MATCH(G5449, 'Cond Compo'!D$16:D$18, 0), MATCH(G5449, 'Cond Compo'!C$16:C$19, 0)), ""))</f>
        <v/>
      </c>
      <c r="I5449" s="12" t="str">
        <f>IF($E5449 &lt;&gt; "", IF(E5449 = 0, "", VLOOKUP(E5449,'Cond Perturbation'!A:B,2,FALSE)),"")</f>
        <v/>
      </c>
      <c r="J5449" s="28"/>
      <c r="K5449" s="29" t="str">
        <f>IF($B5449 &lt;&gt; "", IF(C5449="Oui",IF(H5449=1,IF(E5449=0,Résultat!G$8,IF(J5449="No",Résultat!$G$8,Résultat!$G$7)),IF(H5449=2,IF(E5449=0,Résultat!G$9,IF(J5449="No",Résultat!$G$9,Résultat!$G$7)),Résultat!$G$7)),IF(C5449 = "Totale", IF(H5449=1,IF(E5449=0,Résultat!G$8,IF(J5449="No",Résultat!$G$9,Résultat!$G$7)),IF(H5449=2,IF(E5449=0,Résultat!G$9,IF(J5449="No",Résultat!$G$9,Résultat!$G$7)),Résultat!$G$7)),Résultat!$G$7)), "")</f>
        <v/>
      </c>
    </row>
    <row r="5450" spans="1:11" ht="20.100000000000001" customHeight="1">
      <c r="A5450" s="26"/>
      <c r="B5450" s="27"/>
      <c r="C5450" s="11" t="str">
        <f>IF($B5450 &lt;&gt; "",VLOOKUP(MID(B5450,3,5),'Recyclabilité Prod Matx'!C:F,2,FALSE), "")</f>
        <v/>
      </c>
      <c r="D5450" s="11" t="str">
        <f>IF($B5450 &lt;&gt; "",VLOOKUP(MID(B5450,3,5),'Recyclabilité Prod Matx'!C:F,3,FALSE),"")</f>
        <v/>
      </c>
      <c r="E5450" s="11" t="str">
        <f>IF($B5450 &lt;&gt; "",VLOOKUP(MID(B5450,3,5),'Recyclabilité Prod Matx'!C:F,4,FALSE), "")</f>
        <v/>
      </c>
      <c r="F5450" s="12" t="str">
        <f>IF($B5450 &lt;&gt; "", IF(C5450="Totale","",IF(D5450 = 0, "", VLOOKUP(D5450,'Cond Compo'!A:B,2,FALSE))),"")</f>
        <v/>
      </c>
      <c r="G5450" s="28"/>
      <c r="H5450" s="11" t="str">
        <f xml:space="preserve"> IF(C5450="Totale",2,IF($G5450 &lt;&gt; "", IF(D5450 = "E",MATCH(G5450, 'Cond Compo'!D$16:D$18, 0), MATCH(G5450, 'Cond Compo'!C$16:C$19, 0)), ""))</f>
        <v/>
      </c>
      <c r="I5450" s="12" t="str">
        <f>IF($E5450 &lt;&gt; "", IF(E5450 = 0, "", VLOOKUP(E5450,'Cond Perturbation'!A:B,2,FALSE)),"")</f>
        <v/>
      </c>
      <c r="J5450" s="28"/>
      <c r="K5450" s="29" t="str">
        <f>IF($B5450 &lt;&gt; "", IF(C5450="Oui",IF(H5450=1,IF(E5450=0,Résultat!G$8,IF(J5450="No",Résultat!$G$8,Résultat!$G$7)),IF(H5450=2,IF(E5450=0,Résultat!G$9,IF(J5450="No",Résultat!$G$9,Résultat!$G$7)),Résultat!$G$7)),IF(C5450 = "Totale", IF(H5450=1,IF(E5450=0,Résultat!G$8,IF(J5450="No",Résultat!$G$9,Résultat!$G$7)),IF(H5450=2,IF(E5450=0,Résultat!G$9,IF(J5450="No",Résultat!$G$9,Résultat!$G$7)),Résultat!$G$7)),Résultat!$G$7)), "")</f>
        <v/>
      </c>
    </row>
    <row r="5451" spans="1:11" ht="20.100000000000001" customHeight="1">
      <c r="A5451" s="26"/>
      <c r="B5451" s="27"/>
      <c r="C5451" s="11" t="str">
        <f>IF($B5451 &lt;&gt; "",VLOOKUP(MID(B5451,3,5),'Recyclabilité Prod Matx'!C:F,2,FALSE), "")</f>
        <v/>
      </c>
      <c r="D5451" s="11" t="str">
        <f>IF($B5451 &lt;&gt; "",VLOOKUP(MID(B5451,3,5),'Recyclabilité Prod Matx'!C:F,3,FALSE),"")</f>
        <v/>
      </c>
      <c r="E5451" s="11" t="str">
        <f>IF($B5451 &lt;&gt; "",VLOOKUP(MID(B5451,3,5),'Recyclabilité Prod Matx'!C:F,4,FALSE), "")</f>
        <v/>
      </c>
      <c r="F5451" s="12" t="str">
        <f>IF($B5451 &lt;&gt; "", IF(C5451="Totale","",IF(D5451 = 0, "", VLOOKUP(D5451,'Cond Compo'!A:B,2,FALSE))),"")</f>
        <v/>
      </c>
      <c r="G5451" s="28"/>
      <c r="H5451" s="11" t="str">
        <f xml:space="preserve"> IF(C5451="Totale",2,IF($G5451 &lt;&gt; "", IF(D5451 = "E",MATCH(G5451, 'Cond Compo'!D$16:D$18, 0), MATCH(G5451, 'Cond Compo'!C$16:C$19, 0)), ""))</f>
        <v/>
      </c>
      <c r="I5451" s="12" t="str">
        <f>IF($E5451 &lt;&gt; "", IF(E5451 = 0, "", VLOOKUP(E5451,'Cond Perturbation'!A:B,2,FALSE)),"")</f>
        <v/>
      </c>
      <c r="J5451" s="28"/>
      <c r="K5451" s="29" t="str">
        <f>IF($B5451 &lt;&gt; "", IF(C5451="Oui",IF(H5451=1,IF(E5451=0,Résultat!G$8,IF(J5451="No",Résultat!$G$8,Résultat!$G$7)),IF(H5451=2,IF(E5451=0,Résultat!G$9,IF(J5451="No",Résultat!$G$9,Résultat!$G$7)),Résultat!$G$7)),IF(C5451 = "Totale", IF(H5451=1,IF(E5451=0,Résultat!G$8,IF(J5451="No",Résultat!$G$9,Résultat!$G$7)),IF(H5451=2,IF(E5451=0,Résultat!G$9,IF(J5451="No",Résultat!$G$9,Résultat!$G$7)),Résultat!$G$7)),Résultat!$G$7)), "")</f>
        <v/>
      </c>
    </row>
    <row r="5452" spans="1:11" ht="20.100000000000001" customHeight="1">
      <c r="A5452" s="26"/>
      <c r="B5452" s="27"/>
      <c r="C5452" s="11" t="str">
        <f>IF($B5452 &lt;&gt; "",VLOOKUP(MID(B5452,3,5),'Recyclabilité Prod Matx'!C:F,2,FALSE), "")</f>
        <v/>
      </c>
      <c r="D5452" s="11" t="str">
        <f>IF($B5452 &lt;&gt; "",VLOOKUP(MID(B5452,3,5),'Recyclabilité Prod Matx'!C:F,3,FALSE),"")</f>
        <v/>
      </c>
      <c r="E5452" s="11" t="str">
        <f>IF($B5452 &lt;&gt; "",VLOOKUP(MID(B5452,3,5),'Recyclabilité Prod Matx'!C:F,4,FALSE), "")</f>
        <v/>
      </c>
      <c r="F5452" s="12" t="str">
        <f>IF($B5452 &lt;&gt; "", IF(C5452="Totale","",IF(D5452 = 0, "", VLOOKUP(D5452,'Cond Compo'!A:B,2,FALSE))),"")</f>
        <v/>
      </c>
      <c r="G5452" s="28"/>
      <c r="H5452" s="11" t="str">
        <f xml:space="preserve"> IF(C5452="Totale",2,IF($G5452 &lt;&gt; "", IF(D5452 = "E",MATCH(G5452, 'Cond Compo'!D$16:D$18, 0), MATCH(G5452, 'Cond Compo'!C$16:C$19, 0)), ""))</f>
        <v/>
      </c>
      <c r="I5452" s="12" t="str">
        <f>IF($E5452 &lt;&gt; "", IF(E5452 = 0, "", VLOOKUP(E5452,'Cond Perturbation'!A:B,2,FALSE)),"")</f>
        <v/>
      </c>
      <c r="J5452" s="28"/>
      <c r="K5452" s="29" t="str">
        <f>IF($B5452 &lt;&gt; "", IF(C5452="Oui",IF(H5452=1,IF(E5452=0,Résultat!G$8,IF(J5452="No",Résultat!$G$8,Résultat!$G$7)),IF(H5452=2,IF(E5452=0,Résultat!G$9,IF(J5452="No",Résultat!$G$9,Résultat!$G$7)),Résultat!$G$7)),IF(C5452 = "Totale", IF(H5452=1,IF(E5452=0,Résultat!G$8,IF(J5452="No",Résultat!$G$9,Résultat!$G$7)),IF(H5452=2,IF(E5452=0,Résultat!G$9,IF(J5452="No",Résultat!$G$9,Résultat!$G$7)),Résultat!$G$7)),Résultat!$G$7)), "")</f>
        <v/>
      </c>
    </row>
    <row r="5453" spans="1:11" ht="20.100000000000001" customHeight="1">
      <c r="A5453" s="26"/>
      <c r="B5453" s="27"/>
      <c r="C5453" s="11" t="str">
        <f>IF($B5453 &lt;&gt; "",VLOOKUP(MID(B5453,3,5),'Recyclabilité Prod Matx'!C:F,2,FALSE), "")</f>
        <v/>
      </c>
      <c r="D5453" s="11" t="str">
        <f>IF($B5453 &lt;&gt; "",VLOOKUP(MID(B5453,3,5),'Recyclabilité Prod Matx'!C:F,3,FALSE),"")</f>
        <v/>
      </c>
      <c r="E5453" s="11" t="str">
        <f>IF($B5453 &lt;&gt; "",VLOOKUP(MID(B5453,3,5),'Recyclabilité Prod Matx'!C:F,4,FALSE), "")</f>
        <v/>
      </c>
      <c r="F5453" s="12" t="str">
        <f>IF($B5453 &lt;&gt; "", IF(C5453="Totale","",IF(D5453 = 0, "", VLOOKUP(D5453,'Cond Compo'!A:B,2,FALSE))),"")</f>
        <v/>
      </c>
      <c r="G5453" s="28"/>
      <c r="H5453" s="11" t="str">
        <f xml:space="preserve"> IF(C5453="Totale",2,IF($G5453 &lt;&gt; "", IF(D5453 = "E",MATCH(G5453, 'Cond Compo'!D$16:D$18, 0), MATCH(G5453, 'Cond Compo'!C$16:C$19, 0)), ""))</f>
        <v/>
      </c>
      <c r="I5453" s="12" t="str">
        <f>IF($E5453 &lt;&gt; "", IF(E5453 = 0, "", VLOOKUP(E5453,'Cond Perturbation'!A:B,2,FALSE)),"")</f>
        <v/>
      </c>
      <c r="J5453" s="28"/>
      <c r="K5453" s="29" t="str">
        <f>IF($B5453 &lt;&gt; "", IF(C5453="Oui",IF(H5453=1,IF(E5453=0,Résultat!G$8,IF(J5453="No",Résultat!$G$8,Résultat!$G$7)),IF(H5453=2,IF(E5453=0,Résultat!G$9,IF(J5453="No",Résultat!$G$9,Résultat!$G$7)),Résultat!$G$7)),IF(C5453 = "Totale", IF(H5453=1,IF(E5453=0,Résultat!G$8,IF(J5453="No",Résultat!$G$9,Résultat!$G$7)),IF(H5453=2,IF(E5453=0,Résultat!G$9,IF(J5453="No",Résultat!$G$9,Résultat!$G$7)),Résultat!$G$7)),Résultat!$G$7)), "")</f>
        <v/>
      </c>
    </row>
    <row r="5454" spans="1:11" ht="20.100000000000001" customHeight="1">
      <c r="A5454" s="26"/>
      <c r="B5454" s="27"/>
      <c r="C5454" s="11" t="str">
        <f>IF($B5454 &lt;&gt; "",VLOOKUP(MID(B5454,3,5),'Recyclabilité Prod Matx'!C:F,2,FALSE), "")</f>
        <v/>
      </c>
      <c r="D5454" s="11" t="str">
        <f>IF($B5454 &lt;&gt; "",VLOOKUP(MID(B5454,3,5),'Recyclabilité Prod Matx'!C:F,3,FALSE),"")</f>
        <v/>
      </c>
      <c r="E5454" s="11" t="str">
        <f>IF($B5454 &lt;&gt; "",VLOOKUP(MID(B5454,3,5),'Recyclabilité Prod Matx'!C:F,4,FALSE), "")</f>
        <v/>
      </c>
      <c r="F5454" s="12" t="str">
        <f>IF($B5454 &lt;&gt; "", IF(C5454="Totale","",IF(D5454 = 0, "", VLOOKUP(D5454,'Cond Compo'!A:B,2,FALSE))),"")</f>
        <v/>
      </c>
      <c r="G5454" s="28"/>
      <c r="H5454" s="11" t="str">
        <f xml:space="preserve"> IF(C5454="Totale",2,IF($G5454 &lt;&gt; "", IF(D5454 = "E",MATCH(G5454, 'Cond Compo'!D$16:D$18, 0), MATCH(G5454, 'Cond Compo'!C$16:C$19, 0)), ""))</f>
        <v/>
      </c>
      <c r="I5454" s="12" t="str">
        <f>IF($E5454 &lt;&gt; "", IF(E5454 = 0, "", VLOOKUP(E5454,'Cond Perturbation'!A:B,2,FALSE)),"")</f>
        <v/>
      </c>
      <c r="J5454" s="28"/>
      <c r="K5454" s="29" t="str">
        <f>IF($B5454 &lt;&gt; "", IF(C5454="Oui",IF(H5454=1,IF(E5454=0,Résultat!G$8,IF(J5454="No",Résultat!$G$8,Résultat!$G$7)),IF(H5454=2,IF(E5454=0,Résultat!G$9,IF(J5454="No",Résultat!$G$9,Résultat!$G$7)),Résultat!$G$7)),IF(C5454 = "Totale", IF(H5454=1,IF(E5454=0,Résultat!G$8,IF(J5454="No",Résultat!$G$9,Résultat!$G$7)),IF(H5454=2,IF(E5454=0,Résultat!G$9,IF(J5454="No",Résultat!$G$9,Résultat!$G$7)),Résultat!$G$7)),Résultat!$G$7)), "")</f>
        <v/>
      </c>
    </row>
    <row r="5455" spans="1:11" ht="20.100000000000001" customHeight="1">
      <c r="A5455" s="26"/>
      <c r="B5455" s="27"/>
      <c r="C5455" s="11" t="str">
        <f>IF($B5455 &lt;&gt; "",VLOOKUP(MID(B5455,3,5),'Recyclabilité Prod Matx'!C:F,2,FALSE), "")</f>
        <v/>
      </c>
      <c r="D5455" s="11" t="str">
        <f>IF($B5455 &lt;&gt; "",VLOOKUP(MID(B5455,3,5),'Recyclabilité Prod Matx'!C:F,3,FALSE),"")</f>
        <v/>
      </c>
      <c r="E5455" s="11" t="str">
        <f>IF($B5455 &lt;&gt; "",VLOOKUP(MID(B5455,3,5),'Recyclabilité Prod Matx'!C:F,4,FALSE), "")</f>
        <v/>
      </c>
      <c r="F5455" s="12" t="str">
        <f>IF($B5455 &lt;&gt; "", IF(C5455="Totale","",IF(D5455 = 0, "", VLOOKUP(D5455,'Cond Compo'!A:B,2,FALSE))),"")</f>
        <v/>
      </c>
      <c r="G5455" s="28"/>
      <c r="H5455" s="11" t="str">
        <f xml:space="preserve"> IF(C5455="Totale",2,IF($G5455 &lt;&gt; "", IF(D5455 = "E",MATCH(G5455, 'Cond Compo'!D$16:D$18, 0), MATCH(G5455, 'Cond Compo'!C$16:C$19, 0)), ""))</f>
        <v/>
      </c>
      <c r="I5455" s="12" t="str">
        <f>IF($E5455 &lt;&gt; "", IF(E5455 = 0, "", VLOOKUP(E5455,'Cond Perturbation'!A:B,2,FALSE)),"")</f>
        <v/>
      </c>
      <c r="J5455" s="28"/>
      <c r="K5455" s="29" t="str">
        <f>IF($B5455 &lt;&gt; "", IF(C5455="Oui",IF(H5455=1,IF(E5455=0,Résultat!G$8,IF(J5455="No",Résultat!$G$8,Résultat!$G$7)),IF(H5455=2,IF(E5455=0,Résultat!G$9,IF(J5455="No",Résultat!$G$9,Résultat!$G$7)),Résultat!$G$7)),IF(C5455 = "Totale", IF(H5455=1,IF(E5455=0,Résultat!G$8,IF(J5455="No",Résultat!$G$9,Résultat!$G$7)),IF(H5455=2,IF(E5455=0,Résultat!G$9,IF(J5455="No",Résultat!$G$9,Résultat!$G$7)),Résultat!$G$7)),Résultat!$G$7)), "")</f>
        <v/>
      </c>
    </row>
    <row r="5456" spans="1:11" ht="20.100000000000001" customHeight="1">
      <c r="A5456" s="26"/>
      <c r="B5456" s="27"/>
      <c r="C5456" s="11" t="str">
        <f>IF($B5456 &lt;&gt; "",VLOOKUP(MID(B5456,3,5),'Recyclabilité Prod Matx'!C:F,2,FALSE), "")</f>
        <v/>
      </c>
      <c r="D5456" s="11" t="str">
        <f>IF($B5456 &lt;&gt; "",VLOOKUP(MID(B5456,3,5),'Recyclabilité Prod Matx'!C:F,3,FALSE),"")</f>
        <v/>
      </c>
      <c r="E5456" s="11" t="str">
        <f>IF($B5456 &lt;&gt; "",VLOOKUP(MID(B5456,3,5),'Recyclabilité Prod Matx'!C:F,4,FALSE), "")</f>
        <v/>
      </c>
      <c r="F5456" s="12" t="str">
        <f>IF($B5456 &lt;&gt; "", IF(C5456="Totale","",IF(D5456 = 0, "", VLOOKUP(D5456,'Cond Compo'!A:B,2,FALSE))),"")</f>
        <v/>
      </c>
      <c r="G5456" s="28"/>
      <c r="H5456" s="11" t="str">
        <f xml:space="preserve"> IF(C5456="Totale",2,IF($G5456 &lt;&gt; "", IF(D5456 = "E",MATCH(G5456, 'Cond Compo'!D$16:D$18, 0), MATCH(G5456, 'Cond Compo'!C$16:C$19, 0)), ""))</f>
        <v/>
      </c>
      <c r="I5456" s="12" t="str">
        <f>IF($E5456 &lt;&gt; "", IF(E5456 = 0, "", VLOOKUP(E5456,'Cond Perturbation'!A:B,2,FALSE)),"")</f>
        <v/>
      </c>
      <c r="J5456" s="28"/>
      <c r="K5456" s="29" t="str">
        <f>IF($B5456 &lt;&gt; "", IF(C5456="Oui",IF(H5456=1,IF(E5456=0,Résultat!G$8,IF(J5456="No",Résultat!$G$8,Résultat!$G$7)),IF(H5456=2,IF(E5456=0,Résultat!G$9,IF(J5456="No",Résultat!$G$9,Résultat!$G$7)),Résultat!$G$7)),IF(C5456 = "Totale", IF(H5456=1,IF(E5456=0,Résultat!G$8,IF(J5456="No",Résultat!$G$9,Résultat!$G$7)),IF(H5456=2,IF(E5456=0,Résultat!G$9,IF(J5456="No",Résultat!$G$9,Résultat!$G$7)),Résultat!$G$7)),Résultat!$G$7)), "")</f>
        <v/>
      </c>
    </row>
    <row r="5457" spans="1:11" ht="20.100000000000001" customHeight="1">
      <c r="A5457" s="26"/>
      <c r="B5457" s="27"/>
      <c r="C5457" s="11" t="str">
        <f>IF($B5457 &lt;&gt; "",VLOOKUP(MID(B5457,3,5),'Recyclabilité Prod Matx'!C:F,2,FALSE), "")</f>
        <v/>
      </c>
      <c r="D5457" s="11" t="str">
        <f>IF($B5457 &lt;&gt; "",VLOOKUP(MID(B5457,3,5),'Recyclabilité Prod Matx'!C:F,3,FALSE),"")</f>
        <v/>
      </c>
      <c r="E5457" s="11" t="str">
        <f>IF($B5457 &lt;&gt; "",VLOOKUP(MID(B5457,3,5),'Recyclabilité Prod Matx'!C:F,4,FALSE), "")</f>
        <v/>
      </c>
      <c r="F5457" s="12" t="str">
        <f>IF($B5457 &lt;&gt; "", IF(C5457="Totale","",IF(D5457 = 0, "", VLOOKUP(D5457,'Cond Compo'!A:B,2,FALSE))),"")</f>
        <v/>
      </c>
      <c r="G5457" s="28"/>
      <c r="H5457" s="11" t="str">
        <f xml:space="preserve"> IF(C5457="Totale",2,IF($G5457 &lt;&gt; "", IF(D5457 = "E",MATCH(G5457, 'Cond Compo'!D$16:D$18, 0), MATCH(G5457, 'Cond Compo'!C$16:C$19, 0)), ""))</f>
        <v/>
      </c>
      <c r="I5457" s="12" t="str">
        <f>IF($E5457 &lt;&gt; "", IF(E5457 = 0, "", VLOOKUP(E5457,'Cond Perturbation'!A:B,2,FALSE)),"")</f>
        <v/>
      </c>
      <c r="J5457" s="28"/>
      <c r="K5457" s="29" t="str">
        <f>IF($B5457 &lt;&gt; "", IF(C5457="Oui",IF(H5457=1,IF(E5457=0,Résultat!G$8,IF(J5457="No",Résultat!$G$8,Résultat!$G$7)),IF(H5457=2,IF(E5457=0,Résultat!G$9,IF(J5457="No",Résultat!$G$9,Résultat!$G$7)),Résultat!$G$7)),IF(C5457 = "Totale", IF(H5457=1,IF(E5457=0,Résultat!G$8,IF(J5457="No",Résultat!$G$9,Résultat!$G$7)),IF(H5457=2,IF(E5457=0,Résultat!G$9,IF(J5457="No",Résultat!$G$9,Résultat!$G$7)),Résultat!$G$7)),Résultat!$G$7)), "")</f>
        <v/>
      </c>
    </row>
    <row r="5458" spans="1:11" ht="20.100000000000001" customHeight="1">
      <c r="A5458" s="26"/>
      <c r="B5458" s="27"/>
      <c r="C5458" s="11" t="str">
        <f>IF($B5458 &lt;&gt; "",VLOOKUP(MID(B5458,3,5),'Recyclabilité Prod Matx'!C:F,2,FALSE), "")</f>
        <v/>
      </c>
      <c r="D5458" s="11" t="str">
        <f>IF($B5458 &lt;&gt; "",VLOOKUP(MID(B5458,3,5),'Recyclabilité Prod Matx'!C:F,3,FALSE),"")</f>
        <v/>
      </c>
      <c r="E5458" s="11" t="str">
        <f>IF($B5458 &lt;&gt; "",VLOOKUP(MID(B5458,3,5),'Recyclabilité Prod Matx'!C:F,4,FALSE), "")</f>
        <v/>
      </c>
      <c r="F5458" s="12" t="str">
        <f>IF($B5458 &lt;&gt; "", IF(C5458="Totale","",IF(D5458 = 0, "", VLOOKUP(D5458,'Cond Compo'!A:B,2,FALSE))),"")</f>
        <v/>
      </c>
      <c r="G5458" s="28"/>
      <c r="H5458" s="11" t="str">
        <f xml:space="preserve"> IF(C5458="Totale",2,IF($G5458 &lt;&gt; "", IF(D5458 = "E",MATCH(G5458, 'Cond Compo'!D$16:D$18, 0), MATCH(G5458, 'Cond Compo'!C$16:C$19, 0)), ""))</f>
        <v/>
      </c>
      <c r="I5458" s="12" t="str">
        <f>IF($E5458 &lt;&gt; "", IF(E5458 = 0, "", VLOOKUP(E5458,'Cond Perturbation'!A:B,2,FALSE)),"")</f>
        <v/>
      </c>
      <c r="J5458" s="28"/>
      <c r="K5458" s="29" t="str">
        <f>IF($B5458 &lt;&gt; "", IF(C5458="Oui",IF(H5458=1,IF(E5458=0,Résultat!G$8,IF(J5458="No",Résultat!$G$8,Résultat!$G$7)),IF(H5458=2,IF(E5458=0,Résultat!G$9,IF(J5458="No",Résultat!$G$9,Résultat!$G$7)),Résultat!$G$7)),IF(C5458 = "Totale", IF(H5458=1,IF(E5458=0,Résultat!G$8,IF(J5458="No",Résultat!$G$9,Résultat!$G$7)),IF(H5458=2,IF(E5458=0,Résultat!G$9,IF(J5458="No",Résultat!$G$9,Résultat!$G$7)),Résultat!$G$7)),Résultat!$G$7)), "")</f>
        <v/>
      </c>
    </row>
    <row r="5459" spans="1:11" ht="20.100000000000001" customHeight="1">
      <c r="A5459" s="26"/>
      <c r="B5459" s="27"/>
      <c r="C5459" s="11" t="str">
        <f>IF($B5459 &lt;&gt; "",VLOOKUP(MID(B5459,3,5),'Recyclabilité Prod Matx'!C:F,2,FALSE), "")</f>
        <v/>
      </c>
      <c r="D5459" s="11" t="str">
        <f>IF($B5459 &lt;&gt; "",VLOOKUP(MID(B5459,3,5),'Recyclabilité Prod Matx'!C:F,3,FALSE),"")</f>
        <v/>
      </c>
      <c r="E5459" s="11" t="str">
        <f>IF($B5459 &lt;&gt; "",VLOOKUP(MID(B5459,3,5),'Recyclabilité Prod Matx'!C:F,4,FALSE), "")</f>
        <v/>
      </c>
      <c r="F5459" s="12" t="str">
        <f>IF($B5459 &lt;&gt; "", IF(C5459="Totale","",IF(D5459 = 0, "", VLOOKUP(D5459,'Cond Compo'!A:B,2,FALSE))),"")</f>
        <v/>
      </c>
      <c r="G5459" s="28"/>
      <c r="H5459" s="11" t="str">
        <f xml:space="preserve"> IF(C5459="Totale",2,IF($G5459 &lt;&gt; "", IF(D5459 = "E",MATCH(G5459, 'Cond Compo'!D$16:D$18, 0), MATCH(G5459, 'Cond Compo'!C$16:C$19, 0)), ""))</f>
        <v/>
      </c>
      <c r="I5459" s="12" t="str">
        <f>IF($E5459 &lt;&gt; "", IF(E5459 = 0, "", VLOOKUP(E5459,'Cond Perturbation'!A:B,2,FALSE)),"")</f>
        <v/>
      </c>
      <c r="J5459" s="28"/>
      <c r="K5459" s="29" t="str">
        <f>IF($B5459 &lt;&gt; "", IF(C5459="Oui",IF(H5459=1,IF(E5459=0,Résultat!G$8,IF(J5459="No",Résultat!$G$8,Résultat!$G$7)),IF(H5459=2,IF(E5459=0,Résultat!G$9,IF(J5459="No",Résultat!$G$9,Résultat!$G$7)),Résultat!$G$7)),IF(C5459 = "Totale", IF(H5459=1,IF(E5459=0,Résultat!G$8,IF(J5459="No",Résultat!$G$9,Résultat!$G$7)),IF(H5459=2,IF(E5459=0,Résultat!G$9,IF(J5459="No",Résultat!$G$9,Résultat!$G$7)),Résultat!$G$7)),Résultat!$G$7)), "")</f>
        <v/>
      </c>
    </row>
    <row r="5460" spans="1:11" ht="20.100000000000001" customHeight="1">
      <c r="A5460" s="26"/>
      <c r="B5460" s="27"/>
      <c r="C5460" s="11" t="str">
        <f>IF($B5460 &lt;&gt; "",VLOOKUP(MID(B5460,3,5),'Recyclabilité Prod Matx'!C:F,2,FALSE), "")</f>
        <v/>
      </c>
      <c r="D5460" s="11" t="str">
        <f>IF($B5460 &lt;&gt; "",VLOOKUP(MID(B5460,3,5),'Recyclabilité Prod Matx'!C:F,3,FALSE),"")</f>
        <v/>
      </c>
      <c r="E5460" s="11" t="str">
        <f>IF($B5460 &lt;&gt; "",VLOOKUP(MID(B5460,3,5),'Recyclabilité Prod Matx'!C:F,4,FALSE), "")</f>
        <v/>
      </c>
      <c r="F5460" s="12" t="str">
        <f>IF($B5460 &lt;&gt; "", IF(C5460="Totale","",IF(D5460 = 0, "", VLOOKUP(D5460,'Cond Compo'!A:B,2,FALSE))),"")</f>
        <v/>
      </c>
      <c r="G5460" s="28"/>
      <c r="H5460" s="11" t="str">
        <f xml:space="preserve"> IF(C5460="Totale",2,IF($G5460 &lt;&gt; "", IF(D5460 = "E",MATCH(G5460, 'Cond Compo'!D$16:D$18, 0), MATCH(G5460, 'Cond Compo'!C$16:C$19, 0)), ""))</f>
        <v/>
      </c>
      <c r="I5460" s="12" t="str">
        <f>IF($E5460 &lt;&gt; "", IF(E5460 = 0, "", VLOOKUP(E5460,'Cond Perturbation'!A:B,2,FALSE)),"")</f>
        <v/>
      </c>
      <c r="J5460" s="28"/>
      <c r="K5460" s="29" t="str">
        <f>IF($B5460 &lt;&gt; "", IF(C5460="Oui",IF(H5460=1,IF(E5460=0,Résultat!G$8,IF(J5460="No",Résultat!$G$8,Résultat!$G$7)),IF(H5460=2,IF(E5460=0,Résultat!G$9,IF(J5460="No",Résultat!$G$9,Résultat!$G$7)),Résultat!$G$7)),IF(C5460 = "Totale", IF(H5460=1,IF(E5460=0,Résultat!G$8,IF(J5460="No",Résultat!$G$9,Résultat!$G$7)),IF(H5460=2,IF(E5460=0,Résultat!G$9,IF(J5460="No",Résultat!$G$9,Résultat!$G$7)),Résultat!$G$7)),Résultat!$G$7)), "")</f>
        <v/>
      </c>
    </row>
    <row r="5461" spans="1:11" ht="20.100000000000001" customHeight="1">
      <c r="A5461" s="26"/>
      <c r="B5461" s="27"/>
      <c r="C5461" s="11" t="str">
        <f>IF($B5461 &lt;&gt; "",VLOOKUP(MID(B5461,3,5),'Recyclabilité Prod Matx'!C:F,2,FALSE), "")</f>
        <v/>
      </c>
      <c r="D5461" s="11" t="str">
        <f>IF($B5461 &lt;&gt; "",VLOOKUP(MID(B5461,3,5),'Recyclabilité Prod Matx'!C:F,3,FALSE),"")</f>
        <v/>
      </c>
      <c r="E5461" s="11" t="str">
        <f>IF($B5461 &lt;&gt; "",VLOOKUP(MID(B5461,3,5),'Recyclabilité Prod Matx'!C:F,4,FALSE), "")</f>
        <v/>
      </c>
      <c r="F5461" s="12" t="str">
        <f>IF($B5461 &lt;&gt; "", IF(C5461="Totale","",IF(D5461 = 0, "", VLOOKUP(D5461,'Cond Compo'!A:B,2,FALSE))),"")</f>
        <v/>
      </c>
      <c r="G5461" s="28"/>
      <c r="H5461" s="11" t="str">
        <f xml:space="preserve"> IF(C5461="Totale",2,IF($G5461 &lt;&gt; "", IF(D5461 = "E",MATCH(G5461, 'Cond Compo'!D$16:D$18, 0), MATCH(G5461, 'Cond Compo'!C$16:C$19, 0)), ""))</f>
        <v/>
      </c>
      <c r="I5461" s="12" t="str">
        <f>IF($E5461 &lt;&gt; "", IF(E5461 = 0, "", VLOOKUP(E5461,'Cond Perturbation'!A:B,2,FALSE)),"")</f>
        <v/>
      </c>
      <c r="J5461" s="28"/>
      <c r="K5461" s="29" t="str">
        <f>IF($B5461 &lt;&gt; "", IF(C5461="Oui",IF(H5461=1,IF(E5461=0,Résultat!G$8,IF(J5461="No",Résultat!$G$8,Résultat!$G$7)),IF(H5461=2,IF(E5461=0,Résultat!G$9,IF(J5461="No",Résultat!$G$9,Résultat!$G$7)),Résultat!$G$7)),IF(C5461 = "Totale", IF(H5461=1,IF(E5461=0,Résultat!G$8,IF(J5461="No",Résultat!$G$9,Résultat!$G$7)),IF(H5461=2,IF(E5461=0,Résultat!G$9,IF(J5461="No",Résultat!$G$9,Résultat!$G$7)),Résultat!$G$7)),Résultat!$G$7)), "")</f>
        <v/>
      </c>
    </row>
    <row r="5462" spans="1:11" ht="20.100000000000001" customHeight="1">
      <c r="A5462" s="26"/>
      <c r="B5462" s="27"/>
      <c r="C5462" s="11" t="str">
        <f>IF($B5462 &lt;&gt; "",VLOOKUP(MID(B5462,3,5),'Recyclabilité Prod Matx'!C:F,2,FALSE), "")</f>
        <v/>
      </c>
      <c r="D5462" s="11" t="str">
        <f>IF($B5462 &lt;&gt; "",VLOOKUP(MID(B5462,3,5),'Recyclabilité Prod Matx'!C:F,3,FALSE),"")</f>
        <v/>
      </c>
      <c r="E5462" s="11" t="str">
        <f>IF($B5462 &lt;&gt; "",VLOOKUP(MID(B5462,3,5),'Recyclabilité Prod Matx'!C:F,4,FALSE), "")</f>
        <v/>
      </c>
      <c r="F5462" s="12" t="str">
        <f>IF($B5462 &lt;&gt; "", IF(C5462="Totale","",IF(D5462 = 0, "", VLOOKUP(D5462,'Cond Compo'!A:B,2,FALSE))),"")</f>
        <v/>
      </c>
      <c r="G5462" s="28"/>
      <c r="H5462" s="11" t="str">
        <f xml:space="preserve"> IF(C5462="Totale",2,IF($G5462 &lt;&gt; "", IF(D5462 = "E",MATCH(G5462, 'Cond Compo'!D$16:D$18, 0), MATCH(G5462, 'Cond Compo'!C$16:C$19, 0)), ""))</f>
        <v/>
      </c>
      <c r="I5462" s="12" t="str">
        <f>IF($E5462 &lt;&gt; "", IF(E5462 = 0, "", VLOOKUP(E5462,'Cond Perturbation'!A:B,2,FALSE)),"")</f>
        <v/>
      </c>
      <c r="J5462" s="28"/>
      <c r="K5462" s="29" t="str">
        <f>IF($B5462 &lt;&gt; "", IF(C5462="Oui",IF(H5462=1,IF(E5462=0,Résultat!G$8,IF(J5462="No",Résultat!$G$8,Résultat!$G$7)),IF(H5462=2,IF(E5462=0,Résultat!G$9,IF(J5462="No",Résultat!$G$9,Résultat!$G$7)),Résultat!$G$7)),IF(C5462 = "Totale", IF(H5462=1,IF(E5462=0,Résultat!G$8,IF(J5462="No",Résultat!$G$9,Résultat!$G$7)),IF(H5462=2,IF(E5462=0,Résultat!G$9,IF(J5462="No",Résultat!$G$9,Résultat!$G$7)),Résultat!$G$7)),Résultat!$G$7)), "")</f>
        <v/>
      </c>
    </row>
    <row r="5463" spans="1:11" ht="20.100000000000001" customHeight="1">
      <c r="A5463" s="26"/>
      <c r="B5463" s="27"/>
      <c r="C5463" s="11" t="str">
        <f>IF($B5463 &lt;&gt; "",VLOOKUP(MID(B5463,3,5),'Recyclabilité Prod Matx'!C:F,2,FALSE), "")</f>
        <v/>
      </c>
      <c r="D5463" s="11" t="str">
        <f>IF($B5463 &lt;&gt; "",VLOOKUP(MID(B5463,3,5),'Recyclabilité Prod Matx'!C:F,3,FALSE),"")</f>
        <v/>
      </c>
      <c r="E5463" s="11" t="str">
        <f>IF($B5463 &lt;&gt; "",VLOOKUP(MID(B5463,3,5),'Recyclabilité Prod Matx'!C:F,4,FALSE), "")</f>
        <v/>
      </c>
      <c r="F5463" s="12" t="str">
        <f>IF($B5463 &lt;&gt; "", IF(C5463="Totale","",IF(D5463 = 0, "", VLOOKUP(D5463,'Cond Compo'!A:B,2,FALSE))),"")</f>
        <v/>
      </c>
      <c r="G5463" s="28"/>
      <c r="H5463" s="11" t="str">
        <f xml:space="preserve"> IF(C5463="Totale",2,IF($G5463 &lt;&gt; "", IF(D5463 = "E",MATCH(G5463, 'Cond Compo'!D$16:D$18, 0), MATCH(G5463, 'Cond Compo'!C$16:C$19, 0)), ""))</f>
        <v/>
      </c>
      <c r="I5463" s="12" t="str">
        <f>IF($E5463 &lt;&gt; "", IF(E5463 = 0, "", VLOOKUP(E5463,'Cond Perturbation'!A:B,2,FALSE)),"")</f>
        <v/>
      </c>
      <c r="J5463" s="28"/>
      <c r="K5463" s="29" t="str">
        <f>IF($B5463 &lt;&gt; "", IF(C5463="Oui",IF(H5463=1,IF(E5463=0,Résultat!G$8,IF(J5463="No",Résultat!$G$8,Résultat!$G$7)),IF(H5463=2,IF(E5463=0,Résultat!G$9,IF(J5463="No",Résultat!$G$9,Résultat!$G$7)),Résultat!$G$7)),IF(C5463 = "Totale", IF(H5463=1,IF(E5463=0,Résultat!G$8,IF(J5463="No",Résultat!$G$9,Résultat!$G$7)),IF(H5463=2,IF(E5463=0,Résultat!G$9,IF(J5463="No",Résultat!$G$9,Résultat!$G$7)),Résultat!$G$7)),Résultat!$G$7)), "")</f>
        <v/>
      </c>
    </row>
    <row r="5464" spans="1:11" ht="20.100000000000001" customHeight="1">
      <c r="A5464" s="26"/>
      <c r="B5464" s="27"/>
      <c r="C5464" s="11" t="str">
        <f>IF($B5464 &lt;&gt; "",VLOOKUP(MID(B5464,3,5),'Recyclabilité Prod Matx'!C:F,2,FALSE), "")</f>
        <v/>
      </c>
      <c r="D5464" s="11" t="str">
        <f>IF($B5464 &lt;&gt; "",VLOOKUP(MID(B5464,3,5),'Recyclabilité Prod Matx'!C:F,3,FALSE),"")</f>
        <v/>
      </c>
      <c r="E5464" s="11" t="str">
        <f>IF($B5464 &lt;&gt; "",VLOOKUP(MID(B5464,3,5),'Recyclabilité Prod Matx'!C:F,4,FALSE), "")</f>
        <v/>
      </c>
      <c r="F5464" s="12" t="str">
        <f>IF($B5464 &lt;&gt; "", IF(C5464="Totale","",IF(D5464 = 0, "", VLOOKUP(D5464,'Cond Compo'!A:B,2,FALSE))),"")</f>
        <v/>
      </c>
      <c r="G5464" s="28"/>
      <c r="H5464" s="11" t="str">
        <f xml:space="preserve"> IF(C5464="Totale",2,IF($G5464 &lt;&gt; "", IF(D5464 = "E",MATCH(G5464, 'Cond Compo'!D$16:D$18, 0), MATCH(G5464, 'Cond Compo'!C$16:C$19, 0)), ""))</f>
        <v/>
      </c>
      <c r="I5464" s="12" t="str">
        <f>IF($E5464 &lt;&gt; "", IF(E5464 = 0, "", VLOOKUP(E5464,'Cond Perturbation'!A:B,2,FALSE)),"")</f>
        <v/>
      </c>
      <c r="J5464" s="28"/>
      <c r="K5464" s="29" t="str">
        <f>IF($B5464 &lt;&gt; "", IF(C5464="Oui",IF(H5464=1,IF(E5464=0,Résultat!G$8,IF(J5464="No",Résultat!$G$8,Résultat!$G$7)),IF(H5464=2,IF(E5464=0,Résultat!G$9,IF(J5464="No",Résultat!$G$9,Résultat!$G$7)),Résultat!$G$7)),IF(C5464 = "Totale", IF(H5464=1,IF(E5464=0,Résultat!G$8,IF(J5464="No",Résultat!$G$9,Résultat!$G$7)),IF(H5464=2,IF(E5464=0,Résultat!G$9,IF(J5464="No",Résultat!$G$9,Résultat!$G$7)),Résultat!$G$7)),Résultat!$G$7)), "")</f>
        <v/>
      </c>
    </row>
    <row r="5465" spans="1:11" ht="20.100000000000001" customHeight="1">
      <c r="A5465" s="26"/>
      <c r="B5465" s="27"/>
      <c r="C5465" s="11" t="str">
        <f>IF($B5465 &lt;&gt; "",VLOOKUP(MID(B5465,3,5),'Recyclabilité Prod Matx'!C:F,2,FALSE), "")</f>
        <v/>
      </c>
      <c r="D5465" s="11" t="str">
        <f>IF($B5465 &lt;&gt; "",VLOOKUP(MID(B5465,3,5),'Recyclabilité Prod Matx'!C:F,3,FALSE),"")</f>
        <v/>
      </c>
      <c r="E5465" s="11" t="str">
        <f>IF($B5465 &lt;&gt; "",VLOOKUP(MID(B5465,3,5),'Recyclabilité Prod Matx'!C:F,4,FALSE), "")</f>
        <v/>
      </c>
      <c r="F5465" s="12" t="str">
        <f>IF($B5465 &lt;&gt; "", IF(C5465="Totale","",IF(D5465 = 0, "", VLOOKUP(D5465,'Cond Compo'!A:B,2,FALSE))),"")</f>
        <v/>
      </c>
      <c r="G5465" s="28"/>
      <c r="H5465" s="11" t="str">
        <f xml:space="preserve"> IF(C5465="Totale",2,IF($G5465 &lt;&gt; "", IF(D5465 = "E",MATCH(G5465, 'Cond Compo'!D$16:D$18, 0), MATCH(G5465, 'Cond Compo'!C$16:C$19, 0)), ""))</f>
        <v/>
      </c>
      <c r="I5465" s="12" t="str">
        <f>IF($E5465 &lt;&gt; "", IF(E5465 = 0, "", VLOOKUP(E5465,'Cond Perturbation'!A:B,2,FALSE)),"")</f>
        <v/>
      </c>
      <c r="J5465" s="28"/>
      <c r="K5465" s="29" t="str">
        <f>IF($B5465 &lt;&gt; "", IF(C5465="Oui",IF(H5465=1,IF(E5465=0,Résultat!G$8,IF(J5465="No",Résultat!$G$8,Résultat!$G$7)),IF(H5465=2,IF(E5465=0,Résultat!G$9,IF(J5465="No",Résultat!$G$9,Résultat!$G$7)),Résultat!$G$7)),IF(C5465 = "Totale", IF(H5465=1,IF(E5465=0,Résultat!G$8,IF(J5465="No",Résultat!$G$9,Résultat!$G$7)),IF(H5465=2,IF(E5465=0,Résultat!G$9,IF(J5465="No",Résultat!$G$9,Résultat!$G$7)),Résultat!$G$7)),Résultat!$G$7)), "")</f>
        <v/>
      </c>
    </row>
    <row r="5466" spans="1:11" ht="20.100000000000001" customHeight="1">
      <c r="A5466" s="26"/>
      <c r="B5466" s="27"/>
      <c r="C5466" s="11" t="str">
        <f>IF($B5466 &lt;&gt; "",VLOOKUP(MID(B5466,3,5),'Recyclabilité Prod Matx'!C:F,2,FALSE), "")</f>
        <v/>
      </c>
      <c r="D5466" s="11" t="str">
        <f>IF($B5466 &lt;&gt; "",VLOOKUP(MID(B5466,3,5),'Recyclabilité Prod Matx'!C:F,3,FALSE),"")</f>
        <v/>
      </c>
      <c r="E5466" s="11" t="str">
        <f>IF($B5466 &lt;&gt; "",VLOOKUP(MID(B5466,3,5),'Recyclabilité Prod Matx'!C:F,4,FALSE), "")</f>
        <v/>
      </c>
      <c r="F5466" s="12" t="str">
        <f>IF($B5466 &lt;&gt; "", IF(C5466="Totale","",IF(D5466 = 0, "", VLOOKUP(D5466,'Cond Compo'!A:B,2,FALSE))),"")</f>
        <v/>
      </c>
      <c r="G5466" s="28"/>
      <c r="H5466" s="11" t="str">
        <f xml:space="preserve"> IF(C5466="Totale",2,IF($G5466 &lt;&gt; "", IF(D5466 = "E",MATCH(G5466, 'Cond Compo'!D$16:D$18, 0), MATCH(G5466, 'Cond Compo'!C$16:C$19, 0)), ""))</f>
        <v/>
      </c>
      <c r="I5466" s="12" t="str">
        <f>IF($E5466 &lt;&gt; "", IF(E5466 = 0, "", VLOOKUP(E5466,'Cond Perturbation'!A:B,2,FALSE)),"")</f>
        <v/>
      </c>
      <c r="J5466" s="28"/>
      <c r="K5466" s="29" t="str">
        <f>IF($B5466 &lt;&gt; "", IF(C5466="Oui",IF(H5466=1,IF(E5466=0,Résultat!G$8,IF(J5466="No",Résultat!$G$8,Résultat!$G$7)),IF(H5466=2,IF(E5466=0,Résultat!G$9,IF(J5466="No",Résultat!$G$9,Résultat!$G$7)),Résultat!$G$7)),IF(C5466 = "Totale", IF(H5466=1,IF(E5466=0,Résultat!G$8,IF(J5466="No",Résultat!$G$9,Résultat!$G$7)),IF(H5466=2,IF(E5466=0,Résultat!G$9,IF(J5466="No",Résultat!$G$9,Résultat!$G$7)),Résultat!$G$7)),Résultat!$G$7)), "")</f>
        <v/>
      </c>
    </row>
    <row r="5467" spans="1:11" ht="20.100000000000001" customHeight="1">
      <c r="A5467" s="26"/>
      <c r="B5467" s="27"/>
      <c r="C5467" s="11" t="str">
        <f>IF($B5467 &lt;&gt; "",VLOOKUP(MID(B5467,3,5),'Recyclabilité Prod Matx'!C:F,2,FALSE), "")</f>
        <v/>
      </c>
      <c r="D5467" s="11" t="str">
        <f>IF($B5467 &lt;&gt; "",VLOOKUP(MID(B5467,3,5),'Recyclabilité Prod Matx'!C:F,3,FALSE),"")</f>
        <v/>
      </c>
      <c r="E5467" s="11" t="str">
        <f>IF($B5467 &lt;&gt; "",VLOOKUP(MID(B5467,3,5),'Recyclabilité Prod Matx'!C:F,4,FALSE), "")</f>
        <v/>
      </c>
      <c r="F5467" s="12" t="str">
        <f>IF($B5467 &lt;&gt; "", IF(C5467="Totale","",IF(D5467 = 0, "", VLOOKUP(D5467,'Cond Compo'!A:B,2,FALSE))),"")</f>
        <v/>
      </c>
      <c r="G5467" s="28"/>
      <c r="H5467" s="11" t="str">
        <f xml:space="preserve"> IF(C5467="Totale",2,IF($G5467 &lt;&gt; "", IF(D5467 = "E",MATCH(G5467, 'Cond Compo'!D$16:D$18, 0), MATCH(G5467, 'Cond Compo'!C$16:C$19, 0)), ""))</f>
        <v/>
      </c>
      <c r="I5467" s="12" t="str">
        <f>IF($E5467 &lt;&gt; "", IF(E5467 = 0, "", VLOOKUP(E5467,'Cond Perturbation'!A:B,2,FALSE)),"")</f>
        <v/>
      </c>
      <c r="J5467" s="28"/>
      <c r="K5467" s="29" t="str">
        <f>IF($B5467 &lt;&gt; "", IF(C5467="Oui",IF(H5467=1,IF(E5467=0,Résultat!G$8,IF(J5467="No",Résultat!$G$8,Résultat!$G$7)),IF(H5467=2,IF(E5467=0,Résultat!G$9,IF(J5467="No",Résultat!$G$9,Résultat!$G$7)),Résultat!$G$7)),IF(C5467 = "Totale", IF(H5467=1,IF(E5467=0,Résultat!G$8,IF(J5467="No",Résultat!$G$9,Résultat!$G$7)),IF(H5467=2,IF(E5467=0,Résultat!G$9,IF(J5467="No",Résultat!$G$9,Résultat!$G$7)),Résultat!$G$7)),Résultat!$G$7)), "")</f>
        <v/>
      </c>
    </row>
    <row r="5468" spans="1:11" ht="20.100000000000001" customHeight="1">
      <c r="A5468" s="26"/>
      <c r="B5468" s="27"/>
      <c r="C5468" s="11" t="str">
        <f>IF($B5468 &lt;&gt; "",VLOOKUP(MID(B5468,3,5),'Recyclabilité Prod Matx'!C:F,2,FALSE), "")</f>
        <v/>
      </c>
      <c r="D5468" s="11" t="str">
        <f>IF($B5468 &lt;&gt; "",VLOOKUP(MID(B5468,3,5),'Recyclabilité Prod Matx'!C:F,3,FALSE),"")</f>
        <v/>
      </c>
      <c r="E5468" s="11" t="str">
        <f>IF($B5468 &lt;&gt; "",VLOOKUP(MID(B5468,3,5),'Recyclabilité Prod Matx'!C:F,4,FALSE), "")</f>
        <v/>
      </c>
      <c r="F5468" s="12" t="str">
        <f>IF($B5468 &lt;&gt; "", IF(C5468="Totale","",IF(D5468 = 0, "", VLOOKUP(D5468,'Cond Compo'!A:B,2,FALSE))),"")</f>
        <v/>
      </c>
      <c r="G5468" s="28"/>
      <c r="H5468" s="11" t="str">
        <f xml:space="preserve"> IF(C5468="Totale",2,IF($G5468 &lt;&gt; "", IF(D5468 = "E",MATCH(G5468, 'Cond Compo'!D$16:D$18, 0), MATCH(G5468, 'Cond Compo'!C$16:C$19, 0)), ""))</f>
        <v/>
      </c>
      <c r="I5468" s="12" t="str">
        <f>IF($E5468 &lt;&gt; "", IF(E5468 = 0, "", VLOOKUP(E5468,'Cond Perturbation'!A:B,2,FALSE)),"")</f>
        <v/>
      </c>
      <c r="J5468" s="28"/>
      <c r="K5468" s="29" t="str">
        <f>IF($B5468 &lt;&gt; "", IF(C5468="Oui",IF(H5468=1,IF(E5468=0,Résultat!G$8,IF(J5468="No",Résultat!$G$8,Résultat!$G$7)),IF(H5468=2,IF(E5468=0,Résultat!G$9,IF(J5468="No",Résultat!$G$9,Résultat!$G$7)),Résultat!$G$7)),IF(C5468 = "Totale", IF(H5468=1,IF(E5468=0,Résultat!G$8,IF(J5468="No",Résultat!$G$9,Résultat!$G$7)),IF(H5468=2,IF(E5468=0,Résultat!G$9,IF(J5468="No",Résultat!$G$9,Résultat!$G$7)),Résultat!$G$7)),Résultat!$G$7)), "")</f>
        <v/>
      </c>
    </row>
    <row r="5469" spans="1:11" ht="20.100000000000001" customHeight="1">
      <c r="A5469" s="26"/>
      <c r="B5469" s="27"/>
      <c r="C5469" s="11" t="str">
        <f>IF($B5469 &lt;&gt; "",VLOOKUP(MID(B5469,3,5),'Recyclabilité Prod Matx'!C:F,2,FALSE), "")</f>
        <v/>
      </c>
      <c r="D5469" s="11" t="str">
        <f>IF($B5469 &lt;&gt; "",VLOOKUP(MID(B5469,3,5),'Recyclabilité Prod Matx'!C:F,3,FALSE),"")</f>
        <v/>
      </c>
      <c r="E5469" s="11" t="str">
        <f>IF($B5469 &lt;&gt; "",VLOOKUP(MID(B5469,3,5),'Recyclabilité Prod Matx'!C:F,4,FALSE), "")</f>
        <v/>
      </c>
      <c r="F5469" s="12" t="str">
        <f>IF($B5469 &lt;&gt; "", IF(C5469="Totale","",IF(D5469 = 0, "", VLOOKUP(D5469,'Cond Compo'!A:B,2,FALSE))),"")</f>
        <v/>
      </c>
      <c r="G5469" s="28"/>
      <c r="H5469" s="11" t="str">
        <f xml:space="preserve"> IF(C5469="Totale",2,IF($G5469 &lt;&gt; "", IF(D5469 = "E",MATCH(G5469, 'Cond Compo'!D$16:D$18, 0), MATCH(G5469, 'Cond Compo'!C$16:C$19, 0)), ""))</f>
        <v/>
      </c>
      <c r="I5469" s="12" t="str">
        <f>IF($E5469 &lt;&gt; "", IF(E5469 = 0, "", VLOOKUP(E5469,'Cond Perturbation'!A:B,2,FALSE)),"")</f>
        <v/>
      </c>
      <c r="J5469" s="28"/>
      <c r="K5469" s="29" t="str">
        <f>IF($B5469 &lt;&gt; "", IF(C5469="Oui",IF(H5469=1,IF(E5469=0,Résultat!G$8,IF(J5469="No",Résultat!$G$8,Résultat!$G$7)),IF(H5469=2,IF(E5469=0,Résultat!G$9,IF(J5469="No",Résultat!$G$9,Résultat!$G$7)),Résultat!$G$7)),IF(C5469 = "Totale", IF(H5469=1,IF(E5469=0,Résultat!G$8,IF(J5469="No",Résultat!$G$9,Résultat!$G$7)),IF(H5469=2,IF(E5469=0,Résultat!G$9,IF(J5469="No",Résultat!$G$9,Résultat!$G$7)),Résultat!$G$7)),Résultat!$G$7)), "")</f>
        <v/>
      </c>
    </row>
    <row r="5470" spans="1:11" ht="20.100000000000001" customHeight="1">
      <c r="A5470" s="26"/>
      <c r="B5470" s="27"/>
      <c r="C5470" s="11" t="str">
        <f>IF($B5470 &lt;&gt; "",VLOOKUP(MID(B5470,3,5),'Recyclabilité Prod Matx'!C:F,2,FALSE), "")</f>
        <v/>
      </c>
      <c r="D5470" s="11" t="str">
        <f>IF($B5470 &lt;&gt; "",VLOOKUP(MID(B5470,3,5),'Recyclabilité Prod Matx'!C:F,3,FALSE),"")</f>
        <v/>
      </c>
      <c r="E5470" s="11" t="str">
        <f>IF($B5470 &lt;&gt; "",VLOOKUP(MID(B5470,3,5),'Recyclabilité Prod Matx'!C:F,4,FALSE), "")</f>
        <v/>
      </c>
      <c r="F5470" s="12" t="str">
        <f>IF($B5470 &lt;&gt; "", IF(C5470="Totale","",IF(D5470 = 0, "", VLOOKUP(D5470,'Cond Compo'!A:B,2,FALSE))),"")</f>
        <v/>
      </c>
      <c r="G5470" s="28"/>
      <c r="H5470" s="11" t="str">
        <f xml:space="preserve"> IF(C5470="Totale",2,IF($G5470 &lt;&gt; "", IF(D5470 = "E",MATCH(G5470, 'Cond Compo'!D$16:D$18, 0), MATCH(G5470, 'Cond Compo'!C$16:C$19, 0)), ""))</f>
        <v/>
      </c>
      <c r="I5470" s="12" t="str">
        <f>IF($E5470 &lt;&gt; "", IF(E5470 = 0, "", VLOOKUP(E5470,'Cond Perturbation'!A:B,2,FALSE)),"")</f>
        <v/>
      </c>
      <c r="J5470" s="28"/>
      <c r="K5470" s="29" t="str">
        <f>IF($B5470 &lt;&gt; "", IF(C5470="Oui",IF(H5470=1,IF(E5470=0,Résultat!G$8,IF(J5470="No",Résultat!$G$8,Résultat!$G$7)),IF(H5470=2,IF(E5470=0,Résultat!G$9,IF(J5470="No",Résultat!$G$9,Résultat!$G$7)),Résultat!$G$7)),IF(C5470 = "Totale", IF(H5470=1,IF(E5470=0,Résultat!G$8,IF(J5470="No",Résultat!$G$9,Résultat!$G$7)),IF(H5470=2,IF(E5470=0,Résultat!G$9,IF(J5470="No",Résultat!$G$9,Résultat!$G$7)),Résultat!$G$7)),Résultat!$G$7)), "")</f>
        <v/>
      </c>
    </row>
    <row r="5471" spans="1:11" ht="20.100000000000001" customHeight="1">
      <c r="A5471" s="26"/>
      <c r="B5471" s="27"/>
      <c r="C5471" s="11" t="str">
        <f>IF($B5471 &lt;&gt; "",VLOOKUP(MID(B5471,3,5),'Recyclabilité Prod Matx'!C:F,2,FALSE), "")</f>
        <v/>
      </c>
      <c r="D5471" s="11" t="str">
        <f>IF($B5471 &lt;&gt; "",VLOOKUP(MID(B5471,3,5),'Recyclabilité Prod Matx'!C:F,3,FALSE),"")</f>
        <v/>
      </c>
      <c r="E5471" s="11" t="str">
        <f>IF($B5471 &lt;&gt; "",VLOOKUP(MID(B5471,3,5),'Recyclabilité Prod Matx'!C:F,4,FALSE), "")</f>
        <v/>
      </c>
      <c r="F5471" s="12" t="str">
        <f>IF($B5471 &lt;&gt; "", IF(C5471="Totale","",IF(D5471 = 0, "", VLOOKUP(D5471,'Cond Compo'!A:B,2,FALSE))),"")</f>
        <v/>
      </c>
      <c r="G5471" s="28"/>
      <c r="H5471" s="11" t="str">
        <f xml:space="preserve"> IF(C5471="Totale",2,IF($G5471 &lt;&gt; "", IF(D5471 = "E",MATCH(G5471, 'Cond Compo'!D$16:D$18, 0), MATCH(G5471, 'Cond Compo'!C$16:C$19, 0)), ""))</f>
        <v/>
      </c>
      <c r="I5471" s="12" t="str">
        <f>IF($E5471 &lt;&gt; "", IF(E5471 = 0, "", VLOOKUP(E5471,'Cond Perturbation'!A:B,2,FALSE)),"")</f>
        <v/>
      </c>
      <c r="J5471" s="28"/>
      <c r="K5471" s="29" t="str">
        <f>IF($B5471 &lt;&gt; "", IF(C5471="Oui",IF(H5471=1,IF(E5471=0,Résultat!G$8,IF(J5471="No",Résultat!$G$8,Résultat!$G$7)),IF(H5471=2,IF(E5471=0,Résultat!G$9,IF(J5471="No",Résultat!$G$9,Résultat!$G$7)),Résultat!$G$7)),IF(C5471 = "Totale", IF(H5471=1,IF(E5471=0,Résultat!G$8,IF(J5471="No",Résultat!$G$9,Résultat!$G$7)),IF(H5471=2,IF(E5471=0,Résultat!G$9,IF(J5471="No",Résultat!$G$9,Résultat!$G$7)),Résultat!$G$7)),Résultat!$G$7)), "")</f>
        <v/>
      </c>
    </row>
    <row r="5472" spans="1:11" ht="20.100000000000001" customHeight="1">
      <c r="A5472" s="26"/>
      <c r="B5472" s="27"/>
      <c r="C5472" s="11" t="str">
        <f>IF($B5472 &lt;&gt; "",VLOOKUP(MID(B5472,3,5),'Recyclabilité Prod Matx'!C:F,2,FALSE), "")</f>
        <v/>
      </c>
      <c r="D5472" s="11" t="str">
        <f>IF($B5472 &lt;&gt; "",VLOOKUP(MID(B5472,3,5),'Recyclabilité Prod Matx'!C:F,3,FALSE),"")</f>
        <v/>
      </c>
      <c r="E5472" s="11" t="str">
        <f>IF($B5472 &lt;&gt; "",VLOOKUP(MID(B5472,3,5),'Recyclabilité Prod Matx'!C:F,4,FALSE), "")</f>
        <v/>
      </c>
      <c r="F5472" s="12" t="str">
        <f>IF($B5472 &lt;&gt; "", IF(C5472="Totale","",IF(D5472 = 0, "", VLOOKUP(D5472,'Cond Compo'!A:B,2,FALSE))),"")</f>
        <v/>
      </c>
      <c r="G5472" s="28"/>
      <c r="H5472" s="11" t="str">
        <f xml:space="preserve"> IF(C5472="Totale",2,IF($G5472 &lt;&gt; "", IF(D5472 = "E",MATCH(G5472, 'Cond Compo'!D$16:D$18, 0), MATCH(G5472, 'Cond Compo'!C$16:C$19, 0)), ""))</f>
        <v/>
      </c>
      <c r="I5472" s="12" t="str">
        <f>IF($E5472 &lt;&gt; "", IF(E5472 = 0, "", VLOOKUP(E5472,'Cond Perturbation'!A:B,2,FALSE)),"")</f>
        <v/>
      </c>
      <c r="J5472" s="28"/>
      <c r="K5472" s="29" t="str">
        <f>IF($B5472 &lt;&gt; "", IF(C5472="Oui",IF(H5472=1,IF(E5472=0,Résultat!G$8,IF(J5472="No",Résultat!$G$8,Résultat!$G$7)),IF(H5472=2,IF(E5472=0,Résultat!G$9,IF(J5472="No",Résultat!$G$9,Résultat!$G$7)),Résultat!$G$7)),IF(C5472 = "Totale", IF(H5472=1,IF(E5472=0,Résultat!G$8,IF(J5472="No",Résultat!$G$9,Résultat!$G$7)),IF(H5472=2,IF(E5472=0,Résultat!G$9,IF(J5472="No",Résultat!$G$9,Résultat!$G$7)),Résultat!$G$7)),Résultat!$G$7)), "")</f>
        <v/>
      </c>
    </row>
    <row r="5473" spans="1:11" ht="20.100000000000001" customHeight="1">
      <c r="A5473" s="26"/>
      <c r="B5473" s="27"/>
      <c r="C5473" s="11" t="str">
        <f>IF($B5473 &lt;&gt; "",VLOOKUP(MID(B5473,3,5),'Recyclabilité Prod Matx'!C:F,2,FALSE), "")</f>
        <v/>
      </c>
      <c r="D5473" s="11" t="str">
        <f>IF($B5473 &lt;&gt; "",VLOOKUP(MID(B5473,3,5),'Recyclabilité Prod Matx'!C:F,3,FALSE),"")</f>
        <v/>
      </c>
      <c r="E5473" s="11" t="str">
        <f>IF($B5473 &lt;&gt; "",VLOOKUP(MID(B5473,3,5),'Recyclabilité Prod Matx'!C:F,4,FALSE), "")</f>
        <v/>
      </c>
      <c r="F5473" s="12" t="str">
        <f>IF($B5473 &lt;&gt; "", IF(C5473="Totale","",IF(D5473 = 0, "", VLOOKUP(D5473,'Cond Compo'!A:B,2,FALSE))),"")</f>
        <v/>
      </c>
      <c r="G5473" s="28"/>
      <c r="H5473" s="11" t="str">
        <f xml:space="preserve"> IF(C5473="Totale",2,IF($G5473 &lt;&gt; "", IF(D5473 = "E",MATCH(G5473, 'Cond Compo'!D$16:D$18, 0), MATCH(G5473, 'Cond Compo'!C$16:C$19, 0)), ""))</f>
        <v/>
      </c>
      <c r="I5473" s="12" t="str">
        <f>IF($E5473 &lt;&gt; "", IF(E5473 = 0, "", VLOOKUP(E5473,'Cond Perturbation'!A:B,2,FALSE)),"")</f>
        <v/>
      </c>
      <c r="J5473" s="28"/>
      <c r="K5473" s="29" t="str">
        <f>IF($B5473 &lt;&gt; "", IF(C5473="Oui",IF(H5473=1,IF(E5473=0,Résultat!G$8,IF(J5473="No",Résultat!$G$8,Résultat!$G$7)),IF(H5473=2,IF(E5473=0,Résultat!G$9,IF(J5473="No",Résultat!$G$9,Résultat!$G$7)),Résultat!$G$7)),IF(C5473 = "Totale", IF(H5473=1,IF(E5473=0,Résultat!G$8,IF(J5473="No",Résultat!$G$9,Résultat!$G$7)),IF(H5473=2,IF(E5473=0,Résultat!G$9,IF(J5473="No",Résultat!$G$9,Résultat!$G$7)),Résultat!$G$7)),Résultat!$G$7)), "")</f>
        <v/>
      </c>
    </row>
    <row r="5474" spans="1:11" ht="20.100000000000001" customHeight="1">
      <c r="A5474" s="26"/>
      <c r="B5474" s="27"/>
      <c r="C5474" s="11" t="str">
        <f>IF($B5474 &lt;&gt; "",VLOOKUP(MID(B5474,3,5),'Recyclabilité Prod Matx'!C:F,2,FALSE), "")</f>
        <v/>
      </c>
      <c r="D5474" s="11" t="str">
        <f>IF($B5474 &lt;&gt; "",VLOOKUP(MID(B5474,3,5),'Recyclabilité Prod Matx'!C:F,3,FALSE),"")</f>
        <v/>
      </c>
      <c r="E5474" s="11" t="str">
        <f>IF($B5474 &lt;&gt; "",VLOOKUP(MID(B5474,3,5),'Recyclabilité Prod Matx'!C:F,4,FALSE), "")</f>
        <v/>
      </c>
      <c r="F5474" s="12" t="str">
        <f>IF($B5474 &lt;&gt; "", IF(C5474="Totale","",IF(D5474 = 0, "", VLOOKUP(D5474,'Cond Compo'!A:B,2,FALSE))),"")</f>
        <v/>
      </c>
      <c r="G5474" s="28"/>
      <c r="H5474" s="11" t="str">
        <f xml:space="preserve"> IF(C5474="Totale",2,IF($G5474 &lt;&gt; "", IF(D5474 = "E",MATCH(G5474, 'Cond Compo'!D$16:D$18, 0), MATCH(G5474, 'Cond Compo'!C$16:C$19, 0)), ""))</f>
        <v/>
      </c>
      <c r="I5474" s="12" t="str">
        <f>IF($E5474 &lt;&gt; "", IF(E5474 = 0, "", VLOOKUP(E5474,'Cond Perturbation'!A:B,2,FALSE)),"")</f>
        <v/>
      </c>
      <c r="J5474" s="28"/>
      <c r="K5474" s="29" t="str">
        <f>IF($B5474 &lt;&gt; "", IF(C5474="Oui",IF(H5474=1,IF(E5474=0,Résultat!G$8,IF(J5474="No",Résultat!$G$8,Résultat!$G$7)),IF(H5474=2,IF(E5474=0,Résultat!G$9,IF(J5474="No",Résultat!$G$9,Résultat!$G$7)),Résultat!$G$7)),IF(C5474 = "Totale", IF(H5474=1,IF(E5474=0,Résultat!G$8,IF(J5474="No",Résultat!$G$9,Résultat!$G$7)),IF(H5474=2,IF(E5474=0,Résultat!G$9,IF(J5474="No",Résultat!$G$9,Résultat!$G$7)),Résultat!$G$7)),Résultat!$G$7)), "")</f>
        <v/>
      </c>
    </row>
    <row r="5475" spans="1:11" ht="20.100000000000001" customHeight="1">
      <c r="A5475" s="26"/>
      <c r="B5475" s="27"/>
      <c r="C5475" s="11" t="str">
        <f>IF($B5475 &lt;&gt; "",VLOOKUP(MID(B5475,3,5),'Recyclabilité Prod Matx'!C:F,2,FALSE), "")</f>
        <v/>
      </c>
      <c r="D5475" s="11" t="str">
        <f>IF($B5475 &lt;&gt; "",VLOOKUP(MID(B5475,3,5),'Recyclabilité Prod Matx'!C:F,3,FALSE),"")</f>
        <v/>
      </c>
      <c r="E5475" s="11" t="str">
        <f>IF($B5475 &lt;&gt; "",VLOOKUP(MID(B5475,3,5),'Recyclabilité Prod Matx'!C:F,4,FALSE), "")</f>
        <v/>
      </c>
      <c r="F5475" s="12" t="str">
        <f>IF($B5475 &lt;&gt; "", IF(C5475="Totale","",IF(D5475 = 0, "", VLOOKUP(D5475,'Cond Compo'!A:B,2,FALSE))),"")</f>
        <v/>
      </c>
      <c r="G5475" s="28"/>
      <c r="H5475" s="11" t="str">
        <f xml:space="preserve"> IF(C5475="Totale",2,IF($G5475 &lt;&gt; "", IF(D5475 = "E",MATCH(G5475, 'Cond Compo'!D$16:D$18, 0), MATCH(G5475, 'Cond Compo'!C$16:C$19, 0)), ""))</f>
        <v/>
      </c>
      <c r="I5475" s="12" t="str">
        <f>IF($E5475 &lt;&gt; "", IF(E5475 = 0, "", VLOOKUP(E5475,'Cond Perturbation'!A:B,2,FALSE)),"")</f>
        <v/>
      </c>
      <c r="J5475" s="28"/>
      <c r="K5475" s="29" t="str">
        <f>IF($B5475 &lt;&gt; "", IF(C5475="Oui",IF(H5475=1,IF(E5475=0,Résultat!G$8,IF(J5475="No",Résultat!$G$8,Résultat!$G$7)),IF(H5475=2,IF(E5475=0,Résultat!G$9,IF(J5475="No",Résultat!$G$9,Résultat!$G$7)),Résultat!$G$7)),IF(C5475 = "Totale", IF(H5475=1,IF(E5475=0,Résultat!G$8,IF(J5475="No",Résultat!$G$9,Résultat!$G$7)),IF(H5475=2,IF(E5475=0,Résultat!G$9,IF(J5475="No",Résultat!$G$9,Résultat!$G$7)),Résultat!$G$7)),Résultat!$G$7)), "")</f>
        <v/>
      </c>
    </row>
    <row r="5476" spans="1:11" ht="20.100000000000001" customHeight="1">
      <c r="A5476" s="26"/>
      <c r="B5476" s="27"/>
      <c r="C5476" s="11" t="str">
        <f>IF($B5476 &lt;&gt; "",VLOOKUP(MID(B5476,3,5),'Recyclabilité Prod Matx'!C:F,2,FALSE), "")</f>
        <v/>
      </c>
      <c r="D5476" s="11" t="str">
        <f>IF($B5476 &lt;&gt; "",VLOOKUP(MID(B5476,3,5),'Recyclabilité Prod Matx'!C:F,3,FALSE),"")</f>
        <v/>
      </c>
      <c r="E5476" s="11" t="str">
        <f>IF($B5476 &lt;&gt; "",VLOOKUP(MID(B5476,3,5),'Recyclabilité Prod Matx'!C:F,4,FALSE), "")</f>
        <v/>
      </c>
      <c r="F5476" s="12" t="str">
        <f>IF($B5476 &lt;&gt; "", IF(C5476="Totale","",IF(D5476 = 0, "", VLOOKUP(D5476,'Cond Compo'!A:B,2,FALSE))),"")</f>
        <v/>
      </c>
      <c r="G5476" s="28"/>
      <c r="H5476" s="11" t="str">
        <f xml:space="preserve"> IF(C5476="Totale",2,IF($G5476 &lt;&gt; "", IF(D5476 = "E",MATCH(G5476, 'Cond Compo'!D$16:D$18, 0), MATCH(G5476, 'Cond Compo'!C$16:C$19, 0)), ""))</f>
        <v/>
      </c>
      <c r="I5476" s="12" t="str">
        <f>IF($E5476 &lt;&gt; "", IF(E5476 = 0, "", VLOOKUP(E5476,'Cond Perturbation'!A:B,2,FALSE)),"")</f>
        <v/>
      </c>
      <c r="J5476" s="28"/>
      <c r="K5476" s="29" t="str">
        <f>IF($B5476 &lt;&gt; "", IF(C5476="Oui",IF(H5476=1,IF(E5476=0,Résultat!G$8,IF(J5476="No",Résultat!$G$8,Résultat!$G$7)),IF(H5476=2,IF(E5476=0,Résultat!G$9,IF(J5476="No",Résultat!$G$9,Résultat!$G$7)),Résultat!$G$7)),IF(C5476 = "Totale", IF(H5476=1,IF(E5476=0,Résultat!G$8,IF(J5476="No",Résultat!$G$9,Résultat!$G$7)),IF(H5476=2,IF(E5476=0,Résultat!G$9,IF(J5476="No",Résultat!$G$9,Résultat!$G$7)),Résultat!$G$7)),Résultat!$G$7)), "")</f>
        <v/>
      </c>
    </row>
    <row r="5477" spans="1:11" ht="20.100000000000001" customHeight="1">
      <c r="A5477" s="26"/>
      <c r="B5477" s="27"/>
      <c r="C5477" s="11" t="str">
        <f>IF($B5477 &lt;&gt; "",VLOOKUP(MID(B5477,3,5),'Recyclabilité Prod Matx'!C:F,2,FALSE), "")</f>
        <v/>
      </c>
      <c r="D5477" s="11" t="str">
        <f>IF($B5477 &lt;&gt; "",VLOOKUP(MID(B5477,3,5),'Recyclabilité Prod Matx'!C:F,3,FALSE),"")</f>
        <v/>
      </c>
      <c r="E5477" s="11" t="str">
        <f>IF($B5477 &lt;&gt; "",VLOOKUP(MID(B5477,3,5),'Recyclabilité Prod Matx'!C:F,4,FALSE), "")</f>
        <v/>
      </c>
      <c r="F5477" s="12" t="str">
        <f>IF($B5477 &lt;&gt; "", IF(C5477="Totale","",IF(D5477 = 0, "", VLOOKUP(D5477,'Cond Compo'!A:B,2,FALSE))),"")</f>
        <v/>
      </c>
      <c r="G5477" s="28"/>
      <c r="H5477" s="11" t="str">
        <f xml:space="preserve"> IF(C5477="Totale",2,IF($G5477 &lt;&gt; "", IF(D5477 = "E",MATCH(G5477, 'Cond Compo'!D$16:D$18, 0), MATCH(G5477, 'Cond Compo'!C$16:C$19, 0)), ""))</f>
        <v/>
      </c>
      <c r="I5477" s="12" t="str">
        <f>IF($E5477 &lt;&gt; "", IF(E5477 = 0, "", VLOOKUP(E5477,'Cond Perturbation'!A:B,2,FALSE)),"")</f>
        <v/>
      </c>
      <c r="J5477" s="28"/>
      <c r="K5477" s="29" t="str">
        <f>IF($B5477 &lt;&gt; "", IF(C5477="Oui",IF(H5477=1,IF(E5477=0,Résultat!G$8,IF(J5477="No",Résultat!$G$8,Résultat!$G$7)),IF(H5477=2,IF(E5477=0,Résultat!G$9,IF(J5477="No",Résultat!$G$9,Résultat!$G$7)),Résultat!$G$7)),IF(C5477 = "Totale", IF(H5477=1,IF(E5477=0,Résultat!G$8,IF(J5477="No",Résultat!$G$9,Résultat!$G$7)),IF(H5477=2,IF(E5477=0,Résultat!G$9,IF(J5477="No",Résultat!$G$9,Résultat!$G$7)),Résultat!$G$7)),Résultat!$G$7)), "")</f>
        <v/>
      </c>
    </row>
    <row r="5478" spans="1:11" ht="20.100000000000001" customHeight="1">
      <c r="A5478" s="26"/>
      <c r="B5478" s="27"/>
      <c r="C5478" s="11" t="str">
        <f>IF($B5478 &lt;&gt; "",VLOOKUP(MID(B5478,3,5),'Recyclabilité Prod Matx'!C:F,2,FALSE), "")</f>
        <v/>
      </c>
      <c r="D5478" s="11" t="str">
        <f>IF($B5478 &lt;&gt; "",VLOOKUP(MID(B5478,3,5),'Recyclabilité Prod Matx'!C:F,3,FALSE),"")</f>
        <v/>
      </c>
      <c r="E5478" s="11" t="str">
        <f>IF($B5478 &lt;&gt; "",VLOOKUP(MID(B5478,3,5),'Recyclabilité Prod Matx'!C:F,4,FALSE), "")</f>
        <v/>
      </c>
      <c r="F5478" s="12" t="str">
        <f>IF($B5478 &lt;&gt; "", IF(C5478="Totale","",IF(D5478 = 0, "", VLOOKUP(D5478,'Cond Compo'!A:B,2,FALSE))),"")</f>
        <v/>
      </c>
      <c r="G5478" s="28"/>
      <c r="H5478" s="11" t="str">
        <f xml:space="preserve"> IF(C5478="Totale",2,IF($G5478 &lt;&gt; "", IF(D5478 = "E",MATCH(G5478, 'Cond Compo'!D$16:D$18, 0), MATCH(G5478, 'Cond Compo'!C$16:C$19, 0)), ""))</f>
        <v/>
      </c>
      <c r="I5478" s="12" t="str">
        <f>IF($E5478 &lt;&gt; "", IF(E5478 = 0, "", VLOOKUP(E5478,'Cond Perturbation'!A:B,2,FALSE)),"")</f>
        <v/>
      </c>
      <c r="J5478" s="28"/>
      <c r="K5478" s="29" t="str">
        <f>IF($B5478 &lt;&gt; "", IF(C5478="Oui",IF(H5478=1,IF(E5478=0,Résultat!G$8,IF(J5478="No",Résultat!$G$8,Résultat!$G$7)),IF(H5478=2,IF(E5478=0,Résultat!G$9,IF(J5478="No",Résultat!$G$9,Résultat!$G$7)),Résultat!$G$7)),IF(C5478 = "Totale", IF(H5478=1,IF(E5478=0,Résultat!G$8,IF(J5478="No",Résultat!$G$9,Résultat!$G$7)),IF(H5478=2,IF(E5478=0,Résultat!G$9,IF(J5478="No",Résultat!$G$9,Résultat!$G$7)),Résultat!$G$7)),Résultat!$G$7)), "")</f>
        <v/>
      </c>
    </row>
    <row r="5479" spans="1:11" ht="20.100000000000001" customHeight="1">
      <c r="A5479" s="26"/>
      <c r="B5479" s="27"/>
      <c r="C5479" s="11" t="str">
        <f>IF($B5479 &lt;&gt; "",VLOOKUP(MID(B5479,3,5),'Recyclabilité Prod Matx'!C:F,2,FALSE), "")</f>
        <v/>
      </c>
      <c r="D5479" s="11" t="str">
        <f>IF($B5479 &lt;&gt; "",VLOOKUP(MID(B5479,3,5),'Recyclabilité Prod Matx'!C:F,3,FALSE),"")</f>
        <v/>
      </c>
      <c r="E5479" s="11" t="str">
        <f>IF($B5479 &lt;&gt; "",VLOOKUP(MID(B5479,3,5),'Recyclabilité Prod Matx'!C:F,4,FALSE), "")</f>
        <v/>
      </c>
      <c r="F5479" s="12" t="str">
        <f>IF($B5479 &lt;&gt; "", IF(C5479="Totale","",IF(D5479 = 0, "", VLOOKUP(D5479,'Cond Compo'!A:B,2,FALSE))),"")</f>
        <v/>
      </c>
      <c r="G5479" s="28"/>
      <c r="H5479" s="11" t="str">
        <f xml:space="preserve"> IF(C5479="Totale",2,IF($G5479 &lt;&gt; "", IF(D5479 = "E",MATCH(G5479, 'Cond Compo'!D$16:D$18, 0), MATCH(G5479, 'Cond Compo'!C$16:C$19, 0)), ""))</f>
        <v/>
      </c>
      <c r="I5479" s="12" t="str">
        <f>IF($E5479 &lt;&gt; "", IF(E5479 = 0, "", VLOOKUP(E5479,'Cond Perturbation'!A:B,2,FALSE)),"")</f>
        <v/>
      </c>
      <c r="J5479" s="28"/>
      <c r="K5479" s="29" t="str">
        <f>IF($B5479 &lt;&gt; "", IF(C5479="Oui",IF(H5479=1,IF(E5479=0,Résultat!G$8,IF(J5479="No",Résultat!$G$8,Résultat!$G$7)),IF(H5479=2,IF(E5479=0,Résultat!G$9,IF(J5479="No",Résultat!$G$9,Résultat!$G$7)),Résultat!$G$7)),IF(C5479 = "Totale", IF(H5479=1,IF(E5479=0,Résultat!G$8,IF(J5479="No",Résultat!$G$9,Résultat!$G$7)),IF(H5479=2,IF(E5479=0,Résultat!G$9,IF(J5479="No",Résultat!$G$9,Résultat!$G$7)),Résultat!$G$7)),Résultat!$G$7)), "")</f>
        <v/>
      </c>
    </row>
    <row r="5480" spans="1:11" ht="20.100000000000001" customHeight="1">
      <c r="A5480" s="26"/>
      <c r="B5480" s="27"/>
      <c r="C5480" s="11" t="str">
        <f>IF($B5480 &lt;&gt; "",VLOOKUP(MID(B5480,3,5),'Recyclabilité Prod Matx'!C:F,2,FALSE), "")</f>
        <v/>
      </c>
      <c r="D5480" s="11" t="str">
        <f>IF($B5480 &lt;&gt; "",VLOOKUP(MID(B5480,3,5),'Recyclabilité Prod Matx'!C:F,3,FALSE),"")</f>
        <v/>
      </c>
      <c r="E5480" s="11" t="str">
        <f>IF($B5480 &lt;&gt; "",VLOOKUP(MID(B5480,3,5),'Recyclabilité Prod Matx'!C:F,4,FALSE), "")</f>
        <v/>
      </c>
      <c r="F5480" s="12" t="str">
        <f>IF($B5480 &lt;&gt; "", IF(C5480="Totale","",IF(D5480 = 0, "", VLOOKUP(D5480,'Cond Compo'!A:B,2,FALSE))),"")</f>
        <v/>
      </c>
      <c r="G5480" s="28"/>
      <c r="H5480" s="11" t="str">
        <f xml:space="preserve"> IF(C5480="Totale",2,IF($G5480 &lt;&gt; "", IF(D5480 = "E",MATCH(G5480, 'Cond Compo'!D$16:D$18, 0), MATCH(G5480, 'Cond Compo'!C$16:C$19, 0)), ""))</f>
        <v/>
      </c>
      <c r="I5480" s="12" t="str">
        <f>IF($E5480 &lt;&gt; "", IF(E5480 = 0, "", VLOOKUP(E5480,'Cond Perturbation'!A:B,2,FALSE)),"")</f>
        <v/>
      </c>
      <c r="J5480" s="28"/>
      <c r="K5480" s="29" t="str">
        <f>IF($B5480 &lt;&gt; "", IF(C5480="Oui",IF(H5480=1,IF(E5480=0,Résultat!G$8,IF(J5480="No",Résultat!$G$8,Résultat!$G$7)),IF(H5480=2,IF(E5480=0,Résultat!G$9,IF(J5480="No",Résultat!$G$9,Résultat!$G$7)),Résultat!$G$7)),IF(C5480 = "Totale", IF(H5480=1,IF(E5480=0,Résultat!G$8,IF(J5480="No",Résultat!$G$9,Résultat!$G$7)),IF(H5480=2,IF(E5480=0,Résultat!G$9,IF(J5480="No",Résultat!$G$9,Résultat!$G$7)),Résultat!$G$7)),Résultat!$G$7)), "")</f>
        <v/>
      </c>
    </row>
    <row r="5481" spans="1:11" ht="20.100000000000001" customHeight="1">
      <c r="A5481" s="26"/>
      <c r="B5481" s="27"/>
      <c r="C5481" s="11" t="str">
        <f>IF($B5481 &lt;&gt; "",VLOOKUP(MID(B5481,3,5),'Recyclabilité Prod Matx'!C:F,2,FALSE), "")</f>
        <v/>
      </c>
      <c r="D5481" s="11" t="str">
        <f>IF($B5481 &lt;&gt; "",VLOOKUP(MID(B5481,3,5),'Recyclabilité Prod Matx'!C:F,3,FALSE),"")</f>
        <v/>
      </c>
      <c r="E5481" s="11" t="str">
        <f>IF($B5481 &lt;&gt; "",VLOOKUP(MID(B5481,3,5),'Recyclabilité Prod Matx'!C:F,4,FALSE), "")</f>
        <v/>
      </c>
      <c r="F5481" s="12" t="str">
        <f>IF($B5481 &lt;&gt; "", IF(C5481="Totale","",IF(D5481 = 0, "", VLOOKUP(D5481,'Cond Compo'!A:B,2,FALSE))),"")</f>
        <v/>
      </c>
      <c r="G5481" s="28"/>
      <c r="H5481" s="11" t="str">
        <f xml:space="preserve"> IF(C5481="Totale",2,IF($G5481 &lt;&gt; "", IF(D5481 = "E",MATCH(G5481, 'Cond Compo'!D$16:D$18, 0), MATCH(G5481, 'Cond Compo'!C$16:C$19, 0)), ""))</f>
        <v/>
      </c>
      <c r="I5481" s="12" t="str">
        <f>IF($E5481 &lt;&gt; "", IF(E5481 = 0, "", VLOOKUP(E5481,'Cond Perturbation'!A:B,2,FALSE)),"")</f>
        <v/>
      </c>
      <c r="J5481" s="28"/>
      <c r="K5481" s="29" t="str">
        <f>IF($B5481 &lt;&gt; "", IF(C5481="Oui",IF(H5481=1,IF(E5481=0,Résultat!G$8,IF(J5481="No",Résultat!$G$8,Résultat!$G$7)),IF(H5481=2,IF(E5481=0,Résultat!G$9,IF(J5481="No",Résultat!$G$9,Résultat!$G$7)),Résultat!$G$7)),IF(C5481 = "Totale", IF(H5481=1,IF(E5481=0,Résultat!G$8,IF(J5481="No",Résultat!$G$9,Résultat!$G$7)),IF(H5481=2,IF(E5481=0,Résultat!G$9,IF(J5481="No",Résultat!$G$9,Résultat!$G$7)),Résultat!$G$7)),Résultat!$G$7)), "")</f>
        <v/>
      </c>
    </row>
    <row r="5482" spans="1:11" ht="20.100000000000001" customHeight="1">
      <c r="A5482" s="26"/>
      <c r="B5482" s="27"/>
      <c r="C5482" s="11" t="str">
        <f>IF($B5482 &lt;&gt; "",VLOOKUP(MID(B5482,3,5),'Recyclabilité Prod Matx'!C:F,2,FALSE), "")</f>
        <v/>
      </c>
      <c r="D5482" s="11" t="str">
        <f>IF($B5482 &lt;&gt; "",VLOOKUP(MID(B5482,3,5),'Recyclabilité Prod Matx'!C:F,3,FALSE),"")</f>
        <v/>
      </c>
      <c r="E5482" s="11" t="str">
        <f>IF($B5482 &lt;&gt; "",VLOOKUP(MID(B5482,3,5),'Recyclabilité Prod Matx'!C:F,4,FALSE), "")</f>
        <v/>
      </c>
      <c r="F5482" s="12" t="str">
        <f>IF($B5482 &lt;&gt; "", IF(C5482="Totale","",IF(D5482 = 0, "", VLOOKUP(D5482,'Cond Compo'!A:B,2,FALSE))),"")</f>
        <v/>
      </c>
      <c r="G5482" s="28"/>
      <c r="H5482" s="11" t="str">
        <f xml:space="preserve"> IF(C5482="Totale",2,IF($G5482 &lt;&gt; "", IF(D5482 = "E",MATCH(G5482, 'Cond Compo'!D$16:D$18, 0), MATCH(G5482, 'Cond Compo'!C$16:C$19, 0)), ""))</f>
        <v/>
      </c>
      <c r="I5482" s="12" t="str">
        <f>IF($E5482 &lt;&gt; "", IF(E5482 = 0, "", VLOOKUP(E5482,'Cond Perturbation'!A:B,2,FALSE)),"")</f>
        <v/>
      </c>
      <c r="J5482" s="28"/>
      <c r="K5482" s="29" t="str">
        <f>IF($B5482 &lt;&gt; "", IF(C5482="Oui",IF(H5482=1,IF(E5482=0,Résultat!G$8,IF(J5482="No",Résultat!$G$8,Résultat!$G$7)),IF(H5482=2,IF(E5482=0,Résultat!G$9,IF(J5482="No",Résultat!$G$9,Résultat!$G$7)),Résultat!$G$7)),IF(C5482 = "Totale", IF(H5482=1,IF(E5482=0,Résultat!G$8,IF(J5482="No",Résultat!$G$9,Résultat!$G$7)),IF(H5482=2,IF(E5482=0,Résultat!G$9,IF(J5482="No",Résultat!$G$9,Résultat!$G$7)),Résultat!$G$7)),Résultat!$G$7)), "")</f>
        <v/>
      </c>
    </row>
    <row r="5483" spans="1:11" ht="20.100000000000001" customHeight="1">
      <c r="A5483" s="26"/>
      <c r="B5483" s="27"/>
      <c r="C5483" s="11" t="str">
        <f>IF($B5483 &lt;&gt; "",VLOOKUP(MID(B5483,3,5),'Recyclabilité Prod Matx'!C:F,2,FALSE), "")</f>
        <v/>
      </c>
      <c r="D5483" s="11" t="str">
        <f>IF($B5483 &lt;&gt; "",VLOOKUP(MID(B5483,3,5),'Recyclabilité Prod Matx'!C:F,3,FALSE),"")</f>
        <v/>
      </c>
      <c r="E5483" s="11" t="str">
        <f>IF($B5483 &lt;&gt; "",VLOOKUP(MID(B5483,3,5),'Recyclabilité Prod Matx'!C:F,4,FALSE), "")</f>
        <v/>
      </c>
      <c r="F5483" s="12" t="str">
        <f>IF($B5483 &lt;&gt; "", IF(C5483="Totale","",IF(D5483 = 0, "", VLOOKUP(D5483,'Cond Compo'!A:B,2,FALSE))),"")</f>
        <v/>
      </c>
      <c r="G5483" s="28"/>
      <c r="H5483" s="11" t="str">
        <f xml:space="preserve"> IF(C5483="Totale",2,IF($G5483 &lt;&gt; "", IF(D5483 = "E",MATCH(G5483, 'Cond Compo'!D$16:D$18, 0), MATCH(G5483, 'Cond Compo'!C$16:C$19, 0)), ""))</f>
        <v/>
      </c>
      <c r="I5483" s="12" t="str">
        <f>IF($E5483 &lt;&gt; "", IF(E5483 = 0, "", VLOOKUP(E5483,'Cond Perturbation'!A:B,2,FALSE)),"")</f>
        <v/>
      </c>
      <c r="J5483" s="28"/>
      <c r="K5483" s="29" t="str">
        <f>IF($B5483 &lt;&gt; "", IF(C5483="Oui",IF(H5483=1,IF(E5483=0,Résultat!G$8,IF(J5483="No",Résultat!$G$8,Résultat!$G$7)),IF(H5483=2,IF(E5483=0,Résultat!G$9,IF(J5483="No",Résultat!$G$9,Résultat!$G$7)),Résultat!$G$7)),IF(C5483 = "Totale", IF(H5483=1,IF(E5483=0,Résultat!G$8,IF(J5483="No",Résultat!$G$9,Résultat!$G$7)),IF(H5483=2,IF(E5483=0,Résultat!G$9,IF(J5483="No",Résultat!$G$9,Résultat!$G$7)),Résultat!$G$7)),Résultat!$G$7)), "")</f>
        <v/>
      </c>
    </row>
    <row r="5484" spans="1:11" ht="20.100000000000001" customHeight="1">
      <c r="A5484" s="26"/>
      <c r="B5484" s="27"/>
      <c r="C5484" s="11" t="str">
        <f>IF($B5484 &lt;&gt; "",VLOOKUP(MID(B5484,3,5),'Recyclabilité Prod Matx'!C:F,2,FALSE), "")</f>
        <v/>
      </c>
      <c r="D5484" s="11" t="str">
        <f>IF($B5484 &lt;&gt; "",VLOOKUP(MID(B5484,3,5),'Recyclabilité Prod Matx'!C:F,3,FALSE),"")</f>
        <v/>
      </c>
      <c r="E5484" s="11" t="str">
        <f>IF($B5484 &lt;&gt; "",VLOOKUP(MID(B5484,3,5),'Recyclabilité Prod Matx'!C:F,4,FALSE), "")</f>
        <v/>
      </c>
      <c r="F5484" s="12" t="str">
        <f>IF($B5484 &lt;&gt; "", IF(C5484="Totale","",IF(D5484 = 0, "", VLOOKUP(D5484,'Cond Compo'!A:B,2,FALSE))),"")</f>
        <v/>
      </c>
      <c r="G5484" s="28"/>
      <c r="H5484" s="11" t="str">
        <f xml:space="preserve"> IF(C5484="Totale",2,IF($G5484 &lt;&gt; "", IF(D5484 = "E",MATCH(G5484, 'Cond Compo'!D$16:D$18, 0), MATCH(G5484, 'Cond Compo'!C$16:C$19, 0)), ""))</f>
        <v/>
      </c>
      <c r="I5484" s="12" t="str">
        <f>IF($E5484 &lt;&gt; "", IF(E5484 = 0, "", VLOOKUP(E5484,'Cond Perturbation'!A:B,2,FALSE)),"")</f>
        <v/>
      </c>
      <c r="J5484" s="28"/>
      <c r="K5484" s="29" t="str">
        <f>IF($B5484 &lt;&gt; "", IF(C5484="Oui",IF(H5484=1,IF(E5484=0,Résultat!G$8,IF(J5484="No",Résultat!$G$8,Résultat!$G$7)),IF(H5484=2,IF(E5484=0,Résultat!G$9,IF(J5484="No",Résultat!$G$9,Résultat!$G$7)),Résultat!$G$7)),IF(C5484 = "Totale", IF(H5484=1,IF(E5484=0,Résultat!G$8,IF(J5484="No",Résultat!$G$9,Résultat!$G$7)),IF(H5484=2,IF(E5484=0,Résultat!G$9,IF(J5484="No",Résultat!$G$9,Résultat!$G$7)),Résultat!$G$7)),Résultat!$G$7)), "")</f>
        <v/>
      </c>
    </row>
    <row r="5485" spans="1:11" ht="20.100000000000001" customHeight="1">
      <c r="A5485" s="26"/>
      <c r="B5485" s="27"/>
      <c r="C5485" s="11" t="str">
        <f>IF($B5485 &lt;&gt; "",VLOOKUP(MID(B5485,3,5),'Recyclabilité Prod Matx'!C:F,2,FALSE), "")</f>
        <v/>
      </c>
      <c r="D5485" s="11" t="str">
        <f>IF($B5485 &lt;&gt; "",VLOOKUP(MID(B5485,3,5),'Recyclabilité Prod Matx'!C:F,3,FALSE),"")</f>
        <v/>
      </c>
      <c r="E5485" s="11" t="str">
        <f>IF($B5485 &lt;&gt; "",VLOOKUP(MID(B5485,3,5),'Recyclabilité Prod Matx'!C:F,4,FALSE), "")</f>
        <v/>
      </c>
      <c r="F5485" s="12" t="str">
        <f>IF($B5485 &lt;&gt; "", IF(C5485="Totale","",IF(D5485 = 0, "", VLOOKUP(D5485,'Cond Compo'!A:B,2,FALSE))),"")</f>
        <v/>
      </c>
      <c r="G5485" s="28"/>
      <c r="H5485" s="11" t="str">
        <f xml:space="preserve"> IF(C5485="Totale",2,IF($G5485 &lt;&gt; "", IF(D5485 = "E",MATCH(G5485, 'Cond Compo'!D$16:D$18, 0), MATCH(G5485, 'Cond Compo'!C$16:C$19, 0)), ""))</f>
        <v/>
      </c>
      <c r="I5485" s="12" t="str">
        <f>IF($E5485 &lt;&gt; "", IF(E5485 = 0, "", VLOOKUP(E5485,'Cond Perturbation'!A:B,2,FALSE)),"")</f>
        <v/>
      </c>
      <c r="J5485" s="28"/>
      <c r="K5485" s="29" t="str">
        <f>IF($B5485 &lt;&gt; "", IF(C5485="Oui",IF(H5485=1,IF(E5485=0,Résultat!G$8,IF(J5485="No",Résultat!$G$8,Résultat!$G$7)),IF(H5485=2,IF(E5485=0,Résultat!G$9,IF(J5485="No",Résultat!$G$9,Résultat!$G$7)),Résultat!$G$7)),IF(C5485 = "Totale", IF(H5485=1,IF(E5485=0,Résultat!G$8,IF(J5485="No",Résultat!$G$9,Résultat!$G$7)),IF(H5485=2,IF(E5485=0,Résultat!G$9,IF(J5485="No",Résultat!$G$9,Résultat!$G$7)),Résultat!$G$7)),Résultat!$G$7)), "")</f>
        <v/>
      </c>
    </row>
    <row r="5486" spans="1:11" ht="20.100000000000001" customHeight="1">
      <c r="A5486" s="26"/>
      <c r="B5486" s="27"/>
      <c r="C5486" s="11" t="str">
        <f>IF($B5486 &lt;&gt; "",VLOOKUP(MID(B5486,3,5),'Recyclabilité Prod Matx'!C:F,2,FALSE), "")</f>
        <v/>
      </c>
      <c r="D5486" s="11" t="str">
        <f>IF($B5486 &lt;&gt; "",VLOOKUP(MID(B5486,3,5),'Recyclabilité Prod Matx'!C:F,3,FALSE),"")</f>
        <v/>
      </c>
      <c r="E5486" s="11" t="str">
        <f>IF($B5486 &lt;&gt; "",VLOOKUP(MID(B5486,3,5),'Recyclabilité Prod Matx'!C:F,4,FALSE), "")</f>
        <v/>
      </c>
      <c r="F5486" s="12" t="str">
        <f>IF($B5486 &lt;&gt; "", IF(C5486="Totale","",IF(D5486 = 0, "", VLOOKUP(D5486,'Cond Compo'!A:B,2,FALSE))),"")</f>
        <v/>
      </c>
      <c r="G5486" s="28"/>
      <c r="H5486" s="11" t="str">
        <f xml:space="preserve"> IF(C5486="Totale",2,IF($G5486 &lt;&gt; "", IF(D5486 = "E",MATCH(G5486, 'Cond Compo'!D$16:D$18, 0), MATCH(G5486, 'Cond Compo'!C$16:C$19, 0)), ""))</f>
        <v/>
      </c>
      <c r="I5486" s="12" t="str">
        <f>IF($E5486 &lt;&gt; "", IF(E5486 = 0, "", VLOOKUP(E5486,'Cond Perturbation'!A:B,2,FALSE)),"")</f>
        <v/>
      </c>
      <c r="J5486" s="28"/>
      <c r="K5486" s="29" t="str">
        <f>IF($B5486 &lt;&gt; "", IF(C5486="Oui",IF(H5486=1,IF(E5486=0,Résultat!G$8,IF(J5486="No",Résultat!$G$8,Résultat!$G$7)),IF(H5486=2,IF(E5486=0,Résultat!G$9,IF(J5486="No",Résultat!$G$9,Résultat!$G$7)),Résultat!$G$7)),IF(C5486 = "Totale", IF(H5486=1,IF(E5486=0,Résultat!G$8,IF(J5486="No",Résultat!$G$9,Résultat!$G$7)),IF(H5486=2,IF(E5486=0,Résultat!G$9,IF(J5486="No",Résultat!$G$9,Résultat!$G$7)),Résultat!$G$7)),Résultat!$G$7)), "")</f>
        <v/>
      </c>
    </row>
    <row r="5487" spans="1:11" ht="20.100000000000001" customHeight="1">
      <c r="A5487" s="26"/>
      <c r="B5487" s="27"/>
      <c r="C5487" s="11" t="str">
        <f>IF($B5487 &lt;&gt; "",VLOOKUP(MID(B5487,3,5),'Recyclabilité Prod Matx'!C:F,2,FALSE), "")</f>
        <v/>
      </c>
      <c r="D5487" s="11" t="str">
        <f>IF($B5487 &lt;&gt; "",VLOOKUP(MID(B5487,3,5),'Recyclabilité Prod Matx'!C:F,3,FALSE),"")</f>
        <v/>
      </c>
      <c r="E5487" s="11" t="str">
        <f>IF($B5487 &lt;&gt; "",VLOOKUP(MID(B5487,3,5),'Recyclabilité Prod Matx'!C:F,4,FALSE), "")</f>
        <v/>
      </c>
      <c r="F5487" s="12" t="str">
        <f>IF($B5487 &lt;&gt; "", IF(C5487="Totale","",IF(D5487 = 0, "", VLOOKUP(D5487,'Cond Compo'!A:B,2,FALSE))),"")</f>
        <v/>
      </c>
      <c r="G5487" s="28"/>
      <c r="H5487" s="11" t="str">
        <f xml:space="preserve"> IF(C5487="Totale",2,IF($G5487 &lt;&gt; "", IF(D5487 = "E",MATCH(G5487, 'Cond Compo'!D$16:D$18, 0), MATCH(G5487, 'Cond Compo'!C$16:C$19, 0)), ""))</f>
        <v/>
      </c>
      <c r="I5487" s="12" t="str">
        <f>IF($E5487 &lt;&gt; "", IF(E5487 = 0, "", VLOOKUP(E5487,'Cond Perturbation'!A:B,2,FALSE)),"")</f>
        <v/>
      </c>
      <c r="J5487" s="28"/>
      <c r="K5487" s="29" t="str">
        <f>IF($B5487 &lt;&gt; "", IF(C5487="Oui",IF(H5487=1,IF(E5487=0,Résultat!G$8,IF(J5487="No",Résultat!$G$8,Résultat!$G$7)),IF(H5487=2,IF(E5487=0,Résultat!G$9,IF(J5487="No",Résultat!$G$9,Résultat!$G$7)),Résultat!$G$7)),IF(C5487 = "Totale", IF(H5487=1,IF(E5487=0,Résultat!G$8,IF(J5487="No",Résultat!$G$9,Résultat!$G$7)),IF(H5487=2,IF(E5487=0,Résultat!G$9,IF(J5487="No",Résultat!$G$9,Résultat!$G$7)),Résultat!$G$7)),Résultat!$G$7)), "")</f>
        <v/>
      </c>
    </row>
    <row r="5488" spans="1:11" ht="20.100000000000001" customHeight="1">
      <c r="A5488" s="26"/>
      <c r="B5488" s="27"/>
      <c r="C5488" s="11" t="str">
        <f>IF($B5488 &lt;&gt; "",VLOOKUP(MID(B5488,3,5),'Recyclabilité Prod Matx'!C:F,2,FALSE), "")</f>
        <v/>
      </c>
      <c r="D5488" s="11" t="str">
        <f>IF($B5488 &lt;&gt; "",VLOOKUP(MID(B5488,3,5),'Recyclabilité Prod Matx'!C:F,3,FALSE),"")</f>
        <v/>
      </c>
      <c r="E5488" s="11" t="str">
        <f>IF($B5488 &lt;&gt; "",VLOOKUP(MID(B5488,3,5),'Recyclabilité Prod Matx'!C:F,4,FALSE), "")</f>
        <v/>
      </c>
      <c r="F5488" s="12" t="str">
        <f>IF($B5488 &lt;&gt; "", IF(C5488="Totale","",IF(D5488 = 0, "", VLOOKUP(D5488,'Cond Compo'!A:B,2,FALSE))),"")</f>
        <v/>
      </c>
      <c r="G5488" s="28"/>
      <c r="H5488" s="11" t="str">
        <f xml:space="preserve"> IF(C5488="Totale",2,IF($G5488 &lt;&gt; "", IF(D5488 = "E",MATCH(G5488, 'Cond Compo'!D$16:D$18, 0), MATCH(G5488, 'Cond Compo'!C$16:C$19, 0)), ""))</f>
        <v/>
      </c>
      <c r="I5488" s="12" t="str">
        <f>IF($E5488 &lt;&gt; "", IF(E5488 = 0, "", VLOOKUP(E5488,'Cond Perturbation'!A:B,2,FALSE)),"")</f>
        <v/>
      </c>
      <c r="J5488" s="28"/>
      <c r="K5488" s="29" t="str">
        <f>IF($B5488 &lt;&gt; "", IF(C5488="Oui",IF(H5488=1,IF(E5488=0,Résultat!G$8,IF(J5488="No",Résultat!$G$8,Résultat!$G$7)),IF(H5488=2,IF(E5488=0,Résultat!G$9,IF(J5488="No",Résultat!$G$9,Résultat!$G$7)),Résultat!$G$7)),IF(C5488 = "Totale", IF(H5488=1,IF(E5488=0,Résultat!G$8,IF(J5488="No",Résultat!$G$9,Résultat!$G$7)),IF(H5488=2,IF(E5488=0,Résultat!G$9,IF(J5488="No",Résultat!$G$9,Résultat!$G$7)),Résultat!$G$7)),Résultat!$G$7)), "")</f>
        <v/>
      </c>
    </row>
    <row r="5489" spans="1:11" ht="20.100000000000001" customHeight="1">
      <c r="A5489" s="26"/>
      <c r="B5489" s="27"/>
      <c r="C5489" s="11" t="str">
        <f>IF($B5489 &lt;&gt; "",VLOOKUP(MID(B5489,3,5),'Recyclabilité Prod Matx'!C:F,2,FALSE), "")</f>
        <v/>
      </c>
      <c r="D5489" s="11" t="str">
        <f>IF($B5489 &lt;&gt; "",VLOOKUP(MID(B5489,3,5),'Recyclabilité Prod Matx'!C:F,3,FALSE),"")</f>
        <v/>
      </c>
      <c r="E5489" s="11" t="str">
        <f>IF($B5489 &lt;&gt; "",VLOOKUP(MID(B5489,3,5),'Recyclabilité Prod Matx'!C:F,4,FALSE), "")</f>
        <v/>
      </c>
      <c r="F5489" s="12" t="str">
        <f>IF($B5489 &lt;&gt; "", IF(C5489="Totale","",IF(D5489 = 0, "", VLOOKUP(D5489,'Cond Compo'!A:B,2,FALSE))),"")</f>
        <v/>
      </c>
      <c r="G5489" s="28"/>
      <c r="H5489" s="11" t="str">
        <f xml:space="preserve"> IF(C5489="Totale",2,IF($G5489 &lt;&gt; "", IF(D5489 = "E",MATCH(G5489, 'Cond Compo'!D$16:D$18, 0), MATCH(G5489, 'Cond Compo'!C$16:C$19, 0)), ""))</f>
        <v/>
      </c>
      <c r="I5489" s="12" t="str">
        <f>IF($E5489 &lt;&gt; "", IF(E5489 = 0, "", VLOOKUP(E5489,'Cond Perturbation'!A:B,2,FALSE)),"")</f>
        <v/>
      </c>
      <c r="J5489" s="28"/>
      <c r="K5489" s="29" t="str">
        <f>IF($B5489 &lt;&gt; "", IF(C5489="Oui",IF(H5489=1,IF(E5489=0,Résultat!G$8,IF(J5489="No",Résultat!$G$8,Résultat!$G$7)),IF(H5489=2,IF(E5489=0,Résultat!G$9,IF(J5489="No",Résultat!$G$9,Résultat!$G$7)),Résultat!$G$7)),IF(C5489 = "Totale", IF(H5489=1,IF(E5489=0,Résultat!G$8,IF(J5489="No",Résultat!$G$9,Résultat!$G$7)),IF(H5489=2,IF(E5489=0,Résultat!G$9,IF(J5489="No",Résultat!$G$9,Résultat!$G$7)),Résultat!$G$7)),Résultat!$G$7)), "")</f>
        <v/>
      </c>
    </row>
    <row r="5490" spans="1:11" ht="20.100000000000001" customHeight="1">
      <c r="A5490" s="26"/>
      <c r="B5490" s="27"/>
      <c r="C5490" s="11" t="str">
        <f>IF($B5490 &lt;&gt; "",VLOOKUP(MID(B5490,3,5),'Recyclabilité Prod Matx'!C:F,2,FALSE), "")</f>
        <v/>
      </c>
      <c r="D5490" s="11" t="str">
        <f>IF($B5490 &lt;&gt; "",VLOOKUP(MID(B5490,3,5),'Recyclabilité Prod Matx'!C:F,3,FALSE),"")</f>
        <v/>
      </c>
      <c r="E5490" s="11" t="str">
        <f>IF($B5490 &lt;&gt; "",VLOOKUP(MID(B5490,3,5),'Recyclabilité Prod Matx'!C:F,4,FALSE), "")</f>
        <v/>
      </c>
      <c r="F5490" s="12" t="str">
        <f>IF($B5490 &lt;&gt; "", IF(C5490="Totale","",IF(D5490 = 0, "", VLOOKUP(D5490,'Cond Compo'!A:B,2,FALSE))),"")</f>
        <v/>
      </c>
      <c r="G5490" s="28"/>
      <c r="H5490" s="11" t="str">
        <f xml:space="preserve"> IF(C5490="Totale",2,IF($G5490 &lt;&gt; "", IF(D5490 = "E",MATCH(G5490, 'Cond Compo'!D$16:D$18, 0), MATCH(G5490, 'Cond Compo'!C$16:C$19, 0)), ""))</f>
        <v/>
      </c>
      <c r="I5490" s="12" t="str">
        <f>IF($E5490 &lt;&gt; "", IF(E5490 = 0, "", VLOOKUP(E5490,'Cond Perturbation'!A:B,2,FALSE)),"")</f>
        <v/>
      </c>
      <c r="J5490" s="28"/>
      <c r="K5490" s="29" t="str">
        <f>IF($B5490 &lt;&gt; "", IF(C5490="Oui",IF(H5490=1,IF(E5490=0,Résultat!G$8,IF(J5490="No",Résultat!$G$8,Résultat!$G$7)),IF(H5490=2,IF(E5490=0,Résultat!G$9,IF(J5490="No",Résultat!$G$9,Résultat!$G$7)),Résultat!$G$7)),IF(C5490 = "Totale", IF(H5490=1,IF(E5490=0,Résultat!G$8,IF(J5490="No",Résultat!$G$9,Résultat!$G$7)),IF(H5490=2,IF(E5490=0,Résultat!G$9,IF(J5490="No",Résultat!$G$9,Résultat!$G$7)),Résultat!$G$7)),Résultat!$G$7)), "")</f>
        <v/>
      </c>
    </row>
    <row r="5491" spans="1:11" ht="20.100000000000001" customHeight="1">
      <c r="A5491" s="26"/>
      <c r="B5491" s="27"/>
      <c r="C5491" s="11" t="str">
        <f>IF($B5491 &lt;&gt; "",VLOOKUP(MID(B5491,3,5),'Recyclabilité Prod Matx'!C:F,2,FALSE), "")</f>
        <v/>
      </c>
      <c r="D5491" s="11" t="str">
        <f>IF($B5491 &lt;&gt; "",VLOOKUP(MID(B5491,3,5),'Recyclabilité Prod Matx'!C:F,3,FALSE),"")</f>
        <v/>
      </c>
      <c r="E5491" s="11" t="str">
        <f>IF($B5491 &lt;&gt; "",VLOOKUP(MID(B5491,3,5),'Recyclabilité Prod Matx'!C:F,4,FALSE), "")</f>
        <v/>
      </c>
      <c r="F5491" s="12" t="str">
        <f>IF($B5491 &lt;&gt; "", IF(C5491="Totale","",IF(D5491 = 0, "", VLOOKUP(D5491,'Cond Compo'!A:B,2,FALSE))),"")</f>
        <v/>
      </c>
      <c r="G5491" s="28"/>
      <c r="H5491" s="11" t="str">
        <f xml:space="preserve"> IF(C5491="Totale",2,IF($G5491 &lt;&gt; "", IF(D5491 = "E",MATCH(G5491, 'Cond Compo'!D$16:D$18, 0), MATCH(G5491, 'Cond Compo'!C$16:C$19, 0)), ""))</f>
        <v/>
      </c>
      <c r="I5491" s="12" t="str">
        <f>IF($E5491 &lt;&gt; "", IF(E5491 = 0, "", VLOOKUP(E5491,'Cond Perturbation'!A:B,2,FALSE)),"")</f>
        <v/>
      </c>
      <c r="J5491" s="28"/>
      <c r="K5491" s="29" t="str">
        <f>IF($B5491 &lt;&gt; "", IF(C5491="Oui",IF(H5491=1,IF(E5491=0,Résultat!G$8,IF(J5491="No",Résultat!$G$8,Résultat!$G$7)),IF(H5491=2,IF(E5491=0,Résultat!G$9,IF(J5491="No",Résultat!$G$9,Résultat!$G$7)),Résultat!$G$7)),IF(C5491 = "Totale", IF(H5491=1,IF(E5491=0,Résultat!G$8,IF(J5491="No",Résultat!$G$9,Résultat!$G$7)),IF(H5491=2,IF(E5491=0,Résultat!G$9,IF(J5491="No",Résultat!$G$9,Résultat!$G$7)),Résultat!$G$7)),Résultat!$G$7)), "")</f>
        <v/>
      </c>
    </row>
    <row r="5492" spans="1:11" ht="20.100000000000001" customHeight="1">
      <c r="A5492" s="26"/>
      <c r="B5492" s="27"/>
      <c r="C5492" s="11" t="str">
        <f>IF($B5492 &lt;&gt; "",VLOOKUP(MID(B5492,3,5),'Recyclabilité Prod Matx'!C:F,2,FALSE), "")</f>
        <v/>
      </c>
      <c r="D5492" s="11" t="str">
        <f>IF($B5492 &lt;&gt; "",VLOOKUP(MID(B5492,3,5),'Recyclabilité Prod Matx'!C:F,3,FALSE),"")</f>
        <v/>
      </c>
      <c r="E5492" s="11" t="str">
        <f>IF($B5492 &lt;&gt; "",VLOOKUP(MID(B5492,3,5),'Recyclabilité Prod Matx'!C:F,4,FALSE), "")</f>
        <v/>
      </c>
      <c r="F5492" s="12" t="str">
        <f>IF($B5492 &lt;&gt; "", IF(C5492="Totale","",IF(D5492 = 0, "", VLOOKUP(D5492,'Cond Compo'!A:B,2,FALSE))),"")</f>
        <v/>
      </c>
      <c r="G5492" s="28"/>
      <c r="H5492" s="11" t="str">
        <f xml:space="preserve"> IF(C5492="Totale",2,IF($G5492 &lt;&gt; "", IF(D5492 = "E",MATCH(G5492, 'Cond Compo'!D$16:D$18, 0), MATCH(G5492, 'Cond Compo'!C$16:C$19, 0)), ""))</f>
        <v/>
      </c>
      <c r="I5492" s="12" t="str">
        <f>IF($E5492 &lt;&gt; "", IF(E5492 = 0, "", VLOOKUP(E5492,'Cond Perturbation'!A:B,2,FALSE)),"")</f>
        <v/>
      </c>
      <c r="J5492" s="28"/>
      <c r="K5492" s="29" t="str">
        <f>IF($B5492 &lt;&gt; "", IF(C5492="Oui",IF(H5492=1,IF(E5492=0,Résultat!G$8,IF(J5492="No",Résultat!$G$8,Résultat!$G$7)),IF(H5492=2,IF(E5492=0,Résultat!G$9,IF(J5492="No",Résultat!$G$9,Résultat!$G$7)),Résultat!$G$7)),IF(C5492 = "Totale", IF(H5492=1,IF(E5492=0,Résultat!G$8,IF(J5492="No",Résultat!$G$9,Résultat!$G$7)),IF(H5492=2,IF(E5492=0,Résultat!G$9,IF(J5492="No",Résultat!$G$9,Résultat!$G$7)),Résultat!$G$7)),Résultat!$G$7)), "")</f>
        <v/>
      </c>
    </row>
    <row r="5493" spans="1:11" ht="20.100000000000001" customHeight="1">
      <c r="A5493" s="26"/>
      <c r="B5493" s="27"/>
      <c r="C5493" s="11" t="str">
        <f>IF($B5493 &lt;&gt; "",VLOOKUP(MID(B5493,3,5),'Recyclabilité Prod Matx'!C:F,2,FALSE), "")</f>
        <v/>
      </c>
      <c r="D5493" s="11" t="str">
        <f>IF($B5493 &lt;&gt; "",VLOOKUP(MID(B5493,3,5),'Recyclabilité Prod Matx'!C:F,3,FALSE),"")</f>
        <v/>
      </c>
      <c r="E5493" s="11" t="str">
        <f>IF($B5493 &lt;&gt; "",VLOOKUP(MID(B5493,3,5),'Recyclabilité Prod Matx'!C:F,4,FALSE), "")</f>
        <v/>
      </c>
      <c r="F5493" s="12" t="str">
        <f>IF($B5493 &lt;&gt; "", IF(C5493="Totale","",IF(D5493 = 0, "", VLOOKUP(D5493,'Cond Compo'!A:B,2,FALSE))),"")</f>
        <v/>
      </c>
      <c r="G5493" s="28"/>
      <c r="H5493" s="11" t="str">
        <f xml:space="preserve"> IF(C5493="Totale",2,IF($G5493 &lt;&gt; "", IF(D5493 = "E",MATCH(G5493, 'Cond Compo'!D$16:D$18, 0), MATCH(G5493, 'Cond Compo'!C$16:C$19, 0)), ""))</f>
        <v/>
      </c>
      <c r="I5493" s="12" t="str">
        <f>IF($E5493 &lt;&gt; "", IF(E5493 = 0, "", VLOOKUP(E5493,'Cond Perturbation'!A:B,2,FALSE)),"")</f>
        <v/>
      </c>
      <c r="J5493" s="28"/>
      <c r="K5493" s="29" t="str">
        <f>IF($B5493 &lt;&gt; "", IF(C5493="Oui",IF(H5493=1,IF(E5493=0,Résultat!G$8,IF(J5493="No",Résultat!$G$8,Résultat!$G$7)),IF(H5493=2,IF(E5493=0,Résultat!G$9,IF(J5493="No",Résultat!$G$9,Résultat!$G$7)),Résultat!$G$7)),IF(C5493 = "Totale", IF(H5493=1,IF(E5493=0,Résultat!G$8,IF(J5493="No",Résultat!$G$9,Résultat!$G$7)),IF(H5493=2,IF(E5493=0,Résultat!G$9,IF(J5493="No",Résultat!$G$9,Résultat!$G$7)),Résultat!$G$7)),Résultat!$G$7)), "")</f>
        <v/>
      </c>
    </row>
    <row r="5494" spans="1:11" ht="20.100000000000001" customHeight="1">
      <c r="A5494" s="26"/>
      <c r="B5494" s="27"/>
      <c r="C5494" s="11" t="str">
        <f>IF($B5494 &lt;&gt; "",VLOOKUP(MID(B5494,3,5),'Recyclabilité Prod Matx'!C:F,2,FALSE), "")</f>
        <v/>
      </c>
      <c r="D5494" s="11" t="str">
        <f>IF($B5494 &lt;&gt; "",VLOOKUP(MID(B5494,3,5),'Recyclabilité Prod Matx'!C:F,3,FALSE),"")</f>
        <v/>
      </c>
      <c r="E5494" s="11" t="str">
        <f>IF($B5494 &lt;&gt; "",VLOOKUP(MID(B5494,3,5),'Recyclabilité Prod Matx'!C:F,4,FALSE), "")</f>
        <v/>
      </c>
      <c r="F5494" s="12" t="str">
        <f>IF($B5494 &lt;&gt; "", IF(C5494="Totale","",IF(D5494 = 0, "", VLOOKUP(D5494,'Cond Compo'!A:B,2,FALSE))),"")</f>
        <v/>
      </c>
      <c r="G5494" s="28"/>
      <c r="H5494" s="11" t="str">
        <f xml:space="preserve"> IF(C5494="Totale",2,IF($G5494 &lt;&gt; "", IF(D5494 = "E",MATCH(G5494, 'Cond Compo'!D$16:D$18, 0), MATCH(G5494, 'Cond Compo'!C$16:C$19, 0)), ""))</f>
        <v/>
      </c>
      <c r="I5494" s="12" t="str">
        <f>IF($E5494 &lt;&gt; "", IF(E5494 = 0, "", VLOOKUP(E5494,'Cond Perturbation'!A:B,2,FALSE)),"")</f>
        <v/>
      </c>
      <c r="J5494" s="28"/>
      <c r="K5494" s="29" t="str">
        <f>IF($B5494 &lt;&gt; "", IF(C5494="Oui",IF(H5494=1,IF(E5494=0,Résultat!G$8,IF(J5494="No",Résultat!$G$8,Résultat!$G$7)),IF(H5494=2,IF(E5494=0,Résultat!G$9,IF(J5494="No",Résultat!$G$9,Résultat!$G$7)),Résultat!$G$7)),IF(C5494 = "Totale", IF(H5494=1,IF(E5494=0,Résultat!G$8,IF(J5494="No",Résultat!$G$9,Résultat!$G$7)),IF(H5494=2,IF(E5494=0,Résultat!G$9,IF(J5494="No",Résultat!$G$9,Résultat!$G$7)),Résultat!$G$7)),Résultat!$G$7)), "")</f>
        <v/>
      </c>
    </row>
    <row r="5495" spans="1:11" ht="20.100000000000001" customHeight="1">
      <c r="A5495" s="26"/>
      <c r="B5495" s="27"/>
      <c r="C5495" s="11" t="str">
        <f>IF($B5495 &lt;&gt; "",VLOOKUP(MID(B5495,3,5),'Recyclabilité Prod Matx'!C:F,2,FALSE), "")</f>
        <v/>
      </c>
      <c r="D5495" s="11" t="str">
        <f>IF($B5495 &lt;&gt; "",VLOOKUP(MID(B5495,3,5),'Recyclabilité Prod Matx'!C:F,3,FALSE),"")</f>
        <v/>
      </c>
      <c r="E5495" s="11" t="str">
        <f>IF($B5495 &lt;&gt; "",VLOOKUP(MID(B5495,3,5),'Recyclabilité Prod Matx'!C:F,4,FALSE), "")</f>
        <v/>
      </c>
      <c r="F5495" s="12" t="str">
        <f>IF($B5495 &lt;&gt; "", IF(C5495="Totale","",IF(D5495 = 0, "", VLOOKUP(D5495,'Cond Compo'!A:B,2,FALSE))),"")</f>
        <v/>
      </c>
      <c r="G5495" s="28"/>
      <c r="H5495" s="11" t="str">
        <f xml:space="preserve"> IF(C5495="Totale",2,IF($G5495 &lt;&gt; "", IF(D5495 = "E",MATCH(G5495, 'Cond Compo'!D$16:D$18, 0), MATCH(G5495, 'Cond Compo'!C$16:C$19, 0)), ""))</f>
        <v/>
      </c>
      <c r="I5495" s="12" t="str">
        <f>IF($E5495 &lt;&gt; "", IF(E5495 = 0, "", VLOOKUP(E5495,'Cond Perturbation'!A:B,2,FALSE)),"")</f>
        <v/>
      </c>
      <c r="J5495" s="28"/>
      <c r="K5495" s="29" t="str">
        <f>IF($B5495 &lt;&gt; "", IF(C5495="Oui",IF(H5495=1,IF(E5495=0,Résultat!G$8,IF(J5495="No",Résultat!$G$8,Résultat!$G$7)),IF(H5495=2,IF(E5495=0,Résultat!G$9,IF(J5495="No",Résultat!$G$9,Résultat!$G$7)),Résultat!$G$7)),IF(C5495 = "Totale", IF(H5495=1,IF(E5495=0,Résultat!G$8,IF(J5495="No",Résultat!$G$9,Résultat!$G$7)),IF(H5495=2,IF(E5495=0,Résultat!G$9,IF(J5495="No",Résultat!$G$9,Résultat!$G$7)),Résultat!$G$7)),Résultat!$G$7)), "")</f>
        <v/>
      </c>
    </row>
    <row r="5496" spans="1:11" ht="20.100000000000001" customHeight="1">
      <c r="A5496" s="26"/>
      <c r="B5496" s="27"/>
      <c r="C5496" s="11" t="str">
        <f>IF($B5496 &lt;&gt; "",VLOOKUP(MID(B5496,3,5),'Recyclabilité Prod Matx'!C:F,2,FALSE), "")</f>
        <v/>
      </c>
      <c r="D5496" s="11" t="str">
        <f>IF($B5496 &lt;&gt; "",VLOOKUP(MID(B5496,3,5),'Recyclabilité Prod Matx'!C:F,3,FALSE),"")</f>
        <v/>
      </c>
      <c r="E5496" s="11" t="str">
        <f>IF($B5496 &lt;&gt; "",VLOOKUP(MID(B5496,3,5),'Recyclabilité Prod Matx'!C:F,4,FALSE), "")</f>
        <v/>
      </c>
      <c r="F5496" s="12" t="str">
        <f>IF($B5496 &lt;&gt; "", IF(C5496="Totale","",IF(D5496 = 0, "", VLOOKUP(D5496,'Cond Compo'!A:B,2,FALSE))),"")</f>
        <v/>
      </c>
      <c r="G5496" s="28"/>
      <c r="H5496" s="11" t="str">
        <f xml:space="preserve"> IF(C5496="Totale",2,IF($G5496 &lt;&gt; "", IF(D5496 = "E",MATCH(G5496, 'Cond Compo'!D$16:D$18, 0), MATCH(G5496, 'Cond Compo'!C$16:C$19, 0)), ""))</f>
        <v/>
      </c>
      <c r="I5496" s="12" t="str">
        <f>IF($E5496 &lt;&gt; "", IF(E5496 = 0, "", VLOOKUP(E5496,'Cond Perturbation'!A:B,2,FALSE)),"")</f>
        <v/>
      </c>
      <c r="J5496" s="28"/>
      <c r="K5496" s="29" t="str">
        <f>IF($B5496 &lt;&gt; "", IF(C5496="Oui",IF(H5496=1,IF(E5496=0,Résultat!G$8,IF(J5496="No",Résultat!$G$8,Résultat!$G$7)),IF(H5496=2,IF(E5496=0,Résultat!G$9,IF(J5496="No",Résultat!$G$9,Résultat!$G$7)),Résultat!$G$7)),IF(C5496 = "Totale", IF(H5496=1,IF(E5496=0,Résultat!G$8,IF(J5496="No",Résultat!$G$9,Résultat!$G$7)),IF(H5496=2,IF(E5496=0,Résultat!G$9,IF(J5496="No",Résultat!$G$9,Résultat!$G$7)),Résultat!$G$7)),Résultat!$G$7)), "")</f>
        <v/>
      </c>
    </row>
    <row r="5497" spans="1:11" ht="20.100000000000001" customHeight="1">
      <c r="A5497" s="26"/>
      <c r="B5497" s="27"/>
      <c r="C5497" s="11" t="str">
        <f>IF($B5497 &lt;&gt; "",VLOOKUP(MID(B5497,3,5),'Recyclabilité Prod Matx'!C:F,2,FALSE), "")</f>
        <v/>
      </c>
      <c r="D5497" s="11" t="str">
        <f>IF($B5497 &lt;&gt; "",VLOOKUP(MID(B5497,3,5),'Recyclabilité Prod Matx'!C:F,3,FALSE),"")</f>
        <v/>
      </c>
      <c r="E5497" s="11" t="str">
        <f>IF($B5497 &lt;&gt; "",VLOOKUP(MID(B5497,3,5),'Recyclabilité Prod Matx'!C:F,4,FALSE), "")</f>
        <v/>
      </c>
      <c r="F5497" s="12" t="str">
        <f>IF($B5497 &lt;&gt; "", IF(C5497="Totale","",IF(D5497 = 0, "", VLOOKUP(D5497,'Cond Compo'!A:B,2,FALSE))),"")</f>
        <v/>
      </c>
      <c r="G5497" s="28"/>
      <c r="H5497" s="11" t="str">
        <f xml:space="preserve"> IF(C5497="Totale",2,IF($G5497 &lt;&gt; "", IF(D5497 = "E",MATCH(G5497, 'Cond Compo'!D$16:D$18, 0), MATCH(G5497, 'Cond Compo'!C$16:C$19, 0)), ""))</f>
        <v/>
      </c>
      <c r="I5497" s="12" t="str">
        <f>IF($E5497 &lt;&gt; "", IF(E5497 = 0, "", VLOOKUP(E5497,'Cond Perturbation'!A:B,2,FALSE)),"")</f>
        <v/>
      </c>
      <c r="J5497" s="28"/>
      <c r="K5497" s="29" t="str">
        <f>IF($B5497 &lt;&gt; "", IF(C5497="Oui",IF(H5497=1,IF(E5497=0,Résultat!G$8,IF(J5497="No",Résultat!$G$8,Résultat!$G$7)),IF(H5497=2,IF(E5497=0,Résultat!G$9,IF(J5497="No",Résultat!$G$9,Résultat!$G$7)),Résultat!$G$7)),IF(C5497 = "Totale", IF(H5497=1,IF(E5497=0,Résultat!G$8,IF(J5497="No",Résultat!$G$9,Résultat!$G$7)),IF(H5497=2,IF(E5497=0,Résultat!G$9,IF(J5497="No",Résultat!$G$9,Résultat!$G$7)),Résultat!$G$7)),Résultat!$G$7)), "")</f>
        <v/>
      </c>
    </row>
    <row r="5498" spans="1:11" ht="20.100000000000001" customHeight="1">
      <c r="A5498" s="26"/>
      <c r="B5498" s="27"/>
      <c r="C5498" s="11" t="str">
        <f>IF($B5498 &lt;&gt; "",VLOOKUP(MID(B5498,3,5),'Recyclabilité Prod Matx'!C:F,2,FALSE), "")</f>
        <v/>
      </c>
      <c r="D5498" s="11" t="str">
        <f>IF($B5498 &lt;&gt; "",VLOOKUP(MID(B5498,3,5),'Recyclabilité Prod Matx'!C:F,3,FALSE),"")</f>
        <v/>
      </c>
      <c r="E5498" s="11" t="str">
        <f>IF($B5498 &lt;&gt; "",VLOOKUP(MID(B5498,3,5),'Recyclabilité Prod Matx'!C:F,4,FALSE), "")</f>
        <v/>
      </c>
      <c r="F5498" s="12" t="str">
        <f>IF($B5498 &lt;&gt; "", IF(C5498="Totale","",IF(D5498 = 0, "", VLOOKUP(D5498,'Cond Compo'!A:B,2,FALSE))),"")</f>
        <v/>
      </c>
      <c r="G5498" s="28"/>
      <c r="H5498" s="11" t="str">
        <f xml:space="preserve"> IF(C5498="Totale",2,IF($G5498 &lt;&gt; "", IF(D5498 = "E",MATCH(G5498, 'Cond Compo'!D$16:D$18, 0), MATCH(G5498, 'Cond Compo'!C$16:C$19, 0)), ""))</f>
        <v/>
      </c>
      <c r="I5498" s="12" t="str">
        <f>IF($E5498 &lt;&gt; "", IF(E5498 = 0, "", VLOOKUP(E5498,'Cond Perturbation'!A:B,2,FALSE)),"")</f>
        <v/>
      </c>
      <c r="J5498" s="28"/>
      <c r="K5498" s="29" t="str">
        <f>IF($B5498 &lt;&gt; "", IF(C5498="Oui",IF(H5498=1,IF(E5498=0,Résultat!G$8,IF(J5498="No",Résultat!$G$8,Résultat!$G$7)),IF(H5498=2,IF(E5498=0,Résultat!G$9,IF(J5498="No",Résultat!$G$9,Résultat!$G$7)),Résultat!$G$7)),IF(C5498 = "Totale", IF(H5498=1,IF(E5498=0,Résultat!G$8,IF(J5498="No",Résultat!$G$9,Résultat!$G$7)),IF(H5498=2,IF(E5498=0,Résultat!G$9,IF(J5498="No",Résultat!$G$9,Résultat!$G$7)),Résultat!$G$7)),Résultat!$G$7)), "")</f>
        <v/>
      </c>
    </row>
    <row r="5499" spans="1:11" ht="20.100000000000001" customHeight="1">
      <c r="A5499" s="26"/>
      <c r="B5499" s="27"/>
      <c r="C5499" s="11" t="str">
        <f>IF($B5499 &lt;&gt; "",VLOOKUP(MID(B5499,3,5),'Recyclabilité Prod Matx'!C:F,2,FALSE), "")</f>
        <v/>
      </c>
      <c r="D5499" s="11" t="str">
        <f>IF($B5499 &lt;&gt; "",VLOOKUP(MID(B5499,3,5),'Recyclabilité Prod Matx'!C:F,3,FALSE),"")</f>
        <v/>
      </c>
      <c r="E5499" s="11" t="str">
        <f>IF($B5499 &lt;&gt; "",VLOOKUP(MID(B5499,3,5),'Recyclabilité Prod Matx'!C:F,4,FALSE), "")</f>
        <v/>
      </c>
      <c r="F5499" s="12" t="str">
        <f>IF($B5499 &lt;&gt; "", IF(C5499="Totale","",IF(D5499 = 0, "", VLOOKUP(D5499,'Cond Compo'!A:B,2,FALSE))),"")</f>
        <v/>
      </c>
      <c r="G5499" s="28"/>
      <c r="H5499" s="11" t="str">
        <f xml:space="preserve"> IF(C5499="Totale",2,IF($G5499 &lt;&gt; "", IF(D5499 = "E",MATCH(G5499, 'Cond Compo'!D$16:D$18, 0), MATCH(G5499, 'Cond Compo'!C$16:C$19, 0)), ""))</f>
        <v/>
      </c>
      <c r="I5499" s="12" t="str">
        <f>IF($E5499 &lt;&gt; "", IF(E5499 = 0, "", VLOOKUP(E5499,'Cond Perturbation'!A:B,2,FALSE)),"")</f>
        <v/>
      </c>
      <c r="J5499" s="28"/>
      <c r="K5499" s="29" t="str">
        <f>IF($B5499 &lt;&gt; "", IF(C5499="Oui",IF(H5499=1,IF(E5499=0,Résultat!G$8,IF(J5499="No",Résultat!$G$8,Résultat!$G$7)),IF(H5499=2,IF(E5499=0,Résultat!G$9,IF(J5499="No",Résultat!$G$9,Résultat!$G$7)),Résultat!$G$7)),IF(C5499 = "Totale", IF(H5499=1,IF(E5499=0,Résultat!G$8,IF(J5499="No",Résultat!$G$9,Résultat!$G$7)),IF(H5499=2,IF(E5499=0,Résultat!G$9,IF(J5499="No",Résultat!$G$9,Résultat!$G$7)),Résultat!$G$7)),Résultat!$G$7)), "")</f>
        <v/>
      </c>
    </row>
    <row r="5500" spans="1:11" ht="20.100000000000001" customHeight="1">
      <c r="A5500" s="26"/>
      <c r="B5500" s="27"/>
      <c r="C5500" s="11" t="str">
        <f>IF($B5500 &lt;&gt; "",VLOOKUP(MID(B5500,3,5),'Recyclabilité Prod Matx'!C:F,2,FALSE), "")</f>
        <v/>
      </c>
      <c r="D5500" s="11" t="str">
        <f>IF($B5500 &lt;&gt; "",VLOOKUP(MID(B5500,3,5),'Recyclabilité Prod Matx'!C:F,3,FALSE),"")</f>
        <v/>
      </c>
      <c r="E5500" s="11" t="str">
        <f>IF($B5500 &lt;&gt; "",VLOOKUP(MID(B5500,3,5),'Recyclabilité Prod Matx'!C:F,4,FALSE), "")</f>
        <v/>
      </c>
      <c r="F5500" s="12" t="str">
        <f>IF($B5500 &lt;&gt; "", IF(C5500="Totale","",IF(D5500 = 0, "", VLOOKUP(D5500,'Cond Compo'!A:B,2,FALSE))),"")</f>
        <v/>
      </c>
      <c r="G5500" s="28"/>
      <c r="H5500" s="11" t="str">
        <f xml:space="preserve"> IF(C5500="Totale",2,IF($G5500 &lt;&gt; "", IF(D5500 = "E",MATCH(G5500, 'Cond Compo'!D$16:D$18, 0), MATCH(G5500, 'Cond Compo'!C$16:C$19, 0)), ""))</f>
        <v/>
      </c>
      <c r="I5500" s="12" t="str">
        <f>IF($E5500 &lt;&gt; "", IF(E5500 = 0, "", VLOOKUP(E5500,'Cond Perturbation'!A:B,2,FALSE)),"")</f>
        <v/>
      </c>
      <c r="J5500" s="28"/>
      <c r="K5500" s="29" t="str">
        <f>IF($B5500 &lt;&gt; "", IF(C5500="Oui",IF(H5500=1,IF(E5500=0,Résultat!G$8,IF(J5500="No",Résultat!$G$8,Résultat!$G$7)),IF(H5500=2,IF(E5500=0,Résultat!G$9,IF(J5500="No",Résultat!$G$9,Résultat!$G$7)),Résultat!$G$7)),IF(C5500 = "Totale", IF(H5500=1,IF(E5500=0,Résultat!G$8,IF(J5500="No",Résultat!$G$9,Résultat!$G$7)),IF(H5500=2,IF(E5500=0,Résultat!G$9,IF(J5500="No",Résultat!$G$9,Résultat!$G$7)),Résultat!$G$7)),Résultat!$G$7)), "")</f>
        <v/>
      </c>
    </row>
    <row r="5501" spans="1:11" ht="20.100000000000001" customHeight="1">
      <c r="A5501" s="26"/>
      <c r="B5501" s="27"/>
      <c r="C5501" s="11" t="str">
        <f>IF($B5501 &lt;&gt; "",VLOOKUP(MID(B5501,3,5),'Recyclabilité Prod Matx'!C:F,2,FALSE), "")</f>
        <v/>
      </c>
      <c r="D5501" s="11" t="str">
        <f>IF($B5501 &lt;&gt; "",VLOOKUP(MID(B5501,3,5),'Recyclabilité Prod Matx'!C:F,3,FALSE),"")</f>
        <v/>
      </c>
      <c r="E5501" s="11" t="str">
        <f>IF($B5501 &lt;&gt; "",VLOOKUP(MID(B5501,3,5),'Recyclabilité Prod Matx'!C:F,4,FALSE), "")</f>
        <v/>
      </c>
      <c r="F5501" s="12" t="str">
        <f>IF($B5501 &lt;&gt; "", IF(C5501="Totale","",IF(D5501 = 0, "", VLOOKUP(D5501,'Cond Compo'!A:B,2,FALSE))),"")</f>
        <v/>
      </c>
      <c r="G5501" s="28"/>
      <c r="H5501" s="11" t="str">
        <f xml:space="preserve"> IF(C5501="Totale",2,IF($G5501 &lt;&gt; "", IF(D5501 = "E",MATCH(G5501, 'Cond Compo'!D$16:D$18, 0), MATCH(G5501, 'Cond Compo'!C$16:C$19, 0)), ""))</f>
        <v/>
      </c>
      <c r="I5501" s="12" t="str">
        <f>IF($E5501 &lt;&gt; "", IF(E5501 = 0, "", VLOOKUP(E5501,'Cond Perturbation'!A:B,2,FALSE)),"")</f>
        <v/>
      </c>
      <c r="J5501" s="28"/>
      <c r="K5501" s="29" t="str">
        <f>IF($B5501 &lt;&gt; "", IF(C5501="Oui",IF(H5501=1,IF(E5501=0,Résultat!G$8,IF(J5501="No",Résultat!$G$8,Résultat!$G$7)),IF(H5501=2,IF(E5501=0,Résultat!G$9,IF(J5501="No",Résultat!$G$9,Résultat!$G$7)),Résultat!$G$7)),IF(C5501 = "Totale", IF(H5501=1,IF(E5501=0,Résultat!G$8,IF(J5501="No",Résultat!$G$9,Résultat!$G$7)),IF(H5501=2,IF(E5501=0,Résultat!G$9,IF(J5501="No",Résultat!$G$9,Résultat!$G$7)),Résultat!$G$7)),Résultat!$G$7)), "")</f>
        <v/>
      </c>
    </row>
    <row r="5502" spans="1:11" ht="20.100000000000001" customHeight="1">
      <c r="A5502" s="26"/>
      <c r="B5502" s="27"/>
      <c r="C5502" s="11" t="str">
        <f>IF($B5502 &lt;&gt; "",VLOOKUP(MID(B5502,3,5),'Recyclabilité Prod Matx'!C:F,2,FALSE), "")</f>
        <v/>
      </c>
      <c r="D5502" s="11" t="str">
        <f>IF($B5502 &lt;&gt; "",VLOOKUP(MID(B5502,3,5),'Recyclabilité Prod Matx'!C:F,3,FALSE),"")</f>
        <v/>
      </c>
      <c r="E5502" s="11" t="str">
        <f>IF($B5502 &lt;&gt; "",VLOOKUP(MID(B5502,3,5),'Recyclabilité Prod Matx'!C:F,4,FALSE), "")</f>
        <v/>
      </c>
      <c r="F5502" s="12" t="str">
        <f>IF($B5502 &lt;&gt; "", IF(C5502="Totale","",IF(D5502 = 0, "", VLOOKUP(D5502,'Cond Compo'!A:B,2,FALSE))),"")</f>
        <v/>
      </c>
      <c r="G5502" s="28"/>
      <c r="H5502" s="11" t="str">
        <f xml:space="preserve"> IF(C5502="Totale",2,IF($G5502 &lt;&gt; "", IF(D5502 = "E",MATCH(G5502, 'Cond Compo'!D$16:D$18, 0), MATCH(G5502, 'Cond Compo'!C$16:C$19, 0)), ""))</f>
        <v/>
      </c>
      <c r="I5502" s="12" t="str">
        <f>IF($E5502 &lt;&gt; "", IF(E5502 = 0, "", VLOOKUP(E5502,'Cond Perturbation'!A:B,2,FALSE)),"")</f>
        <v/>
      </c>
      <c r="J5502" s="28"/>
      <c r="K5502" s="29" t="str">
        <f>IF($B5502 &lt;&gt; "", IF(C5502="Oui",IF(H5502=1,IF(E5502=0,Résultat!G$8,IF(J5502="No",Résultat!$G$8,Résultat!$G$7)),IF(H5502=2,IF(E5502=0,Résultat!G$9,IF(J5502="No",Résultat!$G$9,Résultat!$G$7)),Résultat!$G$7)),IF(C5502 = "Totale", IF(H5502=1,IF(E5502=0,Résultat!G$8,IF(J5502="No",Résultat!$G$9,Résultat!$G$7)),IF(H5502=2,IF(E5502=0,Résultat!G$9,IF(J5502="No",Résultat!$G$9,Résultat!$G$7)),Résultat!$G$7)),Résultat!$G$7)), "")</f>
        <v/>
      </c>
    </row>
    <row r="5503" spans="1:11" ht="20.100000000000001" customHeight="1">
      <c r="A5503" s="26"/>
      <c r="B5503" s="27"/>
      <c r="C5503" s="11" t="str">
        <f>IF($B5503 &lt;&gt; "",VLOOKUP(MID(B5503,3,5),'Recyclabilité Prod Matx'!C:F,2,FALSE), "")</f>
        <v/>
      </c>
      <c r="D5503" s="11" t="str">
        <f>IF($B5503 &lt;&gt; "",VLOOKUP(MID(B5503,3,5),'Recyclabilité Prod Matx'!C:F,3,FALSE),"")</f>
        <v/>
      </c>
      <c r="E5503" s="11" t="str">
        <f>IF($B5503 &lt;&gt; "",VLOOKUP(MID(B5503,3,5),'Recyclabilité Prod Matx'!C:F,4,FALSE), "")</f>
        <v/>
      </c>
      <c r="F5503" s="12" t="str">
        <f>IF($B5503 &lt;&gt; "", IF(C5503="Totale","",IF(D5503 = 0, "", VLOOKUP(D5503,'Cond Compo'!A:B,2,FALSE))),"")</f>
        <v/>
      </c>
      <c r="G5503" s="28"/>
      <c r="H5503" s="11" t="str">
        <f xml:space="preserve"> IF(C5503="Totale",2,IF($G5503 &lt;&gt; "", IF(D5503 = "E",MATCH(G5503, 'Cond Compo'!D$16:D$18, 0), MATCH(G5503, 'Cond Compo'!C$16:C$19, 0)), ""))</f>
        <v/>
      </c>
      <c r="I5503" s="12" t="str">
        <f>IF($E5503 &lt;&gt; "", IF(E5503 = 0, "", VLOOKUP(E5503,'Cond Perturbation'!A:B,2,FALSE)),"")</f>
        <v/>
      </c>
      <c r="J5503" s="28"/>
      <c r="K5503" s="29" t="str">
        <f>IF($B5503 &lt;&gt; "", IF(C5503="Oui",IF(H5503=1,IF(E5503=0,Résultat!G$8,IF(J5503="No",Résultat!$G$8,Résultat!$G$7)),IF(H5503=2,IF(E5503=0,Résultat!G$9,IF(J5503="No",Résultat!$G$9,Résultat!$G$7)),Résultat!$G$7)),IF(C5503 = "Totale", IF(H5503=1,IF(E5503=0,Résultat!G$8,IF(J5503="No",Résultat!$G$9,Résultat!$G$7)),IF(H5503=2,IF(E5503=0,Résultat!G$9,IF(J5503="No",Résultat!$G$9,Résultat!$G$7)),Résultat!$G$7)),Résultat!$G$7)), "")</f>
        <v/>
      </c>
    </row>
    <row r="5504" spans="1:11" ht="20.100000000000001" customHeight="1">
      <c r="A5504" s="26"/>
      <c r="B5504" s="27"/>
      <c r="C5504" s="11" t="str">
        <f>IF($B5504 &lt;&gt; "",VLOOKUP(MID(B5504,3,5),'Recyclabilité Prod Matx'!C:F,2,FALSE), "")</f>
        <v/>
      </c>
      <c r="D5504" s="11" t="str">
        <f>IF($B5504 &lt;&gt; "",VLOOKUP(MID(B5504,3,5),'Recyclabilité Prod Matx'!C:F,3,FALSE),"")</f>
        <v/>
      </c>
      <c r="E5504" s="11" t="str">
        <f>IF($B5504 &lt;&gt; "",VLOOKUP(MID(B5504,3,5),'Recyclabilité Prod Matx'!C:F,4,FALSE), "")</f>
        <v/>
      </c>
      <c r="F5504" s="12" t="str">
        <f>IF($B5504 &lt;&gt; "", IF(C5504="Totale","",IF(D5504 = 0, "", VLOOKUP(D5504,'Cond Compo'!A:B,2,FALSE))),"")</f>
        <v/>
      </c>
      <c r="G5504" s="28"/>
      <c r="H5504" s="11" t="str">
        <f xml:space="preserve"> IF(C5504="Totale",2,IF($G5504 &lt;&gt; "", IF(D5504 = "E",MATCH(G5504, 'Cond Compo'!D$16:D$18, 0), MATCH(G5504, 'Cond Compo'!C$16:C$19, 0)), ""))</f>
        <v/>
      </c>
      <c r="I5504" s="12" t="str">
        <f>IF($E5504 &lt;&gt; "", IF(E5504 = 0, "", VLOOKUP(E5504,'Cond Perturbation'!A:B,2,FALSE)),"")</f>
        <v/>
      </c>
      <c r="J5504" s="28"/>
      <c r="K5504" s="29" t="str">
        <f>IF($B5504 &lt;&gt; "", IF(C5504="Oui",IF(H5504=1,IF(E5504=0,Résultat!G$8,IF(J5504="No",Résultat!$G$8,Résultat!$G$7)),IF(H5504=2,IF(E5504=0,Résultat!G$9,IF(J5504="No",Résultat!$G$9,Résultat!$G$7)),Résultat!$G$7)),IF(C5504 = "Totale", IF(H5504=1,IF(E5504=0,Résultat!G$8,IF(J5504="No",Résultat!$G$9,Résultat!$G$7)),IF(H5504=2,IF(E5504=0,Résultat!G$9,IF(J5504="No",Résultat!$G$9,Résultat!$G$7)),Résultat!$G$7)),Résultat!$G$7)), "")</f>
        <v/>
      </c>
    </row>
    <row r="5505" spans="1:11" ht="20.100000000000001" customHeight="1">
      <c r="A5505" s="26"/>
      <c r="B5505" s="27"/>
      <c r="C5505" s="11" t="str">
        <f>IF($B5505 &lt;&gt; "",VLOOKUP(MID(B5505,3,5),'Recyclabilité Prod Matx'!C:F,2,FALSE), "")</f>
        <v/>
      </c>
      <c r="D5505" s="11" t="str">
        <f>IF($B5505 &lt;&gt; "",VLOOKUP(MID(B5505,3,5),'Recyclabilité Prod Matx'!C:F,3,FALSE),"")</f>
        <v/>
      </c>
      <c r="E5505" s="11" t="str">
        <f>IF($B5505 &lt;&gt; "",VLOOKUP(MID(B5505,3,5),'Recyclabilité Prod Matx'!C:F,4,FALSE), "")</f>
        <v/>
      </c>
      <c r="F5505" s="12" t="str">
        <f>IF($B5505 &lt;&gt; "", IF(C5505="Totale","",IF(D5505 = 0, "", VLOOKUP(D5505,'Cond Compo'!A:B,2,FALSE))),"")</f>
        <v/>
      </c>
      <c r="G5505" s="28"/>
      <c r="H5505" s="11" t="str">
        <f xml:space="preserve"> IF(C5505="Totale",2,IF($G5505 &lt;&gt; "", IF(D5505 = "E",MATCH(G5505, 'Cond Compo'!D$16:D$18, 0), MATCH(G5505, 'Cond Compo'!C$16:C$19, 0)), ""))</f>
        <v/>
      </c>
      <c r="I5505" s="12" t="str">
        <f>IF($E5505 &lt;&gt; "", IF(E5505 = 0, "", VLOOKUP(E5505,'Cond Perturbation'!A:B,2,FALSE)),"")</f>
        <v/>
      </c>
      <c r="J5505" s="28"/>
      <c r="K5505" s="29" t="str">
        <f>IF($B5505 &lt;&gt; "", IF(C5505="Oui",IF(H5505=1,IF(E5505=0,Résultat!G$8,IF(J5505="No",Résultat!$G$8,Résultat!$G$7)),IF(H5505=2,IF(E5505=0,Résultat!G$9,IF(J5505="No",Résultat!$G$9,Résultat!$G$7)),Résultat!$G$7)),IF(C5505 = "Totale", IF(H5505=1,IF(E5505=0,Résultat!G$8,IF(J5505="No",Résultat!$G$9,Résultat!$G$7)),IF(H5505=2,IF(E5505=0,Résultat!G$9,IF(J5505="No",Résultat!$G$9,Résultat!$G$7)),Résultat!$G$7)),Résultat!$G$7)), "")</f>
        <v/>
      </c>
    </row>
    <row r="5506" spans="1:11" ht="20.100000000000001" customHeight="1">
      <c r="A5506" s="26"/>
      <c r="B5506" s="27"/>
      <c r="C5506" s="11" t="str">
        <f>IF($B5506 &lt;&gt; "",VLOOKUP(MID(B5506,3,5),'Recyclabilité Prod Matx'!C:F,2,FALSE), "")</f>
        <v/>
      </c>
      <c r="D5506" s="11" t="str">
        <f>IF($B5506 &lt;&gt; "",VLOOKUP(MID(B5506,3,5),'Recyclabilité Prod Matx'!C:F,3,FALSE),"")</f>
        <v/>
      </c>
      <c r="E5506" s="11" t="str">
        <f>IF($B5506 &lt;&gt; "",VLOOKUP(MID(B5506,3,5),'Recyclabilité Prod Matx'!C:F,4,FALSE), "")</f>
        <v/>
      </c>
      <c r="F5506" s="12" t="str">
        <f>IF($B5506 &lt;&gt; "", IF(C5506="Totale","",IF(D5506 = 0, "", VLOOKUP(D5506,'Cond Compo'!A:B,2,FALSE))),"")</f>
        <v/>
      </c>
      <c r="G5506" s="28"/>
      <c r="H5506" s="11" t="str">
        <f xml:space="preserve"> IF(C5506="Totale",2,IF($G5506 &lt;&gt; "", IF(D5506 = "E",MATCH(G5506, 'Cond Compo'!D$16:D$18, 0), MATCH(G5506, 'Cond Compo'!C$16:C$19, 0)), ""))</f>
        <v/>
      </c>
      <c r="I5506" s="12" t="str">
        <f>IF($E5506 &lt;&gt; "", IF(E5506 = 0, "", VLOOKUP(E5506,'Cond Perturbation'!A:B,2,FALSE)),"")</f>
        <v/>
      </c>
      <c r="J5506" s="28"/>
      <c r="K5506" s="29" t="str">
        <f>IF($B5506 &lt;&gt; "", IF(C5506="Oui",IF(H5506=1,IF(E5506=0,Résultat!G$8,IF(J5506="No",Résultat!$G$8,Résultat!$G$7)),IF(H5506=2,IF(E5506=0,Résultat!G$9,IF(J5506="No",Résultat!$G$9,Résultat!$G$7)),Résultat!$G$7)),IF(C5506 = "Totale", IF(H5506=1,IF(E5506=0,Résultat!G$8,IF(J5506="No",Résultat!$G$9,Résultat!$G$7)),IF(H5506=2,IF(E5506=0,Résultat!G$9,IF(J5506="No",Résultat!$G$9,Résultat!$G$7)),Résultat!$G$7)),Résultat!$G$7)), "")</f>
        <v/>
      </c>
    </row>
    <row r="5507" spans="1:11" ht="20.100000000000001" customHeight="1">
      <c r="A5507" s="26"/>
      <c r="B5507" s="27"/>
      <c r="C5507" s="11" t="str">
        <f>IF($B5507 &lt;&gt; "",VLOOKUP(MID(B5507,3,5),'Recyclabilité Prod Matx'!C:F,2,FALSE), "")</f>
        <v/>
      </c>
      <c r="D5507" s="11" t="str">
        <f>IF($B5507 &lt;&gt; "",VLOOKUP(MID(B5507,3,5),'Recyclabilité Prod Matx'!C:F,3,FALSE),"")</f>
        <v/>
      </c>
      <c r="E5507" s="11" t="str">
        <f>IF($B5507 &lt;&gt; "",VLOOKUP(MID(B5507,3,5),'Recyclabilité Prod Matx'!C:F,4,FALSE), "")</f>
        <v/>
      </c>
      <c r="F5507" s="12" t="str">
        <f>IF($B5507 &lt;&gt; "", IF(C5507="Totale","",IF(D5507 = 0, "", VLOOKUP(D5507,'Cond Compo'!A:B,2,FALSE))),"")</f>
        <v/>
      </c>
      <c r="G5507" s="28"/>
      <c r="H5507" s="11" t="str">
        <f xml:space="preserve"> IF(C5507="Totale",2,IF($G5507 &lt;&gt; "", IF(D5507 = "E",MATCH(G5507, 'Cond Compo'!D$16:D$18, 0), MATCH(G5507, 'Cond Compo'!C$16:C$19, 0)), ""))</f>
        <v/>
      </c>
      <c r="I5507" s="12" t="str">
        <f>IF($E5507 &lt;&gt; "", IF(E5507 = 0, "", VLOOKUP(E5507,'Cond Perturbation'!A:B,2,FALSE)),"")</f>
        <v/>
      </c>
      <c r="J5507" s="28"/>
      <c r="K5507" s="29" t="str">
        <f>IF($B5507 &lt;&gt; "", IF(C5507="Oui",IF(H5507=1,IF(E5507=0,Résultat!G$8,IF(J5507="No",Résultat!$G$8,Résultat!$G$7)),IF(H5507=2,IF(E5507=0,Résultat!G$9,IF(J5507="No",Résultat!$G$9,Résultat!$G$7)),Résultat!$G$7)),IF(C5507 = "Totale", IF(H5507=1,IF(E5507=0,Résultat!G$8,IF(J5507="No",Résultat!$G$9,Résultat!$G$7)),IF(H5507=2,IF(E5507=0,Résultat!G$9,IF(J5507="No",Résultat!$G$9,Résultat!$G$7)),Résultat!$G$7)),Résultat!$G$7)), "")</f>
        <v/>
      </c>
    </row>
    <row r="5508" spans="1:11" ht="20.100000000000001" customHeight="1">
      <c r="A5508" s="26"/>
      <c r="B5508" s="27"/>
      <c r="C5508" s="11" t="str">
        <f>IF($B5508 &lt;&gt; "",VLOOKUP(MID(B5508,3,5),'Recyclabilité Prod Matx'!C:F,2,FALSE), "")</f>
        <v/>
      </c>
      <c r="D5508" s="11" t="str">
        <f>IF($B5508 &lt;&gt; "",VLOOKUP(MID(B5508,3,5),'Recyclabilité Prod Matx'!C:F,3,FALSE),"")</f>
        <v/>
      </c>
      <c r="E5508" s="11" t="str">
        <f>IF($B5508 &lt;&gt; "",VLOOKUP(MID(B5508,3,5),'Recyclabilité Prod Matx'!C:F,4,FALSE), "")</f>
        <v/>
      </c>
      <c r="F5508" s="12" t="str">
        <f>IF($B5508 &lt;&gt; "", IF(C5508="Totale","",IF(D5508 = 0, "", VLOOKUP(D5508,'Cond Compo'!A:B,2,FALSE))),"")</f>
        <v/>
      </c>
      <c r="G5508" s="28"/>
      <c r="H5508" s="11" t="str">
        <f xml:space="preserve"> IF(C5508="Totale",2,IF($G5508 &lt;&gt; "", IF(D5508 = "E",MATCH(G5508, 'Cond Compo'!D$16:D$18, 0), MATCH(G5508, 'Cond Compo'!C$16:C$19, 0)), ""))</f>
        <v/>
      </c>
      <c r="I5508" s="12" t="str">
        <f>IF($E5508 &lt;&gt; "", IF(E5508 = 0, "", VLOOKUP(E5508,'Cond Perturbation'!A:B,2,FALSE)),"")</f>
        <v/>
      </c>
      <c r="J5508" s="28"/>
      <c r="K5508" s="29" t="str">
        <f>IF($B5508 &lt;&gt; "", IF(C5508="Oui",IF(H5508=1,IF(E5508=0,Résultat!G$8,IF(J5508="No",Résultat!$G$8,Résultat!$G$7)),IF(H5508=2,IF(E5508=0,Résultat!G$9,IF(J5508="No",Résultat!$G$9,Résultat!$G$7)),Résultat!$G$7)),IF(C5508 = "Totale", IF(H5508=1,IF(E5508=0,Résultat!G$8,IF(J5508="No",Résultat!$G$9,Résultat!$G$7)),IF(H5508=2,IF(E5508=0,Résultat!G$9,IF(J5508="No",Résultat!$G$9,Résultat!$G$7)),Résultat!$G$7)),Résultat!$G$7)), "")</f>
        <v/>
      </c>
    </row>
    <row r="5509" spans="1:11" ht="20.100000000000001" customHeight="1">
      <c r="A5509" s="26"/>
      <c r="B5509" s="27"/>
      <c r="C5509" s="11" t="str">
        <f>IF($B5509 &lt;&gt; "",VLOOKUP(MID(B5509,3,5),'Recyclabilité Prod Matx'!C:F,2,FALSE), "")</f>
        <v/>
      </c>
      <c r="D5509" s="11" t="str">
        <f>IF($B5509 &lt;&gt; "",VLOOKUP(MID(B5509,3,5),'Recyclabilité Prod Matx'!C:F,3,FALSE),"")</f>
        <v/>
      </c>
      <c r="E5509" s="11" t="str">
        <f>IF($B5509 &lt;&gt; "",VLOOKUP(MID(B5509,3,5),'Recyclabilité Prod Matx'!C:F,4,FALSE), "")</f>
        <v/>
      </c>
      <c r="F5509" s="12" t="str">
        <f>IF($B5509 &lt;&gt; "", IF(C5509="Totale","",IF(D5509 = 0, "", VLOOKUP(D5509,'Cond Compo'!A:B,2,FALSE))),"")</f>
        <v/>
      </c>
      <c r="G5509" s="28"/>
      <c r="H5509" s="11" t="str">
        <f xml:space="preserve"> IF(C5509="Totale",2,IF($G5509 &lt;&gt; "", IF(D5509 = "E",MATCH(G5509, 'Cond Compo'!D$16:D$18, 0), MATCH(G5509, 'Cond Compo'!C$16:C$19, 0)), ""))</f>
        <v/>
      </c>
      <c r="I5509" s="12" t="str">
        <f>IF($E5509 &lt;&gt; "", IF(E5509 = 0, "", VLOOKUP(E5509,'Cond Perturbation'!A:B,2,FALSE)),"")</f>
        <v/>
      </c>
      <c r="J5509" s="28"/>
      <c r="K5509" s="29" t="str">
        <f>IF($B5509 &lt;&gt; "", IF(C5509="Oui",IF(H5509=1,IF(E5509=0,Résultat!G$8,IF(J5509="No",Résultat!$G$8,Résultat!$G$7)),IF(H5509=2,IF(E5509=0,Résultat!G$9,IF(J5509="No",Résultat!$G$9,Résultat!$G$7)),Résultat!$G$7)),IF(C5509 = "Totale", IF(H5509=1,IF(E5509=0,Résultat!G$8,IF(J5509="No",Résultat!$G$9,Résultat!$G$7)),IF(H5509=2,IF(E5509=0,Résultat!G$9,IF(J5509="No",Résultat!$G$9,Résultat!$G$7)),Résultat!$G$7)),Résultat!$G$7)), "")</f>
        <v/>
      </c>
    </row>
    <row r="5510" spans="1:11" ht="20.100000000000001" customHeight="1">
      <c r="A5510" s="26"/>
      <c r="B5510" s="27"/>
      <c r="C5510" s="11" t="str">
        <f>IF($B5510 &lt;&gt; "",VLOOKUP(MID(B5510,3,5),'Recyclabilité Prod Matx'!C:F,2,FALSE), "")</f>
        <v/>
      </c>
      <c r="D5510" s="11" t="str">
        <f>IF($B5510 &lt;&gt; "",VLOOKUP(MID(B5510,3,5),'Recyclabilité Prod Matx'!C:F,3,FALSE),"")</f>
        <v/>
      </c>
      <c r="E5510" s="11" t="str">
        <f>IF($B5510 &lt;&gt; "",VLOOKUP(MID(B5510,3,5),'Recyclabilité Prod Matx'!C:F,4,FALSE), "")</f>
        <v/>
      </c>
      <c r="F5510" s="12" t="str">
        <f>IF($B5510 &lt;&gt; "", IF(C5510="Totale","",IF(D5510 = 0, "", VLOOKUP(D5510,'Cond Compo'!A:B,2,FALSE))),"")</f>
        <v/>
      </c>
      <c r="G5510" s="28"/>
      <c r="H5510" s="11" t="str">
        <f xml:space="preserve"> IF(C5510="Totale",2,IF($G5510 &lt;&gt; "", IF(D5510 = "E",MATCH(G5510, 'Cond Compo'!D$16:D$18, 0), MATCH(G5510, 'Cond Compo'!C$16:C$19, 0)), ""))</f>
        <v/>
      </c>
      <c r="I5510" s="12" t="str">
        <f>IF($E5510 &lt;&gt; "", IF(E5510 = 0, "", VLOOKUP(E5510,'Cond Perturbation'!A:B,2,FALSE)),"")</f>
        <v/>
      </c>
      <c r="J5510" s="28"/>
      <c r="K5510" s="29" t="str">
        <f>IF($B5510 &lt;&gt; "", IF(C5510="Oui",IF(H5510=1,IF(E5510=0,Résultat!G$8,IF(J5510="No",Résultat!$G$8,Résultat!$G$7)),IF(H5510=2,IF(E5510=0,Résultat!G$9,IF(J5510="No",Résultat!$G$9,Résultat!$G$7)),Résultat!$G$7)),IF(C5510 = "Totale", IF(H5510=1,IF(E5510=0,Résultat!G$8,IF(J5510="No",Résultat!$G$9,Résultat!$G$7)),IF(H5510=2,IF(E5510=0,Résultat!G$9,IF(J5510="No",Résultat!$G$9,Résultat!$G$7)),Résultat!$G$7)),Résultat!$G$7)), "")</f>
        <v/>
      </c>
    </row>
    <row r="5511" spans="1:11" ht="20.100000000000001" customHeight="1">
      <c r="A5511" s="26"/>
      <c r="B5511" s="27"/>
      <c r="C5511" s="11" t="str">
        <f>IF($B5511 &lt;&gt; "",VLOOKUP(MID(B5511,3,5),'Recyclabilité Prod Matx'!C:F,2,FALSE), "")</f>
        <v/>
      </c>
      <c r="D5511" s="11" t="str">
        <f>IF($B5511 &lt;&gt; "",VLOOKUP(MID(B5511,3,5),'Recyclabilité Prod Matx'!C:F,3,FALSE),"")</f>
        <v/>
      </c>
      <c r="E5511" s="11" t="str">
        <f>IF($B5511 &lt;&gt; "",VLOOKUP(MID(B5511,3,5),'Recyclabilité Prod Matx'!C:F,4,FALSE), "")</f>
        <v/>
      </c>
      <c r="F5511" s="12" t="str">
        <f>IF($B5511 &lt;&gt; "", IF(C5511="Totale","",IF(D5511 = 0, "", VLOOKUP(D5511,'Cond Compo'!A:B,2,FALSE))),"")</f>
        <v/>
      </c>
      <c r="G5511" s="28"/>
      <c r="H5511" s="11" t="str">
        <f xml:space="preserve"> IF(C5511="Totale",2,IF($G5511 &lt;&gt; "", IF(D5511 = "E",MATCH(G5511, 'Cond Compo'!D$16:D$18, 0), MATCH(G5511, 'Cond Compo'!C$16:C$19, 0)), ""))</f>
        <v/>
      </c>
      <c r="I5511" s="12" t="str">
        <f>IF($E5511 &lt;&gt; "", IF(E5511 = 0, "", VLOOKUP(E5511,'Cond Perturbation'!A:B,2,FALSE)),"")</f>
        <v/>
      </c>
      <c r="J5511" s="28"/>
      <c r="K5511" s="29" t="str">
        <f>IF($B5511 &lt;&gt; "", IF(C5511="Oui",IF(H5511=1,IF(E5511=0,Résultat!G$8,IF(J5511="No",Résultat!$G$8,Résultat!$G$7)),IF(H5511=2,IF(E5511=0,Résultat!G$9,IF(J5511="No",Résultat!$G$9,Résultat!$G$7)),Résultat!$G$7)),IF(C5511 = "Totale", IF(H5511=1,IF(E5511=0,Résultat!G$8,IF(J5511="No",Résultat!$G$9,Résultat!$G$7)),IF(H5511=2,IF(E5511=0,Résultat!G$9,IF(J5511="No",Résultat!$G$9,Résultat!$G$7)),Résultat!$G$7)),Résultat!$G$7)), "")</f>
        <v/>
      </c>
    </row>
    <row r="5512" spans="1:11" ht="20.100000000000001" customHeight="1">
      <c r="A5512" s="26"/>
      <c r="B5512" s="27"/>
      <c r="C5512" s="11" t="str">
        <f>IF($B5512 &lt;&gt; "",VLOOKUP(MID(B5512,3,5),'Recyclabilité Prod Matx'!C:F,2,FALSE), "")</f>
        <v/>
      </c>
      <c r="D5512" s="11" t="str">
        <f>IF($B5512 &lt;&gt; "",VLOOKUP(MID(B5512,3,5),'Recyclabilité Prod Matx'!C:F,3,FALSE),"")</f>
        <v/>
      </c>
      <c r="E5512" s="11" t="str">
        <f>IF($B5512 &lt;&gt; "",VLOOKUP(MID(B5512,3,5),'Recyclabilité Prod Matx'!C:F,4,FALSE), "")</f>
        <v/>
      </c>
      <c r="F5512" s="12" t="str">
        <f>IF($B5512 &lt;&gt; "", IF(C5512="Totale","",IF(D5512 = 0, "", VLOOKUP(D5512,'Cond Compo'!A:B,2,FALSE))),"")</f>
        <v/>
      </c>
      <c r="G5512" s="28"/>
      <c r="H5512" s="11" t="str">
        <f xml:space="preserve"> IF(C5512="Totale",2,IF($G5512 &lt;&gt; "", IF(D5512 = "E",MATCH(G5512, 'Cond Compo'!D$16:D$18, 0), MATCH(G5512, 'Cond Compo'!C$16:C$19, 0)), ""))</f>
        <v/>
      </c>
      <c r="I5512" s="12" t="str">
        <f>IF($E5512 &lt;&gt; "", IF(E5512 = 0, "", VLOOKUP(E5512,'Cond Perturbation'!A:B,2,FALSE)),"")</f>
        <v/>
      </c>
      <c r="J5512" s="28"/>
      <c r="K5512" s="29" t="str">
        <f>IF($B5512 &lt;&gt; "", IF(C5512="Oui",IF(H5512=1,IF(E5512=0,Résultat!G$8,IF(J5512="No",Résultat!$G$8,Résultat!$G$7)),IF(H5512=2,IF(E5512=0,Résultat!G$9,IF(J5512="No",Résultat!$G$9,Résultat!$G$7)),Résultat!$G$7)),IF(C5512 = "Totale", IF(H5512=1,IF(E5512=0,Résultat!G$8,IF(J5512="No",Résultat!$G$9,Résultat!$G$7)),IF(H5512=2,IF(E5512=0,Résultat!G$9,IF(J5512="No",Résultat!$G$9,Résultat!$G$7)),Résultat!$G$7)),Résultat!$G$7)), "")</f>
        <v/>
      </c>
    </row>
    <row r="5513" spans="1:11" ht="20.100000000000001" customHeight="1">
      <c r="A5513" s="26"/>
      <c r="B5513" s="27"/>
      <c r="C5513" s="11" t="str">
        <f>IF($B5513 &lt;&gt; "",VLOOKUP(MID(B5513,3,5),'Recyclabilité Prod Matx'!C:F,2,FALSE), "")</f>
        <v/>
      </c>
      <c r="D5513" s="11" t="str">
        <f>IF($B5513 &lt;&gt; "",VLOOKUP(MID(B5513,3,5),'Recyclabilité Prod Matx'!C:F,3,FALSE),"")</f>
        <v/>
      </c>
      <c r="E5513" s="11" t="str">
        <f>IF($B5513 &lt;&gt; "",VLOOKUP(MID(B5513,3,5),'Recyclabilité Prod Matx'!C:F,4,FALSE), "")</f>
        <v/>
      </c>
      <c r="F5513" s="12" t="str">
        <f>IF($B5513 &lt;&gt; "", IF(C5513="Totale","",IF(D5513 = 0, "", VLOOKUP(D5513,'Cond Compo'!A:B,2,FALSE))),"")</f>
        <v/>
      </c>
      <c r="G5513" s="28"/>
      <c r="H5513" s="11" t="str">
        <f xml:space="preserve"> IF(C5513="Totale",2,IF($G5513 &lt;&gt; "", IF(D5513 = "E",MATCH(G5513, 'Cond Compo'!D$16:D$18, 0), MATCH(G5513, 'Cond Compo'!C$16:C$19, 0)), ""))</f>
        <v/>
      </c>
      <c r="I5513" s="12" t="str">
        <f>IF($E5513 &lt;&gt; "", IF(E5513 = 0, "", VLOOKUP(E5513,'Cond Perturbation'!A:B,2,FALSE)),"")</f>
        <v/>
      </c>
      <c r="J5513" s="28"/>
      <c r="K5513" s="29" t="str">
        <f>IF($B5513 &lt;&gt; "", IF(C5513="Oui",IF(H5513=1,IF(E5513=0,Résultat!G$8,IF(J5513="No",Résultat!$G$8,Résultat!$G$7)),IF(H5513=2,IF(E5513=0,Résultat!G$9,IF(J5513="No",Résultat!$G$9,Résultat!$G$7)),Résultat!$G$7)),IF(C5513 = "Totale", IF(H5513=1,IF(E5513=0,Résultat!G$8,IF(J5513="No",Résultat!$G$9,Résultat!$G$7)),IF(H5513=2,IF(E5513=0,Résultat!G$9,IF(J5513="No",Résultat!$G$9,Résultat!$G$7)),Résultat!$G$7)),Résultat!$G$7)), "")</f>
        <v/>
      </c>
    </row>
    <row r="5514" spans="1:11" ht="20.100000000000001" customHeight="1">
      <c r="A5514" s="26"/>
      <c r="B5514" s="27"/>
      <c r="C5514" s="11" t="str">
        <f>IF($B5514 &lt;&gt; "",VLOOKUP(MID(B5514,3,5),'Recyclabilité Prod Matx'!C:F,2,FALSE), "")</f>
        <v/>
      </c>
      <c r="D5514" s="11" t="str">
        <f>IF($B5514 &lt;&gt; "",VLOOKUP(MID(B5514,3,5),'Recyclabilité Prod Matx'!C:F,3,FALSE),"")</f>
        <v/>
      </c>
      <c r="E5514" s="11" t="str">
        <f>IF($B5514 &lt;&gt; "",VLOOKUP(MID(B5514,3,5),'Recyclabilité Prod Matx'!C:F,4,FALSE), "")</f>
        <v/>
      </c>
      <c r="F5514" s="12" t="str">
        <f>IF($B5514 &lt;&gt; "", IF(C5514="Totale","",IF(D5514 = 0, "", VLOOKUP(D5514,'Cond Compo'!A:B,2,FALSE))),"")</f>
        <v/>
      </c>
      <c r="G5514" s="28"/>
      <c r="H5514" s="11" t="str">
        <f xml:space="preserve"> IF(C5514="Totale",2,IF($G5514 &lt;&gt; "", IF(D5514 = "E",MATCH(G5514, 'Cond Compo'!D$16:D$18, 0), MATCH(G5514, 'Cond Compo'!C$16:C$19, 0)), ""))</f>
        <v/>
      </c>
      <c r="I5514" s="12" t="str">
        <f>IF($E5514 &lt;&gt; "", IF(E5514 = 0, "", VLOOKUP(E5514,'Cond Perturbation'!A:B,2,FALSE)),"")</f>
        <v/>
      </c>
      <c r="J5514" s="28"/>
      <c r="K5514" s="29" t="str">
        <f>IF($B5514 &lt;&gt; "", IF(C5514="Oui",IF(H5514=1,IF(E5514=0,Résultat!G$8,IF(J5514="No",Résultat!$G$8,Résultat!$G$7)),IF(H5514=2,IF(E5514=0,Résultat!G$9,IF(J5514="No",Résultat!$G$9,Résultat!$G$7)),Résultat!$G$7)),IF(C5514 = "Totale", IF(H5514=1,IF(E5514=0,Résultat!G$8,IF(J5514="No",Résultat!$G$9,Résultat!$G$7)),IF(H5514=2,IF(E5514=0,Résultat!G$9,IF(J5514="No",Résultat!$G$9,Résultat!$G$7)),Résultat!$G$7)),Résultat!$G$7)), "")</f>
        <v/>
      </c>
    </row>
    <row r="5515" spans="1:11" ht="20.100000000000001" customHeight="1">
      <c r="A5515" s="26"/>
      <c r="B5515" s="27"/>
      <c r="C5515" s="11" t="str">
        <f>IF($B5515 &lt;&gt; "",VLOOKUP(MID(B5515,3,5),'Recyclabilité Prod Matx'!C:F,2,FALSE), "")</f>
        <v/>
      </c>
      <c r="D5515" s="11" t="str">
        <f>IF($B5515 &lt;&gt; "",VLOOKUP(MID(B5515,3,5),'Recyclabilité Prod Matx'!C:F,3,FALSE),"")</f>
        <v/>
      </c>
      <c r="E5515" s="11" t="str">
        <f>IF($B5515 &lt;&gt; "",VLOOKUP(MID(B5515,3,5),'Recyclabilité Prod Matx'!C:F,4,FALSE), "")</f>
        <v/>
      </c>
      <c r="F5515" s="12" t="str">
        <f>IF($B5515 &lt;&gt; "", IF(C5515="Totale","",IF(D5515 = 0, "", VLOOKUP(D5515,'Cond Compo'!A:B,2,FALSE))),"")</f>
        <v/>
      </c>
      <c r="G5515" s="28"/>
      <c r="H5515" s="11" t="str">
        <f xml:space="preserve"> IF(C5515="Totale",2,IF($G5515 &lt;&gt; "", IF(D5515 = "E",MATCH(G5515, 'Cond Compo'!D$16:D$18, 0), MATCH(G5515, 'Cond Compo'!C$16:C$19, 0)), ""))</f>
        <v/>
      </c>
      <c r="I5515" s="12" t="str">
        <f>IF($E5515 &lt;&gt; "", IF(E5515 = 0, "", VLOOKUP(E5515,'Cond Perturbation'!A:B,2,FALSE)),"")</f>
        <v/>
      </c>
      <c r="J5515" s="28"/>
      <c r="K5515" s="29" t="str">
        <f>IF($B5515 &lt;&gt; "", IF(C5515="Oui",IF(H5515=1,IF(E5515=0,Résultat!G$8,IF(J5515="No",Résultat!$G$8,Résultat!$G$7)),IF(H5515=2,IF(E5515=0,Résultat!G$9,IF(J5515="No",Résultat!$G$9,Résultat!$G$7)),Résultat!$G$7)),IF(C5515 = "Totale", IF(H5515=1,IF(E5515=0,Résultat!G$8,IF(J5515="No",Résultat!$G$9,Résultat!$G$7)),IF(H5515=2,IF(E5515=0,Résultat!G$9,IF(J5515="No",Résultat!$G$9,Résultat!$G$7)),Résultat!$G$7)),Résultat!$G$7)), "")</f>
        <v/>
      </c>
    </row>
    <row r="5516" spans="1:11" ht="20.100000000000001" customHeight="1">
      <c r="A5516" s="26"/>
      <c r="B5516" s="27"/>
      <c r="C5516" s="11" t="str">
        <f>IF($B5516 &lt;&gt; "",VLOOKUP(MID(B5516,3,5),'Recyclabilité Prod Matx'!C:F,2,FALSE), "")</f>
        <v/>
      </c>
      <c r="D5516" s="11" t="str">
        <f>IF($B5516 &lt;&gt; "",VLOOKUP(MID(B5516,3,5),'Recyclabilité Prod Matx'!C:F,3,FALSE),"")</f>
        <v/>
      </c>
      <c r="E5516" s="11" t="str">
        <f>IF($B5516 &lt;&gt; "",VLOOKUP(MID(B5516,3,5),'Recyclabilité Prod Matx'!C:F,4,FALSE), "")</f>
        <v/>
      </c>
      <c r="F5516" s="12" t="str">
        <f>IF($B5516 &lt;&gt; "", IF(C5516="Totale","",IF(D5516 = 0, "", VLOOKUP(D5516,'Cond Compo'!A:B,2,FALSE))),"")</f>
        <v/>
      </c>
      <c r="G5516" s="28"/>
      <c r="H5516" s="11" t="str">
        <f xml:space="preserve"> IF(C5516="Totale",2,IF($G5516 &lt;&gt; "", IF(D5516 = "E",MATCH(G5516, 'Cond Compo'!D$16:D$18, 0), MATCH(G5516, 'Cond Compo'!C$16:C$19, 0)), ""))</f>
        <v/>
      </c>
      <c r="I5516" s="12" t="str">
        <f>IF($E5516 &lt;&gt; "", IF(E5516 = 0, "", VLOOKUP(E5516,'Cond Perturbation'!A:B,2,FALSE)),"")</f>
        <v/>
      </c>
      <c r="J5516" s="28"/>
      <c r="K5516" s="29" t="str">
        <f>IF($B5516 &lt;&gt; "", IF(C5516="Oui",IF(H5516=1,IF(E5516=0,Résultat!G$8,IF(J5516="No",Résultat!$G$8,Résultat!$G$7)),IF(H5516=2,IF(E5516=0,Résultat!G$9,IF(J5516="No",Résultat!$G$9,Résultat!$G$7)),Résultat!$G$7)),IF(C5516 = "Totale", IF(H5516=1,IF(E5516=0,Résultat!G$8,IF(J5516="No",Résultat!$G$9,Résultat!$G$7)),IF(H5516=2,IF(E5516=0,Résultat!G$9,IF(J5516="No",Résultat!$G$9,Résultat!$G$7)),Résultat!$G$7)),Résultat!$G$7)), "")</f>
        <v/>
      </c>
    </row>
    <row r="5517" spans="1:11" ht="20.100000000000001" customHeight="1">
      <c r="A5517" s="26"/>
      <c r="B5517" s="27"/>
      <c r="C5517" s="11" t="str">
        <f>IF($B5517 &lt;&gt; "",VLOOKUP(MID(B5517,3,5),'Recyclabilité Prod Matx'!C:F,2,FALSE), "")</f>
        <v/>
      </c>
      <c r="D5517" s="11" t="str">
        <f>IF($B5517 &lt;&gt; "",VLOOKUP(MID(B5517,3,5),'Recyclabilité Prod Matx'!C:F,3,FALSE),"")</f>
        <v/>
      </c>
      <c r="E5517" s="11" t="str">
        <f>IF($B5517 &lt;&gt; "",VLOOKUP(MID(B5517,3,5),'Recyclabilité Prod Matx'!C:F,4,FALSE), "")</f>
        <v/>
      </c>
      <c r="F5517" s="12" t="str">
        <f>IF($B5517 &lt;&gt; "", IF(C5517="Totale","",IF(D5517 = 0, "", VLOOKUP(D5517,'Cond Compo'!A:B,2,FALSE))),"")</f>
        <v/>
      </c>
      <c r="G5517" s="28"/>
      <c r="H5517" s="11" t="str">
        <f xml:space="preserve"> IF(C5517="Totale",2,IF($G5517 &lt;&gt; "", IF(D5517 = "E",MATCH(G5517, 'Cond Compo'!D$16:D$18, 0), MATCH(G5517, 'Cond Compo'!C$16:C$19, 0)), ""))</f>
        <v/>
      </c>
      <c r="I5517" s="12" t="str">
        <f>IF($E5517 &lt;&gt; "", IF(E5517 = 0, "", VLOOKUP(E5517,'Cond Perturbation'!A:B,2,FALSE)),"")</f>
        <v/>
      </c>
      <c r="J5517" s="28"/>
      <c r="K5517" s="29" t="str">
        <f>IF($B5517 &lt;&gt; "", IF(C5517="Oui",IF(H5517=1,IF(E5517=0,Résultat!G$8,IF(J5517="No",Résultat!$G$8,Résultat!$G$7)),IF(H5517=2,IF(E5517=0,Résultat!G$9,IF(J5517="No",Résultat!$G$9,Résultat!$G$7)),Résultat!$G$7)),IF(C5517 = "Totale", IF(H5517=1,IF(E5517=0,Résultat!G$8,IF(J5517="No",Résultat!$G$9,Résultat!$G$7)),IF(H5517=2,IF(E5517=0,Résultat!G$9,IF(J5517="No",Résultat!$G$9,Résultat!$G$7)),Résultat!$G$7)),Résultat!$G$7)), "")</f>
        <v/>
      </c>
    </row>
    <row r="5518" spans="1:11" ht="20.100000000000001" customHeight="1">
      <c r="A5518" s="26"/>
      <c r="B5518" s="27"/>
      <c r="C5518" s="11" t="str">
        <f>IF($B5518 &lt;&gt; "",VLOOKUP(MID(B5518,3,5),'Recyclabilité Prod Matx'!C:F,2,FALSE), "")</f>
        <v/>
      </c>
      <c r="D5518" s="11" t="str">
        <f>IF($B5518 &lt;&gt; "",VLOOKUP(MID(B5518,3,5),'Recyclabilité Prod Matx'!C:F,3,FALSE),"")</f>
        <v/>
      </c>
      <c r="E5518" s="11" t="str">
        <f>IF($B5518 &lt;&gt; "",VLOOKUP(MID(B5518,3,5),'Recyclabilité Prod Matx'!C:F,4,FALSE), "")</f>
        <v/>
      </c>
      <c r="F5518" s="12" t="str">
        <f>IF($B5518 &lt;&gt; "", IF(C5518="Totale","",IF(D5518 = 0, "", VLOOKUP(D5518,'Cond Compo'!A:B,2,FALSE))),"")</f>
        <v/>
      </c>
      <c r="G5518" s="28"/>
      <c r="H5518" s="11" t="str">
        <f xml:space="preserve"> IF(C5518="Totale",2,IF($G5518 &lt;&gt; "", IF(D5518 = "E",MATCH(G5518, 'Cond Compo'!D$16:D$18, 0), MATCH(G5518, 'Cond Compo'!C$16:C$19, 0)), ""))</f>
        <v/>
      </c>
      <c r="I5518" s="12" t="str">
        <f>IF($E5518 &lt;&gt; "", IF(E5518 = 0, "", VLOOKUP(E5518,'Cond Perturbation'!A:B,2,FALSE)),"")</f>
        <v/>
      </c>
      <c r="J5518" s="28"/>
      <c r="K5518" s="29" t="str">
        <f>IF($B5518 &lt;&gt; "", IF(C5518="Oui",IF(H5518=1,IF(E5518=0,Résultat!G$8,IF(J5518="No",Résultat!$G$8,Résultat!$G$7)),IF(H5518=2,IF(E5518=0,Résultat!G$9,IF(J5518="No",Résultat!$G$9,Résultat!$G$7)),Résultat!$G$7)),IF(C5518 = "Totale", IF(H5518=1,IF(E5518=0,Résultat!G$8,IF(J5518="No",Résultat!$G$9,Résultat!$G$7)),IF(H5518=2,IF(E5518=0,Résultat!G$9,IF(J5518="No",Résultat!$G$9,Résultat!$G$7)),Résultat!$G$7)),Résultat!$G$7)), "")</f>
        <v/>
      </c>
    </row>
    <row r="5519" spans="1:11" ht="20.100000000000001" customHeight="1">
      <c r="A5519" s="26"/>
      <c r="B5519" s="27"/>
      <c r="C5519" s="11" t="str">
        <f>IF($B5519 &lt;&gt; "",VLOOKUP(MID(B5519,3,5),'Recyclabilité Prod Matx'!C:F,2,FALSE), "")</f>
        <v/>
      </c>
      <c r="D5519" s="11" t="str">
        <f>IF($B5519 &lt;&gt; "",VLOOKUP(MID(B5519,3,5),'Recyclabilité Prod Matx'!C:F,3,FALSE),"")</f>
        <v/>
      </c>
      <c r="E5519" s="11" t="str">
        <f>IF($B5519 &lt;&gt; "",VLOOKUP(MID(B5519,3,5),'Recyclabilité Prod Matx'!C:F,4,FALSE), "")</f>
        <v/>
      </c>
      <c r="F5519" s="12" t="str">
        <f>IF($B5519 &lt;&gt; "", IF(C5519="Totale","",IF(D5519 = 0, "", VLOOKUP(D5519,'Cond Compo'!A:B,2,FALSE))),"")</f>
        <v/>
      </c>
      <c r="G5519" s="28"/>
      <c r="H5519" s="11" t="str">
        <f xml:space="preserve"> IF(C5519="Totale",2,IF($G5519 &lt;&gt; "", IF(D5519 = "E",MATCH(G5519, 'Cond Compo'!D$16:D$18, 0), MATCH(G5519, 'Cond Compo'!C$16:C$19, 0)), ""))</f>
        <v/>
      </c>
      <c r="I5519" s="12" t="str">
        <f>IF($E5519 &lt;&gt; "", IF(E5519 = 0, "", VLOOKUP(E5519,'Cond Perturbation'!A:B,2,FALSE)),"")</f>
        <v/>
      </c>
      <c r="J5519" s="28"/>
      <c r="K5519" s="29" t="str">
        <f>IF($B5519 &lt;&gt; "", IF(C5519="Oui",IF(H5519=1,IF(E5519=0,Résultat!G$8,IF(J5519="No",Résultat!$G$8,Résultat!$G$7)),IF(H5519=2,IF(E5519=0,Résultat!G$9,IF(J5519="No",Résultat!$G$9,Résultat!$G$7)),Résultat!$G$7)),IF(C5519 = "Totale", IF(H5519=1,IF(E5519=0,Résultat!G$8,IF(J5519="No",Résultat!$G$9,Résultat!$G$7)),IF(H5519=2,IF(E5519=0,Résultat!G$9,IF(J5519="No",Résultat!$G$9,Résultat!$G$7)),Résultat!$G$7)),Résultat!$G$7)), "")</f>
        <v/>
      </c>
    </row>
    <row r="5520" spans="1:11" ht="20.100000000000001" customHeight="1">
      <c r="A5520" s="26"/>
      <c r="B5520" s="27"/>
      <c r="C5520" s="11" t="str">
        <f>IF($B5520 &lt;&gt; "",VLOOKUP(MID(B5520,3,5),'Recyclabilité Prod Matx'!C:F,2,FALSE), "")</f>
        <v/>
      </c>
      <c r="D5520" s="11" t="str">
        <f>IF($B5520 &lt;&gt; "",VLOOKUP(MID(B5520,3,5),'Recyclabilité Prod Matx'!C:F,3,FALSE),"")</f>
        <v/>
      </c>
      <c r="E5520" s="11" t="str">
        <f>IF($B5520 &lt;&gt; "",VLOOKUP(MID(B5520,3,5),'Recyclabilité Prod Matx'!C:F,4,FALSE), "")</f>
        <v/>
      </c>
      <c r="F5520" s="12" t="str">
        <f>IF($B5520 &lt;&gt; "", IF(C5520="Totale","",IF(D5520 = 0, "", VLOOKUP(D5520,'Cond Compo'!A:B,2,FALSE))),"")</f>
        <v/>
      </c>
      <c r="G5520" s="28"/>
      <c r="H5520" s="11" t="str">
        <f xml:space="preserve"> IF(C5520="Totale",2,IF($G5520 &lt;&gt; "", IF(D5520 = "E",MATCH(G5520, 'Cond Compo'!D$16:D$18, 0), MATCH(G5520, 'Cond Compo'!C$16:C$19, 0)), ""))</f>
        <v/>
      </c>
      <c r="I5520" s="12" t="str">
        <f>IF($E5520 &lt;&gt; "", IF(E5520 = 0, "", VLOOKUP(E5520,'Cond Perturbation'!A:B,2,FALSE)),"")</f>
        <v/>
      </c>
      <c r="J5520" s="28"/>
      <c r="K5520" s="29" t="str">
        <f>IF($B5520 &lt;&gt; "", IF(C5520="Oui",IF(H5520=1,IF(E5520=0,Résultat!G$8,IF(J5520="No",Résultat!$G$8,Résultat!$G$7)),IF(H5520=2,IF(E5520=0,Résultat!G$9,IF(J5520="No",Résultat!$G$9,Résultat!$G$7)),Résultat!$G$7)),IF(C5520 = "Totale", IF(H5520=1,IF(E5520=0,Résultat!G$8,IF(J5520="No",Résultat!$G$9,Résultat!$G$7)),IF(H5520=2,IF(E5520=0,Résultat!G$9,IF(J5520="No",Résultat!$G$9,Résultat!$G$7)),Résultat!$G$7)),Résultat!$G$7)), "")</f>
        <v/>
      </c>
    </row>
    <row r="5521" spans="1:11" ht="20.100000000000001" customHeight="1">
      <c r="A5521" s="26"/>
      <c r="B5521" s="27"/>
      <c r="C5521" s="11" t="str">
        <f>IF($B5521 &lt;&gt; "",VLOOKUP(MID(B5521,3,5),'Recyclabilité Prod Matx'!C:F,2,FALSE), "")</f>
        <v/>
      </c>
      <c r="D5521" s="11" t="str">
        <f>IF($B5521 &lt;&gt; "",VLOOKUP(MID(B5521,3,5),'Recyclabilité Prod Matx'!C:F,3,FALSE),"")</f>
        <v/>
      </c>
      <c r="E5521" s="11" t="str">
        <f>IF($B5521 &lt;&gt; "",VLOOKUP(MID(B5521,3,5),'Recyclabilité Prod Matx'!C:F,4,FALSE), "")</f>
        <v/>
      </c>
      <c r="F5521" s="12" t="str">
        <f>IF($B5521 &lt;&gt; "", IF(C5521="Totale","",IF(D5521 = 0, "", VLOOKUP(D5521,'Cond Compo'!A:B,2,FALSE))),"")</f>
        <v/>
      </c>
      <c r="G5521" s="28"/>
      <c r="H5521" s="11" t="str">
        <f xml:space="preserve"> IF(C5521="Totale",2,IF($G5521 &lt;&gt; "", IF(D5521 = "E",MATCH(G5521, 'Cond Compo'!D$16:D$18, 0), MATCH(G5521, 'Cond Compo'!C$16:C$19, 0)), ""))</f>
        <v/>
      </c>
      <c r="I5521" s="12" t="str">
        <f>IF($E5521 &lt;&gt; "", IF(E5521 = 0, "", VLOOKUP(E5521,'Cond Perturbation'!A:B,2,FALSE)),"")</f>
        <v/>
      </c>
      <c r="J5521" s="28"/>
      <c r="K5521" s="29" t="str">
        <f>IF($B5521 &lt;&gt; "", IF(C5521="Oui",IF(H5521=1,IF(E5521=0,Résultat!G$8,IF(J5521="No",Résultat!$G$8,Résultat!$G$7)),IF(H5521=2,IF(E5521=0,Résultat!G$9,IF(J5521="No",Résultat!$G$9,Résultat!$G$7)),Résultat!$G$7)),IF(C5521 = "Totale", IF(H5521=1,IF(E5521=0,Résultat!G$8,IF(J5521="No",Résultat!$G$9,Résultat!$G$7)),IF(H5521=2,IF(E5521=0,Résultat!G$9,IF(J5521="No",Résultat!$G$9,Résultat!$G$7)),Résultat!$G$7)),Résultat!$G$7)), "")</f>
        <v/>
      </c>
    </row>
    <row r="5522" spans="1:11" ht="20.100000000000001" customHeight="1">
      <c r="A5522" s="26"/>
      <c r="B5522" s="27"/>
      <c r="C5522" s="11" t="str">
        <f>IF($B5522 &lt;&gt; "",VLOOKUP(MID(B5522,3,5),'Recyclabilité Prod Matx'!C:F,2,FALSE), "")</f>
        <v/>
      </c>
      <c r="D5522" s="11" t="str">
        <f>IF($B5522 &lt;&gt; "",VLOOKUP(MID(B5522,3,5),'Recyclabilité Prod Matx'!C:F,3,FALSE),"")</f>
        <v/>
      </c>
      <c r="E5522" s="11" t="str">
        <f>IF($B5522 &lt;&gt; "",VLOOKUP(MID(B5522,3,5),'Recyclabilité Prod Matx'!C:F,4,FALSE), "")</f>
        <v/>
      </c>
      <c r="F5522" s="12" t="str">
        <f>IF($B5522 &lt;&gt; "", IF(C5522="Totale","",IF(D5522 = 0, "", VLOOKUP(D5522,'Cond Compo'!A:B,2,FALSE))),"")</f>
        <v/>
      </c>
      <c r="G5522" s="28"/>
      <c r="H5522" s="11" t="str">
        <f xml:space="preserve"> IF(C5522="Totale",2,IF($G5522 &lt;&gt; "", IF(D5522 = "E",MATCH(G5522, 'Cond Compo'!D$16:D$18, 0), MATCH(G5522, 'Cond Compo'!C$16:C$19, 0)), ""))</f>
        <v/>
      </c>
      <c r="I5522" s="12" t="str">
        <f>IF($E5522 &lt;&gt; "", IF(E5522 = 0, "", VLOOKUP(E5522,'Cond Perturbation'!A:B,2,FALSE)),"")</f>
        <v/>
      </c>
      <c r="J5522" s="28"/>
      <c r="K5522" s="29" t="str">
        <f>IF($B5522 &lt;&gt; "", IF(C5522="Oui",IF(H5522=1,IF(E5522=0,Résultat!G$8,IF(J5522="No",Résultat!$G$8,Résultat!$G$7)),IF(H5522=2,IF(E5522=0,Résultat!G$9,IF(J5522="No",Résultat!$G$9,Résultat!$G$7)),Résultat!$G$7)),IF(C5522 = "Totale", IF(H5522=1,IF(E5522=0,Résultat!G$8,IF(J5522="No",Résultat!$G$9,Résultat!$G$7)),IF(H5522=2,IF(E5522=0,Résultat!G$9,IF(J5522="No",Résultat!$G$9,Résultat!$G$7)),Résultat!$G$7)),Résultat!$G$7)), "")</f>
        <v/>
      </c>
    </row>
    <row r="5523" spans="1:11" ht="20.100000000000001" customHeight="1">
      <c r="A5523" s="26"/>
      <c r="B5523" s="27"/>
      <c r="C5523" s="11" t="str">
        <f>IF($B5523 &lt;&gt; "",VLOOKUP(MID(B5523,3,5),'Recyclabilité Prod Matx'!C:F,2,FALSE), "")</f>
        <v/>
      </c>
      <c r="D5523" s="11" t="str">
        <f>IF($B5523 &lt;&gt; "",VLOOKUP(MID(B5523,3,5),'Recyclabilité Prod Matx'!C:F,3,FALSE),"")</f>
        <v/>
      </c>
      <c r="E5523" s="11" t="str">
        <f>IF($B5523 &lt;&gt; "",VLOOKUP(MID(B5523,3,5),'Recyclabilité Prod Matx'!C:F,4,FALSE), "")</f>
        <v/>
      </c>
      <c r="F5523" s="12" t="str">
        <f>IF($B5523 &lt;&gt; "", IF(C5523="Totale","",IF(D5523 = 0, "", VLOOKUP(D5523,'Cond Compo'!A:B,2,FALSE))),"")</f>
        <v/>
      </c>
      <c r="G5523" s="28"/>
      <c r="H5523" s="11" t="str">
        <f xml:space="preserve"> IF(C5523="Totale",2,IF($G5523 &lt;&gt; "", IF(D5523 = "E",MATCH(G5523, 'Cond Compo'!D$16:D$18, 0), MATCH(G5523, 'Cond Compo'!C$16:C$19, 0)), ""))</f>
        <v/>
      </c>
      <c r="I5523" s="12" t="str">
        <f>IF($E5523 &lt;&gt; "", IF(E5523 = 0, "", VLOOKUP(E5523,'Cond Perturbation'!A:B,2,FALSE)),"")</f>
        <v/>
      </c>
      <c r="J5523" s="28"/>
      <c r="K5523" s="29" t="str">
        <f>IF($B5523 &lt;&gt; "", IF(C5523="Oui",IF(H5523=1,IF(E5523=0,Résultat!G$8,IF(J5523="No",Résultat!$G$8,Résultat!$G$7)),IF(H5523=2,IF(E5523=0,Résultat!G$9,IF(J5523="No",Résultat!$G$9,Résultat!$G$7)),Résultat!$G$7)),IF(C5523 = "Totale", IF(H5523=1,IF(E5523=0,Résultat!G$8,IF(J5523="No",Résultat!$G$9,Résultat!$G$7)),IF(H5523=2,IF(E5523=0,Résultat!G$9,IF(J5523="No",Résultat!$G$9,Résultat!$G$7)),Résultat!$G$7)),Résultat!$G$7)), "")</f>
        <v/>
      </c>
    </row>
    <row r="5524" spans="1:11" ht="20.100000000000001" customHeight="1">
      <c r="A5524" s="26"/>
      <c r="B5524" s="27"/>
      <c r="C5524" s="11" t="str">
        <f>IF($B5524 &lt;&gt; "",VLOOKUP(MID(B5524,3,5),'Recyclabilité Prod Matx'!C:F,2,FALSE), "")</f>
        <v/>
      </c>
      <c r="D5524" s="11" t="str">
        <f>IF($B5524 &lt;&gt; "",VLOOKUP(MID(B5524,3,5),'Recyclabilité Prod Matx'!C:F,3,FALSE),"")</f>
        <v/>
      </c>
      <c r="E5524" s="11" t="str">
        <f>IF($B5524 &lt;&gt; "",VLOOKUP(MID(B5524,3,5),'Recyclabilité Prod Matx'!C:F,4,FALSE), "")</f>
        <v/>
      </c>
      <c r="F5524" s="12" t="str">
        <f>IF($B5524 &lt;&gt; "", IF(C5524="Totale","",IF(D5524 = 0, "", VLOOKUP(D5524,'Cond Compo'!A:B,2,FALSE))),"")</f>
        <v/>
      </c>
      <c r="G5524" s="28"/>
      <c r="H5524" s="11" t="str">
        <f xml:space="preserve"> IF(C5524="Totale",2,IF($G5524 &lt;&gt; "", IF(D5524 = "E",MATCH(G5524, 'Cond Compo'!D$16:D$18, 0), MATCH(G5524, 'Cond Compo'!C$16:C$19, 0)), ""))</f>
        <v/>
      </c>
      <c r="I5524" s="12" t="str">
        <f>IF($E5524 &lt;&gt; "", IF(E5524 = 0, "", VLOOKUP(E5524,'Cond Perturbation'!A:B,2,FALSE)),"")</f>
        <v/>
      </c>
      <c r="J5524" s="28"/>
      <c r="K5524" s="29" t="str">
        <f>IF($B5524 &lt;&gt; "", IF(C5524="Oui",IF(H5524=1,IF(E5524=0,Résultat!G$8,IF(J5524="No",Résultat!$G$8,Résultat!$G$7)),IF(H5524=2,IF(E5524=0,Résultat!G$9,IF(J5524="No",Résultat!$G$9,Résultat!$G$7)),Résultat!$G$7)),IF(C5524 = "Totale", IF(H5524=1,IF(E5524=0,Résultat!G$8,IF(J5524="No",Résultat!$G$9,Résultat!$G$7)),IF(H5524=2,IF(E5524=0,Résultat!G$9,IF(J5524="No",Résultat!$G$9,Résultat!$G$7)),Résultat!$G$7)),Résultat!$G$7)), "")</f>
        <v/>
      </c>
    </row>
    <row r="5525" spans="1:11" ht="20.100000000000001" customHeight="1">
      <c r="A5525" s="26"/>
      <c r="B5525" s="27"/>
      <c r="C5525" s="11" t="str">
        <f>IF($B5525 &lt;&gt; "",VLOOKUP(MID(B5525,3,5),'Recyclabilité Prod Matx'!C:F,2,FALSE), "")</f>
        <v/>
      </c>
      <c r="D5525" s="11" t="str">
        <f>IF($B5525 &lt;&gt; "",VLOOKUP(MID(B5525,3,5),'Recyclabilité Prod Matx'!C:F,3,FALSE),"")</f>
        <v/>
      </c>
      <c r="E5525" s="11" t="str">
        <f>IF($B5525 &lt;&gt; "",VLOOKUP(MID(B5525,3,5),'Recyclabilité Prod Matx'!C:F,4,FALSE), "")</f>
        <v/>
      </c>
      <c r="F5525" s="12" t="str">
        <f>IF($B5525 &lt;&gt; "", IF(C5525="Totale","",IF(D5525 = 0, "", VLOOKUP(D5525,'Cond Compo'!A:B,2,FALSE))),"")</f>
        <v/>
      </c>
      <c r="G5525" s="28"/>
      <c r="H5525" s="11" t="str">
        <f xml:space="preserve"> IF(C5525="Totale",2,IF($G5525 &lt;&gt; "", IF(D5525 = "E",MATCH(G5525, 'Cond Compo'!D$16:D$18, 0), MATCH(G5525, 'Cond Compo'!C$16:C$19, 0)), ""))</f>
        <v/>
      </c>
      <c r="I5525" s="12" t="str">
        <f>IF($E5525 &lt;&gt; "", IF(E5525 = 0, "", VLOOKUP(E5525,'Cond Perturbation'!A:B,2,FALSE)),"")</f>
        <v/>
      </c>
      <c r="J5525" s="28"/>
      <c r="K5525" s="29" t="str">
        <f>IF($B5525 &lt;&gt; "", IF(C5525="Oui",IF(H5525=1,IF(E5525=0,Résultat!G$8,IF(J5525="No",Résultat!$G$8,Résultat!$G$7)),IF(H5525=2,IF(E5525=0,Résultat!G$9,IF(J5525="No",Résultat!$G$9,Résultat!$G$7)),Résultat!$G$7)),IF(C5525 = "Totale", IF(H5525=1,IF(E5525=0,Résultat!G$8,IF(J5525="No",Résultat!$G$9,Résultat!$G$7)),IF(H5525=2,IF(E5525=0,Résultat!G$9,IF(J5525="No",Résultat!$G$9,Résultat!$G$7)),Résultat!$G$7)),Résultat!$G$7)), "")</f>
        <v/>
      </c>
    </row>
    <row r="5526" spans="1:11" ht="20.100000000000001" customHeight="1">
      <c r="A5526" s="26"/>
      <c r="B5526" s="27"/>
      <c r="C5526" s="11" t="str">
        <f>IF($B5526 &lt;&gt; "",VLOOKUP(MID(B5526,3,5),'Recyclabilité Prod Matx'!C:F,2,FALSE), "")</f>
        <v/>
      </c>
      <c r="D5526" s="11" t="str">
        <f>IF($B5526 &lt;&gt; "",VLOOKUP(MID(B5526,3,5),'Recyclabilité Prod Matx'!C:F,3,FALSE),"")</f>
        <v/>
      </c>
      <c r="E5526" s="11" t="str">
        <f>IF($B5526 &lt;&gt; "",VLOOKUP(MID(B5526,3,5),'Recyclabilité Prod Matx'!C:F,4,FALSE), "")</f>
        <v/>
      </c>
      <c r="F5526" s="12" t="str">
        <f>IF($B5526 &lt;&gt; "", IF(C5526="Totale","",IF(D5526 = 0, "", VLOOKUP(D5526,'Cond Compo'!A:B,2,FALSE))),"")</f>
        <v/>
      </c>
      <c r="G5526" s="28"/>
      <c r="H5526" s="11" t="str">
        <f xml:space="preserve"> IF(C5526="Totale",2,IF($G5526 &lt;&gt; "", IF(D5526 = "E",MATCH(G5526, 'Cond Compo'!D$16:D$18, 0), MATCH(G5526, 'Cond Compo'!C$16:C$19, 0)), ""))</f>
        <v/>
      </c>
      <c r="I5526" s="12" t="str">
        <f>IF($E5526 &lt;&gt; "", IF(E5526 = 0, "", VLOOKUP(E5526,'Cond Perturbation'!A:B,2,FALSE)),"")</f>
        <v/>
      </c>
      <c r="J5526" s="28"/>
      <c r="K5526" s="29" t="str">
        <f>IF($B5526 &lt;&gt; "", IF(C5526="Oui",IF(H5526=1,IF(E5526=0,Résultat!G$8,IF(J5526="No",Résultat!$G$8,Résultat!$G$7)),IF(H5526=2,IF(E5526=0,Résultat!G$9,IF(J5526="No",Résultat!$G$9,Résultat!$G$7)),Résultat!$G$7)),IF(C5526 = "Totale", IF(H5526=1,IF(E5526=0,Résultat!G$8,IF(J5526="No",Résultat!$G$9,Résultat!$G$7)),IF(H5526=2,IF(E5526=0,Résultat!G$9,IF(J5526="No",Résultat!$G$9,Résultat!$G$7)),Résultat!$G$7)),Résultat!$G$7)), "")</f>
        <v/>
      </c>
    </row>
    <row r="5527" spans="1:11" ht="20.100000000000001" customHeight="1">
      <c r="A5527" s="26"/>
      <c r="B5527" s="27"/>
      <c r="C5527" s="11" t="str">
        <f>IF($B5527 &lt;&gt; "",VLOOKUP(MID(B5527,3,5),'Recyclabilité Prod Matx'!C:F,2,FALSE), "")</f>
        <v/>
      </c>
      <c r="D5527" s="11" t="str">
        <f>IF($B5527 &lt;&gt; "",VLOOKUP(MID(B5527,3,5),'Recyclabilité Prod Matx'!C:F,3,FALSE),"")</f>
        <v/>
      </c>
      <c r="E5527" s="11" t="str">
        <f>IF($B5527 &lt;&gt; "",VLOOKUP(MID(B5527,3,5),'Recyclabilité Prod Matx'!C:F,4,FALSE), "")</f>
        <v/>
      </c>
      <c r="F5527" s="12" t="str">
        <f>IF($B5527 &lt;&gt; "", IF(C5527="Totale","",IF(D5527 = 0, "", VLOOKUP(D5527,'Cond Compo'!A:B,2,FALSE))),"")</f>
        <v/>
      </c>
      <c r="G5527" s="28"/>
      <c r="H5527" s="11" t="str">
        <f xml:space="preserve"> IF(C5527="Totale",2,IF($G5527 &lt;&gt; "", IF(D5527 = "E",MATCH(G5527, 'Cond Compo'!D$16:D$18, 0), MATCH(G5527, 'Cond Compo'!C$16:C$19, 0)), ""))</f>
        <v/>
      </c>
      <c r="I5527" s="12" t="str">
        <f>IF($E5527 &lt;&gt; "", IF(E5527 = 0, "", VLOOKUP(E5527,'Cond Perturbation'!A:B,2,FALSE)),"")</f>
        <v/>
      </c>
      <c r="J5527" s="28"/>
      <c r="K5527" s="29" t="str">
        <f>IF($B5527 &lt;&gt; "", IF(C5527="Oui",IF(H5527=1,IF(E5527=0,Résultat!G$8,IF(J5527="No",Résultat!$G$8,Résultat!$G$7)),IF(H5527=2,IF(E5527=0,Résultat!G$9,IF(J5527="No",Résultat!$G$9,Résultat!$G$7)),Résultat!$G$7)),IF(C5527 = "Totale", IF(H5527=1,IF(E5527=0,Résultat!G$8,IF(J5527="No",Résultat!$G$9,Résultat!$G$7)),IF(H5527=2,IF(E5527=0,Résultat!G$9,IF(J5527="No",Résultat!$G$9,Résultat!$G$7)),Résultat!$G$7)),Résultat!$G$7)), "")</f>
        <v/>
      </c>
    </row>
    <row r="5528" spans="1:11" ht="20.100000000000001" customHeight="1">
      <c r="A5528" s="26"/>
      <c r="B5528" s="27"/>
      <c r="C5528" s="11" t="str">
        <f>IF($B5528 &lt;&gt; "",VLOOKUP(MID(B5528,3,5),'Recyclabilité Prod Matx'!C:F,2,FALSE), "")</f>
        <v/>
      </c>
      <c r="D5528" s="11" t="str">
        <f>IF($B5528 &lt;&gt; "",VLOOKUP(MID(B5528,3,5),'Recyclabilité Prod Matx'!C:F,3,FALSE),"")</f>
        <v/>
      </c>
      <c r="E5528" s="11" t="str">
        <f>IF($B5528 &lt;&gt; "",VLOOKUP(MID(B5528,3,5),'Recyclabilité Prod Matx'!C:F,4,FALSE), "")</f>
        <v/>
      </c>
      <c r="F5528" s="12" t="str">
        <f>IF($B5528 &lt;&gt; "", IF(C5528="Totale","",IF(D5528 = 0, "", VLOOKUP(D5528,'Cond Compo'!A:B,2,FALSE))),"")</f>
        <v/>
      </c>
      <c r="G5528" s="28"/>
      <c r="H5528" s="11" t="str">
        <f xml:space="preserve"> IF(C5528="Totale",2,IF($G5528 &lt;&gt; "", IF(D5528 = "E",MATCH(G5528, 'Cond Compo'!D$16:D$18, 0), MATCH(G5528, 'Cond Compo'!C$16:C$19, 0)), ""))</f>
        <v/>
      </c>
      <c r="I5528" s="12" t="str">
        <f>IF($E5528 &lt;&gt; "", IF(E5528 = 0, "", VLOOKUP(E5528,'Cond Perturbation'!A:B,2,FALSE)),"")</f>
        <v/>
      </c>
      <c r="J5528" s="28"/>
      <c r="K5528" s="29" t="str">
        <f>IF($B5528 &lt;&gt; "", IF(C5528="Oui",IF(H5528=1,IF(E5528=0,Résultat!G$8,IF(J5528="No",Résultat!$G$8,Résultat!$G$7)),IF(H5528=2,IF(E5528=0,Résultat!G$9,IF(J5528="No",Résultat!$G$9,Résultat!$G$7)),Résultat!$G$7)),IF(C5528 = "Totale", IF(H5528=1,IF(E5528=0,Résultat!G$8,IF(J5528="No",Résultat!$G$9,Résultat!$G$7)),IF(H5528=2,IF(E5528=0,Résultat!G$9,IF(J5528="No",Résultat!$G$9,Résultat!$G$7)),Résultat!$G$7)),Résultat!$G$7)), "")</f>
        <v/>
      </c>
    </row>
    <row r="5529" spans="1:11" ht="20.100000000000001" customHeight="1">
      <c r="A5529" s="26"/>
      <c r="B5529" s="27"/>
      <c r="C5529" s="11" t="str">
        <f>IF($B5529 &lt;&gt; "",VLOOKUP(MID(B5529,3,5),'Recyclabilité Prod Matx'!C:F,2,FALSE), "")</f>
        <v/>
      </c>
      <c r="D5529" s="11" t="str">
        <f>IF($B5529 &lt;&gt; "",VLOOKUP(MID(B5529,3,5),'Recyclabilité Prod Matx'!C:F,3,FALSE),"")</f>
        <v/>
      </c>
      <c r="E5529" s="11" t="str">
        <f>IF($B5529 &lt;&gt; "",VLOOKUP(MID(B5529,3,5),'Recyclabilité Prod Matx'!C:F,4,FALSE), "")</f>
        <v/>
      </c>
      <c r="F5529" s="12" t="str">
        <f>IF($B5529 &lt;&gt; "", IF(C5529="Totale","",IF(D5529 = 0, "", VLOOKUP(D5529,'Cond Compo'!A:B,2,FALSE))),"")</f>
        <v/>
      </c>
      <c r="G5529" s="28"/>
      <c r="H5529" s="11" t="str">
        <f xml:space="preserve"> IF(C5529="Totale",2,IF($G5529 &lt;&gt; "", IF(D5529 = "E",MATCH(G5529, 'Cond Compo'!D$16:D$18, 0), MATCH(G5529, 'Cond Compo'!C$16:C$19, 0)), ""))</f>
        <v/>
      </c>
      <c r="I5529" s="12" t="str">
        <f>IF($E5529 &lt;&gt; "", IF(E5529 = 0, "", VLOOKUP(E5529,'Cond Perturbation'!A:B,2,FALSE)),"")</f>
        <v/>
      </c>
      <c r="J5529" s="28"/>
      <c r="K5529" s="29" t="str">
        <f>IF($B5529 &lt;&gt; "", IF(C5529="Oui",IF(H5529=1,IF(E5529=0,Résultat!G$8,IF(J5529="No",Résultat!$G$8,Résultat!$G$7)),IF(H5529=2,IF(E5529=0,Résultat!G$9,IF(J5529="No",Résultat!$G$9,Résultat!$G$7)),Résultat!$G$7)),IF(C5529 = "Totale", IF(H5529=1,IF(E5529=0,Résultat!G$8,IF(J5529="No",Résultat!$G$9,Résultat!$G$7)),IF(H5529=2,IF(E5529=0,Résultat!G$9,IF(J5529="No",Résultat!$G$9,Résultat!$G$7)),Résultat!$G$7)),Résultat!$G$7)), "")</f>
        <v/>
      </c>
    </row>
    <row r="5530" spans="1:11" ht="20.100000000000001" customHeight="1">
      <c r="A5530" s="26"/>
      <c r="B5530" s="27"/>
      <c r="C5530" s="11" t="str">
        <f>IF($B5530 &lt;&gt; "",VLOOKUP(MID(B5530,3,5),'Recyclabilité Prod Matx'!C:F,2,FALSE), "")</f>
        <v/>
      </c>
      <c r="D5530" s="11" t="str">
        <f>IF($B5530 &lt;&gt; "",VLOOKUP(MID(B5530,3,5),'Recyclabilité Prod Matx'!C:F,3,FALSE),"")</f>
        <v/>
      </c>
      <c r="E5530" s="11" t="str">
        <f>IF($B5530 &lt;&gt; "",VLOOKUP(MID(B5530,3,5),'Recyclabilité Prod Matx'!C:F,4,FALSE), "")</f>
        <v/>
      </c>
      <c r="F5530" s="12" t="str">
        <f>IF($B5530 &lt;&gt; "", IF(C5530="Totale","",IF(D5530 = 0, "", VLOOKUP(D5530,'Cond Compo'!A:B,2,FALSE))),"")</f>
        <v/>
      </c>
      <c r="G5530" s="28"/>
      <c r="H5530" s="11" t="str">
        <f xml:space="preserve"> IF(C5530="Totale",2,IF($G5530 &lt;&gt; "", IF(D5530 = "E",MATCH(G5530, 'Cond Compo'!D$16:D$18, 0), MATCH(G5530, 'Cond Compo'!C$16:C$19, 0)), ""))</f>
        <v/>
      </c>
      <c r="I5530" s="12" t="str">
        <f>IF($E5530 &lt;&gt; "", IF(E5530 = 0, "", VLOOKUP(E5530,'Cond Perturbation'!A:B,2,FALSE)),"")</f>
        <v/>
      </c>
      <c r="J5530" s="28"/>
      <c r="K5530" s="29" t="str">
        <f>IF($B5530 &lt;&gt; "", IF(C5530="Oui",IF(H5530=1,IF(E5530=0,Résultat!G$8,IF(J5530="No",Résultat!$G$8,Résultat!$G$7)),IF(H5530=2,IF(E5530=0,Résultat!G$9,IF(J5530="No",Résultat!$G$9,Résultat!$G$7)),Résultat!$G$7)),IF(C5530 = "Totale", IF(H5530=1,IF(E5530=0,Résultat!G$8,IF(J5530="No",Résultat!$G$9,Résultat!$G$7)),IF(H5530=2,IF(E5530=0,Résultat!G$9,IF(J5530="No",Résultat!$G$9,Résultat!$G$7)),Résultat!$G$7)),Résultat!$G$7)), "")</f>
        <v/>
      </c>
    </row>
    <row r="5531" spans="1:11" ht="20.100000000000001" customHeight="1">
      <c r="A5531" s="26"/>
      <c r="B5531" s="27"/>
      <c r="C5531" s="11" t="str">
        <f>IF($B5531 &lt;&gt; "",VLOOKUP(MID(B5531,3,5),'Recyclabilité Prod Matx'!C:F,2,FALSE), "")</f>
        <v/>
      </c>
      <c r="D5531" s="11" t="str">
        <f>IF($B5531 &lt;&gt; "",VLOOKUP(MID(B5531,3,5),'Recyclabilité Prod Matx'!C:F,3,FALSE),"")</f>
        <v/>
      </c>
      <c r="E5531" s="11" t="str">
        <f>IF($B5531 &lt;&gt; "",VLOOKUP(MID(B5531,3,5),'Recyclabilité Prod Matx'!C:F,4,FALSE), "")</f>
        <v/>
      </c>
      <c r="F5531" s="12" t="str">
        <f>IF($B5531 &lt;&gt; "", IF(C5531="Totale","",IF(D5531 = 0, "", VLOOKUP(D5531,'Cond Compo'!A:B,2,FALSE))),"")</f>
        <v/>
      </c>
      <c r="G5531" s="28"/>
      <c r="H5531" s="11" t="str">
        <f xml:space="preserve"> IF(C5531="Totale",2,IF($G5531 &lt;&gt; "", IF(D5531 = "E",MATCH(G5531, 'Cond Compo'!D$16:D$18, 0), MATCH(G5531, 'Cond Compo'!C$16:C$19, 0)), ""))</f>
        <v/>
      </c>
      <c r="I5531" s="12" t="str">
        <f>IF($E5531 &lt;&gt; "", IF(E5531 = 0, "", VLOOKUP(E5531,'Cond Perturbation'!A:B,2,FALSE)),"")</f>
        <v/>
      </c>
      <c r="J5531" s="28"/>
      <c r="K5531" s="29" t="str">
        <f>IF($B5531 &lt;&gt; "", IF(C5531="Oui",IF(H5531=1,IF(E5531=0,Résultat!G$8,IF(J5531="No",Résultat!$G$8,Résultat!$G$7)),IF(H5531=2,IF(E5531=0,Résultat!G$9,IF(J5531="No",Résultat!$G$9,Résultat!$G$7)),Résultat!$G$7)),IF(C5531 = "Totale", IF(H5531=1,IF(E5531=0,Résultat!G$8,IF(J5531="No",Résultat!$G$9,Résultat!$G$7)),IF(H5531=2,IF(E5531=0,Résultat!G$9,IF(J5531="No",Résultat!$G$9,Résultat!$G$7)),Résultat!$G$7)),Résultat!$G$7)), "")</f>
        <v/>
      </c>
    </row>
    <row r="5532" spans="1:11" ht="20.100000000000001" customHeight="1">
      <c r="A5532" s="26"/>
      <c r="B5532" s="27"/>
      <c r="C5532" s="11" t="str">
        <f>IF($B5532 &lt;&gt; "",VLOOKUP(MID(B5532,3,5),'Recyclabilité Prod Matx'!C:F,2,FALSE), "")</f>
        <v/>
      </c>
      <c r="D5532" s="11" t="str">
        <f>IF($B5532 &lt;&gt; "",VLOOKUP(MID(B5532,3,5),'Recyclabilité Prod Matx'!C:F,3,FALSE),"")</f>
        <v/>
      </c>
      <c r="E5532" s="11" t="str">
        <f>IF($B5532 &lt;&gt; "",VLOOKUP(MID(B5532,3,5),'Recyclabilité Prod Matx'!C:F,4,FALSE), "")</f>
        <v/>
      </c>
      <c r="F5532" s="12" t="str">
        <f>IF($B5532 &lt;&gt; "", IF(C5532="Totale","",IF(D5532 = 0, "", VLOOKUP(D5532,'Cond Compo'!A:B,2,FALSE))),"")</f>
        <v/>
      </c>
      <c r="G5532" s="28"/>
      <c r="H5532" s="11" t="str">
        <f xml:space="preserve"> IF(C5532="Totale",2,IF($G5532 &lt;&gt; "", IF(D5532 = "E",MATCH(G5532, 'Cond Compo'!D$16:D$18, 0), MATCH(G5532, 'Cond Compo'!C$16:C$19, 0)), ""))</f>
        <v/>
      </c>
      <c r="I5532" s="12" t="str">
        <f>IF($E5532 &lt;&gt; "", IF(E5532 = 0, "", VLOOKUP(E5532,'Cond Perturbation'!A:B,2,FALSE)),"")</f>
        <v/>
      </c>
      <c r="J5532" s="28"/>
      <c r="K5532" s="29" t="str">
        <f>IF($B5532 &lt;&gt; "", IF(C5532="Oui",IF(H5532=1,IF(E5532=0,Résultat!G$8,IF(J5532="No",Résultat!$G$8,Résultat!$G$7)),IF(H5532=2,IF(E5532=0,Résultat!G$9,IF(J5532="No",Résultat!$G$9,Résultat!$G$7)),Résultat!$G$7)),IF(C5532 = "Totale", IF(H5532=1,IF(E5532=0,Résultat!G$8,IF(J5532="No",Résultat!$G$9,Résultat!$G$7)),IF(H5532=2,IF(E5532=0,Résultat!G$9,IF(J5532="No",Résultat!$G$9,Résultat!$G$7)),Résultat!$G$7)),Résultat!$G$7)), "")</f>
        <v/>
      </c>
    </row>
    <row r="5533" spans="1:11" ht="20.100000000000001" customHeight="1">
      <c r="A5533" s="26"/>
      <c r="B5533" s="27"/>
      <c r="C5533" s="11" t="str">
        <f>IF($B5533 &lt;&gt; "",VLOOKUP(MID(B5533,3,5),'Recyclabilité Prod Matx'!C:F,2,FALSE), "")</f>
        <v/>
      </c>
      <c r="D5533" s="11" t="str">
        <f>IF($B5533 &lt;&gt; "",VLOOKUP(MID(B5533,3,5),'Recyclabilité Prod Matx'!C:F,3,FALSE),"")</f>
        <v/>
      </c>
      <c r="E5533" s="11" t="str">
        <f>IF($B5533 &lt;&gt; "",VLOOKUP(MID(B5533,3,5),'Recyclabilité Prod Matx'!C:F,4,FALSE), "")</f>
        <v/>
      </c>
      <c r="F5533" s="12" t="str">
        <f>IF($B5533 &lt;&gt; "", IF(C5533="Totale","",IF(D5533 = 0, "", VLOOKUP(D5533,'Cond Compo'!A:B,2,FALSE))),"")</f>
        <v/>
      </c>
      <c r="G5533" s="28"/>
      <c r="H5533" s="11" t="str">
        <f xml:space="preserve"> IF(C5533="Totale",2,IF($G5533 &lt;&gt; "", IF(D5533 = "E",MATCH(G5533, 'Cond Compo'!D$16:D$18, 0), MATCH(G5533, 'Cond Compo'!C$16:C$19, 0)), ""))</f>
        <v/>
      </c>
      <c r="I5533" s="12" t="str">
        <f>IF($E5533 &lt;&gt; "", IF(E5533 = 0, "", VLOOKUP(E5533,'Cond Perturbation'!A:B,2,FALSE)),"")</f>
        <v/>
      </c>
      <c r="J5533" s="28"/>
      <c r="K5533" s="29" t="str">
        <f>IF($B5533 &lt;&gt; "", IF(C5533="Oui",IF(H5533=1,IF(E5533=0,Résultat!G$8,IF(J5533="No",Résultat!$G$8,Résultat!$G$7)),IF(H5533=2,IF(E5533=0,Résultat!G$9,IF(J5533="No",Résultat!$G$9,Résultat!$G$7)),Résultat!$G$7)),IF(C5533 = "Totale", IF(H5533=1,IF(E5533=0,Résultat!G$8,IF(J5533="No",Résultat!$G$9,Résultat!$G$7)),IF(H5533=2,IF(E5533=0,Résultat!G$9,IF(J5533="No",Résultat!$G$9,Résultat!$G$7)),Résultat!$G$7)),Résultat!$G$7)), "")</f>
        <v/>
      </c>
    </row>
    <row r="5534" spans="1:11" ht="20.100000000000001" customHeight="1">
      <c r="A5534" s="26"/>
      <c r="B5534" s="27"/>
      <c r="C5534" s="11" t="str">
        <f>IF($B5534 &lt;&gt; "",VLOOKUP(MID(B5534,3,5),'Recyclabilité Prod Matx'!C:F,2,FALSE), "")</f>
        <v/>
      </c>
      <c r="D5534" s="11" t="str">
        <f>IF($B5534 &lt;&gt; "",VLOOKUP(MID(B5534,3,5),'Recyclabilité Prod Matx'!C:F,3,FALSE),"")</f>
        <v/>
      </c>
      <c r="E5534" s="11" t="str">
        <f>IF($B5534 &lt;&gt; "",VLOOKUP(MID(B5534,3,5),'Recyclabilité Prod Matx'!C:F,4,FALSE), "")</f>
        <v/>
      </c>
      <c r="F5534" s="12" t="str">
        <f>IF($B5534 &lt;&gt; "", IF(C5534="Totale","",IF(D5534 = 0, "", VLOOKUP(D5534,'Cond Compo'!A:B,2,FALSE))),"")</f>
        <v/>
      </c>
      <c r="G5534" s="28"/>
      <c r="H5534" s="11" t="str">
        <f xml:space="preserve"> IF(C5534="Totale",2,IF($G5534 &lt;&gt; "", IF(D5534 = "E",MATCH(G5534, 'Cond Compo'!D$16:D$18, 0), MATCH(G5534, 'Cond Compo'!C$16:C$19, 0)), ""))</f>
        <v/>
      </c>
      <c r="I5534" s="12" t="str">
        <f>IF($E5534 &lt;&gt; "", IF(E5534 = 0, "", VLOOKUP(E5534,'Cond Perturbation'!A:B,2,FALSE)),"")</f>
        <v/>
      </c>
      <c r="J5534" s="28"/>
      <c r="K5534" s="29" t="str">
        <f>IF($B5534 &lt;&gt; "", IF(C5534="Oui",IF(H5534=1,IF(E5534=0,Résultat!G$8,IF(J5534="No",Résultat!$G$8,Résultat!$G$7)),IF(H5534=2,IF(E5534=0,Résultat!G$9,IF(J5534="No",Résultat!$G$9,Résultat!$G$7)),Résultat!$G$7)),IF(C5534 = "Totale", IF(H5534=1,IF(E5534=0,Résultat!G$8,IF(J5534="No",Résultat!$G$9,Résultat!$G$7)),IF(H5534=2,IF(E5534=0,Résultat!G$9,IF(J5534="No",Résultat!$G$9,Résultat!$G$7)),Résultat!$G$7)),Résultat!$G$7)), "")</f>
        <v/>
      </c>
    </row>
    <row r="5535" spans="1:11" ht="20.100000000000001" customHeight="1">
      <c r="A5535" s="26"/>
      <c r="B5535" s="27"/>
      <c r="C5535" s="11" t="str">
        <f>IF($B5535 &lt;&gt; "",VLOOKUP(MID(B5535,3,5),'Recyclabilité Prod Matx'!C:F,2,FALSE), "")</f>
        <v/>
      </c>
      <c r="D5535" s="11" t="str">
        <f>IF($B5535 &lt;&gt; "",VLOOKUP(MID(B5535,3,5),'Recyclabilité Prod Matx'!C:F,3,FALSE),"")</f>
        <v/>
      </c>
      <c r="E5535" s="11" t="str">
        <f>IF($B5535 &lt;&gt; "",VLOOKUP(MID(B5535,3,5),'Recyclabilité Prod Matx'!C:F,4,FALSE), "")</f>
        <v/>
      </c>
      <c r="F5535" s="12" t="str">
        <f>IF($B5535 &lt;&gt; "", IF(C5535="Totale","",IF(D5535 = 0, "", VLOOKUP(D5535,'Cond Compo'!A:B,2,FALSE))),"")</f>
        <v/>
      </c>
      <c r="G5535" s="28"/>
      <c r="H5535" s="11" t="str">
        <f xml:space="preserve"> IF(C5535="Totale",2,IF($G5535 &lt;&gt; "", IF(D5535 = "E",MATCH(G5535, 'Cond Compo'!D$16:D$18, 0), MATCH(G5535, 'Cond Compo'!C$16:C$19, 0)), ""))</f>
        <v/>
      </c>
      <c r="I5535" s="12" t="str">
        <f>IF($E5535 &lt;&gt; "", IF(E5535 = 0, "", VLOOKUP(E5535,'Cond Perturbation'!A:B,2,FALSE)),"")</f>
        <v/>
      </c>
      <c r="J5535" s="28"/>
      <c r="K5535" s="29" t="str">
        <f>IF($B5535 &lt;&gt; "", IF(C5535="Oui",IF(H5535=1,IF(E5535=0,Résultat!G$8,IF(J5535="No",Résultat!$G$8,Résultat!$G$7)),IF(H5535=2,IF(E5535=0,Résultat!G$9,IF(J5535="No",Résultat!$G$9,Résultat!$G$7)),Résultat!$G$7)),IF(C5535 = "Totale", IF(H5535=1,IF(E5535=0,Résultat!G$8,IF(J5535="No",Résultat!$G$9,Résultat!$G$7)),IF(H5535=2,IF(E5535=0,Résultat!G$9,IF(J5535="No",Résultat!$G$9,Résultat!$G$7)),Résultat!$G$7)),Résultat!$G$7)), "")</f>
        <v/>
      </c>
    </row>
    <row r="5536" spans="1:11" ht="20.100000000000001" customHeight="1">
      <c r="A5536" s="26"/>
      <c r="B5536" s="27"/>
      <c r="C5536" s="11" t="str">
        <f>IF($B5536 &lt;&gt; "",VLOOKUP(MID(B5536,3,5),'Recyclabilité Prod Matx'!C:F,2,FALSE), "")</f>
        <v/>
      </c>
      <c r="D5536" s="11" t="str">
        <f>IF($B5536 &lt;&gt; "",VLOOKUP(MID(B5536,3,5),'Recyclabilité Prod Matx'!C:F,3,FALSE),"")</f>
        <v/>
      </c>
      <c r="E5536" s="11" t="str">
        <f>IF($B5536 &lt;&gt; "",VLOOKUP(MID(B5536,3,5),'Recyclabilité Prod Matx'!C:F,4,FALSE), "")</f>
        <v/>
      </c>
      <c r="F5536" s="12" t="str">
        <f>IF($B5536 &lt;&gt; "", IF(C5536="Totale","",IF(D5536 = 0, "", VLOOKUP(D5536,'Cond Compo'!A:B,2,FALSE))),"")</f>
        <v/>
      </c>
      <c r="G5536" s="28"/>
      <c r="H5536" s="11" t="str">
        <f xml:space="preserve"> IF(C5536="Totale",2,IF($G5536 &lt;&gt; "", IF(D5536 = "E",MATCH(G5536, 'Cond Compo'!D$16:D$18, 0), MATCH(G5536, 'Cond Compo'!C$16:C$19, 0)), ""))</f>
        <v/>
      </c>
      <c r="I5536" s="12" t="str">
        <f>IF($E5536 &lt;&gt; "", IF(E5536 = 0, "", VLOOKUP(E5536,'Cond Perturbation'!A:B,2,FALSE)),"")</f>
        <v/>
      </c>
      <c r="J5536" s="28"/>
      <c r="K5536" s="29" t="str">
        <f>IF($B5536 &lt;&gt; "", IF(C5536="Oui",IF(H5536=1,IF(E5536=0,Résultat!G$8,IF(J5536="No",Résultat!$G$8,Résultat!$G$7)),IF(H5536=2,IF(E5536=0,Résultat!G$9,IF(J5536="No",Résultat!$G$9,Résultat!$G$7)),Résultat!$G$7)),IF(C5536 = "Totale", IF(H5536=1,IF(E5536=0,Résultat!G$8,IF(J5536="No",Résultat!$G$9,Résultat!$G$7)),IF(H5536=2,IF(E5536=0,Résultat!G$9,IF(J5536="No",Résultat!$G$9,Résultat!$G$7)),Résultat!$G$7)),Résultat!$G$7)), "")</f>
        <v/>
      </c>
    </row>
    <row r="5537" spans="1:11" ht="20.100000000000001" customHeight="1">
      <c r="A5537" s="26"/>
      <c r="B5537" s="27"/>
      <c r="C5537" s="11" t="str">
        <f>IF($B5537 &lt;&gt; "",VLOOKUP(MID(B5537,3,5),'Recyclabilité Prod Matx'!C:F,2,FALSE), "")</f>
        <v/>
      </c>
      <c r="D5537" s="11" t="str">
        <f>IF($B5537 &lt;&gt; "",VLOOKUP(MID(B5537,3,5),'Recyclabilité Prod Matx'!C:F,3,FALSE),"")</f>
        <v/>
      </c>
      <c r="E5537" s="11" t="str">
        <f>IF($B5537 &lt;&gt; "",VLOOKUP(MID(B5537,3,5),'Recyclabilité Prod Matx'!C:F,4,FALSE), "")</f>
        <v/>
      </c>
      <c r="F5537" s="12" t="str">
        <f>IF($B5537 &lt;&gt; "", IF(C5537="Totale","",IF(D5537 = 0, "", VLOOKUP(D5537,'Cond Compo'!A:B,2,FALSE))),"")</f>
        <v/>
      </c>
      <c r="G5537" s="28"/>
      <c r="H5537" s="11" t="str">
        <f xml:space="preserve"> IF(C5537="Totale",2,IF($G5537 &lt;&gt; "", IF(D5537 = "E",MATCH(G5537, 'Cond Compo'!D$16:D$18, 0), MATCH(G5537, 'Cond Compo'!C$16:C$19, 0)), ""))</f>
        <v/>
      </c>
      <c r="I5537" s="12" t="str">
        <f>IF($E5537 &lt;&gt; "", IF(E5537 = 0, "", VLOOKUP(E5537,'Cond Perturbation'!A:B,2,FALSE)),"")</f>
        <v/>
      </c>
      <c r="J5537" s="28"/>
      <c r="K5537" s="29" t="str">
        <f>IF($B5537 &lt;&gt; "", IF(C5537="Oui",IF(H5537=1,IF(E5537=0,Résultat!G$8,IF(J5537="No",Résultat!$G$8,Résultat!$G$7)),IF(H5537=2,IF(E5537=0,Résultat!G$9,IF(J5537="No",Résultat!$G$9,Résultat!$G$7)),Résultat!$G$7)),IF(C5537 = "Totale", IF(H5537=1,IF(E5537=0,Résultat!G$8,IF(J5537="No",Résultat!$G$9,Résultat!$G$7)),IF(H5537=2,IF(E5537=0,Résultat!G$9,IF(J5537="No",Résultat!$G$9,Résultat!$G$7)),Résultat!$G$7)),Résultat!$G$7)), "")</f>
        <v/>
      </c>
    </row>
    <row r="5538" spans="1:11" ht="20.100000000000001" customHeight="1">
      <c r="A5538" s="26"/>
      <c r="B5538" s="27"/>
      <c r="C5538" s="11" t="str">
        <f>IF($B5538 &lt;&gt; "",VLOOKUP(MID(B5538,3,5),'Recyclabilité Prod Matx'!C:F,2,FALSE), "")</f>
        <v/>
      </c>
      <c r="D5538" s="11" t="str">
        <f>IF($B5538 &lt;&gt; "",VLOOKUP(MID(B5538,3,5),'Recyclabilité Prod Matx'!C:F,3,FALSE),"")</f>
        <v/>
      </c>
      <c r="E5538" s="11" t="str">
        <f>IF($B5538 &lt;&gt; "",VLOOKUP(MID(B5538,3,5),'Recyclabilité Prod Matx'!C:F,4,FALSE), "")</f>
        <v/>
      </c>
      <c r="F5538" s="12" t="str">
        <f>IF($B5538 &lt;&gt; "", IF(C5538="Totale","",IF(D5538 = 0, "", VLOOKUP(D5538,'Cond Compo'!A:B,2,FALSE))),"")</f>
        <v/>
      </c>
      <c r="G5538" s="28"/>
      <c r="H5538" s="11" t="str">
        <f xml:space="preserve"> IF(C5538="Totale",2,IF($G5538 &lt;&gt; "", IF(D5538 = "E",MATCH(G5538, 'Cond Compo'!D$16:D$18, 0), MATCH(G5538, 'Cond Compo'!C$16:C$19, 0)), ""))</f>
        <v/>
      </c>
      <c r="I5538" s="12" t="str">
        <f>IF($E5538 &lt;&gt; "", IF(E5538 = 0, "", VLOOKUP(E5538,'Cond Perturbation'!A:B,2,FALSE)),"")</f>
        <v/>
      </c>
      <c r="J5538" s="28"/>
      <c r="K5538" s="29" t="str">
        <f>IF($B5538 &lt;&gt; "", IF(C5538="Oui",IF(H5538=1,IF(E5538=0,Résultat!G$8,IF(J5538="No",Résultat!$G$8,Résultat!$G$7)),IF(H5538=2,IF(E5538=0,Résultat!G$9,IF(J5538="No",Résultat!$G$9,Résultat!$G$7)),Résultat!$G$7)),IF(C5538 = "Totale", IF(H5538=1,IF(E5538=0,Résultat!G$8,IF(J5538="No",Résultat!$G$9,Résultat!$G$7)),IF(H5538=2,IF(E5538=0,Résultat!G$9,IF(J5538="No",Résultat!$G$9,Résultat!$G$7)),Résultat!$G$7)),Résultat!$G$7)), "")</f>
        <v/>
      </c>
    </row>
    <row r="5539" spans="1:11" ht="20.100000000000001" customHeight="1">
      <c r="A5539" s="26"/>
      <c r="B5539" s="27"/>
      <c r="C5539" s="11" t="str">
        <f>IF($B5539 &lt;&gt; "",VLOOKUP(MID(B5539,3,5),'Recyclabilité Prod Matx'!C:F,2,FALSE), "")</f>
        <v/>
      </c>
      <c r="D5539" s="11" t="str">
        <f>IF($B5539 &lt;&gt; "",VLOOKUP(MID(B5539,3,5),'Recyclabilité Prod Matx'!C:F,3,FALSE),"")</f>
        <v/>
      </c>
      <c r="E5539" s="11" t="str">
        <f>IF($B5539 &lt;&gt; "",VLOOKUP(MID(B5539,3,5),'Recyclabilité Prod Matx'!C:F,4,FALSE), "")</f>
        <v/>
      </c>
      <c r="F5539" s="12" t="str">
        <f>IF($B5539 &lt;&gt; "", IF(C5539="Totale","",IF(D5539 = 0, "", VLOOKUP(D5539,'Cond Compo'!A:B,2,FALSE))),"")</f>
        <v/>
      </c>
      <c r="G5539" s="28"/>
      <c r="H5539" s="11" t="str">
        <f xml:space="preserve"> IF(C5539="Totale",2,IF($G5539 &lt;&gt; "", IF(D5539 = "E",MATCH(G5539, 'Cond Compo'!D$16:D$18, 0), MATCH(G5539, 'Cond Compo'!C$16:C$19, 0)), ""))</f>
        <v/>
      </c>
      <c r="I5539" s="12" t="str">
        <f>IF($E5539 &lt;&gt; "", IF(E5539 = 0, "", VLOOKUP(E5539,'Cond Perturbation'!A:B,2,FALSE)),"")</f>
        <v/>
      </c>
      <c r="J5539" s="28"/>
      <c r="K5539" s="29" t="str">
        <f>IF($B5539 &lt;&gt; "", IF(C5539="Oui",IF(H5539=1,IF(E5539=0,Résultat!G$8,IF(J5539="No",Résultat!$G$8,Résultat!$G$7)),IF(H5539=2,IF(E5539=0,Résultat!G$9,IF(J5539="No",Résultat!$G$9,Résultat!$G$7)),Résultat!$G$7)),IF(C5539 = "Totale", IF(H5539=1,IF(E5539=0,Résultat!G$8,IF(J5539="No",Résultat!$G$9,Résultat!$G$7)),IF(H5539=2,IF(E5539=0,Résultat!G$9,IF(J5539="No",Résultat!$G$9,Résultat!$G$7)),Résultat!$G$7)),Résultat!$G$7)), "")</f>
        <v/>
      </c>
    </row>
    <row r="5540" spans="1:11" ht="20.100000000000001" customHeight="1">
      <c r="A5540" s="26"/>
      <c r="B5540" s="27"/>
      <c r="C5540" s="11" t="str">
        <f>IF($B5540 &lt;&gt; "",VLOOKUP(MID(B5540,3,5),'Recyclabilité Prod Matx'!C:F,2,FALSE), "")</f>
        <v/>
      </c>
      <c r="D5540" s="11" t="str">
        <f>IF($B5540 &lt;&gt; "",VLOOKUP(MID(B5540,3,5),'Recyclabilité Prod Matx'!C:F,3,FALSE),"")</f>
        <v/>
      </c>
      <c r="E5540" s="11" t="str">
        <f>IF($B5540 &lt;&gt; "",VLOOKUP(MID(B5540,3,5),'Recyclabilité Prod Matx'!C:F,4,FALSE), "")</f>
        <v/>
      </c>
      <c r="F5540" s="12" t="str">
        <f>IF($B5540 &lt;&gt; "", IF(C5540="Totale","",IF(D5540 = 0, "", VLOOKUP(D5540,'Cond Compo'!A:B,2,FALSE))),"")</f>
        <v/>
      </c>
      <c r="G5540" s="28"/>
      <c r="H5540" s="11" t="str">
        <f xml:space="preserve"> IF(C5540="Totale",2,IF($G5540 &lt;&gt; "", IF(D5540 = "E",MATCH(G5540, 'Cond Compo'!D$16:D$18, 0), MATCH(G5540, 'Cond Compo'!C$16:C$19, 0)), ""))</f>
        <v/>
      </c>
      <c r="I5540" s="12" t="str">
        <f>IF($E5540 &lt;&gt; "", IF(E5540 = 0, "", VLOOKUP(E5540,'Cond Perturbation'!A:B,2,FALSE)),"")</f>
        <v/>
      </c>
      <c r="J5540" s="28"/>
      <c r="K5540" s="29" t="str">
        <f>IF($B5540 &lt;&gt; "", IF(C5540="Oui",IF(H5540=1,IF(E5540=0,Résultat!G$8,IF(J5540="No",Résultat!$G$8,Résultat!$G$7)),IF(H5540=2,IF(E5540=0,Résultat!G$9,IF(J5540="No",Résultat!$G$9,Résultat!$G$7)),Résultat!$G$7)),IF(C5540 = "Totale", IF(H5540=1,IF(E5540=0,Résultat!G$8,IF(J5540="No",Résultat!$G$9,Résultat!$G$7)),IF(H5540=2,IF(E5540=0,Résultat!G$9,IF(J5540="No",Résultat!$G$9,Résultat!$G$7)),Résultat!$G$7)),Résultat!$G$7)), "")</f>
        <v/>
      </c>
    </row>
    <row r="5541" spans="1:11" ht="20.100000000000001" customHeight="1">
      <c r="A5541" s="26"/>
      <c r="B5541" s="27"/>
      <c r="C5541" s="11" t="str">
        <f>IF($B5541 &lt;&gt; "",VLOOKUP(MID(B5541,3,5),'Recyclabilité Prod Matx'!C:F,2,FALSE), "")</f>
        <v/>
      </c>
      <c r="D5541" s="11" t="str">
        <f>IF($B5541 &lt;&gt; "",VLOOKUP(MID(B5541,3,5),'Recyclabilité Prod Matx'!C:F,3,FALSE),"")</f>
        <v/>
      </c>
      <c r="E5541" s="11" t="str">
        <f>IF($B5541 &lt;&gt; "",VLOOKUP(MID(B5541,3,5),'Recyclabilité Prod Matx'!C:F,4,FALSE), "")</f>
        <v/>
      </c>
      <c r="F5541" s="12" t="str">
        <f>IF($B5541 &lt;&gt; "", IF(C5541="Totale","",IF(D5541 = 0, "", VLOOKUP(D5541,'Cond Compo'!A:B,2,FALSE))),"")</f>
        <v/>
      </c>
      <c r="G5541" s="28"/>
      <c r="H5541" s="11" t="str">
        <f xml:space="preserve"> IF(C5541="Totale",2,IF($G5541 &lt;&gt; "", IF(D5541 = "E",MATCH(G5541, 'Cond Compo'!D$16:D$18, 0), MATCH(G5541, 'Cond Compo'!C$16:C$19, 0)), ""))</f>
        <v/>
      </c>
      <c r="I5541" s="12" t="str">
        <f>IF($E5541 &lt;&gt; "", IF(E5541 = 0, "", VLOOKUP(E5541,'Cond Perturbation'!A:B,2,FALSE)),"")</f>
        <v/>
      </c>
      <c r="J5541" s="28"/>
      <c r="K5541" s="29" t="str">
        <f>IF($B5541 &lt;&gt; "", IF(C5541="Oui",IF(H5541=1,IF(E5541=0,Résultat!G$8,IF(J5541="No",Résultat!$G$8,Résultat!$G$7)),IF(H5541=2,IF(E5541=0,Résultat!G$9,IF(J5541="No",Résultat!$G$9,Résultat!$G$7)),Résultat!$G$7)),IF(C5541 = "Totale", IF(H5541=1,IF(E5541=0,Résultat!G$8,IF(J5541="No",Résultat!$G$9,Résultat!$G$7)),IF(H5541=2,IF(E5541=0,Résultat!G$9,IF(J5541="No",Résultat!$G$9,Résultat!$G$7)),Résultat!$G$7)),Résultat!$G$7)), "")</f>
        <v/>
      </c>
    </row>
    <row r="5542" spans="1:11" ht="20.100000000000001" customHeight="1">
      <c r="A5542" s="26"/>
      <c r="B5542" s="27"/>
      <c r="C5542" s="11" t="str">
        <f>IF($B5542 &lt;&gt; "",VLOOKUP(MID(B5542,3,5),'Recyclabilité Prod Matx'!C:F,2,FALSE), "")</f>
        <v/>
      </c>
      <c r="D5542" s="11" t="str">
        <f>IF($B5542 &lt;&gt; "",VLOOKUP(MID(B5542,3,5),'Recyclabilité Prod Matx'!C:F,3,FALSE),"")</f>
        <v/>
      </c>
      <c r="E5542" s="11" t="str">
        <f>IF($B5542 &lt;&gt; "",VLOOKUP(MID(B5542,3,5),'Recyclabilité Prod Matx'!C:F,4,FALSE), "")</f>
        <v/>
      </c>
      <c r="F5542" s="12" t="str">
        <f>IF($B5542 &lt;&gt; "", IF(C5542="Totale","",IF(D5542 = 0, "", VLOOKUP(D5542,'Cond Compo'!A:B,2,FALSE))),"")</f>
        <v/>
      </c>
      <c r="G5542" s="28"/>
      <c r="H5542" s="11" t="str">
        <f xml:space="preserve"> IF(C5542="Totale",2,IF($G5542 &lt;&gt; "", IF(D5542 = "E",MATCH(G5542, 'Cond Compo'!D$16:D$18, 0), MATCH(G5542, 'Cond Compo'!C$16:C$19, 0)), ""))</f>
        <v/>
      </c>
      <c r="I5542" s="12" t="str">
        <f>IF($E5542 &lt;&gt; "", IF(E5542 = 0, "", VLOOKUP(E5542,'Cond Perturbation'!A:B,2,FALSE)),"")</f>
        <v/>
      </c>
      <c r="J5542" s="28"/>
      <c r="K5542" s="29" t="str">
        <f>IF($B5542 &lt;&gt; "", IF(C5542="Oui",IF(H5542=1,IF(E5542=0,Résultat!G$8,IF(J5542="No",Résultat!$G$8,Résultat!$G$7)),IF(H5542=2,IF(E5542=0,Résultat!G$9,IF(J5542="No",Résultat!$G$9,Résultat!$G$7)),Résultat!$G$7)),IF(C5542 = "Totale", IF(H5542=1,IF(E5542=0,Résultat!G$8,IF(J5542="No",Résultat!$G$9,Résultat!$G$7)),IF(H5542=2,IF(E5542=0,Résultat!G$9,IF(J5542="No",Résultat!$G$9,Résultat!$G$7)),Résultat!$G$7)),Résultat!$G$7)), "")</f>
        <v/>
      </c>
    </row>
    <row r="5543" spans="1:11" ht="20.100000000000001" customHeight="1">
      <c r="A5543" s="26"/>
      <c r="B5543" s="27"/>
      <c r="C5543" s="11" t="str">
        <f>IF($B5543 &lt;&gt; "",VLOOKUP(MID(B5543,3,5),'Recyclabilité Prod Matx'!C:F,2,FALSE), "")</f>
        <v/>
      </c>
      <c r="D5543" s="11" t="str">
        <f>IF($B5543 &lt;&gt; "",VLOOKUP(MID(B5543,3,5),'Recyclabilité Prod Matx'!C:F,3,FALSE),"")</f>
        <v/>
      </c>
      <c r="E5543" s="11" t="str">
        <f>IF($B5543 &lt;&gt; "",VLOOKUP(MID(B5543,3,5),'Recyclabilité Prod Matx'!C:F,4,FALSE), "")</f>
        <v/>
      </c>
      <c r="F5543" s="12" t="str">
        <f>IF($B5543 &lt;&gt; "", IF(C5543="Totale","",IF(D5543 = 0, "", VLOOKUP(D5543,'Cond Compo'!A:B,2,FALSE))),"")</f>
        <v/>
      </c>
      <c r="G5543" s="28"/>
      <c r="H5543" s="11" t="str">
        <f xml:space="preserve"> IF(C5543="Totale",2,IF($G5543 &lt;&gt; "", IF(D5543 = "E",MATCH(G5543, 'Cond Compo'!D$16:D$18, 0), MATCH(G5543, 'Cond Compo'!C$16:C$19, 0)), ""))</f>
        <v/>
      </c>
      <c r="I5543" s="12" t="str">
        <f>IF($E5543 &lt;&gt; "", IF(E5543 = 0, "", VLOOKUP(E5543,'Cond Perturbation'!A:B,2,FALSE)),"")</f>
        <v/>
      </c>
      <c r="J5543" s="28"/>
      <c r="K5543" s="29" t="str">
        <f>IF($B5543 &lt;&gt; "", IF(C5543="Oui",IF(H5543=1,IF(E5543=0,Résultat!G$8,IF(J5543="No",Résultat!$G$8,Résultat!$G$7)),IF(H5543=2,IF(E5543=0,Résultat!G$9,IF(J5543="No",Résultat!$G$9,Résultat!$G$7)),Résultat!$G$7)),IF(C5543 = "Totale", IF(H5543=1,IF(E5543=0,Résultat!G$8,IF(J5543="No",Résultat!$G$9,Résultat!$G$7)),IF(H5543=2,IF(E5543=0,Résultat!G$9,IF(J5543="No",Résultat!$G$9,Résultat!$G$7)),Résultat!$G$7)),Résultat!$G$7)), "")</f>
        <v/>
      </c>
    </row>
    <row r="5544" spans="1:11" ht="20.100000000000001" customHeight="1">
      <c r="A5544" s="26"/>
      <c r="B5544" s="27"/>
      <c r="C5544" s="11" t="str">
        <f>IF($B5544 &lt;&gt; "",VLOOKUP(MID(B5544,3,5),'Recyclabilité Prod Matx'!C:F,2,FALSE), "")</f>
        <v/>
      </c>
      <c r="D5544" s="11" t="str">
        <f>IF($B5544 &lt;&gt; "",VLOOKUP(MID(B5544,3,5),'Recyclabilité Prod Matx'!C:F,3,FALSE),"")</f>
        <v/>
      </c>
      <c r="E5544" s="11" t="str">
        <f>IF($B5544 &lt;&gt; "",VLOOKUP(MID(B5544,3,5),'Recyclabilité Prod Matx'!C:F,4,FALSE), "")</f>
        <v/>
      </c>
      <c r="F5544" s="12" t="str">
        <f>IF($B5544 &lt;&gt; "", IF(C5544="Totale","",IF(D5544 = 0, "", VLOOKUP(D5544,'Cond Compo'!A:B,2,FALSE))),"")</f>
        <v/>
      </c>
      <c r="G5544" s="28"/>
      <c r="H5544" s="11" t="str">
        <f xml:space="preserve"> IF(C5544="Totale",2,IF($G5544 &lt;&gt; "", IF(D5544 = "E",MATCH(G5544, 'Cond Compo'!D$16:D$18, 0), MATCH(G5544, 'Cond Compo'!C$16:C$19, 0)), ""))</f>
        <v/>
      </c>
      <c r="I5544" s="12" t="str">
        <f>IF($E5544 &lt;&gt; "", IF(E5544 = 0, "", VLOOKUP(E5544,'Cond Perturbation'!A:B,2,FALSE)),"")</f>
        <v/>
      </c>
      <c r="J5544" s="28"/>
      <c r="K5544" s="29" t="str">
        <f>IF($B5544 &lt;&gt; "", IF(C5544="Oui",IF(H5544=1,IF(E5544=0,Résultat!G$8,IF(J5544="No",Résultat!$G$8,Résultat!$G$7)),IF(H5544=2,IF(E5544=0,Résultat!G$9,IF(J5544="No",Résultat!$G$9,Résultat!$G$7)),Résultat!$G$7)),IF(C5544 = "Totale", IF(H5544=1,IF(E5544=0,Résultat!G$8,IF(J5544="No",Résultat!$G$9,Résultat!$G$7)),IF(H5544=2,IF(E5544=0,Résultat!G$9,IF(J5544="No",Résultat!$G$9,Résultat!$G$7)),Résultat!$G$7)),Résultat!$G$7)), "")</f>
        <v/>
      </c>
    </row>
    <row r="5545" spans="1:11" ht="20.100000000000001" customHeight="1">
      <c r="A5545" s="26"/>
      <c r="B5545" s="27"/>
      <c r="C5545" s="11" t="str">
        <f>IF($B5545 &lt;&gt; "",VLOOKUP(MID(B5545,3,5),'Recyclabilité Prod Matx'!C:F,2,FALSE), "")</f>
        <v/>
      </c>
      <c r="D5545" s="11" t="str">
        <f>IF($B5545 &lt;&gt; "",VLOOKUP(MID(B5545,3,5),'Recyclabilité Prod Matx'!C:F,3,FALSE),"")</f>
        <v/>
      </c>
      <c r="E5545" s="11" t="str">
        <f>IF($B5545 &lt;&gt; "",VLOOKUP(MID(B5545,3,5),'Recyclabilité Prod Matx'!C:F,4,FALSE), "")</f>
        <v/>
      </c>
      <c r="F5545" s="12" t="str">
        <f>IF($B5545 &lt;&gt; "", IF(C5545="Totale","",IF(D5545 = 0, "", VLOOKUP(D5545,'Cond Compo'!A:B,2,FALSE))),"")</f>
        <v/>
      </c>
      <c r="G5545" s="28"/>
      <c r="H5545" s="11" t="str">
        <f xml:space="preserve"> IF(C5545="Totale",2,IF($G5545 &lt;&gt; "", IF(D5545 = "E",MATCH(G5545, 'Cond Compo'!D$16:D$18, 0), MATCH(G5545, 'Cond Compo'!C$16:C$19, 0)), ""))</f>
        <v/>
      </c>
      <c r="I5545" s="12" t="str">
        <f>IF($E5545 &lt;&gt; "", IF(E5545 = 0, "", VLOOKUP(E5545,'Cond Perturbation'!A:B,2,FALSE)),"")</f>
        <v/>
      </c>
      <c r="J5545" s="28"/>
      <c r="K5545" s="29" t="str">
        <f>IF($B5545 &lt;&gt; "", IF(C5545="Oui",IF(H5545=1,IF(E5545=0,Résultat!G$8,IF(J5545="No",Résultat!$G$8,Résultat!$G$7)),IF(H5545=2,IF(E5545=0,Résultat!G$9,IF(J5545="No",Résultat!$G$9,Résultat!$G$7)),Résultat!$G$7)),IF(C5545 = "Totale", IF(H5545=1,IF(E5545=0,Résultat!G$8,IF(J5545="No",Résultat!$G$9,Résultat!$G$7)),IF(H5545=2,IF(E5545=0,Résultat!G$9,IF(J5545="No",Résultat!$G$9,Résultat!$G$7)),Résultat!$G$7)),Résultat!$G$7)), "")</f>
        <v/>
      </c>
    </row>
    <row r="5546" spans="1:11" ht="20.100000000000001" customHeight="1">
      <c r="A5546" s="26"/>
      <c r="B5546" s="27"/>
      <c r="C5546" s="11" t="str">
        <f>IF($B5546 &lt;&gt; "",VLOOKUP(MID(B5546,3,5),'Recyclabilité Prod Matx'!C:F,2,FALSE), "")</f>
        <v/>
      </c>
      <c r="D5546" s="11" t="str">
        <f>IF($B5546 &lt;&gt; "",VLOOKUP(MID(B5546,3,5),'Recyclabilité Prod Matx'!C:F,3,FALSE),"")</f>
        <v/>
      </c>
      <c r="E5546" s="11" t="str">
        <f>IF($B5546 &lt;&gt; "",VLOOKUP(MID(B5546,3,5),'Recyclabilité Prod Matx'!C:F,4,FALSE), "")</f>
        <v/>
      </c>
      <c r="F5546" s="12" t="str">
        <f>IF($B5546 &lt;&gt; "", IF(C5546="Totale","",IF(D5546 = 0, "", VLOOKUP(D5546,'Cond Compo'!A:B,2,FALSE))),"")</f>
        <v/>
      </c>
      <c r="G5546" s="28"/>
      <c r="H5546" s="11" t="str">
        <f xml:space="preserve"> IF(C5546="Totale",2,IF($G5546 &lt;&gt; "", IF(D5546 = "E",MATCH(G5546, 'Cond Compo'!D$16:D$18, 0), MATCH(G5546, 'Cond Compo'!C$16:C$19, 0)), ""))</f>
        <v/>
      </c>
      <c r="I5546" s="12" t="str">
        <f>IF($E5546 &lt;&gt; "", IF(E5546 = 0, "", VLOOKUP(E5546,'Cond Perturbation'!A:B,2,FALSE)),"")</f>
        <v/>
      </c>
      <c r="J5546" s="28"/>
      <c r="K5546" s="29" t="str">
        <f>IF($B5546 &lt;&gt; "", IF(C5546="Oui",IF(H5546=1,IF(E5546=0,Résultat!G$8,IF(J5546="No",Résultat!$G$8,Résultat!$G$7)),IF(H5546=2,IF(E5546=0,Résultat!G$9,IF(J5546="No",Résultat!$G$9,Résultat!$G$7)),Résultat!$G$7)),IF(C5546 = "Totale", IF(H5546=1,IF(E5546=0,Résultat!G$8,IF(J5546="No",Résultat!$G$9,Résultat!$G$7)),IF(H5546=2,IF(E5546=0,Résultat!G$9,IF(J5546="No",Résultat!$G$9,Résultat!$G$7)),Résultat!$G$7)),Résultat!$G$7)), "")</f>
        <v/>
      </c>
    </row>
    <row r="5547" spans="1:11" ht="20.100000000000001" customHeight="1">
      <c r="A5547" s="26"/>
      <c r="B5547" s="27"/>
      <c r="C5547" s="11" t="str">
        <f>IF($B5547 &lt;&gt; "",VLOOKUP(MID(B5547,3,5),'Recyclabilité Prod Matx'!C:F,2,FALSE), "")</f>
        <v/>
      </c>
      <c r="D5547" s="11" t="str">
        <f>IF($B5547 &lt;&gt; "",VLOOKUP(MID(B5547,3,5),'Recyclabilité Prod Matx'!C:F,3,FALSE),"")</f>
        <v/>
      </c>
      <c r="E5547" s="11" t="str">
        <f>IF($B5547 &lt;&gt; "",VLOOKUP(MID(B5547,3,5),'Recyclabilité Prod Matx'!C:F,4,FALSE), "")</f>
        <v/>
      </c>
      <c r="F5547" s="12" t="str">
        <f>IF($B5547 &lt;&gt; "", IF(C5547="Totale","",IF(D5547 = 0, "", VLOOKUP(D5547,'Cond Compo'!A:B,2,FALSE))),"")</f>
        <v/>
      </c>
      <c r="G5547" s="28"/>
      <c r="H5547" s="11" t="str">
        <f xml:space="preserve"> IF(C5547="Totale",2,IF($G5547 &lt;&gt; "", IF(D5547 = "E",MATCH(G5547, 'Cond Compo'!D$16:D$18, 0), MATCH(G5547, 'Cond Compo'!C$16:C$19, 0)), ""))</f>
        <v/>
      </c>
      <c r="I5547" s="12" t="str">
        <f>IF($E5547 &lt;&gt; "", IF(E5547 = 0, "", VLOOKUP(E5547,'Cond Perturbation'!A:B,2,FALSE)),"")</f>
        <v/>
      </c>
      <c r="J5547" s="28"/>
      <c r="K5547" s="29" t="str">
        <f>IF($B5547 &lt;&gt; "", IF(C5547="Oui",IF(H5547=1,IF(E5547=0,Résultat!G$8,IF(J5547="No",Résultat!$G$8,Résultat!$G$7)),IF(H5547=2,IF(E5547=0,Résultat!G$9,IF(J5547="No",Résultat!$G$9,Résultat!$G$7)),Résultat!$G$7)),IF(C5547 = "Totale", IF(H5547=1,IF(E5547=0,Résultat!G$8,IF(J5547="No",Résultat!$G$9,Résultat!$G$7)),IF(H5547=2,IF(E5547=0,Résultat!G$9,IF(J5547="No",Résultat!$G$9,Résultat!$G$7)),Résultat!$G$7)),Résultat!$G$7)), "")</f>
        <v/>
      </c>
    </row>
    <row r="5548" spans="1:11" ht="20.100000000000001" customHeight="1">
      <c r="A5548" s="26"/>
      <c r="B5548" s="27"/>
      <c r="C5548" s="11" t="str">
        <f>IF($B5548 &lt;&gt; "",VLOOKUP(MID(B5548,3,5),'Recyclabilité Prod Matx'!C:F,2,FALSE), "")</f>
        <v/>
      </c>
      <c r="D5548" s="11" t="str">
        <f>IF($B5548 &lt;&gt; "",VLOOKUP(MID(B5548,3,5),'Recyclabilité Prod Matx'!C:F,3,FALSE),"")</f>
        <v/>
      </c>
      <c r="E5548" s="11" t="str">
        <f>IF($B5548 &lt;&gt; "",VLOOKUP(MID(B5548,3,5),'Recyclabilité Prod Matx'!C:F,4,FALSE), "")</f>
        <v/>
      </c>
      <c r="F5548" s="12" t="str">
        <f>IF($B5548 &lt;&gt; "", IF(C5548="Totale","",IF(D5548 = 0, "", VLOOKUP(D5548,'Cond Compo'!A:B,2,FALSE))),"")</f>
        <v/>
      </c>
      <c r="G5548" s="28"/>
      <c r="H5548" s="11" t="str">
        <f xml:space="preserve"> IF(C5548="Totale",2,IF($G5548 &lt;&gt; "", IF(D5548 = "E",MATCH(G5548, 'Cond Compo'!D$16:D$18, 0), MATCH(G5548, 'Cond Compo'!C$16:C$19, 0)), ""))</f>
        <v/>
      </c>
      <c r="I5548" s="12" t="str">
        <f>IF($E5548 &lt;&gt; "", IF(E5548 = 0, "", VLOOKUP(E5548,'Cond Perturbation'!A:B,2,FALSE)),"")</f>
        <v/>
      </c>
      <c r="J5548" s="28"/>
      <c r="K5548" s="29" t="str">
        <f>IF($B5548 &lt;&gt; "", IF(C5548="Oui",IF(H5548=1,IF(E5548=0,Résultat!G$8,IF(J5548="No",Résultat!$G$8,Résultat!$G$7)),IF(H5548=2,IF(E5548=0,Résultat!G$9,IF(J5548="No",Résultat!$G$9,Résultat!$G$7)),Résultat!$G$7)),IF(C5548 = "Totale", IF(H5548=1,IF(E5548=0,Résultat!G$8,IF(J5548="No",Résultat!$G$9,Résultat!$G$7)),IF(H5548=2,IF(E5548=0,Résultat!G$9,IF(J5548="No",Résultat!$G$9,Résultat!$G$7)),Résultat!$G$7)),Résultat!$G$7)), "")</f>
        <v/>
      </c>
    </row>
    <row r="5549" spans="1:11" ht="20.100000000000001" customHeight="1">
      <c r="A5549" s="26"/>
      <c r="B5549" s="27"/>
      <c r="C5549" s="11" t="str">
        <f>IF($B5549 &lt;&gt; "",VLOOKUP(MID(B5549,3,5),'Recyclabilité Prod Matx'!C:F,2,FALSE), "")</f>
        <v/>
      </c>
      <c r="D5549" s="11" t="str">
        <f>IF($B5549 &lt;&gt; "",VLOOKUP(MID(B5549,3,5),'Recyclabilité Prod Matx'!C:F,3,FALSE),"")</f>
        <v/>
      </c>
      <c r="E5549" s="11" t="str">
        <f>IF($B5549 &lt;&gt; "",VLOOKUP(MID(B5549,3,5),'Recyclabilité Prod Matx'!C:F,4,FALSE), "")</f>
        <v/>
      </c>
      <c r="F5549" s="12" t="str">
        <f>IF($B5549 &lt;&gt; "", IF(C5549="Totale","",IF(D5549 = 0, "", VLOOKUP(D5549,'Cond Compo'!A:B,2,FALSE))),"")</f>
        <v/>
      </c>
      <c r="G5549" s="28"/>
      <c r="H5549" s="11" t="str">
        <f xml:space="preserve"> IF(C5549="Totale",2,IF($G5549 &lt;&gt; "", IF(D5549 = "E",MATCH(G5549, 'Cond Compo'!D$16:D$18, 0), MATCH(G5549, 'Cond Compo'!C$16:C$19, 0)), ""))</f>
        <v/>
      </c>
      <c r="I5549" s="12" t="str">
        <f>IF($E5549 &lt;&gt; "", IF(E5549 = 0, "", VLOOKUP(E5549,'Cond Perturbation'!A:B,2,FALSE)),"")</f>
        <v/>
      </c>
      <c r="J5549" s="28"/>
      <c r="K5549" s="29" t="str">
        <f>IF($B5549 &lt;&gt; "", IF(C5549="Oui",IF(H5549=1,IF(E5549=0,Résultat!G$8,IF(J5549="No",Résultat!$G$8,Résultat!$G$7)),IF(H5549=2,IF(E5549=0,Résultat!G$9,IF(J5549="No",Résultat!$G$9,Résultat!$G$7)),Résultat!$G$7)),IF(C5549 = "Totale", IF(H5549=1,IF(E5549=0,Résultat!G$8,IF(J5549="No",Résultat!$G$9,Résultat!$G$7)),IF(H5549=2,IF(E5549=0,Résultat!G$9,IF(J5549="No",Résultat!$G$9,Résultat!$G$7)),Résultat!$G$7)),Résultat!$G$7)), "")</f>
        <v/>
      </c>
    </row>
    <row r="5550" spans="1:11" ht="20.100000000000001" customHeight="1">
      <c r="A5550" s="26"/>
      <c r="B5550" s="27"/>
      <c r="C5550" s="11" t="str">
        <f>IF($B5550 &lt;&gt; "",VLOOKUP(MID(B5550,3,5),'Recyclabilité Prod Matx'!C:F,2,FALSE), "")</f>
        <v/>
      </c>
      <c r="D5550" s="11" t="str">
        <f>IF($B5550 &lt;&gt; "",VLOOKUP(MID(B5550,3,5),'Recyclabilité Prod Matx'!C:F,3,FALSE),"")</f>
        <v/>
      </c>
      <c r="E5550" s="11" t="str">
        <f>IF($B5550 &lt;&gt; "",VLOOKUP(MID(B5550,3,5),'Recyclabilité Prod Matx'!C:F,4,FALSE), "")</f>
        <v/>
      </c>
      <c r="F5550" s="12" t="str">
        <f>IF($B5550 &lt;&gt; "", IF(C5550="Totale","",IF(D5550 = 0, "", VLOOKUP(D5550,'Cond Compo'!A:B,2,FALSE))),"")</f>
        <v/>
      </c>
      <c r="G5550" s="28"/>
      <c r="H5550" s="11" t="str">
        <f xml:space="preserve"> IF(C5550="Totale",2,IF($G5550 &lt;&gt; "", IF(D5550 = "E",MATCH(G5550, 'Cond Compo'!D$16:D$18, 0), MATCH(G5550, 'Cond Compo'!C$16:C$19, 0)), ""))</f>
        <v/>
      </c>
      <c r="I5550" s="12" t="str">
        <f>IF($E5550 &lt;&gt; "", IF(E5550 = 0, "", VLOOKUP(E5550,'Cond Perturbation'!A:B,2,FALSE)),"")</f>
        <v/>
      </c>
      <c r="J5550" s="28"/>
      <c r="K5550" s="29" t="str">
        <f>IF($B5550 &lt;&gt; "", IF(C5550="Oui",IF(H5550=1,IF(E5550=0,Résultat!G$8,IF(J5550="No",Résultat!$G$8,Résultat!$G$7)),IF(H5550=2,IF(E5550=0,Résultat!G$9,IF(J5550="No",Résultat!$G$9,Résultat!$G$7)),Résultat!$G$7)),IF(C5550 = "Totale", IF(H5550=1,IF(E5550=0,Résultat!G$8,IF(J5550="No",Résultat!$G$9,Résultat!$G$7)),IF(H5550=2,IF(E5550=0,Résultat!G$9,IF(J5550="No",Résultat!$G$9,Résultat!$G$7)),Résultat!$G$7)),Résultat!$G$7)), "")</f>
        <v/>
      </c>
    </row>
    <row r="5551" spans="1:11" ht="20.100000000000001" customHeight="1">
      <c r="A5551" s="26"/>
      <c r="B5551" s="27"/>
      <c r="C5551" s="11" t="str">
        <f>IF($B5551 &lt;&gt; "",VLOOKUP(MID(B5551,3,5),'Recyclabilité Prod Matx'!C:F,2,FALSE), "")</f>
        <v/>
      </c>
      <c r="D5551" s="11" t="str">
        <f>IF($B5551 &lt;&gt; "",VLOOKUP(MID(B5551,3,5),'Recyclabilité Prod Matx'!C:F,3,FALSE),"")</f>
        <v/>
      </c>
      <c r="E5551" s="11" t="str">
        <f>IF($B5551 &lt;&gt; "",VLOOKUP(MID(B5551,3,5),'Recyclabilité Prod Matx'!C:F,4,FALSE), "")</f>
        <v/>
      </c>
      <c r="F5551" s="12" t="str">
        <f>IF($B5551 &lt;&gt; "", IF(C5551="Totale","",IF(D5551 = 0, "", VLOOKUP(D5551,'Cond Compo'!A:B,2,FALSE))),"")</f>
        <v/>
      </c>
      <c r="G5551" s="28"/>
      <c r="H5551" s="11" t="str">
        <f xml:space="preserve"> IF(C5551="Totale",2,IF($G5551 &lt;&gt; "", IF(D5551 = "E",MATCH(G5551, 'Cond Compo'!D$16:D$18, 0), MATCH(G5551, 'Cond Compo'!C$16:C$19, 0)), ""))</f>
        <v/>
      </c>
      <c r="I5551" s="12" t="str">
        <f>IF($E5551 &lt;&gt; "", IF(E5551 = 0, "", VLOOKUP(E5551,'Cond Perturbation'!A:B,2,FALSE)),"")</f>
        <v/>
      </c>
      <c r="J5551" s="28"/>
      <c r="K5551" s="29" t="str">
        <f>IF($B5551 &lt;&gt; "", IF(C5551="Oui",IF(H5551=1,IF(E5551=0,Résultat!G$8,IF(J5551="No",Résultat!$G$8,Résultat!$G$7)),IF(H5551=2,IF(E5551=0,Résultat!G$9,IF(J5551="No",Résultat!$G$9,Résultat!$G$7)),Résultat!$G$7)),IF(C5551 = "Totale", IF(H5551=1,IF(E5551=0,Résultat!G$8,IF(J5551="No",Résultat!$G$9,Résultat!$G$7)),IF(H5551=2,IF(E5551=0,Résultat!G$9,IF(J5551="No",Résultat!$G$9,Résultat!$G$7)),Résultat!$G$7)),Résultat!$G$7)), "")</f>
        <v/>
      </c>
    </row>
    <row r="5552" spans="1:11" ht="20.100000000000001" customHeight="1">
      <c r="A5552" s="26"/>
      <c r="B5552" s="27"/>
      <c r="C5552" s="11" t="str">
        <f>IF($B5552 &lt;&gt; "",VLOOKUP(MID(B5552,3,5),'Recyclabilité Prod Matx'!C:F,2,FALSE), "")</f>
        <v/>
      </c>
      <c r="D5552" s="11" t="str">
        <f>IF($B5552 &lt;&gt; "",VLOOKUP(MID(B5552,3,5),'Recyclabilité Prod Matx'!C:F,3,FALSE),"")</f>
        <v/>
      </c>
      <c r="E5552" s="11" t="str">
        <f>IF($B5552 &lt;&gt; "",VLOOKUP(MID(B5552,3,5),'Recyclabilité Prod Matx'!C:F,4,FALSE), "")</f>
        <v/>
      </c>
      <c r="F5552" s="12" t="str">
        <f>IF($B5552 &lt;&gt; "", IF(C5552="Totale","",IF(D5552 = 0, "", VLOOKUP(D5552,'Cond Compo'!A:B,2,FALSE))),"")</f>
        <v/>
      </c>
      <c r="G5552" s="28"/>
      <c r="H5552" s="11" t="str">
        <f xml:space="preserve"> IF(C5552="Totale",2,IF($G5552 &lt;&gt; "", IF(D5552 = "E",MATCH(G5552, 'Cond Compo'!D$16:D$18, 0), MATCH(G5552, 'Cond Compo'!C$16:C$19, 0)), ""))</f>
        <v/>
      </c>
      <c r="I5552" s="12" t="str">
        <f>IF($E5552 &lt;&gt; "", IF(E5552 = 0, "", VLOOKUP(E5552,'Cond Perturbation'!A:B,2,FALSE)),"")</f>
        <v/>
      </c>
      <c r="J5552" s="28"/>
      <c r="K5552" s="29" t="str">
        <f>IF($B5552 &lt;&gt; "", IF(C5552="Oui",IF(H5552=1,IF(E5552=0,Résultat!G$8,IF(J5552="No",Résultat!$G$8,Résultat!$G$7)),IF(H5552=2,IF(E5552=0,Résultat!G$9,IF(J5552="No",Résultat!$G$9,Résultat!$G$7)),Résultat!$G$7)),IF(C5552 = "Totale", IF(H5552=1,IF(E5552=0,Résultat!G$8,IF(J5552="No",Résultat!$G$9,Résultat!$G$7)),IF(H5552=2,IF(E5552=0,Résultat!G$9,IF(J5552="No",Résultat!$G$9,Résultat!$G$7)),Résultat!$G$7)),Résultat!$G$7)), "")</f>
        <v/>
      </c>
    </row>
    <row r="5553" spans="1:11" ht="20.100000000000001" customHeight="1">
      <c r="A5553" s="26"/>
      <c r="B5553" s="27"/>
      <c r="C5553" s="11" t="str">
        <f>IF($B5553 &lt;&gt; "",VLOOKUP(MID(B5553,3,5),'Recyclabilité Prod Matx'!C:F,2,FALSE), "")</f>
        <v/>
      </c>
      <c r="D5553" s="11" t="str">
        <f>IF($B5553 &lt;&gt; "",VLOOKUP(MID(B5553,3,5),'Recyclabilité Prod Matx'!C:F,3,FALSE),"")</f>
        <v/>
      </c>
      <c r="E5553" s="11" t="str">
        <f>IF($B5553 &lt;&gt; "",VLOOKUP(MID(B5553,3,5),'Recyclabilité Prod Matx'!C:F,4,FALSE), "")</f>
        <v/>
      </c>
      <c r="F5553" s="12" t="str">
        <f>IF($B5553 &lt;&gt; "", IF(C5553="Totale","",IF(D5553 = 0, "", VLOOKUP(D5553,'Cond Compo'!A:B,2,FALSE))),"")</f>
        <v/>
      </c>
      <c r="G5553" s="28"/>
      <c r="H5553" s="11" t="str">
        <f xml:space="preserve"> IF(C5553="Totale",2,IF($G5553 &lt;&gt; "", IF(D5553 = "E",MATCH(G5553, 'Cond Compo'!D$16:D$18, 0), MATCH(G5553, 'Cond Compo'!C$16:C$19, 0)), ""))</f>
        <v/>
      </c>
      <c r="I5553" s="12" t="str">
        <f>IF($E5553 &lt;&gt; "", IF(E5553 = 0, "", VLOOKUP(E5553,'Cond Perturbation'!A:B,2,FALSE)),"")</f>
        <v/>
      </c>
      <c r="J5553" s="28"/>
      <c r="K5553" s="29" t="str">
        <f>IF($B5553 &lt;&gt; "", IF(C5553="Oui",IF(H5553=1,IF(E5553=0,Résultat!G$8,IF(J5553="No",Résultat!$G$8,Résultat!$G$7)),IF(H5553=2,IF(E5553=0,Résultat!G$9,IF(J5553="No",Résultat!$G$9,Résultat!$G$7)),Résultat!$G$7)),IF(C5553 = "Totale", IF(H5553=1,IF(E5553=0,Résultat!G$8,IF(J5553="No",Résultat!$G$9,Résultat!$G$7)),IF(H5553=2,IF(E5553=0,Résultat!G$9,IF(J5553="No",Résultat!$G$9,Résultat!$G$7)),Résultat!$G$7)),Résultat!$G$7)), "")</f>
        <v/>
      </c>
    </row>
    <row r="5554" spans="1:11" ht="20.100000000000001" customHeight="1">
      <c r="A5554" s="26"/>
      <c r="B5554" s="27"/>
      <c r="C5554" s="11" t="str">
        <f>IF($B5554 &lt;&gt; "",VLOOKUP(MID(B5554,3,5),'Recyclabilité Prod Matx'!C:F,2,FALSE), "")</f>
        <v/>
      </c>
      <c r="D5554" s="11" t="str">
        <f>IF($B5554 &lt;&gt; "",VLOOKUP(MID(B5554,3,5),'Recyclabilité Prod Matx'!C:F,3,FALSE),"")</f>
        <v/>
      </c>
      <c r="E5554" s="11" t="str">
        <f>IF($B5554 &lt;&gt; "",VLOOKUP(MID(B5554,3,5),'Recyclabilité Prod Matx'!C:F,4,FALSE), "")</f>
        <v/>
      </c>
      <c r="F5554" s="12" t="str">
        <f>IF($B5554 &lt;&gt; "", IF(C5554="Totale","",IF(D5554 = 0, "", VLOOKUP(D5554,'Cond Compo'!A:B,2,FALSE))),"")</f>
        <v/>
      </c>
      <c r="G5554" s="28"/>
      <c r="H5554" s="11" t="str">
        <f xml:space="preserve"> IF(C5554="Totale",2,IF($G5554 &lt;&gt; "", IF(D5554 = "E",MATCH(G5554, 'Cond Compo'!D$16:D$18, 0), MATCH(G5554, 'Cond Compo'!C$16:C$19, 0)), ""))</f>
        <v/>
      </c>
      <c r="I5554" s="12" t="str">
        <f>IF($E5554 &lt;&gt; "", IF(E5554 = 0, "", VLOOKUP(E5554,'Cond Perturbation'!A:B,2,FALSE)),"")</f>
        <v/>
      </c>
      <c r="J5554" s="28"/>
      <c r="K5554" s="29" t="str">
        <f>IF($B5554 &lt;&gt; "", IF(C5554="Oui",IF(H5554=1,IF(E5554=0,Résultat!G$8,IF(J5554="No",Résultat!$G$8,Résultat!$G$7)),IF(H5554=2,IF(E5554=0,Résultat!G$9,IF(J5554="No",Résultat!$G$9,Résultat!$G$7)),Résultat!$G$7)),IF(C5554 = "Totale", IF(H5554=1,IF(E5554=0,Résultat!G$8,IF(J5554="No",Résultat!$G$9,Résultat!$G$7)),IF(H5554=2,IF(E5554=0,Résultat!G$9,IF(J5554="No",Résultat!$G$9,Résultat!$G$7)),Résultat!$G$7)),Résultat!$G$7)), "")</f>
        <v/>
      </c>
    </row>
    <row r="5555" spans="1:11" ht="20.100000000000001" customHeight="1">
      <c r="A5555" s="26"/>
      <c r="B5555" s="27"/>
      <c r="C5555" s="11" t="str">
        <f>IF($B5555 &lt;&gt; "",VLOOKUP(MID(B5555,3,5),'Recyclabilité Prod Matx'!C:F,2,FALSE), "")</f>
        <v/>
      </c>
      <c r="D5555" s="11" t="str">
        <f>IF($B5555 &lt;&gt; "",VLOOKUP(MID(B5555,3,5),'Recyclabilité Prod Matx'!C:F,3,FALSE),"")</f>
        <v/>
      </c>
      <c r="E5555" s="11" t="str">
        <f>IF($B5555 &lt;&gt; "",VLOOKUP(MID(B5555,3,5),'Recyclabilité Prod Matx'!C:F,4,FALSE), "")</f>
        <v/>
      </c>
      <c r="F5555" s="12" t="str">
        <f>IF($B5555 &lt;&gt; "", IF(C5555="Totale","",IF(D5555 = 0, "", VLOOKUP(D5555,'Cond Compo'!A:B,2,FALSE))),"")</f>
        <v/>
      </c>
      <c r="G5555" s="28"/>
      <c r="H5555" s="11" t="str">
        <f xml:space="preserve"> IF(C5555="Totale",2,IF($G5555 &lt;&gt; "", IF(D5555 = "E",MATCH(G5555, 'Cond Compo'!D$16:D$18, 0), MATCH(G5555, 'Cond Compo'!C$16:C$19, 0)), ""))</f>
        <v/>
      </c>
      <c r="I5555" s="12" t="str">
        <f>IF($E5555 &lt;&gt; "", IF(E5555 = 0, "", VLOOKUP(E5555,'Cond Perturbation'!A:B,2,FALSE)),"")</f>
        <v/>
      </c>
      <c r="J5555" s="28"/>
      <c r="K5555" s="29" t="str">
        <f>IF($B5555 &lt;&gt; "", IF(C5555="Oui",IF(H5555=1,IF(E5555=0,Résultat!G$8,IF(J5555="No",Résultat!$G$8,Résultat!$G$7)),IF(H5555=2,IF(E5555=0,Résultat!G$9,IF(J5555="No",Résultat!$G$9,Résultat!$G$7)),Résultat!$G$7)),IF(C5555 = "Totale", IF(H5555=1,IF(E5555=0,Résultat!G$8,IF(J5555="No",Résultat!$G$9,Résultat!$G$7)),IF(H5555=2,IF(E5555=0,Résultat!G$9,IF(J5555="No",Résultat!$G$9,Résultat!$G$7)),Résultat!$G$7)),Résultat!$G$7)), "")</f>
        <v/>
      </c>
    </row>
    <row r="5556" spans="1:11" ht="20.100000000000001" customHeight="1">
      <c r="A5556" s="26"/>
      <c r="B5556" s="27"/>
      <c r="C5556" s="11" t="str">
        <f>IF($B5556 &lt;&gt; "",VLOOKUP(MID(B5556,3,5),'Recyclabilité Prod Matx'!C:F,2,FALSE), "")</f>
        <v/>
      </c>
      <c r="D5556" s="11" t="str">
        <f>IF($B5556 &lt;&gt; "",VLOOKUP(MID(B5556,3,5),'Recyclabilité Prod Matx'!C:F,3,FALSE),"")</f>
        <v/>
      </c>
      <c r="E5556" s="11" t="str">
        <f>IF($B5556 &lt;&gt; "",VLOOKUP(MID(B5556,3,5),'Recyclabilité Prod Matx'!C:F,4,FALSE), "")</f>
        <v/>
      </c>
      <c r="F5556" s="12" t="str">
        <f>IF($B5556 &lt;&gt; "", IF(C5556="Totale","",IF(D5556 = 0, "", VLOOKUP(D5556,'Cond Compo'!A:B,2,FALSE))),"")</f>
        <v/>
      </c>
      <c r="G5556" s="28"/>
      <c r="H5556" s="11" t="str">
        <f xml:space="preserve"> IF(C5556="Totale",2,IF($G5556 &lt;&gt; "", IF(D5556 = "E",MATCH(G5556, 'Cond Compo'!D$16:D$18, 0), MATCH(G5556, 'Cond Compo'!C$16:C$19, 0)), ""))</f>
        <v/>
      </c>
      <c r="I5556" s="12" t="str">
        <f>IF($E5556 &lt;&gt; "", IF(E5556 = 0, "", VLOOKUP(E5556,'Cond Perturbation'!A:B,2,FALSE)),"")</f>
        <v/>
      </c>
      <c r="J5556" s="28"/>
      <c r="K5556" s="29" t="str">
        <f>IF($B5556 &lt;&gt; "", IF(C5556="Oui",IF(H5556=1,IF(E5556=0,Résultat!G$8,IF(J5556="No",Résultat!$G$8,Résultat!$G$7)),IF(H5556=2,IF(E5556=0,Résultat!G$9,IF(J5556="No",Résultat!$G$9,Résultat!$G$7)),Résultat!$G$7)),IF(C5556 = "Totale", IF(H5556=1,IF(E5556=0,Résultat!G$8,IF(J5556="No",Résultat!$G$9,Résultat!$G$7)),IF(H5556=2,IF(E5556=0,Résultat!G$9,IF(J5556="No",Résultat!$G$9,Résultat!$G$7)),Résultat!$G$7)),Résultat!$G$7)), "")</f>
        <v/>
      </c>
    </row>
    <row r="5557" spans="1:11" ht="20.100000000000001" customHeight="1">
      <c r="A5557" s="26"/>
      <c r="B5557" s="27"/>
      <c r="C5557" s="11" t="str">
        <f>IF($B5557 &lt;&gt; "",VLOOKUP(MID(B5557,3,5),'Recyclabilité Prod Matx'!C:F,2,FALSE), "")</f>
        <v/>
      </c>
      <c r="D5557" s="11" t="str">
        <f>IF($B5557 &lt;&gt; "",VLOOKUP(MID(B5557,3,5),'Recyclabilité Prod Matx'!C:F,3,FALSE),"")</f>
        <v/>
      </c>
      <c r="E5557" s="11" t="str">
        <f>IF($B5557 &lt;&gt; "",VLOOKUP(MID(B5557,3,5),'Recyclabilité Prod Matx'!C:F,4,FALSE), "")</f>
        <v/>
      </c>
      <c r="F5557" s="12" t="str">
        <f>IF($B5557 &lt;&gt; "", IF(C5557="Totale","",IF(D5557 = 0, "", VLOOKUP(D5557,'Cond Compo'!A:B,2,FALSE))),"")</f>
        <v/>
      </c>
      <c r="G5557" s="28"/>
      <c r="H5557" s="11" t="str">
        <f xml:space="preserve"> IF(C5557="Totale",2,IF($G5557 &lt;&gt; "", IF(D5557 = "E",MATCH(G5557, 'Cond Compo'!D$16:D$18, 0), MATCH(G5557, 'Cond Compo'!C$16:C$19, 0)), ""))</f>
        <v/>
      </c>
      <c r="I5557" s="12" t="str">
        <f>IF($E5557 &lt;&gt; "", IF(E5557 = 0, "", VLOOKUP(E5557,'Cond Perturbation'!A:B,2,FALSE)),"")</f>
        <v/>
      </c>
      <c r="J5557" s="28"/>
      <c r="K5557" s="29" t="str">
        <f>IF($B5557 &lt;&gt; "", IF(C5557="Oui",IF(H5557=1,IF(E5557=0,Résultat!G$8,IF(J5557="No",Résultat!$G$8,Résultat!$G$7)),IF(H5557=2,IF(E5557=0,Résultat!G$9,IF(J5557="No",Résultat!$G$9,Résultat!$G$7)),Résultat!$G$7)),IF(C5557 = "Totale", IF(H5557=1,IF(E5557=0,Résultat!G$8,IF(J5557="No",Résultat!$G$9,Résultat!$G$7)),IF(H5557=2,IF(E5557=0,Résultat!G$9,IF(J5557="No",Résultat!$G$9,Résultat!$G$7)),Résultat!$G$7)),Résultat!$G$7)), "")</f>
        <v/>
      </c>
    </row>
    <row r="5558" spans="1:11" ht="20.100000000000001" customHeight="1">
      <c r="A5558" s="26"/>
      <c r="B5558" s="27"/>
      <c r="C5558" s="11" t="str">
        <f>IF($B5558 &lt;&gt; "",VLOOKUP(MID(B5558,3,5),'Recyclabilité Prod Matx'!C:F,2,FALSE), "")</f>
        <v/>
      </c>
      <c r="D5558" s="11" t="str">
        <f>IF($B5558 &lt;&gt; "",VLOOKUP(MID(B5558,3,5),'Recyclabilité Prod Matx'!C:F,3,FALSE),"")</f>
        <v/>
      </c>
      <c r="E5558" s="11" t="str">
        <f>IF($B5558 &lt;&gt; "",VLOOKUP(MID(B5558,3,5),'Recyclabilité Prod Matx'!C:F,4,FALSE), "")</f>
        <v/>
      </c>
      <c r="F5558" s="12" t="str">
        <f>IF($B5558 &lt;&gt; "", IF(C5558="Totale","",IF(D5558 = 0, "", VLOOKUP(D5558,'Cond Compo'!A:B,2,FALSE))),"")</f>
        <v/>
      </c>
      <c r="G5558" s="28"/>
      <c r="H5558" s="11" t="str">
        <f xml:space="preserve"> IF(C5558="Totale",2,IF($G5558 &lt;&gt; "", IF(D5558 = "E",MATCH(G5558, 'Cond Compo'!D$16:D$18, 0), MATCH(G5558, 'Cond Compo'!C$16:C$19, 0)), ""))</f>
        <v/>
      </c>
      <c r="I5558" s="12" t="str">
        <f>IF($E5558 &lt;&gt; "", IF(E5558 = 0, "", VLOOKUP(E5558,'Cond Perturbation'!A:B,2,FALSE)),"")</f>
        <v/>
      </c>
      <c r="J5558" s="28"/>
      <c r="K5558" s="29" t="str">
        <f>IF($B5558 &lt;&gt; "", IF(C5558="Oui",IF(H5558=1,IF(E5558=0,Résultat!G$8,IF(J5558="No",Résultat!$G$8,Résultat!$G$7)),IF(H5558=2,IF(E5558=0,Résultat!G$9,IF(J5558="No",Résultat!$G$9,Résultat!$G$7)),Résultat!$G$7)),IF(C5558 = "Totale", IF(H5558=1,IF(E5558=0,Résultat!G$8,IF(J5558="No",Résultat!$G$9,Résultat!$G$7)),IF(H5558=2,IF(E5558=0,Résultat!G$9,IF(J5558="No",Résultat!$G$9,Résultat!$G$7)),Résultat!$G$7)),Résultat!$G$7)), "")</f>
        <v/>
      </c>
    </row>
    <row r="5559" spans="1:11" ht="20.100000000000001" customHeight="1">
      <c r="A5559" s="26"/>
      <c r="B5559" s="27"/>
      <c r="C5559" s="11" t="str">
        <f>IF($B5559 &lt;&gt; "",VLOOKUP(MID(B5559,3,5),'Recyclabilité Prod Matx'!C:F,2,FALSE), "")</f>
        <v/>
      </c>
      <c r="D5559" s="11" t="str">
        <f>IF($B5559 &lt;&gt; "",VLOOKUP(MID(B5559,3,5),'Recyclabilité Prod Matx'!C:F,3,FALSE),"")</f>
        <v/>
      </c>
      <c r="E5559" s="11" t="str">
        <f>IF($B5559 &lt;&gt; "",VLOOKUP(MID(B5559,3,5),'Recyclabilité Prod Matx'!C:F,4,FALSE), "")</f>
        <v/>
      </c>
      <c r="F5559" s="12" t="str">
        <f>IF($B5559 &lt;&gt; "", IF(C5559="Totale","",IF(D5559 = 0, "", VLOOKUP(D5559,'Cond Compo'!A:B,2,FALSE))),"")</f>
        <v/>
      </c>
      <c r="G5559" s="28"/>
      <c r="H5559" s="11" t="str">
        <f xml:space="preserve"> IF(C5559="Totale",2,IF($G5559 &lt;&gt; "", IF(D5559 = "E",MATCH(G5559, 'Cond Compo'!D$16:D$18, 0), MATCH(G5559, 'Cond Compo'!C$16:C$19, 0)), ""))</f>
        <v/>
      </c>
      <c r="I5559" s="12" t="str">
        <f>IF($E5559 &lt;&gt; "", IF(E5559 = 0, "", VLOOKUP(E5559,'Cond Perturbation'!A:B,2,FALSE)),"")</f>
        <v/>
      </c>
      <c r="J5559" s="28"/>
      <c r="K5559" s="29" t="str">
        <f>IF($B5559 &lt;&gt; "", IF(C5559="Oui",IF(H5559=1,IF(E5559=0,Résultat!G$8,IF(J5559="No",Résultat!$G$8,Résultat!$G$7)),IF(H5559=2,IF(E5559=0,Résultat!G$9,IF(J5559="No",Résultat!$G$9,Résultat!$G$7)),Résultat!$G$7)),IF(C5559 = "Totale", IF(H5559=1,IF(E5559=0,Résultat!G$8,IF(J5559="No",Résultat!$G$9,Résultat!$G$7)),IF(H5559=2,IF(E5559=0,Résultat!G$9,IF(J5559="No",Résultat!$G$9,Résultat!$G$7)),Résultat!$G$7)),Résultat!$G$7)), "")</f>
        <v/>
      </c>
    </row>
    <row r="5560" spans="1:11" ht="20.100000000000001" customHeight="1">
      <c r="A5560" s="26"/>
      <c r="B5560" s="27"/>
      <c r="C5560" s="11" t="str">
        <f>IF($B5560 &lt;&gt; "",VLOOKUP(MID(B5560,3,5),'Recyclabilité Prod Matx'!C:F,2,FALSE), "")</f>
        <v/>
      </c>
      <c r="D5560" s="11" t="str">
        <f>IF($B5560 &lt;&gt; "",VLOOKUP(MID(B5560,3,5),'Recyclabilité Prod Matx'!C:F,3,FALSE),"")</f>
        <v/>
      </c>
      <c r="E5560" s="11" t="str">
        <f>IF($B5560 &lt;&gt; "",VLOOKUP(MID(B5560,3,5),'Recyclabilité Prod Matx'!C:F,4,FALSE), "")</f>
        <v/>
      </c>
      <c r="F5560" s="12" t="str">
        <f>IF($B5560 &lt;&gt; "", IF(C5560="Totale","",IF(D5560 = 0, "", VLOOKUP(D5560,'Cond Compo'!A:B,2,FALSE))),"")</f>
        <v/>
      </c>
      <c r="G5560" s="28"/>
      <c r="H5560" s="11" t="str">
        <f xml:space="preserve"> IF(C5560="Totale",2,IF($G5560 &lt;&gt; "", IF(D5560 = "E",MATCH(G5560, 'Cond Compo'!D$16:D$18, 0), MATCH(G5560, 'Cond Compo'!C$16:C$19, 0)), ""))</f>
        <v/>
      </c>
      <c r="I5560" s="12" t="str">
        <f>IF($E5560 &lt;&gt; "", IF(E5560 = 0, "", VLOOKUP(E5560,'Cond Perturbation'!A:B,2,FALSE)),"")</f>
        <v/>
      </c>
      <c r="J5560" s="28"/>
      <c r="K5560" s="29" t="str">
        <f>IF($B5560 &lt;&gt; "", IF(C5560="Oui",IF(H5560=1,IF(E5560=0,Résultat!G$8,IF(J5560="No",Résultat!$G$8,Résultat!$G$7)),IF(H5560=2,IF(E5560=0,Résultat!G$9,IF(J5560="No",Résultat!$G$9,Résultat!$G$7)),Résultat!$G$7)),IF(C5560 = "Totale", IF(H5560=1,IF(E5560=0,Résultat!G$8,IF(J5560="No",Résultat!$G$9,Résultat!$G$7)),IF(H5560=2,IF(E5560=0,Résultat!G$9,IF(J5560="No",Résultat!$G$9,Résultat!$G$7)),Résultat!$G$7)),Résultat!$G$7)), "")</f>
        <v/>
      </c>
    </row>
    <row r="5561" spans="1:11" ht="20.100000000000001" customHeight="1">
      <c r="A5561" s="26"/>
      <c r="B5561" s="27"/>
      <c r="C5561" s="11" t="str">
        <f>IF($B5561 &lt;&gt; "",VLOOKUP(MID(B5561,3,5),'Recyclabilité Prod Matx'!C:F,2,FALSE), "")</f>
        <v/>
      </c>
      <c r="D5561" s="11" t="str">
        <f>IF($B5561 &lt;&gt; "",VLOOKUP(MID(B5561,3,5),'Recyclabilité Prod Matx'!C:F,3,FALSE),"")</f>
        <v/>
      </c>
      <c r="E5561" s="11" t="str">
        <f>IF($B5561 &lt;&gt; "",VLOOKUP(MID(B5561,3,5),'Recyclabilité Prod Matx'!C:F,4,FALSE), "")</f>
        <v/>
      </c>
      <c r="F5561" s="12" t="str">
        <f>IF($B5561 &lt;&gt; "", IF(C5561="Totale","",IF(D5561 = 0, "", VLOOKUP(D5561,'Cond Compo'!A:B,2,FALSE))),"")</f>
        <v/>
      </c>
      <c r="G5561" s="28"/>
      <c r="H5561" s="11" t="str">
        <f xml:space="preserve"> IF(C5561="Totale",2,IF($G5561 &lt;&gt; "", IF(D5561 = "E",MATCH(G5561, 'Cond Compo'!D$16:D$18, 0), MATCH(G5561, 'Cond Compo'!C$16:C$19, 0)), ""))</f>
        <v/>
      </c>
      <c r="I5561" s="12" t="str">
        <f>IF($E5561 &lt;&gt; "", IF(E5561 = 0, "", VLOOKUP(E5561,'Cond Perturbation'!A:B,2,FALSE)),"")</f>
        <v/>
      </c>
      <c r="J5561" s="28"/>
      <c r="K5561" s="29" t="str">
        <f>IF($B5561 &lt;&gt; "", IF(C5561="Oui",IF(H5561=1,IF(E5561=0,Résultat!G$8,IF(J5561="No",Résultat!$G$8,Résultat!$G$7)),IF(H5561=2,IF(E5561=0,Résultat!G$9,IF(J5561="No",Résultat!$G$9,Résultat!$G$7)),Résultat!$G$7)),IF(C5561 = "Totale", IF(H5561=1,IF(E5561=0,Résultat!G$8,IF(J5561="No",Résultat!$G$9,Résultat!$G$7)),IF(H5561=2,IF(E5561=0,Résultat!G$9,IF(J5561="No",Résultat!$G$9,Résultat!$G$7)),Résultat!$G$7)),Résultat!$G$7)), "")</f>
        <v/>
      </c>
    </row>
    <row r="5562" spans="1:11" ht="20.100000000000001" customHeight="1">
      <c r="A5562" s="26"/>
      <c r="B5562" s="27"/>
      <c r="C5562" s="11" t="str">
        <f>IF($B5562 &lt;&gt; "",VLOOKUP(MID(B5562,3,5),'Recyclabilité Prod Matx'!C:F,2,FALSE), "")</f>
        <v/>
      </c>
      <c r="D5562" s="11" t="str">
        <f>IF($B5562 &lt;&gt; "",VLOOKUP(MID(B5562,3,5),'Recyclabilité Prod Matx'!C:F,3,FALSE),"")</f>
        <v/>
      </c>
      <c r="E5562" s="11" t="str">
        <f>IF($B5562 &lt;&gt; "",VLOOKUP(MID(B5562,3,5),'Recyclabilité Prod Matx'!C:F,4,FALSE), "")</f>
        <v/>
      </c>
      <c r="F5562" s="12" t="str">
        <f>IF($B5562 &lt;&gt; "", IF(C5562="Totale","",IF(D5562 = 0, "", VLOOKUP(D5562,'Cond Compo'!A:B,2,FALSE))),"")</f>
        <v/>
      </c>
      <c r="G5562" s="28"/>
      <c r="H5562" s="11" t="str">
        <f xml:space="preserve"> IF(C5562="Totale",2,IF($G5562 &lt;&gt; "", IF(D5562 = "E",MATCH(G5562, 'Cond Compo'!D$16:D$18, 0), MATCH(G5562, 'Cond Compo'!C$16:C$19, 0)), ""))</f>
        <v/>
      </c>
      <c r="I5562" s="12" t="str">
        <f>IF($E5562 &lt;&gt; "", IF(E5562 = 0, "", VLOOKUP(E5562,'Cond Perturbation'!A:B,2,FALSE)),"")</f>
        <v/>
      </c>
      <c r="J5562" s="28"/>
      <c r="K5562" s="29" t="str">
        <f>IF($B5562 &lt;&gt; "", IF(C5562="Oui",IF(H5562=1,IF(E5562=0,Résultat!G$8,IF(J5562="No",Résultat!$G$8,Résultat!$G$7)),IF(H5562=2,IF(E5562=0,Résultat!G$9,IF(J5562="No",Résultat!$G$9,Résultat!$G$7)),Résultat!$G$7)),IF(C5562 = "Totale", IF(H5562=1,IF(E5562=0,Résultat!G$8,IF(J5562="No",Résultat!$G$9,Résultat!$G$7)),IF(H5562=2,IF(E5562=0,Résultat!G$9,IF(J5562="No",Résultat!$G$9,Résultat!$G$7)),Résultat!$G$7)),Résultat!$G$7)), "")</f>
        <v/>
      </c>
    </row>
    <row r="5563" spans="1:11" ht="20.100000000000001" customHeight="1">
      <c r="A5563" s="26"/>
      <c r="B5563" s="27"/>
      <c r="C5563" s="11" t="str">
        <f>IF($B5563 &lt;&gt; "",VLOOKUP(MID(B5563,3,5),'Recyclabilité Prod Matx'!C:F,2,FALSE), "")</f>
        <v/>
      </c>
      <c r="D5563" s="11" t="str">
        <f>IF($B5563 &lt;&gt; "",VLOOKUP(MID(B5563,3,5),'Recyclabilité Prod Matx'!C:F,3,FALSE),"")</f>
        <v/>
      </c>
      <c r="E5563" s="11" t="str">
        <f>IF($B5563 &lt;&gt; "",VLOOKUP(MID(B5563,3,5),'Recyclabilité Prod Matx'!C:F,4,FALSE), "")</f>
        <v/>
      </c>
      <c r="F5563" s="12" t="str">
        <f>IF($B5563 &lt;&gt; "", IF(C5563="Totale","",IF(D5563 = 0, "", VLOOKUP(D5563,'Cond Compo'!A:B,2,FALSE))),"")</f>
        <v/>
      </c>
      <c r="G5563" s="28"/>
      <c r="H5563" s="11" t="str">
        <f xml:space="preserve"> IF(C5563="Totale",2,IF($G5563 &lt;&gt; "", IF(D5563 = "E",MATCH(G5563, 'Cond Compo'!D$16:D$18, 0), MATCH(G5563, 'Cond Compo'!C$16:C$19, 0)), ""))</f>
        <v/>
      </c>
      <c r="I5563" s="12" t="str">
        <f>IF($E5563 &lt;&gt; "", IF(E5563 = 0, "", VLOOKUP(E5563,'Cond Perturbation'!A:B,2,FALSE)),"")</f>
        <v/>
      </c>
      <c r="J5563" s="28"/>
      <c r="K5563" s="29" t="str">
        <f>IF($B5563 &lt;&gt; "", IF(C5563="Oui",IF(H5563=1,IF(E5563=0,Résultat!G$8,IF(J5563="No",Résultat!$G$8,Résultat!$G$7)),IF(H5563=2,IF(E5563=0,Résultat!G$9,IF(J5563="No",Résultat!$G$9,Résultat!$G$7)),Résultat!$G$7)),IF(C5563 = "Totale", IF(H5563=1,IF(E5563=0,Résultat!G$8,IF(J5563="No",Résultat!$G$9,Résultat!$G$7)),IF(H5563=2,IF(E5563=0,Résultat!G$9,IF(J5563="No",Résultat!$G$9,Résultat!$G$7)),Résultat!$G$7)),Résultat!$G$7)), "")</f>
        <v/>
      </c>
    </row>
    <row r="5564" spans="1:11" ht="20.100000000000001" customHeight="1">
      <c r="A5564" s="26"/>
      <c r="B5564" s="27"/>
      <c r="C5564" s="11" t="str">
        <f>IF($B5564 &lt;&gt; "",VLOOKUP(MID(B5564,3,5),'Recyclabilité Prod Matx'!C:F,2,FALSE), "")</f>
        <v/>
      </c>
      <c r="D5564" s="11" t="str">
        <f>IF($B5564 &lt;&gt; "",VLOOKUP(MID(B5564,3,5),'Recyclabilité Prod Matx'!C:F,3,FALSE),"")</f>
        <v/>
      </c>
      <c r="E5564" s="11" t="str">
        <f>IF($B5564 &lt;&gt; "",VLOOKUP(MID(B5564,3,5),'Recyclabilité Prod Matx'!C:F,4,FALSE), "")</f>
        <v/>
      </c>
      <c r="F5564" s="12" t="str">
        <f>IF($B5564 &lt;&gt; "", IF(C5564="Totale","",IF(D5564 = 0, "", VLOOKUP(D5564,'Cond Compo'!A:B,2,FALSE))),"")</f>
        <v/>
      </c>
      <c r="G5564" s="28"/>
      <c r="H5564" s="11" t="str">
        <f xml:space="preserve"> IF(C5564="Totale",2,IF($G5564 &lt;&gt; "", IF(D5564 = "E",MATCH(G5564, 'Cond Compo'!D$16:D$18, 0), MATCH(G5564, 'Cond Compo'!C$16:C$19, 0)), ""))</f>
        <v/>
      </c>
      <c r="I5564" s="12" t="str">
        <f>IF($E5564 &lt;&gt; "", IF(E5564 = 0, "", VLOOKUP(E5564,'Cond Perturbation'!A:B,2,FALSE)),"")</f>
        <v/>
      </c>
      <c r="J5564" s="28"/>
      <c r="K5564" s="29" t="str">
        <f>IF($B5564 &lt;&gt; "", IF(C5564="Oui",IF(H5564=1,IF(E5564=0,Résultat!G$8,IF(J5564="No",Résultat!$G$8,Résultat!$G$7)),IF(H5564=2,IF(E5564=0,Résultat!G$9,IF(J5564="No",Résultat!$G$9,Résultat!$G$7)),Résultat!$G$7)),IF(C5564 = "Totale", IF(H5564=1,IF(E5564=0,Résultat!G$8,IF(J5564="No",Résultat!$G$9,Résultat!$G$7)),IF(H5564=2,IF(E5564=0,Résultat!G$9,IF(J5564="No",Résultat!$G$9,Résultat!$G$7)),Résultat!$G$7)),Résultat!$G$7)), "")</f>
        <v/>
      </c>
    </row>
    <row r="5565" spans="1:11" ht="20.100000000000001" customHeight="1">
      <c r="A5565" s="26"/>
      <c r="B5565" s="27"/>
      <c r="C5565" s="11" t="str">
        <f>IF($B5565 &lt;&gt; "",VLOOKUP(MID(B5565,3,5),'Recyclabilité Prod Matx'!C:F,2,FALSE), "")</f>
        <v/>
      </c>
      <c r="D5565" s="11" t="str">
        <f>IF($B5565 &lt;&gt; "",VLOOKUP(MID(B5565,3,5),'Recyclabilité Prod Matx'!C:F,3,FALSE),"")</f>
        <v/>
      </c>
      <c r="E5565" s="11" t="str">
        <f>IF($B5565 &lt;&gt; "",VLOOKUP(MID(B5565,3,5),'Recyclabilité Prod Matx'!C:F,4,FALSE), "")</f>
        <v/>
      </c>
      <c r="F5565" s="12" t="str">
        <f>IF($B5565 &lt;&gt; "", IF(C5565="Totale","",IF(D5565 = 0, "", VLOOKUP(D5565,'Cond Compo'!A:B,2,FALSE))),"")</f>
        <v/>
      </c>
      <c r="G5565" s="28"/>
      <c r="H5565" s="11" t="str">
        <f xml:space="preserve"> IF(C5565="Totale",2,IF($G5565 &lt;&gt; "", IF(D5565 = "E",MATCH(G5565, 'Cond Compo'!D$16:D$18, 0), MATCH(G5565, 'Cond Compo'!C$16:C$19, 0)), ""))</f>
        <v/>
      </c>
      <c r="I5565" s="12" t="str">
        <f>IF($E5565 &lt;&gt; "", IF(E5565 = 0, "", VLOOKUP(E5565,'Cond Perturbation'!A:B,2,FALSE)),"")</f>
        <v/>
      </c>
      <c r="J5565" s="28"/>
      <c r="K5565" s="29" t="str">
        <f>IF($B5565 &lt;&gt; "", IF(C5565="Oui",IF(H5565=1,IF(E5565=0,Résultat!G$8,IF(J5565="No",Résultat!$G$8,Résultat!$G$7)),IF(H5565=2,IF(E5565=0,Résultat!G$9,IF(J5565="No",Résultat!$G$9,Résultat!$G$7)),Résultat!$G$7)),IF(C5565 = "Totale", IF(H5565=1,IF(E5565=0,Résultat!G$8,IF(J5565="No",Résultat!$G$9,Résultat!$G$7)),IF(H5565=2,IF(E5565=0,Résultat!G$9,IF(J5565="No",Résultat!$G$9,Résultat!$G$7)),Résultat!$G$7)),Résultat!$G$7)), "")</f>
        <v/>
      </c>
    </row>
    <row r="5566" spans="1:11" ht="20.100000000000001" customHeight="1">
      <c r="A5566" s="26"/>
      <c r="B5566" s="27"/>
      <c r="C5566" s="11" t="str">
        <f>IF($B5566 &lt;&gt; "",VLOOKUP(MID(B5566,3,5),'Recyclabilité Prod Matx'!C:F,2,FALSE), "")</f>
        <v/>
      </c>
      <c r="D5566" s="11" t="str">
        <f>IF($B5566 &lt;&gt; "",VLOOKUP(MID(B5566,3,5),'Recyclabilité Prod Matx'!C:F,3,FALSE),"")</f>
        <v/>
      </c>
      <c r="E5566" s="11" t="str">
        <f>IF($B5566 &lt;&gt; "",VLOOKUP(MID(B5566,3,5),'Recyclabilité Prod Matx'!C:F,4,FALSE), "")</f>
        <v/>
      </c>
      <c r="F5566" s="12" t="str">
        <f>IF($B5566 &lt;&gt; "", IF(C5566="Totale","",IF(D5566 = 0, "", VLOOKUP(D5566,'Cond Compo'!A:B,2,FALSE))),"")</f>
        <v/>
      </c>
      <c r="G5566" s="28"/>
      <c r="H5566" s="11" t="str">
        <f xml:space="preserve"> IF(C5566="Totale",2,IF($G5566 &lt;&gt; "", IF(D5566 = "E",MATCH(G5566, 'Cond Compo'!D$16:D$18, 0), MATCH(G5566, 'Cond Compo'!C$16:C$19, 0)), ""))</f>
        <v/>
      </c>
      <c r="I5566" s="12" t="str">
        <f>IF($E5566 &lt;&gt; "", IF(E5566 = 0, "", VLOOKUP(E5566,'Cond Perturbation'!A:B,2,FALSE)),"")</f>
        <v/>
      </c>
      <c r="J5566" s="28"/>
      <c r="K5566" s="29" t="str">
        <f>IF($B5566 &lt;&gt; "", IF(C5566="Oui",IF(H5566=1,IF(E5566=0,Résultat!G$8,IF(J5566="No",Résultat!$G$8,Résultat!$G$7)),IF(H5566=2,IF(E5566=0,Résultat!G$9,IF(J5566="No",Résultat!$G$9,Résultat!$G$7)),Résultat!$G$7)),IF(C5566 = "Totale", IF(H5566=1,IF(E5566=0,Résultat!G$8,IF(J5566="No",Résultat!$G$9,Résultat!$G$7)),IF(H5566=2,IF(E5566=0,Résultat!G$9,IF(J5566="No",Résultat!$G$9,Résultat!$G$7)),Résultat!$G$7)),Résultat!$G$7)), "")</f>
        <v/>
      </c>
    </row>
    <row r="5567" spans="1:11" ht="20.100000000000001" customHeight="1">
      <c r="A5567" s="26"/>
      <c r="B5567" s="27"/>
      <c r="C5567" s="11" t="str">
        <f>IF($B5567 &lt;&gt; "",VLOOKUP(MID(B5567,3,5),'Recyclabilité Prod Matx'!C:F,2,FALSE), "")</f>
        <v/>
      </c>
      <c r="D5567" s="11" t="str">
        <f>IF($B5567 &lt;&gt; "",VLOOKUP(MID(B5567,3,5),'Recyclabilité Prod Matx'!C:F,3,FALSE),"")</f>
        <v/>
      </c>
      <c r="E5567" s="11" t="str">
        <f>IF($B5567 &lt;&gt; "",VLOOKUP(MID(B5567,3,5),'Recyclabilité Prod Matx'!C:F,4,FALSE), "")</f>
        <v/>
      </c>
      <c r="F5567" s="12" t="str">
        <f>IF($B5567 &lt;&gt; "", IF(C5567="Totale","",IF(D5567 = 0, "", VLOOKUP(D5567,'Cond Compo'!A:B,2,FALSE))),"")</f>
        <v/>
      </c>
      <c r="G5567" s="28"/>
      <c r="H5567" s="11" t="str">
        <f xml:space="preserve"> IF(C5567="Totale",2,IF($G5567 &lt;&gt; "", IF(D5567 = "E",MATCH(G5567, 'Cond Compo'!D$16:D$18, 0), MATCH(G5567, 'Cond Compo'!C$16:C$19, 0)), ""))</f>
        <v/>
      </c>
      <c r="I5567" s="12" t="str">
        <f>IF($E5567 &lt;&gt; "", IF(E5567 = 0, "", VLOOKUP(E5567,'Cond Perturbation'!A:B,2,FALSE)),"")</f>
        <v/>
      </c>
      <c r="J5567" s="28"/>
      <c r="K5567" s="29" t="str">
        <f>IF($B5567 &lt;&gt; "", IF(C5567="Oui",IF(H5567=1,IF(E5567=0,Résultat!G$8,IF(J5567="No",Résultat!$G$8,Résultat!$G$7)),IF(H5567=2,IF(E5567=0,Résultat!G$9,IF(J5567="No",Résultat!$G$9,Résultat!$G$7)),Résultat!$G$7)),IF(C5567 = "Totale", IF(H5567=1,IF(E5567=0,Résultat!G$8,IF(J5567="No",Résultat!$G$9,Résultat!$G$7)),IF(H5567=2,IF(E5567=0,Résultat!G$9,IF(J5567="No",Résultat!$G$9,Résultat!$G$7)),Résultat!$G$7)),Résultat!$G$7)), "")</f>
        <v/>
      </c>
    </row>
    <row r="5568" spans="1:11" ht="20.100000000000001" customHeight="1">
      <c r="A5568" s="26"/>
      <c r="B5568" s="27"/>
      <c r="C5568" s="11" t="str">
        <f>IF($B5568 &lt;&gt; "",VLOOKUP(MID(B5568,3,5),'Recyclabilité Prod Matx'!C:F,2,FALSE), "")</f>
        <v/>
      </c>
      <c r="D5568" s="11" t="str">
        <f>IF($B5568 &lt;&gt; "",VLOOKUP(MID(B5568,3,5),'Recyclabilité Prod Matx'!C:F,3,FALSE),"")</f>
        <v/>
      </c>
      <c r="E5568" s="11" t="str">
        <f>IF($B5568 &lt;&gt; "",VLOOKUP(MID(B5568,3,5),'Recyclabilité Prod Matx'!C:F,4,FALSE), "")</f>
        <v/>
      </c>
      <c r="F5568" s="12" t="str">
        <f>IF($B5568 &lt;&gt; "", IF(C5568="Totale","",IF(D5568 = 0, "", VLOOKUP(D5568,'Cond Compo'!A:B,2,FALSE))),"")</f>
        <v/>
      </c>
      <c r="G5568" s="28"/>
      <c r="H5568" s="11" t="str">
        <f xml:space="preserve"> IF(C5568="Totale",2,IF($G5568 &lt;&gt; "", IF(D5568 = "E",MATCH(G5568, 'Cond Compo'!D$16:D$18, 0), MATCH(G5568, 'Cond Compo'!C$16:C$19, 0)), ""))</f>
        <v/>
      </c>
      <c r="I5568" s="12" t="str">
        <f>IF($E5568 &lt;&gt; "", IF(E5568 = 0, "", VLOOKUP(E5568,'Cond Perturbation'!A:B,2,FALSE)),"")</f>
        <v/>
      </c>
      <c r="J5568" s="28"/>
      <c r="K5568" s="29" t="str">
        <f>IF($B5568 &lt;&gt; "", IF(C5568="Oui",IF(H5568=1,IF(E5568=0,Résultat!G$8,IF(J5568="No",Résultat!$G$8,Résultat!$G$7)),IF(H5568=2,IF(E5568=0,Résultat!G$9,IF(J5568="No",Résultat!$G$9,Résultat!$G$7)),Résultat!$G$7)),IF(C5568 = "Totale", IF(H5568=1,IF(E5568=0,Résultat!G$8,IF(J5568="No",Résultat!$G$9,Résultat!$G$7)),IF(H5568=2,IF(E5568=0,Résultat!G$9,IF(J5568="No",Résultat!$G$9,Résultat!$G$7)),Résultat!$G$7)),Résultat!$G$7)), "")</f>
        <v/>
      </c>
    </row>
    <row r="5569" spans="1:11" ht="20.100000000000001" customHeight="1">
      <c r="A5569" s="26"/>
      <c r="B5569" s="27"/>
      <c r="C5569" s="11" t="str">
        <f>IF($B5569 &lt;&gt; "",VLOOKUP(MID(B5569,3,5),'Recyclabilité Prod Matx'!C:F,2,FALSE), "")</f>
        <v/>
      </c>
      <c r="D5569" s="11" t="str">
        <f>IF($B5569 &lt;&gt; "",VLOOKUP(MID(B5569,3,5),'Recyclabilité Prod Matx'!C:F,3,FALSE),"")</f>
        <v/>
      </c>
      <c r="E5569" s="11" t="str">
        <f>IF($B5569 &lt;&gt; "",VLOOKUP(MID(B5569,3,5),'Recyclabilité Prod Matx'!C:F,4,FALSE), "")</f>
        <v/>
      </c>
      <c r="F5569" s="12" t="str">
        <f>IF($B5569 &lt;&gt; "", IF(C5569="Totale","",IF(D5569 = 0, "", VLOOKUP(D5569,'Cond Compo'!A:B,2,FALSE))),"")</f>
        <v/>
      </c>
      <c r="G5569" s="28"/>
      <c r="H5569" s="11" t="str">
        <f xml:space="preserve"> IF(C5569="Totale",2,IF($G5569 &lt;&gt; "", IF(D5569 = "E",MATCH(G5569, 'Cond Compo'!D$16:D$18, 0), MATCH(G5569, 'Cond Compo'!C$16:C$19, 0)), ""))</f>
        <v/>
      </c>
      <c r="I5569" s="12" t="str">
        <f>IF($E5569 &lt;&gt; "", IF(E5569 = 0, "", VLOOKUP(E5569,'Cond Perturbation'!A:B,2,FALSE)),"")</f>
        <v/>
      </c>
      <c r="J5569" s="28"/>
      <c r="K5569" s="29" t="str">
        <f>IF($B5569 &lt;&gt; "", IF(C5569="Oui",IF(H5569=1,IF(E5569=0,Résultat!G$8,IF(J5569="No",Résultat!$G$8,Résultat!$G$7)),IF(H5569=2,IF(E5569=0,Résultat!G$9,IF(J5569="No",Résultat!$G$9,Résultat!$G$7)),Résultat!$G$7)),IF(C5569 = "Totale", IF(H5569=1,IF(E5569=0,Résultat!G$8,IF(J5569="No",Résultat!$G$9,Résultat!$G$7)),IF(H5569=2,IF(E5569=0,Résultat!G$9,IF(J5569="No",Résultat!$G$9,Résultat!$G$7)),Résultat!$G$7)),Résultat!$G$7)), "")</f>
        <v/>
      </c>
    </row>
    <row r="5570" spans="1:11" ht="20.100000000000001" customHeight="1">
      <c r="A5570" s="26"/>
      <c r="B5570" s="27"/>
      <c r="C5570" s="11" t="str">
        <f>IF($B5570 &lt;&gt; "",VLOOKUP(MID(B5570,3,5),'Recyclabilité Prod Matx'!C:F,2,FALSE), "")</f>
        <v/>
      </c>
      <c r="D5570" s="11" t="str">
        <f>IF($B5570 &lt;&gt; "",VLOOKUP(MID(B5570,3,5),'Recyclabilité Prod Matx'!C:F,3,FALSE),"")</f>
        <v/>
      </c>
      <c r="E5570" s="11" t="str">
        <f>IF($B5570 &lt;&gt; "",VLOOKUP(MID(B5570,3,5),'Recyclabilité Prod Matx'!C:F,4,FALSE), "")</f>
        <v/>
      </c>
      <c r="F5570" s="12" t="str">
        <f>IF($B5570 &lt;&gt; "", IF(C5570="Totale","",IF(D5570 = 0, "", VLOOKUP(D5570,'Cond Compo'!A:B,2,FALSE))),"")</f>
        <v/>
      </c>
      <c r="G5570" s="28"/>
      <c r="H5570" s="11" t="str">
        <f xml:space="preserve"> IF(C5570="Totale",2,IF($G5570 &lt;&gt; "", IF(D5570 = "E",MATCH(G5570, 'Cond Compo'!D$16:D$18, 0), MATCH(G5570, 'Cond Compo'!C$16:C$19, 0)), ""))</f>
        <v/>
      </c>
      <c r="I5570" s="12" t="str">
        <f>IF($E5570 &lt;&gt; "", IF(E5570 = 0, "", VLOOKUP(E5570,'Cond Perturbation'!A:B,2,FALSE)),"")</f>
        <v/>
      </c>
      <c r="J5570" s="28"/>
      <c r="K5570" s="29" t="str">
        <f>IF($B5570 &lt;&gt; "", IF(C5570="Oui",IF(H5570=1,IF(E5570=0,Résultat!G$8,IF(J5570="No",Résultat!$G$8,Résultat!$G$7)),IF(H5570=2,IF(E5570=0,Résultat!G$9,IF(J5570="No",Résultat!$G$9,Résultat!$G$7)),Résultat!$G$7)),IF(C5570 = "Totale", IF(H5570=1,IF(E5570=0,Résultat!G$8,IF(J5570="No",Résultat!$G$9,Résultat!$G$7)),IF(H5570=2,IF(E5570=0,Résultat!G$9,IF(J5570="No",Résultat!$G$9,Résultat!$G$7)),Résultat!$G$7)),Résultat!$G$7)), "")</f>
        <v/>
      </c>
    </row>
    <row r="5571" spans="1:11" ht="20.100000000000001" customHeight="1">
      <c r="A5571" s="26"/>
      <c r="B5571" s="27"/>
      <c r="C5571" s="11" t="str">
        <f>IF($B5571 &lt;&gt; "",VLOOKUP(MID(B5571,3,5),'Recyclabilité Prod Matx'!C:F,2,FALSE), "")</f>
        <v/>
      </c>
      <c r="D5571" s="11" t="str">
        <f>IF($B5571 &lt;&gt; "",VLOOKUP(MID(B5571,3,5),'Recyclabilité Prod Matx'!C:F,3,FALSE),"")</f>
        <v/>
      </c>
      <c r="E5571" s="11" t="str">
        <f>IF($B5571 &lt;&gt; "",VLOOKUP(MID(B5571,3,5),'Recyclabilité Prod Matx'!C:F,4,FALSE), "")</f>
        <v/>
      </c>
      <c r="F5571" s="12" t="str">
        <f>IF($B5571 &lt;&gt; "", IF(C5571="Totale","",IF(D5571 = 0, "", VLOOKUP(D5571,'Cond Compo'!A:B,2,FALSE))),"")</f>
        <v/>
      </c>
      <c r="G5571" s="28"/>
      <c r="H5571" s="11" t="str">
        <f xml:space="preserve"> IF(C5571="Totale",2,IF($G5571 &lt;&gt; "", IF(D5571 = "E",MATCH(G5571, 'Cond Compo'!D$16:D$18, 0), MATCH(G5571, 'Cond Compo'!C$16:C$19, 0)), ""))</f>
        <v/>
      </c>
      <c r="I5571" s="12" t="str">
        <f>IF($E5571 &lt;&gt; "", IF(E5571 = 0, "", VLOOKUP(E5571,'Cond Perturbation'!A:B,2,FALSE)),"")</f>
        <v/>
      </c>
      <c r="J5571" s="28"/>
      <c r="K5571" s="29" t="str">
        <f>IF($B5571 &lt;&gt; "", IF(C5571="Oui",IF(H5571=1,IF(E5571=0,Résultat!G$8,IF(J5571="No",Résultat!$G$8,Résultat!$G$7)),IF(H5571=2,IF(E5571=0,Résultat!G$9,IF(J5571="No",Résultat!$G$9,Résultat!$G$7)),Résultat!$G$7)),IF(C5571 = "Totale", IF(H5571=1,IF(E5571=0,Résultat!G$8,IF(J5571="No",Résultat!$G$9,Résultat!$G$7)),IF(H5571=2,IF(E5571=0,Résultat!G$9,IF(J5571="No",Résultat!$G$9,Résultat!$G$7)),Résultat!$G$7)),Résultat!$G$7)), "")</f>
        <v/>
      </c>
    </row>
    <row r="5572" spans="1:11" ht="20.100000000000001" customHeight="1">
      <c r="A5572" s="26"/>
      <c r="B5572" s="27"/>
      <c r="C5572" s="11" t="str">
        <f>IF($B5572 &lt;&gt; "",VLOOKUP(MID(B5572,3,5),'Recyclabilité Prod Matx'!C:F,2,FALSE), "")</f>
        <v/>
      </c>
      <c r="D5572" s="11" t="str">
        <f>IF($B5572 &lt;&gt; "",VLOOKUP(MID(B5572,3,5),'Recyclabilité Prod Matx'!C:F,3,FALSE),"")</f>
        <v/>
      </c>
      <c r="E5572" s="11" t="str">
        <f>IF($B5572 &lt;&gt; "",VLOOKUP(MID(B5572,3,5),'Recyclabilité Prod Matx'!C:F,4,FALSE), "")</f>
        <v/>
      </c>
      <c r="F5572" s="12" t="str">
        <f>IF($B5572 &lt;&gt; "", IF(C5572="Totale","",IF(D5572 = 0, "", VLOOKUP(D5572,'Cond Compo'!A:B,2,FALSE))),"")</f>
        <v/>
      </c>
      <c r="G5572" s="28"/>
      <c r="H5572" s="11" t="str">
        <f xml:space="preserve"> IF(C5572="Totale",2,IF($G5572 &lt;&gt; "", IF(D5572 = "E",MATCH(G5572, 'Cond Compo'!D$16:D$18, 0), MATCH(G5572, 'Cond Compo'!C$16:C$19, 0)), ""))</f>
        <v/>
      </c>
      <c r="I5572" s="12" t="str">
        <f>IF($E5572 &lt;&gt; "", IF(E5572 = 0, "", VLOOKUP(E5572,'Cond Perturbation'!A:B,2,FALSE)),"")</f>
        <v/>
      </c>
      <c r="J5572" s="28"/>
      <c r="K5572" s="29" t="str">
        <f>IF($B5572 &lt;&gt; "", IF(C5572="Oui",IF(H5572=1,IF(E5572=0,Résultat!G$8,IF(J5572="No",Résultat!$G$8,Résultat!$G$7)),IF(H5572=2,IF(E5572=0,Résultat!G$9,IF(J5572="No",Résultat!$G$9,Résultat!$G$7)),Résultat!$G$7)),IF(C5572 = "Totale", IF(H5572=1,IF(E5572=0,Résultat!G$8,IF(J5572="No",Résultat!$G$9,Résultat!$G$7)),IF(H5572=2,IF(E5572=0,Résultat!G$9,IF(J5572="No",Résultat!$G$9,Résultat!$G$7)),Résultat!$G$7)),Résultat!$G$7)), "")</f>
        <v/>
      </c>
    </row>
    <row r="5573" spans="1:11" ht="20.100000000000001" customHeight="1">
      <c r="A5573" s="26"/>
      <c r="B5573" s="27"/>
      <c r="C5573" s="11" t="str">
        <f>IF($B5573 &lt;&gt; "",VLOOKUP(MID(B5573,3,5),'Recyclabilité Prod Matx'!C:F,2,FALSE), "")</f>
        <v/>
      </c>
      <c r="D5573" s="11" t="str">
        <f>IF($B5573 &lt;&gt; "",VLOOKUP(MID(B5573,3,5),'Recyclabilité Prod Matx'!C:F,3,FALSE),"")</f>
        <v/>
      </c>
      <c r="E5573" s="11" t="str">
        <f>IF($B5573 &lt;&gt; "",VLOOKUP(MID(B5573,3,5),'Recyclabilité Prod Matx'!C:F,4,FALSE), "")</f>
        <v/>
      </c>
      <c r="F5573" s="12" t="str">
        <f>IF($B5573 &lt;&gt; "", IF(C5573="Totale","",IF(D5573 = 0, "", VLOOKUP(D5573,'Cond Compo'!A:B,2,FALSE))),"")</f>
        <v/>
      </c>
      <c r="G5573" s="28"/>
      <c r="H5573" s="11" t="str">
        <f xml:space="preserve"> IF(C5573="Totale",2,IF($G5573 &lt;&gt; "", IF(D5573 = "E",MATCH(G5573, 'Cond Compo'!D$16:D$18, 0), MATCH(G5573, 'Cond Compo'!C$16:C$19, 0)), ""))</f>
        <v/>
      </c>
      <c r="I5573" s="12" t="str">
        <f>IF($E5573 &lt;&gt; "", IF(E5573 = 0, "", VLOOKUP(E5573,'Cond Perturbation'!A:B,2,FALSE)),"")</f>
        <v/>
      </c>
      <c r="J5573" s="28"/>
      <c r="K5573" s="29" t="str">
        <f>IF($B5573 &lt;&gt; "", IF(C5573="Oui",IF(H5573=1,IF(E5573=0,Résultat!G$8,IF(J5573="No",Résultat!$G$8,Résultat!$G$7)),IF(H5573=2,IF(E5573=0,Résultat!G$9,IF(J5573="No",Résultat!$G$9,Résultat!$G$7)),Résultat!$G$7)),IF(C5573 = "Totale", IF(H5573=1,IF(E5573=0,Résultat!G$8,IF(J5573="No",Résultat!$G$9,Résultat!$G$7)),IF(H5573=2,IF(E5573=0,Résultat!G$9,IF(J5573="No",Résultat!$G$9,Résultat!$G$7)),Résultat!$G$7)),Résultat!$G$7)), "")</f>
        <v/>
      </c>
    </row>
    <row r="5574" spans="1:11" ht="20.100000000000001" customHeight="1">
      <c r="A5574" s="26"/>
      <c r="B5574" s="27"/>
      <c r="C5574" s="11" t="str">
        <f>IF($B5574 &lt;&gt; "",VLOOKUP(MID(B5574,3,5),'Recyclabilité Prod Matx'!C:F,2,FALSE), "")</f>
        <v/>
      </c>
      <c r="D5574" s="11" t="str">
        <f>IF($B5574 &lt;&gt; "",VLOOKUP(MID(B5574,3,5),'Recyclabilité Prod Matx'!C:F,3,FALSE),"")</f>
        <v/>
      </c>
      <c r="E5574" s="11" t="str">
        <f>IF($B5574 &lt;&gt; "",VLOOKUP(MID(B5574,3,5),'Recyclabilité Prod Matx'!C:F,4,FALSE), "")</f>
        <v/>
      </c>
      <c r="F5574" s="12" t="str">
        <f>IF($B5574 &lt;&gt; "", IF(C5574="Totale","",IF(D5574 = 0, "", VLOOKUP(D5574,'Cond Compo'!A:B,2,FALSE))),"")</f>
        <v/>
      </c>
      <c r="G5574" s="28"/>
      <c r="H5574" s="11" t="str">
        <f xml:space="preserve"> IF(C5574="Totale",2,IF($G5574 &lt;&gt; "", IF(D5574 = "E",MATCH(G5574, 'Cond Compo'!D$16:D$18, 0), MATCH(G5574, 'Cond Compo'!C$16:C$19, 0)), ""))</f>
        <v/>
      </c>
      <c r="I5574" s="12" t="str">
        <f>IF($E5574 &lt;&gt; "", IF(E5574 = 0, "", VLOOKUP(E5574,'Cond Perturbation'!A:B,2,FALSE)),"")</f>
        <v/>
      </c>
      <c r="J5574" s="28"/>
      <c r="K5574" s="29" t="str">
        <f>IF($B5574 &lt;&gt; "", IF(C5574="Oui",IF(H5574=1,IF(E5574=0,Résultat!G$8,IF(J5574="No",Résultat!$G$8,Résultat!$G$7)),IF(H5574=2,IF(E5574=0,Résultat!G$9,IF(J5574="No",Résultat!$G$9,Résultat!$G$7)),Résultat!$G$7)),IF(C5574 = "Totale", IF(H5574=1,IF(E5574=0,Résultat!G$8,IF(J5574="No",Résultat!$G$9,Résultat!$G$7)),IF(H5574=2,IF(E5574=0,Résultat!G$9,IF(J5574="No",Résultat!$G$9,Résultat!$G$7)),Résultat!$G$7)),Résultat!$G$7)), "")</f>
        <v/>
      </c>
    </row>
    <row r="5575" spans="1:11" ht="20.100000000000001" customHeight="1">
      <c r="A5575" s="26"/>
      <c r="B5575" s="27"/>
      <c r="C5575" s="11" t="str">
        <f>IF($B5575 &lt;&gt; "",VLOOKUP(MID(B5575,3,5),'Recyclabilité Prod Matx'!C:F,2,FALSE), "")</f>
        <v/>
      </c>
      <c r="D5575" s="11" t="str">
        <f>IF($B5575 &lt;&gt; "",VLOOKUP(MID(B5575,3,5),'Recyclabilité Prod Matx'!C:F,3,FALSE),"")</f>
        <v/>
      </c>
      <c r="E5575" s="11" t="str">
        <f>IF($B5575 &lt;&gt; "",VLOOKUP(MID(B5575,3,5),'Recyclabilité Prod Matx'!C:F,4,FALSE), "")</f>
        <v/>
      </c>
      <c r="F5575" s="12" t="str">
        <f>IF($B5575 &lt;&gt; "", IF(C5575="Totale","",IF(D5575 = 0, "", VLOOKUP(D5575,'Cond Compo'!A:B,2,FALSE))),"")</f>
        <v/>
      </c>
      <c r="G5575" s="28"/>
      <c r="H5575" s="11" t="str">
        <f xml:space="preserve"> IF(C5575="Totale",2,IF($G5575 &lt;&gt; "", IF(D5575 = "E",MATCH(G5575, 'Cond Compo'!D$16:D$18, 0), MATCH(G5575, 'Cond Compo'!C$16:C$19, 0)), ""))</f>
        <v/>
      </c>
      <c r="I5575" s="12" t="str">
        <f>IF($E5575 &lt;&gt; "", IF(E5575 = 0, "", VLOOKUP(E5575,'Cond Perturbation'!A:B,2,FALSE)),"")</f>
        <v/>
      </c>
      <c r="J5575" s="28"/>
      <c r="K5575" s="29" t="str">
        <f>IF($B5575 &lt;&gt; "", IF(C5575="Oui",IF(H5575=1,IF(E5575=0,Résultat!G$8,IF(J5575="No",Résultat!$G$8,Résultat!$G$7)),IF(H5575=2,IF(E5575=0,Résultat!G$9,IF(J5575="No",Résultat!$G$9,Résultat!$G$7)),Résultat!$G$7)),IF(C5575 = "Totale", IF(H5575=1,IF(E5575=0,Résultat!G$8,IF(J5575="No",Résultat!$G$9,Résultat!$G$7)),IF(H5575=2,IF(E5575=0,Résultat!G$9,IF(J5575="No",Résultat!$G$9,Résultat!$G$7)),Résultat!$G$7)),Résultat!$G$7)), "")</f>
        <v/>
      </c>
    </row>
    <row r="5576" spans="1:11" ht="20.100000000000001" customHeight="1">
      <c r="A5576" s="26"/>
      <c r="B5576" s="27"/>
      <c r="C5576" s="11" t="str">
        <f>IF($B5576 &lt;&gt; "",VLOOKUP(MID(B5576,3,5),'Recyclabilité Prod Matx'!C:F,2,FALSE), "")</f>
        <v/>
      </c>
      <c r="D5576" s="11" t="str">
        <f>IF($B5576 &lt;&gt; "",VLOOKUP(MID(B5576,3,5),'Recyclabilité Prod Matx'!C:F,3,FALSE),"")</f>
        <v/>
      </c>
      <c r="E5576" s="11" t="str">
        <f>IF($B5576 &lt;&gt; "",VLOOKUP(MID(B5576,3,5),'Recyclabilité Prod Matx'!C:F,4,FALSE), "")</f>
        <v/>
      </c>
      <c r="F5576" s="12" t="str">
        <f>IF($B5576 &lt;&gt; "", IF(C5576="Totale","",IF(D5576 = 0, "", VLOOKUP(D5576,'Cond Compo'!A:B,2,FALSE))),"")</f>
        <v/>
      </c>
      <c r="G5576" s="28"/>
      <c r="H5576" s="11" t="str">
        <f xml:space="preserve"> IF(C5576="Totale",2,IF($G5576 &lt;&gt; "", IF(D5576 = "E",MATCH(G5576, 'Cond Compo'!D$16:D$18, 0), MATCH(G5576, 'Cond Compo'!C$16:C$19, 0)), ""))</f>
        <v/>
      </c>
      <c r="I5576" s="12" t="str">
        <f>IF($E5576 &lt;&gt; "", IF(E5576 = 0, "", VLOOKUP(E5576,'Cond Perturbation'!A:B,2,FALSE)),"")</f>
        <v/>
      </c>
      <c r="J5576" s="28"/>
      <c r="K5576" s="29" t="str">
        <f>IF($B5576 &lt;&gt; "", IF(C5576="Oui",IF(H5576=1,IF(E5576=0,Résultat!G$8,IF(J5576="No",Résultat!$G$8,Résultat!$G$7)),IF(H5576=2,IF(E5576=0,Résultat!G$9,IF(J5576="No",Résultat!$G$9,Résultat!$G$7)),Résultat!$G$7)),IF(C5576 = "Totale", IF(H5576=1,IF(E5576=0,Résultat!G$8,IF(J5576="No",Résultat!$G$9,Résultat!$G$7)),IF(H5576=2,IF(E5576=0,Résultat!G$9,IF(J5576="No",Résultat!$G$9,Résultat!$G$7)),Résultat!$G$7)),Résultat!$G$7)), "")</f>
        <v/>
      </c>
    </row>
    <row r="5577" spans="1:11" ht="20.100000000000001" customHeight="1">
      <c r="A5577" s="26"/>
      <c r="B5577" s="27"/>
      <c r="C5577" s="11" t="str">
        <f>IF($B5577 &lt;&gt; "",VLOOKUP(MID(B5577,3,5),'Recyclabilité Prod Matx'!C:F,2,FALSE), "")</f>
        <v/>
      </c>
      <c r="D5577" s="11" t="str">
        <f>IF($B5577 &lt;&gt; "",VLOOKUP(MID(B5577,3,5),'Recyclabilité Prod Matx'!C:F,3,FALSE),"")</f>
        <v/>
      </c>
      <c r="E5577" s="11" t="str">
        <f>IF($B5577 &lt;&gt; "",VLOOKUP(MID(B5577,3,5),'Recyclabilité Prod Matx'!C:F,4,FALSE), "")</f>
        <v/>
      </c>
      <c r="F5577" s="12" t="str">
        <f>IF($B5577 &lt;&gt; "", IF(C5577="Totale","",IF(D5577 = 0, "", VLOOKUP(D5577,'Cond Compo'!A:B,2,FALSE))),"")</f>
        <v/>
      </c>
      <c r="G5577" s="28"/>
      <c r="H5577" s="11" t="str">
        <f xml:space="preserve"> IF(C5577="Totale",2,IF($G5577 &lt;&gt; "", IF(D5577 = "E",MATCH(G5577, 'Cond Compo'!D$16:D$18, 0), MATCH(G5577, 'Cond Compo'!C$16:C$19, 0)), ""))</f>
        <v/>
      </c>
      <c r="I5577" s="12" t="str">
        <f>IF($E5577 &lt;&gt; "", IF(E5577 = 0, "", VLOOKUP(E5577,'Cond Perturbation'!A:B,2,FALSE)),"")</f>
        <v/>
      </c>
      <c r="J5577" s="28"/>
      <c r="K5577" s="29" t="str">
        <f>IF($B5577 &lt;&gt; "", IF(C5577="Oui",IF(H5577=1,IF(E5577=0,Résultat!G$8,IF(J5577="No",Résultat!$G$8,Résultat!$G$7)),IF(H5577=2,IF(E5577=0,Résultat!G$9,IF(J5577="No",Résultat!$G$9,Résultat!$G$7)),Résultat!$G$7)),IF(C5577 = "Totale", IF(H5577=1,IF(E5577=0,Résultat!G$8,IF(J5577="No",Résultat!$G$9,Résultat!$G$7)),IF(H5577=2,IF(E5577=0,Résultat!G$9,IF(J5577="No",Résultat!$G$9,Résultat!$G$7)),Résultat!$G$7)),Résultat!$G$7)), "")</f>
        <v/>
      </c>
    </row>
    <row r="5578" spans="1:11" ht="20.100000000000001" customHeight="1">
      <c r="A5578" s="26"/>
      <c r="B5578" s="27"/>
      <c r="C5578" s="11" t="str">
        <f>IF($B5578 &lt;&gt; "",VLOOKUP(MID(B5578,3,5),'Recyclabilité Prod Matx'!C:F,2,FALSE), "")</f>
        <v/>
      </c>
      <c r="D5578" s="11" t="str">
        <f>IF($B5578 &lt;&gt; "",VLOOKUP(MID(B5578,3,5),'Recyclabilité Prod Matx'!C:F,3,FALSE),"")</f>
        <v/>
      </c>
      <c r="E5578" s="11" t="str">
        <f>IF($B5578 &lt;&gt; "",VLOOKUP(MID(B5578,3,5),'Recyclabilité Prod Matx'!C:F,4,FALSE), "")</f>
        <v/>
      </c>
      <c r="F5578" s="12" t="str">
        <f>IF($B5578 &lt;&gt; "", IF(C5578="Totale","",IF(D5578 = 0, "", VLOOKUP(D5578,'Cond Compo'!A:B,2,FALSE))),"")</f>
        <v/>
      </c>
      <c r="G5578" s="28"/>
      <c r="H5578" s="11" t="str">
        <f xml:space="preserve"> IF(C5578="Totale",2,IF($G5578 &lt;&gt; "", IF(D5578 = "E",MATCH(G5578, 'Cond Compo'!D$16:D$18, 0), MATCH(G5578, 'Cond Compo'!C$16:C$19, 0)), ""))</f>
        <v/>
      </c>
      <c r="I5578" s="12" t="str">
        <f>IF($E5578 &lt;&gt; "", IF(E5578 = 0, "", VLOOKUP(E5578,'Cond Perturbation'!A:B,2,FALSE)),"")</f>
        <v/>
      </c>
      <c r="J5578" s="28"/>
      <c r="K5578" s="29" t="str">
        <f>IF($B5578 &lt;&gt; "", IF(C5578="Oui",IF(H5578=1,IF(E5578=0,Résultat!G$8,IF(J5578="No",Résultat!$G$8,Résultat!$G$7)),IF(H5578=2,IF(E5578=0,Résultat!G$9,IF(J5578="No",Résultat!$G$9,Résultat!$G$7)),Résultat!$G$7)),IF(C5578 = "Totale", IF(H5578=1,IF(E5578=0,Résultat!G$8,IF(J5578="No",Résultat!$G$9,Résultat!$G$7)),IF(H5578=2,IF(E5578=0,Résultat!G$9,IF(J5578="No",Résultat!$G$9,Résultat!$G$7)),Résultat!$G$7)),Résultat!$G$7)), "")</f>
        <v/>
      </c>
    </row>
    <row r="5579" spans="1:11" ht="20.100000000000001" customHeight="1">
      <c r="A5579" s="26"/>
      <c r="B5579" s="27"/>
      <c r="C5579" s="11" t="str">
        <f>IF($B5579 &lt;&gt; "",VLOOKUP(MID(B5579,3,5),'Recyclabilité Prod Matx'!C:F,2,FALSE), "")</f>
        <v/>
      </c>
      <c r="D5579" s="11" t="str">
        <f>IF($B5579 &lt;&gt; "",VLOOKUP(MID(B5579,3,5),'Recyclabilité Prod Matx'!C:F,3,FALSE),"")</f>
        <v/>
      </c>
      <c r="E5579" s="11" t="str">
        <f>IF($B5579 &lt;&gt; "",VLOOKUP(MID(B5579,3,5),'Recyclabilité Prod Matx'!C:F,4,FALSE), "")</f>
        <v/>
      </c>
      <c r="F5579" s="12" t="str">
        <f>IF($B5579 &lt;&gt; "", IF(C5579="Totale","",IF(D5579 = 0, "", VLOOKUP(D5579,'Cond Compo'!A:B,2,FALSE))),"")</f>
        <v/>
      </c>
      <c r="G5579" s="28"/>
      <c r="H5579" s="11" t="str">
        <f xml:space="preserve"> IF(C5579="Totale",2,IF($G5579 &lt;&gt; "", IF(D5579 = "E",MATCH(G5579, 'Cond Compo'!D$16:D$18, 0), MATCH(G5579, 'Cond Compo'!C$16:C$19, 0)), ""))</f>
        <v/>
      </c>
      <c r="I5579" s="12" t="str">
        <f>IF($E5579 &lt;&gt; "", IF(E5579 = 0, "", VLOOKUP(E5579,'Cond Perturbation'!A:B,2,FALSE)),"")</f>
        <v/>
      </c>
      <c r="J5579" s="28"/>
      <c r="K5579" s="29" t="str">
        <f>IF($B5579 &lt;&gt; "", IF(C5579="Oui",IF(H5579=1,IF(E5579=0,Résultat!G$8,IF(J5579="No",Résultat!$G$8,Résultat!$G$7)),IF(H5579=2,IF(E5579=0,Résultat!G$9,IF(J5579="No",Résultat!$G$9,Résultat!$G$7)),Résultat!$G$7)),IF(C5579 = "Totale", IF(H5579=1,IF(E5579=0,Résultat!G$8,IF(J5579="No",Résultat!$G$9,Résultat!$G$7)),IF(H5579=2,IF(E5579=0,Résultat!G$9,IF(J5579="No",Résultat!$G$9,Résultat!$G$7)),Résultat!$G$7)),Résultat!$G$7)), "")</f>
        <v/>
      </c>
    </row>
    <row r="5580" spans="1:11" ht="20.100000000000001" customHeight="1">
      <c r="A5580" s="26"/>
      <c r="B5580" s="27"/>
      <c r="C5580" s="11" t="str">
        <f>IF($B5580 &lt;&gt; "",VLOOKUP(MID(B5580,3,5),'Recyclabilité Prod Matx'!C:F,2,FALSE), "")</f>
        <v/>
      </c>
      <c r="D5580" s="11" t="str">
        <f>IF($B5580 &lt;&gt; "",VLOOKUP(MID(B5580,3,5),'Recyclabilité Prod Matx'!C:F,3,FALSE),"")</f>
        <v/>
      </c>
      <c r="E5580" s="11" t="str">
        <f>IF($B5580 &lt;&gt; "",VLOOKUP(MID(B5580,3,5),'Recyclabilité Prod Matx'!C:F,4,FALSE), "")</f>
        <v/>
      </c>
      <c r="F5580" s="12" t="str">
        <f>IF($B5580 &lt;&gt; "", IF(C5580="Totale","",IF(D5580 = 0, "", VLOOKUP(D5580,'Cond Compo'!A:B,2,FALSE))),"")</f>
        <v/>
      </c>
      <c r="G5580" s="28"/>
      <c r="H5580" s="11" t="str">
        <f xml:space="preserve"> IF(C5580="Totale",2,IF($G5580 &lt;&gt; "", IF(D5580 = "E",MATCH(G5580, 'Cond Compo'!D$16:D$18, 0), MATCH(G5580, 'Cond Compo'!C$16:C$19, 0)), ""))</f>
        <v/>
      </c>
      <c r="I5580" s="12" t="str">
        <f>IF($E5580 &lt;&gt; "", IF(E5580 = 0, "", VLOOKUP(E5580,'Cond Perturbation'!A:B,2,FALSE)),"")</f>
        <v/>
      </c>
      <c r="J5580" s="28"/>
      <c r="K5580" s="29" t="str">
        <f>IF($B5580 &lt;&gt; "", IF(C5580="Oui",IF(H5580=1,IF(E5580=0,Résultat!G$8,IF(J5580="No",Résultat!$G$8,Résultat!$G$7)),IF(H5580=2,IF(E5580=0,Résultat!G$9,IF(J5580="No",Résultat!$G$9,Résultat!$G$7)),Résultat!$G$7)),IF(C5580 = "Totale", IF(H5580=1,IF(E5580=0,Résultat!G$8,IF(J5580="No",Résultat!$G$9,Résultat!$G$7)),IF(H5580=2,IF(E5580=0,Résultat!G$9,IF(J5580="No",Résultat!$G$9,Résultat!$G$7)),Résultat!$G$7)),Résultat!$G$7)), "")</f>
        <v/>
      </c>
    </row>
    <row r="5581" spans="1:11" ht="20.100000000000001" customHeight="1">
      <c r="A5581" s="26"/>
      <c r="B5581" s="27"/>
      <c r="C5581" s="11" t="str">
        <f>IF($B5581 &lt;&gt; "",VLOOKUP(MID(B5581,3,5),'Recyclabilité Prod Matx'!C:F,2,FALSE), "")</f>
        <v/>
      </c>
      <c r="D5581" s="11" t="str">
        <f>IF($B5581 &lt;&gt; "",VLOOKUP(MID(B5581,3,5),'Recyclabilité Prod Matx'!C:F,3,FALSE),"")</f>
        <v/>
      </c>
      <c r="E5581" s="11" t="str">
        <f>IF($B5581 &lt;&gt; "",VLOOKUP(MID(B5581,3,5),'Recyclabilité Prod Matx'!C:F,4,FALSE), "")</f>
        <v/>
      </c>
      <c r="F5581" s="12" t="str">
        <f>IF($B5581 &lt;&gt; "", IF(C5581="Totale","",IF(D5581 = 0, "", VLOOKUP(D5581,'Cond Compo'!A:B,2,FALSE))),"")</f>
        <v/>
      </c>
      <c r="G5581" s="28"/>
      <c r="H5581" s="11" t="str">
        <f xml:space="preserve"> IF(C5581="Totale",2,IF($G5581 &lt;&gt; "", IF(D5581 = "E",MATCH(G5581, 'Cond Compo'!D$16:D$18, 0), MATCH(G5581, 'Cond Compo'!C$16:C$19, 0)), ""))</f>
        <v/>
      </c>
      <c r="I5581" s="12" t="str">
        <f>IF($E5581 &lt;&gt; "", IF(E5581 = 0, "", VLOOKUP(E5581,'Cond Perturbation'!A:B,2,FALSE)),"")</f>
        <v/>
      </c>
      <c r="J5581" s="28"/>
      <c r="K5581" s="29" t="str">
        <f>IF($B5581 &lt;&gt; "", IF(C5581="Oui",IF(H5581=1,IF(E5581=0,Résultat!G$8,IF(J5581="No",Résultat!$G$8,Résultat!$G$7)),IF(H5581=2,IF(E5581=0,Résultat!G$9,IF(J5581="No",Résultat!$G$9,Résultat!$G$7)),Résultat!$G$7)),IF(C5581 = "Totale", IF(H5581=1,IF(E5581=0,Résultat!G$8,IF(J5581="No",Résultat!$G$9,Résultat!$G$7)),IF(H5581=2,IF(E5581=0,Résultat!G$9,IF(J5581="No",Résultat!$G$9,Résultat!$G$7)),Résultat!$G$7)),Résultat!$G$7)), "")</f>
        <v/>
      </c>
    </row>
    <row r="5582" spans="1:11" ht="20.100000000000001" customHeight="1">
      <c r="A5582" s="26"/>
      <c r="B5582" s="27"/>
      <c r="C5582" s="11" t="str">
        <f>IF($B5582 &lt;&gt; "",VLOOKUP(MID(B5582,3,5),'Recyclabilité Prod Matx'!C:F,2,FALSE), "")</f>
        <v/>
      </c>
      <c r="D5582" s="11" t="str">
        <f>IF($B5582 &lt;&gt; "",VLOOKUP(MID(B5582,3,5),'Recyclabilité Prod Matx'!C:F,3,FALSE),"")</f>
        <v/>
      </c>
      <c r="E5582" s="11" t="str">
        <f>IF($B5582 &lt;&gt; "",VLOOKUP(MID(B5582,3,5),'Recyclabilité Prod Matx'!C:F,4,FALSE), "")</f>
        <v/>
      </c>
      <c r="F5582" s="12" t="str">
        <f>IF($B5582 &lt;&gt; "", IF(C5582="Totale","",IF(D5582 = 0, "", VLOOKUP(D5582,'Cond Compo'!A:B,2,FALSE))),"")</f>
        <v/>
      </c>
      <c r="G5582" s="28"/>
      <c r="H5582" s="11" t="str">
        <f xml:space="preserve"> IF(C5582="Totale",2,IF($G5582 &lt;&gt; "", IF(D5582 = "E",MATCH(G5582, 'Cond Compo'!D$16:D$18, 0), MATCH(G5582, 'Cond Compo'!C$16:C$19, 0)), ""))</f>
        <v/>
      </c>
      <c r="I5582" s="12" t="str">
        <f>IF($E5582 &lt;&gt; "", IF(E5582 = 0, "", VLOOKUP(E5582,'Cond Perturbation'!A:B,2,FALSE)),"")</f>
        <v/>
      </c>
      <c r="J5582" s="28"/>
      <c r="K5582" s="29" t="str">
        <f>IF($B5582 &lt;&gt; "", IF(C5582="Oui",IF(H5582=1,IF(E5582=0,Résultat!G$8,IF(J5582="No",Résultat!$G$8,Résultat!$G$7)),IF(H5582=2,IF(E5582=0,Résultat!G$9,IF(J5582="No",Résultat!$G$9,Résultat!$G$7)),Résultat!$G$7)),IF(C5582 = "Totale", IF(H5582=1,IF(E5582=0,Résultat!G$8,IF(J5582="No",Résultat!$G$9,Résultat!$G$7)),IF(H5582=2,IF(E5582=0,Résultat!G$9,IF(J5582="No",Résultat!$G$9,Résultat!$G$7)),Résultat!$G$7)),Résultat!$G$7)), "")</f>
        <v/>
      </c>
    </row>
    <row r="5583" spans="1:11" ht="20.100000000000001" customHeight="1">
      <c r="A5583" s="26"/>
      <c r="B5583" s="27"/>
      <c r="C5583" s="11" t="str">
        <f>IF($B5583 &lt;&gt; "",VLOOKUP(MID(B5583,3,5),'Recyclabilité Prod Matx'!C:F,2,FALSE), "")</f>
        <v/>
      </c>
      <c r="D5583" s="11" t="str">
        <f>IF($B5583 &lt;&gt; "",VLOOKUP(MID(B5583,3,5),'Recyclabilité Prod Matx'!C:F,3,FALSE),"")</f>
        <v/>
      </c>
      <c r="E5583" s="11" t="str">
        <f>IF($B5583 &lt;&gt; "",VLOOKUP(MID(B5583,3,5),'Recyclabilité Prod Matx'!C:F,4,FALSE), "")</f>
        <v/>
      </c>
      <c r="F5583" s="12" t="str">
        <f>IF($B5583 &lt;&gt; "", IF(C5583="Totale","",IF(D5583 = 0, "", VLOOKUP(D5583,'Cond Compo'!A:B,2,FALSE))),"")</f>
        <v/>
      </c>
      <c r="G5583" s="28"/>
      <c r="H5583" s="11" t="str">
        <f xml:space="preserve"> IF(C5583="Totale",2,IF($G5583 &lt;&gt; "", IF(D5583 = "E",MATCH(G5583, 'Cond Compo'!D$16:D$18, 0), MATCH(G5583, 'Cond Compo'!C$16:C$19, 0)), ""))</f>
        <v/>
      </c>
      <c r="I5583" s="12" t="str">
        <f>IF($E5583 &lt;&gt; "", IF(E5583 = 0, "", VLOOKUP(E5583,'Cond Perturbation'!A:B,2,FALSE)),"")</f>
        <v/>
      </c>
      <c r="J5583" s="28"/>
      <c r="K5583" s="29" t="str">
        <f>IF($B5583 &lt;&gt; "", IF(C5583="Oui",IF(H5583=1,IF(E5583=0,Résultat!G$8,IF(J5583="No",Résultat!$G$8,Résultat!$G$7)),IF(H5583=2,IF(E5583=0,Résultat!G$9,IF(J5583="No",Résultat!$G$9,Résultat!$G$7)),Résultat!$G$7)),IF(C5583 = "Totale", IF(H5583=1,IF(E5583=0,Résultat!G$8,IF(J5583="No",Résultat!$G$9,Résultat!$G$7)),IF(H5583=2,IF(E5583=0,Résultat!G$9,IF(J5583="No",Résultat!$G$9,Résultat!$G$7)),Résultat!$G$7)),Résultat!$G$7)), "")</f>
        <v/>
      </c>
    </row>
    <row r="5584" spans="1:11" ht="20.100000000000001" customHeight="1">
      <c r="A5584" s="26"/>
      <c r="B5584" s="27"/>
      <c r="C5584" s="11" t="str">
        <f>IF($B5584 &lt;&gt; "",VLOOKUP(MID(B5584,3,5),'Recyclabilité Prod Matx'!C:F,2,FALSE), "")</f>
        <v/>
      </c>
      <c r="D5584" s="11" t="str">
        <f>IF($B5584 &lt;&gt; "",VLOOKUP(MID(B5584,3,5),'Recyclabilité Prod Matx'!C:F,3,FALSE),"")</f>
        <v/>
      </c>
      <c r="E5584" s="11" t="str">
        <f>IF($B5584 &lt;&gt; "",VLOOKUP(MID(B5584,3,5),'Recyclabilité Prod Matx'!C:F,4,FALSE), "")</f>
        <v/>
      </c>
      <c r="F5584" s="12" t="str">
        <f>IF($B5584 &lt;&gt; "", IF(C5584="Totale","",IF(D5584 = 0, "", VLOOKUP(D5584,'Cond Compo'!A:B,2,FALSE))),"")</f>
        <v/>
      </c>
      <c r="G5584" s="28"/>
      <c r="H5584" s="11" t="str">
        <f xml:space="preserve"> IF(C5584="Totale",2,IF($G5584 &lt;&gt; "", IF(D5584 = "E",MATCH(G5584, 'Cond Compo'!D$16:D$18, 0), MATCH(G5584, 'Cond Compo'!C$16:C$19, 0)), ""))</f>
        <v/>
      </c>
      <c r="I5584" s="12" t="str">
        <f>IF($E5584 &lt;&gt; "", IF(E5584 = 0, "", VLOOKUP(E5584,'Cond Perturbation'!A:B,2,FALSE)),"")</f>
        <v/>
      </c>
      <c r="J5584" s="28"/>
      <c r="K5584" s="29" t="str">
        <f>IF($B5584 &lt;&gt; "", IF(C5584="Oui",IF(H5584=1,IF(E5584=0,Résultat!G$8,IF(J5584="No",Résultat!$G$8,Résultat!$G$7)),IF(H5584=2,IF(E5584=0,Résultat!G$9,IF(J5584="No",Résultat!$G$9,Résultat!$G$7)),Résultat!$G$7)),IF(C5584 = "Totale", IF(H5584=1,IF(E5584=0,Résultat!G$8,IF(J5584="No",Résultat!$G$9,Résultat!$G$7)),IF(H5584=2,IF(E5584=0,Résultat!G$9,IF(J5584="No",Résultat!$G$9,Résultat!$G$7)),Résultat!$G$7)),Résultat!$G$7)), "")</f>
        <v/>
      </c>
    </row>
    <row r="5585" spans="1:11" ht="20.100000000000001" customHeight="1">
      <c r="A5585" s="26"/>
      <c r="B5585" s="27"/>
      <c r="C5585" s="11" t="str">
        <f>IF($B5585 &lt;&gt; "",VLOOKUP(MID(B5585,3,5),'Recyclabilité Prod Matx'!C:F,2,FALSE), "")</f>
        <v/>
      </c>
      <c r="D5585" s="11" t="str">
        <f>IF($B5585 &lt;&gt; "",VLOOKUP(MID(B5585,3,5),'Recyclabilité Prod Matx'!C:F,3,FALSE),"")</f>
        <v/>
      </c>
      <c r="E5585" s="11" t="str">
        <f>IF($B5585 &lt;&gt; "",VLOOKUP(MID(B5585,3,5),'Recyclabilité Prod Matx'!C:F,4,FALSE), "")</f>
        <v/>
      </c>
      <c r="F5585" s="12" t="str">
        <f>IF($B5585 &lt;&gt; "", IF(C5585="Totale","",IF(D5585 = 0, "", VLOOKUP(D5585,'Cond Compo'!A:B,2,FALSE))),"")</f>
        <v/>
      </c>
      <c r="G5585" s="28"/>
      <c r="H5585" s="11" t="str">
        <f xml:space="preserve"> IF(C5585="Totale",2,IF($G5585 &lt;&gt; "", IF(D5585 = "E",MATCH(G5585, 'Cond Compo'!D$16:D$18, 0), MATCH(G5585, 'Cond Compo'!C$16:C$19, 0)), ""))</f>
        <v/>
      </c>
      <c r="I5585" s="12" t="str">
        <f>IF($E5585 &lt;&gt; "", IF(E5585 = 0, "", VLOOKUP(E5585,'Cond Perturbation'!A:B,2,FALSE)),"")</f>
        <v/>
      </c>
      <c r="J5585" s="28"/>
      <c r="K5585" s="29" t="str">
        <f>IF($B5585 &lt;&gt; "", IF(C5585="Oui",IF(H5585=1,IF(E5585=0,Résultat!G$8,IF(J5585="No",Résultat!$G$8,Résultat!$G$7)),IF(H5585=2,IF(E5585=0,Résultat!G$9,IF(J5585="No",Résultat!$G$9,Résultat!$G$7)),Résultat!$G$7)),IF(C5585 = "Totale", IF(H5585=1,IF(E5585=0,Résultat!G$8,IF(J5585="No",Résultat!$G$9,Résultat!$G$7)),IF(H5585=2,IF(E5585=0,Résultat!G$9,IF(J5585="No",Résultat!$G$9,Résultat!$G$7)),Résultat!$G$7)),Résultat!$G$7)), "")</f>
        <v/>
      </c>
    </row>
    <row r="5586" spans="1:11" ht="20.100000000000001" customHeight="1">
      <c r="A5586" s="26"/>
      <c r="B5586" s="27"/>
      <c r="C5586" s="11" t="str">
        <f>IF($B5586 &lt;&gt; "",VLOOKUP(MID(B5586,3,5),'Recyclabilité Prod Matx'!C:F,2,FALSE), "")</f>
        <v/>
      </c>
      <c r="D5586" s="11" t="str">
        <f>IF($B5586 &lt;&gt; "",VLOOKUP(MID(B5586,3,5),'Recyclabilité Prod Matx'!C:F,3,FALSE),"")</f>
        <v/>
      </c>
      <c r="E5586" s="11" t="str">
        <f>IF($B5586 &lt;&gt; "",VLOOKUP(MID(B5586,3,5),'Recyclabilité Prod Matx'!C:F,4,FALSE), "")</f>
        <v/>
      </c>
      <c r="F5586" s="12" t="str">
        <f>IF($B5586 &lt;&gt; "", IF(C5586="Totale","",IF(D5586 = 0, "", VLOOKUP(D5586,'Cond Compo'!A:B,2,FALSE))),"")</f>
        <v/>
      </c>
      <c r="G5586" s="28"/>
      <c r="H5586" s="11" t="str">
        <f xml:space="preserve"> IF(C5586="Totale",2,IF($G5586 &lt;&gt; "", IF(D5586 = "E",MATCH(G5586, 'Cond Compo'!D$16:D$18, 0), MATCH(G5586, 'Cond Compo'!C$16:C$19, 0)), ""))</f>
        <v/>
      </c>
      <c r="I5586" s="12" t="str">
        <f>IF($E5586 &lt;&gt; "", IF(E5586 = 0, "", VLOOKUP(E5586,'Cond Perturbation'!A:B,2,FALSE)),"")</f>
        <v/>
      </c>
      <c r="J5586" s="28"/>
      <c r="K5586" s="29" t="str">
        <f>IF($B5586 &lt;&gt; "", IF(C5586="Oui",IF(H5586=1,IF(E5586=0,Résultat!G$8,IF(J5586="No",Résultat!$G$8,Résultat!$G$7)),IF(H5586=2,IF(E5586=0,Résultat!G$9,IF(J5586="No",Résultat!$G$9,Résultat!$G$7)),Résultat!$G$7)),IF(C5586 = "Totale", IF(H5586=1,IF(E5586=0,Résultat!G$8,IF(J5586="No",Résultat!$G$9,Résultat!$G$7)),IF(H5586=2,IF(E5586=0,Résultat!G$9,IF(J5586="No",Résultat!$G$9,Résultat!$G$7)),Résultat!$G$7)),Résultat!$G$7)), "")</f>
        <v/>
      </c>
    </row>
    <row r="5587" spans="1:11" ht="20.100000000000001" customHeight="1">
      <c r="A5587" s="26"/>
      <c r="B5587" s="27"/>
      <c r="C5587" s="11" t="str">
        <f>IF($B5587 &lt;&gt; "",VLOOKUP(MID(B5587,3,5),'Recyclabilité Prod Matx'!C:F,2,FALSE), "")</f>
        <v/>
      </c>
      <c r="D5587" s="11" t="str">
        <f>IF($B5587 &lt;&gt; "",VLOOKUP(MID(B5587,3,5),'Recyclabilité Prod Matx'!C:F,3,FALSE),"")</f>
        <v/>
      </c>
      <c r="E5587" s="11" t="str">
        <f>IF($B5587 &lt;&gt; "",VLOOKUP(MID(B5587,3,5),'Recyclabilité Prod Matx'!C:F,4,FALSE), "")</f>
        <v/>
      </c>
      <c r="F5587" s="12" t="str">
        <f>IF($B5587 &lt;&gt; "", IF(C5587="Totale","",IF(D5587 = 0, "", VLOOKUP(D5587,'Cond Compo'!A:B,2,FALSE))),"")</f>
        <v/>
      </c>
      <c r="G5587" s="28"/>
      <c r="H5587" s="11" t="str">
        <f xml:space="preserve"> IF(C5587="Totale",2,IF($G5587 &lt;&gt; "", IF(D5587 = "E",MATCH(G5587, 'Cond Compo'!D$16:D$18, 0), MATCH(G5587, 'Cond Compo'!C$16:C$19, 0)), ""))</f>
        <v/>
      </c>
      <c r="I5587" s="12" t="str">
        <f>IF($E5587 &lt;&gt; "", IF(E5587 = 0, "", VLOOKUP(E5587,'Cond Perturbation'!A:B,2,FALSE)),"")</f>
        <v/>
      </c>
      <c r="J5587" s="28"/>
      <c r="K5587" s="29" t="str">
        <f>IF($B5587 &lt;&gt; "", IF(C5587="Oui",IF(H5587=1,IF(E5587=0,Résultat!G$8,IF(J5587="No",Résultat!$G$8,Résultat!$G$7)),IF(H5587=2,IF(E5587=0,Résultat!G$9,IF(J5587="No",Résultat!$G$9,Résultat!$G$7)),Résultat!$G$7)),IF(C5587 = "Totale", IF(H5587=1,IF(E5587=0,Résultat!G$8,IF(J5587="No",Résultat!$G$9,Résultat!$G$7)),IF(H5587=2,IF(E5587=0,Résultat!G$9,IF(J5587="No",Résultat!$G$9,Résultat!$G$7)),Résultat!$G$7)),Résultat!$G$7)), "")</f>
        <v/>
      </c>
    </row>
    <row r="5588" spans="1:11" ht="20.100000000000001" customHeight="1">
      <c r="A5588" s="26"/>
      <c r="B5588" s="27"/>
      <c r="C5588" s="11" t="str">
        <f>IF($B5588 &lt;&gt; "",VLOOKUP(MID(B5588,3,5),'Recyclabilité Prod Matx'!C:F,2,FALSE), "")</f>
        <v/>
      </c>
      <c r="D5588" s="11" t="str">
        <f>IF($B5588 &lt;&gt; "",VLOOKUP(MID(B5588,3,5),'Recyclabilité Prod Matx'!C:F,3,FALSE),"")</f>
        <v/>
      </c>
      <c r="E5588" s="11" t="str">
        <f>IF($B5588 &lt;&gt; "",VLOOKUP(MID(B5588,3,5),'Recyclabilité Prod Matx'!C:F,4,FALSE), "")</f>
        <v/>
      </c>
      <c r="F5588" s="12" t="str">
        <f>IF($B5588 &lt;&gt; "", IF(C5588="Totale","",IF(D5588 = 0, "", VLOOKUP(D5588,'Cond Compo'!A:B,2,FALSE))),"")</f>
        <v/>
      </c>
      <c r="G5588" s="28"/>
      <c r="H5588" s="11" t="str">
        <f xml:space="preserve"> IF(C5588="Totale",2,IF($G5588 &lt;&gt; "", IF(D5588 = "E",MATCH(G5588, 'Cond Compo'!D$16:D$18, 0), MATCH(G5588, 'Cond Compo'!C$16:C$19, 0)), ""))</f>
        <v/>
      </c>
      <c r="I5588" s="12" t="str">
        <f>IF($E5588 &lt;&gt; "", IF(E5588 = 0, "", VLOOKUP(E5588,'Cond Perturbation'!A:B,2,FALSE)),"")</f>
        <v/>
      </c>
      <c r="J5588" s="28"/>
      <c r="K5588" s="29" t="str">
        <f>IF($B5588 &lt;&gt; "", IF(C5588="Oui",IF(H5588=1,IF(E5588=0,Résultat!G$8,IF(J5588="No",Résultat!$G$8,Résultat!$G$7)),IF(H5588=2,IF(E5588=0,Résultat!G$9,IF(J5588="No",Résultat!$G$9,Résultat!$G$7)),Résultat!$G$7)),IF(C5588 = "Totale", IF(H5588=1,IF(E5588=0,Résultat!G$8,IF(J5588="No",Résultat!$G$9,Résultat!$G$7)),IF(H5588=2,IF(E5588=0,Résultat!G$9,IF(J5588="No",Résultat!$G$9,Résultat!$G$7)),Résultat!$G$7)),Résultat!$G$7)), "")</f>
        <v/>
      </c>
    </row>
    <row r="5589" spans="1:11" ht="20.100000000000001" customHeight="1">
      <c r="A5589" s="26"/>
      <c r="B5589" s="27"/>
      <c r="C5589" s="11" t="str">
        <f>IF($B5589 &lt;&gt; "",VLOOKUP(MID(B5589,3,5),'Recyclabilité Prod Matx'!C:F,2,FALSE), "")</f>
        <v/>
      </c>
      <c r="D5589" s="11" t="str">
        <f>IF($B5589 &lt;&gt; "",VLOOKUP(MID(B5589,3,5),'Recyclabilité Prod Matx'!C:F,3,FALSE),"")</f>
        <v/>
      </c>
      <c r="E5589" s="11" t="str">
        <f>IF($B5589 &lt;&gt; "",VLOOKUP(MID(B5589,3,5),'Recyclabilité Prod Matx'!C:F,4,FALSE), "")</f>
        <v/>
      </c>
      <c r="F5589" s="12" t="str">
        <f>IF($B5589 &lt;&gt; "", IF(C5589="Totale","",IF(D5589 = 0, "", VLOOKUP(D5589,'Cond Compo'!A:B,2,FALSE))),"")</f>
        <v/>
      </c>
      <c r="G5589" s="28"/>
      <c r="H5589" s="11" t="str">
        <f xml:space="preserve"> IF(C5589="Totale",2,IF($G5589 &lt;&gt; "", IF(D5589 = "E",MATCH(G5589, 'Cond Compo'!D$16:D$18, 0), MATCH(G5589, 'Cond Compo'!C$16:C$19, 0)), ""))</f>
        <v/>
      </c>
      <c r="I5589" s="12" t="str">
        <f>IF($E5589 &lt;&gt; "", IF(E5589 = 0, "", VLOOKUP(E5589,'Cond Perturbation'!A:B,2,FALSE)),"")</f>
        <v/>
      </c>
      <c r="J5589" s="28"/>
      <c r="K5589" s="29" t="str">
        <f>IF($B5589 &lt;&gt; "", IF(C5589="Oui",IF(H5589=1,IF(E5589=0,Résultat!G$8,IF(J5589="No",Résultat!$G$8,Résultat!$G$7)),IF(H5589=2,IF(E5589=0,Résultat!G$9,IF(J5589="No",Résultat!$G$9,Résultat!$G$7)),Résultat!$G$7)),IF(C5589 = "Totale", IF(H5589=1,IF(E5589=0,Résultat!G$8,IF(J5589="No",Résultat!$G$9,Résultat!$G$7)),IF(H5589=2,IF(E5589=0,Résultat!G$9,IF(J5589="No",Résultat!$G$9,Résultat!$G$7)),Résultat!$G$7)),Résultat!$G$7)), "")</f>
        <v/>
      </c>
    </row>
    <row r="5590" spans="1:11" ht="20.100000000000001" customHeight="1">
      <c r="A5590" s="26"/>
      <c r="B5590" s="27"/>
      <c r="C5590" s="11" t="str">
        <f>IF($B5590 &lt;&gt; "",VLOOKUP(MID(B5590,3,5),'Recyclabilité Prod Matx'!C:F,2,FALSE), "")</f>
        <v/>
      </c>
      <c r="D5590" s="11" t="str">
        <f>IF($B5590 &lt;&gt; "",VLOOKUP(MID(B5590,3,5),'Recyclabilité Prod Matx'!C:F,3,FALSE),"")</f>
        <v/>
      </c>
      <c r="E5590" s="11" t="str">
        <f>IF($B5590 &lt;&gt; "",VLOOKUP(MID(B5590,3,5),'Recyclabilité Prod Matx'!C:F,4,FALSE), "")</f>
        <v/>
      </c>
      <c r="F5590" s="12" t="str">
        <f>IF($B5590 &lt;&gt; "", IF(C5590="Totale","",IF(D5590 = 0, "", VLOOKUP(D5590,'Cond Compo'!A:B,2,FALSE))),"")</f>
        <v/>
      </c>
      <c r="G5590" s="28"/>
      <c r="H5590" s="11" t="str">
        <f xml:space="preserve"> IF(C5590="Totale",2,IF($G5590 &lt;&gt; "", IF(D5590 = "E",MATCH(G5590, 'Cond Compo'!D$16:D$18, 0), MATCH(G5590, 'Cond Compo'!C$16:C$19, 0)), ""))</f>
        <v/>
      </c>
      <c r="I5590" s="12" t="str">
        <f>IF($E5590 &lt;&gt; "", IF(E5590 = 0, "", VLOOKUP(E5590,'Cond Perturbation'!A:B,2,FALSE)),"")</f>
        <v/>
      </c>
      <c r="J5590" s="28"/>
      <c r="K5590" s="29" t="str">
        <f>IF($B5590 &lt;&gt; "", IF(C5590="Oui",IF(H5590=1,IF(E5590=0,Résultat!G$8,IF(J5590="No",Résultat!$G$8,Résultat!$G$7)),IF(H5590=2,IF(E5590=0,Résultat!G$9,IF(J5590="No",Résultat!$G$9,Résultat!$G$7)),Résultat!$G$7)),IF(C5590 = "Totale", IF(H5590=1,IF(E5590=0,Résultat!G$8,IF(J5590="No",Résultat!$G$9,Résultat!$G$7)),IF(H5590=2,IF(E5590=0,Résultat!G$9,IF(J5590="No",Résultat!$G$9,Résultat!$G$7)),Résultat!$G$7)),Résultat!$G$7)), "")</f>
        <v/>
      </c>
    </row>
    <row r="5591" spans="1:11" ht="20.100000000000001" customHeight="1">
      <c r="A5591" s="26"/>
      <c r="B5591" s="27"/>
      <c r="C5591" s="11" t="str">
        <f>IF($B5591 &lt;&gt; "",VLOOKUP(MID(B5591,3,5),'Recyclabilité Prod Matx'!C:F,2,FALSE), "")</f>
        <v/>
      </c>
      <c r="D5591" s="11" t="str">
        <f>IF($B5591 &lt;&gt; "",VLOOKUP(MID(B5591,3,5),'Recyclabilité Prod Matx'!C:F,3,FALSE),"")</f>
        <v/>
      </c>
      <c r="E5591" s="11" t="str">
        <f>IF($B5591 &lt;&gt; "",VLOOKUP(MID(B5591,3,5),'Recyclabilité Prod Matx'!C:F,4,FALSE), "")</f>
        <v/>
      </c>
      <c r="F5591" s="12" t="str">
        <f>IF($B5591 &lt;&gt; "", IF(C5591="Totale","",IF(D5591 = 0, "", VLOOKUP(D5591,'Cond Compo'!A:B,2,FALSE))),"")</f>
        <v/>
      </c>
      <c r="G5591" s="28"/>
      <c r="H5591" s="11" t="str">
        <f xml:space="preserve"> IF(C5591="Totale",2,IF($G5591 &lt;&gt; "", IF(D5591 = "E",MATCH(G5591, 'Cond Compo'!D$16:D$18, 0), MATCH(G5591, 'Cond Compo'!C$16:C$19, 0)), ""))</f>
        <v/>
      </c>
      <c r="I5591" s="12" t="str">
        <f>IF($E5591 &lt;&gt; "", IF(E5591 = 0, "", VLOOKUP(E5591,'Cond Perturbation'!A:B,2,FALSE)),"")</f>
        <v/>
      </c>
      <c r="J5591" s="28"/>
      <c r="K5591" s="29" t="str">
        <f>IF($B5591 &lt;&gt; "", IF(C5591="Oui",IF(H5591=1,IF(E5591=0,Résultat!G$8,IF(J5591="No",Résultat!$G$8,Résultat!$G$7)),IF(H5591=2,IF(E5591=0,Résultat!G$9,IF(J5591="No",Résultat!$G$9,Résultat!$G$7)),Résultat!$G$7)),IF(C5591 = "Totale", IF(H5591=1,IF(E5591=0,Résultat!G$8,IF(J5591="No",Résultat!$G$9,Résultat!$G$7)),IF(H5591=2,IF(E5591=0,Résultat!G$9,IF(J5591="No",Résultat!$G$9,Résultat!$G$7)),Résultat!$G$7)),Résultat!$G$7)), "")</f>
        <v/>
      </c>
    </row>
    <row r="5592" spans="1:11" ht="20.100000000000001" customHeight="1">
      <c r="A5592" s="26"/>
      <c r="B5592" s="27"/>
      <c r="C5592" s="11" t="str">
        <f>IF($B5592 &lt;&gt; "",VLOOKUP(MID(B5592,3,5),'Recyclabilité Prod Matx'!C:F,2,FALSE), "")</f>
        <v/>
      </c>
      <c r="D5592" s="11" t="str">
        <f>IF($B5592 &lt;&gt; "",VLOOKUP(MID(B5592,3,5),'Recyclabilité Prod Matx'!C:F,3,FALSE),"")</f>
        <v/>
      </c>
      <c r="E5592" s="11" t="str">
        <f>IF($B5592 &lt;&gt; "",VLOOKUP(MID(B5592,3,5),'Recyclabilité Prod Matx'!C:F,4,FALSE), "")</f>
        <v/>
      </c>
      <c r="F5592" s="12" t="str">
        <f>IF($B5592 &lt;&gt; "", IF(C5592="Totale","",IF(D5592 = 0, "", VLOOKUP(D5592,'Cond Compo'!A:B,2,FALSE))),"")</f>
        <v/>
      </c>
      <c r="G5592" s="28"/>
      <c r="H5592" s="11" t="str">
        <f xml:space="preserve"> IF(C5592="Totale",2,IF($G5592 &lt;&gt; "", IF(D5592 = "E",MATCH(G5592, 'Cond Compo'!D$16:D$18, 0), MATCH(G5592, 'Cond Compo'!C$16:C$19, 0)), ""))</f>
        <v/>
      </c>
      <c r="I5592" s="12" t="str">
        <f>IF($E5592 &lt;&gt; "", IF(E5592 = 0, "", VLOOKUP(E5592,'Cond Perturbation'!A:B,2,FALSE)),"")</f>
        <v/>
      </c>
      <c r="J5592" s="28"/>
      <c r="K5592" s="29" t="str">
        <f>IF($B5592 &lt;&gt; "", IF(C5592="Oui",IF(H5592=1,IF(E5592=0,Résultat!G$8,IF(J5592="No",Résultat!$G$8,Résultat!$G$7)),IF(H5592=2,IF(E5592=0,Résultat!G$9,IF(J5592="No",Résultat!$G$9,Résultat!$G$7)),Résultat!$G$7)),IF(C5592 = "Totale", IF(H5592=1,IF(E5592=0,Résultat!G$8,IF(J5592="No",Résultat!$G$9,Résultat!$G$7)),IF(H5592=2,IF(E5592=0,Résultat!G$9,IF(J5592="No",Résultat!$G$9,Résultat!$G$7)),Résultat!$G$7)),Résultat!$G$7)), "")</f>
        <v/>
      </c>
    </row>
    <row r="5593" spans="1:11" ht="20.100000000000001" customHeight="1">
      <c r="A5593" s="26"/>
      <c r="B5593" s="27"/>
      <c r="C5593" s="11" t="str">
        <f>IF($B5593 &lt;&gt; "",VLOOKUP(MID(B5593,3,5),'Recyclabilité Prod Matx'!C:F,2,FALSE), "")</f>
        <v/>
      </c>
      <c r="D5593" s="11" t="str">
        <f>IF($B5593 &lt;&gt; "",VLOOKUP(MID(B5593,3,5),'Recyclabilité Prod Matx'!C:F,3,FALSE),"")</f>
        <v/>
      </c>
      <c r="E5593" s="11" t="str">
        <f>IF($B5593 &lt;&gt; "",VLOOKUP(MID(B5593,3,5),'Recyclabilité Prod Matx'!C:F,4,FALSE), "")</f>
        <v/>
      </c>
      <c r="F5593" s="12" t="str">
        <f>IF($B5593 &lt;&gt; "", IF(C5593="Totale","",IF(D5593 = 0, "", VLOOKUP(D5593,'Cond Compo'!A:B,2,FALSE))),"")</f>
        <v/>
      </c>
      <c r="G5593" s="28"/>
      <c r="H5593" s="11" t="str">
        <f xml:space="preserve"> IF(C5593="Totale",2,IF($G5593 &lt;&gt; "", IF(D5593 = "E",MATCH(G5593, 'Cond Compo'!D$16:D$18, 0), MATCH(G5593, 'Cond Compo'!C$16:C$19, 0)), ""))</f>
        <v/>
      </c>
      <c r="I5593" s="12" t="str">
        <f>IF($E5593 &lt;&gt; "", IF(E5593 = 0, "", VLOOKUP(E5593,'Cond Perturbation'!A:B,2,FALSE)),"")</f>
        <v/>
      </c>
      <c r="J5593" s="28"/>
      <c r="K5593" s="29" t="str">
        <f>IF($B5593 &lt;&gt; "", IF(C5593="Oui",IF(H5593=1,IF(E5593=0,Résultat!G$8,IF(J5593="No",Résultat!$G$8,Résultat!$G$7)),IF(H5593=2,IF(E5593=0,Résultat!G$9,IF(J5593="No",Résultat!$G$9,Résultat!$G$7)),Résultat!$G$7)),IF(C5593 = "Totale", IF(H5593=1,IF(E5593=0,Résultat!G$8,IF(J5593="No",Résultat!$G$9,Résultat!$G$7)),IF(H5593=2,IF(E5593=0,Résultat!G$9,IF(J5593="No",Résultat!$G$9,Résultat!$G$7)),Résultat!$G$7)),Résultat!$G$7)), "")</f>
        <v/>
      </c>
    </row>
    <row r="5594" spans="1:11" ht="20.100000000000001" customHeight="1">
      <c r="A5594" s="26"/>
      <c r="B5594" s="27"/>
      <c r="C5594" s="11" t="str">
        <f>IF($B5594 &lt;&gt; "",VLOOKUP(MID(B5594,3,5),'Recyclabilité Prod Matx'!C:F,2,FALSE), "")</f>
        <v/>
      </c>
      <c r="D5594" s="11" t="str">
        <f>IF($B5594 &lt;&gt; "",VLOOKUP(MID(B5594,3,5),'Recyclabilité Prod Matx'!C:F,3,FALSE),"")</f>
        <v/>
      </c>
      <c r="E5594" s="11" t="str">
        <f>IF($B5594 &lt;&gt; "",VLOOKUP(MID(B5594,3,5),'Recyclabilité Prod Matx'!C:F,4,FALSE), "")</f>
        <v/>
      </c>
      <c r="F5594" s="12" t="str">
        <f>IF($B5594 &lt;&gt; "", IF(C5594="Totale","",IF(D5594 = 0, "", VLOOKUP(D5594,'Cond Compo'!A:B,2,FALSE))),"")</f>
        <v/>
      </c>
      <c r="G5594" s="28"/>
      <c r="H5594" s="11" t="str">
        <f xml:space="preserve"> IF(C5594="Totale",2,IF($G5594 &lt;&gt; "", IF(D5594 = "E",MATCH(G5594, 'Cond Compo'!D$16:D$18, 0), MATCH(G5594, 'Cond Compo'!C$16:C$19, 0)), ""))</f>
        <v/>
      </c>
      <c r="I5594" s="12" t="str">
        <f>IF($E5594 &lt;&gt; "", IF(E5594 = 0, "", VLOOKUP(E5594,'Cond Perturbation'!A:B,2,FALSE)),"")</f>
        <v/>
      </c>
      <c r="J5594" s="28"/>
      <c r="K5594" s="29" t="str">
        <f>IF($B5594 &lt;&gt; "", IF(C5594="Oui",IF(H5594=1,IF(E5594=0,Résultat!G$8,IF(J5594="No",Résultat!$G$8,Résultat!$G$7)),IF(H5594=2,IF(E5594=0,Résultat!G$9,IF(J5594="No",Résultat!$G$9,Résultat!$G$7)),Résultat!$G$7)),IF(C5594 = "Totale", IF(H5594=1,IF(E5594=0,Résultat!G$8,IF(J5594="No",Résultat!$G$9,Résultat!$G$7)),IF(H5594=2,IF(E5594=0,Résultat!G$9,IF(J5594="No",Résultat!$G$9,Résultat!$G$7)),Résultat!$G$7)),Résultat!$G$7)), "")</f>
        <v/>
      </c>
    </row>
    <row r="5595" spans="1:11" ht="20.100000000000001" customHeight="1">
      <c r="A5595" s="26"/>
      <c r="B5595" s="27"/>
      <c r="C5595" s="11" t="str">
        <f>IF($B5595 &lt;&gt; "",VLOOKUP(MID(B5595,3,5),'Recyclabilité Prod Matx'!C:F,2,FALSE), "")</f>
        <v/>
      </c>
      <c r="D5595" s="11" t="str">
        <f>IF($B5595 &lt;&gt; "",VLOOKUP(MID(B5595,3,5),'Recyclabilité Prod Matx'!C:F,3,FALSE),"")</f>
        <v/>
      </c>
      <c r="E5595" s="11" t="str">
        <f>IF($B5595 &lt;&gt; "",VLOOKUP(MID(B5595,3,5),'Recyclabilité Prod Matx'!C:F,4,FALSE), "")</f>
        <v/>
      </c>
      <c r="F5595" s="12" t="str">
        <f>IF($B5595 &lt;&gt; "", IF(C5595="Totale","",IF(D5595 = 0, "", VLOOKUP(D5595,'Cond Compo'!A:B,2,FALSE))),"")</f>
        <v/>
      </c>
      <c r="G5595" s="28"/>
      <c r="H5595" s="11" t="str">
        <f xml:space="preserve"> IF(C5595="Totale",2,IF($G5595 &lt;&gt; "", IF(D5595 = "E",MATCH(G5595, 'Cond Compo'!D$16:D$18, 0), MATCH(G5595, 'Cond Compo'!C$16:C$19, 0)), ""))</f>
        <v/>
      </c>
      <c r="I5595" s="12" t="str">
        <f>IF($E5595 &lt;&gt; "", IF(E5595 = 0, "", VLOOKUP(E5595,'Cond Perturbation'!A:B,2,FALSE)),"")</f>
        <v/>
      </c>
      <c r="J5595" s="28"/>
      <c r="K5595" s="29" t="str">
        <f>IF($B5595 &lt;&gt; "", IF(C5595="Oui",IF(H5595=1,IF(E5595=0,Résultat!G$8,IF(J5595="No",Résultat!$G$8,Résultat!$G$7)),IF(H5595=2,IF(E5595=0,Résultat!G$9,IF(J5595="No",Résultat!$G$9,Résultat!$G$7)),Résultat!$G$7)),IF(C5595 = "Totale", IF(H5595=1,IF(E5595=0,Résultat!G$8,IF(J5595="No",Résultat!$G$9,Résultat!$G$7)),IF(H5595=2,IF(E5595=0,Résultat!G$9,IF(J5595="No",Résultat!$G$9,Résultat!$G$7)),Résultat!$G$7)),Résultat!$G$7)), "")</f>
        <v/>
      </c>
    </row>
    <row r="5596" spans="1:11" ht="20.100000000000001" customHeight="1">
      <c r="A5596" s="26"/>
      <c r="B5596" s="27"/>
      <c r="C5596" s="11" t="str">
        <f>IF($B5596 &lt;&gt; "",VLOOKUP(MID(B5596,3,5),'Recyclabilité Prod Matx'!C:F,2,FALSE), "")</f>
        <v/>
      </c>
      <c r="D5596" s="11" t="str">
        <f>IF($B5596 &lt;&gt; "",VLOOKUP(MID(B5596,3,5),'Recyclabilité Prod Matx'!C:F,3,FALSE),"")</f>
        <v/>
      </c>
      <c r="E5596" s="11" t="str">
        <f>IF($B5596 &lt;&gt; "",VLOOKUP(MID(B5596,3,5),'Recyclabilité Prod Matx'!C:F,4,FALSE), "")</f>
        <v/>
      </c>
      <c r="F5596" s="12" t="str">
        <f>IF($B5596 &lt;&gt; "", IF(C5596="Totale","",IF(D5596 = 0, "", VLOOKUP(D5596,'Cond Compo'!A:B,2,FALSE))),"")</f>
        <v/>
      </c>
      <c r="G5596" s="28"/>
      <c r="H5596" s="11" t="str">
        <f xml:space="preserve"> IF(C5596="Totale",2,IF($G5596 &lt;&gt; "", IF(D5596 = "E",MATCH(G5596, 'Cond Compo'!D$16:D$18, 0), MATCH(G5596, 'Cond Compo'!C$16:C$19, 0)), ""))</f>
        <v/>
      </c>
      <c r="I5596" s="12" t="str">
        <f>IF($E5596 &lt;&gt; "", IF(E5596 = 0, "", VLOOKUP(E5596,'Cond Perturbation'!A:B,2,FALSE)),"")</f>
        <v/>
      </c>
      <c r="J5596" s="28"/>
      <c r="K5596" s="29" t="str">
        <f>IF($B5596 &lt;&gt; "", IF(C5596="Oui",IF(H5596=1,IF(E5596=0,Résultat!G$8,IF(J5596="No",Résultat!$G$8,Résultat!$G$7)),IF(H5596=2,IF(E5596=0,Résultat!G$9,IF(J5596="No",Résultat!$G$9,Résultat!$G$7)),Résultat!$G$7)),IF(C5596 = "Totale", IF(H5596=1,IF(E5596=0,Résultat!G$8,IF(J5596="No",Résultat!$G$9,Résultat!$G$7)),IF(H5596=2,IF(E5596=0,Résultat!G$9,IF(J5596="No",Résultat!$G$9,Résultat!$G$7)),Résultat!$G$7)),Résultat!$G$7)), "")</f>
        <v/>
      </c>
    </row>
    <row r="5597" spans="1:11" ht="20.100000000000001" customHeight="1">
      <c r="A5597" s="26"/>
      <c r="B5597" s="27"/>
      <c r="C5597" s="11" t="str">
        <f>IF($B5597 &lt;&gt; "",VLOOKUP(MID(B5597,3,5),'Recyclabilité Prod Matx'!C:F,2,FALSE), "")</f>
        <v/>
      </c>
      <c r="D5597" s="11" t="str">
        <f>IF($B5597 &lt;&gt; "",VLOOKUP(MID(B5597,3,5),'Recyclabilité Prod Matx'!C:F,3,FALSE),"")</f>
        <v/>
      </c>
      <c r="E5597" s="11" t="str">
        <f>IF($B5597 &lt;&gt; "",VLOOKUP(MID(B5597,3,5),'Recyclabilité Prod Matx'!C:F,4,FALSE), "")</f>
        <v/>
      </c>
      <c r="F5597" s="12" t="str">
        <f>IF($B5597 &lt;&gt; "", IF(C5597="Totale","",IF(D5597 = 0, "", VLOOKUP(D5597,'Cond Compo'!A:B,2,FALSE))),"")</f>
        <v/>
      </c>
      <c r="G5597" s="28"/>
      <c r="H5597" s="11" t="str">
        <f xml:space="preserve"> IF(C5597="Totale",2,IF($G5597 &lt;&gt; "", IF(D5597 = "E",MATCH(G5597, 'Cond Compo'!D$16:D$18, 0), MATCH(G5597, 'Cond Compo'!C$16:C$19, 0)), ""))</f>
        <v/>
      </c>
      <c r="I5597" s="12" t="str">
        <f>IF($E5597 &lt;&gt; "", IF(E5597 = 0, "", VLOOKUP(E5597,'Cond Perturbation'!A:B,2,FALSE)),"")</f>
        <v/>
      </c>
      <c r="J5597" s="28"/>
      <c r="K5597" s="29" t="str">
        <f>IF($B5597 &lt;&gt; "", IF(C5597="Oui",IF(H5597=1,IF(E5597=0,Résultat!G$8,IF(J5597="No",Résultat!$G$8,Résultat!$G$7)),IF(H5597=2,IF(E5597=0,Résultat!G$9,IF(J5597="No",Résultat!$G$9,Résultat!$G$7)),Résultat!$G$7)),IF(C5597 = "Totale", IF(H5597=1,IF(E5597=0,Résultat!G$8,IF(J5597="No",Résultat!$G$9,Résultat!$G$7)),IF(H5597=2,IF(E5597=0,Résultat!G$9,IF(J5597="No",Résultat!$G$9,Résultat!$G$7)),Résultat!$G$7)),Résultat!$G$7)), "")</f>
        <v/>
      </c>
    </row>
    <row r="5598" spans="1:11" ht="20.100000000000001" customHeight="1">
      <c r="A5598" s="26"/>
      <c r="B5598" s="27"/>
      <c r="C5598" s="11" t="str">
        <f>IF($B5598 &lt;&gt; "",VLOOKUP(MID(B5598,3,5),'Recyclabilité Prod Matx'!C:F,2,FALSE), "")</f>
        <v/>
      </c>
      <c r="D5598" s="11" t="str">
        <f>IF($B5598 &lt;&gt; "",VLOOKUP(MID(B5598,3,5),'Recyclabilité Prod Matx'!C:F,3,FALSE),"")</f>
        <v/>
      </c>
      <c r="E5598" s="11" t="str">
        <f>IF($B5598 &lt;&gt; "",VLOOKUP(MID(B5598,3,5),'Recyclabilité Prod Matx'!C:F,4,FALSE), "")</f>
        <v/>
      </c>
      <c r="F5598" s="12" t="str">
        <f>IF($B5598 &lt;&gt; "", IF(C5598="Totale","",IF(D5598 = 0, "", VLOOKUP(D5598,'Cond Compo'!A:B,2,FALSE))),"")</f>
        <v/>
      </c>
      <c r="G5598" s="28"/>
      <c r="H5598" s="11" t="str">
        <f xml:space="preserve"> IF(C5598="Totale",2,IF($G5598 &lt;&gt; "", IF(D5598 = "E",MATCH(G5598, 'Cond Compo'!D$16:D$18, 0), MATCH(G5598, 'Cond Compo'!C$16:C$19, 0)), ""))</f>
        <v/>
      </c>
      <c r="I5598" s="12" t="str">
        <f>IF($E5598 &lt;&gt; "", IF(E5598 = 0, "", VLOOKUP(E5598,'Cond Perturbation'!A:B,2,FALSE)),"")</f>
        <v/>
      </c>
      <c r="J5598" s="28"/>
      <c r="K5598" s="29" t="str">
        <f>IF($B5598 &lt;&gt; "", IF(C5598="Oui",IF(H5598=1,IF(E5598=0,Résultat!G$8,IF(J5598="No",Résultat!$G$8,Résultat!$G$7)),IF(H5598=2,IF(E5598=0,Résultat!G$9,IF(J5598="No",Résultat!$G$9,Résultat!$G$7)),Résultat!$G$7)),IF(C5598 = "Totale", IF(H5598=1,IF(E5598=0,Résultat!G$8,IF(J5598="No",Résultat!$G$9,Résultat!$G$7)),IF(H5598=2,IF(E5598=0,Résultat!G$9,IF(J5598="No",Résultat!$G$9,Résultat!$G$7)),Résultat!$G$7)),Résultat!$G$7)), "")</f>
        <v/>
      </c>
    </row>
    <row r="5599" spans="1:11" ht="20.100000000000001" customHeight="1">
      <c r="A5599" s="26"/>
      <c r="B5599" s="27"/>
      <c r="C5599" s="11" t="str">
        <f>IF($B5599 &lt;&gt; "",VLOOKUP(MID(B5599,3,5),'Recyclabilité Prod Matx'!C:F,2,FALSE), "")</f>
        <v/>
      </c>
      <c r="D5599" s="11" t="str">
        <f>IF($B5599 &lt;&gt; "",VLOOKUP(MID(B5599,3,5),'Recyclabilité Prod Matx'!C:F,3,FALSE),"")</f>
        <v/>
      </c>
      <c r="E5599" s="11" t="str">
        <f>IF($B5599 &lt;&gt; "",VLOOKUP(MID(B5599,3,5),'Recyclabilité Prod Matx'!C:F,4,FALSE), "")</f>
        <v/>
      </c>
      <c r="F5599" s="12" t="str">
        <f>IF($B5599 &lt;&gt; "", IF(C5599="Totale","",IF(D5599 = 0, "", VLOOKUP(D5599,'Cond Compo'!A:B,2,FALSE))),"")</f>
        <v/>
      </c>
      <c r="G5599" s="28"/>
      <c r="H5599" s="11" t="str">
        <f xml:space="preserve"> IF(C5599="Totale",2,IF($G5599 &lt;&gt; "", IF(D5599 = "E",MATCH(G5599, 'Cond Compo'!D$16:D$18, 0), MATCH(G5599, 'Cond Compo'!C$16:C$19, 0)), ""))</f>
        <v/>
      </c>
      <c r="I5599" s="12" t="str">
        <f>IF($E5599 &lt;&gt; "", IF(E5599 = 0, "", VLOOKUP(E5599,'Cond Perturbation'!A:B,2,FALSE)),"")</f>
        <v/>
      </c>
      <c r="J5599" s="28"/>
      <c r="K5599" s="29" t="str">
        <f>IF($B5599 &lt;&gt; "", IF(C5599="Oui",IF(H5599=1,IF(E5599=0,Résultat!G$8,IF(J5599="No",Résultat!$G$8,Résultat!$G$7)),IF(H5599=2,IF(E5599=0,Résultat!G$9,IF(J5599="No",Résultat!$G$9,Résultat!$G$7)),Résultat!$G$7)),IF(C5599 = "Totale", IF(H5599=1,IF(E5599=0,Résultat!G$8,IF(J5599="No",Résultat!$G$9,Résultat!$G$7)),IF(H5599=2,IF(E5599=0,Résultat!G$9,IF(J5599="No",Résultat!$G$9,Résultat!$G$7)),Résultat!$G$7)),Résultat!$G$7)), "")</f>
        <v/>
      </c>
    </row>
    <row r="5600" spans="1:11" ht="20.100000000000001" customHeight="1">
      <c r="A5600" s="26"/>
      <c r="B5600" s="27"/>
      <c r="C5600" s="11" t="str">
        <f>IF($B5600 &lt;&gt; "",VLOOKUP(MID(B5600,3,5),'Recyclabilité Prod Matx'!C:F,2,FALSE), "")</f>
        <v/>
      </c>
      <c r="D5600" s="11" t="str">
        <f>IF($B5600 &lt;&gt; "",VLOOKUP(MID(B5600,3,5),'Recyclabilité Prod Matx'!C:F,3,FALSE),"")</f>
        <v/>
      </c>
      <c r="E5600" s="11" t="str">
        <f>IF($B5600 &lt;&gt; "",VLOOKUP(MID(B5600,3,5),'Recyclabilité Prod Matx'!C:F,4,FALSE), "")</f>
        <v/>
      </c>
      <c r="F5600" s="12" t="str">
        <f>IF($B5600 &lt;&gt; "", IF(C5600="Totale","",IF(D5600 = 0, "", VLOOKUP(D5600,'Cond Compo'!A:B,2,FALSE))),"")</f>
        <v/>
      </c>
      <c r="G5600" s="28"/>
      <c r="H5600" s="11" t="str">
        <f xml:space="preserve"> IF(C5600="Totale",2,IF($G5600 &lt;&gt; "", IF(D5600 = "E",MATCH(G5600, 'Cond Compo'!D$16:D$18, 0), MATCH(G5600, 'Cond Compo'!C$16:C$19, 0)), ""))</f>
        <v/>
      </c>
      <c r="I5600" s="12" t="str">
        <f>IF($E5600 &lt;&gt; "", IF(E5600 = 0, "", VLOOKUP(E5600,'Cond Perturbation'!A:B,2,FALSE)),"")</f>
        <v/>
      </c>
      <c r="J5600" s="28"/>
      <c r="K5600" s="29" t="str">
        <f>IF($B5600 &lt;&gt; "", IF(C5600="Oui",IF(H5600=1,IF(E5600=0,Résultat!G$8,IF(J5600="No",Résultat!$G$8,Résultat!$G$7)),IF(H5600=2,IF(E5600=0,Résultat!G$9,IF(J5600="No",Résultat!$G$9,Résultat!$G$7)),Résultat!$G$7)),IF(C5600 = "Totale", IF(H5600=1,IF(E5600=0,Résultat!G$8,IF(J5600="No",Résultat!$G$9,Résultat!$G$7)),IF(H5600=2,IF(E5600=0,Résultat!G$9,IF(J5600="No",Résultat!$G$9,Résultat!$G$7)),Résultat!$G$7)),Résultat!$G$7)), "")</f>
        <v/>
      </c>
    </row>
    <row r="5601" spans="1:11" ht="20.100000000000001" customHeight="1">
      <c r="A5601" s="26"/>
      <c r="B5601" s="27"/>
      <c r="C5601" s="11" t="str">
        <f>IF($B5601 &lt;&gt; "",VLOOKUP(MID(B5601,3,5),'Recyclabilité Prod Matx'!C:F,2,FALSE), "")</f>
        <v/>
      </c>
      <c r="D5601" s="11" t="str">
        <f>IF($B5601 &lt;&gt; "",VLOOKUP(MID(B5601,3,5),'Recyclabilité Prod Matx'!C:F,3,FALSE),"")</f>
        <v/>
      </c>
      <c r="E5601" s="11" t="str">
        <f>IF($B5601 &lt;&gt; "",VLOOKUP(MID(B5601,3,5),'Recyclabilité Prod Matx'!C:F,4,FALSE), "")</f>
        <v/>
      </c>
      <c r="F5601" s="12" t="str">
        <f>IF($B5601 &lt;&gt; "", IF(C5601="Totale","",IF(D5601 = 0, "", VLOOKUP(D5601,'Cond Compo'!A:B,2,FALSE))),"")</f>
        <v/>
      </c>
      <c r="G5601" s="28"/>
      <c r="H5601" s="11" t="str">
        <f xml:space="preserve"> IF(C5601="Totale",2,IF($G5601 &lt;&gt; "", IF(D5601 = "E",MATCH(G5601, 'Cond Compo'!D$16:D$18, 0), MATCH(G5601, 'Cond Compo'!C$16:C$19, 0)), ""))</f>
        <v/>
      </c>
      <c r="I5601" s="12" t="str">
        <f>IF($E5601 &lt;&gt; "", IF(E5601 = 0, "", VLOOKUP(E5601,'Cond Perturbation'!A:B,2,FALSE)),"")</f>
        <v/>
      </c>
      <c r="J5601" s="28"/>
      <c r="K5601" s="29" t="str">
        <f>IF($B5601 &lt;&gt; "", IF(C5601="Oui",IF(H5601=1,IF(E5601=0,Résultat!G$8,IF(J5601="No",Résultat!$G$8,Résultat!$G$7)),IF(H5601=2,IF(E5601=0,Résultat!G$9,IF(J5601="No",Résultat!$G$9,Résultat!$G$7)),Résultat!$G$7)),IF(C5601 = "Totale", IF(H5601=1,IF(E5601=0,Résultat!G$8,IF(J5601="No",Résultat!$G$9,Résultat!$G$7)),IF(H5601=2,IF(E5601=0,Résultat!G$9,IF(J5601="No",Résultat!$G$9,Résultat!$G$7)),Résultat!$G$7)),Résultat!$G$7)), "")</f>
        <v/>
      </c>
    </row>
    <row r="5602" spans="1:11" ht="20.100000000000001" customHeight="1">
      <c r="A5602" s="26"/>
      <c r="B5602" s="27"/>
      <c r="C5602" s="11" t="str">
        <f>IF($B5602 &lt;&gt; "",VLOOKUP(MID(B5602,3,5),'Recyclabilité Prod Matx'!C:F,2,FALSE), "")</f>
        <v/>
      </c>
      <c r="D5602" s="11" t="str">
        <f>IF($B5602 &lt;&gt; "",VLOOKUP(MID(B5602,3,5),'Recyclabilité Prod Matx'!C:F,3,FALSE),"")</f>
        <v/>
      </c>
      <c r="E5602" s="11" t="str">
        <f>IF($B5602 &lt;&gt; "",VLOOKUP(MID(B5602,3,5),'Recyclabilité Prod Matx'!C:F,4,FALSE), "")</f>
        <v/>
      </c>
      <c r="F5602" s="12" t="str">
        <f>IF($B5602 &lt;&gt; "", IF(C5602="Totale","",IF(D5602 = 0, "", VLOOKUP(D5602,'Cond Compo'!A:B,2,FALSE))),"")</f>
        <v/>
      </c>
      <c r="G5602" s="28"/>
      <c r="H5602" s="11" t="str">
        <f xml:space="preserve"> IF(C5602="Totale",2,IF($G5602 &lt;&gt; "", IF(D5602 = "E",MATCH(G5602, 'Cond Compo'!D$16:D$18, 0), MATCH(G5602, 'Cond Compo'!C$16:C$19, 0)), ""))</f>
        <v/>
      </c>
      <c r="I5602" s="12" t="str">
        <f>IF($E5602 &lt;&gt; "", IF(E5602 = 0, "", VLOOKUP(E5602,'Cond Perturbation'!A:B,2,FALSE)),"")</f>
        <v/>
      </c>
      <c r="J5602" s="28"/>
      <c r="K5602" s="29" t="str">
        <f>IF($B5602 &lt;&gt; "", IF(C5602="Oui",IF(H5602=1,IF(E5602=0,Résultat!G$8,IF(J5602="No",Résultat!$G$8,Résultat!$G$7)),IF(H5602=2,IF(E5602=0,Résultat!G$9,IF(J5602="No",Résultat!$G$9,Résultat!$G$7)),Résultat!$G$7)),IF(C5602 = "Totale", IF(H5602=1,IF(E5602=0,Résultat!G$8,IF(J5602="No",Résultat!$G$9,Résultat!$G$7)),IF(H5602=2,IF(E5602=0,Résultat!G$9,IF(J5602="No",Résultat!$G$9,Résultat!$G$7)),Résultat!$G$7)),Résultat!$G$7)), "")</f>
        <v/>
      </c>
    </row>
    <row r="5603" spans="1:11" ht="20.100000000000001" customHeight="1">
      <c r="A5603" s="26"/>
      <c r="B5603" s="27"/>
      <c r="C5603" s="11" t="str">
        <f>IF($B5603 &lt;&gt; "",VLOOKUP(MID(B5603,3,5),'Recyclabilité Prod Matx'!C:F,2,FALSE), "")</f>
        <v/>
      </c>
      <c r="D5603" s="11" t="str">
        <f>IF($B5603 &lt;&gt; "",VLOOKUP(MID(B5603,3,5),'Recyclabilité Prod Matx'!C:F,3,FALSE),"")</f>
        <v/>
      </c>
      <c r="E5603" s="11" t="str">
        <f>IF($B5603 &lt;&gt; "",VLOOKUP(MID(B5603,3,5),'Recyclabilité Prod Matx'!C:F,4,FALSE), "")</f>
        <v/>
      </c>
      <c r="F5603" s="12" t="str">
        <f>IF($B5603 &lt;&gt; "", IF(C5603="Totale","",IF(D5603 = 0, "", VLOOKUP(D5603,'Cond Compo'!A:B,2,FALSE))),"")</f>
        <v/>
      </c>
      <c r="G5603" s="28"/>
      <c r="H5603" s="11" t="str">
        <f xml:space="preserve"> IF(C5603="Totale",2,IF($G5603 &lt;&gt; "", IF(D5603 = "E",MATCH(G5603, 'Cond Compo'!D$16:D$18, 0), MATCH(G5603, 'Cond Compo'!C$16:C$19, 0)), ""))</f>
        <v/>
      </c>
      <c r="I5603" s="12" t="str">
        <f>IF($E5603 &lt;&gt; "", IF(E5603 = 0, "", VLOOKUP(E5603,'Cond Perturbation'!A:B,2,FALSE)),"")</f>
        <v/>
      </c>
      <c r="J5603" s="28"/>
      <c r="K5603" s="29" t="str">
        <f>IF($B5603 &lt;&gt; "", IF(C5603="Oui",IF(H5603=1,IF(E5603=0,Résultat!G$8,IF(J5603="No",Résultat!$G$8,Résultat!$G$7)),IF(H5603=2,IF(E5603=0,Résultat!G$9,IF(J5603="No",Résultat!$G$9,Résultat!$G$7)),Résultat!$G$7)),IF(C5603 = "Totale", IF(H5603=1,IF(E5603=0,Résultat!G$8,IF(J5603="No",Résultat!$G$9,Résultat!$G$7)),IF(H5603=2,IF(E5603=0,Résultat!G$9,IF(J5603="No",Résultat!$G$9,Résultat!$G$7)),Résultat!$G$7)),Résultat!$G$7)), "")</f>
        <v/>
      </c>
    </row>
    <row r="5604" spans="1:11" ht="20.100000000000001" customHeight="1">
      <c r="A5604" s="26"/>
      <c r="B5604" s="27"/>
      <c r="C5604" s="11" t="str">
        <f>IF($B5604 &lt;&gt; "",VLOOKUP(MID(B5604,3,5),'Recyclabilité Prod Matx'!C:F,2,FALSE), "")</f>
        <v/>
      </c>
      <c r="D5604" s="11" t="str">
        <f>IF($B5604 &lt;&gt; "",VLOOKUP(MID(B5604,3,5),'Recyclabilité Prod Matx'!C:F,3,FALSE),"")</f>
        <v/>
      </c>
      <c r="E5604" s="11" t="str">
        <f>IF($B5604 &lt;&gt; "",VLOOKUP(MID(B5604,3,5),'Recyclabilité Prod Matx'!C:F,4,FALSE), "")</f>
        <v/>
      </c>
      <c r="F5604" s="12" t="str">
        <f>IF($B5604 &lt;&gt; "", IF(C5604="Totale","",IF(D5604 = 0, "", VLOOKUP(D5604,'Cond Compo'!A:B,2,FALSE))),"")</f>
        <v/>
      </c>
      <c r="G5604" s="28"/>
      <c r="H5604" s="11" t="str">
        <f xml:space="preserve"> IF(C5604="Totale",2,IF($G5604 &lt;&gt; "", IF(D5604 = "E",MATCH(G5604, 'Cond Compo'!D$16:D$18, 0), MATCH(G5604, 'Cond Compo'!C$16:C$19, 0)), ""))</f>
        <v/>
      </c>
      <c r="I5604" s="12" t="str">
        <f>IF($E5604 &lt;&gt; "", IF(E5604 = 0, "", VLOOKUP(E5604,'Cond Perturbation'!A:B,2,FALSE)),"")</f>
        <v/>
      </c>
      <c r="J5604" s="28"/>
      <c r="K5604" s="29" t="str">
        <f>IF($B5604 &lt;&gt; "", IF(C5604="Oui",IF(H5604=1,IF(E5604=0,Résultat!G$8,IF(J5604="No",Résultat!$G$8,Résultat!$G$7)),IF(H5604=2,IF(E5604=0,Résultat!G$9,IF(J5604="No",Résultat!$G$9,Résultat!$G$7)),Résultat!$G$7)),IF(C5604 = "Totale", IF(H5604=1,IF(E5604=0,Résultat!G$8,IF(J5604="No",Résultat!$G$9,Résultat!$G$7)),IF(H5604=2,IF(E5604=0,Résultat!G$9,IF(J5604="No",Résultat!$G$9,Résultat!$G$7)),Résultat!$G$7)),Résultat!$G$7)), "")</f>
        <v/>
      </c>
    </row>
    <row r="5605" spans="1:11" ht="20.100000000000001" customHeight="1">
      <c r="A5605" s="26"/>
      <c r="B5605" s="27"/>
      <c r="C5605" s="11" t="str">
        <f>IF($B5605 &lt;&gt; "",VLOOKUP(MID(B5605,3,5),'Recyclabilité Prod Matx'!C:F,2,FALSE), "")</f>
        <v/>
      </c>
      <c r="D5605" s="11" t="str">
        <f>IF($B5605 &lt;&gt; "",VLOOKUP(MID(B5605,3,5),'Recyclabilité Prod Matx'!C:F,3,FALSE),"")</f>
        <v/>
      </c>
      <c r="E5605" s="11" t="str">
        <f>IF($B5605 &lt;&gt; "",VLOOKUP(MID(B5605,3,5),'Recyclabilité Prod Matx'!C:F,4,FALSE), "")</f>
        <v/>
      </c>
      <c r="F5605" s="12" t="str">
        <f>IF($B5605 &lt;&gt; "", IF(C5605="Totale","",IF(D5605 = 0, "", VLOOKUP(D5605,'Cond Compo'!A:B,2,FALSE))),"")</f>
        <v/>
      </c>
      <c r="G5605" s="28"/>
      <c r="H5605" s="11" t="str">
        <f xml:space="preserve"> IF(C5605="Totale",2,IF($G5605 &lt;&gt; "", IF(D5605 = "E",MATCH(G5605, 'Cond Compo'!D$16:D$18, 0), MATCH(G5605, 'Cond Compo'!C$16:C$19, 0)), ""))</f>
        <v/>
      </c>
      <c r="I5605" s="12" t="str">
        <f>IF($E5605 &lt;&gt; "", IF(E5605 = 0, "", VLOOKUP(E5605,'Cond Perturbation'!A:B,2,FALSE)),"")</f>
        <v/>
      </c>
      <c r="J5605" s="28"/>
      <c r="K5605" s="29" t="str">
        <f>IF($B5605 &lt;&gt; "", IF(C5605="Oui",IF(H5605=1,IF(E5605=0,Résultat!G$8,IF(J5605="No",Résultat!$G$8,Résultat!$G$7)),IF(H5605=2,IF(E5605=0,Résultat!G$9,IF(J5605="No",Résultat!$G$9,Résultat!$G$7)),Résultat!$G$7)),IF(C5605 = "Totale", IF(H5605=1,IF(E5605=0,Résultat!G$8,IF(J5605="No",Résultat!$G$9,Résultat!$G$7)),IF(H5605=2,IF(E5605=0,Résultat!G$9,IF(J5605="No",Résultat!$G$9,Résultat!$G$7)),Résultat!$G$7)),Résultat!$G$7)), "")</f>
        <v/>
      </c>
    </row>
    <row r="5606" spans="1:11" ht="20.100000000000001" customHeight="1">
      <c r="A5606" s="26"/>
      <c r="B5606" s="27"/>
      <c r="C5606" s="11" t="str">
        <f>IF($B5606 &lt;&gt; "",VLOOKUP(MID(B5606,3,5),'Recyclabilité Prod Matx'!C:F,2,FALSE), "")</f>
        <v/>
      </c>
      <c r="D5606" s="11" t="str">
        <f>IF($B5606 &lt;&gt; "",VLOOKUP(MID(B5606,3,5),'Recyclabilité Prod Matx'!C:F,3,FALSE),"")</f>
        <v/>
      </c>
      <c r="E5606" s="11" t="str">
        <f>IF($B5606 &lt;&gt; "",VLOOKUP(MID(B5606,3,5),'Recyclabilité Prod Matx'!C:F,4,FALSE), "")</f>
        <v/>
      </c>
      <c r="F5606" s="12" t="str">
        <f>IF($B5606 &lt;&gt; "", IF(C5606="Totale","",IF(D5606 = 0, "", VLOOKUP(D5606,'Cond Compo'!A:B,2,FALSE))),"")</f>
        <v/>
      </c>
      <c r="G5606" s="28"/>
      <c r="H5606" s="11" t="str">
        <f xml:space="preserve"> IF(C5606="Totale",2,IF($G5606 &lt;&gt; "", IF(D5606 = "E",MATCH(G5606, 'Cond Compo'!D$16:D$18, 0), MATCH(G5606, 'Cond Compo'!C$16:C$19, 0)), ""))</f>
        <v/>
      </c>
      <c r="I5606" s="12" t="str">
        <f>IF($E5606 &lt;&gt; "", IF(E5606 = 0, "", VLOOKUP(E5606,'Cond Perturbation'!A:B,2,FALSE)),"")</f>
        <v/>
      </c>
      <c r="J5606" s="28"/>
      <c r="K5606" s="29" t="str">
        <f>IF($B5606 &lt;&gt; "", IF(C5606="Oui",IF(H5606=1,IF(E5606=0,Résultat!G$8,IF(J5606="No",Résultat!$G$8,Résultat!$G$7)),IF(H5606=2,IF(E5606=0,Résultat!G$9,IF(J5606="No",Résultat!$G$9,Résultat!$G$7)),Résultat!$G$7)),IF(C5606 = "Totale", IF(H5606=1,IF(E5606=0,Résultat!G$8,IF(J5606="No",Résultat!$G$9,Résultat!$G$7)),IF(H5606=2,IF(E5606=0,Résultat!G$9,IF(J5606="No",Résultat!$G$9,Résultat!$G$7)),Résultat!$G$7)),Résultat!$G$7)), "")</f>
        <v/>
      </c>
    </row>
    <row r="5607" spans="1:11" ht="20.100000000000001" customHeight="1">
      <c r="A5607" s="26"/>
      <c r="B5607" s="27"/>
      <c r="C5607" s="11" t="str">
        <f>IF($B5607 &lt;&gt; "",VLOOKUP(MID(B5607,3,5),'Recyclabilité Prod Matx'!C:F,2,FALSE), "")</f>
        <v/>
      </c>
      <c r="D5607" s="11" t="str">
        <f>IF($B5607 &lt;&gt; "",VLOOKUP(MID(B5607,3,5),'Recyclabilité Prod Matx'!C:F,3,FALSE),"")</f>
        <v/>
      </c>
      <c r="E5607" s="11" t="str">
        <f>IF($B5607 &lt;&gt; "",VLOOKUP(MID(B5607,3,5),'Recyclabilité Prod Matx'!C:F,4,FALSE), "")</f>
        <v/>
      </c>
      <c r="F5607" s="12" t="str">
        <f>IF($B5607 &lt;&gt; "", IF(C5607="Totale","",IF(D5607 = 0, "", VLOOKUP(D5607,'Cond Compo'!A:B,2,FALSE))),"")</f>
        <v/>
      </c>
      <c r="G5607" s="28"/>
      <c r="H5607" s="11" t="str">
        <f xml:space="preserve"> IF(C5607="Totale",2,IF($G5607 &lt;&gt; "", IF(D5607 = "E",MATCH(G5607, 'Cond Compo'!D$16:D$18, 0), MATCH(G5607, 'Cond Compo'!C$16:C$19, 0)), ""))</f>
        <v/>
      </c>
      <c r="I5607" s="12" t="str">
        <f>IF($E5607 &lt;&gt; "", IF(E5607 = 0, "", VLOOKUP(E5607,'Cond Perturbation'!A:B,2,FALSE)),"")</f>
        <v/>
      </c>
      <c r="J5607" s="28"/>
      <c r="K5607" s="29" t="str">
        <f>IF($B5607 &lt;&gt; "", IF(C5607="Oui",IF(H5607=1,IF(E5607=0,Résultat!G$8,IF(J5607="No",Résultat!$G$8,Résultat!$G$7)),IF(H5607=2,IF(E5607=0,Résultat!G$9,IF(J5607="No",Résultat!$G$9,Résultat!$G$7)),Résultat!$G$7)),IF(C5607 = "Totale", IF(H5607=1,IF(E5607=0,Résultat!G$8,IF(J5607="No",Résultat!$G$9,Résultat!$G$7)),IF(H5607=2,IF(E5607=0,Résultat!G$9,IF(J5607="No",Résultat!$G$9,Résultat!$G$7)),Résultat!$G$7)),Résultat!$G$7)), "")</f>
        <v/>
      </c>
    </row>
    <row r="5608" spans="1:11" ht="20.100000000000001" customHeight="1">
      <c r="A5608" s="26"/>
      <c r="B5608" s="27"/>
      <c r="C5608" s="11" t="str">
        <f>IF($B5608 &lt;&gt; "",VLOOKUP(MID(B5608,3,5),'Recyclabilité Prod Matx'!C:F,2,FALSE), "")</f>
        <v/>
      </c>
      <c r="D5608" s="11" t="str">
        <f>IF($B5608 &lt;&gt; "",VLOOKUP(MID(B5608,3,5),'Recyclabilité Prod Matx'!C:F,3,FALSE),"")</f>
        <v/>
      </c>
      <c r="E5608" s="11" t="str">
        <f>IF($B5608 &lt;&gt; "",VLOOKUP(MID(B5608,3,5),'Recyclabilité Prod Matx'!C:F,4,FALSE), "")</f>
        <v/>
      </c>
      <c r="F5608" s="12" t="str">
        <f>IF($B5608 &lt;&gt; "", IF(C5608="Totale","",IF(D5608 = 0, "", VLOOKUP(D5608,'Cond Compo'!A:B,2,FALSE))),"")</f>
        <v/>
      </c>
      <c r="G5608" s="28"/>
      <c r="H5608" s="11" t="str">
        <f xml:space="preserve"> IF(C5608="Totale",2,IF($G5608 &lt;&gt; "", IF(D5608 = "E",MATCH(G5608, 'Cond Compo'!D$16:D$18, 0), MATCH(G5608, 'Cond Compo'!C$16:C$19, 0)), ""))</f>
        <v/>
      </c>
      <c r="I5608" s="12" t="str">
        <f>IF($E5608 &lt;&gt; "", IF(E5608 = 0, "", VLOOKUP(E5608,'Cond Perturbation'!A:B,2,FALSE)),"")</f>
        <v/>
      </c>
      <c r="J5608" s="28"/>
      <c r="K5608" s="29" t="str">
        <f>IF($B5608 &lt;&gt; "", IF(C5608="Oui",IF(H5608=1,IF(E5608=0,Résultat!G$8,IF(J5608="No",Résultat!$G$8,Résultat!$G$7)),IF(H5608=2,IF(E5608=0,Résultat!G$9,IF(J5608="No",Résultat!$G$9,Résultat!$G$7)),Résultat!$G$7)),IF(C5608 = "Totale", IF(H5608=1,IF(E5608=0,Résultat!G$8,IF(J5608="No",Résultat!$G$9,Résultat!$G$7)),IF(H5608=2,IF(E5608=0,Résultat!G$9,IF(J5608="No",Résultat!$G$9,Résultat!$G$7)),Résultat!$G$7)),Résultat!$G$7)), "")</f>
        <v/>
      </c>
    </row>
    <row r="5609" spans="1:11" ht="20.100000000000001" customHeight="1">
      <c r="A5609" s="26"/>
      <c r="B5609" s="27"/>
      <c r="C5609" s="11" t="str">
        <f>IF($B5609 &lt;&gt; "",VLOOKUP(MID(B5609,3,5),'Recyclabilité Prod Matx'!C:F,2,FALSE), "")</f>
        <v/>
      </c>
      <c r="D5609" s="11" t="str">
        <f>IF($B5609 &lt;&gt; "",VLOOKUP(MID(B5609,3,5),'Recyclabilité Prod Matx'!C:F,3,FALSE),"")</f>
        <v/>
      </c>
      <c r="E5609" s="11" t="str">
        <f>IF($B5609 &lt;&gt; "",VLOOKUP(MID(B5609,3,5),'Recyclabilité Prod Matx'!C:F,4,FALSE), "")</f>
        <v/>
      </c>
      <c r="F5609" s="12" t="str">
        <f>IF($B5609 &lt;&gt; "", IF(C5609="Totale","",IF(D5609 = 0, "", VLOOKUP(D5609,'Cond Compo'!A:B,2,FALSE))),"")</f>
        <v/>
      </c>
      <c r="G5609" s="28"/>
      <c r="H5609" s="11" t="str">
        <f xml:space="preserve"> IF(C5609="Totale",2,IF($G5609 &lt;&gt; "", IF(D5609 = "E",MATCH(G5609, 'Cond Compo'!D$16:D$18, 0), MATCH(G5609, 'Cond Compo'!C$16:C$19, 0)), ""))</f>
        <v/>
      </c>
      <c r="I5609" s="12" t="str">
        <f>IF($E5609 &lt;&gt; "", IF(E5609 = 0, "", VLOOKUP(E5609,'Cond Perturbation'!A:B,2,FALSE)),"")</f>
        <v/>
      </c>
      <c r="J5609" s="28"/>
      <c r="K5609" s="29" t="str">
        <f>IF($B5609 &lt;&gt; "", IF(C5609="Oui",IF(H5609=1,IF(E5609=0,Résultat!G$8,IF(J5609="No",Résultat!$G$8,Résultat!$G$7)),IF(H5609=2,IF(E5609=0,Résultat!G$9,IF(J5609="No",Résultat!$G$9,Résultat!$G$7)),Résultat!$G$7)),IF(C5609 = "Totale", IF(H5609=1,IF(E5609=0,Résultat!G$8,IF(J5609="No",Résultat!$G$9,Résultat!$G$7)),IF(H5609=2,IF(E5609=0,Résultat!G$9,IF(J5609="No",Résultat!$G$9,Résultat!$G$7)),Résultat!$G$7)),Résultat!$G$7)), "")</f>
        <v/>
      </c>
    </row>
    <row r="5610" spans="1:11" ht="20.100000000000001" customHeight="1">
      <c r="A5610" s="26"/>
      <c r="B5610" s="27"/>
      <c r="C5610" s="11" t="str">
        <f>IF($B5610 &lt;&gt; "",VLOOKUP(MID(B5610,3,5),'Recyclabilité Prod Matx'!C:F,2,FALSE), "")</f>
        <v/>
      </c>
      <c r="D5610" s="11" t="str">
        <f>IF($B5610 &lt;&gt; "",VLOOKUP(MID(B5610,3,5),'Recyclabilité Prod Matx'!C:F,3,FALSE),"")</f>
        <v/>
      </c>
      <c r="E5610" s="11" t="str">
        <f>IF($B5610 &lt;&gt; "",VLOOKUP(MID(B5610,3,5),'Recyclabilité Prod Matx'!C:F,4,FALSE), "")</f>
        <v/>
      </c>
      <c r="F5610" s="12" t="str">
        <f>IF($B5610 &lt;&gt; "", IF(C5610="Totale","",IF(D5610 = 0, "", VLOOKUP(D5610,'Cond Compo'!A:B,2,FALSE))),"")</f>
        <v/>
      </c>
      <c r="G5610" s="28"/>
      <c r="H5610" s="11" t="str">
        <f xml:space="preserve"> IF(C5610="Totale",2,IF($G5610 &lt;&gt; "", IF(D5610 = "E",MATCH(G5610, 'Cond Compo'!D$16:D$18, 0), MATCH(G5610, 'Cond Compo'!C$16:C$19, 0)), ""))</f>
        <v/>
      </c>
      <c r="I5610" s="12" t="str">
        <f>IF($E5610 &lt;&gt; "", IF(E5610 = 0, "", VLOOKUP(E5610,'Cond Perturbation'!A:B,2,FALSE)),"")</f>
        <v/>
      </c>
      <c r="J5610" s="28"/>
      <c r="K5610" s="29" t="str">
        <f>IF($B5610 &lt;&gt; "", IF(C5610="Oui",IF(H5610=1,IF(E5610=0,Résultat!G$8,IF(J5610="No",Résultat!$G$8,Résultat!$G$7)),IF(H5610=2,IF(E5610=0,Résultat!G$9,IF(J5610="No",Résultat!$G$9,Résultat!$G$7)),Résultat!$G$7)),IF(C5610 = "Totale", IF(H5610=1,IF(E5610=0,Résultat!G$8,IF(J5610="No",Résultat!$G$9,Résultat!$G$7)),IF(H5610=2,IF(E5610=0,Résultat!G$9,IF(J5610="No",Résultat!$G$9,Résultat!$G$7)),Résultat!$G$7)),Résultat!$G$7)), "")</f>
        <v/>
      </c>
    </row>
    <row r="5611" spans="1:11" ht="20.100000000000001" customHeight="1">
      <c r="A5611" s="26"/>
      <c r="B5611" s="27"/>
      <c r="C5611" s="11" t="str">
        <f>IF($B5611 &lt;&gt; "",VLOOKUP(MID(B5611,3,5),'Recyclabilité Prod Matx'!C:F,2,FALSE), "")</f>
        <v/>
      </c>
      <c r="D5611" s="11" t="str">
        <f>IF($B5611 &lt;&gt; "",VLOOKUP(MID(B5611,3,5),'Recyclabilité Prod Matx'!C:F,3,FALSE),"")</f>
        <v/>
      </c>
      <c r="E5611" s="11" t="str">
        <f>IF($B5611 &lt;&gt; "",VLOOKUP(MID(B5611,3,5),'Recyclabilité Prod Matx'!C:F,4,FALSE), "")</f>
        <v/>
      </c>
      <c r="F5611" s="12" t="str">
        <f>IF($B5611 &lt;&gt; "", IF(C5611="Totale","",IF(D5611 = 0, "", VLOOKUP(D5611,'Cond Compo'!A:B,2,FALSE))),"")</f>
        <v/>
      </c>
      <c r="G5611" s="28"/>
      <c r="H5611" s="11" t="str">
        <f xml:space="preserve"> IF(C5611="Totale",2,IF($G5611 &lt;&gt; "", IF(D5611 = "E",MATCH(G5611, 'Cond Compo'!D$16:D$18, 0), MATCH(G5611, 'Cond Compo'!C$16:C$19, 0)), ""))</f>
        <v/>
      </c>
      <c r="I5611" s="12" t="str">
        <f>IF($E5611 &lt;&gt; "", IF(E5611 = 0, "", VLOOKUP(E5611,'Cond Perturbation'!A:B,2,FALSE)),"")</f>
        <v/>
      </c>
      <c r="J5611" s="28"/>
      <c r="K5611" s="29" t="str">
        <f>IF($B5611 &lt;&gt; "", IF(C5611="Oui",IF(H5611=1,IF(E5611=0,Résultat!G$8,IF(J5611="No",Résultat!$G$8,Résultat!$G$7)),IF(H5611=2,IF(E5611=0,Résultat!G$9,IF(J5611="No",Résultat!$G$9,Résultat!$G$7)),Résultat!$G$7)),IF(C5611 = "Totale", IF(H5611=1,IF(E5611=0,Résultat!G$8,IF(J5611="No",Résultat!$G$9,Résultat!$G$7)),IF(H5611=2,IF(E5611=0,Résultat!G$9,IF(J5611="No",Résultat!$G$9,Résultat!$G$7)),Résultat!$G$7)),Résultat!$G$7)), "")</f>
        <v/>
      </c>
    </row>
    <row r="5612" spans="1:11" ht="20.100000000000001" customHeight="1">
      <c r="A5612" s="26"/>
      <c r="B5612" s="27"/>
      <c r="C5612" s="11" t="str">
        <f>IF($B5612 &lt;&gt; "",VLOOKUP(MID(B5612,3,5),'Recyclabilité Prod Matx'!C:F,2,FALSE), "")</f>
        <v/>
      </c>
      <c r="D5612" s="11" t="str">
        <f>IF($B5612 &lt;&gt; "",VLOOKUP(MID(B5612,3,5),'Recyclabilité Prod Matx'!C:F,3,FALSE),"")</f>
        <v/>
      </c>
      <c r="E5612" s="11" t="str">
        <f>IF($B5612 &lt;&gt; "",VLOOKUP(MID(B5612,3,5),'Recyclabilité Prod Matx'!C:F,4,FALSE), "")</f>
        <v/>
      </c>
      <c r="F5612" s="12" t="str">
        <f>IF($B5612 &lt;&gt; "", IF(C5612="Totale","",IF(D5612 = 0, "", VLOOKUP(D5612,'Cond Compo'!A:B,2,FALSE))),"")</f>
        <v/>
      </c>
      <c r="G5612" s="28"/>
      <c r="H5612" s="11" t="str">
        <f xml:space="preserve"> IF(C5612="Totale",2,IF($G5612 &lt;&gt; "", IF(D5612 = "E",MATCH(G5612, 'Cond Compo'!D$16:D$18, 0), MATCH(G5612, 'Cond Compo'!C$16:C$19, 0)), ""))</f>
        <v/>
      </c>
      <c r="I5612" s="12" t="str">
        <f>IF($E5612 &lt;&gt; "", IF(E5612 = 0, "", VLOOKUP(E5612,'Cond Perturbation'!A:B,2,FALSE)),"")</f>
        <v/>
      </c>
      <c r="J5612" s="28"/>
      <c r="K5612" s="29" t="str">
        <f>IF($B5612 &lt;&gt; "", IF(C5612="Oui",IF(H5612=1,IF(E5612=0,Résultat!G$8,IF(J5612="No",Résultat!$G$8,Résultat!$G$7)),IF(H5612=2,IF(E5612=0,Résultat!G$9,IF(J5612="No",Résultat!$G$9,Résultat!$G$7)),Résultat!$G$7)),IF(C5612 = "Totale", IF(H5612=1,IF(E5612=0,Résultat!G$8,IF(J5612="No",Résultat!$G$9,Résultat!$G$7)),IF(H5612=2,IF(E5612=0,Résultat!G$9,IF(J5612="No",Résultat!$G$9,Résultat!$G$7)),Résultat!$G$7)),Résultat!$G$7)), "")</f>
        <v/>
      </c>
    </row>
    <row r="5613" spans="1:11" ht="20.100000000000001" customHeight="1">
      <c r="A5613" s="26"/>
      <c r="B5613" s="27"/>
      <c r="C5613" s="11" t="str">
        <f>IF($B5613 &lt;&gt; "",VLOOKUP(MID(B5613,3,5),'Recyclabilité Prod Matx'!C:F,2,FALSE), "")</f>
        <v/>
      </c>
      <c r="D5613" s="11" t="str">
        <f>IF($B5613 &lt;&gt; "",VLOOKUP(MID(B5613,3,5),'Recyclabilité Prod Matx'!C:F,3,FALSE),"")</f>
        <v/>
      </c>
      <c r="E5613" s="11" t="str">
        <f>IF($B5613 &lt;&gt; "",VLOOKUP(MID(B5613,3,5),'Recyclabilité Prod Matx'!C:F,4,FALSE), "")</f>
        <v/>
      </c>
      <c r="F5613" s="12" t="str">
        <f>IF($B5613 &lt;&gt; "", IF(C5613="Totale","",IF(D5613 = 0, "", VLOOKUP(D5613,'Cond Compo'!A:B,2,FALSE))),"")</f>
        <v/>
      </c>
      <c r="G5613" s="28"/>
      <c r="H5613" s="11" t="str">
        <f xml:space="preserve"> IF(C5613="Totale",2,IF($G5613 &lt;&gt; "", IF(D5613 = "E",MATCH(G5613, 'Cond Compo'!D$16:D$18, 0), MATCH(G5613, 'Cond Compo'!C$16:C$19, 0)), ""))</f>
        <v/>
      </c>
      <c r="I5613" s="12" t="str">
        <f>IF($E5613 &lt;&gt; "", IF(E5613 = 0, "", VLOOKUP(E5613,'Cond Perturbation'!A:B,2,FALSE)),"")</f>
        <v/>
      </c>
      <c r="J5613" s="28"/>
      <c r="K5613" s="29" t="str">
        <f>IF($B5613 &lt;&gt; "", IF(C5613="Oui",IF(H5613=1,IF(E5613=0,Résultat!G$8,IF(J5613="No",Résultat!$G$8,Résultat!$G$7)),IF(H5613=2,IF(E5613=0,Résultat!G$9,IF(J5613="No",Résultat!$G$9,Résultat!$G$7)),Résultat!$G$7)),IF(C5613 = "Totale", IF(H5613=1,IF(E5613=0,Résultat!G$8,IF(J5613="No",Résultat!$G$9,Résultat!$G$7)),IF(H5613=2,IF(E5613=0,Résultat!G$9,IF(J5613="No",Résultat!$G$9,Résultat!$G$7)),Résultat!$G$7)),Résultat!$G$7)), "")</f>
        <v/>
      </c>
    </row>
    <row r="5614" spans="1:11" ht="20.100000000000001" customHeight="1">
      <c r="A5614" s="26"/>
      <c r="B5614" s="27"/>
      <c r="C5614" s="11" t="str">
        <f>IF($B5614 &lt;&gt; "",VLOOKUP(MID(B5614,3,5),'Recyclabilité Prod Matx'!C:F,2,FALSE), "")</f>
        <v/>
      </c>
      <c r="D5614" s="11" t="str">
        <f>IF($B5614 &lt;&gt; "",VLOOKUP(MID(B5614,3,5),'Recyclabilité Prod Matx'!C:F,3,FALSE),"")</f>
        <v/>
      </c>
      <c r="E5614" s="11" t="str">
        <f>IF($B5614 &lt;&gt; "",VLOOKUP(MID(B5614,3,5),'Recyclabilité Prod Matx'!C:F,4,FALSE), "")</f>
        <v/>
      </c>
      <c r="F5614" s="12" t="str">
        <f>IF($B5614 &lt;&gt; "", IF(C5614="Totale","",IF(D5614 = 0, "", VLOOKUP(D5614,'Cond Compo'!A:B,2,FALSE))),"")</f>
        <v/>
      </c>
      <c r="G5614" s="28"/>
      <c r="H5614" s="11" t="str">
        <f xml:space="preserve"> IF(C5614="Totale",2,IF($G5614 &lt;&gt; "", IF(D5614 = "E",MATCH(G5614, 'Cond Compo'!D$16:D$18, 0), MATCH(G5614, 'Cond Compo'!C$16:C$19, 0)), ""))</f>
        <v/>
      </c>
      <c r="I5614" s="12" t="str">
        <f>IF($E5614 &lt;&gt; "", IF(E5614 = 0, "", VLOOKUP(E5614,'Cond Perturbation'!A:B,2,FALSE)),"")</f>
        <v/>
      </c>
      <c r="J5614" s="28"/>
      <c r="K5614" s="29" t="str">
        <f>IF($B5614 &lt;&gt; "", IF(C5614="Oui",IF(H5614=1,IF(E5614=0,Résultat!G$8,IF(J5614="No",Résultat!$G$8,Résultat!$G$7)),IF(H5614=2,IF(E5614=0,Résultat!G$9,IF(J5614="No",Résultat!$G$9,Résultat!$G$7)),Résultat!$G$7)),IF(C5614 = "Totale", IF(H5614=1,IF(E5614=0,Résultat!G$8,IF(J5614="No",Résultat!$G$9,Résultat!$G$7)),IF(H5614=2,IF(E5614=0,Résultat!G$9,IF(J5614="No",Résultat!$G$9,Résultat!$G$7)),Résultat!$G$7)),Résultat!$G$7)), "")</f>
        <v/>
      </c>
    </row>
    <row r="5615" spans="1:11" ht="20.100000000000001" customHeight="1">
      <c r="A5615" s="26"/>
      <c r="B5615" s="27"/>
      <c r="C5615" s="11" t="str">
        <f>IF($B5615 &lt;&gt; "",VLOOKUP(MID(B5615,3,5),'Recyclabilité Prod Matx'!C:F,2,FALSE), "")</f>
        <v/>
      </c>
      <c r="D5615" s="11" t="str">
        <f>IF($B5615 &lt;&gt; "",VLOOKUP(MID(B5615,3,5),'Recyclabilité Prod Matx'!C:F,3,FALSE),"")</f>
        <v/>
      </c>
      <c r="E5615" s="11" t="str">
        <f>IF($B5615 &lt;&gt; "",VLOOKUP(MID(B5615,3,5),'Recyclabilité Prod Matx'!C:F,4,FALSE), "")</f>
        <v/>
      </c>
      <c r="F5615" s="12" t="str">
        <f>IF($B5615 &lt;&gt; "", IF(C5615="Totale","",IF(D5615 = 0, "", VLOOKUP(D5615,'Cond Compo'!A:B,2,FALSE))),"")</f>
        <v/>
      </c>
      <c r="G5615" s="28"/>
      <c r="H5615" s="11" t="str">
        <f xml:space="preserve"> IF(C5615="Totale",2,IF($G5615 &lt;&gt; "", IF(D5615 = "E",MATCH(G5615, 'Cond Compo'!D$16:D$18, 0), MATCH(G5615, 'Cond Compo'!C$16:C$19, 0)), ""))</f>
        <v/>
      </c>
      <c r="I5615" s="12" t="str">
        <f>IF($E5615 &lt;&gt; "", IF(E5615 = 0, "", VLOOKUP(E5615,'Cond Perturbation'!A:B,2,FALSE)),"")</f>
        <v/>
      </c>
      <c r="J5615" s="28"/>
      <c r="K5615" s="29" t="str">
        <f>IF($B5615 &lt;&gt; "", IF(C5615="Oui",IF(H5615=1,IF(E5615=0,Résultat!G$8,IF(J5615="No",Résultat!$G$8,Résultat!$G$7)),IF(H5615=2,IF(E5615=0,Résultat!G$9,IF(J5615="No",Résultat!$G$9,Résultat!$G$7)),Résultat!$G$7)),IF(C5615 = "Totale", IF(H5615=1,IF(E5615=0,Résultat!G$8,IF(J5615="No",Résultat!$G$9,Résultat!$G$7)),IF(H5615=2,IF(E5615=0,Résultat!G$9,IF(J5615="No",Résultat!$G$9,Résultat!$G$7)),Résultat!$G$7)),Résultat!$G$7)), "")</f>
        <v/>
      </c>
    </row>
    <row r="5616" spans="1:11" ht="20.100000000000001" customHeight="1">
      <c r="A5616" s="26"/>
      <c r="B5616" s="27"/>
      <c r="C5616" s="11" t="str">
        <f>IF($B5616 &lt;&gt; "",VLOOKUP(MID(B5616,3,5),'Recyclabilité Prod Matx'!C:F,2,FALSE), "")</f>
        <v/>
      </c>
      <c r="D5616" s="11" t="str">
        <f>IF($B5616 &lt;&gt; "",VLOOKUP(MID(B5616,3,5),'Recyclabilité Prod Matx'!C:F,3,FALSE),"")</f>
        <v/>
      </c>
      <c r="E5616" s="11" t="str">
        <f>IF($B5616 &lt;&gt; "",VLOOKUP(MID(B5616,3,5),'Recyclabilité Prod Matx'!C:F,4,FALSE), "")</f>
        <v/>
      </c>
      <c r="F5616" s="12" t="str">
        <f>IF($B5616 &lt;&gt; "", IF(C5616="Totale","",IF(D5616 = 0, "", VLOOKUP(D5616,'Cond Compo'!A:B,2,FALSE))),"")</f>
        <v/>
      </c>
      <c r="G5616" s="28"/>
      <c r="H5616" s="11" t="str">
        <f xml:space="preserve"> IF(C5616="Totale",2,IF($G5616 &lt;&gt; "", IF(D5616 = "E",MATCH(G5616, 'Cond Compo'!D$16:D$18, 0), MATCH(G5616, 'Cond Compo'!C$16:C$19, 0)), ""))</f>
        <v/>
      </c>
      <c r="I5616" s="12" t="str">
        <f>IF($E5616 &lt;&gt; "", IF(E5616 = 0, "", VLOOKUP(E5616,'Cond Perturbation'!A:B,2,FALSE)),"")</f>
        <v/>
      </c>
      <c r="J5616" s="28"/>
      <c r="K5616" s="29" t="str">
        <f>IF($B5616 &lt;&gt; "", IF(C5616="Oui",IF(H5616=1,IF(E5616=0,Résultat!G$8,IF(J5616="No",Résultat!$G$8,Résultat!$G$7)),IF(H5616=2,IF(E5616=0,Résultat!G$9,IF(J5616="No",Résultat!$G$9,Résultat!$G$7)),Résultat!$G$7)),IF(C5616 = "Totale", IF(H5616=1,IF(E5616=0,Résultat!G$8,IF(J5616="No",Résultat!$G$9,Résultat!$G$7)),IF(H5616=2,IF(E5616=0,Résultat!G$9,IF(J5616="No",Résultat!$G$9,Résultat!$G$7)),Résultat!$G$7)),Résultat!$G$7)), "")</f>
        <v/>
      </c>
    </row>
    <row r="5617" spans="1:11" ht="20.100000000000001" customHeight="1">
      <c r="A5617" s="26"/>
      <c r="B5617" s="27"/>
      <c r="C5617" s="11" t="str">
        <f>IF($B5617 &lt;&gt; "",VLOOKUP(MID(B5617,3,5),'Recyclabilité Prod Matx'!C:F,2,FALSE), "")</f>
        <v/>
      </c>
      <c r="D5617" s="11" t="str">
        <f>IF($B5617 &lt;&gt; "",VLOOKUP(MID(B5617,3,5),'Recyclabilité Prod Matx'!C:F,3,FALSE),"")</f>
        <v/>
      </c>
      <c r="E5617" s="11" t="str">
        <f>IF($B5617 &lt;&gt; "",VLOOKUP(MID(B5617,3,5),'Recyclabilité Prod Matx'!C:F,4,FALSE), "")</f>
        <v/>
      </c>
      <c r="F5617" s="12" t="str">
        <f>IF($B5617 &lt;&gt; "", IF(C5617="Totale","",IF(D5617 = 0, "", VLOOKUP(D5617,'Cond Compo'!A:B,2,FALSE))),"")</f>
        <v/>
      </c>
      <c r="G5617" s="28"/>
      <c r="H5617" s="11" t="str">
        <f xml:space="preserve"> IF(C5617="Totale",2,IF($G5617 &lt;&gt; "", IF(D5617 = "E",MATCH(G5617, 'Cond Compo'!D$16:D$18, 0), MATCH(G5617, 'Cond Compo'!C$16:C$19, 0)), ""))</f>
        <v/>
      </c>
      <c r="I5617" s="12" t="str">
        <f>IF($E5617 &lt;&gt; "", IF(E5617 = 0, "", VLOOKUP(E5617,'Cond Perturbation'!A:B,2,FALSE)),"")</f>
        <v/>
      </c>
      <c r="J5617" s="28"/>
      <c r="K5617" s="29" t="str">
        <f>IF($B5617 &lt;&gt; "", IF(C5617="Oui",IF(H5617=1,IF(E5617=0,Résultat!G$8,IF(J5617="No",Résultat!$G$8,Résultat!$G$7)),IF(H5617=2,IF(E5617=0,Résultat!G$9,IF(J5617="No",Résultat!$G$9,Résultat!$G$7)),Résultat!$G$7)),IF(C5617 = "Totale", IF(H5617=1,IF(E5617=0,Résultat!G$8,IF(J5617="No",Résultat!$G$9,Résultat!$G$7)),IF(H5617=2,IF(E5617=0,Résultat!G$9,IF(J5617="No",Résultat!$G$9,Résultat!$G$7)),Résultat!$G$7)),Résultat!$G$7)), "")</f>
        <v/>
      </c>
    </row>
    <row r="5618" spans="1:11" ht="20.100000000000001" customHeight="1">
      <c r="A5618" s="26"/>
      <c r="B5618" s="27"/>
      <c r="C5618" s="11" t="str">
        <f>IF($B5618 &lt;&gt; "",VLOOKUP(MID(B5618,3,5),'Recyclabilité Prod Matx'!C:F,2,FALSE), "")</f>
        <v/>
      </c>
      <c r="D5618" s="11" t="str">
        <f>IF($B5618 &lt;&gt; "",VLOOKUP(MID(B5618,3,5),'Recyclabilité Prod Matx'!C:F,3,FALSE),"")</f>
        <v/>
      </c>
      <c r="E5618" s="11" t="str">
        <f>IF($B5618 &lt;&gt; "",VLOOKUP(MID(B5618,3,5),'Recyclabilité Prod Matx'!C:F,4,FALSE), "")</f>
        <v/>
      </c>
      <c r="F5618" s="12" t="str">
        <f>IF($B5618 &lt;&gt; "", IF(C5618="Totale","",IF(D5618 = 0, "", VLOOKUP(D5618,'Cond Compo'!A:B,2,FALSE))),"")</f>
        <v/>
      </c>
      <c r="G5618" s="28"/>
      <c r="H5618" s="11" t="str">
        <f xml:space="preserve"> IF(C5618="Totale",2,IF($G5618 &lt;&gt; "", IF(D5618 = "E",MATCH(G5618, 'Cond Compo'!D$16:D$18, 0), MATCH(G5618, 'Cond Compo'!C$16:C$19, 0)), ""))</f>
        <v/>
      </c>
      <c r="I5618" s="12" t="str">
        <f>IF($E5618 &lt;&gt; "", IF(E5618 = 0, "", VLOOKUP(E5618,'Cond Perturbation'!A:B,2,FALSE)),"")</f>
        <v/>
      </c>
      <c r="J5618" s="28"/>
      <c r="K5618" s="29" t="str">
        <f>IF($B5618 &lt;&gt; "", IF(C5618="Oui",IF(H5618=1,IF(E5618=0,Résultat!G$8,IF(J5618="No",Résultat!$G$8,Résultat!$G$7)),IF(H5618=2,IF(E5618=0,Résultat!G$9,IF(J5618="No",Résultat!$G$9,Résultat!$G$7)),Résultat!$G$7)),IF(C5618 = "Totale", IF(H5618=1,IF(E5618=0,Résultat!G$8,IF(J5618="No",Résultat!$G$9,Résultat!$G$7)),IF(H5618=2,IF(E5618=0,Résultat!G$9,IF(J5618="No",Résultat!$G$9,Résultat!$G$7)),Résultat!$G$7)),Résultat!$G$7)), "")</f>
        <v/>
      </c>
    </row>
    <row r="5619" spans="1:11" ht="20.100000000000001" customHeight="1">
      <c r="A5619" s="26"/>
      <c r="B5619" s="27"/>
      <c r="C5619" s="11" t="str">
        <f>IF($B5619 &lt;&gt; "",VLOOKUP(MID(B5619,3,5),'Recyclabilité Prod Matx'!C:F,2,FALSE), "")</f>
        <v/>
      </c>
      <c r="D5619" s="11" t="str">
        <f>IF($B5619 &lt;&gt; "",VLOOKUP(MID(B5619,3,5),'Recyclabilité Prod Matx'!C:F,3,FALSE),"")</f>
        <v/>
      </c>
      <c r="E5619" s="11" t="str">
        <f>IF($B5619 &lt;&gt; "",VLOOKUP(MID(B5619,3,5),'Recyclabilité Prod Matx'!C:F,4,FALSE), "")</f>
        <v/>
      </c>
      <c r="F5619" s="12" t="str">
        <f>IF($B5619 &lt;&gt; "", IF(C5619="Totale","",IF(D5619 = 0, "", VLOOKUP(D5619,'Cond Compo'!A:B,2,FALSE))),"")</f>
        <v/>
      </c>
      <c r="G5619" s="28"/>
      <c r="H5619" s="11" t="str">
        <f xml:space="preserve"> IF(C5619="Totale",2,IF($G5619 &lt;&gt; "", IF(D5619 = "E",MATCH(G5619, 'Cond Compo'!D$16:D$18, 0), MATCH(G5619, 'Cond Compo'!C$16:C$19, 0)), ""))</f>
        <v/>
      </c>
      <c r="I5619" s="12" t="str">
        <f>IF($E5619 &lt;&gt; "", IF(E5619 = 0, "", VLOOKUP(E5619,'Cond Perturbation'!A:B,2,FALSE)),"")</f>
        <v/>
      </c>
      <c r="J5619" s="28"/>
      <c r="K5619" s="29" t="str">
        <f>IF($B5619 &lt;&gt; "", IF(C5619="Oui",IF(H5619=1,IF(E5619=0,Résultat!G$8,IF(J5619="No",Résultat!$G$8,Résultat!$G$7)),IF(H5619=2,IF(E5619=0,Résultat!G$9,IF(J5619="No",Résultat!$G$9,Résultat!$G$7)),Résultat!$G$7)),IF(C5619 = "Totale", IF(H5619=1,IF(E5619=0,Résultat!G$8,IF(J5619="No",Résultat!$G$9,Résultat!$G$7)),IF(H5619=2,IF(E5619=0,Résultat!G$9,IF(J5619="No",Résultat!$G$9,Résultat!$G$7)),Résultat!$G$7)),Résultat!$G$7)), "")</f>
        <v/>
      </c>
    </row>
    <row r="5620" spans="1:11" ht="20.100000000000001" customHeight="1">
      <c r="A5620" s="26"/>
      <c r="B5620" s="27"/>
      <c r="C5620" s="11" t="str">
        <f>IF($B5620 &lt;&gt; "",VLOOKUP(MID(B5620,3,5),'Recyclabilité Prod Matx'!C:F,2,FALSE), "")</f>
        <v/>
      </c>
      <c r="D5620" s="11" t="str">
        <f>IF($B5620 &lt;&gt; "",VLOOKUP(MID(B5620,3,5),'Recyclabilité Prod Matx'!C:F,3,FALSE),"")</f>
        <v/>
      </c>
      <c r="E5620" s="11" t="str">
        <f>IF($B5620 &lt;&gt; "",VLOOKUP(MID(B5620,3,5),'Recyclabilité Prod Matx'!C:F,4,FALSE), "")</f>
        <v/>
      </c>
      <c r="F5620" s="12" t="str">
        <f>IF($B5620 &lt;&gt; "", IF(C5620="Totale","",IF(D5620 = 0, "", VLOOKUP(D5620,'Cond Compo'!A:B,2,FALSE))),"")</f>
        <v/>
      </c>
      <c r="G5620" s="28"/>
      <c r="H5620" s="11" t="str">
        <f xml:space="preserve"> IF(C5620="Totale",2,IF($G5620 &lt;&gt; "", IF(D5620 = "E",MATCH(G5620, 'Cond Compo'!D$16:D$18, 0), MATCH(G5620, 'Cond Compo'!C$16:C$19, 0)), ""))</f>
        <v/>
      </c>
      <c r="I5620" s="12" t="str">
        <f>IF($E5620 &lt;&gt; "", IF(E5620 = 0, "", VLOOKUP(E5620,'Cond Perturbation'!A:B,2,FALSE)),"")</f>
        <v/>
      </c>
      <c r="J5620" s="28"/>
      <c r="K5620" s="29" t="str">
        <f>IF($B5620 &lt;&gt; "", IF(C5620="Oui",IF(H5620=1,IF(E5620=0,Résultat!G$8,IF(J5620="No",Résultat!$G$8,Résultat!$G$7)),IF(H5620=2,IF(E5620=0,Résultat!G$9,IF(J5620="No",Résultat!$G$9,Résultat!$G$7)),Résultat!$G$7)),IF(C5620 = "Totale", IF(H5620=1,IF(E5620=0,Résultat!G$8,IF(J5620="No",Résultat!$G$9,Résultat!$G$7)),IF(H5620=2,IF(E5620=0,Résultat!G$9,IF(J5620="No",Résultat!$G$9,Résultat!$G$7)),Résultat!$G$7)),Résultat!$G$7)), "")</f>
        <v/>
      </c>
    </row>
    <row r="5621" spans="1:11" ht="20.100000000000001" customHeight="1">
      <c r="A5621" s="26"/>
      <c r="B5621" s="27"/>
      <c r="C5621" s="11" t="str">
        <f>IF($B5621 &lt;&gt; "",VLOOKUP(MID(B5621,3,5),'Recyclabilité Prod Matx'!C:F,2,FALSE), "")</f>
        <v/>
      </c>
      <c r="D5621" s="11" t="str">
        <f>IF($B5621 &lt;&gt; "",VLOOKUP(MID(B5621,3,5),'Recyclabilité Prod Matx'!C:F,3,FALSE),"")</f>
        <v/>
      </c>
      <c r="E5621" s="11" t="str">
        <f>IF($B5621 &lt;&gt; "",VLOOKUP(MID(B5621,3,5),'Recyclabilité Prod Matx'!C:F,4,FALSE), "")</f>
        <v/>
      </c>
      <c r="F5621" s="12" t="str">
        <f>IF($B5621 &lt;&gt; "", IF(C5621="Totale","",IF(D5621 = 0, "", VLOOKUP(D5621,'Cond Compo'!A:B,2,FALSE))),"")</f>
        <v/>
      </c>
      <c r="G5621" s="28"/>
      <c r="H5621" s="11" t="str">
        <f xml:space="preserve"> IF(C5621="Totale",2,IF($G5621 &lt;&gt; "", IF(D5621 = "E",MATCH(G5621, 'Cond Compo'!D$16:D$18, 0), MATCH(G5621, 'Cond Compo'!C$16:C$19, 0)), ""))</f>
        <v/>
      </c>
      <c r="I5621" s="12" t="str">
        <f>IF($E5621 &lt;&gt; "", IF(E5621 = 0, "", VLOOKUP(E5621,'Cond Perturbation'!A:B,2,FALSE)),"")</f>
        <v/>
      </c>
      <c r="J5621" s="28"/>
      <c r="K5621" s="29" t="str">
        <f>IF($B5621 &lt;&gt; "", IF(C5621="Oui",IF(H5621=1,IF(E5621=0,Résultat!G$8,IF(J5621="No",Résultat!$G$8,Résultat!$G$7)),IF(H5621=2,IF(E5621=0,Résultat!G$9,IF(J5621="No",Résultat!$G$9,Résultat!$G$7)),Résultat!$G$7)),IF(C5621 = "Totale", IF(H5621=1,IF(E5621=0,Résultat!G$8,IF(J5621="No",Résultat!$G$9,Résultat!$G$7)),IF(H5621=2,IF(E5621=0,Résultat!G$9,IF(J5621="No",Résultat!$G$9,Résultat!$G$7)),Résultat!$G$7)),Résultat!$G$7)), "")</f>
        <v/>
      </c>
    </row>
    <row r="5622" spans="1:11" ht="20.100000000000001" customHeight="1">
      <c r="A5622" s="26"/>
      <c r="B5622" s="27"/>
      <c r="C5622" s="11" t="str">
        <f>IF($B5622 &lt;&gt; "",VLOOKUP(MID(B5622,3,5),'Recyclabilité Prod Matx'!C:F,2,FALSE), "")</f>
        <v/>
      </c>
      <c r="D5622" s="11" t="str">
        <f>IF($B5622 &lt;&gt; "",VLOOKUP(MID(B5622,3,5),'Recyclabilité Prod Matx'!C:F,3,FALSE),"")</f>
        <v/>
      </c>
      <c r="E5622" s="11" t="str">
        <f>IF($B5622 &lt;&gt; "",VLOOKUP(MID(B5622,3,5),'Recyclabilité Prod Matx'!C:F,4,FALSE), "")</f>
        <v/>
      </c>
      <c r="F5622" s="12" t="str">
        <f>IF($B5622 &lt;&gt; "", IF(C5622="Totale","",IF(D5622 = 0, "", VLOOKUP(D5622,'Cond Compo'!A:B,2,FALSE))),"")</f>
        <v/>
      </c>
      <c r="G5622" s="28"/>
      <c r="H5622" s="11" t="str">
        <f xml:space="preserve"> IF(C5622="Totale",2,IF($G5622 &lt;&gt; "", IF(D5622 = "E",MATCH(G5622, 'Cond Compo'!D$16:D$18, 0), MATCH(G5622, 'Cond Compo'!C$16:C$19, 0)), ""))</f>
        <v/>
      </c>
      <c r="I5622" s="12" t="str">
        <f>IF($E5622 &lt;&gt; "", IF(E5622 = 0, "", VLOOKUP(E5622,'Cond Perturbation'!A:B,2,FALSE)),"")</f>
        <v/>
      </c>
      <c r="J5622" s="28"/>
      <c r="K5622" s="29" t="str">
        <f>IF($B5622 &lt;&gt; "", IF(C5622="Oui",IF(H5622=1,IF(E5622=0,Résultat!G$8,IF(J5622="No",Résultat!$G$8,Résultat!$G$7)),IF(H5622=2,IF(E5622=0,Résultat!G$9,IF(J5622="No",Résultat!$G$9,Résultat!$G$7)),Résultat!$G$7)),IF(C5622 = "Totale", IF(H5622=1,IF(E5622=0,Résultat!G$8,IF(J5622="No",Résultat!$G$9,Résultat!$G$7)),IF(H5622=2,IF(E5622=0,Résultat!G$9,IF(J5622="No",Résultat!$G$9,Résultat!$G$7)),Résultat!$G$7)),Résultat!$G$7)), "")</f>
        <v/>
      </c>
    </row>
    <row r="5623" spans="1:11" ht="20.100000000000001" customHeight="1">
      <c r="A5623" s="26"/>
      <c r="B5623" s="27"/>
      <c r="C5623" s="11" t="str">
        <f>IF($B5623 &lt;&gt; "",VLOOKUP(MID(B5623,3,5),'Recyclabilité Prod Matx'!C:F,2,FALSE), "")</f>
        <v/>
      </c>
      <c r="D5623" s="11" t="str">
        <f>IF($B5623 &lt;&gt; "",VLOOKUP(MID(B5623,3,5),'Recyclabilité Prod Matx'!C:F,3,FALSE),"")</f>
        <v/>
      </c>
      <c r="E5623" s="11" t="str">
        <f>IF($B5623 &lt;&gt; "",VLOOKUP(MID(B5623,3,5),'Recyclabilité Prod Matx'!C:F,4,FALSE), "")</f>
        <v/>
      </c>
      <c r="F5623" s="12" t="str">
        <f>IF($B5623 &lt;&gt; "", IF(C5623="Totale","",IF(D5623 = 0, "", VLOOKUP(D5623,'Cond Compo'!A:B,2,FALSE))),"")</f>
        <v/>
      </c>
      <c r="G5623" s="28"/>
      <c r="H5623" s="11" t="str">
        <f xml:space="preserve"> IF(C5623="Totale",2,IF($G5623 &lt;&gt; "", IF(D5623 = "E",MATCH(G5623, 'Cond Compo'!D$16:D$18, 0), MATCH(G5623, 'Cond Compo'!C$16:C$19, 0)), ""))</f>
        <v/>
      </c>
      <c r="I5623" s="12" t="str">
        <f>IF($E5623 &lt;&gt; "", IF(E5623 = 0, "", VLOOKUP(E5623,'Cond Perturbation'!A:B,2,FALSE)),"")</f>
        <v/>
      </c>
      <c r="J5623" s="28"/>
      <c r="K5623" s="29" t="str">
        <f>IF($B5623 &lt;&gt; "", IF(C5623="Oui",IF(H5623=1,IF(E5623=0,Résultat!G$8,IF(J5623="No",Résultat!$G$8,Résultat!$G$7)),IF(H5623=2,IF(E5623=0,Résultat!G$9,IF(J5623="No",Résultat!$G$9,Résultat!$G$7)),Résultat!$G$7)),IF(C5623 = "Totale", IF(H5623=1,IF(E5623=0,Résultat!G$8,IF(J5623="No",Résultat!$G$9,Résultat!$G$7)),IF(H5623=2,IF(E5623=0,Résultat!G$9,IF(J5623="No",Résultat!$G$9,Résultat!$G$7)),Résultat!$G$7)),Résultat!$G$7)), "")</f>
        <v/>
      </c>
    </row>
    <row r="5624" spans="1:11" ht="20.100000000000001" customHeight="1">
      <c r="A5624" s="26"/>
      <c r="B5624" s="27"/>
      <c r="C5624" s="11" t="str">
        <f>IF($B5624 &lt;&gt; "",VLOOKUP(MID(B5624,3,5),'Recyclabilité Prod Matx'!C:F,2,FALSE), "")</f>
        <v/>
      </c>
      <c r="D5624" s="11" t="str">
        <f>IF($B5624 &lt;&gt; "",VLOOKUP(MID(B5624,3,5),'Recyclabilité Prod Matx'!C:F,3,FALSE),"")</f>
        <v/>
      </c>
      <c r="E5624" s="11" t="str">
        <f>IF($B5624 &lt;&gt; "",VLOOKUP(MID(B5624,3,5),'Recyclabilité Prod Matx'!C:F,4,FALSE), "")</f>
        <v/>
      </c>
      <c r="F5624" s="12" t="str">
        <f>IF($B5624 &lt;&gt; "", IF(C5624="Totale","",IF(D5624 = 0, "", VLOOKUP(D5624,'Cond Compo'!A:B,2,FALSE))),"")</f>
        <v/>
      </c>
      <c r="G5624" s="28"/>
      <c r="H5624" s="11" t="str">
        <f xml:space="preserve"> IF(C5624="Totale",2,IF($G5624 &lt;&gt; "", IF(D5624 = "E",MATCH(G5624, 'Cond Compo'!D$16:D$18, 0), MATCH(G5624, 'Cond Compo'!C$16:C$19, 0)), ""))</f>
        <v/>
      </c>
      <c r="I5624" s="12" t="str">
        <f>IF($E5624 &lt;&gt; "", IF(E5624 = 0, "", VLOOKUP(E5624,'Cond Perturbation'!A:B,2,FALSE)),"")</f>
        <v/>
      </c>
      <c r="J5624" s="28"/>
      <c r="K5624" s="29" t="str">
        <f>IF($B5624 &lt;&gt; "", IF(C5624="Oui",IF(H5624=1,IF(E5624=0,Résultat!G$8,IF(J5624="No",Résultat!$G$8,Résultat!$G$7)),IF(H5624=2,IF(E5624=0,Résultat!G$9,IF(J5624="No",Résultat!$G$9,Résultat!$G$7)),Résultat!$G$7)),IF(C5624 = "Totale", IF(H5624=1,IF(E5624=0,Résultat!G$8,IF(J5624="No",Résultat!$G$9,Résultat!$G$7)),IF(H5624=2,IF(E5624=0,Résultat!G$9,IF(J5624="No",Résultat!$G$9,Résultat!$G$7)),Résultat!$G$7)),Résultat!$G$7)), "")</f>
        <v/>
      </c>
    </row>
    <row r="5625" spans="1:11" ht="20.100000000000001" customHeight="1">
      <c r="A5625" s="26"/>
      <c r="B5625" s="27"/>
      <c r="C5625" s="11" t="str">
        <f>IF($B5625 &lt;&gt; "",VLOOKUP(MID(B5625,3,5),'Recyclabilité Prod Matx'!C:F,2,FALSE), "")</f>
        <v/>
      </c>
      <c r="D5625" s="11" t="str">
        <f>IF($B5625 &lt;&gt; "",VLOOKUP(MID(B5625,3,5),'Recyclabilité Prod Matx'!C:F,3,FALSE),"")</f>
        <v/>
      </c>
      <c r="E5625" s="11" t="str">
        <f>IF($B5625 &lt;&gt; "",VLOOKUP(MID(B5625,3,5),'Recyclabilité Prod Matx'!C:F,4,FALSE), "")</f>
        <v/>
      </c>
      <c r="F5625" s="12" t="str">
        <f>IF($B5625 &lt;&gt; "", IF(C5625="Totale","",IF(D5625 = 0, "", VLOOKUP(D5625,'Cond Compo'!A:B,2,FALSE))),"")</f>
        <v/>
      </c>
      <c r="G5625" s="28"/>
      <c r="H5625" s="11" t="str">
        <f xml:space="preserve"> IF(C5625="Totale",2,IF($G5625 &lt;&gt; "", IF(D5625 = "E",MATCH(G5625, 'Cond Compo'!D$16:D$18, 0), MATCH(G5625, 'Cond Compo'!C$16:C$19, 0)), ""))</f>
        <v/>
      </c>
      <c r="I5625" s="12" t="str">
        <f>IF($E5625 &lt;&gt; "", IF(E5625 = 0, "", VLOOKUP(E5625,'Cond Perturbation'!A:B,2,FALSE)),"")</f>
        <v/>
      </c>
      <c r="J5625" s="28"/>
      <c r="K5625" s="29" t="str">
        <f>IF($B5625 &lt;&gt; "", IF(C5625="Oui",IF(H5625=1,IF(E5625=0,Résultat!G$8,IF(J5625="No",Résultat!$G$8,Résultat!$G$7)),IF(H5625=2,IF(E5625=0,Résultat!G$9,IF(J5625="No",Résultat!$G$9,Résultat!$G$7)),Résultat!$G$7)),IF(C5625 = "Totale", IF(H5625=1,IF(E5625=0,Résultat!G$8,IF(J5625="No",Résultat!$G$9,Résultat!$G$7)),IF(H5625=2,IF(E5625=0,Résultat!G$9,IF(J5625="No",Résultat!$G$9,Résultat!$G$7)),Résultat!$G$7)),Résultat!$G$7)), "")</f>
        <v/>
      </c>
    </row>
    <row r="5626" spans="1:11" ht="20.100000000000001" customHeight="1">
      <c r="A5626" s="26"/>
      <c r="B5626" s="27"/>
      <c r="C5626" s="11" t="str">
        <f>IF($B5626 &lt;&gt; "",VLOOKUP(MID(B5626,3,5),'Recyclabilité Prod Matx'!C:F,2,FALSE), "")</f>
        <v/>
      </c>
      <c r="D5626" s="11" t="str">
        <f>IF($B5626 &lt;&gt; "",VLOOKUP(MID(B5626,3,5),'Recyclabilité Prod Matx'!C:F,3,FALSE),"")</f>
        <v/>
      </c>
      <c r="E5626" s="11" t="str">
        <f>IF($B5626 &lt;&gt; "",VLOOKUP(MID(B5626,3,5),'Recyclabilité Prod Matx'!C:F,4,FALSE), "")</f>
        <v/>
      </c>
      <c r="F5626" s="12" t="str">
        <f>IF($B5626 &lt;&gt; "", IF(C5626="Totale","",IF(D5626 = 0, "", VLOOKUP(D5626,'Cond Compo'!A:B,2,FALSE))),"")</f>
        <v/>
      </c>
      <c r="G5626" s="28"/>
      <c r="H5626" s="11" t="str">
        <f xml:space="preserve"> IF(C5626="Totale",2,IF($G5626 &lt;&gt; "", IF(D5626 = "E",MATCH(G5626, 'Cond Compo'!D$16:D$18, 0), MATCH(G5626, 'Cond Compo'!C$16:C$19, 0)), ""))</f>
        <v/>
      </c>
      <c r="I5626" s="12" t="str">
        <f>IF($E5626 &lt;&gt; "", IF(E5626 = 0, "", VLOOKUP(E5626,'Cond Perturbation'!A:B,2,FALSE)),"")</f>
        <v/>
      </c>
      <c r="J5626" s="28"/>
      <c r="K5626" s="29" t="str">
        <f>IF($B5626 &lt;&gt; "", IF(C5626="Oui",IF(H5626=1,IF(E5626=0,Résultat!G$8,IF(J5626="No",Résultat!$G$8,Résultat!$G$7)),IF(H5626=2,IF(E5626=0,Résultat!G$9,IF(J5626="No",Résultat!$G$9,Résultat!$G$7)),Résultat!$G$7)),IF(C5626 = "Totale", IF(H5626=1,IF(E5626=0,Résultat!G$8,IF(J5626="No",Résultat!$G$9,Résultat!$G$7)),IF(H5626=2,IF(E5626=0,Résultat!G$9,IF(J5626="No",Résultat!$G$9,Résultat!$G$7)),Résultat!$G$7)),Résultat!$G$7)), "")</f>
        <v/>
      </c>
    </row>
    <row r="5627" spans="1:11" ht="20.100000000000001" customHeight="1">
      <c r="A5627" s="26"/>
      <c r="B5627" s="27"/>
      <c r="C5627" s="11" t="str">
        <f>IF($B5627 &lt;&gt; "",VLOOKUP(MID(B5627,3,5),'Recyclabilité Prod Matx'!C:F,2,FALSE), "")</f>
        <v/>
      </c>
      <c r="D5627" s="11" t="str">
        <f>IF($B5627 &lt;&gt; "",VLOOKUP(MID(B5627,3,5),'Recyclabilité Prod Matx'!C:F,3,FALSE),"")</f>
        <v/>
      </c>
      <c r="E5627" s="11" t="str">
        <f>IF($B5627 &lt;&gt; "",VLOOKUP(MID(B5627,3,5),'Recyclabilité Prod Matx'!C:F,4,FALSE), "")</f>
        <v/>
      </c>
      <c r="F5627" s="12" t="str">
        <f>IF($B5627 &lt;&gt; "", IF(C5627="Totale","",IF(D5627 = 0, "", VLOOKUP(D5627,'Cond Compo'!A:B,2,FALSE))),"")</f>
        <v/>
      </c>
      <c r="G5627" s="28"/>
      <c r="H5627" s="11" t="str">
        <f xml:space="preserve"> IF(C5627="Totale",2,IF($G5627 &lt;&gt; "", IF(D5627 = "E",MATCH(G5627, 'Cond Compo'!D$16:D$18, 0), MATCH(G5627, 'Cond Compo'!C$16:C$19, 0)), ""))</f>
        <v/>
      </c>
      <c r="I5627" s="12" t="str">
        <f>IF($E5627 &lt;&gt; "", IF(E5627 = 0, "", VLOOKUP(E5627,'Cond Perturbation'!A:B,2,FALSE)),"")</f>
        <v/>
      </c>
      <c r="J5627" s="28"/>
      <c r="K5627" s="29" t="str">
        <f>IF($B5627 &lt;&gt; "", IF(C5627="Oui",IF(H5627=1,IF(E5627=0,Résultat!G$8,IF(J5627="No",Résultat!$G$8,Résultat!$G$7)),IF(H5627=2,IF(E5627=0,Résultat!G$9,IF(J5627="No",Résultat!$G$9,Résultat!$G$7)),Résultat!$G$7)),IF(C5627 = "Totale", IF(H5627=1,IF(E5627=0,Résultat!G$8,IF(J5627="No",Résultat!$G$9,Résultat!$G$7)),IF(H5627=2,IF(E5627=0,Résultat!G$9,IF(J5627="No",Résultat!$G$9,Résultat!$G$7)),Résultat!$G$7)),Résultat!$G$7)), "")</f>
        <v/>
      </c>
    </row>
    <row r="5628" spans="1:11" ht="20.100000000000001" customHeight="1">
      <c r="A5628" s="26"/>
      <c r="B5628" s="27"/>
      <c r="C5628" s="11" t="str">
        <f>IF($B5628 &lt;&gt; "",VLOOKUP(MID(B5628,3,5),'Recyclabilité Prod Matx'!C:F,2,FALSE), "")</f>
        <v/>
      </c>
      <c r="D5628" s="11" t="str">
        <f>IF($B5628 &lt;&gt; "",VLOOKUP(MID(B5628,3,5),'Recyclabilité Prod Matx'!C:F,3,FALSE),"")</f>
        <v/>
      </c>
      <c r="E5628" s="11" t="str">
        <f>IF($B5628 &lt;&gt; "",VLOOKUP(MID(B5628,3,5),'Recyclabilité Prod Matx'!C:F,4,FALSE), "")</f>
        <v/>
      </c>
      <c r="F5628" s="12" t="str">
        <f>IF($B5628 &lt;&gt; "", IF(C5628="Totale","",IF(D5628 = 0, "", VLOOKUP(D5628,'Cond Compo'!A:B,2,FALSE))),"")</f>
        <v/>
      </c>
      <c r="G5628" s="28"/>
      <c r="H5628" s="11" t="str">
        <f xml:space="preserve"> IF(C5628="Totale",2,IF($G5628 &lt;&gt; "", IF(D5628 = "E",MATCH(G5628, 'Cond Compo'!D$16:D$18, 0), MATCH(G5628, 'Cond Compo'!C$16:C$19, 0)), ""))</f>
        <v/>
      </c>
      <c r="I5628" s="12" t="str">
        <f>IF($E5628 &lt;&gt; "", IF(E5628 = 0, "", VLOOKUP(E5628,'Cond Perturbation'!A:B,2,FALSE)),"")</f>
        <v/>
      </c>
      <c r="J5628" s="28"/>
      <c r="K5628" s="29" t="str">
        <f>IF($B5628 &lt;&gt; "", IF(C5628="Oui",IF(H5628=1,IF(E5628=0,Résultat!G$8,IF(J5628="No",Résultat!$G$8,Résultat!$G$7)),IF(H5628=2,IF(E5628=0,Résultat!G$9,IF(J5628="No",Résultat!$G$9,Résultat!$G$7)),Résultat!$G$7)),IF(C5628 = "Totale", IF(H5628=1,IF(E5628=0,Résultat!G$8,IF(J5628="No",Résultat!$G$9,Résultat!$G$7)),IF(H5628=2,IF(E5628=0,Résultat!G$9,IF(J5628="No",Résultat!$G$9,Résultat!$G$7)),Résultat!$G$7)),Résultat!$G$7)), "")</f>
        <v/>
      </c>
    </row>
    <row r="5629" spans="1:11" ht="20.100000000000001" customHeight="1">
      <c r="A5629" s="26"/>
      <c r="B5629" s="27"/>
      <c r="C5629" s="11" t="str">
        <f>IF($B5629 &lt;&gt; "",VLOOKUP(MID(B5629,3,5),'Recyclabilité Prod Matx'!C:F,2,FALSE), "")</f>
        <v/>
      </c>
      <c r="D5629" s="11" t="str">
        <f>IF($B5629 &lt;&gt; "",VLOOKUP(MID(B5629,3,5),'Recyclabilité Prod Matx'!C:F,3,FALSE),"")</f>
        <v/>
      </c>
      <c r="E5629" s="11" t="str">
        <f>IF($B5629 &lt;&gt; "",VLOOKUP(MID(B5629,3,5),'Recyclabilité Prod Matx'!C:F,4,FALSE), "")</f>
        <v/>
      </c>
      <c r="F5629" s="12" t="str">
        <f>IF($B5629 &lt;&gt; "", IF(C5629="Totale","",IF(D5629 = 0, "", VLOOKUP(D5629,'Cond Compo'!A:B,2,FALSE))),"")</f>
        <v/>
      </c>
      <c r="G5629" s="28"/>
      <c r="H5629" s="11" t="str">
        <f xml:space="preserve"> IF(C5629="Totale",2,IF($G5629 &lt;&gt; "", IF(D5629 = "E",MATCH(G5629, 'Cond Compo'!D$16:D$18, 0), MATCH(G5629, 'Cond Compo'!C$16:C$19, 0)), ""))</f>
        <v/>
      </c>
      <c r="I5629" s="12" t="str">
        <f>IF($E5629 &lt;&gt; "", IF(E5629 = 0, "", VLOOKUP(E5629,'Cond Perturbation'!A:B,2,FALSE)),"")</f>
        <v/>
      </c>
      <c r="J5629" s="28"/>
      <c r="K5629" s="29" t="str">
        <f>IF($B5629 &lt;&gt; "", IF(C5629="Oui",IF(H5629=1,IF(E5629=0,Résultat!G$8,IF(J5629="No",Résultat!$G$8,Résultat!$G$7)),IF(H5629=2,IF(E5629=0,Résultat!G$9,IF(J5629="No",Résultat!$G$9,Résultat!$G$7)),Résultat!$G$7)),IF(C5629 = "Totale", IF(H5629=1,IF(E5629=0,Résultat!G$8,IF(J5629="No",Résultat!$G$9,Résultat!$G$7)),IF(H5629=2,IF(E5629=0,Résultat!G$9,IF(J5629="No",Résultat!$G$9,Résultat!$G$7)),Résultat!$G$7)),Résultat!$G$7)), "")</f>
        <v/>
      </c>
    </row>
    <row r="5630" spans="1:11" ht="20.100000000000001" customHeight="1">
      <c r="A5630" s="26"/>
      <c r="B5630" s="27"/>
      <c r="C5630" s="11" t="str">
        <f>IF($B5630 &lt;&gt; "",VLOOKUP(MID(B5630,3,5),'Recyclabilité Prod Matx'!C:F,2,FALSE), "")</f>
        <v/>
      </c>
      <c r="D5630" s="11" t="str">
        <f>IF($B5630 &lt;&gt; "",VLOOKUP(MID(B5630,3,5),'Recyclabilité Prod Matx'!C:F,3,FALSE),"")</f>
        <v/>
      </c>
      <c r="E5630" s="11" t="str">
        <f>IF($B5630 &lt;&gt; "",VLOOKUP(MID(B5630,3,5),'Recyclabilité Prod Matx'!C:F,4,FALSE), "")</f>
        <v/>
      </c>
      <c r="F5630" s="12" t="str">
        <f>IF($B5630 &lt;&gt; "", IF(C5630="Totale","",IF(D5630 = 0, "", VLOOKUP(D5630,'Cond Compo'!A:B,2,FALSE))),"")</f>
        <v/>
      </c>
      <c r="G5630" s="28"/>
      <c r="H5630" s="11" t="str">
        <f xml:space="preserve"> IF(C5630="Totale",2,IF($G5630 &lt;&gt; "", IF(D5630 = "E",MATCH(G5630, 'Cond Compo'!D$16:D$18, 0), MATCH(G5630, 'Cond Compo'!C$16:C$19, 0)), ""))</f>
        <v/>
      </c>
      <c r="I5630" s="12" t="str">
        <f>IF($E5630 &lt;&gt; "", IF(E5630 = 0, "", VLOOKUP(E5630,'Cond Perturbation'!A:B,2,FALSE)),"")</f>
        <v/>
      </c>
      <c r="J5630" s="28"/>
      <c r="K5630" s="29" t="str">
        <f>IF($B5630 &lt;&gt; "", IF(C5630="Oui",IF(H5630=1,IF(E5630=0,Résultat!G$8,IF(J5630="No",Résultat!$G$8,Résultat!$G$7)),IF(H5630=2,IF(E5630=0,Résultat!G$9,IF(J5630="No",Résultat!$G$9,Résultat!$G$7)),Résultat!$G$7)),IF(C5630 = "Totale", IF(H5630=1,IF(E5630=0,Résultat!G$8,IF(J5630="No",Résultat!$G$9,Résultat!$G$7)),IF(H5630=2,IF(E5630=0,Résultat!G$9,IF(J5630="No",Résultat!$G$9,Résultat!$G$7)),Résultat!$G$7)),Résultat!$G$7)), "")</f>
        <v/>
      </c>
    </row>
    <row r="5631" spans="1:11" ht="20.100000000000001" customHeight="1">
      <c r="A5631" s="26"/>
      <c r="B5631" s="27"/>
      <c r="C5631" s="11" t="str">
        <f>IF($B5631 &lt;&gt; "",VLOOKUP(MID(B5631,3,5),'Recyclabilité Prod Matx'!C:F,2,FALSE), "")</f>
        <v/>
      </c>
      <c r="D5631" s="11" t="str">
        <f>IF($B5631 &lt;&gt; "",VLOOKUP(MID(B5631,3,5),'Recyclabilité Prod Matx'!C:F,3,FALSE),"")</f>
        <v/>
      </c>
      <c r="E5631" s="11" t="str">
        <f>IF($B5631 &lt;&gt; "",VLOOKUP(MID(B5631,3,5),'Recyclabilité Prod Matx'!C:F,4,FALSE), "")</f>
        <v/>
      </c>
      <c r="F5631" s="12" t="str">
        <f>IF($B5631 &lt;&gt; "", IF(C5631="Totale","",IF(D5631 = 0, "", VLOOKUP(D5631,'Cond Compo'!A:B,2,FALSE))),"")</f>
        <v/>
      </c>
      <c r="G5631" s="28"/>
      <c r="H5631" s="11" t="str">
        <f xml:space="preserve"> IF(C5631="Totale",2,IF($G5631 &lt;&gt; "", IF(D5631 = "E",MATCH(G5631, 'Cond Compo'!D$16:D$18, 0), MATCH(G5631, 'Cond Compo'!C$16:C$19, 0)), ""))</f>
        <v/>
      </c>
      <c r="I5631" s="12" t="str">
        <f>IF($E5631 &lt;&gt; "", IF(E5631 = 0, "", VLOOKUP(E5631,'Cond Perturbation'!A:B,2,FALSE)),"")</f>
        <v/>
      </c>
      <c r="J5631" s="28"/>
      <c r="K5631" s="29" t="str">
        <f>IF($B5631 &lt;&gt; "", IF(C5631="Oui",IF(H5631=1,IF(E5631=0,Résultat!G$8,IF(J5631="No",Résultat!$G$8,Résultat!$G$7)),IF(H5631=2,IF(E5631=0,Résultat!G$9,IF(J5631="No",Résultat!$G$9,Résultat!$G$7)),Résultat!$G$7)),IF(C5631 = "Totale", IF(H5631=1,IF(E5631=0,Résultat!G$8,IF(J5631="No",Résultat!$G$9,Résultat!$G$7)),IF(H5631=2,IF(E5631=0,Résultat!G$9,IF(J5631="No",Résultat!$G$9,Résultat!$G$7)),Résultat!$G$7)),Résultat!$G$7)), "")</f>
        <v/>
      </c>
    </row>
    <row r="5632" spans="1:11" ht="20.100000000000001" customHeight="1">
      <c r="A5632" s="26"/>
      <c r="B5632" s="27"/>
      <c r="C5632" s="11" t="str">
        <f>IF($B5632 &lt;&gt; "",VLOOKUP(MID(B5632,3,5),'Recyclabilité Prod Matx'!C:F,2,FALSE), "")</f>
        <v/>
      </c>
      <c r="D5632" s="11" t="str">
        <f>IF($B5632 &lt;&gt; "",VLOOKUP(MID(B5632,3,5),'Recyclabilité Prod Matx'!C:F,3,FALSE),"")</f>
        <v/>
      </c>
      <c r="E5632" s="11" t="str">
        <f>IF($B5632 &lt;&gt; "",VLOOKUP(MID(B5632,3,5),'Recyclabilité Prod Matx'!C:F,4,FALSE), "")</f>
        <v/>
      </c>
      <c r="F5632" s="12" t="str">
        <f>IF($B5632 &lt;&gt; "", IF(C5632="Totale","",IF(D5632 = 0, "", VLOOKUP(D5632,'Cond Compo'!A:B,2,FALSE))),"")</f>
        <v/>
      </c>
      <c r="G5632" s="28"/>
      <c r="H5632" s="11" t="str">
        <f xml:space="preserve"> IF(C5632="Totale",2,IF($G5632 &lt;&gt; "", IF(D5632 = "E",MATCH(G5632, 'Cond Compo'!D$16:D$18, 0), MATCH(G5632, 'Cond Compo'!C$16:C$19, 0)), ""))</f>
        <v/>
      </c>
      <c r="I5632" s="12" t="str">
        <f>IF($E5632 &lt;&gt; "", IF(E5632 = 0, "", VLOOKUP(E5632,'Cond Perturbation'!A:B,2,FALSE)),"")</f>
        <v/>
      </c>
      <c r="J5632" s="28"/>
      <c r="K5632" s="29" t="str">
        <f>IF($B5632 &lt;&gt; "", IF(C5632="Oui",IF(H5632=1,IF(E5632=0,Résultat!G$8,IF(J5632="No",Résultat!$G$8,Résultat!$G$7)),IF(H5632=2,IF(E5632=0,Résultat!G$9,IF(J5632="No",Résultat!$G$9,Résultat!$G$7)),Résultat!$G$7)),IF(C5632 = "Totale", IF(H5632=1,IF(E5632=0,Résultat!G$8,IF(J5632="No",Résultat!$G$9,Résultat!$G$7)),IF(H5632=2,IF(E5632=0,Résultat!G$9,IF(J5632="No",Résultat!$G$9,Résultat!$G$7)),Résultat!$G$7)),Résultat!$G$7)), "")</f>
        <v/>
      </c>
    </row>
    <row r="5633" spans="1:11" ht="20.100000000000001" customHeight="1">
      <c r="A5633" s="26"/>
      <c r="B5633" s="27"/>
      <c r="C5633" s="11" t="str">
        <f>IF($B5633 &lt;&gt; "",VLOOKUP(MID(B5633,3,5),'Recyclabilité Prod Matx'!C:F,2,FALSE), "")</f>
        <v/>
      </c>
      <c r="D5633" s="11" t="str">
        <f>IF($B5633 &lt;&gt; "",VLOOKUP(MID(B5633,3,5),'Recyclabilité Prod Matx'!C:F,3,FALSE),"")</f>
        <v/>
      </c>
      <c r="E5633" s="11" t="str">
        <f>IF($B5633 &lt;&gt; "",VLOOKUP(MID(B5633,3,5),'Recyclabilité Prod Matx'!C:F,4,FALSE), "")</f>
        <v/>
      </c>
      <c r="F5633" s="12" t="str">
        <f>IF($B5633 &lt;&gt; "", IF(C5633="Totale","",IF(D5633 = 0, "", VLOOKUP(D5633,'Cond Compo'!A:B,2,FALSE))),"")</f>
        <v/>
      </c>
      <c r="G5633" s="28"/>
      <c r="H5633" s="11" t="str">
        <f xml:space="preserve"> IF(C5633="Totale",2,IF($G5633 &lt;&gt; "", IF(D5633 = "E",MATCH(G5633, 'Cond Compo'!D$16:D$18, 0), MATCH(G5633, 'Cond Compo'!C$16:C$19, 0)), ""))</f>
        <v/>
      </c>
      <c r="I5633" s="12" t="str">
        <f>IF($E5633 &lt;&gt; "", IF(E5633 = 0, "", VLOOKUP(E5633,'Cond Perturbation'!A:B,2,FALSE)),"")</f>
        <v/>
      </c>
      <c r="J5633" s="28"/>
      <c r="K5633" s="29" t="str">
        <f>IF($B5633 &lt;&gt; "", IF(C5633="Oui",IF(H5633=1,IF(E5633=0,Résultat!G$8,IF(J5633="No",Résultat!$G$8,Résultat!$G$7)),IF(H5633=2,IF(E5633=0,Résultat!G$9,IF(J5633="No",Résultat!$G$9,Résultat!$G$7)),Résultat!$G$7)),IF(C5633 = "Totale", IF(H5633=1,IF(E5633=0,Résultat!G$8,IF(J5633="No",Résultat!$G$9,Résultat!$G$7)),IF(H5633=2,IF(E5633=0,Résultat!G$9,IF(J5633="No",Résultat!$G$9,Résultat!$G$7)),Résultat!$G$7)),Résultat!$G$7)), "")</f>
        <v/>
      </c>
    </row>
    <row r="5634" spans="1:11" ht="20.100000000000001" customHeight="1">
      <c r="A5634" s="26"/>
      <c r="B5634" s="27"/>
      <c r="C5634" s="11" t="str">
        <f>IF($B5634 &lt;&gt; "",VLOOKUP(MID(B5634,3,5),'Recyclabilité Prod Matx'!C:F,2,FALSE), "")</f>
        <v/>
      </c>
      <c r="D5634" s="11" t="str">
        <f>IF($B5634 &lt;&gt; "",VLOOKUP(MID(B5634,3,5),'Recyclabilité Prod Matx'!C:F,3,FALSE),"")</f>
        <v/>
      </c>
      <c r="E5634" s="11" t="str">
        <f>IF($B5634 &lt;&gt; "",VLOOKUP(MID(B5634,3,5),'Recyclabilité Prod Matx'!C:F,4,FALSE), "")</f>
        <v/>
      </c>
      <c r="F5634" s="12" t="str">
        <f>IF($B5634 &lt;&gt; "", IF(C5634="Totale","",IF(D5634 = 0, "", VLOOKUP(D5634,'Cond Compo'!A:B,2,FALSE))),"")</f>
        <v/>
      </c>
      <c r="G5634" s="28"/>
      <c r="H5634" s="11" t="str">
        <f xml:space="preserve"> IF(C5634="Totale",2,IF($G5634 &lt;&gt; "", IF(D5634 = "E",MATCH(G5634, 'Cond Compo'!D$16:D$18, 0), MATCH(G5634, 'Cond Compo'!C$16:C$19, 0)), ""))</f>
        <v/>
      </c>
      <c r="I5634" s="12" t="str">
        <f>IF($E5634 &lt;&gt; "", IF(E5634 = 0, "", VLOOKUP(E5634,'Cond Perturbation'!A:B,2,FALSE)),"")</f>
        <v/>
      </c>
      <c r="J5634" s="28"/>
      <c r="K5634" s="29" t="str">
        <f>IF($B5634 &lt;&gt; "", IF(C5634="Oui",IF(H5634=1,IF(E5634=0,Résultat!G$8,IF(J5634="No",Résultat!$G$8,Résultat!$G$7)),IF(H5634=2,IF(E5634=0,Résultat!G$9,IF(J5634="No",Résultat!$G$9,Résultat!$G$7)),Résultat!$G$7)),IF(C5634 = "Totale", IF(H5634=1,IF(E5634=0,Résultat!G$8,IF(J5634="No",Résultat!$G$9,Résultat!$G$7)),IF(H5634=2,IF(E5634=0,Résultat!G$9,IF(J5634="No",Résultat!$G$9,Résultat!$G$7)),Résultat!$G$7)),Résultat!$G$7)), "")</f>
        <v/>
      </c>
    </row>
    <row r="5635" spans="1:11" ht="20.100000000000001" customHeight="1">
      <c r="A5635" s="26"/>
      <c r="B5635" s="27"/>
      <c r="C5635" s="11" t="str">
        <f>IF($B5635 &lt;&gt; "",VLOOKUP(MID(B5635,3,5),'Recyclabilité Prod Matx'!C:F,2,FALSE), "")</f>
        <v/>
      </c>
      <c r="D5635" s="11" t="str">
        <f>IF($B5635 &lt;&gt; "",VLOOKUP(MID(B5635,3,5),'Recyclabilité Prod Matx'!C:F,3,FALSE),"")</f>
        <v/>
      </c>
      <c r="E5635" s="11" t="str">
        <f>IF($B5635 &lt;&gt; "",VLOOKUP(MID(B5635,3,5),'Recyclabilité Prod Matx'!C:F,4,FALSE), "")</f>
        <v/>
      </c>
      <c r="F5635" s="12" t="str">
        <f>IF($B5635 &lt;&gt; "", IF(C5635="Totale","",IF(D5635 = 0, "", VLOOKUP(D5635,'Cond Compo'!A:B,2,FALSE))),"")</f>
        <v/>
      </c>
      <c r="G5635" s="28"/>
      <c r="H5635" s="11" t="str">
        <f xml:space="preserve"> IF(C5635="Totale",2,IF($G5635 &lt;&gt; "", IF(D5635 = "E",MATCH(G5635, 'Cond Compo'!D$16:D$18, 0), MATCH(G5635, 'Cond Compo'!C$16:C$19, 0)), ""))</f>
        <v/>
      </c>
      <c r="I5635" s="12" t="str">
        <f>IF($E5635 &lt;&gt; "", IF(E5635 = 0, "", VLOOKUP(E5635,'Cond Perturbation'!A:B,2,FALSE)),"")</f>
        <v/>
      </c>
      <c r="J5635" s="28"/>
      <c r="K5635" s="29" t="str">
        <f>IF($B5635 &lt;&gt; "", IF(C5635="Oui",IF(H5635=1,IF(E5635=0,Résultat!G$8,IF(J5635="No",Résultat!$G$8,Résultat!$G$7)),IF(H5635=2,IF(E5635=0,Résultat!G$9,IF(J5635="No",Résultat!$G$9,Résultat!$G$7)),Résultat!$G$7)),IF(C5635 = "Totale", IF(H5635=1,IF(E5635=0,Résultat!G$8,IF(J5635="No",Résultat!$G$9,Résultat!$G$7)),IF(H5635=2,IF(E5635=0,Résultat!G$9,IF(J5635="No",Résultat!$G$9,Résultat!$G$7)),Résultat!$G$7)),Résultat!$G$7)), "")</f>
        <v/>
      </c>
    </row>
    <row r="5636" spans="1:11" ht="20.100000000000001" customHeight="1">
      <c r="A5636" s="26"/>
      <c r="B5636" s="27"/>
      <c r="C5636" s="11" t="str">
        <f>IF($B5636 &lt;&gt; "",VLOOKUP(MID(B5636,3,5),'Recyclabilité Prod Matx'!C:F,2,FALSE), "")</f>
        <v/>
      </c>
      <c r="D5636" s="11" t="str">
        <f>IF($B5636 &lt;&gt; "",VLOOKUP(MID(B5636,3,5),'Recyclabilité Prod Matx'!C:F,3,FALSE),"")</f>
        <v/>
      </c>
      <c r="E5636" s="11" t="str">
        <f>IF($B5636 &lt;&gt; "",VLOOKUP(MID(B5636,3,5),'Recyclabilité Prod Matx'!C:F,4,FALSE), "")</f>
        <v/>
      </c>
      <c r="F5636" s="12" t="str">
        <f>IF($B5636 &lt;&gt; "", IF(C5636="Totale","",IF(D5636 = 0, "", VLOOKUP(D5636,'Cond Compo'!A:B,2,FALSE))),"")</f>
        <v/>
      </c>
      <c r="G5636" s="28"/>
      <c r="H5636" s="11" t="str">
        <f xml:space="preserve"> IF(C5636="Totale",2,IF($G5636 &lt;&gt; "", IF(D5636 = "E",MATCH(G5636, 'Cond Compo'!D$16:D$18, 0), MATCH(G5636, 'Cond Compo'!C$16:C$19, 0)), ""))</f>
        <v/>
      </c>
      <c r="I5636" s="12" t="str">
        <f>IF($E5636 &lt;&gt; "", IF(E5636 = 0, "", VLOOKUP(E5636,'Cond Perturbation'!A:B,2,FALSE)),"")</f>
        <v/>
      </c>
      <c r="J5636" s="28"/>
      <c r="K5636" s="29" t="str">
        <f>IF($B5636 &lt;&gt; "", IF(C5636="Oui",IF(H5636=1,IF(E5636=0,Résultat!G$8,IF(J5636="No",Résultat!$G$8,Résultat!$G$7)),IF(H5636=2,IF(E5636=0,Résultat!G$9,IF(J5636="No",Résultat!$G$9,Résultat!$G$7)),Résultat!$G$7)),IF(C5636 = "Totale", IF(H5636=1,IF(E5636=0,Résultat!G$8,IF(J5636="No",Résultat!$G$9,Résultat!$G$7)),IF(H5636=2,IF(E5636=0,Résultat!G$9,IF(J5636="No",Résultat!$G$9,Résultat!$G$7)),Résultat!$G$7)),Résultat!$G$7)), "")</f>
        <v/>
      </c>
    </row>
    <row r="5637" spans="1:11" ht="20.100000000000001" customHeight="1">
      <c r="A5637" s="26"/>
      <c r="B5637" s="27"/>
      <c r="C5637" s="11" t="str">
        <f>IF($B5637 &lt;&gt; "",VLOOKUP(MID(B5637,3,5),'Recyclabilité Prod Matx'!C:F,2,FALSE), "")</f>
        <v/>
      </c>
      <c r="D5637" s="11" t="str">
        <f>IF($B5637 &lt;&gt; "",VLOOKUP(MID(B5637,3,5),'Recyclabilité Prod Matx'!C:F,3,FALSE),"")</f>
        <v/>
      </c>
      <c r="E5637" s="11" t="str">
        <f>IF($B5637 &lt;&gt; "",VLOOKUP(MID(B5637,3,5),'Recyclabilité Prod Matx'!C:F,4,FALSE), "")</f>
        <v/>
      </c>
      <c r="F5637" s="12" t="str">
        <f>IF($B5637 &lt;&gt; "", IF(C5637="Totale","",IF(D5637 = 0, "", VLOOKUP(D5637,'Cond Compo'!A:B,2,FALSE))),"")</f>
        <v/>
      </c>
      <c r="G5637" s="28"/>
      <c r="H5637" s="11" t="str">
        <f xml:space="preserve"> IF(C5637="Totale",2,IF($G5637 &lt;&gt; "", IF(D5637 = "E",MATCH(G5637, 'Cond Compo'!D$16:D$18, 0), MATCH(G5637, 'Cond Compo'!C$16:C$19, 0)), ""))</f>
        <v/>
      </c>
      <c r="I5637" s="12" t="str">
        <f>IF($E5637 &lt;&gt; "", IF(E5637 = 0, "", VLOOKUP(E5637,'Cond Perturbation'!A:B,2,FALSE)),"")</f>
        <v/>
      </c>
      <c r="J5637" s="28"/>
      <c r="K5637" s="29" t="str">
        <f>IF($B5637 &lt;&gt; "", IF(C5637="Oui",IF(H5637=1,IF(E5637=0,Résultat!G$8,IF(J5637="No",Résultat!$G$8,Résultat!$G$7)),IF(H5637=2,IF(E5637=0,Résultat!G$9,IF(J5637="No",Résultat!$G$9,Résultat!$G$7)),Résultat!$G$7)),IF(C5637 = "Totale", IF(H5637=1,IF(E5637=0,Résultat!G$8,IF(J5637="No",Résultat!$G$9,Résultat!$G$7)),IF(H5637=2,IF(E5637=0,Résultat!G$9,IF(J5637="No",Résultat!$G$9,Résultat!$G$7)),Résultat!$G$7)),Résultat!$G$7)), "")</f>
        <v/>
      </c>
    </row>
    <row r="5638" spans="1:11" ht="20.100000000000001" customHeight="1">
      <c r="A5638" s="26"/>
      <c r="B5638" s="27"/>
      <c r="C5638" s="11" t="str">
        <f>IF($B5638 &lt;&gt; "",VLOOKUP(MID(B5638,3,5),'Recyclabilité Prod Matx'!C:F,2,FALSE), "")</f>
        <v/>
      </c>
      <c r="D5638" s="11" t="str">
        <f>IF($B5638 &lt;&gt; "",VLOOKUP(MID(B5638,3,5),'Recyclabilité Prod Matx'!C:F,3,FALSE),"")</f>
        <v/>
      </c>
      <c r="E5638" s="11" t="str">
        <f>IF($B5638 &lt;&gt; "",VLOOKUP(MID(B5638,3,5),'Recyclabilité Prod Matx'!C:F,4,FALSE), "")</f>
        <v/>
      </c>
      <c r="F5638" s="12" t="str">
        <f>IF($B5638 &lt;&gt; "", IF(C5638="Totale","",IF(D5638 = 0, "", VLOOKUP(D5638,'Cond Compo'!A:B,2,FALSE))),"")</f>
        <v/>
      </c>
      <c r="G5638" s="28"/>
      <c r="H5638" s="11" t="str">
        <f xml:space="preserve"> IF(C5638="Totale",2,IF($G5638 &lt;&gt; "", IF(D5638 = "E",MATCH(G5638, 'Cond Compo'!D$16:D$18, 0), MATCH(G5638, 'Cond Compo'!C$16:C$19, 0)), ""))</f>
        <v/>
      </c>
      <c r="I5638" s="12" t="str">
        <f>IF($E5638 &lt;&gt; "", IF(E5638 = 0, "", VLOOKUP(E5638,'Cond Perturbation'!A:B,2,FALSE)),"")</f>
        <v/>
      </c>
      <c r="J5638" s="28"/>
      <c r="K5638" s="29" t="str">
        <f>IF($B5638 &lt;&gt; "", IF(C5638="Oui",IF(H5638=1,IF(E5638=0,Résultat!G$8,IF(J5638="No",Résultat!$G$8,Résultat!$G$7)),IF(H5638=2,IF(E5638=0,Résultat!G$9,IF(J5638="No",Résultat!$G$9,Résultat!$G$7)),Résultat!$G$7)),IF(C5638 = "Totale", IF(H5638=1,IF(E5638=0,Résultat!G$8,IF(J5638="No",Résultat!$G$9,Résultat!$G$7)),IF(H5638=2,IF(E5638=0,Résultat!G$9,IF(J5638="No",Résultat!$G$9,Résultat!$G$7)),Résultat!$G$7)),Résultat!$G$7)), "")</f>
        <v/>
      </c>
    </row>
    <row r="5639" spans="1:11" ht="20.100000000000001" customHeight="1">
      <c r="A5639" s="26"/>
      <c r="B5639" s="27"/>
      <c r="C5639" s="11" t="str">
        <f>IF($B5639 &lt;&gt; "",VLOOKUP(MID(B5639,3,5),'Recyclabilité Prod Matx'!C:F,2,FALSE), "")</f>
        <v/>
      </c>
      <c r="D5639" s="11" t="str">
        <f>IF($B5639 &lt;&gt; "",VLOOKUP(MID(B5639,3,5),'Recyclabilité Prod Matx'!C:F,3,FALSE),"")</f>
        <v/>
      </c>
      <c r="E5639" s="11" t="str">
        <f>IF($B5639 &lt;&gt; "",VLOOKUP(MID(B5639,3,5),'Recyclabilité Prod Matx'!C:F,4,FALSE), "")</f>
        <v/>
      </c>
      <c r="F5639" s="12" t="str">
        <f>IF($B5639 &lt;&gt; "", IF(C5639="Totale","",IF(D5639 = 0, "", VLOOKUP(D5639,'Cond Compo'!A:B,2,FALSE))),"")</f>
        <v/>
      </c>
      <c r="G5639" s="28"/>
      <c r="H5639" s="11" t="str">
        <f xml:space="preserve"> IF(C5639="Totale",2,IF($G5639 &lt;&gt; "", IF(D5639 = "E",MATCH(G5639, 'Cond Compo'!D$16:D$18, 0), MATCH(G5639, 'Cond Compo'!C$16:C$19, 0)), ""))</f>
        <v/>
      </c>
      <c r="I5639" s="12" t="str">
        <f>IF($E5639 &lt;&gt; "", IF(E5639 = 0, "", VLOOKUP(E5639,'Cond Perturbation'!A:B,2,FALSE)),"")</f>
        <v/>
      </c>
      <c r="J5639" s="28"/>
      <c r="K5639" s="29" t="str">
        <f>IF($B5639 &lt;&gt; "", IF(C5639="Oui",IF(H5639=1,IF(E5639=0,Résultat!G$8,IF(J5639="No",Résultat!$G$8,Résultat!$G$7)),IF(H5639=2,IF(E5639=0,Résultat!G$9,IF(J5639="No",Résultat!$G$9,Résultat!$G$7)),Résultat!$G$7)),IF(C5639 = "Totale", IF(H5639=1,IF(E5639=0,Résultat!G$8,IF(J5639="No",Résultat!$G$9,Résultat!$G$7)),IF(H5639=2,IF(E5639=0,Résultat!G$9,IF(J5639="No",Résultat!$G$9,Résultat!$G$7)),Résultat!$G$7)),Résultat!$G$7)), "")</f>
        <v/>
      </c>
    </row>
    <row r="5640" spans="1:11" ht="20.100000000000001" customHeight="1">
      <c r="A5640" s="26"/>
      <c r="B5640" s="27"/>
      <c r="C5640" s="11" t="str">
        <f>IF($B5640 &lt;&gt; "",VLOOKUP(MID(B5640,3,5),'Recyclabilité Prod Matx'!C:F,2,FALSE), "")</f>
        <v/>
      </c>
      <c r="D5640" s="11" t="str">
        <f>IF($B5640 &lt;&gt; "",VLOOKUP(MID(B5640,3,5),'Recyclabilité Prod Matx'!C:F,3,FALSE),"")</f>
        <v/>
      </c>
      <c r="E5640" s="11" t="str">
        <f>IF($B5640 &lt;&gt; "",VLOOKUP(MID(B5640,3,5),'Recyclabilité Prod Matx'!C:F,4,FALSE), "")</f>
        <v/>
      </c>
      <c r="F5640" s="12" t="str">
        <f>IF($B5640 &lt;&gt; "", IF(C5640="Totale","",IF(D5640 = 0, "", VLOOKUP(D5640,'Cond Compo'!A:B,2,FALSE))),"")</f>
        <v/>
      </c>
      <c r="G5640" s="28"/>
      <c r="H5640" s="11" t="str">
        <f xml:space="preserve"> IF(C5640="Totale",2,IF($G5640 &lt;&gt; "", IF(D5640 = "E",MATCH(G5640, 'Cond Compo'!D$16:D$18, 0), MATCH(G5640, 'Cond Compo'!C$16:C$19, 0)), ""))</f>
        <v/>
      </c>
      <c r="I5640" s="12" t="str">
        <f>IF($E5640 &lt;&gt; "", IF(E5640 = 0, "", VLOOKUP(E5640,'Cond Perturbation'!A:B,2,FALSE)),"")</f>
        <v/>
      </c>
      <c r="J5640" s="28"/>
      <c r="K5640" s="29" t="str">
        <f>IF($B5640 &lt;&gt; "", IF(C5640="Oui",IF(H5640=1,IF(E5640=0,Résultat!G$8,IF(J5640="No",Résultat!$G$8,Résultat!$G$7)),IF(H5640=2,IF(E5640=0,Résultat!G$9,IF(J5640="No",Résultat!$G$9,Résultat!$G$7)),Résultat!$G$7)),IF(C5640 = "Totale", IF(H5640=1,IF(E5640=0,Résultat!G$8,IF(J5640="No",Résultat!$G$9,Résultat!$G$7)),IF(H5640=2,IF(E5640=0,Résultat!G$9,IF(J5640="No",Résultat!$G$9,Résultat!$G$7)),Résultat!$G$7)),Résultat!$G$7)), "")</f>
        <v/>
      </c>
    </row>
    <row r="5641" spans="1:11" ht="20.100000000000001" customHeight="1">
      <c r="A5641" s="26"/>
      <c r="B5641" s="27"/>
      <c r="C5641" s="11" t="str">
        <f>IF($B5641 &lt;&gt; "",VLOOKUP(MID(B5641,3,5),'Recyclabilité Prod Matx'!C:F,2,FALSE), "")</f>
        <v/>
      </c>
      <c r="D5641" s="11" t="str">
        <f>IF($B5641 &lt;&gt; "",VLOOKUP(MID(B5641,3,5),'Recyclabilité Prod Matx'!C:F,3,FALSE),"")</f>
        <v/>
      </c>
      <c r="E5641" s="11" t="str">
        <f>IF($B5641 &lt;&gt; "",VLOOKUP(MID(B5641,3,5),'Recyclabilité Prod Matx'!C:F,4,FALSE), "")</f>
        <v/>
      </c>
      <c r="F5641" s="12" t="str">
        <f>IF($B5641 &lt;&gt; "", IF(C5641="Totale","",IF(D5641 = 0, "", VLOOKUP(D5641,'Cond Compo'!A:B,2,FALSE))),"")</f>
        <v/>
      </c>
      <c r="G5641" s="28"/>
      <c r="H5641" s="11" t="str">
        <f xml:space="preserve"> IF(C5641="Totale",2,IF($G5641 &lt;&gt; "", IF(D5641 = "E",MATCH(G5641, 'Cond Compo'!D$16:D$18, 0), MATCH(G5641, 'Cond Compo'!C$16:C$19, 0)), ""))</f>
        <v/>
      </c>
      <c r="I5641" s="12" t="str">
        <f>IF($E5641 &lt;&gt; "", IF(E5641 = 0, "", VLOOKUP(E5641,'Cond Perturbation'!A:B,2,FALSE)),"")</f>
        <v/>
      </c>
      <c r="J5641" s="28"/>
      <c r="K5641" s="29" t="str">
        <f>IF($B5641 &lt;&gt; "", IF(C5641="Oui",IF(H5641=1,IF(E5641=0,Résultat!G$8,IF(J5641="No",Résultat!$G$8,Résultat!$G$7)),IF(H5641=2,IF(E5641=0,Résultat!G$9,IF(J5641="No",Résultat!$G$9,Résultat!$G$7)),Résultat!$G$7)),IF(C5641 = "Totale", IF(H5641=1,IF(E5641=0,Résultat!G$8,IF(J5641="No",Résultat!$G$9,Résultat!$G$7)),IF(H5641=2,IF(E5641=0,Résultat!G$9,IF(J5641="No",Résultat!$G$9,Résultat!$G$7)),Résultat!$G$7)),Résultat!$G$7)), "")</f>
        <v/>
      </c>
    </row>
    <row r="5642" spans="1:11" ht="20.100000000000001" customHeight="1">
      <c r="A5642" s="26"/>
      <c r="B5642" s="27"/>
      <c r="C5642" s="11" t="str">
        <f>IF($B5642 &lt;&gt; "",VLOOKUP(MID(B5642,3,5),'Recyclabilité Prod Matx'!C:F,2,FALSE), "")</f>
        <v/>
      </c>
      <c r="D5642" s="11" t="str">
        <f>IF($B5642 &lt;&gt; "",VLOOKUP(MID(B5642,3,5),'Recyclabilité Prod Matx'!C:F,3,FALSE),"")</f>
        <v/>
      </c>
      <c r="E5642" s="11" t="str">
        <f>IF($B5642 &lt;&gt; "",VLOOKUP(MID(B5642,3,5),'Recyclabilité Prod Matx'!C:F,4,FALSE), "")</f>
        <v/>
      </c>
      <c r="F5642" s="12" t="str">
        <f>IF($B5642 &lt;&gt; "", IF(C5642="Totale","",IF(D5642 = 0, "", VLOOKUP(D5642,'Cond Compo'!A:B,2,FALSE))),"")</f>
        <v/>
      </c>
      <c r="G5642" s="28"/>
      <c r="H5642" s="11" t="str">
        <f xml:space="preserve"> IF(C5642="Totale",2,IF($G5642 &lt;&gt; "", IF(D5642 = "E",MATCH(G5642, 'Cond Compo'!D$16:D$18, 0), MATCH(G5642, 'Cond Compo'!C$16:C$19, 0)), ""))</f>
        <v/>
      </c>
      <c r="I5642" s="12" t="str">
        <f>IF($E5642 &lt;&gt; "", IF(E5642 = 0, "", VLOOKUP(E5642,'Cond Perturbation'!A:B,2,FALSE)),"")</f>
        <v/>
      </c>
      <c r="J5642" s="28"/>
      <c r="K5642" s="29" t="str">
        <f>IF($B5642 &lt;&gt; "", IF(C5642="Oui",IF(H5642=1,IF(E5642=0,Résultat!G$8,IF(J5642="No",Résultat!$G$8,Résultat!$G$7)),IF(H5642=2,IF(E5642=0,Résultat!G$9,IF(J5642="No",Résultat!$G$9,Résultat!$G$7)),Résultat!$G$7)),IF(C5642 = "Totale", IF(H5642=1,IF(E5642=0,Résultat!G$8,IF(J5642="No",Résultat!$G$9,Résultat!$G$7)),IF(H5642=2,IF(E5642=0,Résultat!G$9,IF(J5642="No",Résultat!$G$9,Résultat!$G$7)),Résultat!$G$7)),Résultat!$G$7)), "")</f>
        <v/>
      </c>
    </row>
    <row r="5643" spans="1:11" ht="20.100000000000001" customHeight="1">
      <c r="A5643" s="26"/>
      <c r="B5643" s="27"/>
      <c r="C5643" s="11" t="str">
        <f>IF($B5643 &lt;&gt; "",VLOOKUP(MID(B5643,3,5),'Recyclabilité Prod Matx'!C:F,2,FALSE), "")</f>
        <v/>
      </c>
      <c r="D5643" s="11" t="str">
        <f>IF($B5643 &lt;&gt; "",VLOOKUP(MID(B5643,3,5),'Recyclabilité Prod Matx'!C:F,3,FALSE),"")</f>
        <v/>
      </c>
      <c r="E5643" s="11" t="str">
        <f>IF($B5643 &lt;&gt; "",VLOOKUP(MID(B5643,3,5),'Recyclabilité Prod Matx'!C:F,4,FALSE), "")</f>
        <v/>
      </c>
      <c r="F5643" s="12" t="str">
        <f>IF($B5643 &lt;&gt; "", IF(C5643="Totale","",IF(D5643 = 0, "", VLOOKUP(D5643,'Cond Compo'!A:B,2,FALSE))),"")</f>
        <v/>
      </c>
      <c r="G5643" s="28"/>
      <c r="H5643" s="11" t="str">
        <f xml:space="preserve"> IF(C5643="Totale",2,IF($G5643 &lt;&gt; "", IF(D5643 = "E",MATCH(G5643, 'Cond Compo'!D$16:D$18, 0), MATCH(G5643, 'Cond Compo'!C$16:C$19, 0)), ""))</f>
        <v/>
      </c>
      <c r="I5643" s="12" t="str">
        <f>IF($E5643 &lt;&gt; "", IF(E5643 = 0, "", VLOOKUP(E5643,'Cond Perturbation'!A:B,2,FALSE)),"")</f>
        <v/>
      </c>
      <c r="J5643" s="28"/>
      <c r="K5643" s="29" t="str">
        <f>IF($B5643 &lt;&gt; "", IF(C5643="Oui",IF(H5643=1,IF(E5643=0,Résultat!G$8,IF(J5643="No",Résultat!$G$8,Résultat!$G$7)),IF(H5643=2,IF(E5643=0,Résultat!G$9,IF(J5643="No",Résultat!$G$9,Résultat!$G$7)),Résultat!$G$7)),IF(C5643 = "Totale", IF(H5643=1,IF(E5643=0,Résultat!G$8,IF(J5643="No",Résultat!$G$9,Résultat!$G$7)),IF(H5643=2,IF(E5643=0,Résultat!G$9,IF(J5643="No",Résultat!$G$9,Résultat!$G$7)),Résultat!$G$7)),Résultat!$G$7)), "")</f>
        <v/>
      </c>
    </row>
    <row r="5644" spans="1:11" ht="20.100000000000001" customHeight="1">
      <c r="A5644" s="26"/>
      <c r="B5644" s="27"/>
      <c r="C5644" s="11" t="str">
        <f>IF($B5644 &lt;&gt; "",VLOOKUP(MID(B5644,3,5),'Recyclabilité Prod Matx'!C:F,2,FALSE), "")</f>
        <v/>
      </c>
      <c r="D5644" s="11" t="str">
        <f>IF($B5644 &lt;&gt; "",VLOOKUP(MID(B5644,3,5),'Recyclabilité Prod Matx'!C:F,3,FALSE),"")</f>
        <v/>
      </c>
      <c r="E5644" s="11" t="str">
        <f>IF($B5644 &lt;&gt; "",VLOOKUP(MID(B5644,3,5),'Recyclabilité Prod Matx'!C:F,4,FALSE), "")</f>
        <v/>
      </c>
      <c r="F5644" s="12" t="str">
        <f>IF($B5644 &lt;&gt; "", IF(C5644="Totale","",IF(D5644 = 0, "", VLOOKUP(D5644,'Cond Compo'!A:B,2,FALSE))),"")</f>
        <v/>
      </c>
      <c r="G5644" s="28"/>
      <c r="H5644" s="11" t="str">
        <f xml:space="preserve"> IF(C5644="Totale",2,IF($G5644 &lt;&gt; "", IF(D5644 = "E",MATCH(G5644, 'Cond Compo'!D$16:D$18, 0), MATCH(G5644, 'Cond Compo'!C$16:C$19, 0)), ""))</f>
        <v/>
      </c>
      <c r="I5644" s="12" t="str">
        <f>IF($E5644 &lt;&gt; "", IF(E5644 = 0, "", VLOOKUP(E5644,'Cond Perturbation'!A:B,2,FALSE)),"")</f>
        <v/>
      </c>
      <c r="J5644" s="28"/>
      <c r="K5644" s="29" t="str">
        <f>IF($B5644 &lt;&gt; "", IF(C5644="Oui",IF(H5644=1,IF(E5644=0,Résultat!G$8,IF(J5644="No",Résultat!$G$8,Résultat!$G$7)),IF(H5644=2,IF(E5644=0,Résultat!G$9,IF(J5644="No",Résultat!$G$9,Résultat!$G$7)),Résultat!$G$7)),IF(C5644 = "Totale", IF(H5644=1,IF(E5644=0,Résultat!G$8,IF(J5644="No",Résultat!$G$9,Résultat!$G$7)),IF(H5644=2,IF(E5644=0,Résultat!G$9,IF(J5644="No",Résultat!$G$9,Résultat!$G$7)),Résultat!$G$7)),Résultat!$G$7)), "")</f>
        <v/>
      </c>
    </row>
    <row r="5645" spans="1:11" ht="20.100000000000001" customHeight="1">
      <c r="A5645" s="26"/>
      <c r="B5645" s="27"/>
      <c r="C5645" s="11" t="str">
        <f>IF($B5645 &lt;&gt; "",VLOOKUP(MID(B5645,3,5),'Recyclabilité Prod Matx'!C:F,2,FALSE), "")</f>
        <v/>
      </c>
      <c r="D5645" s="11" t="str">
        <f>IF($B5645 &lt;&gt; "",VLOOKUP(MID(B5645,3,5),'Recyclabilité Prod Matx'!C:F,3,FALSE),"")</f>
        <v/>
      </c>
      <c r="E5645" s="11" t="str">
        <f>IF($B5645 &lt;&gt; "",VLOOKUP(MID(B5645,3,5),'Recyclabilité Prod Matx'!C:F,4,FALSE), "")</f>
        <v/>
      </c>
      <c r="F5645" s="12" t="str">
        <f>IF($B5645 &lt;&gt; "", IF(C5645="Totale","",IF(D5645 = 0, "", VLOOKUP(D5645,'Cond Compo'!A:B,2,FALSE))),"")</f>
        <v/>
      </c>
      <c r="G5645" s="28"/>
      <c r="H5645" s="11" t="str">
        <f xml:space="preserve"> IF(C5645="Totale",2,IF($G5645 &lt;&gt; "", IF(D5645 = "E",MATCH(G5645, 'Cond Compo'!D$16:D$18, 0), MATCH(G5645, 'Cond Compo'!C$16:C$19, 0)), ""))</f>
        <v/>
      </c>
      <c r="I5645" s="12" t="str">
        <f>IF($E5645 &lt;&gt; "", IF(E5645 = 0, "", VLOOKUP(E5645,'Cond Perturbation'!A:B,2,FALSE)),"")</f>
        <v/>
      </c>
      <c r="J5645" s="28"/>
      <c r="K5645" s="29" t="str">
        <f>IF($B5645 &lt;&gt; "", IF(C5645="Oui",IF(H5645=1,IF(E5645=0,Résultat!G$8,IF(J5645="No",Résultat!$G$8,Résultat!$G$7)),IF(H5645=2,IF(E5645=0,Résultat!G$9,IF(J5645="No",Résultat!$G$9,Résultat!$G$7)),Résultat!$G$7)),IF(C5645 = "Totale", IF(H5645=1,IF(E5645=0,Résultat!G$8,IF(J5645="No",Résultat!$G$9,Résultat!$G$7)),IF(H5645=2,IF(E5645=0,Résultat!G$9,IF(J5645="No",Résultat!$G$9,Résultat!$G$7)),Résultat!$G$7)),Résultat!$G$7)), "")</f>
        <v/>
      </c>
    </row>
    <row r="5646" spans="1:11" ht="20.100000000000001" customHeight="1">
      <c r="A5646" s="26"/>
      <c r="B5646" s="27"/>
      <c r="C5646" s="11" t="str">
        <f>IF($B5646 &lt;&gt; "",VLOOKUP(MID(B5646,3,5),'Recyclabilité Prod Matx'!C:F,2,FALSE), "")</f>
        <v/>
      </c>
      <c r="D5646" s="11" t="str">
        <f>IF($B5646 &lt;&gt; "",VLOOKUP(MID(B5646,3,5),'Recyclabilité Prod Matx'!C:F,3,FALSE),"")</f>
        <v/>
      </c>
      <c r="E5646" s="11" t="str">
        <f>IF($B5646 &lt;&gt; "",VLOOKUP(MID(B5646,3,5),'Recyclabilité Prod Matx'!C:F,4,FALSE), "")</f>
        <v/>
      </c>
      <c r="F5646" s="12" t="str">
        <f>IF($B5646 &lt;&gt; "", IF(C5646="Totale","",IF(D5646 = 0, "", VLOOKUP(D5646,'Cond Compo'!A:B,2,FALSE))),"")</f>
        <v/>
      </c>
      <c r="G5646" s="28"/>
      <c r="H5646" s="11" t="str">
        <f xml:space="preserve"> IF(C5646="Totale",2,IF($G5646 &lt;&gt; "", IF(D5646 = "E",MATCH(G5646, 'Cond Compo'!D$16:D$18, 0), MATCH(G5646, 'Cond Compo'!C$16:C$19, 0)), ""))</f>
        <v/>
      </c>
      <c r="I5646" s="12" t="str">
        <f>IF($E5646 &lt;&gt; "", IF(E5646 = 0, "", VLOOKUP(E5646,'Cond Perturbation'!A:B,2,FALSE)),"")</f>
        <v/>
      </c>
      <c r="J5646" s="28"/>
      <c r="K5646" s="29" t="str">
        <f>IF($B5646 &lt;&gt; "", IF(C5646="Oui",IF(H5646=1,IF(E5646=0,Résultat!G$8,IF(J5646="No",Résultat!$G$8,Résultat!$G$7)),IF(H5646=2,IF(E5646=0,Résultat!G$9,IF(J5646="No",Résultat!$G$9,Résultat!$G$7)),Résultat!$G$7)),IF(C5646 = "Totale", IF(H5646=1,IF(E5646=0,Résultat!G$8,IF(J5646="No",Résultat!$G$9,Résultat!$G$7)),IF(H5646=2,IF(E5646=0,Résultat!G$9,IF(J5646="No",Résultat!$G$9,Résultat!$G$7)),Résultat!$G$7)),Résultat!$G$7)), "")</f>
        <v/>
      </c>
    </row>
    <row r="5647" spans="1:11" ht="20.100000000000001" customHeight="1">
      <c r="A5647" s="26"/>
      <c r="B5647" s="27"/>
      <c r="C5647" s="11" t="str">
        <f>IF($B5647 &lt;&gt; "",VLOOKUP(MID(B5647,3,5),'Recyclabilité Prod Matx'!C:F,2,FALSE), "")</f>
        <v/>
      </c>
      <c r="D5647" s="11" t="str">
        <f>IF($B5647 &lt;&gt; "",VLOOKUP(MID(B5647,3,5),'Recyclabilité Prod Matx'!C:F,3,FALSE),"")</f>
        <v/>
      </c>
      <c r="E5647" s="11" t="str">
        <f>IF($B5647 &lt;&gt; "",VLOOKUP(MID(B5647,3,5),'Recyclabilité Prod Matx'!C:F,4,FALSE), "")</f>
        <v/>
      </c>
      <c r="F5647" s="12" t="str">
        <f>IF($B5647 &lt;&gt; "", IF(C5647="Totale","",IF(D5647 = 0, "", VLOOKUP(D5647,'Cond Compo'!A:B,2,FALSE))),"")</f>
        <v/>
      </c>
      <c r="G5647" s="28"/>
      <c r="H5647" s="11" t="str">
        <f xml:space="preserve"> IF(C5647="Totale",2,IF($G5647 &lt;&gt; "", IF(D5647 = "E",MATCH(G5647, 'Cond Compo'!D$16:D$18, 0), MATCH(G5647, 'Cond Compo'!C$16:C$19, 0)), ""))</f>
        <v/>
      </c>
      <c r="I5647" s="12" t="str">
        <f>IF($E5647 &lt;&gt; "", IF(E5647 = 0, "", VLOOKUP(E5647,'Cond Perturbation'!A:B,2,FALSE)),"")</f>
        <v/>
      </c>
      <c r="J5647" s="28"/>
      <c r="K5647" s="29" t="str">
        <f>IF($B5647 &lt;&gt; "", IF(C5647="Oui",IF(H5647=1,IF(E5647=0,Résultat!G$8,IF(J5647="No",Résultat!$G$8,Résultat!$G$7)),IF(H5647=2,IF(E5647=0,Résultat!G$9,IF(J5647="No",Résultat!$G$9,Résultat!$G$7)),Résultat!$G$7)),IF(C5647 = "Totale", IF(H5647=1,IF(E5647=0,Résultat!G$8,IF(J5647="No",Résultat!$G$9,Résultat!$G$7)),IF(H5647=2,IF(E5647=0,Résultat!G$9,IF(J5647="No",Résultat!$G$9,Résultat!$G$7)),Résultat!$G$7)),Résultat!$G$7)), "")</f>
        <v/>
      </c>
    </row>
    <row r="5648" spans="1:11" ht="20.100000000000001" customHeight="1">
      <c r="A5648" s="26"/>
      <c r="B5648" s="27"/>
      <c r="C5648" s="11" t="str">
        <f>IF($B5648 &lt;&gt; "",VLOOKUP(MID(B5648,3,5),'Recyclabilité Prod Matx'!C:F,2,FALSE), "")</f>
        <v/>
      </c>
      <c r="D5648" s="11" t="str">
        <f>IF($B5648 &lt;&gt; "",VLOOKUP(MID(B5648,3,5),'Recyclabilité Prod Matx'!C:F,3,FALSE),"")</f>
        <v/>
      </c>
      <c r="E5648" s="11" t="str">
        <f>IF($B5648 &lt;&gt; "",VLOOKUP(MID(B5648,3,5),'Recyclabilité Prod Matx'!C:F,4,FALSE), "")</f>
        <v/>
      </c>
      <c r="F5648" s="12" t="str">
        <f>IF($B5648 &lt;&gt; "", IF(C5648="Totale","",IF(D5648 = 0, "", VLOOKUP(D5648,'Cond Compo'!A:B,2,FALSE))),"")</f>
        <v/>
      </c>
      <c r="G5648" s="28"/>
      <c r="H5648" s="11" t="str">
        <f xml:space="preserve"> IF(C5648="Totale",2,IF($G5648 &lt;&gt; "", IF(D5648 = "E",MATCH(G5648, 'Cond Compo'!D$16:D$18, 0), MATCH(G5648, 'Cond Compo'!C$16:C$19, 0)), ""))</f>
        <v/>
      </c>
      <c r="I5648" s="12" t="str">
        <f>IF($E5648 &lt;&gt; "", IF(E5648 = 0, "", VLOOKUP(E5648,'Cond Perturbation'!A:B,2,FALSE)),"")</f>
        <v/>
      </c>
      <c r="J5648" s="28"/>
      <c r="K5648" s="29" t="str">
        <f>IF($B5648 &lt;&gt; "", IF(C5648="Oui",IF(H5648=1,IF(E5648=0,Résultat!G$8,IF(J5648="No",Résultat!$G$8,Résultat!$G$7)),IF(H5648=2,IF(E5648=0,Résultat!G$9,IF(J5648="No",Résultat!$G$9,Résultat!$G$7)),Résultat!$G$7)),IF(C5648 = "Totale", IF(H5648=1,IF(E5648=0,Résultat!G$8,IF(J5648="No",Résultat!$G$9,Résultat!$G$7)),IF(H5648=2,IF(E5648=0,Résultat!G$9,IF(J5648="No",Résultat!$G$9,Résultat!$G$7)),Résultat!$G$7)),Résultat!$G$7)), "")</f>
        <v/>
      </c>
    </row>
    <row r="5649" spans="1:11" ht="20.100000000000001" customHeight="1">
      <c r="A5649" s="26"/>
      <c r="B5649" s="27"/>
      <c r="C5649" s="11" t="str">
        <f>IF($B5649 &lt;&gt; "",VLOOKUP(MID(B5649,3,5),'Recyclabilité Prod Matx'!C:F,2,FALSE), "")</f>
        <v/>
      </c>
      <c r="D5649" s="11" t="str">
        <f>IF($B5649 &lt;&gt; "",VLOOKUP(MID(B5649,3,5),'Recyclabilité Prod Matx'!C:F,3,FALSE),"")</f>
        <v/>
      </c>
      <c r="E5649" s="11" t="str">
        <f>IF($B5649 &lt;&gt; "",VLOOKUP(MID(B5649,3,5),'Recyclabilité Prod Matx'!C:F,4,FALSE), "")</f>
        <v/>
      </c>
      <c r="F5649" s="12" t="str">
        <f>IF($B5649 &lt;&gt; "", IF(C5649="Totale","",IF(D5649 = 0, "", VLOOKUP(D5649,'Cond Compo'!A:B,2,FALSE))),"")</f>
        <v/>
      </c>
      <c r="G5649" s="28"/>
      <c r="H5649" s="11" t="str">
        <f xml:space="preserve"> IF(C5649="Totale",2,IF($G5649 &lt;&gt; "", IF(D5649 = "E",MATCH(G5649, 'Cond Compo'!D$16:D$18, 0), MATCH(G5649, 'Cond Compo'!C$16:C$19, 0)), ""))</f>
        <v/>
      </c>
      <c r="I5649" s="12" t="str">
        <f>IF($E5649 &lt;&gt; "", IF(E5649 = 0, "", VLOOKUP(E5649,'Cond Perturbation'!A:B,2,FALSE)),"")</f>
        <v/>
      </c>
      <c r="J5649" s="28"/>
      <c r="K5649" s="29" t="str">
        <f>IF($B5649 &lt;&gt; "", IF(C5649="Oui",IF(H5649=1,IF(E5649=0,Résultat!G$8,IF(J5649="No",Résultat!$G$8,Résultat!$G$7)),IF(H5649=2,IF(E5649=0,Résultat!G$9,IF(J5649="No",Résultat!$G$9,Résultat!$G$7)),Résultat!$G$7)),IF(C5649 = "Totale", IF(H5649=1,IF(E5649=0,Résultat!G$8,IF(J5649="No",Résultat!$G$9,Résultat!$G$7)),IF(H5649=2,IF(E5649=0,Résultat!G$9,IF(J5649="No",Résultat!$G$9,Résultat!$G$7)),Résultat!$G$7)),Résultat!$G$7)), "")</f>
        <v/>
      </c>
    </row>
    <row r="5650" spans="1:11" ht="20.100000000000001" customHeight="1">
      <c r="A5650" s="26"/>
      <c r="B5650" s="27"/>
      <c r="C5650" s="11" t="str">
        <f>IF($B5650 &lt;&gt; "",VLOOKUP(MID(B5650,3,5),'Recyclabilité Prod Matx'!C:F,2,FALSE), "")</f>
        <v/>
      </c>
      <c r="D5650" s="11" t="str">
        <f>IF($B5650 &lt;&gt; "",VLOOKUP(MID(B5650,3,5),'Recyclabilité Prod Matx'!C:F,3,FALSE),"")</f>
        <v/>
      </c>
      <c r="E5650" s="11" t="str">
        <f>IF($B5650 &lt;&gt; "",VLOOKUP(MID(B5650,3,5),'Recyclabilité Prod Matx'!C:F,4,FALSE), "")</f>
        <v/>
      </c>
      <c r="F5650" s="12" t="str">
        <f>IF($B5650 &lt;&gt; "", IF(C5650="Totale","",IF(D5650 = 0, "", VLOOKUP(D5650,'Cond Compo'!A:B,2,FALSE))),"")</f>
        <v/>
      </c>
      <c r="G5650" s="28"/>
      <c r="H5650" s="11" t="str">
        <f xml:space="preserve"> IF(C5650="Totale",2,IF($G5650 &lt;&gt; "", IF(D5650 = "E",MATCH(G5650, 'Cond Compo'!D$16:D$18, 0), MATCH(G5650, 'Cond Compo'!C$16:C$19, 0)), ""))</f>
        <v/>
      </c>
      <c r="I5650" s="12" t="str">
        <f>IF($E5650 &lt;&gt; "", IF(E5650 = 0, "", VLOOKUP(E5650,'Cond Perturbation'!A:B,2,FALSE)),"")</f>
        <v/>
      </c>
      <c r="J5650" s="28"/>
      <c r="K5650" s="29" t="str">
        <f>IF($B5650 &lt;&gt; "", IF(C5650="Oui",IF(H5650=1,IF(E5650=0,Résultat!G$8,IF(J5650="No",Résultat!$G$8,Résultat!$G$7)),IF(H5650=2,IF(E5650=0,Résultat!G$9,IF(J5650="No",Résultat!$G$9,Résultat!$G$7)),Résultat!$G$7)),IF(C5650 = "Totale", IF(H5650=1,IF(E5650=0,Résultat!G$8,IF(J5650="No",Résultat!$G$9,Résultat!$G$7)),IF(H5650=2,IF(E5650=0,Résultat!G$9,IF(J5650="No",Résultat!$G$9,Résultat!$G$7)),Résultat!$G$7)),Résultat!$G$7)), "")</f>
        <v/>
      </c>
    </row>
    <row r="5651" spans="1:11" ht="20.100000000000001" customHeight="1">
      <c r="A5651" s="26"/>
      <c r="B5651" s="27"/>
      <c r="C5651" s="11" t="str">
        <f>IF($B5651 &lt;&gt; "",VLOOKUP(MID(B5651,3,5),'Recyclabilité Prod Matx'!C:F,2,FALSE), "")</f>
        <v/>
      </c>
      <c r="D5651" s="11" t="str">
        <f>IF($B5651 &lt;&gt; "",VLOOKUP(MID(B5651,3,5),'Recyclabilité Prod Matx'!C:F,3,FALSE),"")</f>
        <v/>
      </c>
      <c r="E5651" s="11" t="str">
        <f>IF($B5651 &lt;&gt; "",VLOOKUP(MID(B5651,3,5),'Recyclabilité Prod Matx'!C:F,4,FALSE), "")</f>
        <v/>
      </c>
      <c r="F5651" s="12" t="str">
        <f>IF($B5651 &lt;&gt; "", IF(C5651="Totale","",IF(D5651 = 0, "", VLOOKUP(D5651,'Cond Compo'!A:B,2,FALSE))),"")</f>
        <v/>
      </c>
      <c r="G5651" s="28"/>
      <c r="H5651" s="11" t="str">
        <f xml:space="preserve"> IF(C5651="Totale",2,IF($G5651 &lt;&gt; "", IF(D5651 = "E",MATCH(G5651, 'Cond Compo'!D$16:D$18, 0), MATCH(G5651, 'Cond Compo'!C$16:C$19, 0)), ""))</f>
        <v/>
      </c>
      <c r="I5651" s="12" t="str">
        <f>IF($E5651 &lt;&gt; "", IF(E5651 = 0, "", VLOOKUP(E5651,'Cond Perturbation'!A:B,2,FALSE)),"")</f>
        <v/>
      </c>
      <c r="J5651" s="28"/>
      <c r="K5651" s="29" t="str">
        <f>IF($B5651 &lt;&gt; "", IF(C5651="Oui",IF(H5651=1,IF(E5651=0,Résultat!G$8,IF(J5651="No",Résultat!$G$8,Résultat!$G$7)),IF(H5651=2,IF(E5651=0,Résultat!G$9,IF(J5651="No",Résultat!$G$9,Résultat!$G$7)),Résultat!$G$7)),IF(C5651 = "Totale", IF(H5651=1,IF(E5651=0,Résultat!G$8,IF(J5651="No",Résultat!$G$9,Résultat!$G$7)),IF(H5651=2,IF(E5651=0,Résultat!G$9,IF(J5651="No",Résultat!$G$9,Résultat!$G$7)),Résultat!$G$7)),Résultat!$G$7)), "")</f>
        <v/>
      </c>
    </row>
    <row r="5652" spans="1:11" ht="20.100000000000001" customHeight="1">
      <c r="A5652" s="26"/>
      <c r="B5652" s="27"/>
      <c r="C5652" s="11" t="str">
        <f>IF($B5652 &lt;&gt; "",VLOOKUP(MID(B5652,3,5),'Recyclabilité Prod Matx'!C:F,2,FALSE), "")</f>
        <v/>
      </c>
      <c r="D5652" s="11" t="str">
        <f>IF($B5652 &lt;&gt; "",VLOOKUP(MID(B5652,3,5),'Recyclabilité Prod Matx'!C:F,3,FALSE),"")</f>
        <v/>
      </c>
      <c r="E5652" s="11" t="str">
        <f>IF($B5652 &lt;&gt; "",VLOOKUP(MID(B5652,3,5),'Recyclabilité Prod Matx'!C:F,4,FALSE), "")</f>
        <v/>
      </c>
      <c r="F5652" s="12" t="str">
        <f>IF($B5652 &lt;&gt; "", IF(C5652="Totale","",IF(D5652 = 0, "", VLOOKUP(D5652,'Cond Compo'!A:B,2,FALSE))),"")</f>
        <v/>
      </c>
      <c r="G5652" s="28"/>
      <c r="H5652" s="11" t="str">
        <f xml:space="preserve"> IF(C5652="Totale",2,IF($G5652 &lt;&gt; "", IF(D5652 = "E",MATCH(G5652, 'Cond Compo'!D$16:D$18, 0), MATCH(G5652, 'Cond Compo'!C$16:C$19, 0)), ""))</f>
        <v/>
      </c>
      <c r="I5652" s="12" t="str">
        <f>IF($E5652 &lt;&gt; "", IF(E5652 = 0, "", VLOOKUP(E5652,'Cond Perturbation'!A:B,2,FALSE)),"")</f>
        <v/>
      </c>
      <c r="J5652" s="28"/>
      <c r="K5652" s="29" t="str">
        <f>IF($B5652 &lt;&gt; "", IF(C5652="Oui",IF(H5652=1,IF(E5652=0,Résultat!G$8,IF(J5652="No",Résultat!$G$8,Résultat!$G$7)),IF(H5652=2,IF(E5652=0,Résultat!G$9,IF(J5652="No",Résultat!$G$9,Résultat!$G$7)),Résultat!$G$7)),IF(C5652 = "Totale", IF(H5652=1,IF(E5652=0,Résultat!G$8,IF(J5652="No",Résultat!$G$9,Résultat!$G$7)),IF(H5652=2,IF(E5652=0,Résultat!G$9,IF(J5652="No",Résultat!$G$9,Résultat!$G$7)),Résultat!$G$7)),Résultat!$G$7)), "")</f>
        <v/>
      </c>
    </row>
    <row r="5653" spans="1:11" ht="20.100000000000001" customHeight="1">
      <c r="A5653" s="26"/>
      <c r="B5653" s="27"/>
      <c r="C5653" s="11" t="str">
        <f>IF($B5653 &lt;&gt; "",VLOOKUP(MID(B5653,3,5),'Recyclabilité Prod Matx'!C:F,2,FALSE), "")</f>
        <v/>
      </c>
      <c r="D5653" s="11" t="str">
        <f>IF($B5653 &lt;&gt; "",VLOOKUP(MID(B5653,3,5),'Recyclabilité Prod Matx'!C:F,3,FALSE),"")</f>
        <v/>
      </c>
      <c r="E5653" s="11" t="str">
        <f>IF($B5653 &lt;&gt; "",VLOOKUP(MID(B5653,3,5),'Recyclabilité Prod Matx'!C:F,4,FALSE), "")</f>
        <v/>
      </c>
      <c r="F5653" s="12" t="str">
        <f>IF($B5653 &lt;&gt; "", IF(C5653="Totale","",IF(D5653 = 0, "", VLOOKUP(D5653,'Cond Compo'!A:B,2,FALSE))),"")</f>
        <v/>
      </c>
      <c r="G5653" s="28"/>
      <c r="H5653" s="11" t="str">
        <f xml:space="preserve"> IF(C5653="Totale",2,IF($G5653 &lt;&gt; "", IF(D5653 = "E",MATCH(G5653, 'Cond Compo'!D$16:D$18, 0), MATCH(G5653, 'Cond Compo'!C$16:C$19, 0)), ""))</f>
        <v/>
      </c>
      <c r="I5653" s="12" t="str">
        <f>IF($E5653 &lt;&gt; "", IF(E5653 = 0, "", VLOOKUP(E5653,'Cond Perturbation'!A:B,2,FALSE)),"")</f>
        <v/>
      </c>
      <c r="J5653" s="28"/>
      <c r="K5653" s="29" t="str">
        <f>IF($B5653 &lt;&gt; "", IF(C5653="Oui",IF(H5653=1,IF(E5653=0,Résultat!G$8,IF(J5653="No",Résultat!$G$8,Résultat!$G$7)),IF(H5653=2,IF(E5653=0,Résultat!G$9,IF(J5653="No",Résultat!$G$9,Résultat!$G$7)),Résultat!$G$7)),IF(C5653 = "Totale", IF(H5653=1,IF(E5653=0,Résultat!G$8,IF(J5653="No",Résultat!$G$9,Résultat!$G$7)),IF(H5653=2,IF(E5653=0,Résultat!G$9,IF(J5653="No",Résultat!$G$9,Résultat!$G$7)),Résultat!$G$7)),Résultat!$G$7)), "")</f>
        <v/>
      </c>
    </row>
    <row r="5654" spans="1:11" ht="20.100000000000001" customHeight="1">
      <c r="A5654" s="26"/>
      <c r="B5654" s="27"/>
      <c r="C5654" s="11" t="str">
        <f>IF($B5654 &lt;&gt; "",VLOOKUP(MID(B5654,3,5),'Recyclabilité Prod Matx'!C:F,2,FALSE), "")</f>
        <v/>
      </c>
      <c r="D5654" s="11" t="str">
        <f>IF($B5654 &lt;&gt; "",VLOOKUP(MID(B5654,3,5),'Recyclabilité Prod Matx'!C:F,3,FALSE),"")</f>
        <v/>
      </c>
      <c r="E5654" s="11" t="str">
        <f>IF($B5654 &lt;&gt; "",VLOOKUP(MID(B5654,3,5),'Recyclabilité Prod Matx'!C:F,4,FALSE), "")</f>
        <v/>
      </c>
      <c r="F5654" s="12" t="str">
        <f>IF($B5654 &lt;&gt; "", IF(C5654="Totale","",IF(D5654 = 0, "", VLOOKUP(D5654,'Cond Compo'!A:B,2,FALSE))),"")</f>
        <v/>
      </c>
      <c r="G5654" s="28"/>
      <c r="H5654" s="11" t="str">
        <f xml:space="preserve"> IF(C5654="Totale",2,IF($G5654 &lt;&gt; "", IF(D5654 = "E",MATCH(G5654, 'Cond Compo'!D$16:D$18, 0), MATCH(G5654, 'Cond Compo'!C$16:C$19, 0)), ""))</f>
        <v/>
      </c>
      <c r="I5654" s="12" t="str">
        <f>IF($E5654 &lt;&gt; "", IF(E5654 = 0, "", VLOOKUP(E5654,'Cond Perturbation'!A:B,2,FALSE)),"")</f>
        <v/>
      </c>
      <c r="J5654" s="28"/>
      <c r="K5654" s="29" t="str">
        <f>IF($B5654 &lt;&gt; "", IF(C5654="Oui",IF(H5654=1,IF(E5654=0,Résultat!G$8,IF(J5654="No",Résultat!$G$8,Résultat!$G$7)),IF(H5654=2,IF(E5654=0,Résultat!G$9,IF(J5654="No",Résultat!$G$9,Résultat!$G$7)),Résultat!$G$7)),IF(C5654 = "Totale", IF(H5654=1,IF(E5654=0,Résultat!G$8,IF(J5654="No",Résultat!$G$9,Résultat!$G$7)),IF(H5654=2,IF(E5654=0,Résultat!G$9,IF(J5654="No",Résultat!$G$9,Résultat!$G$7)),Résultat!$G$7)),Résultat!$G$7)), "")</f>
        <v/>
      </c>
    </row>
    <row r="5655" spans="1:11" ht="20.100000000000001" customHeight="1">
      <c r="A5655" s="26"/>
      <c r="B5655" s="27"/>
      <c r="C5655" s="11" t="str">
        <f>IF($B5655 &lt;&gt; "",VLOOKUP(MID(B5655,3,5),'Recyclabilité Prod Matx'!C:F,2,FALSE), "")</f>
        <v/>
      </c>
      <c r="D5655" s="11" t="str">
        <f>IF($B5655 &lt;&gt; "",VLOOKUP(MID(B5655,3,5),'Recyclabilité Prod Matx'!C:F,3,FALSE),"")</f>
        <v/>
      </c>
      <c r="E5655" s="11" t="str">
        <f>IF($B5655 &lt;&gt; "",VLOOKUP(MID(B5655,3,5),'Recyclabilité Prod Matx'!C:F,4,FALSE), "")</f>
        <v/>
      </c>
      <c r="F5655" s="12" t="str">
        <f>IF($B5655 &lt;&gt; "", IF(C5655="Totale","",IF(D5655 = 0, "", VLOOKUP(D5655,'Cond Compo'!A:B,2,FALSE))),"")</f>
        <v/>
      </c>
      <c r="G5655" s="28"/>
      <c r="H5655" s="11" t="str">
        <f xml:space="preserve"> IF(C5655="Totale",2,IF($G5655 &lt;&gt; "", IF(D5655 = "E",MATCH(G5655, 'Cond Compo'!D$16:D$18, 0), MATCH(G5655, 'Cond Compo'!C$16:C$19, 0)), ""))</f>
        <v/>
      </c>
      <c r="I5655" s="12" t="str">
        <f>IF($E5655 &lt;&gt; "", IF(E5655 = 0, "", VLOOKUP(E5655,'Cond Perturbation'!A:B,2,FALSE)),"")</f>
        <v/>
      </c>
      <c r="J5655" s="28"/>
      <c r="K5655" s="29" t="str">
        <f>IF($B5655 &lt;&gt; "", IF(C5655="Oui",IF(H5655=1,IF(E5655=0,Résultat!G$8,IF(J5655="No",Résultat!$G$8,Résultat!$G$7)),IF(H5655=2,IF(E5655=0,Résultat!G$9,IF(J5655="No",Résultat!$G$9,Résultat!$G$7)),Résultat!$G$7)),IF(C5655 = "Totale", IF(H5655=1,IF(E5655=0,Résultat!G$8,IF(J5655="No",Résultat!$G$9,Résultat!$G$7)),IF(H5655=2,IF(E5655=0,Résultat!G$9,IF(J5655="No",Résultat!$G$9,Résultat!$G$7)),Résultat!$G$7)),Résultat!$G$7)), "")</f>
        <v/>
      </c>
    </row>
    <row r="5656" spans="1:11" ht="20.100000000000001" customHeight="1">
      <c r="A5656" s="26"/>
      <c r="B5656" s="27"/>
      <c r="C5656" s="11" t="str">
        <f>IF($B5656 &lt;&gt; "",VLOOKUP(MID(B5656,3,5),'Recyclabilité Prod Matx'!C:F,2,FALSE), "")</f>
        <v/>
      </c>
      <c r="D5656" s="11" t="str">
        <f>IF($B5656 &lt;&gt; "",VLOOKUP(MID(B5656,3,5),'Recyclabilité Prod Matx'!C:F,3,FALSE),"")</f>
        <v/>
      </c>
      <c r="E5656" s="11" t="str">
        <f>IF($B5656 &lt;&gt; "",VLOOKUP(MID(B5656,3,5),'Recyclabilité Prod Matx'!C:F,4,FALSE), "")</f>
        <v/>
      </c>
      <c r="F5656" s="12" t="str">
        <f>IF($B5656 &lt;&gt; "", IF(C5656="Totale","",IF(D5656 = 0, "", VLOOKUP(D5656,'Cond Compo'!A:B,2,FALSE))),"")</f>
        <v/>
      </c>
      <c r="G5656" s="28"/>
      <c r="H5656" s="11" t="str">
        <f xml:space="preserve"> IF(C5656="Totale",2,IF($G5656 &lt;&gt; "", IF(D5656 = "E",MATCH(G5656, 'Cond Compo'!D$16:D$18, 0), MATCH(G5656, 'Cond Compo'!C$16:C$19, 0)), ""))</f>
        <v/>
      </c>
      <c r="I5656" s="12" t="str">
        <f>IF($E5656 &lt;&gt; "", IF(E5656 = 0, "", VLOOKUP(E5656,'Cond Perturbation'!A:B,2,FALSE)),"")</f>
        <v/>
      </c>
      <c r="J5656" s="28"/>
      <c r="K5656" s="29" t="str">
        <f>IF($B5656 &lt;&gt; "", IF(C5656="Oui",IF(H5656=1,IF(E5656=0,Résultat!G$8,IF(J5656="No",Résultat!$G$8,Résultat!$G$7)),IF(H5656=2,IF(E5656=0,Résultat!G$9,IF(J5656="No",Résultat!$G$9,Résultat!$G$7)),Résultat!$G$7)),IF(C5656 = "Totale", IF(H5656=1,IF(E5656=0,Résultat!G$8,IF(J5656="No",Résultat!$G$9,Résultat!$G$7)),IF(H5656=2,IF(E5656=0,Résultat!G$9,IF(J5656="No",Résultat!$G$9,Résultat!$G$7)),Résultat!$G$7)),Résultat!$G$7)), "")</f>
        <v/>
      </c>
    </row>
    <row r="5657" spans="1:11" ht="20.100000000000001" customHeight="1">
      <c r="A5657" s="26"/>
      <c r="B5657" s="27"/>
      <c r="C5657" s="11" t="str">
        <f>IF($B5657 &lt;&gt; "",VLOOKUP(MID(B5657,3,5),'Recyclabilité Prod Matx'!C:F,2,FALSE), "")</f>
        <v/>
      </c>
      <c r="D5657" s="11" t="str">
        <f>IF($B5657 &lt;&gt; "",VLOOKUP(MID(B5657,3,5),'Recyclabilité Prod Matx'!C:F,3,FALSE),"")</f>
        <v/>
      </c>
      <c r="E5657" s="11" t="str">
        <f>IF($B5657 &lt;&gt; "",VLOOKUP(MID(B5657,3,5),'Recyclabilité Prod Matx'!C:F,4,FALSE), "")</f>
        <v/>
      </c>
      <c r="F5657" s="12" t="str">
        <f>IF($B5657 &lt;&gt; "", IF(C5657="Totale","",IF(D5657 = 0, "", VLOOKUP(D5657,'Cond Compo'!A:B,2,FALSE))),"")</f>
        <v/>
      </c>
      <c r="G5657" s="28"/>
      <c r="H5657" s="11" t="str">
        <f xml:space="preserve"> IF(C5657="Totale",2,IF($G5657 &lt;&gt; "", IF(D5657 = "E",MATCH(G5657, 'Cond Compo'!D$16:D$18, 0), MATCH(G5657, 'Cond Compo'!C$16:C$19, 0)), ""))</f>
        <v/>
      </c>
      <c r="I5657" s="12" t="str">
        <f>IF($E5657 &lt;&gt; "", IF(E5657 = 0, "", VLOOKUP(E5657,'Cond Perturbation'!A:B,2,FALSE)),"")</f>
        <v/>
      </c>
      <c r="J5657" s="28"/>
      <c r="K5657" s="29" t="str">
        <f>IF($B5657 &lt;&gt; "", IF(C5657="Oui",IF(H5657=1,IF(E5657=0,Résultat!G$8,IF(J5657="No",Résultat!$G$8,Résultat!$G$7)),IF(H5657=2,IF(E5657=0,Résultat!G$9,IF(J5657="No",Résultat!$G$9,Résultat!$G$7)),Résultat!$G$7)),IF(C5657 = "Totale", IF(H5657=1,IF(E5657=0,Résultat!G$8,IF(J5657="No",Résultat!$G$9,Résultat!$G$7)),IF(H5657=2,IF(E5657=0,Résultat!G$9,IF(J5657="No",Résultat!$G$9,Résultat!$G$7)),Résultat!$G$7)),Résultat!$G$7)), "")</f>
        <v/>
      </c>
    </row>
    <row r="5658" spans="1:11" ht="20.100000000000001" customHeight="1">
      <c r="A5658" s="26"/>
      <c r="B5658" s="27"/>
      <c r="C5658" s="11" t="str">
        <f>IF($B5658 &lt;&gt; "",VLOOKUP(MID(B5658,3,5),'Recyclabilité Prod Matx'!C:F,2,FALSE), "")</f>
        <v/>
      </c>
      <c r="D5658" s="11" t="str">
        <f>IF($B5658 &lt;&gt; "",VLOOKUP(MID(B5658,3,5),'Recyclabilité Prod Matx'!C:F,3,FALSE),"")</f>
        <v/>
      </c>
      <c r="E5658" s="11" t="str">
        <f>IF($B5658 &lt;&gt; "",VLOOKUP(MID(B5658,3,5),'Recyclabilité Prod Matx'!C:F,4,FALSE), "")</f>
        <v/>
      </c>
      <c r="F5658" s="12" t="str">
        <f>IF($B5658 &lt;&gt; "", IF(C5658="Totale","",IF(D5658 = 0, "", VLOOKUP(D5658,'Cond Compo'!A:B,2,FALSE))),"")</f>
        <v/>
      </c>
      <c r="G5658" s="28"/>
      <c r="H5658" s="11" t="str">
        <f xml:space="preserve"> IF(C5658="Totale",2,IF($G5658 &lt;&gt; "", IF(D5658 = "E",MATCH(G5658, 'Cond Compo'!D$16:D$18, 0), MATCH(G5658, 'Cond Compo'!C$16:C$19, 0)), ""))</f>
        <v/>
      </c>
      <c r="I5658" s="12" t="str">
        <f>IF($E5658 &lt;&gt; "", IF(E5658 = 0, "", VLOOKUP(E5658,'Cond Perturbation'!A:B,2,FALSE)),"")</f>
        <v/>
      </c>
      <c r="J5658" s="28"/>
      <c r="K5658" s="29" t="str">
        <f>IF($B5658 &lt;&gt; "", IF(C5658="Oui",IF(H5658=1,IF(E5658=0,Résultat!G$8,IF(J5658="No",Résultat!$G$8,Résultat!$G$7)),IF(H5658=2,IF(E5658=0,Résultat!G$9,IF(J5658="No",Résultat!$G$9,Résultat!$G$7)),Résultat!$G$7)),IF(C5658 = "Totale", IF(H5658=1,IF(E5658=0,Résultat!G$8,IF(J5658="No",Résultat!$G$9,Résultat!$G$7)),IF(H5658=2,IF(E5658=0,Résultat!G$9,IF(J5658="No",Résultat!$G$9,Résultat!$G$7)),Résultat!$G$7)),Résultat!$G$7)), "")</f>
        <v/>
      </c>
    </row>
    <row r="5659" spans="1:11" ht="20.100000000000001" customHeight="1">
      <c r="A5659" s="26"/>
      <c r="B5659" s="27"/>
      <c r="C5659" s="11" t="str">
        <f>IF($B5659 &lt;&gt; "",VLOOKUP(MID(B5659,3,5),'Recyclabilité Prod Matx'!C:F,2,FALSE), "")</f>
        <v/>
      </c>
      <c r="D5659" s="11" t="str">
        <f>IF($B5659 &lt;&gt; "",VLOOKUP(MID(B5659,3,5),'Recyclabilité Prod Matx'!C:F,3,FALSE),"")</f>
        <v/>
      </c>
      <c r="E5659" s="11" t="str">
        <f>IF($B5659 &lt;&gt; "",VLOOKUP(MID(B5659,3,5),'Recyclabilité Prod Matx'!C:F,4,FALSE), "")</f>
        <v/>
      </c>
      <c r="F5659" s="12" t="str">
        <f>IF($B5659 &lt;&gt; "", IF(C5659="Totale","",IF(D5659 = 0, "", VLOOKUP(D5659,'Cond Compo'!A:B,2,FALSE))),"")</f>
        <v/>
      </c>
      <c r="G5659" s="28"/>
      <c r="H5659" s="11" t="str">
        <f xml:space="preserve"> IF(C5659="Totale",2,IF($G5659 &lt;&gt; "", IF(D5659 = "E",MATCH(G5659, 'Cond Compo'!D$16:D$18, 0), MATCH(G5659, 'Cond Compo'!C$16:C$19, 0)), ""))</f>
        <v/>
      </c>
      <c r="I5659" s="12" t="str">
        <f>IF($E5659 &lt;&gt; "", IF(E5659 = 0, "", VLOOKUP(E5659,'Cond Perturbation'!A:B,2,FALSE)),"")</f>
        <v/>
      </c>
      <c r="J5659" s="28"/>
      <c r="K5659" s="29" t="str">
        <f>IF($B5659 &lt;&gt; "", IF(C5659="Oui",IF(H5659=1,IF(E5659=0,Résultat!G$8,IF(J5659="No",Résultat!$G$8,Résultat!$G$7)),IF(H5659=2,IF(E5659=0,Résultat!G$9,IF(J5659="No",Résultat!$G$9,Résultat!$G$7)),Résultat!$G$7)),IF(C5659 = "Totale", IF(H5659=1,IF(E5659=0,Résultat!G$8,IF(J5659="No",Résultat!$G$9,Résultat!$G$7)),IF(H5659=2,IF(E5659=0,Résultat!G$9,IF(J5659="No",Résultat!$G$9,Résultat!$G$7)),Résultat!$G$7)),Résultat!$G$7)), "")</f>
        <v/>
      </c>
    </row>
    <row r="5660" spans="1:11" ht="20.100000000000001" customHeight="1">
      <c r="A5660" s="26"/>
      <c r="B5660" s="27"/>
      <c r="C5660" s="11" t="str">
        <f>IF($B5660 &lt;&gt; "",VLOOKUP(MID(B5660,3,5),'Recyclabilité Prod Matx'!C:F,2,FALSE), "")</f>
        <v/>
      </c>
      <c r="D5660" s="11" t="str">
        <f>IF($B5660 &lt;&gt; "",VLOOKUP(MID(B5660,3,5),'Recyclabilité Prod Matx'!C:F,3,FALSE),"")</f>
        <v/>
      </c>
      <c r="E5660" s="11" t="str">
        <f>IF($B5660 &lt;&gt; "",VLOOKUP(MID(B5660,3,5),'Recyclabilité Prod Matx'!C:F,4,FALSE), "")</f>
        <v/>
      </c>
      <c r="F5660" s="12" t="str">
        <f>IF($B5660 &lt;&gt; "", IF(C5660="Totale","",IF(D5660 = 0, "", VLOOKUP(D5660,'Cond Compo'!A:B,2,FALSE))),"")</f>
        <v/>
      </c>
      <c r="G5660" s="28"/>
      <c r="H5660" s="11" t="str">
        <f xml:space="preserve"> IF(C5660="Totale",2,IF($G5660 &lt;&gt; "", IF(D5660 = "E",MATCH(G5660, 'Cond Compo'!D$16:D$18, 0), MATCH(G5660, 'Cond Compo'!C$16:C$19, 0)), ""))</f>
        <v/>
      </c>
      <c r="I5660" s="12" t="str">
        <f>IF($E5660 &lt;&gt; "", IF(E5660 = 0, "", VLOOKUP(E5660,'Cond Perturbation'!A:B,2,FALSE)),"")</f>
        <v/>
      </c>
      <c r="J5660" s="28"/>
      <c r="K5660" s="29" t="str">
        <f>IF($B5660 &lt;&gt; "", IF(C5660="Oui",IF(H5660=1,IF(E5660=0,Résultat!G$8,IF(J5660="No",Résultat!$G$8,Résultat!$G$7)),IF(H5660=2,IF(E5660=0,Résultat!G$9,IF(J5660="No",Résultat!$G$9,Résultat!$G$7)),Résultat!$G$7)),IF(C5660 = "Totale", IF(H5660=1,IF(E5660=0,Résultat!G$8,IF(J5660="No",Résultat!$G$9,Résultat!$G$7)),IF(H5660=2,IF(E5660=0,Résultat!G$9,IF(J5660="No",Résultat!$G$9,Résultat!$G$7)),Résultat!$G$7)),Résultat!$G$7)), "")</f>
        <v/>
      </c>
    </row>
    <row r="5661" spans="1:11" ht="20.100000000000001" customHeight="1">
      <c r="A5661" s="26"/>
      <c r="B5661" s="27"/>
      <c r="C5661" s="11" t="str">
        <f>IF($B5661 &lt;&gt; "",VLOOKUP(MID(B5661,3,5),'Recyclabilité Prod Matx'!C:F,2,FALSE), "")</f>
        <v/>
      </c>
      <c r="D5661" s="11" t="str">
        <f>IF($B5661 &lt;&gt; "",VLOOKUP(MID(B5661,3,5),'Recyclabilité Prod Matx'!C:F,3,FALSE),"")</f>
        <v/>
      </c>
      <c r="E5661" s="11" t="str">
        <f>IF($B5661 &lt;&gt; "",VLOOKUP(MID(B5661,3,5),'Recyclabilité Prod Matx'!C:F,4,FALSE), "")</f>
        <v/>
      </c>
      <c r="F5661" s="12" t="str">
        <f>IF($B5661 &lt;&gt; "", IF(C5661="Totale","",IF(D5661 = 0, "", VLOOKUP(D5661,'Cond Compo'!A:B,2,FALSE))),"")</f>
        <v/>
      </c>
      <c r="G5661" s="28"/>
      <c r="H5661" s="11" t="str">
        <f xml:space="preserve"> IF(C5661="Totale",2,IF($G5661 &lt;&gt; "", IF(D5661 = "E",MATCH(G5661, 'Cond Compo'!D$16:D$18, 0), MATCH(G5661, 'Cond Compo'!C$16:C$19, 0)), ""))</f>
        <v/>
      </c>
      <c r="I5661" s="12" t="str">
        <f>IF($E5661 &lt;&gt; "", IF(E5661 = 0, "", VLOOKUP(E5661,'Cond Perturbation'!A:B,2,FALSE)),"")</f>
        <v/>
      </c>
      <c r="J5661" s="28"/>
      <c r="K5661" s="29" t="str">
        <f>IF($B5661 &lt;&gt; "", IF(C5661="Oui",IF(H5661=1,IF(E5661=0,Résultat!G$8,IF(J5661="No",Résultat!$G$8,Résultat!$G$7)),IF(H5661=2,IF(E5661=0,Résultat!G$9,IF(J5661="No",Résultat!$G$9,Résultat!$G$7)),Résultat!$G$7)),IF(C5661 = "Totale", IF(H5661=1,IF(E5661=0,Résultat!G$8,IF(J5661="No",Résultat!$G$9,Résultat!$G$7)),IF(H5661=2,IF(E5661=0,Résultat!G$9,IF(J5661="No",Résultat!$G$9,Résultat!$G$7)),Résultat!$G$7)),Résultat!$G$7)), "")</f>
        <v/>
      </c>
    </row>
    <row r="5662" spans="1:11" ht="20.100000000000001" customHeight="1">
      <c r="A5662" s="26"/>
      <c r="B5662" s="27"/>
      <c r="C5662" s="11" t="str">
        <f>IF($B5662 &lt;&gt; "",VLOOKUP(MID(B5662,3,5),'Recyclabilité Prod Matx'!C:F,2,FALSE), "")</f>
        <v/>
      </c>
      <c r="D5662" s="11" t="str">
        <f>IF($B5662 &lt;&gt; "",VLOOKUP(MID(B5662,3,5),'Recyclabilité Prod Matx'!C:F,3,FALSE),"")</f>
        <v/>
      </c>
      <c r="E5662" s="11" t="str">
        <f>IF($B5662 &lt;&gt; "",VLOOKUP(MID(B5662,3,5),'Recyclabilité Prod Matx'!C:F,4,FALSE), "")</f>
        <v/>
      </c>
      <c r="F5662" s="12" t="str">
        <f>IF($B5662 &lt;&gt; "", IF(C5662="Totale","",IF(D5662 = 0, "", VLOOKUP(D5662,'Cond Compo'!A:B,2,FALSE))),"")</f>
        <v/>
      </c>
      <c r="G5662" s="28"/>
      <c r="H5662" s="11" t="str">
        <f xml:space="preserve"> IF(C5662="Totale",2,IF($G5662 &lt;&gt; "", IF(D5662 = "E",MATCH(G5662, 'Cond Compo'!D$16:D$18, 0), MATCH(G5662, 'Cond Compo'!C$16:C$19, 0)), ""))</f>
        <v/>
      </c>
      <c r="I5662" s="12" t="str">
        <f>IF($E5662 &lt;&gt; "", IF(E5662 = 0, "", VLOOKUP(E5662,'Cond Perturbation'!A:B,2,FALSE)),"")</f>
        <v/>
      </c>
      <c r="J5662" s="28"/>
      <c r="K5662" s="29" t="str">
        <f>IF($B5662 &lt;&gt; "", IF(C5662="Oui",IF(H5662=1,IF(E5662=0,Résultat!G$8,IF(J5662="No",Résultat!$G$8,Résultat!$G$7)),IF(H5662=2,IF(E5662=0,Résultat!G$9,IF(J5662="No",Résultat!$G$9,Résultat!$G$7)),Résultat!$G$7)),IF(C5662 = "Totale", IF(H5662=1,IF(E5662=0,Résultat!G$8,IF(J5662="No",Résultat!$G$9,Résultat!$G$7)),IF(H5662=2,IF(E5662=0,Résultat!G$9,IF(J5662="No",Résultat!$G$9,Résultat!$G$7)),Résultat!$G$7)),Résultat!$G$7)), "")</f>
        <v/>
      </c>
    </row>
    <row r="5663" spans="1:11" ht="20.100000000000001" customHeight="1">
      <c r="A5663" s="26"/>
      <c r="B5663" s="27"/>
      <c r="C5663" s="11" t="str">
        <f>IF($B5663 &lt;&gt; "",VLOOKUP(MID(B5663,3,5),'Recyclabilité Prod Matx'!C:F,2,FALSE), "")</f>
        <v/>
      </c>
      <c r="D5663" s="11" t="str">
        <f>IF($B5663 &lt;&gt; "",VLOOKUP(MID(B5663,3,5),'Recyclabilité Prod Matx'!C:F,3,FALSE),"")</f>
        <v/>
      </c>
      <c r="E5663" s="11" t="str">
        <f>IF($B5663 &lt;&gt; "",VLOOKUP(MID(B5663,3,5),'Recyclabilité Prod Matx'!C:F,4,FALSE), "")</f>
        <v/>
      </c>
      <c r="F5663" s="12" t="str">
        <f>IF($B5663 &lt;&gt; "", IF(C5663="Totale","",IF(D5663 = 0, "", VLOOKUP(D5663,'Cond Compo'!A:B,2,FALSE))),"")</f>
        <v/>
      </c>
      <c r="G5663" s="28"/>
      <c r="H5663" s="11" t="str">
        <f xml:space="preserve"> IF(C5663="Totale",2,IF($G5663 &lt;&gt; "", IF(D5663 = "E",MATCH(G5663, 'Cond Compo'!D$16:D$18, 0), MATCH(G5663, 'Cond Compo'!C$16:C$19, 0)), ""))</f>
        <v/>
      </c>
      <c r="I5663" s="12" t="str">
        <f>IF($E5663 &lt;&gt; "", IF(E5663 = 0, "", VLOOKUP(E5663,'Cond Perturbation'!A:B,2,FALSE)),"")</f>
        <v/>
      </c>
      <c r="J5663" s="28"/>
      <c r="K5663" s="29" t="str">
        <f>IF($B5663 &lt;&gt; "", IF(C5663="Oui",IF(H5663=1,IF(E5663=0,Résultat!G$8,IF(J5663="No",Résultat!$G$8,Résultat!$G$7)),IF(H5663=2,IF(E5663=0,Résultat!G$9,IF(J5663="No",Résultat!$G$9,Résultat!$G$7)),Résultat!$G$7)),IF(C5663 = "Totale", IF(H5663=1,IF(E5663=0,Résultat!G$8,IF(J5663="No",Résultat!$G$9,Résultat!$G$7)),IF(H5663=2,IF(E5663=0,Résultat!G$9,IF(J5663="No",Résultat!$G$9,Résultat!$G$7)),Résultat!$G$7)),Résultat!$G$7)), "")</f>
        <v/>
      </c>
    </row>
    <row r="5664" spans="1:11" ht="20.100000000000001" customHeight="1">
      <c r="A5664" s="26"/>
      <c r="B5664" s="27"/>
      <c r="C5664" s="11" t="str">
        <f>IF($B5664 &lt;&gt; "",VLOOKUP(MID(B5664,3,5),'Recyclabilité Prod Matx'!C:F,2,FALSE), "")</f>
        <v/>
      </c>
      <c r="D5664" s="11" t="str">
        <f>IF($B5664 &lt;&gt; "",VLOOKUP(MID(B5664,3,5),'Recyclabilité Prod Matx'!C:F,3,FALSE),"")</f>
        <v/>
      </c>
      <c r="E5664" s="11" t="str">
        <f>IF($B5664 &lt;&gt; "",VLOOKUP(MID(B5664,3,5),'Recyclabilité Prod Matx'!C:F,4,FALSE), "")</f>
        <v/>
      </c>
      <c r="F5664" s="12" t="str">
        <f>IF($B5664 &lt;&gt; "", IF(C5664="Totale","",IF(D5664 = 0, "", VLOOKUP(D5664,'Cond Compo'!A:B,2,FALSE))),"")</f>
        <v/>
      </c>
      <c r="G5664" s="28"/>
      <c r="H5664" s="11" t="str">
        <f xml:space="preserve"> IF(C5664="Totale",2,IF($G5664 &lt;&gt; "", IF(D5664 = "E",MATCH(G5664, 'Cond Compo'!D$16:D$18, 0), MATCH(G5664, 'Cond Compo'!C$16:C$19, 0)), ""))</f>
        <v/>
      </c>
      <c r="I5664" s="12" t="str">
        <f>IF($E5664 &lt;&gt; "", IF(E5664 = 0, "", VLOOKUP(E5664,'Cond Perturbation'!A:B,2,FALSE)),"")</f>
        <v/>
      </c>
      <c r="J5664" s="28"/>
      <c r="K5664" s="29" t="str">
        <f>IF($B5664 &lt;&gt; "", IF(C5664="Oui",IF(H5664=1,IF(E5664=0,Résultat!G$8,IF(J5664="No",Résultat!$G$8,Résultat!$G$7)),IF(H5664=2,IF(E5664=0,Résultat!G$9,IF(J5664="No",Résultat!$G$9,Résultat!$G$7)),Résultat!$G$7)),IF(C5664 = "Totale", IF(H5664=1,IF(E5664=0,Résultat!G$8,IF(J5664="No",Résultat!$G$9,Résultat!$G$7)),IF(H5664=2,IF(E5664=0,Résultat!G$9,IF(J5664="No",Résultat!$G$9,Résultat!$G$7)),Résultat!$G$7)),Résultat!$G$7)), "")</f>
        <v/>
      </c>
    </row>
    <row r="5665" spans="1:11" ht="20.100000000000001" customHeight="1">
      <c r="A5665" s="26"/>
      <c r="B5665" s="27"/>
      <c r="C5665" s="11" t="str">
        <f>IF($B5665 &lt;&gt; "",VLOOKUP(MID(B5665,3,5),'Recyclabilité Prod Matx'!C:F,2,FALSE), "")</f>
        <v/>
      </c>
      <c r="D5665" s="11" t="str">
        <f>IF($B5665 &lt;&gt; "",VLOOKUP(MID(B5665,3,5),'Recyclabilité Prod Matx'!C:F,3,FALSE),"")</f>
        <v/>
      </c>
      <c r="E5665" s="11" t="str">
        <f>IF($B5665 &lt;&gt; "",VLOOKUP(MID(B5665,3,5),'Recyclabilité Prod Matx'!C:F,4,FALSE), "")</f>
        <v/>
      </c>
      <c r="F5665" s="12" t="str">
        <f>IF($B5665 &lt;&gt; "", IF(C5665="Totale","",IF(D5665 = 0, "", VLOOKUP(D5665,'Cond Compo'!A:B,2,FALSE))),"")</f>
        <v/>
      </c>
      <c r="G5665" s="28"/>
      <c r="H5665" s="11" t="str">
        <f xml:space="preserve"> IF(C5665="Totale",2,IF($G5665 &lt;&gt; "", IF(D5665 = "E",MATCH(G5665, 'Cond Compo'!D$16:D$18, 0), MATCH(G5665, 'Cond Compo'!C$16:C$19, 0)), ""))</f>
        <v/>
      </c>
      <c r="I5665" s="12" t="str">
        <f>IF($E5665 &lt;&gt; "", IF(E5665 = 0, "", VLOOKUP(E5665,'Cond Perturbation'!A:B,2,FALSE)),"")</f>
        <v/>
      </c>
      <c r="J5665" s="28"/>
      <c r="K5665" s="29" t="str">
        <f>IF($B5665 &lt;&gt; "", IF(C5665="Oui",IF(H5665=1,IF(E5665=0,Résultat!G$8,IF(J5665="No",Résultat!$G$8,Résultat!$G$7)),IF(H5665=2,IF(E5665=0,Résultat!G$9,IF(J5665="No",Résultat!$G$9,Résultat!$G$7)),Résultat!$G$7)),IF(C5665 = "Totale", IF(H5665=1,IF(E5665=0,Résultat!G$8,IF(J5665="No",Résultat!$G$9,Résultat!$G$7)),IF(H5665=2,IF(E5665=0,Résultat!G$9,IF(J5665="No",Résultat!$G$9,Résultat!$G$7)),Résultat!$G$7)),Résultat!$G$7)), "")</f>
        <v/>
      </c>
    </row>
    <row r="5666" spans="1:11" ht="20.100000000000001" customHeight="1">
      <c r="A5666" s="26"/>
      <c r="B5666" s="27"/>
      <c r="C5666" s="11" t="str">
        <f>IF($B5666 &lt;&gt; "",VLOOKUP(MID(B5666,3,5),'Recyclabilité Prod Matx'!C:F,2,FALSE), "")</f>
        <v/>
      </c>
      <c r="D5666" s="11" t="str">
        <f>IF($B5666 &lt;&gt; "",VLOOKUP(MID(B5666,3,5),'Recyclabilité Prod Matx'!C:F,3,FALSE),"")</f>
        <v/>
      </c>
      <c r="E5666" s="11" t="str">
        <f>IF($B5666 &lt;&gt; "",VLOOKUP(MID(B5666,3,5),'Recyclabilité Prod Matx'!C:F,4,FALSE), "")</f>
        <v/>
      </c>
      <c r="F5666" s="12" t="str">
        <f>IF($B5666 &lt;&gt; "", IF(C5666="Totale","",IF(D5666 = 0, "", VLOOKUP(D5666,'Cond Compo'!A:B,2,FALSE))),"")</f>
        <v/>
      </c>
      <c r="G5666" s="28"/>
      <c r="H5666" s="11" t="str">
        <f xml:space="preserve"> IF(C5666="Totale",2,IF($G5666 &lt;&gt; "", IF(D5666 = "E",MATCH(G5666, 'Cond Compo'!D$16:D$18, 0), MATCH(G5666, 'Cond Compo'!C$16:C$19, 0)), ""))</f>
        <v/>
      </c>
      <c r="I5666" s="12" t="str">
        <f>IF($E5666 &lt;&gt; "", IF(E5666 = 0, "", VLOOKUP(E5666,'Cond Perturbation'!A:B,2,FALSE)),"")</f>
        <v/>
      </c>
      <c r="J5666" s="28"/>
      <c r="K5666" s="29" t="str">
        <f>IF($B5666 &lt;&gt; "", IF(C5666="Oui",IF(H5666=1,IF(E5666=0,Résultat!G$8,IF(J5666="No",Résultat!$G$8,Résultat!$G$7)),IF(H5666=2,IF(E5666=0,Résultat!G$9,IF(J5666="No",Résultat!$G$9,Résultat!$G$7)),Résultat!$G$7)),IF(C5666 = "Totale", IF(H5666=1,IF(E5666=0,Résultat!G$8,IF(J5666="No",Résultat!$G$9,Résultat!$G$7)),IF(H5666=2,IF(E5666=0,Résultat!G$9,IF(J5666="No",Résultat!$G$9,Résultat!$G$7)),Résultat!$G$7)),Résultat!$G$7)), "")</f>
        <v/>
      </c>
    </row>
    <row r="5667" spans="1:11" ht="20.100000000000001" customHeight="1">
      <c r="A5667" s="26"/>
      <c r="B5667" s="27"/>
      <c r="C5667" s="11" t="str">
        <f>IF($B5667 &lt;&gt; "",VLOOKUP(MID(B5667,3,5),'Recyclabilité Prod Matx'!C:F,2,FALSE), "")</f>
        <v/>
      </c>
      <c r="D5667" s="11" t="str">
        <f>IF($B5667 &lt;&gt; "",VLOOKUP(MID(B5667,3,5),'Recyclabilité Prod Matx'!C:F,3,FALSE),"")</f>
        <v/>
      </c>
      <c r="E5667" s="11" t="str">
        <f>IF($B5667 &lt;&gt; "",VLOOKUP(MID(B5667,3,5),'Recyclabilité Prod Matx'!C:F,4,FALSE), "")</f>
        <v/>
      </c>
      <c r="F5667" s="12" t="str">
        <f>IF($B5667 &lt;&gt; "", IF(C5667="Totale","",IF(D5667 = 0, "", VLOOKUP(D5667,'Cond Compo'!A:B,2,FALSE))),"")</f>
        <v/>
      </c>
      <c r="G5667" s="28"/>
      <c r="H5667" s="11" t="str">
        <f xml:space="preserve"> IF(C5667="Totale",2,IF($G5667 &lt;&gt; "", IF(D5667 = "E",MATCH(G5667, 'Cond Compo'!D$16:D$18, 0), MATCH(G5667, 'Cond Compo'!C$16:C$19, 0)), ""))</f>
        <v/>
      </c>
      <c r="I5667" s="12" t="str">
        <f>IF($E5667 &lt;&gt; "", IF(E5667 = 0, "", VLOOKUP(E5667,'Cond Perturbation'!A:B,2,FALSE)),"")</f>
        <v/>
      </c>
      <c r="J5667" s="28"/>
      <c r="K5667" s="29" t="str">
        <f>IF($B5667 &lt;&gt; "", IF(C5667="Oui",IF(H5667=1,IF(E5667=0,Résultat!G$8,IF(J5667="No",Résultat!$G$8,Résultat!$G$7)),IF(H5667=2,IF(E5667=0,Résultat!G$9,IF(J5667="No",Résultat!$G$9,Résultat!$G$7)),Résultat!$G$7)),IF(C5667 = "Totale", IF(H5667=1,IF(E5667=0,Résultat!G$8,IF(J5667="No",Résultat!$G$9,Résultat!$G$7)),IF(H5667=2,IF(E5667=0,Résultat!G$9,IF(J5667="No",Résultat!$G$9,Résultat!$G$7)),Résultat!$G$7)),Résultat!$G$7)), "")</f>
        <v/>
      </c>
    </row>
    <row r="5668" spans="1:11" ht="20.100000000000001" customHeight="1">
      <c r="A5668" s="26"/>
      <c r="B5668" s="27"/>
      <c r="C5668" s="11" t="str">
        <f>IF($B5668 &lt;&gt; "",VLOOKUP(MID(B5668,3,5),'Recyclabilité Prod Matx'!C:F,2,FALSE), "")</f>
        <v/>
      </c>
      <c r="D5668" s="11" t="str">
        <f>IF($B5668 &lt;&gt; "",VLOOKUP(MID(B5668,3,5),'Recyclabilité Prod Matx'!C:F,3,FALSE),"")</f>
        <v/>
      </c>
      <c r="E5668" s="11" t="str">
        <f>IF($B5668 &lt;&gt; "",VLOOKUP(MID(B5668,3,5),'Recyclabilité Prod Matx'!C:F,4,FALSE), "")</f>
        <v/>
      </c>
      <c r="F5668" s="12" t="str">
        <f>IF($B5668 &lt;&gt; "", IF(C5668="Totale","",IF(D5668 = 0, "", VLOOKUP(D5668,'Cond Compo'!A:B,2,FALSE))),"")</f>
        <v/>
      </c>
      <c r="G5668" s="28"/>
      <c r="H5668" s="11" t="str">
        <f xml:space="preserve"> IF(C5668="Totale",2,IF($G5668 &lt;&gt; "", IF(D5668 = "E",MATCH(G5668, 'Cond Compo'!D$16:D$18, 0), MATCH(G5668, 'Cond Compo'!C$16:C$19, 0)), ""))</f>
        <v/>
      </c>
      <c r="I5668" s="12" t="str">
        <f>IF($E5668 &lt;&gt; "", IF(E5668 = 0, "", VLOOKUP(E5668,'Cond Perturbation'!A:B,2,FALSE)),"")</f>
        <v/>
      </c>
      <c r="J5668" s="28"/>
      <c r="K5668" s="29" t="str">
        <f>IF($B5668 &lt;&gt; "", IF(C5668="Oui",IF(H5668=1,IF(E5668=0,Résultat!G$8,IF(J5668="No",Résultat!$G$8,Résultat!$G$7)),IF(H5668=2,IF(E5668=0,Résultat!G$9,IF(J5668="No",Résultat!$G$9,Résultat!$G$7)),Résultat!$G$7)),IF(C5668 = "Totale", IF(H5668=1,IF(E5668=0,Résultat!G$8,IF(J5668="No",Résultat!$G$9,Résultat!$G$7)),IF(H5668=2,IF(E5668=0,Résultat!G$9,IF(J5668="No",Résultat!$G$9,Résultat!$G$7)),Résultat!$G$7)),Résultat!$G$7)), "")</f>
        <v/>
      </c>
    </row>
    <row r="5669" spans="1:11" ht="20.100000000000001" customHeight="1">
      <c r="A5669" s="26"/>
      <c r="B5669" s="27"/>
      <c r="C5669" s="11" t="str">
        <f>IF($B5669 &lt;&gt; "",VLOOKUP(MID(B5669,3,5),'Recyclabilité Prod Matx'!C:F,2,FALSE), "")</f>
        <v/>
      </c>
      <c r="D5669" s="11" t="str">
        <f>IF($B5669 &lt;&gt; "",VLOOKUP(MID(B5669,3,5),'Recyclabilité Prod Matx'!C:F,3,FALSE),"")</f>
        <v/>
      </c>
      <c r="E5669" s="11" t="str">
        <f>IF($B5669 &lt;&gt; "",VLOOKUP(MID(B5669,3,5),'Recyclabilité Prod Matx'!C:F,4,FALSE), "")</f>
        <v/>
      </c>
      <c r="F5669" s="12" t="str">
        <f>IF($B5669 &lt;&gt; "", IF(C5669="Totale","",IF(D5669 = 0, "", VLOOKUP(D5669,'Cond Compo'!A:B,2,FALSE))),"")</f>
        <v/>
      </c>
      <c r="G5669" s="28"/>
      <c r="H5669" s="11" t="str">
        <f xml:space="preserve"> IF(C5669="Totale",2,IF($G5669 &lt;&gt; "", IF(D5669 = "E",MATCH(G5669, 'Cond Compo'!D$16:D$18, 0), MATCH(G5669, 'Cond Compo'!C$16:C$19, 0)), ""))</f>
        <v/>
      </c>
      <c r="I5669" s="12" t="str">
        <f>IF($E5669 &lt;&gt; "", IF(E5669 = 0, "", VLOOKUP(E5669,'Cond Perturbation'!A:B,2,FALSE)),"")</f>
        <v/>
      </c>
      <c r="J5669" s="28"/>
      <c r="K5669" s="29" t="str">
        <f>IF($B5669 &lt;&gt; "", IF(C5669="Oui",IF(H5669=1,IF(E5669=0,Résultat!G$8,IF(J5669="No",Résultat!$G$8,Résultat!$G$7)),IF(H5669=2,IF(E5669=0,Résultat!G$9,IF(J5669="No",Résultat!$G$9,Résultat!$G$7)),Résultat!$G$7)),IF(C5669 = "Totale", IF(H5669=1,IF(E5669=0,Résultat!G$8,IF(J5669="No",Résultat!$G$9,Résultat!$G$7)),IF(H5669=2,IF(E5669=0,Résultat!G$9,IF(J5669="No",Résultat!$G$9,Résultat!$G$7)),Résultat!$G$7)),Résultat!$G$7)), "")</f>
        <v/>
      </c>
    </row>
    <row r="5670" spans="1:11" ht="20.100000000000001" customHeight="1">
      <c r="A5670" s="26"/>
      <c r="B5670" s="27"/>
      <c r="C5670" s="11" t="str">
        <f>IF($B5670 &lt;&gt; "",VLOOKUP(MID(B5670,3,5),'Recyclabilité Prod Matx'!C:F,2,FALSE), "")</f>
        <v/>
      </c>
      <c r="D5670" s="11" t="str">
        <f>IF($B5670 &lt;&gt; "",VLOOKUP(MID(B5670,3,5),'Recyclabilité Prod Matx'!C:F,3,FALSE),"")</f>
        <v/>
      </c>
      <c r="E5670" s="11" t="str">
        <f>IF($B5670 &lt;&gt; "",VLOOKUP(MID(B5670,3,5),'Recyclabilité Prod Matx'!C:F,4,FALSE), "")</f>
        <v/>
      </c>
      <c r="F5670" s="12" t="str">
        <f>IF($B5670 &lt;&gt; "", IF(C5670="Totale","",IF(D5670 = 0, "", VLOOKUP(D5670,'Cond Compo'!A:B,2,FALSE))),"")</f>
        <v/>
      </c>
      <c r="G5670" s="28"/>
      <c r="H5670" s="11" t="str">
        <f xml:space="preserve"> IF(C5670="Totale",2,IF($G5670 &lt;&gt; "", IF(D5670 = "E",MATCH(G5670, 'Cond Compo'!D$16:D$18, 0), MATCH(G5670, 'Cond Compo'!C$16:C$19, 0)), ""))</f>
        <v/>
      </c>
      <c r="I5670" s="12" t="str">
        <f>IF($E5670 &lt;&gt; "", IF(E5670 = 0, "", VLOOKUP(E5670,'Cond Perturbation'!A:B,2,FALSE)),"")</f>
        <v/>
      </c>
      <c r="J5670" s="28"/>
      <c r="K5670" s="29" t="str">
        <f>IF($B5670 &lt;&gt; "", IF(C5670="Oui",IF(H5670=1,IF(E5670=0,Résultat!G$8,IF(J5670="No",Résultat!$G$8,Résultat!$G$7)),IF(H5670=2,IF(E5670=0,Résultat!G$9,IF(J5670="No",Résultat!$G$9,Résultat!$G$7)),Résultat!$G$7)),IF(C5670 = "Totale", IF(H5670=1,IF(E5670=0,Résultat!G$8,IF(J5670="No",Résultat!$G$9,Résultat!$G$7)),IF(H5670=2,IF(E5670=0,Résultat!G$9,IF(J5670="No",Résultat!$G$9,Résultat!$G$7)),Résultat!$G$7)),Résultat!$G$7)), "")</f>
        <v/>
      </c>
    </row>
    <row r="5671" spans="1:11" ht="20.100000000000001" customHeight="1">
      <c r="A5671" s="26"/>
      <c r="B5671" s="27"/>
      <c r="C5671" s="11" t="str">
        <f>IF($B5671 &lt;&gt; "",VLOOKUP(MID(B5671,3,5),'Recyclabilité Prod Matx'!C:F,2,FALSE), "")</f>
        <v/>
      </c>
      <c r="D5671" s="11" t="str">
        <f>IF($B5671 &lt;&gt; "",VLOOKUP(MID(B5671,3,5),'Recyclabilité Prod Matx'!C:F,3,FALSE),"")</f>
        <v/>
      </c>
      <c r="E5671" s="11" t="str">
        <f>IF($B5671 &lt;&gt; "",VLOOKUP(MID(B5671,3,5),'Recyclabilité Prod Matx'!C:F,4,FALSE), "")</f>
        <v/>
      </c>
      <c r="F5671" s="12" t="str">
        <f>IF($B5671 &lt;&gt; "", IF(C5671="Totale","",IF(D5671 = 0, "", VLOOKUP(D5671,'Cond Compo'!A:B,2,FALSE))),"")</f>
        <v/>
      </c>
      <c r="G5671" s="28"/>
      <c r="H5671" s="11" t="str">
        <f xml:space="preserve"> IF(C5671="Totale",2,IF($G5671 &lt;&gt; "", IF(D5671 = "E",MATCH(G5671, 'Cond Compo'!D$16:D$18, 0), MATCH(G5671, 'Cond Compo'!C$16:C$19, 0)), ""))</f>
        <v/>
      </c>
      <c r="I5671" s="12" t="str">
        <f>IF($E5671 &lt;&gt; "", IF(E5671 = 0, "", VLOOKUP(E5671,'Cond Perturbation'!A:B,2,FALSE)),"")</f>
        <v/>
      </c>
      <c r="J5671" s="28"/>
      <c r="K5671" s="29" t="str">
        <f>IF($B5671 &lt;&gt; "", IF(C5671="Oui",IF(H5671=1,IF(E5671=0,Résultat!G$8,IF(J5671="No",Résultat!$G$8,Résultat!$G$7)),IF(H5671=2,IF(E5671=0,Résultat!G$9,IF(J5671="No",Résultat!$G$9,Résultat!$G$7)),Résultat!$G$7)),IF(C5671 = "Totale", IF(H5671=1,IF(E5671=0,Résultat!G$8,IF(J5671="No",Résultat!$G$9,Résultat!$G$7)),IF(H5671=2,IF(E5671=0,Résultat!G$9,IF(J5671="No",Résultat!$G$9,Résultat!$G$7)),Résultat!$G$7)),Résultat!$G$7)), "")</f>
        <v/>
      </c>
    </row>
    <row r="5672" spans="1:11" ht="20.100000000000001" customHeight="1">
      <c r="A5672" s="26"/>
      <c r="B5672" s="27"/>
      <c r="C5672" s="11" t="str">
        <f>IF($B5672 &lt;&gt; "",VLOOKUP(MID(B5672,3,5),'Recyclabilité Prod Matx'!C:F,2,FALSE), "")</f>
        <v/>
      </c>
      <c r="D5672" s="11" t="str">
        <f>IF($B5672 &lt;&gt; "",VLOOKUP(MID(B5672,3,5),'Recyclabilité Prod Matx'!C:F,3,FALSE),"")</f>
        <v/>
      </c>
      <c r="E5672" s="11" t="str">
        <f>IF($B5672 &lt;&gt; "",VLOOKUP(MID(B5672,3,5),'Recyclabilité Prod Matx'!C:F,4,FALSE), "")</f>
        <v/>
      </c>
      <c r="F5672" s="12" t="str">
        <f>IF($B5672 &lt;&gt; "", IF(C5672="Totale","",IF(D5672 = 0, "", VLOOKUP(D5672,'Cond Compo'!A:B,2,FALSE))),"")</f>
        <v/>
      </c>
      <c r="G5672" s="28"/>
      <c r="H5672" s="11" t="str">
        <f xml:space="preserve"> IF(C5672="Totale",2,IF($G5672 &lt;&gt; "", IF(D5672 = "E",MATCH(G5672, 'Cond Compo'!D$16:D$18, 0), MATCH(G5672, 'Cond Compo'!C$16:C$19, 0)), ""))</f>
        <v/>
      </c>
      <c r="I5672" s="12" t="str">
        <f>IF($E5672 &lt;&gt; "", IF(E5672 = 0, "", VLOOKUP(E5672,'Cond Perturbation'!A:B,2,FALSE)),"")</f>
        <v/>
      </c>
      <c r="J5672" s="28"/>
      <c r="K5672" s="29" t="str">
        <f>IF($B5672 &lt;&gt; "", IF(C5672="Oui",IF(H5672=1,IF(E5672=0,Résultat!G$8,IF(J5672="No",Résultat!$G$8,Résultat!$G$7)),IF(H5672=2,IF(E5672=0,Résultat!G$9,IF(J5672="No",Résultat!$G$9,Résultat!$G$7)),Résultat!$G$7)),IF(C5672 = "Totale", IF(H5672=1,IF(E5672=0,Résultat!G$8,IF(J5672="No",Résultat!$G$9,Résultat!$G$7)),IF(H5672=2,IF(E5672=0,Résultat!G$9,IF(J5672="No",Résultat!$G$9,Résultat!$G$7)),Résultat!$G$7)),Résultat!$G$7)), "")</f>
        <v/>
      </c>
    </row>
    <row r="5673" spans="1:11" ht="20.100000000000001" customHeight="1">
      <c r="A5673" s="26"/>
      <c r="B5673" s="27"/>
      <c r="C5673" s="11" t="str">
        <f>IF($B5673 &lt;&gt; "",VLOOKUP(MID(B5673,3,5),'Recyclabilité Prod Matx'!C:F,2,FALSE), "")</f>
        <v/>
      </c>
      <c r="D5673" s="11" t="str">
        <f>IF($B5673 &lt;&gt; "",VLOOKUP(MID(B5673,3,5),'Recyclabilité Prod Matx'!C:F,3,FALSE),"")</f>
        <v/>
      </c>
      <c r="E5673" s="11" t="str">
        <f>IF($B5673 &lt;&gt; "",VLOOKUP(MID(B5673,3,5),'Recyclabilité Prod Matx'!C:F,4,FALSE), "")</f>
        <v/>
      </c>
      <c r="F5673" s="12" t="str">
        <f>IF($B5673 &lt;&gt; "", IF(C5673="Totale","",IF(D5673 = 0, "", VLOOKUP(D5673,'Cond Compo'!A:B,2,FALSE))),"")</f>
        <v/>
      </c>
      <c r="G5673" s="28"/>
      <c r="H5673" s="11" t="str">
        <f xml:space="preserve"> IF(C5673="Totale",2,IF($G5673 &lt;&gt; "", IF(D5673 = "E",MATCH(G5673, 'Cond Compo'!D$16:D$18, 0), MATCH(G5673, 'Cond Compo'!C$16:C$19, 0)), ""))</f>
        <v/>
      </c>
      <c r="I5673" s="12" t="str">
        <f>IF($E5673 &lt;&gt; "", IF(E5673 = 0, "", VLOOKUP(E5673,'Cond Perturbation'!A:B,2,FALSE)),"")</f>
        <v/>
      </c>
      <c r="J5673" s="28"/>
      <c r="K5673" s="29" t="str">
        <f>IF($B5673 &lt;&gt; "", IF(C5673="Oui",IF(H5673=1,IF(E5673=0,Résultat!G$8,IF(J5673="No",Résultat!$G$8,Résultat!$G$7)),IF(H5673=2,IF(E5673=0,Résultat!G$9,IF(J5673="No",Résultat!$G$9,Résultat!$G$7)),Résultat!$G$7)),IF(C5673 = "Totale", IF(H5673=1,IF(E5673=0,Résultat!G$8,IF(J5673="No",Résultat!$G$9,Résultat!$G$7)),IF(H5673=2,IF(E5673=0,Résultat!G$9,IF(J5673="No",Résultat!$G$9,Résultat!$G$7)),Résultat!$G$7)),Résultat!$G$7)), "")</f>
        <v/>
      </c>
    </row>
    <row r="5674" spans="1:11" ht="20.100000000000001" customHeight="1">
      <c r="A5674" s="26"/>
      <c r="B5674" s="27"/>
      <c r="C5674" s="11" t="str">
        <f>IF($B5674 &lt;&gt; "",VLOOKUP(MID(B5674,3,5),'Recyclabilité Prod Matx'!C:F,2,FALSE), "")</f>
        <v/>
      </c>
      <c r="D5674" s="11" t="str">
        <f>IF($B5674 &lt;&gt; "",VLOOKUP(MID(B5674,3,5),'Recyclabilité Prod Matx'!C:F,3,FALSE),"")</f>
        <v/>
      </c>
      <c r="E5674" s="11" t="str">
        <f>IF($B5674 &lt;&gt; "",VLOOKUP(MID(B5674,3,5),'Recyclabilité Prod Matx'!C:F,4,FALSE), "")</f>
        <v/>
      </c>
      <c r="F5674" s="12" t="str">
        <f>IF($B5674 &lt;&gt; "", IF(C5674="Totale","",IF(D5674 = 0, "", VLOOKUP(D5674,'Cond Compo'!A:B,2,FALSE))),"")</f>
        <v/>
      </c>
      <c r="G5674" s="28"/>
      <c r="H5674" s="11" t="str">
        <f xml:space="preserve"> IF(C5674="Totale",2,IF($G5674 &lt;&gt; "", IF(D5674 = "E",MATCH(G5674, 'Cond Compo'!D$16:D$18, 0), MATCH(G5674, 'Cond Compo'!C$16:C$19, 0)), ""))</f>
        <v/>
      </c>
      <c r="I5674" s="12" t="str">
        <f>IF($E5674 &lt;&gt; "", IF(E5674 = 0, "", VLOOKUP(E5674,'Cond Perturbation'!A:B,2,FALSE)),"")</f>
        <v/>
      </c>
      <c r="J5674" s="28"/>
      <c r="K5674" s="29" t="str">
        <f>IF($B5674 &lt;&gt; "", IF(C5674="Oui",IF(H5674=1,IF(E5674=0,Résultat!G$8,IF(J5674="No",Résultat!$G$8,Résultat!$G$7)),IF(H5674=2,IF(E5674=0,Résultat!G$9,IF(J5674="No",Résultat!$G$9,Résultat!$G$7)),Résultat!$G$7)),IF(C5674 = "Totale", IF(H5674=1,IF(E5674=0,Résultat!G$8,IF(J5674="No",Résultat!$G$9,Résultat!$G$7)),IF(H5674=2,IF(E5674=0,Résultat!G$9,IF(J5674="No",Résultat!$G$9,Résultat!$G$7)),Résultat!$G$7)),Résultat!$G$7)), "")</f>
        <v/>
      </c>
    </row>
    <row r="5675" spans="1:11" ht="20.100000000000001" customHeight="1">
      <c r="A5675" s="26"/>
      <c r="B5675" s="27"/>
      <c r="C5675" s="11" t="str">
        <f>IF($B5675 &lt;&gt; "",VLOOKUP(MID(B5675,3,5),'Recyclabilité Prod Matx'!C:F,2,FALSE), "")</f>
        <v/>
      </c>
      <c r="D5675" s="11" t="str">
        <f>IF($B5675 &lt;&gt; "",VLOOKUP(MID(B5675,3,5),'Recyclabilité Prod Matx'!C:F,3,FALSE),"")</f>
        <v/>
      </c>
      <c r="E5675" s="11" t="str">
        <f>IF($B5675 &lt;&gt; "",VLOOKUP(MID(B5675,3,5),'Recyclabilité Prod Matx'!C:F,4,FALSE), "")</f>
        <v/>
      </c>
      <c r="F5675" s="12" t="str">
        <f>IF($B5675 &lt;&gt; "", IF(C5675="Totale","",IF(D5675 = 0, "", VLOOKUP(D5675,'Cond Compo'!A:B,2,FALSE))),"")</f>
        <v/>
      </c>
      <c r="G5675" s="28"/>
      <c r="H5675" s="11" t="str">
        <f xml:space="preserve"> IF(C5675="Totale",2,IF($G5675 &lt;&gt; "", IF(D5675 = "E",MATCH(G5675, 'Cond Compo'!D$16:D$18, 0), MATCH(G5675, 'Cond Compo'!C$16:C$19, 0)), ""))</f>
        <v/>
      </c>
      <c r="I5675" s="12" t="str">
        <f>IF($E5675 &lt;&gt; "", IF(E5675 = 0, "", VLOOKUP(E5675,'Cond Perturbation'!A:B,2,FALSE)),"")</f>
        <v/>
      </c>
      <c r="J5675" s="28"/>
      <c r="K5675" s="29" t="str">
        <f>IF($B5675 &lt;&gt; "", IF(C5675="Oui",IF(H5675=1,IF(E5675=0,Résultat!G$8,IF(J5675="No",Résultat!$G$8,Résultat!$G$7)),IF(H5675=2,IF(E5675=0,Résultat!G$9,IF(J5675="No",Résultat!$G$9,Résultat!$G$7)),Résultat!$G$7)),IF(C5675 = "Totale", IF(H5675=1,IF(E5675=0,Résultat!G$8,IF(J5675="No",Résultat!$G$9,Résultat!$G$7)),IF(H5675=2,IF(E5675=0,Résultat!G$9,IF(J5675="No",Résultat!$G$9,Résultat!$G$7)),Résultat!$G$7)),Résultat!$G$7)), "")</f>
        <v/>
      </c>
    </row>
    <row r="5676" spans="1:11" ht="20.100000000000001" customHeight="1">
      <c r="A5676" s="26"/>
      <c r="B5676" s="27"/>
      <c r="C5676" s="11" t="str">
        <f>IF($B5676 &lt;&gt; "",VLOOKUP(MID(B5676,3,5),'Recyclabilité Prod Matx'!C:F,2,FALSE), "")</f>
        <v/>
      </c>
      <c r="D5676" s="11" t="str">
        <f>IF($B5676 &lt;&gt; "",VLOOKUP(MID(B5676,3,5),'Recyclabilité Prod Matx'!C:F,3,FALSE),"")</f>
        <v/>
      </c>
      <c r="E5676" s="11" t="str">
        <f>IF($B5676 &lt;&gt; "",VLOOKUP(MID(B5676,3,5),'Recyclabilité Prod Matx'!C:F,4,FALSE), "")</f>
        <v/>
      </c>
      <c r="F5676" s="12" t="str">
        <f>IF($B5676 &lt;&gt; "", IF(C5676="Totale","",IF(D5676 = 0, "", VLOOKUP(D5676,'Cond Compo'!A:B,2,FALSE))),"")</f>
        <v/>
      </c>
      <c r="G5676" s="28"/>
      <c r="H5676" s="11" t="str">
        <f xml:space="preserve"> IF(C5676="Totale",2,IF($G5676 &lt;&gt; "", IF(D5676 = "E",MATCH(G5676, 'Cond Compo'!D$16:D$18, 0), MATCH(G5676, 'Cond Compo'!C$16:C$19, 0)), ""))</f>
        <v/>
      </c>
      <c r="I5676" s="12" t="str">
        <f>IF($E5676 &lt;&gt; "", IF(E5676 = 0, "", VLOOKUP(E5676,'Cond Perturbation'!A:B,2,FALSE)),"")</f>
        <v/>
      </c>
      <c r="J5676" s="28"/>
      <c r="K5676" s="29" t="str">
        <f>IF($B5676 &lt;&gt; "", IF(C5676="Oui",IF(H5676=1,IF(E5676=0,Résultat!G$8,IF(J5676="No",Résultat!$G$8,Résultat!$G$7)),IF(H5676=2,IF(E5676=0,Résultat!G$9,IF(J5676="No",Résultat!$G$9,Résultat!$G$7)),Résultat!$G$7)),IF(C5676 = "Totale", IF(H5676=1,IF(E5676=0,Résultat!G$8,IF(J5676="No",Résultat!$G$9,Résultat!$G$7)),IF(H5676=2,IF(E5676=0,Résultat!G$9,IF(J5676="No",Résultat!$G$9,Résultat!$G$7)),Résultat!$G$7)),Résultat!$G$7)), "")</f>
        <v/>
      </c>
    </row>
    <row r="5677" spans="1:11" ht="20.100000000000001" customHeight="1">
      <c r="A5677" s="26"/>
      <c r="B5677" s="27"/>
      <c r="C5677" s="11" t="str">
        <f>IF($B5677 &lt;&gt; "",VLOOKUP(MID(B5677,3,5),'Recyclabilité Prod Matx'!C:F,2,FALSE), "")</f>
        <v/>
      </c>
      <c r="D5677" s="11" t="str">
        <f>IF($B5677 &lt;&gt; "",VLOOKUP(MID(B5677,3,5),'Recyclabilité Prod Matx'!C:F,3,FALSE),"")</f>
        <v/>
      </c>
      <c r="E5677" s="11" t="str">
        <f>IF($B5677 &lt;&gt; "",VLOOKUP(MID(B5677,3,5),'Recyclabilité Prod Matx'!C:F,4,FALSE), "")</f>
        <v/>
      </c>
      <c r="F5677" s="12" t="str">
        <f>IF($B5677 &lt;&gt; "", IF(C5677="Totale","",IF(D5677 = 0, "", VLOOKUP(D5677,'Cond Compo'!A:B,2,FALSE))),"")</f>
        <v/>
      </c>
      <c r="G5677" s="28"/>
      <c r="H5677" s="11" t="str">
        <f xml:space="preserve"> IF(C5677="Totale",2,IF($G5677 &lt;&gt; "", IF(D5677 = "E",MATCH(G5677, 'Cond Compo'!D$16:D$18, 0), MATCH(G5677, 'Cond Compo'!C$16:C$19, 0)), ""))</f>
        <v/>
      </c>
      <c r="I5677" s="12" t="str">
        <f>IF($E5677 &lt;&gt; "", IF(E5677 = 0, "", VLOOKUP(E5677,'Cond Perturbation'!A:B,2,FALSE)),"")</f>
        <v/>
      </c>
      <c r="J5677" s="28"/>
      <c r="K5677" s="29" t="str">
        <f>IF($B5677 &lt;&gt; "", IF(C5677="Oui",IF(H5677=1,IF(E5677=0,Résultat!G$8,IF(J5677="No",Résultat!$G$8,Résultat!$G$7)),IF(H5677=2,IF(E5677=0,Résultat!G$9,IF(J5677="No",Résultat!$G$9,Résultat!$G$7)),Résultat!$G$7)),IF(C5677 = "Totale", IF(H5677=1,IF(E5677=0,Résultat!G$8,IF(J5677="No",Résultat!$G$9,Résultat!$G$7)),IF(H5677=2,IF(E5677=0,Résultat!G$9,IF(J5677="No",Résultat!$G$9,Résultat!$G$7)),Résultat!$G$7)),Résultat!$G$7)), "")</f>
        <v/>
      </c>
    </row>
    <row r="5678" spans="1:11" ht="20.100000000000001" customHeight="1">
      <c r="A5678" s="26"/>
      <c r="B5678" s="27"/>
      <c r="C5678" s="11" t="str">
        <f>IF($B5678 &lt;&gt; "",VLOOKUP(MID(B5678,3,5),'Recyclabilité Prod Matx'!C:F,2,FALSE), "")</f>
        <v/>
      </c>
      <c r="D5678" s="11" t="str">
        <f>IF($B5678 &lt;&gt; "",VLOOKUP(MID(B5678,3,5),'Recyclabilité Prod Matx'!C:F,3,FALSE),"")</f>
        <v/>
      </c>
      <c r="E5678" s="11" t="str">
        <f>IF($B5678 &lt;&gt; "",VLOOKUP(MID(B5678,3,5),'Recyclabilité Prod Matx'!C:F,4,FALSE), "")</f>
        <v/>
      </c>
      <c r="F5678" s="12" t="str">
        <f>IF($B5678 &lt;&gt; "", IF(C5678="Totale","",IF(D5678 = 0, "", VLOOKUP(D5678,'Cond Compo'!A:B,2,FALSE))),"")</f>
        <v/>
      </c>
      <c r="G5678" s="28"/>
      <c r="H5678" s="11" t="str">
        <f xml:space="preserve"> IF(C5678="Totale",2,IF($G5678 &lt;&gt; "", IF(D5678 = "E",MATCH(G5678, 'Cond Compo'!D$16:D$18, 0), MATCH(G5678, 'Cond Compo'!C$16:C$19, 0)), ""))</f>
        <v/>
      </c>
      <c r="I5678" s="12" t="str">
        <f>IF($E5678 &lt;&gt; "", IF(E5678 = 0, "", VLOOKUP(E5678,'Cond Perturbation'!A:B,2,FALSE)),"")</f>
        <v/>
      </c>
      <c r="J5678" s="28"/>
      <c r="K5678" s="29" t="str">
        <f>IF($B5678 &lt;&gt; "", IF(C5678="Oui",IF(H5678=1,IF(E5678=0,Résultat!G$8,IF(J5678="No",Résultat!$G$8,Résultat!$G$7)),IF(H5678=2,IF(E5678=0,Résultat!G$9,IF(J5678="No",Résultat!$G$9,Résultat!$G$7)),Résultat!$G$7)),IF(C5678 = "Totale", IF(H5678=1,IF(E5678=0,Résultat!G$8,IF(J5678="No",Résultat!$G$9,Résultat!$G$7)),IF(H5678=2,IF(E5678=0,Résultat!G$9,IF(J5678="No",Résultat!$G$9,Résultat!$G$7)),Résultat!$G$7)),Résultat!$G$7)), "")</f>
        <v/>
      </c>
    </row>
    <row r="5679" spans="1:11" ht="20.100000000000001" customHeight="1">
      <c r="A5679" s="26"/>
      <c r="B5679" s="27"/>
      <c r="C5679" s="11" t="str">
        <f>IF($B5679 &lt;&gt; "",VLOOKUP(MID(B5679,3,5),'Recyclabilité Prod Matx'!C:F,2,FALSE), "")</f>
        <v/>
      </c>
      <c r="D5679" s="11" t="str">
        <f>IF($B5679 &lt;&gt; "",VLOOKUP(MID(B5679,3,5),'Recyclabilité Prod Matx'!C:F,3,FALSE),"")</f>
        <v/>
      </c>
      <c r="E5679" s="11" t="str">
        <f>IF($B5679 &lt;&gt; "",VLOOKUP(MID(B5679,3,5),'Recyclabilité Prod Matx'!C:F,4,FALSE), "")</f>
        <v/>
      </c>
      <c r="F5679" s="12" t="str">
        <f>IF($B5679 &lt;&gt; "", IF(C5679="Totale","",IF(D5679 = 0, "", VLOOKUP(D5679,'Cond Compo'!A:B,2,FALSE))),"")</f>
        <v/>
      </c>
      <c r="G5679" s="28"/>
      <c r="H5679" s="11" t="str">
        <f xml:space="preserve"> IF(C5679="Totale",2,IF($G5679 &lt;&gt; "", IF(D5679 = "E",MATCH(G5679, 'Cond Compo'!D$16:D$18, 0), MATCH(G5679, 'Cond Compo'!C$16:C$19, 0)), ""))</f>
        <v/>
      </c>
      <c r="I5679" s="12" t="str">
        <f>IF($E5679 &lt;&gt; "", IF(E5679 = 0, "", VLOOKUP(E5679,'Cond Perturbation'!A:B,2,FALSE)),"")</f>
        <v/>
      </c>
      <c r="J5679" s="28"/>
      <c r="K5679" s="29" t="str">
        <f>IF($B5679 &lt;&gt; "", IF(C5679="Oui",IF(H5679=1,IF(E5679=0,Résultat!G$8,IF(J5679="No",Résultat!$G$8,Résultat!$G$7)),IF(H5679=2,IF(E5679=0,Résultat!G$9,IF(J5679="No",Résultat!$G$9,Résultat!$G$7)),Résultat!$G$7)),IF(C5679 = "Totale", IF(H5679=1,IF(E5679=0,Résultat!G$8,IF(J5679="No",Résultat!$G$9,Résultat!$G$7)),IF(H5679=2,IF(E5679=0,Résultat!G$9,IF(J5679="No",Résultat!$G$9,Résultat!$G$7)),Résultat!$G$7)),Résultat!$G$7)), "")</f>
        <v/>
      </c>
    </row>
    <row r="5680" spans="1:11" ht="20.100000000000001" customHeight="1">
      <c r="A5680" s="26"/>
      <c r="B5680" s="27"/>
      <c r="C5680" s="11" t="str">
        <f>IF($B5680 &lt;&gt; "",VLOOKUP(MID(B5680,3,5),'Recyclabilité Prod Matx'!C:F,2,FALSE), "")</f>
        <v/>
      </c>
      <c r="D5680" s="11" t="str">
        <f>IF($B5680 &lt;&gt; "",VLOOKUP(MID(B5680,3,5),'Recyclabilité Prod Matx'!C:F,3,FALSE),"")</f>
        <v/>
      </c>
      <c r="E5680" s="11" t="str">
        <f>IF($B5680 &lt;&gt; "",VLOOKUP(MID(B5680,3,5),'Recyclabilité Prod Matx'!C:F,4,FALSE), "")</f>
        <v/>
      </c>
      <c r="F5680" s="12" t="str">
        <f>IF($B5680 &lt;&gt; "", IF(C5680="Totale","",IF(D5680 = 0, "", VLOOKUP(D5680,'Cond Compo'!A:B,2,FALSE))),"")</f>
        <v/>
      </c>
      <c r="G5680" s="28"/>
      <c r="H5680" s="11" t="str">
        <f xml:space="preserve"> IF(C5680="Totale",2,IF($G5680 &lt;&gt; "", IF(D5680 = "E",MATCH(G5680, 'Cond Compo'!D$16:D$18, 0), MATCH(G5680, 'Cond Compo'!C$16:C$19, 0)), ""))</f>
        <v/>
      </c>
      <c r="I5680" s="12" t="str">
        <f>IF($E5680 &lt;&gt; "", IF(E5680 = 0, "", VLOOKUP(E5680,'Cond Perturbation'!A:B,2,FALSE)),"")</f>
        <v/>
      </c>
      <c r="J5680" s="28"/>
      <c r="K5680" s="29" t="str">
        <f>IF($B5680 &lt;&gt; "", IF(C5680="Oui",IF(H5680=1,IF(E5680=0,Résultat!G$8,IF(J5680="No",Résultat!$G$8,Résultat!$G$7)),IF(H5680=2,IF(E5680=0,Résultat!G$9,IF(J5680="No",Résultat!$G$9,Résultat!$G$7)),Résultat!$G$7)),IF(C5680 = "Totale", IF(H5680=1,IF(E5680=0,Résultat!G$8,IF(J5680="No",Résultat!$G$9,Résultat!$G$7)),IF(H5680=2,IF(E5680=0,Résultat!G$9,IF(J5680="No",Résultat!$G$9,Résultat!$G$7)),Résultat!$G$7)),Résultat!$G$7)), "")</f>
        <v/>
      </c>
    </row>
    <row r="5681" spans="1:11" ht="20.100000000000001" customHeight="1">
      <c r="A5681" s="26"/>
      <c r="B5681" s="27"/>
      <c r="C5681" s="11" t="str">
        <f>IF($B5681 &lt;&gt; "",VLOOKUP(MID(B5681,3,5),'Recyclabilité Prod Matx'!C:F,2,FALSE), "")</f>
        <v/>
      </c>
      <c r="D5681" s="11" t="str">
        <f>IF($B5681 &lt;&gt; "",VLOOKUP(MID(B5681,3,5),'Recyclabilité Prod Matx'!C:F,3,FALSE),"")</f>
        <v/>
      </c>
      <c r="E5681" s="11" t="str">
        <f>IF($B5681 &lt;&gt; "",VLOOKUP(MID(B5681,3,5),'Recyclabilité Prod Matx'!C:F,4,FALSE), "")</f>
        <v/>
      </c>
      <c r="F5681" s="12" t="str">
        <f>IF($B5681 &lt;&gt; "", IF(C5681="Totale","",IF(D5681 = 0, "", VLOOKUP(D5681,'Cond Compo'!A:B,2,FALSE))),"")</f>
        <v/>
      </c>
      <c r="G5681" s="28"/>
      <c r="H5681" s="11" t="str">
        <f xml:space="preserve"> IF(C5681="Totale",2,IF($G5681 &lt;&gt; "", IF(D5681 = "E",MATCH(G5681, 'Cond Compo'!D$16:D$18, 0), MATCH(G5681, 'Cond Compo'!C$16:C$19, 0)), ""))</f>
        <v/>
      </c>
      <c r="I5681" s="12" t="str">
        <f>IF($E5681 &lt;&gt; "", IF(E5681 = 0, "", VLOOKUP(E5681,'Cond Perturbation'!A:B,2,FALSE)),"")</f>
        <v/>
      </c>
      <c r="J5681" s="28"/>
      <c r="K5681" s="29" t="str">
        <f>IF($B5681 &lt;&gt; "", IF(C5681="Oui",IF(H5681=1,IF(E5681=0,Résultat!G$8,IF(J5681="No",Résultat!$G$8,Résultat!$G$7)),IF(H5681=2,IF(E5681=0,Résultat!G$9,IF(J5681="No",Résultat!$G$9,Résultat!$G$7)),Résultat!$G$7)),IF(C5681 = "Totale", IF(H5681=1,IF(E5681=0,Résultat!G$8,IF(J5681="No",Résultat!$G$9,Résultat!$G$7)),IF(H5681=2,IF(E5681=0,Résultat!G$9,IF(J5681="No",Résultat!$G$9,Résultat!$G$7)),Résultat!$G$7)),Résultat!$G$7)), "")</f>
        <v/>
      </c>
    </row>
    <row r="5682" spans="1:11" ht="20.100000000000001" customHeight="1">
      <c r="A5682" s="26"/>
      <c r="B5682" s="27"/>
      <c r="C5682" s="11" t="str">
        <f>IF($B5682 &lt;&gt; "",VLOOKUP(MID(B5682,3,5),'Recyclabilité Prod Matx'!C:F,2,FALSE), "")</f>
        <v/>
      </c>
      <c r="D5682" s="11" t="str">
        <f>IF($B5682 &lt;&gt; "",VLOOKUP(MID(B5682,3,5),'Recyclabilité Prod Matx'!C:F,3,FALSE),"")</f>
        <v/>
      </c>
      <c r="E5682" s="11" t="str">
        <f>IF($B5682 &lt;&gt; "",VLOOKUP(MID(B5682,3,5),'Recyclabilité Prod Matx'!C:F,4,FALSE), "")</f>
        <v/>
      </c>
      <c r="F5682" s="12" t="str">
        <f>IF($B5682 &lt;&gt; "", IF(C5682="Totale","",IF(D5682 = 0, "", VLOOKUP(D5682,'Cond Compo'!A:B,2,FALSE))),"")</f>
        <v/>
      </c>
      <c r="G5682" s="28"/>
      <c r="H5682" s="11" t="str">
        <f xml:space="preserve"> IF(C5682="Totale",2,IF($G5682 &lt;&gt; "", IF(D5682 = "E",MATCH(G5682, 'Cond Compo'!D$16:D$18, 0), MATCH(G5682, 'Cond Compo'!C$16:C$19, 0)), ""))</f>
        <v/>
      </c>
      <c r="I5682" s="12" t="str">
        <f>IF($E5682 &lt;&gt; "", IF(E5682 = 0, "", VLOOKUP(E5682,'Cond Perturbation'!A:B,2,FALSE)),"")</f>
        <v/>
      </c>
      <c r="J5682" s="28"/>
      <c r="K5682" s="29" t="str">
        <f>IF($B5682 &lt;&gt; "", IF(C5682="Oui",IF(H5682=1,IF(E5682=0,Résultat!G$8,IF(J5682="No",Résultat!$G$8,Résultat!$G$7)),IF(H5682=2,IF(E5682=0,Résultat!G$9,IF(J5682="No",Résultat!$G$9,Résultat!$G$7)),Résultat!$G$7)),IF(C5682 = "Totale", IF(H5682=1,IF(E5682=0,Résultat!G$8,IF(J5682="No",Résultat!$G$9,Résultat!$G$7)),IF(H5682=2,IF(E5682=0,Résultat!G$9,IF(J5682="No",Résultat!$G$9,Résultat!$G$7)),Résultat!$G$7)),Résultat!$G$7)), "")</f>
        <v/>
      </c>
    </row>
    <row r="5683" spans="1:11" ht="20.100000000000001" customHeight="1">
      <c r="A5683" s="26"/>
      <c r="B5683" s="27"/>
      <c r="C5683" s="11" t="str">
        <f>IF($B5683 &lt;&gt; "",VLOOKUP(MID(B5683,3,5),'Recyclabilité Prod Matx'!C:F,2,FALSE), "")</f>
        <v/>
      </c>
      <c r="D5683" s="11" t="str">
        <f>IF($B5683 &lt;&gt; "",VLOOKUP(MID(B5683,3,5),'Recyclabilité Prod Matx'!C:F,3,FALSE),"")</f>
        <v/>
      </c>
      <c r="E5683" s="11" t="str">
        <f>IF($B5683 &lt;&gt; "",VLOOKUP(MID(B5683,3,5),'Recyclabilité Prod Matx'!C:F,4,FALSE), "")</f>
        <v/>
      </c>
      <c r="F5683" s="12" t="str">
        <f>IF($B5683 &lt;&gt; "", IF(C5683="Totale","",IF(D5683 = 0, "", VLOOKUP(D5683,'Cond Compo'!A:B,2,FALSE))),"")</f>
        <v/>
      </c>
      <c r="G5683" s="28"/>
      <c r="H5683" s="11" t="str">
        <f xml:space="preserve"> IF(C5683="Totale",2,IF($G5683 &lt;&gt; "", IF(D5683 = "E",MATCH(G5683, 'Cond Compo'!D$16:D$18, 0), MATCH(G5683, 'Cond Compo'!C$16:C$19, 0)), ""))</f>
        <v/>
      </c>
      <c r="I5683" s="12" t="str">
        <f>IF($E5683 &lt;&gt; "", IF(E5683 = 0, "", VLOOKUP(E5683,'Cond Perturbation'!A:B,2,FALSE)),"")</f>
        <v/>
      </c>
      <c r="J5683" s="28"/>
      <c r="K5683" s="29" t="str">
        <f>IF($B5683 &lt;&gt; "", IF(C5683="Oui",IF(H5683=1,IF(E5683=0,Résultat!G$8,IF(J5683="No",Résultat!$G$8,Résultat!$G$7)),IF(H5683=2,IF(E5683=0,Résultat!G$9,IF(J5683="No",Résultat!$G$9,Résultat!$G$7)),Résultat!$G$7)),IF(C5683 = "Totale", IF(H5683=1,IF(E5683=0,Résultat!G$8,IF(J5683="No",Résultat!$G$9,Résultat!$G$7)),IF(H5683=2,IF(E5683=0,Résultat!G$9,IF(J5683="No",Résultat!$G$9,Résultat!$G$7)),Résultat!$G$7)),Résultat!$G$7)), "")</f>
        <v/>
      </c>
    </row>
    <row r="5684" spans="1:11" ht="20.100000000000001" customHeight="1">
      <c r="A5684" s="26"/>
      <c r="B5684" s="27"/>
      <c r="C5684" s="11" t="str">
        <f>IF($B5684 &lt;&gt; "",VLOOKUP(MID(B5684,3,5),'Recyclabilité Prod Matx'!C:F,2,FALSE), "")</f>
        <v/>
      </c>
      <c r="D5684" s="11" t="str">
        <f>IF($B5684 &lt;&gt; "",VLOOKUP(MID(B5684,3,5),'Recyclabilité Prod Matx'!C:F,3,FALSE),"")</f>
        <v/>
      </c>
      <c r="E5684" s="11" t="str">
        <f>IF($B5684 &lt;&gt; "",VLOOKUP(MID(B5684,3,5),'Recyclabilité Prod Matx'!C:F,4,FALSE), "")</f>
        <v/>
      </c>
      <c r="F5684" s="12" t="str">
        <f>IF($B5684 &lt;&gt; "", IF(C5684="Totale","",IF(D5684 = 0, "", VLOOKUP(D5684,'Cond Compo'!A:B,2,FALSE))),"")</f>
        <v/>
      </c>
      <c r="G5684" s="28"/>
      <c r="H5684" s="11" t="str">
        <f xml:space="preserve"> IF(C5684="Totale",2,IF($G5684 &lt;&gt; "", IF(D5684 = "E",MATCH(G5684, 'Cond Compo'!D$16:D$18, 0), MATCH(G5684, 'Cond Compo'!C$16:C$19, 0)), ""))</f>
        <v/>
      </c>
      <c r="I5684" s="12" t="str">
        <f>IF($E5684 &lt;&gt; "", IF(E5684 = 0, "", VLOOKUP(E5684,'Cond Perturbation'!A:B,2,FALSE)),"")</f>
        <v/>
      </c>
      <c r="J5684" s="28"/>
      <c r="K5684" s="29" t="str">
        <f>IF($B5684 &lt;&gt; "", IF(C5684="Oui",IF(H5684=1,IF(E5684=0,Résultat!G$8,IF(J5684="No",Résultat!$G$8,Résultat!$G$7)),IF(H5684=2,IF(E5684=0,Résultat!G$9,IF(J5684="No",Résultat!$G$9,Résultat!$G$7)),Résultat!$G$7)),IF(C5684 = "Totale", IF(H5684=1,IF(E5684=0,Résultat!G$8,IF(J5684="No",Résultat!$G$9,Résultat!$G$7)),IF(H5684=2,IF(E5684=0,Résultat!G$9,IF(J5684="No",Résultat!$G$9,Résultat!$G$7)),Résultat!$G$7)),Résultat!$G$7)), "")</f>
        <v/>
      </c>
    </row>
    <row r="5685" spans="1:11" ht="20.100000000000001" customHeight="1">
      <c r="A5685" s="26"/>
      <c r="B5685" s="27"/>
      <c r="C5685" s="11" t="str">
        <f>IF($B5685 &lt;&gt; "",VLOOKUP(MID(B5685,3,5),'Recyclabilité Prod Matx'!C:F,2,FALSE), "")</f>
        <v/>
      </c>
      <c r="D5685" s="11" t="str">
        <f>IF($B5685 &lt;&gt; "",VLOOKUP(MID(B5685,3,5),'Recyclabilité Prod Matx'!C:F,3,FALSE),"")</f>
        <v/>
      </c>
      <c r="E5685" s="11" t="str">
        <f>IF($B5685 &lt;&gt; "",VLOOKUP(MID(B5685,3,5),'Recyclabilité Prod Matx'!C:F,4,FALSE), "")</f>
        <v/>
      </c>
      <c r="F5685" s="12" t="str">
        <f>IF($B5685 &lt;&gt; "", IF(C5685="Totale","",IF(D5685 = 0, "", VLOOKUP(D5685,'Cond Compo'!A:B,2,FALSE))),"")</f>
        <v/>
      </c>
      <c r="G5685" s="28"/>
      <c r="H5685" s="11" t="str">
        <f xml:space="preserve"> IF(C5685="Totale",2,IF($G5685 &lt;&gt; "", IF(D5685 = "E",MATCH(G5685, 'Cond Compo'!D$16:D$18, 0), MATCH(G5685, 'Cond Compo'!C$16:C$19, 0)), ""))</f>
        <v/>
      </c>
      <c r="I5685" s="12" t="str">
        <f>IF($E5685 &lt;&gt; "", IF(E5685 = 0, "", VLOOKUP(E5685,'Cond Perturbation'!A:B,2,FALSE)),"")</f>
        <v/>
      </c>
      <c r="J5685" s="28"/>
      <c r="K5685" s="29" t="str">
        <f>IF($B5685 &lt;&gt; "", IF(C5685="Oui",IF(H5685=1,IF(E5685=0,Résultat!G$8,IF(J5685="No",Résultat!$G$8,Résultat!$G$7)),IF(H5685=2,IF(E5685=0,Résultat!G$9,IF(J5685="No",Résultat!$G$9,Résultat!$G$7)),Résultat!$G$7)),IF(C5685 = "Totale", IF(H5685=1,IF(E5685=0,Résultat!G$8,IF(J5685="No",Résultat!$G$9,Résultat!$G$7)),IF(H5685=2,IF(E5685=0,Résultat!G$9,IF(J5685="No",Résultat!$G$9,Résultat!$G$7)),Résultat!$G$7)),Résultat!$G$7)), "")</f>
        <v/>
      </c>
    </row>
    <row r="5686" spans="1:11" ht="20.100000000000001" customHeight="1">
      <c r="A5686" s="26"/>
      <c r="B5686" s="27"/>
      <c r="C5686" s="11" t="str">
        <f>IF($B5686 &lt;&gt; "",VLOOKUP(MID(B5686,3,5),'Recyclabilité Prod Matx'!C:F,2,FALSE), "")</f>
        <v/>
      </c>
      <c r="D5686" s="11" t="str">
        <f>IF($B5686 &lt;&gt; "",VLOOKUP(MID(B5686,3,5),'Recyclabilité Prod Matx'!C:F,3,FALSE),"")</f>
        <v/>
      </c>
      <c r="E5686" s="11" t="str">
        <f>IF($B5686 &lt;&gt; "",VLOOKUP(MID(B5686,3,5),'Recyclabilité Prod Matx'!C:F,4,FALSE), "")</f>
        <v/>
      </c>
      <c r="F5686" s="12" t="str">
        <f>IF($B5686 &lt;&gt; "", IF(C5686="Totale","",IF(D5686 = 0, "", VLOOKUP(D5686,'Cond Compo'!A:B,2,FALSE))),"")</f>
        <v/>
      </c>
      <c r="G5686" s="28"/>
      <c r="H5686" s="11" t="str">
        <f xml:space="preserve"> IF(C5686="Totale",2,IF($G5686 &lt;&gt; "", IF(D5686 = "E",MATCH(G5686, 'Cond Compo'!D$16:D$18, 0), MATCH(G5686, 'Cond Compo'!C$16:C$19, 0)), ""))</f>
        <v/>
      </c>
      <c r="I5686" s="12" t="str">
        <f>IF($E5686 &lt;&gt; "", IF(E5686 = 0, "", VLOOKUP(E5686,'Cond Perturbation'!A:B,2,FALSE)),"")</f>
        <v/>
      </c>
      <c r="J5686" s="28"/>
      <c r="K5686" s="29" t="str">
        <f>IF($B5686 &lt;&gt; "", IF(C5686="Oui",IF(H5686=1,IF(E5686=0,Résultat!G$8,IF(J5686="No",Résultat!$G$8,Résultat!$G$7)),IF(H5686=2,IF(E5686=0,Résultat!G$9,IF(J5686="No",Résultat!$G$9,Résultat!$G$7)),Résultat!$G$7)),IF(C5686 = "Totale", IF(H5686=1,IF(E5686=0,Résultat!G$8,IF(J5686="No",Résultat!$G$9,Résultat!$G$7)),IF(H5686=2,IF(E5686=0,Résultat!G$9,IF(J5686="No",Résultat!$G$9,Résultat!$G$7)),Résultat!$G$7)),Résultat!$G$7)), "")</f>
        <v/>
      </c>
    </row>
    <row r="5687" spans="1:11" ht="20.100000000000001" customHeight="1">
      <c r="A5687" s="26"/>
      <c r="B5687" s="27"/>
      <c r="C5687" s="11" t="str">
        <f>IF($B5687 &lt;&gt; "",VLOOKUP(MID(B5687,3,5),'Recyclabilité Prod Matx'!C:F,2,FALSE), "")</f>
        <v/>
      </c>
      <c r="D5687" s="11" t="str">
        <f>IF($B5687 &lt;&gt; "",VLOOKUP(MID(B5687,3,5),'Recyclabilité Prod Matx'!C:F,3,FALSE),"")</f>
        <v/>
      </c>
      <c r="E5687" s="11" t="str">
        <f>IF($B5687 &lt;&gt; "",VLOOKUP(MID(B5687,3,5),'Recyclabilité Prod Matx'!C:F,4,FALSE), "")</f>
        <v/>
      </c>
      <c r="F5687" s="12" t="str">
        <f>IF($B5687 &lt;&gt; "", IF(C5687="Totale","",IF(D5687 = 0, "", VLOOKUP(D5687,'Cond Compo'!A:B,2,FALSE))),"")</f>
        <v/>
      </c>
      <c r="G5687" s="28"/>
      <c r="H5687" s="11" t="str">
        <f xml:space="preserve"> IF(C5687="Totale",2,IF($G5687 &lt;&gt; "", IF(D5687 = "E",MATCH(G5687, 'Cond Compo'!D$16:D$18, 0), MATCH(G5687, 'Cond Compo'!C$16:C$19, 0)), ""))</f>
        <v/>
      </c>
      <c r="I5687" s="12" t="str">
        <f>IF($E5687 &lt;&gt; "", IF(E5687 = 0, "", VLOOKUP(E5687,'Cond Perturbation'!A:B,2,FALSE)),"")</f>
        <v/>
      </c>
      <c r="J5687" s="28"/>
      <c r="K5687" s="29" t="str">
        <f>IF($B5687 &lt;&gt; "", IF(C5687="Oui",IF(H5687=1,IF(E5687=0,Résultat!G$8,IF(J5687="No",Résultat!$G$8,Résultat!$G$7)),IF(H5687=2,IF(E5687=0,Résultat!G$9,IF(J5687="No",Résultat!$G$9,Résultat!$G$7)),Résultat!$G$7)),IF(C5687 = "Totale", IF(H5687=1,IF(E5687=0,Résultat!G$8,IF(J5687="No",Résultat!$G$9,Résultat!$G$7)),IF(H5687=2,IF(E5687=0,Résultat!G$9,IF(J5687="No",Résultat!$G$9,Résultat!$G$7)),Résultat!$G$7)),Résultat!$G$7)), "")</f>
        <v/>
      </c>
    </row>
    <row r="5688" spans="1:11" ht="20.100000000000001" customHeight="1">
      <c r="A5688" s="26"/>
      <c r="B5688" s="27"/>
      <c r="C5688" s="11" t="str">
        <f>IF($B5688 &lt;&gt; "",VLOOKUP(MID(B5688,3,5),'Recyclabilité Prod Matx'!C:F,2,FALSE), "")</f>
        <v/>
      </c>
      <c r="D5688" s="11" t="str">
        <f>IF($B5688 &lt;&gt; "",VLOOKUP(MID(B5688,3,5),'Recyclabilité Prod Matx'!C:F,3,FALSE),"")</f>
        <v/>
      </c>
      <c r="E5688" s="11" t="str">
        <f>IF($B5688 &lt;&gt; "",VLOOKUP(MID(B5688,3,5),'Recyclabilité Prod Matx'!C:F,4,FALSE), "")</f>
        <v/>
      </c>
      <c r="F5688" s="12" t="str">
        <f>IF($B5688 &lt;&gt; "", IF(C5688="Totale","",IF(D5688 = 0, "", VLOOKUP(D5688,'Cond Compo'!A:B,2,FALSE))),"")</f>
        <v/>
      </c>
      <c r="G5688" s="28"/>
      <c r="H5688" s="11" t="str">
        <f xml:space="preserve"> IF(C5688="Totale",2,IF($G5688 &lt;&gt; "", IF(D5688 = "E",MATCH(G5688, 'Cond Compo'!D$16:D$18, 0), MATCH(G5688, 'Cond Compo'!C$16:C$19, 0)), ""))</f>
        <v/>
      </c>
      <c r="I5688" s="12" t="str">
        <f>IF($E5688 &lt;&gt; "", IF(E5688 = 0, "", VLOOKUP(E5688,'Cond Perturbation'!A:B,2,FALSE)),"")</f>
        <v/>
      </c>
      <c r="J5688" s="28"/>
      <c r="K5688" s="29" t="str">
        <f>IF($B5688 &lt;&gt; "", IF(C5688="Oui",IF(H5688=1,IF(E5688=0,Résultat!G$8,IF(J5688="No",Résultat!$G$8,Résultat!$G$7)),IF(H5688=2,IF(E5688=0,Résultat!G$9,IF(J5688="No",Résultat!$G$9,Résultat!$G$7)),Résultat!$G$7)),IF(C5688 = "Totale", IF(H5688=1,IF(E5688=0,Résultat!G$8,IF(J5688="No",Résultat!$G$9,Résultat!$G$7)),IF(H5688=2,IF(E5688=0,Résultat!G$9,IF(J5688="No",Résultat!$G$9,Résultat!$G$7)),Résultat!$G$7)),Résultat!$G$7)), "")</f>
        <v/>
      </c>
    </row>
    <row r="5689" spans="1:11" ht="20.100000000000001" customHeight="1">
      <c r="A5689" s="26"/>
      <c r="B5689" s="27"/>
      <c r="C5689" s="11" t="str">
        <f>IF($B5689 &lt;&gt; "",VLOOKUP(MID(B5689,3,5),'Recyclabilité Prod Matx'!C:F,2,FALSE), "")</f>
        <v/>
      </c>
      <c r="D5689" s="11" t="str">
        <f>IF($B5689 &lt;&gt; "",VLOOKUP(MID(B5689,3,5),'Recyclabilité Prod Matx'!C:F,3,FALSE),"")</f>
        <v/>
      </c>
      <c r="E5689" s="11" t="str">
        <f>IF($B5689 &lt;&gt; "",VLOOKUP(MID(B5689,3,5),'Recyclabilité Prod Matx'!C:F,4,FALSE), "")</f>
        <v/>
      </c>
      <c r="F5689" s="12" t="str">
        <f>IF($B5689 &lt;&gt; "", IF(C5689="Totale","",IF(D5689 = 0, "", VLOOKUP(D5689,'Cond Compo'!A:B,2,FALSE))),"")</f>
        <v/>
      </c>
      <c r="G5689" s="28"/>
      <c r="H5689" s="11" t="str">
        <f xml:space="preserve"> IF(C5689="Totale",2,IF($G5689 &lt;&gt; "", IF(D5689 = "E",MATCH(G5689, 'Cond Compo'!D$16:D$18, 0), MATCH(G5689, 'Cond Compo'!C$16:C$19, 0)), ""))</f>
        <v/>
      </c>
      <c r="I5689" s="12" t="str">
        <f>IF($E5689 &lt;&gt; "", IF(E5689 = 0, "", VLOOKUP(E5689,'Cond Perturbation'!A:B,2,FALSE)),"")</f>
        <v/>
      </c>
      <c r="J5689" s="28"/>
      <c r="K5689" s="29" t="str">
        <f>IF($B5689 &lt;&gt; "", IF(C5689="Oui",IF(H5689=1,IF(E5689=0,Résultat!G$8,IF(J5689="No",Résultat!$G$8,Résultat!$G$7)),IF(H5689=2,IF(E5689=0,Résultat!G$9,IF(J5689="No",Résultat!$G$9,Résultat!$G$7)),Résultat!$G$7)),IF(C5689 = "Totale", IF(H5689=1,IF(E5689=0,Résultat!G$8,IF(J5689="No",Résultat!$G$9,Résultat!$G$7)),IF(H5689=2,IF(E5689=0,Résultat!G$9,IF(J5689="No",Résultat!$G$9,Résultat!$G$7)),Résultat!$G$7)),Résultat!$G$7)), "")</f>
        <v/>
      </c>
    </row>
    <row r="5690" spans="1:11" ht="20.100000000000001" customHeight="1">
      <c r="A5690" s="26"/>
      <c r="B5690" s="27"/>
      <c r="C5690" s="11" t="str">
        <f>IF($B5690 &lt;&gt; "",VLOOKUP(MID(B5690,3,5),'Recyclabilité Prod Matx'!C:F,2,FALSE), "")</f>
        <v/>
      </c>
      <c r="D5690" s="11" t="str">
        <f>IF($B5690 &lt;&gt; "",VLOOKUP(MID(B5690,3,5),'Recyclabilité Prod Matx'!C:F,3,FALSE),"")</f>
        <v/>
      </c>
      <c r="E5690" s="11" t="str">
        <f>IF($B5690 &lt;&gt; "",VLOOKUP(MID(B5690,3,5),'Recyclabilité Prod Matx'!C:F,4,FALSE), "")</f>
        <v/>
      </c>
      <c r="F5690" s="12" t="str">
        <f>IF($B5690 &lt;&gt; "", IF(C5690="Totale","",IF(D5690 = 0, "", VLOOKUP(D5690,'Cond Compo'!A:B,2,FALSE))),"")</f>
        <v/>
      </c>
      <c r="G5690" s="28"/>
      <c r="H5690" s="11" t="str">
        <f xml:space="preserve"> IF(C5690="Totale",2,IF($G5690 &lt;&gt; "", IF(D5690 = "E",MATCH(G5690, 'Cond Compo'!D$16:D$18, 0), MATCH(G5690, 'Cond Compo'!C$16:C$19, 0)), ""))</f>
        <v/>
      </c>
      <c r="I5690" s="12" t="str">
        <f>IF($E5690 &lt;&gt; "", IF(E5690 = 0, "", VLOOKUP(E5690,'Cond Perturbation'!A:B,2,FALSE)),"")</f>
        <v/>
      </c>
      <c r="J5690" s="28"/>
      <c r="K5690" s="29" t="str">
        <f>IF($B5690 &lt;&gt; "", IF(C5690="Oui",IF(H5690=1,IF(E5690=0,Résultat!G$8,IF(J5690="No",Résultat!$G$8,Résultat!$G$7)),IF(H5690=2,IF(E5690=0,Résultat!G$9,IF(J5690="No",Résultat!$G$9,Résultat!$G$7)),Résultat!$G$7)),IF(C5690 = "Totale", IF(H5690=1,IF(E5690=0,Résultat!G$8,IF(J5690="No",Résultat!$G$9,Résultat!$G$7)),IF(H5690=2,IF(E5690=0,Résultat!G$9,IF(J5690="No",Résultat!$G$9,Résultat!$G$7)),Résultat!$G$7)),Résultat!$G$7)), "")</f>
        <v/>
      </c>
    </row>
    <row r="5691" spans="1:11" ht="20.100000000000001" customHeight="1">
      <c r="A5691" s="26"/>
      <c r="B5691" s="27"/>
      <c r="C5691" s="11" t="str">
        <f>IF($B5691 &lt;&gt; "",VLOOKUP(MID(B5691,3,5),'Recyclabilité Prod Matx'!C:F,2,FALSE), "")</f>
        <v/>
      </c>
      <c r="D5691" s="11" t="str">
        <f>IF($B5691 &lt;&gt; "",VLOOKUP(MID(B5691,3,5),'Recyclabilité Prod Matx'!C:F,3,FALSE),"")</f>
        <v/>
      </c>
      <c r="E5691" s="11" t="str">
        <f>IF($B5691 &lt;&gt; "",VLOOKUP(MID(B5691,3,5),'Recyclabilité Prod Matx'!C:F,4,FALSE), "")</f>
        <v/>
      </c>
      <c r="F5691" s="12" t="str">
        <f>IF($B5691 &lt;&gt; "", IF(C5691="Totale","",IF(D5691 = 0, "", VLOOKUP(D5691,'Cond Compo'!A:B,2,FALSE))),"")</f>
        <v/>
      </c>
      <c r="G5691" s="28"/>
      <c r="H5691" s="11" t="str">
        <f xml:space="preserve"> IF(C5691="Totale",2,IF($G5691 &lt;&gt; "", IF(D5691 = "E",MATCH(G5691, 'Cond Compo'!D$16:D$18, 0), MATCH(G5691, 'Cond Compo'!C$16:C$19, 0)), ""))</f>
        <v/>
      </c>
      <c r="I5691" s="12" t="str">
        <f>IF($E5691 &lt;&gt; "", IF(E5691 = 0, "", VLOOKUP(E5691,'Cond Perturbation'!A:B,2,FALSE)),"")</f>
        <v/>
      </c>
      <c r="J5691" s="28"/>
      <c r="K5691" s="29" t="str">
        <f>IF($B5691 &lt;&gt; "", IF(C5691="Oui",IF(H5691=1,IF(E5691=0,Résultat!G$8,IF(J5691="No",Résultat!$G$8,Résultat!$G$7)),IF(H5691=2,IF(E5691=0,Résultat!G$9,IF(J5691="No",Résultat!$G$9,Résultat!$G$7)),Résultat!$G$7)),IF(C5691 = "Totale", IF(H5691=1,IF(E5691=0,Résultat!G$8,IF(J5691="No",Résultat!$G$9,Résultat!$G$7)),IF(H5691=2,IF(E5691=0,Résultat!G$9,IF(J5691="No",Résultat!$G$9,Résultat!$G$7)),Résultat!$G$7)),Résultat!$G$7)), "")</f>
        <v/>
      </c>
    </row>
    <row r="5692" spans="1:11" ht="20.100000000000001" customHeight="1">
      <c r="A5692" s="26"/>
      <c r="B5692" s="27"/>
      <c r="C5692" s="11" t="str">
        <f>IF($B5692 &lt;&gt; "",VLOOKUP(MID(B5692,3,5),'Recyclabilité Prod Matx'!C:F,2,FALSE), "")</f>
        <v/>
      </c>
      <c r="D5692" s="11" t="str">
        <f>IF($B5692 &lt;&gt; "",VLOOKUP(MID(B5692,3,5),'Recyclabilité Prod Matx'!C:F,3,FALSE),"")</f>
        <v/>
      </c>
      <c r="E5692" s="11" t="str">
        <f>IF($B5692 &lt;&gt; "",VLOOKUP(MID(B5692,3,5),'Recyclabilité Prod Matx'!C:F,4,FALSE), "")</f>
        <v/>
      </c>
      <c r="F5692" s="12" t="str">
        <f>IF($B5692 &lt;&gt; "", IF(C5692="Totale","",IF(D5692 = 0, "", VLOOKUP(D5692,'Cond Compo'!A:B,2,FALSE))),"")</f>
        <v/>
      </c>
      <c r="G5692" s="28"/>
      <c r="H5692" s="11" t="str">
        <f xml:space="preserve"> IF(C5692="Totale",2,IF($G5692 &lt;&gt; "", IF(D5692 = "E",MATCH(G5692, 'Cond Compo'!D$16:D$18, 0), MATCH(G5692, 'Cond Compo'!C$16:C$19, 0)), ""))</f>
        <v/>
      </c>
      <c r="I5692" s="12" t="str">
        <f>IF($E5692 &lt;&gt; "", IF(E5692 = 0, "", VLOOKUP(E5692,'Cond Perturbation'!A:B,2,FALSE)),"")</f>
        <v/>
      </c>
      <c r="J5692" s="28"/>
      <c r="K5692" s="29" t="str">
        <f>IF($B5692 &lt;&gt; "", IF(C5692="Oui",IF(H5692=1,IF(E5692=0,Résultat!G$8,IF(J5692="No",Résultat!$G$8,Résultat!$G$7)),IF(H5692=2,IF(E5692=0,Résultat!G$9,IF(J5692="No",Résultat!$G$9,Résultat!$G$7)),Résultat!$G$7)),IF(C5692 = "Totale", IF(H5692=1,IF(E5692=0,Résultat!G$8,IF(J5692="No",Résultat!$G$9,Résultat!$G$7)),IF(H5692=2,IF(E5692=0,Résultat!G$9,IF(J5692="No",Résultat!$G$9,Résultat!$G$7)),Résultat!$G$7)),Résultat!$G$7)), "")</f>
        <v/>
      </c>
    </row>
    <row r="5693" spans="1:11" ht="20.100000000000001" customHeight="1">
      <c r="A5693" s="26"/>
      <c r="B5693" s="27"/>
      <c r="C5693" s="11" t="str">
        <f>IF($B5693 &lt;&gt; "",VLOOKUP(MID(B5693,3,5),'Recyclabilité Prod Matx'!C:F,2,FALSE), "")</f>
        <v/>
      </c>
      <c r="D5693" s="11" t="str">
        <f>IF($B5693 &lt;&gt; "",VLOOKUP(MID(B5693,3,5),'Recyclabilité Prod Matx'!C:F,3,FALSE),"")</f>
        <v/>
      </c>
      <c r="E5693" s="11" t="str">
        <f>IF($B5693 &lt;&gt; "",VLOOKUP(MID(B5693,3,5),'Recyclabilité Prod Matx'!C:F,4,FALSE), "")</f>
        <v/>
      </c>
      <c r="F5693" s="12" t="str">
        <f>IF($B5693 &lt;&gt; "", IF(C5693="Totale","",IF(D5693 = 0, "", VLOOKUP(D5693,'Cond Compo'!A:B,2,FALSE))),"")</f>
        <v/>
      </c>
      <c r="G5693" s="28"/>
      <c r="H5693" s="11" t="str">
        <f xml:space="preserve"> IF(C5693="Totale",2,IF($G5693 &lt;&gt; "", IF(D5693 = "E",MATCH(G5693, 'Cond Compo'!D$16:D$18, 0), MATCH(G5693, 'Cond Compo'!C$16:C$19, 0)), ""))</f>
        <v/>
      </c>
      <c r="I5693" s="12" t="str">
        <f>IF($E5693 &lt;&gt; "", IF(E5693 = 0, "", VLOOKUP(E5693,'Cond Perturbation'!A:B,2,FALSE)),"")</f>
        <v/>
      </c>
      <c r="J5693" s="28"/>
      <c r="K5693" s="29" t="str">
        <f>IF($B5693 &lt;&gt; "", IF(C5693="Oui",IF(H5693=1,IF(E5693=0,Résultat!G$8,IF(J5693="No",Résultat!$G$8,Résultat!$G$7)),IF(H5693=2,IF(E5693=0,Résultat!G$9,IF(J5693="No",Résultat!$G$9,Résultat!$G$7)),Résultat!$G$7)),IF(C5693 = "Totale", IF(H5693=1,IF(E5693=0,Résultat!G$8,IF(J5693="No",Résultat!$G$9,Résultat!$G$7)),IF(H5693=2,IF(E5693=0,Résultat!G$9,IF(J5693="No",Résultat!$G$9,Résultat!$G$7)),Résultat!$G$7)),Résultat!$G$7)), "")</f>
        <v/>
      </c>
    </row>
    <row r="5694" spans="1:11" ht="20.100000000000001" customHeight="1">
      <c r="A5694" s="26"/>
      <c r="B5694" s="27"/>
      <c r="C5694" s="11" t="str">
        <f>IF($B5694 &lt;&gt; "",VLOOKUP(MID(B5694,3,5),'Recyclabilité Prod Matx'!C:F,2,FALSE), "")</f>
        <v/>
      </c>
      <c r="D5694" s="11" t="str">
        <f>IF($B5694 &lt;&gt; "",VLOOKUP(MID(B5694,3,5),'Recyclabilité Prod Matx'!C:F,3,FALSE),"")</f>
        <v/>
      </c>
      <c r="E5694" s="11" t="str">
        <f>IF($B5694 &lt;&gt; "",VLOOKUP(MID(B5694,3,5),'Recyclabilité Prod Matx'!C:F,4,FALSE), "")</f>
        <v/>
      </c>
      <c r="F5694" s="12" t="str">
        <f>IF($B5694 &lt;&gt; "", IF(C5694="Totale","",IF(D5694 = 0, "", VLOOKUP(D5694,'Cond Compo'!A:B,2,FALSE))),"")</f>
        <v/>
      </c>
      <c r="G5694" s="28"/>
      <c r="H5694" s="11" t="str">
        <f xml:space="preserve"> IF(C5694="Totale",2,IF($G5694 &lt;&gt; "", IF(D5694 = "E",MATCH(G5694, 'Cond Compo'!D$16:D$18, 0), MATCH(G5694, 'Cond Compo'!C$16:C$19, 0)), ""))</f>
        <v/>
      </c>
      <c r="I5694" s="12" t="str">
        <f>IF($E5694 &lt;&gt; "", IF(E5694 = 0, "", VLOOKUP(E5694,'Cond Perturbation'!A:B,2,FALSE)),"")</f>
        <v/>
      </c>
      <c r="J5694" s="28"/>
      <c r="K5694" s="29" t="str">
        <f>IF($B5694 &lt;&gt; "", IF(C5694="Oui",IF(H5694=1,IF(E5694=0,Résultat!G$8,IF(J5694="No",Résultat!$G$8,Résultat!$G$7)),IF(H5694=2,IF(E5694=0,Résultat!G$9,IF(J5694="No",Résultat!$G$9,Résultat!$G$7)),Résultat!$G$7)),IF(C5694 = "Totale", IF(H5694=1,IF(E5694=0,Résultat!G$8,IF(J5694="No",Résultat!$G$9,Résultat!$G$7)),IF(H5694=2,IF(E5694=0,Résultat!G$9,IF(J5694="No",Résultat!$G$9,Résultat!$G$7)),Résultat!$G$7)),Résultat!$G$7)), "")</f>
        <v/>
      </c>
    </row>
    <row r="5695" spans="1:11" ht="20.100000000000001" customHeight="1">
      <c r="A5695" s="26"/>
      <c r="B5695" s="27"/>
      <c r="C5695" s="11" t="str">
        <f>IF($B5695 &lt;&gt; "",VLOOKUP(MID(B5695,3,5),'Recyclabilité Prod Matx'!C:F,2,FALSE), "")</f>
        <v/>
      </c>
      <c r="D5695" s="11" t="str">
        <f>IF($B5695 &lt;&gt; "",VLOOKUP(MID(B5695,3,5),'Recyclabilité Prod Matx'!C:F,3,FALSE),"")</f>
        <v/>
      </c>
      <c r="E5695" s="11" t="str">
        <f>IF($B5695 &lt;&gt; "",VLOOKUP(MID(B5695,3,5),'Recyclabilité Prod Matx'!C:F,4,FALSE), "")</f>
        <v/>
      </c>
      <c r="F5695" s="12" t="str">
        <f>IF($B5695 &lt;&gt; "", IF(C5695="Totale","",IF(D5695 = 0, "", VLOOKUP(D5695,'Cond Compo'!A:B,2,FALSE))),"")</f>
        <v/>
      </c>
      <c r="G5695" s="28"/>
      <c r="H5695" s="11" t="str">
        <f xml:space="preserve"> IF(C5695="Totale",2,IF($G5695 &lt;&gt; "", IF(D5695 = "E",MATCH(G5695, 'Cond Compo'!D$16:D$18, 0), MATCH(G5695, 'Cond Compo'!C$16:C$19, 0)), ""))</f>
        <v/>
      </c>
      <c r="I5695" s="12" t="str">
        <f>IF($E5695 &lt;&gt; "", IF(E5695 = 0, "", VLOOKUP(E5695,'Cond Perturbation'!A:B,2,FALSE)),"")</f>
        <v/>
      </c>
      <c r="J5695" s="28"/>
      <c r="K5695" s="29" t="str">
        <f>IF($B5695 &lt;&gt; "", IF(C5695="Oui",IF(H5695=1,IF(E5695=0,Résultat!G$8,IF(J5695="No",Résultat!$G$8,Résultat!$G$7)),IF(H5695=2,IF(E5695=0,Résultat!G$9,IF(J5695="No",Résultat!$G$9,Résultat!$G$7)),Résultat!$G$7)),IF(C5695 = "Totale", IF(H5695=1,IF(E5695=0,Résultat!G$8,IF(J5695="No",Résultat!$G$9,Résultat!$G$7)),IF(H5695=2,IF(E5695=0,Résultat!G$9,IF(J5695="No",Résultat!$G$9,Résultat!$G$7)),Résultat!$G$7)),Résultat!$G$7)), "")</f>
        <v/>
      </c>
    </row>
    <row r="5696" spans="1:11" ht="20.100000000000001" customHeight="1">
      <c r="A5696" s="26"/>
      <c r="B5696" s="27"/>
      <c r="C5696" s="11" t="str">
        <f>IF($B5696 &lt;&gt; "",VLOOKUP(MID(B5696,3,5),'Recyclabilité Prod Matx'!C:F,2,FALSE), "")</f>
        <v/>
      </c>
      <c r="D5696" s="11" t="str">
        <f>IF($B5696 &lt;&gt; "",VLOOKUP(MID(B5696,3,5),'Recyclabilité Prod Matx'!C:F,3,FALSE),"")</f>
        <v/>
      </c>
      <c r="E5696" s="11" t="str">
        <f>IF($B5696 &lt;&gt; "",VLOOKUP(MID(B5696,3,5),'Recyclabilité Prod Matx'!C:F,4,FALSE), "")</f>
        <v/>
      </c>
      <c r="F5696" s="12" t="str">
        <f>IF($B5696 &lt;&gt; "", IF(C5696="Totale","",IF(D5696 = 0, "", VLOOKUP(D5696,'Cond Compo'!A:B,2,FALSE))),"")</f>
        <v/>
      </c>
      <c r="G5696" s="28"/>
      <c r="H5696" s="11" t="str">
        <f xml:space="preserve"> IF(C5696="Totale",2,IF($G5696 &lt;&gt; "", IF(D5696 = "E",MATCH(G5696, 'Cond Compo'!D$16:D$18, 0), MATCH(G5696, 'Cond Compo'!C$16:C$19, 0)), ""))</f>
        <v/>
      </c>
      <c r="I5696" s="12" t="str">
        <f>IF($E5696 &lt;&gt; "", IF(E5696 = 0, "", VLOOKUP(E5696,'Cond Perturbation'!A:B,2,FALSE)),"")</f>
        <v/>
      </c>
      <c r="J5696" s="28"/>
      <c r="K5696" s="29" t="str">
        <f>IF($B5696 &lt;&gt; "", IF(C5696="Oui",IF(H5696=1,IF(E5696=0,Résultat!G$8,IF(J5696="No",Résultat!$G$8,Résultat!$G$7)),IF(H5696=2,IF(E5696=0,Résultat!G$9,IF(J5696="No",Résultat!$G$9,Résultat!$G$7)),Résultat!$G$7)),IF(C5696 = "Totale", IF(H5696=1,IF(E5696=0,Résultat!G$8,IF(J5696="No",Résultat!$G$9,Résultat!$G$7)),IF(H5696=2,IF(E5696=0,Résultat!G$9,IF(J5696="No",Résultat!$G$9,Résultat!$G$7)),Résultat!$G$7)),Résultat!$G$7)), "")</f>
        <v/>
      </c>
    </row>
    <row r="5697" spans="1:11" ht="20.100000000000001" customHeight="1">
      <c r="A5697" s="26"/>
      <c r="B5697" s="27"/>
      <c r="C5697" s="11" t="str">
        <f>IF($B5697 &lt;&gt; "",VLOOKUP(MID(B5697,3,5),'Recyclabilité Prod Matx'!C:F,2,FALSE), "")</f>
        <v/>
      </c>
      <c r="D5697" s="11" t="str">
        <f>IF($B5697 &lt;&gt; "",VLOOKUP(MID(B5697,3,5),'Recyclabilité Prod Matx'!C:F,3,FALSE),"")</f>
        <v/>
      </c>
      <c r="E5697" s="11" t="str">
        <f>IF($B5697 &lt;&gt; "",VLOOKUP(MID(B5697,3,5),'Recyclabilité Prod Matx'!C:F,4,FALSE), "")</f>
        <v/>
      </c>
      <c r="F5697" s="12" t="str">
        <f>IF($B5697 &lt;&gt; "", IF(C5697="Totale","",IF(D5697 = 0, "", VLOOKUP(D5697,'Cond Compo'!A:B,2,FALSE))),"")</f>
        <v/>
      </c>
      <c r="G5697" s="28"/>
      <c r="H5697" s="11" t="str">
        <f xml:space="preserve"> IF(C5697="Totale",2,IF($G5697 &lt;&gt; "", IF(D5697 = "E",MATCH(G5697, 'Cond Compo'!D$16:D$18, 0), MATCH(G5697, 'Cond Compo'!C$16:C$19, 0)), ""))</f>
        <v/>
      </c>
      <c r="I5697" s="12" t="str">
        <f>IF($E5697 &lt;&gt; "", IF(E5697 = 0, "", VLOOKUP(E5697,'Cond Perturbation'!A:B,2,FALSE)),"")</f>
        <v/>
      </c>
      <c r="J5697" s="28"/>
      <c r="K5697" s="29" t="str">
        <f>IF($B5697 &lt;&gt; "", IF(C5697="Oui",IF(H5697=1,IF(E5697=0,Résultat!G$8,IF(J5697="No",Résultat!$G$8,Résultat!$G$7)),IF(H5697=2,IF(E5697=0,Résultat!G$9,IF(J5697="No",Résultat!$G$9,Résultat!$G$7)),Résultat!$G$7)),IF(C5697 = "Totale", IF(H5697=1,IF(E5697=0,Résultat!G$8,IF(J5697="No",Résultat!$G$9,Résultat!$G$7)),IF(H5697=2,IF(E5697=0,Résultat!G$9,IF(J5697="No",Résultat!$G$9,Résultat!$G$7)),Résultat!$G$7)),Résultat!$G$7)), "")</f>
        <v/>
      </c>
    </row>
    <row r="5698" spans="1:11" ht="20.100000000000001" customHeight="1">
      <c r="A5698" s="26"/>
      <c r="B5698" s="27"/>
      <c r="C5698" s="11" t="str">
        <f>IF($B5698 &lt;&gt; "",VLOOKUP(MID(B5698,3,5),'Recyclabilité Prod Matx'!C:F,2,FALSE), "")</f>
        <v/>
      </c>
      <c r="D5698" s="11" t="str">
        <f>IF($B5698 &lt;&gt; "",VLOOKUP(MID(B5698,3,5),'Recyclabilité Prod Matx'!C:F,3,FALSE),"")</f>
        <v/>
      </c>
      <c r="E5698" s="11" t="str">
        <f>IF($B5698 &lt;&gt; "",VLOOKUP(MID(B5698,3,5),'Recyclabilité Prod Matx'!C:F,4,FALSE), "")</f>
        <v/>
      </c>
      <c r="F5698" s="12" t="str">
        <f>IF($B5698 &lt;&gt; "", IF(C5698="Totale","",IF(D5698 = 0, "", VLOOKUP(D5698,'Cond Compo'!A:B,2,FALSE))),"")</f>
        <v/>
      </c>
      <c r="G5698" s="28"/>
      <c r="H5698" s="11" t="str">
        <f xml:space="preserve"> IF(C5698="Totale",2,IF($G5698 &lt;&gt; "", IF(D5698 = "E",MATCH(G5698, 'Cond Compo'!D$16:D$18, 0), MATCH(G5698, 'Cond Compo'!C$16:C$19, 0)), ""))</f>
        <v/>
      </c>
      <c r="I5698" s="12" t="str">
        <f>IF($E5698 &lt;&gt; "", IF(E5698 = 0, "", VLOOKUP(E5698,'Cond Perturbation'!A:B,2,FALSE)),"")</f>
        <v/>
      </c>
      <c r="J5698" s="28"/>
      <c r="K5698" s="29" t="str">
        <f>IF($B5698 &lt;&gt; "", IF(C5698="Oui",IF(H5698=1,IF(E5698=0,Résultat!G$8,IF(J5698="No",Résultat!$G$8,Résultat!$G$7)),IF(H5698=2,IF(E5698=0,Résultat!G$9,IF(J5698="No",Résultat!$G$9,Résultat!$G$7)),Résultat!$G$7)),IF(C5698 = "Totale", IF(H5698=1,IF(E5698=0,Résultat!G$8,IF(J5698="No",Résultat!$G$9,Résultat!$G$7)),IF(H5698=2,IF(E5698=0,Résultat!G$9,IF(J5698="No",Résultat!$G$9,Résultat!$G$7)),Résultat!$G$7)),Résultat!$G$7)), "")</f>
        <v/>
      </c>
    </row>
    <row r="5699" spans="1:11" ht="20.100000000000001" customHeight="1">
      <c r="A5699" s="26"/>
      <c r="B5699" s="27"/>
      <c r="C5699" s="11" t="str">
        <f>IF($B5699 &lt;&gt; "",VLOOKUP(MID(B5699,3,5),'Recyclabilité Prod Matx'!C:F,2,FALSE), "")</f>
        <v/>
      </c>
      <c r="D5699" s="11" t="str">
        <f>IF($B5699 &lt;&gt; "",VLOOKUP(MID(B5699,3,5),'Recyclabilité Prod Matx'!C:F,3,FALSE),"")</f>
        <v/>
      </c>
      <c r="E5699" s="11" t="str">
        <f>IF($B5699 &lt;&gt; "",VLOOKUP(MID(B5699,3,5),'Recyclabilité Prod Matx'!C:F,4,FALSE), "")</f>
        <v/>
      </c>
      <c r="F5699" s="12" t="str">
        <f>IF($B5699 &lt;&gt; "", IF(C5699="Totale","",IF(D5699 = 0, "", VLOOKUP(D5699,'Cond Compo'!A:B,2,FALSE))),"")</f>
        <v/>
      </c>
      <c r="G5699" s="28"/>
      <c r="H5699" s="11" t="str">
        <f xml:space="preserve"> IF(C5699="Totale",2,IF($G5699 &lt;&gt; "", IF(D5699 = "E",MATCH(G5699, 'Cond Compo'!D$16:D$18, 0), MATCH(G5699, 'Cond Compo'!C$16:C$19, 0)), ""))</f>
        <v/>
      </c>
      <c r="I5699" s="12" t="str">
        <f>IF($E5699 &lt;&gt; "", IF(E5699 = 0, "", VLOOKUP(E5699,'Cond Perturbation'!A:B,2,FALSE)),"")</f>
        <v/>
      </c>
      <c r="J5699" s="28"/>
      <c r="K5699" s="29" t="str">
        <f>IF($B5699 &lt;&gt; "", IF(C5699="Oui",IF(H5699=1,IF(E5699=0,Résultat!G$8,IF(J5699="No",Résultat!$G$8,Résultat!$G$7)),IF(H5699=2,IF(E5699=0,Résultat!G$9,IF(J5699="No",Résultat!$G$9,Résultat!$G$7)),Résultat!$G$7)),IF(C5699 = "Totale", IF(H5699=1,IF(E5699=0,Résultat!G$8,IF(J5699="No",Résultat!$G$9,Résultat!$G$7)),IF(H5699=2,IF(E5699=0,Résultat!G$9,IF(J5699="No",Résultat!$G$9,Résultat!$G$7)),Résultat!$G$7)),Résultat!$G$7)), "")</f>
        <v/>
      </c>
    </row>
    <row r="5700" spans="1:11" ht="20.100000000000001" customHeight="1">
      <c r="A5700" s="26"/>
      <c r="B5700" s="27"/>
      <c r="C5700" s="11" t="str">
        <f>IF($B5700 &lt;&gt; "",VLOOKUP(MID(B5700,3,5),'Recyclabilité Prod Matx'!C:F,2,FALSE), "")</f>
        <v/>
      </c>
      <c r="D5700" s="11" t="str">
        <f>IF($B5700 &lt;&gt; "",VLOOKUP(MID(B5700,3,5),'Recyclabilité Prod Matx'!C:F,3,FALSE),"")</f>
        <v/>
      </c>
      <c r="E5700" s="11" t="str">
        <f>IF($B5700 &lt;&gt; "",VLOOKUP(MID(B5700,3,5),'Recyclabilité Prod Matx'!C:F,4,FALSE), "")</f>
        <v/>
      </c>
      <c r="F5700" s="12" t="str">
        <f>IF($B5700 &lt;&gt; "", IF(C5700="Totale","",IF(D5700 = 0, "", VLOOKUP(D5700,'Cond Compo'!A:B,2,FALSE))),"")</f>
        <v/>
      </c>
      <c r="G5700" s="28"/>
      <c r="H5700" s="11" t="str">
        <f xml:space="preserve"> IF(C5700="Totale",2,IF($G5700 &lt;&gt; "", IF(D5700 = "E",MATCH(G5700, 'Cond Compo'!D$16:D$18, 0), MATCH(G5700, 'Cond Compo'!C$16:C$19, 0)), ""))</f>
        <v/>
      </c>
      <c r="I5700" s="12" t="str">
        <f>IF($E5700 &lt;&gt; "", IF(E5700 = 0, "", VLOOKUP(E5700,'Cond Perturbation'!A:B,2,FALSE)),"")</f>
        <v/>
      </c>
      <c r="J5700" s="28"/>
      <c r="K5700" s="29" t="str">
        <f>IF($B5700 &lt;&gt; "", IF(C5700="Oui",IF(H5700=1,IF(E5700=0,Résultat!G$8,IF(J5700="No",Résultat!$G$8,Résultat!$G$7)),IF(H5700=2,IF(E5700=0,Résultat!G$9,IF(J5700="No",Résultat!$G$9,Résultat!$G$7)),Résultat!$G$7)),IF(C5700 = "Totale", IF(H5700=1,IF(E5700=0,Résultat!G$8,IF(J5700="No",Résultat!$G$9,Résultat!$G$7)),IF(H5700=2,IF(E5700=0,Résultat!G$9,IF(J5700="No",Résultat!$G$9,Résultat!$G$7)),Résultat!$G$7)),Résultat!$G$7)), "")</f>
        <v/>
      </c>
    </row>
    <row r="5701" spans="1:11" ht="20.100000000000001" customHeight="1">
      <c r="A5701" s="26"/>
      <c r="B5701" s="27"/>
      <c r="C5701" s="11" t="str">
        <f>IF($B5701 &lt;&gt; "",VLOOKUP(MID(B5701,3,5),'Recyclabilité Prod Matx'!C:F,2,FALSE), "")</f>
        <v/>
      </c>
      <c r="D5701" s="11" t="str">
        <f>IF($B5701 &lt;&gt; "",VLOOKUP(MID(B5701,3,5),'Recyclabilité Prod Matx'!C:F,3,FALSE),"")</f>
        <v/>
      </c>
      <c r="E5701" s="11" t="str">
        <f>IF($B5701 &lt;&gt; "",VLOOKUP(MID(B5701,3,5),'Recyclabilité Prod Matx'!C:F,4,FALSE), "")</f>
        <v/>
      </c>
      <c r="F5701" s="12" t="str">
        <f>IF($B5701 &lt;&gt; "", IF(C5701="Totale","",IF(D5701 = 0, "", VLOOKUP(D5701,'Cond Compo'!A:B,2,FALSE))),"")</f>
        <v/>
      </c>
      <c r="G5701" s="28"/>
      <c r="H5701" s="11" t="str">
        <f xml:space="preserve"> IF(C5701="Totale",2,IF($G5701 &lt;&gt; "", IF(D5701 = "E",MATCH(G5701, 'Cond Compo'!D$16:D$18, 0), MATCH(G5701, 'Cond Compo'!C$16:C$19, 0)), ""))</f>
        <v/>
      </c>
      <c r="I5701" s="12" t="str">
        <f>IF($E5701 &lt;&gt; "", IF(E5701 = 0, "", VLOOKUP(E5701,'Cond Perturbation'!A:B,2,FALSE)),"")</f>
        <v/>
      </c>
      <c r="J5701" s="28"/>
      <c r="K5701" s="29" t="str">
        <f>IF($B5701 &lt;&gt; "", IF(C5701="Oui",IF(H5701=1,IF(E5701=0,Résultat!G$8,IF(J5701="No",Résultat!$G$8,Résultat!$G$7)),IF(H5701=2,IF(E5701=0,Résultat!G$9,IF(J5701="No",Résultat!$G$9,Résultat!$G$7)),Résultat!$G$7)),IF(C5701 = "Totale", IF(H5701=1,IF(E5701=0,Résultat!G$8,IF(J5701="No",Résultat!$G$9,Résultat!$G$7)),IF(H5701=2,IF(E5701=0,Résultat!G$9,IF(J5701="No",Résultat!$G$9,Résultat!$G$7)),Résultat!$G$7)),Résultat!$G$7)), "")</f>
        <v/>
      </c>
    </row>
    <row r="5702" spans="1:11" ht="20.100000000000001" customHeight="1">
      <c r="A5702" s="26"/>
      <c r="B5702" s="27"/>
      <c r="C5702" s="11" t="str">
        <f>IF($B5702 &lt;&gt; "",VLOOKUP(MID(B5702,3,5),'Recyclabilité Prod Matx'!C:F,2,FALSE), "")</f>
        <v/>
      </c>
      <c r="D5702" s="11" t="str">
        <f>IF($B5702 &lt;&gt; "",VLOOKUP(MID(B5702,3,5),'Recyclabilité Prod Matx'!C:F,3,FALSE),"")</f>
        <v/>
      </c>
      <c r="E5702" s="11" t="str">
        <f>IF($B5702 &lt;&gt; "",VLOOKUP(MID(B5702,3,5),'Recyclabilité Prod Matx'!C:F,4,FALSE), "")</f>
        <v/>
      </c>
      <c r="F5702" s="12" t="str">
        <f>IF($B5702 &lt;&gt; "", IF(C5702="Totale","",IF(D5702 = 0, "", VLOOKUP(D5702,'Cond Compo'!A:B,2,FALSE))),"")</f>
        <v/>
      </c>
      <c r="G5702" s="28"/>
      <c r="H5702" s="11" t="str">
        <f xml:space="preserve"> IF(C5702="Totale",2,IF($G5702 &lt;&gt; "", IF(D5702 = "E",MATCH(G5702, 'Cond Compo'!D$16:D$18, 0), MATCH(G5702, 'Cond Compo'!C$16:C$19, 0)), ""))</f>
        <v/>
      </c>
      <c r="I5702" s="12" t="str">
        <f>IF($E5702 &lt;&gt; "", IF(E5702 = 0, "", VLOOKUP(E5702,'Cond Perturbation'!A:B,2,FALSE)),"")</f>
        <v/>
      </c>
      <c r="J5702" s="28"/>
      <c r="K5702" s="29" t="str">
        <f>IF($B5702 &lt;&gt; "", IF(C5702="Oui",IF(H5702=1,IF(E5702=0,Résultat!G$8,IF(J5702="No",Résultat!$G$8,Résultat!$G$7)),IF(H5702=2,IF(E5702=0,Résultat!G$9,IF(J5702="No",Résultat!$G$9,Résultat!$G$7)),Résultat!$G$7)),IF(C5702 = "Totale", IF(H5702=1,IF(E5702=0,Résultat!G$8,IF(J5702="No",Résultat!$G$9,Résultat!$G$7)),IF(H5702=2,IF(E5702=0,Résultat!G$9,IF(J5702="No",Résultat!$G$9,Résultat!$G$7)),Résultat!$G$7)),Résultat!$G$7)), "")</f>
        <v/>
      </c>
    </row>
    <row r="5703" spans="1:11" ht="20.100000000000001" customHeight="1">
      <c r="A5703" s="26"/>
      <c r="B5703" s="27"/>
      <c r="C5703" s="11" t="str">
        <f>IF($B5703 &lt;&gt; "",VLOOKUP(MID(B5703,3,5),'Recyclabilité Prod Matx'!C:F,2,FALSE), "")</f>
        <v/>
      </c>
      <c r="D5703" s="11" t="str">
        <f>IF($B5703 &lt;&gt; "",VLOOKUP(MID(B5703,3,5),'Recyclabilité Prod Matx'!C:F,3,FALSE),"")</f>
        <v/>
      </c>
      <c r="E5703" s="11" t="str">
        <f>IF($B5703 &lt;&gt; "",VLOOKUP(MID(B5703,3,5),'Recyclabilité Prod Matx'!C:F,4,FALSE), "")</f>
        <v/>
      </c>
      <c r="F5703" s="12" t="str">
        <f>IF($B5703 &lt;&gt; "", IF(C5703="Totale","",IF(D5703 = 0, "", VLOOKUP(D5703,'Cond Compo'!A:B,2,FALSE))),"")</f>
        <v/>
      </c>
      <c r="G5703" s="28"/>
      <c r="H5703" s="11" t="str">
        <f xml:space="preserve"> IF(C5703="Totale",2,IF($G5703 &lt;&gt; "", IF(D5703 = "E",MATCH(G5703, 'Cond Compo'!D$16:D$18, 0), MATCH(G5703, 'Cond Compo'!C$16:C$19, 0)), ""))</f>
        <v/>
      </c>
      <c r="I5703" s="12" t="str">
        <f>IF($E5703 &lt;&gt; "", IF(E5703 = 0, "", VLOOKUP(E5703,'Cond Perturbation'!A:B,2,FALSE)),"")</f>
        <v/>
      </c>
      <c r="J5703" s="28"/>
      <c r="K5703" s="29" t="str">
        <f>IF($B5703 &lt;&gt; "", IF(C5703="Oui",IF(H5703=1,IF(E5703=0,Résultat!G$8,IF(J5703="No",Résultat!$G$8,Résultat!$G$7)),IF(H5703=2,IF(E5703=0,Résultat!G$9,IF(J5703="No",Résultat!$G$9,Résultat!$G$7)),Résultat!$G$7)),IF(C5703 = "Totale", IF(H5703=1,IF(E5703=0,Résultat!G$8,IF(J5703="No",Résultat!$G$9,Résultat!$G$7)),IF(H5703=2,IF(E5703=0,Résultat!G$9,IF(J5703="No",Résultat!$G$9,Résultat!$G$7)),Résultat!$G$7)),Résultat!$G$7)), "")</f>
        <v/>
      </c>
    </row>
    <row r="5704" spans="1:11" ht="20.100000000000001" customHeight="1">
      <c r="A5704" s="26"/>
      <c r="B5704" s="27"/>
      <c r="C5704" s="11" t="str">
        <f>IF($B5704 &lt;&gt; "",VLOOKUP(MID(B5704,3,5),'Recyclabilité Prod Matx'!C:F,2,FALSE), "")</f>
        <v/>
      </c>
      <c r="D5704" s="11" t="str">
        <f>IF($B5704 &lt;&gt; "",VLOOKUP(MID(B5704,3,5),'Recyclabilité Prod Matx'!C:F,3,FALSE),"")</f>
        <v/>
      </c>
      <c r="E5704" s="11" t="str">
        <f>IF($B5704 &lt;&gt; "",VLOOKUP(MID(B5704,3,5),'Recyclabilité Prod Matx'!C:F,4,FALSE), "")</f>
        <v/>
      </c>
      <c r="F5704" s="12" t="str">
        <f>IF($B5704 &lt;&gt; "", IF(C5704="Totale","",IF(D5704 = 0, "", VLOOKUP(D5704,'Cond Compo'!A:B,2,FALSE))),"")</f>
        <v/>
      </c>
      <c r="G5704" s="28"/>
      <c r="H5704" s="11" t="str">
        <f xml:space="preserve"> IF(C5704="Totale",2,IF($G5704 &lt;&gt; "", IF(D5704 = "E",MATCH(G5704, 'Cond Compo'!D$16:D$18, 0), MATCH(G5704, 'Cond Compo'!C$16:C$19, 0)), ""))</f>
        <v/>
      </c>
      <c r="I5704" s="12" t="str">
        <f>IF($E5704 &lt;&gt; "", IF(E5704 = 0, "", VLOOKUP(E5704,'Cond Perturbation'!A:B,2,FALSE)),"")</f>
        <v/>
      </c>
      <c r="J5704" s="28"/>
      <c r="K5704" s="29" t="str">
        <f>IF($B5704 &lt;&gt; "", IF(C5704="Oui",IF(H5704=1,IF(E5704=0,Résultat!G$8,IF(J5704="No",Résultat!$G$8,Résultat!$G$7)),IF(H5704=2,IF(E5704=0,Résultat!G$9,IF(J5704="No",Résultat!$G$9,Résultat!$G$7)),Résultat!$G$7)),IF(C5704 = "Totale", IF(H5704=1,IF(E5704=0,Résultat!G$8,IF(J5704="No",Résultat!$G$9,Résultat!$G$7)),IF(H5704=2,IF(E5704=0,Résultat!G$9,IF(J5704="No",Résultat!$G$9,Résultat!$G$7)),Résultat!$G$7)),Résultat!$G$7)), "")</f>
        <v/>
      </c>
    </row>
    <row r="5705" spans="1:11" ht="20.100000000000001" customHeight="1">
      <c r="A5705" s="26"/>
      <c r="B5705" s="27"/>
      <c r="C5705" s="11" t="str">
        <f>IF($B5705 &lt;&gt; "",VLOOKUP(MID(B5705,3,5),'Recyclabilité Prod Matx'!C:F,2,FALSE), "")</f>
        <v/>
      </c>
      <c r="D5705" s="11" t="str">
        <f>IF($B5705 &lt;&gt; "",VLOOKUP(MID(B5705,3,5),'Recyclabilité Prod Matx'!C:F,3,FALSE),"")</f>
        <v/>
      </c>
      <c r="E5705" s="11" t="str">
        <f>IF($B5705 &lt;&gt; "",VLOOKUP(MID(B5705,3,5),'Recyclabilité Prod Matx'!C:F,4,FALSE), "")</f>
        <v/>
      </c>
      <c r="F5705" s="12" t="str">
        <f>IF($B5705 &lt;&gt; "", IF(C5705="Totale","",IF(D5705 = 0, "", VLOOKUP(D5705,'Cond Compo'!A:B,2,FALSE))),"")</f>
        <v/>
      </c>
      <c r="G5705" s="28"/>
      <c r="H5705" s="11" t="str">
        <f xml:space="preserve"> IF(C5705="Totale",2,IF($G5705 &lt;&gt; "", IF(D5705 = "E",MATCH(G5705, 'Cond Compo'!D$16:D$18, 0), MATCH(G5705, 'Cond Compo'!C$16:C$19, 0)), ""))</f>
        <v/>
      </c>
      <c r="I5705" s="12" t="str">
        <f>IF($E5705 &lt;&gt; "", IF(E5705 = 0, "", VLOOKUP(E5705,'Cond Perturbation'!A:B,2,FALSE)),"")</f>
        <v/>
      </c>
      <c r="J5705" s="28"/>
      <c r="K5705" s="29" t="str">
        <f>IF($B5705 &lt;&gt; "", IF(C5705="Oui",IF(H5705=1,IF(E5705=0,Résultat!G$8,IF(J5705="No",Résultat!$G$8,Résultat!$G$7)),IF(H5705=2,IF(E5705=0,Résultat!G$9,IF(J5705="No",Résultat!$G$9,Résultat!$G$7)),Résultat!$G$7)),IF(C5705 = "Totale", IF(H5705=1,IF(E5705=0,Résultat!G$8,IF(J5705="No",Résultat!$G$9,Résultat!$G$7)),IF(H5705=2,IF(E5705=0,Résultat!G$9,IF(J5705="No",Résultat!$G$9,Résultat!$G$7)),Résultat!$G$7)),Résultat!$G$7)), "")</f>
        <v/>
      </c>
    </row>
    <row r="5706" spans="1:11" ht="20.100000000000001" customHeight="1">
      <c r="A5706" s="26"/>
      <c r="B5706" s="27"/>
      <c r="C5706" s="11" t="str">
        <f>IF($B5706 &lt;&gt; "",VLOOKUP(MID(B5706,3,5),'Recyclabilité Prod Matx'!C:F,2,FALSE), "")</f>
        <v/>
      </c>
      <c r="D5706" s="11" t="str">
        <f>IF($B5706 &lt;&gt; "",VLOOKUP(MID(B5706,3,5),'Recyclabilité Prod Matx'!C:F,3,FALSE),"")</f>
        <v/>
      </c>
      <c r="E5706" s="11" t="str">
        <f>IF($B5706 &lt;&gt; "",VLOOKUP(MID(B5706,3,5),'Recyclabilité Prod Matx'!C:F,4,FALSE), "")</f>
        <v/>
      </c>
      <c r="F5706" s="12" t="str">
        <f>IF($B5706 &lt;&gt; "", IF(C5706="Totale","",IF(D5706 = 0, "", VLOOKUP(D5706,'Cond Compo'!A:B,2,FALSE))),"")</f>
        <v/>
      </c>
      <c r="G5706" s="28"/>
      <c r="H5706" s="11" t="str">
        <f xml:space="preserve"> IF(C5706="Totale",2,IF($G5706 &lt;&gt; "", IF(D5706 = "E",MATCH(G5706, 'Cond Compo'!D$16:D$18, 0), MATCH(G5706, 'Cond Compo'!C$16:C$19, 0)), ""))</f>
        <v/>
      </c>
      <c r="I5706" s="12" t="str">
        <f>IF($E5706 &lt;&gt; "", IF(E5706 = 0, "", VLOOKUP(E5706,'Cond Perturbation'!A:B,2,FALSE)),"")</f>
        <v/>
      </c>
      <c r="J5706" s="28"/>
      <c r="K5706" s="29" t="str">
        <f>IF($B5706 &lt;&gt; "", IF(C5706="Oui",IF(H5706=1,IF(E5706=0,Résultat!G$8,IF(J5706="No",Résultat!$G$8,Résultat!$G$7)),IF(H5706=2,IF(E5706=0,Résultat!G$9,IF(J5706="No",Résultat!$G$9,Résultat!$G$7)),Résultat!$G$7)),IF(C5706 = "Totale", IF(H5706=1,IF(E5706=0,Résultat!G$8,IF(J5706="No",Résultat!$G$9,Résultat!$G$7)),IF(H5706=2,IF(E5706=0,Résultat!G$9,IF(J5706="No",Résultat!$G$9,Résultat!$G$7)),Résultat!$G$7)),Résultat!$G$7)), "")</f>
        <v/>
      </c>
    </row>
    <row r="5707" spans="1:11" ht="20.100000000000001" customHeight="1">
      <c r="A5707" s="26"/>
      <c r="B5707" s="27"/>
      <c r="C5707" s="11" t="str">
        <f>IF($B5707 &lt;&gt; "",VLOOKUP(MID(B5707,3,5),'Recyclabilité Prod Matx'!C:F,2,FALSE), "")</f>
        <v/>
      </c>
      <c r="D5707" s="11" t="str">
        <f>IF($B5707 &lt;&gt; "",VLOOKUP(MID(B5707,3,5),'Recyclabilité Prod Matx'!C:F,3,FALSE),"")</f>
        <v/>
      </c>
      <c r="E5707" s="11" t="str">
        <f>IF($B5707 &lt;&gt; "",VLOOKUP(MID(B5707,3,5),'Recyclabilité Prod Matx'!C:F,4,FALSE), "")</f>
        <v/>
      </c>
      <c r="F5707" s="12" t="str">
        <f>IF($B5707 &lt;&gt; "", IF(C5707="Totale","",IF(D5707 = 0, "", VLOOKUP(D5707,'Cond Compo'!A:B,2,FALSE))),"")</f>
        <v/>
      </c>
      <c r="G5707" s="28"/>
      <c r="H5707" s="11" t="str">
        <f xml:space="preserve"> IF(C5707="Totale",2,IF($G5707 &lt;&gt; "", IF(D5707 = "E",MATCH(G5707, 'Cond Compo'!D$16:D$18, 0), MATCH(G5707, 'Cond Compo'!C$16:C$19, 0)), ""))</f>
        <v/>
      </c>
      <c r="I5707" s="12" t="str">
        <f>IF($E5707 &lt;&gt; "", IF(E5707 = 0, "", VLOOKUP(E5707,'Cond Perturbation'!A:B,2,FALSE)),"")</f>
        <v/>
      </c>
      <c r="J5707" s="28"/>
      <c r="K5707" s="29" t="str">
        <f>IF($B5707 &lt;&gt; "", IF(C5707="Oui",IF(H5707=1,IF(E5707=0,Résultat!G$8,IF(J5707="No",Résultat!$G$8,Résultat!$G$7)),IF(H5707=2,IF(E5707=0,Résultat!G$9,IF(J5707="No",Résultat!$G$9,Résultat!$G$7)),Résultat!$G$7)),IF(C5707 = "Totale", IF(H5707=1,IF(E5707=0,Résultat!G$8,IF(J5707="No",Résultat!$G$9,Résultat!$G$7)),IF(H5707=2,IF(E5707=0,Résultat!G$9,IF(J5707="No",Résultat!$G$9,Résultat!$G$7)),Résultat!$G$7)),Résultat!$G$7)), "")</f>
        <v/>
      </c>
    </row>
    <row r="5708" spans="1:11" ht="20.100000000000001" customHeight="1">
      <c r="A5708" s="26"/>
      <c r="B5708" s="27"/>
      <c r="C5708" s="11" t="str">
        <f>IF($B5708 &lt;&gt; "",VLOOKUP(MID(B5708,3,5),'Recyclabilité Prod Matx'!C:F,2,FALSE), "")</f>
        <v/>
      </c>
      <c r="D5708" s="11" t="str">
        <f>IF($B5708 &lt;&gt; "",VLOOKUP(MID(B5708,3,5),'Recyclabilité Prod Matx'!C:F,3,FALSE),"")</f>
        <v/>
      </c>
      <c r="E5708" s="11" t="str">
        <f>IF($B5708 &lt;&gt; "",VLOOKUP(MID(B5708,3,5),'Recyclabilité Prod Matx'!C:F,4,FALSE), "")</f>
        <v/>
      </c>
      <c r="F5708" s="12" t="str">
        <f>IF($B5708 &lt;&gt; "", IF(C5708="Totale","",IF(D5708 = 0, "", VLOOKUP(D5708,'Cond Compo'!A:B,2,FALSE))),"")</f>
        <v/>
      </c>
      <c r="G5708" s="28"/>
      <c r="H5708" s="11" t="str">
        <f xml:space="preserve"> IF(C5708="Totale",2,IF($G5708 &lt;&gt; "", IF(D5708 = "E",MATCH(G5708, 'Cond Compo'!D$16:D$18, 0), MATCH(G5708, 'Cond Compo'!C$16:C$19, 0)), ""))</f>
        <v/>
      </c>
      <c r="I5708" s="12" t="str">
        <f>IF($E5708 &lt;&gt; "", IF(E5708 = 0, "", VLOOKUP(E5708,'Cond Perturbation'!A:B,2,FALSE)),"")</f>
        <v/>
      </c>
      <c r="J5708" s="28"/>
      <c r="K5708" s="29" t="str">
        <f>IF($B5708 &lt;&gt; "", IF(C5708="Oui",IF(H5708=1,IF(E5708=0,Résultat!G$8,IF(J5708="No",Résultat!$G$8,Résultat!$G$7)),IF(H5708=2,IF(E5708=0,Résultat!G$9,IF(J5708="No",Résultat!$G$9,Résultat!$G$7)),Résultat!$G$7)),IF(C5708 = "Totale", IF(H5708=1,IF(E5708=0,Résultat!G$8,IF(J5708="No",Résultat!$G$9,Résultat!$G$7)),IF(H5708=2,IF(E5708=0,Résultat!G$9,IF(J5708="No",Résultat!$G$9,Résultat!$G$7)),Résultat!$G$7)),Résultat!$G$7)), "")</f>
        <v/>
      </c>
    </row>
    <row r="5709" spans="1:11" ht="20.100000000000001" customHeight="1">
      <c r="A5709" s="26"/>
      <c r="B5709" s="27"/>
      <c r="C5709" s="11" t="str">
        <f>IF($B5709 &lt;&gt; "",VLOOKUP(MID(B5709,3,5),'Recyclabilité Prod Matx'!C:F,2,FALSE), "")</f>
        <v/>
      </c>
      <c r="D5709" s="11" t="str">
        <f>IF($B5709 &lt;&gt; "",VLOOKUP(MID(B5709,3,5),'Recyclabilité Prod Matx'!C:F,3,FALSE),"")</f>
        <v/>
      </c>
      <c r="E5709" s="11" t="str">
        <f>IF($B5709 &lt;&gt; "",VLOOKUP(MID(B5709,3,5),'Recyclabilité Prod Matx'!C:F,4,FALSE), "")</f>
        <v/>
      </c>
      <c r="F5709" s="12" t="str">
        <f>IF($B5709 &lt;&gt; "", IF(C5709="Totale","",IF(D5709 = 0, "", VLOOKUP(D5709,'Cond Compo'!A:B,2,FALSE))),"")</f>
        <v/>
      </c>
      <c r="G5709" s="28"/>
      <c r="H5709" s="11" t="str">
        <f xml:space="preserve"> IF(C5709="Totale",2,IF($G5709 &lt;&gt; "", IF(D5709 = "E",MATCH(G5709, 'Cond Compo'!D$16:D$18, 0), MATCH(G5709, 'Cond Compo'!C$16:C$19, 0)), ""))</f>
        <v/>
      </c>
      <c r="I5709" s="12" t="str">
        <f>IF($E5709 &lt;&gt; "", IF(E5709 = 0, "", VLOOKUP(E5709,'Cond Perturbation'!A:B,2,FALSE)),"")</f>
        <v/>
      </c>
      <c r="J5709" s="28"/>
      <c r="K5709" s="29" t="str">
        <f>IF($B5709 &lt;&gt; "", IF(C5709="Oui",IF(H5709=1,IF(E5709=0,Résultat!G$8,IF(J5709="No",Résultat!$G$8,Résultat!$G$7)),IF(H5709=2,IF(E5709=0,Résultat!G$9,IF(J5709="No",Résultat!$G$9,Résultat!$G$7)),Résultat!$G$7)),IF(C5709 = "Totale", IF(H5709=1,IF(E5709=0,Résultat!G$8,IF(J5709="No",Résultat!$G$9,Résultat!$G$7)),IF(H5709=2,IF(E5709=0,Résultat!G$9,IF(J5709="No",Résultat!$G$9,Résultat!$G$7)),Résultat!$G$7)),Résultat!$G$7)), "")</f>
        <v/>
      </c>
    </row>
    <row r="5710" spans="1:11" ht="20.100000000000001" customHeight="1">
      <c r="A5710" s="26"/>
      <c r="B5710" s="27"/>
      <c r="C5710" s="11" t="str">
        <f>IF($B5710 &lt;&gt; "",VLOOKUP(MID(B5710,3,5),'Recyclabilité Prod Matx'!C:F,2,FALSE), "")</f>
        <v/>
      </c>
      <c r="D5710" s="11" t="str">
        <f>IF($B5710 &lt;&gt; "",VLOOKUP(MID(B5710,3,5),'Recyclabilité Prod Matx'!C:F,3,FALSE),"")</f>
        <v/>
      </c>
      <c r="E5710" s="11" t="str">
        <f>IF($B5710 &lt;&gt; "",VLOOKUP(MID(B5710,3,5),'Recyclabilité Prod Matx'!C:F,4,FALSE), "")</f>
        <v/>
      </c>
      <c r="F5710" s="12" t="str">
        <f>IF($B5710 &lt;&gt; "", IF(C5710="Totale","",IF(D5710 = 0, "", VLOOKUP(D5710,'Cond Compo'!A:B,2,FALSE))),"")</f>
        <v/>
      </c>
      <c r="G5710" s="28"/>
      <c r="H5710" s="11" t="str">
        <f xml:space="preserve"> IF(C5710="Totale",2,IF($G5710 &lt;&gt; "", IF(D5710 = "E",MATCH(G5710, 'Cond Compo'!D$16:D$18, 0), MATCH(G5710, 'Cond Compo'!C$16:C$19, 0)), ""))</f>
        <v/>
      </c>
      <c r="I5710" s="12" t="str">
        <f>IF($E5710 &lt;&gt; "", IF(E5710 = 0, "", VLOOKUP(E5710,'Cond Perturbation'!A:B,2,FALSE)),"")</f>
        <v/>
      </c>
      <c r="J5710" s="28"/>
      <c r="K5710" s="29" t="str">
        <f>IF($B5710 &lt;&gt; "", IF(C5710="Oui",IF(H5710=1,IF(E5710=0,Résultat!G$8,IF(J5710="No",Résultat!$G$8,Résultat!$G$7)),IF(H5710=2,IF(E5710=0,Résultat!G$9,IF(J5710="No",Résultat!$G$9,Résultat!$G$7)),Résultat!$G$7)),IF(C5710 = "Totale", IF(H5710=1,IF(E5710=0,Résultat!G$8,IF(J5710="No",Résultat!$G$9,Résultat!$G$7)),IF(H5710=2,IF(E5710=0,Résultat!G$9,IF(J5710="No",Résultat!$G$9,Résultat!$G$7)),Résultat!$G$7)),Résultat!$G$7)), "")</f>
        <v/>
      </c>
    </row>
    <row r="5711" spans="1:11" ht="20.100000000000001" customHeight="1">
      <c r="A5711" s="26"/>
      <c r="B5711" s="27"/>
      <c r="C5711" s="11" t="str">
        <f>IF($B5711 &lt;&gt; "",VLOOKUP(MID(B5711,3,5),'Recyclabilité Prod Matx'!C:F,2,FALSE), "")</f>
        <v/>
      </c>
      <c r="D5711" s="11" t="str">
        <f>IF($B5711 &lt;&gt; "",VLOOKUP(MID(B5711,3,5),'Recyclabilité Prod Matx'!C:F,3,FALSE),"")</f>
        <v/>
      </c>
      <c r="E5711" s="11" t="str">
        <f>IF($B5711 &lt;&gt; "",VLOOKUP(MID(B5711,3,5),'Recyclabilité Prod Matx'!C:F,4,FALSE), "")</f>
        <v/>
      </c>
      <c r="F5711" s="12" t="str">
        <f>IF($B5711 &lt;&gt; "", IF(C5711="Totale","",IF(D5711 = 0, "", VLOOKUP(D5711,'Cond Compo'!A:B,2,FALSE))),"")</f>
        <v/>
      </c>
      <c r="G5711" s="28"/>
      <c r="H5711" s="11" t="str">
        <f xml:space="preserve"> IF(C5711="Totale",2,IF($G5711 &lt;&gt; "", IF(D5711 = "E",MATCH(G5711, 'Cond Compo'!D$16:D$18, 0), MATCH(G5711, 'Cond Compo'!C$16:C$19, 0)), ""))</f>
        <v/>
      </c>
      <c r="I5711" s="12" t="str">
        <f>IF($E5711 &lt;&gt; "", IF(E5711 = 0, "", VLOOKUP(E5711,'Cond Perturbation'!A:B,2,FALSE)),"")</f>
        <v/>
      </c>
      <c r="J5711" s="28"/>
      <c r="K5711" s="29" t="str">
        <f>IF($B5711 &lt;&gt; "", IF(C5711="Oui",IF(H5711=1,IF(E5711=0,Résultat!G$8,IF(J5711="No",Résultat!$G$8,Résultat!$G$7)),IF(H5711=2,IF(E5711=0,Résultat!G$9,IF(J5711="No",Résultat!$G$9,Résultat!$G$7)),Résultat!$G$7)),IF(C5711 = "Totale", IF(H5711=1,IF(E5711=0,Résultat!G$8,IF(J5711="No",Résultat!$G$9,Résultat!$G$7)),IF(H5711=2,IF(E5711=0,Résultat!G$9,IF(J5711="No",Résultat!$G$9,Résultat!$G$7)),Résultat!$G$7)),Résultat!$G$7)), "")</f>
        <v/>
      </c>
    </row>
    <row r="5712" spans="1:11" ht="20.100000000000001" customHeight="1">
      <c r="A5712" s="26"/>
      <c r="B5712" s="27"/>
      <c r="C5712" s="11" t="str">
        <f>IF($B5712 &lt;&gt; "",VLOOKUP(MID(B5712,3,5),'Recyclabilité Prod Matx'!C:F,2,FALSE), "")</f>
        <v/>
      </c>
      <c r="D5712" s="11" t="str">
        <f>IF($B5712 &lt;&gt; "",VLOOKUP(MID(B5712,3,5),'Recyclabilité Prod Matx'!C:F,3,FALSE),"")</f>
        <v/>
      </c>
      <c r="E5712" s="11" t="str">
        <f>IF($B5712 &lt;&gt; "",VLOOKUP(MID(B5712,3,5),'Recyclabilité Prod Matx'!C:F,4,FALSE), "")</f>
        <v/>
      </c>
      <c r="F5712" s="12" t="str">
        <f>IF($B5712 &lt;&gt; "", IF(C5712="Totale","",IF(D5712 = 0, "", VLOOKUP(D5712,'Cond Compo'!A:B,2,FALSE))),"")</f>
        <v/>
      </c>
      <c r="G5712" s="28"/>
      <c r="H5712" s="11" t="str">
        <f xml:space="preserve"> IF(C5712="Totale",2,IF($G5712 &lt;&gt; "", IF(D5712 = "E",MATCH(G5712, 'Cond Compo'!D$16:D$18, 0), MATCH(G5712, 'Cond Compo'!C$16:C$19, 0)), ""))</f>
        <v/>
      </c>
      <c r="I5712" s="12" t="str">
        <f>IF($E5712 &lt;&gt; "", IF(E5712 = 0, "", VLOOKUP(E5712,'Cond Perturbation'!A:B,2,FALSE)),"")</f>
        <v/>
      </c>
      <c r="J5712" s="28"/>
      <c r="K5712" s="29" t="str">
        <f>IF($B5712 &lt;&gt; "", IF(C5712="Oui",IF(H5712=1,IF(E5712=0,Résultat!G$8,IF(J5712="No",Résultat!$G$8,Résultat!$G$7)),IF(H5712=2,IF(E5712=0,Résultat!G$9,IF(J5712="No",Résultat!$G$9,Résultat!$G$7)),Résultat!$G$7)),IF(C5712 = "Totale", IF(H5712=1,IF(E5712=0,Résultat!G$8,IF(J5712="No",Résultat!$G$9,Résultat!$G$7)),IF(H5712=2,IF(E5712=0,Résultat!G$9,IF(J5712="No",Résultat!$G$9,Résultat!$G$7)),Résultat!$G$7)),Résultat!$G$7)), "")</f>
        <v/>
      </c>
    </row>
    <row r="5713" spans="1:11" ht="20.100000000000001" customHeight="1">
      <c r="A5713" s="26"/>
      <c r="B5713" s="27"/>
      <c r="C5713" s="11" t="str">
        <f>IF($B5713 &lt;&gt; "",VLOOKUP(MID(B5713,3,5),'Recyclabilité Prod Matx'!C:F,2,FALSE), "")</f>
        <v/>
      </c>
      <c r="D5713" s="11" t="str">
        <f>IF($B5713 &lt;&gt; "",VLOOKUP(MID(B5713,3,5),'Recyclabilité Prod Matx'!C:F,3,FALSE),"")</f>
        <v/>
      </c>
      <c r="E5713" s="11" t="str">
        <f>IF($B5713 &lt;&gt; "",VLOOKUP(MID(B5713,3,5),'Recyclabilité Prod Matx'!C:F,4,FALSE), "")</f>
        <v/>
      </c>
      <c r="F5713" s="12" t="str">
        <f>IF($B5713 &lt;&gt; "", IF(C5713="Totale","",IF(D5713 = 0, "", VLOOKUP(D5713,'Cond Compo'!A:B,2,FALSE))),"")</f>
        <v/>
      </c>
      <c r="G5713" s="28"/>
      <c r="H5713" s="11" t="str">
        <f xml:space="preserve"> IF(C5713="Totale",2,IF($G5713 &lt;&gt; "", IF(D5713 = "E",MATCH(G5713, 'Cond Compo'!D$16:D$18, 0), MATCH(G5713, 'Cond Compo'!C$16:C$19, 0)), ""))</f>
        <v/>
      </c>
      <c r="I5713" s="12" t="str">
        <f>IF($E5713 &lt;&gt; "", IF(E5713 = 0, "", VLOOKUP(E5713,'Cond Perturbation'!A:B,2,FALSE)),"")</f>
        <v/>
      </c>
      <c r="J5713" s="28"/>
      <c r="K5713" s="29" t="str">
        <f>IF($B5713 &lt;&gt; "", IF(C5713="Oui",IF(H5713=1,IF(E5713=0,Résultat!G$8,IF(J5713="No",Résultat!$G$8,Résultat!$G$7)),IF(H5713=2,IF(E5713=0,Résultat!G$9,IF(J5713="No",Résultat!$G$9,Résultat!$G$7)),Résultat!$G$7)),IF(C5713 = "Totale", IF(H5713=1,IF(E5713=0,Résultat!G$8,IF(J5713="No",Résultat!$G$9,Résultat!$G$7)),IF(H5713=2,IF(E5713=0,Résultat!G$9,IF(J5713="No",Résultat!$G$9,Résultat!$G$7)),Résultat!$G$7)),Résultat!$G$7)), "")</f>
        <v/>
      </c>
    </row>
    <row r="5714" spans="1:11" ht="20.100000000000001" customHeight="1">
      <c r="A5714" s="26"/>
      <c r="B5714" s="27"/>
      <c r="C5714" s="11" t="str">
        <f>IF($B5714 &lt;&gt; "",VLOOKUP(MID(B5714,3,5),'Recyclabilité Prod Matx'!C:F,2,FALSE), "")</f>
        <v/>
      </c>
      <c r="D5714" s="11" t="str">
        <f>IF($B5714 &lt;&gt; "",VLOOKUP(MID(B5714,3,5),'Recyclabilité Prod Matx'!C:F,3,FALSE),"")</f>
        <v/>
      </c>
      <c r="E5714" s="11" t="str">
        <f>IF($B5714 &lt;&gt; "",VLOOKUP(MID(B5714,3,5),'Recyclabilité Prod Matx'!C:F,4,FALSE), "")</f>
        <v/>
      </c>
      <c r="F5714" s="12" t="str">
        <f>IF($B5714 &lt;&gt; "", IF(C5714="Totale","",IF(D5714 = 0, "", VLOOKUP(D5714,'Cond Compo'!A:B,2,FALSE))),"")</f>
        <v/>
      </c>
      <c r="G5714" s="28"/>
      <c r="H5714" s="11" t="str">
        <f xml:space="preserve"> IF(C5714="Totale",2,IF($G5714 &lt;&gt; "", IF(D5714 = "E",MATCH(G5714, 'Cond Compo'!D$16:D$18, 0), MATCH(G5714, 'Cond Compo'!C$16:C$19, 0)), ""))</f>
        <v/>
      </c>
      <c r="I5714" s="12" t="str">
        <f>IF($E5714 &lt;&gt; "", IF(E5714 = 0, "", VLOOKUP(E5714,'Cond Perturbation'!A:B,2,FALSE)),"")</f>
        <v/>
      </c>
      <c r="J5714" s="28"/>
      <c r="K5714" s="29" t="str">
        <f>IF($B5714 &lt;&gt; "", IF(C5714="Oui",IF(H5714=1,IF(E5714=0,Résultat!G$8,IF(J5714="No",Résultat!$G$8,Résultat!$G$7)),IF(H5714=2,IF(E5714=0,Résultat!G$9,IF(J5714="No",Résultat!$G$9,Résultat!$G$7)),Résultat!$G$7)),IF(C5714 = "Totale", IF(H5714=1,IF(E5714=0,Résultat!G$8,IF(J5714="No",Résultat!$G$9,Résultat!$G$7)),IF(H5714=2,IF(E5714=0,Résultat!G$9,IF(J5714="No",Résultat!$G$9,Résultat!$G$7)),Résultat!$G$7)),Résultat!$G$7)), "")</f>
        <v/>
      </c>
    </row>
    <row r="5715" spans="1:11" ht="20.100000000000001" customHeight="1">
      <c r="A5715" s="26"/>
      <c r="B5715" s="27"/>
      <c r="C5715" s="11" t="str">
        <f>IF($B5715 &lt;&gt; "",VLOOKUP(MID(B5715,3,5),'Recyclabilité Prod Matx'!C:F,2,FALSE), "")</f>
        <v/>
      </c>
      <c r="D5715" s="11" t="str">
        <f>IF($B5715 &lt;&gt; "",VLOOKUP(MID(B5715,3,5),'Recyclabilité Prod Matx'!C:F,3,FALSE),"")</f>
        <v/>
      </c>
      <c r="E5715" s="11" t="str">
        <f>IF($B5715 &lt;&gt; "",VLOOKUP(MID(B5715,3,5),'Recyclabilité Prod Matx'!C:F,4,FALSE), "")</f>
        <v/>
      </c>
      <c r="F5715" s="12" t="str">
        <f>IF($B5715 &lt;&gt; "", IF(C5715="Totale","",IF(D5715 = 0, "", VLOOKUP(D5715,'Cond Compo'!A:B,2,FALSE))),"")</f>
        <v/>
      </c>
      <c r="G5715" s="28"/>
      <c r="H5715" s="11" t="str">
        <f xml:space="preserve"> IF(C5715="Totale",2,IF($G5715 &lt;&gt; "", IF(D5715 = "E",MATCH(G5715, 'Cond Compo'!D$16:D$18, 0), MATCH(G5715, 'Cond Compo'!C$16:C$19, 0)), ""))</f>
        <v/>
      </c>
      <c r="I5715" s="12" t="str">
        <f>IF($E5715 &lt;&gt; "", IF(E5715 = 0, "", VLOOKUP(E5715,'Cond Perturbation'!A:B,2,FALSE)),"")</f>
        <v/>
      </c>
      <c r="J5715" s="28"/>
      <c r="K5715" s="29" t="str">
        <f>IF($B5715 &lt;&gt; "", IF(C5715="Oui",IF(H5715=1,IF(E5715=0,Résultat!G$8,IF(J5715="No",Résultat!$G$8,Résultat!$G$7)),IF(H5715=2,IF(E5715=0,Résultat!G$9,IF(J5715="No",Résultat!$G$9,Résultat!$G$7)),Résultat!$G$7)),IF(C5715 = "Totale", IF(H5715=1,IF(E5715=0,Résultat!G$8,IF(J5715="No",Résultat!$G$9,Résultat!$G$7)),IF(H5715=2,IF(E5715=0,Résultat!G$9,IF(J5715="No",Résultat!$G$9,Résultat!$G$7)),Résultat!$G$7)),Résultat!$G$7)), "")</f>
        <v/>
      </c>
    </row>
    <row r="5716" spans="1:11" ht="20.100000000000001" customHeight="1">
      <c r="A5716" s="26"/>
      <c r="B5716" s="27"/>
      <c r="C5716" s="11" t="str">
        <f>IF($B5716 &lt;&gt; "",VLOOKUP(MID(B5716,3,5),'Recyclabilité Prod Matx'!C:F,2,FALSE), "")</f>
        <v/>
      </c>
      <c r="D5716" s="11" t="str">
        <f>IF($B5716 &lt;&gt; "",VLOOKUP(MID(B5716,3,5),'Recyclabilité Prod Matx'!C:F,3,FALSE),"")</f>
        <v/>
      </c>
      <c r="E5716" s="11" t="str">
        <f>IF($B5716 &lt;&gt; "",VLOOKUP(MID(B5716,3,5),'Recyclabilité Prod Matx'!C:F,4,FALSE), "")</f>
        <v/>
      </c>
      <c r="F5716" s="12" t="str">
        <f>IF($B5716 &lt;&gt; "", IF(C5716="Totale","",IF(D5716 = 0, "", VLOOKUP(D5716,'Cond Compo'!A:B,2,FALSE))),"")</f>
        <v/>
      </c>
      <c r="G5716" s="28"/>
      <c r="H5716" s="11" t="str">
        <f xml:space="preserve"> IF(C5716="Totale",2,IF($G5716 &lt;&gt; "", IF(D5716 = "E",MATCH(G5716, 'Cond Compo'!D$16:D$18, 0), MATCH(G5716, 'Cond Compo'!C$16:C$19, 0)), ""))</f>
        <v/>
      </c>
      <c r="I5716" s="12" t="str">
        <f>IF($E5716 &lt;&gt; "", IF(E5716 = 0, "", VLOOKUP(E5716,'Cond Perturbation'!A:B,2,FALSE)),"")</f>
        <v/>
      </c>
      <c r="J5716" s="28"/>
      <c r="K5716" s="29" t="str">
        <f>IF($B5716 &lt;&gt; "", IF(C5716="Oui",IF(H5716=1,IF(E5716=0,Résultat!G$8,IF(J5716="No",Résultat!$G$8,Résultat!$G$7)),IF(H5716=2,IF(E5716=0,Résultat!G$9,IF(J5716="No",Résultat!$G$9,Résultat!$G$7)),Résultat!$G$7)),IF(C5716 = "Totale", IF(H5716=1,IF(E5716=0,Résultat!G$8,IF(J5716="No",Résultat!$G$9,Résultat!$G$7)),IF(H5716=2,IF(E5716=0,Résultat!G$9,IF(J5716="No",Résultat!$G$9,Résultat!$G$7)),Résultat!$G$7)),Résultat!$G$7)), "")</f>
        <v/>
      </c>
    </row>
    <row r="5717" spans="1:11" ht="20.100000000000001" customHeight="1">
      <c r="A5717" s="26"/>
      <c r="B5717" s="27"/>
      <c r="C5717" s="11" t="str">
        <f>IF($B5717 &lt;&gt; "",VLOOKUP(MID(B5717,3,5),'Recyclabilité Prod Matx'!C:F,2,FALSE), "")</f>
        <v/>
      </c>
      <c r="D5717" s="11" t="str">
        <f>IF($B5717 &lt;&gt; "",VLOOKUP(MID(B5717,3,5),'Recyclabilité Prod Matx'!C:F,3,FALSE),"")</f>
        <v/>
      </c>
      <c r="E5717" s="11" t="str">
        <f>IF($B5717 &lt;&gt; "",VLOOKUP(MID(B5717,3,5),'Recyclabilité Prod Matx'!C:F,4,FALSE), "")</f>
        <v/>
      </c>
      <c r="F5717" s="12" t="str">
        <f>IF($B5717 &lt;&gt; "", IF(C5717="Totale","",IF(D5717 = 0, "", VLOOKUP(D5717,'Cond Compo'!A:B,2,FALSE))),"")</f>
        <v/>
      </c>
      <c r="G5717" s="28"/>
      <c r="H5717" s="11" t="str">
        <f xml:space="preserve"> IF(C5717="Totale",2,IF($G5717 &lt;&gt; "", IF(D5717 = "E",MATCH(G5717, 'Cond Compo'!D$16:D$18, 0), MATCH(G5717, 'Cond Compo'!C$16:C$19, 0)), ""))</f>
        <v/>
      </c>
      <c r="I5717" s="12" t="str">
        <f>IF($E5717 &lt;&gt; "", IF(E5717 = 0, "", VLOOKUP(E5717,'Cond Perturbation'!A:B,2,FALSE)),"")</f>
        <v/>
      </c>
      <c r="J5717" s="28"/>
      <c r="K5717" s="29" t="str">
        <f>IF($B5717 &lt;&gt; "", IF(C5717="Oui",IF(H5717=1,IF(E5717=0,Résultat!G$8,IF(J5717="No",Résultat!$G$8,Résultat!$G$7)),IF(H5717=2,IF(E5717=0,Résultat!G$9,IF(J5717="No",Résultat!$G$9,Résultat!$G$7)),Résultat!$G$7)),IF(C5717 = "Totale", IF(H5717=1,IF(E5717=0,Résultat!G$8,IF(J5717="No",Résultat!$G$9,Résultat!$G$7)),IF(H5717=2,IF(E5717=0,Résultat!G$9,IF(J5717="No",Résultat!$G$9,Résultat!$G$7)),Résultat!$G$7)),Résultat!$G$7)), "")</f>
        <v/>
      </c>
    </row>
    <row r="5718" spans="1:11" ht="20.100000000000001" customHeight="1">
      <c r="A5718" s="26"/>
      <c r="B5718" s="27"/>
      <c r="C5718" s="11" t="str">
        <f>IF($B5718 &lt;&gt; "",VLOOKUP(MID(B5718,3,5),'Recyclabilité Prod Matx'!C:F,2,FALSE), "")</f>
        <v/>
      </c>
      <c r="D5718" s="11" t="str">
        <f>IF($B5718 &lt;&gt; "",VLOOKUP(MID(B5718,3,5),'Recyclabilité Prod Matx'!C:F,3,FALSE),"")</f>
        <v/>
      </c>
      <c r="E5718" s="11" t="str">
        <f>IF($B5718 &lt;&gt; "",VLOOKUP(MID(B5718,3,5),'Recyclabilité Prod Matx'!C:F,4,FALSE), "")</f>
        <v/>
      </c>
      <c r="F5718" s="12" t="str">
        <f>IF($B5718 &lt;&gt; "", IF(C5718="Totale","",IF(D5718 = 0, "", VLOOKUP(D5718,'Cond Compo'!A:B,2,FALSE))),"")</f>
        <v/>
      </c>
      <c r="G5718" s="28"/>
      <c r="H5718" s="11" t="str">
        <f xml:space="preserve"> IF(C5718="Totale",2,IF($G5718 &lt;&gt; "", IF(D5718 = "E",MATCH(G5718, 'Cond Compo'!D$16:D$18, 0), MATCH(G5718, 'Cond Compo'!C$16:C$19, 0)), ""))</f>
        <v/>
      </c>
      <c r="I5718" s="12" t="str">
        <f>IF($E5718 &lt;&gt; "", IF(E5718 = 0, "", VLOOKUP(E5718,'Cond Perturbation'!A:B,2,FALSE)),"")</f>
        <v/>
      </c>
      <c r="J5718" s="28"/>
      <c r="K5718" s="29" t="str">
        <f>IF($B5718 &lt;&gt; "", IF(C5718="Oui",IF(H5718=1,IF(E5718=0,Résultat!G$8,IF(J5718="No",Résultat!$G$8,Résultat!$G$7)),IF(H5718=2,IF(E5718=0,Résultat!G$9,IF(J5718="No",Résultat!$G$9,Résultat!$G$7)),Résultat!$G$7)),IF(C5718 = "Totale", IF(H5718=1,IF(E5718=0,Résultat!G$8,IF(J5718="No",Résultat!$G$9,Résultat!$G$7)),IF(H5718=2,IF(E5718=0,Résultat!G$9,IF(J5718="No",Résultat!$G$9,Résultat!$G$7)),Résultat!$G$7)),Résultat!$G$7)), "")</f>
        <v/>
      </c>
    </row>
    <row r="5719" spans="1:11" ht="20.100000000000001" customHeight="1">
      <c r="A5719" s="26"/>
      <c r="B5719" s="27"/>
      <c r="C5719" s="11" t="str">
        <f>IF($B5719 &lt;&gt; "",VLOOKUP(MID(B5719,3,5),'Recyclabilité Prod Matx'!C:F,2,FALSE), "")</f>
        <v/>
      </c>
      <c r="D5719" s="11" t="str">
        <f>IF($B5719 &lt;&gt; "",VLOOKUP(MID(B5719,3,5),'Recyclabilité Prod Matx'!C:F,3,FALSE),"")</f>
        <v/>
      </c>
      <c r="E5719" s="11" t="str">
        <f>IF($B5719 &lt;&gt; "",VLOOKUP(MID(B5719,3,5),'Recyclabilité Prod Matx'!C:F,4,FALSE), "")</f>
        <v/>
      </c>
      <c r="F5719" s="12" t="str">
        <f>IF($B5719 &lt;&gt; "", IF(C5719="Totale","",IF(D5719 = 0, "", VLOOKUP(D5719,'Cond Compo'!A:B,2,FALSE))),"")</f>
        <v/>
      </c>
      <c r="G5719" s="28"/>
      <c r="H5719" s="11" t="str">
        <f xml:space="preserve"> IF(C5719="Totale",2,IF($G5719 &lt;&gt; "", IF(D5719 = "E",MATCH(G5719, 'Cond Compo'!D$16:D$18, 0), MATCH(G5719, 'Cond Compo'!C$16:C$19, 0)), ""))</f>
        <v/>
      </c>
      <c r="I5719" s="12" t="str">
        <f>IF($E5719 &lt;&gt; "", IF(E5719 = 0, "", VLOOKUP(E5719,'Cond Perturbation'!A:B,2,FALSE)),"")</f>
        <v/>
      </c>
      <c r="J5719" s="28"/>
      <c r="K5719" s="29" t="str">
        <f>IF($B5719 &lt;&gt; "", IF(C5719="Oui",IF(H5719=1,IF(E5719=0,Résultat!G$8,IF(J5719="No",Résultat!$G$8,Résultat!$G$7)),IF(H5719=2,IF(E5719=0,Résultat!G$9,IF(J5719="No",Résultat!$G$9,Résultat!$G$7)),Résultat!$G$7)),IF(C5719 = "Totale", IF(H5719=1,IF(E5719=0,Résultat!G$8,IF(J5719="No",Résultat!$G$9,Résultat!$G$7)),IF(H5719=2,IF(E5719=0,Résultat!G$9,IF(J5719="No",Résultat!$G$9,Résultat!$G$7)),Résultat!$G$7)),Résultat!$G$7)), "")</f>
        <v/>
      </c>
    </row>
    <row r="5720" spans="1:11" ht="20.100000000000001" customHeight="1">
      <c r="A5720" s="26"/>
      <c r="B5720" s="27"/>
      <c r="C5720" s="11" t="str">
        <f>IF($B5720 &lt;&gt; "",VLOOKUP(MID(B5720,3,5),'Recyclabilité Prod Matx'!C:F,2,FALSE), "")</f>
        <v/>
      </c>
      <c r="D5720" s="11" t="str">
        <f>IF($B5720 &lt;&gt; "",VLOOKUP(MID(B5720,3,5),'Recyclabilité Prod Matx'!C:F,3,FALSE),"")</f>
        <v/>
      </c>
      <c r="E5720" s="11" t="str">
        <f>IF($B5720 &lt;&gt; "",VLOOKUP(MID(B5720,3,5),'Recyclabilité Prod Matx'!C:F,4,FALSE), "")</f>
        <v/>
      </c>
      <c r="F5720" s="12" t="str">
        <f>IF($B5720 &lt;&gt; "", IF(C5720="Totale","",IF(D5720 = 0, "", VLOOKUP(D5720,'Cond Compo'!A:B,2,FALSE))),"")</f>
        <v/>
      </c>
      <c r="G5720" s="28"/>
      <c r="H5720" s="11" t="str">
        <f xml:space="preserve"> IF(C5720="Totale",2,IF($G5720 &lt;&gt; "", IF(D5720 = "E",MATCH(G5720, 'Cond Compo'!D$16:D$18, 0), MATCH(G5720, 'Cond Compo'!C$16:C$19, 0)), ""))</f>
        <v/>
      </c>
      <c r="I5720" s="12" t="str">
        <f>IF($E5720 &lt;&gt; "", IF(E5720 = 0, "", VLOOKUP(E5720,'Cond Perturbation'!A:B,2,FALSE)),"")</f>
        <v/>
      </c>
      <c r="J5720" s="28"/>
      <c r="K5720" s="29" t="str">
        <f>IF($B5720 &lt;&gt; "", IF(C5720="Oui",IF(H5720=1,IF(E5720=0,Résultat!G$8,IF(J5720="No",Résultat!$G$8,Résultat!$G$7)),IF(H5720=2,IF(E5720=0,Résultat!G$9,IF(J5720="No",Résultat!$G$9,Résultat!$G$7)),Résultat!$G$7)),IF(C5720 = "Totale", IF(H5720=1,IF(E5720=0,Résultat!G$8,IF(J5720="No",Résultat!$G$9,Résultat!$G$7)),IF(H5720=2,IF(E5720=0,Résultat!G$9,IF(J5720="No",Résultat!$G$9,Résultat!$G$7)),Résultat!$G$7)),Résultat!$G$7)), "")</f>
        <v/>
      </c>
    </row>
    <row r="5721" spans="1:11" ht="20.100000000000001" customHeight="1">
      <c r="A5721" s="26"/>
      <c r="B5721" s="27"/>
      <c r="C5721" s="11" t="str">
        <f>IF($B5721 &lt;&gt; "",VLOOKUP(MID(B5721,3,5),'Recyclabilité Prod Matx'!C:F,2,FALSE), "")</f>
        <v/>
      </c>
      <c r="D5721" s="11" t="str">
        <f>IF($B5721 &lt;&gt; "",VLOOKUP(MID(B5721,3,5),'Recyclabilité Prod Matx'!C:F,3,FALSE),"")</f>
        <v/>
      </c>
      <c r="E5721" s="11" t="str">
        <f>IF($B5721 &lt;&gt; "",VLOOKUP(MID(B5721,3,5),'Recyclabilité Prod Matx'!C:F,4,FALSE), "")</f>
        <v/>
      </c>
      <c r="F5721" s="12" t="str">
        <f>IF($B5721 &lt;&gt; "", IF(C5721="Totale","",IF(D5721 = 0, "", VLOOKUP(D5721,'Cond Compo'!A:B,2,FALSE))),"")</f>
        <v/>
      </c>
      <c r="G5721" s="28"/>
      <c r="H5721" s="11" t="str">
        <f xml:space="preserve"> IF(C5721="Totale",2,IF($G5721 &lt;&gt; "", IF(D5721 = "E",MATCH(G5721, 'Cond Compo'!D$16:D$18, 0), MATCH(G5721, 'Cond Compo'!C$16:C$19, 0)), ""))</f>
        <v/>
      </c>
      <c r="I5721" s="12" t="str">
        <f>IF($E5721 &lt;&gt; "", IF(E5721 = 0, "", VLOOKUP(E5721,'Cond Perturbation'!A:B,2,FALSE)),"")</f>
        <v/>
      </c>
      <c r="J5721" s="28"/>
      <c r="K5721" s="29" t="str">
        <f>IF($B5721 &lt;&gt; "", IF(C5721="Oui",IF(H5721=1,IF(E5721=0,Résultat!G$8,IF(J5721="No",Résultat!$G$8,Résultat!$G$7)),IF(H5721=2,IF(E5721=0,Résultat!G$9,IF(J5721="No",Résultat!$G$9,Résultat!$G$7)),Résultat!$G$7)),IF(C5721 = "Totale", IF(H5721=1,IF(E5721=0,Résultat!G$8,IF(J5721="No",Résultat!$G$9,Résultat!$G$7)),IF(H5721=2,IF(E5721=0,Résultat!G$9,IF(J5721="No",Résultat!$G$9,Résultat!$G$7)),Résultat!$G$7)),Résultat!$G$7)), "")</f>
        <v/>
      </c>
    </row>
    <row r="5722" spans="1:11" ht="20.100000000000001" customHeight="1">
      <c r="A5722" s="26"/>
      <c r="B5722" s="27"/>
      <c r="C5722" s="11" t="str">
        <f>IF($B5722 &lt;&gt; "",VLOOKUP(MID(B5722,3,5),'Recyclabilité Prod Matx'!C:F,2,FALSE), "")</f>
        <v/>
      </c>
      <c r="D5722" s="11" t="str">
        <f>IF($B5722 &lt;&gt; "",VLOOKUP(MID(B5722,3,5),'Recyclabilité Prod Matx'!C:F,3,FALSE),"")</f>
        <v/>
      </c>
      <c r="E5722" s="11" t="str">
        <f>IF($B5722 &lt;&gt; "",VLOOKUP(MID(B5722,3,5),'Recyclabilité Prod Matx'!C:F,4,FALSE), "")</f>
        <v/>
      </c>
      <c r="F5722" s="12" t="str">
        <f>IF($B5722 &lt;&gt; "", IF(C5722="Totale","",IF(D5722 = 0, "", VLOOKUP(D5722,'Cond Compo'!A:B,2,FALSE))),"")</f>
        <v/>
      </c>
      <c r="G5722" s="28"/>
      <c r="H5722" s="11" t="str">
        <f xml:space="preserve"> IF(C5722="Totale",2,IF($G5722 &lt;&gt; "", IF(D5722 = "E",MATCH(G5722, 'Cond Compo'!D$16:D$18, 0), MATCH(G5722, 'Cond Compo'!C$16:C$19, 0)), ""))</f>
        <v/>
      </c>
      <c r="I5722" s="12" t="str">
        <f>IF($E5722 &lt;&gt; "", IF(E5722 = 0, "", VLOOKUP(E5722,'Cond Perturbation'!A:B,2,FALSE)),"")</f>
        <v/>
      </c>
      <c r="J5722" s="28"/>
      <c r="K5722" s="29" t="str">
        <f>IF($B5722 &lt;&gt; "", IF(C5722="Oui",IF(H5722=1,IF(E5722=0,Résultat!G$8,IF(J5722="No",Résultat!$G$8,Résultat!$G$7)),IF(H5722=2,IF(E5722=0,Résultat!G$9,IF(J5722="No",Résultat!$G$9,Résultat!$G$7)),Résultat!$G$7)),IF(C5722 = "Totale", IF(H5722=1,IF(E5722=0,Résultat!G$8,IF(J5722="No",Résultat!$G$9,Résultat!$G$7)),IF(H5722=2,IF(E5722=0,Résultat!G$9,IF(J5722="No",Résultat!$G$9,Résultat!$G$7)),Résultat!$G$7)),Résultat!$G$7)), "")</f>
        <v/>
      </c>
    </row>
    <row r="5723" spans="1:11" ht="20.100000000000001" customHeight="1">
      <c r="A5723" s="26"/>
      <c r="B5723" s="27"/>
      <c r="C5723" s="11" t="str">
        <f>IF($B5723 &lt;&gt; "",VLOOKUP(MID(B5723,3,5),'Recyclabilité Prod Matx'!C:F,2,FALSE), "")</f>
        <v/>
      </c>
      <c r="D5723" s="11" t="str">
        <f>IF($B5723 &lt;&gt; "",VLOOKUP(MID(B5723,3,5),'Recyclabilité Prod Matx'!C:F,3,FALSE),"")</f>
        <v/>
      </c>
      <c r="E5723" s="11" t="str">
        <f>IF($B5723 &lt;&gt; "",VLOOKUP(MID(B5723,3,5),'Recyclabilité Prod Matx'!C:F,4,FALSE), "")</f>
        <v/>
      </c>
      <c r="F5723" s="12" t="str">
        <f>IF($B5723 &lt;&gt; "", IF(C5723="Totale","",IF(D5723 = 0, "", VLOOKUP(D5723,'Cond Compo'!A:B,2,FALSE))),"")</f>
        <v/>
      </c>
      <c r="G5723" s="28"/>
      <c r="H5723" s="11" t="str">
        <f xml:space="preserve"> IF(C5723="Totale",2,IF($G5723 &lt;&gt; "", IF(D5723 = "E",MATCH(G5723, 'Cond Compo'!D$16:D$18, 0), MATCH(G5723, 'Cond Compo'!C$16:C$19, 0)), ""))</f>
        <v/>
      </c>
      <c r="I5723" s="12" t="str">
        <f>IF($E5723 &lt;&gt; "", IF(E5723 = 0, "", VLOOKUP(E5723,'Cond Perturbation'!A:B,2,FALSE)),"")</f>
        <v/>
      </c>
      <c r="J5723" s="28"/>
      <c r="K5723" s="29" t="str">
        <f>IF($B5723 &lt;&gt; "", IF(C5723="Oui",IF(H5723=1,IF(E5723=0,Résultat!G$8,IF(J5723="No",Résultat!$G$8,Résultat!$G$7)),IF(H5723=2,IF(E5723=0,Résultat!G$9,IF(J5723="No",Résultat!$G$9,Résultat!$G$7)),Résultat!$G$7)),IF(C5723 = "Totale", IF(H5723=1,IF(E5723=0,Résultat!G$8,IF(J5723="No",Résultat!$G$9,Résultat!$G$7)),IF(H5723=2,IF(E5723=0,Résultat!G$9,IF(J5723="No",Résultat!$G$9,Résultat!$G$7)),Résultat!$G$7)),Résultat!$G$7)), "")</f>
        <v/>
      </c>
    </row>
    <row r="5724" spans="1:11" ht="20.100000000000001" customHeight="1">
      <c r="A5724" s="26"/>
      <c r="B5724" s="27"/>
      <c r="C5724" s="11" t="str">
        <f>IF($B5724 &lt;&gt; "",VLOOKUP(MID(B5724,3,5),'Recyclabilité Prod Matx'!C:F,2,FALSE), "")</f>
        <v/>
      </c>
      <c r="D5724" s="11" t="str">
        <f>IF($B5724 &lt;&gt; "",VLOOKUP(MID(B5724,3,5),'Recyclabilité Prod Matx'!C:F,3,FALSE),"")</f>
        <v/>
      </c>
      <c r="E5724" s="11" t="str">
        <f>IF($B5724 &lt;&gt; "",VLOOKUP(MID(B5724,3,5),'Recyclabilité Prod Matx'!C:F,4,FALSE), "")</f>
        <v/>
      </c>
      <c r="F5724" s="12" t="str">
        <f>IF($B5724 &lt;&gt; "", IF(C5724="Totale","",IF(D5724 = 0, "", VLOOKUP(D5724,'Cond Compo'!A:B,2,FALSE))),"")</f>
        <v/>
      </c>
      <c r="G5724" s="28"/>
      <c r="H5724" s="11" t="str">
        <f xml:space="preserve"> IF(C5724="Totale",2,IF($G5724 &lt;&gt; "", IF(D5724 = "E",MATCH(G5724, 'Cond Compo'!D$16:D$18, 0), MATCH(G5724, 'Cond Compo'!C$16:C$19, 0)), ""))</f>
        <v/>
      </c>
      <c r="I5724" s="12" t="str">
        <f>IF($E5724 &lt;&gt; "", IF(E5724 = 0, "", VLOOKUP(E5724,'Cond Perturbation'!A:B,2,FALSE)),"")</f>
        <v/>
      </c>
      <c r="J5724" s="28"/>
      <c r="K5724" s="29" t="str">
        <f>IF($B5724 &lt;&gt; "", IF(C5724="Oui",IF(H5724=1,IF(E5724=0,Résultat!G$8,IF(J5724="No",Résultat!$G$8,Résultat!$G$7)),IF(H5724=2,IF(E5724=0,Résultat!G$9,IF(J5724="No",Résultat!$G$9,Résultat!$G$7)),Résultat!$G$7)),IF(C5724 = "Totale", IF(H5724=1,IF(E5724=0,Résultat!G$8,IF(J5724="No",Résultat!$G$9,Résultat!$G$7)),IF(H5724=2,IF(E5724=0,Résultat!G$9,IF(J5724="No",Résultat!$G$9,Résultat!$G$7)),Résultat!$G$7)),Résultat!$G$7)), "")</f>
        <v/>
      </c>
    </row>
    <row r="5725" spans="1:11" ht="20.100000000000001" customHeight="1">
      <c r="A5725" s="26"/>
      <c r="B5725" s="27"/>
      <c r="C5725" s="11" t="str">
        <f>IF($B5725 &lt;&gt; "",VLOOKUP(MID(B5725,3,5),'Recyclabilité Prod Matx'!C:F,2,FALSE), "")</f>
        <v/>
      </c>
      <c r="D5725" s="11" t="str">
        <f>IF($B5725 &lt;&gt; "",VLOOKUP(MID(B5725,3,5),'Recyclabilité Prod Matx'!C:F,3,FALSE),"")</f>
        <v/>
      </c>
      <c r="E5725" s="11" t="str">
        <f>IF($B5725 &lt;&gt; "",VLOOKUP(MID(B5725,3,5),'Recyclabilité Prod Matx'!C:F,4,FALSE), "")</f>
        <v/>
      </c>
      <c r="F5725" s="12" t="str">
        <f>IF($B5725 &lt;&gt; "", IF(C5725="Totale","",IF(D5725 = 0, "", VLOOKUP(D5725,'Cond Compo'!A:B,2,FALSE))),"")</f>
        <v/>
      </c>
      <c r="G5725" s="28"/>
      <c r="H5725" s="11" t="str">
        <f xml:space="preserve"> IF(C5725="Totale",2,IF($G5725 &lt;&gt; "", IF(D5725 = "E",MATCH(G5725, 'Cond Compo'!D$16:D$18, 0), MATCH(G5725, 'Cond Compo'!C$16:C$19, 0)), ""))</f>
        <v/>
      </c>
      <c r="I5725" s="12" t="str">
        <f>IF($E5725 &lt;&gt; "", IF(E5725 = 0, "", VLOOKUP(E5725,'Cond Perturbation'!A:B,2,FALSE)),"")</f>
        <v/>
      </c>
      <c r="J5725" s="28"/>
      <c r="K5725" s="29" t="str">
        <f>IF($B5725 &lt;&gt; "", IF(C5725="Oui",IF(H5725=1,IF(E5725=0,Résultat!G$8,IF(J5725="No",Résultat!$G$8,Résultat!$G$7)),IF(H5725=2,IF(E5725=0,Résultat!G$9,IF(J5725="No",Résultat!$G$9,Résultat!$G$7)),Résultat!$G$7)),IF(C5725 = "Totale", IF(H5725=1,IF(E5725=0,Résultat!G$8,IF(J5725="No",Résultat!$G$9,Résultat!$G$7)),IF(H5725=2,IF(E5725=0,Résultat!G$9,IF(J5725="No",Résultat!$G$9,Résultat!$G$7)),Résultat!$G$7)),Résultat!$G$7)), "")</f>
        <v/>
      </c>
    </row>
    <row r="5726" spans="1:11" ht="20.100000000000001" customHeight="1">
      <c r="A5726" s="26"/>
      <c r="B5726" s="27"/>
      <c r="C5726" s="11" t="str">
        <f>IF($B5726 &lt;&gt; "",VLOOKUP(MID(B5726,3,5),'Recyclabilité Prod Matx'!C:F,2,FALSE), "")</f>
        <v/>
      </c>
      <c r="D5726" s="11" t="str">
        <f>IF($B5726 &lt;&gt; "",VLOOKUP(MID(B5726,3,5),'Recyclabilité Prod Matx'!C:F,3,FALSE),"")</f>
        <v/>
      </c>
      <c r="E5726" s="11" t="str">
        <f>IF($B5726 &lt;&gt; "",VLOOKUP(MID(B5726,3,5),'Recyclabilité Prod Matx'!C:F,4,FALSE), "")</f>
        <v/>
      </c>
      <c r="F5726" s="12" t="str">
        <f>IF($B5726 &lt;&gt; "", IF(C5726="Totale","",IF(D5726 = 0, "", VLOOKUP(D5726,'Cond Compo'!A:B,2,FALSE))),"")</f>
        <v/>
      </c>
      <c r="G5726" s="28"/>
      <c r="H5726" s="11" t="str">
        <f xml:space="preserve"> IF(C5726="Totale",2,IF($G5726 &lt;&gt; "", IF(D5726 = "E",MATCH(G5726, 'Cond Compo'!D$16:D$18, 0), MATCH(G5726, 'Cond Compo'!C$16:C$19, 0)), ""))</f>
        <v/>
      </c>
      <c r="I5726" s="12" t="str">
        <f>IF($E5726 &lt;&gt; "", IF(E5726 = 0, "", VLOOKUP(E5726,'Cond Perturbation'!A:B,2,FALSE)),"")</f>
        <v/>
      </c>
      <c r="J5726" s="28"/>
      <c r="K5726" s="29" t="str">
        <f>IF($B5726 &lt;&gt; "", IF(C5726="Oui",IF(H5726=1,IF(E5726=0,Résultat!G$8,IF(J5726="No",Résultat!$G$8,Résultat!$G$7)),IF(H5726=2,IF(E5726=0,Résultat!G$9,IF(J5726="No",Résultat!$G$9,Résultat!$G$7)),Résultat!$G$7)),IF(C5726 = "Totale", IF(H5726=1,IF(E5726=0,Résultat!G$8,IF(J5726="No",Résultat!$G$9,Résultat!$G$7)),IF(H5726=2,IF(E5726=0,Résultat!G$9,IF(J5726="No",Résultat!$G$9,Résultat!$G$7)),Résultat!$G$7)),Résultat!$G$7)), "")</f>
        <v/>
      </c>
    </row>
    <row r="5727" spans="1:11" ht="20.100000000000001" customHeight="1">
      <c r="A5727" s="26"/>
      <c r="B5727" s="27"/>
      <c r="C5727" s="11" t="str">
        <f>IF($B5727 &lt;&gt; "",VLOOKUP(MID(B5727,3,5),'Recyclabilité Prod Matx'!C:F,2,FALSE), "")</f>
        <v/>
      </c>
      <c r="D5727" s="11" t="str">
        <f>IF($B5727 &lt;&gt; "",VLOOKUP(MID(B5727,3,5),'Recyclabilité Prod Matx'!C:F,3,FALSE),"")</f>
        <v/>
      </c>
      <c r="E5727" s="11" t="str">
        <f>IF($B5727 &lt;&gt; "",VLOOKUP(MID(B5727,3,5),'Recyclabilité Prod Matx'!C:F,4,FALSE), "")</f>
        <v/>
      </c>
      <c r="F5727" s="12" t="str">
        <f>IF($B5727 &lt;&gt; "", IF(C5727="Totale","",IF(D5727 = 0, "", VLOOKUP(D5727,'Cond Compo'!A:B,2,FALSE))),"")</f>
        <v/>
      </c>
      <c r="G5727" s="28"/>
      <c r="H5727" s="11" t="str">
        <f xml:space="preserve"> IF(C5727="Totale",2,IF($G5727 &lt;&gt; "", IF(D5727 = "E",MATCH(G5727, 'Cond Compo'!D$16:D$18, 0), MATCH(G5727, 'Cond Compo'!C$16:C$19, 0)), ""))</f>
        <v/>
      </c>
      <c r="I5727" s="12" t="str">
        <f>IF($E5727 &lt;&gt; "", IF(E5727 = 0, "", VLOOKUP(E5727,'Cond Perturbation'!A:B,2,FALSE)),"")</f>
        <v/>
      </c>
      <c r="J5727" s="28"/>
      <c r="K5727" s="29" t="str">
        <f>IF($B5727 &lt;&gt; "", IF(C5727="Oui",IF(H5727=1,IF(E5727=0,Résultat!G$8,IF(J5727="No",Résultat!$G$8,Résultat!$G$7)),IF(H5727=2,IF(E5727=0,Résultat!G$9,IF(J5727="No",Résultat!$G$9,Résultat!$G$7)),Résultat!$G$7)),IF(C5727 = "Totale", IF(H5727=1,IF(E5727=0,Résultat!G$8,IF(J5727="No",Résultat!$G$9,Résultat!$G$7)),IF(H5727=2,IF(E5727=0,Résultat!G$9,IF(J5727="No",Résultat!$G$9,Résultat!$G$7)),Résultat!$G$7)),Résultat!$G$7)), "")</f>
        <v/>
      </c>
    </row>
    <row r="5728" spans="1:11" ht="20.100000000000001" customHeight="1">
      <c r="A5728" s="26"/>
      <c r="B5728" s="27"/>
      <c r="C5728" s="11" t="str">
        <f>IF($B5728 &lt;&gt; "",VLOOKUP(MID(B5728,3,5),'Recyclabilité Prod Matx'!C:F,2,FALSE), "")</f>
        <v/>
      </c>
      <c r="D5728" s="11" t="str">
        <f>IF($B5728 &lt;&gt; "",VLOOKUP(MID(B5728,3,5),'Recyclabilité Prod Matx'!C:F,3,FALSE),"")</f>
        <v/>
      </c>
      <c r="E5728" s="11" t="str">
        <f>IF($B5728 &lt;&gt; "",VLOOKUP(MID(B5728,3,5),'Recyclabilité Prod Matx'!C:F,4,FALSE), "")</f>
        <v/>
      </c>
      <c r="F5728" s="12" t="str">
        <f>IF($B5728 &lt;&gt; "", IF(C5728="Totale","",IF(D5728 = 0, "", VLOOKUP(D5728,'Cond Compo'!A:B,2,FALSE))),"")</f>
        <v/>
      </c>
      <c r="G5728" s="28"/>
      <c r="H5728" s="11" t="str">
        <f xml:space="preserve"> IF(C5728="Totale",2,IF($G5728 &lt;&gt; "", IF(D5728 = "E",MATCH(G5728, 'Cond Compo'!D$16:D$18, 0), MATCH(G5728, 'Cond Compo'!C$16:C$19, 0)), ""))</f>
        <v/>
      </c>
      <c r="I5728" s="12" t="str">
        <f>IF($E5728 &lt;&gt; "", IF(E5728 = 0, "", VLOOKUP(E5728,'Cond Perturbation'!A:B,2,FALSE)),"")</f>
        <v/>
      </c>
      <c r="J5728" s="28"/>
      <c r="K5728" s="29" t="str">
        <f>IF($B5728 &lt;&gt; "", IF(C5728="Oui",IF(H5728=1,IF(E5728=0,Résultat!G$8,IF(J5728="No",Résultat!$G$8,Résultat!$G$7)),IF(H5728=2,IF(E5728=0,Résultat!G$9,IF(J5728="No",Résultat!$G$9,Résultat!$G$7)),Résultat!$G$7)),IF(C5728 = "Totale", IF(H5728=1,IF(E5728=0,Résultat!G$8,IF(J5728="No",Résultat!$G$9,Résultat!$G$7)),IF(H5728=2,IF(E5728=0,Résultat!G$9,IF(J5728="No",Résultat!$G$9,Résultat!$G$7)),Résultat!$G$7)),Résultat!$G$7)), "")</f>
        <v/>
      </c>
    </row>
    <row r="5729" spans="1:11" ht="20.100000000000001" customHeight="1">
      <c r="A5729" s="26"/>
      <c r="B5729" s="27"/>
      <c r="C5729" s="11" t="str">
        <f>IF($B5729 &lt;&gt; "",VLOOKUP(MID(B5729,3,5),'Recyclabilité Prod Matx'!C:F,2,FALSE), "")</f>
        <v/>
      </c>
      <c r="D5729" s="11" t="str">
        <f>IF($B5729 &lt;&gt; "",VLOOKUP(MID(B5729,3,5),'Recyclabilité Prod Matx'!C:F,3,FALSE),"")</f>
        <v/>
      </c>
      <c r="E5729" s="11" t="str">
        <f>IF($B5729 &lt;&gt; "",VLOOKUP(MID(B5729,3,5),'Recyclabilité Prod Matx'!C:F,4,FALSE), "")</f>
        <v/>
      </c>
      <c r="F5729" s="12" t="str">
        <f>IF($B5729 &lt;&gt; "", IF(C5729="Totale","",IF(D5729 = 0, "", VLOOKUP(D5729,'Cond Compo'!A:B,2,FALSE))),"")</f>
        <v/>
      </c>
      <c r="G5729" s="28"/>
      <c r="H5729" s="11" t="str">
        <f xml:space="preserve"> IF(C5729="Totale",2,IF($G5729 &lt;&gt; "", IF(D5729 = "E",MATCH(G5729, 'Cond Compo'!D$16:D$18, 0), MATCH(G5729, 'Cond Compo'!C$16:C$19, 0)), ""))</f>
        <v/>
      </c>
      <c r="I5729" s="12" t="str">
        <f>IF($E5729 &lt;&gt; "", IF(E5729 = 0, "", VLOOKUP(E5729,'Cond Perturbation'!A:B,2,FALSE)),"")</f>
        <v/>
      </c>
      <c r="J5729" s="28"/>
      <c r="K5729" s="29" t="str">
        <f>IF($B5729 &lt;&gt; "", IF(C5729="Oui",IF(H5729=1,IF(E5729=0,Résultat!G$8,IF(J5729="No",Résultat!$G$8,Résultat!$G$7)),IF(H5729=2,IF(E5729=0,Résultat!G$9,IF(J5729="No",Résultat!$G$9,Résultat!$G$7)),Résultat!$G$7)),IF(C5729 = "Totale", IF(H5729=1,IF(E5729=0,Résultat!G$8,IF(J5729="No",Résultat!$G$9,Résultat!$G$7)),IF(H5729=2,IF(E5729=0,Résultat!G$9,IF(J5729="No",Résultat!$G$9,Résultat!$G$7)),Résultat!$G$7)),Résultat!$G$7)), "")</f>
        <v/>
      </c>
    </row>
    <row r="5730" spans="1:11" ht="20.100000000000001" customHeight="1">
      <c r="A5730" s="26"/>
      <c r="B5730" s="27"/>
      <c r="C5730" s="11" t="str">
        <f>IF($B5730 &lt;&gt; "",VLOOKUP(MID(B5730,3,5),'Recyclabilité Prod Matx'!C:F,2,FALSE), "")</f>
        <v/>
      </c>
      <c r="D5730" s="11" t="str">
        <f>IF($B5730 &lt;&gt; "",VLOOKUP(MID(B5730,3,5),'Recyclabilité Prod Matx'!C:F,3,FALSE),"")</f>
        <v/>
      </c>
      <c r="E5730" s="11" t="str">
        <f>IF($B5730 &lt;&gt; "",VLOOKUP(MID(B5730,3,5),'Recyclabilité Prod Matx'!C:F,4,FALSE), "")</f>
        <v/>
      </c>
      <c r="F5730" s="12" t="str">
        <f>IF($B5730 &lt;&gt; "", IF(C5730="Totale","",IF(D5730 = 0, "", VLOOKUP(D5730,'Cond Compo'!A:B,2,FALSE))),"")</f>
        <v/>
      </c>
      <c r="G5730" s="28"/>
      <c r="H5730" s="11" t="str">
        <f xml:space="preserve"> IF(C5730="Totale",2,IF($G5730 &lt;&gt; "", IF(D5730 = "E",MATCH(G5730, 'Cond Compo'!D$16:D$18, 0), MATCH(G5730, 'Cond Compo'!C$16:C$19, 0)), ""))</f>
        <v/>
      </c>
      <c r="I5730" s="12" t="str">
        <f>IF($E5730 &lt;&gt; "", IF(E5730 = 0, "", VLOOKUP(E5730,'Cond Perturbation'!A:B,2,FALSE)),"")</f>
        <v/>
      </c>
      <c r="J5730" s="28"/>
      <c r="K5730" s="29" t="str">
        <f>IF($B5730 &lt;&gt; "", IF(C5730="Oui",IF(H5730=1,IF(E5730=0,Résultat!G$8,IF(J5730="No",Résultat!$G$8,Résultat!$G$7)),IF(H5730=2,IF(E5730=0,Résultat!G$9,IF(J5730="No",Résultat!$G$9,Résultat!$G$7)),Résultat!$G$7)),IF(C5730 = "Totale", IF(H5730=1,IF(E5730=0,Résultat!G$8,IF(J5730="No",Résultat!$G$9,Résultat!$G$7)),IF(H5730=2,IF(E5730=0,Résultat!G$9,IF(J5730="No",Résultat!$G$9,Résultat!$G$7)),Résultat!$G$7)),Résultat!$G$7)), "")</f>
        <v/>
      </c>
    </row>
    <row r="5731" spans="1:11" ht="20.100000000000001" customHeight="1">
      <c r="A5731" s="26"/>
      <c r="B5731" s="27"/>
      <c r="C5731" s="11" t="str">
        <f>IF($B5731 &lt;&gt; "",VLOOKUP(MID(B5731,3,5),'Recyclabilité Prod Matx'!C:F,2,FALSE), "")</f>
        <v/>
      </c>
      <c r="D5731" s="11" t="str">
        <f>IF($B5731 &lt;&gt; "",VLOOKUP(MID(B5731,3,5),'Recyclabilité Prod Matx'!C:F,3,FALSE),"")</f>
        <v/>
      </c>
      <c r="E5731" s="11" t="str">
        <f>IF($B5731 &lt;&gt; "",VLOOKUP(MID(B5731,3,5),'Recyclabilité Prod Matx'!C:F,4,FALSE), "")</f>
        <v/>
      </c>
      <c r="F5731" s="12" t="str">
        <f>IF($B5731 &lt;&gt; "", IF(C5731="Totale","",IF(D5731 = 0, "", VLOOKUP(D5731,'Cond Compo'!A:B,2,FALSE))),"")</f>
        <v/>
      </c>
      <c r="G5731" s="28"/>
      <c r="H5731" s="11" t="str">
        <f xml:space="preserve"> IF(C5731="Totale",2,IF($G5731 &lt;&gt; "", IF(D5731 = "E",MATCH(G5731, 'Cond Compo'!D$16:D$18, 0), MATCH(G5731, 'Cond Compo'!C$16:C$19, 0)), ""))</f>
        <v/>
      </c>
      <c r="I5731" s="12" t="str">
        <f>IF($E5731 &lt;&gt; "", IF(E5731 = 0, "", VLOOKUP(E5731,'Cond Perturbation'!A:B,2,FALSE)),"")</f>
        <v/>
      </c>
      <c r="J5731" s="28"/>
      <c r="K5731" s="29" t="str">
        <f>IF($B5731 &lt;&gt; "", IF(C5731="Oui",IF(H5731=1,IF(E5731=0,Résultat!G$8,IF(J5731="No",Résultat!$G$8,Résultat!$G$7)),IF(H5731=2,IF(E5731=0,Résultat!G$9,IF(J5731="No",Résultat!$G$9,Résultat!$G$7)),Résultat!$G$7)),IF(C5731 = "Totale", IF(H5731=1,IF(E5731=0,Résultat!G$8,IF(J5731="No",Résultat!$G$9,Résultat!$G$7)),IF(H5731=2,IF(E5731=0,Résultat!G$9,IF(J5731="No",Résultat!$G$9,Résultat!$G$7)),Résultat!$G$7)),Résultat!$G$7)), "")</f>
        <v/>
      </c>
    </row>
    <row r="5732" spans="1:11" ht="20.100000000000001" customHeight="1">
      <c r="A5732" s="26"/>
      <c r="B5732" s="27"/>
      <c r="C5732" s="11" t="str">
        <f>IF($B5732 &lt;&gt; "",VLOOKUP(MID(B5732,3,5),'Recyclabilité Prod Matx'!C:F,2,FALSE), "")</f>
        <v/>
      </c>
      <c r="D5732" s="11" t="str">
        <f>IF($B5732 &lt;&gt; "",VLOOKUP(MID(B5732,3,5),'Recyclabilité Prod Matx'!C:F,3,FALSE),"")</f>
        <v/>
      </c>
      <c r="E5732" s="11" t="str">
        <f>IF($B5732 &lt;&gt; "",VLOOKUP(MID(B5732,3,5),'Recyclabilité Prod Matx'!C:F,4,FALSE), "")</f>
        <v/>
      </c>
      <c r="F5732" s="12" t="str">
        <f>IF($B5732 &lt;&gt; "", IF(C5732="Totale","",IF(D5732 = 0, "", VLOOKUP(D5732,'Cond Compo'!A:B,2,FALSE))),"")</f>
        <v/>
      </c>
      <c r="G5732" s="28"/>
      <c r="H5732" s="11" t="str">
        <f xml:space="preserve"> IF(C5732="Totale",2,IF($G5732 &lt;&gt; "", IF(D5732 = "E",MATCH(G5732, 'Cond Compo'!D$16:D$18, 0), MATCH(G5732, 'Cond Compo'!C$16:C$19, 0)), ""))</f>
        <v/>
      </c>
      <c r="I5732" s="12" t="str">
        <f>IF($E5732 &lt;&gt; "", IF(E5732 = 0, "", VLOOKUP(E5732,'Cond Perturbation'!A:B,2,FALSE)),"")</f>
        <v/>
      </c>
      <c r="J5732" s="28"/>
      <c r="K5732" s="29" t="str">
        <f>IF($B5732 &lt;&gt; "", IF(C5732="Oui",IF(H5732=1,IF(E5732=0,Résultat!G$8,IF(J5732="No",Résultat!$G$8,Résultat!$G$7)),IF(H5732=2,IF(E5732=0,Résultat!G$9,IF(J5732="No",Résultat!$G$9,Résultat!$G$7)),Résultat!$G$7)),IF(C5732 = "Totale", IF(H5732=1,IF(E5732=0,Résultat!G$8,IF(J5732="No",Résultat!$G$9,Résultat!$G$7)),IF(H5732=2,IF(E5732=0,Résultat!G$9,IF(J5732="No",Résultat!$G$9,Résultat!$G$7)),Résultat!$G$7)),Résultat!$G$7)), "")</f>
        <v/>
      </c>
    </row>
    <row r="5733" spans="1:11" ht="20.100000000000001" customHeight="1">
      <c r="A5733" s="26"/>
      <c r="B5733" s="27"/>
      <c r="C5733" s="11" t="str">
        <f>IF($B5733 &lt;&gt; "",VLOOKUP(MID(B5733,3,5),'Recyclabilité Prod Matx'!C:F,2,FALSE), "")</f>
        <v/>
      </c>
      <c r="D5733" s="11" t="str">
        <f>IF($B5733 &lt;&gt; "",VLOOKUP(MID(B5733,3,5),'Recyclabilité Prod Matx'!C:F,3,FALSE),"")</f>
        <v/>
      </c>
      <c r="E5733" s="11" t="str">
        <f>IF($B5733 &lt;&gt; "",VLOOKUP(MID(B5733,3,5),'Recyclabilité Prod Matx'!C:F,4,FALSE), "")</f>
        <v/>
      </c>
      <c r="F5733" s="12" t="str">
        <f>IF($B5733 &lt;&gt; "", IF(C5733="Totale","",IF(D5733 = 0, "", VLOOKUP(D5733,'Cond Compo'!A:B,2,FALSE))),"")</f>
        <v/>
      </c>
      <c r="G5733" s="28"/>
      <c r="H5733" s="11" t="str">
        <f xml:space="preserve"> IF(C5733="Totale",2,IF($G5733 &lt;&gt; "", IF(D5733 = "E",MATCH(G5733, 'Cond Compo'!D$16:D$18, 0), MATCH(G5733, 'Cond Compo'!C$16:C$19, 0)), ""))</f>
        <v/>
      </c>
      <c r="I5733" s="12" t="str">
        <f>IF($E5733 &lt;&gt; "", IF(E5733 = 0, "", VLOOKUP(E5733,'Cond Perturbation'!A:B,2,FALSE)),"")</f>
        <v/>
      </c>
      <c r="J5733" s="28"/>
      <c r="K5733" s="29" t="str">
        <f>IF($B5733 &lt;&gt; "", IF(C5733="Oui",IF(H5733=1,IF(E5733=0,Résultat!G$8,IF(J5733="No",Résultat!$G$8,Résultat!$G$7)),IF(H5733=2,IF(E5733=0,Résultat!G$9,IF(J5733="No",Résultat!$G$9,Résultat!$G$7)),Résultat!$G$7)),IF(C5733 = "Totale", IF(H5733=1,IF(E5733=0,Résultat!G$8,IF(J5733="No",Résultat!$G$9,Résultat!$G$7)),IF(H5733=2,IF(E5733=0,Résultat!G$9,IF(J5733="No",Résultat!$G$9,Résultat!$G$7)),Résultat!$G$7)),Résultat!$G$7)), "")</f>
        <v/>
      </c>
    </row>
    <row r="5734" spans="1:11" ht="20.100000000000001" customHeight="1">
      <c r="A5734" s="26"/>
      <c r="B5734" s="27"/>
      <c r="C5734" s="11" t="str">
        <f>IF($B5734 &lt;&gt; "",VLOOKUP(MID(B5734,3,5),'Recyclabilité Prod Matx'!C:F,2,FALSE), "")</f>
        <v/>
      </c>
      <c r="D5734" s="11" t="str">
        <f>IF($B5734 &lt;&gt; "",VLOOKUP(MID(B5734,3,5),'Recyclabilité Prod Matx'!C:F,3,FALSE),"")</f>
        <v/>
      </c>
      <c r="E5734" s="11" t="str">
        <f>IF($B5734 &lt;&gt; "",VLOOKUP(MID(B5734,3,5),'Recyclabilité Prod Matx'!C:F,4,FALSE), "")</f>
        <v/>
      </c>
      <c r="F5734" s="12" t="str">
        <f>IF($B5734 &lt;&gt; "", IF(C5734="Totale","",IF(D5734 = 0, "", VLOOKUP(D5734,'Cond Compo'!A:B,2,FALSE))),"")</f>
        <v/>
      </c>
      <c r="G5734" s="28"/>
      <c r="H5734" s="11" t="str">
        <f xml:space="preserve"> IF(C5734="Totale",2,IF($G5734 &lt;&gt; "", IF(D5734 = "E",MATCH(G5734, 'Cond Compo'!D$16:D$18, 0), MATCH(G5734, 'Cond Compo'!C$16:C$19, 0)), ""))</f>
        <v/>
      </c>
      <c r="I5734" s="12" t="str">
        <f>IF($E5734 &lt;&gt; "", IF(E5734 = 0, "", VLOOKUP(E5734,'Cond Perturbation'!A:B,2,FALSE)),"")</f>
        <v/>
      </c>
      <c r="J5734" s="28"/>
      <c r="K5734" s="29" t="str">
        <f>IF($B5734 &lt;&gt; "", IF(C5734="Oui",IF(H5734=1,IF(E5734=0,Résultat!G$8,IF(J5734="No",Résultat!$G$8,Résultat!$G$7)),IF(H5734=2,IF(E5734=0,Résultat!G$9,IF(J5734="No",Résultat!$G$9,Résultat!$G$7)),Résultat!$G$7)),IF(C5734 = "Totale", IF(H5734=1,IF(E5734=0,Résultat!G$8,IF(J5734="No",Résultat!$G$9,Résultat!$G$7)),IF(H5734=2,IF(E5734=0,Résultat!G$9,IF(J5734="No",Résultat!$G$9,Résultat!$G$7)),Résultat!$G$7)),Résultat!$G$7)), "")</f>
        <v/>
      </c>
    </row>
    <row r="5735" spans="1:11" ht="20.100000000000001" customHeight="1">
      <c r="A5735" s="26"/>
      <c r="B5735" s="27"/>
      <c r="C5735" s="11" t="str">
        <f>IF($B5735 &lt;&gt; "",VLOOKUP(MID(B5735,3,5),'Recyclabilité Prod Matx'!C:F,2,FALSE), "")</f>
        <v/>
      </c>
      <c r="D5735" s="11" t="str">
        <f>IF($B5735 &lt;&gt; "",VLOOKUP(MID(B5735,3,5),'Recyclabilité Prod Matx'!C:F,3,FALSE),"")</f>
        <v/>
      </c>
      <c r="E5735" s="11" t="str">
        <f>IF($B5735 &lt;&gt; "",VLOOKUP(MID(B5735,3,5),'Recyclabilité Prod Matx'!C:F,4,FALSE), "")</f>
        <v/>
      </c>
      <c r="F5735" s="12" t="str">
        <f>IF($B5735 &lt;&gt; "", IF(C5735="Totale","",IF(D5735 = 0, "", VLOOKUP(D5735,'Cond Compo'!A:B,2,FALSE))),"")</f>
        <v/>
      </c>
      <c r="G5735" s="28"/>
      <c r="H5735" s="11" t="str">
        <f xml:space="preserve"> IF(C5735="Totale",2,IF($G5735 &lt;&gt; "", IF(D5735 = "E",MATCH(G5735, 'Cond Compo'!D$16:D$18, 0), MATCH(G5735, 'Cond Compo'!C$16:C$19, 0)), ""))</f>
        <v/>
      </c>
      <c r="I5735" s="12" t="str">
        <f>IF($E5735 &lt;&gt; "", IF(E5735 = 0, "", VLOOKUP(E5735,'Cond Perturbation'!A:B,2,FALSE)),"")</f>
        <v/>
      </c>
      <c r="J5735" s="28"/>
      <c r="K5735" s="29" t="str">
        <f>IF($B5735 &lt;&gt; "", IF(C5735="Oui",IF(H5735=1,IF(E5735=0,Résultat!G$8,IF(J5735="No",Résultat!$G$8,Résultat!$G$7)),IF(H5735=2,IF(E5735=0,Résultat!G$9,IF(J5735="No",Résultat!$G$9,Résultat!$G$7)),Résultat!$G$7)),IF(C5735 = "Totale", IF(H5735=1,IF(E5735=0,Résultat!G$8,IF(J5735="No",Résultat!$G$9,Résultat!$G$7)),IF(H5735=2,IF(E5735=0,Résultat!G$9,IF(J5735="No",Résultat!$G$9,Résultat!$G$7)),Résultat!$G$7)),Résultat!$G$7)), "")</f>
        <v/>
      </c>
    </row>
    <row r="5736" spans="1:11" ht="20.100000000000001" customHeight="1">
      <c r="A5736" s="26"/>
      <c r="B5736" s="27"/>
      <c r="C5736" s="11" t="str">
        <f>IF($B5736 &lt;&gt; "",VLOOKUP(MID(B5736,3,5),'Recyclabilité Prod Matx'!C:F,2,FALSE), "")</f>
        <v/>
      </c>
      <c r="D5736" s="11" t="str">
        <f>IF($B5736 &lt;&gt; "",VLOOKUP(MID(B5736,3,5),'Recyclabilité Prod Matx'!C:F,3,FALSE),"")</f>
        <v/>
      </c>
      <c r="E5736" s="11" t="str">
        <f>IF($B5736 &lt;&gt; "",VLOOKUP(MID(B5736,3,5),'Recyclabilité Prod Matx'!C:F,4,FALSE), "")</f>
        <v/>
      </c>
      <c r="F5736" s="12" t="str">
        <f>IF($B5736 &lt;&gt; "", IF(C5736="Totale","",IF(D5736 = 0, "", VLOOKUP(D5736,'Cond Compo'!A:B,2,FALSE))),"")</f>
        <v/>
      </c>
      <c r="G5736" s="28"/>
      <c r="H5736" s="11" t="str">
        <f xml:space="preserve"> IF(C5736="Totale",2,IF($G5736 &lt;&gt; "", IF(D5736 = "E",MATCH(G5736, 'Cond Compo'!D$16:D$18, 0), MATCH(G5736, 'Cond Compo'!C$16:C$19, 0)), ""))</f>
        <v/>
      </c>
      <c r="I5736" s="12" t="str">
        <f>IF($E5736 &lt;&gt; "", IF(E5736 = 0, "", VLOOKUP(E5736,'Cond Perturbation'!A:B,2,FALSE)),"")</f>
        <v/>
      </c>
      <c r="J5736" s="28"/>
      <c r="K5736" s="29" t="str">
        <f>IF($B5736 &lt;&gt; "", IF(C5736="Oui",IF(H5736=1,IF(E5736=0,Résultat!G$8,IF(J5736="No",Résultat!$G$8,Résultat!$G$7)),IF(H5736=2,IF(E5736=0,Résultat!G$9,IF(J5736="No",Résultat!$G$9,Résultat!$G$7)),Résultat!$G$7)),IF(C5736 = "Totale", IF(H5736=1,IF(E5736=0,Résultat!G$8,IF(J5736="No",Résultat!$G$9,Résultat!$G$7)),IF(H5736=2,IF(E5736=0,Résultat!G$9,IF(J5736="No",Résultat!$G$9,Résultat!$G$7)),Résultat!$G$7)),Résultat!$G$7)), "")</f>
        <v/>
      </c>
    </row>
    <row r="5737" spans="1:11" ht="20.100000000000001" customHeight="1">
      <c r="A5737" s="26"/>
      <c r="B5737" s="27"/>
      <c r="C5737" s="11" t="str">
        <f>IF($B5737 &lt;&gt; "",VLOOKUP(MID(B5737,3,5),'Recyclabilité Prod Matx'!C:F,2,FALSE), "")</f>
        <v/>
      </c>
      <c r="D5737" s="11" t="str">
        <f>IF($B5737 &lt;&gt; "",VLOOKUP(MID(B5737,3,5),'Recyclabilité Prod Matx'!C:F,3,FALSE),"")</f>
        <v/>
      </c>
      <c r="E5737" s="11" t="str">
        <f>IF($B5737 &lt;&gt; "",VLOOKUP(MID(B5737,3,5),'Recyclabilité Prod Matx'!C:F,4,FALSE), "")</f>
        <v/>
      </c>
      <c r="F5737" s="12" t="str">
        <f>IF($B5737 &lt;&gt; "", IF(C5737="Totale","",IF(D5737 = 0, "", VLOOKUP(D5737,'Cond Compo'!A:B,2,FALSE))),"")</f>
        <v/>
      </c>
      <c r="G5737" s="28"/>
      <c r="H5737" s="11" t="str">
        <f xml:space="preserve"> IF(C5737="Totale",2,IF($G5737 &lt;&gt; "", IF(D5737 = "E",MATCH(G5737, 'Cond Compo'!D$16:D$18, 0), MATCH(G5737, 'Cond Compo'!C$16:C$19, 0)), ""))</f>
        <v/>
      </c>
      <c r="I5737" s="12" t="str">
        <f>IF($E5737 &lt;&gt; "", IF(E5737 = 0, "", VLOOKUP(E5737,'Cond Perturbation'!A:B,2,FALSE)),"")</f>
        <v/>
      </c>
      <c r="J5737" s="28"/>
      <c r="K5737" s="29" t="str">
        <f>IF($B5737 &lt;&gt; "", IF(C5737="Oui",IF(H5737=1,IF(E5737=0,Résultat!G$8,IF(J5737="No",Résultat!$G$8,Résultat!$G$7)),IF(H5737=2,IF(E5737=0,Résultat!G$9,IF(J5737="No",Résultat!$G$9,Résultat!$G$7)),Résultat!$G$7)),IF(C5737 = "Totale", IF(H5737=1,IF(E5737=0,Résultat!G$8,IF(J5737="No",Résultat!$G$9,Résultat!$G$7)),IF(H5737=2,IF(E5737=0,Résultat!G$9,IF(J5737="No",Résultat!$G$9,Résultat!$G$7)),Résultat!$G$7)),Résultat!$G$7)), "")</f>
        <v/>
      </c>
    </row>
    <row r="5738" spans="1:11" ht="20.100000000000001" customHeight="1">
      <c r="A5738" s="26"/>
      <c r="B5738" s="27"/>
      <c r="C5738" s="11" t="str">
        <f>IF($B5738 &lt;&gt; "",VLOOKUP(MID(B5738,3,5),'Recyclabilité Prod Matx'!C:F,2,FALSE), "")</f>
        <v/>
      </c>
      <c r="D5738" s="11" t="str">
        <f>IF($B5738 &lt;&gt; "",VLOOKUP(MID(B5738,3,5),'Recyclabilité Prod Matx'!C:F,3,FALSE),"")</f>
        <v/>
      </c>
      <c r="E5738" s="11" t="str">
        <f>IF($B5738 &lt;&gt; "",VLOOKUP(MID(B5738,3,5),'Recyclabilité Prod Matx'!C:F,4,FALSE), "")</f>
        <v/>
      </c>
      <c r="F5738" s="12" t="str">
        <f>IF($B5738 &lt;&gt; "", IF(C5738="Totale","",IF(D5738 = 0, "", VLOOKUP(D5738,'Cond Compo'!A:B,2,FALSE))),"")</f>
        <v/>
      </c>
      <c r="G5738" s="28"/>
      <c r="H5738" s="11" t="str">
        <f xml:space="preserve"> IF(C5738="Totale",2,IF($G5738 &lt;&gt; "", IF(D5738 = "E",MATCH(G5738, 'Cond Compo'!D$16:D$18, 0), MATCH(G5738, 'Cond Compo'!C$16:C$19, 0)), ""))</f>
        <v/>
      </c>
      <c r="I5738" s="12" t="str">
        <f>IF($E5738 &lt;&gt; "", IF(E5738 = 0, "", VLOOKUP(E5738,'Cond Perturbation'!A:B,2,FALSE)),"")</f>
        <v/>
      </c>
      <c r="J5738" s="28"/>
      <c r="K5738" s="29" t="str">
        <f>IF($B5738 &lt;&gt; "", IF(C5738="Oui",IF(H5738=1,IF(E5738=0,Résultat!G$8,IF(J5738="No",Résultat!$G$8,Résultat!$G$7)),IF(H5738=2,IF(E5738=0,Résultat!G$9,IF(J5738="No",Résultat!$G$9,Résultat!$G$7)),Résultat!$G$7)),IF(C5738 = "Totale", IF(H5738=1,IF(E5738=0,Résultat!G$8,IF(J5738="No",Résultat!$G$9,Résultat!$G$7)),IF(H5738=2,IF(E5738=0,Résultat!G$9,IF(J5738="No",Résultat!$G$9,Résultat!$G$7)),Résultat!$G$7)),Résultat!$G$7)), "")</f>
        <v/>
      </c>
    </row>
    <row r="5739" spans="1:11" ht="20.100000000000001" customHeight="1">
      <c r="A5739" s="26"/>
      <c r="B5739" s="27"/>
      <c r="C5739" s="11" t="str">
        <f>IF($B5739 &lt;&gt; "",VLOOKUP(MID(B5739,3,5),'Recyclabilité Prod Matx'!C:F,2,FALSE), "")</f>
        <v/>
      </c>
      <c r="D5739" s="11" t="str">
        <f>IF($B5739 &lt;&gt; "",VLOOKUP(MID(B5739,3,5),'Recyclabilité Prod Matx'!C:F,3,FALSE),"")</f>
        <v/>
      </c>
      <c r="E5739" s="11" t="str">
        <f>IF($B5739 &lt;&gt; "",VLOOKUP(MID(B5739,3,5),'Recyclabilité Prod Matx'!C:F,4,FALSE), "")</f>
        <v/>
      </c>
      <c r="F5739" s="12" t="str">
        <f>IF($B5739 &lt;&gt; "", IF(C5739="Totale","",IF(D5739 = 0, "", VLOOKUP(D5739,'Cond Compo'!A:B,2,FALSE))),"")</f>
        <v/>
      </c>
      <c r="G5739" s="28"/>
      <c r="H5739" s="11" t="str">
        <f xml:space="preserve"> IF(C5739="Totale",2,IF($G5739 &lt;&gt; "", IF(D5739 = "E",MATCH(G5739, 'Cond Compo'!D$16:D$18, 0), MATCH(G5739, 'Cond Compo'!C$16:C$19, 0)), ""))</f>
        <v/>
      </c>
      <c r="I5739" s="12" t="str">
        <f>IF($E5739 &lt;&gt; "", IF(E5739 = 0, "", VLOOKUP(E5739,'Cond Perturbation'!A:B,2,FALSE)),"")</f>
        <v/>
      </c>
      <c r="J5739" s="28"/>
      <c r="K5739" s="29" t="str">
        <f>IF($B5739 &lt;&gt; "", IF(C5739="Oui",IF(H5739=1,IF(E5739=0,Résultat!G$8,IF(J5739="No",Résultat!$G$8,Résultat!$G$7)),IF(H5739=2,IF(E5739=0,Résultat!G$9,IF(J5739="No",Résultat!$G$9,Résultat!$G$7)),Résultat!$G$7)),IF(C5739 = "Totale", IF(H5739=1,IF(E5739=0,Résultat!G$8,IF(J5739="No",Résultat!$G$9,Résultat!$G$7)),IF(H5739=2,IF(E5739=0,Résultat!G$9,IF(J5739="No",Résultat!$G$9,Résultat!$G$7)),Résultat!$G$7)),Résultat!$G$7)), "")</f>
        <v/>
      </c>
    </row>
    <row r="5740" spans="1:11" ht="20.100000000000001" customHeight="1">
      <c r="A5740" s="26"/>
      <c r="B5740" s="27"/>
      <c r="C5740" s="11" t="str">
        <f>IF($B5740 &lt;&gt; "",VLOOKUP(MID(B5740,3,5),'Recyclabilité Prod Matx'!C:F,2,FALSE), "")</f>
        <v/>
      </c>
      <c r="D5740" s="11" t="str">
        <f>IF($B5740 &lt;&gt; "",VLOOKUP(MID(B5740,3,5),'Recyclabilité Prod Matx'!C:F,3,FALSE),"")</f>
        <v/>
      </c>
      <c r="E5740" s="11" t="str">
        <f>IF($B5740 &lt;&gt; "",VLOOKUP(MID(B5740,3,5),'Recyclabilité Prod Matx'!C:F,4,FALSE), "")</f>
        <v/>
      </c>
      <c r="F5740" s="12" t="str">
        <f>IF($B5740 &lt;&gt; "", IF(C5740="Totale","",IF(D5740 = 0, "", VLOOKUP(D5740,'Cond Compo'!A:B,2,FALSE))),"")</f>
        <v/>
      </c>
      <c r="G5740" s="28"/>
      <c r="H5740" s="11" t="str">
        <f xml:space="preserve"> IF(C5740="Totale",2,IF($G5740 &lt;&gt; "", IF(D5740 = "E",MATCH(G5740, 'Cond Compo'!D$16:D$18, 0), MATCH(G5740, 'Cond Compo'!C$16:C$19, 0)), ""))</f>
        <v/>
      </c>
      <c r="I5740" s="12" t="str">
        <f>IF($E5740 &lt;&gt; "", IF(E5740 = 0, "", VLOOKUP(E5740,'Cond Perturbation'!A:B,2,FALSE)),"")</f>
        <v/>
      </c>
      <c r="J5740" s="28"/>
      <c r="K5740" s="29" t="str">
        <f>IF($B5740 &lt;&gt; "", IF(C5740="Oui",IF(H5740=1,IF(E5740=0,Résultat!G$8,IF(J5740="No",Résultat!$G$8,Résultat!$G$7)),IF(H5740=2,IF(E5740=0,Résultat!G$9,IF(J5740="No",Résultat!$G$9,Résultat!$G$7)),Résultat!$G$7)),IF(C5740 = "Totale", IF(H5740=1,IF(E5740=0,Résultat!G$8,IF(J5740="No",Résultat!$G$9,Résultat!$G$7)),IF(H5740=2,IF(E5740=0,Résultat!G$9,IF(J5740="No",Résultat!$G$9,Résultat!$G$7)),Résultat!$G$7)),Résultat!$G$7)), "")</f>
        <v/>
      </c>
    </row>
    <row r="5741" spans="1:11" ht="20.100000000000001" customHeight="1">
      <c r="A5741" s="26"/>
      <c r="B5741" s="27"/>
      <c r="C5741" s="11" t="str">
        <f>IF($B5741 &lt;&gt; "",VLOOKUP(MID(B5741,3,5),'Recyclabilité Prod Matx'!C:F,2,FALSE), "")</f>
        <v/>
      </c>
      <c r="D5741" s="11" t="str">
        <f>IF($B5741 &lt;&gt; "",VLOOKUP(MID(B5741,3,5),'Recyclabilité Prod Matx'!C:F,3,FALSE),"")</f>
        <v/>
      </c>
      <c r="E5741" s="11" t="str">
        <f>IF($B5741 &lt;&gt; "",VLOOKUP(MID(B5741,3,5),'Recyclabilité Prod Matx'!C:F,4,FALSE), "")</f>
        <v/>
      </c>
      <c r="F5741" s="12" t="str">
        <f>IF($B5741 &lt;&gt; "", IF(C5741="Totale","",IF(D5741 = 0, "", VLOOKUP(D5741,'Cond Compo'!A:B,2,FALSE))),"")</f>
        <v/>
      </c>
      <c r="G5741" s="28"/>
      <c r="H5741" s="11" t="str">
        <f xml:space="preserve"> IF(C5741="Totale",2,IF($G5741 &lt;&gt; "", IF(D5741 = "E",MATCH(G5741, 'Cond Compo'!D$16:D$18, 0), MATCH(G5741, 'Cond Compo'!C$16:C$19, 0)), ""))</f>
        <v/>
      </c>
      <c r="I5741" s="12" t="str">
        <f>IF($E5741 &lt;&gt; "", IF(E5741 = 0, "", VLOOKUP(E5741,'Cond Perturbation'!A:B,2,FALSE)),"")</f>
        <v/>
      </c>
      <c r="J5741" s="28"/>
      <c r="K5741" s="29" t="str">
        <f>IF($B5741 &lt;&gt; "", IF(C5741="Oui",IF(H5741=1,IF(E5741=0,Résultat!G$8,IF(J5741="No",Résultat!$G$8,Résultat!$G$7)),IF(H5741=2,IF(E5741=0,Résultat!G$9,IF(J5741="No",Résultat!$G$9,Résultat!$G$7)),Résultat!$G$7)),IF(C5741 = "Totale", IF(H5741=1,IF(E5741=0,Résultat!G$8,IF(J5741="No",Résultat!$G$9,Résultat!$G$7)),IF(H5741=2,IF(E5741=0,Résultat!G$9,IF(J5741="No",Résultat!$G$9,Résultat!$G$7)),Résultat!$G$7)),Résultat!$G$7)), "")</f>
        <v/>
      </c>
    </row>
    <row r="5742" spans="1:11" ht="20.100000000000001" customHeight="1">
      <c r="A5742" s="26"/>
      <c r="B5742" s="27"/>
      <c r="C5742" s="11" t="str">
        <f>IF($B5742 &lt;&gt; "",VLOOKUP(MID(B5742,3,5),'Recyclabilité Prod Matx'!C:F,2,FALSE), "")</f>
        <v/>
      </c>
      <c r="D5742" s="11" t="str">
        <f>IF($B5742 &lt;&gt; "",VLOOKUP(MID(B5742,3,5),'Recyclabilité Prod Matx'!C:F,3,FALSE),"")</f>
        <v/>
      </c>
      <c r="E5742" s="11" t="str">
        <f>IF($B5742 &lt;&gt; "",VLOOKUP(MID(B5742,3,5),'Recyclabilité Prod Matx'!C:F,4,FALSE), "")</f>
        <v/>
      </c>
      <c r="F5742" s="12" t="str">
        <f>IF($B5742 &lt;&gt; "", IF(C5742="Totale","",IF(D5742 = 0, "", VLOOKUP(D5742,'Cond Compo'!A:B,2,FALSE))),"")</f>
        <v/>
      </c>
      <c r="G5742" s="28"/>
      <c r="H5742" s="11" t="str">
        <f xml:space="preserve"> IF(C5742="Totale",2,IF($G5742 &lt;&gt; "", IF(D5742 = "E",MATCH(G5742, 'Cond Compo'!D$16:D$18, 0), MATCH(G5742, 'Cond Compo'!C$16:C$19, 0)), ""))</f>
        <v/>
      </c>
      <c r="I5742" s="12" t="str">
        <f>IF($E5742 &lt;&gt; "", IF(E5742 = 0, "", VLOOKUP(E5742,'Cond Perturbation'!A:B,2,FALSE)),"")</f>
        <v/>
      </c>
      <c r="J5742" s="28"/>
      <c r="K5742" s="29" t="str">
        <f>IF($B5742 &lt;&gt; "", IF(C5742="Oui",IF(H5742=1,IF(E5742=0,Résultat!G$8,IF(J5742="No",Résultat!$G$8,Résultat!$G$7)),IF(H5742=2,IF(E5742=0,Résultat!G$9,IF(J5742="No",Résultat!$G$9,Résultat!$G$7)),Résultat!$G$7)),IF(C5742 = "Totale", IF(H5742=1,IF(E5742=0,Résultat!G$8,IF(J5742="No",Résultat!$G$9,Résultat!$G$7)),IF(H5742=2,IF(E5742=0,Résultat!G$9,IF(J5742="No",Résultat!$G$9,Résultat!$G$7)),Résultat!$G$7)),Résultat!$G$7)), "")</f>
        <v/>
      </c>
    </row>
    <row r="5743" spans="1:11" ht="20.100000000000001" customHeight="1">
      <c r="A5743" s="26"/>
      <c r="B5743" s="27"/>
      <c r="C5743" s="11" t="str">
        <f>IF($B5743 &lt;&gt; "",VLOOKUP(MID(B5743,3,5),'Recyclabilité Prod Matx'!C:F,2,FALSE), "")</f>
        <v/>
      </c>
      <c r="D5743" s="11" t="str">
        <f>IF($B5743 &lt;&gt; "",VLOOKUP(MID(B5743,3,5),'Recyclabilité Prod Matx'!C:F,3,FALSE),"")</f>
        <v/>
      </c>
      <c r="E5743" s="11" t="str">
        <f>IF($B5743 &lt;&gt; "",VLOOKUP(MID(B5743,3,5),'Recyclabilité Prod Matx'!C:F,4,FALSE), "")</f>
        <v/>
      </c>
      <c r="F5743" s="12" t="str">
        <f>IF($B5743 &lt;&gt; "", IF(C5743="Totale","",IF(D5743 = 0, "", VLOOKUP(D5743,'Cond Compo'!A:B,2,FALSE))),"")</f>
        <v/>
      </c>
      <c r="G5743" s="28"/>
      <c r="H5743" s="11" t="str">
        <f xml:space="preserve"> IF(C5743="Totale",2,IF($G5743 &lt;&gt; "", IF(D5743 = "E",MATCH(G5743, 'Cond Compo'!D$16:D$18, 0), MATCH(G5743, 'Cond Compo'!C$16:C$19, 0)), ""))</f>
        <v/>
      </c>
      <c r="I5743" s="12" t="str">
        <f>IF($E5743 &lt;&gt; "", IF(E5743 = 0, "", VLOOKUP(E5743,'Cond Perturbation'!A:B,2,FALSE)),"")</f>
        <v/>
      </c>
      <c r="J5743" s="28"/>
      <c r="K5743" s="29" t="str">
        <f>IF($B5743 &lt;&gt; "", IF(C5743="Oui",IF(H5743=1,IF(E5743=0,Résultat!G$8,IF(J5743="No",Résultat!$G$8,Résultat!$G$7)),IF(H5743=2,IF(E5743=0,Résultat!G$9,IF(J5743="No",Résultat!$G$9,Résultat!$G$7)),Résultat!$G$7)),IF(C5743 = "Totale", IF(H5743=1,IF(E5743=0,Résultat!G$8,IF(J5743="No",Résultat!$G$9,Résultat!$G$7)),IF(H5743=2,IF(E5743=0,Résultat!G$9,IF(J5743="No",Résultat!$G$9,Résultat!$G$7)),Résultat!$G$7)),Résultat!$G$7)), "")</f>
        <v/>
      </c>
    </row>
    <row r="5744" spans="1:11" ht="20.100000000000001" customHeight="1">
      <c r="A5744" s="26"/>
      <c r="B5744" s="27"/>
      <c r="C5744" s="11" t="str">
        <f>IF($B5744 &lt;&gt; "",VLOOKUP(MID(B5744,3,5),'Recyclabilité Prod Matx'!C:F,2,FALSE), "")</f>
        <v/>
      </c>
      <c r="D5744" s="11" t="str">
        <f>IF($B5744 &lt;&gt; "",VLOOKUP(MID(B5744,3,5),'Recyclabilité Prod Matx'!C:F,3,FALSE),"")</f>
        <v/>
      </c>
      <c r="E5744" s="11" t="str">
        <f>IF($B5744 &lt;&gt; "",VLOOKUP(MID(B5744,3,5),'Recyclabilité Prod Matx'!C:F,4,FALSE), "")</f>
        <v/>
      </c>
      <c r="F5744" s="12" t="str">
        <f>IF($B5744 &lt;&gt; "", IF(C5744="Totale","",IF(D5744 = 0, "", VLOOKUP(D5744,'Cond Compo'!A:B,2,FALSE))),"")</f>
        <v/>
      </c>
      <c r="G5744" s="28"/>
      <c r="H5744" s="11" t="str">
        <f xml:space="preserve"> IF(C5744="Totale",2,IF($G5744 &lt;&gt; "", IF(D5744 = "E",MATCH(G5744, 'Cond Compo'!D$16:D$18, 0), MATCH(G5744, 'Cond Compo'!C$16:C$19, 0)), ""))</f>
        <v/>
      </c>
      <c r="I5744" s="12" t="str">
        <f>IF($E5744 &lt;&gt; "", IF(E5744 = 0, "", VLOOKUP(E5744,'Cond Perturbation'!A:B,2,FALSE)),"")</f>
        <v/>
      </c>
      <c r="J5744" s="28"/>
      <c r="K5744" s="29" t="str">
        <f>IF($B5744 &lt;&gt; "", IF(C5744="Oui",IF(H5744=1,IF(E5744=0,Résultat!G$8,IF(J5744="No",Résultat!$G$8,Résultat!$G$7)),IF(H5744=2,IF(E5744=0,Résultat!G$9,IF(J5744="No",Résultat!$G$9,Résultat!$G$7)),Résultat!$G$7)),IF(C5744 = "Totale", IF(H5744=1,IF(E5744=0,Résultat!G$8,IF(J5744="No",Résultat!$G$9,Résultat!$G$7)),IF(H5744=2,IF(E5744=0,Résultat!G$9,IF(J5744="No",Résultat!$G$9,Résultat!$G$7)),Résultat!$G$7)),Résultat!$G$7)), "")</f>
        <v/>
      </c>
    </row>
    <row r="5745" spans="1:11" ht="20.100000000000001" customHeight="1">
      <c r="A5745" s="26"/>
      <c r="B5745" s="27"/>
      <c r="C5745" s="11" t="str">
        <f>IF($B5745 &lt;&gt; "",VLOOKUP(MID(B5745,3,5),'Recyclabilité Prod Matx'!C:F,2,FALSE), "")</f>
        <v/>
      </c>
      <c r="D5745" s="11" t="str">
        <f>IF($B5745 &lt;&gt; "",VLOOKUP(MID(B5745,3,5),'Recyclabilité Prod Matx'!C:F,3,FALSE),"")</f>
        <v/>
      </c>
      <c r="E5745" s="11" t="str">
        <f>IF($B5745 &lt;&gt; "",VLOOKUP(MID(B5745,3,5),'Recyclabilité Prod Matx'!C:F,4,FALSE), "")</f>
        <v/>
      </c>
      <c r="F5745" s="12" t="str">
        <f>IF($B5745 &lt;&gt; "", IF(C5745="Totale","",IF(D5745 = 0, "", VLOOKUP(D5745,'Cond Compo'!A:B,2,FALSE))),"")</f>
        <v/>
      </c>
      <c r="G5745" s="28"/>
      <c r="H5745" s="11" t="str">
        <f xml:space="preserve"> IF(C5745="Totale",2,IF($G5745 &lt;&gt; "", IF(D5745 = "E",MATCH(G5745, 'Cond Compo'!D$16:D$18, 0), MATCH(G5745, 'Cond Compo'!C$16:C$19, 0)), ""))</f>
        <v/>
      </c>
      <c r="I5745" s="12" t="str">
        <f>IF($E5745 &lt;&gt; "", IF(E5745 = 0, "", VLOOKUP(E5745,'Cond Perturbation'!A:B,2,FALSE)),"")</f>
        <v/>
      </c>
      <c r="J5745" s="28"/>
      <c r="K5745" s="29" t="str">
        <f>IF($B5745 &lt;&gt; "", IF(C5745="Oui",IF(H5745=1,IF(E5745=0,Résultat!G$8,IF(J5745="No",Résultat!$G$8,Résultat!$G$7)),IF(H5745=2,IF(E5745=0,Résultat!G$9,IF(J5745="No",Résultat!$G$9,Résultat!$G$7)),Résultat!$G$7)),IF(C5745 = "Totale", IF(H5745=1,IF(E5745=0,Résultat!G$8,IF(J5745="No",Résultat!$G$9,Résultat!$G$7)),IF(H5745=2,IF(E5745=0,Résultat!G$9,IF(J5745="No",Résultat!$G$9,Résultat!$G$7)),Résultat!$G$7)),Résultat!$G$7)), "")</f>
        <v/>
      </c>
    </row>
    <row r="5746" spans="1:11" ht="20.100000000000001" customHeight="1">
      <c r="A5746" s="26"/>
      <c r="B5746" s="27"/>
      <c r="C5746" s="11" t="str">
        <f>IF($B5746 &lt;&gt; "",VLOOKUP(MID(B5746,3,5),'Recyclabilité Prod Matx'!C:F,2,FALSE), "")</f>
        <v/>
      </c>
      <c r="D5746" s="11" t="str">
        <f>IF($B5746 &lt;&gt; "",VLOOKUP(MID(B5746,3,5),'Recyclabilité Prod Matx'!C:F,3,FALSE),"")</f>
        <v/>
      </c>
      <c r="E5746" s="11" t="str">
        <f>IF($B5746 &lt;&gt; "",VLOOKUP(MID(B5746,3,5),'Recyclabilité Prod Matx'!C:F,4,FALSE), "")</f>
        <v/>
      </c>
      <c r="F5746" s="12" t="str">
        <f>IF($B5746 &lt;&gt; "", IF(C5746="Totale","",IF(D5746 = 0, "", VLOOKUP(D5746,'Cond Compo'!A:B,2,FALSE))),"")</f>
        <v/>
      </c>
      <c r="G5746" s="28"/>
      <c r="H5746" s="11" t="str">
        <f xml:space="preserve"> IF(C5746="Totale",2,IF($G5746 &lt;&gt; "", IF(D5746 = "E",MATCH(G5746, 'Cond Compo'!D$16:D$18, 0), MATCH(G5746, 'Cond Compo'!C$16:C$19, 0)), ""))</f>
        <v/>
      </c>
      <c r="I5746" s="12" t="str">
        <f>IF($E5746 &lt;&gt; "", IF(E5746 = 0, "", VLOOKUP(E5746,'Cond Perturbation'!A:B,2,FALSE)),"")</f>
        <v/>
      </c>
      <c r="J5746" s="28"/>
      <c r="K5746" s="29" t="str">
        <f>IF($B5746 &lt;&gt; "", IF(C5746="Oui",IF(H5746=1,IF(E5746=0,Résultat!G$8,IF(J5746="No",Résultat!$G$8,Résultat!$G$7)),IF(H5746=2,IF(E5746=0,Résultat!G$9,IF(J5746="No",Résultat!$G$9,Résultat!$G$7)),Résultat!$G$7)),IF(C5746 = "Totale", IF(H5746=1,IF(E5746=0,Résultat!G$8,IF(J5746="No",Résultat!$G$9,Résultat!$G$7)),IF(H5746=2,IF(E5746=0,Résultat!G$9,IF(J5746="No",Résultat!$G$9,Résultat!$G$7)),Résultat!$G$7)),Résultat!$G$7)), "")</f>
        <v/>
      </c>
    </row>
    <row r="5747" spans="1:11" ht="20.100000000000001" customHeight="1">
      <c r="A5747" s="26"/>
      <c r="B5747" s="27"/>
      <c r="C5747" s="11" t="str">
        <f>IF($B5747 &lt;&gt; "",VLOOKUP(MID(B5747,3,5),'Recyclabilité Prod Matx'!C:F,2,FALSE), "")</f>
        <v/>
      </c>
      <c r="D5747" s="11" t="str">
        <f>IF($B5747 &lt;&gt; "",VLOOKUP(MID(B5747,3,5),'Recyclabilité Prod Matx'!C:F,3,FALSE),"")</f>
        <v/>
      </c>
      <c r="E5747" s="11" t="str">
        <f>IF($B5747 &lt;&gt; "",VLOOKUP(MID(B5747,3,5),'Recyclabilité Prod Matx'!C:F,4,FALSE), "")</f>
        <v/>
      </c>
      <c r="F5747" s="12" t="str">
        <f>IF($B5747 &lt;&gt; "", IF(C5747="Totale","",IF(D5747 = 0, "", VLOOKUP(D5747,'Cond Compo'!A:B,2,FALSE))),"")</f>
        <v/>
      </c>
      <c r="G5747" s="28"/>
      <c r="H5747" s="11" t="str">
        <f xml:space="preserve"> IF(C5747="Totale",2,IF($G5747 &lt;&gt; "", IF(D5747 = "E",MATCH(G5747, 'Cond Compo'!D$16:D$18, 0), MATCH(G5747, 'Cond Compo'!C$16:C$19, 0)), ""))</f>
        <v/>
      </c>
      <c r="I5747" s="12" t="str">
        <f>IF($E5747 &lt;&gt; "", IF(E5747 = 0, "", VLOOKUP(E5747,'Cond Perturbation'!A:B,2,FALSE)),"")</f>
        <v/>
      </c>
      <c r="J5747" s="28"/>
      <c r="K5747" s="29" t="str">
        <f>IF($B5747 &lt;&gt; "", IF(C5747="Oui",IF(H5747=1,IF(E5747=0,Résultat!G$8,IF(J5747="No",Résultat!$G$8,Résultat!$G$7)),IF(H5747=2,IF(E5747=0,Résultat!G$9,IF(J5747="No",Résultat!$G$9,Résultat!$G$7)),Résultat!$G$7)),IF(C5747 = "Totale", IF(H5747=1,IF(E5747=0,Résultat!G$8,IF(J5747="No",Résultat!$G$9,Résultat!$G$7)),IF(H5747=2,IF(E5747=0,Résultat!G$9,IF(J5747="No",Résultat!$G$9,Résultat!$G$7)),Résultat!$G$7)),Résultat!$G$7)), "")</f>
        <v/>
      </c>
    </row>
    <row r="5748" spans="1:11" ht="20.100000000000001" customHeight="1">
      <c r="A5748" s="26"/>
      <c r="B5748" s="27"/>
      <c r="C5748" s="11" t="str">
        <f>IF($B5748 &lt;&gt; "",VLOOKUP(MID(B5748,3,5),'Recyclabilité Prod Matx'!C:F,2,FALSE), "")</f>
        <v/>
      </c>
      <c r="D5748" s="11" t="str">
        <f>IF($B5748 &lt;&gt; "",VLOOKUP(MID(B5748,3,5),'Recyclabilité Prod Matx'!C:F,3,FALSE),"")</f>
        <v/>
      </c>
      <c r="E5748" s="11" t="str">
        <f>IF($B5748 &lt;&gt; "",VLOOKUP(MID(B5748,3,5),'Recyclabilité Prod Matx'!C:F,4,FALSE), "")</f>
        <v/>
      </c>
      <c r="F5748" s="12" t="str">
        <f>IF($B5748 &lt;&gt; "", IF(C5748="Totale","",IF(D5748 = 0, "", VLOOKUP(D5748,'Cond Compo'!A:B,2,FALSE))),"")</f>
        <v/>
      </c>
      <c r="G5748" s="28"/>
      <c r="H5748" s="11" t="str">
        <f xml:space="preserve"> IF(C5748="Totale",2,IF($G5748 &lt;&gt; "", IF(D5748 = "E",MATCH(G5748, 'Cond Compo'!D$16:D$18, 0), MATCH(G5748, 'Cond Compo'!C$16:C$19, 0)), ""))</f>
        <v/>
      </c>
      <c r="I5748" s="12" t="str">
        <f>IF($E5748 &lt;&gt; "", IF(E5748 = 0, "", VLOOKUP(E5748,'Cond Perturbation'!A:B,2,FALSE)),"")</f>
        <v/>
      </c>
      <c r="J5748" s="28"/>
      <c r="K5748" s="29" t="str">
        <f>IF($B5748 &lt;&gt; "", IF(C5748="Oui",IF(H5748=1,IF(E5748=0,Résultat!G$8,IF(J5748="No",Résultat!$G$8,Résultat!$G$7)),IF(H5748=2,IF(E5748=0,Résultat!G$9,IF(J5748="No",Résultat!$G$9,Résultat!$G$7)),Résultat!$G$7)),IF(C5748 = "Totale", IF(H5748=1,IF(E5748=0,Résultat!G$8,IF(J5748="No",Résultat!$G$9,Résultat!$G$7)),IF(H5748=2,IF(E5748=0,Résultat!G$9,IF(J5748="No",Résultat!$G$9,Résultat!$G$7)),Résultat!$G$7)),Résultat!$G$7)), "")</f>
        <v/>
      </c>
    </row>
    <row r="5749" spans="1:11" ht="20.100000000000001" customHeight="1">
      <c r="A5749" s="26"/>
      <c r="B5749" s="27"/>
      <c r="C5749" s="11" t="str">
        <f>IF($B5749 &lt;&gt; "",VLOOKUP(MID(B5749,3,5),'Recyclabilité Prod Matx'!C:F,2,FALSE), "")</f>
        <v/>
      </c>
      <c r="D5749" s="11" t="str">
        <f>IF($B5749 &lt;&gt; "",VLOOKUP(MID(B5749,3,5),'Recyclabilité Prod Matx'!C:F,3,FALSE),"")</f>
        <v/>
      </c>
      <c r="E5749" s="11" t="str">
        <f>IF($B5749 &lt;&gt; "",VLOOKUP(MID(B5749,3,5),'Recyclabilité Prod Matx'!C:F,4,FALSE), "")</f>
        <v/>
      </c>
      <c r="F5749" s="12" t="str">
        <f>IF($B5749 &lt;&gt; "", IF(C5749="Totale","",IF(D5749 = 0, "", VLOOKUP(D5749,'Cond Compo'!A:B,2,FALSE))),"")</f>
        <v/>
      </c>
      <c r="G5749" s="28"/>
      <c r="H5749" s="11" t="str">
        <f xml:space="preserve"> IF(C5749="Totale",2,IF($G5749 &lt;&gt; "", IF(D5749 = "E",MATCH(G5749, 'Cond Compo'!D$16:D$18, 0), MATCH(G5749, 'Cond Compo'!C$16:C$19, 0)), ""))</f>
        <v/>
      </c>
      <c r="I5749" s="12" t="str">
        <f>IF($E5749 &lt;&gt; "", IF(E5749 = 0, "", VLOOKUP(E5749,'Cond Perturbation'!A:B,2,FALSE)),"")</f>
        <v/>
      </c>
      <c r="J5749" s="28"/>
      <c r="K5749" s="29" t="str">
        <f>IF($B5749 &lt;&gt; "", IF(C5749="Oui",IF(H5749=1,IF(E5749=0,Résultat!G$8,IF(J5749="No",Résultat!$G$8,Résultat!$G$7)),IF(H5749=2,IF(E5749=0,Résultat!G$9,IF(J5749="No",Résultat!$G$9,Résultat!$G$7)),Résultat!$G$7)),IF(C5749 = "Totale", IF(H5749=1,IF(E5749=0,Résultat!G$8,IF(J5749="No",Résultat!$G$9,Résultat!$G$7)),IF(H5749=2,IF(E5749=0,Résultat!G$9,IF(J5749="No",Résultat!$G$9,Résultat!$G$7)),Résultat!$G$7)),Résultat!$G$7)), "")</f>
        <v/>
      </c>
    </row>
    <row r="5750" spans="1:11" ht="20.100000000000001" customHeight="1">
      <c r="A5750" s="26"/>
      <c r="B5750" s="27"/>
      <c r="C5750" s="11" t="str">
        <f>IF($B5750 &lt;&gt; "",VLOOKUP(MID(B5750,3,5),'Recyclabilité Prod Matx'!C:F,2,FALSE), "")</f>
        <v/>
      </c>
      <c r="D5750" s="11" t="str">
        <f>IF($B5750 &lt;&gt; "",VLOOKUP(MID(B5750,3,5),'Recyclabilité Prod Matx'!C:F,3,FALSE),"")</f>
        <v/>
      </c>
      <c r="E5750" s="11" t="str">
        <f>IF($B5750 &lt;&gt; "",VLOOKUP(MID(B5750,3,5),'Recyclabilité Prod Matx'!C:F,4,FALSE), "")</f>
        <v/>
      </c>
      <c r="F5750" s="12" t="str">
        <f>IF($B5750 &lt;&gt; "", IF(C5750="Totale","",IF(D5750 = 0, "", VLOOKUP(D5750,'Cond Compo'!A:B,2,FALSE))),"")</f>
        <v/>
      </c>
      <c r="G5750" s="28"/>
      <c r="H5750" s="11" t="str">
        <f xml:space="preserve"> IF(C5750="Totale",2,IF($G5750 &lt;&gt; "", IF(D5750 = "E",MATCH(G5750, 'Cond Compo'!D$16:D$18, 0), MATCH(G5750, 'Cond Compo'!C$16:C$19, 0)), ""))</f>
        <v/>
      </c>
      <c r="I5750" s="12" t="str">
        <f>IF($E5750 &lt;&gt; "", IF(E5750 = 0, "", VLOOKUP(E5750,'Cond Perturbation'!A:B,2,FALSE)),"")</f>
        <v/>
      </c>
      <c r="J5750" s="28"/>
      <c r="K5750" s="29" t="str">
        <f>IF($B5750 &lt;&gt; "", IF(C5750="Oui",IF(H5750=1,IF(E5750=0,Résultat!G$8,IF(J5750="No",Résultat!$G$8,Résultat!$G$7)),IF(H5750=2,IF(E5750=0,Résultat!G$9,IF(J5750="No",Résultat!$G$9,Résultat!$G$7)),Résultat!$G$7)),IF(C5750 = "Totale", IF(H5750=1,IF(E5750=0,Résultat!G$8,IF(J5750="No",Résultat!$G$9,Résultat!$G$7)),IF(H5750=2,IF(E5750=0,Résultat!G$9,IF(J5750="No",Résultat!$G$9,Résultat!$G$7)),Résultat!$G$7)),Résultat!$G$7)), "")</f>
        <v/>
      </c>
    </row>
    <row r="5751" spans="1:11" ht="20.100000000000001" customHeight="1">
      <c r="A5751" s="26"/>
      <c r="B5751" s="27"/>
      <c r="C5751" s="11" t="str">
        <f>IF($B5751 &lt;&gt; "",VLOOKUP(MID(B5751,3,5),'Recyclabilité Prod Matx'!C:F,2,FALSE), "")</f>
        <v/>
      </c>
      <c r="D5751" s="11" t="str">
        <f>IF($B5751 &lt;&gt; "",VLOOKUP(MID(B5751,3,5),'Recyclabilité Prod Matx'!C:F,3,FALSE),"")</f>
        <v/>
      </c>
      <c r="E5751" s="11" t="str">
        <f>IF($B5751 &lt;&gt; "",VLOOKUP(MID(B5751,3,5),'Recyclabilité Prod Matx'!C:F,4,FALSE), "")</f>
        <v/>
      </c>
      <c r="F5751" s="12" t="str">
        <f>IF($B5751 &lt;&gt; "", IF(C5751="Totale","",IF(D5751 = 0, "", VLOOKUP(D5751,'Cond Compo'!A:B,2,FALSE))),"")</f>
        <v/>
      </c>
      <c r="G5751" s="28"/>
      <c r="H5751" s="11" t="str">
        <f xml:space="preserve"> IF(C5751="Totale",2,IF($G5751 &lt;&gt; "", IF(D5751 = "E",MATCH(G5751, 'Cond Compo'!D$16:D$18, 0), MATCH(G5751, 'Cond Compo'!C$16:C$19, 0)), ""))</f>
        <v/>
      </c>
      <c r="I5751" s="12" t="str">
        <f>IF($E5751 &lt;&gt; "", IF(E5751 = 0, "", VLOOKUP(E5751,'Cond Perturbation'!A:B,2,FALSE)),"")</f>
        <v/>
      </c>
      <c r="J5751" s="28"/>
      <c r="K5751" s="29" t="str">
        <f>IF($B5751 &lt;&gt; "", IF(C5751="Oui",IF(H5751=1,IF(E5751=0,Résultat!G$8,IF(J5751="No",Résultat!$G$8,Résultat!$G$7)),IF(H5751=2,IF(E5751=0,Résultat!G$9,IF(J5751="No",Résultat!$G$9,Résultat!$G$7)),Résultat!$G$7)),IF(C5751 = "Totale", IF(H5751=1,IF(E5751=0,Résultat!G$8,IF(J5751="No",Résultat!$G$9,Résultat!$G$7)),IF(H5751=2,IF(E5751=0,Résultat!G$9,IF(J5751="No",Résultat!$G$9,Résultat!$G$7)),Résultat!$G$7)),Résultat!$G$7)), "")</f>
        <v/>
      </c>
    </row>
    <row r="5752" spans="1:11" ht="20.100000000000001" customHeight="1">
      <c r="A5752" s="26"/>
      <c r="B5752" s="27"/>
      <c r="C5752" s="11" t="str">
        <f>IF($B5752 &lt;&gt; "",VLOOKUP(MID(B5752,3,5),'Recyclabilité Prod Matx'!C:F,2,FALSE), "")</f>
        <v/>
      </c>
      <c r="D5752" s="11" t="str">
        <f>IF($B5752 &lt;&gt; "",VLOOKUP(MID(B5752,3,5),'Recyclabilité Prod Matx'!C:F,3,FALSE),"")</f>
        <v/>
      </c>
      <c r="E5752" s="11" t="str">
        <f>IF($B5752 &lt;&gt; "",VLOOKUP(MID(B5752,3,5),'Recyclabilité Prod Matx'!C:F,4,FALSE), "")</f>
        <v/>
      </c>
      <c r="F5752" s="12" t="str">
        <f>IF($B5752 &lt;&gt; "", IF(C5752="Totale","",IF(D5752 = 0, "", VLOOKUP(D5752,'Cond Compo'!A:B,2,FALSE))),"")</f>
        <v/>
      </c>
      <c r="G5752" s="28"/>
      <c r="H5752" s="11" t="str">
        <f xml:space="preserve"> IF(C5752="Totale",2,IF($G5752 &lt;&gt; "", IF(D5752 = "E",MATCH(G5752, 'Cond Compo'!D$16:D$18, 0), MATCH(G5752, 'Cond Compo'!C$16:C$19, 0)), ""))</f>
        <v/>
      </c>
      <c r="I5752" s="12" t="str">
        <f>IF($E5752 &lt;&gt; "", IF(E5752 = 0, "", VLOOKUP(E5752,'Cond Perturbation'!A:B,2,FALSE)),"")</f>
        <v/>
      </c>
      <c r="J5752" s="28"/>
      <c r="K5752" s="29" t="str">
        <f>IF($B5752 &lt;&gt; "", IF(C5752="Oui",IF(H5752=1,IF(E5752=0,Résultat!G$8,IF(J5752="No",Résultat!$G$8,Résultat!$G$7)),IF(H5752=2,IF(E5752=0,Résultat!G$9,IF(J5752="No",Résultat!$G$9,Résultat!$G$7)),Résultat!$G$7)),IF(C5752 = "Totale", IF(H5752=1,IF(E5752=0,Résultat!G$8,IF(J5752="No",Résultat!$G$9,Résultat!$G$7)),IF(H5752=2,IF(E5752=0,Résultat!G$9,IF(J5752="No",Résultat!$G$9,Résultat!$G$7)),Résultat!$G$7)),Résultat!$G$7)), "")</f>
        <v/>
      </c>
    </row>
    <row r="5753" spans="1:11" ht="20.100000000000001" customHeight="1">
      <c r="A5753" s="26"/>
      <c r="B5753" s="27"/>
      <c r="C5753" s="11" t="str">
        <f>IF($B5753 &lt;&gt; "",VLOOKUP(MID(B5753,3,5),'Recyclabilité Prod Matx'!C:F,2,FALSE), "")</f>
        <v/>
      </c>
      <c r="D5753" s="11" t="str">
        <f>IF($B5753 &lt;&gt; "",VLOOKUP(MID(B5753,3,5),'Recyclabilité Prod Matx'!C:F,3,FALSE),"")</f>
        <v/>
      </c>
      <c r="E5753" s="11" t="str">
        <f>IF($B5753 &lt;&gt; "",VLOOKUP(MID(B5753,3,5),'Recyclabilité Prod Matx'!C:F,4,FALSE), "")</f>
        <v/>
      </c>
      <c r="F5753" s="12" t="str">
        <f>IF($B5753 &lt;&gt; "", IF(C5753="Totale","",IF(D5753 = 0, "", VLOOKUP(D5753,'Cond Compo'!A:B,2,FALSE))),"")</f>
        <v/>
      </c>
      <c r="G5753" s="28"/>
      <c r="H5753" s="11" t="str">
        <f xml:space="preserve"> IF(C5753="Totale",2,IF($G5753 &lt;&gt; "", IF(D5753 = "E",MATCH(G5753, 'Cond Compo'!D$16:D$18, 0), MATCH(G5753, 'Cond Compo'!C$16:C$19, 0)), ""))</f>
        <v/>
      </c>
      <c r="I5753" s="12" t="str">
        <f>IF($E5753 &lt;&gt; "", IF(E5753 = 0, "", VLOOKUP(E5753,'Cond Perturbation'!A:B,2,FALSE)),"")</f>
        <v/>
      </c>
      <c r="J5753" s="28"/>
      <c r="K5753" s="29" t="str">
        <f>IF($B5753 &lt;&gt; "", IF(C5753="Oui",IF(H5753=1,IF(E5753=0,Résultat!G$8,IF(J5753="No",Résultat!$G$8,Résultat!$G$7)),IF(H5753=2,IF(E5753=0,Résultat!G$9,IF(J5753="No",Résultat!$G$9,Résultat!$G$7)),Résultat!$G$7)),IF(C5753 = "Totale", IF(H5753=1,IF(E5753=0,Résultat!G$8,IF(J5753="No",Résultat!$G$9,Résultat!$G$7)),IF(H5753=2,IF(E5753=0,Résultat!G$9,IF(J5753="No",Résultat!$G$9,Résultat!$G$7)),Résultat!$G$7)),Résultat!$G$7)), "")</f>
        <v/>
      </c>
    </row>
    <row r="5754" spans="1:11" ht="20.100000000000001" customHeight="1">
      <c r="A5754" s="26"/>
      <c r="B5754" s="27"/>
      <c r="C5754" s="11" t="str">
        <f>IF($B5754 &lt;&gt; "",VLOOKUP(MID(B5754,3,5),'Recyclabilité Prod Matx'!C:F,2,FALSE), "")</f>
        <v/>
      </c>
      <c r="D5754" s="11" t="str">
        <f>IF($B5754 &lt;&gt; "",VLOOKUP(MID(B5754,3,5),'Recyclabilité Prod Matx'!C:F,3,FALSE),"")</f>
        <v/>
      </c>
      <c r="E5754" s="11" t="str">
        <f>IF($B5754 &lt;&gt; "",VLOOKUP(MID(B5754,3,5),'Recyclabilité Prod Matx'!C:F,4,FALSE), "")</f>
        <v/>
      </c>
      <c r="F5754" s="12" t="str">
        <f>IF($B5754 &lt;&gt; "", IF(C5754="Totale","",IF(D5754 = 0, "", VLOOKUP(D5754,'Cond Compo'!A:B,2,FALSE))),"")</f>
        <v/>
      </c>
      <c r="G5754" s="28"/>
      <c r="H5754" s="11" t="str">
        <f xml:space="preserve"> IF(C5754="Totale",2,IF($G5754 &lt;&gt; "", IF(D5754 = "E",MATCH(G5754, 'Cond Compo'!D$16:D$18, 0), MATCH(G5754, 'Cond Compo'!C$16:C$19, 0)), ""))</f>
        <v/>
      </c>
      <c r="I5754" s="12" t="str">
        <f>IF($E5754 &lt;&gt; "", IF(E5754 = 0, "", VLOOKUP(E5754,'Cond Perturbation'!A:B,2,FALSE)),"")</f>
        <v/>
      </c>
      <c r="J5754" s="28"/>
      <c r="K5754" s="29" t="str">
        <f>IF($B5754 &lt;&gt; "", IF(C5754="Oui",IF(H5754=1,IF(E5754=0,Résultat!G$8,IF(J5754="No",Résultat!$G$8,Résultat!$G$7)),IF(H5754=2,IF(E5754=0,Résultat!G$9,IF(J5754="No",Résultat!$G$9,Résultat!$G$7)),Résultat!$G$7)),IF(C5754 = "Totale", IF(H5754=1,IF(E5754=0,Résultat!G$8,IF(J5754="No",Résultat!$G$9,Résultat!$G$7)),IF(H5754=2,IF(E5754=0,Résultat!G$9,IF(J5754="No",Résultat!$G$9,Résultat!$G$7)),Résultat!$G$7)),Résultat!$G$7)), "")</f>
        <v/>
      </c>
    </row>
    <row r="5755" spans="1:11" ht="20.100000000000001" customHeight="1">
      <c r="A5755" s="26"/>
      <c r="B5755" s="27"/>
      <c r="C5755" s="11" t="str">
        <f>IF($B5755 &lt;&gt; "",VLOOKUP(MID(B5755,3,5),'Recyclabilité Prod Matx'!C:F,2,FALSE), "")</f>
        <v/>
      </c>
      <c r="D5755" s="11" t="str">
        <f>IF($B5755 &lt;&gt; "",VLOOKUP(MID(B5755,3,5),'Recyclabilité Prod Matx'!C:F,3,FALSE),"")</f>
        <v/>
      </c>
      <c r="E5755" s="11" t="str">
        <f>IF($B5755 &lt;&gt; "",VLOOKUP(MID(B5755,3,5),'Recyclabilité Prod Matx'!C:F,4,FALSE), "")</f>
        <v/>
      </c>
      <c r="F5755" s="12" t="str">
        <f>IF($B5755 &lt;&gt; "", IF(C5755="Totale","",IF(D5755 = 0, "", VLOOKUP(D5755,'Cond Compo'!A:B,2,FALSE))),"")</f>
        <v/>
      </c>
      <c r="G5755" s="28"/>
      <c r="H5755" s="11" t="str">
        <f xml:space="preserve"> IF(C5755="Totale",2,IF($G5755 &lt;&gt; "", IF(D5755 = "E",MATCH(G5755, 'Cond Compo'!D$16:D$18, 0), MATCH(G5755, 'Cond Compo'!C$16:C$19, 0)), ""))</f>
        <v/>
      </c>
      <c r="I5755" s="12" t="str">
        <f>IF($E5755 &lt;&gt; "", IF(E5755 = 0, "", VLOOKUP(E5755,'Cond Perturbation'!A:B,2,FALSE)),"")</f>
        <v/>
      </c>
      <c r="J5755" s="28"/>
      <c r="K5755" s="29" t="str">
        <f>IF($B5755 &lt;&gt; "", IF(C5755="Oui",IF(H5755=1,IF(E5755=0,Résultat!G$8,IF(J5755="No",Résultat!$G$8,Résultat!$G$7)),IF(H5755=2,IF(E5755=0,Résultat!G$9,IF(J5755="No",Résultat!$G$9,Résultat!$G$7)),Résultat!$G$7)),IF(C5755 = "Totale", IF(H5755=1,IF(E5755=0,Résultat!G$8,IF(J5755="No",Résultat!$G$9,Résultat!$G$7)),IF(H5755=2,IF(E5755=0,Résultat!G$9,IF(J5755="No",Résultat!$G$9,Résultat!$G$7)),Résultat!$G$7)),Résultat!$G$7)), "")</f>
        <v/>
      </c>
    </row>
    <row r="5756" spans="1:11" ht="20.100000000000001" customHeight="1">
      <c r="A5756" s="26"/>
      <c r="B5756" s="27"/>
      <c r="C5756" s="11" t="str">
        <f>IF($B5756 &lt;&gt; "",VLOOKUP(MID(B5756,3,5),'Recyclabilité Prod Matx'!C:F,2,FALSE), "")</f>
        <v/>
      </c>
      <c r="D5756" s="11" t="str">
        <f>IF($B5756 &lt;&gt; "",VLOOKUP(MID(B5756,3,5),'Recyclabilité Prod Matx'!C:F,3,FALSE),"")</f>
        <v/>
      </c>
      <c r="E5756" s="11" t="str">
        <f>IF($B5756 &lt;&gt; "",VLOOKUP(MID(B5756,3,5),'Recyclabilité Prod Matx'!C:F,4,FALSE), "")</f>
        <v/>
      </c>
      <c r="F5756" s="12" t="str">
        <f>IF($B5756 &lt;&gt; "", IF(C5756="Totale","",IF(D5756 = 0, "", VLOOKUP(D5756,'Cond Compo'!A:B,2,FALSE))),"")</f>
        <v/>
      </c>
      <c r="G5756" s="28"/>
      <c r="H5756" s="11" t="str">
        <f xml:space="preserve"> IF(C5756="Totale",2,IF($G5756 &lt;&gt; "", IF(D5756 = "E",MATCH(G5756, 'Cond Compo'!D$16:D$18, 0), MATCH(G5756, 'Cond Compo'!C$16:C$19, 0)), ""))</f>
        <v/>
      </c>
      <c r="I5756" s="12" t="str">
        <f>IF($E5756 &lt;&gt; "", IF(E5756 = 0, "", VLOOKUP(E5756,'Cond Perturbation'!A:B,2,FALSE)),"")</f>
        <v/>
      </c>
      <c r="J5756" s="28"/>
      <c r="K5756" s="29" t="str">
        <f>IF($B5756 &lt;&gt; "", IF(C5756="Oui",IF(H5756=1,IF(E5756=0,Résultat!G$8,IF(J5756="No",Résultat!$G$8,Résultat!$G$7)),IF(H5756=2,IF(E5756=0,Résultat!G$9,IF(J5756="No",Résultat!$G$9,Résultat!$G$7)),Résultat!$G$7)),IF(C5756 = "Totale", IF(H5756=1,IF(E5756=0,Résultat!G$8,IF(J5756="No",Résultat!$G$9,Résultat!$G$7)),IF(H5756=2,IF(E5756=0,Résultat!G$9,IF(J5756="No",Résultat!$G$9,Résultat!$G$7)),Résultat!$G$7)),Résultat!$G$7)), "")</f>
        <v/>
      </c>
    </row>
    <row r="5757" spans="1:11" ht="20.100000000000001" customHeight="1">
      <c r="A5757" s="26"/>
      <c r="B5757" s="27"/>
      <c r="C5757" s="11" t="str">
        <f>IF($B5757 &lt;&gt; "",VLOOKUP(MID(B5757,3,5),'Recyclabilité Prod Matx'!C:F,2,FALSE), "")</f>
        <v/>
      </c>
      <c r="D5757" s="11" t="str">
        <f>IF($B5757 &lt;&gt; "",VLOOKUP(MID(B5757,3,5),'Recyclabilité Prod Matx'!C:F,3,FALSE),"")</f>
        <v/>
      </c>
      <c r="E5757" s="11" t="str">
        <f>IF($B5757 &lt;&gt; "",VLOOKUP(MID(B5757,3,5),'Recyclabilité Prod Matx'!C:F,4,FALSE), "")</f>
        <v/>
      </c>
      <c r="F5757" s="12" t="str">
        <f>IF($B5757 &lt;&gt; "", IF(C5757="Totale","",IF(D5757 = 0, "", VLOOKUP(D5757,'Cond Compo'!A:B,2,FALSE))),"")</f>
        <v/>
      </c>
      <c r="G5757" s="28"/>
      <c r="H5757" s="11" t="str">
        <f xml:space="preserve"> IF(C5757="Totale",2,IF($G5757 &lt;&gt; "", IF(D5757 = "E",MATCH(G5757, 'Cond Compo'!D$16:D$18, 0), MATCH(G5757, 'Cond Compo'!C$16:C$19, 0)), ""))</f>
        <v/>
      </c>
      <c r="I5757" s="12" t="str">
        <f>IF($E5757 &lt;&gt; "", IF(E5757 = 0, "", VLOOKUP(E5757,'Cond Perturbation'!A:B,2,FALSE)),"")</f>
        <v/>
      </c>
      <c r="J5757" s="28"/>
      <c r="K5757" s="29" t="str">
        <f>IF($B5757 &lt;&gt; "", IF(C5757="Oui",IF(H5757=1,IF(E5757=0,Résultat!G$8,IF(J5757="No",Résultat!$G$8,Résultat!$G$7)),IF(H5757=2,IF(E5757=0,Résultat!G$9,IF(J5757="No",Résultat!$G$9,Résultat!$G$7)),Résultat!$G$7)),IF(C5757 = "Totale", IF(H5757=1,IF(E5757=0,Résultat!G$8,IF(J5757="No",Résultat!$G$9,Résultat!$G$7)),IF(H5757=2,IF(E5757=0,Résultat!G$9,IF(J5757="No",Résultat!$G$9,Résultat!$G$7)),Résultat!$G$7)),Résultat!$G$7)), "")</f>
        <v/>
      </c>
    </row>
    <row r="5758" spans="1:11" ht="20.100000000000001" customHeight="1">
      <c r="A5758" s="26"/>
      <c r="B5758" s="27"/>
      <c r="C5758" s="11" t="str">
        <f>IF($B5758 &lt;&gt; "",VLOOKUP(MID(B5758,3,5),'Recyclabilité Prod Matx'!C:F,2,FALSE), "")</f>
        <v/>
      </c>
      <c r="D5758" s="11" t="str">
        <f>IF($B5758 &lt;&gt; "",VLOOKUP(MID(B5758,3,5),'Recyclabilité Prod Matx'!C:F,3,FALSE),"")</f>
        <v/>
      </c>
      <c r="E5758" s="11" t="str">
        <f>IF($B5758 &lt;&gt; "",VLOOKUP(MID(B5758,3,5),'Recyclabilité Prod Matx'!C:F,4,FALSE), "")</f>
        <v/>
      </c>
      <c r="F5758" s="12" t="str">
        <f>IF($B5758 &lt;&gt; "", IF(C5758="Totale","",IF(D5758 = 0, "", VLOOKUP(D5758,'Cond Compo'!A:B,2,FALSE))),"")</f>
        <v/>
      </c>
      <c r="G5758" s="28"/>
      <c r="H5758" s="11" t="str">
        <f xml:space="preserve"> IF(C5758="Totale",2,IF($G5758 &lt;&gt; "", IF(D5758 = "E",MATCH(G5758, 'Cond Compo'!D$16:D$18, 0), MATCH(G5758, 'Cond Compo'!C$16:C$19, 0)), ""))</f>
        <v/>
      </c>
      <c r="I5758" s="12" t="str">
        <f>IF($E5758 &lt;&gt; "", IF(E5758 = 0, "", VLOOKUP(E5758,'Cond Perturbation'!A:B,2,FALSE)),"")</f>
        <v/>
      </c>
      <c r="J5758" s="28"/>
      <c r="K5758" s="29" t="str">
        <f>IF($B5758 &lt;&gt; "", IF(C5758="Oui",IF(H5758=1,IF(E5758=0,Résultat!G$8,IF(J5758="No",Résultat!$G$8,Résultat!$G$7)),IF(H5758=2,IF(E5758=0,Résultat!G$9,IF(J5758="No",Résultat!$G$9,Résultat!$G$7)),Résultat!$G$7)),IF(C5758 = "Totale", IF(H5758=1,IF(E5758=0,Résultat!G$8,IF(J5758="No",Résultat!$G$9,Résultat!$G$7)),IF(H5758=2,IF(E5758=0,Résultat!G$9,IF(J5758="No",Résultat!$G$9,Résultat!$G$7)),Résultat!$G$7)),Résultat!$G$7)), "")</f>
        <v/>
      </c>
    </row>
    <row r="5759" spans="1:11" ht="20.100000000000001" customHeight="1">
      <c r="A5759" s="26"/>
      <c r="B5759" s="27"/>
      <c r="C5759" s="11" t="str">
        <f>IF($B5759 &lt;&gt; "",VLOOKUP(MID(B5759,3,5),'Recyclabilité Prod Matx'!C:F,2,FALSE), "")</f>
        <v/>
      </c>
      <c r="D5759" s="11" t="str">
        <f>IF($B5759 &lt;&gt; "",VLOOKUP(MID(B5759,3,5),'Recyclabilité Prod Matx'!C:F,3,FALSE),"")</f>
        <v/>
      </c>
      <c r="E5759" s="11" t="str">
        <f>IF($B5759 &lt;&gt; "",VLOOKUP(MID(B5759,3,5),'Recyclabilité Prod Matx'!C:F,4,FALSE), "")</f>
        <v/>
      </c>
      <c r="F5759" s="12" t="str">
        <f>IF($B5759 &lt;&gt; "", IF(C5759="Totale","",IF(D5759 = 0, "", VLOOKUP(D5759,'Cond Compo'!A:B,2,FALSE))),"")</f>
        <v/>
      </c>
      <c r="G5759" s="28"/>
      <c r="H5759" s="11" t="str">
        <f xml:space="preserve"> IF(C5759="Totale",2,IF($G5759 &lt;&gt; "", IF(D5759 = "E",MATCH(G5759, 'Cond Compo'!D$16:D$18, 0), MATCH(G5759, 'Cond Compo'!C$16:C$19, 0)), ""))</f>
        <v/>
      </c>
      <c r="I5759" s="12" t="str">
        <f>IF($E5759 &lt;&gt; "", IF(E5759 = 0, "", VLOOKUP(E5759,'Cond Perturbation'!A:B,2,FALSE)),"")</f>
        <v/>
      </c>
      <c r="J5759" s="28"/>
      <c r="K5759" s="29" t="str">
        <f>IF($B5759 &lt;&gt; "", IF(C5759="Oui",IF(H5759=1,IF(E5759=0,Résultat!G$8,IF(J5759="No",Résultat!$G$8,Résultat!$G$7)),IF(H5759=2,IF(E5759=0,Résultat!G$9,IF(J5759="No",Résultat!$G$9,Résultat!$G$7)),Résultat!$G$7)),IF(C5759 = "Totale", IF(H5759=1,IF(E5759=0,Résultat!G$8,IF(J5759="No",Résultat!$G$9,Résultat!$G$7)),IF(H5759=2,IF(E5759=0,Résultat!G$9,IF(J5759="No",Résultat!$G$9,Résultat!$G$7)),Résultat!$G$7)),Résultat!$G$7)), "")</f>
        <v/>
      </c>
    </row>
    <row r="5760" spans="1:11" ht="20.100000000000001" customHeight="1">
      <c r="A5760" s="26"/>
      <c r="B5760" s="27"/>
      <c r="C5760" s="11" t="str">
        <f>IF($B5760 &lt;&gt; "",VLOOKUP(MID(B5760,3,5),'Recyclabilité Prod Matx'!C:F,2,FALSE), "")</f>
        <v/>
      </c>
      <c r="D5760" s="11" t="str">
        <f>IF($B5760 &lt;&gt; "",VLOOKUP(MID(B5760,3,5),'Recyclabilité Prod Matx'!C:F,3,FALSE),"")</f>
        <v/>
      </c>
      <c r="E5760" s="11" t="str">
        <f>IF($B5760 &lt;&gt; "",VLOOKUP(MID(B5760,3,5),'Recyclabilité Prod Matx'!C:F,4,FALSE), "")</f>
        <v/>
      </c>
      <c r="F5760" s="12" t="str">
        <f>IF($B5760 &lt;&gt; "", IF(C5760="Totale","",IF(D5760 = 0, "", VLOOKUP(D5760,'Cond Compo'!A:B,2,FALSE))),"")</f>
        <v/>
      </c>
      <c r="G5760" s="28"/>
      <c r="H5760" s="11" t="str">
        <f xml:space="preserve"> IF(C5760="Totale",2,IF($G5760 &lt;&gt; "", IF(D5760 = "E",MATCH(G5760, 'Cond Compo'!D$16:D$18, 0), MATCH(G5760, 'Cond Compo'!C$16:C$19, 0)), ""))</f>
        <v/>
      </c>
      <c r="I5760" s="12" t="str">
        <f>IF($E5760 &lt;&gt; "", IF(E5760 = 0, "", VLOOKUP(E5760,'Cond Perturbation'!A:B,2,FALSE)),"")</f>
        <v/>
      </c>
      <c r="J5760" s="28"/>
      <c r="K5760" s="29" t="str">
        <f>IF($B5760 &lt;&gt; "", IF(C5760="Oui",IF(H5760=1,IF(E5760=0,Résultat!G$8,IF(J5760="No",Résultat!$G$8,Résultat!$G$7)),IF(H5760=2,IF(E5760=0,Résultat!G$9,IF(J5760="No",Résultat!$G$9,Résultat!$G$7)),Résultat!$G$7)),IF(C5760 = "Totale", IF(H5760=1,IF(E5760=0,Résultat!G$8,IF(J5760="No",Résultat!$G$9,Résultat!$G$7)),IF(H5760=2,IF(E5760=0,Résultat!G$9,IF(J5760="No",Résultat!$G$9,Résultat!$G$7)),Résultat!$G$7)),Résultat!$G$7)), "")</f>
        <v/>
      </c>
    </row>
    <row r="5761" spans="1:11" ht="20.100000000000001" customHeight="1">
      <c r="A5761" s="26"/>
      <c r="B5761" s="27"/>
      <c r="C5761" s="11" t="str">
        <f>IF($B5761 &lt;&gt; "",VLOOKUP(MID(B5761,3,5),'Recyclabilité Prod Matx'!C:F,2,FALSE), "")</f>
        <v/>
      </c>
      <c r="D5761" s="11" t="str">
        <f>IF($B5761 &lt;&gt; "",VLOOKUP(MID(B5761,3,5),'Recyclabilité Prod Matx'!C:F,3,FALSE),"")</f>
        <v/>
      </c>
      <c r="E5761" s="11" t="str">
        <f>IF($B5761 &lt;&gt; "",VLOOKUP(MID(B5761,3,5),'Recyclabilité Prod Matx'!C:F,4,FALSE), "")</f>
        <v/>
      </c>
      <c r="F5761" s="12" t="str">
        <f>IF($B5761 &lt;&gt; "", IF(C5761="Totale","",IF(D5761 = 0, "", VLOOKUP(D5761,'Cond Compo'!A:B,2,FALSE))),"")</f>
        <v/>
      </c>
      <c r="G5761" s="28"/>
      <c r="H5761" s="11" t="str">
        <f xml:space="preserve"> IF(C5761="Totale",2,IF($G5761 &lt;&gt; "", IF(D5761 = "E",MATCH(G5761, 'Cond Compo'!D$16:D$18, 0), MATCH(G5761, 'Cond Compo'!C$16:C$19, 0)), ""))</f>
        <v/>
      </c>
      <c r="I5761" s="12" t="str">
        <f>IF($E5761 &lt;&gt; "", IF(E5761 = 0, "", VLOOKUP(E5761,'Cond Perturbation'!A:B,2,FALSE)),"")</f>
        <v/>
      </c>
      <c r="J5761" s="28"/>
      <c r="K5761" s="29" t="str">
        <f>IF($B5761 &lt;&gt; "", IF(C5761="Oui",IF(H5761=1,IF(E5761=0,Résultat!G$8,IF(J5761="No",Résultat!$G$8,Résultat!$G$7)),IF(H5761=2,IF(E5761=0,Résultat!G$9,IF(J5761="No",Résultat!$G$9,Résultat!$G$7)),Résultat!$G$7)),IF(C5761 = "Totale", IF(H5761=1,IF(E5761=0,Résultat!G$8,IF(J5761="No",Résultat!$G$9,Résultat!$G$7)),IF(H5761=2,IF(E5761=0,Résultat!G$9,IF(J5761="No",Résultat!$G$9,Résultat!$G$7)),Résultat!$G$7)),Résultat!$G$7)), "")</f>
        <v/>
      </c>
    </row>
    <row r="5762" spans="1:11" ht="20.100000000000001" customHeight="1">
      <c r="A5762" s="26"/>
      <c r="B5762" s="27"/>
      <c r="C5762" s="11" t="str">
        <f>IF($B5762 &lt;&gt; "",VLOOKUP(MID(B5762,3,5),'Recyclabilité Prod Matx'!C:F,2,FALSE), "")</f>
        <v/>
      </c>
      <c r="D5762" s="11" t="str">
        <f>IF($B5762 &lt;&gt; "",VLOOKUP(MID(B5762,3,5),'Recyclabilité Prod Matx'!C:F,3,FALSE),"")</f>
        <v/>
      </c>
      <c r="E5762" s="11" t="str">
        <f>IF($B5762 &lt;&gt; "",VLOOKUP(MID(B5762,3,5),'Recyclabilité Prod Matx'!C:F,4,FALSE), "")</f>
        <v/>
      </c>
      <c r="F5762" s="12" t="str">
        <f>IF($B5762 &lt;&gt; "", IF(C5762="Totale","",IF(D5762 = 0, "", VLOOKUP(D5762,'Cond Compo'!A:B,2,FALSE))),"")</f>
        <v/>
      </c>
      <c r="G5762" s="28"/>
      <c r="H5762" s="11" t="str">
        <f xml:space="preserve"> IF(C5762="Totale",2,IF($G5762 &lt;&gt; "", IF(D5762 = "E",MATCH(G5762, 'Cond Compo'!D$16:D$18, 0), MATCH(G5762, 'Cond Compo'!C$16:C$19, 0)), ""))</f>
        <v/>
      </c>
      <c r="I5762" s="12" t="str">
        <f>IF($E5762 &lt;&gt; "", IF(E5762 = 0, "", VLOOKUP(E5762,'Cond Perturbation'!A:B,2,FALSE)),"")</f>
        <v/>
      </c>
      <c r="J5762" s="28"/>
      <c r="K5762" s="29" t="str">
        <f>IF($B5762 &lt;&gt; "", IF(C5762="Oui",IF(H5762=1,IF(E5762=0,Résultat!G$8,IF(J5762="No",Résultat!$G$8,Résultat!$G$7)),IF(H5762=2,IF(E5762=0,Résultat!G$9,IF(J5762="No",Résultat!$G$9,Résultat!$G$7)),Résultat!$G$7)),IF(C5762 = "Totale", IF(H5762=1,IF(E5762=0,Résultat!G$8,IF(J5762="No",Résultat!$G$9,Résultat!$G$7)),IF(H5762=2,IF(E5762=0,Résultat!G$9,IF(J5762="No",Résultat!$G$9,Résultat!$G$7)),Résultat!$G$7)),Résultat!$G$7)), "")</f>
        <v/>
      </c>
    </row>
    <row r="5763" spans="1:11" ht="20.100000000000001" customHeight="1">
      <c r="A5763" s="26"/>
      <c r="B5763" s="27"/>
      <c r="C5763" s="11" t="str">
        <f>IF($B5763 &lt;&gt; "",VLOOKUP(MID(B5763,3,5),'Recyclabilité Prod Matx'!C:F,2,FALSE), "")</f>
        <v/>
      </c>
      <c r="D5763" s="11" t="str">
        <f>IF($B5763 &lt;&gt; "",VLOOKUP(MID(B5763,3,5),'Recyclabilité Prod Matx'!C:F,3,FALSE),"")</f>
        <v/>
      </c>
      <c r="E5763" s="11" t="str">
        <f>IF($B5763 &lt;&gt; "",VLOOKUP(MID(B5763,3,5),'Recyclabilité Prod Matx'!C:F,4,FALSE), "")</f>
        <v/>
      </c>
      <c r="F5763" s="12" t="str">
        <f>IF($B5763 &lt;&gt; "", IF(C5763="Totale","",IF(D5763 = 0, "", VLOOKUP(D5763,'Cond Compo'!A:B,2,FALSE))),"")</f>
        <v/>
      </c>
      <c r="G5763" s="28"/>
      <c r="H5763" s="11" t="str">
        <f xml:space="preserve"> IF(C5763="Totale",2,IF($G5763 &lt;&gt; "", IF(D5763 = "E",MATCH(G5763, 'Cond Compo'!D$16:D$18, 0), MATCH(G5763, 'Cond Compo'!C$16:C$19, 0)), ""))</f>
        <v/>
      </c>
      <c r="I5763" s="12" t="str">
        <f>IF($E5763 &lt;&gt; "", IF(E5763 = 0, "", VLOOKUP(E5763,'Cond Perturbation'!A:B,2,FALSE)),"")</f>
        <v/>
      </c>
      <c r="J5763" s="28"/>
      <c r="K5763" s="29" t="str">
        <f>IF($B5763 &lt;&gt; "", IF(C5763="Oui",IF(H5763=1,IF(E5763=0,Résultat!G$8,IF(J5763="No",Résultat!$G$8,Résultat!$G$7)),IF(H5763=2,IF(E5763=0,Résultat!G$9,IF(J5763="No",Résultat!$G$9,Résultat!$G$7)),Résultat!$G$7)),IF(C5763 = "Totale", IF(H5763=1,IF(E5763=0,Résultat!G$8,IF(J5763="No",Résultat!$G$9,Résultat!$G$7)),IF(H5763=2,IF(E5763=0,Résultat!G$9,IF(J5763="No",Résultat!$G$9,Résultat!$G$7)),Résultat!$G$7)),Résultat!$G$7)), "")</f>
        <v/>
      </c>
    </row>
    <row r="5764" spans="1:11" ht="20.100000000000001" customHeight="1">
      <c r="A5764" s="26"/>
      <c r="B5764" s="27"/>
      <c r="C5764" s="11" t="str">
        <f>IF($B5764 &lt;&gt; "",VLOOKUP(MID(B5764,3,5),'Recyclabilité Prod Matx'!C:F,2,FALSE), "")</f>
        <v/>
      </c>
      <c r="D5764" s="11" t="str">
        <f>IF($B5764 &lt;&gt; "",VLOOKUP(MID(B5764,3,5),'Recyclabilité Prod Matx'!C:F,3,FALSE),"")</f>
        <v/>
      </c>
      <c r="E5764" s="11" t="str">
        <f>IF($B5764 &lt;&gt; "",VLOOKUP(MID(B5764,3,5),'Recyclabilité Prod Matx'!C:F,4,FALSE), "")</f>
        <v/>
      </c>
      <c r="F5764" s="12" t="str">
        <f>IF($B5764 &lt;&gt; "", IF(C5764="Totale","",IF(D5764 = 0, "", VLOOKUP(D5764,'Cond Compo'!A:B,2,FALSE))),"")</f>
        <v/>
      </c>
      <c r="G5764" s="28"/>
      <c r="H5764" s="11" t="str">
        <f xml:space="preserve"> IF(C5764="Totale",2,IF($G5764 &lt;&gt; "", IF(D5764 = "E",MATCH(G5764, 'Cond Compo'!D$16:D$18, 0), MATCH(G5764, 'Cond Compo'!C$16:C$19, 0)), ""))</f>
        <v/>
      </c>
      <c r="I5764" s="12" t="str">
        <f>IF($E5764 &lt;&gt; "", IF(E5764 = 0, "", VLOOKUP(E5764,'Cond Perturbation'!A:B,2,FALSE)),"")</f>
        <v/>
      </c>
      <c r="J5764" s="28"/>
      <c r="K5764" s="29" t="str">
        <f>IF($B5764 &lt;&gt; "", IF(C5764="Oui",IF(H5764=1,IF(E5764=0,Résultat!G$8,IF(J5764="No",Résultat!$G$8,Résultat!$G$7)),IF(H5764=2,IF(E5764=0,Résultat!G$9,IF(J5764="No",Résultat!$G$9,Résultat!$G$7)),Résultat!$G$7)),IF(C5764 = "Totale", IF(H5764=1,IF(E5764=0,Résultat!G$8,IF(J5764="No",Résultat!$G$9,Résultat!$G$7)),IF(H5764=2,IF(E5764=0,Résultat!G$9,IF(J5764="No",Résultat!$G$9,Résultat!$G$7)),Résultat!$G$7)),Résultat!$G$7)), "")</f>
        <v/>
      </c>
    </row>
    <row r="5765" spans="1:11" ht="20.100000000000001" customHeight="1">
      <c r="A5765" s="26"/>
      <c r="B5765" s="27"/>
      <c r="C5765" s="11" t="str">
        <f>IF($B5765 &lt;&gt; "",VLOOKUP(MID(B5765,3,5),'Recyclabilité Prod Matx'!C:F,2,FALSE), "")</f>
        <v/>
      </c>
      <c r="D5765" s="11" t="str">
        <f>IF($B5765 &lt;&gt; "",VLOOKUP(MID(B5765,3,5),'Recyclabilité Prod Matx'!C:F,3,FALSE),"")</f>
        <v/>
      </c>
      <c r="E5765" s="11" t="str">
        <f>IF($B5765 &lt;&gt; "",VLOOKUP(MID(B5765,3,5),'Recyclabilité Prod Matx'!C:F,4,FALSE), "")</f>
        <v/>
      </c>
      <c r="F5765" s="12" t="str">
        <f>IF($B5765 &lt;&gt; "", IF(C5765="Totale","",IF(D5765 = 0, "", VLOOKUP(D5765,'Cond Compo'!A:B,2,FALSE))),"")</f>
        <v/>
      </c>
      <c r="G5765" s="28"/>
      <c r="H5765" s="11" t="str">
        <f xml:space="preserve"> IF(C5765="Totale",2,IF($G5765 &lt;&gt; "", IF(D5765 = "E",MATCH(G5765, 'Cond Compo'!D$16:D$18, 0), MATCH(G5765, 'Cond Compo'!C$16:C$19, 0)), ""))</f>
        <v/>
      </c>
      <c r="I5765" s="12" t="str">
        <f>IF($E5765 &lt;&gt; "", IF(E5765 = 0, "", VLOOKUP(E5765,'Cond Perturbation'!A:B,2,FALSE)),"")</f>
        <v/>
      </c>
      <c r="J5765" s="28"/>
      <c r="K5765" s="29" t="str">
        <f>IF($B5765 &lt;&gt; "", IF(C5765="Oui",IF(H5765=1,IF(E5765=0,Résultat!G$8,IF(J5765="No",Résultat!$G$8,Résultat!$G$7)),IF(H5765=2,IF(E5765=0,Résultat!G$9,IF(J5765="No",Résultat!$G$9,Résultat!$G$7)),Résultat!$G$7)),IF(C5765 = "Totale", IF(H5765=1,IF(E5765=0,Résultat!G$8,IF(J5765="No",Résultat!$G$9,Résultat!$G$7)),IF(H5765=2,IF(E5765=0,Résultat!G$9,IF(J5765="No",Résultat!$G$9,Résultat!$G$7)),Résultat!$G$7)),Résultat!$G$7)), "")</f>
        <v/>
      </c>
    </row>
    <row r="5766" spans="1:11" ht="20.100000000000001" customHeight="1">
      <c r="A5766" s="26"/>
      <c r="B5766" s="27"/>
      <c r="C5766" s="11" t="str">
        <f>IF($B5766 &lt;&gt; "",VLOOKUP(MID(B5766,3,5),'Recyclabilité Prod Matx'!C:F,2,FALSE), "")</f>
        <v/>
      </c>
      <c r="D5766" s="11" t="str">
        <f>IF($B5766 &lt;&gt; "",VLOOKUP(MID(B5766,3,5),'Recyclabilité Prod Matx'!C:F,3,FALSE),"")</f>
        <v/>
      </c>
      <c r="E5766" s="11" t="str">
        <f>IF($B5766 &lt;&gt; "",VLOOKUP(MID(B5766,3,5),'Recyclabilité Prod Matx'!C:F,4,FALSE), "")</f>
        <v/>
      </c>
      <c r="F5766" s="12" t="str">
        <f>IF($B5766 &lt;&gt; "", IF(C5766="Totale","",IF(D5766 = 0, "", VLOOKUP(D5766,'Cond Compo'!A:B,2,FALSE))),"")</f>
        <v/>
      </c>
      <c r="G5766" s="28"/>
      <c r="H5766" s="11" t="str">
        <f xml:space="preserve"> IF(C5766="Totale",2,IF($G5766 &lt;&gt; "", IF(D5766 = "E",MATCH(G5766, 'Cond Compo'!D$16:D$18, 0), MATCH(G5766, 'Cond Compo'!C$16:C$19, 0)), ""))</f>
        <v/>
      </c>
      <c r="I5766" s="12" t="str">
        <f>IF($E5766 &lt;&gt; "", IF(E5766 = 0, "", VLOOKUP(E5766,'Cond Perturbation'!A:B,2,FALSE)),"")</f>
        <v/>
      </c>
      <c r="J5766" s="28"/>
      <c r="K5766" s="29" t="str">
        <f>IF($B5766 &lt;&gt; "", IF(C5766="Oui",IF(H5766=1,IF(E5766=0,Résultat!G$8,IF(J5766="No",Résultat!$G$8,Résultat!$G$7)),IF(H5766=2,IF(E5766=0,Résultat!G$9,IF(J5766="No",Résultat!$G$9,Résultat!$G$7)),Résultat!$G$7)),IF(C5766 = "Totale", IF(H5766=1,IF(E5766=0,Résultat!G$8,IF(J5766="No",Résultat!$G$9,Résultat!$G$7)),IF(H5766=2,IF(E5766=0,Résultat!G$9,IF(J5766="No",Résultat!$G$9,Résultat!$G$7)),Résultat!$G$7)),Résultat!$G$7)), "")</f>
        <v/>
      </c>
    </row>
    <row r="5767" spans="1:11" ht="20.100000000000001" customHeight="1">
      <c r="A5767" s="26"/>
      <c r="B5767" s="27"/>
      <c r="C5767" s="11" t="str">
        <f>IF($B5767 &lt;&gt; "",VLOOKUP(MID(B5767,3,5),'Recyclabilité Prod Matx'!C:F,2,FALSE), "")</f>
        <v/>
      </c>
      <c r="D5767" s="11" t="str">
        <f>IF($B5767 &lt;&gt; "",VLOOKUP(MID(B5767,3,5),'Recyclabilité Prod Matx'!C:F,3,FALSE),"")</f>
        <v/>
      </c>
      <c r="E5767" s="11" t="str">
        <f>IF($B5767 &lt;&gt; "",VLOOKUP(MID(B5767,3,5),'Recyclabilité Prod Matx'!C:F,4,FALSE), "")</f>
        <v/>
      </c>
      <c r="F5767" s="12" t="str">
        <f>IF($B5767 &lt;&gt; "", IF(C5767="Totale","",IF(D5767 = 0, "", VLOOKUP(D5767,'Cond Compo'!A:B,2,FALSE))),"")</f>
        <v/>
      </c>
      <c r="G5767" s="28"/>
      <c r="H5767" s="11" t="str">
        <f xml:space="preserve"> IF(C5767="Totale",2,IF($G5767 &lt;&gt; "", IF(D5767 = "E",MATCH(G5767, 'Cond Compo'!D$16:D$18, 0), MATCH(G5767, 'Cond Compo'!C$16:C$19, 0)), ""))</f>
        <v/>
      </c>
      <c r="I5767" s="12" t="str">
        <f>IF($E5767 &lt;&gt; "", IF(E5767 = 0, "", VLOOKUP(E5767,'Cond Perturbation'!A:B,2,FALSE)),"")</f>
        <v/>
      </c>
      <c r="J5767" s="28"/>
      <c r="K5767" s="29" t="str">
        <f>IF($B5767 &lt;&gt; "", IF(C5767="Oui",IF(H5767=1,IF(E5767=0,Résultat!G$8,IF(J5767="No",Résultat!$G$8,Résultat!$G$7)),IF(H5767=2,IF(E5767=0,Résultat!G$9,IF(J5767="No",Résultat!$G$9,Résultat!$G$7)),Résultat!$G$7)),IF(C5767 = "Totale", IF(H5767=1,IF(E5767=0,Résultat!G$8,IF(J5767="No",Résultat!$G$9,Résultat!$G$7)),IF(H5767=2,IF(E5767=0,Résultat!G$9,IF(J5767="No",Résultat!$G$9,Résultat!$G$7)),Résultat!$G$7)),Résultat!$G$7)), "")</f>
        <v/>
      </c>
    </row>
    <row r="5768" spans="1:11" ht="20.100000000000001" customHeight="1">
      <c r="A5768" s="26"/>
      <c r="B5768" s="27"/>
      <c r="C5768" s="11" t="str">
        <f>IF($B5768 &lt;&gt; "",VLOOKUP(MID(B5768,3,5),'Recyclabilité Prod Matx'!C:F,2,FALSE), "")</f>
        <v/>
      </c>
      <c r="D5768" s="11" t="str">
        <f>IF($B5768 &lt;&gt; "",VLOOKUP(MID(B5768,3,5),'Recyclabilité Prod Matx'!C:F,3,FALSE),"")</f>
        <v/>
      </c>
      <c r="E5768" s="11" t="str">
        <f>IF($B5768 &lt;&gt; "",VLOOKUP(MID(B5768,3,5),'Recyclabilité Prod Matx'!C:F,4,FALSE), "")</f>
        <v/>
      </c>
      <c r="F5768" s="12" t="str">
        <f>IF($B5768 &lt;&gt; "", IF(C5768="Totale","",IF(D5768 = 0, "", VLOOKUP(D5768,'Cond Compo'!A:B,2,FALSE))),"")</f>
        <v/>
      </c>
      <c r="G5768" s="28"/>
      <c r="H5768" s="11" t="str">
        <f xml:space="preserve"> IF(C5768="Totale",2,IF($G5768 &lt;&gt; "", IF(D5768 = "E",MATCH(G5768, 'Cond Compo'!D$16:D$18, 0), MATCH(G5768, 'Cond Compo'!C$16:C$19, 0)), ""))</f>
        <v/>
      </c>
      <c r="I5768" s="12" t="str">
        <f>IF($E5768 &lt;&gt; "", IF(E5768 = 0, "", VLOOKUP(E5768,'Cond Perturbation'!A:B,2,FALSE)),"")</f>
        <v/>
      </c>
      <c r="J5768" s="28"/>
      <c r="K5768" s="29" t="str">
        <f>IF($B5768 &lt;&gt; "", IF(C5768="Oui",IF(H5768=1,IF(E5768=0,Résultat!G$8,IF(J5768="No",Résultat!$G$8,Résultat!$G$7)),IF(H5768=2,IF(E5768=0,Résultat!G$9,IF(J5768="No",Résultat!$G$9,Résultat!$G$7)),Résultat!$G$7)),IF(C5768 = "Totale", IF(H5768=1,IF(E5768=0,Résultat!G$8,IF(J5768="No",Résultat!$G$9,Résultat!$G$7)),IF(H5768=2,IF(E5768=0,Résultat!G$9,IF(J5768="No",Résultat!$G$9,Résultat!$G$7)),Résultat!$G$7)),Résultat!$G$7)), "")</f>
        <v/>
      </c>
    </row>
    <row r="5769" spans="1:11" ht="20.100000000000001" customHeight="1">
      <c r="A5769" s="26"/>
      <c r="B5769" s="27"/>
      <c r="C5769" s="11" t="str">
        <f>IF($B5769 &lt;&gt; "",VLOOKUP(MID(B5769,3,5),'Recyclabilité Prod Matx'!C:F,2,FALSE), "")</f>
        <v/>
      </c>
      <c r="D5769" s="11" t="str">
        <f>IF($B5769 &lt;&gt; "",VLOOKUP(MID(B5769,3,5),'Recyclabilité Prod Matx'!C:F,3,FALSE),"")</f>
        <v/>
      </c>
      <c r="E5769" s="11" t="str">
        <f>IF($B5769 &lt;&gt; "",VLOOKUP(MID(B5769,3,5),'Recyclabilité Prod Matx'!C:F,4,FALSE), "")</f>
        <v/>
      </c>
      <c r="F5769" s="12" t="str">
        <f>IF($B5769 &lt;&gt; "", IF(C5769="Totale","",IF(D5769 = 0, "", VLOOKUP(D5769,'Cond Compo'!A:B,2,FALSE))),"")</f>
        <v/>
      </c>
      <c r="G5769" s="28"/>
      <c r="H5769" s="11" t="str">
        <f xml:space="preserve"> IF(C5769="Totale",2,IF($G5769 &lt;&gt; "", IF(D5769 = "E",MATCH(G5769, 'Cond Compo'!D$16:D$18, 0), MATCH(G5769, 'Cond Compo'!C$16:C$19, 0)), ""))</f>
        <v/>
      </c>
      <c r="I5769" s="12" t="str">
        <f>IF($E5769 &lt;&gt; "", IF(E5769 = 0, "", VLOOKUP(E5769,'Cond Perturbation'!A:B,2,FALSE)),"")</f>
        <v/>
      </c>
      <c r="J5769" s="28"/>
      <c r="K5769" s="29" t="str">
        <f>IF($B5769 &lt;&gt; "", IF(C5769="Oui",IF(H5769=1,IF(E5769=0,Résultat!G$8,IF(J5769="No",Résultat!$G$8,Résultat!$G$7)),IF(H5769=2,IF(E5769=0,Résultat!G$9,IF(J5769="No",Résultat!$G$9,Résultat!$G$7)),Résultat!$G$7)),IF(C5769 = "Totale", IF(H5769=1,IF(E5769=0,Résultat!G$8,IF(J5769="No",Résultat!$G$9,Résultat!$G$7)),IF(H5769=2,IF(E5769=0,Résultat!G$9,IF(J5769="No",Résultat!$G$9,Résultat!$G$7)),Résultat!$G$7)),Résultat!$G$7)), "")</f>
        <v/>
      </c>
    </row>
    <row r="5770" spans="1:11" ht="20.100000000000001" customHeight="1">
      <c r="A5770" s="26"/>
      <c r="B5770" s="27"/>
      <c r="C5770" s="11" t="str">
        <f>IF($B5770 &lt;&gt; "",VLOOKUP(MID(B5770,3,5),'Recyclabilité Prod Matx'!C:F,2,FALSE), "")</f>
        <v/>
      </c>
      <c r="D5770" s="11" t="str">
        <f>IF($B5770 &lt;&gt; "",VLOOKUP(MID(B5770,3,5),'Recyclabilité Prod Matx'!C:F,3,FALSE),"")</f>
        <v/>
      </c>
      <c r="E5770" s="11" t="str">
        <f>IF($B5770 &lt;&gt; "",VLOOKUP(MID(B5770,3,5),'Recyclabilité Prod Matx'!C:F,4,FALSE), "")</f>
        <v/>
      </c>
      <c r="F5770" s="12" t="str">
        <f>IF($B5770 &lt;&gt; "", IF(C5770="Totale","",IF(D5770 = 0, "", VLOOKUP(D5770,'Cond Compo'!A:B,2,FALSE))),"")</f>
        <v/>
      </c>
      <c r="G5770" s="28"/>
      <c r="H5770" s="11" t="str">
        <f xml:space="preserve"> IF(C5770="Totale",2,IF($G5770 &lt;&gt; "", IF(D5770 = "E",MATCH(G5770, 'Cond Compo'!D$16:D$18, 0), MATCH(G5770, 'Cond Compo'!C$16:C$19, 0)), ""))</f>
        <v/>
      </c>
      <c r="I5770" s="12" t="str">
        <f>IF($E5770 &lt;&gt; "", IF(E5770 = 0, "", VLOOKUP(E5770,'Cond Perturbation'!A:B,2,FALSE)),"")</f>
        <v/>
      </c>
      <c r="J5770" s="28"/>
      <c r="K5770" s="29" t="str">
        <f>IF($B5770 &lt;&gt; "", IF(C5770="Oui",IF(H5770=1,IF(E5770=0,Résultat!G$8,IF(J5770="No",Résultat!$G$8,Résultat!$G$7)),IF(H5770=2,IF(E5770=0,Résultat!G$9,IF(J5770="No",Résultat!$G$9,Résultat!$G$7)),Résultat!$G$7)),IF(C5770 = "Totale", IF(H5770=1,IF(E5770=0,Résultat!G$8,IF(J5770="No",Résultat!$G$9,Résultat!$G$7)),IF(H5770=2,IF(E5770=0,Résultat!G$9,IF(J5770="No",Résultat!$G$9,Résultat!$G$7)),Résultat!$G$7)),Résultat!$G$7)), "")</f>
        <v/>
      </c>
    </row>
    <row r="5771" spans="1:11" ht="20.100000000000001" customHeight="1">
      <c r="A5771" s="26"/>
      <c r="B5771" s="27"/>
      <c r="C5771" s="11" t="str">
        <f>IF($B5771 &lt;&gt; "",VLOOKUP(MID(B5771,3,5),'Recyclabilité Prod Matx'!C:F,2,FALSE), "")</f>
        <v/>
      </c>
      <c r="D5771" s="11" t="str">
        <f>IF($B5771 &lt;&gt; "",VLOOKUP(MID(B5771,3,5),'Recyclabilité Prod Matx'!C:F,3,FALSE),"")</f>
        <v/>
      </c>
      <c r="E5771" s="11" t="str">
        <f>IF($B5771 &lt;&gt; "",VLOOKUP(MID(B5771,3,5),'Recyclabilité Prod Matx'!C:F,4,FALSE), "")</f>
        <v/>
      </c>
      <c r="F5771" s="12" t="str">
        <f>IF($B5771 &lt;&gt; "", IF(C5771="Totale","",IF(D5771 = 0, "", VLOOKUP(D5771,'Cond Compo'!A:B,2,FALSE))),"")</f>
        <v/>
      </c>
      <c r="G5771" s="28"/>
      <c r="H5771" s="11" t="str">
        <f xml:space="preserve"> IF(C5771="Totale",2,IF($G5771 &lt;&gt; "", IF(D5771 = "E",MATCH(G5771, 'Cond Compo'!D$16:D$18, 0), MATCH(G5771, 'Cond Compo'!C$16:C$19, 0)), ""))</f>
        <v/>
      </c>
      <c r="I5771" s="12" t="str">
        <f>IF($E5771 &lt;&gt; "", IF(E5771 = 0, "", VLOOKUP(E5771,'Cond Perturbation'!A:B,2,FALSE)),"")</f>
        <v/>
      </c>
      <c r="J5771" s="28"/>
      <c r="K5771" s="29" t="str">
        <f>IF($B5771 &lt;&gt; "", IF(C5771="Oui",IF(H5771=1,IF(E5771=0,Résultat!G$8,IF(J5771="No",Résultat!$G$8,Résultat!$G$7)),IF(H5771=2,IF(E5771=0,Résultat!G$9,IF(J5771="No",Résultat!$G$9,Résultat!$G$7)),Résultat!$G$7)),IF(C5771 = "Totale", IF(H5771=1,IF(E5771=0,Résultat!G$8,IF(J5771="No",Résultat!$G$9,Résultat!$G$7)),IF(H5771=2,IF(E5771=0,Résultat!G$9,IF(J5771="No",Résultat!$G$9,Résultat!$G$7)),Résultat!$G$7)),Résultat!$G$7)), "")</f>
        <v/>
      </c>
    </row>
    <row r="5772" spans="1:11" ht="20.100000000000001" customHeight="1">
      <c r="A5772" s="26"/>
      <c r="B5772" s="27"/>
      <c r="C5772" s="11" t="str">
        <f>IF($B5772 &lt;&gt; "",VLOOKUP(MID(B5772,3,5),'Recyclabilité Prod Matx'!C:F,2,FALSE), "")</f>
        <v/>
      </c>
      <c r="D5772" s="11" t="str">
        <f>IF($B5772 &lt;&gt; "",VLOOKUP(MID(B5772,3,5),'Recyclabilité Prod Matx'!C:F,3,FALSE),"")</f>
        <v/>
      </c>
      <c r="E5772" s="11" t="str">
        <f>IF($B5772 &lt;&gt; "",VLOOKUP(MID(B5772,3,5),'Recyclabilité Prod Matx'!C:F,4,FALSE), "")</f>
        <v/>
      </c>
      <c r="F5772" s="12" t="str">
        <f>IF($B5772 &lt;&gt; "", IF(C5772="Totale","",IF(D5772 = 0, "", VLOOKUP(D5772,'Cond Compo'!A:B,2,FALSE))),"")</f>
        <v/>
      </c>
      <c r="G5772" s="28"/>
      <c r="H5772" s="11" t="str">
        <f xml:space="preserve"> IF(C5772="Totale",2,IF($G5772 &lt;&gt; "", IF(D5772 = "E",MATCH(G5772, 'Cond Compo'!D$16:D$18, 0), MATCH(G5772, 'Cond Compo'!C$16:C$19, 0)), ""))</f>
        <v/>
      </c>
      <c r="I5772" s="12" t="str">
        <f>IF($E5772 &lt;&gt; "", IF(E5772 = 0, "", VLOOKUP(E5772,'Cond Perturbation'!A:B,2,FALSE)),"")</f>
        <v/>
      </c>
      <c r="J5772" s="28"/>
      <c r="K5772" s="29" t="str">
        <f>IF($B5772 &lt;&gt; "", IF(C5772="Oui",IF(H5772=1,IF(E5772=0,Résultat!G$8,IF(J5772="No",Résultat!$G$8,Résultat!$G$7)),IF(H5772=2,IF(E5772=0,Résultat!G$9,IF(J5772="No",Résultat!$G$9,Résultat!$G$7)),Résultat!$G$7)),IF(C5772 = "Totale", IF(H5772=1,IF(E5772=0,Résultat!G$8,IF(J5772="No",Résultat!$G$9,Résultat!$G$7)),IF(H5772=2,IF(E5772=0,Résultat!G$9,IF(J5772="No",Résultat!$G$9,Résultat!$G$7)),Résultat!$G$7)),Résultat!$G$7)), "")</f>
        <v/>
      </c>
    </row>
    <row r="5773" spans="1:11" ht="20.100000000000001" customHeight="1">
      <c r="A5773" s="26"/>
      <c r="B5773" s="27"/>
      <c r="C5773" s="11" t="str">
        <f>IF($B5773 &lt;&gt; "",VLOOKUP(MID(B5773,3,5),'Recyclabilité Prod Matx'!C:F,2,FALSE), "")</f>
        <v/>
      </c>
      <c r="D5773" s="11" t="str">
        <f>IF($B5773 &lt;&gt; "",VLOOKUP(MID(B5773,3,5),'Recyclabilité Prod Matx'!C:F,3,FALSE),"")</f>
        <v/>
      </c>
      <c r="E5773" s="11" t="str">
        <f>IF($B5773 &lt;&gt; "",VLOOKUP(MID(B5773,3,5),'Recyclabilité Prod Matx'!C:F,4,FALSE), "")</f>
        <v/>
      </c>
      <c r="F5773" s="12" t="str">
        <f>IF($B5773 &lt;&gt; "", IF(C5773="Totale","",IF(D5773 = 0, "", VLOOKUP(D5773,'Cond Compo'!A:B,2,FALSE))),"")</f>
        <v/>
      </c>
      <c r="G5773" s="28"/>
      <c r="H5773" s="11" t="str">
        <f xml:space="preserve"> IF(C5773="Totale",2,IF($G5773 &lt;&gt; "", IF(D5773 = "E",MATCH(G5773, 'Cond Compo'!D$16:D$18, 0), MATCH(G5773, 'Cond Compo'!C$16:C$19, 0)), ""))</f>
        <v/>
      </c>
      <c r="I5773" s="12" t="str">
        <f>IF($E5773 &lt;&gt; "", IF(E5773 = 0, "", VLOOKUP(E5773,'Cond Perturbation'!A:B,2,FALSE)),"")</f>
        <v/>
      </c>
      <c r="J5773" s="28"/>
      <c r="K5773" s="29" t="str">
        <f>IF($B5773 &lt;&gt; "", IF(C5773="Oui",IF(H5773=1,IF(E5773=0,Résultat!G$8,IF(J5773="No",Résultat!$G$8,Résultat!$G$7)),IF(H5773=2,IF(E5773=0,Résultat!G$9,IF(J5773="No",Résultat!$G$9,Résultat!$G$7)),Résultat!$G$7)),IF(C5773 = "Totale", IF(H5773=1,IF(E5773=0,Résultat!G$8,IF(J5773="No",Résultat!$G$9,Résultat!$G$7)),IF(H5773=2,IF(E5773=0,Résultat!G$9,IF(J5773="No",Résultat!$G$9,Résultat!$G$7)),Résultat!$G$7)),Résultat!$G$7)), "")</f>
        <v/>
      </c>
    </row>
    <row r="5774" spans="1:11" ht="20.100000000000001" customHeight="1">
      <c r="A5774" s="26"/>
      <c r="B5774" s="27"/>
      <c r="C5774" s="11" t="str">
        <f>IF($B5774 &lt;&gt; "",VLOOKUP(MID(B5774,3,5),'Recyclabilité Prod Matx'!C:F,2,FALSE), "")</f>
        <v/>
      </c>
      <c r="D5774" s="11" t="str">
        <f>IF($B5774 &lt;&gt; "",VLOOKUP(MID(B5774,3,5),'Recyclabilité Prod Matx'!C:F,3,FALSE),"")</f>
        <v/>
      </c>
      <c r="E5774" s="11" t="str">
        <f>IF($B5774 &lt;&gt; "",VLOOKUP(MID(B5774,3,5),'Recyclabilité Prod Matx'!C:F,4,FALSE), "")</f>
        <v/>
      </c>
      <c r="F5774" s="12" t="str">
        <f>IF($B5774 &lt;&gt; "", IF(C5774="Totale","",IF(D5774 = 0, "", VLOOKUP(D5774,'Cond Compo'!A:B,2,FALSE))),"")</f>
        <v/>
      </c>
      <c r="G5774" s="28"/>
      <c r="H5774" s="11" t="str">
        <f xml:space="preserve"> IF(C5774="Totale",2,IF($G5774 &lt;&gt; "", IF(D5774 = "E",MATCH(G5774, 'Cond Compo'!D$16:D$18, 0), MATCH(G5774, 'Cond Compo'!C$16:C$19, 0)), ""))</f>
        <v/>
      </c>
      <c r="I5774" s="12" t="str">
        <f>IF($E5774 &lt;&gt; "", IF(E5774 = 0, "", VLOOKUP(E5774,'Cond Perturbation'!A:B,2,FALSE)),"")</f>
        <v/>
      </c>
      <c r="J5774" s="28"/>
      <c r="K5774" s="29" t="str">
        <f>IF($B5774 &lt;&gt; "", IF(C5774="Oui",IF(H5774=1,IF(E5774=0,Résultat!G$8,IF(J5774="No",Résultat!$G$8,Résultat!$G$7)),IF(H5774=2,IF(E5774=0,Résultat!G$9,IF(J5774="No",Résultat!$G$9,Résultat!$G$7)),Résultat!$G$7)),IF(C5774 = "Totale", IF(H5774=1,IF(E5774=0,Résultat!G$8,IF(J5774="No",Résultat!$G$9,Résultat!$G$7)),IF(H5774=2,IF(E5774=0,Résultat!G$9,IF(J5774="No",Résultat!$G$9,Résultat!$G$7)),Résultat!$G$7)),Résultat!$G$7)), "")</f>
        <v/>
      </c>
    </row>
    <row r="5775" spans="1:11" ht="20.100000000000001" customHeight="1">
      <c r="A5775" s="26"/>
      <c r="B5775" s="27"/>
      <c r="C5775" s="11" t="str">
        <f>IF($B5775 &lt;&gt; "",VLOOKUP(MID(B5775,3,5),'Recyclabilité Prod Matx'!C:F,2,FALSE), "")</f>
        <v/>
      </c>
      <c r="D5775" s="11" t="str">
        <f>IF($B5775 &lt;&gt; "",VLOOKUP(MID(B5775,3,5),'Recyclabilité Prod Matx'!C:F,3,FALSE),"")</f>
        <v/>
      </c>
      <c r="E5775" s="11" t="str">
        <f>IF($B5775 &lt;&gt; "",VLOOKUP(MID(B5775,3,5),'Recyclabilité Prod Matx'!C:F,4,FALSE), "")</f>
        <v/>
      </c>
      <c r="F5775" s="12" t="str">
        <f>IF($B5775 &lt;&gt; "", IF(C5775="Totale","",IF(D5775 = 0, "", VLOOKUP(D5775,'Cond Compo'!A:B,2,FALSE))),"")</f>
        <v/>
      </c>
      <c r="G5775" s="28"/>
      <c r="H5775" s="11" t="str">
        <f xml:space="preserve"> IF(C5775="Totale",2,IF($G5775 &lt;&gt; "", IF(D5775 = "E",MATCH(G5775, 'Cond Compo'!D$16:D$18, 0), MATCH(G5775, 'Cond Compo'!C$16:C$19, 0)), ""))</f>
        <v/>
      </c>
      <c r="I5775" s="12" t="str">
        <f>IF($E5775 &lt;&gt; "", IF(E5775 = 0, "", VLOOKUP(E5775,'Cond Perturbation'!A:B,2,FALSE)),"")</f>
        <v/>
      </c>
      <c r="J5775" s="28"/>
      <c r="K5775" s="29" t="str">
        <f>IF($B5775 &lt;&gt; "", IF(C5775="Oui",IF(H5775=1,IF(E5775=0,Résultat!G$8,IF(J5775="No",Résultat!$G$8,Résultat!$G$7)),IF(H5775=2,IF(E5775=0,Résultat!G$9,IF(J5775="No",Résultat!$G$9,Résultat!$G$7)),Résultat!$G$7)),IF(C5775 = "Totale", IF(H5775=1,IF(E5775=0,Résultat!G$8,IF(J5775="No",Résultat!$G$9,Résultat!$G$7)),IF(H5775=2,IF(E5775=0,Résultat!G$9,IF(J5775="No",Résultat!$G$9,Résultat!$G$7)),Résultat!$G$7)),Résultat!$G$7)), "")</f>
        <v/>
      </c>
    </row>
    <row r="5776" spans="1:11" ht="20.100000000000001" customHeight="1">
      <c r="A5776" s="26"/>
      <c r="B5776" s="27"/>
      <c r="C5776" s="11" t="str">
        <f>IF($B5776 &lt;&gt; "",VLOOKUP(MID(B5776,3,5),'Recyclabilité Prod Matx'!C:F,2,FALSE), "")</f>
        <v/>
      </c>
      <c r="D5776" s="11" t="str">
        <f>IF($B5776 &lt;&gt; "",VLOOKUP(MID(B5776,3,5),'Recyclabilité Prod Matx'!C:F,3,FALSE),"")</f>
        <v/>
      </c>
      <c r="E5776" s="11" t="str">
        <f>IF($B5776 &lt;&gt; "",VLOOKUP(MID(B5776,3,5),'Recyclabilité Prod Matx'!C:F,4,FALSE), "")</f>
        <v/>
      </c>
      <c r="F5776" s="12" t="str">
        <f>IF($B5776 &lt;&gt; "", IF(C5776="Totale","",IF(D5776 = 0, "", VLOOKUP(D5776,'Cond Compo'!A:B,2,FALSE))),"")</f>
        <v/>
      </c>
      <c r="G5776" s="28"/>
      <c r="H5776" s="11" t="str">
        <f xml:space="preserve"> IF(C5776="Totale",2,IF($G5776 &lt;&gt; "", IF(D5776 = "E",MATCH(G5776, 'Cond Compo'!D$16:D$18, 0), MATCH(G5776, 'Cond Compo'!C$16:C$19, 0)), ""))</f>
        <v/>
      </c>
      <c r="I5776" s="12" t="str">
        <f>IF($E5776 &lt;&gt; "", IF(E5776 = 0, "", VLOOKUP(E5776,'Cond Perturbation'!A:B,2,FALSE)),"")</f>
        <v/>
      </c>
      <c r="J5776" s="28"/>
      <c r="K5776" s="29" t="str">
        <f>IF($B5776 &lt;&gt; "", IF(C5776="Oui",IF(H5776=1,IF(E5776=0,Résultat!G$8,IF(J5776="No",Résultat!$G$8,Résultat!$G$7)),IF(H5776=2,IF(E5776=0,Résultat!G$9,IF(J5776="No",Résultat!$G$9,Résultat!$G$7)),Résultat!$G$7)),IF(C5776 = "Totale", IF(H5776=1,IF(E5776=0,Résultat!G$8,IF(J5776="No",Résultat!$G$9,Résultat!$G$7)),IF(H5776=2,IF(E5776=0,Résultat!G$9,IF(J5776="No",Résultat!$G$9,Résultat!$G$7)),Résultat!$G$7)),Résultat!$G$7)), "")</f>
        <v/>
      </c>
    </row>
    <row r="5777" spans="1:11" ht="20.100000000000001" customHeight="1">
      <c r="A5777" s="26"/>
      <c r="B5777" s="27"/>
      <c r="C5777" s="11" t="str">
        <f>IF($B5777 &lt;&gt; "",VLOOKUP(MID(B5777,3,5),'Recyclabilité Prod Matx'!C:F,2,FALSE), "")</f>
        <v/>
      </c>
      <c r="D5777" s="11" t="str">
        <f>IF($B5777 &lt;&gt; "",VLOOKUP(MID(B5777,3,5),'Recyclabilité Prod Matx'!C:F,3,FALSE),"")</f>
        <v/>
      </c>
      <c r="E5777" s="11" t="str">
        <f>IF($B5777 &lt;&gt; "",VLOOKUP(MID(B5777,3,5),'Recyclabilité Prod Matx'!C:F,4,FALSE), "")</f>
        <v/>
      </c>
      <c r="F5777" s="12" t="str">
        <f>IF($B5777 &lt;&gt; "", IF(C5777="Totale","",IF(D5777 = 0, "", VLOOKUP(D5777,'Cond Compo'!A:B,2,FALSE))),"")</f>
        <v/>
      </c>
      <c r="G5777" s="28"/>
      <c r="H5777" s="11" t="str">
        <f xml:space="preserve"> IF(C5777="Totale",2,IF($G5777 &lt;&gt; "", IF(D5777 = "E",MATCH(G5777, 'Cond Compo'!D$16:D$18, 0), MATCH(G5777, 'Cond Compo'!C$16:C$19, 0)), ""))</f>
        <v/>
      </c>
      <c r="I5777" s="12" t="str">
        <f>IF($E5777 &lt;&gt; "", IF(E5777 = 0, "", VLOOKUP(E5777,'Cond Perturbation'!A:B,2,FALSE)),"")</f>
        <v/>
      </c>
      <c r="J5777" s="28"/>
      <c r="K5777" s="29" t="str">
        <f>IF($B5777 &lt;&gt; "", IF(C5777="Oui",IF(H5777=1,IF(E5777=0,Résultat!G$8,IF(J5777="No",Résultat!$G$8,Résultat!$G$7)),IF(H5777=2,IF(E5777=0,Résultat!G$9,IF(J5777="No",Résultat!$G$9,Résultat!$G$7)),Résultat!$G$7)),IF(C5777 = "Totale", IF(H5777=1,IF(E5777=0,Résultat!G$8,IF(J5777="No",Résultat!$G$9,Résultat!$G$7)),IF(H5777=2,IF(E5777=0,Résultat!G$9,IF(J5777="No",Résultat!$G$9,Résultat!$G$7)),Résultat!$G$7)),Résultat!$G$7)), "")</f>
        <v/>
      </c>
    </row>
    <row r="5778" spans="1:11" ht="20.100000000000001" customHeight="1">
      <c r="A5778" s="26"/>
      <c r="B5778" s="27"/>
      <c r="C5778" s="11" t="str">
        <f>IF($B5778 &lt;&gt; "",VLOOKUP(MID(B5778,3,5),'Recyclabilité Prod Matx'!C:F,2,FALSE), "")</f>
        <v/>
      </c>
      <c r="D5778" s="11" t="str">
        <f>IF($B5778 &lt;&gt; "",VLOOKUP(MID(B5778,3,5),'Recyclabilité Prod Matx'!C:F,3,FALSE),"")</f>
        <v/>
      </c>
      <c r="E5778" s="11" t="str">
        <f>IF($B5778 &lt;&gt; "",VLOOKUP(MID(B5778,3,5),'Recyclabilité Prod Matx'!C:F,4,FALSE), "")</f>
        <v/>
      </c>
      <c r="F5778" s="12" t="str">
        <f>IF($B5778 &lt;&gt; "", IF(C5778="Totale","",IF(D5778 = 0, "", VLOOKUP(D5778,'Cond Compo'!A:B,2,FALSE))),"")</f>
        <v/>
      </c>
      <c r="G5778" s="28"/>
      <c r="H5778" s="11" t="str">
        <f xml:space="preserve"> IF(C5778="Totale",2,IF($G5778 &lt;&gt; "", IF(D5778 = "E",MATCH(G5778, 'Cond Compo'!D$16:D$18, 0), MATCH(G5778, 'Cond Compo'!C$16:C$19, 0)), ""))</f>
        <v/>
      </c>
      <c r="I5778" s="12" t="str">
        <f>IF($E5778 &lt;&gt; "", IF(E5778 = 0, "", VLOOKUP(E5778,'Cond Perturbation'!A:B,2,FALSE)),"")</f>
        <v/>
      </c>
      <c r="J5778" s="28"/>
      <c r="K5778" s="29" t="str">
        <f>IF($B5778 &lt;&gt; "", IF(C5778="Oui",IF(H5778=1,IF(E5778=0,Résultat!G$8,IF(J5778="No",Résultat!$G$8,Résultat!$G$7)),IF(H5778=2,IF(E5778=0,Résultat!G$9,IF(J5778="No",Résultat!$G$9,Résultat!$G$7)),Résultat!$G$7)),IF(C5778 = "Totale", IF(H5778=1,IF(E5778=0,Résultat!G$8,IF(J5778="No",Résultat!$G$9,Résultat!$G$7)),IF(H5778=2,IF(E5778=0,Résultat!G$9,IF(J5778="No",Résultat!$G$9,Résultat!$G$7)),Résultat!$G$7)),Résultat!$G$7)), "")</f>
        <v/>
      </c>
    </row>
    <row r="5779" spans="1:11" ht="20.100000000000001" customHeight="1">
      <c r="A5779" s="26"/>
      <c r="B5779" s="27"/>
      <c r="C5779" s="11" t="str">
        <f>IF($B5779 &lt;&gt; "",VLOOKUP(MID(B5779,3,5),'Recyclabilité Prod Matx'!C:F,2,FALSE), "")</f>
        <v/>
      </c>
      <c r="D5779" s="11" t="str">
        <f>IF($B5779 &lt;&gt; "",VLOOKUP(MID(B5779,3,5),'Recyclabilité Prod Matx'!C:F,3,FALSE),"")</f>
        <v/>
      </c>
      <c r="E5779" s="11" t="str">
        <f>IF($B5779 &lt;&gt; "",VLOOKUP(MID(B5779,3,5),'Recyclabilité Prod Matx'!C:F,4,FALSE), "")</f>
        <v/>
      </c>
      <c r="F5779" s="12" t="str">
        <f>IF($B5779 &lt;&gt; "", IF(C5779="Totale","",IF(D5779 = 0, "", VLOOKUP(D5779,'Cond Compo'!A:B,2,FALSE))),"")</f>
        <v/>
      </c>
      <c r="G5779" s="28"/>
      <c r="H5779" s="11" t="str">
        <f xml:space="preserve"> IF(C5779="Totale",2,IF($G5779 &lt;&gt; "", IF(D5779 = "E",MATCH(G5779, 'Cond Compo'!D$16:D$18, 0), MATCH(G5779, 'Cond Compo'!C$16:C$19, 0)), ""))</f>
        <v/>
      </c>
      <c r="I5779" s="12" t="str">
        <f>IF($E5779 &lt;&gt; "", IF(E5779 = 0, "", VLOOKUP(E5779,'Cond Perturbation'!A:B,2,FALSE)),"")</f>
        <v/>
      </c>
      <c r="J5779" s="28"/>
      <c r="K5779" s="29" t="str">
        <f>IF($B5779 &lt;&gt; "", IF(C5779="Oui",IF(H5779=1,IF(E5779=0,Résultat!G$8,IF(J5779="No",Résultat!$G$8,Résultat!$G$7)),IF(H5779=2,IF(E5779=0,Résultat!G$9,IF(J5779="No",Résultat!$G$9,Résultat!$G$7)),Résultat!$G$7)),IF(C5779 = "Totale", IF(H5779=1,IF(E5779=0,Résultat!G$8,IF(J5779="No",Résultat!$G$9,Résultat!$G$7)),IF(H5779=2,IF(E5779=0,Résultat!G$9,IF(J5779="No",Résultat!$G$9,Résultat!$G$7)),Résultat!$G$7)),Résultat!$G$7)), "")</f>
        <v/>
      </c>
    </row>
    <row r="5780" spans="1:11" ht="20.100000000000001" customHeight="1">
      <c r="A5780" s="26"/>
      <c r="B5780" s="27"/>
      <c r="C5780" s="11" t="str">
        <f>IF($B5780 &lt;&gt; "",VLOOKUP(MID(B5780,3,5),'Recyclabilité Prod Matx'!C:F,2,FALSE), "")</f>
        <v/>
      </c>
      <c r="D5780" s="11" t="str">
        <f>IF($B5780 &lt;&gt; "",VLOOKUP(MID(B5780,3,5),'Recyclabilité Prod Matx'!C:F,3,FALSE),"")</f>
        <v/>
      </c>
      <c r="E5780" s="11" t="str">
        <f>IF($B5780 &lt;&gt; "",VLOOKUP(MID(B5780,3,5),'Recyclabilité Prod Matx'!C:F,4,FALSE), "")</f>
        <v/>
      </c>
      <c r="F5780" s="12" t="str">
        <f>IF($B5780 &lt;&gt; "", IF(C5780="Totale","",IF(D5780 = 0, "", VLOOKUP(D5780,'Cond Compo'!A:B,2,FALSE))),"")</f>
        <v/>
      </c>
      <c r="G5780" s="28"/>
      <c r="H5780" s="11" t="str">
        <f xml:space="preserve"> IF(C5780="Totale",2,IF($G5780 &lt;&gt; "", IF(D5780 = "E",MATCH(G5780, 'Cond Compo'!D$16:D$18, 0), MATCH(G5780, 'Cond Compo'!C$16:C$19, 0)), ""))</f>
        <v/>
      </c>
      <c r="I5780" s="12" t="str">
        <f>IF($E5780 &lt;&gt; "", IF(E5780 = 0, "", VLOOKUP(E5780,'Cond Perturbation'!A:B,2,FALSE)),"")</f>
        <v/>
      </c>
      <c r="J5780" s="28"/>
      <c r="K5780" s="29" t="str">
        <f>IF($B5780 &lt;&gt; "", IF(C5780="Oui",IF(H5780=1,IF(E5780=0,Résultat!G$8,IF(J5780="No",Résultat!$G$8,Résultat!$G$7)),IF(H5780=2,IF(E5780=0,Résultat!G$9,IF(J5780="No",Résultat!$G$9,Résultat!$G$7)),Résultat!$G$7)),IF(C5780 = "Totale", IF(H5780=1,IF(E5780=0,Résultat!G$8,IF(J5780="No",Résultat!$G$9,Résultat!$G$7)),IF(H5780=2,IF(E5780=0,Résultat!G$9,IF(J5780="No",Résultat!$G$9,Résultat!$G$7)),Résultat!$G$7)),Résultat!$G$7)), "")</f>
        <v/>
      </c>
    </row>
    <row r="5781" spans="1:11" ht="20.100000000000001" customHeight="1">
      <c r="A5781" s="26"/>
      <c r="B5781" s="27"/>
      <c r="C5781" s="11" t="str">
        <f>IF($B5781 &lt;&gt; "",VLOOKUP(MID(B5781,3,5),'Recyclabilité Prod Matx'!C:F,2,FALSE), "")</f>
        <v/>
      </c>
      <c r="D5781" s="11" t="str">
        <f>IF($B5781 &lt;&gt; "",VLOOKUP(MID(B5781,3,5),'Recyclabilité Prod Matx'!C:F,3,FALSE),"")</f>
        <v/>
      </c>
      <c r="E5781" s="11" t="str">
        <f>IF($B5781 &lt;&gt; "",VLOOKUP(MID(B5781,3,5),'Recyclabilité Prod Matx'!C:F,4,FALSE), "")</f>
        <v/>
      </c>
      <c r="F5781" s="12" t="str">
        <f>IF($B5781 &lt;&gt; "", IF(C5781="Totale","",IF(D5781 = 0, "", VLOOKUP(D5781,'Cond Compo'!A:B,2,FALSE))),"")</f>
        <v/>
      </c>
      <c r="G5781" s="28"/>
      <c r="H5781" s="11" t="str">
        <f xml:space="preserve"> IF(C5781="Totale",2,IF($G5781 &lt;&gt; "", IF(D5781 = "E",MATCH(G5781, 'Cond Compo'!D$16:D$18, 0), MATCH(G5781, 'Cond Compo'!C$16:C$19, 0)), ""))</f>
        <v/>
      </c>
      <c r="I5781" s="12" t="str">
        <f>IF($E5781 &lt;&gt; "", IF(E5781 = 0, "", VLOOKUP(E5781,'Cond Perturbation'!A:B,2,FALSE)),"")</f>
        <v/>
      </c>
      <c r="J5781" s="28"/>
      <c r="K5781" s="29" t="str">
        <f>IF($B5781 &lt;&gt; "", IF(C5781="Oui",IF(H5781=1,IF(E5781=0,Résultat!G$8,IF(J5781="No",Résultat!$G$8,Résultat!$G$7)),IF(H5781=2,IF(E5781=0,Résultat!G$9,IF(J5781="No",Résultat!$G$9,Résultat!$G$7)),Résultat!$G$7)),IF(C5781 = "Totale", IF(H5781=1,IF(E5781=0,Résultat!G$8,IF(J5781="No",Résultat!$G$9,Résultat!$G$7)),IF(H5781=2,IF(E5781=0,Résultat!G$9,IF(J5781="No",Résultat!$G$9,Résultat!$G$7)),Résultat!$G$7)),Résultat!$G$7)), "")</f>
        <v/>
      </c>
    </row>
    <row r="5782" spans="1:11" ht="20.100000000000001" customHeight="1">
      <c r="A5782" s="26"/>
      <c r="B5782" s="27"/>
      <c r="C5782" s="11" t="str">
        <f>IF($B5782 &lt;&gt; "",VLOOKUP(MID(B5782,3,5),'Recyclabilité Prod Matx'!C:F,2,FALSE), "")</f>
        <v/>
      </c>
      <c r="D5782" s="11" t="str">
        <f>IF($B5782 &lt;&gt; "",VLOOKUP(MID(B5782,3,5),'Recyclabilité Prod Matx'!C:F,3,FALSE),"")</f>
        <v/>
      </c>
      <c r="E5782" s="11" t="str">
        <f>IF($B5782 &lt;&gt; "",VLOOKUP(MID(B5782,3,5),'Recyclabilité Prod Matx'!C:F,4,FALSE), "")</f>
        <v/>
      </c>
      <c r="F5782" s="12" t="str">
        <f>IF($B5782 &lt;&gt; "", IF(C5782="Totale","",IF(D5782 = 0, "", VLOOKUP(D5782,'Cond Compo'!A:B,2,FALSE))),"")</f>
        <v/>
      </c>
      <c r="G5782" s="28"/>
      <c r="H5782" s="11" t="str">
        <f xml:space="preserve"> IF(C5782="Totale",2,IF($G5782 &lt;&gt; "", IF(D5782 = "E",MATCH(G5782, 'Cond Compo'!D$16:D$18, 0), MATCH(G5782, 'Cond Compo'!C$16:C$19, 0)), ""))</f>
        <v/>
      </c>
      <c r="I5782" s="12" t="str">
        <f>IF($E5782 &lt;&gt; "", IF(E5782 = 0, "", VLOOKUP(E5782,'Cond Perturbation'!A:B,2,FALSE)),"")</f>
        <v/>
      </c>
      <c r="J5782" s="28"/>
      <c r="K5782" s="29" t="str">
        <f>IF($B5782 &lt;&gt; "", IF(C5782="Oui",IF(H5782=1,IF(E5782=0,Résultat!G$8,IF(J5782="No",Résultat!$G$8,Résultat!$G$7)),IF(H5782=2,IF(E5782=0,Résultat!G$9,IF(J5782="No",Résultat!$G$9,Résultat!$G$7)),Résultat!$G$7)),IF(C5782 = "Totale", IF(H5782=1,IF(E5782=0,Résultat!G$8,IF(J5782="No",Résultat!$G$9,Résultat!$G$7)),IF(H5782=2,IF(E5782=0,Résultat!G$9,IF(J5782="No",Résultat!$G$9,Résultat!$G$7)),Résultat!$G$7)),Résultat!$G$7)), "")</f>
        <v/>
      </c>
    </row>
    <row r="5783" spans="1:11" ht="20.100000000000001" customHeight="1">
      <c r="A5783" s="26"/>
      <c r="B5783" s="27"/>
      <c r="C5783" s="11" t="str">
        <f>IF($B5783 &lt;&gt; "",VLOOKUP(MID(B5783,3,5),'Recyclabilité Prod Matx'!C:F,2,FALSE), "")</f>
        <v/>
      </c>
      <c r="D5783" s="11" t="str">
        <f>IF($B5783 &lt;&gt; "",VLOOKUP(MID(B5783,3,5),'Recyclabilité Prod Matx'!C:F,3,FALSE),"")</f>
        <v/>
      </c>
      <c r="E5783" s="11" t="str">
        <f>IF($B5783 &lt;&gt; "",VLOOKUP(MID(B5783,3,5),'Recyclabilité Prod Matx'!C:F,4,FALSE), "")</f>
        <v/>
      </c>
      <c r="F5783" s="12" t="str">
        <f>IF($B5783 &lt;&gt; "", IF(C5783="Totale","",IF(D5783 = 0, "", VLOOKUP(D5783,'Cond Compo'!A:B,2,FALSE))),"")</f>
        <v/>
      </c>
      <c r="G5783" s="28"/>
      <c r="H5783" s="11" t="str">
        <f xml:space="preserve"> IF(C5783="Totale",2,IF($G5783 &lt;&gt; "", IF(D5783 = "E",MATCH(G5783, 'Cond Compo'!D$16:D$18, 0), MATCH(G5783, 'Cond Compo'!C$16:C$19, 0)), ""))</f>
        <v/>
      </c>
      <c r="I5783" s="12" t="str">
        <f>IF($E5783 &lt;&gt; "", IF(E5783 = 0, "", VLOOKUP(E5783,'Cond Perturbation'!A:B,2,FALSE)),"")</f>
        <v/>
      </c>
      <c r="J5783" s="28"/>
      <c r="K5783" s="29" t="str">
        <f>IF($B5783 &lt;&gt; "", IF(C5783="Oui",IF(H5783=1,IF(E5783=0,Résultat!G$8,IF(J5783="No",Résultat!$G$8,Résultat!$G$7)),IF(H5783=2,IF(E5783=0,Résultat!G$9,IF(J5783="No",Résultat!$G$9,Résultat!$G$7)),Résultat!$G$7)),IF(C5783 = "Totale", IF(H5783=1,IF(E5783=0,Résultat!G$8,IF(J5783="No",Résultat!$G$9,Résultat!$G$7)),IF(H5783=2,IF(E5783=0,Résultat!G$9,IF(J5783="No",Résultat!$G$9,Résultat!$G$7)),Résultat!$G$7)),Résultat!$G$7)), "")</f>
        <v/>
      </c>
    </row>
    <row r="5784" spans="1:11" ht="20.100000000000001" customHeight="1">
      <c r="A5784" s="26"/>
      <c r="B5784" s="27"/>
      <c r="C5784" s="11" t="str">
        <f>IF($B5784 &lt;&gt; "",VLOOKUP(MID(B5784,3,5),'Recyclabilité Prod Matx'!C:F,2,FALSE), "")</f>
        <v/>
      </c>
      <c r="D5784" s="11" t="str">
        <f>IF($B5784 &lt;&gt; "",VLOOKUP(MID(B5784,3,5),'Recyclabilité Prod Matx'!C:F,3,FALSE),"")</f>
        <v/>
      </c>
      <c r="E5784" s="11" t="str">
        <f>IF($B5784 &lt;&gt; "",VLOOKUP(MID(B5784,3,5),'Recyclabilité Prod Matx'!C:F,4,FALSE), "")</f>
        <v/>
      </c>
      <c r="F5784" s="12" t="str">
        <f>IF($B5784 &lt;&gt; "", IF(C5784="Totale","",IF(D5784 = 0, "", VLOOKUP(D5784,'Cond Compo'!A:B,2,FALSE))),"")</f>
        <v/>
      </c>
      <c r="G5784" s="28"/>
      <c r="H5784" s="11" t="str">
        <f xml:space="preserve"> IF(C5784="Totale",2,IF($G5784 &lt;&gt; "", IF(D5784 = "E",MATCH(G5784, 'Cond Compo'!D$16:D$18, 0), MATCH(G5784, 'Cond Compo'!C$16:C$19, 0)), ""))</f>
        <v/>
      </c>
      <c r="I5784" s="12" t="str">
        <f>IF($E5784 &lt;&gt; "", IF(E5784 = 0, "", VLOOKUP(E5784,'Cond Perturbation'!A:B,2,FALSE)),"")</f>
        <v/>
      </c>
      <c r="J5784" s="28"/>
      <c r="K5784" s="29" t="str">
        <f>IF($B5784 &lt;&gt; "", IF(C5784="Oui",IF(H5784=1,IF(E5784=0,Résultat!G$8,IF(J5784="No",Résultat!$G$8,Résultat!$G$7)),IF(H5784=2,IF(E5784=0,Résultat!G$9,IF(J5784="No",Résultat!$G$9,Résultat!$G$7)),Résultat!$G$7)),IF(C5784 = "Totale", IF(H5784=1,IF(E5784=0,Résultat!G$8,IF(J5784="No",Résultat!$G$9,Résultat!$G$7)),IF(H5784=2,IF(E5784=0,Résultat!G$9,IF(J5784="No",Résultat!$G$9,Résultat!$G$7)),Résultat!$G$7)),Résultat!$G$7)), "")</f>
        <v/>
      </c>
    </row>
    <row r="5785" spans="1:11" ht="20.100000000000001" customHeight="1">
      <c r="A5785" s="26"/>
      <c r="B5785" s="27"/>
      <c r="C5785" s="11" t="str">
        <f>IF($B5785 &lt;&gt; "",VLOOKUP(MID(B5785,3,5),'Recyclabilité Prod Matx'!C:F,2,FALSE), "")</f>
        <v/>
      </c>
      <c r="D5785" s="11" t="str">
        <f>IF($B5785 &lt;&gt; "",VLOOKUP(MID(B5785,3,5),'Recyclabilité Prod Matx'!C:F,3,FALSE),"")</f>
        <v/>
      </c>
      <c r="E5785" s="11" t="str">
        <f>IF($B5785 &lt;&gt; "",VLOOKUP(MID(B5785,3,5),'Recyclabilité Prod Matx'!C:F,4,FALSE), "")</f>
        <v/>
      </c>
      <c r="F5785" s="12" t="str">
        <f>IF($B5785 &lt;&gt; "", IF(C5785="Totale","",IF(D5785 = 0, "", VLOOKUP(D5785,'Cond Compo'!A:B,2,FALSE))),"")</f>
        <v/>
      </c>
      <c r="G5785" s="28"/>
      <c r="H5785" s="11" t="str">
        <f xml:space="preserve"> IF(C5785="Totale",2,IF($G5785 &lt;&gt; "", IF(D5785 = "E",MATCH(G5785, 'Cond Compo'!D$16:D$18, 0), MATCH(G5785, 'Cond Compo'!C$16:C$19, 0)), ""))</f>
        <v/>
      </c>
      <c r="I5785" s="12" t="str">
        <f>IF($E5785 &lt;&gt; "", IF(E5785 = 0, "", VLOOKUP(E5785,'Cond Perturbation'!A:B,2,FALSE)),"")</f>
        <v/>
      </c>
      <c r="J5785" s="28"/>
      <c r="K5785" s="29" t="str">
        <f>IF($B5785 &lt;&gt; "", IF(C5785="Oui",IF(H5785=1,IF(E5785=0,Résultat!G$8,IF(J5785="No",Résultat!$G$8,Résultat!$G$7)),IF(H5785=2,IF(E5785=0,Résultat!G$9,IF(J5785="No",Résultat!$G$9,Résultat!$G$7)),Résultat!$G$7)),IF(C5785 = "Totale", IF(H5785=1,IF(E5785=0,Résultat!G$8,IF(J5785="No",Résultat!$G$9,Résultat!$G$7)),IF(H5785=2,IF(E5785=0,Résultat!G$9,IF(J5785="No",Résultat!$G$9,Résultat!$G$7)),Résultat!$G$7)),Résultat!$G$7)), "")</f>
        <v/>
      </c>
    </row>
    <row r="5786" spans="1:11" ht="20.100000000000001" customHeight="1">
      <c r="A5786" s="26"/>
      <c r="B5786" s="27"/>
      <c r="C5786" s="11" t="str">
        <f>IF($B5786 &lt;&gt; "",VLOOKUP(MID(B5786,3,5),'Recyclabilité Prod Matx'!C:F,2,FALSE), "")</f>
        <v/>
      </c>
      <c r="D5786" s="11" t="str">
        <f>IF($B5786 &lt;&gt; "",VLOOKUP(MID(B5786,3,5),'Recyclabilité Prod Matx'!C:F,3,FALSE),"")</f>
        <v/>
      </c>
      <c r="E5786" s="11" t="str">
        <f>IF($B5786 &lt;&gt; "",VLOOKUP(MID(B5786,3,5),'Recyclabilité Prod Matx'!C:F,4,FALSE), "")</f>
        <v/>
      </c>
      <c r="F5786" s="12" t="str">
        <f>IF($B5786 &lt;&gt; "", IF(C5786="Totale","",IF(D5786 = 0, "", VLOOKUP(D5786,'Cond Compo'!A:B,2,FALSE))),"")</f>
        <v/>
      </c>
      <c r="G5786" s="28"/>
      <c r="H5786" s="11" t="str">
        <f xml:space="preserve"> IF(C5786="Totale",2,IF($G5786 &lt;&gt; "", IF(D5786 = "E",MATCH(G5786, 'Cond Compo'!D$16:D$18, 0), MATCH(G5786, 'Cond Compo'!C$16:C$19, 0)), ""))</f>
        <v/>
      </c>
      <c r="I5786" s="12" t="str">
        <f>IF($E5786 &lt;&gt; "", IF(E5786 = 0, "", VLOOKUP(E5786,'Cond Perturbation'!A:B,2,FALSE)),"")</f>
        <v/>
      </c>
      <c r="J5786" s="28"/>
      <c r="K5786" s="29" t="str">
        <f>IF($B5786 &lt;&gt; "", IF(C5786="Oui",IF(H5786=1,IF(E5786=0,Résultat!G$8,IF(J5786="No",Résultat!$G$8,Résultat!$G$7)),IF(H5786=2,IF(E5786=0,Résultat!G$9,IF(J5786="No",Résultat!$G$9,Résultat!$G$7)),Résultat!$G$7)),IF(C5786 = "Totale", IF(H5786=1,IF(E5786=0,Résultat!G$8,IF(J5786="No",Résultat!$G$9,Résultat!$G$7)),IF(H5786=2,IF(E5786=0,Résultat!G$9,IF(J5786="No",Résultat!$G$9,Résultat!$G$7)),Résultat!$G$7)),Résultat!$G$7)), "")</f>
        <v/>
      </c>
    </row>
    <row r="5787" spans="1:11" ht="20.100000000000001" customHeight="1">
      <c r="A5787" s="26"/>
      <c r="B5787" s="27"/>
      <c r="C5787" s="11" t="str">
        <f>IF($B5787 &lt;&gt; "",VLOOKUP(MID(B5787,3,5),'Recyclabilité Prod Matx'!C:F,2,FALSE), "")</f>
        <v/>
      </c>
      <c r="D5787" s="11" t="str">
        <f>IF($B5787 &lt;&gt; "",VLOOKUP(MID(B5787,3,5),'Recyclabilité Prod Matx'!C:F,3,FALSE),"")</f>
        <v/>
      </c>
      <c r="E5787" s="11" t="str">
        <f>IF($B5787 &lt;&gt; "",VLOOKUP(MID(B5787,3,5),'Recyclabilité Prod Matx'!C:F,4,FALSE), "")</f>
        <v/>
      </c>
      <c r="F5787" s="12" t="str">
        <f>IF($B5787 &lt;&gt; "", IF(C5787="Totale","",IF(D5787 = 0, "", VLOOKUP(D5787,'Cond Compo'!A:B,2,FALSE))),"")</f>
        <v/>
      </c>
      <c r="G5787" s="28"/>
      <c r="H5787" s="11" t="str">
        <f xml:space="preserve"> IF(C5787="Totale",2,IF($G5787 &lt;&gt; "", IF(D5787 = "E",MATCH(G5787, 'Cond Compo'!D$16:D$18, 0), MATCH(G5787, 'Cond Compo'!C$16:C$19, 0)), ""))</f>
        <v/>
      </c>
      <c r="I5787" s="12" t="str">
        <f>IF($E5787 &lt;&gt; "", IF(E5787 = 0, "", VLOOKUP(E5787,'Cond Perturbation'!A:B,2,FALSE)),"")</f>
        <v/>
      </c>
      <c r="J5787" s="28"/>
      <c r="K5787" s="29" t="str">
        <f>IF($B5787 &lt;&gt; "", IF(C5787="Oui",IF(H5787=1,IF(E5787=0,Résultat!G$8,IF(J5787="No",Résultat!$G$8,Résultat!$G$7)),IF(H5787=2,IF(E5787=0,Résultat!G$9,IF(J5787="No",Résultat!$G$9,Résultat!$G$7)),Résultat!$G$7)),IF(C5787 = "Totale", IF(H5787=1,IF(E5787=0,Résultat!G$8,IF(J5787="No",Résultat!$G$9,Résultat!$G$7)),IF(H5787=2,IF(E5787=0,Résultat!G$9,IF(J5787="No",Résultat!$G$9,Résultat!$G$7)),Résultat!$G$7)),Résultat!$G$7)), "")</f>
        <v/>
      </c>
    </row>
    <row r="5788" spans="1:11" ht="20.100000000000001" customHeight="1">
      <c r="A5788" s="26"/>
      <c r="B5788" s="27"/>
      <c r="C5788" s="11" t="str">
        <f>IF($B5788 &lt;&gt; "",VLOOKUP(MID(B5788,3,5),'Recyclabilité Prod Matx'!C:F,2,FALSE), "")</f>
        <v/>
      </c>
      <c r="D5788" s="11" t="str">
        <f>IF($B5788 &lt;&gt; "",VLOOKUP(MID(B5788,3,5),'Recyclabilité Prod Matx'!C:F,3,FALSE),"")</f>
        <v/>
      </c>
      <c r="E5788" s="11" t="str">
        <f>IF($B5788 &lt;&gt; "",VLOOKUP(MID(B5788,3,5),'Recyclabilité Prod Matx'!C:F,4,FALSE), "")</f>
        <v/>
      </c>
      <c r="F5788" s="12" t="str">
        <f>IF($B5788 &lt;&gt; "", IF(C5788="Totale","",IF(D5788 = 0, "", VLOOKUP(D5788,'Cond Compo'!A:B,2,FALSE))),"")</f>
        <v/>
      </c>
      <c r="G5788" s="28"/>
      <c r="H5788" s="11" t="str">
        <f xml:space="preserve"> IF(C5788="Totale",2,IF($G5788 &lt;&gt; "", IF(D5788 = "E",MATCH(G5788, 'Cond Compo'!D$16:D$18, 0), MATCH(G5788, 'Cond Compo'!C$16:C$19, 0)), ""))</f>
        <v/>
      </c>
      <c r="I5788" s="12" t="str">
        <f>IF($E5788 &lt;&gt; "", IF(E5788 = 0, "", VLOOKUP(E5788,'Cond Perturbation'!A:B,2,FALSE)),"")</f>
        <v/>
      </c>
      <c r="J5788" s="28"/>
      <c r="K5788" s="29" t="str">
        <f>IF($B5788 &lt;&gt; "", IF(C5788="Oui",IF(H5788=1,IF(E5788=0,Résultat!G$8,IF(J5788="No",Résultat!$G$8,Résultat!$G$7)),IF(H5788=2,IF(E5788=0,Résultat!G$9,IF(J5788="No",Résultat!$G$9,Résultat!$G$7)),Résultat!$G$7)),IF(C5788 = "Totale", IF(H5788=1,IF(E5788=0,Résultat!G$8,IF(J5788="No",Résultat!$G$9,Résultat!$G$7)),IF(H5788=2,IF(E5788=0,Résultat!G$9,IF(J5788="No",Résultat!$G$9,Résultat!$G$7)),Résultat!$G$7)),Résultat!$G$7)), "")</f>
        <v/>
      </c>
    </row>
    <row r="5789" spans="1:11" ht="20.100000000000001" customHeight="1">
      <c r="A5789" s="26"/>
      <c r="B5789" s="27"/>
      <c r="C5789" s="11" t="str">
        <f>IF($B5789 &lt;&gt; "",VLOOKUP(MID(B5789,3,5),'Recyclabilité Prod Matx'!C:F,2,FALSE), "")</f>
        <v/>
      </c>
      <c r="D5789" s="11" t="str">
        <f>IF($B5789 &lt;&gt; "",VLOOKUP(MID(B5789,3,5),'Recyclabilité Prod Matx'!C:F,3,FALSE),"")</f>
        <v/>
      </c>
      <c r="E5789" s="11" t="str">
        <f>IF($B5789 &lt;&gt; "",VLOOKUP(MID(B5789,3,5),'Recyclabilité Prod Matx'!C:F,4,FALSE), "")</f>
        <v/>
      </c>
      <c r="F5789" s="12" t="str">
        <f>IF($B5789 &lt;&gt; "", IF(C5789="Totale","",IF(D5789 = 0, "", VLOOKUP(D5789,'Cond Compo'!A:B,2,FALSE))),"")</f>
        <v/>
      </c>
      <c r="G5789" s="28"/>
      <c r="H5789" s="11" t="str">
        <f xml:space="preserve"> IF(C5789="Totale",2,IF($G5789 &lt;&gt; "", IF(D5789 = "E",MATCH(G5789, 'Cond Compo'!D$16:D$18, 0), MATCH(G5789, 'Cond Compo'!C$16:C$19, 0)), ""))</f>
        <v/>
      </c>
      <c r="I5789" s="12" t="str">
        <f>IF($E5789 &lt;&gt; "", IF(E5789 = 0, "", VLOOKUP(E5789,'Cond Perturbation'!A:B,2,FALSE)),"")</f>
        <v/>
      </c>
      <c r="J5789" s="28"/>
      <c r="K5789" s="29" t="str">
        <f>IF($B5789 &lt;&gt; "", IF(C5789="Oui",IF(H5789=1,IF(E5789=0,Résultat!G$8,IF(J5789="No",Résultat!$G$8,Résultat!$G$7)),IF(H5789=2,IF(E5789=0,Résultat!G$9,IF(J5789="No",Résultat!$G$9,Résultat!$G$7)),Résultat!$G$7)),IF(C5789 = "Totale", IF(H5789=1,IF(E5789=0,Résultat!G$8,IF(J5789="No",Résultat!$G$9,Résultat!$G$7)),IF(H5789=2,IF(E5789=0,Résultat!G$9,IF(J5789="No",Résultat!$G$9,Résultat!$G$7)),Résultat!$G$7)),Résultat!$G$7)), "")</f>
        <v/>
      </c>
    </row>
    <row r="5790" spans="1:11" ht="20.100000000000001" customHeight="1">
      <c r="A5790" s="26"/>
      <c r="B5790" s="27"/>
      <c r="C5790" s="11" t="str">
        <f>IF($B5790 &lt;&gt; "",VLOOKUP(MID(B5790,3,5),'Recyclabilité Prod Matx'!C:F,2,FALSE), "")</f>
        <v/>
      </c>
      <c r="D5790" s="11" t="str">
        <f>IF($B5790 &lt;&gt; "",VLOOKUP(MID(B5790,3,5),'Recyclabilité Prod Matx'!C:F,3,FALSE),"")</f>
        <v/>
      </c>
      <c r="E5790" s="11" t="str">
        <f>IF($B5790 &lt;&gt; "",VLOOKUP(MID(B5790,3,5),'Recyclabilité Prod Matx'!C:F,4,FALSE), "")</f>
        <v/>
      </c>
      <c r="F5790" s="12" t="str">
        <f>IF($B5790 &lt;&gt; "", IF(C5790="Totale","",IF(D5790 = 0, "", VLOOKUP(D5790,'Cond Compo'!A:B,2,FALSE))),"")</f>
        <v/>
      </c>
      <c r="G5790" s="28"/>
      <c r="H5790" s="11" t="str">
        <f xml:space="preserve"> IF(C5790="Totale",2,IF($G5790 &lt;&gt; "", IF(D5790 = "E",MATCH(G5790, 'Cond Compo'!D$16:D$18, 0), MATCH(G5790, 'Cond Compo'!C$16:C$19, 0)), ""))</f>
        <v/>
      </c>
      <c r="I5790" s="12" t="str">
        <f>IF($E5790 &lt;&gt; "", IF(E5790 = 0, "", VLOOKUP(E5790,'Cond Perturbation'!A:B,2,FALSE)),"")</f>
        <v/>
      </c>
      <c r="J5790" s="28"/>
      <c r="K5790" s="29" t="str">
        <f>IF($B5790 &lt;&gt; "", IF(C5790="Oui",IF(H5790=1,IF(E5790=0,Résultat!G$8,IF(J5790="No",Résultat!$G$8,Résultat!$G$7)),IF(H5790=2,IF(E5790=0,Résultat!G$9,IF(J5790="No",Résultat!$G$9,Résultat!$G$7)),Résultat!$G$7)),IF(C5790 = "Totale", IF(H5790=1,IF(E5790=0,Résultat!G$8,IF(J5790="No",Résultat!$G$9,Résultat!$G$7)),IF(H5790=2,IF(E5790=0,Résultat!G$9,IF(J5790="No",Résultat!$G$9,Résultat!$G$7)),Résultat!$G$7)),Résultat!$G$7)), "")</f>
        <v/>
      </c>
    </row>
    <row r="5791" spans="1:11" ht="20.100000000000001" customHeight="1">
      <c r="A5791" s="26"/>
      <c r="B5791" s="27"/>
      <c r="C5791" s="11" t="str">
        <f>IF($B5791 &lt;&gt; "",VLOOKUP(MID(B5791,3,5),'Recyclabilité Prod Matx'!C:F,2,FALSE), "")</f>
        <v/>
      </c>
      <c r="D5791" s="11" t="str">
        <f>IF($B5791 &lt;&gt; "",VLOOKUP(MID(B5791,3,5),'Recyclabilité Prod Matx'!C:F,3,FALSE),"")</f>
        <v/>
      </c>
      <c r="E5791" s="11" t="str">
        <f>IF($B5791 &lt;&gt; "",VLOOKUP(MID(B5791,3,5),'Recyclabilité Prod Matx'!C:F,4,FALSE), "")</f>
        <v/>
      </c>
      <c r="F5791" s="12" t="str">
        <f>IF($B5791 &lt;&gt; "", IF(C5791="Totale","",IF(D5791 = 0, "", VLOOKUP(D5791,'Cond Compo'!A:B,2,FALSE))),"")</f>
        <v/>
      </c>
      <c r="G5791" s="28"/>
      <c r="H5791" s="11" t="str">
        <f xml:space="preserve"> IF(C5791="Totale",2,IF($G5791 &lt;&gt; "", IF(D5791 = "E",MATCH(G5791, 'Cond Compo'!D$16:D$18, 0), MATCH(G5791, 'Cond Compo'!C$16:C$19, 0)), ""))</f>
        <v/>
      </c>
      <c r="I5791" s="12" t="str">
        <f>IF($E5791 &lt;&gt; "", IF(E5791 = 0, "", VLOOKUP(E5791,'Cond Perturbation'!A:B,2,FALSE)),"")</f>
        <v/>
      </c>
      <c r="J5791" s="28"/>
      <c r="K5791" s="29" t="str">
        <f>IF($B5791 &lt;&gt; "", IF(C5791="Oui",IF(H5791=1,IF(E5791=0,Résultat!G$8,IF(J5791="No",Résultat!$G$8,Résultat!$G$7)),IF(H5791=2,IF(E5791=0,Résultat!G$9,IF(J5791="No",Résultat!$G$9,Résultat!$G$7)),Résultat!$G$7)),IF(C5791 = "Totale", IF(H5791=1,IF(E5791=0,Résultat!G$8,IF(J5791="No",Résultat!$G$9,Résultat!$G$7)),IF(H5791=2,IF(E5791=0,Résultat!G$9,IF(J5791="No",Résultat!$G$9,Résultat!$G$7)),Résultat!$G$7)),Résultat!$G$7)), "")</f>
        <v/>
      </c>
    </row>
    <row r="5792" spans="1:11" ht="20.100000000000001" customHeight="1">
      <c r="A5792" s="26"/>
      <c r="B5792" s="27"/>
      <c r="C5792" s="11" t="str">
        <f>IF($B5792 &lt;&gt; "",VLOOKUP(MID(B5792,3,5),'Recyclabilité Prod Matx'!C:F,2,FALSE), "")</f>
        <v/>
      </c>
      <c r="D5792" s="11" t="str">
        <f>IF($B5792 &lt;&gt; "",VLOOKUP(MID(B5792,3,5),'Recyclabilité Prod Matx'!C:F,3,FALSE),"")</f>
        <v/>
      </c>
      <c r="E5792" s="11" t="str">
        <f>IF($B5792 &lt;&gt; "",VLOOKUP(MID(B5792,3,5),'Recyclabilité Prod Matx'!C:F,4,FALSE), "")</f>
        <v/>
      </c>
      <c r="F5792" s="12" t="str">
        <f>IF($B5792 &lt;&gt; "", IF(C5792="Totale","",IF(D5792 = 0, "", VLOOKUP(D5792,'Cond Compo'!A:B,2,FALSE))),"")</f>
        <v/>
      </c>
      <c r="G5792" s="28"/>
      <c r="H5792" s="11" t="str">
        <f xml:space="preserve"> IF(C5792="Totale",2,IF($G5792 &lt;&gt; "", IF(D5792 = "E",MATCH(G5792, 'Cond Compo'!D$16:D$18, 0), MATCH(G5792, 'Cond Compo'!C$16:C$19, 0)), ""))</f>
        <v/>
      </c>
      <c r="I5792" s="12" t="str">
        <f>IF($E5792 &lt;&gt; "", IF(E5792 = 0, "", VLOOKUP(E5792,'Cond Perturbation'!A:B,2,FALSE)),"")</f>
        <v/>
      </c>
      <c r="J5792" s="28"/>
      <c r="K5792" s="29" t="str">
        <f>IF($B5792 &lt;&gt; "", IF(C5792="Oui",IF(H5792=1,IF(E5792=0,Résultat!G$8,IF(J5792="No",Résultat!$G$8,Résultat!$G$7)),IF(H5792=2,IF(E5792=0,Résultat!G$9,IF(J5792="No",Résultat!$G$9,Résultat!$G$7)),Résultat!$G$7)),IF(C5792 = "Totale", IF(H5792=1,IF(E5792=0,Résultat!G$8,IF(J5792="No",Résultat!$G$9,Résultat!$G$7)),IF(H5792=2,IF(E5792=0,Résultat!G$9,IF(J5792="No",Résultat!$G$9,Résultat!$G$7)),Résultat!$G$7)),Résultat!$G$7)), "")</f>
        <v/>
      </c>
    </row>
    <row r="5793" spans="1:11" ht="20.100000000000001" customHeight="1">
      <c r="A5793" s="26"/>
      <c r="B5793" s="27"/>
      <c r="C5793" s="11" t="str">
        <f>IF($B5793 &lt;&gt; "",VLOOKUP(MID(B5793,3,5),'Recyclabilité Prod Matx'!C:F,2,FALSE), "")</f>
        <v/>
      </c>
      <c r="D5793" s="11" t="str">
        <f>IF($B5793 &lt;&gt; "",VLOOKUP(MID(B5793,3,5),'Recyclabilité Prod Matx'!C:F,3,FALSE),"")</f>
        <v/>
      </c>
      <c r="E5793" s="11" t="str">
        <f>IF($B5793 &lt;&gt; "",VLOOKUP(MID(B5793,3,5),'Recyclabilité Prod Matx'!C:F,4,FALSE), "")</f>
        <v/>
      </c>
      <c r="F5793" s="12" t="str">
        <f>IF($B5793 &lt;&gt; "", IF(C5793="Totale","",IF(D5793 = 0, "", VLOOKUP(D5793,'Cond Compo'!A:B,2,FALSE))),"")</f>
        <v/>
      </c>
      <c r="G5793" s="28"/>
      <c r="H5793" s="11" t="str">
        <f xml:space="preserve"> IF(C5793="Totale",2,IF($G5793 &lt;&gt; "", IF(D5793 = "E",MATCH(G5793, 'Cond Compo'!D$16:D$18, 0), MATCH(G5793, 'Cond Compo'!C$16:C$19, 0)), ""))</f>
        <v/>
      </c>
      <c r="I5793" s="12" t="str">
        <f>IF($E5793 &lt;&gt; "", IF(E5793 = 0, "", VLOOKUP(E5793,'Cond Perturbation'!A:B,2,FALSE)),"")</f>
        <v/>
      </c>
      <c r="J5793" s="28"/>
      <c r="K5793" s="29" t="str">
        <f>IF($B5793 &lt;&gt; "", IF(C5793="Oui",IF(H5793=1,IF(E5793=0,Résultat!G$8,IF(J5793="No",Résultat!$G$8,Résultat!$G$7)),IF(H5793=2,IF(E5793=0,Résultat!G$9,IF(J5793="No",Résultat!$G$9,Résultat!$G$7)),Résultat!$G$7)),IF(C5793 = "Totale", IF(H5793=1,IF(E5793=0,Résultat!G$8,IF(J5793="No",Résultat!$G$9,Résultat!$G$7)),IF(H5793=2,IF(E5793=0,Résultat!G$9,IF(J5793="No",Résultat!$G$9,Résultat!$G$7)),Résultat!$G$7)),Résultat!$G$7)), "")</f>
        <v/>
      </c>
    </row>
    <row r="5794" spans="1:11" ht="20.100000000000001" customHeight="1">
      <c r="A5794" s="26"/>
      <c r="B5794" s="27"/>
      <c r="C5794" s="11" t="str">
        <f>IF($B5794 &lt;&gt; "",VLOOKUP(MID(B5794,3,5),'Recyclabilité Prod Matx'!C:F,2,FALSE), "")</f>
        <v/>
      </c>
      <c r="D5794" s="11" t="str">
        <f>IF($B5794 &lt;&gt; "",VLOOKUP(MID(B5794,3,5),'Recyclabilité Prod Matx'!C:F,3,FALSE),"")</f>
        <v/>
      </c>
      <c r="E5794" s="11" t="str">
        <f>IF($B5794 &lt;&gt; "",VLOOKUP(MID(B5794,3,5),'Recyclabilité Prod Matx'!C:F,4,FALSE), "")</f>
        <v/>
      </c>
      <c r="F5794" s="12" t="str">
        <f>IF($B5794 &lt;&gt; "", IF(C5794="Totale","",IF(D5794 = 0, "", VLOOKUP(D5794,'Cond Compo'!A:B,2,FALSE))),"")</f>
        <v/>
      </c>
      <c r="G5794" s="28"/>
      <c r="H5794" s="11" t="str">
        <f xml:space="preserve"> IF(C5794="Totale",2,IF($G5794 &lt;&gt; "", IF(D5794 = "E",MATCH(G5794, 'Cond Compo'!D$16:D$18, 0), MATCH(G5794, 'Cond Compo'!C$16:C$19, 0)), ""))</f>
        <v/>
      </c>
      <c r="I5794" s="12" t="str">
        <f>IF($E5794 &lt;&gt; "", IF(E5794 = 0, "", VLOOKUP(E5794,'Cond Perturbation'!A:B,2,FALSE)),"")</f>
        <v/>
      </c>
      <c r="J5794" s="28"/>
      <c r="K5794" s="29" t="str">
        <f>IF($B5794 &lt;&gt; "", IF(C5794="Oui",IF(H5794=1,IF(E5794=0,Résultat!G$8,IF(J5794="No",Résultat!$G$8,Résultat!$G$7)),IF(H5794=2,IF(E5794=0,Résultat!G$9,IF(J5794="No",Résultat!$G$9,Résultat!$G$7)),Résultat!$G$7)),IF(C5794 = "Totale", IF(H5794=1,IF(E5794=0,Résultat!G$8,IF(J5794="No",Résultat!$G$9,Résultat!$G$7)),IF(H5794=2,IF(E5794=0,Résultat!G$9,IF(J5794="No",Résultat!$G$9,Résultat!$G$7)),Résultat!$G$7)),Résultat!$G$7)), "")</f>
        <v/>
      </c>
    </row>
    <row r="5795" spans="1:11" ht="20.100000000000001" customHeight="1">
      <c r="A5795" s="26"/>
      <c r="B5795" s="27"/>
      <c r="C5795" s="11" t="str">
        <f>IF($B5795 &lt;&gt; "",VLOOKUP(MID(B5795,3,5),'Recyclabilité Prod Matx'!C:F,2,FALSE), "")</f>
        <v/>
      </c>
      <c r="D5795" s="11" t="str">
        <f>IF($B5795 &lt;&gt; "",VLOOKUP(MID(B5795,3,5),'Recyclabilité Prod Matx'!C:F,3,FALSE),"")</f>
        <v/>
      </c>
      <c r="E5795" s="11" t="str">
        <f>IF($B5795 &lt;&gt; "",VLOOKUP(MID(B5795,3,5),'Recyclabilité Prod Matx'!C:F,4,FALSE), "")</f>
        <v/>
      </c>
      <c r="F5795" s="12" t="str">
        <f>IF($B5795 &lt;&gt; "", IF(C5795="Totale","",IF(D5795 = 0, "", VLOOKUP(D5795,'Cond Compo'!A:B,2,FALSE))),"")</f>
        <v/>
      </c>
      <c r="G5795" s="28"/>
      <c r="H5795" s="11" t="str">
        <f xml:space="preserve"> IF(C5795="Totale",2,IF($G5795 &lt;&gt; "", IF(D5795 = "E",MATCH(G5795, 'Cond Compo'!D$16:D$18, 0), MATCH(G5795, 'Cond Compo'!C$16:C$19, 0)), ""))</f>
        <v/>
      </c>
      <c r="I5795" s="12" t="str">
        <f>IF($E5795 &lt;&gt; "", IF(E5795 = 0, "", VLOOKUP(E5795,'Cond Perturbation'!A:B,2,FALSE)),"")</f>
        <v/>
      </c>
      <c r="J5795" s="28"/>
      <c r="K5795" s="29" t="str">
        <f>IF($B5795 &lt;&gt; "", IF(C5795="Oui",IF(H5795=1,IF(E5795=0,Résultat!G$8,IF(J5795="No",Résultat!$G$8,Résultat!$G$7)),IF(H5795=2,IF(E5795=0,Résultat!G$9,IF(J5795="No",Résultat!$G$9,Résultat!$G$7)),Résultat!$G$7)),IF(C5795 = "Totale", IF(H5795=1,IF(E5795=0,Résultat!G$8,IF(J5795="No",Résultat!$G$9,Résultat!$G$7)),IF(H5795=2,IF(E5795=0,Résultat!G$9,IF(J5795="No",Résultat!$G$9,Résultat!$G$7)),Résultat!$G$7)),Résultat!$G$7)), "")</f>
        <v/>
      </c>
    </row>
    <row r="5796" spans="1:11" ht="20.100000000000001" customHeight="1">
      <c r="A5796" s="26"/>
      <c r="B5796" s="27"/>
      <c r="C5796" s="11" t="str">
        <f>IF($B5796 &lt;&gt; "",VLOOKUP(MID(B5796,3,5),'Recyclabilité Prod Matx'!C:F,2,FALSE), "")</f>
        <v/>
      </c>
      <c r="D5796" s="11" t="str">
        <f>IF($B5796 &lt;&gt; "",VLOOKUP(MID(B5796,3,5),'Recyclabilité Prod Matx'!C:F,3,FALSE),"")</f>
        <v/>
      </c>
      <c r="E5796" s="11" t="str">
        <f>IF($B5796 &lt;&gt; "",VLOOKUP(MID(B5796,3,5),'Recyclabilité Prod Matx'!C:F,4,FALSE), "")</f>
        <v/>
      </c>
      <c r="F5796" s="12" t="str">
        <f>IF($B5796 &lt;&gt; "", IF(C5796="Totale","",IF(D5796 = 0, "", VLOOKUP(D5796,'Cond Compo'!A:B,2,FALSE))),"")</f>
        <v/>
      </c>
      <c r="G5796" s="28"/>
      <c r="H5796" s="11" t="str">
        <f xml:space="preserve"> IF(C5796="Totale",2,IF($G5796 &lt;&gt; "", IF(D5796 = "E",MATCH(G5796, 'Cond Compo'!D$16:D$18, 0), MATCH(G5796, 'Cond Compo'!C$16:C$19, 0)), ""))</f>
        <v/>
      </c>
      <c r="I5796" s="12" t="str">
        <f>IF($E5796 &lt;&gt; "", IF(E5796 = 0, "", VLOOKUP(E5796,'Cond Perturbation'!A:B,2,FALSE)),"")</f>
        <v/>
      </c>
      <c r="J5796" s="28"/>
      <c r="K5796" s="29" t="str">
        <f>IF($B5796 &lt;&gt; "", IF(C5796="Oui",IF(H5796=1,IF(E5796=0,Résultat!G$8,IF(J5796="No",Résultat!$G$8,Résultat!$G$7)),IF(H5796=2,IF(E5796=0,Résultat!G$9,IF(J5796="No",Résultat!$G$9,Résultat!$G$7)),Résultat!$G$7)),IF(C5796 = "Totale", IF(H5796=1,IF(E5796=0,Résultat!G$8,IF(J5796="No",Résultat!$G$9,Résultat!$G$7)),IF(H5796=2,IF(E5796=0,Résultat!G$9,IF(J5796="No",Résultat!$G$9,Résultat!$G$7)),Résultat!$G$7)),Résultat!$G$7)), "")</f>
        <v/>
      </c>
    </row>
    <row r="5797" spans="1:11" ht="20.100000000000001" customHeight="1">
      <c r="A5797" s="26"/>
      <c r="B5797" s="27"/>
      <c r="C5797" s="11" t="str">
        <f>IF($B5797 &lt;&gt; "",VLOOKUP(MID(B5797,3,5),'Recyclabilité Prod Matx'!C:F,2,FALSE), "")</f>
        <v/>
      </c>
      <c r="D5797" s="11" t="str">
        <f>IF($B5797 &lt;&gt; "",VLOOKUP(MID(B5797,3,5),'Recyclabilité Prod Matx'!C:F,3,FALSE),"")</f>
        <v/>
      </c>
      <c r="E5797" s="11" t="str">
        <f>IF($B5797 &lt;&gt; "",VLOOKUP(MID(B5797,3,5),'Recyclabilité Prod Matx'!C:F,4,FALSE), "")</f>
        <v/>
      </c>
      <c r="F5797" s="12" t="str">
        <f>IF($B5797 &lt;&gt; "", IF(C5797="Totale","",IF(D5797 = 0, "", VLOOKUP(D5797,'Cond Compo'!A:B,2,FALSE))),"")</f>
        <v/>
      </c>
      <c r="G5797" s="28"/>
      <c r="H5797" s="11" t="str">
        <f xml:space="preserve"> IF(C5797="Totale",2,IF($G5797 &lt;&gt; "", IF(D5797 = "E",MATCH(G5797, 'Cond Compo'!D$16:D$18, 0), MATCH(G5797, 'Cond Compo'!C$16:C$19, 0)), ""))</f>
        <v/>
      </c>
      <c r="I5797" s="12" t="str">
        <f>IF($E5797 &lt;&gt; "", IF(E5797 = 0, "", VLOOKUP(E5797,'Cond Perturbation'!A:B,2,FALSE)),"")</f>
        <v/>
      </c>
      <c r="J5797" s="28"/>
      <c r="K5797" s="29" t="str">
        <f>IF($B5797 &lt;&gt; "", IF(C5797="Oui",IF(H5797=1,IF(E5797=0,Résultat!G$8,IF(J5797="No",Résultat!$G$8,Résultat!$G$7)),IF(H5797=2,IF(E5797=0,Résultat!G$9,IF(J5797="No",Résultat!$G$9,Résultat!$G$7)),Résultat!$G$7)),IF(C5797 = "Totale", IF(H5797=1,IF(E5797=0,Résultat!G$8,IF(J5797="No",Résultat!$G$9,Résultat!$G$7)),IF(H5797=2,IF(E5797=0,Résultat!G$9,IF(J5797="No",Résultat!$G$9,Résultat!$G$7)),Résultat!$G$7)),Résultat!$G$7)), "")</f>
        <v/>
      </c>
    </row>
    <row r="5798" spans="1:11" ht="20.100000000000001" customHeight="1">
      <c r="A5798" s="26"/>
      <c r="B5798" s="27"/>
      <c r="C5798" s="11" t="str">
        <f>IF($B5798 &lt;&gt; "",VLOOKUP(MID(B5798,3,5),'Recyclabilité Prod Matx'!C:F,2,FALSE), "")</f>
        <v/>
      </c>
      <c r="D5798" s="11" t="str">
        <f>IF($B5798 &lt;&gt; "",VLOOKUP(MID(B5798,3,5),'Recyclabilité Prod Matx'!C:F,3,FALSE),"")</f>
        <v/>
      </c>
      <c r="E5798" s="11" t="str">
        <f>IF($B5798 &lt;&gt; "",VLOOKUP(MID(B5798,3,5),'Recyclabilité Prod Matx'!C:F,4,FALSE), "")</f>
        <v/>
      </c>
      <c r="F5798" s="12" t="str">
        <f>IF($B5798 &lt;&gt; "", IF(C5798="Totale","",IF(D5798 = 0, "", VLOOKUP(D5798,'Cond Compo'!A:B,2,FALSE))),"")</f>
        <v/>
      </c>
      <c r="G5798" s="28"/>
      <c r="H5798" s="11" t="str">
        <f xml:space="preserve"> IF(C5798="Totale",2,IF($G5798 &lt;&gt; "", IF(D5798 = "E",MATCH(G5798, 'Cond Compo'!D$16:D$18, 0), MATCH(G5798, 'Cond Compo'!C$16:C$19, 0)), ""))</f>
        <v/>
      </c>
      <c r="I5798" s="12" t="str">
        <f>IF($E5798 &lt;&gt; "", IF(E5798 = 0, "", VLOOKUP(E5798,'Cond Perturbation'!A:B,2,FALSE)),"")</f>
        <v/>
      </c>
      <c r="J5798" s="28"/>
      <c r="K5798" s="29" t="str">
        <f>IF($B5798 &lt;&gt; "", IF(C5798="Oui",IF(H5798=1,IF(E5798=0,Résultat!G$8,IF(J5798="No",Résultat!$G$8,Résultat!$G$7)),IF(H5798=2,IF(E5798=0,Résultat!G$9,IF(J5798="No",Résultat!$G$9,Résultat!$G$7)),Résultat!$G$7)),IF(C5798 = "Totale", IF(H5798=1,IF(E5798=0,Résultat!G$8,IF(J5798="No",Résultat!$G$9,Résultat!$G$7)),IF(H5798=2,IF(E5798=0,Résultat!G$9,IF(J5798="No",Résultat!$G$9,Résultat!$G$7)),Résultat!$G$7)),Résultat!$G$7)), "")</f>
        <v/>
      </c>
    </row>
    <row r="5799" spans="1:11" ht="20.100000000000001" customHeight="1">
      <c r="A5799" s="26"/>
      <c r="B5799" s="27"/>
      <c r="C5799" s="11" t="str">
        <f>IF($B5799 &lt;&gt; "",VLOOKUP(MID(B5799,3,5),'Recyclabilité Prod Matx'!C:F,2,FALSE), "")</f>
        <v/>
      </c>
      <c r="D5799" s="11" t="str">
        <f>IF($B5799 &lt;&gt; "",VLOOKUP(MID(B5799,3,5),'Recyclabilité Prod Matx'!C:F,3,FALSE),"")</f>
        <v/>
      </c>
      <c r="E5799" s="11" t="str">
        <f>IF($B5799 &lt;&gt; "",VLOOKUP(MID(B5799,3,5),'Recyclabilité Prod Matx'!C:F,4,FALSE), "")</f>
        <v/>
      </c>
      <c r="F5799" s="12" t="str">
        <f>IF($B5799 &lt;&gt; "", IF(C5799="Totale","",IF(D5799 = 0, "", VLOOKUP(D5799,'Cond Compo'!A:B,2,FALSE))),"")</f>
        <v/>
      </c>
      <c r="G5799" s="28"/>
      <c r="H5799" s="11" t="str">
        <f xml:space="preserve"> IF(C5799="Totale",2,IF($G5799 &lt;&gt; "", IF(D5799 = "E",MATCH(G5799, 'Cond Compo'!D$16:D$18, 0), MATCH(G5799, 'Cond Compo'!C$16:C$19, 0)), ""))</f>
        <v/>
      </c>
      <c r="I5799" s="12" t="str">
        <f>IF($E5799 &lt;&gt; "", IF(E5799 = 0, "", VLOOKUP(E5799,'Cond Perturbation'!A:B,2,FALSE)),"")</f>
        <v/>
      </c>
      <c r="J5799" s="28"/>
      <c r="K5799" s="29" t="str">
        <f>IF($B5799 &lt;&gt; "", IF(C5799="Oui",IF(H5799=1,IF(E5799=0,Résultat!G$8,IF(J5799="No",Résultat!$G$8,Résultat!$G$7)),IF(H5799=2,IF(E5799=0,Résultat!G$9,IF(J5799="No",Résultat!$G$9,Résultat!$G$7)),Résultat!$G$7)),IF(C5799 = "Totale", IF(H5799=1,IF(E5799=0,Résultat!G$8,IF(J5799="No",Résultat!$G$9,Résultat!$G$7)),IF(H5799=2,IF(E5799=0,Résultat!G$9,IF(J5799="No",Résultat!$G$9,Résultat!$G$7)),Résultat!$G$7)),Résultat!$G$7)), "")</f>
        <v/>
      </c>
    </row>
    <row r="5800" spans="1:11" ht="20.100000000000001" customHeight="1">
      <c r="A5800" s="26"/>
      <c r="B5800" s="27"/>
      <c r="C5800" s="11" t="str">
        <f>IF($B5800 &lt;&gt; "",VLOOKUP(MID(B5800,3,5),'Recyclabilité Prod Matx'!C:F,2,FALSE), "")</f>
        <v/>
      </c>
      <c r="D5800" s="11" t="str">
        <f>IF($B5800 &lt;&gt; "",VLOOKUP(MID(B5800,3,5),'Recyclabilité Prod Matx'!C:F,3,FALSE),"")</f>
        <v/>
      </c>
      <c r="E5800" s="11" t="str">
        <f>IF($B5800 &lt;&gt; "",VLOOKUP(MID(B5800,3,5),'Recyclabilité Prod Matx'!C:F,4,FALSE), "")</f>
        <v/>
      </c>
      <c r="F5800" s="12" t="str">
        <f>IF($B5800 &lt;&gt; "", IF(C5800="Totale","",IF(D5800 = 0, "", VLOOKUP(D5800,'Cond Compo'!A:B,2,FALSE))),"")</f>
        <v/>
      </c>
      <c r="G5800" s="28"/>
      <c r="H5800" s="11" t="str">
        <f xml:space="preserve"> IF(C5800="Totale",2,IF($G5800 &lt;&gt; "", IF(D5800 = "E",MATCH(G5800, 'Cond Compo'!D$16:D$18, 0), MATCH(G5800, 'Cond Compo'!C$16:C$19, 0)), ""))</f>
        <v/>
      </c>
      <c r="I5800" s="12" t="str">
        <f>IF($E5800 &lt;&gt; "", IF(E5800 = 0, "", VLOOKUP(E5800,'Cond Perturbation'!A:B,2,FALSE)),"")</f>
        <v/>
      </c>
      <c r="J5800" s="28"/>
      <c r="K5800" s="29" t="str">
        <f>IF($B5800 &lt;&gt; "", IF(C5800="Oui",IF(H5800=1,IF(E5800=0,Résultat!G$8,IF(J5800="No",Résultat!$G$8,Résultat!$G$7)),IF(H5800=2,IF(E5800=0,Résultat!G$9,IF(J5800="No",Résultat!$G$9,Résultat!$G$7)),Résultat!$G$7)),IF(C5800 = "Totale", IF(H5800=1,IF(E5800=0,Résultat!G$8,IF(J5800="No",Résultat!$G$9,Résultat!$G$7)),IF(H5800=2,IF(E5800=0,Résultat!G$9,IF(J5800="No",Résultat!$G$9,Résultat!$G$7)),Résultat!$G$7)),Résultat!$G$7)), "")</f>
        <v/>
      </c>
    </row>
    <row r="5801" spans="1:11" ht="20.100000000000001" customHeight="1">
      <c r="A5801" s="26"/>
      <c r="B5801" s="27"/>
      <c r="C5801" s="11" t="str">
        <f>IF($B5801 &lt;&gt; "",VLOOKUP(MID(B5801,3,5),'Recyclabilité Prod Matx'!C:F,2,FALSE), "")</f>
        <v/>
      </c>
      <c r="D5801" s="11" t="str">
        <f>IF($B5801 &lt;&gt; "",VLOOKUP(MID(B5801,3,5),'Recyclabilité Prod Matx'!C:F,3,FALSE),"")</f>
        <v/>
      </c>
      <c r="E5801" s="11" t="str">
        <f>IF($B5801 &lt;&gt; "",VLOOKUP(MID(B5801,3,5),'Recyclabilité Prod Matx'!C:F,4,FALSE), "")</f>
        <v/>
      </c>
      <c r="F5801" s="12" t="str">
        <f>IF($B5801 &lt;&gt; "", IF(C5801="Totale","",IF(D5801 = 0, "", VLOOKUP(D5801,'Cond Compo'!A:B,2,FALSE))),"")</f>
        <v/>
      </c>
      <c r="G5801" s="28"/>
      <c r="H5801" s="11" t="str">
        <f xml:space="preserve"> IF(C5801="Totale",2,IF($G5801 &lt;&gt; "", IF(D5801 = "E",MATCH(G5801, 'Cond Compo'!D$16:D$18, 0), MATCH(G5801, 'Cond Compo'!C$16:C$19, 0)), ""))</f>
        <v/>
      </c>
      <c r="I5801" s="12" t="str">
        <f>IF($E5801 &lt;&gt; "", IF(E5801 = 0, "", VLOOKUP(E5801,'Cond Perturbation'!A:B,2,FALSE)),"")</f>
        <v/>
      </c>
      <c r="J5801" s="28"/>
      <c r="K5801" s="29" t="str">
        <f>IF($B5801 &lt;&gt; "", IF(C5801="Oui",IF(H5801=1,IF(E5801=0,Résultat!G$8,IF(J5801="No",Résultat!$G$8,Résultat!$G$7)),IF(H5801=2,IF(E5801=0,Résultat!G$9,IF(J5801="No",Résultat!$G$9,Résultat!$G$7)),Résultat!$G$7)),IF(C5801 = "Totale", IF(H5801=1,IF(E5801=0,Résultat!G$8,IF(J5801="No",Résultat!$G$9,Résultat!$G$7)),IF(H5801=2,IF(E5801=0,Résultat!G$9,IF(J5801="No",Résultat!$G$9,Résultat!$G$7)),Résultat!$G$7)),Résultat!$G$7)), "")</f>
        <v/>
      </c>
    </row>
    <row r="5802" spans="1:11" ht="20.100000000000001" customHeight="1">
      <c r="A5802" s="26"/>
      <c r="B5802" s="27"/>
      <c r="C5802" s="11" t="str">
        <f>IF($B5802 &lt;&gt; "",VLOOKUP(MID(B5802,3,5),'Recyclabilité Prod Matx'!C:F,2,FALSE), "")</f>
        <v/>
      </c>
      <c r="D5802" s="11" t="str">
        <f>IF($B5802 &lt;&gt; "",VLOOKUP(MID(B5802,3,5),'Recyclabilité Prod Matx'!C:F,3,FALSE),"")</f>
        <v/>
      </c>
      <c r="E5802" s="11" t="str">
        <f>IF($B5802 &lt;&gt; "",VLOOKUP(MID(B5802,3,5),'Recyclabilité Prod Matx'!C:F,4,FALSE), "")</f>
        <v/>
      </c>
      <c r="F5802" s="12" t="str">
        <f>IF($B5802 &lt;&gt; "", IF(C5802="Totale","",IF(D5802 = 0, "", VLOOKUP(D5802,'Cond Compo'!A:B,2,FALSE))),"")</f>
        <v/>
      </c>
      <c r="G5802" s="28"/>
      <c r="H5802" s="11" t="str">
        <f xml:space="preserve"> IF(C5802="Totale",2,IF($G5802 &lt;&gt; "", IF(D5802 = "E",MATCH(G5802, 'Cond Compo'!D$16:D$18, 0), MATCH(G5802, 'Cond Compo'!C$16:C$19, 0)), ""))</f>
        <v/>
      </c>
      <c r="I5802" s="12" t="str">
        <f>IF($E5802 &lt;&gt; "", IF(E5802 = 0, "", VLOOKUP(E5802,'Cond Perturbation'!A:B,2,FALSE)),"")</f>
        <v/>
      </c>
      <c r="J5802" s="28"/>
      <c r="K5802" s="29" t="str">
        <f>IF($B5802 &lt;&gt; "", IF(C5802="Oui",IF(H5802=1,IF(E5802=0,Résultat!G$8,IF(J5802="No",Résultat!$G$8,Résultat!$G$7)),IF(H5802=2,IF(E5802=0,Résultat!G$9,IF(J5802="No",Résultat!$G$9,Résultat!$G$7)),Résultat!$G$7)),IF(C5802 = "Totale", IF(H5802=1,IF(E5802=0,Résultat!G$8,IF(J5802="No",Résultat!$G$9,Résultat!$G$7)),IF(H5802=2,IF(E5802=0,Résultat!G$9,IF(J5802="No",Résultat!$G$9,Résultat!$G$7)),Résultat!$G$7)),Résultat!$G$7)), "")</f>
        <v/>
      </c>
    </row>
    <row r="5803" spans="1:11" ht="20.100000000000001" customHeight="1">
      <c r="A5803" s="26"/>
      <c r="B5803" s="27"/>
      <c r="C5803" s="11" t="str">
        <f>IF($B5803 &lt;&gt; "",VLOOKUP(MID(B5803,3,5),'Recyclabilité Prod Matx'!C:F,2,FALSE), "")</f>
        <v/>
      </c>
      <c r="D5803" s="11" t="str">
        <f>IF($B5803 &lt;&gt; "",VLOOKUP(MID(B5803,3,5),'Recyclabilité Prod Matx'!C:F,3,FALSE),"")</f>
        <v/>
      </c>
      <c r="E5803" s="11" t="str">
        <f>IF($B5803 &lt;&gt; "",VLOOKUP(MID(B5803,3,5),'Recyclabilité Prod Matx'!C:F,4,FALSE), "")</f>
        <v/>
      </c>
      <c r="F5803" s="12" t="str">
        <f>IF($B5803 &lt;&gt; "", IF(C5803="Totale","",IF(D5803 = 0, "", VLOOKUP(D5803,'Cond Compo'!A:B,2,FALSE))),"")</f>
        <v/>
      </c>
      <c r="G5803" s="28"/>
      <c r="H5803" s="11" t="str">
        <f xml:space="preserve"> IF(C5803="Totale",2,IF($G5803 &lt;&gt; "", IF(D5803 = "E",MATCH(G5803, 'Cond Compo'!D$16:D$18, 0), MATCH(G5803, 'Cond Compo'!C$16:C$19, 0)), ""))</f>
        <v/>
      </c>
      <c r="I5803" s="12" t="str">
        <f>IF($E5803 &lt;&gt; "", IF(E5803 = 0, "", VLOOKUP(E5803,'Cond Perturbation'!A:B,2,FALSE)),"")</f>
        <v/>
      </c>
      <c r="J5803" s="28"/>
      <c r="K5803" s="29" t="str">
        <f>IF($B5803 &lt;&gt; "", IF(C5803="Oui",IF(H5803=1,IF(E5803=0,Résultat!G$8,IF(J5803="No",Résultat!$G$8,Résultat!$G$7)),IF(H5803=2,IF(E5803=0,Résultat!G$9,IF(J5803="No",Résultat!$G$9,Résultat!$G$7)),Résultat!$G$7)),IF(C5803 = "Totale", IF(H5803=1,IF(E5803=0,Résultat!G$8,IF(J5803="No",Résultat!$G$9,Résultat!$G$7)),IF(H5803=2,IF(E5803=0,Résultat!G$9,IF(J5803="No",Résultat!$G$9,Résultat!$G$7)),Résultat!$G$7)),Résultat!$G$7)), "")</f>
        <v/>
      </c>
    </row>
    <row r="5804" spans="1:11" ht="20.100000000000001" customHeight="1">
      <c r="A5804" s="26"/>
      <c r="B5804" s="27"/>
      <c r="C5804" s="11" t="str">
        <f>IF($B5804 &lt;&gt; "",VLOOKUP(MID(B5804,3,5),'Recyclabilité Prod Matx'!C:F,2,FALSE), "")</f>
        <v/>
      </c>
      <c r="D5804" s="11" t="str">
        <f>IF($B5804 &lt;&gt; "",VLOOKUP(MID(B5804,3,5),'Recyclabilité Prod Matx'!C:F,3,FALSE),"")</f>
        <v/>
      </c>
      <c r="E5804" s="11" t="str">
        <f>IF($B5804 &lt;&gt; "",VLOOKUP(MID(B5804,3,5),'Recyclabilité Prod Matx'!C:F,4,FALSE), "")</f>
        <v/>
      </c>
      <c r="F5804" s="12" t="str">
        <f>IF($B5804 &lt;&gt; "", IF(C5804="Totale","",IF(D5804 = 0, "", VLOOKUP(D5804,'Cond Compo'!A:B,2,FALSE))),"")</f>
        <v/>
      </c>
      <c r="G5804" s="28"/>
      <c r="H5804" s="11" t="str">
        <f xml:space="preserve"> IF(C5804="Totale",2,IF($G5804 &lt;&gt; "", IF(D5804 = "E",MATCH(G5804, 'Cond Compo'!D$16:D$18, 0), MATCH(G5804, 'Cond Compo'!C$16:C$19, 0)), ""))</f>
        <v/>
      </c>
      <c r="I5804" s="12" t="str">
        <f>IF($E5804 &lt;&gt; "", IF(E5804 = 0, "", VLOOKUP(E5804,'Cond Perturbation'!A:B,2,FALSE)),"")</f>
        <v/>
      </c>
      <c r="J5804" s="28"/>
      <c r="K5804" s="29" t="str">
        <f>IF($B5804 &lt;&gt; "", IF(C5804="Oui",IF(H5804=1,IF(E5804=0,Résultat!G$8,IF(J5804="No",Résultat!$G$8,Résultat!$G$7)),IF(H5804=2,IF(E5804=0,Résultat!G$9,IF(J5804="No",Résultat!$G$9,Résultat!$G$7)),Résultat!$G$7)),IF(C5804 = "Totale", IF(H5804=1,IF(E5804=0,Résultat!G$8,IF(J5804="No",Résultat!$G$9,Résultat!$G$7)),IF(H5804=2,IF(E5804=0,Résultat!G$9,IF(J5804="No",Résultat!$G$9,Résultat!$G$7)),Résultat!$G$7)),Résultat!$G$7)), "")</f>
        <v/>
      </c>
    </row>
    <row r="5805" spans="1:11" ht="20.100000000000001" customHeight="1">
      <c r="A5805" s="26"/>
      <c r="B5805" s="27"/>
      <c r="C5805" s="11" t="str">
        <f>IF($B5805 &lt;&gt; "",VLOOKUP(MID(B5805,3,5),'Recyclabilité Prod Matx'!C:F,2,FALSE), "")</f>
        <v/>
      </c>
      <c r="D5805" s="11" t="str">
        <f>IF($B5805 &lt;&gt; "",VLOOKUP(MID(B5805,3,5),'Recyclabilité Prod Matx'!C:F,3,FALSE),"")</f>
        <v/>
      </c>
      <c r="E5805" s="11" t="str">
        <f>IF($B5805 &lt;&gt; "",VLOOKUP(MID(B5805,3,5),'Recyclabilité Prod Matx'!C:F,4,FALSE), "")</f>
        <v/>
      </c>
      <c r="F5805" s="12" t="str">
        <f>IF($B5805 &lt;&gt; "", IF(C5805="Totale","",IF(D5805 = 0, "", VLOOKUP(D5805,'Cond Compo'!A:B,2,FALSE))),"")</f>
        <v/>
      </c>
      <c r="G5805" s="28"/>
      <c r="H5805" s="11" t="str">
        <f xml:space="preserve"> IF(C5805="Totale",2,IF($G5805 &lt;&gt; "", IF(D5805 = "E",MATCH(G5805, 'Cond Compo'!D$16:D$18, 0), MATCH(G5805, 'Cond Compo'!C$16:C$19, 0)), ""))</f>
        <v/>
      </c>
      <c r="I5805" s="12" t="str">
        <f>IF($E5805 &lt;&gt; "", IF(E5805 = 0, "", VLOOKUP(E5805,'Cond Perturbation'!A:B,2,FALSE)),"")</f>
        <v/>
      </c>
      <c r="J5805" s="28"/>
      <c r="K5805" s="29" t="str">
        <f>IF($B5805 &lt;&gt; "", IF(C5805="Oui",IF(H5805=1,IF(E5805=0,Résultat!G$8,IF(J5805="No",Résultat!$G$8,Résultat!$G$7)),IF(H5805=2,IF(E5805=0,Résultat!G$9,IF(J5805="No",Résultat!$G$9,Résultat!$G$7)),Résultat!$G$7)),IF(C5805 = "Totale", IF(H5805=1,IF(E5805=0,Résultat!G$8,IF(J5805="No",Résultat!$G$9,Résultat!$G$7)),IF(H5805=2,IF(E5805=0,Résultat!G$9,IF(J5805="No",Résultat!$G$9,Résultat!$G$7)),Résultat!$G$7)),Résultat!$G$7)), "")</f>
        <v/>
      </c>
    </row>
    <row r="5806" spans="1:11" ht="20.100000000000001" customHeight="1">
      <c r="A5806" s="26"/>
      <c r="B5806" s="27"/>
      <c r="C5806" s="11" t="str">
        <f>IF($B5806 &lt;&gt; "",VLOOKUP(MID(B5806,3,5),'Recyclabilité Prod Matx'!C:F,2,FALSE), "")</f>
        <v/>
      </c>
      <c r="D5806" s="11" t="str">
        <f>IF($B5806 &lt;&gt; "",VLOOKUP(MID(B5806,3,5),'Recyclabilité Prod Matx'!C:F,3,FALSE),"")</f>
        <v/>
      </c>
      <c r="E5806" s="11" t="str">
        <f>IF($B5806 &lt;&gt; "",VLOOKUP(MID(B5806,3,5),'Recyclabilité Prod Matx'!C:F,4,FALSE), "")</f>
        <v/>
      </c>
      <c r="F5806" s="12" t="str">
        <f>IF($B5806 &lt;&gt; "", IF(C5806="Totale","",IF(D5806 = 0, "", VLOOKUP(D5806,'Cond Compo'!A:B,2,FALSE))),"")</f>
        <v/>
      </c>
      <c r="G5806" s="28"/>
      <c r="H5806" s="11" t="str">
        <f xml:space="preserve"> IF(C5806="Totale",2,IF($G5806 &lt;&gt; "", IF(D5806 = "E",MATCH(G5806, 'Cond Compo'!D$16:D$18, 0), MATCH(G5806, 'Cond Compo'!C$16:C$19, 0)), ""))</f>
        <v/>
      </c>
      <c r="I5806" s="12" t="str">
        <f>IF($E5806 &lt;&gt; "", IF(E5806 = 0, "", VLOOKUP(E5806,'Cond Perturbation'!A:B,2,FALSE)),"")</f>
        <v/>
      </c>
      <c r="J5806" s="28"/>
      <c r="K5806" s="29" t="str">
        <f>IF($B5806 &lt;&gt; "", IF(C5806="Oui",IF(H5806=1,IF(E5806=0,Résultat!G$8,IF(J5806="No",Résultat!$G$8,Résultat!$G$7)),IF(H5806=2,IF(E5806=0,Résultat!G$9,IF(J5806="No",Résultat!$G$9,Résultat!$G$7)),Résultat!$G$7)),IF(C5806 = "Totale", IF(H5806=1,IF(E5806=0,Résultat!G$8,IF(J5806="No",Résultat!$G$9,Résultat!$G$7)),IF(H5806=2,IF(E5806=0,Résultat!G$9,IF(J5806="No",Résultat!$G$9,Résultat!$G$7)),Résultat!$G$7)),Résultat!$G$7)), "")</f>
        <v/>
      </c>
    </row>
    <row r="5807" spans="1:11" ht="20.100000000000001" customHeight="1">
      <c r="A5807" s="26"/>
      <c r="B5807" s="27"/>
      <c r="C5807" s="11" t="str">
        <f>IF($B5807 &lt;&gt; "",VLOOKUP(MID(B5807,3,5),'Recyclabilité Prod Matx'!C:F,2,FALSE), "")</f>
        <v/>
      </c>
      <c r="D5807" s="11" t="str">
        <f>IF($B5807 &lt;&gt; "",VLOOKUP(MID(B5807,3,5),'Recyclabilité Prod Matx'!C:F,3,FALSE),"")</f>
        <v/>
      </c>
      <c r="E5807" s="11" t="str">
        <f>IF($B5807 &lt;&gt; "",VLOOKUP(MID(B5807,3,5),'Recyclabilité Prod Matx'!C:F,4,FALSE), "")</f>
        <v/>
      </c>
      <c r="F5807" s="12" t="str">
        <f>IF($B5807 &lt;&gt; "", IF(C5807="Totale","",IF(D5807 = 0, "", VLOOKUP(D5807,'Cond Compo'!A:B,2,FALSE))),"")</f>
        <v/>
      </c>
      <c r="G5807" s="28"/>
      <c r="H5807" s="11" t="str">
        <f xml:space="preserve"> IF(C5807="Totale",2,IF($G5807 &lt;&gt; "", IF(D5807 = "E",MATCH(G5807, 'Cond Compo'!D$16:D$18, 0), MATCH(G5807, 'Cond Compo'!C$16:C$19, 0)), ""))</f>
        <v/>
      </c>
      <c r="I5807" s="12" t="str">
        <f>IF($E5807 &lt;&gt; "", IF(E5807 = 0, "", VLOOKUP(E5807,'Cond Perturbation'!A:B,2,FALSE)),"")</f>
        <v/>
      </c>
      <c r="J5807" s="28"/>
      <c r="K5807" s="29" t="str">
        <f>IF($B5807 &lt;&gt; "", IF(C5807="Oui",IF(H5807=1,IF(E5807=0,Résultat!G$8,IF(J5807="No",Résultat!$G$8,Résultat!$G$7)),IF(H5807=2,IF(E5807=0,Résultat!G$9,IF(J5807="No",Résultat!$G$9,Résultat!$G$7)),Résultat!$G$7)),IF(C5807 = "Totale", IF(H5807=1,IF(E5807=0,Résultat!G$8,IF(J5807="No",Résultat!$G$9,Résultat!$G$7)),IF(H5807=2,IF(E5807=0,Résultat!G$9,IF(J5807="No",Résultat!$G$9,Résultat!$G$7)),Résultat!$G$7)),Résultat!$G$7)), "")</f>
        <v/>
      </c>
    </row>
    <row r="5808" spans="1:11" ht="20.100000000000001" customHeight="1">
      <c r="A5808" s="26"/>
      <c r="B5808" s="27"/>
      <c r="C5808" s="11" t="str">
        <f>IF($B5808 &lt;&gt; "",VLOOKUP(MID(B5808,3,5),'Recyclabilité Prod Matx'!C:F,2,FALSE), "")</f>
        <v/>
      </c>
      <c r="D5808" s="11" t="str">
        <f>IF($B5808 &lt;&gt; "",VLOOKUP(MID(B5808,3,5),'Recyclabilité Prod Matx'!C:F,3,FALSE),"")</f>
        <v/>
      </c>
      <c r="E5808" s="11" t="str">
        <f>IF($B5808 &lt;&gt; "",VLOOKUP(MID(B5808,3,5),'Recyclabilité Prod Matx'!C:F,4,FALSE), "")</f>
        <v/>
      </c>
      <c r="F5808" s="12" t="str">
        <f>IF($B5808 &lt;&gt; "", IF(C5808="Totale","",IF(D5808 = 0, "", VLOOKUP(D5808,'Cond Compo'!A:B,2,FALSE))),"")</f>
        <v/>
      </c>
      <c r="G5808" s="28"/>
      <c r="H5808" s="11" t="str">
        <f xml:space="preserve"> IF(C5808="Totale",2,IF($G5808 &lt;&gt; "", IF(D5808 = "E",MATCH(G5808, 'Cond Compo'!D$16:D$18, 0), MATCH(G5808, 'Cond Compo'!C$16:C$19, 0)), ""))</f>
        <v/>
      </c>
      <c r="I5808" s="12" t="str">
        <f>IF($E5808 &lt;&gt; "", IF(E5808 = 0, "", VLOOKUP(E5808,'Cond Perturbation'!A:B,2,FALSE)),"")</f>
        <v/>
      </c>
      <c r="J5808" s="28"/>
      <c r="K5808" s="29" t="str">
        <f>IF($B5808 &lt;&gt; "", IF(C5808="Oui",IF(H5808=1,IF(E5808=0,Résultat!G$8,IF(J5808="No",Résultat!$G$8,Résultat!$G$7)),IF(H5808=2,IF(E5808=0,Résultat!G$9,IF(J5808="No",Résultat!$G$9,Résultat!$G$7)),Résultat!$G$7)),IF(C5808 = "Totale", IF(H5808=1,IF(E5808=0,Résultat!G$8,IF(J5808="No",Résultat!$G$9,Résultat!$G$7)),IF(H5808=2,IF(E5808=0,Résultat!G$9,IF(J5808="No",Résultat!$G$9,Résultat!$G$7)),Résultat!$G$7)),Résultat!$G$7)), "")</f>
        <v/>
      </c>
    </row>
    <row r="5809" spans="1:11" ht="20.100000000000001" customHeight="1">
      <c r="A5809" s="26"/>
      <c r="B5809" s="27"/>
      <c r="C5809" s="11" t="str">
        <f>IF($B5809 &lt;&gt; "",VLOOKUP(MID(B5809,3,5),'Recyclabilité Prod Matx'!C:F,2,FALSE), "")</f>
        <v/>
      </c>
      <c r="D5809" s="11" t="str">
        <f>IF($B5809 &lt;&gt; "",VLOOKUP(MID(B5809,3,5),'Recyclabilité Prod Matx'!C:F,3,FALSE),"")</f>
        <v/>
      </c>
      <c r="E5809" s="11" t="str">
        <f>IF($B5809 &lt;&gt; "",VLOOKUP(MID(B5809,3,5),'Recyclabilité Prod Matx'!C:F,4,FALSE), "")</f>
        <v/>
      </c>
      <c r="F5809" s="12" t="str">
        <f>IF($B5809 &lt;&gt; "", IF(C5809="Totale","",IF(D5809 = 0, "", VLOOKUP(D5809,'Cond Compo'!A:B,2,FALSE))),"")</f>
        <v/>
      </c>
      <c r="G5809" s="28"/>
      <c r="H5809" s="11" t="str">
        <f xml:space="preserve"> IF(C5809="Totale",2,IF($G5809 &lt;&gt; "", IF(D5809 = "E",MATCH(G5809, 'Cond Compo'!D$16:D$18, 0), MATCH(G5809, 'Cond Compo'!C$16:C$19, 0)), ""))</f>
        <v/>
      </c>
      <c r="I5809" s="12" t="str">
        <f>IF($E5809 &lt;&gt; "", IF(E5809 = 0, "", VLOOKUP(E5809,'Cond Perturbation'!A:B,2,FALSE)),"")</f>
        <v/>
      </c>
      <c r="J5809" s="28"/>
      <c r="K5809" s="29" t="str">
        <f>IF($B5809 &lt;&gt; "", IF(C5809="Oui",IF(H5809=1,IF(E5809=0,Résultat!G$8,IF(J5809="No",Résultat!$G$8,Résultat!$G$7)),IF(H5809=2,IF(E5809=0,Résultat!G$9,IF(J5809="No",Résultat!$G$9,Résultat!$G$7)),Résultat!$G$7)),IF(C5809 = "Totale", IF(H5809=1,IF(E5809=0,Résultat!G$8,IF(J5809="No",Résultat!$G$9,Résultat!$G$7)),IF(H5809=2,IF(E5809=0,Résultat!G$9,IF(J5809="No",Résultat!$G$9,Résultat!$G$7)),Résultat!$G$7)),Résultat!$G$7)), "")</f>
        <v/>
      </c>
    </row>
    <row r="5810" spans="1:11" ht="20.100000000000001" customHeight="1">
      <c r="A5810" s="26"/>
      <c r="B5810" s="27"/>
      <c r="C5810" s="11" t="str">
        <f>IF($B5810 &lt;&gt; "",VLOOKUP(MID(B5810,3,5),'Recyclabilité Prod Matx'!C:F,2,FALSE), "")</f>
        <v/>
      </c>
      <c r="D5810" s="11" t="str">
        <f>IF($B5810 &lt;&gt; "",VLOOKUP(MID(B5810,3,5),'Recyclabilité Prod Matx'!C:F,3,FALSE),"")</f>
        <v/>
      </c>
      <c r="E5810" s="11" t="str">
        <f>IF($B5810 &lt;&gt; "",VLOOKUP(MID(B5810,3,5),'Recyclabilité Prod Matx'!C:F,4,FALSE), "")</f>
        <v/>
      </c>
      <c r="F5810" s="12" t="str">
        <f>IF($B5810 &lt;&gt; "", IF(C5810="Totale","",IF(D5810 = 0, "", VLOOKUP(D5810,'Cond Compo'!A:B,2,FALSE))),"")</f>
        <v/>
      </c>
      <c r="G5810" s="28"/>
      <c r="H5810" s="11" t="str">
        <f xml:space="preserve"> IF(C5810="Totale",2,IF($G5810 &lt;&gt; "", IF(D5810 = "E",MATCH(G5810, 'Cond Compo'!D$16:D$18, 0), MATCH(G5810, 'Cond Compo'!C$16:C$19, 0)), ""))</f>
        <v/>
      </c>
      <c r="I5810" s="12" t="str">
        <f>IF($E5810 &lt;&gt; "", IF(E5810 = 0, "", VLOOKUP(E5810,'Cond Perturbation'!A:B,2,FALSE)),"")</f>
        <v/>
      </c>
      <c r="J5810" s="28"/>
      <c r="K5810" s="29" t="str">
        <f>IF($B5810 &lt;&gt; "", IF(C5810="Oui",IF(H5810=1,IF(E5810=0,Résultat!G$8,IF(J5810="No",Résultat!$G$8,Résultat!$G$7)),IF(H5810=2,IF(E5810=0,Résultat!G$9,IF(J5810="No",Résultat!$G$9,Résultat!$G$7)),Résultat!$G$7)),IF(C5810 = "Totale", IF(H5810=1,IF(E5810=0,Résultat!G$8,IF(J5810="No",Résultat!$G$9,Résultat!$G$7)),IF(H5810=2,IF(E5810=0,Résultat!G$9,IF(J5810="No",Résultat!$G$9,Résultat!$G$7)),Résultat!$G$7)),Résultat!$G$7)), "")</f>
        <v/>
      </c>
    </row>
    <row r="5811" spans="1:11" ht="20.100000000000001" customHeight="1">
      <c r="A5811" s="26"/>
      <c r="B5811" s="27"/>
      <c r="C5811" s="11" t="str">
        <f>IF($B5811 &lt;&gt; "",VLOOKUP(MID(B5811,3,5),'Recyclabilité Prod Matx'!C:F,2,FALSE), "")</f>
        <v/>
      </c>
      <c r="D5811" s="11" t="str">
        <f>IF($B5811 &lt;&gt; "",VLOOKUP(MID(B5811,3,5),'Recyclabilité Prod Matx'!C:F,3,FALSE),"")</f>
        <v/>
      </c>
      <c r="E5811" s="11" t="str">
        <f>IF($B5811 &lt;&gt; "",VLOOKUP(MID(B5811,3,5),'Recyclabilité Prod Matx'!C:F,4,FALSE), "")</f>
        <v/>
      </c>
      <c r="F5811" s="12" t="str">
        <f>IF($B5811 &lt;&gt; "", IF(C5811="Totale","",IF(D5811 = 0, "", VLOOKUP(D5811,'Cond Compo'!A:B,2,FALSE))),"")</f>
        <v/>
      </c>
      <c r="G5811" s="28"/>
      <c r="H5811" s="11" t="str">
        <f xml:space="preserve"> IF(C5811="Totale",2,IF($G5811 &lt;&gt; "", IF(D5811 = "E",MATCH(G5811, 'Cond Compo'!D$16:D$18, 0), MATCH(G5811, 'Cond Compo'!C$16:C$19, 0)), ""))</f>
        <v/>
      </c>
      <c r="I5811" s="12" t="str">
        <f>IF($E5811 &lt;&gt; "", IF(E5811 = 0, "", VLOOKUP(E5811,'Cond Perturbation'!A:B,2,FALSE)),"")</f>
        <v/>
      </c>
      <c r="J5811" s="28"/>
      <c r="K5811" s="29" t="str">
        <f>IF($B5811 &lt;&gt; "", IF(C5811="Oui",IF(H5811=1,IF(E5811=0,Résultat!G$8,IF(J5811="No",Résultat!$G$8,Résultat!$G$7)),IF(H5811=2,IF(E5811=0,Résultat!G$9,IF(J5811="No",Résultat!$G$9,Résultat!$G$7)),Résultat!$G$7)),IF(C5811 = "Totale", IF(H5811=1,IF(E5811=0,Résultat!G$8,IF(J5811="No",Résultat!$G$9,Résultat!$G$7)),IF(H5811=2,IF(E5811=0,Résultat!G$9,IF(J5811="No",Résultat!$G$9,Résultat!$G$7)),Résultat!$G$7)),Résultat!$G$7)), "")</f>
        <v/>
      </c>
    </row>
    <row r="5812" spans="1:11" ht="20.100000000000001" customHeight="1">
      <c r="A5812" s="26"/>
      <c r="B5812" s="27"/>
      <c r="C5812" s="11" t="str">
        <f>IF($B5812 &lt;&gt; "",VLOOKUP(MID(B5812,3,5),'Recyclabilité Prod Matx'!C:F,2,FALSE), "")</f>
        <v/>
      </c>
      <c r="D5812" s="11" t="str">
        <f>IF($B5812 &lt;&gt; "",VLOOKUP(MID(B5812,3,5),'Recyclabilité Prod Matx'!C:F,3,FALSE),"")</f>
        <v/>
      </c>
      <c r="E5812" s="11" t="str">
        <f>IF($B5812 &lt;&gt; "",VLOOKUP(MID(B5812,3,5),'Recyclabilité Prod Matx'!C:F,4,FALSE), "")</f>
        <v/>
      </c>
      <c r="F5812" s="12" t="str">
        <f>IF($B5812 &lt;&gt; "", IF(C5812="Totale","",IF(D5812 = 0, "", VLOOKUP(D5812,'Cond Compo'!A:B,2,FALSE))),"")</f>
        <v/>
      </c>
      <c r="G5812" s="28"/>
      <c r="H5812" s="11" t="str">
        <f xml:space="preserve"> IF(C5812="Totale",2,IF($G5812 &lt;&gt; "", IF(D5812 = "E",MATCH(G5812, 'Cond Compo'!D$16:D$18, 0), MATCH(G5812, 'Cond Compo'!C$16:C$19, 0)), ""))</f>
        <v/>
      </c>
      <c r="I5812" s="12" t="str">
        <f>IF($E5812 &lt;&gt; "", IF(E5812 = 0, "", VLOOKUP(E5812,'Cond Perturbation'!A:B,2,FALSE)),"")</f>
        <v/>
      </c>
      <c r="J5812" s="28"/>
      <c r="K5812" s="29" t="str">
        <f>IF($B5812 &lt;&gt; "", IF(C5812="Oui",IF(H5812=1,IF(E5812=0,Résultat!G$8,IF(J5812="No",Résultat!$G$8,Résultat!$G$7)),IF(H5812=2,IF(E5812=0,Résultat!G$9,IF(J5812="No",Résultat!$G$9,Résultat!$G$7)),Résultat!$G$7)),IF(C5812 = "Totale", IF(H5812=1,IF(E5812=0,Résultat!G$8,IF(J5812="No",Résultat!$G$9,Résultat!$G$7)),IF(H5812=2,IF(E5812=0,Résultat!G$9,IF(J5812="No",Résultat!$G$9,Résultat!$G$7)),Résultat!$G$7)),Résultat!$G$7)), "")</f>
        <v/>
      </c>
    </row>
    <row r="5813" spans="1:11" ht="20.100000000000001" customHeight="1">
      <c r="A5813" s="26"/>
      <c r="B5813" s="27"/>
      <c r="C5813" s="11" t="str">
        <f>IF($B5813 &lt;&gt; "",VLOOKUP(MID(B5813,3,5),'Recyclabilité Prod Matx'!C:F,2,FALSE), "")</f>
        <v/>
      </c>
      <c r="D5813" s="11" t="str">
        <f>IF($B5813 &lt;&gt; "",VLOOKUP(MID(B5813,3,5),'Recyclabilité Prod Matx'!C:F,3,FALSE),"")</f>
        <v/>
      </c>
      <c r="E5813" s="11" t="str">
        <f>IF($B5813 &lt;&gt; "",VLOOKUP(MID(B5813,3,5),'Recyclabilité Prod Matx'!C:F,4,FALSE), "")</f>
        <v/>
      </c>
      <c r="F5813" s="12" t="str">
        <f>IF($B5813 &lt;&gt; "", IF(C5813="Totale","",IF(D5813 = 0, "", VLOOKUP(D5813,'Cond Compo'!A:B,2,FALSE))),"")</f>
        <v/>
      </c>
      <c r="G5813" s="28"/>
      <c r="H5813" s="11" t="str">
        <f xml:space="preserve"> IF(C5813="Totale",2,IF($G5813 &lt;&gt; "", IF(D5813 = "E",MATCH(G5813, 'Cond Compo'!D$16:D$18, 0), MATCH(G5813, 'Cond Compo'!C$16:C$19, 0)), ""))</f>
        <v/>
      </c>
      <c r="I5813" s="12" t="str">
        <f>IF($E5813 &lt;&gt; "", IF(E5813 = 0, "", VLOOKUP(E5813,'Cond Perturbation'!A:B,2,FALSE)),"")</f>
        <v/>
      </c>
      <c r="J5813" s="28"/>
      <c r="K5813" s="29" t="str">
        <f>IF($B5813 &lt;&gt; "", IF(C5813="Oui",IF(H5813=1,IF(E5813=0,Résultat!G$8,IF(J5813="No",Résultat!$G$8,Résultat!$G$7)),IF(H5813=2,IF(E5813=0,Résultat!G$9,IF(J5813="No",Résultat!$G$9,Résultat!$G$7)),Résultat!$G$7)),IF(C5813 = "Totale", IF(H5813=1,IF(E5813=0,Résultat!G$8,IF(J5813="No",Résultat!$G$9,Résultat!$G$7)),IF(H5813=2,IF(E5813=0,Résultat!G$9,IF(J5813="No",Résultat!$G$9,Résultat!$G$7)),Résultat!$G$7)),Résultat!$G$7)), "")</f>
        <v/>
      </c>
    </row>
    <row r="5814" spans="1:11" ht="20.100000000000001" customHeight="1">
      <c r="A5814" s="26"/>
      <c r="B5814" s="27"/>
      <c r="C5814" s="11" t="str">
        <f>IF($B5814 &lt;&gt; "",VLOOKUP(MID(B5814,3,5),'Recyclabilité Prod Matx'!C:F,2,FALSE), "")</f>
        <v/>
      </c>
      <c r="D5814" s="11" t="str">
        <f>IF($B5814 &lt;&gt; "",VLOOKUP(MID(B5814,3,5),'Recyclabilité Prod Matx'!C:F,3,FALSE),"")</f>
        <v/>
      </c>
      <c r="E5814" s="11" t="str">
        <f>IF($B5814 &lt;&gt; "",VLOOKUP(MID(B5814,3,5),'Recyclabilité Prod Matx'!C:F,4,FALSE), "")</f>
        <v/>
      </c>
      <c r="F5814" s="12" t="str">
        <f>IF($B5814 &lt;&gt; "", IF(C5814="Totale","",IF(D5814 = 0, "", VLOOKUP(D5814,'Cond Compo'!A:B,2,FALSE))),"")</f>
        <v/>
      </c>
      <c r="G5814" s="28"/>
      <c r="H5814" s="11" t="str">
        <f xml:space="preserve"> IF(C5814="Totale",2,IF($G5814 &lt;&gt; "", IF(D5814 = "E",MATCH(G5814, 'Cond Compo'!D$16:D$18, 0), MATCH(G5814, 'Cond Compo'!C$16:C$19, 0)), ""))</f>
        <v/>
      </c>
      <c r="I5814" s="12" t="str">
        <f>IF($E5814 &lt;&gt; "", IF(E5814 = 0, "", VLOOKUP(E5814,'Cond Perturbation'!A:B,2,FALSE)),"")</f>
        <v/>
      </c>
      <c r="J5814" s="28"/>
      <c r="K5814" s="29" t="str">
        <f>IF($B5814 &lt;&gt; "", IF(C5814="Oui",IF(H5814=1,IF(E5814=0,Résultat!G$8,IF(J5814="No",Résultat!$G$8,Résultat!$G$7)),IF(H5814=2,IF(E5814=0,Résultat!G$9,IF(J5814="No",Résultat!$G$9,Résultat!$G$7)),Résultat!$G$7)),IF(C5814 = "Totale", IF(H5814=1,IF(E5814=0,Résultat!G$8,IF(J5814="No",Résultat!$G$9,Résultat!$G$7)),IF(H5814=2,IF(E5814=0,Résultat!G$9,IF(J5814="No",Résultat!$G$9,Résultat!$G$7)),Résultat!$G$7)),Résultat!$G$7)), "")</f>
        <v/>
      </c>
    </row>
    <row r="5815" spans="1:11" ht="20.100000000000001" customHeight="1">
      <c r="A5815" s="26"/>
      <c r="B5815" s="27"/>
      <c r="C5815" s="11" t="str">
        <f>IF($B5815 &lt;&gt; "",VLOOKUP(MID(B5815,3,5),'Recyclabilité Prod Matx'!C:F,2,FALSE), "")</f>
        <v/>
      </c>
      <c r="D5815" s="11" t="str">
        <f>IF($B5815 &lt;&gt; "",VLOOKUP(MID(B5815,3,5),'Recyclabilité Prod Matx'!C:F,3,FALSE),"")</f>
        <v/>
      </c>
      <c r="E5815" s="11" t="str">
        <f>IF($B5815 &lt;&gt; "",VLOOKUP(MID(B5815,3,5),'Recyclabilité Prod Matx'!C:F,4,FALSE), "")</f>
        <v/>
      </c>
      <c r="F5815" s="12" t="str">
        <f>IF($B5815 &lt;&gt; "", IF(C5815="Totale","",IF(D5815 = 0, "", VLOOKUP(D5815,'Cond Compo'!A:B,2,FALSE))),"")</f>
        <v/>
      </c>
      <c r="G5815" s="28"/>
      <c r="H5815" s="11" t="str">
        <f xml:space="preserve"> IF(C5815="Totale",2,IF($G5815 &lt;&gt; "", IF(D5815 = "E",MATCH(G5815, 'Cond Compo'!D$16:D$18, 0), MATCH(G5815, 'Cond Compo'!C$16:C$19, 0)), ""))</f>
        <v/>
      </c>
      <c r="I5815" s="12" t="str">
        <f>IF($E5815 &lt;&gt; "", IF(E5815 = 0, "", VLOOKUP(E5815,'Cond Perturbation'!A:B,2,FALSE)),"")</f>
        <v/>
      </c>
      <c r="J5815" s="28"/>
      <c r="K5815" s="29" t="str">
        <f>IF($B5815 &lt;&gt; "", IF(C5815="Oui",IF(H5815=1,IF(E5815=0,Résultat!G$8,IF(J5815="No",Résultat!$G$8,Résultat!$G$7)),IF(H5815=2,IF(E5815=0,Résultat!G$9,IF(J5815="No",Résultat!$G$9,Résultat!$G$7)),Résultat!$G$7)),IF(C5815 = "Totale", IF(H5815=1,IF(E5815=0,Résultat!G$8,IF(J5815="No",Résultat!$G$9,Résultat!$G$7)),IF(H5815=2,IF(E5815=0,Résultat!G$9,IF(J5815="No",Résultat!$G$9,Résultat!$G$7)),Résultat!$G$7)),Résultat!$G$7)), "")</f>
        <v/>
      </c>
    </row>
    <row r="5816" spans="1:11" ht="20.100000000000001" customHeight="1">
      <c r="A5816" s="26"/>
      <c r="B5816" s="27"/>
      <c r="C5816" s="11" t="str">
        <f>IF($B5816 &lt;&gt; "",VLOOKUP(MID(B5816,3,5),'Recyclabilité Prod Matx'!C:F,2,FALSE), "")</f>
        <v/>
      </c>
      <c r="D5816" s="11" t="str">
        <f>IF($B5816 &lt;&gt; "",VLOOKUP(MID(B5816,3,5),'Recyclabilité Prod Matx'!C:F,3,FALSE),"")</f>
        <v/>
      </c>
      <c r="E5816" s="11" t="str">
        <f>IF($B5816 &lt;&gt; "",VLOOKUP(MID(B5816,3,5),'Recyclabilité Prod Matx'!C:F,4,FALSE), "")</f>
        <v/>
      </c>
      <c r="F5816" s="12" t="str">
        <f>IF($B5816 &lt;&gt; "", IF(C5816="Totale","",IF(D5816 = 0, "", VLOOKUP(D5816,'Cond Compo'!A:B,2,FALSE))),"")</f>
        <v/>
      </c>
      <c r="G5816" s="28"/>
      <c r="H5816" s="11" t="str">
        <f xml:space="preserve"> IF(C5816="Totale",2,IF($G5816 &lt;&gt; "", IF(D5816 = "E",MATCH(G5816, 'Cond Compo'!D$16:D$18, 0), MATCH(G5816, 'Cond Compo'!C$16:C$19, 0)), ""))</f>
        <v/>
      </c>
      <c r="I5816" s="12" t="str">
        <f>IF($E5816 &lt;&gt; "", IF(E5816 = 0, "", VLOOKUP(E5816,'Cond Perturbation'!A:B,2,FALSE)),"")</f>
        <v/>
      </c>
      <c r="J5816" s="28"/>
      <c r="K5816" s="29" t="str">
        <f>IF($B5816 &lt;&gt; "", IF(C5816="Oui",IF(H5816=1,IF(E5816=0,Résultat!G$8,IF(J5816="No",Résultat!$G$8,Résultat!$G$7)),IF(H5816=2,IF(E5816=0,Résultat!G$9,IF(J5816="No",Résultat!$G$9,Résultat!$G$7)),Résultat!$G$7)),IF(C5816 = "Totale", IF(H5816=1,IF(E5816=0,Résultat!G$8,IF(J5816="No",Résultat!$G$9,Résultat!$G$7)),IF(H5816=2,IF(E5816=0,Résultat!G$9,IF(J5816="No",Résultat!$G$9,Résultat!$G$7)),Résultat!$G$7)),Résultat!$G$7)), "")</f>
        <v/>
      </c>
    </row>
    <row r="5817" spans="1:11" ht="20.100000000000001" customHeight="1">
      <c r="A5817" s="26"/>
      <c r="B5817" s="27"/>
      <c r="C5817" s="11" t="str">
        <f>IF($B5817 &lt;&gt; "",VLOOKUP(MID(B5817,3,5),'Recyclabilité Prod Matx'!C:F,2,FALSE), "")</f>
        <v/>
      </c>
      <c r="D5817" s="11" t="str">
        <f>IF($B5817 &lt;&gt; "",VLOOKUP(MID(B5817,3,5),'Recyclabilité Prod Matx'!C:F,3,FALSE),"")</f>
        <v/>
      </c>
      <c r="E5817" s="11" t="str">
        <f>IF($B5817 &lt;&gt; "",VLOOKUP(MID(B5817,3,5),'Recyclabilité Prod Matx'!C:F,4,FALSE), "")</f>
        <v/>
      </c>
      <c r="F5817" s="12" t="str">
        <f>IF($B5817 &lt;&gt; "", IF(C5817="Totale","",IF(D5817 = 0, "", VLOOKUP(D5817,'Cond Compo'!A:B,2,FALSE))),"")</f>
        <v/>
      </c>
      <c r="G5817" s="28"/>
      <c r="H5817" s="11" t="str">
        <f xml:space="preserve"> IF(C5817="Totale",2,IF($G5817 &lt;&gt; "", IF(D5817 = "E",MATCH(G5817, 'Cond Compo'!D$16:D$18, 0), MATCH(G5817, 'Cond Compo'!C$16:C$19, 0)), ""))</f>
        <v/>
      </c>
      <c r="I5817" s="12" t="str">
        <f>IF($E5817 &lt;&gt; "", IF(E5817 = 0, "", VLOOKUP(E5817,'Cond Perturbation'!A:B,2,FALSE)),"")</f>
        <v/>
      </c>
      <c r="J5817" s="28"/>
      <c r="K5817" s="29" t="str">
        <f>IF($B5817 &lt;&gt; "", IF(C5817="Oui",IF(H5817=1,IF(E5817=0,Résultat!G$8,IF(J5817="No",Résultat!$G$8,Résultat!$G$7)),IF(H5817=2,IF(E5817=0,Résultat!G$9,IF(J5817="No",Résultat!$G$9,Résultat!$G$7)),Résultat!$G$7)),IF(C5817 = "Totale", IF(H5817=1,IF(E5817=0,Résultat!G$8,IF(J5817="No",Résultat!$G$9,Résultat!$G$7)),IF(H5817=2,IF(E5817=0,Résultat!G$9,IF(J5817="No",Résultat!$G$9,Résultat!$G$7)),Résultat!$G$7)),Résultat!$G$7)), "")</f>
        <v/>
      </c>
    </row>
    <row r="5818" spans="1:11" ht="20.100000000000001" customHeight="1">
      <c r="A5818" s="26"/>
      <c r="B5818" s="27"/>
      <c r="C5818" s="11" t="str">
        <f>IF($B5818 &lt;&gt; "",VLOOKUP(MID(B5818,3,5),'Recyclabilité Prod Matx'!C:F,2,FALSE), "")</f>
        <v/>
      </c>
      <c r="D5818" s="11" t="str">
        <f>IF($B5818 &lt;&gt; "",VLOOKUP(MID(B5818,3,5),'Recyclabilité Prod Matx'!C:F,3,FALSE),"")</f>
        <v/>
      </c>
      <c r="E5818" s="11" t="str">
        <f>IF($B5818 &lt;&gt; "",VLOOKUP(MID(B5818,3,5),'Recyclabilité Prod Matx'!C:F,4,FALSE), "")</f>
        <v/>
      </c>
      <c r="F5818" s="12" t="str">
        <f>IF($B5818 &lt;&gt; "", IF(C5818="Totale","",IF(D5818 = 0, "", VLOOKUP(D5818,'Cond Compo'!A:B,2,FALSE))),"")</f>
        <v/>
      </c>
      <c r="G5818" s="28"/>
      <c r="H5818" s="11" t="str">
        <f xml:space="preserve"> IF(C5818="Totale",2,IF($G5818 &lt;&gt; "", IF(D5818 = "E",MATCH(G5818, 'Cond Compo'!D$16:D$18, 0), MATCH(G5818, 'Cond Compo'!C$16:C$19, 0)), ""))</f>
        <v/>
      </c>
      <c r="I5818" s="12" t="str">
        <f>IF($E5818 &lt;&gt; "", IF(E5818 = 0, "", VLOOKUP(E5818,'Cond Perturbation'!A:B,2,FALSE)),"")</f>
        <v/>
      </c>
      <c r="J5818" s="28"/>
      <c r="K5818" s="29" t="str">
        <f>IF($B5818 &lt;&gt; "", IF(C5818="Oui",IF(H5818=1,IF(E5818=0,Résultat!G$8,IF(J5818="No",Résultat!$G$8,Résultat!$G$7)),IF(H5818=2,IF(E5818=0,Résultat!G$9,IF(J5818="No",Résultat!$G$9,Résultat!$G$7)),Résultat!$G$7)),IF(C5818 = "Totale", IF(H5818=1,IF(E5818=0,Résultat!G$8,IF(J5818="No",Résultat!$G$9,Résultat!$G$7)),IF(H5818=2,IF(E5818=0,Résultat!G$9,IF(J5818="No",Résultat!$G$9,Résultat!$G$7)),Résultat!$G$7)),Résultat!$G$7)), "")</f>
        <v/>
      </c>
    </row>
    <row r="5819" spans="1:11" ht="20.100000000000001" customHeight="1">
      <c r="A5819" s="26"/>
      <c r="B5819" s="27"/>
      <c r="C5819" s="11" t="str">
        <f>IF($B5819 &lt;&gt; "",VLOOKUP(MID(B5819,3,5),'Recyclabilité Prod Matx'!C:F,2,FALSE), "")</f>
        <v/>
      </c>
      <c r="D5819" s="11" t="str">
        <f>IF($B5819 &lt;&gt; "",VLOOKUP(MID(B5819,3,5),'Recyclabilité Prod Matx'!C:F,3,FALSE),"")</f>
        <v/>
      </c>
      <c r="E5819" s="11" t="str">
        <f>IF($B5819 &lt;&gt; "",VLOOKUP(MID(B5819,3,5),'Recyclabilité Prod Matx'!C:F,4,FALSE), "")</f>
        <v/>
      </c>
      <c r="F5819" s="12" t="str">
        <f>IF($B5819 &lt;&gt; "", IF(C5819="Totale","",IF(D5819 = 0, "", VLOOKUP(D5819,'Cond Compo'!A:B,2,FALSE))),"")</f>
        <v/>
      </c>
      <c r="G5819" s="28"/>
      <c r="H5819" s="11" t="str">
        <f xml:space="preserve"> IF(C5819="Totale",2,IF($G5819 &lt;&gt; "", IF(D5819 = "E",MATCH(G5819, 'Cond Compo'!D$16:D$18, 0), MATCH(G5819, 'Cond Compo'!C$16:C$19, 0)), ""))</f>
        <v/>
      </c>
      <c r="I5819" s="12" t="str">
        <f>IF($E5819 &lt;&gt; "", IF(E5819 = 0, "", VLOOKUP(E5819,'Cond Perturbation'!A:B,2,FALSE)),"")</f>
        <v/>
      </c>
      <c r="J5819" s="28"/>
      <c r="K5819" s="29" t="str">
        <f>IF($B5819 &lt;&gt; "", IF(C5819="Oui",IF(H5819=1,IF(E5819=0,Résultat!G$8,IF(J5819="No",Résultat!$G$8,Résultat!$G$7)),IF(H5819=2,IF(E5819=0,Résultat!G$9,IF(J5819="No",Résultat!$G$9,Résultat!$G$7)),Résultat!$G$7)),IF(C5819 = "Totale", IF(H5819=1,IF(E5819=0,Résultat!G$8,IF(J5819="No",Résultat!$G$9,Résultat!$G$7)),IF(H5819=2,IF(E5819=0,Résultat!G$9,IF(J5819="No",Résultat!$G$9,Résultat!$G$7)),Résultat!$G$7)),Résultat!$G$7)), "")</f>
        <v/>
      </c>
    </row>
    <row r="5820" spans="1:11" ht="20.100000000000001" customHeight="1">
      <c r="A5820" s="26"/>
      <c r="B5820" s="27"/>
      <c r="C5820" s="11" t="str">
        <f>IF($B5820 &lt;&gt; "",VLOOKUP(MID(B5820,3,5),'Recyclabilité Prod Matx'!C:F,2,FALSE), "")</f>
        <v/>
      </c>
      <c r="D5820" s="11" t="str">
        <f>IF($B5820 &lt;&gt; "",VLOOKUP(MID(B5820,3,5),'Recyclabilité Prod Matx'!C:F,3,FALSE),"")</f>
        <v/>
      </c>
      <c r="E5820" s="11" t="str">
        <f>IF($B5820 &lt;&gt; "",VLOOKUP(MID(B5820,3,5),'Recyclabilité Prod Matx'!C:F,4,FALSE), "")</f>
        <v/>
      </c>
      <c r="F5820" s="12" t="str">
        <f>IF($B5820 &lt;&gt; "", IF(C5820="Totale","",IF(D5820 = 0, "", VLOOKUP(D5820,'Cond Compo'!A:B,2,FALSE))),"")</f>
        <v/>
      </c>
      <c r="G5820" s="28"/>
      <c r="H5820" s="11" t="str">
        <f xml:space="preserve"> IF(C5820="Totale",2,IF($G5820 &lt;&gt; "", IF(D5820 = "E",MATCH(G5820, 'Cond Compo'!D$16:D$18, 0), MATCH(G5820, 'Cond Compo'!C$16:C$19, 0)), ""))</f>
        <v/>
      </c>
      <c r="I5820" s="12" t="str">
        <f>IF($E5820 &lt;&gt; "", IF(E5820 = 0, "", VLOOKUP(E5820,'Cond Perturbation'!A:B,2,FALSE)),"")</f>
        <v/>
      </c>
      <c r="J5820" s="28"/>
      <c r="K5820" s="29" t="str">
        <f>IF($B5820 &lt;&gt; "", IF(C5820="Oui",IF(H5820=1,IF(E5820=0,Résultat!G$8,IF(J5820="No",Résultat!$G$8,Résultat!$G$7)),IF(H5820=2,IF(E5820=0,Résultat!G$9,IF(J5820="No",Résultat!$G$9,Résultat!$G$7)),Résultat!$G$7)),IF(C5820 = "Totale", IF(H5820=1,IF(E5820=0,Résultat!G$8,IF(J5820="No",Résultat!$G$9,Résultat!$G$7)),IF(H5820=2,IF(E5820=0,Résultat!G$9,IF(J5820="No",Résultat!$G$9,Résultat!$G$7)),Résultat!$G$7)),Résultat!$G$7)), "")</f>
        <v/>
      </c>
    </row>
    <row r="5821" spans="1:11" ht="20.100000000000001" customHeight="1">
      <c r="A5821" s="26"/>
      <c r="B5821" s="27"/>
      <c r="C5821" s="11" t="str">
        <f>IF($B5821 &lt;&gt; "",VLOOKUP(MID(B5821,3,5),'Recyclabilité Prod Matx'!C:F,2,FALSE), "")</f>
        <v/>
      </c>
      <c r="D5821" s="11" t="str">
        <f>IF($B5821 &lt;&gt; "",VLOOKUP(MID(B5821,3,5),'Recyclabilité Prod Matx'!C:F,3,FALSE),"")</f>
        <v/>
      </c>
      <c r="E5821" s="11" t="str">
        <f>IF($B5821 &lt;&gt; "",VLOOKUP(MID(B5821,3,5),'Recyclabilité Prod Matx'!C:F,4,FALSE), "")</f>
        <v/>
      </c>
      <c r="F5821" s="12" t="str">
        <f>IF($B5821 &lt;&gt; "", IF(C5821="Totale","",IF(D5821 = 0, "", VLOOKUP(D5821,'Cond Compo'!A:B,2,FALSE))),"")</f>
        <v/>
      </c>
      <c r="G5821" s="28"/>
      <c r="H5821" s="11" t="str">
        <f xml:space="preserve"> IF(C5821="Totale",2,IF($G5821 &lt;&gt; "", IF(D5821 = "E",MATCH(G5821, 'Cond Compo'!D$16:D$18, 0), MATCH(G5821, 'Cond Compo'!C$16:C$19, 0)), ""))</f>
        <v/>
      </c>
      <c r="I5821" s="12" t="str">
        <f>IF($E5821 &lt;&gt; "", IF(E5821 = 0, "", VLOOKUP(E5821,'Cond Perturbation'!A:B,2,FALSE)),"")</f>
        <v/>
      </c>
      <c r="J5821" s="28"/>
      <c r="K5821" s="29" t="str">
        <f>IF($B5821 &lt;&gt; "", IF(C5821="Oui",IF(H5821=1,IF(E5821=0,Résultat!G$8,IF(J5821="No",Résultat!$G$8,Résultat!$G$7)),IF(H5821=2,IF(E5821=0,Résultat!G$9,IF(J5821="No",Résultat!$G$9,Résultat!$G$7)),Résultat!$G$7)),IF(C5821 = "Totale", IF(H5821=1,IF(E5821=0,Résultat!G$8,IF(J5821="No",Résultat!$G$9,Résultat!$G$7)),IF(H5821=2,IF(E5821=0,Résultat!G$9,IF(J5821="No",Résultat!$G$9,Résultat!$G$7)),Résultat!$G$7)),Résultat!$G$7)), "")</f>
        <v/>
      </c>
    </row>
    <row r="5822" spans="1:11" ht="20.100000000000001" customHeight="1">
      <c r="A5822" s="26"/>
      <c r="B5822" s="27"/>
      <c r="C5822" s="11" t="str">
        <f>IF($B5822 &lt;&gt; "",VLOOKUP(MID(B5822,3,5),'Recyclabilité Prod Matx'!C:F,2,FALSE), "")</f>
        <v/>
      </c>
      <c r="D5822" s="11" t="str">
        <f>IF($B5822 &lt;&gt; "",VLOOKUP(MID(B5822,3,5),'Recyclabilité Prod Matx'!C:F,3,FALSE),"")</f>
        <v/>
      </c>
      <c r="E5822" s="11" t="str">
        <f>IF($B5822 &lt;&gt; "",VLOOKUP(MID(B5822,3,5),'Recyclabilité Prod Matx'!C:F,4,FALSE), "")</f>
        <v/>
      </c>
      <c r="F5822" s="12" t="str">
        <f>IF($B5822 &lt;&gt; "", IF(C5822="Totale","",IF(D5822 = 0, "", VLOOKUP(D5822,'Cond Compo'!A:B,2,FALSE))),"")</f>
        <v/>
      </c>
      <c r="G5822" s="28"/>
      <c r="H5822" s="11" t="str">
        <f xml:space="preserve"> IF(C5822="Totale",2,IF($G5822 &lt;&gt; "", IF(D5822 = "E",MATCH(G5822, 'Cond Compo'!D$16:D$18, 0), MATCH(G5822, 'Cond Compo'!C$16:C$19, 0)), ""))</f>
        <v/>
      </c>
      <c r="I5822" s="12" t="str">
        <f>IF($E5822 &lt;&gt; "", IF(E5822 = 0, "", VLOOKUP(E5822,'Cond Perturbation'!A:B,2,FALSE)),"")</f>
        <v/>
      </c>
      <c r="J5822" s="28"/>
      <c r="K5822" s="29" t="str">
        <f>IF($B5822 &lt;&gt; "", IF(C5822="Oui",IF(H5822=1,IF(E5822=0,Résultat!G$8,IF(J5822="No",Résultat!$G$8,Résultat!$G$7)),IF(H5822=2,IF(E5822=0,Résultat!G$9,IF(J5822="No",Résultat!$G$9,Résultat!$G$7)),Résultat!$G$7)),IF(C5822 = "Totale", IF(H5822=1,IF(E5822=0,Résultat!G$8,IF(J5822="No",Résultat!$G$9,Résultat!$G$7)),IF(H5822=2,IF(E5822=0,Résultat!G$9,IF(J5822="No",Résultat!$G$9,Résultat!$G$7)),Résultat!$G$7)),Résultat!$G$7)), "")</f>
        <v/>
      </c>
    </row>
    <row r="5823" spans="1:11" ht="20.100000000000001" customHeight="1">
      <c r="A5823" s="26"/>
      <c r="B5823" s="27"/>
      <c r="C5823" s="11" t="str">
        <f>IF($B5823 &lt;&gt; "",VLOOKUP(MID(B5823,3,5),'Recyclabilité Prod Matx'!C:F,2,FALSE), "")</f>
        <v/>
      </c>
      <c r="D5823" s="11" t="str">
        <f>IF($B5823 &lt;&gt; "",VLOOKUP(MID(B5823,3,5),'Recyclabilité Prod Matx'!C:F,3,FALSE),"")</f>
        <v/>
      </c>
      <c r="E5823" s="11" t="str">
        <f>IF($B5823 &lt;&gt; "",VLOOKUP(MID(B5823,3,5),'Recyclabilité Prod Matx'!C:F,4,FALSE), "")</f>
        <v/>
      </c>
      <c r="F5823" s="12" t="str">
        <f>IF($B5823 &lt;&gt; "", IF(C5823="Totale","",IF(D5823 = 0, "", VLOOKUP(D5823,'Cond Compo'!A:B,2,FALSE))),"")</f>
        <v/>
      </c>
      <c r="G5823" s="28"/>
      <c r="H5823" s="11" t="str">
        <f xml:space="preserve"> IF(C5823="Totale",2,IF($G5823 &lt;&gt; "", IF(D5823 = "E",MATCH(G5823, 'Cond Compo'!D$16:D$18, 0), MATCH(G5823, 'Cond Compo'!C$16:C$19, 0)), ""))</f>
        <v/>
      </c>
      <c r="I5823" s="12" t="str">
        <f>IF($E5823 &lt;&gt; "", IF(E5823 = 0, "", VLOOKUP(E5823,'Cond Perturbation'!A:B,2,FALSE)),"")</f>
        <v/>
      </c>
      <c r="J5823" s="28"/>
      <c r="K5823" s="29" t="str">
        <f>IF($B5823 &lt;&gt; "", IF(C5823="Oui",IF(H5823=1,IF(E5823=0,Résultat!G$8,IF(J5823="No",Résultat!$G$8,Résultat!$G$7)),IF(H5823=2,IF(E5823=0,Résultat!G$9,IF(J5823="No",Résultat!$G$9,Résultat!$G$7)),Résultat!$G$7)),IF(C5823 = "Totale", IF(H5823=1,IF(E5823=0,Résultat!G$8,IF(J5823="No",Résultat!$G$9,Résultat!$G$7)),IF(H5823=2,IF(E5823=0,Résultat!G$9,IF(J5823="No",Résultat!$G$9,Résultat!$G$7)),Résultat!$G$7)),Résultat!$G$7)), "")</f>
        <v/>
      </c>
    </row>
    <row r="5824" spans="1:11" ht="20.100000000000001" customHeight="1">
      <c r="A5824" s="26"/>
      <c r="B5824" s="27"/>
      <c r="C5824" s="11" t="str">
        <f>IF($B5824 &lt;&gt; "",VLOOKUP(MID(B5824,3,5),'Recyclabilité Prod Matx'!C:F,2,FALSE), "")</f>
        <v/>
      </c>
      <c r="D5824" s="11" t="str">
        <f>IF($B5824 &lt;&gt; "",VLOOKUP(MID(B5824,3,5),'Recyclabilité Prod Matx'!C:F,3,FALSE),"")</f>
        <v/>
      </c>
      <c r="E5824" s="11" t="str">
        <f>IF($B5824 &lt;&gt; "",VLOOKUP(MID(B5824,3,5),'Recyclabilité Prod Matx'!C:F,4,FALSE), "")</f>
        <v/>
      </c>
      <c r="F5824" s="12" t="str">
        <f>IF($B5824 &lt;&gt; "", IF(C5824="Totale","",IF(D5824 = 0, "", VLOOKUP(D5824,'Cond Compo'!A:B,2,FALSE))),"")</f>
        <v/>
      </c>
      <c r="G5824" s="28"/>
      <c r="H5824" s="11" t="str">
        <f xml:space="preserve"> IF(C5824="Totale",2,IF($G5824 &lt;&gt; "", IF(D5824 = "E",MATCH(G5824, 'Cond Compo'!D$16:D$18, 0), MATCH(G5824, 'Cond Compo'!C$16:C$19, 0)), ""))</f>
        <v/>
      </c>
      <c r="I5824" s="12" t="str">
        <f>IF($E5824 &lt;&gt; "", IF(E5824 = 0, "", VLOOKUP(E5824,'Cond Perturbation'!A:B,2,FALSE)),"")</f>
        <v/>
      </c>
      <c r="J5824" s="28"/>
      <c r="K5824" s="29" t="str">
        <f>IF($B5824 &lt;&gt; "", IF(C5824="Oui",IF(H5824=1,IF(E5824=0,Résultat!G$8,IF(J5824="No",Résultat!$G$8,Résultat!$G$7)),IF(H5824=2,IF(E5824=0,Résultat!G$9,IF(J5824="No",Résultat!$G$9,Résultat!$G$7)),Résultat!$G$7)),IF(C5824 = "Totale", IF(H5824=1,IF(E5824=0,Résultat!G$8,IF(J5824="No",Résultat!$G$9,Résultat!$G$7)),IF(H5824=2,IF(E5824=0,Résultat!G$9,IF(J5824="No",Résultat!$G$9,Résultat!$G$7)),Résultat!$G$7)),Résultat!$G$7)), "")</f>
        <v/>
      </c>
    </row>
    <row r="5825" spans="1:11" ht="20.100000000000001" customHeight="1">
      <c r="A5825" s="26"/>
      <c r="B5825" s="27"/>
      <c r="C5825" s="11" t="str">
        <f>IF($B5825 &lt;&gt; "",VLOOKUP(MID(B5825,3,5),'Recyclabilité Prod Matx'!C:F,2,FALSE), "")</f>
        <v/>
      </c>
      <c r="D5825" s="11" t="str">
        <f>IF($B5825 &lt;&gt; "",VLOOKUP(MID(B5825,3,5),'Recyclabilité Prod Matx'!C:F,3,FALSE),"")</f>
        <v/>
      </c>
      <c r="E5825" s="11" t="str">
        <f>IF($B5825 &lt;&gt; "",VLOOKUP(MID(B5825,3,5),'Recyclabilité Prod Matx'!C:F,4,FALSE), "")</f>
        <v/>
      </c>
      <c r="F5825" s="12" t="str">
        <f>IF($B5825 &lt;&gt; "", IF(C5825="Totale","",IF(D5825 = 0, "", VLOOKUP(D5825,'Cond Compo'!A:B,2,FALSE))),"")</f>
        <v/>
      </c>
      <c r="G5825" s="28"/>
      <c r="H5825" s="11" t="str">
        <f xml:space="preserve"> IF(C5825="Totale",2,IF($G5825 &lt;&gt; "", IF(D5825 = "E",MATCH(G5825, 'Cond Compo'!D$16:D$18, 0), MATCH(G5825, 'Cond Compo'!C$16:C$19, 0)), ""))</f>
        <v/>
      </c>
      <c r="I5825" s="12" t="str">
        <f>IF($E5825 &lt;&gt; "", IF(E5825 = 0, "", VLOOKUP(E5825,'Cond Perturbation'!A:B,2,FALSE)),"")</f>
        <v/>
      </c>
      <c r="J5825" s="28"/>
      <c r="K5825" s="29" t="str">
        <f>IF($B5825 &lt;&gt; "", IF(C5825="Oui",IF(H5825=1,IF(E5825=0,Résultat!G$8,IF(J5825="No",Résultat!$G$8,Résultat!$G$7)),IF(H5825=2,IF(E5825=0,Résultat!G$9,IF(J5825="No",Résultat!$G$9,Résultat!$G$7)),Résultat!$G$7)),IF(C5825 = "Totale", IF(H5825=1,IF(E5825=0,Résultat!G$8,IF(J5825="No",Résultat!$G$9,Résultat!$G$7)),IF(H5825=2,IF(E5825=0,Résultat!G$9,IF(J5825="No",Résultat!$G$9,Résultat!$G$7)),Résultat!$G$7)),Résultat!$G$7)), "")</f>
        <v/>
      </c>
    </row>
    <row r="5826" spans="1:11" ht="20.100000000000001" customHeight="1">
      <c r="A5826" s="26"/>
      <c r="B5826" s="27"/>
      <c r="C5826" s="11" t="str">
        <f>IF($B5826 &lt;&gt; "",VLOOKUP(MID(B5826,3,5),'Recyclabilité Prod Matx'!C:F,2,FALSE), "")</f>
        <v/>
      </c>
      <c r="D5826" s="11" t="str">
        <f>IF($B5826 &lt;&gt; "",VLOOKUP(MID(B5826,3,5),'Recyclabilité Prod Matx'!C:F,3,FALSE),"")</f>
        <v/>
      </c>
      <c r="E5826" s="11" t="str">
        <f>IF($B5826 &lt;&gt; "",VLOOKUP(MID(B5826,3,5),'Recyclabilité Prod Matx'!C:F,4,FALSE), "")</f>
        <v/>
      </c>
      <c r="F5826" s="12" t="str">
        <f>IF($B5826 &lt;&gt; "", IF(C5826="Totale","",IF(D5826 = 0, "", VLOOKUP(D5826,'Cond Compo'!A:B,2,FALSE))),"")</f>
        <v/>
      </c>
      <c r="G5826" s="28"/>
      <c r="H5826" s="11" t="str">
        <f xml:space="preserve"> IF(C5826="Totale",2,IF($G5826 &lt;&gt; "", IF(D5826 = "E",MATCH(G5826, 'Cond Compo'!D$16:D$18, 0), MATCH(G5826, 'Cond Compo'!C$16:C$19, 0)), ""))</f>
        <v/>
      </c>
      <c r="I5826" s="12" t="str">
        <f>IF($E5826 &lt;&gt; "", IF(E5826 = 0, "", VLOOKUP(E5826,'Cond Perturbation'!A:B,2,FALSE)),"")</f>
        <v/>
      </c>
      <c r="J5826" s="28"/>
      <c r="K5826" s="29" t="str">
        <f>IF($B5826 &lt;&gt; "", IF(C5826="Oui",IF(H5826=1,IF(E5826=0,Résultat!G$8,IF(J5826="No",Résultat!$G$8,Résultat!$G$7)),IF(H5826=2,IF(E5826=0,Résultat!G$9,IF(J5826="No",Résultat!$G$9,Résultat!$G$7)),Résultat!$G$7)),IF(C5826 = "Totale", IF(H5826=1,IF(E5826=0,Résultat!G$8,IF(J5826="No",Résultat!$G$9,Résultat!$G$7)),IF(H5826=2,IF(E5826=0,Résultat!G$9,IF(J5826="No",Résultat!$G$9,Résultat!$G$7)),Résultat!$G$7)),Résultat!$G$7)), "")</f>
        <v/>
      </c>
    </row>
    <row r="5827" spans="1:11" ht="20.100000000000001" customHeight="1">
      <c r="A5827" s="26"/>
      <c r="B5827" s="27"/>
      <c r="C5827" s="11" t="str">
        <f>IF($B5827 &lt;&gt; "",VLOOKUP(MID(B5827,3,5),'Recyclabilité Prod Matx'!C:F,2,FALSE), "")</f>
        <v/>
      </c>
      <c r="D5827" s="11" t="str">
        <f>IF($B5827 &lt;&gt; "",VLOOKUP(MID(B5827,3,5),'Recyclabilité Prod Matx'!C:F,3,FALSE),"")</f>
        <v/>
      </c>
      <c r="E5827" s="11" t="str">
        <f>IF($B5827 &lt;&gt; "",VLOOKUP(MID(B5827,3,5),'Recyclabilité Prod Matx'!C:F,4,FALSE), "")</f>
        <v/>
      </c>
      <c r="F5827" s="12" t="str">
        <f>IF($B5827 &lt;&gt; "", IF(C5827="Totale","",IF(D5827 = 0, "", VLOOKUP(D5827,'Cond Compo'!A:B,2,FALSE))),"")</f>
        <v/>
      </c>
      <c r="G5827" s="28"/>
      <c r="H5827" s="11" t="str">
        <f xml:space="preserve"> IF(C5827="Totale",2,IF($G5827 &lt;&gt; "", IF(D5827 = "E",MATCH(G5827, 'Cond Compo'!D$16:D$18, 0), MATCH(G5827, 'Cond Compo'!C$16:C$19, 0)), ""))</f>
        <v/>
      </c>
      <c r="I5827" s="12" t="str">
        <f>IF($E5827 &lt;&gt; "", IF(E5827 = 0, "", VLOOKUP(E5827,'Cond Perturbation'!A:B,2,FALSE)),"")</f>
        <v/>
      </c>
      <c r="J5827" s="28"/>
      <c r="K5827" s="29" t="str">
        <f>IF($B5827 &lt;&gt; "", IF(C5827="Oui",IF(H5827=1,IF(E5827=0,Résultat!G$8,IF(J5827="No",Résultat!$G$8,Résultat!$G$7)),IF(H5827=2,IF(E5827=0,Résultat!G$9,IF(J5827="No",Résultat!$G$9,Résultat!$G$7)),Résultat!$G$7)),IF(C5827 = "Totale", IF(H5827=1,IF(E5827=0,Résultat!G$8,IF(J5827="No",Résultat!$G$9,Résultat!$G$7)),IF(H5827=2,IF(E5827=0,Résultat!G$9,IF(J5827="No",Résultat!$G$9,Résultat!$G$7)),Résultat!$G$7)),Résultat!$G$7)), "")</f>
        <v/>
      </c>
    </row>
    <row r="5828" spans="1:11" ht="20.100000000000001" customHeight="1">
      <c r="A5828" s="26"/>
      <c r="B5828" s="27"/>
      <c r="C5828" s="11" t="str">
        <f>IF($B5828 &lt;&gt; "",VLOOKUP(MID(B5828,3,5),'Recyclabilité Prod Matx'!C:F,2,FALSE), "")</f>
        <v/>
      </c>
      <c r="D5828" s="11" t="str">
        <f>IF($B5828 &lt;&gt; "",VLOOKUP(MID(B5828,3,5),'Recyclabilité Prod Matx'!C:F,3,FALSE),"")</f>
        <v/>
      </c>
      <c r="E5828" s="11" t="str">
        <f>IF($B5828 &lt;&gt; "",VLOOKUP(MID(B5828,3,5),'Recyclabilité Prod Matx'!C:F,4,FALSE), "")</f>
        <v/>
      </c>
      <c r="F5828" s="12" t="str">
        <f>IF($B5828 &lt;&gt; "", IF(C5828="Totale","",IF(D5828 = 0, "", VLOOKUP(D5828,'Cond Compo'!A:B,2,FALSE))),"")</f>
        <v/>
      </c>
      <c r="G5828" s="28"/>
      <c r="H5828" s="11" t="str">
        <f xml:space="preserve"> IF(C5828="Totale",2,IF($G5828 &lt;&gt; "", IF(D5828 = "E",MATCH(G5828, 'Cond Compo'!D$16:D$18, 0), MATCH(G5828, 'Cond Compo'!C$16:C$19, 0)), ""))</f>
        <v/>
      </c>
      <c r="I5828" s="12" t="str">
        <f>IF($E5828 &lt;&gt; "", IF(E5828 = 0, "", VLOOKUP(E5828,'Cond Perturbation'!A:B,2,FALSE)),"")</f>
        <v/>
      </c>
      <c r="J5828" s="28"/>
      <c r="K5828" s="29" t="str">
        <f>IF($B5828 &lt;&gt; "", IF(C5828="Oui",IF(H5828=1,IF(E5828=0,Résultat!G$8,IF(J5828="No",Résultat!$G$8,Résultat!$G$7)),IF(H5828=2,IF(E5828=0,Résultat!G$9,IF(J5828="No",Résultat!$G$9,Résultat!$G$7)),Résultat!$G$7)),IF(C5828 = "Totale", IF(H5828=1,IF(E5828=0,Résultat!G$8,IF(J5828="No",Résultat!$G$9,Résultat!$G$7)),IF(H5828=2,IF(E5828=0,Résultat!G$9,IF(J5828="No",Résultat!$G$9,Résultat!$G$7)),Résultat!$G$7)),Résultat!$G$7)), "")</f>
        <v/>
      </c>
    </row>
    <row r="5829" spans="1:11" ht="20.100000000000001" customHeight="1">
      <c r="A5829" s="26"/>
      <c r="B5829" s="27"/>
      <c r="C5829" s="11" t="str">
        <f>IF($B5829 &lt;&gt; "",VLOOKUP(MID(B5829,3,5),'Recyclabilité Prod Matx'!C:F,2,FALSE), "")</f>
        <v/>
      </c>
      <c r="D5829" s="11" t="str">
        <f>IF($B5829 &lt;&gt; "",VLOOKUP(MID(B5829,3,5),'Recyclabilité Prod Matx'!C:F,3,FALSE),"")</f>
        <v/>
      </c>
      <c r="E5829" s="11" t="str">
        <f>IF($B5829 &lt;&gt; "",VLOOKUP(MID(B5829,3,5),'Recyclabilité Prod Matx'!C:F,4,FALSE), "")</f>
        <v/>
      </c>
      <c r="F5829" s="12" t="str">
        <f>IF($B5829 &lt;&gt; "", IF(C5829="Totale","",IF(D5829 = 0, "", VLOOKUP(D5829,'Cond Compo'!A:B,2,FALSE))),"")</f>
        <v/>
      </c>
      <c r="G5829" s="28"/>
      <c r="H5829" s="11" t="str">
        <f xml:space="preserve"> IF(C5829="Totale",2,IF($G5829 &lt;&gt; "", IF(D5829 = "E",MATCH(G5829, 'Cond Compo'!D$16:D$18, 0), MATCH(G5829, 'Cond Compo'!C$16:C$19, 0)), ""))</f>
        <v/>
      </c>
      <c r="I5829" s="12" t="str">
        <f>IF($E5829 &lt;&gt; "", IF(E5829 = 0, "", VLOOKUP(E5829,'Cond Perturbation'!A:B,2,FALSE)),"")</f>
        <v/>
      </c>
      <c r="J5829" s="28"/>
      <c r="K5829" s="29" t="str">
        <f>IF($B5829 &lt;&gt; "", IF(C5829="Oui",IF(H5829=1,IF(E5829=0,Résultat!G$8,IF(J5829="No",Résultat!$G$8,Résultat!$G$7)),IF(H5829=2,IF(E5829=0,Résultat!G$9,IF(J5829="No",Résultat!$G$9,Résultat!$G$7)),Résultat!$G$7)),IF(C5829 = "Totale", IF(H5829=1,IF(E5829=0,Résultat!G$8,IF(J5829="No",Résultat!$G$9,Résultat!$G$7)),IF(H5829=2,IF(E5829=0,Résultat!G$9,IF(J5829="No",Résultat!$G$9,Résultat!$G$7)),Résultat!$G$7)),Résultat!$G$7)), "")</f>
        <v/>
      </c>
    </row>
    <row r="5830" spans="1:11" ht="20.100000000000001" customHeight="1">
      <c r="A5830" s="26"/>
      <c r="B5830" s="27"/>
      <c r="C5830" s="11" t="str">
        <f>IF($B5830 &lt;&gt; "",VLOOKUP(MID(B5830,3,5),'Recyclabilité Prod Matx'!C:F,2,FALSE), "")</f>
        <v/>
      </c>
      <c r="D5830" s="11" t="str">
        <f>IF($B5830 &lt;&gt; "",VLOOKUP(MID(B5830,3,5),'Recyclabilité Prod Matx'!C:F,3,FALSE),"")</f>
        <v/>
      </c>
      <c r="E5830" s="11" t="str">
        <f>IF($B5830 &lt;&gt; "",VLOOKUP(MID(B5830,3,5),'Recyclabilité Prod Matx'!C:F,4,FALSE), "")</f>
        <v/>
      </c>
      <c r="F5830" s="12" t="str">
        <f>IF($B5830 &lt;&gt; "", IF(C5830="Totale","",IF(D5830 = 0, "", VLOOKUP(D5830,'Cond Compo'!A:B,2,FALSE))),"")</f>
        <v/>
      </c>
      <c r="G5830" s="28"/>
      <c r="H5830" s="11" t="str">
        <f xml:space="preserve"> IF(C5830="Totale",2,IF($G5830 &lt;&gt; "", IF(D5830 = "E",MATCH(G5830, 'Cond Compo'!D$16:D$18, 0), MATCH(G5830, 'Cond Compo'!C$16:C$19, 0)), ""))</f>
        <v/>
      </c>
      <c r="I5830" s="12" t="str">
        <f>IF($E5830 &lt;&gt; "", IF(E5830 = 0, "", VLOOKUP(E5830,'Cond Perturbation'!A:B,2,FALSE)),"")</f>
        <v/>
      </c>
      <c r="J5830" s="28"/>
      <c r="K5830" s="29" t="str">
        <f>IF($B5830 &lt;&gt; "", IF(C5830="Oui",IF(H5830=1,IF(E5830=0,Résultat!G$8,IF(J5830="No",Résultat!$G$8,Résultat!$G$7)),IF(H5830=2,IF(E5830=0,Résultat!G$9,IF(J5830="No",Résultat!$G$9,Résultat!$G$7)),Résultat!$G$7)),IF(C5830 = "Totale", IF(H5830=1,IF(E5830=0,Résultat!G$8,IF(J5830="No",Résultat!$G$9,Résultat!$G$7)),IF(H5830=2,IF(E5830=0,Résultat!G$9,IF(J5830="No",Résultat!$G$9,Résultat!$G$7)),Résultat!$G$7)),Résultat!$G$7)), "")</f>
        <v/>
      </c>
    </row>
    <row r="5831" spans="1:11" ht="20.100000000000001" customHeight="1">
      <c r="A5831" s="26"/>
      <c r="B5831" s="27"/>
      <c r="C5831" s="11" t="str">
        <f>IF($B5831 &lt;&gt; "",VLOOKUP(MID(B5831,3,5),'Recyclabilité Prod Matx'!C:F,2,FALSE), "")</f>
        <v/>
      </c>
      <c r="D5831" s="11" t="str">
        <f>IF($B5831 &lt;&gt; "",VLOOKUP(MID(B5831,3,5),'Recyclabilité Prod Matx'!C:F,3,FALSE),"")</f>
        <v/>
      </c>
      <c r="E5831" s="11" t="str">
        <f>IF($B5831 &lt;&gt; "",VLOOKUP(MID(B5831,3,5),'Recyclabilité Prod Matx'!C:F,4,FALSE), "")</f>
        <v/>
      </c>
      <c r="F5831" s="12" t="str">
        <f>IF($B5831 &lt;&gt; "", IF(C5831="Totale","",IF(D5831 = 0, "", VLOOKUP(D5831,'Cond Compo'!A:B,2,FALSE))),"")</f>
        <v/>
      </c>
      <c r="G5831" s="28"/>
      <c r="H5831" s="11" t="str">
        <f xml:space="preserve"> IF(C5831="Totale",2,IF($G5831 &lt;&gt; "", IF(D5831 = "E",MATCH(G5831, 'Cond Compo'!D$16:D$18, 0), MATCH(G5831, 'Cond Compo'!C$16:C$19, 0)), ""))</f>
        <v/>
      </c>
      <c r="I5831" s="12" t="str">
        <f>IF($E5831 &lt;&gt; "", IF(E5831 = 0, "", VLOOKUP(E5831,'Cond Perturbation'!A:B,2,FALSE)),"")</f>
        <v/>
      </c>
      <c r="J5831" s="28"/>
      <c r="K5831" s="29" t="str">
        <f>IF($B5831 &lt;&gt; "", IF(C5831="Oui",IF(H5831=1,IF(E5831=0,Résultat!G$8,IF(J5831="No",Résultat!$G$8,Résultat!$G$7)),IF(H5831=2,IF(E5831=0,Résultat!G$9,IF(J5831="No",Résultat!$G$9,Résultat!$G$7)),Résultat!$G$7)),IF(C5831 = "Totale", IF(H5831=1,IF(E5831=0,Résultat!G$8,IF(J5831="No",Résultat!$G$9,Résultat!$G$7)),IF(H5831=2,IF(E5831=0,Résultat!G$9,IF(J5831="No",Résultat!$G$9,Résultat!$G$7)),Résultat!$G$7)),Résultat!$G$7)), "")</f>
        <v/>
      </c>
    </row>
    <row r="5832" spans="1:11" ht="20.100000000000001" customHeight="1">
      <c r="A5832" s="26"/>
      <c r="B5832" s="27"/>
      <c r="C5832" s="11" t="str">
        <f>IF($B5832 &lt;&gt; "",VLOOKUP(MID(B5832,3,5),'Recyclabilité Prod Matx'!C:F,2,FALSE), "")</f>
        <v/>
      </c>
      <c r="D5832" s="11" t="str">
        <f>IF($B5832 &lt;&gt; "",VLOOKUP(MID(B5832,3,5),'Recyclabilité Prod Matx'!C:F,3,FALSE),"")</f>
        <v/>
      </c>
      <c r="E5832" s="11" t="str">
        <f>IF($B5832 &lt;&gt; "",VLOOKUP(MID(B5832,3,5),'Recyclabilité Prod Matx'!C:F,4,FALSE), "")</f>
        <v/>
      </c>
      <c r="F5832" s="12" t="str">
        <f>IF($B5832 &lt;&gt; "", IF(C5832="Totale","",IF(D5832 = 0, "", VLOOKUP(D5832,'Cond Compo'!A:B,2,FALSE))),"")</f>
        <v/>
      </c>
      <c r="G5832" s="28"/>
      <c r="H5832" s="11" t="str">
        <f xml:space="preserve"> IF(C5832="Totale",2,IF($G5832 &lt;&gt; "", IF(D5832 = "E",MATCH(G5832, 'Cond Compo'!D$16:D$18, 0), MATCH(G5832, 'Cond Compo'!C$16:C$19, 0)), ""))</f>
        <v/>
      </c>
      <c r="I5832" s="12" t="str">
        <f>IF($E5832 &lt;&gt; "", IF(E5832 = 0, "", VLOOKUP(E5832,'Cond Perturbation'!A:B,2,FALSE)),"")</f>
        <v/>
      </c>
      <c r="J5832" s="28"/>
      <c r="K5832" s="29" t="str">
        <f>IF($B5832 &lt;&gt; "", IF(C5832="Oui",IF(H5832=1,IF(E5832=0,Résultat!G$8,IF(J5832="No",Résultat!$G$8,Résultat!$G$7)),IF(H5832=2,IF(E5832=0,Résultat!G$9,IF(J5832="No",Résultat!$G$9,Résultat!$G$7)),Résultat!$G$7)),IF(C5832 = "Totale", IF(H5832=1,IF(E5832=0,Résultat!G$8,IF(J5832="No",Résultat!$G$9,Résultat!$G$7)),IF(H5832=2,IF(E5832=0,Résultat!G$9,IF(J5832="No",Résultat!$G$9,Résultat!$G$7)),Résultat!$G$7)),Résultat!$G$7)), "")</f>
        <v/>
      </c>
    </row>
    <row r="5833" spans="1:11" ht="20.100000000000001" customHeight="1">
      <c r="A5833" s="26"/>
      <c r="B5833" s="27"/>
      <c r="C5833" s="11" t="str">
        <f>IF($B5833 &lt;&gt; "",VLOOKUP(MID(B5833,3,5),'Recyclabilité Prod Matx'!C:F,2,FALSE), "")</f>
        <v/>
      </c>
      <c r="D5833" s="11" t="str">
        <f>IF($B5833 &lt;&gt; "",VLOOKUP(MID(B5833,3,5),'Recyclabilité Prod Matx'!C:F,3,FALSE),"")</f>
        <v/>
      </c>
      <c r="E5833" s="11" t="str">
        <f>IF($B5833 &lt;&gt; "",VLOOKUP(MID(B5833,3,5),'Recyclabilité Prod Matx'!C:F,4,FALSE), "")</f>
        <v/>
      </c>
      <c r="F5833" s="12" t="str">
        <f>IF($B5833 &lt;&gt; "", IF(C5833="Totale","",IF(D5833 = 0, "", VLOOKUP(D5833,'Cond Compo'!A:B,2,FALSE))),"")</f>
        <v/>
      </c>
      <c r="G5833" s="28"/>
      <c r="H5833" s="11" t="str">
        <f xml:space="preserve"> IF(C5833="Totale",2,IF($G5833 &lt;&gt; "", IF(D5833 = "E",MATCH(G5833, 'Cond Compo'!D$16:D$18, 0), MATCH(G5833, 'Cond Compo'!C$16:C$19, 0)), ""))</f>
        <v/>
      </c>
      <c r="I5833" s="12" t="str">
        <f>IF($E5833 &lt;&gt; "", IF(E5833 = 0, "", VLOOKUP(E5833,'Cond Perturbation'!A:B,2,FALSE)),"")</f>
        <v/>
      </c>
      <c r="J5833" s="28"/>
      <c r="K5833" s="29" t="str">
        <f>IF($B5833 &lt;&gt; "", IF(C5833="Oui",IF(H5833=1,IF(E5833=0,Résultat!G$8,IF(J5833="No",Résultat!$G$8,Résultat!$G$7)),IF(H5833=2,IF(E5833=0,Résultat!G$9,IF(J5833="No",Résultat!$G$9,Résultat!$G$7)),Résultat!$G$7)),IF(C5833 = "Totale", IF(H5833=1,IF(E5833=0,Résultat!G$8,IF(J5833="No",Résultat!$G$9,Résultat!$G$7)),IF(H5833=2,IF(E5833=0,Résultat!G$9,IF(J5833="No",Résultat!$G$9,Résultat!$G$7)),Résultat!$G$7)),Résultat!$G$7)), "")</f>
        <v/>
      </c>
    </row>
    <row r="5834" spans="1:11" ht="20.100000000000001" customHeight="1">
      <c r="A5834" s="26"/>
      <c r="B5834" s="27"/>
      <c r="C5834" s="11" t="str">
        <f>IF($B5834 &lt;&gt; "",VLOOKUP(MID(B5834,3,5),'Recyclabilité Prod Matx'!C:F,2,FALSE), "")</f>
        <v/>
      </c>
      <c r="D5834" s="11" t="str">
        <f>IF($B5834 &lt;&gt; "",VLOOKUP(MID(B5834,3,5),'Recyclabilité Prod Matx'!C:F,3,FALSE),"")</f>
        <v/>
      </c>
      <c r="E5834" s="11" t="str">
        <f>IF($B5834 &lt;&gt; "",VLOOKUP(MID(B5834,3,5),'Recyclabilité Prod Matx'!C:F,4,FALSE), "")</f>
        <v/>
      </c>
      <c r="F5834" s="12" t="str">
        <f>IF($B5834 &lt;&gt; "", IF(C5834="Totale","",IF(D5834 = 0, "", VLOOKUP(D5834,'Cond Compo'!A:B,2,FALSE))),"")</f>
        <v/>
      </c>
      <c r="G5834" s="28"/>
      <c r="H5834" s="11" t="str">
        <f xml:space="preserve"> IF(C5834="Totale",2,IF($G5834 &lt;&gt; "", IF(D5834 = "E",MATCH(G5834, 'Cond Compo'!D$16:D$18, 0), MATCH(G5834, 'Cond Compo'!C$16:C$19, 0)), ""))</f>
        <v/>
      </c>
      <c r="I5834" s="12" t="str">
        <f>IF($E5834 &lt;&gt; "", IF(E5834 = 0, "", VLOOKUP(E5834,'Cond Perturbation'!A:B,2,FALSE)),"")</f>
        <v/>
      </c>
      <c r="J5834" s="28"/>
      <c r="K5834" s="29" t="str">
        <f>IF($B5834 &lt;&gt; "", IF(C5834="Oui",IF(H5834=1,IF(E5834=0,Résultat!G$8,IF(J5834="No",Résultat!$G$8,Résultat!$G$7)),IF(H5834=2,IF(E5834=0,Résultat!G$9,IF(J5834="No",Résultat!$G$9,Résultat!$G$7)),Résultat!$G$7)),IF(C5834 = "Totale", IF(H5834=1,IF(E5834=0,Résultat!G$8,IF(J5834="No",Résultat!$G$9,Résultat!$G$7)),IF(H5834=2,IF(E5834=0,Résultat!G$9,IF(J5834="No",Résultat!$G$9,Résultat!$G$7)),Résultat!$G$7)),Résultat!$G$7)), "")</f>
        <v/>
      </c>
    </row>
    <row r="5835" spans="1:11" ht="20.100000000000001" customHeight="1">
      <c r="A5835" s="26"/>
      <c r="B5835" s="27"/>
      <c r="C5835" s="11" t="str">
        <f>IF($B5835 &lt;&gt; "",VLOOKUP(MID(B5835,3,5),'Recyclabilité Prod Matx'!C:F,2,FALSE), "")</f>
        <v/>
      </c>
      <c r="D5835" s="11" t="str">
        <f>IF($B5835 &lt;&gt; "",VLOOKUP(MID(B5835,3,5),'Recyclabilité Prod Matx'!C:F,3,FALSE),"")</f>
        <v/>
      </c>
      <c r="E5835" s="11" t="str">
        <f>IF($B5835 &lt;&gt; "",VLOOKUP(MID(B5835,3,5),'Recyclabilité Prod Matx'!C:F,4,FALSE), "")</f>
        <v/>
      </c>
      <c r="F5835" s="12" t="str">
        <f>IF($B5835 &lt;&gt; "", IF(C5835="Totale","",IF(D5835 = 0, "", VLOOKUP(D5835,'Cond Compo'!A:B,2,FALSE))),"")</f>
        <v/>
      </c>
      <c r="G5835" s="28"/>
      <c r="H5835" s="11" t="str">
        <f xml:space="preserve"> IF(C5835="Totale",2,IF($G5835 &lt;&gt; "", IF(D5835 = "E",MATCH(G5835, 'Cond Compo'!D$16:D$18, 0), MATCH(G5835, 'Cond Compo'!C$16:C$19, 0)), ""))</f>
        <v/>
      </c>
      <c r="I5835" s="12" t="str">
        <f>IF($E5835 &lt;&gt; "", IF(E5835 = 0, "", VLOOKUP(E5835,'Cond Perturbation'!A:B,2,FALSE)),"")</f>
        <v/>
      </c>
      <c r="J5835" s="28"/>
      <c r="K5835" s="29" t="str">
        <f>IF($B5835 &lt;&gt; "", IF(C5835="Oui",IF(H5835=1,IF(E5835=0,Résultat!G$8,IF(J5835="No",Résultat!$G$8,Résultat!$G$7)),IF(H5835=2,IF(E5835=0,Résultat!G$9,IF(J5835="No",Résultat!$G$9,Résultat!$G$7)),Résultat!$G$7)),IF(C5835 = "Totale", IF(H5835=1,IF(E5835=0,Résultat!G$8,IF(J5835="No",Résultat!$G$9,Résultat!$G$7)),IF(H5835=2,IF(E5835=0,Résultat!G$9,IF(J5835="No",Résultat!$G$9,Résultat!$G$7)),Résultat!$G$7)),Résultat!$G$7)), "")</f>
        <v/>
      </c>
    </row>
    <row r="5836" spans="1:11" ht="20.100000000000001" customHeight="1">
      <c r="A5836" s="26"/>
      <c r="B5836" s="27"/>
      <c r="C5836" s="11" t="str">
        <f>IF($B5836 &lt;&gt; "",VLOOKUP(MID(B5836,3,5),'Recyclabilité Prod Matx'!C:F,2,FALSE), "")</f>
        <v/>
      </c>
      <c r="D5836" s="11" t="str">
        <f>IF($B5836 &lt;&gt; "",VLOOKUP(MID(B5836,3,5),'Recyclabilité Prod Matx'!C:F,3,FALSE),"")</f>
        <v/>
      </c>
      <c r="E5836" s="11" t="str">
        <f>IF($B5836 &lt;&gt; "",VLOOKUP(MID(B5836,3,5),'Recyclabilité Prod Matx'!C:F,4,FALSE), "")</f>
        <v/>
      </c>
      <c r="F5836" s="12" t="str">
        <f>IF($B5836 &lt;&gt; "", IF(C5836="Totale","",IF(D5836 = 0, "", VLOOKUP(D5836,'Cond Compo'!A:B,2,FALSE))),"")</f>
        <v/>
      </c>
      <c r="G5836" s="28"/>
      <c r="H5836" s="11" t="str">
        <f xml:space="preserve"> IF(C5836="Totale",2,IF($G5836 &lt;&gt; "", IF(D5836 = "E",MATCH(G5836, 'Cond Compo'!D$16:D$18, 0), MATCH(G5836, 'Cond Compo'!C$16:C$19, 0)), ""))</f>
        <v/>
      </c>
      <c r="I5836" s="12" t="str">
        <f>IF($E5836 &lt;&gt; "", IF(E5836 = 0, "", VLOOKUP(E5836,'Cond Perturbation'!A:B,2,FALSE)),"")</f>
        <v/>
      </c>
      <c r="J5836" s="28"/>
      <c r="K5836" s="29" t="str">
        <f>IF($B5836 &lt;&gt; "", IF(C5836="Oui",IF(H5836=1,IF(E5836=0,Résultat!G$8,IF(J5836="No",Résultat!$G$8,Résultat!$G$7)),IF(H5836=2,IF(E5836=0,Résultat!G$9,IF(J5836="No",Résultat!$G$9,Résultat!$G$7)),Résultat!$G$7)),IF(C5836 = "Totale", IF(H5836=1,IF(E5836=0,Résultat!G$8,IF(J5836="No",Résultat!$G$9,Résultat!$G$7)),IF(H5836=2,IF(E5836=0,Résultat!G$9,IF(J5836="No",Résultat!$G$9,Résultat!$G$7)),Résultat!$G$7)),Résultat!$G$7)), "")</f>
        <v/>
      </c>
    </row>
    <row r="5837" spans="1:11" ht="20.100000000000001" customHeight="1">
      <c r="A5837" s="26"/>
      <c r="B5837" s="27"/>
      <c r="C5837" s="11" t="str">
        <f>IF($B5837 &lt;&gt; "",VLOOKUP(MID(B5837,3,5),'Recyclabilité Prod Matx'!C:F,2,FALSE), "")</f>
        <v/>
      </c>
      <c r="D5837" s="11" t="str">
        <f>IF($B5837 &lt;&gt; "",VLOOKUP(MID(B5837,3,5),'Recyclabilité Prod Matx'!C:F,3,FALSE),"")</f>
        <v/>
      </c>
      <c r="E5837" s="11" t="str">
        <f>IF($B5837 &lt;&gt; "",VLOOKUP(MID(B5837,3,5),'Recyclabilité Prod Matx'!C:F,4,FALSE), "")</f>
        <v/>
      </c>
      <c r="F5837" s="12" t="str">
        <f>IF($B5837 &lt;&gt; "", IF(C5837="Totale","",IF(D5837 = 0, "", VLOOKUP(D5837,'Cond Compo'!A:B,2,FALSE))),"")</f>
        <v/>
      </c>
      <c r="G5837" s="28"/>
      <c r="H5837" s="11" t="str">
        <f xml:space="preserve"> IF(C5837="Totale",2,IF($G5837 &lt;&gt; "", IF(D5837 = "E",MATCH(G5837, 'Cond Compo'!D$16:D$18, 0), MATCH(G5837, 'Cond Compo'!C$16:C$19, 0)), ""))</f>
        <v/>
      </c>
      <c r="I5837" s="12" t="str">
        <f>IF($E5837 &lt;&gt; "", IF(E5837 = 0, "", VLOOKUP(E5837,'Cond Perturbation'!A:B,2,FALSE)),"")</f>
        <v/>
      </c>
      <c r="J5837" s="28"/>
      <c r="K5837" s="29" t="str">
        <f>IF($B5837 &lt;&gt; "", IF(C5837="Oui",IF(H5837=1,IF(E5837=0,Résultat!G$8,IF(J5837="No",Résultat!$G$8,Résultat!$G$7)),IF(H5837=2,IF(E5837=0,Résultat!G$9,IF(J5837="No",Résultat!$G$9,Résultat!$G$7)),Résultat!$G$7)),IF(C5837 = "Totale", IF(H5837=1,IF(E5837=0,Résultat!G$8,IF(J5837="No",Résultat!$G$9,Résultat!$G$7)),IF(H5837=2,IF(E5837=0,Résultat!G$9,IF(J5837="No",Résultat!$G$9,Résultat!$G$7)),Résultat!$G$7)),Résultat!$G$7)), "")</f>
        <v/>
      </c>
    </row>
    <row r="5838" spans="1:11" ht="20.100000000000001" customHeight="1">
      <c r="A5838" s="26"/>
      <c r="B5838" s="27"/>
      <c r="C5838" s="11" t="str">
        <f>IF($B5838 &lt;&gt; "",VLOOKUP(MID(B5838,3,5),'Recyclabilité Prod Matx'!C:F,2,FALSE), "")</f>
        <v/>
      </c>
      <c r="D5838" s="11" t="str">
        <f>IF($B5838 &lt;&gt; "",VLOOKUP(MID(B5838,3,5),'Recyclabilité Prod Matx'!C:F,3,FALSE),"")</f>
        <v/>
      </c>
      <c r="E5838" s="11" t="str">
        <f>IF($B5838 &lt;&gt; "",VLOOKUP(MID(B5838,3,5),'Recyclabilité Prod Matx'!C:F,4,FALSE), "")</f>
        <v/>
      </c>
      <c r="F5838" s="12" t="str">
        <f>IF($B5838 &lt;&gt; "", IF(C5838="Totale","",IF(D5838 = 0, "", VLOOKUP(D5838,'Cond Compo'!A:B,2,FALSE))),"")</f>
        <v/>
      </c>
      <c r="G5838" s="28"/>
      <c r="H5838" s="11" t="str">
        <f xml:space="preserve"> IF(C5838="Totale",2,IF($G5838 &lt;&gt; "", IF(D5838 = "E",MATCH(G5838, 'Cond Compo'!D$16:D$18, 0), MATCH(G5838, 'Cond Compo'!C$16:C$19, 0)), ""))</f>
        <v/>
      </c>
      <c r="I5838" s="12" t="str">
        <f>IF($E5838 &lt;&gt; "", IF(E5838 = 0, "", VLOOKUP(E5838,'Cond Perturbation'!A:B,2,FALSE)),"")</f>
        <v/>
      </c>
      <c r="J5838" s="28"/>
      <c r="K5838" s="29" t="str">
        <f>IF($B5838 &lt;&gt; "", IF(C5838="Oui",IF(H5838=1,IF(E5838=0,Résultat!G$8,IF(J5838="No",Résultat!$G$8,Résultat!$G$7)),IF(H5838=2,IF(E5838=0,Résultat!G$9,IF(J5838="No",Résultat!$G$9,Résultat!$G$7)),Résultat!$G$7)),IF(C5838 = "Totale", IF(H5838=1,IF(E5838=0,Résultat!G$8,IF(J5838="No",Résultat!$G$9,Résultat!$G$7)),IF(H5838=2,IF(E5838=0,Résultat!G$9,IF(J5838="No",Résultat!$G$9,Résultat!$G$7)),Résultat!$G$7)),Résultat!$G$7)), "")</f>
        <v/>
      </c>
    </row>
    <row r="5839" spans="1:11" ht="20.100000000000001" customHeight="1">
      <c r="A5839" s="26"/>
      <c r="B5839" s="27"/>
      <c r="C5839" s="11" t="str">
        <f>IF($B5839 &lt;&gt; "",VLOOKUP(MID(B5839,3,5),'Recyclabilité Prod Matx'!C:F,2,FALSE), "")</f>
        <v/>
      </c>
      <c r="D5839" s="11" t="str">
        <f>IF($B5839 &lt;&gt; "",VLOOKUP(MID(B5839,3,5),'Recyclabilité Prod Matx'!C:F,3,FALSE),"")</f>
        <v/>
      </c>
      <c r="E5839" s="11" t="str">
        <f>IF($B5839 &lt;&gt; "",VLOOKUP(MID(B5839,3,5),'Recyclabilité Prod Matx'!C:F,4,FALSE), "")</f>
        <v/>
      </c>
      <c r="F5839" s="12" t="str">
        <f>IF($B5839 &lt;&gt; "", IF(C5839="Totale","",IF(D5839 = 0, "", VLOOKUP(D5839,'Cond Compo'!A:B,2,FALSE))),"")</f>
        <v/>
      </c>
      <c r="G5839" s="28"/>
      <c r="H5839" s="11" t="str">
        <f xml:space="preserve"> IF(C5839="Totale",2,IF($G5839 &lt;&gt; "", IF(D5839 = "E",MATCH(G5839, 'Cond Compo'!D$16:D$18, 0), MATCH(G5839, 'Cond Compo'!C$16:C$19, 0)), ""))</f>
        <v/>
      </c>
      <c r="I5839" s="12" t="str">
        <f>IF($E5839 &lt;&gt; "", IF(E5839 = 0, "", VLOOKUP(E5839,'Cond Perturbation'!A:B,2,FALSE)),"")</f>
        <v/>
      </c>
      <c r="J5839" s="28"/>
      <c r="K5839" s="29" t="str">
        <f>IF($B5839 &lt;&gt; "", IF(C5839="Oui",IF(H5839=1,IF(E5839=0,Résultat!G$8,IF(J5839="No",Résultat!$G$8,Résultat!$G$7)),IF(H5839=2,IF(E5839=0,Résultat!G$9,IF(J5839="No",Résultat!$G$9,Résultat!$G$7)),Résultat!$G$7)),IF(C5839 = "Totale", IF(H5839=1,IF(E5839=0,Résultat!G$8,IF(J5839="No",Résultat!$G$9,Résultat!$G$7)),IF(H5839=2,IF(E5839=0,Résultat!G$9,IF(J5839="No",Résultat!$G$9,Résultat!$G$7)),Résultat!$G$7)),Résultat!$G$7)), "")</f>
        <v/>
      </c>
    </row>
    <row r="5840" spans="1:11" ht="20.100000000000001" customHeight="1">
      <c r="A5840" s="26"/>
      <c r="B5840" s="27"/>
      <c r="C5840" s="11" t="str">
        <f>IF($B5840 &lt;&gt; "",VLOOKUP(MID(B5840,3,5),'Recyclabilité Prod Matx'!C:F,2,FALSE), "")</f>
        <v/>
      </c>
      <c r="D5840" s="11" t="str">
        <f>IF($B5840 &lt;&gt; "",VLOOKUP(MID(B5840,3,5),'Recyclabilité Prod Matx'!C:F,3,FALSE),"")</f>
        <v/>
      </c>
      <c r="E5840" s="11" t="str">
        <f>IF($B5840 &lt;&gt; "",VLOOKUP(MID(B5840,3,5),'Recyclabilité Prod Matx'!C:F,4,FALSE), "")</f>
        <v/>
      </c>
      <c r="F5840" s="12" t="str">
        <f>IF($B5840 &lt;&gt; "", IF(C5840="Totale","",IF(D5840 = 0, "", VLOOKUP(D5840,'Cond Compo'!A:B,2,FALSE))),"")</f>
        <v/>
      </c>
      <c r="G5840" s="28"/>
      <c r="H5840" s="11" t="str">
        <f xml:space="preserve"> IF(C5840="Totale",2,IF($G5840 &lt;&gt; "", IF(D5840 = "E",MATCH(G5840, 'Cond Compo'!D$16:D$18, 0), MATCH(G5840, 'Cond Compo'!C$16:C$19, 0)), ""))</f>
        <v/>
      </c>
      <c r="I5840" s="12" t="str">
        <f>IF($E5840 &lt;&gt; "", IF(E5840 = 0, "", VLOOKUP(E5840,'Cond Perturbation'!A:B,2,FALSE)),"")</f>
        <v/>
      </c>
      <c r="J5840" s="28"/>
      <c r="K5840" s="29" t="str">
        <f>IF($B5840 &lt;&gt; "", IF(C5840="Oui",IF(H5840=1,IF(E5840=0,Résultat!G$8,IF(J5840="No",Résultat!$G$8,Résultat!$G$7)),IF(H5840=2,IF(E5840=0,Résultat!G$9,IF(J5840="No",Résultat!$G$9,Résultat!$G$7)),Résultat!$G$7)),IF(C5840 = "Totale", IF(H5840=1,IF(E5840=0,Résultat!G$8,IF(J5840="No",Résultat!$G$9,Résultat!$G$7)),IF(H5840=2,IF(E5840=0,Résultat!G$9,IF(J5840="No",Résultat!$G$9,Résultat!$G$7)),Résultat!$G$7)),Résultat!$G$7)), "")</f>
        <v/>
      </c>
    </row>
    <row r="5841" spans="1:11" ht="20.100000000000001" customHeight="1">
      <c r="A5841" s="26"/>
      <c r="B5841" s="27"/>
      <c r="C5841" s="11" t="str">
        <f>IF($B5841 &lt;&gt; "",VLOOKUP(MID(B5841,3,5),'Recyclabilité Prod Matx'!C:F,2,FALSE), "")</f>
        <v/>
      </c>
      <c r="D5841" s="11" t="str">
        <f>IF($B5841 &lt;&gt; "",VLOOKUP(MID(B5841,3,5),'Recyclabilité Prod Matx'!C:F,3,FALSE),"")</f>
        <v/>
      </c>
      <c r="E5841" s="11" t="str">
        <f>IF($B5841 &lt;&gt; "",VLOOKUP(MID(B5841,3,5),'Recyclabilité Prod Matx'!C:F,4,FALSE), "")</f>
        <v/>
      </c>
      <c r="F5841" s="12" t="str">
        <f>IF($B5841 &lt;&gt; "", IF(C5841="Totale","",IF(D5841 = 0, "", VLOOKUP(D5841,'Cond Compo'!A:B,2,FALSE))),"")</f>
        <v/>
      </c>
      <c r="G5841" s="28"/>
      <c r="H5841" s="11" t="str">
        <f xml:space="preserve"> IF(C5841="Totale",2,IF($G5841 &lt;&gt; "", IF(D5841 = "E",MATCH(G5841, 'Cond Compo'!D$16:D$18, 0), MATCH(G5841, 'Cond Compo'!C$16:C$19, 0)), ""))</f>
        <v/>
      </c>
      <c r="I5841" s="12" t="str">
        <f>IF($E5841 &lt;&gt; "", IF(E5841 = 0, "", VLOOKUP(E5841,'Cond Perturbation'!A:B,2,FALSE)),"")</f>
        <v/>
      </c>
      <c r="J5841" s="28"/>
      <c r="K5841" s="29" t="str">
        <f>IF($B5841 &lt;&gt; "", IF(C5841="Oui",IF(H5841=1,IF(E5841=0,Résultat!G$8,IF(J5841="No",Résultat!$G$8,Résultat!$G$7)),IF(H5841=2,IF(E5841=0,Résultat!G$9,IF(J5841="No",Résultat!$G$9,Résultat!$G$7)),Résultat!$G$7)),IF(C5841 = "Totale", IF(H5841=1,IF(E5841=0,Résultat!G$8,IF(J5841="No",Résultat!$G$9,Résultat!$G$7)),IF(H5841=2,IF(E5841=0,Résultat!G$9,IF(J5841="No",Résultat!$G$9,Résultat!$G$7)),Résultat!$G$7)),Résultat!$G$7)), "")</f>
        <v/>
      </c>
    </row>
    <row r="5842" spans="1:11" ht="20.100000000000001" customHeight="1">
      <c r="A5842" s="26"/>
      <c r="B5842" s="27"/>
      <c r="C5842" s="11" t="str">
        <f>IF($B5842 &lt;&gt; "",VLOOKUP(MID(B5842,3,5),'Recyclabilité Prod Matx'!C:F,2,FALSE), "")</f>
        <v/>
      </c>
      <c r="D5842" s="11" t="str">
        <f>IF($B5842 &lt;&gt; "",VLOOKUP(MID(B5842,3,5),'Recyclabilité Prod Matx'!C:F,3,FALSE),"")</f>
        <v/>
      </c>
      <c r="E5842" s="11" t="str">
        <f>IF($B5842 &lt;&gt; "",VLOOKUP(MID(B5842,3,5),'Recyclabilité Prod Matx'!C:F,4,FALSE), "")</f>
        <v/>
      </c>
      <c r="F5842" s="12" t="str">
        <f>IF($B5842 &lt;&gt; "", IF(C5842="Totale","",IF(D5842 = 0, "", VLOOKUP(D5842,'Cond Compo'!A:B,2,FALSE))),"")</f>
        <v/>
      </c>
      <c r="G5842" s="28"/>
      <c r="H5842" s="11" t="str">
        <f xml:space="preserve"> IF(C5842="Totale",2,IF($G5842 &lt;&gt; "", IF(D5842 = "E",MATCH(G5842, 'Cond Compo'!D$16:D$18, 0), MATCH(G5842, 'Cond Compo'!C$16:C$19, 0)), ""))</f>
        <v/>
      </c>
      <c r="I5842" s="12" t="str">
        <f>IF($E5842 &lt;&gt; "", IF(E5842 = 0, "", VLOOKUP(E5842,'Cond Perturbation'!A:B,2,FALSE)),"")</f>
        <v/>
      </c>
      <c r="J5842" s="28"/>
      <c r="K5842" s="29" t="str">
        <f>IF($B5842 &lt;&gt; "", IF(C5842="Oui",IF(H5842=1,IF(E5842=0,Résultat!G$8,IF(J5842="No",Résultat!$G$8,Résultat!$G$7)),IF(H5842=2,IF(E5842=0,Résultat!G$9,IF(J5842="No",Résultat!$G$9,Résultat!$G$7)),Résultat!$G$7)),IF(C5842 = "Totale", IF(H5842=1,IF(E5842=0,Résultat!G$8,IF(J5842="No",Résultat!$G$9,Résultat!$G$7)),IF(H5842=2,IF(E5842=0,Résultat!G$9,IF(J5842="No",Résultat!$G$9,Résultat!$G$7)),Résultat!$G$7)),Résultat!$G$7)), "")</f>
        <v/>
      </c>
    </row>
    <row r="5843" spans="1:11" ht="20.100000000000001" customHeight="1">
      <c r="A5843" s="26"/>
      <c r="B5843" s="27"/>
      <c r="C5843" s="11" t="str">
        <f>IF($B5843 &lt;&gt; "",VLOOKUP(MID(B5843,3,5),'Recyclabilité Prod Matx'!C:F,2,FALSE), "")</f>
        <v/>
      </c>
      <c r="D5843" s="11" t="str">
        <f>IF($B5843 &lt;&gt; "",VLOOKUP(MID(B5843,3,5),'Recyclabilité Prod Matx'!C:F,3,FALSE),"")</f>
        <v/>
      </c>
      <c r="E5843" s="11" t="str">
        <f>IF($B5843 &lt;&gt; "",VLOOKUP(MID(B5843,3,5),'Recyclabilité Prod Matx'!C:F,4,FALSE), "")</f>
        <v/>
      </c>
      <c r="F5843" s="12" t="str">
        <f>IF($B5843 &lt;&gt; "", IF(C5843="Totale","",IF(D5843 = 0, "", VLOOKUP(D5843,'Cond Compo'!A:B,2,FALSE))),"")</f>
        <v/>
      </c>
      <c r="G5843" s="28"/>
      <c r="H5843" s="11" t="str">
        <f xml:space="preserve"> IF(C5843="Totale",2,IF($G5843 &lt;&gt; "", IF(D5843 = "E",MATCH(G5843, 'Cond Compo'!D$16:D$18, 0), MATCH(G5843, 'Cond Compo'!C$16:C$19, 0)), ""))</f>
        <v/>
      </c>
      <c r="I5843" s="12" t="str">
        <f>IF($E5843 &lt;&gt; "", IF(E5843 = 0, "", VLOOKUP(E5843,'Cond Perturbation'!A:B,2,FALSE)),"")</f>
        <v/>
      </c>
      <c r="J5843" s="28"/>
      <c r="K5843" s="29" t="str">
        <f>IF($B5843 &lt;&gt; "", IF(C5843="Oui",IF(H5843=1,IF(E5843=0,Résultat!G$8,IF(J5843="No",Résultat!$G$8,Résultat!$G$7)),IF(H5843=2,IF(E5843=0,Résultat!G$9,IF(J5843="No",Résultat!$G$9,Résultat!$G$7)),Résultat!$G$7)),IF(C5843 = "Totale", IF(H5843=1,IF(E5843=0,Résultat!G$8,IF(J5843="No",Résultat!$G$9,Résultat!$G$7)),IF(H5843=2,IF(E5843=0,Résultat!G$9,IF(J5843="No",Résultat!$G$9,Résultat!$G$7)),Résultat!$G$7)),Résultat!$G$7)), "")</f>
        <v/>
      </c>
    </row>
    <row r="5844" spans="1:11" ht="20.100000000000001" customHeight="1">
      <c r="A5844" s="26"/>
      <c r="B5844" s="27"/>
      <c r="C5844" s="11" t="str">
        <f>IF($B5844 &lt;&gt; "",VLOOKUP(MID(B5844,3,5),'Recyclabilité Prod Matx'!C:F,2,FALSE), "")</f>
        <v/>
      </c>
      <c r="D5844" s="11" t="str">
        <f>IF($B5844 &lt;&gt; "",VLOOKUP(MID(B5844,3,5),'Recyclabilité Prod Matx'!C:F,3,FALSE),"")</f>
        <v/>
      </c>
      <c r="E5844" s="11" t="str">
        <f>IF($B5844 &lt;&gt; "",VLOOKUP(MID(B5844,3,5),'Recyclabilité Prod Matx'!C:F,4,FALSE), "")</f>
        <v/>
      </c>
      <c r="F5844" s="12" t="str">
        <f>IF($B5844 &lt;&gt; "", IF(C5844="Totale","",IF(D5844 = 0, "", VLOOKUP(D5844,'Cond Compo'!A:B,2,FALSE))),"")</f>
        <v/>
      </c>
      <c r="G5844" s="28"/>
      <c r="H5844" s="11" t="str">
        <f xml:space="preserve"> IF(C5844="Totale",2,IF($G5844 &lt;&gt; "", IF(D5844 = "E",MATCH(G5844, 'Cond Compo'!D$16:D$18, 0), MATCH(G5844, 'Cond Compo'!C$16:C$19, 0)), ""))</f>
        <v/>
      </c>
      <c r="I5844" s="12" t="str">
        <f>IF($E5844 &lt;&gt; "", IF(E5844 = 0, "", VLOOKUP(E5844,'Cond Perturbation'!A:B,2,FALSE)),"")</f>
        <v/>
      </c>
      <c r="J5844" s="28"/>
      <c r="K5844" s="29" t="str">
        <f>IF($B5844 &lt;&gt; "", IF(C5844="Oui",IF(H5844=1,IF(E5844=0,Résultat!G$8,IF(J5844="No",Résultat!$G$8,Résultat!$G$7)),IF(H5844=2,IF(E5844=0,Résultat!G$9,IF(J5844="No",Résultat!$G$9,Résultat!$G$7)),Résultat!$G$7)),IF(C5844 = "Totale", IF(H5844=1,IF(E5844=0,Résultat!G$8,IF(J5844="No",Résultat!$G$9,Résultat!$G$7)),IF(H5844=2,IF(E5844=0,Résultat!G$9,IF(J5844="No",Résultat!$G$9,Résultat!$G$7)),Résultat!$G$7)),Résultat!$G$7)), "")</f>
        <v/>
      </c>
    </row>
    <row r="5845" spans="1:11" ht="20.100000000000001" customHeight="1">
      <c r="A5845" s="26"/>
      <c r="B5845" s="27"/>
      <c r="C5845" s="11" t="str">
        <f>IF($B5845 &lt;&gt; "",VLOOKUP(MID(B5845,3,5),'Recyclabilité Prod Matx'!C:F,2,FALSE), "")</f>
        <v/>
      </c>
      <c r="D5845" s="11" t="str">
        <f>IF($B5845 &lt;&gt; "",VLOOKUP(MID(B5845,3,5),'Recyclabilité Prod Matx'!C:F,3,FALSE),"")</f>
        <v/>
      </c>
      <c r="E5845" s="11" t="str">
        <f>IF($B5845 &lt;&gt; "",VLOOKUP(MID(B5845,3,5),'Recyclabilité Prod Matx'!C:F,4,FALSE), "")</f>
        <v/>
      </c>
      <c r="F5845" s="12" t="str">
        <f>IF($B5845 &lt;&gt; "", IF(C5845="Totale","",IF(D5845 = 0, "", VLOOKUP(D5845,'Cond Compo'!A:B,2,FALSE))),"")</f>
        <v/>
      </c>
      <c r="G5845" s="28"/>
      <c r="H5845" s="11" t="str">
        <f xml:space="preserve"> IF(C5845="Totale",2,IF($G5845 &lt;&gt; "", IF(D5845 = "E",MATCH(G5845, 'Cond Compo'!D$16:D$18, 0), MATCH(G5845, 'Cond Compo'!C$16:C$19, 0)), ""))</f>
        <v/>
      </c>
      <c r="I5845" s="12" t="str">
        <f>IF($E5845 &lt;&gt; "", IF(E5845 = 0, "", VLOOKUP(E5845,'Cond Perturbation'!A:B,2,FALSE)),"")</f>
        <v/>
      </c>
      <c r="J5845" s="28"/>
      <c r="K5845" s="29" t="str">
        <f>IF($B5845 &lt;&gt; "", IF(C5845="Oui",IF(H5845=1,IF(E5845=0,Résultat!G$8,IF(J5845="No",Résultat!$G$8,Résultat!$G$7)),IF(H5845=2,IF(E5845=0,Résultat!G$9,IF(J5845="No",Résultat!$G$9,Résultat!$G$7)),Résultat!$G$7)),IF(C5845 = "Totale", IF(H5845=1,IF(E5845=0,Résultat!G$8,IF(J5845="No",Résultat!$G$9,Résultat!$G$7)),IF(H5845=2,IF(E5845=0,Résultat!G$9,IF(J5845="No",Résultat!$G$9,Résultat!$G$7)),Résultat!$G$7)),Résultat!$G$7)), "")</f>
        <v/>
      </c>
    </row>
    <row r="5846" spans="1:11" ht="20.100000000000001" customHeight="1">
      <c r="A5846" s="26"/>
      <c r="B5846" s="27"/>
      <c r="C5846" s="11" t="str">
        <f>IF($B5846 &lt;&gt; "",VLOOKUP(MID(B5846,3,5),'Recyclabilité Prod Matx'!C:F,2,FALSE), "")</f>
        <v/>
      </c>
      <c r="D5846" s="11" t="str">
        <f>IF($B5846 &lt;&gt; "",VLOOKUP(MID(B5846,3,5),'Recyclabilité Prod Matx'!C:F,3,FALSE),"")</f>
        <v/>
      </c>
      <c r="E5846" s="11" t="str">
        <f>IF($B5846 &lt;&gt; "",VLOOKUP(MID(B5846,3,5),'Recyclabilité Prod Matx'!C:F,4,FALSE), "")</f>
        <v/>
      </c>
      <c r="F5846" s="12" t="str">
        <f>IF($B5846 &lt;&gt; "", IF(C5846="Totale","",IF(D5846 = 0, "", VLOOKUP(D5846,'Cond Compo'!A:B,2,FALSE))),"")</f>
        <v/>
      </c>
      <c r="G5846" s="28"/>
      <c r="H5846" s="11" t="str">
        <f xml:space="preserve"> IF(C5846="Totale",2,IF($G5846 &lt;&gt; "", IF(D5846 = "E",MATCH(G5846, 'Cond Compo'!D$16:D$18, 0), MATCH(G5846, 'Cond Compo'!C$16:C$19, 0)), ""))</f>
        <v/>
      </c>
      <c r="I5846" s="12" t="str">
        <f>IF($E5846 &lt;&gt; "", IF(E5846 = 0, "", VLOOKUP(E5846,'Cond Perturbation'!A:B,2,FALSE)),"")</f>
        <v/>
      </c>
      <c r="J5846" s="28"/>
      <c r="K5846" s="29" t="str">
        <f>IF($B5846 &lt;&gt; "", IF(C5846="Oui",IF(H5846=1,IF(E5846=0,Résultat!G$8,IF(J5846="No",Résultat!$G$8,Résultat!$G$7)),IF(H5846=2,IF(E5846=0,Résultat!G$9,IF(J5846="No",Résultat!$G$9,Résultat!$G$7)),Résultat!$G$7)),IF(C5846 = "Totale", IF(H5846=1,IF(E5846=0,Résultat!G$8,IF(J5846="No",Résultat!$G$9,Résultat!$G$7)),IF(H5846=2,IF(E5846=0,Résultat!G$9,IF(J5846="No",Résultat!$G$9,Résultat!$G$7)),Résultat!$G$7)),Résultat!$G$7)), "")</f>
        <v/>
      </c>
    </row>
    <row r="5847" spans="1:11" ht="20.100000000000001" customHeight="1">
      <c r="A5847" s="26"/>
      <c r="B5847" s="27"/>
      <c r="C5847" s="11" t="str">
        <f>IF($B5847 &lt;&gt; "",VLOOKUP(MID(B5847,3,5),'Recyclabilité Prod Matx'!C:F,2,FALSE), "")</f>
        <v/>
      </c>
      <c r="D5847" s="11" t="str">
        <f>IF($B5847 &lt;&gt; "",VLOOKUP(MID(B5847,3,5),'Recyclabilité Prod Matx'!C:F,3,FALSE),"")</f>
        <v/>
      </c>
      <c r="E5847" s="11" t="str">
        <f>IF($B5847 &lt;&gt; "",VLOOKUP(MID(B5847,3,5),'Recyclabilité Prod Matx'!C:F,4,FALSE), "")</f>
        <v/>
      </c>
      <c r="F5847" s="12" t="str">
        <f>IF($B5847 &lt;&gt; "", IF(C5847="Totale","",IF(D5847 = 0, "", VLOOKUP(D5847,'Cond Compo'!A:B,2,FALSE))),"")</f>
        <v/>
      </c>
      <c r="G5847" s="28"/>
      <c r="H5847" s="11" t="str">
        <f xml:space="preserve"> IF(C5847="Totale",2,IF($G5847 &lt;&gt; "", IF(D5847 = "E",MATCH(G5847, 'Cond Compo'!D$16:D$18, 0), MATCH(G5847, 'Cond Compo'!C$16:C$19, 0)), ""))</f>
        <v/>
      </c>
      <c r="I5847" s="12" t="str">
        <f>IF($E5847 &lt;&gt; "", IF(E5847 = 0, "", VLOOKUP(E5847,'Cond Perturbation'!A:B,2,FALSE)),"")</f>
        <v/>
      </c>
      <c r="J5847" s="28"/>
      <c r="K5847" s="29" t="str">
        <f>IF($B5847 &lt;&gt; "", IF(C5847="Oui",IF(H5847=1,IF(E5847=0,Résultat!G$8,IF(J5847="No",Résultat!$G$8,Résultat!$G$7)),IF(H5847=2,IF(E5847=0,Résultat!G$9,IF(J5847="No",Résultat!$G$9,Résultat!$G$7)),Résultat!$G$7)),IF(C5847 = "Totale", IF(H5847=1,IF(E5847=0,Résultat!G$8,IF(J5847="No",Résultat!$G$9,Résultat!$G$7)),IF(H5847=2,IF(E5847=0,Résultat!G$9,IF(J5847="No",Résultat!$G$9,Résultat!$G$7)),Résultat!$G$7)),Résultat!$G$7)), "")</f>
        <v/>
      </c>
    </row>
    <row r="5848" spans="1:11" ht="20.100000000000001" customHeight="1">
      <c r="A5848" s="26"/>
      <c r="B5848" s="27"/>
      <c r="C5848" s="11" t="str">
        <f>IF($B5848 &lt;&gt; "",VLOOKUP(MID(B5848,3,5),'Recyclabilité Prod Matx'!C:F,2,FALSE), "")</f>
        <v/>
      </c>
      <c r="D5848" s="11" t="str">
        <f>IF($B5848 &lt;&gt; "",VLOOKUP(MID(B5848,3,5),'Recyclabilité Prod Matx'!C:F,3,FALSE),"")</f>
        <v/>
      </c>
      <c r="E5848" s="11" t="str">
        <f>IF($B5848 &lt;&gt; "",VLOOKUP(MID(B5848,3,5),'Recyclabilité Prod Matx'!C:F,4,FALSE), "")</f>
        <v/>
      </c>
      <c r="F5848" s="12" t="str">
        <f>IF($B5848 &lt;&gt; "", IF(C5848="Totale","",IF(D5848 = 0, "", VLOOKUP(D5848,'Cond Compo'!A:B,2,FALSE))),"")</f>
        <v/>
      </c>
      <c r="G5848" s="28"/>
      <c r="H5848" s="11" t="str">
        <f xml:space="preserve"> IF(C5848="Totale",2,IF($G5848 &lt;&gt; "", IF(D5848 = "E",MATCH(G5848, 'Cond Compo'!D$16:D$18, 0), MATCH(G5848, 'Cond Compo'!C$16:C$19, 0)), ""))</f>
        <v/>
      </c>
      <c r="I5848" s="12" t="str">
        <f>IF($E5848 &lt;&gt; "", IF(E5848 = 0, "", VLOOKUP(E5848,'Cond Perturbation'!A:B,2,FALSE)),"")</f>
        <v/>
      </c>
      <c r="J5848" s="28"/>
      <c r="K5848" s="29" t="str">
        <f>IF($B5848 &lt;&gt; "", IF(C5848="Oui",IF(H5848=1,IF(E5848=0,Résultat!G$8,IF(J5848="No",Résultat!$G$8,Résultat!$G$7)),IF(H5848=2,IF(E5848=0,Résultat!G$9,IF(J5848="No",Résultat!$G$9,Résultat!$G$7)),Résultat!$G$7)),IF(C5848 = "Totale", IF(H5848=1,IF(E5848=0,Résultat!G$8,IF(J5848="No",Résultat!$G$9,Résultat!$G$7)),IF(H5848=2,IF(E5848=0,Résultat!G$9,IF(J5848="No",Résultat!$G$9,Résultat!$G$7)),Résultat!$G$7)),Résultat!$G$7)), "")</f>
        <v/>
      </c>
    </row>
    <row r="5849" spans="1:11" ht="20.100000000000001" customHeight="1">
      <c r="A5849" s="26"/>
      <c r="B5849" s="27"/>
      <c r="C5849" s="11" t="str">
        <f>IF($B5849 &lt;&gt; "",VLOOKUP(MID(B5849,3,5),'Recyclabilité Prod Matx'!C:F,2,FALSE), "")</f>
        <v/>
      </c>
      <c r="D5849" s="11" t="str">
        <f>IF($B5849 &lt;&gt; "",VLOOKUP(MID(B5849,3,5),'Recyclabilité Prod Matx'!C:F,3,FALSE),"")</f>
        <v/>
      </c>
      <c r="E5849" s="11" t="str">
        <f>IF($B5849 &lt;&gt; "",VLOOKUP(MID(B5849,3,5),'Recyclabilité Prod Matx'!C:F,4,FALSE), "")</f>
        <v/>
      </c>
      <c r="F5849" s="12" t="str">
        <f>IF($B5849 &lt;&gt; "", IF(C5849="Totale","",IF(D5849 = 0, "", VLOOKUP(D5849,'Cond Compo'!A:B,2,FALSE))),"")</f>
        <v/>
      </c>
      <c r="G5849" s="28"/>
      <c r="H5849" s="11" t="str">
        <f xml:space="preserve"> IF(C5849="Totale",2,IF($G5849 &lt;&gt; "", IF(D5849 = "E",MATCH(G5849, 'Cond Compo'!D$16:D$18, 0), MATCH(G5849, 'Cond Compo'!C$16:C$19, 0)), ""))</f>
        <v/>
      </c>
      <c r="I5849" s="12" t="str">
        <f>IF($E5849 &lt;&gt; "", IF(E5849 = 0, "", VLOOKUP(E5849,'Cond Perturbation'!A:B,2,FALSE)),"")</f>
        <v/>
      </c>
      <c r="J5849" s="28"/>
      <c r="K5849" s="29" t="str">
        <f>IF($B5849 &lt;&gt; "", IF(C5849="Oui",IF(H5849=1,IF(E5849=0,Résultat!G$8,IF(J5849="No",Résultat!$G$8,Résultat!$G$7)),IF(H5849=2,IF(E5849=0,Résultat!G$9,IF(J5849="No",Résultat!$G$9,Résultat!$G$7)),Résultat!$G$7)),IF(C5849 = "Totale", IF(H5849=1,IF(E5849=0,Résultat!G$8,IF(J5849="No",Résultat!$G$9,Résultat!$G$7)),IF(H5849=2,IF(E5849=0,Résultat!G$9,IF(J5849="No",Résultat!$G$9,Résultat!$G$7)),Résultat!$G$7)),Résultat!$G$7)), "")</f>
        <v/>
      </c>
    </row>
    <row r="5850" spans="1:11" ht="20.100000000000001" customHeight="1">
      <c r="A5850" s="26"/>
      <c r="B5850" s="27"/>
      <c r="C5850" s="11" t="str">
        <f>IF($B5850 &lt;&gt; "",VLOOKUP(MID(B5850,3,5),'Recyclabilité Prod Matx'!C:F,2,FALSE), "")</f>
        <v/>
      </c>
      <c r="D5850" s="11" t="str">
        <f>IF($B5850 &lt;&gt; "",VLOOKUP(MID(B5850,3,5),'Recyclabilité Prod Matx'!C:F,3,FALSE),"")</f>
        <v/>
      </c>
      <c r="E5850" s="11" t="str">
        <f>IF($B5850 &lt;&gt; "",VLOOKUP(MID(B5850,3,5),'Recyclabilité Prod Matx'!C:F,4,FALSE), "")</f>
        <v/>
      </c>
      <c r="F5850" s="12" t="str">
        <f>IF($B5850 &lt;&gt; "", IF(C5850="Totale","",IF(D5850 = 0, "", VLOOKUP(D5850,'Cond Compo'!A:B,2,FALSE))),"")</f>
        <v/>
      </c>
      <c r="G5850" s="28"/>
      <c r="H5850" s="11" t="str">
        <f xml:space="preserve"> IF(C5850="Totale",2,IF($G5850 &lt;&gt; "", IF(D5850 = "E",MATCH(G5850, 'Cond Compo'!D$16:D$18, 0), MATCH(G5850, 'Cond Compo'!C$16:C$19, 0)), ""))</f>
        <v/>
      </c>
      <c r="I5850" s="12" t="str">
        <f>IF($E5850 &lt;&gt; "", IF(E5850 = 0, "", VLOOKUP(E5850,'Cond Perturbation'!A:B,2,FALSE)),"")</f>
        <v/>
      </c>
      <c r="J5850" s="28"/>
      <c r="K5850" s="29" t="str">
        <f>IF($B5850 &lt;&gt; "", IF(C5850="Oui",IF(H5850=1,IF(E5850=0,Résultat!G$8,IF(J5850="No",Résultat!$G$8,Résultat!$G$7)),IF(H5850=2,IF(E5850=0,Résultat!G$9,IF(J5850="No",Résultat!$G$9,Résultat!$G$7)),Résultat!$G$7)),IF(C5850 = "Totale", IF(H5850=1,IF(E5850=0,Résultat!G$8,IF(J5850="No",Résultat!$G$9,Résultat!$G$7)),IF(H5850=2,IF(E5850=0,Résultat!G$9,IF(J5850="No",Résultat!$G$9,Résultat!$G$7)),Résultat!$G$7)),Résultat!$G$7)), "")</f>
        <v/>
      </c>
    </row>
    <row r="5851" spans="1:11" ht="20.100000000000001" customHeight="1">
      <c r="A5851" s="26"/>
      <c r="B5851" s="27"/>
      <c r="C5851" s="11" t="str">
        <f>IF($B5851 &lt;&gt; "",VLOOKUP(MID(B5851,3,5),'Recyclabilité Prod Matx'!C:F,2,FALSE), "")</f>
        <v/>
      </c>
      <c r="D5851" s="11" t="str">
        <f>IF($B5851 &lt;&gt; "",VLOOKUP(MID(B5851,3,5),'Recyclabilité Prod Matx'!C:F,3,FALSE),"")</f>
        <v/>
      </c>
      <c r="E5851" s="11" t="str">
        <f>IF($B5851 &lt;&gt; "",VLOOKUP(MID(B5851,3,5),'Recyclabilité Prod Matx'!C:F,4,FALSE), "")</f>
        <v/>
      </c>
      <c r="F5851" s="12" t="str">
        <f>IF($B5851 &lt;&gt; "", IF(C5851="Totale","",IF(D5851 = 0, "", VLOOKUP(D5851,'Cond Compo'!A:B,2,FALSE))),"")</f>
        <v/>
      </c>
      <c r="G5851" s="28"/>
      <c r="H5851" s="11" t="str">
        <f xml:space="preserve"> IF(C5851="Totale",2,IF($G5851 &lt;&gt; "", IF(D5851 = "E",MATCH(G5851, 'Cond Compo'!D$16:D$18, 0), MATCH(G5851, 'Cond Compo'!C$16:C$19, 0)), ""))</f>
        <v/>
      </c>
      <c r="I5851" s="12" t="str">
        <f>IF($E5851 &lt;&gt; "", IF(E5851 = 0, "", VLOOKUP(E5851,'Cond Perturbation'!A:B,2,FALSE)),"")</f>
        <v/>
      </c>
      <c r="J5851" s="28"/>
      <c r="K5851" s="29" t="str">
        <f>IF($B5851 &lt;&gt; "", IF(C5851="Oui",IF(H5851=1,IF(E5851=0,Résultat!G$8,IF(J5851="No",Résultat!$G$8,Résultat!$G$7)),IF(H5851=2,IF(E5851=0,Résultat!G$9,IF(J5851="No",Résultat!$G$9,Résultat!$G$7)),Résultat!$G$7)),IF(C5851 = "Totale", IF(H5851=1,IF(E5851=0,Résultat!G$8,IF(J5851="No",Résultat!$G$9,Résultat!$G$7)),IF(H5851=2,IF(E5851=0,Résultat!G$9,IF(J5851="No",Résultat!$G$9,Résultat!$G$7)),Résultat!$G$7)),Résultat!$G$7)), "")</f>
        <v/>
      </c>
    </row>
    <row r="5852" spans="1:11" ht="20.100000000000001" customHeight="1">
      <c r="A5852" s="26"/>
      <c r="B5852" s="27"/>
      <c r="C5852" s="11" t="str">
        <f>IF($B5852 &lt;&gt; "",VLOOKUP(MID(B5852,3,5),'Recyclabilité Prod Matx'!C:F,2,FALSE), "")</f>
        <v/>
      </c>
      <c r="D5852" s="11" t="str">
        <f>IF($B5852 &lt;&gt; "",VLOOKUP(MID(B5852,3,5),'Recyclabilité Prod Matx'!C:F,3,FALSE),"")</f>
        <v/>
      </c>
      <c r="E5852" s="11" t="str">
        <f>IF($B5852 &lt;&gt; "",VLOOKUP(MID(B5852,3,5),'Recyclabilité Prod Matx'!C:F,4,FALSE), "")</f>
        <v/>
      </c>
      <c r="F5852" s="12" t="str">
        <f>IF($B5852 &lt;&gt; "", IF(C5852="Totale","",IF(D5852 = 0, "", VLOOKUP(D5852,'Cond Compo'!A:B,2,FALSE))),"")</f>
        <v/>
      </c>
      <c r="G5852" s="28"/>
      <c r="H5852" s="11" t="str">
        <f xml:space="preserve"> IF(C5852="Totale",2,IF($G5852 &lt;&gt; "", IF(D5852 = "E",MATCH(G5852, 'Cond Compo'!D$16:D$18, 0), MATCH(G5852, 'Cond Compo'!C$16:C$19, 0)), ""))</f>
        <v/>
      </c>
      <c r="I5852" s="12" t="str">
        <f>IF($E5852 &lt;&gt; "", IF(E5852 = 0, "", VLOOKUP(E5852,'Cond Perturbation'!A:B,2,FALSE)),"")</f>
        <v/>
      </c>
      <c r="J5852" s="28"/>
      <c r="K5852" s="29" t="str">
        <f>IF($B5852 &lt;&gt; "", IF(C5852="Oui",IF(H5852=1,IF(E5852=0,Résultat!G$8,IF(J5852="No",Résultat!$G$8,Résultat!$G$7)),IF(H5852=2,IF(E5852=0,Résultat!G$9,IF(J5852="No",Résultat!$G$9,Résultat!$G$7)),Résultat!$G$7)),IF(C5852 = "Totale", IF(H5852=1,IF(E5852=0,Résultat!G$8,IF(J5852="No",Résultat!$G$9,Résultat!$G$7)),IF(H5852=2,IF(E5852=0,Résultat!G$9,IF(J5852="No",Résultat!$G$9,Résultat!$G$7)),Résultat!$G$7)),Résultat!$G$7)), "")</f>
        <v/>
      </c>
    </row>
    <row r="5853" spans="1:11" ht="20.100000000000001" customHeight="1">
      <c r="A5853" s="26"/>
      <c r="B5853" s="27"/>
      <c r="C5853" s="11" t="str">
        <f>IF($B5853 &lt;&gt; "",VLOOKUP(MID(B5853,3,5),'Recyclabilité Prod Matx'!C:F,2,FALSE), "")</f>
        <v/>
      </c>
      <c r="D5853" s="11" t="str">
        <f>IF($B5853 &lt;&gt; "",VLOOKUP(MID(B5853,3,5),'Recyclabilité Prod Matx'!C:F,3,FALSE),"")</f>
        <v/>
      </c>
      <c r="E5853" s="11" t="str">
        <f>IF($B5853 &lt;&gt; "",VLOOKUP(MID(B5853,3,5),'Recyclabilité Prod Matx'!C:F,4,FALSE), "")</f>
        <v/>
      </c>
      <c r="F5853" s="12" t="str">
        <f>IF($B5853 &lt;&gt; "", IF(C5853="Totale","",IF(D5853 = 0, "", VLOOKUP(D5853,'Cond Compo'!A:B,2,FALSE))),"")</f>
        <v/>
      </c>
      <c r="G5853" s="28"/>
      <c r="H5853" s="11" t="str">
        <f xml:space="preserve"> IF(C5853="Totale",2,IF($G5853 &lt;&gt; "", IF(D5853 = "E",MATCH(G5853, 'Cond Compo'!D$16:D$18, 0), MATCH(G5853, 'Cond Compo'!C$16:C$19, 0)), ""))</f>
        <v/>
      </c>
      <c r="I5853" s="12" t="str">
        <f>IF($E5853 &lt;&gt; "", IF(E5853 = 0, "", VLOOKUP(E5853,'Cond Perturbation'!A:B,2,FALSE)),"")</f>
        <v/>
      </c>
      <c r="J5853" s="28"/>
      <c r="K5853" s="29" t="str">
        <f>IF($B5853 &lt;&gt; "", IF(C5853="Oui",IF(H5853=1,IF(E5853=0,Résultat!G$8,IF(J5853="No",Résultat!$G$8,Résultat!$G$7)),IF(H5853=2,IF(E5853=0,Résultat!G$9,IF(J5853="No",Résultat!$G$9,Résultat!$G$7)),Résultat!$G$7)),IF(C5853 = "Totale", IF(H5853=1,IF(E5853=0,Résultat!G$8,IF(J5853="No",Résultat!$G$9,Résultat!$G$7)),IF(H5853=2,IF(E5853=0,Résultat!G$9,IF(J5853="No",Résultat!$G$9,Résultat!$G$7)),Résultat!$G$7)),Résultat!$G$7)), "")</f>
        <v/>
      </c>
    </row>
    <row r="5854" spans="1:11" ht="20.100000000000001" customHeight="1">
      <c r="A5854" s="26"/>
      <c r="B5854" s="27"/>
      <c r="C5854" s="11" t="str">
        <f>IF($B5854 &lt;&gt; "",VLOOKUP(MID(B5854,3,5),'Recyclabilité Prod Matx'!C:F,2,FALSE), "")</f>
        <v/>
      </c>
      <c r="D5854" s="11" t="str">
        <f>IF($B5854 &lt;&gt; "",VLOOKUP(MID(B5854,3,5),'Recyclabilité Prod Matx'!C:F,3,FALSE),"")</f>
        <v/>
      </c>
      <c r="E5854" s="11" t="str">
        <f>IF($B5854 &lt;&gt; "",VLOOKUP(MID(B5854,3,5),'Recyclabilité Prod Matx'!C:F,4,FALSE), "")</f>
        <v/>
      </c>
      <c r="F5854" s="12" t="str">
        <f>IF($B5854 &lt;&gt; "", IF(C5854="Totale","",IF(D5854 = 0, "", VLOOKUP(D5854,'Cond Compo'!A:B,2,FALSE))),"")</f>
        <v/>
      </c>
      <c r="G5854" s="28"/>
      <c r="H5854" s="11" t="str">
        <f xml:space="preserve"> IF(C5854="Totale",2,IF($G5854 &lt;&gt; "", IF(D5854 = "E",MATCH(G5854, 'Cond Compo'!D$16:D$18, 0), MATCH(G5854, 'Cond Compo'!C$16:C$19, 0)), ""))</f>
        <v/>
      </c>
      <c r="I5854" s="12" t="str">
        <f>IF($E5854 &lt;&gt; "", IF(E5854 = 0, "", VLOOKUP(E5854,'Cond Perturbation'!A:B,2,FALSE)),"")</f>
        <v/>
      </c>
      <c r="J5854" s="28"/>
      <c r="K5854" s="29" t="str">
        <f>IF($B5854 &lt;&gt; "", IF(C5854="Oui",IF(H5854=1,IF(E5854=0,Résultat!G$8,IF(J5854="No",Résultat!$G$8,Résultat!$G$7)),IF(H5854=2,IF(E5854=0,Résultat!G$9,IF(J5854="No",Résultat!$G$9,Résultat!$G$7)),Résultat!$G$7)),IF(C5854 = "Totale", IF(H5854=1,IF(E5854=0,Résultat!G$8,IF(J5854="No",Résultat!$G$9,Résultat!$G$7)),IF(H5854=2,IF(E5854=0,Résultat!G$9,IF(J5854="No",Résultat!$G$9,Résultat!$G$7)),Résultat!$G$7)),Résultat!$G$7)), "")</f>
        <v/>
      </c>
    </row>
    <row r="5855" spans="1:11" ht="20.100000000000001" customHeight="1">
      <c r="A5855" s="26"/>
      <c r="B5855" s="27"/>
      <c r="C5855" s="11" t="str">
        <f>IF($B5855 &lt;&gt; "",VLOOKUP(MID(B5855,3,5),'Recyclabilité Prod Matx'!C:F,2,FALSE), "")</f>
        <v/>
      </c>
      <c r="D5855" s="11" t="str">
        <f>IF($B5855 &lt;&gt; "",VLOOKUP(MID(B5855,3,5),'Recyclabilité Prod Matx'!C:F,3,FALSE),"")</f>
        <v/>
      </c>
      <c r="E5855" s="11" t="str">
        <f>IF($B5855 &lt;&gt; "",VLOOKUP(MID(B5855,3,5),'Recyclabilité Prod Matx'!C:F,4,FALSE), "")</f>
        <v/>
      </c>
      <c r="F5855" s="12" t="str">
        <f>IF($B5855 &lt;&gt; "", IF(C5855="Totale","",IF(D5855 = 0, "", VLOOKUP(D5855,'Cond Compo'!A:B,2,FALSE))),"")</f>
        <v/>
      </c>
      <c r="G5855" s="28"/>
      <c r="H5855" s="11" t="str">
        <f xml:space="preserve"> IF(C5855="Totale",2,IF($G5855 &lt;&gt; "", IF(D5855 = "E",MATCH(G5855, 'Cond Compo'!D$16:D$18, 0), MATCH(G5855, 'Cond Compo'!C$16:C$19, 0)), ""))</f>
        <v/>
      </c>
      <c r="I5855" s="12" t="str">
        <f>IF($E5855 &lt;&gt; "", IF(E5855 = 0, "", VLOOKUP(E5855,'Cond Perturbation'!A:B,2,FALSE)),"")</f>
        <v/>
      </c>
      <c r="J5855" s="28"/>
      <c r="K5855" s="29" t="str">
        <f>IF($B5855 &lt;&gt; "", IF(C5855="Oui",IF(H5855=1,IF(E5855=0,Résultat!G$8,IF(J5855="No",Résultat!$G$8,Résultat!$G$7)),IF(H5855=2,IF(E5855=0,Résultat!G$9,IF(J5855="No",Résultat!$G$9,Résultat!$G$7)),Résultat!$G$7)),IF(C5855 = "Totale", IF(H5855=1,IF(E5855=0,Résultat!G$8,IF(J5855="No",Résultat!$G$9,Résultat!$G$7)),IF(H5855=2,IF(E5855=0,Résultat!G$9,IF(J5855="No",Résultat!$G$9,Résultat!$G$7)),Résultat!$G$7)),Résultat!$G$7)), "")</f>
        <v/>
      </c>
    </row>
    <row r="5856" spans="1:11" ht="20.100000000000001" customHeight="1">
      <c r="A5856" s="26"/>
      <c r="B5856" s="27"/>
      <c r="C5856" s="11" t="str">
        <f>IF($B5856 &lt;&gt; "",VLOOKUP(MID(B5856,3,5),'Recyclabilité Prod Matx'!C:F,2,FALSE), "")</f>
        <v/>
      </c>
      <c r="D5856" s="11" t="str">
        <f>IF($B5856 &lt;&gt; "",VLOOKUP(MID(B5856,3,5),'Recyclabilité Prod Matx'!C:F,3,FALSE),"")</f>
        <v/>
      </c>
      <c r="E5856" s="11" t="str">
        <f>IF($B5856 &lt;&gt; "",VLOOKUP(MID(B5856,3,5),'Recyclabilité Prod Matx'!C:F,4,FALSE), "")</f>
        <v/>
      </c>
      <c r="F5856" s="12" t="str">
        <f>IF($B5856 &lt;&gt; "", IF(C5856="Totale","",IF(D5856 = 0, "", VLOOKUP(D5856,'Cond Compo'!A:B,2,FALSE))),"")</f>
        <v/>
      </c>
      <c r="G5856" s="28"/>
      <c r="H5856" s="11" t="str">
        <f xml:space="preserve"> IF(C5856="Totale",2,IF($G5856 &lt;&gt; "", IF(D5856 = "E",MATCH(G5856, 'Cond Compo'!D$16:D$18, 0), MATCH(G5856, 'Cond Compo'!C$16:C$19, 0)), ""))</f>
        <v/>
      </c>
      <c r="I5856" s="12" t="str">
        <f>IF($E5856 &lt;&gt; "", IF(E5856 = 0, "", VLOOKUP(E5856,'Cond Perturbation'!A:B,2,FALSE)),"")</f>
        <v/>
      </c>
      <c r="J5856" s="28"/>
      <c r="K5856" s="29" t="str">
        <f>IF($B5856 &lt;&gt; "", IF(C5856="Oui",IF(H5856=1,IF(E5856=0,Résultat!G$8,IF(J5856="No",Résultat!$G$8,Résultat!$G$7)),IF(H5856=2,IF(E5856=0,Résultat!G$9,IF(J5856="No",Résultat!$G$9,Résultat!$G$7)),Résultat!$G$7)),IF(C5856 = "Totale", IF(H5856=1,IF(E5856=0,Résultat!G$8,IF(J5856="No",Résultat!$G$9,Résultat!$G$7)),IF(H5856=2,IF(E5856=0,Résultat!G$9,IF(J5856="No",Résultat!$G$9,Résultat!$G$7)),Résultat!$G$7)),Résultat!$G$7)), "")</f>
        <v/>
      </c>
    </row>
    <row r="5857" spans="1:11" ht="20.100000000000001" customHeight="1">
      <c r="A5857" s="26"/>
      <c r="B5857" s="27"/>
      <c r="C5857" s="11" t="str">
        <f>IF($B5857 &lt;&gt; "",VLOOKUP(MID(B5857,3,5),'Recyclabilité Prod Matx'!C:F,2,FALSE), "")</f>
        <v/>
      </c>
      <c r="D5857" s="11" t="str">
        <f>IF($B5857 &lt;&gt; "",VLOOKUP(MID(B5857,3,5),'Recyclabilité Prod Matx'!C:F,3,FALSE),"")</f>
        <v/>
      </c>
      <c r="E5857" s="11" t="str">
        <f>IF($B5857 &lt;&gt; "",VLOOKUP(MID(B5857,3,5),'Recyclabilité Prod Matx'!C:F,4,FALSE), "")</f>
        <v/>
      </c>
      <c r="F5857" s="12" t="str">
        <f>IF($B5857 &lt;&gt; "", IF(C5857="Totale","",IF(D5857 = 0, "", VLOOKUP(D5857,'Cond Compo'!A:B,2,FALSE))),"")</f>
        <v/>
      </c>
      <c r="G5857" s="28"/>
      <c r="H5857" s="11" t="str">
        <f xml:space="preserve"> IF(C5857="Totale",2,IF($G5857 &lt;&gt; "", IF(D5857 = "E",MATCH(G5857, 'Cond Compo'!D$16:D$18, 0), MATCH(G5857, 'Cond Compo'!C$16:C$19, 0)), ""))</f>
        <v/>
      </c>
      <c r="I5857" s="12" t="str">
        <f>IF($E5857 &lt;&gt; "", IF(E5857 = 0, "", VLOOKUP(E5857,'Cond Perturbation'!A:B,2,FALSE)),"")</f>
        <v/>
      </c>
      <c r="J5857" s="28"/>
      <c r="K5857" s="29" t="str">
        <f>IF($B5857 &lt;&gt; "", IF(C5857="Oui",IF(H5857=1,IF(E5857=0,Résultat!G$8,IF(J5857="No",Résultat!$G$8,Résultat!$G$7)),IF(H5857=2,IF(E5857=0,Résultat!G$9,IF(J5857="No",Résultat!$G$9,Résultat!$G$7)),Résultat!$G$7)),IF(C5857 = "Totale", IF(H5857=1,IF(E5857=0,Résultat!G$8,IF(J5857="No",Résultat!$G$9,Résultat!$G$7)),IF(H5857=2,IF(E5857=0,Résultat!G$9,IF(J5857="No",Résultat!$G$9,Résultat!$G$7)),Résultat!$G$7)),Résultat!$G$7)), "")</f>
        <v/>
      </c>
    </row>
    <row r="5858" spans="1:11" ht="20.100000000000001" customHeight="1">
      <c r="A5858" s="26"/>
      <c r="B5858" s="27"/>
      <c r="C5858" s="11" t="str">
        <f>IF($B5858 &lt;&gt; "",VLOOKUP(MID(B5858,3,5),'Recyclabilité Prod Matx'!C:F,2,FALSE), "")</f>
        <v/>
      </c>
      <c r="D5858" s="11" t="str">
        <f>IF($B5858 &lt;&gt; "",VLOOKUP(MID(B5858,3,5),'Recyclabilité Prod Matx'!C:F,3,FALSE),"")</f>
        <v/>
      </c>
      <c r="E5858" s="11" t="str">
        <f>IF($B5858 &lt;&gt; "",VLOOKUP(MID(B5858,3,5),'Recyclabilité Prod Matx'!C:F,4,FALSE), "")</f>
        <v/>
      </c>
      <c r="F5858" s="12" t="str">
        <f>IF($B5858 &lt;&gt; "", IF(C5858="Totale","",IF(D5858 = 0, "", VLOOKUP(D5858,'Cond Compo'!A:B,2,FALSE))),"")</f>
        <v/>
      </c>
      <c r="G5858" s="28"/>
      <c r="H5858" s="11" t="str">
        <f xml:space="preserve"> IF(C5858="Totale",2,IF($G5858 &lt;&gt; "", IF(D5858 = "E",MATCH(G5858, 'Cond Compo'!D$16:D$18, 0), MATCH(G5858, 'Cond Compo'!C$16:C$19, 0)), ""))</f>
        <v/>
      </c>
      <c r="I5858" s="12" t="str">
        <f>IF($E5858 &lt;&gt; "", IF(E5858 = 0, "", VLOOKUP(E5858,'Cond Perturbation'!A:B,2,FALSE)),"")</f>
        <v/>
      </c>
      <c r="J5858" s="28"/>
      <c r="K5858" s="29" t="str">
        <f>IF($B5858 &lt;&gt; "", IF(C5858="Oui",IF(H5858=1,IF(E5858=0,Résultat!G$8,IF(J5858="No",Résultat!$G$8,Résultat!$G$7)),IF(H5858=2,IF(E5858=0,Résultat!G$9,IF(J5858="No",Résultat!$G$9,Résultat!$G$7)),Résultat!$G$7)),IF(C5858 = "Totale", IF(H5858=1,IF(E5858=0,Résultat!G$8,IF(J5858="No",Résultat!$G$9,Résultat!$G$7)),IF(H5858=2,IF(E5858=0,Résultat!G$9,IF(J5858="No",Résultat!$G$9,Résultat!$G$7)),Résultat!$G$7)),Résultat!$G$7)), "")</f>
        <v/>
      </c>
    </row>
    <row r="5859" spans="1:11" ht="20.100000000000001" customHeight="1">
      <c r="A5859" s="26"/>
      <c r="B5859" s="27"/>
      <c r="C5859" s="11" t="str">
        <f>IF($B5859 &lt;&gt; "",VLOOKUP(MID(B5859,3,5),'Recyclabilité Prod Matx'!C:F,2,FALSE), "")</f>
        <v/>
      </c>
      <c r="D5859" s="11" t="str">
        <f>IF($B5859 &lt;&gt; "",VLOOKUP(MID(B5859,3,5),'Recyclabilité Prod Matx'!C:F,3,FALSE),"")</f>
        <v/>
      </c>
      <c r="E5859" s="11" t="str">
        <f>IF($B5859 &lt;&gt; "",VLOOKUP(MID(B5859,3,5),'Recyclabilité Prod Matx'!C:F,4,FALSE), "")</f>
        <v/>
      </c>
      <c r="F5859" s="12" t="str">
        <f>IF($B5859 &lt;&gt; "", IF(C5859="Totale","",IF(D5859 = 0, "", VLOOKUP(D5859,'Cond Compo'!A:B,2,FALSE))),"")</f>
        <v/>
      </c>
      <c r="G5859" s="28"/>
      <c r="H5859" s="11" t="str">
        <f xml:space="preserve"> IF(C5859="Totale",2,IF($G5859 &lt;&gt; "", IF(D5859 = "E",MATCH(G5859, 'Cond Compo'!D$16:D$18, 0), MATCH(G5859, 'Cond Compo'!C$16:C$19, 0)), ""))</f>
        <v/>
      </c>
      <c r="I5859" s="12" t="str">
        <f>IF($E5859 &lt;&gt; "", IF(E5859 = 0, "", VLOOKUP(E5859,'Cond Perturbation'!A:B,2,FALSE)),"")</f>
        <v/>
      </c>
      <c r="J5859" s="28"/>
      <c r="K5859" s="29" t="str">
        <f>IF($B5859 &lt;&gt; "", IF(C5859="Oui",IF(H5859=1,IF(E5859=0,Résultat!G$8,IF(J5859="No",Résultat!$G$8,Résultat!$G$7)),IF(H5859=2,IF(E5859=0,Résultat!G$9,IF(J5859="No",Résultat!$G$9,Résultat!$G$7)),Résultat!$G$7)),IF(C5859 = "Totale", IF(H5859=1,IF(E5859=0,Résultat!G$8,IF(J5859="No",Résultat!$G$9,Résultat!$G$7)),IF(H5859=2,IF(E5859=0,Résultat!G$9,IF(J5859="No",Résultat!$G$9,Résultat!$G$7)),Résultat!$G$7)),Résultat!$G$7)), "")</f>
        <v/>
      </c>
    </row>
    <row r="5860" spans="1:11" ht="20.100000000000001" customHeight="1">
      <c r="A5860" s="26"/>
      <c r="B5860" s="27"/>
      <c r="C5860" s="11" t="str">
        <f>IF($B5860 &lt;&gt; "",VLOOKUP(MID(B5860,3,5),'Recyclabilité Prod Matx'!C:F,2,FALSE), "")</f>
        <v/>
      </c>
      <c r="D5860" s="11" t="str">
        <f>IF($B5860 &lt;&gt; "",VLOOKUP(MID(B5860,3,5),'Recyclabilité Prod Matx'!C:F,3,FALSE),"")</f>
        <v/>
      </c>
      <c r="E5860" s="11" t="str">
        <f>IF($B5860 &lt;&gt; "",VLOOKUP(MID(B5860,3,5),'Recyclabilité Prod Matx'!C:F,4,FALSE), "")</f>
        <v/>
      </c>
      <c r="F5860" s="12" t="str">
        <f>IF($B5860 &lt;&gt; "", IF(C5860="Totale","",IF(D5860 = 0, "", VLOOKUP(D5860,'Cond Compo'!A:B,2,FALSE))),"")</f>
        <v/>
      </c>
      <c r="G5860" s="28"/>
      <c r="H5860" s="11" t="str">
        <f xml:space="preserve"> IF(C5860="Totale",2,IF($G5860 &lt;&gt; "", IF(D5860 = "E",MATCH(G5860, 'Cond Compo'!D$16:D$18, 0), MATCH(G5860, 'Cond Compo'!C$16:C$19, 0)), ""))</f>
        <v/>
      </c>
      <c r="I5860" s="12" t="str">
        <f>IF($E5860 &lt;&gt; "", IF(E5860 = 0, "", VLOOKUP(E5860,'Cond Perturbation'!A:B,2,FALSE)),"")</f>
        <v/>
      </c>
      <c r="J5860" s="28"/>
      <c r="K5860" s="29" t="str">
        <f>IF($B5860 &lt;&gt; "", IF(C5860="Oui",IF(H5860=1,IF(E5860=0,Résultat!G$8,IF(J5860="No",Résultat!$G$8,Résultat!$G$7)),IF(H5860=2,IF(E5860=0,Résultat!G$9,IF(J5860="No",Résultat!$G$9,Résultat!$G$7)),Résultat!$G$7)),IF(C5860 = "Totale", IF(H5860=1,IF(E5860=0,Résultat!G$8,IF(J5860="No",Résultat!$G$9,Résultat!$G$7)),IF(H5860=2,IF(E5860=0,Résultat!G$9,IF(J5860="No",Résultat!$G$9,Résultat!$G$7)),Résultat!$G$7)),Résultat!$G$7)), "")</f>
        <v/>
      </c>
    </row>
    <row r="5861" spans="1:11" ht="20.100000000000001" customHeight="1">
      <c r="A5861" s="26"/>
      <c r="B5861" s="27"/>
      <c r="C5861" s="11" t="str">
        <f>IF($B5861 &lt;&gt; "",VLOOKUP(MID(B5861,3,5),'Recyclabilité Prod Matx'!C:F,2,FALSE), "")</f>
        <v/>
      </c>
      <c r="D5861" s="11" t="str">
        <f>IF($B5861 &lt;&gt; "",VLOOKUP(MID(B5861,3,5),'Recyclabilité Prod Matx'!C:F,3,FALSE),"")</f>
        <v/>
      </c>
      <c r="E5861" s="11" t="str">
        <f>IF($B5861 &lt;&gt; "",VLOOKUP(MID(B5861,3,5),'Recyclabilité Prod Matx'!C:F,4,FALSE), "")</f>
        <v/>
      </c>
      <c r="F5861" s="12" t="str">
        <f>IF($B5861 &lt;&gt; "", IF(C5861="Totale","",IF(D5861 = 0, "", VLOOKUP(D5861,'Cond Compo'!A:B,2,FALSE))),"")</f>
        <v/>
      </c>
      <c r="G5861" s="28"/>
      <c r="H5861" s="11" t="str">
        <f xml:space="preserve"> IF(C5861="Totale",2,IF($G5861 &lt;&gt; "", IF(D5861 = "E",MATCH(G5861, 'Cond Compo'!D$16:D$18, 0), MATCH(G5861, 'Cond Compo'!C$16:C$19, 0)), ""))</f>
        <v/>
      </c>
      <c r="I5861" s="12" t="str">
        <f>IF($E5861 &lt;&gt; "", IF(E5861 = 0, "", VLOOKUP(E5861,'Cond Perturbation'!A:B,2,FALSE)),"")</f>
        <v/>
      </c>
      <c r="J5861" s="28"/>
      <c r="K5861" s="29" t="str">
        <f>IF($B5861 &lt;&gt; "", IF(C5861="Oui",IF(H5861=1,IF(E5861=0,Résultat!G$8,IF(J5861="No",Résultat!$G$8,Résultat!$G$7)),IF(H5861=2,IF(E5861=0,Résultat!G$9,IF(J5861="No",Résultat!$G$9,Résultat!$G$7)),Résultat!$G$7)),IF(C5861 = "Totale", IF(H5861=1,IF(E5861=0,Résultat!G$8,IF(J5861="No",Résultat!$G$9,Résultat!$G$7)),IF(H5861=2,IF(E5861=0,Résultat!G$9,IF(J5861="No",Résultat!$G$9,Résultat!$G$7)),Résultat!$G$7)),Résultat!$G$7)), "")</f>
        <v/>
      </c>
    </row>
    <row r="5862" spans="1:11" ht="20.100000000000001" customHeight="1">
      <c r="A5862" s="26"/>
      <c r="B5862" s="27"/>
      <c r="C5862" s="11" t="str">
        <f>IF($B5862 &lt;&gt; "",VLOOKUP(MID(B5862,3,5),'Recyclabilité Prod Matx'!C:F,2,FALSE), "")</f>
        <v/>
      </c>
      <c r="D5862" s="11" t="str">
        <f>IF($B5862 &lt;&gt; "",VLOOKUP(MID(B5862,3,5),'Recyclabilité Prod Matx'!C:F,3,FALSE),"")</f>
        <v/>
      </c>
      <c r="E5862" s="11" t="str">
        <f>IF($B5862 &lt;&gt; "",VLOOKUP(MID(B5862,3,5),'Recyclabilité Prod Matx'!C:F,4,FALSE), "")</f>
        <v/>
      </c>
      <c r="F5862" s="12" t="str">
        <f>IF($B5862 &lt;&gt; "", IF(C5862="Totale","",IF(D5862 = 0, "", VLOOKUP(D5862,'Cond Compo'!A:B,2,FALSE))),"")</f>
        <v/>
      </c>
      <c r="G5862" s="28"/>
      <c r="H5862" s="11" t="str">
        <f xml:space="preserve"> IF(C5862="Totale",2,IF($G5862 &lt;&gt; "", IF(D5862 = "E",MATCH(G5862, 'Cond Compo'!D$16:D$18, 0), MATCH(G5862, 'Cond Compo'!C$16:C$19, 0)), ""))</f>
        <v/>
      </c>
      <c r="I5862" s="12" t="str">
        <f>IF($E5862 &lt;&gt; "", IF(E5862 = 0, "", VLOOKUP(E5862,'Cond Perturbation'!A:B,2,FALSE)),"")</f>
        <v/>
      </c>
      <c r="J5862" s="28"/>
      <c r="K5862" s="29" t="str">
        <f>IF($B5862 &lt;&gt; "", IF(C5862="Oui",IF(H5862=1,IF(E5862=0,Résultat!G$8,IF(J5862="No",Résultat!$G$8,Résultat!$G$7)),IF(H5862=2,IF(E5862=0,Résultat!G$9,IF(J5862="No",Résultat!$G$9,Résultat!$G$7)),Résultat!$G$7)),IF(C5862 = "Totale", IF(H5862=1,IF(E5862=0,Résultat!G$8,IF(J5862="No",Résultat!$G$9,Résultat!$G$7)),IF(H5862=2,IF(E5862=0,Résultat!G$9,IF(J5862="No",Résultat!$G$9,Résultat!$G$7)),Résultat!$G$7)),Résultat!$G$7)), "")</f>
        <v/>
      </c>
    </row>
    <row r="5863" spans="1:11" ht="20.100000000000001" customHeight="1">
      <c r="A5863" s="26"/>
      <c r="B5863" s="27"/>
      <c r="C5863" s="11" t="str">
        <f>IF($B5863 &lt;&gt; "",VLOOKUP(MID(B5863,3,5),'Recyclabilité Prod Matx'!C:F,2,FALSE), "")</f>
        <v/>
      </c>
      <c r="D5863" s="11" t="str">
        <f>IF($B5863 &lt;&gt; "",VLOOKUP(MID(B5863,3,5),'Recyclabilité Prod Matx'!C:F,3,FALSE),"")</f>
        <v/>
      </c>
      <c r="E5863" s="11" t="str">
        <f>IF($B5863 &lt;&gt; "",VLOOKUP(MID(B5863,3,5),'Recyclabilité Prod Matx'!C:F,4,FALSE), "")</f>
        <v/>
      </c>
      <c r="F5863" s="12" t="str">
        <f>IF($B5863 &lt;&gt; "", IF(C5863="Totale","",IF(D5863 = 0, "", VLOOKUP(D5863,'Cond Compo'!A:B,2,FALSE))),"")</f>
        <v/>
      </c>
      <c r="G5863" s="28"/>
      <c r="H5863" s="11" t="str">
        <f xml:space="preserve"> IF(C5863="Totale",2,IF($G5863 &lt;&gt; "", IF(D5863 = "E",MATCH(G5863, 'Cond Compo'!D$16:D$18, 0), MATCH(G5863, 'Cond Compo'!C$16:C$19, 0)), ""))</f>
        <v/>
      </c>
      <c r="I5863" s="12" t="str">
        <f>IF($E5863 &lt;&gt; "", IF(E5863 = 0, "", VLOOKUP(E5863,'Cond Perturbation'!A:B,2,FALSE)),"")</f>
        <v/>
      </c>
      <c r="J5863" s="28"/>
      <c r="K5863" s="29" t="str">
        <f>IF($B5863 &lt;&gt; "", IF(C5863="Oui",IF(H5863=1,IF(E5863=0,Résultat!G$8,IF(J5863="No",Résultat!$G$8,Résultat!$G$7)),IF(H5863=2,IF(E5863=0,Résultat!G$9,IF(J5863="No",Résultat!$G$9,Résultat!$G$7)),Résultat!$G$7)),IF(C5863 = "Totale", IF(H5863=1,IF(E5863=0,Résultat!G$8,IF(J5863="No",Résultat!$G$9,Résultat!$G$7)),IF(H5863=2,IF(E5863=0,Résultat!G$9,IF(J5863="No",Résultat!$G$9,Résultat!$G$7)),Résultat!$G$7)),Résultat!$G$7)), "")</f>
        <v/>
      </c>
    </row>
    <row r="5864" spans="1:11" ht="20.100000000000001" customHeight="1">
      <c r="A5864" s="26"/>
      <c r="B5864" s="27"/>
      <c r="C5864" s="11" t="str">
        <f>IF($B5864 &lt;&gt; "",VLOOKUP(MID(B5864,3,5),'Recyclabilité Prod Matx'!C:F,2,FALSE), "")</f>
        <v/>
      </c>
      <c r="D5864" s="11" t="str">
        <f>IF($B5864 &lt;&gt; "",VLOOKUP(MID(B5864,3,5),'Recyclabilité Prod Matx'!C:F,3,FALSE),"")</f>
        <v/>
      </c>
      <c r="E5864" s="11" t="str">
        <f>IF($B5864 &lt;&gt; "",VLOOKUP(MID(B5864,3,5),'Recyclabilité Prod Matx'!C:F,4,FALSE), "")</f>
        <v/>
      </c>
      <c r="F5864" s="12" t="str">
        <f>IF($B5864 &lt;&gt; "", IF(C5864="Totale","",IF(D5864 = 0, "", VLOOKUP(D5864,'Cond Compo'!A:B,2,FALSE))),"")</f>
        <v/>
      </c>
      <c r="G5864" s="28"/>
      <c r="H5864" s="11" t="str">
        <f xml:space="preserve"> IF(C5864="Totale",2,IF($G5864 &lt;&gt; "", IF(D5864 = "E",MATCH(G5864, 'Cond Compo'!D$16:D$18, 0), MATCH(G5864, 'Cond Compo'!C$16:C$19, 0)), ""))</f>
        <v/>
      </c>
      <c r="I5864" s="12" t="str">
        <f>IF($E5864 &lt;&gt; "", IF(E5864 = 0, "", VLOOKUP(E5864,'Cond Perturbation'!A:B,2,FALSE)),"")</f>
        <v/>
      </c>
      <c r="J5864" s="28"/>
      <c r="K5864" s="29" t="str">
        <f>IF($B5864 &lt;&gt; "", IF(C5864="Oui",IF(H5864=1,IF(E5864=0,Résultat!G$8,IF(J5864="No",Résultat!$G$8,Résultat!$G$7)),IF(H5864=2,IF(E5864=0,Résultat!G$9,IF(J5864="No",Résultat!$G$9,Résultat!$G$7)),Résultat!$G$7)),IF(C5864 = "Totale", IF(H5864=1,IF(E5864=0,Résultat!G$8,IF(J5864="No",Résultat!$G$9,Résultat!$G$7)),IF(H5864=2,IF(E5864=0,Résultat!G$9,IF(J5864="No",Résultat!$G$9,Résultat!$G$7)),Résultat!$G$7)),Résultat!$G$7)), "")</f>
        <v/>
      </c>
    </row>
    <row r="5865" spans="1:11" ht="20.100000000000001" customHeight="1">
      <c r="A5865" s="26"/>
      <c r="B5865" s="27"/>
      <c r="C5865" s="11" t="str">
        <f>IF($B5865 &lt;&gt; "",VLOOKUP(MID(B5865,3,5),'Recyclabilité Prod Matx'!C:F,2,FALSE), "")</f>
        <v/>
      </c>
      <c r="D5865" s="11" t="str">
        <f>IF($B5865 &lt;&gt; "",VLOOKUP(MID(B5865,3,5),'Recyclabilité Prod Matx'!C:F,3,FALSE),"")</f>
        <v/>
      </c>
      <c r="E5865" s="11" t="str">
        <f>IF($B5865 &lt;&gt; "",VLOOKUP(MID(B5865,3,5),'Recyclabilité Prod Matx'!C:F,4,FALSE), "")</f>
        <v/>
      </c>
      <c r="F5865" s="12" t="str">
        <f>IF($B5865 &lt;&gt; "", IF(C5865="Totale","",IF(D5865 = 0, "", VLOOKUP(D5865,'Cond Compo'!A:B,2,FALSE))),"")</f>
        <v/>
      </c>
      <c r="G5865" s="28"/>
      <c r="H5865" s="11" t="str">
        <f xml:space="preserve"> IF(C5865="Totale",2,IF($G5865 &lt;&gt; "", IF(D5865 = "E",MATCH(G5865, 'Cond Compo'!D$16:D$18, 0), MATCH(G5865, 'Cond Compo'!C$16:C$19, 0)), ""))</f>
        <v/>
      </c>
      <c r="I5865" s="12" t="str">
        <f>IF($E5865 &lt;&gt; "", IF(E5865 = 0, "", VLOOKUP(E5865,'Cond Perturbation'!A:B,2,FALSE)),"")</f>
        <v/>
      </c>
      <c r="J5865" s="28"/>
      <c r="K5865" s="29" t="str">
        <f>IF($B5865 &lt;&gt; "", IF(C5865="Oui",IF(H5865=1,IF(E5865=0,Résultat!G$8,IF(J5865="No",Résultat!$G$8,Résultat!$G$7)),IF(H5865=2,IF(E5865=0,Résultat!G$9,IF(J5865="No",Résultat!$G$9,Résultat!$G$7)),Résultat!$G$7)),IF(C5865 = "Totale", IF(H5865=1,IF(E5865=0,Résultat!G$8,IF(J5865="No",Résultat!$G$9,Résultat!$G$7)),IF(H5865=2,IF(E5865=0,Résultat!G$9,IF(J5865="No",Résultat!$G$9,Résultat!$G$7)),Résultat!$G$7)),Résultat!$G$7)), "")</f>
        <v/>
      </c>
    </row>
    <row r="5866" spans="1:11" ht="20.100000000000001" customHeight="1">
      <c r="A5866" s="26"/>
      <c r="B5866" s="27"/>
      <c r="C5866" s="11" t="str">
        <f>IF($B5866 &lt;&gt; "",VLOOKUP(MID(B5866,3,5),'Recyclabilité Prod Matx'!C:F,2,FALSE), "")</f>
        <v/>
      </c>
      <c r="D5866" s="11" t="str">
        <f>IF($B5866 &lt;&gt; "",VLOOKUP(MID(B5866,3,5),'Recyclabilité Prod Matx'!C:F,3,FALSE),"")</f>
        <v/>
      </c>
      <c r="E5866" s="11" t="str">
        <f>IF($B5866 &lt;&gt; "",VLOOKUP(MID(B5866,3,5),'Recyclabilité Prod Matx'!C:F,4,FALSE), "")</f>
        <v/>
      </c>
      <c r="F5866" s="12" t="str">
        <f>IF($B5866 &lt;&gt; "", IF(C5866="Totale","",IF(D5866 = 0, "", VLOOKUP(D5866,'Cond Compo'!A:B,2,FALSE))),"")</f>
        <v/>
      </c>
      <c r="G5866" s="28"/>
      <c r="H5866" s="11" t="str">
        <f xml:space="preserve"> IF(C5866="Totale",2,IF($G5866 &lt;&gt; "", IF(D5866 = "E",MATCH(G5866, 'Cond Compo'!D$16:D$18, 0), MATCH(G5866, 'Cond Compo'!C$16:C$19, 0)), ""))</f>
        <v/>
      </c>
      <c r="I5866" s="12" t="str">
        <f>IF($E5866 &lt;&gt; "", IF(E5866 = 0, "", VLOOKUP(E5866,'Cond Perturbation'!A:B,2,FALSE)),"")</f>
        <v/>
      </c>
      <c r="J5866" s="28"/>
      <c r="K5866" s="29" t="str">
        <f>IF($B5866 &lt;&gt; "", IF(C5866="Oui",IF(H5866=1,IF(E5866=0,Résultat!G$8,IF(J5866="No",Résultat!$G$8,Résultat!$G$7)),IF(H5866=2,IF(E5866=0,Résultat!G$9,IF(J5866="No",Résultat!$G$9,Résultat!$G$7)),Résultat!$G$7)),IF(C5866 = "Totale", IF(H5866=1,IF(E5866=0,Résultat!G$8,IF(J5866="No",Résultat!$G$9,Résultat!$G$7)),IF(H5866=2,IF(E5866=0,Résultat!G$9,IF(J5866="No",Résultat!$G$9,Résultat!$G$7)),Résultat!$G$7)),Résultat!$G$7)), "")</f>
        <v/>
      </c>
    </row>
    <row r="5867" spans="1:11" ht="20.100000000000001" customHeight="1">
      <c r="A5867" s="26"/>
      <c r="B5867" s="27"/>
      <c r="C5867" s="11" t="str">
        <f>IF($B5867 &lt;&gt; "",VLOOKUP(MID(B5867,3,5),'Recyclabilité Prod Matx'!C:F,2,FALSE), "")</f>
        <v/>
      </c>
      <c r="D5867" s="11" t="str">
        <f>IF($B5867 &lt;&gt; "",VLOOKUP(MID(B5867,3,5),'Recyclabilité Prod Matx'!C:F,3,FALSE),"")</f>
        <v/>
      </c>
      <c r="E5867" s="11" t="str">
        <f>IF($B5867 &lt;&gt; "",VLOOKUP(MID(B5867,3,5),'Recyclabilité Prod Matx'!C:F,4,FALSE), "")</f>
        <v/>
      </c>
      <c r="F5867" s="12" t="str">
        <f>IF($B5867 &lt;&gt; "", IF(C5867="Totale","",IF(D5867 = 0, "", VLOOKUP(D5867,'Cond Compo'!A:B,2,FALSE))),"")</f>
        <v/>
      </c>
      <c r="G5867" s="28"/>
      <c r="H5867" s="11" t="str">
        <f xml:space="preserve"> IF(C5867="Totale",2,IF($G5867 &lt;&gt; "", IF(D5867 = "E",MATCH(G5867, 'Cond Compo'!D$16:D$18, 0), MATCH(G5867, 'Cond Compo'!C$16:C$19, 0)), ""))</f>
        <v/>
      </c>
      <c r="I5867" s="12" t="str">
        <f>IF($E5867 &lt;&gt; "", IF(E5867 = 0, "", VLOOKUP(E5867,'Cond Perturbation'!A:B,2,FALSE)),"")</f>
        <v/>
      </c>
      <c r="J5867" s="28"/>
      <c r="K5867" s="29" t="str">
        <f>IF($B5867 &lt;&gt; "", IF(C5867="Oui",IF(H5867=1,IF(E5867=0,Résultat!G$8,IF(J5867="No",Résultat!$G$8,Résultat!$G$7)),IF(H5867=2,IF(E5867=0,Résultat!G$9,IF(J5867="No",Résultat!$G$9,Résultat!$G$7)),Résultat!$G$7)),IF(C5867 = "Totale", IF(H5867=1,IF(E5867=0,Résultat!G$8,IF(J5867="No",Résultat!$G$9,Résultat!$G$7)),IF(H5867=2,IF(E5867=0,Résultat!G$9,IF(J5867="No",Résultat!$G$9,Résultat!$G$7)),Résultat!$G$7)),Résultat!$G$7)), "")</f>
        <v/>
      </c>
    </row>
    <row r="5868" spans="1:11" ht="20.100000000000001" customHeight="1">
      <c r="A5868" s="26"/>
      <c r="B5868" s="27"/>
      <c r="C5868" s="11" t="str">
        <f>IF($B5868 &lt;&gt; "",VLOOKUP(MID(B5868,3,5),'Recyclabilité Prod Matx'!C:F,2,FALSE), "")</f>
        <v/>
      </c>
      <c r="D5868" s="11" t="str">
        <f>IF($B5868 &lt;&gt; "",VLOOKUP(MID(B5868,3,5),'Recyclabilité Prod Matx'!C:F,3,FALSE),"")</f>
        <v/>
      </c>
      <c r="E5868" s="11" t="str">
        <f>IF($B5868 &lt;&gt; "",VLOOKUP(MID(B5868,3,5),'Recyclabilité Prod Matx'!C:F,4,FALSE), "")</f>
        <v/>
      </c>
      <c r="F5868" s="12" t="str">
        <f>IF($B5868 &lt;&gt; "", IF(C5868="Totale","",IF(D5868 = 0, "", VLOOKUP(D5868,'Cond Compo'!A:B,2,FALSE))),"")</f>
        <v/>
      </c>
      <c r="G5868" s="28"/>
      <c r="H5868" s="11" t="str">
        <f xml:space="preserve"> IF(C5868="Totale",2,IF($G5868 &lt;&gt; "", IF(D5868 = "E",MATCH(G5868, 'Cond Compo'!D$16:D$18, 0), MATCH(G5868, 'Cond Compo'!C$16:C$19, 0)), ""))</f>
        <v/>
      </c>
      <c r="I5868" s="12" t="str">
        <f>IF($E5868 &lt;&gt; "", IF(E5868 = 0, "", VLOOKUP(E5868,'Cond Perturbation'!A:B,2,FALSE)),"")</f>
        <v/>
      </c>
      <c r="J5868" s="28"/>
      <c r="K5868" s="29" t="str">
        <f>IF($B5868 &lt;&gt; "", IF(C5868="Oui",IF(H5868=1,IF(E5868=0,Résultat!G$8,IF(J5868="No",Résultat!$G$8,Résultat!$G$7)),IF(H5868=2,IF(E5868=0,Résultat!G$9,IF(J5868="No",Résultat!$G$9,Résultat!$G$7)),Résultat!$G$7)),IF(C5868 = "Totale", IF(H5868=1,IF(E5868=0,Résultat!G$8,IF(J5868="No",Résultat!$G$9,Résultat!$G$7)),IF(H5868=2,IF(E5868=0,Résultat!G$9,IF(J5868="No",Résultat!$G$9,Résultat!$G$7)),Résultat!$G$7)),Résultat!$G$7)), "")</f>
        <v/>
      </c>
    </row>
    <row r="5869" spans="1:11" ht="20.100000000000001" customHeight="1">
      <c r="A5869" s="26"/>
      <c r="B5869" s="27"/>
      <c r="C5869" s="11" t="str">
        <f>IF($B5869 &lt;&gt; "",VLOOKUP(MID(B5869,3,5),'Recyclabilité Prod Matx'!C:F,2,FALSE), "")</f>
        <v/>
      </c>
      <c r="D5869" s="11" t="str">
        <f>IF($B5869 &lt;&gt; "",VLOOKUP(MID(B5869,3,5),'Recyclabilité Prod Matx'!C:F,3,FALSE),"")</f>
        <v/>
      </c>
      <c r="E5869" s="11" t="str">
        <f>IF($B5869 &lt;&gt; "",VLOOKUP(MID(B5869,3,5),'Recyclabilité Prod Matx'!C:F,4,FALSE), "")</f>
        <v/>
      </c>
      <c r="F5869" s="12" t="str">
        <f>IF($B5869 &lt;&gt; "", IF(C5869="Totale","",IF(D5869 = 0, "", VLOOKUP(D5869,'Cond Compo'!A:B,2,FALSE))),"")</f>
        <v/>
      </c>
      <c r="G5869" s="28"/>
      <c r="H5869" s="11" t="str">
        <f xml:space="preserve"> IF(C5869="Totale",2,IF($G5869 &lt;&gt; "", IF(D5869 = "E",MATCH(G5869, 'Cond Compo'!D$16:D$18, 0), MATCH(G5869, 'Cond Compo'!C$16:C$19, 0)), ""))</f>
        <v/>
      </c>
      <c r="I5869" s="12" t="str">
        <f>IF($E5869 &lt;&gt; "", IF(E5869 = 0, "", VLOOKUP(E5869,'Cond Perturbation'!A:B,2,FALSE)),"")</f>
        <v/>
      </c>
      <c r="J5869" s="28"/>
      <c r="K5869" s="29" t="str">
        <f>IF($B5869 &lt;&gt; "", IF(C5869="Oui",IF(H5869=1,IF(E5869=0,Résultat!G$8,IF(J5869="No",Résultat!$G$8,Résultat!$G$7)),IF(H5869=2,IF(E5869=0,Résultat!G$9,IF(J5869="No",Résultat!$G$9,Résultat!$G$7)),Résultat!$G$7)),IF(C5869 = "Totale", IF(H5869=1,IF(E5869=0,Résultat!G$8,IF(J5869="No",Résultat!$G$9,Résultat!$G$7)),IF(H5869=2,IF(E5869=0,Résultat!G$9,IF(J5869="No",Résultat!$G$9,Résultat!$G$7)),Résultat!$G$7)),Résultat!$G$7)), "")</f>
        <v/>
      </c>
    </row>
    <row r="5870" spans="1:11" ht="20.100000000000001" customHeight="1">
      <c r="A5870" s="26"/>
      <c r="B5870" s="27"/>
      <c r="C5870" s="11" t="str">
        <f>IF($B5870 &lt;&gt; "",VLOOKUP(MID(B5870,3,5),'Recyclabilité Prod Matx'!C:F,2,FALSE), "")</f>
        <v/>
      </c>
      <c r="D5870" s="11" t="str">
        <f>IF($B5870 &lt;&gt; "",VLOOKUP(MID(B5870,3,5),'Recyclabilité Prod Matx'!C:F,3,FALSE),"")</f>
        <v/>
      </c>
      <c r="E5870" s="11" t="str">
        <f>IF($B5870 &lt;&gt; "",VLOOKUP(MID(B5870,3,5),'Recyclabilité Prod Matx'!C:F,4,FALSE), "")</f>
        <v/>
      </c>
      <c r="F5870" s="12" t="str">
        <f>IF($B5870 &lt;&gt; "", IF(C5870="Totale","",IF(D5870 = 0, "", VLOOKUP(D5870,'Cond Compo'!A:B,2,FALSE))),"")</f>
        <v/>
      </c>
      <c r="G5870" s="28"/>
      <c r="H5870" s="11" t="str">
        <f xml:space="preserve"> IF(C5870="Totale",2,IF($G5870 &lt;&gt; "", IF(D5870 = "E",MATCH(G5870, 'Cond Compo'!D$16:D$18, 0), MATCH(G5870, 'Cond Compo'!C$16:C$19, 0)), ""))</f>
        <v/>
      </c>
      <c r="I5870" s="12" t="str">
        <f>IF($E5870 &lt;&gt; "", IF(E5870 = 0, "", VLOOKUP(E5870,'Cond Perturbation'!A:B,2,FALSE)),"")</f>
        <v/>
      </c>
      <c r="J5870" s="28"/>
      <c r="K5870" s="29" t="str">
        <f>IF($B5870 &lt;&gt; "", IF(C5870="Oui",IF(H5870=1,IF(E5870=0,Résultat!G$8,IF(J5870="No",Résultat!$G$8,Résultat!$G$7)),IF(H5870=2,IF(E5870=0,Résultat!G$9,IF(J5870="No",Résultat!$G$9,Résultat!$G$7)),Résultat!$G$7)),IF(C5870 = "Totale", IF(H5870=1,IF(E5870=0,Résultat!G$8,IF(J5870="No",Résultat!$G$9,Résultat!$G$7)),IF(H5870=2,IF(E5870=0,Résultat!G$9,IF(J5870="No",Résultat!$G$9,Résultat!$G$7)),Résultat!$G$7)),Résultat!$G$7)), "")</f>
        <v/>
      </c>
    </row>
    <row r="5871" spans="1:11" ht="20.100000000000001" customHeight="1">
      <c r="A5871" s="26"/>
      <c r="B5871" s="27"/>
      <c r="C5871" s="11" t="str">
        <f>IF($B5871 &lt;&gt; "",VLOOKUP(MID(B5871,3,5),'Recyclabilité Prod Matx'!C:F,2,FALSE), "")</f>
        <v/>
      </c>
      <c r="D5871" s="11" t="str">
        <f>IF($B5871 &lt;&gt; "",VLOOKUP(MID(B5871,3,5),'Recyclabilité Prod Matx'!C:F,3,FALSE),"")</f>
        <v/>
      </c>
      <c r="E5871" s="11" t="str">
        <f>IF($B5871 &lt;&gt; "",VLOOKUP(MID(B5871,3,5),'Recyclabilité Prod Matx'!C:F,4,FALSE), "")</f>
        <v/>
      </c>
      <c r="F5871" s="12" t="str">
        <f>IF($B5871 &lt;&gt; "", IF(C5871="Totale","",IF(D5871 = 0, "", VLOOKUP(D5871,'Cond Compo'!A:B,2,FALSE))),"")</f>
        <v/>
      </c>
      <c r="G5871" s="28"/>
      <c r="H5871" s="11" t="str">
        <f xml:space="preserve"> IF(C5871="Totale",2,IF($G5871 &lt;&gt; "", IF(D5871 = "E",MATCH(G5871, 'Cond Compo'!D$16:D$18, 0), MATCH(G5871, 'Cond Compo'!C$16:C$19, 0)), ""))</f>
        <v/>
      </c>
      <c r="I5871" s="12" t="str">
        <f>IF($E5871 &lt;&gt; "", IF(E5871 = 0, "", VLOOKUP(E5871,'Cond Perturbation'!A:B,2,FALSE)),"")</f>
        <v/>
      </c>
      <c r="J5871" s="28"/>
      <c r="K5871" s="29" t="str">
        <f>IF($B5871 &lt;&gt; "", IF(C5871="Oui",IF(H5871=1,IF(E5871=0,Résultat!G$8,IF(J5871="No",Résultat!$G$8,Résultat!$G$7)),IF(H5871=2,IF(E5871=0,Résultat!G$9,IF(J5871="No",Résultat!$G$9,Résultat!$G$7)),Résultat!$G$7)),IF(C5871 = "Totale", IF(H5871=1,IF(E5871=0,Résultat!G$8,IF(J5871="No",Résultat!$G$9,Résultat!$G$7)),IF(H5871=2,IF(E5871=0,Résultat!G$9,IF(J5871="No",Résultat!$G$9,Résultat!$G$7)),Résultat!$G$7)),Résultat!$G$7)), "")</f>
        <v/>
      </c>
    </row>
    <row r="5872" spans="1:11" ht="20.100000000000001" customHeight="1">
      <c r="A5872" s="26"/>
      <c r="B5872" s="27"/>
      <c r="C5872" s="11" t="str">
        <f>IF($B5872 &lt;&gt; "",VLOOKUP(MID(B5872,3,5),'Recyclabilité Prod Matx'!C:F,2,FALSE), "")</f>
        <v/>
      </c>
      <c r="D5872" s="11" t="str">
        <f>IF($B5872 &lt;&gt; "",VLOOKUP(MID(B5872,3,5),'Recyclabilité Prod Matx'!C:F,3,FALSE),"")</f>
        <v/>
      </c>
      <c r="E5872" s="11" t="str">
        <f>IF($B5872 &lt;&gt; "",VLOOKUP(MID(B5872,3,5),'Recyclabilité Prod Matx'!C:F,4,FALSE), "")</f>
        <v/>
      </c>
      <c r="F5872" s="12" t="str">
        <f>IF($B5872 &lt;&gt; "", IF(C5872="Totale","",IF(D5872 = 0, "", VLOOKUP(D5872,'Cond Compo'!A:B,2,FALSE))),"")</f>
        <v/>
      </c>
      <c r="G5872" s="28"/>
      <c r="H5872" s="11" t="str">
        <f xml:space="preserve"> IF(C5872="Totale",2,IF($G5872 &lt;&gt; "", IF(D5872 = "E",MATCH(G5872, 'Cond Compo'!D$16:D$18, 0), MATCH(G5872, 'Cond Compo'!C$16:C$19, 0)), ""))</f>
        <v/>
      </c>
      <c r="I5872" s="12" t="str">
        <f>IF($E5872 &lt;&gt; "", IF(E5872 = 0, "", VLOOKUP(E5872,'Cond Perturbation'!A:B,2,FALSE)),"")</f>
        <v/>
      </c>
      <c r="J5872" s="28"/>
      <c r="K5872" s="29" t="str">
        <f>IF($B5872 &lt;&gt; "", IF(C5872="Oui",IF(H5872=1,IF(E5872=0,Résultat!G$8,IF(J5872="No",Résultat!$G$8,Résultat!$G$7)),IF(H5872=2,IF(E5872=0,Résultat!G$9,IF(J5872="No",Résultat!$G$9,Résultat!$G$7)),Résultat!$G$7)),IF(C5872 = "Totale", IF(H5872=1,IF(E5872=0,Résultat!G$8,IF(J5872="No",Résultat!$G$9,Résultat!$G$7)),IF(H5872=2,IF(E5872=0,Résultat!G$9,IF(J5872="No",Résultat!$G$9,Résultat!$G$7)),Résultat!$G$7)),Résultat!$G$7)), "")</f>
        <v/>
      </c>
    </row>
    <row r="5873" spans="1:11" ht="20.100000000000001" customHeight="1">
      <c r="A5873" s="26"/>
      <c r="B5873" s="27"/>
      <c r="C5873" s="11" t="str">
        <f>IF($B5873 &lt;&gt; "",VLOOKUP(MID(B5873,3,5),'Recyclabilité Prod Matx'!C:F,2,FALSE), "")</f>
        <v/>
      </c>
      <c r="D5873" s="11" t="str">
        <f>IF($B5873 &lt;&gt; "",VLOOKUP(MID(B5873,3,5),'Recyclabilité Prod Matx'!C:F,3,FALSE),"")</f>
        <v/>
      </c>
      <c r="E5873" s="11" t="str">
        <f>IF($B5873 &lt;&gt; "",VLOOKUP(MID(B5873,3,5),'Recyclabilité Prod Matx'!C:F,4,FALSE), "")</f>
        <v/>
      </c>
      <c r="F5873" s="12" t="str">
        <f>IF($B5873 &lt;&gt; "", IF(C5873="Totale","",IF(D5873 = 0, "", VLOOKUP(D5873,'Cond Compo'!A:B,2,FALSE))),"")</f>
        <v/>
      </c>
      <c r="G5873" s="28"/>
      <c r="H5873" s="11" t="str">
        <f xml:space="preserve"> IF(C5873="Totale",2,IF($G5873 &lt;&gt; "", IF(D5873 = "E",MATCH(G5873, 'Cond Compo'!D$16:D$18, 0), MATCH(G5873, 'Cond Compo'!C$16:C$19, 0)), ""))</f>
        <v/>
      </c>
      <c r="I5873" s="12" t="str">
        <f>IF($E5873 &lt;&gt; "", IF(E5873 = 0, "", VLOOKUP(E5873,'Cond Perturbation'!A:B,2,FALSE)),"")</f>
        <v/>
      </c>
      <c r="J5873" s="28"/>
      <c r="K5873" s="29" t="str">
        <f>IF($B5873 &lt;&gt; "", IF(C5873="Oui",IF(H5873=1,IF(E5873=0,Résultat!G$8,IF(J5873="No",Résultat!$G$8,Résultat!$G$7)),IF(H5873=2,IF(E5873=0,Résultat!G$9,IF(J5873="No",Résultat!$G$9,Résultat!$G$7)),Résultat!$G$7)),IF(C5873 = "Totale", IF(H5873=1,IF(E5873=0,Résultat!G$8,IF(J5873="No",Résultat!$G$9,Résultat!$G$7)),IF(H5873=2,IF(E5873=0,Résultat!G$9,IF(J5873="No",Résultat!$G$9,Résultat!$G$7)),Résultat!$G$7)),Résultat!$G$7)), "")</f>
        <v/>
      </c>
    </row>
    <row r="5874" spans="1:11" ht="20.100000000000001" customHeight="1">
      <c r="A5874" s="26"/>
      <c r="B5874" s="27"/>
      <c r="C5874" s="11" t="str">
        <f>IF($B5874 &lt;&gt; "",VLOOKUP(MID(B5874,3,5),'Recyclabilité Prod Matx'!C:F,2,FALSE), "")</f>
        <v/>
      </c>
      <c r="D5874" s="11" t="str">
        <f>IF($B5874 &lt;&gt; "",VLOOKUP(MID(B5874,3,5),'Recyclabilité Prod Matx'!C:F,3,FALSE),"")</f>
        <v/>
      </c>
      <c r="E5874" s="11" t="str">
        <f>IF($B5874 &lt;&gt; "",VLOOKUP(MID(B5874,3,5),'Recyclabilité Prod Matx'!C:F,4,FALSE), "")</f>
        <v/>
      </c>
      <c r="F5874" s="12" t="str">
        <f>IF($B5874 &lt;&gt; "", IF(C5874="Totale","",IF(D5874 = 0, "", VLOOKUP(D5874,'Cond Compo'!A:B,2,FALSE))),"")</f>
        <v/>
      </c>
      <c r="G5874" s="28"/>
      <c r="H5874" s="11" t="str">
        <f xml:space="preserve"> IF(C5874="Totale",2,IF($G5874 &lt;&gt; "", IF(D5874 = "E",MATCH(G5874, 'Cond Compo'!D$16:D$18, 0), MATCH(G5874, 'Cond Compo'!C$16:C$19, 0)), ""))</f>
        <v/>
      </c>
      <c r="I5874" s="12" t="str">
        <f>IF($E5874 &lt;&gt; "", IF(E5874 = 0, "", VLOOKUP(E5874,'Cond Perturbation'!A:B,2,FALSE)),"")</f>
        <v/>
      </c>
      <c r="J5874" s="28"/>
      <c r="K5874" s="29" t="str">
        <f>IF($B5874 &lt;&gt; "", IF(C5874="Oui",IF(H5874=1,IF(E5874=0,Résultat!G$8,IF(J5874="No",Résultat!$G$8,Résultat!$G$7)),IF(H5874=2,IF(E5874=0,Résultat!G$9,IF(J5874="No",Résultat!$G$9,Résultat!$G$7)),Résultat!$G$7)),IF(C5874 = "Totale", IF(H5874=1,IF(E5874=0,Résultat!G$8,IF(J5874="No",Résultat!$G$9,Résultat!$G$7)),IF(H5874=2,IF(E5874=0,Résultat!G$9,IF(J5874="No",Résultat!$G$9,Résultat!$G$7)),Résultat!$G$7)),Résultat!$G$7)), "")</f>
        <v/>
      </c>
    </row>
    <row r="5875" spans="1:11" ht="20.100000000000001" customHeight="1">
      <c r="A5875" s="26"/>
      <c r="B5875" s="27"/>
      <c r="C5875" s="11" t="str">
        <f>IF($B5875 &lt;&gt; "",VLOOKUP(MID(B5875,3,5),'Recyclabilité Prod Matx'!C:F,2,FALSE), "")</f>
        <v/>
      </c>
      <c r="D5875" s="11" t="str">
        <f>IF($B5875 &lt;&gt; "",VLOOKUP(MID(B5875,3,5),'Recyclabilité Prod Matx'!C:F,3,FALSE),"")</f>
        <v/>
      </c>
      <c r="E5875" s="11" t="str">
        <f>IF($B5875 &lt;&gt; "",VLOOKUP(MID(B5875,3,5),'Recyclabilité Prod Matx'!C:F,4,FALSE), "")</f>
        <v/>
      </c>
      <c r="F5875" s="12" t="str">
        <f>IF($B5875 &lt;&gt; "", IF(C5875="Totale","",IF(D5875 = 0, "", VLOOKUP(D5875,'Cond Compo'!A:B,2,FALSE))),"")</f>
        <v/>
      </c>
      <c r="G5875" s="28"/>
      <c r="H5875" s="11" t="str">
        <f xml:space="preserve"> IF(C5875="Totale",2,IF($G5875 &lt;&gt; "", IF(D5875 = "E",MATCH(G5875, 'Cond Compo'!D$16:D$18, 0), MATCH(G5875, 'Cond Compo'!C$16:C$19, 0)), ""))</f>
        <v/>
      </c>
      <c r="I5875" s="12" t="str">
        <f>IF($E5875 &lt;&gt; "", IF(E5875 = 0, "", VLOOKUP(E5875,'Cond Perturbation'!A:B,2,FALSE)),"")</f>
        <v/>
      </c>
      <c r="J5875" s="28"/>
      <c r="K5875" s="29" t="str">
        <f>IF($B5875 &lt;&gt; "", IF(C5875="Oui",IF(H5875=1,IF(E5875=0,Résultat!G$8,IF(J5875="No",Résultat!$G$8,Résultat!$G$7)),IF(H5875=2,IF(E5875=0,Résultat!G$9,IF(J5875="No",Résultat!$G$9,Résultat!$G$7)),Résultat!$G$7)),IF(C5875 = "Totale", IF(H5875=1,IF(E5875=0,Résultat!G$8,IF(J5875="No",Résultat!$G$9,Résultat!$G$7)),IF(H5875=2,IF(E5875=0,Résultat!G$9,IF(J5875="No",Résultat!$G$9,Résultat!$G$7)),Résultat!$G$7)),Résultat!$G$7)), "")</f>
        <v/>
      </c>
    </row>
    <row r="5876" spans="1:11" ht="20.100000000000001" customHeight="1">
      <c r="A5876" s="26"/>
      <c r="B5876" s="27"/>
      <c r="C5876" s="11" t="str">
        <f>IF($B5876 &lt;&gt; "",VLOOKUP(MID(B5876,3,5),'Recyclabilité Prod Matx'!C:F,2,FALSE), "")</f>
        <v/>
      </c>
      <c r="D5876" s="11" t="str">
        <f>IF($B5876 &lt;&gt; "",VLOOKUP(MID(B5876,3,5),'Recyclabilité Prod Matx'!C:F,3,FALSE),"")</f>
        <v/>
      </c>
      <c r="E5876" s="11" t="str">
        <f>IF($B5876 &lt;&gt; "",VLOOKUP(MID(B5876,3,5),'Recyclabilité Prod Matx'!C:F,4,FALSE), "")</f>
        <v/>
      </c>
      <c r="F5876" s="12" t="str">
        <f>IF($B5876 &lt;&gt; "", IF(C5876="Totale","",IF(D5876 = 0, "", VLOOKUP(D5876,'Cond Compo'!A:B,2,FALSE))),"")</f>
        <v/>
      </c>
      <c r="G5876" s="28"/>
      <c r="H5876" s="11" t="str">
        <f xml:space="preserve"> IF(C5876="Totale",2,IF($G5876 &lt;&gt; "", IF(D5876 = "E",MATCH(G5876, 'Cond Compo'!D$16:D$18, 0), MATCH(G5876, 'Cond Compo'!C$16:C$19, 0)), ""))</f>
        <v/>
      </c>
      <c r="I5876" s="12" t="str">
        <f>IF($E5876 &lt;&gt; "", IF(E5876 = 0, "", VLOOKUP(E5876,'Cond Perturbation'!A:B,2,FALSE)),"")</f>
        <v/>
      </c>
      <c r="J5876" s="28"/>
      <c r="K5876" s="29" t="str">
        <f>IF($B5876 &lt;&gt; "", IF(C5876="Oui",IF(H5876=1,IF(E5876=0,Résultat!G$8,IF(J5876="No",Résultat!$G$8,Résultat!$G$7)),IF(H5876=2,IF(E5876=0,Résultat!G$9,IF(J5876="No",Résultat!$G$9,Résultat!$G$7)),Résultat!$G$7)),IF(C5876 = "Totale", IF(H5876=1,IF(E5876=0,Résultat!G$8,IF(J5876="No",Résultat!$G$9,Résultat!$G$7)),IF(H5876=2,IF(E5876=0,Résultat!G$9,IF(J5876="No",Résultat!$G$9,Résultat!$G$7)),Résultat!$G$7)),Résultat!$G$7)), "")</f>
        <v/>
      </c>
    </row>
    <row r="5877" spans="1:11" ht="20.100000000000001" customHeight="1">
      <c r="A5877" s="26"/>
      <c r="B5877" s="27"/>
      <c r="C5877" s="11" t="str">
        <f>IF($B5877 &lt;&gt; "",VLOOKUP(MID(B5877,3,5),'Recyclabilité Prod Matx'!C:F,2,FALSE), "")</f>
        <v/>
      </c>
      <c r="D5877" s="11" t="str">
        <f>IF($B5877 &lt;&gt; "",VLOOKUP(MID(B5877,3,5),'Recyclabilité Prod Matx'!C:F,3,FALSE),"")</f>
        <v/>
      </c>
      <c r="E5877" s="11" t="str">
        <f>IF($B5877 &lt;&gt; "",VLOOKUP(MID(B5877,3,5),'Recyclabilité Prod Matx'!C:F,4,FALSE), "")</f>
        <v/>
      </c>
      <c r="F5877" s="12" t="str">
        <f>IF($B5877 &lt;&gt; "", IF(C5877="Totale","",IF(D5877 = 0, "", VLOOKUP(D5877,'Cond Compo'!A:B,2,FALSE))),"")</f>
        <v/>
      </c>
      <c r="G5877" s="28"/>
      <c r="H5877" s="11" t="str">
        <f xml:space="preserve"> IF(C5877="Totale",2,IF($G5877 &lt;&gt; "", IF(D5877 = "E",MATCH(G5877, 'Cond Compo'!D$16:D$18, 0), MATCH(G5877, 'Cond Compo'!C$16:C$19, 0)), ""))</f>
        <v/>
      </c>
      <c r="I5877" s="12" t="str">
        <f>IF($E5877 &lt;&gt; "", IF(E5877 = 0, "", VLOOKUP(E5877,'Cond Perturbation'!A:B,2,FALSE)),"")</f>
        <v/>
      </c>
      <c r="J5877" s="28"/>
      <c r="K5877" s="29" t="str">
        <f>IF($B5877 &lt;&gt; "", IF(C5877="Oui",IF(H5877=1,IF(E5877=0,Résultat!G$8,IF(J5877="No",Résultat!$G$8,Résultat!$G$7)),IF(H5877=2,IF(E5877=0,Résultat!G$9,IF(J5877="No",Résultat!$G$9,Résultat!$G$7)),Résultat!$G$7)),IF(C5877 = "Totale", IF(H5877=1,IF(E5877=0,Résultat!G$8,IF(J5877="No",Résultat!$G$9,Résultat!$G$7)),IF(H5877=2,IF(E5877=0,Résultat!G$9,IF(J5877="No",Résultat!$G$9,Résultat!$G$7)),Résultat!$G$7)),Résultat!$G$7)), "")</f>
        <v/>
      </c>
    </row>
    <row r="5878" spans="1:11" ht="20.100000000000001" customHeight="1">
      <c r="A5878" s="26"/>
      <c r="B5878" s="27"/>
      <c r="C5878" s="11" t="str">
        <f>IF($B5878 &lt;&gt; "",VLOOKUP(MID(B5878,3,5),'Recyclabilité Prod Matx'!C:F,2,FALSE), "")</f>
        <v/>
      </c>
      <c r="D5878" s="11" t="str">
        <f>IF($B5878 &lt;&gt; "",VLOOKUP(MID(B5878,3,5),'Recyclabilité Prod Matx'!C:F,3,FALSE),"")</f>
        <v/>
      </c>
      <c r="E5878" s="11" t="str">
        <f>IF($B5878 &lt;&gt; "",VLOOKUP(MID(B5878,3,5),'Recyclabilité Prod Matx'!C:F,4,FALSE), "")</f>
        <v/>
      </c>
      <c r="F5878" s="12" t="str">
        <f>IF($B5878 &lt;&gt; "", IF(C5878="Totale","",IF(D5878 = 0, "", VLOOKUP(D5878,'Cond Compo'!A:B,2,FALSE))),"")</f>
        <v/>
      </c>
      <c r="G5878" s="28"/>
      <c r="H5878" s="11" t="str">
        <f xml:space="preserve"> IF(C5878="Totale",2,IF($G5878 &lt;&gt; "", IF(D5878 = "E",MATCH(G5878, 'Cond Compo'!D$16:D$18, 0), MATCH(G5878, 'Cond Compo'!C$16:C$19, 0)), ""))</f>
        <v/>
      </c>
      <c r="I5878" s="12" t="str">
        <f>IF($E5878 &lt;&gt; "", IF(E5878 = 0, "", VLOOKUP(E5878,'Cond Perturbation'!A:B,2,FALSE)),"")</f>
        <v/>
      </c>
      <c r="J5878" s="28"/>
      <c r="K5878" s="29" t="str">
        <f>IF($B5878 &lt;&gt; "", IF(C5878="Oui",IF(H5878=1,IF(E5878=0,Résultat!G$8,IF(J5878="No",Résultat!$G$8,Résultat!$G$7)),IF(H5878=2,IF(E5878=0,Résultat!G$9,IF(J5878="No",Résultat!$G$9,Résultat!$G$7)),Résultat!$G$7)),IF(C5878 = "Totale", IF(H5878=1,IF(E5878=0,Résultat!G$8,IF(J5878="No",Résultat!$G$9,Résultat!$G$7)),IF(H5878=2,IF(E5878=0,Résultat!G$9,IF(J5878="No",Résultat!$G$9,Résultat!$G$7)),Résultat!$G$7)),Résultat!$G$7)), "")</f>
        <v/>
      </c>
    </row>
    <row r="5879" spans="1:11" ht="20.100000000000001" customHeight="1">
      <c r="A5879" s="26"/>
      <c r="B5879" s="27"/>
      <c r="C5879" s="11" t="str">
        <f>IF($B5879 &lt;&gt; "",VLOOKUP(MID(B5879,3,5),'Recyclabilité Prod Matx'!C:F,2,FALSE), "")</f>
        <v/>
      </c>
      <c r="D5879" s="11" t="str">
        <f>IF($B5879 &lt;&gt; "",VLOOKUP(MID(B5879,3,5),'Recyclabilité Prod Matx'!C:F,3,FALSE),"")</f>
        <v/>
      </c>
      <c r="E5879" s="11" t="str">
        <f>IF($B5879 &lt;&gt; "",VLOOKUP(MID(B5879,3,5),'Recyclabilité Prod Matx'!C:F,4,FALSE), "")</f>
        <v/>
      </c>
      <c r="F5879" s="12" t="str">
        <f>IF($B5879 &lt;&gt; "", IF(C5879="Totale","",IF(D5879 = 0, "", VLOOKUP(D5879,'Cond Compo'!A:B,2,FALSE))),"")</f>
        <v/>
      </c>
      <c r="G5879" s="28"/>
      <c r="H5879" s="11" t="str">
        <f xml:space="preserve"> IF(C5879="Totale",2,IF($G5879 &lt;&gt; "", IF(D5879 = "E",MATCH(G5879, 'Cond Compo'!D$16:D$18, 0), MATCH(G5879, 'Cond Compo'!C$16:C$19, 0)), ""))</f>
        <v/>
      </c>
      <c r="I5879" s="12" t="str">
        <f>IF($E5879 &lt;&gt; "", IF(E5879 = 0, "", VLOOKUP(E5879,'Cond Perturbation'!A:B,2,FALSE)),"")</f>
        <v/>
      </c>
      <c r="J5879" s="28"/>
      <c r="K5879" s="29" t="str">
        <f>IF($B5879 &lt;&gt; "", IF(C5879="Oui",IF(H5879=1,IF(E5879=0,Résultat!G$8,IF(J5879="No",Résultat!$G$8,Résultat!$G$7)),IF(H5879=2,IF(E5879=0,Résultat!G$9,IF(J5879="No",Résultat!$G$9,Résultat!$G$7)),Résultat!$G$7)),IF(C5879 = "Totale", IF(H5879=1,IF(E5879=0,Résultat!G$8,IF(J5879="No",Résultat!$G$9,Résultat!$G$7)),IF(H5879=2,IF(E5879=0,Résultat!G$9,IF(J5879="No",Résultat!$G$9,Résultat!$G$7)),Résultat!$G$7)),Résultat!$G$7)), "")</f>
        <v/>
      </c>
    </row>
    <row r="5880" spans="1:11" ht="20.100000000000001" customHeight="1">
      <c r="A5880" s="26"/>
      <c r="B5880" s="27"/>
      <c r="C5880" s="11" t="str">
        <f>IF($B5880 &lt;&gt; "",VLOOKUP(MID(B5880,3,5),'Recyclabilité Prod Matx'!C:F,2,FALSE), "")</f>
        <v/>
      </c>
      <c r="D5880" s="11" t="str">
        <f>IF($B5880 &lt;&gt; "",VLOOKUP(MID(B5880,3,5),'Recyclabilité Prod Matx'!C:F,3,FALSE),"")</f>
        <v/>
      </c>
      <c r="E5880" s="11" t="str">
        <f>IF($B5880 &lt;&gt; "",VLOOKUP(MID(B5880,3,5),'Recyclabilité Prod Matx'!C:F,4,FALSE), "")</f>
        <v/>
      </c>
      <c r="F5880" s="12" t="str">
        <f>IF($B5880 &lt;&gt; "", IF(C5880="Totale","",IF(D5880 = 0, "", VLOOKUP(D5880,'Cond Compo'!A:B,2,FALSE))),"")</f>
        <v/>
      </c>
      <c r="G5880" s="28"/>
      <c r="H5880" s="11" t="str">
        <f xml:space="preserve"> IF(C5880="Totale",2,IF($G5880 &lt;&gt; "", IF(D5880 = "E",MATCH(G5880, 'Cond Compo'!D$16:D$18, 0), MATCH(G5880, 'Cond Compo'!C$16:C$19, 0)), ""))</f>
        <v/>
      </c>
      <c r="I5880" s="12" t="str">
        <f>IF($E5880 &lt;&gt; "", IF(E5880 = 0, "", VLOOKUP(E5880,'Cond Perturbation'!A:B,2,FALSE)),"")</f>
        <v/>
      </c>
      <c r="J5880" s="28"/>
      <c r="K5880" s="29" t="str">
        <f>IF($B5880 &lt;&gt; "", IF(C5880="Oui",IF(H5880=1,IF(E5880=0,Résultat!G$8,IF(J5880="No",Résultat!$G$8,Résultat!$G$7)),IF(H5880=2,IF(E5880=0,Résultat!G$9,IF(J5880="No",Résultat!$G$9,Résultat!$G$7)),Résultat!$G$7)),IF(C5880 = "Totale", IF(H5880=1,IF(E5880=0,Résultat!G$8,IF(J5880="No",Résultat!$G$9,Résultat!$G$7)),IF(H5880=2,IF(E5880=0,Résultat!G$9,IF(J5880="No",Résultat!$G$9,Résultat!$G$7)),Résultat!$G$7)),Résultat!$G$7)), "")</f>
        <v/>
      </c>
    </row>
    <row r="5881" spans="1:11" ht="20.100000000000001" customHeight="1">
      <c r="A5881" s="26"/>
      <c r="B5881" s="27"/>
      <c r="C5881" s="11" t="str">
        <f>IF($B5881 &lt;&gt; "",VLOOKUP(MID(B5881,3,5),'Recyclabilité Prod Matx'!C:F,2,FALSE), "")</f>
        <v/>
      </c>
      <c r="D5881" s="11" t="str">
        <f>IF($B5881 &lt;&gt; "",VLOOKUP(MID(B5881,3,5),'Recyclabilité Prod Matx'!C:F,3,FALSE),"")</f>
        <v/>
      </c>
      <c r="E5881" s="11" t="str">
        <f>IF($B5881 &lt;&gt; "",VLOOKUP(MID(B5881,3,5),'Recyclabilité Prod Matx'!C:F,4,FALSE), "")</f>
        <v/>
      </c>
      <c r="F5881" s="12" t="str">
        <f>IF($B5881 &lt;&gt; "", IF(C5881="Totale","",IF(D5881 = 0, "", VLOOKUP(D5881,'Cond Compo'!A:B,2,FALSE))),"")</f>
        <v/>
      </c>
      <c r="G5881" s="28"/>
      <c r="H5881" s="11" t="str">
        <f xml:space="preserve"> IF(C5881="Totale",2,IF($G5881 &lt;&gt; "", IF(D5881 = "E",MATCH(G5881, 'Cond Compo'!D$16:D$18, 0), MATCH(G5881, 'Cond Compo'!C$16:C$19, 0)), ""))</f>
        <v/>
      </c>
      <c r="I5881" s="12" t="str">
        <f>IF($E5881 &lt;&gt; "", IF(E5881 = 0, "", VLOOKUP(E5881,'Cond Perturbation'!A:B,2,FALSE)),"")</f>
        <v/>
      </c>
      <c r="J5881" s="28"/>
      <c r="K5881" s="29" t="str">
        <f>IF($B5881 &lt;&gt; "", IF(C5881="Oui",IF(H5881=1,IF(E5881=0,Résultat!G$8,IF(J5881="No",Résultat!$G$8,Résultat!$G$7)),IF(H5881=2,IF(E5881=0,Résultat!G$9,IF(J5881="No",Résultat!$G$9,Résultat!$G$7)),Résultat!$G$7)),IF(C5881 = "Totale", IF(H5881=1,IF(E5881=0,Résultat!G$8,IF(J5881="No",Résultat!$G$9,Résultat!$G$7)),IF(H5881=2,IF(E5881=0,Résultat!G$9,IF(J5881="No",Résultat!$G$9,Résultat!$G$7)),Résultat!$G$7)),Résultat!$G$7)), "")</f>
        <v/>
      </c>
    </row>
    <row r="5882" spans="1:11" ht="20.100000000000001" customHeight="1">
      <c r="A5882" s="26"/>
      <c r="B5882" s="27"/>
      <c r="C5882" s="11" t="str">
        <f>IF($B5882 &lt;&gt; "",VLOOKUP(MID(B5882,3,5),'Recyclabilité Prod Matx'!C:F,2,FALSE), "")</f>
        <v/>
      </c>
      <c r="D5882" s="11" t="str">
        <f>IF($B5882 &lt;&gt; "",VLOOKUP(MID(B5882,3,5),'Recyclabilité Prod Matx'!C:F,3,FALSE),"")</f>
        <v/>
      </c>
      <c r="E5882" s="11" t="str">
        <f>IF($B5882 &lt;&gt; "",VLOOKUP(MID(B5882,3,5),'Recyclabilité Prod Matx'!C:F,4,FALSE), "")</f>
        <v/>
      </c>
      <c r="F5882" s="12" t="str">
        <f>IF($B5882 &lt;&gt; "", IF(C5882="Totale","",IF(D5882 = 0, "", VLOOKUP(D5882,'Cond Compo'!A:B,2,FALSE))),"")</f>
        <v/>
      </c>
      <c r="G5882" s="28"/>
      <c r="H5882" s="11" t="str">
        <f xml:space="preserve"> IF(C5882="Totale",2,IF($G5882 &lt;&gt; "", IF(D5882 = "E",MATCH(G5882, 'Cond Compo'!D$16:D$18, 0), MATCH(G5882, 'Cond Compo'!C$16:C$19, 0)), ""))</f>
        <v/>
      </c>
      <c r="I5882" s="12" t="str">
        <f>IF($E5882 &lt;&gt; "", IF(E5882 = 0, "", VLOOKUP(E5882,'Cond Perturbation'!A:B,2,FALSE)),"")</f>
        <v/>
      </c>
      <c r="J5882" s="28"/>
      <c r="K5882" s="29" t="str">
        <f>IF($B5882 &lt;&gt; "", IF(C5882="Oui",IF(H5882=1,IF(E5882=0,Résultat!G$8,IF(J5882="No",Résultat!$G$8,Résultat!$G$7)),IF(H5882=2,IF(E5882=0,Résultat!G$9,IF(J5882="No",Résultat!$G$9,Résultat!$G$7)),Résultat!$G$7)),IF(C5882 = "Totale", IF(H5882=1,IF(E5882=0,Résultat!G$8,IF(J5882="No",Résultat!$G$9,Résultat!$G$7)),IF(H5882=2,IF(E5882=0,Résultat!G$9,IF(J5882="No",Résultat!$G$9,Résultat!$G$7)),Résultat!$G$7)),Résultat!$G$7)), "")</f>
        <v/>
      </c>
    </row>
    <row r="5883" spans="1:11" ht="20.100000000000001" customHeight="1">
      <c r="A5883" s="26"/>
      <c r="B5883" s="27"/>
      <c r="C5883" s="11" t="str">
        <f>IF($B5883 &lt;&gt; "",VLOOKUP(MID(B5883,3,5),'Recyclabilité Prod Matx'!C:F,2,FALSE), "")</f>
        <v/>
      </c>
      <c r="D5883" s="11" t="str">
        <f>IF($B5883 &lt;&gt; "",VLOOKUP(MID(B5883,3,5),'Recyclabilité Prod Matx'!C:F,3,FALSE),"")</f>
        <v/>
      </c>
      <c r="E5883" s="11" t="str">
        <f>IF($B5883 &lt;&gt; "",VLOOKUP(MID(B5883,3,5),'Recyclabilité Prod Matx'!C:F,4,FALSE), "")</f>
        <v/>
      </c>
      <c r="F5883" s="12" t="str">
        <f>IF($B5883 &lt;&gt; "", IF(C5883="Totale","",IF(D5883 = 0, "", VLOOKUP(D5883,'Cond Compo'!A:B,2,FALSE))),"")</f>
        <v/>
      </c>
      <c r="G5883" s="28"/>
      <c r="H5883" s="11" t="str">
        <f xml:space="preserve"> IF(C5883="Totale",2,IF($G5883 &lt;&gt; "", IF(D5883 = "E",MATCH(G5883, 'Cond Compo'!D$16:D$18, 0), MATCH(G5883, 'Cond Compo'!C$16:C$19, 0)), ""))</f>
        <v/>
      </c>
      <c r="I5883" s="12" t="str">
        <f>IF($E5883 &lt;&gt; "", IF(E5883 = 0, "", VLOOKUP(E5883,'Cond Perturbation'!A:B,2,FALSE)),"")</f>
        <v/>
      </c>
      <c r="J5883" s="28"/>
      <c r="K5883" s="29" t="str">
        <f>IF($B5883 &lt;&gt; "", IF(C5883="Oui",IF(H5883=1,IF(E5883=0,Résultat!G$8,IF(J5883="No",Résultat!$G$8,Résultat!$G$7)),IF(H5883=2,IF(E5883=0,Résultat!G$9,IF(J5883="No",Résultat!$G$9,Résultat!$G$7)),Résultat!$G$7)),IF(C5883 = "Totale", IF(H5883=1,IF(E5883=0,Résultat!G$8,IF(J5883="No",Résultat!$G$9,Résultat!$G$7)),IF(H5883=2,IF(E5883=0,Résultat!G$9,IF(J5883="No",Résultat!$G$9,Résultat!$G$7)),Résultat!$G$7)),Résultat!$G$7)), "")</f>
        <v/>
      </c>
    </row>
    <row r="5884" spans="1:11" ht="20.100000000000001" customHeight="1">
      <c r="A5884" s="26"/>
      <c r="B5884" s="27"/>
      <c r="C5884" s="11" t="str">
        <f>IF($B5884 &lt;&gt; "",VLOOKUP(MID(B5884,3,5),'Recyclabilité Prod Matx'!C:F,2,FALSE), "")</f>
        <v/>
      </c>
      <c r="D5884" s="11" t="str">
        <f>IF($B5884 &lt;&gt; "",VLOOKUP(MID(B5884,3,5),'Recyclabilité Prod Matx'!C:F,3,FALSE),"")</f>
        <v/>
      </c>
      <c r="E5884" s="11" t="str">
        <f>IF($B5884 &lt;&gt; "",VLOOKUP(MID(B5884,3,5),'Recyclabilité Prod Matx'!C:F,4,FALSE), "")</f>
        <v/>
      </c>
      <c r="F5884" s="12" t="str">
        <f>IF($B5884 &lt;&gt; "", IF(C5884="Totale","",IF(D5884 = 0, "", VLOOKUP(D5884,'Cond Compo'!A:B,2,FALSE))),"")</f>
        <v/>
      </c>
      <c r="G5884" s="28"/>
      <c r="H5884" s="11" t="str">
        <f xml:space="preserve"> IF(C5884="Totale",2,IF($G5884 &lt;&gt; "", IF(D5884 = "E",MATCH(G5884, 'Cond Compo'!D$16:D$18, 0), MATCH(G5884, 'Cond Compo'!C$16:C$19, 0)), ""))</f>
        <v/>
      </c>
      <c r="I5884" s="12" t="str">
        <f>IF($E5884 &lt;&gt; "", IF(E5884 = 0, "", VLOOKUP(E5884,'Cond Perturbation'!A:B,2,FALSE)),"")</f>
        <v/>
      </c>
      <c r="J5884" s="28"/>
      <c r="K5884" s="29" t="str">
        <f>IF($B5884 &lt;&gt; "", IF(C5884="Oui",IF(H5884=1,IF(E5884=0,Résultat!G$8,IF(J5884="No",Résultat!$G$8,Résultat!$G$7)),IF(H5884=2,IF(E5884=0,Résultat!G$9,IF(J5884="No",Résultat!$G$9,Résultat!$G$7)),Résultat!$G$7)),IF(C5884 = "Totale", IF(H5884=1,IF(E5884=0,Résultat!G$8,IF(J5884="No",Résultat!$G$9,Résultat!$G$7)),IF(H5884=2,IF(E5884=0,Résultat!G$9,IF(J5884="No",Résultat!$G$9,Résultat!$G$7)),Résultat!$G$7)),Résultat!$G$7)), "")</f>
        <v/>
      </c>
    </row>
    <row r="5885" spans="1:11" ht="20.100000000000001" customHeight="1">
      <c r="A5885" s="26"/>
      <c r="B5885" s="27"/>
      <c r="C5885" s="11" t="str">
        <f>IF($B5885 &lt;&gt; "",VLOOKUP(MID(B5885,3,5),'Recyclabilité Prod Matx'!C:F,2,FALSE), "")</f>
        <v/>
      </c>
      <c r="D5885" s="11" t="str">
        <f>IF($B5885 &lt;&gt; "",VLOOKUP(MID(B5885,3,5),'Recyclabilité Prod Matx'!C:F,3,FALSE),"")</f>
        <v/>
      </c>
      <c r="E5885" s="11" t="str">
        <f>IF($B5885 &lt;&gt; "",VLOOKUP(MID(B5885,3,5),'Recyclabilité Prod Matx'!C:F,4,FALSE), "")</f>
        <v/>
      </c>
      <c r="F5885" s="12" t="str">
        <f>IF($B5885 &lt;&gt; "", IF(C5885="Totale","",IF(D5885 = 0, "", VLOOKUP(D5885,'Cond Compo'!A:B,2,FALSE))),"")</f>
        <v/>
      </c>
      <c r="G5885" s="28"/>
      <c r="H5885" s="11" t="str">
        <f xml:space="preserve"> IF(C5885="Totale",2,IF($G5885 &lt;&gt; "", IF(D5885 = "E",MATCH(G5885, 'Cond Compo'!D$16:D$18, 0), MATCH(G5885, 'Cond Compo'!C$16:C$19, 0)), ""))</f>
        <v/>
      </c>
      <c r="I5885" s="12" t="str">
        <f>IF($E5885 &lt;&gt; "", IF(E5885 = 0, "", VLOOKUP(E5885,'Cond Perturbation'!A:B,2,FALSE)),"")</f>
        <v/>
      </c>
      <c r="J5885" s="28"/>
      <c r="K5885" s="29" t="str">
        <f>IF($B5885 &lt;&gt; "", IF(C5885="Oui",IF(H5885=1,IF(E5885=0,Résultat!G$8,IF(J5885="No",Résultat!$G$8,Résultat!$G$7)),IF(H5885=2,IF(E5885=0,Résultat!G$9,IF(J5885="No",Résultat!$G$9,Résultat!$G$7)),Résultat!$G$7)),IF(C5885 = "Totale", IF(H5885=1,IF(E5885=0,Résultat!G$8,IF(J5885="No",Résultat!$G$9,Résultat!$G$7)),IF(H5885=2,IF(E5885=0,Résultat!G$9,IF(J5885="No",Résultat!$G$9,Résultat!$G$7)),Résultat!$G$7)),Résultat!$G$7)), "")</f>
        <v/>
      </c>
    </row>
    <row r="5886" spans="1:11" ht="20.100000000000001" customHeight="1">
      <c r="A5886" s="26"/>
      <c r="B5886" s="27"/>
      <c r="C5886" s="11" t="str">
        <f>IF($B5886 &lt;&gt; "",VLOOKUP(MID(B5886,3,5),'Recyclabilité Prod Matx'!C:F,2,FALSE), "")</f>
        <v/>
      </c>
      <c r="D5886" s="11" t="str">
        <f>IF($B5886 &lt;&gt; "",VLOOKUP(MID(B5886,3,5),'Recyclabilité Prod Matx'!C:F,3,FALSE),"")</f>
        <v/>
      </c>
      <c r="E5886" s="11" t="str">
        <f>IF($B5886 &lt;&gt; "",VLOOKUP(MID(B5886,3,5),'Recyclabilité Prod Matx'!C:F,4,FALSE), "")</f>
        <v/>
      </c>
      <c r="F5886" s="12" t="str">
        <f>IF($B5886 &lt;&gt; "", IF(C5886="Totale","",IF(D5886 = 0, "", VLOOKUP(D5886,'Cond Compo'!A:B,2,FALSE))),"")</f>
        <v/>
      </c>
      <c r="G5886" s="28"/>
      <c r="H5886" s="11" t="str">
        <f xml:space="preserve"> IF(C5886="Totale",2,IF($G5886 &lt;&gt; "", IF(D5886 = "E",MATCH(G5886, 'Cond Compo'!D$16:D$18, 0), MATCH(G5886, 'Cond Compo'!C$16:C$19, 0)), ""))</f>
        <v/>
      </c>
      <c r="I5886" s="12" t="str">
        <f>IF($E5886 &lt;&gt; "", IF(E5886 = 0, "", VLOOKUP(E5886,'Cond Perturbation'!A:B,2,FALSE)),"")</f>
        <v/>
      </c>
      <c r="J5886" s="28"/>
      <c r="K5886" s="29" t="str">
        <f>IF($B5886 &lt;&gt; "", IF(C5886="Oui",IF(H5886=1,IF(E5886=0,Résultat!G$8,IF(J5886="No",Résultat!$G$8,Résultat!$G$7)),IF(H5886=2,IF(E5886=0,Résultat!G$9,IF(J5886="No",Résultat!$G$9,Résultat!$G$7)),Résultat!$G$7)),IF(C5886 = "Totale", IF(H5886=1,IF(E5886=0,Résultat!G$8,IF(J5886="No",Résultat!$G$9,Résultat!$G$7)),IF(H5886=2,IF(E5886=0,Résultat!G$9,IF(J5886="No",Résultat!$G$9,Résultat!$G$7)),Résultat!$G$7)),Résultat!$G$7)), "")</f>
        <v/>
      </c>
    </row>
    <row r="5887" spans="1:11" ht="20.100000000000001" customHeight="1">
      <c r="A5887" s="26"/>
      <c r="B5887" s="27"/>
      <c r="C5887" s="11" t="str">
        <f>IF($B5887 &lt;&gt; "",VLOOKUP(MID(B5887,3,5),'Recyclabilité Prod Matx'!C:F,2,FALSE), "")</f>
        <v/>
      </c>
      <c r="D5887" s="11" t="str">
        <f>IF($B5887 &lt;&gt; "",VLOOKUP(MID(B5887,3,5),'Recyclabilité Prod Matx'!C:F,3,FALSE),"")</f>
        <v/>
      </c>
      <c r="E5887" s="11" t="str">
        <f>IF($B5887 &lt;&gt; "",VLOOKUP(MID(B5887,3,5),'Recyclabilité Prod Matx'!C:F,4,FALSE), "")</f>
        <v/>
      </c>
      <c r="F5887" s="12" t="str">
        <f>IF($B5887 &lt;&gt; "", IF(C5887="Totale","",IF(D5887 = 0, "", VLOOKUP(D5887,'Cond Compo'!A:B,2,FALSE))),"")</f>
        <v/>
      </c>
      <c r="G5887" s="28"/>
      <c r="H5887" s="11" t="str">
        <f xml:space="preserve"> IF(C5887="Totale",2,IF($G5887 &lt;&gt; "", IF(D5887 = "E",MATCH(G5887, 'Cond Compo'!D$16:D$18, 0), MATCH(G5887, 'Cond Compo'!C$16:C$19, 0)), ""))</f>
        <v/>
      </c>
      <c r="I5887" s="12" t="str">
        <f>IF($E5887 &lt;&gt; "", IF(E5887 = 0, "", VLOOKUP(E5887,'Cond Perturbation'!A:B,2,FALSE)),"")</f>
        <v/>
      </c>
      <c r="J5887" s="28"/>
      <c r="K5887" s="29" t="str">
        <f>IF($B5887 &lt;&gt; "", IF(C5887="Oui",IF(H5887=1,IF(E5887=0,Résultat!G$8,IF(J5887="No",Résultat!$G$8,Résultat!$G$7)),IF(H5887=2,IF(E5887=0,Résultat!G$9,IF(J5887="No",Résultat!$G$9,Résultat!$G$7)),Résultat!$G$7)),IF(C5887 = "Totale", IF(H5887=1,IF(E5887=0,Résultat!G$8,IF(J5887="No",Résultat!$G$9,Résultat!$G$7)),IF(H5887=2,IF(E5887=0,Résultat!G$9,IF(J5887="No",Résultat!$G$9,Résultat!$G$7)),Résultat!$G$7)),Résultat!$G$7)), "")</f>
        <v/>
      </c>
    </row>
    <row r="5888" spans="1:11" ht="20.100000000000001" customHeight="1">
      <c r="A5888" s="26"/>
      <c r="B5888" s="27"/>
      <c r="C5888" s="11" t="str">
        <f>IF($B5888 &lt;&gt; "",VLOOKUP(MID(B5888,3,5),'Recyclabilité Prod Matx'!C:F,2,FALSE), "")</f>
        <v/>
      </c>
      <c r="D5888" s="11" t="str">
        <f>IF($B5888 &lt;&gt; "",VLOOKUP(MID(B5888,3,5),'Recyclabilité Prod Matx'!C:F,3,FALSE),"")</f>
        <v/>
      </c>
      <c r="E5888" s="11" t="str">
        <f>IF($B5888 &lt;&gt; "",VLOOKUP(MID(B5888,3,5),'Recyclabilité Prod Matx'!C:F,4,FALSE), "")</f>
        <v/>
      </c>
      <c r="F5888" s="12" t="str">
        <f>IF($B5888 &lt;&gt; "", IF(C5888="Totale","",IF(D5888 = 0, "", VLOOKUP(D5888,'Cond Compo'!A:B,2,FALSE))),"")</f>
        <v/>
      </c>
      <c r="G5888" s="28"/>
      <c r="H5888" s="11" t="str">
        <f xml:space="preserve"> IF(C5888="Totale",2,IF($G5888 &lt;&gt; "", IF(D5888 = "E",MATCH(G5888, 'Cond Compo'!D$16:D$18, 0), MATCH(G5888, 'Cond Compo'!C$16:C$19, 0)), ""))</f>
        <v/>
      </c>
      <c r="I5888" s="12" t="str">
        <f>IF($E5888 &lt;&gt; "", IF(E5888 = 0, "", VLOOKUP(E5888,'Cond Perturbation'!A:B,2,FALSE)),"")</f>
        <v/>
      </c>
      <c r="J5888" s="28"/>
      <c r="K5888" s="29" t="str">
        <f>IF($B5888 &lt;&gt; "", IF(C5888="Oui",IF(H5888=1,IF(E5888=0,Résultat!G$8,IF(J5888="No",Résultat!$G$8,Résultat!$G$7)),IF(H5888=2,IF(E5888=0,Résultat!G$9,IF(J5888="No",Résultat!$G$9,Résultat!$G$7)),Résultat!$G$7)),IF(C5888 = "Totale", IF(H5888=1,IF(E5888=0,Résultat!G$8,IF(J5888="No",Résultat!$G$9,Résultat!$G$7)),IF(H5888=2,IF(E5888=0,Résultat!G$9,IF(J5888="No",Résultat!$G$9,Résultat!$G$7)),Résultat!$G$7)),Résultat!$G$7)), "")</f>
        <v/>
      </c>
    </row>
    <row r="5889" spans="1:11" ht="20.100000000000001" customHeight="1">
      <c r="A5889" s="26"/>
      <c r="B5889" s="27"/>
      <c r="C5889" s="11" t="str">
        <f>IF($B5889 &lt;&gt; "",VLOOKUP(MID(B5889,3,5),'Recyclabilité Prod Matx'!C:F,2,FALSE), "")</f>
        <v/>
      </c>
      <c r="D5889" s="11" t="str">
        <f>IF($B5889 &lt;&gt; "",VLOOKUP(MID(B5889,3,5),'Recyclabilité Prod Matx'!C:F,3,FALSE),"")</f>
        <v/>
      </c>
      <c r="E5889" s="11" t="str">
        <f>IF($B5889 &lt;&gt; "",VLOOKUP(MID(B5889,3,5),'Recyclabilité Prod Matx'!C:F,4,FALSE), "")</f>
        <v/>
      </c>
      <c r="F5889" s="12" t="str">
        <f>IF($B5889 &lt;&gt; "", IF(C5889="Totale","",IF(D5889 = 0, "", VLOOKUP(D5889,'Cond Compo'!A:B,2,FALSE))),"")</f>
        <v/>
      </c>
      <c r="G5889" s="28"/>
      <c r="H5889" s="11" t="str">
        <f xml:space="preserve"> IF(C5889="Totale",2,IF($G5889 &lt;&gt; "", IF(D5889 = "E",MATCH(G5889, 'Cond Compo'!D$16:D$18, 0), MATCH(G5889, 'Cond Compo'!C$16:C$19, 0)), ""))</f>
        <v/>
      </c>
      <c r="I5889" s="12" t="str">
        <f>IF($E5889 &lt;&gt; "", IF(E5889 = 0, "", VLOOKUP(E5889,'Cond Perturbation'!A:B,2,FALSE)),"")</f>
        <v/>
      </c>
      <c r="J5889" s="28"/>
      <c r="K5889" s="29" t="str">
        <f>IF($B5889 &lt;&gt; "", IF(C5889="Oui",IF(H5889=1,IF(E5889=0,Résultat!G$8,IF(J5889="No",Résultat!$G$8,Résultat!$G$7)),IF(H5889=2,IF(E5889=0,Résultat!G$9,IF(J5889="No",Résultat!$G$9,Résultat!$G$7)),Résultat!$G$7)),IF(C5889 = "Totale", IF(H5889=1,IF(E5889=0,Résultat!G$8,IF(J5889="No",Résultat!$G$9,Résultat!$G$7)),IF(H5889=2,IF(E5889=0,Résultat!G$9,IF(J5889="No",Résultat!$G$9,Résultat!$G$7)),Résultat!$G$7)),Résultat!$G$7)), "")</f>
        <v/>
      </c>
    </row>
    <row r="5890" spans="1:11" ht="20.100000000000001" customHeight="1">
      <c r="A5890" s="26"/>
      <c r="B5890" s="27"/>
      <c r="C5890" s="11" t="str">
        <f>IF($B5890 &lt;&gt; "",VLOOKUP(MID(B5890,3,5),'Recyclabilité Prod Matx'!C:F,2,FALSE), "")</f>
        <v/>
      </c>
      <c r="D5890" s="11" t="str">
        <f>IF($B5890 &lt;&gt; "",VLOOKUP(MID(B5890,3,5),'Recyclabilité Prod Matx'!C:F,3,FALSE),"")</f>
        <v/>
      </c>
      <c r="E5890" s="11" t="str">
        <f>IF($B5890 &lt;&gt; "",VLOOKUP(MID(B5890,3,5),'Recyclabilité Prod Matx'!C:F,4,FALSE), "")</f>
        <v/>
      </c>
      <c r="F5890" s="12" t="str">
        <f>IF($B5890 &lt;&gt; "", IF(C5890="Totale","",IF(D5890 = 0, "", VLOOKUP(D5890,'Cond Compo'!A:B,2,FALSE))),"")</f>
        <v/>
      </c>
      <c r="G5890" s="28"/>
      <c r="H5890" s="11" t="str">
        <f xml:space="preserve"> IF(C5890="Totale",2,IF($G5890 &lt;&gt; "", IF(D5890 = "E",MATCH(G5890, 'Cond Compo'!D$16:D$18, 0), MATCH(G5890, 'Cond Compo'!C$16:C$19, 0)), ""))</f>
        <v/>
      </c>
      <c r="I5890" s="12" t="str">
        <f>IF($E5890 &lt;&gt; "", IF(E5890 = 0, "", VLOOKUP(E5890,'Cond Perturbation'!A:B,2,FALSE)),"")</f>
        <v/>
      </c>
      <c r="J5890" s="28"/>
      <c r="K5890" s="29" t="str">
        <f>IF($B5890 &lt;&gt; "", IF(C5890="Oui",IF(H5890=1,IF(E5890=0,Résultat!G$8,IF(J5890="No",Résultat!$G$8,Résultat!$G$7)),IF(H5890=2,IF(E5890=0,Résultat!G$9,IF(J5890="No",Résultat!$G$9,Résultat!$G$7)),Résultat!$G$7)),IF(C5890 = "Totale", IF(H5890=1,IF(E5890=0,Résultat!G$8,IF(J5890="No",Résultat!$G$9,Résultat!$G$7)),IF(H5890=2,IF(E5890=0,Résultat!G$9,IF(J5890="No",Résultat!$G$9,Résultat!$G$7)),Résultat!$G$7)),Résultat!$G$7)), "")</f>
        <v/>
      </c>
    </row>
    <row r="5891" spans="1:11" ht="20.100000000000001" customHeight="1">
      <c r="A5891" s="26"/>
      <c r="B5891" s="27"/>
      <c r="C5891" s="11" t="str">
        <f>IF($B5891 &lt;&gt; "",VLOOKUP(MID(B5891,3,5),'Recyclabilité Prod Matx'!C:F,2,FALSE), "")</f>
        <v/>
      </c>
      <c r="D5891" s="11" t="str">
        <f>IF($B5891 &lt;&gt; "",VLOOKUP(MID(B5891,3,5),'Recyclabilité Prod Matx'!C:F,3,FALSE),"")</f>
        <v/>
      </c>
      <c r="E5891" s="11" t="str">
        <f>IF($B5891 &lt;&gt; "",VLOOKUP(MID(B5891,3,5),'Recyclabilité Prod Matx'!C:F,4,FALSE), "")</f>
        <v/>
      </c>
      <c r="F5891" s="12" t="str">
        <f>IF($B5891 &lt;&gt; "", IF(C5891="Totale","",IF(D5891 = 0, "", VLOOKUP(D5891,'Cond Compo'!A:B,2,FALSE))),"")</f>
        <v/>
      </c>
      <c r="G5891" s="28"/>
      <c r="H5891" s="11" t="str">
        <f xml:space="preserve"> IF(C5891="Totale",2,IF($G5891 &lt;&gt; "", IF(D5891 = "E",MATCH(G5891, 'Cond Compo'!D$16:D$18, 0), MATCH(G5891, 'Cond Compo'!C$16:C$19, 0)), ""))</f>
        <v/>
      </c>
      <c r="I5891" s="12" t="str">
        <f>IF($E5891 &lt;&gt; "", IF(E5891 = 0, "", VLOOKUP(E5891,'Cond Perturbation'!A:B,2,FALSE)),"")</f>
        <v/>
      </c>
      <c r="J5891" s="28"/>
      <c r="K5891" s="29" t="str">
        <f>IF($B5891 &lt;&gt; "", IF(C5891="Oui",IF(H5891=1,IF(E5891=0,Résultat!G$8,IF(J5891="No",Résultat!$G$8,Résultat!$G$7)),IF(H5891=2,IF(E5891=0,Résultat!G$9,IF(J5891="No",Résultat!$G$9,Résultat!$G$7)),Résultat!$G$7)),IF(C5891 = "Totale", IF(H5891=1,IF(E5891=0,Résultat!G$8,IF(J5891="No",Résultat!$G$9,Résultat!$G$7)),IF(H5891=2,IF(E5891=0,Résultat!G$9,IF(J5891="No",Résultat!$G$9,Résultat!$G$7)),Résultat!$G$7)),Résultat!$G$7)), "")</f>
        <v/>
      </c>
    </row>
    <row r="5892" spans="1:11" ht="20.100000000000001" customHeight="1">
      <c r="A5892" s="26"/>
      <c r="B5892" s="27"/>
      <c r="C5892" s="11" t="str">
        <f>IF($B5892 &lt;&gt; "",VLOOKUP(MID(B5892,3,5),'Recyclabilité Prod Matx'!C:F,2,FALSE), "")</f>
        <v/>
      </c>
      <c r="D5892" s="11" t="str">
        <f>IF($B5892 &lt;&gt; "",VLOOKUP(MID(B5892,3,5),'Recyclabilité Prod Matx'!C:F,3,FALSE),"")</f>
        <v/>
      </c>
      <c r="E5892" s="11" t="str">
        <f>IF($B5892 &lt;&gt; "",VLOOKUP(MID(B5892,3,5),'Recyclabilité Prod Matx'!C:F,4,FALSE), "")</f>
        <v/>
      </c>
      <c r="F5892" s="12" t="str">
        <f>IF($B5892 &lt;&gt; "", IF(C5892="Totale","",IF(D5892 = 0, "", VLOOKUP(D5892,'Cond Compo'!A:B,2,FALSE))),"")</f>
        <v/>
      </c>
      <c r="G5892" s="28"/>
      <c r="H5892" s="11" t="str">
        <f xml:space="preserve"> IF(C5892="Totale",2,IF($G5892 &lt;&gt; "", IF(D5892 = "E",MATCH(G5892, 'Cond Compo'!D$16:D$18, 0), MATCH(G5892, 'Cond Compo'!C$16:C$19, 0)), ""))</f>
        <v/>
      </c>
      <c r="I5892" s="12" t="str">
        <f>IF($E5892 &lt;&gt; "", IF(E5892 = 0, "", VLOOKUP(E5892,'Cond Perturbation'!A:B,2,FALSE)),"")</f>
        <v/>
      </c>
      <c r="J5892" s="28"/>
      <c r="K5892" s="29" t="str">
        <f>IF($B5892 &lt;&gt; "", IF(C5892="Oui",IF(H5892=1,IF(E5892=0,Résultat!G$8,IF(J5892="No",Résultat!$G$8,Résultat!$G$7)),IF(H5892=2,IF(E5892=0,Résultat!G$9,IF(J5892="No",Résultat!$G$9,Résultat!$G$7)),Résultat!$G$7)),IF(C5892 = "Totale", IF(H5892=1,IF(E5892=0,Résultat!G$8,IF(J5892="No",Résultat!$G$9,Résultat!$G$7)),IF(H5892=2,IF(E5892=0,Résultat!G$9,IF(J5892="No",Résultat!$G$9,Résultat!$G$7)),Résultat!$G$7)),Résultat!$G$7)), "")</f>
        <v/>
      </c>
    </row>
    <row r="5893" spans="1:11" ht="20.100000000000001" customHeight="1">
      <c r="A5893" s="26"/>
      <c r="B5893" s="27"/>
      <c r="C5893" s="11" t="str">
        <f>IF($B5893 &lt;&gt; "",VLOOKUP(MID(B5893,3,5),'Recyclabilité Prod Matx'!C:F,2,FALSE), "")</f>
        <v/>
      </c>
      <c r="D5893" s="11" t="str">
        <f>IF($B5893 &lt;&gt; "",VLOOKUP(MID(B5893,3,5),'Recyclabilité Prod Matx'!C:F,3,FALSE),"")</f>
        <v/>
      </c>
      <c r="E5893" s="11" t="str">
        <f>IF($B5893 &lt;&gt; "",VLOOKUP(MID(B5893,3,5),'Recyclabilité Prod Matx'!C:F,4,FALSE), "")</f>
        <v/>
      </c>
      <c r="F5893" s="12" t="str">
        <f>IF($B5893 &lt;&gt; "", IF(C5893="Totale","",IF(D5893 = 0, "", VLOOKUP(D5893,'Cond Compo'!A:B,2,FALSE))),"")</f>
        <v/>
      </c>
      <c r="G5893" s="28"/>
      <c r="H5893" s="11" t="str">
        <f xml:space="preserve"> IF(C5893="Totale",2,IF($G5893 &lt;&gt; "", IF(D5893 = "E",MATCH(G5893, 'Cond Compo'!D$16:D$18, 0), MATCH(G5893, 'Cond Compo'!C$16:C$19, 0)), ""))</f>
        <v/>
      </c>
      <c r="I5893" s="12" t="str">
        <f>IF($E5893 &lt;&gt; "", IF(E5893 = 0, "", VLOOKUP(E5893,'Cond Perturbation'!A:B,2,FALSE)),"")</f>
        <v/>
      </c>
      <c r="J5893" s="28"/>
      <c r="K5893" s="29" t="str">
        <f>IF($B5893 &lt;&gt; "", IF(C5893="Oui",IF(H5893=1,IF(E5893=0,Résultat!G$8,IF(J5893="No",Résultat!$G$8,Résultat!$G$7)),IF(H5893=2,IF(E5893=0,Résultat!G$9,IF(J5893="No",Résultat!$G$9,Résultat!$G$7)),Résultat!$G$7)),IF(C5893 = "Totale", IF(H5893=1,IF(E5893=0,Résultat!G$8,IF(J5893="No",Résultat!$G$9,Résultat!$G$7)),IF(H5893=2,IF(E5893=0,Résultat!G$9,IF(J5893="No",Résultat!$G$9,Résultat!$G$7)),Résultat!$G$7)),Résultat!$G$7)), "")</f>
        <v/>
      </c>
    </row>
    <row r="5894" spans="1:11" ht="20.100000000000001" customHeight="1">
      <c r="A5894" s="26"/>
      <c r="B5894" s="27"/>
      <c r="C5894" s="11" t="str">
        <f>IF($B5894 &lt;&gt; "",VLOOKUP(MID(B5894,3,5),'Recyclabilité Prod Matx'!C:F,2,FALSE), "")</f>
        <v/>
      </c>
      <c r="D5894" s="11" t="str">
        <f>IF($B5894 &lt;&gt; "",VLOOKUP(MID(B5894,3,5),'Recyclabilité Prod Matx'!C:F,3,FALSE),"")</f>
        <v/>
      </c>
      <c r="E5894" s="11" t="str">
        <f>IF($B5894 &lt;&gt; "",VLOOKUP(MID(B5894,3,5),'Recyclabilité Prod Matx'!C:F,4,FALSE), "")</f>
        <v/>
      </c>
      <c r="F5894" s="12" t="str">
        <f>IF($B5894 &lt;&gt; "", IF(C5894="Totale","",IF(D5894 = 0, "", VLOOKUP(D5894,'Cond Compo'!A:B,2,FALSE))),"")</f>
        <v/>
      </c>
      <c r="G5894" s="28"/>
      <c r="H5894" s="11" t="str">
        <f xml:space="preserve"> IF(C5894="Totale",2,IF($G5894 &lt;&gt; "", IF(D5894 = "E",MATCH(G5894, 'Cond Compo'!D$16:D$18, 0), MATCH(G5894, 'Cond Compo'!C$16:C$19, 0)), ""))</f>
        <v/>
      </c>
      <c r="I5894" s="12" t="str">
        <f>IF($E5894 &lt;&gt; "", IF(E5894 = 0, "", VLOOKUP(E5894,'Cond Perturbation'!A:B,2,FALSE)),"")</f>
        <v/>
      </c>
      <c r="J5894" s="28"/>
      <c r="K5894" s="29" t="str">
        <f>IF($B5894 &lt;&gt; "", IF(C5894="Oui",IF(H5894=1,IF(E5894=0,Résultat!G$8,IF(J5894="No",Résultat!$G$8,Résultat!$G$7)),IF(H5894=2,IF(E5894=0,Résultat!G$9,IF(J5894="No",Résultat!$G$9,Résultat!$G$7)),Résultat!$G$7)),IF(C5894 = "Totale", IF(H5894=1,IF(E5894=0,Résultat!G$8,IF(J5894="No",Résultat!$G$9,Résultat!$G$7)),IF(H5894=2,IF(E5894=0,Résultat!G$9,IF(J5894="No",Résultat!$G$9,Résultat!$G$7)),Résultat!$G$7)),Résultat!$G$7)), "")</f>
        <v/>
      </c>
    </row>
    <row r="5895" spans="1:11" ht="20.100000000000001" customHeight="1">
      <c r="A5895" s="26"/>
      <c r="B5895" s="27"/>
      <c r="C5895" s="11" t="str">
        <f>IF($B5895 &lt;&gt; "",VLOOKUP(MID(B5895,3,5),'Recyclabilité Prod Matx'!C:F,2,FALSE), "")</f>
        <v/>
      </c>
      <c r="D5895" s="11" t="str">
        <f>IF($B5895 &lt;&gt; "",VLOOKUP(MID(B5895,3,5),'Recyclabilité Prod Matx'!C:F,3,FALSE),"")</f>
        <v/>
      </c>
      <c r="E5895" s="11" t="str">
        <f>IF($B5895 &lt;&gt; "",VLOOKUP(MID(B5895,3,5),'Recyclabilité Prod Matx'!C:F,4,FALSE), "")</f>
        <v/>
      </c>
      <c r="F5895" s="12" t="str">
        <f>IF($B5895 &lt;&gt; "", IF(C5895="Totale","",IF(D5895 = 0, "", VLOOKUP(D5895,'Cond Compo'!A:B,2,FALSE))),"")</f>
        <v/>
      </c>
      <c r="G5895" s="28"/>
      <c r="H5895" s="11" t="str">
        <f xml:space="preserve"> IF(C5895="Totale",2,IF($G5895 &lt;&gt; "", IF(D5895 = "E",MATCH(G5895, 'Cond Compo'!D$16:D$18, 0), MATCH(G5895, 'Cond Compo'!C$16:C$19, 0)), ""))</f>
        <v/>
      </c>
      <c r="I5895" s="12" t="str">
        <f>IF($E5895 &lt;&gt; "", IF(E5895 = 0, "", VLOOKUP(E5895,'Cond Perturbation'!A:B,2,FALSE)),"")</f>
        <v/>
      </c>
      <c r="J5895" s="28"/>
      <c r="K5895" s="29" t="str">
        <f>IF($B5895 &lt;&gt; "", IF(C5895="Oui",IF(H5895=1,IF(E5895=0,Résultat!G$8,IF(J5895="No",Résultat!$G$8,Résultat!$G$7)),IF(H5895=2,IF(E5895=0,Résultat!G$9,IF(J5895="No",Résultat!$G$9,Résultat!$G$7)),Résultat!$G$7)),IF(C5895 = "Totale", IF(H5895=1,IF(E5895=0,Résultat!G$8,IF(J5895="No",Résultat!$G$9,Résultat!$G$7)),IF(H5895=2,IF(E5895=0,Résultat!G$9,IF(J5895="No",Résultat!$G$9,Résultat!$G$7)),Résultat!$G$7)),Résultat!$G$7)), "")</f>
        <v/>
      </c>
    </row>
    <row r="5896" spans="1:11" ht="20.100000000000001" customHeight="1">
      <c r="A5896" s="26"/>
      <c r="B5896" s="27"/>
      <c r="C5896" s="11" t="str">
        <f>IF($B5896 &lt;&gt; "",VLOOKUP(MID(B5896,3,5),'Recyclabilité Prod Matx'!C:F,2,FALSE), "")</f>
        <v/>
      </c>
      <c r="D5896" s="11" t="str">
        <f>IF($B5896 &lt;&gt; "",VLOOKUP(MID(B5896,3,5),'Recyclabilité Prod Matx'!C:F,3,FALSE),"")</f>
        <v/>
      </c>
      <c r="E5896" s="11" t="str">
        <f>IF($B5896 &lt;&gt; "",VLOOKUP(MID(B5896,3,5),'Recyclabilité Prod Matx'!C:F,4,FALSE), "")</f>
        <v/>
      </c>
      <c r="F5896" s="12" t="str">
        <f>IF($B5896 &lt;&gt; "", IF(C5896="Totale","",IF(D5896 = 0, "", VLOOKUP(D5896,'Cond Compo'!A:B,2,FALSE))),"")</f>
        <v/>
      </c>
      <c r="G5896" s="28"/>
      <c r="H5896" s="11" t="str">
        <f xml:space="preserve"> IF(C5896="Totale",2,IF($G5896 &lt;&gt; "", IF(D5896 = "E",MATCH(G5896, 'Cond Compo'!D$16:D$18, 0), MATCH(G5896, 'Cond Compo'!C$16:C$19, 0)), ""))</f>
        <v/>
      </c>
      <c r="I5896" s="12" t="str">
        <f>IF($E5896 &lt;&gt; "", IF(E5896 = 0, "", VLOOKUP(E5896,'Cond Perturbation'!A:B,2,FALSE)),"")</f>
        <v/>
      </c>
      <c r="J5896" s="28"/>
      <c r="K5896" s="29" t="str">
        <f>IF($B5896 &lt;&gt; "", IF(C5896="Oui",IF(H5896=1,IF(E5896=0,Résultat!G$8,IF(J5896="No",Résultat!$G$8,Résultat!$G$7)),IF(H5896=2,IF(E5896=0,Résultat!G$9,IF(J5896="No",Résultat!$G$9,Résultat!$G$7)),Résultat!$G$7)),IF(C5896 = "Totale", IF(H5896=1,IF(E5896=0,Résultat!G$8,IF(J5896="No",Résultat!$G$9,Résultat!$G$7)),IF(H5896=2,IF(E5896=0,Résultat!G$9,IF(J5896="No",Résultat!$G$9,Résultat!$G$7)),Résultat!$G$7)),Résultat!$G$7)), "")</f>
        <v/>
      </c>
    </row>
    <row r="5897" spans="1:11" ht="20.100000000000001" customHeight="1">
      <c r="A5897" s="26"/>
      <c r="B5897" s="27"/>
      <c r="C5897" s="11" t="str">
        <f>IF($B5897 &lt;&gt; "",VLOOKUP(MID(B5897,3,5),'Recyclabilité Prod Matx'!C:F,2,FALSE), "")</f>
        <v/>
      </c>
      <c r="D5897" s="11" t="str">
        <f>IF($B5897 &lt;&gt; "",VLOOKUP(MID(B5897,3,5),'Recyclabilité Prod Matx'!C:F,3,FALSE),"")</f>
        <v/>
      </c>
      <c r="E5897" s="11" t="str">
        <f>IF($B5897 &lt;&gt; "",VLOOKUP(MID(B5897,3,5),'Recyclabilité Prod Matx'!C:F,4,FALSE), "")</f>
        <v/>
      </c>
      <c r="F5897" s="12" t="str">
        <f>IF($B5897 &lt;&gt; "", IF(C5897="Totale","",IF(D5897 = 0, "", VLOOKUP(D5897,'Cond Compo'!A:B,2,FALSE))),"")</f>
        <v/>
      </c>
      <c r="G5897" s="28"/>
      <c r="H5897" s="11" t="str">
        <f xml:space="preserve"> IF(C5897="Totale",2,IF($G5897 &lt;&gt; "", IF(D5897 = "E",MATCH(G5897, 'Cond Compo'!D$16:D$18, 0), MATCH(G5897, 'Cond Compo'!C$16:C$19, 0)), ""))</f>
        <v/>
      </c>
      <c r="I5897" s="12" t="str">
        <f>IF($E5897 &lt;&gt; "", IF(E5897 = 0, "", VLOOKUP(E5897,'Cond Perturbation'!A:B,2,FALSE)),"")</f>
        <v/>
      </c>
      <c r="J5897" s="28"/>
      <c r="K5897" s="29" t="str">
        <f>IF($B5897 &lt;&gt; "", IF(C5897="Oui",IF(H5897=1,IF(E5897=0,Résultat!G$8,IF(J5897="No",Résultat!$G$8,Résultat!$G$7)),IF(H5897=2,IF(E5897=0,Résultat!G$9,IF(J5897="No",Résultat!$G$9,Résultat!$G$7)),Résultat!$G$7)),IF(C5897 = "Totale", IF(H5897=1,IF(E5897=0,Résultat!G$8,IF(J5897="No",Résultat!$G$9,Résultat!$G$7)),IF(H5897=2,IF(E5897=0,Résultat!G$9,IF(J5897="No",Résultat!$G$9,Résultat!$G$7)),Résultat!$G$7)),Résultat!$G$7)), "")</f>
        <v/>
      </c>
    </row>
    <row r="5898" spans="1:11" ht="20.100000000000001" customHeight="1">
      <c r="A5898" s="26"/>
      <c r="B5898" s="27"/>
      <c r="C5898" s="11" t="str">
        <f>IF($B5898 &lt;&gt; "",VLOOKUP(MID(B5898,3,5),'Recyclabilité Prod Matx'!C:F,2,FALSE), "")</f>
        <v/>
      </c>
      <c r="D5898" s="11" t="str">
        <f>IF($B5898 &lt;&gt; "",VLOOKUP(MID(B5898,3,5),'Recyclabilité Prod Matx'!C:F,3,FALSE),"")</f>
        <v/>
      </c>
      <c r="E5898" s="11" t="str">
        <f>IF($B5898 &lt;&gt; "",VLOOKUP(MID(B5898,3,5),'Recyclabilité Prod Matx'!C:F,4,FALSE), "")</f>
        <v/>
      </c>
      <c r="F5898" s="12" t="str">
        <f>IF($B5898 &lt;&gt; "", IF(C5898="Totale","",IF(D5898 = 0, "", VLOOKUP(D5898,'Cond Compo'!A:B,2,FALSE))),"")</f>
        <v/>
      </c>
      <c r="G5898" s="28"/>
      <c r="H5898" s="11" t="str">
        <f xml:space="preserve"> IF(C5898="Totale",2,IF($G5898 &lt;&gt; "", IF(D5898 = "E",MATCH(G5898, 'Cond Compo'!D$16:D$18, 0), MATCH(G5898, 'Cond Compo'!C$16:C$19, 0)), ""))</f>
        <v/>
      </c>
      <c r="I5898" s="12" t="str">
        <f>IF($E5898 &lt;&gt; "", IF(E5898 = 0, "", VLOOKUP(E5898,'Cond Perturbation'!A:B,2,FALSE)),"")</f>
        <v/>
      </c>
      <c r="J5898" s="28"/>
      <c r="K5898" s="29" t="str">
        <f>IF($B5898 &lt;&gt; "", IF(C5898="Oui",IF(H5898=1,IF(E5898=0,Résultat!G$8,IF(J5898="No",Résultat!$G$8,Résultat!$G$7)),IF(H5898=2,IF(E5898=0,Résultat!G$9,IF(J5898="No",Résultat!$G$9,Résultat!$G$7)),Résultat!$G$7)),IF(C5898 = "Totale", IF(H5898=1,IF(E5898=0,Résultat!G$8,IF(J5898="No",Résultat!$G$9,Résultat!$G$7)),IF(H5898=2,IF(E5898=0,Résultat!G$9,IF(J5898="No",Résultat!$G$9,Résultat!$G$7)),Résultat!$G$7)),Résultat!$G$7)), "")</f>
        <v/>
      </c>
    </row>
    <row r="5899" spans="1:11" ht="20.100000000000001" customHeight="1">
      <c r="A5899" s="26"/>
      <c r="B5899" s="27"/>
      <c r="C5899" s="11" t="str">
        <f>IF($B5899 &lt;&gt; "",VLOOKUP(MID(B5899,3,5),'Recyclabilité Prod Matx'!C:F,2,FALSE), "")</f>
        <v/>
      </c>
      <c r="D5899" s="11" t="str">
        <f>IF($B5899 &lt;&gt; "",VLOOKUP(MID(B5899,3,5),'Recyclabilité Prod Matx'!C:F,3,FALSE),"")</f>
        <v/>
      </c>
      <c r="E5899" s="11" t="str">
        <f>IF($B5899 &lt;&gt; "",VLOOKUP(MID(B5899,3,5),'Recyclabilité Prod Matx'!C:F,4,FALSE), "")</f>
        <v/>
      </c>
      <c r="F5899" s="12" t="str">
        <f>IF($B5899 &lt;&gt; "", IF(C5899="Totale","",IF(D5899 = 0, "", VLOOKUP(D5899,'Cond Compo'!A:B,2,FALSE))),"")</f>
        <v/>
      </c>
      <c r="G5899" s="28"/>
      <c r="H5899" s="11" t="str">
        <f xml:space="preserve"> IF(C5899="Totale",2,IF($G5899 &lt;&gt; "", IF(D5899 = "E",MATCH(G5899, 'Cond Compo'!D$16:D$18, 0), MATCH(G5899, 'Cond Compo'!C$16:C$19, 0)), ""))</f>
        <v/>
      </c>
      <c r="I5899" s="12" t="str">
        <f>IF($E5899 &lt;&gt; "", IF(E5899 = 0, "", VLOOKUP(E5899,'Cond Perturbation'!A:B,2,FALSE)),"")</f>
        <v/>
      </c>
      <c r="J5899" s="28"/>
      <c r="K5899" s="29" t="str">
        <f>IF($B5899 &lt;&gt; "", IF(C5899="Oui",IF(H5899=1,IF(E5899=0,Résultat!G$8,IF(J5899="No",Résultat!$G$8,Résultat!$G$7)),IF(H5899=2,IF(E5899=0,Résultat!G$9,IF(J5899="No",Résultat!$G$9,Résultat!$G$7)),Résultat!$G$7)),IF(C5899 = "Totale", IF(H5899=1,IF(E5899=0,Résultat!G$8,IF(J5899="No",Résultat!$G$9,Résultat!$G$7)),IF(H5899=2,IF(E5899=0,Résultat!G$9,IF(J5899="No",Résultat!$G$9,Résultat!$G$7)),Résultat!$G$7)),Résultat!$G$7)), "")</f>
        <v/>
      </c>
    </row>
    <row r="5900" spans="1:11" ht="20.100000000000001" customHeight="1">
      <c r="A5900" s="26"/>
      <c r="B5900" s="27"/>
      <c r="C5900" s="11" t="str">
        <f>IF($B5900 &lt;&gt; "",VLOOKUP(MID(B5900,3,5),'Recyclabilité Prod Matx'!C:F,2,FALSE), "")</f>
        <v/>
      </c>
      <c r="D5900" s="11" t="str">
        <f>IF($B5900 &lt;&gt; "",VLOOKUP(MID(B5900,3,5),'Recyclabilité Prod Matx'!C:F,3,FALSE),"")</f>
        <v/>
      </c>
      <c r="E5900" s="11" t="str">
        <f>IF($B5900 &lt;&gt; "",VLOOKUP(MID(B5900,3,5),'Recyclabilité Prod Matx'!C:F,4,FALSE), "")</f>
        <v/>
      </c>
      <c r="F5900" s="12" t="str">
        <f>IF($B5900 &lt;&gt; "", IF(C5900="Totale","",IF(D5900 = 0, "", VLOOKUP(D5900,'Cond Compo'!A:B,2,FALSE))),"")</f>
        <v/>
      </c>
      <c r="G5900" s="28"/>
      <c r="H5900" s="11" t="str">
        <f xml:space="preserve"> IF(C5900="Totale",2,IF($G5900 &lt;&gt; "", IF(D5900 = "E",MATCH(G5900, 'Cond Compo'!D$16:D$18, 0), MATCH(G5900, 'Cond Compo'!C$16:C$19, 0)), ""))</f>
        <v/>
      </c>
      <c r="I5900" s="12" t="str">
        <f>IF($E5900 &lt;&gt; "", IF(E5900 = 0, "", VLOOKUP(E5900,'Cond Perturbation'!A:B,2,FALSE)),"")</f>
        <v/>
      </c>
      <c r="J5900" s="28"/>
      <c r="K5900" s="29" t="str">
        <f>IF($B5900 &lt;&gt; "", IF(C5900="Oui",IF(H5900=1,IF(E5900=0,Résultat!G$8,IF(J5900="No",Résultat!$G$8,Résultat!$G$7)),IF(H5900=2,IF(E5900=0,Résultat!G$9,IF(J5900="No",Résultat!$G$9,Résultat!$G$7)),Résultat!$G$7)),IF(C5900 = "Totale", IF(H5900=1,IF(E5900=0,Résultat!G$8,IF(J5900="No",Résultat!$G$9,Résultat!$G$7)),IF(H5900=2,IF(E5900=0,Résultat!G$9,IF(J5900="No",Résultat!$G$9,Résultat!$G$7)),Résultat!$G$7)),Résultat!$G$7)), "")</f>
        <v/>
      </c>
    </row>
    <row r="5901" spans="1:11" ht="20.100000000000001" customHeight="1">
      <c r="A5901" s="26"/>
      <c r="B5901" s="27"/>
      <c r="C5901" s="11" t="str">
        <f>IF($B5901 &lt;&gt; "",VLOOKUP(MID(B5901,3,5),'Recyclabilité Prod Matx'!C:F,2,FALSE), "")</f>
        <v/>
      </c>
      <c r="D5901" s="11" t="str">
        <f>IF($B5901 &lt;&gt; "",VLOOKUP(MID(B5901,3,5),'Recyclabilité Prod Matx'!C:F,3,FALSE),"")</f>
        <v/>
      </c>
      <c r="E5901" s="11" t="str">
        <f>IF($B5901 &lt;&gt; "",VLOOKUP(MID(B5901,3,5),'Recyclabilité Prod Matx'!C:F,4,FALSE), "")</f>
        <v/>
      </c>
      <c r="F5901" s="12" t="str">
        <f>IF($B5901 &lt;&gt; "", IF(C5901="Totale","",IF(D5901 = 0, "", VLOOKUP(D5901,'Cond Compo'!A:B,2,FALSE))),"")</f>
        <v/>
      </c>
      <c r="G5901" s="28"/>
      <c r="H5901" s="11" t="str">
        <f xml:space="preserve"> IF(C5901="Totale",2,IF($G5901 &lt;&gt; "", IF(D5901 = "E",MATCH(G5901, 'Cond Compo'!D$16:D$18, 0), MATCH(G5901, 'Cond Compo'!C$16:C$19, 0)), ""))</f>
        <v/>
      </c>
      <c r="I5901" s="12" t="str">
        <f>IF($E5901 &lt;&gt; "", IF(E5901 = 0, "", VLOOKUP(E5901,'Cond Perturbation'!A:B,2,FALSE)),"")</f>
        <v/>
      </c>
      <c r="J5901" s="28"/>
      <c r="K5901" s="29" t="str">
        <f>IF($B5901 &lt;&gt; "", IF(C5901="Oui",IF(H5901=1,IF(E5901=0,Résultat!G$8,IF(J5901="No",Résultat!$G$8,Résultat!$G$7)),IF(H5901=2,IF(E5901=0,Résultat!G$9,IF(J5901="No",Résultat!$G$9,Résultat!$G$7)),Résultat!$G$7)),IF(C5901 = "Totale", IF(H5901=1,IF(E5901=0,Résultat!G$8,IF(J5901="No",Résultat!$G$9,Résultat!$G$7)),IF(H5901=2,IF(E5901=0,Résultat!G$9,IF(J5901="No",Résultat!$G$9,Résultat!$G$7)),Résultat!$G$7)),Résultat!$G$7)), "")</f>
        <v/>
      </c>
    </row>
    <row r="5902" spans="1:11" ht="20.100000000000001" customHeight="1">
      <c r="A5902" s="26"/>
      <c r="B5902" s="27"/>
      <c r="C5902" s="11" t="str">
        <f>IF($B5902 &lt;&gt; "",VLOOKUP(MID(B5902,3,5),'Recyclabilité Prod Matx'!C:F,2,FALSE), "")</f>
        <v/>
      </c>
      <c r="D5902" s="11" t="str">
        <f>IF($B5902 &lt;&gt; "",VLOOKUP(MID(B5902,3,5),'Recyclabilité Prod Matx'!C:F,3,FALSE),"")</f>
        <v/>
      </c>
      <c r="E5902" s="11" t="str">
        <f>IF($B5902 &lt;&gt; "",VLOOKUP(MID(B5902,3,5),'Recyclabilité Prod Matx'!C:F,4,FALSE), "")</f>
        <v/>
      </c>
      <c r="F5902" s="12" t="str">
        <f>IF($B5902 &lt;&gt; "", IF(C5902="Totale","",IF(D5902 = 0, "", VLOOKUP(D5902,'Cond Compo'!A:B,2,FALSE))),"")</f>
        <v/>
      </c>
      <c r="G5902" s="28"/>
      <c r="H5902" s="11" t="str">
        <f xml:space="preserve"> IF(C5902="Totale",2,IF($G5902 &lt;&gt; "", IF(D5902 = "E",MATCH(G5902, 'Cond Compo'!D$16:D$18, 0), MATCH(G5902, 'Cond Compo'!C$16:C$19, 0)), ""))</f>
        <v/>
      </c>
      <c r="I5902" s="12" t="str">
        <f>IF($E5902 &lt;&gt; "", IF(E5902 = 0, "", VLOOKUP(E5902,'Cond Perturbation'!A:B,2,FALSE)),"")</f>
        <v/>
      </c>
      <c r="J5902" s="28"/>
      <c r="K5902" s="29" t="str">
        <f>IF($B5902 &lt;&gt; "", IF(C5902="Oui",IF(H5902=1,IF(E5902=0,Résultat!G$8,IF(J5902="No",Résultat!$G$8,Résultat!$G$7)),IF(H5902=2,IF(E5902=0,Résultat!G$9,IF(J5902="No",Résultat!$G$9,Résultat!$G$7)),Résultat!$G$7)),IF(C5902 = "Totale", IF(H5902=1,IF(E5902=0,Résultat!G$8,IF(J5902="No",Résultat!$G$9,Résultat!$G$7)),IF(H5902=2,IF(E5902=0,Résultat!G$9,IF(J5902="No",Résultat!$G$9,Résultat!$G$7)),Résultat!$G$7)),Résultat!$G$7)), "")</f>
        <v/>
      </c>
    </row>
    <row r="5903" spans="1:11" ht="20.100000000000001" customHeight="1">
      <c r="A5903" s="26"/>
      <c r="B5903" s="27"/>
      <c r="C5903" s="11" t="str">
        <f>IF($B5903 &lt;&gt; "",VLOOKUP(MID(B5903,3,5),'Recyclabilité Prod Matx'!C:F,2,FALSE), "")</f>
        <v/>
      </c>
      <c r="D5903" s="11" t="str">
        <f>IF($B5903 &lt;&gt; "",VLOOKUP(MID(B5903,3,5),'Recyclabilité Prod Matx'!C:F,3,FALSE),"")</f>
        <v/>
      </c>
      <c r="E5903" s="11" t="str">
        <f>IF($B5903 &lt;&gt; "",VLOOKUP(MID(B5903,3,5),'Recyclabilité Prod Matx'!C:F,4,FALSE), "")</f>
        <v/>
      </c>
      <c r="F5903" s="12" t="str">
        <f>IF($B5903 &lt;&gt; "", IF(C5903="Totale","",IF(D5903 = 0, "", VLOOKUP(D5903,'Cond Compo'!A:B,2,FALSE))),"")</f>
        <v/>
      </c>
      <c r="G5903" s="28"/>
      <c r="H5903" s="11" t="str">
        <f xml:space="preserve"> IF(C5903="Totale",2,IF($G5903 &lt;&gt; "", IF(D5903 = "E",MATCH(G5903, 'Cond Compo'!D$16:D$18, 0), MATCH(G5903, 'Cond Compo'!C$16:C$19, 0)), ""))</f>
        <v/>
      </c>
      <c r="I5903" s="12" t="str">
        <f>IF($E5903 &lt;&gt; "", IF(E5903 = 0, "", VLOOKUP(E5903,'Cond Perturbation'!A:B,2,FALSE)),"")</f>
        <v/>
      </c>
      <c r="J5903" s="28"/>
      <c r="K5903" s="29" t="str">
        <f>IF($B5903 &lt;&gt; "", IF(C5903="Oui",IF(H5903=1,IF(E5903=0,Résultat!G$8,IF(J5903="No",Résultat!$G$8,Résultat!$G$7)),IF(H5903=2,IF(E5903=0,Résultat!G$9,IF(J5903="No",Résultat!$G$9,Résultat!$G$7)),Résultat!$G$7)),IF(C5903 = "Totale", IF(H5903=1,IF(E5903=0,Résultat!G$8,IF(J5903="No",Résultat!$G$9,Résultat!$G$7)),IF(H5903=2,IF(E5903=0,Résultat!G$9,IF(J5903="No",Résultat!$G$9,Résultat!$G$7)),Résultat!$G$7)),Résultat!$G$7)), "")</f>
        <v/>
      </c>
    </row>
    <row r="5904" spans="1:11" ht="20.100000000000001" customHeight="1">
      <c r="A5904" s="26"/>
      <c r="B5904" s="27"/>
      <c r="C5904" s="11" t="str">
        <f>IF($B5904 &lt;&gt; "",VLOOKUP(MID(B5904,3,5),'Recyclabilité Prod Matx'!C:F,2,FALSE), "")</f>
        <v/>
      </c>
      <c r="D5904" s="11" t="str">
        <f>IF($B5904 &lt;&gt; "",VLOOKUP(MID(B5904,3,5),'Recyclabilité Prod Matx'!C:F,3,FALSE),"")</f>
        <v/>
      </c>
      <c r="E5904" s="11" t="str">
        <f>IF($B5904 &lt;&gt; "",VLOOKUP(MID(B5904,3,5),'Recyclabilité Prod Matx'!C:F,4,FALSE), "")</f>
        <v/>
      </c>
      <c r="F5904" s="12" t="str">
        <f>IF($B5904 &lt;&gt; "", IF(C5904="Totale","",IF(D5904 = 0, "", VLOOKUP(D5904,'Cond Compo'!A:B,2,FALSE))),"")</f>
        <v/>
      </c>
      <c r="G5904" s="28"/>
      <c r="H5904" s="11" t="str">
        <f xml:space="preserve"> IF(C5904="Totale",2,IF($G5904 &lt;&gt; "", IF(D5904 = "E",MATCH(G5904, 'Cond Compo'!D$16:D$18, 0), MATCH(G5904, 'Cond Compo'!C$16:C$19, 0)), ""))</f>
        <v/>
      </c>
      <c r="I5904" s="12" t="str">
        <f>IF($E5904 &lt;&gt; "", IF(E5904 = 0, "", VLOOKUP(E5904,'Cond Perturbation'!A:B,2,FALSE)),"")</f>
        <v/>
      </c>
      <c r="J5904" s="28"/>
      <c r="K5904" s="29" t="str">
        <f>IF($B5904 &lt;&gt; "", IF(C5904="Oui",IF(H5904=1,IF(E5904=0,Résultat!G$8,IF(J5904="No",Résultat!$G$8,Résultat!$G$7)),IF(H5904=2,IF(E5904=0,Résultat!G$9,IF(J5904="No",Résultat!$G$9,Résultat!$G$7)),Résultat!$G$7)),IF(C5904 = "Totale", IF(H5904=1,IF(E5904=0,Résultat!G$8,IF(J5904="No",Résultat!$G$9,Résultat!$G$7)),IF(H5904=2,IF(E5904=0,Résultat!G$9,IF(J5904="No",Résultat!$G$9,Résultat!$G$7)),Résultat!$G$7)),Résultat!$G$7)), "")</f>
        <v/>
      </c>
    </row>
    <row r="5905" spans="1:11" ht="20.100000000000001" customHeight="1">
      <c r="A5905" s="26"/>
      <c r="B5905" s="27"/>
      <c r="C5905" s="11" t="str">
        <f>IF($B5905 &lt;&gt; "",VLOOKUP(MID(B5905,3,5),'Recyclabilité Prod Matx'!C:F,2,FALSE), "")</f>
        <v/>
      </c>
      <c r="D5905" s="11" t="str">
        <f>IF($B5905 &lt;&gt; "",VLOOKUP(MID(B5905,3,5),'Recyclabilité Prod Matx'!C:F,3,FALSE),"")</f>
        <v/>
      </c>
      <c r="E5905" s="11" t="str">
        <f>IF($B5905 &lt;&gt; "",VLOOKUP(MID(B5905,3,5),'Recyclabilité Prod Matx'!C:F,4,FALSE), "")</f>
        <v/>
      </c>
      <c r="F5905" s="12" t="str">
        <f>IF($B5905 &lt;&gt; "", IF(C5905="Totale","",IF(D5905 = 0, "", VLOOKUP(D5905,'Cond Compo'!A:B,2,FALSE))),"")</f>
        <v/>
      </c>
      <c r="G5905" s="28"/>
      <c r="H5905" s="11" t="str">
        <f xml:space="preserve"> IF(C5905="Totale",2,IF($G5905 &lt;&gt; "", IF(D5905 = "E",MATCH(G5905, 'Cond Compo'!D$16:D$18, 0), MATCH(G5905, 'Cond Compo'!C$16:C$19, 0)), ""))</f>
        <v/>
      </c>
      <c r="I5905" s="12" t="str">
        <f>IF($E5905 &lt;&gt; "", IF(E5905 = 0, "", VLOOKUP(E5905,'Cond Perturbation'!A:B,2,FALSE)),"")</f>
        <v/>
      </c>
      <c r="J5905" s="28"/>
      <c r="K5905" s="29" t="str">
        <f>IF($B5905 &lt;&gt; "", IF(C5905="Oui",IF(H5905=1,IF(E5905=0,Résultat!G$8,IF(J5905="No",Résultat!$G$8,Résultat!$G$7)),IF(H5905=2,IF(E5905=0,Résultat!G$9,IF(J5905="No",Résultat!$G$9,Résultat!$G$7)),Résultat!$G$7)),IF(C5905 = "Totale", IF(H5905=1,IF(E5905=0,Résultat!G$8,IF(J5905="No",Résultat!$G$9,Résultat!$G$7)),IF(H5905=2,IF(E5905=0,Résultat!G$9,IF(J5905="No",Résultat!$G$9,Résultat!$G$7)),Résultat!$G$7)),Résultat!$G$7)), "")</f>
        <v/>
      </c>
    </row>
    <row r="5906" spans="1:11" ht="20.100000000000001" customHeight="1">
      <c r="A5906" s="26"/>
      <c r="B5906" s="27"/>
      <c r="C5906" s="11" t="str">
        <f>IF($B5906 &lt;&gt; "",VLOOKUP(MID(B5906,3,5),'Recyclabilité Prod Matx'!C:F,2,FALSE), "")</f>
        <v/>
      </c>
      <c r="D5906" s="11" t="str">
        <f>IF($B5906 &lt;&gt; "",VLOOKUP(MID(B5906,3,5),'Recyclabilité Prod Matx'!C:F,3,FALSE),"")</f>
        <v/>
      </c>
      <c r="E5906" s="11" t="str">
        <f>IF($B5906 &lt;&gt; "",VLOOKUP(MID(B5906,3,5),'Recyclabilité Prod Matx'!C:F,4,FALSE), "")</f>
        <v/>
      </c>
      <c r="F5906" s="12" t="str">
        <f>IF($B5906 &lt;&gt; "", IF(C5906="Totale","",IF(D5906 = 0, "", VLOOKUP(D5906,'Cond Compo'!A:B,2,FALSE))),"")</f>
        <v/>
      </c>
      <c r="G5906" s="28"/>
      <c r="H5906" s="11" t="str">
        <f xml:space="preserve"> IF(C5906="Totale",2,IF($G5906 &lt;&gt; "", IF(D5906 = "E",MATCH(G5906, 'Cond Compo'!D$16:D$18, 0), MATCH(G5906, 'Cond Compo'!C$16:C$19, 0)), ""))</f>
        <v/>
      </c>
      <c r="I5906" s="12" t="str">
        <f>IF($E5906 &lt;&gt; "", IF(E5906 = 0, "", VLOOKUP(E5906,'Cond Perturbation'!A:B,2,FALSE)),"")</f>
        <v/>
      </c>
      <c r="J5906" s="28"/>
      <c r="K5906" s="29" t="str">
        <f>IF($B5906 &lt;&gt; "", IF(C5906="Oui",IF(H5906=1,IF(E5906=0,Résultat!G$8,IF(J5906="No",Résultat!$G$8,Résultat!$G$7)),IF(H5906=2,IF(E5906=0,Résultat!G$9,IF(J5906="No",Résultat!$G$9,Résultat!$G$7)),Résultat!$G$7)),IF(C5906 = "Totale", IF(H5906=1,IF(E5906=0,Résultat!G$8,IF(J5906="No",Résultat!$G$9,Résultat!$G$7)),IF(H5906=2,IF(E5906=0,Résultat!G$9,IF(J5906="No",Résultat!$G$9,Résultat!$G$7)),Résultat!$G$7)),Résultat!$G$7)), "")</f>
        <v/>
      </c>
    </row>
    <row r="5907" spans="1:11" ht="20.100000000000001" customHeight="1">
      <c r="A5907" s="26"/>
      <c r="B5907" s="27"/>
      <c r="C5907" s="11" t="str">
        <f>IF($B5907 &lt;&gt; "",VLOOKUP(MID(B5907,3,5),'Recyclabilité Prod Matx'!C:F,2,FALSE), "")</f>
        <v/>
      </c>
      <c r="D5907" s="11" t="str">
        <f>IF($B5907 &lt;&gt; "",VLOOKUP(MID(B5907,3,5),'Recyclabilité Prod Matx'!C:F,3,FALSE),"")</f>
        <v/>
      </c>
      <c r="E5907" s="11" t="str">
        <f>IF($B5907 &lt;&gt; "",VLOOKUP(MID(B5907,3,5),'Recyclabilité Prod Matx'!C:F,4,FALSE), "")</f>
        <v/>
      </c>
      <c r="F5907" s="12" t="str">
        <f>IF($B5907 &lt;&gt; "", IF(C5907="Totale","",IF(D5907 = 0, "", VLOOKUP(D5907,'Cond Compo'!A:B,2,FALSE))),"")</f>
        <v/>
      </c>
      <c r="G5907" s="28"/>
      <c r="H5907" s="11" t="str">
        <f xml:space="preserve"> IF(C5907="Totale",2,IF($G5907 &lt;&gt; "", IF(D5907 = "E",MATCH(G5907, 'Cond Compo'!D$16:D$18, 0), MATCH(G5907, 'Cond Compo'!C$16:C$19, 0)), ""))</f>
        <v/>
      </c>
      <c r="I5907" s="12" t="str">
        <f>IF($E5907 &lt;&gt; "", IF(E5907 = 0, "", VLOOKUP(E5907,'Cond Perturbation'!A:B,2,FALSE)),"")</f>
        <v/>
      </c>
      <c r="J5907" s="28"/>
      <c r="K5907" s="29" t="str">
        <f>IF($B5907 &lt;&gt; "", IF(C5907="Oui",IF(H5907=1,IF(E5907=0,Résultat!G$8,IF(J5907="No",Résultat!$G$8,Résultat!$G$7)),IF(H5907=2,IF(E5907=0,Résultat!G$9,IF(J5907="No",Résultat!$G$9,Résultat!$G$7)),Résultat!$G$7)),IF(C5907 = "Totale", IF(H5907=1,IF(E5907=0,Résultat!G$8,IF(J5907="No",Résultat!$G$9,Résultat!$G$7)),IF(H5907=2,IF(E5907=0,Résultat!G$9,IF(J5907="No",Résultat!$G$9,Résultat!$G$7)),Résultat!$G$7)),Résultat!$G$7)), "")</f>
        <v/>
      </c>
    </row>
    <row r="5908" spans="1:11" ht="20.100000000000001" customHeight="1">
      <c r="A5908" s="26"/>
      <c r="B5908" s="27"/>
      <c r="C5908" s="11" t="str">
        <f>IF($B5908 &lt;&gt; "",VLOOKUP(MID(B5908,3,5),'Recyclabilité Prod Matx'!C:F,2,FALSE), "")</f>
        <v/>
      </c>
      <c r="D5908" s="11" t="str">
        <f>IF($B5908 &lt;&gt; "",VLOOKUP(MID(B5908,3,5),'Recyclabilité Prod Matx'!C:F,3,FALSE),"")</f>
        <v/>
      </c>
      <c r="E5908" s="11" t="str">
        <f>IF($B5908 &lt;&gt; "",VLOOKUP(MID(B5908,3,5),'Recyclabilité Prod Matx'!C:F,4,FALSE), "")</f>
        <v/>
      </c>
      <c r="F5908" s="12" t="str">
        <f>IF($B5908 &lt;&gt; "", IF(C5908="Totale","",IF(D5908 = 0, "", VLOOKUP(D5908,'Cond Compo'!A:B,2,FALSE))),"")</f>
        <v/>
      </c>
      <c r="G5908" s="28"/>
      <c r="H5908" s="11" t="str">
        <f xml:space="preserve"> IF(C5908="Totale",2,IF($G5908 &lt;&gt; "", IF(D5908 = "E",MATCH(G5908, 'Cond Compo'!D$16:D$18, 0), MATCH(G5908, 'Cond Compo'!C$16:C$19, 0)), ""))</f>
        <v/>
      </c>
      <c r="I5908" s="12" t="str">
        <f>IF($E5908 &lt;&gt; "", IF(E5908 = 0, "", VLOOKUP(E5908,'Cond Perturbation'!A:B,2,FALSE)),"")</f>
        <v/>
      </c>
      <c r="J5908" s="28"/>
      <c r="K5908" s="29" t="str">
        <f>IF($B5908 &lt;&gt; "", IF(C5908="Oui",IF(H5908=1,IF(E5908=0,Résultat!G$8,IF(J5908="No",Résultat!$G$8,Résultat!$G$7)),IF(H5908=2,IF(E5908=0,Résultat!G$9,IF(J5908="No",Résultat!$G$9,Résultat!$G$7)),Résultat!$G$7)),IF(C5908 = "Totale", IF(H5908=1,IF(E5908=0,Résultat!G$8,IF(J5908="No",Résultat!$G$9,Résultat!$G$7)),IF(H5908=2,IF(E5908=0,Résultat!G$9,IF(J5908="No",Résultat!$G$9,Résultat!$G$7)),Résultat!$G$7)),Résultat!$G$7)), "")</f>
        <v/>
      </c>
    </row>
    <row r="5909" spans="1:11" ht="20.100000000000001" customHeight="1">
      <c r="A5909" s="26"/>
      <c r="B5909" s="27"/>
      <c r="C5909" s="11" t="str">
        <f>IF($B5909 &lt;&gt; "",VLOOKUP(MID(B5909,3,5),'Recyclabilité Prod Matx'!C:F,2,FALSE), "")</f>
        <v/>
      </c>
      <c r="D5909" s="11" t="str">
        <f>IF($B5909 &lt;&gt; "",VLOOKUP(MID(B5909,3,5),'Recyclabilité Prod Matx'!C:F,3,FALSE),"")</f>
        <v/>
      </c>
      <c r="E5909" s="11" t="str">
        <f>IF($B5909 &lt;&gt; "",VLOOKUP(MID(B5909,3,5),'Recyclabilité Prod Matx'!C:F,4,FALSE), "")</f>
        <v/>
      </c>
      <c r="F5909" s="12" t="str">
        <f>IF($B5909 &lt;&gt; "", IF(C5909="Totale","",IF(D5909 = 0, "", VLOOKUP(D5909,'Cond Compo'!A:B,2,FALSE))),"")</f>
        <v/>
      </c>
      <c r="G5909" s="28"/>
      <c r="H5909" s="11" t="str">
        <f xml:space="preserve"> IF(C5909="Totale",2,IF($G5909 &lt;&gt; "", IF(D5909 = "E",MATCH(G5909, 'Cond Compo'!D$16:D$18, 0), MATCH(G5909, 'Cond Compo'!C$16:C$19, 0)), ""))</f>
        <v/>
      </c>
      <c r="I5909" s="12" t="str">
        <f>IF($E5909 &lt;&gt; "", IF(E5909 = 0, "", VLOOKUP(E5909,'Cond Perturbation'!A:B,2,FALSE)),"")</f>
        <v/>
      </c>
      <c r="J5909" s="28"/>
      <c r="K5909" s="29" t="str">
        <f>IF($B5909 &lt;&gt; "", IF(C5909="Oui",IF(H5909=1,IF(E5909=0,Résultat!G$8,IF(J5909="No",Résultat!$G$8,Résultat!$G$7)),IF(H5909=2,IF(E5909=0,Résultat!G$9,IF(J5909="No",Résultat!$G$9,Résultat!$G$7)),Résultat!$G$7)),IF(C5909 = "Totale", IF(H5909=1,IF(E5909=0,Résultat!G$8,IF(J5909="No",Résultat!$G$9,Résultat!$G$7)),IF(H5909=2,IF(E5909=0,Résultat!G$9,IF(J5909="No",Résultat!$G$9,Résultat!$G$7)),Résultat!$G$7)),Résultat!$G$7)), "")</f>
        <v/>
      </c>
    </row>
    <row r="5910" spans="1:11" ht="20.100000000000001" customHeight="1">
      <c r="A5910" s="26"/>
      <c r="B5910" s="27"/>
      <c r="C5910" s="11" t="str">
        <f>IF($B5910 &lt;&gt; "",VLOOKUP(MID(B5910,3,5),'Recyclabilité Prod Matx'!C:F,2,FALSE), "")</f>
        <v/>
      </c>
      <c r="D5910" s="11" t="str">
        <f>IF($B5910 &lt;&gt; "",VLOOKUP(MID(B5910,3,5),'Recyclabilité Prod Matx'!C:F,3,FALSE),"")</f>
        <v/>
      </c>
      <c r="E5910" s="11" t="str">
        <f>IF($B5910 &lt;&gt; "",VLOOKUP(MID(B5910,3,5),'Recyclabilité Prod Matx'!C:F,4,FALSE), "")</f>
        <v/>
      </c>
      <c r="F5910" s="12" t="str">
        <f>IF($B5910 &lt;&gt; "", IF(C5910="Totale","",IF(D5910 = 0, "", VLOOKUP(D5910,'Cond Compo'!A:B,2,FALSE))),"")</f>
        <v/>
      </c>
      <c r="G5910" s="28"/>
      <c r="H5910" s="11" t="str">
        <f xml:space="preserve"> IF(C5910="Totale",2,IF($G5910 &lt;&gt; "", IF(D5910 = "E",MATCH(G5910, 'Cond Compo'!D$16:D$18, 0), MATCH(G5910, 'Cond Compo'!C$16:C$19, 0)), ""))</f>
        <v/>
      </c>
      <c r="I5910" s="12" t="str">
        <f>IF($E5910 &lt;&gt; "", IF(E5910 = 0, "", VLOOKUP(E5910,'Cond Perturbation'!A:B,2,FALSE)),"")</f>
        <v/>
      </c>
      <c r="J5910" s="28"/>
      <c r="K5910" s="29" t="str">
        <f>IF($B5910 &lt;&gt; "", IF(C5910="Oui",IF(H5910=1,IF(E5910=0,Résultat!G$8,IF(J5910="No",Résultat!$G$8,Résultat!$G$7)),IF(H5910=2,IF(E5910=0,Résultat!G$9,IF(J5910="No",Résultat!$G$9,Résultat!$G$7)),Résultat!$G$7)),IF(C5910 = "Totale", IF(H5910=1,IF(E5910=0,Résultat!G$8,IF(J5910="No",Résultat!$G$9,Résultat!$G$7)),IF(H5910=2,IF(E5910=0,Résultat!G$9,IF(J5910="No",Résultat!$G$9,Résultat!$G$7)),Résultat!$G$7)),Résultat!$G$7)), "")</f>
        <v/>
      </c>
    </row>
    <row r="5911" spans="1:11" ht="20.100000000000001" customHeight="1">
      <c r="A5911" s="26"/>
      <c r="B5911" s="27"/>
      <c r="C5911" s="11" t="str">
        <f>IF($B5911 &lt;&gt; "",VLOOKUP(MID(B5911,3,5),'Recyclabilité Prod Matx'!C:F,2,FALSE), "")</f>
        <v/>
      </c>
      <c r="D5911" s="11" t="str">
        <f>IF($B5911 &lt;&gt; "",VLOOKUP(MID(B5911,3,5),'Recyclabilité Prod Matx'!C:F,3,FALSE),"")</f>
        <v/>
      </c>
      <c r="E5911" s="11" t="str">
        <f>IF($B5911 &lt;&gt; "",VLOOKUP(MID(B5911,3,5),'Recyclabilité Prod Matx'!C:F,4,FALSE), "")</f>
        <v/>
      </c>
      <c r="F5911" s="12" t="str">
        <f>IF($B5911 &lt;&gt; "", IF(C5911="Totale","",IF(D5911 = 0, "", VLOOKUP(D5911,'Cond Compo'!A:B,2,FALSE))),"")</f>
        <v/>
      </c>
      <c r="G5911" s="28"/>
      <c r="H5911" s="11" t="str">
        <f xml:space="preserve"> IF(C5911="Totale",2,IF($G5911 &lt;&gt; "", IF(D5911 = "E",MATCH(G5911, 'Cond Compo'!D$16:D$18, 0), MATCH(G5911, 'Cond Compo'!C$16:C$19, 0)), ""))</f>
        <v/>
      </c>
      <c r="I5911" s="12" t="str">
        <f>IF($E5911 &lt;&gt; "", IF(E5911 = 0, "", VLOOKUP(E5911,'Cond Perturbation'!A:B,2,FALSE)),"")</f>
        <v/>
      </c>
      <c r="J5911" s="28"/>
      <c r="K5911" s="29" t="str">
        <f>IF($B5911 &lt;&gt; "", IF(C5911="Oui",IF(H5911=1,IF(E5911=0,Résultat!G$8,IF(J5911="No",Résultat!$G$8,Résultat!$G$7)),IF(H5911=2,IF(E5911=0,Résultat!G$9,IF(J5911="No",Résultat!$G$9,Résultat!$G$7)),Résultat!$G$7)),IF(C5911 = "Totale", IF(H5911=1,IF(E5911=0,Résultat!G$8,IF(J5911="No",Résultat!$G$9,Résultat!$G$7)),IF(H5911=2,IF(E5911=0,Résultat!G$9,IF(J5911="No",Résultat!$G$9,Résultat!$G$7)),Résultat!$G$7)),Résultat!$G$7)), "")</f>
        <v/>
      </c>
    </row>
    <row r="5912" spans="1:11" ht="20.100000000000001" customHeight="1">
      <c r="A5912" s="26"/>
      <c r="B5912" s="27"/>
      <c r="C5912" s="11" t="str">
        <f>IF($B5912 &lt;&gt; "",VLOOKUP(MID(B5912,3,5),'Recyclabilité Prod Matx'!C:F,2,FALSE), "")</f>
        <v/>
      </c>
      <c r="D5912" s="11" t="str">
        <f>IF($B5912 &lt;&gt; "",VLOOKUP(MID(B5912,3,5),'Recyclabilité Prod Matx'!C:F,3,FALSE),"")</f>
        <v/>
      </c>
      <c r="E5912" s="11" t="str">
        <f>IF($B5912 &lt;&gt; "",VLOOKUP(MID(B5912,3,5),'Recyclabilité Prod Matx'!C:F,4,FALSE), "")</f>
        <v/>
      </c>
      <c r="F5912" s="12" t="str">
        <f>IF($B5912 &lt;&gt; "", IF(C5912="Totale","",IF(D5912 = 0, "", VLOOKUP(D5912,'Cond Compo'!A:B,2,FALSE))),"")</f>
        <v/>
      </c>
      <c r="G5912" s="28"/>
      <c r="H5912" s="11" t="str">
        <f xml:space="preserve"> IF(C5912="Totale",2,IF($G5912 &lt;&gt; "", IF(D5912 = "E",MATCH(G5912, 'Cond Compo'!D$16:D$18, 0), MATCH(G5912, 'Cond Compo'!C$16:C$19, 0)), ""))</f>
        <v/>
      </c>
      <c r="I5912" s="12" t="str">
        <f>IF($E5912 &lt;&gt; "", IF(E5912 = 0, "", VLOOKUP(E5912,'Cond Perturbation'!A:B,2,FALSE)),"")</f>
        <v/>
      </c>
      <c r="J5912" s="28"/>
      <c r="K5912" s="29" t="str">
        <f>IF($B5912 &lt;&gt; "", IF(C5912="Oui",IF(H5912=1,IF(E5912=0,Résultat!G$8,IF(J5912="No",Résultat!$G$8,Résultat!$G$7)),IF(H5912=2,IF(E5912=0,Résultat!G$9,IF(J5912="No",Résultat!$G$9,Résultat!$G$7)),Résultat!$G$7)),IF(C5912 = "Totale", IF(H5912=1,IF(E5912=0,Résultat!G$8,IF(J5912="No",Résultat!$G$9,Résultat!$G$7)),IF(H5912=2,IF(E5912=0,Résultat!G$9,IF(J5912="No",Résultat!$G$9,Résultat!$G$7)),Résultat!$G$7)),Résultat!$G$7)), "")</f>
        <v/>
      </c>
    </row>
    <row r="5913" spans="1:11" ht="20.100000000000001" customHeight="1">
      <c r="A5913" s="26"/>
      <c r="B5913" s="27"/>
      <c r="C5913" s="11" t="str">
        <f>IF($B5913 &lt;&gt; "",VLOOKUP(MID(B5913,3,5),'Recyclabilité Prod Matx'!C:F,2,FALSE), "")</f>
        <v/>
      </c>
      <c r="D5913" s="11" t="str">
        <f>IF($B5913 &lt;&gt; "",VLOOKUP(MID(B5913,3,5),'Recyclabilité Prod Matx'!C:F,3,FALSE),"")</f>
        <v/>
      </c>
      <c r="E5913" s="11" t="str">
        <f>IF($B5913 &lt;&gt; "",VLOOKUP(MID(B5913,3,5),'Recyclabilité Prod Matx'!C:F,4,FALSE), "")</f>
        <v/>
      </c>
      <c r="F5913" s="12" t="str">
        <f>IF($B5913 &lt;&gt; "", IF(C5913="Totale","",IF(D5913 = 0, "", VLOOKUP(D5913,'Cond Compo'!A:B,2,FALSE))),"")</f>
        <v/>
      </c>
      <c r="G5913" s="28"/>
      <c r="H5913" s="11" t="str">
        <f xml:space="preserve"> IF(C5913="Totale",2,IF($G5913 &lt;&gt; "", IF(D5913 = "E",MATCH(G5913, 'Cond Compo'!D$16:D$18, 0), MATCH(G5913, 'Cond Compo'!C$16:C$19, 0)), ""))</f>
        <v/>
      </c>
      <c r="I5913" s="12" t="str">
        <f>IF($E5913 &lt;&gt; "", IF(E5913 = 0, "", VLOOKUP(E5913,'Cond Perturbation'!A:B,2,FALSE)),"")</f>
        <v/>
      </c>
      <c r="J5913" s="28"/>
      <c r="K5913" s="29" t="str">
        <f>IF($B5913 &lt;&gt; "", IF(C5913="Oui",IF(H5913=1,IF(E5913=0,Résultat!G$8,IF(J5913="No",Résultat!$G$8,Résultat!$G$7)),IF(H5913=2,IF(E5913=0,Résultat!G$9,IF(J5913="No",Résultat!$G$9,Résultat!$G$7)),Résultat!$G$7)),IF(C5913 = "Totale", IF(H5913=1,IF(E5913=0,Résultat!G$8,IF(J5913="No",Résultat!$G$9,Résultat!$G$7)),IF(H5913=2,IF(E5913=0,Résultat!G$9,IF(J5913="No",Résultat!$G$9,Résultat!$G$7)),Résultat!$G$7)),Résultat!$G$7)), "")</f>
        <v/>
      </c>
    </row>
    <row r="5914" spans="1:11" ht="20.100000000000001" customHeight="1">
      <c r="A5914" s="26"/>
      <c r="B5914" s="27"/>
      <c r="C5914" s="11" t="str">
        <f>IF($B5914 &lt;&gt; "",VLOOKUP(MID(B5914,3,5),'Recyclabilité Prod Matx'!C:F,2,FALSE), "")</f>
        <v/>
      </c>
      <c r="D5914" s="11" t="str">
        <f>IF($B5914 &lt;&gt; "",VLOOKUP(MID(B5914,3,5),'Recyclabilité Prod Matx'!C:F,3,FALSE),"")</f>
        <v/>
      </c>
      <c r="E5914" s="11" t="str">
        <f>IF($B5914 &lt;&gt; "",VLOOKUP(MID(B5914,3,5),'Recyclabilité Prod Matx'!C:F,4,FALSE), "")</f>
        <v/>
      </c>
      <c r="F5914" s="12" t="str">
        <f>IF($B5914 &lt;&gt; "", IF(C5914="Totale","",IF(D5914 = 0, "", VLOOKUP(D5914,'Cond Compo'!A:B,2,FALSE))),"")</f>
        <v/>
      </c>
      <c r="G5914" s="28"/>
      <c r="H5914" s="11" t="str">
        <f xml:space="preserve"> IF(C5914="Totale",2,IF($G5914 &lt;&gt; "", IF(D5914 = "E",MATCH(G5914, 'Cond Compo'!D$16:D$18, 0), MATCH(G5914, 'Cond Compo'!C$16:C$19, 0)), ""))</f>
        <v/>
      </c>
      <c r="I5914" s="12" t="str">
        <f>IF($E5914 &lt;&gt; "", IF(E5914 = 0, "", VLOOKUP(E5914,'Cond Perturbation'!A:B,2,FALSE)),"")</f>
        <v/>
      </c>
      <c r="J5914" s="28"/>
      <c r="K5914" s="29" t="str">
        <f>IF($B5914 &lt;&gt; "", IF(C5914="Oui",IF(H5914=1,IF(E5914=0,Résultat!G$8,IF(J5914="No",Résultat!$G$8,Résultat!$G$7)),IF(H5914=2,IF(E5914=0,Résultat!G$9,IF(J5914="No",Résultat!$G$9,Résultat!$G$7)),Résultat!$G$7)),IF(C5914 = "Totale", IF(H5914=1,IF(E5914=0,Résultat!G$8,IF(J5914="No",Résultat!$G$9,Résultat!$G$7)),IF(H5914=2,IF(E5914=0,Résultat!G$9,IF(J5914="No",Résultat!$G$9,Résultat!$G$7)),Résultat!$G$7)),Résultat!$G$7)), "")</f>
        <v/>
      </c>
    </row>
    <row r="5915" spans="1:11" ht="20.100000000000001" customHeight="1">
      <c r="A5915" s="26"/>
      <c r="B5915" s="27"/>
      <c r="C5915" s="11" t="str">
        <f>IF($B5915 &lt;&gt; "",VLOOKUP(MID(B5915,3,5),'Recyclabilité Prod Matx'!C:F,2,FALSE), "")</f>
        <v/>
      </c>
      <c r="D5915" s="11" t="str">
        <f>IF($B5915 &lt;&gt; "",VLOOKUP(MID(B5915,3,5),'Recyclabilité Prod Matx'!C:F,3,FALSE),"")</f>
        <v/>
      </c>
      <c r="E5915" s="11" t="str">
        <f>IF($B5915 &lt;&gt; "",VLOOKUP(MID(B5915,3,5),'Recyclabilité Prod Matx'!C:F,4,FALSE), "")</f>
        <v/>
      </c>
      <c r="F5915" s="12" t="str">
        <f>IF($B5915 &lt;&gt; "", IF(C5915="Totale","",IF(D5915 = 0, "", VLOOKUP(D5915,'Cond Compo'!A:B,2,FALSE))),"")</f>
        <v/>
      </c>
      <c r="G5915" s="28"/>
      <c r="H5915" s="11" t="str">
        <f xml:space="preserve"> IF(C5915="Totale",2,IF($G5915 &lt;&gt; "", IF(D5915 = "E",MATCH(G5915, 'Cond Compo'!D$16:D$18, 0), MATCH(G5915, 'Cond Compo'!C$16:C$19, 0)), ""))</f>
        <v/>
      </c>
      <c r="I5915" s="12" t="str">
        <f>IF($E5915 &lt;&gt; "", IF(E5915 = 0, "", VLOOKUP(E5915,'Cond Perturbation'!A:B,2,FALSE)),"")</f>
        <v/>
      </c>
      <c r="J5915" s="28"/>
      <c r="K5915" s="29" t="str">
        <f>IF($B5915 &lt;&gt; "", IF(C5915="Oui",IF(H5915=1,IF(E5915=0,Résultat!G$8,IF(J5915="No",Résultat!$G$8,Résultat!$G$7)),IF(H5915=2,IF(E5915=0,Résultat!G$9,IF(J5915="No",Résultat!$G$9,Résultat!$G$7)),Résultat!$G$7)),IF(C5915 = "Totale", IF(H5915=1,IF(E5915=0,Résultat!G$8,IF(J5915="No",Résultat!$G$9,Résultat!$G$7)),IF(H5915=2,IF(E5915=0,Résultat!G$9,IF(J5915="No",Résultat!$G$9,Résultat!$G$7)),Résultat!$G$7)),Résultat!$G$7)), "")</f>
        <v/>
      </c>
    </row>
    <row r="5916" spans="1:11" ht="20.100000000000001" customHeight="1">
      <c r="A5916" s="26"/>
      <c r="B5916" s="27"/>
      <c r="C5916" s="11" t="str">
        <f>IF($B5916 &lt;&gt; "",VLOOKUP(MID(B5916,3,5),'Recyclabilité Prod Matx'!C:F,2,FALSE), "")</f>
        <v/>
      </c>
      <c r="D5916" s="11" t="str">
        <f>IF($B5916 &lt;&gt; "",VLOOKUP(MID(B5916,3,5),'Recyclabilité Prod Matx'!C:F,3,FALSE),"")</f>
        <v/>
      </c>
      <c r="E5916" s="11" t="str">
        <f>IF($B5916 &lt;&gt; "",VLOOKUP(MID(B5916,3,5),'Recyclabilité Prod Matx'!C:F,4,FALSE), "")</f>
        <v/>
      </c>
      <c r="F5916" s="12" t="str">
        <f>IF($B5916 &lt;&gt; "", IF(C5916="Totale","",IF(D5916 = 0, "", VLOOKUP(D5916,'Cond Compo'!A:B,2,FALSE))),"")</f>
        <v/>
      </c>
      <c r="G5916" s="28"/>
      <c r="H5916" s="11" t="str">
        <f xml:space="preserve"> IF(C5916="Totale",2,IF($G5916 &lt;&gt; "", IF(D5916 = "E",MATCH(G5916, 'Cond Compo'!D$16:D$18, 0), MATCH(G5916, 'Cond Compo'!C$16:C$19, 0)), ""))</f>
        <v/>
      </c>
      <c r="I5916" s="12" t="str">
        <f>IF($E5916 &lt;&gt; "", IF(E5916 = 0, "", VLOOKUP(E5916,'Cond Perturbation'!A:B,2,FALSE)),"")</f>
        <v/>
      </c>
      <c r="J5916" s="28"/>
      <c r="K5916" s="29" t="str">
        <f>IF($B5916 &lt;&gt; "", IF(C5916="Oui",IF(H5916=1,IF(E5916=0,Résultat!G$8,IF(J5916="No",Résultat!$G$8,Résultat!$G$7)),IF(H5916=2,IF(E5916=0,Résultat!G$9,IF(J5916="No",Résultat!$G$9,Résultat!$G$7)),Résultat!$G$7)),IF(C5916 = "Totale", IF(H5916=1,IF(E5916=0,Résultat!G$8,IF(J5916="No",Résultat!$G$9,Résultat!$G$7)),IF(H5916=2,IF(E5916=0,Résultat!G$9,IF(J5916="No",Résultat!$G$9,Résultat!$G$7)),Résultat!$G$7)),Résultat!$G$7)), "")</f>
        <v/>
      </c>
    </row>
    <row r="5917" spans="1:11" ht="20.100000000000001" customHeight="1">
      <c r="A5917" s="26"/>
      <c r="B5917" s="27"/>
      <c r="C5917" s="11" t="str">
        <f>IF($B5917 &lt;&gt; "",VLOOKUP(MID(B5917,3,5),'Recyclabilité Prod Matx'!C:F,2,FALSE), "")</f>
        <v/>
      </c>
      <c r="D5917" s="11" t="str">
        <f>IF($B5917 &lt;&gt; "",VLOOKUP(MID(B5917,3,5),'Recyclabilité Prod Matx'!C:F,3,FALSE),"")</f>
        <v/>
      </c>
      <c r="E5917" s="11" t="str">
        <f>IF($B5917 &lt;&gt; "",VLOOKUP(MID(B5917,3,5),'Recyclabilité Prod Matx'!C:F,4,FALSE), "")</f>
        <v/>
      </c>
      <c r="F5917" s="12" t="str">
        <f>IF($B5917 &lt;&gt; "", IF(C5917="Totale","",IF(D5917 = 0, "", VLOOKUP(D5917,'Cond Compo'!A:B,2,FALSE))),"")</f>
        <v/>
      </c>
      <c r="G5917" s="28"/>
      <c r="H5917" s="11" t="str">
        <f xml:space="preserve"> IF(C5917="Totale",2,IF($G5917 &lt;&gt; "", IF(D5917 = "E",MATCH(G5917, 'Cond Compo'!D$16:D$18, 0), MATCH(G5917, 'Cond Compo'!C$16:C$19, 0)), ""))</f>
        <v/>
      </c>
      <c r="I5917" s="12" t="str">
        <f>IF($E5917 &lt;&gt; "", IF(E5917 = 0, "", VLOOKUP(E5917,'Cond Perturbation'!A:B,2,FALSE)),"")</f>
        <v/>
      </c>
      <c r="J5917" s="28"/>
      <c r="K5917" s="29" t="str">
        <f>IF($B5917 &lt;&gt; "", IF(C5917="Oui",IF(H5917=1,IF(E5917=0,Résultat!G$8,IF(J5917="No",Résultat!$G$8,Résultat!$G$7)),IF(H5917=2,IF(E5917=0,Résultat!G$9,IF(J5917="No",Résultat!$G$9,Résultat!$G$7)),Résultat!$G$7)),IF(C5917 = "Totale", IF(H5917=1,IF(E5917=0,Résultat!G$8,IF(J5917="No",Résultat!$G$9,Résultat!$G$7)),IF(H5917=2,IF(E5917=0,Résultat!G$9,IF(J5917="No",Résultat!$G$9,Résultat!$G$7)),Résultat!$G$7)),Résultat!$G$7)), "")</f>
        <v/>
      </c>
    </row>
    <row r="5918" spans="1:11" ht="20.100000000000001" customHeight="1">
      <c r="A5918" s="26"/>
      <c r="B5918" s="27"/>
      <c r="C5918" s="11" t="str">
        <f>IF($B5918 &lt;&gt; "",VLOOKUP(MID(B5918,3,5),'Recyclabilité Prod Matx'!C:F,2,FALSE), "")</f>
        <v/>
      </c>
      <c r="D5918" s="11" t="str">
        <f>IF($B5918 &lt;&gt; "",VLOOKUP(MID(B5918,3,5),'Recyclabilité Prod Matx'!C:F,3,FALSE),"")</f>
        <v/>
      </c>
      <c r="E5918" s="11" t="str">
        <f>IF($B5918 &lt;&gt; "",VLOOKUP(MID(B5918,3,5),'Recyclabilité Prod Matx'!C:F,4,FALSE), "")</f>
        <v/>
      </c>
      <c r="F5918" s="12" t="str">
        <f>IF($B5918 &lt;&gt; "", IF(C5918="Totale","",IF(D5918 = 0, "", VLOOKUP(D5918,'Cond Compo'!A:B,2,FALSE))),"")</f>
        <v/>
      </c>
      <c r="G5918" s="28"/>
      <c r="H5918" s="11" t="str">
        <f xml:space="preserve"> IF(C5918="Totale",2,IF($G5918 &lt;&gt; "", IF(D5918 = "E",MATCH(G5918, 'Cond Compo'!D$16:D$18, 0), MATCH(G5918, 'Cond Compo'!C$16:C$19, 0)), ""))</f>
        <v/>
      </c>
      <c r="I5918" s="12" t="str">
        <f>IF($E5918 &lt;&gt; "", IF(E5918 = 0, "", VLOOKUP(E5918,'Cond Perturbation'!A:B,2,FALSE)),"")</f>
        <v/>
      </c>
      <c r="J5918" s="28"/>
      <c r="K5918" s="29" t="str">
        <f>IF($B5918 &lt;&gt; "", IF(C5918="Oui",IF(H5918=1,IF(E5918=0,Résultat!G$8,IF(J5918="No",Résultat!$G$8,Résultat!$G$7)),IF(H5918=2,IF(E5918=0,Résultat!G$9,IF(J5918="No",Résultat!$G$9,Résultat!$G$7)),Résultat!$G$7)),IF(C5918 = "Totale", IF(H5918=1,IF(E5918=0,Résultat!G$8,IF(J5918="No",Résultat!$G$9,Résultat!$G$7)),IF(H5918=2,IF(E5918=0,Résultat!G$9,IF(J5918="No",Résultat!$G$9,Résultat!$G$7)),Résultat!$G$7)),Résultat!$G$7)), "")</f>
        <v/>
      </c>
    </row>
    <row r="5919" spans="1:11" ht="20.100000000000001" customHeight="1">
      <c r="A5919" s="26"/>
      <c r="B5919" s="27"/>
      <c r="C5919" s="11" t="str">
        <f>IF($B5919 &lt;&gt; "",VLOOKUP(MID(B5919,3,5),'Recyclabilité Prod Matx'!C:F,2,FALSE), "")</f>
        <v/>
      </c>
      <c r="D5919" s="11" t="str">
        <f>IF($B5919 &lt;&gt; "",VLOOKUP(MID(B5919,3,5),'Recyclabilité Prod Matx'!C:F,3,FALSE),"")</f>
        <v/>
      </c>
      <c r="E5919" s="11" t="str">
        <f>IF($B5919 &lt;&gt; "",VLOOKUP(MID(B5919,3,5),'Recyclabilité Prod Matx'!C:F,4,FALSE), "")</f>
        <v/>
      </c>
      <c r="F5919" s="12" t="str">
        <f>IF($B5919 &lt;&gt; "", IF(C5919="Totale","",IF(D5919 = 0, "", VLOOKUP(D5919,'Cond Compo'!A:B,2,FALSE))),"")</f>
        <v/>
      </c>
      <c r="G5919" s="28"/>
      <c r="H5919" s="11" t="str">
        <f xml:space="preserve"> IF(C5919="Totale",2,IF($G5919 &lt;&gt; "", IF(D5919 = "E",MATCH(G5919, 'Cond Compo'!D$16:D$18, 0), MATCH(G5919, 'Cond Compo'!C$16:C$19, 0)), ""))</f>
        <v/>
      </c>
      <c r="I5919" s="12" t="str">
        <f>IF($E5919 &lt;&gt; "", IF(E5919 = 0, "", VLOOKUP(E5919,'Cond Perturbation'!A:B,2,FALSE)),"")</f>
        <v/>
      </c>
      <c r="J5919" s="28"/>
      <c r="K5919" s="29" t="str">
        <f>IF($B5919 &lt;&gt; "", IF(C5919="Oui",IF(H5919=1,IF(E5919=0,Résultat!G$8,IF(J5919="No",Résultat!$G$8,Résultat!$G$7)),IF(H5919=2,IF(E5919=0,Résultat!G$9,IF(J5919="No",Résultat!$G$9,Résultat!$G$7)),Résultat!$G$7)),IF(C5919 = "Totale", IF(H5919=1,IF(E5919=0,Résultat!G$8,IF(J5919="No",Résultat!$G$9,Résultat!$G$7)),IF(H5919=2,IF(E5919=0,Résultat!G$9,IF(J5919="No",Résultat!$G$9,Résultat!$G$7)),Résultat!$G$7)),Résultat!$G$7)), "")</f>
        <v/>
      </c>
    </row>
    <row r="5920" spans="1:11" ht="20.100000000000001" customHeight="1">
      <c r="A5920" s="26"/>
      <c r="B5920" s="27"/>
      <c r="C5920" s="11" t="str">
        <f>IF($B5920 &lt;&gt; "",VLOOKUP(MID(B5920,3,5),'Recyclabilité Prod Matx'!C:F,2,FALSE), "")</f>
        <v/>
      </c>
      <c r="D5920" s="11" t="str">
        <f>IF($B5920 &lt;&gt; "",VLOOKUP(MID(B5920,3,5),'Recyclabilité Prod Matx'!C:F,3,FALSE),"")</f>
        <v/>
      </c>
      <c r="E5920" s="11" t="str">
        <f>IF($B5920 &lt;&gt; "",VLOOKUP(MID(B5920,3,5),'Recyclabilité Prod Matx'!C:F,4,FALSE), "")</f>
        <v/>
      </c>
      <c r="F5920" s="12" t="str">
        <f>IF($B5920 &lt;&gt; "", IF(C5920="Totale","",IF(D5920 = 0, "", VLOOKUP(D5920,'Cond Compo'!A:B,2,FALSE))),"")</f>
        <v/>
      </c>
      <c r="G5920" s="28"/>
      <c r="H5920" s="11" t="str">
        <f xml:space="preserve"> IF(C5920="Totale",2,IF($G5920 &lt;&gt; "", IF(D5920 = "E",MATCH(G5920, 'Cond Compo'!D$16:D$18, 0), MATCH(G5920, 'Cond Compo'!C$16:C$19, 0)), ""))</f>
        <v/>
      </c>
      <c r="I5920" s="12" t="str">
        <f>IF($E5920 &lt;&gt; "", IF(E5920 = 0, "", VLOOKUP(E5920,'Cond Perturbation'!A:B,2,FALSE)),"")</f>
        <v/>
      </c>
      <c r="J5920" s="28"/>
      <c r="K5920" s="29" t="str">
        <f>IF($B5920 &lt;&gt; "", IF(C5920="Oui",IF(H5920=1,IF(E5920=0,Résultat!G$8,IF(J5920="No",Résultat!$G$8,Résultat!$G$7)),IF(H5920=2,IF(E5920=0,Résultat!G$9,IF(J5920="No",Résultat!$G$9,Résultat!$G$7)),Résultat!$G$7)),IF(C5920 = "Totale", IF(H5920=1,IF(E5920=0,Résultat!G$8,IF(J5920="No",Résultat!$G$9,Résultat!$G$7)),IF(H5920=2,IF(E5920=0,Résultat!G$9,IF(J5920="No",Résultat!$G$9,Résultat!$G$7)),Résultat!$G$7)),Résultat!$G$7)), "")</f>
        <v/>
      </c>
    </row>
    <row r="5921" spans="1:11" ht="20.100000000000001" customHeight="1">
      <c r="A5921" s="26"/>
      <c r="B5921" s="27"/>
      <c r="C5921" s="11" t="str">
        <f>IF($B5921 &lt;&gt; "",VLOOKUP(MID(B5921,3,5),'Recyclabilité Prod Matx'!C:F,2,FALSE), "")</f>
        <v/>
      </c>
      <c r="D5921" s="11" t="str">
        <f>IF($B5921 &lt;&gt; "",VLOOKUP(MID(B5921,3,5),'Recyclabilité Prod Matx'!C:F,3,FALSE),"")</f>
        <v/>
      </c>
      <c r="E5921" s="11" t="str">
        <f>IF($B5921 &lt;&gt; "",VLOOKUP(MID(B5921,3,5),'Recyclabilité Prod Matx'!C:F,4,FALSE), "")</f>
        <v/>
      </c>
      <c r="F5921" s="12" t="str">
        <f>IF($B5921 &lt;&gt; "", IF(C5921="Totale","",IF(D5921 = 0, "", VLOOKUP(D5921,'Cond Compo'!A:B,2,FALSE))),"")</f>
        <v/>
      </c>
      <c r="G5921" s="28"/>
      <c r="H5921" s="11" t="str">
        <f xml:space="preserve"> IF(C5921="Totale",2,IF($G5921 &lt;&gt; "", IF(D5921 = "E",MATCH(G5921, 'Cond Compo'!D$16:D$18, 0), MATCH(G5921, 'Cond Compo'!C$16:C$19, 0)), ""))</f>
        <v/>
      </c>
      <c r="I5921" s="12" t="str">
        <f>IF($E5921 &lt;&gt; "", IF(E5921 = 0, "", VLOOKUP(E5921,'Cond Perturbation'!A:B,2,FALSE)),"")</f>
        <v/>
      </c>
      <c r="J5921" s="28"/>
      <c r="K5921" s="29" t="str">
        <f>IF($B5921 &lt;&gt; "", IF(C5921="Oui",IF(H5921=1,IF(E5921=0,Résultat!G$8,IF(J5921="No",Résultat!$G$8,Résultat!$G$7)),IF(H5921=2,IF(E5921=0,Résultat!G$9,IF(J5921="No",Résultat!$G$9,Résultat!$G$7)),Résultat!$G$7)),IF(C5921 = "Totale", IF(H5921=1,IF(E5921=0,Résultat!G$8,IF(J5921="No",Résultat!$G$9,Résultat!$G$7)),IF(H5921=2,IF(E5921=0,Résultat!G$9,IF(J5921="No",Résultat!$G$9,Résultat!$G$7)),Résultat!$G$7)),Résultat!$G$7)), "")</f>
        <v/>
      </c>
    </row>
    <row r="5922" spans="1:11" ht="20.100000000000001" customHeight="1">
      <c r="A5922" s="26"/>
      <c r="B5922" s="27"/>
      <c r="C5922" s="11" t="str">
        <f>IF($B5922 &lt;&gt; "",VLOOKUP(MID(B5922,3,5),'Recyclabilité Prod Matx'!C:F,2,FALSE), "")</f>
        <v/>
      </c>
      <c r="D5922" s="11" t="str">
        <f>IF($B5922 &lt;&gt; "",VLOOKUP(MID(B5922,3,5),'Recyclabilité Prod Matx'!C:F,3,FALSE),"")</f>
        <v/>
      </c>
      <c r="E5922" s="11" t="str">
        <f>IF($B5922 &lt;&gt; "",VLOOKUP(MID(B5922,3,5),'Recyclabilité Prod Matx'!C:F,4,FALSE), "")</f>
        <v/>
      </c>
      <c r="F5922" s="12" t="str">
        <f>IF($B5922 &lt;&gt; "", IF(C5922="Totale","",IF(D5922 = 0, "", VLOOKUP(D5922,'Cond Compo'!A:B,2,FALSE))),"")</f>
        <v/>
      </c>
      <c r="G5922" s="28"/>
      <c r="H5922" s="11" t="str">
        <f xml:space="preserve"> IF(C5922="Totale",2,IF($G5922 &lt;&gt; "", IF(D5922 = "E",MATCH(G5922, 'Cond Compo'!D$16:D$18, 0), MATCH(G5922, 'Cond Compo'!C$16:C$19, 0)), ""))</f>
        <v/>
      </c>
      <c r="I5922" s="12" t="str">
        <f>IF($E5922 &lt;&gt; "", IF(E5922 = 0, "", VLOOKUP(E5922,'Cond Perturbation'!A:B,2,FALSE)),"")</f>
        <v/>
      </c>
      <c r="J5922" s="28"/>
      <c r="K5922" s="29" t="str">
        <f>IF($B5922 &lt;&gt; "", IF(C5922="Oui",IF(H5922=1,IF(E5922=0,Résultat!G$8,IF(J5922="No",Résultat!$G$8,Résultat!$G$7)),IF(H5922=2,IF(E5922=0,Résultat!G$9,IF(J5922="No",Résultat!$G$9,Résultat!$G$7)),Résultat!$G$7)),IF(C5922 = "Totale", IF(H5922=1,IF(E5922=0,Résultat!G$8,IF(J5922="No",Résultat!$G$9,Résultat!$G$7)),IF(H5922=2,IF(E5922=0,Résultat!G$9,IF(J5922="No",Résultat!$G$9,Résultat!$G$7)),Résultat!$G$7)),Résultat!$G$7)), "")</f>
        <v/>
      </c>
    </row>
    <row r="5923" spans="1:11" ht="20.100000000000001" customHeight="1">
      <c r="A5923" s="26"/>
      <c r="B5923" s="27"/>
      <c r="C5923" s="11" t="str">
        <f>IF($B5923 &lt;&gt; "",VLOOKUP(MID(B5923,3,5),'Recyclabilité Prod Matx'!C:F,2,FALSE), "")</f>
        <v/>
      </c>
      <c r="D5923" s="11" t="str">
        <f>IF($B5923 &lt;&gt; "",VLOOKUP(MID(B5923,3,5),'Recyclabilité Prod Matx'!C:F,3,FALSE),"")</f>
        <v/>
      </c>
      <c r="E5923" s="11" t="str">
        <f>IF($B5923 &lt;&gt; "",VLOOKUP(MID(B5923,3,5),'Recyclabilité Prod Matx'!C:F,4,FALSE), "")</f>
        <v/>
      </c>
      <c r="F5923" s="12" t="str">
        <f>IF($B5923 &lt;&gt; "", IF(C5923="Totale","",IF(D5923 = 0, "", VLOOKUP(D5923,'Cond Compo'!A:B,2,FALSE))),"")</f>
        <v/>
      </c>
      <c r="G5923" s="28"/>
      <c r="H5923" s="11" t="str">
        <f xml:space="preserve"> IF(C5923="Totale",2,IF($G5923 &lt;&gt; "", IF(D5923 = "E",MATCH(G5923, 'Cond Compo'!D$16:D$18, 0), MATCH(G5923, 'Cond Compo'!C$16:C$19, 0)), ""))</f>
        <v/>
      </c>
      <c r="I5923" s="12" t="str">
        <f>IF($E5923 &lt;&gt; "", IF(E5923 = 0, "", VLOOKUP(E5923,'Cond Perturbation'!A:B,2,FALSE)),"")</f>
        <v/>
      </c>
      <c r="J5923" s="28"/>
      <c r="K5923" s="29" t="str">
        <f>IF($B5923 &lt;&gt; "", IF(C5923="Oui",IF(H5923=1,IF(E5923=0,Résultat!G$8,IF(J5923="No",Résultat!$G$8,Résultat!$G$7)),IF(H5923=2,IF(E5923=0,Résultat!G$9,IF(J5923="No",Résultat!$G$9,Résultat!$G$7)),Résultat!$G$7)),IF(C5923 = "Totale", IF(H5923=1,IF(E5923=0,Résultat!G$8,IF(J5923="No",Résultat!$G$9,Résultat!$G$7)),IF(H5923=2,IF(E5923=0,Résultat!G$9,IF(J5923="No",Résultat!$G$9,Résultat!$G$7)),Résultat!$G$7)),Résultat!$G$7)), "")</f>
        <v/>
      </c>
    </row>
    <row r="5924" spans="1:11" ht="20.100000000000001" customHeight="1">
      <c r="A5924" s="26"/>
      <c r="B5924" s="27"/>
      <c r="C5924" s="11" t="str">
        <f>IF($B5924 &lt;&gt; "",VLOOKUP(MID(B5924,3,5),'Recyclabilité Prod Matx'!C:F,2,FALSE), "")</f>
        <v/>
      </c>
      <c r="D5924" s="11" t="str">
        <f>IF($B5924 &lt;&gt; "",VLOOKUP(MID(B5924,3,5),'Recyclabilité Prod Matx'!C:F,3,FALSE),"")</f>
        <v/>
      </c>
      <c r="E5924" s="11" t="str">
        <f>IF($B5924 &lt;&gt; "",VLOOKUP(MID(B5924,3,5),'Recyclabilité Prod Matx'!C:F,4,FALSE), "")</f>
        <v/>
      </c>
      <c r="F5924" s="12" t="str">
        <f>IF($B5924 &lt;&gt; "", IF(C5924="Totale","",IF(D5924 = 0, "", VLOOKUP(D5924,'Cond Compo'!A:B,2,FALSE))),"")</f>
        <v/>
      </c>
      <c r="G5924" s="28"/>
      <c r="H5924" s="11" t="str">
        <f xml:space="preserve"> IF(C5924="Totale",2,IF($G5924 &lt;&gt; "", IF(D5924 = "E",MATCH(G5924, 'Cond Compo'!D$16:D$18, 0), MATCH(G5924, 'Cond Compo'!C$16:C$19, 0)), ""))</f>
        <v/>
      </c>
      <c r="I5924" s="12" t="str">
        <f>IF($E5924 &lt;&gt; "", IF(E5924 = 0, "", VLOOKUP(E5924,'Cond Perturbation'!A:B,2,FALSE)),"")</f>
        <v/>
      </c>
      <c r="J5924" s="28"/>
      <c r="K5924" s="29" t="str">
        <f>IF($B5924 &lt;&gt; "", IF(C5924="Oui",IF(H5924=1,IF(E5924=0,Résultat!G$8,IF(J5924="No",Résultat!$G$8,Résultat!$G$7)),IF(H5924=2,IF(E5924=0,Résultat!G$9,IF(J5924="No",Résultat!$G$9,Résultat!$G$7)),Résultat!$G$7)),IF(C5924 = "Totale", IF(H5924=1,IF(E5924=0,Résultat!G$8,IF(J5924="No",Résultat!$G$9,Résultat!$G$7)),IF(H5924=2,IF(E5924=0,Résultat!G$9,IF(J5924="No",Résultat!$G$9,Résultat!$G$7)),Résultat!$G$7)),Résultat!$G$7)), "")</f>
        <v/>
      </c>
    </row>
    <row r="5925" spans="1:11" ht="20.100000000000001" customHeight="1">
      <c r="A5925" s="26"/>
      <c r="B5925" s="27"/>
      <c r="C5925" s="11" t="str">
        <f>IF($B5925 &lt;&gt; "",VLOOKUP(MID(B5925,3,5),'Recyclabilité Prod Matx'!C:F,2,FALSE), "")</f>
        <v/>
      </c>
      <c r="D5925" s="11" t="str">
        <f>IF($B5925 &lt;&gt; "",VLOOKUP(MID(B5925,3,5),'Recyclabilité Prod Matx'!C:F,3,FALSE),"")</f>
        <v/>
      </c>
      <c r="E5925" s="11" t="str">
        <f>IF($B5925 &lt;&gt; "",VLOOKUP(MID(B5925,3,5),'Recyclabilité Prod Matx'!C:F,4,FALSE), "")</f>
        <v/>
      </c>
      <c r="F5925" s="12" t="str">
        <f>IF($B5925 &lt;&gt; "", IF(C5925="Totale","",IF(D5925 = 0, "", VLOOKUP(D5925,'Cond Compo'!A:B,2,FALSE))),"")</f>
        <v/>
      </c>
      <c r="G5925" s="28"/>
      <c r="H5925" s="11" t="str">
        <f xml:space="preserve"> IF(C5925="Totale",2,IF($G5925 &lt;&gt; "", IF(D5925 = "E",MATCH(G5925, 'Cond Compo'!D$16:D$18, 0), MATCH(G5925, 'Cond Compo'!C$16:C$19, 0)), ""))</f>
        <v/>
      </c>
      <c r="I5925" s="12" t="str">
        <f>IF($E5925 &lt;&gt; "", IF(E5925 = 0, "", VLOOKUP(E5925,'Cond Perturbation'!A:B,2,FALSE)),"")</f>
        <v/>
      </c>
      <c r="J5925" s="28"/>
      <c r="K5925" s="29" t="str">
        <f>IF($B5925 &lt;&gt; "", IF(C5925="Oui",IF(H5925=1,IF(E5925=0,Résultat!G$8,IF(J5925="No",Résultat!$G$8,Résultat!$G$7)),IF(H5925=2,IF(E5925=0,Résultat!G$9,IF(J5925="No",Résultat!$G$9,Résultat!$G$7)),Résultat!$G$7)),IF(C5925 = "Totale", IF(H5925=1,IF(E5925=0,Résultat!G$8,IF(J5925="No",Résultat!$G$9,Résultat!$G$7)),IF(H5925=2,IF(E5925=0,Résultat!G$9,IF(J5925="No",Résultat!$G$9,Résultat!$G$7)),Résultat!$G$7)),Résultat!$G$7)), "")</f>
        <v/>
      </c>
    </row>
    <row r="5926" spans="1:11" ht="20.100000000000001" customHeight="1">
      <c r="A5926" s="26"/>
      <c r="B5926" s="27"/>
      <c r="C5926" s="11" t="str">
        <f>IF($B5926 &lt;&gt; "",VLOOKUP(MID(B5926,3,5),'Recyclabilité Prod Matx'!C:F,2,FALSE), "")</f>
        <v/>
      </c>
      <c r="D5926" s="11" t="str">
        <f>IF($B5926 &lt;&gt; "",VLOOKUP(MID(B5926,3,5),'Recyclabilité Prod Matx'!C:F,3,FALSE),"")</f>
        <v/>
      </c>
      <c r="E5926" s="11" t="str">
        <f>IF($B5926 &lt;&gt; "",VLOOKUP(MID(B5926,3,5),'Recyclabilité Prod Matx'!C:F,4,FALSE), "")</f>
        <v/>
      </c>
      <c r="F5926" s="12" t="str">
        <f>IF($B5926 &lt;&gt; "", IF(C5926="Totale","",IF(D5926 = 0, "", VLOOKUP(D5926,'Cond Compo'!A:B,2,FALSE))),"")</f>
        <v/>
      </c>
      <c r="G5926" s="28"/>
      <c r="H5926" s="11" t="str">
        <f xml:space="preserve"> IF(C5926="Totale",2,IF($G5926 &lt;&gt; "", IF(D5926 = "E",MATCH(G5926, 'Cond Compo'!D$16:D$18, 0), MATCH(G5926, 'Cond Compo'!C$16:C$19, 0)), ""))</f>
        <v/>
      </c>
      <c r="I5926" s="12" t="str">
        <f>IF($E5926 &lt;&gt; "", IF(E5926 = 0, "", VLOOKUP(E5926,'Cond Perturbation'!A:B,2,FALSE)),"")</f>
        <v/>
      </c>
      <c r="J5926" s="28"/>
      <c r="K5926" s="29" t="str">
        <f>IF($B5926 &lt;&gt; "", IF(C5926="Oui",IF(H5926=1,IF(E5926=0,Résultat!G$8,IF(J5926="No",Résultat!$G$8,Résultat!$G$7)),IF(H5926=2,IF(E5926=0,Résultat!G$9,IF(J5926="No",Résultat!$G$9,Résultat!$G$7)),Résultat!$G$7)),IF(C5926 = "Totale", IF(H5926=1,IF(E5926=0,Résultat!G$8,IF(J5926="No",Résultat!$G$9,Résultat!$G$7)),IF(H5926=2,IF(E5926=0,Résultat!G$9,IF(J5926="No",Résultat!$G$9,Résultat!$G$7)),Résultat!$G$7)),Résultat!$G$7)), "")</f>
        <v/>
      </c>
    </row>
    <row r="5927" spans="1:11" ht="20.100000000000001" customHeight="1">
      <c r="A5927" s="26"/>
      <c r="B5927" s="27"/>
      <c r="C5927" s="11" t="str">
        <f>IF($B5927 &lt;&gt; "",VLOOKUP(MID(B5927,3,5),'Recyclabilité Prod Matx'!C:F,2,FALSE), "")</f>
        <v/>
      </c>
      <c r="D5927" s="11" t="str">
        <f>IF($B5927 &lt;&gt; "",VLOOKUP(MID(B5927,3,5),'Recyclabilité Prod Matx'!C:F,3,FALSE),"")</f>
        <v/>
      </c>
      <c r="E5927" s="11" t="str">
        <f>IF($B5927 &lt;&gt; "",VLOOKUP(MID(B5927,3,5),'Recyclabilité Prod Matx'!C:F,4,FALSE), "")</f>
        <v/>
      </c>
      <c r="F5927" s="12" t="str">
        <f>IF($B5927 &lt;&gt; "", IF(C5927="Totale","",IF(D5927 = 0, "", VLOOKUP(D5927,'Cond Compo'!A:B,2,FALSE))),"")</f>
        <v/>
      </c>
      <c r="G5927" s="28"/>
      <c r="H5927" s="11" t="str">
        <f xml:space="preserve"> IF(C5927="Totale",2,IF($G5927 &lt;&gt; "", IF(D5927 = "E",MATCH(G5927, 'Cond Compo'!D$16:D$18, 0), MATCH(G5927, 'Cond Compo'!C$16:C$19, 0)), ""))</f>
        <v/>
      </c>
      <c r="I5927" s="12" t="str">
        <f>IF($E5927 &lt;&gt; "", IF(E5927 = 0, "", VLOOKUP(E5927,'Cond Perturbation'!A:B,2,FALSE)),"")</f>
        <v/>
      </c>
      <c r="J5927" s="28"/>
      <c r="K5927" s="29" t="str">
        <f>IF($B5927 &lt;&gt; "", IF(C5927="Oui",IF(H5927=1,IF(E5927=0,Résultat!G$8,IF(J5927="No",Résultat!$G$8,Résultat!$G$7)),IF(H5927=2,IF(E5927=0,Résultat!G$9,IF(J5927="No",Résultat!$G$9,Résultat!$G$7)),Résultat!$G$7)),IF(C5927 = "Totale", IF(H5927=1,IF(E5927=0,Résultat!G$8,IF(J5927="No",Résultat!$G$9,Résultat!$G$7)),IF(H5927=2,IF(E5927=0,Résultat!G$9,IF(J5927="No",Résultat!$G$9,Résultat!$G$7)),Résultat!$G$7)),Résultat!$G$7)), "")</f>
        <v/>
      </c>
    </row>
    <row r="5928" spans="1:11" ht="20.100000000000001" customHeight="1">
      <c r="A5928" s="26"/>
      <c r="B5928" s="27"/>
      <c r="C5928" s="11" t="str">
        <f>IF($B5928 &lt;&gt; "",VLOOKUP(MID(B5928,3,5),'Recyclabilité Prod Matx'!C:F,2,FALSE), "")</f>
        <v/>
      </c>
      <c r="D5928" s="11" t="str">
        <f>IF($B5928 &lt;&gt; "",VLOOKUP(MID(B5928,3,5),'Recyclabilité Prod Matx'!C:F,3,FALSE),"")</f>
        <v/>
      </c>
      <c r="E5928" s="11" t="str">
        <f>IF($B5928 &lt;&gt; "",VLOOKUP(MID(B5928,3,5),'Recyclabilité Prod Matx'!C:F,4,FALSE), "")</f>
        <v/>
      </c>
      <c r="F5928" s="12" t="str">
        <f>IF($B5928 &lt;&gt; "", IF(C5928="Totale","",IF(D5928 = 0, "", VLOOKUP(D5928,'Cond Compo'!A:B,2,FALSE))),"")</f>
        <v/>
      </c>
      <c r="G5928" s="28"/>
      <c r="H5928" s="11" t="str">
        <f xml:space="preserve"> IF(C5928="Totale",2,IF($G5928 &lt;&gt; "", IF(D5928 = "E",MATCH(G5928, 'Cond Compo'!D$16:D$18, 0), MATCH(G5928, 'Cond Compo'!C$16:C$19, 0)), ""))</f>
        <v/>
      </c>
      <c r="I5928" s="12" t="str">
        <f>IF($E5928 &lt;&gt; "", IF(E5928 = 0, "", VLOOKUP(E5928,'Cond Perturbation'!A:B,2,FALSE)),"")</f>
        <v/>
      </c>
      <c r="J5928" s="28"/>
      <c r="K5928" s="29" t="str">
        <f>IF($B5928 &lt;&gt; "", IF(C5928="Oui",IF(H5928=1,IF(E5928=0,Résultat!G$8,IF(J5928="No",Résultat!$G$8,Résultat!$G$7)),IF(H5928=2,IF(E5928=0,Résultat!G$9,IF(J5928="No",Résultat!$G$9,Résultat!$G$7)),Résultat!$G$7)),IF(C5928 = "Totale", IF(H5928=1,IF(E5928=0,Résultat!G$8,IF(J5928="No",Résultat!$G$9,Résultat!$G$7)),IF(H5928=2,IF(E5928=0,Résultat!G$9,IF(J5928="No",Résultat!$G$9,Résultat!$G$7)),Résultat!$G$7)),Résultat!$G$7)), "")</f>
        <v/>
      </c>
    </row>
    <row r="5929" spans="1:11" ht="20.100000000000001" customHeight="1">
      <c r="A5929" s="26"/>
      <c r="B5929" s="27"/>
      <c r="C5929" s="11" t="str">
        <f>IF($B5929 &lt;&gt; "",VLOOKUP(MID(B5929,3,5),'Recyclabilité Prod Matx'!C:F,2,FALSE), "")</f>
        <v/>
      </c>
      <c r="D5929" s="11" t="str">
        <f>IF($B5929 &lt;&gt; "",VLOOKUP(MID(B5929,3,5),'Recyclabilité Prod Matx'!C:F,3,FALSE),"")</f>
        <v/>
      </c>
      <c r="E5929" s="11" t="str">
        <f>IF($B5929 &lt;&gt; "",VLOOKUP(MID(B5929,3,5),'Recyclabilité Prod Matx'!C:F,4,FALSE), "")</f>
        <v/>
      </c>
      <c r="F5929" s="12" t="str">
        <f>IF($B5929 &lt;&gt; "", IF(C5929="Totale","",IF(D5929 = 0, "", VLOOKUP(D5929,'Cond Compo'!A:B,2,FALSE))),"")</f>
        <v/>
      </c>
      <c r="G5929" s="28"/>
      <c r="H5929" s="11" t="str">
        <f xml:space="preserve"> IF(C5929="Totale",2,IF($G5929 &lt;&gt; "", IF(D5929 = "E",MATCH(G5929, 'Cond Compo'!D$16:D$18, 0), MATCH(G5929, 'Cond Compo'!C$16:C$19, 0)), ""))</f>
        <v/>
      </c>
      <c r="I5929" s="12" t="str">
        <f>IF($E5929 &lt;&gt; "", IF(E5929 = 0, "", VLOOKUP(E5929,'Cond Perturbation'!A:B,2,FALSE)),"")</f>
        <v/>
      </c>
      <c r="J5929" s="28"/>
      <c r="K5929" s="29" t="str">
        <f>IF($B5929 &lt;&gt; "", IF(C5929="Oui",IF(H5929=1,IF(E5929=0,Résultat!G$8,IF(J5929="No",Résultat!$G$8,Résultat!$G$7)),IF(H5929=2,IF(E5929=0,Résultat!G$9,IF(J5929="No",Résultat!$G$9,Résultat!$G$7)),Résultat!$G$7)),IF(C5929 = "Totale", IF(H5929=1,IF(E5929=0,Résultat!G$8,IF(J5929="No",Résultat!$G$9,Résultat!$G$7)),IF(H5929=2,IF(E5929=0,Résultat!G$9,IF(J5929="No",Résultat!$G$9,Résultat!$G$7)),Résultat!$G$7)),Résultat!$G$7)), "")</f>
        <v/>
      </c>
    </row>
    <row r="5930" spans="1:11" ht="20.100000000000001" customHeight="1">
      <c r="A5930" s="26"/>
      <c r="B5930" s="27"/>
      <c r="C5930" s="11" t="str">
        <f>IF($B5930 &lt;&gt; "",VLOOKUP(MID(B5930,3,5),'Recyclabilité Prod Matx'!C:F,2,FALSE), "")</f>
        <v/>
      </c>
      <c r="D5930" s="11" t="str">
        <f>IF($B5930 &lt;&gt; "",VLOOKUP(MID(B5930,3,5),'Recyclabilité Prod Matx'!C:F,3,FALSE),"")</f>
        <v/>
      </c>
      <c r="E5930" s="11" t="str">
        <f>IF($B5930 &lt;&gt; "",VLOOKUP(MID(B5930,3,5),'Recyclabilité Prod Matx'!C:F,4,FALSE), "")</f>
        <v/>
      </c>
      <c r="F5930" s="12" t="str">
        <f>IF($B5930 &lt;&gt; "", IF(C5930="Totale","",IF(D5930 = 0, "", VLOOKUP(D5930,'Cond Compo'!A:B,2,FALSE))),"")</f>
        <v/>
      </c>
      <c r="G5930" s="28"/>
      <c r="H5930" s="11" t="str">
        <f xml:space="preserve"> IF(C5930="Totale",2,IF($G5930 &lt;&gt; "", IF(D5930 = "E",MATCH(G5930, 'Cond Compo'!D$16:D$18, 0), MATCH(G5930, 'Cond Compo'!C$16:C$19, 0)), ""))</f>
        <v/>
      </c>
      <c r="I5930" s="12" t="str">
        <f>IF($E5930 &lt;&gt; "", IF(E5930 = 0, "", VLOOKUP(E5930,'Cond Perturbation'!A:B,2,FALSE)),"")</f>
        <v/>
      </c>
      <c r="J5930" s="28"/>
      <c r="K5930" s="29" t="str">
        <f>IF($B5930 &lt;&gt; "", IF(C5930="Oui",IF(H5930=1,IF(E5930=0,Résultat!G$8,IF(J5930="No",Résultat!$G$8,Résultat!$G$7)),IF(H5930=2,IF(E5930=0,Résultat!G$9,IF(J5930="No",Résultat!$G$9,Résultat!$G$7)),Résultat!$G$7)),IF(C5930 = "Totale", IF(H5930=1,IF(E5930=0,Résultat!G$8,IF(J5930="No",Résultat!$G$9,Résultat!$G$7)),IF(H5930=2,IF(E5930=0,Résultat!G$9,IF(J5930="No",Résultat!$G$9,Résultat!$G$7)),Résultat!$G$7)),Résultat!$G$7)), "")</f>
        <v/>
      </c>
    </row>
    <row r="5931" spans="1:11" ht="20.100000000000001" customHeight="1">
      <c r="A5931" s="26"/>
      <c r="B5931" s="27"/>
      <c r="C5931" s="11" t="str">
        <f>IF($B5931 &lt;&gt; "",VLOOKUP(MID(B5931,3,5),'Recyclabilité Prod Matx'!C:F,2,FALSE), "")</f>
        <v/>
      </c>
      <c r="D5931" s="11" t="str">
        <f>IF($B5931 &lt;&gt; "",VLOOKUP(MID(B5931,3,5),'Recyclabilité Prod Matx'!C:F,3,FALSE),"")</f>
        <v/>
      </c>
      <c r="E5931" s="11" t="str">
        <f>IF($B5931 &lt;&gt; "",VLOOKUP(MID(B5931,3,5),'Recyclabilité Prod Matx'!C:F,4,FALSE), "")</f>
        <v/>
      </c>
      <c r="F5931" s="12" t="str">
        <f>IF($B5931 &lt;&gt; "", IF(C5931="Totale","",IF(D5931 = 0, "", VLOOKUP(D5931,'Cond Compo'!A:B,2,FALSE))),"")</f>
        <v/>
      </c>
      <c r="G5931" s="28"/>
      <c r="H5931" s="11" t="str">
        <f xml:space="preserve"> IF(C5931="Totale",2,IF($G5931 &lt;&gt; "", IF(D5931 = "E",MATCH(G5931, 'Cond Compo'!D$16:D$18, 0), MATCH(G5931, 'Cond Compo'!C$16:C$19, 0)), ""))</f>
        <v/>
      </c>
      <c r="I5931" s="12" t="str">
        <f>IF($E5931 &lt;&gt; "", IF(E5931 = 0, "", VLOOKUP(E5931,'Cond Perturbation'!A:B,2,FALSE)),"")</f>
        <v/>
      </c>
      <c r="J5931" s="28"/>
      <c r="K5931" s="29" t="str">
        <f>IF($B5931 &lt;&gt; "", IF(C5931="Oui",IF(H5931=1,IF(E5931=0,Résultat!G$8,IF(J5931="No",Résultat!$G$8,Résultat!$G$7)),IF(H5931=2,IF(E5931=0,Résultat!G$9,IF(J5931="No",Résultat!$G$9,Résultat!$G$7)),Résultat!$G$7)),IF(C5931 = "Totale", IF(H5931=1,IF(E5931=0,Résultat!G$8,IF(J5931="No",Résultat!$G$9,Résultat!$G$7)),IF(H5931=2,IF(E5931=0,Résultat!G$9,IF(J5931="No",Résultat!$G$9,Résultat!$G$7)),Résultat!$G$7)),Résultat!$G$7)), "")</f>
        <v/>
      </c>
    </row>
    <row r="5932" spans="1:11" ht="20.100000000000001" customHeight="1">
      <c r="A5932" s="26"/>
      <c r="B5932" s="27"/>
      <c r="C5932" s="11" t="str">
        <f>IF($B5932 &lt;&gt; "",VLOOKUP(MID(B5932,3,5),'Recyclabilité Prod Matx'!C:F,2,FALSE), "")</f>
        <v/>
      </c>
      <c r="D5932" s="11" t="str">
        <f>IF($B5932 &lt;&gt; "",VLOOKUP(MID(B5932,3,5),'Recyclabilité Prod Matx'!C:F,3,FALSE),"")</f>
        <v/>
      </c>
      <c r="E5932" s="11" t="str">
        <f>IF($B5932 &lt;&gt; "",VLOOKUP(MID(B5932,3,5),'Recyclabilité Prod Matx'!C:F,4,FALSE), "")</f>
        <v/>
      </c>
      <c r="F5932" s="12" t="str">
        <f>IF($B5932 &lt;&gt; "", IF(C5932="Totale","",IF(D5932 = 0, "", VLOOKUP(D5932,'Cond Compo'!A:B,2,FALSE))),"")</f>
        <v/>
      </c>
      <c r="G5932" s="28"/>
      <c r="H5932" s="11" t="str">
        <f xml:space="preserve"> IF(C5932="Totale",2,IF($G5932 &lt;&gt; "", IF(D5932 = "E",MATCH(G5932, 'Cond Compo'!D$16:D$18, 0), MATCH(G5932, 'Cond Compo'!C$16:C$19, 0)), ""))</f>
        <v/>
      </c>
      <c r="I5932" s="12" t="str">
        <f>IF($E5932 &lt;&gt; "", IF(E5932 = 0, "", VLOOKUP(E5932,'Cond Perturbation'!A:B,2,FALSE)),"")</f>
        <v/>
      </c>
      <c r="J5932" s="28"/>
      <c r="K5932" s="29" t="str">
        <f>IF($B5932 &lt;&gt; "", IF(C5932="Oui",IF(H5932=1,IF(E5932=0,Résultat!G$8,IF(J5932="No",Résultat!$G$8,Résultat!$G$7)),IF(H5932=2,IF(E5932=0,Résultat!G$9,IF(J5932="No",Résultat!$G$9,Résultat!$G$7)),Résultat!$G$7)),IF(C5932 = "Totale", IF(H5932=1,IF(E5932=0,Résultat!G$8,IF(J5932="No",Résultat!$G$9,Résultat!$G$7)),IF(H5932=2,IF(E5932=0,Résultat!G$9,IF(J5932="No",Résultat!$G$9,Résultat!$G$7)),Résultat!$G$7)),Résultat!$G$7)), "")</f>
        <v/>
      </c>
    </row>
    <row r="5933" spans="1:11" ht="20.100000000000001" customHeight="1">
      <c r="A5933" s="26"/>
      <c r="B5933" s="27"/>
      <c r="C5933" s="11" t="str">
        <f>IF($B5933 &lt;&gt; "",VLOOKUP(MID(B5933,3,5),'Recyclabilité Prod Matx'!C:F,2,FALSE), "")</f>
        <v/>
      </c>
      <c r="D5933" s="11" t="str">
        <f>IF($B5933 &lt;&gt; "",VLOOKUP(MID(B5933,3,5),'Recyclabilité Prod Matx'!C:F,3,FALSE),"")</f>
        <v/>
      </c>
      <c r="E5933" s="11" t="str">
        <f>IF($B5933 &lt;&gt; "",VLOOKUP(MID(B5933,3,5),'Recyclabilité Prod Matx'!C:F,4,FALSE), "")</f>
        <v/>
      </c>
      <c r="F5933" s="12" t="str">
        <f>IF($B5933 &lt;&gt; "", IF(C5933="Totale","",IF(D5933 = 0, "", VLOOKUP(D5933,'Cond Compo'!A:B,2,FALSE))),"")</f>
        <v/>
      </c>
      <c r="G5933" s="28"/>
      <c r="H5933" s="11" t="str">
        <f xml:space="preserve"> IF(C5933="Totale",2,IF($G5933 &lt;&gt; "", IF(D5933 = "E",MATCH(G5933, 'Cond Compo'!D$16:D$18, 0), MATCH(G5933, 'Cond Compo'!C$16:C$19, 0)), ""))</f>
        <v/>
      </c>
      <c r="I5933" s="12" t="str">
        <f>IF($E5933 &lt;&gt; "", IF(E5933 = 0, "", VLOOKUP(E5933,'Cond Perturbation'!A:B,2,FALSE)),"")</f>
        <v/>
      </c>
      <c r="J5933" s="28"/>
      <c r="K5933" s="29" t="str">
        <f>IF($B5933 &lt;&gt; "", IF(C5933="Oui",IF(H5933=1,IF(E5933=0,Résultat!G$8,IF(J5933="No",Résultat!$G$8,Résultat!$G$7)),IF(H5933=2,IF(E5933=0,Résultat!G$9,IF(J5933="No",Résultat!$G$9,Résultat!$G$7)),Résultat!$G$7)),IF(C5933 = "Totale", IF(H5933=1,IF(E5933=0,Résultat!G$8,IF(J5933="No",Résultat!$G$9,Résultat!$G$7)),IF(H5933=2,IF(E5933=0,Résultat!G$9,IF(J5933="No",Résultat!$G$9,Résultat!$G$7)),Résultat!$G$7)),Résultat!$G$7)), "")</f>
        <v/>
      </c>
    </row>
    <row r="5934" spans="1:11" ht="20.100000000000001" customHeight="1">
      <c r="A5934" s="26"/>
      <c r="B5934" s="27"/>
      <c r="C5934" s="11" t="str">
        <f>IF($B5934 &lt;&gt; "",VLOOKUP(MID(B5934,3,5),'Recyclabilité Prod Matx'!C:F,2,FALSE), "")</f>
        <v/>
      </c>
      <c r="D5934" s="11" t="str">
        <f>IF($B5934 &lt;&gt; "",VLOOKUP(MID(B5934,3,5),'Recyclabilité Prod Matx'!C:F,3,FALSE),"")</f>
        <v/>
      </c>
      <c r="E5934" s="11" t="str">
        <f>IF($B5934 &lt;&gt; "",VLOOKUP(MID(B5934,3,5),'Recyclabilité Prod Matx'!C:F,4,FALSE), "")</f>
        <v/>
      </c>
      <c r="F5934" s="12" t="str">
        <f>IF($B5934 &lt;&gt; "", IF(C5934="Totale","",IF(D5934 = 0, "", VLOOKUP(D5934,'Cond Compo'!A:B,2,FALSE))),"")</f>
        <v/>
      </c>
      <c r="G5934" s="28"/>
      <c r="H5934" s="11" t="str">
        <f xml:space="preserve"> IF(C5934="Totale",2,IF($G5934 &lt;&gt; "", IF(D5934 = "E",MATCH(G5934, 'Cond Compo'!D$16:D$18, 0), MATCH(G5934, 'Cond Compo'!C$16:C$19, 0)), ""))</f>
        <v/>
      </c>
      <c r="I5934" s="12" t="str">
        <f>IF($E5934 &lt;&gt; "", IF(E5934 = 0, "", VLOOKUP(E5934,'Cond Perturbation'!A:B,2,FALSE)),"")</f>
        <v/>
      </c>
      <c r="J5934" s="28"/>
      <c r="K5934" s="29" t="str">
        <f>IF($B5934 &lt;&gt; "", IF(C5934="Oui",IF(H5934=1,IF(E5934=0,Résultat!G$8,IF(J5934="No",Résultat!$G$8,Résultat!$G$7)),IF(H5934=2,IF(E5934=0,Résultat!G$9,IF(J5934="No",Résultat!$G$9,Résultat!$G$7)),Résultat!$G$7)),IF(C5934 = "Totale", IF(H5934=1,IF(E5934=0,Résultat!G$8,IF(J5934="No",Résultat!$G$9,Résultat!$G$7)),IF(H5934=2,IF(E5934=0,Résultat!G$9,IF(J5934="No",Résultat!$G$9,Résultat!$G$7)),Résultat!$G$7)),Résultat!$G$7)), "")</f>
        <v/>
      </c>
    </row>
    <row r="5935" spans="1:11" ht="20.100000000000001" customHeight="1">
      <c r="A5935" s="26"/>
      <c r="B5935" s="27"/>
      <c r="C5935" s="11" t="str">
        <f>IF($B5935 &lt;&gt; "",VLOOKUP(MID(B5935,3,5),'Recyclabilité Prod Matx'!C:F,2,FALSE), "")</f>
        <v/>
      </c>
      <c r="D5935" s="11" t="str">
        <f>IF($B5935 &lt;&gt; "",VLOOKUP(MID(B5935,3,5),'Recyclabilité Prod Matx'!C:F,3,FALSE),"")</f>
        <v/>
      </c>
      <c r="E5935" s="11" t="str">
        <f>IF($B5935 &lt;&gt; "",VLOOKUP(MID(B5935,3,5),'Recyclabilité Prod Matx'!C:F,4,FALSE), "")</f>
        <v/>
      </c>
      <c r="F5935" s="12" t="str">
        <f>IF($B5935 &lt;&gt; "", IF(C5935="Totale","",IF(D5935 = 0, "", VLOOKUP(D5935,'Cond Compo'!A:B,2,FALSE))),"")</f>
        <v/>
      </c>
      <c r="G5935" s="28"/>
      <c r="H5935" s="11" t="str">
        <f xml:space="preserve"> IF(C5935="Totale",2,IF($G5935 &lt;&gt; "", IF(D5935 = "E",MATCH(G5935, 'Cond Compo'!D$16:D$18, 0), MATCH(G5935, 'Cond Compo'!C$16:C$19, 0)), ""))</f>
        <v/>
      </c>
      <c r="I5935" s="12" t="str">
        <f>IF($E5935 &lt;&gt; "", IF(E5935 = 0, "", VLOOKUP(E5935,'Cond Perturbation'!A:B,2,FALSE)),"")</f>
        <v/>
      </c>
      <c r="J5935" s="28"/>
      <c r="K5935" s="29" t="str">
        <f>IF($B5935 &lt;&gt; "", IF(C5935="Oui",IF(H5935=1,IF(E5935=0,Résultat!G$8,IF(J5935="No",Résultat!$G$8,Résultat!$G$7)),IF(H5935=2,IF(E5935=0,Résultat!G$9,IF(J5935="No",Résultat!$G$9,Résultat!$G$7)),Résultat!$G$7)),IF(C5935 = "Totale", IF(H5935=1,IF(E5935=0,Résultat!G$8,IF(J5935="No",Résultat!$G$9,Résultat!$G$7)),IF(H5935=2,IF(E5935=0,Résultat!G$9,IF(J5935="No",Résultat!$G$9,Résultat!$G$7)),Résultat!$G$7)),Résultat!$G$7)), "")</f>
        <v/>
      </c>
    </row>
    <row r="5936" spans="1:11" ht="20.100000000000001" customHeight="1">
      <c r="A5936" s="26"/>
      <c r="B5936" s="27"/>
      <c r="C5936" s="11" t="str">
        <f>IF($B5936 &lt;&gt; "",VLOOKUP(MID(B5936,3,5),'Recyclabilité Prod Matx'!C:F,2,FALSE), "")</f>
        <v/>
      </c>
      <c r="D5936" s="11" t="str">
        <f>IF($B5936 &lt;&gt; "",VLOOKUP(MID(B5936,3,5),'Recyclabilité Prod Matx'!C:F,3,FALSE),"")</f>
        <v/>
      </c>
      <c r="E5936" s="11" t="str">
        <f>IF($B5936 &lt;&gt; "",VLOOKUP(MID(B5936,3,5),'Recyclabilité Prod Matx'!C:F,4,FALSE), "")</f>
        <v/>
      </c>
      <c r="F5936" s="12" t="str">
        <f>IF($B5936 &lt;&gt; "", IF(C5936="Totale","",IF(D5936 = 0, "", VLOOKUP(D5936,'Cond Compo'!A:B,2,FALSE))),"")</f>
        <v/>
      </c>
      <c r="G5936" s="28"/>
      <c r="H5936" s="11" t="str">
        <f xml:space="preserve"> IF(C5936="Totale",2,IF($G5936 &lt;&gt; "", IF(D5936 = "E",MATCH(G5936, 'Cond Compo'!D$16:D$18, 0), MATCH(G5936, 'Cond Compo'!C$16:C$19, 0)), ""))</f>
        <v/>
      </c>
      <c r="I5936" s="12" t="str">
        <f>IF($E5936 &lt;&gt; "", IF(E5936 = 0, "", VLOOKUP(E5936,'Cond Perturbation'!A:B,2,FALSE)),"")</f>
        <v/>
      </c>
      <c r="J5936" s="28"/>
      <c r="K5936" s="29" t="str">
        <f>IF($B5936 &lt;&gt; "", IF(C5936="Oui",IF(H5936=1,IF(E5936=0,Résultat!G$8,IF(J5936="No",Résultat!$G$8,Résultat!$G$7)),IF(H5936=2,IF(E5936=0,Résultat!G$9,IF(J5936="No",Résultat!$G$9,Résultat!$G$7)),Résultat!$G$7)),IF(C5936 = "Totale", IF(H5936=1,IF(E5936=0,Résultat!G$8,IF(J5936="No",Résultat!$G$9,Résultat!$G$7)),IF(H5936=2,IF(E5936=0,Résultat!G$9,IF(J5936="No",Résultat!$G$9,Résultat!$G$7)),Résultat!$G$7)),Résultat!$G$7)), "")</f>
        <v/>
      </c>
    </row>
    <row r="5937" spans="1:11" ht="20.100000000000001" customHeight="1">
      <c r="A5937" s="26"/>
      <c r="B5937" s="27"/>
      <c r="C5937" s="11" t="str">
        <f>IF($B5937 &lt;&gt; "",VLOOKUP(MID(B5937,3,5),'Recyclabilité Prod Matx'!C:F,2,FALSE), "")</f>
        <v/>
      </c>
      <c r="D5937" s="11" t="str">
        <f>IF($B5937 &lt;&gt; "",VLOOKUP(MID(B5937,3,5),'Recyclabilité Prod Matx'!C:F,3,FALSE),"")</f>
        <v/>
      </c>
      <c r="E5937" s="11" t="str">
        <f>IF($B5937 &lt;&gt; "",VLOOKUP(MID(B5937,3,5),'Recyclabilité Prod Matx'!C:F,4,FALSE), "")</f>
        <v/>
      </c>
      <c r="F5937" s="12" t="str">
        <f>IF($B5937 &lt;&gt; "", IF(C5937="Totale","",IF(D5937 = 0, "", VLOOKUP(D5937,'Cond Compo'!A:B,2,FALSE))),"")</f>
        <v/>
      </c>
      <c r="G5937" s="28"/>
      <c r="H5937" s="11" t="str">
        <f xml:space="preserve"> IF(C5937="Totale",2,IF($G5937 &lt;&gt; "", IF(D5937 = "E",MATCH(G5937, 'Cond Compo'!D$16:D$18, 0), MATCH(G5937, 'Cond Compo'!C$16:C$19, 0)), ""))</f>
        <v/>
      </c>
      <c r="I5937" s="12" t="str">
        <f>IF($E5937 &lt;&gt; "", IF(E5937 = 0, "", VLOOKUP(E5937,'Cond Perturbation'!A:B,2,FALSE)),"")</f>
        <v/>
      </c>
      <c r="J5937" s="28"/>
      <c r="K5937" s="29" t="str">
        <f>IF($B5937 &lt;&gt; "", IF(C5937="Oui",IF(H5937=1,IF(E5937=0,Résultat!G$8,IF(J5937="No",Résultat!$G$8,Résultat!$G$7)),IF(H5937=2,IF(E5937=0,Résultat!G$9,IF(J5937="No",Résultat!$G$9,Résultat!$G$7)),Résultat!$G$7)),IF(C5937 = "Totale", IF(H5937=1,IF(E5937=0,Résultat!G$8,IF(J5937="No",Résultat!$G$9,Résultat!$G$7)),IF(H5937=2,IF(E5937=0,Résultat!G$9,IF(J5937="No",Résultat!$G$9,Résultat!$G$7)),Résultat!$G$7)),Résultat!$G$7)), "")</f>
        <v/>
      </c>
    </row>
    <row r="5938" spans="1:11" ht="20.100000000000001" customHeight="1">
      <c r="A5938" s="26"/>
      <c r="B5938" s="27"/>
      <c r="C5938" s="11" t="str">
        <f>IF($B5938 &lt;&gt; "",VLOOKUP(MID(B5938,3,5),'Recyclabilité Prod Matx'!C:F,2,FALSE), "")</f>
        <v/>
      </c>
      <c r="D5938" s="11" t="str">
        <f>IF($B5938 &lt;&gt; "",VLOOKUP(MID(B5938,3,5),'Recyclabilité Prod Matx'!C:F,3,FALSE),"")</f>
        <v/>
      </c>
      <c r="E5938" s="11" t="str">
        <f>IF($B5938 &lt;&gt; "",VLOOKUP(MID(B5938,3,5),'Recyclabilité Prod Matx'!C:F,4,FALSE), "")</f>
        <v/>
      </c>
      <c r="F5938" s="12" t="str">
        <f>IF($B5938 &lt;&gt; "", IF(C5938="Totale","",IF(D5938 = 0, "", VLOOKUP(D5938,'Cond Compo'!A:B,2,FALSE))),"")</f>
        <v/>
      </c>
      <c r="G5938" s="28"/>
      <c r="H5938" s="11" t="str">
        <f xml:space="preserve"> IF(C5938="Totale",2,IF($G5938 &lt;&gt; "", IF(D5938 = "E",MATCH(G5938, 'Cond Compo'!D$16:D$18, 0), MATCH(G5938, 'Cond Compo'!C$16:C$19, 0)), ""))</f>
        <v/>
      </c>
      <c r="I5938" s="12" t="str">
        <f>IF($E5938 &lt;&gt; "", IF(E5938 = 0, "", VLOOKUP(E5938,'Cond Perturbation'!A:B,2,FALSE)),"")</f>
        <v/>
      </c>
      <c r="J5938" s="28"/>
      <c r="K5938" s="29" t="str">
        <f>IF($B5938 &lt;&gt; "", IF(C5938="Oui",IF(H5938=1,IF(E5938=0,Résultat!G$8,IF(J5938="No",Résultat!$G$8,Résultat!$G$7)),IF(H5938=2,IF(E5938=0,Résultat!G$9,IF(J5938="No",Résultat!$G$9,Résultat!$G$7)),Résultat!$G$7)),IF(C5938 = "Totale", IF(H5938=1,IF(E5938=0,Résultat!G$8,IF(J5938="No",Résultat!$G$9,Résultat!$G$7)),IF(H5938=2,IF(E5938=0,Résultat!G$9,IF(J5938="No",Résultat!$G$9,Résultat!$G$7)),Résultat!$G$7)),Résultat!$G$7)), "")</f>
        <v/>
      </c>
    </row>
    <row r="5939" spans="1:11" ht="20.100000000000001" customHeight="1">
      <c r="A5939" s="26"/>
      <c r="B5939" s="27"/>
      <c r="C5939" s="11" t="str">
        <f>IF($B5939 &lt;&gt; "",VLOOKUP(MID(B5939,3,5),'Recyclabilité Prod Matx'!C:F,2,FALSE), "")</f>
        <v/>
      </c>
      <c r="D5939" s="11" t="str">
        <f>IF($B5939 &lt;&gt; "",VLOOKUP(MID(B5939,3,5),'Recyclabilité Prod Matx'!C:F,3,FALSE),"")</f>
        <v/>
      </c>
      <c r="E5939" s="11" t="str">
        <f>IF($B5939 &lt;&gt; "",VLOOKUP(MID(B5939,3,5),'Recyclabilité Prod Matx'!C:F,4,FALSE), "")</f>
        <v/>
      </c>
      <c r="F5939" s="12" t="str">
        <f>IF($B5939 &lt;&gt; "", IF(C5939="Totale","",IF(D5939 = 0, "", VLOOKUP(D5939,'Cond Compo'!A:B,2,FALSE))),"")</f>
        <v/>
      </c>
      <c r="G5939" s="28"/>
      <c r="H5939" s="11" t="str">
        <f xml:space="preserve"> IF(C5939="Totale",2,IF($G5939 &lt;&gt; "", IF(D5939 = "E",MATCH(G5939, 'Cond Compo'!D$16:D$18, 0), MATCH(G5939, 'Cond Compo'!C$16:C$19, 0)), ""))</f>
        <v/>
      </c>
      <c r="I5939" s="12" t="str">
        <f>IF($E5939 &lt;&gt; "", IF(E5939 = 0, "", VLOOKUP(E5939,'Cond Perturbation'!A:B,2,FALSE)),"")</f>
        <v/>
      </c>
      <c r="J5939" s="28"/>
      <c r="K5939" s="29" t="str">
        <f>IF($B5939 &lt;&gt; "", IF(C5939="Oui",IF(H5939=1,IF(E5939=0,Résultat!G$8,IF(J5939="No",Résultat!$G$8,Résultat!$G$7)),IF(H5939=2,IF(E5939=0,Résultat!G$9,IF(J5939="No",Résultat!$G$9,Résultat!$G$7)),Résultat!$G$7)),IF(C5939 = "Totale", IF(H5939=1,IF(E5939=0,Résultat!G$8,IF(J5939="No",Résultat!$G$9,Résultat!$G$7)),IF(H5939=2,IF(E5939=0,Résultat!G$9,IF(J5939="No",Résultat!$G$9,Résultat!$G$7)),Résultat!$G$7)),Résultat!$G$7)), "")</f>
        <v/>
      </c>
    </row>
    <row r="5940" spans="1:11" ht="20.100000000000001" customHeight="1">
      <c r="A5940" s="26"/>
      <c r="B5940" s="27"/>
      <c r="C5940" s="11" t="str">
        <f>IF($B5940 &lt;&gt; "",VLOOKUP(MID(B5940,3,5),'Recyclabilité Prod Matx'!C:F,2,FALSE), "")</f>
        <v/>
      </c>
      <c r="D5940" s="11" t="str">
        <f>IF($B5940 &lt;&gt; "",VLOOKUP(MID(B5940,3,5),'Recyclabilité Prod Matx'!C:F,3,FALSE),"")</f>
        <v/>
      </c>
      <c r="E5940" s="11" t="str">
        <f>IF($B5940 &lt;&gt; "",VLOOKUP(MID(B5940,3,5),'Recyclabilité Prod Matx'!C:F,4,FALSE), "")</f>
        <v/>
      </c>
      <c r="F5940" s="12" t="str">
        <f>IF($B5940 &lt;&gt; "", IF(C5940="Totale","",IF(D5940 = 0, "", VLOOKUP(D5940,'Cond Compo'!A:B,2,FALSE))),"")</f>
        <v/>
      </c>
      <c r="G5940" s="28"/>
      <c r="H5940" s="11" t="str">
        <f xml:space="preserve"> IF(C5940="Totale",2,IF($G5940 &lt;&gt; "", IF(D5940 = "E",MATCH(G5940, 'Cond Compo'!D$16:D$18, 0), MATCH(G5940, 'Cond Compo'!C$16:C$19, 0)), ""))</f>
        <v/>
      </c>
      <c r="I5940" s="12" t="str">
        <f>IF($E5940 &lt;&gt; "", IF(E5940 = 0, "", VLOOKUP(E5940,'Cond Perturbation'!A:B,2,FALSE)),"")</f>
        <v/>
      </c>
      <c r="J5940" s="28"/>
      <c r="K5940" s="29" t="str">
        <f>IF($B5940 &lt;&gt; "", IF(C5940="Oui",IF(H5940=1,IF(E5940=0,Résultat!G$8,IF(J5940="No",Résultat!$G$8,Résultat!$G$7)),IF(H5940=2,IF(E5940=0,Résultat!G$9,IF(J5940="No",Résultat!$G$9,Résultat!$G$7)),Résultat!$G$7)),IF(C5940 = "Totale", IF(H5940=1,IF(E5940=0,Résultat!G$8,IF(J5940="No",Résultat!$G$9,Résultat!$G$7)),IF(H5940=2,IF(E5940=0,Résultat!G$9,IF(J5940="No",Résultat!$G$9,Résultat!$G$7)),Résultat!$G$7)),Résultat!$G$7)), "")</f>
        <v/>
      </c>
    </row>
    <row r="5941" spans="1:11" ht="20.100000000000001" customHeight="1">
      <c r="A5941" s="26"/>
      <c r="B5941" s="27"/>
      <c r="C5941" s="11" t="str">
        <f>IF($B5941 &lt;&gt; "",VLOOKUP(MID(B5941,3,5),'Recyclabilité Prod Matx'!C:F,2,FALSE), "")</f>
        <v/>
      </c>
      <c r="D5941" s="11" t="str">
        <f>IF($B5941 &lt;&gt; "",VLOOKUP(MID(B5941,3,5),'Recyclabilité Prod Matx'!C:F,3,FALSE),"")</f>
        <v/>
      </c>
      <c r="E5941" s="11" t="str">
        <f>IF($B5941 &lt;&gt; "",VLOOKUP(MID(B5941,3,5),'Recyclabilité Prod Matx'!C:F,4,FALSE), "")</f>
        <v/>
      </c>
      <c r="F5941" s="12" t="str">
        <f>IF($B5941 &lt;&gt; "", IF(C5941="Totale","",IF(D5941 = 0, "", VLOOKUP(D5941,'Cond Compo'!A:B,2,FALSE))),"")</f>
        <v/>
      </c>
      <c r="G5941" s="28"/>
      <c r="H5941" s="11" t="str">
        <f xml:space="preserve"> IF(C5941="Totale",2,IF($G5941 &lt;&gt; "", IF(D5941 = "E",MATCH(G5941, 'Cond Compo'!D$16:D$18, 0), MATCH(G5941, 'Cond Compo'!C$16:C$19, 0)), ""))</f>
        <v/>
      </c>
      <c r="I5941" s="12" t="str">
        <f>IF($E5941 &lt;&gt; "", IF(E5941 = 0, "", VLOOKUP(E5941,'Cond Perturbation'!A:B,2,FALSE)),"")</f>
        <v/>
      </c>
      <c r="J5941" s="28"/>
      <c r="K5941" s="29" t="str">
        <f>IF($B5941 &lt;&gt; "", IF(C5941="Oui",IF(H5941=1,IF(E5941=0,Résultat!G$8,IF(J5941="No",Résultat!$G$8,Résultat!$G$7)),IF(H5941=2,IF(E5941=0,Résultat!G$9,IF(J5941="No",Résultat!$G$9,Résultat!$G$7)),Résultat!$G$7)),IF(C5941 = "Totale", IF(H5941=1,IF(E5941=0,Résultat!G$8,IF(J5941="No",Résultat!$G$9,Résultat!$G$7)),IF(H5941=2,IF(E5941=0,Résultat!G$9,IF(J5941="No",Résultat!$G$9,Résultat!$G$7)),Résultat!$G$7)),Résultat!$G$7)), "")</f>
        <v/>
      </c>
    </row>
    <row r="5942" spans="1:11" ht="20.100000000000001" customHeight="1">
      <c r="A5942" s="26"/>
      <c r="B5942" s="27"/>
      <c r="C5942" s="11" t="str">
        <f>IF($B5942 &lt;&gt; "",VLOOKUP(MID(B5942,3,5),'Recyclabilité Prod Matx'!C:F,2,FALSE), "")</f>
        <v/>
      </c>
      <c r="D5942" s="11" t="str">
        <f>IF($B5942 &lt;&gt; "",VLOOKUP(MID(B5942,3,5),'Recyclabilité Prod Matx'!C:F,3,FALSE),"")</f>
        <v/>
      </c>
      <c r="E5942" s="11" t="str">
        <f>IF($B5942 &lt;&gt; "",VLOOKUP(MID(B5942,3,5),'Recyclabilité Prod Matx'!C:F,4,FALSE), "")</f>
        <v/>
      </c>
      <c r="F5942" s="12" t="str">
        <f>IF($B5942 &lt;&gt; "", IF(C5942="Totale","",IF(D5942 = 0, "", VLOOKUP(D5942,'Cond Compo'!A:B,2,FALSE))),"")</f>
        <v/>
      </c>
      <c r="G5942" s="28"/>
      <c r="H5942" s="11" t="str">
        <f xml:space="preserve"> IF(C5942="Totale",2,IF($G5942 &lt;&gt; "", IF(D5942 = "E",MATCH(G5942, 'Cond Compo'!D$16:D$18, 0), MATCH(G5942, 'Cond Compo'!C$16:C$19, 0)), ""))</f>
        <v/>
      </c>
      <c r="I5942" s="12" t="str">
        <f>IF($E5942 &lt;&gt; "", IF(E5942 = 0, "", VLOOKUP(E5942,'Cond Perturbation'!A:B,2,FALSE)),"")</f>
        <v/>
      </c>
      <c r="J5942" s="28"/>
      <c r="K5942" s="29" t="str">
        <f>IF($B5942 &lt;&gt; "", IF(C5942="Oui",IF(H5942=1,IF(E5942=0,Résultat!G$8,IF(J5942="No",Résultat!$G$8,Résultat!$G$7)),IF(H5942=2,IF(E5942=0,Résultat!G$9,IF(J5942="No",Résultat!$G$9,Résultat!$G$7)),Résultat!$G$7)),IF(C5942 = "Totale", IF(H5942=1,IF(E5942=0,Résultat!G$8,IF(J5942="No",Résultat!$G$9,Résultat!$G$7)),IF(H5942=2,IF(E5942=0,Résultat!G$9,IF(J5942="No",Résultat!$G$9,Résultat!$G$7)),Résultat!$G$7)),Résultat!$G$7)), "")</f>
        <v/>
      </c>
    </row>
    <row r="5943" spans="1:11" ht="20.100000000000001" customHeight="1">
      <c r="A5943" s="26"/>
      <c r="B5943" s="27"/>
      <c r="C5943" s="11" t="str">
        <f>IF($B5943 &lt;&gt; "",VLOOKUP(MID(B5943,3,5),'Recyclabilité Prod Matx'!C:F,2,FALSE), "")</f>
        <v/>
      </c>
      <c r="D5943" s="11" t="str">
        <f>IF($B5943 &lt;&gt; "",VLOOKUP(MID(B5943,3,5),'Recyclabilité Prod Matx'!C:F,3,FALSE),"")</f>
        <v/>
      </c>
      <c r="E5943" s="11" t="str">
        <f>IF($B5943 &lt;&gt; "",VLOOKUP(MID(B5943,3,5),'Recyclabilité Prod Matx'!C:F,4,FALSE), "")</f>
        <v/>
      </c>
      <c r="F5943" s="12" t="str">
        <f>IF($B5943 &lt;&gt; "", IF(C5943="Totale","",IF(D5943 = 0, "", VLOOKUP(D5943,'Cond Compo'!A:B,2,FALSE))),"")</f>
        <v/>
      </c>
      <c r="G5943" s="28"/>
      <c r="H5943" s="11" t="str">
        <f xml:space="preserve"> IF(C5943="Totale",2,IF($G5943 &lt;&gt; "", IF(D5943 = "E",MATCH(G5943, 'Cond Compo'!D$16:D$18, 0), MATCH(G5943, 'Cond Compo'!C$16:C$19, 0)), ""))</f>
        <v/>
      </c>
      <c r="I5943" s="12" t="str">
        <f>IF($E5943 &lt;&gt; "", IF(E5943 = 0, "", VLOOKUP(E5943,'Cond Perturbation'!A:B,2,FALSE)),"")</f>
        <v/>
      </c>
      <c r="J5943" s="28"/>
      <c r="K5943" s="29" t="str">
        <f>IF($B5943 &lt;&gt; "", IF(C5943="Oui",IF(H5943=1,IF(E5943=0,Résultat!G$8,IF(J5943="No",Résultat!$G$8,Résultat!$G$7)),IF(H5943=2,IF(E5943=0,Résultat!G$9,IF(J5943="No",Résultat!$G$9,Résultat!$G$7)),Résultat!$G$7)),IF(C5943 = "Totale", IF(H5943=1,IF(E5943=0,Résultat!G$8,IF(J5943="No",Résultat!$G$9,Résultat!$G$7)),IF(H5943=2,IF(E5943=0,Résultat!G$9,IF(J5943="No",Résultat!$G$9,Résultat!$G$7)),Résultat!$G$7)),Résultat!$G$7)), "")</f>
        <v/>
      </c>
    </row>
    <row r="5944" spans="1:11" ht="20.100000000000001" customHeight="1">
      <c r="A5944" s="26"/>
      <c r="B5944" s="27"/>
      <c r="C5944" s="11" t="str">
        <f>IF($B5944 &lt;&gt; "",VLOOKUP(MID(B5944,3,5),'Recyclabilité Prod Matx'!C:F,2,FALSE), "")</f>
        <v/>
      </c>
      <c r="D5944" s="11" t="str">
        <f>IF($B5944 &lt;&gt; "",VLOOKUP(MID(B5944,3,5),'Recyclabilité Prod Matx'!C:F,3,FALSE),"")</f>
        <v/>
      </c>
      <c r="E5944" s="11" t="str">
        <f>IF($B5944 &lt;&gt; "",VLOOKUP(MID(B5944,3,5),'Recyclabilité Prod Matx'!C:F,4,FALSE), "")</f>
        <v/>
      </c>
      <c r="F5944" s="12" t="str">
        <f>IF($B5944 &lt;&gt; "", IF(C5944="Totale","",IF(D5944 = 0, "", VLOOKUP(D5944,'Cond Compo'!A:B,2,FALSE))),"")</f>
        <v/>
      </c>
      <c r="G5944" s="28"/>
      <c r="H5944" s="11" t="str">
        <f xml:space="preserve"> IF(C5944="Totale",2,IF($G5944 &lt;&gt; "", IF(D5944 = "E",MATCH(G5944, 'Cond Compo'!D$16:D$18, 0), MATCH(G5944, 'Cond Compo'!C$16:C$19, 0)), ""))</f>
        <v/>
      </c>
      <c r="I5944" s="12" t="str">
        <f>IF($E5944 &lt;&gt; "", IF(E5944 = 0, "", VLOOKUP(E5944,'Cond Perturbation'!A:B,2,FALSE)),"")</f>
        <v/>
      </c>
      <c r="J5944" s="28"/>
      <c r="K5944" s="29" t="str">
        <f>IF($B5944 &lt;&gt; "", IF(C5944="Oui",IF(H5944=1,IF(E5944=0,Résultat!G$8,IF(J5944="No",Résultat!$G$8,Résultat!$G$7)),IF(H5944=2,IF(E5944=0,Résultat!G$9,IF(J5944="No",Résultat!$G$9,Résultat!$G$7)),Résultat!$G$7)),IF(C5944 = "Totale", IF(H5944=1,IF(E5944=0,Résultat!G$8,IF(J5944="No",Résultat!$G$9,Résultat!$G$7)),IF(H5944=2,IF(E5944=0,Résultat!G$9,IF(J5944="No",Résultat!$G$9,Résultat!$G$7)),Résultat!$G$7)),Résultat!$G$7)), "")</f>
        <v/>
      </c>
    </row>
    <row r="5945" spans="1:11" ht="20.100000000000001" customHeight="1">
      <c r="A5945" s="26"/>
      <c r="B5945" s="27"/>
      <c r="C5945" s="11" t="str">
        <f>IF($B5945 &lt;&gt; "",VLOOKUP(MID(B5945,3,5),'Recyclabilité Prod Matx'!C:F,2,FALSE), "")</f>
        <v/>
      </c>
      <c r="D5945" s="11" t="str">
        <f>IF($B5945 &lt;&gt; "",VLOOKUP(MID(B5945,3,5),'Recyclabilité Prod Matx'!C:F,3,FALSE),"")</f>
        <v/>
      </c>
      <c r="E5945" s="11" t="str">
        <f>IF($B5945 &lt;&gt; "",VLOOKUP(MID(B5945,3,5),'Recyclabilité Prod Matx'!C:F,4,FALSE), "")</f>
        <v/>
      </c>
      <c r="F5945" s="12" t="str">
        <f>IF($B5945 &lt;&gt; "", IF(C5945="Totale","",IF(D5945 = 0, "", VLOOKUP(D5945,'Cond Compo'!A:B,2,FALSE))),"")</f>
        <v/>
      </c>
      <c r="G5945" s="28"/>
      <c r="H5945" s="11" t="str">
        <f xml:space="preserve"> IF(C5945="Totale",2,IF($G5945 &lt;&gt; "", IF(D5945 = "E",MATCH(G5945, 'Cond Compo'!D$16:D$18, 0), MATCH(G5945, 'Cond Compo'!C$16:C$19, 0)), ""))</f>
        <v/>
      </c>
      <c r="I5945" s="12" t="str">
        <f>IF($E5945 &lt;&gt; "", IF(E5945 = 0, "", VLOOKUP(E5945,'Cond Perturbation'!A:B,2,FALSE)),"")</f>
        <v/>
      </c>
      <c r="J5945" s="28"/>
      <c r="K5945" s="29" t="str">
        <f>IF($B5945 &lt;&gt; "", IF(C5945="Oui",IF(H5945=1,IF(E5945=0,Résultat!G$8,IF(J5945="No",Résultat!$G$8,Résultat!$G$7)),IF(H5945=2,IF(E5945=0,Résultat!G$9,IF(J5945="No",Résultat!$G$9,Résultat!$G$7)),Résultat!$G$7)),IF(C5945 = "Totale", IF(H5945=1,IF(E5945=0,Résultat!G$8,IF(J5945="No",Résultat!$G$9,Résultat!$G$7)),IF(H5945=2,IF(E5945=0,Résultat!G$9,IF(J5945="No",Résultat!$G$9,Résultat!$G$7)),Résultat!$G$7)),Résultat!$G$7)), "")</f>
        <v/>
      </c>
    </row>
    <row r="5946" spans="1:11" ht="20.100000000000001" customHeight="1">
      <c r="A5946" s="26"/>
      <c r="B5946" s="27"/>
      <c r="C5946" s="11" t="str">
        <f>IF($B5946 &lt;&gt; "",VLOOKUP(MID(B5946,3,5),'Recyclabilité Prod Matx'!C:F,2,FALSE), "")</f>
        <v/>
      </c>
      <c r="D5946" s="11" t="str">
        <f>IF($B5946 &lt;&gt; "",VLOOKUP(MID(B5946,3,5),'Recyclabilité Prod Matx'!C:F,3,FALSE),"")</f>
        <v/>
      </c>
      <c r="E5946" s="11" t="str">
        <f>IF($B5946 &lt;&gt; "",VLOOKUP(MID(B5946,3,5),'Recyclabilité Prod Matx'!C:F,4,FALSE), "")</f>
        <v/>
      </c>
      <c r="F5946" s="12" t="str">
        <f>IF($B5946 &lt;&gt; "", IF(C5946="Totale","",IF(D5946 = 0, "", VLOOKUP(D5946,'Cond Compo'!A:B,2,FALSE))),"")</f>
        <v/>
      </c>
      <c r="G5946" s="28"/>
      <c r="H5946" s="11" t="str">
        <f xml:space="preserve"> IF(C5946="Totale",2,IF($G5946 &lt;&gt; "", IF(D5946 = "E",MATCH(G5946, 'Cond Compo'!D$16:D$18, 0), MATCH(G5946, 'Cond Compo'!C$16:C$19, 0)), ""))</f>
        <v/>
      </c>
      <c r="I5946" s="12" t="str">
        <f>IF($E5946 &lt;&gt; "", IF(E5946 = 0, "", VLOOKUP(E5946,'Cond Perturbation'!A:B,2,FALSE)),"")</f>
        <v/>
      </c>
      <c r="J5946" s="28"/>
      <c r="K5946" s="29" t="str">
        <f>IF($B5946 &lt;&gt; "", IF(C5946="Oui",IF(H5946=1,IF(E5946=0,Résultat!G$8,IF(J5946="No",Résultat!$G$8,Résultat!$G$7)),IF(H5946=2,IF(E5946=0,Résultat!G$9,IF(J5946="No",Résultat!$G$9,Résultat!$G$7)),Résultat!$G$7)),IF(C5946 = "Totale", IF(H5946=1,IF(E5946=0,Résultat!G$8,IF(J5946="No",Résultat!$G$9,Résultat!$G$7)),IF(H5946=2,IF(E5946=0,Résultat!G$9,IF(J5946="No",Résultat!$G$9,Résultat!$G$7)),Résultat!$G$7)),Résultat!$G$7)), "")</f>
        <v/>
      </c>
    </row>
    <row r="5947" spans="1:11" ht="20.100000000000001" customHeight="1">
      <c r="A5947" s="26"/>
      <c r="B5947" s="27"/>
      <c r="C5947" s="11" t="str">
        <f>IF($B5947 &lt;&gt; "",VLOOKUP(MID(B5947,3,5),'Recyclabilité Prod Matx'!C:F,2,FALSE), "")</f>
        <v/>
      </c>
      <c r="D5947" s="11" t="str">
        <f>IF($B5947 &lt;&gt; "",VLOOKUP(MID(B5947,3,5),'Recyclabilité Prod Matx'!C:F,3,FALSE),"")</f>
        <v/>
      </c>
      <c r="E5947" s="11" t="str">
        <f>IF($B5947 &lt;&gt; "",VLOOKUP(MID(B5947,3,5),'Recyclabilité Prod Matx'!C:F,4,FALSE), "")</f>
        <v/>
      </c>
      <c r="F5947" s="12" t="str">
        <f>IF($B5947 &lt;&gt; "", IF(C5947="Totale","",IF(D5947 = 0, "", VLOOKUP(D5947,'Cond Compo'!A:B,2,FALSE))),"")</f>
        <v/>
      </c>
      <c r="G5947" s="28"/>
      <c r="H5947" s="11" t="str">
        <f xml:space="preserve"> IF(C5947="Totale",2,IF($G5947 &lt;&gt; "", IF(D5947 = "E",MATCH(G5947, 'Cond Compo'!D$16:D$18, 0), MATCH(G5947, 'Cond Compo'!C$16:C$19, 0)), ""))</f>
        <v/>
      </c>
      <c r="I5947" s="12" t="str">
        <f>IF($E5947 &lt;&gt; "", IF(E5947 = 0, "", VLOOKUP(E5947,'Cond Perturbation'!A:B,2,FALSE)),"")</f>
        <v/>
      </c>
      <c r="J5947" s="28"/>
      <c r="K5947" s="29" t="str">
        <f>IF($B5947 &lt;&gt; "", IF(C5947="Oui",IF(H5947=1,IF(E5947=0,Résultat!G$8,IF(J5947="No",Résultat!$G$8,Résultat!$G$7)),IF(H5947=2,IF(E5947=0,Résultat!G$9,IF(J5947="No",Résultat!$G$9,Résultat!$G$7)),Résultat!$G$7)),IF(C5947 = "Totale", IF(H5947=1,IF(E5947=0,Résultat!G$8,IF(J5947="No",Résultat!$G$9,Résultat!$G$7)),IF(H5947=2,IF(E5947=0,Résultat!G$9,IF(J5947="No",Résultat!$G$9,Résultat!$G$7)),Résultat!$G$7)),Résultat!$G$7)), "")</f>
        <v/>
      </c>
    </row>
    <row r="5948" spans="1:11" ht="20.100000000000001" customHeight="1">
      <c r="A5948" s="26"/>
      <c r="B5948" s="27"/>
      <c r="C5948" s="11" t="str">
        <f>IF($B5948 &lt;&gt; "",VLOOKUP(MID(B5948,3,5),'Recyclabilité Prod Matx'!C:F,2,FALSE), "")</f>
        <v/>
      </c>
      <c r="D5948" s="11" t="str">
        <f>IF($B5948 &lt;&gt; "",VLOOKUP(MID(B5948,3,5),'Recyclabilité Prod Matx'!C:F,3,FALSE),"")</f>
        <v/>
      </c>
      <c r="E5948" s="11" t="str">
        <f>IF($B5948 &lt;&gt; "",VLOOKUP(MID(B5948,3,5),'Recyclabilité Prod Matx'!C:F,4,FALSE), "")</f>
        <v/>
      </c>
      <c r="F5948" s="12" t="str">
        <f>IF($B5948 &lt;&gt; "", IF(C5948="Totale","",IF(D5948 = 0, "", VLOOKUP(D5948,'Cond Compo'!A:B,2,FALSE))),"")</f>
        <v/>
      </c>
      <c r="G5948" s="28"/>
      <c r="H5948" s="11" t="str">
        <f xml:space="preserve"> IF(C5948="Totale",2,IF($G5948 &lt;&gt; "", IF(D5948 = "E",MATCH(G5948, 'Cond Compo'!D$16:D$18, 0), MATCH(G5948, 'Cond Compo'!C$16:C$19, 0)), ""))</f>
        <v/>
      </c>
      <c r="I5948" s="12" t="str">
        <f>IF($E5948 &lt;&gt; "", IF(E5948 = 0, "", VLOOKUP(E5948,'Cond Perturbation'!A:B,2,FALSE)),"")</f>
        <v/>
      </c>
      <c r="J5948" s="28"/>
      <c r="K5948" s="29" t="str">
        <f>IF($B5948 &lt;&gt; "", IF(C5948="Oui",IF(H5948=1,IF(E5948=0,Résultat!G$8,IF(J5948="No",Résultat!$G$8,Résultat!$G$7)),IF(H5948=2,IF(E5948=0,Résultat!G$9,IF(J5948="No",Résultat!$G$9,Résultat!$G$7)),Résultat!$G$7)),IF(C5948 = "Totale", IF(H5948=1,IF(E5948=0,Résultat!G$8,IF(J5948="No",Résultat!$G$9,Résultat!$G$7)),IF(H5948=2,IF(E5948=0,Résultat!G$9,IF(J5948="No",Résultat!$G$9,Résultat!$G$7)),Résultat!$G$7)),Résultat!$G$7)), "")</f>
        <v/>
      </c>
    </row>
    <row r="5949" spans="1:11" ht="20.100000000000001" customHeight="1">
      <c r="A5949" s="26"/>
      <c r="B5949" s="27"/>
      <c r="C5949" s="11" t="str">
        <f>IF($B5949 &lt;&gt; "",VLOOKUP(MID(B5949,3,5),'Recyclabilité Prod Matx'!C:F,2,FALSE), "")</f>
        <v/>
      </c>
      <c r="D5949" s="11" t="str">
        <f>IF($B5949 &lt;&gt; "",VLOOKUP(MID(B5949,3,5),'Recyclabilité Prod Matx'!C:F,3,FALSE),"")</f>
        <v/>
      </c>
      <c r="E5949" s="11" t="str">
        <f>IF($B5949 &lt;&gt; "",VLOOKUP(MID(B5949,3,5),'Recyclabilité Prod Matx'!C:F,4,FALSE), "")</f>
        <v/>
      </c>
      <c r="F5949" s="12" t="str">
        <f>IF($B5949 &lt;&gt; "", IF(C5949="Totale","",IF(D5949 = 0, "", VLOOKUP(D5949,'Cond Compo'!A:B,2,FALSE))),"")</f>
        <v/>
      </c>
      <c r="G5949" s="28"/>
      <c r="H5949" s="11" t="str">
        <f xml:space="preserve"> IF(C5949="Totale",2,IF($G5949 &lt;&gt; "", IF(D5949 = "E",MATCH(G5949, 'Cond Compo'!D$16:D$18, 0), MATCH(G5949, 'Cond Compo'!C$16:C$19, 0)), ""))</f>
        <v/>
      </c>
      <c r="I5949" s="12" t="str">
        <f>IF($E5949 &lt;&gt; "", IF(E5949 = 0, "", VLOOKUP(E5949,'Cond Perturbation'!A:B,2,FALSE)),"")</f>
        <v/>
      </c>
      <c r="J5949" s="28"/>
      <c r="K5949" s="29" t="str">
        <f>IF($B5949 &lt;&gt; "", IF(C5949="Oui",IF(H5949=1,IF(E5949=0,Résultat!G$8,IF(J5949="No",Résultat!$G$8,Résultat!$G$7)),IF(H5949=2,IF(E5949=0,Résultat!G$9,IF(J5949="No",Résultat!$G$9,Résultat!$G$7)),Résultat!$G$7)),IF(C5949 = "Totale", IF(H5949=1,IF(E5949=0,Résultat!G$8,IF(J5949="No",Résultat!$G$9,Résultat!$G$7)),IF(H5949=2,IF(E5949=0,Résultat!G$9,IF(J5949="No",Résultat!$G$9,Résultat!$G$7)),Résultat!$G$7)),Résultat!$G$7)), "")</f>
        <v/>
      </c>
    </row>
    <row r="5950" spans="1:11" ht="20.100000000000001" customHeight="1">
      <c r="A5950" s="26"/>
      <c r="B5950" s="27"/>
      <c r="C5950" s="11" t="str">
        <f>IF($B5950 &lt;&gt; "",VLOOKUP(MID(B5950,3,5),'Recyclabilité Prod Matx'!C:F,2,FALSE), "")</f>
        <v/>
      </c>
      <c r="D5950" s="11" t="str">
        <f>IF($B5950 &lt;&gt; "",VLOOKUP(MID(B5950,3,5),'Recyclabilité Prod Matx'!C:F,3,FALSE),"")</f>
        <v/>
      </c>
      <c r="E5950" s="11" t="str">
        <f>IF($B5950 &lt;&gt; "",VLOOKUP(MID(B5950,3,5),'Recyclabilité Prod Matx'!C:F,4,FALSE), "")</f>
        <v/>
      </c>
      <c r="F5950" s="12" t="str">
        <f>IF($B5950 &lt;&gt; "", IF(C5950="Totale","",IF(D5950 = 0, "", VLOOKUP(D5950,'Cond Compo'!A:B,2,FALSE))),"")</f>
        <v/>
      </c>
      <c r="G5950" s="28"/>
      <c r="H5950" s="11" t="str">
        <f xml:space="preserve"> IF(C5950="Totale",2,IF($G5950 &lt;&gt; "", IF(D5950 = "E",MATCH(G5950, 'Cond Compo'!D$16:D$18, 0), MATCH(G5950, 'Cond Compo'!C$16:C$19, 0)), ""))</f>
        <v/>
      </c>
      <c r="I5950" s="12" t="str">
        <f>IF($E5950 &lt;&gt; "", IF(E5950 = 0, "", VLOOKUP(E5950,'Cond Perturbation'!A:B,2,FALSE)),"")</f>
        <v/>
      </c>
      <c r="J5950" s="28"/>
      <c r="K5950" s="29" t="str">
        <f>IF($B5950 &lt;&gt; "", IF(C5950="Oui",IF(H5950=1,IF(E5950=0,Résultat!G$8,IF(J5950="No",Résultat!$G$8,Résultat!$G$7)),IF(H5950=2,IF(E5950=0,Résultat!G$9,IF(J5950="No",Résultat!$G$9,Résultat!$G$7)),Résultat!$G$7)),IF(C5950 = "Totale", IF(H5950=1,IF(E5950=0,Résultat!G$8,IF(J5950="No",Résultat!$G$9,Résultat!$G$7)),IF(H5950=2,IF(E5950=0,Résultat!G$9,IF(J5950="No",Résultat!$G$9,Résultat!$G$7)),Résultat!$G$7)),Résultat!$G$7)), "")</f>
        <v/>
      </c>
    </row>
    <row r="5951" spans="1:11" ht="20.100000000000001" customHeight="1">
      <c r="A5951" s="26"/>
      <c r="B5951" s="27"/>
      <c r="C5951" s="11" t="str">
        <f>IF($B5951 &lt;&gt; "",VLOOKUP(MID(B5951,3,5),'Recyclabilité Prod Matx'!C:F,2,FALSE), "")</f>
        <v/>
      </c>
      <c r="D5951" s="11" t="str">
        <f>IF($B5951 &lt;&gt; "",VLOOKUP(MID(B5951,3,5),'Recyclabilité Prod Matx'!C:F,3,FALSE),"")</f>
        <v/>
      </c>
      <c r="E5951" s="11" t="str">
        <f>IF($B5951 &lt;&gt; "",VLOOKUP(MID(B5951,3,5),'Recyclabilité Prod Matx'!C:F,4,FALSE), "")</f>
        <v/>
      </c>
      <c r="F5951" s="12" t="str">
        <f>IF($B5951 &lt;&gt; "", IF(C5951="Totale","",IF(D5951 = 0, "", VLOOKUP(D5951,'Cond Compo'!A:B,2,FALSE))),"")</f>
        <v/>
      </c>
      <c r="G5951" s="28"/>
      <c r="H5951" s="11" t="str">
        <f xml:space="preserve"> IF(C5951="Totale",2,IF($G5951 &lt;&gt; "", IF(D5951 = "E",MATCH(G5951, 'Cond Compo'!D$16:D$18, 0), MATCH(G5951, 'Cond Compo'!C$16:C$19, 0)), ""))</f>
        <v/>
      </c>
      <c r="I5951" s="12" t="str">
        <f>IF($E5951 &lt;&gt; "", IF(E5951 = 0, "", VLOOKUP(E5951,'Cond Perturbation'!A:B,2,FALSE)),"")</f>
        <v/>
      </c>
      <c r="J5951" s="28"/>
      <c r="K5951" s="29" t="str">
        <f>IF($B5951 &lt;&gt; "", IF(C5951="Oui",IF(H5951=1,IF(E5951=0,Résultat!G$8,IF(J5951="No",Résultat!$G$8,Résultat!$G$7)),IF(H5951=2,IF(E5951=0,Résultat!G$9,IF(J5951="No",Résultat!$G$9,Résultat!$G$7)),Résultat!$G$7)),IF(C5951 = "Totale", IF(H5951=1,IF(E5951=0,Résultat!G$8,IF(J5951="No",Résultat!$G$9,Résultat!$G$7)),IF(H5951=2,IF(E5951=0,Résultat!G$9,IF(J5951="No",Résultat!$G$9,Résultat!$G$7)),Résultat!$G$7)),Résultat!$G$7)), "")</f>
        <v/>
      </c>
    </row>
    <row r="5952" spans="1:11" ht="20.100000000000001" customHeight="1">
      <c r="A5952" s="26"/>
      <c r="B5952" s="27"/>
      <c r="C5952" s="11" t="str">
        <f>IF($B5952 &lt;&gt; "",VLOOKUP(MID(B5952,3,5),'Recyclabilité Prod Matx'!C:F,2,FALSE), "")</f>
        <v/>
      </c>
      <c r="D5952" s="11" t="str">
        <f>IF($B5952 &lt;&gt; "",VLOOKUP(MID(B5952,3,5),'Recyclabilité Prod Matx'!C:F,3,FALSE),"")</f>
        <v/>
      </c>
      <c r="E5952" s="11" t="str">
        <f>IF($B5952 &lt;&gt; "",VLOOKUP(MID(B5952,3,5),'Recyclabilité Prod Matx'!C:F,4,FALSE), "")</f>
        <v/>
      </c>
      <c r="F5952" s="12" t="str">
        <f>IF($B5952 &lt;&gt; "", IF(C5952="Totale","",IF(D5952 = 0, "", VLOOKUP(D5952,'Cond Compo'!A:B,2,FALSE))),"")</f>
        <v/>
      </c>
      <c r="G5952" s="28"/>
      <c r="H5952" s="11" t="str">
        <f xml:space="preserve"> IF(C5952="Totale",2,IF($G5952 &lt;&gt; "", IF(D5952 = "E",MATCH(G5952, 'Cond Compo'!D$16:D$18, 0), MATCH(G5952, 'Cond Compo'!C$16:C$19, 0)), ""))</f>
        <v/>
      </c>
      <c r="I5952" s="12" t="str">
        <f>IF($E5952 &lt;&gt; "", IF(E5952 = 0, "", VLOOKUP(E5952,'Cond Perturbation'!A:B,2,FALSE)),"")</f>
        <v/>
      </c>
      <c r="J5952" s="28"/>
      <c r="K5952" s="29" t="str">
        <f>IF($B5952 &lt;&gt; "", IF(C5952="Oui",IF(H5952=1,IF(E5952=0,Résultat!G$8,IF(J5952="No",Résultat!$G$8,Résultat!$G$7)),IF(H5952=2,IF(E5952=0,Résultat!G$9,IF(J5952="No",Résultat!$G$9,Résultat!$G$7)),Résultat!$G$7)),IF(C5952 = "Totale", IF(H5952=1,IF(E5952=0,Résultat!G$8,IF(J5952="No",Résultat!$G$9,Résultat!$G$7)),IF(H5952=2,IF(E5952=0,Résultat!G$9,IF(J5952="No",Résultat!$G$9,Résultat!$G$7)),Résultat!$G$7)),Résultat!$G$7)), "")</f>
        <v/>
      </c>
    </row>
    <row r="5953" spans="1:11" ht="20.100000000000001" customHeight="1">
      <c r="A5953" s="26"/>
      <c r="B5953" s="27"/>
      <c r="C5953" s="11" t="str">
        <f>IF($B5953 &lt;&gt; "",VLOOKUP(MID(B5953,3,5),'Recyclabilité Prod Matx'!C:F,2,FALSE), "")</f>
        <v/>
      </c>
      <c r="D5953" s="11" t="str">
        <f>IF($B5953 &lt;&gt; "",VLOOKUP(MID(B5953,3,5),'Recyclabilité Prod Matx'!C:F,3,FALSE),"")</f>
        <v/>
      </c>
      <c r="E5953" s="11" t="str">
        <f>IF($B5953 &lt;&gt; "",VLOOKUP(MID(B5953,3,5),'Recyclabilité Prod Matx'!C:F,4,FALSE), "")</f>
        <v/>
      </c>
      <c r="F5953" s="12" t="str">
        <f>IF($B5953 &lt;&gt; "", IF(C5953="Totale","",IF(D5953 = 0, "", VLOOKUP(D5953,'Cond Compo'!A:B,2,FALSE))),"")</f>
        <v/>
      </c>
      <c r="G5953" s="28"/>
      <c r="H5953" s="11" t="str">
        <f xml:space="preserve"> IF(C5953="Totale",2,IF($G5953 &lt;&gt; "", IF(D5953 = "E",MATCH(G5953, 'Cond Compo'!D$16:D$18, 0), MATCH(G5953, 'Cond Compo'!C$16:C$19, 0)), ""))</f>
        <v/>
      </c>
      <c r="I5953" s="12" t="str">
        <f>IF($E5953 &lt;&gt; "", IF(E5953 = 0, "", VLOOKUP(E5953,'Cond Perturbation'!A:B,2,FALSE)),"")</f>
        <v/>
      </c>
      <c r="J5953" s="28"/>
      <c r="K5953" s="29" t="str">
        <f>IF($B5953 &lt;&gt; "", IF(C5953="Oui",IF(H5953=1,IF(E5953=0,Résultat!G$8,IF(J5953="No",Résultat!$G$8,Résultat!$G$7)),IF(H5953=2,IF(E5953=0,Résultat!G$9,IF(J5953="No",Résultat!$G$9,Résultat!$G$7)),Résultat!$G$7)),IF(C5953 = "Totale", IF(H5953=1,IF(E5953=0,Résultat!G$8,IF(J5953="No",Résultat!$G$9,Résultat!$G$7)),IF(H5953=2,IF(E5953=0,Résultat!G$9,IF(J5953="No",Résultat!$G$9,Résultat!$G$7)),Résultat!$G$7)),Résultat!$G$7)), "")</f>
        <v/>
      </c>
    </row>
    <row r="5954" spans="1:11" ht="20.100000000000001" customHeight="1">
      <c r="A5954" s="26"/>
      <c r="B5954" s="27"/>
      <c r="C5954" s="11" t="str">
        <f>IF($B5954 &lt;&gt; "",VLOOKUP(MID(B5954,3,5),'Recyclabilité Prod Matx'!C:F,2,FALSE), "")</f>
        <v/>
      </c>
      <c r="D5954" s="11" t="str">
        <f>IF($B5954 &lt;&gt; "",VLOOKUP(MID(B5954,3,5),'Recyclabilité Prod Matx'!C:F,3,FALSE),"")</f>
        <v/>
      </c>
      <c r="E5954" s="11" t="str">
        <f>IF($B5954 &lt;&gt; "",VLOOKUP(MID(B5954,3,5),'Recyclabilité Prod Matx'!C:F,4,FALSE), "")</f>
        <v/>
      </c>
      <c r="F5954" s="12" t="str">
        <f>IF($B5954 &lt;&gt; "", IF(C5954="Totale","",IF(D5954 = 0, "", VLOOKUP(D5954,'Cond Compo'!A:B,2,FALSE))),"")</f>
        <v/>
      </c>
      <c r="G5954" s="28"/>
      <c r="H5954" s="11" t="str">
        <f xml:space="preserve"> IF(C5954="Totale",2,IF($G5954 &lt;&gt; "", IF(D5954 = "E",MATCH(G5954, 'Cond Compo'!D$16:D$18, 0), MATCH(G5954, 'Cond Compo'!C$16:C$19, 0)), ""))</f>
        <v/>
      </c>
      <c r="I5954" s="12" t="str">
        <f>IF($E5954 &lt;&gt; "", IF(E5954 = 0, "", VLOOKUP(E5954,'Cond Perturbation'!A:B,2,FALSE)),"")</f>
        <v/>
      </c>
      <c r="J5954" s="28"/>
      <c r="K5954" s="29" t="str">
        <f>IF($B5954 &lt;&gt; "", IF(C5954="Oui",IF(H5954=1,IF(E5954=0,Résultat!G$8,IF(J5954="No",Résultat!$G$8,Résultat!$G$7)),IF(H5954=2,IF(E5954=0,Résultat!G$9,IF(J5954="No",Résultat!$G$9,Résultat!$G$7)),Résultat!$G$7)),IF(C5954 = "Totale", IF(H5954=1,IF(E5954=0,Résultat!G$8,IF(J5954="No",Résultat!$G$9,Résultat!$G$7)),IF(H5954=2,IF(E5954=0,Résultat!G$9,IF(J5954="No",Résultat!$G$9,Résultat!$G$7)),Résultat!$G$7)),Résultat!$G$7)), "")</f>
        <v/>
      </c>
    </row>
    <row r="5955" spans="1:11" ht="20.100000000000001" customHeight="1">
      <c r="A5955" s="26"/>
      <c r="B5955" s="27"/>
      <c r="C5955" s="11" t="str">
        <f>IF($B5955 &lt;&gt; "",VLOOKUP(MID(B5955,3,5),'Recyclabilité Prod Matx'!C:F,2,FALSE), "")</f>
        <v/>
      </c>
      <c r="D5955" s="11" t="str">
        <f>IF($B5955 &lt;&gt; "",VLOOKUP(MID(B5955,3,5),'Recyclabilité Prod Matx'!C:F,3,FALSE),"")</f>
        <v/>
      </c>
      <c r="E5955" s="11" t="str">
        <f>IF($B5955 &lt;&gt; "",VLOOKUP(MID(B5955,3,5),'Recyclabilité Prod Matx'!C:F,4,FALSE), "")</f>
        <v/>
      </c>
      <c r="F5955" s="12" t="str">
        <f>IF($B5955 &lt;&gt; "", IF(C5955="Totale","",IF(D5955 = 0, "", VLOOKUP(D5955,'Cond Compo'!A:B,2,FALSE))),"")</f>
        <v/>
      </c>
      <c r="G5955" s="28"/>
      <c r="H5955" s="11" t="str">
        <f xml:space="preserve"> IF(C5955="Totale",2,IF($G5955 &lt;&gt; "", IF(D5955 = "E",MATCH(G5955, 'Cond Compo'!D$16:D$18, 0), MATCH(G5955, 'Cond Compo'!C$16:C$19, 0)), ""))</f>
        <v/>
      </c>
      <c r="I5955" s="12" t="str">
        <f>IF($E5955 &lt;&gt; "", IF(E5955 = 0, "", VLOOKUP(E5955,'Cond Perturbation'!A:B,2,FALSE)),"")</f>
        <v/>
      </c>
      <c r="J5955" s="28"/>
      <c r="K5955" s="29" t="str">
        <f>IF($B5955 &lt;&gt; "", IF(C5955="Oui",IF(H5955=1,IF(E5955=0,Résultat!G$8,IF(J5955="No",Résultat!$G$8,Résultat!$G$7)),IF(H5955=2,IF(E5955=0,Résultat!G$9,IF(J5955="No",Résultat!$G$9,Résultat!$G$7)),Résultat!$G$7)),IF(C5955 = "Totale", IF(H5955=1,IF(E5955=0,Résultat!G$8,IF(J5955="No",Résultat!$G$9,Résultat!$G$7)),IF(H5955=2,IF(E5955=0,Résultat!G$9,IF(J5955="No",Résultat!$G$9,Résultat!$G$7)),Résultat!$G$7)),Résultat!$G$7)), "")</f>
        <v/>
      </c>
    </row>
    <row r="5956" spans="1:11" ht="20.100000000000001" customHeight="1">
      <c r="A5956" s="26"/>
      <c r="B5956" s="27"/>
      <c r="C5956" s="11" t="str">
        <f>IF($B5956 &lt;&gt; "",VLOOKUP(MID(B5956,3,5),'Recyclabilité Prod Matx'!C:F,2,FALSE), "")</f>
        <v/>
      </c>
      <c r="D5956" s="11" t="str">
        <f>IF($B5956 &lt;&gt; "",VLOOKUP(MID(B5956,3,5),'Recyclabilité Prod Matx'!C:F,3,FALSE),"")</f>
        <v/>
      </c>
      <c r="E5956" s="11" t="str">
        <f>IF($B5956 &lt;&gt; "",VLOOKUP(MID(B5956,3,5),'Recyclabilité Prod Matx'!C:F,4,FALSE), "")</f>
        <v/>
      </c>
      <c r="F5956" s="12" t="str">
        <f>IF($B5956 &lt;&gt; "", IF(C5956="Totale","",IF(D5956 = 0, "", VLOOKUP(D5956,'Cond Compo'!A:B,2,FALSE))),"")</f>
        <v/>
      </c>
      <c r="G5956" s="28"/>
      <c r="H5956" s="11" t="str">
        <f xml:space="preserve"> IF(C5956="Totale",2,IF($G5956 &lt;&gt; "", IF(D5956 = "E",MATCH(G5956, 'Cond Compo'!D$16:D$18, 0), MATCH(G5956, 'Cond Compo'!C$16:C$19, 0)), ""))</f>
        <v/>
      </c>
      <c r="I5956" s="12" t="str">
        <f>IF($E5956 &lt;&gt; "", IF(E5956 = 0, "", VLOOKUP(E5956,'Cond Perturbation'!A:B,2,FALSE)),"")</f>
        <v/>
      </c>
      <c r="J5956" s="28"/>
      <c r="K5956" s="29" t="str">
        <f>IF($B5956 &lt;&gt; "", IF(C5956="Oui",IF(H5956=1,IF(E5956=0,Résultat!G$8,IF(J5956="No",Résultat!$G$8,Résultat!$G$7)),IF(H5956=2,IF(E5956=0,Résultat!G$9,IF(J5956="No",Résultat!$G$9,Résultat!$G$7)),Résultat!$G$7)),IF(C5956 = "Totale", IF(H5956=1,IF(E5956=0,Résultat!G$8,IF(J5956="No",Résultat!$G$9,Résultat!$G$7)),IF(H5956=2,IF(E5956=0,Résultat!G$9,IF(J5956="No",Résultat!$G$9,Résultat!$G$7)),Résultat!$G$7)),Résultat!$G$7)), "")</f>
        <v/>
      </c>
    </row>
    <row r="5957" spans="1:11" ht="20.100000000000001" customHeight="1">
      <c r="A5957" s="26"/>
      <c r="B5957" s="27"/>
      <c r="C5957" s="11" t="str">
        <f>IF($B5957 &lt;&gt; "",VLOOKUP(MID(B5957,3,5),'Recyclabilité Prod Matx'!C:F,2,FALSE), "")</f>
        <v/>
      </c>
      <c r="D5957" s="11" t="str">
        <f>IF($B5957 &lt;&gt; "",VLOOKUP(MID(B5957,3,5),'Recyclabilité Prod Matx'!C:F,3,FALSE),"")</f>
        <v/>
      </c>
      <c r="E5957" s="11" t="str">
        <f>IF($B5957 &lt;&gt; "",VLOOKUP(MID(B5957,3,5),'Recyclabilité Prod Matx'!C:F,4,FALSE), "")</f>
        <v/>
      </c>
      <c r="F5957" s="12" t="str">
        <f>IF($B5957 &lt;&gt; "", IF(C5957="Totale","",IF(D5957 = 0, "", VLOOKUP(D5957,'Cond Compo'!A:B,2,FALSE))),"")</f>
        <v/>
      </c>
      <c r="G5957" s="28"/>
      <c r="H5957" s="11" t="str">
        <f xml:space="preserve"> IF(C5957="Totale",2,IF($G5957 &lt;&gt; "", IF(D5957 = "E",MATCH(G5957, 'Cond Compo'!D$16:D$18, 0), MATCH(G5957, 'Cond Compo'!C$16:C$19, 0)), ""))</f>
        <v/>
      </c>
      <c r="I5957" s="12" t="str">
        <f>IF($E5957 &lt;&gt; "", IF(E5957 = 0, "", VLOOKUP(E5957,'Cond Perturbation'!A:B,2,FALSE)),"")</f>
        <v/>
      </c>
      <c r="J5957" s="28"/>
      <c r="K5957" s="29" t="str">
        <f>IF($B5957 &lt;&gt; "", IF(C5957="Oui",IF(H5957=1,IF(E5957=0,Résultat!G$8,IF(J5957="No",Résultat!$G$8,Résultat!$G$7)),IF(H5957=2,IF(E5957=0,Résultat!G$9,IF(J5957="No",Résultat!$G$9,Résultat!$G$7)),Résultat!$G$7)),IF(C5957 = "Totale", IF(H5957=1,IF(E5957=0,Résultat!G$8,IF(J5957="No",Résultat!$G$9,Résultat!$G$7)),IF(H5957=2,IF(E5957=0,Résultat!G$9,IF(J5957="No",Résultat!$G$9,Résultat!$G$7)),Résultat!$G$7)),Résultat!$G$7)), "")</f>
        <v/>
      </c>
    </row>
    <row r="5958" spans="1:11" ht="20.100000000000001" customHeight="1">
      <c r="A5958" s="26"/>
      <c r="B5958" s="27"/>
      <c r="C5958" s="11" t="str">
        <f>IF($B5958 &lt;&gt; "",VLOOKUP(MID(B5958,3,5),'Recyclabilité Prod Matx'!C:F,2,FALSE), "")</f>
        <v/>
      </c>
      <c r="D5958" s="11" t="str">
        <f>IF($B5958 &lt;&gt; "",VLOOKUP(MID(B5958,3,5),'Recyclabilité Prod Matx'!C:F,3,FALSE),"")</f>
        <v/>
      </c>
      <c r="E5958" s="11" t="str">
        <f>IF($B5958 &lt;&gt; "",VLOOKUP(MID(B5958,3,5),'Recyclabilité Prod Matx'!C:F,4,FALSE), "")</f>
        <v/>
      </c>
      <c r="F5958" s="12" t="str">
        <f>IF($B5958 &lt;&gt; "", IF(C5958="Totale","",IF(D5958 = 0, "", VLOOKUP(D5958,'Cond Compo'!A:B,2,FALSE))),"")</f>
        <v/>
      </c>
      <c r="G5958" s="28"/>
      <c r="H5958" s="11" t="str">
        <f xml:space="preserve"> IF(C5958="Totale",2,IF($G5958 &lt;&gt; "", IF(D5958 = "E",MATCH(G5958, 'Cond Compo'!D$16:D$18, 0), MATCH(G5958, 'Cond Compo'!C$16:C$19, 0)), ""))</f>
        <v/>
      </c>
      <c r="I5958" s="12" t="str">
        <f>IF($E5958 &lt;&gt; "", IF(E5958 = 0, "", VLOOKUP(E5958,'Cond Perturbation'!A:B,2,FALSE)),"")</f>
        <v/>
      </c>
      <c r="J5958" s="28"/>
      <c r="K5958" s="29" t="str">
        <f>IF($B5958 &lt;&gt; "", IF(C5958="Oui",IF(H5958=1,IF(E5958=0,Résultat!G$8,IF(J5958="No",Résultat!$G$8,Résultat!$G$7)),IF(H5958=2,IF(E5958=0,Résultat!G$9,IF(J5958="No",Résultat!$G$9,Résultat!$G$7)),Résultat!$G$7)),IF(C5958 = "Totale", IF(H5958=1,IF(E5958=0,Résultat!G$8,IF(J5958="No",Résultat!$G$9,Résultat!$G$7)),IF(H5958=2,IF(E5958=0,Résultat!G$9,IF(J5958="No",Résultat!$G$9,Résultat!$G$7)),Résultat!$G$7)),Résultat!$G$7)), "")</f>
        <v/>
      </c>
    </row>
    <row r="5959" spans="1:11" ht="20.100000000000001" customHeight="1">
      <c r="A5959" s="26"/>
      <c r="B5959" s="27"/>
      <c r="C5959" s="11" t="str">
        <f>IF($B5959 &lt;&gt; "",VLOOKUP(MID(B5959,3,5),'Recyclabilité Prod Matx'!C:F,2,FALSE), "")</f>
        <v/>
      </c>
      <c r="D5959" s="11" t="str">
        <f>IF($B5959 &lt;&gt; "",VLOOKUP(MID(B5959,3,5),'Recyclabilité Prod Matx'!C:F,3,FALSE),"")</f>
        <v/>
      </c>
      <c r="E5959" s="11" t="str">
        <f>IF($B5959 &lt;&gt; "",VLOOKUP(MID(B5959,3,5),'Recyclabilité Prod Matx'!C:F,4,FALSE), "")</f>
        <v/>
      </c>
      <c r="F5959" s="12" t="str">
        <f>IF($B5959 &lt;&gt; "", IF(C5959="Totale","",IF(D5959 = 0, "", VLOOKUP(D5959,'Cond Compo'!A:B,2,FALSE))),"")</f>
        <v/>
      </c>
      <c r="G5959" s="28"/>
      <c r="H5959" s="11" t="str">
        <f xml:space="preserve"> IF(C5959="Totale",2,IF($G5959 &lt;&gt; "", IF(D5959 = "E",MATCH(G5959, 'Cond Compo'!D$16:D$18, 0), MATCH(G5959, 'Cond Compo'!C$16:C$19, 0)), ""))</f>
        <v/>
      </c>
      <c r="I5959" s="12" t="str">
        <f>IF($E5959 &lt;&gt; "", IF(E5959 = 0, "", VLOOKUP(E5959,'Cond Perturbation'!A:B,2,FALSE)),"")</f>
        <v/>
      </c>
      <c r="J5959" s="28"/>
      <c r="K5959" s="29" t="str">
        <f>IF($B5959 &lt;&gt; "", IF(C5959="Oui",IF(H5959=1,IF(E5959=0,Résultat!G$8,IF(J5959="No",Résultat!$G$8,Résultat!$G$7)),IF(H5959=2,IF(E5959=0,Résultat!G$9,IF(J5959="No",Résultat!$G$9,Résultat!$G$7)),Résultat!$G$7)),IF(C5959 = "Totale", IF(H5959=1,IF(E5959=0,Résultat!G$8,IF(J5959="No",Résultat!$G$9,Résultat!$G$7)),IF(H5959=2,IF(E5959=0,Résultat!G$9,IF(J5959="No",Résultat!$G$9,Résultat!$G$7)),Résultat!$G$7)),Résultat!$G$7)), "")</f>
        <v/>
      </c>
    </row>
    <row r="5960" spans="1:11" ht="20.100000000000001" customHeight="1">
      <c r="A5960" s="26"/>
      <c r="B5960" s="27"/>
      <c r="C5960" s="11" t="str">
        <f>IF($B5960 &lt;&gt; "",VLOOKUP(MID(B5960,3,5),'Recyclabilité Prod Matx'!C:F,2,FALSE), "")</f>
        <v/>
      </c>
      <c r="D5960" s="11" t="str">
        <f>IF($B5960 &lt;&gt; "",VLOOKUP(MID(B5960,3,5),'Recyclabilité Prod Matx'!C:F,3,FALSE),"")</f>
        <v/>
      </c>
      <c r="E5960" s="11" t="str">
        <f>IF($B5960 &lt;&gt; "",VLOOKUP(MID(B5960,3,5),'Recyclabilité Prod Matx'!C:F,4,FALSE), "")</f>
        <v/>
      </c>
      <c r="F5960" s="12" t="str">
        <f>IF($B5960 &lt;&gt; "", IF(C5960="Totale","",IF(D5960 = 0, "", VLOOKUP(D5960,'Cond Compo'!A:B,2,FALSE))),"")</f>
        <v/>
      </c>
      <c r="G5960" s="28"/>
      <c r="H5960" s="11" t="str">
        <f xml:space="preserve"> IF(C5960="Totale",2,IF($G5960 &lt;&gt; "", IF(D5960 = "E",MATCH(G5960, 'Cond Compo'!D$16:D$18, 0), MATCH(G5960, 'Cond Compo'!C$16:C$19, 0)), ""))</f>
        <v/>
      </c>
      <c r="I5960" s="12" t="str">
        <f>IF($E5960 &lt;&gt; "", IF(E5960 = 0, "", VLOOKUP(E5960,'Cond Perturbation'!A:B,2,FALSE)),"")</f>
        <v/>
      </c>
      <c r="J5960" s="28"/>
      <c r="K5960" s="29" t="str">
        <f>IF($B5960 &lt;&gt; "", IF(C5960="Oui",IF(H5960=1,IF(E5960=0,Résultat!G$8,IF(J5960="No",Résultat!$G$8,Résultat!$G$7)),IF(H5960=2,IF(E5960=0,Résultat!G$9,IF(J5960="No",Résultat!$G$9,Résultat!$G$7)),Résultat!$G$7)),IF(C5960 = "Totale", IF(H5960=1,IF(E5960=0,Résultat!G$8,IF(J5960="No",Résultat!$G$9,Résultat!$G$7)),IF(H5960=2,IF(E5960=0,Résultat!G$9,IF(J5960="No",Résultat!$G$9,Résultat!$G$7)),Résultat!$G$7)),Résultat!$G$7)), "")</f>
        <v/>
      </c>
    </row>
    <row r="5961" spans="1:11" ht="20.100000000000001" customHeight="1">
      <c r="A5961" s="26"/>
      <c r="B5961" s="27"/>
      <c r="C5961" s="11" t="str">
        <f>IF($B5961 &lt;&gt; "",VLOOKUP(MID(B5961,3,5),'Recyclabilité Prod Matx'!C:F,2,FALSE), "")</f>
        <v/>
      </c>
      <c r="D5961" s="11" t="str">
        <f>IF($B5961 &lt;&gt; "",VLOOKUP(MID(B5961,3,5),'Recyclabilité Prod Matx'!C:F,3,FALSE),"")</f>
        <v/>
      </c>
      <c r="E5961" s="11" t="str">
        <f>IF($B5961 &lt;&gt; "",VLOOKUP(MID(B5961,3,5),'Recyclabilité Prod Matx'!C:F,4,FALSE), "")</f>
        <v/>
      </c>
      <c r="F5961" s="12" t="str">
        <f>IF($B5961 &lt;&gt; "", IF(C5961="Totale","",IF(D5961 = 0, "", VLOOKUP(D5961,'Cond Compo'!A:B,2,FALSE))),"")</f>
        <v/>
      </c>
      <c r="G5961" s="28"/>
      <c r="H5961" s="11" t="str">
        <f xml:space="preserve"> IF(C5961="Totale",2,IF($G5961 &lt;&gt; "", IF(D5961 = "E",MATCH(G5961, 'Cond Compo'!D$16:D$18, 0), MATCH(G5961, 'Cond Compo'!C$16:C$19, 0)), ""))</f>
        <v/>
      </c>
      <c r="I5961" s="12" t="str">
        <f>IF($E5961 &lt;&gt; "", IF(E5961 = 0, "", VLOOKUP(E5961,'Cond Perturbation'!A:B,2,FALSE)),"")</f>
        <v/>
      </c>
      <c r="J5961" s="28"/>
      <c r="K5961" s="29" t="str">
        <f>IF($B5961 &lt;&gt; "", IF(C5961="Oui",IF(H5961=1,IF(E5961=0,Résultat!G$8,IF(J5961="No",Résultat!$G$8,Résultat!$G$7)),IF(H5961=2,IF(E5961=0,Résultat!G$9,IF(J5961="No",Résultat!$G$9,Résultat!$G$7)),Résultat!$G$7)),IF(C5961 = "Totale", IF(H5961=1,IF(E5961=0,Résultat!G$8,IF(J5961="No",Résultat!$G$9,Résultat!$G$7)),IF(H5961=2,IF(E5961=0,Résultat!G$9,IF(J5961="No",Résultat!$G$9,Résultat!$G$7)),Résultat!$G$7)),Résultat!$G$7)), "")</f>
        <v/>
      </c>
    </row>
    <row r="5962" spans="1:11" ht="20.100000000000001" customHeight="1">
      <c r="A5962" s="26"/>
      <c r="B5962" s="27"/>
      <c r="C5962" s="11" t="str">
        <f>IF($B5962 &lt;&gt; "",VLOOKUP(MID(B5962,3,5),'Recyclabilité Prod Matx'!C:F,2,FALSE), "")</f>
        <v/>
      </c>
      <c r="D5962" s="11" t="str">
        <f>IF($B5962 &lt;&gt; "",VLOOKUP(MID(B5962,3,5),'Recyclabilité Prod Matx'!C:F,3,FALSE),"")</f>
        <v/>
      </c>
      <c r="E5962" s="11" t="str">
        <f>IF($B5962 &lt;&gt; "",VLOOKUP(MID(B5962,3,5),'Recyclabilité Prod Matx'!C:F,4,FALSE), "")</f>
        <v/>
      </c>
      <c r="F5962" s="12" t="str">
        <f>IF($B5962 &lt;&gt; "", IF(C5962="Totale","",IF(D5962 = 0, "", VLOOKUP(D5962,'Cond Compo'!A:B,2,FALSE))),"")</f>
        <v/>
      </c>
      <c r="G5962" s="28"/>
      <c r="H5962" s="11" t="str">
        <f xml:space="preserve"> IF(C5962="Totale",2,IF($G5962 &lt;&gt; "", IF(D5962 = "E",MATCH(G5962, 'Cond Compo'!D$16:D$18, 0), MATCH(G5962, 'Cond Compo'!C$16:C$19, 0)), ""))</f>
        <v/>
      </c>
      <c r="I5962" s="12" t="str">
        <f>IF($E5962 &lt;&gt; "", IF(E5962 = 0, "", VLOOKUP(E5962,'Cond Perturbation'!A:B,2,FALSE)),"")</f>
        <v/>
      </c>
      <c r="J5962" s="28"/>
      <c r="K5962" s="29" t="str">
        <f>IF($B5962 &lt;&gt; "", IF(C5962="Oui",IF(H5962=1,IF(E5962=0,Résultat!G$8,IF(J5962="No",Résultat!$G$8,Résultat!$G$7)),IF(H5962=2,IF(E5962=0,Résultat!G$9,IF(J5962="No",Résultat!$G$9,Résultat!$G$7)),Résultat!$G$7)),IF(C5962 = "Totale", IF(H5962=1,IF(E5962=0,Résultat!G$8,IF(J5962="No",Résultat!$G$9,Résultat!$G$7)),IF(H5962=2,IF(E5962=0,Résultat!G$9,IF(J5962="No",Résultat!$G$9,Résultat!$G$7)),Résultat!$G$7)),Résultat!$G$7)), "")</f>
        <v/>
      </c>
    </row>
    <row r="5963" spans="1:11" ht="20.100000000000001" customHeight="1">
      <c r="A5963" s="26"/>
      <c r="B5963" s="27"/>
      <c r="C5963" s="11" t="str">
        <f>IF($B5963 &lt;&gt; "",VLOOKUP(MID(B5963,3,5),'Recyclabilité Prod Matx'!C:F,2,FALSE), "")</f>
        <v/>
      </c>
      <c r="D5963" s="11" t="str">
        <f>IF($B5963 &lt;&gt; "",VLOOKUP(MID(B5963,3,5),'Recyclabilité Prod Matx'!C:F,3,FALSE),"")</f>
        <v/>
      </c>
      <c r="E5963" s="11" t="str">
        <f>IF($B5963 &lt;&gt; "",VLOOKUP(MID(B5963,3,5),'Recyclabilité Prod Matx'!C:F,4,FALSE), "")</f>
        <v/>
      </c>
      <c r="F5963" s="12" t="str">
        <f>IF($B5963 &lt;&gt; "", IF(C5963="Totale","",IF(D5963 = 0, "", VLOOKUP(D5963,'Cond Compo'!A:B,2,FALSE))),"")</f>
        <v/>
      </c>
      <c r="G5963" s="28"/>
      <c r="H5963" s="11" t="str">
        <f xml:space="preserve"> IF(C5963="Totale",2,IF($G5963 &lt;&gt; "", IF(D5963 = "E",MATCH(G5963, 'Cond Compo'!D$16:D$18, 0), MATCH(G5963, 'Cond Compo'!C$16:C$19, 0)), ""))</f>
        <v/>
      </c>
      <c r="I5963" s="12" t="str">
        <f>IF($E5963 &lt;&gt; "", IF(E5963 = 0, "", VLOOKUP(E5963,'Cond Perturbation'!A:B,2,FALSE)),"")</f>
        <v/>
      </c>
      <c r="J5963" s="28"/>
      <c r="K5963" s="29" t="str">
        <f>IF($B5963 &lt;&gt; "", IF(C5963="Oui",IF(H5963=1,IF(E5963=0,Résultat!G$8,IF(J5963="No",Résultat!$G$8,Résultat!$G$7)),IF(H5963=2,IF(E5963=0,Résultat!G$9,IF(J5963="No",Résultat!$G$9,Résultat!$G$7)),Résultat!$G$7)),IF(C5963 = "Totale", IF(H5963=1,IF(E5963=0,Résultat!G$8,IF(J5963="No",Résultat!$G$9,Résultat!$G$7)),IF(H5963=2,IF(E5963=0,Résultat!G$9,IF(J5963="No",Résultat!$G$9,Résultat!$G$7)),Résultat!$G$7)),Résultat!$G$7)), "")</f>
        <v/>
      </c>
    </row>
    <row r="5964" spans="1:11" ht="20.100000000000001" customHeight="1">
      <c r="A5964" s="26"/>
      <c r="B5964" s="27"/>
      <c r="C5964" s="11" t="str">
        <f>IF($B5964 &lt;&gt; "",VLOOKUP(MID(B5964,3,5),'Recyclabilité Prod Matx'!C:F,2,FALSE), "")</f>
        <v/>
      </c>
      <c r="D5964" s="11" t="str">
        <f>IF($B5964 &lt;&gt; "",VLOOKUP(MID(B5964,3,5),'Recyclabilité Prod Matx'!C:F,3,FALSE),"")</f>
        <v/>
      </c>
      <c r="E5964" s="11" t="str">
        <f>IF($B5964 &lt;&gt; "",VLOOKUP(MID(B5964,3,5),'Recyclabilité Prod Matx'!C:F,4,FALSE), "")</f>
        <v/>
      </c>
      <c r="F5964" s="12" t="str">
        <f>IF($B5964 &lt;&gt; "", IF(C5964="Totale","",IF(D5964 = 0, "", VLOOKUP(D5964,'Cond Compo'!A:B,2,FALSE))),"")</f>
        <v/>
      </c>
      <c r="G5964" s="28"/>
      <c r="H5964" s="11" t="str">
        <f xml:space="preserve"> IF(C5964="Totale",2,IF($G5964 &lt;&gt; "", IF(D5964 = "E",MATCH(G5964, 'Cond Compo'!D$16:D$18, 0), MATCH(G5964, 'Cond Compo'!C$16:C$19, 0)), ""))</f>
        <v/>
      </c>
      <c r="I5964" s="12" t="str">
        <f>IF($E5964 &lt;&gt; "", IF(E5964 = 0, "", VLOOKUP(E5964,'Cond Perturbation'!A:B,2,FALSE)),"")</f>
        <v/>
      </c>
      <c r="J5964" s="28"/>
      <c r="K5964" s="29" t="str">
        <f>IF($B5964 &lt;&gt; "", IF(C5964="Oui",IF(H5964=1,IF(E5964=0,Résultat!G$8,IF(J5964="No",Résultat!$G$8,Résultat!$G$7)),IF(H5964=2,IF(E5964=0,Résultat!G$9,IF(J5964="No",Résultat!$G$9,Résultat!$G$7)),Résultat!$G$7)),IF(C5964 = "Totale", IF(H5964=1,IF(E5964=0,Résultat!G$8,IF(J5964="No",Résultat!$G$9,Résultat!$G$7)),IF(H5964=2,IF(E5964=0,Résultat!G$9,IF(J5964="No",Résultat!$G$9,Résultat!$G$7)),Résultat!$G$7)),Résultat!$G$7)), "")</f>
        <v/>
      </c>
    </row>
    <row r="5965" spans="1:11" ht="20.100000000000001" customHeight="1">
      <c r="A5965" s="26"/>
      <c r="B5965" s="27"/>
      <c r="C5965" s="11" t="str">
        <f>IF($B5965 &lt;&gt; "",VLOOKUP(MID(B5965,3,5),'Recyclabilité Prod Matx'!C:F,2,FALSE), "")</f>
        <v/>
      </c>
      <c r="D5965" s="11" t="str">
        <f>IF($B5965 &lt;&gt; "",VLOOKUP(MID(B5965,3,5),'Recyclabilité Prod Matx'!C:F,3,FALSE),"")</f>
        <v/>
      </c>
      <c r="E5965" s="11" t="str">
        <f>IF($B5965 &lt;&gt; "",VLOOKUP(MID(B5965,3,5),'Recyclabilité Prod Matx'!C:F,4,FALSE), "")</f>
        <v/>
      </c>
      <c r="F5965" s="12" t="str">
        <f>IF($B5965 &lt;&gt; "", IF(C5965="Totale","",IF(D5965 = 0, "", VLOOKUP(D5965,'Cond Compo'!A:B,2,FALSE))),"")</f>
        <v/>
      </c>
      <c r="G5965" s="28"/>
      <c r="H5965" s="11" t="str">
        <f xml:space="preserve"> IF(C5965="Totale",2,IF($G5965 &lt;&gt; "", IF(D5965 = "E",MATCH(G5965, 'Cond Compo'!D$16:D$18, 0), MATCH(G5965, 'Cond Compo'!C$16:C$19, 0)), ""))</f>
        <v/>
      </c>
      <c r="I5965" s="12" t="str">
        <f>IF($E5965 &lt;&gt; "", IF(E5965 = 0, "", VLOOKUP(E5965,'Cond Perturbation'!A:B,2,FALSE)),"")</f>
        <v/>
      </c>
      <c r="J5965" s="28"/>
      <c r="K5965" s="29" t="str">
        <f>IF($B5965 &lt;&gt; "", IF(C5965="Oui",IF(H5965=1,IF(E5965=0,Résultat!G$8,IF(J5965="No",Résultat!$G$8,Résultat!$G$7)),IF(H5965=2,IF(E5965=0,Résultat!G$9,IF(J5965="No",Résultat!$G$9,Résultat!$G$7)),Résultat!$G$7)),IF(C5965 = "Totale", IF(H5965=1,IF(E5965=0,Résultat!G$8,IF(J5965="No",Résultat!$G$9,Résultat!$G$7)),IF(H5965=2,IF(E5965=0,Résultat!G$9,IF(J5965="No",Résultat!$G$9,Résultat!$G$7)),Résultat!$G$7)),Résultat!$G$7)), "")</f>
        <v/>
      </c>
    </row>
    <row r="5966" spans="1:11" ht="20.100000000000001" customHeight="1">
      <c r="A5966" s="26"/>
      <c r="B5966" s="27"/>
      <c r="C5966" s="11" t="str">
        <f>IF($B5966 &lt;&gt; "",VLOOKUP(MID(B5966,3,5),'Recyclabilité Prod Matx'!C:F,2,FALSE), "")</f>
        <v/>
      </c>
      <c r="D5966" s="11" t="str">
        <f>IF($B5966 &lt;&gt; "",VLOOKUP(MID(B5966,3,5),'Recyclabilité Prod Matx'!C:F,3,FALSE),"")</f>
        <v/>
      </c>
      <c r="E5966" s="11" t="str">
        <f>IF($B5966 &lt;&gt; "",VLOOKUP(MID(B5966,3,5),'Recyclabilité Prod Matx'!C:F,4,FALSE), "")</f>
        <v/>
      </c>
      <c r="F5966" s="12" t="str">
        <f>IF($B5966 &lt;&gt; "", IF(C5966="Totale","",IF(D5966 = 0, "", VLOOKUP(D5966,'Cond Compo'!A:B,2,FALSE))),"")</f>
        <v/>
      </c>
      <c r="G5966" s="28"/>
      <c r="H5966" s="11" t="str">
        <f xml:space="preserve"> IF(C5966="Totale",2,IF($G5966 &lt;&gt; "", IF(D5966 = "E",MATCH(G5966, 'Cond Compo'!D$16:D$18, 0), MATCH(G5966, 'Cond Compo'!C$16:C$19, 0)), ""))</f>
        <v/>
      </c>
      <c r="I5966" s="12" t="str">
        <f>IF($E5966 &lt;&gt; "", IF(E5966 = 0, "", VLOOKUP(E5966,'Cond Perturbation'!A:B,2,FALSE)),"")</f>
        <v/>
      </c>
      <c r="J5966" s="28"/>
      <c r="K5966" s="29" t="str">
        <f>IF($B5966 &lt;&gt; "", IF(C5966="Oui",IF(H5966=1,IF(E5966=0,Résultat!G$8,IF(J5966="No",Résultat!$G$8,Résultat!$G$7)),IF(H5966=2,IF(E5966=0,Résultat!G$9,IF(J5966="No",Résultat!$G$9,Résultat!$G$7)),Résultat!$G$7)),IF(C5966 = "Totale", IF(H5966=1,IF(E5966=0,Résultat!G$8,IF(J5966="No",Résultat!$G$9,Résultat!$G$7)),IF(H5966=2,IF(E5966=0,Résultat!G$9,IF(J5966="No",Résultat!$G$9,Résultat!$G$7)),Résultat!$G$7)),Résultat!$G$7)), "")</f>
        <v/>
      </c>
    </row>
    <row r="5967" spans="1:11" ht="20.100000000000001" customHeight="1">
      <c r="A5967" s="26"/>
      <c r="B5967" s="27"/>
      <c r="C5967" s="11" t="str">
        <f>IF($B5967 &lt;&gt; "",VLOOKUP(MID(B5967,3,5),'Recyclabilité Prod Matx'!C:F,2,FALSE), "")</f>
        <v/>
      </c>
      <c r="D5967" s="11" t="str">
        <f>IF($B5967 &lt;&gt; "",VLOOKUP(MID(B5967,3,5),'Recyclabilité Prod Matx'!C:F,3,FALSE),"")</f>
        <v/>
      </c>
      <c r="E5967" s="11" t="str">
        <f>IF($B5967 &lt;&gt; "",VLOOKUP(MID(B5967,3,5),'Recyclabilité Prod Matx'!C:F,4,FALSE), "")</f>
        <v/>
      </c>
      <c r="F5967" s="12" t="str">
        <f>IF($B5967 &lt;&gt; "", IF(C5967="Totale","",IF(D5967 = 0, "", VLOOKUP(D5967,'Cond Compo'!A:B,2,FALSE))),"")</f>
        <v/>
      </c>
      <c r="G5967" s="28"/>
      <c r="H5967" s="11" t="str">
        <f xml:space="preserve"> IF(C5967="Totale",2,IF($G5967 &lt;&gt; "", IF(D5967 = "E",MATCH(G5967, 'Cond Compo'!D$16:D$18, 0), MATCH(G5967, 'Cond Compo'!C$16:C$19, 0)), ""))</f>
        <v/>
      </c>
      <c r="I5967" s="12" t="str">
        <f>IF($E5967 &lt;&gt; "", IF(E5967 = 0, "", VLOOKUP(E5967,'Cond Perturbation'!A:B,2,FALSE)),"")</f>
        <v/>
      </c>
      <c r="J5967" s="28"/>
      <c r="K5967" s="29" t="str">
        <f>IF($B5967 &lt;&gt; "", IF(C5967="Oui",IF(H5967=1,IF(E5967=0,Résultat!G$8,IF(J5967="No",Résultat!$G$8,Résultat!$G$7)),IF(H5967=2,IF(E5967=0,Résultat!G$9,IF(J5967="No",Résultat!$G$9,Résultat!$G$7)),Résultat!$G$7)),IF(C5967 = "Totale", IF(H5967=1,IF(E5967=0,Résultat!G$8,IF(J5967="No",Résultat!$G$9,Résultat!$G$7)),IF(H5967=2,IF(E5967=0,Résultat!G$9,IF(J5967="No",Résultat!$G$9,Résultat!$G$7)),Résultat!$G$7)),Résultat!$G$7)), "")</f>
        <v/>
      </c>
    </row>
    <row r="5968" spans="1:11" ht="20.100000000000001" customHeight="1">
      <c r="A5968" s="26"/>
      <c r="B5968" s="27"/>
      <c r="C5968" s="11" t="str">
        <f>IF($B5968 &lt;&gt; "",VLOOKUP(MID(B5968,3,5),'Recyclabilité Prod Matx'!C:F,2,FALSE), "")</f>
        <v/>
      </c>
      <c r="D5968" s="11" t="str">
        <f>IF($B5968 &lt;&gt; "",VLOOKUP(MID(B5968,3,5),'Recyclabilité Prod Matx'!C:F,3,FALSE),"")</f>
        <v/>
      </c>
      <c r="E5968" s="11" t="str">
        <f>IF($B5968 &lt;&gt; "",VLOOKUP(MID(B5968,3,5),'Recyclabilité Prod Matx'!C:F,4,FALSE), "")</f>
        <v/>
      </c>
      <c r="F5968" s="12" t="str">
        <f>IF($B5968 &lt;&gt; "", IF(C5968="Totale","",IF(D5968 = 0, "", VLOOKUP(D5968,'Cond Compo'!A:B,2,FALSE))),"")</f>
        <v/>
      </c>
      <c r="G5968" s="28"/>
      <c r="H5968" s="11" t="str">
        <f xml:space="preserve"> IF(C5968="Totale",2,IF($G5968 &lt;&gt; "", IF(D5968 = "E",MATCH(G5968, 'Cond Compo'!D$16:D$18, 0), MATCH(G5968, 'Cond Compo'!C$16:C$19, 0)), ""))</f>
        <v/>
      </c>
      <c r="I5968" s="12" t="str">
        <f>IF($E5968 &lt;&gt; "", IF(E5968 = 0, "", VLOOKUP(E5968,'Cond Perturbation'!A:B,2,FALSE)),"")</f>
        <v/>
      </c>
      <c r="J5968" s="28"/>
      <c r="K5968" s="29" t="str">
        <f>IF($B5968 &lt;&gt; "", IF(C5968="Oui",IF(H5968=1,IF(E5968=0,Résultat!G$8,IF(J5968="No",Résultat!$G$8,Résultat!$G$7)),IF(H5968=2,IF(E5968=0,Résultat!G$9,IF(J5968="No",Résultat!$G$9,Résultat!$G$7)),Résultat!$G$7)),IF(C5968 = "Totale", IF(H5968=1,IF(E5968=0,Résultat!G$8,IF(J5968="No",Résultat!$G$9,Résultat!$G$7)),IF(H5968=2,IF(E5968=0,Résultat!G$9,IF(J5968="No",Résultat!$G$9,Résultat!$G$7)),Résultat!$G$7)),Résultat!$G$7)), "")</f>
        <v/>
      </c>
    </row>
    <row r="5969" spans="1:11" ht="20.100000000000001" customHeight="1">
      <c r="A5969" s="26"/>
      <c r="B5969" s="27"/>
      <c r="C5969" s="11" t="str">
        <f>IF($B5969 &lt;&gt; "",VLOOKUP(MID(B5969,3,5),'Recyclabilité Prod Matx'!C:F,2,FALSE), "")</f>
        <v/>
      </c>
      <c r="D5969" s="11" t="str">
        <f>IF($B5969 &lt;&gt; "",VLOOKUP(MID(B5969,3,5),'Recyclabilité Prod Matx'!C:F,3,FALSE),"")</f>
        <v/>
      </c>
      <c r="E5969" s="11" t="str">
        <f>IF($B5969 &lt;&gt; "",VLOOKUP(MID(B5969,3,5),'Recyclabilité Prod Matx'!C:F,4,FALSE), "")</f>
        <v/>
      </c>
      <c r="F5969" s="12" t="str">
        <f>IF($B5969 &lt;&gt; "", IF(C5969="Totale","",IF(D5969 = 0, "", VLOOKUP(D5969,'Cond Compo'!A:B,2,FALSE))),"")</f>
        <v/>
      </c>
      <c r="G5969" s="28"/>
      <c r="H5969" s="11" t="str">
        <f xml:space="preserve"> IF(C5969="Totale",2,IF($G5969 &lt;&gt; "", IF(D5969 = "E",MATCH(G5969, 'Cond Compo'!D$16:D$18, 0), MATCH(G5969, 'Cond Compo'!C$16:C$19, 0)), ""))</f>
        <v/>
      </c>
      <c r="I5969" s="12" t="str">
        <f>IF($E5969 &lt;&gt; "", IF(E5969 = 0, "", VLOOKUP(E5969,'Cond Perturbation'!A:B,2,FALSE)),"")</f>
        <v/>
      </c>
      <c r="J5969" s="28"/>
      <c r="K5969" s="29" t="str">
        <f>IF($B5969 &lt;&gt; "", IF(C5969="Oui",IF(H5969=1,IF(E5969=0,Résultat!G$8,IF(J5969="No",Résultat!$G$8,Résultat!$G$7)),IF(H5969=2,IF(E5969=0,Résultat!G$9,IF(J5969="No",Résultat!$G$9,Résultat!$G$7)),Résultat!$G$7)),IF(C5969 = "Totale", IF(H5969=1,IF(E5969=0,Résultat!G$8,IF(J5969="No",Résultat!$G$9,Résultat!$G$7)),IF(H5969=2,IF(E5969=0,Résultat!G$9,IF(J5969="No",Résultat!$G$9,Résultat!$G$7)),Résultat!$G$7)),Résultat!$G$7)), "")</f>
        <v/>
      </c>
    </row>
    <row r="5970" spans="1:11" ht="20.100000000000001" customHeight="1">
      <c r="A5970" s="26"/>
      <c r="B5970" s="27"/>
      <c r="C5970" s="11" t="str">
        <f>IF($B5970 &lt;&gt; "",VLOOKUP(MID(B5970,3,5),'Recyclabilité Prod Matx'!C:F,2,FALSE), "")</f>
        <v/>
      </c>
      <c r="D5970" s="11" t="str">
        <f>IF($B5970 &lt;&gt; "",VLOOKUP(MID(B5970,3,5),'Recyclabilité Prod Matx'!C:F,3,FALSE),"")</f>
        <v/>
      </c>
      <c r="E5970" s="11" t="str">
        <f>IF($B5970 &lt;&gt; "",VLOOKUP(MID(B5970,3,5),'Recyclabilité Prod Matx'!C:F,4,FALSE), "")</f>
        <v/>
      </c>
      <c r="F5970" s="12" t="str">
        <f>IF($B5970 &lt;&gt; "", IF(C5970="Totale","",IF(D5970 = 0, "", VLOOKUP(D5970,'Cond Compo'!A:B,2,FALSE))),"")</f>
        <v/>
      </c>
      <c r="G5970" s="28"/>
      <c r="H5970" s="11" t="str">
        <f xml:space="preserve"> IF(C5970="Totale",2,IF($G5970 &lt;&gt; "", IF(D5970 = "E",MATCH(G5970, 'Cond Compo'!D$16:D$18, 0), MATCH(G5970, 'Cond Compo'!C$16:C$19, 0)), ""))</f>
        <v/>
      </c>
      <c r="I5970" s="12" t="str">
        <f>IF($E5970 &lt;&gt; "", IF(E5970 = 0, "", VLOOKUP(E5970,'Cond Perturbation'!A:B,2,FALSE)),"")</f>
        <v/>
      </c>
      <c r="J5970" s="28"/>
      <c r="K5970" s="29" t="str">
        <f>IF($B5970 &lt;&gt; "", IF(C5970="Oui",IF(H5970=1,IF(E5970=0,Résultat!G$8,IF(J5970="No",Résultat!$G$8,Résultat!$G$7)),IF(H5970=2,IF(E5970=0,Résultat!G$9,IF(J5970="No",Résultat!$G$9,Résultat!$G$7)),Résultat!$G$7)),IF(C5970 = "Totale", IF(H5970=1,IF(E5970=0,Résultat!G$8,IF(J5970="No",Résultat!$G$9,Résultat!$G$7)),IF(H5970=2,IF(E5970=0,Résultat!G$9,IF(J5970="No",Résultat!$G$9,Résultat!$G$7)),Résultat!$G$7)),Résultat!$G$7)), "")</f>
        <v/>
      </c>
    </row>
    <row r="5971" spans="1:11" ht="20.100000000000001" customHeight="1">
      <c r="A5971" s="26"/>
      <c r="B5971" s="27"/>
      <c r="C5971" s="11" t="str">
        <f>IF($B5971 &lt;&gt; "",VLOOKUP(MID(B5971,3,5),'Recyclabilité Prod Matx'!C:F,2,FALSE), "")</f>
        <v/>
      </c>
      <c r="D5971" s="11" t="str">
        <f>IF($B5971 &lt;&gt; "",VLOOKUP(MID(B5971,3,5),'Recyclabilité Prod Matx'!C:F,3,FALSE),"")</f>
        <v/>
      </c>
      <c r="E5971" s="11" t="str">
        <f>IF($B5971 &lt;&gt; "",VLOOKUP(MID(B5971,3,5),'Recyclabilité Prod Matx'!C:F,4,FALSE), "")</f>
        <v/>
      </c>
      <c r="F5971" s="12" t="str">
        <f>IF($B5971 &lt;&gt; "", IF(C5971="Totale","",IF(D5971 = 0, "", VLOOKUP(D5971,'Cond Compo'!A:B,2,FALSE))),"")</f>
        <v/>
      </c>
      <c r="G5971" s="28"/>
      <c r="H5971" s="11" t="str">
        <f xml:space="preserve"> IF(C5971="Totale",2,IF($G5971 &lt;&gt; "", IF(D5971 = "E",MATCH(G5971, 'Cond Compo'!D$16:D$18, 0), MATCH(G5971, 'Cond Compo'!C$16:C$19, 0)), ""))</f>
        <v/>
      </c>
      <c r="I5971" s="12" t="str">
        <f>IF($E5971 &lt;&gt; "", IF(E5971 = 0, "", VLOOKUP(E5971,'Cond Perturbation'!A:B,2,FALSE)),"")</f>
        <v/>
      </c>
      <c r="J5971" s="28"/>
      <c r="K5971" s="29" t="str">
        <f>IF($B5971 &lt;&gt; "", IF(C5971="Oui",IF(H5971=1,IF(E5971=0,Résultat!G$8,IF(J5971="No",Résultat!$G$8,Résultat!$G$7)),IF(H5971=2,IF(E5971=0,Résultat!G$9,IF(J5971="No",Résultat!$G$9,Résultat!$G$7)),Résultat!$G$7)),IF(C5971 = "Totale", IF(H5971=1,IF(E5971=0,Résultat!G$8,IF(J5971="No",Résultat!$G$9,Résultat!$G$7)),IF(H5971=2,IF(E5971=0,Résultat!G$9,IF(J5971="No",Résultat!$G$9,Résultat!$G$7)),Résultat!$G$7)),Résultat!$G$7)), "")</f>
        <v/>
      </c>
    </row>
    <row r="5972" spans="1:11" ht="20.100000000000001" customHeight="1">
      <c r="A5972" s="26"/>
      <c r="B5972" s="27"/>
      <c r="C5972" s="11" t="str">
        <f>IF($B5972 &lt;&gt; "",VLOOKUP(MID(B5972,3,5),'Recyclabilité Prod Matx'!C:F,2,FALSE), "")</f>
        <v/>
      </c>
      <c r="D5972" s="11" t="str">
        <f>IF($B5972 &lt;&gt; "",VLOOKUP(MID(B5972,3,5),'Recyclabilité Prod Matx'!C:F,3,FALSE),"")</f>
        <v/>
      </c>
      <c r="E5972" s="11" t="str">
        <f>IF($B5972 &lt;&gt; "",VLOOKUP(MID(B5972,3,5),'Recyclabilité Prod Matx'!C:F,4,FALSE), "")</f>
        <v/>
      </c>
      <c r="F5972" s="12" t="str">
        <f>IF($B5972 &lt;&gt; "", IF(C5972="Totale","",IF(D5972 = 0, "", VLOOKUP(D5972,'Cond Compo'!A:B,2,FALSE))),"")</f>
        <v/>
      </c>
      <c r="G5972" s="28"/>
      <c r="H5972" s="11" t="str">
        <f xml:space="preserve"> IF(C5972="Totale",2,IF($G5972 &lt;&gt; "", IF(D5972 = "E",MATCH(G5972, 'Cond Compo'!D$16:D$18, 0), MATCH(G5972, 'Cond Compo'!C$16:C$19, 0)), ""))</f>
        <v/>
      </c>
      <c r="I5972" s="12" t="str">
        <f>IF($E5972 &lt;&gt; "", IF(E5972 = 0, "", VLOOKUP(E5972,'Cond Perturbation'!A:B,2,FALSE)),"")</f>
        <v/>
      </c>
      <c r="J5972" s="28"/>
      <c r="K5972" s="29" t="str">
        <f>IF($B5972 &lt;&gt; "", IF(C5972="Oui",IF(H5972=1,IF(E5972=0,Résultat!G$8,IF(J5972="No",Résultat!$G$8,Résultat!$G$7)),IF(H5972=2,IF(E5972=0,Résultat!G$9,IF(J5972="No",Résultat!$G$9,Résultat!$G$7)),Résultat!$G$7)),IF(C5972 = "Totale", IF(H5972=1,IF(E5972=0,Résultat!G$8,IF(J5972="No",Résultat!$G$9,Résultat!$G$7)),IF(H5972=2,IF(E5972=0,Résultat!G$9,IF(J5972="No",Résultat!$G$9,Résultat!$G$7)),Résultat!$G$7)),Résultat!$G$7)), "")</f>
        <v/>
      </c>
    </row>
    <row r="5973" spans="1:11" ht="20.100000000000001" customHeight="1">
      <c r="A5973" s="26"/>
      <c r="B5973" s="27"/>
      <c r="C5973" s="11" t="str">
        <f>IF($B5973 &lt;&gt; "",VLOOKUP(MID(B5973,3,5),'Recyclabilité Prod Matx'!C:F,2,FALSE), "")</f>
        <v/>
      </c>
      <c r="D5973" s="11" t="str">
        <f>IF($B5973 &lt;&gt; "",VLOOKUP(MID(B5973,3,5),'Recyclabilité Prod Matx'!C:F,3,FALSE),"")</f>
        <v/>
      </c>
      <c r="E5973" s="11" t="str">
        <f>IF($B5973 &lt;&gt; "",VLOOKUP(MID(B5973,3,5),'Recyclabilité Prod Matx'!C:F,4,FALSE), "")</f>
        <v/>
      </c>
      <c r="F5973" s="12" t="str">
        <f>IF($B5973 &lt;&gt; "", IF(C5973="Totale","",IF(D5973 = 0, "", VLOOKUP(D5973,'Cond Compo'!A:B,2,FALSE))),"")</f>
        <v/>
      </c>
      <c r="G5973" s="28"/>
      <c r="H5973" s="11" t="str">
        <f xml:space="preserve"> IF(C5973="Totale",2,IF($G5973 &lt;&gt; "", IF(D5973 = "E",MATCH(G5973, 'Cond Compo'!D$16:D$18, 0), MATCH(G5973, 'Cond Compo'!C$16:C$19, 0)), ""))</f>
        <v/>
      </c>
      <c r="I5973" s="12" t="str">
        <f>IF($E5973 &lt;&gt; "", IF(E5973 = 0, "", VLOOKUP(E5973,'Cond Perturbation'!A:B,2,FALSE)),"")</f>
        <v/>
      </c>
      <c r="J5973" s="28"/>
      <c r="K5973" s="29" t="str">
        <f>IF($B5973 &lt;&gt; "", IF(C5973="Oui",IF(H5973=1,IF(E5973=0,Résultat!G$8,IF(J5973="No",Résultat!$G$8,Résultat!$G$7)),IF(H5973=2,IF(E5973=0,Résultat!G$9,IF(J5973="No",Résultat!$G$9,Résultat!$G$7)),Résultat!$G$7)),IF(C5973 = "Totale", IF(H5973=1,IF(E5973=0,Résultat!G$8,IF(J5973="No",Résultat!$G$9,Résultat!$G$7)),IF(H5973=2,IF(E5973=0,Résultat!G$9,IF(J5973="No",Résultat!$G$9,Résultat!$G$7)),Résultat!$G$7)),Résultat!$G$7)), "")</f>
        <v/>
      </c>
    </row>
    <row r="5974" spans="1:11" ht="20.100000000000001" customHeight="1">
      <c r="A5974" s="26"/>
      <c r="B5974" s="27"/>
      <c r="C5974" s="11" t="str">
        <f>IF($B5974 &lt;&gt; "",VLOOKUP(MID(B5974,3,5),'Recyclabilité Prod Matx'!C:F,2,FALSE), "")</f>
        <v/>
      </c>
      <c r="D5974" s="11" t="str">
        <f>IF($B5974 &lt;&gt; "",VLOOKUP(MID(B5974,3,5),'Recyclabilité Prod Matx'!C:F,3,FALSE),"")</f>
        <v/>
      </c>
      <c r="E5974" s="11" t="str">
        <f>IF($B5974 &lt;&gt; "",VLOOKUP(MID(B5974,3,5),'Recyclabilité Prod Matx'!C:F,4,FALSE), "")</f>
        <v/>
      </c>
      <c r="F5974" s="12" t="str">
        <f>IF($B5974 &lt;&gt; "", IF(C5974="Totale","",IF(D5974 = 0, "", VLOOKUP(D5974,'Cond Compo'!A:B,2,FALSE))),"")</f>
        <v/>
      </c>
      <c r="G5974" s="28"/>
      <c r="H5974" s="11" t="str">
        <f xml:space="preserve"> IF(C5974="Totale",2,IF($G5974 &lt;&gt; "", IF(D5974 = "E",MATCH(G5974, 'Cond Compo'!D$16:D$18, 0), MATCH(G5974, 'Cond Compo'!C$16:C$19, 0)), ""))</f>
        <v/>
      </c>
      <c r="I5974" s="12" t="str">
        <f>IF($E5974 &lt;&gt; "", IF(E5974 = 0, "", VLOOKUP(E5974,'Cond Perturbation'!A:B,2,FALSE)),"")</f>
        <v/>
      </c>
      <c r="J5974" s="28"/>
      <c r="K5974" s="29" t="str">
        <f>IF($B5974 &lt;&gt; "", IF(C5974="Oui",IF(H5974=1,IF(E5974=0,Résultat!G$8,IF(J5974="No",Résultat!$G$8,Résultat!$G$7)),IF(H5974=2,IF(E5974=0,Résultat!G$9,IF(J5974="No",Résultat!$G$9,Résultat!$G$7)),Résultat!$G$7)),IF(C5974 = "Totale", IF(H5974=1,IF(E5974=0,Résultat!G$8,IF(J5974="No",Résultat!$G$9,Résultat!$G$7)),IF(H5974=2,IF(E5974=0,Résultat!G$9,IF(J5974="No",Résultat!$G$9,Résultat!$G$7)),Résultat!$G$7)),Résultat!$G$7)), "")</f>
        <v/>
      </c>
    </row>
    <row r="5975" spans="1:11" ht="20.100000000000001" customHeight="1">
      <c r="A5975" s="26"/>
      <c r="B5975" s="27"/>
      <c r="C5975" s="11" t="str">
        <f>IF($B5975 &lt;&gt; "",VLOOKUP(MID(B5975,3,5),'Recyclabilité Prod Matx'!C:F,2,FALSE), "")</f>
        <v/>
      </c>
      <c r="D5975" s="11" t="str">
        <f>IF($B5975 &lt;&gt; "",VLOOKUP(MID(B5975,3,5),'Recyclabilité Prod Matx'!C:F,3,FALSE),"")</f>
        <v/>
      </c>
      <c r="E5975" s="11" t="str">
        <f>IF($B5975 &lt;&gt; "",VLOOKUP(MID(B5975,3,5),'Recyclabilité Prod Matx'!C:F,4,FALSE), "")</f>
        <v/>
      </c>
      <c r="F5975" s="12" t="str">
        <f>IF($B5975 &lt;&gt; "", IF(C5975="Totale","",IF(D5975 = 0, "", VLOOKUP(D5975,'Cond Compo'!A:B,2,FALSE))),"")</f>
        <v/>
      </c>
      <c r="G5975" s="28"/>
      <c r="H5975" s="11" t="str">
        <f xml:space="preserve"> IF(C5975="Totale",2,IF($G5975 &lt;&gt; "", IF(D5975 = "E",MATCH(G5975, 'Cond Compo'!D$16:D$18, 0), MATCH(G5975, 'Cond Compo'!C$16:C$19, 0)), ""))</f>
        <v/>
      </c>
      <c r="I5975" s="12" t="str">
        <f>IF($E5975 &lt;&gt; "", IF(E5975 = 0, "", VLOOKUP(E5975,'Cond Perturbation'!A:B,2,FALSE)),"")</f>
        <v/>
      </c>
      <c r="J5975" s="28"/>
      <c r="K5975" s="29" t="str">
        <f>IF($B5975 &lt;&gt; "", IF(C5975="Oui",IF(H5975=1,IF(E5975=0,Résultat!G$8,IF(J5975="No",Résultat!$G$8,Résultat!$G$7)),IF(H5975=2,IF(E5975=0,Résultat!G$9,IF(J5975="No",Résultat!$G$9,Résultat!$G$7)),Résultat!$G$7)),IF(C5975 = "Totale", IF(H5975=1,IF(E5975=0,Résultat!G$8,IF(J5975="No",Résultat!$G$9,Résultat!$G$7)),IF(H5975=2,IF(E5975=0,Résultat!G$9,IF(J5975="No",Résultat!$G$9,Résultat!$G$7)),Résultat!$G$7)),Résultat!$G$7)), "")</f>
        <v/>
      </c>
    </row>
    <row r="5976" spans="1:11" ht="20.100000000000001" customHeight="1">
      <c r="A5976" s="26"/>
      <c r="B5976" s="27"/>
      <c r="C5976" s="11" t="str">
        <f>IF($B5976 &lt;&gt; "",VLOOKUP(MID(B5976,3,5),'Recyclabilité Prod Matx'!C:F,2,FALSE), "")</f>
        <v/>
      </c>
      <c r="D5976" s="11" t="str">
        <f>IF($B5976 &lt;&gt; "",VLOOKUP(MID(B5976,3,5),'Recyclabilité Prod Matx'!C:F,3,FALSE),"")</f>
        <v/>
      </c>
      <c r="E5976" s="11" t="str">
        <f>IF($B5976 &lt;&gt; "",VLOOKUP(MID(B5976,3,5),'Recyclabilité Prod Matx'!C:F,4,FALSE), "")</f>
        <v/>
      </c>
      <c r="F5976" s="12" t="str">
        <f>IF($B5976 &lt;&gt; "", IF(C5976="Totale","",IF(D5976 = 0, "", VLOOKUP(D5976,'Cond Compo'!A:B,2,FALSE))),"")</f>
        <v/>
      </c>
      <c r="G5976" s="28"/>
      <c r="H5976" s="11" t="str">
        <f xml:space="preserve"> IF(C5976="Totale",2,IF($G5976 &lt;&gt; "", IF(D5976 = "E",MATCH(G5976, 'Cond Compo'!D$16:D$18, 0), MATCH(G5976, 'Cond Compo'!C$16:C$19, 0)), ""))</f>
        <v/>
      </c>
      <c r="I5976" s="12" t="str">
        <f>IF($E5976 &lt;&gt; "", IF(E5976 = 0, "", VLOOKUP(E5976,'Cond Perturbation'!A:B,2,FALSE)),"")</f>
        <v/>
      </c>
      <c r="J5976" s="28"/>
      <c r="K5976" s="29" t="str">
        <f>IF($B5976 &lt;&gt; "", IF(C5976="Oui",IF(H5976=1,IF(E5976=0,Résultat!G$8,IF(J5976="No",Résultat!$G$8,Résultat!$G$7)),IF(H5976=2,IF(E5976=0,Résultat!G$9,IF(J5976="No",Résultat!$G$9,Résultat!$G$7)),Résultat!$G$7)),IF(C5976 = "Totale", IF(H5976=1,IF(E5976=0,Résultat!G$8,IF(J5976="No",Résultat!$G$9,Résultat!$G$7)),IF(H5976=2,IF(E5976=0,Résultat!G$9,IF(J5976="No",Résultat!$G$9,Résultat!$G$7)),Résultat!$G$7)),Résultat!$G$7)), "")</f>
        <v/>
      </c>
    </row>
    <row r="5977" spans="1:11" ht="20.100000000000001" customHeight="1">
      <c r="A5977" s="26"/>
      <c r="B5977" s="27"/>
      <c r="C5977" s="11" t="str">
        <f>IF($B5977 &lt;&gt; "",VLOOKUP(MID(B5977,3,5),'Recyclabilité Prod Matx'!C:F,2,FALSE), "")</f>
        <v/>
      </c>
      <c r="D5977" s="11" t="str">
        <f>IF($B5977 &lt;&gt; "",VLOOKUP(MID(B5977,3,5),'Recyclabilité Prod Matx'!C:F,3,FALSE),"")</f>
        <v/>
      </c>
      <c r="E5977" s="11" t="str">
        <f>IF($B5977 &lt;&gt; "",VLOOKUP(MID(B5977,3,5),'Recyclabilité Prod Matx'!C:F,4,FALSE), "")</f>
        <v/>
      </c>
      <c r="F5977" s="12" t="str">
        <f>IF($B5977 &lt;&gt; "", IF(C5977="Totale","",IF(D5977 = 0, "", VLOOKUP(D5977,'Cond Compo'!A:B,2,FALSE))),"")</f>
        <v/>
      </c>
      <c r="G5977" s="28"/>
      <c r="H5977" s="11" t="str">
        <f xml:space="preserve"> IF(C5977="Totale",2,IF($G5977 &lt;&gt; "", IF(D5977 = "E",MATCH(G5977, 'Cond Compo'!D$16:D$18, 0), MATCH(G5977, 'Cond Compo'!C$16:C$19, 0)), ""))</f>
        <v/>
      </c>
      <c r="I5977" s="12" t="str">
        <f>IF($E5977 &lt;&gt; "", IF(E5977 = 0, "", VLOOKUP(E5977,'Cond Perturbation'!A:B,2,FALSE)),"")</f>
        <v/>
      </c>
      <c r="J5977" s="28"/>
      <c r="K5977" s="29" t="str">
        <f>IF($B5977 &lt;&gt; "", IF(C5977="Oui",IF(H5977=1,IF(E5977=0,Résultat!G$8,IF(J5977="No",Résultat!$G$8,Résultat!$G$7)),IF(H5977=2,IF(E5977=0,Résultat!G$9,IF(J5977="No",Résultat!$G$9,Résultat!$G$7)),Résultat!$G$7)),IF(C5977 = "Totale", IF(H5977=1,IF(E5977=0,Résultat!G$8,IF(J5977="No",Résultat!$G$9,Résultat!$G$7)),IF(H5977=2,IF(E5977=0,Résultat!G$9,IF(J5977="No",Résultat!$G$9,Résultat!$G$7)),Résultat!$G$7)),Résultat!$G$7)), "")</f>
        <v/>
      </c>
    </row>
    <row r="5978" spans="1:11" ht="20.100000000000001" customHeight="1">
      <c r="A5978" s="26"/>
      <c r="B5978" s="27"/>
      <c r="C5978" s="11" t="str">
        <f>IF($B5978 &lt;&gt; "",VLOOKUP(MID(B5978,3,5),'Recyclabilité Prod Matx'!C:F,2,FALSE), "")</f>
        <v/>
      </c>
      <c r="D5978" s="11" t="str">
        <f>IF($B5978 &lt;&gt; "",VLOOKUP(MID(B5978,3,5),'Recyclabilité Prod Matx'!C:F,3,FALSE),"")</f>
        <v/>
      </c>
      <c r="E5978" s="11" t="str">
        <f>IF($B5978 &lt;&gt; "",VLOOKUP(MID(B5978,3,5),'Recyclabilité Prod Matx'!C:F,4,FALSE), "")</f>
        <v/>
      </c>
      <c r="F5978" s="12" t="str">
        <f>IF($B5978 &lt;&gt; "", IF(C5978="Totale","",IF(D5978 = 0, "", VLOOKUP(D5978,'Cond Compo'!A:B,2,FALSE))),"")</f>
        <v/>
      </c>
      <c r="G5978" s="28"/>
      <c r="H5978" s="11" t="str">
        <f xml:space="preserve"> IF(C5978="Totale",2,IF($G5978 &lt;&gt; "", IF(D5978 = "E",MATCH(G5978, 'Cond Compo'!D$16:D$18, 0), MATCH(G5978, 'Cond Compo'!C$16:C$19, 0)), ""))</f>
        <v/>
      </c>
      <c r="I5978" s="12" t="str">
        <f>IF($E5978 &lt;&gt; "", IF(E5978 = 0, "", VLOOKUP(E5978,'Cond Perturbation'!A:B,2,FALSE)),"")</f>
        <v/>
      </c>
      <c r="J5978" s="28"/>
      <c r="K5978" s="29" t="str">
        <f>IF($B5978 &lt;&gt; "", IF(C5978="Oui",IF(H5978=1,IF(E5978=0,Résultat!G$8,IF(J5978="No",Résultat!$G$8,Résultat!$G$7)),IF(H5978=2,IF(E5978=0,Résultat!G$9,IF(J5978="No",Résultat!$G$9,Résultat!$G$7)),Résultat!$G$7)),IF(C5978 = "Totale", IF(H5978=1,IF(E5978=0,Résultat!G$8,IF(J5978="No",Résultat!$G$9,Résultat!$G$7)),IF(H5978=2,IF(E5978=0,Résultat!G$9,IF(J5978="No",Résultat!$G$9,Résultat!$G$7)),Résultat!$G$7)),Résultat!$G$7)), "")</f>
        <v/>
      </c>
    </row>
    <row r="5979" spans="1:11" ht="20.100000000000001" customHeight="1">
      <c r="A5979" s="26"/>
      <c r="B5979" s="27"/>
      <c r="C5979" s="11" t="str">
        <f>IF($B5979 &lt;&gt; "",VLOOKUP(MID(B5979,3,5),'Recyclabilité Prod Matx'!C:F,2,FALSE), "")</f>
        <v/>
      </c>
      <c r="D5979" s="11" t="str">
        <f>IF($B5979 &lt;&gt; "",VLOOKUP(MID(B5979,3,5),'Recyclabilité Prod Matx'!C:F,3,FALSE),"")</f>
        <v/>
      </c>
      <c r="E5979" s="11" t="str">
        <f>IF($B5979 &lt;&gt; "",VLOOKUP(MID(B5979,3,5),'Recyclabilité Prod Matx'!C:F,4,FALSE), "")</f>
        <v/>
      </c>
      <c r="F5979" s="12" t="str">
        <f>IF($B5979 &lt;&gt; "", IF(C5979="Totale","",IF(D5979 = 0, "", VLOOKUP(D5979,'Cond Compo'!A:B,2,FALSE))),"")</f>
        <v/>
      </c>
      <c r="G5979" s="28"/>
      <c r="H5979" s="11" t="str">
        <f xml:space="preserve"> IF(C5979="Totale",2,IF($G5979 &lt;&gt; "", IF(D5979 = "E",MATCH(G5979, 'Cond Compo'!D$16:D$18, 0), MATCH(G5979, 'Cond Compo'!C$16:C$19, 0)), ""))</f>
        <v/>
      </c>
      <c r="I5979" s="12" t="str">
        <f>IF($E5979 &lt;&gt; "", IF(E5979 = 0, "", VLOOKUP(E5979,'Cond Perturbation'!A:B,2,FALSE)),"")</f>
        <v/>
      </c>
      <c r="J5979" s="28"/>
      <c r="K5979" s="29" t="str">
        <f>IF($B5979 &lt;&gt; "", IF(C5979="Oui",IF(H5979=1,IF(E5979=0,Résultat!G$8,IF(J5979="No",Résultat!$G$8,Résultat!$G$7)),IF(H5979=2,IF(E5979=0,Résultat!G$9,IF(J5979="No",Résultat!$G$9,Résultat!$G$7)),Résultat!$G$7)),IF(C5979 = "Totale", IF(H5979=1,IF(E5979=0,Résultat!G$8,IF(J5979="No",Résultat!$G$9,Résultat!$G$7)),IF(H5979=2,IF(E5979=0,Résultat!G$9,IF(J5979="No",Résultat!$G$9,Résultat!$G$7)),Résultat!$G$7)),Résultat!$G$7)), "")</f>
        <v/>
      </c>
    </row>
    <row r="5980" spans="1:11" ht="20.100000000000001" customHeight="1">
      <c r="A5980" s="26"/>
      <c r="B5980" s="27"/>
      <c r="C5980" s="11" t="str">
        <f>IF($B5980 &lt;&gt; "",VLOOKUP(MID(B5980,3,5),'Recyclabilité Prod Matx'!C:F,2,FALSE), "")</f>
        <v/>
      </c>
      <c r="D5980" s="11" t="str">
        <f>IF($B5980 &lt;&gt; "",VLOOKUP(MID(B5980,3,5),'Recyclabilité Prod Matx'!C:F,3,FALSE),"")</f>
        <v/>
      </c>
      <c r="E5980" s="11" t="str">
        <f>IF($B5980 &lt;&gt; "",VLOOKUP(MID(B5980,3,5),'Recyclabilité Prod Matx'!C:F,4,FALSE), "")</f>
        <v/>
      </c>
      <c r="F5980" s="12" t="str">
        <f>IF($B5980 &lt;&gt; "", IF(C5980="Totale","",IF(D5980 = 0, "", VLOOKUP(D5980,'Cond Compo'!A:B,2,FALSE))),"")</f>
        <v/>
      </c>
      <c r="G5980" s="28"/>
      <c r="H5980" s="11" t="str">
        <f xml:space="preserve"> IF(C5980="Totale",2,IF($G5980 &lt;&gt; "", IF(D5980 = "E",MATCH(G5980, 'Cond Compo'!D$16:D$18, 0), MATCH(G5980, 'Cond Compo'!C$16:C$19, 0)), ""))</f>
        <v/>
      </c>
      <c r="I5980" s="12" t="str">
        <f>IF($E5980 &lt;&gt; "", IF(E5980 = 0, "", VLOOKUP(E5980,'Cond Perturbation'!A:B,2,FALSE)),"")</f>
        <v/>
      </c>
      <c r="J5980" s="28"/>
      <c r="K5980" s="29" t="str">
        <f>IF($B5980 &lt;&gt; "", IF(C5980="Oui",IF(H5980=1,IF(E5980=0,Résultat!G$8,IF(J5980="No",Résultat!$G$8,Résultat!$G$7)),IF(H5980=2,IF(E5980=0,Résultat!G$9,IF(J5980="No",Résultat!$G$9,Résultat!$G$7)),Résultat!$G$7)),IF(C5980 = "Totale", IF(H5980=1,IF(E5980=0,Résultat!G$8,IF(J5980="No",Résultat!$G$9,Résultat!$G$7)),IF(H5980=2,IF(E5980=0,Résultat!G$9,IF(J5980="No",Résultat!$G$9,Résultat!$G$7)),Résultat!$G$7)),Résultat!$G$7)), "")</f>
        <v/>
      </c>
    </row>
    <row r="5981" spans="1:11" ht="20.100000000000001" customHeight="1">
      <c r="A5981" s="26"/>
      <c r="B5981" s="27"/>
      <c r="C5981" s="11" t="str">
        <f>IF($B5981 &lt;&gt; "",VLOOKUP(MID(B5981,3,5),'Recyclabilité Prod Matx'!C:F,2,FALSE), "")</f>
        <v/>
      </c>
      <c r="D5981" s="11" t="str">
        <f>IF($B5981 &lt;&gt; "",VLOOKUP(MID(B5981,3,5),'Recyclabilité Prod Matx'!C:F,3,FALSE),"")</f>
        <v/>
      </c>
      <c r="E5981" s="11" t="str">
        <f>IF($B5981 &lt;&gt; "",VLOOKUP(MID(B5981,3,5),'Recyclabilité Prod Matx'!C:F,4,FALSE), "")</f>
        <v/>
      </c>
      <c r="F5981" s="12" t="str">
        <f>IF($B5981 &lt;&gt; "", IF(C5981="Totale","",IF(D5981 = 0, "", VLOOKUP(D5981,'Cond Compo'!A:B,2,FALSE))),"")</f>
        <v/>
      </c>
      <c r="G5981" s="28"/>
      <c r="H5981" s="11" t="str">
        <f xml:space="preserve"> IF(C5981="Totale",2,IF($G5981 &lt;&gt; "", IF(D5981 = "E",MATCH(G5981, 'Cond Compo'!D$16:D$18, 0), MATCH(G5981, 'Cond Compo'!C$16:C$19, 0)), ""))</f>
        <v/>
      </c>
      <c r="I5981" s="12" t="str">
        <f>IF($E5981 &lt;&gt; "", IF(E5981 = 0, "", VLOOKUP(E5981,'Cond Perturbation'!A:B,2,FALSE)),"")</f>
        <v/>
      </c>
      <c r="J5981" s="28"/>
      <c r="K5981" s="29" t="str">
        <f>IF($B5981 &lt;&gt; "", IF(C5981="Oui",IF(H5981=1,IF(E5981=0,Résultat!G$8,IF(J5981="No",Résultat!$G$8,Résultat!$G$7)),IF(H5981=2,IF(E5981=0,Résultat!G$9,IF(J5981="No",Résultat!$G$9,Résultat!$G$7)),Résultat!$G$7)),IF(C5981 = "Totale", IF(H5981=1,IF(E5981=0,Résultat!G$8,IF(J5981="No",Résultat!$G$9,Résultat!$G$7)),IF(H5981=2,IF(E5981=0,Résultat!G$9,IF(J5981="No",Résultat!$G$9,Résultat!$G$7)),Résultat!$G$7)),Résultat!$G$7)), "")</f>
        <v/>
      </c>
    </row>
    <row r="5982" spans="1:11" ht="20.100000000000001" customHeight="1">
      <c r="A5982" s="26"/>
      <c r="B5982" s="27"/>
      <c r="C5982" s="11" t="str">
        <f>IF($B5982 &lt;&gt; "",VLOOKUP(MID(B5982,3,5),'Recyclabilité Prod Matx'!C:F,2,FALSE), "")</f>
        <v/>
      </c>
      <c r="D5982" s="11" t="str">
        <f>IF($B5982 &lt;&gt; "",VLOOKUP(MID(B5982,3,5),'Recyclabilité Prod Matx'!C:F,3,FALSE),"")</f>
        <v/>
      </c>
      <c r="E5982" s="11" t="str">
        <f>IF($B5982 &lt;&gt; "",VLOOKUP(MID(B5982,3,5),'Recyclabilité Prod Matx'!C:F,4,FALSE), "")</f>
        <v/>
      </c>
      <c r="F5982" s="12" t="str">
        <f>IF($B5982 &lt;&gt; "", IF(C5982="Totale","",IF(D5982 = 0, "", VLOOKUP(D5982,'Cond Compo'!A:B,2,FALSE))),"")</f>
        <v/>
      </c>
      <c r="G5982" s="28"/>
      <c r="H5982" s="11" t="str">
        <f xml:space="preserve"> IF(C5982="Totale",2,IF($G5982 &lt;&gt; "", IF(D5982 = "E",MATCH(G5982, 'Cond Compo'!D$16:D$18, 0), MATCH(G5982, 'Cond Compo'!C$16:C$19, 0)), ""))</f>
        <v/>
      </c>
      <c r="I5982" s="12" t="str">
        <f>IF($E5982 &lt;&gt; "", IF(E5982 = 0, "", VLOOKUP(E5982,'Cond Perturbation'!A:B,2,FALSE)),"")</f>
        <v/>
      </c>
      <c r="J5982" s="28"/>
      <c r="K5982" s="29" t="str">
        <f>IF($B5982 &lt;&gt; "", IF(C5982="Oui",IF(H5982=1,IF(E5982=0,Résultat!G$8,IF(J5982="No",Résultat!$G$8,Résultat!$G$7)),IF(H5982=2,IF(E5982=0,Résultat!G$9,IF(J5982="No",Résultat!$G$9,Résultat!$G$7)),Résultat!$G$7)),IF(C5982 = "Totale", IF(H5982=1,IF(E5982=0,Résultat!G$8,IF(J5982="No",Résultat!$G$9,Résultat!$G$7)),IF(H5982=2,IF(E5982=0,Résultat!G$9,IF(J5982="No",Résultat!$G$9,Résultat!$G$7)),Résultat!$G$7)),Résultat!$G$7)), "")</f>
        <v/>
      </c>
    </row>
    <row r="5983" spans="1:11" ht="20.100000000000001" customHeight="1">
      <c r="A5983" s="26"/>
      <c r="B5983" s="27"/>
      <c r="C5983" s="11" t="str">
        <f>IF($B5983 &lt;&gt; "",VLOOKUP(MID(B5983,3,5),'Recyclabilité Prod Matx'!C:F,2,FALSE), "")</f>
        <v/>
      </c>
      <c r="D5983" s="11" t="str">
        <f>IF($B5983 &lt;&gt; "",VLOOKUP(MID(B5983,3,5),'Recyclabilité Prod Matx'!C:F,3,FALSE),"")</f>
        <v/>
      </c>
      <c r="E5983" s="11" t="str">
        <f>IF($B5983 &lt;&gt; "",VLOOKUP(MID(B5983,3,5),'Recyclabilité Prod Matx'!C:F,4,FALSE), "")</f>
        <v/>
      </c>
      <c r="F5983" s="12" t="str">
        <f>IF($B5983 &lt;&gt; "", IF(C5983="Totale","",IF(D5983 = 0, "", VLOOKUP(D5983,'Cond Compo'!A:B,2,FALSE))),"")</f>
        <v/>
      </c>
      <c r="G5983" s="28"/>
      <c r="H5983" s="11" t="str">
        <f xml:space="preserve"> IF(C5983="Totale",2,IF($G5983 &lt;&gt; "", IF(D5983 = "E",MATCH(G5983, 'Cond Compo'!D$16:D$18, 0), MATCH(G5983, 'Cond Compo'!C$16:C$19, 0)), ""))</f>
        <v/>
      </c>
      <c r="I5983" s="12" t="str">
        <f>IF($E5983 &lt;&gt; "", IF(E5983 = 0, "", VLOOKUP(E5983,'Cond Perturbation'!A:B,2,FALSE)),"")</f>
        <v/>
      </c>
      <c r="J5983" s="28"/>
      <c r="K5983" s="29" t="str">
        <f>IF($B5983 &lt;&gt; "", IF(C5983="Oui",IF(H5983=1,IF(E5983=0,Résultat!G$8,IF(J5983="No",Résultat!$G$8,Résultat!$G$7)),IF(H5983=2,IF(E5983=0,Résultat!G$9,IF(J5983="No",Résultat!$G$9,Résultat!$G$7)),Résultat!$G$7)),IF(C5983 = "Totale", IF(H5983=1,IF(E5983=0,Résultat!G$8,IF(J5983="No",Résultat!$G$9,Résultat!$G$7)),IF(H5983=2,IF(E5983=0,Résultat!G$9,IF(J5983="No",Résultat!$G$9,Résultat!$G$7)),Résultat!$G$7)),Résultat!$G$7)), "")</f>
        <v/>
      </c>
    </row>
    <row r="5984" spans="1:11" ht="20.100000000000001" customHeight="1">
      <c r="A5984" s="26"/>
      <c r="B5984" s="27"/>
      <c r="C5984" s="11" t="str">
        <f>IF($B5984 &lt;&gt; "",VLOOKUP(MID(B5984,3,5),'Recyclabilité Prod Matx'!C:F,2,FALSE), "")</f>
        <v/>
      </c>
      <c r="D5984" s="11" t="str">
        <f>IF($B5984 &lt;&gt; "",VLOOKUP(MID(B5984,3,5),'Recyclabilité Prod Matx'!C:F,3,FALSE),"")</f>
        <v/>
      </c>
      <c r="E5984" s="11" t="str">
        <f>IF($B5984 &lt;&gt; "",VLOOKUP(MID(B5984,3,5),'Recyclabilité Prod Matx'!C:F,4,FALSE), "")</f>
        <v/>
      </c>
      <c r="F5984" s="12" t="str">
        <f>IF($B5984 &lt;&gt; "", IF(C5984="Totale","",IF(D5984 = 0, "", VLOOKUP(D5984,'Cond Compo'!A:B,2,FALSE))),"")</f>
        <v/>
      </c>
      <c r="G5984" s="28"/>
      <c r="H5984" s="11" t="str">
        <f xml:space="preserve"> IF(C5984="Totale",2,IF($G5984 &lt;&gt; "", IF(D5984 = "E",MATCH(G5984, 'Cond Compo'!D$16:D$18, 0), MATCH(G5984, 'Cond Compo'!C$16:C$19, 0)), ""))</f>
        <v/>
      </c>
      <c r="I5984" s="12" t="str">
        <f>IF($E5984 &lt;&gt; "", IF(E5984 = 0, "", VLOOKUP(E5984,'Cond Perturbation'!A:B,2,FALSE)),"")</f>
        <v/>
      </c>
      <c r="J5984" s="28"/>
      <c r="K5984" s="29" t="str">
        <f>IF($B5984 &lt;&gt; "", IF(C5984="Oui",IF(H5984=1,IF(E5984=0,Résultat!G$8,IF(J5984="No",Résultat!$G$8,Résultat!$G$7)),IF(H5984=2,IF(E5984=0,Résultat!G$9,IF(J5984="No",Résultat!$G$9,Résultat!$G$7)),Résultat!$G$7)),IF(C5984 = "Totale", IF(H5984=1,IF(E5984=0,Résultat!G$8,IF(J5984="No",Résultat!$G$9,Résultat!$G$7)),IF(H5984=2,IF(E5984=0,Résultat!G$9,IF(J5984="No",Résultat!$G$9,Résultat!$G$7)),Résultat!$G$7)),Résultat!$G$7)), "")</f>
        <v/>
      </c>
    </row>
    <row r="5985" spans="1:11" ht="20.100000000000001" customHeight="1">
      <c r="A5985" s="26"/>
      <c r="B5985" s="27"/>
      <c r="C5985" s="11" t="str">
        <f>IF($B5985 &lt;&gt; "",VLOOKUP(MID(B5985,3,5),'Recyclabilité Prod Matx'!C:F,2,FALSE), "")</f>
        <v/>
      </c>
      <c r="D5985" s="11" t="str">
        <f>IF($B5985 &lt;&gt; "",VLOOKUP(MID(B5985,3,5),'Recyclabilité Prod Matx'!C:F,3,FALSE),"")</f>
        <v/>
      </c>
      <c r="E5985" s="11" t="str">
        <f>IF($B5985 &lt;&gt; "",VLOOKUP(MID(B5985,3,5),'Recyclabilité Prod Matx'!C:F,4,FALSE), "")</f>
        <v/>
      </c>
      <c r="F5985" s="12" t="str">
        <f>IF($B5985 &lt;&gt; "", IF(C5985="Totale","",IF(D5985 = 0, "", VLOOKUP(D5985,'Cond Compo'!A:B,2,FALSE))),"")</f>
        <v/>
      </c>
      <c r="G5985" s="28"/>
      <c r="H5985" s="11" t="str">
        <f xml:space="preserve"> IF(C5985="Totale",2,IF($G5985 &lt;&gt; "", IF(D5985 = "E",MATCH(G5985, 'Cond Compo'!D$16:D$18, 0), MATCH(G5985, 'Cond Compo'!C$16:C$19, 0)), ""))</f>
        <v/>
      </c>
      <c r="I5985" s="12" t="str">
        <f>IF($E5985 &lt;&gt; "", IF(E5985 = 0, "", VLOOKUP(E5985,'Cond Perturbation'!A:B,2,FALSE)),"")</f>
        <v/>
      </c>
      <c r="J5985" s="28"/>
      <c r="K5985" s="29" t="str">
        <f>IF($B5985 &lt;&gt; "", IF(C5985="Oui",IF(H5985=1,IF(E5985=0,Résultat!G$8,IF(J5985="No",Résultat!$G$8,Résultat!$G$7)),IF(H5985=2,IF(E5985=0,Résultat!G$9,IF(J5985="No",Résultat!$G$9,Résultat!$G$7)),Résultat!$G$7)),IF(C5985 = "Totale", IF(H5985=1,IF(E5985=0,Résultat!G$8,IF(J5985="No",Résultat!$G$9,Résultat!$G$7)),IF(H5985=2,IF(E5985=0,Résultat!G$9,IF(J5985="No",Résultat!$G$9,Résultat!$G$7)),Résultat!$G$7)),Résultat!$G$7)), "")</f>
        <v/>
      </c>
    </row>
    <row r="5986" spans="1:11" ht="20.100000000000001" customHeight="1">
      <c r="A5986" s="26"/>
      <c r="B5986" s="27"/>
      <c r="C5986" s="11" t="str">
        <f>IF($B5986 &lt;&gt; "",VLOOKUP(MID(B5986,3,5),'Recyclabilité Prod Matx'!C:F,2,FALSE), "")</f>
        <v/>
      </c>
      <c r="D5986" s="11" t="str">
        <f>IF($B5986 &lt;&gt; "",VLOOKUP(MID(B5986,3,5),'Recyclabilité Prod Matx'!C:F,3,FALSE),"")</f>
        <v/>
      </c>
      <c r="E5986" s="11" t="str">
        <f>IF($B5986 &lt;&gt; "",VLOOKUP(MID(B5986,3,5),'Recyclabilité Prod Matx'!C:F,4,FALSE), "")</f>
        <v/>
      </c>
      <c r="F5986" s="12" t="str">
        <f>IF($B5986 &lt;&gt; "", IF(C5986="Totale","",IF(D5986 = 0, "", VLOOKUP(D5986,'Cond Compo'!A:B,2,FALSE))),"")</f>
        <v/>
      </c>
      <c r="G5986" s="28"/>
      <c r="H5986" s="11" t="str">
        <f xml:space="preserve"> IF(C5986="Totale",2,IF($G5986 &lt;&gt; "", IF(D5986 = "E",MATCH(G5986, 'Cond Compo'!D$16:D$18, 0), MATCH(G5986, 'Cond Compo'!C$16:C$19, 0)), ""))</f>
        <v/>
      </c>
      <c r="I5986" s="12" t="str">
        <f>IF($E5986 &lt;&gt; "", IF(E5986 = 0, "", VLOOKUP(E5986,'Cond Perturbation'!A:B,2,FALSE)),"")</f>
        <v/>
      </c>
      <c r="J5986" s="28"/>
      <c r="K5986" s="29" t="str">
        <f>IF($B5986 &lt;&gt; "", IF(C5986="Oui",IF(H5986=1,IF(E5986=0,Résultat!G$8,IF(J5986="No",Résultat!$G$8,Résultat!$G$7)),IF(H5986=2,IF(E5986=0,Résultat!G$9,IF(J5986="No",Résultat!$G$9,Résultat!$G$7)),Résultat!$G$7)),IF(C5986 = "Totale", IF(H5986=1,IF(E5986=0,Résultat!G$8,IF(J5986="No",Résultat!$G$9,Résultat!$G$7)),IF(H5986=2,IF(E5986=0,Résultat!G$9,IF(J5986="No",Résultat!$G$9,Résultat!$G$7)),Résultat!$G$7)),Résultat!$G$7)), "")</f>
        <v/>
      </c>
    </row>
    <row r="5987" spans="1:11" ht="20.100000000000001" customHeight="1">
      <c r="A5987" s="26"/>
      <c r="B5987" s="27"/>
      <c r="C5987" s="11" t="str">
        <f>IF($B5987 &lt;&gt; "",VLOOKUP(MID(B5987,3,5),'Recyclabilité Prod Matx'!C:F,2,FALSE), "")</f>
        <v/>
      </c>
      <c r="D5987" s="11" t="str">
        <f>IF($B5987 &lt;&gt; "",VLOOKUP(MID(B5987,3,5),'Recyclabilité Prod Matx'!C:F,3,FALSE),"")</f>
        <v/>
      </c>
      <c r="E5987" s="11" t="str">
        <f>IF($B5987 &lt;&gt; "",VLOOKUP(MID(B5987,3,5),'Recyclabilité Prod Matx'!C:F,4,FALSE), "")</f>
        <v/>
      </c>
      <c r="F5987" s="12" t="str">
        <f>IF($B5987 &lt;&gt; "", IF(C5987="Totale","",IF(D5987 = 0, "", VLOOKUP(D5987,'Cond Compo'!A:B,2,FALSE))),"")</f>
        <v/>
      </c>
      <c r="G5987" s="28"/>
      <c r="H5987" s="11" t="str">
        <f xml:space="preserve"> IF(C5987="Totale",2,IF($G5987 &lt;&gt; "", IF(D5987 = "E",MATCH(G5987, 'Cond Compo'!D$16:D$18, 0), MATCH(G5987, 'Cond Compo'!C$16:C$19, 0)), ""))</f>
        <v/>
      </c>
      <c r="I5987" s="12" t="str">
        <f>IF($E5987 &lt;&gt; "", IF(E5987 = 0, "", VLOOKUP(E5987,'Cond Perturbation'!A:B,2,FALSE)),"")</f>
        <v/>
      </c>
      <c r="J5987" s="28"/>
      <c r="K5987" s="29" t="str">
        <f>IF($B5987 &lt;&gt; "", IF(C5987="Oui",IF(H5987=1,IF(E5987=0,Résultat!G$8,IF(J5987="No",Résultat!$G$8,Résultat!$G$7)),IF(H5987=2,IF(E5987=0,Résultat!G$9,IF(J5987="No",Résultat!$G$9,Résultat!$G$7)),Résultat!$G$7)),IF(C5987 = "Totale", IF(H5987=1,IF(E5987=0,Résultat!G$8,IF(J5987="No",Résultat!$G$9,Résultat!$G$7)),IF(H5987=2,IF(E5987=0,Résultat!G$9,IF(J5987="No",Résultat!$G$9,Résultat!$G$7)),Résultat!$G$7)),Résultat!$G$7)), "")</f>
        <v/>
      </c>
    </row>
    <row r="5988" spans="1:11" ht="20.100000000000001" customHeight="1">
      <c r="A5988" s="26"/>
      <c r="B5988" s="27"/>
      <c r="C5988" s="11" t="str">
        <f>IF($B5988 &lt;&gt; "",VLOOKUP(MID(B5988,3,5),'Recyclabilité Prod Matx'!C:F,2,FALSE), "")</f>
        <v/>
      </c>
      <c r="D5988" s="11" t="str">
        <f>IF($B5988 &lt;&gt; "",VLOOKUP(MID(B5988,3,5),'Recyclabilité Prod Matx'!C:F,3,FALSE),"")</f>
        <v/>
      </c>
      <c r="E5988" s="11" t="str">
        <f>IF($B5988 &lt;&gt; "",VLOOKUP(MID(B5988,3,5),'Recyclabilité Prod Matx'!C:F,4,FALSE), "")</f>
        <v/>
      </c>
      <c r="F5988" s="12" t="str">
        <f>IF($B5988 &lt;&gt; "", IF(C5988="Totale","",IF(D5988 = 0, "", VLOOKUP(D5988,'Cond Compo'!A:B,2,FALSE))),"")</f>
        <v/>
      </c>
      <c r="G5988" s="28"/>
      <c r="H5988" s="11" t="str">
        <f xml:space="preserve"> IF(C5988="Totale",2,IF($G5988 &lt;&gt; "", IF(D5988 = "E",MATCH(G5988, 'Cond Compo'!D$16:D$18, 0), MATCH(G5988, 'Cond Compo'!C$16:C$19, 0)), ""))</f>
        <v/>
      </c>
      <c r="I5988" s="12" t="str">
        <f>IF($E5988 &lt;&gt; "", IF(E5988 = 0, "", VLOOKUP(E5988,'Cond Perturbation'!A:B,2,FALSE)),"")</f>
        <v/>
      </c>
      <c r="J5988" s="28"/>
      <c r="K5988" s="29" t="str">
        <f>IF($B5988 &lt;&gt; "", IF(C5988="Oui",IF(H5988=1,IF(E5988=0,Résultat!G$8,IF(J5988="No",Résultat!$G$8,Résultat!$G$7)),IF(H5988=2,IF(E5988=0,Résultat!G$9,IF(J5988="No",Résultat!$G$9,Résultat!$G$7)),Résultat!$G$7)),IF(C5988 = "Totale", IF(H5988=1,IF(E5988=0,Résultat!G$8,IF(J5988="No",Résultat!$G$9,Résultat!$G$7)),IF(H5988=2,IF(E5988=0,Résultat!G$9,IF(J5988="No",Résultat!$G$9,Résultat!$G$7)),Résultat!$G$7)),Résultat!$G$7)), "")</f>
        <v/>
      </c>
    </row>
    <row r="5989" spans="1:11" ht="20.100000000000001" customHeight="1">
      <c r="A5989" s="26"/>
      <c r="B5989" s="27"/>
      <c r="C5989" s="11" t="str">
        <f>IF($B5989 &lt;&gt; "",VLOOKUP(MID(B5989,3,5),'Recyclabilité Prod Matx'!C:F,2,FALSE), "")</f>
        <v/>
      </c>
      <c r="D5989" s="11" t="str">
        <f>IF($B5989 &lt;&gt; "",VLOOKUP(MID(B5989,3,5),'Recyclabilité Prod Matx'!C:F,3,FALSE),"")</f>
        <v/>
      </c>
      <c r="E5989" s="11" t="str">
        <f>IF($B5989 &lt;&gt; "",VLOOKUP(MID(B5989,3,5),'Recyclabilité Prod Matx'!C:F,4,FALSE), "")</f>
        <v/>
      </c>
      <c r="F5989" s="12" t="str">
        <f>IF($B5989 &lt;&gt; "", IF(C5989="Totale","",IF(D5989 = 0, "", VLOOKUP(D5989,'Cond Compo'!A:B,2,FALSE))),"")</f>
        <v/>
      </c>
      <c r="G5989" s="28"/>
      <c r="H5989" s="11" t="str">
        <f xml:space="preserve"> IF(C5989="Totale",2,IF($G5989 &lt;&gt; "", IF(D5989 = "E",MATCH(G5989, 'Cond Compo'!D$16:D$18, 0), MATCH(G5989, 'Cond Compo'!C$16:C$19, 0)), ""))</f>
        <v/>
      </c>
      <c r="I5989" s="12" t="str">
        <f>IF($E5989 &lt;&gt; "", IF(E5989 = 0, "", VLOOKUP(E5989,'Cond Perturbation'!A:B,2,FALSE)),"")</f>
        <v/>
      </c>
      <c r="J5989" s="28"/>
      <c r="K5989" s="29" t="str">
        <f>IF($B5989 &lt;&gt; "", IF(C5989="Oui",IF(H5989=1,IF(E5989=0,Résultat!G$8,IF(J5989="No",Résultat!$G$8,Résultat!$G$7)),IF(H5989=2,IF(E5989=0,Résultat!G$9,IF(J5989="No",Résultat!$G$9,Résultat!$G$7)),Résultat!$G$7)),IF(C5989 = "Totale", IF(H5989=1,IF(E5989=0,Résultat!G$8,IF(J5989="No",Résultat!$G$9,Résultat!$G$7)),IF(H5989=2,IF(E5989=0,Résultat!G$9,IF(J5989="No",Résultat!$G$9,Résultat!$G$7)),Résultat!$G$7)),Résultat!$G$7)), "")</f>
        <v/>
      </c>
    </row>
    <row r="5990" spans="1:11" ht="20.100000000000001" customHeight="1">
      <c r="A5990" s="26"/>
      <c r="B5990" s="27"/>
      <c r="C5990" s="11" t="str">
        <f>IF($B5990 &lt;&gt; "",VLOOKUP(MID(B5990,3,5),'Recyclabilité Prod Matx'!C:F,2,FALSE), "")</f>
        <v/>
      </c>
      <c r="D5990" s="11" t="str">
        <f>IF($B5990 &lt;&gt; "",VLOOKUP(MID(B5990,3,5),'Recyclabilité Prod Matx'!C:F,3,FALSE),"")</f>
        <v/>
      </c>
      <c r="E5990" s="11" t="str">
        <f>IF($B5990 &lt;&gt; "",VLOOKUP(MID(B5990,3,5),'Recyclabilité Prod Matx'!C:F,4,FALSE), "")</f>
        <v/>
      </c>
      <c r="F5990" s="12" t="str">
        <f>IF($B5990 &lt;&gt; "", IF(C5990="Totale","",IF(D5990 = 0, "", VLOOKUP(D5990,'Cond Compo'!A:B,2,FALSE))),"")</f>
        <v/>
      </c>
      <c r="G5990" s="28"/>
      <c r="H5990" s="11" t="str">
        <f xml:space="preserve"> IF(C5990="Totale",2,IF($G5990 &lt;&gt; "", IF(D5990 = "E",MATCH(G5990, 'Cond Compo'!D$16:D$18, 0), MATCH(G5990, 'Cond Compo'!C$16:C$19, 0)), ""))</f>
        <v/>
      </c>
      <c r="I5990" s="12" t="str">
        <f>IF($E5990 &lt;&gt; "", IF(E5990 = 0, "", VLOOKUP(E5990,'Cond Perturbation'!A:B,2,FALSE)),"")</f>
        <v/>
      </c>
      <c r="J5990" s="28"/>
      <c r="K5990" s="29" t="str">
        <f>IF($B5990 &lt;&gt; "", IF(C5990="Oui",IF(H5990=1,IF(E5990=0,Résultat!G$8,IF(J5990="No",Résultat!$G$8,Résultat!$G$7)),IF(H5990=2,IF(E5990=0,Résultat!G$9,IF(J5990="No",Résultat!$G$9,Résultat!$G$7)),Résultat!$G$7)),IF(C5990 = "Totale", IF(H5990=1,IF(E5990=0,Résultat!G$8,IF(J5990="No",Résultat!$G$9,Résultat!$G$7)),IF(H5990=2,IF(E5990=0,Résultat!G$9,IF(J5990="No",Résultat!$G$9,Résultat!$G$7)),Résultat!$G$7)),Résultat!$G$7)), "")</f>
        <v/>
      </c>
    </row>
    <row r="5991" spans="1:11" ht="20.100000000000001" customHeight="1">
      <c r="A5991" s="26"/>
      <c r="B5991" s="27"/>
      <c r="C5991" s="11" t="str">
        <f>IF($B5991 &lt;&gt; "",VLOOKUP(MID(B5991,3,5),'Recyclabilité Prod Matx'!C:F,2,FALSE), "")</f>
        <v/>
      </c>
      <c r="D5991" s="11" t="str">
        <f>IF($B5991 &lt;&gt; "",VLOOKUP(MID(B5991,3,5),'Recyclabilité Prod Matx'!C:F,3,FALSE),"")</f>
        <v/>
      </c>
      <c r="E5991" s="11" t="str">
        <f>IF($B5991 &lt;&gt; "",VLOOKUP(MID(B5991,3,5),'Recyclabilité Prod Matx'!C:F,4,FALSE), "")</f>
        <v/>
      </c>
      <c r="F5991" s="12" t="str">
        <f>IF($B5991 &lt;&gt; "", IF(C5991="Totale","",IF(D5991 = 0, "", VLOOKUP(D5991,'Cond Compo'!A:B,2,FALSE))),"")</f>
        <v/>
      </c>
      <c r="G5991" s="28"/>
      <c r="H5991" s="11" t="str">
        <f xml:space="preserve"> IF(C5991="Totale",2,IF($G5991 &lt;&gt; "", IF(D5991 = "E",MATCH(G5991, 'Cond Compo'!D$16:D$18, 0), MATCH(G5991, 'Cond Compo'!C$16:C$19, 0)), ""))</f>
        <v/>
      </c>
      <c r="I5991" s="12" t="str">
        <f>IF($E5991 &lt;&gt; "", IF(E5991 = 0, "", VLOOKUP(E5991,'Cond Perturbation'!A:B,2,FALSE)),"")</f>
        <v/>
      </c>
      <c r="J5991" s="28"/>
      <c r="K5991" s="29" t="str">
        <f>IF($B5991 &lt;&gt; "", IF(C5991="Oui",IF(H5991=1,IF(E5991=0,Résultat!G$8,IF(J5991="No",Résultat!$G$8,Résultat!$G$7)),IF(H5991=2,IF(E5991=0,Résultat!G$9,IF(J5991="No",Résultat!$G$9,Résultat!$G$7)),Résultat!$G$7)),IF(C5991 = "Totale", IF(H5991=1,IF(E5991=0,Résultat!G$8,IF(J5991="No",Résultat!$G$9,Résultat!$G$7)),IF(H5991=2,IF(E5991=0,Résultat!G$9,IF(J5991="No",Résultat!$G$9,Résultat!$G$7)),Résultat!$G$7)),Résultat!$G$7)), "")</f>
        <v/>
      </c>
    </row>
    <row r="5992" spans="1:11" ht="20.100000000000001" customHeight="1">
      <c r="A5992" s="26"/>
      <c r="B5992" s="27"/>
      <c r="C5992" s="11" t="str">
        <f>IF($B5992 &lt;&gt; "",VLOOKUP(MID(B5992,3,5),'Recyclabilité Prod Matx'!C:F,2,FALSE), "")</f>
        <v/>
      </c>
      <c r="D5992" s="11" t="str">
        <f>IF($B5992 &lt;&gt; "",VLOOKUP(MID(B5992,3,5),'Recyclabilité Prod Matx'!C:F,3,FALSE),"")</f>
        <v/>
      </c>
      <c r="E5992" s="11" t="str">
        <f>IF($B5992 &lt;&gt; "",VLOOKUP(MID(B5992,3,5),'Recyclabilité Prod Matx'!C:F,4,FALSE), "")</f>
        <v/>
      </c>
      <c r="F5992" s="12" t="str">
        <f>IF($B5992 &lt;&gt; "", IF(C5992="Totale","",IF(D5992 = 0, "", VLOOKUP(D5992,'Cond Compo'!A:B,2,FALSE))),"")</f>
        <v/>
      </c>
      <c r="G5992" s="28"/>
      <c r="H5992" s="11" t="str">
        <f xml:space="preserve"> IF(C5992="Totale",2,IF($G5992 &lt;&gt; "", IF(D5992 = "E",MATCH(G5992, 'Cond Compo'!D$16:D$18, 0), MATCH(G5992, 'Cond Compo'!C$16:C$19, 0)), ""))</f>
        <v/>
      </c>
      <c r="I5992" s="12" t="str">
        <f>IF($E5992 &lt;&gt; "", IF(E5992 = 0, "", VLOOKUP(E5992,'Cond Perturbation'!A:B,2,FALSE)),"")</f>
        <v/>
      </c>
      <c r="J5992" s="28"/>
      <c r="K5992" s="29" t="str">
        <f>IF($B5992 &lt;&gt; "", IF(C5992="Oui",IF(H5992=1,IF(E5992=0,Résultat!G$8,IF(J5992="No",Résultat!$G$8,Résultat!$G$7)),IF(H5992=2,IF(E5992=0,Résultat!G$9,IF(J5992="No",Résultat!$G$9,Résultat!$G$7)),Résultat!$G$7)),IF(C5992 = "Totale", IF(H5992=1,IF(E5992=0,Résultat!G$8,IF(J5992="No",Résultat!$G$9,Résultat!$G$7)),IF(H5992=2,IF(E5992=0,Résultat!G$9,IF(J5992="No",Résultat!$G$9,Résultat!$G$7)),Résultat!$G$7)),Résultat!$G$7)), "")</f>
        <v/>
      </c>
    </row>
    <row r="5993" spans="1:11" ht="20.100000000000001" customHeight="1">
      <c r="A5993" s="26"/>
      <c r="B5993" s="27"/>
      <c r="C5993" s="11" t="str">
        <f>IF($B5993 &lt;&gt; "",VLOOKUP(MID(B5993,3,5),'Recyclabilité Prod Matx'!C:F,2,FALSE), "")</f>
        <v/>
      </c>
      <c r="D5993" s="11" t="str">
        <f>IF($B5993 &lt;&gt; "",VLOOKUP(MID(B5993,3,5),'Recyclabilité Prod Matx'!C:F,3,FALSE),"")</f>
        <v/>
      </c>
      <c r="E5993" s="11" t="str">
        <f>IF($B5993 &lt;&gt; "",VLOOKUP(MID(B5993,3,5),'Recyclabilité Prod Matx'!C:F,4,FALSE), "")</f>
        <v/>
      </c>
      <c r="F5993" s="12" t="str">
        <f>IF($B5993 &lt;&gt; "", IF(C5993="Totale","",IF(D5993 = 0, "", VLOOKUP(D5993,'Cond Compo'!A:B,2,FALSE))),"")</f>
        <v/>
      </c>
      <c r="G5993" s="28"/>
      <c r="H5993" s="11" t="str">
        <f xml:space="preserve"> IF(C5993="Totale",2,IF($G5993 &lt;&gt; "", IF(D5993 = "E",MATCH(G5993, 'Cond Compo'!D$16:D$18, 0), MATCH(G5993, 'Cond Compo'!C$16:C$19, 0)), ""))</f>
        <v/>
      </c>
      <c r="I5993" s="12" t="str">
        <f>IF($E5993 &lt;&gt; "", IF(E5993 = 0, "", VLOOKUP(E5993,'Cond Perturbation'!A:B,2,FALSE)),"")</f>
        <v/>
      </c>
      <c r="J5993" s="28"/>
      <c r="K5993" s="29" t="str">
        <f>IF($B5993 &lt;&gt; "", IF(C5993="Oui",IF(H5993=1,IF(E5993=0,Résultat!G$8,IF(J5993="No",Résultat!$G$8,Résultat!$G$7)),IF(H5993=2,IF(E5993=0,Résultat!G$9,IF(J5993="No",Résultat!$G$9,Résultat!$G$7)),Résultat!$G$7)),IF(C5993 = "Totale", IF(H5993=1,IF(E5993=0,Résultat!G$8,IF(J5993="No",Résultat!$G$9,Résultat!$G$7)),IF(H5993=2,IF(E5993=0,Résultat!G$9,IF(J5993="No",Résultat!$G$9,Résultat!$G$7)),Résultat!$G$7)),Résultat!$G$7)), "")</f>
        <v/>
      </c>
    </row>
    <row r="5994" spans="1:11" ht="20.100000000000001" customHeight="1">
      <c r="A5994" s="26"/>
      <c r="B5994" s="27"/>
      <c r="C5994" s="11" t="str">
        <f>IF($B5994 &lt;&gt; "",VLOOKUP(MID(B5994,3,5),'Recyclabilité Prod Matx'!C:F,2,FALSE), "")</f>
        <v/>
      </c>
      <c r="D5994" s="11" t="str">
        <f>IF($B5994 &lt;&gt; "",VLOOKUP(MID(B5994,3,5),'Recyclabilité Prod Matx'!C:F,3,FALSE),"")</f>
        <v/>
      </c>
      <c r="E5994" s="11" t="str">
        <f>IF($B5994 &lt;&gt; "",VLOOKUP(MID(B5994,3,5),'Recyclabilité Prod Matx'!C:F,4,FALSE), "")</f>
        <v/>
      </c>
      <c r="F5994" s="12" t="str">
        <f>IF($B5994 &lt;&gt; "", IF(C5994="Totale","",IF(D5994 = 0, "", VLOOKUP(D5994,'Cond Compo'!A:B,2,FALSE))),"")</f>
        <v/>
      </c>
      <c r="G5994" s="28"/>
      <c r="H5994" s="11" t="str">
        <f xml:space="preserve"> IF(C5994="Totale",2,IF($G5994 &lt;&gt; "", IF(D5994 = "E",MATCH(G5994, 'Cond Compo'!D$16:D$18, 0), MATCH(G5994, 'Cond Compo'!C$16:C$19, 0)), ""))</f>
        <v/>
      </c>
      <c r="I5994" s="12" t="str">
        <f>IF($E5994 &lt;&gt; "", IF(E5994 = 0, "", VLOOKUP(E5994,'Cond Perturbation'!A:B,2,FALSE)),"")</f>
        <v/>
      </c>
      <c r="J5994" s="28"/>
      <c r="K5994" s="29" t="str">
        <f>IF($B5994 &lt;&gt; "", IF(C5994="Oui",IF(H5994=1,IF(E5994=0,Résultat!G$8,IF(J5994="No",Résultat!$G$8,Résultat!$G$7)),IF(H5994=2,IF(E5994=0,Résultat!G$9,IF(J5994="No",Résultat!$G$9,Résultat!$G$7)),Résultat!$G$7)),IF(C5994 = "Totale", IF(H5994=1,IF(E5994=0,Résultat!G$8,IF(J5994="No",Résultat!$G$9,Résultat!$G$7)),IF(H5994=2,IF(E5994=0,Résultat!G$9,IF(J5994="No",Résultat!$G$9,Résultat!$G$7)),Résultat!$G$7)),Résultat!$G$7)), "")</f>
        <v/>
      </c>
    </row>
    <row r="5995" spans="1:11" ht="20.100000000000001" customHeight="1">
      <c r="A5995" s="26"/>
      <c r="B5995" s="27"/>
      <c r="C5995" s="11" t="str">
        <f>IF($B5995 &lt;&gt; "",VLOOKUP(MID(B5995,3,5),'Recyclabilité Prod Matx'!C:F,2,FALSE), "")</f>
        <v/>
      </c>
      <c r="D5995" s="11" t="str">
        <f>IF($B5995 &lt;&gt; "",VLOOKUP(MID(B5995,3,5),'Recyclabilité Prod Matx'!C:F,3,FALSE),"")</f>
        <v/>
      </c>
      <c r="E5995" s="11" t="str">
        <f>IF($B5995 &lt;&gt; "",VLOOKUP(MID(B5995,3,5),'Recyclabilité Prod Matx'!C:F,4,FALSE), "")</f>
        <v/>
      </c>
      <c r="F5995" s="12" t="str">
        <f>IF($B5995 &lt;&gt; "", IF(C5995="Totale","",IF(D5995 = 0, "", VLOOKUP(D5995,'Cond Compo'!A:B,2,FALSE))),"")</f>
        <v/>
      </c>
      <c r="G5995" s="28"/>
      <c r="H5995" s="11" t="str">
        <f xml:space="preserve"> IF(C5995="Totale",2,IF($G5995 &lt;&gt; "", IF(D5995 = "E",MATCH(G5995, 'Cond Compo'!D$16:D$18, 0), MATCH(G5995, 'Cond Compo'!C$16:C$19, 0)), ""))</f>
        <v/>
      </c>
      <c r="I5995" s="12" t="str">
        <f>IF($E5995 &lt;&gt; "", IF(E5995 = 0, "", VLOOKUP(E5995,'Cond Perturbation'!A:B,2,FALSE)),"")</f>
        <v/>
      </c>
      <c r="J5995" s="28"/>
      <c r="K5995" s="29" t="str">
        <f>IF($B5995 &lt;&gt; "", IF(C5995="Oui",IF(H5995=1,IF(E5995=0,Résultat!G$8,IF(J5995="No",Résultat!$G$8,Résultat!$G$7)),IF(H5995=2,IF(E5995=0,Résultat!G$9,IF(J5995="No",Résultat!$G$9,Résultat!$G$7)),Résultat!$G$7)),IF(C5995 = "Totale", IF(H5995=1,IF(E5995=0,Résultat!G$8,IF(J5995="No",Résultat!$G$9,Résultat!$G$7)),IF(H5995=2,IF(E5995=0,Résultat!G$9,IF(J5995="No",Résultat!$G$9,Résultat!$G$7)),Résultat!$G$7)),Résultat!$G$7)), "")</f>
        <v/>
      </c>
    </row>
    <row r="5996" spans="1:11" ht="20.100000000000001" customHeight="1">
      <c r="A5996" s="26"/>
      <c r="B5996" s="27"/>
      <c r="C5996" s="11" t="str">
        <f>IF($B5996 &lt;&gt; "",VLOOKUP(MID(B5996,3,5),'Recyclabilité Prod Matx'!C:F,2,FALSE), "")</f>
        <v/>
      </c>
      <c r="D5996" s="11" t="str">
        <f>IF($B5996 &lt;&gt; "",VLOOKUP(MID(B5996,3,5),'Recyclabilité Prod Matx'!C:F,3,FALSE),"")</f>
        <v/>
      </c>
      <c r="E5996" s="11" t="str">
        <f>IF($B5996 &lt;&gt; "",VLOOKUP(MID(B5996,3,5),'Recyclabilité Prod Matx'!C:F,4,FALSE), "")</f>
        <v/>
      </c>
      <c r="F5996" s="12" t="str">
        <f>IF($B5996 &lt;&gt; "", IF(C5996="Totale","",IF(D5996 = 0, "", VLOOKUP(D5996,'Cond Compo'!A:B,2,FALSE))),"")</f>
        <v/>
      </c>
      <c r="G5996" s="28"/>
      <c r="H5996" s="11" t="str">
        <f xml:space="preserve"> IF(C5996="Totale",2,IF($G5996 &lt;&gt; "", IF(D5996 = "E",MATCH(G5996, 'Cond Compo'!D$16:D$18, 0), MATCH(G5996, 'Cond Compo'!C$16:C$19, 0)), ""))</f>
        <v/>
      </c>
      <c r="I5996" s="12" t="str">
        <f>IF($E5996 &lt;&gt; "", IF(E5996 = 0, "", VLOOKUP(E5996,'Cond Perturbation'!A:B,2,FALSE)),"")</f>
        <v/>
      </c>
      <c r="J5996" s="28"/>
      <c r="K5996" s="29" t="str">
        <f>IF($B5996 &lt;&gt; "", IF(C5996="Oui",IF(H5996=1,IF(E5996=0,Résultat!G$8,IF(J5996="No",Résultat!$G$8,Résultat!$G$7)),IF(H5996=2,IF(E5996=0,Résultat!G$9,IF(J5996="No",Résultat!$G$9,Résultat!$G$7)),Résultat!$G$7)),IF(C5996 = "Totale", IF(H5996=1,IF(E5996=0,Résultat!G$8,IF(J5996="No",Résultat!$G$9,Résultat!$G$7)),IF(H5996=2,IF(E5996=0,Résultat!G$9,IF(J5996="No",Résultat!$G$9,Résultat!$G$7)),Résultat!$G$7)),Résultat!$G$7)), "")</f>
        <v/>
      </c>
    </row>
    <row r="5997" spans="1:11" ht="20.100000000000001" customHeight="1">
      <c r="A5997" s="26"/>
      <c r="B5997" s="27"/>
      <c r="C5997" s="11" t="str">
        <f>IF($B5997 &lt;&gt; "",VLOOKUP(MID(B5997,3,5),'Recyclabilité Prod Matx'!C:F,2,FALSE), "")</f>
        <v/>
      </c>
      <c r="D5997" s="11" t="str">
        <f>IF($B5997 &lt;&gt; "",VLOOKUP(MID(B5997,3,5),'Recyclabilité Prod Matx'!C:F,3,FALSE),"")</f>
        <v/>
      </c>
      <c r="E5997" s="11" t="str">
        <f>IF($B5997 &lt;&gt; "",VLOOKUP(MID(B5997,3,5),'Recyclabilité Prod Matx'!C:F,4,FALSE), "")</f>
        <v/>
      </c>
      <c r="F5997" s="12" t="str">
        <f>IF($B5997 &lt;&gt; "", IF(C5997="Totale","",IF(D5997 = 0, "", VLOOKUP(D5997,'Cond Compo'!A:B,2,FALSE))),"")</f>
        <v/>
      </c>
      <c r="G5997" s="28"/>
      <c r="H5997" s="11" t="str">
        <f xml:space="preserve"> IF(C5997="Totale",2,IF($G5997 &lt;&gt; "", IF(D5997 = "E",MATCH(G5997, 'Cond Compo'!D$16:D$18, 0), MATCH(G5997, 'Cond Compo'!C$16:C$19, 0)), ""))</f>
        <v/>
      </c>
      <c r="I5997" s="12" t="str">
        <f>IF($E5997 &lt;&gt; "", IF(E5997 = 0, "", VLOOKUP(E5997,'Cond Perturbation'!A:B,2,FALSE)),"")</f>
        <v/>
      </c>
      <c r="J5997" s="28"/>
      <c r="K5997" s="29" t="str">
        <f>IF($B5997 &lt;&gt; "", IF(C5997="Oui",IF(H5997=1,IF(E5997=0,Résultat!G$8,IF(J5997="No",Résultat!$G$8,Résultat!$G$7)),IF(H5997=2,IF(E5997=0,Résultat!G$9,IF(J5997="No",Résultat!$G$9,Résultat!$G$7)),Résultat!$G$7)),IF(C5997 = "Totale", IF(H5997=1,IF(E5997=0,Résultat!G$8,IF(J5997="No",Résultat!$G$9,Résultat!$G$7)),IF(H5997=2,IF(E5997=0,Résultat!G$9,IF(J5997="No",Résultat!$G$9,Résultat!$G$7)),Résultat!$G$7)),Résultat!$G$7)), "")</f>
        <v/>
      </c>
    </row>
    <row r="5998" spans="1:11" ht="20.100000000000001" customHeight="1">
      <c r="A5998" s="26"/>
      <c r="B5998" s="27"/>
      <c r="C5998" s="11" t="str">
        <f>IF($B5998 &lt;&gt; "",VLOOKUP(MID(B5998,3,5),'Recyclabilité Prod Matx'!C:F,2,FALSE), "")</f>
        <v/>
      </c>
      <c r="D5998" s="11" t="str">
        <f>IF($B5998 &lt;&gt; "",VLOOKUP(MID(B5998,3,5),'Recyclabilité Prod Matx'!C:F,3,FALSE),"")</f>
        <v/>
      </c>
      <c r="E5998" s="11" t="str">
        <f>IF($B5998 &lt;&gt; "",VLOOKUP(MID(B5998,3,5),'Recyclabilité Prod Matx'!C:F,4,FALSE), "")</f>
        <v/>
      </c>
      <c r="F5998" s="12" t="str">
        <f>IF($B5998 &lt;&gt; "", IF(C5998="Totale","",IF(D5998 = 0, "", VLOOKUP(D5998,'Cond Compo'!A:B,2,FALSE))),"")</f>
        <v/>
      </c>
      <c r="G5998" s="28"/>
      <c r="H5998" s="11" t="str">
        <f xml:space="preserve"> IF(C5998="Totale",2,IF($G5998 &lt;&gt; "", IF(D5998 = "E",MATCH(G5998, 'Cond Compo'!D$16:D$18, 0), MATCH(G5998, 'Cond Compo'!C$16:C$19, 0)), ""))</f>
        <v/>
      </c>
      <c r="I5998" s="12" t="str">
        <f>IF($E5998 &lt;&gt; "", IF(E5998 = 0, "", VLOOKUP(E5998,'Cond Perturbation'!A:B,2,FALSE)),"")</f>
        <v/>
      </c>
      <c r="J5998" s="28"/>
      <c r="K5998" s="29" t="str">
        <f>IF($B5998 &lt;&gt; "", IF(C5998="Oui",IF(H5998=1,IF(E5998=0,Résultat!G$8,IF(J5998="No",Résultat!$G$8,Résultat!$G$7)),IF(H5998=2,IF(E5998=0,Résultat!G$9,IF(J5998="No",Résultat!$G$9,Résultat!$G$7)),Résultat!$G$7)),IF(C5998 = "Totale", IF(H5998=1,IF(E5998=0,Résultat!G$8,IF(J5998="No",Résultat!$G$9,Résultat!$G$7)),IF(H5998=2,IF(E5998=0,Résultat!G$9,IF(J5998="No",Résultat!$G$9,Résultat!$G$7)),Résultat!$G$7)),Résultat!$G$7)), "")</f>
        <v/>
      </c>
    </row>
    <row r="5999" spans="1:11" ht="20.100000000000001" customHeight="1">
      <c r="A5999" s="26"/>
      <c r="B5999" s="27"/>
      <c r="C5999" s="11" t="str">
        <f>IF($B5999 &lt;&gt; "",VLOOKUP(MID(B5999,3,5),'Recyclabilité Prod Matx'!C:F,2,FALSE), "")</f>
        <v/>
      </c>
      <c r="D5999" s="11" t="str">
        <f>IF($B5999 &lt;&gt; "",VLOOKUP(MID(B5999,3,5),'Recyclabilité Prod Matx'!C:F,3,FALSE),"")</f>
        <v/>
      </c>
      <c r="E5999" s="11" t="str">
        <f>IF($B5999 &lt;&gt; "",VLOOKUP(MID(B5999,3,5),'Recyclabilité Prod Matx'!C:F,4,FALSE), "")</f>
        <v/>
      </c>
      <c r="F5999" s="12" t="str">
        <f>IF($B5999 &lt;&gt; "", IF(C5999="Totale","",IF(D5999 = 0, "", VLOOKUP(D5999,'Cond Compo'!A:B,2,FALSE))),"")</f>
        <v/>
      </c>
      <c r="G5999" s="28"/>
      <c r="H5999" s="11" t="str">
        <f xml:space="preserve"> IF(C5999="Totale",2,IF($G5999 &lt;&gt; "", IF(D5999 = "E",MATCH(G5999, 'Cond Compo'!D$16:D$18, 0), MATCH(G5999, 'Cond Compo'!C$16:C$19, 0)), ""))</f>
        <v/>
      </c>
      <c r="I5999" s="12" t="str">
        <f>IF($E5999 &lt;&gt; "", IF(E5999 = 0, "", VLOOKUP(E5999,'Cond Perturbation'!A:B,2,FALSE)),"")</f>
        <v/>
      </c>
      <c r="J5999" s="28"/>
      <c r="K5999" s="29" t="str">
        <f>IF($B5999 &lt;&gt; "", IF(C5999="Oui",IF(H5999=1,IF(E5999=0,Résultat!G$8,IF(J5999="No",Résultat!$G$8,Résultat!$G$7)),IF(H5999=2,IF(E5999=0,Résultat!G$9,IF(J5999="No",Résultat!$G$9,Résultat!$G$7)),Résultat!$G$7)),IF(C5999 = "Totale", IF(H5999=1,IF(E5999=0,Résultat!G$8,IF(J5999="No",Résultat!$G$9,Résultat!$G$7)),IF(H5999=2,IF(E5999=0,Résultat!G$9,IF(J5999="No",Résultat!$G$9,Résultat!$G$7)),Résultat!$G$7)),Résultat!$G$7)), "")</f>
        <v/>
      </c>
    </row>
    <row r="6000" spans="1:11" ht="20.100000000000001" customHeight="1">
      <c r="A6000" s="26"/>
      <c r="B6000" s="27"/>
      <c r="C6000" s="11" t="str">
        <f>IF($B6000 &lt;&gt; "",VLOOKUP(MID(B6000,3,5),'Recyclabilité Prod Matx'!C:F,2,FALSE), "")</f>
        <v/>
      </c>
      <c r="D6000" s="11" t="str">
        <f>IF($B6000 &lt;&gt; "",VLOOKUP(MID(B6000,3,5),'Recyclabilité Prod Matx'!C:F,3,FALSE),"")</f>
        <v/>
      </c>
      <c r="E6000" s="11" t="str">
        <f>IF($B6000 &lt;&gt; "",VLOOKUP(MID(B6000,3,5),'Recyclabilité Prod Matx'!C:F,4,FALSE), "")</f>
        <v/>
      </c>
      <c r="F6000" s="12" t="str">
        <f>IF($B6000 &lt;&gt; "", IF(C6000="Totale","",IF(D6000 = 0, "", VLOOKUP(D6000,'Cond Compo'!A:B,2,FALSE))),"")</f>
        <v/>
      </c>
      <c r="G6000" s="28"/>
      <c r="H6000" s="11" t="str">
        <f xml:space="preserve"> IF(C6000="Totale",2,IF($G6000 &lt;&gt; "", IF(D6000 = "E",MATCH(G6000, 'Cond Compo'!D$16:D$18, 0), MATCH(G6000, 'Cond Compo'!C$16:C$19, 0)), ""))</f>
        <v/>
      </c>
      <c r="I6000" s="12" t="str">
        <f>IF($E6000 &lt;&gt; "", IF(E6000 = 0, "", VLOOKUP(E6000,'Cond Perturbation'!A:B,2,FALSE)),"")</f>
        <v/>
      </c>
      <c r="J6000" s="28"/>
      <c r="K6000" s="29" t="str">
        <f>IF($B6000 &lt;&gt; "", IF(C6000="Oui",IF(H6000=1,IF(E6000=0,Résultat!G$8,IF(J6000="No",Résultat!$G$8,Résultat!$G$7)),IF(H6000=2,IF(E6000=0,Résultat!G$9,IF(J6000="No",Résultat!$G$9,Résultat!$G$7)),Résultat!$G$7)),IF(C6000 = "Totale", IF(H6000=1,IF(E6000=0,Résultat!G$8,IF(J6000="No",Résultat!$G$9,Résultat!$G$7)),IF(H6000=2,IF(E6000=0,Résultat!G$9,IF(J6000="No",Résultat!$G$9,Résultat!$G$7)),Résultat!$G$7)),Résultat!$G$7)), "")</f>
        <v/>
      </c>
    </row>
    <row r="6001" spans="1:11" ht="20.100000000000001" customHeight="1">
      <c r="A6001" s="26"/>
      <c r="B6001" s="27"/>
      <c r="C6001" s="11" t="str">
        <f>IF($B6001 &lt;&gt; "",VLOOKUP(MID(B6001,3,5),'Recyclabilité Prod Matx'!C:F,2,FALSE), "")</f>
        <v/>
      </c>
      <c r="D6001" s="11" t="str">
        <f>IF($B6001 &lt;&gt; "",VLOOKUP(MID(B6001,3,5),'Recyclabilité Prod Matx'!C:F,3,FALSE),"")</f>
        <v/>
      </c>
      <c r="E6001" s="11" t="str">
        <f>IF($B6001 &lt;&gt; "",VLOOKUP(MID(B6001,3,5),'Recyclabilité Prod Matx'!C:F,4,FALSE), "")</f>
        <v/>
      </c>
      <c r="F6001" s="12" t="str">
        <f>IF($B6001 &lt;&gt; "", IF(C6001="Totale","",IF(D6001 = 0, "", VLOOKUP(D6001,'Cond Compo'!A:B,2,FALSE))),"")</f>
        <v/>
      </c>
      <c r="G6001" s="28"/>
      <c r="H6001" s="11" t="str">
        <f xml:space="preserve"> IF(C6001="Totale",2,IF($G6001 &lt;&gt; "", IF(D6001 = "E",MATCH(G6001, 'Cond Compo'!D$16:D$18, 0), MATCH(G6001, 'Cond Compo'!C$16:C$19, 0)), ""))</f>
        <v/>
      </c>
      <c r="I6001" s="12" t="str">
        <f>IF($E6001 &lt;&gt; "", IF(E6001 = 0, "", VLOOKUP(E6001,'Cond Perturbation'!A:B,2,FALSE)),"")</f>
        <v/>
      </c>
      <c r="J6001" s="28"/>
      <c r="K6001" s="29" t="str">
        <f>IF($B6001 &lt;&gt; "", IF(C6001="Oui",IF(H6001=1,IF(E6001=0,Résultat!G$8,IF(J6001="No",Résultat!$G$8,Résultat!$G$7)),IF(H6001=2,IF(E6001=0,Résultat!G$9,IF(J6001="No",Résultat!$G$9,Résultat!$G$7)),Résultat!$G$7)),IF(C6001 = "Totale", IF(H6001=1,IF(E6001=0,Résultat!G$8,IF(J6001="No",Résultat!$G$9,Résultat!$G$7)),IF(H6001=2,IF(E6001=0,Résultat!G$9,IF(J6001="No",Résultat!$G$9,Résultat!$G$7)),Résultat!$G$7)),Résultat!$G$7)), "")</f>
        <v/>
      </c>
    </row>
    <row r="6002" spans="1:11" ht="20.100000000000001" customHeight="1">
      <c r="A6002" s="26"/>
      <c r="B6002" s="27"/>
      <c r="C6002" s="11" t="str">
        <f>IF($B6002 &lt;&gt; "",VLOOKUP(MID(B6002,3,5),'Recyclabilité Prod Matx'!C:F,2,FALSE), "")</f>
        <v/>
      </c>
      <c r="D6002" s="11" t="str">
        <f>IF($B6002 &lt;&gt; "",VLOOKUP(MID(B6002,3,5),'Recyclabilité Prod Matx'!C:F,3,FALSE),"")</f>
        <v/>
      </c>
      <c r="E6002" s="11" t="str">
        <f>IF($B6002 &lt;&gt; "",VLOOKUP(MID(B6002,3,5),'Recyclabilité Prod Matx'!C:F,4,FALSE), "")</f>
        <v/>
      </c>
      <c r="F6002" s="12" t="str">
        <f>IF($B6002 &lt;&gt; "", IF(C6002="Totale","",IF(D6002 = 0, "", VLOOKUP(D6002,'Cond Compo'!A:B,2,FALSE))),"")</f>
        <v/>
      </c>
      <c r="G6002" s="28"/>
      <c r="H6002" s="11" t="str">
        <f xml:space="preserve"> IF(C6002="Totale",2,IF($G6002 &lt;&gt; "", IF(D6002 = "E",MATCH(G6002, 'Cond Compo'!D$16:D$18, 0), MATCH(G6002, 'Cond Compo'!C$16:C$19, 0)), ""))</f>
        <v/>
      </c>
      <c r="I6002" s="12" t="str">
        <f>IF($E6002 &lt;&gt; "", IF(E6002 = 0, "", VLOOKUP(E6002,'Cond Perturbation'!A:B,2,FALSE)),"")</f>
        <v/>
      </c>
      <c r="J6002" s="28"/>
      <c r="K6002" s="29" t="str">
        <f>IF($B6002 &lt;&gt; "", IF(C6002="Oui",IF(H6002=1,IF(E6002=0,Résultat!G$8,IF(J6002="No",Résultat!$G$8,Résultat!$G$7)),IF(H6002=2,IF(E6002=0,Résultat!G$9,IF(J6002="No",Résultat!$G$9,Résultat!$G$7)),Résultat!$G$7)),IF(C6002 = "Totale", IF(H6002=1,IF(E6002=0,Résultat!G$8,IF(J6002="No",Résultat!$G$9,Résultat!$G$7)),IF(H6002=2,IF(E6002=0,Résultat!G$9,IF(J6002="No",Résultat!$G$9,Résultat!$G$7)),Résultat!$G$7)),Résultat!$G$7)), "")</f>
        <v/>
      </c>
    </row>
    <row r="6003" spans="1:11" ht="20.100000000000001" customHeight="1">
      <c r="A6003" s="26"/>
      <c r="B6003" s="27"/>
      <c r="C6003" s="11" t="str">
        <f>IF($B6003 &lt;&gt; "",VLOOKUP(MID(B6003,3,5),'Recyclabilité Prod Matx'!C:F,2,FALSE), "")</f>
        <v/>
      </c>
      <c r="D6003" s="11" t="str">
        <f>IF($B6003 &lt;&gt; "",VLOOKUP(MID(B6003,3,5),'Recyclabilité Prod Matx'!C:F,3,FALSE),"")</f>
        <v/>
      </c>
      <c r="E6003" s="11" t="str">
        <f>IF($B6003 &lt;&gt; "",VLOOKUP(MID(B6003,3,5),'Recyclabilité Prod Matx'!C:F,4,FALSE), "")</f>
        <v/>
      </c>
      <c r="F6003" s="12" t="str">
        <f>IF($B6003 &lt;&gt; "", IF(C6003="Totale","",IF(D6003 = 0, "", VLOOKUP(D6003,'Cond Compo'!A:B,2,FALSE))),"")</f>
        <v/>
      </c>
      <c r="G6003" s="28"/>
      <c r="H6003" s="11" t="str">
        <f xml:space="preserve"> IF(C6003="Totale",2,IF($G6003 &lt;&gt; "", IF(D6003 = "E",MATCH(G6003, 'Cond Compo'!D$16:D$18, 0), MATCH(G6003, 'Cond Compo'!C$16:C$19, 0)), ""))</f>
        <v/>
      </c>
      <c r="I6003" s="12" t="str">
        <f>IF($E6003 &lt;&gt; "", IF(E6003 = 0, "", VLOOKUP(E6003,'Cond Perturbation'!A:B,2,FALSE)),"")</f>
        <v/>
      </c>
      <c r="J6003" s="28"/>
      <c r="K6003" s="29" t="str">
        <f>IF($B6003 &lt;&gt; "", IF(C6003="Oui",IF(H6003=1,IF(E6003=0,Résultat!G$8,IF(J6003="No",Résultat!$G$8,Résultat!$G$7)),IF(H6003=2,IF(E6003=0,Résultat!G$9,IF(J6003="No",Résultat!$G$9,Résultat!$G$7)),Résultat!$G$7)),IF(C6003 = "Totale", IF(H6003=1,IF(E6003=0,Résultat!G$8,IF(J6003="No",Résultat!$G$9,Résultat!$G$7)),IF(H6003=2,IF(E6003=0,Résultat!G$9,IF(J6003="No",Résultat!$G$9,Résultat!$G$7)),Résultat!$G$7)),Résultat!$G$7)), "")</f>
        <v/>
      </c>
    </row>
    <row r="6004" spans="1:11" ht="20.100000000000001" customHeight="1">
      <c r="A6004" s="26"/>
      <c r="B6004" s="27"/>
      <c r="C6004" s="11" t="str">
        <f>IF($B6004 &lt;&gt; "",VLOOKUP(MID(B6004,3,5),'Recyclabilité Prod Matx'!C:F,2,FALSE), "")</f>
        <v/>
      </c>
      <c r="D6004" s="11" t="str">
        <f>IF($B6004 &lt;&gt; "",VLOOKUP(MID(B6004,3,5),'Recyclabilité Prod Matx'!C:F,3,FALSE),"")</f>
        <v/>
      </c>
      <c r="E6004" s="11" t="str">
        <f>IF($B6004 &lt;&gt; "",VLOOKUP(MID(B6004,3,5),'Recyclabilité Prod Matx'!C:F,4,FALSE), "")</f>
        <v/>
      </c>
      <c r="F6004" s="12" t="str">
        <f>IF($B6004 &lt;&gt; "", IF(C6004="Totale","",IF(D6004 = 0, "", VLOOKUP(D6004,'Cond Compo'!A:B,2,FALSE))),"")</f>
        <v/>
      </c>
      <c r="G6004" s="28"/>
      <c r="H6004" s="11" t="str">
        <f xml:space="preserve"> IF(C6004="Totale",2,IF($G6004 &lt;&gt; "", IF(D6004 = "E",MATCH(G6004, 'Cond Compo'!D$16:D$18, 0), MATCH(G6004, 'Cond Compo'!C$16:C$19, 0)), ""))</f>
        <v/>
      </c>
      <c r="I6004" s="12" t="str">
        <f>IF($E6004 &lt;&gt; "", IF(E6004 = 0, "", VLOOKUP(E6004,'Cond Perturbation'!A:B,2,FALSE)),"")</f>
        <v/>
      </c>
      <c r="J6004" s="28"/>
      <c r="K6004" s="29" t="str">
        <f>IF($B6004 &lt;&gt; "", IF(C6004="Oui",IF(H6004=1,IF(E6004=0,Résultat!G$8,IF(J6004="No",Résultat!$G$8,Résultat!$G$7)),IF(H6004=2,IF(E6004=0,Résultat!G$9,IF(J6004="No",Résultat!$G$9,Résultat!$G$7)),Résultat!$G$7)),IF(C6004 = "Totale", IF(H6004=1,IF(E6004=0,Résultat!G$8,IF(J6004="No",Résultat!$G$9,Résultat!$G$7)),IF(H6004=2,IF(E6004=0,Résultat!G$9,IF(J6004="No",Résultat!$G$9,Résultat!$G$7)),Résultat!$G$7)),Résultat!$G$7)), "")</f>
        <v/>
      </c>
    </row>
    <row r="6005" spans="1:11" ht="20.100000000000001" customHeight="1">
      <c r="A6005" s="26"/>
      <c r="B6005" s="27"/>
      <c r="C6005" s="11" t="str">
        <f>IF($B6005 &lt;&gt; "",VLOOKUP(MID(B6005,3,5),'Recyclabilité Prod Matx'!C:F,2,FALSE), "")</f>
        <v/>
      </c>
      <c r="D6005" s="11" t="str">
        <f>IF($B6005 &lt;&gt; "",VLOOKUP(MID(B6005,3,5),'Recyclabilité Prod Matx'!C:F,3,FALSE),"")</f>
        <v/>
      </c>
      <c r="E6005" s="11" t="str">
        <f>IF($B6005 &lt;&gt; "",VLOOKUP(MID(B6005,3,5),'Recyclabilité Prod Matx'!C:F,4,FALSE), "")</f>
        <v/>
      </c>
      <c r="F6005" s="12" t="str">
        <f>IF($B6005 &lt;&gt; "", IF(C6005="Totale","",IF(D6005 = 0, "", VLOOKUP(D6005,'Cond Compo'!A:B,2,FALSE))),"")</f>
        <v/>
      </c>
      <c r="G6005" s="28"/>
      <c r="H6005" s="11" t="str">
        <f xml:space="preserve"> IF(C6005="Totale",2,IF($G6005 &lt;&gt; "", IF(D6005 = "E",MATCH(G6005, 'Cond Compo'!D$16:D$18, 0), MATCH(G6005, 'Cond Compo'!C$16:C$19, 0)), ""))</f>
        <v/>
      </c>
      <c r="I6005" s="12" t="str">
        <f>IF($E6005 &lt;&gt; "", IF(E6005 = 0, "", VLOOKUP(E6005,'Cond Perturbation'!A:B,2,FALSE)),"")</f>
        <v/>
      </c>
      <c r="J6005" s="28"/>
      <c r="K6005" s="29" t="str">
        <f>IF($B6005 &lt;&gt; "", IF(C6005="Oui",IF(H6005=1,IF(E6005=0,Résultat!G$8,IF(J6005="No",Résultat!$G$8,Résultat!$G$7)),IF(H6005=2,IF(E6005=0,Résultat!G$9,IF(J6005="No",Résultat!$G$9,Résultat!$G$7)),Résultat!$G$7)),IF(C6005 = "Totale", IF(H6005=1,IF(E6005=0,Résultat!G$8,IF(J6005="No",Résultat!$G$9,Résultat!$G$7)),IF(H6005=2,IF(E6005=0,Résultat!G$9,IF(J6005="No",Résultat!$G$9,Résultat!$G$7)),Résultat!$G$7)),Résultat!$G$7)), "")</f>
        <v/>
      </c>
    </row>
    <row r="6006" spans="1:11" ht="20.100000000000001" customHeight="1">
      <c r="A6006" s="26"/>
      <c r="B6006" s="27"/>
      <c r="C6006" s="11" t="str">
        <f>IF($B6006 &lt;&gt; "",VLOOKUP(MID(B6006,3,5),'Recyclabilité Prod Matx'!C:F,2,FALSE), "")</f>
        <v/>
      </c>
      <c r="D6006" s="11" t="str">
        <f>IF($B6006 &lt;&gt; "",VLOOKUP(MID(B6006,3,5),'Recyclabilité Prod Matx'!C:F,3,FALSE),"")</f>
        <v/>
      </c>
      <c r="E6006" s="11" t="str">
        <f>IF($B6006 &lt;&gt; "",VLOOKUP(MID(B6006,3,5),'Recyclabilité Prod Matx'!C:F,4,FALSE), "")</f>
        <v/>
      </c>
      <c r="F6006" s="12" t="str">
        <f>IF($B6006 &lt;&gt; "", IF(C6006="Totale","",IF(D6006 = 0, "", VLOOKUP(D6006,'Cond Compo'!A:B,2,FALSE))),"")</f>
        <v/>
      </c>
      <c r="G6006" s="28"/>
      <c r="H6006" s="11" t="str">
        <f xml:space="preserve"> IF(C6006="Totale",2,IF($G6006 &lt;&gt; "", IF(D6006 = "E",MATCH(G6006, 'Cond Compo'!D$16:D$18, 0), MATCH(G6006, 'Cond Compo'!C$16:C$19, 0)), ""))</f>
        <v/>
      </c>
      <c r="I6006" s="12" t="str">
        <f>IF($E6006 &lt;&gt; "", IF(E6006 = 0, "", VLOOKUP(E6006,'Cond Perturbation'!A:B,2,FALSE)),"")</f>
        <v/>
      </c>
      <c r="J6006" s="28"/>
      <c r="K6006" s="29" t="str">
        <f>IF($B6006 &lt;&gt; "", IF(C6006="Oui",IF(H6006=1,IF(E6006=0,Résultat!G$8,IF(J6006="No",Résultat!$G$8,Résultat!$G$7)),IF(H6006=2,IF(E6006=0,Résultat!G$9,IF(J6006="No",Résultat!$G$9,Résultat!$G$7)),Résultat!$G$7)),IF(C6006 = "Totale", IF(H6006=1,IF(E6006=0,Résultat!G$8,IF(J6006="No",Résultat!$G$9,Résultat!$G$7)),IF(H6006=2,IF(E6006=0,Résultat!G$9,IF(J6006="No",Résultat!$G$9,Résultat!$G$7)),Résultat!$G$7)),Résultat!$G$7)), "")</f>
        <v/>
      </c>
    </row>
    <row r="6007" spans="1:11" ht="20.100000000000001" customHeight="1">
      <c r="A6007" s="26"/>
      <c r="B6007" s="27"/>
      <c r="C6007" s="11" t="str">
        <f>IF($B6007 &lt;&gt; "",VLOOKUP(MID(B6007,3,5),'Recyclabilité Prod Matx'!C:F,2,FALSE), "")</f>
        <v/>
      </c>
      <c r="D6007" s="11" t="str">
        <f>IF($B6007 &lt;&gt; "",VLOOKUP(MID(B6007,3,5),'Recyclabilité Prod Matx'!C:F,3,FALSE),"")</f>
        <v/>
      </c>
      <c r="E6007" s="11" t="str">
        <f>IF($B6007 &lt;&gt; "",VLOOKUP(MID(B6007,3,5),'Recyclabilité Prod Matx'!C:F,4,FALSE), "")</f>
        <v/>
      </c>
      <c r="F6007" s="12" t="str">
        <f>IF($B6007 &lt;&gt; "", IF(C6007="Totale","",IF(D6007 = 0, "", VLOOKUP(D6007,'Cond Compo'!A:B,2,FALSE))),"")</f>
        <v/>
      </c>
      <c r="G6007" s="28"/>
      <c r="H6007" s="11" t="str">
        <f xml:space="preserve"> IF(C6007="Totale",2,IF($G6007 &lt;&gt; "", IF(D6007 = "E",MATCH(G6007, 'Cond Compo'!D$16:D$18, 0), MATCH(G6007, 'Cond Compo'!C$16:C$19, 0)), ""))</f>
        <v/>
      </c>
      <c r="I6007" s="12" t="str">
        <f>IF($E6007 &lt;&gt; "", IF(E6007 = 0, "", VLOOKUP(E6007,'Cond Perturbation'!A:B,2,FALSE)),"")</f>
        <v/>
      </c>
      <c r="J6007" s="28"/>
      <c r="K6007" s="29" t="str">
        <f>IF($B6007 &lt;&gt; "", IF(C6007="Oui",IF(H6007=1,IF(E6007=0,Résultat!G$8,IF(J6007="No",Résultat!$G$8,Résultat!$G$7)),IF(H6007=2,IF(E6007=0,Résultat!G$9,IF(J6007="No",Résultat!$G$9,Résultat!$G$7)),Résultat!$G$7)),IF(C6007 = "Totale", IF(H6007=1,IF(E6007=0,Résultat!G$8,IF(J6007="No",Résultat!$G$9,Résultat!$G$7)),IF(H6007=2,IF(E6007=0,Résultat!G$9,IF(J6007="No",Résultat!$G$9,Résultat!$G$7)),Résultat!$G$7)),Résultat!$G$7)), "")</f>
        <v/>
      </c>
    </row>
    <row r="6008" spans="1:11" ht="20.100000000000001" customHeight="1">
      <c r="A6008" s="26"/>
      <c r="B6008" s="27"/>
      <c r="C6008" s="11" t="str">
        <f>IF($B6008 &lt;&gt; "",VLOOKUP(MID(B6008,3,5),'Recyclabilité Prod Matx'!C:F,2,FALSE), "")</f>
        <v/>
      </c>
      <c r="D6008" s="11" t="str">
        <f>IF($B6008 &lt;&gt; "",VLOOKUP(MID(B6008,3,5),'Recyclabilité Prod Matx'!C:F,3,FALSE),"")</f>
        <v/>
      </c>
      <c r="E6008" s="11" t="str">
        <f>IF($B6008 &lt;&gt; "",VLOOKUP(MID(B6008,3,5),'Recyclabilité Prod Matx'!C:F,4,FALSE), "")</f>
        <v/>
      </c>
      <c r="F6008" s="12" t="str">
        <f>IF($B6008 &lt;&gt; "", IF(C6008="Totale","",IF(D6008 = 0, "", VLOOKUP(D6008,'Cond Compo'!A:B,2,FALSE))),"")</f>
        <v/>
      </c>
      <c r="G6008" s="28"/>
      <c r="H6008" s="11" t="str">
        <f xml:space="preserve"> IF(C6008="Totale",2,IF($G6008 &lt;&gt; "", IF(D6008 = "E",MATCH(G6008, 'Cond Compo'!D$16:D$18, 0), MATCH(G6008, 'Cond Compo'!C$16:C$19, 0)), ""))</f>
        <v/>
      </c>
      <c r="I6008" s="12" t="str">
        <f>IF($E6008 &lt;&gt; "", IF(E6008 = 0, "", VLOOKUP(E6008,'Cond Perturbation'!A:B,2,FALSE)),"")</f>
        <v/>
      </c>
      <c r="J6008" s="28"/>
      <c r="K6008" s="29" t="str">
        <f>IF($B6008 &lt;&gt; "", IF(C6008="Oui",IF(H6008=1,IF(E6008=0,Résultat!G$8,IF(J6008="No",Résultat!$G$8,Résultat!$G$7)),IF(H6008=2,IF(E6008=0,Résultat!G$9,IF(J6008="No",Résultat!$G$9,Résultat!$G$7)),Résultat!$G$7)),IF(C6008 = "Totale", IF(H6008=1,IF(E6008=0,Résultat!G$8,IF(J6008="No",Résultat!$G$9,Résultat!$G$7)),IF(H6008=2,IF(E6008=0,Résultat!G$9,IF(J6008="No",Résultat!$G$9,Résultat!$G$7)),Résultat!$G$7)),Résultat!$G$7)), "")</f>
        <v/>
      </c>
    </row>
    <row r="6009" spans="1:11" ht="20.100000000000001" customHeight="1">
      <c r="A6009" s="26"/>
      <c r="B6009" s="27"/>
      <c r="C6009" s="11" t="str">
        <f>IF($B6009 &lt;&gt; "",VLOOKUP(MID(B6009,3,5),'Recyclabilité Prod Matx'!C:F,2,FALSE), "")</f>
        <v/>
      </c>
      <c r="D6009" s="11" t="str">
        <f>IF($B6009 &lt;&gt; "",VLOOKUP(MID(B6009,3,5),'Recyclabilité Prod Matx'!C:F,3,FALSE),"")</f>
        <v/>
      </c>
      <c r="E6009" s="11" t="str">
        <f>IF($B6009 &lt;&gt; "",VLOOKUP(MID(B6009,3,5),'Recyclabilité Prod Matx'!C:F,4,FALSE), "")</f>
        <v/>
      </c>
      <c r="F6009" s="12" t="str">
        <f>IF($B6009 &lt;&gt; "", IF(C6009="Totale","",IF(D6009 = 0, "", VLOOKUP(D6009,'Cond Compo'!A:B,2,FALSE))),"")</f>
        <v/>
      </c>
      <c r="G6009" s="28"/>
      <c r="H6009" s="11" t="str">
        <f xml:space="preserve"> IF(C6009="Totale",2,IF($G6009 &lt;&gt; "", IF(D6009 = "E",MATCH(G6009, 'Cond Compo'!D$16:D$18, 0), MATCH(G6009, 'Cond Compo'!C$16:C$19, 0)), ""))</f>
        <v/>
      </c>
      <c r="I6009" s="12" t="str">
        <f>IF($E6009 &lt;&gt; "", IF(E6009 = 0, "", VLOOKUP(E6009,'Cond Perturbation'!A:B,2,FALSE)),"")</f>
        <v/>
      </c>
      <c r="J6009" s="28"/>
      <c r="K6009" s="29" t="str">
        <f>IF($B6009 &lt;&gt; "", IF(C6009="Oui",IF(H6009=1,IF(E6009=0,Résultat!G$8,IF(J6009="No",Résultat!$G$8,Résultat!$G$7)),IF(H6009=2,IF(E6009=0,Résultat!G$9,IF(J6009="No",Résultat!$G$9,Résultat!$G$7)),Résultat!$G$7)),IF(C6009 = "Totale", IF(H6009=1,IF(E6009=0,Résultat!G$8,IF(J6009="No",Résultat!$G$9,Résultat!$G$7)),IF(H6009=2,IF(E6009=0,Résultat!G$9,IF(J6009="No",Résultat!$G$9,Résultat!$G$7)),Résultat!$G$7)),Résultat!$G$7)), "")</f>
        <v/>
      </c>
    </row>
    <row r="6010" spans="1:11" ht="20.100000000000001" customHeight="1">
      <c r="A6010" s="26"/>
      <c r="B6010" s="27"/>
      <c r="C6010" s="11" t="str">
        <f>IF($B6010 &lt;&gt; "",VLOOKUP(MID(B6010,3,5),'Recyclabilité Prod Matx'!C:F,2,FALSE), "")</f>
        <v/>
      </c>
      <c r="D6010" s="11" t="str">
        <f>IF($B6010 &lt;&gt; "",VLOOKUP(MID(B6010,3,5),'Recyclabilité Prod Matx'!C:F,3,FALSE),"")</f>
        <v/>
      </c>
      <c r="E6010" s="11" t="str">
        <f>IF($B6010 &lt;&gt; "",VLOOKUP(MID(B6010,3,5),'Recyclabilité Prod Matx'!C:F,4,FALSE), "")</f>
        <v/>
      </c>
      <c r="F6010" s="12" t="str">
        <f>IF($B6010 &lt;&gt; "", IF(C6010="Totale","",IF(D6010 = 0, "", VLOOKUP(D6010,'Cond Compo'!A:B,2,FALSE))),"")</f>
        <v/>
      </c>
      <c r="G6010" s="28"/>
      <c r="H6010" s="11" t="str">
        <f xml:space="preserve"> IF(C6010="Totale",2,IF($G6010 &lt;&gt; "", IF(D6010 = "E",MATCH(G6010, 'Cond Compo'!D$16:D$18, 0), MATCH(G6010, 'Cond Compo'!C$16:C$19, 0)), ""))</f>
        <v/>
      </c>
      <c r="I6010" s="12" t="str">
        <f>IF($E6010 &lt;&gt; "", IF(E6010 = 0, "", VLOOKUP(E6010,'Cond Perturbation'!A:B,2,FALSE)),"")</f>
        <v/>
      </c>
      <c r="J6010" s="28"/>
      <c r="K6010" s="29" t="str">
        <f>IF($B6010 &lt;&gt; "", IF(C6010="Oui",IF(H6010=1,IF(E6010=0,Résultat!G$8,IF(J6010="No",Résultat!$G$8,Résultat!$G$7)),IF(H6010=2,IF(E6010=0,Résultat!G$9,IF(J6010="No",Résultat!$G$9,Résultat!$G$7)),Résultat!$G$7)),IF(C6010 = "Totale", IF(H6010=1,IF(E6010=0,Résultat!G$8,IF(J6010="No",Résultat!$G$9,Résultat!$G$7)),IF(H6010=2,IF(E6010=0,Résultat!G$9,IF(J6010="No",Résultat!$G$9,Résultat!$G$7)),Résultat!$G$7)),Résultat!$G$7)), "")</f>
        <v/>
      </c>
    </row>
    <row r="6011" spans="1:11" ht="20.100000000000001" customHeight="1">
      <c r="A6011" s="26"/>
      <c r="B6011" s="27"/>
      <c r="C6011" s="11" t="str">
        <f>IF($B6011 &lt;&gt; "",VLOOKUP(MID(B6011,3,5),'Recyclabilité Prod Matx'!C:F,2,FALSE), "")</f>
        <v/>
      </c>
      <c r="D6011" s="11" t="str">
        <f>IF($B6011 &lt;&gt; "",VLOOKUP(MID(B6011,3,5),'Recyclabilité Prod Matx'!C:F,3,FALSE),"")</f>
        <v/>
      </c>
      <c r="E6011" s="11" t="str">
        <f>IF($B6011 &lt;&gt; "",VLOOKUP(MID(B6011,3,5),'Recyclabilité Prod Matx'!C:F,4,FALSE), "")</f>
        <v/>
      </c>
      <c r="F6011" s="12" t="str">
        <f>IF($B6011 &lt;&gt; "", IF(C6011="Totale","",IF(D6011 = 0, "", VLOOKUP(D6011,'Cond Compo'!A:B,2,FALSE))),"")</f>
        <v/>
      </c>
      <c r="G6011" s="28"/>
      <c r="H6011" s="11" t="str">
        <f xml:space="preserve"> IF(C6011="Totale",2,IF($G6011 &lt;&gt; "", IF(D6011 = "E",MATCH(G6011, 'Cond Compo'!D$16:D$18, 0), MATCH(G6011, 'Cond Compo'!C$16:C$19, 0)), ""))</f>
        <v/>
      </c>
      <c r="I6011" s="12" t="str">
        <f>IF($E6011 &lt;&gt; "", IF(E6011 = 0, "", VLOOKUP(E6011,'Cond Perturbation'!A:B,2,FALSE)),"")</f>
        <v/>
      </c>
      <c r="J6011" s="28"/>
      <c r="K6011" s="29" t="str">
        <f>IF($B6011 &lt;&gt; "", IF(C6011="Oui",IF(H6011=1,IF(E6011=0,Résultat!G$8,IF(J6011="No",Résultat!$G$8,Résultat!$G$7)),IF(H6011=2,IF(E6011=0,Résultat!G$9,IF(J6011="No",Résultat!$G$9,Résultat!$G$7)),Résultat!$G$7)),IF(C6011 = "Totale", IF(H6011=1,IF(E6011=0,Résultat!G$8,IF(J6011="No",Résultat!$G$9,Résultat!$G$7)),IF(H6011=2,IF(E6011=0,Résultat!G$9,IF(J6011="No",Résultat!$G$9,Résultat!$G$7)),Résultat!$G$7)),Résultat!$G$7)), "")</f>
        <v/>
      </c>
    </row>
    <row r="6012" spans="1:11" ht="20.100000000000001" customHeight="1">
      <c r="A6012" s="26"/>
      <c r="B6012" s="27"/>
      <c r="C6012" s="11" t="str">
        <f>IF($B6012 &lt;&gt; "",VLOOKUP(MID(B6012,3,5),'Recyclabilité Prod Matx'!C:F,2,FALSE), "")</f>
        <v/>
      </c>
      <c r="D6012" s="11" t="str">
        <f>IF($B6012 &lt;&gt; "",VLOOKUP(MID(B6012,3,5),'Recyclabilité Prod Matx'!C:F,3,FALSE),"")</f>
        <v/>
      </c>
      <c r="E6012" s="11" t="str">
        <f>IF($B6012 &lt;&gt; "",VLOOKUP(MID(B6012,3,5),'Recyclabilité Prod Matx'!C:F,4,FALSE), "")</f>
        <v/>
      </c>
      <c r="F6012" s="12" t="str">
        <f>IF($B6012 &lt;&gt; "", IF(C6012="Totale","",IF(D6012 = 0, "", VLOOKUP(D6012,'Cond Compo'!A:B,2,FALSE))),"")</f>
        <v/>
      </c>
      <c r="G6012" s="28"/>
      <c r="H6012" s="11" t="str">
        <f xml:space="preserve"> IF(C6012="Totale",2,IF($G6012 &lt;&gt; "", IF(D6012 = "E",MATCH(G6012, 'Cond Compo'!D$16:D$18, 0), MATCH(G6012, 'Cond Compo'!C$16:C$19, 0)), ""))</f>
        <v/>
      </c>
      <c r="I6012" s="12" t="str">
        <f>IF($E6012 &lt;&gt; "", IF(E6012 = 0, "", VLOOKUP(E6012,'Cond Perturbation'!A:B,2,FALSE)),"")</f>
        <v/>
      </c>
      <c r="J6012" s="28"/>
      <c r="K6012" s="29" t="str">
        <f>IF($B6012 &lt;&gt; "", IF(C6012="Oui",IF(H6012=1,IF(E6012=0,Résultat!G$8,IF(J6012="No",Résultat!$G$8,Résultat!$G$7)),IF(H6012=2,IF(E6012=0,Résultat!G$9,IF(J6012="No",Résultat!$G$9,Résultat!$G$7)),Résultat!$G$7)),IF(C6012 = "Totale", IF(H6012=1,IF(E6012=0,Résultat!G$8,IF(J6012="No",Résultat!$G$9,Résultat!$G$7)),IF(H6012=2,IF(E6012=0,Résultat!G$9,IF(J6012="No",Résultat!$G$9,Résultat!$G$7)),Résultat!$G$7)),Résultat!$G$7)), "")</f>
        <v/>
      </c>
    </row>
    <row r="6013" spans="1:11" ht="20.100000000000001" customHeight="1">
      <c r="A6013" s="26"/>
      <c r="B6013" s="27"/>
      <c r="C6013" s="11" t="str">
        <f>IF($B6013 &lt;&gt; "",VLOOKUP(MID(B6013,3,5),'Recyclabilité Prod Matx'!C:F,2,FALSE), "")</f>
        <v/>
      </c>
      <c r="D6013" s="11" t="str">
        <f>IF($B6013 &lt;&gt; "",VLOOKUP(MID(B6013,3,5),'Recyclabilité Prod Matx'!C:F,3,FALSE),"")</f>
        <v/>
      </c>
      <c r="E6013" s="11" t="str">
        <f>IF($B6013 &lt;&gt; "",VLOOKUP(MID(B6013,3,5),'Recyclabilité Prod Matx'!C:F,4,FALSE), "")</f>
        <v/>
      </c>
      <c r="F6013" s="12" t="str">
        <f>IF($B6013 &lt;&gt; "", IF(C6013="Totale","",IF(D6013 = 0, "", VLOOKUP(D6013,'Cond Compo'!A:B,2,FALSE))),"")</f>
        <v/>
      </c>
      <c r="G6013" s="28"/>
      <c r="H6013" s="11" t="str">
        <f xml:space="preserve"> IF(C6013="Totale",2,IF($G6013 &lt;&gt; "", IF(D6013 = "E",MATCH(G6013, 'Cond Compo'!D$16:D$18, 0), MATCH(G6013, 'Cond Compo'!C$16:C$19, 0)), ""))</f>
        <v/>
      </c>
      <c r="I6013" s="12" t="str">
        <f>IF($E6013 &lt;&gt; "", IF(E6013 = 0, "", VLOOKUP(E6013,'Cond Perturbation'!A:B,2,FALSE)),"")</f>
        <v/>
      </c>
      <c r="J6013" s="28"/>
      <c r="K6013" s="29" t="str">
        <f>IF($B6013 &lt;&gt; "", IF(C6013="Oui",IF(H6013=1,IF(E6013=0,Résultat!G$8,IF(J6013="No",Résultat!$G$8,Résultat!$G$7)),IF(H6013=2,IF(E6013=0,Résultat!G$9,IF(J6013="No",Résultat!$G$9,Résultat!$G$7)),Résultat!$G$7)),IF(C6013 = "Totale", IF(H6013=1,IF(E6013=0,Résultat!G$8,IF(J6013="No",Résultat!$G$9,Résultat!$G$7)),IF(H6013=2,IF(E6013=0,Résultat!G$9,IF(J6013="No",Résultat!$G$9,Résultat!$G$7)),Résultat!$G$7)),Résultat!$G$7)), "")</f>
        <v/>
      </c>
    </row>
    <row r="6014" spans="1:11" ht="20.100000000000001" customHeight="1">
      <c r="A6014" s="26"/>
      <c r="B6014" s="27"/>
      <c r="C6014" s="11" t="str">
        <f>IF($B6014 &lt;&gt; "",VLOOKUP(MID(B6014,3,5),'Recyclabilité Prod Matx'!C:F,2,FALSE), "")</f>
        <v/>
      </c>
      <c r="D6014" s="11" t="str">
        <f>IF($B6014 &lt;&gt; "",VLOOKUP(MID(B6014,3,5),'Recyclabilité Prod Matx'!C:F,3,FALSE),"")</f>
        <v/>
      </c>
      <c r="E6014" s="11" t="str">
        <f>IF($B6014 &lt;&gt; "",VLOOKUP(MID(B6014,3,5),'Recyclabilité Prod Matx'!C:F,4,FALSE), "")</f>
        <v/>
      </c>
      <c r="F6014" s="12" t="str">
        <f>IF($B6014 &lt;&gt; "", IF(C6014="Totale","",IF(D6014 = 0, "", VLOOKUP(D6014,'Cond Compo'!A:B,2,FALSE))),"")</f>
        <v/>
      </c>
      <c r="G6014" s="28"/>
      <c r="H6014" s="11" t="str">
        <f xml:space="preserve"> IF(C6014="Totale",2,IF($G6014 &lt;&gt; "", IF(D6014 = "E",MATCH(G6014, 'Cond Compo'!D$16:D$18, 0), MATCH(G6014, 'Cond Compo'!C$16:C$19, 0)), ""))</f>
        <v/>
      </c>
      <c r="I6014" s="12" t="str">
        <f>IF($E6014 &lt;&gt; "", IF(E6014 = 0, "", VLOOKUP(E6014,'Cond Perturbation'!A:B,2,FALSE)),"")</f>
        <v/>
      </c>
      <c r="J6014" s="28"/>
      <c r="K6014" s="29" t="str">
        <f>IF($B6014 &lt;&gt; "", IF(C6014="Oui",IF(H6014=1,IF(E6014=0,Résultat!G$8,IF(J6014="No",Résultat!$G$8,Résultat!$G$7)),IF(H6014=2,IF(E6014=0,Résultat!G$9,IF(J6014="No",Résultat!$G$9,Résultat!$G$7)),Résultat!$G$7)),IF(C6014 = "Totale", IF(H6014=1,IF(E6014=0,Résultat!G$8,IF(J6014="No",Résultat!$G$9,Résultat!$G$7)),IF(H6014=2,IF(E6014=0,Résultat!G$9,IF(J6014="No",Résultat!$G$9,Résultat!$G$7)),Résultat!$G$7)),Résultat!$G$7)), "")</f>
        <v/>
      </c>
    </row>
    <row r="6015" spans="1:11" ht="20.100000000000001" customHeight="1">
      <c r="A6015" s="26"/>
      <c r="B6015" s="27"/>
      <c r="C6015" s="11" t="str">
        <f>IF($B6015 &lt;&gt; "",VLOOKUP(MID(B6015,3,5),'Recyclabilité Prod Matx'!C:F,2,FALSE), "")</f>
        <v/>
      </c>
      <c r="D6015" s="11" t="str">
        <f>IF($B6015 &lt;&gt; "",VLOOKUP(MID(B6015,3,5),'Recyclabilité Prod Matx'!C:F,3,FALSE),"")</f>
        <v/>
      </c>
      <c r="E6015" s="11" t="str">
        <f>IF($B6015 &lt;&gt; "",VLOOKUP(MID(B6015,3,5),'Recyclabilité Prod Matx'!C:F,4,FALSE), "")</f>
        <v/>
      </c>
      <c r="F6015" s="12" t="str">
        <f>IF($B6015 &lt;&gt; "", IF(C6015="Totale","",IF(D6015 = 0, "", VLOOKUP(D6015,'Cond Compo'!A:B,2,FALSE))),"")</f>
        <v/>
      </c>
      <c r="G6015" s="28"/>
      <c r="H6015" s="11" t="str">
        <f xml:space="preserve"> IF(C6015="Totale",2,IF($G6015 &lt;&gt; "", IF(D6015 = "E",MATCH(G6015, 'Cond Compo'!D$16:D$18, 0), MATCH(G6015, 'Cond Compo'!C$16:C$19, 0)), ""))</f>
        <v/>
      </c>
      <c r="I6015" s="12" t="str">
        <f>IF($E6015 &lt;&gt; "", IF(E6015 = 0, "", VLOOKUP(E6015,'Cond Perturbation'!A:B,2,FALSE)),"")</f>
        <v/>
      </c>
      <c r="J6015" s="28"/>
      <c r="K6015" s="29" t="str">
        <f>IF($B6015 &lt;&gt; "", IF(C6015="Oui",IF(H6015=1,IF(E6015=0,Résultat!G$8,IF(J6015="No",Résultat!$G$8,Résultat!$G$7)),IF(H6015=2,IF(E6015=0,Résultat!G$9,IF(J6015="No",Résultat!$G$9,Résultat!$G$7)),Résultat!$G$7)),IF(C6015 = "Totale", IF(H6015=1,IF(E6015=0,Résultat!G$8,IF(J6015="No",Résultat!$G$9,Résultat!$G$7)),IF(H6015=2,IF(E6015=0,Résultat!G$9,IF(J6015="No",Résultat!$G$9,Résultat!$G$7)),Résultat!$G$7)),Résultat!$G$7)), "")</f>
        <v/>
      </c>
    </row>
    <row r="6016" spans="1:11" ht="20.100000000000001" customHeight="1">
      <c r="A6016" s="26"/>
      <c r="B6016" s="27"/>
      <c r="C6016" s="11" t="str">
        <f>IF($B6016 &lt;&gt; "",VLOOKUP(MID(B6016,3,5),'Recyclabilité Prod Matx'!C:F,2,FALSE), "")</f>
        <v/>
      </c>
      <c r="D6016" s="11" t="str">
        <f>IF($B6016 &lt;&gt; "",VLOOKUP(MID(B6016,3,5),'Recyclabilité Prod Matx'!C:F,3,FALSE),"")</f>
        <v/>
      </c>
      <c r="E6016" s="11" t="str">
        <f>IF($B6016 &lt;&gt; "",VLOOKUP(MID(B6016,3,5),'Recyclabilité Prod Matx'!C:F,4,FALSE), "")</f>
        <v/>
      </c>
      <c r="F6016" s="12" t="str">
        <f>IF($B6016 &lt;&gt; "", IF(C6016="Totale","",IF(D6016 = 0, "", VLOOKUP(D6016,'Cond Compo'!A:B,2,FALSE))),"")</f>
        <v/>
      </c>
      <c r="G6016" s="28"/>
      <c r="H6016" s="11" t="str">
        <f xml:space="preserve"> IF(C6016="Totale",2,IF($G6016 &lt;&gt; "", IF(D6016 = "E",MATCH(G6016, 'Cond Compo'!D$16:D$18, 0), MATCH(G6016, 'Cond Compo'!C$16:C$19, 0)), ""))</f>
        <v/>
      </c>
      <c r="I6016" s="12" t="str">
        <f>IF($E6016 &lt;&gt; "", IF(E6016 = 0, "", VLOOKUP(E6016,'Cond Perturbation'!A:B,2,FALSE)),"")</f>
        <v/>
      </c>
      <c r="J6016" s="28"/>
      <c r="K6016" s="29" t="str">
        <f>IF($B6016 &lt;&gt; "", IF(C6016="Oui",IF(H6016=1,IF(E6016=0,Résultat!G$8,IF(J6016="No",Résultat!$G$8,Résultat!$G$7)),IF(H6016=2,IF(E6016=0,Résultat!G$9,IF(J6016="No",Résultat!$G$9,Résultat!$G$7)),Résultat!$G$7)),IF(C6016 = "Totale", IF(H6016=1,IF(E6016=0,Résultat!G$8,IF(J6016="No",Résultat!$G$9,Résultat!$G$7)),IF(H6016=2,IF(E6016=0,Résultat!G$9,IF(J6016="No",Résultat!$G$9,Résultat!$G$7)),Résultat!$G$7)),Résultat!$G$7)), "")</f>
        <v/>
      </c>
    </row>
    <row r="6017" spans="1:11" ht="20.100000000000001" customHeight="1">
      <c r="A6017" s="26"/>
      <c r="B6017" s="27"/>
      <c r="C6017" s="11" t="str">
        <f>IF($B6017 &lt;&gt; "",VLOOKUP(MID(B6017,3,5),'Recyclabilité Prod Matx'!C:F,2,FALSE), "")</f>
        <v/>
      </c>
      <c r="D6017" s="11" t="str">
        <f>IF($B6017 &lt;&gt; "",VLOOKUP(MID(B6017,3,5),'Recyclabilité Prod Matx'!C:F,3,FALSE),"")</f>
        <v/>
      </c>
      <c r="E6017" s="11" t="str">
        <f>IF($B6017 &lt;&gt; "",VLOOKUP(MID(B6017,3,5),'Recyclabilité Prod Matx'!C:F,4,FALSE), "")</f>
        <v/>
      </c>
      <c r="F6017" s="12" t="str">
        <f>IF($B6017 &lt;&gt; "", IF(C6017="Totale","",IF(D6017 = 0, "", VLOOKUP(D6017,'Cond Compo'!A:B,2,FALSE))),"")</f>
        <v/>
      </c>
      <c r="G6017" s="28"/>
      <c r="H6017" s="11" t="str">
        <f xml:space="preserve"> IF(C6017="Totale",2,IF($G6017 &lt;&gt; "", IF(D6017 = "E",MATCH(G6017, 'Cond Compo'!D$16:D$18, 0), MATCH(G6017, 'Cond Compo'!C$16:C$19, 0)), ""))</f>
        <v/>
      </c>
      <c r="I6017" s="12" t="str">
        <f>IF($E6017 &lt;&gt; "", IF(E6017 = 0, "", VLOOKUP(E6017,'Cond Perturbation'!A:B,2,FALSE)),"")</f>
        <v/>
      </c>
      <c r="J6017" s="28"/>
      <c r="K6017" s="29" t="str">
        <f>IF($B6017 &lt;&gt; "", IF(C6017="Oui",IF(H6017=1,IF(E6017=0,Résultat!G$8,IF(J6017="No",Résultat!$G$8,Résultat!$G$7)),IF(H6017=2,IF(E6017=0,Résultat!G$9,IF(J6017="No",Résultat!$G$9,Résultat!$G$7)),Résultat!$G$7)),IF(C6017 = "Totale", IF(H6017=1,IF(E6017=0,Résultat!G$8,IF(J6017="No",Résultat!$G$9,Résultat!$G$7)),IF(H6017=2,IF(E6017=0,Résultat!G$9,IF(J6017="No",Résultat!$G$9,Résultat!$G$7)),Résultat!$G$7)),Résultat!$G$7)), "")</f>
        <v/>
      </c>
    </row>
    <row r="6018" spans="1:11" ht="20.100000000000001" customHeight="1">
      <c r="A6018" s="26"/>
      <c r="B6018" s="27"/>
      <c r="C6018" s="11" t="str">
        <f>IF($B6018 &lt;&gt; "",VLOOKUP(MID(B6018,3,5),'Recyclabilité Prod Matx'!C:F,2,FALSE), "")</f>
        <v/>
      </c>
      <c r="D6018" s="11" t="str">
        <f>IF($B6018 &lt;&gt; "",VLOOKUP(MID(B6018,3,5),'Recyclabilité Prod Matx'!C:F,3,FALSE),"")</f>
        <v/>
      </c>
      <c r="E6018" s="11" t="str">
        <f>IF($B6018 &lt;&gt; "",VLOOKUP(MID(B6018,3,5),'Recyclabilité Prod Matx'!C:F,4,FALSE), "")</f>
        <v/>
      </c>
      <c r="F6018" s="12" t="str">
        <f>IF($B6018 &lt;&gt; "", IF(C6018="Totale","",IF(D6018 = 0, "", VLOOKUP(D6018,'Cond Compo'!A:B,2,FALSE))),"")</f>
        <v/>
      </c>
      <c r="G6018" s="28"/>
      <c r="H6018" s="11" t="str">
        <f xml:space="preserve"> IF(C6018="Totale",2,IF($G6018 &lt;&gt; "", IF(D6018 = "E",MATCH(G6018, 'Cond Compo'!D$16:D$18, 0), MATCH(G6018, 'Cond Compo'!C$16:C$19, 0)), ""))</f>
        <v/>
      </c>
      <c r="I6018" s="12" t="str">
        <f>IF($E6018 &lt;&gt; "", IF(E6018 = 0, "", VLOOKUP(E6018,'Cond Perturbation'!A:B,2,FALSE)),"")</f>
        <v/>
      </c>
      <c r="J6018" s="28"/>
      <c r="K6018" s="29" t="str">
        <f>IF($B6018 &lt;&gt; "", IF(C6018="Oui",IF(H6018=1,IF(E6018=0,Résultat!G$8,IF(J6018="No",Résultat!$G$8,Résultat!$G$7)),IF(H6018=2,IF(E6018=0,Résultat!G$9,IF(J6018="No",Résultat!$G$9,Résultat!$G$7)),Résultat!$G$7)),IF(C6018 = "Totale", IF(H6018=1,IF(E6018=0,Résultat!G$8,IF(J6018="No",Résultat!$G$9,Résultat!$G$7)),IF(H6018=2,IF(E6018=0,Résultat!G$9,IF(J6018="No",Résultat!$G$9,Résultat!$G$7)),Résultat!$G$7)),Résultat!$G$7)), "")</f>
        <v/>
      </c>
    </row>
    <row r="6019" spans="1:11" ht="20.100000000000001" customHeight="1">
      <c r="A6019" s="26"/>
      <c r="B6019" s="27"/>
      <c r="C6019" s="11" t="str">
        <f>IF($B6019 &lt;&gt; "",VLOOKUP(MID(B6019,3,5),'Recyclabilité Prod Matx'!C:F,2,FALSE), "")</f>
        <v/>
      </c>
      <c r="D6019" s="11" t="str">
        <f>IF($B6019 &lt;&gt; "",VLOOKUP(MID(B6019,3,5),'Recyclabilité Prod Matx'!C:F,3,FALSE),"")</f>
        <v/>
      </c>
      <c r="E6019" s="11" t="str">
        <f>IF($B6019 &lt;&gt; "",VLOOKUP(MID(B6019,3,5),'Recyclabilité Prod Matx'!C:F,4,FALSE), "")</f>
        <v/>
      </c>
      <c r="F6019" s="12" t="str">
        <f>IF($B6019 &lt;&gt; "", IF(C6019="Totale","",IF(D6019 = 0, "", VLOOKUP(D6019,'Cond Compo'!A:B,2,FALSE))),"")</f>
        <v/>
      </c>
      <c r="G6019" s="28"/>
      <c r="H6019" s="11" t="str">
        <f xml:space="preserve"> IF(C6019="Totale",2,IF($G6019 &lt;&gt; "", IF(D6019 = "E",MATCH(G6019, 'Cond Compo'!D$16:D$18, 0), MATCH(G6019, 'Cond Compo'!C$16:C$19, 0)), ""))</f>
        <v/>
      </c>
      <c r="I6019" s="12" t="str">
        <f>IF($E6019 &lt;&gt; "", IF(E6019 = 0, "", VLOOKUP(E6019,'Cond Perturbation'!A:B,2,FALSE)),"")</f>
        <v/>
      </c>
      <c r="J6019" s="28"/>
      <c r="K6019" s="29" t="str">
        <f>IF($B6019 &lt;&gt; "", IF(C6019="Oui",IF(H6019=1,IF(E6019=0,Résultat!G$8,IF(J6019="No",Résultat!$G$8,Résultat!$G$7)),IF(H6019=2,IF(E6019=0,Résultat!G$9,IF(J6019="No",Résultat!$G$9,Résultat!$G$7)),Résultat!$G$7)),IF(C6019 = "Totale", IF(H6019=1,IF(E6019=0,Résultat!G$8,IF(J6019="No",Résultat!$G$9,Résultat!$G$7)),IF(H6019=2,IF(E6019=0,Résultat!G$9,IF(J6019="No",Résultat!$G$9,Résultat!$G$7)),Résultat!$G$7)),Résultat!$G$7)), "")</f>
        <v/>
      </c>
    </row>
    <row r="6020" spans="1:11" ht="20.100000000000001" customHeight="1">
      <c r="A6020" s="26"/>
      <c r="B6020" s="27"/>
      <c r="C6020" s="11" t="str">
        <f>IF($B6020 &lt;&gt; "",VLOOKUP(MID(B6020,3,5),'Recyclabilité Prod Matx'!C:F,2,FALSE), "")</f>
        <v/>
      </c>
      <c r="D6020" s="11" t="str">
        <f>IF($B6020 &lt;&gt; "",VLOOKUP(MID(B6020,3,5),'Recyclabilité Prod Matx'!C:F,3,FALSE),"")</f>
        <v/>
      </c>
      <c r="E6020" s="11" t="str">
        <f>IF($B6020 &lt;&gt; "",VLOOKUP(MID(B6020,3,5),'Recyclabilité Prod Matx'!C:F,4,FALSE), "")</f>
        <v/>
      </c>
      <c r="F6020" s="12" t="str">
        <f>IF($B6020 &lt;&gt; "", IF(C6020="Totale","",IF(D6020 = 0, "", VLOOKUP(D6020,'Cond Compo'!A:B,2,FALSE))),"")</f>
        <v/>
      </c>
      <c r="G6020" s="28"/>
      <c r="H6020" s="11" t="str">
        <f xml:space="preserve"> IF(C6020="Totale",2,IF($G6020 &lt;&gt; "", IF(D6020 = "E",MATCH(G6020, 'Cond Compo'!D$16:D$18, 0), MATCH(G6020, 'Cond Compo'!C$16:C$19, 0)), ""))</f>
        <v/>
      </c>
      <c r="I6020" s="12" t="str">
        <f>IF($E6020 &lt;&gt; "", IF(E6020 = 0, "", VLOOKUP(E6020,'Cond Perturbation'!A:B,2,FALSE)),"")</f>
        <v/>
      </c>
      <c r="J6020" s="28"/>
      <c r="K6020" s="29" t="str">
        <f>IF($B6020 &lt;&gt; "", IF(C6020="Oui",IF(H6020=1,IF(E6020=0,Résultat!G$8,IF(J6020="No",Résultat!$G$8,Résultat!$G$7)),IF(H6020=2,IF(E6020=0,Résultat!G$9,IF(J6020="No",Résultat!$G$9,Résultat!$G$7)),Résultat!$G$7)),IF(C6020 = "Totale", IF(H6020=1,IF(E6020=0,Résultat!G$8,IF(J6020="No",Résultat!$G$9,Résultat!$G$7)),IF(H6020=2,IF(E6020=0,Résultat!G$9,IF(J6020="No",Résultat!$G$9,Résultat!$G$7)),Résultat!$G$7)),Résultat!$G$7)), "")</f>
        <v/>
      </c>
    </row>
    <row r="6021" spans="1:11" ht="20.100000000000001" customHeight="1">
      <c r="A6021" s="26"/>
      <c r="B6021" s="27"/>
      <c r="C6021" s="11" t="str">
        <f>IF($B6021 &lt;&gt; "",VLOOKUP(MID(B6021,3,5),'Recyclabilité Prod Matx'!C:F,2,FALSE), "")</f>
        <v/>
      </c>
      <c r="D6021" s="11" t="str">
        <f>IF($B6021 &lt;&gt; "",VLOOKUP(MID(B6021,3,5),'Recyclabilité Prod Matx'!C:F,3,FALSE),"")</f>
        <v/>
      </c>
      <c r="E6021" s="11" t="str">
        <f>IF($B6021 &lt;&gt; "",VLOOKUP(MID(B6021,3,5),'Recyclabilité Prod Matx'!C:F,4,FALSE), "")</f>
        <v/>
      </c>
      <c r="F6021" s="12" t="str">
        <f>IF($B6021 &lt;&gt; "", IF(C6021="Totale","",IF(D6021 = 0, "", VLOOKUP(D6021,'Cond Compo'!A:B,2,FALSE))),"")</f>
        <v/>
      </c>
      <c r="G6021" s="28"/>
      <c r="H6021" s="11" t="str">
        <f xml:space="preserve"> IF(C6021="Totale",2,IF($G6021 &lt;&gt; "", IF(D6021 = "E",MATCH(G6021, 'Cond Compo'!D$16:D$18, 0), MATCH(G6021, 'Cond Compo'!C$16:C$19, 0)), ""))</f>
        <v/>
      </c>
      <c r="I6021" s="12" t="str">
        <f>IF($E6021 &lt;&gt; "", IF(E6021 = 0, "", VLOOKUP(E6021,'Cond Perturbation'!A:B,2,FALSE)),"")</f>
        <v/>
      </c>
      <c r="J6021" s="28"/>
      <c r="K6021" s="29" t="str">
        <f>IF($B6021 &lt;&gt; "", IF(C6021="Oui",IF(H6021=1,IF(E6021=0,Résultat!G$8,IF(J6021="No",Résultat!$G$8,Résultat!$G$7)),IF(H6021=2,IF(E6021=0,Résultat!G$9,IF(J6021="No",Résultat!$G$9,Résultat!$G$7)),Résultat!$G$7)),IF(C6021 = "Totale", IF(H6021=1,IF(E6021=0,Résultat!G$8,IF(J6021="No",Résultat!$G$9,Résultat!$G$7)),IF(H6021=2,IF(E6021=0,Résultat!G$9,IF(J6021="No",Résultat!$G$9,Résultat!$G$7)),Résultat!$G$7)),Résultat!$G$7)), "")</f>
        <v/>
      </c>
    </row>
    <row r="6022" spans="1:11" ht="20.100000000000001" customHeight="1">
      <c r="A6022" s="26"/>
      <c r="B6022" s="27"/>
      <c r="C6022" s="11" t="str">
        <f>IF($B6022 &lt;&gt; "",VLOOKUP(MID(B6022,3,5),'Recyclabilité Prod Matx'!C:F,2,FALSE), "")</f>
        <v/>
      </c>
      <c r="D6022" s="11" t="str">
        <f>IF($B6022 &lt;&gt; "",VLOOKUP(MID(B6022,3,5),'Recyclabilité Prod Matx'!C:F,3,FALSE),"")</f>
        <v/>
      </c>
      <c r="E6022" s="11" t="str">
        <f>IF($B6022 &lt;&gt; "",VLOOKUP(MID(B6022,3,5),'Recyclabilité Prod Matx'!C:F,4,FALSE), "")</f>
        <v/>
      </c>
      <c r="F6022" s="12" t="str">
        <f>IF($B6022 &lt;&gt; "", IF(C6022="Totale","",IF(D6022 = 0, "", VLOOKUP(D6022,'Cond Compo'!A:B,2,FALSE))),"")</f>
        <v/>
      </c>
      <c r="G6022" s="28"/>
      <c r="H6022" s="11" t="str">
        <f xml:space="preserve"> IF(C6022="Totale",2,IF($G6022 &lt;&gt; "", IF(D6022 = "E",MATCH(G6022, 'Cond Compo'!D$16:D$18, 0), MATCH(G6022, 'Cond Compo'!C$16:C$19, 0)), ""))</f>
        <v/>
      </c>
      <c r="I6022" s="12" t="str">
        <f>IF($E6022 &lt;&gt; "", IF(E6022 = 0, "", VLOOKUP(E6022,'Cond Perturbation'!A:B,2,FALSE)),"")</f>
        <v/>
      </c>
      <c r="J6022" s="28"/>
      <c r="K6022" s="29" t="str">
        <f>IF($B6022 &lt;&gt; "", IF(C6022="Oui",IF(H6022=1,IF(E6022=0,Résultat!G$8,IF(J6022="No",Résultat!$G$8,Résultat!$G$7)),IF(H6022=2,IF(E6022=0,Résultat!G$9,IF(J6022="No",Résultat!$G$9,Résultat!$G$7)),Résultat!$G$7)),IF(C6022 = "Totale", IF(H6022=1,IF(E6022=0,Résultat!G$8,IF(J6022="No",Résultat!$G$9,Résultat!$G$7)),IF(H6022=2,IF(E6022=0,Résultat!G$9,IF(J6022="No",Résultat!$G$9,Résultat!$G$7)),Résultat!$G$7)),Résultat!$G$7)), "")</f>
        <v/>
      </c>
    </row>
    <row r="6023" spans="1:11" ht="20.100000000000001" customHeight="1">
      <c r="A6023" s="26"/>
      <c r="B6023" s="27"/>
      <c r="C6023" s="11" t="str">
        <f>IF($B6023 &lt;&gt; "",VLOOKUP(MID(B6023,3,5),'Recyclabilité Prod Matx'!C:F,2,FALSE), "")</f>
        <v/>
      </c>
      <c r="D6023" s="11" t="str">
        <f>IF($B6023 &lt;&gt; "",VLOOKUP(MID(B6023,3,5),'Recyclabilité Prod Matx'!C:F,3,FALSE),"")</f>
        <v/>
      </c>
      <c r="E6023" s="11" t="str">
        <f>IF($B6023 &lt;&gt; "",VLOOKUP(MID(B6023,3,5),'Recyclabilité Prod Matx'!C:F,4,FALSE), "")</f>
        <v/>
      </c>
      <c r="F6023" s="12" t="str">
        <f>IF($B6023 &lt;&gt; "", IF(C6023="Totale","",IF(D6023 = 0, "", VLOOKUP(D6023,'Cond Compo'!A:B,2,FALSE))),"")</f>
        <v/>
      </c>
      <c r="G6023" s="28"/>
      <c r="H6023" s="11" t="str">
        <f xml:space="preserve"> IF(C6023="Totale",2,IF($G6023 &lt;&gt; "", IF(D6023 = "E",MATCH(G6023, 'Cond Compo'!D$16:D$18, 0), MATCH(G6023, 'Cond Compo'!C$16:C$19, 0)), ""))</f>
        <v/>
      </c>
      <c r="I6023" s="12" t="str">
        <f>IF($E6023 &lt;&gt; "", IF(E6023 = 0, "", VLOOKUP(E6023,'Cond Perturbation'!A:B,2,FALSE)),"")</f>
        <v/>
      </c>
      <c r="J6023" s="28"/>
      <c r="K6023" s="29" t="str">
        <f>IF($B6023 &lt;&gt; "", IF(C6023="Oui",IF(H6023=1,IF(E6023=0,Résultat!G$8,IF(J6023="No",Résultat!$G$8,Résultat!$G$7)),IF(H6023=2,IF(E6023=0,Résultat!G$9,IF(J6023="No",Résultat!$G$9,Résultat!$G$7)),Résultat!$G$7)),IF(C6023 = "Totale", IF(H6023=1,IF(E6023=0,Résultat!G$8,IF(J6023="No",Résultat!$G$9,Résultat!$G$7)),IF(H6023=2,IF(E6023=0,Résultat!G$9,IF(J6023="No",Résultat!$G$9,Résultat!$G$7)),Résultat!$G$7)),Résultat!$G$7)), "")</f>
        <v/>
      </c>
    </row>
    <row r="6024" spans="1:11" ht="20.100000000000001" customHeight="1">
      <c r="A6024" s="26"/>
      <c r="B6024" s="27"/>
      <c r="C6024" s="11" t="str">
        <f>IF($B6024 &lt;&gt; "",VLOOKUP(MID(B6024,3,5),'Recyclabilité Prod Matx'!C:F,2,FALSE), "")</f>
        <v/>
      </c>
      <c r="D6024" s="11" t="str">
        <f>IF($B6024 &lt;&gt; "",VLOOKUP(MID(B6024,3,5),'Recyclabilité Prod Matx'!C:F,3,FALSE),"")</f>
        <v/>
      </c>
      <c r="E6024" s="11" t="str">
        <f>IF($B6024 &lt;&gt; "",VLOOKUP(MID(B6024,3,5),'Recyclabilité Prod Matx'!C:F,4,FALSE), "")</f>
        <v/>
      </c>
      <c r="F6024" s="12" t="str">
        <f>IF($B6024 &lt;&gt; "", IF(C6024="Totale","",IF(D6024 = 0, "", VLOOKUP(D6024,'Cond Compo'!A:B,2,FALSE))),"")</f>
        <v/>
      </c>
      <c r="G6024" s="28"/>
      <c r="H6024" s="11" t="str">
        <f xml:space="preserve"> IF(C6024="Totale",2,IF($G6024 &lt;&gt; "", IF(D6024 = "E",MATCH(G6024, 'Cond Compo'!D$16:D$18, 0), MATCH(G6024, 'Cond Compo'!C$16:C$19, 0)), ""))</f>
        <v/>
      </c>
      <c r="I6024" s="12" t="str">
        <f>IF($E6024 &lt;&gt; "", IF(E6024 = 0, "", VLOOKUP(E6024,'Cond Perturbation'!A:B,2,FALSE)),"")</f>
        <v/>
      </c>
      <c r="J6024" s="28"/>
      <c r="K6024" s="29" t="str">
        <f>IF($B6024 &lt;&gt; "", IF(C6024="Oui",IF(H6024=1,IF(E6024=0,Résultat!G$8,IF(J6024="No",Résultat!$G$8,Résultat!$G$7)),IF(H6024=2,IF(E6024=0,Résultat!G$9,IF(J6024="No",Résultat!$G$9,Résultat!$G$7)),Résultat!$G$7)),IF(C6024 = "Totale", IF(H6024=1,IF(E6024=0,Résultat!G$8,IF(J6024="No",Résultat!$G$9,Résultat!$G$7)),IF(H6024=2,IF(E6024=0,Résultat!G$9,IF(J6024="No",Résultat!$G$9,Résultat!$G$7)),Résultat!$G$7)),Résultat!$G$7)), "")</f>
        <v/>
      </c>
    </row>
    <row r="6025" spans="1:11" ht="20.100000000000001" customHeight="1">
      <c r="A6025" s="26"/>
      <c r="B6025" s="27"/>
      <c r="C6025" s="11" t="str">
        <f>IF($B6025 &lt;&gt; "",VLOOKUP(MID(B6025,3,5),'Recyclabilité Prod Matx'!C:F,2,FALSE), "")</f>
        <v/>
      </c>
      <c r="D6025" s="11" t="str">
        <f>IF($B6025 &lt;&gt; "",VLOOKUP(MID(B6025,3,5),'Recyclabilité Prod Matx'!C:F,3,FALSE),"")</f>
        <v/>
      </c>
      <c r="E6025" s="11" t="str">
        <f>IF($B6025 &lt;&gt; "",VLOOKUP(MID(B6025,3,5),'Recyclabilité Prod Matx'!C:F,4,FALSE), "")</f>
        <v/>
      </c>
      <c r="F6025" s="12" t="str">
        <f>IF($B6025 &lt;&gt; "", IF(C6025="Totale","",IF(D6025 = 0, "", VLOOKUP(D6025,'Cond Compo'!A:B,2,FALSE))),"")</f>
        <v/>
      </c>
      <c r="G6025" s="28"/>
      <c r="H6025" s="11" t="str">
        <f xml:space="preserve"> IF(C6025="Totale",2,IF($G6025 &lt;&gt; "", IF(D6025 = "E",MATCH(G6025, 'Cond Compo'!D$16:D$18, 0), MATCH(G6025, 'Cond Compo'!C$16:C$19, 0)), ""))</f>
        <v/>
      </c>
      <c r="I6025" s="12" t="str">
        <f>IF($E6025 &lt;&gt; "", IF(E6025 = 0, "", VLOOKUP(E6025,'Cond Perturbation'!A:B,2,FALSE)),"")</f>
        <v/>
      </c>
      <c r="J6025" s="28"/>
      <c r="K6025" s="29" t="str">
        <f>IF($B6025 &lt;&gt; "", IF(C6025="Oui",IF(H6025=1,IF(E6025=0,Résultat!G$8,IF(J6025="No",Résultat!$G$8,Résultat!$G$7)),IF(H6025=2,IF(E6025=0,Résultat!G$9,IF(J6025="No",Résultat!$G$9,Résultat!$G$7)),Résultat!$G$7)),IF(C6025 = "Totale", IF(H6025=1,IF(E6025=0,Résultat!G$8,IF(J6025="No",Résultat!$G$9,Résultat!$G$7)),IF(H6025=2,IF(E6025=0,Résultat!G$9,IF(J6025="No",Résultat!$G$9,Résultat!$G$7)),Résultat!$G$7)),Résultat!$G$7)), "")</f>
        <v/>
      </c>
    </row>
    <row r="6026" spans="1:11" ht="20.100000000000001" customHeight="1">
      <c r="A6026" s="26"/>
      <c r="B6026" s="27"/>
      <c r="C6026" s="11" t="str">
        <f>IF($B6026 &lt;&gt; "",VLOOKUP(MID(B6026,3,5),'Recyclabilité Prod Matx'!C:F,2,FALSE), "")</f>
        <v/>
      </c>
      <c r="D6026" s="11" t="str">
        <f>IF($B6026 &lt;&gt; "",VLOOKUP(MID(B6026,3,5),'Recyclabilité Prod Matx'!C:F,3,FALSE),"")</f>
        <v/>
      </c>
      <c r="E6026" s="11" t="str">
        <f>IF($B6026 &lt;&gt; "",VLOOKUP(MID(B6026,3,5),'Recyclabilité Prod Matx'!C:F,4,FALSE), "")</f>
        <v/>
      </c>
      <c r="F6026" s="12" t="str">
        <f>IF($B6026 &lt;&gt; "", IF(C6026="Totale","",IF(D6026 = 0, "", VLOOKUP(D6026,'Cond Compo'!A:B,2,FALSE))),"")</f>
        <v/>
      </c>
      <c r="G6026" s="28"/>
      <c r="H6026" s="11" t="str">
        <f xml:space="preserve"> IF(C6026="Totale",2,IF($G6026 &lt;&gt; "", IF(D6026 = "E",MATCH(G6026, 'Cond Compo'!D$16:D$18, 0), MATCH(G6026, 'Cond Compo'!C$16:C$19, 0)), ""))</f>
        <v/>
      </c>
      <c r="I6026" s="12" t="str">
        <f>IF($E6026 &lt;&gt; "", IF(E6026 = 0, "", VLOOKUP(E6026,'Cond Perturbation'!A:B,2,FALSE)),"")</f>
        <v/>
      </c>
      <c r="J6026" s="28"/>
      <c r="K6026" s="29" t="str">
        <f>IF($B6026 &lt;&gt; "", IF(C6026="Oui",IF(H6026=1,IF(E6026=0,Résultat!G$8,IF(J6026="No",Résultat!$G$8,Résultat!$G$7)),IF(H6026=2,IF(E6026=0,Résultat!G$9,IF(J6026="No",Résultat!$G$9,Résultat!$G$7)),Résultat!$G$7)),IF(C6026 = "Totale", IF(H6026=1,IF(E6026=0,Résultat!G$8,IF(J6026="No",Résultat!$G$9,Résultat!$G$7)),IF(H6026=2,IF(E6026=0,Résultat!G$9,IF(J6026="No",Résultat!$G$9,Résultat!$G$7)),Résultat!$G$7)),Résultat!$G$7)), "")</f>
        <v/>
      </c>
    </row>
    <row r="6027" spans="1:11" ht="20.100000000000001" customHeight="1">
      <c r="A6027" s="26"/>
      <c r="B6027" s="27"/>
      <c r="C6027" s="11" t="str">
        <f>IF($B6027 &lt;&gt; "",VLOOKUP(MID(B6027,3,5),'Recyclabilité Prod Matx'!C:F,2,FALSE), "")</f>
        <v/>
      </c>
      <c r="D6027" s="11" t="str">
        <f>IF($B6027 &lt;&gt; "",VLOOKUP(MID(B6027,3,5),'Recyclabilité Prod Matx'!C:F,3,FALSE),"")</f>
        <v/>
      </c>
      <c r="E6027" s="11" t="str">
        <f>IF($B6027 &lt;&gt; "",VLOOKUP(MID(B6027,3,5),'Recyclabilité Prod Matx'!C:F,4,FALSE), "")</f>
        <v/>
      </c>
      <c r="F6027" s="12" t="str">
        <f>IF($B6027 &lt;&gt; "", IF(C6027="Totale","",IF(D6027 = 0, "", VLOOKUP(D6027,'Cond Compo'!A:B,2,FALSE))),"")</f>
        <v/>
      </c>
      <c r="G6027" s="28"/>
      <c r="H6027" s="11" t="str">
        <f xml:space="preserve"> IF(C6027="Totale",2,IF($G6027 &lt;&gt; "", IF(D6027 = "E",MATCH(G6027, 'Cond Compo'!D$16:D$18, 0), MATCH(G6027, 'Cond Compo'!C$16:C$19, 0)), ""))</f>
        <v/>
      </c>
      <c r="I6027" s="12" t="str">
        <f>IF($E6027 &lt;&gt; "", IF(E6027 = 0, "", VLOOKUP(E6027,'Cond Perturbation'!A:B,2,FALSE)),"")</f>
        <v/>
      </c>
      <c r="J6027" s="28"/>
      <c r="K6027" s="29" t="str">
        <f>IF($B6027 &lt;&gt; "", IF(C6027="Oui",IF(H6027=1,IF(E6027=0,Résultat!G$8,IF(J6027="No",Résultat!$G$8,Résultat!$G$7)),IF(H6027=2,IF(E6027=0,Résultat!G$9,IF(J6027="No",Résultat!$G$9,Résultat!$G$7)),Résultat!$G$7)),IF(C6027 = "Totale", IF(H6027=1,IF(E6027=0,Résultat!G$8,IF(J6027="No",Résultat!$G$9,Résultat!$G$7)),IF(H6027=2,IF(E6027=0,Résultat!G$9,IF(J6027="No",Résultat!$G$9,Résultat!$G$7)),Résultat!$G$7)),Résultat!$G$7)), "")</f>
        <v/>
      </c>
    </row>
    <row r="6028" spans="1:11" ht="20.100000000000001" customHeight="1">
      <c r="A6028" s="26"/>
      <c r="B6028" s="27"/>
      <c r="C6028" s="11" t="str">
        <f>IF($B6028 &lt;&gt; "",VLOOKUP(MID(B6028,3,5),'Recyclabilité Prod Matx'!C:F,2,FALSE), "")</f>
        <v/>
      </c>
      <c r="D6028" s="11" t="str">
        <f>IF($B6028 &lt;&gt; "",VLOOKUP(MID(B6028,3,5),'Recyclabilité Prod Matx'!C:F,3,FALSE),"")</f>
        <v/>
      </c>
      <c r="E6028" s="11" t="str">
        <f>IF($B6028 &lt;&gt; "",VLOOKUP(MID(B6028,3,5),'Recyclabilité Prod Matx'!C:F,4,FALSE), "")</f>
        <v/>
      </c>
      <c r="F6028" s="12" t="str">
        <f>IF($B6028 &lt;&gt; "", IF(C6028="Totale","",IF(D6028 = 0, "", VLOOKUP(D6028,'Cond Compo'!A:B,2,FALSE))),"")</f>
        <v/>
      </c>
      <c r="G6028" s="28"/>
      <c r="H6028" s="11" t="str">
        <f xml:space="preserve"> IF(C6028="Totale",2,IF($G6028 &lt;&gt; "", IF(D6028 = "E",MATCH(G6028, 'Cond Compo'!D$16:D$18, 0), MATCH(G6028, 'Cond Compo'!C$16:C$19, 0)), ""))</f>
        <v/>
      </c>
      <c r="I6028" s="12" t="str">
        <f>IF($E6028 &lt;&gt; "", IF(E6028 = 0, "", VLOOKUP(E6028,'Cond Perturbation'!A:B,2,FALSE)),"")</f>
        <v/>
      </c>
      <c r="J6028" s="28"/>
      <c r="K6028" s="29" t="str">
        <f>IF($B6028 &lt;&gt; "", IF(C6028="Oui",IF(H6028=1,IF(E6028=0,Résultat!G$8,IF(J6028="No",Résultat!$G$8,Résultat!$G$7)),IF(H6028=2,IF(E6028=0,Résultat!G$9,IF(J6028="No",Résultat!$G$9,Résultat!$G$7)),Résultat!$G$7)),IF(C6028 = "Totale", IF(H6028=1,IF(E6028=0,Résultat!G$8,IF(J6028="No",Résultat!$G$9,Résultat!$G$7)),IF(H6028=2,IF(E6028=0,Résultat!G$9,IF(J6028="No",Résultat!$G$9,Résultat!$G$7)),Résultat!$G$7)),Résultat!$G$7)), "")</f>
        <v/>
      </c>
    </row>
    <row r="6029" spans="1:11" ht="20.100000000000001" customHeight="1">
      <c r="A6029" s="26"/>
      <c r="B6029" s="27"/>
      <c r="C6029" s="11" t="str">
        <f>IF($B6029 &lt;&gt; "",VLOOKUP(MID(B6029,3,5),'Recyclabilité Prod Matx'!C:F,2,FALSE), "")</f>
        <v/>
      </c>
      <c r="D6029" s="11" t="str">
        <f>IF($B6029 &lt;&gt; "",VLOOKUP(MID(B6029,3,5),'Recyclabilité Prod Matx'!C:F,3,FALSE),"")</f>
        <v/>
      </c>
      <c r="E6029" s="11" t="str">
        <f>IF($B6029 &lt;&gt; "",VLOOKUP(MID(B6029,3,5),'Recyclabilité Prod Matx'!C:F,4,FALSE), "")</f>
        <v/>
      </c>
      <c r="F6029" s="12" t="str">
        <f>IF($B6029 &lt;&gt; "", IF(C6029="Totale","",IF(D6029 = 0, "", VLOOKUP(D6029,'Cond Compo'!A:B,2,FALSE))),"")</f>
        <v/>
      </c>
      <c r="G6029" s="28"/>
      <c r="H6029" s="11" t="str">
        <f xml:space="preserve"> IF(C6029="Totale",2,IF($G6029 &lt;&gt; "", IF(D6029 = "E",MATCH(G6029, 'Cond Compo'!D$16:D$18, 0), MATCH(G6029, 'Cond Compo'!C$16:C$19, 0)), ""))</f>
        <v/>
      </c>
      <c r="I6029" s="12" t="str">
        <f>IF($E6029 &lt;&gt; "", IF(E6029 = 0, "", VLOOKUP(E6029,'Cond Perturbation'!A:B,2,FALSE)),"")</f>
        <v/>
      </c>
      <c r="J6029" s="28"/>
      <c r="K6029" s="29" t="str">
        <f>IF($B6029 &lt;&gt; "", IF(C6029="Oui",IF(H6029=1,IF(E6029=0,Résultat!G$8,IF(J6029="No",Résultat!$G$8,Résultat!$G$7)),IF(H6029=2,IF(E6029=0,Résultat!G$9,IF(J6029="No",Résultat!$G$9,Résultat!$G$7)),Résultat!$G$7)),IF(C6029 = "Totale", IF(H6029=1,IF(E6029=0,Résultat!G$8,IF(J6029="No",Résultat!$G$9,Résultat!$G$7)),IF(H6029=2,IF(E6029=0,Résultat!G$9,IF(J6029="No",Résultat!$G$9,Résultat!$G$7)),Résultat!$G$7)),Résultat!$G$7)), "")</f>
        <v/>
      </c>
    </row>
    <row r="6030" spans="1:11" ht="20.100000000000001" customHeight="1">
      <c r="A6030" s="26"/>
      <c r="B6030" s="27"/>
      <c r="C6030" s="11" t="str">
        <f>IF($B6030 &lt;&gt; "",VLOOKUP(MID(B6030,3,5),'Recyclabilité Prod Matx'!C:F,2,FALSE), "")</f>
        <v/>
      </c>
      <c r="D6030" s="11" t="str">
        <f>IF($B6030 &lt;&gt; "",VLOOKUP(MID(B6030,3,5),'Recyclabilité Prod Matx'!C:F,3,FALSE),"")</f>
        <v/>
      </c>
      <c r="E6030" s="11" t="str">
        <f>IF($B6030 &lt;&gt; "",VLOOKUP(MID(B6030,3,5),'Recyclabilité Prod Matx'!C:F,4,FALSE), "")</f>
        <v/>
      </c>
      <c r="F6030" s="12" t="str">
        <f>IF($B6030 &lt;&gt; "", IF(C6030="Totale","",IF(D6030 = 0, "", VLOOKUP(D6030,'Cond Compo'!A:B,2,FALSE))),"")</f>
        <v/>
      </c>
      <c r="G6030" s="28"/>
      <c r="H6030" s="11" t="str">
        <f xml:space="preserve"> IF(C6030="Totale",2,IF($G6030 &lt;&gt; "", IF(D6030 = "E",MATCH(G6030, 'Cond Compo'!D$16:D$18, 0), MATCH(G6030, 'Cond Compo'!C$16:C$19, 0)), ""))</f>
        <v/>
      </c>
      <c r="I6030" s="12" t="str">
        <f>IF($E6030 &lt;&gt; "", IF(E6030 = 0, "", VLOOKUP(E6030,'Cond Perturbation'!A:B,2,FALSE)),"")</f>
        <v/>
      </c>
      <c r="J6030" s="28"/>
      <c r="K6030" s="29" t="str">
        <f>IF($B6030 &lt;&gt; "", IF(C6030="Oui",IF(H6030=1,IF(E6030=0,Résultat!G$8,IF(J6030="No",Résultat!$G$8,Résultat!$G$7)),IF(H6030=2,IF(E6030=0,Résultat!G$9,IF(J6030="No",Résultat!$G$9,Résultat!$G$7)),Résultat!$G$7)),IF(C6030 = "Totale", IF(H6030=1,IF(E6030=0,Résultat!G$8,IF(J6030="No",Résultat!$G$9,Résultat!$G$7)),IF(H6030=2,IF(E6030=0,Résultat!G$9,IF(J6030="No",Résultat!$G$9,Résultat!$G$7)),Résultat!$G$7)),Résultat!$G$7)), "")</f>
        <v/>
      </c>
    </row>
    <row r="6031" spans="1:11" ht="20.100000000000001" customHeight="1">
      <c r="A6031" s="26"/>
      <c r="B6031" s="27"/>
      <c r="C6031" s="11" t="str">
        <f>IF($B6031 &lt;&gt; "",VLOOKUP(MID(B6031,3,5),'Recyclabilité Prod Matx'!C:F,2,FALSE), "")</f>
        <v/>
      </c>
      <c r="D6031" s="11" t="str">
        <f>IF($B6031 &lt;&gt; "",VLOOKUP(MID(B6031,3,5),'Recyclabilité Prod Matx'!C:F,3,FALSE),"")</f>
        <v/>
      </c>
      <c r="E6031" s="11" t="str">
        <f>IF($B6031 &lt;&gt; "",VLOOKUP(MID(B6031,3,5),'Recyclabilité Prod Matx'!C:F,4,FALSE), "")</f>
        <v/>
      </c>
      <c r="F6031" s="12" t="str">
        <f>IF($B6031 &lt;&gt; "", IF(C6031="Totale","",IF(D6031 = 0, "", VLOOKUP(D6031,'Cond Compo'!A:B,2,FALSE))),"")</f>
        <v/>
      </c>
      <c r="G6031" s="28"/>
      <c r="H6031" s="11" t="str">
        <f xml:space="preserve"> IF(C6031="Totale",2,IF($G6031 &lt;&gt; "", IF(D6031 = "E",MATCH(G6031, 'Cond Compo'!D$16:D$18, 0), MATCH(G6031, 'Cond Compo'!C$16:C$19, 0)), ""))</f>
        <v/>
      </c>
      <c r="I6031" s="12" t="str">
        <f>IF($E6031 &lt;&gt; "", IF(E6031 = 0, "", VLOOKUP(E6031,'Cond Perturbation'!A:B,2,FALSE)),"")</f>
        <v/>
      </c>
      <c r="J6031" s="28"/>
      <c r="K6031" s="29" t="str">
        <f>IF($B6031 &lt;&gt; "", IF(C6031="Oui",IF(H6031=1,IF(E6031=0,Résultat!G$8,IF(J6031="No",Résultat!$G$8,Résultat!$G$7)),IF(H6031=2,IF(E6031=0,Résultat!G$9,IF(J6031="No",Résultat!$G$9,Résultat!$G$7)),Résultat!$G$7)),IF(C6031 = "Totale", IF(H6031=1,IF(E6031=0,Résultat!G$8,IF(J6031="No",Résultat!$G$9,Résultat!$G$7)),IF(H6031=2,IF(E6031=0,Résultat!G$9,IF(J6031="No",Résultat!$G$9,Résultat!$G$7)),Résultat!$G$7)),Résultat!$G$7)), "")</f>
        <v/>
      </c>
    </row>
    <row r="6032" spans="1:11" ht="20.100000000000001" customHeight="1">
      <c r="A6032" s="26"/>
      <c r="B6032" s="27"/>
      <c r="C6032" s="11" t="str">
        <f>IF($B6032 &lt;&gt; "",VLOOKUP(MID(B6032,3,5),'Recyclabilité Prod Matx'!C:F,2,FALSE), "")</f>
        <v/>
      </c>
      <c r="D6032" s="11" t="str">
        <f>IF($B6032 &lt;&gt; "",VLOOKUP(MID(B6032,3,5),'Recyclabilité Prod Matx'!C:F,3,FALSE),"")</f>
        <v/>
      </c>
      <c r="E6032" s="11" t="str">
        <f>IF($B6032 &lt;&gt; "",VLOOKUP(MID(B6032,3,5),'Recyclabilité Prod Matx'!C:F,4,FALSE), "")</f>
        <v/>
      </c>
      <c r="F6032" s="12" t="str">
        <f>IF($B6032 &lt;&gt; "", IF(C6032="Totale","",IF(D6032 = 0, "", VLOOKUP(D6032,'Cond Compo'!A:B,2,FALSE))),"")</f>
        <v/>
      </c>
      <c r="G6032" s="28"/>
      <c r="H6032" s="11" t="str">
        <f xml:space="preserve"> IF(C6032="Totale",2,IF($G6032 &lt;&gt; "", IF(D6032 = "E",MATCH(G6032, 'Cond Compo'!D$16:D$18, 0), MATCH(G6032, 'Cond Compo'!C$16:C$19, 0)), ""))</f>
        <v/>
      </c>
      <c r="I6032" s="12" t="str">
        <f>IF($E6032 &lt;&gt; "", IF(E6032 = 0, "", VLOOKUP(E6032,'Cond Perturbation'!A:B,2,FALSE)),"")</f>
        <v/>
      </c>
      <c r="J6032" s="28"/>
      <c r="K6032" s="29" t="str">
        <f>IF($B6032 &lt;&gt; "", IF(C6032="Oui",IF(H6032=1,IF(E6032=0,Résultat!G$8,IF(J6032="No",Résultat!$G$8,Résultat!$G$7)),IF(H6032=2,IF(E6032=0,Résultat!G$9,IF(J6032="No",Résultat!$G$9,Résultat!$G$7)),Résultat!$G$7)),IF(C6032 = "Totale", IF(H6032=1,IF(E6032=0,Résultat!G$8,IF(J6032="No",Résultat!$G$9,Résultat!$G$7)),IF(H6032=2,IF(E6032=0,Résultat!G$9,IF(J6032="No",Résultat!$G$9,Résultat!$G$7)),Résultat!$G$7)),Résultat!$G$7)), "")</f>
        <v/>
      </c>
    </row>
    <row r="6033" spans="1:11" ht="20.100000000000001" customHeight="1">
      <c r="A6033" s="26"/>
      <c r="B6033" s="27"/>
      <c r="C6033" s="11" t="str">
        <f>IF($B6033 &lt;&gt; "",VLOOKUP(MID(B6033,3,5),'Recyclabilité Prod Matx'!C:F,2,FALSE), "")</f>
        <v/>
      </c>
      <c r="D6033" s="11" t="str">
        <f>IF($B6033 &lt;&gt; "",VLOOKUP(MID(B6033,3,5),'Recyclabilité Prod Matx'!C:F,3,FALSE),"")</f>
        <v/>
      </c>
      <c r="E6033" s="11" t="str">
        <f>IF($B6033 &lt;&gt; "",VLOOKUP(MID(B6033,3,5),'Recyclabilité Prod Matx'!C:F,4,FALSE), "")</f>
        <v/>
      </c>
      <c r="F6033" s="12" t="str">
        <f>IF($B6033 &lt;&gt; "", IF(C6033="Totale","",IF(D6033 = 0, "", VLOOKUP(D6033,'Cond Compo'!A:B,2,FALSE))),"")</f>
        <v/>
      </c>
      <c r="G6033" s="28"/>
      <c r="H6033" s="11" t="str">
        <f xml:space="preserve"> IF(C6033="Totale",2,IF($G6033 &lt;&gt; "", IF(D6033 = "E",MATCH(G6033, 'Cond Compo'!D$16:D$18, 0), MATCH(G6033, 'Cond Compo'!C$16:C$19, 0)), ""))</f>
        <v/>
      </c>
      <c r="I6033" s="12" t="str">
        <f>IF($E6033 &lt;&gt; "", IF(E6033 = 0, "", VLOOKUP(E6033,'Cond Perturbation'!A:B,2,FALSE)),"")</f>
        <v/>
      </c>
      <c r="J6033" s="28"/>
      <c r="K6033" s="29" t="str">
        <f>IF($B6033 &lt;&gt; "", IF(C6033="Oui",IF(H6033=1,IF(E6033=0,Résultat!G$8,IF(J6033="No",Résultat!$G$8,Résultat!$G$7)),IF(H6033=2,IF(E6033=0,Résultat!G$9,IF(J6033="No",Résultat!$G$9,Résultat!$G$7)),Résultat!$G$7)),IF(C6033 = "Totale", IF(H6033=1,IF(E6033=0,Résultat!G$8,IF(J6033="No",Résultat!$G$9,Résultat!$G$7)),IF(H6033=2,IF(E6033=0,Résultat!G$9,IF(J6033="No",Résultat!$G$9,Résultat!$G$7)),Résultat!$G$7)),Résultat!$G$7)), "")</f>
        <v/>
      </c>
    </row>
    <row r="6034" spans="1:11" ht="20.100000000000001" customHeight="1">
      <c r="A6034" s="26"/>
      <c r="B6034" s="27"/>
      <c r="C6034" s="11" t="str">
        <f>IF($B6034 &lt;&gt; "",VLOOKUP(MID(B6034,3,5),'Recyclabilité Prod Matx'!C:F,2,FALSE), "")</f>
        <v/>
      </c>
      <c r="D6034" s="11" t="str">
        <f>IF($B6034 &lt;&gt; "",VLOOKUP(MID(B6034,3,5),'Recyclabilité Prod Matx'!C:F,3,FALSE),"")</f>
        <v/>
      </c>
      <c r="E6034" s="11" t="str">
        <f>IF($B6034 &lt;&gt; "",VLOOKUP(MID(B6034,3,5),'Recyclabilité Prod Matx'!C:F,4,FALSE), "")</f>
        <v/>
      </c>
      <c r="F6034" s="12" t="str">
        <f>IF($B6034 &lt;&gt; "", IF(C6034="Totale","",IF(D6034 = 0, "", VLOOKUP(D6034,'Cond Compo'!A:B,2,FALSE))),"")</f>
        <v/>
      </c>
      <c r="G6034" s="28"/>
      <c r="H6034" s="11" t="str">
        <f xml:space="preserve"> IF(C6034="Totale",2,IF($G6034 &lt;&gt; "", IF(D6034 = "E",MATCH(G6034, 'Cond Compo'!D$16:D$18, 0), MATCH(G6034, 'Cond Compo'!C$16:C$19, 0)), ""))</f>
        <v/>
      </c>
      <c r="I6034" s="12" t="str">
        <f>IF($E6034 &lt;&gt; "", IF(E6034 = 0, "", VLOOKUP(E6034,'Cond Perturbation'!A:B,2,FALSE)),"")</f>
        <v/>
      </c>
      <c r="J6034" s="28"/>
      <c r="K6034" s="29" t="str">
        <f>IF($B6034 &lt;&gt; "", IF(C6034="Oui",IF(H6034=1,IF(E6034=0,Résultat!G$8,IF(J6034="No",Résultat!$G$8,Résultat!$G$7)),IF(H6034=2,IF(E6034=0,Résultat!G$9,IF(J6034="No",Résultat!$G$9,Résultat!$G$7)),Résultat!$G$7)),IF(C6034 = "Totale", IF(H6034=1,IF(E6034=0,Résultat!G$8,IF(J6034="No",Résultat!$G$9,Résultat!$G$7)),IF(H6034=2,IF(E6034=0,Résultat!G$9,IF(J6034="No",Résultat!$G$9,Résultat!$G$7)),Résultat!$G$7)),Résultat!$G$7)), "")</f>
        <v/>
      </c>
    </row>
    <row r="6035" spans="1:11" ht="20.100000000000001" customHeight="1">
      <c r="A6035" s="26"/>
      <c r="B6035" s="27"/>
      <c r="C6035" s="11" t="str">
        <f>IF($B6035 &lt;&gt; "",VLOOKUP(MID(B6035,3,5),'Recyclabilité Prod Matx'!C:F,2,FALSE), "")</f>
        <v/>
      </c>
      <c r="D6035" s="11" t="str">
        <f>IF($B6035 &lt;&gt; "",VLOOKUP(MID(B6035,3,5),'Recyclabilité Prod Matx'!C:F,3,FALSE),"")</f>
        <v/>
      </c>
      <c r="E6035" s="11" t="str">
        <f>IF($B6035 &lt;&gt; "",VLOOKUP(MID(B6035,3,5),'Recyclabilité Prod Matx'!C:F,4,FALSE), "")</f>
        <v/>
      </c>
      <c r="F6035" s="12" t="str">
        <f>IF($B6035 &lt;&gt; "", IF(C6035="Totale","",IF(D6035 = 0, "", VLOOKUP(D6035,'Cond Compo'!A:B,2,FALSE))),"")</f>
        <v/>
      </c>
      <c r="G6035" s="28"/>
      <c r="H6035" s="11" t="str">
        <f xml:space="preserve"> IF(C6035="Totale",2,IF($G6035 &lt;&gt; "", IF(D6035 = "E",MATCH(G6035, 'Cond Compo'!D$16:D$18, 0), MATCH(G6035, 'Cond Compo'!C$16:C$19, 0)), ""))</f>
        <v/>
      </c>
      <c r="I6035" s="12" t="str">
        <f>IF($E6035 &lt;&gt; "", IF(E6035 = 0, "", VLOOKUP(E6035,'Cond Perturbation'!A:B,2,FALSE)),"")</f>
        <v/>
      </c>
      <c r="J6035" s="28"/>
      <c r="K6035" s="29" t="str">
        <f>IF($B6035 &lt;&gt; "", IF(C6035="Oui",IF(H6035=1,IF(E6035=0,Résultat!G$8,IF(J6035="No",Résultat!$G$8,Résultat!$G$7)),IF(H6035=2,IF(E6035=0,Résultat!G$9,IF(J6035="No",Résultat!$G$9,Résultat!$G$7)),Résultat!$G$7)),IF(C6035 = "Totale", IF(H6035=1,IF(E6035=0,Résultat!G$8,IF(J6035="No",Résultat!$G$9,Résultat!$G$7)),IF(H6035=2,IF(E6035=0,Résultat!G$9,IF(J6035="No",Résultat!$G$9,Résultat!$G$7)),Résultat!$G$7)),Résultat!$G$7)), "")</f>
        <v/>
      </c>
    </row>
    <row r="6036" spans="1:11" ht="20.100000000000001" customHeight="1">
      <c r="A6036" s="26"/>
      <c r="B6036" s="27"/>
      <c r="C6036" s="11" t="str">
        <f>IF($B6036 &lt;&gt; "",VLOOKUP(MID(B6036,3,5),'Recyclabilité Prod Matx'!C:F,2,FALSE), "")</f>
        <v/>
      </c>
      <c r="D6036" s="11" t="str">
        <f>IF($B6036 &lt;&gt; "",VLOOKUP(MID(B6036,3,5),'Recyclabilité Prod Matx'!C:F,3,FALSE),"")</f>
        <v/>
      </c>
      <c r="E6036" s="11" t="str">
        <f>IF($B6036 &lt;&gt; "",VLOOKUP(MID(B6036,3,5),'Recyclabilité Prod Matx'!C:F,4,FALSE), "")</f>
        <v/>
      </c>
      <c r="F6036" s="12" t="str">
        <f>IF($B6036 &lt;&gt; "", IF(C6036="Totale","",IF(D6036 = 0, "", VLOOKUP(D6036,'Cond Compo'!A:B,2,FALSE))),"")</f>
        <v/>
      </c>
      <c r="G6036" s="28"/>
      <c r="H6036" s="11" t="str">
        <f xml:space="preserve"> IF(C6036="Totale",2,IF($G6036 &lt;&gt; "", IF(D6036 = "E",MATCH(G6036, 'Cond Compo'!D$16:D$18, 0), MATCH(G6036, 'Cond Compo'!C$16:C$19, 0)), ""))</f>
        <v/>
      </c>
      <c r="I6036" s="12" t="str">
        <f>IF($E6036 &lt;&gt; "", IF(E6036 = 0, "", VLOOKUP(E6036,'Cond Perturbation'!A:B,2,FALSE)),"")</f>
        <v/>
      </c>
      <c r="J6036" s="28"/>
      <c r="K6036" s="29" t="str">
        <f>IF($B6036 &lt;&gt; "", IF(C6036="Oui",IF(H6036=1,IF(E6036=0,Résultat!G$8,IF(J6036="No",Résultat!$G$8,Résultat!$G$7)),IF(H6036=2,IF(E6036=0,Résultat!G$9,IF(J6036="No",Résultat!$G$9,Résultat!$G$7)),Résultat!$G$7)),IF(C6036 = "Totale", IF(H6036=1,IF(E6036=0,Résultat!G$8,IF(J6036="No",Résultat!$G$9,Résultat!$G$7)),IF(H6036=2,IF(E6036=0,Résultat!G$9,IF(J6036="No",Résultat!$G$9,Résultat!$G$7)),Résultat!$G$7)),Résultat!$G$7)), "")</f>
        <v/>
      </c>
    </row>
    <row r="6037" spans="1:11" ht="20.100000000000001" customHeight="1">
      <c r="A6037" s="26"/>
      <c r="B6037" s="27"/>
      <c r="C6037" s="11" t="str">
        <f>IF($B6037 &lt;&gt; "",VLOOKUP(MID(B6037,3,5),'Recyclabilité Prod Matx'!C:F,2,FALSE), "")</f>
        <v/>
      </c>
      <c r="D6037" s="11" t="str">
        <f>IF($B6037 &lt;&gt; "",VLOOKUP(MID(B6037,3,5),'Recyclabilité Prod Matx'!C:F,3,FALSE),"")</f>
        <v/>
      </c>
      <c r="E6037" s="11" t="str">
        <f>IF($B6037 &lt;&gt; "",VLOOKUP(MID(B6037,3,5),'Recyclabilité Prod Matx'!C:F,4,FALSE), "")</f>
        <v/>
      </c>
      <c r="F6037" s="12" t="str">
        <f>IF($B6037 &lt;&gt; "", IF(C6037="Totale","",IF(D6037 = 0, "", VLOOKUP(D6037,'Cond Compo'!A:B,2,FALSE))),"")</f>
        <v/>
      </c>
      <c r="G6037" s="28"/>
      <c r="H6037" s="11" t="str">
        <f xml:space="preserve"> IF(C6037="Totale",2,IF($G6037 &lt;&gt; "", IF(D6037 = "E",MATCH(G6037, 'Cond Compo'!D$16:D$18, 0), MATCH(G6037, 'Cond Compo'!C$16:C$19, 0)), ""))</f>
        <v/>
      </c>
      <c r="I6037" s="12" t="str">
        <f>IF($E6037 &lt;&gt; "", IF(E6037 = 0, "", VLOOKUP(E6037,'Cond Perturbation'!A:B,2,FALSE)),"")</f>
        <v/>
      </c>
      <c r="J6037" s="28"/>
      <c r="K6037" s="29" t="str">
        <f>IF($B6037 &lt;&gt; "", IF(C6037="Oui",IF(H6037=1,IF(E6037=0,Résultat!G$8,IF(J6037="No",Résultat!$G$8,Résultat!$G$7)),IF(H6037=2,IF(E6037=0,Résultat!G$9,IF(J6037="No",Résultat!$G$9,Résultat!$G$7)),Résultat!$G$7)),IF(C6037 = "Totale", IF(H6037=1,IF(E6037=0,Résultat!G$8,IF(J6037="No",Résultat!$G$9,Résultat!$G$7)),IF(H6037=2,IF(E6037=0,Résultat!G$9,IF(J6037="No",Résultat!$G$9,Résultat!$G$7)),Résultat!$G$7)),Résultat!$G$7)), "")</f>
        <v/>
      </c>
    </row>
    <row r="6038" spans="1:11" ht="20.100000000000001" customHeight="1">
      <c r="A6038" s="26"/>
      <c r="B6038" s="27"/>
      <c r="C6038" s="11" t="str">
        <f>IF($B6038 &lt;&gt; "",VLOOKUP(MID(B6038,3,5),'Recyclabilité Prod Matx'!C:F,2,FALSE), "")</f>
        <v/>
      </c>
      <c r="D6038" s="11" t="str">
        <f>IF($B6038 &lt;&gt; "",VLOOKUP(MID(B6038,3,5),'Recyclabilité Prod Matx'!C:F,3,FALSE),"")</f>
        <v/>
      </c>
      <c r="E6038" s="11" t="str">
        <f>IF($B6038 &lt;&gt; "",VLOOKUP(MID(B6038,3,5),'Recyclabilité Prod Matx'!C:F,4,FALSE), "")</f>
        <v/>
      </c>
      <c r="F6038" s="12" t="str">
        <f>IF($B6038 &lt;&gt; "", IF(C6038="Totale","",IF(D6038 = 0, "", VLOOKUP(D6038,'Cond Compo'!A:B,2,FALSE))),"")</f>
        <v/>
      </c>
      <c r="G6038" s="28"/>
      <c r="H6038" s="11" t="str">
        <f xml:space="preserve"> IF(C6038="Totale",2,IF($G6038 &lt;&gt; "", IF(D6038 = "E",MATCH(G6038, 'Cond Compo'!D$16:D$18, 0), MATCH(G6038, 'Cond Compo'!C$16:C$19, 0)), ""))</f>
        <v/>
      </c>
      <c r="I6038" s="12" t="str">
        <f>IF($E6038 &lt;&gt; "", IF(E6038 = 0, "", VLOOKUP(E6038,'Cond Perturbation'!A:B,2,FALSE)),"")</f>
        <v/>
      </c>
      <c r="J6038" s="28"/>
      <c r="K6038" s="29" t="str">
        <f>IF($B6038 &lt;&gt; "", IF(C6038="Oui",IF(H6038=1,IF(E6038=0,Résultat!G$8,IF(J6038="No",Résultat!$G$8,Résultat!$G$7)),IF(H6038=2,IF(E6038=0,Résultat!G$9,IF(J6038="No",Résultat!$G$9,Résultat!$G$7)),Résultat!$G$7)),IF(C6038 = "Totale", IF(H6038=1,IF(E6038=0,Résultat!G$8,IF(J6038="No",Résultat!$G$9,Résultat!$G$7)),IF(H6038=2,IF(E6038=0,Résultat!G$9,IF(J6038="No",Résultat!$G$9,Résultat!$G$7)),Résultat!$G$7)),Résultat!$G$7)), "")</f>
        <v/>
      </c>
    </row>
    <row r="6039" spans="1:11" ht="20.100000000000001" customHeight="1">
      <c r="A6039" s="26"/>
      <c r="B6039" s="27"/>
      <c r="C6039" s="11" t="str">
        <f>IF($B6039 &lt;&gt; "",VLOOKUP(MID(B6039,3,5),'Recyclabilité Prod Matx'!C:F,2,FALSE), "")</f>
        <v/>
      </c>
      <c r="D6039" s="11" t="str">
        <f>IF($B6039 &lt;&gt; "",VLOOKUP(MID(B6039,3,5),'Recyclabilité Prod Matx'!C:F,3,FALSE),"")</f>
        <v/>
      </c>
      <c r="E6039" s="11" t="str">
        <f>IF($B6039 &lt;&gt; "",VLOOKUP(MID(B6039,3,5),'Recyclabilité Prod Matx'!C:F,4,FALSE), "")</f>
        <v/>
      </c>
      <c r="F6039" s="12" t="str">
        <f>IF($B6039 &lt;&gt; "", IF(C6039="Totale","",IF(D6039 = 0, "", VLOOKUP(D6039,'Cond Compo'!A:B,2,FALSE))),"")</f>
        <v/>
      </c>
      <c r="G6039" s="28"/>
      <c r="H6039" s="11" t="str">
        <f xml:space="preserve"> IF(C6039="Totale",2,IF($G6039 &lt;&gt; "", IF(D6039 = "E",MATCH(G6039, 'Cond Compo'!D$16:D$18, 0), MATCH(G6039, 'Cond Compo'!C$16:C$19, 0)), ""))</f>
        <v/>
      </c>
      <c r="I6039" s="12" t="str">
        <f>IF($E6039 &lt;&gt; "", IF(E6039 = 0, "", VLOOKUP(E6039,'Cond Perturbation'!A:B,2,FALSE)),"")</f>
        <v/>
      </c>
      <c r="J6039" s="28"/>
      <c r="K6039" s="29" t="str">
        <f>IF($B6039 &lt;&gt; "", IF(C6039="Oui",IF(H6039=1,IF(E6039=0,Résultat!G$8,IF(J6039="No",Résultat!$G$8,Résultat!$G$7)),IF(H6039=2,IF(E6039=0,Résultat!G$9,IF(J6039="No",Résultat!$G$9,Résultat!$G$7)),Résultat!$G$7)),IF(C6039 = "Totale", IF(H6039=1,IF(E6039=0,Résultat!G$8,IF(J6039="No",Résultat!$G$9,Résultat!$G$7)),IF(H6039=2,IF(E6039=0,Résultat!G$9,IF(J6039="No",Résultat!$G$9,Résultat!$G$7)),Résultat!$G$7)),Résultat!$G$7)), "")</f>
        <v/>
      </c>
    </row>
    <row r="6040" spans="1:11" ht="20.100000000000001" customHeight="1">
      <c r="A6040" s="26"/>
      <c r="B6040" s="27"/>
      <c r="C6040" s="11" t="str">
        <f>IF($B6040 &lt;&gt; "",VLOOKUP(MID(B6040,3,5),'Recyclabilité Prod Matx'!C:F,2,FALSE), "")</f>
        <v/>
      </c>
      <c r="D6040" s="11" t="str">
        <f>IF($B6040 &lt;&gt; "",VLOOKUP(MID(B6040,3,5),'Recyclabilité Prod Matx'!C:F,3,FALSE),"")</f>
        <v/>
      </c>
      <c r="E6040" s="11" t="str">
        <f>IF($B6040 &lt;&gt; "",VLOOKUP(MID(B6040,3,5),'Recyclabilité Prod Matx'!C:F,4,FALSE), "")</f>
        <v/>
      </c>
      <c r="F6040" s="12" t="str">
        <f>IF($B6040 &lt;&gt; "", IF(C6040="Totale","",IF(D6040 = 0, "", VLOOKUP(D6040,'Cond Compo'!A:B,2,FALSE))),"")</f>
        <v/>
      </c>
      <c r="G6040" s="28"/>
      <c r="H6040" s="11" t="str">
        <f xml:space="preserve"> IF(C6040="Totale",2,IF($G6040 &lt;&gt; "", IF(D6040 = "E",MATCH(G6040, 'Cond Compo'!D$16:D$18, 0), MATCH(G6040, 'Cond Compo'!C$16:C$19, 0)), ""))</f>
        <v/>
      </c>
      <c r="I6040" s="12" t="str">
        <f>IF($E6040 &lt;&gt; "", IF(E6040 = 0, "", VLOOKUP(E6040,'Cond Perturbation'!A:B,2,FALSE)),"")</f>
        <v/>
      </c>
      <c r="J6040" s="28"/>
      <c r="K6040" s="29" t="str">
        <f>IF($B6040 &lt;&gt; "", IF(C6040="Oui",IF(H6040=1,IF(E6040=0,Résultat!G$8,IF(J6040="No",Résultat!$G$8,Résultat!$G$7)),IF(H6040=2,IF(E6040=0,Résultat!G$9,IF(J6040="No",Résultat!$G$9,Résultat!$G$7)),Résultat!$G$7)),IF(C6040 = "Totale", IF(H6040=1,IF(E6040=0,Résultat!G$8,IF(J6040="No",Résultat!$G$9,Résultat!$G$7)),IF(H6040=2,IF(E6040=0,Résultat!G$9,IF(J6040="No",Résultat!$G$9,Résultat!$G$7)),Résultat!$G$7)),Résultat!$G$7)), "")</f>
        <v/>
      </c>
    </row>
    <row r="6041" spans="1:11" ht="20.100000000000001" customHeight="1">
      <c r="A6041" s="26"/>
      <c r="B6041" s="27"/>
      <c r="C6041" s="11" t="str">
        <f>IF($B6041 &lt;&gt; "",VLOOKUP(MID(B6041,3,5),'Recyclabilité Prod Matx'!C:F,2,FALSE), "")</f>
        <v/>
      </c>
      <c r="D6041" s="11" t="str">
        <f>IF($B6041 &lt;&gt; "",VLOOKUP(MID(B6041,3,5),'Recyclabilité Prod Matx'!C:F,3,FALSE),"")</f>
        <v/>
      </c>
      <c r="E6041" s="11" t="str">
        <f>IF($B6041 &lt;&gt; "",VLOOKUP(MID(B6041,3,5),'Recyclabilité Prod Matx'!C:F,4,FALSE), "")</f>
        <v/>
      </c>
      <c r="F6041" s="12" t="str">
        <f>IF($B6041 &lt;&gt; "", IF(C6041="Totale","",IF(D6041 = 0, "", VLOOKUP(D6041,'Cond Compo'!A:B,2,FALSE))),"")</f>
        <v/>
      </c>
      <c r="G6041" s="28"/>
      <c r="H6041" s="11" t="str">
        <f xml:space="preserve"> IF(C6041="Totale",2,IF($G6041 &lt;&gt; "", IF(D6041 = "E",MATCH(G6041, 'Cond Compo'!D$16:D$18, 0), MATCH(G6041, 'Cond Compo'!C$16:C$19, 0)), ""))</f>
        <v/>
      </c>
      <c r="I6041" s="12" t="str">
        <f>IF($E6041 &lt;&gt; "", IF(E6041 = 0, "", VLOOKUP(E6041,'Cond Perturbation'!A:B,2,FALSE)),"")</f>
        <v/>
      </c>
      <c r="J6041" s="28"/>
      <c r="K6041" s="29" t="str">
        <f>IF($B6041 &lt;&gt; "", IF(C6041="Oui",IF(H6041=1,IF(E6041=0,Résultat!G$8,IF(J6041="No",Résultat!$G$8,Résultat!$G$7)),IF(H6041=2,IF(E6041=0,Résultat!G$9,IF(J6041="No",Résultat!$G$9,Résultat!$G$7)),Résultat!$G$7)),IF(C6041 = "Totale", IF(H6041=1,IF(E6041=0,Résultat!G$8,IF(J6041="No",Résultat!$G$9,Résultat!$G$7)),IF(H6041=2,IF(E6041=0,Résultat!G$9,IF(J6041="No",Résultat!$G$9,Résultat!$G$7)),Résultat!$G$7)),Résultat!$G$7)), "")</f>
        <v/>
      </c>
    </row>
    <row r="6042" spans="1:11" ht="20.100000000000001" customHeight="1">
      <c r="A6042" s="26"/>
      <c r="B6042" s="27"/>
      <c r="C6042" s="11" t="str">
        <f>IF($B6042 &lt;&gt; "",VLOOKUP(MID(B6042,3,5),'Recyclabilité Prod Matx'!C:F,2,FALSE), "")</f>
        <v/>
      </c>
      <c r="D6042" s="11" t="str">
        <f>IF($B6042 &lt;&gt; "",VLOOKUP(MID(B6042,3,5),'Recyclabilité Prod Matx'!C:F,3,FALSE),"")</f>
        <v/>
      </c>
      <c r="E6042" s="11" t="str">
        <f>IF($B6042 &lt;&gt; "",VLOOKUP(MID(B6042,3,5),'Recyclabilité Prod Matx'!C:F,4,FALSE), "")</f>
        <v/>
      </c>
      <c r="F6042" s="12" t="str">
        <f>IF($B6042 &lt;&gt; "", IF(C6042="Totale","",IF(D6042 = 0, "", VLOOKUP(D6042,'Cond Compo'!A:B,2,FALSE))),"")</f>
        <v/>
      </c>
      <c r="G6042" s="28"/>
      <c r="H6042" s="11" t="str">
        <f xml:space="preserve"> IF(C6042="Totale",2,IF($G6042 &lt;&gt; "", IF(D6042 = "E",MATCH(G6042, 'Cond Compo'!D$16:D$18, 0), MATCH(G6042, 'Cond Compo'!C$16:C$19, 0)), ""))</f>
        <v/>
      </c>
      <c r="I6042" s="12" t="str">
        <f>IF($E6042 &lt;&gt; "", IF(E6042 = 0, "", VLOOKUP(E6042,'Cond Perturbation'!A:B,2,FALSE)),"")</f>
        <v/>
      </c>
      <c r="J6042" s="28"/>
      <c r="K6042" s="29" t="str">
        <f>IF($B6042 &lt;&gt; "", IF(C6042="Oui",IF(H6042=1,IF(E6042=0,Résultat!G$8,IF(J6042="No",Résultat!$G$8,Résultat!$G$7)),IF(H6042=2,IF(E6042=0,Résultat!G$9,IF(J6042="No",Résultat!$G$9,Résultat!$G$7)),Résultat!$G$7)),IF(C6042 = "Totale", IF(H6042=1,IF(E6042=0,Résultat!G$8,IF(J6042="No",Résultat!$G$9,Résultat!$G$7)),IF(H6042=2,IF(E6042=0,Résultat!G$9,IF(J6042="No",Résultat!$G$9,Résultat!$G$7)),Résultat!$G$7)),Résultat!$G$7)), "")</f>
        <v/>
      </c>
    </row>
    <row r="6043" spans="1:11" ht="20.100000000000001" customHeight="1">
      <c r="A6043" s="26"/>
      <c r="B6043" s="27"/>
      <c r="C6043" s="11" t="str">
        <f>IF($B6043 &lt;&gt; "",VLOOKUP(MID(B6043,3,5),'Recyclabilité Prod Matx'!C:F,2,FALSE), "")</f>
        <v/>
      </c>
      <c r="D6043" s="11" t="str">
        <f>IF($B6043 &lt;&gt; "",VLOOKUP(MID(B6043,3,5),'Recyclabilité Prod Matx'!C:F,3,FALSE),"")</f>
        <v/>
      </c>
      <c r="E6043" s="11" t="str">
        <f>IF($B6043 &lt;&gt; "",VLOOKUP(MID(B6043,3,5),'Recyclabilité Prod Matx'!C:F,4,FALSE), "")</f>
        <v/>
      </c>
      <c r="F6043" s="12" t="str">
        <f>IF($B6043 &lt;&gt; "", IF(C6043="Totale","",IF(D6043 = 0, "", VLOOKUP(D6043,'Cond Compo'!A:B,2,FALSE))),"")</f>
        <v/>
      </c>
      <c r="G6043" s="28"/>
      <c r="H6043" s="11" t="str">
        <f xml:space="preserve"> IF(C6043="Totale",2,IF($G6043 &lt;&gt; "", IF(D6043 = "E",MATCH(G6043, 'Cond Compo'!D$16:D$18, 0), MATCH(G6043, 'Cond Compo'!C$16:C$19, 0)), ""))</f>
        <v/>
      </c>
      <c r="I6043" s="12" t="str">
        <f>IF($E6043 &lt;&gt; "", IF(E6043 = 0, "", VLOOKUP(E6043,'Cond Perturbation'!A:B,2,FALSE)),"")</f>
        <v/>
      </c>
      <c r="J6043" s="28"/>
      <c r="K6043" s="29" t="str">
        <f>IF($B6043 &lt;&gt; "", IF(C6043="Oui",IF(H6043=1,IF(E6043=0,Résultat!G$8,IF(J6043="No",Résultat!$G$8,Résultat!$G$7)),IF(H6043=2,IF(E6043=0,Résultat!G$9,IF(J6043="No",Résultat!$G$9,Résultat!$G$7)),Résultat!$G$7)),IF(C6043 = "Totale", IF(H6043=1,IF(E6043=0,Résultat!G$8,IF(J6043="No",Résultat!$G$9,Résultat!$G$7)),IF(H6043=2,IF(E6043=0,Résultat!G$9,IF(J6043="No",Résultat!$G$9,Résultat!$G$7)),Résultat!$G$7)),Résultat!$G$7)), "")</f>
        <v/>
      </c>
    </row>
    <row r="6044" spans="1:11" ht="20.100000000000001" customHeight="1">
      <c r="A6044" s="26"/>
      <c r="B6044" s="27"/>
      <c r="C6044" s="11" t="str">
        <f>IF($B6044 &lt;&gt; "",VLOOKUP(MID(B6044,3,5),'Recyclabilité Prod Matx'!C:F,2,FALSE), "")</f>
        <v/>
      </c>
      <c r="D6044" s="11" t="str">
        <f>IF($B6044 &lt;&gt; "",VLOOKUP(MID(B6044,3,5),'Recyclabilité Prod Matx'!C:F,3,FALSE),"")</f>
        <v/>
      </c>
      <c r="E6044" s="11" t="str">
        <f>IF($B6044 &lt;&gt; "",VLOOKUP(MID(B6044,3,5),'Recyclabilité Prod Matx'!C:F,4,FALSE), "")</f>
        <v/>
      </c>
      <c r="F6044" s="12" t="str">
        <f>IF($B6044 &lt;&gt; "", IF(C6044="Totale","",IF(D6044 = 0, "", VLOOKUP(D6044,'Cond Compo'!A:B,2,FALSE))),"")</f>
        <v/>
      </c>
      <c r="G6044" s="28"/>
      <c r="H6044" s="11" t="str">
        <f xml:space="preserve"> IF(C6044="Totale",2,IF($G6044 &lt;&gt; "", IF(D6044 = "E",MATCH(G6044, 'Cond Compo'!D$16:D$18, 0), MATCH(G6044, 'Cond Compo'!C$16:C$19, 0)), ""))</f>
        <v/>
      </c>
      <c r="I6044" s="12" t="str">
        <f>IF($E6044 &lt;&gt; "", IF(E6044 = 0, "", VLOOKUP(E6044,'Cond Perturbation'!A:B,2,FALSE)),"")</f>
        <v/>
      </c>
      <c r="J6044" s="28"/>
      <c r="K6044" s="29" t="str">
        <f>IF($B6044 &lt;&gt; "", IF(C6044="Oui",IF(H6044=1,IF(E6044=0,Résultat!G$8,IF(J6044="No",Résultat!$G$8,Résultat!$G$7)),IF(H6044=2,IF(E6044=0,Résultat!G$9,IF(J6044="No",Résultat!$G$9,Résultat!$G$7)),Résultat!$G$7)),IF(C6044 = "Totale", IF(H6044=1,IF(E6044=0,Résultat!G$8,IF(J6044="No",Résultat!$G$9,Résultat!$G$7)),IF(H6044=2,IF(E6044=0,Résultat!G$9,IF(J6044="No",Résultat!$G$9,Résultat!$G$7)),Résultat!$G$7)),Résultat!$G$7)), "")</f>
        <v/>
      </c>
    </row>
    <row r="6045" spans="1:11" ht="20.100000000000001" customHeight="1">
      <c r="A6045" s="26"/>
      <c r="B6045" s="27"/>
      <c r="C6045" s="11" t="str">
        <f>IF($B6045 &lt;&gt; "",VLOOKUP(MID(B6045,3,5),'Recyclabilité Prod Matx'!C:F,2,FALSE), "")</f>
        <v/>
      </c>
      <c r="D6045" s="11" t="str">
        <f>IF($B6045 &lt;&gt; "",VLOOKUP(MID(B6045,3,5),'Recyclabilité Prod Matx'!C:F,3,FALSE),"")</f>
        <v/>
      </c>
      <c r="E6045" s="11" t="str">
        <f>IF($B6045 &lt;&gt; "",VLOOKUP(MID(B6045,3,5),'Recyclabilité Prod Matx'!C:F,4,FALSE), "")</f>
        <v/>
      </c>
      <c r="F6045" s="12" t="str">
        <f>IF($B6045 &lt;&gt; "", IF(C6045="Totale","",IF(D6045 = 0, "", VLOOKUP(D6045,'Cond Compo'!A:B,2,FALSE))),"")</f>
        <v/>
      </c>
      <c r="G6045" s="28"/>
      <c r="H6045" s="11" t="str">
        <f xml:space="preserve"> IF(C6045="Totale",2,IF($G6045 &lt;&gt; "", IF(D6045 = "E",MATCH(G6045, 'Cond Compo'!D$16:D$18, 0), MATCH(G6045, 'Cond Compo'!C$16:C$19, 0)), ""))</f>
        <v/>
      </c>
      <c r="I6045" s="12" t="str">
        <f>IF($E6045 &lt;&gt; "", IF(E6045 = 0, "", VLOOKUP(E6045,'Cond Perturbation'!A:B,2,FALSE)),"")</f>
        <v/>
      </c>
      <c r="J6045" s="28"/>
      <c r="K6045" s="29" t="str">
        <f>IF($B6045 &lt;&gt; "", IF(C6045="Oui",IF(H6045=1,IF(E6045=0,Résultat!G$8,IF(J6045="No",Résultat!$G$8,Résultat!$G$7)),IF(H6045=2,IF(E6045=0,Résultat!G$9,IF(J6045="No",Résultat!$G$9,Résultat!$G$7)),Résultat!$G$7)),IF(C6045 = "Totale", IF(H6045=1,IF(E6045=0,Résultat!G$8,IF(J6045="No",Résultat!$G$9,Résultat!$G$7)),IF(H6045=2,IF(E6045=0,Résultat!G$9,IF(J6045="No",Résultat!$G$9,Résultat!$G$7)),Résultat!$G$7)),Résultat!$G$7)), "")</f>
        <v/>
      </c>
    </row>
    <row r="6046" spans="1:11" ht="20.100000000000001" customHeight="1">
      <c r="A6046" s="26"/>
      <c r="B6046" s="27"/>
      <c r="C6046" s="11" t="str">
        <f>IF($B6046 &lt;&gt; "",VLOOKUP(MID(B6046,3,5),'Recyclabilité Prod Matx'!C:F,2,FALSE), "")</f>
        <v/>
      </c>
      <c r="D6046" s="11" t="str">
        <f>IF($B6046 &lt;&gt; "",VLOOKUP(MID(B6046,3,5),'Recyclabilité Prod Matx'!C:F,3,FALSE),"")</f>
        <v/>
      </c>
      <c r="E6046" s="11" t="str">
        <f>IF($B6046 &lt;&gt; "",VLOOKUP(MID(B6046,3,5),'Recyclabilité Prod Matx'!C:F,4,FALSE), "")</f>
        <v/>
      </c>
      <c r="F6046" s="12" t="str">
        <f>IF($B6046 &lt;&gt; "", IF(C6046="Totale","",IF(D6046 = 0, "", VLOOKUP(D6046,'Cond Compo'!A:B,2,FALSE))),"")</f>
        <v/>
      </c>
      <c r="G6046" s="28"/>
      <c r="H6046" s="11" t="str">
        <f xml:space="preserve"> IF(C6046="Totale",2,IF($G6046 &lt;&gt; "", IF(D6046 = "E",MATCH(G6046, 'Cond Compo'!D$16:D$18, 0), MATCH(G6046, 'Cond Compo'!C$16:C$19, 0)), ""))</f>
        <v/>
      </c>
      <c r="I6046" s="12" t="str">
        <f>IF($E6046 &lt;&gt; "", IF(E6046 = 0, "", VLOOKUP(E6046,'Cond Perturbation'!A:B,2,FALSE)),"")</f>
        <v/>
      </c>
      <c r="J6046" s="28"/>
      <c r="K6046" s="29" t="str">
        <f>IF($B6046 &lt;&gt; "", IF(C6046="Oui",IF(H6046=1,IF(E6046=0,Résultat!G$8,IF(J6046="No",Résultat!$G$8,Résultat!$G$7)),IF(H6046=2,IF(E6046=0,Résultat!G$9,IF(J6046="No",Résultat!$G$9,Résultat!$G$7)),Résultat!$G$7)),IF(C6046 = "Totale", IF(H6046=1,IF(E6046=0,Résultat!G$8,IF(J6046="No",Résultat!$G$9,Résultat!$G$7)),IF(H6046=2,IF(E6046=0,Résultat!G$9,IF(J6046="No",Résultat!$G$9,Résultat!$G$7)),Résultat!$G$7)),Résultat!$G$7)), "")</f>
        <v/>
      </c>
    </row>
    <row r="6047" spans="1:11" ht="20.100000000000001" customHeight="1">
      <c r="A6047" s="26"/>
      <c r="B6047" s="27"/>
      <c r="C6047" s="11" t="str">
        <f>IF($B6047 &lt;&gt; "",VLOOKUP(MID(B6047,3,5),'Recyclabilité Prod Matx'!C:F,2,FALSE), "")</f>
        <v/>
      </c>
      <c r="D6047" s="11" t="str">
        <f>IF($B6047 &lt;&gt; "",VLOOKUP(MID(B6047,3,5),'Recyclabilité Prod Matx'!C:F,3,FALSE),"")</f>
        <v/>
      </c>
      <c r="E6047" s="11" t="str">
        <f>IF($B6047 &lt;&gt; "",VLOOKUP(MID(B6047,3,5),'Recyclabilité Prod Matx'!C:F,4,FALSE), "")</f>
        <v/>
      </c>
      <c r="F6047" s="12" t="str">
        <f>IF($B6047 &lt;&gt; "", IF(C6047="Totale","",IF(D6047 = 0, "", VLOOKUP(D6047,'Cond Compo'!A:B,2,FALSE))),"")</f>
        <v/>
      </c>
      <c r="G6047" s="28"/>
      <c r="H6047" s="11" t="str">
        <f xml:space="preserve"> IF(C6047="Totale",2,IF($G6047 &lt;&gt; "", IF(D6047 = "E",MATCH(G6047, 'Cond Compo'!D$16:D$18, 0), MATCH(G6047, 'Cond Compo'!C$16:C$19, 0)), ""))</f>
        <v/>
      </c>
      <c r="I6047" s="12" t="str">
        <f>IF($E6047 &lt;&gt; "", IF(E6047 = 0, "", VLOOKUP(E6047,'Cond Perturbation'!A:B,2,FALSE)),"")</f>
        <v/>
      </c>
      <c r="J6047" s="28"/>
      <c r="K6047" s="29" t="str">
        <f>IF($B6047 &lt;&gt; "", IF(C6047="Oui",IF(H6047=1,IF(E6047=0,Résultat!G$8,IF(J6047="No",Résultat!$G$8,Résultat!$G$7)),IF(H6047=2,IF(E6047=0,Résultat!G$9,IF(J6047="No",Résultat!$G$9,Résultat!$G$7)),Résultat!$G$7)),IF(C6047 = "Totale", IF(H6047=1,IF(E6047=0,Résultat!G$8,IF(J6047="No",Résultat!$G$9,Résultat!$G$7)),IF(H6047=2,IF(E6047=0,Résultat!G$9,IF(J6047="No",Résultat!$G$9,Résultat!$G$7)),Résultat!$G$7)),Résultat!$G$7)), "")</f>
        <v/>
      </c>
    </row>
    <row r="6048" spans="1:11" ht="20.100000000000001" customHeight="1">
      <c r="A6048" s="26"/>
      <c r="B6048" s="27"/>
      <c r="C6048" s="11" t="str">
        <f>IF($B6048 &lt;&gt; "",VLOOKUP(MID(B6048,3,5),'Recyclabilité Prod Matx'!C:F,2,FALSE), "")</f>
        <v/>
      </c>
      <c r="D6048" s="11" t="str">
        <f>IF($B6048 &lt;&gt; "",VLOOKUP(MID(B6048,3,5),'Recyclabilité Prod Matx'!C:F,3,FALSE),"")</f>
        <v/>
      </c>
      <c r="E6048" s="11" t="str">
        <f>IF($B6048 &lt;&gt; "",VLOOKUP(MID(B6048,3,5),'Recyclabilité Prod Matx'!C:F,4,FALSE), "")</f>
        <v/>
      </c>
      <c r="F6048" s="12" t="str">
        <f>IF($B6048 &lt;&gt; "", IF(C6048="Totale","",IF(D6048 = 0, "", VLOOKUP(D6048,'Cond Compo'!A:B,2,FALSE))),"")</f>
        <v/>
      </c>
      <c r="G6048" s="28"/>
      <c r="H6048" s="11" t="str">
        <f xml:space="preserve"> IF(C6048="Totale",2,IF($G6048 &lt;&gt; "", IF(D6048 = "E",MATCH(G6048, 'Cond Compo'!D$16:D$18, 0), MATCH(G6048, 'Cond Compo'!C$16:C$19, 0)), ""))</f>
        <v/>
      </c>
      <c r="I6048" s="12" t="str">
        <f>IF($E6048 &lt;&gt; "", IF(E6048 = 0, "", VLOOKUP(E6048,'Cond Perturbation'!A:B,2,FALSE)),"")</f>
        <v/>
      </c>
      <c r="J6048" s="28"/>
      <c r="K6048" s="29" t="str">
        <f>IF($B6048 &lt;&gt; "", IF(C6048="Oui",IF(H6048=1,IF(E6048=0,Résultat!G$8,IF(J6048="No",Résultat!$G$8,Résultat!$G$7)),IF(H6048=2,IF(E6048=0,Résultat!G$9,IF(J6048="No",Résultat!$G$9,Résultat!$G$7)),Résultat!$G$7)),IF(C6048 = "Totale", IF(H6048=1,IF(E6048=0,Résultat!G$8,IF(J6048="No",Résultat!$G$9,Résultat!$G$7)),IF(H6048=2,IF(E6048=0,Résultat!G$9,IF(J6048="No",Résultat!$G$9,Résultat!$G$7)),Résultat!$G$7)),Résultat!$G$7)), "")</f>
        <v/>
      </c>
    </row>
    <row r="6049" spans="1:11" ht="20.100000000000001" customHeight="1">
      <c r="A6049" s="26"/>
      <c r="B6049" s="27"/>
      <c r="C6049" s="11" t="str">
        <f>IF($B6049 &lt;&gt; "",VLOOKUP(MID(B6049,3,5),'Recyclabilité Prod Matx'!C:F,2,FALSE), "")</f>
        <v/>
      </c>
      <c r="D6049" s="11" t="str">
        <f>IF($B6049 &lt;&gt; "",VLOOKUP(MID(B6049,3,5),'Recyclabilité Prod Matx'!C:F,3,FALSE),"")</f>
        <v/>
      </c>
      <c r="E6049" s="11" t="str">
        <f>IF($B6049 &lt;&gt; "",VLOOKUP(MID(B6049,3,5),'Recyclabilité Prod Matx'!C:F,4,FALSE), "")</f>
        <v/>
      </c>
      <c r="F6049" s="12" t="str">
        <f>IF($B6049 &lt;&gt; "", IF(C6049="Totale","",IF(D6049 = 0, "", VLOOKUP(D6049,'Cond Compo'!A:B,2,FALSE))),"")</f>
        <v/>
      </c>
      <c r="G6049" s="28"/>
      <c r="H6049" s="11" t="str">
        <f xml:space="preserve"> IF(C6049="Totale",2,IF($G6049 &lt;&gt; "", IF(D6049 = "E",MATCH(G6049, 'Cond Compo'!D$16:D$18, 0), MATCH(G6049, 'Cond Compo'!C$16:C$19, 0)), ""))</f>
        <v/>
      </c>
      <c r="I6049" s="12" t="str">
        <f>IF($E6049 &lt;&gt; "", IF(E6049 = 0, "", VLOOKUP(E6049,'Cond Perturbation'!A:B,2,FALSE)),"")</f>
        <v/>
      </c>
      <c r="J6049" s="28"/>
      <c r="K6049" s="29" t="str">
        <f>IF($B6049 &lt;&gt; "", IF(C6049="Oui",IF(H6049=1,IF(E6049=0,Résultat!G$8,IF(J6049="No",Résultat!$G$8,Résultat!$G$7)),IF(H6049=2,IF(E6049=0,Résultat!G$9,IF(J6049="No",Résultat!$G$9,Résultat!$G$7)),Résultat!$G$7)),IF(C6049 = "Totale", IF(H6049=1,IF(E6049=0,Résultat!G$8,IF(J6049="No",Résultat!$G$9,Résultat!$G$7)),IF(H6049=2,IF(E6049=0,Résultat!G$9,IF(J6049="No",Résultat!$G$9,Résultat!$G$7)),Résultat!$G$7)),Résultat!$G$7)), "")</f>
        <v/>
      </c>
    </row>
    <row r="6050" spans="1:11" ht="20.100000000000001" customHeight="1">
      <c r="A6050" s="26"/>
      <c r="B6050" s="27"/>
      <c r="C6050" s="11" t="str">
        <f>IF($B6050 &lt;&gt; "",VLOOKUP(MID(B6050,3,5),'Recyclabilité Prod Matx'!C:F,2,FALSE), "")</f>
        <v/>
      </c>
      <c r="D6050" s="11" t="str">
        <f>IF($B6050 &lt;&gt; "",VLOOKUP(MID(B6050,3,5),'Recyclabilité Prod Matx'!C:F,3,FALSE),"")</f>
        <v/>
      </c>
      <c r="E6050" s="11" t="str">
        <f>IF($B6050 &lt;&gt; "",VLOOKUP(MID(B6050,3,5),'Recyclabilité Prod Matx'!C:F,4,FALSE), "")</f>
        <v/>
      </c>
      <c r="F6050" s="12" t="str">
        <f>IF($B6050 &lt;&gt; "", IF(C6050="Totale","",IF(D6050 = 0, "", VLOOKUP(D6050,'Cond Compo'!A:B,2,FALSE))),"")</f>
        <v/>
      </c>
      <c r="G6050" s="28"/>
      <c r="H6050" s="11" t="str">
        <f xml:space="preserve"> IF(C6050="Totale",2,IF($G6050 &lt;&gt; "", IF(D6050 = "E",MATCH(G6050, 'Cond Compo'!D$16:D$18, 0), MATCH(G6050, 'Cond Compo'!C$16:C$19, 0)), ""))</f>
        <v/>
      </c>
      <c r="I6050" s="12" t="str">
        <f>IF($E6050 &lt;&gt; "", IF(E6050 = 0, "", VLOOKUP(E6050,'Cond Perturbation'!A:B,2,FALSE)),"")</f>
        <v/>
      </c>
      <c r="J6050" s="28"/>
      <c r="K6050" s="29" t="str">
        <f>IF($B6050 &lt;&gt; "", IF(C6050="Oui",IF(H6050=1,IF(E6050=0,Résultat!G$8,IF(J6050="No",Résultat!$G$8,Résultat!$G$7)),IF(H6050=2,IF(E6050=0,Résultat!G$9,IF(J6050="No",Résultat!$G$9,Résultat!$G$7)),Résultat!$G$7)),IF(C6050 = "Totale", IF(H6050=1,IF(E6050=0,Résultat!G$8,IF(J6050="No",Résultat!$G$9,Résultat!$G$7)),IF(H6050=2,IF(E6050=0,Résultat!G$9,IF(J6050="No",Résultat!$G$9,Résultat!$G$7)),Résultat!$G$7)),Résultat!$G$7)), "")</f>
        <v/>
      </c>
    </row>
    <row r="6051" spans="1:11" ht="20.100000000000001" customHeight="1">
      <c r="A6051" s="26"/>
      <c r="B6051" s="27"/>
      <c r="C6051" s="11" t="str">
        <f>IF($B6051 &lt;&gt; "",VLOOKUP(MID(B6051,3,5),'Recyclabilité Prod Matx'!C:F,2,FALSE), "")</f>
        <v/>
      </c>
      <c r="D6051" s="11" t="str">
        <f>IF($B6051 &lt;&gt; "",VLOOKUP(MID(B6051,3,5),'Recyclabilité Prod Matx'!C:F,3,FALSE),"")</f>
        <v/>
      </c>
      <c r="E6051" s="11" t="str">
        <f>IF($B6051 &lt;&gt; "",VLOOKUP(MID(B6051,3,5),'Recyclabilité Prod Matx'!C:F,4,FALSE), "")</f>
        <v/>
      </c>
      <c r="F6051" s="12" t="str">
        <f>IF($B6051 &lt;&gt; "", IF(C6051="Totale","",IF(D6051 = 0, "", VLOOKUP(D6051,'Cond Compo'!A:B,2,FALSE))),"")</f>
        <v/>
      </c>
      <c r="G6051" s="28"/>
      <c r="H6051" s="11" t="str">
        <f xml:space="preserve"> IF(C6051="Totale",2,IF($G6051 &lt;&gt; "", IF(D6051 = "E",MATCH(G6051, 'Cond Compo'!D$16:D$18, 0), MATCH(G6051, 'Cond Compo'!C$16:C$19, 0)), ""))</f>
        <v/>
      </c>
      <c r="I6051" s="12" t="str">
        <f>IF($E6051 &lt;&gt; "", IF(E6051 = 0, "", VLOOKUP(E6051,'Cond Perturbation'!A:B,2,FALSE)),"")</f>
        <v/>
      </c>
      <c r="J6051" s="28"/>
      <c r="K6051" s="29" t="str">
        <f>IF($B6051 &lt;&gt; "", IF(C6051="Oui",IF(H6051=1,IF(E6051=0,Résultat!G$8,IF(J6051="No",Résultat!$G$8,Résultat!$G$7)),IF(H6051=2,IF(E6051=0,Résultat!G$9,IF(J6051="No",Résultat!$G$9,Résultat!$G$7)),Résultat!$G$7)),IF(C6051 = "Totale", IF(H6051=1,IF(E6051=0,Résultat!G$8,IF(J6051="No",Résultat!$G$9,Résultat!$G$7)),IF(H6051=2,IF(E6051=0,Résultat!G$9,IF(J6051="No",Résultat!$G$9,Résultat!$G$7)),Résultat!$G$7)),Résultat!$G$7)), "")</f>
        <v/>
      </c>
    </row>
    <row r="6052" spans="1:11" ht="20.100000000000001" customHeight="1">
      <c r="A6052" s="26"/>
      <c r="B6052" s="27"/>
      <c r="C6052" s="11" t="str">
        <f>IF($B6052 &lt;&gt; "",VLOOKUP(MID(B6052,3,5),'Recyclabilité Prod Matx'!C:F,2,FALSE), "")</f>
        <v/>
      </c>
      <c r="D6052" s="11" t="str">
        <f>IF($B6052 &lt;&gt; "",VLOOKUP(MID(B6052,3,5),'Recyclabilité Prod Matx'!C:F,3,FALSE),"")</f>
        <v/>
      </c>
      <c r="E6052" s="11" t="str">
        <f>IF($B6052 &lt;&gt; "",VLOOKUP(MID(B6052,3,5),'Recyclabilité Prod Matx'!C:F,4,FALSE), "")</f>
        <v/>
      </c>
      <c r="F6052" s="12" t="str">
        <f>IF($B6052 &lt;&gt; "", IF(C6052="Totale","",IF(D6052 = 0, "", VLOOKUP(D6052,'Cond Compo'!A:B,2,FALSE))),"")</f>
        <v/>
      </c>
      <c r="G6052" s="28"/>
      <c r="H6052" s="11" t="str">
        <f xml:space="preserve"> IF(C6052="Totale",2,IF($G6052 &lt;&gt; "", IF(D6052 = "E",MATCH(G6052, 'Cond Compo'!D$16:D$18, 0), MATCH(G6052, 'Cond Compo'!C$16:C$19, 0)), ""))</f>
        <v/>
      </c>
      <c r="I6052" s="12" t="str">
        <f>IF($E6052 &lt;&gt; "", IF(E6052 = 0, "", VLOOKUP(E6052,'Cond Perturbation'!A:B,2,FALSE)),"")</f>
        <v/>
      </c>
      <c r="J6052" s="28"/>
      <c r="K6052" s="29" t="str">
        <f>IF($B6052 &lt;&gt; "", IF(C6052="Oui",IF(H6052=1,IF(E6052=0,Résultat!G$8,IF(J6052="No",Résultat!$G$8,Résultat!$G$7)),IF(H6052=2,IF(E6052=0,Résultat!G$9,IF(J6052="No",Résultat!$G$9,Résultat!$G$7)),Résultat!$G$7)),IF(C6052 = "Totale", IF(H6052=1,IF(E6052=0,Résultat!G$8,IF(J6052="No",Résultat!$G$9,Résultat!$G$7)),IF(H6052=2,IF(E6052=0,Résultat!G$9,IF(J6052="No",Résultat!$G$9,Résultat!$G$7)),Résultat!$G$7)),Résultat!$G$7)), "")</f>
        <v/>
      </c>
    </row>
    <row r="6053" spans="1:11" ht="20.100000000000001" customHeight="1">
      <c r="A6053" s="26"/>
      <c r="B6053" s="27"/>
      <c r="C6053" s="11" t="str">
        <f>IF($B6053 &lt;&gt; "",VLOOKUP(MID(B6053,3,5),'Recyclabilité Prod Matx'!C:F,2,FALSE), "")</f>
        <v/>
      </c>
      <c r="D6053" s="11" t="str">
        <f>IF($B6053 &lt;&gt; "",VLOOKUP(MID(B6053,3,5),'Recyclabilité Prod Matx'!C:F,3,FALSE),"")</f>
        <v/>
      </c>
      <c r="E6053" s="11" t="str">
        <f>IF($B6053 &lt;&gt; "",VLOOKUP(MID(B6053,3,5),'Recyclabilité Prod Matx'!C:F,4,FALSE), "")</f>
        <v/>
      </c>
      <c r="F6053" s="12" t="str">
        <f>IF($B6053 &lt;&gt; "", IF(C6053="Totale","",IF(D6053 = 0, "", VLOOKUP(D6053,'Cond Compo'!A:B,2,FALSE))),"")</f>
        <v/>
      </c>
      <c r="G6053" s="28"/>
      <c r="H6053" s="11" t="str">
        <f xml:space="preserve"> IF(C6053="Totale",2,IF($G6053 &lt;&gt; "", IF(D6053 = "E",MATCH(G6053, 'Cond Compo'!D$16:D$18, 0), MATCH(G6053, 'Cond Compo'!C$16:C$19, 0)), ""))</f>
        <v/>
      </c>
      <c r="I6053" s="12" t="str">
        <f>IF($E6053 &lt;&gt; "", IF(E6053 = 0, "", VLOOKUP(E6053,'Cond Perturbation'!A:B,2,FALSE)),"")</f>
        <v/>
      </c>
      <c r="J6053" s="28"/>
      <c r="K6053" s="29" t="str">
        <f>IF($B6053 &lt;&gt; "", IF(C6053="Oui",IF(H6053=1,IF(E6053=0,Résultat!G$8,IF(J6053="No",Résultat!$G$8,Résultat!$G$7)),IF(H6053=2,IF(E6053=0,Résultat!G$9,IF(J6053="No",Résultat!$G$9,Résultat!$G$7)),Résultat!$G$7)),IF(C6053 = "Totale", IF(H6053=1,IF(E6053=0,Résultat!G$8,IF(J6053="No",Résultat!$G$9,Résultat!$G$7)),IF(H6053=2,IF(E6053=0,Résultat!G$9,IF(J6053="No",Résultat!$G$9,Résultat!$G$7)),Résultat!$G$7)),Résultat!$G$7)), "")</f>
        <v/>
      </c>
    </row>
    <row r="6054" spans="1:11" ht="20.100000000000001" customHeight="1">
      <c r="A6054" s="26"/>
      <c r="B6054" s="27"/>
      <c r="C6054" s="11" t="str">
        <f>IF($B6054 &lt;&gt; "",VLOOKUP(MID(B6054,3,5),'Recyclabilité Prod Matx'!C:F,2,FALSE), "")</f>
        <v/>
      </c>
      <c r="D6054" s="11" t="str">
        <f>IF($B6054 &lt;&gt; "",VLOOKUP(MID(B6054,3,5),'Recyclabilité Prod Matx'!C:F,3,FALSE),"")</f>
        <v/>
      </c>
      <c r="E6054" s="11" t="str">
        <f>IF($B6054 &lt;&gt; "",VLOOKUP(MID(B6054,3,5),'Recyclabilité Prod Matx'!C:F,4,FALSE), "")</f>
        <v/>
      </c>
      <c r="F6054" s="12" t="str">
        <f>IF($B6054 &lt;&gt; "", IF(C6054="Totale","",IF(D6054 = 0, "", VLOOKUP(D6054,'Cond Compo'!A:B,2,FALSE))),"")</f>
        <v/>
      </c>
      <c r="G6054" s="28"/>
      <c r="H6054" s="11" t="str">
        <f xml:space="preserve"> IF(C6054="Totale",2,IF($G6054 &lt;&gt; "", IF(D6054 = "E",MATCH(G6054, 'Cond Compo'!D$16:D$18, 0), MATCH(G6054, 'Cond Compo'!C$16:C$19, 0)), ""))</f>
        <v/>
      </c>
      <c r="I6054" s="12" t="str">
        <f>IF($E6054 &lt;&gt; "", IF(E6054 = 0, "", VLOOKUP(E6054,'Cond Perturbation'!A:B,2,FALSE)),"")</f>
        <v/>
      </c>
      <c r="J6054" s="28"/>
      <c r="K6054" s="29" t="str">
        <f>IF($B6054 &lt;&gt; "", IF(C6054="Oui",IF(H6054=1,IF(E6054=0,Résultat!G$8,IF(J6054="No",Résultat!$G$8,Résultat!$G$7)),IF(H6054=2,IF(E6054=0,Résultat!G$9,IF(J6054="No",Résultat!$G$9,Résultat!$G$7)),Résultat!$G$7)),IF(C6054 = "Totale", IF(H6054=1,IF(E6054=0,Résultat!G$8,IF(J6054="No",Résultat!$G$9,Résultat!$G$7)),IF(H6054=2,IF(E6054=0,Résultat!G$9,IF(J6054="No",Résultat!$G$9,Résultat!$G$7)),Résultat!$G$7)),Résultat!$G$7)), "")</f>
        <v/>
      </c>
    </row>
    <row r="6055" spans="1:11" ht="20.100000000000001" customHeight="1">
      <c r="A6055" s="26"/>
      <c r="B6055" s="27"/>
      <c r="C6055" s="11" t="str">
        <f>IF($B6055 &lt;&gt; "",VLOOKUP(MID(B6055,3,5),'Recyclabilité Prod Matx'!C:F,2,FALSE), "")</f>
        <v/>
      </c>
      <c r="D6055" s="11" t="str">
        <f>IF($B6055 &lt;&gt; "",VLOOKUP(MID(B6055,3,5),'Recyclabilité Prod Matx'!C:F,3,FALSE),"")</f>
        <v/>
      </c>
      <c r="E6055" s="11" t="str">
        <f>IF($B6055 &lt;&gt; "",VLOOKUP(MID(B6055,3,5),'Recyclabilité Prod Matx'!C:F,4,FALSE), "")</f>
        <v/>
      </c>
      <c r="F6055" s="12" t="str">
        <f>IF($B6055 &lt;&gt; "", IF(C6055="Totale","",IF(D6055 = 0, "", VLOOKUP(D6055,'Cond Compo'!A:B,2,FALSE))),"")</f>
        <v/>
      </c>
      <c r="G6055" s="28"/>
      <c r="H6055" s="11" t="str">
        <f xml:space="preserve"> IF(C6055="Totale",2,IF($G6055 &lt;&gt; "", IF(D6055 = "E",MATCH(G6055, 'Cond Compo'!D$16:D$18, 0), MATCH(G6055, 'Cond Compo'!C$16:C$19, 0)), ""))</f>
        <v/>
      </c>
      <c r="I6055" s="12" t="str">
        <f>IF($E6055 &lt;&gt; "", IF(E6055 = 0, "", VLOOKUP(E6055,'Cond Perturbation'!A:B,2,FALSE)),"")</f>
        <v/>
      </c>
      <c r="J6055" s="28"/>
      <c r="K6055" s="29" t="str">
        <f>IF($B6055 &lt;&gt; "", IF(C6055="Oui",IF(H6055=1,IF(E6055=0,Résultat!G$8,IF(J6055="No",Résultat!$G$8,Résultat!$G$7)),IF(H6055=2,IF(E6055=0,Résultat!G$9,IF(J6055="No",Résultat!$G$9,Résultat!$G$7)),Résultat!$G$7)),IF(C6055 = "Totale", IF(H6055=1,IF(E6055=0,Résultat!G$8,IF(J6055="No",Résultat!$G$9,Résultat!$G$7)),IF(H6055=2,IF(E6055=0,Résultat!G$9,IF(J6055="No",Résultat!$G$9,Résultat!$G$7)),Résultat!$G$7)),Résultat!$G$7)), "")</f>
        <v/>
      </c>
    </row>
    <row r="6056" spans="1:11" ht="20.100000000000001" customHeight="1">
      <c r="A6056" s="26"/>
      <c r="B6056" s="27"/>
      <c r="C6056" s="11" t="str">
        <f>IF($B6056 &lt;&gt; "",VLOOKUP(MID(B6056,3,5),'Recyclabilité Prod Matx'!C:F,2,FALSE), "")</f>
        <v/>
      </c>
      <c r="D6056" s="11" t="str">
        <f>IF($B6056 &lt;&gt; "",VLOOKUP(MID(B6056,3,5),'Recyclabilité Prod Matx'!C:F,3,FALSE),"")</f>
        <v/>
      </c>
      <c r="E6056" s="11" t="str">
        <f>IF($B6056 &lt;&gt; "",VLOOKUP(MID(B6056,3,5),'Recyclabilité Prod Matx'!C:F,4,FALSE), "")</f>
        <v/>
      </c>
      <c r="F6056" s="12" t="str">
        <f>IF($B6056 &lt;&gt; "", IF(C6056="Totale","",IF(D6056 = 0, "", VLOOKUP(D6056,'Cond Compo'!A:B,2,FALSE))),"")</f>
        <v/>
      </c>
      <c r="G6056" s="28"/>
      <c r="H6056" s="11" t="str">
        <f xml:space="preserve"> IF(C6056="Totale",2,IF($G6056 &lt;&gt; "", IF(D6056 = "E",MATCH(G6056, 'Cond Compo'!D$16:D$18, 0), MATCH(G6056, 'Cond Compo'!C$16:C$19, 0)), ""))</f>
        <v/>
      </c>
      <c r="I6056" s="12" t="str">
        <f>IF($E6056 &lt;&gt; "", IF(E6056 = 0, "", VLOOKUP(E6056,'Cond Perturbation'!A:B,2,FALSE)),"")</f>
        <v/>
      </c>
      <c r="J6056" s="28"/>
      <c r="K6056" s="29" t="str">
        <f>IF($B6056 &lt;&gt; "", IF(C6056="Oui",IF(H6056=1,IF(E6056=0,Résultat!G$8,IF(J6056="No",Résultat!$G$8,Résultat!$G$7)),IF(H6056=2,IF(E6056=0,Résultat!G$9,IF(J6056="No",Résultat!$G$9,Résultat!$G$7)),Résultat!$G$7)),IF(C6056 = "Totale", IF(H6056=1,IF(E6056=0,Résultat!G$8,IF(J6056="No",Résultat!$G$9,Résultat!$G$7)),IF(H6056=2,IF(E6056=0,Résultat!G$9,IF(J6056="No",Résultat!$G$9,Résultat!$G$7)),Résultat!$G$7)),Résultat!$G$7)), "")</f>
        <v/>
      </c>
    </row>
    <row r="6057" spans="1:11" ht="20.100000000000001" customHeight="1">
      <c r="A6057" s="26"/>
      <c r="B6057" s="27"/>
      <c r="C6057" s="11" t="str">
        <f>IF($B6057 &lt;&gt; "",VLOOKUP(MID(B6057,3,5),'Recyclabilité Prod Matx'!C:F,2,FALSE), "")</f>
        <v/>
      </c>
      <c r="D6057" s="11" t="str">
        <f>IF($B6057 &lt;&gt; "",VLOOKUP(MID(B6057,3,5),'Recyclabilité Prod Matx'!C:F,3,FALSE),"")</f>
        <v/>
      </c>
      <c r="E6057" s="11" t="str">
        <f>IF($B6057 &lt;&gt; "",VLOOKUP(MID(B6057,3,5),'Recyclabilité Prod Matx'!C:F,4,FALSE), "")</f>
        <v/>
      </c>
      <c r="F6057" s="12" t="str">
        <f>IF($B6057 &lt;&gt; "", IF(C6057="Totale","",IF(D6057 = 0, "", VLOOKUP(D6057,'Cond Compo'!A:B,2,FALSE))),"")</f>
        <v/>
      </c>
      <c r="G6057" s="28"/>
      <c r="H6057" s="11" t="str">
        <f xml:space="preserve"> IF(C6057="Totale",2,IF($G6057 &lt;&gt; "", IF(D6057 = "E",MATCH(G6057, 'Cond Compo'!D$16:D$18, 0), MATCH(G6057, 'Cond Compo'!C$16:C$19, 0)), ""))</f>
        <v/>
      </c>
      <c r="I6057" s="12" t="str">
        <f>IF($E6057 &lt;&gt; "", IF(E6057 = 0, "", VLOOKUP(E6057,'Cond Perturbation'!A:B,2,FALSE)),"")</f>
        <v/>
      </c>
      <c r="J6057" s="28"/>
      <c r="K6057" s="29" t="str">
        <f>IF($B6057 &lt;&gt; "", IF(C6057="Oui",IF(H6057=1,IF(E6057=0,Résultat!G$8,IF(J6057="No",Résultat!$G$8,Résultat!$G$7)),IF(H6057=2,IF(E6057=0,Résultat!G$9,IF(J6057="No",Résultat!$G$9,Résultat!$G$7)),Résultat!$G$7)),IF(C6057 = "Totale", IF(H6057=1,IF(E6057=0,Résultat!G$8,IF(J6057="No",Résultat!$G$9,Résultat!$G$7)),IF(H6057=2,IF(E6057=0,Résultat!G$9,IF(J6057="No",Résultat!$G$9,Résultat!$G$7)),Résultat!$G$7)),Résultat!$G$7)), "")</f>
        <v/>
      </c>
    </row>
    <row r="6058" spans="1:11" ht="20.100000000000001" customHeight="1">
      <c r="A6058" s="26"/>
      <c r="B6058" s="27"/>
      <c r="C6058" s="11" t="str">
        <f>IF($B6058 &lt;&gt; "",VLOOKUP(MID(B6058,3,5),'Recyclabilité Prod Matx'!C:F,2,FALSE), "")</f>
        <v/>
      </c>
      <c r="D6058" s="11" t="str">
        <f>IF($B6058 &lt;&gt; "",VLOOKUP(MID(B6058,3,5),'Recyclabilité Prod Matx'!C:F,3,FALSE),"")</f>
        <v/>
      </c>
      <c r="E6058" s="11" t="str">
        <f>IF($B6058 &lt;&gt; "",VLOOKUP(MID(B6058,3,5),'Recyclabilité Prod Matx'!C:F,4,FALSE), "")</f>
        <v/>
      </c>
      <c r="F6058" s="12" t="str">
        <f>IF($B6058 &lt;&gt; "", IF(C6058="Totale","",IF(D6058 = 0, "", VLOOKUP(D6058,'Cond Compo'!A:B,2,FALSE))),"")</f>
        <v/>
      </c>
      <c r="G6058" s="28"/>
      <c r="H6058" s="11" t="str">
        <f xml:space="preserve"> IF(C6058="Totale",2,IF($G6058 &lt;&gt; "", IF(D6058 = "E",MATCH(G6058, 'Cond Compo'!D$16:D$18, 0), MATCH(G6058, 'Cond Compo'!C$16:C$19, 0)), ""))</f>
        <v/>
      </c>
      <c r="I6058" s="12" t="str">
        <f>IF($E6058 &lt;&gt; "", IF(E6058 = 0, "", VLOOKUP(E6058,'Cond Perturbation'!A:B,2,FALSE)),"")</f>
        <v/>
      </c>
      <c r="J6058" s="28"/>
      <c r="K6058" s="29" t="str">
        <f>IF($B6058 &lt;&gt; "", IF(C6058="Oui",IF(H6058=1,IF(E6058=0,Résultat!G$8,IF(J6058="No",Résultat!$G$8,Résultat!$G$7)),IF(H6058=2,IF(E6058=0,Résultat!G$9,IF(J6058="No",Résultat!$G$9,Résultat!$G$7)),Résultat!$G$7)),IF(C6058 = "Totale", IF(H6058=1,IF(E6058=0,Résultat!G$8,IF(J6058="No",Résultat!$G$9,Résultat!$G$7)),IF(H6058=2,IF(E6058=0,Résultat!G$9,IF(J6058="No",Résultat!$G$9,Résultat!$G$7)),Résultat!$G$7)),Résultat!$G$7)), "")</f>
        <v/>
      </c>
    </row>
    <row r="6059" spans="1:11" ht="20.100000000000001" customHeight="1">
      <c r="A6059" s="26"/>
      <c r="B6059" s="27"/>
      <c r="C6059" s="11" t="str">
        <f>IF($B6059 &lt;&gt; "",VLOOKUP(MID(B6059,3,5),'Recyclabilité Prod Matx'!C:F,2,FALSE), "")</f>
        <v/>
      </c>
      <c r="D6059" s="11" t="str">
        <f>IF($B6059 &lt;&gt; "",VLOOKUP(MID(B6059,3,5),'Recyclabilité Prod Matx'!C:F,3,FALSE),"")</f>
        <v/>
      </c>
      <c r="E6059" s="11" t="str">
        <f>IF($B6059 &lt;&gt; "",VLOOKUP(MID(B6059,3,5),'Recyclabilité Prod Matx'!C:F,4,FALSE), "")</f>
        <v/>
      </c>
      <c r="F6059" s="12" t="str">
        <f>IF($B6059 &lt;&gt; "", IF(C6059="Totale","",IF(D6059 = 0, "", VLOOKUP(D6059,'Cond Compo'!A:B,2,FALSE))),"")</f>
        <v/>
      </c>
      <c r="G6059" s="28"/>
      <c r="H6059" s="11" t="str">
        <f xml:space="preserve"> IF(C6059="Totale",2,IF($G6059 &lt;&gt; "", IF(D6059 = "E",MATCH(G6059, 'Cond Compo'!D$16:D$18, 0), MATCH(G6059, 'Cond Compo'!C$16:C$19, 0)), ""))</f>
        <v/>
      </c>
      <c r="I6059" s="12" t="str">
        <f>IF($E6059 &lt;&gt; "", IF(E6059 = 0, "", VLOOKUP(E6059,'Cond Perturbation'!A:B,2,FALSE)),"")</f>
        <v/>
      </c>
      <c r="J6059" s="28"/>
      <c r="K6059" s="29" t="str">
        <f>IF($B6059 &lt;&gt; "", IF(C6059="Oui",IF(H6059=1,IF(E6059=0,Résultat!G$8,IF(J6059="No",Résultat!$G$8,Résultat!$G$7)),IF(H6059=2,IF(E6059=0,Résultat!G$9,IF(J6059="No",Résultat!$G$9,Résultat!$G$7)),Résultat!$G$7)),IF(C6059 = "Totale", IF(H6059=1,IF(E6059=0,Résultat!G$8,IF(J6059="No",Résultat!$G$9,Résultat!$G$7)),IF(H6059=2,IF(E6059=0,Résultat!G$9,IF(J6059="No",Résultat!$G$9,Résultat!$G$7)),Résultat!$G$7)),Résultat!$G$7)), "")</f>
        <v/>
      </c>
    </row>
    <row r="6060" spans="1:11" ht="20.100000000000001" customHeight="1">
      <c r="A6060" s="26"/>
      <c r="B6060" s="27"/>
      <c r="C6060" s="11" t="str">
        <f>IF($B6060 &lt;&gt; "",VLOOKUP(MID(B6060,3,5),'Recyclabilité Prod Matx'!C:F,2,FALSE), "")</f>
        <v/>
      </c>
      <c r="D6060" s="11" t="str">
        <f>IF($B6060 &lt;&gt; "",VLOOKUP(MID(B6060,3,5),'Recyclabilité Prod Matx'!C:F,3,FALSE),"")</f>
        <v/>
      </c>
      <c r="E6060" s="11" t="str">
        <f>IF($B6060 &lt;&gt; "",VLOOKUP(MID(B6060,3,5),'Recyclabilité Prod Matx'!C:F,4,FALSE), "")</f>
        <v/>
      </c>
      <c r="F6060" s="12" t="str">
        <f>IF($B6060 &lt;&gt; "", IF(C6060="Totale","",IF(D6060 = 0, "", VLOOKUP(D6060,'Cond Compo'!A:B,2,FALSE))),"")</f>
        <v/>
      </c>
      <c r="G6060" s="28"/>
      <c r="H6060" s="11" t="str">
        <f xml:space="preserve"> IF(C6060="Totale",2,IF($G6060 &lt;&gt; "", IF(D6060 = "E",MATCH(G6060, 'Cond Compo'!D$16:D$18, 0), MATCH(G6060, 'Cond Compo'!C$16:C$19, 0)), ""))</f>
        <v/>
      </c>
      <c r="I6060" s="12" t="str">
        <f>IF($E6060 &lt;&gt; "", IF(E6060 = 0, "", VLOOKUP(E6060,'Cond Perturbation'!A:B,2,FALSE)),"")</f>
        <v/>
      </c>
      <c r="J6060" s="28"/>
      <c r="K6060" s="29" t="str">
        <f>IF($B6060 &lt;&gt; "", IF(C6060="Oui",IF(H6060=1,IF(E6060=0,Résultat!G$8,IF(J6060="No",Résultat!$G$8,Résultat!$G$7)),IF(H6060=2,IF(E6060=0,Résultat!G$9,IF(J6060="No",Résultat!$G$9,Résultat!$G$7)),Résultat!$G$7)),IF(C6060 = "Totale", IF(H6060=1,IF(E6060=0,Résultat!G$8,IF(J6060="No",Résultat!$G$9,Résultat!$G$7)),IF(H6060=2,IF(E6060=0,Résultat!G$9,IF(J6060="No",Résultat!$G$9,Résultat!$G$7)),Résultat!$G$7)),Résultat!$G$7)), "")</f>
        <v/>
      </c>
    </row>
    <row r="6061" spans="1:11" ht="20.100000000000001" customHeight="1">
      <c r="A6061" s="26"/>
      <c r="B6061" s="27"/>
      <c r="C6061" s="11" t="str">
        <f>IF($B6061 &lt;&gt; "",VLOOKUP(MID(B6061,3,5),'Recyclabilité Prod Matx'!C:F,2,FALSE), "")</f>
        <v/>
      </c>
      <c r="D6061" s="11" t="str">
        <f>IF($B6061 &lt;&gt; "",VLOOKUP(MID(B6061,3,5),'Recyclabilité Prod Matx'!C:F,3,FALSE),"")</f>
        <v/>
      </c>
      <c r="E6061" s="11" t="str">
        <f>IF($B6061 &lt;&gt; "",VLOOKUP(MID(B6061,3,5),'Recyclabilité Prod Matx'!C:F,4,FALSE), "")</f>
        <v/>
      </c>
      <c r="F6061" s="12" t="str">
        <f>IF($B6061 &lt;&gt; "", IF(C6061="Totale","",IF(D6061 = 0, "", VLOOKUP(D6061,'Cond Compo'!A:B,2,FALSE))),"")</f>
        <v/>
      </c>
      <c r="G6061" s="28"/>
      <c r="H6061" s="11" t="str">
        <f xml:space="preserve"> IF(C6061="Totale",2,IF($G6061 &lt;&gt; "", IF(D6061 = "E",MATCH(G6061, 'Cond Compo'!D$16:D$18, 0), MATCH(G6061, 'Cond Compo'!C$16:C$19, 0)), ""))</f>
        <v/>
      </c>
      <c r="I6061" s="12" t="str">
        <f>IF($E6061 &lt;&gt; "", IF(E6061 = 0, "", VLOOKUP(E6061,'Cond Perturbation'!A:B,2,FALSE)),"")</f>
        <v/>
      </c>
      <c r="J6061" s="28"/>
      <c r="K6061" s="29" t="str">
        <f>IF($B6061 &lt;&gt; "", IF(C6061="Oui",IF(H6061=1,IF(E6061=0,Résultat!G$8,IF(J6061="No",Résultat!$G$8,Résultat!$G$7)),IF(H6061=2,IF(E6061=0,Résultat!G$9,IF(J6061="No",Résultat!$G$9,Résultat!$G$7)),Résultat!$G$7)),IF(C6061 = "Totale", IF(H6061=1,IF(E6061=0,Résultat!G$8,IF(J6061="No",Résultat!$G$9,Résultat!$G$7)),IF(H6061=2,IF(E6061=0,Résultat!G$9,IF(J6061="No",Résultat!$G$9,Résultat!$G$7)),Résultat!$G$7)),Résultat!$G$7)), "")</f>
        <v/>
      </c>
    </row>
    <row r="6062" spans="1:11" ht="20.100000000000001" customHeight="1">
      <c r="A6062" s="26"/>
      <c r="B6062" s="27"/>
      <c r="C6062" s="11" t="str">
        <f>IF($B6062 &lt;&gt; "",VLOOKUP(MID(B6062,3,5),'Recyclabilité Prod Matx'!C:F,2,FALSE), "")</f>
        <v/>
      </c>
      <c r="D6062" s="11" t="str">
        <f>IF($B6062 &lt;&gt; "",VLOOKUP(MID(B6062,3,5),'Recyclabilité Prod Matx'!C:F,3,FALSE),"")</f>
        <v/>
      </c>
      <c r="E6062" s="11" t="str">
        <f>IF($B6062 &lt;&gt; "",VLOOKUP(MID(B6062,3,5),'Recyclabilité Prod Matx'!C:F,4,FALSE), "")</f>
        <v/>
      </c>
      <c r="F6062" s="12" t="str">
        <f>IF($B6062 &lt;&gt; "", IF(C6062="Totale","",IF(D6062 = 0, "", VLOOKUP(D6062,'Cond Compo'!A:B,2,FALSE))),"")</f>
        <v/>
      </c>
      <c r="G6062" s="28"/>
      <c r="H6062" s="11" t="str">
        <f xml:space="preserve"> IF(C6062="Totale",2,IF($G6062 &lt;&gt; "", IF(D6062 = "E",MATCH(G6062, 'Cond Compo'!D$16:D$18, 0), MATCH(G6062, 'Cond Compo'!C$16:C$19, 0)), ""))</f>
        <v/>
      </c>
      <c r="I6062" s="12" t="str">
        <f>IF($E6062 &lt;&gt; "", IF(E6062 = 0, "", VLOOKUP(E6062,'Cond Perturbation'!A:B,2,FALSE)),"")</f>
        <v/>
      </c>
      <c r="J6062" s="28"/>
      <c r="K6062" s="29" t="str">
        <f>IF($B6062 &lt;&gt; "", IF(C6062="Oui",IF(H6062=1,IF(E6062=0,Résultat!G$8,IF(J6062="No",Résultat!$G$8,Résultat!$G$7)),IF(H6062=2,IF(E6062=0,Résultat!G$9,IF(J6062="No",Résultat!$G$9,Résultat!$G$7)),Résultat!$G$7)),IF(C6062 = "Totale", IF(H6062=1,IF(E6062=0,Résultat!G$8,IF(J6062="No",Résultat!$G$9,Résultat!$G$7)),IF(H6062=2,IF(E6062=0,Résultat!G$9,IF(J6062="No",Résultat!$G$9,Résultat!$G$7)),Résultat!$G$7)),Résultat!$G$7)), "")</f>
        <v/>
      </c>
    </row>
    <row r="6063" spans="1:11" ht="20.100000000000001" customHeight="1">
      <c r="A6063" s="26"/>
      <c r="B6063" s="27"/>
      <c r="C6063" s="11" t="str">
        <f>IF($B6063 &lt;&gt; "",VLOOKUP(MID(B6063,3,5),'Recyclabilité Prod Matx'!C:F,2,FALSE), "")</f>
        <v/>
      </c>
      <c r="D6063" s="11" t="str">
        <f>IF($B6063 &lt;&gt; "",VLOOKUP(MID(B6063,3,5),'Recyclabilité Prod Matx'!C:F,3,FALSE),"")</f>
        <v/>
      </c>
      <c r="E6063" s="11" t="str">
        <f>IF($B6063 &lt;&gt; "",VLOOKUP(MID(B6063,3,5),'Recyclabilité Prod Matx'!C:F,4,FALSE), "")</f>
        <v/>
      </c>
      <c r="F6063" s="12" t="str">
        <f>IF($B6063 &lt;&gt; "", IF(C6063="Totale","",IF(D6063 = 0, "", VLOOKUP(D6063,'Cond Compo'!A:B,2,FALSE))),"")</f>
        <v/>
      </c>
      <c r="G6063" s="28"/>
      <c r="H6063" s="11" t="str">
        <f xml:space="preserve"> IF(C6063="Totale",2,IF($G6063 &lt;&gt; "", IF(D6063 = "E",MATCH(G6063, 'Cond Compo'!D$16:D$18, 0), MATCH(G6063, 'Cond Compo'!C$16:C$19, 0)), ""))</f>
        <v/>
      </c>
      <c r="I6063" s="12" t="str">
        <f>IF($E6063 &lt;&gt; "", IF(E6063 = 0, "", VLOOKUP(E6063,'Cond Perturbation'!A:B,2,FALSE)),"")</f>
        <v/>
      </c>
      <c r="J6063" s="28"/>
      <c r="K6063" s="29" t="str">
        <f>IF($B6063 &lt;&gt; "", IF(C6063="Oui",IF(H6063=1,IF(E6063=0,Résultat!G$8,IF(J6063="No",Résultat!$G$8,Résultat!$G$7)),IF(H6063=2,IF(E6063=0,Résultat!G$9,IF(J6063="No",Résultat!$G$9,Résultat!$G$7)),Résultat!$G$7)),IF(C6063 = "Totale", IF(H6063=1,IF(E6063=0,Résultat!G$8,IF(J6063="No",Résultat!$G$9,Résultat!$G$7)),IF(H6063=2,IF(E6063=0,Résultat!G$9,IF(J6063="No",Résultat!$G$9,Résultat!$G$7)),Résultat!$G$7)),Résultat!$G$7)), "")</f>
        <v/>
      </c>
    </row>
    <row r="6064" spans="1:11" ht="20.100000000000001" customHeight="1">
      <c r="A6064" s="26"/>
      <c r="B6064" s="27"/>
      <c r="C6064" s="11" t="str">
        <f>IF($B6064 &lt;&gt; "",VLOOKUP(MID(B6064,3,5),'Recyclabilité Prod Matx'!C:F,2,FALSE), "")</f>
        <v/>
      </c>
      <c r="D6064" s="11" t="str">
        <f>IF($B6064 &lt;&gt; "",VLOOKUP(MID(B6064,3,5),'Recyclabilité Prod Matx'!C:F,3,FALSE),"")</f>
        <v/>
      </c>
      <c r="E6064" s="11" t="str">
        <f>IF($B6064 &lt;&gt; "",VLOOKUP(MID(B6064,3,5),'Recyclabilité Prod Matx'!C:F,4,FALSE), "")</f>
        <v/>
      </c>
      <c r="F6064" s="12" t="str">
        <f>IF($B6064 &lt;&gt; "", IF(C6064="Totale","",IF(D6064 = 0, "", VLOOKUP(D6064,'Cond Compo'!A:B,2,FALSE))),"")</f>
        <v/>
      </c>
      <c r="G6064" s="28"/>
      <c r="H6064" s="11" t="str">
        <f xml:space="preserve"> IF(C6064="Totale",2,IF($G6064 &lt;&gt; "", IF(D6064 = "E",MATCH(G6064, 'Cond Compo'!D$16:D$18, 0), MATCH(G6064, 'Cond Compo'!C$16:C$19, 0)), ""))</f>
        <v/>
      </c>
      <c r="I6064" s="12" t="str">
        <f>IF($E6064 &lt;&gt; "", IF(E6064 = 0, "", VLOOKUP(E6064,'Cond Perturbation'!A:B,2,FALSE)),"")</f>
        <v/>
      </c>
      <c r="J6064" s="28"/>
      <c r="K6064" s="29" t="str">
        <f>IF($B6064 &lt;&gt; "", IF(C6064="Oui",IF(H6064=1,IF(E6064=0,Résultat!G$8,IF(J6064="No",Résultat!$G$8,Résultat!$G$7)),IF(H6064=2,IF(E6064=0,Résultat!G$9,IF(J6064="No",Résultat!$G$9,Résultat!$G$7)),Résultat!$G$7)),IF(C6064 = "Totale", IF(H6064=1,IF(E6064=0,Résultat!G$8,IF(J6064="No",Résultat!$G$9,Résultat!$G$7)),IF(H6064=2,IF(E6064=0,Résultat!G$9,IF(J6064="No",Résultat!$G$9,Résultat!$G$7)),Résultat!$G$7)),Résultat!$G$7)), "")</f>
        <v/>
      </c>
    </row>
    <row r="6065" spans="1:11" ht="20.100000000000001" customHeight="1">
      <c r="A6065" s="26"/>
      <c r="B6065" s="27"/>
      <c r="C6065" s="11" t="str">
        <f>IF($B6065 &lt;&gt; "",VLOOKUP(MID(B6065,3,5),'Recyclabilité Prod Matx'!C:F,2,FALSE), "")</f>
        <v/>
      </c>
      <c r="D6065" s="11" t="str">
        <f>IF($B6065 &lt;&gt; "",VLOOKUP(MID(B6065,3,5),'Recyclabilité Prod Matx'!C:F,3,FALSE),"")</f>
        <v/>
      </c>
      <c r="E6065" s="11" t="str">
        <f>IF($B6065 &lt;&gt; "",VLOOKUP(MID(B6065,3,5),'Recyclabilité Prod Matx'!C:F,4,FALSE), "")</f>
        <v/>
      </c>
      <c r="F6065" s="12" t="str">
        <f>IF($B6065 &lt;&gt; "", IF(C6065="Totale","",IF(D6065 = 0, "", VLOOKUP(D6065,'Cond Compo'!A:B,2,FALSE))),"")</f>
        <v/>
      </c>
      <c r="G6065" s="28"/>
      <c r="H6065" s="11" t="str">
        <f xml:space="preserve"> IF(C6065="Totale",2,IF($G6065 &lt;&gt; "", IF(D6065 = "E",MATCH(G6065, 'Cond Compo'!D$16:D$18, 0), MATCH(G6065, 'Cond Compo'!C$16:C$19, 0)), ""))</f>
        <v/>
      </c>
      <c r="I6065" s="12" t="str">
        <f>IF($E6065 &lt;&gt; "", IF(E6065 = 0, "", VLOOKUP(E6065,'Cond Perturbation'!A:B,2,FALSE)),"")</f>
        <v/>
      </c>
      <c r="J6065" s="28"/>
      <c r="K6065" s="29" t="str">
        <f>IF($B6065 &lt;&gt; "", IF(C6065="Oui",IF(H6065=1,IF(E6065=0,Résultat!G$8,IF(J6065="No",Résultat!$G$8,Résultat!$G$7)),IF(H6065=2,IF(E6065=0,Résultat!G$9,IF(J6065="No",Résultat!$G$9,Résultat!$G$7)),Résultat!$G$7)),IF(C6065 = "Totale", IF(H6065=1,IF(E6065=0,Résultat!G$8,IF(J6065="No",Résultat!$G$9,Résultat!$G$7)),IF(H6065=2,IF(E6065=0,Résultat!G$9,IF(J6065="No",Résultat!$G$9,Résultat!$G$7)),Résultat!$G$7)),Résultat!$G$7)), "")</f>
        <v/>
      </c>
    </row>
    <row r="6066" spans="1:11" ht="20.100000000000001" customHeight="1">
      <c r="A6066" s="26"/>
      <c r="B6066" s="27"/>
      <c r="C6066" s="11" t="str">
        <f>IF($B6066 &lt;&gt; "",VLOOKUP(MID(B6066,3,5),'Recyclabilité Prod Matx'!C:F,2,FALSE), "")</f>
        <v/>
      </c>
      <c r="D6066" s="11" t="str">
        <f>IF($B6066 &lt;&gt; "",VLOOKUP(MID(B6066,3,5),'Recyclabilité Prod Matx'!C:F,3,FALSE),"")</f>
        <v/>
      </c>
      <c r="E6066" s="11" t="str">
        <f>IF($B6066 &lt;&gt; "",VLOOKUP(MID(B6066,3,5),'Recyclabilité Prod Matx'!C:F,4,FALSE), "")</f>
        <v/>
      </c>
      <c r="F6066" s="12" t="str">
        <f>IF($B6066 &lt;&gt; "", IF(C6066="Totale","",IF(D6066 = 0, "", VLOOKUP(D6066,'Cond Compo'!A:B,2,FALSE))),"")</f>
        <v/>
      </c>
      <c r="G6066" s="28"/>
      <c r="H6066" s="11" t="str">
        <f xml:space="preserve"> IF(C6066="Totale",2,IF($G6066 &lt;&gt; "", IF(D6066 = "E",MATCH(G6066, 'Cond Compo'!D$16:D$18, 0), MATCH(G6066, 'Cond Compo'!C$16:C$19, 0)), ""))</f>
        <v/>
      </c>
      <c r="I6066" s="12" t="str">
        <f>IF($E6066 &lt;&gt; "", IF(E6066 = 0, "", VLOOKUP(E6066,'Cond Perturbation'!A:B,2,FALSE)),"")</f>
        <v/>
      </c>
      <c r="J6066" s="28"/>
      <c r="K6066" s="29" t="str">
        <f>IF($B6066 &lt;&gt; "", IF(C6066="Oui",IF(H6066=1,IF(E6066=0,Résultat!G$8,IF(J6066="No",Résultat!$G$8,Résultat!$G$7)),IF(H6066=2,IF(E6066=0,Résultat!G$9,IF(J6066="No",Résultat!$G$9,Résultat!$G$7)),Résultat!$G$7)),IF(C6066 = "Totale", IF(H6066=1,IF(E6066=0,Résultat!G$8,IF(J6066="No",Résultat!$G$9,Résultat!$G$7)),IF(H6066=2,IF(E6066=0,Résultat!G$9,IF(J6066="No",Résultat!$G$9,Résultat!$G$7)),Résultat!$G$7)),Résultat!$G$7)), "")</f>
        <v/>
      </c>
    </row>
    <row r="6067" spans="1:11" ht="20.100000000000001" customHeight="1">
      <c r="A6067" s="26"/>
      <c r="B6067" s="27"/>
      <c r="C6067" s="11" t="str">
        <f>IF($B6067 &lt;&gt; "",VLOOKUP(MID(B6067,3,5),'Recyclabilité Prod Matx'!C:F,2,FALSE), "")</f>
        <v/>
      </c>
      <c r="D6067" s="11" t="str">
        <f>IF($B6067 &lt;&gt; "",VLOOKUP(MID(B6067,3,5),'Recyclabilité Prod Matx'!C:F,3,FALSE),"")</f>
        <v/>
      </c>
      <c r="E6067" s="11" t="str">
        <f>IF($B6067 &lt;&gt; "",VLOOKUP(MID(B6067,3,5),'Recyclabilité Prod Matx'!C:F,4,FALSE), "")</f>
        <v/>
      </c>
      <c r="F6067" s="12" t="str">
        <f>IF($B6067 &lt;&gt; "", IF(C6067="Totale","",IF(D6067 = 0, "", VLOOKUP(D6067,'Cond Compo'!A:B,2,FALSE))),"")</f>
        <v/>
      </c>
      <c r="G6067" s="28"/>
      <c r="H6067" s="11" t="str">
        <f xml:space="preserve"> IF(C6067="Totale",2,IF($G6067 &lt;&gt; "", IF(D6067 = "E",MATCH(G6067, 'Cond Compo'!D$16:D$18, 0), MATCH(G6067, 'Cond Compo'!C$16:C$19, 0)), ""))</f>
        <v/>
      </c>
      <c r="I6067" s="12" t="str">
        <f>IF($E6067 &lt;&gt; "", IF(E6067 = 0, "", VLOOKUP(E6067,'Cond Perturbation'!A:B,2,FALSE)),"")</f>
        <v/>
      </c>
      <c r="J6067" s="28"/>
      <c r="K6067" s="29" t="str">
        <f>IF($B6067 &lt;&gt; "", IF(C6067="Oui",IF(H6067=1,IF(E6067=0,Résultat!G$8,IF(J6067="No",Résultat!$G$8,Résultat!$G$7)),IF(H6067=2,IF(E6067=0,Résultat!G$9,IF(J6067="No",Résultat!$G$9,Résultat!$G$7)),Résultat!$G$7)),IF(C6067 = "Totale", IF(H6067=1,IF(E6067=0,Résultat!G$8,IF(J6067="No",Résultat!$G$9,Résultat!$G$7)),IF(H6067=2,IF(E6067=0,Résultat!G$9,IF(J6067="No",Résultat!$G$9,Résultat!$G$7)),Résultat!$G$7)),Résultat!$G$7)), "")</f>
        <v/>
      </c>
    </row>
    <row r="6068" spans="1:11" ht="20.100000000000001" customHeight="1">
      <c r="A6068" s="26"/>
      <c r="B6068" s="27"/>
      <c r="C6068" s="11" t="str">
        <f>IF($B6068 &lt;&gt; "",VLOOKUP(MID(B6068,3,5),'Recyclabilité Prod Matx'!C:F,2,FALSE), "")</f>
        <v/>
      </c>
      <c r="D6068" s="11" t="str">
        <f>IF($B6068 &lt;&gt; "",VLOOKUP(MID(B6068,3,5),'Recyclabilité Prod Matx'!C:F,3,FALSE),"")</f>
        <v/>
      </c>
      <c r="E6068" s="11" t="str">
        <f>IF($B6068 &lt;&gt; "",VLOOKUP(MID(B6068,3,5),'Recyclabilité Prod Matx'!C:F,4,FALSE), "")</f>
        <v/>
      </c>
      <c r="F6068" s="12" t="str">
        <f>IF($B6068 &lt;&gt; "", IF(C6068="Totale","",IF(D6068 = 0, "", VLOOKUP(D6068,'Cond Compo'!A:B,2,FALSE))),"")</f>
        <v/>
      </c>
      <c r="G6068" s="28"/>
      <c r="H6068" s="11" t="str">
        <f xml:space="preserve"> IF(C6068="Totale",2,IF($G6068 &lt;&gt; "", IF(D6068 = "E",MATCH(G6068, 'Cond Compo'!D$16:D$18, 0), MATCH(G6068, 'Cond Compo'!C$16:C$19, 0)), ""))</f>
        <v/>
      </c>
      <c r="I6068" s="12" t="str">
        <f>IF($E6068 &lt;&gt; "", IF(E6068 = 0, "", VLOOKUP(E6068,'Cond Perturbation'!A:B,2,FALSE)),"")</f>
        <v/>
      </c>
      <c r="J6068" s="28"/>
      <c r="K6068" s="29" t="str">
        <f>IF($B6068 &lt;&gt; "", IF(C6068="Oui",IF(H6068=1,IF(E6068=0,Résultat!G$8,IF(J6068="No",Résultat!$G$8,Résultat!$G$7)),IF(H6068=2,IF(E6068=0,Résultat!G$9,IF(J6068="No",Résultat!$G$9,Résultat!$G$7)),Résultat!$G$7)),IF(C6068 = "Totale", IF(H6068=1,IF(E6068=0,Résultat!G$8,IF(J6068="No",Résultat!$G$9,Résultat!$G$7)),IF(H6068=2,IF(E6068=0,Résultat!G$9,IF(J6068="No",Résultat!$G$9,Résultat!$G$7)),Résultat!$G$7)),Résultat!$G$7)), "")</f>
        <v/>
      </c>
    </row>
    <row r="6069" spans="1:11" ht="20.100000000000001" customHeight="1">
      <c r="A6069" s="26"/>
      <c r="B6069" s="27"/>
      <c r="C6069" s="11" t="str">
        <f>IF($B6069 &lt;&gt; "",VLOOKUP(MID(B6069,3,5),'Recyclabilité Prod Matx'!C:F,2,FALSE), "")</f>
        <v/>
      </c>
      <c r="D6069" s="11" t="str">
        <f>IF($B6069 &lt;&gt; "",VLOOKUP(MID(B6069,3,5),'Recyclabilité Prod Matx'!C:F,3,FALSE),"")</f>
        <v/>
      </c>
      <c r="E6069" s="11" t="str">
        <f>IF($B6069 &lt;&gt; "",VLOOKUP(MID(B6069,3,5),'Recyclabilité Prod Matx'!C:F,4,FALSE), "")</f>
        <v/>
      </c>
      <c r="F6069" s="12" t="str">
        <f>IF($B6069 &lt;&gt; "", IF(C6069="Totale","",IF(D6069 = 0, "", VLOOKUP(D6069,'Cond Compo'!A:B,2,FALSE))),"")</f>
        <v/>
      </c>
      <c r="G6069" s="28"/>
      <c r="H6069" s="11" t="str">
        <f xml:space="preserve"> IF(C6069="Totale",2,IF($G6069 &lt;&gt; "", IF(D6069 = "E",MATCH(G6069, 'Cond Compo'!D$16:D$18, 0), MATCH(G6069, 'Cond Compo'!C$16:C$19, 0)), ""))</f>
        <v/>
      </c>
      <c r="I6069" s="12" t="str">
        <f>IF($E6069 &lt;&gt; "", IF(E6069 = 0, "", VLOOKUP(E6069,'Cond Perturbation'!A:B,2,FALSE)),"")</f>
        <v/>
      </c>
      <c r="J6069" s="28"/>
      <c r="K6069" s="29" t="str">
        <f>IF($B6069 &lt;&gt; "", IF(C6069="Oui",IF(H6069=1,IF(E6069=0,Résultat!G$8,IF(J6069="No",Résultat!$G$8,Résultat!$G$7)),IF(H6069=2,IF(E6069=0,Résultat!G$9,IF(J6069="No",Résultat!$G$9,Résultat!$G$7)),Résultat!$G$7)),IF(C6069 = "Totale", IF(H6069=1,IF(E6069=0,Résultat!G$8,IF(J6069="No",Résultat!$G$9,Résultat!$G$7)),IF(H6069=2,IF(E6069=0,Résultat!G$9,IF(J6069="No",Résultat!$G$9,Résultat!$G$7)),Résultat!$G$7)),Résultat!$G$7)), "")</f>
        <v/>
      </c>
    </row>
    <row r="6070" spans="1:11" ht="20.100000000000001" customHeight="1">
      <c r="A6070" s="26"/>
      <c r="B6070" s="27"/>
      <c r="C6070" s="11" t="str">
        <f>IF($B6070 &lt;&gt; "",VLOOKUP(MID(B6070,3,5),'Recyclabilité Prod Matx'!C:F,2,FALSE), "")</f>
        <v/>
      </c>
      <c r="D6070" s="11" t="str">
        <f>IF($B6070 &lt;&gt; "",VLOOKUP(MID(B6070,3,5),'Recyclabilité Prod Matx'!C:F,3,FALSE),"")</f>
        <v/>
      </c>
      <c r="E6070" s="11" t="str">
        <f>IF($B6070 &lt;&gt; "",VLOOKUP(MID(B6070,3,5),'Recyclabilité Prod Matx'!C:F,4,FALSE), "")</f>
        <v/>
      </c>
      <c r="F6070" s="12" t="str">
        <f>IF($B6070 &lt;&gt; "", IF(C6070="Totale","",IF(D6070 = 0, "", VLOOKUP(D6070,'Cond Compo'!A:B,2,FALSE))),"")</f>
        <v/>
      </c>
      <c r="G6070" s="28"/>
      <c r="H6070" s="11" t="str">
        <f xml:space="preserve"> IF(C6070="Totale",2,IF($G6070 &lt;&gt; "", IF(D6070 = "E",MATCH(G6070, 'Cond Compo'!D$16:D$18, 0), MATCH(G6070, 'Cond Compo'!C$16:C$19, 0)), ""))</f>
        <v/>
      </c>
      <c r="I6070" s="12" t="str">
        <f>IF($E6070 &lt;&gt; "", IF(E6070 = 0, "", VLOOKUP(E6070,'Cond Perturbation'!A:B,2,FALSE)),"")</f>
        <v/>
      </c>
      <c r="J6070" s="28"/>
      <c r="K6070" s="29" t="str">
        <f>IF($B6070 &lt;&gt; "", IF(C6070="Oui",IF(H6070=1,IF(E6070=0,Résultat!G$8,IF(J6070="No",Résultat!$G$8,Résultat!$G$7)),IF(H6070=2,IF(E6070=0,Résultat!G$9,IF(J6070="No",Résultat!$G$9,Résultat!$G$7)),Résultat!$G$7)),IF(C6070 = "Totale", IF(H6070=1,IF(E6070=0,Résultat!G$8,IF(J6070="No",Résultat!$G$9,Résultat!$G$7)),IF(H6070=2,IF(E6070=0,Résultat!G$9,IF(J6070="No",Résultat!$G$9,Résultat!$G$7)),Résultat!$G$7)),Résultat!$G$7)), "")</f>
        <v/>
      </c>
    </row>
    <row r="6071" spans="1:11" ht="20.100000000000001" customHeight="1">
      <c r="A6071" s="26"/>
      <c r="B6071" s="27"/>
      <c r="C6071" s="11" t="str">
        <f>IF($B6071 &lt;&gt; "",VLOOKUP(MID(B6071,3,5),'Recyclabilité Prod Matx'!C:F,2,FALSE), "")</f>
        <v/>
      </c>
      <c r="D6071" s="11" t="str">
        <f>IF($B6071 &lt;&gt; "",VLOOKUP(MID(B6071,3,5),'Recyclabilité Prod Matx'!C:F,3,FALSE),"")</f>
        <v/>
      </c>
      <c r="E6071" s="11" t="str">
        <f>IF($B6071 &lt;&gt; "",VLOOKUP(MID(B6071,3,5),'Recyclabilité Prod Matx'!C:F,4,FALSE), "")</f>
        <v/>
      </c>
      <c r="F6071" s="12" t="str">
        <f>IF($B6071 &lt;&gt; "", IF(C6071="Totale","",IF(D6071 = 0, "", VLOOKUP(D6071,'Cond Compo'!A:B,2,FALSE))),"")</f>
        <v/>
      </c>
      <c r="G6071" s="28"/>
      <c r="H6071" s="11" t="str">
        <f xml:space="preserve"> IF(C6071="Totale",2,IF($G6071 &lt;&gt; "", IF(D6071 = "E",MATCH(G6071, 'Cond Compo'!D$16:D$18, 0), MATCH(G6071, 'Cond Compo'!C$16:C$19, 0)), ""))</f>
        <v/>
      </c>
      <c r="I6071" s="12" t="str">
        <f>IF($E6071 &lt;&gt; "", IF(E6071 = 0, "", VLOOKUP(E6071,'Cond Perturbation'!A:B,2,FALSE)),"")</f>
        <v/>
      </c>
      <c r="J6071" s="28"/>
      <c r="K6071" s="29" t="str">
        <f>IF($B6071 &lt;&gt; "", IF(C6071="Oui",IF(H6071=1,IF(E6071=0,Résultat!G$8,IF(J6071="No",Résultat!$G$8,Résultat!$G$7)),IF(H6071=2,IF(E6071=0,Résultat!G$9,IF(J6071="No",Résultat!$G$9,Résultat!$G$7)),Résultat!$G$7)),IF(C6071 = "Totale", IF(H6071=1,IF(E6071=0,Résultat!G$8,IF(J6071="No",Résultat!$G$9,Résultat!$G$7)),IF(H6071=2,IF(E6071=0,Résultat!G$9,IF(J6071="No",Résultat!$G$9,Résultat!$G$7)),Résultat!$G$7)),Résultat!$G$7)), "")</f>
        <v/>
      </c>
    </row>
    <row r="6072" spans="1:11" ht="20.100000000000001" customHeight="1">
      <c r="A6072" s="26"/>
      <c r="B6072" s="27"/>
      <c r="C6072" s="11" t="str">
        <f>IF($B6072 &lt;&gt; "",VLOOKUP(MID(B6072,3,5),'Recyclabilité Prod Matx'!C:F,2,FALSE), "")</f>
        <v/>
      </c>
      <c r="D6072" s="11" t="str">
        <f>IF($B6072 &lt;&gt; "",VLOOKUP(MID(B6072,3,5),'Recyclabilité Prod Matx'!C:F,3,FALSE),"")</f>
        <v/>
      </c>
      <c r="E6072" s="11" t="str">
        <f>IF($B6072 &lt;&gt; "",VLOOKUP(MID(B6072,3,5),'Recyclabilité Prod Matx'!C:F,4,FALSE), "")</f>
        <v/>
      </c>
      <c r="F6072" s="12" t="str">
        <f>IF($B6072 &lt;&gt; "", IF(C6072="Totale","",IF(D6072 = 0, "", VLOOKUP(D6072,'Cond Compo'!A:B,2,FALSE))),"")</f>
        <v/>
      </c>
      <c r="G6072" s="28"/>
      <c r="H6072" s="11" t="str">
        <f xml:space="preserve"> IF(C6072="Totale",2,IF($G6072 &lt;&gt; "", IF(D6072 = "E",MATCH(G6072, 'Cond Compo'!D$16:D$18, 0), MATCH(G6072, 'Cond Compo'!C$16:C$19, 0)), ""))</f>
        <v/>
      </c>
      <c r="I6072" s="12" t="str">
        <f>IF($E6072 &lt;&gt; "", IF(E6072 = 0, "", VLOOKUP(E6072,'Cond Perturbation'!A:B,2,FALSE)),"")</f>
        <v/>
      </c>
      <c r="J6072" s="28"/>
      <c r="K6072" s="29" t="str">
        <f>IF($B6072 &lt;&gt; "", IF(C6072="Oui",IF(H6072=1,IF(E6072=0,Résultat!G$8,IF(J6072="No",Résultat!$G$8,Résultat!$G$7)),IF(H6072=2,IF(E6072=0,Résultat!G$9,IF(J6072="No",Résultat!$G$9,Résultat!$G$7)),Résultat!$G$7)),IF(C6072 = "Totale", IF(H6072=1,IF(E6072=0,Résultat!G$8,IF(J6072="No",Résultat!$G$9,Résultat!$G$7)),IF(H6072=2,IF(E6072=0,Résultat!G$9,IF(J6072="No",Résultat!$G$9,Résultat!$G$7)),Résultat!$G$7)),Résultat!$G$7)), "")</f>
        <v/>
      </c>
    </row>
    <row r="6073" spans="1:11" ht="20.100000000000001" customHeight="1">
      <c r="A6073" s="26"/>
      <c r="B6073" s="27"/>
      <c r="C6073" s="11" t="str">
        <f>IF($B6073 &lt;&gt; "",VLOOKUP(MID(B6073,3,5),'Recyclabilité Prod Matx'!C:F,2,FALSE), "")</f>
        <v/>
      </c>
      <c r="D6073" s="11" t="str">
        <f>IF($B6073 &lt;&gt; "",VLOOKUP(MID(B6073,3,5),'Recyclabilité Prod Matx'!C:F,3,FALSE),"")</f>
        <v/>
      </c>
      <c r="E6073" s="11" t="str">
        <f>IF($B6073 &lt;&gt; "",VLOOKUP(MID(B6073,3,5),'Recyclabilité Prod Matx'!C:F,4,FALSE), "")</f>
        <v/>
      </c>
      <c r="F6073" s="12" t="str">
        <f>IF($B6073 &lt;&gt; "", IF(C6073="Totale","",IF(D6073 = 0, "", VLOOKUP(D6073,'Cond Compo'!A:B,2,FALSE))),"")</f>
        <v/>
      </c>
      <c r="G6073" s="28"/>
      <c r="H6073" s="11" t="str">
        <f xml:space="preserve"> IF(C6073="Totale",2,IF($G6073 &lt;&gt; "", IF(D6073 = "E",MATCH(G6073, 'Cond Compo'!D$16:D$18, 0), MATCH(G6073, 'Cond Compo'!C$16:C$19, 0)), ""))</f>
        <v/>
      </c>
      <c r="I6073" s="12" t="str">
        <f>IF($E6073 &lt;&gt; "", IF(E6073 = 0, "", VLOOKUP(E6073,'Cond Perturbation'!A:B,2,FALSE)),"")</f>
        <v/>
      </c>
      <c r="J6073" s="28"/>
      <c r="K6073" s="29" t="str">
        <f>IF($B6073 &lt;&gt; "", IF(C6073="Oui",IF(H6073=1,IF(E6073=0,Résultat!G$8,IF(J6073="No",Résultat!$G$8,Résultat!$G$7)),IF(H6073=2,IF(E6073=0,Résultat!G$9,IF(J6073="No",Résultat!$G$9,Résultat!$G$7)),Résultat!$G$7)),IF(C6073 = "Totale", IF(H6073=1,IF(E6073=0,Résultat!G$8,IF(J6073="No",Résultat!$G$9,Résultat!$G$7)),IF(H6073=2,IF(E6073=0,Résultat!G$9,IF(J6073="No",Résultat!$G$9,Résultat!$G$7)),Résultat!$G$7)),Résultat!$G$7)), "")</f>
        <v/>
      </c>
    </row>
    <row r="6074" spans="1:11" ht="20.100000000000001" customHeight="1">
      <c r="A6074" s="26"/>
      <c r="B6074" s="27"/>
      <c r="C6074" s="11" t="str">
        <f>IF($B6074 &lt;&gt; "",VLOOKUP(MID(B6074,3,5),'Recyclabilité Prod Matx'!C:F,2,FALSE), "")</f>
        <v/>
      </c>
      <c r="D6074" s="11" t="str">
        <f>IF($B6074 &lt;&gt; "",VLOOKUP(MID(B6074,3,5),'Recyclabilité Prod Matx'!C:F,3,FALSE),"")</f>
        <v/>
      </c>
      <c r="E6074" s="11" t="str">
        <f>IF($B6074 &lt;&gt; "",VLOOKUP(MID(B6074,3,5),'Recyclabilité Prod Matx'!C:F,4,FALSE), "")</f>
        <v/>
      </c>
      <c r="F6074" s="12" t="str">
        <f>IF($B6074 &lt;&gt; "", IF(C6074="Totale","",IF(D6074 = 0, "", VLOOKUP(D6074,'Cond Compo'!A:B,2,FALSE))),"")</f>
        <v/>
      </c>
      <c r="G6074" s="28"/>
      <c r="H6074" s="11" t="str">
        <f xml:space="preserve"> IF(C6074="Totale",2,IF($G6074 &lt;&gt; "", IF(D6074 = "E",MATCH(G6074, 'Cond Compo'!D$16:D$18, 0), MATCH(G6074, 'Cond Compo'!C$16:C$19, 0)), ""))</f>
        <v/>
      </c>
      <c r="I6074" s="12" t="str">
        <f>IF($E6074 &lt;&gt; "", IF(E6074 = 0, "", VLOOKUP(E6074,'Cond Perturbation'!A:B,2,FALSE)),"")</f>
        <v/>
      </c>
      <c r="J6074" s="28"/>
      <c r="K6074" s="29" t="str">
        <f>IF($B6074 &lt;&gt; "", IF(C6074="Oui",IF(H6074=1,IF(E6074=0,Résultat!G$8,IF(J6074="No",Résultat!$G$8,Résultat!$G$7)),IF(H6074=2,IF(E6074=0,Résultat!G$9,IF(J6074="No",Résultat!$G$9,Résultat!$G$7)),Résultat!$G$7)),IF(C6074 = "Totale", IF(H6074=1,IF(E6074=0,Résultat!G$8,IF(J6074="No",Résultat!$G$9,Résultat!$G$7)),IF(H6074=2,IF(E6074=0,Résultat!G$9,IF(J6074="No",Résultat!$G$9,Résultat!$G$7)),Résultat!$G$7)),Résultat!$G$7)), "")</f>
        <v/>
      </c>
    </row>
    <row r="6075" spans="1:11" ht="20.100000000000001" customHeight="1">
      <c r="A6075" s="26"/>
      <c r="B6075" s="27"/>
      <c r="C6075" s="11" t="str">
        <f>IF($B6075 &lt;&gt; "",VLOOKUP(MID(B6075,3,5),'Recyclabilité Prod Matx'!C:F,2,FALSE), "")</f>
        <v/>
      </c>
      <c r="D6075" s="11" t="str">
        <f>IF($B6075 &lt;&gt; "",VLOOKUP(MID(B6075,3,5),'Recyclabilité Prod Matx'!C:F,3,FALSE),"")</f>
        <v/>
      </c>
      <c r="E6075" s="11" t="str">
        <f>IF($B6075 &lt;&gt; "",VLOOKUP(MID(B6075,3,5),'Recyclabilité Prod Matx'!C:F,4,FALSE), "")</f>
        <v/>
      </c>
      <c r="F6075" s="12" t="str">
        <f>IF($B6075 &lt;&gt; "", IF(C6075="Totale","",IF(D6075 = 0, "", VLOOKUP(D6075,'Cond Compo'!A:B,2,FALSE))),"")</f>
        <v/>
      </c>
      <c r="G6075" s="28"/>
      <c r="H6075" s="11" t="str">
        <f xml:space="preserve"> IF(C6075="Totale",2,IF($G6075 &lt;&gt; "", IF(D6075 = "E",MATCH(G6075, 'Cond Compo'!D$16:D$18, 0), MATCH(G6075, 'Cond Compo'!C$16:C$19, 0)), ""))</f>
        <v/>
      </c>
      <c r="I6075" s="12" t="str">
        <f>IF($E6075 &lt;&gt; "", IF(E6075 = 0, "", VLOOKUP(E6075,'Cond Perturbation'!A:B,2,FALSE)),"")</f>
        <v/>
      </c>
      <c r="J6075" s="28"/>
      <c r="K6075" s="29" t="str">
        <f>IF($B6075 &lt;&gt; "", IF(C6075="Oui",IF(H6075=1,IF(E6075=0,Résultat!G$8,IF(J6075="No",Résultat!$G$8,Résultat!$G$7)),IF(H6075=2,IF(E6075=0,Résultat!G$9,IF(J6075="No",Résultat!$G$9,Résultat!$G$7)),Résultat!$G$7)),IF(C6075 = "Totale", IF(H6075=1,IF(E6075=0,Résultat!G$8,IF(J6075="No",Résultat!$G$9,Résultat!$G$7)),IF(H6075=2,IF(E6075=0,Résultat!G$9,IF(J6075="No",Résultat!$G$9,Résultat!$G$7)),Résultat!$G$7)),Résultat!$G$7)), "")</f>
        <v/>
      </c>
    </row>
    <row r="6076" spans="1:11" ht="20.100000000000001" customHeight="1">
      <c r="A6076" s="26"/>
      <c r="B6076" s="27"/>
      <c r="C6076" s="11" t="str">
        <f>IF($B6076 &lt;&gt; "",VLOOKUP(MID(B6076,3,5),'Recyclabilité Prod Matx'!C:F,2,FALSE), "")</f>
        <v/>
      </c>
      <c r="D6076" s="11" t="str">
        <f>IF($B6076 &lt;&gt; "",VLOOKUP(MID(B6076,3,5),'Recyclabilité Prod Matx'!C:F,3,FALSE),"")</f>
        <v/>
      </c>
      <c r="E6076" s="11" t="str">
        <f>IF($B6076 &lt;&gt; "",VLOOKUP(MID(B6076,3,5),'Recyclabilité Prod Matx'!C:F,4,FALSE), "")</f>
        <v/>
      </c>
      <c r="F6076" s="12" t="str">
        <f>IF($B6076 &lt;&gt; "", IF(C6076="Totale","",IF(D6076 = 0, "", VLOOKUP(D6076,'Cond Compo'!A:B,2,FALSE))),"")</f>
        <v/>
      </c>
      <c r="G6076" s="28"/>
      <c r="H6076" s="11" t="str">
        <f xml:space="preserve"> IF(C6076="Totale",2,IF($G6076 &lt;&gt; "", IF(D6076 = "E",MATCH(G6076, 'Cond Compo'!D$16:D$18, 0), MATCH(G6076, 'Cond Compo'!C$16:C$19, 0)), ""))</f>
        <v/>
      </c>
      <c r="I6076" s="12" t="str">
        <f>IF($E6076 &lt;&gt; "", IF(E6076 = 0, "", VLOOKUP(E6076,'Cond Perturbation'!A:B,2,FALSE)),"")</f>
        <v/>
      </c>
      <c r="J6076" s="28"/>
      <c r="K6076" s="29" t="str">
        <f>IF($B6076 &lt;&gt; "", IF(C6076="Oui",IF(H6076=1,IF(E6076=0,Résultat!G$8,IF(J6076="No",Résultat!$G$8,Résultat!$G$7)),IF(H6076=2,IF(E6076=0,Résultat!G$9,IF(J6076="No",Résultat!$G$9,Résultat!$G$7)),Résultat!$G$7)),IF(C6076 = "Totale", IF(H6076=1,IF(E6076=0,Résultat!G$8,IF(J6076="No",Résultat!$G$9,Résultat!$G$7)),IF(H6076=2,IF(E6076=0,Résultat!G$9,IF(J6076="No",Résultat!$G$9,Résultat!$G$7)),Résultat!$G$7)),Résultat!$G$7)), "")</f>
        <v/>
      </c>
    </row>
    <row r="6077" spans="1:11" ht="20.100000000000001" customHeight="1">
      <c r="A6077" s="26"/>
      <c r="B6077" s="27"/>
      <c r="C6077" s="11" t="str">
        <f>IF($B6077 &lt;&gt; "",VLOOKUP(MID(B6077,3,5),'Recyclabilité Prod Matx'!C:F,2,FALSE), "")</f>
        <v/>
      </c>
      <c r="D6077" s="11" t="str">
        <f>IF($B6077 &lt;&gt; "",VLOOKUP(MID(B6077,3,5),'Recyclabilité Prod Matx'!C:F,3,FALSE),"")</f>
        <v/>
      </c>
      <c r="E6077" s="11" t="str">
        <f>IF($B6077 &lt;&gt; "",VLOOKUP(MID(B6077,3,5),'Recyclabilité Prod Matx'!C:F,4,FALSE), "")</f>
        <v/>
      </c>
      <c r="F6077" s="12" t="str">
        <f>IF($B6077 &lt;&gt; "", IF(C6077="Totale","",IF(D6077 = 0, "", VLOOKUP(D6077,'Cond Compo'!A:B,2,FALSE))),"")</f>
        <v/>
      </c>
      <c r="G6077" s="28"/>
      <c r="H6077" s="11" t="str">
        <f xml:space="preserve"> IF(C6077="Totale",2,IF($G6077 &lt;&gt; "", IF(D6077 = "E",MATCH(G6077, 'Cond Compo'!D$16:D$18, 0), MATCH(G6077, 'Cond Compo'!C$16:C$19, 0)), ""))</f>
        <v/>
      </c>
      <c r="I6077" s="12" t="str">
        <f>IF($E6077 &lt;&gt; "", IF(E6077 = 0, "", VLOOKUP(E6077,'Cond Perturbation'!A:B,2,FALSE)),"")</f>
        <v/>
      </c>
      <c r="J6077" s="28"/>
      <c r="K6077" s="29" t="str">
        <f>IF($B6077 &lt;&gt; "", IF(C6077="Oui",IF(H6077=1,IF(E6077=0,Résultat!G$8,IF(J6077="No",Résultat!$G$8,Résultat!$G$7)),IF(H6077=2,IF(E6077=0,Résultat!G$9,IF(J6077="No",Résultat!$G$9,Résultat!$G$7)),Résultat!$G$7)),IF(C6077 = "Totale", IF(H6077=1,IF(E6077=0,Résultat!G$8,IF(J6077="No",Résultat!$G$9,Résultat!$G$7)),IF(H6077=2,IF(E6077=0,Résultat!G$9,IF(J6077="No",Résultat!$G$9,Résultat!$G$7)),Résultat!$G$7)),Résultat!$G$7)), "")</f>
        <v/>
      </c>
    </row>
    <row r="6078" spans="1:11" ht="20.100000000000001" customHeight="1">
      <c r="A6078" s="26"/>
      <c r="B6078" s="27"/>
      <c r="C6078" s="11" t="str">
        <f>IF($B6078 &lt;&gt; "",VLOOKUP(MID(B6078,3,5),'Recyclabilité Prod Matx'!C:F,2,FALSE), "")</f>
        <v/>
      </c>
      <c r="D6078" s="11" t="str">
        <f>IF($B6078 &lt;&gt; "",VLOOKUP(MID(B6078,3,5),'Recyclabilité Prod Matx'!C:F,3,FALSE),"")</f>
        <v/>
      </c>
      <c r="E6078" s="11" t="str">
        <f>IF($B6078 &lt;&gt; "",VLOOKUP(MID(B6078,3,5),'Recyclabilité Prod Matx'!C:F,4,FALSE), "")</f>
        <v/>
      </c>
      <c r="F6078" s="12" t="str">
        <f>IF($B6078 &lt;&gt; "", IF(C6078="Totale","",IF(D6078 = 0, "", VLOOKUP(D6078,'Cond Compo'!A:B,2,FALSE))),"")</f>
        <v/>
      </c>
      <c r="G6078" s="28"/>
      <c r="H6078" s="11" t="str">
        <f xml:space="preserve"> IF(C6078="Totale",2,IF($G6078 &lt;&gt; "", IF(D6078 = "E",MATCH(G6078, 'Cond Compo'!D$16:D$18, 0), MATCH(G6078, 'Cond Compo'!C$16:C$19, 0)), ""))</f>
        <v/>
      </c>
      <c r="I6078" s="12" t="str">
        <f>IF($E6078 &lt;&gt; "", IF(E6078 = 0, "", VLOOKUP(E6078,'Cond Perturbation'!A:B,2,FALSE)),"")</f>
        <v/>
      </c>
      <c r="J6078" s="28"/>
      <c r="K6078" s="29" t="str">
        <f>IF($B6078 &lt;&gt; "", IF(C6078="Oui",IF(H6078=1,IF(E6078=0,Résultat!G$8,IF(J6078="No",Résultat!$G$8,Résultat!$G$7)),IF(H6078=2,IF(E6078=0,Résultat!G$9,IF(J6078="No",Résultat!$G$9,Résultat!$G$7)),Résultat!$G$7)),IF(C6078 = "Totale", IF(H6078=1,IF(E6078=0,Résultat!G$8,IF(J6078="No",Résultat!$G$9,Résultat!$G$7)),IF(H6078=2,IF(E6078=0,Résultat!G$9,IF(J6078="No",Résultat!$G$9,Résultat!$G$7)),Résultat!$G$7)),Résultat!$G$7)), "")</f>
        <v/>
      </c>
    </row>
    <row r="6079" spans="1:11" ht="20.100000000000001" customHeight="1">
      <c r="A6079" s="26"/>
      <c r="B6079" s="27"/>
      <c r="C6079" s="11" t="str">
        <f>IF($B6079 &lt;&gt; "",VLOOKUP(MID(B6079,3,5),'Recyclabilité Prod Matx'!C:F,2,FALSE), "")</f>
        <v/>
      </c>
      <c r="D6079" s="11" t="str">
        <f>IF($B6079 &lt;&gt; "",VLOOKUP(MID(B6079,3,5),'Recyclabilité Prod Matx'!C:F,3,FALSE),"")</f>
        <v/>
      </c>
      <c r="E6079" s="11" t="str">
        <f>IF($B6079 &lt;&gt; "",VLOOKUP(MID(B6079,3,5),'Recyclabilité Prod Matx'!C:F,4,FALSE), "")</f>
        <v/>
      </c>
      <c r="F6079" s="12" t="str">
        <f>IF($B6079 &lt;&gt; "", IF(C6079="Totale","",IF(D6079 = 0, "", VLOOKUP(D6079,'Cond Compo'!A:B,2,FALSE))),"")</f>
        <v/>
      </c>
      <c r="G6079" s="28"/>
      <c r="H6079" s="11" t="str">
        <f xml:space="preserve"> IF(C6079="Totale",2,IF($G6079 &lt;&gt; "", IF(D6079 = "E",MATCH(G6079, 'Cond Compo'!D$16:D$18, 0), MATCH(G6079, 'Cond Compo'!C$16:C$19, 0)), ""))</f>
        <v/>
      </c>
      <c r="I6079" s="12" t="str">
        <f>IF($E6079 &lt;&gt; "", IF(E6079 = 0, "", VLOOKUP(E6079,'Cond Perturbation'!A:B,2,FALSE)),"")</f>
        <v/>
      </c>
      <c r="J6079" s="28"/>
      <c r="K6079" s="29" t="str">
        <f>IF($B6079 &lt;&gt; "", IF(C6079="Oui",IF(H6079=1,IF(E6079=0,Résultat!G$8,IF(J6079="No",Résultat!$G$8,Résultat!$G$7)),IF(H6079=2,IF(E6079=0,Résultat!G$9,IF(J6079="No",Résultat!$G$9,Résultat!$G$7)),Résultat!$G$7)),IF(C6079 = "Totale", IF(H6079=1,IF(E6079=0,Résultat!G$8,IF(J6079="No",Résultat!$G$9,Résultat!$G$7)),IF(H6079=2,IF(E6079=0,Résultat!G$9,IF(J6079="No",Résultat!$G$9,Résultat!$G$7)),Résultat!$G$7)),Résultat!$G$7)), "")</f>
        <v/>
      </c>
    </row>
    <row r="6080" spans="1:11" ht="20.100000000000001" customHeight="1">
      <c r="A6080" s="26"/>
      <c r="B6080" s="27"/>
      <c r="C6080" s="11" t="str">
        <f>IF($B6080 &lt;&gt; "",VLOOKUP(MID(B6080,3,5),'Recyclabilité Prod Matx'!C:F,2,FALSE), "")</f>
        <v/>
      </c>
      <c r="D6080" s="11" t="str">
        <f>IF($B6080 &lt;&gt; "",VLOOKUP(MID(B6080,3,5),'Recyclabilité Prod Matx'!C:F,3,FALSE),"")</f>
        <v/>
      </c>
      <c r="E6080" s="11" t="str">
        <f>IF($B6080 &lt;&gt; "",VLOOKUP(MID(B6080,3,5),'Recyclabilité Prod Matx'!C:F,4,FALSE), "")</f>
        <v/>
      </c>
      <c r="F6080" s="12" t="str">
        <f>IF($B6080 &lt;&gt; "", IF(C6080="Totale","",IF(D6080 = 0, "", VLOOKUP(D6080,'Cond Compo'!A:B,2,FALSE))),"")</f>
        <v/>
      </c>
      <c r="G6080" s="28"/>
      <c r="H6080" s="11" t="str">
        <f xml:space="preserve"> IF(C6080="Totale",2,IF($G6080 &lt;&gt; "", IF(D6080 = "E",MATCH(G6080, 'Cond Compo'!D$16:D$18, 0), MATCH(G6080, 'Cond Compo'!C$16:C$19, 0)), ""))</f>
        <v/>
      </c>
      <c r="I6080" s="12" t="str">
        <f>IF($E6080 &lt;&gt; "", IF(E6080 = 0, "", VLOOKUP(E6080,'Cond Perturbation'!A:B,2,FALSE)),"")</f>
        <v/>
      </c>
      <c r="J6080" s="28"/>
      <c r="K6080" s="29" t="str">
        <f>IF($B6080 &lt;&gt; "", IF(C6080="Oui",IF(H6080=1,IF(E6080=0,Résultat!G$8,IF(J6080="No",Résultat!$G$8,Résultat!$G$7)),IF(H6080=2,IF(E6080=0,Résultat!G$9,IF(J6080="No",Résultat!$G$9,Résultat!$G$7)),Résultat!$G$7)),IF(C6080 = "Totale", IF(H6080=1,IF(E6080=0,Résultat!G$8,IF(J6080="No",Résultat!$G$9,Résultat!$G$7)),IF(H6080=2,IF(E6080=0,Résultat!G$9,IF(J6080="No",Résultat!$G$9,Résultat!$G$7)),Résultat!$G$7)),Résultat!$G$7)), "")</f>
        <v/>
      </c>
    </row>
    <row r="6081" spans="1:11" ht="20.100000000000001" customHeight="1">
      <c r="A6081" s="26"/>
      <c r="B6081" s="27"/>
      <c r="C6081" s="11" t="str">
        <f>IF($B6081 &lt;&gt; "",VLOOKUP(MID(B6081,3,5),'Recyclabilité Prod Matx'!C:F,2,FALSE), "")</f>
        <v/>
      </c>
      <c r="D6081" s="11" t="str">
        <f>IF($B6081 &lt;&gt; "",VLOOKUP(MID(B6081,3,5),'Recyclabilité Prod Matx'!C:F,3,FALSE),"")</f>
        <v/>
      </c>
      <c r="E6081" s="11" t="str">
        <f>IF($B6081 &lt;&gt; "",VLOOKUP(MID(B6081,3,5),'Recyclabilité Prod Matx'!C:F,4,FALSE), "")</f>
        <v/>
      </c>
      <c r="F6081" s="12" t="str">
        <f>IF($B6081 &lt;&gt; "", IF(C6081="Totale","",IF(D6081 = 0, "", VLOOKUP(D6081,'Cond Compo'!A:B,2,FALSE))),"")</f>
        <v/>
      </c>
      <c r="G6081" s="28"/>
      <c r="H6081" s="11" t="str">
        <f xml:space="preserve"> IF(C6081="Totale",2,IF($G6081 &lt;&gt; "", IF(D6081 = "E",MATCH(G6081, 'Cond Compo'!D$16:D$18, 0), MATCH(G6081, 'Cond Compo'!C$16:C$19, 0)), ""))</f>
        <v/>
      </c>
      <c r="I6081" s="12" t="str">
        <f>IF($E6081 &lt;&gt; "", IF(E6081 = 0, "", VLOOKUP(E6081,'Cond Perturbation'!A:B,2,FALSE)),"")</f>
        <v/>
      </c>
      <c r="J6081" s="28"/>
      <c r="K6081" s="29" t="str">
        <f>IF($B6081 &lt;&gt; "", IF(C6081="Oui",IF(H6081=1,IF(E6081=0,Résultat!G$8,IF(J6081="No",Résultat!$G$8,Résultat!$G$7)),IF(H6081=2,IF(E6081=0,Résultat!G$9,IF(J6081="No",Résultat!$G$9,Résultat!$G$7)),Résultat!$G$7)),IF(C6081 = "Totale", IF(H6081=1,IF(E6081=0,Résultat!G$8,IF(J6081="No",Résultat!$G$9,Résultat!$G$7)),IF(H6081=2,IF(E6081=0,Résultat!G$9,IF(J6081="No",Résultat!$G$9,Résultat!$G$7)),Résultat!$G$7)),Résultat!$G$7)), "")</f>
        <v/>
      </c>
    </row>
    <row r="6082" spans="1:11" ht="20.100000000000001" customHeight="1">
      <c r="A6082" s="26"/>
      <c r="B6082" s="27"/>
      <c r="C6082" s="11" t="str">
        <f>IF($B6082 &lt;&gt; "",VLOOKUP(MID(B6082,3,5),'Recyclabilité Prod Matx'!C:F,2,FALSE), "")</f>
        <v/>
      </c>
      <c r="D6082" s="11" t="str">
        <f>IF($B6082 &lt;&gt; "",VLOOKUP(MID(B6082,3,5),'Recyclabilité Prod Matx'!C:F,3,FALSE),"")</f>
        <v/>
      </c>
      <c r="E6082" s="11" t="str">
        <f>IF($B6082 &lt;&gt; "",VLOOKUP(MID(B6082,3,5),'Recyclabilité Prod Matx'!C:F,4,FALSE), "")</f>
        <v/>
      </c>
      <c r="F6082" s="12" t="str">
        <f>IF($B6082 &lt;&gt; "", IF(C6082="Totale","",IF(D6082 = 0, "", VLOOKUP(D6082,'Cond Compo'!A:B,2,FALSE))),"")</f>
        <v/>
      </c>
      <c r="G6082" s="28"/>
      <c r="H6082" s="11" t="str">
        <f xml:space="preserve"> IF(C6082="Totale",2,IF($G6082 &lt;&gt; "", IF(D6082 = "E",MATCH(G6082, 'Cond Compo'!D$16:D$18, 0), MATCH(G6082, 'Cond Compo'!C$16:C$19, 0)), ""))</f>
        <v/>
      </c>
      <c r="I6082" s="12" t="str">
        <f>IF($E6082 &lt;&gt; "", IF(E6082 = 0, "", VLOOKUP(E6082,'Cond Perturbation'!A:B,2,FALSE)),"")</f>
        <v/>
      </c>
      <c r="J6082" s="28"/>
      <c r="K6082" s="29" t="str">
        <f>IF($B6082 &lt;&gt; "", IF(C6082="Oui",IF(H6082=1,IF(E6082=0,Résultat!G$8,IF(J6082="No",Résultat!$G$8,Résultat!$G$7)),IF(H6082=2,IF(E6082=0,Résultat!G$9,IF(J6082="No",Résultat!$G$9,Résultat!$G$7)),Résultat!$G$7)),IF(C6082 = "Totale", IF(H6082=1,IF(E6082=0,Résultat!G$8,IF(J6082="No",Résultat!$G$9,Résultat!$G$7)),IF(H6082=2,IF(E6082=0,Résultat!G$9,IF(J6082="No",Résultat!$G$9,Résultat!$G$7)),Résultat!$G$7)),Résultat!$G$7)), "")</f>
        <v/>
      </c>
    </row>
    <row r="6083" spans="1:11" ht="20.100000000000001" customHeight="1">
      <c r="A6083" s="26"/>
      <c r="B6083" s="27"/>
      <c r="C6083" s="11" t="str">
        <f>IF($B6083 &lt;&gt; "",VLOOKUP(MID(B6083,3,5),'Recyclabilité Prod Matx'!C:F,2,FALSE), "")</f>
        <v/>
      </c>
      <c r="D6083" s="11" t="str">
        <f>IF($B6083 &lt;&gt; "",VLOOKUP(MID(B6083,3,5),'Recyclabilité Prod Matx'!C:F,3,FALSE),"")</f>
        <v/>
      </c>
      <c r="E6083" s="11" t="str">
        <f>IF($B6083 &lt;&gt; "",VLOOKUP(MID(B6083,3,5),'Recyclabilité Prod Matx'!C:F,4,FALSE), "")</f>
        <v/>
      </c>
      <c r="F6083" s="12" t="str">
        <f>IF($B6083 &lt;&gt; "", IF(C6083="Totale","",IF(D6083 = 0, "", VLOOKUP(D6083,'Cond Compo'!A:B,2,FALSE))),"")</f>
        <v/>
      </c>
      <c r="G6083" s="28"/>
      <c r="H6083" s="11" t="str">
        <f xml:space="preserve"> IF(C6083="Totale",2,IF($G6083 &lt;&gt; "", IF(D6083 = "E",MATCH(G6083, 'Cond Compo'!D$16:D$18, 0), MATCH(G6083, 'Cond Compo'!C$16:C$19, 0)), ""))</f>
        <v/>
      </c>
      <c r="I6083" s="12" t="str">
        <f>IF($E6083 &lt;&gt; "", IF(E6083 = 0, "", VLOOKUP(E6083,'Cond Perturbation'!A:B,2,FALSE)),"")</f>
        <v/>
      </c>
      <c r="J6083" s="28"/>
      <c r="K6083" s="29" t="str">
        <f>IF($B6083 &lt;&gt; "", IF(C6083="Oui",IF(H6083=1,IF(E6083=0,Résultat!G$8,IF(J6083="No",Résultat!$G$8,Résultat!$G$7)),IF(H6083=2,IF(E6083=0,Résultat!G$9,IF(J6083="No",Résultat!$G$9,Résultat!$G$7)),Résultat!$G$7)),IF(C6083 = "Totale", IF(H6083=1,IF(E6083=0,Résultat!G$8,IF(J6083="No",Résultat!$G$9,Résultat!$G$7)),IF(H6083=2,IF(E6083=0,Résultat!G$9,IF(J6083="No",Résultat!$G$9,Résultat!$G$7)),Résultat!$G$7)),Résultat!$G$7)), "")</f>
        <v/>
      </c>
    </row>
    <row r="6084" spans="1:11" ht="20.100000000000001" customHeight="1">
      <c r="A6084" s="26"/>
      <c r="B6084" s="27"/>
      <c r="C6084" s="11" t="str">
        <f>IF($B6084 &lt;&gt; "",VLOOKUP(MID(B6084,3,5),'Recyclabilité Prod Matx'!C:F,2,FALSE), "")</f>
        <v/>
      </c>
      <c r="D6084" s="11" t="str">
        <f>IF($B6084 &lt;&gt; "",VLOOKUP(MID(B6084,3,5),'Recyclabilité Prod Matx'!C:F,3,FALSE),"")</f>
        <v/>
      </c>
      <c r="E6084" s="11" t="str">
        <f>IF($B6084 &lt;&gt; "",VLOOKUP(MID(B6084,3,5),'Recyclabilité Prod Matx'!C:F,4,FALSE), "")</f>
        <v/>
      </c>
      <c r="F6084" s="12" t="str">
        <f>IF($B6084 &lt;&gt; "", IF(C6084="Totale","",IF(D6084 = 0, "", VLOOKUP(D6084,'Cond Compo'!A:B,2,FALSE))),"")</f>
        <v/>
      </c>
      <c r="G6084" s="28"/>
      <c r="H6084" s="11" t="str">
        <f xml:space="preserve"> IF(C6084="Totale",2,IF($G6084 &lt;&gt; "", IF(D6084 = "E",MATCH(G6084, 'Cond Compo'!D$16:D$18, 0), MATCH(G6084, 'Cond Compo'!C$16:C$19, 0)), ""))</f>
        <v/>
      </c>
      <c r="I6084" s="12" t="str">
        <f>IF($E6084 &lt;&gt; "", IF(E6084 = 0, "", VLOOKUP(E6084,'Cond Perturbation'!A:B,2,FALSE)),"")</f>
        <v/>
      </c>
      <c r="J6084" s="28"/>
      <c r="K6084" s="29" t="str">
        <f>IF($B6084 &lt;&gt; "", IF(C6084="Oui",IF(H6084=1,IF(E6084=0,Résultat!G$8,IF(J6084="No",Résultat!$G$8,Résultat!$G$7)),IF(H6084=2,IF(E6084=0,Résultat!G$9,IF(J6084="No",Résultat!$G$9,Résultat!$G$7)),Résultat!$G$7)),IF(C6084 = "Totale", IF(H6084=1,IF(E6084=0,Résultat!G$8,IF(J6084="No",Résultat!$G$9,Résultat!$G$7)),IF(H6084=2,IF(E6084=0,Résultat!G$9,IF(J6084="No",Résultat!$G$9,Résultat!$G$7)),Résultat!$G$7)),Résultat!$G$7)), "")</f>
        <v/>
      </c>
    </row>
    <row r="6085" spans="1:11" ht="20.100000000000001" customHeight="1">
      <c r="A6085" s="26"/>
      <c r="B6085" s="27"/>
      <c r="C6085" s="11" t="str">
        <f>IF($B6085 &lt;&gt; "",VLOOKUP(MID(B6085,3,5),'Recyclabilité Prod Matx'!C:F,2,FALSE), "")</f>
        <v/>
      </c>
      <c r="D6085" s="11" t="str">
        <f>IF($B6085 &lt;&gt; "",VLOOKUP(MID(B6085,3,5),'Recyclabilité Prod Matx'!C:F,3,FALSE),"")</f>
        <v/>
      </c>
      <c r="E6085" s="11" t="str">
        <f>IF($B6085 &lt;&gt; "",VLOOKUP(MID(B6085,3,5),'Recyclabilité Prod Matx'!C:F,4,FALSE), "")</f>
        <v/>
      </c>
      <c r="F6085" s="12" t="str">
        <f>IF($B6085 &lt;&gt; "", IF(C6085="Totale","",IF(D6085 = 0, "", VLOOKUP(D6085,'Cond Compo'!A:B,2,FALSE))),"")</f>
        <v/>
      </c>
      <c r="G6085" s="28"/>
      <c r="H6085" s="11" t="str">
        <f xml:space="preserve"> IF(C6085="Totale",2,IF($G6085 &lt;&gt; "", IF(D6085 = "E",MATCH(G6085, 'Cond Compo'!D$16:D$18, 0), MATCH(G6085, 'Cond Compo'!C$16:C$19, 0)), ""))</f>
        <v/>
      </c>
      <c r="I6085" s="12" t="str">
        <f>IF($E6085 &lt;&gt; "", IF(E6085 = 0, "", VLOOKUP(E6085,'Cond Perturbation'!A:B,2,FALSE)),"")</f>
        <v/>
      </c>
      <c r="J6085" s="28"/>
      <c r="K6085" s="29" t="str">
        <f>IF($B6085 &lt;&gt; "", IF(C6085="Oui",IF(H6085=1,IF(E6085=0,Résultat!G$8,IF(J6085="No",Résultat!$G$8,Résultat!$G$7)),IF(H6085=2,IF(E6085=0,Résultat!G$9,IF(J6085="No",Résultat!$G$9,Résultat!$G$7)),Résultat!$G$7)),IF(C6085 = "Totale", IF(H6085=1,IF(E6085=0,Résultat!G$8,IF(J6085="No",Résultat!$G$9,Résultat!$G$7)),IF(H6085=2,IF(E6085=0,Résultat!G$9,IF(J6085="No",Résultat!$G$9,Résultat!$G$7)),Résultat!$G$7)),Résultat!$G$7)), "")</f>
        <v/>
      </c>
    </row>
    <row r="6086" spans="1:11" ht="20.100000000000001" customHeight="1">
      <c r="A6086" s="26"/>
      <c r="B6086" s="27"/>
      <c r="C6086" s="11" t="str">
        <f>IF($B6086 &lt;&gt; "",VLOOKUP(MID(B6086,3,5),'Recyclabilité Prod Matx'!C:F,2,FALSE), "")</f>
        <v/>
      </c>
      <c r="D6086" s="11" t="str">
        <f>IF($B6086 &lt;&gt; "",VLOOKUP(MID(B6086,3,5),'Recyclabilité Prod Matx'!C:F,3,FALSE),"")</f>
        <v/>
      </c>
      <c r="E6086" s="11" t="str">
        <f>IF($B6086 &lt;&gt; "",VLOOKUP(MID(B6086,3,5),'Recyclabilité Prod Matx'!C:F,4,FALSE), "")</f>
        <v/>
      </c>
      <c r="F6086" s="12" t="str">
        <f>IF($B6086 &lt;&gt; "", IF(C6086="Totale","",IF(D6086 = 0, "", VLOOKUP(D6086,'Cond Compo'!A:B,2,FALSE))),"")</f>
        <v/>
      </c>
      <c r="G6086" s="28"/>
      <c r="H6086" s="11" t="str">
        <f xml:space="preserve"> IF(C6086="Totale",2,IF($G6086 &lt;&gt; "", IF(D6086 = "E",MATCH(G6086, 'Cond Compo'!D$16:D$18, 0), MATCH(G6086, 'Cond Compo'!C$16:C$19, 0)), ""))</f>
        <v/>
      </c>
      <c r="I6086" s="12" t="str">
        <f>IF($E6086 &lt;&gt; "", IF(E6086 = 0, "", VLOOKUP(E6086,'Cond Perturbation'!A:B,2,FALSE)),"")</f>
        <v/>
      </c>
      <c r="J6086" s="28"/>
      <c r="K6086" s="29" t="str">
        <f>IF($B6086 &lt;&gt; "", IF(C6086="Oui",IF(H6086=1,IF(E6086=0,Résultat!G$8,IF(J6086="No",Résultat!$G$8,Résultat!$G$7)),IF(H6086=2,IF(E6086=0,Résultat!G$9,IF(J6086="No",Résultat!$G$9,Résultat!$G$7)),Résultat!$G$7)),IF(C6086 = "Totale", IF(H6086=1,IF(E6086=0,Résultat!G$8,IF(J6086="No",Résultat!$G$9,Résultat!$G$7)),IF(H6086=2,IF(E6086=0,Résultat!G$9,IF(J6086="No",Résultat!$G$9,Résultat!$G$7)),Résultat!$G$7)),Résultat!$G$7)), "")</f>
        <v/>
      </c>
    </row>
    <row r="6087" spans="1:11" ht="20.100000000000001" customHeight="1">
      <c r="A6087" s="26"/>
      <c r="B6087" s="27"/>
      <c r="C6087" s="11" t="str">
        <f>IF($B6087 &lt;&gt; "",VLOOKUP(MID(B6087,3,5),'Recyclabilité Prod Matx'!C:F,2,FALSE), "")</f>
        <v/>
      </c>
      <c r="D6087" s="11" t="str">
        <f>IF($B6087 &lt;&gt; "",VLOOKUP(MID(B6087,3,5),'Recyclabilité Prod Matx'!C:F,3,FALSE),"")</f>
        <v/>
      </c>
      <c r="E6087" s="11" t="str">
        <f>IF($B6087 &lt;&gt; "",VLOOKUP(MID(B6087,3,5),'Recyclabilité Prod Matx'!C:F,4,FALSE), "")</f>
        <v/>
      </c>
      <c r="F6087" s="12" t="str">
        <f>IF($B6087 &lt;&gt; "", IF(C6087="Totale","",IF(D6087 = 0, "", VLOOKUP(D6087,'Cond Compo'!A:B,2,FALSE))),"")</f>
        <v/>
      </c>
      <c r="G6087" s="28"/>
      <c r="H6087" s="11" t="str">
        <f xml:space="preserve"> IF(C6087="Totale",2,IF($G6087 &lt;&gt; "", IF(D6087 = "E",MATCH(G6087, 'Cond Compo'!D$16:D$18, 0), MATCH(G6087, 'Cond Compo'!C$16:C$19, 0)), ""))</f>
        <v/>
      </c>
      <c r="I6087" s="12" t="str">
        <f>IF($E6087 &lt;&gt; "", IF(E6087 = 0, "", VLOOKUP(E6087,'Cond Perturbation'!A:B,2,FALSE)),"")</f>
        <v/>
      </c>
      <c r="J6087" s="28"/>
      <c r="K6087" s="29" t="str">
        <f>IF($B6087 &lt;&gt; "", IF(C6087="Oui",IF(H6087=1,IF(E6087=0,Résultat!G$8,IF(J6087="No",Résultat!$G$8,Résultat!$G$7)),IF(H6087=2,IF(E6087=0,Résultat!G$9,IF(J6087="No",Résultat!$G$9,Résultat!$G$7)),Résultat!$G$7)),IF(C6087 = "Totale", IF(H6087=1,IF(E6087=0,Résultat!G$8,IF(J6087="No",Résultat!$G$9,Résultat!$G$7)),IF(H6087=2,IF(E6087=0,Résultat!G$9,IF(J6087="No",Résultat!$G$9,Résultat!$G$7)),Résultat!$G$7)),Résultat!$G$7)), "")</f>
        <v/>
      </c>
    </row>
    <row r="6088" spans="1:11" ht="20.100000000000001" customHeight="1">
      <c r="A6088" s="26"/>
      <c r="B6088" s="27"/>
      <c r="C6088" s="11" t="str">
        <f>IF($B6088 &lt;&gt; "",VLOOKUP(MID(B6088,3,5),'Recyclabilité Prod Matx'!C:F,2,FALSE), "")</f>
        <v/>
      </c>
      <c r="D6088" s="11" t="str">
        <f>IF($B6088 &lt;&gt; "",VLOOKUP(MID(B6088,3,5),'Recyclabilité Prod Matx'!C:F,3,FALSE),"")</f>
        <v/>
      </c>
      <c r="E6088" s="11" t="str">
        <f>IF($B6088 &lt;&gt; "",VLOOKUP(MID(B6088,3,5),'Recyclabilité Prod Matx'!C:F,4,FALSE), "")</f>
        <v/>
      </c>
      <c r="F6088" s="12" t="str">
        <f>IF($B6088 &lt;&gt; "", IF(C6088="Totale","",IF(D6088 = 0, "", VLOOKUP(D6088,'Cond Compo'!A:B,2,FALSE))),"")</f>
        <v/>
      </c>
      <c r="G6088" s="28"/>
      <c r="H6088" s="11" t="str">
        <f xml:space="preserve"> IF(C6088="Totale",2,IF($G6088 &lt;&gt; "", IF(D6088 = "E",MATCH(G6088, 'Cond Compo'!D$16:D$18, 0), MATCH(G6088, 'Cond Compo'!C$16:C$19, 0)), ""))</f>
        <v/>
      </c>
      <c r="I6088" s="12" t="str">
        <f>IF($E6088 &lt;&gt; "", IF(E6088 = 0, "", VLOOKUP(E6088,'Cond Perturbation'!A:B,2,FALSE)),"")</f>
        <v/>
      </c>
      <c r="J6088" s="28"/>
      <c r="K6088" s="29" t="str">
        <f>IF($B6088 &lt;&gt; "", IF(C6088="Oui",IF(H6088=1,IF(E6088=0,Résultat!G$8,IF(J6088="No",Résultat!$G$8,Résultat!$G$7)),IF(H6088=2,IF(E6088=0,Résultat!G$9,IF(J6088="No",Résultat!$G$9,Résultat!$G$7)),Résultat!$G$7)),IF(C6088 = "Totale", IF(H6088=1,IF(E6088=0,Résultat!G$8,IF(J6088="No",Résultat!$G$9,Résultat!$G$7)),IF(H6088=2,IF(E6088=0,Résultat!G$9,IF(J6088="No",Résultat!$G$9,Résultat!$G$7)),Résultat!$G$7)),Résultat!$G$7)), "")</f>
        <v/>
      </c>
    </row>
    <row r="6089" spans="1:11" ht="20.100000000000001" customHeight="1">
      <c r="A6089" s="26"/>
      <c r="B6089" s="27"/>
      <c r="C6089" s="11" t="str">
        <f>IF($B6089 &lt;&gt; "",VLOOKUP(MID(B6089,3,5),'Recyclabilité Prod Matx'!C:F,2,FALSE), "")</f>
        <v/>
      </c>
      <c r="D6089" s="11" t="str">
        <f>IF($B6089 &lt;&gt; "",VLOOKUP(MID(B6089,3,5),'Recyclabilité Prod Matx'!C:F,3,FALSE),"")</f>
        <v/>
      </c>
      <c r="E6089" s="11" t="str">
        <f>IF($B6089 &lt;&gt; "",VLOOKUP(MID(B6089,3,5),'Recyclabilité Prod Matx'!C:F,4,FALSE), "")</f>
        <v/>
      </c>
      <c r="F6089" s="12" t="str">
        <f>IF($B6089 &lt;&gt; "", IF(C6089="Totale","",IF(D6089 = 0, "", VLOOKUP(D6089,'Cond Compo'!A:B,2,FALSE))),"")</f>
        <v/>
      </c>
      <c r="G6089" s="28"/>
      <c r="H6089" s="11" t="str">
        <f xml:space="preserve"> IF(C6089="Totale",2,IF($G6089 &lt;&gt; "", IF(D6089 = "E",MATCH(G6089, 'Cond Compo'!D$16:D$18, 0), MATCH(G6089, 'Cond Compo'!C$16:C$19, 0)), ""))</f>
        <v/>
      </c>
      <c r="I6089" s="12" t="str">
        <f>IF($E6089 &lt;&gt; "", IF(E6089 = 0, "", VLOOKUP(E6089,'Cond Perturbation'!A:B,2,FALSE)),"")</f>
        <v/>
      </c>
      <c r="J6089" s="28"/>
      <c r="K6089" s="29" t="str">
        <f>IF($B6089 &lt;&gt; "", IF(C6089="Oui",IF(H6089=1,IF(E6089=0,Résultat!G$8,IF(J6089="No",Résultat!$G$8,Résultat!$G$7)),IF(H6089=2,IF(E6089=0,Résultat!G$9,IF(J6089="No",Résultat!$G$9,Résultat!$G$7)),Résultat!$G$7)),IF(C6089 = "Totale", IF(H6089=1,IF(E6089=0,Résultat!G$8,IF(J6089="No",Résultat!$G$9,Résultat!$G$7)),IF(H6089=2,IF(E6089=0,Résultat!G$9,IF(J6089="No",Résultat!$G$9,Résultat!$G$7)),Résultat!$G$7)),Résultat!$G$7)), "")</f>
        <v/>
      </c>
    </row>
    <row r="6090" spans="1:11" ht="20.100000000000001" customHeight="1">
      <c r="A6090" s="26"/>
      <c r="B6090" s="27"/>
      <c r="C6090" s="11" t="str">
        <f>IF($B6090 &lt;&gt; "",VLOOKUP(MID(B6090,3,5),'Recyclabilité Prod Matx'!C:F,2,FALSE), "")</f>
        <v/>
      </c>
      <c r="D6090" s="11" t="str">
        <f>IF($B6090 &lt;&gt; "",VLOOKUP(MID(B6090,3,5),'Recyclabilité Prod Matx'!C:F,3,FALSE),"")</f>
        <v/>
      </c>
      <c r="E6090" s="11" t="str">
        <f>IF($B6090 &lt;&gt; "",VLOOKUP(MID(B6090,3,5),'Recyclabilité Prod Matx'!C:F,4,FALSE), "")</f>
        <v/>
      </c>
      <c r="F6090" s="12" t="str">
        <f>IF($B6090 &lt;&gt; "", IF(C6090="Totale","",IF(D6090 = 0, "", VLOOKUP(D6090,'Cond Compo'!A:B,2,FALSE))),"")</f>
        <v/>
      </c>
      <c r="G6090" s="28"/>
      <c r="H6090" s="11" t="str">
        <f xml:space="preserve"> IF(C6090="Totale",2,IF($G6090 &lt;&gt; "", IF(D6090 = "E",MATCH(G6090, 'Cond Compo'!D$16:D$18, 0), MATCH(G6090, 'Cond Compo'!C$16:C$19, 0)), ""))</f>
        <v/>
      </c>
      <c r="I6090" s="12" t="str">
        <f>IF($E6090 &lt;&gt; "", IF(E6090 = 0, "", VLOOKUP(E6090,'Cond Perturbation'!A:B,2,FALSE)),"")</f>
        <v/>
      </c>
      <c r="J6090" s="28"/>
      <c r="K6090" s="29" t="str">
        <f>IF($B6090 &lt;&gt; "", IF(C6090="Oui",IF(H6090=1,IF(E6090=0,Résultat!G$8,IF(J6090="No",Résultat!$G$8,Résultat!$G$7)),IF(H6090=2,IF(E6090=0,Résultat!G$9,IF(J6090="No",Résultat!$G$9,Résultat!$G$7)),Résultat!$G$7)),IF(C6090 = "Totale", IF(H6090=1,IF(E6090=0,Résultat!G$8,IF(J6090="No",Résultat!$G$9,Résultat!$G$7)),IF(H6090=2,IF(E6090=0,Résultat!G$9,IF(J6090="No",Résultat!$G$9,Résultat!$G$7)),Résultat!$G$7)),Résultat!$G$7)), "")</f>
        <v/>
      </c>
    </row>
    <row r="6091" spans="1:11" ht="20.100000000000001" customHeight="1">
      <c r="A6091" s="26"/>
      <c r="B6091" s="27"/>
      <c r="C6091" s="11" t="str">
        <f>IF($B6091 &lt;&gt; "",VLOOKUP(MID(B6091,3,5),'Recyclabilité Prod Matx'!C:F,2,FALSE), "")</f>
        <v/>
      </c>
      <c r="D6091" s="11" t="str">
        <f>IF($B6091 &lt;&gt; "",VLOOKUP(MID(B6091,3,5),'Recyclabilité Prod Matx'!C:F,3,FALSE),"")</f>
        <v/>
      </c>
      <c r="E6091" s="11" t="str">
        <f>IF($B6091 &lt;&gt; "",VLOOKUP(MID(B6091,3,5),'Recyclabilité Prod Matx'!C:F,4,FALSE), "")</f>
        <v/>
      </c>
      <c r="F6091" s="12" t="str">
        <f>IF($B6091 &lt;&gt; "", IF(C6091="Totale","",IF(D6091 = 0, "", VLOOKUP(D6091,'Cond Compo'!A:B,2,FALSE))),"")</f>
        <v/>
      </c>
      <c r="G6091" s="28"/>
      <c r="H6091" s="11" t="str">
        <f xml:space="preserve"> IF(C6091="Totale",2,IF($G6091 &lt;&gt; "", IF(D6091 = "E",MATCH(G6091, 'Cond Compo'!D$16:D$18, 0), MATCH(G6091, 'Cond Compo'!C$16:C$19, 0)), ""))</f>
        <v/>
      </c>
      <c r="I6091" s="12" t="str">
        <f>IF($E6091 &lt;&gt; "", IF(E6091 = 0, "", VLOOKUP(E6091,'Cond Perturbation'!A:B,2,FALSE)),"")</f>
        <v/>
      </c>
      <c r="J6091" s="28"/>
      <c r="K6091" s="29" t="str">
        <f>IF($B6091 &lt;&gt; "", IF(C6091="Oui",IF(H6091=1,IF(E6091=0,Résultat!G$8,IF(J6091="No",Résultat!$G$8,Résultat!$G$7)),IF(H6091=2,IF(E6091=0,Résultat!G$9,IF(J6091="No",Résultat!$G$9,Résultat!$G$7)),Résultat!$G$7)),IF(C6091 = "Totale", IF(H6091=1,IF(E6091=0,Résultat!G$8,IF(J6091="No",Résultat!$G$9,Résultat!$G$7)),IF(H6091=2,IF(E6091=0,Résultat!G$9,IF(J6091="No",Résultat!$G$9,Résultat!$G$7)),Résultat!$G$7)),Résultat!$G$7)), "")</f>
        <v/>
      </c>
    </row>
    <row r="6092" spans="1:11" ht="20.100000000000001" customHeight="1">
      <c r="A6092" s="26"/>
      <c r="B6092" s="27"/>
      <c r="C6092" s="11" t="str">
        <f>IF($B6092 &lt;&gt; "",VLOOKUP(MID(B6092,3,5),'Recyclabilité Prod Matx'!C:F,2,FALSE), "")</f>
        <v/>
      </c>
      <c r="D6092" s="11" t="str">
        <f>IF($B6092 &lt;&gt; "",VLOOKUP(MID(B6092,3,5),'Recyclabilité Prod Matx'!C:F,3,FALSE),"")</f>
        <v/>
      </c>
      <c r="E6092" s="11" t="str">
        <f>IF($B6092 &lt;&gt; "",VLOOKUP(MID(B6092,3,5),'Recyclabilité Prod Matx'!C:F,4,FALSE), "")</f>
        <v/>
      </c>
      <c r="F6092" s="12" t="str">
        <f>IF($B6092 &lt;&gt; "", IF(C6092="Totale","",IF(D6092 = 0, "", VLOOKUP(D6092,'Cond Compo'!A:B,2,FALSE))),"")</f>
        <v/>
      </c>
      <c r="G6092" s="28"/>
      <c r="H6092" s="11" t="str">
        <f xml:space="preserve"> IF(C6092="Totale",2,IF($G6092 &lt;&gt; "", IF(D6092 = "E",MATCH(G6092, 'Cond Compo'!D$16:D$18, 0), MATCH(G6092, 'Cond Compo'!C$16:C$19, 0)), ""))</f>
        <v/>
      </c>
      <c r="I6092" s="12" t="str">
        <f>IF($E6092 &lt;&gt; "", IF(E6092 = 0, "", VLOOKUP(E6092,'Cond Perturbation'!A:B,2,FALSE)),"")</f>
        <v/>
      </c>
      <c r="J6092" s="28"/>
      <c r="K6092" s="29" t="str">
        <f>IF($B6092 &lt;&gt; "", IF(C6092="Oui",IF(H6092=1,IF(E6092=0,Résultat!G$8,IF(J6092="No",Résultat!$G$8,Résultat!$G$7)),IF(H6092=2,IF(E6092=0,Résultat!G$9,IF(J6092="No",Résultat!$G$9,Résultat!$G$7)),Résultat!$G$7)),IF(C6092 = "Totale", IF(H6092=1,IF(E6092=0,Résultat!G$8,IF(J6092="No",Résultat!$G$9,Résultat!$G$7)),IF(H6092=2,IF(E6092=0,Résultat!G$9,IF(J6092="No",Résultat!$G$9,Résultat!$G$7)),Résultat!$G$7)),Résultat!$G$7)), "")</f>
        <v/>
      </c>
    </row>
    <row r="6093" spans="1:11" ht="20.100000000000001" customHeight="1">
      <c r="A6093" s="26"/>
      <c r="B6093" s="27"/>
      <c r="C6093" s="11" t="str">
        <f>IF($B6093 &lt;&gt; "",VLOOKUP(MID(B6093,3,5),'Recyclabilité Prod Matx'!C:F,2,FALSE), "")</f>
        <v/>
      </c>
      <c r="D6093" s="11" t="str">
        <f>IF($B6093 &lt;&gt; "",VLOOKUP(MID(B6093,3,5),'Recyclabilité Prod Matx'!C:F,3,FALSE),"")</f>
        <v/>
      </c>
      <c r="E6093" s="11" t="str">
        <f>IF($B6093 &lt;&gt; "",VLOOKUP(MID(B6093,3,5),'Recyclabilité Prod Matx'!C:F,4,FALSE), "")</f>
        <v/>
      </c>
      <c r="F6093" s="12" t="str">
        <f>IF($B6093 &lt;&gt; "", IF(C6093="Totale","",IF(D6093 = 0, "", VLOOKUP(D6093,'Cond Compo'!A:B,2,FALSE))),"")</f>
        <v/>
      </c>
      <c r="G6093" s="28"/>
      <c r="H6093" s="11" t="str">
        <f xml:space="preserve"> IF(C6093="Totale",2,IF($G6093 &lt;&gt; "", IF(D6093 = "E",MATCH(G6093, 'Cond Compo'!D$16:D$18, 0), MATCH(G6093, 'Cond Compo'!C$16:C$19, 0)), ""))</f>
        <v/>
      </c>
      <c r="I6093" s="12" t="str">
        <f>IF($E6093 &lt;&gt; "", IF(E6093 = 0, "", VLOOKUP(E6093,'Cond Perturbation'!A:B,2,FALSE)),"")</f>
        <v/>
      </c>
      <c r="J6093" s="28"/>
      <c r="K6093" s="29" t="str">
        <f>IF($B6093 &lt;&gt; "", IF(C6093="Oui",IF(H6093=1,IF(E6093=0,Résultat!G$8,IF(J6093="No",Résultat!$G$8,Résultat!$G$7)),IF(H6093=2,IF(E6093=0,Résultat!G$9,IF(J6093="No",Résultat!$G$9,Résultat!$G$7)),Résultat!$G$7)),IF(C6093 = "Totale", IF(H6093=1,IF(E6093=0,Résultat!G$8,IF(J6093="No",Résultat!$G$9,Résultat!$G$7)),IF(H6093=2,IF(E6093=0,Résultat!G$9,IF(J6093="No",Résultat!$G$9,Résultat!$G$7)),Résultat!$G$7)),Résultat!$G$7)), "")</f>
        <v/>
      </c>
    </row>
    <row r="6094" spans="1:11" ht="20.100000000000001" customHeight="1">
      <c r="A6094" s="26"/>
      <c r="B6094" s="27"/>
      <c r="C6094" s="11" t="str">
        <f>IF($B6094 &lt;&gt; "",VLOOKUP(MID(B6094,3,5),'Recyclabilité Prod Matx'!C:F,2,FALSE), "")</f>
        <v/>
      </c>
      <c r="D6094" s="11" t="str">
        <f>IF($B6094 &lt;&gt; "",VLOOKUP(MID(B6094,3,5),'Recyclabilité Prod Matx'!C:F,3,FALSE),"")</f>
        <v/>
      </c>
      <c r="E6094" s="11" t="str">
        <f>IF($B6094 &lt;&gt; "",VLOOKUP(MID(B6094,3,5),'Recyclabilité Prod Matx'!C:F,4,FALSE), "")</f>
        <v/>
      </c>
      <c r="F6094" s="12" t="str">
        <f>IF($B6094 &lt;&gt; "", IF(C6094="Totale","",IF(D6094 = 0, "", VLOOKUP(D6094,'Cond Compo'!A:B,2,FALSE))),"")</f>
        <v/>
      </c>
      <c r="G6094" s="28"/>
      <c r="H6094" s="11" t="str">
        <f xml:space="preserve"> IF(C6094="Totale",2,IF($G6094 &lt;&gt; "", IF(D6094 = "E",MATCH(G6094, 'Cond Compo'!D$16:D$18, 0), MATCH(G6094, 'Cond Compo'!C$16:C$19, 0)), ""))</f>
        <v/>
      </c>
      <c r="I6094" s="12" t="str">
        <f>IF($E6094 &lt;&gt; "", IF(E6094 = 0, "", VLOOKUP(E6094,'Cond Perturbation'!A:B,2,FALSE)),"")</f>
        <v/>
      </c>
      <c r="J6094" s="28"/>
      <c r="K6094" s="29" t="str">
        <f>IF($B6094 &lt;&gt; "", IF(C6094="Oui",IF(H6094=1,IF(E6094=0,Résultat!G$8,IF(J6094="No",Résultat!$G$8,Résultat!$G$7)),IF(H6094=2,IF(E6094=0,Résultat!G$9,IF(J6094="No",Résultat!$G$9,Résultat!$G$7)),Résultat!$G$7)),IF(C6094 = "Totale", IF(H6094=1,IF(E6094=0,Résultat!G$8,IF(J6094="No",Résultat!$G$9,Résultat!$G$7)),IF(H6094=2,IF(E6094=0,Résultat!G$9,IF(J6094="No",Résultat!$G$9,Résultat!$G$7)),Résultat!$G$7)),Résultat!$G$7)), "")</f>
        <v/>
      </c>
    </row>
    <row r="6095" spans="1:11" ht="20.100000000000001" customHeight="1">
      <c r="A6095" s="26"/>
      <c r="B6095" s="27"/>
      <c r="C6095" s="11" t="str">
        <f>IF($B6095 &lt;&gt; "",VLOOKUP(MID(B6095,3,5),'Recyclabilité Prod Matx'!C:F,2,FALSE), "")</f>
        <v/>
      </c>
      <c r="D6095" s="11" t="str">
        <f>IF($B6095 &lt;&gt; "",VLOOKUP(MID(B6095,3,5),'Recyclabilité Prod Matx'!C:F,3,FALSE),"")</f>
        <v/>
      </c>
      <c r="E6095" s="11" t="str">
        <f>IF($B6095 &lt;&gt; "",VLOOKUP(MID(B6095,3,5),'Recyclabilité Prod Matx'!C:F,4,FALSE), "")</f>
        <v/>
      </c>
      <c r="F6095" s="12" t="str">
        <f>IF($B6095 &lt;&gt; "", IF(C6095="Totale","",IF(D6095 = 0, "", VLOOKUP(D6095,'Cond Compo'!A:B,2,FALSE))),"")</f>
        <v/>
      </c>
      <c r="G6095" s="28"/>
      <c r="H6095" s="11" t="str">
        <f xml:space="preserve"> IF(C6095="Totale",2,IF($G6095 &lt;&gt; "", IF(D6095 = "E",MATCH(G6095, 'Cond Compo'!D$16:D$18, 0), MATCH(G6095, 'Cond Compo'!C$16:C$19, 0)), ""))</f>
        <v/>
      </c>
      <c r="I6095" s="12" t="str">
        <f>IF($E6095 &lt;&gt; "", IF(E6095 = 0, "", VLOOKUP(E6095,'Cond Perturbation'!A:B,2,FALSE)),"")</f>
        <v/>
      </c>
      <c r="J6095" s="28"/>
      <c r="K6095" s="29" t="str">
        <f>IF($B6095 &lt;&gt; "", IF(C6095="Oui",IF(H6095=1,IF(E6095=0,Résultat!G$8,IF(J6095="No",Résultat!$G$8,Résultat!$G$7)),IF(H6095=2,IF(E6095=0,Résultat!G$9,IF(J6095="No",Résultat!$G$9,Résultat!$G$7)),Résultat!$G$7)),IF(C6095 = "Totale", IF(H6095=1,IF(E6095=0,Résultat!G$8,IF(J6095="No",Résultat!$G$9,Résultat!$G$7)),IF(H6095=2,IF(E6095=0,Résultat!G$9,IF(J6095="No",Résultat!$G$9,Résultat!$G$7)),Résultat!$G$7)),Résultat!$G$7)), "")</f>
        <v/>
      </c>
    </row>
    <row r="6096" spans="1:11" ht="20.100000000000001" customHeight="1">
      <c r="A6096" s="26"/>
      <c r="B6096" s="27"/>
      <c r="C6096" s="11" t="str">
        <f>IF($B6096 &lt;&gt; "",VLOOKUP(MID(B6096,3,5),'Recyclabilité Prod Matx'!C:F,2,FALSE), "")</f>
        <v/>
      </c>
      <c r="D6096" s="11" t="str">
        <f>IF($B6096 &lt;&gt; "",VLOOKUP(MID(B6096,3,5),'Recyclabilité Prod Matx'!C:F,3,FALSE),"")</f>
        <v/>
      </c>
      <c r="E6096" s="11" t="str">
        <f>IF($B6096 &lt;&gt; "",VLOOKUP(MID(B6096,3,5),'Recyclabilité Prod Matx'!C:F,4,FALSE), "")</f>
        <v/>
      </c>
      <c r="F6096" s="12" t="str">
        <f>IF($B6096 &lt;&gt; "", IF(C6096="Totale","",IF(D6096 = 0, "", VLOOKUP(D6096,'Cond Compo'!A:B,2,FALSE))),"")</f>
        <v/>
      </c>
      <c r="G6096" s="28"/>
      <c r="H6096" s="11" t="str">
        <f xml:space="preserve"> IF(C6096="Totale",2,IF($G6096 &lt;&gt; "", IF(D6096 = "E",MATCH(G6096, 'Cond Compo'!D$16:D$18, 0), MATCH(G6096, 'Cond Compo'!C$16:C$19, 0)), ""))</f>
        <v/>
      </c>
      <c r="I6096" s="12" t="str">
        <f>IF($E6096 &lt;&gt; "", IF(E6096 = 0, "", VLOOKUP(E6096,'Cond Perturbation'!A:B,2,FALSE)),"")</f>
        <v/>
      </c>
      <c r="J6096" s="28"/>
      <c r="K6096" s="29" t="str">
        <f>IF($B6096 &lt;&gt; "", IF(C6096="Oui",IF(H6096=1,IF(E6096=0,Résultat!G$8,IF(J6096="No",Résultat!$G$8,Résultat!$G$7)),IF(H6096=2,IF(E6096=0,Résultat!G$9,IF(J6096="No",Résultat!$G$9,Résultat!$G$7)),Résultat!$G$7)),IF(C6096 = "Totale", IF(H6096=1,IF(E6096=0,Résultat!G$8,IF(J6096="No",Résultat!$G$9,Résultat!$G$7)),IF(H6096=2,IF(E6096=0,Résultat!G$9,IF(J6096="No",Résultat!$G$9,Résultat!$G$7)),Résultat!$G$7)),Résultat!$G$7)), "")</f>
        <v/>
      </c>
    </row>
    <row r="6097" spans="1:11" ht="20.100000000000001" customHeight="1">
      <c r="A6097" s="26"/>
      <c r="B6097" s="27"/>
      <c r="C6097" s="11" t="str">
        <f>IF($B6097 &lt;&gt; "",VLOOKUP(MID(B6097,3,5),'Recyclabilité Prod Matx'!C:F,2,FALSE), "")</f>
        <v/>
      </c>
      <c r="D6097" s="11" t="str">
        <f>IF($B6097 &lt;&gt; "",VLOOKUP(MID(B6097,3,5),'Recyclabilité Prod Matx'!C:F,3,FALSE),"")</f>
        <v/>
      </c>
      <c r="E6097" s="11" t="str">
        <f>IF($B6097 &lt;&gt; "",VLOOKUP(MID(B6097,3,5),'Recyclabilité Prod Matx'!C:F,4,FALSE), "")</f>
        <v/>
      </c>
      <c r="F6097" s="12" t="str">
        <f>IF($B6097 &lt;&gt; "", IF(C6097="Totale","",IF(D6097 = 0, "", VLOOKUP(D6097,'Cond Compo'!A:B,2,FALSE))),"")</f>
        <v/>
      </c>
      <c r="G6097" s="28"/>
      <c r="H6097" s="11" t="str">
        <f xml:space="preserve"> IF(C6097="Totale",2,IF($G6097 &lt;&gt; "", IF(D6097 = "E",MATCH(G6097, 'Cond Compo'!D$16:D$18, 0), MATCH(G6097, 'Cond Compo'!C$16:C$19, 0)), ""))</f>
        <v/>
      </c>
      <c r="I6097" s="12" t="str">
        <f>IF($E6097 &lt;&gt; "", IF(E6097 = 0, "", VLOOKUP(E6097,'Cond Perturbation'!A:B,2,FALSE)),"")</f>
        <v/>
      </c>
      <c r="J6097" s="28"/>
      <c r="K6097" s="29" t="str">
        <f>IF($B6097 &lt;&gt; "", IF(C6097="Oui",IF(H6097=1,IF(E6097=0,Résultat!G$8,IF(J6097="No",Résultat!$G$8,Résultat!$G$7)),IF(H6097=2,IF(E6097=0,Résultat!G$9,IF(J6097="No",Résultat!$G$9,Résultat!$G$7)),Résultat!$G$7)),IF(C6097 = "Totale", IF(H6097=1,IF(E6097=0,Résultat!G$8,IF(J6097="No",Résultat!$G$9,Résultat!$G$7)),IF(H6097=2,IF(E6097=0,Résultat!G$9,IF(J6097="No",Résultat!$G$9,Résultat!$G$7)),Résultat!$G$7)),Résultat!$G$7)), "")</f>
        <v/>
      </c>
    </row>
    <row r="6098" spans="1:11" ht="20.100000000000001" customHeight="1">
      <c r="A6098" s="26"/>
      <c r="B6098" s="27"/>
      <c r="C6098" s="11" t="str">
        <f>IF($B6098 &lt;&gt; "",VLOOKUP(MID(B6098,3,5),'Recyclabilité Prod Matx'!C:F,2,FALSE), "")</f>
        <v/>
      </c>
      <c r="D6098" s="11" t="str">
        <f>IF($B6098 &lt;&gt; "",VLOOKUP(MID(B6098,3,5),'Recyclabilité Prod Matx'!C:F,3,FALSE),"")</f>
        <v/>
      </c>
      <c r="E6098" s="11" t="str">
        <f>IF($B6098 &lt;&gt; "",VLOOKUP(MID(B6098,3,5),'Recyclabilité Prod Matx'!C:F,4,FALSE), "")</f>
        <v/>
      </c>
      <c r="F6098" s="12" t="str">
        <f>IF($B6098 &lt;&gt; "", IF(C6098="Totale","",IF(D6098 = 0, "", VLOOKUP(D6098,'Cond Compo'!A:B,2,FALSE))),"")</f>
        <v/>
      </c>
      <c r="G6098" s="28"/>
      <c r="H6098" s="11" t="str">
        <f xml:space="preserve"> IF(C6098="Totale",2,IF($G6098 &lt;&gt; "", IF(D6098 = "E",MATCH(G6098, 'Cond Compo'!D$16:D$18, 0), MATCH(G6098, 'Cond Compo'!C$16:C$19, 0)), ""))</f>
        <v/>
      </c>
      <c r="I6098" s="12" t="str">
        <f>IF($E6098 &lt;&gt; "", IF(E6098 = 0, "", VLOOKUP(E6098,'Cond Perturbation'!A:B,2,FALSE)),"")</f>
        <v/>
      </c>
      <c r="J6098" s="28"/>
      <c r="K6098" s="29" t="str">
        <f>IF($B6098 &lt;&gt; "", IF(C6098="Oui",IF(H6098=1,IF(E6098=0,Résultat!G$8,IF(J6098="No",Résultat!$G$8,Résultat!$G$7)),IF(H6098=2,IF(E6098=0,Résultat!G$9,IF(J6098="No",Résultat!$G$9,Résultat!$G$7)),Résultat!$G$7)),IF(C6098 = "Totale", IF(H6098=1,IF(E6098=0,Résultat!G$8,IF(J6098="No",Résultat!$G$9,Résultat!$G$7)),IF(H6098=2,IF(E6098=0,Résultat!G$9,IF(J6098="No",Résultat!$G$9,Résultat!$G$7)),Résultat!$G$7)),Résultat!$G$7)), "")</f>
        <v/>
      </c>
    </row>
    <row r="6099" spans="1:11" ht="20.100000000000001" customHeight="1">
      <c r="A6099" s="26"/>
      <c r="B6099" s="27"/>
      <c r="C6099" s="11" t="str">
        <f>IF($B6099 &lt;&gt; "",VLOOKUP(MID(B6099,3,5),'Recyclabilité Prod Matx'!C:F,2,FALSE), "")</f>
        <v/>
      </c>
      <c r="D6099" s="11" t="str">
        <f>IF($B6099 &lt;&gt; "",VLOOKUP(MID(B6099,3,5),'Recyclabilité Prod Matx'!C:F,3,FALSE),"")</f>
        <v/>
      </c>
      <c r="E6099" s="11" t="str">
        <f>IF($B6099 &lt;&gt; "",VLOOKUP(MID(B6099,3,5),'Recyclabilité Prod Matx'!C:F,4,FALSE), "")</f>
        <v/>
      </c>
      <c r="F6099" s="12" t="str">
        <f>IF($B6099 &lt;&gt; "", IF(C6099="Totale","",IF(D6099 = 0, "", VLOOKUP(D6099,'Cond Compo'!A:B,2,FALSE))),"")</f>
        <v/>
      </c>
      <c r="G6099" s="28"/>
      <c r="H6099" s="11" t="str">
        <f xml:space="preserve"> IF(C6099="Totale",2,IF($G6099 &lt;&gt; "", IF(D6099 = "E",MATCH(G6099, 'Cond Compo'!D$16:D$18, 0), MATCH(G6099, 'Cond Compo'!C$16:C$19, 0)), ""))</f>
        <v/>
      </c>
      <c r="I6099" s="12" t="str">
        <f>IF($E6099 &lt;&gt; "", IF(E6099 = 0, "", VLOOKUP(E6099,'Cond Perturbation'!A:B,2,FALSE)),"")</f>
        <v/>
      </c>
      <c r="J6099" s="28"/>
      <c r="K6099" s="29" t="str">
        <f>IF($B6099 &lt;&gt; "", IF(C6099="Oui",IF(H6099=1,IF(E6099=0,Résultat!G$8,IF(J6099="No",Résultat!$G$8,Résultat!$G$7)),IF(H6099=2,IF(E6099=0,Résultat!G$9,IF(J6099="No",Résultat!$G$9,Résultat!$G$7)),Résultat!$G$7)),IF(C6099 = "Totale", IF(H6099=1,IF(E6099=0,Résultat!G$8,IF(J6099="No",Résultat!$G$9,Résultat!$G$7)),IF(H6099=2,IF(E6099=0,Résultat!G$9,IF(J6099="No",Résultat!$G$9,Résultat!$G$7)),Résultat!$G$7)),Résultat!$G$7)), "")</f>
        <v/>
      </c>
    </row>
    <row r="6100" spans="1:11" ht="20.100000000000001" customHeight="1">
      <c r="A6100" s="26"/>
      <c r="B6100" s="27"/>
      <c r="C6100" s="11" t="str">
        <f>IF($B6100 &lt;&gt; "",VLOOKUP(MID(B6100,3,5),'Recyclabilité Prod Matx'!C:F,2,FALSE), "")</f>
        <v/>
      </c>
      <c r="D6100" s="11" t="str">
        <f>IF($B6100 &lt;&gt; "",VLOOKUP(MID(B6100,3,5),'Recyclabilité Prod Matx'!C:F,3,FALSE),"")</f>
        <v/>
      </c>
      <c r="E6100" s="11" t="str">
        <f>IF($B6100 &lt;&gt; "",VLOOKUP(MID(B6100,3,5),'Recyclabilité Prod Matx'!C:F,4,FALSE), "")</f>
        <v/>
      </c>
      <c r="F6100" s="12" t="str">
        <f>IF($B6100 &lt;&gt; "", IF(C6100="Totale","",IF(D6100 = 0, "", VLOOKUP(D6100,'Cond Compo'!A:B,2,FALSE))),"")</f>
        <v/>
      </c>
      <c r="G6100" s="28"/>
      <c r="H6100" s="11" t="str">
        <f xml:space="preserve"> IF(C6100="Totale",2,IF($G6100 &lt;&gt; "", IF(D6100 = "E",MATCH(G6100, 'Cond Compo'!D$16:D$18, 0), MATCH(G6100, 'Cond Compo'!C$16:C$19, 0)), ""))</f>
        <v/>
      </c>
      <c r="I6100" s="12" t="str">
        <f>IF($E6100 &lt;&gt; "", IF(E6100 = 0, "", VLOOKUP(E6100,'Cond Perturbation'!A:B,2,FALSE)),"")</f>
        <v/>
      </c>
      <c r="J6100" s="28"/>
      <c r="K6100" s="29" t="str">
        <f>IF($B6100 &lt;&gt; "", IF(C6100="Oui",IF(H6100=1,IF(E6100=0,Résultat!G$8,IF(J6100="No",Résultat!$G$8,Résultat!$G$7)),IF(H6100=2,IF(E6100=0,Résultat!G$9,IF(J6100="No",Résultat!$G$9,Résultat!$G$7)),Résultat!$G$7)),IF(C6100 = "Totale", IF(H6100=1,IF(E6100=0,Résultat!G$8,IF(J6100="No",Résultat!$G$9,Résultat!$G$7)),IF(H6100=2,IF(E6100=0,Résultat!G$9,IF(J6100="No",Résultat!$G$9,Résultat!$G$7)),Résultat!$G$7)),Résultat!$G$7)), "")</f>
        <v/>
      </c>
    </row>
    <row r="6101" spans="1:11" ht="20.100000000000001" customHeight="1">
      <c r="A6101" s="26"/>
      <c r="B6101" s="27"/>
      <c r="C6101" s="11" t="str">
        <f>IF($B6101 &lt;&gt; "",VLOOKUP(MID(B6101,3,5),'Recyclabilité Prod Matx'!C:F,2,FALSE), "")</f>
        <v/>
      </c>
      <c r="D6101" s="11" t="str">
        <f>IF($B6101 &lt;&gt; "",VLOOKUP(MID(B6101,3,5),'Recyclabilité Prod Matx'!C:F,3,FALSE),"")</f>
        <v/>
      </c>
      <c r="E6101" s="11" t="str">
        <f>IF($B6101 &lt;&gt; "",VLOOKUP(MID(B6101,3,5),'Recyclabilité Prod Matx'!C:F,4,FALSE), "")</f>
        <v/>
      </c>
      <c r="F6101" s="12" t="str">
        <f>IF($B6101 &lt;&gt; "", IF(C6101="Totale","",IF(D6101 = 0, "", VLOOKUP(D6101,'Cond Compo'!A:B,2,FALSE))),"")</f>
        <v/>
      </c>
      <c r="G6101" s="28"/>
      <c r="H6101" s="11" t="str">
        <f xml:space="preserve"> IF(C6101="Totale",2,IF($G6101 &lt;&gt; "", IF(D6101 = "E",MATCH(G6101, 'Cond Compo'!D$16:D$18, 0), MATCH(G6101, 'Cond Compo'!C$16:C$19, 0)), ""))</f>
        <v/>
      </c>
      <c r="I6101" s="12" t="str">
        <f>IF($E6101 &lt;&gt; "", IF(E6101 = 0, "", VLOOKUP(E6101,'Cond Perturbation'!A:B,2,FALSE)),"")</f>
        <v/>
      </c>
      <c r="J6101" s="28"/>
      <c r="K6101" s="29" t="str">
        <f>IF($B6101 &lt;&gt; "", IF(C6101="Oui",IF(H6101=1,IF(E6101=0,Résultat!G$8,IF(J6101="No",Résultat!$G$8,Résultat!$G$7)),IF(H6101=2,IF(E6101=0,Résultat!G$9,IF(J6101="No",Résultat!$G$9,Résultat!$G$7)),Résultat!$G$7)),IF(C6101 = "Totale", IF(H6101=1,IF(E6101=0,Résultat!G$8,IF(J6101="No",Résultat!$G$9,Résultat!$G$7)),IF(H6101=2,IF(E6101=0,Résultat!G$9,IF(J6101="No",Résultat!$G$9,Résultat!$G$7)),Résultat!$G$7)),Résultat!$G$7)), "")</f>
        <v/>
      </c>
    </row>
    <row r="6102" spans="1:11" ht="20.100000000000001" customHeight="1">
      <c r="A6102" s="26"/>
      <c r="B6102" s="27"/>
      <c r="C6102" s="11" t="str">
        <f>IF($B6102 &lt;&gt; "",VLOOKUP(MID(B6102,3,5),'Recyclabilité Prod Matx'!C:F,2,FALSE), "")</f>
        <v/>
      </c>
      <c r="D6102" s="11" t="str">
        <f>IF($B6102 &lt;&gt; "",VLOOKUP(MID(B6102,3,5),'Recyclabilité Prod Matx'!C:F,3,FALSE),"")</f>
        <v/>
      </c>
      <c r="E6102" s="11" t="str">
        <f>IF($B6102 &lt;&gt; "",VLOOKUP(MID(B6102,3,5),'Recyclabilité Prod Matx'!C:F,4,FALSE), "")</f>
        <v/>
      </c>
      <c r="F6102" s="12" t="str">
        <f>IF($B6102 &lt;&gt; "", IF(C6102="Totale","",IF(D6102 = 0, "", VLOOKUP(D6102,'Cond Compo'!A:B,2,FALSE))),"")</f>
        <v/>
      </c>
      <c r="G6102" s="28"/>
      <c r="H6102" s="11" t="str">
        <f xml:space="preserve"> IF(C6102="Totale",2,IF($G6102 &lt;&gt; "", IF(D6102 = "E",MATCH(G6102, 'Cond Compo'!D$16:D$18, 0), MATCH(G6102, 'Cond Compo'!C$16:C$19, 0)), ""))</f>
        <v/>
      </c>
      <c r="I6102" s="12" t="str">
        <f>IF($E6102 &lt;&gt; "", IF(E6102 = 0, "", VLOOKUP(E6102,'Cond Perturbation'!A:B,2,FALSE)),"")</f>
        <v/>
      </c>
      <c r="J6102" s="28"/>
      <c r="K6102" s="29" t="str">
        <f>IF($B6102 &lt;&gt; "", IF(C6102="Oui",IF(H6102=1,IF(E6102=0,Résultat!G$8,IF(J6102="No",Résultat!$G$8,Résultat!$G$7)),IF(H6102=2,IF(E6102=0,Résultat!G$9,IF(J6102="No",Résultat!$G$9,Résultat!$G$7)),Résultat!$G$7)),IF(C6102 = "Totale", IF(H6102=1,IF(E6102=0,Résultat!G$8,IF(J6102="No",Résultat!$G$9,Résultat!$G$7)),IF(H6102=2,IF(E6102=0,Résultat!G$9,IF(J6102="No",Résultat!$G$9,Résultat!$G$7)),Résultat!$G$7)),Résultat!$G$7)), "")</f>
        <v/>
      </c>
    </row>
    <row r="6103" spans="1:11" ht="20.100000000000001" customHeight="1">
      <c r="A6103" s="26"/>
      <c r="B6103" s="27"/>
      <c r="C6103" s="11" t="str">
        <f>IF($B6103 &lt;&gt; "",VLOOKUP(MID(B6103,3,5),'Recyclabilité Prod Matx'!C:F,2,FALSE), "")</f>
        <v/>
      </c>
      <c r="D6103" s="11" t="str">
        <f>IF($B6103 &lt;&gt; "",VLOOKUP(MID(B6103,3,5),'Recyclabilité Prod Matx'!C:F,3,FALSE),"")</f>
        <v/>
      </c>
      <c r="E6103" s="11" t="str">
        <f>IF($B6103 &lt;&gt; "",VLOOKUP(MID(B6103,3,5),'Recyclabilité Prod Matx'!C:F,4,FALSE), "")</f>
        <v/>
      </c>
      <c r="F6103" s="12" t="str">
        <f>IF($B6103 &lt;&gt; "", IF(C6103="Totale","",IF(D6103 = 0, "", VLOOKUP(D6103,'Cond Compo'!A:B,2,FALSE))),"")</f>
        <v/>
      </c>
      <c r="G6103" s="28"/>
      <c r="H6103" s="11" t="str">
        <f xml:space="preserve"> IF(C6103="Totale",2,IF($G6103 &lt;&gt; "", IF(D6103 = "E",MATCH(G6103, 'Cond Compo'!D$16:D$18, 0), MATCH(G6103, 'Cond Compo'!C$16:C$19, 0)), ""))</f>
        <v/>
      </c>
      <c r="I6103" s="12" t="str">
        <f>IF($E6103 &lt;&gt; "", IF(E6103 = 0, "", VLOOKUP(E6103,'Cond Perturbation'!A:B,2,FALSE)),"")</f>
        <v/>
      </c>
      <c r="J6103" s="28"/>
      <c r="K6103" s="29" t="str">
        <f>IF($B6103 &lt;&gt; "", IF(C6103="Oui",IF(H6103=1,IF(E6103=0,Résultat!G$8,IF(J6103="No",Résultat!$G$8,Résultat!$G$7)),IF(H6103=2,IF(E6103=0,Résultat!G$9,IF(J6103="No",Résultat!$G$9,Résultat!$G$7)),Résultat!$G$7)),IF(C6103 = "Totale", IF(H6103=1,IF(E6103=0,Résultat!G$8,IF(J6103="No",Résultat!$G$9,Résultat!$G$7)),IF(H6103=2,IF(E6103=0,Résultat!G$9,IF(J6103="No",Résultat!$G$9,Résultat!$G$7)),Résultat!$G$7)),Résultat!$G$7)), "")</f>
        <v/>
      </c>
    </row>
    <row r="6104" spans="1:11" ht="20.100000000000001" customHeight="1">
      <c r="A6104" s="26"/>
      <c r="B6104" s="27"/>
      <c r="C6104" s="11" t="str">
        <f>IF($B6104 &lt;&gt; "",VLOOKUP(MID(B6104,3,5),'Recyclabilité Prod Matx'!C:F,2,FALSE), "")</f>
        <v/>
      </c>
      <c r="D6104" s="11" t="str">
        <f>IF($B6104 &lt;&gt; "",VLOOKUP(MID(B6104,3,5),'Recyclabilité Prod Matx'!C:F,3,FALSE),"")</f>
        <v/>
      </c>
      <c r="E6104" s="11" t="str">
        <f>IF($B6104 &lt;&gt; "",VLOOKUP(MID(B6104,3,5),'Recyclabilité Prod Matx'!C:F,4,FALSE), "")</f>
        <v/>
      </c>
      <c r="F6104" s="12" t="str">
        <f>IF($B6104 &lt;&gt; "", IF(C6104="Totale","",IF(D6104 = 0, "", VLOOKUP(D6104,'Cond Compo'!A:B,2,FALSE))),"")</f>
        <v/>
      </c>
      <c r="G6104" s="28"/>
      <c r="H6104" s="11" t="str">
        <f xml:space="preserve"> IF(C6104="Totale",2,IF($G6104 &lt;&gt; "", IF(D6104 = "E",MATCH(G6104, 'Cond Compo'!D$16:D$18, 0), MATCH(G6104, 'Cond Compo'!C$16:C$19, 0)), ""))</f>
        <v/>
      </c>
      <c r="I6104" s="12" t="str">
        <f>IF($E6104 &lt;&gt; "", IF(E6104 = 0, "", VLOOKUP(E6104,'Cond Perturbation'!A:B,2,FALSE)),"")</f>
        <v/>
      </c>
      <c r="J6104" s="28"/>
      <c r="K6104" s="29" t="str">
        <f>IF($B6104 &lt;&gt; "", IF(C6104="Oui",IF(H6104=1,IF(E6104=0,Résultat!G$8,IF(J6104="No",Résultat!$G$8,Résultat!$G$7)),IF(H6104=2,IF(E6104=0,Résultat!G$9,IF(J6104="No",Résultat!$G$9,Résultat!$G$7)),Résultat!$G$7)),IF(C6104 = "Totale", IF(H6104=1,IF(E6104=0,Résultat!G$8,IF(J6104="No",Résultat!$G$9,Résultat!$G$7)),IF(H6104=2,IF(E6104=0,Résultat!G$9,IF(J6104="No",Résultat!$G$9,Résultat!$G$7)),Résultat!$G$7)),Résultat!$G$7)), "")</f>
        <v/>
      </c>
    </row>
    <row r="6105" spans="1:11" ht="20.100000000000001" customHeight="1">
      <c r="A6105" s="26"/>
      <c r="B6105" s="27"/>
      <c r="C6105" s="11" t="str">
        <f>IF($B6105 &lt;&gt; "",VLOOKUP(MID(B6105,3,5),'Recyclabilité Prod Matx'!C:F,2,FALSE), "")</f>
        <v/>
      </c>
      <c r="D6105" s="11" t="str">
        <f>IF($B6105 &lt;&gt; "",VLOOKUP(MID(B6105,3,5),'Recyclabilité Prod Matx'!C:F,3,FALSE),"")</f>
        <v/>
      </c>
      <c r="E6105" s="11" t="str">
        <f>IF($B6105 &lt;&gt; "",VLOOKUP(MID(B6105,3,5),'Recyclabilité Prod Matx'!C:F,4,FALSE), "")</f>
        <v/>
      </c>
      <c r="F6105" s="12" t="str">
        <f>IF($B6105 &lt;&gt; "", IF(C6105="Totale","",IF(D6105 = 0, "", VLOOKUP(D6105,'Cond Compo'!A:B,2,FALSE))),"")</f>
        <v/>
      </c>
      <c r="G6105" s="28"/>
      <c r="H6105" s="11" t="str">
        <f xml:space="preserve"> IF(C6105="Totale",2,IF($G6105 &lt;&gt; "", IF(D6105 = "E",MATCH(G6105, 'Cond Compo'!D$16:D$18, 0), MATCH(G6105, 'Cond Compo'!C$16:C$19, 0)), ""))</f>
        <v/>
      </c>
      <c r="I6105" s="12" t="str">
        <f>IF($E6105 &lt;&gt; "", IF(E6105 = 0, "", VLOOKUP(E6105,'Cond Perturbation'!A:B,2,FALSE)),"")</f>
        <v/>
      </c>
      <c r="J6105" s="28"/>
      <c r="K6105" s="29" t="str">
        <f>IF($B6105 &lt;&gt; "", IF(C6105="Oui",IF(H6105=1,IF(E6105=0,Résultat!G$8,IF(J6105="No",Résultat!$G$8,Résultat!$G$7)),IF(H6105=2,IF(E6105=0,Résultat!G$9,IF(J6105="No",Résultat!$G$9,Résultat!$G$7)),Résultat!$G$7)),IF(C6105 = "Totale", IF(H6105=1,IF(E6105=0,Résultat!G$8,IF(J6105="No",Résultat!$G$9,Résultat!$G$7)),IF(H6105=2,IF(E6105=0,Résultat!G$9,IF(J6105="No",Résultat!$G$9,Résultat!$G$7)),Résultat!$G$7)),Résultat!$G$7)), "")</f>
        <v/>
      </c>
    </row>
    <row r="6106" spans="1:11" ht="20.100000000000001" customHeight="1">
      <c r="A6106" s="26"/>
      <c r="B6106" s="27"/>
      <c r="C6106" s="11" t="str">
        <f>IF($B6106 &lt;&gt; "",VLOOKUP(MID(B6106,3,5),'Recyclabilité Prod Matx'!C:F,2,FALSE), "")</f>
        <v/>
      </c>
      <c r="D6106" s="11" t="str">
        <f>IF($B6106 &lt;&gt; "",VLOOKUP(MID(B6106,3,5),'Recyclabilité Prod Matx'!C:F,3,FALSE),"")</f>
        <v/>
      </c>
      <c r="E6106" s="11" t="str">
        <f>IF($B6106 &lt;&gt; "",VLOOKUP(MID(B6106,3,5),'Recyclabilité Prod Matx'!C:F,4,FALSE), "")</f>
        <v/>
      </c>
      <c r="F6106" s="12" t="str">
        <f>IF($B6106 &lt;&gt; "", IF(C6106="Totale","",IF(D6106 = 0, "", VLOOKUP(D6106,'Cond Compo'!A:B,2,FALSE))),"")</f>
        <v/>
      </c>
      <c r="G6106" s="28"/>
      <c r="H6106" s="11" t="str">
        <f xml:space="preserve"> IF(C6106="Totale",2,IF($G6106 &lt;&gt; "", IF(D6106 = "E",MATCH(G6106, 'Cond Compo'!D$16:D$18, 0), MATCH(G6106, 'Cond Compo'!C$16:C$19, 0)), ""))</f>
        <v/>
      </c>
      <c r="I6106" s="12" t="str">
        <f>IF($E6106 &lt;&gt; "", IF(E6106 = 0, "", VLOOKUP(E6106,'Cond Perturbation'!A:B,2,FALSE)),"")</f>
        <v/>
      </c>
      <c r="J6106" s="28"/>
      <c r="K6106" s="29" t="str">
        <f>IF($B6106 &lt;&gt; "", IF(C6106="Oui",IF(H6106=1,IF(E6106=0,Résultat!G$8,IF(J6106="No",Résultat!$G$8,Résultat!$G$7)),IF(H6106=2,IF(E6106=0,Résultat!G$9,IF(J6106="No",Résultat!$G$9,Résultat!$G$7)),Résultat!$G$7)),IF(C6106 = "Totale", IF(H6106=1,IF(E6106=0,Résultat!G$8,IF(J6106="No",Résultat!$G$9,Résultat!$G$7)),IF(H6106=2,IF(E6106=0,Résultat!G$9,IF(J6106="No",Résultat!$G$9,Résultat!$G$7)),Résultat!$G$7)),Résultat!$G$7)), "")</f>
        <v/>
      </c>
    </row>
    <row r="6107" spans="1:11" ht="20.100000000000001" customHeight="1">
      <c r="A6107" s="26"/>
      <c r="B6107" s="27"/>
      <c r="C6107" s="11" t="str">
        <f>IF($B6107 &lt;&gt; "",VLOOKUP(MID(B6107,3,5),'Recyclabilité Prod Matx'!C:F,2,FALSE), "")</f>
        <v/>
      </c>
      <c r="D6107" s="11" t="str">
        <f>IF($B6107 &lt;&gt; "",VLOOKUP(MID(B6107,3,5),'Recyclabilité Prod Matx'!C:F,3,FALSE),"")</f>
        <v/>
      </c>
      <c r="E6107" s="11" t="str">
        <f>IF($B6107 &lt;&gt; "",VLOOKUP(MID(B6107,3,5),'Recyclabilité Prod Matx'!C:F,4,FALSE), "")</f>
        <v/>
      </c>
      <c r="F6107" s="12" t="str">
        <f>IF($B6107 &lt;&gt; "", IF(C6107="Totale","",IF(D6107 = 0, "", VLOOKUP(D6107,'Cond Compo'!A:B,2,FALSE))),"")</f>
        <v/>
      </c>
      <c r="G6107" s="28"/>
      <c r="H6107" s="11" t="str">
        <f xml:space="preserve"> IF(C6107="Totale",2,IF($G6107 &lt;&gt; "", IF(D6107 = "E",MATCH(G6107, 'Cond Compo'!D$16:D$18, 0), MATCH(G6107, 'Cond Compo'!C$16:C$19, 0)), ""))</f>
        <v/>
      </c>
      <c r="I6107" s="12" t="str">
        <f>IF($E6107 &lt;&gt; "", IF(E6107 = 0, "", VLOOKUP(E6107,'Cond Perturbation'!A:B,2,FALSE)),"")</f>
        <v/>
      </c>
      <c r="J6107" s="28"/>
      <c r="K6107" s="29" t="str">
        <f>IF($B6107 &lt;&gt; "", IF(C6107="Oui",IF(H6107=1,IF(E6107=0,Résultat!G$8,IF(J6107="No",Résultat!$G$8,Résultat!$G$7)),IF(H6107=2,IF(E6107=0,Résultat!G$9,IF(J6107="No",Résultat!$G$9,Résultat!$G$7)),Résultat!$G$7)),IF(C6107 = "Totale", IF(H6107=1,IF(E6107=0,Résultat!G$8,IF(J6107="No",Résultat!$G$9,Résultat!$G$7)),IF(H6107=2,IF(E6107=0,Résultat!G$9,IF(J6107="No",Résultat!$G$9,Résultat!$G$7)),Résultat!$G$7)),Résultat!$G$7)), "")</f>
        <v/>
      </c>
    </row>
    <row r="6108" spans="1:11" ht="20.100000000000001" customHeight="1">
      <c r="A6108" s="26"/>
      <c r="B6108" s="27"/>
      <c r="C6108" s="11" t="str">
        <f>IF($B6108 &lt;&gt; "",VLOOKUP(MID(B6108,3,5),'Recyclabilité Prod Matx'!C:F,2,FALSE), "")</f>
        <v/>
      </c>
      <c r="D6108" s="11" t="str">
        <f>IF($B6108 &lt;&gt; "",VLOOKUP(MID(B6108,3,5),'Recyclabilité Prod Matx'!C:F,3,FALSE),"")</f>
        <v/>
      </c>
      <c r="E6108" s="11" t="str">
        <f>IF($B6108 &lt;&gt; "",VLOOKUP(MID(B6108,3,5),'Recyclabilité Prod Matx'!C:F,4,FALSE), "")</f>
        <v/>
      </c>
      <c r="F6108" s="12" t="str">
        <f>IF($B6108 &lt;&gt; "", IF(C6108="Totale","",IF(D6108 = 0, "", VLOOKUP(D6108,'Cond Compo'!A:B,2,FALSE))),"")</f>
        <v/>
      </c>
      <c r="G6108" s="28"/>
      <c r="H6108" s="11" t="str">
        <f xml:space="preserve"> IF(C6108="Totale",2,IF($G6108 &lt;&gt; "", IF(D6108 = "E",MATCH(G6108, 'Cond Compo'!D$16:D$18, 0), MATCH(G6108, 'Cond Compo'!C$16:C$19, 0)), ""))</f>
        <v/>
      </c>
      <c r="I6108" s="12" t="str">
        <f>IF($E6108 &lt;&gt; "", IF(E6108 = 0, "", VLOOKUP(E6108,'Cond Perturbation'!A:B,2,FALSE)),"")</f>
        <v/>
      </c>
      <c r="J6108" s="28"/>
      <c r="K6108" s="29" t="str">
        <f>IF($B6108 &lt;&gt; "", IF(C6108="Oui",IF(H6108=1,IF(E6108=0,Résultat!G$8,IF(J6108="No",Résultat!$G$8,Résultat!$G$7)),IF(H6108=2,IF(E6108=0,Résultat!G$9,IF(J6108="No",Résultat!$G$9,Résultat!$G$7)),Résultat!$G$7)),IF(C6108 = "Totale", IF(H6108=1,IF(E6108=0,Résultat!G$8,IF(J6108="No",Résultat!$G$9,Résultat!$G$7)),IF(H6108=2,IF(E6108=0,Résultat!G$9,IF(J6108="No",Résultat!$G$9,Résultat!$G$7)),Résultat!$G$7)),Résultat!$G$7)), "")</f>
        <v/>
      </c>
    </row>
    <row r="6109" spans="1:11" ht="20.100000000000001" customHeight="1">
      <c r="A6109" s="26"/>
      <c r="B6109" s="27"/>
      <c r="C6109" s="11" t="str">
        <f>IF($B6109 &lt;&gt; "",VLOOKUP(MID(B6109,3,5),'Recyclabilité Prod Matx'!C:F,2,FALSE), "")</f>
        <v/>
      </c>
      <c r="D6109" s="11" t="str">
        <f>IF($B6109 &lt;&gt; "",VLOOKUP(MID(B6109,3,5),'Recyclabilité Prod Matx'!C:F,3,FALSE),"")</f>
        <v/>
      </c>
      <c r="E6109" s="11" t="str">
        <f>IF($B6109 &lt;&gt; "",VLOOKUP(MID(B6109,3,5),'Recyclabilité Prod Matx'!C:F,4,FALSE), "")</f>
        <v/>
      </c>
      <c r="F6109" s="12" t="str">
        <f>IF($B6109 &lt;&gt; "", IF(C6109="Totale","",IF(D6109 = 0, "", VLOOKUP(D6109,'Cond Compo'!A:B,2,FALSE))),"")</f>
        <v/>
      </c>
      <c r="G6109" s="28"/>
      <c r="H6109" s="11" t="str">
        <f xml:space="preserve"> IF(C6109="Totale",2,IF($G6109 &lt;&gt; "", IF(D6109 = "E",MATCH(G6109, 'Cond Compo'!D$16:D$18, 0), MATCH(G6109, 'Cond Compo'!C$16:C$19, 0)), ""))</f>
        <v/>
      </c>
      <c r="I6109" s="12" t="str">
        <f>IF($E6109 &lt;&gt; "", IF(E6109 = 0, "", VLOOKUP(E6109,'Cond Perturbation'!A:B,2,FALSE)),"")</f>
        <v/>
      </c>
      <c r="J6109" s="28"/>
      <c r="K6109" s="29" t="str">
        <f>IF($B6109 &lt;&gt; "", IF(C6109="Oui",IF(H6109=1,IF(E6109=0,Résultat!G$8,IF(J6109="No",Résultat!$G$8,Résultat!$G$7)),IF(H6109=2,IF(E6109=0,Résultat!G$9,IF(J6109="No",Résultat!$G$9,Résultat!$G$7)),Résultat!$G$7)),IF(C6109 = "Totale", IF(H6109=1,IF(E6109=0,Résultat!G$8,IF(J6109="No",Résultat!$G$9,Résultat!$G$7)),IF(H6109=2,IF(E6109=0,Résultat!G$9,IF(J6109="No",Résultat!$G$9,Résultat!$G$7)),Résultat!$G$7)),Résultat!$G$7)), "")</f>
        <v/>
      </c>
    </row>
    <row r="6110" spans="1:11" ht="20.100000000000001" customHeight="1">
      <c r="A6110" s="26"/>
      <c r="B6110" s="27"/>
      <c r="C6110" s="11" t="str">
        <f>IF($B6110 &lt;&gt; "",VLOOKUP(MID(B6110,3,5),'Recyclabilité Prod Matx'!C:F,2,FALSE), "")</f>
        <v/>
      </c>
      <c r="D6110" s="11" t="str">
        <f>IF($B6110 &lt;&gt; "",VLOOKUP(MID(B6110,3,5),'Recyclabilité Prod Matx'!C:F,3,FALSE),"")</f>
        <v/>
      </c>
      <c r="E6110" s="11" t="str">
        <f>IF($B6110 &lt;&gt; "",VLOOKUP(MID(B6110,3,5),'Recyclabilité Prod Matx'!C:F,4,FALSE), "")</f>
        <v/>
      </c>
      <c r="F6110" s="12" t="str">
        <f>IF($B6110 &lt;&gt; "", IF(C6110="Totale","",IF(D6110 = 0, "", VLOOKUP(D6110,'Cond Compo'!A:B,2,FALSE))),"")</f>
        <v/>
      </c>
      <c r="G6110" s="28"/>
      <c r="H6110" s="11" t="str">
        <f xml:space="preserve"> IF(C6110="Totale",2,IF($G6110 &lt;&gt; "", IF(D6110 = "E",MATCH(G6110, 'Cond Compo'!D$16:D$18, 0), MATCH(G6110, 'Cond Compo'!C$16:C$19, 0)), ""))</f>
        <v/>
      </c>
      <c r="I6110" s="12" t="str">
        <f>IF($E6110 &lt;&gt; "", IF(E6110 = 0, "", VLOOKUP(E6110,'Cond Perturbation'!A:B,2,FALSE)),"")</f>
        <v/>
      </c>
      <c r="J6110" s="28"/>
      <c r="K6110" s="29" t="str">
        <f>IF($B6110 &lt;&gt; "", IF(C6110="Oui",IF(H6110=1,IF(E6110=0,Résultat!G$8,IF(J6110="No",Résultat!$G$8,Résultat!$G$7)),IF(H6110=2,IF(E6110=0,Résultat!G$9,IF(J6110="No",Résultat!$G$9,Résultat!$G$7)),Résultat!$G$7)),IF(C6110 = "Totale", IF(H6110=1,IF(E6110=0,Résultat!G$8,IF(J6110="No",Résultat!$G$9,Résultat!$G$7)),IF(H6110=2,IF(E6110=0,Résultat!G$9,IF(J6110="No",Résultat!$G$9,Résultat!$G$7)),Résultat!$G$7)),Résultat!$G$7)), "")</f>
        <v/>
      </c>
    </row>
    <row r="6111" spans="1:11" ht="20.100000000000001" customHeight="1">
      <c r="A6111" s="26"/>
      <c r="B6111" s="27"/>
      <c r="C6111" s="11" t="str">
        <f>IF($B6111 &lt;&gt; "",VLOOKUP(MID(B6111,3,5),'Recyclabilité Prod Matx'!C:F,2,FALSE), "")</f>
        <v/>
      </c>
      <c r="D6111" s="11" t="str">
        <f>IF($B6111 &lt;&gt; "",VLOOKUP(MID(B6111,3,5),'Recyclabilité Prod Matx'!C:F,3,FALSE),"")</f>
        <v/>
      </c>
      <c r="E6111" s="11" t="str">
        <f>IF($B6111 &lt;&gt; "",VLOOKUP(MID(B6111,3,5),'Recyclabilité Prod Matx'!C:F,4,FALSE), "")</f>
        <v/>
      </c>
      <c r="F6111" s="12" t="str">
        <f>IF($B6111 &lt;&gt; "", IF(C6111="Totale","",IF(D6111 = 0, "", VLOOKUP(D6111,'Cond Compo'!A:B,2,FALSE))),"")</f>
        <v/>
      </c>
      <c r="G6111" s="28"/>
      <c r="H6111" s="11" t="str">
        <f xml:space="preserve"> IF(C6111="Totale",2,IF($G6111 &lt;&gt; "", IF(D6111 = "E",MATCH(G6111, 'Cond Compo'!D$16:D$18, 0), MATCH(G6111, 'Cond Compo'!C$16:C$19, 0)), ""))</f>
        <v/>
      </c>
      <c r="I6111" s="12" t="str">
        <f>IF($E6111 &lt;&gt; "", IF(E6111 = 0, "", VLOOKUP(E6111,'Cond Perturbation'!A:B,2,FALSE)),"")</f>
        <v/>
      </c>
      <c r="J6111" s="28"/>
      <c r="K6111" s="29" t="str">
        <f>IF($B6111 &lt;&gt; "", IF(C6111="Oui",IF(H6111=1,IF(E6111=0,Résultat!G$8,IF(J6111="No",Résultat!$G$8,Résultat!$G$7)),IF(H6111=2,IF(E6111=0,Résultat!G$9,IF(J6111="No",Résultat!$G$9,Résultat!$G$7)),Résultat!$G$7)),IF(C6111 = "Totale", IF(H6111=1,IF(E6111=0,Résultat!G$8,IF(J6111="No",Résultat!$G$9,Résultat!$G$7)),IF(H6111=2,IF(E6111=0,Résultat!G$9,IF(J6111="No",Résultat!$G$9,Résultat!$G$7)),Résultat!$G$7)),Résultat!$G$7)), "")</f>
        <v/>
      </c>
    </row>
    <row r="6112" spans="1:11" ht="20.100000000000001" customHeight="1">
      <c r="A6112" s="26"/>
      <c r="B6112" s="27"/>
      <c r="C6112" s="11" t="str">
        <f>IF($B6112 &lt;&gt; "",VLOOKUP(MID(B6112,3,5),'Recyclabilité Prod Matx'!C:F,2,FALSE), "")</f>
        <v/>
      </c>
      <c r="D6112" s="11" t="str">
        <f>IF($B6112 &lt;&gt; "",VLOOKUP(MID(B6112,3,5),'Recyclabilité Prod Matx'!C:F,3,FALSE),"")</f>
        <v/>
      </c>
      <c r="E6112" s="11" t="str">
        <f>IF($B6112 &lt;&gt; "",VLOOKUP(MID(B6112,3,5),'Recyclabilité Prod Matx'!C:F,4,FALSE), "")</f>
        <v/>
      </c>
      <c r="F6112" s="12" t="str">
        <f>IF($B6112 &lt;&gt; "", IF(C6112="Totale","",IF(D6112 = 0, "", VLOOKUP(D6112,'Cond Compo'!A:B,2,FALSE))),"")</f>
        <v/>
      </c>
      <c r="G6112" s="28"/>
      <c r="H6112" s="11" t="str">
        <f xml:space="preserve"> IF(C6112="Totale",2,IF($G6112 &lt;&gt; "", IF(D6112 = "E",MATCH(G6112, 'Cond Compo'!D$16:D$18, 0), MATCH(G6112, 'Cond Compo'!C$16:C$19, 0)), ""))</f>
        <v/>
      </c>
      <c r="I6112" s="12" t="str">
        <f>IF($E6112 &lt;&gt; "", IF(E6112 = 0, "", VLOOKUP(E6112,'Cond Perturbation'!A:B,2,FALSE)),"")</f>
        <v/>
      </c>
      <c r="J6112" s="28"/>
      <c r="K6112" s="29" t="str">
        <f>IF($B6112 &lt;&gt; "", IF(C6112="Oui",IF(H6112=1,IF(E6112=0,Résultat!G$8,IF(J6112="No",Résultat!$G$8,Résultat!$G$7)),IF(H6112=2,IF(E6112=0,Résultat!G$9,IF(J6112="No",Résultat!$G$9,Résultat!$G$7)),Résultat!$G$7)),IF(C6112 = "Totale", IF(H6112=1,IF(E6112=0,Résultat!G$8,IF(J6112="No",Résultat!$G$9,Résultat!$G$7)),IF(H6112=2,IF(E6112=0,Résultat!G$9,IF(J6112="No",Résultat!$G$9,Résultat!$G$7)),Résultat!$G$7)),Résultat!$G$7)), "")</f>
        <v/>
      </c>
    </row>
    <row r="6113" spans="1:11" ht="20.100000000000001" customHeight="1">
      <c r="A6113" s="26"/>
      <c r="B6113" s="27"/>
      <c r="C6113" s="11" t="str">
        <f>IF($B6113 &lt;&gt; "",VLOOKUP(MID(B6113,3,5),'Recyclabilité Prod Matx'!C:F,2,FALSE), "")</f>
        <v/>
      </c>
      <c r="D6113" s="11" t="str">
        <f>IF($B6113 &lt;&gt; "",VLOOKUP(MID(B6113,3,5),'Recyclabilité Prod Matx'!C:F,3,FALSE),"")</f>
        <v/>
      </c>
      <c r="E6113" s="11" t="str">
        <f>IF($B6113 &lt;&gt; "",VLOOKUP(MID(B6113,3,5),'Recyclabilité Prod Matx'!C:F,4,FALSE), "")</f>
        <v/>
      </c>
      <c r="F6113" s="12" t="str">
        <f>IF($B6113 &lt;&gt; "", IF(C6113="Totale","",IF(D6113 = 0, "", VLOOKUP(D6113,'Cond Compo'!A:B,2,FALSE))),"")</f>
        <v/>
      </c>
      <c r="G6113" s="28"/>
      <c r="H6113" s="11" t="str">
        <f xml:space="preserve"> IF(C6113="Totale",2,IF($G6113 &lt;&gt; "", IF(D6113 = "E",MATCH(G6113, 'Cond Compo'!D$16:D$18, 0), MATCH(G6113, 'Cond Compo'!C$16:C$19, 0)), ""))</f>
        <v/>
      </c>
      <c r="I6113" s="12" t="str">
        <f>IF($E6113 &lt;&gt; "", IF(E6113 = 0, "", VLOOKUP(E6113,'Cond Perturbation'!A:B,2,FALSE)),"")</f>
        <v/>
      </c>
      <c r="J6113" s="28"/>
      <c r="K6113" s="29" t="str">
        <f>IF($B6113 &lt;&gt; "", IF(C6113="Oui",IF(H6113=1,IF(E6113=0,Résultat!G$8,IF(J6113="No",Résultat!$G$8,Résultat!$G$7)),IF(H6113=2,IF(E6113=0,Résultat!G$9,IF(J6113="No",Résultat!$G$9,Résultat!$G$7)),Résultat!$G$7)),IF(C6113 = "Totale", IF(H6113=1,IF(E6113=0,Résultat!G$8,IF(J6113="No",Résultat!$G$9,Résultat!$G$7)),IF(H6113=2,IF(E6113=0,Résultat!G$9,IF(J6113="No",Résultat!$G$9,Résultat!$G$7)),Résultat!$G$7)),Résultat!$G$7)), "")</f>
        <v/>
      </c>
    </row>
    <row r="6114" spans="1:11" ht="20.100000000000001" customHeight="1">
      <c r="A6114" s="26"/>
      <c r="B6114" s="27"/>
      <c r="C6114" s="11" t="str">
        <f>IF($B6114 &lt;&gt; "",VLOOKUP(MID(B6114,3,5),'Recyclabilité Prod Matx'!C:F,2,FALSE), "")</f>
        <v/>
      </c>
      <c r="D6114" s="11" t="str">
        <f>IF($B6114 &lt;&gt; "",VLOOKUP(MID(B6114,3,5),'Recyclabilité Prod Matx'!C:F,3,FALSE),"")</f>
        <v/>
      </c>
      <c r="E6114" s="11" t="str">
        <f>IF($B6114 &lt;&gt; "",VLOOKUP(MID(B6114,3,5),'Recyclabilité Prod Matx'!C:F,4,FALSE), "")</f>
        <v/>
      </c>
      <c r="F6114" s="12" t="str">
        <f>IF($B6114 &lt;&gt; "", IF(C6114="Totale","",IF(D6114 = 0, "", VLOOKUP(D6114,'Cond Compo'!A:B,2,FALSE))),"")</f>
        <v/>
      </c>
      <c r="G6114" s="28"/>
      <c r="H6114" s="11" t="str">
        <f xml:space="preserve"> IF(C6114="Totale",2,IF($G6114 &lt;&gt; "", IF(D6114 = "E",MATCH(G6114, 'Cond Compo'!D$16:D$18, 0), MATCH(G6114, 'Cond Compo'!C$16:C$19, 0)), ""))</f>
        <v/>
      </c>
      <c r="I6114" s="12" t="str">
        <f>IF($E6114 &lt;&gt; "", IF(E6114 = 0, "", VLOOKUP(E6114,'Cond Perturbation'!A:B,2,FALSE)),"")</f>
        <v/>
      </c>
      <c r="J6114" s="28"/>
      <c r="K6114" s="29" t="str">
        <f>IF($B6114 &lt;&gt; "", IF(C6114="Oui",IF(H6114=1,IF(E6114=0,Résultat!G$8,IF(J6114="No",Résultat!$G$8,Résultat!$G$7)),IF(H6114=2,IF(E6114=0,Résultat!G$9,IF(J6114="No",Résultat!$G$9,Résultat!$G$7)),Résultat!$G$7)),IF(C6114 = "Totale", IF(H6114=1,IF(E6114=0,Résultat!G$8,IF(J6114="No",Résultat!$G$9,Résultat!$G$7)),IF(H6114=2,IF(E6114=0,Résultat!G$9,IF(J6114="No",Résultat!$G$9,Résultat!$G$7)),Résultat!$G$7)),Résultat!$G$7)), "")</f>
        <v/>
      </c>
    </row>
    <row r="6115" spans="1:11" ht="20.100000000000001" customHeight="1">
      <c r="A6115" s="26"/>
      <c r="B6115" s="27"/>
      <c r="C6115" s="11" t="str">
        <f>IF($B6115 &lt;&gt; "",VLOOKUP(MID(B6115,3,5),'Recyclabilité Prod Matx'!C:F,2,FALSE), "")</f>
        <v/>
      </c>
      <c r="D6115" s="11" t="str">
        <f>IF($B6115 &lt;&gt; "",VLOOKUP(MID(B6115,3,5),'Recyclabilité Prod Matx'!C:F,3,FALSE),"")</f>
        <v/>
      </c>
      <c r="E6115" s="11" t="str">
        <f>IF($B6115 &lt;&gt; "",VLOOKUP(MID(B6115,3,5),'Recyclabilité Prod Matx'!C:F,4,FALSE), "")</f>
        <v/>
      </c>
      <c r="F6115" s="12" t="str">
        <f>IF($B6115 &lt;&gt; "", IF(C6115="Totale","",IF(D6115 = 0, "", VLOOKUP(D6115,'Cond Compo'!A:B,2,FALSE))),"")</f>
        <v/>
      </c>
      <c r="G6115" s="28"/>
      <c r="H6115" s="11" t="str">
        <f xml:space="preserve"> IF(C6115="Totale",2,IF($G6115 &lt;&gt; "", IF(D6115 = "E",MATCH(G6115, 'Cond Compo'!D$16:D$18, 0), MATCH(G6115, 'Cond Compo'!C$16:C$19, 0)), ""))</f>
        <v/>
      </c>
      <c r="I6115" s="12" t="str">
        <f>IF($E6115 &lt;&gt; "", IF(E6115 = 0, "", VLOOKUP(E6115,'Cond Perturbation'!A:B,2,FALSE)),"")</f>
        <v/>
      </c>
      <c r="J6115" s="28"/>
      <c r="K6115" s="29" t="str">
        <f>IF($B6115 &lt;&gt; "", IF(C6115="Oui",IF(H6115=1,IF(E6115=0,Résultat!G$8,IF(J6115="No",Résultat!$G$8,Résultat!$G$7)),IF(H6115=2,IF(E6115=0,Résultat!G$9,IF(J6115="No",Résultat!$G$9,Résultat!$G$7)),Résultat!$G$7)),IF(C6115 = "Totale", IF(H6115=1,IF(E6115=0,Résultat!G$8,IF(J6115="No",Résultat!$G$9,Résultat!$G$7)),IF(H6115=2,IF(E6115=0,Résultat!G$9,IF(J6115="No",Résultat!$G$9,Résultat!$G$7)),Résultat!$G$7)),Résultat!$G$7)), "")</f>
        <v/>
      </c>
    </row>
    <row r="6116" spans="1:11" ht="20.100000000000001" customHeight="1">
      <c r="A6116" s="26"/>
      <c r="B6116" s="27"/>
      <c r="C6116" s="11" t="str">
        <f>IF($B6116 &lt;&gt; "",VLOOKUP(MID(B6116,3,5),'Recyclabilité Prod Matx'!C:F,2,FALSE), "")</f>
        <v/>
      </c>
      <c r="D6116" s="11" t="str">
        <f>IF($B6116 &lt;&gt; "",VLOOKUP(MID(B6116,3,5),'Recyclabilité Prod Matx'!C:F,3,FALSE),"")</f>
        <v/>
      </c>
      <c r="E6116" s="11" t="str">
        <f>IF($B6116 &lt;&gt; "",VLOOKUP(MID(B6116,3,5),'Recyclabilité Prod Matx'!C:F,4,FALSE), "")</f>
        <v/>
      </c>
      <c r="F6116" s="12" t="str">
        <f>IF($B6116 &lt;&gt; "", IF(C6116="Totale","",IF(D6116 = 0, "", VLOOKUP(D6116,'Cond Compo'!A:B,2,FALSE))),"")</f>
        <v/>
      </c>
      <c r="G6116" s="28"/>
      <c r="H6116" s="11" t="str">
        <f xml:space="preserve"> IF(C6116="Totale",2,IF($G6116 &lt;&gt; "", IF(D6116 = "E",MATCH(G6116, 'Cond Compo'!D$16:D$18, 0), MATCH(G6116, 'Cond Compo'!C$16:C$19, 0)), ""))</f>
        <v/>
      </c>
      <c r="I6116" s="12" t="str">
        <f>IF($E6116 &lt;&gt; "", IF(E6116 = 0, "", VLOOKUP(E6116,'Cond Perturbation'!A:B,2,FALSE)),"")</f>
        <v/>
      </c>
      <c r="J6116" s="28"/>
      <c r="K6116" s="29" t="str">
        <f>IF($B6116 &lt;&gt; "", IF(C6116="Oui",IF(H6116=1,IF(E6116=0,Résultat!G$8,IF(J6116="No",Résultat!$G$8,Résultat!$G$7)),IF(H6116=2,IF(E6116=0,Résultat!G$9,IF(J6116="No",Résultat!$G$9,Résultat!$G$7)),Résultat!$G$7)),IF(C6116 = "Totale", IF(H6116=1,IF(E6116=0,Résultat!G$8,IF(J6116="No",Résultat!$G$9,Résultat!$G$7)),IF(H6116=2,IF(E6116=0,Résultat!G$9,IF(J6116="No",Résultat!$G$9,Résultat!$G$7)),Résultat!$G$7)),Résultat!$G$7)), "")</f>
        <v/>
      </c>
    </row>
    <row r="6117" spans="1:11" ht="20.100000000000001" customHeight="1">
      <c r="A6117" s="26"/>
      <c r="B6117" s="27"/>
      <c r="C6117" s="11" t="str">
        <f>IF($B6117 &lt;&gt; "",VLOOKUP(MID(B6117,3,5),'Recyclabilité Prod Matx'!C:F,2,FALSE), "")</f>
        <v/>
      </c>
      <c r="D6117" s="11" t="str">
        <f>IF($B6117 &lt;&gt; "",VLOOKUP(MID(B6117,3,5),'Recyclabilité Prod Matx'!C:F,3,FALSE),"")</f>
        <v/>
      </c>
      <c r="E6117" s="11" t="str">
        <f>IF($B6117 &lt;&gt; "",VLOOKUP(MID(B6117,3,5),'Recyclabilité Prod Matx'!C:F,4,FALSE), "")</f>
        <v/>
      </c>
      <c r="F6117" s="12" t="str">
        <f>IF($B6117 &lt;&gt; "", IF(C6117="Totale","",IF(D6117 = 0, "", VLOOKUP(D6117,'Cond Compo'!A:B,2,FALSE))),"")</f>
        <v/>
      </c>
      <c r="G6117" s="28"/>
      <c r="H6117" s="11" t="str">
        <f xml:space="preserve"> IF(C6117="Totale",2,IF($G6117 &lt;&gt; "", IF(D6117 = "E",MATCH(G6117, 'Cond Compo'!D$16:D$18, 0), MATCH(G6117, 'Cond Compo'!C$16:C$19, 0)), ""))</f>
        <v/>
      </c>
      <c r="I6117" s="12" t="str">
        <f>IF($E6117 &lt;&gt; "", IF(E6117 = 0, "", VLOOKUP(E6117,'Cond Perturbation'!A:B,2,FALSE)),"")</f>
        <v/>
      </c>
      <c r="J6117" s="28"/>
      <c r="K6117" s="29" t="str">
        <f>IF($B6117 &lt;&gt; "", IF(C6117="Oui",IF(H6117=1,IF(E6117=0,Résultat!G$8,IF(J6117="No",Résultat!$G$8,Résultat!$G$7)),IF(H6117=2,IF(E6117=0,Résultat!G$9,IF(J6117="No",Résultat!$G$9,Résultat!$G$7)),Résultat!$G$7)),IF(C6117 = "Totale", IF(H6117=1,IF(E6117=0,Résultat!G$8,IF(J6117="No",Résultat!$G$9,Résultat!$G$7)),IF(H6117=2,IF(E6117=0,Résultat!G$9,IF(J6117="No",Résultat!$G$9,Résultat!$G$7)),Résultat!$G$7)),Résultat!$G$7)), "")</f>
        <v/>
      </c>
    </row>
    <row r="6118" spans="1:11" ht="20.100000000000001" customHeight="1">
      <c r="A6118" s="26"/>
      <c r="B6118" s="27"/>
      <c r="C6118" s="11" t="str">
        <f>IF($B6118 &lt;&gt; "",VLOOKUP(MID(B6118,3,5),'Recyclabilité Prod Matx'!C:F,2,FALSE), "")</f>
        <v/>
      </c>
      <c r="D6118" s="11" t="str">
        <f>IF($B6118 &lt;&gt; "",VLOOKUP(MID(B6118,3,5),'Recyclabilité Prod Matx'!C:F,3,FALSE),"")</f>
        <v/>
      </c>
      <c r="E6118" s="11" t="str">
        <f>IF($B6118 &lt;&gt; "",VLOOKUP(MID(B6118,3,5),'Recyclabilité Prod Matx'!C:F,4,FALSE), "")</f>
        <v/>
      </c>
      <c r="F6118" s="12" t="str">
        <f>IF($B6118 &lt;&gt; "", IF(C6118="Totale","",IF(D6118 = 0, "", VLOOKUP(D6118,'Cond Compo'!A:B,2,FALSE))),"")</f>
        <v/>
      </c>
      <c r="G6118" s="28"/>
      <c r="H6118" s="11" t="str">
        <f xml:space="preserve"> IF(C6118="Totale",2,IF($G6118 &lt;&gt; "", IF(D6118 = "E",MATCH(G6118, 'Cond Compo'!D$16:D$18, 0), MATCH(G6118, 'Cond Compo'!C$16:C$19, 0)), ""))</f>
        <v/>
      </c>
      <c r="I6118" s="12" t="str">
        <f>IF($E6118 &lt;&gt; "", IF(E6118 = 0, "", VLOOKUP(E6118,'Cond Perturbation'!A:B,2,FALSE)),"")</f>
        <v/>
      </c>
      <c r="J6118" s="28"/>
      <c r="K6118" s="29" t="str">
        <f>IF($B6118 &lt;&gt; "", IF(C6118="Oui",IF(H6118=1,IF(E6118=0,Résultat!G$8,IF(J6118="No",Résultat!$G$8,Résultat!$G$7)),IF(H6118=2,IF(E6118=0,Résultat!G$9,IF(J6118="No",Résultat!$G$9,Résultat!$G$7)),Résultat!$G$7)),IF(C6118 = "Totale", IF(H6118=1,IF(E6118=0,Résultat!G$8,IF(J6118="No",Résultat!$G$9,Résultat!$G$7)),IF(H6118=2,IF(E6118=0,Résultat!G$9,IF(J6118="No",Résultat!$G$9,Résultat!$G$7)),Résultat!$G$7)),Résultat!$G$7)), "")</f>
        <v/>
      </c>
    </row>
    <row r="6119" spans="1:11" ht="20.100000000000001" customHeight="1">
      <c r="A6119" s="26"/>
      <c r="B6119" s="27"/>
      <c r="C6119" s="11" t="str">
        <f>IF($B6119 &lt;&gt; "",VLOOKUP(MID(B6119,3,5),'Recyclabilité Prod Matx'!C:F,2,FALSE), "")</f>
        <v/>
      </c>
      <c r="D6119" s="11" t="str">
        <f>IF($B6119 &lt;&gt; "",VLOOKUP(MID(B6119,3,5),'Recyclabilité Prod Matx'!C:F,3,FALSE),"")</f>
        <v/>
      </c>
      <c r="E6119" s="11" t="str">
        <f>IF($B6119 &lt;&gt; "",VLOOKUP(MID(B6119,3,5),'Recyclabilité Prod Matx'!C:F,4,FALSE), "")</f>
        <v/>
      </c>
      <c r="F6119" s="12" t="str">
        <f>IF($B6119 &lt;&gt; "", IF(C6119="Totale","",IF(D6119 = 0, "", VLOOKUP(D6119,'Cond Compo'!A:B,2,FALSE))),"")</f>
        <v/>
      </c>
      <c r="G6119" s="28"/>
      <c r="H6119" s="11" t="str">
        <f xml:space="preserve"> IF(C6119="Totale",2,IF($G6119 &lt;&gt; "", IF(D6119 = "E",MATCH(G6119, 'Cond Compo'!D$16:D$18, 0), MATCH(G6119, 'Cond Compo'!C$16:C$19, 0)), ""))</f>
        <v/>
      </c>
      <c r="I6119" s="12" t="str">
        <f>IF($E6119 &lt;&gt; "", IF(E6119 = 0, "", VLOOKUP(E6119,'Cond Perturbation'!A:B,2,FALSE)),"")</f>
        <v/>
      </c>
      <c r="J6119" s="28"/>
      <c r="K6119" s="29" t="str">
        <f>IF($B6119 &lt;&gt; "", IF(C6119="Oui",IF(H6119=1,IF(E6119=0,Résultat!G$8,IF(J6119="No",Résultat!$G$8,Résultat!$G$7)),IF(H6119=2,IF(E6119=0,Résultat!G$9,IF(J6119="No",Résultat!$G$9,Résultat!$G$7)),Résultat!$G$7)),IF(C6119 = "Totale", IF(H6119=1,IF(E6119=0,Résultat!G$8,IF(J6119="No",Résultat!$G$9,Résultat!$G$7)),IF(H6119=2,IF(E6119=0,Résultat!G$9,IF(J6119="No",Résultat!$G$9,Résultat!$G$7)),Résultat!$G$7)),Résultat!$G$7)), "")</f>
        <v/>
      </c>
    </row>
    <row r="6120" spans="1:11" ht="20.100000000000001" customHeight="1">
      <c r="A6120" s="26"/>
      <c r="B6120" s="27"/>
      <c r="C6120" s="11" t="str">
        <f>IF($B6120 &lt;&gt; "",VLOOKUP(MID(B6120,3,5),'Recyclabilité Prod Matx'!C:F,2,FALSE), "")</f>
        <v/>
      </c>
      <c r="D6120" s="11" t="str">
        <f>IF($B6120 &lt;&gt; "",VLOOKUP(MID(B6120,3,5),'Recyclabilité Prod Matx'!C:F,3,FALSE),"")</f>
        <v/>
      </c>
      <c r="E6120" s="11" t="str">
        <f>IF($B6120 &lt;&gt; "",VLOOKUP(MID(B6120,3,5),'Recyclabilité Prod Matx'!C:F,4,FALSE), "")</f>
        <v/>
      </c>
      <c r="F6120" s="12" t="str">
        <f>IF($B6120 &lt;&gt; "", IF(C6120="Totale","",IF(D6120 = 0, "", VLOOKUP(D6120,'Cond Compo'!A:B,2,FALSE))),"")</f>
        <v/>
      </c>
      <c r="G6120" s="28"/>
      <c r="H6120" s="11" t="str">
        <f xml:space="preserve"> IF(C6120="Totale",2,IF($G6120 &lt;&gt; "", IF(D6120 = "E",MATCH(G6120, 'Cond Compo'!D$16:D$18, 0), MATCH(G6120, 'Cond Compo'!C$16:C$19, 0)), ""))</f>
        <v/>
      </c>
      <c r="I6120" s="12" t="str">
        <f>IF($E6120 &lt;&gt; "", IF(E6120 = 0, "", VLOOKUP(E6120,'Cond Perturbation'!A:B,2,FALSE)),"")</f>
        <v/>
      </c>
      <c r="J6120" s="28"/>
      <c r="K6120" s="29" t="str">
        <f>IF($B6120 &lt;&gt; "", IF(C6120="Oui",IF(H6120=1,IF(E6120=0,Résultat!G$8,IF(J6120="No",Résultat!$G$8,Résultat!$G$7)),IF(H6120=2,IF(E6120=0,Résultat!G$9,IF(J6120="No",Résultat!$G$9,Résultat!$G$7)),Résultat!$G$7)),IF(C6120 = "Totale", IF(H6120=1,IF(E6120=0,Résultat!G$8,IF(J6120="No",Résultat!$G$9,Résultat!$G$7)),IF(H6120=2,IF(E6120=0,Résultat!G$9,IF(J6120="No",Résultat!$G$9,Résultat!$G$7)),Résultat!$G$7)),Résultat!$G$7)), "")</f>
        <v/>
      </c>
    </row>
    <row r="6121" spans="1:11" ht="20.100000000000001" customHeight="1">
      <c r="A6121" s="26"/>
      <c r="B6121" s="27"/>
      <c r="C6121" s="11" t="str">
        <f>IF($B6121 &lt;&gt; "",VLOOKUP(MID(B6121,3,5),'Recyclabilité Prod Matx'!C:F,2,FALSE), "")</f>
        <v/>
      </c>
      <c r="D6121" s="11" t="str">
        <f>IF($B6121 &lt;&gt; "",VLOOKUP(MID(B6121,3,5),'Recyclabilité Prod Matx'!C:F,3,FALSE),"")</f>
        <v/>
      </c>
      <c r="E6121" s="11" t="str">
        <f>IF($B6121 &lt;&gt; "",VLOOKUP(MID(B6121,3,5),'Recyclabilité Prod Matx'!C:F,4,FALSE), "")</f>
        <v/>
      </c>
      <c r="F6121" s="12" t="str">
        <f>IF($B6121 &lt;&gt; "", IF(C6121="Totale","",IF(D6121 = 0, "", VLOOKUP(D6121,'Cond Compo'!A:B,2,FALSE))),"")</f>
        <v/>
      </c>
      <c r="G6121" s="28"/>
      <c r="H6121" s="11" t="str">
        <f xml:space="preserve"> IF(C6121="Totale",2,IF($G6121 &lt;&gt; "", IF(D6121 = "E",MATCH(G6121, 'Cond Compo'!D$16:D$18, 0), MATCH(G6121, 'Cond Compo'!C$16:C$19, 0)), ""))</f>
        <v/>
      </c>
      <c r="I6121" s="12" t="str">
        <f>IF($E6121 &lt;&gt; "", IF(E6121 = 0, "", VLOOKUP(E6121,'Cond Perturbation'!A:B,2,FALSE)),"")</f>
        <v/>
      </c>
      <c r="J6121" s="28"/>
      <c r="K6121" s="29" t="str">
        <f>IF($B6121 &lt;&gt; "", IF(C6121="Oui",IF(H6121=1,IF(E6121=0,Résultat!G$8,IF(J6121="No",Résultat!$G$8,Résultat!$G$7)),IF(H6121=2,IF(E6121=0,Résultat!G$9,IF(J6121="No",Résultat!$G$9,Résultat!$G$7)),Résultat!$G$7)),IF(C6121 = "Totale", IF(H6121=1,IF(E6121=0,Résultat!G$8,IF(J6121="No",Résultat!$G$9,Résultat!$G$7)),IF(H6121=2,IF(E6121=0,Résultat!G$9,IF(J6121="No",Résultat!$G$9,Résultat!$G$7)),Résultat!$G$7)),Résultat!$G$7)), "")</f>
        <v/>
      </c>
    </row>
    <row r="6122" spans="1:11" ht="20.100000000000001" customHeight="1">
      <c r="A6122" s="26"/>
      <c r="B6122" s="27"/>
      <c r="C6122" s="11" t="str">
        <f>IF($B6122 &lt;&gt; "",VLOOKUP(MID(B6122,3,5),'Recyclabilité Prod Matx'!C:F,2,FALSE), "")</f>
        <v/>
      </c>
      <c r="D6122" s="11" t="str">
        <f>IF($B6122 &lt;&gt; "",VLOOKUP(MID(B6122,3,5),'Recyclabilité Prod Matx'!C:F,3,FALSE),"")</f>
        <v/>
      </c>
      <c r="E6122" s="11" t="str">
        <f>IF($B6122 &lt;&gt; "",VLOOKUP(MID(B6122,3,5),'Recyclabilité Prod Matx'!C:F,4,FALSE), "")</f>
        <v/>
      </c>
      <c r="F6122" s="12" t="str">
        <f>IF($B6122 &lt;&gt; "", IF(C6122="Totale","",IF(D6122 = 0, "", VLOOKUP(D6122,'Cond Compo'!A:B,2,FALSE))),"")</f>
        <v/>
      </c>
      <c r="G6122" s="28"/>
      <c r="H6122" s="11" t="str">
        <f xml:space="preserve"> IF(C6122="Totale",2,IF($G6122 &lt;&gt; "", IF(D6122 = "E",MATCH(G6122, 'Cond Compo'!D$16:D$18, 0), MATCH(G6122, 'Cond Compo'!C$16:C$19, 0)), ""))</f>
        <v/>
      </c>
      <c r="I6122" s="12" t="str">
        <f>IF($E6122 &lt;&gt; "", IF(E6122 = 0, "", VLOOKUP(E6122,'Cond Perturbation'!A:B,2,FALSE)),"")</f>
        <v/>
      </c>
      <c r="J6122" s="28"/>
      <c r="K6122" s="29" t="str">
        <f>IF($B6122 &lt;&gt; "", IF(C6122="Oui",IF(H6122=1,IF(E6122=0,Résultat!G$8,IF(J6122="No",Résultat!$G$8,Résultat!$G$7)),IF(H6122=2,IF(E6122=0,Résultat!G$9,IF(J6122="No",Résultat!$G$9,Résultat!$G$7)),Résultat!$G$7)),IF(C6122 = "Totale", IF(H6122=1,IF(E6122=0,Résultat!G$8,IF(J6122="No",Résultat!$G$9,Résultat!$G$7)),IF(H6122=2,IF(E6122=0,Résultat!G$9,IF(J6122="No",Résultat!$G$9,Résultat!$G$7)),Résultat!$G$7)),Résultat!$G$7)), "")</f>
        <v/>
      </c>
    </row>
    <row r="6123" spans="1:11" ht="20.100000000000001" customHeight="1">
      <c r="A6123" s="26"/>
      <c r="B6123" s="27"/>
      <c r="C6123" s="11" t="str">
        <f>IF($B6123 &lt;&gt; "",VLOOKUP(MID(B6123,3,5),'Recyclabilité Prod Matx'!C:F,2,FALSE), "")</f>
        <v/>
      </c>
      <c r="D6123" s="11" t="str">
        <f>IF($B6123 &lt;&gt; "",VLOOKUP(MID(B6123,3,5),'Recyclabilité Prod Matx'!C:F,3,FALSE),"")</f>
        <v/>
      </c>
      <c r="E6123" s="11" t="str">
        <f>IF($B6123 &lt;&gt; "",VLOOKUP(MID(B6123,3,5),'Recyclabilité Prod Matx'!C:F,4,FALSE), "")</f>
        <v/>
      </c>
      <c r="F6123" s="12" t="str">
        <f>IF($B6123 &lt;&gt; "", IF(C6123="Totale","",IF(D6123 = 0, "", VLOOKUP(D6123,'Cond Compo'!A:B,2,FALSE))),"")</f>
        <v/>
      </c>
      <c r="G6123" s="28"/>
      <c r="H6123" s="11" t="str">
        <f xml:space="preserve"> IF(C6123="Totale",2,IF($G6123 &lt;&gt; "", IF(D6123 = "E",MATCH(G6123, 'Cond Compo'!D$16:D$18, 0), MATCH(G6123, 'Cond Compo'!C$16:C$19, 0)), ""))</f>
        <v/>
      </c>
      <c r="I6123" s="12" t="str">
        <f>IF($E6123 &lt;&gt; "", IF(E6123 = 0, "", VLOOKUP(E6123,'Cond Perturbation'!A:B,2,FALSE)),"")</f>
        <v/>
      </c>
      <c r="J6123" s="28"/>
      <c r="K6123" s="29" t="str">
        <f>IF($B6123 &lt;&gt; "", IF(C6123="Oui",IF(H6123=1,IF(E6123=0,Résultat!G$8,IF(J6123="No",Résultat!$G$8,Résultat!$G$7)),IF(H6123=2,IF(E6123=0,Résultat!G$9,IF(J6123="No",Résultat!$G$9,Résultat!$G$7)),Résultat!$G$7)),IF(C6123 = "Totale", IF(H6123=1,IF(E6123=0,Résultat!G$8,IF(J6123="No",Résultat!$G$9,Résultat!$G$7)),IF(H6123=2,IF(E6123=0,Résultat!G$9,IF(J6123="No",Résultat!$G$9,Résultat!$G$7)),Résultat!$G$7)),Résultat!$G$7)), "")</f>
        <v/>
      </c>
    </row>
    <row r="6124" spans="1:11" ht="20.100000000000001" customHeight="1">
      <c r="A6124" s="26"/>
      <c r="B6124" s="27"/>
      <c r="C6124" s="11" t="str">
        <f>IF($B6124 &lt;&gt; "",VLOOKUP(MID(B6124,3,5),'Recyclabilité Prod Matx'!C:F,2,FALSE), "")</f>
        <v/>
      </c>
      <c r="D6124" s="11" t="str">
        <f>IF($B6124 &lt;&gt; "",VLOOKUP(MID(B6124,3,5),'Recyclabilité Prod Matx'!C:F,3,FALSE),"")</f>
        <v/>
      </c>
      <c r="E6124" s="11" t="str">
        <f>IF($B6124 &lt;&gt; "",VLOOKUP(MID(B6124,3,5),'Recyclabilité Prod Matx'!C:F,4,FALSE), "")</f>
        <v/>
      </c>
      <c r="F6124" s="12" t="str">
        <f>IF($B6124 &lt;&gt; "", IF(C6124="Totale","",IF(D6124 = 0, "", VLOOKUP(D6124,'Cond Compo'!A:B,2,FALSE))),"")</f>
        <v/>
      </c>
      <c r="G6124" s="28"/>
      <c r="H6124" s="11" t="str">
        <f xml:space="preserve"> IF(C6124="Totale",2,IF($G6124 &lt;&gt; "", IF(D6124 = "E",MATCH(G6124, 'Cond Compo'!D$16:D$18, 0), MATCH(G6124, 'Cond Compo'!C$16:C$19, 0)), ""))</f>
        <v/>
      </c>
      <c r="I6124" s="12" t="str">
        <f>IF($E6124 &lt;&gt; "", IF(E6124 = 0, "", VLOOKUP(E6124,'Cond Perturbation'!A:B,2,FALSE)),"")</f>
        <v/>
      </c>
      <c r="J6124" s="28"/>
      <c r="K6124" s="29" t="str">
        <f>IF($B6124 &lt;&gt; "", IF(C6124="Oui",IF(H6124=1,IF(E6124=0,Résultat!G$8,IF(J6124="No",Résultat!$G$8,Résultat!$G$7)),IF(H6124=2,IF(E6124=0,Résultat!G$9,IF(J6124="No",Résultat!$G$9,Résultat!$G$7)),Résultat!$G$7)),IF(C6124 = "Totale", IF(H6124=1,IF(E6124=0,Résultat!G$8,IF(J6124="No",Résultat!$G$9,Résultat!$G$7)),IF(H6124=2,IF(E6124=0,Résultat!G$9,IF(J6124="No",Résultat!$G$9,Résultat!$G$7)),Résultat!$G$7)),Résultat!$G$7)), "")</f>
        <v/>
      </c>
    </row>
    <row r="6125" spans="1:11" ht="20.100000000000001" customHeight="1">
      <c r="A6125" s="26"/>
      <c r="B6125" s="27"/>
      <c r="C6125" s="11" t="str">
        <f>IF($B6125 &lt;&gt; "",VLOOKUP(MID(B6125,3,5),'Recyclabilité Prod Matx'!C:F,2,FALSE), "")</f>
        <v/>
      </c>
      <c r="D6125" s="11" t="str">
        <f>IF($B6125 &lt;&gt; "",VLOOKUP(MID(B6125,3,5),'Recyclabilité Prod Matx'!C:F,3,FALSE),"")</f>
        <v/>
      </c>
      <c r="E6125" s="11" t="str">
        <f>IF($B6125 &lt;&gt; "",VLOOKUP(MID(B6125,3,5),'Recyclabilité Prod Matx'!C:F,4,FALSE), "")</f>
        <v/>
      </c>
      <c r="F6125" s="12" t="str">
        <f>IF($B6125 &lt;&gt; "", IF(C6125="Totale","",IF(D6125 = 0, "", VLOOKUP(D6125,'Cond Compo'!A:B,2,FALSE))),"")</f>
        <v/>
      </c>
      <c r="G6125" s="28"/>
      <c r="H6125" s="11" t="str">
        <f xml:space="preserve"> IF(C6125="Totale",2,IF($G6125 &lt;&gt; "", IF(D6125 = "E",MATCH(G6125, 'Cond Compo'!D$16:D$18, 0), MATCH(G6125, 'Cond Compo'!C$16:C$19, 0)), ""))</f>
        <v/>
      </c>
      <c r="I6125" s="12" t="str">
        <f>IF($E6125 &lt;&gt; "", IF(E6125 = 0, "", VLOOKUP(E6125,'Cond Perturbation'!A:B,2,FALSE)),"")</f>
        <v/>
      </c>
      <c r="J6125" s="28"/>
      <c r="K6125" s="29" t="str">
        <f>IF($B6125 &lt;&gt; "", IF(C6125="Oui",IF(H6125=1,IF(E6125=0,Résultat!G$8,IF(J6125="No",Résultat!$G$8,Résultat!$G$7)),IF(H6125=2,IF(E6125=0,Résultat!G$9,IF(J6125="No",Résultat!$G$9,Résultat!$G$7)),Résultat!$G$7)),IF(C6125 = "Totale", IF(H6125=1,IF(E6125=0,Résultat!G$8,IF(J6125="No",Résultat!$G$9,Résultat!$G$7)),IF(H6125=2,IF(E6125=0,Résultat!G$9,IF(J6125="No",Résultat!$G$9,Résultat!$G$7)),Résultat!$G$7)),Résultat!$G$7)), "")</f>
        <v/>
      </c>
    </row>
    <row r="6126" spans="1:11" ht="20.100000000000001" customHeight="1">
      <c r="A6126" s="26"/>
      <c r="B6126" s="27"/>
      <c r="C6126" s="11" t="str">
        <f>IF($B6126 &lt;&gt; "",VLOOKUP(MID(B6126,3,5),'Recyclabilité Prod Matx'!C:F,2,FALSE), "")</f>
        <v/>
      </c>
      <c r="D6126" s="11" t="str">
        <f>IF($B6126 &lt;&gt; "",VLOOKUP(MID(B6126,3,5),'Recyclabilité Prod Matx'!C:F,3,FALSE),"")</f>
        <v/>
      </c>
      <c r="E6126" s="11" t="str">
        <f>IF($B6126 &lt;&gt; "",VLOOKUP(MID(B6126,3,5),'Recyclabilité Prod Matx'!C:F,4,FALSE), "")</f>
        <v/>
      </c>
      <c r="F6126" s="12" t="str">
        <f>IF($B6126 &lt;&gt; "", IF(C6126="Totale","",IF(D6126 = 0, "", VLOOKUP(D6126,'Cond Compo'!A:B,2,FALSE))),"")</f>
        <v/>
      </c>
      <c r="G6126" s="28"/>
      <c r="H6126" s="11" t="str">
        <f xml:space="preserve"> IF(C6126="Totale",2,IF($G6126 &lt;&gt; "", IF(D6126 = "E",MATCH(G6126, 'Cond Compo'!D$16:D$18, 0), MATCH(G6126, 'Cond Compo'!C$16:C$19, 0)), ""))</f>
        <v/>
      </c>
      <c r="I6126" s="12" t="str">
        <f>IF($E6126 &lt;&gt; "", IF(E6126 = 0, "", VLOOKUP(E6126,'Cond Perturbation'!A:B,2,FALSE)),"")</f>
        <v/>
      </c>
      <c r="J6126" s="28"/>
      <c r="K6126" s="29" t="str">
        <f>IF($B6126 &lt;&gt; "", IF(C6126="Oui",IF(H6126=1,IF(E6126=0,Résultat!G$8,IF(J6126="No",Résultat!$G$8,Résultat!$G$7)),IF(H6126=2,IF(E6126=0,Résultat!G$9,IF(J6126="No",Résultat!$G$9,Résultat!$G$7)),Résultat!$G$7)),IF(C6126 = "Totale", IF(H6126=1,IF(E6126=0,Résultat!G$8,IF(J6126="No",Résultat!$G$9,Résultat!$G$7)),IF(H6126=2,IF(E6126=0,Résultat!G$9,IF(J6126="No",Résultat!$G$9,Résultat!$G$7)),Résultat!$G$7)),Résultat!$G$7)), "")</f>
        <v/>
      </c>
    </row>
    <row r="6127" spans="1:11" ht="20.100000000000001" customHeight="1">
      <c r="A6127" s="26"/>
      <c r="B6127" s="27"/>
      <c r="C6127" s="11" t="str">
        <f>IF($B6127 &lt;&gt; "",VLOOKUP(MID(B6127,3,5),'Recyclabilité Prod Matx'!C:F,2,FALSE), "")</f>
        <v/>
      </c>
      <c r="D6127" s="11" t="str">
        <f>IF($B6127 &lt;&gt; "",VLOOKUP(MID(B6127,3,5),'Recyclabilité Prod Matx'!C:F,3,FALSE),"")</f>
        <v/>
      </c>
      <c r="E6127" s="11" t="str">
        <f>IF($B6127 &lt;&gt; "",VLOOKUP(MID(B6127,3,5),'Recyclabilité Prod Matx'!C:F,4,FALSE), "")</f>
        <v/>
      </c>
      <c r="F6127" s="12" t="str">
        <f>IF($B6127 &lt;&gt; "", IF(C6127="Totale","",IF(D6127 = 0, "", VLOOKUP(D6127,'Cond Compo'!A:B,2,FALSE))),"")</f>
        <v/>
      </c>
      <c r="G6127" s="28"/>
      <c r="H6127" s="11" t="str">
        <f xml:space="preserve"> IF(C6127="Totale",2,IF($G6127 &lt;&gt; "", IF(D6127 = "E",MATCH(G6127, 'Cond Compo'!D$16:D$18, 0), MATCH(G6127, 'Cond Compo'!C$16:C$19, 0)), ""))</f>
        <v/>
      </c>
      <c r="I6127" s="12" t="str">
        <f>IF($E6127 &lt;&gt; "", IF(E6127 = 0, "", VLOOKUP(E6127,'Cond Perturbation'!A:B,2,FALSE)),"")</f>
        <v/>
      </c>
      <c r="J6127" s="28"/>
      <c r="K6127" s="29" t="str">
        <f>IF($B6127 &lt;&gt; "", IF(C6127="Oui",IF(H6127=1,IF(E6127=0,Résultat!G$8,IF(J6127="No",Résultat!$G$8,Résultat!$G$7)),IF(H6127=2,IF(E6127=0,Résultat!G$9,IF(J6127="No",Résultat!$G$9,Résultat!$G$7)),Résultat!$G$7)),IF(C6127 = "Totale", IF(H6127=1,IF(E6127=0,Résultat!G$8,IF(J6127="No",Résultat!$G$9,Résultat!$G$7)),IF(H6127=2,IF(E6127=0,Résultat!G$9,IF(J6127="No",Résultat!$G$9,Résultat!$G$7)),Résultat!$G$7)),Résultat!$G$7)), "")</f>
        <v/>
      </c>
    </row>
    <row r="6128" spans="1:11" ht="20.100000000000001" customHeight="1">
      <c r="A6128" s="26"/>
      <c r="B6128" s="27"/>
      <c r="C6128" s="11" t="str">
        <f>IF($B6128 &lt;&gt; "",VLOOKUP(MID(B6128,3,5),'Recyclabilité Prod Matx'!C:F,2,FALSE), "")</f>
        <v/>
      </c>
      <c r="D6128" s="11" t="str">
        <f>IF($B6128 &lt;&gt; "",VLOOKUP(MID(B6128,3,5),'Recyclabilité Prod Matx'!C:F,3,FALSE),"")</f>
        <v/>
      </c>
      <c r="E6128" s="11" t="str">
        <f>IF($B6128 &lt;&gt; "",VLOOKUP(MID(B6128,3,5),'Recyclabilité Prod Matx'!C:F,4,FALSE), "")</f>
        <v/>
      </c>
      <c r="F6128" s="12" t="str">
        <f>IF($B6128 &lt;&gt; "", IF(C6128="Totale","",IF(D6128 = 0, "", VLOOKUP(D6128,'Cond Compo'!A:B,2,FALSE))),"")</f>
        <v/>
      </c>
      <c r="G6128" s="28"/>
      <c r="H6128" s="11" t="str">
        <f xml:space="preserve"> IF(C6128="Totale",2,IF($G6128 &lt;&gt; "", IF(D6128 = "E",MATCH(G6128, 'Cond Compo'!D$16:D$18, 0), MATCH(G6128, 'Cond Compo'!C$16:C$19, 0)), ""))</f>
        <v/>
      </c>
      <c r="I6128" s="12" t="str">
        <f>IF($E6128 &lt;&gt; "", IF(E6128 = 0, "", VLOOKUP(E6128,'Cond Perturbation'!A:B,2,FALSE)),"")</f>
        <v/>
      </c>
      <c r="J6128" s="28"/>
      <c r="K6128" s="29" t="str">
        <f>IF($B6128 &lt;&gt; "", IF(C6128="Oui",IF(H6128=1,IF(E6128=0,Résultat!G$8,IF(J6128="No",Résultat!$G$8,Résultat!$G$7)),IF(H6128=2,IF(E6128=0,Résultat!G$9,IF(J6128="No",Résultat!$G$9,Résultat!$G$7)),Résultat!$G$7)),IF(C6128 = "Totale", IF(H6128=1,IF(E6128=0,Résultat!G$8,IF(J6128="No",Résultat!$G$9,Résultat!$G$7)),IF(H6128=2,IF(E6128=0,Résultat!G$9,IF(J6128="No",Résultat!$G$9,Résultat!$G$7)),Résultat!$G$7)),Résultat!$G$7)), "")</f>
        <v/>
      </c>
    </row>
    <row r="6129" spans="1:11" ht="20.100000000000001" customHeight="1">
      <c r="A6129" s="26"/>
      <c r="B6129" s="27"/>
      <c r="C6129" s="11" t="str">
        <f>IF($B6129 &lt;&gt; "",VLOOKUP(MID(B6129,3,5),'Recyclabilité Prod Matx'!C:F,2,FALSE), "")</f>
        <v/>
      </c>
      <c r="D6129" s="11" t="str">
        <f>IF($B6129 &lt;&gt; "",VLOOKUP(MID(B6129,3,5),'Recyclabilité Prod Matx'!C:F,3,FALSE),"")</f>
        <v/>
      </c>
      <c r="E6129" s="11" t="str">
        <f>IF($B6129 &lt;&gt; "",VLOOKUP(MID(B6129,3,5),'Recyclabilité Prod Matx'!C:F,4,FALSE), "")</f>
        <v/>
      </c>
      <c r="F6129" s="12" t="str">
        <f>IF($B6129 &lt;&gt; "", IF(C6129="Totale","",IF(D6129 = 0, "", VLOOKUP(D6129,'Cond Compo'!A:B,2,FALSE))),"")</f>
        <v/>
      </c>
      <c r="G6129" s="28"/>
      <c r="H6129" s="11" t="str">
        <f xml:space="preserve"> IF(C6129="Totale",2,IF($G6129 &lt;&gt; "", IF(D6129 = "E",MATCH(G6129, 'Cond Compo'!D$16:D$18, 0), MATCH(G6129, 'Cond Compo'!C$16:C$19, 0)), ""))</f>
        <v/>
      </c>
      <c r="I6129" s="12" t="str">
        <f>IF($E6129 &lt;&gt; "", IF(E6129 = 0, "", VLOOKUP(E6129,'Cond Perturbation'!A:B,2,FALSE)),"")</f>
        <v/>
      </c>
      <c r="J6129" s="28"/>
      <c r="K6129" s="29" t="str">
        <f>IF($B6129 &lt;&gt; "", IF(C6129="Oui",IF(H6129=1,IF(E6129=0,Résultat!G$8,IF(J6129="No",Résultat!$G$8,Résultat!$G$7)),IF(H6129=2,IF(E6129=0,Résultat!G$9,IF(J6129="No",Résultat!$G$9,Résultat!$G$7)),Résultat!$G$7)),IF(C6129 = "Totale", IF(H6129=1,IF(E6129=0,Résultat!G$8,IF(J6129="No",Résultat!$G$9,Résultat!$G$7)),IF(H6129=2,IF(E6129=0,Résultat!G$9,IF(J6129="No",Résultat!$G$9,Résultat!$G$7)),Résultat!$G$7)),Résultat!$G$7)), "")</f>
        <v/>
      </c>
    </row>
    <row r="6130" spans="1:11" ht="20.100000000000001" customHeight="1">
      <c r="A6130" s="26"/>
      <c r="B6130" s="27"/>
      <c r="C6130" s="11" t="str">
        <f>IF($B6130 &lt;&gt; "",VLOOKUP(MID(B6130,3,5),'Recyclabilité Prod Matx'!C:F,2,FALSE), "")</f>
        <v/>
      </c>
      <c r="D6130" s="11" t="str">
        <f>IF($B6130 &lt;&gt; "",VLOOKUP(MID(B6130,3,5),'Recyclabilité Prod Matx'!C:F,3,FALSE),"")</f>
        <v/>
      </c>
      <c r="E6130" s="11" t="str">
        <f>IF($B6130 &lt;&gt; "",VLOOKUP(MID(B6130,3,5),'Recyclabilité Prod Matx'!C:F,4,FALSE), "")</f>
        <v/>
      </c>
      <c r="F6130" s="12" t="str">
        <f>IF($B6130 &lt;&gt; "", IF(C6130="Totale","",IF(D6130 = 0, "", VLOOKUP(D6130,'Cond Compo'!A:B,2,FALSE))),"")</f>
        <v/>
      </c>
      <c r="G6130" s="28"/>
      <c r="H6130" s="11" t="str">
        <f xml:space="preserve"> IF(C6130="Totale",2,IF($G6130 &lt;&gt; "", IF(D6130 = "E",MATCH(G6130, 'Cond Compo'!D$16:D$18, 0), MATCH(G6130, 'Cond Compo'!C$16:C$19, 0)), ""))</f>
        <v/>
      </c>
      <c r="I6130" s="12" t="str">
        <f>IF($E6130 &lt;&gt; "", IF(E6130 = 0, "", VLOOKUP(E6130,'Cond Perturbation'!A:B,2,FALSE)),"")</f>
        <v/>
      </c>
      <c r="J6130" s="28"/>
      <c r="K6130" s="29" t="str">
        <f>IF($B6130 &lt;&gt; "", IF(C6130="Oui",IF(H6130=1,IF(E6130=0,Résultat!G$8,IF(J6130="No",Résultat!$G$8,Résultat!$G$7)),IF(H6130=2,IF(E6130=0,Résultat!G$9,IF(J6130="No",Résultat!$G$9,Résultat!$G$7)),Résultat!$G$7)),IF(C6130 = "Totale", IF(H6130=1,IF(E6130=0,Résultat!G$8,IF(J6130="No",Résultat!$G$9,Résultat!$G$7)),IF(H6130=2,IF(E6130=0,Résultat!G$9,IF(J6130="No",Résultat!$G$9,Résultat!$G$7)),Résultat!$G$7)),Résultat!$G$7)), "")</f>
        <v/>
      </c>
    </row>
    <row r="6131" spans="1:11" ht="20.100000000000001" customHeight="1">
      <c r="A6131" s="26"/>
      <c r="B6131" s="27"/>
      <c r="C6131" s="11" t="str">
        <f>IF($B6131 &lt;&gt; "",VLOOKUP(MID(B6131,3,5),'Recyclabilité Prod Matx'!C:F,2,FALSE), "")</f>
        <v/>
      </c>
      <c r="D6131" s="11" t="str">
        <f>IF($B6131 &lt;&gt; "",VLOOKUP(MID(B6131,3,5),'Recyclabilité Prod Matx'!C:F,3,FALSE),"")</f>
        <v/>
      </c>
      <c r="E6131" s="11" t="str">
        <f>IF($B6131 &lt;&gt; "",VLOOKUP(MID(B6131,3,5),'Recyclabilité Prod Matx'!C:F,4,FALSE), "")</f>
        <v/>
      </c>
      <c r="F6131" s="12" t="str">
        <f>IF($B6131 &lt;&gt; "", IF(C6131="Totale","",IF(D6131 = 0, "", VLOOKUP(D6131,'Cond Compo'!A:B,2,FALSE))),"")</f>
        <v/>
      </c>
      <c r="G6131" s="28"/>
      <c r="H6131" s="11" t="str">
        <f xml:space="preserve"> IF(C6131="Totale",2,IF($G6131 &lt;&gt; "", IF(D6131 = "E",MATCH(G6131, 'Cond Compo'!D$16:D$18, 0), MATCH(G6131, 'Cond Compo'!C$16:C$19, 0)), ""))</f>
        <v/>
      </c>
      <c r="I6131" s="12" t="str">
        <f>IF($E6131 &lt;&gt; "", IF(E6131 = 0, "", VLOOKUP(E6131,'Cond Perturbation'!A:B,2,FALSE)),"")</f>
        <v/>
      </c>
      <c r="J6131" s="28"/>
      <c r="K6131" s="29" t="str">
        <f>IF($B6131 &lt;&gt; "", IF(C6131="Oui",IF(H6131=1,IF(E6131=0,Résultat!G$8,IF(J6131="No",Résultat!$G$8,Résultat!$G$7)),IF(H6131=2,IF(E6131=0,Résultat!G$9,IF(J6131="No",Résultat!$G$9,Résultat!$G$7)),Résultat!$G$7)),IF(C6131 = "Totale", IF(H6131=1,IF(E6131=0,Résultat!G$8,IF(J6131="No",Résultat!$G$9,Résultat!$G$7)),IF(H6131=2,IF(E6131=0,Résultat!G$9,IF(J6131="No",Résultat!$G$9,Résultat!$G$7)),Résultat!$G$7)),Résultat!$G$7)), "")</f>
        <v/>
      </c>
    </row>
    <row r="6132" spans="1:11" ht="20.100000000000001" customHeight="1">
      <c r="A6132" s="26"/>
      <c r="B6132" s="27"/>
      <c r="C6132" s="11" t="str">
        <f>IF($B6132 &lt;&gt; "",VLOOKUP(MID(B6132,3,5),'Recyclabilité Prod Matx'!C:F,2,FALSE), "")</f>
        <v/>
      </c>
      <c r="D6132" s="11" t="str">
        <f>IF($B6132 &lt;&gt; "",VLOOKUP(MID(B6132,3,5),'Recyclabilité Prod Matx'!C:F,3,FALSE),"")</f>
        <v/>
      </c>
      <c r="E6132" s="11" t="str">
        <f>IF($B6132 &lt;&gt; "",VLOOKUP(MID(B6132,3,5),'Recyclabilité Prod Matx'!C:F,4,FALSE), "")</f>
        <v/>
      </c>
      <c r="F6132" s="12" t="str">
        <f>IF($B6132 &lt;&gt; "", IF(C6132="Totale","",IF(D6132 = 0, "", VLOOKUP(D6132,'Cond Compo'!A:B,2,FALSE))),"")</f>
        <v/>
      </c>
      <c r="G6132" s="28"/>
      <c r="H6132" s="11" t="str">
        <f xml:space="preserve"> IF(C6132="Totale",2,IF($G6132 &lt;&gt; "", IF(D6132 = "E",MATCH(G6132, 'Cond Compo'!D$16:D$18, 0), MATCH(G6132, 'Cond Compo'!C$16:C$19, 0)), ""))</f>
        <v/>
      </c>
      <c r="I6132" s="12" t="str">
        <f>IF($E6132 &lt;&gt; "", IF(E6132 = 0, "", VLOOKUP(E6132,'Cond Perturbation'!A:B,2,FALSE)),"")</f>
        <v/>
      </c>
      <c r="J6132" s="28"/>
      <c r="K6132" s="29" t="str">
        <f>IF($B6132 &lt;&gt; "", IF(C6132="Oui",IF(H6132=1,IF(E6132=0,Résultat!G$8,IF(J6132="No",Résultat!$G$8,Résultat!$G$7)),IF(H6132=2,IF(E6132=0,Résultat!G$9,IF(J6132="No",Résultat!$G$9,Résultat!$G$7)),Résultat!$G$7)),IF(C6132 = "Totale", IF(H6132=1,IF(E6132=0,Résultat!G$8,IF(J6132="No",Résultat!$G$9,Résultat!$G$7)),IF(H6132=2,IF(E6132=0,Résultat!G$9,IF(J6132="No",Résultat!$G$9,Résultat!$G$7)),Résultat!$G$7)),Résultat!$G$7)), "")</f>
        <v/>
      </c>
    </row>
    <row r="6133" spans="1:11" ht="20.100000000000001" customHeight="1">
      <c r="A6133" s="26"/>
      <c r="B6133" s="27"/>
      <c r="C6133" s="11" t="str">
        <f>IF($B6133 &lt;&gt; "",VLOOKUP(MID(B6133,3,5),'Recyclabilité Prod Matx'!C:F,2,FALSE), "")</f>
        <v/>
      </c>
      <c r="D6133" s="11" t="str">
        <f>IF($B6133 &lt;&gt; "",VLOOKUP(MID(B6133,3,5),'Recyclabilité Prod Matx'!C:F,3,FALSE),"")</f>
        <v/>
      </c>
      <c r="E6133" s="11" t="str">
        <f>IF($B6133 &lt;&gt; "",VLOOKUP(MID(B6133,3,5),'Recyclabilité Prod Matx'!C:F,4,FALSE), "")</f>
        <v/>
      </c>
      <c r="F6133" s="12" t="str">
        <f>IF($B6133 &lt;&gt; "", IF(C6133="Totale","",IF(D6133 = 0, "", VLOOKUP(D6133,'Cond Compo'!A:B,2,FALSE))),"")</f>
        <v/>
      </c>
      <c r="G6133" s="28"/>
      <c r="H6133" s="11" t="str">
        <f xml:space="preserve"> IF(C6133="Totale",2,IF($G6133 &lt;&gt; "", IF(D6133 = "E",MATCH(G6133, 'Cond Compo'!D$16:D$18, 0), MATCH(G6133, 'Cond Compo'!C$16:C$19, 0)), ""))</f>
        <v/>
      </c>
      <c r="I6133" s="12" t="str">
        <f>IF($E6133 &lt;&gt; "", IF(E6133 = 0, "", VLOOKUP(E6133,'Cond Perturbation'!A:B,2,FALSE)),"")</f>
        <v/>
      </c>
      <c r="J6133" s="28"/>
      <c r="K6133" s="29" t="str">
        <f>IF($B6133 &lt;&gt; "", IF(C6133="Oui",IF(H6133=1,IF(E6133=0,Résultat!G$8,IF(J6133="No",Résultat!$G$8,Résultat!$G$7)),IF(H6133=2,IF(E6133=0,Résultat!G$9,IF(J6133="No",Résultat!$G$9,Résultat!$G$7)),Résultat!$G$7)),IF(C6133 = "Totale", IF(H6133=1,IF(E6133=0,Résultat!G$8,IF(J6133="No",Résultat!$G$9,Résultat!$G$7)),IF(H6133=2,IF(E6133=0,Résultat!G$9,IF(J6133="No",Résultat!$G$9,Résultat!$G$7)),Résultat!$G$7)),Résultat!$G$7)), "")</f>
        <v/>
      </c>
    </row>
    <row r="6134" spans="1:11" ht="20.100000000000001" customHeight="1">
      <c r="A6134" s="26"/>
      <c r="B6134" s="27"/>
      <c r="C6134" s="11" t="str">
        <f>IF($B6134 &lt;&gt; "",VLOOKUP(MID(B6134,3,5),'Recyclabilité Prod Matx'!C:F,2,FALSE), "")</f>
        <v/>
      </c>
      <c r="D6134" s="11" t="str">
        <f>IF($B6134 &lt;&gt; "",VLOOKUP(MID(B6134,3,5),'Recyclabilité Prod Matx'!C:F,3,FALSE),"")</f>
        <v/>
      </c>
      <c r="E6134" s="11" t="str">
        <f>IF($B6134 &lt;&gt; "",VLOOKUP(MID(B6134,3,5),'Recyclabilité Prod Matx'!C:F,4,FALSE), "")</f>
        <v/>
      </c>
      <c r="F6134" s="12" t="str">
        <f>IF($B6134 &lt;&gt; "", IF(C6134="Totale","",IF(D6134 = 0, "", VLOOKUP(D6134,'Cond Compo'!A:B,2,FALSE))),"")</f>
        <v/>
      </c>
      <c r="G6134" s="28"/>
      <c r="H6134" s="11" t="str">
        <f xml:space="preserve"> IF(C6134="Totale",2,IF($G6134 &lt;&gt; "", IF(D6134 = "E",MATCH(G6134, 'Cond Compo'!D$16:D$18, 0), MATCH(G6134, 'Cond Compo'!C$16:C$19, 0)), ""))</f>
        <v/>
      </c>
      <c r="I6134" s="12" t="str">
        <f>IF($E6134 &lt;&gt; "", IF(E6134 = 0, "", VLOOKUP(E6134,'Cond Perturbation'!A:B,2,FALSE)),"")</f>
        <v/>
      </c>
      <c r="J6134" s="28"/>
      <c r="K6134" s="29" t="str">
        <f>IF($B6134 &lt;&gt; "", IF(C6134="Oui",IF(H6134=1,IF(E6134=0,Résultat!G$8,IF(J6134="No",Résultat!$G$8,Résultat!$G$7)),IF(H6134=2,IF(E6134=0,Résultat!G$9,IF(J6134="No",Résultat!$G$9,Résultat!$G$7)),Résultat!$G$7)),IF(C6134 = "Totale", IF(H6134=1,IF(E6134=0,Résultat!G$8,IF(J6134="No",Résultat!$G$9,Résultat!$G$7)),IF(H6134=2,IF(E6134=0,Résultat!G$9,IF(J6134="No",Résultat!$G$9,Résultat!$G$7)),Résultat!$G$7)),Résultat!$G$7)), "")</f>
        <v/>
      </c>
    </row>
    <row r="6135" spans="1:11" ht="20.100000000000001" customHeight="1">
      <c r="A6135" s="26"/>
      <c r="B6135" s="27"/>
      <c r="C6135" s="11" t="str">
        <f>IF($B6135 &lt;&gt; "",VLOOKUP(MID(B6135,3,5),'Recyclabilité Prod Matx'!C:F,2,FALSE), "")</f>
        <v/>
      </c>
      <c r="D6135" s="11" t="str">
        <f>IF($B6135 &lt;&gt; "",VLOOKUP(MID(B6135,3,5),'Recyclabilité Prod Matx'!C:F,3,FALSE),"")</f>
        <v/>
      </c>
      <c r="E6135" s="11" t="str">
        <f>IF($B6135 &lt;&gt; "",VLOOKUP(MID(B6135,3,5),'Recyclabilité Prod Matx'!C:F,4,FALSE), "")</f>
        <v/>
      </c>
      <c r="F6135" s="12" t="str">
        <f>IF($B6135 &lt;&gt; "", IF(C6135="Totale","",IF(D6135 = 0, "", VLOOKUP(D6135,'Cond Compo'!A:B,2,FALSE))),"")</f>
        <v/>
      </c>
      <c r="G6135" s="28"/>
      <c r="H6135" s="11" t="str">
        <f xml:space="preserve"> IF(C6135="Totale",2,IF($G6135 &lt;&gt; "", IF(D6135 = "E",MATCH(G6135, 'Cond Compo'!D$16:D$18, 0), MATCH(G6135, 'Cond Compo'!C$16:C$19, 0)), ""))</f>
        <v/>
      </c>
      <c r="I6135" s="12" t="str">
        <f>IF($E6135 &lt;&gt; "", IF(E6135 = 0, "", VLOOKUP(E6135,'Cond Perturbation'!A:B,2,FALSE)),"")</f>
        <v/>
      </c>
      <c r="J6135" s="28"/>
      <c r="K6135" s="29" t="str">
        <f>IF($B6135 &lt;&gt; "", IF(C6135="Oui",IF(H6135=1,IF(E6135=0,Résultat!G$8,IF(J6135="No",Résultat!$G$8,Résultat!$G$7)),IF(H6135=2,IF(E6135=0,Résultat!G$9,IF(J6135="No",Résultat!$G$9,Résultat!$G$7)),Résultat!$G$7)),IF(C6135 = "Totale", IF(H6135=1,IF(E6135=0,Résultat!G$8,IF(J6135="No",Résultat!$G$9,Résultat!$G$7)),IF(H6135=2,IF(E6135=0,Résultat!G$9,IF(J6135="No",Résultat!$G$9,Résultat!$G$7)),Résultat!$G$7)),Résultat!$G$7)), "")</f>
        <v/>
      </c>
    </row>
    <row r="6136" spans="1:11" ht="20.100000000000001" customHeight="1">
      <c r="A6136" s="26"/>
      <c r="B6136" s="27"/>
      <c r="C6136" s="11" t="str">
        <f>IF($B6136 &lt;&gt; "",VLOOKUP(MID(B6136,3,5),'Recyclabilité Prod Matx'!C:F,2,FALSE), "")</f>
        <v/>
      </c>
      <c r="D6136" s="11" t="str">
        <f>IF($B6136 &lt;&gt; "",VLOOKUP(MID(B6136,3,5),'Recyclabilité Prod Matx'!C:F,3,FALSE),"")</f>
        <v/>
      </c>
      <c r="E6136" s="11" t="str">
        <f>IF($B6136 &lt;&gt; "",VLOOKUP(MID(B6136,3,5),'Recyclabilité Prod Matx'!C:F,4,FALSE), "")</f>
        <v/>
      </c>
      <c r="F6136" s="12" t="str">
        <f>IF($B6136 &lt;&gt; "", IF(C6136="Totale","",IF(D6136 = 0, "", VLOOKUP(D6136,'Cond Compo'!A:B,2,FALSE))),"")</f>
        <v/>
      </c>
      <c r="G6136" s="28"/>
      <c r="H6136" s="11" t="str">
        <f xml:space="preserve"> IF(C6136="Totale",2,IF($G6136 &lt;&gt; "", IF(D6136 = "E",MATCH(G6136, 'Cond Compo'!D$16:D$18, 0), MATCH(G6136, 'Cond Compo'!C$16:C$19, 0)), ""))</f>
        <v/>
      </c>
      <c r="I6136" s="12" t="str">
        <f>IF($E6136 &lt;&gt; "", IF(E6136 = 0, "", VLOOKUP(E6136,'Cond Perturbation'!A:B,2,FALSE)),"")</f>
        <v/>
      </c>
      <c r="J6136" s="28"/>
      <c r="K6136" s="29" t="str">
        <f>IF($B6136 &lt;&gt; "", IF(C6136="Oui",IF(H6136=1,IF(E6136=0,Résultat!G$8,IF(J6136="No",Résultat!$G$8,Résultat!$G$7)),IF(H6136=2,IF(E6136=0,Résultat!G$9,IF(J6136="No",Résultat!$G$9,Résultat!$G$7)),Résultat!$G$7)),IF(C6136 = "Totale", IF(H6136=1,IF(E6136=0,Résultat!G$8,IF(J6136="No",Résultat!$G$9,Résultat!$G$7)),IF(H6136=2,IF(E6136=0,Résultat!G$9,IF(J6136="No",Résultat!$G$9,Résultat!$G$7)),Résultat!$G$7)),Résultat!$G$7)), "")</f>
        <v/>
      </c>
    </row>
    <row r="6137" spans="1:11" ht="20.100000000000001" customHeight="1">
      <c r="A6137" s="26"/>
      <c r="B6137" s="27"/>
      <c r="C6137" s="11" t="str">
        <f>IF($B6137 &lt;&gt; "",VLOOKUP(MID(B6137,3,5),'Recyclabilité Prod Matx'!C:F,2,FALSE), "")</f>
        <v/>
      </c>
      <c r="D6137" s="11" t="str">
        <f>IF($B6137 &lt;&gt; "",VLOOKUP(MID(B6137,3,5),'Recyclabilité Prod Matx'!C:F,3,FALSE),"")</f>
        <v/>
      </c>
      <c r="E6137" s="11" t="str">
        <f>IF($B6137 &lt;&gt; "",VLOOKUP(MID(B6137,3,5),'Recyclabilité Prod Matx'!C:F,4,FALSE), "")</f>
        <v/>
      </c>
      <c r="F6137" s="12" t="str">
        <f>IF($B6137 &lt;&gt; "", IF(C6137="Totale","",IF(D6137 = 0, "", VLOOKUP(D6137,'Cond Compo'!A:B,2,FALSE))),"")</f>
        <v/>
      </c>
      <c r="G6137" s="28"/>
      <c r="H6137" s="11" t="str">
        <f xml:space="preserve"> IF(C6137="Totale",2,IF($G6137 &lt;&gt; "", IF(D6137 = "E",MATCH(G6137, 'Cond Compo'!D$16:D$18, 0), MATCH(G6137, 'Cond Compo'!C$16:C$19, 0)), ""))</f>
        <v/>
      </c>
      <c r="I6137" s="12" t="str">
        <f>IF($E6137 &lt;&gt; "", IF(E6137 = 0, "", VLOOKUP(E6137,'Cond Perturbation'!A:B,2,FALSE)),"")</f>
        <v/>
      </c>
      <c r="J6137" s="28"/>
      <c r="K6137" s="29" t="str">
        <f>IF($B6137 &lt;&gt; "", IF(C6137="Oui",IF(H6137=1,IF(E6137=0,Résultat!G$8,IF(J6137="No",Résultat!$G$8,Résultat!$G$7)),IF(H6137=2,IF(E6137=0,Résultat!G$9,IF(J6137="No",Résultat!$G$9,Résultat!$G$7)),Résultat!$G$7)),IF(C6137 = "Totale", IF(H6137=1,IF(E6137=0,Résultat!G$8,IF(J6137="No",Résultat!$G$9,Résultat!$G$7)),IF(H6137=2,IF(E6137=0,Résultat!G$9,IF(J6137="No",Résultat!$G$9,Résultat!$G$7)),Résultat!$G$7)),Résultat!$G$7)), "")</f>
        <v/>
      </c>
    </row>
    <row r="6138" spans="1:11" ht="20.100000000000001" customHeight="1">
      <c r="A6138" s="26"/>
      <c r="B6138" s="27"/>
      <c r="C6138" s="11" t="str">
        <f>IF($B6138 &lt;&gt; "",VLOOKUP(MID(B6138,3,5),'Recyclabilité Prod Matx'!C:F,2,FALSE), "")</f>
        <v/>
      </c>
      <c r="D6138" s="11" t="str">
        <f>IF($B6138 &lt;&gt; "",VLOOKUP(MID(B6138,3,5),'Recyclabilité Prod Matx'!C:F,3,FALSE),"")</f>
        <v/>
      </c>
      <c r="E6138" s="11" t="str">
        <f>IF($B6138 &lt;&gt; "",VLOOKUP(MID(B6138,3,5),'Recyclabilité Prod Matx'!C:F,4,FALSE), "")</f>
        <v/>
      </c>
      <c r="F6138" s="12" t="str">
        <f>IF($B6138 &lt;&gt; "", IF(C6138="Totale","",IF(D6138 = 0, "", VLOOKUP(D6138,'Cond Compo'!A:B,2,FALSE))),"")</f>
        <v/>
      </c>
      <c r="G6138" s="28"/>
      <c r="H6138" s="11" t="str">
        <f xml:space="preserve"> IF(C6138="Totale",2,IF($G6138 &lt;&gt; "", IF(D6138 = "E",MATCH(G6138, 'Cond Compo'!D$16:D$18, 0), MATCH(G6138, 'Cond Compo'!C$16:C$19, 0)), ""))</f>
        <v/>
      </c>
      <c r="I6138" s="12" t="str">
        <f>IF($E6138 &lt;&gt; "", IF(E6138 = 0, "", VLOOKUP(E6138,'Cond Perturbation'!A:B,2,FALSE)),"")</f>
        <v/>
      </c>
      <c r="J6138" s="28"/>
      <c r="K6138" s="29" t="str">
        <f>IF($B6138 &lt;&gt; "", IF(C6138="Oui",IF(H6138=1,IF(E6138=0,Résultat!G$8,IF(J6138="No",Résultat!$G$8,Résultat!$G$7)),IF(H6138=2,IF(E6138=0,Résultat!G$9,IF(J6138="No",Résultat!$G$9,Résultat!$G$7)),Résultat!$G$7)),IF(C6138 = "Totale", IF(H6138=1,IF(E6138=0,Résultat!G$8,IF(J6138="No",Résultat!$G$9,Résultat!$G$7)),IF(H6138=2,IF(E6138=0,Résultat!G$9,IF(J6138="No",Résultat!$G$9,Résultat!$G$7)),Résultat!$G$7)),Résultat!$G$7)), "")</f>
        <v/>
      </c>
    </row>
    <row r="6139" spans="1:11" ht="20.100000000000001" customHeight="1">
      <c r="A6139" s="26"/>
      <c r="B6139" s="27"/>
      <c r="C6139" s="11" t="str">
        <f>IF($B6139 &lt;&gt; "",VLOOKUP(MID(B6139,3,5),'Recyclabilité Prod Matx'!C:F,2,FALSE), "")</f>
        <v/>
      </c>
      <c r="D6139" s="11" t="str">
        <f>IF($B6139 &lt;&gt; "",VLOOKUP(MID(B6139,3,5),'Recyclabilité Prod Matx'!C:F,3,FALSE),"")</f>
        <v/>
      </c>
      <c r="E6139" s="11" t="str">
        <f>IF($B6139 &lt;&gt; "",VLOOKUP(MID(B6139,3,5),'Recyclabilité Prod Matx'!C:F,4,FALSE), "")</f>
        <v/>
      </c>
      <c r="F6139" s="12" t="str">
        <f>IF($B6139 &lt;&gt; "", IF(C6139="Totale","",IF(D6139 = 0, "", VLOOKUP(D6139,'Cond Compo'!A:B,2,FALSE))),"")</f>
        <v/>
      </c>
      <c r="G6139" s="28"/>
      <c r="H6139" s="11" t="str">
        <f xml:space="preserve"> IF(C6139="Totale",2,IF($G6139 &lt;&gt; "", IF(D6139 = "E",MATCH(G6139, 'Cond Compo'!D$16:D$18, 0), MATCH(G6139, 'Cond Compo'!C$16:C$19, 0)), ""))</f>
        <v/>
      </c>
      <c r="I6139" s="12" t="str">
        <f>IF($E6139 &lt;&gt; "", IF(E6139 = 0, "", VLOOKUP(E6139,'Cond Perturbation'!A:B,2,FALSE)),"")</f>
        <v/>
      </c>
      <c r="J6139" s="28"/>
      <c r="K6139" s="29" t="str">
        <f>IF($B6139 &lt;&gt; "", IF(C6139="Oui",IF(H6139=1,IF(E6139=0,Résultat!G$8,IF(J6139="No",Résultat!$G$8,Résultat!$G$7)),IF(H6139=2,IF(E6139=0,Résultat!G$9,IF(J6139="No",Résultat!$G$9,Résultat!$G$7)),Résultat!$G$7)),IF(C6139 = "Totale", IF(H6139=1,IF(E6139=0,Résultat!G$8,IF(J6139="No",Résultat!$G$9,Résultat!$G$7)),IF(H6139=2,IF(E6139=0,Résultat!G$9,IF(J6139="No",Résultat!$G$9,Résultat!$G$7)),Résultat!$G$7)),Résultat!$G$7)), "")</f>
        <v/>
      </c>
    </row>
    <row r="6140" spans="1:11" ht="20.100000000000001" customHeight="1">
      <c r="A6140" s="26"/>
      <c r="B6140" s="27"/>
      <c r="C6140" s="11" t="str">
        <f>IF($B6140 &lt;&gt; "",VLOOKUP(MID(B6140,3,5),'Recyclabilité Prod Matx'!C:F,2,FALSE), "")</f>
        <v/>
      </c>
      <c r="D6140" s="11" t="str">
        <f>IF($B6140 &lt;&gt; "",VLOOKUP(MID(B6140,3,5),'Recyclabilité Prod Matx'!C:F,3,FALSE),"")</f>
        <v/>
      </c>
      <c r="E6140" s="11" t="str">
        <f>IF($B6140 &lt;&gt; "",VLOOKUP(MID(B6140,3,5),'Recyclabilité Prod Matx'!C:F,4,FALSE), "")</f>
        <v/>
      </c>
      <c r="F6140" s="12" t="str">
        <f>IF($B6140 &lt;&gt; "", IF(C6140="Totale","",IF(D6140 = 0, "", VLOOKUP(D6140,'Cond Compo'!A:B,2,FALSE))),"")</f>
        <v/>
      </c>
      <c r="G6140" s="28"/>
      <c r="H6140" s="11" t="str">
        <f xml:space="preserve"> IF(C6140="Totale",2,IF($G6140 &lt;&gt; "", IF(D6140 = "E",MATCH(G6140, 'Cond Compo'!D$16:D$18, 0), MATCH(G6140, 'Cond Compo'!C$16:C$19, 0)), ""))</f>
        <v/>
      </c>
      <c r="I6140" s="12" t="str">
        <f>IF($E6140 &lt;&gt; "", IF(E6140 = 0, "", VLOOKUP(E6140,'Cond Perturbation'!A:B,2,FALSE)),"")</f>
        <v/>
      </c>
      <c r="J6140" s="28"/>
      <c r="K6140" s="29" t="str">
        <f>IF($B6140 &lt;&gt; "", IF(C6140="Oui",IF(H6140=1,IF(E6140=0,Résultat!G$8,IF(J6140="No",Résultat!$G$8,Résultat!$G$7)),IF(H6140=2,IF(E6140=0,Résultat!G$9,IF(J6140="No",Résultat!$G$9,Résultat!$G$7)),Résultat!$G$7)),IF(C6140 = "Totale", IF(H6140=1,IF(E6140=0,Résultat!G$8,IF(J6140="No",Résultat!$G$9,Résultat!$G$7)),IF(H6140=2,IF(E6140=0,Résultat!G$9,IF(J6140="No",Résultat!$G$9,Résultat!$G$7)),Résultat!$G$7)),Résultat!$G$7)), "")</f>
        <v/>
      </c>
    </row>
    <row r="6141" spans="1:11" ht="20.100000000000001" customHeight="1">
      <c r="A6141" s="26"/>
      <c r="B6141" s="27"/>
      <c r="C6141" s="11" t="str">
        <f>IF($B6141 &lt;&gt; "",VLOOKUP(MID(B6141,3,5),'Recyclabilité Prod Matx'!C:F,2,FALSE), "")</f>
        <v/>
      </c>
      <c r="D6141" s="11" t="str">
        <f>IF($B6141 &lt;&gt; "",VLOOKUP(MID(B6141,3,5),'Recyclabilité Prod Matx'!C:F,3,FALSE),"")</f>
        <v/>
      </c>
      <c r="E6141" s="11" t="str">
        <f>IF($B6141 &lt;&gt; "",VLOOKUP(MID(B6141,3,5),'Recyclabilité Prod Matx'!C:F,4,FALSE), "")</f>
        <v/>
      </c>
      <c r="F6141" s="12" t="str">
        <f>IF($B6141 &lt;&gt; "", IF(C6141="Totale","",IF(D6141 = 0, "", VLOOKUP(D6141,'Cond Compo'!A:B,2,FALSE))),"")</f>
        <v/>
      </c>
      <c r="G6141" s="28"/>
      <c r="H6141" s="11" t="str">
        <f xml:space="preserve"> IF(C6141="Totale",2,IF($G6141 &lt;&gt; "", IF(D6141 = "E",MATCH(G6141, 'Cond Compo'!D$16:D$18, 0), MATCH(G6141, 'Cond Compo'!C$16:C$19, 0)), ""))</f>
        <v/>
      </c>
      <c r="I6141" s="12" t="str">
        <f>IF($E6141 &lt;&gt; "", IF(E6141 = 0, "", VLOOKUP(E6141,'Cond Perturbation'!A:B,2,FALSE)),"")</f>
        <v/>
      </c>
      <c r="J6141" s="28"/>
      <c r="K6141" s="29" t="str">
        <f>IF($B6141 &lt;&gt; "", IF(C6141="Oui",IF(H6141=1,IF(E6141=0,Résultat!G$8,IF(J6141="No",Résultat!$G$8,Résultat!$G$7)),IF(H6141=2,IF(E6141=0,Résultat!G$9,IF(J6141="No",Résultat!$G$9,Résultat!$G$7)),Résultat!$G$7)),IF(C6141 = "Totale", IF(H6141=1,IF(E6141=0,Résultat!G$8,IF(J6141="No",Résultat!$G$9,Résultat!$G$7)),IF(H6141=2,IF(E6141=0,Résultat!G$9,IF(J6141="No",Résultat!$G$9,Résultat!$G$7)),Résultat!$G$7)),Résultat!$G$7)), "")</f>
        <v/>
      </c>
    </row>
    <row r="6142" spans="1:11" ht="20.100000000000001" customHeight="1">
      <c r="A6142" s="26"/>
      <c r="B6142" s="27"/>
      <c r="C6142" s="11" t="str">
        <f>IF($B6142 &lt;&gt; "",VLOOKUP(MID(B6142,3,5),'Recyclabilité Prod Matx'!C:F,2,FALSE), "")</f>
        <v/>
      </c>
      <c r="D6142" s="11" t="str">
        <f>IF($B6142 &lt;&gt; "",VLOOKUP(MID(B6142,3,5),'Recyclabilité Prod Matx'!C:F,3,FALSE),"")</f>
        <v/>
      </c>
      <c r="E6142" s="11" t="str">
        <f>IF($B6142 &lt;&gt; "",VLOOKUP(MID(B6142,3,5),'Recyclabilité Prod Matx'!C:F,4,FALSE), "")</f>
        <v/>
      </c>
      <c r="F6142" s="12" t="str">
        <f>IF($B6142 &lt;&gt; "", IF(C6142="Totale","",IF(D6142 = 0, "", VLOOKUP(D6142,'Cond Compo'!A:B,2,FALSE))),"")</f>
        <v/>
      </c>
      <c r="G6142" s="28"/>
      <c r="H6142" s="11" t="str">
        <f xml:space="preserve"> IF(C6142="Totale",2,IF($G6142 &lt;&gt; "", IF(D6142 = "E",MATCH(G6142, 'Cond Compo'!D$16:D$18, 0), MATCH(G6142, 'Cond Compo'!C$16:C$19, 0)), ""))</f>
        <v/>
      </c>
      <c r="I6142" s="12" t="str">
        <f>IF($E6142 &lt;&gt; "", IF(E6142 = 0, "", VLOOKUP(E6142,'Cond Perturbation'!A:B,2,FALSE)),"")</f>
        <v/>
      </c>
      <c r="J6142" s="28"/>
      <c r="K6142" s="29" t="str">
        <f>IF($B6142 &lt;&gt; "", IF(C6142="Oui",IF(H6142=1,IF(E6142=0,Résultat!G$8,IF(J6142="No",Résultat!$G$8,Résultat!$G$7)),IF(H6142=2,IF(E6142=0,Résultat!G$9,IF(J6142="No",Résultat!$G$9,Résultat!$G$7)),Résultat!$G$7)),IF(C6142 = "Totale", IF(H6142=1,IF(E6142=0,Résultat!G$8,IF(J6142="No",Résultat!$G$9,Résultat!$G$7)),IF(H6142=2,IF(E6142=0,Résultat!G$9,IF(J6142="No",Résultat!$G$9,Résultat!$G$7)),Résultat!$G$7)),Résultat!$G$7)), "")</f>
        <v/>
      </c>
    </row>
    <row r="6143" spans="1:11" ht="20.100000000000001" customHeight="1">
      <c r="A6143" s="26"/>
      <c r="B6143" s="27"/>
      <c r="C6143" s="11" t="str">
        <f>IF($B6143 &lt;&gt; "",VLOOKUP(MID(B6143,3,5),'Recyclabilité Prod Matx'!C:F,2,FALSE), "")</f>
        <v/>
      </c>
      <c r="D6143" s="11" t="str">
        <f>IF($B6143 &lt;&gt; "",VLOOKUP(MID(B6143,3,5),'Recyclabilité Prod Matx'!C:F,3,FALSE),"")</f>
        <v/>
      </c>
      <c r="E6143" s="11" t="str">
        <f>IF($B6143 &lt;&gt; "",VLOOKUP(MID(B6143,3,5),'Recyclabilité Prod Matx'!C:F,4,FALSE), "")</f>
        <v/>
      </c>
      <c r="F6143" s="12" t="str">
        <f>IF($B6143 &lt;&gt; "", IF(C6143="Totale","",IF(D6143 = 0, "", VLOOKUP(D6143,'Cond Compo'!A:B,2,FALSE))),"")</f>
        <v/>
      </c>
      <c r="G6143" s="28"/>
      <c r="H6143" s="11" t="str">
        <f xml:space="preserve"> IF(C6143="Totale",2,IF($G6143 &lt;&gt; "", IF(D6143 = "E",MATCH(G6143, 'Cond Compo'!D$16:D$18, 0), MATCH(G6143, 'Cond Compo'!C$16:C$19, 0)), ""))</f>
        <v/>
      </c>
      <c r="I6143" s="12" t="str">
        <f>IF($E6143 &lt;&gt; "", IF(E6143 = 0, "", VLOOKUP(E6143,'Cond Perturbation'!A:B,2,FALSE)),"")</f>
        <v/>
      </c>
      <c r="J6143" s="28"/>
      <c r="K6143" s="29" t="str">
        <f>IF($B6143 &lt;&gt; "", IF(C6143="Oui",IF(H6143=1,IF(E6143=0,Résultat!G$8,IF(J6143="No",Résultat!$G$8,Résultat!$G$7)),IF(H6143=2,IF(E6143=0,Résultat!G$9,IF(J6143="No",Résultat!$G$9,Résultat!$G$7)),Résultat!$G$7)),IF(C6143 = "Totale", IF(H6143=1,IF(E6143=0,Résultat!G$8,IF(J6143="No",Résultat!$G$9,Résultat!$G$7)),IF(H6143=2,IF(E6143=0,Résultat!G$9,IF(J6143="No",Résultat!$G$9,Résultat!$G$7)),Résultat!$G$7)),Résultat!$G$7)), "")</f>
        <v/>
      </c>
    </row>
    <row r="6144" spans="1:11" ht="20.100000000000001" customHeight="1">
      <c r="A6144" s="26"/>
      <c r="B6144" s="27"/>
      <c r="C6144" s="11" t="str">
        <f>IF($B6144 &lt;&gt; "",VLOOKUP(MID(B6144,3,5),'Recyclabilité Prod Matx'!C:F,2,FALSE), "")</f>
        <v/>
      </c>
      <c r="D6144" s="11" t="str">
        <f>IF($B6144 &lt;&gt; "",VLOOKUP(MID(B6144,3,5),'Recyclabilité Prod Matx'!C:F,3,FALSE),"")</f>
        <v/>
      </c>
      <c r="E6144" s="11" t="str">
        <f>IF($B6144 &lt;&gt; "",VLOOKUP(MID(B6144,3,5),'Recyclabilité Prod Matx'!C:F,4,FALSE), "")</f>
        <v/>
      </c>
      <c r="F6144" s="12" t="str">
        <f>IF($B6144 &lt;&gt; "", IF(C6144="Totale","",IF(D6144 = 0, "", VLOOKUP(D6144,'Cond Compo'!A:B,2,FALSE))),"")</f>
        <v/>
      </c>
      <c r="G6144" s="28"/>
      <c r="H6144" s="11" t="str">
        <f xml:space="preserve"> IF(C6144="Totale",2,IF($G6144 &lt;&gt; "", IF(D6144 = "E",MATCH(G6144, 'Cond Compo'!D$16:D$18, 0), MATCH(G6144, 'Cond Compo'!C$16:C$19, 0)), ""))</f>
        <v/>
      </c>
      <c r="I6144" s="12" t="str">
        <f>IF($E6144 &lt;&gt; "", IF(E6144 = 0, "", VLOOKUP(E6144,'Cond Perturbation'!A:B,2,FALSE)),"")</f>
        <v/>
      </c>
      <c r="J6144" s="28"/>
      <c r="K6144" s="29" t="str">
        <f>IF($B6144 &lt;&gt; "", IF(C6144="Oui",IF(H6144=1,IF(E6144=0,Résultat!G$8,IF(J6144="No",Résultat!$G$8,Résultat!$G$7)),IF(H6144=2,IF(E6144=0,Résultat!G$9,IF(J6144="No",Résultat!$G$9,Résultat!$G$7)),Résultat!$G$7)),IF(C6144 = "Totale", IF(H6144=1,IF(E6144=0,Résultat!G$8,IF(J6144="No",Résultat!$G$9,Résultat!$G$7)),IF(H6144=2,IF(E6144=0,Résultat!G$9,IF(J6144="No",Résultat!$G$9,Résultat!$G$7)),Résultat!$G$7)),Résultat!$G$7)), "")</f>
        <v/>
      </c>
    </row>
    <row r="6145" spans="1:11" ht="20.100000000000001" customHeight="1">
      <c r="A6145" s="26"/>
      <c r="B6145" s="27"/>
      <c r="C6145" s="11" t="str">
        <f>IF($B6145 &lt;&gt; "",VLOOKUP(MID(B6145,3,5),'Recyclabilité Prod Matx'!C:F,2,FALSE), "")</f>
        <v/>
      </c>
      <c r="D6145" s="11" t="str">
        <f>IF($B6145 &lt;&gt; "",VLOOKUP(MID(B6145,3,5),'Recyclabilité Prod Matx'!C:F,3,FALSE),"")</f>
        <v/>
      </c>
      <c r="E6145" s="11" t="str">
        <f>IF($B6145 &lt;&gt; "",VLOOKUP(MID(B6145,3,5),'Recyclabilité Prod Matx'!C:F,4,FALSE), "")</f>
        <v/>
      </c>
      <c r="F6145" s="12" t="str">
        <f>IF($B6145 &lt;&gt; "", IF(C6145="Totale","",IF(D6145 = 0, "", VLOOKUP(D6145,'Cond Compo'!A:B,2,FALSE))),"")</f>
        <v/>
      </c>
      <c r="G6145" s="28"/>
      <c r="H6145" s="11" t="str">
        <f xml:space="preserve"> IF(C6145="Totale",2,IF($G6145 &lt;&gt; "", IF(D6145 = "E",MATCH(G6145, 'Cond Compo'!D$16:D$18, 0), MATCH(G6145, 'Cond Compo'!C$16:C$19, 0)), ""))</f>
        <v/>
      </c>
      <c r="I6145" s="12" t="str">
        <f>IF($E6145 &lt;&gt; "", IF(E6145 = 0, "", VLOOKUP(E6145,'Cond Perturbation'!A:B,2,FALSE)),"")</f>
        <v/>
      </c>
      <c r="J6145" s="28"/>
      <c r="K6145" s="29" t="str">
        <f>IF($B6145 &lt;&gt; "", IF(C6145="Oui",IF(H6145=1,IF(E6145=0,Résultat!G$8,IF(J6145="No",Résultat!$G$8,Résultat!$G$7)),IF(H6145=2,IF(E6145=0,Résultat!G$9,IF(J6145="No",Résultat!$G$9,Résultat!$G$7)),Résultat!$G$7)),IF(C6145 = "Totale", IF(H6145=1,IF(E6145=0,Résultat!G$8,IF(J6145="No",Résultat!$G$9,Résultat!$G$7)),IF(H6145=2,IF(E6145=0,Résultat!G$9,IF(J6145="No",Résultat!$G$9,Résultat!$G$7)),Résultat!$G$7)),Résultat!$G$7)), "")</f>
        <v/>
      </c>
    </row>
    <row r="6146" spans="1:11" ht="20.100000000000001" customHeight="1">
      <c r="A6146" s="26"/>
      <c r="B6146" s="27"/>
      <c r="C6146" s="11" t="str">
        <f>IF($B6146 &lt;&gt; "",VLOOKUP(MID(B6146,3,5),'Recyclabilité Prod Matx'!C:F,2,FALSE), "")</f>
        <v/>
      </c>
      <c r="D6146" s="11" t="str">
        <f>IF($B6146 &lt;&gt; "",VLOOKUP(MID(B6146,3,5),'Recyclabilité Prod Matx'!C:F,3,FALSE),"")</f>
        <v/>
      </c>
      <c r="E6146" s="11" t="str">
        <f>IF($B6146 &lt;&gt; "",VLOOKUP(MID(B6146,3,5),'Recyclabilité Prod Matx'!C:F,4,FALSE), "")</f>
        <v/>
      </c>
      <c r="F6146" s="12" t="str">
        <f>IF($B6146 &lt;&gt; "", IF(C6146="Totale","",IF(D6146 = 0, "", VLOOKUP(D6146,'Cond Compo'!A:B,2,FALSE))),"")</f>
        <v/>
      </c>
      <c r="G6146" s="28"/>
      <c r="H6146" s="11" t="str">
        <f xml:space="preserve"> IF(C6146="Totale",2,IF($G6146 &lt;&gt; "", IF(D6146 = "E",MATCH(G6146, 'Cond Compo'!D$16:D$18, 0), MATCH(G6146, 'Cond Compo'!C$16:C$19, 0)), ""))</f>
        <v/>
      </c>
      <c r="I6146" s="12" t="str">
        <f>IF($E6146 &lt;&gt; "", IF(E6146 = 0, "", VLOOKUP(E6146,'Cond Perturbation'!A:B,2,FALSE)),"")</f>
        <v/>
      </c>
      <c r="J6146" s="28"/>
      <c r="K6146" s="29" t="str">
        <f>IF($B6146 &lt;&gt; "", IF(C6146="Oui",IF(H6146=1,IF(E6146=0,Résultat!G$8,IF(J6146="No",Résultat!$G$8,Résultat!$G$7)),IF(H6146=2,IF(E6146=0,Résultat!G$9,IF(J6146="No",Résultat!$G$9,Résultat!$G$7)),Résultat!$G$7)),IF(C6146 = "Totale", IF(H6146=1,IF(E6146=0,Résultat!G$8,IF(J6146="No",Résultat!$G$9,Résultat!$G$7)),IF(H6146=2,IF(E6146=0,Résultat!G$9,IF(J6146="No",Résultat!$G$9,Résultat!$G$7)),Résultat!$G$7)),Résultat!$G$7)), "")</f>
        <v/>
      </c>
    </row>
    <row r="6147" spans="1:11" ht="20.100000000000001" customHeight="1">
      <c r="A6147" s="26"/>
      <c r="B6147" s="27"/>
      <c r="C6147" s="11" t="str">
        <f>IF($B6147 &lt;&gt; "",VLOOKUP(MID(B6147,3,5),'Recyclabilité Prod Matx'!C:F,2,FALSE), "")</f>
        <v/>
      </c>
      <c r="D6147" s="11" t="str">
        <f>IF($B6147 &lt;&gt; "",VLOOKUP(MID(B6147,3,5),'Recyclabilité Prod Matx'!C:F,3,FALSE),"")</f>
        <v/>
      </c>
      <c r="E6147" s="11" t="str">
        <f>IF($B6147 &lt;&gt; "",VLOOKUP(MID(B6147,3,5),'Recyclabilité Prod Matx'!C:F,4,FALSE), "")</f>
        <v/>
      </c>
      <c r="F6147" s="12" t="str">
        <f>IF($B6147 &lt;&gt; "", IF(C6147="Totale","",IF(D6147 = 0, "", VLOOKUP(D6147,'Cond Compo'!A:B,2,FALSE))),"")</f>
        <v/>
      </c>
      <c r="G6147" s="28"/>
      <c r="H6147" s="11" t="str">
        <f xml:space="preserve"> IF(C6147="Totale",2,IF($G6147 &lt;&gt; "", IF(D6147 = "E",MATCH(G6147, 'Cond Compo'!D$16:D$18, 0), MATCH(G6147, 'Cond Compo'!C$16:C$19, 0)), ""))</f>
        <v/>
      </c>
      <c r="I6147" s="12" t="str">
        <f>IF($E6147 &lt;&gt; "", IF(E6147 = 0, "", VLOOKUP(E6147,'Cond Perturbation'!A:B,2,FALSE)),"")</f>
        <v/>
      </c>
      <c r="J6147" s="28"/>
      <c r="K6147" s="29" t="str">
        <f>IF($B6147 &lt;&gt; "", IF(C6147="Oui",IF(H6147=1,IF(E6147=0,Résultat!G$8,IF(J6147="No",Résultat!$G$8,Résultat!$G$7)),IF(H6147=2,IF(E6147=0,Résultat!G$9,IF(J6147="No",Résultat!$G$9,Résultat!$G$7)),Résultat!$G$7)),IF(C6147 = "Totale", IF(H6147=1,IF(E6147=0,Résultat!G$8,IF(J6147="No",Résultat!$G$9,Résultat!$G$7)),IF(H6147=2,IF(E6147=0,Résultat!G$9,IF(J6147="No",Résultat!$G$9,Résultat!$G$7)),Résultat!$G$7)),Résultat!$G$7)), "")</f>
        <v/>
      </c>
    </row>
    <row r="6148" spans="1:11" ht="20.100000000000001" customHeight="1">
      <c r="A6148" s="26"/>
      <c r="B6148" s="27"/>
      <c r="C6148" s="11" t="str">
        <f>IF($B6148 &lt;&gt; "",VLOOKUP(MID(B6148,3,5),'Recyclabilité Prod Matx'!C:F,2,FALSE), "")</f>
        <v/>
      </c>
      <c r="D6148" s="11" t="str">
        <f>IF($B6148 &lt;&gt; "",VLOOKUP(MID(B6148,3,5),'Recyclabilité Prod Matx'!C:F,3,FALSE),"")</f>
        <v/>
      </c>
      <c r="E6148" s="11" t="str">
        <f>IF($B6148 &lt;&gt; "",VLOOKUP(MID(B6148,3,5),'Recyclabilité Prod Matx'!C:F,4,FALSE), "")</f>
        <v/>
      </c>
      <c r="F6148" s="12" t="str">
        <f>IF($B6148 &lt;&gt; "", IF(C6148="Totale","",IF(D6148 = 0, "", VLOOKUP(D6148,'Cond Compo'!A:B,2,FALSE))),"")</f>
        <v/>
      </c>
      <c r="G6148" s="28"/>
      <c r="H6148" s="11" t="str">
        <f xml:space="preserve"> IF(C6148="Totale",2,IF($G6148 &lt;&gt; "", IF(D6148 = "E",MATCH(G6148, 'Cond Compo'!D$16:D$18, 0), MATCH(G6148, 'Cond Compo'!C$16:C$19, 0)), ""))</f>
        <v/>
      </c>
      <c r="I6148" s="12" t="str">
        <f>IF($E6148 &lt;&gt; "", IF(E6148 = 0, "", VLOOKUP(E6148,'Cond Perturbation'!A:B,2,FALSE)),"")</f>
        <v/>
      </c>
      <c r="J6148" s="28"/>
      <c r="K6148" s="29" t="str">
        <f>IF($B6148 &lt;&gt; "", IF(C6148="Oui",IF(H6148=1,IF(E6148=0,Résultat!G$8,IF(J6148="No",Résultat!$G$8,Résultat!$G$7)),IF(H6148=2,IF(E6148=0,Résultat!G$9,IF(J6148="No",Résultat!$G$9,Résultat!$G$7)),Résultat!$G$7)),IF(C6148 = "Totale", IF(H6148=1,IF(E6148=0,Résultat!G$8,IF(J6148="No",Résultat!$G$9,Résultat!$G$7)),IF(H6148=2,IF(E6148=0,Résultat!G$9,IF(J6148="No",Résultat!$G$9,Résultat!$G$7)),Résultat!$G$7)),Résultat!$G$7)), "")</f>
        <v/>
      </c>
    </row>
    <row r="6149" spans="1:11" ht="20.100000000000001" customHeight="1">
      <c r="A6149" s="26"/>
      <c r="B6149" s="27"/>
      <c r="C6149" s="11" t="str">
        <f>IF($B6149 &lt;&gt; "",VLOOKUP(MID(B6149,3,5),'Recyclabilité Prod Matx'!C:F,2,FALSE), "")</f>
        <v/>
      </c>
      <c r="D6149" s="11" t="str">
        <f>IF($B6149 &lt;&gt; "",VLOOKUP(MID(B6149,3,5),'Recyclabilité Prod Matx'!C:F,3,FALSE),"")</f>
        <v/>
      </c>
      <c r="E6149" s="11" t="str">
        <f>IF($B6149 &lt;&gt; "",VLOOKUP(MID(B6149,3,5),'Recyclabilité Prod Matx'!C:F,4,FALSE), "")</f>
        <v/>
      </c>
      <c r="F6149" s="12" t="str">
        <f>IF($B6149 &lt;&gt; "", IF(C6149="Totale","",IF(D6149 = 0, "", VLOOKUP(D6149,'Cond Compo'!A:B,2,FALSE))),"")</f>
        <v/>
      </c>
      <c r="G6149" s="28"/>
      <c r="H6149" s="11" t="str">
        <f xml:space="preserve"> IF(C6149="Totale",2,IF($G6149 &lt;&gt; "", IF(D6149 = "E",MATCH(G6149, 'Cond Compo'!D$16:D$18, 0), MATCH(G6149, 'Cond Compo'!C$16:C$19, 0)), ""))</f>
        <v/>
      </c>
      <c r="I6149" s="12" t="str">
        <f>IF($E6149 &lt;&gt; "", IF(E6149 = 0, "", VLOOKUP(E6149,'Cond Perturbation'!A:B,2,FALSE)),"")</f>
        <v/>
      </c>
      <c r="J6149" s="28"/>
      <c r="K6149" s="29" t="str">
        <f>IF($B6149 &lt;&gt; "", IF(C6149="Oui",IF(H6149=1,IF(E6149=0,Résultat!G$8,IF(J6149="No",Résultat!$G$8,Résultat!$G$7)),IF(H6149=2,IF(E6149=0,Résultat!G$9,IF(J6149="No",Résultat!$G$9,Résultat!$G$7)),Résultat!$G$7)),IF(C6149 = "Totale", IF(H6149=1,IF(E6149=0,Résultat!G$8,IF(J6149="No",Résultat!$G$9,Résultat!$G$7)),IF(H6149=2,IF(E6149=0,Résultat!G$9,IF(J6149="No",Résultat!$G$9,Résultat!$G$7)),Résultat!$G$7)),Résultat!$G$7)), "")</f>
        <v/>
      </c>
    </row>
    <row r="6150" spans="1:11" ht="20.100000000000001" customHeight="1">
      <c r="A6150" s="26"/>
      <c r="B6150" s="27"/>
      <c r="C6150" s="11" t="str">
        <f>IF($B6150 &lt;&gt; "",VLOOKUP(MID(B6150,3,5),'Recyclabilité Prod Matx'!C:F,2,FALSE), "")</f>
        <v/>
      </c>
      <c r="D6150" s="11" t="str">
        <f>IF($B6150 &lt;&gt; "",VLOOKUP(MID(B6150,3,5),'Recyclabilité Prod Matx'!C:F,3,FALSE),"")</f>
        <v/>
      </c>
      <c r="E6150" s="11" t="str">
        <f>IF($B6150 &lt;&gt; "",VLOOKUP(MID(B6150,3,5),'Recyclabilité Prod Matx'!C:F,4,FALSE), "")</f>
        <v/>
      </c>
      <c r="F6150" s="12" t="str">
        <f>IF($B6150 &lt;&gt; "", IF(C6150="Totale","",IF(D6150 = 0, "", VLOOKUP(D6150,'Cond Compo'!A:B,2,FALSE))),"")</f>
        <v/>
      </c>
      <c r="G6150" s="28"/>
      <c r="H6150" s="11" t="str">
        <f xml:space="preserve"> IF(C6150="Totale",2,IF($G6150 &lt;&gt; "", IF(D6150 = "E",MATCH(G6150, 'Cond Compo'!D$16:D$18, 0), MATCH(G6150, 'Cond Compo'!C$16:C$19, 0)), ""))</f>
        <v/>
      </c>
      <c r="I6150" s="12" t="str">
        <f>IF($E6150 &lt;&gt; "", IF(E6150 = 0, "", VLOOKUP(E6150,'Cond Perturbation'!A:B,2,FALSE)),"")</f>
        <v/>
      </c>
      <c r="J6150" s="28"/>
      <c r="K6150" s="29" t="str">
        <f>IF($B6150 &lt;&gt; "", IF(C6150="Oui",IF(H6150=1,IF(E6150=0,Résultat!G$8,IF(J6150="No",Résultat!$G$8,Résultat!$G$7)),IF(H6150=2,IF(E6150=0,Résultat!G$9,IF(J6150="No",Résultat!$G$9,Résultat!$G$7)),Résultat!$G$7)),IF(C6150 = "Totale", IF(H6150=1,IF(E6150=0,Résultat!G$8,IF(J6150="No",Résultat!$G$9,Résultat!$G$7)),IF(H6150=2,IF(E6150=0,Résultat!G$9,IF(J6150="No",Résultat!$G$9,Résultat!$G$7)),Résultat!$G$7)),Résultat!$G$7)), "")</f>
        <v/>
      </c>
    </row>
    <row r="6151" spans="1:11" ht="20.100000000000001" customHeight="1">
      <c r="A6151" s="26"/>
      <c r="B6151" s="27"/>
      <c r="C6151" s="11" t="str">
        <f>IF($B6151 &lt;&gt; "",VLOOKUP(MID(B6151,3,5),'Recyclabilité Prod Matx'!C:F,2,FALSE), "")</f>
        <v/>
      </c>
      <c r="D6151" s="11" t="str">
        <f>IF($B6151 &lt;&gt; "",VLOOKUP(MID(B6151,3,5),'Recyclabilité Prod Matx'!C:F,3,FALSE),"")</f>
        <v/>
      </c>
      <c r="E6151" s="11" t="str">
        <f>IF($B6151 &lt;&gt; "",VLOOKUP(MID(B6151,3,5),'Recyclabilité Prod Matx'!C:F,4,FALSE), "")</f>
        <v/>
      </c>
      <c r="F6151" s="12" t="str">
        <f>IF($B6151 &lt;&gt; "", IF(C6151="Totale","",IF(D6151 = 0, "", VLOOKUP(D6151,'Cond Compo'!A:B,2,FALSE))),"")</f>
        <v/>
      </c>
      <c r="G6151" s="28"/>
      <c r="H6151" s="11" t="str">
        <f xml:space="preserve"> IF(C6151="Totale",2,IF($G6151 &lt;&gt; "", IF(D6151 = "E",MATCH(G6151, 'Cond Compo'!D$16:D$18, 0), MATCH(G6151, 'Cond Compo'!C$16:C$19, 0)), ""))</f>
        <v/>
      </c>
      <c r="I6151" s="12" t="str">
        <f>IF($E6151 &lt;&gt; "", IF(E6151 = 0, "", VLOOKUP(E6151,'Cond Perturbation'!A:B,2,FALSE)),"")</f>
        <v/>
      </c>
      <c r="J6151" s="28"/>
      <c r="K6151" s="29" t="str">
        <f>IF($B6151 &lt;&gt; "", IF(C6151="Oui",IF(H6151=1,IF(E6151=0,Résultat!G$8,IF(J6151="No",Résultat!$G$8,Résultat!$G$7)),IF(H6151=2,IF(E6151=0,Résultat!G$9,IF(J6151="No",Résultat!$G$9,Résultat!$G$7)),Résultat!$G$7)),IF(C6151 = "Totale", IF(H6151=1,IF(E6151=0,Résultat!G$8,IF(J6151="No",Résultat!$G$9,Résultat!$G$7)),IF(H6151=2,IF(E6151=0,Résultat!G$9,IF(J6151="No",Résultat!$G$9,Résultat!$G$7)),Résultat!$G$7)),Résultat!$G$7)), "")</f>
        <v/>
      </c>
    </row>
    <row r="6152" spans="1:11" ht="20.100000000000001" customHeight="1">
      <c r="A6152" s="26"/>
      <c r="B6152" s="27"/>
      <c r="C6152" s="11" t="str">
        <f>IF($B6152 &lt;&gt; "",VLOOKUP(MID(B6152,3,5),'Recyclabilité Prod Matx'!C:F,2,FALSE), "")</f>
        <v/>
      </c>
      <c r="D6152" s="11" t="str">
        <f>IF($B6152 &lt;&gt; "",VLOOKUP(MID(B6152,3,5),'Recyclabilité Prod Matx'!C:F,3,FALSE),"")</f>
        <v/>
      </c>
      <c r="E6152" s="11" t="str">
        <f>IF($B6152 &lt;&gt; "",VLOOKUP(MID(B6152,3,5),'Recyclabilité Prod Matx'!C:F,4,FALSE), "")</f>
        <v/>
      </c>
      <c r="F6152" s="12" t="str">
        <f>IF($B6152 &lt;&gt; "", IF(C6152="Totale","",IF(D6152 = 0, "", VLOOKUP(D6152,'Cond Compo'!A:B,2,FALSE))),"")</f>
        <v/>
      </c>
      <c r="G6152" s="28"/>
      <c r="H6152" s="11" t="str">
        <f xml:space="preserve"> IF(C6152="Totale",2,IF($G6152 &lt;&gt; "", IF(D6152 = "E",MATCH(G6152, 'Cond Compo'!D$16:D$18, 0), MATCH(G6152, 'Cond Compo'!C$16:C$19, 0)), ""))</f>
        <v/>
      </c>
      <c r="I6152" s="12" t="str">
        <f>IF($E6152 &lt;&gt; "", IF(E6152 = 0, "", VLOOKUP(E6152,'Cond Perturbation'!A:B,2,FALSE)),"")</f>
        <v/>
      </c>
      <c r="J6152" s="28"/>
      <c r="K6152" s="29" t="str">
        <f>IF($B6152 &lt;&gt; "", IF(C6152="Oui",IF(H6152=1,IF(E6152=0,Résultat!G$8,IF(J6152="No",Résultat!$G$8,Résultat!$G$7)),IF(H6152=2,IF(E6152=0,Résultat!G$9,IF(J6152="No",Résultat!$G$9,Résultat!$G$7)),Résultat!$G$7)),IF(C6152 = "Totale", IF(H6152=1,IF(E6152=0,Résultat!G$8,IF(J6152="No",Résultat!$G$9,Résultat!$G$7)),IF(H6152=2,IF(E6152=0,Résultat!G$9,IF(J6152="No",Résultat!$G$9,Résultat!$G$7)),Résultat!$G$7)),Résultat!$G$7)), "")</f>
        <v/>
      </c>
    </row>
    <row r="6153" spans="1:11" ht="20.100000000000001" customHeight="1">
      <c r="A6153" s="26"/>
      <c r="B6153" s="27"/>
      <c r="C6153" s="11" t="str">
        <f>IF($B6153 &lt;&gt; "",VLOOKUP(MID(B6153,3,5),'Recyclabilité Prod Matx'!C:F,2,FALSE), "")</f>
        <v/>
      </c>
      <c r="D6153" s="11" t="str">
        <f>IF($B6153 &lt;&gt; "",VLOOKUP(MID(B6153,3,5),'Recyclabilité Prod Matx'!C:F,3,FALSE),"")</f>
        <v/>
      </c>
      <c r="E6153" s="11" t="str">
        <f>IF($B6153 &lt;&gt; "",VLOOKUP(MID(B6153,3,5),'Recyclabilité Prod Matx'!C:F,4,FALSE), "")</f>
        <v/>
      </c>
      <c r="F6153" s="12" t="str">
        <f>IF($B6153 &lt;&gt; "", IF(C6153="Totale","",IF(D6153 = 0, "", VLOOKUP(D6153,'Cond Compo'!A:B,2,FALSE))),"")</f>
        <v/>
      </c>
      <c r="G6153" s="28"/>
      <c r="H6153" s="11" t="str">
        <f xml:space="preserve"> IF(C6153="Totale",2,IF($G6153 &lt;&gt; "", IF(D6153 = "E",MATCH(G6153, 'Cond Compo'!D$16:D$18, 0), MATCH(G6153, 'Cond Compo'!C$16:C$19, 0)), ""))</f>
        <v/>
      </c>
      <c r="I6153" s="12" t="str">
        <f>IF($E6153 &lt;&gt; "", IF(E6153 = 0, "", VLOOKUP(E6153,'Cond Perturbation'!A:B,2,FALSE)),"")</f>
        <v/>
      </c>
      <c r="J6153" s="28"/>
      <c r="K6153" s="29" t="str">
        <f>IF($B6153 &lt;&gt; "", IF(C6153="Oui",IF(H6153=1,IF(E6153=0,Résultat!G$8,IF(J6153="No",Résultat!$G$8,Résultat!$G$7)),IF(H6153=2,IF(E6153=0,Résultat!G$9,IF(J6153="No",Résultat!$G$9,Résultat!$G$7)),Résultat!$G$7)),IF(C6153 = "Totale", IF(H6153=1,IF(E6153=0,Résultat!G$8,IF(J6153="No",Résultat!$G$9,Résultat!$G$7)),IF(H6153=2,IF(E6153=0,Résultat!G$9,IF(J6153="No",Résultat!$G$9,Résultat!$G$7)),Résultat!$G$7)),Résultat!$G$7)), "")</f>
        <v/>
      </c>
    </row>
    <row r="6154" spans="1:11" ht="20.100000000000001" customHeight="1">
      <c r="A6154" s="26"/>
      <c r="B6154" s="27"/>
      <c r="C6154" s="11" t="str">
        <f>IF($B6154 &lt;&gt; "",VLOOKUP(MID(B6154,3,5),'Recyclabilité Prod Matx'!C:F,2,FALSE), "")</f>
        <v/>
      </c>
      <c r="D6154" s="11" t="str">
        <f>IF($B6154 &lt;&gt; "",VLOOKUP(MID(B6154,3,5),'Recyclabilité Prod Matx'!C:F,3,FALSE),"")</f>
        <v/>
      </c>
      <c r="E6154" s="11" t="str">
        <f>IF($B6154 &lt;&gt; "",VLOOKUP(MID(B6154,3,5),'Recyclabilité Prod Matx'!C:F,4,FALSE), "")</f>
        <v/>
      </c>
      <c r="F6154" s="12" t="str">
        <f>IF($B6154 &lt;&gt; "", IF(C6154="Totale","",IF(D6154 = 0, "", VLOOKUP(D6154,'Cond Compo'!A:B,2,FALSE))),"")</f>
        <v/>
      </c>
      <c r="G6154" s="28"/>
      <c r="H6154" s="11" t="str">
        <f xml:space="preserve"> IF(C6154="Totale",2,IF($G6154 &lt;&gt; "", IF(D6154 = "E",MATCH(G6154, 'Cond Compo'!D$16:D$18, 0), MATCH(G6154, 'Cond Compo'!C$16:C$19, 0)), ""))</f>
        <v/>
      </c>
      <c r="I6154" s="12" t="str">
        <f>IF($E6154 &lt;&gt; "", IF(E6154 = 0, "", VLOOKUP(E6154,'Cond Perturbation'!A:B,2,FALSE)),"")</f>
        <v/>
      </c>
      <c r="J6154" s="28"/>
      <c r="K6154" s="29" t="str">
        <f>IF($B6154 &lt;&gt; "", IF(C6154="Oui",IF(H6154=1,IF(E6154=0,Résultat!G$8,IF(J6154="No",Résultat!$G$8,Résultat!$G$7)),IF(H6154=2,IF(E6154=0,Résultat!G$9,IF(J6154="No",Résultat!$G$9,Résultat!$G$7)),Résultat!$G$7)),IF(C6154 = "Totale", IF(H6154=1,IF(E6154=0,Résultat!G$8,IF(J6154="No",Résultat!$G$9,Résultat!$G$7)),IF(H6154=2,IF(E6154=0,Résultat!G$9,IF(J6154="No",Résultat!$G$9,Résultat!$G$7)),Résultat!$G$7)),Résultat!$G$7)), "")</f>
        <v/>
      </c>
    </row>
    <row r="6155" spans="1:11" ht="20.100000000000001" customHeight="1">
      <c r="A6155" s="26"/>
      <c r="B6155" s="27"/>
      <c r="C6155" s="11" t="str">
        <f>IF($B6155 &lt;&gt; "",VLOOKUP(MID(B6155,3,5),'Recyclabilité Prod Matx'!C:F,2,FALSE), "")</f>
        <v/>
      </c>
      <c r="D6155" s="11" t="str">
        <f>IF($B6155 &lt;&gt; "",VLOOKUP(MID(B6155,3,5),'Recyclabilité Prod Matx'!C:F,3,FALSE),"")</f>
        <v/>
      </c>
      <c r="E6155" s="11" t="str">
        <f>IF($B6155 &lt;&gt; "",VLOOKUP(MID(B6155,3,5),'Recyclabilité Prod Matx'!C:F,4,FALSE), "")</f>
        <v/>
      </c>
      <c r="F6155" s="12" t="str">
        <f>IF($B6155 &lt;&gt; "", IF(C6155="Totale","",IF(D6155 = 0, "", VLOOKUP(D6155,'Cond Compo'!A:B,2,FALSE))),"")</f>
        <v/>
      </c>
      <c r="G6155" s="28"/>
      <c r="H6155" s="11" t="str">
        <f xml:space="preserve"> IF(C6155="Totale",2,IF($G6155 &lt;&gt; "", IF(D6155 = "E",MATCH(G6155, 'Cond Compo'!D$16:D$18, 0), MATCH(G6155, 'Cond Compo'!C$16:C$19, 0)), ""))</f>
        <v/>
      </c>
      <c r="I6155" s="12" t="str">
        <f>IF($E6155 &lt;&gt; "", IF(E6155 = 0, "", VLOOKUP(E6155,'Cond Perturbation'!A:B,2,FALSE)),"")</f>
        <v/>
      </c>
      <c r="J6155" s="28"/>
      <c r="K6155" s="29" t="str">
        <f>IF($B6155 &lt;&gt; "", IF(C6155="Oui",IF(H6155=1,IF(E6155=0,Résultat!G$8,IF(J6155="No",Résultat!$G$8,Résultat!$G$7)),IF(H6155=2,IF(E6155=0,Résultat!G$9,IF(J6155="No",Résultat!$G$9,Résultat!$G$7)),Résultat!$G$7)),IF(C6155 = "Totale", IF(H6155=1,IF(E6155=0,Résultat!G$8,IF(J6155="No",Résultat!$G$9,Résultat!$G$7)),IF(H6155=2,IF(E6155=0,Résultat!G$9,IF(J6155="No",Résultat!$G$9,Résultat!$G$7)),Résultat!$G$7)),Résultat!$G$7)), "")</f>
        <v/>
      </c>
    </row>
    <row r="6156" spans="1:11" ht="20.100000000000001" customHeight="1">
      <c r="A6156" s="26"/>
      <c r="B6156" s="27"/>
      <c r="C6156" s="11" t="str">
        <f>IF($B6156 &lt;&gt; "",VLOOKUP(MID(B6156,3,5),'Recyclabilité Prod Matx'!C:F,2,FALSE), "")</f>
        <v/>
      </c>
      <c r="D6156" s="11" t="str">
        <f>IF($B6156 &lt;&gt; "",VLOOKUP(MID(B6156,3,5),'Recyclabilité Prod Matx'!C:F,3,FALSE),"")</f>
        <v/>
      </c>
      <c r="E6156" s="11" t="str">
        <f>IF($B6156 &lt;&gt; "",VLOOKUP(MID(B6156,3,5),'Recyclabilité Prod Matx'!C:F,4,FALSE), "")</f>
        <v/>
      </c>
      <c r="F6156" s="12" t="str">
        <f>IF($B6156 &lt;&gt; "", IF(C6156="Totale","",IF(D6156 = 0, "", VLOOKUP(D6156,'Cond Compo'!A:B,2,FALSE))),"")</f>
        <v/>
      </c>
      <c r="G6156" s="28"/>
      <c r="H6156" s="11" t="str">
        <f xml:space="preserve"> IF(C6156="Totale",2,IF($G6156 &lt;&gt; "", IF(D6156 = "E",MATCH(G6156, 'Cond Compo'!D$16:D$18, 0), MATCH(G6156, 'Cond Compo'!C$16:C$19, 0)), ""))</f>
        <v/>
      </c>
      <c r="I6156" s="12" t="str">
        <f>IF($E6156 &lt;&gt; "", IF(E6156 = 0, "", VLOOKUP(E6156,'Cond Perturbation'!A:B,2,FALSE)),"")</f>
        <v/>
      </c>
      <c r="J6156" s="28"/>
      <c r="K6156" s="29" t="str">
        <f>IF($B6156 &lt;&gt; "", IF(C6156="Oui",IF(H6156=1,IF(E6156=0,Résultat!G$8,IF(J6156="No",Résultat!$G$8,Résultat!$G$7)),IF(H6156=2,IF(E6156=0,Résultat!G$9,IF(J6156="No",Résultat!$G$9,Résultat!$G$7)),Résultat!$G$7)),IF(C6156 = "Totale", IF(H6156=1,IF(E6156=0,Résultat!G$8,IF(J6156="No",Résultat!$G$9,Résultat!$G$7)),IF(H6156=2,IF(E6156=0,Résultat!G$9,IF(J6156="No",Résultat!$G$9,Résultat!$G$7)),Résultat!$G$7)),Résultat!$G$7)), "")</f>
        <v/>
      </c>
    </row>
    <row r="6157" spans="1:11" ht="20.100000000000001" customHeight="1">
      <c r="A6157" s="26"/>
      <c r="B6157" s="27"/>
      <c r="C6157" s="11" t="str">
        <f>IF($B6157 &lt;&gt; "",VLOOKUP(MID(B6157,3,5),'Recyclabilité Prod Matx'!C:F,2,FALSE), "")</f>
        <v/>
      </c>
      <c r="D6157" s="11" t="str">
        <f>IF($B6157 &lt;&gt; "",VLOOKUP(MID(B6157,3,5),'Recyclabilité Prod Matx'!C:F,3,FALSE),"")</f>
        <v/>
      </c>
      <c r="E6157" s="11" t="str">
        <f>IF($B6157 &lt;&gt; "",VLOOKUP(MID(B6157,3,5),'Recyclabilité Prod Matx'!C:F,4,FALSE), "")</f>
        <v/>
      </c>
      <c r="F6157" s="12" t="str">
        <f>IF($B6157 &lt;&gt; "", IF(C6157="Totale","",IF(D6157 = 0, "", VLOOKUP(D6157,'Cond Compo'!A:B,2,FALSE))),"")</f>
        <v/>
      </c>
      <c r="G6157" s="28"/>
      <c r="H6157" s="11" t="str">
        <f xml:space="preserve"> IF(C6157="Totale",2,IF($G6157 &lt;&gt; "", IF(D6157 = "E",MATCH(G6157, 'Cond Compo'!D$16:D$18, 0), MATCH(G6157, 'Cond Compo'!C$16:C$19, 0)), ""))</f>
        <v/>
      </c>
      <c r="I6157" s="12" t="str">
        <f>IF($E6157 &lt;&gt; "", IF(E6157 = 0, "", VLOOKUP(E6157,'Cond Perturbation'!A:B,2,FALSE)),"")</f>
        <v/>
      </c>
      <c r="J6157" s="28"/>
      <c r="K6157" s="29" t="str">
        <f>IF($B6157 &lt;&gt; "", IF(C6157="Oui",IF(H6157=1,IF(E6157=0,Résultat!G$8,IF(J6157="No",Résultat!$G$8,Résultat!$G$7)),IF(H6157=2,IF(E6157=0,Résultat!G$9,IF(J6157="No",Résultat!$G$9,Résultat!$G$7)),Résultat!$G$7)),IF(C6157 = "Totale", IF(H6157=1,IF(E6157=0,Résultat!G$8,IF(J6157="No",Résultat!$G$9,Résultat!$G$7)),IF(H6157=2,IF(E6157=0,Résultat!G$9,IF(J6157="No",Résultat!$G$9,Résultat!$G$7)),Résultat!$G$7)),Résultat!$G$7)), "")</f>
        <v/>
      </c>
    </row>
    <row r="6158" spans="1:11" ht="20.100000000000001" customHeight="1">
      <c r="A6158" s="26"/>
      <c r="B6158" s="27"/>
      <c r="C6158" s="11" t="str">
        <f>IF($B6158 &lt;&gt; "",VLOOKUP(MID(B6158,3,5),'Recyclabilité Prod Matx'!C:F,2,FALSE), "")</f>
        <v/>
      </c>
      <c r="D6158" s="11" t="str">
        <f>IF($B6158 &lt;&gt; "",VLOOKUP(MID(B6158,3,5),'Recyclabilité Prod Matx'!C:F,3,FALSE),"")</f>
        <v/>
      </c>
      <c r="E6158" s="11" t="str">
        <f>IF($B6158 &lt;&gt; "",VLOOKUP(MID(B6158,3,5),'Recyclabilité Prod Matx'!C:F,4,FALSE), "")</f>
        <v/>
      </c>
      <c r="F6158" s="12" t="str">
        <f>IF($B6158 &lt;&gt; "", IF(C6158="Totale","",IF(D6158 = 0, "", VLOOKUP(D6158,'Cond Compo'!A:B,2,FALSE))),"")</f>
        <v/>
      </c>
      <c r="G6158" s="28"/>
      <c r="H6158" s="11" t="str">
        <f xml:space="preserve"> IF(C6158="Totale",2,IF($G6158 &lt;&gt; "", IF(D6158 = "E",MATCH(G6158, 'Cond Compo'!D$16:D$18, 0), MATCH(G6158, 'Cond Compo'!C$16:C$19, 0)), ""))</f>
        <v/>
      </c>
      <c r="I6158" s="12" t="str">
        <f>IF($E6158 &lt;&gt; "", IF(E6158 = 0, "", VLOOKUP(E6158,'Cond Perturbation'!A:B,2,FALSE)),"")</f>
        <v/>
      </c>
      <c r="J6158" s="28"/>
      <c r="K6158" s="29" t="str">
        <f>IF($B6158 &lt;&gt; "", IF(C6158="Oui",IF(H6158=1,IF(E6158=0,Résultat!G$8,IF(J6158="No",Résultat!$G$8,Résultat!$G$7)),IF(H6158=2,IF(E6158=0,Résultat!G$9,IF(J6158="No",Résultat!$G$9,Résultat!$G$7)),Résultat!$G$7)),IF(C6158 = "Totale", IF(H6158=1,IF(E6158=0,Résultat!G$8,IF(J6158="No",Résultat!$G$9,Résultat!$G$7)),IF(H6158=2,IF(E6158=0,Résultat!G$9,IF(J6158="No",Résultat!$G$9,Résultat!$G$7)),Résultat!$G$7)),Résultat!$G$7)), "")</f>
        <v/>
      </c>
    </row>
    <row r="6159" spans="1:11" ht="20.100000000000001" customHeight="1">
      <c r="A6159" s="26"/>
      <c r="B6159" s="27"/>
      <c r="C6159" s="11" t="str">
        <f>IF($B6159 &lt;&gt; "",VLOOKUP(MID(B6159,3,5),'Recyclabilité Prod Matx'!C:F,2,FALSE), "")</f>
        <v/>
      </c>
      <c r="D6159" s="11" t="str">
        <f>IF($B6159 &lt;&gt; "",VLOOKUP(MID(B6159,3,5),'Recyclabilité Prod Matx'!C:F,3,FALSE),"")</f>
        <v/>
      </c>
      <c r="E6159" s="11" t="str">
        <f>IF($B6159 &lt;&gt; "",VLOOKUP(MID(B6159,3,5),'Recyclabilité Prod Matx'!C:F,4,FALSE), "")</f>
        <v/>
      </c>
      <c r="F6159" s="12" t="str">
        <f>IF($B6159 &lt;&gt; "", IF(C6159="Totale","",IF(D6159 = 0, "", VLOOKUP(D6159,'Cond Compo'!A:B,2,FALSE))),"")</f>
        <v/>
      </c>
      <c r="G6159" s="28"/>
      <c r="H6159" s="11" t="str">
        <f xml:space="preserve"> IF(C6159="Totale",2,IF($G6159 &lt;&gt; "", IF(D6159 = "E",MATCH(G6159, 'Cond Compo'!D$16:D$18, 0), MATCH(G6159, 'Cond Compo'!C$16:C$19, 0)), ""))</f>
        <v/>
      </c>
      <c r="I6159" s="12" t="str">
        <f>IF($E6159 &lt;&gt; "", IF(E6159 = 0, "", VLOOKUP(E6159,'Cond Perturbation'!A:B,2,FALSE)),"")</f>
        <v/>
      </c>
      <c r="J6159" s="28"/>
      <c r="K6159" s="29" t="str">
        <f>IF($B6159 &lt;&gt; "", IF(C6159="Oui",IF(H6159=1,IF(E6159=0,Résultat!G$8,IF(J6159="No",Résultat!$G$8,Résultat!$G$7)),IF(H6159=2,IF(E6159=0,Résultat!G$9,IF(J6159="No",Résultat!$G$9,Résultat!$G$7)),Résultat!$G$7)),IF(C6159 = "Totale", IF(H6159=1,IF(E6159=0,Résultat!G$8,IF(J6159="No",Résultat!$G$9,Résultat!$G$7)),IF(H6159=2,IF(E6159=0,Résultat!G$9,IF(J6159="No",Résultat!$G$9,Résultat!$G$7)),Résultat!$G$7)),Résultat!$G$7)), "")</f>
        <v/>
      </c>
    </row>
    <row r="6160" spans="1:11" ht="20.100000000000001" customHeight="1">
      <c r="A6160" s="26"/>
      <c r="B6160" s="27"/>
      <c r="C6160" s="11" t="str">
        <f>IF($B6160 &lt;&gt; "",VLOOKUP(MID(B6160,3,5),'Recyclabilité Prod Matx'!C:F,2,FALSE), "")</f>
        <v/>
      </c>
      <c r="D6160" s="11" t="str">
        <f>IF($B6160 &lt;&gt; "",VLOOKUP(MID(B6160,3,5),'Recyclabilité Prod Matx'!C:F,3,FALSE),"")</f>
        <v/>
      </c>
      <c r="E6160" s="11" t="str">
        <f>IF($B6160 &lt;&gt; "",VLOOKUP(MID(B6160,3,5),'Recyclabilité Prod Matx'!C:F,4,FALSE), "")</f>
        <v/>
      </c>
      <c r="F6160" s="12" t="str">
        <f>IF($B6160 &lt;&gt; "", IF(C6160="Totale","",IF(D6160 = 0, "", VLOOKUP(D6160,'Cond Compo'!A:B,2,FALSE))),"")</f>
        <v/>
      </c>
      <c r="G6160" s="28"/>
      <c r="H6160" s="11" t="str">
        <f xml:space="preserve"> IF(C6160="Totale",2,IF($G6160 &lt;&gt; "", IF(D6160 = "E",MATCH(G6160, 'Cond Compo'!D$16:D$18, 0), MATCH(G6160, 'Cond Compo'!C$16:C$19, 0)), ""))</f>
        <v/>
      </c>
      <c r="I6160" s="12" t="str">
        <f>IF($E6160 &lt;&gt; "", IF(E6160 = 0, "", VLOOKUP(E6160,'Cond Perturbation'!A:B,2,FALSE)),"")</f>
        <v/>
      </c>
      <c r="J6160" s="28"/>
      <c r="K6160" s="29" t="str">
        <f>IF($B6160 &lt;&gt; "", IF(C6160="Oui",IF(H6160=1,IF(E6160=0,Résultat!G$8,IF(J6160="No",Résultat!$G$8,Résultat!$G$7)),IF(H6160=2,IF(E6160=0,Résultat!G$9,IF(J6160="No",Résultat!$G$9,Résultat!$G$7)),Résultat!$G$7)),IF(C6160 = "Totale", IF(H6160=1,IF(E6160=0,Résultat!G$8,IF(J6160="No",Résultat!$G$9,Résultat!$G$7)),IF(H6160=2,IF(E6160=0,Résultat!G$9,IF(J6160="No",Résultat!$G$9,Résultat!$G$7)),Résultat!$G$7)),Résultat!$G$7)), "")</f>
        <v/>
      </c>
    </row>
    <row r="6161" spans="1:11" ht="20.100000000000001" customHeight="1">
      <c r="A6161" s="26"/>
      <c r="B6161" s="27"/>
      <c r="C6161" s="11" t="str">
        <f>IF($B6161 &lt;&gt; "",VLOOKUP(MID(B6161,3,5),'Recyclabilité Prod Matx'!C:F,2,FALSE), "")</f>
        <v/>
      </c>
      <c r="D6161" s="11" t="str">
        <f>IF($B6161 &lt;&gt; "",VLOOKUP(MID(B6161,3,5),'Recyclabilité Prod Matx'!C:F,3,FALSE),"")</f>
        <v/>
      </c>
      <c r="E6161" s="11" t="str">
        <f>IF($B6161 &lt;&gt; "",VLOOKUP(MID(B6161,3,5),'Recyclabilité Prod Matx'!C:F,4,FALSE), "")</f>
        <v/>
      </c>
      <c r="F6161" s="12" t="str">
        <f>IF($B6161 &lt;&gt; "", IF(C6161="Totale","",IF(D6161 = 0, "", VLOOKUP(D6161,'Cond Compo'!A:B,2,FALSE))),"")</f>
        <v/>
      </c>
      <c r="G6161" s="28"/>
      <c r="H6161" s="11" t="str">
        <f xml:space="preserve"> IF(C6161="Totale",2,IF($G6161 &lt;&gt; "", IF(D6161 = "E",MATCH(G6161, 'Cond Compo'!D$16:D$18, 0), MATCH(G6161, 'Cond Compo'!C$16:C$19, 0)), ""))</f>
        <v/>
      </c>
      <c r="I6161" s="12" t="str">
        <f>IF($E6161 &lt;&gt; "", IF(E6161 = 0, "", VLOOKUP(E6161,'Cond Perturbation'!A:B,2,FALSE)),"")</f>
        <v/>
      </c>
      <c r="J6161" s="28"/>
      <c r="K6161" s="29" t="str">
        <f>IF($B6161 &lt;&gt; "", IF(C6161="Oui",IF(H6161=1,IF(E6161=0,Résultat!G$8,IF(J6161="No",Résultat!$G$8,Résultat!$G$7)),IF(H6161=2,IF(E6161=0,Résultat!G$9,IF(J6161="No",Résultat!$G$9,Résultat!$G$7)),Résultat!$G$7)),IF(C6161 = "Totale", IF(H6161=1,IF(E6161=0,Résultat!G$8,IF(J6161="No",Résultat!$G$9,Résultat!$G$7)),IF(H6161=2,IF(E6161=0,Résultat!G$9,IF(J6161="No",Résultat!$G$9,Résultat!$G$7)),Résultat!$G$7)),Résultat!$G$7)), "")</f>
        <v/>
      </c>
    </row>
    <row r="6162" spans="1:11" ht="20.100000000000001" customHeight="1">
      <c r="A6162" s="26"/>
      <c r="B6162" s="27"/>
      <c r="C6162" s="11" t="str">
        <f>IF($B6162 &lt;&gt; "",VLOOKUP(MID(B6162,3,5),'Recyclabilité Prod Matx'!C:F,2,FALSE), "")</f>
        <v/>
      </c>
      <c r="D6162" s="11" t="str">
        <f>IF($B6162 &lt;&gt; "",VLOOKUP(MID(B6162,3,5),'Recyclabilité Prod Matx'!C:F,3,FALSE),"")</f>
        <v/>
      </c>
      <c r="E6162" s="11" t="str">
        <f>IF($B6162 &lt;&gt; "",VLOOKUP(MID(B6162,3,5),'Recyclabilité Prod Matx'!C:F,4,FALSE), "")</f>
        <v/>
      </c>
      <c r="F6162" s="12" t="str">
        <f>IF($B6162 &lt;&gt; "", IF(C6162="Totale","",IF(D6162 = 0, "", VLOOKUP(D6162,'Cond Compo'!A:B,2,FALSE))),"")</f>
        <v/>
      </c>
      <c r="G6162" s="28"/>
      <c r="H6162" s="11" t="str">
        <f xml:space="preserve"> IF(C6162="Totale",2,IF($G6162 &lt;&gt; "", IF(D6162 = "E",MATCH(G6162, 'Cond Compo'!D$16:D$18, 0), MATCH(G6162, 'Cond Compo'!C$16:C$19, 0)), ""))</f>
        <v/>
      </c>
      <c r="I6162" s="12" t="str">
        <f>IF($E6162 &lt;&gt; "", IF(E6162 = 0, "", VLOOKUP(E6162,'Cond Perturbation'!A:B,2,FALSE)),"")</f>
        <v/>
      </c>
      <c r="J6162" s="28"/>
      <c r="K6162" s="29" t="str">
        <f>IF($B6162 &lt;&gt; "", IF(C6162="Oui",IF(H6162=1,IF(E6162=0,Résultat!G$8,IF(J6162="No",Résultat!$G$8,Résultat!$G$7)),IF(H6162=2,IF(E6162=0,Résultat!G$9,IF(J6162="No",Résultat!$G$9,Résultat!$G$7)),Résultat!$G$7)),IF(C6162 = "Totale", IF(H6162=1,IF(E6162=0,Résultat!G$8,IF(J6162="No",Résultat!$G$9,Résultat!$G$7)),IF(H6162=2,IF(E6162=0,Résultat!G$9,IF(J6162="No",Résultat!$G$9,Résultat!$G$7)),Résultat!$G$7)),Résultat!$G$7)), "")</f>
        <v/>
      </c>
    </row>
    <row r="6163" spans="1:11" ht="20.100000000000001" customHeight="1">
      <c r="A6163" s="26"/>
      <c r="B6163" s="27"/>
      <c r="C6163" s="11" t="str">
        <f>IF($B6163 &lt;&gt; "",VLOOKUP(MID(B6163,3,5),'Recyclabilité Prod Matx'!C:F,2,FALSE), "")</f>
        <v/>
      </c>
      <c r="D6163" s="11" t="str">
        <f>IF($B6163 &lt;&gt; "",VLOOKUP(MID(B6163,3,5),'Recyclabilité Prod Matx'!C:F,3,FALSE),"")</f>
        <v/>
      </c>
      <c r="E6163" s="11" t="str">
        <f>IF($B6163 &lt;&gt; "",VLOOKUP(MID(B6163,3,5),'Recyclabilité Prod Matx'!C:F,4,FALSE), "")</f>
        <v/>
      </c>
      <c r="F6163" s="12" t="str">
        <f>IF($B6163 &lt;&gt; "", IF(C6163="Totale","",IF(D6163 = 0, "", VLOOKUP(D6163,'Cond Compo'!A:B,2,FALSE))),"")</f>
        <v/>
      </c>
      <c r="G6163" s="28"/>
      <c r="H6163" s="11" t="str">
        <f xml:space="preserve"> IF(C6163="Totale",2,IF($G6163 &lt;&gt; "", IF(D6163 = "E",MATCH(G6163, 'Cond Compo'!D$16:D$18, 0), MATCH(G6163, 'Cond Compo'!C$16:C$19, 0)), ""))</f>
        <v/>
      </c>
      <c r="I6163" s="12" t="str">
        <f>IF($E6163 &lt;&gt; "", IF(E6163 = 0, "", VLOOKUP(E6163,'Cond Perturbation'!A:B,2,FALSE)),"")</f>
        <v/>
      </c>
      <c r="J6163" s="28"/>
      <c r="K6163" s="29" t="str">
        <f>IF($B6163 &lt;&gt; "", IF(C6163="Oui",IF(H6163=1,IF(E6163=0,Résultat!G$8,IF(J6163="No",Résultat!$G$8,Résultat!$G$7)),IF(H6163=2,IF(E6163=0,Résultat!G$9,IF(J6163="No",Résultat!$G$9,Résultat!$G$7)),Résultat!$G$7)),IF(C6163 = "Totale", IF(H6163=1,IF(E6163=0,Résultat!G$8,IF(J6163="No",Résultat!$G$9,Résultat!$G$7)),IF(H6163=2,IF(E6163=0,Résultat!G$9,IF(J6163="No",Résultat!$G$9,Résultat!$G$7)),Résultat!$G$7)),Résultat!$G$7)), "")</f>
        <v/>
      </c>
    </row>
    <row r="6164" spans="1:11" ht="20.100000000000001" customHeight="1">
      <c r="A6164" s="26"/>
      <c r="B6164" s="27"/>
      <c r="C6164" s="11" t="str">
        <f>IF($B6164 &lt;&gt; "",VLOOKUP(MID(B6164,3,5),'Recyclabilité Prod Matx'!C:F,2,FALSE), "")</f>
        <v/>
      </c>
      <c r="D6164" s="11" t="str">
        <f>IF($B6164 &lt;&gt; "",VLOOKUP(MID(B6164,3,5),'Recyclabilité Prod Matx'!C:F,3,FALSE),"")</f>
        <v/>
      </c>
      <c r="E6164" s="11" t="str">
        <f>IF($B6164 &lt;&gt; "",VLOOKUP(MID(B6164,3,5),'Recyclabilité Prod Matx'!C:F,4,FALSE), "")</f>
        <v/>
      </c>
      <c r="F6164" s="12" t="str">
        <f>IF($B6164 &lt;&gt; "", IF(C6164="Totale","",IF(D6164 = 0, "", VLOOKUP(D6164,'Cond Compo'!A:B,2,FALSE))),"")</f>
        <v/>
      </c>
      <c r="G6164" s="28"/>
      <c r="H6164" s="11" t="str">
        <f xml:space="preserve"> IF(C6164="Totale",2,IF($G6164 &lt;&gt; "", IF(D6164 = "E",MATCH(G6164, 'Cond Compo'!D$16:D$18, 0), MATCH(G6164, 'Cond Compo'!C$16:C$19, 0)), ""))</f>
        <v/>
      </c>
      <c r="I6164" s="12" t="str">
        <f>IF($E6164 &lt;&gt; "", IF(E6164 = 0, "", VLOOKUP(E6164,'Cond Perturbation'!A:B,2,FALSE)),"")</f>
        <v/>
      </c>
      <c r="J6164" s="28"/>
      <c r="K6164" s="29" t="str">
        <f>IF($B6164 &lt;&gt; "", IF(C6164="Oui",IF(H6164=1,IF(E6164=0,Résultat!G$8,IF(J6164="No",Résultat!$G$8,Résultat!$G$7)),IF(H6164=2,IF(E6164=0,Résultat!G$9,IF(J6164="No",Résultat!$G$9,Résultat!$G$7)),Résultat!$G$7)),IF(C6164 = "Totale", IF(H6164=1,IF(E6164=0,Résultat!G$8,IF(J6164="No",Résultat!$G$9,Résultat!$G$7)),IF(H6164=2,IF(E6164=0,Résultat!G$9,IF(J6164="No",Résultat!$G$9,Résultat!$G$7)),Résultat!$G$7)),Résultat!$G$7)), "")</f>
        <v/>
      </c>
    </row>
    <row r="6165" spans="1:11" ht="20.100000000000001" customHeight="1">
      <c r="A6165" s="26"/>
      <c r="B6165" s="27"/>
      <c r="C6165" s="11" t="str">
        <f>IF($B6165 &lt;&gt; "",VLOOKUP(MID(B6165,3,5),'Recyclabilité Prod Matx'!C:F,2,FALSE), "")</f>
        <v/>
      </c>
      <c r="D6165" s="11" t="str">
        <f>IF($B6165 &lt;&gt; "",VLOOKUP(MID(B6165,3,5),'Recyclabilité Prod Matx'!C:F,3,FALSE),"")</f>
        <v/>
      </c>
      <c r="E6165" s="11" t="str">
        <f>IF($B6165 &lt;&gt; "",VLOOKUP(MID(B6165,3,5),'Recyclabilité Prod Matx'!C:F,4,FALSE), "")</f>
        <v/>
      </c>
      <c r="F6165" s="12" t="str">
        <f>IF($B6165 &lt;&gt; "", IF(C6165="Totale","",IF(D6165 = 0, "", VLOOKUP(D6165,'Cond Compo'!A:B,2,FALSE))),"")</f>
        <v/>
      </c>
      <c r="G6165" s="28"/>
      <c r="H6165" s="11" t="str">
        <f xml:space="preserve"> IF(C6165="Totale",2,IF($G6165 &lt;&gt; "", IF(D6165 = "E",MATCH(G6165, 'Cond Compo'!D$16:D$18, 0), MATCH(G6165, 'Cond Compo'!C$16:C$19, 0)), ""))</f>
        <v/>
      </c>
      <c r="I6165" s="12" t="str">
        <f>IF($E6165 &lt;&gt; "", IF(E6165 = 0, "", VLOOKUP(E6165,'Cond Perturbation'!A:B,2,FALSE)),"")</f>
        <v/>
      </c>
      <c r="J6165" s="28"/>
      <c r="K6165" s="29" t="str">
        <f>IF($B6165 &lt;&gt; "", IF(C6165="Oui",IF(H6165=1,IF(E6165=0,Résultat!G$8,IF(J6165="No",Résultat!$G$8,Résultat!$G$7)),IF(H6165=2,IF(E6165=0,Résultat!G$9,IF(J6165="No",Résultat!$G$9,Résultat!$G$7)),Résultat!$G$7)),IF(C6165 = "Totale", IF(H6165=1,IF(E6165=0,Résultat!G$8,IF(J6165="No",Résultat!$G$9,Résultat!$G$7)),IF(H6165=2,IF(E6165=0,Résultat!G$9,IF(J6165="No",Résultat!$G$9,Résultat!$G$7)),Résultat!$G$7)),Résultat!$G$7)), "")</f>
        <v/>
      </c>
    </row>
    <row r="6166" spans="1:11" ht="20.100000000000001" customHeight="1">
      <c r="A6166" s="26"/>
      <c r="B6166" s="27"/>
      <c r="C6166" s="11" t="str">
        <f>IF($B6166 &lt;&gt; "",VLOOKUP(MID(B6166,3,5),'Recyclabilité Prod Matx'!C:F,2,FALSE), "")</f>
        <v/>
      </c>
      <c r="D6166" s="11" t="str">
        <f>IF($B6166 &lt;&gt; "",VLOOKUP(MID(B6166,3,5),'Recyclabilité Prod Matx'!C:F,3,FALSE),"")</f>
        <v/>
      </c>
      <c r="E6166" s="11" t="str">
        <f>IF($B6166 &lt;&gt; "",VLOOKUP(MID(B6166,3,5),'Recyclabilité Prod Matx'!C:F,4,FALSE), "")</f>
        <v/>
      </c>
      <c r="F6166" s="12" t="str">
        <f>IF($B6166 &lt;&gt; "", IF(C6166="Totale","",IF(D6166 = 0, "", VLOOKUP(D6166,'Cond Compo'!A:B,2,FALSE))),"")</f>
        <v/>
      </c>
      <c r="G6166" s="28"/>
      <c r="H6166" s="11" t="str">
        <f xml:space="preserve"> IF(C6166="Totale",2,IF($G6166 &lt;&gt; "", IF(D6166 = "E",MATCH(G6166, 'Cond Compo'!D$16:D$18, 0), MATCH(G6166, 'Cond Compo'!C$16:C$19, 0)), ""))</f>
        <v/>
      </c>
      <c r="I6166" s="12" t="str">
        <f>IF($E6166 &lt;&gt; "", IF(E6166 = 0, "", VLOOKUP(E6166,'Cond Perturbation'!A:B,2,FALSE)),"")</f>
        <v/>
      </c>
      <c r="J6166" s="28"/>
      <c r="K6166" s="29" t="str">
        <f>IF($B6166 &lt;&gt; "", IF(C6166="Oui",IF(H6166=1,IF(E6166=0,Résultat!G$8,IF(J6166="No",Résultat!$G$8,Résultat!$G$7)),IF(H6166=2,IF(E6166=0,Résultat!G$9,IF(J6166="No",Résultat!$G$9,Résultat!$G$7)),Résultat!$G$7)),IF(C6166 = "Totale", IF(H6166=1,IF(E6166=0,Résultat!G$8,IF(J6166="No",Résultat!$G$9,Résultat!$G$7)),IF(H6166=2,IF(E6166=0,Résultat!G$9,IF(J6166="No",Résultat!$G$9,Résultat!$G$7)),Résultat!$G$7)),Résultat!$G$7)), "")</f>
        <v/>
      </c>
    </row>
    <row r="6167" spans="1:11" ht="20.100000000000001" customHeight="1">
      <c r="A6167" s="26"/>
      <c r="B6167" s="27"/>
      <c r="C6167" s="11" t="str">
        <f>IF($B6167 &lt;&gt; "",VLOOKUP(MID(B6167,3,5),'Recyclabilité Prod Matx'!C:F,2,FALSE), "")</f>
        <v/>
      </c>
      <c r="D6167" s="11" t="str">
        <f>IF($B6167 &lt;&gt; "",VLOOKUP(MID(B6167,3,5),'Recyclabilité Prod Matx'!C:F,3,FALSE),"")</f>
        <v/>
      </c>
      <c r="E6167" s="11" t="str">
        <f>IF($B6167 &lt;&gt; "",VLOOKUP(MID(B6167,3,5),'Recyclabilité Prod Matx'!C:F,4,FALSE), "")</f>
        <v/>
      </c>
      <c r="F6167" s="12" t="str">
        <f>IF($B6167 &lt;&gt; "", IF(C6167="Totale","",IF(D6167 = 0, "", VLOOKUP(D6167,'Cond Compo'!A:B,2,FALSE))),"")</f>
        <v/>
      </c>
      <c r="G6167" s="28"/>
      <c r="H6167" s="11" t="str">
        <f xml:space="preserve"> IF(C6167="Totale",2,IF($G6167 &lt;&gt; "", IF(D6167 = "E",MATCH(G6167, 'Cond Compo'!D$16:D$18, 0), MATCH(G6167, 'Cond Compo'!C$16:C$19, 0)), ""))</f>
        <v/>
      </c>
      <c r="I6167" s="12" t="str">
        <f>IF($E6167 &lt;&gt; "", IF(E6167 = 0, "", VLOOKUP(E6167,'Cond Perturbation'!A:B,2,FALSE)),"")</f>
        <v/>
      </c>
      <c r="J6167" s="28"/>
      <c r="K6167" s="29" t="str">
        <f>IF($B6167 &lt;&gt; "", IF(C6167="Oui",IF(H6167=1,IF(E6167=0,Résultat!G$8,IF(J6167="No",Résultat!$G$8,Résultat!$G$7)),IF(H6167=2,IF(E6167=0,Résultat!G$9,IF(J6167="No",Résultat!$G$9,Résultat!$G$7)),Résultat!$G$7)),IF(C6167 = "Totale", IF(H6167=1,IF(E6167=0,Résultat!G$8,IF(J6167="No",Résultat!$G$9,Résultat!$G$7)),IF(H6167=2,IF(E6167=0,Résultat!G$9,IF(J6167="No",Résultat!$G$9,Résultat!$G$7)),Résultat!$G$7)),Résultat!$G$7)), "")</f>
        <v/>
      </c>
    </row>
    <row r="6168" spans="1:11" ht="20.100000000000001" customHeight="1">
      <c r="A6168" s="26"/>
      <c r="B6168" s="27"/>
      <c r="C6168" s="11" t="str">
        <f>IF($B6168 &lt;&gt; "",VLOOKUP(MID(B6168,3,5),'Recyclabilité Prod Matx'!C:F,2,FALSE), "")</f>
        <v/>
      </c>
      <c r="D6168" s="11" t="str">
        <f>IF($B6168 &lt;&gt; "",VLOOKUP(MID(B6168,3,5),'Recyclabilité Prod Matx'!C:F,3,FALSE),"")</f>
        <v/>
      </c>
      <c r="E6168" s="11" t="str">
        <f>IF($B6168 &lt;&gt; "",VLOOKUP(MID(B6168,3,5),'Recyclabilité Prod Matx'!C:F,4,FALSE), "")</f>
        <v/>
      </c>
      <c r="F6168" s="12" t="str">
        <f>IF($B6168 &lt;&gt; "", IF(C6168="Totale","",IF(D6168 = 0, "", VLOOKUP(D6168,'Cond Compo'!A:B,2,FALSE))),"")</f>
        <v/>
      </c>
      <c r="G6168" s="28"/>
      <c r="H6168" s="11" t="str">
        <f xml:space="preserve"> IF(C6168="Totale",2,IF($G6168 &lt;&gt; "", IF(D6168 = "E",MATCH(G6168, 'Cond Compo'!D$16:D$18, 0), MATCH(G6168, 'Cond Compo'!C$16:C$19, 0)), ""))</f>
        <v/>
      </c>
      <c r="I6168" s="12" t="str">
        <f>IF($E6168 &lt;&gt; "", IF(E6168 = 0, "", VLOOKUP(E6168,'Cond Perturbation'!A:B,2,FALSE)),"")</f>
        <v/>
      </c>
      <c r="J6168" s="28"/>
      <c r="K6168" s="29" t="str">
        <f>IF($B6168 &lt;&gt; "", IF(C6168="Oui",IF(H6168=1,IF(E6168=0,Résultat!G$8,IF(J6168="No",Résultat!$G$8,Résultat!$G$7)),IF(H6168=2,IF(E6168=0,Résultat!G$9,IF(J6168="No",Résultat!$G$9,Résultat!$G$7)),Résultat!$G$7)),IF(C6168 = "Totale", IF(H6168=1,IF(E6168=0,Résultat!G$8,IF(J6168="No",Résultat!$G$9,Résultat!$G$7)),IF(H6168=2,IF(E6168=0,Résultat!G$9,IF(J6168="No",Résultat!$G$9,Résultat!$G$7)),Résultat!$G$7)),Résultat!$G$7)), "")</f>
        <v/>
      </c>
    </row>
    <row r="6169" spans="1:11" ht="20.100000000000001" customHeight="1">
      <c r="A6169" s="26"/>
      <c r="B6169" s="27"/>
      <c r="C6169" s="11" t="str">
        <f>IF($B6169 &lt;&gt; "",VLOOKUP(MID(B6169,3,5),'Recyclabilité Prod Matx'!C:F,2,FALSE), "")</f>
        <v/>
      </c>
      <c r="D6169" s="11" t="str">
        <f>IF($B6169 &lt;&gt; "",VLOOKUP(MID(B6169,3,5),'Recyclabilité Prod Matx'!C:F,3,FALSE),"")</f>
        <v/>
      </c>
      <c r="E6169" s="11" t="str">
        <f>IF($B6169 &lt;&gt; "",VLOOKUP(MID(B6169,3,5),'Recyclabilité Prod Matx'!C:F,4,FALSE), "")</f>
        <v/>
      </c>
      <c r="F6169" s="12" t="str">
        <f>IF($B6169 &lt;&gt; "", IF(C6169="Totale","",IF(D6169 = 0, "", VLOOKUP(D6169,'Cond Compo'!A:B,2,FALSE))),"")</f>
        <v/>
      </c>
      <c r="G6169" s="28"/>
      <c r="H6169" s="11" t="str">
        <f xml:space="preserve"> IF(C6169="Totale",2,IF($G6169 &lt;&gt; "", IF(D6169 = "E",MATCH(G6169, 'Cond Compo'!D$16:D$18, 0), MATCH(G6169, 'Cond Compo'!C$16:C$19, 0)), ""))</f>
        <v/>
      </c>
      <c r="I6169" s="12" t="str">
        <f>IF($E6169 &lt;&gt; "", IF(E6169 = 0, "", VLOOKUP(E6169,'Cond Perturbation'!A:B,2,FALSE)),"")</f>
        <v/>
      </c>
      <c r="J6169" s="28"/>
      <c r="K6169" s="29" t="str">
        <f>IF($B6169 &lt;&gt; "", IF(C6169="Oui",IF(H6169=1,IF(E6169=0,Résultat!G$8,IF(J6169="No",Résultat!$G$8,Résultat!$G$7)),IF(H6169=2,IF(E6169=0,Résultat!G$9,IF(J6169="No",Résultat!$G$9,Résultat!$G$7)),Résultat!$G$7)),IF(C6169 = "Totale", IF(H6169=1,IF(E6169=0,Résultat!G$8,IF(J6169="No",Résultat!$G$9,Résultat!$G$7)),IF(H6169=2,IF(E6169=0,Résultat!G$9,IF(J6169="No",Résultat!$G$9,Résultat!$G$7)),Résultat!$G$7)),Résultat!$G$7)), "")</f>
        <v/>
      </c>
    </row>
    <row r="6170" spans="1:11" ht="20.100000000000001" customHeight="1">
      <c r="A6170" s="26"/>
      <c r="B6170" s="27"/>
      <c r="C6170" s="11" t="str">
        <f>IF($B6170 &lt;&gt; "",VLOOKUP(MID(B6170,3,5),'Recyclabilité Prod Matx'!C:F,2,FALSE), "")</f>
        <v/>
      </c>
      <c r="D6170" s="11" t="str">
        <f>IF($B6170 &lt;&gt; "",VLOOKUP(MID(B6170,3,5),'Recyclabilité Prod Matx'!C:F,3,FALSE),"")</f>
        <v/>
      </c>
      <c r="E6170" s="11" t="str">
        <f>IF($B6170 &lt;&gt; "",VLOOKUP(MID(B6170,3,5),'Recyclabilité Prod Matx'!C:F,4,FALSE), "")</f>
        <v/>
      </c>
      <c r="F6170" s="12" t="str">
        <f>IF($B6170 &lt;&gt; "", IF(C6170="Totale","",IF(D6170 = 0, "", VLOOKUP(D6170,'Cond Compo'!A:B,2,FALSE))),"")</f>
        <v/>
      </c>
      <c r="G6170" s="28"/>
      <c r="H6170" s="11" t="str">
        <f xml:space="preserve"> IF(C6170="Totale",2,IF($G6170 &lt;&gt; "", IF(D6170 = "E",MATCH(G6170, 'Cond Compo'!D$16:D$18, 0), MATCH(G6170, 'Cond Compo'!C$16:C$19, 0)), ""))</f>
        <v/>
      </c>
      <c r="I6170" s="12" t="str">
        <f>IF($E6170 &lt;&gt; "", IF(E6170 = 0, "", VLOOKUP(E6170,'Cond Perturbation'!A:B,2,FALSE)),"")</f>
        <v/>
      </c>
      <c r="J6170" s="28"/>
      <c r="K6170" s="29" t="str">
        <f>IF($B6170 &lt;&gt; "", IF(C6170="Oui",IF(H6170=1,IF(E6170=0,Résultat!G$8,IF(J6170="No",Résultat!$G$8,Résultat!$G$7)),IF(H6170=2,IF(E6170=0,Résultat!G$9,IF(J6170="No",Résultat!$G$9,Résultat!$G$7)),Résultat!$G$7)),IF(C6170 = "Totale", IF(H6170=1,IF(E6170=0,Résultat!G$8,IF(J6170="No",Résultat!$G$9,Résultat!$G$7)),IF(H6170=2,IF(E6170=0,Résultat!G$9,IF(J6170="No",Résultat!$G$9,Résultat!$G$7)),Résultat!$G$7)),Résultat!$G$7)), "")</f>
        <v/>
      </c>
    </row>
    <row r="6171" spans="1:11" ht="20.100000000000001" customHeight="1">
      <c r="A6171" s="26"/>
      <c r="B6171" s="27"/>
      <c r="C6171" s="11" t="str">
        <f>IF($B6171 &lt;&gt; "",VLOOKUP(MID(B6171,3,5),'Recyclabilité Prod Matx'!C:F,2,FALSE), "")</f>
        <v/>
      </c>
      <c r="D6171" s="11" t="str">
        <f>IF($B6171 &lt;&gt; "",VLOOKUP(MID(B6171,3,5),'Recyclabilité Prod Matx'!C:F,3,FALSE),"")</f>
        <v/>
      </c>
      <c r="E6171" s="11" t="str">
        <f>IF($B6171 &lt;&gt; "",VLOOKUP(MID(B6171,3,5),'Recyclabilité Prod Matx'!C:F,4,FALSE), "")</f>
        <v/>
      </c>
      <c r="F6171" s="12" t="str">
        <f>IF($B6171 &lt;&gt; "", IF(C6171="Totale","",IF(D6171 = 0, "", VLOOKUP(D6171,'Cond Compo'!A:B,2,FALSE))),"")</f>
        <v/>
      </c>
      <c r="G6171" s="28"/>
      <c r="H6171" s="11" t="str">
        <f xml:space="preserve"> IF(C6171="Totale",2,IF($G6171 &lt;&gt; "", IF(D6171 = "E",MATCH(G6171, 'Cond Compo'!D$16:D$18, 0), MATCH(G6171, 'Cond Compo'!C$16:C$19, 0)), ""))</f>
        <v/>
      </c>
      <c r="I6171" s="12" t="str">
        <f>IF($E6171 &lt;&gt; "", IF(E6171 = 0, "", VLOOKUP(E6171,'Cond Perturbation'!A:B,2,FALSE)),"")</f>
        <v/>
      </c>
      <c r="J6171" s="28"/>
      <c r="K6171" s="29" t="str">
        <f>IF($B6171 &lt;&gt; "", IF(C6171="Oui",IF(H6171=1,IF(E6171=0,Résultat!G$8,IF(J6171="No",Résultat!$G$8,Résultat!$G$7)),IF(H6171=2,IF(E6171=0,Résultat!G$9,IF(J6171="No",Résultat!$G$9,Résultat!$G$7)),Résultat!$G$7)),IF(C6171 = "Totale", IF(H6171=1,IF(E6171=0,Résultat!G$8,IF(J6171="No",Résultat!$G$9,Résultat!$G$7)),IF(H6171=2,IF(E6171=0,Résultat!G$9,IF(J6171="No",Résultat!$G$9,Résultat!$G$7)),Résultat!$G$7)),Résultat!$G$7)), "")</f>
        <v/>
      </c>
    </row>
    <row r="6172" spans="1:11" ht="20.100000000000001" customHeight="1">
      <c r="A6172" s="26"/>
      <c r="B6172" s="27"/>
      <c r="C6172" s="11" t="str">
        <f>IF($B6172 &lt;&gt; "",VLOOKUP(MID(B6172,3,5),'Recyclabilité Prod Matx'!C:F,2,FALSE), "")</f>
        <v/>
      </c>
      <c r="D6172" s="11" t="str">
        <f>IF($B6172 &lt;&gt; "",VLOOKUP(MID(B6172,3,5),'Recyclabilité Prod Matx'!C:F,3,FALSE),"")</f>
        <v/>
      </c>
      <c r="E6172" s="11" t="str">
        <f>IF($B6172 &lt;&gt; "",VLOOKUP(MID(B6172,3,5),'Recyclabilité Prod Matx'!C:F,4,FALSE), "")</f>
        <v/>
      </c>
      <c r="F6172" s="12" t="str">
        <f>IF($B6172 &lt;&gt; "", IF(C6172="Totale","",IF(D6172 = 0, "", VLOOKUP(D6172,'Cond Compo'!A:B,2,FALSE))),"")</f>
        <v/>
      </c>
      <c r="G6172" s="28"/>
      <c r="H6172" s="11" t="str">
        <f xml:space="preserve"> IF(C6172="Totale",2,IF($G6172 &lt;&gt; "", IF(D6172 = "E",MATCH(G6172, 'Cond Compo'!D$16:D$18, 0), MATCH(G6172, 'Cond Compo'!C$16:C$19, 0)), ""))</f>
        <v/>
      </c>
      <c r="I6172" s="12" t="str">
        <f>IF($E6172 &lt;&gt; "", IF(E6172 = 0, "", VLOOKUP(E6172,'Cond Perturbation'!A:B,2,FALSE)),"")</f>
        <v/>
      </c>
      <c r="J6172" s="28"/>
      <c r="K6172" s="29" t="str">
        <f>IF($B6172 &lt;&gt; "", IF(C6172="Oui",IF(H6172=1,IF(E6172=0,Résultat!G$8,IF(J6172="No",Résultat!$G$8,Résultat!$G$7)),IF(H6172=2,IF(E6172=0,Résultat!G$9,IF(J6172="No",Résultat!$G$9,Résultat!$G$7)),Résultat!$G$7)),IF(C6172 = "Totale", IF(H6172=1,IF(E6172=0,Résultat!G$8,IF(J6172="No",Résultat!$G$9,Résultat!$G$7)),IF(H6172=2,IF(E6172=0,Résultat!G$9,IF(J6172="No",Résultat!$G$9,Résultat!$G$7)),Résultat!$G$7)),Résultat!$G$7)), "")</f>
        <v/>
      </c>
    </row>
    <row r="6173" spans="1:11" ht="20.100000000000001" customHeight="1">
      <c r="A6173" s="26"/>
      <c r="B6173" s="27"/>
      <c r="C6173" s="11" t="str">
        <f>IF($B6173 &lt;&gt; "",VLOOKUP(MID(B6173,3,5),'Recyclabilité Prod Matx'!C:F,2,FALSE), "")</f>
        <v/>
      </c>
      <c r="D6173" s="11" t="str">
        <f>IF($B6173 &lt;&gt; "",VLOOKUP(MID(B6173,3,5),'Recyclabilité Prod Matx'!C:F,3,FALSE),"")</f>
        <v/>
      </c>
      <c r="E6173" s="11" t="str">
        <f>IF($B6173 &lt;&gt; "",VLOOKUP(MID(B6173,3,5),'Recyclabilité Prod Matx'!C:F,4,FALSE), "")</f>
        <v/>
      </c>
      <c r="F6173" s="12" t="str">
        <f>IF($B6173 &lt;&gt; "", IF(C6173="Totale","",IF(D6173 = 0, "", VLOOKUP(D6173,'Cond Compo'!A:B,2,FALSE))),"")</f>
        <v/>
      </c>
      <c r="G6173" s="28"/>
      <c r="H6173" s="11" t="str">
        <f xml:space="preserve"> IF(C6173="Totale",2,IF($G6173 &lt;&gt; "", IF(D6173 = "E",MATCH(G6173, 'Cond Compo'!D$16:D$18, 0), MATCH(G6173, 'Cond Compo'!C$16:C$19, 0)), ""))</f>
        <v/>
      </c>
      <c r="I6173" s="12" t="str">
        <f>IF($E6173 &lt;&gt; "", IF(E6173 = 0, "", VLOOKUP(E6173,'Cond Perturbation'!A:B,2,FALSE)),"")</f>
        <v/>
      </c>
      <c r="J6173" s="28"/>
      <c r="K6173" s="29" t="str">
        <f>IF($B6173 &lt;&gt; "", IF(C6173="Oui",IF(H6173=1,IF(E6173=0,Résultat!G$8,IF(J6173="No",Résultat!$G$8,Résultat!$G$7)),IF(H6173=2,IF(E6173=0,Résultat!G$9,IF(J6173="No",Résultat!$G$9,Résultat!$G$7)),Résultat!$G$7)),IF(C6173 = "Totale", IF(H6173=1,IF(E6173=0,Résultat!G$8,IF(J6173="No",Résultat!$G$9,Résultat!$G$7)),IF(H6173=2,IF(E6173=0,Résultat!G$9,IF(J6173="No",Résultat!$G$9,Résultat!$G$7)),Résultat!$G$7)),Résultat!$G$7)), "")</f>
        <v/>
      </c>
    </row>
    <row r="6174" spans="1:11" ht="20.100000000000001" customHeight="1">
      <c r="A6174" s="26"/>
      <c r="B6174" s="27"/>
      <c r="C6174" s="11" t="str">
        <f>IF($B6174 &lt;&gt; "",VLOOKUP(MID(B6174,3,5),'Recyclabilité Prod Matx'!C:F,2,FALSE), "")</f>
        <v/>
      </c>
      <c r="D6174" s="11" t="str">
        <f>IF($B6174 &lt;&gt; "",VLOOKUP(MID(B6174,3,5),'Recyclabilité Prod Matx'!C:F,3,FALSE),"")</f>
        <v/>
      </c>
      <c r="E6174" s="11" t="str">
        <f>IF($B6174 &lt;&gt; "",VLOOKUP(MID(B6174,3,5),'Recyclabilité Prod Matx'!C:F,4,FALSE), "")</f>
        <v/>
      </c>
      <c r="F6174" s="12" t="str">
        <f>IF($B6174 &lt;&gt; "", IF(C6174="Totale","",IF(D6174 = 0, "", VLOOKUP(D6174,'Cond Compo'!A:B,2,FALSE))),"")</f>
        <v/>
      </c>
      <c r="G6174" s="28"/>
      <c r="H6174" s="11" t="str">
        <f xml:space="preserve"> IF(C6174="Totale",2,IF($G6174 &lt;&gt; "", IF(D6174 = "E",MATCH(G6174, 'Cond Compo'!D$16:D$18, 0), MATCH(G6174, 'Cond Compo'!C$16:C$19, 0)), ""))</f>
        <v/>
      </c>
      <c r="I6174" s="12" t="str">
        <f>IF($E6174 &lt;&gt; "", IF(E6174 = 0, "", VLOOKUP(E6174,'Cond Perturbation'!A:B,2,FALSE)),"")</f>
        <v/>
      </c>
      <c r="J6174" s="28"/>
      <c r="K6174" s="29" t="str">
        <f>IF($B6174 &lt;&gt; "", IF(C6174="Oui",IF(H6174=1,IF(E6174=0,Résultat!G$8,IF(J6174="No",Résultat!$G$8,Résultat!$G$7)),IF(H6174=2,IF(E6174=0,Résultat!G$9,IF(J6174="No",Résultat!$G$9,Résultat!$G$7)),Résultat!$G$7)),IF(C6174 = "Totale", IF(H6174=1,IF(E6174=0,Résultat!G$8,IF(J6174="No",Résultat!$G$9,Résultat!$G$7)),IF(H6174=2,IF(E6174=0,Résultat!G$9,IF(J6174="No",Résultat!$G$9,Résultat!$G$7)),Résultat!$G$7)),Résultat!$G$7)), "")</f>
        <v/>
      </c>
    </row>
    <row r="6175" spans="1:11" ht="20.100000000000001" customHeight="1">
      <c r="A6175" s="26"/>
      <c r="B6175" s="27"/>
      <c r="C6175" s="11" t="str">
        <f>IF($B6175 &lt;&gt; "",VLOOKUP(MID(B6175,3,5),'Recyclabilité Prod Matx'!C:F,2,FALSE), "")</f>
        <v/>
      </c>
      <c r="D6175" s="11" t="str">
        <f>IF($B6175 &lt;&gt; "",VLOOKUP(MID(B6175,3,5),'Recyclabilité Prod Matx'!C:F,3,FALSE),"")</f>
        <v/>
      </c>
      <c r="E6175" s="11" t="str">
        <f>IF($B6175 &lt;&gt; "",VLOOKUP(MID(B6175,3,5),'Recyclabilité Prod Matx'!C:F,4,FALSE), "")</f>
        <v/>
      </c>
      <c r="F6175" s="12" t="str">
        <f>IF($B6175 &lt;&gt; "", IF(C6175="Totale","",IF(D6175 = 0, "", VLOOKUP(D6175,'Cond Compo'!A:B,2,FALSE))),"")</f>
        <v/>
      </c>
      <c r="G6175" s="28"/>
      <c r="H6175" s="11" t="str">
        <f xml:space="preserve"> IF(C6175="Totale",2,IF($G6175 &lt;&gt; "", IF(D6175 = "E",MATCH(G6175, 'Cond Compo'!D$16:D$18, 0), MATCH(G6175, 'Cond Compo'!C$16:C$19, 0)), ""))</f>
        <v/>
      </c>
      <c r="I6175" s="12" t="str">
        <f>IF($E6175 &lt;&gt; "", IF(E6175 = 0, "", VLOOKUP(E6175,'Cond Perturbation'!A:B,2,FALSE)),"")</f>
        <v/>
      </c>
      <c r="J6175" s="28"/>
      <c r="K6175" s="29" t="str">
        <f>IF($B6175 &lt;&gt; "", IF(C6175="Oui",IF(H6175=1,IF(E6175=0,Résultat!G$8,IF(J6175="No",Résultat!$G$8,Résultat!$G$7)),IF(H6175=2,IF(E6175=0,Résultat!G$9,IF(J6175="No",Résultat!$G$9,Résultat!$G$7)),Résultat!$G$7)),IF(C6175 = "Totale", IF(H6175=1,IF(E6175=0,Résultat!G$8,IF(J6175="No",Résultat!$G$9,Résultat!$G$7)),IF(H6175=2,IF(E6175=0,Résultat!G$9,IF(J6175="No",Résultat!$G$9,Résultat!$G$7)),Résultat!$G$7)),Résultat!$G$7)), "")</f>
        <v/>
      </c>
    </row>
    <row r="6176" spans="1:11" ht="20.100000000000001" customHeight="1">
      <c r="A6176" s="26"/>
      <c r="B6176" s="27"/>
      <c r="C6176" s="11" t="str">
        <f>IF($B6176 &lt;&gt; "",VLOOKUP(MID(B6176,3,5),'Recyclabilité Prod Matx'!C:F,2,FALSE), "")</f>
        <v/>
      </c>
      <c r="D6176" s="11" t="str">
        <f>IF($B6176 &lt;&gt; "",VLOOKUP(MID(B6176,3,5),'Recyclabilité Prod Matx'!C:F,3,FALSE),"")</f>
        <v/>
      </c>
      <c r="E6176" s="11" t="str">
        <f>IF($B6176 &lt;&gt; "",VLOOKUP(MID(B6176,3,5),'Recyclabilité Prod Matx'!C:F,4,FALSE), "")</f>
        <v/>
      </c>
      <c r="F6176" s="12" t="str">
        <f>IF($B6176 &lt;&gt; "", IF(C6176="Totale","",IF(D6176 = 0, "", VLOOKUP(D6176,'Cond Compo'!A:B,2,FALSE))),"")</f>
        <v/>
      </c>
      <c r="G6176" s="28"/>
      <c r="H6176" s="11" t="str">
        <f xml:space="preserve"> IF(C6176="Totale",2,IF($G6176 &lt;&gt; "", IF(D6176 = "E",MATCH(G6176, 'Cond Compo'!D$16:D$18, 0), MATCH(G6176, 'Cond Compo'!C$16:C$19, 0)), ""))</f>
        <v/>
      </c>
      <c r="I6176" s="12" t="str">
        <f>IF($E6176 &lt;&gt; "", IF(E6176 = 0, "", VLOOKUP(E6176,'Cond Perturbation'!A:B,2,FALSE)),"")</f>
        <v/>
      </c>
      <c r="J6176" s="28"/>
      <c r="K6176" s="29" t="str">
        <f>IF($B6176 &lt;&gt; "", IF(C6176="Oui",IF(H6176=1,IF(E6176=0,Résultat!G$8,IF(J6176="No",Résultat!$G$8,Résultat!$G$7)),IF(H6176=2,IF(E6176=0,Résultat!G$9,IF(J6176="No",Résultat!$G$9,Résultat!$G$7)),Résultat!$G$7)),IF(C6176 = "Totale", IF(H6176=1,IF(E6176=0,Résultat!G$8,IF(J6176="No",Résultat!$G$9,Résultat!$G$7)),IF(H6176=2,IF(E6176=0,Résultat!G$9,IF(J6176="No",Résultat!$G$9,Résultat!$G$7)),Résultat!$G$7)),Résultat!$G$7)), "")</f>
        <v/>
      </c>
    </row>
    <row r="6177" spans="1:11" ht="20.100000000000001" customHeight="1">
      <c r="A6177" s="26"/>
      <c r="B6177" s="27"/>
      <c r="C6177" s="11" t="str">
        <f>IF($B6177 &lt;&gt; "",VLOOKUP(MID(B6177,3,5),'Recyclabilité Prod Matx'!C:F,2,FALSE), "")</f>
        <v/>
      </c>
      <c r="D6177" s="11" t="str">
        <f>IF($B6177 &lt;&gt; "",VLOOKUP(MID(B6177,3,5),'Recyclabilité Prod Matx'!C:F,3,FALSE),"")</f>
        <v/>
      </c>
      <c r="E6177" s="11" t="str">
        <f>IF($B6177 &lt;&gt; "",VLOOKUP(MID(B6177,3,5),'Recyclabilité Prod Matx'!C:F,4,FALSE), "")</f>
        <v/>
      </c>
      <c r="F6177" s="12" t="str">
        <f>IF($B6177 &lt;&gt; "", IF(C6177="Totale","",IF(D6177 = 0, "", VLOOKUP(D6177,'Cond Compo'!A:B,2,FALSE))),"")</f>
        <v/>
      </c>
      <c r="G6177" s="28"/>
      <c r="H6177" s="11" t="str">
        <f xml:space="preserve"> IF(C6177="Totale",2,IF($G6177 &lt;&gt; "", IF(D6177 = "E",MATCH(G6177, 'Cond Compo'!D$16:D$18, 0), MATCH(G6177, 'Cond Compo'!C$16:C$19, 0)), ""))</f>
        <v/>
      </c>
      <c r="I6177" s="12" t="str">
        <f>IF($E6177 &lt;&gt; "", IF(E6177 = 0, "", VLOOKUP(E6177,'Cond Perturbation'!A:B,2,FALSE)),"")</f>
        <v/>
      </c>
      <c r="J6177" s="28"/>
      <c r="K6177" s="29" t="str">
        <f>IF($B6177 &lt;&gt; "", IF(C6177="Oui",IF(H6177=1,IF(E6177=0,Résultat!G$8,IF(J6177="No",Résultat!$G$8,Résultat!$G$7)),IF(H6177=2,IF(E6177=0,Résultat!G$9,IF(J6177="No",Résultat!$G$9,Résultat!$G$7)),Résultat!$G$7)),IF(C6177 = "Totale", IF(H6177=1,IF(E6177=0,Résultat!G$8,IF(J6177="No",Résultat!$G$9,Résultat!$G$7)),IF(H6177=2,IF(E6177=0,Résultat!G$9,IF(J6177="No",Résultat!$G$9,Résultat!$G$7)),Résultat!$G$7)),Résultat!$G$7)), "")</f>
        <v/>
      </c>
    </row>
    <row r="6178" spans="1:11" ht="20.100000000000001" customHeight="1">
      <c r="A6178" s="26"/>
      <c r="B6178" s="27"/>
      <c r="C6178" s="11" t="str">
        <f>IF($B6178 &lt;&gt; "",VLOOKUP(MID(B6178,3,5),'Recyclabilité Prod Matx'!C:F,2,FALSE), "")</f>
        <v/>
      </c>
      <c r="D6178" s="11" t="str">
        <f>IF($B6178 &lt;&gt; "",VLOOKUP(MID(B6178,3,5),'Recyclabilité Prod Matx'!C:F,3,FALSE),"")</f>
        <v/>
      </c>
      <c r="E6178" s="11" t="str">
        <f>IF($B6178 &lt;&gt; "",VLOOKUP(MID(B6178,3,5),'Recyclabilité Prod Matx'!C:F,4,FALSE), "")</f>
        <v/>
      </c>
      <c r="F6178" s="12" t="str">
        <f>IF($B6178 &lt;&gt; "", IF(C6178="Totale","",IF(D6178 = 0, "", VLOOKUP(D6178,'Cond Compo'!A:B,2,FALSE))),"")</f>
        <v/>
      </c>
      <c r="G6178" s="28"/>
      <c r="H6178" s="11" t="str">
        <f xml:space="preserve"> IF(C6178="Totale",2,IF($G6178 &lt;&gt; "", IF(D6178 = "E",MATCH(G6178, 'Cond Compo'!D$16:D$18, 0), MATCH(G6178, 'Cond Compo'!C$16:C$19, 0)), ""))</f>
        <v/>
      </c>
      <c r="I6178" s="12" t="str">
        <f>IF($E6178 &lt;&gt; "", IF(E6178 = 0, "", VLOOKUP(E6178,'Cond Perturbation'!A:B,2,FALSE)),"")</f>
        <v/>
      </c>
      <c r="J6178" s="28"/>
      <c r="K6178" s="29" t="str">
        <f>IF($B6178 &lt;&gt; "", IF(C6178="Oui",IF(H6178=1,IF(E6178=0,Résultat!G$8,IF(J6178="No",Résultat!$G$8,Résultat!$G$7)),IF(H6178=2,IF(E6178=0,Résultat!G$9,IF(J6178="No",Résultat!$G$9,Résultat!$G$7)),Résultat!$G$7)),IF(C6178 = "Totale", IF(H6178=1,IF(E6178=0,Résultat!G$8,IF(J6178="No",Résultat!$G$9,Résultat!$G$7)),IF(H6178=2,IF(E6178=0,Résultat!G$9,IF(J6178="No",Résultat!$G$9,Résultat!$G$7)),Résultat!$G$7)),Résultat!$G$7)), "")</f>
        <v/>
      </c>
    </row>
    <row r="6179" spans="1:11" ht="20.100000000000001" customHeight="1">
      <c r="A6179" s="26"/>
      <c r="B6179" s="27"/>
      <c r="C6179" s="11" t="str">
        <f>IF($B6179 &lt;&gt; "",VLOOKUP(MID(B6179,3,5),'Recyclabilité Prod Matx'!C:F,2,FALSE), "")</f>
        <v/>
      </c>
      <c r="D6179" s="11" t="str">
        <f>IF($B6179 &lt;&gt; "",VLOOKUP(MID(B6179,3,5),'Recyclabilité Prod Matx'!C:F,3,FALSE),"")</f>
        <v/>
      </c>
      <c r="E6179" s="11" t="str">
        <f>IF($B6179 &lt;&gt; "",VLOOKUP(MID(B6179,3,5),'Recyclabilité Prod Matx'!C:F,4,FALSE), "")</f>
        <v/>
      </c>
      <c r="F6179" s="12" t="str">
        <f>IF($B6179 &lt;&gt; "", IF(C6179="Totale","",IF(D6179 = 0, "", VLOOKUP(D6179,'Cond Compo'!A:B,2,FALSE))),"")</f>
        <v/>
      </c>
      <c r="G6179" s="28"/>
      <c r="H6179" s="11" t="str">
        <f xml:space="preserve"> IF(C6179="Totale",2,IF($G6179 &lt;&gt; "", IF(D6179 = "E",MATCH(G6179, 'Cond Compo'!D$16:D$18, 0), MATCH(G6179, 'Cond Compo'!C$16:C$19, 0)), ""))</f>
        <v/>
      </c>
      <c r="I6179" s="12" t="str">
        <f>IF($E6179 &lt;&gt; "", IF(E6179 = 0, "", VLOOKUP(E6179,'Cond Perturbation'!A:B,2,FALSE)),"")</f>
        <v/>
      </c>
      <c r="J6179" s="28"/>
      <c r="K6179" s="29" t="str">
        <f>IF($B6179 &lt;&gt; "", IF(C6179="Oui",IF(H6179=1,IF(E6179=0,Résultat!G$8,IF(J6179="No",Résultat!$G$8,Résultat!$G$7)),IF(H6179=2,IF(E6179=0,Résultat!G$9,IF(J6179="No",Résultat!$G$9,Résultat!$G$7)),Résultat!$G$7)),IF(C6179 = "Totale", IF(H6179=1,IF(E6179=0,Résultat!G$8,IF(J6179="No",Résultat!$G$9,Résultat!$G$7)),IF(H6179=2,IF(E6179=0,Résultat!G$9,IF(J6179="No",Résultat!$G$9,Résultat!$G$7)),Résultat!$G$7)),Résultat!$G$7)), "")</f>
        <v/>
      </c>
    </row>
    <row r="6180" spans="1:11" ht="20.100000000000001" customHeight="1">
      <c r="A6180" s="26"/>
      <c r="B6180" s="27"/>
      <c r="C6180" s="11" t="str">
        <f>IF($B6180 &lt;&gt; "",VLOOKUP(MID(B6180,3,5),'Recyclabilité Prod Matx'!C:F,2,FALSE), "")</f>
        <v/>
      </c>
      <c r="D6180" s="11" t="str">
        <f>IF($B6180 &lt;&gt; "",VLOOKUP(MID(B6180,3,5),'Recyclabilité Prod Matx'!C:F,3,FALSE),"")</f>
        <v/>
      </c>
      <c r="E6180" s="11" t="str">
        <f>IF($B6180 &lt;&gt; "",VLOOKUP(MID(B6180,3,5),'Recyclabilité Prod Matx'!C:F,4,FALSE), "")</f>
        <v/>
      </c>
      <c r="F6180" s="12" t="str">
        <f>IF($B6180 &lt;&gt; "", IF(C6180="Totale","",IF(D6180 = 0, "", VLOOKUP(D6180,'Cond Compo'!A:B,2,FALSE))),"")</f>
        <v/>
      </c>
      <c r="G6180" s="28"/>
      <c r="H6180" s="11" t="str">
        <f xml:space="preserve"> IF(C6180="Totale",2,IF($G6180 &lt;&gt; "", IF(D6180 = "E",MATCH(G6180, 'Cond Compo'!D$16:D$18, 0), MATCH(G6180, 'Cond Compo'!C$16:C$19, 0)), ""))</f>
        <v/>
      </c>
      <c r="I6180" s="12" t="str">
        <f>IF($E6180 &lt;&gt; "", IF(E6180 = 0, "", VLOOKUP(E6180,'Cond Perturbation'!A:B,2,FALSE)),"")</f>
        <v/>
      </c>
      <c r="J6180" s="28"/>
      <c r="K6180" s="29" t="str">
        <f>IF($B6180 &lt;&gt; "", IF(C6180="Oui",IF(H6180=1,IF(E6180=0,Résultat!G$8,IF(J6180="No",Résultat!$G$8,Résultat!$G$7)),IF(H6180=2,IF(E6180=0,Résultat!G$9,IF(J6180="No",Résultat!$G$9,Résultat!$G$7)),Résultat!$G$7)),IF(C6180 = "Totale", IF(H6180=1,IF(E6180=0,Résultat!G$8,IF(J6180="No",Résultat!$G$9,Résultat!$G$7)),IF(H6180=2,IF(E6180=0,Résultat!G$9,IF(J6180="No",Résultat!$G$9,Résultat!$G$7)),Résultat!$G$7)),Résultat!$G$7)), "")</f>
        <v/>
      </c>
    </row>
    <row r="6181" spans="1:11" ht="20.100000000000001" customHeight="1">
      <c r="A6181" s="26"/>
      <c r="B6181" s="27"/>
      <c r="C6181" s="11" t="str">
        <f>IF($B6181 &lt;&gt; "",VLOOKUP(MID(B6181,3,5),'Recyclabilité Prod Matx'!C:F,2,FALSE), "")</f>
        <v/>
      </c>
      <c r="D6181" s="11" t="str">
        <f>IF($B6181 &lt;&gt; "",VLOOKUP(MID(B6181,3,5),'Recyclabilité Prod Matx'!C:F,3,FALSE),"")</f>
        <v/>
      </c>
      <c r="E6181" s="11" t="str">
        <f>IF($B6181 &lt;&gt; "",VLOOKUP(MID(B6181,3,5),'Recyclabilité Prod Matx'!C:F,4,FALSE), "")</f>
        <v/>
      </c>
      <c r="F6181" s="12" t="str">
        <f>IF($B6181 &lt;&gt; "", IF(C6181="Totale","",IF(D6181 = 0, "", VLOOKUP(D6181,'Cond Compo'!A:B,2,FALSE))),"")</f>
        <v/>
      </c>
      <c r="G6181" s="28"/>
      <c r="H6181" s="11" t="str">
        <f xml:space="preserve"> IF(C6181="Totale",2,IF($G6181 &lt;&gt; "", IF(D6181 = "E",MATCH(G6181, 'Cond Compo'!D$16:D$18, 0), MATCH(G6181, 'Cond Compo'!C$16:C$19, 0)), ""))</f>
        <v/>
      </c>
      <c r="I6181" s="12" t="str">
        <f>IF($E6181 &lt;&gt; "", IF(E6181 = 0, "", VLOOKUP(E6181,'Cond Perturbation'!A:B,2,FALSE)),"")</f>
        <v/>
      </c>
      <c r="J6181" s="28"/>
      <c r="K6181" s="29" t="str">
        <f>IF($B6181 &lt;&gt; "", IF(C6181="Oui",IF(H6181=1,IF(E6181=0,Résultat!G$8,IF(J6181="No",Résultat!$G$8,Résultat!$G$7)),IF(H6181=2,IF(E6181=0,Résultat!G$9,IF(J6181="No",Résultat!$G$9,Résultat!$G$7)),Résultat!$G$7)),IF(C6181 = "Totale", IF(H6181=1,IF(E6181=0,Résultat!G$8,IF(J6181="No",Résultat!$G$9,Résultat!$G$7)),IF(H6181=2,IF(E6181=0,Résultat!G$9,IF(J6181="No",Résultat!$G$9,Résultat!$G$7)),Résultat!$G$7)),Résultat!$G$7)), "")</f>
        <v/>
      </c>
    </row>
    <row r="6182" spans="1:11" ht="20.100000000000001" customHeight="1">
      <c r="A6182" s="26"/>
      <c r="B6182" s="27"/>
      <c r="C6182" s="11" t="str">
        <f>IF($B6182 &lt;&gt; "",VLOOKUP(MID(B6182,3,5),'Recyclabilité Prod Matx'!C:F,2,FALSE), "")</f>
        <v/>
      </c>
      <c r="D6182" s="11" t="str">
        <f>IF($B6182 &lt;&gt; "",VLOOKUP(MID(B6182,3,5),'Recyclabilité Prod Matx'!C:F,3,FALSE),"")</f>
        <v/>
      </c>
      <c r="E6182" s="11" t="str">
        <f>IF($B6182 &lt;&gt; "",VLOOKUP(MID(B6182,3,5),'Recyclabilité Prod Matx'!C:F,4,FALSE), "")</f>
        <v/>
      </c>
      <c r="F6182" s="12" t="str">
        <f>IF($B6182 &lt;&gt; "", IF(C6182="Totale","",IF(D6182 = 0, "", VLOOKUP(D6182,'Cond Compo'!A:B,2,FALSE))),"")</f>
        <v/>
      </c>
      <c r="G6182" s="28"/>
      <c r="H6182" s="11" t="str">
        <f xml:space="preserve"> IF(C6182="Totale",2,IF($G6182 &lt;&gt; "", IF(D6182 = "E",MATCH(G6182, 'Cond Compo'!D$16:D$18, 0), MATCH(G6182, 'Cond Compo'!C$16:C$19, 0)), ""))</f>
        <v/>
      </c>
      <c r="I6182" s="12" t="str">
        <f>IF($E6182 &lt;&gt; "", IF(E6182 = 0, "", VLOOKUP(E6182,'Cond Perturbation'!A:B,2,FALSE)),"")</f>
        <v/>
      </c>
      <c r="J6182" s="28"/>
      <c r="K6182" s="29" t="str">
        <f>IF($B6182 &lt;&gt; "", IF(C6182="Oui",IF(H6182=1,IF(E6182=0,Résultat!G$8,IF(J6182="No",Résultat!$G$8,Résultat!$G$7)),IF(H6182=2,IF(E6182=0,Résultat!G$9,IF(J6182="No",Résultat!$G$9,Résultat!$G$7)),Résultat!$G$7)),IF(C6182 = "Totale", IF(H6182=1,IF(E6182=0,Résultat!G$8,IF(J6182="No",Résultat!$G$9,Résultat!$G$7)),IF(H6182=2,IF(E6182=0,Résultat!G$9,IF(J6182="No",Résultat!$G$9,Résultat!$G$7)),Résultat!$G$7)),Résultat!$G$7)), "")</f>
        <v/>
      </c>
    </row>
    <row r="6183" spans="1:11" ht="20.100000000000001" customHeight="1">
      <c r="A6183" s="26"/>
      <c r="B6183" s="27"/>
      <c r="C6183" s="11" t="str">
        <f>IF($B6183 &lt;&gt; "",VLOOKUP(MID(B6183,3,5),'Recyclabilité Prod Matx'!C:F,2,FALSE), "")</f>
        <v/>
      </c>
      <c r="D6183" s="11" t="str">
        <f>IF($B6183 &lt;&gt; "",VLOOKUP(MID(B6183,3,5),'Recyclabilité Prod Matx'!C:F,3,FALSE),"")</f>
        <v/>
      </c>
      <c r="E6183" s="11" t="str">
        <f>IF($B6183 &lt;&gt; "",VLOOKUP(MID(B6183,3,5),'Recyclabilité Prod Matx'!C:F,4,FALSE), "")</f>
        <v/>
      </c>
      <c r="F6183" s="12" t="str">
        <f>IF($B6183 &lt;&gt; "", IF(C6183="Totale","",IF(D6183 = 0, "", VLOOKUP(D6183,'Cond Compo'!A:B,2,FALSE))),"")</f>
        <v/>
      </c>
      <c r="G6183" s="28"/>
      <c r="H6183" s="11" t="str">
        <f xml:space="preserve"> IF(C6183="Totale",2,IF($G6183 &lt;&gt; "", IF(D6183 = "E",MATCH(G6183, 'Cond Compo'!D$16:D$18, 0), MATCH(G6183, 'Cond Compo'!C$16:C$19, 0)), ""))</f>
        <v/>
      </c>
      <c r="I6183" s="12" t="str">
        <f>IF($E6183 &lt;&gt; "", IF(E6183 = 0, "", VLOOKUP(E6183,'Cond Perturbation'!A:B,2,FALSE)),"")</f>
        <v/>
      </c>
      <c r="J6183" s="28"/>
      <c r="K6183" s="29" t="str">
        <f>IF($B6183 &lt;&gt; "", IF(C6183="Oui",IF(H6183=1,IF(E6183=0,Résultat!G$8,IF(J6183="No",Résultat!$G$8,Résultat!$G$7)),IF(H6183=2,IF(E6183=0,Résultat!G$9,IF(J6183="No",Résultat!$G$9,Résultat!$G$7)),Résultat!$G$7)),IF(C6183 = "Totale", IF(H6183=1,IF(E6183=0,Résultat!G$8,IF(J6183="No",Résultat!$G$9,Résultat!$G$7)),IF(H6183=2,IF(E6183=0,Résultat!G$9,IF(J6183="No",Résultat!$G$9,Résultat!$G$7)),Résultat!$G$7)),Résultat!$G$7)), "")</f>
        <v/>
      </c>
    </row>
    <row r="6184" spans="1:11" ht="20.100000000000001" customHeight="1">
      <c r="A6184" s="26"/>
      <c r="B6184" s="27"/>
      <c r="C6184" s="11" t="str">
        <f>IF($B6184 &lt;&gt; "",VLOOKUP(MID(B6184,3,5),'Recyclabilité Prod Matx'!C:F,2,FALSE), "")</f>
        <v/>
      </c>
      <c r="D6184" s="11" t="str">
        <f>IF($B6184 &lt;&gt; "",VLOOKUP(MID(B6184,3,5),'Recyclabilité Prod Matx'!C:F,3,FALSE),"")</f>
        <v/>
      </c>
      <c r="E6184" s="11" t="str">
        <f>IF($B6184 &lt;&gt; "",VLOOKUP(MID(B6184,3,5),'Recyclabilité Prod Matx'!C:F,4,FALSE), "")</f>
        <v/>
      </c>
      <c r="F6184" s="12" t="str">
        <f>IF($B6184 &lt;&gt; "", IF(C6184="Totale","",IF(D6184 = 0, "", VLOOKUP(D6184,'Cond Compo'!A:B,2,FALSE))),"")</f>
        <v/>
      </c>
      <c r="G6184" s="28"/>
      <c r="H6184" s="11" t="str">
        <f xml:space="preserve"> IF(C6184="Totale",2,IF($G6184 &lt;&gt; "", IF(D6184 = "E",MATCH(G6184, 'Cond Compo'!D$16:D$18, 0), MATCH(G6184, 'Cond Compo'!C$16:C$19, 0)), ""))</f>
        <v/>
      </c>
      <c r="I6184" s="12" t="str">
        <f>IF($E6184 &lt;&gt; "", IF(E6184 = 0, "", VLOOKUP(E6184,'Cond Perturbation'!A:B,2,FALSE)),"")</f>
        <v/>
      </c>
      <c r="J6184" s="28"/>
      <c r="K6184" s="29" t="str">
        <f>IF($B6184 &lt;&gt; "", IF(C6184="Oui",IF(H6184=1,IF(E6184=0,Résultat!G$8,IF(J6184="No",Résultat!$G$8,Résultat!$G$7)),IF(H6184=2,IF(E6184=0,Résultat!G$9,IF(J6184="No",Résultat!$G$9,Résultat!$G$7)),Résultat!$G$7)),IF(C6184 = "Totale", IF(H6184=1,IF(E6184=0,Résultat!G$8,IF(J6184="No",Résultat!$G$9,Résultat!$G$7)),IF(H6184=2,IF(E6184=0,Résultat!G$9,IF(J6184="No",Résultat!$G$9,Résultat!$G$7)),Résultat!$G$7)),Résultat!$G$7)), "")</f>
        <v/>
      </c>
    </row>
    <row r="6185" spans="1:11" ht="20.100000000000001" customHeight="1">
      <c r="A6185" s="26"/>
      <c r="B6185" s="27"/>
      <c r="C6185" s="11" t="str">
        <f>IF($B6185 &lt;&gt; "",VLOOKUP(MID(B6185,3,5),'Recyclabilité Prod Matx'!C:F,2,FALSE), "")</f>
        <v/>
      </c>
      <c r="D6185" s="11" t="str">
        <f>IF($B6185 &lt;&gt; "",VLOOKUP(MID(B6185,3,5),'Recyclabilité Prod Matx'!C:F,3,FALSE),"")</f>
        <v/>
      </c>
      <c r="E6185" s="11" t="str">
        <f>IF($B6185 &lt;&gt; "",VLOOKUP(MID(B6185,3,5),'Recyclabilité Prod Matx'!C:F,4,FALSE), "")</f>
        <v/>
      </c>
      <c r="F6185" s="12" t="str">
        <f>IF($B6185 &lt;&gt; "", IF(C6185="Totale","",IF(D6185 = 0, "", VLOOKUP(D6185,'Cond Compo'!A:B,2,FALSE))),"")</f>
        <v/>
      </c>
      <c r="G6185" s="28"/>
      <c r="H6185" s="11" t="str">
        <f xml:space="preserve"> IF(C6185="Totale",2,IF($G6185 &lt;&gt; "", IF(D6185 = "E",MATCH(G6185, 'Cond Compo'!D$16:D$18, 0), MATCH(G6185, 'Cond Compo'!C$16:C$19, 0)), ""))</f>
        <v/>
      </c>
      <c r="I6185" s="12" t="str">
        <f>IF($E6185 &lt;&gt; "", IF(E6185 = 0, "", VLOOKUP(E6185,'Cond Perturbation'!A:B,2,FALSE)),"")</f>
        <v/>
      </c>
      <c r="J6185" s="28"/>
      <c r="K6185" s="29" t="str">
        <f>IF($B6185 &lt;&gt; "", IF(C6185="Oui",IF(H6185=1,IF(E6185=0,Résultat!G$8,IF(J6185="No",Résultat!$G$8,Résultat!$G$7)),IF(H6185=2,IF(E6185=0,Résultat!G$9,IF(J6185="No",Résultat!$G$9,Résultat!$G$7)),Résultat!$G$7)),IF(C6185 = "Totale", IF(H6185=1,IF(E6185=0,Résultat!G$8,IF(J6185="No",Résultat!$G$9,Résultat!$G$7)),IF(H6185=2,IF(E6185=0,Résultat!G$9,IF(J6185="No",Résultat!$G$9,Résultat!$G$7)),Résultat!$G$7)),Résultat!$G$7)), "")</f>
        <v/>
      </c>
    </row>
    <row r="6186" spans="1:11" ht="20.100000000000001" customHeight="1">
      <c r="A6186" s="26"/>
      <c r="B6186" s="27"/>
      <c r="C6186" s="11" t="str">
        <f>IF($B6186 &lt;&gt; "",VLOOKUP(MID(B6186,3,5),'Recyclabilité Prod Matx'!C:F,2,FALSE), "")</f>
        <v/>
      </c>
      <c r="D6186" s="11" t="str">
        <f>IF($B6186 &lt;&gt; "",VLOOKUP(MID(B6186,3,5),'Recyclabilité Prod Matx'!C:F,3,FALSE),"")</f>
        <v/>
      </c>
      <c r="E6186" s="11" t="str">
        <f>IF($B6186 &lt;&gt; "",VLOOKUP(MID(B6186,3,5),'Recyclabilité Prod Matx'!C:F,4,FALSE), "")</f>
        <v/>
      </c>
      <c r="F6186" s="12" t="str">
        <f>IF($B6186 &lt;&gt; "", IF(C6186="Totale","",IF(D6186 = 0, "", VLOOKUP(D6186,'Cond Compo'!A:B,2,FALSE))),"")</f>
        <v/>
      </c>
      <c r="G6186" s="28"/>
      <c r="H6186" s="11" t="str">
        <f xml:space="preserve"> IF(C6186="Totale",2,IF($G6186 &lt;&gt; "", IF(D6186 = "E",MATCH(G6186, 'Cond Compo'!D$16:D$18, 0), MATCH(G6186, 'Cond Compo'!C$16:C$19, 0)), ""))</f>
        <v/>
      </c>
      <c r="I6186" s="12" t="str">
        <f>IF($E6186 &lt;&gt; "", IF(E6186 = 0, "", VLOOKUP(E6186,'Cond Perturbation'!A:B,2,FALSE)),"")</f>
        <v/>
      </c>
      <c r="J6186" s="28"/>
      <c r="K6186" s="29" t="str">
        <f>IF($B6186 &lt;&gt; "", IF(C6186="Oui",IF(H6186=1,IF(E6186=0,Résultat!G$8,IF(J6186="No",Résultat!$G$8,Résultat!$G$7)),IF(H6186=2,IF(E6186=0,Résultat!G$9,IF(J6186="No",Résultat!$G$9,Résultat!$G$7)),Résultat!$G$7)),IF(C6186 = "Totale", IF(H6186=1,IF(E6186=0,Résultat!G$8,IF(J6186="No",Résultat!$G$9,Résultat!$G$7)),IF(H6186=2,IF(E6186=0,Résultat!G$9,IF(J6186="No",Résultat!$G$9,Résultat!$G$7)),Résultat!$G$7)),Résultat!$G$7)), "")</f>
        <v/>
      </c>
    </row>
    <row r="6187" spans="1:11" ht="20.100000000000001" customHeight="1">
      <c r="A6187" s="26"/>
      <c r="B6187" s="27"/>
      <c r="C6187" s="11" t="str">
        <f>IF($B6187 &lt;&gt; "",VLOOKUP(MID(B6187,3,5),'Recyclabilité Prod Matx'!C:F,2,FALSE), "")</f>
        <v/>
      </c>
      <c r="D6187" s="11" t="str">
        <f>IF($B6187 &lt;&gt; "",VLOOKUP(MID(B6187,3,5),'Recyclabilité Prod Matx'!C:F,3,FALSE),"")</f>
        <v/>
      </c>
      <c r="E6187" s="11" t="str">
        <f>IF($B6187 &lt;&gt; "",VLOOKUP(MID(B6187,3,5),'Recyclabilité Prod Matx'!C:F,4,FALSE), "")</f>
        <v/>
      </c>
      <c r="F6187" s="12" t="str">
        <f>IF($B6187 &lt;&gt; "", IF(C6187="Totale","",IF(D6187 = 0, "", VLOOKUP(D6187,'Cond Compo'!A:B,2,FALSE))),"")</f>
        <v/>
      </c>
      <c r="G6187" s="28"/>
      <c r="H6187" s="11" t="str">
        <f xml:space="preserve"> IF(C6187="Totale",2,IF($G6187 &lt;&gt; "", IF(D6187 = "E",MATCH(G6187, 'Cond Compo'!D$16:D$18, 0), MATCH(G6187, 'Cond Compo'!C$16:C$19, 0)), ""))</f>
        <v/>
      </c>
      <c r="I6187" s="12" t="str">
        <f>IF($E6187 &lt;&gt; "", IF(E6187 = 0, "", VLOOKUP(E6187,'Cond Perturbation'!A:B,2,FALSE)),"")</f>
        <v/>
      </c>
      <c r="J6187" s="28"/>
      <c r="K6187" s="29" t="str">
        <f>IF($B6187 &lt;&gt; "", IF(C6187="Oui",IF(H6187=1,IF(E6187=0,Résultat!G$8,IF(J6187="No",Résultat!$G$8,Résultat!$G$7)),IF(H6187=2,IF(E6187=0,Résultat!G$9,IF(J6187="No",Résultat!$G$9,Résultat!$G$7)),Résultat!$G$7)),IF(C6187 = "Totale", IF(H6187=1,IF(E6187=0,Résultat!G$8,IF(J6187="No",Résultat!$G$9,Résultat!$G$7)),IF(H6187=2,IF(E6187=0,Résultat!G$9,IF(J6187="No",Résultat!$G$9,Résultat!$G$7)),Résultat!$G$7)),Résultat!$G$7)), "")</f>
        <v/>
      </c>
    </row>
    <row r="6188" spans="1:11" ht="20.100000000000001" customHeight="1">
      <c r="A6188" s="26"/>
      <c r="B6188" s="27"/>
      <c r="C6188" s="11" t="str">
        <f>IF($B6188 &lt;&gt; "",VLOOKUP(MID(B6188,3,5),'Recyclabilité Prod Matx'!C:F,2,FALSE), "")</f>
        <v/>
      </c>
      <c r="D6188" s="11" t="str">
        <f>IF($B6188 &lt;&gt; "",VLOOKUP(MID(B6188,3,5),'Recyclabilité Prod Matx'!C:F,3,FALSE),"")</f>
        <v/>
      </c>
      <c r="E6188" s="11" t="str">
        <f>IF($B6188 &lt;&gt; "",VLOOKUP(MID(B6188,3,5),'Recyclabilité Prod Matx'!C:F,4,FALSE), "")</f>
        <v/>
      </c>
      <c r="F6188" s="12" t="str">
        <f>IF($B6188 &lt;&gt; "", IF(C6188="Totale","",IF(D6188 = 0, "", VLOOKUP(D6188,'Cond Compo'!A:B,2,FALSE))),"")</f>
        <v/>
      </c>
      <c r="G6188" s="28"/>
      <c r="H6188" s="11" t="str">
        <f xml:space="preserve"> IF(C6188="Totale",2,IF($G6188 &lt;&gt; "", IF(D6188 = "E",MATCH(G6188, 'Cond Compo'!D$16:D$18, 0), MATCH(G6188, 'Cond Compo'!C$16:C$19, 0)), ""))</f>
        <v/>
      </c>
      <c r="I6188" s="12" t="str">
        <f>IF($E6188 &lt;&gt; "", IF(E6188 = 0, "", VLOOKUP(E6188,'Cond Perturbation'!A:B,2,FALSE)),"")</f>
        <v/>
      </c>
      <c r="J6188" s="28"/>
      <c r="K6188" s="29" t="str">
        <f>IF($B6188 &lt;&gt; "", IF(C6188="Oui",IF(H6188=1,IF(E6188=0,Résultat!G$8,IF(J6188="No",Résultat!$G$8,Résultat!$G$7)),IF(H6188=2,IF(E6188=0,Résultat!G$9,IF(J6188="No",Résultat!$G$9,Résultat!$G$7)),Résultat!$G$7)),IF(C6188 = "Totale", IF(H6188=1,IF(E6188=0,Résultat!G$8,IF(J6188="No",Résultat!$G$9,Résultat!$G$7)),IF(H6188=2,IF(E6188=0,Résultat!G$9,IF(J6188="No",Résultat!$G$9,Résultat!$G$7)),Résultat!$G$7)),Résultat!$G$7)), "")</f>
        <v/>
      </c>
    </row>
    <row r="6189" spans="1:11" ht="20.100000000000001" customHeight="1">
      <c r="A6189" s="26"/>
      <c r="B6189" s="27"/>
      <c r="C6189" s="11" t="str">
        <f>IF($B6189 &lt;&gt; "",VLOOKUP(MID(B6189,3,5),'Recyclabilité Prod Matx'!C:F,2,FALSE), "")</f>
        <v/>
      </c>
      <c r="D6189" s="11" t="str">
        <f>IF($B6189 &lt;&gt; "",VLOOKUP(MID(B6189,3,5),'Recyclabilité Prod Matx'!C:F,3,FALSE),"")</f>
        <v/>
      </c>
      <c r="E6189" s="11" t="str">
        <f>IF($B6189 &lt;&gt; "",VLOOKUP(MID(B6189,3,5),'Recyclabilité Prod Matx'!C:F,4,FALSE), "")</f>
        <v/>
      </c>
      <c r="F6189" s="12" t="str">
        <f>IF($B6189 &lt;&gt; "", IF(C6189="Totale","",IF(D6189 = 0, "", VLOOKUP(D6189,'Cond Compo'!A:B,2,FALSE))),"")</f>
        <v/>
      </c>
      <c r="G6189" s="28"/>
      <c r="H6189" s="11" t="str">
        <f xml:space="preserve"> IF(C6189="Totale",2,IF($G6189 &lt;&gt; "", IF(D6189 = "E",MATCH(G6189, 'Cond Compo'!D$16:D$18, 0), MATCH(G6189, 'Cond Compo'!C$16:C$19, 0)), ""))</f>
        <v/>
      </c>
      <c r="I6189" s="12" t="str">
        <f>IF($E6189 &lt;&gt; "", IF(E6189 = 0, "", VLOOKUP(E6189,'Cond Perturbation'!A:B,2,FALSE)),"")</f>
        <v/>
      </c>
      <c r="J6189" s="28"/>
      <c r="K6189" s="29" t="str">
        <f>IF($B6189 &lt;&gt; "", IF(C6189="Oui",IF(H6189=1,IF(E6189=0,Résultat!G$8,IF(J6189="No",Résultat!$G$8,Résultat!$G$7)),IF(H6189=2,IF(E6189=0,Résultat!G$9,IF(J6189="No",Résultat!$G$9,Résultat!$G$7)),Résultat!$G$7)),IF(C6189 = "Totale", IF(H6189=1,IF(E6189=0,Résultat!G$8,IF(J6189="No",Résultat!$G$9,Résultat!$G$7)),IF(H6189=2,IF(E6189=0,Résultat!G$9,IF(J6189="No",Résultat!$G$9,Résultat!$G$7)),Résultat!$G$7)),Résultat!$G$7)), "")</f>
        <v/>
      </c>
    </row>
    <row r="6190" spans="1:11" ht="20.100000000000001" customHeight="1">
      <c r="A6190" s="26"/>
      <c r="B6190" s="27"/>
      <c r="C6190" s="11" t="str">
        <f>IF($B6190 &lt;&gt; "",VLOOKUP(MID(B6190,3,5),'Recyclabilité Prod Matx'!C:F,2,FALSE), "")</f>
        <v/>
      </c>
      <c r="D6190" s="11" t="str">
        <f>IF($B6190 &lt;&gt; "",VLOOKUP(MID(B6190,3,5),'Recyclabilité Prod Matx'!C:F,3,FALSE),"")</f>
        <v/>
      </c>
      <c r="E6190" s="11" t="str">
        <f>IF($B6190 &lt;&gt; "",VLOOKUP(MID(B6190,3,5),'Recyclabilité Prod Matx'!C:F,4,FALSE), "")</f>
        <v/>
      </c>
      <c r="F6190" s="12" t="str">
        <f>IF($B6190 &lt;&gt; "", IF(C6190="Totale","",IF(D6190 = 0, "", VLOOKUP(D6190,'Cond Compo'!A:B,2,FALSE))),"")</f>
        <v/>
      </c>
      <c r="G6190" s="28"/>
      <c r="H6190" s="11" t="str">
        <f xml:space="preserve"> IF(C6190="Totale",2,IF($G6190 &lt;&gt; "", IF(D6190 = "E",MATCH(G6190, 'Cond Compo'!D$16:D$18, 0), MATCH(G6190, 'Cond Compo'!C$16:C$19, 0)), ""))</f>
        <v/>
      </c>
      <c r="I6190" s="12" t="str">
        <f>IF($E6190 &lt;&gt; "", IF(E6190 = 0, "", VLOOKUP(E6190,'Cond Perturbation'!A:B,2,FALSE)),"")</f>
        <v/>
      </c>
      <c r="J6190" s="28"/>
      <c r="K6190" s="29" t="str">
        <f>IF($B6190 &lt;&gt; "", IF(C6190="Oui",IF(H6190=1,IF(E6190=0,Résultat!G$8,IF(J6190="No",Résultat!$G$8,Résultat!$G$7)),IF(H6190=2,IF(E6190=0,Résultat!G$9,IF(J6190="No",Résultat!$G$9,Résultat!$G$7)),Résultat!$G$7)),IF(C6190 = "Totale", IF(H6190=1,IF(E6190=0,Résultat!G$8,IF(J6190="No",Résultat!$G$9,Résultat!$G$7)),IF(H6190=2,IF(E6190=0,Résultat!G$9,IF(J6190="No",Résultat!$G$9,Résultat!$G$7)),Résultat!$G$7)),Résultat!$G$7)), "")</f>
        <v/>
      </c>
    </row>
    <row r="6191" spans="1:11" ht="20.100000000000001" customHeight="1">
      <c r="A6191" s="26"/>
      <c r="B6191" s="27"/>
      <c r="C6191" s="11" t="str">
        <f>IF($B6191 &lt;&gt; "",VLOOKUP(MID(B6191,3,5),'Recyclabilité Prod Matx'!C:F,2,FALSE), "")</f>
        <v/>
      </c>
      <c r="D6191" s="11" t="str">
        <f>IF($B6191 &lt;&gt; "",VLOOKUP(MID(B6191,3,5),'Recyclabilité Prod Matx'!C:F,3,FALSE),"")</f>
        <v/>
      </c>
      <c r="E6191" s="11" t="str">
        <f>IF($B6191 &lt;&gt; "",VLOOKUP(MID(B6191,3,5),'Recyclabilité Prod Matx'!C:F,4,FALSE), "")</f>
        <v/>
      </c>
      <c r="F6191" s="12" t="str">
        <f>IF($B6191 &lt;&gt; "", IF(C6191="Totale","",IF(D6191 = 0, "", VLOOKUP(D6191,'Cond Compo'!A:B,2,FALSE))),"")</f>
        <v/>
      </c>
      <c r="G6191" s="28"/>
      <c r="H6191" s="11" t="str">
        <f xml:space="preserve"> IF(C6191="Totale",2,IF($G6191 &lt;&gt; "", IF(D6191 = "E",MATCH(G6191, 'Cond Compo'!D$16:D$18, 0), MATCH(G6191, 'Cond Compo'!C$16:C$19, 0)), ""))</f>
        <v/>
      </c>
      <c r="I6191" s="12" t="str">
        <f>IF($E6191 &lt;&gt; "", IF(E6191 = 0, "", VLOOKUP(E6191,'Cond Perturbation'!A:B,2,FALSE)),"")</f>
        <v/>
      </c>
      <c r="J6191" s="28"/>
      <c r="K6191" s="29" t="str">
        <f>IF($B6191 &lt;&gt; "", IF(C6191="Oui",IF(H6191=1,IF(E6191=0,Résultat!G$8,IF(J6191="No",Résultat!$G$8,Résultat!$G$7)),IF(H6191=2,IF(E6191=0,Résultat!G$9,IF(J6191="No",Résultat!$G$9,Résultat!$G$7)),Résultat!$G$7)),IF(C6191 = "Totale", IF(H6191=1,IF(E6191=0,Résultat!G$8,IF(J6191="No",Résultat!$G$9,Résultat!$G$7)),IF(H6191=2,IF(E6191=0,Résultat!G$9,IF(J6191="No",Résultat!$G$9,Résultat!$G$7)),Résultat!$G$7)),Résultat!$G$7)), "")</f>
        <v/>
      </c>
    </row>
    <row r="6192" spans="1:11" ht="20.100000000000001" customHeight="1">
      <c r="A6192" s="26"/>
      <c r="B6192" s="27"/>
      <c r="C6192" s="11" t="str">
        <f>IF($B6192 &lt;&gt; "",VLOOKUP(MID(B6192,3,5),'Recyclabilité Prod Matx'!C:F,2,FALSE), "")</f>
        <v/>
      </c>
      <c r="D6192" s="11" t="str">
        <f>IF($B6192 &lt;&gt; "",VLOOKUP(MID(B6192,3,5),'Recyclabilité Prod Matx'!C:F,3,FALSE),"")</f>
        <v/>
      </c>
      <c r="E6192" s="11" t="str">
        <f>IF($B6192 &lt;&gt; "",VLOOKUP(MID(B6192,3,5),'Recyclabilité Prod Matx'!C:F,4,FALSE), "")</f>
        <v/>
      </c>
      <c r="F6192" s="12" t="str">
        <f>IF($B6192 &lt;&gt; "", IF(C6192="Totale","",IF(D6192 = 0, "", VLOOKUP(D6192,'Cond Compo'!A:B,2,FALSE))),"")</f>
        <v/>
      </c>
      <c r="G6192" s="28"/>
      <c r="H6192" s="11" t="str">
        <f xml:space="preserve"> IF(C6192="Totale",2,IF($G6192 &lt;&gt; "", IF(D6192 = "E",MATCH(G6192, 'Cond Compo'!D$16:D$18, 0), MATCH(G6192, 'Cond Compo'!C$16:C$19, 0)), ""))</f>
        <v/>
      </c>
      <c r="I6192" s="12" t="str">
        <f>IF($E6192 &lt;&gt; "", IF(E6192 = 0, "", VLOOKUP(E6192,'Cond Perturbation'!A:B,2,FALSE)),"")</f>
        <v/>
      </c>
      <c r="J6192" s="28"/>
      <c r="K6192" s="29" t="str">
        <f>IF($B6192 &lt;&gt; "", IF(C6192="Oui",IF(H6192=1,IF(E6192=0,Résultat!G$8,IF(J6192="No",Résultat!$G$8,Résultat!$G$7)),IF(H6192=2,IF(E6192=0,Résultat!G$9,IF(J6192="No",Résultat!$G$9,Résultat!$G$7)),Résultat!$G$7)),IF(C6192 = "Totale", IF(H6192=1,IF(E6192=0,Résultat!G$8,IF(J6192="No",Résultat!$G$9,Résultat!$G$7)),IF(H6192=2,IF(E6192=0,Résultat!G$9,IF(J6192="No",Résultat!$G$9,Résultat!$G$7)),Résultat!$G$7)),Résultat!$G$7)), "")</f>
        <v/>
      </c>
    </row>
    <row r="6193" spans="1:11" ht="20.100000000000001" customHeight="1">
      <c r="A6193" s="26"/>
      <c r="B6193" s="27"/>
      <c r="C6193" s="11" t="str">
        <f>IF($B6193 &lt;&gt; "",VLOOKUP(MID(B6193,3,5),'Recyclabilité Prod Matx'!C:F,2,FALSE), "")</f>
        <v/>
      </c>
      <c r="D6193" s="11" t="str">
        <f>IF($B6193 &lt;&gt; "",VLOOKUP(MID(B6193,3,5),'Recyclabilité Prod Matx'!C:F,3,FALSE),"")</f>
        <v/>
      </c>
      <c r="E6193" s="11" t="str">
        <f>IF($B6193 &lt;&gt; "",VLOOKUP(MID(B6193,3,5),'Recyclabilité Prod Matx'!C:F,4,FALSE), "")</f>
        <v/>
      </c>
      <c r="F6193" s="12" t="str">
        <f>IF($B6193 &lt;&gt; "", IF(C6193="Totale","",IF(D6193 = 0, "", VLOOKUP(D6193,'Cond Compo'!A:B,2,FALSE))),"")</f>
        <v/>
      </c>
      <c r="G6193" s="28"/>
      <c r="H6193" s="11" t="str">
        <f xml:space="preserve"> IF(C6193="Totale",2,IF($G6193 &lt;&gt; "", IF(D6193 = "E",MATCH(G6193, 'Cond Compo'!D$16:D$18, 0), MATCH(G6193, 'Cond Compo'!C$16:C$19, 0)), ""))</f>
        <v/>
      </c>
      <c r="I6193" s="12" t="str">
        <f>IF($E6193 &lt;&gt; "", IF(E6193 = 0, "", VLOOKUP(E6193,'Cond Perturbation'!A:B,2,FALSE)),"")</f>
        <v/>
      </c>
      <c r="J6193" s="28"/>
      <c r="K6193" s="29" t="str">
        <f>IF($B6193 &lt;&gt; "", IF(C6193="Oui",IF(H6193=1,IF(E6193=0,Résultat!G$8,IF(J6193="No",Résultat!$G$8,Résultat!$G$7)),IF(H6193=2,IF(E6193=0,Résultat!G$9,IF(J6193="No",Résultat!$G$9,Résultat!$G$7)),Résultat!$G$7)),IF(C6193 = "Totale", IF(H6193=1,IF(E6193=0,Résultat!G$8,IF(J6193="No",Résultat!$G$9,Résultat!$G$7)),IF(H6193=2,IF(E6193=0,Résultat!G$9,IF(J6193="No",Résultat!$G$9,Résultat!$G$7)),Résultat!$G$7)),Résultat!$G$7)), "")</f>
        <v/>
      </c>
    </row>
    <row r="6194" spans="1:11" ht="20.100000000000001" customHeight="1">
      <c r="A6194" s="26"/>
      <c r="B6194" s="27"/>
      <c r="C6194" s="11" t="str">
        <f>IF($B6194 &lt;&gt; "",VLOOKUP(MID(B6194,3,5),'Recyclabilité Prod Matx'!C:F,2,FALSE), "")</f>
        <v/>
      </c>
      <c r="D6194" s="11" t="str">
        <f>IF($B6194 &lt;&gt; "",VLOOKUP(MID(B6194,3,5),'Recyclabilité Prod Matx'!C:F,3,FALSE),"")</f>
        <v/>
      </c>
      <c r="E6194" s="11" t="str">
        <f>IF($B6194 &lt;&gt; "",VLOOKUP(MID(B6194,3,5),'Recyclabilité Prod Matx'!C:F,4,FALSE), "")</f>
        <v/>
      </c>
      <c r="F6194" s="12" t="str">
        <f>IF($B6194 &lt;&gt; "", IF(C6194="Totale","",IF(D6194 = 0, "", VLOOKUP(D6194,'Cond Compo'!A:B,2,FALSE))),"")</f>
        <v/>
      </c>
      <c r="G6194" s="28"/>
      <c r="H6194" s="11" t="str">
        <f xml:space="preserve"> IF(C6194="Totale",2,IF($G6194 &lt;&gt; "", IF(D6194 = "E",MATCH(G6194, 'Cond Compo'!D$16:D$18, 0), MATCH(G6194, 'Cond Compo'!C$16:C$19, 0)), ""))</f>
        <v/>
      </c>
      <c r="I6194" s="12" t="str">
        <f>IF($E6194 &lt;&gt; "", IF(E6194 = 0, "", VLOOKUP(E6194,'Cond Perturbation'!A:B,2,FALSE)),"")</f>
        <v/>
      </c>
      <c r="J6194" s="28"/>
      <c r="K6194" s="29" t="str">
        <f>IF($B6194 &lt;&gt; "", IF(C6194="Oui",IF(H6194=1,IF(E6194=0,Résultat!G$8,IF(J6194="No",Résultat!$G$8,Résultat!$G$7)),IF(H6194=2,IF(E6194=0,Résultat!G$9,IF(J6194="No",Résultat!$G$9,Résultat!$G$7)),Résultat!$G$7)),IF(C6194 = "Totale", IF(H6194=1,IF(E6194=0,Résultat!G$8,IF(J6194="No",Résultat!$G$9,Résultat!$G$7)),IF(H6194=2,IF(E6194=0,Résultat!G$9,IF(J6194="No",Résultat!$G$9,Résultat!$G$7)),Résultat!$G$7)),Résultat!$G$7)), "")</f>
        <v/>
      </c>
    </row>
    <row r="6195" spans="1:11" ht="20.100000000000001" customHeight="1">
      <c r="A6195" s="26"/>
      <c r="B6195" s="27"/>
      <c r="C6195" s="11" t="str">
        <f>IF($B6195 &lt;&gt; "",VLOOKUP(MID(B6195,3,5),'Recyclabilité Prod Matx'!C:F,2,FALSE), "")</f>
        <v/>
      </c>
      <c r="D6195" s="11" t="str">
        <f>IF($B6195 &lt;&gt; "",VLOOKUP(MID(B6195,3,5),'Recyclabilité Prod Matx'!C:F,3,FALSE),"")</f>
        <v/>
      </c>
      <c r="E6195" s="11" t="str">
        <f>IF($B6195 &lt;&gt; "",VLOOKUP(MID(B6195,3,5),'Recyclabilité Prod Matx'!C:F,4,FALSE), "")</f>
        <v/>
      </c>
      <c r="F6195" s="12" t="str">
        <f>IF($B6195 &lt;&gt; "", IF(C6195="Totale","",IF(D6195 = 0, "", VLOOKUP(D6195,'Cond Compo'!A:B,2,FALSE))),"")</f>
        <v/>
      </c>
      <c r="G6195" s="28"/>
      <c r="H6195" s="11" t="str">
        <f xml:space="preserve"> IF(C6195="Totale",2,IF($G6195 &lt;&gt; "", IF(D6195 = "E",MATCH(G6195, 'Cond Compo'!D$16:D$18, 0), MATCH(G6195, 'Cond Compo'!C$16:C$19, 0)), ""))</f>
        <v/>
      </c>
      <c r="I6195" s="12" t="str">
        <f>IF($E6195 &lt;&gt; "", IF(E6195 = 0, "", VLOOKUP(E6195,'Cond Perturbation'!A:B,2,FALSE)),"")</f>
        <v/>
      </c>
      <c r="J6195" s="28"/>
      <c r="K6195" s="29" t="str">
        <f>IF($B6195 &lt;&gt; "", IF(C6195="Oui",IF(H6195=1,IF(E6195=0,Résultat!G$8,IF(J6195="No",Résultat!$G$8,Résultat!$G$7)),IF(H6195=2,IF(E6195=0,Résultat!G$9,IF(J6195="No",Résultat!$G$9,Résultat!$G$7)),Résultat!$G$7)),IF(C6195 = "Totale", IF(H6195=1,IF(E6195=0,Résultat!G$8,IF(J6195="No",Résultat!$G$9,Résultat!$G$7)),IF(H6195=2,IF(E6195=0,Résultat!G$9,IF(J6195="No",Résultat!$G$9,Résultat!$G$7)),Résultat!$G$7)),Résultat!$G$7)), "")</f>
        <v/>
      </c>
    </row>
    <row r="6196" spans="1:11" ht="20.100000000000001" customHeight="1">
      <c r="A6196" s="26"/>
      <c r="B6196" s="27"/>
      <c r="C6196" s="11" t="str">
        <f>IF($B6196 &lt;&gt; "",VLOOKUP(MID(B6196,3,5),'Recyclabilité Prod Matx'!C:F,2,FALSE), "")</f>
        <v/>
      </c>
      <c r="D6196" s="11" t="str">
        <f>IF($B6196 &lt;&gt; "",VLOOKUP(MID(B6196,3,5),'Recyclabilité Prod Matx'!C:F,3,FALSE),"")</f>
        <v/>
      </c>
      <c r="E6196" s="11" t="str">
        <f>IF($B6196 &lt;&gt; "",VLOOKUP(MID(B6196,3,5),'Recyclabilité Prod Matx'!C:F,4,FALSE), "")</f>
        <v/>
      </c>
      <c r="F6196" s="12" t="str">
        <f>IF($B6196 &lt;&gt; "", IF(C6196="Totale","",IF(D6196 = 0, "", VLOOKUP(D6196,'Cond Compo'!A:B,2,FALSE))),"")</f>
        <v/>
      </c>
      <c r="G6196" s="28"/>
      <c r="H6196" s="11" t="str">
        <f xml:space="preserve"> IF(C6196="Totale",2,IF($G6196 &lt;&gt; "", IF(D6196 = "E",MATCH(G6196, 'Cond Compo'!D$16:D$18, 0), MATCH(G6196, 'Cond Compo'!C$16:C$19, 0)), ""))</f>
        <v/>
      </c>
      <c r="I6196" s="12" t="str">
        <f>IF($E6196 &lt;&gt; "", IF(E6196 = 0, "", VLOOKUP(E6196,'Cond Perturbation'!A:B,2,FALSE)),"")</f>
        <v/>
      </c>
      <c r="J6196" s="28"/>
      <c r="K6196" s="29" t="str">
        <f>IF($B6196 &lt;&gt; "", IF(C6196="Oui",IF(H6196=1,IF(E6196=0,Résultat!G$8,IF(J6196="No",Résultat!$G$8,Résultat!$G$7)),IF(H6196=2,IF(E6196=0,Résultat!G$9,IF(J6196="No",Résultat!$G$9,Résultat!$G$7)),Résultat!$G$7)),IF(C6196 = "Totale", IF(H6196=1,IF(E6196=0,Résultat!G$8,IF(J6196="No",Résultat!$G$9,Résultat!$G$7)),IF(H6196=2,IF(E6196=0,Résultat!G$9,IF(J6196="No",Résultat!$G$9,Résultat!$G$7)),Résultat!$G$7)),Résultat!$G$7)), "")</f>
        <v/>
      </c>
    </row>
    <row r="6197" spans="1:11" ht="20.100000000000001" customHeight="1">
      <c r="A6197" s="26"/>
      <c r="B6197" s="27"/>
      <c r="C6197" s="11" t="str">
        <f>IF($B6197 &lt;&gt; "",VLOOKUP(MID(B6197,3,5),'Recyclabilité Prod Matx'!C:F,2,FALSE), "")</f>
        <v/>
      </c>
      <c r="D6197" s="11" t="str">
        <f>IF($B6197 &lt;&gt; "",VLOOKUP(MID(B6197,3,5),'Recyclabilité Prod Matx'!C:F,3,FALSE),"")</f>
        <v/>
      </c>
      <c r="E6197" s="11" t="str">
        <f>IF($B6197 &lt;&gt; "",VLOOKUP(MID(B6197,3,5),'Recyclabilité Prod Matx'!C:F,4,FALSE), "")</f>
        <v/>
      </c>
      <c r="F6197" s="12" t="str">
        <f>IF($B6197 &lt;&gt; "", IF(C6197="Totale","",IF(D6197 = 0, "", VLOOKUP(D6197,'Cond Compo'!A:B,2,FALSE))),"")</f>
        <v/>
      </c>
      <c r="G6197" s="28"/>
      <c r="H6197" s="11" t="str">
        <f xml:space="preserve"> IF(C6197="Totale",2,IF($G6197 &lt;&gt; "", IF(D6197 = "E",MATCH(G6197, 'Cond Compo'!D$16:D$18, 0), MATCH(G6197, 'Cond Compo'!C$16:C$19, 0)), ""))</f>
        <v/>
      </c>
      <c r="I6197" s="12" t="str">
        <f>IF($E6197 &lt;&gt; "", IF(E6197 = 0, "", VLOOKUP(E6197,'Cond Perturbation'!A:B,2,FALSE)),"")</f>
        <v/>
      </c>
      <c r="J6197" s="28"/>
      <c r="K6197" s="29" t="str">
        <f>IF($B6197 &lt;&gt; "", IF(C6197="Oui",IF(H6197=1,IF(E6197=0,Résultat!G$8,IF(J6197="No",Résultat!$G$8,Résultat!$G$7)),IF(H6197=2,IF(E6197=0,Résultat!G$9,IF(J6197="No",Résultat!$G$9,Résultat!$G$7)),Résultat!$G$7)),IF(C6197 = "Totale", IF(H6197=1,IF(E6197=0,Résultat!G$8,IF(J6197="No",Résultat!$G$9,Résultat!$G$7)),IF(H6197=2,IF(E6197=0,Résultat!G$9,IF(J6197="No",Résultat!$G$9,Résultat!$G$7)),Résultat!$G$7)),Résultat!$G$7)), "")</f>
        <v/>
      </c>
    </row>
    <row r="6198" spans="1:11" ht="20.100000000000001" customHeight="1">
      <c r="A6198" s="26"/>
      <c r="B6198" s="27"/>
      <c r="C6198" s="11" t="str">
        <f>IF($B6198 &lt;&gt; "",VLOOKUP(MID(B6198,3,5),'Recyclabilité Prod Matx'!C:F,2,FALSE), "")</f>
        <v/>
      </c>
      <c r="D6198" s="11" t="str">
        <f>IF($B6198 &lt;&gt; "",VLOOKUP(MID(B6198,3,5),'Recyclabilité Prod Matx'!C:F,3,FALSE),"")</f>
        <v/>
      </c>
      <c r="E6198" s="11" t="str">
        <f>IF($B6198 &lt;&gt; "",VLOOKUP(MID(B6198,3,5),'Recyclabilité Prod Matx'!C:F,4,FALSE), "")</f>
        <v/>
      </c>
      <c r="F6198" s="12" t="str">
        <f>IF($B6198 &lt;&gt; "", IF(C6198="Totale","",IF(D6198 = 0, "", VLOOKUP(D6198,'Cond Compo'!A:B,2,FALSE))),"")</f>
        <v/>
      </c>
      <c r="G6198" s="28"/>
      <c r="H6198" s="11" t="str">
        <f xml:space="preserve"> IF(C6198="Totale",2,IF($G6198 &lt;&gt; "", IF(D6198 = "E",MATCH(G6198, 'Cond Compo'!D$16:D$18, 0), MATCH(G6198, 'Cond Compo'!C$16:C$19, 0)), ""))</f>
        <v/>
      </c>
      <c r="I6198" s="12" t="str">
        <f>IF($E6198 &lt;&gt; "", IF(E6198 = 0, "", VLOOKUP(E6198,'Cond Perturbation'!A:B,2,FALSE)),"")</f>
        <v/>
      </c>
      <c r="J6198" s="28"/>
      <c r="K6198" s="29" t="str">
        <f>IF($B6198 &lt;&gt; "", IF(C6198="Oui",IF(H6198=1,IF(E6198=0,Résultat!G$8,IF(J6198="No",Résultat!$G$8,Résultat!$G$7)),IF(H6198=2,IF(E6198=0,Résultat!G$9,IF(J6198="No",Résultat!$G$9,Résultat!$G$7)),Résultat!$G$7)),IF(C6198 = "Totale", IF(H6198=1,IF(E6198=0,Résultat!G$8,IF(J6198="No",Résultat!$G$9,Résultat!$G$7)),IF(H6198=2,IF(E6198=0,Résultat!G$9,IF(J6198="No",Résultat!$G$9,Résultat!$G$7)),Résultat!$G$7)),Résultat!$G$7)), "")</f>
        <v/>
      </c>
    </row>
    <row r="6199" spans="1:11" ht="20.100000000000001" customHeight="1">
      <c r="A6199" s="26"/>
      <c r="B6199" s="27"/>
      <c r="C6199" s="11" t="str">
        <f>IF($B6199 &lt;&gt; "",VLOOKUP(MID(B6199,3,5),'Recyclabilité Prod Matx'!C:F,2,FALSE), "")</f>
        <v/>
      </c>
      <c r="D6199" s="11" t="str">
        <f>IF($B6199 &lt;&gt; "",VLOOKUP(MID(B6199,3,5),'Recyclabilité Prod Matx'!C:F,3,FALSE),"")</f>
        <v/>
      </c>
      <c r="E6199" s="11" t="str">
        <f>IF($B6199 &lt;&gt; "",VLOOKUP(MID(B6199,3,5),'Recyclabilité Prod Matx'!C:F,4,FALSE), "")</f>
        <v/>
      </c>
      <c r="F6199" s="12" t="str">
        <f>IF($B6199 &lt;&gt; "", IF(C6199="Totale","",IF(D6199 = 0, "", VLOOKUP(D6199,'Cond Compo'!A:B,2,FALSE))),"")</f>
        <v/>
      </c>
      <c r="G6199" s="28"/>
      <c r="H6199" s="11" t="str">
        <f xml:space="preserve"> IF(C6199="Totale",2,IF($G6199 &lt;&gt; "", IF(D6199 = "E",MATCH(G6199, 'Cond Compo'!D$16:D$18, 0), MATCH(G6199, 'Cond Compo'!C$16:C$19, 0)), ""))</f>
        <v/>
      </c>
      <c r="I6199" s="12" t="str">
        <f>IF($E6199 &lt;&gt; "", IF(E6199 = 0, "", VLOOKUP(E6199,'Cond Perturbation'!A:B,2,FALSE)),"")</f>
        <v/>
      </c>
      <c r="J6199" s="28"/>
      <c r="K6199" s="29" t="str">
        <f>IF($B6199 &lt;&gt; "", IF(C6199="Oui",IF(H6199=1,IF(E6199=0,Résultat!G$8,IF(J6199="No",Résultat!$G$8,Résultat!$G$7)),IF(H6199=2,IF(E6199=0,Résultat!G$9,IF(J6199="No",Résultat!$G$9,Résultat!$G$7)),Résultat!$G$7)),IF(C6199 = "Totale", IF(H6199=1,IF(E6199=0,Résultat!G$8,IF(J6199="No",Résultat!$G$9,Résultat!$G$7)),IF(H6199=2,IF(E6199=0,Résultat!G$9,IF(J6199="No",Résultat!$G$9,Résultat!$G$7)),Résultat!$G$7)),Résultat!$G$7)), "")</f>
        <v/>
      </c>
    </row>
    <row r="6200" spans="1:11" ht="20.100000000000001" customHeight="1">
      <c r="A6200" s="26"/>
      <c r="B6200" s="27"/>
      <c r="C6200" s="11" t="str">
        <f>IF($B6200 &lt;&gt; "",VLOOKUP(MID(B6200,3,5),'Recyclabilité Prod Matx'!C:F,2,FALSE), "")</f>
        <v/>
      </c>
      <c r="D6200" s="11" t="str">
        <f>IF($B6200 &lt;&gt; "",VLOOKUP(MID(B6200,3,5),'Recyclabilité Prod Matx'!C:F,3,FALSE),"")</f>
        <v/>
      </c>
      <c r="E6200" s="11" t="str">
        <f>IF($B6200 &lt;&gt; "",VLOOKUP(MID(B6200,3,5),'Recyclabilité Prod Matx'!C:F,4,FALSE), "")</f>
        <v/>
      </c>
      <c r="F6200" s="12" t="str">
        <f>IF($B6200 &lt;&gt; "", IF(C6200="Totale","",IF(D6200 = 0, "", VLOOKUP(D6200,'Cond Compo'!A:B,2,FALSE))),"")</f>
        <v/>
      </c>
      <c r="G6200" s="28"/>
      <c r="H6200" s="11" t="str">
        <f xml:space="preserve"> IF(C6200="Totale",2,IF($G6200 &lt;&gt; "", IF(D6200 = "E",MATCH(G6200, 'Cond Compo'!D$16:D$18, 0), MATCH(G6200, 'Cond Compo'!C$16:C$19, 0)), ""))</f>
        <v/>
      </c>
      <c r="I6200" s="12" t="str">
        <f>IF($E6200 &lt;&gt; "", IF(E6200 = 0, "", VLOOKUP(E6200,'Cond Perturbation'!A:B,2,FALSE)),"")</f>
        <v/>
      </c>
      <c r="J6200" s="28"/>
      <c r="K6200" s="29" t="str">
        <f>IF($B6200 &lt;&gt; "", IF(C6200="Oui",IF(H6200=1,IF(E6200=0,Résultat!G$8,IF(J6200="No",Résultat!$G$8,Résultat!$G$7)),IF(H6200=2,IF(E6200=0,Résultat!G$9,IF(J6200="No",Résultat!$G$9,Résultat!$G$7)),Résultat!$G$7)),IF(C6200 = "Totale", IF(H6200=1,IF(E6200=0,Résultat!G$8,IF(J6200="No",Résultat!$G$9,Résultat!$G$7)),IF(H6200=2,IF(E6200=0,Résultat!G$9,IF(J6200="No",Résultat!$G$9,Résultat!$G$7)),Résultat!$G$7)),Résultat!$G$7)), "")</f>
        <v/>
      </c>
    </row>
    <row r="6201" spans="1:11" ht="20.100000000000001" customHeight="1">
      <c r="A6201" s="26"/>
      <c r="B6201" s="27"/>
      <c r="C6201" s="11" t="str">
        <f>IF($B6201 &lt;&gt; "",VLOOKUP(MID(B6201,3,5),'Recyclabilité Prod Matx'!C:F,2,FALSE), "")</f>
        <v/>
      </c>
      <c r="D6201" s="11" t="str">
        <f>IF($B6201 &lt;&gt; "",VLOOKUP(MID(B6201,3,5),'Recyclabilité Prod Matx'!C:F,3,FALSE),"")</f>
        <v/>
      </c>
      <c r="E6201" s="11" t="str">
        <f>IF($B6201 &lt;&gt; "",VLOOKUP(MID(B6201,3,5),'Recyclabilité Prod Matx'!C:F,4,FALSE), "")</f>
        <v/>
      </c>
      <c r="F6201" s="12" t="str">
        <f>IF($B6201 &lt;&gt; "", IF(C6201="Totale","",IF(D6201 = 0, "", VLOOKUP(D6201,'Cond Compo'!A:B,2,FALSE))),"")</f>
        <v/>
      </c>
      <c r="G6201" s="28"/>
      <c r="H6201" s="11" t="str">
        <f xml:space="preserve"> IF(C6201="Totale",2,IF($G6201 &lt;&gt; "", IF(D6201 = "E",MATCH(G6201, 'Cond Compo'!D$16:D$18, 0), MATCH(G6201, 'Cond Compo'!C$16:C$19, 0)), ""))</f>
        <v/>
      </c>
      <c r="I6201" s="12" t="str">
        <f>IF($E6201 &lt;&gt; "", IF(E6201 = 0, "", VLOOKUP(E6201,'Cond Perturbation'!A:B,2,FALSE)),"")</f>
        <v/>
      </c>
      <c r="J6201" s="28"/>
      <c r="K6201" s="29" t="str">
        <f>IF($B6201 &lt;&gt; "", IF(C6201="Oui",IF(H6201=1,IF(E6201=0,Résultat!G$8,IF(J6201="No",Résultat!$G$8,Résultat!$G$7)),IF(H6201=2,IF(E6201=0,Résultat!G$9,IF(J6201="No",Résultat!$G$9,Résultat!$G$7)),Résultat!$G$7)),IF(C6201 = "Totale", IF(H6201=1,IF(E6201=0,Résultat!G$8,IF(J6201="No",Résultat!$G$9,Résultat!$G$7)),IF(H6201=2,IF(E6201=0,Résultat!G$9,IF(J6201="No",Résultat!$G$9,Résultat!$G$7)),Résultat!$G$7)),Résultat!$G$7)), "")</f>
        <v/>
      </c>
    </row>
    <row r="6202" spans="1:11" ht="20.100000000000001" customHeight="1">
      <c r="A6202" s="26"/>
      <c r="B6202" s="27"/>
      <c r="C6202" s="11" t="str">
        <f>IF($B6202 &lt;&gt; "",VLOOKUP(MID(B6202,3,5),'Recyclabilité Prod Matx'!C:F,2,FALSE), "")</f>
        <v/>
      </c>
      <c r="D6202" s="11" t="str">
        <f>IF($B6202 &lt;&gt; "",VLOOKUP(MID(B6202,3,5),'Recyclabilité Prod Matx'!C:F,3,FALSE),"")</f>
        <v/>
      </c>
      <c r="E6202" s="11" t="str">
        <f>IF($B6202 &lt;&gt; "",VLOOKUP(MID(B6202,3,5),'Recyclabilité Prod Matx'!C:F,4,FALSE), "")</f>
        <v/>
      </c>
      <c r="F6202" s="12" t="str">
        <f>IF($B6202 &lt;&gt; "", IF(C6202="Totale","",IF(D6202 = 0, "", VLOOKUP(D6202,'Cond Compo'!A:B,2,FALSE))),"")</f>
        <v/>
      </c>
      <c r="G6202" s="28"/>
      <c r="H6202" s="11" t="str">
        <f xml:space="preserve"> IF(C6202="Totale",2,IF($G6202 &lt;&gt; "", IF(D6202 = "E",MATCH(G6202, 'Cond Compo'!D$16:D$18, 0), MATCH(G6202, 'Cond Compo'!C$16:C$19, 0)), ""))</f>
        <v/>
      </c>
      <c r="I6202" s="12" t="str">
        <f>IF($E6202 &lt;&gt; "", IF(E6202 = 0, "", VLOOKUP(E6202,'Cond Perturbation'!A:B,2,FALSE)),"")</f>
        <v/>
      </c>
      <c r="J6202" s="28"/>
      <c r="K6202" s="29" t="str">
        <f>IF($B6202 &lt;&gt; "", IF(C6202="Oui",IF(H6202=1,IF(E6202=0,Résultat!G$8,IF(J6202="No",Résultat!$G$8,Résultat!$G$7)),IF(H6202=2,IF(E6202=0,Résultat!G$9,IF(J6202="No",Résultat!$G$9,Résultat!$G$7)),Résultat!$G$7)),IF(C6202 = "Totale", IF(H6202=1,IF(E6202=0,Résultat!G$8,IF(J6202="No",Résultat!$G$9,Résultat!$G$7)),IF(H6202=2,IF(E6202=0,Résultat!G$9,IF(J6202="No",Résultat!$G$9,Résultat!$G$7)),Résultat!$G$7)),Résultat!$G$7)), "")</f>
        <v/>
      </c>
    </row>
    <row r="6203" spans="1:11" ht="20.100000000000001" customHeight="1">
      <c r="A6203" s="26"/>
      <c r="B6203" s="27"/>
      <c r="C6203" s="11" t="str">
        <f>IF($B6203 &lt;&gt; "",VLOOKUP(MID(B6203,3,5),'Recyclabilité Prod Matx'!C:F,2,FALSE), "")</f>
        <v/>
      </c>
      <c r="D6203" s="11" t="str">
        <f>IF($B6203 &lt;&gt; "",VLOOKUP(MID(B6203,3,5),'Recyclabilité Prod Matx'!C:F,3,FALSE),"")</f>
        <v/>
      </c>
      <c r="E6203" s="11" t="str">
        <f>IF($B6203 &lt;&gt; "",VLOOKUP(MID(B6203,3,5),'Recyclabilité Prod Matx'!C:F,4,FALSE), "")</f>
        <v/>
      </c>
      <c r="F6203" s="12" t="str">
        <f>IF($B6203 &lt;&gt; "", IF(C6203="Totale","",IF(D6203 = 0, "", VLOOKUP(D6203,'Cond Compo'!A:B,2,FALSE))),"")</f>
        <v/>
      </c>
      <c r="G6203" s="28"/>
      <c r="H6203" s="11" t="str">
        <f xml:space="preserve"> IF(C6203="Totale",2,IF($G6203 &lt;&gt; "", IF(D6203 = "E",MATCH(G6203, 'Cond Compo'!D$16:D$18, 0), MATCH(G6203, 'Cond Compo'!C$16:C$19, 0)), ""))</f>
        <v/>
      </c>
      <c r="I6203" s="12" t="str">
        <f>IF($E6203 &lt;&gt; "", IF(E6203 = 0, "", VLOOKUP(E6203,'Cond Perturbation'!A:B,2,FALSE)),"")</f>
        <v/>
      </c>
      <c r="J6203" s="28"/>
      <c r="K6203" s="29" t="str">
        <f>IF($B6203 &lt;&gt; "", IF(C6203="Oui",IF(H6203=1,IF(E6203=0,Résultat!G$8,IF(J6203="No",Résultat!$G$8,Résultat!$G$7)),IF(H6203=2,IF(E6203=0,Résultat!G$9,IF(J6203="No",Résultat!$G$9,Résultat!$G$7)),Résultat!$G$7)),IF(C6203 = "Totale", IF(H6203=1,IF(E6203=0,Résultat!G$8,IF(J6203="No",Résultat!$G$9,Résultat!$G$7)),IF(H6203=2,IF(E6203=0,Résultat!G$9,IF(J6203="No",Résultat!$G$9,Résultat!$G$7)),Résultat!$G$7)),Résultat!$G$7)), "")</f>
        <v/>
      </c>
    </row>
    <row r="6204" spans="1:11" ht="20.100000000000001" customHeight="1">
      <c r="A6204" s="26"/>
      <c r="B6204" s="27"/>
      <c r="C6204" s="11" t="str">
        <f>IF($B6204 &lt;&gt; "",VLOOKUP(MID(B6204,3,5),'Recyclabilité Prod Matx'!C:F,2,FALSE), "")</f>
        <v/>
      </c>
      <c r="D6204" s="11" t="str">
        <f>IF($B6204 &lt;&gt; "",VLOOKUP(MID(B6204,3,5),'Recyclabilité Prod Matx'!C:F,3,FALSE),"")</f>
        <v/>
      </c>
      <c r="E6204" s="11" t="str">
        <f>IF($B6204 &lt;&gt; "",VLOOKUP(MID(B6204,3,5),'Recyclabilité Prod Matx'!C:F,4,FALSE), "")</f>
        <v/>
      </c>
      <c r="F6204" s="12" t="str">
        <f>IF($B6204 &lt;&gt; "", IF(C6204="Totale","",IF(D6204 = 0, "", VLOOKUP(D6204,'Cond Compo'!A:B,2,FALSE))),"")</f>
        <v/>
      </c>
      <c r="G6204" s="28"/>
      <c r="H6204" s="11" t="str">
        <f xml:space="preserve"> IF(C6204="Totale",2,IF($G6204 &lt;&gt; "", IF(D6204 = "E",MATCH(G6204, 'Cond Compo'!D$16:D$18, 0), MATCH(G6204, 'Cond Compo'!C$16:C$19, 0)), ""))</f>
        <v/>
      </c>
      <c r="I6204" s="12" t="str">
        <f>IF($E6204 &lt;&gt; "", IF(E6204 = 0, "", VLOOKUP(E6204,'Cond Perturbation'!A:B,2,FALSE)),"")</f>
        <v/>
      </c>
      <c r="J6204" s="28"/>
      <c r="K6204" s="29" t="str">
        <f>IF($B6204 &lt;&gt; "", IF(C6204="Oui",IF(H6204=1,IF(E6204=0,Résultat!G$8,IF(J6204="No",Résultat!$G$8,Résultat!$G$7)),IF(H6204=2,IF(E6204=0,Résultat!G$9,IF(J6204="No",Résultat!$G$9,Résultat!$G$7)),Résultat!$G$7)),IF(C6204 = "Totale", IF(H6204=1,IF(E6204=0,Résultat!G$8,IF(J6204="No",Résultat!$G$9,Résultat!$G$7)),IF(H6204=2,IF(E6204=0,Résultat!G$9,IF(J6204="No",Résultat!$G$9,Résultat!$G$7)),Résultat!$G$7)),Résultat!$G$7)), "")</f>
        <v/>
      </c>
    </row>
    <row r="6205" spans="1:11" ht="20.100000000000001" customHeight="1">
      <c r="A6205" s="26"/>
      <c r="B6205" s="27"/>
      <c r="C6205" s="11" t="str">
        <f>IF($B6205 &lt;&gt; "",VLOOKUP(MID(B6205,3,5),'Recyclabilité Prod Matx'!C:F,2,FALSE), "")</f>
        <v/>
      </c>
      <c r="D6205" s="11" t="str">
        <f>IF($B6205 &lt;&gt; "",VLOOKUP(MID(B6205,3,5),'Recyclabilité Prod Matx'!C:F,3,FALSE),"")</f>
        <v/>
      </c>
      <c r="E6205" s="11" t="str">
        <f>IF($B6205 &lt;&gt; "",VLOOKUP(MID(B6205,3,5),'Recyclabilité Prod Matx'!C:F,4,FALSE), "")</f>
        <v/>
      </c>
      <c r="F6205" s="12" t="str">
        <f>IF($B6205 &lt;&gt; "", IF(C6205="Totale","",IF(D6205 = 0, "", VLOOKUP(D6205,'Cond Compo'!A:B,2,FALSE))),"")</f>
        <v/>
      </c>
      <c r="G6205" s="28"/>
      <c r="H6205" s="11" t="str">
        <f xml:space="preserve"> IF(C6205="Totale",2,IF($G6205 &lt;&gt; "", IF(D6205 = "E",MATCH(G6205, 'Cond Compo'!D$16:D$18, 0), MATCH(G6205, 'Cond Compo'!C$16:C$19, 0)), ""))</f>
        <v/>
      </c>
      <c r="I6205" s="12" t="str">
        <f>IF($E6205 &lt;&gt; "", IF(E6205 = 0, "", VLOOKUP(E6205,'Cond Perturbation'!A:B,2,FALSE)),"")</f>
        <v/>
      </c>
      <c r="J6205" s="28"/>
      <c r="K6205" s="29" t="str">
        <f>IF($B6205 &lt;&gt; "", IF(C6205="Oui",IF(H6205=1,IF(E6205=0,Résultat!G$8,IF(J6205="No",Résultat!$G$8,Résultat!$G$7)),IF(H6205=2,IF(E6205=0,Résultat!G$9,IF(J6205="No",Résultat!$G$9,Résultat!$G$7)),Résultat!$G$7)),IF(C6205 = "Totale", IF(H6205=1,IF(E6205=0,Résultat!G$8,IF(J6205="No",Résultat!$G$9,Résultat!$G$7)),IF(H6205=2,IF(E6205=0,Résultat!G$9,IF(J6205="No",Résultat!$G$9,Résultat!$G$7)),Résultat!$G$7)),Résultat!$G$7)), "")</f>
        <v/>
      </c>
    </row>
    <row r="6206" spans="1:11" ht="20.100000000000001" customHeight="1">
      <c r="A6206" s="26"/>
      <c r="B6206" s="27"/>
      <c r="C6206" s="11" t="str">
        <f>IF($B6206 &lt;&gt; "",VLOOKUP(MID(B6206,3,5),'Recyclabilité Prod Matx'!C:F,2,FALSE), "")</f>
        <v/>
      </c>
      <c r="D6206" s="11" t="str">
        <f>IF($B6206 &lt;&gt; "",VLOOKUP(MID(B6206,3,5),'Recyclabilité Prod Matx'!C:F,3,FALSE),"")</f>
        <v/>
      </c>
      <c r="E6206" s="11" t="str">
        <f>IF($B6206 &lt;&gt; "",VLOOKUP(MID(B6206,3,5),'Recyclabilité Prod Matx'!C:F,4,FALSE), "")</f>
        <v/>
      </c>
      <c r="F6206" s="12" t="str">
        <f>IF($B6206 &lt;&gt; "", IF(C6206="Totale","",IF(D6206 = 0, "", VLOOKUP(D6206,'Cond Compo'!A:B,2,FALSE))),"")</f>
        <v/>
      </c>
      <c r="G6206" s="28"/>
      <c r="H6206" s="11" t="str">
        <f xml:space="preserve"> IF(C6206="Totale",2,IF($G6206 &lt;&gt; "", IF(D6206 = "E",MATCH(G6206, 'Cond Compo'!D$16:D$18, 0), MATCH(G6206, 'Cond Compo'!C$16:C$19, 0)), ""))</f>
        <v/>
      </c>
      <c r="I6206" s="12" t="str">
        <f>IF($E6206 &lt;&gt; "", IF(E6206 = 0, "", VLOOKUP(E6206,'Cond Perturbation'!A:B,2,FALSE)),"")</f>
        <v/>
      </c>
      <c r="J6206" s="28"/>
      <c r="K6206" s="29" t="str">
        <f>IF($B6206 &lt;&gt; "", IF(C6206="Oui",IF(H6206=1,IF(E6206=0,Résultat!G$8,IF(J6206="No",Résultat!$G$8,Résultat!$G$7)),IF(H6206=2,IF(E6206=0,Résultat!G$9,IF(J6206="No",Résultat!$G$9,Résultat!$G$7)),Résultat!$G$7)),IF(C6206 = "Totale", IF(H6206=1,IF(E6206=0,Résultat!G$8,IF(J6206="No",Résultat!$G$9,Résultat!$G$7)),IF(H6206=2,IF(E6206=0,Résultat!G$9,IF(J6206="No",Résultat!$G$9,Résultat!$G$7)),Résultat!$G$7)),Résultat!$G$7)), "")</f>
        <v/>
      </c>
    </row>
    <row r="6207" spans="1:11" ht="20.100000000000001" customHeight="1">
      <c r="A6207" s="26"/>
      <c r="B6207" s="27"/>
      <c r="C6207" s="11" t="str">
        <f>IF($B6207 &lt;&gt; "",VLOOKUP(MID(B6207,3,5),'Recyclabilité Prod Matx'!C:F,2,FALSE), "")</f>
        <v/>
      </c>
      <c r="D6207" s="11" t="str">
        <f>IF($B6207 &lt;&gt; "",VLOOKUP(MID(B6207,3,5),'Recyclabilité Prod Matx'!C:F,3,FALSE),"")</f>
        <v/>
      </c>
      <c r="E6207" s="11" t="str">
        <f>IF($B6207 &lt;&gt; "",VLOOKUP(MID(B6207,3,5),'Recyclabilité Prod Matx'!C:F,4,FALSE), "")</f>
        <v/>
      </c>
      <c r="F6207" s="12" t="str">
        <f>IF($B6207 &lt;&gt; "", IF(C6207="Totale","",IF(D6207 = 0, "", VLOOKUP(D6207,'Cond Compo'!A:B,2,FALSE))),"")</f>
        <v/>
      </c>
      <c r="G6207" s="28"/>
      <c r="H6207" s="11" t="str">
        <f xml:space="preserve"> IF(C6207="Totale",2,IF($G6207 &lt;&gt; "", IF(D6207 = "E",MATCH(G6207, 'Cond Compo'!D$16:D$18, 0), MATCH(G6207, 'Cond Compo'!C$16:C$19, 0)), ""))</f>
        <v/>
      </c>
      <c r="I6207" s="12" t="str">
        <f>IF($E6207 &lt;&gt; "", IF(E6207 = 0, "", VLOOKUP(E6207,'Cond Perturbation'!A:B,2,FALSE)),"")</f>
        <v/>
      </c>
      <c r="J6207" s="28"/>
      <c r="K6207" s="29" t="str">
        <f>IF($B6207 &lt;&gt; "", IF(C6207="Oui",IF(H6207=1,IF(E6207=0,Résultat!G$8,IF(J6207="No",Résultat!$G$8,Résultat!$G$7)),IF(H6207=2,IF(E6207=0,Résultat!G$9,IF(J6207="No",Résultat!$G$9,Résultat!$G$7)),Résultat!$G$7)),IF(C6207 = "Totale", IF(H6207=1,IF(E6207=0,Résultat!G$8,IF(J6207="No",Résultat!$G$9,Résultat!$G$7)),IF(H6207=2,IF(E6207=0,Résultat!G$9,IF(J6207="No",Résultat!$G$9,Résultat!$G$7)),Résultat!$G$7)),Résultat!$G$7)), "")</f>
        <v/>
      </c>
    </row>
    <row r="6208" spans="1:11" ht="20.100000000000001" customHeight="1">
      <c r="A6208" s="26"/>
      <c r="B6208" s="27"/>
      <c r="C6208" s="11" t="str">
        <f>IF($B6208 &lt;&gt; "",VLOOKUP(MID(B6208,3,5),'Recyclabilité Prod Matx'!C:F,2,FALSE), "")</f>
        <v/>
      </c>
      <c r="D6208" s="11" t="str">
        <f>IF($B6208 &lt;&gt; "",VLOOKUP(MID(B6208,3,5),'Recyclabilité Prod Matx'!C:F,3,FALSE),"")</f>
        <v/>
      </c>
      <c r="E6208" s="11" t="str">
        <f>IF($B6208 &lt;&gt; "",VLOOKUP(MID(B6208,3,5),'Recyclabilité Prod Matx'!C:F,4,FALSE), "")</f>
        <v/>
      </c>
      <c r="F6208" s="12" t="str">
        <f>IF($B6208 &lt;&gt; "", IF(C6208="Totale","",IF(D6208 = 0, "", VLOOKUP(D6208,'Cond Compo'!A:B,2,FALSE))),"")</f>
        <v/>
      </c>
      <c r="G6208" s="28"/>
      <c r="H6208" s="11" t="str">
        <f xml:space="preserve"> IF(C6208="Totale",2,IF($G6208 &lt;&gt; "", IF(D6208 = "E",MATCH(G6208, 'Cond Compo'!D$16:D$18, 0), MATCH(G6208, 'Cond Compo'!C$16:C$19, 0)), ""))</f>
        <v/>
      </c>
      <c r="I6208" s="12" t="str">
        <f>IF($E6208 &lt;&gt; "", IF(E6208 = 0, "", VLOOKUP(E6208,'Cond Perturbation'!A:B,2,FALSE)),"")</f>
        <v/>
      </c>
      <c r="J6208" s="28"/>
      <c r="K6208" s="29" t="str">
        <f>IF($B6208 &lt;&gt; "", IF(C6208="Oui",IF(H6208=1,IF(E6208=0,Résultat!G$8,IF(J6208="No",Résultat!$G$8,Résultat!$G$7)),IF(H6208=2,IF(E6208=0,Résultat!G$9,IF(J6208="No",Résultat!$G$9,Résultat!$G$7)),Résultat!$G$7)),IF(C6208 = "Totale", IF(H6208=1,IF(E6208=0,Résultat!G$8,IF(J6208="No",Résultat!$G$9,Résultat!$G$7)),IF(H6208=2,IF(E6208=0,Résultat!G$9,IF(J6208="No",Résultat!$G$9,Résultat!$G$7)),Résultat!$G$7)),Résultat!$G$7)), "")</f>
        <v/>
      </c>
    </row>
    <row r="6209" spans="1:11" ht="20.100000000000001" customHeight="1">
      <c r="A6209" s="26"/>
      <c r="B6209" s="27"/>
      <c r="C6209" s="11" t="str">
        <f>IF($B6209 &lt;&gt; "",VLOOKUP(MID(B6209,3,5),'Recyclabilité Prod Matx'!C:F,2,FALSE), "")</f>
        <v/>
      </c>
      <c r="D6209" s="11" t="str">
        <f>IF($B6209 &lt;&gt; "",VLOOKUP(MID(B6209,3,5),'Recyclabilité Prod Matx'!C:F,3,FALSE),"")</f>
        <v/>
      </c>
      <c r="E6209" s="11" t="str">
        <f>IF($B6209 &lt;&gt; "",VLOOKUP(MID(B6209,3,5),'Recyclabilité Prod Matx'!C:F,4,FALSE), "")</f>
        <v/>
      </c>
      <c r="F6209" s="12" t="str">
        <f>IF($B6209 &lt;&gt; "", IF(C6209="Totale","",IF(D6209 = 0, "", VLOOKUP(D6209,'Cond Compo'!A:B,2,FALSE))),"")</f>
        <v/>
      </c>
      <c r="G6209" s="28"/>
      <c r="H6209" s="11" t="str">
        <f xml:space="preserve"> IF(C6209="Totale",2,IF($G6209 &lt;&gt; "", IF(D6209 = "E",MATCH(G6209, 'Cond Compo'!D$16:D$18, 0), MATCH(G6209, 'Cond Compo'!C$16:C$19, 0)), ""))</f>
        <v/>
      </c>
      <c r="I6209" s="12" t="str">
        <f>IF($E6209 &lt;&gt; "", IF(E6209 = 0, "", VLOOKUP(E6209,'Cond Perturbation'!A:B,2,FALSE)),"")</f>
        <v/>
      </c>
      <c r="J6209" s="28"/>
      <c r="K6209" s="29" t="str">
        <f>IF($B6209 &lt;&gt; "", IF(C6209="Oui",IF(H6209=1,IF(E6209=0,Résultat!G$8,IF(J6209="No",Résultat!$G$8,Résultat!$G$7)),IF(H6209=2,IF(E6209=0,Résultat!G$9,IF(J6209="No",Résultat!$G$9,Résultat!$G$7)),Résultat!$G$7)),IF(C6209 = "Totale", IF(H6209=1,IF(E6209=0,Résultat!G$8,IF(J6209="No",Résultat!$G$9,Résultat!$G$7)),IF(H6209=2,IF(E6209=0,Résultat!G$9,IF(J6209="No",Résultat!$G$9,Résultat!$G$7)),Résultat!$G$7)),Résultat!$G$7)), "")</f>
        <v/>
      </c>
    </row>
    <row r="6210" spans="1:11" ht="20.100000000000001" customHeight="1">
      <c r="A6210" s="26"/>
      <c r="B6210" s="27"/>
      <c r="C6210" s="11" t="str">
        <f>IF($B6210 &lt;&gt; "",VLOOKUP(MID(B6210,3,5),'Recyclabilité Prod Matx'!C:F,2,FALSE), "")</f>
        <v/>
      </c>
      <c r="D6210" s="11" t="str">
        <f>IF($B6210 &lt;&gt; "",VLOOKUP(MID(B6210,3,5),'Recyclabilité Prod Matx'!C:F,3,FALSE),"")</f>
        <v/>
      </c>
      <c r="E6210" s="11" t="str">
        <f>IF($B6210 &lt;&gt; "",VLOOKUP(MID(B6210,3,5),'Recyclabilité Prod Matx'!C:F,4,FALSE), "")</f>
        <v/>
      </c>
      <c r="F6210" s="12" t="str">
        <f>IF($B6210 &lt;&gt; "", IF(C6210="Totale","",IF(D6210 = 0, "", VLOOKUP(D6210,'Cond Compo'!A:B,2,FALSE))),"")</f>
        <v/>
      </c>
      <c r="G6210" s="28"/>
      <c r="H6210" s="11" t="str">
        <f xml:space="preserve"> IF(C6210="Totale",2,IF($G6210 &lt;&gt; "", IF(D6210 = "E",MATCH(G6210, 'Cond Compo'!D$16:D$18, 0), MATCH(G6210, 'Cond Compo'!C$16:C$19, 0)), ""))</f>
        <v/>
      </c>
      <c r="I6210" s="12" t="str">
        <f>IF($E6210 &lt;&gt; "", IF(E6210 = 0, "", VLOOKUP(E6210,'Cond Perturbation'!A:B,2,FALSE)),"")</f>
        <v/>
      </c>
      <c r="J6210" s="28"/>
      <c r="K6210" s="29" t="str">
        <f>IF($B6210 &lt;&gt; "", IF(C6210="Oui",IF(H6210=1,IF(E6210=0,Résultat!G$8,IF(J6210="No",Résultat!$G$8,Résultat!$G$7)),IF(H6210=2,IF(E6210=0,Résultat!G$9,IF(J6210="No",Résultat!$G$9,Résultat!$G$7)),Résultat!$G$7)),IF(C6210 = "Totale", IF(H6210=1,IF(E6210=0,Résultat!G$8,IF(J6210="No",Résultat!$G$9,Résultat!$G$7)),IF(H6210=2,IF(E6210=0,Résultat!G$9,IF(J6210="No",Résultat!$G$9,Résultat!$G$7)),Résultat!$G$7)),Résultat!$G$7)), "")</f>
        <v/>
      </c>
    </row>
    <row r="6211" spans="1:11" ht="20.100000000000001" customHeight="1">
      <c r="A6211" s="26"/>
      <c r="B6211" s="27"/>
      <c r="C6211" s="11" t="str">
        <f>IF($B6211 &lt;&gt; "",VLOOKUP(MID(B6211,3,5),'Recyclabilité Prod Matx'!C:F,2,FALSE), "")</f>
        <v/>
      </c>
      <c r="D6211" s="11" t="str">
        <f>IF($B6211 &lt;&gt; "",VLOOKUP(MID(B6211,3,5),'Recyclabilité Prod Matx'!C:F,3,FALSE),"")</f>
        <v/>
      </c>
      <c r="E6211" s="11" t="str">
        <f>IF($B6211 &lt;&gt; "",VLOOKUP(MID(B6211,3,5),'Recyclabilité Prod Matx'!C:F,4,FALSE), "")</f>
        <v/>
      </c>
      <c r="F6211" s="12" t="str">
        <f>IF($B6211 &lt;&gt; "", IF(C6211="Totale","",IF(D6211 = 0, "", VLOOKUP(D6211,'Cond Compo'!A:B,2,FALSE))),"")</f>
        <v/>
      </c>
      <c r="G6211" s="28"/>
      <c r="H6211" s="11" t="str">
        <f xml:space="preserve"> IF(C6211="Totale",2,IF($G6211 &lt;&gt; "", IF(D6211 = "E",MATCH(G6211, 'Cond Compo'!D$16:D$18, 0), MATCH(G6211, 'Cond Compo'!C$16:C$19, 0)), ""))</f>
        <v/>
      </c>
      <c r="I6211" s="12" t="str">
        <f>IF($E6211 &lt;&gt; "", IF(E6211 = 0, "", VLOOKUP(E6211,'Cond Perturbation'!A:B,2,FALSE)),"")</f>
        <v/>
      </c>
      <c r="J6211" s="28"/>
      <c r="K6211" s="29" t="str">
        <f>IF($B6211 &lt;&gt; "", IF(C6211="Oui",IF(H6211=1,IF(E6211=0,Résultat!G$8,IF(J6211="No",Résultat!$G$8,Résultat!$G$7)),IF(H6211=2,IF(E6211=0,Résultat!G$9,IF(J6211="No",Résultat!$G$9,Résultat!$G$7)),Résultat!$G$7)),IF(C6211 = "Totale", IF(H6211=1,IF(E6211=0,Résultat!G$8,IF(J6211="No",Résultat!$G$9,Résultat!$G$7)),IF(H6211=2,IF(E6211=0,Résultat!G$9,IF(J6211="No",Résultat!$G$9,Résultat!$G$7)),Résultat!$G$7)),Résultat!$G$7)), "")</f>
        <v/>
      </c>
    </row>
    <row r="6212" spans="1:11" ht="20.100000000000001" customHeight="1">
      <c r="A6212" s="26"/>
      <c r="B6212" s="27"/>
      <c r="C6212" s="11" t="str">
        <f>IF($B6212 &lt;&gt; "",VLOOKUP(MID(B6212,3,5),'Recyclabilité Prod Matx'!C:F,2,FALSE), "")</f>
        <v/>
      </c>
      <c r="D6212" s="11" t="str">
        <f>IF($B6212 &lt;&gt; "",VLOOKUP(MID(B6212,3,5),'Recyclabilité Prod Matx'!C:F,3,FALSE),"")</f>
        <v/>
      </c>
      <c r="E6212" s="11" t="str">
        <f>IF($B6212 &lt;&gt; "",VLOOKUP(MID(B6212,3,5),'Recyclabilité Prod Matx'!C:F,4,FALSE), "")</f>
        <v/>
      </c>
      <c r="F6212" s="12" t="str">
        <f>IF($B6212 &lt;&gt; "", IF(C6212="Totale","",IF(D6212 = 0, "", VLOOKUP(D6212,'Cond Compo'!A:B,2,FALSE))),"")</f>
        <v/>
      </c>
      <c r="G6212" s="28"/>
      <c r="H6212" s="11" t="str">
        <f xml:space="preserve"> IF(C6212="Totale",2,IF($G6212 &lt;&gt; "", IF(D6212 = "E",MATCH(G6212, 'Cond Compo'!D$16:D$18, 0), MATCH(G6212, 'Cond Compo'!C$16:C$19, 0)), ""))</f>
        <v/>
      </c>
      <c r="I6212" s="12" t="str">
        <f>IF($E6212 &lt;&gt; "", IF(E6212 = 0, "", VLOOKUP(E6212,'Cond Perturbation'!A:B,2,FALSE)),"")</f>
        <v/>
      </c>
      <c r="J6212" s="28"/>
      <c r="K6212" s="29" t="str">
        <f>IF($B6212 &lt;&gt; "", IF(C6212="Oui",IF(H6212=1,IF(E6212=0,Résultat!G$8,IF(J6212="No",Résultat!$G$8,Résultat!$G$7)),IF(H6212=2,IF(E6212=0,Résultat!G$9,IF(J6212="No",Résultat!$G$9,Résultat!$G$7)),Résultat!$G$7)),IF(C6212 = "Totale", IF(H6212=1,IF(E6212=0,Résultat!G$8,IF(J6212="No",Résultat!$G$9,Résultat!$G$7)),IF(H6212=2,IF(E6212=0,Résultat!G$9,IF(J6212="No",Résultat!$G$9,Résultat!$G$7)),Résultat!$G$7)),Résultat!$G$7)), "")</f>
        <v/>
      </c>
    </row>
    <row r="6213" spans="1:11" ht="20.100000000000001" customHeight="1">
      <c r="A6213" s="26"/>
      <c r="B6213" s="27"/>
      <c r="C6213" s="11" t="str">
        <f>IF($B6213 &lt;&gt; "",VLOOKUP(MID(B6213,3,5),'Recyclabilité Prod Matx'!C:F,2,FALSE), "")</f>
        <v/>
      </c>
      <c r="D6213" s="11" t="str">
        <f>IF($B6213 &lt;&gt; "",VLOOKUP(MID(B6213,3,5),'Recyclabilité Prod Matx'!C:F,3,FALSE),"")</f>
        <v/>
      </c>
      <c r="E6213" s="11" t="str">
        <f>IF($B6213 &lt;&gt; "",VLOOKUP(MID(B6213,3,5),'Recyclabilité Prod Matx'!C:F,4,FALSE), "")</f>
        <v/>
      </c>
      <c r="F6213" s="12" t="str">
        <f>IF($B6213 &lt;&gt; "", IF(C6213="Totale","",IF(D6213 = 0, "", VLOOKUP(D6213,'Cond Compo'!A:B,2,FALSE))),"")</f>
        <v/>
      </c>
      <c r="G6213" s="28"/>
      <c r="H6213" s="11" t="str">
        <f xml:space="preserve"> IF(C6213="Totale",2,IF($G6213 &lt;&gt; "", IF(D6213 = "E",MATCH(G6213, 'Cond Compo'!D$16:D$18, 0), MATCH(G6213, 'Cond Compo'!C$16:C$19, 0)), ""))</f>
        <v/>
      </c>
      <c r="I6213" s="12" t="str">
        <f>IF($E6213 &lt;&gt; "", IF(E6213 = 0, "", VLOOKUP(E6213,'Cond Perturbation'!A:B,2,FALSE)),"")</f>
        <v/>
      </c>
      <c r="J6213" s="28"/>
      <c r="K6213" s="29" t="str">
        <f>IF($B6213 &lt;&gt; "", IF(C6213="Oui",IF(H6213=1,IF(E6213=0,Résultat!G$8,IF(J6213="No",Résultat!$G$8,Résultat!$G$7)),IF(H6213=2,IF(E6213=0,Résultat!G$9,IF(J6213="No",Résultat!$G$9,Résultat!$G$7)),Résultat!$G$7)),IF(C6213 = "Totale", IF(H6213=1,IF(E6213=0,Résultat!G$8,IF(J6213="No",Résultat!$G$9,Résultat!$G$7)),IF(H6213=2,IF(E6213=0,Résultat!G$9,IF(J6213="No",Résultat!$G$9,Résultat!$G$7)),Résultat!$G$7)),Résultat!$G$7)), "")</f>
        <v/>
      </c>
    </row>
    <row r="6214" spans="1:11" ht="20.100000000000001" customHeight="1">
      <c r="A6214" s="26"/>
      <c r="B6214" s="27"/>
      <c r="C6214" s="11" t="str">
        <f>IF($B6214 &lt;&gt; "",VLOOKUP(MID(B6214,3,5),'Recyclabilité Prod Matx'!C:F,2,FALSE), "")</f>
        <v/>
      </c>
      <c r="D6214" s="11" t="str">
        <f>IF($B6214 &lt;&gt; "",VLOOKUP(MID(B6214,3,5),'Recyclabilité Prod Matx'!C:F,3,FALSE),"")</f>
        <v/>
      </c>
      <c r="E6214" s="11" t="str">
        <f>IF($B6214 &lt;&gt; "",VLOOKUP(MID(B6214,3,5),'Recyclabilité Prod Matx'!C:F,4,FALSE), "")</f>
        <v/>
      </c>
      <c r="F6214" s="12" t="str">
        <f>IF($B6214 &lt;&gt; "", IF(C6214="Totale","",IF(D6214 = 0, "", VLOOKUP(D6214,'Cond Compo'!A:B,2,FALSE))),"")</f>
        <v/>
      </c>
      <c r="G6214" s="28"/>
      <c r="H6214" s="11" t="str">
        <f xml:space="preserve"> IF(C6214="Totale",2,IF($G6214 &lt;&gt; "", IF(D6214 = "E",MATCH(G6214, 'Cond Compo'!D$16:D$18, 0), MATCH(G6214, 'Cond Compo'!C$16:C$19, 0)), ""))</f>
        <v/>
      </c>
      <c r="I6214" s="12" t="str">
        <f>IF($E6214 &lt;&gt; "", IF(E6214 = 0, "", VLOOKUP(E6214,'Cond Perturbation'!A:B,2,FALSE)),"")</f>
        <v/>
      </c>
      <c r="J6214" s="28"/>
      <c r="K6214" s="29" t="str">
        <f>IF($B6214 &lt;&gt; "", IF(C6214="Oui",IF(H6214=1,IF(E6214=0,Résultat!G$8,IF(J6214="No",Résultat!$G$8,Résultat!$G$7)),IF(H6214=2,IF(E6214=0,Résultat!G$9,IF(J6214="No",Résultat!$G$9,Résultat!$G$7)),Résultat!$G$7)),IF(C6214 = "Totale", IF(H6214=1,IF(E6214=0,Résultat!G$8,IF(J6214="No",Résultat!$G$9,Résultat!$G$7)),IF(H6214=2,IF(E6214=0,Résultat!G$9,IF(J6214="No",Résultat!$G$9,Résultat!$G$7)),Résultat!$G$7)),Résultat!$G$7)), "")</f>
        <v/>
      </c>
    </row>
    <row r="6215" spans="1:11" ht="20.100000000000001" customHeight="1">
      <c r="A6215" s="26"/>
      <c r="B6215" s="27"/>
      <c r="C6215" s="11" t="str">
        <f>IF($B6215 &lt;&gt; "",VLOOKUP(MID(B6215,3,5),'Recyclabilité Prod Matx'!C:F,2,FALSE), "")</f>
        <v/>
      </c>
      <c r="D6215" s="11" t="str">
        <f>IF($B6215 &lt;&gt; "",VLOOKUP(MID(B6215,3,5),'Recyclabilité Prod Matx'!C:F,3,FALSE),"")</f>
        <v/>
      </c>
      <c r="E6215" s="11" t="str">
        <f>IF($B6215 &lt;&gt; "",VLOOKUP(MID(B6215,3,5),'Recyclabilité Prod Matx'!C:F,4,FALSE), "")</f>
        <v/>
      </c>
      <c r="F6215" s="12" t="str">
        <f>IF($B6215 &lt;&gt; "", IF(C6215="Totale","",IF(D6215 = 0, "", VLOOKUP(D6215,'Cond Compo'!A:B,2,FALSE))),"")</f>
        <v/>
      </c>
      <c r="G6215" s="28"/>
      <c r="H6215" s="11" t="str">
        <f xml:space="preserve"> IF(C6215="Totale",2,IF($G6215 &lt;&gt; "", IF(D6215 = "E",MATCH(G6215, 'Cond Compo'!D$16:D$18, 0), MATCH(G6215, 'Cond Compo'!C$16:C$19, 0)), ""))</f>
        <v/>
      </c>
      <c r="I6215" s="12" t="str">
        <f>IF($E6215 &lt;&gt; "", IF(E6215 = 0, "", VLOOKUP(E6215,'Cond Perturbation'!A:B,2,FALSE)),"")</f>
        <v/>
      </c>
      <c r="J6215" s="28"/>
      <c r="K6215" s="29" t="str">
        <f>IF($B6215 &lt;&gt; "", IF(C6215="Oui",IF(H6215=1,IF(E6215=0,Résultat!G$8,IF(J6215="No",Résultat!$G$8,Résultat!$G$7)),IF(H6215=2,IF(E6215=0,Résultat!G$9,IF(J6215="No",Résultat!$G$9,Résultat!$G$7)),Résultat!$G$7)),IF(C6215 = "Totale", IF(H6215=1,IF(E6215=0,Résultat!G$8,IF(J6215="No",Résultat!$G$9,Résultat!$G$7)),IF(H6215=2,IF(E6215=0,Résultat!G$9,IF(J6215="No",Résultat!$G$9,Résultat!$G$7)),Résultat!$G$7)),Résultat!$G$7)), "")</f>
        <v/>
      </c>
    </row>
    <row r="6216" spans="1:11" ht="20.100000000000001" customHeight="1">
      <c r="A6216" s="26"/>
      <c r="B6216" s="27"/>
      <c r="C6216" s="11" t="str">
        <f>IF($B6216 &lt;&gt; "",VLOOKUP(MID(B6216,3,5),'Recyclabilité Prod Matx'!C:F,2,FALSE), "")</f>
        <v/>
      </c>
      <c r="D6216" s="11" t="str">
        <f>IF($B6216 &lt;&gt; "",VLOOKUP(MID(B6216,3,5),'Recyclabilité Prod Matx'!C:F,3,FALSE),"")</f>
        <v/>
      </c>
      <c r="E6216" s="11" t="str">
        <f>IF($B6216 &lt;&gt; "",VLOOKUP(MID(B6216,3,5),'Recyclabilité Prod Matx'!C:F,4,FALSE), "")</f>
        <v/>
      </c>
      <c r="F6216" s="12" t="str">
        <f>IF($B6216 &lt;&gt; "", IF(C6216="Totale","",IF(D6216 = 0, "", VLOOKUP(D6216,'Cond Compo'!A:B,2,FALSE))),"")</f>
        <v/>
      </c>
      <c r="G6216" s="28"/>
      <c r="H6216" s="11" t="str">
        <f xml:space="preserve"> IF(C6216="Totale",2,IF($G6216 &lt;&gt; "", IF(D6216 = "E",MATCH(G6216, 'Cond Compo'!D$16:D$18, 0), MATCH(G6216, 'Cond Compo'!C$16:C$19, 0)), ""))</f>
        <v/>
      </c>
      <c r="I6216" s="12" t="str">
        <f>IF($E6216 &lt;&gt; "", IF(E6216 = 0, "", VLOOKUP(E6216,'Cond Perturbation'!A:B,2,FALSE)),"")</f>
        <v/>
      </c>
      <c r="J6216" s="28"/>
      <c r="K6216" s="29" t="str">
        <f>IF($B6216 &lt;&gt; "", IF(C6216="Oui",IF(H6216=1,IF(E6216=0,Résultat!G$8,IF(J6216="No",Résultat!$G$8,Résultat!$G$7)),IF(H6216=2,IF(E6216=0,Résultat!G$9,IF(J6216="No",Résultat!$G$9,Résultat!$G$7)),Résultat!$G$7)),IF(C6216 = "Totale", IF(H6216=1,IF(E6216=0,Résultat!G$8,IF(J6216="No",Résultat!$G$9,Résultat!$G$7)),IF(H6216=2,IF(E6216=0,Résultat!G$9,IF(J6216="No",Résultat!$G$9,Résultat!$G$7)),Résultat!$G$7)),Résultat!$G$7)), "")</f>
        <v/>
      </c>
    </row>
    <row r="6217" spans="1:11" ht="20.100000000000001" customHeight="1">
      <c r="A6217" s="26"/>
      <c r="B6217" s="27"/>
      <c r="C6217" s="11" t="str">
        <f>IF($B6217 &lt;&gt; "",VLOOKUP(MID(B6217,3,5),'Recyclabilité Prod Matx'!C:F,2,FALSE), "")</f>
        <v/>
      </c>
      <c r="D6217" s="11" t="str">
        <f>IF($B6217 &lt;&gt; "",VLOOKUP(MID(B6217,3,5),'Recyclabilité Prod Matx'!C:F,3,FALSE),"")</f>
        <v/>
      </c>
      <c r="E6217" s="11" t="str">
        <f>IF($B6217 &lt;&gt; "",VLOOKUP(MID(B6217,3,5),'Recyclabilité Prod Matx'!C:F,4,FALSE), "")</f>
        <v/>
      </c>
      <c r="F6217" s="12" t="str">
        <f>IF($B6217 &lt;&gt; "", IF(C6217="Totale","",IF(D6217 = 0, "", VLOOKUP(D6217,'Cond Compo'!A:B,2,FALSE))),"")</f>
        <v/>
      </c>
      <c r="G6217" s="28"/>
      <c r="H6217" s="11" t="str">
        <f xml:space="preserve"> IF(C6217="Totale",2,IF($G6217 &lt;&gt; "", IF(D6217 = "E",MATCH(G6217, 'Cond Compo'!D$16:D$18, 0), MATCH(G6217, 'Cond Compo'!C$16:C$19, 0)), ""))</f>
        <v/>
      </c>
      <c r="I6217" s="12" t="str">
        <f>IF($E6217 &lt;&gt; "", IF(E6217 = 0, "", VLOOKUP(E6217,'Cond Perturbation'!A:B,2,FALSE)),"")</f>
        <v/>
      </c>
      <c r="J6217" s="28"/>
      <c r="K6217" s="29" t="str">
        <f>IF($B6217 &lt;&gt; "", IF(C6217="Oui",IF(H6217=1,IF(E6217=0,Résultat!G$8,IF(J6217="No",Résultat!$G$8,Résultat!$G$7)),IF(H6217=2,IF(E6217=0,Résultat!G$9,IF(J6217="No",Résultat!$G$9,Résultat!$G$7)),Résultat!$G$7)),IF(C6217 = "Totale", IF(H6217=1,IF(E6217=0,Résultat!G$8,IF(J6217="No",Résultat!$G$9,Résultat!$G$7)),IF(H6217=2,IF(E6217=0,Résultat!G$9,IF(J6217="No",Résultat!$G$9,Résultat!$G$7)),Résultat!$G$7)),Résultat!$G$7)), "")</f>
        <v/>
      </c>
    </row>
    <row r="6218" spans="1:11" ht="20.100000000000001" customHeight="1">
      <c r="A6218" s="26"/>
      <c r="B6218" s="27"/>
      <c r="C6218" s="11" t="str">
        <f>IF($B6218 &lt;&gt; "",VLOOKUP(MID(B6218,3,5),'Recyclabilité Prod Matx'!C:F,2,FALSE), "")</f>
        <v/>
      </c>
      <c r="D6218" s="11" t="str">
        <f>IF($B6218 &lt;&gt; "",VLOOKUP(MID(B6218,3,5),'Recyclabilité Prod Matx'!C:F,3,FALSE),"")</f>
        <v/>
      </c>
      <c r="E6218" s="11" t="str">
        <f>IF($B6218 &lt;&gt; "",VLOOKUP(MID(B6218,3,5),'Recyclabilité Prod Matx'!C:F,4,FALSE), "")</f>
        <v/>
      </c>
      <c r="F6218" s="12" t="str">
        <f>IF($B6218 &lt;&gt; "", IF(C6218="Totale","",IF(D6218 = 0, "", VLOOKUP(D6218,'Cond Compo'!A:B,2,FALSE))),"")</f>
        <v/>
      </c>
      <c r="G6218" s="28"/>
      <c r="H6218" s="11" t="str">
        <f xml:space="preserve"> IF(C6218="Totale",2,IF($G6218 &lt;&gt; "", IF(D6218 = "E",MATCH(G6218, 'Cond Compo'!D$16:D$18, 0), MATCH(G6218, 'Cond Compo'!C$16:C$19, 0)), ""))</f>
        <v/>
      </c>
      <c r="I6218" s="12" t="str">
        <f>IF($E6218 &lt;&gt; "", IF(E6218 = 0, "", VLOOKUP(E6218,'Cond Perturbation'!A:B,2,FALSE)),"")</f>
        <v/>
      </c>
      <c r="J6218" s="28"/>
      <c r="K6218" s="29" t="str">
        <f>IF($B6218 &lt;&gt; "", IF(C6218="Oui",IF(H6218=1,IF(E6218=0,Résultat!G$8,IF(J6218="No",Résultat!$G$8,Résultat!$G$7)),IF(H6218=2,IF(E6218=0,Résultat!G$9,IF(J6218="No",Résultat!$G$9,Résultat!$G$7)),Résultat!$G$7)),IF(C6218 = "Totale", IF(H6218=1,IF(E6218=0,Résultat!G$8,IF(J6218="No",Résultat!$G$9,Résultat!$G$7)),IF(H6218=2,IF(E6218=0,Résultat!G$9,IF(J6218="No",Résultat!$G$9,Résultat!$G$7)),Résultat!$G$7)),Résultat!$G$7)), "")</f>
        <v/>
      </c>
    </row>
    <row r="6219" spans="1:11" ht="20.100000000000001" customHeight="1">
      <c r="A6219" s="26"/>
      <c r="B6219" s="27"/>
      <c r="C6219" s="11" t="str">
        <f>IF($B6219 &lt;&gt; "",VLOOKUP(MID(B6219,3,5),'Recyclabilité Prod Matx'!C:F,2,FALSE), "")</f>
        <v/>
      </c>
      <c r="D6219" s="11" t="str">
        <f>IF($B6219 &lt;&gt; "",VLOOKUP(MID(B6219,3,5),'Recyclabilité Prod Matx'!C:F,3,FALSE),"")</f>
        <v/>
      </c>
      <c r="E6219" s="11" t="str">
        <f>IF($B6219 &lt;&gt; "",VLOOKUP(MID(B6219,3,5),'Recyclabilité Prod Matx'!C:F,4,FALSE), "")</f>
        <v/>
      </c>
      <c r="F6219" s="12" t="str">
        <f>IF($B6219 &lt;&gt; "", IF(C6219="Totale","",IF(D6219 = 0, "", VLOOKUP(D6219,'Cond Compo'!A:B,2,FALSE))),"")</f>
        <v/>
      </c>
      <c r="G6219" s="28"/>
      <c r="H6219" s="11" t="str">
        <f xml:space="preserve"> IF(C6219="Totale",2,IF($G6219 &lt;&gt; "", IF(D6219 = "E",MATCH(G6219, 'Cond Compo'!D$16:D$18, 0), MATCH(G6219, 'Cond Compo'!C$16:C$19, 0)), ""))</f>
        <v/>
      </c>
      <c r="I6219" s="12" t="str">
        <f>IF($E6219 &lt;&gt; "", IF(E6219 = 0, "", VLOOKUP(E6219,'Cond Perturbation'!A:B,2,FALSE)),"")</f>
        <v/>
      </c>
      <c r="J6219" s="28"/>
      <c r="K6219" s="29" t="str">
        <f>IF($B6219 &lt;&gt; "", IF(C6219="Oui",IF(H6219=1,IF(E6219=0,Résultat!G$8,IF(J6219="No",Résultat!$G$8,Résultat!$G$7)),IF(H6219=2,IF(E6219=0,Résultat!G$9,IF(J6219="No",Résultat!$G$9,Résultat!$G$7)),Résultat!$G$7)),IF(C6219 = "Totale", IF(H6219=1,IF(E6219=0,Résultat!G$8,IF(J6219="No",Résultat!$G$9,Résultat!$G$7)),IF(H6219=2,IF(E6219=0,Résultat!G$9,IF(J6219="No",Résultat!$G$9,Résultat!$G$7)),Résultat!$G$7)),Résultat!$G$7)), "")</f>
        <v/>
      </c>
    </row>
    <row r="6220" spans="1:11" ht="20.100000000000001" customHeight="1">
      <c r="A6220" s="26"/>
      <c r="B6220" s="27"/>
      <c r="C6220" s="11" t="str">
        <f>IF($B6220 &lt;&gt; "",VLOOKUP(MID(B6220,3,5),'Recyclabilité Prod Matx'!C:F,2,FALSE), "")</f>
        <v/>
      </c>
      <c r="D6220" s="11" t="str">
        <f>IF($B6220 &lt;&gt; "",VLOOKUP(MID(B6220,3,5),'Recyclabilité Prod Matx'!C:F,3,FALSE),"")</f>
        <v/>
      </c>
      <c r="E6220" s="11" t="str">
        <f>IF($B6220 &lt;&gt; "",VLOOKUP(MID(B6220,3,5),'Recyclabilité Prod Matx'!C:F,4,FALSE), "")</f>
        <v/>
      </c>
      <c r="F6220" s="12" t="str">
        <f>IF($B6220 &lt;&gt; "", IF(C6220="Totale","",IF(D6220 = 0, "", VLOOKUP(D6220,'Cond Compo'!A:B,2,FALSE))),"")</f>
        <v/>
      </c>
      <c r="G6220" s="28"/>
      <c r="H6220" s="11" t="str">
        <f xml:space="preserve"> IF(C6220="Totale",2,IF($G6220 &lt;&gt; "", IF(D6220 = "E",MATCH(G6220, 'Cond Compo'!D$16:D$18, 0), MATCH(G6220, 'Cond Compo'!C$16:C$19, 0)), ""))</f>
        <v/>
      </c>
      <c r="I6220" s="12" t="str">
        <f>IF($E6220 &lt;&gt; "", IF(E6220 = 0, "", VLOOKUP(E6220,'Cond Perturbation'!A:B,2,FALSE)),"")</f>
        <v/>
      </c>
      <c r="J6220" s="28"/>
      <c r="K6220" s="29" t="str">
        <f>IF($B6220 &lt;&gt; "", IF(C6220="Oui",IF(H6220=1,IF(E6220=0,Résultat!G$8,IF(J6220="No",Résultat!$G$8,Résultat!$G$7)),IF(H6220=2,IF(E6220=0,Résultat!G$9,IF(J6220="No",Résultat!$G$9,Résultat!$G$7)),Résultat!$G$7)),IF(C6220 = "Totale", IF(H6220=1,IF(E6220=0,Résultat!G$8,IF(J6220="No",Résultat!$G$9,Résultat!$G$7)),IF(H6220=2,IF(E6220=0,Résultat!G$9,IF(J6220="No",Résultat!$G$9,Résultat!$G$7)),Résultat!$G$7)),Résultat!$G$7)), "")</f>
        <v/>
      </c>
    </row>
    <row r="6221" spans="1:11" ht="20.100000000000001" customHeight="1">
      <c r="A6221" s="26"/>
      <c r="B6221" s="27"/>
      <c r="C6221" s="11" t="str">
        <f>IF($B6221 &lt;&gt; "",VLOOKUP(MID(B6221,3,5),'Recyclabilité Prod Matx'!C:F,2,FALSE), "")</f>
        <v/>
      </c>
      <c r="D6221" s="11" t="str">
        <f>IF($B6221 &lt;&gt; "",VLOOKUP(MID(B6221,3,5),'Recyclabilité Prod Matx'!C:F,3,FALSE),"")</f>
        <v/>
      </c>
      <c r="E6221" s="11" t="str">
        <f>IF($B6221 &lt;&gt; "",VLOOKUP(MID(B6221,3,5),'Recyclabilité Prod Matx'!C:F,4,FALSE), "")</f>
        <v/>
      </c>
      <c r="F6221" s="12" t="str">
        <f>IF($B6221 &lt;&gt; "", IF(C6221="Totale","",IF(D6221 = 0, "", VLOOKUP(D6221,'Cond Compo'!A:B,2,FALSE))),"")</f>
        <v/>
      </c>
      <c r="G6221" s="28"/>
      <c r="H6221" s="11" t="str">
        <f xml:space="preserve"> IF(C6221="Totale",2,IF($G6221 &lt;&gt; "", IF(D6221 = "E",MATCH(G6221, 'Cond Compo'!D$16:D$18, 0), MATCH(G6221, 'Cond Compo'!C$16:C$19, 0)), ""))</f>
        <v/>
      </c>
      <c r="I6221" s="12" t="str">
        <f>IF($E6221 &lt;&gt; "", IF(E6221 = 0, "", VLOOKUP(E6221,'Cond Perturbation'!A:B,2,FALSE)),"")</f>
        <v/>
      </c>
      <c r="J6221" s="28"/>
      <c r="K6221" s="29" t="str">
        <f>IF($B6221 &lt;&gt; "", IF(C6221="Oui",IF(H6221=1,IF(E6221=0,Résultat!G$8,IF(J6221="No",Résultat!$G$8,Résultat!$G$7)),IF(H6221=2,IF(E6221=0,Résultat!G$9,IF(J6221="No",Résultat!$G$9,Résultat!$G$7)),Résultat!$G$7)),IF(C6221 = "Totale", IF(H6221=1,IF(E6221=0,Résultat!G$8,IF(J6221="No",Résultat!$G$9,Résultat!$G$7)),IF(H6221=2,IF(E6221=0,Résultat!G$9,IF(J6221="No",Résultat!$G$9,Résultat!$G$7)),Résultat!$G$7)),Résultat!$G$7)), "")</f>
        <v/>
      </c>
    </row>
    <row r="6222" spans="1:11" ht="20.100000000000001" customHeight="1">
      <c r="A6222" s="26"/>
      <c r="B6222" s="27"/>
      <c r="C6222" s="11" t="str">
        <f>IF($B6222 &lt;&gt; "",VLOOKUP(MID(B6222,3,5),'Recyclabilité Prod Matx'!C:F,2,FALSE), "")</f>
        <v/>
      </c>
      <c r="D6222" s="11" t="str">
        <f>IF($B6222 &lt;&gt; "",VLOOKUP(MID(B6222,3,5),'Recyclabilité Prod Matx'!C:F,3,FALSE),"")</f>
        <v/>
      </c>
      <c r="E6222" s="11" t="str">
        <f>IF($B6222 &lt;&gt; "",VLOOKUP(MID(B6222,3,5),'Recyclabilité Prod Matx'!C:F,4,FALSE), "")</f>
        <v/>
      </c>
      <c r="F6222" s="12" t="str">
        <f>IF($B6222 &lt;&gt; "", IF(C6222="Totale","",IF(D6222 = 0, "", VLOOKUP(D6222,'Cond Compo'!A:B,2,FALSE))),"")</f>
        <v/>
      </c>
      <c r="G6222" s="28"/>
      <c r="H6222" s="11" t="str">
        <f xml:space="preserve"> IF(C6222="Totale",2,IF($G6222 &lt;&gt; "", IF(D6222 = "E",MATCH(G6222, 'Cond Compo'!D$16:D$18, 0), MATCH(G6222, 'Cond Compo'!C$16:C$19, 0)), ""))</f>
        <v/>
      </c>
      <c r="I6222" s="12" t="str">
        <f>IF($E6222 &lt;&gt; "", IF(E6222 = 0, "", VLOOKUP(E6222,'Cond Perturbation'!A:B,2,FALSE)),"")</f>
        <v/>
      </c>
      <c r="J6222" s="28"/>
      <c r="K6222" s="29" t="str">
        <f>IF($B6222 &lt;&gt; "", IF(C6222="Oui",IF(H6222=1,IF(E6222=0,Résultat!G$8,IF(J6222="No",Résultat!$G$8,Résultat!$G$7)),IF(H6222=2,IF(E6222=0,Résultat!G$9,IF(J6222="No",Résultat!$G$9,Résultat!$G$7)),Résultat!$G$7)),IF(C6222 = "Totale", IF(H6222=1,IF(E6222=0,Résultat!G$8,IF(J6222="No",Résultat!$G$9,Résultat!$G$7)),IF(H6222=2,IF(E6222=0,Résultat!G$9,IF(J6222="No",Résultat!$G$9,Résultat!$G$7)),Résultat!$G$7)),Résultat!$G$7)), "")</f>
        <v/>
      </c>
    </row>
    <row r="6223" spans="1:11" ht="20.100000000000001" customHeight="1">
      <c r="A6223" s="26"/>
      <c r="B6223" s="27"/>
      <c r="C6223" s="11" t="str">
        <f>IF($B6223 &lt;&gt; "",VLOOKUP(MID(B6223,3,5),'Recyclabilité Prod Matx'!C:F,2,FALSE), "")</f>
        <v/>
      </c>
      <c r="D6223" s="11" t="str">
        <f>IF($B6223 &lt;&gt; "",VLOOKUP(MID(B6223,3,5),'Recyclabilité Prod Matx'!C:F,3,FALSE),"")</f>
        <v/>
      </c>
      <c r="E6223" s="11" t="str">
        <f>IF($B6223 &lt;&gt; "",VLOOKUP(MID(B6223,3,5),'Recyclabilité Prod Matx'!C:F,4,FALSE), "")</f>
        <v/>
      </c>
      <c r="F6223" s="12" t="str">
        <f>IF($B6223 &lt;&gt; "", IF(C6223="Totale","",IF(D6223 = 0, "", VLOOKUP(D6223,'Cond Compo'!A:B,2,FALSE))),"")</f>
        <v/>
      </c>
      <c r="G6223" s="28"/>
      <c r="H6223" s="11" t="str">
        <f xml:space="preserve"> IF(C6223="Totale",2,IF($G6223 &lt;&gt; "", IF(D6223 = "E",MATCH(G6223, 'Cond Compo'!D$16:D$18, 0), MATCH(G6223, 'Cond Compo'!C$16:C$19, 0)), ""))</f>
        <v/>
      </c>
      <c r="I6223" s="12" t="str">
        <f>IF($E6223 &lt;&gt; "", IF(E6223 = 0, "", VLOOKUP(E6223,'Cond Perturbation'!A:B,2,FALSE)),"")</f>
        <v/>
      </c>
      <c r="J6223" s="28"/>
      <c r="K6223" s="29" t="str">
        <f>IF($B6223 &lt;&gt; "", IF(C6223="Oui",IF(H6223=1,IF(E6223=0,Résultat!G$8,IF(J6223="No",Résultat!$G$8,Résultat!$G$7)),IF(H6223=2,IF(E6223=0,Résultat!G$9,IF(J6223="No",Résultat!$G$9,Résultat!$G$7)),Résultat!$G$7)),IF(C6223 = "Totale", IF(H6223=1,IF(E6223=0,Résultat!G$8,IF(J6223="No",Résultat!$G$9,Résultat!$G$7)),IF(H6223=2,IF(E6223=0,Résultat!G$9,IF(J6223="No",Résultat!$G$9,Résultat!$G$7)),Résultat!$G$7)),Résultat!$G$7)), "")</f>
        <v/>
      </c>
    </row>
    <row r="6224" spans="1:11" ht="20.100000000000001" customHeight="1">
      <c r="A6224" s="26"/>
      <c r="B6224" s="27"/>
      <c r="C6224" s="11" t="str">
        <f>IF($B6224 &lt;&gt; "",VLOOKUP(MID(B6224,3,5),'Recyclabilité Prod Matx'!C:F,2,FALSE), "")</f>
        <v/>
      </c>
      <c r="D6224" s="11" t="str">
        <f>IF($B6224 &lt;&gt; "",VLOOKUP(MID(B6224,3,5),'Recyclabilité Prod Matx'!C:F,3,FALSE),"")</f>
        <v/>
      </c>
      <c r="E6224" s="11" t="str">
        <f>IF($B6224 &lt;&gt; "",VLOOKUP(MID(B6224,3,5),'Recyclabilité Prod Matx'!C:F,4,FALSE), "")</f>
        <v/>
      </c>
      <c r="F6224" s="12" t="str">
        <f>IF($B6224 &lt;&gt; "", IF(C6224="Totale","",IF(D6224 = 0, "", VLOOKUP(D6224,'Cond Compo'!A:B,2,FALSE))),"")</f>
        <v/>
      </c>
      <c r="G6224" s="28"/>
      <c r="H6224" s="11" t="str">
        <f xml:space="preserve"> IF(C6224="Totale",2,IF($G6224 &lt;&gt; "", IF(D6224 = "E",MATCH(G6224, 'Cond Compo'!D$16:D$18, 0), MATCH(G6224, 'Cond Compo'!C$16:C$19, 0)), ""))</f>
        <v/>
      </c>
      <c r="I6224" s="12" t="str">
        <f>IF($E6224 &lt;&gt; "", IF(E6224 = 0, "", VLOOKUP(E6224,'Cond Perturbation'!A:B,2,FALSE)),"")</f>
        <v/>
      </c>
      <c r="J6224" s="28"/>
      <c r="K6224" s="29" t="str">
        <f>IF($B6224 &lt;&gt; "", IF(C6224="Oui",IF(H6224=1,IF(E6224=0,Résultat!G$8,IF(J6224="No",Résultat!$G$8,Résultat!$G$7)),IF(H6224=2,IF(E6224=0,Résultat!G$9,IF(J6224="No",Résultat!$G$9,Résultat!$G$7)),Résultat!$G$7)),IF(C6224 = "Totale", IF(H6224=1,IF(E6224=0,Résultat!G$8,IF(J6224="No",Résultat!$G$9,Résultat!$G$7)),IF(H6224=2,IF(E6224=0,Résultat!G$9,IF(J6224="No",Résultat!$G$9,Résultat!$G$7)),Résultat!$G$7)),Résultat!$G$7)), "")</f>
        <v/>
      </c>
    </row>
    <row r="6225" spans="1:11" ht="20.100000000000001" customHeight="1">
      <c r="A6225" s="26"/>
      <c r="B6225" s="27"/>
      <c r="C6225" s="11" t="str">
        <f>IF($B6225 &lt;&gt; "",VLOOKUP(MID(B6225,3,5),'Recyclabilité Prod Matx'!C:F,2,FALSE), "")</f>
        <v/>
      </c>
      <c r="D6225" s="11" t="str">
        <f>IF($B6225 &lt;&gt; "",VLOOKUP(MID(B6225,3,5),'Recyclabilité Prod Matx'!C:F,3,FALSE),"")</f>
        <v/>
      </c>
      <c r="E6225" s="11" t="str">
        <f>IF($B6225 &lt;&gt; "",VLOOKUP(MID(B6225,3,5),'Recyclabilité Prod Matx'!C:F,4,FALSE), "")</f>
        <v/>
      </c>
      <c r="F6225" s="12" t="str">
        <f>IF($B6225 &lt;&gt; "", IF(C6225="Totale","",IF(D6225 = 0, "", VLOOKUP(D6225,'Cond Compo'!A:B,2,FALSE))),"")</f>
        <v/>
      </c>
      <c r="G6225" s="28"/>
      <c r="H6225" s="11" t="str">
        <f xml:space="preserve"> IF(C6225="Totale",2,IF($G6225 &lt;&gt; "", IF(D6225 = "E",MATCH(G6225, 'Cond Compo'!D$16:D$18, 0), MATCH(G6225, 'Cond Compo'!C$16:C$19, 0)), ""))</f>
        <v/>
      </c>
      <c r="I6225" s="12" t="str">
        <f>IF($E6225 &lt;&gt; "", IF(E6225 = 0, "", VLOOKUP(E6225,'Cond Perturbation'!A:B,2,FALSE)),"")</f>
        <v/>
      </c>
      <c r="J6225" s="28"/>
      <c r="K6225" s="29" t="str">
        <f>IF($B6225 &lt;&gt; "", IF(C6225="Oui",IF(H6225=1,IF(E6225=0,Résultat!G$8,IF(J6225="No",Résultat!$G$8,Résultat!$G$7)),IF(H6225=2,IF(E6225=0,Résultat!G$9,IF(J6225="No",Résultat!$G$9,Résultat!$G$7)),Résultat!$G$7)),IF(C6225 = "Totale", IF(H6225=1,IF(E6225=0,Résultat!G$8,IF(J6225="No",Résultat!$G$9,Résultat!$G$7)),IF(H6225=2,IF(E6225=0,Résultat!G$9,IF(J6225="No",Résultat!$G$9,Résultat!$G$7)),Résultat!$G$7)),Résultat!$G$7)), "")</f>
        <v/>
      </c>
    </row>
    <row r="6226" spans="1:11" ht="20.100000000000001" customHeight="1">
      <c r="A6226" s="26"/>
      <c r="B6226" s="27"/>
      <c r="C6226" s="11" t="str">
        <f>IF($B6226 &lt;&gt; "",VLOOKUP(MID(B6226,3,5),'Recyclabilité Prod Matx'!C:F,2,FALSE), "")</f>
        <v/>
      </c>
      <c r="D6226" s="11" t="str">
        <f>IF($B6226 &lt;&gt; "",VLOOKUP(MID(B6226,3,5),'Recyclabilité Prod Matx'!C:F,3,FALSE),"")</f>
        <v/>
      </c>
      <c r="E6226" s="11" t="str">
        <f>IF($B6226 &lt;&gt; "",VLOOKUP(MID(B6226,3,5),'Recyclabilité Prod Matx'!C:F,4,FALSE), "")</f>
        <v/>
      </c>
      <c r="F6226" s="12" t="str">
        <f>IF($B6226 &lt;&gt; "", IF(C6226="Totale","",IF(D6226 = 0, "", VLOOKUP(D6226,'Cond Compo'!A:B,2,FALSE))),"")</f>
        <v/>
      </c>
      <c r="G6226" s="28"/>
      <c r="H6226" s="11" t="str">
        <f xml:space="preserve"> IF(C6226="Totale",2,IF($G6226 &lt;&gt; "", IF(D6226 = "E",MATCH(G6226, 'Cond Compo'!D$16:D$18, 0), MATCH(G6226, 'Cond Compo'!C$16:C$19, 0)), ""))</f>
        <v/>
      </c>
      <c r="I6226" s="12" t="str">
        <f>IF($E6226 &lt;&gt; "", IF(E6226 = 0, "", VLOOKUP(E6226,'Cond Perturbation'!A:B,2,FALSE)),"")</f>
        <v/>
      </c>
      <c r="J6226" s="28"/>
      <c r="K6226" s="29" t="str">
        <f>IF($B6226 &lt;&gt; "", IF(C6226="Oui",IF(H6226=1,IF(E6226=0,Résultat!G$8,IF(J6226="No",Résultat!$G$8,Résultat!$G$7)),IF(H6226=2,IF(E6226=0,Résultat!G$9,IF(J6226="No",Résultat!$G$9,Résultat!$G$7)),Résultat!$G$7)),IF(C6226 = "Totale", IF(H6226=1,IF(E6226=0,Résultat!G$8,IF(J6226="No",Résultat!$G$9,Résultat!$G$7)),IF(H6226=2,IF(E6226=0,Résultat!G$9,IF(J6226="No",Résultat!$G$9,Résultat!$G$7)),Résultat!$G$7)),Résultat!$G$7)), "")</f>
        <v/>
      </c>
    </row>
    <row r="6227" spans="1:11" ht="20.100000000000001" customHeight="1">
      <c r="A6227" s="26"/>
      <c r="B6227" s="27"/>
      <c r="C6227" s="11" t="str">
        <f>IF($B6227 &lt;&gt; "",VLOOKUP(MID(B6227,3,5),'Recyclabilité Prod Matx'!C:F,2,FALSE), "")</f>
        <v/>
      </c>
      <c r="D6227" s="11" t="str">
        <f>IF($B6227 &lt;&gt; "",VLOOKUP(MID(B6227,3,5),'Recyclabilité Prod Matx'!C:F,3,FALSE),"")</f>
        <v/>
      </c>
      <c r="E6227" s="11" t="str">
        <f>IF($B6227 &lt;&gt; "",VLOOKUP(MID(B6227,3,5),'Recyclabilité Prod Matx'!C:F,4,FALSE), "")</f>
        <v/>
      </c>
      <c r="F6227" s="12" t="str">
        <f>IF($B6227 &lt;&gt; "", IF(C6227="Totale","",IF(D6227 = 0, "", VLOOKUP(D6227,'Cond Compo'!A:B,2,FALSE))),"")</f>
        <v/>
      </c>
      <c r="G6227" s="28"/>
      <c r="H6227" s="11" t="str">
        <f xml:space="preserve"> IF(C6227="Totale",2,IF($G6227 &lt;&gt; "", IF(D6227 = "E",MATCH(G6227, 'Cond Compo'!D$16:D$18, 0), MATCH(G6227, 'Cond Compo'!C$16:C$19, 0)), ""))</f>
        <v/>
      </c>
      <c r="I6227" s="12" t="str">
        <f>IF($E6227 &lt;&gt; "", IF(E6227 = 0, "", VLOOKUP(E6227,'Cond Perturbation'!A:B,2,FALSE)),"")</f>
        <v/>
      </c>
      <c r="J6227" s="28"/>
      <c r="K6227" s="29" t="str">
        <f>IF($B6227 &lt;&gt; "", IF(C6227="Oui",IF(H6227=1,IF(E6227=0,Résultat!G$8,IF(J6227="No",Résultat!$G$8,Résultat!$G$7)),IF(H6227=2,IF(E6227=0,Résultat!G$9,IF(J6227="No",Résultat!$G$9,Résultat!$G$7)),Résultat!$G$7)),IF(C6227 = "Totale", IF(H6227=1,IF(E6227=0,Résultat!G$8,IF(J6227="No",Résultat!$G$9,Résultat!$G$7)),IF(H6227=2,IF(E6227=0,Résultat!G$9,IF(J6227="No",Résultat!$G$9,Résultat!$G$7)),Résultat!$G$7)),Résultat!$G$7)), "")</f>
        <v/>
      </c>
    </row>
    <row r="6228" spans="1:11" ht="20.100000000000001" customHeight="1">
      <c r="A6228" s="26"/>
      <c r="B6228" s="27"/>
      <c r="C6228" s="11" t="str">
        <f>IF($B6228 &lt;&gt; "",VLOOKUP(MID(B6228,3,5),'Recyclabilité Prod Matx'!C:F,2,FALSE), "")</f>
        <v/>
      </c>
      <c r="D6228" s="11" t="str">
        <f>IF($B6228 &lt;&gt; "",VLOOKUP(MID(B6228,3,5),'Recyclabilité Prod Matx'!C:F,3,FALSE),"")</f>
        <v/>
      </c>
      <c r="E6228" s="11" t="str">
        <f>IF($B6228 &lt;&gt; "",VLOOKUP(MID(B6228,3,5),'Recyclabilité Prod Matx'!C:F,4,FALSE), "")</f>
        <v/>
      </c>
      <c r="F6228" s="12" t="str">
        <f>IF($B6228 &lt;&gt; "", IF(C6228="Totale","",IF(D6228 = 0, "", VLOOKUP(D6228,'Cond Compo'!A:B,2,FALSE))),"")</f>
        <v/>
      </c>
      <c r="G6228" s="28"/>
      <c r="H6228" s="11" t="str">
        <f xml:space="preserve"> IF(C6228="Totale",2,IF($G6228 &lt;&gt; "", IF(D6228 = "E",MATCH(G6228, 'Cond Compo'!D$16:D$18, 0), MATCH(G6228, 'Cond Compo'!C$16:C$19, 0)), ""))</f>
        <v/>
      </c>
      <c r="I6228" s="12" t="str">
        <f>IF($E6228 &lt;&gt; "", IF(E6228 = 0, "", VLOOKUP(E6228,'Cond Perturbation'!A:B,2,FALSE)),"")</f>
        <v/>
      </c>
      <c r="J6228" s="28"/>
      <c r="K6228" s="29" t="str">
        <f>IF($B6228 &lt;&gt; "", IF(C6228="Oui",IF(H6228=1,IF(E6228=0,Résultat!G$8,IF(J6228="No",Résultat!$G$8,Résultat!$G$7)),IF(H6228=2,IF(E6228=0,Résultat!G$9,IF(J6228="No",Résultat!$G$9,Résultat!$G$7)),Résultat!$G$7)),IF(C6228 = "Totale", IF(H6228=1,IF(E6228=0,Résultat!G$8,IF(J6228="No",Résultat!$G$9,Résultat!$G$7)),IF(H6228=2,IF(E6228=0,Résultat!G$9,IF(J6228="No",Résultat!$G$9,Résultat!$G$7)),Résultat!$G$7)),Résultat!$G$7)), "")</f>
        <v/>
      </c>
    </row>
    <row r="6229" spans="1:11" ht="20.100000000000001" customHeight="1">
      <c r="A6229" s="26"/>
      <c r="B6229" s="27"/>
      <c r="C6229" s="11" t="str">
        <f>IF($B6229 &lt;&gt; "",VLOOKUP(MID(B6229,3,5),'Recyclabilité Prod Matx'!C:F,2,FALSE), "")</f>
        <v/>
      </c>
      <c r="D6229" s="11" t="str">
        <f>IF($B6229 &lt;&gt; "",VLOOKUP(MID(B6229,3,5),'Recyclabilité Prod Matx'!C:F,3,FALSE),"")</f>
        <v/>
      </c>
      <c r="E6229" s="11" t="str">
        <f>IF($B6229 &lt;&gt; "",VLOOKUP(MID(B6229,3,5),'Recyclabilité Prod Matx'!C:F,4,FALSE), "")</f>
        <v/>
      </c>
      <c r="F6229" s="12" t="str">
        <f>IF($B6229 &lt;&gt; "", IF(C6229="Totale","",IF(D6229 = 0, "", VLOOKUP(D6229,'Cond Compo'!A:B,2,FALSE))),"")</f>
        <v/>
      </c>
      <c r="G6229" s="28"/>
      <c r="H6229" s="11" t="str">
        <f xml:space="preserve"> IF(C6229="Totale",2,IF($G6229 &lt;&gt; "", IF(D6229 = "E",MATCH(G6229, 'Cond Compo'!D$16:D$18, 0), MATCH(G6229, 'Cond Compo'!C$16:C$19, 0)), ""))</f>
        <v/>
      </c>
      <c r="I6229" s="12" t="str">
        <f>IF($E6229 &lt;&gt; "", IF(E6229 = 0, "", VLOOKUP(E6229,'Cond Perturbation'!A:B,2,FALSE)),"")</f>
        <v/>
      </c>
      <c r="J6229" s="28"/>
      <c r="K6229" s="29" t="str">
        <f>IF($B6229 &lt;&gt; "", IF(C6229="Oui",IF(H6229=1,IF(E6229=0,Résultat!G$8,IF(J6229="No",Résultat!$G$8,Résultat!$G$7)),IF(H6229=2,IF(E6229=0,Résultat!G$9,IF(J6229="No",Résultat!$G$9,Résultat!$G$7)),Résultat!$G$7)),IF(C6229 = "Totale", IF(H6229=1,IF(E6229=0,Résultat!G$8,IF(J6229="No",Résultat!$G$9,Résultat!$G$7)),IF(H6229=2,IF(E6229=0,Résultat!G$9,IF(J6229="No",Résultat!$G$9,Résultat!$G$7)),Résultat!$G$7)),Résultat!$G$7)), "")</f>
        <v/>
      </c>
    </row>
    <row r="6230" spans="1:11" ht="20.100000000000001" customHeight="1">
      <c r="A6230" s="26"/>
      <c r="B6230" s="27"/>
      <c r="C6230" s="11" t="str">
        <f>IF($B6230 &lt;&gt; "",VLOOKUP(MID(B6230,3,5),'Recyclabilité Prod Matx'!C:F,2,FALSE), "")</f>
        <v/>
      </c>
      <c r="D6230" s="11" t="str">
        <f>IF($B6230 &lt;&gt; "",VLOOKUP(MID(B6230,3,5),'Recyclabilité Prod Matx'!C:F,3,FALSE),"")</f>
        <v/>
      </c>
      <c r="E6230" s="11" t="str">
        <f>IF($B6230 &lt;&gt; "",VLOOKUP(MID(B6230,3,5),'Recyclabilité Prod Matx'!C:F,4,FALSE), "")</f>
        <v/>
      </c>
      <c r="F6230" s="12" t="str">
        <f>IF($B6230 &lt;&gt; "", IF(C6230="Totale","",IF(D6230 = 0, "", VLOOKUP(D6230,'Cond Compo'!A:B,2,FALSE))),"")</f>
        <v/>
      </c>
      <c r="G6230" s="28"/>
      <c r="H6230" s="11" t="str">
        <f xml:space="preserve"> IF(C6230="Totale",2,IF($G6230 &lt;&gt; "", IF(D6230 = "E",MATCH(G6230, 'Cond Compo'!D$16:D$18, 0), MATCH(G6230, 'Cond Compo'!C$16:C$19, 0)), ""))</f>
        <v/>
      </c>
      <c r="I6230" s="12" t="str">
        <f>IF($E6230 &lt;&gt; "", IF(E6230 = 0, "", VLOOKUP(E6230,'Cond Perturbation'!A:B,2,FALSE)),"")</f>
        <v/>
      </c>
      <c r="J6230" s="28"/>
      <c r="K6230" s="29" t="str">
        <f>IF($B6230 &lt;&gt; "", IF(C6230="Oui",IF(H6230=1,IF(E6230=0,Résultat!G$8,IF(J6230="No",Résultat!$G$8,Résultat!$G$7)),IF(H6230=2,IF(E6230=0,Résultat!G$9,IF(J6230="No",Résultat!$G$9,Résultat!$G$7)),Résultat!$G$7)),IF(C6230 = "Totale", IF(H6230=1,IF(E6230=0,Résultat!G$8,IF(J6230="No",Résultat!$G$9,Résultat!$G$7)),IF(H6230=2,IF(E6230=0,Résultat!G$9,IF(J6230="No",Résultat!$G$9,Résultat!$G$7)),Résultat!$G$7)),Résultat!$G$7)), "")</f>
        <v/>
      </c>
    </row>
    <row r="6231" spans="1:11" ht="20.100000000000001" customHeight="1">
      <c r="A6231" s="26"/>
      <c r="B6231" s="27"/>
      <c r="C6231" s="11" t="str">
        <f>IF($B6231 &lt;&gt; "",VLOOKUP(MID(B6231,3,5),'Recyclabilité Prod Matx'!C:F,2,FALSE), "")</f>
        <v/>
      </c>
      <c r="D6231" s="11" t="str">
        <f>IF($B6231 &lt;&gt; "",VLOOKUP(MID(B6231,3,5),'Recyclabilité Prod Matx'!C:F,3,FALSE),"")</f>
        <v/>
      </c>
      <c r="E6231" s="11" t="str">
        <f>IF($B6231 &lt;&gt; "",VLOOKUP(MID(B6231,3,5),'Recyclabilité Prod Matx'!C:F,4,FALSE), "")</f>
        <v/>
      </c>
      <c r="F6231" s="12" t="str">
        <f>IF($B6231 &lt;&gt; "", IF(C6231="Totale","",IF(D6231 = 0, "", VLOOKUP(D6231,'Cond Compo'!A:B,2,FALSE))),"")</f>
        <v/>
      </c>
      <c r="G6231" s="28"/>
      <c r="H6231" s="11" t="str">
        <f xml:space="preserve"> IF(C6231="Totale",2,IF($G6231 &lt;&gt; "", IF(D6231 = "E",MATCH(G6231, 'Cond Compo'!D$16:D$18, 0), MATCH(G6231, 'Cond Compo'!C$16:C$19, 0)), ""))</f>
        <v/>
      </c>
      <c r="I6231" s="12" t="str">
        <f>IF($E6231 &lt;&gt; "", IF(E6231 = 0, "", VLOOKUP(E6231,'Cond Perturbation'!A:B,2,FALSE)),"")</f>
        <v/>
      </c>
      <c r="J6231" s="28"/>
      <c r="K6231" s="29" t="str">
        <f>IF($B6231 &lt;&gt; "", IF(C6231="Oui",IF(H6231=1,IF(E6231=0,Résultat!G$8,IF(J6231="No",Résultat!$G$8,Résultat!$G$7)),IF(H6231=2,IF(E6231=0,Résultat!G$9,IF(J6231="No",Résultat!$G$9,Résultat!$G$7)),Résultat!$G$7)),IF(C6231 = "Totale", IF(H6231=1,IF(E6231=0,Résultat!G$8,IF(J6231="No",Résultat!$G$9,Résultat!$G$7)),IF(H6231=2,IF(E6231=0,Résultat!G$9,IF(J6231="No",Résultat!$G$9,Résultat!$G$7)),Résultat!$G$7)),Résultat!$G$7)), "")</f>
        <v/>
      </c>
    </row>
    <row r="6232" spans="1:11" ht="20.100000000000001" customHeight="1">
      <c r="A6232" s="26"/>
      <c r="B6232" s="27"/>
      <c r="C6232" s="11" t="str">
        <f>IF($B6232 &lt;&gt; "",VLOOKUP(MID(B6232,3,5),'Recyclabilité Prod Matx'!C:F,2,FALSE), "")</f>
        <v/>
      </c>
      <c r="D6232" s="11" t="str">
        <f>IF($B6232 &lt;&gt; "",VLOOKUP(MID(B6232,3,5),'Recyclabilité Prod Matx'!C:F,3,FALSE),"")</f>
        <v/>
      </c>
      <c r="E6232" s="11" t="str">
        <f>IF($B6232 &lt;&gt; "",VLOOKUP(MID(B6232,3,5),'Recyclabilité Prod Matx'!C:F,4,FALSE), "")</f>
        <v/>
      </c>
      <c r="F6232" s="12" t="str">
        <f>IF($B6232 &lt;&gt; "", IF(C6232="Totale","",IF(D6232 = 0, "", VLOOKUP(D6232,'Cond Compo'!A:B,2,FALSE))),"")</f>
        <v/>
      </c>
      <c r="G6232" s="28"/>
      <c r="H6232" s="11" t="str">
        <f xml:space="preserve"> IF(C6232="Totale",2,IF($G6232 &lt;&gt; "", IF(D6232 = "E",MATCH(G6232, 'Cond Compo'!D$16:D$18, 0), MATCH(G6232, 'Cond Compo'!C$16:C$19, 0)), ""))</f>
        <v/>
      </c>
      <c r="I6232" s="12" t="str">
        <f>IF($E6232 &lt;&gt; "", IF(E6232 = 0, "", VLOOKUP(E6232,'Cond Perturbation'!A:B,2,FALSE)),"")</f>
        <v/>
      </c>
      <c r="J6232" s="28"/>
      <c r="K6232" s="29" t="str">
        <f>IF($B6232 &lt;&gt; "", IF(C6232="Oui",IF(H6232=1,IF(E6232=0,Résultat!G$8,IF(J6232="No",Résultat!$G$8,Résultat!$G$7)),IF(H6232=2,IF(E6232=0,Résultat!G$9,IF(J6232="No",Résultat!$G$9,Résultat!$G$7)),Résultat!$G$7)),IF(C6232 = "Totale", IF(H6232=1,IF(E6232=0,Résultat!G$8,IF(J6232="No",Résultat!$G$9,Résultat!$G$7)),IF(H6232=2,IF(E6232=0,Résultat!G$9,IF(J6232="No",Résultat!$G$9,Résultat!$G$7)),Résultat!$G$7)),Résultat!$G$7)), "")</f>
        <v/>
      </c>
    </row>
    <row r="6233" spans="1:11" ht="20.100000000000001" customHeight="1">
      <c r="A6233" s="26"/>
      <c r="B6233" s="27"/>
      <c r="C6233" s="11" t="str">
        <f>IF($B6233 &lt;&gt; "",VLOOKUP(MID(B6233,3,5),'Recyclabilité Prod Matx'!C:F,2,FALSE), "")</f>
        <v/>
      </c>
      <c r="D6233" s="11" t="str">
        <f>IF($B6233 &lt;&gt; "",VLOOKUP(MID(B6233,3,5),'Recyclabilité Prod Matx'!C:F,3,FALSE),"")</f>
        <v/>
      </c>
      <c r="E6233" s="11" t="str">
        <f>IF($B6233 &lt;&gt; "",VLOOKUP(MID(B6233,3,5),'Recyclabilité Prod Matx'!C:F,4,FALSE), "")</f>
        <v/>
      </c>
      <c r="F6233" s="12" t="str">
        <f>IF($B6233 &lt;&gt; "", IF(C6233="Totale","",IF(D6233 = 0, "", VLOOKUP(D6233,'Cond Compo'!A:B,2,FALSE))),"")</f>
        <v/>
      </c>
      <c r="G6233" s="28"/>
      <c r="H6233" s="11" t="str">
        <f xml:space="preserve"> IF(C6233="Totale",2,IF($G6233 &lt;&gt; "", IF(D6233 = "E",MATCH(G6233, 'Cond Compo'!D$16:D$18, 0), MATCH(G6233, 'Cond Compo'!C$16:C$19, 0)), ""))</f>
        <v/>
      </c>
      <c r="I6233" s="12" t="str">
        <f>IF($E6233 &lt;&gt; "", IF(E6233 = 0, "", VLOOKUP(E6233,'Cond Perturbation'!A:B,2,FALSE)),"")</f>
        <v/>
      </c>
      <c r="J6233" s="28"/>
      <c r="K6233" s="29" t="str">
        <f>IF($B6233 &lt;&gt; "", IF(C6233="Oui",IF(H6233=1,IF(E6233=0,Résultat!G$8,IF(J6233="No",Résultat!$G$8,Résultat!$G$7)),IF(H6233=2,IF(E6233=0,Résultat!G$9,IF(J6233="No",Résultat!$G$9,Résultat!$G$7)),Résultat!$G$7)),IF(C6233 = "Totale", IF(H6233=1,IF(E6233=0,Résultat!G$8,IF(J6233="No",Résultat!$G$9,Résultat!$G$7)),IF(H6233=2,IF(E6233=0,Résultat!G$9,IF(J6233="No",Résultat!$G$9,Résultat!$G$7)),Résultat!$G$7)),Résultat!$G$7)), "")</f>
        <v/>
      </c>
    </row>
    <row r="6234" spans="1:11" ht="20.100000000000001" customHeight="1">
      <c r="A6234" s="26"/>
      <c r="B6234" s="27"/>
      <c r="C6234" s="11" t="str">
        <f>IF($B6234 &lt;&gt; "",VLOOKUP(MID(B6234,3,5),'Recyclabilité Prod Matx'!C:F,2,FALSE), "")</f>
        <v/>
      </c>
      <c r="D6234" s="11" t="str">
        <f>IF($B6234 &lt;&gt; "",VLOOKUP(MID(B6234,3,5),'Recyclabilité Prod Matx'!C:F,3,FALSE),"")</f>
        <v/>
      </c>
      <c r="E6234" s="11" t="str">
        <f>IF($B6234 &lt;&gt; "",VLOOKUP(MID(B6234,3,5),'Recyclabilité Prod Matx'!C:F,4,FALSE), "")</f>
        <v/>
      </c>
      <c r="F6234" s="12" t="str">
        <f>IF($B6234 &lt;&gt; "", IF(C6234="Totale","",IF(D6234 = 0, "", VLOOKUP(D6234,'Cond Compo'!A:B,2,FALSE))),"")</f>
        <v/>
      </c>
      <c r="G6234" s="28"/>
      <c r="H6234" s="11" t="str">
        <f xml:space="preserve"> IF(C6234="Totale",2,IF($G6234 &lt;&gt; "", IF(D6234 = "E",MATCH(G6234, 'Cond Compo'!D$16:D$18, 0), MATCH(G6234, 'Cond Compo'!C$16:C$19, 0)), ""))</f>
        <v/>
      </c>
      <c r="I6234" s="12" t="str">
        <f>IF($E6234 &lt;&gt; "", IF(E6234 = 0, "", VLOOKUP(E6234,'Cond Perturbation'!A:B,2,FALSE)),"")</f>
        <v/>
      </c>
      <c r="J6234" s="28"/>
      <c r="K6234" s="29" t="str">
        <f>IF($B6234 &lt;&gt; "", IF(C6234="Oui",IF(H6234=1,IF(E6234=0,Résultat!G$8,IF(J6234="No",Résultat!$G$8,Résultat!$G$7)),IF(H6234=2,IF(E6234=0,Résultat!G$9,IF(J6234="No",Résultat!$G$9,Résultat!$G$7)),Résultat!$G$7)),IF(C6234 = "Totale", IF(H6234=1,IF(E6234=0,Résultat!G$8,IF(J6234="No",Résultat!$G$9,Résultat!$G$7)),IF(H6234=2,IF(E6234=0,Résultat!G$9,IF(J6234="No",Résultat!$G$9,Résultat!$G$7)),Résultat!$G$7)),Résultat!$G$7)), "")</f>
        <v/>
      </c>
    </row>
    <row r="6235" spans="1:11" ht="20.100000000000001" customHeight="1">
      <c r="A6235" s="26"/>
      <c r="B6235" s="27"/>
      <c r="C6235" s="11" t="str">
        <f>IF($B6235 &lt;&gt; "",VLOOKUP(MID(B6235,3,5),'Recyclabilité Prod Matx'!C:F,2,FALSE), "")</f>
        <v/>
      </c>
      <c r="D6235" s="11" t="str">
        <f>IF($B6235 &lt;&gt; "",VLOOKUP(MID(B6235,3,5),'Recyclabilité Prod Matx'!C:F,3,FALSE),"")</f>
        <v/>
      </c>
      <c r="E6235" s="11" t="str">
        <f>IF($B6235 &lt;&gt; "",VLOOKUP(MID(B6235,3,5),'Recyclabilité Prod Matx'!C:F,4,FALSE), "")</f>
        <v/>
      </c>
      <c r="F6235" s="12" t="str">
        <f>IF($B6235 &lt;&gt; "", IF(C6235="Totale","",IF(D6235 = 0, "", VLOOKUP(D6235,'Cond Compo'!A:B,2,FALSE))),"")</f>
        <v/>
      </c>
      <c r="G6235" s="28"/>
      <c r="H6235" s="11" t="str">
        <f xml:space="preserve"> IF(C6235="Totale",2,IF($G6235 &lt;&gt; "", IF(D6235 = "E",MATCH(G6235, 'Cond Compo'!D$16:D$18, 0), MATCH(G6235, 'Cond Compo'!C$16:C$19, 0)), ""))</f>
        <v/>
      </c>
      <c r="I6235" s="12" t="str">
        <f>IF($E6235 &lt;&gt; "", IF(E6235 = 0, "", VLOOKUP(E6235,'Cond Perturbation'!A:B,2,FALSE)),"")</f>
        <v/>
      </c>
      <c r="J6235" s="28"/>
      <c r="K6235" s="29" t="str">
        <f>IF($B6235 &lt;&gt; "", IF(C6235="Oui",IF(H6235=1,IF(E6235=0,Résultat!G$8,IF(J6235="No",Résultat!$G$8,Résultat!$G$7)),IF(H6235=2,IF(E6235=0,Résultat!G$9,IF(J6235="No",Résultat!$G$9,Résultat!$G$7)),Résultat!$G$7)),IF(C6235 = "Totale", IF(H6235=1,IF(E6235=0,Résultat!G$8,IF(J6235="No",Résultat!$G$9,Résultat!$G$7)),IF(H6235=2,IF(E6235=0,Résultat!G$9,IF(J6235="No",Résultat!$G$9,Résultat!$G$7)),Résultat!$G$7)),Résultat!$G$7)), "")</f>
        <v/>
      </c>
    </row>
    <row r="6236" spans="1:11" ht="20.100000000000001" customHeight="1">
      <c r="A6236" s="26"/>
      <c r="B6236" s="27"/>
      <c r="C6236" s="11" t="str">
        <f>IF($B6236 &lt;&gt; "",VLOOKUP(MID(B6236,3,5),'Recyclabilité Prod Matx'!C:F,2,FALSE), "")</f>
        <v/>
      </c>
      <c r="D6236" s="11" t="str">
        <f>IF($B6236 &lt;&gt; "",VLOOKUP(MID(B6236,3,5),'Recyclabilité Prod Matx'!C:F,3,FALSE),"")</f>
        <v/>
      </c>
      <c r="E6236" s="11" t="str">
        <f>IF($B6236 &lt;&gt; "",VLOOKUP(MID(B6236,3,5),'Recyclabilité Prod Matx'!C:F,4,FALSE), "")</f>
        <v/>
      </c>
      <c r="F6236" s="12" t="str">
        <f>IF($B6236 &lt;&gt; "", IF(C6236="Totale","",IF(D6236 = 0, "", VLOOKUP(D6236,'Cond Compo'!A:B,2,FALSE))),"")</f>
        <v/>
      </c>
      <c r="G6236" s="28"/>
      <c r="H6236" s="11" t="str">
        <f xml:space="preserve"> IF(C6236="Totale",2,IF($G6236 &lt;&gt; "", IF(D6236 = "E",MATCH(G6236, 'Cond Compo'!D$16:D$18, 0), MATCH(G6236, 'Cond Compo'!C$16:C$19, 0)), ""))</f>
        <v/>
      </c>
      <c r="I6236" s="12" t="str">
        <f>IF($E6236 &lt;&gt; "", IF(E6236 = 0, "", VLOOKUP(E6236,'Cond Perturbation'!A:B,2,FALSE)),"")</f>
        <v/>
      </c>
      <c r="J6236" s="28"/>
      <c r="K6236" s="29" t="str">
        <f>IF($B6236 &lt;&gt; "", IF(C6236="Oui",IF(H6236=1,IF(E6236=0,Résultat!G$8,IF(J6236="No",Résultat!$G$8,Résultat!$G$7)),IF(H6236=2,IF(E6236=0,Résultat!G$9,IF(J6236="No",Résultat!$G$9,Résultat!$G$7)),Résultat!$G$7)),IF(C6236 = "Totale", IF(H6236=1,IF(E6236=0,Résultat!G$8,IF(J6236="No",Résultat!$G$9,Résultat!$G$7)),IF(H6236=2,IF(E6236=0,Résultat!G$9,IF(J6236="No",Résultat!$G$9,Résultat!$G$7)),Résultat!$G$7)),Résultat!$G$7)), "")</f>
        <v/>
      </c>
    </row>
    <row r="6237" spans="1:11" ht="20.100000000000001" customHeight="1">
      <c r="A6237" s="26"/>
      <c r="B6237" s="27"/>
      <c r="C6237" s="11" t="str">
        <f>IF($B6237 &lt;&gt; "",VLOOKUP(MID(B6237,3,5),'Recyclabilité Prod Matx'!C:F,2,FALSE), "")</f>
        <v/>
      </c>
      <c r="D6237" s="11" t="str">
        <f>IF($B6237 &lt;&gt; "",VLOOKUP(MID(B6237,3,5),'Recyclabilité Prod Matx'!C:F,3,FALSE),"")</f>
        <v/>
      </c>
      <c r="E6237" s="11" t="str">
        <f>IF($B6237 &lt;&gt; "",VLOOKUP(MID(B6237,3,5),'Recyclabilité Prod Matx'!C:F,4,FALSE), "")</f>
        <v/>
      </c>
      <c r="F6237" s="12" t="str">
        <f>IF($B6237 &lt;&gt; "", IF(C6237="Totale","",IF(D6237 = 0, "", VLOOKUP(D6237,'Cond Compo'!A:B,2,FALSE))),"")</f>
        <v/>
      </c>
      <c r="G6237" s="28"/>
      <c r="H6237" s="11" t="str">
        <f xml:space="preserve"> IF(C6237="Totale",2,IF($G6237 &lt;&gt; "", IF(D6237 = "E",MATCH(G6237, 'Cond Compo'!D$16:D$18, 0), MATCH(G6237, 'Cond Compo'!C$16:C$19, 0)), ""))</f>
        <v/>
      </c>
      <c r="I6237" s="12" t="str">
        <f>IF($E6237 &lt;&gt; "", IF(E6237 = 0, "", VLOOKUP(E6237,'Cond Perturbation'!A:B,2,FALSE)),"")</f>
        <v/>
      </c>
      <c r="J6237" s="28"/>
      <c r="K6237" s="29" t="str">
        <f>IF($B6237 &lt;&gt; "", IF(C6237="Oui",IF(H6237=1,IF(E6237=0,Résultat!G$8,IF(J6237="No",Résultat!$G$8,Résultat!$G$7)),IF(H6237=2,IF(E6237=0,Résultat!G$9,IF(J6237="No",Résultat!$G$9,Résultat!$G$7)),Résultat!$G$7)),IF(C6237 = "Totale", IF(H6237=1,IF(E6237=0,Résultat!G$8,IF(J6237="No",Résultat!$G$9,Résultat!$G$7)),IF(H6237=2,IF(E6237=0,Résultat!G$9,IF(J6237="No",Résultat!$G$9,Résultat!$G$7)),Résultat!$G$7)),Résultat!$G$7)), "")</f>
        <v/>
      </c>
    </row>
    <row r="6238" spans="1:11" ht="20.100000000000001" customHeight="1">
      <c r="A6238" s="26"/>
      <c r="B6238" s="27"/>
      <c r="C6238" s="11" t="str">
        <f>IF($B6238 &lt;&gt; "",VLOOKUP(MID(B6238,3,5),'Recyclabilité Prod Matx'!C:F,2,FALSE), "")</f>
        <v/>
      </c>
      <c r="D6238" s="11" t="str">
        <f>IF($B6238 &lt;&gt; "",VLOOKUP(MID(B6238,3,5),'Recyclabilité Prod Matx'!C:F,3,FALSE),"")</f>
        <v/>
      </c>
      <c r="E6238" s="11" t="str">
        <f>IF($B6238 &lt;&gt; "",VLOOKUP(MID(B6238,3,5),'Recyclabilité Prod Matx'!C:F,4,FALSE), "")</f>
        <v/>
      </c>
      <c r="F6238" s="12" t="str">
        <f>IF($B6238 &lt;&gt; "", IF(C6238="Totale","",IF(D6238 = 0, "", VLOOKUP(D6238,'Cond Compo'!A:B,2,FALSE))),"")</f>
        <v/>
      </c>
      <c r="G6238" s="28"/>
      <c r="H6238" s="11" t="str">
        <f xml:space="preserve"> IF(C6238="Totale",2,IF($G6238 &lt;&gt; "", IF(D6238 = "E",MATCH(G6238, 'Cond Compo'!D$16:D$18, 0), MATCH(G6238, 'Cond Compo'!C$16:C$19, 0)), ""))</f>
        <v/>
      </c>
      <c r="I6238" s="12" t="str">
        <f>IF($E6238 &lt;&gt; "", IF(E6238 = 0, "", VLOOKUP(E6238,'Cond Perturbation'!A:B,2,FALSE)),"")</f>
        <v/>
      </c>
      <c r="J6238" s="28"/>
      <c r="K6238" s="29" t="str">
        <f>IF($B6238 &lt;&gt; "", IF(C6238="Oui",IF(H6238=1,IF(E6238=0,Résultat!G$8,IF(J6238="No",Résultat!$G$8,Résultat!$G$7)),IF(H6238=2,IF(E6238=0,Résultat!G$9,IF(J6238="No",Résultat!$G$9,Résultat!$G$7)),Résultat!$G$7)),IF(C6238 = "Totale", IF(H6238=1,IF(E6238=0,Résultat!G$8,IF(J6238="No",Résultat!$G$9,Résultat!$G$7)),IF(H6238=2,IF(E6238=0,Résultat!G$9,IF(J6238="No",Résultat!$G$9,Résultat!$G$7)),Résultat!$G$7)),Résultat!$G$7)), "")</f>
        <v/>
      </c>
    </row>
    <row r="6239" spans="1:11" ht="20.100000000000001" customHeight="1">
      <c r="A6239" s="26"/>
      <c r="B6239" s="27"/>
      <c r="C6239" s="11" t="str">
        <f>IF($B6239 &lt;&gt; "",VLOOKUP(MID(B6239,3,5),'Recyclabilité Prod Matx'!C:F,2,FALSE), "")</f>
        <v/>
      </c>
      <c r="D6239" s="11" t="str">
        <f>IF($B6239 &lt;&gt; "",VLOOKUP(MID(B6239,3,5),'Recyclabilité Prod Matx'!C:F,3,FALSE),"")</f>
        <v/>
      </c>
      <c r="E6239" s="11" t="str">
        <f>IF($B6239 &lt;&gt; "",VLOOKUP(MID(B6239,3,5),'Recyclabilité Prod Matx'!C:F,4,FALSE), "")</f>
        <v/>
      </c>
      <c r="F6239" s="12" t="str">
        <f>IF($B6239 &lt;&gt; "", IF(C6239="Totale","",IF(D6239 = 0, "", VLOOKUP(D6239,'Cond Compo'!A:B,2,FALSE))),"")</f>
        <v/>
      </c>
      <c r="G6239" s="28"/>
      <c r="H6239" s="11" t="str">
        <f xml:space="preserve"> IF(C6239="Totale",2,IF($G6239 &lt;&gt; "", IF(D6239 = "E",MATCH(G6239, 'Cond Compo'!D$16:D$18, 0), MATCH(G6239, 'Cond Compo'!C$16:C$19, 0)), ""))</f>
        <v/>
      </c>
      <c r="I6239" s="12" t="str">
        <f>IF($E6239 &lt;&gt; "", IF(E6239 = 0, "", VLOOKUP(E6239,'Cond Perturbation'!A:B,2,FALSE)),"")</f>
        <v/>
      </c>
      <c r="J6239" s="28"/>
      <c r="K6239" s="29" t="str">
        <f>IF($B6239 &lt;&gt; "", IF(C6239="Oui",IF(H6239=1,IF(E6239=0,Résultat!G$8,IF(J6239="No",Résultat!$G$8,Résultat!$G$7)),IF(H6239=2,IF(E6239=0,Résultat!G$9,IF(J6239="No",Résultat!$G$9,Résultat!$G$7)),Résultat!$G$7)),IF(C6239 = "Totale", IF(H6239=1,IF(E6239=0,Résultat!G$8,IF(J6239="No",Résultat!$G$9,Résultat!$G$7)),IF(H6239=2,IF(E6239=0,Résultat!G$9,IF(J6239="No",Résultat!$G$9,Résultat!$G$7)),Résultat!$G$7)),Résultat!$G$7)), "")</f>
        <v/>
      </c>
    </row>
    <row r="6240" spans="1:11" ht="20.100000000000001" customHeight="1">
      <c r="A6240" s="26"/>
      <c r="B6240" s="27"/>
      <c r="C6240" s="11" t="str">
        <f>IF($B6240 &lt;&gt; "",VLOOKUP(MID(B6240,3,5),'Recyclabilité Prod Matx'!C:F,2,FALSE), "")</f>
        <v/>
      </c>
      <c r="D6240" s="11" t="str">
        <f>IF($B6240 &lt;&gt; "",VLOOKUP(MID(B6240,3,5),'Recyclabilité Prod Matx'!C:F,3,FALSE),"")</f>
        <v/>
      </c>
      <c r="E6240" s="11" t="str">
        <f>IF($B6240 &lt;&gt; "",VLOOKUP(MID(B6240,3,5),'Recyclabilité Prod Matx'!C:F,4,FALSE), "")</f>
        <v/>
      </c>
      <c r="F6240" s="12" t="str">
        <f>IF($B6240 &lt;&gt; "", IF(C6240="Totale","",IF(D6240 = 0, "", VLOOKUP(D6240,'Cond Compo'!A:B,2,FALSE))),"")</f>
        <v/>
      </c>
      <c r="G6240" s="28"/>
      <c r="H6240" s="11" t="str">
        <f xml:space="preserve"> IF(C6240="Totale",2,IF($G6240 &lt;&gt; "", IF(D6240 = "E",MATCH(G6240, 'Cond Compo'!D$16:D$18, 0), MATCH(G6240, 'Cond Compo'!C$16:C$19, 0)), ""))</f>
        <v/>
      </c>
      <c r="I6240" s="12" t="str">
        <f>IF($E6240 &lt;&gt; "", IF(E6240 = 0, "", VLOOKUP(E6240,'Cond Perturbation'!A:B,2,FALSE)),"")</f>
        <v/>
      </c>
      <c r="J6240" s="28"/>
      <c r="K6240" s="29" t="str">
        <f>IF($B6240 &lt;&gt; "", IF(C6240="Oui",IF(H6240=1,IF(E6240=0,Résultat!G$8,IF(J6240="No",Résultat!$G$8,Résultat!$G$7)),IF(H6240=2,IF(E6240=0,Résultat!G$9,IF(J6240="No",Résultat!$G$9,Résultat!$G$7)),Résultat!$G$7)),IF(C6240 = "Totale", IF(H6240=1,IF(E6240=0,Résultat!G$8,IF(J6240="No",Résultat!$G$9,Résultat!$G$7)),IF(H6240=2,IF(E6240=0,Résultat!G$9,IF(J6240="No",Résultat!$G$9,Résultat!$G$7)),Résultat!$G$7)),Résultat!$G$7)), "")</f>
        <v/>
      </c>
    </row>
    <row r="6241" spans="1:11" ht="20.100000000000001" customHeight="1">
      <c r="A6241" s="26"/>
      <c r="B6241" s="27"/>
      <c r="C6241" s="11" t="str">
        <f>IF($B6241 &lt;&gt; "",VLOOKUP(MID(B6241,3,5),'Recyclabilité Prod Matx'!C:F,2,FALSE), "")</f>
        <v/>
      </c>
      <c r="D6241" s="11" t="str">
        <f>IF($B6241 &lt;&gt; "",VLOOKUP(MID(B6241,3,5),'Recyclabilité Prod Matx'!C:F,3,FALSE),"")</f>
        <v/>
      </c>
      <c r="E6241" s="11" t="str">
        <f>IF($B6241 &lt;&gt; "",VLOOKUP(MID(B6241,3,5),'Recyclabilité Prod Matx'!C:F,4,FALSE), "")</f>
        <v/>
      </c>
      <c r="F6241" s="12" t="str">
        <f>IF($B6241 &lt;&gt; "", IF(C6241="Totale","",IF(D6241 = 0, "", VLOOKUP(D6241,'Cond Compo'!A:B,2,FALSE))),"")</f>
        <v/>
      </c>
      <c r="G6241" s="28"/>
      <c r="H6241" s="11" t="str">
        <f xml:space="preserve"> IF(C6241="Totale",2,IF($G6241 &lt;&gt; "", IF(D6241 = "E",MATCH(G6241, 'Cond Compo'!D$16:D$18, 0), MATCH(G6241, 'Cond Compo'!C$16:C$19, 0)), ""))</f>
        <v/>
      </c>
      <c r="I6241" s="12" t="str">
        <f>IF($E6241 &lt;&gt; "", IF(E6241 = 0, "", VLOOKUP(E6241,'Cond Perturbation'!A:B,2,FALSE)),"")</f>
        <v/>
      </c>
      <c r="J6241" s="28"/>
      <c r="K6241" s="29" t="str">
        <f>IF($B6241 &lt;&gt; "", IF(C6241="Oui",IF(H6241=1,IF(E6241=0,Résultat!G$8,IF(J6241="No",Résultat!$G$8,Résultat!$G$7)),IF(H6241=2,IF(E6241=0,Résultat!G$9,IF(J6241="No",Résultat!$G$9,Résultat!$G$7)),Résultat!$G$7)),IF(C6241 = "Totale", IF(H6241=1,IF(E6241=0,Résultat!G$8,IF(J6241="No",Résultat!$G$9,Résultat!$G$7)),IF(H6241=2,IF(E6241=0,Résultat!G$9,IF(J6241="No",Résultat!$G$9,Résultat!$G$7)),Résultat!$G$7)),Résultat!$G$7)), "")</f>
        <v/>
      </c>
    </row>
    <row r="6242" spans="1:11" ht="20.100000000000001" customHeight="1">
      <c r="A6242" s="26"/>
      <c r="B6242" s="27"/>
      <c r="C6242" s="11" t="str">
        <f>IF($B6242 &lt;&gt; "",VLOOKUP(MID(B6242,3,5),'Recyclabilité Prod Matx'!C:F,2,FALSE), "")</f>
        <v/>
      </c>
      <c r="D6242" s="11" t="str">
        <f>IF($B6242 &lt;&gt; "",VLOOKUP(MID(B6242,3,5),'Recyclabilité Prod Matx'!C:F,3,FALSE),"")</f>
        <v/>
      </c>
      <c r="E6242" s="11" t="str">
        <f>IF($B6242 &lt;&gt; "",VLOOKUP(MID(B6242,3,5),'Recyclabilité Prod Matx'!C:F,4,FALSE), "")</f>
        <v/>
      </c>
      <c r="F6242" s="12" t="str">
        <f>IF($B6242 &lt;&gt; "", IF(C6242="Totale","",IF(D6242 = 0, "", VLOOKUP(D6242,'Cond Compo'!A:B,2,FALSE))),"")</f>
        <v/>
      </c>
      <c r="G6242" s="28"/>
      <c r="H6242" s="11" t="str">
        <f xml:space="preserve"> IF(C6242="Totale",2,IF($G6242 &lt;&gt; "", IF(D6242 = "E",MATCH(G6242, 'Cond Compo'!D$16:D$18, 0), MATCH(G6242, 'Cond Compo'!C$16:C$19, 0)), ""))</f>
        <v/>
      </c>
      <c r="I6242" s="12" t="str">
        <f>IF($E6242 &lt;&gt; "", IF(E6242 = 0, "", VLOOKUP(E6242,'Cond Perturbation'!A:B,2,FALSE)),"")</f>
        <v/>
      </c>
      <c r="J6242" s="28"/>
      <c r="K6242" s="29" t="str">
        <f>IF($B6242 &lt;&gt; "", IF(C6242="Oui",IF(H6242=1,IF(E6242=0,Résultat!G$8,IF(J6242="No",Résultat!$G$8,Résultat!$G$7)),IF(H6242=2,IF(E6242=0,Résultat!G$9,IF(J6242="No",Résultat!$G$9,Résultat!$G$7)),Résultat!$G$7)),IF(C6242 = "Totale", IF(H6242=1,IF(E6242=0,Résultat!G$8,IF(J6242="No",Résultat!$G$9,Résultat!$G$7)),IF(H6242=2,IF(E6242=0,Résultat!G$9,IF(J6242="No",Résultat!$G$9,Résultat!$G$7)),Résultat!$G$7)),Résultat!$G$7)), "")</f>
        <v/>
      </c>
    </row>
    <row r="6243" spans="1:11" ht="20.100000000000001" customHeight="1">
      <c r="A6243" s="26"/>
      <c r="B6243" s="27"/>
      <c r="C6243" s="11" t="str">
        <f>IF($B6243 &lt;&gt; "",VLOOKUP(MID(B6243,3,5),'Recyclabilité Prod Matx'!C:F,2,FALSE), "")</f>
        <v/>
      </c>
      <c r="D6243" s="11" t="str">
        <f>IF($B6243 &lt;&gt; "",VLOOKUP(MID(B6243,3,5),'Recyclabilité Prod Matx'!C:F,3,FALSE),"")</f>
        <v/>
      </c>
      <c r="E6243" s="11" t="str">
        <f>IF($B6243 &lt;&gt; "",VLOOKUP(MID(B6243,3,5),'Recyclabilité Prod Matx'!C:F,4,FALSE), "")</f>
        <v/>
      </c>
      <c r="F6243" s="12" t="str">
        <f>IF($B6243 &lt;&gt; "", IF(C6243="Totale","",IF(D6243 = 0, "", VLOOKUP(D6243,'Cond Compo'!A:B,2,FALSE))),"")</f>
        <v/>
      </c>
      <c r="G6243" s="28"/>
      <c r="H6243" s="11" t="str">
        <f xml:space="preserve"> IF(C6243="Totale",2,IF($G6243 &lt;&gt; "", IF(D6243 = "E",MATCH(G6243, 'Cond Compo'!D$16:D$18, 0), MATCH(G6243, 'Cond Compo'!C$16:C$19, 0)), ""))</f>
        <v/>
      </c>
      <c r="I6243" s="12" t="str">
        <f>IF($E6243 &lt;&gt; "", IF(E6243 = 0, "", VLOOKUP(E6243,'Cond Perturbation'!A:B,2,FALSE)),"")</f>
        <v/>
      </c>
      <c r="J6243" s="28"/>
      <c r="K6243" s="29" t="str">
        <f>IF($B6243 &lt;&gt; "", IF(C6243="Oui",IF(H6243=1,IF(E6243=0,Résultat!G$8,IF(J6243="No",Résultat!$G$8,Résultat!$G$7)),IF(H6243=2,IF(E6243=0,Résultat!G$9,IF(J6243="No",Résultat!$G$9,Résultat!$G$7)),Résultat!$G$7)),IF(C6243 = "Totale", IF(H6243=1,IF(E6243=0,Résultat!G$8,IF(J6243="No",Résultat!$G$9,Résultat!$G$7)),IF(H6243=2,IF(E6243=0,Résultat!G$9,IF(J6243="No",Résultat!$G$9,Résultat!$G$7)),Résultat!$G$7)),Résultat!$G$7)), "")</f>
        <v/>
      </c>
    </row>
    <row r="6244" spans="1:11" ht="20.100000000000001" customHeight="1">
      <c r="A6244" s="26"/>
      <c r="B6244" s="27"/>
      <c r="C6244" s="11" t="str">
        <f>IF($B6244 &lt;&gt; "",VLOOKUP(MID(B6244,3,5),'Recyclabilité Prod Matx'!C:F,2,FALSE), "")</f>
        <v/>
      </c>
      <c r="D6244" s="11" t="str">
        <f>IF($B6244 &lt;&gt; "",VLOOKUP(MID(B6244,3,5),'Recyclabilité Prod Matx'!C:F,3,FALSE),"")</f>
        <v/>
      </c>
      <c r="E6244" s="11" t="str">
        <f>IF($B6244 &lt;&gt; "",VLOOKUP(MID(B6244,3,5),'Recyclabilité Prod Matx'!C:F,4,FALSE), "")</f>
        <v/>
      </c>
      <c r="F6244" s="12" t="str">
        <f>IF($B6244 &lt;&gt; "", IF(C6244="Totale","",IF(D6244 = 0, "", VLOOKUP(D6244,'Cond Compo'!A:B,2,FALSE))),"")</f>
        <v/>
      </c>
      <c r="G6244" s="28"/>
      <c r="H6244" s="11" t="str">
        <f xml:space="preserve"> IF(C6244="Totale",2,IF($G6244 &lt;&gt; "", IF(D6244 = "E",MATCH(G6244, 'Cond Compo'!D$16:D$18, 0), MATCH(G6244, 'Cond Compo'!C$16:C$19, 0)), ""))</f>
        <v/>
      </c>
      <c r="I6244" s="12" t="str">
        <f>IF($E6244 &lt;&gt; "", IF(E6244 = 0, "", VLOOKUP(E6244,'Cond Perturbation'!A:B,2,FALSE)),"")</f>
        <v/>
      </c>
      <c r="J6244" s="28"/>
      <c r="K6244" s="29" t="str">
        <f>IF($B6244 &lt;&gt; "", IF(C6244="Oui",IF(H6244=1,IF(E6244=0,Résultat!G$8,IF(J6244="No",Résultat!$G$8,Résultat!$G$7)),IF(H6244=2,IF(E6244=0,Résultat!G$9,IF(J6244="No",Résultat!$G$9,Résultat!$G$7)),Résultat!$G$7)),IF(C6244 = "Totale", IF(H6244=1,IF(E6244=0,Résultat!G$8,IF(J6244="No",Résultat!$G$9,Résultat!$G$7)),IF(H6244=2,IF(E6244=0,Résultat!G$9,IF(J6244="No",Résultat!$G$9,Résultat!$G$7)),Résultat!$G$7)),Résultat!$G$7)), "")</f>
        <v/>
      </c>
    </row>
    <row r="6245" spans="1:11" ht="20.100000000000001" customHeight="1">
      <c r="A6245" s="26"/>
      <c r="B6245" s="27"/>
      <c r="C6245" s="11" t="str">
        <f>IF($B6245 &lt;&gt; "",VLOOKUP(MID(B6245,3,5),'Recyclabilité Prod Matx'!C:F,2,FALSE), "")</f>
        <v/>
      </c>
      <c r="D6245" s="11" t="str">
        <f>IF($B6245 &lt;&gt; "",VLOOKUP(MID(B6245,3,5),'Recyclabilité Prod Matx'!C:F,3,FALSE),"")</f>
        <v/>
      </c>
      <c r="E6245" s="11" t="str">
        <f>IF($B6245 &lt;&gt; "",VLOOKUP(MID(B6245,3,5),'Recyclabilité Prod Matx'!C:F,4,FALSE), "")</f>
        <v/>
      </c>
      <c r="F6245" s="12" t="str">
        <f>IF($B6245 &lt;&gt; "", IF(C6245="Totale","",IF(D6245 = 0, "", VLOOKUP(D6245,'Cond Compo'!A:B,2,FALSE))),"")</f>
        <v/>
      </c>
      <c r="G6245" s="28"/>
      <c r="H6245" s="11" t="str">
        <f xml:space="preserve"> IF(C6245="Totale",2,IF($G6245 &lt;&gt; "", IF(D6245 = "E",MATCH(G6245, 'Cond Compo'!D$16:D$18, 0), MATCH(G6245, 'Cond Compo'!C$16:C$19, 0)), ""))</f>
        <v/>
      </c>
      <c r="I6245" s="12" t="str">
        <f>IF($E6245 &lt;&gt; "", IF(E6245 = 0, "", VLOOKUP(E6245,'Cond Perturbation'!A:B,2,FALSE)),"")</f>
        <v/>
      </c>
      <c r="J6245" s="28"/>
      <c r="K6245" s="29" t="str">
        <f>IF($B6245 &lt;&gt; "", IF(C6245="Oui",IF(H6245=1,IF(E6245=0,Résultat!G$8,IF(J6245="No",Résultat!$G$8,Résultat!$G$7)),IF(H6245=2,IF(E6245=0,Résultat!G$9,IF(J6245="No",Résultat!$G$9,Résultat!$G$7)),Résultat!$G$7)),IF(C6245 = "Totale", IF(H6245=1,IF(E6245=0,Résultat!G$8,IF(J6245="No",Résultat!$G$9,Résultat!$G$7)),IF(H6245=2,IF(E6245=0,Résultat!G$9,IF(J6245="No",Résultat!$G$9,Résultat!$G$7)),Résultat!$G$7)),Résultat!$G$7)), "")</f>
        <v/>
      </c>
    </row>
    <row r="6246" spans="1:11" ht="20.100000000000001" customHeight="1">
      <c r="A6246" s="26"/>
      <c r="B6246" s="27"/>
      <c r="C6246" s="11" t="str">
        <f>IF($B6246 &lt;&gt; "",VLOOKUP(MID(B6246,3,5),'Recyclabilité Prod Matx'!C:F,2,FALSE), "")</f>
        <v/>
      </c>
      <c r="D6246" s="11" t="str">
        <f>IF($B6246 &lt;&gt; "",VLOOKUP(MID(B6246,3,5),'Recyclabilité Prod Matx'!C:F,3,FALSE),"")</f>
        <v/>
      </c>
      <c r="E6246" s="11" t="str">
        <f>IF($B6246 &lt;&gt; "",VLOOKUP(MID(B6246,3,5),'Recyclabilité Prod Matx'!C:F,4,FALSE), "")</f>
        <v/>
      </c>
      <c r="F6246" s="12" t="str">
        <f>IF($B6246 &lt;&gt; "", IF(C6246="Totale","",IF(D6246 = 0, "", VLOOKUP(D6246,'Cond Compo'!A:B,2,FALSE))),"")</f>
        <v/>
      </c>
      <c r="G6246" s="28"/>
      <c r="H6246" s="11" t="str">
        <f xml:space="preserve"> IF(C6246="Totale",2,IF($G6246 &lt;&gt; "", IF(D6246 = "E",MATCH(G6246, 'Cond Compo'!D$16:D$18, 0), MATCH(G6246, 'Cond Compo'!C$16:C$19, 0)), ""))</f>
        <v/>
      </c>
      <c r="I6246" s="12" t="str">
        <f>IF($E6246 &lt;&gt; "", IF(E6246 = 0, "", VLOOKUP(E6246,'Cond Perturbation'!A:B,2,FALSE)),"")</f>
        <v/>
      </c>
      <c r="J6246" s="28"/>
      <c r="K6246" s="29" t="str">
        <f>IF($B6246 &lt;&gt; "", IF(C6246="Oui",IF(H6246=1,IF(E6246=0,Résultat!G$8,IF(J6246="No",Résultat!$G$8,Résultat!$G$7)),IF(H6246=2,IF(E6246=0,Résultat!G$9,IF(J6246="No",Résultat!$G$9,Résultat!$G$7)),Résultat!$G$7)),IF(C6246 = "Totale", IF(H6246=1,IF(E6246=0,Résultat!G$8,IF(J6246="No",Résultat!$G$9,Résultat!$G$7)),IF(H6246=2,IF(E6246=0,Résultat!G$9,IF(J6246="No",Résultat!$G$9,Résultat!$G$7)),Résultat!$G$7)),Résultat!$G$7)), "")</f>
        <v/>
      </c>
    </row>
    <row r="6247" spans="1:11" ht="20.100000000000001" customHeight="1">
      <c r="A6247" s="26"/>
      <c r="B6247" s="27"/>
      <c r="C6247" s="11" t="str">
        <f>IF($B6247 &lt;&gt; "",VLOOKUP(MID(B6247,3,5),'Recyclabilité Prod Matx'!C:F,2,FALSE), "")</f>
        <v/>
      </c>
      <c r="D6247" s="11" t="str">
        <f>IF($B6247 &lt;&gt; "",VLOOKUP(MID(B6247,3,5),'Recyclabilité Prod Matx'!C:F,3,FALSE),"")</f>
        <v/>
      </c>
      <c r="E6247" s="11" t="str">
        <f>IF($B6247 &lt;&gt; "",VLOOKUP(MID(B6247,3,5),'Recyclabilité Prod Matx'!C:F,4,FALSE), "")</f>
        <v/>
      </c>
      <c r="F6247" s="12" t="str">
        <f>IF($B6247 &lt;&gt; "", IF(C6247="Totale","",IF(D6247 = 0, "", VLOOKUP(D6247,'Cond Compo'!A:B,2,FALSE))),"")</f>
        <v/>
      </c>
      <c r="G6247" s="28"/>
      <c r="H6247" s="11" t="str">
        <f xml:space="preserve"> IF(C6247="Totale",2,IF($G6247 &lt;&gt; "", IF(D6247 = "E",MATCH(G6247, 'Cond Compo'!D$16:D$18, 0), MATCH(G6247, 'Cond Compo'!C$16:C$19, 0)), ""))</f>
        <v/>
      </c>
      <c r="I6247" s="12" t="str">
        <f>IF($E6247 &lt;&gt; "", IF(E6247 = 0, "", VLOOKUP(E6247,'Cond Perturbation'!A:B,2,FALSE)),"")</f>
        <v/>
      </c>
      <c r="J6247" s="28"/>
      <c r="K6247" s="29" t="str">
        <f>IF($B6247 &lt;&gt; "", IF(C6247="Oui",IF(H6247=1,IF(E6247=0,Résultat!G$8,IF(J6247="No",Résultat!$G$8,Résultat!$G$7)),IF(H6247=2,IF(E6247=0,Résultat!G$9,IF(J6247="No",Résultat!$G$9,Résultat!$G$7)),Résultat!$G$7)),IF(C6247 = "Totale", IF(H6247=1,IF(E6247=0,Résultat!G$8,IF(J6247="No",Résultat!$G$9,Résultat!$G$7)),IF(H6247=2,IF(E6247=0,Résultat!G$9,IF(J6247="No",Résultat!$G$9,Résultat!$G$7)),Résultat!$G$7)),Résultat!$G$7)), "")</f>
        <v/>
      </c>
    </row>
    <row r="6248" spans="1:11" ht="20.100000000000001" customHeight="1">
      <c r="A6248" s="26"/>
      <c r="B6248" s="27"/>
      <c r="C6248" s="11" t="str">
        <f>IF($B6248 &lt;&gt; "",VLOOKUP(MID(B6248,3,5),'Recyclabilité Prod Matx'!C:F,2,FALSE), "")</f>
        <v/>
      </c>
      <c r="D6248" s="11" t="str">
        <f>IF($B6248 &lt;&gt; "",VLOOKUP(MID(B6248,3,5),'Recyclabilité Prod Matx'!C:F,3,FALSE),"")</f>
        <v/>
      </c>
      <c r="E6248" s="11" t="str">
        <f>IF($B6248 &lt;&gt; "",VLOOKUP(MID(B6248,3,5),'Recyclabilité Prod Matx'!C:F,4,FALSE), "")</f>
        <v/>
      </c>
      <c r="F6248" s="12" t="str">
        <f>IF($B6248 &lt;&gt; "", IF(C6248="Totale","",IF(D6248 = 0, "", VLOOKUP(D6248,'Cond Compo'!A:B,2,FALSE))),"")</f>
        <v/>
      </c>
      <c r="G6248" s="28"/>
      <c r="H6248" s="11" t="str">
        <f xml:space="preserve"> IF(C6248="Totale",2,IF($G6248 &lt;&gt; "", IF(D6248 = "E",MATCH(G6248, 'Cond Compo'!D$16:D$18, 0), MATCH(G6248, 'Cond Compo'!C$16:C$19, 0)), ""))</f>
        <v/>
      </c>
      <c r="I6248" s="12" t="str">
        <f>IF($E6248 &lt;&gt; "", IF(E6248 = 0, "", VLOOKUP(E6248,'Cond Perturbation'!A:B,2,FALSE)),"")</f>
        <v/>
      </c>
      <c r="J6248" s="28"/>
      <c r="K6248" s="29" t="str">
        <f>IF($B6248 &lt;&gt; "", IF(C6248="Oui",IF(H6248=1,IF(E6248=0,Résultat!G$8,IF(J6248="No",Résultat!$G$8,Résultat!$G$7)),IF(H6248=2,IF(E6248=0,Résultat!G$9,IF(J6248="No",Résultat!$G$9,Résultat!$G$7)),Résultat!$G$7)),IF(C6248 = "Totale", IF(H6248=1,IF(E6248=0,Résultat!G$8,IF(J6248="No",Résultat!$G$9,Résultat!$G$7)),IF(H6248=2,IF(E6248=0,Résultat!G$9,IF(J6248="No",Résultat!$G$9,Résultat!$G$7)),Résultat!$G$7)),Résultat!$G$7)), "")</f>
        <v/>
      </c>
    </row>
    <row r="6249" spans="1:11" ht="20.100000000000001" customHeight="1">
      <c r="A6249" s="26"/>
      <c r="B6249" s="27"/>
      <c r="C6249" s="11" t="str">
        <f>IF($B6249 &lt;&gt; "",VLOOKUP(MID(B6249,3,5),'Recyclabilité Prod Matx'!C:F,2,FALSE), "")</f>
        <v/>
      </c>
      <c r="D6249" s="11" t="str">
        <f>IF($B6249 &lt;&gt; "",VLOOKUP(MID(B6249,3,5),'Recyclabilité Prod Matx'!C:F,3,FALSE),"")</f>
        <v/>
      </c>
      <c r="E6249" s="11" t="str">
        <f>IF($B6249 &lt;&gt; "",VLOOKUP(MID(B6249,3,5),'Recyclabilité Prod Matx'!C:F,4,FALSE), "")</f>
        <v/>
      </c>
      <c r="F6249" s="12" t="str">
        <f>IF($B6249 &lt;&gt; "", IF(C6249="Totale","",IF(D6249 = 0, "", VLOOKUP(D6249,'Cond Compo'!A:B,2,FALSE))),"")</f>
        <v/>
      </c>
      <c r="G6249" s="28"/>
      <c r="H6249" s="11" t="str">
        <f xml:space="preserve"> IF(C6249="Totale",2,IF($G6249 &lt;&gt; "", IF(D6249 = "E",MATCH(G6249, 'Cond Compo'!D$16:D$18, 0), MATCH(G6249, 'Cond Compo'!C$16:C$19, 0)), ""))</f>
        <v/>
      </c>
      <c r="I6249" s="12" t="str">
        <f>IF($E6249 &lt;&gt; "", IF(E6249 = 0, "", VLOOKUP(E6249,'Cond Perturbation'!A:B,2,FALSE)),"")</f>
        <v/>
      </c>
      <c r="J6249" s="28"/>
      <c r="K6249" s="29" t="str">
        <f>IF($B6249 &lt;&gt; "", IF(C6249="Oui",IF(H6249=1,IF(E6249=0,Résultat!G$8,IF(J6249="No",Résultat!$G$8,Résultat!$G$7)),IF(H6249=2,IF(E6249=0,Résultat!G$9,IF(J6249="No",Résultat!$G$9,Résultat!$G$7)),Résultat!$G$7)),IF(C6249 = "Totale", IF(H6249=1,IF(E6249=0,Résultat!G$8,IF(J6249="No",Résultat!$G$9,Résultat!$G$7)),IF(H6249=2,IF(E6249=0,Résultat!G$9,IF(J6249="No",Résultat!$G$9,Résultat!$G$7)),Résultat!$G$7)),Résultat!$G$7)), "")</f>
        <v/>
      </c>
    </row>
    <row r="6250" spans="1:11" ht="20.100000000000001" customHeight="1">
      <c r="A6250" s="26"/>
      <c r="B6250" s="27"/>
      <c r="C6250" s="11" t="str">
        <f>IF($B6250 &lt;&gt; "",VLOOKUP(MID(B6250,3,5),'Recyclabilité Prod Matx'!C:F,2,FALSE), "")</f>
        <v/>
      </c>
      <c r="D6250" s="11" t="str">
        <f>IF($B6250 &lt;&gt; "",VLOOKUP(MID(B6250,3,5),'Recyclabilité Prod Matx'!C:F,3,FALSE),"")</f>
        <v/>
      </c>
      <c r="E6250" s="11" t="str">
        <f>IF($B6250 &lt;&gt; "",VLOOKUP(MID(B6250,3,5),'Recyclabilité Prod Matx'!C:F,4,FALSE), "")</f>
        <v/>
      </c>
      <c r="F6250" s="12" t="str">
        <f>IF($B6250 &lt;&gt; "", IF(C6250="Totale","",IF(D6250 = 0, "", VLOOKUP(D6250,'Cond Compo'!A:B,2,FALSE))),"")</f>
        <v/>
      </c>
      <c r="G6250" s="28"/>
      <c r="H6250" s="11" t="str">
        <f xml:space="preserve"> IF(C6250="Totale",2,IF($G6250 &lt;&gt; "", IF(D6250 = "E",MATCH(G6250, 'Cond Compo'!D$16:D$18, 0), MATCH(G6250, 'Cond Compo'!C$16:C$19, 0)), ""))</f>
        <v/>
      </c>
      <c r="I6250" s="12" t="str">
        <f>IF($E6250 &lt;&gt; "", IF(E6250 = 0, "", VLOOKUP(E6250,'Cond Perturbation'!A:B,2,FALSE)),"")</f>
        <v/>
      </c>
      <c r="J6250" s="28"/>
      <c r="K6250" s="29" t="str">
        <f>IF($B6250 &lt;&gt; "", IF(C6250="Oui",IF(H6250=1,IF(E6250=0,Résultat!G$8,IF(J6250="No",Résultat!$G$8,Résultat!$G$7)),IF(H6250=2,IF(E6250=0,Résultat!G$9,IF(J6250="No",Résultat!$G$9,Résultat!$G$7)),Résultat!$G$7)),IF(C6250 = "Totale", IF(H6250=1,IF(E6250=0,Résultat!G$8,IF(J6250="No",Résultat!$G$9,Résultat!$G$7)),IF(H6250=2,IF(E6250=0,Résultat!G$9,IF(J6250="No",Résultat!$G$9,Résultat!$G$7)),Résultat!$G$7)),Résultat!$G$7)), "")</f>
        <v/>
      </c>
    </row>
    <row r="6251" spans="1:11" ht="20.100000000000001" customHeight="1">
      <c r="A6251" s="26"/>
      <c r="B6251" s="27"/>
      <c r="C6251" s="11" t="str">
        <f>IF($B6251 &lt;&gt; "",VLOOKUP(MID(B6251,3,5),'Recyclabilité Prod Matx'!C:F,2,FALSE), "")</f>
        <v/>
      </c>
      <c r="D6251" s="11" t="str">
        <f>IF($B6251 &lt;&gt; "",VLOOKUP(MID(B6251,3,5),'Recyclabilité Prod Matx'!C:F,3,FALSE),"")</f>
        <v/>
      </c>
      <c r="E6251" s="11" t="str">
        <f>IF($B6251 &lt;&gt; "",VLOOKUP(MID(B6251,3,5),'Recyclabilité Prod Matx'!C:F,4,FALSE), "")</f>
        <v/>
      </c>
      <c r="F6251" s="12" t="str">
        <f>IF($B6251 &lt;&gt; "", IF(C6251="Totale","",IF(D6251 = 0, "", VLOOKUP(D6251,'Cond Compo'!A:B,2,FALSE))),"")</f>
        <v/>
      </c>
      <c r="G6251" s="28"/>
      <c r="H6251" s="11" t="str">
        <f xml:space="preserve"> IF(C6251="Totale",2,IF($G6251 &lt;&gt; "", IF(D6251 = "E",MATCH(G6251, 'Cond Compo'!D$16:D$18, 0), MATCH(G6251, 'Cond Compo'!C$16:C$19, 0)), ""))</f>
        <v/>
      </c>
      <c r="I6251" s="12" t="str">
        <f>IF($E6251 &lt;&gt; "", IF(E6251 = 0, "", VLOOKUP(E6251,'Cond Perturbation'!A:B,2,FALSE)),"")</f>
        <v/>
      </c>
      <c r="J6251" s="28"/>
      <c r="K6251" s="29" t="str">
        <f>IF($B6251 &lt;&gt; "", IF(C6251="Oui",IF(H6251=1,IF(E6251=0,Résultat!G$8,IF(J6251="No",Résultat!$G$8,Résultat!$G$7)),IF(H6251=2,IF(E6251=0,Résultat!G$9,IF(J6251="No",Résultat!$G$9,Résultat!$G$7)),Résultat!$G$7)),IF(C6251 = "Totale", IF(H6251=1,IF(E6251=0,Résultat!G$8,IF(J6251="No",Résultat!$G$9,Résultat!$G$7)),IF(H6251=2,IF(E6251=0,Résultat!G$9,IF(J6251="No",Résultat!$G$9,Résultat!$G$7)),Résultat!$G$7)),Résultat!$G$7)), "")</f>
        <v/>
      </c>
    </row>
    <row r="6252" spans="1:11" ht="20.100000000000001" customHeight="1">
      <c r="A6252" s="26"/>
      <c r="B6252" s="27"/>
      <c r="C6252" s="11" t="str">
        <f>IF($B6252 &lt;&gt; "",VLOOKUP(MID(B6252,3,5),'Recyclabilité Prod Matx'!C:F,2,FALSE), "")</f>
        <v/>
      </c>
      <c r="D6252" s="11" t="str">
        <f>IF($B6252 &lt;&gt; "",VLOOKUP(MID(B6252,3,5),'Recyclabilité Prod Matx'!C:F,3,FALSE),"")</f>
        <v/>
      </c>
      <c r="E6252" s="11" t="str">
        <f>IF($B6252 &lt;&gt; "",VLOOKUP(MID(B6252,3,5),'Recyclabilité Prod Matx'!C:F,4,FALSE), "")</f>
        <v/>
      </c>
      <c r="F6252" s="12" t="str">
        <f>IF($B6252 &lt;&gt; "", IF(C6252="Totale","",IF(D6252 = 0, "", VLOOKUP(D6252,'Cond Compo'!A:B,2,FALSE))),"")</f>
        <v/>
      </c>
      <c r="G6252" s="28"/>
      <c r="H6252" s="11" t="str">
        <f xml:space="preserve"> IF(C6252="Totale",2,IF($G6252 &lt;&gt; "", IF(D6252 = "E",MATCH(G6252, 'Cond Compo'!D$16:D$18, 0), MATCH(G6252, 'Cond Compo'!C$16:C$19, 0)), ""))</f>
        <v/>
      </c>
      <c r="I6252" s="12" t="str">
        <f>IF($E6252 &lt;&gt; "", IF(E6252 = 0, "", VLOOKUP(E6252,'Cond Perturbation'!A:B,2,FALSE)),"")</f>
        <v/>
      </c>
      <c r="J6252" s="28"/>
      <c r="K6252" s="29" t="str">
        <f>IF($B6252 &lt;&gt; "", IF(C6252="Oui",IF(H6252=1,IF(E6252=0,Résultat!G$8,IF(J6252="No",Résultat!$G$8,Résultat!$G$7)),IF(H6252=2,IF(E6252=0,Résultat!G$9,IF(J6252="No",Résultat!$G$9,Résultat!$G$7)),Résultat!$G$7)),IF(C6252 = "Totale", IF(H6252=1,IF(E6252=0,Résultat!G$8,IF(J6252="No",Résultat!$G$9,Résultat!$G$7)),IF(H6252=2,IF(E6252=0,Résultat!G$9,IF(J6252="No",Résultat!$G$9,Résultat!$G$7)),Résultat!$G$7)),Résultat!$G$7)), "")</f>
        <v/>
      </c>
    </row>
    <row r="6253" spans="1:11" ht="20.100000000000001" customHeight="1">
      <c r="A6253" s="26"/>
      <c r="B6253" s="27"/>
      <c r="C6253" s="11" t="str">
        <f>IF($B6253 &lt;&gt; "",VLOOKUP(MID(B6253,3,5),'Recyclabilité Prod Matx'!C:F,2,FALSE), "")</f>
        <v/>
      </c>
      <c r="D6253" s="11" t="str">
        <f>IF($B6253 &lt;&gt; "",VLOOKUP(MID(B6253,3,5),'Recyclabilité Prod Matx'!C:F,3,FALSE),"")</f>
        <v/>
      </c>
      <c r="E6253" s="11" t="str">
        <f>IF($B6253 &lt;&gt; "",VLOOKUP(MID(B6253,3,5),'Recyclabilité Prod Matx'!C:F,4,FALSE), "")</f>
        <v/>
      </c>
      <c r="F6253" s="12" t="str">
        <f>IF($B6253 &lt;&gt; "", IF(C6253="Totale","",IF(D6253 = 0, "", VLOOKUP(D6253,'Cond Compo'!A:B,2,FALSE))),"")</f>
        <v/>
      </c>
      <c r="G6253" s="28"/>
      <c r="H6253" s="11" t="str">
        <f xml:space="preserve"> IF(C6253="Totale",2,IF($G6253 &lt;&gt; "", IF(D6253 = "E",MATCH(G6253, 'Cond Compo'!D$16:D$18, 0), MATCH(G6253, 'Cond Compo'!C$16:C$19, 0)), ""))</f>
        <v/>
      </c>
      <c r="I6253" s="12" t="str">
        <f>IF($E6253 &lt;&gt; "", IF(E6253 = 0, "", VLOOKUP(E6253,'Cond Perturbation'!A:B,2,FALSE)),"")</f>
        <v/>
      </c>
      <c r="J6253" s="28"/>
      <c r="K6253" s="29" t="str">
        <f>IF($B6253 &lt;&gt; "", IF(C6253="Oui",IF(H6253=1,IF(E6253=0,Résultat!G$8,IF(J6253="No",Résultat!$G$8,Résultat!$G$7)),IF(H6253=2,IF(E6253=0,Résultat!G$9,IF(J6253="No",Résultat!$G$9,Résultat!$G$7)),Résultat!$G$7)),IF(C6253 = "Totale", IF(H6253=1,IF(E6253=0,Résultat!G$8,IF(J6253="No",Résultat!$G$9,Résultat!$G$7)),IF(H6253=2,IF(E6253=0,Résultat!G$9,IF(J6253="No",Résultat!$G$9,Résultat!$G$7)),Résultat!$G$7)),Résultat!$G$7)), "")</f>
        <v/>
      </c>
    </row>
    <row r="6254" spans="1:11" ht="20.100000000000001" customHeight="1">
      <c r="A6254" s="26"/>
      <c r="B6254" s="27"/>
      <c r="C6254" s="11" t="str">
        <f>IF($B6254 &lt;&gt; "",VLOOKUP(MID(B6254,3,5),'Recyclabilité Prod Matx'!C:F,2,FALSE), "")</f>
        <v/>
      </c>
      <c r="D6254" s="11" t="str">
        <f>IF($B6254 &lt;&gt; "",VLOOKUP(MID(B6254,3,5),'Recyclabilité Prod Matx'!C:F,3,FALSE),"")</f>
        <v/>
      </c>
      <c r="E6254" s="11" t="str">
        <f>IF($B6254 &lt;&gt; "",VLOOKUP(MID(B6254,3,5),'Recyclabilité Prod Matx'!C:F,4,FALSE), "")</f>
        <v/>
      </c>
      <c r="F6254" s="12" t="str">
        <f>IF($B6254 &lt;&gt; "", IF(C6254="Totale","",IF(D6254 = 0, "", VLOOKUP(D6254,'Cond Compo'!A:B,2,FALSE))),"")</f>
        <v/>
      </c>
      <c r="G6254" s="28"/>
      <c r="H6254" s="11" t="str">
        <f xml:space="preserve"> IF(C6254="Totale",2,IF($G6254 &lt;&gt; "", IF(D6254 = "E",MATCH(G6254, 'Cond Compo'!D$16:D$18, 0), MATCH(G6254, 'Cond Compo'!C$16:C$19, 0)), ""))</f>
        <v/>
      </c>
      <c r="I6254" s="12" t="str">
        <f>IF($E6254 &lt;&gt; "", IF(E6254 = 0, "", VLOOKUP(E6254,'Cond Perturbation'!A:B,2,FALSE)),"")</f>
        <v/>
      </c>
      <c r="J6254" s="28"/>
      <c r="K6254" s="29" t="str">
        <f>IF($B6254 &lt;&gt; "", IF(C6254="Oui",IF(H6254=1,IF(E6254=0,Résultat!G$8,IF(J6254="No",Résultat!$G$8,Résultat!$G$7)),IF(H6254=2,IF(E6254=0,Résultat!G$9,IF(J6254="No",Résultat!$G$9,Résultat!$G$7)),Résultat!$G$7)),IF(C6254 = "Totale", IF(H6254=1,IF(E6254=0,Résultat!G$8,IF(J6254="No",Résultat!$G$9,Résultat!$G$7)),IF(H6254=2,IF(E6254=0,Résultat!G$9,IF(J6254="No",Résultat!$G$9,Résultat!$G$7)),Résultat!$G$7)),Résultat!$G$7)), "")</f>
        <v/>
      </c>
    </row>
    <row r="6255" spans="1:11" ht="20.100000000000001" customHeight="1">
      <c r="A6255" s="26"/>
      <c r="B6255" s="27"/>
      <c r="C6255" s="11" t="str">
        <f>IF($B6255 &lt;&gt; "",VLOOKUP(MID(B6255,3,5),'Recyclabilité Prod Matx'!C:F,2,FALSE), "")</f>
        <v/>
      </c>
      <c r="D6255" s="11" t="str">
        <f>IF($B6255 &lt;&gt; "",VLOOKUP(MID(B6255,3,5),'Recyclabilité Prod Matx'!C:F,3,FALSE),"")</f>
        <v/>
      </c>
      <c r="E6255" s="11" t="str">
        <f>IF($B6255 &lt;&gt; "",VLOOKUP(MID(B6255,3,5),'Recyclabilité Prod Matx'!C:F,4,FALSE), "")</f>
        <v/>
      </c>
      <c r="F6255" s="12" t="str">
        <f>IF($B6255 &lt;&gt; "", IF(C6255="Totale","",IF(D6255 = 0, "", VLOOKUP(D6255,'Cond Compo'!A:B,2,FALSE))),"")</f>
        <v/>
      </c>
      <c r="G6255" s="28"/>
      <c r="H6255" s="11" t="str">
        <f xml:space="preserve"> IF(C6255="Totale",2,IF($G6255 &lt;&gt; "", IF(D6255 = "E",MATCH(G6255, 'Cond Compo'!D$16:D$18, 0), MATCH(G6255, 'Cond Compo'!C$16:C$19, 0)), ""))</f>
        <v/>
      </c>
      <c r="I6255" s="12" t="str">
        <f>IF($E6255 &lt;&gt; "", IF(E6255 = 0, "", VLOOKUP(E6255,'Cond Perturbation'!A:B,2,FALSE)),"")</f>
        <v/>
      </c>
      <c r="J6255" s="28"/>
      <c r="K6255" s="29" t="str">
        <f>IF($B6255 &lt;&gt; "", IF(C6255="Oui",IF(H6255=1,IF(E6255=0,Résultat!G$8,IF(J6255="No",Résultat!$G$8,Résultat!$G$7)),IF(H6255=2,IF(E6255=0,Résultat!G$9,IF(J6255="No",Résultat!$G$9,Résultat!$G$7)),Résultat!$G$7)),IF(C6255 = "Totale", IF(H6255=1,IF(E6255=0,Résultat!G$8,IF(J6255="No",Résultat!$G$9,Résultat!$G$7)),IF(H6255=2,IF(E6255=0,Résultat!G$9,IF(J6255="No",Résultat!$G$9,Résultat!$G$7)),Résultat!$G$7)),Résultat!$G$7)), "")</f>
        <v/>
      </c>
    </row>
    <row r="6256" spans="1:11" ht="20.100000000000001" customHeight="1">
      <c r="A6256" s="26"/>
      <c r="B6256" s="27"/>
      <c r="C6256" s="11" t="str">
        <f>IF($B6256 &lt;&gt; "",VLOOKUP(MID(B6256,3,5),'Recyclabilité Prod Matx'!C:F,2,FALSE), "")</f>
        <v/>
      </c>
      <c r="D6256" s="11" t="str">
        <f>IF($B6256 &lt;&gt; "",VLOOKUP(MID(B6256,3,5),'Recyclabilité Prod Matx'!C:F,3,FALSE),"")</f>
        <v/>
      </c>
      <c r="E6256" s="11" t="str">
        <f>IF($B6256 &lt;&gt; "",VLOOKUP(MID(B6256,3,5),'Recyclabilité Prod Matx'!C:F,4,FALSE), "")</f>
        <v/>
      </c>
      <c r="F6256" s="12" t="str">
        <f>IF($B6256 &lt;&gt; "", IF(C6256="Totale","",IF(D6256 = 0, "", VLOOKUP(D6256,'Cond Compo'!A:B,2,FALSE))),"")</f>
        <v/>
      </c>
      <c r="G6256" s="28"/>
      <c r="H6256" s="11" t="str">
        <f xml:space="preserve"> IF(C6256="Totale",2,IF($G6256 &lt;&gt; "", IF(D6256 = "E",MATCH(G6256, 'Cond Compo'!D$16:D$18, 0), MATCH(G6256, 'Cond Compo'!C$16:C$19, 0)), ""))</f>
        <v/>
      </c>
      <c r="I6256" s="12" t="str">
        <f>IF($E6256 &lt;&gt; "", IF(E6256 = 0, "", VLOOKUP(E6256,'Cond Perturbation'!A:B,2,FALSE)),"")</f>
        <v/>
      </c>
      <c r="J6256" s="28"/>
      <c r="K6256" s="29" t="str">
        <f>IF($B6256 &lt;&gt; "", IF(C6256="Oui",IF(H6256=1,IF(E6256=0,Résultat!G$8,IF(J6256="No",Résultat!$G$8,Résultat!$G$7)),IF(H6256=2,IF(E6256=0,Résultat!G$9,IF(J6256="No",Résultat!$G$9,Résultat!$G$7)),Résultat!$G$7)),IF(C6256 = "Totale", IF(H6256=1,IF(E6256=0,Résultat!G$8,IF(J6256="No",Résultat!$G$9,Résultat!$G$7)),IF(H6256=2,IF(E6256=0,Résultat!G$9,IF(J6256="No",Résultat!$G$9,Résultat!$G$7)),Résultat!$G$7)),Résultat!$G$7)), "")</f>
        <v/>
      </c>
    </row>
    <row r="6257" spans="1:11" ht="20.100000000000001" customHeight="1">
      <c r="A6257" s="26"/>
      <c r="B6257" s="27"/>
      <c r="C6257" s="11" t="str">
        <f>IF($B6257 &lt;&gt; "",VLOOKUP(MID(B6257,3,5),'Recyclabilité Prod Matx'!C:F,2,FALSE), "")</f>
        <v/>
      </c>
      <c r="D6257" s="11" t="str">
        <f>IF($B6257 &lt;&gt; "",VLOOKUP(MID(B6257,3,5),'Recyclabilité Prod Matx'!C:F,3,FALSE),"")</f>
        <v/>
      </c>
      <c r="E6257" s="11" t="str">
        <f>IF($B6257 &lt;&gt; "",VLOOKUP(MID(B6257,3,5),'Recyclabilité Prod Matx'!C:F,4,FALSE), "")</f>
        <v/>
      </c>
      <c r="F6257" s="12" t="str">
        <f>IF($B6257 &lt;&gt; "", IF(C6257="Totale","",IF(D6257 = 0, "", VLOOKUP(D6257,'Cond Compo'!A:B,2,FALSE))),"")</f>
        <v/>
      </c>
      <c r="G6257" s="28"/>
      <c r="H6257" s="11" t="str">
        <f xml:space="preserve"> IF(C6257="Totale",2,IF($G6257 &lt;&gt; "", IF(D6257 = "E",MATCH(G6257, 'Cond Compo'!D$16:D$18, 0), MATCH(G6257, 'Cond Compo'!C$16:C$19, 0)), ""))</f>
        <v/>
      </c>
      <c r="I6257" s="12" t="str">
        <f>IF($E6257 &lt;&gt; "", IF(E6257 = 0, "", VLOOKUP(E6257,'Cond Perturbation'!A:B,2,FALSE)),"")</f>
        <v/>
      </c>
      <c r="J6257" s="28"/>
      <c r="K6257" s="29" t="str">
        <f>IF($B6257 &lt;&gt; "", IF(C6257="Oui",IF(H6257=1,IF(E6257=0,Résultat!G$8,IF(J6257="No",Résultat!$G$8,Résultat!$G$7)),IF(H6257=2,IF(E6257=0,Résultat!G$9,IF(J6257="No",Résultat!$G$9,Résultat!$G$7)),Résultat!$G$7)),IF(C6257 = "Totale", IF(H6257=1,IF(E6257=0,Résultat!G$8,IF(J6257="No",Résultat!$G$9,Résultat!$G$7)),IF(H6257=2,IF(E6257=0,Résultat!G$9,IF(J6257="No",Résultat!$G$9,Résultat!$G$7)),Résultat!$G$7)),Résultat!$G$7)), "")</f>
        <v/>
      </c>
    </row>
    <row r="6258" spans="1:11" ht="20.100000000000001" customHeight="1">
      <c r="A6258" s="26"/>
      <c r="B6258" s="27"/>
      <c r="C6258" s="11" t="str">
        <f>IF($B6258 &lt;&gt; "",VLOOKUP(MID(B6258,3,5),'Recyclabilité Prod Matx'!C:F,2,FALSE), "")</f>
        <v/>
      </c>
      <c r="D6258" s="11" t="str">
        <f>IF($B6258 &lt;&gt; "",VLOOKUP(MID(B6258,3,5),'Recyclabilité Prod Matx'!C:F,3,FALSE),"")</f>
        <v/>
      </c>
      <c r="E6258" s="11" t="str">
        <f>IF($B6258 &lt;&gt; "",VLOOKUP(MID(B6258,3,5),'Recyclabilité Prod Matx'!C:F,4,FALSE), "")</f>
        <v/>
      </c>
      <c r="F6258" s="12" t="str">
        <f>IF($B6258 &lt;&gt; "", IF(C6258="Totale","",IF(D6258 = 0, "", VLOOKUP(D6258,'Cond Compo'!A:B,2,FALSE))),"")</f>
        <v/>
      </c>
      <c r="G6258" s="28"/>
      <c r="H6258" s="11" t="str">
        <f xml:space="preserve"> IF(C6258="Totale",2,IF($G6258 &lt;&gt; "", IF(D6258 = "E",MATCH(G6258, 'Cond Compo'!D$16:D$18, 0), MATCH(G6258, 'Cond Compo'!C$16:C$19, 0)), ""))</f>
        <v/>
      </c>
      <c r="I6258" s="12" t="str">
        <f>IF($E6258 &lt;&gt; "", IF(E6258 = 0, "", VLOOKUP(E6258,'Cond Perturbation'!A:B,2,FALSE)),"")</f>
        <v/>
      </c>
      <c r="J6258" s="28"/>
      <c r="K6258" s="29" t="str">
        <f>IF($B6258 &lt;&gt; "", IF(C6258="Oui",IF(H6258=1,IF(E6258=0,Résultat!G$8,IF(J6258="No",Résultat!$G$8,Résultat!$G$7)),IF(H6258=2,IF(E6258=0,Résultat!G$9,IF(J6258="No",Résultat!$G$9,Résultat!$G$7)),Résultat!$G$7)),IF(C6258 = "Totale", IF(H6258=1,IF(E6258=0,Résultat!G$8,IF(J6258="No",Résultat!$G$9,Résultat!$G$7)),IF(H6258=2,IF(E6258=0,Résultat!G$9,IF(J6258="No",Résultat!$G$9,Résultat!$G$7)),Résultat!$G$7)),Résultat!$G$7)), "")</f>
        <v/>
      </c>
    </row>
    <row r="6259" spans="1:11" ht="20.100000000000001" customHeight="1">
      <c r="A6259" s="26"/>
      <c r="B6259" s="27"/>
      <c r="C6259" s="11" t="str">
        <f>IF($B6259 &lt;&gt; "",VLOOKUP(MID(B6259,3,5),'Recyclabilité Prod Matx'!C:F,2,FALSE), "")</f>
        <v/>
      </c>
      <c r="D6259" s="11" t="str">
        <f>IF($B6259 &lt;&gt; "",VLOOKUP(MID(B6259,3,5),'Recyclabilité Prod Matx'!C:F,3,FALSE),"")</f>
        <v/>
      </c>
      <c r="E6259" s="11" t="str">
        <f>IF($B6259 &lt;&gt; "",VLOOKUP(MID(B6259,3,5),'Recyclabilité Prod Matx'!C:F,4,FALSE), "")</f>
        <v/>
      </c>
      <c r="F6259" s="12" t="str">
        <f>IF($B6259 &lt;&gt; "", IF(C6259="Totale","",IF(D6259 = 0, "", VLOOKUP(D6259,'Cond Compo'!A:B,2,FALSE))),"")</f>
        <v/>
      </c>
      <c r="G6259" s="28"/>
      <c r="H6259" s="11" t="str">
        <f xml:space="preserve"> IF(C6259="Totale",2,IF($G6259 &lt;&gt; "", IF(D6259 = "E",MATCH(G6259, 'Cond Compo'!D$16:D$18, 0), MATCH(G6259, 'Cond Compo'!C$16:C$19, 0)), ""))</f>
        <v/>
      </c>
      <c r="I6259" s="12" t="str">
        <f>IF($E6259 &lt;&gt; "", IF(E6259 = 0, "", VLOOKUP(E6259,'Cond Perturbation'!A:B,2,FALSE)),"")</f>
        <v/>
      </c>
      <c r="J6259" s="28"/>
      <c r="K6259" s="29" t="str">
        <f>IF($B6259 &lt;&gt; "", IF(C6259="Oui",IF(H6259=1,IF(E6259=0,Résultat!G$8,IF(J6259="No",Résultat!$G$8,Résultat!$G$7)),IF(H6259=2,IF(E6259=0,Résultat!G$9,IF(J6259="No",Résultat!$G$9,Résultat!$G$7)),Résultat!$G$7)),IF(C6259 = "Totale", IF(H6259=1,IF(E6259=0,Résultat!G$8,IF(J6259="No",Résultat!$G$9,Résultat!$G$7)),IF(H6259=2,IF(E6259=0,Résultat!G$9,IF(J6259="No",Résultat!$G$9,Résultat!$G$7)),Résultat!$G$7)),Résultat!$G$7)), "")</f>
        <v/>
      </c>
    </row>
    <row r="6260" spans="1:11" ht="20.100000000000001" customHeight="1">
      <c r="A6260" s="26"/>
      <c r="B6260" s="27"/>
      <c r="C6260" s="11" t="str">
        <f>IF($B6260 &lt;&gt; "",VLOOKUP(MID(B6260,3,5),'Recyclabilité Prod Matx'!C:F,2,FALSE), "")</f>
        <v/>
      </c>
      <c r="D6260" s="11" t="str">
        <f>IF($B6260 &lt;&gt; "",VLOOKUP(MID(B6260,3,5),'Recyclabilité Prod Matx'!C:F,3,FALSE),"")</f>
        <v/>
      </c>
      <c r="E6260" s="11" t="str">
        <f>IF($B6260 &lt;&gt; "",VLOOKUP(MID(B6260,3,5),'Recyclabilité Prod Matx'!C:F,4,FALSE), "")</f>
        <v/>
      </c>
      <c r="F6260" s="12" t="str">
        <f>IF($B6260 &lt;&gt; "", IF(C6260="Totale","",IF(D6260 = 0, "", VLOOKUP(D6260,'Cond Compo'!A:B,2,FALSE))),"")</f>
        <v/>
      </c>
      <c r="G6260" s="28"/>
      <c r="H6260" s="11" t="str">
        <f xml:space="preserve"> IF(C6260="Totale",2,IF($G6260 &lt;&gt; "", IF(D6260 = "E",MATCH(G6260, 'Cond Compo'!D$16:D$18, 0), MATCH(G6260, 'Cond Compo'!C$16:C$19, 0)), ""))</f>
        <v/>
      </c>
      <c r="I6260" s="12" t="str">
        <f>IF($E6260 &lt;&gt; "", IF(E6260 = 0, "", VLOOKUP(E6260,'Cond Perturbation'!A:B,2,FALSE)),"")</f>
        <v/>
      </c>
      <c r="J6260" s="28"/>
      <c r="K6260" s="29" t="str">
        <f>IF($B6260 &lt;&gt; "", IF(C6260="Oui",IF(H6260=1,IF(E6260=0,Résultat!G$8,IF(J6260="No",Résultat!$G$8,Résultat!$G$7)),IF(H6260=2,IF(E6260=0,Résultat!G$9,IF(J6260="No",Résultat!$G$9,Résultat!$G$7)),Résultat!$G$7)),IF(C6260 = "Totale", IF(H6260=1,IF(E6260=0,Résultat!G$8,IF(J6260="No",Résultat!$G$9,Résultat!$G$7)),IF(H6260=2,IF(E6260=0,Résultat!G$9,IF(J6260="No",Résultat!$G$9,Résultat!$G$7)),Résultat!$G$7)),Résultat!$G$7)), "")</f>
        <v/>
      </c>
    </row>
    <row r="6261" spans="1:11" ht="20.100000000000001" customHeight="1">
      <c r="A6261" s="26"/>
      <c r="B6261" s="27"/>
      <c r="C6261" s="11" t="str">
        <f>IF($B6261 &lt;&gt; "",VLOOKUP(MID(B6261,3,5),'Recyclabilité Prod Matx'!C:F,2,FALSE), "")</f>
        <v/>
      </c>
      <c r="D6261" s="11" t="str">
        <f>IF($B6261 &lt;&gt; "",VLOOKUP(MID(B6261,3,5),'Recyclabilité Prod Matx'!C:F,3,FALSE),"")</f>
        <v/>
      </c>
      <c r="E6261" s="11" t="str">
        <f>IF($B6261 &lt;&gt; "",VLOOKUP(MID(B6261,3,5),'Recyclabilité Prod Matx'!C:F,4,FALSE), "")</f>
        <v/>
      </c>
      <c r="F6261" s="12" t="str">
        <f>IF($B6261 &lt;&gt; "", IF(C6261="Totale","",IF(D6261 = 0, "", VLOOKUP(D6261,'Cond Compo'!A:B,2,FALSE))),"")</f>
        <v/>
      </c>
      <c r="G6261" s="28"/>
      <c r="H6261" s="11" t="str">
        <f xml:space="preserve"> IF(C6261="Totale",2,IF($G6261 &lt;&gt; "", IF(D6261 = "E",MATCH(G6261, 'Cond Compo'!D$16:D$18, 0), MATCH(G6261, 'Cond Compo'!C$16:C$19, 0)), ""))</f>
        <v/>
      </c>
      <c r="I6261" s="12" t="str">
        <f>IF($E6261 &lt;&gt; "", IF(E6261 = 0, "", VLOOKUP(E6261,'Cond Perturbation'!A:B,2,FALSE)),"")</f>
        <v/>
      </c>
      <c r="J6261" s="28"/>
      <c r="K6261" s="29" t="str">
        <f>IF($B6261 &lt;&gt; "", IF(C6261="Oui",IF(H6261=1,IF(E6261=0,Résultat!G$8,IF(J6261="No",Résultat!$G$8,Résultat!$G$7)),IF(H6261=2,IF(E6261=0,Résultat!G$9,IF(J6261="No",Résultat!$G$9,Résultat!$G$7)),Résultat!$G$7)),IF(C6261 = "Totale", IF(H6261=1,IF(E6261=0,Résultat!G$8,IF(J6261="No",Résultat!$G$9,Résultat!$G$7)),IF(H6261=2,IF(E6261=0,Résultat!G$9,IF(J6261="No",Résultat!$G$9,Résultat!$G$7)),Résultat!$G$7)),Résultat!$G$7)), "")</f>
        <v/>
      </c>
    </row>
    <row r="6262" spans="1:11" ht="20.100000000000001" customHeight="1">
      <c r="A6262" s="26"/>
      <c r="B6262" s="27"/>
      <c r="C6262" s="11" t="str">
        <f>IF($B6262 &lt;&gt; "",VLOOKUP(MID(B6262,3,5),'Recyclabilité Prod Matx'!C:F,2,FALSE), "")</f>
        <v/>
      </c>
      <c r="D6262" s="11" t="str">
        <f>IF($B6262 &lt;&gt; "",VLOOKUP(MID(B6262,3,5),'Recyclabilité Prod Matx'!C:F,3,FALSE),"")</f>
        <v/>
      </c>
      <c r="E6262" s="11" t="str">
        <f>IF($B6262 &lt;&gt; "",VLOOKUP(MID(B6262,3,5),'Recyclabilité Prod Matx'!C:F,4,FALSE), "")</f>
        <v/>
      </c>
      <c r="F6262" s="12" t="str">
        <f>IF($B6262 &lt;&gt; "", IF(C6262="Totale","",IF(D6262 = 0, "", VLOOKUP(D6262,'Cond Compo'!A:B,2,FALSE))),"")</f>
        <v/>
      </c>
      <c r="G6262" s="28"/>
      <c r="H6262" s="11" t="str">
        <f xml:space="preserve"> IF(C6262="Totale",2,IF($G6262 &lt;&gt; "", IF(D6262 = "E",MATCH(G6262, 'Cond Compo'!D$16:D$18, 0), MATCH(G6262, 'Cond Compo'!C$16:C$19, 0)), ""))</f>
        <v/>
      </c>
      <c r="I6262" s="12" t="str">
        <f>IF($E6262 &lt;&gt; "", IF(E6262 = 0, "", VLOOKUP(E6262,'Cond Perturbation'!A:B,2,FALSE)),"")</f>
        <v/>
      </c>
      <c r="J6262" s="28"/>
      <c r="K6262" s="29" t="str">
        <f>IF($B6262 &lt;&gt; "", IF(C6262="Oui",IF(H6262=1,IF(E6262=0,Résultat!G$8,IF(J6262="No",Résultat!$G$8,Résultat!$G$7)),IF(H6262=2,IF(E6262=0,Résultat!G$9,IF(J6262="No",Résultat!$G$9,Résultat!$G$7)),Résultat!$G$7)),IF(C6262 = "Totale", IF(H6262=1,IF(E6262=0,Résultat!G$8,IF(J6262="No",Résultat!$G$9,Résultat!$G$7)),IF(H6262=2,IF(E6262=0,Résultat!G$9,IF(J6262="No",Résultat!$G$9,Résultat!$G$7)),Résultat!$G$7)),Résultat!$G$7)), "")</f>
        <v/>
      </c>
    </row>
    <row r="6263" spans="1:11" ht="20.100000000000001" customHeight="1">
      <c r="A6263" s="26"/>
      <c r="B6263" s="27"/>
      <c r="C6263" s="11" t="str">
        <f>IF($B6263 &lt;&gt; "",VLOOKUP(MID(B6263,3,5),'Recyclabilité Prod Matx'!C:F,2,FALSE), "")</f>
        <v/>
      </c>
      <c r="D6263" s="11" t="str">
        <f>IF($B6263 &lt;&gt; "",VLOOKUP(MID(B6263,3,5),'Recyclabilité Prod Matx'!C:F,3,FALSE),"")</f>
        <v/>
      </c>
      <c r="E6263" s="11" t="str">
        <f>IF($B6263 &lt;&gt; "",VLOOKUP(MID(B6263,3,5),'Recyclabilité Prod Matx'!C:F,4,FALSE), "")</f>
        <v/>
      </c>
      <c r="F6263" s="12" t="str">
        <f>IF($B6263 &lt;&gt; "", IF(C6263="Totale","",IF(D6263 = 0, "", VLOOKUP(D6263,'Cond Compo'!A:B,2,FALSE))),"")</f>
        <v/>
      </c>
      <c r="G6263" s="28"/>
      <c r="H6263" s="11" t="str">
        <f xml:space="preserve"> IF(C6263="Totale",2,IF($G6263 &lt;&gt; "", IF(D6263 = "E",MATCH(G6263, 'Cond Compo'!D$16:D$18, 0), MATCH(G6263, 'Cond Compo'!C$16:C$19, 0)), ""))</f>
        <v/>
      </c>
      <c r="I6263" s="12" t="str">
        <f>IF($E6263 &lt;&gt; "", IF(E6263 = 0, "", VLOOKUP(E6263,'Cond Perturbation'!A:B,2,FALSE)),"")</f>
        <v/>
      </c>
      <c r="J6263" s="28"/>
      <c r="K6263" s="29" t="str">
        <f>IF($B6263 &lt;&gt; "", IF(C6263="Oui",IF(H6263=1,IF(E6263=0,Résultat!G$8,IF(J6263="No",Résultat!$G$8,Résultat!$G$7)),IF(H6263=2,IF(E6263=0,Résultat!G$9,IF(J6263="No",Résultat!$G$9,Résultat!$G$7)),Résultat!$G$7)),IF(C6263 = "Totale", IF(H6263=1,IF(E6263=0,Résultat!G$8,IF(J6263="No",Résultat!$G$9,Résultat!$G$7)),IF(H6263=2,IF(E6263=0,Résultat!G$9,IF(J6263="No",Résultat!$G$9,Résultat!$G$7)),Résultat!$G$7)),Résultat!$G$7)), "")</f>
        <v/>
      </c>
    </row>
    <row r="6264" spans="1:11" ht="20.100000000000001" customHeight="1">
      <c r="A6264" s="26"/>
      <c r="B6264" s="27"/>
      <c r="C6264" s="11" t="str">
        <f>IF($B6264 &lt;&gt; "",VLOOKUP(MID(B6264,3,5),'Recyclabilité Prod Matx'!C:F,2,FALSE), "")</f>
        <v/>
      </c>
      <c r="D6264" s="11" t="str">
        <f>IF($B6264 &lt;&gt; "",VLOOKUP(MID(B6264,3,5),'Recyclabilité Prod Matx'!C:F,3,FALSE),"")</f>
        <v/>
      </c>
      <c r="E6264" s="11" t="str">
        <f>IF($B6264 &lt;&gt; "",VLOOKUP(MID(B6264,3,5),'Recyclabilité Prod Matx'!C:F,4,FALSE), "")</f>
        <v/>
      </c>
      <c r="F6264" s="12" t="str">
        <f>IF($B6264 &lt;&gt; "", IF(C6264="Totale","",IF(D6264 = 0, "", VLOOKUP(D6264,'Cond Compo'!A:B,2,FALSE))),"")</f>
        <v/>
      </c>
      <c r="G6264" s="28"/>
      <c r="H6264" s="11" t="str">
        <f xml:space="preserve"> IF(C6264="Totale",2,IF($G6264 &lt;&gt; "", IF(D6264 = "E",MATCH(G6264, 'Cond Compo'!D$16:D$18, 0), MATCH(G6264, 'Cond Compo'!C$16:C$19, 0)), ""))</f>
        <v/>
      </c>
      <c r="I6264" s="12" t="str">
        <f>IF($E6264 &lt;&gt; "", IF(E6264 = 0, "", VLOOKUP(E6264,'Cond Perturbation'!A:B,2,FALSE)),"")</f>
        <v/>
      </c>
      <c r="J6264" s="28"/>
      <c r="K6264" s="29" t="str">
        <f>IF($B6264 &lt;&gt; "", IF(C6264="Oui",IF(H6264=1,IF(E6264=0,Résultat!G$8,IF(J6264="No",Résultat!$G$8,Résultat!$G$7)),IF(H6264=2,IF(E6264=0,Résultat!G$9,IF(J6264="No",Résultat!$G$9,Résultat!$G$7)),Résultat!$G$7)),IF(C6264 = "Totale", IF(H6264=1,IF(E6264=0,Résultat!G$8,IF(J6264="No",Résultat!$G$9,Résultat!$G$7)),IF(H6264=2,IF(E6264=0,Résultat!G$9,IF(J6264="No",Résultat!$G$9,Résultat!$G$7)),Résultat!$G$7)),Résultat!$G$7)), "")</f>
        <v/>
      </c>
    </row>
    <row r="6265" spans="1:11" ht="20.100000000000001" customHeight="1">
      <c r="A6265" s="26"/>
      <c r="B6265" s="27"/>
      <c r="C6265" s="11" t="str">
        <f>IF($B6265 &lt;&gt; "",VLOOKUP(MID(B6265,3,5),'Recyclabilité Prod Matx'!C:F,2,FALSE), "")</f>
        <v/>
      </c>
      <c r="D6265" s="11" t="str">
        <f>IF($B6265 &lt;&gt; "",VLOOKUP(MID(B6265,3,5),'Recyclabilité Prod Matx'!C:F,3,FALSE),"")</f>
        <v/>
      </c>
      <c r="E6265" s="11" t="str">
        <f>IF($B6265 &lt;&gt; "",VLOOKUP(MID(B6265,3,5),'Recyclabilité Prod Matx'!C:F,4,FALSE), "")</f>
        <v/>
      </c>
      <c r="F6265" s="12" t="str">
        <f>IF($B6265 &lt;&gt; "", IF(C6265="Totale","",IF(D6265 = 0, "", VLOOKUP(D6265,'Cond Compo'!A:B,2,FALSE))),"")</f>
        <v/>
      </c>
      <c r="G6265" s="28"/>
      <c r="H6265" s="11" t="str">
        <f xml:space="preserve"> IF(C6265="Totale",2,IF($G6265 &lt;&gt; "", IF(D6265 = "E",MATCH(G6265, 'Cond Compo'!D$16:D$18, 0), MATCH(G6265, 'Cond Compo'!C$16:C$19, 0)), ""))</f>
        <v/>
      </c>
      <c r="I6265" s="12" t="str">
        <f>IF($E6265 &lt;&gt; "", IF(E6265 = 0, "", VLOOKUP(E6265,'Cond Perturbation'!A:B,2,FALSE)),"")</f>
        <v/>
      </c>
      <c r="J6265" s="28"/>
      <c r="K6265" s="29" t="str">
        <f>IF($B6265 &lt;&gt; "", IF(C6265="Oui",IF(H6265=1,IF(E6265=0,Résultat!G$8,IF(J6265="No",Résultat!$G$8,Résultat!$G$7)),IF(H6265=2,IF(E6265=0,Résultat!G$9,IF(J6265="No",Résultat!$G$9,Résultat!$G$7)),Résultat!$G$7)),IF(C6265 = "Totale", IF(H6265=1,IF(E6265=0,Résultat!G$8,IF(J6265="No",Résultat!$G$9,Résultat!$G$7)),IF(H6265=2,IF(E6265=0,Résultat!G$9,IF(J6265="No",Résultat!$G$9,Résultat!$G$7)),Résultat!$G$7)),Résultat!$G$7)), "")</f>
        <v/>
      </c>
    </row>
    <row r="6266" spans="1:11" ht="20.100000000000001" customHeight="1">
      <c r="A6266" s="26"/>
      <c r="B6266" s="27"/>
      <c r="C6266" s="11" t="str">
        <f>IF($B6266 &lt;&gt; "",VLOOKUP(MID(B6266,3,5),'Recyclabilité Prod Matx'!C:F,2,FALSE), "")</f>
        <v/>
      </c>
      <c r="D6266" s="11" t="str">
        <f>IF($B6266 &lt;&gt; "",VLOOKUP(MID(B6266,3,5),'Recyclabilité Prod Matx'!C:F,3,FALSE),"")</f>
        <v/>
      </c>
      <c r="E6266" s="11" t="str">
        <f>IF($B6266 &lt;&gt; "",VLOOKUP(MID(B6266,3,5),'Recyclabilité Prod Matx'!C:F,4,FALSE), "")</f>
        <v/>
      </c>
      <c r="F6266" s="12" t="str">
        <f>IF($B6266 &lt;&gt; "", IF(C6266="Totale","",IF(D6266 = 0, "", VLOOKUP(D6266,'Cond Compo'!A:B,2,FALSE))),"")</f>
        <v/>
      </c>
      <c r="G6266" s="28"/>
      <c r="H6266" s="11" t="str">
        <f xml:space="preserve"> IF(C6266="Totale",2,IF($G6266 &lt;&gt; "", IF(D6266 = "E",MATCH(G6266, 'Cond Compo'!D$16:D$18, 0), MATCH(G6266, 'Cond Compo'!C$16:C$19, 0)), ""))</f>
        <v/>
      </c>
      <c r="I6266" s="12" t="str">
        <f>IF($E6266 &lt;&gt; "", IF(E6266 = 0, "", VLOOKUP(E6266,'Cond Perturbation'!A:B,2,FALSE)),"")</f>
        <v/>
      </c>
      <c r="J6266" s="28"/>
      <c r="K6266" s="29" t="str">
        <f>IF($B6266 &lt;&gt; "", IF(C6266="Oui",IF(H6266=1,IF(E6266=0,Résultat!G$8,IF(J6266="No",Résultat!$G$8,Résultat!$G$7)),IF(H6266=2,IF(E6266=0,Résultat!G$9,IF(J6266="No",Résultat!$G$9,Résultat!$G$7)),Résultat!$G$7)),IF(C6266 = "Totale", IF(H6266=1,IF(E6266=0,Résultat!G$8,IF(J6266="No",Résultat!$G$9,Résultat!$G$7)),IF(H6266=2,IF(E6266=0,Résultat!G$9,IF(J6266="No",Résultat!$G$9,Résultat!$G$7)),Résultat!$G$7)),Résultat!$G$7)), "")</f>
        <v/>
      </c>
    </row>
    <row r="6267" spans="1:11" ht="20.100000000000001" customHeight="1">
      <c r="A6267" s="26"/>
      <c r="B6267" s="27"/>
      <c r="C6267" s="11" t="str">
        <f>IF($B6267 &lt;&gt; "",VLOOKUP(MID(B6267,3,5),'Recyclabilité Prod Matx'!C:F,2,FALSE), "")</f>
        <v/>
      </c>
      <c r="D6267" s="11" t="str">
        <f>IF($B6267 &lt;&gt; "",VLOOKUP(MID(B6267,3,5),'Recyclabilité Prod Matx'!C:F,3,FALSE),"")</f>
        <v/>
      </c>
      <c r="E6267" s="11" t="str">
        <f>IF($B6267 &lt;&gt; "",VLOOKUP(MID(B6267,3,5),'Recyclabilité Prod Matx'!C:F,4,FALSE), "")</f>
        <v/>
      </c>
      <c r="F6267" s="12" t="str">
        <f>IF($B6267 &lt;&gt; "", IF(C6267="Totale","",IF(D6267 = 0, "", VLOOKUP(D6267,'Cond Compo'!A:B,2,FALSE))),"")</f>
        <v/>
      </c>
      <c r="G6267" s="28"/>
      <c r="H6267" s="11" t="str">
        <f xml:space="preserve"> IF(C6267="Totale",2,IF($G6267 &lt;&gt; "", IF(D6267 = "E",MATCH(G6267, 'Cond Compo'!D$16:D$18, 0), MATCH(G6267, 'Cond Compo'!C$16:C$19, 0)), ""))</f>
        <v/>
      </c>
      <c r="I6267" s="12" t="str">
        <f>IF($E6267 &lt;&gt; "", IF(E6267 = 0, "", VLOOKUP(E6267,'Cond Perturbation'!A:B,2,FALSE)),"")</f>
        <v/>
      </c>
      <c r="J6267" s="28"/>
      <c r="K6267" s="29" t="str">
        <f>IF($B6267 &lt;&gt; "", IF(C6267="Oui",IF(H6267=1,IF(E6267=0,Résultat!G$8,IF(J6267="No",Résultat!$G$8,Résultat!$G$7)),IF(H6267=2,IF(E6267=0,Résultat!G$9,IF(J6267="No",Résultat!$G$9,Résultat!$G$7)),Résultat!$G$7)),IF(C6267 = "Totale", IF(H6267=1,IF(E6267=0,Résultat!G$8,IF(J6267="No",Résultat!$G$9,Résultat!$G$7)),IF(H6267=2,IF(E6267=0,Résultat!G$9,IF(J6267="No",Résultat!$G$9,Résultat!$G$7)),Résultat!$G$7)),Résultat!$G$7)), "")</f>
        <v/>
      </c>
    </row>
    <row r="6268" spans="1:11" ht="20.100000000000001" customHeight="1">
      <c r="A6268" s="26"/>
      <c r="B6268" s="27"/>
      <c r="C6268" s="11" t="str">
        <f>IF($B6268 &lt;&gt; "",VLOOKUP(MID(B6268,3,5),'Recyclabilité Prod Matx'!C:F,2,FALSE), "")</f>
        <v/>
      </c>
      <c r="D6268" s="11" t="str">
        <f>IF($B6268 &lt;&gt; "",VLOOKUP(MID(B6268,3,5),'Recyclabilité Prod Matx'!C:F,3,FALSE),"")</f>
        <v/>
      </c>
      <c r="E6268" s="11" t="str">
        <f>IF($B6268 &lt;&gt; "",VLOOKUP(MID(B6268,3,5),'Recyclabilité Prod Matx'!C:F,4,FALSE), "")</f>
        <v/>
      </c>
      <c r="F6268" s="12" t="str">
        <f>IF($B6268 &lt;&gt; "", IF(C6268="Totale","",IF(D6268 = 0, "", VLOOKUP(D6268,'Cond Compo'!A:B,2,FALSE))),"")</f>
        <v/>
      </c>
      <c r="G6268" s="28"/>
      <c r="H6268" s="11" t="str">
        <f xml:space="preserve"> IF(C6268="Totale",2,IF($G6268 &lt;&gt; "", IF(D6268 = "E",MATCH(G6268, 'Cond Compo'!D$16:D$18, 0), MATCH(G6268, 'Cond Compo'!C$16:C$19, 0)), ""))</f>
        <v/>
      </c>
      <c r="I6268" s="12" t="str">
        <f>IF($E6268 &lt;&gt; "", IF(E6268 = 0, "", VLOOKUP(E6268,'Cond Perturbation'!A:B,2,FALSE)),"")</f>
        <v/>
      </c>
      <c r="J6268" s="28"/>
      <c r="K6268" s="29" t="str">
        <f>IF($B6268 &lt;&gt; "", IF(C6268="Oui",IF(H6268=1,IF(E6268=0,Résultat!G$8,IF(J6268="No",Résultat!$G$8,Résultat!$G$7)),IF(H6268=2,IF(E6268=0,Résultat!G$9,IF(J6268="No",Résultat!$G$9,Résultat!$G$7)),Résultat!$G$7)),IF(C6268 = "Totale", IF(H6268=1,IF(E6268=0,Résultat!G$8,IF(J6268="No",Résultat!$G$9,Résultat!$G$7)),IF(H6268=2,IF(E6268=0,Résultat!G$9,IF(J6268="No",Résultat!$G$9,Résultat!$G$7)),Résultat!$G$7)),Résultat!$G$7)), "")</f>
        <v/>
      </c>
    </row>
    <row r="6269" spans="1:11" ht="20.100000000000001" customHeight="1">
      <c r="A6269" s="26"/>
      <c r="B6269" s="27"/>
      <c r="C6269" s="11" t="str">
        <f>IF($B6269 &lt;&gt; "",VLOOKUP(MID(B6269,3,5),'Recyclabilité Prod Matx'!C:F,2,FALSE), "")</f>
        <v/>
      </c>
      <c r="D6269" s="11" t="str">
        <f>IF($B6269 &lt;&gt; "",VLOOKUP(MID(B6269,3,5),'Recyclabilité Prod Matx'!C:F,3,FALSE),"")</f>
        <v/>
      </c>
      <c r="E6269" s="11" t="str">
        <f>IF($B6269 &lt;&gt; "",VLOOKUP(MID(B6269,3,5),'Recyclabilité Prod Matx'!C:F,4,FALSE), "")</f>
        <v/>
      </c>
      <c r="F6269" s="12" t="str">
        <f>IF($B6269 &lt;&gt; "", IF(C6269="Totale","",IF(D6269 = 0, "", VLOOKUP(D6269,'Cond Compo'!A:B,2,FALSE))),"")</f>
        <v/>
      </c>
      <c r="G6269" s="28"/>
      <c r="H6269" s="11" t="str">
        <f xml:space="preserve"> IF(C6269="Totale",2,IF($G6269 &lt;&gt; "", IF(D6269 = "E",MATCH(G6269, 'Cond Compo'!D$16:D$18, 0), MATCH(G6269, 'Cond Compo'!C$16:C$19, 0)), ""))</f>
        <v/>
      </c>
      <c r="I6269" s="12" t="str">
        <f>IF($E6269 &lt;&gt; "", IF(E6269 = 0, "", VLOOKUP(E6269,'Cond Perturbation'!A:B,2,FALSE)),"")</f>
        <v/>
      </c>
      <c r="J6269" s="28"/>
      <c r="K6269" s="29" t="str">
        <f>IF($B6269 &lt;&gt; "", IF(C6269="Oui",IF(H6269=1,IF(E6269=0,Résultat!G$8,IF(J6269="No",Résultat!$G$8,Résultat!$G$7)),IF(H6269=2,IF(E6269=0,Résultat!G$9,IF(J6269="No",Résultat!$G$9,Résultat!$G$7)),Résultat!$G$7)),IF(C6269 = "Totale", IF(H6269=1,IF(E6269=0,Résultat!G$8,IF(J6269="No",Résultat!$G$9,Résultat!$G$7)),IF(H6269=2,IF(E6269=0,Résultat!G$9,IF(J6269="No",Résultat!$G$9,Résultat!$G$7)),Résultat!$G$7)),Résultat!$G$7)), "")</f>
        <v/>
      </c>
    </row>
    <row r="6270" spans="1:11" ht="20.100000000000001" customHeight="1">
      <c r="A6270" s="26"/>
      <c r="B6270" s="27"/>
      <c r="C6270" s="11" t="str">
        <f>IF($B6270 &lt;&gt; "",VLOOKUP(MID(B6270,3,5),'Recyclabilité Prod Matx'!C:F,2,FALSE), "")</f>
        <v/>
      </c>
      <c r="D6270" s="11" t="str">
        <f>IF($B6270 &lt;&gt; "",VLOOKUP(MID(B6270,3,5),'Recyclabilité Prod Matx'!C:F,3,FALSE),"")</f>
        <v/>
      </c>
      <c r="E6270" s="11" t="str">
        <f>IF($B6270 &lt;&gt; "",VLOOKUP(MID(B6270,3,5),'Recyclabilité Prod Matx'!C:F,4,FALSE), "")</f>
        <v/>
      </c>
      <c r="F6270" s="12" t="str">
        <f>IF($B6270 &lt;&gt; "", IF(C6270="Totale","",IF(D6270 = 0, "", VLOOKUP(D6270,'Cond Compo'!A:B,2,FALSE))),"")</f>
        <v/>
      </c>
      <c r="G6270" s="28"/>
      <c r="H6270" s="11" t="str">
        <f xml:space="preserve"> IF(C6270="Totale",2,IF($G6270 &lt;&gt; "", IF(D6270 = "E",MATCH(G6270, 'Cond Compo'!D$16:D$18, 0), MATCH(G6270, 'Cond Compo'!C$16:C$19, 0)), ""))</f>
        <v/>
      </c>
      <c r="I6270" s="12" t="str">
        <f>IF($E6270 &lt;&gt; "", IF(E6270 = 0, "", VLOOKUP(E6270,'Cond Perturbation'!A:B,2,FALSE)),"")</f>
        <v/>
      </c>
      <c r="J6270" s="28"/>
      <c r="K6270" s="29" t="str">
        <f>IF($B6270 &lt;&gt; "", IF(C6270="Oui",IF(H6270=1,IF(E6270=0,Résultat!G$8,IF(J6270="No",Résultat!$G$8,Résultat!$G$7)),IF(H6270=2,IF(E6270=0,Résultat!G$9,IF(J6270="No",Résultat!$G$9,Résultat!$G$7)),Résultat!$G$7)),IF(C6270 = "Totale", IF(H6270=1,IF(E6270=0,Résultat!G$8,IF(J6270="No",Résultat!$G$9,Résultat!$G$7)),IF(H6270=2,IF(E6270=0,Résultat!G$9,IF(J6270="No",Résultat!$G$9,Résultat!$G$7)),Résultat!$G$7)),Résultat!$G$7)), "")</f>
        <v/>
      </c>
    </row>
    <row r="6271" spans="1:11" ht="20.100000000000001" customHeight="1">
      <c r="A6271" s="26"/>
      <c r="B6271" s="27"/>
      <c r="C6271" s="11" t="str">
        <f>IF($B6271 &lt;&gt; "",VLOOKUP(MID(B6271,3,5),'Recyclabilité Prod Matx'!C:F,2,FALSE), "")</f>
        <v/>
      </c>
      <c r="D6271" s="11" t="str">
        <f>IF($B6271 &lt;&gt; "",VLOOKUP(MID(B6271,3,5),'Recyclabilité Prod Matx'!C:F,3,FALSE),"")</f>
        <v/>
      </c>
      <c r="E6271" s="11" t="str">
        <f>IF($B6271 &lt;&gt; "",VLOOKUP(MID(B6271,3,5),'Recyclabilité Prod Matx'!C:F,4,FALSE), "")</f>
        <v/>
      </c>
      <c r="F6271" s="12" t="str">
        <f>IF($B6271 &lt;&gt; "", IF(C6271="Totale","",IF(D6271 = 0, "", VLOOKUP(D6271,'Cond Compo'!A:B,2,FALSE))),"")</f>
        <v/>
      </c>
      <c r="G6271" s="28"/>
      <c r="H6271" s="11" t="str">
        <f xml:space="preserve"> IF(C6271="Totale",2,IF($G6271 &lt;&gt; "", IF(D6271 = "E",MATCH(G6271, 'Cond Compo'!D$16:D$18, 0), MATCH(G6271, 'Cond Compo'!C$16:C$19, 0)), ""))</f>
        <v/>
      </c>
      <c r="I6271" s="12" t="str">
        <f>IF($E6271 &lt;&gt; "", IF(E6271 = 0, "", VLOOKUP(E6271,'Cond Perturbation'!A:B,2,FALSE)),"")</f>
        <v/>
      </c>
      <c r="J6271" s="28"/>
      <c r="K6271" s="29" t="str">
        <f>IF($B6271 &lt;&gt; "", IF(C6271="Oui",IF(H6271=1,IF(E6271=0,Résultat!G$8,IF(J6271="No",Résultat!$G$8,Résultat!$G$7)),IF(H6271=2,IF(E6271=0,Résultat!G$9,IF(J6271="No",Résultat!$G$9,Résultat!$G$7)),Résultat!$G$7)),IF(C6271 = "Totale", IF(H6271=1,IF(E6271=0,Résultat!G$8,IF(J6271="No",Résultat!$G$9,Résultat!$G$7)),IF(H6271=2,IF(E6271=0,Résultat!G$9,IF(J6271="No",Résultat!$G$9,Résultat!$G$7)),Résultat!$G$7)),Résultat!$G$7)), "")</f>
        <v/>
      </c>
    </row>
    <row r="6272" spans="1:11" ht="20.100000000000001" customHeight="1">
      <c r="A6272" s="26"/>
      <c r="B6272" s="27"/>
      <c r="C6272" s="11" t="str">
        <f>IF($B6272 &lt;&gt; "",VLOOKUP(MID(B6272,3,5),'Recyclabilité Prod Matx'!C:F,2,FALSE), "")</f>
        <v/>
      </c>
      <c r="D6272" s="11" t="str">
        <f>IF($B6272 &lt;&gt; "",VLOOKUP(MID(B6272,3,5),'Recyclabilité Prod Matx'!C:F,3,FALSE),"")</f>
        <v/>
      </c>
      <c r="E6272" s="11" t="str">
        <f>IF($B6272 &lt;&gt; "",VLOOKUP(MID(B6272,3,5),'Recyclabilité Prod Matx'!C:F,4,FALSE), "")</f>
        <v/>
      </c>
      <c r="F6272" s="12" t="str">
        <f>IF($B6272 &lt;&gt; "", IF(C6272="Totale","",IF(D6272 = 0, "", VLOOKUP(D6272,'Cond Compo'!A:B,2,FALSE))),"")</f>
        <v/>
      </c>
      <c r="G6272" s="28"/>
      <c r="H6272" s="11" t="str">
        <f xml:space="preserve"> IF(C6272="Totale",2,IF($G6272 &lt;&gt; "", IF(D6272 = "E",MATCH(G6272, 'Cond Compo'!D$16:D$18, 0), MATCH(G6272, 'Cond Compo'!C$16:C$19, 0)), ""))</f>
        <v/>
      </c>
      <c r="I6272" s="12" t="str">
        <f>IF($E6272 &lt;&gt; "", IF(E6272 = 0, "", VLOOKUP(E6272,'Cond Perturbation'!A:B,2,FALSE)),"")</f>
        <v/>
      </c>
      <c r="J6272" s="28"/>
      <c r="K6272" s="29" t="str">
        <f>IF($B6272 &lt;&gt; "", IF(C6272="Oui",IF(H6272=1,IF(E6272=0,Résultat!G$8,IF(J6272="No",Résultat!$G$8,Résultat!$G$7)),IF(H6272=2,IF(E6272=0,Résultat!G$9,IF(J6272="No",Résultat!$G$9,Résultat!$G$7)),Résultat!$G$7)),IF(C6272 = "Totale", IF(H6272=1,IF(E6272=0,Résultat!G$8,IF(J6272="No",Résultat!$G$9,Résultat!$G$7)),IF(H6272=2,IF(E6272=0,Résultat!G$9,IF(J6272="No",Résultat!$G$9,Résultat!$G$7)),Résultat!$G$7)),Résultat!$G$7)), "")</f>
        <v/>
      </c>
    </row>
    <row r="6273" spans="1:11" ht="20.100000000000001" customHeight="1">
      <c r="A6273" s="26"/>
      <c r="B6273" s="27"/>
      <c r="C6273" s="11" t="str">
        <f>IF($B6273 &lt;&gt; "",VLOOKUP(MID(B6273,3,5),'Recyclabilité Prod Matx'!C:F,2,FALSE), "")</f>
        <v/>
      </c>
      <c r="D6273" s="11" t="str">
        <f>IF($B6273 &lt;&gt; "",VLOOKUP(MID(B6273,3,5),'Recyclabilité Prod Matx'!C:F,3,FALSE),"")</f>
        <v/>
      </c>
      <c r="E6273" s="11" t="str">
        <f>IF($B6273 &lt;&gt; "",VLOOKUP(MID(B6273,3,5),'Recyclabilité Prod Matx'!C:F,4,FALSE), "")</f>
        <v/>
      </c>
      <c r="F6273" s="12" t="str">
        <f>IF($B6273 &lt;&gt; "", IF(C6273="Totale","",IF(D6273 = 0, "", VLOOKUP(D6273,'Cond Compo'!A:B,2,FALSE))),"")</f>
        <v/>
      </c>
      <c r="G6273" s="28"/>
      <c r="H6273" s="11" t="str">
        <f xml:space="preserve"> IF(C6273="Totale",2,IF($G6273 &lt;&gt; "", IF(D6273 = "E",MATCH(G6273, 'Cond Compo'!D$16:D$18, 0), MATCH(G6273, 'Cond Compo'!C$16:C$19, 0)), ""))</f>
        <v/>
      </c>
      <c r="I6273" s="12" t="str">
        <f>IF($E6273 &lt;&gt; "", IF(E6273 = 0, "", VLOOKUP(E6273,'Cond Perturbation'!A:B,2,FALSE)),"")</f>
        <v/>
      </c>
      <c r="J6273" s="28"/>
      <c r="K6273" s="29" t="str">
        <f>IF($B6273 &lt;&gt; "", IF(C6273="Oui",IF(H6273=1,IF(E6273=0,Résultat!G$8,IF(J6273="No",Résultat!$G$8,Résultat!$G$7)),IF(H6273=2,IF(E6273=0,Résultat!G$9,IF(J6273="No",Résultat!$G$9,Résultat!$G$7)),Résultat!$G$7)),IF(C6273 = "Totale", IF(H6273=1,IF(E6273=0,Résultat!G$8,IF(J6273="No",Résultat!$G$9,Résultat!$G$7)),IF(H6273=2,IF(E6273=0,Résultat!G$9,IF(J6273="No",Résultat!$G$9,Résultat!$G$7)),Résultat!$G$7)),Résultat!$G$7)), "")</f>
        <v/>
      </c>
    </row>
    <row r="6274" spans="1:11" ht="20.100000000000001" customHeight="1">
      <c r="A6274" s="26"/>
      <c r="B6274" s="27"/>
      <c r="C6274" s="11" t="str">
        <f>IF($B6274 &lt;&gt; "",VLOOKUP(MID(B6274,3,5),'Recyclabilité Prod Matx'!C:F,2,FALSE), "")</f>
        <v/>
      </c>
      <c r="D6274" s="11" t="str">
        <f>IF($B6274 &lt;&gt; "",VLOOKUP(MID(B6274,3,5),'Recyclabilité Prod Matx'!C:F,3,FALSE),"")</f>
        <v/>
      </c>
      <c r="E6274" s="11" t="str">
        <f>IF($B6274 &lt;&gt; "",VLOOKUP(MID(B6274,3,5),'Recyclabilité Prod Matx'!C:F,4,FALSE), "")</f>
        <v/>
      </c>
      <c r="F6274" s="12" t="str">
        <f>IF($B6274 &lt;&gt; "", IF(C6274="Totale","",IF(D6274 = 0, "", VLOOKUP(D6274,'Cond Compo'!A:B,2,FALSE))),"")</f>
        <v/>
      </c>
      <c r="G6274" s="28"/>
      <c r="H6274" s="11" t="str">
        <f xml:space="preserve"> IF(C6274="Totale",2,IF($G6274 &lt;&gt; "", IF(D6274 = "E",MATCH(G6274, 'Cond Compo'!D$16:D$18, 0), MATCH(G6274, 'Cond Compo'!C$16:C$19, 0)), ""))</f>
        <v/>
      </c>
      <c r="I6274" s="12" t="str">
        <f>IF($E6274 &lt;&gt; "", IF(E6274 = 0, "", VLOOKUP(E6274,'Cond Perturbation'!A:B,2,FALSE)),"")</f>
        <v/>
      </c>
      <c r="J6274" s="28"/>
      <c r="K6274" s="29" t="str">
        <f>IF($B6274 &lt;&gt; "", IF(C6274="Oui",IF(H6274=1,IF(E6274=0,Résultat!G$8,IF(J6274="No",Résultat!$G$8,Résultat!$G$7)),IF(H6274=2,IF(E6274=0,Résultat!G$9,IF(J6274="No",Résultat!$G$9,Résultat!$G$7)),Résultat!$G$7)),IF(C6274 = "Totale", IF(H6274=1,IF(E6274=0,Résultat!G$8,IF(J6274="No",Résultat!$G$9,Résultat!$G$7)),IF(H6274=2,IF(E6274=0,Résultat!G$9,IF(J6274="No",Résultat!$G$9,Résultat!$G$7)),Résultat!$G$7)),Résultat!$G$7)), "")</f>
        <v/>
      </c>
    </row>
    <row r="6275" spans="1:11" ht="20.100000000000001" customHeight="1">
      <c r="A6275" s="26"/>
      <c r="B6275" s="27"/>
      <c r="C6275" s="11" t="str">
        <f>IF($B6275 &lt;&gt; "",VLOOKUP(MID(B6275,3,5),'Recyclabilité Prod Matx'!C:F,2,FALSE), "")</f>
        <v/>
      </c>
      <c r="D6275" s="11" t="str">
        <f>IF($B6275 &lt;&gt; "",VLOOKUP(MID(B6275,3,5),'Recyclabilité Prod Matx'!C:F,3,FALSE),"")</f>
        <v/>
      </c>
      <c r="E6275" s="11" t="str">
        <f>IF($B6275 &lt;&gt; "",VLOOKUP(MID(B6275,3,5),'Recyclabilité Prod Matx'!C:F,4,FALSE), "")</f>
        <v/>
      </c>
      <c r="F6275" s="12" t="str">
        <f>IF($B6275 &lt;&gt; "", IF(C6275="Totale","",IF(D6275 = 0, "", VLOOKUP(D6275,'Cond Compo'!A:B,2,FALSE))),"")</f>
        <v/>
      </c>
      <c r="G6275" s="28"/>
      <c r="H6275" s="11" t="str">
        <f xml:space="preserve"> IF(C6275="Totale",2,IF($G6275 &lt;&gt; "", IF(D6275 = "E",MATCH(G6275, 'Cond Compo'!D$16:D$18, 0), MATCH(G6275, 'Cond Compo'!C$16:C$19, 0)), ""))</f>
        <v/>
      </c>
      <c r="I6275" s="12" t="str">
        <f>IF($E6275 &lt;&gt; "", IF(E6275 = 0, "", VLOOKUP(E6275,'Cond Perturbation'!A:B,2,FALSE)),"")</f>
        <v/>
      </c>
      <c r="J6275" s="28"/>
      <c r="K6275" s="29" t="str">
        <f>IF($B6275 &lt;&gt; "", IF(C6275="Oui",IF(H6275=1,IF(E6275=0,Résultat!G$8,IF(J6275="No",Résultat!$G$8,Résultat!$G$7)),IF(H6275=2,IF(E6275=0,Résultat!G$9,IF(J6275="No",Résultat!$G$9,Résultat!$G$7)),Résultat!$G$7)),IF(C6275 = "Totale", IF(H6275=1,IF(E6275=0,Résultat!G$8,IF(J6275="No",Résultat!$G$9,Résultat!$G$7)),IF(H6275=2,IF(E6275=0,Résultat!G$9,IF(J6275="No",Résultat!$G$9,Résultat!$G$7)),Résultat!$G$7)),Résultat!$G$7)), "")</f>
        <v/>
      </c>
    </row>
    <row r="6276" spans="1:11" ht="20.100000000000001" customHeight="1">
      <c r="A6276" s="26"/>
      <c r="B6276" s="27"/>
      <c r="C6276" s="11" t="str">
        <f>IF($B6276 &lt;&gt; "",VLOOKUP(MID(B6276,3,5),'Recyclabilité Prod Matx'!C:F,2,FALSE), "")</f>
        <v/>
      </c>
      <c r="D6276" s="11" t="str">
        <f>IF($B6276 &lt;&gt; "",VLOOKUP(MID(B6276,3,5),'Recyclabilité Prod Matx'!C:F,3,FALSE),"")</f>
        <v/>
      </c>
      <c r="E6276" s="11" t="str">
        <f>IF($B6276 &lt;&gt; "",VLOOKUP(MID(B6276,3,5),'Recyclabilité Prod Matx'!C:F,4,FALSE), "")</f>
        <v/>
      </c>
      <c r="F6276" s="12" t="str">
        <f>IF($B6276 &lt;&gt; "", IF(C6276="Totale","",IF(D6276 = 0, "", VLOOKUP(D6276,'Cond Compo'!A:B,2,FALSE))),"")</f>
        <v/>
      </c>
      <c r="G6276" s="28"/>
      <c r="H6276" s="11" t="str">
        <f xml:space="preserve"> IF(C6276="Totale",2,IF($G6276 &lt;&gt; "", IF(D6276 = "E",MATCH(G6276, 'Cond Compo'!D$16:D$18, 0), MATCH(G6276, 'Cond Compo'!C$16:C$19, 0)), ""))</f>
        <v/>
      </c>
      <c r="I6276" s="12" t="str">
        <f>IF($E6276 &lt;&gt; "", IF(E6276 = 0, "", VLOOKUP(E6276,'Cond Perturbation'!A:B,2,FALSE)),"")</f>
        <v/>
      </c>
      <c r="J6276" s="28"/>
      <c r="K6276" s="29" t="str">
        <f>IF($B6276 &lt;&gt; "", IF(C6276="Oui",IF(H6276=1,IF(E6276=0,Résultat!G$8,IF(J6276="No",Résultat!$G$8,Résultat!$G$7)),IF(H6276=2,IF(E6276=0,Résultat!G$9,IF(J6276="No",Résultat!$G$9,Résultat!$G$7)),Résultat!$G$7)),IF(C6276 = "Totale", IF(H6276=1,IF(E6276=0,Résultat!G$8,IF(J6276="No",Résultat!$G$9,Résultat!$G$7)),IF(H6276=2,IF(E6276=0,Résultat!G$9,IF(J6276="No",Résultat!$G$9,Résultat!$G$7)),Résultat!$G$7)),Résultat!$G$7)), "")</f>
        <v/>
      </c>
    </row>
    <row r="6277" spans="1:11" ht="20.100000000000001" customHeight="1">
      <c r="A6277" s="26"/>
      <c r="B6277" s="27"/>
      <c r="C6277" s="11" t="str">
        <f>IF($B6277 &lt;&gt; "",VLOOKUP(MID(B6277,3,5),'Recyclabilité Prod Matx'!C:F,2,FALSE), "")</f>
        <v/>
      </c>
      <c r="D6277" s="11" t="str">
        <f>IF($B6277 &lt;&gt; "",VLOOKUP(MID(B6277,3,5),'Recyclabilité Prod Matx'!C:F,3,FALSE),"")</f>
        <v/>
      </c>
      <c r="E6277" s="11" t="str">
        <f>IF($B6277 &lt;&gt; "",VLOOKUP(MID(B6277,3,5),'Recyclabilité Prod Matx'!C:F,4,FALSE), "")</f>
        <v/>
      </c>
      <c r="F6277" s="12" t="str">
        <f>IF($B6277 &lt;&gt; "", IF(C6277="Totale","",IF(D6277 = 0, "", VLOOKUP(D6277,'Cond Compo'!A:B,2,FALSE))),"")</f>
        <v/>
      </c>
      <c r="G6277" s="28"/>
      <c r="H6277" s="11" t="str">
        <f xml:space="preserve"> IF(C6277="Totale",2,IF($G6277 &lt;&gt; "", IF(D6277 = "E",MATCH(G6277, 'Cond Compo'!D$16:D$18, 0), MATCH(G6277, 'Cond Compo'!C$16:C$19, 0)), ""))</f>
        <v/>
      </c>
      <c r="I6277" s="12" t="str">
        <f>IF($E6277 &lt;&gt; "", IF(E6277 = 0, "", VLOOKUP(E6277,'Cond Perturbation'!A:B,2,FALSE)),"")</f>
        <v/>
      </c>
      <c r="J6277" s="28"/>
      <c r="K6277" s="29" t="str">
        <f>IF($B6277 &lt;&gt; "", IF(C6277="Oui",IF(H6277=1,IF(E6277=0,Résultat!G$8,IF(J6277="No",Résultat!$G$8,Résultat!$G$7)),IF(H6277=2,IF(E6277=0,Résultat!G$9,IF(J6277="No",Résultat!$G$9,Résultat!$G$7)),Résultat!$G$7)),IF(C6277 = "Totale", IF(H6277=1,IF(E6277=0,Résultat!G$8,IF(J6277="No",Résultat!$G$9,Résultat!$G$7)),IF(H6277=2,IF(E6277=0,Résultat!G$9,IF(J6277="No",Résultat!$G$9,Résultat!$G$7)),Résultat!$G$7)),Résultat!$G$7)), "")</f>
        <v/>
      </c>
    </row>
    <row r="6278" spans="1:11" ht="20.100000000000001" customHeight="1">
      <c r="A6278" s="26"/>
      <c r="B6278" s="27"/>
      <c r="C6278" s="11" t="str">
        <f>IF($B6278 &lt;&gt; "",VLOOKUP(MID(B6278,3,5),'Recyclabilité Prod Matx'!C:F,2,FALSE), "")</f>
        <v/>
      </c>
      <c r="D6278" s="11" t="str">
        <f>IF($B6278 &lt;&gt; "",VLOOKUP(MID(B6278,3,5),'Recyclabilité Prod Matx'!C:F,3,FALSE),"")</f>
        <v/>
      </c>
      <c r="E6278" s="11" t="str">
        <f>IF($B6278 &lt;&gt; "",VLOOKUP(MID(B6278,3,5),'Recyclabilité Prod Matx'!C:F,4,FALSE), "")</f>
        <v/>
      </c>
      <c r="F6278" s="12" t="str">
        <f>IF($B6278 &lt;&gt; "", IF(C6278="Totale","",IF(D6278 = 0, "", VLOOKUP(D6278,'Cond Compo'!A:B,2,FALSE))),"")</f>
        <v/>
      </c>
      <c r="G6278" s="28"/>
      <c r="H6278" s="11" t="str">
        <f xml:space="preserve"> IF(C6278="Totale",2,IF($G6278 &lt;&gt; "", IF(D6278 = "E",MATCH(G6278, 'Cond Compo'!D$16:D$18, 0), MATCH(G6278, 'Cond Compo'!C$16:C$19, 0)), ""))</f>
        <v/>
      </c>
      <c r="I6278" s="12" t="str">
        <f>IF($E6278 &lt;&gt; "", IF(E6278 = 0, "", VLOOKUP(E6278,'Cond Perturbation'!A:B,2,FALSE)),"")</f>
        <v/>
      </c>
      <c r="J6278" s="28"/>
      <c r="K6278" s="29" t="str">
        <f>IF($B6278 &lt;&gt; "", IF(C6278="Oui",IF(H6278=1,IF(E6278=0,Résultat!G$8,IF(J6278="No",Résultat!$G$8,Résultat!$G$7)),IF(H6278=2,IF(E6278=0,Résultat!G$9,IF(J6278="No",Résultat!$G$9,Résultat!$G$7)),Résultat!$G$7)),IF(C6278 = "Totale", IF(H6278=1,IF(E6278=0,Résultat!G$8,IF(J6278="No",Résultat!$G$9,Résultat!$G$7)),IF(H6278=2,IF(E6278=0,Résultat!G$9,IF(J6278="No",Résultat!$G$9,Résultat!$G$7)),Résultat!$G$7)),Résultat!$G$7)), "")</f>
        <v/>
      </c>
    </row>
    <row r="6279" spans="1:11" ht="20.100000000000001" customHeight="1">
      <c r="A6279" s="26"/>
      <c r="B6279" s="27"/>
      <c r="C6279" s="11" t="str">
        <f>IF($B6279 &lt;&gt; "",VLOOKUP(MID(B6279,3,5),'Recyclabilité Prod Matx'!C:F,2,FALSE), "")</f>
        <v/>
      </c>
      <c r="D6279" s="11" t="str">
        <f>IF($B6279 &lt;&gt; "",VLOOKUP(MID(B6279,3,5),'Recyclabilité Prod Matx'!C:F,3,FALSE),"")</f>
        <v/>
      </c>
      <c r="E6279" s="11" t="str">
        <f>IF($B6279 &lt;&gt; "",VLOOKUP(MID(B6279,3,5),'Recyclabilité Prod Matx'!C:F,4,FALSE), "")</f>
        <v/>
      </c>
      <c r="F6279" s="12" t="str">
        <f>IF($B6279 &lt;&gt; "", IF(C6279="Totale","",IF(D6279 = 0, "", VLOOKUP(D6279,'Cond Compo'!A:B,2,FALSE))),"")</f>
        <v/>
      </c>
      <c r="G6279" s="28"/>
      <c r="H6279" s="11" t="str">
        <f xml:space="preserve"> IF(C6279="Totale",2,IF($G6279 &lt;&gt; "", IF(D6279 = "E",MATCH(G6279, 'Cond Compo'!D$16:D$18, 0), MATCH(G6279, 'Cond Compo'!C$16:C$19, 0)), ""))</f>
        <v/>
      </c>
      <c r="I6279" s="12" t="str">
        <f>IF($E6279 &lt;&gt; "", IF(E6279 = 0, "", VLOOKUP(E6279,'Cond Perturbation'!A:B,2,FALSE)),"")</f>
        <v/>
      </c>
      <c r="J6279" s="28"/>
      <c r="K6279" s="29" t="str">
        <f>IF($B6279 &lt;&gt; "", IF(C6279="Oui",IF(H6279=1,IF(E6279=0,Résultat!G$8,IF(J6279="No",Résultat!$G$8,Résultat!$G$7)),IF(H6279=2,IF(E6279=0,Résultat!G$9,IF(J6279="No",Résultat!$G$9,Résultat!$G$7)),Résultat!$G$7)),IF(C6279 = "Totale", IF(H6279=1,IF(E6279=0,Résultat!G$8,IF(J6279="No",Résultat!$G$9,Résultat!$G$7)),IF(H6279=2,IF(E6279=0,Résultat!G$9,IF(J6279="No",Résultat!$G$9,Résultat!$G$7)),Résultat!$G$7)),Résultat!$G$7)), "")</f>
        <v/>
      </c>
    </row>
    <row r="6280" spans="1:11" ht="20.100000000000001" customHeight="1">
      <c r="A6280" s="26"/>
      <c r="B6280" s="27"/>
      <c r="C6280" s="11" t="str">
        <f>IF($B6280 &lt;&gt; "",VLOOKUP(MID(B6280,3,5),'Recyclabilité Prod Matx'!C:F,2,FALSE), "")</f>
        <v/>
      </c>
      <c r="D6280" s="11" t="str">
        <f>IF($B6280 &lt;&gt; "",VLOOKUP(MID(B6280,3,5),'Recyclabilité Prod Matx'!C:F,3,FALSE),"")</f>
        <v/>
      </c>
      <c r="E6280" s="11" t="str">
        <f>IF($B6280 &lt;&gt; "",VLOOKUP(MID(B6280,3,5),'Recyclabilité Prod Matx'!C:F,4,FALSE), "")</f>
        <v/>
      </c>
      <c r="F6280" s="12" t="str">
        <f>IF($B6280 &lt;&gt; "", IF(C6280="Totale","",IF(D6280 = 0, "", VLOOKUP(D6280,'Cond Compo'!A:B,2,FALSE))),"")</f>
        <v/>
      </c>
      <c r="G6280" s="28"/>
      <c r="H6280" s="11" t="str">
        <f xml:space="preserve"> IF(C6280="Totale",2,IF($G6280 &lt;&gt; "", IF(D6280 = "E",MATCH(G6280, 'Cond Compo'!D$16:D$18, 0), MATCH(G6280, 'Cond Compo'!C$16:C$19, 0)), ""))</f>
        <v/>
      </c>
      <c r="I6280" s="12" t="str">
        <f>IF($E6280 &lt;&gt; "", IF(E6280 = 0, "", VLOOKUP(E6280,'Cond Perturbation'!A:B,2,FALSE)),"")</f>
        <v/>
      </c>
      <c r="J6280" s="28"/>
      <c r="K6280" s="29" t="str">
        <f>IF($B6280 &lt;&gt; "", IF(C6280="Oui",IF(H6280=1,IF(E6280=0,Résultat!G$8,IF(J6280="No",Résultat!$G$8,Résultat!$G$7)),IF(H6280=2,IF(E6280=0,Résultat!G$9,IF(J6280="No",Résultat!$G$9,Résultat!$G$7)),Résultat!$G$7)),IF(C6280 = "Totale", IF(H6280=1,IF(E6280=0,Résultat!G$8,IF(J6280="No",Résultat!$G$9,Résultat!$G$7)),IF(H6280=2,IF(E6280=0,Résultat!G$9,IF(J6280="No",Résultat!$G$9,Résultat!$G$7)),Résultat!$G$7)),Résultat!$G$7)), "")</f>
        <v/>
      </c>
    </row>
    <row r="6281" spans="1:11" ht="20.100000000000001" customHeight="1">
      <c r="A6281" s="26"/>
      <c r="B6281" s="27"/>
      <c r="C6281" s="11" t="str">
        <f>IF($B6281 &lt;&gt; "",VLOOKUP(MID(B6281,3,5),'Recyclabilité Prod Matx'!C:F,2,FALSE), "")</f>
        <v/>
      </c>
      <c r="D6281" s="11" t="str">
        <f>IF($B6281 &lt;&gt; "",VLOOKUP(MID(B6281,3,5),'Recyclabilité Prod Matx'!C:F,3,FALSE),"")</f>
        <v/>
      </c>
      <c r="E6281" s="11" t="str">
        <f>IF($B6281 &lt;&gt; "",VLOOKUP(MID(B6281,3,5),'Recyclabilité Prod Matx'!C:F,4,FALSE), "")</f>
        <v/>
      </c>
      <c r="F6281" s="12" t="str">
        <f>IF($B6281 &lt;&gt; "", IF(C6281="Totale","",IF(D6281 = 0, "", VLOOKUP(D6281,'Cond Compo'!A:B,2,FALSE))),"")</f>
        <v/>
      </c>
      <c r="G6281" s="28"/>
      <c r="H6281" s="11" t="str">
        <f xml:space="preserve"> IF(C6281="Totale",2,IF($G6281 &lt;&gt; "", IF(D6281 = "E",MATCH(G6281, 'Cond Compo'!D$16:D$18, 0), MATCH(G6281, 'Cond Compo'!C$16:C$19, 0)), ""))</f>
        <v/>
      </c>
      <c r="I6281" s="12" t="str">
        <f>IF($E6281 &lt;&gt; "", IF(E6281 = 0, "", VLOOKUP(E6281,'Cond Perturbation'!A:B,2,FALSE)),"")</f>
        <v/>
      </c>
      <c r="J6281" s="28"/>
      <c r="K6281" s="29" t="str">
        <f>IF($B6281 &lt;&gt; "", IF(C6281="Oui",IF(H6281=1,IF(E6281=0,Résultat!G$8,IF(J6281="No",Résultat!$G$8,Résultat!$G$7)),IF(H6281=2,IF(E6281=0,Résultat!G$9,IF(J6281="No",Résultat!$G$9,Résultat!$G$7)),Résultat!$G$7)),IF(C6281 = "Totale", IF(H6281=1,IF(E6281=0,Résultat!G$8,IF(J6281="No",Résultat!$G$9,Résultat!$G$7)),IF(H6281=2,IF(E6281=0,Résultat!G$9,IF(J6281="No",Résultat!$G$9,Résultat!$G$7)),Résultat!$G$7)),Résultat!$G$7)), "")</f>
        <v/>
      </c>
    </row>
    <row r="6282" spans="1:11" ht="20.100000000000001" customHeight="1">
      <c r="A6282" s="26"/>
      <c r="B6282" s="27"/>
      <c r="C6282" s="11" t="str">
        <f>IF($B6282 &lt;&gt; "",VLOOKUP(MID(B6282,3,5),'Recyclabilité Prod Matx'!C:F,2,FALSE), "")</f>
        <v/>
      </c>
      <c r="D6282" s="11" t="str">
        <f>IF($B6282 &lt;&gt; "",VLOOKUP(MID(B6282,3,5),'Recyclabilité Prod Matx'!C:F,3,FALSE),"")</f>
        <v/>
      </c>
      <c r="E6282" s="11" t="str">
        <f>IF($B6282 &lt;&gt; "",VLOOKUP(MID(B6282,3,5),'Recyclabilité Prod Matx'!C:F,4,FALSE), "")</f>
        <v/>
      </c>
      <c r="F6282" s="12" t="str">
        <f>IF($B6282 &lt;&gt; "", IF(C6282="Totale","",IF(D6282 = 0, "", VLOOKUP(D6282,'Cond Compo'!A:B,2,FALSE))),"")</f>
        <v/>
      </c>
      <c r="G6282" s="28"/>
      <c r="H6282" s="11" t="str">
        <f xml:space="preserve"> IF(C6282="Totale",2,IF($G6282 &lt;&gt; "", IF(D6282 = "E",MATCH(G6282, 'Cond Compo'!D$16:D$18, 0), MATCH(G6282, 'Cond Compo'!C$16:C$19, 0)), ""))</f>
        <v/>
      </c>
      <c r="I6282" s="12" t="str">
        <f>IF($E6282 &lt;&gt; "", IF(E6282 = 0, "", VLOOKUP(E6282,'Cond Perturbation'!A:B,2,FALSE)),"")</f>
        <v/>
      </c>
      <c r="J6282" s="28"/>
      <c r="K6282" s="29" t="str">
        <f>IF($B6282 &lt;&gt; "", IF(C6282="Oui",IF(H6282=1,IF(E6282=0,Résultat!G$8,IF(J6282="No",Résultat!$G$8,Résultat!$G$7)),IF(H6282=2,IF(E6282=0,Résultat!G$9,IF(J6282="No",Résultat!$G$9,Résultat!$G$7)),Résultat!$G$7)),IF(C6282 = "Totale", IF(H6282=1,IF(E6282=0,Résultat!G$8,IF(J6282="No",Résultat!$G$9,Résultat!$G$7)),IF(H6282=2,IF(E6282=0,Résultat!G$9,IF(J6282="No",Résultat!$G$9,Résultat!$G$7)),Résultat!$G$7)),Résultat!$G$7)), "")</f>
        <v/>
      </c>
    </row>
    <row r="6283" spans="1:11" ht="20.100000000000001" customHeight="1">
      <c r="A6283" s="26"/>
      <c r="B6283" s="27"/>
      <c r="C6283" s="11" t="str">
        <f>IF($B6283 &lt;&gt; "",VLOOKUP(MID(B6283,3,5),'Recyclabilité Prod Matx'!C:F,2,FALSE), "")</f>
        <v/>
      </c>
      <c r="D6283" s="11" t="str">
        <f>IF($B6283 &lt;&gt; "",VLOOKUP(MID(B6283,3,5),'Recyclabilité Prod Matx'!C:F,3,FALSE),"")</f>
        <v/>
      </c>
      <c r="E6283" s="11" t="str">
        <f>IF($B6283 &lt;&gt; "",VLOOKUP(MID(B6283,3,5),'Recyclabilité Prod Matx'!C:F,4,FALSE), "")</f>
        <v/>
      </c>
      <c r="F6283" s="12" t="str">
        <f>IF($B6283 &lt;&gt; "", IF(C6283="Totale","",IF(D6283 = 0, "", VLOOKUP(D6283,'Cond Compo'!A:B,2,FALSE))),"")</f>
        <v/>
      </c>
      <c r="G6283" s="28"/>
      <c r="H6283" s="11" t="str">
        <f xml:space="preserve"> IF(C6283="Totale",2,IF($G6283 &lt;&gt; "", IF(D6283 = "E",MATCH(G6283, 'Cond Compo'!D$16:D$18, 0), MATCH(G6283, 'Cond Compo'!C$16:C$19, 0)), ""))</f>
        <v/>
      </c>
      <c r="I6283" s="12" t="str">
        <f>IF($E6283 &lt;&gt; "", IF(E6283 = 0, "", VLOOKUP(E6283,'Cond Perturbation'!A:B,2,FALSE)),"")</f>
        <v/>
      </c>
      <c r="J6283" s="28"/>
      <c r="K6283" s="29" t="str">
        <f>IF($B6283 &lt;&gt; "", IF(C6283="Oui",IF(H6283=1,IF(E6283=0,Résultat!G$8,IF(J6283="No",Résultat!$G$8,Résultat!$G$7)),IF(H6283=2,IF(E6283=0,Résultat!G$9,IF(J6283="No",Résultat!$G$9,Résultat!$G$7)),Résultat!$G$7)),IF(C6283 = "Totale", IF(H6283=1,IF(E6283=0,Résultat!G$8,IF(J6283="No",Résultat!$G$9,Résultat!$G$7)),IF(H6283=2,IF(E6283=0,Résultat!G$9,IF(J6283="No",Résultat!$G$9,Résultat!$G$7)),Résultat!$G$7)),Résultat!$G$7)), "")</f>
        <v/>
      </c>
    </row>
    <row r="6284" spans="1:11" ht="20.100000000000001" customHeight="1">
      <c r="A6284" s="26"/>
      <c r="B6284" s="27"/>
      <c r="C6284" s="11" t="str">
        <f>IF($B6284 &lt;&gt; "",VLOOKUP(MID(B6284,3,5),'Recyclabilité Prod Matx'!C:F,2,FALSE), "")</f>
        <v/>
      </c>
      <c r="D6284" s="11" t="str">
        <f>IF($B6284 &lt;&gt; "",VLOOKUP(MID(B6284,3,5),'Recyclabilité Prod Matx'!C:F,3,FALSE),"")</f>
        <v/>
      </c>
      <c r="E6284" s="11" t="str">
        <f>IF($B6284 &lt;&gt; "",VLOOKUP(MID(B6284,3,5),'Recyclabilité Prod Matx'!C:F,4,FALSE), "")</f>
        <v/>
      </c>
      <c r="F6284" s="12" t="str">
        <f>IF($B6284 &lt;&gt; "", IF(C6284="Totale","",IF(D6284 = 0, "", VLOOKUP(D6284,'Cond Compo'!A:B,2,FALSE))),"")</f>
        <v/>
      </c>
      <c r="G6284" s="28"/>
      <c r="H6284" s="11" t="str">
        <f xml:space="preserve"> IF(C6284="Totale",2,IF($G6284 &lt;&gt; "", IF(D6284 = "E",MATCH(G6284, 'Cond Compo'!D$16:D$18, 0), MATCH(G6284, 'Cond Compo'!C$16:C$19, 0)), ""))</f>
        <v/>
      </c>
      <c r="I6284" s="12" t="str">
        <f>IF($E6284 &lt;&gt; "", IF(E6284 = 0, "", VLOOKUP(E6284,'Cond Perturbation'!A:B,2,FALSE)),"")</f>
        <v/>
      </c>
      <c r="J6284" s="28"/>
      <c r="K6284" s="29" t="str">
        <f>IF($B6284 &lt;&gt; "", IF(C6284="Oui",IF(H6284=1,IF(E6284=0,Résultat!G$8,IF(J6284="No",Résultat!$G$8,Résultat!$G$7)),IF(H6284=2,IF(E6284=0,Résultat!G$9,IF(J6284="No",Résultat!$G$9,Résultat!$G$7)),Résultat!$G$7)),IF(C6284 = "Totale", IF(H6284=1,IF(E6284=0,Résultat!G$8,IF(J6284="No",Résultat!$G$9,Résultat!$G$7)),IF(H6284=2,IF(E6284=0,Résultat!G$9,IF(J6284="No",Résultat!$G$9,Résultat!$G$7)),Résultat!$G$7)),Résultat!$G$7)), "")</f>
        <v/>
      </c>
    </row>
    <row r="6285" spans="1:11" ht="20.100000000000001" customHeight="1">
      <c r="A6285" s="26"/>
      <c r="B6285" s="27"/>
      <c r="C6285" s="11" t="str">
        <f>IF($B6285 &lt;&gt; "",VLOOKUP(MID(B6285,3,5),'Recyclabilité Prod Matx'!C:F,2,FALSE), "")</f>
        <v/>
      </c>
      <c r="D6285" s="11" t="str">
        <f>IF($B6285 &lt;&gt; "",VLOOKUP(MID(B6285,3,5),'Recyclabilité Prod Matx'!C:F,3,FALSE),"")</f>
        <v/>
      </c>
      <c r="E6285" s="11" t="str">
        <f>IF($B6285 &lt;&gt; "",VLOOKUP(MID(B6285,3,5),'Recyclabilité Prod Matx'!C:F,4,FALSE), "")</f>
        <v/>
      </c>
      <c r="F6285" s="12" t="str">
        <f>IF($B6285 &lt;&gt; "", IF(C6285="Totale","",IF(D6285 = 0, "", VLOOKUP(D6285,'Cond Compo'!A:B,2,FALSE))),"")</f>
        <v/>
      </c>
      <c r="G6285" s="28"/>
      <c r="H6285" s="11" t="str">
        <f xml:space="preserve"> IF(C6285="Totale",2,IF($G6285 &lt;&gt; "", IF(D6285 = "E",MATCH(G6285, 'Cond Compo'!D$16:D$18, 0), MATCH(G6285, 'Cond Compo'!C$16:C$19, 0)), ""))</f>
        <v/>
      </c>
      <c r="I6285" s="12" t="str">
        <f>IF($E6285 &lt;&gt; "", IF(E6285 = 0, "", VLOOKUP(E6285,'Cond Perturbation'!A:B,2,FALSE)),"")</f>
        <v/>
      </c>
      <c r="J6285" s="28"/>
      <c r="K6285" s="29" t="str">
        <f>IF($B6285 &lt;&gt; "", IF(C6285="Oui",IF(H6285=1,IF(E6285=0,Résultat!G$8,IF(J6285="No",Résultat!$G$8,Résultat!$G$7)),IF(H6285=2,IF(E6285=0,Résultat!G$9,IF(J6285="No",Résultat!$G$9,Résultat!$G$7)),Résultat!$G$7)),IF(C6285 = "Totale", IF(H6285=1,IF(E6285=0,Résultat!G$8,IF(J6285="No",Résultat!$G$9,Résultat!$G$7)),IF(H6285=2,IF(E6285=0,Résultat!G$9,IF(J6285="No",Résultat!$G$9,Résultat!$G$7)),Résultat!$G$7)),Résultat!$G$7)), "")</f>
        <v/>
      </c>
    </row>
    <row r="6286" spans="1:11" ht="20.100000000000001" customHeight="1">
      <c r="A6286" s="26"/>
      <c r="B6286" s="27"/>
      <c r="C6286" s="11" t="str">
        <f>IF($B6286 &lt;&gt; "",VLOOKUP(MID(B6286,3,5),'Recyclabilité Prod Matx'!C:F,2,FALSE), "")</f>
        <v/>
      </c>
      <c r="D6286" s="11" t="str">
        <f>IF($B6286 &lt;&gt; "",VLOOKUP(MID(B6286,3,5),'Recyclabilité Prod Matx'!C:F,3,FALSE),"")</f>
        <v/>
      </c>
      <c r="E6286" s="11" t="str">
        <f>IF($B6286 &lt;&gt; "",VLOOKUP(MID(B6286,3,5),'Recyclabilité Prod Matx'!C:F,4,FALSE), "")</f>
        <v/>
      </c>
      <c r="F6286" s="12" t="str">
        <f>IF($B6286 &lt;&gt; "", IF(C6286="Totale","",IF(D6286 = 0, "", VLOOKUP(D6286,'Cond Compo'!A:B,2,FALSE))),"")</f>
        <v/>
      </c>
      <c r="G6286" s="28"/>
      <c r="H6286" s="11" t="str">
        <f xml:space="preserve"> IF(C6286="Totale",2,IF($G6286 &lt;&gt; "", IF(D6286 = "E",MATCH(G6286, 'Cond Compo'!D$16:D$18, 0), MATCH(G6286, 'Cond Compo'!C$16:C$19, 0)), ""))</f>
        <v/>
      </c>
      <c r="I6286" s="12" t="str">
        <f>IF($E6286 &lt;&gt; "", IF(E6286 = 0, "", VLOOKUP(E6286,'Cond Perturbation'!A:B,2,FALSE)),"")</f>
        <v/>
      </c>
      <c r="J6286" s="28"/>
      <c r="K6286" s="29" t="str">
        <f>IF($B6286 &lt;&gt; "", IF(C6286="Oui",IF(H6286=1,IF(E6286=0,Résultat!G$8,IF(J6286="No",Résultat!$G$8,Résultat!$G$7)),IF(H6286=2,IF(E6286=0,Résultat!G$9,IF(J6286="No",Résultat!$G$9,Résultat!$G$7)),Résultat!$G$7)),IF(C6286 = "Totale", IF(H6286=1,IF(E6286=0,Résultat!G$8,IF(J6286="No",Résultat!$G$9,Résultat!$G$7)),IF(H6286=2,IF(E6286=0,Résultat!G$9,IF(J6286="No",Résultat!$G$9,Résultat!$G$7)),Résultat!$G$7)),Résultat!$G$7)), "")</f>
        <v/>
      </c>
    </row>
    <row r="6287" spans="1:11" ht="20.100000000000001" customHeight="1">
      <c r="A6287" s="26"/>
      <c r="B6287" s="27"/>
      <c r="C6287" s="11" t="str">
        <f>IF($B6287 &lt;&gt; "",VLOOKUP(MID(B6287,3,5),'Recyclabilité Prod Matx'!C:F,2,FALSE), "")</f>
        <v/>
      </c>
      <c r="D6287" s="11" t="str">
        <f>IF($B6287 &lt;&gt; "",VLOOKUP(MID(B6287,3,5),'Recyclabilité Prod Matx'!C:F,3,FALSE),"")</f>
        <v/>
      </c>
      <c r="E6287" s="11" t="str">
        <f>IF($B6287 &lt;&gt; "",VLOOKUP(MID(B6287,3,5),'Recyclabilité Prod Matx'!C:F,4,FALSE), "")</f>
        <v/>
      </c>
      <c r="F6287" s="12" t="str">
        <f>IF($B6287 &lt;&gt; "", IF(C6287="Totale","",IF(D6287 = 0, "", VLOOKUP(D6287,'Cond Compo'!A:B,2,FALSE))),"")</f>
        <v/>
      </c>
      <c r="G6287" s="28"/>
      <c r="H6287" s="11" t="str">
        <f xml:space="preserve"> IF(C6287="Totale",2,IF($G6287 &lt;&gt; "", IF(D6287 = "E",MATCH(G6287, 'Cond Compo'!D$16:D$18, 0), MATCH(G6287, 'Cond Compo'!C$16:C$19, 0)), ""))</f>
        <v/>
      </c>
      <c r="I6287" s="12" t="str">
        <f>IF($E6287 &lt;&gt; "", IF(E6287 = 0, "", VLOOKUP(E6287,'Cond Perturbation'!A:B,2,FALSE)),"")</f>
        <v/>
      </c>
      <c r="J6287" s="28"/>
      <c r="K6287" s="29" t="str">
        <f>IF($B6287 &lt;&gt; "", IF(C6287="Oui",IF(H6287=1,IF(E6287=0,Résultat!G$8,IF(J6287="No",Résultat!$G$8,Résultat!$G$7)),IF(H6287=2,IF(E6287=0,Résultat!G$9,IF(J6287="No",Résultat!$G$9,Résultat!$G$7)),Résultat!$G$7)),IF(C6287 = "Totale", IF(H6287=1,IF(E6287=0,Résultat!G$8,IF(J6287="No",Résultat!$G$9,Résultat!$G$7)),IF(H6287=2,IF(E6287=0,Résultat!G$9,IF(J6287="No",Résultat!$G$9,Résultat!$G$7)),Résultat!$G$7)),Résultat!$G$7)), "")</f>
        <v/>
      </c>
    </row>
    <row r="6288" spans="1:11" ht="20.100000000000001" customHeight="1">
      <c r="A6288" s="26"/>
      <c r="B6288" s="27"/>
      <c r="C6288" s="11" t="str">
        <f>IF($B6288 &lt;&gt; "",VLOOKUP(MID(B6288,3,5),'Recyclabilité Prod Matx'!C:F,2,FALSE), "")</f>
        <v/>
      </c>
      <c r="D6288" s="11" t="str">
        <f>IF($B6288 &lt;&gt; "",VLOOKUP(MID(B6288,3,5),'Recyclabilité Prod Matx'!C:F,3,FALSE),"")</f>
        <v/>
      </c>
      <c r="E6288" s="11" t="str">
        <f>IF($B6288 &lt;&gt; "",VLOOKUP(MID(B6288,3,5),'Recyclabilité Prod Matx'!C:F,4,FALSE), "")</f>
        <v/>
      </c>
      <c r="F6288" s="12" t="str">
        <f>IF($B6288 &lt;&gt; "", IF(C6288="Totale","",IF(D6288 = 0, "", VLOOKUP(D6288,'Cond Compo'!A:B,2,FALSE))),"")</f>
        <v/>
      </c>
      <c r="G6288" s="28"/>
      <c r="H6288" s="11" t="str">
        <f xml:space="preserve"> IF(C6288="Totale",2,IF($G6288 &lt;&gt; "", IF(D6288 = "E",MATCH(G6288, 'Cond Compo'!D$16:D$18, 0), MATCH(G6288, 'Cond Compo'!C$16:C$19, 0)), ""))</f>
        <v/>
      </c>
      <c r="I6288" s="12" t="str">
        <f>IF($E6288 &lt;&gt; "", IF(E6288 = 0, "", VLOOKUP(E6288,'Cond Perturbation'!A:B,2,FALSE)),"")</f>
        <v/>
      </c>
      <c r="J6288" s="28"/>
      <c r="K6288" s="29" t="str">
        <f>IF($B6288 &lt;&gt; "", IF(C6288="Oui",IF(H6288=1,IF(E6288=0,Résultat!G$8,IF(J6288="No",Résultat!$G$8,Résultat!$G$7)),IF(H6288=2,IF(E6288=0,Résultat!G$9,IF(J6288="No",Résultat!$G$9,Résultat!$G$7)),Résultat!$G$7)),IF(C6288 = "Totale", IF(H6288=1,IF(E6288=0,Résultat!G$8,IF(J6288="No",Résultat!$G$9,Résultat!$G$7)),IF(H6288=2,IF(E6288=0,Résultat!G$9,IF(J6288="No",Résultat!$G$9,Résultat!$G$7)),Résultat!$G$7)),Résultat!$G$7)), "")</f>
        <v/>
      </c>
    </row>
    <row r="6289" spans="1:11" ht="20.100000000000001" customHeight="1">
      <c r="A6289" s="26"/>
      <c r="B6289" s="27"/>
      <c r="C6289" s="11" t="str">
        <f>IF($B6289 &lt;&gt; "",VLOOKUP(MID(B6289,3,5),'Recyclabilité Prod Matx'!C:F,2,FALSE), "")</f>
        <v/>
      </c>
      <c r="D6289" s="11" t="str">
        <f>IF($B6289 &lt;&gt; "",VLOOKUP(MID(B6289,3,5),'Recyclabilité Prod Matx'!C:F,3,FALSE),"")</f>
        <v/>
      </c>
      <c r="E6289" s="11" t="str">
        <f>IF($B6289 &lt;&gt; "",VLOOKUP(MID(B6289,3,5),'Recyclabilité Prod Matx'!C:F,4,FALSE), "")</f>
        <v/>
      </c>
      <c r="F6289" s="12" t="str">
        <f>IF($B6289 &lt;&gt; "", IF(C6289="Totale","",IF(D6289 = 0, "", VLOOKUP(D6289,'Cond Compo'!A:B,2,FALSE))),"")</f>
        <v/>
      </c>
      <c r="G6289" s="28"/>
      <c r="H6289" s="11" t="str">
        <f xml:space="preserve"> IF(C6289="Totale",2,IF($G6289 &lt;&gt; "", IF(D6289 = "E",MATCH(G6289, 'Cond Compo'!D$16:D$18, 0), MATCH(G6289, 'Cond Compo'!C$16:C$19, 0)), ""))</f>
        <v/>
      </c>
      <c r="I6289" s="12" t="str">
        <f>IF($E6289 &lt;&gt; "", IF(E6289 = 0, "", VLOOKUP(E6289,'Cond Perturbation'!A:B,2,FALSE)),"")</f>
        <v/>
      </c>
      <c r="J6289" s="28"/>
      <c r="K6289" s="29" t="str">
        <f>IF($B6289 &lt;&gt; "", IF(C6289="Oui",IF(H6289=1,IF(E6289=0,Résultat!G$8,IF(J6289="No",Résultat!$G$8,Résultat!$G$7)),IF(H6289=2,IF(E6289=0,Résultat!G$9,IF(J6289="No",Résultat!$G$9,Résultat!$G$7)),Résultat!$G$7)),IF(C6289 = "Totale", IF(H6289=1,IF(E6289=0,Résultat!G$8,IF(J6289="No",Résultat!$G$9,Résultat!$G$7)),IF(H6289=2,IF(E6289=0,Résultat!G$9,IF(J6289="No",Résultat!$G$9,Résultat!$G$7)),Résultat!$G$7)),Résultat!$G$7)), "")</f>
        <v/>
      </c>
    </row>
    <row r="6290" spans="1:11" ht="20.100000000000001" customHeight="1">
      <c r="A6290" s="26"/>
      <c r="B6290" s="27"/>
      <c r="C6290" s="11" t="str">
        <f>IF($B6290 &lt;&gt; "",VLOOKUP(MID(B6290,3,5),'Recyclabilité Prod Matx'!C:F,2,FALSE), "")</f>
        <v/>
      </c>
      <c r="D6290" s="11" t="str">
        <f>IF($B6290 &lt;&gt; "",VLOOKUP(MID(B6290,3,5),'Recyclabilité Prod Matx'!C:F,3,FALSE),"")</f>
        <v/>
      </c>
      <c r="E6290" s="11" t="str">
        <f>IF($B6290 &lt;&gt; "",VLOOKUP(MID(B6290,3,5),'Recyclabilité Prod Matx'!C:F,4,FALSE), "")</f>
        <v/>
      </c>
      <c r="F6290" s="12" t="str">
        <f>IF($B6290 &lt;&gt; "", IF(C6290="Totale","",IF(D6290 = 0, "", VLOOKUP(D6290,'Cond Compo'!A:B,2,FALSE))),"")</f>
        <v/>
      </c>
      <c r="G6290" s="28"/>
      <c r="H6290" s="11" t="str">
        <f xml:space="preserve"> IF(C6290="Totale",2,IF($G6290 &lt;&gt; "", IF(D6290 = "E",MATCH(G6290, 'Cond Compo'!D$16:D$18, 0), MATCH(G6290, 'Cond Compo'!C$16:C$19, 0)), ""))</f>
        <v/>
      </c>
      <c r="I6290" s="12" t="str">
        <f>IF($E6290 &lt;&gt; "", IF(E6290 = 0, "", VLOOKUP(E6290,'Cond Perturbation'!A:B,2,FALSE)),"")</f>
        <v/>
      </c>
      <c r="J6290" s="28"/>
      <c r="K6290" s="29" t="str">
        <f>IF($B6290 &lt;&gt; "", IF(C6290="Oui",IF(H6290=1,IF(E6290=0,Résultat!G$8,IF(J6290="No",Résultat!$G$8,Résultat!$G$7)),IF(H6290=2,IF(E6290=0,Résultat!G$9,IF(J6290="No",Résultat!$G$9,Résultat!$G$7)),Résultat!$G$7)),IF(C6290 = "Totale", IF(H6290=1,IF(E6290=0,Résultat!G$8,IF(J6290="No",Résultat!$G$9,Résultat!$G$7)),IF(H6290=2,IF(E6290=0,Résultat!G$9,IF(J6290="No",Résultat!$G$9,Résultat!$G$7)),Résultat!$G$7)),Résultat!$G$7)), "")</f>
        <v/>
      </c>
    </row>
    <row r="6291" spans="1:11" ht="20.100000000000001" customHeight="1">
      <c r="A6291" s="26"/>
      <c r="B6291" s="27"/>
      <c r="C6291" s="11" t="str">
        <f>IF($B6291 &lt;&gt; "",VLOOKUP(MID(B6291,3,5),'Recyclabilité Prod Matx'!C:F,2,FALSE), "")</f>
        <v/>
      </c>
      <c r="D6291" s="11" t="str">
        <f>IF($B6291 &lt;&gt; "",VLOOKUP(MID(B6291,3,5),'Recyclabilité Prod Matx'!C:F,3,FALSE),"")</f>
        <v/>
      </c>
      <c r="E6291" s="11" t="str">
        <f>IF($B6291 &lt;&gt; "",VLOOKUP(MID(B6291,3,5),'Recyclabilité Prod Matx'!C:F,4,FALSE), "")</f>
        <v/>
      </c>
      <c r="F6291" s="12" t="str">
        <f>IF($B6291 &lt;&gt; "", IF(C6291="Totale","",IF(D6291 = 0, "", VLOOKUP(D6291,'Cond Compo'!A:B,2,FALSE))),"")</f>
        <v/>
      </c>
      <c r="G6291" s="28"/>
      <c r="H6291" s="11" t="str">
        <f xml:space="preserve"> IF(C6291="Totale",2,IF($G6291 &lt;&gt; "", IF(D6291 = "E",MATCH(G6291, 'Cond Compo'!D$16:D$18, 0), MATCH(G6291, 'Cond Compo'!C$16:C$19, 0)), ""))</f>
        <v/>
      </c>
      <c r="I6291" s="12" t="str">
        <f>IF($E6291 &lt;&gt; "", IF(E6291 = 0, "", VLOOKUP(E6291,'Cond Perturbation'!A:B,2,FALSE)),"")</f>
        <v/>
      </c>
      <c r="J6291" s="28"/>
      <c r="K6291" s="29" t="str">
        <f>IF($B6291 &lt;&gt; "", IF(C6291="Oui",IF(H6291=1,IF(E6291=0,Résultat!G$8,IF(J6291="No",Résultat!$G$8,Résultat!$G$7)),IF(H6291=2,IF(E6291=0,Résultat!G$9,IF(J6291="No",Résultat!$G$9,Résultat!$G$7)),Résultat!$G$7)),IF(C6291 = "Totale", IF(H6291=1,IF(E6291=0,Résultat!G$8,IF(J6291="No",Résultat!$G$9,Résultat!$G$7)),IF(H6291=2,IF(E6291=0,Résultat!G$9,IF(J6291="No",Résultat!$G$9,Résultat!$G$7)),Résultat!$G$7)),Résultat!$G$7)), "")</f>
        <v/>
      </c>
    </row>
    <row r="6292" spans="1:11" ht="20.100000000000001" customHeight="1">
      <c r="A6292" s="26"/>
      <c r="B6292" s="27"/>
      <c r="C6292" s="11" t="str">
        <f>IF($B6292 &lt;&gt; "",VLOOKUP(MID(B6292,3,5),'Recyclabilité Prod Matx'!C:F,2,FALSE), "")</f>
        <v/>
      </c>
      <c r="D6292" s="11" t="str">
        <f>IF($B6292 &lt;&gt; "",VLOOKUP(MID(B6292,3,5),'Recyclabilité Prod Matx'!C:F,3,FALSE),"")</f>
        <v/>
      </c>
      <c r="E6292" s="11" t="str">
        <f>IF($B6292 &lt;&gt; "",VLOOKUP(MID(B6292,3,5),'Recyclabilité Prod Matx'!C:F,4,FALSE), "")</f>
        <v/>
      </c>
      <c r="F6292" s="12" t="str">
        <f>IF($B6292 &lt;&gt; "", IF(C6292="Totale","",IF(D6292 = 0, "", VLOOKUP(D6292,'Cond Compo'!A:B,2,FALSE))),"")</f>
        <v/>
      </c>
      <c r="G6292" s="28"/>
      <c r="H6292" s="11" t="str">
        <f xml:space="preserve"> IF(C6292="Totale",2,IF($G6292 &lt;&gt; "", IF(D6292 = "E",MATCH(G6292, 'Cond Compo'!D$16:D$18, 0), MATCH(G6292, 'Cond Compo'!C$16:C$19, 0)), ""))</f>
        <v/>
      </c>
      <c r="I6292" s="12" t="str">
        <f>IF($E6292 &lt;&gt; "", IF(E6292 = 0, "", VLOOKUP(E6292,'Cond Perturbation'!A:B,2,FALSE)),"")</f>
        <v/>
      </c>
      <c r="J6292" s="28"/>
      <c r="K6292" s="29" t="str">
        <f>IF($B6292 &lt;&gt; "", IF(C6292="Oui",IF(H6292=1,IF(E6292=0,Résultat!G$8,IF(J6292="No",Résultat!$G$8,Résultat!$G$7)),IF(H6292=2,IF(E6292=0,Résultat!G$9,IF(J6292="No",Résultat!$G$9,Résultat!$G$7)),Résultat!$G$7)),IF(C6292 = "Totale", IF(H6292=1,IF(E6292=0,Résultat!G$8,IF(J6292="No",Résultat!$G$9,Résultat!$G$7)),IF(H6292=2,IF(E6292=0,Résultat!G$9,IF(J6292="No",Résultat!$G$9,Résultat!$G$7)),Résultat!$G$7)),Résultat!$G$7)), "")</f>
        <v/>
      </c>
    </row>
    <row r="6293" spans="1:11" ht="20.100000000000001" customHeight="1">
      <c r="A6293" s="26"/>
      <c r="B6293" s="27"/>
      <c r="C6293" s="11" t="str">
        <f>IF($B6293 &lt;&gt; "",VLOOKUP(MID(B6293,3,5),'Recyclabilité Prod Matx'!C:F,2,FALSE), "")</f>
        <v/>
      </c>
      <c r="D6293" s="11" t="str">
        <f>IF($B6293 &lt;&gt; "",VLOOKUP(MID(B6293,3,5),'Recyclabilité Prod Matx'!C:F,3,FALSE),"")</f>
        <v/>
      </c>
      <c r="E6293" s="11" t="str">
        <f>IF($B6293 &lt;&gt; "",VLOOKUP(MID(B6293,3,5),'Recyclabilité Prod Matx'!C:F,4,FALSE), "")</f>
        <v/>
      </c>
      <c r="F6293" s="12" t="str">
        <f>IF($B6293 &lt;&gt; "", IF(C6293="Totale","",IF(D6293 = 0, "", VLOOKUP(D6293,'Cond Compo'!A:B,2,FALSE))),"")</f>
        <v/>
      </c>
      <c r="G6293" s="28"/>
      <c r="H6293" s="11" t="str">
        <f xml:space="preserve"> IF(C6293="Totale",2,IF($G6293 &lt;&gt; "", IF(D6293 = "E",MATCH(G6293, 'Cond Compo'!D$16:D$18, 0), MATCH(G6293, 'Cond Compo'!C$16:C$19, 0)), ""))</f>
        <v/>
      </c>
      <c r="I6293" s="12" t="str">
        <f>IF($E6293 &lt;&gt; "", IF(E6293 = 0, "", VLOOKUP(E6293,'Cond Perturbation'!A:B,2,FALSE)),"")</f>
        <v/>
      </c>
      <c r="J6293" s="28"/>
      <c r="K6293" s="29" t="str">
        <f>IF($B6293 &lt;&gt; "", IF(C6293="Oui",IF(H6293=1,IF(E6293=0,Résultat!G$8,IF(J6293="No",Résultat!$G$8,Résultat!$G$7)),IF(H6293=2,IF(E6293=0,Résultat!G$9,IF(J6293="No",Résultat!$G$9,Résultat!$G$7)),Résultat!$G$7)),IF(C6293 = "Totale", IF(H6293=1,IF(E6293=0,Résultat!G$8,IF(J6293="No",Résultat!$G$9,Résultat!$G$7)),IF(H6293=2,IF(E6293=0,Résultat!G$9,IF(J6293="No",Résultat!$G$9,Résultat!$G$7)),Résultat!$G$7)),Résultat!$G$7)), "")</f>
        <v/>
      </c>
    </row>
    <row r="6294" spans="1:11" ht="20.100000000000001" customHeight="1">
      <c r="A6294" s="26"/>
      <c r="B6294" s="27"/>
      <c r="C6294" s="11" t="str">
        <f>IF($B6294 &lt;&gt; "",VLOOKUP(MID(B6294,3,5),'Recyclabilité Prod Matx'!C:F,2,FALSE), "")</f>
        <v/>
      </c>
      <c r="D6294" s="11" t="str">
        <f>IF($B6294 &lt;&gt; "",VLOOKUP(MID(B6294,3,5),'Recyclabilité Prod Matx'!C:F,3,FALSE),"")</f>
        <v/>
      </c>
      <c r="E6294" s="11" t="str">
        <f>IF($B6294 &lt;&gt; "",VLOOKUP(MID(B6294,3,5),'Recyclabilité Prod Matx'!C:F,4,FALSE), "")</f>
        <v/>
      </c>
      <c r="F6294" s="12" t="str">
        <f>IF($B6294 &lt;&gt; "", IF(C6294="Totale","",IF(D6294 = 0, "", VLOOKUP(D6294,'Cond Compo'!A:B,2,FALSE))),"")</f>
        <v/>
      </c>
      <c r="G6294" s="28"/>
      <c r="H6294" s="11" t="str">
        <f xml:space="preserve"> IF(C6294="Totale",2,IF($G6294 &lt;&gt; "", IF(D6294 = "E",MATCH(G6294, 'Cond Compo'!D$16:D$18, 0), MATCH(G6294, 'Cond Compo'!C$16:C$19, 0)), ""))</f>
        <v/>
      </c>
      <c r="I6294" s="12" t="str">
        <f>IF($E6294 &lt;&gt; "", IF(E6294 = 0, "", VLOOKUP(E6294,'Cond Perturbation'!A:B,2,FALSE)),"")</f>
        <v/>
      </c>
      <c r="J6294" s="28"/>
      <c r="K6294" s="29" t="str">
        <f>IF($B6294 &lt;&gt; "", IF(C6294="Oui",IF(H6294=1,IF(E6294=0,Résultat!G$8,IF(J6294="No",Résultat!$G$8,Résultat!$G$7)),IF(H6294=2,IF(E6294=0,Résultat!G$9,IF(J6294="No",Résultat!$G$9,Résultat!$G$7)),Résultat!$G$7)),IF(C6294 = "Totale", IF(H6294=1,IF(E6294=0,Résultat!G$8,IF(J6294="No",Résultat!$G$9,Résultat!$G$7)),IF(H6294=2,IF(E6294=0,Résultat!G$9,IF(J6294="No",Résultat!$G$9,Résultat!$G$7)),Résultat!$G$7)),Résultat!$G$7)), "")</f>
        <v/>
      </c>
    </row>
    <row r="6295" spans="1:11" ht="20.100000000000001" customHeight="1">
      <c r="A6295" s="26"/>
      <c r="B6295" s="27"/>
      <c r="C6295" s="11" t="str">
        <f>IF($B6295 &lt;&gt; "",VLOOKUP(MID(B6295,3,5),'Recyclabilité Prod Matx'!C:F,2,FALSE), "")</f>
        <v/>
      </c>
      <c r="D6295" s="11" t="str">
        <f>IF($B6295 &lt;&gt; "",VLOOKUP(MID(B6295,3,5),'Recyclabilité Prod Matx'!C:F,3,FALSE),"")</f>
        <v/>
      </c>
      <c r="E6295" s="11" t="str">
        <f>IF($B6295 &lt;&gt; "",VLOOKUP(MID(B6295,3,5),'Recyclabilité Prod Matx'!C:F,4,FALSE), "")</f>
        <v/>
      </c>
      <c r="F6295" s="12" t="str">
        <f>IF($B6295 &lt;&gt; "", IF(C6295="Totale","",IF(D6295 = 0, "", VLOOKUP(D6295,'Cond Compo'!A:B,2,FALSE))),"")</f>
        <v/>
      </c>
      <c r="G6295" s="28"/>
      <c r="H6295" s="11" t="str">
        <f xml:space="preserve"> IF(C6295="Totale",2,IF($G6295 &lt;&gt; "", IF(D6295 = "E",MATCH(G6295, 'Cond Compo'!D$16:D$18, 0), MATCH(G6295, 'Cond Compo'!C$16:C$19, 0)), ""))</f>
        <v/>
      </c>
      <c r="I6295" s="12" t="str">
        <f>IF($E6295 &lt;&gt; "", IF(E6295 = 0, "", VLOOKUP(E6295,'Cond Perturbation'!A:B,2,FALSE)),"")</f>
        <v/>
      </c>
      <c r="J6295" s="28"/>
      <c r="K6295" s="29" t="str">
        <f>IF($B6295 &lt;&gt; "", IF(C6295="Oui",IF(H6295=1,IF(E6295=0,Résultat!G$8,IF(J6295="No",Résultat!$G$8,Résultat!$G$7)),IF(H6295=2,IF(E6295=0,Résultat!G$9,IF(J6295="No",Résultat!$G$9,Résultat!$G$7)),Résultat!$G$7)),IF(C6295 = "Totale", IF(H6295=1,IF(E6295=0,Résultat!G$8,IF(J6295="No",Résultat!$G$9,Résultat!$G$7)),IF(H6295=2,IF(E6295=0,Résultat!G$9,IF(J6295="No",Résultat!$G$9,Résultat!$G$7)),Résultat!$G$7)),Résultat!$G$7)), "")</f>
        <v/>
      </c>
    </row>
    <row r="6296" spans="1:11" ht="20.100000000000001" customHeight="1">
      <c r="A6296" s="26"/>
      <c r="B6296" s="27"/>
      <c r="C6296" s="11" t="str">
        <f>IF($B6296 &lt;&gt; "",VLOOKUP(MID(B6296,3,5),'Recyclabilité Prod Matx'!C:F,2,FALSE), "")</f>
        <v/>
      </c>
      <c r="D6296" s="11" t="str">
        <f>IF($B6296 &lt;&gt; "",VLOOKUP(MID(B6296,3,5),'Recyclabilité Prod Matx'!C:F,3,FALSE),"")</f>
        <v/>
      </c>
      <c r="E6296" s="11" t="str">
        <f>IF($B6296 &lt;&gt; "",VLOOKUP(MID(B6296,3,5),'Recyclabilité Prod Matx'!C:F,4,FALSE), "")</f>
        <v/>
      </c>
      <c r="F6296" s="12" t="str">
        <f>IF($B6296 &lt;&gt; "", IF(C6296="Totale","",IF(D6296 = 0, "", VLOOKUP(D6296,'Cond Compo'!A:B,2,FALSE))),"")</f>
        <v/>
      </c>
      <c r="G6296" s="28"/>
      <c r="H6296" s="11" t="str">
        <f xml:space="preserve"> IF(C6296="Totale",2,IF($G6296 &lt;&gt; "", IF(D6296 = "E",MATCH(G6296, 'Cond Compo'!D$16:D$18, 0), MATCH(G6296, 'Cond Compo'!C$16:C$19, 0)), ""))</f>
        <v/>
      </c>
      <c r="I6296" s="12" t="str">
        <f>IF($E6296 &lt;&gt; "", IF(E6296 = 0, "", VLOOKUP(E6296,'Cond Perturbation'!A:B,2,FALSE)),"")</f>
        <v/>
      </c>
      <c r="J6296" s="28"/>
      <c r="K6296" s="29" t="str">
        <f>IF($B6296 &lt;&gt; "", IF(C6296="Oui",IF(H6296=1,IF(E6296=0,Résultat!G$8,IF(J6296="No",Résultat!$G$8,Résultat!$G$7)),IF(H6296=2,IF(E6296=0,Résultat!G$9,IF(J6296="No",Résultat!$G$9,Résultat!$G$7)),Résultat!$G$7)),IF(C6296 = "Totale", IF(H6296=1,IF(E6296=0,Résultat!G$8,IF(J6296="No",Résultat!$G$9,Résultat!$G$7)),IF(H6296=2,IF(E6296=0,Résultat!G$9,IF(J6296="No",Résultat!$G$9,Résultat!$G$7)),Résultat!$G$7)),Résultat!$G$7)), "")</f>
        <v/>
      </c>
    </row>
    <row r="6297" spans="1:11" ht="20.100000000000001" customHeight="1">
      <c r="A6297" s="26"/>
      <c r="B6297" s="27"/>
      <c r="C6297" s="11" t="str">
        <f>IF($B6297 &lt;&gt; "",VLOOKUP(MID(B6297,3,5),'Recyclabilité Prod Matx'!C:F,2,FALSE), "")</f>
        <v/>
      </c>
      <c r="D6297" s="11" t="str">
        <f>IF($B6297 &lt;&gt; "",VLOOKUP(MID(B6297,3,5),'Recyclabilité Prod Matx'!C:F,3,FALSE),"")</f>
        <v/>
      </c>
      <c r="E6297" s="11" t="str">
        <f>IF($B6297 &lt;&gt; "",VLOOKUP(MID(B6297,3,5),'Recyclabilité Prod Matx'!C:F,4,FALSE), "")</f>
        <v/>
      </c>
      <c r="F6297" s="12" t="str">
        <f>IF($B6297 &lt;&gt; "", IF(C6297="Totale","",IF(D6297 = 0, "", VLOOKUP(D6297,'Cond Compo'!A:B,2,FALSE))),"")</f>
        <v/>
      </c>
      <c r="G6297" s="28"/>
      <c r="H6297" s="11" t="str">
        <f xml:space="preserve"> IF(C6297="Totale",2,IF($G6297 &lt;&gt; "", IF(D6297 = "E",MATCH(G6297, 'Cond Compo'!D$16:D$18, 0), MATCH(G6297, 'Cond Compo'!C$16:C$19, 0)), ""))</f>
        <v/>
      </c>
      <c r="I6297" s="12" t="str">
        <f>IF($E6297 &lt;&gt; "", IF(E6297 = 0, "", VLOOKUP(E6297,'Cond Perturbation'!A:B,2,FALSE)),"")</f>
        <v/>
      </c>
      <c r="J6297" s="28"/>
      <c r="K6297" s="29" t="str">
        <f>IF($B6297 &lt;&gt; "", IF(C6297="Oui",IF(H6297=1,IF(E6297=0,Résultat!G$8,IF(J6297="No",Résultat!$G$8,Résultat!$G$7)),IF(H6297=2,IF(E6297=0,Résultat!G$9,IF(J6297="No",Résultat!$G$9,Résultat!$G$7)),Résultat!$G$7)),IF(C6297 = "Totale", IF(H6297=1,IF(E6297=0,Résultat!G$8,IF(J6297="No",Résultat!$G$9,Résultat!$G$7)),IF(H6297=2,IF(E6297=0,Résultat!G$9,IF(J6297="No",Résultat!$G$9,Résultat!$G$7)),Résultat!$G$7)),Résultat!$G$7)), "")</f>
        <v/>
      </c>
    </row>
    <row r="6298" spans="1:11" ht="20.100000000000001" customHeight="1">
      <c r="A6298" s="26"/>
      <c r="B6298" s="27"/>
      <c r="C6298" s="11" t="str">
        <f>IF($B6298 &lt;&gt; "",VLOOKUP(MID(B6298,3,5),'Recyclabilité Prod Matx'!C:F,2,FALSE), "")</f>
        <v/>
      </c>
      <c r="D6298" s="11" t="str">
        <f>IF($B6298 &lt;&gt; "",VLOOKUP(MID(B6298,3,5),'Recyclabilité Prod Matx'!C:F,3,FALSE),"")</f>
        <v/>
      </c>
      <c r="E6298" s="11" t="str">
        <f>IF($B6298 &lt;&gt; "",VLOOKUP(MID(B6298,3,5),'Recyclabilité Prod Matx'!C:F,4,FALSE), "")</f>
        <v/>
      </c>
      <c r="F6298" s="12" t="str">
        <f>IF($B6298 &lt;&gt; "", IF(C6298="Totale","",IF(D6298 = 0, "", VLOOKUP(D6298,'Cond Compo'!A:B,2,FALSE))),"")</f>
        <v/>
      </c>
      <c r="G6298" s="28"/>
      <c r="H6298" s="11" t="str">
        <f xml:space="preserve"> IF(C6298="Totale",2,IF($G6298 &lt;&gt; "", IF(D6298 = "E",MATCH(G6298, 'Cond Compo'!D$16:D$18, 0), MATCH(G6298, 'Cond Compo'!C$16:C$19, 0)), ""))</f>
        <v/>
      </c>
      <c r="I6298" s="12" t="str">
        <f>IF($E6298 &lt;&gt; "", IF(E6298 = 0, "", VLOOKUP(E6298,'Cond Perturbation'!A:B,2,FALSE)),"")</f>
        <v/>
      </c>
      <c r="J6298" s="28"/>
      <c r="K6298" s="29" t="str">
        <f>IF($B6298 &lt;&gt; "", IF(C6298="Oui",IF(H6298=1,IF(E6298=0,Résultat!G$8,IF(J6298="No",Résultat!$G$8,Résultat!$G$7)),IF(H6298=2,IF(E6298=0,Résultat!G$9,IF(J6298="No",Résultat!$G$9,Résultat!$G$7)),Résultat!$G$7)),IF(C6298 = "Totale", IF(H6298=1,IF(E6298=0,Résultat!G$8,IF(J6298="No",Résultat!$G$9,Résultat!$G$7)),IF(H6298=2,IF(E6298=0,Résultat!G$9,IF(J6298="No",Résultat!$G$9,Résultat!$G$7)),Résultat!$G$7)),Résultat!$G$7)), "")</f>
        <v/>
      </c>
    </row>
    <row r="6299" spans="1:11" ht="20.100000000000001" customHeight="1">
      <c r="A6299" s="26"/>
      <c r="B6299" s="27"/>
      <c r="C6299" s="11" t="str">
        <f>IF($B6299 &lt;&gt; "",VLOOKUP(MID(B6299,3,5),'Recyclabilité Prod Matx'!C:F,2,FALSE), "")</f>
        <v/>
      </c>
      <c r="D6299" s="11" t="str">
        <f>IF($B6299 &lt;&gt; "",VLOOKUP(MID(B6299,3,5),'Recyclabilité Prod Matx'!C:F,3,FALSE),"")</f>
        <v/>
      </c>
      <c r="E6299" s="11" t="str">
        <f>IF($B6299 &lt;&gt; "",VLOOKUP(MID(B6299,3,5),'Recyclabilité Prod Matx'!C:F,4,FALSE), "")</f>
        <v/>
      </c>
      <c r="F6299" s="12" t="str">
        <f>IF($B6299 &lt;&gt; "", IF(C6299="Totale","",IF(D6299 = 0, "", VLOOKUP(D6299,'Cond Compo'!A:B,2,FALSE))),"")</f>
        <v/>
      </c>
      <c r="G6299" s="28"/>
      <c r="H6299" s="11" t="str">
        <f xml:space="preserve"> IF(C6299="Totale",2,IF($G6299 &lt;&gt; "", IF(D6299 = "E",MATCH(G6299, 'Cond Compo'!D$16:D$18, 0), MATCH(G6299, 'Cond Compo'!C$16:C$19, 0)), ""))</f>
        <v/>
      </c>
      <c r="I6299" s="12" t="str">
        <f>IF($E6299 &lt;&gt; "", IF(E6299 = 0, "", VLOOKUP(E6299,'Cond Perturbation'!A:B,2,FALSE)),"")</f>
        <v/>
      </c>
      <c r="J6299" s="28"/>
      <c r="K6299" s="29" t="str">
        <f>IF($B6299 &lt;&gt; "", IF(C6299="Oui",IF(H6299=1,IF(E6299=0,Résultat!G$8,IF(J6299="No",Résultat!$G$8,Résultat!$G$7)),IF(H6299=2,IF(E6299=0,Résultat!G$9,IF(J6299="No",Résultat!$G$9,Résultat!$G$7)),Résultat!$G$7)),IF(C6299 = "Totale", IF(H6299=1,IF(E6299=0,Résultat!G$8,IF(J6299="No",Résultat!$G$9,Résultat!$G$7)),IF(H6299=2,IF(E6299=0,Résultat!G$9,IF(J6299="No",Résultat!$G$9,Résultat!$G$7)),Résultat!$G$7)),Résultat!$G$7)), "")</f>
        <v/>
      </c>
    </row>
    <row r="6300" spans="1:11" ht="20.100000000000001" customHeight="1">
      <c r="A6300" s="26"/>
      <c r="B6300" s="27"/>
      <c r="C6300" s="11" t="str">
        <f>IF($B6300 &lt;&gt; "",VLOOKUP(MID(B6300,3,5),'Recyclabilité Prod Matx'!C:F,2,FALSE), "")</f>
        <v/>
      </c>
      <c r="D6300" s="11" t="str">
        <f>IF($B6300 &lt;&gt; "",VLOOKUP(MID(B6300,3,5),'Recyclabilité Prod Matx'!C:F,3,FALSE),"")</f>
        <v/>
      </c>
      <c r="E6300" s="11" t="str">
        <f>IF($B6300 &lt;&gt; "",VLOOKUP(MID(B6300,3,5),'Recyclabilité Prod Matx'!C:F,4,FALSE), "")</f>
        <v/>
      </c>
      <c r="F6300" s="12" t="str">
        <f>IF($B6300 &lt;&gt; "", IF(C6300="Totale","",IF(D6300 = 0, "", VLOOKUP(D6300,'Cond Compo'!A:B,2,FALSE))),"")</f>
        <v/>
      </c>
      <c r="G6300" s="28"/>
      <c r="H6300" s="11" t="str">
        <f xml:space="preserve"> IF(C6300="Totale",2,IF($G6300 &lt;&gt; "", IF(D6300 = "E",MATCH(G6300, 'Cond Compo'!D$16:D$18, 0), MATCH(G6300, 'Cond Compo'!C$16:C$19, 0)), ""))</f>
        <v/>
      </c>
      <c r="I6300" s="12" t="str">
        <f>IF($E6300 &lt;&gt; "", IF(E6300 = 0, "", VLOOKUP(E6300,'Cond Perturbation'!A:B,2,FALSE)),"")</f>
        <v/>
      </c>
      <c r="J6300" s="28"/>
      <c r="K6300" s="29" t="str">
        <f>IF($B6300 &lt;&gt; "", IF(C6300="Oui",IF(H6300=1,IF(E6300=0,Résultat!G$8,IF(J6300="No",Résultat!$G$8,Résultat!$G$7)),IF(H6300=2,IF(E6300=0,Résultat!G$9,IF(J6300="No",Résultat!$G$9,Résultat!$G$7)),Résultat!$G$7)),IF(C6300 = "Totale", IF(H6300=1,IF(E6300=0,Résultat!G$8,IF(J6300="No",Résultat!$G$9,Résultat!$G$7)),IF(H6300=2,IF(E6300=0,Résultat!G$9,IF(J6300="No",Résultat!$G$9,Résultat!$G$7)),Résultat!$G$7)),Résultat!$G$7)), "")</f>
        <v/>
      </c>
    </row>
    <row r="6301" spans="1:11" ht="20.100000000000001" customHeight="1">
      <c r="A6301" s="26"/>
      <c r="B6301" s="27"/>
      <c r="C6301" s="11" t="str">
        <f>IF($B6301 &lt;&gt; "",VLOOKUP(MID(B6301,3,5),'Recyclabilité Prod Matx'!C:F,2,FALSE), "")</f>
        <v/>
      </c>
      <c r="D6301" s="11" t="str">
        <f>IF($B6301 &lt;&gt; "",VLOOKUP(MID(B6301,3,5),'Recyclabilité Prod Matx'!C:F,3,FALSE),"")</f>
        <v/>
      </c>
      <c r="E6301" s="11" t="str">
        <f>IF($B6301 &lt;&gt; "",VLOOKUP(MID(B6301,3,5),'Recyclabilité Prod Matx'!C:F,4,FALSE), "")</f>
        <v/>
      </c>
      <c r="F6301" s="12" t="str">
        <f>IF($B6301 &lt;&gt; "", IF(C6301="Totale","",IF(D6301 = 0, "", VLOOKUP(D6301,'Cond Compo'!A:B,2,FALSE))),"")</f>
        <v/>
      </c>
      <c r="G6301" s="28"/>
      <c r="H6301" s="11" t="str">
        <f xml:space="preserve"> IF(C6301="Totale",2,IF($G6301 &lt;&gt; "", IF(D6301 = "E",MATCH(G6301, 'Cond Compo'!D$16:D$18, 0), MATCH(G6301, 'Cond Compo'!C$16:C$19, 0)), ""))</f>
        <v/>
      </c>
      <c r="I6301" s="12" t="str">
        <f>IF($E6301 &lt;&gt; "", IF(E6301 = 0, "", VLOOKUP(E6301,'Cond Perturbation'!A:B,2,FALSE)),"")</f>
        <v/>
      </c>
      <c r="J6301" s="28"/>
      <c r="K6301" s="29" t="str">
        <f>IF($B6301 &lt;&gt; "", IF(C6301="Oui",IF(H6301=1,IF(E6301=0,Résultat!G$8,IF(J6301="No",Résultat!$G$8,Résultat!$G$7)),IF(H6301=2,IF(E6301=0,Résultat!G$9,IF(J6301="No",Résultat!$G$9,Résultat!$G$7)),Résultat!$G$7)),IF(C6301 = "Totale", IF(H6301=1,IF(E6301=0,Résultat!G$8,IF(J6301="No",Résultat!$G$9,Résultat!$G$7)),IF(H6301=2,IF(E6301=0,Résultat!G$9,IF(J6301="No",Résultat!$G$9,Résultat!$G$7)),Résultat!$G$7)),Résultat!$G$7)), "")</f>
        <v/>
      </c>
    </row>
    <row r="6302" spans="1:11" ht="20.100000000000001" customHeight="1">
      <c r="A6302" s="26"/>
      <c r="B6302" s="27"/>
      <c r="C6302" s="11" t="str">
        <f>IF($B6302 &lt;&gt; "",VLOOKUP(MID(B6302,3,5),'Recyclabilité Prod Matx'!C:F,2,FALSE), "")</f>
        <v/>
      </c>
      <c r="D6302" s="11" t="str">
        <f>IF($B6302 &lt;&gt; "",VLOOKUP(MID(B6302,3,5),'Recyclabilité Prod Matx'!C:F,3,FALSE),"")</f>
        <v/>
      </c>
      <c r="E6302" s="11" t="str">
        <f>IF($B6302 &lt;&gt; "",VLOOKUP(MID(B6302,3,5),'Recyclabilité Prod Matx'!C:F,4,FALSE), "")</f>
        <v/>
      </c>
      <c r="F6302" s="12" t="str">
        <f>IF($B6302 &lt;&gt; "", IF(C6302="Totale","",IF(D6302 = 0, "", VLOOKUP(D6302,'Cond Compo'!A:B,2,FALSE))),"")</f>
        <v/>
      </c>
      <c r="G6302" s="28"/>
      <c r="H6302" s="11" t="str">
        <f xml:space="preserve"> IF(C6302="Totale",2,IF($G6302 &lt;&gt; "", IF(D6302 = "E",MATCH(G6302, 'Cond Compo'!D$16:D$18, 0), MATCH(G6302, 'Cond Compo'!C$16:C$19, 0)), ""))</f>
        <v/>
      </c>
      <c r="I6302" s="12" t="str">
        <f>IF($E6302 &lt;&gt; "", IF(E6302 = 0, "", VLOOKUP(E6302,'Cond Perturbation'!A:B,2,FALSE)),"")</f>
        <v/>
      </c>
      <c r="J6302" s="28"/>
      <c r="K6302" s="29" t="str">
        <f>IF($B6302 &lt;&gt; "", IF(C6302="Oui",IF(H6302=1,IF(E6302=0,Résultat!G$8,IF(J6302="No",Résultat!$G$8,Résultat!$G$7)),IF(H6302=2,IF(E6302=0,Résultat!G$9,IF(J6302="No",Résultat!$G$9,Résultat!$G$7)),Résultat!$G$7)),IF(C6302 = "Totale", IF(H6302=1,IF(E6302=0,Résultat!G$8,IF(J6302="No",Résultat!$G$9,Résultat!$G$7)),IF(H6302=2,IF(E6302=0,Résultat!G$9,IF(J6302="No",Résultat!$G$9,Résultat!$G$7)),Résultat!$G$7)),Résultat!$G$7)), "")</f>
        <v/>
      </c>
    </row>
    <row r="6303" spans="1:11" ht="20.100000000000001" customHeight="1">
      <c r="A6303" s="26"/>
      <c r="B6303" s="27"/>
      <c r="C6303" s="11" t="str">
        <f>IF($B6303 &lt;&gt; "",VLOOKUP(MID(B6303,3,5),'Recyclabilité Prod Matx'!C:F,2,FALSE), "")</f>
        <v/>
      </c>
      <c r="D6303" s="11" t="str">
        <f>IF($B6303 &lt;&gt; "",VLOOKUP(MID(B6303,3,5),'Recyclabilité Prod Matx'!C:F,3,FALSE),"")</f>
        <v/>
      </c>
      <c r="E6303" s="11" t="str">
        <f>IF($B6303 &lt;&gt; "",VLOOKUP(MID(B6303,3,5),'Recyclabilité Prod Matx'!C:F,4,FALSE), "")</f>
        <v/>
      </c>
      <c r="F6303" s="12" t="str">
        <f>IF($B6303 &lt;&gt; "", IF(C6303="Totale","",IF(D6303 = 0, "", VLOOKUP(D6303,'Cond Compo'!A:B,2,FALSE))),"")</f>
        <v/>
      </c>
      <c r="G6303" s="28"/>
      <c r="H6303" s="11" t="str">
        <f xml:space="preserve"> IF(C6303="Totale",2,IF($G6303 &lt;&gt; "", IF(D6303 = "E",MATCH(G6303, 'Cond Compo'!D$16:D$18, 0), MATCH(G6303, 'Cond Compo'!C$16:C$19, 0)), ""))</f>
        <v/>
      </c>
      <c r="I6303" s="12" t="str">
        <f>IF($E6303 &lt;&gt; "", IF(E6303 = 0, "", VLOOKUP(E6303,'Cond Perturbation'!A:B,2,FALSE)),"")</f>
        <v/>
      </c>
      <c r="J6303" s="28"/>
      <c r="K6303" s="29" t="str">
        <f>IF($B6303 &lt;&gt; "", IF(C6303="Oui",IF(H6303=1,IF(E6303=0,Résultat!G$8,IF(J6303="No",Résultat!$G$8,Résultat!$G$7)),IF(H6303=2,IF(E6303=0,Résultat!G$9,IF(J6303="No",Résultat!$G$9,Résultat!$G$7)),Résultat!$G$7)),IF(C6303 = "Totale", IF(H6303=1,IF(E6303=0,Résultat!G$8,IF(J6303="No",Résultat!$G$9,Résultat!$G$7)),IF(H6303=2,IF(E6303=0,Résultat!G$9,IF(J6303="No",Résultat!$G$9,Résultat!$G$7)),Résultat!$G$7)),Résultat!$G$7)), "")</f>
        <v/>
      </c>
    </row>
    <row r="6304" spans="1:11" ht="20.100000000000001" customHeight="1">
      <c r="A6304" s="26"/>
      <c r="B6304" s="27"/>
      <c r="C6304" s="11" t="str">
        <f>IF($B6304 &lt;&gt; "",VLOOKUP(MID(B6304,3,5),'Recyclabilité Prod Matx'!C:F,2,FALSE), "")</f>
        <v/>
      </c>
      <c r="D6304" s="11" t="str">
        <f>IF($B6304 &lt;&gt; "",VLOOKUP(MID(B6304,3,5),'Recyclabilité Prod Matx'!C:F,3,FALSE),"")</f>
        <v/>
      </c>
      <c r="E6304" s="11" t="str">
        <f>IF($B6304 &lt;&gt; "",VLOOKUP(MID(B6304,3,5),'Recyclabilité Prod Matx'!C:F,4,FALSE), "")</f>
        <v/>
      </c>
      <c r="F6304" s="12" t="str">
        <f>IF($B6304 &lt;&gt; "", IF(C6304="Totale","",IF(D6304 = 0, "", VLOOKUP(D6304,'Cond Compo'!A:B,2,FALSE))),"")</f>
        <v/>
      </c>
      <c r="G6304" s="28"/>
      <c r="H6304" s="11" t="str">
        <f xml:space="preserve"> IF(C6304="Totale",2,IF($G6304 &lt;&gt; "", IF(D6304 = "E",MATCH(G6304, 'Cond Compo'!D$16:D$18, 0), MATCH(G6304, 'Cond Compo'!C$16:C$19, 0)), ""))</f>
        <v/>
      </c>
      <c r="I6304" s="12" t="str">
        <f>IF($E6304 &lt;&gt; "", IF(E6304 = 0, "", VLOOKUP(E6304,'Cond Perturbation'!A:B,2,FALSE)),"")</f>
        <v/>
      </c>
      <c r="J6304" s="28"/>
      <c r="K6304" s="29" t="str">
        <f>IF($B6304 &lt;&gt; "", IF(C6304="Oui",IF(H6304=1,IF(E6304=0,Résultat!G$8,IF(J6304="No",Résultat!$G$8,Résultat!$G$7)),IF(H6304=2,IF(E6304=0,Résultat!G$9,IF(J6304="No",Résultat!$G$9,Résultat!$G$7)),Résultat!$G$7)),IF(C6304 = "Totale", IF(H6304=1,IF(E6304=0,Résultat!G$8,IF(J6304="No",Résultat!$G$9,Résultat!$G$7)),IF(H6304=2,IF(E6304=0,Résultat!G$9,IF(J6304="No",Résultat!$G$9,Résultat!$G$7)),Résultat!$G$7)),Résultat!$G$7)), "")</f>
        <v/>
      </c>
    </row>
    <row r="6305" spans="1:11" ht="20.100000000000001" customHeight="1">
      <c r="A6305" s="26"/>
      <c r="B6305" s="27"/>
      <c r="C6305" s="11" t="str">
        <f>IF($B6305 &lt;&gt; "",VLOOKUP(MID(B6305,3,5),'Recyclabilité Prod Matx'!C:F,2,FALSE), "")</f>
        <v/>
      </c>
      <c r="D6305" s="11" t="str">
        <f>IF($B6305 &lt;&gt; "",VLOOKUP(MID(B6305,3,5),'Recyclabilité Prod Matx'!C:F,3,FALSE),"")</f>
        <v/>
      </c>
      <c r="E6305" s="11" t="str">
        <f>IF($B6305 &lt;&gt; "",VLOOKUP(MID(B6305,3,5),'Recyclabilité Prod Matx'!C:F,4,FALSE), "")</f>
        <v/>
      </c>
      <c r="F6305" s="12" t="str">
        <f>IF($B6305 &lt;&gt; "", IF(C6305="Totale","",IF(D6305 = 0, "", VLOOKUP(D6305,'Cond Compo'!A:B,2,FALSE))),"")</f>
        <v/>
      </c>
      <c r="G6305" s="28"/>
      <c r="H6305" s="11" t="str">
        <f xml:space="preserve"> IF(C6305="Totale",2,IF($G6305 &lt;&gt; "", IF(D6305 = "E",MATCH(G6305, 'Cond Compo'!D$16:D$18, 0), MATCH(G6305, 'Cond Compo'!C$16:C$19, 0)), ""))</f>
        <v/>
      </c>
      <c r="I6305" s="12" t="str">
        <f>IF($E6305 &lt;&gt; "", IF(E6305 = 0, "", VLOOKUP(E6305,'Cond Perturbation'!A:B,2,FALSE)),"")</f>
        <v/>
      </c>
      <c r="J6305" s="28"/>
      <c r="K6305" s="29" t="str">
        <f>IF($B6305 &lt;&gt; "", IF(C6305="Oui",IF(H6305=1,IF(E6305=0,Résultat!G$8,IF(J6305="No",Résultat!$G$8,Résultat!$G$7)),IF(H6305=2,IF(E6305=0,Résultat!G$9,IF(J6305="No",Résultat!$G$9,Résultat!$G$7)),Résultat!$G$7)),IF(C6305 = "Totale", IF(H6305=1,IF(E6305=0,Résultat!G$8,IF(J6305="No",Résultat!$G$9,Résultat!$G$7)),IF(H6305=2,IF(E6305=0,Résultat!G$9,IF(J6305="No",Résultat!$G$9,Résultat!$G$7)),Résultat!$G$7)),Résultat!$G$7)), "")</f>
        <v/>
      </c>
    </row>
    <row r="6306" spans="1:11" ht="20.100000000000001" customHeight="1">
      <c r="A6306" s="26"/>
      <c r="B6306" s="27"/>
      <c r="C6306" s="11" t="str">
        <f>IF($B6306 &lt;&gt; "",VLOOKUP(MID(B6306,3,5),'Recyclabilité Prod Matx'!C:F,2,FALSE), "")</f>
        <v/>
      </c>
      <c r="D6306" s="11" t="str">
        <f>IF($B6306 &lt;&gt; "",VLOOKUP(MID(B6306,3,5),'Recyclabilité Prod Matx'!C:F,3,FALSE),"")</f>
        <v/>
      </c>
      <c r="E6306" s="11" t="str">
        <f>IF($B6306 &lt;&gt; "",VLOOKUP(MID(B6306,3,5),'Recyclabilité Prod Matx'!C:F,4,FALSE), "")</f>
        <v/>
      </c>
      <c r="F6306" s="12" t="str">
        <f>IF($B6306 &lt;&gt; "", IF(C6306="Totale","",IF(D6306 = 0, "", VLOOKUP(D6306,'Cond Compo'!A:B,2,FALSE))),"")</f>
        <v/>
      </c>
      <c r="G6306" s="28"/>
      <c r="H6306" s="11" t="str">
        <f xml:space="preserve"> IF(C6306="Totale",2,IF($G6306 &lt;&gt; "", IF(D6306 = "E",MATCH(G6306, 'Cond Compo'!D$16:D$18, 0), MATCH(G6306, 'Cond Compo'!C$16:C$19, 0)), ""))</f>
        <v/>
      </c>
      <c r="I6306" s="12" t="str">
        <f>IF($E6306 &lt;&gt; "", IF(E6306 = 0, "", VLOOKUP(E6306,'Cond Perturbation'!A:B,2,FALSE)),"")</f>
        <v/>
      </c>
      <c r="J6306" s="28"/>
      <c r="K6306" s="29" t="str">
        <f>IF($B6306 &lt;&gt; "", IF(C6306="Oui",IF(H6306=1,IF(E6306=0,Résultat!G$8,IF(J6306="No",Résultat!$G$8,Résultat!$G$7)),IF(H6306=2,IF(E6306=0,Résultat!G$9,IF(J6306="No",Résultat!$G$9,Résultat!$G$7)),Résultat!$G$7)),IF(C6306 = "Totale", IF(H6306=1,IF(E6306=0,Résultat!G$8,IF(J6306="No",Résultat!$G$9,Résultat!$G$7)),IF(H6306=2,IF(E6306=0,Résultat!G$9,IF(J6306="No",Résultat!$G$9,Résultat!$G$7)),Résultat!$G$7)),Résultat!$G$7)), "")</f>
        <v/>
      </c>
    </row>
    <row r="6307" spans="1:11" ht="20.100000000000001" customHeight="1">
      <c r="A6307" s="26"/>
      <c r="B6307" s="27"/>
      <c r="C6307" s="11" t="str">
        <f>IF($B6307 &lt;&gt; "",VLOOKUP(MID(B6307,3,5),'Recyclabilité Prod Matx'!C:F,2,FALSE), "")</f>
        <v/>
      </c>
      <c r="D6307" s="11" t="str">
        <f>IF($B6307 &lt;&gt; "",VLOOKUP(MID(B6307,3,5),'Recyclabilité Prod Matx'!C:F,3,FALSE),"")</f>
        <v/>
      </c>
      <c r="E6307" s="11" t="str">
        <f>IF($B6307 &lt;&gt; "",VLOOKUP(MID(B6307,3,5),'Recyclabilité Prod Matx'!C:F,4,FALSE), "")</f>
        <v/>
      </c>
      <c r="F6307" s="12" t="str">
        <f>IF($B6307 &lt;&gt; "", IF(C6307="Totale","",IF(D6307 = 0, "", VLOOKUP(D6307,'Cond Compo'!A:B,2,FALSE))),"")</f>
        <v/>
      </c>
      <c r="G6307" s="28"/>
      <c r="H6307" s="11" t="str">
        <f xml:space="preserve"> IF(C6307="Totale",2,IF($G6307 &lt;&gt; "", IF(D6307 = "E",MATCH(G6307, 'Cond Compo'!D$16:D$18, 0), MATCH(G6307, 'Cond Compo'!C$16:C$19, 0)), ""))</f>
        <v/>
      </c>
      <c r="I6307" s="12" t="str">
        <f>IF($E6307 &lt;&gt; "", IF(E6307 = 0, "", VLOOKUP(E6307,'Cond Perturbation'!A:B,2,FALSE)),"")</f>
        <v/>
      </c>
      <c r="J6307" s="28"/>
      <c r="K6307" s="29" t="str">
        <f>IF($B6307 &lt;&gt; "", IF(C6307="Oui",IF(H6307=1,IF(E6307=0,Résultat!G$8,IF(J6307="No",Résultat!$G$8,Résultat!$G$7)),IF(H6307=2,IF(E6307=0,Résultat!G$9,IF(J6307="No",Résultat!$G$9,Résultat!$G$7)),Résultat!$G$7)),IF(C6307 = "Totale", IF(H6307=1,IF(E6307=0,Résultat!G$8,IF(J6307="No",Résultat!$G$9,Résultat!$G$7)),IF(H6307=2,IF(E6307=0,Résultat!G$9,IF(J6307="No",Résultat!$G$9,Résultat!$G$7)),Résultat!$G$7)),Résultat!$G$7)), "")</f>
        <v/>
      </c>
    </row>
    <row r="6308" spans="1:11" ht="20.100000000000001" customHeight="1">
      <c r="A6308" s="26"/>
      <c r="B6308" s="27"/>
      <c r="C6308" s="11" t="str">
        <f>IF($B6308 &lt;&gt; "",VLOOKUP(MID(B6308,3,5),'Recyclabilité Prod Matx'!C:F,2,FALSE), "")</f>
        <v/>
      </c>
      <c r="D6308" s="11" t="str">
        <f>IF($B6308 &lt;&gt; "",VLOOKUP(MID(B6308,3,5),'Recyclabilité Prod Matx'!C:F,3,FALSE),"")</f>
        <v/>
      </c>
      <c r="E6308" s="11" t="str">
        <f>IF($B6308 &lt;&gt; "",VLOOKUP(MID(B6308,3,5),'Recyclabilité Prod Matx'!C:F,4,FALSE), "")</f>
        <v/>
      </c>
      <c r="F6308" s="12" t="str">
        <f>IF($B6308 &lt;&gt; "", IF(C6308="Totale","",IF(D6308 = 0, "", VLOOKUP(D6308,'Cond Compo'!A:B,2,FALSE))),"")</f>
        <v/>
      </c>
      <c r="G6308" s="28"/>
      <c r="H6308" s="11" t="str">
        <f xml:space="preserve"> IF(C6308="Totale",2,IF($G6308 &lt;&gt; "", IF(D6308 = "E",MATCH(G6308, 'Cond Compo'!D$16:D$18, 0), MATCH(G6308, 'Cond Compo'!C$16:C$19, 0)), ""))</f>
        <v/>
      </c>
      <c r="I6308" s="12" t="str">
        <f>IF($E6308 &lt;&gt; "", IF(E6308 = 0, "", VLOOKUP(E6308,'Cond Perturbation'!A:B,2,FALSE)),"")</f>
        <v/>
      </c>
      <c r="J6308" s="28"/>
      <c r="K6308" s="29" t="str">
        <f>IF($B6308 &lt;&gt; "", IF(C6308="Oui",IF(H6308=1,IF(E6308=0,Résultat!G$8,IF(J6308="No",Résultat!$G$8,Résultat!$G$7)),IF(H6308=2,IF(E6308=0,Résultat!G$9,IF(J6308="No",Résultat!$G$9,Résultat!$G$7)),Résultat!$G$7)),IF(C6308 = "Totale", IF(H6308=1,IF(E6308=0,Résultat!G$8,IF(J6308="No",Résultat!$G$9,Résultat!$G$7)),IF(H6308=2,IF(E6308=0,Résultat!G$9,IF(J6308="No",Résultat!$G$9,Résultat!$G$7)),Résultat!$G$7)),Résultat!$G$7)), "")</f>
        <v/>
      </c>
    </row>
    <row r="6309" spans="1:11" ht="20.100000000000001" customHeight="1">
      <c r="A6309" s="26"/>
      <c r="B6309" s="27"/>
      <c r="C6309" s="11" t="str">
        <f>IF($B6309 &lt;&gt; "",VLOOKUP(MID(B6309,3,5),'Recyclabilité Prod Matx'!C:F,2,FALSE), "")</f>
        <v/>
      </c>
      <c r="D6309" s="11" t="str">
        <f>IF($B6309 &lt;&gt; "",VLOOKUP(MID(B6309,3,5),'Recyclabilité Prod Matx'!C:F,3,FALSE),"")</f>
        <v/>
      </c>
      <c r="E6309" s="11" t="str">
        <f>IF($B6309 &lt;&gt; "",VLOOKUP(MID(B6309,3,5),'Recyclabilité Prod Matx'!C:F,4,FALSE), "")</f>
        <v/>
      </c>
      <c r="F6309" s="12" t="str">
        <f>IF($B6309 &lt;&gt; "", IF(C6309="Totale","",IF(D6309 = 0, "", VLOOKUP(D6309,'Cond Compo'!A:B,2,FALSE))),"")</f>
        <v/>
      </c>
      <c r="G6309" s="28"/>
      <c r="H6309" s="11" t="str">
        <f xml:space="preserve"> IF(C6309="Totale",2,IF($G6309 &lt;&gt; "", IF(D6309 = "E",MATCH(G6309, 'Cond Compo'!D$16:D$18, 0), MATCH(G6309, 'Cond Compo'!C$16:C$19, 0)), ""))</f>
        <v/>
      </c>
      <c r="I6309" s="12" t="str">
        <f>IF($E6309 &lt;&gt; "", IF(E6309 = 0, "", VLOOKUP(E6309,'Cond Perturbation'!A:B,2,FALSE)),"")</f>
        <v/>
      </c>
      <c r="J6309" s="28"/>
      <c r="K6309" s="29" t="str">
        <f>IF($B6309 &lt;&gt; "", IF(C6309="Oui",IF(H6309=1,IF(E6309=0,Résultat!G$8,IF(J6309="No",Résultat!$G$8,Résultat!$G$7)),IF(H6309=2,IF(E6309=0,Résultat!G$9,IF(J6309="No",Résultat!$G$9,Résultat!$G$7)),Résultat!$G$7)),IF(C6309 = "Totale", IF(H6309=1,IF(E6309=0,Résultat!G$8,IF(J6309="No",Résultat!$G$9,Résultat!$G$7)),IF(H6309=2,IF(E6309=0,Résultat!G$9,IF(J6309="No",Résultat!$G$9,Résultat!$G$7)),Résultat!$G$7)),Résultat!$G$7)), "")</f>
        <v/>
      </c>
    </row>
    <row r="6310" spans="1:11" ht="20.100000000000001" customHeight="1">
      <c r="A6310" s="26"/>
      <c r="B6310" s="27"/>
      <c r="C6310" s="11" t="str">
        <f>IF($B6310 &lt;&gt; "",VLOOKUP(MID(B6310,3,5),'Recyclabilité Prod Matx'!C:F,2,FALSE), "")</f>
        <v/>
      </c>
      <c r="D6310" s="11" t="str">
        <f>IF($B6310 &lt;&gt; "",VLOOKUP(MID(B6310,3,5),'Recyclabilité Prod Matx'!C:F,3,FALSE),"")</f>
        <v/>
      </c>
      <c r="E6310" s="11" t="str">
        <f>IF($B6310 &lt;&gt; "",VLOOKUP(MID(B6310,3,5),'Recyclabilité Prod Matx'!C:F,4,FALSE), "")</f>
        <v/>
      </c>
      <c r="F6310" s="12" t="str">
        <f>IF($B6310 &lt;&gt; "", IF(C6310="Totale","",IF(D6310 = 0, "", VLOOKUP(D6310,'Cond Compo'!A:B,2,FALSE))),"")</f>
        <v/>
      </c>
      <c r="G6310" s="28"/>
      <c r="H6310" s="11" t="str">
        <f xml:space="preserve"> IF(C6310="Totale",2,IF($G6310 &lt;&gt; "", IF(D6310 = "E",MATCH(G6310, 'Cond Compo'!D$16:D$18, 0), MATCH(G6310, 'Cond Compo'!C$16:C$19, 0)), ""))</f>
        <v/>
      </c>
      <c r="I6310" s="12" t="str">
        <f>IF($E6310 &lt;&gt; "", IF(E6310 = 0, "", VLOOKUP(E6310,'Cond Perturbation'!A:B,2,FALSE)),"")</f>
        <v/>
      </c>
      <c r="J6310" s="28"/>
      <c r="K6310" s="29" t="str">
        <f>IF($B6310 &lt;&gt; "", IF(C6310="Oui",IF(H6310=1,IF(E6310=0,Résultat!G$8,IF(J6310="No",Résultat!$G$8,Résultat!$G$7)),IF(H6310=2,IF(E6310=0,Résultat!G$9,IF(J6310="No",Résultat!$G$9,Résultat!$G$7)),Résultat!$G$7)),IF(C6310 = "Totale", IF(H6310=1,IF(E6310=0,Résultat!G$8,IF(J6310="No",Résultat!$G$9,Résultat!$G$7)),IF(H6310=2,IF(E6310=0,Résultat!G$9,IF(J6310="No",Résultat!$G$9,Résultat!$G$7)),Résultat!$G$7)),Résultat!$G$7)), "")</f>
        <v/>
      </c>
    </row>
    <row r="6311" spans="1:11" ht="20.100000000000001" customHeight="1">
      <c r="A6311" s="26"/>
      <c r="B6311" s="27"/>
      <c r="C6311" s="11" t="str">
        <f>IF($B6311 &lt;&gt; "",VLOOKUP(MID(B6311,3,5),'Recyclabilité Prod Matx'!C:F,2,FALSE), "")</f>
        <v/>
      </c>
      <c r="D6311" s="11" t="str">
        <f>IF($B6311 &lt;&gt; "",VLOOKUP(MID(B6311,3,5),'Recyclabilité Prod Matx'!C:F,3,FALSE),"")</f>
        <v/>
      </c>
      <c r="E6311" s="11" t="str">
        <f>IF($B6311 &lt;&gt; "",VLOOKUP(MID(B6311,3,5),'Recyclabilité Prod Matx'!C:F,4,FALSE), "")</f>
        <v/>
      </c>
      <c r="F6311" s="12" t="str">
        <f>IF($B6311 &lt;&gt; "", IF(C6311="Totale","",IF(D6311 = 0, "", VLOOKUP(D6311,'Cond Compo'!A:B,2,FALSE))),"")</f>
        <v/>
      </c>
      <c r="G6311" s="28"/>
      <c r="H6311" s="11" t="str">
        <f xml:space="preserve"> IF(C6311="Totale",2,IF($G6311 &lt;&gt; "", IF(D6311 = "E",MATCH(G6311, 'Cond Compo'!D$16:D$18, 0), MATCH(G6311, 'Cond Compo'!C$16:C$19, 0)), ""))</f>
        <v/>
      </c>
      <c r="I6311" s="12" t="str">
        <f>IF($E6311 &lt;&gt; "", IF(E6311 = 0, "", VLOOKUP(E6311,'Cond Perturbation'!A:B,2,FALSE)),"")</f>
        <v/>
      </c>
      <c r="J6311" s="28"/>
      <c r="K6311" s="29" t="str">
        <f>IF($B6311 &lt;&gt; "", IF(C6311="Oui",IF(H6311=1,IF(E6311=0,Résultat!G$8,IF(J6311="No",Résultat!$G$8,Résultat!$G$7)),IF(H6311=2,IF(E6311=0,Résultat!G$9,IF(J6311="No",Résultat!$G$9,Résultat!$G$7)),Résultat!$G$7)),IF(C6311 = "Totale", IF(H6311=1,IF(E6311=0,Résultat!G$8,IF(J6311="No",Résultat!$G$9,Résultat!$G$7)),IF(H6311=2,IF(E6311=0,Résultat!G$9,IF(J6311="No",Résultat!$G$9,Résultat!$G$7)),Résultat!$G$7)),Résultat!$G$7)), "")</f>
        <v/>
      </c>
    </row>
    <row r="6312" spans="1:11" ht="20.100000000000001" customHeight="1">
      <c r="A6312" s="26"/>
      <c r="B6312" s="27"/>
      <c r="C6312" s="11" t="str">
        <f>IF($B6312 &lt;&gt; "",VLOOKUP(MID(B6312,3,5),'Recyclabilité Prod Matx'!C:F,2,FALSE), "")</f>
        <v/>
      </c>
      <c r="D6312" s="11" t="str">
        <f>IF($B6312 &lt;&gt; "",VLOOKUP(MID(B6312,3,5),'Recyclabilité Prod Matx'!C:F,3,FALSE),"")</f>
        <v/>
      </c>
      <c r="E6312" s="11" t="str">
        <f>IF($B6312 &lt;&gt; "",VLOOKUP(MID(B6312,3,5),'Recyclabilité Prod Matx'!C:F,4,FALSE), "")</f>
        <v/>
      </c>
      <c r="F6312" s="12" t="str">
        <f>IF($B6312 &lt;&gt; "", IF(C6312="Totale","",IF(D6312 = 0, "", VLOOKUP(D6312,'Cond Compo'!A:B,2,FALSE))),"")</f>
        <v/>
      </c>
      <c r="G6312" s="28"/>
      <c r="H6312" s="11" t="str">
        <f xml:space="preserve"> IF(C6312="Totale",2,IF($G6312 &lt;&gt; "", IF(D6312 = "E",MATCH(G6312, 'Cond Compo'!D$16:D$18, 0), MATCH(G6312, 'Cond Compo'!C$16:C$19, 0)), ""))</f>
        <v/>
      </c>
      <c r="I6312" s="12" t="str">
        <f>IF($E6312 &lt;&gt; "", IF(E6312 = 0, "", VLOOKUP(E6312,'Cond Perturbation'!A:B,2,FALSE)),"")</f>
        <v/>
      </c>
      <c r="J6312" s="28"/>
      <c r="K6312" s="29" t="str">
        <f>IF($B6312 &lt;&gt; "", IF(C6312="Oui",IF(H6312=1,IF(E6312=0,Résultat!G$8,IF(J6312="No",Résultat!$G$8,Résultat!$G$7)),IF(H6312=2,IF(E6312=0,Résultat!G$9,IF(J6312="No",Résultat!$G$9,Résultat!$G$7)),Résultat!$G$7)),IF(C6312 = "Totale", IF(H6312=1,IF(E6312=0,Résultat!G$8,IF(J6312="No",Résultat!$G$9,Résultat!$G$7)),IF(H6312=2,IF(E6312=0,Résultat!G$9,IF(J6312="No",Résultat!$G$9,Résultat!$G$7)),Résultat!$G$7)),Résultat!$G$7)), "")</f>
        <v/>
      </c>
    </row>
    <row r="6313" spans="1:11" ht="20.100000000000001" customHeight="1">
      <c r="A6313" s="26"/>
      <c r="B6313" s="27"/>
      <c r="C6313" s="11" t="str">
        <f>IF($B6313 &lt;&gt; "",VLOOKUP(MID(B6313,3,5),'Recyclabilité Prod Matx'!C:F,2,FALSE), "")</f>
        <v/>
      </c>
      <c r="D6313" s="11" t="str">
        <f>IF($B6313 &lt;&gt; "",VLOOKUP(MID(B6313,3,5),'Recyclabilité Prod Matx'!C:F,3,FALSE),"")</f>
        <v/>
      </c>
      <c r="E6313" s="11" t="str">
        <f>IF($B6313 &lt;&gt; "",VLOOKUP(MID(B6313,3,5),'Recyclabilité Prod Matx'!C:F,4,FALSE), "")</f>
        <v/>
      </c>
      <c r="F6313" s="12" t="str">
        <f>IF($B6313 &lt;&gt; "", IF(C6313="Totale","",IF(D6313 = 0, "", VLOOKUP(D6313,'Cond Compo'!A:B,2,FALSE))),"")</f>
        <v/>
      </c>
      <c r="G6313" s="28"/>
      <c r="H6313" s="11" t="str">
        <f xml:space="preserve"> IF(C6313="Totale",2,IF($G6313 &lt;&gt; "", IF(D6313 = "E",MATCH(G6313, 'Cond Compo'!D$16:D$18, 0), MATCH(G6313, 'Cond Compo'!C$16:C$19, 0)), ""))</f>
        <v/>
      </c>
      <c r="I6313" s="12" t="str">
        <f>IF($E6313 &lt;&gt; "", IF(E6313 = 0, "", VLOOKUP(E6313,'Cond Perturbation'!A:B,2,FALSE)),"")</f>
        <v/>
      </c>
      <c r="J6313" s="28"/>
      <c r="K6313" s="29" t="str">
        <f>IF($B6313 &lt;&gt; "", IF(C6313="Oui",IF(H6313=1,IF(E6313=0,Résultat!G$8,IF(J6313="No",Résultat!$G$8,Résultat!$G$7)),IF(H6313=2,IF(E6313=0,Résultat!G$9,IF(J6313="No",Résultat!$G$9,Résultat!$G$7)),Résultat!$G$7)),IF(C6313 = "Totale", IF(H6313=1,IF(E6313=0,Résultat!G$8,IF(J6313="No",Résultat!$G$9,Résultat!$G$7)),IF(H6313=2,IF(E6313=0,Résultat!G$9,IF(J6313="No",Résultat!$G$9,Résultat!$G$7)),Résultat!$G$7)),Résultat!$G$7)), "")</f>
        <v/>
      </c>
    </row>
    <row r="6314" spans="1:11" ht="20.100000000000001" customHeight="1">
      <c r="A6314" s="26"/>
      <c r="B6314" s="27"/>
      <c r="C6314" s="11" t="str">
        <f>IF($B6314 &lt;&gt; "",VLOOKUP(MID(B6314,3,5),'Recyclabilité Prod Matx'!C:F,2,FALSE), "")</f>
        <v/>
      </c>
      <c r="D6314" s="11" t="str">
        <f>IF($B6314 &lt;&gt; "",VLOOKUP(MID(B6314,3,5),'Recyclabilité Prod Matx'!C:F,3,FALSE),"")</f>
        <v/>
      </c>
      <c r="E6314" s="11" t="str">
        <f>IF($B6314 &lt;&gt; "",VLOOKUP(MID(B6314,3,5),'Recyclabilité Prod Matx'!C:F,4,FALSE), "")</f>
        <v/>
      </c>
      <c r="F6314" s="12" t="str">
        <f>IF($B6314 &lt;&gt; "", IF(C6314="Totale","",IF(D6314 = 0, "", VLOOKUP(D6314,'Cond Compo'!A:B,2,FALSE))),"")</f>
        <v/>
      </c>
      <c r="G6314" s="28"/>
      <c r="H6314" s="11" t="str">
        <f xml:space="preserve"> IF(C6314="Totale",2,IF($G6314 &lt;&gt; "", IF(D6314 = "E",MATCH(G6314, 'Cond Compo'!D$16:D$18, 0), MATCH(G6314, 'Cond Compo'!C$16:C$19, 0)), ""))</f>
        <v/>
      </c>
      <c r="I6314" s="12" t="str">
        <f>IF($E6314 &lt;&gt; "", IF(E6314 = 0, "", VLOOKUP(E6314,'Cond Perturbation'!A:B,2,FALSE)),"")</f>
        <v/>
      </c>
      <c r="J6314" s="28"/>
      <c r="K6314" s="29" t="str">
        <f>IF($B6314 &lt;&gt; "", IF(C6314="Oui",IF(H6314=1,IF(E6314=0,Résultat!G$8,IF(J6314="No",Résultat!$G$8,Résultat!$G$7)),IF(H6314=2,IF(E6314=0,Résultat!G$9,IF(J6314="No",Résultat!$G$9,Résultat!$G$7)),Résultat!$G$7)),IF(C6314 = "Totale", IF(H6314=1,IF(E6314=0,Résultat!G$8,IF(J6314="No",Résultat!$G$9,Résultat!$G$7)),IF(H6314=2,IF(E6314=0,Résultat!G$9,IF(J6314="No",Résultat!$G$9,Résultat!$G$7)),Résultat!$G$7)),Résultat!$G$7)), "")</f>
        <v/>
      </c>
    </row>
    <row r="6315" spans="1:11" ht="20.100000000000001" customHeight="1">
      <c r="A6315" s="26"/>
      <c r="B6315" s="27"/>
      <c r="C6315" s="11" t="str">
        <f>IF($B6315 &lt;&gt; "",VLOOKUP(MID(B6315,3,5),'Recyclabilité Prod Matx'!C:F,2,FALSE), "")</f>
        <v/>
      </c>
      <c r="D6315" s="11" t="str">
        <f>IF($B6315 &lt;&gt; "",VLOOKUP(MID(B6315,3,5),'Recyclabilité Prod Matx'!C:F,3,FALSE),"")</f>
        <v/>
      </c>
      <c r="E6315" s="11" t="str">
        <f>IF($B6315 &lt;&gt; "",VLOOKUP(MID(B6315,3,5),'Recyclabilité Prod Matx'!C:F,4,FALSE), "")</f>
        <v/>
      </c>
      <c r="F6315" s="12" t="str">
        <f>IF($B6315 &lt;&gt; "", IF(C6315="Totale","",IF(D6315 = 0, "", VLOOKUP(D6315,'Cond Compo'!A:B,2,FALSE))),"")</f>
        <v/>
      </c>
      <c r="G6315" s="28"/>
      <c r="H6315" s="11" t="str">
        <f xml:space="preserve"> IF(C6315="Totale",2,IF($G6315 &lt;&gt; "", IF(D6315 = "E",MATCH(G6315, 'Cond Compo'!D$16:D$18, 0), MATCH(G6315, 'Cond Compo'!C$16:C$19, 0)), ""))</f>
        <v/>
      </c>
      <c r="I6315" s="12" t="str">
        <f>IF($E6315 &lt;&gt; "", IF(E6315 = 0, "", VLOOKUP(E6315,'Cond Perturbation'!A:B,2,FALSE)),"")</f>
        <v/>
      </c>
      <c r="J6315" s="28"/>
      <c r="K6315" s="29" t="str">
        <f>IF($B6315 &lt;&gt; "", IF(C6315="Oui",IF(H6315=1,IF(E6315=0,Résultat!G$8,IF(J6315="No",Résultat!$G$8,Résultat!$G$7)),IF(H6315=2,IF(E6315=0,Résultat!G$9,IF(J6315="No",Résultat!$G$9,Résultat!$G$7)),Résultat!$G$7)),IF(C6315 = "Totale", IF(H6315=1,IF(E6315=0,Résultat!G$8,IF(J6315="No",Résultat!$G$9,Résultat!$G$7)),IF(H6315=2,IF(E6315=0,Résultat!G$9,IF(J6315="No",Résultat!$G$9,Résultat!$G$7)),Résultat!$G$7)),Résultat!$G$7)), "")</f>
        <v/>
      </c>
    </row>
    <row r="6316" spans="1:11" ht="20.100000000000001" customHeight="1">
      <c r="A6316" s="26"/>
      <c r="B6316" s="27"/>
      <c r="C6316" s="11" t="str">
        <f>IF($B6316 &lt;&gt; "",VLOOKUP(MID(B6316,3,5),'Recyclabilité Prod Matx'!C:F,2,FALSE), "")</f>
        <v/>
      </c>
      <c r="D6316" s="11" t="str">
        <f>IF($B6316 &lt;&gt; "",VLOOKUP(MID(B6316,3,5),'Recyclabilité Prod Matx'!C:F,3,FALSE),"")</f>
        <v/>
      </c>
      <c r="E6316" s="11" t="str">
        <f>IF($B6316 &lt;&gt; "",VLOOKUP(MID(B6316,3,5),'Recyclabilité Prod Matx'!C:F,4,FALSE), "")</f>
        <v/>
      </c>
      <c r="F6316" s="12" t="str">
        <f>IF($B6316 &lt;&gt; "", IF(C6316="Totale","",IF(D6316 = 0, "", VLOOKUP(D6316,'Cond Compo'!A:B,2,FALSE))),"")</f>
        <v/>
      </c>
      <c r="G6316" s="28"/>
      <c r="H6316" s="11" t="str">
        <f xml:space="preserve"> IF(C6316="Totale",2,IF($G6316 &lt;&gt; "", IF(D6316 = "E",MATCH(G6316, 'Cond Compo'!D$16:D$18, 0), MATCH(G6316, 'Cond Compo'!C$16:C$19, 0)), ""))</f>
        <v/>
      </c>
      <c r="I6316" s="12" t="str">
        <f>IF($E6316 &lt;&gt; "", IF(E6316 = 0, "", VLOOKUP(E6316,'Cond Perturbation'!A:B,2,FALSE)),"")</f>
        <v/>
      </c>
      <c r="J6316" s="28"/>
      <c r="K6316" s="29" t="str">
        <f>IF($B6316 &lt;&gt; "", IF(C6316="Oui",IF(H6316=1,IF(E6316=0,Résultat!G$8,IF(J6316="No",Résultat!$G$8,Résultat!$G$7)),IF(H6316=2,IF(E6316=0,Résultat!G$9,IF(J6316="No",Résultat!$G$9,Résultat!$G$7)),Résultat!$G$7)),IF(C6316 = "Totale", IF(H6316=1,IF(E6316=0,Résultat!G$8,IF(J6316="No",Résultat!$G$9,Résultat!$G$7)),IF(H6316=2,IF(E6316=0,Résultat!G$9,IF(J6316="No",Résultat!$G$9,Résultat!$G$7)),Résultat!$G$7)),Résultat!$G$7)), "")</f>
        <v/>
      </c>
    </row>
    <row r="6317" spans="1:11" ht="20.100000000000001" customHeight="1">
      <c r="A6317" s="26"/>
      <c r="B6317" s="27"/>
      <c r="C6317" s="11" t="str">
        <f>IF($B6317 &lt;&gt; "",VLOOKUP(MID(B6317,3,5),'Recyclabilité Prod Matx'!C:F,2,FALSE), "")</f>
        <v/>
      </c>
      <c r="D6317" s="11" t="str">
        <f>IF($B6317 &lt;&gt; "",VLOOKUP(MID(B6317,3,5),'Recyclabilité Prod Matx'!C:F,3,FALSE),"")</f>
        <v/>
      </c>
      <c r="E6317" s="11" t="str">
        <f>IF($B6317 &lt;&gt; "",VLOOKUP(MID(B6317,3,5),'Recyclabilité Prod Matx'!C:F,4,FALSE), "")</f>
        <v/>
      </c>
      <c r="F6317" s="12" t="str">
        <f>IF($B6317 &lt;&gt; "", IF(C6317="Totale","",IF(D6317 = 0, "", VLOOKUP(D6317,'Cond Compo'!A:B,2,FALSE))),"")</f>
        <v/>
      </c>
      <c r="G6317" s="28"/>
      <c r="H6317" s="11" t="str">
        <f xml:space="preserve"> IF(C6317="Totale",2,IF($G6317 &lt;&gt; "", IF(D6317 = "E",MATCH(G6317, 'Cond Compo'!D$16:D$18, 0), MATCH(G6317, 'Cond Compo'!C$16:C$19, 0)), ""))</f>
        <v/>
      </c>
      <c r="I6317" s="12" t="str">
        <f>IF($E6317 &lt;&gt; "", IF(E6317 = 0, "", VLOOKUP(E6317,'Cond Perturbation'!A:B,2,FALSE)),"")</f>
        <v/>
      </c>
      <c r="J6317" s="28"/>
      <c r="K6317" s="29" t="str">
        <f>IF($B6317 &lt;&gt; "", IF(C6317="Oui",IF(H6317=1,IF(E6317=0,Résultat!G$8,IF(J6317="No",Résultat!$G$8,Résultat!$G$7)),IF(H6317=2,IF(E6317=0,Résultat!G$9,IF(J6317="No",Résultat!$G$9,Résultat!$G$7)),Résultat!$G$7)),IF(C6317 = "Totale", IF(H6317=1,IF(E6317=0,Résultat!G$8,IF(J6317="No",Résultat!$G$9,Résultat!$G$7)),IF(H6317=2,IF(E6317=0,Résultat!G$9,IF(J6317="No",Résultat!$G$9,Résultat!$G$7)),Résultat!$G$7)),Résultat!$G$7)), "")</f>
        <v/>
      </c>
    </row>
    <row r="6318" spans="1:11" ht="20.100000000000001" customHeight="1">
      <c r="A6318" s="26"/>
      <c r="B6318" s="27"/>
      <c r="C6318" s="11" t="str">
        <f>IF($B6318 &lt;&gt; "",VLOOKUP(MID(B6318,3,5),'Recyclabilité Prod Matx'!C:F,2,FALSE), "")</f>
        <v/>
      </c>
      <c r="D6318" s="11" t="str">
        <f>IF($B6318 &lt;&gt; "",VLOOKUP(MID(B6318,3,5),'Recyclabilité Prod Matx'!C:F,3,FALSE),"")</f>
        <v/>
      </c>
      <c r="E6318" s="11" t="str">
        <f>IF($B6318 &lt;&gt; "",VLOOKUP(MID(B6318,3,5),'Recyclabilité Prod Matx'!C:F,4,FALSE), "")</f>
        <v/>
      </c>
      <c r="F6318" s="12" t="str">
        <f>IF($B6318 &lt;&gt; "", IF(C6318="Totale","",IF(D6318 = 0, "", VLOOKUP(D6318,'Cond Compo'!A:B,2,FALSE))),"")</f>
        <v/>
      </c>
      <c r="G6318" s="28"/>
      <c r="H6318" s="11" t="str">
        <f xml:space="preserve"> IF(C6318="Totale",2,IF($G6318 &lt;&gt; "", IF(D6318 = "E",MATCH(G6318, 'Cond Compo'!D$16:D$18, 0), MATCH(G6318, 'Cond Compo'!C$16:C$19, 0)), ""))</f>
        <v/>
      </c>
      <c r="I6318" s="12" t="str">
        <f>IF($E6318 &lt;&gt; "", IF(E6318 = 0, "", VLOOKUP(E6318,'Cond Perturbation'!A:B,2,FALSE)),"")</f>
        <v/>
      </c>
      <c r="J6318" s="28"/>
      <c r="K6318" s="29" t="str">
        <f>IF($B6318 &lt;&gt; "", IF(C6318="Oui",IF(H6318=1,IF(E6318=0,Résultat!G$8,IF(J6318="No",Résultat!$G$8,Résultat!$G$7)),IF(H6318=2,IF(E6318=0,Résultat!G$9,IF(J6318="No",Résultat!$G$9,Résultat!$G$7)),Résultat!$G$7)),IF(C6318 = "Totale", IF(H6318=1,IF(E6318=0,Résultat!G$8,IF(J6318="No",Résultat!$G$9,Résultat!$G$7)),IF(H6318=2,IF(E6318=0,Résultat!G$9,IF(J6318="No",Résultat!$G$9,Résultat!$G$7)),Résultat!$G$7)),Résultat!$G$7)), "")</f>
        <v/>
      </c>
    </row>
    <row r="6319" spans="1:11" ht="20.100000000000001" customHeight="1">
      <c r="A6319" s="26"/>
      <c r="B6319" s="27"/>
      <c r="C6319" s="11" t="str">
        <f>IF($B6319 &lt;&gt; "",VLOOKUP(MID(B6319,3,5),'Recyclabilité Prod Matx'!C:F,2,FALSE), "")</f>
        <v/>
      </c>
      <c r="D6319" s="11" t="str">
        <f>IF($B6319 &lt;&gt; "",VLOOKUP(MID(B6319,3,5),'Recyclabilité Prod Matx'!C:F,3,FALSE),"")</f>
        <v/>
      </c>
      <c r="E6319" s="11" t="str">
        <f>IF($B6319 &lt;&gt; "",VLOOKUP(MID(B6319,3,5),'Recyclabilité Prod Matx'!C:F,4,FALSE), "")</f>
        <v/>
      </c>
      <c r="F6319" s="12" t="str">
        <f>IF($B6319 &lt;&gt; "", IF(C6319="Totale","",IF(D6319 = 0, "", VLOOKUP(D6319,'Cond Compo'!A:B,2,FALSE))),"")</f>
        <v/>
      </c>
      <c r="G6319" s="28"/>
      <c r="H6319" s="11" t="str">
        <f xml:space="preserve"> IF(C6319="Totale",2,IF($G6319 &lt;&gt; "", IF(D6319 = "E",MATCH(G6319, 'Cond Compo'!D$16:D$18, 0), MATCH(G6319, 'Cond Compo'!C$16:C$19, 0)), ""))</f>
        <v/>
      </c>
      <c r="I6319" s="12" t="str">
        <f>IF($E6319 &lt;&gt; "", IF(E6319 = 0, "", VLOOKUP(E6319,'Cond Perturbation'!A:B,2,FALSE)),"")</f>
        <v/>
      </c>
      <c r="J6319" s="28"/>
      <c r="K6319" s="29" t="str">
        <f>IF($B6319 &lt;&gt; "", IF(C6319="Oui",IF(H6319=1,IF(E6319=0,Résultat!G$8,IF(J6319="No",Résultat!$G$8,Résultat!$G$7)),IF(H6319=2,IF(E6319=0,Résultat!G$9,IF(J6319="No",Résultat!$G$9,Résultat!$G$7)),Résultat!$G$7)),IF(C6319 = "Totale", IF(H6319=1,IF(E6319=0,Résultat!G$8,IF(J6319="No",Résultat!$G$9,Résultat!$G$7)),IF(H6319=2,IF(E6319=0,Résultat!G$9,IF(J6319="No",Résultat!$G$9,Résultat!$G$7)),Résultat!$G$7)),Résultat!$G$7)), "")</f>
        <v/>
      </c>
    </row>
    <row r="6320" spans="1:11" ht="20.100000000000001" customHeight="1">
      <c r="A6320" s="26"/>
      <c r="B6320" s="27"/>
      <c r="C6320" s="11" t="str">
        <f>IF($B6320 &lt;&gt; "",VLOOKUP(MID(B6320,3,5),'Recyclabilité Prod Matx'!C:F,2,FALSE), "")</f>
        <v/>
      </c>
      <c r="D6320" s="11" t="str">
        <f>IF($B6320 &lt;&gt; "",VLOOKUP(MID(B6320,3,5),'Recyclabilité Prod Matx'!C:F,3,FALSE),"")</f>
        <v/>
      </c>
      <c r="E6320" s="11" t="str">
        <f>IF($B6320 &lt;&gt; "",VLOOKUP(MID(B6320,3,5),'Recyclabilité Prod Matx'!C:F,4,FALSE), "")</f>
        <v/>
      </c>
      <c r="F6320" s="12" t="str">
        <f>IF($B6320 &lt;&gt; "", IF(C6320="Totale","",IF(D6320 = 0, "", VLOOKUP(D6320,'Cond Compo'!A:B,2,FALSE))),"")</f>
        <v/>
      </c>
      <c r="G6320" s="28"/>
      <c r="H6320" s="11" t="str">
        <f xml:space="preserve"> IF(C6320="Totale",2,IF($G6320 &lt;&gt; "", IF(D6320 = "E",MATCH(G6320, 'Cond Compo'!D$16:D$18, 0), MATCH(G6320, 'Cond Compo'!C$16:C$19, 0)), ""))</f>
        <v/>
      </c>
      <c r="I6320" s="12" t="str">
        <f>IF($E6320 &lt;&gt; "", IF(E6320 = 0, "", VLOOKUP(E6320,'Cond Perturbation'!A:B,2,FALSE)),"")</f>
        <v/>
      </c>
      <c r="J6320" s="28"/>
      <c r="K6320" s="29" t="str">
        <f>IF($B6320 &lt;&gt; "", IF(C6320="Oui",IF(H6320=1,IF(E6320=0,Résultat!G$8,IF(J6320="No",Résultat!$G$8,Résultat!$G$7)),IF(H6320=2,IF(E6320=0,Résultat!G$9,IF(J6320="No",Résultat!$G$9,Résultat!$G$7)),Résultat!$G$7)),IF(C6320 = "Totale", IF(H6320=1,IF(E6320=0,Résultat!G$8,IF(J6320="No",Résultat!$G$9,Résultat!$G$7)),IF(H6320=2,IF(E6320=0,Résultat!G$9,IF(J6320="No",Résultat!$G$9,Résultat!$G$7)),Résultat!$G$7)),Résultat!$G$7)), "")</f>
        <v/>
      </c>
    </row>
    <row r="6321" spans="1:11" ht="20.100000000000001" customHeight="1">
      <c r="A6321" s="26"/>
      <c r="B6321" s="27"/>
      <c r="C6321" s="11" t="str">
        <f>IF($B6321 &lt;&gt; "",VLOOKUP(MID(B6321,3,5),'Recyclabilité Prod Matx'!C:F,2,FALSE), "")</f>
        <v/>
      </c>
      <c r="D6321" s="11" t="str">
        <f>IF($B6321 &lt;&gt; "",VLOOKUP(MID(B6321,3,5),'Recyclabilité Prod Matx'!C:F,3,FALSE),"")</f>
        <v/>
      </c>
      <c r="E6321" s="11" t="str">
        <f>IF($B6321 &lt;&gt; "",VLOOKUP(MID(B6321,3,5),'Recyclabilité Prod Matx'!C:F,4,FALSE), "")</f>
        <v/>
      </c>
      <c r="F6321" s="12" t="str">
        <f>IF($B6321 &lt;&gt; "", IF(C6321="Totale","",IF(D6321 = 0, "", VLOOKUP(D6321,'Cond Compo'!A:B,2,FALSE))),"")</f>
        <v/>
      </c>
      <c r="G6321" s="28"/>
      <c r="H6321" s="11" t="str">
        <f xml:space="preserve"> IF(C6321="Totale",2,IF($G6321 &lt;&gt; "", IF(D6321 = "E",MATCH(G6321, 'Cond Compo'!D$16:D$18, 0), MATCH(G6321, 'Cond Compo'!C$16:C$19, 0)), ""))</f>
        <v/>
      </c>
      <c r="I6321" s="12" t="str">
        <f>IF($E6321 &lt;&gt; "", IF(E6321 = 0, "", VLOOKUP(E6321,'Cond Perturbation'!A:B,2,FALSE)),"")</f>
        <v/>
      </c>
      <c r="J6321" s="28"/>
      <c r="K6321" s="29" t="str">
        <f>IF($B6321 &lt;&gt; "", IF(C6321="Oui",IF(H6321=1,IF(E6321=0,Résultat!G$8,IF(J6321="No",Résultat!$G$8,Résultat!$G$7)),IF(H6321=2,IF(E6321=0,Résultat!G$9,IF(J6321="No",Résultat!$G$9,Résultat!$G$7)),Résultat!$G$7)),IF(C6321 = "Totale", IF(H6321=1,IF(E6321=0,Résultat!G$8,IF(J6321="No",Résultat!$G$9,Résultat!$G$7)),IF(H6321=2,IF(E6321=0,Résultat!G$9,IF(J6321="No",Résultat!$G$9,Résultat!$G$7)),Résultat!$G$7)),Résultat!$G$7)), "")</f>
        <v/>
      </c>
    </row>
    <row r="6322" spans="1:11" ht="20.100000000000001" customHeight="1">
      <c r="A6322" s="26"/>
      <c r="B6322" s="27"/>
      <c r="C6322" s="11" t="str">
        <f>IF($B6322 &lt;&gt; "",VLOOKUP(MID(B6322,3,5),'Recyclabilité Prod Matx'!C:F,2,FALSE), "")</f>
        <v/>
      </c>
      <c r="D6322" s="11" t="str">
        <f>IF($B6322 &lt;&gt; "",VLOOKUP(MID(B6322,3,5),'Recyclabilité Prod Matx'!C:F,3,FALSE),"")</f>
        <v/>
      </c>
      <c r="E6322" s="11" t="str">
        <f>IF($B6322 &lt;&gt; "",VLOOKUP(MID(B6322,3,5),'Recyclabilité Prod Matx'!C:F,4,FALSE), "")</f>
        <v/>
      </c>
      <c r="F6322" s="12" t="str">
        <f>IF($B6322 &lt;&gt; "", IF(C6322="Totale","",IF(D6322 = 0, "", VLOOKUP(D6322,'Cond Compo'!A:B,2,FALSE))),"")</f>
        <v/>
      </c>
      <c r="G6322" s="28"/>
      <c r="H6322" s="11" t="str">
        <f xml:space="preserve"> IF(C6322="Totale",2,IF($G6322 &lt;&gt; "", IF(D6322 = "E",MATCH(G6322, 'Cond Compo'!D$16:D$18, 0), MATCH(G6322, 'Cond Compo'!C$16:C$19, 0)), ""))</f>
        <v/>
      </c>
      <c r="I6322" s="12" t="str">
        <f>IF($E6322 &lt;&gt; "", IF(E6322 = 0, "", VLOOKUP(E6322,'Cond Perturbation'!A:B,2,FALSE)),"")</f>
        <v/>
      </c>
      <c r="J6322" s="28"/>
      <c r="K6322" s="29" t="str">
        <f>IF($B6322 &lt;&gt; "", IF(C6322="Oui",IF(H6322=1,IF(E6322=0,Résultat!G$8,IF(J6322="No",Résultat!$G$8,Résultat!$G$7)),IF(H6322=2,IF(E6322=0,Résultat!G$9,IF(J6322="No",Résultat!$G$9,Résultat!$G$7)),Résultat!$G$7)),IF(C6322 = "Totale", IF(H6322=1,IF(E6322=0,Résultat!G$8,IF(J6322="No",Résultat!$G$9,Résultat!$G$7)),IF(H6322=2,IF(E6322=0,Résultat!G$9,IF(J6322="No",Résultat!$G$9,Résultat!$G$7)),Résultat!$G$7)),Résultat!$G$7)), "")</f>
        <v/>
      </c>
    </row>
    <row r="6323" spans="1:11" ht="20.100000000000001" customHeight="1">
      <c r="A6323" s="26"/>
      <c r="B6323" s="27"/>
      <c r="C6323" s="11" t="str">
        <f>IF($B6323 &lt;&gt; "",VLOOKUP(MID(B6323,3,5),'Recyclabilité Prod Matx'!C:F,2,FALSE), "")</f>
        <v/>
      </c>
      <c r="D6323" s="11" t="str">
        <f>IF($B6323 &lt;&gt; "",VLOOKUP(MID(B6323,3,5),'Recyclabilité Prod Matx'!C:F,3,FALSE),"")</f>
        <v/>
      </c>
      <c r="E6323" s="11" t="str">
        <f>IF($B6323 &lt;&gt; "",VLOOKUP(MID(B6323,3,5),'Recyclabilité Prod Matx'!C:F,4,FALSE), "")</f>
        <v/>
      </c>
      <c r="F6323" s="12" t="str">
        <f>IF($B6323 &lt;&gt; "", IF(C6323="Totale","",IF(D6323 = 0, "", VLOOKUP(D6323,'Cond Compo'!A:B,2,FALSE))),"")</f>
        <v/>
      </c>
      <c r="G6323" s="28"/>
      <c r="H6323" s="11" t="str">
        <f xml:space="preserve"> IF(C6323="Totale",2,IF($G6323 &lt;&gt; "", IF(D6323 = "E",MATCH(G6323, 'Cond Compo'!D$16:D$18, 0), MATCH(G6323, 'Cond Compo'!C$16:C$19, 0)), ""))</f>
        <v/>
      </c>
      <c r="I6323" s="12" t="str">
        <f>IF($E6323 &lt;&gt; "", IF(E6323 = 0, "", VLOOKUP(E6323,'Cond Perturbation'!A:B,2,FALSE)),"")</f>
        <v/>
      </c>
      <c r="J6323" s="28"/>
      <c r="K6323" s="29" t="str">
        <f>IF($B6323 &lt;&gt; "", IF(C6323="Oui",IF(H6323=1,IF(E6323=0,Résultat!G$8,IF(J6323="No",Résultat!$G$8,Résultat!$G$7)),IF(H6323=2,IF(E6323=0,Résultat!G$9,IF(J6323="No",Résultat!$G$9,Résultat!$G$7)),Résultat!$G$7)),IF(C6323 = "Totale", IF(H6323=1,IF(E6323=0,Résultat!G$8,IF(J6323="No",Résultat!$G$9,Résultat!$G$7)),IF(H6323=2,IF(E6323=0,Résultat!G$9,IF(J6323="No",Résultat!$G$9,Résultat!$G$7)),Résultat!$G$7)),Résultat!$G$7)), "")</f>
        <v/>
      </c>
    </row>
    <row r="6324" spans="1:11" ht="20.100000000000001" customHeight="1">
      <c r="A6324" s="26"/>
      <c r="B6324" s="27"/>
      <c r="C6324" s="11" t="str">
        <f>IF($B6324 &lt;&gt; "",VLOOKUP(MID(B6324,3,5),'Recyclabilité Prod Matx'!C:F,2,FALSE), "")</f>
        <v/>
      </c>
      <c r="D6324" s="11" t="str">
        <f>IF($B6324 &lt;&gt; "",VLOOKUP(MID(B6324,3,5),'Recyclabilité Prod Matx'!C:F,3,FALSE),"")</f>
        <v/>
      </c>
      <c r="E6324" s="11" t="str">
        <f>IF($B6324 &lt;&gt; "",VLOOKUP(MID(B6324,3,5),'Recyclabilité Prod Matx'!C:F,4,FALSE), "")</f>
        <v/>
      </c>
      <c r="F6324" s="12" t="str">
        <f>IF($B6324 &lt;&gt; "", IF(C6324="Totale","",IF(D6324 = 0, "", VLOOKUP(D6324,'Cond Compo'!A:B,2,FALSE))),"")</f>
        <v/>
      </c>
      <c r="G6324" s="28"/>
      <c r="H6324" s="11" t="str">
        <f xml:space="preserve"> IF(C6324="Totale",2,IF($G6324 &lt;&gt; "", IF(D6324 = "E",MATCH(G6324, 'Cond Compo'!D$16:D$18, 0), MATCH(G6324, 'Cond Compo'!C$16:C$19, 0)), ""))</f>
        <v/>
      </c>
      <c r="I6324" s="12" t="str">
        <f>IF($E6324 &lt;&gt; "", IF(E6324 = 0, "", VLOOKUP(E6324,'Cond Perturbation'!A:B,2,FALSE)),"")</f>
        <v/>
      </c>
      <c r="J6324" s="28"/>
      <c r="K6324" s="29" t="str">
        <f>IF($B6324 &lt;&gt; "", IF(C6324="Oui",IF(H6324=1,IF(E6324=0,Résultat!G$8,IF(J6324="No",Résultat!$G$8,Résultat!$G$7)),IF(H6324=2,IF(E6324=0,Résultat!G$9,IF(J6324="No",Résultat!$G$9,Résultat!$G$7)),Résultat!$G$7)),IF(C6324 = "Totale", IF(H6324=1,IF(E6324=0,Résultat!G$8,IF(J6324="No",Résultat!$G$9,Résultat!$G$7)),IF(H6324=2,IF(E6324=0,Résultat!G$9,IF(J6324="No",Résultat!$G$9,Résultat!$G$7)),Résultat!$G$7)),Résultat!$G$7)), "")</f>
        <v/>
      </c>
    </row>
    <row r="6325" spans="1:11" ht="20.100000000000001" customHeight="1">
      <c r="A6325" s="26"/>
      <c r="B6325" s="27"/>
      <c r="C6325" s="11" t="str">
        <f>IF($B6325 &lt;&gt; "",VLOOKUP(MID(B6325,3,5),'Recyclabilité Prod Matx'!C:F,2,FALSE), "")</f>
        <v/>
      </c>
      <c r="D6325" s="11" t="str">
        <f>IF($B6325 &lt;&gt; "",VLOOKUP(MID(B6325,3,5),'Recyclabilité Prod Matx'!C:F,3,FALSE),"")</f>
        <v/>
      </c>
      <c r="E6325" s="11" t="str">
        <f>IF($B6325 &lt;&gt; "",VLOOKUP(MID(B6325,3,5),'Recyclabilité Prod Matx'!C:F,4,FALSE), "")</f>
        <v/>
      </c>
      <c r="F6325" s="12" t="str">
        <f>IF($B6325 &lt;&gt; "", IF(C6325="Totale","",IF(D6325 = 0, "", VLOOKUP(D6325,'Cond Compo'!A:B,2,FALSE))),"")</f>
        <v/>
      </c>
      <c r="G6325" s="28"/>
      <c r="H6325" s="11" t="str">
        <f xml:space="preserve"> IF(C6325="Totale",2,IF($G6325 &lt;&gt; "", IF(D6325 = "E",MATCH(G6325, 'Cond Compo'!D$16:D$18, 0), MATCH(G6325, 'Cond Compo'!C$16:C$19, 0)), ""))</f>
        <v/>
      </c>
      <c r="I6325" s="12" t="str">
        <f>IF($E6325 &lt;&gt; "", IF(E6325 = 0, "", VLOOKUP(E6325,'Cond Perturbation'!A:B,2,FALSE)),"")</f>
        <v/>
      </c>
      <c r="J6325" s="28"/>
      <c r="K6325" s="29" t="str">
        <f>IF($B6325 &lt;&gt; "", IF(C6325="Oui",IF(H6325=1,IF(E6325=0,Résultat!G$8,IF(J6325="No",Résultat!$G$8,Résultat!$G$7)),IF(H6325=2,IF(E6325=0,Résultat!G$9,IF(J6325="No",Résultat!$G$9,Résultat!$G$7)),Résultat!$G$7)),IF(C6325 = "Totale", IF(H6325=1,IF(E6325=0,Résultat!G$8,IF(J6325="No",Résultat!$G$9,Résultat!$G$7)),IF(H6325=2,IF(E6325=0,Résultat!G$9,IF(J6325="No",Résultat!$G$9,Résultat!$G$7)),Résultat!$G$7)),Résultat!$G$7)), "")</f>
        <v/>
      </c>
    </row>
    <row r="6326" spans="1:11" ht="20.100000000000001" customHeight="1">
      <c r="A6326" s="26"/>
      <c r="B6326" s="27"/>
      <c r="C6326" s="11" t="str">
        <f>IF($B6326 &lt;&gt; "",VLOOKUP(MID(B6326,3,5),'Recyclabilité Prod Matx'!C:F,2,FALSE), "")</f>
        <v/>
      </c>
      <c r="D6326" s="11" t="str">
        <f>IF($B6326 &lt;&gt; "",VLOOKUP(MID(B6326,3,5),'Recyclabilité Prod Matx'!C:F,3,FALSE),"")</f>
        <v/>
      </c>
      <c r="E6326" s="11" t="str">
        <f>IF($B6326 &lt;&gt; "",VLOOKUP(MID(B6326,3,5),'Recyclabilité Prod Matx'!C:F,4,FALSE), "")</f>
        <v/>
      </c>
      <c r="F6326" s="12" t="str">
        <f>IF($B6326 &lt;&gt; "", IF(C6326="Totale","",IF(D6326 = 0, "", VLOOKUP(D6326,'Cond Compo'!A:B,2,FALSE))),"")</f>
        <v/>
      </c>
      <c r="G6326" s="28"/>
      <c r="H6326" s="11" t="str">
        <f xml:space="preserve"> IF(C6326="Totale",2,IF($G6326 &lt;&gt; "", IF(D6326 = "E",MATCH(G6326, 'Cond Compo'!D$16:D$18, 0), MATCH(G6326, 'Cond Compo'!C$16:C$19, 0)), ""))</f>
        <v/>
      </c>
      <c r="I6326" s="12" t="str">
        <f>IF($E6326 &lt;&gt; "", IF(E6326 = 0, "", VLOOKUP(E6326,'Cond Perturbation'!A:B,2,FALSE)),"")</f>
        <v/>
      </c>
      <c r="J6326" s="28"/>
      <c r="K6326" s="29" t="str">
        <f>IF($B6326 &lt;&gt; "", IF(C6326="Oui",IF(H6326=1,IF(E6326=0,Résultat!G$8,IF(J6326="No",Résultat!$G$8,Résultat!$G$7)),IF(H6326=2,IF(E6326=0,Résultat!G$9,IF(J6326="No",Résultat!$G$9,Résultat!$G$7)),Résultat!$G$7)),IF(C6326 = "Totale", IF(H6326=1,IF(E6326=0,Résultat!G$8,IF(J6326="No",Résultat!$G$9,Résultat!$G$7)),IF(H6326=2,IF(E6326=0,Résultat!G$9,IF(J6326="No",Résultat!$G$9,Résultat!$G$7)),Résultat!$G$7)),Résultat!$G$7)), "")</f>
        <v/>
      </c>
    </row>
    <row r="6327" spans="1:11" ht="20.100000000000001" customHeight="1">
      <c r="A6327" s="26"/>
      <c r="B6327" s="27"/>
      <c r="C6327" s="11" t="str">
        <f>IF($B6327 &lt;&gt; "",VLOOKUP(MID(B6327,3,5),'Recyclabilité Prod Matx'!C:F,2,FALSE), "")</f>
        <v/>
      </c>
      <c r="D6327" s="11" t="str">
        <f>IF($B6327 &lt;&gt; "",VLOOKUP(MID(B6327,3,5),'Recyclabilité Prod Matx'!C:F,3,FALSE),"")</f>
        <v/>
      </c>
      <c r="E6327" s="11" t="str">
        <f>IF($B6327 &lt;&gt; "",VLOOKUP(MID(B6327,3,5),'Recyclabilité Prod Matx'!C:F,4,FALSE), "")</f>
        <v/>
      </c>
      <c r="F6327" s="12" t="str">
        <f>IF($B6327 &lt;&gt; "", IF(C6327="Totale","",IF(D6327 = 0, "", VLOOKUP(D6327,'Cond Compo'!A:B,2,FALSE))),"")</f>
        <v/>
      </c>
      <c r="G6327" s="28"/>
      <c r="H6327" s="11" t="str">
        <f xml:space="preserve"> IF(C6327="Totale",2,IF($G6327 &lt;&gt; "", IF(D6327 = "E",MATCH(G6327, 'Cond Compo'!D$16:D$18, 0), MATCH(G6327, 'Cond Compo'!C$16:C$19, 0)), ""))</f>
        <v/>
      </c>
      <c r="I6327" s="12" t="str">
        <f>IF($E6327 &lt;&gt; "", IF(E6327 = 0, "", VLOOKUP(E6327,'Cond Perturbation'!A:B,2,FALSE)),"")</f>
        <v/>
      </c>
      <c r="J6327" s="28"/>
      <c r="K6327" s="29" t="str">
        <f>IF($B6327 &lt;&gt; "", IF(C6327="Oui",IF(H6327=1,IF(E6327=0,Résultat!G$8,IF(J6327="No",Résultat!$G$8,Résultat!$G$7)),IF(H6327=2,IF(E6327=0,Résultat!G$9,IF(J6327="No",Résultat!$G$9,Résultat!$G$7)),Résultat!$G$7)),IF(C6327 = "Totale", IF(H6327=1,IF(E6327=0,Résultat!G$8,IF(J6327="No",Résultat!$G$9,Résultat!$G$7)),IF(H6327=2,IF(E6327=0,Résultat!G$9,IF(J6327="No",Résultat!$G$9,Résultat!$G$7)),Résultat!$G$7)),Résultat!$G$7)), "")</f>
        <v/>
      </c>
    </row>
    <row r="6328" spans="1:11" ht="20.100000000000001" customHeight="1">
      <c r="A6328" s="26"/>
      <c r="B6328" s="27"/>
      <c r="C6328" s="11" t="str">
        <f>IF($B6328 &lt;&gt; "",VLOOKUP(MID(B6328,3,5),'Recyclabilité Prod Matx'!C:F,2,FALSE), "")</f>
        <v/>
      </c>
      <c r="D6328" s="11" t="str">
        <f>IF($B6328 &lt;&gt; "",VLOOKUP(MID(B6328,3,5),'Recyclabilité Prod Matx'!C:F,3,FALSE),"")</f>
        <v/>
      </c>
      <c r="E6328" s="11" t="str">
        <f>IF($B6328 &lt;&gt; "",VLOOKUP(MID(B6328,3,5),'Recyclabilité Prod Matx'!C:F,4,FALSE), "")</f>
        <v/>
      </c>
      <c r="F6328" s="12" t="str">
        <f>IF($B6328 &lt;&gt; "", IF(C6328="Totale","",IF(D6328 = 0, "", VLOOKUP(D6328,'Cond Compo'!A:B,2,FALSE))),"")</f>
        <v/>
      </c>
      <c r="G6328" s="28"/>
      <c r="H6328" s="11" t="str">
        <f xml:space="preserve"> IF(C6328="Totale",2,IF($G6328 &lt;&gt; "", IF(D6328 = "E",MATCH(G6328, 'Cond Compo'!D$16:D$18, 0), MATCH(G6328, 'Cond Compo'!C$16:C$19, 0)), ""))</f>
        <v/>
      </c>
      <c r="I6328" s="12" t="str">
        <f>IF($E6328 &lt;&gt; "", IF(E6328 = 0, "", VLOOKUP(E6328,'Cond Perturbation'!A:B,2,FALSE)),"")</f>
        <v/>
      </c>
      <c r="J6328" s="28"/>
      <c r="K6328" s="29" t="str">
        <f>IF($B6328 &lt;&gt; "", IF(C6328="Oui",IF(H6328=1,IF(E6328=0,Résultat!G$8,IF(J6328="No",Résultat!$G$8,Résultat!$G$7)),IF(H6328=2,IF(E6328=0,Résultat!G$9,IF(J6328="No",Résultat!$G$9,Résultat!$G$7)),Résultat!$G$7)),IF(C6328 = "Totale", IF(H6328=1,IF(E6328=0,Résultat!G$8,IF(J6328="No",Résultat!$G$9,Résultat!$G$7)),IF(H6328=2,IF(E6328=0,Résultat!G$9,IF(J6328="No",Résultat!$G$9,Résultat!$G$7)),Résultat!$G$7)),Résultat!$G$7)), "")</f>
        <v/>
      </c>
    </row>
    <row r="6329" spans="1:11" ht="20.100000000000001" customHeight="1">
      <c r="A6329" s="26"/>
      <c r="B6329" s="27"/>
      <c r="C6329" s="11" t="str">
        <f>IF($B6329 &lt;&gt; "",VLOOKUP(MID(B6329,3,5),'Recyclabilité Prod Matx'!C:F,2,FALSE), "")</f>
        <v/>
      </c>
      <c r="D6329" s="11" t="str">
        <f>IF($B6329 &lt;&gt; "",VLOOKUP(MID(B6329,3,5),'Recyclabilité Prod Matx'!C:F,3,FALSE),"")</f>
        <v/>
      </c>
      <c r="E6329" s="11" t="str">
        <f>IF($B6329 &lt;&gt; "",VLOOKUP(MID(B6329,3,5),'Recyclabilité Prod Matx'!C:F,4,FALSE), "")</f>
        <v/>
      </c>
      <c r="F6329" s="12" t="str">
        <f>IF($B6329 &lt;&gt; "", IF(C6329="Totale","",IF(D6329 = 0, "", VLOOKUP(D6329,'Cond Compo'!A:B,2,FALSE))),"")</f>
        <v/>
      </c>
      <c r="G6329" s="28"/>
      <c r="H6329" s="11" t="str">
        <f xml:space="preserve"> IF(C6329="Totale",2,IF($G6329 &lt;&gt; "", IF(D6329 = "E",MATCH(G6329, 'Cond Compo'!D$16:D$18, 0), MATCH(G6329, 'Cond Compo'!C$16:C$19, 0)), ""))</f>
        <v/>
      </c>
      <c r="I6329" s="12" t="str">
        <f>IF($E6329 &lt;&gt; "", IF(E6329 = 0, "", VLOOKUP(E6329,'Cond Perturbation'!A:B,2,FALSE)),"")</f>
        <v/>
      </c>
      <c r="J6329" s="28"/>
      <c r="K6329" s="29" t="str">
        <f>IF($B6329 &lt;&gt; "", IF(C6329="Oui",IF(H6329=1,IF(E6329=0,Résultat!G$8,IF(J6329="No",Résultat!$G$8,Résultat!$G$7)),IF(H6329=2,IF(E6329=0,Résultat!G$9,IF(J6329="No",Résultat!$G$9,Résultat!$G$7)),Résultat!$G$7)),IF(C6329 = "Totale", IF(H6329=1,IF(E6329=0,Résultat!G$8,IF(J6329="No",Résultat!$G$9,Résultat!$G$7)),IF(H6329=2,IF(E6329=0,Résultat!G$9,IF(J6329="No",Résultat!$G$9,Résultat!$G$7)),Résultat!$G$7)),Résultat!$G$7)), "")</f>
        <v/>
      </c>
    </row>
    <row r="6330" spans="1:11" ht="20.100000000000001" customHeight="1">
      <c r="A6330" s="26"/>
      <c r="B6330" s="27"/>
      <c r="C6330" s="11" t="str">
        <f>IF($B6330 &lt;&gt; "",VLOOKUP(MID(B6330,3,5),'Recyclabilité Prod Matx'!C:F,2,FALSE), "")</f>
        <v/>
      </c>
      <c r="D6330" s="11" t="str">
        <f>IF($B6330 &lt;&gt; "",VLOOKUP(MID(B6330,3,5),'Recyclabilité Prod Matx'!C:F,3,FALSE),"")</f>
        <v/>
      </c>
      <c r="E6330" s="11" t="str">
        <f>IF($B6330 &lt;&gt; "",VLOOKUP(MID(B6330,3,5),'Recyclabilité Prod Matx'!C:F,4,FALSE), "")</f>
        <v/>
      </c>
      <c r="F6330" s="12" t="str">
        <f>IF($B6330 &lt;&gt; "", IF(C6330="Totale","",IF(D6330 = 0, "", VLOOKUP(D6330,'Cond Compo'!A:B,2,FALSE))),"")</f>
        <v/>
      </c>
      <c r="G6330" s="28"/>
      <c r="H6330" s="11" t="str">
        <f xml:space="preserve"> IF(C6330="Totale",2,IF($G6330 &lt;&gt; "", IF(D6330 = "E",MATCH(G6330, 'Cond Compo'!D$16:D$18, 0), MATCH(G6330, 'Cond Compo'!C$16:C$19, 0)), ""))</f>
        <v/>
      </c>
      <c r="I6330" s="12" t="str">
        <f>IF($E6330 &lt;&gt; "", IF(E6330 = 0, "", VLOOKUP(E6330,'Cond Perturbation'!A:B,2,FALSE)),"")</f>
        <v/>
      </c>
      <c r="J6330" s="28"/>
      <c r="K6330" s="29" t="str">
        <f>IF($B6330 &lt;&gt; "", IF(C6330="Oui",IF(H6330=1,IF(E6330=0,Résultat!G$8,IF(J6330="No",Résultat!$G$8,Résultat!$G$7)),IF(H6330=2,IF(E6330=0,Résultat!G$9,IF(J6330="No",Résultat!$G$9,Résultat!$G$7)),Résultat!$G$7)),IF(C6330 = "Totale", IF(H6330=1,IF(E6330=0,Résultat!G$8,IF(J6330="No",Résultat!$G$9,Résultat!$G$7)),IF(H6330=2,IF(E6330=0,Résultat!G$9,IF(J6330="No",Résultat!$G$9,Résultat!$G$7)),Résultat!$G$7)),Résultat!$G$7)), "")</f>
        <v/>
      </c>
    </row>
    <row r="6331" spans="1:11" ht="20.100000000000001" customHeight="1">
      <c r="A6331" s="26"/>
      <c r="B6331" s="27"/>
      <c r="C6331" s="11" t="str">
        <f>IF($B6331 &lt;&gt; "",VLOOKUP(MID(B6331,3,5),'Recyclabilité Prod Matx'!C:F,2,FALSE), "")</f>
        <v/>
      </c>
      <c r="D6331" s="11" t="str">
        <f>IF($B6331 &lt;&gt; "",VLOOKUP(MID(B6331,3,5),'Recyclabilité Prod Matx'!C:F,3,FALSE),"")</f>
        <v/>
      </c>
      <c r="E6331" s="11" t="str">
        <f>IF($B6331 &lt;&gt; "",VLOOKUP(MID(B6331,3,5),'Recyclabilité Prod Matx'!C:F,4,FALSE), "")</f>
        <v/>
      </c>
      <c r="F6331" s="12" t="str">
        <f>IF($B6331 &lt;&gt; "", IF(C6331="Totale","",IF(D6331 = 0, "", VLOOKUP(D6331,'Cond Compo'!A:B,2,FALSE))),"")</f>
        <v/>
      </c>
      <c r="G6331" s="28"/>
      <c r="H6331" s="11" t="str">
        <f xml:space="preserve"> IF(C6331="Totale",2,IF($G6331 &lt;&gt; "", IF(D6331 = "E",MATCH(G6331, 'Cond Compo'!D$16:D$18, 0), MATCH(G6331, 'Cond Compo'!C$16:C$19, 0)), ""))</f>
        <v/>
      </c>
      <c r="I6331" s="12" t="str">
        <f>IF($E6331 &lt;&gt; "", IF(E6331 = 0, "", VLOOKUP(E6331,'Cond Perturbation'!A:B,2,FALSE)),"")</f>
        <v/>
      </c>
      <c r="J6331" s="28"/>
      <c r="K6331" s="29" t="str">
        <f>IF($B6331 &lt;&gt; "", IF(C6331="Oui",IF(H6331=1,IF(E6331=0,Résultat!G$8,IF(J6331="No",Résultat!$G$8,Résultat!$G$7)),IF(H6331=2,IF(E6331=0,Résultat!G$9,IF(J6331="No",Résultat!$G$9,Résultat!$G$7)),Résultat!$G$7)),IF(C6331 = "Totale", IF(H6331=1,IF(E6331=0,Résultat!G$8,IF(J6331="No",Résultat!$G$9,Résultat!$G$7)),IF(H6331=2,IF(E6331=0,Résultat!G$9,IF(J6331="No",Résultat!$G$9,Résultat!$G$7)),Résultat!$G$7)),Résultat!$G$7)), "")</f>
        <v/>
      </c>
    </row>
    <row r="6332" spans="1:11" ht="20.100000000000001" customHeight="1">
      <c r="A6332" s="26"/>
      <c r="B6332" s="27"/>
      <c r="C6332" s="11" t="str">
        <f>IF($B6332 &lt;&gt; "",VLOOKUP(MID(B6332,3,5),'Recyclabilité Prod Matx'!C:F,2,FALSE), "")</f>
        <v/>
      </c>
      <c r="D6332" s="11" t="str">
        <f>IF($B6332 &lt;&gt; "",VLOOKUP(MID(B6332,3,5),'Recyclabilité Prod Matx'!C:F,3,FALSE),"")</f>
        <v/>
      </c>
      <c r="E6332" s="11" t="str">
        <f>IF($B6332 &lt;&gt; "",VLOOKUP(MID(B6332,3,5),'Recyclabilité Prod Matx'!C:F,4,FALSE), "")</f>
        <v/>
      </c>
      <c r="F6332" s="12" t="str">
        <f>IF($B6332 &lt;&gt; "", IF(C6332="Totale","",IF(D6332 = 0, "", VLOOKUP(D6332,'Cond Compo'!A:B,2,FALSE))),"")</f>
        <v/>
      </c>
      <c r="G6332" s="28"/>
      <c r="H6332" s="11" t="str">
        <f xml:space="preserve"> IF(C6332="Totale",2,IF($G6332 &lt;&gt; "", IF(D6332 = "E",MATCH(G6332, 'Cond Compo'!D$16:D$18, 0), MATCH(G6332, 'Cond Compo'!C$16:C$19, 0)), ""))</f>
        <v/>
      </c>
      <c r="I6332" s="12" t="str">
        <f>IF($E6332 &lt;&gt; "", IF(E6332 = 0, "", VLOOKUP(E6332,'Cond Perturbation'!A:B,2,FALSE)),"")</f>
        <v/>
      </c>
      <c r="J6332" s="28"/>
      <c r="K6332" s="29" t="str">
        <f>IF($B6332 &lt;&gt; "", IF(C6332="Oui",IF(H6332=1,IF(E6332=0,Résultat!G$8,IF(J6332="No",Résultat!$G$8,Résultat!$G$7)),IF(H6332=2,IF(E6332=0,Résultat!G$9,IF(J6332="No",Résultat!$G$9,Résultat!$G$7)),Résultat!$G$7)),IF(C6332 = "Totale", IF(H6332=1,IF(E6332=0,Résultat!G$8,IF(J6332="No",Résultat!$G$9,Résultat!$G$7)),IF(H6332=2,IF(E6332=0,Résultat!G$9,IF(J6332="No",Résultat!$G$9,Résultat!$G$7)),Résultat!$G$7)),Résultat!$G$7)), "")</f>
        <v/>
      </c>
    </row>
    <row r="6333" spans="1:11" ht="20.100000000000001" customHeight="1">
      <c r="A6333" s="26"/>
      <c r="B6333" s="27"/>
      <c r="C6333" s="11" t="str">
        <f>IF($B6333 &lt;&gt; "",VLOOKUP(MID(B6333,3,5),'Recyclabilité Prod Matx'!C:F,2,FALSE), "")</f>
        <v/>
      </c>
      <c r="D6333" s="11" t="str">
        <f>IF($B6333 &lt;&gt; "",VLOOKUP(MID(B6333,3,5),'Recyclabilité Prod Matx'!C:F,3,FALSE),"")</f>
        <v/>
      </c>
      <c r="E6333" s="11" t="str">
        <f>IF($B6333 &lt;&gt; "",VLOOKUP(MID(B6333,3,5),'Recyclabilité Prod Matx'!C:F,4,FALSE), "")</f>
        <v/>
      </c>
      <c r="F6333" s="12" t="str">
        <f>IF($B6333 &lt;&gt; "", IF(C6333="Totale","",IF(D6333 = 0, "", VLOOKUP(D6333,'Cond Compo'!A:B,2,FALSE))),"")</f>
        <v/>
      </c>
      <c r="G6333" s="28"/>
      <c r="H6333" s="11" t="str">
        <f xml:space="preserve"> IF(C6333="Totale",2,IF($G6333 &lt;&gt; "", IF(D6333 = "E",MATCH(G6333, 'Cond Compo'!D$16:D$18, 0), MATCH(G6333, 'Cond Compo'!C$16:C$19, 0)), ""))</f>
        <v/>
      </c>
      <c r="I6333" s="12" t="str">
        <f>IF($E6333 &lt;&gt; "", IF(E6333 = 0, "", VLOOKUP(E6333,'Cond Perturbation'!A:B,2,FALSE)),"")</f>
        <v/>
      </c>
      <c r="J6333" s="28"/>
      <c r="K6333" s="29" t="str">
        <f>IF($B6333 &lt;&gt; "", IF(C6333="Oui",IF(H6333=1,IF(E6333=0,Résultat!G$8,IF(J6333="No",Résultat!$G$8,Résultat!$G$7)),IF(H6333=2,IF(E6333=0,Résultat!G$9,IF(J6333="No",Résultat!$G$9,Résultat!$G$7)),Résultat!$G$7)),IF(C6333 = "Totale", IF(H6333=1,IF(E6333=0,Résultat!G$8,IF(J6333="No",Résultat!$G$9,Résultat!$G$7)),IF(H6333=2,IF(E6333=0,Résultat!G$9,IF(J6333="No",Résultat!$G$9,Résultat!$G$7)),Résultat!$G$7)),Résultat!$G$7)), "")</f>
        <v/>
      </c>
    </row>
    <row r="6334" spans="1:11" ht="20.100000000000001" customHeight="1">
      <c r="A6334" s="26"/>
      <c r="B6334" s="27"/>
      <c r="C6334" s="11" t="str">
        <f>IF($B6334 &lt;&gt; "",VLOOKUP(MID(B6334,3,5),'Recyclabilité Prod Matx'!C:F,2,FALSE), "")</f>
        <v/>
      </c>
      <c r="D6334" s="11" t="str">
        <f>IF($B6334 &lt;&gt; "",VLOOKUP(MID(B6334,3,5),'Recyclabilité Prod Matx'!C:F,3,FALSE),"")</f>
        <v/>
      </c>
      <c r="E6334" s="11" t="str">
        <f>IF($B6334 &lt;&gt; "",VLOOKUP(MID(B6334,3,5),'Recyclabilité Prod Matx'!C:F,4,FALSE), "")</f>
        <v/>
      </c>
      <c r="F6334" s="12" t="str">
        <f>IF($B6334 &lt;&gt; "", IF(C6334="Totale","",IF(D6334 = 0, "", VLOOKUP(D6334,'Cond Compo'!A:B,2,FALSE))),"")</f>
        <v/>
      </c>
      <c r="G6334" s="28"/>
      <c r="H6334" s="11" t="str">
        <f xml:space="preserve"> IF(C6334="Totale",2,IF($G6334 &lt;&gt; "", IF(D6334 = "E",MATCH(G6334, 'Cond Compo'!D$16:D$18, 0), MATCH(G6334, 'Cond Compo'!C$16:C$19, 0)), ""))</f>
        <v/>
      </c>
      <c r="I6334" s="12" t="str">
        <f>IF($E6334 &lt;&gt; "", IF(E6334 = 0, "", VLOOKUP(E6334,'Cond Perturbation'!A:B,2,FALSE)),"")</f>
        <v/>
      </c>
      <c r="J6334" s="28"/>
      <c r="K6334" s="29" t="str">
        <f>IF($B6334 &lt;&gt; "", IF(C6334="Oui",IF(H6334=1,IF(E6334=0,Résultat!G$8,IF(J6334="No",Résultat!$G$8,Résultat!$G$7)),IF(H6334=2,IF(E6334=0,Résultat!G$9,IF(J6334="No",Résultat!$G$9,Résultat!$G$7)),Résultat!$G$7)),IF(C6334 = "Totale", IF(H6334=1,IF(E6334=0,Résultat!G$8,IF(J6334="No",Résultat!$G$9,Résultat!$G$7)),IF(H6334=2,IF(E6334=0,Résultat!G$9,IF(J6334="No",Résultat!$G$9,Résultat!$G$7)),Résultat!$G$7)),Résultat!$G$7)), "")</f>
        <v/>
      </c>
    </row>
    <row r="6335" spans="1:11" ht="20.100000000000001" customHeight="1">
      <c r="A6335" s="26"/>
      <c r="B6335" s="27"/>
      <c r="C6335" s="11" t="str">
        <f>IF($B6335 &lt;&gt; "",VLOOKUP(MID(B6335,3,5),'Recyclabilité Prod Matx'!C:F,2,FALSE), "")</f>
        <v/>
      </c>
      <c r="D6335" s="11" t="str">
        <f>IF($B6335 &lt;&gt; "",VLOOKUP(MID(B6335,3,5),'Recyclabilité Prod Matx'!C:F,3,FALSE),"")</f>
        <v/>
      </c>
      <c r="E6335" s="11" t="str">
        <f>IF($B6335 &lt;&gt; "",VLOOKUP(MID(B6335,3,5),'Recyclabilité Prod Matx'!C:F,4,FALSE), "")</f>
        <v/>
      </c>
      <c r="F6335" s="12" t="str">
        <f>IF($B6335 &lt;&gt; "", IF(C6335="Totale","",IF(D6335 = 0, "", VLOOKUP(D6335,'Cond Compo'!A:B,2,FALSE))),"")</f>
        <v/>
      </c>
      <c r="G6335" s="28"/>
      <c r="H6335" s="11" t="str">
        <f xml:space="preserve"> IF(C6335="Totale",2,IF($G6335 &lt;&gt; "", IF(D6335 = "E",MATCH(G6335, 'Cond Compo'!D$16:D$18, 0), MATCH(G6335, 'Cond Compo'!C$16:C$19, 0)), ""))</f>
        <v/>
      </c>
      <c r="I6335" s="12" t="str">
        <f>IF($E6335 &lt;&gt; "", IF(E6335 = 0, "", VLOOKUP(E6335,'Cond Perturbation'!A:B,2,FALSE)),"")</f>
        <v/>
      </c>
      <c r="J6335" s="28"/>
      <c r="K6335" s="29" t="str">
        <f>IF($B6335 &lt;&gt; "", IF(C6335="Oui",IF(H6335=1,IF(E6335=0,Résultat!G$8,IF(J6335="No",Résultat!$G$8,Résultat!$G$7)),IF(H6335=2,IF(E6335=0,Résultat!G$9,IF(J6335="No",Résultat!$G$9,Résultat!$G$7)),Résultat!$G$7)),IF(C6335 = "Totale", IF(H6335=1,IF(E6335=0,Résultat!G$8,IF(J6335="No",Résultat!$G$9,Résultat!$G$7)),IF(H6335=2,IF(E6335=0,Résultat!G$9,IF(J6335="No",Résultat!$G$9,Résultat!$G$7)),Résultat!$G$7)),Résultat!$G$7)), "")</f>
        <v/>
      </c>
    </row>
    <row r="6336" spans="1:11" ht="20.100000000000001" customHeight="1">
      <c r="A6336" s="26"/>
      <c r="B6336" s="27"/>
      <c r="C6336" s="11" t="str">
        <f>IF($B6336 &lt;&gt; "",VLOOKUP(MID(B6336,3,5),'Recyclabilité Prod Matx'!C:F,2,FALSE), "")</f>
        <v/>
      </c>
      <c r="D6336" s="11" t="str">
        <f>IF($B6336 &lt;&gt; "",VLOOKUP(MID(B6336,3,5),'Recyclabilité Prod Matx'!C:F,3,FALSE),"")</f>
        <v/>
      </c>
      <c r="E6336" s="11" t="str">
        <f>IF($B6336 &lt;&gt; "",VLOOKUP(MID(B6336,3,5),'Recyclabilité Prod Matx'!C:F,4,FALSE), "")</f>
        <v/>
      </c>
      <c r="F6336" s="12" t="str">
        <f>IF($B6336 &lt;&gt; "", IF(C6336="Totale","",IF(D6336 = 0, "", VLOOKUP(D6336,'Cond Compo'!A:B,2,FALSE))),"")</f>
        <v/>
      </c>
      <c r="G6336" s="28"/>
      <c r="H6336" s="11" t="str">
        <f xml:space="preserve"> IF(C6336="Totale",2,IF($G6336 &lt;&gt; "", IF(D6336 = "E",MATCH(G6336, 'Cond Compo'!D$16:D$18, 0), MATCH(G6336, 'Cond Compo'!C$16:C$19, 0)), ""))</f>
        <v/>
      </c>
      <c r="I6336" s="12" t="str">
        <f>IF($E6336 &lt;&gt; "", IF(E6336 = 0, "", VLOOKUP(E6336,'Cond Perturbation'!A:B,2,FALSE)),"")</f>
        <v/>
      </c>
      <c r="J6336" s="28"/>
      <c r="K6336" s="29" t="str">
        <f>IF($B6336 &lt;&gt; "", IF(C6336="Oui",IF(H6336=1,IF(E6336=0,Résultat!G$8,IF(J6336="No",Résultat!$G$8,Résultat!$G$7)),IF(H6336=2,IF(E6336=0,Résultat!G$9,IF(J6336="No",Résultat!$G$9,Résultat!$G$7)),Résultat!$G$7)),IF(C6336 = "Totale", IF(H6336=1,IF(E6336=0,Résultat!G$8,IF(J6336="No",Résultat!$G$9,Résultat!$G$7)),IF(H6336=2,IF(E6336=0,Résultat!G$9,IF(J6336="No",Résultat!$G$9,Résultat!$G$7)),Résultat!$G$7)),Résultat!$G$7)), "")</f>
        <v/>
      </c>
    </row>
    <row r="6337" spans="1:11" ht="20.100000000000001" customHeight="1">
      <c r="A6337" s="26"/>
      <c r="B6337" s="27"/>
      <c r="C6337" s="11" t="str">
        <f>IF($B6337 &lt;&gt; "",VLOOKUP(MID(B6337,3,5),'Recyclabilité Prod Matx'!C:F,2,FALSE), "")</f>
        <v/>
      </c>
      <c r="D6337" s="11" t="str">
        <f>IF($B6337 &lt;&gt; "",VLOOKUP(MID(B6337,3,5),'Recyclabilité Prod Matx'!C:F,3,FALSE),"")</f>
        <v/>
      </c>
      <c r="E6337" s="11" t="str">
        <f>IF($B6337 &lt;&gt; "",VLOOKUP(MID(B6337,3,5),'Recyclabilité Prod Matx'!C:F,4,FALSE), "")</f>
        <v/>
      </c>
      <c r="F6337" s="12" t="str">
        <f>IF($B6337 &lt;&gt; "", IF(C6337="Totale","",IF(D6337 = 0, "", VLOOKUP(D6337,'Cond Compo'!A:B,2,FALSE))),"")</f>
        <v/>
      </c>
      <c r="G6337" s="28"/>
      <c r="H6337" s="11" t="str">
        <f xml:space="preserve"> IF(C6337="Totale",2,IF($G6337 &lt;&gt; "", IF(D6337 = "E",MATCH(G6337, 'Cond Compo'!D$16:D$18, 0), MATCH(G6337, 'Cond Compo'!C$16:C$19, 0)), ""))</f>
        <v/>
      </c>
      <c r="I6337" s="12" t="str">
        <f>IF($E6337 &lt;&gt; "", IF(E6337 = 0, "", VLOOKUP(E6337,'Cond Perturbation'!A:B,2,FALSE)),"")</f>
        <v/>
      </c>
      <c r="J6337" s="28"/>
      <c r="K6337" s="29" t="str">
        <f>IF($B6337 &lt;&gt; "", IF(C6337="Oui",IF(H6337=1,IF(E6337=0,Résultat!G$8,IF(J6337="No",Résultat!$G$8,Résultat!$G$7)),IF(H6337=2,IF(E6337=0,Résultat!G$9,IF(J6337="No",Résultat!$G$9,Résultat!$G$7)),Résultat!$G$7)),IF(C6337 = "Totale", IF(H6337=1,IF(E6337=0,Résultat!G$8,IF(J6337="No",Résultat!$G$9,Résultat!$G$7)),IF(H6337=2,IF(E6337=0,Résultat!G$9,IF(J6337="No",Résultat!$G$9,Résultat!$G$7)),Résultat!$G$7)),Résultat!$G$7)), "")</f>
        <v/>
      </c>
    </row>
    <row r="6338" spans="1:11" ht="20.100000000000001" customHeight="1">
      <c r="A6338" s="26"/>
      <c r="B6338" s="27"/>
      <c r="C6338" s="11" t="str">
        <f>IF($B6338 &lt;&gt; "",VLOOKUP(MID(B6338,3,5),'Recyclabilité Prod Matx'!C:F,2,FALSE), "")</f>
        <v/>
      </c>
      <c r="D6338" s="11" t="str">
        <f>IF($B6338 &lt;&gt; "",VLOOKUP(MID(B6338,3,5),'Recyclabilité Prod Matx'!C:F,3,FALSE),"")</f>
        <v/>
      </c>
      <c r="E6338" s="11" t="str">
        <f>IF($B6338 &lt;&gt; "",VLOOKUP(MID(B6338,3,5),'Recyclabilité Prod Matx'!C:F,4,FALSE), "")</f>
        <v/>
      </c>
      <c r="F6338" s="12" t="str">
        <f>IF($B6338 &lt;&gt; "", IF(C6338="Totale","",IF(D6338 = 0, "", VLOOKUP(D6338,'Cond Compo'!A:B,2,FALSE))),"")</f>
        <v/>
      </c>
      <c r="G6338" s="28"/>
      <c r="H6338" s="11" t="str">
        <f xml:space="preserve"> IF(C6338="Totale",2,IF($G6338 &lt;&gt; "", IF(D6338 = "E",MATCH(G6338, 'Cond Compo'!D$16:D$18, 0), MATCH(G6338, 'Cond Compo'!C$16:C$19, 0)), ""))</f>
        <v/>
      </c>
      <c r="I6338" s="12" t="str">
        <f>IF($E6338 &lt;&gt; "", IF(E6338 = 0, "", VLOOKUP(E6338,'Cond Perturbation'!A:B,2,FALSE)),"")</f>
        <v/>
      </c>
      <c r="J6338" s="28"/>
      <c r="K6338" s="29" t="str">
        <f>IF($B6338 &lt;&gt; "", IF(C6338="Oui",IF(H6338=1,IF(E6338=0,Résultat!G$8,IF(J6338="No",Résultat!$G$8,Résultat!$G$7)),IF(H6338=2,IF(E6338=0,Résultat!G$9,IF(J6338="No",Résultat!$G$9,Résultat!$G$7)),Résultat!$G$7)),IF(C6338 = "Totale", IF(H6338=1,IF(E6338=0,Résultat!G$8,IF(J6338="No",Résultat!$G$9,Résultat!$G$7)),IF(H6338=2,IF(E6338=0,Résultat!G$9,IF(J6338="No",Résultat!$G$9,Résultat!$G$7)),Résultat!$G$7)),Résultat!$G$7)), "")</f>
        <v/>
      </c>
    </row>
    <row r="6339" spans="1:11" ht="20.100000000000001" customHeight="1">
      <c r="A6339" s="26"/>
      <c r="B6339" s="27"/>
      <c r="C6339" s="11" t="str">
        <f>IF($B6339 &lt;&gt; "",VLOOKUP(MID(B6339,3,5),'Recyclabilité Prod Matx'!C:F,2,FALSE), "")</f>
        <v/>
      </c>
      <c r="D6339" s="11" t="str">
        <f>IF($B6339 &lt;&gt; "",VLOOKUP(MID(B6339,3,5),'Recyclabilité Prod Matx'!C:F,3,FALSE),"")</f>
        <v/>
      </c>
      <c r="E6339" s="11" t="str">
        <f>IF($B6339 &lt;&gt; "",VLOOKUP(MID(B6339,3,5),'Recyclabilité Prod Matx'!C:F,4,FALSE), "")</f>
        <v/>
      </c>
      <c r="F6339" s="12" t="str">
        <f>IF($B6339 &lt;&gt; "", IF(C6339="Totale","",IF(D6339 = 0, "", VLOOKUP(D6339,'Cond Compo'!A:B,2,FALSE))),"")</f>
        <v/>
      </c>
      <c r="G6339" s="28"/>
      <c r="H6339" s="11" t="str">
        <f xml:space="preserve"> IF(C6339="Totale",2,IF($G6339 &lt;&gt; "", IF(D6339 = "E",MATCH(G6339, 'Cond Compo'!D$16:D$18, 0), MATCH(G6339, 'Cond Compo'!C$16:C$19, 0)), ""))</f>
        <v/>
      </c>
      <c r="I6339" s="12" t="str">
        <f>IF($E6339 &lt;&gt; "", IF(E6339 = 0, "", VLOOKUP(E6339,'Cond Perturbation'!A:B,2,FALSE)),"")</f>
        <v/>
      </c>
      <c r="J6339" s="28"/>
      <c r="K6339" s="29" t="str">
        <f>IF($B6339 &lt;&gt; "", IF(C6339="Oui",IF(H6339=1,IF(E6339=0,Résultat!G$8,IF(J6339="No",Résultat!$G$8,Résultat!$G$7)),IF(H6339=2,IF(E6339=0,Résultat!G$9,IF(J6339="No",Résultat!$G$9,Résultat!$G$7)),Résultat!$G$7)),IF(C6339 = "Totale", IF(H6339=1,IF(E6339=0,Résultat!G$8,IF(J6339="No",Résultat!$G$9,Résultat!$G$7)),IF(H6339=2,IF(E6339=0,Résultat!G$9,IF(J6339="No",Résultat!$G$9,Résultat!$G$7)),Résultat!$G$7)),Résultat!$G$7)), "")</f>
        <v/>
      </c>
    </row>
    <row r="6340" spans="1:11" ht="20.100000000000001" customHeight="1">
      <c r="A6340" s="26"/>
      <c r="B6340" s="27"/>
      <c r="C6340" s="11" t="str">
        <f>IF($B6340 &lt;&gt; "",VLOOKUP(MID(B6340,3,5),'Recyclabilité Prod Matx'!C:F,2,FALSE), "")</f>
        <v/>
      </c>
      <c r="D6340" s="11" t="str">
        <f>IF($B6340 &lt;&gt; "",VLOOKUP(MID(B6340,3,5),'Recyclabilité Prod Matx'!C:F,3,FALSE),"")</f>
        <v/>
      </c>
      <c r="E6340" s="11" t="str">
        <f>IF($B6340 &lt;&gt; "",VLOOKUP(MID(B6340,3,5),'Recyclabilité Prod Matx'!C:F,4,FALSE), "")</f>
        <v/>
      </c>
      <c r="F6340" s="12" t="str">
        <f>IF($B6340 &lt;&gt; "", IF(C6340="Totale","",IF(D6340 = 0, "", VLOOKUP(D6340,'Cond Compo'!A:B,2,FALSE))),"")</f>
        <v/>
      </c>
      <c r="G6340" s="28"/>
      <c r="H6340" s="11" t="str">
        <f xml:space="preserve"> IF(C6340="Totale",2,IF($G6340 &lt;&gt; "", IF(D6340 = "E",MATCH(G6340, 'Cond Compo'!D$16:D$18, 0), MATCH(G6340, 'Cond Compo'!C$16:C$19, 0)), ""))</f>
        <v/>
      </c>
      <c r="I6340" s="12" t="str">
        <f>IF($E6340 &lt;&gt; "", IF(E6340 = 0, "", VLOOKUP(E6340,'Cond Perturbation'!A:B,2,FALSE)),"")</f>
        <v/>
      </c>
      <c r="J6340" s="28"/>
      <c r="K6340" s="29" t="str">
        <f>IF($B6340 &lt;&gt; "", IF(C6340="Oui",IF(H6340=1,IF(E6340=0,Résultat!G$8,IF(J6340="No",Résultat!$G$8,Résultat!$G$7)),IF(H6340=2,IF(E6340=0,Résultat!G$9,IF(J6340="No",Résultat!$G$9,Résultat!$G$7)),Résultat!$G$7)),IF(C6340 = "Totale", IF(H6340=1,IF(E6340=0,Résultat!G$8,IF(J6340="No",Résultat!$G$9,Résultat!$G$7)),IF(H6340=2,IF(E6340=0,Résultat!G$9,IF(J6340="No",Résultat!$G$9,Résultat!$G$7)),Résultat!$G$7)),Résultat!$G$7)), "")</f>
        <v/>
      </c>
    </row>
    <row r="6341" spans="1:11" ht="20.100000000000001" customHeight="1">
      <c r="A6341" s="26"/>
      <c r="B6341" s="27"/>
      <c r="C6341" s="11" t="str">
        <f>IF($B6341 &lt;&gt; "",VLOOKUP(MID(B6341,3,5),'Recyclabilité Prod Matx'!C:F,2,FALSE), "")</f>
        <v/>
      </c>
      <c r="D6341" s="11" t="str">
        <f>IF($B6341 &lt;&gt; "",VLOOKUP(MID(B6341,3,5),'Recyclabilité Prod Matx'!C:F,3,FALSE),"")</f>
        <v/>
      </c>
      <c r="E6341" s="11" t="str">
        <f>IF($B6341 &lt;&gt; "",VLOOKUP(MID(B6341,3,5),'Recyclabilité Prod Matx'!C:F,4,FALSE), "")</f>
        <v/>
      </c>
      <c r="F6341" s="12" t="str">
        <f>IF($B6341 &lt;&gt; "", IF(C6341="Totale","",IF(D6341 = 0, "", VLOOKUP(D6341,'Cond Compo'!A:B,2,FALSE))),"")</f>
        <v/>
      </c>
      <c r="G6341" s="28"/>
      <c r="H6341" s="11" t="str">
        <f xml:space="preserve"> IF(C6341="Totale",2,IF($G6341 &lt;&gt; "", IF(D6341 = "E",MATCH(G6341, 'Cond Compo'!D$16:D$18, 0), MATCH(G6341, 'Cond Compo'!C$16:C$19, 0)), ""))</f>
        <v/>
      </c>
      <c r="I6341" s="12" t="str">
        <f>IF($E6341 &lt;&gt; "", IF(E6341 = 0, "", VLOOKUP(E6341,'Cond Perturbation'!A:B,2,FALSE)),"")</f>
        <v/>
      </c>
      <c r="J6341" s="28"/>
      <c r="K6341" s="29" t="str">
        <f>IF($B6341 &lt;&gt; "", IF(C6341="Oui",IF(H6341=1,IF(E6341=0,Résultat!G$8,IF(J6341="No",Résultat!$G$8,Résultat!$G$7)),IF(H6341=2,IF(E6341=0,Résultat!G$9,IF(J6341="No",Résultat!$G$9,Résultat!$G$7)),Résultat!$G$7)),IF(C6341 = "Totale", IF(H6341=1,IF(E6341=0,Résultat!G$8,IF(J6341="No",Résultat!$G$9,Résultat!$G$7)),IF(H6341=2,IF(E6341=0,Résultat!G$9,IF(J6341="No",Résultat!$G$9,Résultat!$G$7)),Résultat!$G$7)),Résultat!$G$7)), "")</f>
        <v/>
      </c>
    </row>
    <row r="6342" spans="1:11" ht="20.100000000000001" customHeight="1">
      <c r="A6342" s="26"/>
      <c r="B6342" s="27"/>
      <c r="C6342" s="11" t="str">
        <f>IF($B6342 &lt;&gt; "",VLOOKUP(MID(B6342,3,5),'Recyclabilité Prod Matx'!C:F,2,FALSE), "")</f>
        <v/>
      </c>
      <c r="D6342" s="11" t="str">
        <f>IF($B6342 &lt;&gt; "",VLOOKUP(MID(B6342,3,5),'Recyclabilité Prod Matx'!C:F,3,FALSE),"")</f>
        <v/>
      </c>
      <c r="E6342" s="11" t="str">
        <f>IF($B6342 &lt;&gt; "",VLOOKUP(MID(B6342,3,5),'Recyclabilité Prod Matx'!C:F,4,FALSE), "")</f>
        <v/>
      </c>
      <c r="F6342" s="12" t="str">
        <f>IF($B6342 &lt;&gt; "", IF(C6342="Totale","",IF(D6342 = 0, "", VLOOKUP(D6342,'Cond Compo'!A:B,2,FALSE))),"")</f>
        <v/>
      </c>
      <c r="G6342" s="28"/>
      <c r="H6342" s="11" t="str">
        <f xml:space="preserve"> IF(C6342="Totale",2,IF($G6342 &lt;&gt; "", IF(D6342 = "E",MATCH(G6342, 'Cond Compo'!D$16:D$18, 0), MATCH(G6342, 'Cond Compo'!C$16:C$19, 0)), ""))</f>
        <v/>
      </c>
      <c r="I6342" s="12" t="str">
        <f>IF($E6342 &lt;&gt; "", IF(E6342 = 0, "", VLOOKUP(E6342,'Cond Perturbation'!A:B,2,FALSE)),"")</f>
        <v/>
      </c>
      <c r="J6342" s="28"/>
      <c r="K6342" s="29" t="str">
        <f>IF($B6342 &lt;&gt; "", IF(C6342="Oui",IF(H6342=1,IF(E6342=0,Résultat!G$8,IF(J6342="No",Résultat!$G$8,Résultat!$G$7)),IF(H6342=2,IF(E6342=0,Résultat!G$9,IF(J6342="No",Résultat!$G$9,Résultat!$G$7)),Résultat!$G$7)),IF(C6342 = "Totale", IF(H6342=1,IF(E6342=0,Résultat!G$8,IF(J6342="No",Résultat!$G$9,Résultat!$G$7)),IF(H6342=2,IF(E6342=0,Résultat!G$9,IF(J6342="No",Résultat!$G$9,Résultat!$G$7)),Résultat!$G$7)),Résultat!$G$7)), "")</f>
        <v/>
      </c>
    </row>
    <row r="6343" spans="1:11" ht="20.100000000000001" customHeight="1">
      <c r="A6343" s="26"/>
      <c r="B6343" s="27"/>
      <c r="C6343" s="11" t="str">
        <f>IF($B6343 &lt;&gt; "",VLOOKUP(MID(B6343,3,5),'Recyclabilité Prod Matx'!C:F,2,FALSE), "")</f>
        <v/>
      </c>
      <c r="D6343" s="11" t="str">
        <f>IF($B6343 &lt;&gt; "",VLOOKUP(MID(B6343,3,5),'Recyclabilité Prod Matx'!C:F,3,FALSE),"")</f>
        <v/>
      </c>
      <c r="E6343" s="11" t="str">
        <f>IF($B6343 &lt;&gt; "",VLOOKUP(MID(B6343,3,5),'Recyclabilité Prod Matx'!C:F,4,FALSE), "")</f>
        <v/>
      </c>
      <c r="F6343" s="12" t="str">
        <f>IF($B6343 &lt;&gt; "", IF(C6343="Totale","",IF(D6343 = 0, "", VLOOKUP(D6343,'Cond Compo'!A:B,2,FALSE))),"")</f>
        <v/>
      </c>
      <c r="G6343" s="28"/>
      <c r="H6343" s="11" t="str">
        <f xml:space="preserve"> IF(C6343="Totale",2,IF($G6343 &lt;&gt; "", IF(D6343 = "E",MATCH(G6343, 'Cond Compo'!D$16:D$18, 0), MATCH(G6343, 'Cond Compo'!C$16:C$19, 0)), ""))</f>
        <v/>
      </c>
      <c r="I6343" s="12" t="str">
        <f>IF($E6343 &lt;&gt; "", IF(E6343 = 0, "", VLOOKUP(E6343,'Cond Perturbation'!A:B,2,FALSE)),"")</f>
        <v/>
      </c>
      <c r="J6343" s="28"/>
      <c r="K6343" s="29" t="str">
        <f>IF($B6343 &lt;&gt; "", IF(C6343="Oui",IF(H6343=1,IF(E6343=0,Résultat!G$8,IF(J6343="No",Résultat!$G$8,Résultat!$G$7)),IF(H6343=2,IF(E6343=0,Résultat!G$9,IF(J6343="No",Résultat!$G$9,Résultat!$G$7)),Résultat!$G$7)),IF(C6343 = "Totale", IF(H6343=1,IF(E6343=0,Résultat!G$8,IF(J6343="No",Résultat!$G$9,Résultat!$G$7)),IF(H6343=2,IF(E6343=0,Résultat!G$9,IF(J6343="No",Résultat!$G$9,Résultat!$G$7)),Résultat!$G$7)),Résultat!$G$7)), "")</f>
        <v/>
      </c>
    </row>
    <row r="6344" spans="1:11" ht="20.100000000000001" customHeight="1">
      <c r="A6344" s="26"/>
      <c r="B6344" s="27"/>
      <c r="C6344" s="11" t="str">
        <f>IF($B6344 &lt;&gt; "",VLOOKUP(MID(B6344,3,5),'Recyclabilité Prod Matx'!C:F,2,FALSE), "")</f>
        <v/>
      </c>
      <c r="D6344" s="11" t="str">
        <f>IF($B6344 &lt;&gt; "",VLOOKUP(MID(B6344,3,5),'Recyclabilité Prod Matx'!C:F,3,FALSE),"")</f>
        <v/>
      </c>
      <c r="E6344" s="11" t="str">
        <f>IF($B6344 &lt;&gt; "",VLOOKUP(MID(B6344,3,5),'Recyclabilité Prod Matx'!C:F,4,FALSE), "")</f>
        <v/>
      </c>
      <c r="F6344" s="12" t="str">
        <f>IF($B6344 &lt;&gt; "", IF(C6344="Totale","",IF(D6344 = 0, "", VLOOKUP(D6344,'Cond Compo'!A:B,2,FALSE))),"")</f>
        <v/>
      </c>
      <c r="G6344" s="28"/>
      <c r="H6344" s="11" t="str">
        <f xml:space="preserve"> IF(C6344="Totale",2,IF($G6344 &lt;&gt; "", IF(D6344 = "E",MATCH(G6344, 'Cond Compo'!D$16:D$18, 0), MATCH(G6344, 'Cond Compo'!C$16:C$19, 0)), ""))</f>
        <v/>
      </c>
      <c r="I6344" s="12" t="str">
        <f>IF($E6344 &lt;&gt; "", IF(E6344 = 0, "", VLOOKUP(E6344,'Cond Perturbation'!A:B,2,FALSE)),"")</f>
        <v/>
      </c>
      <c r="J6344" s="28"/>
      <c r="K6344" s="29" t="str">
        <f>IF($B6344 &lt;&gt; "", IF(C6344="Oui",IF(H6344=1,IF(E6344=0,Résultat!G$8,IF(J6344="No",Résultat!$G$8,Résultat!$G$7)),IF(H6344=2,IF(E6344=0,Résultat!G$9,IF(J6344="No",Résultat!$G$9,Résultat!$G$7)),Résultat!$G$7)),IF(C6344 = "Totale", IF(H6344=1,IF(E6344=0,Résultat!G$8,IF(J6344="No",Résultat!$G$9,Résultat!$G$7)),IF(H6344=2,IF(E6344=0,Résultat!G$9,IF(J6344="No",Résultat!$G$9,Résultat!$G$7)),Résultat!$G$7)),Résultat!$G$7)), "")</f>
        <v/>
      </c>
    </row>
    <row r="6345" spans="1:11" ht="20.100000000000001" customHeight="1">
      <c r="A6345" s="26"/>
      <c r="B6345" s="27"/>
      <c r="C6345" s="11" t="str">
        <f>IF($B6345 &lt;&gt; "",VLOOKUP(MID(B6345,3,5),'Recyclabilité Prod Matx'!C:F,2,FALSE), "")</f>
        <v/>
      </c>
      <c r="D6345" s="11" t="str">
        <f>IF($B6345 &lt;&gt; "",VLOOKUP(MID(B6345,3,5),'Recyclabilité Prod Matx'!C:F,3,FALSE),"")</f>
        <v/>
      </c>
      <c r="E6345" s="11" t="str">
        <f>IF($B6345 &lt;&gt; "",VLOOKUP(MID(B6345,3,5),'Recyclabilité Prod Matx'!C:F,4,FALSE), "")</f>
        <v/>
      </c>
      <c r="F6345" s="12" t="str">
        <f>IF($B6345 &lt;&gt; "", IF(C6345="Totale","",IF(D6345 = 0, "", VLOOKUP(D6345,'Cond Compo'!A:B,2,FALSE))),"")</f>
        <v/>
      </c>
      <c r="G6345" s="28"/>
      <c r="H6345" s="11" t="str">
        <f xml:space="preserve"> IF(C6345="Totale",2,IF($G6345 &lt;&gt; "", IF(D6345 = "E",MATCH(G6345, 'Cond Compo'!D$16:D$18, 0), MATCH(G6345, 'Cond Compo'!C$16:C$19, 0)), ""))</f>
        <v/>
      </c>
      <c r="I6345" s="12" t="str">
        <f>IF($E6345 &lt;&gt; "", IF(E6345 = 0, "", VLOOKUP(E6345,'Cond Perturbation'!A:B,2,FALSE)),"")</f>
        <v/>
      </c>
      <c r="J6345" s="28"/>
      <c r="K6345" s="29" t="str">
        <f>IF($B6345 &lt;&gt; "", IF(C6345="Oui",IF(H6345=1,IF(E6345=0,Résultat!G$8,IF(J6345="No",Résultat!$G$8,Résultat!$G$7)),IF(H6345=2,IF(E6345=0,Résultat!G$9,IF(J6345="No",Résultat!$G$9,Résultat!$G$7)),Résultat!$G$7)),IF(C6345 = "Totale", IF(H6345=1,IF(E6345=0,Résultat!G$8,IF(J6345="No",Résultat!$G$9,Résultat!$G$7)),IF(H6345=2,IF(E6345=0,Résultat!G$9,IF(J6345="No",Résultat!$G$9,Résultat!$G$7)),Résultat!$G$7)),Résultat!$G$7)), "")</f>
        <v/>
      </c>
    </row>
    <row r="6346" spans="1:11" ht="20.100000000000001" customHeight="1">
      <c r="A6346" s="26"/>
      <c r="B6346" s="27"/>
      <c r="C6346" s="11" t="str">
        <f>IF($B6346 &lt;&gt; "",VLOOKUP(MID(B6346,3,5),'Recyclabilité Prod Matx'!C:F,2,FALSE), "")</f>
        <v/>
      </c>
      <c r="D6346" s="11" t="str">
        <f>IF($B6346 &lt;&gt; "",VLOOKUP(MID(B6346,3,5),'Recyclabilité Prod Matx'!C:F,3,FALSE),"")</f>
        <v/>
      </c>
      <c r="E6346" s="11" t="str">
        <f>IF($B6346 &lt;&gt; "",VLOOKUP(MID(B6346,3,5),'Recyclabilité Prod Matx'!C:F,4,FALSE), "")</f>
        <v/>
      </c>
      <c r="F6346" s="12" t="str">
        <f>IF($B6346 &lt;&gt; "", IF(C6346="Totale","",IF(D6346 = 0, "", VLOOKUP(D6346,'Cond Compo'!A:B,2,FALSE))),"")</f>
        <v/>
      </c>
      <c r="G6346" s="28"/>
      <c r="H6346" s="11" t="str">
        <f xml:space="preserve"> IF(C6346="Totale",2,IF($G6346 &lt;&gt; "", IF(D6346 = "E",MATCH(G6346, 'Cond Compo'!D$16:D$18, 0), MATCH(G6346, 'Cond Compo'!C$16:C$19, 0)), ""))</f>
        <v/>
      </c>
      <c r="I6346" s="12" t="str">
        <f>IF($E6346 &lt;&gt; "", IF(E6346 = 0, "", VLOOKUP(E6346,'Cond Perturbation'!A:B,2,FALSE)),"")</f>
        <v/>
      </c>
      <c r="J6346" s="28"/>
      <c r="K6346" s="29" t="str">
        <f>IF($B6346 &lt;&gt; "", IF(C6346="Oui",IF(H6346=1,IF(E6346=0,Résultat!G$8,IF(J6346="No",Résultat!$G$8,Résultat!$G$7)),IF(H6346=2,IF(E6346=0,Résultat!G$9,IF(J6346="No",Résultat!$G$9,Résultat!$G$7)),Résultat!$G$7)),IF(C6346 = "Totale", IF(H6346=1,IF(E6346=0,Résultat!G$8,IF(J6346="No",Résultat!$G$9,Résultat!$G$7)),IF(H6346=2,IF(E6346=0,Résultat!G$9,IF(J6346="No",Résultat!$G$9,Résultat!$G$7)),Résultat!$G$7)),Résultat!$G$7)), "")</f>
        <v/>
      </c>
    </row>
    <row r="6347" spans="1:11" ht="20.100000000000001" customHeight="1">
      <c r="A6347" s="26"/>
      <c r="B6347" s="27"/>
      <c r="C6347" s="11" t="str">
        <f>IF($B6347 &lt;&gt; "",VLOOKUP(MID(B6347,3,5),'Recyclabilité Prod Matx'!C:F,2,FALSE), "")</f>
        <v/>
      </c>
      <c r="D6347" s="11" t="str">
        <f>IF($B6347 &lt;&gt; "",VLOOKUP(MID(B6347,3,5),'Recyclabilité Prod Matx'!C:F,3,FALSE),"")</f>
        <v/>
      </c>
      <c r="E6347" s="11" t="str">
        <f>IF($B6347 &lt;&gt; "",VLOOKUP(MID(B6347,3,5),'Recyclabilité Prod Matx'!C:F,4,FALSE), "")</f>
        <v/>
      </c>
      <c r="F6347" s="12" t="str">
        <f>IF($B6347 &lt;&gt; "", IF(C6347="Totale","",IF(D6347 = 0, "", VLOOKUP(D6347,'Cond Compo'!A:B,2,FALSE))),"")</f>
        <v/>
      </c>
      <c r="G6347" s="28"/>
      <c r="H6347" s="11" t="str">
        <f xml:space="preserve"> IF(C6347="Totale",2,IF($G6347 &lt;&gt; "", IF(D6347 = "E",MATCH(G6347, 'Cond Compo'!D$16:D$18, 0), MATCH(G6347, 'Cond Compo'!C$16:C$19, 0)), ""))</f>
        <v/>
      </c>
      <c r="I6347" s="12" t="str">
        <f>IF($E6347 &lt;&gt; "", IF(E6347 = 0, "", VLOOKUP(E6347,'Cond Perturbation'!A:B,2,FALSE)),"")</f>
        <v/>
      </c>
      <c r="J6347" s="28"/>
      <c r="K6347" s="29" t="str">
        <f>IF($B6347 &lt;&gt; "", IF(C6347="Oui",IF(H6347=1,IF(E6347=0,Résultat!G$8,IF(J6347="No",Résultat!$G$8,Résultat!$G$7)),IF(H6347=2,IF(E6347=0,Résultat!G$9,IF(J6347="No",Résultat!$G$9,Résultat!$G$7)),Résultat!$G$7)),IF(C6347 = "Totale", IF(H6347=1,IF(E6347=0,Résultat!G$8,IF(J6347="No",Résultat!$G$9,Résultat!$G$7)),IF(H6347=2,IF(E6347=0,Résultat!G$9,IF(J6347="No",Résultat!$G$9,Résultat!$G$7)),Résultat!$G$7)),Résultat!$G$7)), "")</f>
        <v/>
      </c>
    </row>
    <row r="6348" spans="1:11" ht="20.100000000000001" customHeight="1">
      <c r="A6348" s="26"/>
      <c r="B6348" s="27"/>
      <c r="C6348" s="11" t="str">
        <f>IF($B6348 &lt;&gt; "",VLOOKUP(MID(B6348,3,5),'Recyclabilité Prod Matx'!C:F,2,FALSE), "")</f>
        <v/>
      </c>
      <c r="D6348" s="11" t="str">
        <f>IF($B6348 &lt;&gt; "",VLOOKUP(MID(B6348,3,5),'Recyclabilité Prod Matx'!C:F,3,FALSE),"")</f>
        <v/>
      </c>
      <c r="E6348" s="11" t="str">
        <f>IF($B6348 &lt;&gt; "",VLOOKUP(MID(B6348,3,5),'Recyclabilité Prod Matx'!C:F,4,FALSE), "")</f>
        <v/>
      </c>
      <c r="F6348" s="12" t="str">
        <f>IF($B6348 &lt;&gt; "", IF(C6348="Totale","",IF(D6348 = 0, "", VLOOKUP(D6348,'Cond Compo'!A:B,2,FALSE))),"")</f>
        <v/>
      </c>
      <c r="G6348" s="28"/>
      <c r="H6348" s="11" t="str">
        <f xml:space="preserve"> IF(C6348="Totale",2,IF($G6348 &lt;&gt; "", IF(D6348 = "E",MATCH(G6348, 'Cond Compo'!D$16:D$18, 0), MATCH(G6348, 'Cond Compo'!C$16:C$19, 0)), ""))</f>
        <v/>
      </c>
      <c r="I6348" s="12" t="str">
        <f>IF($E6348 &lt;&gt; "", IF(E6348 = 0, "", VLOOKUP(E6348,'Cond Perturbation'!A:B,2,FALSE)),"")</f>
        <v/>
      </c>
      <c r="J6348" s="28"/>
      <c r="K6348" s="29" t="str">
        <f>IF($B6348 &lt;&gt; "", IF(C6348="Oui",IF(H6348=1,IF(E6348=0,Résultat!G$8,IF(J6348="No",Résultat!$G$8,Résultat!$G$7)),IF(H6348=2,IF(E6348=0,Résultat!G$9,IF(J6348="No",Résultat!$G$9,Résultat!$G$7)),Résultat!$G$7)),IF(C6348 = "Totale", IF(H6348=1,IF(E6348=0,Résultat!G$8,IF(J6348="No",Résultat!$G$9,Résultat!$G$7)),IF(H6348=2,IF(E6348=0,Résultat!G$9,IF(J6348="No",Résultat!$G$9,Résultat!$G$7)),Résultat!$G$7)),Résultat!$G$7)), "")</f>
        <v/>
      </c>
    </row>
    <row r="6349" spans="1:11" ht="20.100000000000001" customHeight="1">
      <c r="A6349" s="26"/>
      <c r="B6349" s="27"/>
      <c r="C6349" s="11" t="str">
        <f>IF($B6349 &lt;&gt; "",VLOOKUP(MID(B6349,3,5),'Recyclabilité Prod Matx'!C:F,2,FALSE), "")</f>
        <v/>
      </c>
      <c r="D6349" s="11" t="str">
        <f>IF($B6349 &lt;&gt; "",VLOOKUP(MID(B6349,3,5),'Recyclabilité Prod Matx'!C:F,3,FALSE),"")</f>
        <v/>
      </c>
      <c r="E6349" s="11" t="str">
        <f>IF($B6349 &lt;&gt; "",VLOOKUP(MID(B6349,3,5),'Recyclabilité Prod Matx'!C:F,4,FALSE), "")</f>
        <v/>
      </c>
      <c r="F6349" s="12" t="str">
        <f>IF($B6349 &lt;&gt; "", IF(C6349="Totale","",IF(D6349 = 0, "", VLOOKUP(D6349,'Cond Compo'!A:B,2,FALSE))),"")</f>
        <v/>
      </c>
      <c r="G6349" s="28"/>
      <c r="H6349" s="11" t="str">
        <f xml:space="preserve"> IF(C6349="Totale",2,IF($G6349 &lt;&gt; "", IF(D6349 = "E",MATCH(G6349, 'Cond Compo'!D$16:D$18, 0), MATCH(G6349, 'Cond Compo'!C$16:C$19, 0)), ""))</f>
        <v/>
      </c>
      <c r="I6349" s="12" t="str">
        <f>IF($E6349 &lt;&gt; "", IF(E6349 = 0, "", VLOOKUP(E6349,'Cond Perturbation'!A:B,2,FALSE)),"")</f>
        <v/>
      </c>
      <c r="J6349" s="28"/>
      <c r="K6349" s="29" t="str">
        <f>IF($B6349 &lt;&gt; "", IF(C6349="Oui",IF(H6349=1,IF(E6349=0,Résultat!G$8,IF(J6349="No",Résultat!$G$8,Résultat!$G$7)),IF(H6349=2,IF(E6349=0,Résultat!G$9,IF(J6349="No",Résultat!$G$9,Résultat!$G$7)),Résultat!$G$7)),IF(C6349 = "Totale", IF(H6349=1,IF(E6349=0,Résultat!G$8,IF(J6349="No",Résultat!$G$9,Résultat!$G$7)),IF(H6349=2,IF(E6349=0,Résultat!G$9,IF(J6349="No",Résultat!$G$9,Résultat!$G$7)),Résultat!$G$7)),Résultat!$G$7)), "")</f>
        <v/>
      </c>
    </row>
    <row r="6350" spans="1:11" ht="20.100000000000001" customHeight="1">
      <c r="A6350" s="26"/>
      <c r="B6350" s="27"/>
      <c r="C6350" s="11" t="str">
        <f>IF($B6350 &lt;&gt; "",VLOOKUP(MID(B6350,3,5),'Recyclabilité Prod Matx'!C:F,2,FALSE), "")</f>
        <v/>
      </c>
      <c r="D6350" s="11" t="str">
        <f>IF($B6350 &lt;&gt; "",VLOOKUP(MID(B6350,3,5),'Recyclabilité Prod Matx'!C:F,3,FALSE),"")</f>
        <v/>
      </c>
      <c r="E6350" s="11" t="str">
        <f>IF($B6350 &lt;&gt; "",VLOOKUP(MID(B6350,3,5),'Recyclabilité Prod Matx'!C:F,4,FALSE), "")</f>
        <v/>
      </c>
      <c r="F6350" s="12" t="str">
        <f>IF($B6350 &lt;&gt; "", IF(C6350="Totale","",IF(D6350 = 0, "", VLOOKUP(D6350,'Cond Compo'!A:B,2,FALSE))),"")</f>
        <v/>
      </c>
      <c r="G6350" s="28"/>
      <c r="H6350" s="11" t="str">
        <f xml:space="preserve"> IF(C6350="Totale",2,IF($G6350 &lt;&gt; "", IF(D6350 = "E",MATCH(G6350, 'Cond Compo'!D$16:D$18, 0), MATCH(G6350, 'Cond Compo'!C$16:C$19, 0)), ""))</f>
        <v/>
      </c>
      <c r="I6350" s="12" t="str">
        <f>IF($E6350 &lt;&gt; "", IF(E6350 = 0, "", VLOOKUP(E6350,'Cond Perturbation'!A:B,2,FALSE)),"")</f>
        <v/>
      </c>
      <c r="J6350" s="28"/>
      <c r="K6350" s="29" t="str">
        <f>IF($B6350 &lt;&gt; "", IF(C6350="Oui",IF(H6350=1,IF(E6350=0,Résultat!G$8,IF(J6350="No",Résultat!$G$8,Résultat!$G$7)),IF(H6350=2,IF(E6350=0,Résultat!G$9,IF(J6350="No",Résultat!$G$9,Résultat!$G$7)),Résultat!$G$7)),IF(C6350 = "Totale", IF(H6350=1,IF(E6350=0,Résultat!G$8,IF(J6350="No",Résultat!$G$9,Résultat!$G$7)),IF(H6350=2,IF(E6350=0,Résultat!G$9,IF(J6350="No",Résultat!$G$9,Résultat!$G$7)),Résultat!$G$7)),Résultat!$G$7)), "")</f>
        <v/>
      </c>
    </row>
    <row r="6351" spans="1:11" ht="20.100000000000001" customHeight="1">
      <c r="A6351" s="26"/>
      <c r="B6351" s="27"/>
      <c r="C6351" s="11" t="str">
        <f>IF($B6351 &lt;&gt; "",VLOOKUP(MID(B6351,3,5),'Recyclabilité Prod Matx'!C:F,2,FALSE), "")</f>
        <v/>
      </c>
      <c r="D6351" s="11" t="str">
        <f>IF($B6351 &lt;&gt; "",VLOOKUP(MID(B6351,3,5),'Recyclabilité Prod Matx'!C:F,3,FALSE),"")</f>
        <v/>
      </c>
      <c r="E6351" s="11" t="str">
        <f>IF($B6351 &lt;&gt; "",VLOOKUP(MID(B6351,3,5),'Recyclabilité Prod Matx'!C:F,4,FALSE), "")</f>
        <v/>
      </c>
      <c r="F6351" s="12" t="str">
        <f>IF($B6351 &lt;&gt; "", IF(C6351="Totale","",IF(D6351 = 0, "", VLOOKUP(D6351,'Cond Compo'!A:B,2,FALSE))),"")</f>
        <v/>
      </c>
      <c r="G6351" s="28"/>
      <c r="H6351" s="11" t="str">
        <f xml:space="preserve"> IF(C6351="Totale",2,IF($G6351 &lt;&gt; "", IF(D6351 = "E",MATCH(G6351, 'Cond Compo'!D$16:D$18, 0), MATCH(G6351, 'Cond Compo'!C$16:C$19, 0)), ""))</f>
        <v/>
      </c>
      <c r="I6351" s="12" t="str">
        <f>IF($E6351 &lt;&gt; "", IF(E6351 = 0, "", VLOOKUP(E6351,'Cond Perturbation'!A:B,2,FALSE)),"")</f>
        <v/>
      </c>
      <c r="J6351" s="28"/>
      <c r="K6351" s="29" t="str">
        <f>IF($B6351 &lt;&gt; "", IF(C6351="Oui",IF(H6351=1,IF(E6351=0,Résultat!G$8,IF(J6351="No",Résultat!$G$8,Résultat!$G$7)),IF(H6351=2,IF(E6351=0,Résultat!G$9,IF(J6351="No",Résultat!$G$9,Résultat!$G$7)),Résultat!$G$7)),IF(C6351 = "Totale", IF(H6351=1,IF(E6351=0,Résultat!G$8,IF(J6351="No",Résultat!$G$9,Résultat!$G$7)),IF(H6351=2,IF(E6351=0,Résultat!G$9,IF(J6351="No",Résultat!$G$9,Résultat!$G$7)),Résultat!$G$7)),Résultat!$G$7)), "")</f>
        <v/>
      </c>
    </row>
    <row r="6352" spans="1:11" ht="20.100000000000001" customHeight="1">
      <c r="A6352" s="26"/>
      <c r="B6352" s="27"/>
      <c r="C6352" s="11" t="str">
        <f>IF($B6352 &lt;&gt; "",VLOOKUP(MID(B6352,3,5),'Recyclabilité Prod Matx'!C:F,2,FALSE), "")</f>
        <v/>
      </c>
      <c r="D6352" s="11" t="str">
        <f>IF($B6352 &lt;&gt; "",VLOOKUP(MID(B6352,3,5),'Recyclabilité Prod Matx'!C:F,3,FALSE),"")</f>
        <v/>
      </c>
      <c r="E6352" s="11" t="str">
        <f>IF($B6352 &lt;&gt; "",VLOOKUP(MID(B6352,3,5),'Recyclabilité Prod Matx'!C:F,4,FALSE), "")</f>
        <v/>
      </c>
      <c r="F6352" s="12" t="str">
        <f>IF($B6352 &lt;&gt; "", IF(C6352="Totale","",IF(D6352 = 0, "", VLOOKUP(D6352,'Cond Compo'!A:B,2,FALSE))),"")</f>
        <v/>
      </c>
      <c r="G6352" s="28"/>
      <c r="H6352" s="11" t="str">
        <f xml:space="preserve"> IF(C6352="Totale",2,IF($G6352 &lt;&gt; "", IF(D6352 = "E",MATCH(G6352, 'Cond Compo'!D$16:D$18, 0), MATCH(G6352, 'Cond Compo'!C$16:C$19, 0)), ""))</f>
        <v/>
      </c>
      <c r="I6352" s="12" t="str">
        <f>IF($E6352 &lt;&gt; "", IF(E6352 = 0, "", VLOOKUP(E6352,'Cond Perturbation'!A:B,2,FALSE)),"")</f>
        <v/>
      </c>
      <c r="J6352" s="28"/>
      <c r="K6352" s="29" t="str">
        <f>IF($B6352 &lt;&gt; "", IF(C6352="Oui",IF(H6352=1,IF(E6352=0,Résultat!G$8,IF(J6352="No",Résultat!$G$8,Résultat!$G$7)),IF(H6352=2,IF(E6352=0,Résultat!G$9,IF(J6352="No",Résultat!$G$9,Résultat!$G$7)),Résultat!$G$7)),IF(C6352 = "Totale", IF(H6352=1,IF(E6352=0,Résultat!G$8,IF(J6352="No",Résultat!$G$9,Résultat!$G$7)),IF(H6352=2,IF(E6352=0,Résultat!G$9,IF(J6352="No",Résultat!$G$9,Résultat!$G$7)),Résultat!$G$7)),Résultat!$G$7)), "")</f>
        <v/>
      </c>
    </row>
    <row r="6353" spans="1:11" ht="20.100000000000001" customHeight="1">
      <c r="A6353" s="26"/>
      <c r="B6353" s="27"/>
      <c r="C6353" s="11" t="str">
        <f>IF($B6353 &lt;&gt; "",VLOOKUP(MID(B6353,3,5),'Recyclabilité Prod Matx'!C:F,2,FALSE), "")</f>
        <v/>
      </c>
      <c r="D6353" s="11" t="str">
        <f>IF($B6353 &lt;&gt; "",VLOOKUP(MID(B6353,3,5),'Recyclabilité Prod Matx'!C:F,3,FALSE),"")</f>
        <v/>
      </c>
      <c r="E6353" s="11" t="str">
        <f>IF($B6353 &lt;&gt; "",VLOOKUP(MID(B6353,3,5),'Recyclabilité Prod Matx'!C:F,4,FALSE), "")</f>
        <v/>
      </c>
      <c r="F6353" s="12" t="str">
        <f>IF($B6353 &lt;&gt; "", IF(C6353="Totale","",IF(D6353 = 0, "", VLOOKUP(D6353,'Cond Compo'!A:B,2,FALSE))),"")</f>
        <v/>
      </c>
      <c r="G6353" s="28"/>
      <c r="H6353" s="11" t="str">
        <f xml:space="preserve"> IF(C6353="Totale",2,IF($G6353 &lt;&gt; "", IF(D6353 = "E",MATCH(G6353, 'Cond Compo'!D$16:D$18, 0), MATCH(G6353, 'Cond Compo'!C$16:C$19, 0)), ""))</f>
        <v/>
      </c>
      <c r="I6353" s="12" t="str">
        <f>IF($E6353 &lt;&gt; "", IF(E6353 = 0, "", VLOOKUP(E6353,'Cond Perturbation'!A:B,2,FALSE)),"")</f>
        <v/>
      </c>
      <c r="J6353" s="28"/>
      <c r="K6353" s="29" t="str">
        <f>IF($B6353 &lt;&gt; "", IF(C6353="Oui",IF(H6353=1,IF(E6353=0,Résultat!G$8,IF(J6353="No",Résultat!$G$8,Résultat!$G$7)),IF(H6353=2,IF(E6353=0,Résultat!G$9,IF(J6353="No",Résultat!$G$9,Résultat!$G$7)),Résultat!$G$7)),IF(C6353 = "Totale", IF(H6353=1,IF(E6353=0,Résultat!G$8,IF(J6353="No",Résultat!$G$9,Résultat!$G$7)),IF(H6353=2,IF(E6353=0,Résultat!G$9,IF(J6353="No",Résultat!$G$9,Résultat!$G$7)),Résultat!$G$7)),Résultat!$G$7)), "")</f>
        <v/>
      </c>
    </row>
    <row r="6354" spans="1:11" ht="20.100000000000001" customHeight="1">
      <c r="A6354" s="26"/>
      <c r="B6354" s="27"/>
      <c r="C6354" s="11" t="str">
        <f>IF($B6354 &lt;&gt; "",VLOOKUP(MID(B6354,3,5),'Recyclabilité Prod Matx'!C:F,2,FALSE), "")</f>
        <v/>
      </c>
      <c r="D6354" s="11" t="str">
        <f>IF($B6354 &lt;&gt; "",VLOOKUP(MID(B6354,3,5),'Recyclabilité Prod Matx'!C:F,3,FALSE),"")</f>
        <v/>
      </c>
      <c r="E6354" s="11" t="str">
        <f>IF($B6354 &lt;&gt; "",VLOOKUP(MID(B6354,3,5),'Recyclabilité Prod Matx'!C:F,4,FALSE), "")</f>
        <v/>
      </c>
      <c r="F6354" s="12" t="str">
        <f>IF($B6354 &lt;&gt; "", IF(C6354="Totale","",IF(D6354 = 0, "", VLOOKUP(D6354,'Cond Compo'!A:B,2,FALSE))),"")</f>
        <v/>
      </c>
      <c r="G6354" s="28"/>
      <c r="H6354" s="11" t="str">
        <f xml:space="preserve"> IF(C6354="Totale",2,IF($G6354 &lt;&gt; "", IF(D6354 = "E",MATCH(G6354, 'Cond Compo'!D$16:D$18, 0), MATCH(G6354, 'Cond Compo'!C$16:C$19, 0)), ""))</f>
        <v/>
      </c>
      <c r="I6354" s="12" t="str">
        <f>IF($E6354 &lt;&gt; "", IF(E6354 = 0, "", VLOOKUP(E6354,'Cond Perturbation'!A:B,2,FALSE)),"")</f>
        <v/>
      </c>
      <c r="J6354" s="28"/>
      <c r="K6354" s="29" t="str">
        <f>IF($B6354 &lt;&gt; "", IF(C6354="Oui",IF(H6354=1,IF(E6354=0,Résultat!G$8,IF(J6354="No",Résultat!$G$8,Résultat!$G$7)),IF(H6354=2,IF(E6354=0,Résultat!G$9,IF(J6354="No",Résultat!$G$9,Résultat!$G$7)),Résultat!$G$7)),IF(C6354 = "Totale", IF(H6354=1,IF(E6354=0,Résultat!G$8,IF(J6354="No",Résultat!$G$9,Résultat!$G$7)),IF(H6354=2,IF(E6354=0,Résultat!G$9,IF(J6354="No",Résultat!$G$9,Résultat!$G$7)),Résultat!$G$7)),Résultat!$G$7)), "")</f>
        <v/>
      </c>
    </row>
    <row r="6355" spans="1:11" ht="20.100000000000001" customHeight="1">
      <c r="A6355" s="26"/>
      <c r="B6355" s="27"/>
      <c r="C6355" s="11" t="str">
        <f>IF($B6355 &lt;&gt; "",VLOOKUP(MID(B6355,3,5),'Recyclabilité Prod Matx'!C:F,2,FALSE), "")</f>
        <v/>
      </c>
      <c r="D6355" s="11" t="str">
        <f>IF($B6355 &lt;&gt; "",VLOOKUP(MID(B6355,3,5),'Recyclabilité Prod Matx'!C:F,3,FALSE),"")</f>
        <v/>
      </c>
      <c r="E6355" s="11" t="str">
        <f>IF($B6355 &lt;&gt; "",VLOOKUP(MID(B6355,3,5),'Recyclabilité Prod Matx'!C:F,4,FALSE), "")</f>
        <v/>
      </c>
      <c r="F6355" s="12" t="str">
        <f>IF($B6355 &lt;&gt; "", IF(C6355="Totale","",IF(D6355 = 0, "", VLOOKUP(D6355,'Cond Compo'!A:B,2,FALSE))),"")</f>
        <v/>
      </c>
      <c r="G6355" s="28"/>
      <c r="H6355" s="11" t="str">
        <f xml:space="preserve"> IF(C6355="Totale",2,IF($G6355 &lt;&gt; "", IF(D6355 = "E",MATCH(G6355, 'Cond Compo'!D$16:D$18, 0), MATCH(G6355, 'Cond Compo'!C$16:C$19, 0)), ""))</f>
        <v/>
      </c>
      <c r="I6355" s="12" t="str">
        <f>IF($E6355 &lt;&gt; "", IF(E6355 = 0, "", VLOOKUP(E6355,'Cond Perturbation'!A:B,2,FALSE)),"")</f>
        <v/>
      </c>
      <c r="J6355" s="28"/>
      <c r="K6355" s="29" t="str">
        <f>IF($B6355 &lt;&gt; "", IF(C6355="Oui",IF(H6355=1,IF(E6355=0,Résultat!G$8,IF(J6355="No",Résultat!$G$8,Résultat!$G$7)),IF(H6355=2,IF(E6355=0,Résultat!G$9,IF(J6355="No",Résultat!$G$9,Résultat!$G$7)),Résultat!$G$7)),IF(C6355 = "Totale", IF(H6355=1,IF(E6355=0,Résultat!G$8,IF(J6355="No",Résultat!$G$9,Résultat!$G$7)),IF(H6355=2,IF(E6355=0,Résultat!G$9,IF(J6355="No",Résultat!$G$9,Résultat!$G$7)),Résultat!$G$7)),Résultat!$G$7)), "")</f>
        <v/>
      </c>
    </row>
    <row r="6356" spans="1:11" ht="20.100000000000001" customHeight="1">
      <c r="A6356" s="26"/>
      <c r="B6356" s="27"/>
      <c r="C6356" s="11" t="str">
        <f>IF($B6356 &lt;&gt; "",VLOOKUP(MID(B6356,3,5),'Recyclabilité Prod Matx'!C:F,2,FALSE), "")</f>
        <v/>
      </c>
      <c r="D6356" s="11" t="str">
        <f>IF($B6356 &lt;&gt; "",VLOOKUP(MID(B6356,3,5),'Recyclabilité Prod Matx'!C:F,3,FALSE),"")</f>
        <v/>
      </c>
      <c r="E6356" s="11" t="str">
        <f>IF($B6356 &lt;&gt; "",VLOOKUP(MID(B6356,3,5),'Recyclabilité Prod Matx'!C:F,4,FALSE), "")</f>
        <v/>
      </c>
      <c r="F6356" s="12" t="str">
        <f>IF($B6356 &lt;&gt; "", IF(C6356="Totale","",IF(D6356 = 0, "", VLOOKUP(D6356,'Cond Compo'!A:B,2,FALSE))),"")</f>
        <v/>
      </c>
      <c r="G6356" s="28"/>
      <c r="H6356" s="11" t="str">
        <f xml:space="preserve"> IF(C6356="Totale",2,IF($G6356 &lt;&gt; "", IF(D6356 = "E",MATCH(G6356, 'Cond Compo'!D$16:D$18, 0), MATCH(G6356, 'Cond Compo'!C$16:C$19, 0)), ""))</f>
        <v/>
      </c>
      <c r="I6356" s="12" t="str">
        <f>IF($E6356 &lt;&gt; "", IF(E6356 = 0, "", VLOOKUP(E6356,'Cond Perturbation'!A:B,2,FALSE)),"")</f>
        <v/>
      </c>
      <c r="J6356" s="28"/>
      <c r="K6356" s="29" t="str">
        <f>IF($B6356 &lt;&gt; "", IF(C6356="Oui",IF(H6356=1,IF(E6356=0,Résultat!G$8,IF(J6356="No",Résultat!$G$8,Résultat!$G$7)),IF(H6356=2,IF(E6356=0,Résultat!G$9,IF(J6356="No",Résultat!$G$9,Résultat!$G$7)),Résultat!$G$7)),IF(C6356 = "Totale", IF(H6356=1,IF(E6356=0,Résultat!G$8,IF(J6356="No",Résultat!$G$9,Résultat!$G$7)),IF(H6356=2,IF(E6356=0,Résultat!G$9,IF(J6356="No",Résultat!$G$9,Résultat!$G$7)),Résultat!$G$7)),Résultat!$G$7)), "")</f>
        <v/>
      </c>
    </row>
    <row r="6357" spans="1:11" ht="20.100000000000001" customHeight="1">
      <c r="A6357" s="26"/>
      <c r="B6357" s="27"/>
      <c r="C6357" s="11" t="str">
        <f>IF($B6357 &lt;&gt; "",VLOOKUP(MID(B6357,3,5),'Recyclabilité Prod Matx'!C:F,2,FALSE), "")</f>
        <v/>
      </c>
      <c r="D6357" s="11" t="str">
        <f>IF($B6357 &lt;&gt; "",VLOOKUP(MID(B6357,3,5),'Recyclabilité Prod Matx'!C:F,3,FALSE),"")</f>
        <v/>
      </c>
      <c r="E6357" s="11" t="str">
        <f>IF($B6357 &lt;&gt; "",VLOOKUP(MID(B6357,3,5),'Recyclabilité Prod Matx'!C:F,4,FALSE), "")</f>
        <v/>
      </c>
      <c r="F6357" s="12" t="str">
        <f>IF($B6357 &lt;&gt; "", IF(C6357="Totale","",IF(D6357 = 0, "", VLOOKUP(D6357,'Cond Compo'!A:B,2,FALSE))),"")</f>
        <v/>
      </c>
      <c r="G6357" s="28"/>
      <c r="H6357" s="11" t="str">
        <f xml:space="preserve"> IF(C6357="Totale",2,IF($G6357 &lt;&gt; "", IF(D6357 = "E",MATCH(G6357, 'Cond Compo'!D$16:D$18, 0), MATCH(G6357, 'Cond Compo'!C$16:C$19, 0)), ""))</f>
        <v/>
      </c>
      <c r="I6357" s="12" t="str">
        <f>IF($E6357 &lt;&gt; "", IF(E6357 = 0, "", VLOOKUP(E6357,'Cond Perturbation'!A:B,2,FALSE)),"")</f>
        <v/>
      </c>
      <c r="J6357" s="28"/>
      <c r="K6357" s="29" t="str">
        <f>IF($B6357 &lt;&gt; "", IF(C6357="Oui",IF(H6357=1,IF(E6357=0,Résultat!G$8,IF(J6357="No",Résultat!$G$8,Résultat!$G$7)),IF(H6357=2,IF(E6357=0,Résultat!G$9,IF(J6357="No",Résultat!$G$9,Résultat!$G$7)),Résultat!$G$7)),IF(C6357 = "Totale", IF(H6357=1,IF(E6357=0,Résultat!G$8,IF(J6357="No",Résultat!$G$9,Résultat!$G$7)),IF(H6357=2,IF(E6357=0,Résultat!G$9,IF(J6357="No",Résultat!$G$9,Résultat!$G$7)),Résultat!$G$7)),Résultat!$G$7)), "")</f>
        <v/>
      </c>
    </row>
    <row r="6358" spans="1:11" ht="20.100000000000001" customHeight="1">
      <c r="A6358" s="26"/>
      <c r="B6358" s="27"/>
      <c r="C6358" s="11" t="str">
        <f>IF($B6358 &lt;&gt; "",VLOOKUP(MID(B6358,3,5),'Recyclabilité Prod Matx'!C:F,2,FALSE), "")</f>
        <v/>
      </c>
      <c r="D6358" s="11" t="str">
        <f>IF($B6358 &lt;&gt; "",VLOOKUP(MID(B6358,3,5),'Recyclabilité Prod Matx'!C:F,3,FALSE),"")</f>
        <v/>
      </c>
      <c r="E6358" s="11" t="str">
        <f>IF($B6358 &lt;&gt; "",VLOOKUP(MID(B6358,3,5),'Recyclabilité Prod Matx'!C:F,4,FALSE), "")</f>
        <v/>
      </c>
      <c r="F6358" s="12" t="str">
        <f>IF($B6358 &lt;&gt; "", IF(C6358="Totale","",IF(D6358 = 0, "", VLOOKUP(D6358,'Cond Compo'!A:B,2,FALSE))),"")</f>
        <v/>
      </c>
      <c r="G6358" s="28"/>
      <c r="H6358" s="11" t="str">
        <f xml:space="preserve"> IF(C6358="Totale",2,IF($G6358 &lt;&gt; "", IF(D6358 = "E",MATCH(G6358, 'Cond Compo'!D$16:D$18, 0), MATCH(G6358, 'Cond Compo'!C$16:C$19, 0)), ""))</f>
        <v/>
      </c>
      <c r="I6358" s="12" t="str">
        <f>IF($E6358 &lt;&gt; "", IF(E6358 = 0, "", VLOOKUP(E6358,'Cond Perturbation'!A:B,2,FALSE)),"")</f>
        <v/>
      </c>
      <c r="J6358" s="28"/>
      <c r="K6358" s="29" t="str">
        <f>IF($B6358 &lt;&gt; "", IF(C6358="Oui",IF(H6358=1,IF(E6358=0,Résultat!G$8,IF(J6358="No",Résultat!$G$8,Résultat!$G$7)),IF(H6358=2,IF(E6358=0,Résultat!G$9,IF(J6358="No",Résultat!$G$9,Résultat!$G$7)),Résultat!$G$7)),IF(C6358 = "Totale", IF(H6358=1,IF(E6358=0,Résultat!G$8,IF(J6358="No",Résultat!$G$9,Résultat!$G$7)),IF(H6358=2,IF(E6358=0,Résultat!G$9,IF(J6358="No",Résultat!$G$9,Résultat!$G$7)),Résultat!$G$7)),Résultat!$G$7)), "")</f>
        <v/>
      </c>
    </row>
    <row r="6359" spans="1:11" ht="20.100000000000001" customHeight="1">
      <c r="A6359" s="26"/>
      <c r="B6359" s="27"/>
      <c r="C6359" s="11" t="str">
        <f>IF($B6359 &lt;&gt; "",VLOOKUP(MID(B6359,3,5),'Recyclabilité Prod Matx'!C:F,2,FALSE), "")</f>
        <v/>
      </c>
      <c r="D6359" s="11" t="str">
        <f>IF($B6359 &lt;&gt; "",VLOOKUP(MID(B6359,3,5),'Recyclabilité Prod Matx'!C:F,3,FALSE),"")</f>
        <v/>
      </c>
      <c r="E6359" s="11" t="str">
        <f>IF($B6359 &lt;&gt; "",VLOOKUP(MID(B6359,3,5),'Recyclabilité Prod Matx'!C:F,4,FALSE), "")</f>
        <v/>
      </c>
      <c r="F6359" s="12" t="str">
        <f>IF($B6359 &lt;&gt; "", IF(C6359="Totale","",IF(D6359 = 0, "", VLOOKUP(D6359,'Cond Compo'!A:B,2,FALSE))),"")</f>
        <v/>
      </c>
      <c r="G6359" s="28"/>
      <c r="H6359" s="11" t="str">
        <f xml:space="preserve"> IF(C6359="Totale",2,IF($G6359 &lt;&gt; "", IF(D6359 = "E",MATCH(G6359, 'Cond Compo'!D$16:D$18, 0), MATCH(G6359, 'Cond Compo'!C$16:C$19, 0)), ""))</f>
        <v/>
      </c>
      <c r="I6359" s="12" t="str">
        <f>IF($E6359 &lt;&gt; "", IF(E6359 = 0, "", VLOOKUP(E6359,'Cond Perturbation'!A:B,2,FALSE)),"")</f>
        <v/>
      </c>
      <c r="J6359" s="28"/>
      <c r="K6359" s="29" t="str">
        <f>IF($B6359 &lt;&gt; "", IF(C6359="Oui",IF(H6359=1,IF(E6359=0,Résultat!G$8,IF(J6359="No",Résultat!$G$8,Résultat!$G$7)),IF(H6359=2,IF(E6359=0,Résultat!G$9,IF(J6359="No",Résultat!$G$9,Résultat!$G$7)),Résultat!$G$7)),IF(C6359 = "Totale", IF(H6359=1,IF(E6359=0,Résultat!G$8,IF(J6359="No",Résultat!$G$9,Résultat!$G$7)),IF(H6359=2,IF(E6359=0,Résultat!G$9,IF(J6359="No",Résultat!$G$9,Résultat!$G$7)),Résultat!$G$7)),Résultat!$G$7)), "")</f>
        <v/>
      </c>
    </row>
    <row r="6360" spans="1:11" ht="20.100000000000001" customHeight="1">
      <c r="A6360" s="26"/>
      <c r="B6360" s="27"/>
      <c r="C6360" s="11" t="str">
        <f>IF($B6360 &lt;&gt; "",VLOOKUP(MID(B6360,3,5),'Recyclabilité Prod Matx'!C:F,2,FALSE), "")</f>
        <v/>
      </c>
      <c r="D6360" s="11" t="str">
        <f>IF($B6360 &lt;&gt; "",VLOOKUP(MID(B6360,3,5),'Recyclabilité Prod Matx'!C:F,3,FALSE),"")</f>
        <v/>
      </c>
      <c r="E6360" s="11" t="str">
        <f>IF($B6360 &lt;&gt; "",VLOOKUP(MID(B6360,3,5),'Recyclabilité Prod Matx'!C:F,4,FALSE), "")</f>
        <v/>
      </c>
      <c r="F6360" s="12" t="str">
        <f>IF($B6360 &lt;&gt; "", IF(C6360="Totale","",IF(D6360 = 0, "", VLOOKUP(D6360,'Cond Compo'!A:B,2,FALSE))),"")</f>
        <v/>
      </c>
      <c r="G6360" s="28"/>
      <c r="H6360" s="11" t="str">
        <f xml:space="preserve"> IF(C6360="Totale",2,IF($G6360 &lt;&gt; "", IF(D6360 = "E",MATCH(G6360, 'Cond Compo'!D$16:D$18, 0), MATCH(G6360, 'Cond Compo'!C$16:C$19, 0)), ""))</f>
        <v/>
      </c>
      <c r="I6360" s="12" t="str">
        <f>IF($E6360 &lt;&gt; "", IF(E6360 = 0, "", VLOOKUP(E6360,'Cond Perturbation'!A:B,2,FALSE)),"")</f>
        <v/>
      </c>
      <c r="J6360" s="28"/>
      <c r="K6360" s="29" t="str">
        <f>IF($B6360 &lt;&gt; "", IF(C6360="Oui",IF(H6360=1,IF(E6360=0,Résultat!G$8,IF(J6360="No",Résultat!$G$8,Résultat!$G$7)),IF(H6360=2,IF(E6360=0,Résultat!G$9,IF(J6360="No",Résultat!$G$9,Résultat!$G$7)),Résultat!$G$7)),IF(C6360 = "Totale", IF(H6360=1,IF(E6360=0,Résultat!G$8,IF(J6360="No",Résultat!$G$9,Résultat!$G$7)),IF(H6360=2,IF(E6360=0,Résultat!G$9,IF(J6360="No",Résultat!$G$9,Résultat!$G$7)),Résultat!$G$7)),Résultat!$G$7)), "")</f>
        <v/>
      </c>
    </row>
    <row r="6361" spans="1:11" ht="20.100000000000001" customHeight="1">
      <c r="A6361" s="26"/>
      <c r="B6361" s="27"/>
      <c r="C6361" s="11" t="str">
        <f>IF($B6361 &lt;&gt; "",VLOOKUP(MID(B6361,3,5),'Recyclabilité Prod Matx'!C:F,2,FALSE), "")</f>
        <v/>
      </c>
      <c r="D6361" s="11" t="str">
        <f>IF($B6361 &lt;&gt; "",VLOOKUP(MID(B6361,3,5),'Recyclabilité Prod Matx'!C:F,3,FALSE),"")</f>
        <v/>
      </c>
      <c r="E6361" s="11" t="str">
        <f>IF($B6361 &lt;&gt; "",VLOOKUP(MID(B6361,3,5),'Recyclabilité Prod Matx'!C:F,4,FALSE), "")</f>
        <v/>
      </c>
      <c r="F6361" s="12" t="str">
        <f>IF($B6361 &lt;&gt; "", IF(C6361="Totale","",IF(D6361 = 0, "", VLOOKUP(D6361,'Cond Compo'!A:B,2,FALSE))),"")</f>
        <v/>
      </c>
      <c r="G6361" s="28"/>
      <c r="H6361" s="11" t="str">
        <f xml:space="preserve"> IF(C6361="Totale",2,IF($G6361 &lt;&gt; "", IF(D6361 = "E",MATCH(G6361, 'Cond Compo'!D$16:D$18, 0), MATCH(G6361, 'Cond Compo'!C$16:C$19, 0)), ""))</f>
        <v/>
      </c>
      <c r="I6361" s="12" t="str">
        <f>IF($E6361 &lt;&gt; "", IF(E6361 = 0, "", VLOOKUP(E6361,'Cond Perturbation'!A:B,2,FALSE)),"")</f>
        <v/>
      </c>
      <c r="J6361" s="28"/>
      <c r="K6361" s="29" t="str">
        <f>IF($B6361 &lt;&gt; "", IF(C6361="Oui",IF(H6361=1,IF(E6361=0,Résultat!G$8,IF(J6361="No",Résultat!$G$8,Résultat!$G$7)),IF(H6361=2,IF(E6361=0,Résultat!G$9,IF(J6361="No",Résultat!$G$9,Résultat!$G$7)),Résultat!$G$7)),IF(C6361 = "Totale", IF(H6361=1,IF(E6361=0,Résultat!G$8,IF(J6361="No",Résultat!$G$9,Résultat!$G$7)),IF(H6361=2,IF(E6361=0,Résultat!G$9,IF(J6361="No",Résultat!$G$9,Résultat!$G$7)),Résultat!$G$7)),Résultat!$G$7)), "")</f>
        <v/>
      </c>
    </row>
    <row r="6362" spans="1:11" ht="20.100000000000001" customHeight="1">
      <c r="A6362" s="26"/>
      <c r="B6362" s="27"/>
      <c r="C6362" s="11" t="str">
        <f>IF($B6362 &lt;&gt; "",VLOOKUP(MID(B6362,3,5),'Recyclabilité Prod Matx'!C:F,2,FALSE), "")</f>
        <v/>
      </c>
      <c r="D6362" s="11" t="str">
        <f>IF($B6362 &lt;&gt; "",VLOOKUP(MID(B6362,3,5),'Recyclabilité Prod Matx'!C:F,3,FALSE),"")</f>
        <v/>
      </c>
      <c r="E6362" s="11" t="str">
        <f>IF($B6362 &lt;&gt; "",VLOOKUP(MID(B6362,3,5),'Recyclabilité Prod Matx'!C:F,4,FALSE), "")</f>
        <v/>
      </c>
      <c r="F6362" s="12" t="str">
        <f>IF($B6362 &lt;&gt; "", IF(C6362="Totale","",IF(D6362 = 0, "", VLOOKUP(D6362,'Cond Compo'!A:B,2,FALSE))),"")</f>
        <v/>
      </c>
      <c r="G6362" s="28"/>
      <c r="H6362" s="11" t="str">
        <f xml:space="preserve"> IF(C6362="Totale",2,IF($G6362 &lt;&gt; "", IF(D6362 = "E",MATCH(G6362, 'Cond Compo'!D$16:D$18, 0), MATCH(G6362, 'Cond Compo'!C$16:C$19, 0)), ""))</f>
        <v/>
      </c>
      <c r="I6362" s="12" t="str">
        <f>IF($E6362 &lt;&gt; "", IF(E6362 = 0, "", VLOOKUP(E6362,'Cond Perturbation'!A:B,2,FALSE)),"")</f>
        <v/>
      </c>
      <c r="J6362" s="28"/>
      <c r="K6362" s="29" t="str">
        <f>IF($B6362 &lt;&gt; "", IF(C6362="Oui",IF(H6362=1,IF(E6362=0,Résultat!G$8,IF(J6362="No",Résultat!$G$8,Résultat!$G$7)),IF(H6362=2,IF(E6362=0,Résultat!G$9,IF(J6362="No",Résultat!$G$9,Résultat!$G$7)),Résultat!$G$7)),IF(C6362 = "Totale", IF(H6362=1,IF(E6362=0,Résultat!G$8,IF(J6362="No",Résultat!$G$9,Résultat!$G$7)),IF(H6362=2,IF(E6362=0,Résultat!G$9,IF(J6362="No",Résultat!$G$9,Résultat!$G$7)),Résultat!$G$7)),Résultat!$G$7)), "")</f>
        <v/>
      </c>
    </row>
    <row r="6363" spans="1:11" ht="20.100000000000001" customHeight="1">
      <c r="A6363" s="26"/>
      <c r="B6363" s="27"/>
      <c r="C6363" s="11" t="str">
        <f>IF($B6363 &lt;&gt; "",VLOOKUP(MID(B6363,3,5),'Recyclabilité Prod Matx'!C:F,2,FALSE), "")</f>
        <v/>
      </c>
      <c r="D6363" s="11" t="str">
        <f>IF($B6363 &lt;&gt; "",VLOOKUP(MID(B6363,3,5),'Recyclabilité Prod Matx'!C:F,3,FALSE),"")</f>
        <v/>
      </c>
      <c r="E6363" s="11" t="str">
        <f>IF($B6363 &lt;&gt; "",VLOOKUP(MID(B6363,3,5),'Recyclabilité Prod Matx'!C:F,4,FALSE), "")</f>
        <v/>
      </c>
      <c r="F6363" s="12" t="str">
        <f>IF($B6363 &lt;&gt; "", IF(C6363="Totale","",IF(D6363 = 0, "", VLOOKUP(D6363,'Cond Compo'!A:B,2,FALSE))),"")</f>
        <v/>
      </c>
      <c r="G6363" s="28"/>
      <c r="H6363" s="11" t="str">
        <f xml:space="preserve"> IF(C6363="Totale",2,IF($G6363 &lt;&gt; "", IF(D6363 = "E",MATCH(G6363, 'Cond Compo'!D$16:D$18, 0), MATCH(G6363, 'Cond Compo'!C$16:C$19, 0)), ""))</f>
        <v/>
      </c>
      <c r="I6363" s="12" t="str">
        <f>IF($E6363 &lt;&gt; "", IF(E6363 = 0, "", VLOOKUP(E6363,'Cond Perturbation'!A:B,2,FALSE)),"")</f>
        <v/>
      </c>
      <c r="J6363" s="28"/>
      <c r="K6363" s="29" t="str">
        <f>IF($B6363 &lt;&gt; "", IF(C6363="Oui",IF(H6363=1,IF(E6363=0,Résultat!G$8,IF(J6363="No",Résultat!$G$8,Résultat!$G$7)),IF(H6363=2,IF(E6363=0,Résultat!G$9,IF(J6363="No",Résultat!$G$9,Résultat!$G$7)),Résultat!$G$7)),IF(C6363 = "Totale", IF(H6363=1,IF(E6363=0,Résultat!G$8,IF(J6363="No",Résultat!$G$9,Résultat!$G$7)),IF(H6363=2,IF(E6363=0,Résultat!G$9,IF(J6363="No",Résultat!$G$9,Résultat!$G$7)),Résultat!$G$7)),Résultat!$G$7)), "")</f>
        <v/>
      </c>
    </row>
    <row r="6364" spans="1:11" ht="20.100000000000001" customHeight="1">
      <c r="A6364" s="26"/>
      <c r="B6364" s="27"/>
      <c r="C6364" s="11" t="str">
        <f>IF($B6364 &lt;&gt; "",VLOOKUP(MID(B6364,3,5),'Recyclabilité Prod Matx'!C:F,2,FALSE), "")</f>
        <v/>
      </c>
      <c r="D6364" s="11" t="str">
        <f>IF($B6364 &lt;&gt; "",VLOOKUP(MID(B6364,3,5),'Recyclabilité Prod Matx'!C:F,3,FALSE),"")</f>
        <v/>
      </c>
      <c r="E6364" s="11" t="str">
        <f>IF($B6364 &lt;&gt; "",VLOOKUP(MID(B6364,3,5),'Recyclabilité Prod Matx'!C:F,4,FALSE), "")</f>
        <v/>
      </c>
      <c r="F6364" s="12" t="str">
        <f>IF($B6364 &lt;&gt; "", IF(C6364="Totale","",IF(D6364 = 0, "", VLOOKUP(D6364,'Cond Compo'!A:B,2,FALSE))),"")</f>
        <v/>
      </c>
      <c r="G6364" s="28"/>
      <c r="H6364" s="11" t="str">
        <f xml:space="preserve"> IF(C6364="Totale",2,IF($G6364 &lt;&gt; "", IF(D6364 = "E",MATCH(G6364, 'Cond Compo'!D$16:D$18, 0), MATCH(G6364, 'Cond Compo'!C$16:C$19, 0)), ""))</f>
        <v/>
      </c>
      <c r="I6364" s="12" t="str">
        <f>IF($E6364 &lt;&gt; "", IF(E6364 = 0, "", VLOOKUP(E6364,'Cond Perturbation'!A:B,2,FALSE)),"")</f>
        <v/>
      </c>
      <c r="J6364" s="28"/>
      <c r="K6364" s="29" t="str">
        <f>IF($B6364 &lt;&gt; "", IF(C6364="Oui",IF(H6364=1,IF(E6364=0,Résultat!G$8,IF(J6364="No",Résultat!$G$8,Résultat!$G$7)),IF(H6364=2,IF(E6364=0,Résultat!G$9,IF(J6364="No",Résultat!$G$9,Résultat!$G$7)),Résultat!$G$7)),IF(C6364 = "Totale", IF(H6364=1,IF(E6364=0,Résultat!G$8,IF(J6364="No",Résultat!$G$9,Résultat!$G$7)),IF(H6364=2,IF(E6364=0,Résultat!G$9,IF(J6364="No",Résultat!$G$9,Résultat!$G$7)),Résultat!$G$7)),Résultat!$G$7)), "")</f>
        <v/>
      </c>
    </row>
    <row r="6365" spans="1:11" ht="20.100000000000001" customHeight="1">
      <c r="A6365" s="26"/>
      <c r="B6365" s="27"/>
      <c r="C6365" s="11" t="str">
        <f>IF($B6365 &lt;&gt; "",VLOOKUP(MID(B6365,3,5),'Recyclabilité Prod Matx'!C:F,2,FALSE), "")</f>
        <v/>
      </c>
      <c r="D6365" s="11" t="str">
        <f>IF($B6365 &lt;&gt; "",VLOOKUP(MID(B6365,3,5),'Recyclabilité Prod Matx'!C:F,3,FALSE),"")</f>
        <v/>
      </c>
      <c r="E6365" s="11" t="str">
        <f>IF($B6365 &lt;&gt; "",VLOOKUP(MID(B6365,3,5),'Recyclabilité Prod Matx'!C:F,4,FALSE), "")</f>
        <v/>
      </c>
      <c r="F6365" s="12" t="str">
        <f>IF($B6365 &lt;&gt; "", IF(C6365="Totale","",IF(D6365 = 0, "", VLOOKUP(D6365,'Cond Compo'!A:B,2,FALSE))),"")</f>
        <v/>
      </c>
      <c r="G6365" s="28"/>
      <c r="H6365" s="11" t="str">
        <f xml:space="preserve"> IF(C6365="Totale",2,IF($G6365 &lt;&gt; "", IF(D6365 = "E",MATCH(G6365, 'Cond Compo'!D$16:D$18, 0), MATCH(G6365, 'Cond Compo'!C$16:C$19, 0)), ""))</f>
        <v/>
      </c>
      <c r="I6365" s="12" t="str">
        <f>IF($E6365 &lt;&gt; "", IF(E6365 = 0, "", VLOOKUP(E6365,'Cond Perturbation'!A:B,2,FALSE)),"")</f>
        <v/>
      </c>
      <c r="J6365" s="28"/>
      <c r="K6365" s="29" t="str">
        <f>IF($B6365 &lt;&gt; "", IF(C6365="Oui",IF(H6365=1,IF(E6365=0,Résultat!G$8,IF(J6365="No",Résultat!$G$8,Résultat!$G$7)),IF(H6365=2,IF(E6365=0,Résultat!G$9,IF(J6365="No",Résultat!$G$9,Résultat!$G$7)),Résultat!$G$7)),IF(C6365 = "Totale", IF(H6365=1,IF(E6365=0,Résultat!G$8,IF(J6365="No",Résultat!$G$9,Résultat!$G$7)),IF(H6365=2,IF(E6365=0,Résultat!G$9,IF(J6365="No",Résultat!$G$9,Résultat!$G$7)),Résultat!$G$7)),Résultat!$G$7)), "")</f>
        <v/>
      </c>
    </row>
    <row r="6366" spans="1:11" ht="20.100000000000001" customHeight="1">
      <c r="A6366" s="26"/>
      <c r="B6366" s="27"/>
      <c r="C6366" s="11" t="str">
        <f>IF($B6366 &lt;&gt; "",VLOOKUP(MID(B6366,3,5),'Recyclabilité Prod Matx'!C:F,2,FALSE), "")</f>
        <v/>
      </c>
      <c r="D6366" s="11" t="str">
        <f>IF($B6366 &lt;&gt; "",VLOOKUP(MID(B6366,3,5),'Recyclabilité Prod Matx'!C:F,3,FALSE),"")</f>
        <v/>
      </c>
      <c r="E6366" s="11" t="str">
        <f>IF($B6366 &lt;&gt; "",VLOOKUP(MID(B6366,3,5),'Recyclabilité Prod Matx'!C:F,4,FALSE), "")</f>
        <v/>
      </c>
      <c r="F6366" s="12" t="str">
        <f>IF($B6366 &lt;&gt; "", IF(C6366="Totale","",IF(D6366 = 0, "", VLOOKUP(D6366,'Cond Compo'!A:B,2,FALSE))),"")</f>
        <v/>
      </c>
      <c r="G6366" s="28"/>
      <c r="H6366" s="11" t="str">
        <f xml:space="preserve"> IF(C6366="Totale",2,IF($G6366 &lt;&gt; "", IF(D6366 = "E",MATCH(G6366, 'Cond Compo'!D$16:D$18, 0), MATCH(G6366, 'Cond Compo'!C$16:C$19, 0)), ""))</f>
        <v/>
      </c>
      <c r="I6366" s="12" t="str">
        <f>IF($E6366 &lt;&gt; "", IF(E6366 = 0, "", VLOOKUP(E6366,'Cond Perturbation'!A:B,2,FALSE)),"")</f>
        <v/>
      </c>
      <c r="J6366" s="28"/>
      <c r="K6366" s="29" t="str">
        <f>IF($B6366 &lt;&gt; "", IF(C6366="Oui",IF(H6366=1,IF(E6366=0,Résultat!G$8,IF(J6366="No",Résultat!$G$8,Résultat!$G$7)),IF(H6366=2,IF(E6366=0,Résultat!G$9,IF(J6366="No",Résultat!$G$9,Résultat!$G$7)),Résultat!$G$7)),IF(C6366 = "Totale", IF(H6366=1,IF(E6366=0,Résultat!G$8,IF(J6366="No",Résultat!$G$9,Résultat!$G$7)),IF(H6366=2,IF(E6366=0,Résultat!G$9,IF(J6366="No",Résultat!$G$9,Résultat!$G$7)),Résultat!$G$7)),Résultat!$G$7)), "")</f>
        <v/>
      </c>
    </row>
    <row r="6367" spans="1:11" ht="20.100000000000001" customHeight="1">
      <c r="A6367" s="26"/>
      <c r="B6367" s="27"/>
      <c r="C6367" s="11" t="str">
        <f>IF($B6367 &lt;&gt; "",VLOOKUP(MID(B6367,3,5),'Recyclabilité Prod Matx'!C:F,2,FALSE), "")</f>
        <v/>
      </c>
      <c r="D6367" s="11" t="str">
        <f>IF($B6367 &lt;&gt; "",VLOOKUP(MID(B6367,3,5),'Recyclabilité Prod Matx'!C:F,3,FALSE),"")</f>
        <v/>
      </c>
      <c r="E6367" s="11" t="str">
        <f>IF($B6367 &lt;&gt; "",VLOOKUP(MID(B6367,3,5),'Recyclabilité Prod Matx'!C:F,4,FALSE), "")</f>
        <v/>
      </c>
      <c r="F6367" s="12" t="str">
        <f>IF($B6367 &lt;&gt; "", IF(C6367="Totale","",IF(D6367 = 0, "", VLOOKUP(D6367,'Cond Compo'!A:B,2,FALSE))),"")</f>
        <v/>
      </c>
      <c r="G6367" s="28"/>
      <c r="H6367" s="11" t="str">
        <f xml:space="preserve"> IF(C6367="Totale",2,IF($G6367 &lt;&gt; "", IF(D6367 = "E",MATCH(G6367, 'Cond Compo'!D$16:D$18, 0), MATCH(G6367, 'Cond Compo'!C$16:C$19, 0)), ""))</f>
        <v/>
      </c>
      <c r="I6367" s="12" t="str">
        <f>IF($E6367 &lt;&gt; "", IF(E6367 = 0, "", VLOOKUP(E6367,'Cond Perturbation'!A:B,2,FALSE)),"")</f>
        <v/>
      </c>
      <c r="J6367" s="28"/>
      <c r="K6367" s="29" t="str">
        <f>IF($B6367 &lt;&gt; "", IF(C6367="Oui",IF(H6367=1,IF(E6367=0,Résultat!G$8,IF(J6367="No",Résultat!$G$8,Résultat!$G$7)),IF(H6367=2,IF(E6367=0,Résultat!G$9,IF(J6367="No",Résultat!$G$9,Résultat!$G$7)),Résultat!$G$7)),IF(C6367 = "Totale", IF(H6367=1,IF(E6367=0,Résultat!G$8,IF(J6367="No",Résultat!$G$9,Résultat!$G$7)),IF(H6367=2,IF(E6367=0,Résultat!G$9,IF(J6367="No",Résultat!$G$9,Résultat!$G$7)),Résultat!$G$7)),Résultat!$G$7)), "")</f>
        <v/>
      </c>
    </row>
    <row r="6368" spans="1:11" ht="20.100000000000001" customHeight="1">
      <c r="A6368" s="26"/>
      <c r="B6368" s="27"/>
      <c r="C6368" s="11" t="str">
        <f>IF($B6368 &lt;&gt; "",VLOOKUP(MID(B6368,3,5),'Recyclabilité Prod Matx'!C:F,2,FALSE), "")</f>
        <v/>
      </c>
      <c r="D6368" s="11" t="str">
        <f>IF($B6368 &lt;&gt; "",VLOOKUP(MID(B6368,3,5),'Recyclabilité Prod Matx'!C:F,3,FALSE),"")</f>
        <v/>
      </c>
      <c r="E6368" s="11" t="str">
        <f>IF($B6368 &lt;&gt; "",VLOOKUP(MID(B6368,3,5),'Recyclabilité Prod Matx'!C:F,4,FALSE), "")</f>
        <v/>
      </c>
      <c r="F6368" s="12" t="str">
        <f>IF($B6368 &lt;&gt; "", IF(C6368="Totale","",IF(D6368 = 0, "", VLOOKUP(D6368,'Cond Compo'!A:B,2,FALSE))),"")</f>
        <v/>
      </c>
      <c r="G6368" s="28"/>
      <c r="H6368" s="11" t="str">
        <f xml:space="preserve"> IF(C6368="Totale",2,IF($G6368 &lt;&gt; "", IF(D6368 = "E",MATCH(G6368, 'Cond Compo'!D$16:D$18, 0), MATCH(G6368, 'Cond Compo'!C$16:C$19, 0)), ""))</f>
        <v/>
      </c>
      <c r="I6368" s="12" t="str">
        <f>IF($E6368 &lt;&gt; "", IF(E6368 = 0, "", VLOOKUP(E6368,'Cond Perturbation'!A:B,2,FALSE)),"")</f>
        <v/>
      </c>
      <c r="J6368" s="28"/>
      <c r="K6368" s="29" t="str">
        <f>IF($B6368 &lt;&gt; "", IF(C6368="Oui",IF(H6368=1,IF(E6368=0,Résultat!G$8,IF(J6368="No",Résultat!$G$8,Résultat!$G$7)),IF(H6368=2,IF(E6368=0,Résultat!G$9,IF(J6368="No",Résultat!$G$9,Résultat!$G$7)),Résultat!$G$7)),IF(C6368 = "Totale", IF(H6368=1,IF(E6368=0,Résultat!G$8,IF(J6368="No",Résultat!$G$9,Résultat!$G$7)),IF(H6368=2,IF(E6368=0,Résultat!G$9,IF(J6368="No",Résultat!$G$9,Résultat!$G$7)),Résultat!$G$7)),Résultat!$G$7)), "")</f>
        <v/>
      </c>
    </row>
    <row r="6369" spans="1:11" ht="20.100000000000001" customHeight="1">
      <c r="A6369" s="26"/>
      <c r="B6369" s="27"/>
      <c r="C6369" s="11" t="str">
        <f>IF($B6369 &lt;&gt; "",VLOOKUP(MID(B6369,3,5),'Recyclabilité Prod Matx'!C:F,2,FALSE), "")</f>
        <v/>
      </c>
      <c r="D6369" s="11" t="str">
        <f>IF($B6369 &lt;&gt; "",VLOOKUP(MID(B6369,3,5),'Recyclabilité Prod Matx'!C:F,3,FALSE),"")</f>
        <v/>
      </c>
      <c r="E6369" s="11" t="str">
        <f>IF($B6369 &lt;&gt; "",VLOOKUP(MID(B6369,3,5),'Recyclabilité Prod Matx'!C:F,4,FALSE), "")</f>
        <v/>
      </c>
      <c r="F6369" s="12" t="str">
        <f>IF($B6369 &lt;&gt; "", IF(C6369="Totale","",IF(D6369 = 0, "", VLOOKUP(D6369,'Cond Compo'!A:B,2,FALSE))),"")</f>
        <v/>
      </c>
      <c r="G6369" s="28"/>
      <c r="H6369" s="11" t="str">
        <f xml:space="preserve"> IF(C6369="Totale",2,IF($G6369 &lt;&gt; "", IF(D6369 = "E",MATCH(G6369, 'Cond Compo'!D$16:D$18, 0), MATCH(G6369, 'Cond Compo'!C$16:C$19, 0)), ""))</f>
        <v/>
      </c>
      <c r="I6369" s="12" t="str">
        <f>IF($E6369 &lt;&gt; "", IF(E6369 = 0, "", VLOOKUP(E6369,'Cond Perturbation'!A:B,2,FALSE)),"")</f>
        <v/>
      </c>
      <c r="J6369" s="28"/>
      <c r="K6369" s="29" t="str">
        <f>IF($B6369 &lt;&gt; "", IF(C6369="Oui",IF(H6369=1,IF(E6369=0,Résultat!G$8,IF(J6369="No",Résultat!$G$8,Résultat!$G$7)),IF(H6369=2,IF(E6369=0,Résultat!G$9,IF(J6369="No",Résultat!$G$9,Résultat!$G$7)),Résultat!$G$7)),IF(C6369 = "Totale", IF(H6369=1,IF(E6369=0,Résultat!G$8,IF(J6369="No",Résultat!$G$9,Résultat!$G$7)),IF(H6369=2,IF(E6369=0,Résultat!G$9,IF(J6369="No",Résultat!$G$9,Résultat!$G$7)),Résultat!$G$7)),Résultat!$G$7)), "")</f>
        <v/>
      </c>
    </row>
    <row r="6370" spans="1:11" ht="20.100000000000001" customHeight="1">
      <c r="A6370" s="26"/>
      <c r="B6370" s="27"/>
      <c r="C6370" s="11" t="str">
        <f>IF($B6370 &lt;&gt; "",VLOOKUP(MID(B6370,3,5),'Recyclabilité Prod Matx'!C:F,2,FALSE), "")</f>
        <v/>
      </c>
      <c r="D6370" s="11" t="str">
        <f>IF($B6370 &lt;&gt; "",VLOOKUP(MID(B6370,3,5),'Recyclabilité Prod Matx'!C:F,3,FALSE),"")</f>
        <v/>
      </c>
      <c r="E6370" s="11" t="str">
        <f>IF($B6370 &lt;&gt; "",VLOOKUP(MID(B6370,3,5),'Recyclabilité Prod Matx'!C:F,4,FALSE), "")</f>
        <v/>
      </c>
      <c r="F6370" s="12" t="str">
        <f>IF($B6370 &lt;&gt; "", IF(C6370="Totale","",IF(D6370 = 0, "", VLOOKUP(D6370,'Cond Compo'!A:B,2,FALSE))),"")</f>
        <v/>
      </c>
      <c r="G6370" s="28"/>
      <c r="H6370" s="11" t="str">
        <f xml:space="preserve"> IF(C6370="Totale",2,IF($G6370 &lt;&gt; "", IF(D6370 = "E",MATCH(G6370, 'Cond Compo'!D$16:D$18, 0), MATCH(G6370, 'Cond Compo'!C$16:C$19, 0)), ""))</f>
        <v/>
      </c>
      <c r="I6370" s="12" t="str">
        <f>IF($E6370 &lt;&gt; "", IF(E6370 = 0, "", VLOOKUP(E6370,'Cond Perturbation'!A:B,2,FALSE)),"")</f>
        <v/>
      </c>
      <c r="J6370" s="28"/>
      <c r="K6370" s="29" t="str">
        <f>IF($B6370 &lt;&gt; "", IF(C6370="Oui",IF(H6370=1,IF(E6370=0,Résultat!G$8,IF(J6370="No",Résultat!$G$8,Résultat!$G$7)),IF(H6370=2,IF(E6370=0,Résultat!G$9,IF(J6370="No",Résultat!$G$9,Résultat!$G$7)),Résultat!$G$7)),IF(C6370 = "Totale", IF(H6370=1,IF(E6370=0,Résultat!G$8,IF(J6370="No",Résultat!$G$9,Résultat!$G$7)),IF(H6370=2,IF(E6370=0,Résultat!G$9,IF(J6370="No",Résultat!$G$9,Résultat!$G$7)),Résultat!$G$7)),Résultat!$G$7)), "")</f>
        <v/>
      </c>
    </row>
    <row r="6371" spans="1:11" ht="20.100000000000001" customHeight="1">
      <c r="A6371" s="26"/>
      <c r="B6371" s="27"/>
      <c r="C6371" s="11" t="str">
        <f>IF($B6371 &lt;&gt; "",VLOOKUP(MID(B6371,3,5),'Recyclabilité Prod Matx'!C:F,2,FALSE), "")</f>
        <v/>
      </c>
      <c r="D6371" s="11" t="str">
        <f>IF($B6371 &lt;&gt; "",VLOOKUP(MID(B6371,3,5),'Recyclabilité Prod Matx'!C:F,3,FALSE),"")</f>
        <v/>
      </c>
      <c r="E6371" s="11" t="str">
        <f>IF($B6371 &lt;&gt; "",VLOOKUP(MID(B6371,3,5),'Recyclabilité Prod Matx'!C:F,4,FALSE), "")</f>
        <v/>
      </c>
      <c r="F6371" s="12" t="str">
        <f>IF($B6371 &lt;&gt; "", IF(C6371="Totale","",IF(D6371 = 0, "", VLOOKUP(D6371,'Cond Compo'!A:B,2,FALSE))),"")</f>
        <v/>
      </c>
      <c r="G6371" s="28"/>
      <c r="H6371" s="11" t="str">
        <f xml:space="preserve"> IF(C6371="Totale",2,IF($G6371 &lt;&gt; "", IF(D6371 = "E",MATCH(G6371, 'Cond Compo'!D$16:D$18, 0), MATCH(G6371, 'Cond Compo'!C$16:C$19, 0)), ""))</f>
        <v/>
      </c>
      <c r="I6371" s="12" t="str">
        <f>IF($E6371 &lt;&gt; "", IF(E6371 = 0, "", VLOOKUP(E6371,'Cond Perturbation'!A:B,2,FALSE)),"")</f>
        <v/>
      </c>
      <c r="J6371" s="28"/>
      <c r="K6371" s="29" t="str">
        <f>IF($B6371 &lt;&gt; "", IF(C6371="Oui",IF(H6371=1,IF(E6371=0,Résultat!G$8,IF(J6371="No",Résultat!$G$8,Résultat!$G$7)),IF(H6371=2,IF(E6371=0,Résultat!G$9,IF(J6371="No",Résultat!$G$9,Résultat!$G$7)),Résultat!$G$7)),IF(C6371 = "Totale", IF(H6371=1,IF(E6371=0,Résultat!G$8,IF(J6371="No",Résultat!$G$9,Résultat!$G$7)),IF(H6371=2,IF(E6371=0,Résultat!G$9,IF(J6371="No",Résultat!$G$9,Résultat!$G$7)),Résultat!$G$7)),Résultat!$G$7)), "")</f>
        <v/>
      </c>
    </row>
    <row r="6372" spans="1:11" ht="20.100000000000001" customHeight="1">
      <c r="A6372" s="26"/>
      <c r="B6372" s="27"/>
      <c r="C6372" s="11" t="str">
        <f>IF($B6372 &lt;&gt; "",VLOOKUP(MID(B6372,3,5),'Recyclabilité Prod Matx'!C:F,2,FALSE), "")</f>
        <v/>
      </c>
      <c r="D6372" s="11" t="str">
        <f>IF($B6372 &lt;&gt; "",VLOOKUP(MID(B6372,3,5),'Recyclabilité Prod Matx'!C:F,3,FALSE),"")</f>
        <v/>
      </c>
      <c r="E6372" s="11" t="str">
        <f>IF($B6372 &lt;&gt; "",VLOOKUP(MID(B6372,3,5),'Recyclabilité Prod Matx'!C:F,4,FALSE), "")</f>
        <v/>
      </c>
      <c r="F6372" s="12" t="str">
        <f>IF($B6372 &lt;&gt; "", IF(C6372="Totale","",IF(D6372 = 0, "", VLOOKUP(D6372,'Cond Compo'!A:B,2,FALSE))),"")</f>
        <v/>
      </c>
      <c r="G6372" s="28"/>
      <c r="H6372" s="11" t="str">
        <f xml:space="preserve"> IF(C6372="Totale",2,IF($G6372 &lt;&gt; "", IF(D6372 = "E",MATCH(G6372, 'Cond Compo'!D$16:D$18, 0), MATCH(G6372, 'Cond Compo'!C$16:C$19, 0)), ""))</f>
        <v/>
      </c>
      <c r="I6372" s="12" t="str">
        <f>IF($E6372 &lt;&gt; "", IF(E6372 = 0, "", VLOOKUP(E6372,'Cond Perturbation'!A:B,2,FALSE)),"")</f>
        <v/>
      </c>
      <c r="J6372" s="28"/>
      <c r="K6372" s="29" t="str">
        <f>IF($B6372 &lt;&gt; "", IF(C6372="Oui",IF(H6372=1,IF(E6372=0,Résultat!G$8,IF(J6372="No",Résultat!$G$8,Résultat!$G$7)),IF(H6372=2,IF(E6372=0,Résultat!G$9,IF(J6372="No",Résultat!$G$9,Résultat!$G$7)),Résultat!$G$7)),IF(C6372 = "Totale", IF(H6372=1,IF(E6372=0,Résultat!G$8,IF(J6372="No",Résultat!$G$9,Résultat!$G$7)),IF(H6372=2,IF(E6372=0,Résultat!G$9,IF(J6372="No",Résultat!$G$9,Résultat!$G$7)),Résultat!$G$7)),Résultat!$G$7)), "")</f>
        <v/>
      </c>
    </row>
    <row r="6373" spans="1:11" ht="20.100000000000001" customHeight="1">
      <c r="A6373" s="26"/>
      <c r="B6373" s="27"/>
      <c r="C6373" s="11" t="str">
        <f>IF($B6373 &lt;&gt; "",VLOOKUP(MID(B6373,3,5),'Recyclabilité Prod Matx'!C:F,2,FALSE), "")</f>
        <v/>
      </c>
      <c r="D6373" s="11" t="str">
        <f>IF($B6373 &lt;&gt; "",VLOOKUP(MID(B6373,3,5),'Recyclabilité Prod Matx'!C:F,3,FALSE),"")</f>
        <v/>
      </c>
      <c r="E6373" s="11" t="str">
        <f>IF($B6373 &lt;&gt; "",VLOOKUP(MID(B6373,3,5),'Recyclabilité Prod Matx'!C:F,4,FALSE), "")</f>
        <v/>
      </c>
      <c r="F6373" s="12" t="str">
        <f>IF($B6373 &lt;&gt; "", IF(C6373="Totale","",IF(D6373 = 0, "", VLOOKUP(D6373,'Cond Compo'!A:B,2,FALSE))),"")</f>
        <v/>
      </c>
      <c r="G6373" s="28"/>
      <c r="H6373" s="11" t="str">
        <f xml:space="preserve"> IF(C6373="Totale",2,IF($G6373 &lt;&gt; "", IF(D6373 = "E",MATCH(G6373, 'Cond Compo'!D$16:D$18, 0), MATCH(G6373, 'Cond Compo'!C$16:C$19, 0)), ""))</f>
        <v/>
      </c>
      <c r="I6373" s="12" t="str">
        <f>IF($E6373 &lt;&gt; "", IF(E6373 = 0, "", VLOOKUP(E6373,'Cond Perturbation'!A:B,2,FALSE)),"")</f>
        <v/>
      </c>
      <c r="J6373" s="28"/>
      <c r="K6373" s="29" t="str">
        <f>IF($B6373 &lt;&gt; "", IF(C6373="Oui",IF(H6373=1,IF(E6373=0,Résultat!G$8,IF(J6373="No",Résultat!$G$8,Résultat!$G$7)),IF(H6373=2,IF(E6373=0,Résultat!G$9,IF(J6373="No",Résultat!$G$9,Résultat!$G$7)),Résultat!$G$7)),IF(C6373 = "Totale", IF(H6373=1,IF(E6373=0,Résultat!G$8,IF(J6373="No",Résultat!$G$9,Résultat!$G$7)),IF(H6373=2,IF(E6373=0,Résultat!G$9,IF(J6373="No",Résultat!$G$9,Résultat!$G$7)),Résultat!$G$7)),Résultat!$G$7)), "")</f>
        <v/>
      </c>
    </row>
    <row r="6374" spans="1:11" ht="20.100000000000001" customHeight="1">
      <c r="A6374" s="26"/>
      <c r="B6374" s="27"/>
      <c r="C6374" s="11" t="str">
        <f>IF($B6374 &lt;&gt; "",VLOOKUP(MID(B6374,3,5),'Recyclabilité Prod Matx'!C:F,2,FALSE), "")</f>
        <v/>
      </c>
      <c r="D6374" s="11" t="str">
        <f>IF($B6374 &lt;&gt; "",VLOOKUP(MID(B6374,3,5),'Recyclabilité Prod Matx'!C:F,3,FALSE),"")</f>
        <v/>
      </c>
      <c r="E6374" s="11" t="str">
        <f>IF($B6374 &lt;&gt; "",VLOOKUP(MID(B6374,3,5),'Recyclabilité Prod Matx'!C:F,4,FALSE), "")</f>
        <v/>
      </c>
      <c r="F6374" s="12" t="str">
        <f>IF($B6374 &lt;&gt; "", IF(C6374="Totale","",IF(D6374 = 0, "", VLOOKUP(D6374,'Cond Compo'!A:B,2,FALSE))),"")</f>
        <v/>
      </c>
      <c r="G6374" s="28"/>
      <c r="H6374" s="11" t="str">
        <f xml:space="preserve"> IF(C6374="Totale",2,IF($G6374 &lt;&gt; "", IF(D6374 = "E",MATCH(G6374, 'Cond Compo'!D$16:D$18, 0), MATCH(G6374, 'Cond Compo'!C$16:C$19, 0)), ""))</f>
        <v/>
      </c>
      <c r="I6374" s="12" t="str">
        <f>IF($E6374 &lt;&gt; "", IF(E6374 = 0, "", VLOOKUP(E6374,'Cond Perturbation'!A:B,2,FALSE)),"")</f>
        <v/>
      </c>
      <c r="J6374" s="28"/>
      <c r="K6374" s="29" t="str">
        <f>IF($B6374 &lt;&gt; "", IF(C6374="Oui",IF(H6374=1,IF(E6374=0,Résultat!G$8,IF(J6374="No",Résultat!$G$8,Résultat!$G$7)),IF(H6374=2,IF(E6374=0,Résultat!G$9,IF(J6374="No",Résultat!$G$9,Résultat!$G$7)),Résultat!$G$7)),IF(C6374 = "Totale", IF(H6374=1,IF(E6374=0,Résultat!G$8,IF(J6374="No",Résultat!$G$9,Résultat!$G$7)),IF(H6374=2,IF(E6374=0,Résultat!G$9,IF(J6374="No",Résultat!$G$9,Résultat!$G$7)),Résultat!$G$7)),Résultat!$G$7)), "")</f>
        <v/>
      </c>
    </row>
    <row r="6375" spans="1:11" ht="20.100000000000001" customHeight="1">
      <c r="A6375" s="26"/>
      <c r="B6375" s="27"/>
      <c r="C6375" s="11" t="str">
        <f>IF($B6375 &lt;&gt; "",VLOOKUP(MID(B6375,3,5),'Recyclabilité Prod Matx'!C:F,2,FALSE), "")</f>
        <v/>
      </c>
      <c r="D6375" s="11" t="str">
        <f>IF($B6375 &lt;&gt; "",VLOOKUP(MID(B6375,3,5),'Recyclabilité Prod Matx'!C:F,3,FALSE),"")</f>
        <v/>
      </c>
      <c r="E6375" s="11" t="str">
        <f>IF($B6375 &lt;&gt; "",VLOOKUP(MID(B6375,3,5),'Recyclabilité Prod Matx'!C:F,4,FALSE), "")</f>
        <v/>
      </c>
      <c r="F6375" s="12" t="str">
        <f>IF($B6375 &lt;&gt; "", IF(C6375="Totale","",IF(D6375 = 0, "", VLOOKUP(D6375,'Cond Compo'!A:B,2,FALSE))),"")</f>
        <v/>
      </c>
      <c r="G6375" s="28"/>
      <c r="H6375" s="11" t="str">
        <f xml:space="preserve"> IF(C6375="Totale",2,IF($G6375 &lt;&gt; "", IF(D6375 = "E",MATCH(G6375, 'Cond Compo'!D$16:D$18, 0), MATCH(G6375, 'Cond Compo'!C$16:C$19, 0)), ""))</f>
        <v/>
      </c>
      <c r="I6375" s="12" t="str">
        <f>IF($E6375 &lt;&gt; "", IF(E6375 = 0, "", VLOOKUP(E6375,'Cond Perturbation'!A:B,2,FALSE)),"")</f>
        <v/>
      </c>
      <c r="J6375" s="28"/>
      <c r="K6375" s="29" t="str">
        <f>IF($B6375 &lt;&gt; "", IF(C6375="Oui",IF(H6375=1,IF(E6375=0,Résultat!G$8,IF(J6375="No",Résultat!$G$8,Résultat!$G$7)),IF(H6375=2,IF(E6375=0,Résultat!G$9,IF(J6375="No",Résultat!$G$9,Résultat!$G$7)),Résultat!$G$7)),IF(C6375 = "Totale", IF(H6375=1,IF(E6375=0,Résultat!G$8,IF(J6375="No",Résultat!$G$9,Résultat!$G$7)),IF(H6375=2,IF(E6375=0,Résultat!G$9,IF(J6375="No",Résultat!$G$9,Résultat!$G$7)),Résultat!$G$7)),Résultat!$G$7)), "")</f>
        <v/>
      </c>
    </row>
    <row r="6376" spans="1:11" ht="20.100000000000001" customHeight="1">
      <c r="A6376" s="26"/>
      <c r="B6376" s="27"/>
      <c r="C6376" s="11" t="str">
        <f>IF($B6376 &lt;&gt; "",VLOOKUP(MID(B6376,3,5),'Recyclabilité Prod Matx'!C:F,2,FALSE), "")</f>
        <v/>
      </c>
      <c r="D6376" s="11" t="str">
        <f>IF($B6376 &lt;&gt; "",VLOOKUP(MID(B6376,3,5),'Recyclabilité Prod Matx'!C:F,3,FALSE),"")</f>
        <v/>
      </c>
      <c r="E6376" s="11" t="str">
        <f>IF($B6376 &lt;&gt; "",VLOOKUP(MID(B6376,3,5),'Recyclabilité Prod Matx'!C:F,4,FALSE), "")</f>
        <v/>
      </c>
      <c r="F6376" s="12" t="str">
        <f>IF($B6376 &lt;&gt; "", IF(C6376="Totale","",IF(D6376 = 0, "", VLOOKUP(D6376,'Cond Compo'!A:B,2,FALSE))),"")</f>
        <v/>
      </c>
      <c r="G6376" s="28"/>
      <c r="H6376" s="11" t="str">
        <f xml:space="preserve"> IF(C6376="Totale",2,IF($G6376 &lt;&gt; "", IF(D6376 = "E",MATCH(G6376, 'Cond Compo'!D$16:D$18, 0), MATCH(G6376, 'Cond Compo'!C$16:C$19, 0)), ""))</f>
        <v/>
      </c>
      <c r="I6376" s="12" t="str">
        <f>IF($E6376 &lt;&gt; "", IF(E6376 = 0, "", VLOOKUP(E6376,'Cond Perturbation'!A:B,2,FALSE)),"")</f>
        <v/>
      </c>
      <c r="J6376" s="28"/>
      <c r="K6376" s="29" t="str">
        <f>IF($B6376 &lt;&gt; "", IF(C6376="Oui",IF(H6376=1,IF(E6376=0,Résultat!G$8,IF(J6376="No",Résultat!$G$8,Résultat!$G$7)),IF(H6376=2,IF(E6376=0,Résultat!G$9,IF(J6376="No",Résultat!$G$9,Résultat!$G$7)),Résultat!$G$7)),IF(C6376 = "Totale", IF(H6376=1,IF(E6376=0,Résultat!G$8,IF(J6376="No",Résultat!$G$9,Résultat!$G$7)),IF(H6376=2,IF(E6376=0,Résultat!G$9,IF(J6376="No",Résultat!$G$9,Résultat!$G$7)),Résultat!$G$7)),Résultat!$G$7)), "")</f>
        <v/>
      </c>
    </row>
    <row r="6377" spans="1:11" ht="20.100000000000001" customHeight="1">
      <c r="A6377" s="26"/>
      <c r="B6377" s="27"/>
      <c r="C6377" s="11" t="str">
        <f>IF($B6377 &lt;&gt; "",VLOOKUP(MID(B6377,3,5),'Recyclabilité Prod Matx'!C:F,2,FALSE), "")</f>
        <v/>
      </c>
      <c r="D6377" s="11" t="str">
        <f>IF($B6377 &lt;&gt; "",VLOOKUP(MID(B6377,3,5),'Recyclabilité Prod Matx'!C:F,3,FALSE),"")</f>
        <v/>
      </c>
      <c r="E6377" s="11" t="str">
        <f>IF($B6377 &lt;&gt; "",VLOOKUP(MID(B6377,3,5),'Recyclabilité Prod Matx'!C:F,4,FALSE), "")</f>
        <v/>
      </c>
      <c r="F6377" s="12" t="str">
        <f>IF($B6377 &lt;&gt; "", IF(C6377="Totale","",IF(D6377 = 0, "", VLOOKUP(D6377,'Cond Compo'!A:B,2,FALSE))),"")</f>
        <v/>
      </c>
      <c r="G6377" s="28"/>
      <c r="H6377" s="11" t="str">
        <f xml:space="preserve"> IF(C6377="Totale",2,IF($G6377 &lt;&gt; "", IF(D6377 = "E",MATCH(G6377, 'Cond Compo'!D$16:D$18, 0), MATCH(G6377, 'Cond Compo'!C$16:C$19, 0)), ""))</f>
        <v/>
      </c>
      <c r="I6377" s="12" t="str">
        <f>IF($E6377 &lt;&gt; "", IF(E6377 = 0, "", VLOOKUP(E6377,'Cond Perturbation'!A:B,2,FALSE)),"")</f>
        <v/>
      </c>
      <c r="J6377" s="28"/>
      <c r="K6377" s="29" t="str">
        <f>IF($B6377 &lt;&gt; "", IF(C6377="Oui",IF(H6377=1,IF(E6377=0,Résultat!G$8,IF(J6377="No",Résultat!$G$8,Résultat!$G$7)),IF(H6377=2,IF(E6377=0,Résultat!G$9,IF(J6377="No",Résultat!$G$9,Résultat!$G$7)),Résultat!$G$7)),IF(C6377 = "Totale", IF(H6377=1,IF(E6377=0,Résultat!G$8,IF(J6377="No",Résultat!$G$9,Résultat!$G$7)),IF(H6377=2,IF(E6377=0,Résultat!G$9,IF(J6377="No",Résultat!$G$9,Résultat!$G$7)),Résultat!$G$7)),Résultat!$G$7)), "")</f>
        <v/>
      </c>
    </row>
    <row r="6378" spans="1:11" ht="20.100000000000001" customHeight="1">
      <c r="A6378" s="26"/>
      <c r="B6378" s="27"/>
      <c r="C6378" s="11" t="str">
        <f>IF($B6378 &lt;&gt; "",VLOOKUP(MID(B6378,3,5),'Recyclabilité Prod Matx'!C:F,2,FALSE), "")</f>
        <v/>
      </c>
      <c r="D6378" s="11" t="str">
        <f>IF($B6378 &lt;&gt; "",VLOOKUP(MID(B6378,3,5),'Recyclabilité Prod Matx'!C:F,3,FALSE),"")</f>
        <v/>
      </c>
      <c r="E6378" s="11" t="str">
        <f>IF($B6378 &lt;&gt; "",VLOOKUP(MID(B6378,3,5),'Recyclabilité Prod Matx'!C:F,4,FALSE), "")</f>
        <v/>
      </c>
      <c r="F6378" s="12" t="str">
        <f>IF($B6378 &lt;&gt; "", IF(C6378="Totale","",IF(D6378 = 0, "", VLOOKUP(D6378,'Cond Compo'!A:B,2,FALSE))),"")</f>
        <v/>
      </c>
      <c r="G6378" s="28"/>
      <c r="H6378" s="11" t="str">
        <f xml:space="preserve"> IF(C6378="Totale",2,IF($G6378 &lt;&gt; "", IF(D6378 = "E",MATCH(G6378, 'Cond Compo'!D$16:D$18, 0), MATCH(G6378, 'Cond Compo'!C$16:C$19, 0)), ""))</f>
        <v/>
      </c>
      <c r="I6378" s="12" t="str">
        <f>IF($E6378 &lt;&gt; "", IF(E6378 = 0, "", VLOOKUP(E6378,'Cond Perturbation'!A:B,2,FALSE)),"")</f>
        <v/>
      </c>
      <c r="J6378" s="28"/>
      <c r="K6378" s="29" t="str">
        <f>IF($B6378 &lt;&gt; "", IF(C6378="Oui",IF(H6378=1,IF(E6378=0,Résultat!G$8,IF(J6378="No",Résultat!$G$8,Résultat!$G$7)),IF(H6378=2,IF(E6378=0,Résultat!G$9,IF(J6378="No",Résultat!$G$9,Résultat!$G$7)),Résultat!$G$7)),IF(C6378 = "Totale", IF(H6378=1,IF(E6378=0,Résultat!G$8,IF(J6378="No",Résultat!$G$9,Résultat!$G$7)),IF(H6378=2,IF(E6378=0,Résultat!G$9,IF(J6378="No",Résultat!$G$9,Résultat!$G$7)),Résultat!$G$7)),Résultat!$G$7)), "")</f>
        <v/>
      </c>
    </row>
    <row r="6379" spans="1:11" ht="20.100000000000001" customHeight="1">
      <c r="A6379" s="26"/>
      <c r="B6379" s="27"/>
      <c r="C6379" s="11" t="str">
        <f>IF($B6379 &lt;&gt; "",VLOOKUP(MID(B6379,3,5),'Recyclabilité Prod Matx'!C:F,2,FALSE), "")</f>
        <v/>
      </c>
      <c r="D6379" s="11" t="str">
        <f>IF($B6379 &lt;&gt; "",VLOOKUP(MID(B6379,3,5),'Recyclabilité Prod Matx'!C:F,3,FALSE),"")</f>
        <v/>
      </c>
      <c r="E6379" s="11" t="str">
        <f>IF($B6379 &lt;&gt; "",VLOOKUP(MID(B6379,3,5),'Recyclabilité Prod Matx'!C:F,4,FALSE), "")</f>
        <v/>
      </c>
      <c r="F6379" s="12" t="str">
        <f>IF($B6379 &lt;&gt; "", IF(C6379="Totale","",IF(D6379 = 0, "", VLOOKUP(D6379,'Cond Compo'!A:B,2,FALSE))),"")</f>
        <v/>
      </c>
      <c r="G6379" s="28"/>
      <c r="H6379" s="11" t="str">
        <f xml:space="preserve"> IF(C6379="Totale",2,IF($G6379 &lt;&gt; "", IF(D6379 = "E",MATCH(G6379, 'Cond Compo'!D$16:D$18, 0), MATCH(G6379, 'Cond Compo'!C$16:C$19, 0)), ""))</f>
        <v/>
      </c>
      <c r="I6379" s="12" t="str">
        <f>IF($E6379 &lt;&gt; "", IF(E6379 = 0, "", VLOOKUP(E6379,'Cond Perturbation'!A:B,2,FALSE)),"")</f>
        <v/>
      </c>
      <c r="J6379" s="28"/>
      <c r="K6379" s="29" t="str">
        <f>IF($B6379 &lt;&gt; "", IF(C6379="Oui",IF(H6379=1,IF(E6379=0,Résultat!G$8,IF(J6379="No",Résultat!$G$8,Résultat!$G$7)),IF(H6379=2,IF(E6379=0,Résultat!G$9,IF(J6379="No",Résultat!$G$9,Résultat!$G$7)),Résultat!$G$7)),IF(C6379 = "Totale", IF(H6379=1,IF(E6379=0,Résultat!G$8,IF(J6379="No",Résultat!$G$9,Résultat!$G$7)),IF(H6379=2,IF(E6379=0,Résultat!G$9,IF(J6379="No",Résultat!$G$9,Résultat!$G$7)),Résultat!$G$7)),Résultat!$G$7)), "")</f>
        <v/>
      </c>
    </row>
    <row r="6380" spans="1:11" ht="20.100000000000001" customHeight="1">
      <c r="A6380" s="26"/>
      <c r="B6380" s="27"/>
      <c r="C6380" s="11" t="str">
        <f>IF($B6380 &lt;&gt; "",VLOOKUP(MID(B6380,3,5),'Recyclabilité Prod Matx'!C:F,2,FALSE), "")</f>
        <v/>
      </c>
      <c r="D6380" s="11" t="str">
        <f>IF($B6380 &lt;&gt; "",VLOOKUP(MID(B6380,3,5),'Recyclabilité Prod Matx'!C:F,3,FALSE),"")</f>
        <v/>
      </c>
      <c r="E6380" s="11" t="str">
        <f>IF($B6380 &lt;&gt; "",VLOOKUP(MID(B6380,3,5),'Recyclabilité Prod Matx'!C:F,4,FALSE), "")</f>
        <v/>
      </c>
      <c r="F6380" s="12" t="str">
        <f>IF($B6380 &lt;&gt; "", IF(C6380="Totale","",IF(D6380 = 0, "", VLOOKUP(D6380,'Cond Compo'!A:B,2,FALSE))),"")</f>
        <v/>
      </c>
      <c r="G6380" s="28"/>
      <c r="H6380" s="11" t="str">
        <f xml:space="preserve"> IF(C6380="Totale",2,IF($G6380 &lt;&gt; "", IF(D6380 = "E",MATCH(G6380, 'Cond Compo'!D$16:D$18, 0), MATCH(G6380, 'Cond Compo'!C$16:C$19, 0)), ""))</f>
        <v/>
      </c>
      <c r="I6380" s="12" t="str">
        <f>IF($E6380 &lt;&gt; "", IF(E6380 = 0, "", VLOOKUP(E6380,'Cond Perturbation'!A:B,2,FALSE)),"")</f>
        <v/>
      </c>
      <c r="J6380" s="28"/>
      <c r="K6380" s="29" t="str">
        <f>IF($B6380 &lt;&gt; "", IF(C6380="Oui",IF(H6380=1,IF(E6380=0,Résultat!G$8,IF(J6380="No",Résultat!$G$8,Résultat!$G$7)),IF(H6380=2,IF(E6380=0,Résultat!G$9,IF(J6380="No",Résultat!$G$9,Résultat!$G$7)),Résultat!$G$7)),IF(C6380 = "Totale", IF(H6380=1,IF(E6380=0,Résultat!G$8,IF(J6380="No",Résultat!$G$9,Résultat!$G$7)),IF(H6380=2,IF(E6380=0,Résultat!G$9,IF(J6380="No",Résultat!$G$9,Résultat!$G$7)),Résultat!$G$7)),Résultat!$G$7)), "")</f>
        <v/>
      </c>
    </row>
    <row r="6381" spans="1:11" ht="20.100000000000001" customHeight="1">
      <c r="A6381" s="26"/>
      <c r="B6381" s="27"/>
      <c r="C6381" s="11" t="str">
        <f>IF($B6381 &lt;&gt; "",VLOOKUP(MID(B6381,3,5),'Recyclabilité Prod Matx'!C:F,2,FALSE), "")</f>
        <v/>
      </c>
      <c r="D6381" s="11" t="str">
        <f>IF($B6381 &lt;&gt; "",VLOOKUP(MID(B6381,3,5),'Recyclabilité Prod Matx'!C:F,3,FALSE),"")</f>
        <v/>
      </c>
      <c r="E6381" s="11" t="str">
        <f>IF($B6381 &lt;&gt; "",VLOOKUP(MID(B6381,3,5),'Recyclabilité Prod Matx'!C:F,4,FALSE), "")</f>
        <v/>
      </c>
      <c r="F6381" s="12" t="str">
        <f>IF($B6381 &lt;&gt; "", IF(C6381="Totale","",IF(D6381 = 0, "", VLOOKUP(D6381,'Cond Compo'!A:B,2,FALSE))),"")</f>
        <v/>
      </c>
      <c r="G6381" s="28"/>
      <c r="H6381" s="11" t="str">
        <f xml:space="preserve"> IF(C6381="Totale",2,IF($G6381 &lt;&gt; "", IF(D6381 = "E",MATCH(G6381, 'Cond Compo'!D$16:D$18, 0), MATCH(G6381, 'Cond Compo'!C$16:C$19, 0)), ""))</f>
        <v/>
      </c>
      <c r="I6381" s="12" t="str">
        <f>IF($E6381 &lt;&gt; "", IF(E6381 = 0, "", VLOOKUP(E6381,'Cond Perturbation'!A:B,2,FALSE)),"")</f>
        <v/>
      </c>
      <c r="J6381" s="28"/>
      <c r="K6381" s="29" t="str">
        <f>IF($B6381 &lt;&gt; "", IF(C6381="Oui",IF(H6381=1,IF(E6381=0,Résultat!G$8,IF(J6381="No",Résultat!$G$8,Résultat!$G$7)),IF(H6381=2,IF(E6381=0,Résultat!G$9,IF(J6381="No",Résultat!$G$9,Résultat!$G$7)),Résultat!$G$7)),IF(C6381 = "Totale", IF(H6381=1,IF(E6381=0,Résultat!G$8,IF(J6381="No",Résultat!$G$9,Résultat!$G$7)),IF(H6381=2,IF(E6381=0,Résultat!G$9,IF(J6381="No",Résultat!$G$9,Résultat!$G$7)),Résultat!$G$7)),Résultat!$G$7)), "")</f>
        <v/>
      </c>
    </row>
    <row r="6382" spans="1:11" ht="20.100000000000001" customHeight="1">
      <c r="A6382" s="26"/>
      <c r="B6382" s="27"/>
      <c r="C6382" s="11" t="str">
        <f>IF($B6382 &lt;&gt; "",VLOOKUP(MID(B6382,3,5),'Recyclabilité Prod Matx'!C:F,2,FALSE), "")</f>
        <v/>
      </c>
      <c r="D6382" s="11" t="str">
        <f>IF($B6382 &lt;&gt; "",VLOOKUP(MID(B6382,3,5),'Recyclabilité Prod Matx'!C:F,3,FALSE),"")</f>
        <v/>
      </c>
      <c r="E6382" s="11" t="str">
        <f>IF($B6382 &lt;&gt; "",VLOOKUP(MID(B6382,3,5),'Recyclabilité Prod Matx'!C:F,4,FALSE), "")</f>
        <v/>
      </c>
      <c r="F6382" s="12" t="str">
        <f>IF($B6382 &lt;&gt; "", IF(C6382="Totale","",IF(D6382 = 0, "", VLOOKUP(D6382,'Cond Compo'!A:B,2,FALSE))),"")</f>
        <v/>
      </c>
      <c r="G6382" s="28"/>
      <c r="H6382" s="11" t="str">
        <f xml:space="preserve"> IF(C6382="Totale",2,IF($G6382 &lt;&gt; "", IF(D6382 = "E",MATCH(G6382, 'Cond Compo'!D$16:D$18, 0), MATCH(G6382, 'Cond Compo'!C$16:C$19, 0)), ""))</f>
        <v/>
      </c>
      <c r="I6382" s="12" t="str">
        <f>IF($E6382 &lt;&gt; "", IF(E6382 = 0, "", VLOOKUP(E6382,'Cond Perturbation'!A:B,2,FALSE)),"")</f>
        <v/>
      </c>
      <c r="J6382" s="28"/>
      <c r="K6382" s="29" t="str">
        <f>IF($B6382 &lt;&gt; "", IF(C6382="Oui",IF(H6382=1,IF(E6382=0,Résultat!G$8,IF(J6382="No",Résultat!$G$8,Résultat!$G$7)),IF(H6382=2,IF(E6382=0,Résultat!G$9,IF(J6382="No",Résultat!$G$9,Résultat!$G$7)),Résultat!$G$7)),IF(C6382 = "Totale", IF(H6382=1,IF(E6382=0,Résultat!G$8,IF(J6382="No",Résultat!$G$9,Résultat!$G$7)),IF(H6382=2,IF(E6382=0,Résultat!G$9,IF(J6382="No",Résultat!$G$9,Résultat!$G$7)),Résultat!$G$7)),Résultat!$G$7)), "")</f>
        <v/>
      </c>
    </row>
    <row r="6383" spans="1:11" ht="20.100000000000001" customHeight="1">
      <c r="A6383" s="26"/>
      <c r="B6383" s="27"/>
      <c r="C6383" s="11" t="str">
        <f>IF($B6383 &lt;&gt; "",VLOOKUP(MID(B6383,3,5),'Recyclabilité Prod Matx'!C:F,2,FALSE), "")</f>
        <v/>
      </c>
      <c r="D6383" s="11" t="str">
        <f>IF($B6383 &lt;&gt; "",VLOOKUP(MID(B6383,3,5),'Recyclabilité Prod Matx'!C:F,3,FALSE),"")</f>
        <v/>
      </c>
      <c r="E6383" s="11" t="str">
        <f>IF($B6383 &lt;&gt; "",VLOOKUP(MID(B6383,3,5),'Recyclabilité Prod Matx'!C:F,4,FALSE), "")</f>
        <v/>
      </c>
      <c r="F6383" s="12" t="str">
        <f>IF($B6383 &lt;&gt; "", IF(C6383="Totale","",IF(D6383 = 0, "", VLOOKUP(D6383,'Cond Compo'!A:B,2,FALSE))),"")</f>
        <v/>
      </c>
      <c r="G6383" s="28"/>
      <c r="H6383" s="11" t="str">
        <f xml:space="preserve"> IF(C6383="Totale",2,IF($G6383 &lt;&gt; "", IF(D6383 = "E",MATCH(G6383, 'Cond Compo'!D$16:D$18, 0), MATCH(G6383, 'Cond Compo'!C$16:C$19, 0)), ""))</f>
        <v/>
      </c>
      <c r="I6383" s="12" t="str">
        <f>IF($E6383 &lt;&gt; "", IF(E6383 = 0, "", VLOOKUP(E6383,'Cond Perturbation'!A:B,2,FALSE)),"")</f>
        <v/>
      </c>
      <c r="J6383" s="28"/>
      <c r="K6383" s="29" t="str">
        <f>IF($B6383 &lt;&gt; "", IF(C6383="Oui",IF(H6383=1,IF(E6383=0,Résultat!G$8,IF(J6383="No",Résultat!$G$8,Résultat!$G$7)),IF(H6383=2,IF(E6383=0,Résultat!G$9,IF(J6383="No",Résultat!$G$9,Résultat!$G$7)),Résultat!$G$7)),IF(C6383 = "Totale", IF(H6383=1,IF(E6383=0,Résultat!G$8,IF(J6383="No",Résultat!$G$9,Résultat!$G$7)),IF(H6383=2,IF(E6383=0,Résultat!G$9,IF(J6383="No",Résultat!$G$9,Résultat!$G$7)),Résultat!$G$7)),Résultat!$G$7)), "")</f>
        <v/>
      </c>
    </row>
    <row r="6384" spans="1:11" ht="20.100000000000001" customHeight="1">
      <c r="A6384" s="26"/>
      <c r="B6384" s="27"/>
      <c r="C6384" s="11" t="str">
        <f>IF($B6384 &lt;&gt; "",VLOOKUP(MID(B6384,3,5),'Recyclabilité Prod Matx'!C:F,2,FALSE), "")</f>
        <v/>
      </c>
      <c r="D6384" s="11" t="str">
        <f>IF($B6384 &lt;&gt; "",VLOOKUP(MID(B6384,3,5),'Recyclabilité Prod Matx'!C:F,3,FALSE),"")</f>
        <v/>
      </c>
      <c r="E6384" s="11" t="str">
        <f>IF($B6384 &lt;&gt; "",VLOOKUP(MID(B6384,3,5),'Recyclabilité Prod Matx'!C:F,4,FALSE), "")</f>
        <v/>
      </c>
      <c r="F6384" s="12" t="str">
        <f>IF($B6384 &lt;&gt; "", IF(C6384="Totale","",IF(D6384 = 0, "", VLOOKUP(D6384,'Cond Compo'!A:B,2,FALSE))),"")</f>
        <v/>
      </c>
      <c r="G6384" s="28"/>
      <c r="H6384" s="11" t="str">
        <f xml:space="preserve"> IF(C6384="Totale",2,IF($G6384 &lt;&gt; "", IF(D6384 = "E",MATCH(G6384, 'Cond Compo'!D$16:D$18, 0), MATCH(G6384, 'Cond Compo'!C$16:C$19, 0)), ""))</f>
        <v/>
      </c>
      <c r="I6384" s="12" t="str">
        <f>IF($E6384 &lt;&gt; "", IF(E6384 = 0, "", VLOOKUP(E6384,'Cond Perturbation'!A:B,2,FALSE)),"")</f>
        <v/>
      </c>
      <c r="J6384" s="28"/>
      <c r="K6384" s="29" t="str">
        <f>IF($B6384 &lt;&gt; "", IF(C6384="Oui",IF(H6384=1,IF(E6384=0,Résultat!G$8,IF(J6384="No",Résultat!$G$8,Résultat!$G$7)),IF(H6384=2,IF(E6384=0,Résultat!G$9,IF(J6384="No",Résultat!$G$9,Résultat!$G$7)),Résultat!$G$7)),IF(C6384 = "Totale", IF(H6384=1,IF(E6384=0,Résultat!G$8,IF(J6384="No",Résultat!$G$9,Résultat!$G$7)),IF(H6384=2,IF(E6384=0,Résultat!G$9,IF(J6384="No",Résultat!$G$9,Résultat!$G$7)),Résultat!$G$7)),Résultat!$G$7)), "")</f>
        <v/>
      </c>
    </row>
    <row r="6385" spans="1:11" ht="20.100000000000001" customHeight="1">
      <c r="A6385" s="26"/>
      <c r="B6385" s="27"/>
      <c r="C6385" s="11" t="str">
        <f>IF($B6385 &lt;&gt; "",VLOOKUP(MID(B6385,3,5),'Recyclabilité Prod Matx'!C:F,2,FALSE), "")</f>
        <v/>
      </c>
      <c r="D6385" s="11" t="str">
        <f>IF($B6385 &lt;&gt; "",VLOOKUP(MID(B6385,3,5),'Recyclabilité Prod Matx'!C:F,3,FALSE),"")</f>
        <v/>
      </c>
      <c r="E6385" s="11" t="str">
        <f>IF($B6385 &lt;&gt; "",VLOOKUP(MID(B6385,3,5),'Recyclabilité Prod Matx'!C:F,4,FALSE), "")</f>
        <v/>
      </c>
      <c r="F6385" s="12" t="str">
        <f>IF($B6385 &lt;&gt; "", IF(C6385="Totale","",IF(D6385 = 0, "", VLOOKUP(D6385,'Cond Compo'!A:B,2,FALSE))),"")</f>
        <v/>
      </c>
      <c r="G6385" s="28"/>
      <c r="H6385" s="11" t="str">
        <f xml:space="preserve"> IF(C6385="Totale",2,IF($G6385 &lt;&gt; "", IF(D6385 = "E",MATCH(G6385, 'Cond Compo'!D$16:D$18, 0), MATCH(G6385, 'Cond Compo'!C$16:C$19, 0)), ""))</f>
        <v/>
      </c>
      <c r="I6385" s="12" t="str">
        <f>IF($E6385 &lt;&gt; "", IF(E6385 = 0, "", VLOOKUP(E6385,'Cond Perturbation'!A:B,2,FALSE)),"")</f>
        <v/>
      </c>
      <c r="J6385" s="28"/>
      <c r="K6385" s="29" t="str">
        <f>IF($B6385 &lt;&gt; "", IF(C6385="Oui",IF(H6385=1,IF(E6385=0,Résultat!G$8,IF(J6385="No",Résultat!$G$8,Résultat!$G$7)),IF(H6385=2,IF(E6385=0,Résultat!G$9,IF(J6385="No",Résultat!$G$9,Résultat!$G$7)),Résultat!$G$7)),IF(C6385 = "Totale", IF(H6385=1,IF(E6385=0,Résultat!G$8,IF(J6385="No",Résultat!$G$9,Résultat!$G$7)),IF(H6385=2,IF(E6385=0,Résultat!G$9,IF(J6385="No",Résultat!$G$9,Résultat!$G$7)),Résultat!$G$7)),Résultat!$G$7)), "")</f>
        <v/>
      </c>
    </row>
    <row r="6386" spans="1:11" ht="20.100000000000001" customHeight="1">
      <c r="A6386" s="26"/>
      <c r="B6386" s="27"/>
      <c r="C6386" s="11" t="str">
        <f>IF($B6386 &lt;&gt; "",VLOOKUP(MID(B6386,3,5),'Recyclabilité Prod Matx'!C:F,2,FALSE), "")</f>
        <v/>
      </c>
      <c r="D6386" s="11" t="str">
        <f>IF($B6386 &lt;&gt; "",VLOOKUP(MID(B6386,3,5),'Recyclabilité Prod Matx'!C:F,3,FALSE),"")</f>
        <v/>
      </c>
      <c r="E6386" s="11" t="str">
        <f>IF($B6386 &lt;&gt; "",VLOOKUP(MID(B6386,3,5),'Recyclabilité Prod Matx'!C:F,4,FALSE), "")</f>
        <v/>
      </c>
      <c r="F6386" s="12" t="str">
        <f>IF($B6386 &lt;&gt; "", IF(C6386="Totale","",IF(D6386 = 0, "", VLOOKUP(D6386,'Cond Compo'!A:B,2,FALSE))),"")</f>
        <v/>
      </c>
      <c r="G6386" s="28"/>
      <c r="H6386" s="11" t="str">
        <f xml:space="preserve"> IF(C6386="Totale",2,IF($G6386 &lt;&gt; "", IF(D6386 = "E",MATCH(G6386, 'Cond Compo'!D$16:D$18, 0), MATCH(G6386, 'Cond Compo'!C$16:C$19, 0)), ""))</f>
        <v/>
      </c>
      <c r="I6386" s="12" t="str">
        <f>IF($E6386 &lt;&gt; "", IF(E6386 = 0, "", VLOOKUP(E6386,'Cond Perturbation'!A:B,2,FALSE)),"")</f>
        <v/>
      </c>
      <c r="J6386" s="28"/>
      <c r="K6386" s="29" t="str">
        <f>IF($B6386 &lt;&gt; "", IF(C6386="Oui",IF(H6386=1,IF(E6386=0,Résultat!G$8,IF(J6386="No",Résultat!$G$8,Résultat!$G$7)),IF(H6386=2,IF(E6386=0,Résultat!G$9,IF(J6386="No",Résultat!$G$9,Résultat!$G$7)),Résultat!$G$7)),IF(C6386 = "Totale", IF(H6386=1,IF(E6386=0,Résultat!G$8,IF(J6386="No",Résultat!$G$9,Résultat!$G$7)),IF(H6386=2,IF(E6386=0,Résultat!G$9,IF(J6386="No",Résultat!$G$9,Résultat!$G$7)),Résultat!$G$7)),Résultat!$G$7)), "")</f>
        <v/>
      </c>
    </row>
    <row r="6387" spans="1:11" ht="20.100000000000001" customHeight="1">
      <c r="A6387" s="26"/>
      <c r="B6387" s="27"/>
      <c r="C6387" s="11" t="str">
        <f>IF($B6387 &lt;&gt; "",VLOOKUP(MID(B6387,3,5),'Recyclabilité Prod Matx'!C:F,2,FALSE), "")</f>
        <v/>
      </c>
      <c r="D6387" s="11" t="str">
        <f>IF($B6387 &lt;&gt; "",VLOOKUP(MID(B6387,3,5),'Recyclabilité Prod Matx'!C:F,3,FALSE),"")</f>
        <v/>
      </c>
      <c r="E6387" s="11" t="str">
        <f>IF($B6387 &lt;&gt; "",VLOOKUP(MID(B6387,3,5),'Recyclabilité Prod Matx'!C:F,4,FALSE), "")</f>
        <v/>
      </c>
      <c r="F6387" s="12" t="str">
        <f>IF($B6387 &lt;&gt; "", IF(C6387="Totale","",IF(D6387 = 0, "", VLOOKUP(D6387,'Cond Compo'!A:B,2,FALSE))),"")</f>
        <v/>
      </c>
      <c r="G6387" s="28"/>
      <c r="H6387" s="11" t="str">
        <f xml:space="preserve"> IF(C6387="Totale",2,IF($G6387 &lt;&gt; "", IF(D6387 = "E",MATCH(G6387, 'Cond Compo'!D$16:D$18, 0), MATCH(G6387, 'Cond Compo'!C$16:C$19, 0)), ""))</f>
        <v/>
      </c>
      <c r="I6387" s="12" t="str">
        <f>IF($E6387 &lt;&gt; "", IF(E6387 = 0, "", VLOOKUP(E6387,'Cond Perturbation'!A:B,2,FALSE)),"")</f>
        <v/>
      </c>
      <c r="J6387" s="28"/>
      <c r="K6387" s="29" t="str">
        <f>IF($B6387 &lt;&gt; "", IF(C6387="Oui",IF(H6387=1,IF(E6387=0,Résultat!G$8,IF(J6387="No",Résultat!$G$8,Résultat!$G$7)),IF(H6387=2,IF(E6387=0,Résultat!G$9,IF(J6387="No",Résultat!$G$9,Résultat!$G$7)),Résultat!$G$7)),IF(C6387 = "Totale", IF(H6387=1,IF(E6387=0,Résultat!G$8,IF(J6387="No",Résultat!$G$9,Résultat!$G$7)),IF(H6387=2,IF(E6387=0,Résultat!G$9,IF(J6387="No",Résultat!$G$9,Résultat!$G$7)),Résultat!$G$7)),Résultat!$G$7)), "")</f>
        <v/>
      </c>
    </row>
    <row r="6388" spans="1:11" ht="20.100000000000001" customHeight="1">
      <c r="A6388" s="26"/>
      <c r="B6388" s="27"/>
      <c r="C6388" s="11" t="str">
        <f>IF($B6388 &lt;&gt; "",VLOOKUP(MID(B6388,3,5),'Recyclabilité Prod Matx'!C:F,2,FALSE), "")</f>
        <v/>
      </c>
      <c r="D6388" s="11" t="str">
        <f>IF($B6388 &lt;&gt; "",VLOOKUP(MID(B6388,3,5),'Recyclabilité Prod Matx'!C:F,3,FALSE),"")</f>
        <v/>
      </c>
      <c r="E6388" s="11" t="str">
        <f>IF($B6388 &lt;&gt; "",VLOOKUP(MID(B6388,3,5),'Recyclabilité Prod Matx'!C:F,4,FALSE), "")</f>
        <v/>
      </c>
      <c r="F6388" s="12" t="str">
        <f>IF($B6388 &lt;&gt; "", IF(C6388="Totale","",IF(D6388 = 0, "", VLOOKUP(D6388,'Cond Compo'!A:B,2,FALSE))),"")</f>
        <v/>
      </c>
      <c r="G6388" s="28"/>
      <c r="H6388" s="11" t="str">
        <f xml:space="preserve"> IF(C6388="Totale",2,IF($G6388 &lt;&gt; "", IF(D6388 = "E",MATCH(G6388, 'Cond Compo'!D$16:D$18, 0), MATCH(G6388, 'Cond Compo'!C$16:C$19, 0)), ""))</f>
        <v/>
      </c>
      <c r="I6388" s="12" t="str">
        <f>IF($E6388 &lt;&gt; "", IF(E6388 = 0, "", VLOOKUP(E6388,'Cond Perturbation'!A:B,2,FALSE)),"")</f>
        <v/>
      </c>
      <c r="J6388" s="28"/>
      <c r="K6388" s="29" t="str">
        <f>IF($B6388 &lt;&gt; "", IF(C6388="Oui",IF(H6388=1,IF(E6388=0,Résultat!G$8,IF(J6388="No",Résultat!$G$8,Résultat!$G$7)),IF(H6388=2,IF(E6388=0,Résultat!G$9,IF(J6388="No",Résultat!$G$9,Résultat!$G$7)),Résultat!$G$7)),IF(C6388 = "Totale", IF(H6388=1,IF(E6388=0,Résultat!G$8,IF(J6388="No",Résultat!$G$9,Résultat!$G$7)),IF(H6388=2,IF(E6388=0,Résultat!G$9,IF(J6388="No",Résultat!$G$9,Résultat!$G$7)),Résultat!$G$7)),Résultat!$G$7)), "")</f>
        <v/>
      </c>
    </row>
    <row r="6389" spans="1:11" ht="20.100000000000001" customHeight="1">
      <c r="A6389" s="26"/>
      <c r="B6389" s="27"/>
      <c r="C6389" s="11" t="str">
        <f>IF($B6389 &lt;&gt; "",VLOOKUP(MID(B6389,3,5),'Recyclabilité Prod Matx'!C:F,2,FALSE), "")</f>
        <v/>
      </c>
      <c r="D6389" s="11" t="str">
        <f>IF($B6389 &lt;&gt; "",VLOOKUP(MID(B6389,3,5),'Recyclabilité Prod Matx'!C:F,3,FALSE),"")</f>
        <v/>
      </c>
      <c r="E6389" s="11" t="str">
        <f>IF($B6389 &lt;&gt; "",VLOOKUP(MID(B6389,3,5),'Recyclabilité Prod Matx'!C:F,4,FALSE), "")</f>
        <v/>
      </c>
      <c r="F6389" s="12" t="str">
        <f>IF($B6389 &lt;&gt; "", IF(C6389="Totale","",IF(D6389 = 0, "", VLOOKUP(D6389,'Cond Compo'!A:B,2,FALSE))),"")</f>
        <v/>
      </c>
      <c r="G6389" s="28"/>
      <c r="H6389" s="11" t="str">
        <f xml:space="preserve"> IF(C6389="Totale",2,IF($G6389 &lt;&gt; "", IF(D6389 = "E",MATCH(G6389, 'Cond Compo'!D$16:D$18, 0), MATCH(G6389, 'Cond Compo'!C$16:C$19, 0)), ""))</f>
        <v/>
      </c>
      <c r="I6389" s="12" t="str">
        <f>IF($E6389 &lt;&gt; "", IF(E6389 = 0, "", VLOOKUP(E6389,'Cond Perturbation'!A:B,2,FALSE)),"")</f>
        <v/>
      </c>
      <c r="J6389" s="28"/>
      <c r="K6389" s="29" t="str">
        <f>IF($B6389 &lt;&gt; "", IF(C6389="Oui",IF(H6389=1,IF(E6389=0,Résultat!G$8,IF(J6389="No",Résultat!$G$8,Résultat!$G$7)),IF(H6389=2,IF(E6389=0,Résultat!G$9,IF(J6389="No",Résultat!$G$9,Résultat!$G$7)),Résultat!$G$7)),IF(C6389 = "Totale", IF(H6389=1,IF(E6389=0,Résultat!G$8,IF(J6389="No",Résultat!$G$9,Résultat!$G$7)),IF(H6389=2,IF(E6389=0,Résultat!G$9,IF(J6389="No",Résultat!$G$9,Résultat!$G$7)),Résultat!$G$7)),Résultat!$G$7)), "")</f>
        <v/>
      </c>
    </row>
    <row r="6390" spans="1:11" ht="20.100000000000001" customHeight="1">
      <c r="A6390" s="26"/>
      <c r="B6390" s="27"/>
      <c r="C6390" s="11" t="str">
        <f>IF($B6390 &lt;&gt; "",VLOOKUP(MID(B6390,3,5),'Recyclabilité Prod Matx'!C:F,2,FALSE), "")</f>
        <v/>
      </c>
      <c r="D6390" s="11" t="str">
        <f>IF($B6390 &lt;&gt; "",VLOOKUP(MID(B6390,3,5),'Recyclabilité Prod Matx'!C:F,3,FALSE),"")</f>
        <v/>
      </c>
      <c r="E6390" s="11" t="str">
        <f>IF($B6390 &lt;&gt; "",VLOOKUP(MID(B6390,3,5),'Recyclabilité Prod Matx'!C:F,4,FALSE), "")</f>
        <v/>
      </c>
      <c r="F6390" s="12" t="str">
        <f>IF($B6390 &lt;&gt; "", IF(C6390="Totale","",IF(D6390 = 0, "", VLOOKUP(D6390,'Cond Compo'!A:B,2,FALSE))),"")</f>
        <v/>
      </c>
      <c r="G6390" s="28"/>
      <c r="H6390" s="11" t="str">
        <f xml:space="preserve"> IF(C6390="Totale",2,IF($G6390 &lt;&gt; "", IF(D6390 = "E",MATCH(G6390, 'Cond Compo'!D$16:D$18, 0), MATCH(G6390, 'Cond Compo'!C$16:C$19, 0)), ""))</f>
        <v/>
      </c>
      <c r="I6390" s="12" t="str">
        <f>IF($E6390 &lt;&gt; "", IF(E6390 = 0, "", VLOOKUP(E6390,'Cond Perturbation'!A:B,2,FALSE)),"")</f>
        <v/>
      </c>
      <c r="J6390" s="28"/>
      <c r="K6390" s="29" t="str">
        <f>IF($B6390 &lt;&gt; "", IF(C6390="Oui",IF(H6390=1,IF(E6390=0,Résultat!G$8,IF(J6390="No",Résultat!$G$8,Résultat!$G$7)),IF(H6390=2,IF(E6390=0,Résultat!G$9,IF(J6390="No",Résultat!$G$9,Résultat!$G$7)),Résultat!$G$7)),IF(C6390 = "Totale", IF(H6390=1,IF(E6390=0,Résultat!G$8,IF(J6390="No",Résultat!$G$9,Résultat!$G$7)),IF(H6390=2,IF(E6390=0,Résultat!G$9,IF(J6390="No",Résultat!$G$9,Résultat!$G$7)),Résultat!$G$7)),Résultat!$G$7)), "")</f>
        <v/>
      </c>
    </row>
    <row r="6391" spans="1:11" ht="20.100000000000001" customHeight="1">
      <c r="A6391" s="26"/>
      <c r="B6391" s="27"/>
      <c r="C6391" s="11" t="str">
        <f>IF($B6391 &lt;&gt; "",VLOOKUP(MID(B6391,3,5),'Recyclabilité Prod Matx'!C:F,2,FALSE), "")</f>
        <v/>
      </c>
      <c r="D6391" s="11" t="str">
        <f>IF($B6391 &lt;&gt; "",VLOOKUP(MID(B6391,3,5),'Recyclabilité Prod Matx'!C:F,3,FALSE),"")</f>
        <v/>
      </c>
      <c r="E6391" s="11" t="str">
        <f>IF($B6391 &lt;&gt; "",VLOOKUP(MID(B6391,3,5),'Recyclabilité Prod Matx'!C:F,4,FALSE), "")</f>
        <v/>
      </c>
      <c r="F6391" s="12" t="str">
        <f>IF($B6391 &lt;&gt; "", IF(C6391="Totale","",IF(D6391 = 0, "", VLOOKUP(D6391,'Cond Compo'!A:B,2,FALSE))),"")</f>
        <v/>
      </c>
      <c r="G6391" s="28"/>
      <c r="H6391" s="11" t="str">
        <f xml:space="preserve"> IF(C6391="Totale",2,IF($G6391 &lt;&gt; "", IF(D6391 = "E",MATCH(G6391, 'Cond Compo'!D$16:D$18, 0), MATCH(G6391, 'Cond Compo'!C$16:C$19, 0)), ""))</f>
        <v/>
      </c>
      <c r="I6391" s="12" t="str">
        <f>IF($E6391 &lt;&gt; "", IF(E6391 = 0, "", VLOOKUP(E6391,'Cond Perturbation'!A:B,2,FALSE)),"")</f>
        <v/>
      </c>
      <c r="J6391" s="28"/>
      <c r="K6391" s="29" t="str">
        <f>IF($B6391 &lt;&gt; "", IF(C6391="Oui",IF(H6391=1,IF(E6391=0,Résultat!G$8,IF(J6391="No",Résultat!$G$8,Résultat!$G$7)),IF(H6391=2,IF(E6391=0,Résultat!G$9,IF(J6391="No",Résultat!$G$9,Résultat!$G$7)),Résultat!$G$7)),IF(C6391 = "Totale", IF(H6391=1,IF(E6391=0,Résultat!G$8,IF(J6391="No",Résultat!$G$9,Résultat!$G$7)),IF(H6391=2,IF(E6391=0,Résultat!G$9,IF(J6391="No",Résultat!$G$9,Résultat!$G$7)),Résultat!$G$7)),Résultat!$G$7)), "")</f>
        <v/>
      </c>
    </row>
    <row r="6392" spans="1:11" ht="20.100000000000001" customHeight="1">
      <c r="A6392" s="26"/>
      <c r="B6392" s="27"/>
      <c r="C6392" s="11" t="str">
        <f>IF($B6392 &lt;&gt; "",VLOOKUP(MID(B6392,3,5),'Recyclabilité Prod Matx'!C:F,2,FALSE), "")</f>
        <v/>
      </c>
      <c r="D6392" s="11" t="str">
        <f>IF($B6392 &lt;&gt; "",VLOOKUP(MID(B6392,3,5),'Recyclabilité Prod Matx'!C:F,3,FALSE),"")</f>
        <v/>
      </c>
      <c r="E6392" s="11" t="str">
        <f>IF($B6392 &lt;&gt; "",VLOOKUP(MID(B6392,3,5),'Recyclabilité Prod Matx'!C:F,4,FALSE), "")</f>
        <v/>
      </c>
      <c r="F6392" s="12" t="str">
        <f>IF($B6392 &lt;&gt; "", IF(C6392="Totale","",IF(D6392 = 0, "", VLOOKUP(D6392,'Cond Compo'!A:B,2,FALSE))),"")</f>
        <v/>
      </c>
      <c r="G6392" s="28"/>
      <c r="H6392" s="11" t="str">
        <f xml:space="preserve"> IF(C6392="Totale",2,IF($G6392 &lt;&gt; "", IF(D6392 = "E",MATCH(G6392, 'Cond Compo'!D$16:D$18, 0), MATCH(G6392, 'Cond Compo'!C$16:C$19, 0)), ""))</f>
        <v/>
      </c>
      <c r="I6392" s="12" t="str">
        <f>IF($E6392 &lt;&gt; "", IF(E6392 = 0, "", VLOOKUP(E6392,'Cond Perturbation'!A:B,2,FALSE)),"")</f>
        <v/>
      </c>
      <c r="J6392" s="28"/>
      <c r="K6392" s="29" t="str">
        <f>IF($B6392 &lt;&gt; "", IF(C6392="Oui",IF(H6392=1,IF(E6392=0,Résultat!G$8,IF(J6392="No",Résultat!$G$8,Résultat!$G$7)),IF(H6392=2,IF(E6392=0,Résultat!G$9,IF(J6392="No",Résultat!$G$9,Résultat!$G$7)),Résultat!$G$7)),IF(C6392 = "Totale", IF(H6392=1,IF(E6392=0,Résultat!G$8,IF(J6392="No",Résultat!$G$9,Résultat!$G$7)),IF(H6392=2,IF(E6392=0,Résultat!G$9,IF(J6392="No",Résultat!$G$9,Résultat!$G$7)),Résultat!$G$7)),Résultat!$G$7)), "")</f>
        <v/>
      </c>
    </row>
    <row r="6393" spans="1:11" ht="20.100000000000001" customHeight="1">
      <c r="A6393" s="26"/>
      <c r="B6393" s="27"/>
      <c r="C6393" s="11" t="str">
        <f>IF($B6393 &lt;&gt; "",VLOOKUP(MID(B6393,3,5),'Recyclabilité Prod Matx'!C:F,2,FALSE), "")</f>
        <v/>
      </c>
      <c r="D6393" s="11" t="str">
        <f>IF($B6393 &lt;&gt; "",VLOOKUP(MID(B6393,3,5),'Recyclabilité Prod Matx'!C:F,3,FALSE),"")</f>
        <v/>
      </c>
      <c r="E6393" s="11" t="str">
        <f>IF($B6393 &lt;&gt; "",VLOOKUP(MID(B6393,3,5),'Recyclabilité Prod Matx'!C:F,4,FALSE), "")</f>
        <v/>
      </c>
      <c r="F6393" s="12" t="str">
        <f>IF($B6393 &lt;&gt; "", IF(C6393="Totale","",IF(D6393 = 0, "", VLOOKUP(D6393,'Cond Compo'!A:B,2,FALSE))),"")</f>
        <v/>
      </c>
      <c r="G6393" s="28"/>
      <c r="H6393" s="11" t="str">
        <f xml:space="preserve"> IF(C6393="Totale",2,IF($G6393 &lt;&gt; "", IF(D6393 = "E",MATCH(G6393, 'Cond Compo'!D$16:D$18, 0), MATCH(G6393, 'Cond Compo'!C$16:C$19, 0)), ""))</f>
        <v/>
      </c>
      <c r="I6393" s="12" t="str">
        <f>IF($E6393 &lt;&gt; "", IF(E6393 = 0, "", VLOOKUP(E6393,'Cond Perturbation'!A:B,2,FALSE)),"")</f>
        <v/>
      </c>
      <c r="J6393" s="28"/>
      <c r="K6393" s="29" t="str">
        <f>IF($B6393 &lt;&gt; "", IF(C6393="Oui",IF(H6393=1,IF(E6393=0,Résultat!G$8,IF(J6393="No",Résultat!$G$8,Résultat!$G$7)),IF(H6393=2,IF(E6393=0,Résultat!G$9,IF(J6393="No",Résultat!$G$9,Résultat!$G$7)),Résultat!$G$7)),IF(C6393 = "Totale", IF(H6393=1,IF(E6393=0,Résultat!G$8,IF(J6393="No",Résultat!$G$9,Résultat!$G$7)),IF(H6393=2,IF(E6393=0,Résultat!G$9,IF(J6393="No",Résultat!$G$9,Résultat!$G$7)),Résultat!$G$7)),Résultat!$G$7)), "")</f>
        <v/>
      </c>
    </row>
    <row r="6394" spans="1:11" ht="20.100000000000001" customHeight="1">
      <c r="A6394" s="26"/>
      <c r="B6394" s="27"/>
      <c r="C6394" s="11" t="str">
        <f>IF($B6394 &lt;&gt; "",VLOOKUP(MID(B6394,3,5),'Recyclabilité Prod Matx'!C:F,2,FALSE), "")</f>
        <v/>
      </c>
      <c r="D6394" s="11" t="str">
        <f>IF($B6394 &lt;&gt; "",VLOOKUP(MID(B6394,3,5),'Recyclabilité Prod Matx'!C:F,3,FALSE),"")</f>
        <v/>
      </c>
      <c r="E6394" s="11" t="str">
        <f>IF($B6394 &lt;&gt; "",VLOOKUP(MID(B6394,3,5),'Recyclabilité Prod Matx'!C:F,4,FALSE), "")</f>
        <v/>
      </c>
      <c r="F6394" s="12" t="str">
        <f>IF($B6394 &lt;&gt; "", IF(C6394="Totale","",IF(D6394 = 0, "", VLOOKUP(D6394,'Cond Compo'!A:B,2,FALSE))),"")</f>
        <v/>
      </c>
      <c r="G6394" s="28"/>
      <c r="H6394" s="11" t="str">
        <f xml:space="preserve"> IF(C6394="Totale",2,IF($G6394 &lt;&gt; "", IF(D6394 = "E",MATCH(G6394, 'Cond Compo'!D$16:D$18, 0), MATCH(G6394, 'Cond Compo'!C$16:C$19, 0)), ""))</f>
        <v/>
      </c>
      <c r="I6394" s="12" t="str">
        <f>IF($E6394 &lt;&gt; "", IF(E6394 = 0, "", VLOOKUP(E6394,'Cond Perturbation'!A:B,2,FALSE)),"")</f>
        <v/>
      </c>
      <c r="J6394" s="28"/>
      <c r="K6394" s="29" t="str">
        <f>IF($B6394 &lt;&gt; "", IF(C6394="Oui",IF(H6394=1,IF(E6394=0,Résultat!G$8,IF(J6394="No",Résultat!$G$8,Résultat!$G$7)),IF(H6394=2,IF(E6394=0,Résultat!G$9,IF(J6394="No",Résultat!$G$9,Résultat!$G$7)),Résultat!$G$7)),IF(C6394 = "Totale", IF(H6394=1,IF(E6394=0,Résultat!G$8,IF(J6394="No",Résultat!$G$9,Résultat!$G$7)),IF(H6394=2,IF(E6394=0,Résultat!G$9,IF(J6394="No",Résultat!$G$9,Résultat!$G$7)),Résultat!$G$7)),Résultat!$G$7)), "")</f>
        <v/>
      </c>
    </row>
    <row r="6395" spans="1:11" ht="20.100000000000001" customHeight="1">
      <c r="A6395" s="26"/>
      <c r="B6395" s="27"/>
      <c r="C6395" s="11" t="str">
        <f>IF($B6395 &lt;&gt; "",VLOOKUP(MID(B6395,3,5),'Recyclabilité Prod Matx'!C:F,2,FALSE), "")</f>
        <v/>
      </c>
      <c r="D6395" s="11" t="str">
        <f>IF($B6395 &lt;&gt; "",VLOOKUP(MID(B6395,3,5),'Recyclabilité Prod Matx'!C:F,3,FALSE),"")</f>
        <v/>
      </c>
      <c r="E6395" s="11" t="str">
        <f>IF($B6395 &lt;&gt; "",VLOOKUP(MID(B6395,3,5),'Recyclabilité Prod Matx'!C:F,4,FALSE), "")</f>
        <v/>
      </c>
      <c r="F6395" s="12" t="str">
        <f>IF($B6395 &lt;&gt; "", IF(C6395="Totale","",IF(D6395 = 0, "", VLOOKUP(D6395,'Cond Compo'!A:B,2,FALSE))),"")</f>
        <v/>
      </c>
      <c r="G6395" s="28"/>
      <c r="H6395" s="11" t="str">
        <f xml:space="preserve"> IF(C6395="Totale",2,IF($G6395 &lt;&gt; "", IF(D6395 = "E",MATCH(G6395, 'Cond Compo'!D$16:D$18, 0), MATCH(G6395, 'Cond Compo'!C$16:C$19, 0)), ""))</f>
        <v/>
      </c>
      <c r="I6395" s="12" t="str">
        <f>IF($E6395 &lt;&gt; "", IF(E6395 = 0, "", VLOOKUP(E6395,'Cond Perturbation'!A:B,2,FALSE)),"")</f>
        <v/>
      </c>
      <c r="J6395" s="28"/>
      <c r="K6395" s="29" t="str">
        <f>IF($B6395 &lt;&gt; "", IF(C6395="Oui",IF(H6395=1,IF(E6395=0,Résultat!G$8,IF(J6395="No",Résultat!$G$8,Résultat!$G$7)),IF(H6395=2,IF(E6395=0,Résultat!G$9,IF(J6395="No",Résultat!$G$9,Résultat!$G$7)),Résultat!$G$7)),IF(C6395 = "Totale", IF(H6395=1,IF(E6395=0,Résultat!G$8,IF(J6395="No",Résultat!$G$9,Résultat!$G$7)),IF(H6395=2,IF(E6395=0,Résultat!G$9,IF(J6395="No",Résultat!$G$9,Résultat!$G$7)),Résultat!$G$7)),Résultat!$G$7)), "")</f>
        <v/>
      </c>
    </row>
    <row r="6396" spans="1:11" ht="20.100000000000001" customHeight="1">
      <c r="A6396" s="26"/>
      <c r="B6396" s="27"/>
      <c r="C6396" s="11" t="str">
        <f>IF($B6396 &lt;&gt; "",VLOOKUP(MID(B6396,3,5),'Recyclabilité Prod Matx'!C:F,2,FALSE), "")</f>
        <v/>
      </c>
      <c r="D6396" s="11" t="str">
        <f>IF($B6396 &lt;&gt; "",VLOOKUP(MID(B6396,3,5),'Recyclabilité Prod Matx'!C:F,3,FALSE),"")</f>
        <v/>
      </c>
      <c r="E6396" s="11" t="str">
        <f>IF($B6396 &lt;&gt; "",VLOOKUP(MID(B6396,3,5),'Recyclabilité Prod Matx'!C:F,4,FALSE), "")</f>
        <v/>
      </c>
      <c r="F6396" s="12" t="str">
        <f>IF($B6396 &lt;&gt; "", IF(C6396="Totale","",IF(D6396 = 0, "", VLOOKUP(D6396,'Cond Compo'!A:B,2,FALSE))),"")</f>
        <v/>
      </c>
      <c r="G6396" s="28"/>
      <c r="H6396" s="11" t="str">
        <f xml:space="preserve"> IF(C6396="Totale",2,IF($G6396 &lt;&gt; "", IF(D6396 = "E",MATCH(G6396, 'Cond Compo'!D$16:D$18, 0), MATCH(G6396, 'Cond Compo'!C$16:C$19, 0)), ""))</f>
        <v/>
      </c>
      <c r="I6396" s="12" t="str">
        <f>IF($E6396 &lt;&gt; "", IF(E6396 = 0, "", VLOOKUP(E6396,'Cond Perturbation'!A:B,2,FALSE)),"")</f>
        <v/>
      </c>
      <c r="J6396" s="28"/>
      <c r="K6396" s="29" t="str">
        <f>IF($B6396 &lt;&gt; "", IF(C6396="Oui",IF(H6396=1,IF(E6396=0,Résultat!G$8,IF(J6396="No",Résultat!$G$8,Résultat!$G$7)),IF(H6396=2,IF(E6396=0,Résultat!G$9,IF(J6396="No",Résultat!$G$9,Résultat!$G$7)),Résultat!$G$7)),IF(C6396 = "Totale", IF(H6396=1,IF(E6396=0,Résultat!G$8,IF(J6396="No",Résultat!$G$9,Résultat!$G$7)),IF(H6396=2,IF(E6396=0,Résultat!G$9,IF(J6396="No",Résultat!$G$9,Résultat!$G$7)),Résultat!$G$7)),Résultat!$G$7)), "")</f>
        <v/>
      </c>
    </row>
    <row r="6397" spans="1:11" ht="20.100000000000001" customHeight="1">
      <c r="A6397" s="26"/>
      <c r="B6397" s="27"/>
      <c r="C6397" s="11" t="str">
        <f>IF($B6397 &lt;&gt; "",VLOOKUP(MID(B6397,3,5),'Recyclabilité Prod Matx'!C:F,2,FALSE), "")</f>
        <v/>
      </c>
      <c r="D6397" s="11" t="str">
        <f>IF($B6397 &lt;&gt; "",VLOOKUP(MID(B6397,3,5),'Recyclabilité Prod Matx'!C:F,3,FALSE),"")</f>
        <v/>
      </c>
      <c r="E6397" s="11" t="str">
        <f>IF($B6397 &lt;&gt; "",VLOOKUP(MID(B6397,3,5),'Recyclabilité Prod Matx'!C:F,4,FALSE), "")</f>
        <v/>
      </c>
      <c r="F6397" s="12" t="str">
        <f>IF($B6397 &lt;&gt; "", IF(C6397="Totale","",IF(D6397 = 0, "", VLOOKUP(D6397,'Cond Compo'!A:B,2,FALSE))),"")</f>
        <v/>
      </c>
      <c r="G6397" s="28"/>
      <c r="H6397" s="11" t="str">
        <f xml:space="preserve"> IF(C6397="Totale",2,IF($G6397 &lt;&gt; "", IF(D6397 = "E",MATCH(G6397, 'Cond Compo'!D$16:D$18, 0), MATCH(G6397, 'Cond Compo'!C$16:C$19, 0)), ""))</f>
        <v/>
      </c>
      <c r="I6397" s="12" t="str">
        <f>IF($E6397 &lt;&gt; "", IF(E6397 = 0, "", VLOOKUP(E6397,'Cond Perturbation'!A:B,2,FALSE)),"")</f>
        <v/>
      </c>
      <c r="J6397" s="28"/>
      <c r="K6397" s="29" t="str">
        <f>IF($B6397 &lt;&gt; "", IF(C6397="Oui",IF(H6397=1,IF(E6397=0,Résultat!G$8,IF(J6397="No",Résultat!$G$8,Résultat!$G$7)),IF(H6397=2,IF(E6397=0,Résultat!G$9,IF(J6397="No",Résultat!$G$9,Résultat!$G$7)),Résultat!$G$7)),IF(C6397 = "Totale", IF(H6397=1,IF(E6397=0,Résultat!G$8,IF(J6397="No",Résultat!$G$9,Résultat!$G$7)),IF(H6397=2,IF(E6397=0,Résultat!G$9,IF(J6397="No",Résultat!$G$9,Résultat!$G$7)),Résultat!$G$7)),Résultat!$G$7)), "")</f>
        <v/>
      </c>
    </row>
    <row r="6398" spans="1:11" ht="20.100000000000001" customHeight="1">
      <c r="A6398" s="26"/>
      <c r="B6398" s="27"/>
      <c r="C6398" s="11" t="str">
        <f>IF($B6398 &lt;&gt; "",VLOOKUP(MID(B6398,3,5),'Recyclabilité Prod Matx'!C:F,2,FALSE), "")</f>
        <v/>
      </c>
      <c r="D6398" s="11" t="str">
        <f>IF($B6398 &lt;&gt; "",VLOOKUP(MID(B6398,3,5),'Recyclabilité Prod Matx'!C:F,3,FALSE),"")</f>
        <v/>
      </c>
      <c r="E6398" s="11" t="str">
        <f>IF($B6398 &lt;&gt; "",VLOOKUP(MID(B6398,3,5),'Recyclabilité Prod Matx'!C:F,4,FALSE), "")</f>
        <v/>
      </c>
      <c r="F6398" s="12" t="str">
        <f>IF($B6398 &lt;&gt; "", IF(C6398="Totale","",IF(D6398 = 0, "", VLOOKUP(D6398,'Cond Compo'!A:B,2,FALSE))),"")</f>
        <v/>
      </c>
      <c r="G6398" s="28"/>
      <c r="H6398" s="11" t="str">
        <f xml:space="preserve"> IF(C6398="Totale",2,IF($G6398 &lt;&gt; "", IF(D6398 = "E",MATCH(G6398, 'Cond Compo'!D$16:D$18, 0), MATCH(G6398, 'Cond Compo'!C$16:C$19, 0)), ""))</f>
        <v/>
      </c>
      <c r="I6398" s="12" t="str">
        <f>IF($E6398 &lt;&gt; "", IF(E6398 = 0, "", VLOOKUP(E6398,'Cond Perturbation'!A:B,2,FALSE)),"")</f>
        <v/>
      </c>
      <c r="J6398" s="28"/>
      <c r="K6398" s="29" t="str">
        <f>IF($B6398 &lt;&gt; "", IF(C6398="Oui",IF(H6398=1,IF(E6398=0,Résultat!G$8,IF(J6398="No",Résultat!$G$8,Résultat!$G$7)),IF(H6398=2,IF(E6398=0,Résultat!G$9,IF(J6398="No",Résultat!$G$9,Résultat!$G$7)),Résultat!$G$7)),IF(C6398 = "Totale", IF(H6398=1,IF(E6398=0,Résultat!G$8,IF(J6398="No",Résultat!$G$9,Résultat!$G$7)),IF(H6398=2,IF(E6398=0,Résultat!G$9,IF(J6398="No",Résultat!$G$9,Résultat!$G$7)),Résultat!$G$7)),Résultat!$G$7)), "")</f>
        <v/>
      </c>
    </row>
    <row r="6399" spans="1:11" ht="20.100000000000001" customHeight="1">
      <c r="A6399" s="26"/>
      <c r="B6399" s="27"/>
      <c r="C6399" s="11" t="str">
        <f>IF($B6399 &lt;&gt; "",VLOOKUP(MID(B6399,3,5),'Recyclabilité Prod Matx'!C:F,2,FALSE), "")</f>
        <v/>
      </c>
      <c r="D6399" s="11" t="str">
        <f>IF($B6399 &lt;&gt; "",VLOOKUP(MID(B6399,3,5),'Recyclabilité Prod Matx'!C:F,3,FALSE),"")</f>
        <v/>
      </c>
      <c r="E6399" s="11" t="str">
        <f>IF($B6399 &lt;&gt; "",VLOOKUP(MID(B6399,3,5),'Recyclabilité Prod Matx'!C:F,4,FALSE), "")</f>
        <v/>
      </c>
      <c r="F6399" s="12" t="str">
        <f>IF($B6399 &lt;&gt; "", IF(C6399="Totale","",IF(D6399 = 0, "", VLOOKUP(D6399,'Cond Compo'!A:B,2,FALSE))),"")</f>
        <v/>
      </c>
      <c r="G6399" s="28"/>
      <c r="H6399" s="11" t="str">
        <f xml:space="preserve"> IF(C6399="Totale",2,IF($G6399 &lt;&gt; "", IF(D6399 = "E",MATCH(G6399, 'Cond Compo'!D$16:D$18, 0), MATCH(G6399, 'Cond Compo'!C$16:C$19, 0)), ""))</f>
        <v/>
      </c>
      <c r="I6399" s="12" t="str">
        <f>IF($E6399 &lt;&gt; "", IF(E6399 = 0, "", VLOOKUP(E6399,'Cond Perturbation'!A:B,2,FALSE)),"")</f>
        <v/>
      </c>
      <c r="J6399" s="28"/>
      <c r="K6399" s="29" t="str">
        <f>IF($B6399 &lt;&gt; "", IF(C6399="Oui",IF(H6399=1,IF(E6399=0,Résultat!G$8,IF(J6399="No",Résultat!$G$8,Résultat!$G$7)),IF(H6399=2,IF(E6399=0,Résultat!G$9,IF(J6399="No",Résultat!$G$9,Résultat!$G$7)),Résultat!$G$7)),IF(C6399 = "Totale", IF(H6399=1,IF(E6399=0,Résultat!G$8,IF(J6399="No",Résultat!$G$9,Résultat!$G$7)),IF(H6399=2,IF(E6399=0,Résultat!G$9,IF(J6399="No",Résultat!$G$9,Résultat!$G$7)),Résultat!$G$7)),Résultat!$G$7)), "")</f>
        <v/>
      </c>
    </row>
    <row r="6400" spans="1:11" ht="20.100000000000001" customHeight="1">
      <c r="A6400" s="26"/>
      <c r="B6400" s="27"/>
      <c r="C6400" s="11" t="str">
        <f>IF($B6400 &lt;&gt; "",VLOOKUP(MID(B6400,3,5),'Recyclabilité Prod Matx'!C:F,2,FALSE), "")</f>
        <v/>
      </c>
      <c r="D6400" s="11" t="str">
        <f>IF($B6400 &lt;&gt; "",VLOOKUP(MID(B6400,3,5),'Recyclabilité Prod Matx'!C:F,3,FALSE),"")</f>
        <v/>
      </c>
      <c r="E6400" s="11" t="str">
        <f>IF($B6400 &lt;&gt; "",VLOOKUP(MID(B6400,3,5),'Recyclabilité Prod Matx'!C:F,4,FALSE), "")</f>
        <v/>
      </c>
      <c r="F6400" s="12" t="str">
        <f>IF($B6400 &lt;&gt; "", IF(C6400="Totale","",IF(D6400 = 0, "", VLOOKUP(D6400,'Cond Compo'!A:B,2,FALSE))),"")</f>
        <v/>
      </c>
      <c r="G6400" s="28"/>
      <c r="H6400" s="11" t="str">
        <f xml:space="preserve"> IF(C6400="Totale",2,IF($G6400 &lt;&gt; "", IF(D6400 = "E",MATCH(G6400, 'Cond Compo'!D$16:D$18, 0), MATCH(G6400, 'Cond Compo'!C$16:C$19, 0)), ""))</f>
        <v/>
      </c>
      <c r="I6400" s="12" t="str">
        <f>IF($E6400 &lt;&gt; "", IF(E6400 = 0, "", VLOOKUP(E6400,'Cond Perturbation'!A:B,2,FALSE)),"")</f>
        <v/>
      </c>
      <c r="J6400" s="28"/>
      <c r="K6400" s="29" t="str">
        <f>IF($B6400 &lt;&gt; "", IF(C6400="Oui",IF(H6400=1,IF(E6400=0,Résultat!G$8,IF(J6400="No",Résultat!$G$8,Résultat!$G$7)),IF(H6400=2,IF(E6400=0,Résultat!G$9,IF(J6400="No",Résultat!$G$9,Résultat!$G$7)),Résultat!$G$7)),IF(C6400 = "Totale", IF(H6400=1,IF(E6400=0,Résultat!G$8,IF(J6400="No",Résultat!$G$9,Résultat!$G$7)),IF(H6400=2,IF(E6400=0,Résultat!G$9,IF(J6400="No",Résultat!$G$9,Résultat!$G$7)),Résultat!$G$7)),Résultat!$G$7)), "")</f>
        <v/>
      </c>
    </row>
    <row r="6401" spans="1:11" ht="20.100000000000001" customHeight="1">
      <c r="A6401" s="26"/>
      <c r="B6401" s="27"/>
      <c r="C6401" s="11" t="str">
        <f>IF($B6401 &lt;&gt; "",VLOOKUP(MID(B6401,3,5),'Recyclabilité Prod Matx'!C:F,2,FALSE), "")</f>
        <v/>
      </c>
      <c r="D6401" s="11" t="str">
        <f>IF($B6401 &lt;&gt; "",VLOOKUP(MID(B6401,3,5),'Recyclabilité Prod Matx'!C:F,3,FALSE),"")</f>
        <v/>
      </c>
      <c r="E6401" s="11" t="str">
        <f>IF($B6401 &lt;&gt; "",VLOOKUP(MID(B6401,3,5),'Recyclabilité Prod Matx'!C:F,4,FALSE), "")</f>
        <v/>
      </c>
      <c r="F6401" s="12" t="str">
        <f>IF($B6401 &lt;&gt; "", IF(C6401="Totale","",IF(D6401 = 0, "", VLOOKUP(D6401,'Cond Compo'!A:B,2,FALSE))),"")</f>
        <v/>
      </c>
      <c r="G6401" s="28"/>
      <c r="H6401" s="11" t="str">
        <f xml:space="preserve"> IF(C6401="Totale",2,IF($G6401 &lt;&gt; "", IF(D6401 = "E",MATCH(G6401, 'Cond Compo'!D$16:D$18, 0), MATCH(G6401, 'Cond Compo'!C$16:C$19, 0)), ""))</f>
        <v/>
      </c>
      <c r="I6401" s="12" t="str">
        <f>IF($E6401 &lt;&gt; "", IF(E6401 = 0, "", VLOOKUP(E6401,'Cond Perturbation'!A:B,2,FALSE)),"")</f>
        <v/>
      </c>
      <c r="J6401" s="28"/>
      <c r="K6401" s="29" t="str">
        <f>IF($B6401 &lt;&gt; "", IF(C6401="Oui",IF(H6401=1,IF(E6401=0,Résultat!G$8,IF(J6401="No",Résultat!$G$8,Résultat!$G$7)),IF(H6401=2,IF(E6401=0,Résultat!G$9,IF(J6401="No",Résultat!$G$9,Résultat!$G$7)),Résultat!$G$7)),IF(C6401 = "Totale", IF(H6401=1,IF(E6401=0,Résultat!G$8,IF(J6401="No",Résultat!$G$9,Résultat!$G$7)),IF(H6401=2,IF(E6401=0,Résultat!G$9,IF(J6401="No",Résultat!$G$9,Résultat!$G$7)),Résultat!$G$7)),Résultat!$G$7)), "")</f>
        <v/>
      </c>
    </row>
    <row r="6402" spans="1:11" ht="20.100000000000001" customHeight="1">
      <c r="A6402" s="26"/>
      <c r="B6402" s="27"/>
      <c r="C6402" s="11" t="str">
        <f>IF($B6402 &lt;&gt; "",VLOOKUP(MID(B6402,3,5),'Recyclabilité Prod Matx'!C:F,2,FALSE), "")</f>
        <v/>
      </c>
      <c r="D6402" s="11" t="str">
        <f>IF($B6402 &lt;&gt; "",VLOOKUP(MID(B6402,3,5),'Recyclabilité Prod Matx'!C:F,3,FALSE),"")</f>
        <v/>
      </c>
      <c r="E6402" s="11" t="str">
        <f>IF($B6402 &lt;&gt; "",VLOOKUP(MID(B6402,3,5),'Recyclabilité Prod Matx'!C:F,4,FALSE), "")</f>
        <v/>
      </c>
      <c r="F6402" s="12" t="str">
        <f>IF($B6402 &lt;&gt; "", IF(C6402="Totale","",IF(D6402 = 0, "", VLOOKUP(D6402,'Cond Compo'!A:B,2,FALSE))),"")</f>
        <v/>
      </c>
      <c r="G6402" s="28"/>
      <c r="H6402" s="11" t="str">
        <f xml:space="preserve"> IF(C6402="Totale",2,IF($G6402 &lt;&gt; "", IF(D6402 = "E",MATCH(G6402, 'Cond Compo'!D$16:D$18, 0), MATCH(G6402, 'Cond Compo'!C$16:C$19, 0)), ""))</f>
        <v/>
      </c>
      <c r="I6402" s="12" t="str">
        <f>IF($E6402 &lt;&gt; "", IF(E6402 = 0, "", VLOOKUP(E6402,'Cond Perturbation'!A:B,2,FALSE)),"")</f>
        <v/>
      </c>
      <c r="J6402" s="28"/>
      <c r="K6402" s="29" t="str">
        <f>IF($B6402 &lt;&gt; "", IF(C6402="Oui",IF(H6402=1,IF(E6402=0,Résultat!G$8,IF(J6402="No",Résultat!$G$8,Résultat!$G$7)),IF(H6402=2,IF(E6402=0,Résultat!G$9,IF(J6402="No",Résultat!$G$9,Résultat!$G$7)),Résultat!$G$7)),IF(C6402 = "Totale", IF(H6402=1,IF(E6402=0,Résultat!G$8,IF(J6402="No",Résultat!$G$9,Résultat!$G$7)),IF(H6402=2,IF(E6402=0,Résultat!G$9,IF(J6402="No",Résultat!$G$9,Résultat!$G$7)),Résultat!$G$7)),Résultat!$G$7)), "")</f>
        <v/>
      </c>
    </row>
    <row r="6403" spans="1:11" ht="20.100000000000001" customHeight="1">
      <c r="A6403" s="26"/>
      <c r="B6403" s="27"/>
      <c r="C6403" s="11" t="str">
        <f>IF($B6403 &lt;&gt; "",VLOOKUP(MID(B6403,3,5),'Recyclabilité Prod Matx'!C:F,2,FALSE), "")</f>
        <v/>
      </c>
      <c r="D6403" s="11" t="str">
        <f>IF($B6403 &lt;&gt; "",VLOOKUP(MID(B6403,3,5),'Recyclabilité Prod Matx'!C:F,3,FALSE),"")</f>
        <v/>
      </c>
      <c r="E6403" s="11" t="str">
        <f>IF($B6403 &lt;&gt; "",VLOOKUP(MID(B6403,3,5),'Recyclabilité Prod Matx'!C:F,4,FALSE), "")</f>
        <v/>
      </c>
      <c r="F6403" s="12" t="str">
        <f>IF($B6403 &lt;&gt; "", IF(C6403="Totale","",IF(D6403 = 0, "", VLOOKUP(D6403,'Cond Compo'!A:B,2,FALSE))),"")</f>
        <v/>
      </c>
      <c r="G6403" s="28"/>
      <c r="H6403" s="11" t="str">
        <f xml:space="preserve"> IF(C6403="Totale",2,IF($G6403 &lt;&gt; "", IF(D6403 = "E",MATCH(G6403, 'Cond Compo'!D$16:D$18, 0), MATCH(G6403, 'Cond Compo'!C$16:C$19, 0)), ""))</f>
        <v/>
      </c>
      <c r="I6403" s="12" t="str">
        <f>IF($E6403 &lt;&gt; "", IF(E6403 = 0, "", VLOOKUP(E6403,'Cond Perturbation'!A:B,2,FALSE)),"")</f>
        <v/>
      </c>
      <c r="J6403" s="28"/>
      <c r="K6403" s="29" t="str">
        <f>IF($B6403 &lt;&gt; "", IF(C6403="Oui",IF(H6403=1,IF(E6403=0,Résultat!G$8,IF(J6403="No",Résultat!$G$8,Résultat!$G$7)),IF(H6403=2,IF(E6403=0,Résultat!G$9,IF(J6403="No",Résultat!$G$9,Résultat!$G$7)),Résultat!$G$7)),IF(C6403 = "Totale", IF(H6403=1,IF(E6403=0,Résultat!G$8,IF(J6403="No",Résultat!$G$9,Résultat!$G$7)),IF(H6403=2,IF(E6403=0,Résultat!G$9,IF(J6403="No",Résultat!$G$9,Résultat!$G$7)),Résultat!$G$7)),Résultat!$G$7)), "")</f>
        <v/>
      </c>
    </row>
    <row r="6404" spans="1:11" ht="20.100000000000001" customHeight="1">
      <c r="A6404" s="26"/>
      <c r="B6404" s="27"/>
      <c r="C6404" s="11" t="str">
        <f>IF($B6404 &lt;&gt; "",VLOOKUP(MID(B6404,3,5),'Recyclabilité Prod Matx'!C:F,2,FALSE), "")</f>
        <v/>
      </c>
      <c r="D6404" s="11" t="str">
        <f>IF($B6404 &lt;&gt; "",VLOOKUP(MID(B6404,3,5),'Recyclabilité Prod Matx'!C:F,3,FALSE),"")</f>
        <v/>
      </c>
      <c r="E6404" s="11" t="str">
        <f>IF($B6404 &lt;&gt; "",VLOOKUP(MID(B6404,3,5),'Recyclabilité Prod Matx'!C:F,4,FALSE), "")</f>
        <v/>
      </c>
      <c r="F6404" s="12" t="str">
        <f>IF($B6404 &lt;&gt; "", IF(C6404="Totale","",IF(D6404 = 0, "", VLOOKUP(D6404,'Cond Compo'!A:B,2,FALSE))),"")</f>
        <v/>
      </c>
      <c r="G6404" s="28"/>
      <c r="H6404" s="11" t="str">
        <f xml:space="preserve"> IF(C6404="Totale",2,IF($G6404 &lt;&gt; "", IF(D6404 = "E",MATCH(G6404, 'Cond Compo'!D$16:D$18, 0), MATCH(G6404, 'Cond Compo'!C$16:C$19, 0)), ""))</f>
        <v/>
      </c>
      <c r="I6404" s="12" t="str">
        <f>IF($E6404 &lt;&gt; "", IF(E6404 = 0, "", VLOOKUP(E6404,'Cond Perturbation'!A:B,2,FALSE)),"")</f>
        <v/>
      </c>
      <c r="J6404" s="28"/>
      <c r="K6404" s="29" t="str">
        <f>IF($B6404 &lt;&gt; "", IF(C6404="Oui",IF(H6404=1,IF(E6404=0,Résultat!G$8,IF(J6404="No",Résultat!$G$8,Résultat!$G$7)),IF(H6404=2,IF(E6404=0,Résultat!G$9,IF(J6404="No",Résultat!$G$9,Résultat!$G$7)),Résultat!$G$7)),IF(C6404 = "Totale", IF(H6404=1,IF(E6404=0,Résultat!G$8,IF(J6404="No",Résultat!$G$9,Résultat!$G$7)),IF(H6404=2,IF(E6404=0,Résultat!G$9,IF(J6404="No",Résultat!$G$9,Résultat!$G$7)),Résultat!$G$7)),Résultat!$G$7)), "")</f>
        <v/>
      </c>
    </row>
    <row r="6405" spans="1:11" ht="20.100000000000001" customHeight="1">
      <c r="A6405" s="26"/>
      <c r="B6405" s="27"/>
      <c r="C6405" s="11" t="str">
        <f>IF($B6405 &lt;&gt; "",VLOOKUP(MID(B6405,3,5),'Recyclabilité Prod Matx'!C:F,2,FALSE), "")</f>
        <v/>
      </c>
      <c r="D6405" s="11" t="str">
        <f>IF($B6405 &lt;&gt; "",VLOOKUP(MID(B6405,3,5),'Recyclabilité Prod Matx'!C:F,3,FALSE),"")</f>
        <v/>
      </c>
      <c r="E6405" s="11" t="str">
        <f>IF($B6405 &lt;&gt; "",VLOOKUP(MID(B6405,3,5),'Recyclabilité Prod Matx'!C:F,4,FALSE), "")</f>
        <v/>
      </c>
      <c r="F6405" s="12" t="str">
        <f>IF($B6405 &lt;&gt; "", IF(C6405="Totale","",IF(D6405 = 0, "", VLOOKUP(D6405,'Cond Compo'!A:B,2,FALSE))),"")</f>
        <v/>
      </c>
      <c r="G6405" s="28"/>
      <c r="H6405" s="11" t="str">
        <f xml:space="preserve"> IF(C6405="Totale",2,IF($G6405 &lt;&gt; "", IF(D6405 = "E",MATCH(G6405, 'Cond Compo'!D$16:D$18, 0), MATCH(G6405, 'Cond Compo'!C$16:C$19, 0)), ""))</f>
        <v/>
      </c>
      <c r="I6405" s="12" t="str">
        <f>IF($E6405 &lt;&gt; "", IF(E6405 = 0, "", VLOOKUP(E6405,'Cond Perturbation'!A:B,2,FALSE)),"")</f>
        <v/>
      </c>
      <c r="J6405" s="28"/>
      <c r="K6405" s="29" t="str">
        <f>IF($B6405 &lt;&gt; "", IF(C6405="Oui",IF(H6405=1,IF(E6405=0,Résultat!G$8,IF(J6405="No",Résultat!$G$8,Résultat!$G$7)),IF(H6405=2,IF(E6405=0,Résultat!G$9,IF(J6405="No",Résultat!$G$9,Résultat!$G$7)),Résultat!$G$7)),IF(C6405 = "Totale", IF(H6405=1,IF(E6405=0,Résultat!G$8,IF(J6405="No",Résultat!$G$9,Résultat!$G$7)),IF(H6405=2,IF(E6405=0,Résultat!G$9,IF(J6405="No",Résultat!$G$9,Résultat!$G$7)),Résultat!$G$7)),Résultat!$G$7)), "")</f>
        <v/>
      </c>
    </row>
    <row r="6406" spans="1:11" ht="20.100000000000001" customHeight="1">
      <c r="A6406" s="26"/>
      <c r="B6406" s="27"/>
      <c r="C6406" s="11" t="str">
        <f>IF($B6406 &lt;&gt; "",VLOOKUP(MID(B6406,3,5),'Recyclabilité Prod Matx'!C:F,2,FALSE), "")</f>
        <v/>
      </c>
      <c r="D6406" s="11" t="str">
        <f>IF($B6406 &lt;&gt; "",VLOOKUP(MID(B6406,3,5),'Recyclabilité Prod Matx'!C:F,3,FALSE),"")</f>
        <v/>
      </c>
      <c r="E6406" s="11" t="str">
        <f>IF($B6406 &lt;&gt; "",VLOOKUP(MID(B6406,3,5),'Recyclabilité Prod Matx'!C:F,4,FALSE), "")</f>
        <v/>
      </c>
      <c r="F6406" s="12" t="str">
        <f>IF($B6406 &lt;&gt; "", IF(C6406="Totale","",IF(D6406 = 0, "", VLOOKUP(D6406,'Cond Compo'!A:B,2,FALSE))),"")</f>
        <v/>
      </c>
      <c r="G6406" s="28"/>
      <c r="H6406" s="11" t="str">
        <f xml:space="preserve"> IF(C6406="Totale",2,IF($G6406 &lt;&gt; "", IF(D6406 = "E",MATCH(G6406, 'Cond Compo'!D$16:D$18, 0), MATCH(G6406, 'Cond Compo'!C$16:C$19, 0)), ""))</f>
        <v/>
      </c>
      <c r="I6406" s="12" t="str">
        <f>IF($E6406 &lt;&gt; "", IF(E6406 = 0, "", VLOOKUP(E6406,'Cond Perturbation'!A:B,2,FALSE)),"")</f>
        <v/>
      </c>
      <c r="J6406" s="28"/>
      <c r="K6406" s="29" t="str">
        <f>IF($B6406 &lt;&gt; "", IF(C6406="Oui",IF(H6406=1,IF(E6406=0,Résultat!G$8,IF(J6406="No",Résultat!$G$8,Résultat!$G$7)),IF(H6406=2,IF(E6406=0,Résultat!G$9,IF(J6406="No",Résultat!$G$9,Résultat!$G$7)),Résultat!$G$7)),IF(C6406 = "Totale", IF(H6406=1,IF(E6406=0,Résultat!G$8,IF(J6406="No",Résultat!$G$9,Résultat!$G$7)),IF(H6406=2,IF(E6406=0,Résultat!G$9,IF(J6406="No",Résultat!$G$9,Résultat!$G$7)),Résultat!$G$7)),Résultat!$G$7)), "")</f>
        <v/>
      </c>
    </row>
    <row r="6407" spans="1:11" ht="20.100000000000001" customHeight="1">
      <c r="A6407" s="26"/>
      <c r="B6407" s="27"/>
      <c r="C6407" s="11" t="str">
        <f>IF($B6407 &lt;&gt; "",VLOOKUP(MID(B6407,3,5),'Recyclabilité Prod Matx'!C:F,2,FALSE), "")</f>
        <v/>
      </c>
      <c r="D6407" s="11" t="str">
        <f>IF($B6407 &lt;&gt; "",VLOOKUP(MID(B6407,3,5),'Recyclabilité Prod Matx'!C:F,3,FALSE),"")</f>
        <v/>
      </c>
      <c r="E6407" s="11" t="str">
        <f>IF($B6407 &lt;&gt; "",VLOOKUP(MID(B6407,3,5),'Recyclabilité Prod Matx'!C:F,4,FALSE), "")</f>
        <v/>
      </c>
      <c r="F6407" s="12" t="str">
        <f>IF($B6407 &lt;&gt; "", IF(C6407="Totale","",IF(D6407 = 0, "", VLOOKUP(D6407,'Cond Compo'!A:B,2,FALSE))),"")</f>
        <v/>
      </c>
      <c r="G6407" s="28"/>
      <c r="H6407" s="11" t="str">
        <f xml:space="preserve"> IF(C6407="Totale",2,IF($G6407 &lt;&gt; "", IF(D6407 = "E",MATCH(G6407, 'Cond Compo'!D$16:D$18, 0), MATCH(G6407, 'Cond Compo'!C$16:C$19, 0)), ""))</f>
        <v/>
      </c>
      <c r="I6407" s="12" t="str">
        <f>IF($E6407 &lt;&gt; "", IF(E6407 = 0, "", VLOOKUP(E6407,'Cond Perturbation'!A:B,2,FALSE)),"")</f>
        <v/>
      </c>
      <c r="J6407" s="28"/>
      <c r="K6407" s="29" t="str">
        <f>IF($B6407 &lt;&gt; "", IF(C6407="Oui",IF(H6407=1,IF(E6407=0,Résultat!G$8,IF(J6407="No",Résultat!$G$8,Résultat!$G$7)),IF(H6407=2,IF(E6407=0,Résultat!G$9,IF(J6407="No",Résultat!$G$9,Résultat!$G$7)),Résultat!$G$7)),IF(C6407 = "Totale", IF(H6407=1,IF(E6407=0,Résultat!G$8,IF(J6407="No",Résultat!$G$9,Résultat!$G$7)),IF(H6407=2,IF(E6407=0,Résultat!G$9,IF(J6407="No",Résultat!$G$9,Résultat!$G$7)),Résultat!$G$7)),Résultat!$G$7)), "")</f>
        <v/>
      </c>
    </row>
    <row r="6408" spans="1:11" ht="20.100000000000001" customHeight="1">
      <c r="A6408" s="26"/>
      <c r="B6408" s="27"/>
      <c r="C6408" s="11" t="str">
        <f>IF($B6408 &lt;&gt; "",VLOOKUP(MID(B6408,3,5),'Recyclabilité Prod Matx'!C:F,2,FALSE), "")</f>
        <v/>
      </c>
      <c r="D6408" s="11" t="str">
        <f>IF($B6408 &lt;&gt; "",VLOOKUP(MID(B6408,3,5),'Recyclabilité Prod Matx'!C:F,3,FALSE),"")</f>
        <v/>
      </c>
      <c r="E6408" s="11" t="str">
        <f>IF($B6408 &lt;&gt; "",VLOOKUP(MID(B6408,3,5),'Recyclabilité Prod Matx'!C:F,4,FALSE), "")</f>
        <v/>
      </c>
      <c r="F6408" s="12" t="str">
        <f>IF($B6408 &lt;&gt; "", IF(C6408="Totale","",IF(D6408 = 0, "", VLOOKUP(D6408,'Cond Compo'!A:B,2,FALSE))),"")</f>
        <v/>
      </c>
      <c r="G6408" s="28"/>
      <c r="H6408" s="11" t="str">
        <f xml:space="preserve"> IF(C6408="Totale",2,IF($G6408 &lt;&gt; "", IF(D6408 = "E",MATCH(G6408, 'Cond Compo'!D$16:D$18, 0), MATCH(G6408, 'Cond Compo'!C$16:C$19, 0)), ""))</f>
        <v/>
      </c>
      <c r="I6408" s="12" t="str">
        <f>IF($E6408 &lt;&gt; "", IF(E6408 = 0, "", VLOOKUP(E6408,'Cond Perturbation'!A:B,2,FALSE)),"")</f>
        <v/>
      </c>
      <c r="J6408" s="28"/>
      <c r="K6408" s="29" t="str">
        <f>IF($B6408 &lt;&gt; "", IF(C6408="Oui",IF(H6408=1,IF(E6408=0,Résultat!G$8,IF(J6408="No",Résultat!$G$8,Résultat!$G$7)),IF(H6408=2,IF(E6408=0,Résultat!G$9,IF(J6408="No",Résultat!$G$9,Résultat!$G$7)),Résultat!$G$7)),IF(C6408 = "Totale", IF(H6408=1,IF(E6408=0,Résultat!G$8,IF(J6408="No",Résultat!$G$9,Résultat!$G$7)),IF(H6408=2,IF(E6408=0,Résultat!G$9,IF(J6408="No",Résultat!$G$9,Résultat!$G$7)),Résultat!$G$7)),Résultat!$G$7)), "")</f>
        <v/>
      </c>
    </row>
    <row r="6409" spans="1:11" ht="20.100000000000001" customHeight="1">
      <c r="A6409" s="26"/>
      <c r="B6409" s="27"/>
      <c r="C6409" s="11" t="str">
        <f>IF($B6409 &lt;&gt; "",VLOOKUP(MID(B6409,3,5),'Recyclabilité Prod Matx'!C:F,2,FALSE), "")</f>
        <v/>
      </c>
      <c r="D6409" s="11" t="str">
        <f>IF($B6409 &lt;&gt; "",VLOOKUP(MID(B6409,3,5),'Recyclabilité Prod Matx'!C:F,3,FALSE),"")</f>
        <v/>
      </c>
      <c r="E6409" s="11" t="str">
        <f>IF($B6409 &lt;&gt; "",VLOOKUP(MID(B6409,3,5),'Recyclabilité Prod Matx'!C:F,4,FALSE), "")</f>
        <v/>
      </c>
      <c r="F6409" s="12" t="str">
        <f>IF($B6409 &lt;&gt; "", IF(C6409="Totale","",IF(D6409 = 0, "", VLOOKUP(D6409,'Cond Compo'!A:B,2,FALSE))),"")</f>
        <v/>
      </c>
      <c r="G6409" s="28"/>
      <c r="H6409" s="11" t="str">
        <f xml:space="preserve"> IF(C6409="Totale",2,IF($G6409 &lt;&gt; "", IF(D6409 = "E",MATCH(G6409, 'Cond Compo'!D$16:D$18, 0), MATCH(G6409, 'Cond Compo'!C$16:C$19, 0)), ""))</f>
        <v/>
      </c>
      <c r="I6409" s="12" t="str">
        <f>IF($E6409 &lt;&gt; "", IF(E6409 = 0, "", VLOOKUP(E6409,'Cond Perturbation'!A:B,2,FALSE)),"")</f>
        <v/>
      </c>
      <c r="J6409" s="28"/>
      <c r="K6409" s="29" t="str">
        <f>IF($B6409 &lt;&gt; "", IF(C6409="Oui",IF(H6409=1,IF(E6409=0,Résultat!G$8,IF(J6409="No",Résultat!$G$8,Résultat!$G$7)),IF(H6409=2,IF(E6409=0,Résultat!G$9,IF(J6409="No",Résultat!$G$9,Résultat!$G$7)),Résultat!$G$7)),IF(C6409 = "Totale", IF(H6409=1,IF(E6409=0,Résultat!G$8,IF(J6409="No",Résultat!$G$9,Résultat!$G$7)),IF(H6409=2,IF(E6409=0,Résultat!G$9,IF(J6409="No",Résultat!$G$9,Résultat!$G$7)),Résultat!$G$7)),Résultat!$G$7)), "")</f>
        <v/>
      </c>
    </row>
    <row r="6410" spans="1:11" ht="20.100000000000001" customHeight="1">
      <c r="A6410" s="26"/>
      <c r="B6410" s="27"/>
      <c r="C6410" s="11" t="str">
        <f>IF($B6410 &lt;&gt; "",VLOOKUP(MID(B6410,3,5),'Recyclabilité Prod Matx'!C:F,2,FALSE), "")</f>
        <v/>
      </c>
      <c r="D6410" s="11" t="str">
        <f>IF($B6410 &lt;&gt; "",VLOOKUP(MID(B6410,3,5),'Recyclabilité Prod Matx'!C:F,3,FALSE),"")</f>
        <v/>
      </c>
      <c r="E6410" s="11" t="str">
        <f>IF($B6410 &lt;&gt; "",VLOOKUP(MID(B6410,3,5),'Recyclabilité Prod Matx'!C:F,4,FALSE), "")</f>
        <v/>
      </c>
      <c r="F6410" s="12" t="str">
        <f>IF($B6410 &lt;&gt; "", IF(C6410="Totale","",IF(D6410 = 0, "", VLOOKUP(D6410,'Cond Compo'!A:B,2,FALSE))),"")</f>
        <v/>
      </c>
      <c r="G6410" s="28"/>
      <c r="H6410" s="11" t="str">
        <f xml:space="preserve"> IF(C6410="Totale",2,IF($G6410 &lt;&gt; "", IF(D6410 = "E",MATCH(G6410, 'Cond Compo'!D$16:D$18, 0), MATCH(G6410, 'Cond Compo'!C$16:C$19, 0)), ""))</f>
        <v/>
      </c>
      <c r="I6410" s="12" t="str">
        <f>IF($E6410 &lt;&gt; "", IF(E6410 = 0, "", VLOOKUP(E6410,'Cond Perturbation'!A:B,2,FALSE)),"")</f>
        <v/>
      </c>
      <c r="J6410" s="28"/>
      <c r="K6410" s="29" t="str">
        <f>IF($B6410 &lt;&gt; "", IF(C6410="Oui",IF(H6410=1,IF(E6410=0,Résultat!G$8,IF(J6410="No",Résultat!$G$8,Résultat!$G$7)),IF(H6410=2,IF(E6410=0,Résultat!G$9,IF(J6410="No",Résultat!$G$9,Résultat!$G$7)),Résultat!$G$7)),IF(C6410 = "Totale", IF(H6410=1,IF(E6410=0,Résultat!G$8,IF(J6410="No",Résultat!$G$9,Résultat!$G$7)),IF(H6410=2,IF(E6410=0,Résultat!G$9,IF(J6410="No",Résultat!$G$9,Résultat!$G$7)),Résultat!$G$7)),Résultat!$G$7)), "")</f>
        <v/>
      </c>
    </row>
    <row r="6411" spans="1:11" ht="20.100000000000001" customHeight="1">
      <c r="A6411" s="26"/>
      <c r="B6411" s="27"/>
      <c r="C6411" s="11" t="str">
        <f>IF($B6411 &lt;&gt; "",VLOOKUP(MID(B6411,3,5),'Recyclabilité Prod Matx'!C:F,2,FALSE), "")</f>
        <v/>
      </c>
      <c r="D6411" s="11" t="str">
        <f>IF($B6411 &lt;&gt; "",VLOOKUP(MID(B6411,3,5),'Recyclabilité Prod Matx'!C:F,3,FALSE),"")</f>
        <v/>
      </c>
      <c r="E6411" s="11" t="str">
        <f>IF($B6411 &lt;&gt; "",VLOOKUP(MID(B6411,3,5),'Recyclabilité Prod Matx'!C:F,4,FALSE), "")</f>
        <v/>
      </c>
      <c r="F6411" s="12" t="str">
        <f>IF($B6411 &lt;&gt; "", IF(C6411="Totale","",IF(D6411 = 0, "", VLOOKUP(D6411,'Cond Compo'!A:B,2,FALSE))),"")</f>
        <v/>
      </c>
      <c r="G6411" s="28"/>
      <c r="H6411" s="11" t="str">
        <f xml:space="preserve"> IF(C6411="Totale",2,IF($G6411 &lt;&gt; "", IF(D6411 = "E",MATCH(G6411, 'Cond Compo'!D$16:D$18, 0), MATCH(G6411, 'Cond Compo'!C$16:C$19, 0)), ""))</f>
        <v/>
      </c>
      <c r="I6411" s="12" t="str">
        <f>IF($E6411 &lt;&gt; "", IF(E6411 = 0, "", VLOOKUP(E6411,'Cond Perturbation'!A:B,2,FALSE)),"")</f>
        <v/>
      </c>
      <c r="J6411" s="28"/>
      <c r="K6411" s="29" t="str">
        <f>IF($B6411 &lt;&gt; "", IF(C6411="Oui",IF(H6411=1,IF(E6411=0,Résultat!G$8,IF(J6411="No",Résultat!$G$8,Résultat!$G$7)),IF(H6411=2,IF(E6411=0,Résultat!G$9,IF(J6411="No",Résultat!$G$9,Résultat!$G$7)),Résultat!$G$7)),IF(C6411 = "Totale", IF(H6411=1,IF(E6411=0,Résultat!G$8,IF(J6411="No",Résultat!$G$9,Résultat!$G$7)),IF(H6411=2,IF(E6411=0,Résultat!G$9,IF(J6411="No",Résultat!$G$9,Résultat!$G$7)),Résultat!$G$7)),Résultat!$G$7)), "")</f>
        <v/>
      </c>
    </row>
    <row r="6412" spans="1:11" ht="20.100000000000001" customHeight="1">
      <c r="A6412" s="26"/>
      <c r="B6412" s="27"/>
      <c r="C6412" s="11" t="str">
        <f>IF($B6412 &lt;&gt; "",VLOOKUP(MID(B6412,3,5),'Recyclabilité Prod Matx'!C:F,2,FALSE), "")</f>
        <v/>
      </c>
      <c r="D6412" s="11" t="str">
        <f>IF($B6412 &lt;&gt; "",VLOOKUP(MID(B6412,3,5),'Recyclabilité Prod Matx'!C:F,3,FALSE),"")</f>
        <v/>
      </c>
      <c r="E6412" s="11" t="str">
        <f>IF($B6412 &lt;&gt; "",VLOOKUP(MID(B6412,3,5),'Recyclabilité Prod Matx'!C:F,4,FALSE), "")</f>
        <v/>
      </c>
      <c r="F6412" s="12" t="str">
        <f>IF($B6412 &lt;&gt; "", IF(C6412="Totale","",IF(D6412 = 0, "", VLOOKUP(D6412,'Cond Compo'!A:B,2,FALSE))),"")</f>
        <v/>
      </c>
      <c r="G6412" s="28"/>
      <c r="H6412" s="11" t="str">
        <f xml:space="preserve"> IF(C6412="Totale",2,IF($G6412 &lt;&gt; "", IF(D6412 = "E",MATCH(G6412, 'Cond Compo'!D$16:D$18, 0), MATCH(G6412, 'Cond Compo'!C$16:C$19, 0)), ""))</f>
        <v/>
      </c>
      <c r="I6412" s="12" t="str">
        <f>IF($E6412 &lt;&gt; "", IF(E6412 = 0, "", VLOOKUP(E6412,'Cond Perturbation'!A:B,2,FALSE)),"")</f>
        <v/>
      </c>
      <c r="J6412" s="28"/>
      <c r="K6412" s="29" t="str">
        <f>IF($B6412 &lt;&gt; "", IF(C6412="Oui",IF(H6412=1,IF(E6412=0,Résultat!G$8,IF(J6412="No",Résultat!$G$8,Résultat!$G$7)),IF(H6412=2,IF(E6412=0,Résultat!G$9,IF(J6412="No",Résultat!$G$9,Résultat!$G$7)),Résultat!$G$7)),IF(C6412 = "Totale", IF(H6412=1,IF(E6412=0,Résultat!G$8,IF(J6412="No",Résultat!$G$9,Résultat!$G$7)),IF(H6412=2,IF(E6412=0,Résultat!G$9,IF(J6412="No",Résultat!$G$9,Résultat!$G$7)),Résultat!$G$7)),Résultat!$G$7)), "")</f>
        <v/>
      </c>
    </row>
    <row r="6413" spans="1:11" ht="20.100000000000001" customHeight="1">
      <c r="A6413" s="26"/>
      <c r="B6413" s="27"/>
      <c r="C6413" s="11" t="str">
        <f>IF($B6413 &lt;&gt; "",VLOOKUP(MID(B6413,3,5),'Recyclabilité Prod Matx'!C:F,2,FALSE), "")</f>
        <v/>
      </c>
      <c r="D6413" s="11" t="str">
        <f>IF($B6413 &lt;&gt; "",VLOOKUP(MID(B6413,3,5),'Recyclabilité Prod Matx'!C:F,3,FALSE),"")</f>
        <v/>
      </c>
      <c r="E6413" s="11" t="str">
        <f>IF($B6413 &lt;&gt; "",VLOOKUP(MID(B6413,3,5),'Recyclabilité Prod Matx'!C:F,4,FALSE), "")</f>
        <v/>
      </c>
      <c r="F6413" s="12" t="str">
        <f>IF($B6413 &lt;&gt; "", IF(C6413="Totale","",IF(D6413 = 0, "", VLOOKUP(D6413,'Cond Compo'!A:B,2,FALSE))),"")</f>
        <v/>
      </c>
      <c r="G6413" s="28"/>
      <c r="H6413" s="11" t="str">
        <f xml:space="preserve"> IF(C6413="Totale",2,IF($G6413 &lt;&gt; "", IF(D6413 = "E",MATCH(G6413, 'Cond Compo'!D$16:D$18, 0), MATCH(G6413, 'Cond Compo'!C$16:C$19, 0)), ""))</f>
        <v/>
      </c>
      <c r="I6413" s="12" t="str">
        <f>IF($E6413 &lt;&gt; "", IF(E6413 = 0, "", VLOOKUP(E6413,'Cond Perturbation'!A:B,2,FALSE)),"")</f>
        <v/>
      </c>
      <c r="J6413" s="28"/>
      <c r="K6413" s="29" t="str">
        <f>IF($B6413 &lt;&gt; "", IF(C6413="Oui",IF(H6413=1,IF(E6413=0,Résultat!G$8,IF(J6413="No",Résultat!$G$8,Résultat!$G$7)),IF(H6413=2,IF(E6413=0,Résultat!G$9,IF(J6413="No",Résultat!$G$9,Résultat!$G$7)),Résultat!$G$7)),IF(C6413 = "Totale", IF(H6413=1,IF(E6413=0,Résultat!G$8,IF(J6413="No",Résultat!$G$9,Résultat!$G$7)),IF(H6413=2,IF(E6413=0,Résultat!G$9,IF(J6413="No",Résultat!$G$9,Résultat!$G$7)),Résultat!$G$7)),Résultat!$G$7)), "")</f>
        <v/>
      </c>
    </row>
    <row r="6414" spans="1:11" ht="20.100000000000001" customHeight="1">
      <c r="A6414" s="26"/>
      <c r="B6414" s="27"/>
      <c r="C6414" s="11" t="str">
        <f>IF($B6414 &lt;&gt; "",VLOOKUP(MID(B6414,3,5),'Recyclabilité Prod Matx'!C:F,2,FALSE), "")</f>
        <v/>
      </c>
      <c r="D6414" s="11" t="str">
        <f>IF($B6414 &lt;&gt; "",VLOOKUP(MID(B6414,3,5),'Recyclabilité Prod Matx'!C:F,3,FALSE),"")</f>
        <v/>
      </c>
      <c r="E6414" s="11" t="str">
        <f>IF($B6414 &lt;&gt; "",VLOOKUP(MID(B6414,3,5),'Recyclabilité Prod Matx'!C:F,4,FALSE), "")</f>
        <v/>
      </c>
      <c r="F6414" s="12" t="str">
        <f>IF($B6414 &lt;&gt; "", IF(C6414="Totale","",IF(D6414 = 0, "", VLOOKUP(D6414,'Cond Compo'!A:B,2,FALSE))),"")</f>
        <v/>
      </c>
      <c r="G6414" s="28"/>
      <c r="H6414" s="11" t="str">
        <f xml:space="preserve"> IF(C6414="Totale",2,IF($G6414 &lt;&gt; "", IF(D6414 = "E",MATCH(G6414, 'Cond Compo'!D$16:D$18, 0), MATCH(G6414, 'Cond Compo'!C$16:C$19, 0)), ""))</f>
        <v/>
      </c>
      <c r="I6414" s="12" t="str">
        <f>IF($E6414 &lt;&gt; "", IF(E6414 = 0, "", VLOOKUP(E6414,'Cond Perturbation'!A:B,2,FALSE)),"")</f>
        <v/>
      </c>
      <c r="J6414" s="28"/>
      <c r="K6414" s="29" t="str">
        <f>IF($B6414 &lt;&gt; "", IF(C6414="Oui",IF(H6414=1,IF(E6414=0,Résultat!G$8,IF(J6414="No",Résultat!$G$8,Résultat!$G$7)),IF(H6414=2,IF(E6414=0,Résultat!G$9,IF(J6414="No",Résultat!$G$9,Résultat!$G$7)),Résultat!$G$7)),IF(C6414 = "Totale", IF(H6414=1,IF(E6414=0,Résultat!G$8,IF(J6414="No",Résultat!$G$9,Résultat!$G$7)),IF(H6414=2,IF(E6414=0,Résultat!G$9,IF(J6414="No",Résultat!$G$9,Résultat!$G$7)),Résultat!$G$7)),Résultat!$G$7)), "")</f>
        <v/>
      </c>
    </row>
    <row r="6415" spans="1:11" ht="20.100000000000001" customHeight="1">
      <c r="A6415" s="26"/>
      <c r="B6415" s="27"/>
      <c r="C6415" s="11" t="str">
        <f>IF($B6415 &lt;&gt; "",VLOOKUP(MID(B6415,3,5),'Recyclabilité Prod Matx'!C:F,2,FALSE), "")</f>
        <v/>
      </c>
      <c r="D6415" s="11" t="str">
        <f>IF($B6415 &lt;&gt; "",VLOOKUP(MID(B6415,3,5),'Recyclabilité Prod Matx'!C:F,3,FALSE),"")</f>
        <v/>
      </c>
      <c r="E6415" s="11" t="str">
        <f>IF($B6415 &lt;&gt; "",VLOOKUP(MID(B6415,3,5),'Recyclabilité Prod Matx'!C:F,4,FALSE), "")</f>
        <v/>
      </c>
      <c r="F6415" s="12" t="str">
        <f>IF($B6415 &lt;&gt; "", IF(C6415="Totale","",IF(D6415 = 0, "", VLOOKUP(D6415,'Cond Compo'!A:B,2,FALSE))),"")</f>
        <v/>
      </c>
      <c r="G6415" s="28"/>
      <c r="H6415" s="11" t="str">
        <f xml:space="preserve"> IF(C6415="Totale",2,IF($G6415 &lt;&gt; "", IF(D6415 = "E",MATCH(G6415, 'Cond Compo'!D$16:D$18, 0), MATCH(G6415, 'Cond Compo'!C$16:C$19, 0)), ""))</f>
        <v/>
      </c>
      <c r="I6415" s="12" t="str">
        <f>IF($E6415 &lt;&gt; "", IF(E6415 = 0, "", VLOOKUP(E6415,'Cond Perturbation'!A:B,2,FALSE)),"")</f>
        <v/>
      </c>
      <c r="J6415" s="28"/>
      <c r="K6415" s="29" t="str">
        <f>IF($B6415 &lt;&gt; "", IF(C6415="Oui",IF(H6415=1,IF(E6415=0,Résultat!G$8,IF(J6415="No",Résultat!$G$8,Résultat!$G$7)),IF(H6415=2,IF(E6415=0,Résultat!G$9,IF(J6415="No",Résultat!$G$9,Résultat!$G$7)),Résultat!$G$7)),IF(C6415 = "Totale", IF(H6415=1,IF(E6415=0,Résultat!G$8,IF(J6415="No",Résultat!$G$9,Résultat!$G$7)),IF(H6415=2,IF(E6415=0,Résultat!G$9,IF(J6415="No",Résultat!$G$9,Résultat!$G$7)),Résultat!$G$7)),Résultat!$G$7)), "")</f>
        <v/>
      </c>
    </row>
    <row r="6416" spans="1:11" ht="20.100000000000001" customHeight="1">
      <c r="A6416" s="26"/>
      <c r="B6416" s="27"/>
      <c r="C6416" s="11" t="str">
        <f>IF($B6416 &lt;&gt; "",VLOOKUP(MID(B6416,3,5),'Recyclabilité Prod Matx'!C:F,2,FALSE), "")</f>
        <v/>
      </c>
      <c r="D6416" s="11" t="str">
        <f>IF($B6416 &lt;&gt; "",VLOOKUP(MID(B6416,3,5),'Recyclabilité Prod Matx'!C:F,3,FALSE),"")</f>
        <v/>
      </c>
      <c r="E6416" s="11" t="str">
        <f>IF($B6416 &lt;&gt; "",VLOOKUP(MID(B6416,3,5),'Recyclabilité Prod Matx'!C:F,4,FALSE), "")</f>
        <v/>
      </c>
      <c r="F6416" s="12" t="str">
        <f>IF($B6416 &lt;&gt; "", IF(C6416="Totale","",IF(D6416 = 0, "", VLOOKUP(D6416,'Cond Compo'!A:B,2,FALSE))),"")</f>
        <v/>
      </c>
      <c r="G6416" s="28"/>
      <c r="H6416" s="11" t="str">
        <f xml:space="preserve"> IF(C6416="Totale",2,IF($G6416 &lt;&gt; "", IF(D6416 = "E",MATCH(G6416, 'Cond Compo'!D$16:D$18, 0), MATCH(G6416, 'Cond Compo'!C$16:C$19, 0)), ""))</f>
        <v/>
      </c>
      <c r="I6416" s="12" t="str">
        <f>IF($E6416 &lt;&gt; "", IF(E6416 = 0, "", VLOOKUP(E6416,'Cond Perturbation'!A:B,2,FALSE)),"")</f>
        <v/>
      </c>
      <c r="J6416" s="28"/>
      <c r="K6416" s="29" t="str">
        <f>IF($B6416 &lt;&gt; "", IF(C6416="Oui",IF(H6416=1,IF(E6416=0,Résultat!G$8,IF(J6416="No",Résultat!$G$8,Résultat!$G$7)),IF(H6416=2,IF(E6416=0,Résultat!G$9,IF(J6416="No",Résultat!$G$9,Résultat!$G$7)),Résultat!$G$7)),IF(C6416 = "Totale", IF(H6416=1,IF(E6416=0,Résultat!G$8,IF(J6416="No",Résultat!$G$9,Résultat!$G$7)),IF(H6416=2,IF(E6416=0,Résultat!G$9,IF(J6416="No",Résultat!$G$9,Résultat!$G$7)),Résultat!$G$7)),Résultat!$G$7)), "")</f>
        <v/>
      </c>
    </row>
    <row r="6417" spans="1:11" ht="20.100000000000001" customHeight="1">
      <c r="A6417" s="26"/>
      <c r="B6417" s="27"/>
      <c r="C6417" s="11" t="str">
        <f>IF($B6417 &lt;&gt; "",VLOOKUP(MID(B6417,3,5),'Recyclabilité Prod Matx'!C:F,2,FALSE), "")</f>
        <v/>
      </c>
      <c r="D6417" s="11" t="str">
        <f>IF($B6417 &lt;&gt; "",VLOOKUP(MID(B6417,3,5),'Recyclabilité Prod Matx'!C:F,3,FALSE),"")</f>
        <v/>
      </c>
      <c r="E6417" s="11" t="str">
        <f>IF($B6417 &lt;&gt; "",VLOOKUP(MID(B6417,3,5),'Recyclabilité Prod Matx'!C:F,4,FALSE), "")</f>
        <v/>
      </c>
      <c r="F6417" s="12" t="str">
        <f>IF($B6417 &lt;&gt; "", IF(C6417="Totale","",IF(D6417 = 0, "", VLOOKUP(D6417,'Cond Compo'!A:B,2,FALSE))),"")</f>
        <v/>
      </c>
      <c r="G6417" s="28"/>
      <c r="H6417" s="11" t="str">
        <f xml:space="preserve"> IF(C6417="Totale",2,IF($G6417 &lt;&gt; "", IF(D6417 = "E",MATCH(G6417, 'Cond Compo'!D$16:D$18, 0), MATCH(G6417, 'Cond Compo'!C$16:C$19, 0)), ""))</f>
        <v/>
      </c>
      <c r="I6417" s="12" t="str">
        <f>IF($E6417 &lt;&gt; "", IF(E6417 = 0, "", VLOOKUP(E6417,'Cond Perturbation'!A:B,2,FALSE)),"")</f>
        <v/>
      </c>
      <c r="J6417" s="28"/>
      <c r="K6417" s="29" t="str">
        <f>IF($B6417 &lt;&gt; "", IF(C6417="Oui",IF(H6417=1,IF(E6417=0,Résultat!G$8,IF(J6417="No",Résultat!$G$8,Résultat!$G$7)),IF(H6417=2,IF(E6417=0,Résultat!G$9,IF(J6417="No",Résultat!$G$9,Résultat!$G$7)),Résultat!$G$7)),IF(C6417 = "Totale", IF(H6417=1,IF(E6417=0,Résultat!G$8,IF(J6417="No",Résultat!$G$9,Résultat!$G$7)),IF(H6417=2,IF(E6417=0,Résultat!G$9,IF(J6417="No",Résultat!$G$9,Résultat!$G$7)),Résultat!$G$7)),Résultat!$G$7)), "")</f>
        <v/>
      </c>
    </row>
    <row r="6418" spans="1:11" ht="20.100000000000001" customHeight="1">
      <c r="A6418" s="26"/>
      <c r="B6418" s="27"/>
      <c r="C6418" s="11" t="str">
        <f>IF($B6418 &lt;&gt; "",VLOOKUP(MID(B6418,3,5),'Recyclabilité Prod Matx'!C:F,2,FALSE), "")</f>
        <v/>
      </c>
      <c r="D6418" s="11" t="str">
        <f>IF($B6418 &lt;&gt; "",VLOOKUP(MID(B6418,3,5),'Recyclabilité Prod Matx'!C:F,3,FALSE),"")</f>
        <v/>
      </c>
      <c r="E6418" s="11" t="str">
        <f>IF($B6418 &lt;&gt; "",VLOOKUP(MID(B6418,3,5),'Recyclabilité Prod Matx'!C:F,4,FALSE), "")</f>
        <v/>
      </c>
      <c r="F6418" s="12" t="str">
        <f>IF($B6418 &lt;&gt; "", IF(C6418="Totale","",IF(D6418 = 0, "", VLOOKUP(D6418,'Cond Compo'!A:B,2,FALSE))),"")</f>
        <v/>
      </c>
      <c r="G6418" s="28"/>
      <c r="H6418" s="11" t="str">
        <f xml:space="preserve"> IF(C6418="Totale",2,IF($G6418 &lt;&gt; "", IF(D6418 = "E",MATCH(G6418, 'Cond Compo'!D$16:D$18, 0), MATCH(G6418, 'Cond Compo'!C$16:C$19, 0)), ""))</f>
        <v/>
      </c>
      <c r="I6418" s="12" t="str">
        <f>IF($E6418 &lt;&gt; "", IF(E6418 = 0, "", VLOOKUP(E6418,'Cond Perturbation'!A:B,2,FALSE)),"")</f>
        <v/>
      </c>
      <c r="J6418" s="28"/>
      <c r="K6418" s="29" t="str">
        <f>IF($B6418 &lt;&gt; "", IF(C6418="Oui",IF(H6418=1,IF(E6418=0,Résultat!G$8,IF(J6418="No",Résultat!$G$8,Résultat!$G$7)),IF(H6418=2,IF(E6418=0,Résultat!G$9,IF(J6418="No",Résultat!$G$9,Résultat!$G$7)),Résultat!$G$7)),IF(C6418 = "Totale", IF(H6418=1,IF(E6418=0,Résultat!G$8,IF(J6418="No",Résultat!$G$9,Résultat!$G$7)),IF(H6418=2,IF(E6418=0,Résultat!G$9,IF(J6418="No",Résultat!$G$9,Résultat!$G$7)),Résultat!$G$7)),Résultat!$G$7)), "")</f>
        <v/>
      </c>
    </row>
    <row r="6419" spans="1:11" ht="20.100000000000001" customHeight="1">
      <c r="A6419" s="26"/>
      <c r="B6419" s="27"/>
      <c r="C6419" s="11" t="str">
        <f>IF($B6419 &lt;&gt; "",VLOOKUP(MID(B6419,3,5),'Recyclabilité Prod Matx'!C:F,2,FALSE), "")</f>
        <v/>
      </c>
      <c r="D6419" s="11" t="str">
        <f>IF($B6419 &lt;&gt; "",VLOOKUP(MID(B6419,3,5),'Recyclabilité Prod Matx'!C:F,3,FALSE),"")</f>
        <v/>
      </c>
      <c r="E6419" s="11" t="str">
        <f>IF($B6419 &lt;&gt; "",VLOOKUP(MID(B6419,3,5),'Recyclabilité Prod Matx'!C:F,4,FALSE), "")</f>
        <v/>
      </c>
      <c r="F6419" s="12" t="str">
        <f>IF($B6419 &lt;&gt; "", IF(C6419="Totale","",IF(D6419 = 0, "", VLOOKUP(D6419,'Cond Compo'!A:B,2,FALSE))),"")</f>
        <v/>
      </c>
      <c r="G6419" s="28"/>
      <c r="H6419" s="11" t="str">
        <f xml:space="preserve"> IF(C6419="Totale",2,IF($G6419 &lt;&gt; "", IF(D6419 = "E",MATCH(G6419, 'Cond Compo'!D$16:D$18, 0), MATCH(G6419, 'Cond Compo'!C$16:C$19, 0)), ""))</f>
        <v/>
      </c>
      <c r="I6419" s="12" t="str">
        <f>IF($E6419 &lt;&gt; "", IF(E6419 = 0, "", VLOOKUP(E6419,'Cond Perturbation'!A:B,2,FALSE)),"")</f>
        <v/>
      </c>
      <c r="J6419" s="28"/>
      <c r="K6419" s="29" t="str">
        <f>IF($B6419 &lt;&gt; "", IF(C6419="Oui",IF(H6419=1,IF(E6419=0,Résultat!G$8,IF(J6419="No",Résultat!$G$8,Résultat!$G$7)),IF(H6419=2,IF(E6419=0,Résultat!G$9,IF(J6419="No",Résultat!$G$9,Résultat!$G$7)),Résultat!$G$7)),IF(C6419 = "Totale", IF(H6419=1,IF(E6419=0,Résultat!G$8,IF(J6419="No",Résultat!$G$9,Résultat!$G$7)),IF(H6419=2,IF(E6419=0,Résultat!G$9,IF(J6419="No",Résultat!$G$9,Résultat!$G$7)),Résultat!$G$7)),Résultat!$G$7)), "")</f>
        <v/>
      </c>
    </row>
    <row r="6420" spans="1:11" ht="20.100000000000001" customHeight="1">
      <c r="A6420" s="26"/>
      <c r="B6420" s="27"/>
      <c r="C6420" s="11" t="str">
        <f>IF($B6420 &lt;&gt; "",VLOOKUP(MID(B6420,3,5),'Recyclabilité Prod Matx'!C:F,2,FALSE), "")</f>
        <v/>
      </c>
      <c r="D6420" s="11" t="str">
        <f>IF($B6420 &lt;&gt; "",VLOOKUP(MID(B6420,3,5),'Recyclabilité Prod Matx'!C:F,3,FALSE),"")</f>
        <v/>
      </c>
      <c r="E6420" s="11" t="str">
        <f>IF($B6420 &lt;&gt; "",VLOOKUP(MID(B6420,3,5),'Recyclabilité Prod Matx'!C:F,4,FALSE), "")</f>
        <v/>
      </c>
      <c r="F6420" s="12" t="str">
        <f>IF($B6420 &lt;&gt; "", IF(C6420="Totale","",IF(D6420 = 0, "", VLOOKUP(D6420,'Cond Compo'!A:B,2,FALSE))),"")</f>
        <v/>
      </c>
      <c r="G6420" s="28"/>
      <c r="H6420" s="11" t="str">
        <f xml:space="preserve"> IF(C6420="Totale",2,IF($G6420 &lt;&gt; "", IF(D6420 = "E",MATCH(G6420, 'Cond Compo'!D$16:D$18, 0), MATCH(G6420, 'Cond Compo'!C$16:C$19, 0)), ""))</f>
        <v/>
      </c>
      <c r="I6420" s="12" t="str">
        <f>IF($E6420 &lt;&gt; "", IF(E6420 = 0, "", VLOOKUP(E6420,'Cond Perturbation'!A:B,2,FALSE)),"")</f>
        <v/>
      </c>
      <c r="J6420" s="28"/>
      <c r="K6420" s="29" t="str">
        <f>IF($B6420 &lt;&gt; "", IF(C6420="Oui",IF(H6420=1,IF(E6420=0,Résultat!G$8,IF(J6420="No",Résultat!$G$8,Résultat!$G$7)),IF(H6420=2,IF(E6420=0,Résultat!G$9,IF(J6420="No",Résultat!$G$9,Résultat!$G$7)),Résultat!$G$7)),IF(C6420 = "Totale", IF(H6420=1,IF(E6420=0,Résultat!G$8,IF(J6420="No",Résultat!$G$9,Résultat!$G$7)),IF(H6420=2,IF(E6420=0,Résultat!G$9,IF(J6420="No",Résultat!$G$9,Résultat!$G$7)),Résultat!$G$7)),Résultat!$G$7)), "")</f>
        <v/>
      </c>
    </row>
    <row r="6421" spans="1:11" ht="20.100000000000001" customHeight="1">
      <c r="A6421" s="26"/>
      <c r="B6421" s="27"/>
      <c r="C6421" s="11" t="str">
        <f>IF($B6421 &lt;&gt; "",VLOOKUP(MID(B6421,3,5),'Recyclabilité Prod Matx'!C:F,2,FALSE), "")</f>
        <v/>
      </c>
      <c r="D6421" s="11" t="str">
        <f>IF($B6421 &lt;&gt; "",VLOOKUP(MID(B6421,3,5),'Recyclabilité Prod Matx'!C:F,3,FALSE),"")</f>
        <v/>
      </c>
      <c r="E6421" s="11" t="str">
        <f>IF($B6421 &lt;&gt; "",VLOOKUP(MID(B6421,3,5),'Recyclabilité Prod Matx'!C:F,4,FALSE), "")</f>
        <v/>
      </c>
      <c r="F6421" s="12" t="str">
        <f>IF($B6421 &lt;&gt; "", IF(C6421="Totale","",IF(D6421 = 0, "", VLOOKUP(D6421,'Cond Compo'!A:B,2,FALSE))),"")</f>
        <v/>
      </c>
      <c r="G6421" s="28"/>
      <c r="H6421" s="11" t="str">
        <f xml:space="preserve"> IF(C6421="Totale",2,IF($G6421 &lt;&gt; "", IF(D6421 = "E",MATCH(G6421, 'Cond Compo'!D$16:D$18, 0), MATCH(G6421, 'Cond Compo'!C$16:C$19, 0)), ""))</f>
        <v/>
      </c>
      <c r="I6421" s="12" t="str">
        <f>IF($E6421 &lt;&gt; "", IF(E6421 = 0, "", VLOOKUP(E6421,'Cond Perturbation'!A:B,2,FALSE)),"")</f>
        <v/>
      </c>
      <c r="J6421" s="28"/>
      <c r="K6421" s="29" t="str">
        <f>IF($B6421 &lt;&gt; "", IF(C6421="Oui",IF(H6421=1,IF(E6421=0,Résultat!G$8,IF(J6421="No",Résultat!$G$8,Résultat!$G$7)),IF(H6421=2,IF(E6421=0,Résultat!G$9,IF(J6421="No",Résultat!$G$9,Résultat!$G$7)),Résultat!$G$7)),IF(C6421 = "Totale", IF(H6421=1,IF(E6421=0,Résultat!G$8,IF(J6421="No",Résultat!$G$9,Résultat!$G$7)),IF(H6421=2,IF(E6421=0,Résultat!G$9,IF(J6421="No",Résultat!$G$9,Résultat!$G$7)),Résultat!$G$7)),Résultat!$G$7)), "")</f>
        <v/>
      </c>
    </row>
    <row r="6422" spans="1:11" ht="20.100000000000001" customHeight="1">
      <c r="A6422" s="26"/>
      <c r="B6422" s="27"/>
      <c r="C6422" s="11" t="str">
        <f>IF($B6422 &lt;&gt; "",VLOOKUP(MID(B6422,3,5),'Recyclabilité Prod Matx'!C:F,2,FALSE), "")</f>
        <v/>
      </c>
      <c r="D6422" s="11" t="str">
        <f>IF($B6422 &lt;&gt; "",VLOOKUP(MID(B6422,3,5),'Recyclabilité Prod Matx'!C:F,3,FALSE),"")</f>
        <v/>
      </c>
      <c r="E6422" s="11" t="str">
        <f>IF($B6422 &lt;&gt; "",VLOOKUP(MID(B6422,3,5),'Recyclabilité Prod Matx'!C:F,4,FALSE), "")</f>
        <v/>
      </c>
      <c r="F6422" s="12" t="str">
        <f>IF($B6422 &lt;&gt; "", IF(C6422="Totale","",IF(D6422 = 0, "", VLOOKUP(D6422,'Cond Compo'!A:B,2,FALSE))),"")</f>
        <v/>
      </c>
      <c r="G6422" s="28"/>
      <c r="H6422" s="11" t="str">
        <f xml:space="preserve"> IF(C6422="Totale",2,IF($G6422 &lt;&gt; "", IF(D6422 = "E",MATCH(G6422, 'Cond Compo'!D$16:D$18, 0), MATCH(G6422, 'Cond Compo'!C$16:C$19, 0)), ""))</f>
        <v/>
      </c>
      <c r="I6422" s="12" t="str">
        <f>IF($E6422 &lt;&gt; "", IF(E6422 = 0, "", VLOOKUP(E6422,'Cond Perturbation'!A:B,2,FALSE)),"")</f>
        <v/>
      </c>
      <c r="J6422" s="28"/>
      <c r="K6422" s="29" t="str">
        <f>IF($B6422 &lt;&gt; "", IF(C6422="Oui",IF(H6422=1,IF(E6422=0,Résultat!G$8,IF(J6422="No",Résultat!$G$8,Résultat!$G$7)),IF(H6422=2,IF(E6422=0,Résultat!G$9,IF(J6422="No",Résultat!$G$9,Résultat!$G$7)),Résultat!$G$7)),IF(C6422 = "Totale", IF(H6422=1,IF(E6422=0,Résultat!G$8,IF(J6422="No",Résultat!$G$9,Résultat!$G$7)),IF(H6422=2,IF(E6422=0,Résultat!G$9,IF(J6422="No",Résultat!$G$9,Résultat!$G$7)),Résultat!$G$7)),Résultat!$G$7)), "")</f>
        <v/>
      </c>
    </row>
    <row r="6423" spans="1:11" ht="20.100000000000001" customHeight="1">
      <c r="A6423" s="26"/>
      <c r="B6423" s="27"/>
      <c r="C6423" s="11" t="str">
        <f>IF($B6423 &lt;&gt; "",VLOOKUP(MID(B6423,3,5),'Recyclabilité Prod Matx'!C:F,2,FALSE), "")</f>
        <v/>
      </c>
      <c r="D6423" s="11" t="str">
        <f>IF($B6423 &lt;&gt; "",VLOOKUP(MID(B6423,3,5),'Recyclabilité Prod Matx'!C:F,3,FALSE),"")</f>
        <v/>
      </c>
      <c r="E6423" s="11" t="str">
        <f>IF($B6423 &lt;&gt; "",VLOOKUP(MID(B6423,3,5),'Recyclabilité Prod Matx'!C:F,4,FALSE), "")</f>
        <v/>
      </c>
      <c r="F6423" s="12" t="str">
        <f>IF($B6423 &lt;&gt; "", IF(C6423="Totale","",IF(D6423 = 0, "", VLOOKUP(D6423,'Cond Compo'!A:B,2,FALSE))),"")</f>
        <v/>
      </c>
      <c r="G6423" s="28"/>
      <c r="H6423" s="11" t="str">
        <f xml:space="preserve"> IF(C6423="Totale",2,IF($G6423 &lt;&gt; "", IF(D6423 = "E",MATCH(G6423, 'Cond Compo'!D$16:D$18, 0), MATCH(G6423, 'Cond Compo'!C$16:C$19, 0)), ""))</f>
        <v/>
      </c>
      <c r="I6423" s="12" t="str">
        <f>IF($E6423 &lt;&gt; "", IF(E6423 = 0, "", VLOOKUP(E6423,'Cond Perturbation'!A:B,2,FALSE)),"")</f>
        <v/>
      </c>
      <c r="J6423" s="28"/>
      <c r="K6423" s="29" t="str">
        <f>IF($B6423 &lt;&gt; "", IF(C6423="Oui",IF(H6423=1,IF(E6423=0,Résultat!G$8,IF(J6423="No",Résultat!$G$8,Résultat!$G$7)),IF(H6423=2,IF(E6423=0,Résultat!G$9,IF(J6423="No",Résultat!$G$9,Résultat!$G$7)),Résultat!$G$7)),IF(C6423 = "Totale", IF(H6423=1,IF(E6423=0,Résultat!G$8,IF(J6423="No",Résultat!$G$9,Résultat!$G$7)),IF(H6423=2,IF(E6423=0,Résultat!G$9,IF(J6423="No",Résultat!$G$9,Résultat!$G$7)),Résultat!$G$7)),Résultat!$G$7)), "")</f>
        <v/>
      </c>
    </row>
    <row r="6424" spans="1:11" ht="20.100000000000001" customHeight="1">
      <c r="A6424" s="26"/>
      <c r="B6424" s="27"/>
      <c r="C6424" s="11" t="str">
        <f>IF($B6424 &lt;&gt; "",VLOOKUP(MID(B6424,3,5),'Recyclabilité Prod Matx'!C:F,2,FALSE), "")</f>
        <v/>
      </c>
      <c r="D6424" s="11" t="str">
        <f>IF($B6424 &lt;&gt; "",VLOOKUP(MID(B6424,3,5),'Recyclabilité Prod Matx'!C:F,3,FALSE),"")</f>
        <v/>
      </c>
      <c r="E6424" s="11" t="str">
        <f>IF($B6424 &lt;&gt; "",VLOOKUP(MID(B6424,3,5),'Recyclabilité Prod Matx'!C:F,4,FALSE), "")</f>
        <v/>
      </c>
      <c r="F6424" s="12" t="str">
        <f>IF($B6424 &lt;&gt; "", IF(C6424="Totale","",IF(D6424 = 0, "", VLOOKUP(D6424,'Cond Compo'!A:B,2,FALSE))),"")</f>
        <v/>
      </c>
      <c r="G6424" s="28"/>
      <c r="H6424" s="11" t="str">
        <f xml:space="preserve"> IF(C6424="Totale",2,IF($G6424 &lt;&gt; "", IF(D6424 = "E",MATCH(G6424, 'Cond Compo'!D$16:D$18, 0), MATCH(G6424, 'Cond Compo'!C$16:C$19, 0)), ""))</f>
        <v/>
      </c>
      <c r="I6424" s="12" t="str">
        <f>IF($E6424 &lt;&gt; "", IF(E6424 = 0, "", VLOOKUP(E6424,'Cond Perturbation'!A:B,2,FALSE)),"")</f>
        <v/>
      </c>
      <c r="J6424" s="28"/>
      <c r="K6424" s="29" t="str">
        <f>IF($B6424 &lt;&gt; "", IF(C6424="Oui",IF(H6424=1,IF(E6424=0,Résultat!G$8,IF(J6424="No",Résultat!$G$8,Résultat!$G$7)),IF(H6424=2,IF(E6424=0,Résultat!G$9,IF(J6424="No",Résultat!$G$9,Résultat!$G$7)),Résultat!$G$7)),IF(C6424 = "Totale", IF(H6424=1,IF(E6424=0,Résultat!G$8,IF(J6424="No",Résultat!$G$9,Résultat!$G$7)),IF(H6424=2,IF(E6424=0,Résultat!G$9,IF(J6424="No",Résultat!$G$9,Résultat!$G$7)),Résultat!$G$7)),Résultat!$G$7)), "")</f>
        <v/>
      </c>
    </row>
    <row r="6425" spans="1:11" ht="20.100000000000001" customHeight="1">
      <c r="A6425" s="26"/>
      <c r="B6425" s="27"/>
      <c r="C6425" s="11" t="str">
        <f>IF($B6425 &lt;&gt; "",VLOOKUP(MID(B6425,3,5),'Recyclabilité Prod Matx'!C:F,2,FALSE), "")</f>
        <v/>
      </c>
      <c r="D6425" s="11" t="str">
        <f>IF($B6425 &lt;&gt; "",VLOOKUP(MID(B6425,3,5),'Recyclabilité Prod Matx'!C:F,3,FALSE),"")</f>
        <v/>
      </c>
      <c r="E6425" s="11" t="str">
        <f>IF($B6425 &lt;&gt; "",VLOOKUP(MID(B6425,3,5),'Recyclabilité Prod Matx'!C:F,4,FALSE), "")</f>
        <v/>
      </c>
      <c r="F6425" s="12" t="str">
        <f>IF($B6425 &lt;&gt; "", IF(C6425="Totale","",IF(D6425 = 0, "", VLOOKUP(D6425,'Cond Compo'!A:B,2,FALSE))),"")</f>
        <v/>
      </c>
      <c r="G6425" s="28"/>
      <c r="H6425" s="11" t="str">
        <f xml:space="preserve"> IF(C6425="Totale",2,IF($G6425 &lt;&gt; "", IF(D6425 = "E",MATCH(G6425, 'Cond Compo'!D$16:D$18, 0), MATCH(G6425, 'Cond Compo'!C$16:C$19, 0)), ""))</f>
        <v/>
      </c>
      <c r="I6425" s="12" t="str">
        <f>IF($E6425 &lt;&gt; "", IF(E6425 = 0, "", VLOOKUP(E6425,'Cond Perturbation'!A:B,2,FALSE)),"")</f>
        <v/>
      </c>
      <c r="J6425" s="28"/>
      <c r="K6425" s="29" t="str">
        <f>IF($B6425 &lt;&gt; "", IF(C6425="Oui",IF(H6425=1,IF(E6425=0,Résultat!G$8,IF(J6425="No",Résultat!$G$8,Résultat!$G$7)),IF(H6425=2,IF(E6425=0,Résultat!G$9,IF(J6425="No",Résultat!$G$9,Résultat!$G$7)),Résultat!$G$7)),IF(C6425 = "Totale", IF(H6425=1,IF(E6425=0,Résultat!G$8,IF(J6425="No",Résultat!$G$9,Résultat!$G$7)),IF(H6425=2,IF(E6425=0,Résultat!G$9,IF(J6425="No",Résultat!$G$9,Résultat!$G$7)),Résultat!$G$7)),Résultat!$G$7)), "")</f>
        <v/>
      </c>
    </row>
    <row r="6426" spans="1:11" ht="20.100000000000001" customHeight="1">
      <c r="A6426" s="26"/>
      <c r="B6426" s="27"/>
      <c r="C6426" s="11" t="str">
        <f>IF($B6426 &lt;&gt; "",VLOOKUP(MID(B6426,3,5),'Recyclabilité Prod Matx'!C:F,2,FALSE), "")</f>
        <v/>
      </c>
      <c r="D6426" s="11" t="str">
        <f>IF($B6426 &lt;&gt; "",VLOOKUP(MID(B6426,3,5),'Recyclabilité Prod Matx'!C:F,3,FALSE),"")</f>
        <v/>
      </c>
      <c r="E6426" s="11" t="str">
        <f>IF($B6426 &lt;&gt; "",VLOOKUP(MID(B6426,3,5),'Recyclabilité Prod Matx'!C:F,4,FALSE), "")</f>
        <v/>
      </c>
      <c r="F6426" s="12" t="str">
        <f>IF($B6426 &lt;&gt; "", IF(C6426="Totale","",IF(D6426 = 0, "", VLOOKUP(D6426,'Cond Compo'!A:B,2,FALSE))),"")</f>
        <v/>
      </c>
      <c r="G6426" s="28"/>
      <c r="H6426" s="11" t="str">
        <f xml:space="preserve"> IF(C6426="Totale",2,IF($G6426 &lt;&gt; "", IF(D6426 = "E",MATCH(G6426, 'Cond Compo'!D$16:D$18, 0), MATCH(G6426, 'Cond Compo'!C$16:C$19, 0)), ""))</f>
        <v/>
      </c>
      <c r="I6426" s="12" t="str">
        <f>IF($E6426 &lt;&gt; "", IF(E6426 = 0, "", VLOOKUP(E6426,'Cond Perturbation'!A:B,2,FALSE)),"")</f>
        <v/>
      </c>
      <c r="J6426" s="28"/>
      <c r="K6426" s="29" t="str">
        <f>IF($B6426 &lt;&gt; "", IF(C6426="Oui",IF(H6426=1,IF(E6426=0,Résultat!G$8,IF(J6426="No",Résultat!$G$8,Résultat!$G$7)),IF(H6426=2,IF(E6426=0,Résultat!G$9,IF(J6426="No",Résultat!$G$9,Résultat!$G$7)),Résultat!$G$7)),IF(C6426 = "Totale", IF(H6426=1,IF(E6426=0,Résultat!G$8,IF(J6426="No",Résultat!$G$9,Résultat!$G$7)),IF(H6426=2,IF(E6426=0,Résultat!G$9,IF(J6426="No",Résultat!$G$9,Résultat!$G$7)),Résultat!$G$7)),Résultat!$G$7)), "")</f>
        <v/>
      </c>
    </row>
    <row r="6427" spans="1:11" ht="20.100000000000001" customHeight="1">
      <c r="A6427" s="26"/>
      <c r="B6427" s="27"/>
      <c r="C6427" s="11" t="str">
        <f>IF($B6427 &lt;&gt; "",VLOOKUP(MID(B6427,3,5),'Recyclabilité Prod Matx'!C:F,2,FALSE), "")</f>
        <v/>
      </c>
      <c r="D6427" s="11" t="str">
        <f>IF($B6427 &lt;&gt; "",VLOOKUP(MID(B6427,3,5),'Recyclabilité Prod Matx'!C:F,3,FALSE),"")</f>
        <v/>
      </c>
      <c r="E6427" s="11" t="str">
        <f>IF($B6427 &lt;&gt; "",VLOOKUP(MID(B6427,3,5),'Recyclabilité Prod Matx'!C:F,4,FALSE), "")</f>
        <v/>
      </c>
      <c r="F6427" s="12" t="str">
        <f>IF($B6427 &lt;&gt; "", IF(C6427="Totale","",IF(D6427 = 0, "", VLOOKUP(D6427,'Cond Compo'!A:B,2,FALSE))),"")</f>
        <v/>
      </c>
      <c r="G6427" s="28"/>
      <c r="H6427" s="11" t="str">
        <f xml:space="preserve"> IF(C6427="Totale",2,IF($G6427 &lt;&gt; "", IF(D6427 = "E",MATCH(G6427, 'Cond Compo'!D$16:D$18, 0), MATCH(G6427, 'Cond Compo'!C$16:C$19, 0)), ""))</f>
        <v/>
      </c>
      <c r="I6427" s="12" t="str">
        <f>IF($E6427 &lt;&gt; "", IF(E6427 = 0, "", VLOOKUP(E6427,'Cond Perturbation'!A:B,2,FALSE)),"")</f>
        <v/>
      </c>
      <c r="J6427" s="28"/>
      <c r="K6427" s="29" t="str">
        <f>IF($B6427 &lt;&gt; "", IF(C6427="Oui",IF(H6427=1,IF(E6427=0,Résultat!G$8,IF(J6427="No",Résultat!$G$8,Résultat!$G$7)),IF(H6427=2,IF(E6427=0,Résultat!G$9,IF(J6427="No",Résultat!$G$9,Résultat!$G$7)),Résultat!$G$7)),IF(C6427 = "Totale", IF(H6427=1,IF(E6427=0,Résultat!G$8,IF(J6427="No",Résultat!$G$9,Résultat!$G$7)),IF(H6427=2,IF(E6427=0,Résultat!G$9,IF(J6427="No",Résultat!$G$9,Résultat!$G$7)),Résultat!$G$7)),Résultat!$G$7)), "")</f>
        <v/>
      </c>
    </row>
    <row r="6428" spans="1:11" ht="20.100000000000001" customHeight="1">
      <c r="A6428" s="26"/>
      <c r="B6428" s="27"/>
      <c r="C6428" s="11" t="str">
        <f>IF($B6428 &lt;&gt; "",VLOOKUP(MID(B6428,3,5),'Recyclabilité Prod Matx'!C:F,2,FALSE), "")</f>
        <v/>
      </c>
      <c r="D6428" s="11" t="str">
        <f>IF($B6428 &lt;&gt; "",VLOOKUP(MID(B6428,3,5),'Recyclabilité Prod Matx'!C:F,3,FALSE),"")</f>
        <v/>
      </c>
      <c r="E6428" s="11" t="str">
        <f>IF($B6428 &lt;&gt; "",VLOOKUP(MID(B6428,3,5),'Recyclabilité Prod Matx'!C:F,4,FALSE), "")</f>
        <v/>
      </c>
      <c r="F6428" s="12" t="str">
        <f>IF($B6428 &lt;&gt; "", IF(C6428="Totale","",IF(D6428 = 0, "", VLOOKUP(D6428,'Cond Compo'!A:B,2,FALSE))),"")</f>
        <v/>
      </c>
      <c r="G6428" s="28"/>
      <c r="H6428" s="11" t="str">
        <f xml:space="preserve"> IF(C6428="Totale",2,IF($G6428 &lt;&gt; "", IF(D6428 = "E",MATCH(G6428, 'Cond Compo'!D$16:D$18, 0), MATCH(G6428, 'Cond Compo'!C$16:C$19, 0)), ""))</f>
        <v/>
      </c>
      <c r="I6428" s="12" t="str">
        <f>IF($E6428 &lt;&gt; "", IF(E6428 = 0, "", VLOOKUP(E6428,'Cond Perturbation'!A:B,2,FALSE)),"")</f>
        <v/>
      </c>
      <c r="J6428" s="28"/>
      <c r="K6428" s="29" t="str">
        <f>IF($B6428 &lt;&gt; "", IF(C6428="Oui",IF(H6428=1,IF(E6428=0,Résultat!G$8,IF(J6428="No",Résultat!$G$8,Résultat!$G$7)),IF(H6428=2,IF(E6428=0,Résultat!G$9,IF(J6428="No",Résultat!$G$9,Résultat!$G$7)),Résultat!$G$7)),IF(C6428 = "Totale", IF(H6428=1,IF(E6428=0,Résultat!G$8,IF(J6428="No",Résultat!$G$9,Résultat!$G$7)),IF(H6428=2,IF(E6428=0,Résultat!G$9,IF(J6428="No",Résultat!$G$9,Résultat!$G$7)),Résultat!$G$7)),Résultat!$G$7)), "")</f>
        <v/>
      </c>
    </row>
    <row r="6429" spans="1:11" ht="20.100000000000001" customHeight="1">
      <c r="A6429" s="26"/>
      <c r="B6429" s="27"/>
      <c r="C6429" s="11" t="str">
        <f>IF($B6429 &lt;&gt; "",VLOOKUP(MID(B6429,3,5),'Recyclabilité Prod Matx'!C:F,2,FALSE), "")</f>
        <v/>
      </c>
      <c r="D6429" s="11" t="str">
        <f>IF($B6429 &lt;&gt; "",VLOOKUP(MID(B6429,3,5),'Recyclabilité Prod Matx'!C:F,3,FALSE),"")</f>
        <v/>
      </c>
      <c r="E6429" s="11" t="str">
        <f>IF($B6429 &lt;&gt; "",VLOOKUP(MID(B6429,3,5),'Recyclabilité Prod Matx'!C:F,4,FALSE), "")</f>
        <v/>
      </c>
      <c r="F6429" s="12" t="str">
        <f>IF($B6429 &lt;&gt; "", IF(C6429="Totale","",IF(D6429 = 0, "", VLOOKUP(D6429,'Cond Compo'!A:B,2,FALSE))),"")</f>
        <v/>
      </c>
      <c r="G6429" s="28"/>
      <c r="H6429" s="11" t="str">
        <f xml:space="preserve"> IF(C6429="Totale",2,IF($G6429 &lt;&gt; "", IF(D6429 = "E",MATCH(G6429, 'Cond Compo'!D$16:D$18, 0), MATCH(G6429, 'Cond Compo'!C$16:C$19, 0)), ""))</f>
        <v/>
      </c>
      <c r="I6429" s="12" t="str">
        <f>IF($E6429 &lt;&gt; "", IF(E6429 = 0, "", VLOOKUP(E6429,'Cond Perturbation'!A:B,2,FALSE)),"")</f>
        <v/>
      </c>
      <c r="J6429" s="28"/>
      <c r="K6429" s="29" t="str">
        <f>IF($B6429 &lt;&gt; "", IF(C6429="Oui",IF(H6429=1,IF(E6429=0,Résultat!G$8,IF(J6429="No",Résultat!$G$8,Résultat!$G$7)),IF(H6429=2,IF(E6429=0,Résultat!G$9,IF(J6429="No",Résultat!$G$9,Résultat!$G$7)),Résultat!$G$7)),IF(C6429 = "Totale", IF(H6429=1,IF(E6429=0,Résultat!G$8,IF(J6429="No",Résultat!$G$9,Résultat!$G$7)),IF(H6429=2,IF(E6429=0,Résultat!G$9,IF(J6429="No",Résultat!$G$9,Résultat!$G$7)),Résultat!$G$7)),Résultat!$G$7)), "")</f>
        <v/>
      </c>
    </row>
    <row r="6430" spans="1:11" ht="20.100000000000001" customHeight="1">
      <c r="A6430" s="26"/>
      <c r="B6430" s="27"/>
      <c r="C6430" s="11" t="str">
        <f>IF($B6430 &lt;&gt; "",VLOOKUP(MID(B6430,3,5),'Recyclabilité Prod Matx'!C:F,2,FALSE), "")</f>
        <v/>
      </c>
      <c r="D6430" s="11" t="str">
        <f>IF($B6430 &lt;&gt; "",VLOOKUP(MID(B6430,3,5),'Recyclabilité Prod Matx'!C:F,3,FALSE),"")</f>
        <v/>
      </c>
      <c r="E6430" s="11" t="str">
        <f>IF($B6430 &lt;&gt; "",VLOOKUP(MID(B6430,3,5),'Recyclabilité Prod Matx'!C:F,4,FALSE), "")</f>
        <v/>
      </c>
      <c r="F6430" s="12" t="str">
        <f>IF($B6430 &lt;&gt; "", IF(C6430="Totale","",IF(D6430 = 0, "", VLOOKUP(D6430,'Cond Compo'!A:B,2,FALSE))),"")</f>
        <v/>
      </c>
      <c r="G6430" s="28"/>
      <c r="H6430" s="11" t="str">
        <f xml:space="preserve"> IF(C6430="Totale",2,IF($G6430 &lt;&gt; "", IF(D6430 = "E",MATCH(G6430, 'Cond Compo'!D$16:D$18, 0), MATCH(G6430, 'Cond Compo'!C$16:C$19, 0)), ""))</f>
        <v/>
      </c>
      <c r="I6430" s="12" t="str">
        <f>IF($E6430 &lt;&gt; "", IF(E6430 = 0, "", VLOOKUP(E6430,'Cond Perturbation'!A:B,2,FALSE)),"")</f>
        <v/>
      </c>
      <c r="J6430" s="28"/>
      <c r="K6430" s="29" t="str">
        <f>IF($B6430 &lt;&gt; "", IF(C6430="Oui",IF(H6430=1,IF(E6430=0,Résultat!G$8,IF(J6430="No",Résultat!$G$8,Résultat!$G$7)),IF(H6430=2,IF(E6430=0,Résultat!G$9,IF(J6430="No",Résultat!$G$9,Résultat!$G$7)),Résultat!$G$7)),IF(C6430 = "Totale", IF(H6430=1,IF(E6430=0,Résultat!G$8,IF(J6430="No",Résultat!$G$9,Résultat!$G$7)),IF(H6430=2,IF(E6430=0,Résultat!G$9,IF(J6430="No",Résultat!$G$9,Résultat!$G$7)),Résultat!$G$7)),Résultat!$G$7)), "")</f>
        <v/>
      </c>
    </row>
    <row r="6431" spans="1:11" ht="20.100000000000001" customHeight="1">
      <c r="A6431" s="26"/>
      <c r="B6431" s="27"/>
      <c r="C6431" s="11" t="str">
        <f>IF($B6431 &lt;&gt; "",VLOOKUP(MID(B6431,3,5),'Recyclabilité Prod Matx'!C:F,2,FALSE), "")</f>
        <v/>
      </c>
      <c r="D6431" s="11" t="str">
        <f>IF($B6431 &lt;&gt; "",VLOOKUP(MID(B6431,3,5),'Recyclabilité Prod Matx'!C:F,3,FALSE),"")</f>
        <v/>
      </c>
      <c r="E6431" s="11" t="str">
        <f>IF($B6431 &lt;&gt; "",VLOOKUP(MID(B6431,3,5),'Recyclabilité Prod Matx'!C:F,4,FALSE), "")</f>
        <v/>
      </c>
      <c r="F6431" s="12" t="str">
        <f>IF($B6431 &lt;&gt; "", IF(C6431="Totale","",IF(D6431 = 0, "", VLOOKUP(D6431,'Cond Compo'!A:B,2,FALSE))),"")</f>
        <v/>
      </c>
      <c r="G6431" s="28"/>
      <c r="H6431" s="11" t="str">
        <f xml:space="preserve"> IF(C6431="Totale",2,IF($G6431 &lt;&gt; "", IF(D6431 = "E",MATCH(G6431, 'Cond Compo'!D$16:D$18, 0), MATCH(G6431, 'Cond Compo'!C$16:C$19, 0)), ""))</f>
        <v/>
      </c>
      <c r="I6431" s="12" t="str">
        <f>IF($E6431 &lt;&gt; "", IF(E6431 = 0, "", VLOOKUP(E6431,'Cond Perturbation'!A:B,2,FALSE)),"")</f>
        <v/>
      </c>
      <c r="J6431" s="28"/>
      <c r="K6431" s="29" t="str">
        <f>IF($B6431 &lt;&gt; "", IF(C6431="Oui",IF(H6431=1,IF(E6431=0,Résultat!G$8,IF(J6431="No",Résultat!$G$8,Résultat!$G$7)),IF(H6431=2,IF(E6431=0,Résultat!G$9,IF(J6431="No",Résultat!$G$9,Résultat!$G$7)),Résultat!$G$7)),IF(C6431 = "Totale", IF(H6431=1,IF(E6431=0,Résultat!G$8,IF(J6431="No",Résultat!$G$9,Résultat!$G$7)),IF(H6431=2,IF(E6431=0,Résultat!G$9,IF(J6431="No",Résultat!$G$9,Résultat!$G$7)),Résultat!$G$7)),Résultat!$G$7)), "")</f>
        <v/>
      </c>
    </row>
    <row r="6432" spans="1:11" ht="20.100000000000001" customHeight="1">
      <c r="A6432" s="26"/>
      <c r="B6432" s="27"/>
      <c r="C6432" s="11" t="str">
        <f>IF($B6432 &lt;&gt; "",VLOOKUP(MID(B6432,3,5),'Recyclabilité Prod Matx'!C:F,2,FALSE), "")</f>
        <v/>
      </c>
      <c r="D6432" s="11" t="str">
        <f>IF($B6432 &lt;&gt; "",VLOOKUP(MID(B6432,3,5),'Recyclabilité Prod Matx'!C:F,3,FALSE),"")</f>
        <v/>
      </c>
      <c r="E6432" s="11" t="str">
        <f>IF($B6432 &lt;&gt; "",VLOOKUP(MID(B6432,3,5),'Recyclabilité Prod Matx'!C:F,4,FALSE), "")</f>
        <v/>
      </c>
      <c r="F6432" s="12" t="str">
        <f>IF($B6432 &lt;&gt; "", IF(C6432="Totale","",IF(D6432 = 0, "", VLOOKUP(D6432,'Cond Compo'!A:B,2,FALSE))),"")</f>
        <v/>
      </c>
      <c r="G6432" s="28"/>
      <c r="H6432" s="11" t="str">
        <f xml:space="preserve"> IF(C6432="Totale",2,IF($G6432 &lt;&gt; "", IF(D6432 = "E",MATCH(G6432, 'Cond Compo'!D$16:D$18, 0), MATCH(G6432, 'Cond Compo'!C$16:C$19, 0)), ""))</f>
        <v/>
      </c>
      <c r="I6432" s="12" t="str">
        <f>IF($E6432 &lt;&gt; "", IF(E6432 = 0, "", VLOOKUP(E6432,'Cond Perturbation'!A:B,2,FALSE)),"")</f>
        <v/>
      </c>
      <c r="J6432" s="28"/>
      <c r="K6432" s="29" t="str">
        <f>IF($B6432 &lt;&gt; "", IF(C6432="Oui",IF(H6432=1,IF(E6432=0,Résultat!G$8,IF(J6432="No",Résultat!$G$8,Résultat!$G$7)),IF(H6432=2,IF(E6432=0,Résultat!G$9,IF(J6432="No",Résultat!$G$9,Résultat!$G$7)),Résultat!$G$7)),IF(C6432 = "Totale", IF(H6432=1,IF(E6432=0,Résultat!G$8,IF(J6432="No",Résultat!$G$9,Résultat!$G$7)),IF(H6432=2,IF(E6432=0,Résultat!G$9,IF(J6432="No",Résultat!$G$9,Résultat!$G$7)),Résultat!$G$7)),Résultat!$G$7)), "")</f>
        <v/>
      </c>
    </row>
    <row r="6433" spans="1:11" ht="20.100000000000001" customHeight="1">
      <c r="A6433" s="26"/>
      <c r="B6433" s="27"/>
      <c r="C6433" s="11" t="str">
        <f>IF($B6433 &lt;&gt; "",VLOOKUP(MID(B6433,3,5),'Recyclabilité Prod Matx'!C:F,2,FALSE), "")</f>
        <v/>
      </c>
      <c r="D6433" s="11" t="str">
        <f>IF($B6433 &lt;&gt; "",VLOOKUP(MID(B6433,3,5),'Recyclabilité Prod Matx'!C:F,3,FALSE),"")</f>
        <v/>
      </c>
      <c r="E6433" s="11" t="str">
        <f>IF($B6433 &lt;&gt; "",VLOOKUP(MID(B6433,3,5),'Recyclabilité Prod Matx'!C:F,4,FALSE), "")</f>
        <v/>
      </c>
      <c r="F6433" s="12" t="str">
        <f>IF($B6433 &lt;&gt; "", IF(C6433="Totale","",IF(D6433 = 0, "", VLOOKUP(D6433,'Cond Compo'!A:B,2,FALSE))),"")</f>
        <v/>
      </c>
      <c r="G6433" s="28"/>
      <c r="H6433" s="11" t="str">
        <f xml:space="preserve"> IF(C6433="Totale",2,IF($G6433 &lt;&gt; "", IF(D6433 = "E",MATCH(G6433, 'Cond Compo'!D$16:D$18, 0), MATCH(G6433, 'Cond Compo'!C$16:C$19, 0)), ""))</f>
        <v/>
      </c>
      <c r="I6433" s="12" t="str">
        <f>IF($E6433 &lt;&gt; "", IF(E6433 = 0, "", VLOOKUP(E6433,'Cond Perturbation'!A:B,2,FALSE)),"")</f>
        <v/>
      </c>
      <c r="J6433" s="28"/>
      <c r="K6433" s="29" t="str">
        <f>IF($B6433 &lt;&gt; "", IF(C6433="Oui",IF(H6433=1,IF(E6433=0,Résultat!G$8,IF(J6433="No",Résultat!$G$8,Résultat!$G$7)),IF(H6433=2,IF(E6433=0,Résultat!G$9,IF(J6433="No",Résultat!$G$9,Résultat!$G$7)),Résultat!$G$7)),IF(C6433 = "Totale", IF(H6433=1,IF(E6433=0,Résultat!G$8,IF(J6433="No",Résultat!$G$9,Résultat!$G$7)),IF(H6433=2,IF(E6433=0,Résultat!G$9,IF(J6433="No",Résultat!$G$9,Résultat!$G$7)),Résultat!$G$7)),Résultat!$G$7)), "")</f>
        <v/>
      </c>
    </row>
    <row r="6434" spans="1:11" ht="20.100000000000001" customHeight="1">
      <c r="A6434" s="26"/>
      <c r="B6434" s="27"/>
      <c r="C6434" s="11" t="str">
        <f>IF($B6434 &lt;&gt; "",VLOOKUP(MID(B6434,3,5),'Recyclabilité Prod Matx'!C:F,2,FALSE), "")</f>
        <v/>
      </c>
      <c r="D6434" s="11" t="str">
        <f>IF($B6434 &lt;&gt; "",VLOOKUP(MID(B6434,3,5),'Recyclabilité Prod Matx'!C:F,3,FALSE),"")</f>
        <v/>
      </c>
      <c r="E6434" s="11" t="str">
        <f>IF($B6434 &lt;&gt; "",VLOOKUP(MID(B6434,3,5),'Recyclabilité Prod Matx'!C:F,4,FALSE), "")</f>
        <v/>
      </c>
      <c r="F6434" s="12" t="str">
        <f>IF($B6434 &lt;&gt; "", IF(C6434="Totale","",IF(D6434 = 0, "", VLOOKUP(D6434,'Cond Compo'!A:B,2,FALSE))),"")</f>
        <v/>
      </c>
      <c r="G6434" s="28"/>
      <c r="H6434" s="11" t="str">
        <f xml:space="preserve"> IF(C6434="Totale",2,IF($G6434 &lt;&gt; "", IF(D6434 = "E",MATCH(G6434, 'Cond Compo'!D$16:D$18, 0), MATCH(G6434, 'Cond Compo'!C$16:C$19, 0)), ""))</f>
        <v/>
      </c>
      <c r="I6434" s="12" t="str">
        <f>IF($E6434 &lt;&gt; "", IF(E6434 = 0, "", VLOOKUP(E6434,'Cond Perturbation'!A:B,2,FALSE)),"")</f>
        <v/>
      </c>
      <c r="J6434" s="28"/>
      <c r="K6434" s="29" t="str">
        <f>IF($B6434 &lt;&gt; "", IF(C6434="Oui",IF(H6434=1,IF(E6434=0,Résultat!G$8,IF(J6434="No",Résultat!$G$8,Résultat!$G$7)),IF(H6434=2,IF(E6434=0,Résultat!G$9,IF(J6434="No",Résultat!$G$9,Résultat!$G$7)),Résultat!$G$7)),IF(C6434 = "Totale", IF(H6434=1,IF(E6434=0,Résultat!G$8,IF(J6434="No",Résultat!$G$9,Résultat!$G$7)),IF(H6434=2,IF(E6434=0,Résultat!G$9,IF(J6434="No",Résultat!$G$9,Résultat!$G$7)),Résultat!$G$7)),Résultat!$G$7)), "")</f>
        <v/>
      </c>
    </row>
    <row r="6435" spans="1:11" ht="20.100000000000001" customHeight="1">
      <c r="A6435" s="26"/>
      <c r="B6435" s="27"/>
      <c r="C6435" s="11" t="str">
        <f>IF($B6435 &lt;&gt; "",VLOOKUP(MID(B6435,3,5),'Recyclabilité Prod Matx'!C:F,2,FALSE), "")</f>
        <v/>
      </c>
      <c r="D6435" s="11" t="str">
        <f>IF($B6435 &lt;&gt; "",VLOOKUP(MID(B6435,3,5),'Recyclabilité Prod Matx'!C:F,3,FALSE),"")</f>
        <v/>
      </c>
      <c r="E6435" s="11" t="str">
        <f>IF($B6435 &lt;&gt; "",VLOOKUP(MID(B6435,3,5),'Recyclabilité Prod Matx'!C:F,4,FALSE), "")</f>
        <v/>
      </c>
      <c r="F6435" s="12" t="str">
        <f>IF($B6435 &lt;&gt; "", IF(C6435="Totale","",IF(D6435 = 0, "", VLOOKUP(D6435,'Cond Compo'!A:B,2,FALSE))),"")</f>
        <v/>
      </c>
      <c r="G6435" s="28"/>
      <c r="H6435" s="11" t="str">
        <f xml:space="preserve"> IF(C6435="Totale",2,IF($G6435 &lt;&gt; "", IF(D6435 = "E",MATCH(G6435, 'Cond Compo'!D$16:D$18, 0), MATCH(G6435, 'Cond Compo'!C$16:C$19, 0)), ""))</f>
        <v/>
      </c>
      <c r="I6435" s="12" t="str">
        <f>IF($E6435 &lt;&gt; "", IF(E6435 = 0, "", VLOOKUP(E6435,'Cond Perturbation'!A:B,2,FALSE)),"")</f>
        <v/>
      </c>
      <c r="J6435" s="28"/>
      <c r="K6435" s="29" t="str">
        <f>IF($B6435 &lt;&gt; "", IF(C6435="Oui",IF(H6435=1,IF(E6435=0,Résultat!G$8,IF(J6435="No",Résultat!$G$8,Résultat!$G$7)),IF(H6435=2,IF(E6435=0,Résultat!G$9,IF(J6435="No",Résultat!$G$9,Résultat!$G$7)),Résultat!$G$7)),IF(C6435 = "Totale", IF(H6435=1,IF(E6435=0,Résultat!G$8,IF(J6435="No",Résultat!$G$9,Résultat!$G$7)),IF(H6435=2,IF(E6435=0,Résultat!G$9,IF(J6435="No",Résultat!$G$9,Résultat!$G$7)),Résultat!$G$7)),Résultat!$G$7)), "")</f>
        <v/>
      </c>
    </row>
    <row r="6436" spans="1:11" ht="20.100000000000001" customHeight="1">
      <c r="A6436" s="26"/>
      <c r="B6436" s="27"/>
      <c r="C6436" s="11" t="str">
        <f>IF($B6436 &lt;&gt; "",VLOOKUP(MID(B6436,3,5),'Recyclabilité Prod Matx'!C:F,2,FALSE), "")</f>
        <v/>
      </c>
      <c r="D6436" s="11" t="str">
        <f>IF($B6436 &lt;&gt; "",VLOOKUP(MID(B6436,3,5),'Recyclabilité Prod Matx'!C:F,3,FALSE),"")</f>
        <v/>
      </c>
      <c r="E6436" s="11" t="str">
        <f>IF($B6436 &lt;&gt; "",VLOOKUP(MID(B6436,3,5),'Recyclabilité Prod Matx'!C:F,4,FALSE), "")</f>
        <v/>
      </c>
      <c r="F6436" s="12" t="str">
        <f>IF($B6436 &lt;&gt; "", IF(C6436="Totale","",IF(D6436 = 0, "", VLOOKUP(D6436,'Cond Compo'!A:B,2,FALSE))),"")</f>
        <v/>
      </c>
      <c r="G6436" s="28"/>
      <c r="H6436" s="11" t="str">
        <f xml:space="preserve"> IF(C6436="Totale",2,IF($G6436 &lt;&gt; "", IF(D6436 = "E",MATCH(G6436, 'Cond Compo'!D$16:D$18, 0), MATCH(G6436, 'Cond Compo'!C$16:C$19, 0)), ""))</f>
        <v/>
      </c>
      <c r="I6436" s="12" t="str">
        <f>IF($E6436 &lt;&gt; "", IF(E6436 = 0, "", VLOOKUP(E6436,'Cond Perturbation'!A:B,2,FALSE)),"")</f>
        <v/>
      </c>
      <c r="J6436" s="28"/>
      <c r="K6436" s="29" t="str">
        <f>IF($B6436 &lt;&gt; "", IF(C6436="Oui",IF(H6436=1,IF(E6436=0,Résultat!G$8,IF(J6436="No",Résultat!$G$8,Résultat!$G$7)),IF(H6436=2,IF(E6436=0,Résultat!G$9,IF(J6436="No",Résultat!$G$9,Résultat!$G$7)),Résultat!$G$7)),IF(C6436 = "Totale", IF(H6436=1,IF(E6436=0,Résultat!G$8,IF(J6436="No",Résultat!$G$9,Résultat!$G$7)),IF(H6436=2,IF(E6436=0,Résultat!G$9,IF(J6436="No",Résultat!$G$9,Résultat!$G$7)),Résultat!$G$7)),Résultat!$G$7)), "")</f>
        <v/>
      </c>
    </row>
    <row r="6437" spans="1:11" ht="20.100000000000001" customHeight="1">
      <c r="A6437" s="26"/>
      <c r="B6437" s="27"/>
      <c r="C6437" s="11" t="str">
        <f>IF($B6437 &lt;&gt; "",VLOOKUP(MID(B6437,3,5),'Recyclabilité Prod Matx'!C:F,2,FALSE), "")</f>
        <v/>
      </c>
      <c r="D6437" s="11" t="str">
        <f>IF($B6437 &lt;&gt; "",VLOOKUP(MID(B6437,3,5),'Recyclabilité Prod Matx'!C:F,3,FALSE),"")</f>
        <v/>
      </c>
      <c r="E6437" s="11" t="str">
        <f>IF($B6437 &lt;&gt; "",VLOOKUP(MID(B6437,3,5),'Recyclabilité Prod Matx'!C:F,4,FALSE), "")</f>
        <v/>
      </c>
      <c r="F6437" s="12" t="str">
        <f>IF($B6437 &lt;&gt; "", IF(C6437="Totale","",IF(D6437 = 0, "", VLOOKUP(D6437,'Cond Compo'!A:B,2,FALSE))),"")</f>
        <v/>
      </c>
      <c r="G6437" s="28"/>
      <c r="H6437" s="11" t="str">
        <f xml:space="preserve"> IF(C6437="Totale",2,IF($G6437 &lt;&gt; "", IF(D6437 = "E",MATCH(G6437, 'Cond Compo'!D$16:D$18, 0), MATCH(G6437, 'Cond Compo'!C$16:C$19, 0)), ""))</f>
        <v/>
      </c>
      <c r="I6437" s="12" t="str">
        <f>IF($E6437 &lt;&gt; "", IF(E6437 = 0, "", VLOOKUP(E6437,'Cond Perturbation'!A:B,2,FALSE)),"")</f>
        <v/>
      </c>
      <c r="J6437" s="28"/>
      <c r="K6437" s="29" t="str">
        <f>IF($B6437 &lt;&gt; "", IF(C6437="Oui",IF(H6437=1,IF(E6437=0,Résultat!G$8,IF(J6437="No",Résultat!$G$8,Résultat!$G$7)),IF(H6437=2,IF(E6437=0,Résultat!G$9,IF(J6437="No",Résultat!$G$9,Résultat!$G$7)),Résultat!$G$7)),IF(C6437 = "Totale", IF(H6437=1,IF(E6437=0,Résultat!G$8,IF(J6437="No",Résultat!$G$9,Résultat!$G$7)),IF(H6437=2,IF(E6437=0,Résultat!G$9,IF(J6437="No",Résultat!$G$9,Résultat!$G$7)),Résultat!$G$7)),Résultat!$G$7)), "")</f>
        <v/>
      </c>
    </row>
    <row r="6438" spans="1:11" ht="20.100000000000001" customHeight="1">
      <c r="A6438" s="26"/>
      <c r="B6438" s="27"/>
      <c r="C6438" s="11" t="str">
        <f>IF($B6438 &lt;&gt; "",VLOOKUP(MID(B6438,3,5),'Recyclabilité Prod Matx'!C:F,2,FALSE), "")</f>
        <v/>
      </c>
      <c r="D6438" s="11" t="str">
        <f>IF($B6438 &lt;&gt; "",VLOOKUP(MID(B6438,3,5),'Recyclabilité Prod Matx'!C:F,3,FALSE),"")</f>
        <v/>
      </c>
      <c r="E6438" s="11" t="str">
        <f>IF($B6438 &lt;&gt; "",VLOOKUP(MID(B6438,3,5),'Recyclabilité Prod Matx'!C:F,4,FALSE), "")</f>
        <v/>
      </c>
      <c r="F6438" s="12" t="str">
        <f>IF($B6438 &lt;&gt; "", IF(C6438="Totale","",IF(D6438 = 0, "", VLOOKUP(D6438,'Cond Compo'!A:B,2,FALSE))),"")</f>
        <v/>
      </c>
      <c r="G6438" s="28"/>
      <c r="H6438" s="11" t="str">
        <f xml:space="preserve"> IF(C6438="Totale",2,IF($G6438 &lt;&gt; "", IF(D6438 = "E",MATCH(G6438, 'Cond Compo'!D$16:D$18, 0), MATCH(G6438, 'Cond Compo'!C$16:C$19, 0)), ""))</f>
        <v/>
      </c>
      <c r="I6438" s="12" t="str">
        <f>IF($E6438 &lt;&gt; "", IF(E6438 = 0, "", VLOOKUP(E6438,'Cond Perturbation'!A:B,2,FALSE)),"")</f>
        <v/>
      </c>
      <c r="J6438" s="28"/>
      <c r="K6438" s="29" t="str">
        <f>IF($B6438 &lt;&gt; "", IF(C6438="Oui",IF(H6438=1,IF(E6438=0,Résultat!G$8,IF(J6438="No",Résultat!$G$8,Résultat!$G$7)),IF(H6438=2,IF(E6438=0,Résultat!G$9,IF(J6438="No",Résultat!$G$9,Résultat!$G$7)),Résultat!$G$7)),IF(C6438 = "Totale", IF(H6438=1,IF(E6438=0,Résultat!G$8,IF(J6438="No",Résultat!$G$9,Résultat!$G$7)),IF(H6438=2,IF(E6438=0,Résultat!G$9,IF(J6438="No",Résultat!$G$9,Résultat!$G$7)),Résultat!$G$7)),Résultat!$G$7)), "")</f>
        <v/>
      </c>
    </row>
    <row r="6439" spans="1:11" ht="20.100000000000001" customHeight="1">
      <c r="A6439" s="26"/>
      <c r="B6439" s="27"/>
      <c r="C6439" s="11" t="str">
        <f>IF($B6439 &lt;&gt; "",VLOOKUP(MID(B6439,3,5),'Recyclabilité Prod Matx'!C:F,2,FALSE), "")</f>
        <v/>
      </c>
      <c r="D6439" s="11" t="str">
        <f>IF($B6439 &lt;&gt; "",VLOOKUP(MID(B6439,3,5),'Recyclabilité Prod Matx'!C:F,3,FALSE),"")</f>
        <v/>
      </c>
      <c r="E6439" s="11" t="str">
        <f>IF($B6439 &lt;&gt; "",VLOOKUP(MID(B6439,3,5),'Recyclabilité Prod Matx'!C:F,4,FALSE), "")</f>
        <v/>
      </c>
      <c r="F6439" s="12" t="str">
        <f>IF($B6439 &lt;&gt; "", IF(C6439="Totale","",IF(D6439 = 0, "", VLOOKUP(D6439,'Cond Compo'!A:B,2,FALSE))),"")</f>
        <v/>
      </c>
      <c r="G6439" s="28"/>
      <c r="H6439" s="11" t="str">
        <f xml:space="preserve"> IF(C6439="Totale",2,IF($G6439 &lt;&gt; "", IF(D6439 = "E",MATCH(G6439, 'Cond Compo'!D$16:D$18, 0), MATCH(G6439, 'Cond Compo'!C$16:C$19, 0)), ""))</f>
        <v/>
      </c>
      <c r="I6439" s="12" t="str">
        <f>IF($E6439 &lt;&gt; "", IF(E6439 = 0, "", VLOOKUP(E6439,'Cond Perturbation'!A:B,2,FALSE)),"")</f>
        <v/>
      </c>
      <c r="J6439" s="28"/>
      <c r="K6439" s="29" t="str">
        <f>IF($B6439 &lt;&gt; "", IF(C6439="Oui",IF(H6439=1,IF(E6439=0,Résultat!G$8,IF(J6439="No",Résultat!$G$8,Résultat!$G$7)),IF(H6439=2,IF(E6439=0,Résultat!G$9,IF(J6439="No",Résultat!$G$9,Résultat!$G$7)),Résultat!$G$7)),IF(C6439 = "Totale", IF(H6439=1,IF(E6439=0,Résultat!G$8,IF(J6439="No",Résultat!$G$9,Résultat!$G$7)),IF(H6439=2,IF(E6439=0,Résultat!G$9,IF(J6439="No",Résultat!$G$9,Résultat!$G$7)),Résultat!$G$7)),Résultat!$G$7)), "")</f>
        <v/>
      </c>
    </row>
    <row r="6440" spans="1:11" ht="20.100000000000001" customHeight="1">
      <c r="A6440" s="26"/>
      <c r="B6440" s="27"/>
      <c r="C6440" s="11" t="str">
        <f>IF($B6440 &lt;&gt; "",VLOOKUP(MID(B6440,3,5),'Recyclabilité Prod Matx'!C:F,2,FALSE), "")</f>
        <v/>
      </c>
      <c r="D6440" s="11" t="str">
        <f>IF($B6440 &lt;&gt; "",VLOOKUP(MID(B6440,3,5),'Recyclabilité Prod Matx'!C:F,3,FALSE),"")</f>
        <v/>
      </c>
      <c r="E6440" s="11" t="str">
        <f>IF($B6440 &lt;&gt; "",VLOOKUP(MID(B6440,3,5),'Recyclabilité Prod Matx'!C:F,4,FALSE), "")</f>
        <v/>
      </c>
      <c r="F6440" s="12" t="str">
        <f>IF($B6440 &lt;&gt; "", IF(C6440="Totale","",IF(D6440 = 0, "", VLOOKUP(D6440,'Cond Compo'!A:B,2,FALSE))),"")</f>
        <v/>
      </c>
      <c r="G6440" s="28"/>
      <c r="H6440" s="11" t="str">
        <f xml:space="preserve"> IF(C6440="Totale",2,IF($G6440 &lt;&gt; "", IF(D6440 = "E",MATCH(G6440, 'Cond Compo'!D$16:D$18, 0), MATCH(G6440, 'Cond Compo'!C$16:C$19, 0)), ""))</f>
        <v/>
      </c>
      <c r="I6440" s="12" t="str">
        <f>IF($E6440 &lt;&gt; "", IF(E6440 = 0, "", VLOOKUP(E6440,'Cond Perturbation'!A:B,2,FALSE)),"")</f>
        <v/>
      </c>
      <c r="J6440" s="28"/>
      <c r="K6440" s="29" t="str">
        <f>IF($B6440 &lt;&gt; "", IF(C6440="Oui",IF(H6440=1,IF(E6440=0,Résultat!G$8,IF(J6440="No",Résultat!$G$8,Résultat!$G$7)),IF(H6440=2,IF(E6440=0,Résultat!G$9,IF(J6440="No",Résultat!$G$9,Résultat!$G$7)),Résultat!$G$7)),IF(C6440 = "Totale", IF(H6440=1,IF(E6440=0,Résultat!G$8,IF(J6440="No",Résultat!$G$9,Résultat!$G$7)),IF(H6440=2,IF(E6440=0,Résultat!G$9,IF(J6440="No",Résultat!$G$9,Résultat!$G$7)),Résultat!$G$7)),Résultat!$G$7)), "")</f>
        <v/>
      </c>
    </row>
    <row r="6441" spans="1:11" ht="20.100000000000001" customHeight="1">
      <c r="A6441" s="26"/>
      <c r="B6441" s="27"/>
      <c r="C6441" s="11" t="str">
        <f>IF($B6441 &lt;&gt; "",VLOOKUP(MID(B6441,3,5),'Recyclabilité Prod Matx'!C:F,2,FALSE), "")</f>
        <v/>
      </c>
      <c r="D6441" s="11" t="str">
        <f>IF($B6441 &lt;&gt; "",VLOOKUP(MID(B6441,3,5),'Recyclabilité Prod Matx'!C:F,3,FALSE),"")</f>
        <v/>
      </c>
      <c r="E6441" s="11" t="str">
        <f>IF($B6441 &lt;&gt; "",VLOOKUP(MID(B6441,3,5),'Recyclabilité Prod Matx'!C:F,4,FALSE), "")</f>
        <v/>
      </c>
      <c r="F6441" s="12" t="str">
        <f>IF($B6441 &lt;&gt; "", IF(C6441="Totale","",IF(D6441 = 0, "", VLOOKUP(D6441,'Cond Compo'!A:B,2,FALSE))),"")</f>
        <v/>
      </c>
      <c r="G6441" s="28"/>
      <c r="H6441" s="11" t="str">
        <f xml:space="preserve"> IF(C6441="Totale",2,IF($G6441 &lt;&gt; "", IF(D6441 = "E",MATCH(G6441, 'Cond Compo'!D$16:D$18, 0), MATCH(G6441, 'Cond Compo'!C$16:C$19, 0)), ""))</f>
        <v/>
      </c>
      <c r="I6441" s="12" t="str">
        <f>IF($E6441 &lt;&gt; "", IF(E6441 = 0, "", VLOOKUP(E6441,'Cond Perturbation'!A:B,2,FALSE)),"")</f>
        <v/>
      </c>
      <c r="J6441" s="28"/>
      <c r="K6441" s="29" t="str">
        <f>IF($B6441 &lt;&gt; "", IF(C6441="Oui",IF(H6441=1,IF(E6441=0,Résultat!G$8,IF(J6441="No",Résultat!$G$8,Résultat!$G$7)),IF(H6441=2,IF(E6441=0,Résultat!G$9,IF(J6441="No",Résultat!$G$9,Résultat!$G$7)),Résultat!$G$7)),IF(C6441 = "Totale", IF(H6441=1,IF(E6441=0,Résultat!G$8,IF(J6441="No",Résultat!$G$9,Résultat!$G$7)),IF(H6441=2,IF(E6441=0,Résultat!G$9,IF(J6441="No",Résultat!$G$9,Résultat!$G$7)),Résultat!$G$7)),Résultat!$G$7)), "")</f>
        <v/>
      </c>
    </row>
    <row r="6442" spans="1:11" ht="20.100000000000001" customHeight="1">
      <c r="A6442" s="26"/>
      <c r="B6442" s="27"/>
      <c r="C6442" s="11" t="str">
        <f>IF($B6442 &lt;&gt; "",VLOOKUP(MID(B6442,3,5),'Recyclabilité Prod Matx'!C:F,2,FALSE), "")</f>
        <v/>
      </c>
      <c r="D6442" s="11" t="str">
        <f>IF($B6442 &lt;&gt; "",VLOOKUP(MID(B6442,3,5),'Recyclabilité Prod Matx'!C:F,3,FALSE),"")</f>
        <v/>
      </c>
      <c r="E6442" s="11" t="str">
        <f>IF($B6442 &lt;&gt; "",VLOOKUP(MID(B6442,3,5),'Recyclabilité Prod Matx'!C:F,4,FALSE), "")</f>
        <v/>
      </c>
      <c r="F6442" s="12" t="str">
        <f>IF($B6442 &lt;&gt; "", IF(C6442="Totale","",IF(D6442 = 0, "", VLOOKUP(D6442,'Cond Compo'!A:B,2,FALSE))),"")</f>
        <v/>
      </c>
      <c r="G6442" s="28"/>
      <c r="H6442" s="11" t="str">
        <f xml:space="preserve"> IF(C6442="Totale",2,IF($G6442 &lt;&gt; "", IF(D6442 = "E",MATCH(G6442, 'Cond Compo'!D$16:D$18, 0), MATCH(G6442, 'Cond Compo'!C$16:C$19, 0)), ""))</f>
        <v/>
      </c>
      <c r="I6442" s="12" t="str">
        <f>IF($E6442 &lt;&gt; "", IF(E6442 = 0, "", VLOOKUP(E6442,'Cond Perturbation'!A:B,2,FALSE)),"")</f>
        <v/>
      </c>
      <c r="J6442" s="28"/>
      <c r="K6442" s="29" t="str">
        <f>IF($B6442 &lt;&gt; "", IF(C6442="Oui",IF(H6442=1,IF(E6442=0,Résultat!G$8,IF(J6442="No",Résultat!$G$8,Résultat!$G$7)),IF(H6442=2,IF(E6442=0,Résultat!G$9,IF(J6442="No",Résultat!$G$9,Résultat!$G$7)),Résultat!$G$7)),IF(C6442 = "Totale", IF(H6442=1,IF(E6442=0,Résultat!G$8,IF(J6442="No",Résultat!$G$9,Résultat!$G$7)),IF(H6442=2,IF(E6442=0,Résultat!G$9,IF(J6442="No",Résultat!$G$9,Résultat!$G$7)),Résultat!$G$7)),Résultat!$G$7)), "")</f>
        <v/>
      </c>
    </row>
    <row r="6443" spans="1:11" ht="20.100000000000001" customHeight="1">
      <c r="A6443" s="26"/>
      <c r="B6443" s="27"/>
      <c r="C6443" s="11" t="str">
        <f>IF($B6443 &lt;&gt; "",VLOOKUP(MID(B6443,3,5),'Recyclabilité Prod Matx'!C:F,2,FALSE), "")</f>
        <v/>
      </c>
      <c r="D6443" s="11" t="str">
        <f>IF($B6443 &lt;&gt; "",VLOOKUP(MID(B6443,3,5),'Recyclabilité Prod Matx'!C:F,3,FALSE),"")</f>
        <v/>
      </c>
      <c r="E6443" s="11" t="str">
        <f>IF($B6443 &lt;&gt; "",VLOOKUP(MID(B6443,3,5),'Recyclabilité Prod Matx'!C:F,4,FALSE), "")</f>
        <v/>
      </c>
      <c r="F6443" s="12" t="str">
        <f>IF($B6443 &lt;&gt; "", IF(C6443="Totale","",IF(D6443 = 0, "", VLOOKUP(D6443,'Cond Compo'!A:B,2,FALSE))),"")</f>
        <v/>
      </c>
      <c r="G6443" s="28"/>
      <c r="H6443" s="11" t="str">
        <f xml:space="preserve"> IF(C6443="Totale",2,IF($G6443 &lt;&gt; "", IF(D6443 = "E",MATCH(G6443, 'Cond Compo'!D$16:D$18, 0), MATCH(G6443, 'Cond Compo'!C$16:C$19, 0)), ""))</f>
        <v/>
      </c>
      <c r="I6443" s="12" t="str">
        <f>IF($E6443 &lt;&gt; "", IF(E6443 = 0, "", VLOOKUP(E6443,'Cond Perturbation'!A:B,2,FALSE)),"")</f>
        <v/>
      </c>
      <c r="J6443" s="28"/>
      <c r="K6443" s="29" t="str">
        <f>IF($B6443 &lt;&gt; "", IF(C6443="Oui",IF(H6443=1,IF(E6443=0,Résultat!G$8,IF(J6443="No",Résultat!$G$8,Résultat!$G$7)),IF(H6443=2,IF(E6443=0,Résultat!G$9,IF(J6443="No",Résultat!$G$9,Résultat!$G$7)),Résultat!$G$7)),IF(C6443 = "Totale", IF(H6443=1,IF(E6443=0,Résultat!G$8,IF(J6443="No",Résultat!$G$9,Résultat!$G$7)),IF(H6443=2,IF(E6443=0,Résultat!G$9,IF(J6443="No",Résultat!$G$9,Résultat!$G$7)),Résultat!$G$7)),Résultat!$G$7)), "")</f>
        <v/>
      </c>
    </row>
    <row r="6444" spans="1:11" ht="20.100000000000001" customHeight="1">
      <c r="A6444" s="26"/>
      <c r="B6444" s="27"/>
      <c r="C6444" s="11" t="str">
        <f>IF($B6444 &lt;&gt; "",VLOOKUP(MID(B6444,3,5),'Recyclabilité Prod Matx'!C:F,2,FALSE), "")</f>
        <v/>
      </c>
      <c r="D6444" s="11" t="str">
        <f>IF($B6444 &lt;&gt; "",VLOOKUP(MID(B6444,3,5),'Recyclabilité Prod Matx'!C:F,3,FALSE),"")</f>
        <v/>
      </c>
      <c r="E6444" s="11" t="str">
        <f>IF($B6444 &lt;&gt; "",VLOOKUP(MID(B6444,3,5),'Recyclabilité Prod Matx'!C:F,4,FALSE), "")</f>
        <v/>
      </c>
      <c r="F6444" s="12" t="str">
        <f>IF($B6444 &lt;&gt; "", IF(C6444="Totale","",IF(D6444 = 0, "", VLOOKUP(D6444,'Cond Compo'!A:B,2,FALSE))),"")</f>
        <v/>
      </c>
      <c r="G6444" s="28"/>
      <c r="H6444" s="11" t="str">
        <f xml:space="preserve"> IF(C6444="Totale",2,IF($G6444 &lt;&gt; "", IF(D6444 = "E",MATCH(G6444, 'Cond Compo'!D$16:D$18, 0), MATCH(G6444, 'Cond Compo'!C$16:C$19, 0)), ""))</f>
        <v/>
      </c>
      <c r="I6444" s="12" t="str">
        <f>IF($E6444 &lt;&gt; "", IF(E6444 = 0, "", VLOOKUP(E6444,'Cond Perturbation'!A:B,2,FALSE)),"")</f>
        <v/>
      </c>
      <c r="J6444" s="28"/>
      <c r="K6444" s="29" t="str">
        <f>IF($B6444 &lt;&gt; "", IF(C6444="Oui",IF(H6444=1,IF(E6444=0,Résultat!G$8,IF(J6444="No",Résultat!$G$8,Résultat!$G$7)),IF(H6444=2,IF(E6444=0,Résultat!G$9,IF(J6444="No",Résultat!$G$9,Résultat!$G$7)),Résultat!$G$7)),IF(C6444 = "Totale", IF(H6444=1,IF(E6444=0,Résultat!G$8,IF(J6444="No",Résultat!$G$9,Résultat!$G$7)),IF(H6444=2,IF(E6444=0,Résultat!G$9,IF(J6444="No",Résultat!$G$9,Résultat!$G$7)),Résultat!$G$7)),Résultat!$G$7)), "")</f>
        <v/>
      </c>
    </row>
    <row r="6445" spans="1:11" ht="20.100000000000001" customHeight="1">
      <c r="A6445" s="26"/>
      <c r="B6445" s="27"/>
      <c r="C6445" s="11" t="str">
        <f>IF($B6445 &lt;&gt; "",VLOOKUP(MID(B6445,3,5),'Recyclabilité Prod Matx'!C:F,2,FALSE), "")</f>
        <v/>
      </c>
      <c r="D6445" s="11" t="str">
        <f>IF($B6445 &lt;&gt; "",VLOOKUP(MID(B6445,3,5),'Recyclabilité Prod Matx'!C:F,3,FALSE),"")</f>
        <v/>
      </c>
      <c r="E6445" s="11" t="str">
        <f>IF($B6445 &lt;&gt; "",VLOOKUP(MID(B6445,3,5),'Recyclabilité Prod Matx'!C:F,4,FALSE), "")</f>
        <v/>
      </c>
      <c r="F6445" s="12" t="str">
        <f>IF($B6445 &lt;&gt; "", IF(C6445="Totale","",IF(D6445 = 0, "", VLOOKUP(D6445,'Cond Compo'!A:B,2,FALSE))),"")</f>
        <v/>
      </c>
      <c r="G6445" s="28"/>
      <c r="H6445" s="11" t="str">
        <f xml:space="preserve"> IF(C6445="Totale",2,IF($G6445 &lt;&gt; "", IF(D6445 = "E",MATCH(G6445, 'Cond Compo'!D$16:D$18, 0), MATCH(G6445, 'Cond Compo'!C$16:C$19, 0)), ""))</f>
        <v/>
      </c>
      <c r="I6445" s="12" t="str">
        <f>IF($E6445 &lt;&gt; "", IF(E6445 = 0, "", VLOOKUP(E6445,'Cond Perturbation'!A:B,2,FALSE)),"")</f>
        <v/>
      </c>
      <c r="J6445" s="28"/>
      <c r="K6445" s="29" t="str">
        <f>IF($B6445 &lt;&gt; "", IF(C6445="Oui",IF(H6445=1,IF(E6445=0,Résultat!G$8,IF(J6445="No",Résultat!$G$8,Résultat!$G$7)),IF(H6445=2,IF(E6445=0,Résultat!G$9,IF(J6445="No",Résultat!$G$9,Résultat!$G$7)),Résultat!$G$7)),IF(C6445 = "Totale", IF(H6445=1,IF(E6445=0,Résultat!G$8,IF(J6445="No",Résultat!$G$9,Résultat!$G$7)),IF(H6445=2,IF(E6445=0,Résultat!G$9,IF(J6445="No",Résultat!$G$9,Résultat!$G$7)),Résultat!$G$7)),Résultat!$G$7)), "")</f>
        <v/>
      </c>
    </row>
    <row r="6446" spans="1:11" ht="20.100000000000001" customHeight="1">
      <c r="A6446" s="26"/>
      <c r="B6446" s="27"/>
      <c r="C6446" s="11" t="str">
        <f>IF($B6446 &lt;&gt; "",VLOOKUP(MID(B6446,3,5),'Recyclabilité Prod Matx'!C:F,2,FALSE), "")</f>
        <v/>
      </c>
      <c r="D6446" s="11" t="str">
        <f>IF($B6446 &lt;&gt; "",VLOOKUP(MID(B6446,3,5),'Recyclabilité Prod Matx'!C:F,3,FALSE),"")</f>
        <v/>
      </c>
      <c r="E6446" s="11" t="str">
        <f>IF($B6446 &lt;&gt; "",VLOOKUP(MID(B6446,3,5),'Recyclabilité Prod Matx'!C:F,4,FALSE), "")</f>
        <v/>
      </c>
      <c r="F6446" s="12" t="str">
        <f>IF($B6446 &lt;&gt; "", IF(C6446="Totale","",IF(D6446 = 0, "", VLOOKUP(D6446,'Cond Compo'!A:B,2,FALSE))),"")</f>
        <v/>
      </c>
      <c r="G6446" s="28"/>
      <c r="H6446" s="11" t="str">
        <f xml:space="preserve"> IF(C6446="Totale",2,IF($G6446 &lt;&gt; "", IF(D6446 = "E",MATCH(G6446, 'Cond Compo'!D$16:D$18, 0), MATCH(G6446, 'Cond Compo'!C$16:C$19, 0)), ""))</f>
        <v/>
      </c>
      <c r="I6446" s="12" t="str">
        <f>IF($E6446 &lt;&gt; "", IF(E6446 = 0, "", VLOOKUP(E6446,'Cond Perturbation'!A:B,2,FALSE)),"")</f>
        <v/>
      </c>
      <c r="J6446" s="28"/>
      <c r="K6446" s="29" t="str">
        <f>IF($B6446 &lt;&gt; "", IF(C6446="Oui",IF(H6446=1,IF(E6446=0,Résultat!G$8,IF(J6446="No",Résultat!$G$8,Résultat!$G$7)),IF(H6446=2,IF(E6446=0,Résultat!G$9,IF(J6446="No",Résultat!$G$9,Résultat!$G$7)),Résultat!$G$7)),IF(C6446 = "Totale", IF(H6446=1,IF(E6446=0,Résultat!G$8,IF(J6446="No",Résultat!$G$9,Résultat!$G$7)),IF(H6446=2,IF(E6446=0,Résultat!G$9,IF(J6446="No",Résultat!$G$9,Résultat!$G$7)),Résultat!$G$7)),Résultat!$G$7)), "")</f>
        <v/>
      </c>
    </row>
    <row r="6447" spans="1:11" ht="20.100000000000001" customHeight="1">
      <c r="A6447" s="26"/>
      <c r="B6447" s="27"/>
      <c r="C6447" s="11" t="str">
        <f>IF($B6447 &lt;&gt; "",VLOOKUP(MID(B6447,3,5),'Recyclabilité Prod Matx'!C:F,2,FALSE), "")</f>
        <v/>
      </c>
      <c r="D6447" s="11" t="str">
        <f>IF($B6447 &lt;&gt; "",VLOOKUP(MID(B6447,3,5),'Recyclabilité Prod Matx'!C:F,3,FALSE),"")</f>
        <v/>
      </c>
      <c r="E6447" s="11" t="str">
        <f>IF($B6447 &lt;&gt; "",VLOOKUP(MID(B6447,3,5),'Recyclabilité Prod Matx'!C:F,4,FALSE), "")</f>
        <v/>
      </c>
      <c r="F6447" s="12" t="str">
        <f>IF($B6447 &lt;&gt; "", IF(C6447="Totale","",IF(D6447 = 0, "", VLOOKUP(D6447,'Cond Compo'!A:B,2,FALSE))),"")</f>
        <v/>
      </c>
      <c r="G6447" s="28"/>
      <c r="H6447" s="11" t="str">
        <f xml:space="preserve"> IF(C6447="Totale",2,IF($G6447 &lt;&gt; "", IF(D6447 = "E",MATCH(G6447, 'Cond Compo'!D$16:D$18, 0), MATCH(G6447, 'Cond Compo'!C$16:C$19, 0)), ""))</f>
        <v/>
      </c>
      <c r="I6447" s="12" t="str">
        <f>IF($E6447 &lt;&gt; "", IF(E6447 = 0, "", VLOOKUP(E6447,'Cond Perturbation'!A:B,2,FALSE)),"")</f>
        <v/>
      </c>
      <c r="J6447" s="28"/>
      <c r="K6447" s="29" t="str">
        <f>IF($B6447 &lt;&gt; "", IF(C6447="Oui",IF(H6447=1,IF(E6447=0,Résultat!G$8,IF(J6447="No",Résultat!$G$8,Résultat!$G$7)),IF(H6447=2,IF(E6447=0,Résultat!G$9,IF(J6447="No",Résultat!$G$9,Résultat!$G$7)),Résultat!$G$7)),IF(C6447 = "Totale", IF(H6447=1,IF(E6447=0,Résultat!G$8,IF(J6447="No",Résultat!$G$9,Résultat!$G$7)),IF(H6447=2,IF(E6447=0,Résultat!G$9,IF(J6447="No",Résultat!$G$9,Résultat!$G$7)),Résultat!$G$7)),Résultat!$G$7)), "")</f>
        <v/>
      </c>
    </row>
    <row r="6448" spans="1:11" ht="20.100000000000001" customHeight="1">
      <c r="A6448" s="26"/>
      <c r="B6448" s="27"/>
      <c r="C6448" s="11" t="str">
        <f>IF($B6448 &lt;&gt; "",VLOOKUP(MID(B6448,3,5),'Recyclabilité Prod Matx'!C:F,2,FALSE), "")</f>
        <v/>
      </c>
      <c r="D6448" s="11" t="str">
        <f>IF($B6448 &lt;&gt; "",VLOOKUP(MID(B6448,3,5),'Recyclabilité Prod Matx'!C:F,3,FALSE),"")</f>
        <v/>
      </c>
      <c r="E6448" s="11" t="str">
        <f>IF($B6448 &lt;&gt; "",VLOOKUP(MID(B6448,3,5),'Recyclabilité Prod Matx'!C:F,4,FALSE), "")</f>
        <v/>
      </c>
      <c r="F6448" s="12" t="str">
        <f>IF($B6448 &lt;&gt; "", IF(C6448="Totale","",IF(D6448 = 0, "", VLOOKUP(D6448,'Cond Compo'!A:B,2,FALSE))),"")</f>
        <v/>
      </c>
      <c r="G6448" s="28"/>
      <c r="H6448" s="11" t="str">
        <f xml:space="preserve"> IF(C6448="Totale",2,IF($G6448 &lt;&gt; "", IF(D6448 = "E",MATCH(G6448, 'Cond Compo'!D$16:D$18, 0), MATCH(G6448, 'Cond Compo'!C$16:C$19, 0)), ""))</f>
        <v/>
      </c>
      <c r="I6448" s="12" t="str">
        <f>IF($E6448 &lt;&gt; "", IF(E6448 = 0, "", VLOOKUP(E6448,'Cond Perturbation'!A:B,2,FALSE)),"")</f>
        <v/>
      </c>
      <c r="J6448" s="28"/>
      <c r="K6448" s="29" t="str">
        <f>IF($B6448 &lt;&gt; "", IF(C6448="Oui",IF(H6448=1,IF(E6448=0,Résultat!G$8,IF(J6448="No",Résultat!$G$8,Résultat!$G$7)),IF(H6448=2,IF(E6448=0,Résultat!G$9,IF(J6448="No",Résultat!$G$9,Résultat!$G$7)),Résultat!$G$7)),IF(C6448 = "Totale", IF(H6448=1,IF(E6448=0,Résultat!G$8,IF(J6448="No",Résultat!$G$9,Résultat!$G$7)),IF(H6448=2,IF(E6448=0,Résultat!G$9,IF(J6448="No",Résultat!$G$9,Résultat!$G$7)),Résultat!$G$7)),Résultat!$G$7)), "")</f>
        <v/>
      </c>
    </row>
    <row r="6449" spans="1:11" ht="20.100000000000001" customHeight="1">
      <c r="A6449" s="26"/>
      <c r="B6449" s="27"/>
      <c r="C6449" s="11" t="str">
        <f>IF($B6449 &lt;&gt; "",VLOOKUP(MID(B6449,3,5),'Recyclabilité Prod Matx'!C:F,2,FALSE), "")</f>
        <v/>
      </c>
      <c r="D6449" s="11" t="str">
        <f>IF($B6449 &lt;&gt; "",VLOOKUP(MID(B6449,3,5),'Recyclabilité Prod Matx'!C:F,3,FALSE),"")</f>
        <v/>
      </c>
      <c r="E6449" s="11" t="str">
        <f>IF($B6449 &lt;&gt; "",VLOOKUP(MID(B6449,3,5),'Recyclabilité Prod Matx'!C:F,4,FALSE), "")</f>
        <v/>
      </c>
      <c r="F6449" s="12" t="str">
        <f>IF($B6449 &lt;&gt; "", IF(C6449="Totale","",IF(D6449 = 0, "", VLOOKUP(D6449,'Cond Compo'!A:B,2,FALSE))),"")</f>
        <v/>
      </c>
      <c r="G6449" s="28"/>
      <c r="H6449" s="11" t="str">
        <f xml:space="preserve"> IF(C6449="Totale",2,IF($G6449 &lt;&gt; "", IF(D6449 = "E",MATCH(G6449, 'Cond Compo'!D$16:D$18, 0), MATCH(G6449, 'Cond Compo'!C$16:C$19, 0)), ""))</f>
        <v/>
      </c>
      <c r="I6449" s="12" t="str">
        <f>IF($E6449 &lt;&gt; "", IF(E6449 = 0, "", VLOOKUP(E6449,'Cond Perturbation'!A:B,2,FALSE)),"")</f>
        <v/>
      </c>
      <c r="J6449" s="28"/>
      <c r="K6449" s="29" t="str">
        <f>IF($B6449 &lt;&gt; "", IF(C6449="Oui",IF(H6449=1,IF(E6449=0,Résultat!G$8,IF(J6449="No",Résultat!$G$8,Résultat!$G$7)),IF(H6449=2,IF(E6449=0,Résultat!G$9,IF(J6449="No",Résultat!$G$9,Résultat!$G$7)),Résultat!$G$7)),IF(C6449 = "Totale", IF(H6449=1,IF(E6449=0,Résultat!G$8,IF(J6449="No",Résultat!$G$9,Résultat!$G$7)),IF(H6449=2,IF(E6449=0,Résultat!G$9,IF(J6449="No",Résultat!$G$9,Résultat!$G$7)),Résultat!$G$7)),Résultat!$G$7)), "")</f>
        <v/>
      </c>
    </row>
    <row r="6450" spans="1:11" ht="20.100000000000001" customHeight="1">
      <c r="A6450" s="26"/>
      <c r="B6450" s="27"/>
      <c r="C6450" s="11" t="str">
        <f>IF($B6450 &lt;&gt; "",VLOOKUP(MID(B6450,3,5),'Recyclabilité Prod Matx'!C:F,2,FALSE), "")</f>
        <v/>
      </c>
      <c r="D6450" s="11" t="str">
        <f>IF($B6450 &lt;&gt; "",VLOOKUP(MID(B6450,3,5),'Recyclabilité Prod Matx'!C:F,3,FALSE),"")</f>
        <v/>
      </c>
      <c r="E6450" s="11" t="str">
        <f>IF($B6450 &lt;&gt; "",VLOOKUP(MID(B6450,3,5),'Recyclabilité Prod Matx'!C:F,4,FALSE), "")</f>
        <v/>
      </c>
      <c r="F6450" s="12" t="str">
        <f>IF($B6450 &lt;&gt; "", IF(C6450="Totale","",IF(D6450 = 0, "", VLOOKUP(D6450,'Cond Compo'!A:B,2,FALSE))),"")</f>
        <v/>
      </c>
      <c r="G6450" s="28"/>
      <c r="H6450" s="11" t="str">
        <f xml:space="preserve"> IF(C6450="Totale",2,IF($G6450 &lt;&gt; "", IF(D6450 = "E",MATCH(G6450, 'Cond Compo'!D$16:D$18, 0), MATCH(G6450, 'Cond Compo'!C$16:C$19, 0)), ""))</f>
        <v/>
      </c>
      <c r="I6450" s="12" t="str">
        <f>IF($E6450 &lt;&gt; "", IF(E6450 = 0, "", VLOOKUP(E6450,'Cond Perturbation'!A:B,2,FALSE)),"")</f>
        <v/>
      </c>
      <c r="J6450" s="28"/>
      <c r="K6450" s="29" t="str">
        <f>IF($B6450 &lt;&gt; "", IF(C6450="Oui",IF(H6450=1,IF(E6450=0,Résultat!G$8,IF(J6450="No",Résultat!$G$8,Résultat!$G$7)),IF(H6450=2,IF(E6450=0,Résultat!G$9,IF(J6450="No",Résultat!$G$9,Résultat!$G$7)),Résultat!$G$7)),IF(C6450 = "Totale", IF(H6450=1,IF(E6450=0,Résultat!G$8,IF(J6450="No",Résultat!$G$9,Résultat!$G$7)),IF(H6450=2,IF(E6450=0,Résultat!G$9,IF(J6450="No",Résultat!$G$9,Résultat!$G$7)),Résultat!$G$7)),Résultat!$G$7)), "")</f>
        <v/>
      </c>
    </row>
    <row r="6451" spans="1:11" ht="20.100000000000001" customHeight="1">
      <c r="A6451" s="26"/>
      <c r="B6451" s="27"/>
      <c r="C6451" s="11" t="str">
        <f>IF($B6451 &lt;&gt; "",VLOOKUP(MID(B6451,3,5),'Recyclabilité Prod Matx'!C:F,2,FALSE), "")</f>
        <v/>
      </c>
      <c r="D6451" s="11" t="str">
        <f>IF($B6451 &lt;&gt; "",VLOOKUP(MID(B6451,3,5),'Recyclabilité Prod Matx'!C:F,3,FALSE),"")</f>
        <v/>
      </c>
      <c r="E6451" s="11" t="str">
        <f>IF($B6451 &lt;&gt; "",VLOOKUP(MID(B6451,3,5),'Recyclabilité Prod Matx'!C:F,4,FALSE), "")</f>
        <v/>
      </c>
      <c r="F6451" s="12" t="str">
        <f>IF($B6451 &lt;&gt; "", IF(C6451="Totale","",IF(D6451 = 0, "", VLOOKUP(D6451,'Cond Compo'!A:B,2,FALSE))),"")</f>
        <v/>
      </c>
      <c r="G6451" s="28"/>
      <c r="H6451" s="11" t="str">
        <f xml:space="preserve"> IF(C6451="Totale",2,IF($G6451 &lt;&gt; "", IF(D6451 = "E",MATCH(G6451, 'Cond Compo'!D$16:D$18, 0), MATCH(G6451, 'Cond Compo'!C$16:C$19, 0)), ""))</f>
        <v/>
      </c>
      <c r="I6451" s="12" t="str">
        <f>IF($E6451 &lt;&gt; "", IF(E6451 = 0, "", VLOOKUP(E6451,'Cond Perturbation'!A:B,2,FALSE)),"")</f>
        <v/>
      </c>
      <c r="J6451" s="28"/>
      <c r="K6451" s="29" t="str">
        <f>IF($B6451 &lt;&gt; "", IF(C6451="Oui",IF(H6451=1,IF(E6451=0,Résultat!G$8,IF(J6451="No",Résultat!$G$8,Résultat!$G$7)),IF(H6451=2,IF(E6451=0,Résultat!G$9,IF(J6451="No",Résultat!$G$9,Résultat!$G$7)),Résultat!$G$7)),IF(C6451 = "Totale", IF(H6451=1,IF(E6451=0,Résultat!G$8,IF(J6451="No",Résultat!$G$9,Résultat!$G$7)),IF(H6451=2,IF(E6451=0,Résultat!G$9,IF(J6451="No",Résultat!$G$9,Résultat!$G$7)),Résultat!$G$7)),Résultat!$G$7)), "")</f>
        <v/>
      </c>
    </row>
    <row r="6452" spans="1:11" ht="20.100000000000001" customHeight="1">
      <c r="A6452" s="26"/>
      <c r="B6452" s="27"/>
      <c r="C6452" s="11" t="str">
        <f>IF($B6452 &lt;&gt; "",VLOOKUP(MID(B6452,3,5),'Recyclabilité Prod Matx'!C:F,2,FALSE), "")</f>
        <v/>
      </c>
      <c r="D6452" s="11" t="str">
        <f>IF($B6452 &lt;&gt; "",VLOOKUP(MID(B6452,3,5),'Recyclabilité Prod Matx'!C:F,3,FALSE),"")</f>
        <v/>
      </c>
      <c r="E6452" s="11" t="str">
        <f>IF($B6452 &lt;&gt; "",VLOOKUP(MID(B6452,3,5),'Recyclabilité Prod Matx'!C:F,4,FALSE), "")</f>
        <v/>
      </c>
      <c r="F6452" s="12" t="str">
        <f>IF($B6452 &lt;&gt; "", IF(C6452="Totale","",IF(D6452 = 0, "", VLOOKUP(D6452,'Cond Compo'!A:B,2,FALSE))),"")</f>
        <v/>
      </c>
      <c r="G6452" s="28"/>
      <c r="H6452" s="11" t="str">
        <f xml:space="preserve"> IF(C6452="Totale",2,IF($G6452 &lt;&gt; "", IF(D6452 = "E",MATCH(G6452, 'Cond Compo'!D$16:D$18, 0), MATCH(G6452, 'Cond Compo'!C$16:C$19, 0)), ""))</f>
        <v/>
      </c>
      <c r="I6452" s="12" t="str">
        <f>IF($E6452 &lt;&gt; "", IF(E6452 = 0, "", VLOOKUP(E6452,'Cond Perturbation'!A:B,2,FALSE)),"")</f>
        <v/>
      </c>
      <c r="J6452" s="28"/>
      <c r="K6452" s="29" t="str">
        <f>IF($B6452 &lt;&gt; "", IF(C6452="Oui",IF(H6452=1,IF(E6452=0,Résultat!G$8,IF(J6452="No",Résultat!$G$8,Résultat!$G$7)),IF(H6452=2,IF(E6452=0,Résultat!G$9,IF(J6452="No",Résultat!$G$9,Résultat!$G$7)),Résultat!$G$7)),IF(C6452 = "Totale", IF(H6452=1,IF(E6452=0,Résultat!G$8,IF(J6452="No",Résultat!$G$9,Résultat!$G$7)),IF(H6452=2,IF(E6452=0,Résultat!G$9,IF(J6452="No",Résultat!$G$9,Résultat!$G$7)),Résultat!$G$7)),Résultat!$G$7)), "")</f>
        <v/>
      </c>
    </row>
    <row r="6453" spans="1:11" ht="20.100000000000001" customHeight="1">
      <c r="A6453" s="26"/>
      <c r="B6453" s="27"/>
      <c r="C6453" s="11" t="str">
        <f>IF($B6453 &lt;&gt; "",VLOOKUP(MID(B6453,3,5),'Recyclabilité Prod Matx'!C:F,2,FALSE), "")</f>
        <v/>
      </c>
      <c r="D6453" s="11" t="str">
        <f>IF($B6453 &lt;&gt; "",VLOOKUP(MID(B6453,3,5),'Recyclabilité Prod Matx'!C:F,3,FALSE),"")</f>
        <v/>
      </c>
      <c r="E6453" s="11" t="str">
        <f>IF($B6453 &lt;&gt; "",VLOOKUP(MID(B6453,3,5),'Recyclabilité Prod Matx'!C:F,4,FALSE), "")</f>
        <v/>
      </c>
      <c r="F6453" s="12" t="str">
        <f>IF($B6453 &lt;&gt; "", IF(C6453="Totale","",IF(D6453 = 0, "", VLOOKUP(D6453,'Cond Compo'!A:B,2,FALSE))),"")</f>
        <v/>
      </c>
      <c r="G6453" s="28"/>
      <c r="H6453" s="11" t="str">
        <f xml:space="preserve"> IF(C6453="Totale",2,IF($G6453 &lt;&gt; "", IF(D6453 = "E",MATCH(G6453, 'Cond Compo'!D$16:D$18, 0), MATCH(G6453, 'Cond Compo'!C$16:C$19, 0)), ""))</f>
        <v/>
      </c>
      <c r="I6453" s="12" t="str">
        <f>IF($E6453 &lt;&gt; "", IF(E6453 = 0, "", VLOOKUP(E6453,'Cond Perturbation'!A:B,2,FALSE)),"")</f>
        <v/>
      </c>
      <c r="J6453" s="28"/>
      <c r="K6453" s="29" t="str">
        <f>IF($B6453 &lt;&gt; "", IF(C6453="Oui",IF(H6453=1,IF(E6453=0,Résultat!G$8,IF(J6453="No",Résultat!$G$8,Résultat!$G$7)),IF(H6453=2,IF(E6453=0,Résultat!G$9,IF(J6453="No",Résultat!$G$9,Résultat!$G$7)),Résultat!$G$7)),IF(C6453 = "Totale", IF(H6453=1,IF(E6453=0,Résultat!G$8,IF(J6453="No",Résultat!$G$9,Résultat!$G$7)),IF(H6453=2,IF(E6453=0,Résultat!G$9,IF(J6453="No",Résultat!$G$9,Résultat!$G$7)),Résultat!$G$7)),Résultat!$G$7)), "")</f>
        <v/>
      </c>
    </row>
    <row r="6454" spans="1:11" ht="20.100000000000001" customHeight="1">
      <c r="A6454" s="26"/>
      <c r="B6454" s="27"/>
      <c r="C6454" s="11" t="str">
        <f>IF($B6454 &lt;&gt; "",VLOOKUP(MID(B6454,3,5),'Recyclabilité Prod Matx'!C:F,2,FALSE), "")</f>
        <v/>
      </c>
      <c r="D6454" s="11" t="str">
        <f>IF($B6454 &lt;&gt; "",VLOOKUP(MID(B6454,3,5),'Recyclabilité Prod Matx'!C:F,3,FALSE),"")</f>
        <v/>
      </c>
      <c r="E6454" s="11" t="str">
        <f>IF($B6454 &lt;&gt; "",VLOOKUP(MID(B6454,3,5),'Recyclabilité Prod Matx'!C:F,4,FALSE), "")</f>
        <v/>
      </c>
      <c r="F6454" s="12" t="str">
        <f>IF($B6454 &lt;&gt; "", IF(C6454="Totale","",IF(D6454 = 0, "", VLOOKUP(D6454,'Cond Compo'!A:B,2,FALSE))),"")</f>
        <v/>
      </c>
      <c r="G6454" s="28"/>
      <c r="H6454" s="11" t="str">
        <f xml:space="preserve"> IF(C6454="Totale",2,IF($G6454 &lt;&gt; "", IF(D6454 = "E",MATCH(G6454, 'Cond Compo'!D$16:D$18, 0), MATCH(G6454, 'Cond Compo'!C$16:C$19, 0)), ""))</f>
        <v/>
      </c>
      <c r="I6454" s="12" t="str">
        <f>IF($E6454 &lt;&gt; "", IF(E6454 = 0, "", VLOOKUP(E6454,'Cond Perturbation'!A:B,2,FALSE)),"")</f>
        <v/>
      </c>
      <c r="J6454" s="28"/>
      <c r="K6454" s="29" t="str">
        <f>IF($B6454 &lt;&gt; "", IF(C6454="Oui",IF(H6454=1,IF(E6454=0,Résultat!G$8,IF(J6454="No",Résultat!$G$8,Résultat!$G$7)),IF(H6454=2,IF(E6454=0,Résultat!G$9,IF(J6454="No",Résultat!$G$9,Résultat!$G$7)),Résultat!$G$7)),IF(C6454 = "Totale", IF(H6454=1,IF(E6454=0,Résultat!G$8,IF(J6454="No",Résultat!$G$9,Résultat!$G$7)),IF(H6454=2,IF(E6454=0,Résultat!G$9,IF(J6454="No",Résultat!$G$9,Résultat!$G$7)),Résultat!$G$7)),Résultat!$G$7)), "")</f>
        <v/>
      </c>
    </row>
    <row r="6455" spans="1:11" ht="20.100000000000001" customHeight="1">
      <c r="A6455" s="26"/>
      <c r="B6455" s="27"/>
      <c r="C6455" s="11" t="str">
        <f>IF($B6455 &lt;&gt; "",VLOOKUP(MID(B6455,3,5),'Recyclabilité Prod Matx'!C:F,2,FALSE), "")</f>
        <v/>
      </c>
      <c r="D6455" s="11" t="str">
        <f>IF($B6455 &lt;&gt; "",VLOOKUP(MID(B6455,3,5),'Recyclabilité Prod Matx'!C:F,3,FALSE),"")</f>
        <v/>
      </c>
      <c r="E6455" s="11" t="str">
        <f>IF($B6455 &lt;&gt; "",VLOOKUP(MID(B6455,3,5),'Recyclabilité Prod Matx'!C:F,4,FALSE), "")</f>
        <v/>
      </c>
      <c r="F6455" s="12" t="str">
        <f>IF($B6455 &lt;&gt; "", IF(C6455="Totale","",IF(D6455 = 0, "", VLOOKUP(D6455,'Cond Compo'!A:B,2,FALSE))),"")</f>
        <v/>
      </c>
      <c r="G6455" s="28"/>
      <c r="H6455" s="11" t="str">
        <f xml:space="preserve"> IF(C6455="Totale",2,IF($G6455 &lt;&gt; "", IF(D6455 = "E",MATCH(G6455, 'Cond Compo'!D$16:D$18, 0), MATCH(G6455, 'Cond Compo'!C$16:C$19, 0)), ""))</f>
        <v/>
      </c>
      <c r="I6455" s="12" t="str">
        <f>IF($E6455 &lt;&gt; "", IF(E6455 = 0, "", VLOOKUP(E6455,'Cond Perturbation'!A:B,2,FALSE)),"")</f>
        <v/>
      </c>
      <c r="J6455" s="28"/>
      <c r="K6455" s="29" t="str">
        <f>IF($B6455 &lt;&gt; "", IF(C6455="Oui",IF(H6455=1,IF(E6455=0,Résultat!G$8,IF(J6455="No",Résultat!$G$8,Résultat!$G$7)),IF(H6455=2,IF(E6455=0,Résultat!G$9,IF(J6455="No",Résultat!$G$9,Résultat!$G$7)),Résultat!$G$7)),IF(C6455 = "Totale", IF(H6455=1,IF(E6455=0,Résultat!G$8,IF(J6455="No",Résultat!$G$9,Résultat!$G$7)),IF(H6455=2,IF(E6455=0,Résultat!G$9,IF(J6455="No",Résultat!$G$9,Résultat!$G$7)),Résultat!$G$7)),Résultat!$G$7)), "")</f>
        <v/>
      </c>
    </row>
    <row r="6456" spans="1:11" ht="20.100000000000001" customHeight="1">
      <c r="A6456" s="26"/>
      <c r="B6456" s="27"/>
      <c r="C6456" s="11" t="str">
        <f>IF($B6456 &lt;&gt; "",VLOOKUP(MID(B6456,3,5),'Recyclabilité Prod Matx'!C:F,2,FALSE), "")</f>
        <v/>
      </c>
      <c r="D6456" s="11" t="str">
        <f>IF($B6456 &lt;&gt; "",VLOOKUP(MID(B6456,3,5),'Recyclabilité Prod Matx'!C:F,3,FALSE),"")</f>
        <v/>
      </c>
      <c r="E6456" s="11" t="str">
        <f>IF($B6456 &lt;&gt; "",VLOOKUP(MID(B6456,3,5),'Recyclabilité Prod Matx'!C:F,4,FALSE), "")</f>
        <v/>
      </c>
      <c r="F6456" s="12" t="str">
        <f>IF($B6456 &lt;&gt; "", IF(C6456="Totale","",IF(D6456 = 0, "", VLOOKUP(D6456,'Cond Compo'!A:B,2,FALSE))),"")</f>
        <v/>
      </c>
      <c r="G6456" s="28"/>
      <c r="H6456" s="11" t="str">
        <f xml:space="preserve"> IF(C6456="Totale",2,IF($G6456 &lt;&gt; "", IF(D6456 = "E",MATCH(G6456, 'Cond Compo'!D$16:D$18, 0), MATCH(G6456, 'Cond Compo'!C$16:C$19, 0)), ""))</f>
        <v/>
      </c>
      <c r="I6456" s="12" t="str">
        <f>IF($E6456 &lt;&gt; "", IF(E6456 = 0, "", VLOOKUP(E6456,'Cond Perturbation'!A:B,2,FALSE)),"")</f>
        <v/>
      </c>
      <c r="J6456" s="28"/>
      <c r="K6456" s="29" t="str">
        <f>IF($B6456 &lt;&gt; "", IF(C6456="Oui",IF(H6456=1,IF(E6456=0,Résultat!G$8,IF(J6456="No",Résultat!$G$8,Résultat!$G$7)),IF(H6456=2,IF(E6456=0,Résultat!G$9,IF(J6456="No",Résultat!$G$9,Résultat!$G$7)),Résultat!$G$7)),IF(C6456 = "Totale", IF(H6456=1,IF(E6456=0,Résultat!G$8,IF(J6456="No",Résultat!$G$9,Résultat!$G$7)),IF(H6456=2,IF(E6456=0,Résultat!G$9,IF(J6456="No",Résultat!$G$9,Résultat!$G$7)),Résultat!$G$7)),Résultat!$G$7)), "")</f>
        <v/>
      </c>
    </row>
    <row r="6457" spans="1:11" ht="20.100000000000001" customHeight="1">
      <c r="A6457" s="26"/>
      <c r="B6457" s="27"/>
      <c r="C6457" s="11" t="str">
        <f>IF($B6457 &lt;&gt; "",VLOOKUP(MID(B6457,3,5),'Recyclabilité Prod Matx'!C:F,2,FALSE), "")</f>
        <v/>
      </c>
      <c r="D6457" s="11" t="str">
        <f>IF($B6457 &lt;&gt; "",VLOOKUP(MID(B6457,3,5),'Recyclabilité Prod Matx'!C:F,3,FALSE),"")</f>
        <v/>
      </c>
      <c r="E6457" s="11" t="str">
        <f>IF($B6457 &lt;&gt; "",VLOOKUP(MID(B6457,3,5),'Recyclabilité Prod Matx'!C:F,4,FALSE), "")</f>
        <v/>
      </c>
      <c r="F6457" s="12" t="str">
        <f>IF($B6457 &lt;&gt; "", IF(C6457="Totale","",IF(D6457 = 0, "", VLOOKUP(D6457,'Cond Compo'!A:B,2,FALSE))),"")</f>
        <v/>
      </c>
      <c r="G6457" s="28"/>
      <c r="H6457" s="11" t="str">
        <f xml:space="preserve"> IF(C6457="Totale",2,IF($G6457 &lt;&gt; "", IF(D6457 = "E",MATCH(G6457, 'Cond Compo'!D$16:D$18, 0), MATCH(G6457, 'Cond Compo'!C$16:C$19, 0)), ""))</f>
        <v/>
      </c>
      <c r="I6457" s="12" t="str">
        <f>IF($E6457 &lt;&gt; "", IF(E6457 = 0, "", VLOOKUP(E6457,'Cond Perturbation'!A:B,2,FALSE)),"")</f>
        <v/>
      </c>
      <c r="J6457" s="28"/>
      <c r="K6457" s="29" t="str">
        <f>IF($B6457 &lt;&gt; "", IF(C6457="Oui",IF(H6457=1,IF(E6457=0,Résultat!G$8,IF(J6457="No",Résultat!$G$8,Résultat!$G$7)),IF(H6457=2,IF(E6457=0,Résultat!G$9,IF(J6457="No",Résultat!$G$9,Résultat!$G$7)),Résultat!$G$7)),IF(C6457 = "Totale", IF(H6457=1,IF(E6457=0,Résultat!G$8,IF(J6457="No",Résultat!$G$9,Résultat!$G$7)),IF(H6457=2,IF(E6457=0,Résultat!G$9,IF(J6457="No",Résultat!$G$9,Résultat!$G$7)),Résultat!$G$7)),Résultat!$G$7)), "")</f>
        <v/>
      </c>
    </row>
    <row r="6458" spans="1:11" ht="20.100000000000001" customHeight="1">
      <c r="A6458" s="26"/>
      <c r="B6458" s="27"/>
      <c r="C6458" s="11" t="str">
        <f>IF($B6458 &lt;&gt; "",VLOOKUP(MID(B6458,3,5),'Recyclabilité Prod Matx'!C:F,2,FALSE), "")</f>
        <v/>
      </c>
      <c r="D6458" s="11" t="str">
        <f>IF($B6458 &lt;&gt; "",VLOOKUP(MID(B6458,3,5),'Recyclabilité Prod Matx'!C:F,3,FALSE),"")</f>
        <v/>
      </c>
      <c r="E6458" s="11" t="str">
        <f>IF($B6458 &lt;&gt; "",VLOOKUP(MID(B6458,3,5),'Recyclabilité Prod Matx'!C:F,4,FALSE), "")</f>
        <v/>
      </c>
      <c r="F6458" s="12" t="str">
        <f>IF($B6458 &lt;&gt; "", IF(C6458="Totale","",IF(D6458 = 0, "", VLOOKUP(D6458,'Cond Compo'!A:B,2,FALSE))),"")</f>
        <v/>
      </c>
      <c r="G6458" s="28"/>
      <c r="H6458" s="11" t="str">
        <f xml:space="preserve"> IF(C6458="Totale",2,IF($G6458 &lt;&gt; "", IF(D6458 = "E",MATCH(G6458, 'Cond Compo'!D$16:D$18, 0), MATCH(G6458, 'Cond Compo'!C$16:C$19, 0)), ""))</f>
        <v/>
      </c>
      <c r="I6458" s="12" t="str">
        <f>IF($E6458 &lt;&gt; "", IF(E6458 = 0, "", VLOOKUP(E6458,'Cond Perturbation'!A:B,2,FALSE)),"")</f>
        <v/>
      </c>
      <c r="J6458" s="28"/>
      <c r="K6458" s="29" t="str">
        <f>IF($B6458 &lt;&gt; "", IF(C6458="Oui",IF(H6458=1,IF(E6458=0,Résultat!G$8,IF(J6458="No",Résultat!$G$8,Résultat!$G$7)),IF(H6458=2,IF(E6458=0,Résultat!G$9,IF(J6458="No",Résultat!$G$9,Résultat!$G$7)),Résultat!$G$7)),IF(C6458 = "Totale", IF(H6458=1,IF(E6458=0,Résultat!G$8,IF(J6458="No",Résultat!$G$9,Résultat!$G$7)),IF(H6458=2,IF(E6458=0,Résultat!G$9,IF(J6458="No",Résultat!$G$9,Résultat!$G$7)),Résultat!$G$7)),Résultat!$G$7)), "")</f>
        <v/>
      </c>
    </row>
    <row r="6459" spans="1:11" ht="20.100000000000001" customHeight="1">
      <c r="A6459" s="26"/>
      <c r="B6459" s="27"/>
      <c r="C6459" s="11" t="str">
        <f>IF($B6459 &lt;&gt; "",VLOOKUP(MID(B6459,3,5),'Recyclabilité Prod Matx'!C:F,2,FALSE), "")</f>
        <v/>
      </c>
      <c r="D6459" s="11" t="str">
        <f>IF($B6459 &lt;&gt; "",VLOOKUP(MID(B6459,3,5),'Recyclabilité Prod Matx'!C:F,3,FALSE),"")</f>
        <v/>
      </c>
      <c r="E6459" s="11" t="str">
        <f>IF($B6459 &lt;&gt; "",VLOOKUP(MID(B6459,3,5),'Recyclabilité Prod Matx'!C:F,4,FALSE), "")</f>
        <v/>
      </c>
      <c r="F6459" s="12" t="str">
        <f>IF($B6459 &lt;&gt; "", IF(C6459="Totale","",IF(D6459 = 0, "", VLOOKUP(D6459,'Cond Compo'!A:B,2,FALSE))),"")</f>
        <v/>
      </c>
      <c r="G6459" s="28"/>
      <c r="H6459" s="11" t="str">
        <f xml:space="preserve"> IF(C6459="Totale",2,IF($G6459 &lt;&gt; "", IF(D6459 = "E",MATCH(G6459, 'Cond Compo'!D$16:D$18, 0), MATCH(G6459, 'Cond Compo'!C$16:C$19, 0)), ""))</f>
        <v/>
      </c>
      <c r="I6459" s="12" t="str">
        <f>IF($E6459 &lt;&gt; "", IF(E6459 = 0, "", VLOOKUP(E6459,'Cond Perturbation'!A:B,2,FALSE)),"")</f>
        <v/>
      </c>
      <c r="J6459" s="28"/>
      <c r="K6459" s="29" t="str">
        <f>IF($B6459 &lt;&gt; "", IF(C6459="Oui",IF(H6459=1,IF(E6459=0,Résultat!G$8,IF(J6459="No",Résultat!$G$8,Résultat!$G$7)),IF(H6459=2,IF(E6459=0,Résultat!G$9,IF(J6459="No",Résultat!$G$9,Résultat!$G$7)),Résultat!$G$7)),IF(C6459 = "Totale", IF(H6459=1,IF(E6459=0,Résultat!G$8,IF(J6459="No",Résultat!$G$9,Résultat!$G$7)),IF(H6459=2,IF(E6459=0,Résultat!G$9,IF(J6459="No",Résultat!$G$9,Résultat!$G$7)),Résultat!$G$7)),Résultat!$G$7)), "")</f>
        <v/>
      </c>
    </row>
    <row r="6460" spans="1:11" ht="20.100000000000001" customHeight="1">
      <c r="A6460" s="26"/>
      <c r="B6460" s="27"/>
      <c r="C6460" s="11" t="str">
        <f>IF($B6460 &lt;&gt; "",VLOOKUP(MID(B6460,3,5),'Recyclabilité Prod Matx'!C:F,2,FALSE), "")</f>
        <v/>
      </c>
      <c r="D6460" s="11" t="str">
        <f>IF($B6460 &lt;&gt; "",VLOOKUP(MID(B6460,3,5),'Recyclabilité Prod Matx'!C:F,3,FALSE),"")</f>
        <v/>
      </c>
      <c r="E6460" s="11" t="str">
        <f>IF($B6460 &lt;&gt; "",VLOOKUP(MID(B6460,3,5),'Recyclabilité Prod Matx'!C:F,4,FALSE), "")</f>
        <v/>
      </c>
      <c r="F6460" s="12" t="str">
        <f>IF($B6460 &lt;&gt; "", IF(C6460="Totale","",IF(D6460 = 0, "", VLOOKUP(D6460,'Cond Compo'!A:B,2,FALSE))),"")</f>
        <v/>
      </c>
      <c r="G6460" s="28"/>
      <c r="H6460" s="11" t="str">
        <f xml:space="preserve"> IF(C6460="Totale",2,IF($G6460 &lt;&gt; "", IF(D6460 = "E",MATCH(G6460, 'Cond Compo'!D$16:D$18, 0), MATCH(G6460, 'Cond Compo'!C$16:C$19, 0)), ""))</f>
        <v/>
      </c>
      <c r="I6460" s="12" t="str">
        <f>IF($E6460 &lt;&gt; "", IF(E6460 = 0, "", VLOOKUP(E6460,'Cond Perturbation'!A:B,2,FALSE)),"")</f>
        <v/>
      </c>
      <c r="J6460" s="28"/>
      <c r="K6460" s="29" t="str">
        <f>IF($B6460 &lt;&gt; "", IF(C6460="Oui",IF(H6460=1,IF(E6460=0,Résultat!G$8,IF(J6460="No",Résultat!$G$8,Résultat!$G$7)),IF(H6460=2,IF(E6460=0,Résultat!G$9,IF(J6460="No",Résultat!$G$9,Résultat!$G$7)),Résultat!$G$7)),IF(C6460 = "Totale", IF(H6460=1,IF(E6460=0,Résultat!G$8,IF(J6460="No",Résultat!$G$9,Résultat!$G$7)),IF(H6460=2,IF(E6460=0,Résultat!G$9,IF(J6460="No",Résultat!$G$9,Résultat!$G$7)),Résultat!$G$7)),Résultat!$G$7)), "")</f>
        <v/>
      </c>
    </row>
    <row r="6461" spans="1:11" ht="20.100000000000001" customHeight="1">
      <c r="A6461" s="26"/>
      <c r="B6461" s="27"/>
      <c r="C6461" s="11" t="str">
        <f>IF($B6461 &lt;&gt; "",VLOOKUP(MID(B6461,3,5),'Recyclabilité Prod Matx'!C:F,2,FALSE), "")</f>
        <v/>
      </c>
      <c r="D6461" s="11" t="str">
        <f>IF($B6461 &lt;&gt; "",VLOOKUP(MID(B6461,3,5),'Recyclabilité Prod Matx'!C:F,3,FALSE),"")</f>
        <v/>
      </c>
      <c r="E6461" s="11" t="str">
        <f>IF($B6461 &lt;&gt; "",VLOOKUP(MID(B6461,3,5),'Recyclabilité Prod Matx'!C:F,4,FALSE), "")</f>
        <v/>
      </c>
      <c r="F6461" s="12" t="str">
        <f>IF($B6461 &lt;&gt; "", IF(C6461="Totale","",IF(D6461 = 0, "", VLOOKUP(D6461,'Cond Compo'!A:B,2,FALSE))),"")</f>
        <v/>
      </c>
      <c r="G6461" s="28"/>
      <c r="H6461" s="11" t="str">
        <f xml:space="preserve"> IF(C6461="Totale",2,IF($G6461 &lt;&gt; "", IF(D6461 = "E",MATCH(G6461, 'Cond Compo'!D$16:D$18, 0), MATCH(G6461, 'Cond Compo'!C$16:C$19, 0)), ""))</f>
        <v/>
      </c>
      <c r="I6461" s="12" t="str">
        <f>IF($E6461 &lt;&gt; "", IF(E6461 = 0, "", VLOOKUP(E6461,'Cond Perturbation'!A:B,2,FALSE)),"")</f>
        <v/>
      </c>
      <c r="J6461" s="28"/>
      <c r="K6461" s="29" t="str">
        <f>IF($B6461 &lt;&gt; "", IF(C6461="Oui",IF(H6461=1,IF(E6461=0,Résultat!G$8,IF(J6461="No",Résultat!$G$8,Résultat!$G$7)),IF(H6461=2,IF(E6461=0,Résultat!G$9,IF(J6461="No",Résultat!$G$9,Résultat!$G$7)),Résultat!$G$7)),IF(C6461 = "Totale", IF(H6461=1,IF(E6461=0,Résultat!G$8,IF(J6461="No",Résultat!$G$9,Résultat!$G$7)),IF(H6461=2,IF(E6461=0,Résultat!G$9,IF(J6461="No",Résultat!$G$9,Résultat!$G$7)),Résultat!$G$7)),Résultat!$G$7)), "")</f>
        <v/>
      </c>
    </row>
    <row r="6462" spans="1:11" ht="20.100000000000001" customHeight="1">
      <c r="A6462" s="26"/>
      <c r="B6462" s="27"/>
      <c r="C6462" s="11" t="str">
        <f>IF($B6462 &lt;&gt; "",VLOOKUP(MID(B6462,3,5),'Recyclabilité Prod Matx'!C:F,2,FALSE), "")</f>
        <v/>
      </c>
      <c r="D6462" s="11" t="str">
        <f>IF($B6462 &lt;&gt; "",VLOOKUP(MID(B6462,3,5),'Recyclabilité Prod Matx'!C:F,3,FALSE),"")</f>
        <v/>
      </c>
      <c r="E6462" s="11" t="str">
        <f>IF($B6462 &lt;&gt; "",VLOOKUP(MID(B6462,3,5),'Recyclabilité Prod Matx'!C:F,4,FALSE), "")</f>
        <v/>
      </c>
      <c r="F6462" s="12" t="str">
        <f>IF($B6462 &lt;&gt; "", IF(C6462="Totale","",IF(D6462 = 0, "", VLOOKUP(D6462,'Cond Compo'!A:B,2,FALSE))),"")</f>
        <v/>
      </c>
      <c r="G6462" s="28"/>
      <c r="H6462" s="11" t="str">
        <f xml:space="preserve"> IF(C6462="Totale",2,IF($G6462 &lt;&gt; "", IF(D6462 = "E",MATCH(G6462, 'Cond Compo'!D$16:D$18, 0), MATCH(G6462, 'Cond Compo'!C$16:C$19, 0)), ""))</f>
        <v/>
      </c>
      <c r="I6462" s="12" t="str">
        <f>IF($E6462 &lt;&gt; "", IF(E6462 = 0, "", VLOOKUP(E6462,'Cond Perturbation'!A:B,2,FALSE)),"")</f>
        <v/>
      </c>
      <c r="J6462" s="28"/>
      <c r="K6462" s="29" t="str">
        <f>IF($B6462 &lt;&gt; "", IF(C6462="Oui",IF(H6462=1,IF(E6462=0,Résultat!G$8,IF(J6462="No",Résultat!$G$8,Résultat!$G$7)),IF(H6462=2,IF(E6462=0,Résultat!G$9,IF(J6462="No",Résultat!$G$9,Résultat!$G$7)),Résultat!$G$7)),IF(C6462 = "Totale", IF(H6462=1,IF(E6462=0,Résultat!G$8,IF(J6462="No",Résultat!$G$9,Résultat!$G$7)),IF(H6462=2,IF(E6462=0,Résultat!G$9,IF(J6462="No",Résultat!$G$9,Résultat!$G$7)),Résultat!$G$7)),Résultat!$G$7)), "")</f>
        <v/>
      </c>
    </row>
    <row r="6463" spans="1:11" ht="20.100000000000001" customHeight="1">
      <c r="A6463" s="26"/>
      <c r="B6463" s="27"/>
      <c r="C6463" s="11" t="str">
        <f>IF($B6463 &lt;&gt; "",VLOOKUP(MID(B6463,3,5),'Recyclabilité Prod Matx'!C:F,2,FALSE), "")</f>
        <v/>
      </c>
      <c r="D6463" s="11" t="str">
        <f>IF($B6463 &lt;&gt; "",VLOOKUP(MID(B6463,3,5),'Recyclabilité Prod Matx'!C:F,3,FALSE),"")</f>
        <v/>
      </c>
      <c r="E6463" s="11" t="str">
        <f>IF($B6463 &lt;&gt; "",VLOOKUP(MID(B6463,3,5),'Recyclabilité Prod Matx'!C:F,4,FALSE), "")</f>
        <v/>
      </c>
      <c r="F6463" s="12" t="str">
        <f>IF($B6463 &lt;&gt; "", IF(C6463="Totale","",IF(D6463 = 0, "", VLOOKUP(D6463,'Cond Compo'!A:B,2,FALSE))),"")</f>
        <v/>
      </c>
      <c r="G6463" s="28"/>
      <c r="H6463" s="11" t="str">
        <f xml:space="preserve"> IF(C6463="Totale",2,IF($G6463 &lt;&gt; "", IF(D6463 = "E",MATCH(G6463, 'Cond Compo'!D$16:D$18, 0), MATCH(G6463, 'Cond Compo'!C$16:C$19, 0)), ""))</f>
        <v/>
      </c>
      <c r="I6463" s="12" t="str">
        <f>IF($E6463 &lt;&gt; "", IF(E6463 = 0, "", VLOOKUP(E6463,'Cond Perturbation'!A:B,2,FALSE)),"")</f>
        <v/>
      </c>
      <c r="J6463" s="28"/>
      <c r="K6463" s="29" t="str">
        <f>IF($B6463 &lt;&gt; "", IF(C6463="Oui",IF(H6463=1,IF(E6463=0,Résultat!G$8,IF(J6463="No",Résultat!$G$8,Résultat!$G$7)),IF(H6463=2,IF(E6463=0,Résultat!G$9,IF(J6463="No",Résultat!$G$9,Résultat!$G$7)),Résultat!$G$7)),IF(C6463 = "Totale", IF(H6463=1,IF(E6463=0,Résultat!G$8,IF(J6463="No",Résultat!$G$9,Résultat!$G$7)),IF(H6463=2,IF(E6463=0,Résultat!G$9,IF(J6463="No",Résultat!$G$9,Résultat!$G$7)),Résultat!$G$7)),Résultat!$G$7)), "")</f>
        <v/>
      </c>
    </row>
    <row r="6464" spans="1:11" ht="20.100000000000001" customHeight="1">
      <c r="A6464" s="26"/>
      <c r="B6464" s="27"/>
      <c r="C6464" s="11" t="str">
        <f>IF($B6464 &lt;&gt; "",VLOOKUP(MID(B6464,3,5),'Recyclabilité Prod Matx'!C:F,2,FALSE), "")</f>
        <v/>
      </c>
      <c r="D6464" s="11" t="str">
        <f>IF($B6464 &lt;&gt; "",VLOOKUP(MID(B6464,3,5),'Recyclabilité Prod Matx'!C:F,3,FALSE),"")</f>
        <v/>
      </c>
      <c r="E6464" s="11" t="str">
        <f>IF($B6464 &lt;&gt; "",VLOOKUP(MID(B6464,3,5),'Recyclabilité Prod Matx'!C:F,4,FALSE), "")</f>
        <v/>
      </c>
      <c r="F6464" s="12" t="str">
        <f>IF($B6464 &lt;&gt; "", IF(C6464="Totale","",IF(D6464 = 0, "", VLOOKUP(D6464,'Cond Compo'!A:B,2,FALSE))),"")</f>
        <v/>
      </c>
      <c r="G6464" s="28"/>
      <c r="H6464" s="11" t="str">
        <f xml:space="preserve"> IF(C6464="Totale",2,IF($G6464 &lt;&gt; "", IF(D6464 = "E",MATCH(G6464, 'Cond Compo'!D$16:D$18, 0), MATCH(G6464, 'Cond Compo'!C$16:C$19, 0)), ""))</f>
        <v/>
      </c>
      <c r="I6464" s="12" t="str">
        <f>IF($E6464 &lt;&gt; "", IF(E6464 = 0, "", VLOOKUP(E6464,'Cond Perturbation'!A:B,2,FALSE)),"")</f>
        <v/>
      </c>
      <c r="J6464" s="28"/>
      <c r="K6464" s="29" t="str">
        <f>IF($B6464 &lt;&gt; "", IF(C6464="Oui",IF(H6464=1,IF(E6464=0,Résultat!G$8,IF(J6464="No",Résultat!$G$8,Résultat!$G$7)),IF(H6464=2,IF(E6464=0,Résultat!G$9,IF(J6464="No",Résultat!$G$9,Résultat!$G$7)),Résultat!$G$7)),IF(C6464 = "Totale", IF(H6464=1,IF(E6464=0,Résultat!G$8,IF(J6464="No",Résultat!$G$9,Résultat!$G$7)),IF(H6464=2,IF(E6464=0,Résultat!G$9,IF(J6464="No",Résultat!$G$9,Résultat!$G$7)),Résultat!$G$7)),Résultat!$G$7)), "")</f>
        <v/>
      </c>
    </row>
    <row r="6465" spans="1:11" ht="20.100000000000001" customHeight="1">
      <c r="A6465" s="26"/>
      <c r="B6465" s="27"/>
      <c r="C6465" s="11" t="str">
        <f>IF($B6465 &lt;&gt; "",VLOOKUP(MID(B6465,3,5),'Recyclabilité Prod Matx'!C:F,2,FALSE), "")</f>
        <v/>
      </c>
      <c r="D6465" s="11" t="str">
        <f>IF($B6465 &lt;&gt; "",VLOOKUP(MID(B6465,3,5),'Recyclabilité Prod Matx'!C:F,3,FALSE),"")</f>
        <v/>
      </c>
      <c r="E6465" s="11" t="str">
        <f>IF($B6465 &lt;&gt; "",VLOOKUP(MID(B6465,3,5),'Recyclabilité Prod Matx'!C:F,4,FALSE), "")</f>
        <v/>
      </c>
      <c r="F6465" s="12" t="str">
        <f>IF($B6465 &lt;&gt; "", IF(C6465="Totale","",IF(D6465 = 0, "", VLOOKUP(D6465,'Cond Compo'!A:B,2,FALSE))),"")</f>
        <v/>
      </c>
      <c r="G6465" s="28"/>
      <c r="H6465" s="11" t="str">
        <f xml:space="preserve"> IF(C6465="Totale",2,IF($G6465 &lt;&gt; "", IF(D6465 = "E",MATCH(G6465, 'Cond Compo'!D$16:D$18, 0), MATCH(G6465, 'Cond Compo'!C$16:C$19, 0)), ""))</f>
        <v/>
      </c>
      <c r="I6465" s="12" t="str">
        <f>IF($E6465 &lt;&gt; "", IF(E6465 = 0, "", VLOOKUP(E6465,'Cond Perturbation'!A:B,2,FALSE)),"")</f>
        <v/>
      </c>
      <c r="J6465" s="28"/>
      <c r="K6465" s="29" t="str">
        <f>IF($B6465 &lt;&gt; "", IF(C6465="Oui",IF(H6465=1,IF(E6465=0,Résultat!G$8,IF(J6465="No",Résultat!$G$8,Résultat!$G$7)),IF(H6465=2,IF(E6465=0,Résultat!G$9,IF(J6465="No",Résultat!$G$9,Résultat!$G$7)),Résultat!$G$7)),IF(C6465 = "Totale", IF(H6465=1,IF(E6465=0,Résultat!G$8,IF(J6465="No",Résultat!$G$9,Résultat!$G$7)),IF(H6465=2,IF(E6465=0,Résultat!G$9,IF(J6465="No",Résultat!$G$9,Résultat!$G$7)),Résultat!$G$7)),Résultat!$G$7)), "")</f>
        <v/>
      </c>
    </row>
    <row r="6466" spans="1:11" ht="20.100000000000001" customHeight="1">
      <c r="A6466" s="26"/>
      <c r="B6466" s="27"/>
      <c r="C6466" s="11" t="str">
        <f>IF($B6466 &lt;&gt; "",VLOOKUP(MID(B6466,3,5),'Recyclabilité Prod Matx'!C:F,2,FALSE), "")</f>
        <v/>
      </c>
      <c r="D6466" s="11" t="str">
        <f>IF($B6466 &lt;&gt; "",VLOOKUP(MID(B6466,3,5),'Recyclabilité Prod Matx'!C:F,3,FALSE),"")</f>
        <v/>
      </c>
      <c r="E6466" s="11" t="str">
        <f>IF($B6466 &lt;&gt; "",VLOOKUP(MID(B6466,3,5),'Recyclabilité Prod Matx'!C:F,4,FALSE), "")</f>
        <v/>
      </c>
      <c r="F6466" s="12" t="str">
        <f>IF($B6466 &lt;&gt; "", IF(C6466="Totale","",IF(D6466 = 0, "", VLOOKUP(D6466,'Cond Compo'!A:B,2,FALSE))),"")</f>
        <v/>
      </c>
      <c r="G6466" s="28"/>
      <c r="H6466" s="11" t="str">
        <f xml:space="preserve"> IF(C6466="Totale",2,IF($G6466 &lt;&gt; "", IF(D6466 = "E",MATCH(G6466, 'Cond Compo'!D$16:D$18, 0), MATCH(G6466, 'Cond Compo'!C$16:C$19, 0)), ""))</f>
        <v/>
      </c>
      <c r="I6466" s="12" t="str">
        <f>IF($E6466 &lt;&gt; "", IF(E6466 = 0, "", VLOOKUP(E6466,'Cond Perturbation'!A:B,2,FALSE)),"")</f>
        <v/>
      </c>
      <c r="J6466" s="28"/>
      <c r="K6466" s="29" t="str">
        <f>IF($B6466 &lt;&gt; "", IF(C6466="Oui",IF(H6466=1,IF(E6466=0,Résultat!G$8,IF(J6466="No",Résultat!$G$8,Résultat!$G$7)),IF(H6466=2,IF(E6466=0,Résultat!G$9,IF(J6466="No",Résultat!$G$9,Résultat!$G$7)),Résultat!$G$7)),IF(C6466 = "Totale", IF(H6466=1,IF(E6466=0,Résultat!G$8,IF(J6466="No",Résultat!$G$9,Résultat!$G$7)),IF(H6466=2,IF(E6466=0,Résultat!G$9,IF(J6466="No",Résultat!$G$9,Résultat!$G$7)),Résultat!$G$7)),Résultat!$G$7)), "")</f>
        <v/>
      </c>
    </row>
    <row r="6467" spans="1:11" ht="20.100000000000001" customHeight="1">
      <c r="A6467" s="26"/>
      <c r="B6467" s="27"/>
      <c r="C6467" s="11" t="str">
        <f>IF($B6467 &lt;&gt; "",VLOOKUP(MID(B6467,3,5),'Recyclabilité Prod Matx'!C:F,2,FALSE), "")</f>
        <v/>
      </c>
      <c r="D6467" s="11" t="str">
        <f>IF($B6467 &lt;&gt; "",VLOOKUP(MID(B6467,3,5),'Recyclabilité Prod Matx'!C:F,3,FALSE),"")</f>
        <v/>
      </c>
      <c r="E6467" s="11" t="str">
        <f>IF($B6467 &lt;&gt; "",VLOOKUP(MID(B6467,3,5),'Recyclabilité Prod Matx'!C:F,4,FALSE), "")</f>
        <v/>
      </c>
      <c r="F6467" s="12" t="str">
        <f>IF($B6467 &lt;&gt; "", IF(C6467="Totale","",IF(D6467 = 0, "", VLOOKUP(D6467,'Cond Compo'!A:B,2,FALSE))),"")</f>
        <v/>
      </c>
      <c r="G6467" s="28"/>
      <c r="H6467" s="11" t="str">
        <f xml:space="preserve"> IF(C6467="Totale",2,IF($G6467 &lt;&gt; "", IF(D6467 = "E",MATCH(G6467, 'Cond Compo'!D$16:D$18, 0), MATCH(G6467, 'Cond Compo'!C$16:C$19, 0)), ""))</f>
        <v/>
      </c>
      <c r="I6467" s="12" t="str">
        <f>IF($E6467 &lt;&gt; "", IF(E6467 = 0, "", VLOOKUP(E6467,'Cond Perturbation'!A:B,2,FALSE)),"")</f>
        <v/>
      </c>
      <c r="J6467" s="28"/>
      <c r="K6467" s="29" t="str">
        <f>IF($B6467 &lt;&gt; "", IF(C6467="Oui",IF(H6467=1,IF(E6467=0,Résultat!G$8,IF(J6467="No",Résultat!$G$8,Résultat!$G$7)),IF(H6467=2,IF(E6467=0,Résultat!G$9,IF(J6467="No",Résultat!$G$9,Résultat!$G$7)),Résultat!$G$7)),IF(C6467 = "Totale", IF(H6467=1,IF(E6467=0,Résultat!G$8,IF(J6467="No",Résultat!$G$9,Résultat!$G$7)),IF(H6467=2,IF(E6467=0,Résultat!G$9,IF(J6467="No",Résultat!$G$9,Résultat!$G$7)),Résultat!$G$7)),Résultat!$G$7)), "")</f>
        <v/>
      </c>
    </row>
    <row r="6468" spans="1:11" ht="20.100000000000001" customHeight="1">
      <c r="A6468" s="26"/>
      <c r="B6468" s="27"/>
      <c r="C6468" s="11" t="str">
        <f>IF($B6468 &lt;&gt; "",VLOOKUP(MID(B6468,3,5),'Recyclabilité Prod Matx'!C:F,2,FALSE), "")</f>
        <v/>
      </c>
      <c r="D6468" s="11" t="str">
        <f>IF($B6468 &lt;&gt; "",VLOOKUP(MID(B6468,3,5),'Recyclabilité Prod Matx'!C:F,3,FALSE),"")</f>
        <v/>
      </c>
      <c r="E6468" s="11" t="str">
        <f>IF($B6468 &lt;&gt; "",VLOOKUP(MID(B6468,3,5),'Recyclabilité Prod Matx'!C:F,4,FALSE), "")</f>
        <v/>
      </c>
      <c r="F6468" s="12" t="str">
        <f>IF($B6468 &lt;&gt; "", IF(C6468="Totale","",IF(D6468 = 0, "", VLOOKUP(D6468,'Cond Compo'!A:B,2,FALSE))),"")</f>
        <v/>
      </c>
      <c r="G6468" s="28"/>
      <c r="H6468" s="11" t="str">
        <f xml:space="preserve"> IF(C6468="Totale",2,IF($G6468 &lt;&gt; "", IF(D6468 = "E",MATCH(G6468, 'Cond Compo'!D$16:D$18, 0), MATCH(G6468, 'Cond Compo'!C$16:C$19, 0)), ""))</f>
        <v/>
      </c>
      <c r="I6468" s="12" t="str">
        <f>IF($E6468 &lt;&gt; "", IF(E6468 = 0, "", VLOOKUP(E6468,'Cond Perturbation'!A:B,2,FALSE)),"")</f>
        <v/>
      </c>
      <c r="J6468" s="28"/>
      <c r="K6468" s="29" t="str">
        <f>IF($B6468 &lt;&gt; "", IF(C6468="Oui",IF(H6468=1,IF(E6468=0,Résultat!G$8,IF(J6468="No",Résultat!$G$8,Résultat!$G$7)),IF(H6468=2,IF(E6468=0,Résultat!G$9,IF(J6468="No",Résultat!$G$9,Résultat!$G$7)),Résultat!$G$7)),IF(C6468 = "Totale", IF(H6468=1,IF(E6468=0,Résultat!G$8,IF(J6468="No",Résultat!$G$9,Résultat!$G$7)),IF(H6468=2,IF(E6468=0,Résultat!G$9,IF(J6468="No",Résultat!$G$9,Résultat!$G$7)),Résultat!$G$7)),Résultat!$G$7)), "")</f>
        <v/>
      </c>
    </row>
    <row r="6469" spans="1:11" ht="20.100000000000001" customHeight="1">
      <c r="A6469" s="26"/>
      <c r="B6469" s="27"/>
      <c r="C6469" s="11" t="str">
        <f>IF($B6469 &lt;&gt; "",VLOOKUP(MID(B6469,3,5),'Recyclabilité Prod Matx'!C:F,2,FALSE), "")</f>
        <v/>
      </c>
      <c r="D6469" s="11" t="str">
        <f>IF($B6469 &lt;&gt; "",VLOOKUP(MID(B6469,3,5),'Recyclabilité Prod Matx'!C:F,3,FALSE),"")</f>
        <v/>
      </c>
      <c r="E6469" s="11" t="str">
        <f>IF($B6469 &lt;&gt; "",VLOOKUP(MID(B6469,3,5),'Recyclabilité Prod Matx'!C:F,4,FALSE), "")</f>
        <v/>
      </c>
      <c r="F6469" s="12" t="str">
        <f>IF($B6469 &lt;&gt; "", IF(C6469="Totale","",IF(D6469 = 0, "", VLOOKUP(D6469,'Cond Compo'!A:B,2,FALSE))),"")</f>
        <v/>
      </c>
      <c r="G6469" s="28"/>
      <c r="H6469" s="11" t="str">
        <f xml:space="preserve"> IF(C6469="Totale",2,IF($G6469 &lt;&gt; "", IF(D6469 = "E",MATCH(G6469, 'Cond Compo'!D$16:D$18, 0), MATCH(G6469, 'Cond Compo'!C$16:C$19, 0)), ""))</f>
        <v/>
      </c>
      <c r="I6469" s="12" t="str">
        <f>IF($E6469 &lt;&gt; "", IF(E6469 = 0, "", VLOOKUP(E6469,'Cond Perturbation'!A:B,2,FALSE)),"")</f>
        <v/>
      </c>
      <c r="J6469" s="28"/>
      <c r="K6469" s="29" t="str">
        <f>IF($B6469 &lt;&gt; "", IF(C6469="Oui",IF(H6469=1,IF(E6469=0,Résultat!G$8,IF(J6469="No",Résultat!$G$8,Résultat!$G$7)),IF(H6469=2,IF(E6469=0,Résultat!G$9,IF(J6469="No",Résultat!$G$9,Résultat!$G$7)),Résultat!$G$7)),IF(C6469 = "Totale", IF(H6469=1,IF(E6469=0,Résultat!G$8,IF(J6469="No",Résultat!$G$9,Résultat!$G$7)),IF(H6469=2,IF(E6469=0,Résultat!G$9,IF(J6469="No",Résultat!$G$9,Résultat!$G$7)),Résultat!$G$7)),Résultat!$G$7)), "")</f>
        <v/>
      </c>
    </row>
    <row r="6470" spans="1:11" ht="20.100000000000001" customHeight="1">
      <c r="A6470" s="26"/>
      <c r="B6470" s="27"/>
      <c r="C6470" s="11" t="str">
        <f>IF($B6470 &lt;&gt; "",VLOOKUP(MID(B6470,3,5),'Recyclabilité Prod Matx'!C:F,2,FALSE), "")</f>
        <v/>
      </c>
      <c r="D6470" s="11" t="str">
        <f>IF($B6470 &lt;&gt; "",VLOOKUP(MID(B6470,3,5),'Recyclabilité Prod Matx'!C:F,3,FALSE),"")</f>
        <v/>
      </c>
      <c r="E6470" s="11" t="str">
        <f>IF($B6470 &lt;&gt; "",VLOOKUP(MID(B6470,3,5),'Recyclabilité Prod Matx'!C:F,4,FALSE), "")</f>
        <v/>
      </c>
      <c r="F6470" s="12" t="str">
        <f>IF($B6470 &lt;&gt; "", IF(C6470="Totale","",IF(D6470 = 0, "", VLOOKUP(D6470,'Cond Compo'!A:B,2,FALSE))),"")</f>
        <v/>
      </c>
      <c r="G6470" s="28"/>
      <c r="H6470" s="11" t="str">
        <f xml:space="preserve"> IF(C6470="Totale",2,IF($G6470 &lt;&gt; "", IF(D6470 = "E",MATCH(G6470, 'Cond Compo'!D$16:D$18, 0), MATCH(G6470, 'Cond Compo'!C$16:C$19, 0)), ""))</f>
        <v/>
      </c>
      <c r="I6470" s="12" t="str">
        <f>IF($E6470 &lt;&gt; "", IF(E6470 = 0, "", VLOOKUP(E6470,'Cond Perturbation'!A:B,2,FALSE)),"")</f>
        <v/>
      </c>
      <c r="J6470" s="28"/>
      <c r="K6470" s="29" t="str">
        <f>IF($B6470 &lt;&gt; "", IF(C6470="Oui",IF(H6470=1,IF(E6470=0,Résultat!G$8,IF(J6470="No",Résultat!$G$8,Résultat!$G$7)),IF(H6470=2,IF(E6470=0,Résultat!G$9,IF(J6470="No",Résultat!$G$9,Résultat!$G$7)),Résultat!$G$7)),IF(C6470 = "Totale", IF(H6470=1,IF(E6470=0,Résultat!G$8,IF(J6470="No",Résultat!$G$9,Résultat!$G$7)),IF(H6470=2,IF(E6470=0,Résultat!G$9,IF(J6470="No",Résultat!$G$9,Résultat!$G$7)),Résultat!$G$7)),Résultat!$G$7)), "")</f>
        <v/>
      </c>
    </row>
    <row r="6471" spans="1:11" ht="20.100000000000001" customHeight="1">
      <c r="A6471" s="26"/>
      <c r="B6471" s="27"/>
      <c r="C6471" s="11" t="str">
        <f>IF($B6471 &lt;&gt; "",VLOOKUP(MID(B6471,3,5),'Recyclabilité Prod Matx'!C:F,2,FALSE), "")</f>
        <v/>
      </c>
      <c r="D6471" s="11" t="str">
        <f>IF($B6471 &lt;&gt; "",VLOOKUP(MID(B6471,3,5),'Recyclabilité Prod Matx'!C:F,3,FALSE),"")</f>
        <v/>
      </c>
      <c r="E6471" s="11" t="str">
        <f>IF($B6471 &lt;&gt; "",VLOOKUP(MID(B6471,3,5),'Recyclabilité Prod Matx'!C:F,4,FALSE), "")</f>
        <v/>
      </c>
      <c r="F6471" s="12" t="str">
        <f>IF($B6471 &lt;&gt; "", IF(C6471="Totale","",IF(D6471 = 0, "", VLOOKUP(D6471,'Cond Compo'!A:B,2,FALSE))),"")</f>
        <v/>
      </c>
      <c r="G6471" s="28"/>
      <c r="H6471" s="11" t="str">
        <f xml:space="preserve"> IF(C6471="Totale",2,IF($G6471 &lt;&gt; "", IF(D6471 = "E",MATCH(G6471, 'Cond Compo'!D$16:D$18, 0), MATCH(G6471, 'Cond Compo'!C$16:C$19, 0)), ""))</f>
        <v/>
      </c>
      <c r="I6471" s="12" t="str">
        <f>IF($E6471 &lt;&gt; "", IF(E6471 = 0, "", VLOOKUP(E6471,'Cond Perturbation'!A:B,2,FALSE)),"")</f>
        <v/>
      </c>
      <c r="J6471" s="28"/>
      <c r="K6471" s="29" t="str">
        <f>IF($B6471 &lt;&gt; "", IF(C6471="Oui",IF(H6471=1,IF(E6471=0,Résultat!G$8,IF(J6471="No",Résultat!$G$8,Résultat!$G$7)),IF(H6471=2,IF(E6471=0,Résultat!G$9,IF(J6471="No",Résultat!$G$9,Résultat!$G$7)),Résultat!$G$7)),IF(C6471 = "Totale", IF(H6471=1,IF(E6471=0,Résultat!G$8,IF(J6471="No",Résultat!$G$9,Résultat!$G$7)),IF(H6471=2,IF(E6471=0,Résultat!G$9,IF(J6471="No",Résultat!$G$9,Résultat!$G$7)),Résultat!$G$7)),Résultat!$G$7)), "")</f>
        <v/>
      </c>
    </row>
    <row r="6472" spans="1:11" ht="20.100000000000001" customHeight="1">
      <c r="A6472" s="26"/>
      <c r="B6472" s="27"/>
      <c r="C6472" s="11" t="str">
        <f>IF($B6472 &lt;&gt; "",VLOOKUP(MID(B6472,3,5),'Recyclabilité Prod Matx'!C:F,2,FALSE), "")</f>
        <v/>
      </c>
      <c r="D6472" s="11" t="str">
        <f>IF($B6472 &lt;&gt; "",VLOOKUP(MID(B6472,3,5),'Recyclabilité Prod Matx'!C:F,3,FALSE),"")</f>
        <v/>
      </c>
      <c r="E6472" s="11" t="str">
        <f>IF($B6472 &lt;&gt; "",VLOOKUP(MID(B6472,3,5),'Recyclabilité Prod Matx'!C:F,4,FALSE), "")</f>
        <v/>
      </c>
      <c r="F6472" s="12" t="str">
        <f>IF($B6472 &lt;&gt; "", IF(C6472="Totale","",IF(D6472 = 0, "", VLOOKUP(D6472,'Cond Compo'!A:B,2,FALSE))),"")</f>
        <v/>
      </c>
      <c r="G6472" s="28"/>
      <c r="H6472" s="11" t="str">
        <f xml:space="preserve"> IF(C6472="Totale",2,IF($G6472 &lt;&gt; "", IF(D6472 = "E",MATCH(G6472, 'Cond Compo'!D$16:D$18, 0), MATCH(G6472, 'Cond Compo'!C$16:C$19, 0)), ""))</f>
        <v/>
      </c>
      <c r="I6472" s="12" t="str">
        <f>IF($E6472 &lt;&gt; "", IF(E6472 = 0, "", VLOOKUP(E6472,'Cond Perturbation'!A:B,2,FALSE)),"")</f>
        <v/>
      </c>
      <c r="J6472" s="28"/>
      <c r="K6472" s="29" t="str">
        <f>IF($B6472 &lt;&gt; "", IF(C6472="Oui",IF(H6472=1,IF(E6472=0,Résultat!G$8,IF(J6472="No",Résultat!$G$8,Résultat!$G$7)),IF(H6472=2,IF(E6472=0,Résultat!G$9,IF(J6472="No",Résultat!$G$9,Résultat!$G$7)),Résultat!$G$7)),IF(C6472 = "Totale", IF(H6472=1,IF(E6472=0,Résultat!G$8,IF(J6472="No",Résultat!$G$9,Résultat!$G$7)),IF(H6472=2,IF(E6472=0,Résultat!G$9,IF(J6472="No",Résultat!$G$9,Résultat!$G$7)),Résultat!$G$7)),Résultat!$G$7)), "")</f>
        <v/>
      </c>
    </row>
    <row r="6473" spans="1:11" ht="20.100000000000001" customHeight="1">
      <c r="A6473" s="26"/>
      <c r="B6473" s="27"/>
      <c r="C6473" s="11" t="str">
        <f>IF($B6473 &lt;&gt; "",VLOOKUP(MID(B6473,3,5),'Recyclabilité Prod Matx'!C:F,2,FALSE), "")</f>
        <v/>
      </c>
      <c r="D6473" s="11" t="str">
        <f>IF($B6473 &lt;&gt; "",VLOOKUP(MID(B6473,3,5),'Recyclabilité Prod Matx'!C:F,3,FALSE),"")</f>
        <v/>
      </c>
      <c r="E6473" s="11" t="str">
        <f>IF($B6473 &lt;&gt; "",VLOOKUP(MID(B6473,3,5),'Recyclabilité Prod Matx'!C:F,4,FALSE), "")</f>
        <v/>
      </c>
      <c r="F6473" s="12" t="str">
        <f>IF($B6473 &lt;&gt; "", IF(C6473="Totale","",IF(D6473 = 0, "", VLOOKUP(D6473,'Cond Compo'!A:B,2,FALSE))),"")</f>
        <v/>
      </c>
      <c r="G6473" s="28"/>
      <c r="H6473" s="11" t="str">
        <f xml:space="preserve"> IF(C6473="Totale",2,IF($G6473 &lt;&gt; "", IF(D6473 = "E",MATCH(G6473, 'Cond Compo'!D$16:D$18, 0), MATCH(G6473, 'Cond Compo'!C$16:C$19, 0)), ""))</f>
        <v/>
      </c>
      <c r="I6473" s="12" t="str">
        <f>IF($E6473 &lt;&gt; "", IF(E6473 = 0, "", VLOOKUP(E6473,'Cond Perturbation'!A:B,2,FALSE)),"")</f>
        <v/>
      </c>
      <c r="J6473" s="28"/>
      <c r="K6473" s="29" t="str">
        <f>IF($B6473 &lt;&gt; "", IF(C6473="Oui",IF(H6473=1,IF(E6473=0,Résultat!G$8,IF(J6473="No",Résultat!$G$8,Résultat!$G$7)),IF(H6473=2,IF(E6473=0,Résultat!G$9,IF(J6473="No",Résultat!$G$9,Résultat!$G$7)),Résultat!$G$7)),IF(C6473 = "Totale", IF(H6473=1,IF(E6473=0,Résultat!G$8,IF(J6473="No",Résultat!$G$9,Résultat!$G$7)),IF(H6473=2,IF(E6473=0,Résultat!G$9,IF(J6473="No",Résultat!$G$9,Résultat!$G$7)),Résultat!$G$7)),Résultat!$G$7)), "")</f>
        <v/>
      </c>
    </row>
    <row r="6474" spans="1:11" ht="20.100000000000001" customHeight="1">
      <c r="A6474" s="26"/>
      <c r="B6474" s="27"/>
      <c r="C6474" s="11" t="str">
        <f>IF($B6474 &lt;&gt; "",VLOOKUP(MID(B6474,3,5),'Recyclabilité Prod Matx'!C:F,2,FALSE), "")</f>
        <v/>
      </c>
      <c r="D6474" s="11" t="str">
        <f>IF($B6474 &lt;&gt; "",VLOOKUP(MID(B6474,3,5),'Recyclabilité Prod Matx'!C:F,3,FALSE),"")</f>
        <v/>
      </c>
      <c r="E6474" s="11" t="str">
        <f>IF($B6474 &lt;&gt; "",VLOOKUP(MID(B6474,3,5),'Recyclabilité Prod Matx'!C:F,4,FALSE), "")</f>
        <v/>
      </c>
      <c r="F6474" s="12" t="str">
        <f>IF($B6474 &lt;&gt; "", IF(C6474="Totale","",IF(D6474 = 0, "", VLOOKUP(D6474,'Cond Compo'!A:B,2,FALSE))),"")</f>
        <v/>
      </c>
      <c r="G6474" s="28"/>
      <c r="H6474" s="11" t="str">
        <f xml:space="preserve"> IF(C6474="Totale",2,IF($G6474 &lt;&gt; "", IF(D6474 = "E",MATCH(G6474, 'Cond Compo'!D$16:D$18, 0), MATCH(G6474, 'Cond Compo'!C$16:C$19, 0)), ""))</f>
        <v/>
      </c>
      <c r="I6474" s="12" t="str">
        <f>IF($E6474 &lt;&gt; "", IF(E6474 = 0, "", VLOOKUP(E6474,'Cond Perturbation'!A:B,2,FALSE)),"")</f>
        <v/>
      </c>
      <c r="J6474" s="28"/>
      <c r="K6474" s="29" t="str">
        <f>IF($B6474 &lt;&gt; "", IF(C6474="Oui",IF(H6474=1,IF(E6474=0,Résultat!G$8,IF(J6474="No",Résultat!$G$8,Résultat!$G$7)),IF(H6474=2,IF(E6474=0,Résultat!G$9,IF(J6474="No",Résultat!$G$9,Résultat!$G$7)),Résultat!$G$7)),IF(C6474 = "Totale", IF(H6474=1,IF(E6474=0,Résultat!G$8,IF(J6474="No",Résultat!$G$9,Résultat!$G$7)),IF(H6474=2,IF(E6474=0,Résultat!G$9,IF(J6474="No",Résultat!$G$9,Résultat!$G$7)),Résultat!$G$7)),Résultat!$G$7)), "")</f>
        <v/>
      </c>
    </row>
    <row r="6475" spans="1:11" ht="20.100000000000001" customHeight="1">
      <c r="A6475" s="26"/>
      <c r="B6475" s="27"/>
      <c r="C6475" s="11" t="str">
        <f>IF($B6475 &lt;&gt; "",VLOOKUP(MID(B6475,3,5),'Recyclabilité Prod Matx'!C:F,2,FALSE), "")</f>
        <v/>
      </c>
      <c r="D6475" s="11" t="str">
        <f>IF($B6475 &lt;&gt; "",VLOOKUP(MID(B6475,3,5),'Recyclabilité Prod Matx'!C:F,3,FALSE),"")</f>
        <v/>
      </c>
      <c r="E6475" s="11" t="str">
        <f>IF($B6475 &lt;&gt; "",VLOOKUP(MID(B6475,3,5),'Recyclabilité Prod Matx'!C:F,4,FALSE), "")</f>
        <v/>
      </c>
      <c r="F6475" s="12" t="str">
        <f>IF($B6475 &lt;&gt; "", IF(C6475="Totale","",IF(D6475 = 0, "", VLOOKUP(D6475,'Cond Compo'!A:B,2,FALSE))),"")</f>
        <v/>
      </c>
      <c r="G6475" s="28"/>
      <c r="H6475" s="11" t="str">
        <f xml:space="preserve"> IF(C6475="Totale",2,IF($G6475 &lt;&gt; "", IF(D6475 = "E",MATCH(G6475, 'Cond Compo'!D$16:D$18, 0), MATCH(G6475, 'Cond Compo'!C$16:C$19, 0)), ""))</f>
        <v/>
      </c>
      <c r="I6475" s="12" t="str">
        <f>IF($E6475 &lt;&gt; "", IF(E6475 = 0, "", VLOOKUP(E6475,'Cond Perturbation'!A:B,2,FALSE)),"")</f>
        <v/>
      </c>
      <c r="J6475" s="28"/>
      <c r="K6475" s="29" t="str">
        <f>IF($B6475 &lt;&gt; "", IF(C6475="Oui",IF(H6475=1,IF(E6475=0,Résultat!G$8,IF(J6475="No",Résultat!$G$8,Résultat!$G$7)),IF(H6475=2,IF(E6475=0,Résultat!G$9,IF(J6475="No",Résultat!$G$9,Résultat!$G$7)),Résultat!$G$7)),IF(C6475 = "Totale", IF(H6475=1,IF(E6475=0,Résultat!G$8,IF(J6475="No",Résultat!$G$9,Résultat!$G$7)),IF(H6475=2,IF(E6475=0,Résultat!G$9,IF(J6475="No",Résultat!$G$9,Résultat!$G$7)),Résultat!$G$7)),Résultat!$G$7)), "")</f>
        <v/>
      </c>
    </row>
    <row r="6476" spans="1:11" ht="20.100000000000001" customHeight="1">
      <c r="A6476" s="26"/>
      <c r="B6476" s="27"/>
      <c r="C6476" s="11" t="str">
        <f>IF($B6476 &lt;&gt; "",VLOOKUP(MID(B6476,3,5),'Recyclabilité Prod Matx'!C:F,2,FALSE), "")</f>
        <v/>
      </c>
      <c r="D6476" s="11" t="str">
        <f>IF($B6476 &lt;&gt; "",VLOOKUP(MID(B6476,3,5),'Recyclabilité Prod Matx'!C:F,3,FALSE),"")</f>
        <v/>
      </c>
      <c r="E6476" s="11" t="str">
        <f>IF($B6476 &lt;&gt; "",VLOOKUP(MID(B6476,3,5),'Recyclabilité Prod Matx'!C:F,4,FALSE), "")</f>
        <v/>
      </c>
      <c r="F6476" s="12" t="str">
        <f>IF($B6476 &lt;&gt; "", IF(C6476="Totale","",IF(D6476 = 0, "", VLOOKUP(D6476,'Cond Compo'!A:B,2,FALSE))),"")</f>
        <v/>
      </c>
      <c r="G6476" s="28"/>
      <c r="H6476" s="11" t="str">
        <f xml:space="preserve"> IF(C6476="Totale",2,IF($G6476 &lt;&gt; "", IF(D6476 = "E",MATCH(G6476, 'Cond Compo'!D$16:D$18, 0), MATCH(G6476, 'Cond Compo'!C$16:C$19, 0)), ""))</f>
        <v/>
      </c>
      <c r="I6476" s="12" t="str">
        <f>IF($E6476 &lt;&gt; "", IF(E6476 = 0, "", VLOOKUP(E6476,'Cond Perturbation'!A:B,2,FALSE)),"")</f>
        <v/>
      </c>
      <c r="J6476" s="28"/>
      <c r="K6476" s="29" t="str">
        <f>IF($B6476 &lt;&gt; "", IF(C6476="Oui",IF(H6476=1,IF(E6476=0,Résultat!G$8,IF(J6476="No",Résultat!$G$8,Résultat!$G$7)),IF(H6476=2,IF(E6476=0,Résultat!G$9,IF(J6476="No",Résultat!$G$9,Résultat!$G$7)),Résultat!$G$7)),IF(C6476 = "Totale", IF(H6476=1,IF(E6476=0,Résultat!G$8,IF(J6476="No",Résultat!$G$9,Résultat!$G$7)),IF(H6476=2,IF(E6476=0,Résultat!G$9,IF(J6476="No",Résultat!$G$9,Résultat!$G$7)),Résultat!$G$7)),Résultat!$G$7)), "")</f>
        <v/>
      </c>
    </row>
    <row r="6477" spans="1:11" ht="20.100000000000001" customHeight="1">
      <c r="A6477" s="26"/>
      <c r="B6477" s="27"/>
      <c r="C6477" s="11" t="str">
        <f>IF($B6477 &lt;&gt; "",VLOOKUP(MID(B6477,3,5),'Recyclabilité Prod Matx'!C:F,2,FALSE), "")</f>
        <v/>
      </c>
      <c r="D6477" s="11" t="str">
        <f>IF($B6477 &lt;&gt; "",VLOOKUP(MID(B6477,3,5),'Recyclabilité Prod Matx'!C:F,3,FALSE),"")</f>
        <v/>
      </c>
      <c r="E6477" s="11" t="str">
        <f>IF($B6477 &lt;&gt; "",VLOOKUP(MID(B6477,3,5),'Recyclabilité Prod Matx'!C:F,4,FALSE), "")</f>
        <v/>
      </c>
      <c r="F6477" s="12" t="str">
        <f>IF($B6477 &lt;&gt; "", IF(C6477="Totale","",IF(D6477 = 0, "", VLOOKUP(D6477,'Cond Compo'!A:B,2,FALSE))),"")</f>
        <v/>
      </c>
      <c r="G6477" s="28"/>
      <c r="H6477" s="11" t="str">
        <f xml:space="preserve"> IF(C6477="Totale",2,IF($G6477 &lt;&gt; "", IF(D6477 = "E",MATCH(G6477, 'Cond Compo'!D$16:D$18, 0), MATCH(G6477, 'Cond Compo'!C$16:C$19, 0)), ""))</f>
        <v/>
      </c>
      <c r="I6477" s="12" t="str">
        <f>IF($E6477 &lt;&gt; "", IF(E6477 = 0, "", VLOOKUP(E6477,'Cond Perturbation'!A:B,2,FALSE)),"")</f>
        <v/>
      </c>
      <c r="J6477" s="28"/>
      <c r="K6477" s="29" t="str">
        <f>IF($B6477 &lt;&gt; "", IF(C6477="Oui",IF(H6477=1,IF(E6477=0,Résultat!G$8,IF(J6477="No",Résultat!$G$8,Résultat!$G$7)),IF(H6477=2,IF(E6477=0,Résultat!G$9,IF(J6477="No",Résultat!$G$9,Résultat!$G$7)),Résultat!$G$7)),IF(C6477 = "Totale", IF(H6477=1,IF(E6477=0,Résultat!G$8,IF(J6477="No",Résultat!$G$9,Résultat!$G$7)),IF(H6477=2,IF(E6477=0,Résultat!G$9,IF(J6477="No",Résultat!$G$9,Résultat!$G$7)),Résultat!$G$7)),Résultat!$G$7)), "")</f>
        <v/>
      </c>
    </row>
    <row r="6478" spans="1:11" ht="20.100000000000001" customHeight="1">
      <c r="A6478" s="26"/>
      <c r="B6478" s="27"/>
      <c r="C6478" s="11" t="str">
        <f>IF($B6478 &lt;&gt; "",VLOOKUP(MID(B6478,3,5),'Recyclabilité Prod Matx'!C:F,2,FALSE), "")</f>
        <v/>
      </c>
      <c r="D6478" s="11" t="str">
        <f>IF($B6478 &lt;&gt; "",VLOOKUP(MID(B6478,3,5),'Recyclabilité Prod Matx'!C:F,3,FALSE),"")</f>
        <v/>
      </c>
      <c r="E6478" s="11" t="str">
        <f>IF($B6478 &lt;&gt; "",VLOOKUP(MID(B6478,3,5),'Recyclabilité Prod Matx'!C:F,4,FALSE), "")</f>
        <v/>
      </c>
      <c r="F6478" s="12" t="str">
        <f>IF($B6478 &lt;&gt; "", IF(C6478="Totale","",IF(D6478 = 0, "", VLOOKUP(D6478,'Cond Compo'!A:B,2,FALSE))),"")</f>
        <v/>
      </c>
      <c r="G6478" s="28"/>
      <c r="H6478" s="11" t="str">
        <f xml:space="preserve"> IF(C6478="Totale",2,IF($G6478 &lt;&gt; "", IF(D6478 = "E",MATCH(G6478, 'Cond Compo'!D$16:D$18, 0), MATCH(G6478, 'Cond Compo'!C$16:C$19, 0)), ""))</f>
        <v/>
      </c>
      <c r="I6478" s="12" t="str">
        <f>IF($E6478 &lt;&gt; "", IF(E6478 = 0, "", VLOOKUP(E6478,'Cond Perturbation'!A:B,2,FALSE)),"")</f>
        <v/>
      </c>
      <c r="J6478" s="28"/>
      <c r="K6478" s="29" t="str">
        <f>IF($B6478 &lt;&gt; "", IF(C6478="Oui",IF(H6478=1,IF(E6478=0,Résultat!G$8,IF(J6478="No",Résultat!$G$8,Résultat!$G$7)),IF(H6478=2,IF(E6478=0,Résultat!G$9,IF(J6478="No",Résultat!$G$9,Résultat!$G$7)),Résultat!$G$7)),IF(C6478 = "Totale", IF(H6478=1,IF(E6478=0,Résultat!G$8,IF(J6478="No",Résultat!$G$9,Résultat!$G$7)),IF(H6478=2,IF(E6478=0,Résultat!G$9,IF(J6478="No",Résultat!$G$9,Résultat!$G$7)),Résultat!$G$7)),Résultat!$G$7)), "")</f>
        <v/>
      </c>
    </row>
    <row r="6479" spans="1:11" ht="20.100000000000001" customHeight="1">
      <c r="A6479" s="26"/>
      <c r="B6479" s="27"/>
      <c r="C6479" s="11" t="str">
        <f>IF($B6479 &lt;&gt; "",VLOOKUP(MID(B6479,3,5),'Recyclabilité Prod Matx'!C:F,2,FALSE), "")</f>
        <v/>
      </c>
      <c r="D6479" s="11" t="str">
        <f>IF($B6479 &lt;&gt; "",VLOOKUP(MID(B6479,3,5),'Recyclabilité Prod Matx'!C:F,3,FALSE),"")</f>
        <v/>
      </c>
      <c r="E6479" s="11" t="str">
        <f>IF($B6479 &lt;&gt; "",VLOOKUP(MID(B6479,3,5),'Recyclabilité Prod Matx'!C:F,4,FALSE), "")</f>
        <v/>
      </c>
      <c r="F6479" s="12" t="str">
        <f>IF($B6479 &lt;&gt; "", IF(C6479="Totale","",IF(D6479 = 0, "", VLOOKUP(D6479,'Cond Compo'!A:B,2,FALSE))),"")</f>
        <v/>
      </c>
      <c r="G6479" s="28"/>
      <c r="H6479" s="11" t="str">
        <f xml:space="preserve"> IF(C6479="Totale",2,IF($G6479 &lt;&gt; "", IF(D6479 = "E",MATCH(G6479, 'Cond Compo'!D$16:D$18, 0), MATCH(G6479, 'Cond Compo'!C$16:C$19, 0)), ""))</f>
        <v/>
      </c>
      <c r="I6479" s="12" t="str">
        <f>IF($E6479 &lt;&gt; "", IF(E6479 = 0, "", VLOOKUP(E6479,'Cond Perturbation'!A:B,2,FALSE)),"")</f>
        <v/>
      </c>
      <c r="J6479" s="28"/>
      <c r="K6479" s="29" t="str">
        <f>IF($B6479 &lt;&gt; "", IF(C6479="Oui",IF(H6479=1,IF(E6479=0,Résultat!G$8,IF(J6479="No",Résultat!$G$8,Résultat!$G$7)),IF(H6479=2,IF(E6479=0,Résultat!G$9,IF(J6479="No",Résultat!$G$9,Résultat!$G$7)),Résultat!$G$7)),IF(C6479 = "Totale", IF(H6479=1,IF(E6479=0,Résultat!G$8,IF(J6479="No",Résultat!$G$9,Résultat!$G$7)),IF(H6479=2,IF(E6479=0,Résultat!G$9,IF(J6479="No",Résultat!$G$9,Résultat!$G$7)),Résultat!$G$7)),Résultat!$G$7)), "")</f>
        <v/>
      </c>
    </row>
    <row r="6480" spans="1:11" ht="20.100000000000001" customHeight="1">
      <c r="A6480" s="26"/>
      <c r="B6480" s="27"/>
      <c r="C6480" s="11" t="str">
        <f>IF($B6480 &lt;&gt; "",VLOOKUP(MID(B6480,3,5),'Recyclabilité Prod Matx'!C:F,2,FALSE), "")</f>
        <v/>
      </c>
      <c r="D6480" s="11" t="str">
        <f>IF($B6480 &lt;&gt; "",VLOOKUP(MID(B6480,3,5),'Recyclabilité Prod Matx'!C:F,3,FALSE),"")</f>
        <v/>
      </c>
      <c r="E6480" s="11" t="str">
        <f>IF($B6480 &lt;&gt; "",VLOOKUP(MID(B6480,3,5),'Recyclabilité Prod Matx'!C:F,4,FALSE), "")</f>
        <v/>
      </c>
      <c r="F6480" s="12" t="str">
        <f>IF($B6480 &lt;&gt; "", IF(C6480="Totale","",IF(D6480 = 0, "", VLOOKUP(D6480,'Cond Compo'!A:B,2,FALSE))),"")</f>
        <v/>
      </c>
      <c r="G6480" s="28"/>
      <c r="H6480" s="11" t="str">
        <f xml:space="preserve"> IF(C6480="Totale",2,IF($G6480 &lt;&gt; "", IF(D6480 = "E",MATCH(G6480, 'Cond Compo'!D$16:D$18, 0), MATCH(G6480, 'Cond Compo'!C$16:C$19, 0)), ""))</f>
        <v/>
      </c>
      <c r="I6480" s="12" t="str">
        <f>IF($E6480 &lt;&gt; "", IF(E6480 = 0, "", VLOOKUP(E6480,'Cond Perturbation'!A:B,2,FALSE)),"")</f>
        <v/>
      </c>
      <c r="J6480" s="28"/>
      <c r="K6480" s="29" t="str">
        <f>IF($B6480 &lt;&gt; "", IF(C6480="Oui",IF(H6480=1,IF(E6480=0,Résultat!G$8,IF(J6480="No",Résultat!$G$8,Résultat!$G$7)),IF(H6480=2,IF(E6480=0,Résultat!G$9,IF(J6480="No",Résultat!$G$9,Résultat!$G$7)),Résultat!$G$7)),IF(C6480 = "Totale", IF(H6480=1,IF(E6480=0,Résultat!G$8,IF(J6480="No",Résultat!$G$9,Résultat!$G$7)),IF(H6480=2,IF(E6480=0,Résultat!G$9,IF(J6480="No",Résultat!$G$9,Résultat!$G$7)),Résultat!$G$7)),Résultat!$G$7)), "")</f>
        <v/>
      </c>
    </row>
    <row r="6481" spans="1:11" ht="20.100000000000001" customHeight="1">
      <c r="A6481" s="26"/>
      <c r="B6481" s="27"/>
      <c r="C6481" s="11" t="str">
        <f>IF($B6481 &lt;&gt; "",VLOOKUP(MID(B6481,3,5),'Recyclabilité Prod Matx'!C:F,2,FALSE), "")</f>
        <v/>
      </c>
      <c r="D6481" s="11" t="str">
        <f>IF($B6481 &lt;&gt; "",VLOOKUP(MID(B6481,3,5),'Recyclabilité Prod Matx'!C:F,3,FALSE),"")</f>
        <v/>
      </c>
      <c r="E6481" s="11" t="str">
        <f>IF($B6481 &lt;&gt; "",VLOOKUP(MID(B6481,3,5),'Recyclabilité Prod Matx'!C:F,4,FALSE), "")</f>
        <v/>
      </c>
      <c r="F6481" s="12" t="str">
        <f>IF($B6481 &lt;&gt; "", IF(C6481="Totale","",IF(D6481 = 0, "", VLOOKUP(D6481,'Cond Compo'!A:B,2,FALSE))),"")</f>
        <v/>
      </c>
      <c r="G6481" s="28"/>
      <c r="H6481" s="11" t="str">
        <f xml:space="preserve"> IF(C6481="Totale",2,IF($G6481 &lt;&gt; "", IF(D6481 = "E",MATCH(G6481, 'Cond Compo'!D$16:D$18, 0), MATCH(G6481, 'Cond Compo'!C$16:C$19, 0)), ""))</f>
        <v/>
      </c>
      <c r="I6481" s="12" t="str">
        <f>IF($E6481 &lt;&gt; "", IF(E6481 = 0, "", VLOOKUP(E6481,'Cond Perturbation'!A:B,2,FALSE)),"")</f>
        <v/>
      </c>
      <c r="J6481" s="28"/>
      <c r="K6481" s="29" t="str">
        <f>IF($B6481 &lt;&gt; "", IF(C6481="Oui",IF(H6481=1,IF(E6481=0,Résultat!G$8,IF(J6481="No",Résultat!$G$8,Résultat!$G$7)),IF(H6481=2,IF(E6481=0,Résultat!G$9,IF(J6481="No",Résultat!$G$9,Résultat!$G$7)),Résultat!$G$7)),IF(C6481 = "Totale", IF(H6481=1,IF(E6481=0,Résultat!G$8,IF(J6481="No",Résultat!$G$9,Résultat!$G$7)),IF(H6481=2,IF(E6481=0,Résultat!G$9,IF(J6481="No",Résultat!$G$9,Résultat!$G$7)),Résultat!$G$7)),Résultat!$G$7)), "")</f>
        <v/>
      </c>
    </row>
    <row r="6482" spans="1:11" ht="20.100000000000001" customHeight="1">
      <c r="A6482" s="26"/>
      <c r="B6482" s="27"/>
      <c r="C6482" s="11" t="str">
        <f>IF($B6482 &lt;&gt; "",VLOOKUP(MID(B6482,3,5),'Recyclabilité Prod Matx'!C:F,2,FALSE), "")</f>
        <v/>
      </c>
      <c r="D6482" s="11" t="str">
        <f>IF($B6482 &lt;&gt; "",VLOOKUP(MID(B6482,3,5),'Recyclabilité Prod Matx'!C:F,3,FALSE),"")</f>
        <v/>
      </c>
      <c r="E6482" s="11" t="str">
        <f>IF($B6482 &lt;&gt; "",VLOOKUP(MID(B6482,3,5),'Recyclabilité Prod Matx'!C:F,4,FALSE), "")</f>
        <v/>
      </c>
      <c r="F6482" s="12" t="str">
        <f>IF($B6482 &lt;&gt; "", IF(C6482="Totale","",IF(D6482 = 0, "", VLOOKUP(D6482,'Cond Compo'!A:B,2,FALSE))),"")</f>
        <v/>
      </c>
      <c r="G6482" s="28"/>
      <c r="H6482" s="11" t="str">
        <f xml:space="preserve"> IF(C6482="Totale",2,IF($G6482 &lt;&gt; "", IF(D6482 = "E",MATCH(G6482, 'Cond Compo'!D$16:D$18, 0), MATCH(G6482, 'Cond Compo'!C$16:C$19, 0)), ""))</f>
        <v/>
      </c>
      <c r="I6482" s="12" t="str">
        <f>IF($E6482 &lt;&gt; "", IF(E6482 = 0, "", VLOOKUP(E6482,'Cond Perturbation'!A:B,2,FALSE)),"")</f>
        <v/>
      </c>
      <c r="J6482" s="28"/>
      <c r="K6482" s="29" t="str">
        <f>IF($B6482 &lt;&gt; "", IF(C6482="Oui",IF(H6482=1,IF(E6482=0,Résultat!G$8,IF(J6482="No",Résultat!$G$8,Résultat!$G$7)),IF(H6482=2,IF(E6482=0,Résultat!G$9,IF(J6482="No",Résultat!$G$9,Résultat!$G$7)),Résultat!$G$7)),IF(C6482 = "Totale", IF(H6482=1,IF(E6482=0,Résultat!G$8,IF(J6482="No",Résultat!$G$9,Résultat!$G$7)),IF(H6482=2,IF(E6482=0,Résultat!G$9,IF(J6482="No",Résultat!$G$9,Résultat!$G$7)),Résultat!$G$7)),Résultat!$G$7)), "")</f>
        <v/>
      </c>
    </row>
    <row r="6483" spans="1:11" ht="20.100000000000001" customHeight="1">
      <c r="A6483" s="26"/>
      <c r="B6483" s="27"/>
      <c r="C6483" s="11" t="str">
        <f>IF($B6483 &lt;&gt; "",VLOOKUP(MID(B6483,3,5),'Recyclabilité Prod Matx'!C:F,2,FALSE), "")</f>
        <v/>
      </c>
      <c r="D6483" s="11" t="str">
        <f>IF($B6483 &lt;&gt; "",VLOOKUP(MID(B6483,3,5),'Recyclabilité Prod Matx'!C:F,3,FALSE),"")</f>
        <v/>
      </c>
      <c r="E6483" s="11" t="str">
        <f>IF($B6483 &lt;&gt; "",VLOOKUP(MID(B6483,3,5),'Recyclabilité Prod Matx'!C:F,4,FALSE), "")</f>
        <v/>
      </c>
      <c r="F6483" s="12" t="str">
        <f>IF($B6483 &lt;&gt; "", IF(C6483="Totale","",IF(D6483 = 0, "", VLOOKUP(D6483,'Cond Compo'!A:B,2,FALSE))),"")</f>
        <v/>
      </c>
      <c r="G6483" s="28"/>
      <c r="H6483" s="11" t="str">
        <f xml:space="preserve"> IF(C6483="Totale",2,IF($G6483 &lt;&gt; "", IF(D6483 = "E",MATCH(G6483, 'Cond Compo'!D$16:D$18, 0), MATCH(G6483, 'Cond Compo'!C$16:C$19, 0)), ""))</f>
        <v/>
      </c>
      <c r="I6483" s="12" t="str">
        <f>IF($E6483 &lt;&gt; "", IF(E6483 = 0, "", VLOOKUP(E6483,'Cond Perturbation'!A:B,2,FALSE)),"")</f>
        <v/>
      </c>
      <c r="J6483" s="28"/>
      <c r="K6483" s="29" t="str">
        <f>IF($B6483 &lt;&gt; "", IF(C6483="Oui",IF(H6483=1,IF(E6483=0,Résultat!G$8,IF(J6483="No",Résultat!$G$8,Résultat!$G$7)),IF(H6483=2,IF(E6483=0,Résultat!G$9,IF(J6483="No",Résultat!$G$9,Résultat!$G$7)),Résultat!$G$7)),IF(C6483 = "Totale", IF(H6483=1,IF(E6483=0,Résultat!G$8,IF(J6483="No",Résultat!$G$9,Résultat!$G$7)),IF(H6483=2,IF(E6483=0,Résultat!G$9,IF(J6483="No",Résultat!$G$9,Résultat!$G$7)),Résultat!$G$7)),Résultat!$G$7)), "")</f>
        <v/>
      </c>
    </row>
    <row r="6484" spans="1:11" ht="20.100000000000001" customHeight="1">
      <c r="A6484" s="26"/>
      <c r="B6484" s="27"/>
      <c r="C6484" s="11" t="str">
        <f>IF($B6484 &lt;&gt; "",VLOOKUP(MID(B6484,3,5),'Recyclabilité Prod Matx'!C:F,2,FALSE), "")</f>
        <v/>
      </c>
      <c r="D6484" s="11" t="str">
        <f>IF($B6484 &lt;&gt; "",VLOOKUP(MID(B6484,3,5),'Recyclabilité Prod Matx'!C:F,3,FALSE),"")</f>
        <v/>
      </c>
      <c r="E6484" s="11" t="str">
        <f>IF($B6484 &lt;&gt; "",VLOOKUP(MID(B6484,3,5),'Recyclabilité Prod Matx'!C:F,4,FALSE), "")</f>
        <v/>
      </c>
      <c r="F6484" s="12" t="str">
        <f>IF($B6484 &lt;&gt; "", IF(C6484="Totale","",IF(D6484 = 0, "", VLOOKUP(D6484,'Cond Compo'!A:B,2,FALSE))),"")</f>
        <v/>
      </c>
      <c r="G6484" s="28"/>
      <c r="H6484" s="11" t="str">
        <f xml:space="preserve"> IF(C6484="Totale",2,IF($G6484 &lt;&gt; "", IF(D6484 = "E",MATCH(G6484, 'Cond Compo'!D$16:D$18, 0), MATCH(G6484, 'Cond Compo'!C$16:C$19, 0)), ""))</f>
        <v/>
      </c>
      <c r="I6484" s="12" t="str">
        <f>IF($E6484 &lt;&gt; "", IF(E6484 = 0, "", VLOOKUP(E6484,'Cond Perturbation'!A:B,2,FALSE)),"")</f>
        <v/>
      </c>
      <c r="J6484" s="28"/>
      <c r="K6484" s="29" t="str">
        <f>IF($B6484 &lt;&gt; "", IF(C6484="Oui",IF(H6484=1,IF(E6484=0,Résultat!G$8,IF(J6484="No",Résultat!$G$8,Résultat!$G$7)),IF(H6484=2,IF(E6484=0,Résultat!G$9,IF(J6484="No",Résultat!$G$9,Résultat!$G$7)),Résultat!$G$7)),IF(C6484 = "Totale", IF(H6484=1,IF(E6484=0,Résultat!G$8,IF(J6484="No",Résultat!$G$9,Résultat!$G$7)),IF(H6484=2,IF(E6484=0,Résultat!G$9,IF(J6484="No",Résultat!$G$9,Résultat!$G$7)),Résultat!$G$7)),Résultat!$G$7)), "")</f>
        <v/>
      </c>
    </row>
    <row r="6485" spans="1:11" ht="20.100000000000001" customHeight="1">
      <c r="A6485" s="26"/>
      <c r="B6485" s="27"/>
      <c r="C6485" s="11" t="str">
        <f>IF($B6485 &lt;&gt; "",VLOOKUP(MID(B6485,3,5),'Recyclabilité Prod Matx'!C:F,2,FALSE), "")</f>
        <v/>
      </c>
      <c r="D6485" s="11" t="str">
        <f>IF($B6485 &lt;&gt; "",VLOOKUP(MID(B6485,3,5),'Recyclabilité Prod Matx'!C:F,3,FALSE),"")</f>
        <v/>
      </c>
      <c r="E6485" s="11" t="str">
        <f>IF($B6485 &lt;&gt; "",VLOOKUP(MID(B6485,3,5),'Recyclabilité Prod Matx'!C:F,4,FALSE), "")</f>
        <v/>
      </c>
      <c r="F6485" s="12" t="str">
        <f>IF($B6485 &lt;&gt; "", IF(C6485="Totale","",IF(D6485 = 0, "", VLOOKUP(D6485,'Cond Compo'!A:B,2,FALSE))),"")</f>
        <v/>
      </c>
      <c r="G6485" s="28"/>
      <c r="H6485" s="11" t="str">
        <f xml:space="preserve"> IF(C6485="Totale",2,IF($G6485 &lt;&gt; "", IF(D6485 = "E",MATCH(G6485, 'Cond Compo'!D$16:D$18, 0), MATCH(G6485, 'Cond Compo'!C$16:C$19, 0)), ""))</f>
        <v/>
      </c>
      <c r="I6485" s="12" t="str">
        <f>IF($E6485 &lt;&gt; "", IF(E6485 = 0, "", VLOOKUP(E6485,'Cond Perturbation'!A:B,2,FALSE)),"")</f>
        <v/>
      </c>
      <c r="J6485" s="28"/>
      <c r="K6485" s="29" t="str">
        <f>IF($B6485 &lt;&gt; "", IF(C6485="Oui",IF(H6485=1,IF(E6485=0,Résultat!G$8,IF(J6485="No",Résultat!$G$8,Résultat!$G$7)),IF(H6485=2,IF(E6485=0,Résultat!G$9,IF(J6485="No",Résultat!$G$9,Résultat!$G$7)),Résultat!$G$7)),IF(C6485 = "Totale", IF(H6485=1,IF(E6485=0,Résultat!G$8,IF(J6485="No",Résultat!$G$9,Résultat!$G$7)),IF(H6485=2,IF(E6485=0,Résultat!G$9,IF(J6485="No",Résultat!$G$9,Résultat!$G$7)),Résultat!$G$7)),Résultat!$G$7)), "")</f>
        <v/>
      </c>
    </row>
    <row r="6486" spans="1:11" ht="20.100000000000001" customHeight="1">
      <c r="A6486" s="26"/>
      <c r="B6486" s="27"/>
      <c r="C6486" s="11" t="str">
        <f>IF($B6486 &lt;&gt; "",VLOOKUP(MID(B6486,3,5),'Recyclabilité Prod Matx'!C:F,2,FALSE), "")</f>
        <v/>
      </c>
      <c r="D6486" s="11" t="str">
        <f>IF($B6486 &lt;&gt; "",VLOOKUP(MID(B6486,3,5),'Recyclabilité Prod Matx'!C:F,3,FALSE),"")</f>
        <v/>
      </c>
      <c r="E6486" s="11" t="str">
        <f>IF($B6486 &lt;&gt; "",VLOOKUP(MID(B6486,3,5),'Recyclabilité Prod Matx'!C:F,4,FALSE), "")</f>
        <v/>
      </c>
      <c r="F6486" s="12" t="str">
        <f>IF($B6486 &lt;&gt; "", IF(C6486="Totale","",IF(D6486 = 0, "", VLOOKUP(D6486,'Cond Compo'!A:B,2,FALSE))),"")</f>
        <v/>
      </c>
      <c r="G6486" s="28"/>
      <c r="H6486" s="11" t="str">
        <f xml:space="preserve"> IF(C6486="Totale",2,IF($G6486 &lt;&gt; "", IF(D6486 = "E",MATCH(G6486, 'Cond Compo'!D$16:D$18, 0), MATCH(G6486, 'Cond Compo'!C$16:C$19, 0)), ""))</f>
        <v/>
      </c>
      <c r="I6486" s="12" t="str">
        <f>IF($E6486 &lt;&gt; "", IF(E6486 = 0, "", VLOOKUP(E6486,'Cond Perturbation'!A:B,2,FALSE)),"")</f>
        <v/>
      </c>
      <c r="J6486" s="28"/>
      <c r="K6486" s="29" t="str">
        <f>IF($B6486 &lt;&gt; "", IF(C6486="Oui",IF(H6486=1,IF(E6486=0,Résultat!G$8,IF(J6486="No",Résultat!$G$8,Résultat!$G$7)),IF(H6486=2,IF(E6486=0,Résultat!G$9,IF(J6486="No",Résultat!$G$9,Résultat!$G$7)),Résultat!$G$7)),IF(C6486 = "Totale", IF(H6486=1,IF(E6486=0,Résultat!G$8,IF(J6486="No",Résultat!$G$9,Résultat!$G$7)),IF(H6486=2,IF(E6486=0,Résultat!G$9,IF(J6486="No",Résultat!$G$9,Résultat!$G$7)),Résultat!$G$7)),Résultat!$G$7)), "")</f>
        <v/>
      </c>
    </row>
    <row r="6487" spans="1:11" ht="20.100000000000001" customHeight="1">
      <c r="A6487" s="26"/>
      <c r="B6487" s="27"/>
      <c r="C6487" s="11" t="str">
        <f>IF($B6487 &lt;&gt; "",VLOOKUP(MID(B6487,3,5),'Recyclabilité Prod Matx'!C:F,2,FALSE), "")</f>
        <v/>
      </c>
      <c r="D6487" s="11" t="str">
        <f>IF($B6487 &lt;&gt; "",VLOOKUP(MID(B6487,3,5),'Recyclabilité Prod Matx'!C:F,3,FALSE),"")</f>
        <v/>
      </c>
      <c r="E6487" s="11" t="str">
        <f>IF($B6487 &lt;&gt; "",VLOOKUP(MID(B6487,3,5),'Recyclabilité Prod Matx'!C:F,4,FALSE), "")</f>
        <v/>
      </c>
      <c r="F6487" s="12" t="str">
        <f>IF($B6487 &lt;&gt; "", IF(C6487="Totale","",IF(D6487 = 0, "", VLOOKUP(D6487,'Cond Compo'!A:B,2,FALSE))),"")</f>
        <v/>
      </c>
      <c r="G6487" s="28"/>
      <c r="H6487" s="11" t="str">
        <f xml:space="preserve"> IF(C6487="Totale",2,IF($G6487 &lt;&gt; "", IF(D6487 = "E",MATCH(G6487, 'Cond Compo'!D$16:D$18, 0), MATCH(G6487, 'Cond Compo'!C$16:C$19, 0)), ""))</f>
        <v/>
      </c>
      <c r="I6487" s="12" t="str">
        <f>IF($E6487 &lt;&gt; "", IF(E6487 = 0, "", VLOOKUP(E6487,'Cond Perturbation'!A:B,2,FALSE)),"")</f>
        <v/>
      </c>
      <c r="J6487" s="28"/>
      <c r="K6487" s="29" t="str">
        <f>IF($B6487 &lt;&gt; "", IF(C6487="Oui",IF(H6487=1,IF(E6487=0,Résultat!G$8,IF(J6487="No",Résultat!$G$8,Résultat!$G$7)),IF(H6487=2,IF(E6487=0,Résultat!G$9,IF(J6487="No",Résultat!$G$9,Résultat!$G$7)),Résultat!$G$7)),IF(C6487 = "Totale", IF(H6487=1,IF(E6487=0,Résultat!G$8,IF(J6487="No",Résultat!$G$9,Résultat!$G$7)),IF(H6487=2,IF(E6487=0,Résultat!G$9,IF(J6487="No",Résultat!$G$9,Résultat!$G$7)),Résultat!$G$7)),Résultat!$G$7)), "")</f>
        <v/>
      </c>
    </row>
    <row r="6488" spans="1:11" ht="20.100000000000001" customHeight="1">
      <c r="A6488" s="26"/>
      <c r="B6488" s="27"/>
      <c r="C6488" s="11" t="str">
        <f>IF($B6488 &lt;&gt; "",VLOOKUP(MID(B6488,3,5),'Recyclabilité Prod Matx'!C:F,2,FALSE), "")</f>
        <v/>
      </c>
      <c r="D6488" s="11" t="str">
        <f>IF($B6488 &lt;&gt; "",VLOOKUP(MID(B6488,3,5),'Recyclabilité Prod Matx'!C:F,3,FALSE),"")</f>
        <v/>
      </c>
      <c r="E6488" s="11" t="str">
        <f>IF($B6488 &lt;&gt; "",VLOOKUP(MID(B6488,3,5),'Recyclabilité Prod Matx'!C:F,4,FALSE), "")</f>
        <v/>
      </c>
      <c r="F6488" s="12" t="str">
        <f>IF($B6488 &lt;&gt; "", IF(C6488="Totale","",IF(D6488 = 0, "", VLOOKUP(D6488,'Cond Compo'!A:B,2,FALSE))),"")</f>
        <v/>
      </c>
      <c r="G6488" s="28"/>
      <c r="H6488" s="11" t="str">
        <f xml:space="preserve"> IF(C6488="Totale",2,IF($G6488 &lt;&gt; "", IF(D6488 = "E",MATCH(G6488, 'Cond Compo'!D$16:D$18, 0), MATCH(G6488, 'Cond Compo'!C$16:C$19, 0)), ""))</f>
        <v/>
      </c>
      <c r="I6488" s="12" t="str">
        <f>IF($E6488 &lt;&gt; "", IF(E6488 = 0, "", VLOOKUP(E6488,'Cond Perturbation'!A:B,2,FALSE)),"")</f>
        <v/>
      </c>
      <c r="J6488" s="28"/>
      <c r="K6488" s="29" t="str">
        <f>IF($B6488 &lt;&gt; "", IF(C6488="Oui",IF(H6488=1,IF(E6488=0,Résultat!G$8,IF(J6488="No",Résultat!$G$8,Résultat!$G$7)),IF(H6488=2,IF(E6488=0,Résultat!G$9,IF(J6488="No",Résultat!$G$9,Résultat!$G$7)),Résultat!$G$7)),IF(C6488 = "Totale", IF(H6488=1,IF(E6488=0,Résultat!G$8,IF(J6488="No",Résultat!$G$9,Résultat!$G$7)),IF(H6488=2,IF(E6488=0,Résultat!G$9,IF(J6488="No",Résultat!$G$9,Résultat!$G$7)),Résultat!$G$7)),Résultat!$G$7)), "")</f>
        <v/>
      </c>
    </row>
    <row r="6489" spans="1:11" ht="20.100000000000001" customHeight="1">
      <c r="A6489" s="26"/>
      <c r="B6489" s="27"/>
      <c r="C6489" s="11" t="str">
        <f>IF($B6489 &lt;&gt; "",VLOOKUP(MID(B6489,3,5),'Recyclabilité Prod Matx'!C:F,2,FALSE), "")</f>
        <v/>
      </c>
      <c r="D6489" s="11" t="str">
        <f>IF($B6489 &lt;&gt; "",VLOOKUP(MID(B6489,3,5),'Recyclabilité Prod Matx'!C:F,3,FALSE),"")</f>
        <v/>
      </c>
      <c r="E6489" s="11" t="str">
        <f>IF($B6489 &lt;&gt; "",VLOOKUP(MID(B6489,3,5),'Recyclabilité Prod Matx'!C:F,4,FALSE), "")</f>
        <v/>
      </c>
      <c r="F6489" s="12" t="str">
        <f>IF($B6489 &lt;&gt; "", IF(C6489="Totale","",IF(D6489 = 0, "", VLOOKUP(D6489,'Cond Compo'!A:B,2,FALSE))),"")</f>
        <v/>
      </c>
      <c r="G6489" s="28"/>
      <c r="H6489" s="11" t="str">
        <f xml:space="preserve"> IF(C6489="Totale",2,IF($G6489 &lt;&gt; "", IF(D6489 = "E",MATCH(G6489, 'Cond Compo'!D$16:D$18, 0), MATCH(G6489, 'Cond Compo'!C$16:C$19, 0)), ""))</f>
        <v/>
      </c>
      <c r="I6489" s="12" t="str">
        <f>IF($E6489 &lt;&gt; "", IF(E6489 = 0, "", VLOOKUP(E6489,'Cond Perturbation'!A:B,2,FALSE)),"")</f>
        <v/>
      </c>
      <c r="J6489" s="28"/>
      <c r="K6489" s="29" t="str">
        <f>IF($B6489 &lt;&gt; "", IF(C6489="Oui",IF(H6489=1,IF(E6489=0,Résultat!G$8,IF(J6489="No",Résultat!$G$8,Résultat!$G$7)),IF(H6489=2,IF(E6489=0,Résultat!G$9,IF(J6489="No",Résultat!$G$9,Résultat!$G$7)),Résultat!$G$7)),IF(C6489 = "Totale", IF(H6489=1,IF(E6489=0,Résultat!G$8,IF(J6489="No",Résultat!$G$9,Résultat!$G$7)),IF(H6489=2,IF(E6489=0,Résultat!G$9,IF(J6489="No",Résultat!$G$9,Résultat!$G$7)),Résultat!$G$7)),Résultat!$G$7)), "")</f>
        <v/>
      </c>
    </row>
    <row r="6490" spans="1:11" ht="20.100000000000001" customHeight="1">
      <c r="A6490" s="26"/>
      <c r="B6490" s="27"/>
      <c r="C6490" s="11" t="str">
        <f>IF($B6490 &lt;&gt; "",VLOOKUP(MID(B6490,3,5),'Recyclabilité Prod Matx'!C:F,2,FALSE), "")</f>
        <v/>
      </c>
      <c r="D6490" s="11" t="str">
        <f>IF($B6490 &lt;&gt; "",VLOOKUP(MID(B6490,3,5),'Recyclabilité Prod Matx'!C:F,3,FALSE),"")</f>
        <v/>
      </c>
      <c r="E6490" s="11" t="str">
        <f>IF($B6490 &lt;&gt; "",VLOOKUP(MID(B6490,3,5),'Recyclabilité Prod Matx'!C:F,4,FALSE), "")</f>
        <v/>
      </c>
      <c r="F6490" s="12" t="str">
        <f>IF($B6490 &lt;&gt; "", IF(C6490="Totale","",IF(D6490 = 0, "", VLOOKUP(D6490,'Cond Compo'!A:B,2,FALSE))),"")</f>
        <v/>
      </c>
      <c r="G6490" s="28"/>
      <c r="H6490" s="11" t="str">
        <f xml:space="preserve"> IF(C6490="Totale",2,IF($G6490 &lt;&gt; "", IF(D6490 = "E",MATCH(G6490, 'Cond Compo'!D$16:D$18, 0), MATCH(G6490, 'Cond Compo'!C$16:C$19, 0)), ""))</f>
        <v/>
      </c>
      <c r="I6490" s="12" t="str">
        <f>IF($E6490 &lt;&gt; "", IF(E6490 = 0, "", VLOOKUP(E6490,'Cond Perturbation'!A:B,2,FALSE)),"")</f>
        <v/>
      </c>
      <c r="J6490" s="28"/>
      <c r="K6490" s="29" t="str">
        <f>IF($B6490 &lt;&gt; "", IF(C6490="Oui",IF(H6490=1,IF(E6490=0,Résultat!G$8,IF(J6490="No",Résultat!$G$8,Résultat!$G$7)),IF(H6490=2,IF(E6490=0,Résultat!G$9,IF(J6490="No",Résultat!$G$9,Résultat!$G$7)),Résultat!$G$7)),IF(C6490 = "Totale", IF(H6490=1,IF(E6490=0,Résultat!G$8,IF(J6490="No",Résultat!$G$9,Résultat!$G$7)),IF(H6490=2,IF(E6490=0,Résultat!G$9,IF(J6490="No",Résultat!$G$9,Résultat!$G$7)),Résultat!$G$7)),Résultat!$G$7)), "")</f>
        <v/>
      </c>
    </row>
    <row r="6491" spans="1:11" ht="20.100000000000001" customHeight="1">
      <c r="A6491" s="26"/>
      <c r="B6491" s="27"/>
      <c r="C6491" s="11" t="str">
        <f>IF($B6491 &lt;&gt; "",VLOOKUP(MID(B6491,3,5),'Recyclabilité Prod Matx'!C:F,2,FALSE), "")</f>
        <v/>
      </c>
      <c r="D6491" s="11" t="str">
        <f>IF($B6491 &lt;&gt; "",VLOOKUP(MID(B6491,3,5),'Recyclabilité Prod Matx'!C:F,3,FALSE),"")</f>
        <v/>
      </c>
      <c r="E6491" s="11" t="str">
        <f>IF($B6491 &lt;&gt; "",VLOOKUP(MID(B6491,3,5),'Recyclabilité Prod Matx'!C:F,4,FALSE), "")</f>
        <v/>
      </c>
      <c r="F6491" s="12" t="str">
        <f>IF($B6491 &lt;&gt; "", IF(C6491="Totale","",IF(D6491 = 0, "", VLOOKUP(D6491,'Cond Compo'!A:B,2,FALSE))),"")</f>
        <v/>
      </c>
      <c r="G6491" s="28"/>
      <c r="H6491" s="11" t="str">
        <f xml:space="preserve"> IF(C6491="Totale",2,IF($G6491 &lt;&gt; "", IF(D6491 = "E",MATCH(G6491, 'Cond Compo'!D$16:D$18, 0), MATCH(G6491, 'Cond Compo'!C$16:C$19, 0)), ""))</f>
        <v/>
      </c>
      <c r="I6491" s="12" t="str">
        <f>IF($E6491 &lt;&gt; "", IF(E6491 = 0, "", VLOOKUP(E6491,'Cond Perturbation'!A:B,2,FALSE)),"")</f>
        <v/>
      </c>
      <c r="J6491" s="28"/>
      <c r="K6491" s="29" t="str">
        <f>IF($B6491 &lt;&gt; "", IF(C6491="Oui",IF(H6491=1,IF(E6491=0,Résultat!G$8,IF(J6491="No",Résultat!$G$8,Résultat!$G$7)),IF(H6491=2,IF(E6491=0,Résultat!G$9,IF(J6491="No",Résultat!$G$9,Résultat!$G$7)),Résultat!$G$7)),IF(C6491 = "Totale", IF(H6491=1,IF(E6491=0,Résultat!G$8,IF(J6491="No",Résultat!$G$9,Résultat!$G$7)),IF(H6491=2,IF(E6491=0,Résultat!G$9,IF(J6491="No",Résultat!$G$9,Résultat!$G$7)),Résultat!$G$7)),Résultat!$G$7)), "")</f>
        <v/>
      </c>
    </row>
    <row r="6492" spans="1:11" ht="20.100000000000001" customHeight="1">
      <c r="A6492" s="26"/>
      <c r="B6492" s="27"/>
      <c r="C6492" s="11" t="str">
        <f>IF($B6492 &lt;&gt; "",VLOOKUP(MID(B6492,3,5),'Recyclabilité Prod Matx'!C:F,2,FALSE), "")</f>
        <v/>
      </c>
      <c r="D6492" s="11" t="str">
        <f>IF($B6492 &lt;&gt; "",VLOOKUP(MID(B6492,3,5),'Recyclabilité Prod Matx'!C:F,3,FALSE),"")</f>
        <v/>
      </c>
      <c r="E6492" s="11" t="str">
        <f>IF($B6492 &lt;&gt; "",VLOOKUP(MID(B6492,3,5),'Recyclabilité Prod Matx'!C:F,4,FALSE), "")</f>
        <v/>
      </c>
      <c r="F6492" s="12" t="str">
        <f>IF($B6492 &lt;&gt; "", IF(C6492="Totale","",IF(D6492 = 0, "", VLOOKUP(D6492,'Cond Compo'!A:B,2,FALSE))),"")</f>
        <v/>
      </c>
      <c r="G6492" s="28"/>
      <c r="H6492" s="11" t="str">
        <f xml:space="preserve"> IF(C6492="Totale",2,IF($G6492 &lt;&gt; "", IF(D6492 = "E",MATCH(G6492, 'Cond Compo'!D$16:D$18, 0), MATCH(G6492, 'Cond Compo'!C$16:C$19, 0)), ""))</f>
        <v/>
      </c>
      <c r="I6492" s="12" t="str">
        <f>IF($E6492 &lt;&gt; "", IF(E6492 = 0, "", VLOOKUP(E6492,'Cond Perturbation'!A:B,2,FALSE)),"")</f>
        <v/>
      </c>
      <c r="J6492" s="28"/>
      <c r="K6492" s="29" t="str">
        <f>IF($B6492 &lt;&gt; "", IF(C6492="Oui",IF(H6492=1,IF(E6492=0,Résultat!G$8,IF(J6492="No",Résultat!$G$8,Résultat!$G$7)),IF(H6492=2,IF(E6492=0,Résultat!G$9,IF(J6492="No",Résultat!$G$9,Résultat!$G$7)),Résultat!$G$7)),IF(C6492 = "Totale", IF(H6492=1,IF(E6492=0,Résultat!G$8,IF(J6492="No",Résultat!$G$9,Résultat!$G$7)),IF(H6492=2,IF(E6492=0,Résultat!G$9,IF(J6492="No",Résultat!$G$9,Résultat!$G$7)),Résultat!$G$7)),Résultat!$G$7)), "")</f>
        <v/>
      </c>
    </row>
    <row r="6493" spans="1:11" ht="20.100000000000001" customHeight="1">
      <c r="A6493" s="26"/>
      <c r="B6493" s="27"/>
      <c r="C6493" s="11" t="str">
        <f>IF($B6493 &lt;&gt; "",VLOOKUP(MID(B6493,3,5),'Recyclabilité Prod Matx'!C:F,2,FALSE), "")</f>
        <v/>
      </c>
      <c r="D6493" s="11" t="str">
        <f>IF($B6493 &lt;&gt; "",VLOOKUP(MID(B6493,3,5),'Recyclabilité Prod Matx'!C:F,3,FALSE),"")</f>
        <v/>
      </c>
      <c r="E6493" s="11" t="str">
        <f>IF($B6493 &lt;&gt; "",VLOOKUP(MID(B6493,3,5),'Recyclabilité Prod Matx'!C:F,4,FALSE), "")</f>
        <v/>
      </c>
      <c r="F6493" s="12" t="str">
        <f>IF($B6493 &lt;&gt; "", IF(C6493="Totale","",IF(D6493 = 0, "", VLOOKUP(D6493,'Cond Compo'!A:B,2,FALSE))),"")</f>
        <v/>
      </c>
      <c r="G6493" s="28"/>
      <c r="H6493" s="11" t="str">
        <f xml:space="preserve"> IF(C6493="Totale",2,IF($G6493 &lt;&gt; "", IF(D6493 = "E",MATCH(G6493, 'Cond Compo'!D$16:D$18, 0), MATCH(G6493, 'Cond Compo'!C$16:C$19, 0)), ""))</f>
        <v/>
      </c>
      <c r="I6493" s="12" t="str">
        <f>IF($E6493 &lt;&gt; "", IF(E6493 = 0, "", VLOOKUP(E6493,'Cond Perturbation'!A:B,2,FALSE)),"")</f>
        <v/>
      </c>
      <c r="J6493" s="28"/>
      <c r="K6493" s="29" t="str">
        <f>IF($B6493 &lt;&gt; "", IF(C6493="Oui",IF(H6493=1,IF(E6493=0,Résultat!G$8,IF(J6493="No",Résultat!$G$8,Résultat!$G$7)),IF(H6493=2,IF(E6493=0,Résultat!G$9,IF(J6493="No",Résultat!$G$9,Résultat!$G$7)),Résultat!$G$7)),IF(C6493 = "Totale", IF(H6493=1,IF(E6493=0,Résultat!G$8,IF(J6493="No",Résultat!$G$9,Résultat!$G$7)),IF(H6493=2,IF(E6493=0,Résultat!G$9,IF(J6493="No",Résultat!$G$9,Résultat!$G$7)),Résultat!$G$7)),Résultat!$G$7)), "")</f>
        <v/>
      </c>
    </row>
    <row r="6494" spans="1:11" ht="20.100000000000001" customHeight="1">
      <c r="A6494" s="26"/>
      <c r="B6494" s="27"/>
      <c r="C6494" s="11" t="str">
        <f>IF($B6494 &lt;&gt; "",VLOOKUP(MID(B6494,3,5),'Recyclabilité Prod Matx'!C:F,2,FALSE), "")</f>
        <v/>
      </c>
      <c r="D6494" s="11" t="str">
        <f>IF($B6494 &lt;&gt; "",VLOOKUP(MID(B6494,3,5),'Recyclabilité Prod Matx'!C:F,3,FALSE),"")</f>
        <v/>
      </c>
      <c r="E6494" s="11" t="str">
        <f>IF($B6494 &lt;&gt; "",VLOOKUP(MID(B6494,3,5),'Recyclabilité Prod Matx'!C:F,4,FALSE), "")</f>
        <v/>
      </c>
      <c r="F6494" s="12" t="str">
        <f>IF($B6494 &lt;&gt; "", IF(C6494="Totale","",IF(D6494 = 0, "", VLOOKUP(D6494,'Cond Compo'!A:B,2,FALSE))),"")</f>
        <v/>
      </c>
      <c r="G6494" s="28"/>
      <c r="H6494" s="11" t="str">
        <f xml:space="preserve"> IF(C6494="Totale",2,IF($G6494 &lt;&gt; "", IF(D6494 = "E",MATCH(G6494, 'Cond Compo'!D$16:D$18, 0), MATCH(G6494, 'Cond Compo'!C$16:C$19, 0)), ""))</f>
        <v/>
      </c>
      <c r="I6494" s="12" t="str">
        <f>IF($E6494 &lt;&gt; "", IF(E6494 = 0, "", VLOOKUP(E6494,'Cond Perturbation'!A:B,2,FALSE)),"")</f>
        <v/>
      </c>
      <c r="J6494" s="28"/>
      <c r="K6494" s="29" t="str">
        <f>IF($B6494 &lt;&gt; "", IF(C6494="Oui",IF(H6494=1,IF(E6494=0,Résultat!G$8,IF(J6494="No",Résultat!$G$8,Résultat!$G$7)),IF(H6494=2,IF(E6494=0,Résultat!G$9,IF(J6494="No",Résultat!$G$9,Résultat!$G$7)),Résultat!$G$7)),IF(C6494 = "Totale", IF(H6494=1,IF(E6494=0,Résultat!G$8,IF(J6494="No",Résultat!$G$9,Résultat!$G$7)),IF(H6494=2,IF(E6494=0,Résultat!G$9,IF(J6494="No",Résultat!$G$9,Résultat!$G$7)),Résultat!$G$7)),Résultat!$G$7)), "")</f>
        <v/>
      </c>
    </row>
    <row r="6495" spans="1:11" ht="20.100000000000001" customHeight="1">
      <c r="A6495" s="26"/>
      <c r="B6495" s="27"/>
      <c r="C6495" s="11" t="str">
        <f>IF($B6495 &lt;&gt; "",VLOOKUP(MID(B6495,3,5),'Recyclabilité Prod Matx'!C:F,2,FALSE), "")</f>
        <v/>
      </c>
      <c r="D6495" s="11" t="str">
        <f>IF($B6495 &lt;&gt; "",VLOOKUP(MID(B6495,3,5),'Recyclabilité Prod Matx'!C:F,3,FALSE),"")</f>
        <v/>
      </c>
      <c r="E6495" s="11" t="str">
        <f>IF($B6495 &lt;&gt; "",VLOOKUP(MID(B6495,3,5),'Recyclabilité Prod Matx'!C:F,4,FALSE), "")</f>
        <v/>
      </c>
      <c r="F6495" s="12" t="str">
        <f>IF($B6495 &lt;&gt; "", IF(C6495="Totale","",IF(D6495 = 0, "", VLOOKUP(D6495,'Cond Compo'!A:B,2,FALSE))),"")</f>
        <v/>
      </c>
      <c r="G6495" s="28"/>
      <c r="H6495" s="11" t="str">
        <f xml:space="preserve"> IF(C6495="Totale",2,IF($G6495 &lt;&gt; "", IF(D6495 = "E",MATCH(G6495, 'Cond Compo'!D$16:D$18, 0), MATCH(G6495, 'Cond Compo'!C$16:C$19, 0)), ""))</f>
        <v/>
      </c>
      <c r="I6495" s="12" t="str">
        <f>IF($E6495 &lt;&gt; "", IF(E6495 = 0, "", VLOOKUP(E6495,'Cond Perturbation'!A:B,2,FALSE)),"")</f>
        <v/>
      </c>
      <c r="J6495" s="28"/>
      <c r="K6495" s="29" t="str">
        <f>IF($B6495 &lt;&gt; "", IF(C6495="Oui",IF(H6495=1,IF(E6495=0,Résultat!G$8,IF(J6495="No",Résultat!$G$8,Résultat!$G$7)),IF(H6495=2,IF(E6495=0,Résultat!G$9,IF(J6495="No",Résultat!$G$9,Résultat!$G$7)),Résultat!$G$7)),IF(C6495 = "Totale", IF(H6495=1,IF(E6495=0,Résultat!G$8,IF(J6495="No",Résultat!$G$9,Résultat!$G$7)),IF(H6495=2,IF(E6495=0,Résultat!G$9,IF(J6495="No",Résultat!$G$9,Résultat!$G$7)),Résultat!$G$7)),Résultat!$G$7)), "")</f>
        <v/>
      </c>
    </row>
    <row r="6496" spans="1:11" ht="20.100000000000001" customHeight="1">
      <c r="A6496" s="26"/>
      <c r="B6496" s="27"/>
      <c r="C6496" s="11" t="str">
        <f>IF($B6496 &lt;&gt; "",VLOOKUP(MID(B6496,3,5),'Recyclabilité Prod Matx'!C:F,2,FALSE), "")</f>
        <v/>
      </c>
      <c r="D6496" s="11" t="str">
        <f>IF($B6496 &lt;&gt; "",VLOOKUP(MID(B6496,3,5),'Recyclabilité Prod Matx'!C:F,3,FALSE),"")</f>
        <v/>
      </c>
      <c r="E6496" s="11" t="str">
        <f>IF($B6496 &lt;&gt; "",VLOOKUP(MID(B6496,3,5),'Recyclabilité Prod Matx'!C:F,4,FALSE), "")</f>
        <v/>
      </c>
      <c r="F6496" s="12" t="str">
        <f>IF($B6496 &lt;&gt; "", IF(C6496="Totale","",IF(D6496 = 0, "", VLOOKUP(D6496,'Cond Compo'!A:B,2,FALSE))),"")</f>
        <v/>
      </c>
      <c r="G6496" s="28"/>
      <c r="H6496" s="11" t="str">
        <f xml:space="preserve"> IF(C6496="Totale",2,IF($G6496 &lt;&gt; "", IF(D6496 = "E",MATCH(G6496, 'Cond Compo'!D$16:D$18, 0), MATCH(G6496, 'Cond Compo'!C$16:C$19, 0)), ""))</f>
        <v/>
      </c>
      <c r="I6496" s="12" t="str">
        <f>IF($E6496 &lt;&gt; "", IF(E6496 = 0, "", VLOOKUP(E6496,'Cond Perturbation'!A:B,2,FALSE)),"")</f>
        <v/>
      </c>
      <c r="J6496" s="28"/>
      <c r="K6496" s="29" t="str">
        <f>IF($B6496 &lt;&gt; "", IF(C6496="Oui",IF(H6496=1,IF(E6496=0,Résultat!G$8,IF(J6496="No",Résultat!$G$8,Résultat!$G$7)),IF(H6496=2,IF(E6496=0,Résultat!G$9,IF(J6496="No",Résultat!$G$9,Résultat!$G$7)),Résultat!$G$7)),IF(C6496 = "Totale", IF(H6496=1,IF(E6496=0,Résultat!G$8,IF(J6496="No",Résultat!$G$9,Résultat!$G$7)),IF(H6496=2,IF(E6496=0,Résultat!G$9,IF(J6496="No",Résultat!$G$9,Résultat!$G$7)),Résultat!$G$7)),Résultat!$G$7)), "")</f>
        <v/>
      </c>
    </row>
    <row r="6497" spans="1:11" ht="20.100000000000001" customHeight="1">
      <c r="A6497" s="26"/>
      <c r="B6497" s="27"/>
      <c r="C6497" s="11" t="str">
        <f>IF($B6497 &lt;&gt; "",VLOOKUP(MID(B6497,3,5),'Recyclabilité Prod Matx'!C:F,2,FALSE), "")</f>
        <v/>
      </c>
      <c r="D6497" s="11" t="str">
        <f>IF($B6497 &lt;&gt; "",VLOOKUP(MID(B6497,3,5),'Recyclabilité Prod Matx'!C:F,3,FALSE),"")</f>
        <v/>
      </c>
      <c r="E6497" s="11" t="str">
        <f>IF($B6497 &lt;&gt; "",VLOOKUP(MID(B6497,3,5),'Recyclabilité Prod Matx'!C:F,4,FALSE), "")</f>
        <v/>
      </c>
      <c r="F6497" s="12" t="str">
        <f>IF($B6497 &lt;&gt; "", IF(C6497="Totale","",IF(D6497 = 0, "", VLOOKUP(D6497,'Cond Compo'!A:B,2,FALSE))),"")</f>
        <v/>
      </c>
      <c r="G6497" s="28"/>
      <c r="H6497" s="11" t="str">
        <f xml:space="preserve"> IF(C6497="Totale",2,IF($G6497 &lt;&gt; "", IF(D6497 = "E",MATCH(G6497, 'Cond Compo'!D$16:D$18, 0), MATCH(G6497, 'Cond Compo'!C$16:C$19, 0)), ""))</f>
        <v/>
      </c>
      <c r="I6497" s="12" t="str">
        <f>IF($E6497 &lt;&gt; "", IF(E6497 = 0, "", VLOOKUP(E6497,'Cond Perturbation'!A:B,2,FALSE)),"")</f>
        <v/>
      </c>
      <c r="J6497" s="28"/>
      <c r="K6497" s="29" t="str">
        <f>IF($B6497 &lt;&gt; "", IF(C6497="Oui",IF(H6497=1,IF(E6497=0,Résultat!G$8,IF(J6497="No",Résultat!$G$8,Résultat!$G$7)),IF(H6497=2,IF(E6497=0,Résultat!G$9,IF(J6497="No",Résultat!$G$9,Résultat!$G$7)),Résultat!$G$7)),IF(C6497 = "Totale", IF(H6497=1,IF(E6497=0,Résultat!G$8,IF(J6497="No",Résultat!$G$9,Résultat!$G$7)),IF(H6497=2,IF(E6497=0,Résultat!G$9,IF(J6497="No",Résultat!$G$9,Résultat!$G$7)),Résultat!$G$7)),Résultat!$G$7)), "")</f>
        <v/>
      </c>
    </row>
    <row r="6498" spans="1:11" ht="20.100000000000001" customHeight="1">
      <c r="A6498" s="26"/>
      <c r="B6498" s="27"/>
      <c r="C6498" s="11" t="str">
        <f>IF($B6498 &lt;&gt; "",VLOOKUP(MID(B6498,3,5),'Recyclabilité Prod Matx'!C:F,2,FALSE), "")</f>
        <v/>
      </c>
      <c r="D6498" s="11" t="str">
        <f>IF($B6498 &lt;&gt; "",VLOOKUP(MID(B6498,3,5),'Recyclabilité Prod Matx'!C:F,3,FALSE),"")</f>
        <v/>
      </c>
      <c r="E6498" s="11" t="str">
        <f>IF($B6498 &lt;&gt; "",VLOOKUP(MID(B6498,3,5),'Recyclabilité Prod Matx'!C:F,4,FALSE), "")</f>
        <v/>
      </c>
      <c r="F6498" s="12" t="str">
        <f>IF($B6498 &lt;&gt; "", IF(C6498="Totale","",IF(D6498 = 0, "", VLOOKUP(D6498,'Cond Compo'!A:B,2,FALSE))),"")</f>
        <v/>
      </c>
      <c r="G6498" s="28"/>
      <c r="H6498" s="11" t="str">
        <f xml:space="preserve"> IF(C6498="Totale",2,IF($G6498 &lt;&gt; "", IF(D6498 = "E",MATCH(G6498, 'Cond Compo'!D$16:D$18, 0), MATCH(G6498, 'Cond Compo'!C$16:C$19, 0)), ""))</f>
        <v/>
      </c>
      <c r="I6498" s="12" t="str">
        <f>IF($E6498 &lt;&gt; "", IF(E6498 = 0, "", VLOOKUP(E6498,'Cond Perturbation'!A:B,2,FALSE)),"")</f>
        <v/>
      </c>
      <c r="J6498" s="28"/>
      <c r="K6498" s="29" t="str">
        <f>IF($B6498 &lt;&gt; "", IF(C6498="Oui",IF(H6498=1,IF(E6498=0,Résultat!G$8,IF(J6498="No",Résultat!$G$8,Résultat!$G$7)),IF(H6498=2,IF(E6498=0,Résultat!G$9,IF(J6498="No",Résultat!$G$9,Résultat!$G$7)),Résultat!$G$7)),IF(C6498 = "Totale", IF(H6498=1,IF(E6498=0,Résultat!G$8,IF(J6498="No",Résultat!$G$9,Résultat!$G$7)),IF(H6498=2,IF(E6498=0,Résultat!G$9,IF(J6498="No",Résultat!$G$9,Résultat!$G$7)),Résultat!$G$7)),Résultat!$G$7)), "")</f>
        <v/>
      </c>
    </row>
    <row r="6499" spans="1:11" ht="20.100000000000001" customHeight="1">
      <c r="A6499" s="26"/>
      <c r="B6499" s="27"/>
      <c r="C6499" s="11" t="str">
        <f>IF($B6499 &lt;&gt; "",VLOOKUP(MID(B6499,3,5),'Recyclabilité Prod Matx'!C:F,2,FALSE), "")</f>
        <v/>
      </c>
      <c r="D6499" s="11" t="str">
        <f>IF($B6499 &lt;&gt; "",VLOOKUP(MID(B6499,3,5),'Recyclabilité Prod Matx'!C:F,3,FALSE),"")</f>
        <v/>
      </c>
      <c r="E6499" s="11" t="str">
        <f>IF($B6499 &lt;&gt; "",VLOOKUP(MID(B6499,3,5),'Recyclabilité Prod Matx'!C:F,4,FALSE), "")</f>
        <v/>
      </c>
      <c r="F6499" s="12" t="str">
        <f>IF($B6499 &lt;&gt; "", IF(C6499="Totale","",IF(D6499 = 0, "", VLOOKUP(D6499,'Cond Compo'!A:B,2,FALSE))),"")</f>
        <v/>
      </c>
      <c r="G6499" s="28"/>
      <c r="H6499" s="11" t="str">
        <f xml:space="preserve"> IF(C6499="Totale",2,IF($G6499 &lt;&gt; "", IF(D6499 = "E",MATCH(G6499, 'Cond Compo'!D$16:D$18, 0), MATCH(G6499, 'Cond Compo'!C$16:C$19, 0)), ""))</f>
        <v/>
      </c>
      <c r="I6499" s="12" t="str">
        <f>IF($E6499 &lt;&gt; "", IF(E6499 = 0, "", VLOOKUP(E6499,'Cond Perturbation'!A:B,2,FALSE)),"")</f>
        <v/>
      </c>
      <c r="J6499" s="28"/>
      <c r="K6499" s="29" t="str">
        <f>IF($B6499 &lt;&gt; "", IF(C6499="Oui",IF(H6499=1,IF(E6499=0,Résultat!G$8,IF(J6499="No",Résultat!$G$8,Résultat!$G$7)),IF(H6499=2,IF(E6499=0,Résultat!G$9,IF(J6499="No",Résultat!$G$9,Résultat!$G$7)),Résultat!$G$7)),IF(C6499 = "Totale", IF(H6499=1,IF(E6499=0,Résultat!G$8,IF(J6499="No",Résultat!$G$9,Résultat!$G$7)),IF(H6499=2,IF(E6499=0,Résultat!G$9,IF(J6499="No",Résultat!$G$9,Résultat!$G$7)),Résultat!$G$7)),Résultat!$G$7)), "")</f>
        <v/>
      </c>
    </row>
    <row r="6500" spans="1:11" ht="20.100000000000001" customHeight="1">
      <c r="A6500" s="26"/>
      <c r="B6500" s="27"/>
      <c r="C6500" s="11" t="str">
        <f>IF($B6500 &lt;&gt; "",VLOOKUP(MID(B6500,3,5),'Recyclabilité Prod Matx'!C:F,2,FALSE), "")</f>
        <v/>
      </c>
      <c r="D6500" s="11" t="str">
        <f>IF($B6500 &lt;&gt; "",VLOOKUP(MID(B6500,3,5),'Recyclabilité Prod Matx'!C:F,3,FALSE),"")</f>
        <v/>
      </c>
      <c r="E6500" s="11" t="str">
        <f>IF($B6500 &lt;&gt; "",VLOOKUP(MID(B6500,3,5),'Recyclabilité Prod Matx'!C:F,4,FALSE), "")</f>
        <v/>
      </c>
      <c r="F6500" s="12" t="str">
        <f>IF($B6500 &lt;&gt; "", IF(C6500="Totale","",IF(D6500 = 0, "", VLOOKUP(D6500,'Cond Compo'!A:B,2,FALSE))),"")</f>
        <v/>
      </c>
      <c r="G6500" s="28"/>
      <c r="H6500" s="11" t="str">
        <f xml:space="preserve"> IF(C6500="Totale",2,IF($G6500 &lt;&gt; "", IF(D6500 = "E",MATCH(G6500, 'Cond Compo'!D$16:D$18, 0), MATCH(G6500, 'Cond Compo'!C$16:C$19, 0)), ""))</f>
        <v/>
      </c>
      <c r="I6500" s="12" t="str">
        <f>IF($E6500 &lt;&gt; "", IF(E6500 = 0, "", VLOOKUP(E6500,'Cond Perturbation'!A:B,2,FALSE)),"")</f>
        <v/>
      </c>
      <c r="J6500" s="28"/>
      <c r="K6500" s="29" t="str">
        <f>IF($B6500 &lt;&gt; "", IF(C6500="Oui",IF(H6500=1,IF(E6500=0,Résultat!G$8,IF(J6500="No",Résultat!$G$8,Résultat!$G$7)),IF(H6500=2,IF(E6500=0,Résultat!G$9,IF(J6500="No",Résultat!$G$9,Résultat!$G$7)),Résultat!$G$7)),IF(C6500 = "Totale", IF(H6500=1,IF(E6500=0,Résultat!G$8,IF(J6500="No",Résultat!$G$9,Résultat!$G$7)),IF(H6500=2,IF(E6500=0,Résultat!G$9,IF(J6500="No",Résultat!$G$9,Résultat!$G$7)),Résultat!$G$7)),Résultat!$G$7)), "")</f>
        <v/>
      </c>
    </row>
    <row r="6501" spans="1:11" ht="20.100000000000001" customHeight="1">
      <c r="A6501" s="26"/>
      <c r="B6501" s="27"/>
      <c r="C6501" s="11" t="str">
        <f>IF($B6501 &lt;&gt; "",VLOOKUP(MID(B6501,3,5),'Recyclabilité Prod Matx'!C:F,2,FALSE), "")</f>
        <v/>
      </c>
      <c r="D6501" s="11" t="str">
        <f>IF($B6501 &lt;&gt; "",VLOOKUP(MID(B6501,3,5),'Recyclabilité Prod Matx'!C:F,3,FALSE),"")</f>
        <v/>
      </c>
      <c r="E6501" s="11" t="str">
        <f>IF($B6501 &lt;&gt; "",VLOOKUP(MID(B6501,3,5),'Recyclabilité Prod Matx'!C:F,4,FALSE), "")</f>
        <v/>
      </c>
      <c r="F6501" s="12" t="str">
        <f>IF($B6501 &lt;&gt; "", IF(C6501="Totale","",IF(D6501 = 0, "", VLOOKUP(D6501,'Cond Compo'!A:B,2,FALSE))),"")</f>
        <v/>
      </c>
      <c r="G6501" s="28"/>
      <c r="H6501" s="11" t="str">
        <f xml:space="preserve"> IF(C6501="Totale",2,IF($G6501 &lt;&gt; "", IF(D6501 = "E",MATCH(G6501, 'Cond Compo'!D$16:D$18, 0), MATCH(G6501, 'Cond Compo'!C$16:C$19, 0)), ""))</f>
        <v/>
      </c>
      <c r="I6501" s="12" t="str">
        <f>IF($E6501 &lt;&gt; "", IF(E6501 = 0, "", VLOOKUP(E6501,'Cond Perturbation'!A:B,2,FALSE)),"")</f>
        <v/>
      </c>
      <c r="J6501" s="28"/>
      <c r="K6501" s="29" t="str">
        <f>IF($B6501 &lt;&gt; "", IF(C6501="Oui",IF(H6501=1,IF(E6501=0,Résultat!G$8,IF(J6501="No",Résultat!$G$8,Résultat!$G$7)),IF(H6501=2,IF(E6501=0,Résultat!G$9,IF(J6501="No",Résultat!$G$9,Résultat!$G$7)),Résultat!$G$7)),IF(C6501 = "Totale", IF(H6501=1,IF(E6501=0,Résultat!G$8,IF(J6501="No",Résultat!$G$9,Résultat!$G$7)),IF(H6501=2,IF(E6501=0,Résultat!G$9,IF(J6501="No",Résultat!$G$9,Résultat!$G$7)),Résultat!$G$7)),Résultat!$G$7)), "")</f>
        <v/>
      </c>
    </row>
    <row r="6502" spans="1:11" ht="20.100000000000001" customHeight="1">
      <c r="A6502" s="26"/>
      <c r="B6502" s="27"/>
      <c r="C6502" s="11" t="str">
        <f>IF($B6502 &lt;&gt; "",VLOOKUP(MID(B6502,3,5),'Recyclabilité Prod Matx'!C:F,2,FALSE), "")</f>
        <v/>
      </c>
      <c r="D6502" s="11" t="str">
        <f>IF($B6502 &lt;&gt; "",VLOOKUP(MID(B6502,3,5),'Recyclabilité Prod Matx'!C:F,3,FALSE),"")</f>
        <v/>
      </c>
      <c r="E6502" s="11" t="str">
        <f>IF($B6502 &lt;&gt; "",VLOOKUP(MID(B6502,3,5),'Recyclabilité Prod Matx'!C:F,4,FALSE), "")</f>
        <v/>
      </c>
      <c r="F6502" s="12" t="str">
        <f>IF($B6502 &lt;&gt; "", IF(C6502="Totale","",IF(D6502 = 0, "", VLOOKUP(D6502,'Cond Compo'!A:B,2,FALSE))),"")</f>
        <v/>
      </c>
      <c r="G6502" s="28"/>
      <c r="H6502" s="11" t="str">
        <f xml:space="preserve"> IF(C6502="Totale",2,IF($G6502 &lt;&gt; "", IF(D6502 = "E",MATCH(G6502, 'Cond Compo'!D$16:D$18, 0), MATCH(G6502, 'Cond Compo'!C$16:C$19, 0)), ""))</f>
        <v/>
      </c>
      <c r="I6502" s="12" t="str">
        <f>IF($E6502 &lt;&gt; "", IF(E6502 = 0, "", VLOOKUP(E6502,'Cond Perturbation'!A:B,2,FALSE)),"")</f>
        <v/>
      </c>
      <c r="J6502" s="28"/>
      <c r="K6502" s="29" t="str">
        <f>IF($B6502 &lt;&gt; "", IF(C6502="Oui",IF(H6502=1,IF(E6502=0,Résultat!G$8,IF(J6502="No",Résultat!$G$8,Résultat!$G$7)),IF(H6502=2,IF(E6502=0,Résultat!G$9,IF(J6502="No",Résultat!$G$9,Résultat!$G$7)),Résultat!$G$7)),IF(C6502 = "Totale", IF(H6502=1,IF(E6502=0,Résultat!G$8,IF(J6502="No",Résultat!$G$9,Résultat!$G$7)),IF(H6502=2,IF(E6502=0,Résultat!G$9,IF(J6502="No",Résultat!$G$9,Résultat!$G$7)),Résultat!$G$7)),Résultat!$G$7)), "")</f>
        <v/>
      </c>
    </row>
    <row r="6503" spans="1:11" ht="20.100000000000001" customHeight="1">
      <c r="A6503" s="26"/>
      <c r="B6503" s="27"/>
      <c r="C6503" s="11" t="str">
        <f>IF($B6503 &lt;&gt; "",VLOOKUP(MID(B6503,3,5),'Recyclabilité Prod Matx'!C:F,2,FALSE), "")</f>
        <v/>
      </c>
      <c r="D6503" s="11" t="str">
        <f>IF($B6503 &lt;&gt; "",VLOOKUP(MID(B6503,3,5),'Recyclabilité Prod Matx'!C:F,3,FALSE),"")</f>
        <v/>
      </c>
      <c r="E6503" s="11" t="str">
        <f>IF($B6503 &lt;&gt; "",VLOOKUP(MID(B6503,3,5),'Recyclabilité Prod Matx'!C:F,4,FALSE), "")</f>
        <v/>
      </c>
      <c r="F6503" s="12" t="str">
        <f>IF($B6503 &lt;&gt; "", IF(C6503="Totale","",IF(D6503 = 0, "", VLOOKUP(D6503,'Cond Compo'!A:B,2,FALSE))),"")</f>
        <v/>
      </c>
      <c r="G6503" s="28"/>
      <c r="H6503" s="11" t="str">
        <f xml:space="preserve"> IF(C6503="Totale",2,IF($G6503 &lt;&gt; "", IF(D6503 = "E",MATCH(G6503, 'Cond Compo'!D$16:D$18, 0), MATCH(G6503, 'Cond Compo'!C$16:C$19, 0)), ""))</f>
        <v/>
      </c>
      <c r="I6503" s="12" t="str">
        <f>IF($E6503 &lt;&gt; "", IF(E6503 = 0, "", VLOOKUP(E6503,'Cond Perturbation'!A:B,2,FALSE)),"")</f>
        <v/>
      </c>
      <c r="J6503" s="28"/>
      <c r="K6503" s="29" t="str">
        <f>IF($B6503 &lt;&gt; "", IF(C6503="Oui",IF(H6503=1,IF(E6503=0,Résultat!G$8,IF(J6503="No",Résultat!$G$8,Résultat!$G$7)),IF(H6503=2,IF(E6503=0,Résultat!G$9,IF(J6503="No",Résultat!$G$9,Résultat!$G$7)),Résultat!$G$7)),IF(C6503 = "Totale", IF(H6503=1,IF(E6503=0,Résultat!G$8,IF(J6503="No",Résultat!$G$9,Résultat!$G$7)),IF(H6503=2,IF(E6503=0,Résultat!G$9,IF(J6503="No",Résultat!$G$9,Résultat!$G$7)),Résultat!$G$7)),Résultat!$G$7)), "")</f>
        <v/>
      </c>
    </row>
    <row r="6504" spans="1:11" ht="20.100000000000001" customHeight="1">
      <c r="A6504" s="26"/>
      <c r="B6504" s="27"/>
      <c r="C6504" s="11" t="str">
        <f>IF($B6504 &lt;&gt; "",VLOOKUP(MID(B6504,3,5),'Recyclabilité Prod Matx'!C:F,2,FALSE), "")</f>
        <v/>
      </c>
      <c r="D6504" s="11" t="str">
        <f>IF($B6504 &lt;&gt; "",VLOOKUP(MID(B6504,3,5),'Recyclabilité Prod Matx'!C:F,3,FALSE),"")</f>
        <v/>
      </c>
      <c r="E6504" s="11" t="str">
        <f>IF($B6504 &lt;&gt; "",VLOOKUP(MID(B6504,3,5),'Recyclabilité Prod Matx'!C:F,4,FALSE), "")</f>
        <v/>
      </c>
      <c r="F6504" s="12" t="str">
        <f>IF($B6504 &lt;&gt; "", IF(C6504="Totale","",IF(D6504 = 0, "", VLOOKUP(D6504,'Cond Compo'!A:B,2,FALSE))),"")</f>
        <v/>
      </c>
      <c r="G6504" s="28"/>
      <c r="H6504" s="11" t="str">
        <f xml:space="preserve"> IF(C6504="Totale",2,IF($G6504 &lt;&gt; "", IF(D6504 = "E",MATCH(G6504, 'Cond Compo'!D$16:D$18, 0), MATCH(G6504, 'Cond Compo'!C$16:C$19, 0)), ""))</f>
        <v/>
      </c>
      <c r="I6504" s="12" t="str">
        <f>IF($E6504 &lt;&gt; "", IF(E6504 = 0, "", VLOOKUP(E6504,'Cond Perturbation'!A:B,2,FALSE)),"")</f>
        <v/>
      </c>
      <c r="J6504" s="28"/>
      <c r="K6504" s="29" t="str">
        <f>IF($B6504 &lt;&gt; "", IF(C6504="Oui",IF(H6504=1,IF(E6504=0,Résultat!G$8,IF(J6504="No",Résultat!$G$8,Résultat!$G$7)),IF(H6504=2,IF(E6504=0,Résultat!G$9,IF(J6504="No",Résultat!$G$9,Résultat!$G$7)),Résultat!$G$7)),IF(C6504 = "Totale", IF(H6504=1,IF(E6504=0,Résultat!G$8,IF(J6504="No",Résultat!$G$9,Résultat!$G$7)),IF(H6504=2,IF(E6504=0,Résultat!G$9,IF(J6504="No",Résultat!$G$9,Résultat!$G$7)),Résultat!$G$7)),Résultat!$G$7)), "")</f>
        <v/>
      </c>
    </row>
    <row r="6505" spans="1:11" ht="20.100000000000001" customHeight="1">
      <c r="A6505" s="26"/>
      <c r="B6505" s="27"/>
      <c r="C6505" s="11" t="str">
        <f>IF($B6505 &lt;&gt; "",VLOOKUP(MID(B6505,3,5),'Recyclabilité Prod Matx'!C:F,2,FALSE), "")</f>
        <v/>
      </c>
      <c r="D6505" s="11" t="str">
        <f>IF($B6505 &lt;&gt; "",VLOOKUP(MID(B6505,3,5),'Recyclabilité Prod Matx'!C:F,3,FALSE),"")</f>
        <v/>
      </c>
      <c r="E6505" s="11" t="str">
        <f>IF($B6505 &lt;&gt; "",VLOOKUP(MID(B6505,3,5),'Recyclabilité Prod Matx'!C:F,4,FALSE), "")</f>
        <v/>
      </c>
      <c r="F6505" s="12" t="str">
        <f>IF($B6505 &lt;&gt; "", IF(C6505="Totale","",IF(D6505 = 0, "", VLOOKUP(D6505,'Cond Compo'!A:B,2,FALSE))),"")</f>
        <v/>
      </c>
      <c r="G6505" s="28"/>
      <c r="H6505" s="11" t="str">
        <f xml:space="preserve"> IF(C6505="Totale",2,IF($G6505 &lt;&gt; "", IF(D6505 = "E",MATCH(G6505, 'Cond Compo'!D$16:D$18, 0), MATCH(G6505, 'Cond Compo'!C$16:C$19, 0)), ""))</f>
        <v/>
      </c>
      <c r="I6505" s="12" t="str">
        <f>IF($E6505 &lt;&gt; "", IF(E6505 = 0, "", VLOOKUP(E6505,'Cond Perturbation'!A:B,2,FALSE)),"")</f>
        <v/>
      </c>
      <c r="J6505" s="28"/>
      <c r="K6505" s="29" t="str">
        <f>IF($B6505 &lt;&gt; "", IF(C6505="Oui",IF(H6505=1,IF(E6505=0,Résultat!G$8,IF(J6505="No",Résultat!$G$8,Résultat!$G$7)),IF(H6505=2,IF(E6505=0,Résultat!G$9,IF(J6505="No",Résultat!$G$9,Résultat!$G$7)),Résultat!$G$7)),IF(C6505 = "Totale", IF(H6505=1,IF(E6505=0,Résultat!G$8,IF(J6505="No",Résultat!$G$9,Résultat!$G$7)),IF(H6505=2,IF(E6505=0,Résultat!G$9,IF(J6505="No",Résultat!$G$9,Résultat!$G$7)),Résultat!$G$7)),Résultat!$G$7)), "")</f>
        <v/>
      </c>
    </row>
    <row r="6506" spans="1:11" ht="20.100000000000001" customHeight="1">
      <c r="A6506" s="26"/>
      <c r="B6506" s="27"/>
      <c r="C6506" s="11" t="str">
        <f>IF($B6506 &lt;&gt; "",VLOOKUP(MID(B6506,3,5),'Recyclabilité Prod Matx'!C:F,2,FALSE), "")</f>
        <v/>
      </c>
      <c r="D6506" s="11" t="str">
        <f>IF($B6506 &lt;&gt; "",VLOOKUP(MID(B6506,3,5),'Recyclabilité Prod Matx'!C:F,3,FALSE),"")</f>
        <v/>
      </c>
      <c r="E6506" s="11" t="str">
        <f>IF($B6506 &lt;&gt; "",VLOOKUP(MID(B6506,3,5),'Recyclabilité Prod Matx'!C:F,4,FALSE), "")</f>
        <v/>
      </c>
      <c r="F6506" s="12" t="str">
        <f>IF($B6506 &lt;&gt; "", IF(C6506="Totale","",IF(D6506 = 0, "", VLOOKUP(D6506,'Cond Compo'!A:B,2,FALSE))),"")</f>
        <v/>
      </c>
      <c r="G6506" s="28"/>
      <c r="H6506" s="11" t="str">
        <f xml:space="preserve"> IF(C6506="Totale",2,IF($G6506 &lt;&gt; "", IF(D6506 = "E",MATCH(G6506, 'Cond Compo'!D$16:D$18, 0), MATCH(G6506, 'Cond Compo'!C$16:C$19, 0)), ""))</f>
        <v/>
      </c>
      <c r="I6506" s="12" t="str">
        <f>IF($E6506 &lt;&gt; "", IF(E6506 = 0, "", VLOOKUP(E6506,'Cond Perturbation'!A:B,2,FALSE)),"")</f>
        <v/>
      </c>
      <c r="J6506" s="28"/>
      <c r="K6506" s="29" t="str">
        <f>IF($B6506 &lt;&gt; "", IF(C6506="Oui",IF(H6506=1,IF(E6506=0,Résultat!G$8,IF(J6506="No",Résultat!$G$8,Résultat!$G$7)),IF(H6506=2,IF(E6506=0,Résultat!G$9,IF(J6506="No",Résultat!$G$9,Résultat!$G$7)),Résultat!$G$7)),IF(C6506 = "Totale", IF(H6506=1,IF(E6506=0,Résultat!G$8,IF(J6506="No",Résultat!$G$9,Résultat!$G$7)),IF(H6506=2,IF(E6506=0,Résultat!G$9,IF(J6506="No",Résultat!$G$9,Résultat!$G$7)),Résultat!$G$7)),Résultat!$G$7)), "")</f>
        <v/>
      </c>
    </row>
    <row r="6507" spans="1:11" ht="20.100000000000001" customHeight="1">
      <c r="A6507" s="26"/>
      <c r="B6507" s="27"/>
      <c r="C6507" s="11" t="str">
        <f>IF($B6507 &lt;&gt; "",VLOOKUP(MID(B6507,3,5),'Recyclabilité Prod Matx'!C:F,2,FALSE), "")</f>
        <v/>
      </c>
      <c r="D6507" s="11" t="str">
        <f>IF($B6507 &lt;&gt; "",VLOOKUP(MID(B6507,3,5),'Recyclabilité Prod Matx'!C:F,3,FALSE),"")</f>
        <v/>
      </c>
      <c r="E6507" s="11" t="str">
        <f>IF($B6507 &lt;&gt; "",VLOOKUP(MID(B6507,3,5),'Recyclabilité Prod Matx'!C:F,4,FALSE), "")</f>
        <v/>
      </c>
      <c r="F6507" s="12" t="str">
        <f>IF($B6507 &lt;&gt; "", IF(C6507="Totale","",IF(D6507 = 0, "", VLOOKUP(D6507,'Cond Compo'!A:B,2,FALSE))),"")</f>
        <v/>
      </c>
      <c r="G6507" s="28"/>
      <c r="H6507" s="11" t="str">
        <f xml:space="preserve"> IF(C6507="Totale",2,IF($G6507 &lt;&gt; "", IF(D6507 = "E",MATCH(G6507, 'Cond Compo'!D$16:D$18, 0), MATCH(G6507, 'Cond Compo'!C$16:C$19, 0)), ""))</f>
        <v/>
      </c>
      <c r="I6507" s="12" t="str">
        <f>IF($E6507 &lt;&gt; "", IF(E6507 = 0, "", VLOOKUP(E6507,'Cond Perturbation'!A:B,2,FALSE)),"")</f>
        <v/>
      </c>
      <c r="J6507" s="28"/>
      <c r="K6507" s="29" t="str">
        <f>IF($B6507 &lt;&gt; "", IF(C6507="Oui",IF(H6507=1,IF(E6507=0,Résultat!G$8,IF(J6507="No",Résultat!$G$8,Résultat!$G$7)),IF(H6507=2,IF(E6507=0,Résultat!G$9,IF(J6507="No",Résultat!$G$9,Résultat!$G$7)),Résultat!$G$7)),IF(C6507 = "Totale", IF(H6507=1,IF(E6507=0,Résultat!G$8,IF(J6507="No",Résultat!$G$9,Résultat!$G$7)),IF(H6507=2,IF(E6507=0,Résultat!G$9,IF(J6507="No",Résultat!$G$9,Résultat!$G$7)),Résultat!$G$7)),Résultat!$G$7)), "")</f>
        <v/>
      </c>
    </row>
    <row r="6508" spans="1:11" ht="20.100000000000001" customHeight="1">
      <c r="A6508" s="26"/>
      <c r="B6508" s="27"/>
      <c r="C6508" s="11" t="str">
        <f>IF($B6508 &lt;&gt; "",VLOOKUP(MID(B6508,3,5),'Recyclabilité Prod Matx'!C:F,2,FALSE), "")</f>
        <v/>
      </c>
      <c r="D6508" s="11" t="str">
        <f>IF($B6508 &lt;&gt; "",VLOOKUP(MID(B6508,3,5),'Recyclabilité Prod Matx'!C:F,3,FALSE),"")</f>
        <v/>
      </c>
      <c r="E6508" s="11" t="str">
        <f>IF($B6508 &lt;&gt; "",VLOOKUP(MID(B6508,3,5),'Recyclabilité Prod Matx'!C:F,4,FALSE), "")</f>
        <v/>
      </c>
      <c r="F6508" s="12" t="str">
        <f>IF($B6508 &lt;&gt; "", IF(C6508="Totale","",IF(D6508 = 0, "", VLOOKUP(D6508,'Cond Compo'!A:B,2,FALSE))),"")</f>
        <v/>
      </c>
      <c r="G6508" s="28"/>
      <c r="H6508" s="11" t="str">
        <f xml:space="preserve"> IF(C6508="Totale",2,IF($G6508 &lt;&gt; "", IF(D6508 = "E",MATCH(G6508, 'Cond Compo'!D$16:D$18, 0), MATCH(G6508, 'Cond Compo'!C$16:C$19, 0)), ""))</f>
        <v/>
      </c>
      <c r="I6508" s="12" t="str">
        <f>IF($E6508 &lt;&gt; "", IF(E6508 = 0, "", VLOOKUP(E6508,'Cond Perturbation'!A:B,2,FALSE)),"")</f>
        <v/>
      </c>
      <c r="J6508" s="28"/>
      <c r="K6508" s="29" t="str">
        <f>IF($B6508 &lt;&gt; "", IF(C6508="Oui",IF(H6508=1,IF(E6508=0,Résultat!G$8,IF(J6508="No",Résultat!$G$8,Résultat!$G$7)),IF(H6508=2,IF(E6508=0,Résultat!G$9,IF(J6508="No",Résultat!$G$9,Résultat!$G$7)),Résultat!$G$7)),IF(C6508 = "Totale", IF(H6508=1,IF(E6508=0,Résultat!G$8,IF(J6508="No",Résultat!$G$9,Résultat!$G$7)),IF(H6508=2,IF(E6508=0,Résultat!G$9,IF(J6508="No",Résultat!$G$9,Résultat!$G$7)),Résultat!$G$7)),Résultat!$G$7)), "")</f>
        <v/>
      </c>
    </row>
    <row r="6509" spans="1:11" ht="20.100000000000001" customHeight="1">
      <c r="A6509" s="26"/>
      <c r="B6509" s="27"/>
      <c r="C6509" s="11" t="str">
        <f>IF($B6509 &lt;&gt; "",VLOOKUP(MID(B6509,3,5),'Recyclabilité Prod Matx'!C:F,2,FALSE), "")</f>
        <v/>
      </c>
      <c r="D6509" s="11" t="str">
        <f>IF($B6509 &lt;&gt; "",VLOOKUP(MID(B6509,3,5),'Recyclabilité Prod Matx'!C:F,3,FALSE),"")</f>
        <v/>
      </c>
      <c r="E6509" s="11" t="str">
        <f>IF($B6509 &lt;&gt; "",VLOOKUP(MID(B6509,3,5),'Recyclabilité Prod Matx'!C:F,4,FALSE), "")</f>
        <v/>
      </c>
      <c r="F6509" s="12" t="str">
        <f>IF($B6509 &lt;&gt; "", IF(C6509="Totale","",IF(D6509 = 0, "", VLOOKUP(D6509,'Cond Compo'!A:B,2,FALSE))),"")</f>
        <v/>
      </c>
      <c r="G6509" s="28"/>
      <c r="H6509" s="11" t="str">
        <f xml:space="preserve"> IF(C6509="Totale",2,IF($G6509 &lt;&gt; "", IF(D6509 = "E",MATCH(G6509, 'Cond Compo'!D$16:D$18, 0), MATCH(G6509, 'Cond Compo'!C$16:C$19, 0)), ""))</f>
        <v/>
      </c>
      <c r="I6509" s="12" t="str">
        <f>IF($E6509 &lt;&gt; "", IF(E6509 = 0, "", VLOOKUP(E6509,'Cond Perturbation'!A:B,2,FALSE)),"")</f>
        <v/>
      </c>
      <c r="J6509" s="28"/>
      <c r="K6509" s="29" t="str">
        <f>IF($B6509 &lt;&gt; "", IF(C6509="Oui",IF(H6509=1,IF(E6509=0,Résultat!G$8,IF(J6509="No",Résultat!$G$8,Résultat!$G$7)),IF(H6509=2,IF(E6509=0,Résultat!G$9,IF(J6509="No",Résultat!$G$9,Résultat!$G$7)),Résultat!$G$7)),IF(C6509 = "Totale", IF(H6509=1,IF(E6509=0,Résultat!G$8,IF(J6509="No",Résultat!$G$9,Résultat!$G$7)),IF(H6509=2,IF(E6509=0,Résultat!G$9,IF(J6509="No",Résultat!$G$9,Résultat!$G$7)),Résultat!$G$7)),Résultat!$G$7)), "")</f>
        <v/>
      </c>
    </row>
    <row r="6510" spans="1:11" ht="20.100000000000001" customHeight="1">
      <c r="A6510" s="26"/>
      <c r="B6510" s="27"/>
      <c r="C6510" s="11" t="str">
        <f>IF($B6510 &lt;&gt; "",VLOOKUP(MID(B6510,3,5),'Recyclabilité Prod Matx'!C:F,2,FALSE), "")</f>
        <v/>
      </c>
      <c r="D6510" s="11" t="str">
        <f>IF($B6510 &lt;&gt; "",VLOOKUP(MID(B6510,3,5),'Recyclabilité Prod Matx'!C:F,3,FALSE),"")</f>
        <v/>
      </c>
      <c r="E6510" s="11" t="str">
        <f>IF($B6510 &lt;&gt; "",VLOOKUP(MID(B6510,3,5),'Recyclabilité Prod Matx'!C:F,4,FALSE), "")</f>
        <v/>
      </c>
      <c r="F6510" s="12" t="str">
        <f>IF($B6510 &lt;&gt; "", IF(C6510="Totale","",IF(D6510 = 0, "", VLOOKUP(D6510,'Cond Compo'!A:B,2,FALSE))),"")</f>
        <v/>
      </c>
      <c r="G6510" s="28"/>
      <c r="H6510" s="11" t="str">
        <f xml:space="preserve"> IF(C6510="Totale",2,IF($G6510 &lt;&gt; "", IF(D6510 = "E",MATCH(G6510, 'Cond Compo'!D$16:D$18, 0), MATCH(G6510, 'Cond Compo'!C$16:C$19, 0)), ""))</f>
        <v/>
      </c>
      <c r="I6510" s="12" t="str">
        <f>IF($E6510 &lt;&gt; "", IF(E6510 = 0, "", VLOOKUP(E6510,'Cond Perturbation'!A:B,2,FALSE)),"")</f>
        <v/>
      </c>
      <c r="J6510" s="28"/>
      <c r="K6510" s="29" t="str">
        <f>IF($B6510 &lt;&gt; "", IF(C6510="Oui",IF(H6510=1,IF(E6510=0,Résultat!G$8,IF(J6510="No",Résultat!$G$8,Résultat!$G$7)),IF(H6510=2,IF(E6510=0,Résultat!G$9,IF(J6510="No",Résultat!$G$9,Résultat!$G$7)),Résultat!$G$7)),IF(C6510 = "Totale", IF(H6510=1,IF(E6510=0,Résultat!G$8,IF(J6510="No",Résultat!$G$9,Résultat!$G$7)),IF(H6510=2,IF(E6510=0,Résultat!G$9,IF(J6510="No",Résultat!$G$9,Résultat!$G$7)),Résultat!$G$7)),Résultat!$G$7)), "")</f>
        <v/>
      </c>
    </row>
    <row r="6511" spans="1:11" ht="20.100000000000001" customHeight="1">
      <c r="A6511" s="26"/>
      <c r="B6511" s="27"/>
      <c r="C6511" s="11" t="str">
        <f>IF($B6511 &lt;&gt; "",VLOOKUP(MID(B6511,3,5),'Recyclabilité Prod Matx'!C:F,2,FALSE), "")</f>
        <v/>
      </c>
      <c r="D6511" s="11" t="str">
        <f>IF($B6511 &lt;&gt; "",VLOOKUP(MID(B6511,3,5),'Recyclabilité Prod Matx'!C:F,3,FALSE),"")</f>
        <v/>
      </c>
      <c r="E6511" s="11" t="str">
        <f>IF($B6511 &lt;&gt; "",VLOOKUP(MID(B6511,3,5),'Recyclabilité Prod Matx'!C:F,4,FALSE), "")</f>
        <v/>
      </c>
      <c r="F6511" s="12" t="str">
        <f>IF($B6511 &lt;&gt; "", IF(C6511="Totale","",IF(D6511 = 0, "", VLOOKUP(D6511,'Cond Compo'!A:B,2,FALSE))),"")</f>
        <v/>
      </c>
      <c r="G6511" s="28"/>
      <c r="H6511" s="11" t="str">
        <f xml:space="preserve"> IF(C6511="Totale",2,IF($G6511 &lt;&gt; "", IF(D6511 = "E",MATCH(G6511, 'Cond Compo'!D$16:D$18, 0), MATCH(G6511, 'Cond Compo'!C$16:C$19, 0)), ""))</f>
        <v/>
      </c>
      <c r="I6511" s="12" t="str">
        <f>IF($E6511 &lt;&gt; "", IF(E6511 = 0, "", VLOOKUP(E6511,'Cond Perturbation'!A:B,2,FALSE)),"")</f>
        <v/>
      </c>
      <c r="J6511" s="28"/>
      <c r="K6511" s="29" t="str">
        <f>IF($B6511 &lt;&gt; "", IF(C6511="Oui",IF(H6511=1,IF(E6511=0,Résultat!G$8,IF(J6511="No",Résultat!$G$8,Résultat!$G$7)),IF(H6511=2,IF(E6511=0,Résultat!G$9,IF(J6511="No",Résultat!$G$9,Résultat!$G$7)),Résultat!$G$7)),IF(C6511 = "Totale", IF(H6511=1,IF(E6511=0,Résultat!G$8,IF(J6511="No",Résultat!$G$9,Résultat!$G$7)),IF(H6511=2,IF(E6511=0,Résultat!G$9,IF(J6511="No",Résultat!$G$9,Résultat!$G$7)),Résultat!$G$7)),Résultat!$G$7)), "")</f>
        <v/>
      </c>
    </row>
    <row r="6512" spans="1:11" ht="20.100000000000001" customHeight="1">
      <c r="A6512" s="26"/>
      <c r="B6512" s="27"/>
      <c r="C6512" s="11" t="str">
        <f>IF($B6512 &lt;&gt; "",VLOOKUP(MID(B6512,3,5),'Recyclabilité Prod Matx'!C:F,2,FALSE), "")</f>
        <v/>
      </c>
      <c r="D6512" s="11" t="str">
        <f>IF($B6512 &lt;&gt; "",VLOOKUP(MID(B6512,3,5),'Recyclabilité Prod Matx'!C:F,3,FALSE),"")</f>
        <v/>
      </c>
      <c r="E6512" s="11" t="str">
        <f>IF($B6512 &lt;&gt; "",VLOOKUP(MID(B6512,3,5),'Recyclabilité Prod Matx'!C:F,4,FALSE), "")</f>
        <v/>
      </c>
      <c r="F6512" s="12" t="str">
        <f>IF($B6512 &lt;&gt; "", IF(C6512="Totale","",IF(D6512 = 0, "", VLOOKUP(D6512,'Cond Compo'!A:B,2,FALSE))),"")</f>
        <v/>
      </c>
      <c r="G6512" s="28"/>
      <c r="H6512" s="11" t="str">
        <f xml:space="preserve"> IF(C6512="Totale",2,IF($G6512 &lt;&gt; "", IF(D6512 = "E",MATCH(G6512, 'Cond Compo'!D$16:D$18, 0), MATCH(G6512, 'Cond Compo'!C$16:C$19, 0)), ""))</f>
        <v/>
      </c>
      <c r="I6512" s="12" t="str">
        <f>IF($E6512 &lt;&gt; "", IF(E6512 = 0, "", VLOOKUP(E6512,'Cond Perturbation'!A:B,2,FALSE)),"")</f>
        <v/>
      </c>
      <c r="J6512" s="28"/>
      <c r="K6512" s="29" t="str">
        <f>IF($B6512 &lt;&gt; "", IF(C6512="Oui",IF(H6512=1,IF(E6512=0,Résultat!G$8,IF(J6512="No",Résultat!$G$8,Résultat!$G$7)),IF(H6512=2,IF(E6512=0,Résultat!G$9,IF(J6512="No",Résultat!$G$9,Résultat!$G$7)),Résultat!$G$7)),IF(C6512 = "Totale", IF(H6512=1,IF(E6512=0,Résultat!G$8,IF(J6512="No",Résultat!$G$9,Résultat!$G$7)),IF(H6512=2,IF(E6512=0,Résultat!G$9,IF(J6512="No",Résultat!$G$9,Résultat!$G$7)),Résultat!$G$7)),Résultat!$G$7)), "")</f>
        <v/>
      </c>
    </row>
    <row r="6513" spans="1:11" ht="20.100000000000001" customHeight="1">
      <c r="A6513" s="26"/>
      <c r="B6513" s="27"/>
      <c r="C6513" s="11" t="str">
        <f>IF($B6513 &lt;&gt; "",VLOOKUP(MID(B6513,3,5),'Recyclabilité Prod Matx'!C:F,2,FALSE), "")</f>
        <v/>
      </c>
      <c r="D6513" s="11" t="str">
        <f>IF($B6513 &lt;&gt; "",VLOOKUP(MID(B6513,3,5),'Recyclabilité Prod Matx'!C:F,3,FALSE),"")</f>
        <v/>
      </c>
      <c r="E6513" s="11" t="str">
        <f>IF($B6513 &lt;&gt; "",VLOOKUP(MID(B6513,3,5),'Recyclabilité Prod Matx'!C:F,4,FALSE), "")</f>
        <v/>
      </c>
      <c r="F6513" s="12" t="str">
        <f>IF($B6513 &lt;&gt; "", IF(C6513="Totale","",IF(D6513 = 0, "", VLOOKUP(D6513,'Cond Compo'!A:B,2,FALSE))),"")</f>
        <v/>
      </c>
      <c r="G6513" s="28"/>
      <c r="H6513" s="11" t="str">
        <f xml:space="preserve"> IF(C6513="Totale",2,IF($G6513 &lt;&gt; "", IF(D6513 = "E",MATCH(G6513, 'Cond Compo'!D$16:D$18, 0), MATCH(G6513, 'Cond Compo'!C$16:C$19, 0)), ""))</f>
        <v/>
      </c>
      <c r="I6513" s="12" t="str">
        <f>IF($E6513 &lt;&gt; "", IF(E6513 = 0, "", VLOOKUP(E6513,'Cond Perturbation'!A:B,2,FALSE)),"")</f>
        <v/>
      </c>
      <c r="J6513" s="28"/>
      <c r="K6513" s="29" t="str">
        <f>IF($B6513 &lt;&gt; "", IF(C6513="Oui",IF(H6513=1,IF(E6513=0,Résultat!G$8,IF(J6513="No",Résultat!$G$8,Résultat!$G$7)),IF(H6513=2,IF(E6513=0,Résultat!G$9,IF(J6513="No",Résultat!$G$9,Résultat!$G$7)),Résultat!$G$7)),IF(C6513 = "Totale", IF(H6513=1,IF(E6513=0,Résultat!G$8,IF(J6513="No",Résultat!$G$9,Résultat!$G$7)),IF(H6513=2,IF(E6513=0,Résultat!G$9,IF(J6513="No",Résultat!$G$9,Résultat!$G$7)),Résultat!$G$7)),Résultat!$G$7)), "")</f>
        <v/>
      </c>
    </row>
    <row r="6514" spans="1:11" ht="20.100000000000001" customHeight="1">
      <c r="A6514" s="26"/>
      <c r="B6514" s="27"/>
      <c r="C6514" s="11" t="str">
        <f>IF($B6514 &lt;&gt; "",VLOOKUP(MID(B6514,3,5),'Recyclabilité Prod Matx'!C:F,2,FALSE), "")</f>
        <v/>
      </c>
      <c r="D6514" s="11" t="str">
        <f>IF($B6514 &lt;&gt; "",VLOOKUP(MID(B6514,3,5),'Recyclabilité Prod Matx'!C:F,3,FALSE),"")</f>
        <v/>
      </c>
      <c r="E6514" s="11" t="str">
        <f>IF($B6514 &lt;&gt; "",VLOOKUP(MID(B6514,3,5),'Recyclabilité Prod Matx'!C:F,4,FALSE), "")</f>
        <v/>
      </c>
      <c r="F6514" s="12" t="str">
        <f>IF($B6514 &lt;&gt; "", IF(C6514="Totale","",IF(D6514 = 0, "", VLOOKUP(D6514,'Cond Compo'!A:B,2,FALSE))),"")</f>
        <v/>
      </c>
      <c r="G6514" s="28"/>
      <c r="H6514" s="11" t="str">
        <f xml:space="preserve"> IF(C6514="Totale",2,IF($G6514 &lt;&gt; "", IF(D6514 = "E",MATCH(G6514, 'Cond Compo'!D$16:D$18, 0), MATCH(G6514, 'Cond Compo'!C$16:C$19, 0)), ""))</f>
        <v/>
      </c>
      <c r="I6514" s="12" t="str">
        <f>IF($E6514 &lt;&gt; "", IF(E6514 = 0, "", VLOOKUP(E6514,'Cond Perturbation'!A:B,2,FALSE)),"")</f>
        <v/>
      </c>
      <c r="J6514" s="28"/>
      <c r="K6514" s="29" t="str">
        <f>IF($B6514 &lt;&gt; "", IF(C6514="Oui",IF(H6514=1,IF(E6514=0,Résultat!G$8,IF(J6514="No",Résultat!$G$8,Résultat!$G$7)),IF(H6514=2,IF(E6514=0,Résultat!G$9,IF(J6514="No",Résultat!$G$9,Résultat!$G$7)),Résultat!$G$7)),IF(C6514 = "Totale", IF(H6514=1,IF(E6514=0,Résultat!G$8,IF(J6514="No",Résultat!$G$9,Résultat!$G$7)),IF(H6514=2,IF(E6514=0,Résultat!G$9,IF(J6514="No",Résultat!$G$9,Résultat!$G$7)),Résultat!$G$7)),Résultat!$G$7)), "")</f>
        <v/>
      </c>
    </row>
    <row r="6515" spans="1:11" ht="20.100000000000001" customHeight="1">
      <c r="A6515" s="26"/>
      <c r="B6515" s="27"/>
      <c r="C6515" s="11" t="str">
        <f>IF($B6515 &lt;&gt; "",VLOOKUP(MID(B6515,3,5),'Recyclabilité Prod Matx'!C:F,2,FALSE), "")</f>
        <v/>
      </c>
      <c r="D6515" s="11" t="str">
        <f>IF($B6515 &lt;&gt; "",VLOOKUP(MID(B6515,3,5),'Recyclabilité Prod Matx'!C:F,3,FALSE),"")</f>
        <v/>
      </c>
      <c r="E6515" s="11" t="str">
        <f>IF($B6515 &lt;&gt; "",VLOOKUP(MID(B6515,3,5),'Recyclabilité Prod Matx'!C:F,4,FALSE), "")</f>
        <v/>
      </c>
      <c r="F6515" s="12" t="str">
        <f>IF($B6515 &lt;&gt; "", IF(C6515="Totale","",IF(D6515 = 0, "", VLOOKUP(D6515,'Cond Compo'!A:B,2,FALSE))),"")</f>
        <v/>
      </c>
      <c r="G6515" s="28"/>
      <c r="H6515" s="11" t="str">
        <f xml:space="preserve"> IF(C6515="Totale",2,IF($G6515 &lt;&gt; "", IF(D6515 = "E",MATCH(G6515, 'Cond Compo'!D$16:D$18, 0), MATCH(G6515, 'Cond Compo'!C$16:C$19, 0)), ""))</f>
        <v/>
      </c>
      <c r="I6515" s="12" t="str">
        <f>IF($E6515 &lt;&gt; "", IF(E6515 = 0, "", VLOOKUP(E6515,'Cond Perturbation'!A:B,2,FALSE)),"")</f>
        <v/>
      </c>
      <c r="J6515" s="28"/>
      <c r="K6515" s="29" t="str">
        <f>IF($B6515 &lt;&gt; "", IF(C6515="Oui",IF(H6515=1,IF(E6515=0,Résultat!G$8,IF(J6515="No",Résultat!$G$8,Résultat!$G$7)),IF(H6515=2,IF(E6515=0,Résultat!G$9,IF(J6515="No",Résultat!$G$9,Résultat!$G$7)),Résultat!$G$7)),IF(C6515 = "Totale", IF(H6515=1,IF(E6515=0,Résultat!G$8,IF(J6515="No",Résultat!$G$9,Résultat!$G$7)),IF(H6515=2,IF(E6515=0,Résultat!G$9,IF(J6515="No",Résultat!$G$9,Résultat!$G$7)),Résultat!$G$7)),Résultat!$G$7)), "")</f>
        <v/>
      </c>
    </row>
    <row r="6516" spans="1:11" ht="20.100000000000001" customHeight="1">
      <c r="A6516" s="26"/>
      <c r="B6516" s="27"/>
      <c r="C6516" s="11" t="str">
        <f>IF($B6516 &lt;&gt; "",VLOOKUP(MID(B6516,3,5),'Recyclabilité Prod Matx'!C:F,2,FALSE), "")</f>
        <v/>
      </c>
      <c r="D6516" s="11" t="str">
        <f>IF($B6516 &lt;&gt; "",VLOOKUP(MID(B6516,3,5),'Recyclabilité Prod Matx'!C:F,3,FALSE),"")</f>
        <v/>
      </c>
      <c r="E6516" s="11" t="str">
        <f>IF($B6516 &lt;&gt; "",VLOOKUP(MID(B6516,3,5),'Recyclabilité Prod Matx'!C:F,4,FALSE), "")</f>
        <v/>
      </c>
      <c r="F6516" s="12" t="str">
        <f>IF($B6516 &lt;&gt; "", IF(C6516="Totale","",IF(D6516 = 0, "", VLOOKUP(D6516,'Cond Compo'!A:B,2,FALSE))),"")</f>
        <v/>
      </c>
      <c r="G6516" s="28"/>
      <c r="H6516" s="11" t="str">
        <f xml:space="preserve"> IF(C6516="Totale",2,IF($G6516 &lt;&gt; "", IF(D6516 = "E",MATCH(G6516, 'Cond Compo'!D$16:D$18, 0), MATCH(G6516, 'Cond Compo'!C$16:C$19, 0)), ""))</f>
        <v/>
      </c>
      <c r="I6516" s="12" t="str">
        <f>IF($E6516 &lt;&gt; "", IF(E6516 = 0, "", VLOOKUP(E6516,'Cond Perturbation'!A:B,2,FALSE)),"")</f>
        <v/>
      </c>
      <c r="J6516" s="28"/>
      <c r="K6516" s="29" t="str">
        <f>IF($B6516 &lt;&gt; "", IF(C6516="Oui",IF(H6516=1,IF(E6516=0,Résultat!G$8,IF(J6516="No",Résultat!$G$8,Résultat!$G$7)),IF(H6516=2,IF(E6516=0,Résultat!G$9,IF(J6516="No",Résultat!$G$9,Résultat!$G$7)),Résultat!$G$7)),IF(C6516 = "Totale", IF(H6516=1,IF(E6516=0,Résultat!G$8,IF(J6516="No",Résultat!$G$9,Résultat!$G$7)),IF(H6516=2,IF(E6516=0,Résultat!G$9,IF(J6516="No",Résultat!$G$9,Résultat!$G$7)),Résultat!$G$7)),Résultat!$G$7)), "")</f>
        <v/>
      </c>
    </row>
    <row r="6517" spans="1:11" ht="20.100000000000001" customHeight="1">
      <c r="A6517" s="26"/>
      <c r="B6517" s="27"/>
      <c r="C6517" s="11" t="str">
        <f>IF($B6517 &lt;&gt; "",VLOOKUP(MID(B6517,3,5),'Recyclabilité Prod Matx'!C:F,2,FALSE), "")</f>
        <v/>
      </c>
      <c r="D6517" s="11" t="str">
        <f>IF($B6517 &lt;&gt; "",VLOOKUP(MID(B6517,3,5),'Recyclabilité Prod Matx'!C:F,3,FALSE),"")</f>
        <v/>
      </c>
      <c r="E6517" s="11" t="str">
        <f>IF($B6517 &lt;&gt; "",VLOOKUP(MID(B6517,3,5),'Recyclabilité Prod Matx'!C:F,4,FALSE), "")</f>
        <v/>
      </c>
      <c r="F6517" s="12" t="str">
        <f>IF($B6517 &lt;&gt; "", IF(C6517="Totale","",IF(D6517 = 0, "", VLOOKUP(D6517,'Cond Compo'!A:B,2,FALSE))),"")</f>
        <v/>
      </c>
      <c r="G6517" s="28"/>
      <c r="H6517" s="11" t="str">
        <f xml:space="preserve"> IF(C6517="Totale",2,IF($G6517 &lt;&gt; "", IF(D6517 = "E",MATCH(G6517, 'Cond Compo'!D$16:D$18, 0), MATCH(G6517, 'Cond Compo'!C$16:C$19, 0)), ""))</f>
        <v/>
      </c>
      <c r="I6517" s="12" t="str">
        <f>IF($E6517 &lt;&gt; "", IF(E6517 = 0, "", VLOOKUP(E6517,'Cond Perturbation'!A:B,2,FALSE)),"")</f>
        <v/>
      </c>
      <c r="J6517" s="28"/>
      <c r="K6517" s="29" t="str">
        <f>IF($B6517 &lt;&gt; "", IF(C6517="Oui",IF(H6517=1,IF(E6517=0,Résultat!G$8,IF(J6517="No",Résultat!$G$8,Résultat!$G$7)),IF(H6517=2,IF(E6517=0,Résultat!G$9,IF(J6517="No",Résultat!$G$9,Résultat!$G$7)),Résultat!$G$7)),IF(C6517 = "Totale", IF(H6517=1,IF(E6517=0,Résultat!G$8,IF(J6517="No",Résultat!$G$9,Résultat!$G$7)),IF(H6517=2,IF(E6517=0,Résultat!G$9,IF(J6517="No",Résultat!$G$9,Résultat!$G$7)),Résultat!$G$7)),Résultat!$G$7)), "")</f>
        <v/>
      </c>
    </row>
    <row r="6518" spans="1:11" ht="20.100000000000001" customHeight="1">
      <c r="A6518" s="26"/>
      <c r="B6518" s="27"/>
      <c r="C6518" s="11" t="str">
        <f>IF($B6518 &lt;&gt; "",VLOOKUP(MID(B6518,3,5),'Recyclabilité Prod Matx'!C:F,2,FALSE), "")</f>
        <v/>
      </c>
      <c r="D6518" s="11" t="str">
        <f>IF($B6518 &lt;&gt; "",VLOOKUP(MID(B6518,3,5),'Recyclabilité Prod Matx'!C:F,3,FALSE),"")</f>
        <v/>
      </c>
      <c r="E6518" s="11" t="str">
        <f>IF($B6518 &lt;&gt; "",VLOOKUP(MID(B6518,3,5),'Recyclabilité Prod Matx'!C:F,4,FALSE), "")</f>
        <v/>
      </c>
      <c r="F6518" s="12" t="str">
        <f>IF($B6518 &lt;&gt; "", IF(C6518="Totale","",IF(D6518 = 0, "", VLOOKUP(D6518,'Cond Compo'!A:B,2,FALSE))),"")</f>
        <v/>
      </c>
      <c r="G6518" s="28"/>
      <c r="H6518" s="11" t="str">
        <f xml:space="preserve"> IF(C6518="Totale",2,IF($G6518 &lt;&gt; "", IF(D6518 = "E",MATCH(G6518, 'Cond Compo'!D$16:D$18, 0), MATCH(G6518, 'Cond Compo'!C$16:C$19, 0)), ""))</f>
        <v/>
      </c>
      <c r="I6518" s="12" t="str">
        <f>IF($E6518 &lt;&gt; "", IF(E6518 = 0, "", VLOOKUP(E6518,'Cond Perturbation'!A:B,2,FALSE)),"")</f>
        <v/>
      </c>
      <c r="J6518" s="28"/>
      <c r="K6518" s="29" t="str">
        <f>IF($B6518 &lt;&gt; "", IF(C6518="Oui",IF(H6518=1,IF(E6518=0,Résultat!G$8,IF(J6518="No",Résultat!$G$8,Résultat!$G$7)),IF(H6518=2,IF(E6518=0,Résultat!G$9,IF(J6518="No",Résultat!$G$9,Résultat!$G$7)),Résultat!$G$7)),IF(C6518 = "Totale", IF(H6518=1,IF(E6518=0,Résultat!G$8,IF(J6518="No",Résultat!$G$9,Résultat!$G$7)),IF(H6518=2,IF(E6518=0,Résultat!G$9,IF(J6518="No",Résultat!$G$9,Résultat!$G$7)),Résultat!$G$7)),Résultat!$G$7)), "")</f>
        <v/>
      </c>
    </row>
    <row r="6519" spans="1:11" ht="20.100000000000001" customHeight="1">
      <c r="A6519" s="26"/>
      <c r="B6519" s="27"/>
      <c r="C6519" s="11" t="str">
        <f>IF($B6519 &lt;&gt; "",VLOOKUP(MID(B6519,3,5),'Recyclabilité Prod Matx'!C:F,2,FALSE), "")</f>
        <v/>
      </c>
      <c r="D6519" s="11" t="str">
        <f>IF($B6519 &lt;&gt; "",VLOOKUP(MID(B6519,3,5),'Recyclabilité Prod Matx'!C:F,3,FALSE),"")</f>
        <v/>
      </c>
      <c r="E6519" s="11" t="str">
        <f>IF($B6519 &lt;&gt; "",VLOOKUP(MID(B6519,3,5),'Recyclabilité Prod Matx'!C:F,4,FALSE), "")</f>
        <v/>
      </c>
      <c r="F6519" s="12" t="str">
        <f>IF($B6519 &lt;&gt; "", IF(C6519="Totale","",IF(D6519 = 0, "", VLOOKUP(D6519,'Cond Compo'!A:B,2,FALSE))),"")</f>
        <v/>
      </c>
      <c r="G6519" s="28"/>
      <c r="H6519" s="11" t="str">
        <f xml:space="preserve"> IF(C6519="Totale",2,IF($G6519 &lt;&gt; "", IF(D6519 = "E",MATCH(G6519, 'Cond Compo'!D$16:D$18, 0), MATCH(G6519, 'Cond Compo'!C$16:C$19, 0)), ""))</f>
        <v/>
      </c>
      <c r="I6519" s="12" t="str">
        <f>IF($E6519 &lt;&gt; "", IF(E6519 = 0, "", VLOOKUP(E6519,'Cond Perturbation'!A:B,2,FALSE)),"")</f>
        <v/>
      </c>
      <c r="J6519" s="28"/>
      <c r="K6519" s="29" t="str">
        <f>IF($B6519 &lt;&gt; "", IF(C6519="Oui",IF(H6519=1,IF(E6519=0,Résultat!G$8,IF(J6519="No",Résultat!$G$8,Résultat!$G$7)),IF(H6519=2,IF(E6519=0,Résultat!G$9,IF(J6519="No",Résultat!$G$9,Résultat!$G$7)),Résultat!$G$7)),IF(C6519 = "Totale", IF(H6519=1,IF(E6519=0,Résultat!G$8,IF(J6519="No",Résultat!$G$9,Résultat!$G$7)),IF(H6519=2,IF(E6519=0,Résultat!G$9,IF(J6519="No",Résultat!$G$9,Résultat!$G$7)),Résultat!$G$7)),Résultat!$G$7)), "")</f>
        <v/>
      </c>
    </row>
    <row r="6520" spans="1:11" ht="20.100000000000001" customHeight="1">
      <c r="A6520" s="26"/>
      <c r="B6520" s="27"/>
      <c r="C6520" s="11" t="str">
        <f>IF($B6520 &lt;&gt; "",VLOOKUP(MID(B6520,3,5),'Recyclabilité Prod Matx'!C:F,2,FALSE), "")</f>
        <v/>
      </c>
      <c r="D6520" s="11" t="str">
        <f>IF($B6520 &lt;&gt; "",VLOOKUP(MID(B6520,3,5),'Recyclabilité Prod Matx'!C:F,3,FALSE),"")</f>
        <v/>
      </c>
      <c r="E6520" s="11" t="str">
        <f>IF($B6520 &lt;&gt; "",VLOOKUP(MID(B6520,3,5),'Recyclabilité Prod Matx'!C:F,4,FALSE), "")</f>
        <v/>
      </c>
      <c r="F6520" s="12" t="str">
        <f>IF($B6520 &lt;&gt; "", IF(C6520="Totale","",IF(D6520 = 0, "", VLOOKUP(D6520,'Cond Compo'!A:B,2,FALSE))),"")</f>
        <v/>
      </c>
      <c r="G6520" s="28"/>
      <c r="H6520" s="11" t="str">
        <f xml:space="preserve"> IF(C6520="Totale",2,IF($G6520 &lt;&gt; "", IF(D6520 = "E",MATCH(G6520, 'Cond Compo'!D$16:D$18, 0), MATCH(G6520, 'Cond Compo'!C$16:C$19, 0)), ""))</f>
        <v/>
      </c>
      <c r="I6520" s="12" t="str">
        <f>IF($E6520 &lt;&gt; "", IF(E6520 = 0, "", VLOOKUP(E6520,'Cond Perturbation'!A:B,2,FALSE)),"")</f>
        <v/>
      </c>
      <c r="J6520" s="28"/>
      <c r="K6520" s="29" t="str">
        <f>IF($B6520 &lt;&gt; "", IF(C6520="Oui",IF(H6520=1,IF(E6520=0,Résultat!G$8,IF(J6520="No",Résultat!$G$8,Résultat!$G$7)),IF(H6520=2,IF(E6520=0,Résultat!G$9,IF(J6520="No",Résultat!$G$9,Résultat!$G$7)),Résultat!$G$7)),IF(C6520 = "Totale", IF(H6520=1,IF(E6520=0,Résultat!G$8,IF(J6520="No",Résultat!$G$9,Résultat!$G$7)),IF(H6520=2,IF(E6520=0,Résultat!G$9,IF(J6520="No",Résultat!$G$9,Résultat!$G$7)),Résultat!$G$7)),Résultat!$G$7)), "")</f>
        <v/>
      </c>
    </row>
    <row r="6521" spans="1:11" ht="20.100000000000001" customHeight="1">
      <c r="A6521" s="26"/>
      <c r="B6521" s="27"/>
      <c r="C6521" s="11" t="str">
        <f>IF($B6521 &lt;&gt; "",VLOOKUP(MID(B6521,3,5),'Recyclabilité Prod Matx'!C:F,2,FALSE), "")</f>
        <v/>
      </c>
      <c r="D6521" s="11" t="str">
        <f>IF($B6521 &lt;&gt; "",VLOOKUP(MID(B6521,3,5),'Recyclabilité Prod Matx'!C:F,3,FALSE),"")</f>
        <v/>
      </c>
      <c r="E6521" s="11" t="str">
        <f>IF($B6521 &lt;&gt; "",VLOOKUP(MID(B6521,3,5),'Recyclabilité Prod Matx'!C:F,4,FALSE), "")</f>
        <v/>
      </c>
      <c r="F6521" s="12" t="str">
        <f>IF($B6521 &lt;&gt; "", IF(C6521="Totale","",IF(D6521 = 0, "", VLOOKUP(D6521,'Cond Compo'!A:B,2,FALSE))),"")</f>
        <v/>
      </c>
      <c r="G6521" s="28"/>
      <c r="H6521" s="11" t="str">
        <f xml:space="preserve"> IF(C6521="Totale",2,IF($G6521 &lt;&gt; "", IF(D6521 = "E",MATCH(G6521, 'Cond Compo'!D$16:D$18, 0), MATCH(G6521, 'Cond Compo'!C$16:C$19, 0)), ""))</f>
        <v/>
      </c>
      <c r="I6521" s="12" t="str">
        <f>IF($E6521 &lt;&gt; "", IF(E6521 = 0, "", VLOOKUP(E6521,'Cond Perturbation'!A:B,2,FALSE)),"")</f>
        <v/>
      </c>
      <c r="J6521" s="28"/>
      <c r="K6521" s="29" t="str">
        <f>IF($B6521 &lt;&gt; "", IF(C6521="Oui",IF(H6521=1,IF(E6521=0,Résultat!G$8,IF(J6521="No",Résultat!$G$8,Résultat!$G$7)),IF(H6521=2,IF(E6521=0,Résultat!G$9,IF(J6521="No",Résultat!$G$9,Résultat!$G$7)),Résultat!$G$7)),IF(C6521 = "Totale", IF(H6521=1,IF(E6521=0,Résultat!G$8,IF(J6521="No",Résultat!$G$9,Résultat!$G$7)),IF(H6521=2,IF(E6521=0,Résultat!G$9,IF(J6521="No",Résultat!$G$9,Résultat!$G$7)),Résultat!$G$7)),Résultat!$G$7)), "")</f>
        <v/>
      </c>
    </row>
    <row r="6522" spans="1:11" ht="20.100000000000001" customHeight="1">
      <c r="A6522" s="26"/>
      <c r="B6522" s="27"/>
      <c r="C6522" s="11" t="str">
        <f>IF($B6522 &lt;&gt; "",VLOOKUP(MID(B6522,3,5),'Recyclabilité Prod Matx'!C:F,2,FALSE), "")</f>
        <v/>
      </c>
      <c r="D6522" s="11" t="str">
        <f>IF($B6522 &lt;&gt; "",VLOOKUP(MID(B6522,3,5),'Recyclabilité Prod Matx'!C:F,3,FALSE),"")</f>
        <v/>
      </c>
      <c r="E6522" s="11" t="str">
        <f>IF($B6522 &lt;&gt; "",VLOOKUP(MID(B6522,3,5),'Recyclabilité Prod Matx'!C:F,4,FALSE), "")</f>
        <v/>
      </c>
      <c r="F6522" s="12" t="str">
        <f>IF($B6522 &lt;&gt; "", IF(C6522="Totale","",IF(D6522 = 0, "", VLOOKUP(D6522,'Cond Compo'!A:B,2,FALSE))),"")</f>
        <v/>
      </c>
      <c r="G6522" s="28"/>
      <c r="H6522" s="11" t="str">
        <f xml:space="preserve"> IF(C6522="Totale",2,IF($G6522 &lt;&gt; "", IF(D6522 = "E",MATCH(G6522, 'Cond Compo'!D$16:D$18, 0), MATCH(G6522, 'Cond Compo'!C$16:C$19, 0)), ""))</f>
        <v/>
      </c>
      <c r="I6522" s="12" t="str">
        <f>IF($E6522 &lt;&gt; "", IF(E6522 = 0, "", VLOOKUP(E6522,'Cond Perturbation'!A:B,2,FALSE)),"")</f>
        <v/>
      </c>
      <c r="J6522" s="28"/>
      <c r="K6522" s="29" t="str">
        <f>IF($B6522 &lt;&gt; "", IF(C6522="Oui",IF(H6522=1,IF(E6522=0,Résultat!G$8,IF(J6522="No",Résultat!$G$8,Résultat!$G$7)),IF(H6522=2,IF(E6522=0,Résultat!G$9,IF(J6522="No",Résultat!$G$9,Résultat!$G$7)),Résultat!$G$7)),IF(C6522 = "Totale", IF(H6522=1,IF(E6522=0,Résultat!G$8,IF(J6522="No",Résultat!$G$9,Résultat!$G$7)),IF(H6522=2,IF(E6522=0,Résultat!G$9,IF(J6522="No",Résultat!$G$9,Résultat!$G$7)),Résultat!$G$7)),Résultat!$G$7)), "")</f>
        <v/>
      </c>
    </row>
    <row r="6523" spans="1:11" ht="20.100000000000001" customHeight="1">
      <c r="A6523" s="26"/>
      <c r="B6523" s="27"/>
      <c r="C6523" s="11" t="str">
        <f>IF($B6523 &lt;&gt; "",VLOOKUP(MID(B6523,3,5),'Recyclabilité Prod Matx'!C:F,2,FALSE), "")</f>
        <v/>
      </c>
      <c r="D6523" s="11" t="str">
        <f>IF($B6523 &lt;&gt; "",VLOOKUP(MID(B6523,3,5),'Recyclabilité Prod Matx'!C:F,3,FALSE),"")</f>
        <v/>
      </c>
      <c r="E6523" s="11" t="str">
        <f>IF($B6523 &lt;&gt; "",VLOOKUP(MID(B6523,3,5),'Recyclabilité Prod Matx'!C:F,4,FALSE), "")</f>
        <v/>
      </c>
      <c r="F6523" s="12" t="str">
        <f>IF($B6523 &lt;&gt; "", IF(C6523="Totale","",IF(D6523 = 0, "", VLOOKUP(D6523,'Cond Compo'!A:B,2,FALSE))),"")</f>
        <v/>
      </c>
      <c r="G6523" s="28"/>
      <c r="H6523" s="11" t="str">
        <f xml:space="preserve"> IF(C6523="Totale",2,IF($G6523 &lt;&gt; "", IF(D6523 = "E",MATCH(G6523, 'Cond Compo'!D$16:D$18, 0), MATCH(G6523, 'Cond Compo'!C$16:C$19, 0)), ""))</f>
        <v/>
      </c>
      <c r="I6523" s="12" t="str">
        <f>IF($E6523 &lt;&gt; "", IF(E6523 = 0, "", VLOOKUP(E6523,'Cond Perturbation'!A:B,2,FALSE)),"")</f>
        <v/>
      </c>
      <c r="J6523" s="28"/>
      <c r="K6523" s="29" t="str">
        <f>IF($B6523 &lt;&gt; "", IF(C6523="Oui",IF(H6523=1,IF(E6523=0,Résultat!G$8,IF(J6523="No",Résultat!$G$8,Résultat!$G$7)),IF(H6523=2,IF(E6523=0,Résultat!G$9,IF(J6523="No",Résultat!$G$9,Résultat!$G$7)),Résultat!$G$7)),IF(C6523 = "Totale", IF(H6523=1,IF(E6523=0,Résultat!G$8,IF(J6523="No",Résultat!$G$9,Résultat!$G$7)),IF(H6523=2,IF(E6523=0,Résultat!G$9,IF(J6523="No",Résultat!$G$9,Résultat!$G$7)),Résultat!$G$7)),Résultat!$G$7)), "")</f>
        <v/>
      </c>
    </row>
    <row r="6524" spans="1:11" ht="20.100000000000001" customHeight="1">
      <c r="A6524" s="26"/>
      <c r="B6524" s="27"/>
      <c r="C6524" s="11" t="str">
        <f>IF($B6524 &lt;&gt; "",VLOOKUP(MID(B6524,3,5),'Recyclabilité Prod Matx'!C:F,2,FALSE), "")</f>
        <v/>
      </c>
      <c r="D6524" s="11" t="str">
        <f>IF($B6524 &lt;&gt; "",VLOOKUP(MID(B6524,3,5),'Recyclabilité Prod Matx'!C:F,3,FALSE),"")</f>
        <v/>
      </c>
      <c r="E6524" s="11" t="str">
        <f>IF($B6524 &lt;&gt; "",VLOOKUP(MID(B6524,3,5),'Recyclabilité Prod Matx'!C:F,4,FALSE), "")</f>
        <v/>
      </c>
      <c r="F6524" s="12" t="str">
        <f>IF($B6524 &lt;&gt; "", IF(C6524="Totale","",IF(D6524 = 0, "", VLOOKUP(D6524,'Cond Compo'!A:B,2,FALSE))),"")</f>
        <v/>
      </c>
      <c r="G6524" s="28"/>
      <c r="H6524" s="11" t="str">
        <f xml:space="preserve"> IF(C6524="Totale",2,IF($G6524 &lt;&gt; "", IF(D6524 = "E",MATCH(G6524, 'Cond Compo'!D$16:D$18, 0), MATCH(G6524, 'Cond Compo'!C$16:C$19, 0)), ""))</f>
        <v/>
      </c>
      <c r="I6524" s="12" t="str">
        <f>IF($E6524 &lt;&gt; "", IF(E6524 = 0, "", VLOOKUP(E6524,'Cond Perturbation'!A:B,2,FALSE)),"")</f>
        <v/>
      </c>
      <c r="J6524" s="28"/>
      <c r="K6524" s="29" t="str">
        <f>IF($B6524 &lt;&gt; "", IF(C6524="Oui",IF(H6524=1,IF(E6524=0,Résultat!G$8,IF(J6524="No",Résultat!$G$8,Résultat!$G$7)),IF(H6524=2,IF(E6524=0,Résultat!G$9,IF(J6524="No",Résultat!$G$9,Résultat!$G$7)),Résultat!$G$7)),IF(C6524 = "Totale", IF(H6524=1,IF(E6524=0,Résultat!G$8,IF(J6524="No",Résultat!$G$9,Résultat!$G$7)),IF(H6524=2,IF(E6524=0,Résultat!G$9,IF(J6524="No",Résultat!$G$9,Résultat!$G$7)),Résultat!$G$7)),Résultat!$G$7)), "")</f>
        <v/>
      </c>
    </row>
    <row r="6525" spans="1:11" ht="20.100000000000001" customHeight="1">
      <c r="A6525" s="26"/>
      <c r="B6525" s="27"/>
      <c r="C6525" s="11" t="str">
        <f>IF($B6525 &lt;&gt; "",VLOOKUP(MID(B6525,3,5),'Recyclabilité Prod Matx'!C:F,2,FALSE), "")</f>
        <v/>
      </c>
      <c r="D6525" s="11" t="str">
        <f>IF($B6525 &lt;&gt; "",VLOOKUP(MID(B6525,3,5),'Recyclabilité Prod Matx'!C:F,3,FALSE),"")</f>
        <v/>
      </c>
      <c r="E6525" s="11" t="str">
        <f>IF($B6525 &lt;&gt; "",VLOOKUP(MID(B6525,3,5),'Recyclabilité Prod Matx'!C:F,4,FALSE), "")</f>
        <v/>
      </c>
      <c r="F6525" s="12" t="str">
        <f>IF($B6525 &lt;&gt; "", IF(C6525="Totale","",IF(D6525 = 0, "", VLOOKUP(D6525,'Cond Compo'!A:B,2,FALSE))),"")</f>
        <v/>
      </c>
      <c r="G6525" s="28"/>
      <c r="H6525" s="11" t="str">
        <f xml:space="preserve"> IF(C6525="Totale",2,IF($G6525 &lt;&gt; "", IF(D6525 = "E",MATCH(G6525, 'Cond Compo'!D$16:D$18, 0), MATCH(G6525, 'Cond Compo'!C$16:C$19, 0)), ""))</f>
        <v/>
      </c>
      <c r="I6525" s="12" t="str">
        <f>IF($E6525 &lt;&gt; "", IF(E6525 = 0, "", VLOOKUP(E6525,'Cond Perturbation'!A:B,2,FALSE)),"")</f>
        <v/>
      </c>
      <c r="J6525" s="28"/>
      <c r="K6525" s="29" t="str">
        <f>IF($B6525 &lt;&gt; "", IF(C6525="Oui",IF(H6525=1,IF(E6525=0,Résultat!G$8,IF(J6525="No",Résultat!$G$8,Résultat!$G$7)),IF(H6525=2,IF(E6525=0,Résultat!G$9,IF(J6525="No",Résultat!$G$9,Résultat!$G$7)),Résultat!$G$7)),IF(C6525 = "Totale", IF(H6525=1,IF(E6525=0,Résultat!G$8,IF(J6525="No",Résultat!$G$9,Résultat!$G$7)),IF(H6525=2,IF(E6525=0,Résultat!G$9,IF(J6525="No",Résultat!$G$9,Résultat!$G$7)),Résultat!$G$7)),Résultat!$G$7)), "")</f>
        <v/>
      </c>
    </row>
    <row r="6526" spans="1:11" ht="20.100000000000001" customHeight="1">
      <c r="A6526" s="26"/>
      <c r="B6526" s="27"/>
      <c r="C6526" s="11" t="str">
        <f>IF($B6526 &lt;&gt; "",VLOOKUP(MID(B6526,3,5),'Recyclabilité Prod Matx'!C:F,2,FALSE), "")</f>
        <v/>
      </c>
      <c r="D6526" s="11" t="str">
        <f>IF($B6526 &lt;&gt; "",VLOOKUP(MID(B6526,3,5),'Recyclabilité Prod Matx'!C:F,3,FALSE),"")</f>
        <v/>
      </c>
      <c r="E6526" s="11" t="str">
        <f>IF($B6526 &lt;&gt; "",VLOOKUP(MID(B6526,3,5),'Recyclabilité Prod Matx'!C:F,4,FALSE), "")</f>
        <v/>
      </c>
      <c r="F6526" s="12" t="str">
        <f>IF($B6526 &lt;&gt; "", IF(C6526="Totale","",IF(D6526 = 0, "", VLOOKUP(D6526,'Cond Compo'!A:B,2,FALSE))),"")</f>
        <v/>
      </c>
      <c r="G6526" s="28"/>
      <c r="H6526" s="11" t="str">
        <f xml:space="preserve"> IF(C6526="Totale",2,IF($G6526 &lt;&gt; "", IF(D6526 = "E",MATCH(G6526, 'Cond Compo'!D$16:D$18, 0), MATCH(G6526, 'Cond Compo'!C$16:C$19, 0)), ""))</f>
        <v/>
      </c>
      <c r="I6526" s="12" t="str">
        <f>IF($E6526 &lt;&gt; "", IF(E6526 = 0, "", VLOOKUP(E6526,'Cond Perturbation'!A:B,2,FALSE)),"")</f>
        <v/>
      </c>
      <c r="J6526" s="28"/>
      <c r="K6526" s="29" t="str">
        <f>IF($B6526 &lt;&gt; "", IF(C6526="Oui",IF(H6526=1,IF(E6526=0,Résultat!G$8,IF(J6526="No",Résultat!$G$8,Résultat!$G$7)),IF(H6526=2,IF(E6526=0,Résultat!G$9,IF(J6526="No",Résultat!$G$9,Résultat!$G$7)),Résultat!$G$7)),IF(C6526 = "Totale", IF(H6526=1,IF(E6526=0,Résultat!G$8,IF(J6526="No",Résultat!$G$9,Résultat!$G$7)),IF(H6526=2,IF(E6526=0,Résultat!G$9,IF(J6526="No",Résultat!$G$9,Résultat!$G$7)),Résultat!$G$7)),Résultat!$G$7)), "")</f>
        <v/>
      </c>
    </row>
    <row r="6527" spans="1:11" ht="20.100000000000001" customHeight="1">
      <c r="A6527" s="26"/>
      <c r="B6527" s="27"/>
      <c r="C6527" s="11" t="str">
        <f>IF($B6527 &lt;&gt; "",VLOOKUP(MID(B6527,3,5),'Recyclabilité Prod Matx'!C:F,2,FALSE), "")</f>
        <v/>
      </c>
      <c r="D6527" s="11" t="str">
        <f>IF($B6527 &lt;&gt; "",VLOOKUP(MID(B6527,3,5),'Recyclabilité Prod Matx'!C:F,3,FALSE),"")</f>
        <v/>
      </c>
      <c r="E6527" s="11" t="str">
        <f>IF($B6527 &lt;&gt; "",VLOOKUP(MID(B6527,3,5),'Recyclabilité Prod Matx'!C:F,4,FALSE), "")</f>
        <v/>
      </c>
      <c r="F6527" s="12" t="str">
        <f>IF($B6527 &lt;&gt; "", IF(C6527="Totale","",IF(D6527 = 0, "", VLOOKUP(D6527,'Cond Compo'!A:B,2,FALSE))),"")</f>
        <v/>
      </c>
      <c r="G6527" s="28"/>
      <c r="H6527" s="11" t="str">
        <f xml:space="preserve"> IF(C6527="Totale",2,IF($G6527 &lt;&gt; "", IF(D6527 = "E",MATCH(G6527, 'Cond Compo'!D$16:D$18, 0), MATCH(G6527, 'Cond Compo'!C$16:C$19, 0)), ""))</f>
        <v/>
      </c>
      <c r="I6527" s="12" t="str">
        <f>IF($E6527 &lt;&gt; "", IF(E6527 = 0, "", VLOOKUP(E6527,'Cond Perturbation'!A:B,2,FALSE)),"")</f>
        <v/>
      </c>
      <c r="J6527" s="28"/>
      <c r="K6527" s="29" t="str">
        <f>IF($B6527 &lt;&gt; "", IF(C6527="Oui",IF(H6527=1,IF(E6527=0,Résultat!G$8,IF(J6527="No",Résultat!$G$8,Résultat!$G$7)),IF(H6527=2,IF(E6527=0,Résultat!G$9,IF(J6527="No",Résultat!$G$9,Résultat!$G$7)),Résultat!$G$7)),IF(C6527 = "Totale", IF(H6527=1,IF(E6527=0,Résultat!G$8,IF(J6527="No",Résultat!$G$9,Résultat!$G$7)),IF(H6527=2,IF(E6527=0,Résultat!G$9,IF(J6527="No",Résultat!$G$9,Résultat!$G$7)),Résultat!$G$7)),Résultat!$G$7)), "")</f>
        <v/>
      </c>
    </row>
    <row r="6528" spans="1:11" ht="20.100000000000001" customHeight="1">
      <c r="A6528" s="26"/>
      <c r="B6528" s="27"/>
      <c r="C6528" s="11" t="str">
        <f>IF($B6528 &lt;&gt; "",VLOOKUP(MID(B6528,3,5),'Recyclabilité Prod Matx'!C:F,2,FALSE), "")</f>
        <v/>
      </c>
      <c r="D6528" s="11" t="str">
        <f>IF($B6528 &lt;&gt; "",VLOOKUP(MID(B6528,3,5),'Recyclabilité Prod Matx'!C:F,3,FALSE),"")</f>
        <v/>
      </c>
      <c r="E6528" s="11" t="str">
        <f>IF($B6528 &lt;&gt; "",VLOOKUP(MID(B6528,3,5),'Recyclabilité Prod Matx'!C:F,4,FALSE), "")</f>
        <v/>
      </c>
      <c r="F6528" s="12" t="str">
        <f>IF($B6528 &lt;&gt; "", IF(C6528="Totale","",IF(D6528 = 0, "", VLOOKUP(D6528,'Cond Compo'!A:B,2,FALSE))),"")</f>
        <v/>
      </c>
      <c r="G6528" s="28"/>
      <c r="H6528" s="11" t="str">
        <f xml:space="preserve"> IF(C6528="Totale",2,IF($G6528 &lt;&gt; "", IF(D6528 = "E",MATCH(G6528, 'Cond Compo'!D$16:D$18, 0), MATCH(G6528, 'Cond Compo'!C$16:C$19, 0)), ""))</f>
        <v/>
      </c>
      <c r="I6528" s="12" t="str">
        <f>IF($E6528 &lt;&gt; "", IF(E6528 = 0, "", VLOOKUP(E6528,'Cond Perturbation'!A:B,2,FALSE)),"")</f>
        <v/>
      </c>
      <c r="J6528" s="28"/>
      <c r="K6528" s="29" t="str">
        <f>IF($B6528 &lt;&gt; "", IF(C6528="Oui",IF(H6528=1,IF(E6528=0,Résultat!G$8,IF(J6528="No",Résultat!$G$8,Résultat!$G$7)),IF(H6528=2,IF(E6528=0,Résultat!G$9,IF(J6528="No",Résultat!$G$9,Résultat!$G$7)),Résultat!$G$7)),IF(C6528 = "Totale", IF(H6528=1,IF(E6528=0,Résultat!G$8,IF(J6528="No",Résultat!$G$9,Résultat!$G$7)),IF(H6528=2,IF(E6528=0,Résultat!G$9,IF(J6528="No",Résultat!$G$9,Résultat!$G$7)),Résultat!$G$7)),Résultat!$G$7)), "")</f>
        <v/>
      </c>
    </row>
    <row r="6529" spans="1:11" ht="20.100000000000001" customHeight="1">
      <c r="A6529" s="26"/>
      <c r="B6529" s="27"/>
      <c r="C6529" s="11" t="str">
        <f>IF($B6529 &lt;&gt; "",VLOOKUP(MID(B6529,3,5),'Recyclabilité Prod Matx'!C:F,2,FALSE), "")</f>
        <v/>
      </c>
      <c r="D6529" s="11" t="str">
        <f>IF($B6529 &lt;&gt; "",VLOOKUP(MID(B6529,3,5),'Recyclabilité Prod Matx'!C:F,3,FALSE),"")</f>
        <v/>
      </c>
      <c r="E6529" s="11" t="str">
        <f>IF($B6529 &lt;&gt; "",VLOOKUP(MID(B6529,3,5),'Recyclabilité Prod Matx'!C:F,4,FALSE), "")</f>
        <v/>
      </c>
      <c r="F6529" s="12" t="str">
        <f>IF($B6529 &lt;&gt; "", IF(C6529="Totale","",IF(D6529 = 0, "", VLOOKUP(D6529,'Cond Compo'!A:B,2,FALSE))),"")</f>
        <v/>
      </c>
      <c r="G6529" s="28"/>
      <c r="H6529" s="11" t="str">
        <f xml:space="preserve"> IF(C6529="Totale",2,IF($G6529 &lt;&gt; "", IF(D6529 = "E",MATCH(G6529, 'Cond Compo'!D$16:D$18, 0), MATCH(G6529, 'Cond Compo'!C$16:C$19, 0)), ""))</f>
        <v/>
      </c>
      <c r="I6529" s="12" t="str">
        <f>IF($E6529 &lt;&gt; "", IF(E6529 = 0, "", VLOOKUP(E6529,'Cond Perturbation'!A:B,2,FALSE)),"")</f>
        <v/>
      </c>
      <c r="J6529" s="28"/>
      <c r="K6529" s="29" t="str">
        <f>IF($B6529 &lt;&gt; "", IF(C6529="Oui",IF(H6529=1,IF(E6529=0,Résultat!G$8,IF(J6529="No",Résultat!$G$8,Résultat!$G$7)),IF(H6529=2,IF(E6529=0,Résultat!G$9,IF(J6529="No",Résultat!$G$9,Résultat!$G$7)),Résultat!$G$7)),IF(C6529 = "Totale", IF(H6529=1,IF(E6529=0,Résultat!G$8,IF(J6529="No",Résultat!$G$9,Résultat!$G$7)),IF(H6529=2,IF(E6529=0,Résultat!G$9,IF(J6529="No",Résultat!$G$9,Résultat!$G$7)),Résultat!$G$7)),Résultat!$G$7)), "")</f>
        <v/>
      </c>
    </row>
    <row r="6530" spans="1:11" ht="20.100000000000001" customHeight="1">
      <c r="A6530" s="26"/>
      <c r="B6530" s="27"/>
      <c r="C6530" s="11" t="str">
        <f>IF($B6530 &lt;&gt; "",VLOOKUP(MID(B6530,3,5),'Recyclabilité Prod Matx'!C:F,2,FALSE), "")</f>
        <v/>
      </c>
      <c r="D6530" s="11" t="str">
        <f>IF($B6530 &lt;&gt; "",VLOOKUP(MID(B6530,3,5),'Recyclabilité Prod Matx'!C:F,3,FALSE),"")</f>
        <v/>
      </c>
      <c r="E6530" s="11" t="str">
        <f>IF($B6530 &lt;&gt; "",VLOOKUP(MID(B6530,3,5),'Recyclabilité Prod Matx'!C:F,4,FALSE), "")</f>
        <v/>
      </c>
      <c r="F6530" s="12" t="str">
        <f>IF($B6530 &lt;&gt; "", IF(C6530="Totale","",IF(D6530 = 0, "", VLOOKUP(D6530,'Cond Compo'!A:B,2,FALSE))),"")</f>
        <v/>
      </c>
      <c r="G6530" s="28"/>
      <c r="H6530" s="11" t="str">
        <f xml:space="preserve"> IF(C6530="Totale",2,IF($G6530 &lt;&gt; "", IF(D6530 = "E",MATCH(G6530, 'Cond Compo'!D$16:D$18, 0), MATCH(G6530, 'Cond Compo'!C$16:C$19, 0)), ""))</f>
        <v/>
      </c>
      <c r="I6530" s="12" t="str">
        <f>IF($E6530 &lt;&gt; "", IF(E6530 = 0, "", VLOOKUP(E6530,'Cond Perturbation'!A:B,2,FALSE)),"")</f>
        <v/>
      </c>
      <c r="J6530" s="28"/>
      <c r="K6530" s="29" t="str">
        <f>IF($B6530 &lt;&gt; "", IF(C6530="Oui",IF(H6530=1,IF(E6530=0,Résultat!G$8,IF(J6530="No",Résultat!$G$8,Résultat!$G$7)),IF(H6530=2,IF(E6530=0,Résultat!G$9,IF(J6530="No",Résultat!$G$9,Résultat!$G$7)),Résultat!$G$7)),IF(C6530 = "Totale", IF(H6530=1,IF(E6530=0,Résultat!G$8,IF(J6530="No",Résultat!$G$9,Résultat!$G$7)),IF(H6530=2,IF(E6530=0,Résultat!G$9,IF(J6530="No",Résultat!$G$9,Résultat!$G$7)),Résultat!$G$7)),Résultat!$G$7)), "")</f>
        <v/>
      </c>
    </row>
    <row r="6531" spans="1:11" ht="20.100000000000001" customHeight="1">
      <c r="A6531" s="26"/>
      <c r="B6531" s="27"/>
      <c r="C6531" s="11" t="str">
        <f>IF($B6531 &lt;&gt; "",VLOOKUP(MID(B6531,3,5),'Recyclabilité Prod Matx'!C:F,2,FALSE), "")</f>
        <v/>
      </c>
      <c r="D6531" s="11" t="str">
        <f>IF($B6531 &lt;&gt; "",VLOOKUP(MID(B6531,3,5),'Recyclabilité Prod Matx'!C:F,3,FALSE),"")</f>
        <v/>
      </c>
      <c r="E6531" s="11" t="str">
        <f>IF($B6531 &lt;&gt; "",VLOOKUP(MID(B6531,3,5),'Recyclabilité Prod Matx'!C:F,4,FALSE), "")</f>
        <v/>
      </c>
      <c r="F6531" s="12" t="str">
        <f>IF($B6531 &lt;&gt; "", IF(C6531="Totale","",IF(D6531 = 0, "", VLOOKUP(D6531,'Cond Compo'!A:B,2,FALSE))),"")</f>
        <v/>
      </c>
      <c r="G6531" s="28"/>
      <c r="H6531" s="11" t="str">
        <f xml:space="preserve"> IF(C6531="Totale",2,IF($G6531 &lt;&gt; "", IF(D6531 = "E",MATCH(G6531, 'Cond Compo'!D$16:D$18, 0), MATCH(G6531, 'Cond Compo'!C$16:C$19, 0)), ""))</f>
        <v/>
      </c>
      <c r="I6531" s="12" t="str">
        <f>IF($E6531 &lt;&gt; "", IF(E6531 = 0, "", VLOOKUP(E6531,'Cond Perturbation'!A:B,2,FALSE)),"")</f>
        <v/>
      </c>
      <c r="J6531" s="28"/>
      <c r="K6531" s="29" t="str">
        <f>IF($B6531 &lt;&gt; "", IF(C6531="Oui",IF(H6531=1,IF(E6531=0,Résultat!G$8,IF(J6531="No",Résultat!$G$8,Résultat!$G$7)),IF(H6531=2,IF(E6531=0,Résultat!G$9,IF(J6531="No",Résultat!$G$9,Résultat!$G$7)),Résultat!$G$7)),IF(C6531 = "Totale", IF(H6531=1,IF(E6531=0,Résultat!G$8,IF(J6531="No",Résultat!$G$9,Résultat!$G$7)),IF(H6531=2,IF(E6531=0,Résultat!G$9,IF(J6531="No",Résultat!$G$9,Résultat!$G$7)),Résultat!$G$7)),Résultat!$G$7)), "")</f>
        <v/>
      </c>
    </row>
    <row r="6532" spans="1:11" ht="20.100000000000001" customHeight="1">
      <c r="A6532" s="26"/>
      <c r="B6532" s="27"/>
      <c r="C6532" s="11" t="str">
        <f>IF($B6532 &lt;&gt; "",VLOOKUP(MID(B6532,3,5),'Recyclabilité Prod Matx'!C:F,2,FALSE), "")</f>
        <v/>
      </c>
      <c r="D6532" s="11" t="str">
        <f>IF($B6532 &lt;&gt; "",VLOOKUP(MID(B6532,3,5),'Recyclabilité Prod Matx'!C:F,3,FALSE),"")</f>
        <v/>
      </c>
      <c r="E6532" s="11" t="str">
        <f>IF($B6532 &lt;&gt; "",VLOOKUP(MID(B6532,3,5),'Recyclabilité Prod Matx'!C:F,4,FALSE), "")</f>
        <v/>
      </c>
      <c r="F6532" s="12" t="str">
        <f>IF($B6532 &lt;&gt; "", IF(C6532="Totale","",IF(D6532 = 0, "", VLOOKUP(D6532,'Cond Compo'!A:B,2,FALSE))),"")</f>
        <v/>
      </c>
      <c r="G6532" s="28"/>
      <c r="H6532" s="11" t="str">
        <f xml:space="preserve"> IF(C6532="Totale",2,IF($G6532 &lt;&gt; "", IF(D6532 = "E",MATCH(G6532, 'Cond Compo'!D$16:D$18, 0), MATCH(G6532, 'Cond Compo'!C$16:C$19, 0)), ""))</f>
        <v/>
      </c>
      <c r="I6532" s="12" t="str">
        <f>IF($E6532 &lt;&gt; "", IF(E6532 = 0, "", VLOOKUP(E6532,'Cond Perturbation'!A:B,2,FALSE)),"")</f>
        <v/>
      </c>
      <c r="J6532" s="28"/>
      <c r="K6532" s="29" t="str">
        <f>IF($B6532 &lt;&gt; "", IF(C6532="Oui",IF(H6532=1,IF(E6532=0,Résultat!G$8,IF(J6532="No",Résultat!$G$8,Résultat!$G$7)),IF(H6532=2,IF(E6532=0,Résultat!G$9,IF(J6532="No",Résultat!$G$9,Résultat!$G$7)),Résultat!$G$7)),IF(C6532 = "Totale", IF(H6532=1,IF(E6532=0,Résultat!G$8,IF(J6532="No",Résultat!$G$9,Résultat!$G$7)),IF(H6532=2,IF(E6532=0,Résultat!G$9,IF(J6532="No",Résultat!$G$9,Résultat!$G$7)),Résultat!$G$7)),Résultat!$G$7)), "")</f>
        <v/>
      </c>
    </row>
    <row r="6533" spans="1:11" ht="20.100000000000001" customHeight="1">
      <c r="A6533" s="26"/>
      <c r="B6533" s="27"/>
      <c r="C6533" s="11" t="str">
        <f>IF($B6533 &lt;&gt; "",VLOOKUP(MID(B6533,3,5),'Recyclabilité Prod Matx'!C:F,2,FALSE), "")</f>
        <v/>
      </c>
      <c r="D6533" s="11" t="str">
        <f>IF($B6533 &lt;&gt; "",VLOOKUP(MID(B6533,3,5),'Recyclabilité Prod Matx'!C:F,3,FALSE),"")</f>
        <v/>
      </c>
      <c r="E6533" s="11" t="str">
        <f>IF($B6533 &lt;&gt; "",VLOOKUP(MID(B6533,3,5),'Recyclabilité Prod Matx'!C:F,4,FALSE), "")</f>
        <v/>
      </c>
      <c r="F6533" s="12" t="str">
        <f>IF($B6533 &lt;&gt; "", IF(C6533="Totale","",IF(D6533 = 0, "", VLOOKUP(D6533,'Cond Compo'!A:B,2,FALSE))),"")</f>
        <v/>
      </c>
      <c r="G6533" s="28"/>
      <c r="H6533" s="11" t="str">
        <f xml:space="preserve"> IF(C6533="Totale",2,IF($G6533 &lt;&gt; "", IF(D6533 = "E",MATCH(G6533, 'Cond Compo'!D$16:D$18, 0), MATCH(G6533, 'Cond Compo'!C$16:C$19, 0)), ""))</f>
        <v/>
      </c>
      <c r="I6533" s="12" t="str">
        <f>IF($E6533 &lt;&gt; "", IF(E6533 = 0, "", VLOOKUP(E6533,'Cond Perturbation'!A:B,2,FALSE)),"")</f>
        <v/>
      </c>
      <c r="J6533" s="28"/>
      <c r="K6533" s="29" t="str">
        <f>IF($B6533 &lt;&gt; "", IF(C6533="Oui",IF(H6533=1,IF(E6533=0,Résultat!G$8,IF(J6533="No",Résultat!$G$8,Résultat!$G$7)),IF(H6533=2,IF(E6533=0,Résultat!G$9,IF(J6533="No",Résultat!$G$9,Résultat!$G$7)),Résultat!$G$7)),IF(C6533 = "Totale", IF(H6533=1,IF(E6533=0,Résultat!G$8,IF(J6533="No",Résultat!$G$9,Résultat!$G$7)),IF(H6533=2,IF(E6533=0,Résultat!G$9,IF(J6533="No",Résultat!$G$9,Résultat!$G$7)),Résultat!$G$7)),Résultat!$G$7)), "")</f>
        <v/>
      </c>
    </row>
    <row r="6534" spans="1:11" ht="20.100000000000001" customHeight="1">
      <c r="A6534" s="26"/>
      <c r="B6534" s="27"/>
      <c r="C6534" s="11" t="str">
        <f>IF($B6534 &lt;&gt; "",VLOOKUP(MID(B6534,3,5),'Recyclabilité Prod Matx'!C:F,2,FALSE), "")</f>
        <v/>
      </c>
      <c r="D6534" s="11" t="str">
        <f>IF($B6534 &lt;&gt; "",VLOOKUP(MID(B6534,3,5),'Recyclabilité Prod Matx'!C:F,3,FALSE),"")</f>
        <v/>
      </c>
      <c r="E6534" s="11" t="str">
        <f>IF($B6534 &lt;&gt; "",VLOOKUP(MID(B6534,3,5),'Recyclabilité Prod Matx'!C:F,4,FALSE), "")</f>
        <v/>
      </c>
      <c r="F6534" s="12" t="str">
        <f>IF($B6534 &lt;&gt; "", IF(C6534="Totale","",IF(D6534 = 0, "", VLOOKUP(D6534,'Cond Compo'!A:B,2,FALSE))),"")</f>
        <v/>
      </c>
      <c r="G6534" s="28"/>
      <c r="H6534" s="11" t="str">
        <f xml:space="preserve"> IF(C6534="Totale",2,IF($G6534 &lt;&gt; "", IF(D6534 = "E",MATCH(G6534, 'Cond Compo'!D$16:D$18, 0), MATCH(G6534, 'Cond Compo'!C$16:C$19, 0)), ""))</f>
        <v/>
      </c>
      <c r="I6534" s="12" t="str">
        <f>IF($E6534 &lt;&gt; "", IF(E6534 = 0, "", VLOOKUP(E6534,'Cond Perturbation'!A:B,2,FALSE)),"")</f>
        <v/>
      </c>
      <c r="J6534" s="28"/>
      <c r="K6534" s="29" t="str">
        <f>IF($B6534 &lt;&gt; "", IF(C6534="Oui",IF(H6534=1,IF(E6534=0,Résultat!G$8,IF(J6534="No",Résultat!$G$8,Résultat!$G$7)),IF(H6534=2,IF(E6534=0,Résultat!G$9,IF(J6534="No",Résultat!$G$9,Résultat!$G$7)),Résultat!$G$7)),IF(C6534 = "Totale", IF(H6534=1,IF(E6534=0,Résultat!G$8,IF(J6534="No",Résultat!$G$9,Résultat!$G$7)),IF(H6534=2,IF(E6534=0,Résultat!G$9,IF(J6534="No",Résultat!$G$9,Résultat!$G$7)),Résultat!$G$7)),Résultat!$G$7)), "")</f>
        <v/>
      </c>
    </row>
    <row r="6535" spans="1:11" ht="20.100000000000001" customHeight="1">
      <c r="A6535" s="26"/>
      <c r="B6535" s="27"/>
      <c r="C6535" s="11" t="str">
        <f>IF($B6535 &lt;&gt; "",VLOOKUP(MID(B6535,3,5),'Recyclabilité Prod Matx'!C:F,2,FALSE), "")</f>
        <v/>
      </c>
      <c r="D6535" s="11" t="str">
        <f>IF($B6535 &lt;&gt; "",VLOOKUP(MID(B6535,3,5),'Recyclabilité Prod Matx'!C:F,3,FALSE),"")</f>
        <v/>
      </c>
      <c r="E6535" s="11" t="str">
        <f>IF($B6535 &lt;&gt; "",VLOOKUP(MID(B6535,3,5),'Recyclabilité Prod Matx'!C:F,4,FALSE), "")</f>
        <v/>
      </c>
      <c r="F6535" s="12" t="str">
        <f>IF($B6535 &lt;&gt; "", IF(C6535="Totale","",IF(D6535 = 0, "", VLOOKUP(D6535,'Cond Compo'!A:B,2,FALSE))),"")</f>
        <v/>
      </c>
      <c r="G6535" s="28"/>
      <c r="H6535" s="11" t="str">
        <f xml:space="preserve"> IF(C6535="Totale",2,IF($G6535 &lt;&gt; "", IF(D6535 = "E",MATCH(G6535, 'Cond Compo'!D$16:D$18, 0), MATCH(G6535, 'Cond Compo'!C$16:C$19, 0)), ""))</f>
        <v/>
      </c>
      <c r="I6535" s="12" t="str">
        <f>IF($E6535 &lt;&gt; "", IF(E6535 = 0, "", VLOOKUP(E6535,'Cond Perturbation'!A:B,2,FALSE)),"")</f>
        <v/>
      </c>
      <c r="J6535" s="28"/>
      <c r="K6535" s="29" t="str">
        <f>IF($B6535 &lt;&gt; "", IF(C6535="Oui",IF(H6535=1,IF(E6535=0,Résultat!G$8,IF(J6535="No",Résultat!$G$8,Résultat!$G$7)),IF(H6535=2,IF(E6535=0,Résultat!G$9,IF(J6535="No",Résultat!$G$9,Résultat!$G$7)),Résultat!$G$7)),IF(C6535 = "Totale", IF(H6535=1,IF(E6535=0,Résultat!G$8,IF(J6535="No",Résultat!$G$9,Résultat!$G$7)),IF(H6535=2,IF(E6535=0,Résultat!G$9,IF(J6535="No",Résultat!$G$9,Résultat!$G$7)),Résultat!$G$7)),Résultat!$G$7)), "")</f>
        <v/>
      </c>
    </row>
    <row r="6536" spans="1:11" ht="20.100000000000001" customHeight="1">
      <c r="A6536" s="26"/>
      <c r="B6536" s="27"/>
      <c r="C6536" s="11" t="str">
        <f>IF($B6536 &lt;&gt; "",VLOOKUP(MID(B6536,3,5),'Recyclabilité Prod Matx'!C:F,2,FALSE), "")</f>
        <v/>
      </c>
      <c r="D6536" s="11" t="str">
        <f>IF($B6536 &lt;&gt; "",VLOOKUP(MID(B6536,3,5),'Recyclabilité Prod Matx'!C:F,3,FALSE),"")</f>
        <v/>
      </c>
      <c r="E6536" s="11" t="str">
        <f>IF($B6536 &lt;&gt; "",VLOOKUP(MID(B6536,3,5),'Recyclabilité Prod Matx'!C:F,4,FALSE), "")</f>
        <v/>
      </c>
      <c r="F6536" s="12" t="str">
        <f>IF($B6536 &lt;&gt; "", IF(C6536="Totale","",IF(D6536 = 0, "", VLOOKUP(D6536,'Cond Compo'!A:B,2,FALSE))),"")</f>
        <v/>
      </c>
      <c r="G6536" s="28"/>
      <c r="H6536" s="11" t="str">
        <f xml:space="preserve"> IF(C6536="Totale",2,IF($G6536 &lt;&gt; "", IF(D6536 = "E",MATCH(G6536, 'Cond Compo'!D$16:D$18, 0), MATCH(G6536, 'Cond Compo'!C$16:C$19, 0)), ""))</f>
        <v/>
      </c>
      <c r="I6536" s="12" t="str">
        <f>IF($E6536 &lt;&gt; "", IF(E6536 = 0, "", VLOOKUP(E6536,'Cond Perturbation'!A:B,2,FALSE)),"")</f>
        <v/>
      </c>
      <c r="J6536" s="28"/>
      <c r="K6536" s="29" t="str">
        <f>IF($B6536 &lt;&gt; "", IF(C6536="Oui",IF(H6536=1,IF(E6536=0,Résultat!G$8,IF(J6536="No",Résultat!$G$8,Résultat!$G$7)),IF(H6536=2,IF(E6536=0,Résultat!G$9,IF(J6536="No",Résultat!$G$9,Résultat!$G$7)),Résultat!$G$7)),IF(C6536 = "Totale", IF(H6536=1,IF(E6536=0,Résultat!G$8,IF(J6536="No",Résultat!$G$9,Résultat!$G$7)),IF(H6536=2,IF(E6536=0,Résultat!G$9,IF(J6536="No",Résultat!$G$9,Résultat!$G$7)),Résultat!$G$7)),Résultat!$G$7)), "")</f>
        <v/>
      </c>
    </row>
    <row r="6537" spans="1:11" ht="20.100000000000001" customHeight="1">
      <c r="A6537" s="26"/>
      <c r="B6537" s="27"/>
      <c r="C6537" s="11" t="str">
        <f>IF($B6537 &lt;&gt; "",VLOOKUP(MID(B6537,3,5),'Recyclabilité Prod Matx'!C:F,2,FALSE), "")</f>
        <v/>
      </c>
      <c r="D6537" s="11" t="str">
        <f>IF($B6537 &lt;&gt; "",VLOOKUP(MID(B6537,3,5),'Recyclabilité Prod Matx'!C:F,3,FALSE),"")</f>
        <v/>
      </c>
      <c r="E6537" s="11" t="str">
        <f>IF($B6537 &lt;&gt; "",VLOOKUP(MID(B6537,3,5),'Recyclabilité Prod Matx'!C:F,4,FALSE), "")</f>
        <v/>
      </c>
      <c r="F6537" s="12" t="str">
        <f>IF($B6537 &lt;&gt; "", IF(C6537="Totale","",IF(D6537 = 0, "", VLOOKUP(D6537,'Cond Compo'!A:B,2,FALSE))),"")</f>
        <v/>
      </c>
      <c r="G6537" s="28"/>
      <c r="H6537" s="11" t="str">
        <f xml:space="preserve"> IF(C6537="Totale",2,IF($G6537 &lt;&gt; "", IF(D6537 = "E",MATCH(G6537, 'Cond Compo'!D$16:D$18, 0), MATCH(G6537, 'Cond Compo'!C$16:C$19, 0)), ""))</f>
        <v/>
      </c>
      <c r="I6537" s="12" t="str">
        <f>IF($E6537 &lt;&gt; "", IF(E6537 = 0, "", VLOOKUP(E6537,'Cond Perturbation'!A:B,2,FALSE)),"")</f>
        <v/>
      </c>
      <c r="J6537" s="28"/>
      <c r="K6537" s="29" t="str">
        <f>IF($B6537 &lt;&gt; "", IF(C6537="Oui",IF(H6537=1,IF(E6537=0,Résultat!G$8,IF(J6537="No",Résultat!$G$8,Résultat!$G$7)),IF(H6537=2,IF(E6537=0,Résultat!G$9,IF(J6537="No",Résultat!$G$9,Résultat!$G$7)),Résultat!$G$7)),IF(C6537 = "Totale", IF(H6537=1,IF(E6537=0,Résultat!G$8,IF(J6537="No",Résultat!$G$9,Résultat!$G$7)),IF(H6537=2,IF(E6537=0,Résultat!G$9,IF(J6537="No",Résultat!$G$9,Résultat!$G$7)),Résultat!$G$7)),Résultat!$G$7)), "")</f>
        <v/>
      </c>
    </row>
    <row r="6538" spans="1:11" ht="20.100000000000001" customHeight="1">
      <c r="A6538" s="26"/>
      <c r="B6538" s="27"/>
      <c r="C6538" s="11" t="str">
        <f>IF($B6538 &lt;&gt; "",VLOOKUP(MID(B6538,3,5),'Recyclabilité Prod Matx'!C:F,2,FALSE), "")</f>
        <v/>
      </c>
      <c r="D6538" s="11" t="str">
        <f>IF($B6538 &lt;&gt; "",VLOOKUP(MID(B6538,3,5),'Recyclabilité Prod Matx'!C:F,3,FALSE),"")</f>
        <v/>
      </c>
      <c r="E6538" s="11" t="str">
        <f>IF($B6538 &lt;&gt; "",VLOOKUP(MID(B6538,3,5),'Recyclabilité Prod Matx'!C:F,4,FALSE), "")</f>
        <v/>
      </c>
      <c r="F6538" s="12" t="str">
        <f>IF($B6538 &lt;&gt; "", IF(C6538="Totale","",IF(D6538 = 0, "", VLOOKUP(D6538,'Cond Compo'!A:B,2,FALSE))),"")</f>
        <v/>
      </c>
      <c r="G6538" s="28"/>
      <c r="H6538" s="11" t="str">
        <f xml:space="preserve"> IF(C6538="Totale",2,IF($G6538 &lt;&gt; "", IF(D6538 = "E",MATCH(G6538, 'Cond Compo'!D$16:D$18, 0), MATCH(G6538, 'Cond Compo'!C$16:C$19, 0)), ""))</f>
        <v/>
      </c>
      <c r="I6538" s="12" t="str">
        <f>IF($E6538 &lt;&gt; "", IF(E6538 = 0, "", VLOOKUP(E6538,'Cond Perturbation'!A:B,2,FALSE)),"")</f>
        <v/>
      </c>
      <c r="J6538" s="28"/>
      <c r="K6538" s="29" t="str">
        <f>IF($B6538 &lt;&gt; "", IF(C6538="Oui",IF(H6538=1,IF(E6538=0,Résultat!G$8,IF(J6538="No",Résultat!$G$8,Résultat!$G$7)),IF(H6538=2,IF(E6538=0,Résultat!G$9,IF(J6538="No",Résultat!$G$9,Résultat!$G$7)),Résultat!$G$7)),IF(C6538 = "Totale", IF(H6538=1,IF(E6538=0,Résultat!G$8,IF(J6538="No",Résultat!$G$9,Résultat!$G$7)),IF(H6538=2,IF(E6538=0,Résultat!G$9,IF(J6538="No",Résultat!$G$9,Résultat!$G$7)),Résultat!$G$7)),Résultat!$G$7)), "")</f>
        <v/>
      </c>
    </row>
    <row r="6539" spans="1:11" ht="20.100000000000001" customHeight="1">
      <c r="A6539" s="26"/>
      <c r="B6539" s="27"/>
      <c r="C6539" s="11" t="str">
        <f>IF($B6539 &lt;&gt; "",VLOOKUP(MID(B6539,3,5),'Recyclabilité Prod Matx'!C:F,2,FALSE), "")</f>
        <v/>
      </c>
      <c r="D6539" s="11" t="str">
        <f>IF($B6539 &lt;&gt; "",VLOOKUP(MID(B6539,3,5),'Recyclabilité Prod Matx'!C:F,3,FALSE),"")</f>
        <v/>
      </c>
      <c r="E6539" s="11" t="str">
        <f>IF($B6539 &lt;&gt; "",VLOOKUP(MID(B6539,3,5),'Recyclabilité Prod Matx'!C:F,4,FALSE), "")</f>
        <v/>
      </c>
      <c r="F6539" s="12" t="str">
        <f>IF($B6539 &lt;&gt; "", IF(C6539="Totale","",IF(D6539 = 0, "", VLOOKUP(D6539,'Cond Compo'!A:B,2,FALSE))),"")</f>
        <v/>
      </c>
      <c r="G6539" s="28"/>
      <c r="H6539" s="11" t="str">
        <f xml:space="preserve"> IF(C6539="Totale",2,IF($G6539 &lt;&gt; "", IF(D6539 = "E",MATCH(G6539, 'Cond Compo'!D$16:D$18, 0), MATCH(G6539, 'Cond Compo'!C$16:C$19, 0)), ""))</f>
        <v/>
      </c>
      <c r="I6539" s="12" t="str">
        <f>IF($E6539 &lt;&gt; "", IF(E6539 = 0, "", VLOOKUP(E6539,'Cond Perturbation'!A:B,2,FALSE)),"")</f>
        <v/>
      </c>
      <c r="J6539" s="28"/>
      <c r="K6539" s="29" t="str">
        <f>IF($B6539 &lt;&gt; "", IF(C6539="Oui",IF(H6539=1,IF(E6539=0,Résultat!G$8,IF(J6539="No",Résultat!$G$8,Résultat!$G$7)),IF(H6539=2,IF(E6539=0,Résultat!G$9,IF(J6539="No",Résultat!$G$9,Résultat!$G$7)),Résultat!$G$7)),IF(C6539 = "Totale", IF(H6539=1,IF(E6539=0,Résultat!G$8,IF(J6539="No",Résultat!$G$9,Résultat!$G$7)),IF(H6539=2,IF(E6539=0,Résultat!G$9,IF(J6539="No",Résultat!$G$9,Résultat!$G$7)),Résultat!$G$7)),Résultat!$G$7)), "")</f>
        <v/>
      </c>
    </row>
    <row r="6540" spans="1:11" ht="20.100000000000001" customHeight="1">
      <c r="A6540" s="26"/>
      <c r="B6540" s="27"/>
      <c r="C6540" s="11" t="str">
        <f>IF($B6540 &lt;&gt; "",VLOOKUP(MID(B6540,3,5),'Recyclabilité Prod Matx'!C:F,2,FALSE), "")</f>
        <v/>
      </c>
      <c r="D6540" s="11" t="str">
        <f>IF($B6540 &lt;&gt; "",VLOOKUP(MID(B6540,3,5),'Recyclabilité Prod Matx'!C:F,3,FALSE),"")</f>
        <v/>
      </c>
      <c r="E6540" s="11" t="str">
        <f>IF($B6540 &lt;&gt; "",VLOOKUP(MID(B6540,3,5),'Recyclabilité Prod Matx'!C:F,4,FALSE), "")</f>
        <v/>
      </c>
      <c r="F6540" s="12" t="str">
        <f>IF($B6540 &lt;&gt; "", IF(C6540="Totale","",IF(D6540 = 0, "", VLOOKUP(D6540,'Cond Compo'!A:B,2,FALSE))),"")</f>
        <v/>
      </c>
      <c r="G6540" s="28"/>
      <c r="H6540" s="11" t="str">
        <f xml:space="preserve"> IF(C6540="Totale",2,IF($G6540 &lt;&gt; "", IF(D6540 = "E",MATCH(G6540, 'Cond Compo'!D$16:D$18, 0), MATCH(G6540, 'Cond Compo'!C$16:C$19, 0)), ""))</f>
        <v/>
      </c>
      <c r="I6540" s="12" t="str">
        <f>IF($E6540 &lt;&gt; "", IF(E6540 = 0, "", VLOOKUP(E6540,'Cond Perturbation'!A:B,2,FALSE)),"")</f>
        <v/>
      </c>
      <c r="J6540" s="28"/>
      <c r="K6540" s="29" t="str">
        <f>IF($B6540 &lt;&gt; "", IF(C6540="Oui",IF(H6540=1,IF(E6540=0,Résultat!G$8,IF(J6540="No",Résultat!$G$8,Résultat!$G$7)),IF(H6540=2,IF(E6540=0,Résultat!G$9,IF(J6540="No",Résultat!$G$9,Résultat!$G$7)),Résultat!$G$7)),IF(C6540 = "Totale", IF(H6540=1,IF(E6540=0,Résultat!G$8,IF(J6540="No",Résultat!$G$9,Résultat!$G$7)),IF(H6540=2,IF(E6540=0,Résultat!G$9,IF(J6540="No",Résultat!$G$9,Résultat!$G$7)),Résultat!$G$7)),Résultat!$G$7)), "")</f>
        <v/>
      </c>
    </row>
    <row r="6541" spans="1:11" ht="20.100000000000001" customHeight="1">
      <c r="A6541" s="26"/>
      <c r="B6541" s="27"/>
      <c r="C6541" s="11" t="str">
        <f>IF($B6541 &lt;&gt; "",VLOOKUP(MID(B6541,3,5),'Recyclabilité Prod Matx'!C:F,2,FALSE), "")</f>
        <v/>
      </c>
      <c r="D6541" s="11" t="str">
        <f>IF($B6541 &lt;&gt; "",VLOOKUP(MID(B6541,3,5),'Recyclabilité Prod Matx'!C:F,3,FALSE),"")</f>
        <v/>
      </c>
      <c r="E6541" s="11" t="str">
        <f>IF($B6541 &lt;&gt; "",VLOOKUP(MID(B6541,3,5),'Recyclabilité Prod Matx'!C:F,4,FALSE), "")</f>
        <v/>
      </c>
      <c r="F6541" s="12" t="str">
        <f>IF($B6541 &lt;&gt; "", IF(C6541="Totale","",IF(D6541 = 0, "", VLOOKUP(D6541,'Cond Compo'!A:B,2,FALSE))),"")</f>
        <v/>
      </c>
      <c r="G6541" s="28"/>
      <c r="H6541" s="11" t="str">
        <f xml:space="preserve"> IF(C6541="Totale",2,IF($G6541 &lt;&gt; "", IF(D6541 = "E",MATCH(G6541, 'Cond Compo'!D$16:D$18, 0), MATCH(G6541, 'Cond Compo'!C$16:C$19, 0)), ""))</f>
        <v/>
      </c>
      <c r="I6541" s="12" t="str">
        <f>IF($E6541 &lt;&gt; "", IF(E6541 = 0, "", VLOOKUP(E6541,'Cond Perturbation'!A:B,2,FALSE)),"")</f>
        <v/>
      </c>
      <c r="J6541" s="28"/>
      <c r="K6541" s="29" t="str">
        <f>IF($B6541 &lt;&gt; "", IF(C6541="Oui",IF(H6541=1,IF(E6541=0,Résultat!G$8,IF(J6541="No",Résultat!$G$8,Résultat!$G$7)),IF(H6541=2,IF(E6541=0,Résultat!G$9,IF(J6541="No",Résultat!$G$9,Résultat!$G$7)),Résultat!$G$7)),IF(C6541 = "Totale", IF(H6541=1,IF(E6541=0,Résultat!G$8,IF(J6541="No",Résultat!$G$9,Résultat!$G$7)),IF(H6541=2,IF(E6541=0,Résultat!G$9,IF(J6541="No",Résultat!$G$9,Résultat!$G$7)),Résultat!$G$7)),Résultat!$G$7)), "")</f>
        <v/>
      </c>
    </row>
    <row r="6542" spans="1:11" ht="20.100000000000001" customHeight="1">
      <c r="A6542" s="26"/>
      <c r="B6542" s="27"/>
      <c r="C6542" s="11" t="str">
        <f>IF($B6542 &lt;&gt; "",VLOOKUP(MID(B6542,3,5),'Recyclabilité Prod Matx'!C:F,2,FALSE), "")</f>
        <v/>
      </c>
      <c r="D6542" s="11" t="str">
        <f>IF($B6542 &lt;&gt; "",VLOOKUP(MID(B6542,3,5),'Recyclabilité Prod Matx'!C:F,3,FALSE),"")</f>
        <v/>
      </c>
      <c r="E6542" s="11" t="str">
        <f>IF($B6542 &lt;&gt; "",VLOOKUP(MID(B6542,3,5),'Recyclabilité Prod Matx'!C:F,4,FALSE), "")</f>
        <v/>
      </c>
      <c r="F6542" s="12" t="str">
        <f>IF($B6542 &lt;&gt; "", IF(C6542="Totale","",IF(D6542 = 0, "", VLOOKUP(D6542,'Cond Compo'!A:B,2,FALSE))),"")</f>
        <v/>
      </c>
      <c r="G6542" s="28"/>
      <c r="H6542" s="11" t="str">
        <f xml:space="preserve"> IF(C6542="Totale",2,IF($G6542 &lt;&gt; "", IF(D6542 = "E",MATCH(G6542, 'Cond Compo'!D$16:D$18, 0), MATCH(G6542, 'Cond Compo'!C$16:C$19, 0)), ""))</f>
        <v/>
      </c>
      <c r="I6542" s="12" t="str">
        <f>IF($E6542 &lt;&gt; "", IF(E6542 = 0, "", VLOOKUP(E6542,'Cond Perturbation'!A:B,2,FALSE)),"")</f>
        <v/>
      </c>
      <c r="J6542" s="28"/>
      <c r="K6542" s="29" t="str">
        <f>IF($B6542 &lt;&gt; "", IF(C6542="Oui",IF(H6542=1,IF(E6542=0,Résultat!G$8,IF(J6542="No",Résultat!$G$8,Résultat!$G$7)),IF(H6542=2,IF(E6542=0,Résultat!G$9,IF(J6542="No",Résultat!$G$9,Résultat!$G$7)),Résultat!$G$7)),IF(C6542 = "Totale", IF(H6542=1,IF(E6542=0,Résultat!G$8,IF(J6542="No",Résultat!$G$9,Résultat!$G$7)),IF(H6542=2,IF(E6542=0,Résultat!G$9,IF(J6542="No",Résultat!$G$9,Résultat!$G$7)),Résultat!$G$7)),Résultat!$G$7)), "")</f>
        <v/>
      </c>
    </row>
    <row r="6543" spans="1:11" ht="20.100000000000001" customHeight="1">
      <c r="A6543" s="26"/>
      <c r="B6543" s="27"/>
      <c r="C6543" s="11" t="str">
        <f>IF($B6543 &lt;&gt; "",VLOOKUP(MID(B6543,3,5),'Recyclabilité Prod Matx'!C:F,2,FALSE), "")</f>
        <v/>
      </c>
      <c r="D6543" s="11" t="str">
        <f>IF($B6543 &lt;&gt; "",VLOOKUP(MID(B6543,3,5),'Recyclabilité Prod Matx'!C:F,3,FALSE),"")</f>
        <v/>
      </c>
      <c r="E6543" s="11" t="str">
        <f>IF($B6543 &lt;&gt; "",VLOOKUP(MID(B6543,3,5),'Recyclabilité Prod Matx'!C:F,4,FALSE), "")</f>
        <v/>
      </c>
      <c r="F6543" s="12" t="str">
        <f>IF($B6543 &lt;&gt; "", IF(C6543="Totale","",IF(D6543 = 0, "", VLOOKUP(D6543,'Cond Compo'!A:B,2,FALSE))),"")</f>
        <v/>
      </c>
      <c r="G6543" s="28"/>
      <c r="H6543" s="11" t="str">
        <f xml:space="preserve"> IF(C6543="Totale",2,IF($G6543 &lt;&gt; "", IF(D6543 = "E",MATCH(G6543, 'Cond Compo'!D$16:D$18, 0), MATCH(G6543, 'Cond Compo'!C$16:C$19, 0)), ""))</f>
        <v/>
      </c>
      <c r="I6543" s="12" t="str">
        <f>IF($E6543 &lt;&gt; "", IF(E6543 = 0, "", VLOOKUP(E6543,'Cond Perturbation'!A:B,2,FALSE)),"")</f>
        <v/>
      </c>
      <c r="J6543" s="28"/>
      <c r="K6543" s="29" t="str">
        <f>IF($B6543 &lt;&gt; "", IF(C6543="Oui",IF(H6543=1,IF(E6543=0,Résultat!G$8,IF(J6543="No",Résultat!$G$8,Résultat!$G$7)),IF(H6543=2,IF(E6543=0,Résultat!G$9,IF(J6543="No",Résultat!$G$9,Résultat!$G$7)),Résultat!$G$7)),IF(C6543 = "Totale", IF(H6543=1,IF(E6543=0,Résultat!G$8,IF(J6543="No",Résultat!$G$9,Résultat!$G$7)),IF(H6543=2,IF(E6543=0,Résultat!G$9,IF(J6543="No",Résultat!$G$9,Résultat!$G$7)),Résultat!$G$7)),Résultat!$G$7)), "")</f>
        <v/>
      </c>
    </row>
    <row r="6544" spans="1:11" ht="20.100000000000001" customHeight="1">
      <c r="A6544" s="26"/>
      <c r="B6544" s="27"/>
      <c r="C6544" s="11" t="str">
        <f>IF($B6544 &lt;&gt; "",VLOOKUP(MID(B6544,3,5),'Recyclabilité Prod Matx'!C:F,2,FALSE), "")</f>
        <v/>
      </c>
      <c r="D6544" s="11" t="str">
        <f>IF($B6544 &lt;&gt; "",VLOOKUP(MID(B6544,3,5),'Recyclabilité Prod Matx'!C:F,3,FALSE),"")</f>
        <v/>
      </c>
      <c r="E6544" s="11" t="str">
        <f>IF($B6544 &lt;&gt; "",VLOOKUP(MID(B6544,3,5),'Recyclabilité Prod Matx'!C:F,4,FALSE), "")</f>
        <v/>
      </c>
      <c r="F6544" s="12" t="str">
        <f>IF($B6544 &lt;&gt; "", IF(C6544="Totale","",IF(D6544 = 0, "", VLOOKUP(D6544,'Cond Compo'!A:B,2,FALSE))),"")</f>
        <v/>
      </c>
      <c r="G6544" s="28"/>
      <c r="H6544" s="11" t="str">
        <f xml:space="preserve"> IF(C6544="Totale",2,IF($G6544 &lt;&gt; "", IF(D6544 = "E",MATCH(G6544, 'Cond Compo'!D$16:D$18, 0), MATCH(G6544, 'Cond Compo'!C$16:C$19, 0)), ""))</f>
        <v/>
      </c>
      <c r="I6544" s="12" t="str">
        <f>IF($E6544 &lt;&gt; "", IF(E6544 = 0, "", VLOOKUP(E6544,'Cond Perturbation'!A:B,2,FALSE)),"")</f>
        <v/>
      </c>
      <c r="J6544" s="28"/>
      <c r="K6544" s="29" t="str">
        <f>IF($B6544 &lt;&gt; "", IF(C6544="Oui",IF(H6544=1,IF(E6544=0,Résultat!G$8,IF(J6544="No",Résultat!$G$8,Résultat!$G$7)),IF(H6544=2,IF(E6544=0,Résultat!G$9,IF(J6544="No",Résultat!$G$9,Résultat!$G$7)),Résultat!$G$7)),IF(C6544 = "Totale", IF(H6544=1,IF(E6544=0,Résultat!G$8,IF(J6544="No",Résultat!$G$9,Résultat!$G$7)),IF(H6544=2,IF(E6544=0,Résultat!G$9,IF(J6544="No",Résultat!$G$9,Résultat!$G$7)),Résultat!$G$7)),Résultat!$G$7)), "")</f>
        <v/>
      </c>
    </row>
    <row r="6545" spans="1:11" ht="20.100000000000001" customHeight="1">
      <c r="A6545" s="26"/>
      <c r="B6545" s="27"/>
      <c r="C6545" s="11" t="str">
        <f>IF($B6545 &lt;&gt; "",VLOOKUP(MID(B6545,3,5),'Recyclabilité Prod Matx'!C:F,2,FALSE), "")</f>
        <v/>
      </c>
      <c r="D6545" s="11" t="str">
        <f>IF($B6545 &lt;&gt; "",VLOOKUP(MID(B6545,3,5),'Recyclabilité Prod Matx'!C:F,3,FALSE),"")</f>
        <v/>
      </c>
      <c r="E6545" s="11" t="str">
        <f>IF($B6545 &lt;&gt; "",VLOOKUP(MID(B6545,3,5),'Recyclabilité Prod Matx'!C:F,4,FALSE), "")</f>
        <v/>
      </c>
      <c r="F6545" s="12" t="str">
        <f>IF($B6545 &lt;&gt; "", IF(C6545="Totale","",IF(D6545 = 0, "", VLOOKUP(D6545,'Cond Compo'!A:B,2,FALSE))),"")</f>
        <v/>
      </c>
      <c r="G6545" s="28"/>
      <c r="H6545" s="11" t="str">
        <f xml:space="preserve"> IF(C6545="Totale",2,IF($G6545 &lt;&gt; "", IF(D6545 = "E",MATCH(G6545, 'Cond Compo'!D$16:D$18, 0), MATCH(G6545, 'Cond Compo'!C$16:C$19, 0)), ""))</f>
        <v/>
      </c>
      <c r="I6545" s="12" t="str">
        <f>IF($E6545 &lt;&gt; "", IF(E6545 = 0, "", VLOOKUP(E6545,'Cond Perturbation'!A:B,2,FALSE)),"")</f>
        <v/>
      </c>
      <c r="J6545" s="28"/>
      <c r="K6545" s="29" t="str">
        <f>IF($B6545 &lt;&gt; "", IF(C6545="Oui",IF(H6545=1,IF(E6545=0,Résultat!G$8,IF(J6545="No",Résultat!$G$8,Résultat!$G$7)),IF(H6545=2,IF(E6545=0,Résultat!G$9,IF(J6545="No",Résultat!$G$9,Résultat!$G$7)),Résultat!$G$7)),IF(C6545 = "Totale", IF(H6545=1,IF(E6545=0,Résultat!G$8,IF(J6545="No",Résultat!$G$9,Résultat!$G$7)),IF(H6545=2,IF(E6545=0,Résultat!G$9,IF(J6545="No",Résultat!$G$9,Résultat!$G$7)),Résultat!$G$7)),Résultat!$G$7)), "")</f>
        <v/>
      </c>
    </row>
    <row r="6546" spans="1:11" ht="20.100000000000001" customHeight="1">
      <c r="A6546" s="26"/>
      <c r="B6546" s="27"/>
      <c r="C6546" s="11" t="str">
        <f>IF($B6546 &lt;&gt; "",VLOOKUP(MID(B6546,3,5),'Recyclabilité Prod Matx'!C:F,2,FALSE), "")</f>
        <v/>
      </c>
      <c r="D6546" s="11" t="str">
        <f>IF($B6546 &lt;&gt; "",VLOOKUP(MID(B6546,3,5),'Recyclabilité Prod Matx'!C:F,3,FALSE),"")</f>
        <v/>
      </c>
      <c r="E6546" s="11" t="str">
        <f>IF($B6546 &lt;&gt; "",VLOOKUP(MID(B6546,3,5),'Recyclabilité Prod Matx'!C:F,4,FALSE), "")</f>
        <v/>
      </c>
      <c r="F6546" s="12" t="str">
        <f>IF($B6546 &lt;&gt; "", IF(C6546="Totale","",IF(D6546 = 0, "", VLOOKUP(D6546,'Cond Compo'!A:B,2,FALSE))),"")</f>
        <v/>
      </c>
      <c r="G6546" s="28"/>
      <c r="H6546" s="11" t="str">
        <f xml:space="preserve"> IF(C6546="Totale",2,IF($G6546 &lt;&gt; "", IF(D6546 = "E",MATCH(G6546, 'Cond Compo'!D$16:D$18, 0), MATCH(G6546, 'Cond Compo'!C$16:C$19, 0)), ""))</f>
        <v/>
      </c>
      <c r="I6546" s="12" t="str">
        <f>IF($E6546 &lt;&gt; "", IF(E6546 = 0, "", VLOOKUP(E6546,'Cond Perturbation'!A:B,2,FALSE)),"")</f>
        <v/>
      </c>
      <c r="J6546" s="28"/>
      <c r="K6546" s="29" t="str">
        <f>IF($B6546 &lt;&gt; "", IF(C6546="Oui",IF(H6546=1,IF(E6546=0,Résultat!G$8,IF(J6546="No",Résultat!$G$8,Résultat!$G$7)),IF(H6546=2,IF(E6546=0,Résultat!G$9,IF(J6546="No",Résultat!$G$9,Résultat!$G$7)),Résultat!$G$7)),IF(C6546 = "Totale", IF(H6546=1,IF(E6546=0,Résultat!G$8,IF(J6546="No",Résultat!$G$9,Résultat!$G$7)),IF(H6546=2,IF(E6546=0,Résultat!G$9,IF(J6546="No",Résultat!$G$9,Résultat!$G$7)),Résultat!$G$7)),Résultat!$G$7)), "")</f>
        <v/>
      </c>
    </row>
    <row r="6547" spans="1:11" ht="20.100000000000001" customHeight="1">
      <c r="A6547" s="26"/>
      <c r="B6547" s="27"/>
      <c r="C6547" s="11" t="str">
        <f>IF($B6547 &lt;&gt; "",VLOOKUP(MID(B6547,3,5),'Recyclabilité Prod Matx'!C:F,2,FALSE), "")</f>
        <v/>
      </c>
      <c r="D6547" s="11" t="str">
        <f>IF($B6547 &lt;&gt; "",VLOOKUP(MID(B6547,3,5),'Recyclabilité Prod Matx'!C:F,3,FALSE),"")</f>
        <v/>
      </c>
      <c r="E6547" s="11" t="str">
        <f>IF($B6547 &lt;&gt; "",VLOOKUP(MID(B6547,3,5),'Recyclabilité Prod Matx'!C:F,4,FALSE), "")</f>
        <v/>
      </c>
      <c r="F6547" s="12" t="str">
        <f>IF($B6547 &lt;&gt; "", IF(C6547="Totale","",IF(D6547 = 0, "", VLOOKUP(D6547,'Cond Compo'!A:B,2,FALSE))),"")</f>
        <v/>
      </c>
      <c r="G6547" s="28"/>
      <c r="H6547" s="11" t="str">
        <f xml:space="preserve"> IF(C6547="Totale",2,IF($G6547 &lt;&gt; "", IF(D6547 = "E",MATCH(G6547, 'Cond Compo'!D$16:D$18, 0), MATCH(G6547, 'Cond Compo'!C$16:C$19, 0)), ""))</f>
        <v/>
      </c>
      <c r="I6547" s="12" t="str">
        <f>IF($E6547 &lt;&gt; "", IF(E6547 = 0, "", VLOOKUP(E6547,'Cond Perturbation'!A:B,2,FALSE)),"")</f>
        <v/>
      </c>
      <c r="J6547" s="28"/>
      <c r="K6547" s="29" t="str">
        <f>IF($B6547 &lt;&gt; "", IF(C6547="Oui",IF(H6547=1,IF(E6547=0,Résultat!G$8,IF(J6547="No",Résultat!$G$8,Résultat!$G$7)),IF(H6547=2,IF(E6547=0,Résultat!G$9,IF(J6547="No",Résultat!$G$9,Résultat!$G$7)),Résultat!$G$7)),IF(C6547 = "Totale", IF(H6547=1,IF(E6547=0,Résultat!G$8,IF(J6547="No",Résultat!$G$9,Résultat!$G$7)),IF(H6547=2,IF(E6547=0,Résultat!G$9,IF(J6547="No",Résultat!$G$9,Résultat!$G$7)),Résultat!$G$7)),Résultat!$G$7)), "")</f>
        <v/>
      </c>
    </row>
    <row r="6548" spans="1:11" ht="20.100000000000001" customHeight="1">
      <c r="A6548" s="26"/>
      <c r="B6548" s="27"/>
      <c r="C6548" s="11" t="str">
        <f>IF($B6548 &lt;&gt; "",VLOOKUP(MID(B6548,3,5),'Recyclabilité Prod Matx'!C:F,2,FALSE), "")</f>
        <v/>
      </c>
      <c r="D6548" s="11" t="str">
        <f>IF($B6548 &lt;&gt; "",VLOOKUP(MID(B6548,3,5),'Recyclabilité Prod Matx'!C:F,3,FALSE),"")</f>
        <v/>
      </c>
      <c r="E6548" s="11" t="str">
        <f>IF($B6548 &lt;&gt; "",VLOOKUP(MID(B6548,3,5),'Recyclabilité Prod Matx'!C:F,4,FALSE), "")</f>
        <v/>
      </c>
      <c r="F6548" s="12" t="str">
        <f>IF($B6548 &lt;&gt; "", IF(C6548="Totale","",IF(D6548 = 0, "", VLOOKUP(D6548,'Cond Compo'!A:B,2,FALSE))),"")</f>
        <v/>
      </c>
      <c r="G6548" s="28"/>
      <c r="H6548" s="11" t="str">
        <f xml:space="preserve"> IF(C6548="Totale",2,IF($G6548 &lt;&gt; "", IF(D6548 = "E",MATCH(G6548, 'Cond Compo'!D$16:D$18, 0), MATCH(G6548, 'Cond Compo'!C$16:C$19, 0)), ""))</f>
        <v/>
      </c>
      <c r="I6548" s="12" t="str">
        <f>IF($E6548 &lt;&gt; "", IF(E6548 = 0, "", VLOOKUP(E6548,'Cond Perturbation'!A:B,2,FALSE)),"")</f>
        <v/>
      </c>
      <c r="J6548" s="28"/>
      <c r="K6548" s="29" t="str">
        <f>IF($B6548 &lt;&gt; "", IF(C6548="Oui",IF(H6548=1,IF(E6548=0,Résultat!G$8,IF(J6548="No",Résultat!$G$8,Résultat!$G$7)),IF(H6548=2,IF(E6548=0,Résultat!G$9,IF(J6548="No",Résultat!$G$9,Résultat!$G$7)),Résultat!$G$7)),IF(C6548 = "Totale", IF(H6548=1,IF(E6548=0,Résultat!G$8,IF(J6548="No",Résultat!$G$9,Résultat!$G$7)),IF(H6548=2,IF(E6548=0,Résultat!G$9,IF(J6548="No",Résultat!$G$9,Résultat!$G$7)),Résultat!$G$7)),Résultat!$G$7)), "")</f>
        <v/>
      </c>
    </row>
    <row r="6549" spans="1:11" ht="20.100000000000001" customHeight="1">
      <c r="A6549" s="26"/>
      <c r="B6549" s="27"/>
      <c r="C6549" s="11" t="str">
        <f>IF($B6549 &lt;&gt; "",VLOOKUP(MID(B6549,3,5),'Recyclabilité Prod Matx'!C:F,2,FALSE), "")</f>
        <v/>
      </c>
      <c r="D6549" s="11" t="str">
        <f>IF($B6549 &lt;&gt; "",VLOOKUP(MID(B6549,3,5),'Recyclabilité Prod Matx'!C:F,3,FALSE),"")</f>
        <v/>
      </c>
      <c r="E6549" s="11" t="str">
        <f>IF($B6549 &lt;&gt; "",VLOOKUP(MID(B6549,3,5),'Recyclabilité Prod Matx'!C:F,4,FALSE), "")</f>
        <v/>
      </c>
      <c r="F6549" s="12" t="str">
        <f>IF($B6549 &lt;&gt; "", IF(C6549="Totale","",IF(D6549 = 0, "", VLOOKUP(D6549,'Cond Compo'!A:B,2,FALSE))),"")</f>
        <v/>
      </c>
      <c r="G6549" s="28"/>
      <c r="H6549" s="11" t="str">
        <f xml:space="preserve"> IF(C6549="Totale",2,IF($G6549 &lt;&gt; "", IF(D6549 = "E",MATCH(G6549, 'Cond Compo'!D$16:D$18, 0), MATCH(G6549, 'Cond Compo'!C$16:C$19, 0)), ""))</f>
        <v/>
      </c>
      <c r="I6549" s="12" t="str">
        <f>IF($E6549 &lt;&gt; "", IF(E6549 = 0, "", VLOOKUP(E6549,'Cond Perturbation'!A:B,2,FALSE)),"")</f>
        <v/>
      </c>
      <c r="J6549" s="28"/>
      <c r="K6549" s="29" t="str">
        <f>IF($B6549 &lt;&gt; "", IF(C6549="Oui",IF(H6549=1,IF(E6549=0,Résultat!G$8,IF(J6549="No",Résultat!$G$8,Résultat!$G$7)),IF(H6549=2,IF(E6549=0,Résultat!G$9,IF(J6549="No",Résultat!$G$9,Résultat!$G$7)),Résultat!$G$7)),IF(C6549 = "Totale", IF(H6549=1,IF(E6549=0,Résultat!G$8,IF(J6549="No",Résultat!$G$9,Résultat!$G$7)),IF(H6549=2,IF(E6549=0,Résultat!G$9,IF(J6549="No",Résultat!$G$9,Résultat!$G$7)),Résultat!$G$7)),Résultat!$G$7)), "")</f>
        <v/>
      </c>
    </row>
    <row r="6550" spans="1:11" ht="20.100000000000001" customHeight="1">
      <c r="A6550" s="26"/>
      <c r="B6550" s="27"/>
      <c r="C6550" s="11" t="str">
        <f>IF($B6550 &lt;&gt; "",VLOOKUP(MID(B6550,3,5),'Recyclabilité Prod Matx'!C:F,2,FALSE), "")</f>
        <v/>
      </c>
      <c r="D6550" s="11" t="str">
        <f>IF($B6550 &lt;&gt; "",VLOOKUP(MID(B6550,3,5),'Recyclabilité Prod Matx'!C:F,3,FALSE),"")</f>
        <v/>
      </c>
      <c r="E6550" s="11" t="str">
        <f>IF($B6550 &lt;&gt; "",VLOOKUP(MID(B6550,3,5),'Recyclabilité Prod Matx'!C:F,4,FALSE), "")</f>
        <v/>
      </c>
      <c r="F6550" s="12" t="str">
        <f>IF($B6550 &lt;&gt; "", IF(C6550="Totale","",IF(D6550 = 0, "", VLOOKUP(D6550,'Cond Compo'!A:B,2,FALSE))),"")</f>
        <v/>
      </c>
      <c r="G6550" s="28"/>
      <c r="H6550" s="11" t="str">
        <f xml:space="preserve"> IF(C6550="Totale",2,IF($G6550 &lt;&gt; "", IF(D6550 = "E",MATCH(G6550, 'Cond Compo'!D$16:D$18, 0), MATCH(G6550, 'Cond Compo'!C$16:C$19, 0)), ""))</f>
        <v/>
      </c>
      <c r="I6550" s="12" t="str">
        <f>IF($E6550 &lt;&gt; "", IF(E6550 = 0, "", VLOOKUP(E6550,'Cond Perturbation'!A:B,2,FALSE)),"")</f>
        <v/>
      </c>
      <c r="J6550" s="28"/>
      <c r="K6550" s="29" t="str">
        <f>IF($B6550 &lt;&gt; "", IF(C6550="Oui",IF(H6550=1,IF(E6550=0,Résultat!G$8,IF(J6550="No",Résultat!$G$8,Résultat!$G$7)),IF(H6550=2,IF(E6550=0,Résultat!G$9,IF(J6550="No",Résultat!$G$9,Résultat!$G$7)),Résultat!$G$7)),IF(C6550 = "Totale", IF(H6550=1,IF(E6550=0,Résultat!G$8,IF(J6550="No",Résultat!$G$9,Résultat!$G$7)),IF(H6550=2,IF(E6550=0,Résultat!G$9,IF(J6550="No",Résultat!$G$9,Résultat!$G$7)),Résultat!$G$7)),Résultat!$G$7)), "")</f>
        <v/>
      </c>
    </row>
    <row r="6551" spans="1:11" ht="20.100000000000001" customHeight="1">
      <c r="A6551" s="26"/>
      <c r="B6551" s="27"/>
      <c r="C6551" s="11" t="str">
        <f>IF($B6551 &lt;&gt; "",VLOOKUP(MID(B6551,3,5),'Recyclabilité Prod Matx'!C:F,2,FALSE), "")</f>
        <v/>
      </c>
      <c r="D6551" s="11" t="str">
        <f>IF($B6551 &lt;&gt; "",VLOOKUP(MID(B6551,3,5),'Recyclabilité Prod Matx'!C:F,3,FALSE),"")</f>
        <v/>
      </c>
      <c r="E6551" s="11" t="str">
        <f>IF($B6551 &lt;&gt; "",VLOOKUP(MID(B6551,3,5),'Recyclabilité Prod Matx'!C:F,4,FALSE), "")</f>
        <v/>
      </c>
      <c r="F6551" s="12" t="str">
        <f>IF($B6551 &lt;&gt; "", IF(C6551="Totale","",IF(D6551 = 0, "", VLOOKUP(D6551,'Cond Compo'!A:B,2,FALSE))),"")</f>
        <v/>
      </c>
      <c r="G6551" s="28"/>
      <c r="H6551" s="11" t="str">
        <f xml:space="preserve"> IF(C6551="Totale",2,IF($G6551 &lt;&gt; "", IF(D6551 = "E",MATCH(G6551, 'Cond Compo'!D$16:D$18, 0), MATCH(G6551, 'Cond Compo'!C$16:C$19, 0)), ""))</f>
        <v/>
      </c>
      <c r="I6551" s="12" t="str">
        <f>IF($E6551 &lt;&gt; "", IF(E6551 = 0, "", VLOOKUP(E6551,'Cond Perturbation'!A:B,2,FALSE)),"")</f>
        <v/>
      </c>
      <c r="J6551" s="28"/>
      <c r="K6551" s="29" t="str">
        <f>IF($B6551 &lt;&gt; "", IF(C6551="Oui",IF(H6551=1,IF(E6551=0,Résultat!G$8,IF(J6551="No",Résultat!$G$8,Résultat!$G$7)),IF(H6551=2,IF(E6551=0,Résultat!G$9,IF(J6551="No",Résultat!$G$9,Résultat!$G$7)),Résultat!$G$7)),IF(C6551 = "Totale", IF(H6551=1,IF(E6551=0,Résultat!G$8,IF(J6551="No",Résultat!$G$9,Résultat!$G$7)),IF(H6551=2,IF(E6551=0,Résultat!G$9,IF(J6551="No",Résultat!$G$9,Résultat!$G$7)),Résultat!$G$7)),Résultat!$G$7)), "")</f>
        <v/>
      </c>
    </row>
    <row r="6552" spans="1:11" ht="20.100000000000001" customHeight="1">
      <c r="A6552" s="26"/>
      <c r="B6552" s="27"/>
      <c r="C6552" s="11" t="str">
        <f>IF($B6552 &lt;&gt; "",VLOOKUP(MID(B6552,3,5),'Recyclabilité Prod Matx'!C:F,2,FALSE), "")</f>
        <v/>
      </c>
      <c r="D6552" s="11" t="str">
        <f>IF($B6552 &lt;&gt; "",VLOOKUP(MID(B6552,3,5),'Recyclabilité Prod Matx'!C:F,3,FALSE),"")</f>
        <v/>
      </c>
      <c r="E6552" s="11" t="str">
        <f>IF($B6552 &lt;&gt; "",VLOOKUP(MID(B6552,3,5),'Recyclabilité Prod Matx'!C:F,4,FALSE), "")</f>
        <v/>
      </c>
      <c r="F6552" s="12" t="str">
        <f>IF($B6552 &lt;&gt; "", IF(C6552="Totale","",IF(D6552 = 0, "", VLOOKUP(D6552,'Cond Compo'!A:B,2,FALSE))),"")</f>
        <v/>
      </c>
      <c r="G6552" s="28"/>
      <c r="H6552" s="11" t="str">
        <f xml:space="preserve"> IF(C6552="Totale",2,IF($G6552 &lt;&gt; "", IF(D6552 = "E",MATCH(G6552, 'Cond Compo'!D$16:D$18, 0), MATCH(G6552, 'Cond Compo'!C$16:C$19, 0)), ""))</f>
        <v/>
      </c>
      <c r="I6552" s="12" t="str">
        <f>IF($E6552 &lt;&gt; "", IF(E6552 = 0, "", VLOOKUP(E6552,'Cond Perturbation'!A:B,2,FALSE)),"")</f>
        <v/>
      </c>
      <c r="J6552" s="28"/>
      <c r="K6552" s="29" t="str">
        <f>IF($B6552 &lt;&gt; "", IF(C6552="Oui",IF(H6552=1,IF(E6552=0,Résultat!G$8,IF(J6552="No",Résultat!$G$8,Résultat!$G$7)),IF(H6552=2,IF(E6552=0,Résultat!G$9,IF(J6552="No",Résultat!$G$9,Résultat!$G$7)),Résultat!$G$7)),IF(C6552 = "Totale", IF(H6552=1,IF(E6552=0,Résultat!G$8,IF(J6552="No",Résultat!$G$9,Résultat!$G$7)),IF(H6552=2,IF(E6552=0,Résultat!G$9,IF(J6552="No",Résultat!$G$9,Résultat!$G$7)),Résultat!$G$7)),Résultat!$G$7)), "")</f>
        <v/>
      </c>
    </row>
    <row r="6553" spans="1:11" ht="20.100000000000001" customHeight="1">
      <c r="A6553" s="26"/>
      <c r="B6553" s="27"/>
      <c r="C6553" s="11" t="str">
        <f>IF($B6553 &lt;&gt; "",VLOOKUP(MID(B6553,3,5),'Recyclabilité Prod Matx'!C:F,2,FALSE), "")</f>
        <v/>
      </c>
      <c r="D6553" s="11" t="str">
        <f>IF($B6553 &lt;&gt; "",VLOOKUP(MID(B6553,3,5),'Recyclabilité Prod Matx'!C:F,3,FALSE),"")</f>
        <v/>
      </c>
      <c r="E6553" s="11" t="str">
        <f>IF($B6553 &lt;&gt; "",VLOOKUP(MID(B6553,3,5),'Recyclabilité Prod Matx'!C:F,4,FALSE), "")</f>
        <v/>
      </c>
      <c r="F6553" s="12" t="str">
        <f>IF($B6553 &lt;&gt; "", IF(C6553="Totale","",IF(D6553 = 0, "", VLOOKUP(D6553,'Cond Compo'!A:B,2,FALSE))),"")</f>
        <v/>
      </c>
      <c r="G6553" s="28"/>
      <c r="H6553" s="11" t="str">
        <f xml:space="preserve"> IF(C6553="Totale",2,IF($G6553 &lt;&gt; "", IF(D6553 = "E",MATCH(G6553, 'Cond Compo'!D$16:D$18, 0), MATCH(G6553, 'Cond Compo'!C$16:C$19, 0)), ""))</f>
        <v/>
      </c>
      <c r="I6553" s="12" t="str">
        <f>IF($E6553 &lt;&gt; "", IF(E6553 = 0, "", VLOOKUP(E6553,'Cond Perturbation'!A:B,2,FALSE)),"")</f>
        <v/>
      </c>
      <c r="J6553" s="28"/>
      <c r="K6553" s="29" t="str">
        <f>IF($B6553 &lt;&gt; "", IF(C6553="Oui",IF(H6553=1,IF(E6553=0,Résultat!G$8,IF(J6553="No",Résultat!$G$8,Résultat!$G$7)),IF(H6553=2,IF(E6553=0,Résultat!G$9,IF(J6553="No",Résultat!$G$9,Résultat!$G$7)),Résultat!$G$7)),IF(C6553 = "Totale", IF(H6553=1,IF(E6553=0,Résultat!G$8,IF(J6553="No",Résultat!$G$9,Résultat!$G$7)),IF(H6553=2,IF(E6553=0,Résultat!G$9,IF(J6553="No",Résultat!$G$9,Résultat!$G$7)),Résultat!$G$7)),Résultat!$G$7)), "")</f>
        <v/>
      </c>
    </row>
    <row r="6554" spans="1:11" ht="20.100000000000001" customHeight="1">
      <c r="A6554" s="26"/>
      <c r="B6554" s="27"/>
      <c r="C6554" s="11" t="str">
        <f>IF($B6554 &lt;&gt; "",VLOOKUP(MID(B6554,3,5),'Recyclabilité Prod Matx'!C:F,2,FALSE), "")</f>
        <v/>
      </c>
      <c r="D6554" s="11" t="str">
        <f>IF($B6554 &lt;&gt; "",VLOOKUP(MID(B6554,3,5),'Recyclabilité Prod Matx'!C:F,3,FALSE),"")</f>
        <v/>
      </c>
      <c r="E6554" s="11" t="str">
        <f>IF($B6554 &lt;&gt; "",VLOOKUP(MID(B6554,3,5),'Recyclabilité Prod Matx'!C:F,4,FALSE), "")</f>
        <v/>
      </c>
      <c r="F6554" s="12" t="str">
        <f>IF($B6554 &lt;&gt; "", IF(C6554="Totale","",IF(D6554 = 0, "", VLOOKUP(D6554,'Cond Compo'!A:B,2,FALSE))),"")</f>
        <v/>
      </c>
      <c r="G6554" s="28"/>
      <c r="H6554" s="11" t="str">
        <f xml:space="preserve"> IF(C6554="Totale",2,IF($G6554 &lt;&gt; "", IF(D6554 = "E",MATCH(G6554, 'Cond Compo'!D$16:D$18, 0), MATCH(G6554, 'Cond Compo'!C$16:C$19, 0)), ""))</f>
        <v/>
      </c>
      <c r="I6554" s="12" t="str">
        <f>IF($E6554 &lt;&gt; "", IF(E6554 = 0, "", VLOOKUP(E6554,'Cond Perturbation'!A:B,2,FALSE)),"")</f>
        <v/>
      </c>
      <c r="J6554" s="28"/>
      <c r="K6554" s="29" t="str">
        <f>IF($B6554 &lt;&gt; "", IF(C6554="Oui",IF(H6554=1,IF(E6554=0,Résultat!G$8,IF(J6554="No",Résultat!$G$8,Résultat!$G$7)),IF(H6554=2,IF(E6554=0,Résultat!G$9,IF(J6554="No",Résultat!$G$9,Résultat!$G$7)),Résultat!$G$7)),IF(C6554 = "Totale", IF(H6554=1,IF(E6554=0,Résultat!G$8,IF(J6554="No",Résultat!$G$9,Résultat!$G$7)),IF(H6554=2,IF(E6554=0,Résultat!G$9,IF(J6554="No",Résultat!$G$9,Résultat!$G$7)),Résultat!$G$7)),Résultat!$G$7)), "")</f>
        <v/>
      </c>
    </row>
    <row r="6555" spans="1:11" ht="20.100000000000001" customHeight="1">
      <c r="A6555" s="26"/>
      <c r="B6555" s="27"/>
      <c r="C6555" s="11" t="str">
        <f>IF($B6555 &lt;&gt; "",VLOOKUP(MID(B6555,3,5),'Recyclabilité Prod Matx'!C:F,2,FALSE), "")</f>
        <v/>
      </c>
      <c r="D6555" s="11" t="str">
        <f>IF($B6555 &lt;&gt; "",VLOOKUP(MID(B6555,3,5),'Recyclabilité Prod Matx'!C:F,3,FALSE),"")</f>
        <v/>
      </c>
      <c r="E6555" s="11" t="str">
        <f>IF($B6555 &lt;&gt; "",VLOOKUP(MID(B6555,3,5),'Recyclabilité Prod Matx'!C:F,4,FALSE), "")</f>
        <v/>
      </c>
      <c r="F6555" s="12" t="str">
        <f>IF($B6555 &lt;&gt; "", IF(C6555="Totale","",IF(D6555 = 0, "", VLOOKUP(D6555,'Cond Compo'!A:B,2,FALSE))),"")</f>
        <v/>
      </c>
      <c r="G6555" s="28"/>
      <c r="H6555" s="11" t="str">
        <f xml:space="preserve"> IF(C6555="Totale",2,IF($G6555 &lt;&gt; "", IF(D6555 = "E",MATCH(G6555, 'Cond Compo'!D$16:D$18, 0), MATCH(G6555, 'Cond Compo'!C$16:C$19, 0)), ""))</f>
        <v/>
      </c>
      <c r="I6555" s="12" t="str">
        <f>IF($E6555 &lt;&gt; "", IF(E6555 = 0, "", VLOOKUP(E6555,'Cond Perturbation'!A:B,2,FALSE)),"")</f>
        <v/>
      </c>
      <c r="J6555" s="28"/>
      <c r="K6555" s="29" t="str">
        <f>IF($B6555 &lt;&gt; "", IF(C6555="Oui",IF(H6555=1,IF(E6555=0,Résultat!G$8,IF(J6555="No",Résultat!$G$8,Résultat!$G$7)),IF(H6555=2,IF(E6555=0,Résultat!G$9,IF(J6555="No",Résultat!$G$9,Résultat!$G$7)),Résultat!$G$7)),IF(C6555 = "Totale", IF(H6555=1,IF(E6555=0,Résultat!G$8,IF(J6555="No",Résultat!$G$9,Résultat!$G$7)),IF(H6555=2,IF(E6555=0,Résultat!G$9,IF(J6555="No",Résultat!$G$9,Résultat!$G$7)),Résultat!$G$7)),Résultat!$G$7)), "")</f>
        <v/>
      </c>
    </row>
    <row r="6556" spans="1:11" ht="20.100000000000001" customHeight="1">
      <c r="A6556" s="26"/>
      <c r="B6556" s="27"/>
      <c r="C6556" s="11" t="str">
        <f>IF($B6556 &lt;&gt; "",VLOOKUP(MID(B6556,3,5),'Recyclabilité Prod Matx'!C:F,2,FALSE), "")</f>
        <v/>
      </c>
      <c r="D6556" s="11" t="str">
        <f>IF($B6556 &lt;&gt; "",VLOOKUP(MID(B6556,3,5),'Recyclabilité Prod Matx'!C:F,3,FALSE),"")</f>
        <v/>
      </c>
      <c r="E6556" s="11" t="str">
        <f>IF($B6556 &lt;&gt; "",VLOOKUP(MID(B6556,3,5),'Recyclabilité Prod Matx'!C:F,4,FALSE), "")</f>
        <v/>
      </c>
      <c r="F6556" s="12" t="str">
        <f>IF($B6556 &lt;&gt; "", IF(C6556="Totale","",IF(D6556 = 0, "", VLOOKUP(D6556,'Cond Compo'!A:B,2,FALSE))),"")</f>
        <v/>
      </c>
      <c r="G6556" s="28"/>
      <c r="H6556" s="11" t="str">
        <f xml:space="preserve"> IF(C6556="Totale",2,IF($G6556 &lt;&gt; "", IF(D6556 = "E",MATCH(G6556, 'Cond Compo'!D$16:D$18, 0), MATCH(G6556, 'Cond Compo'!C$16:C$19, 0)), ""))</f>
        <v/>
      </c>
      <c r="I6556" s="12" t="str">
        <f>IF($E6556 &lt;&gt; "", IF(E6556 = 0, "", VLOOKUP(E6556,'Cond Perturbation'!A:B,2,FALSE)),"")</f>
        <v/>
      </c>
      <c r="J6556" s="28"/>
      <c r="K6556" s="29" t="str">
        <f>IF($B6556 &lt;&gt; "", IF(C6556="Oui",IF(H6556=1,IF(E6556=0,Résultat!G$8,IF(J6556="No",Résultat!$G$8,Résultat!$G$7)),IF(H6556=2,IF(E6556=0,Résultat!G$9,IF(J6556="No",Résultat!$G$9,Résultat!$G$7)),Résultat!$G$7)),IF(C6556 = "Totale", IF(H6556=1,IF(E6556=0,Résultat!G$8,IF(J6556="No",Résultat!$G$9,Résultat!$G$7)),IF(H6556=2,IF(E6556=0,Résultat!G$9,IF(J6556="No",Résultat!$G$9,Résultat!$G$7)),Résultat!$G$7)),Résultat!$G$7)), "")</f>
        <v/>
      </c>
    </row>
    <row r="6557" spans="1:11" ht="20.100000000000001" customHeight="1">
      <c r="A6557" s="26"/>
      <c r="B6557" s="27"/>
      <c r="C6557" s="11" t="str">
        <f>IF($B6557 &lt;&gt; "",VLOOKUP(MID(B6557,3,5),'Recyclabilité Prod Matx'!C:F,2,FALSE), "")</f>
        <v/>
      </c>
      <c r="D6557" s="11" t="str">
        <f>IF($B6557 &lt;&gt; "",VLOOKUP(MID(B6557,3,5),'Recyclabilité Prod Matx'!C:F,3,FALSE),"")</f>
        <v/>
      </c>
      <c r="E6557" s="11" t="str">
        <f>IF($B6557 &lt;&gt; "",VLOOKUP(MID(B6557,3,5),'Recyclabilité Prod Matx'!C:F,4,FALSE), "")</f>
        <v/>
      </c>
      <c r="F6557" s="12" t="str">
        <f>IF($B6557 &lt;&gt; "", IF(C6557="Totale","",IF(D6557 = 0, "", VLOOKUP(D6557,'Cond Compo'!A:B,2,FALSE))),"")</f>
        <v/>
      </c>
      <c r="G6557" s="28"/>
      <c r="H6557" s="11" t="str">
        <f xml:space="preserve"> IF(C6557="Totale",2,IF($G6557 &lt;&gt; "", IF(D6557 = "E",MATCH(G6557, 'Cond Compo'!D$16:D$18, 0), MATCH(G6557, 'Cond Compo'!C$16:C$19, 0)), ""))</f>
        <v/>
      </c>
      <c r="I6557" s="12" t="str">
        <f>IF($E6557 &lt;&gt; "", IF(E6557 = 0, "", VLOOKUP(E6557,'Cond Perturbation'!A:B,2,FALSE)),"")</f>
        <v/>
      </c>
      <c r="J6557" s="28"/>
      <c r="K6557" s="29" t="str">
        <f>IF($B6557 &lt;&gt; "", IF(C6557="Oui",IF(H6557=1,IF(E6557=0,Résultat!G$8,IF(J6557="No",Résultat!$G$8,Résultat!$G$7)),IF(H6557=2,IF(E6557=0,Résultat!G$9,IF(J6557="No",Résultat!$G$9,Résultat!$G$7)),Résultat!$G$7)),IF(C6557 = "Totale", IF(H6557=1,IF(E6557=0,Résultat!G$8,IF(J6557="No",Résultat!$G$9,Résultat!$G$7)),IF(H6557=2,IF(E6557=0,Résultat!G$9,IF(J6557="No",Résultat!$G$9,Résultat!$G$7)),Résultat!$G$7)),Résultat!$G$7)), "")</f>
        <v/>
      </c>
    </row>
    <row r="6558" spans="1:11" ht="20.100000000000001" customHeight="1">
      <c r="A6558" s="26"/>
      <c r="B6558" s="27"/>
      <c r="C6558" s="11" t="str">
        <f>IF($B6558 &lt;&gt; "",VLOOKUP(MID(B6558,3,5),'Recyclabilité Prod Matx'!C:F,2,FALSE), "")</f>
        <v/>
      </c>
      <c r="D6558" s="11" t="str">
        <f>IF($B6558 &lt;&gt; "",VLOOKUP(MID(B6558,3,5),'Recyclabilité Prod Matx'!C:F,3,FALSE),"")</f>
        <v/>
      </c>
      <c r="E6558" s="11" t="str">
        <f>IF($B6558 &lt;&gt; "",VLOOKUP(MID(B6558,3,5),'Recyclabilité Prod Matx'!C:F,4,FALSE), "")</f>
        <v/>
      </c>
      <c r="F6558" s="12" t="str">
        <f>IF($B6558 &lt;&gt; "", IF(C6558="Totale","",IF(D6558 = 0, "", VLOOKUP(D6558,'Cond Compo'!A:B,2,FALSE))),"")</f>
        <v/>
      </c>
      <c r="G6558" s="28"/>
      <c r="H6558" s="11" t="str">
        <f xml:space="preserve"> IF(C6558="Totale",2,IF($G6558 &lt;&gt; "", IF(D6558 = "E",MATCH(G6558, 'Cond Compo'!D$16:D$18, 0), MATCH(G6558, 'Cond Compo'!C$16:C$19, 0)), ""))</f>
        <v/>
      </c>
      <c r="I6558" s="12" t="str">
        <f>IF($E6558 &lt;&gt; "", IF(E6558 = 0, "", VLOOKUP(E6558,'Cond Perturbation'!A:B,2,FALSE)),"")</f>
        <v/>
      </c>
      <c r="J6558" s="28"/>
      <c r="K6558" s="29" t="str">
        <f>IF($B6558 &lt;&gt; "", IF(C6558="Oui",IF(H6558=1,IF(E6558=0,Résultat!G$8,IF(J6558="No",Résultat!$G$8,Résultat!$G$7)),IF(H6558=2,IF(E6558=0,Résultat!G$9,IF(J6558="No",Résultat!$G$9,Résultat!$G$7)),Résultat!$G$7)),IF(C6558 = "Totale", IF(H6558=1,IF(E6558=0,Résultat!G$8,IF(J6558="No",Résultat!$G$9,Résultat!$G$7)),IF(H6558=2,IF(E6558=0,Résultat!G$9,IF(J6558="No",Résultat!$G$9,Résultat!$G$7)),Résultat!$G$7)),Résultat!$G$7)), "")</f>
        <v/>
      </c>
    </row>
    <row r="6559" spans="1:11" ht="20.100000000000001" customHeight="1">
      <c r="A6559" s="26"/>
      <c r="B6559" s="27"/>
      <c r="C6559" s="11" t="str">
        <f>IF($B6559 &lt;&gt; "",VLOOKUP(MID(B6559,3,5),'Recyclabilité Prod Matx'!C:F,2,FALSE), "")</f>
        <v/>
      </c>
      <c r="D6559" s="11" t="str">
        <f>IF($B6559 &lt;&gt; "",VLOOKUP(MID(B6559,3,5),'Recyclabilité Prod Matx'!C:F,3,FALSE),"")</f>
        <v/>
      </c>
      <c r="E6559" s="11" t="str">
        <f>IF($B6559 &lt;&gt; "",VLOOKUP(MID(B6559,3,5),'Recyclabilité Prod Matx'!C:F,4,FALSE), "")</f>
        <v/>
      </c>
      <c r="F6559" s="12" t="str">
        <f>IF($B6559 &lt;&gt; "", IF(C6559="Totale","",IF(D6559 = 0, "", VLOOKUP(D6559,'Cond Compo'!A:B,2,FALSE))),"")</f>
        <v/>
      </c>
      <c r="G6559" s="28"/>
      <c r="H6559" s="11" t="str">
        <f xml:space="preserve"> IF(C6559="Totale",2,IF($G6559 &lt;&gt; "", IF(D6559 = "E",MATCH(G6559, 'Cond Compo'!D$16:D$18, 0), MATCH(G6559, 'Cond Compo'!C$16:C$19, 0)), ""))</f>
        <v/>
      </c>
      <c r="I6559" s="12" t="str">
        <f>IF($E6559 &lt;&gt; "", IF(E6559 = 0, "", VLOOKUP(E6559,'Cond Perturbation'!A:B,2,FALSE)),"")</f>
        <v/>
      </c>
      <c r="J6559" s="28"/>
      <c r="K6559" s="29" t="str">
        <f>IF($B6559 &lt;&gt; "", IF(C6559="Oui",IF(H6559=1,IF(E6559=0,Résultat!G$8,IF(J6559="No",Résultat!$G$8,Résultat!$G$7)),IF(H6559=2,IF(E6559=0,Résultat!G$9,IF(J6559="No",Résultat!$G$9,Résultat!$G$7)),Résultat!$G$7)),IF(C6559 = "Totale", IF(H6559=1,IF(E6559=0,Résultat!G$8,IF(J6559="No",Résultat!$G$9,Résultat!$G$7)),IF(H6559=2,IF(E6559=0,Résultat!G$9,IF(J6559="No",Résultat!$G$9,Résultat!$G$7)),Résultat!$G$7)),Résultat!$G$7)), "")</f>
        <v/>
      </c>
    </row>
    <row r="6560" spans="1:11" ht="20.100000000000001" customHeight="1">
      <c r="A6560" s="26"/>
      <c r="B6560" s="27"/>
      <c r="C6560" s="11" t="str">
        <f>IF($B6560 &lt;&gt; "",VLOOKUP(MID(B6560,3,5),'Recyclabilité Prod Matx'!C:F,2,FALSE), "")</f>
        <v/>
      </c>
      <c r="D6560" s="11" t="str">
        <f>IF($B6560 &lt;&gt; "",VLOOKUP(MID(B6560,3,5),'Recyclabilité Prod Matx'!C:F,3,FALSE),"")</f>
        <v/>
      </c>
      <c r="E6560" s="11" t="str">
        <f>IF($B6560 &lt;&gt; "",VLOOKUP(MID(B6560,3,5),'Recyclabilité Prod Matx'!C:F,4,FALSE), "")</f>
        <v/>
      </c>
      <c r="F6560" s="12" t="str">
        <f>IF($B6560 &lt;&gt; "", IF(C6560="Totale","",IF(D6560 = 0, "", VLOOKUP(D6560,'Cond Compo'!A:B,2,FALSE))),"")</f>
        <v/>
      </c>
      <c r="G6560" s="28"/>
      <c r="H6560" s="11" t="str">
        <f xml:space="preserve"> IF(C6560="Totale",2,IF($G6560 &lt;&gt; "", IF(D6560 = "E",MATCH(G6560, 'Cond Compo'!D$16:D$18, 0), MATCH(G6560, 'Cond Compo'!C$16:C$19, 0)), ""))</f>
        <v/>
      </c>
      <c r="I6560" s="12" t="str">
        <f>IF($E6560 &lt;&gt; "", IF(E6560 = 0, "", VLOOKUP(E6560,'Cond Perturbation'!A:B,2,FALSE)),"")</f>
        <v/>
      </c>
      <c r="J6560" s="28"/>
      <c r="K6560" s="29" t="str">
        <f>IF($B6560 &lt;&gt; "", IF(C6560="Oui",IF(H6560=1,IF(E6560=0,Résultat!G$8,IF(J6560="No",Résultat!$G$8,Résultat!$G$7)),IF(H6560=2,IF(E6560=0,Résultat!G$9,IF(J6560="No",Résultat!$G$9,Résultat!$G$7)),Résultat!$G$7)),IF(C6560 = "Totale", IF(H6560=1,IF(E6560=0,Résultat!G$8,IF(J6560="No",Résultat!$G$9,Résultat!$G$7)),IF(H6560=2,IF(E6560=0,Résultat!G$9,IF(J6560="No",Résultat!$G$9,Résultat!$G$7)),Résultat!$G$7)),Résultat!$G$7)), "")</f>
        <v/>
      </c>
    </row>
    <row r="6561" spans="1:11" ht="20.100000000000001" customHeight="1">
      <c r="A6561" s="26"/>
      <c r="B6561" s="27"/>
      <c r="C6561" s="11" t="str">
        <f>IF($B6561 &lt;&gt; "",VLOOKUP(MID(B6561,3,5),'Recyclabilité Prod Matx'!C:F,2,FALSE), "")</f>
        <v/>
      </c>
      <c r="D6561" s="11" t="str">
        <f>IF($B6561 &lt;&gt; "",VLOOKUP(MID(B6561,3,5),'Recyclabilité Prod Matx'!C:F,3,FALSE),"")</f>
        <v/>
      </c>
      <c r="E6561" s="11" t="str">
        <f>IF($B6561 &lt;&gt; "",VLOOKUP(MID(B6561,3,5),'Recyclabilité Prod Matx'!C:F,4,FALSE), "")</f>
        <v/>
      </c>
      <c r="F6561" s="12" t="str">
        <f>IF($B6561 &lt;&gt; "", IF(C6561="Totale","",IF(D6561 = 0, "", VLOOKUP(D6561,'Cond Compo'!A:B,2,FALSE))),"")</f>
        <v/>
      </c>
      <c r="G6561" s="28"/>
      <c r="H6561" s="11" t="str">
        <f xml:space="preserve"> IF(C6561="Totale",2,IF($G6561 &lt;&gt; "", IF(D6561 = "E",MATCH(G6561, 'Cond Compo'!D$16:D$18, 0), MATCH(G6561, 'Cond Compo'!C$16:C$19, 0)), ""))</f>
        <v/>
      </c>
      <c r="I6561" s="12" t="str">
        <f>IF($E6561 &lt;&gt; "", IF(E6561 = 0, "", VLOOKUP(E6561,'Cond Perturbation'!A:B,2,FALSE)),"")</f>
        <v/>
      </c>
      <c r="J6561" s="28"/>
      <c r="K6561" s="29" t="str">
        <f>IF($B6561 &lt;&gt; "", IF(C6561="Oui",IF(H6561=1,IF(E6561=0,Résultat!G$8,IF(J6561="No",Résultat!$G$8,Résultat!$G$7)),IF(H6561=2,IF(E6561=0,Résultat!G$9,IF(J6561="No",Résultat!$G$9,Résultat!$G$7)),Résultat!$G$7)),IF(C6561 = "Totale", IF(H6561=1,IF(E6561=0,Résultat!G$8,IF(J6561="No",Résultat!$G$9,Résultat!$G$7)),IF(H6561=2,IF(E6561=0,Résultat!G$9,IF(J6561="No",Résultat!$G$9,Résultat!$G$7)),Résultat!$G$7)),Résultat!$G$7)), "")</f>
        <v/>
      </c>
    </row>
    <row r="6562" spans="1:11" ht="20.100000000000001" customHeight="1">
      <c r="A6562" s="26"/>
      <c r="B6562" s="27"/>
      <c r="C6562" s="11" t="str">
        <f>IF($B6562 &lt;&gt; "",VLOOKUP(MID(B6562,3,5),'Recyclabilité Prod Matx'!C:F,2,FALSE), "")</f>
        <v/>
      </c>
      <c r="D6562" s="11" t="str">
        <f>IF($B6562 &lt;&gt; "",VLOOKUP(MID(B6562,3,5),'Recyclabilité Prod Matx'!C:F,3,FALSE),"")</f>
        <v/>
      </c>
      <c r="E6562" s="11" t="str">
        <f>IF($B6562 &lt;&gt; "",VLOOKUP(MID(B6562,3,5),'Recyclabilité Prod Matx'!C:F,4,FALSE), "")</f>
        <v/>
      </c>
      <c r="F6562" s="12" t="str">
        <f>IF($B6562 &lt;&gt; "", IF(C6562="Totale","",IF(D6562 = 0, "", VLOOKUP(D6562,'Cond Compo'!A:B,2,FALSE))),"")</f>
        <v/>
      </c>
      <c r="G6562" s="28"/>
      <c r="H6562" s="11" t="str">
        <f xml:space="preserve"> IF(C6562="Totale",2,IF($G6562 &lt;&gt; "", IF(D6562 = "E",MATCH(G6562, 'Cond Compo'!D$16:D$18, 0), MATCH(G6562, 'Cond Compo'!C$16:C$19, 0)), ""))</f>
        <v/>
      </c>
      <c r="I6562" s="12" t="str">
        <f>IF($E6562 &lt;&gt; "", IF(E6562 = 0, "", VLOOKUP(E6562,'Cond Perturbation'!A:B,2,FALSE)),"")</f>
        <v/>
      </c>
      <c r="J6562" s="28"/>
      <c r="K6562" s="29" t="str">
        <f>IF($B6562 &lt;&gt; "", IF(C6562="Oui",IF(H6562=1,IF(E6562=0,Résultat!G$8,IF(J6562="No",Résultat!$G$8,Résultat!$G$7)),IF(H6562=2,IF(E6562=0,Résultat!G$9,IF(J6562="No",Résultat!$G$9,Résultat!$G$7)),Résultat!$G$7)),IF(C6562 = "Totale", IF(H6562=1,IF(E6562=0,Résultat!G$8,IF(J6562="No",Résultat!$G$9,Résultat!$G$7)),IF(H6562=2,IF(E6562=0,Résultat!G$9,IF(J6562="No",Résultat!$G$9,Résultat!$G$7)),Résultat!$G$7)),Résultat!$G$7)), "")</f>
        <v/>
      </c>
    </row>
    <row r="6563" spans="1:11" ht="20.100000000000001" customHeight="1">
      <c r="A6563" s="26"/>
      <c r="B6563" s="27"/>
      <c r="C6563" s="11" t="str">
        <f>IF($B6563 &lt;&gt; "",VLOOKUP(MID(B6563,3,5),'Recyclabilité Prod Matx'!C:F,2,FALSE), "")</f>
        <v/>
      </c>
      <c r="D6563" s="11" t="str">
        <f>IF($B6563 &lt;&gt; "",VLOOKUP(MID(B6563,3,5),'Recyclabilité Prod Matx'!C:F,3,FALSE),"")</f>
        <v/>
      </c>
      <c r="E6563" s="11" t="str">
        <f>IF($B6563 &lt;&gt; "",VLOOKUP(MID(B6563,3,5),'Recyclabilité Prod Matx'!C:F,4,FALSE), "")</f>
        <v/>
      </c>
      <c r="F6563" s="12" t="str">
        <f>IF($B6563 &lt;&gt; "", IF(C6563="Totale","",IF(D6563 = 0, "", VLOOKUP(D6563,'Cond Compo'!A:B,2,FALSE))),"")</f>
        <v/>
      </c>
      <c r="G6563" s="28"/>
      <c r="H6563" s="11" t="str">
        <f xml:space="preserve"> IF(C6563="Totale",2,IF($G6563 &lt;&gt; "", IF(D6563 = "E",MATCH(G6563, 'Cond Compo'!D$16:D$18, 0), MATCH(G6563, 'Cond Compo'!C$16:C$19, 0)), ""))</f>
        <v/>
      </c>
      <c r="I6563" s="12" t="str">
        <f>IF($E6563 &lt;&gt; "", IF(E6563 = 0, "", VLOOKUP(E6563,'Cond Perturbation'!A:B,2,FALSE)),"")</f>
        <v/>
      </c>
      <c r="J6563" s="28"/>
      <c r="K6563" s="29" t="str">
        <f>IF($B6563 &lt;&gt; "", IF(C6563="Oui",IF(H6563=1,IF(E6563=0,Résultat!G$8,IF(J6563="No",Résultat!$G$8,Résultat!$G$7)),IF(H6563=2,IF(E6563=0,Résultat!G$9,IF(J6563="No",Résultat!$G$9,Résultat!$G$7)),Résultat!$G$7)),IF(C6563 = "Totale", IF(H6563=1,IF(E6563=0,Résultat!G$8,IF(J6563="No",Résultat!$G$9,Résultat!$G$7)),IF(H6563=2,IF(E6563=0,Résultat!G$9,IF(J6563="No",Résultat!$G$9,Résultat!$G$7)),Résultat!$G$7)),Résultat!$G$7)), "")</f>
        <v/>
      </c>
    </row>
    <row r="6564" spans="1:11" ht="20.100000000000001" customHeight="1">
      <c r="A6564" s="26"/>
      <c r="B6564" s="27"/>
      <c r="C6564" s="11" t="str">
        <f>IF($B6564 &lt;&gt; "",VLOOKUP(MID(B6564,3,5),'Recyclabilité Prod Matx'!C:F,2,FALSE), "")</f>
        <v/>
      </c>
      <c r="D6564" s="11" t="str">
        <f>IF($B6564 &lt;&gt; "",VLOOKUP(MID(B6564,3,5),'Recyclabilité Prod Matx'!C:F,3,FALSE),"")</f>
        <v/>
      </c>
      <c r="E6564" s="11" t="str">
        <f>IF($B6564 &lt;&gt; "",VLOOKUP(MID(B6564,3,5),'Recyclabilité Prod Matx'!C:F,4,FALSE), "")</f>
        <v/>
      </c>
      <c r="F6564" s="12" t="str">
        <f>IF($B6564 &lt;&gt; "", IF(C6564="Totale","",IF(D6564 = 0, "", VLOOKUP(D6564,'Cond Compo'!A:B,2,FALSE))),"")</f>
        <v/>
      </c>
      <c r="G6564" s="28"/>
      <c r="H6564" s="11" t="str">
        <f xml:space="preserve"> IF(C6564="Totale",2,IF($G6564 &lt;&gt; "", IF(D6564 = "E",MATCH(G6564, 'Cond Compo'!D$16:D$18, 0), MATCH(G6564, 'Cond Compo'!C$16:C$19, 0)), ""))</f>
        <v/>
      </c>
      <c r="I6564" s="12" t="str">
        <f>IF($E6564 &lt;&gt; "", IF(E6564 = 0, "", VLOOKUP(E6564,'Cond Perturbation'!A:B,2,FALSE)),"")</f>
        <v/>
      </c>
      <c r="J6564" s="28"/>
      <c r="K6564" s="29" t="str">
        <f>IF($B6564 &lt;&gt; "", IF(C6564="Oui",IF(H6564=1,IF(E6564=0,Résultat!G$8,IF(J6564="No",Résultat!$G$8,Résultat!$G$7)),IF(H6564=2,IF(E6564=0,Résultat!G$9,IF(J6564="No",Résultat!$G$9,Résultat!$G$7)),Résultat!$G$7)),IF(C6564 = "Totale", IF(H6564=1,IF(E6564=0,Résultat!G$8,IF(J6564="No",Résultat!$G$9,Résultat!$G$7)),IF(H6564=2,IF(E6564=0,Résultat!G$9,IF(J6564="No",Résultat!$G$9,Résultat!$G$7)),Résultat!$G$7)),Résultat!$G$7)), "")</f>
        <v/>
      </c>
    </row>
    <row r="6565" spans="1:11" ht="20.100000000000001" customHeight="1">
      <c r="A6565" s="26"/>
      <c r="B6565" s="27"/>
      <c r="C6565" s="11" t="str">
        <f>IF($B6565 &lt;&gt; "",VLOOKUP(MID(B6565,3,5),'Recyclabilité Prod Matx'!C:F,2,FALSE), "")</f>
        <v/>
      </c>
      <c r="D6565" s="11" t="str">
        <f>IF($B6565 &lt;&gt; "",VLOOKUP(MID(B6565,3,5),'Recyclabilité Prod Matx'!C:F,3,FALSE),"")</f>
        <v/>
      </c>
      <c r="E6565" s="11" t="str">
        <f>IF($B6565 &lt;&gt; "",VLOOKUP(MID(B6565,3,5),'Recyclabilité Prod Matx'!C:F,4,FALSE), "")</f>
        <v/>
      </c>
      <c r="F6565" s="12" t="str">
        <f>IF($B6565 &lt;&gt; "", IF(C6565="Totale","",IF(D6565 = 0, "", VLOOKUP(D6565,'Cond Compo'!A:B,2,FALSE))),"")</f>
        <v/>
      </c>
      <c r="G6565" s="28"/>
      <c r="H6565" s="11" t="str">
        <f xml:space="preserve"> IF(C6565="Totale",2,IF($G6565 &lt;&gt; "", IF(D6565 = "E",MATCH(G6565, 'Cond Compo'!D$16:D$18, 0), MATCH(G6565, 'Cond Compo'!C$16:C$19, 0)), ""))</f>
        <v/>
      </c>
      <c r="I6565" s="12" t="str">
        <f>IF($E6565 &lt;&gt; "", IF(E6565 = 0, "", VLOOKUP(E6565,'Cond Perturbation'!A:B,2,FALSE)),"")</f>
        <v/>
      </c>
      <c r="J6565" s="28"/>
      <c r="K6565" s="29" t="str">
        <f>IF($B6565 &lt;&gt; "", IF(C6565="Oui",IF(H6565=1,IF(E6565=0,Résultat!G$8,IF(J6565="No",Résultat!$G$8,Résultat!$G$7)),IF(H6565=2,IF(E6565=0,Résultat!G$9,IF(J6565="No",Résultat!$G$9,Résultat!$G$7)),Résultat!$G$7)),IF(C6565 = "Totale", IF(H6565=1,IF(E6565=0,Résultat!G$8,IF(J6565="No",Résultat!$G$9,Résultat!$G$7)),IF(H6565=2,IF(E6565=0,Résultat!G$9,IF(J6565="No",Résultat!$G$9,Résultat!$G$7)),Résultat!$G$7)),Résultat!$G$7)), "")</f>
        <v/>
      </c>
    </row>
    <row r="6566" spans="1:11" ht="20.100000000000001" customHeight="1">
      <c r="A6566" s="26"/>
      <c r="B6566" s="27"/>
      <c r="C6566" s="11" t="str">
        <f>IF($B6566 &lt;&gt; "",VLOOKUP(MID(B6566,3,5),'Recyclabilité Prod Matx'!C:F,2,FALSE), "")</f>
        <v/>
      </c>
      <c r="D6566" s="11" t="str">
        <f>IF($B6566 &lt;&gt; "",VLOOKUP(MID(B6566,3,5),'Recyclabilité Prod Matx'!C:F,3,FALSE),"")</f>
        <v/>
      </c>
      <c r="E6566" s="11" t="str">
        <f>IF($B6566 &lt;&gt; "",VLOOKUP(MID(B6566,3,5),'Recyclabilité Prod Matx'!C:F,4,FALSE), "")</f>
        <v/>
      </c>
      <c r="F6566" s="12" t="str">
        <f>IF($B6566 &lt;&gt; "", IF(C6566="Totale","",IF(D6566 = 0, "", VLOOKUP(D6566,'Cond Compo'!A:B,2,FALSE))),"")</f>
        <v/>
      </c>
      <c r="G6566" s="28"/>
      <c r="H6566" s="11" t="str">
        <f xml:space="preserve"> IF(C6566="Totale",2,IF($G6566 &lt;&gt; "", IF(D6566 = "E",MATCH(G6566, 'Cond Compo'!D$16:D$18, 0), MATCH(G6566, 'Cond Compo'!C$16:C$19, 0)), ""))</f>
        <v/>
      </c>
      <c r="I6566" s="12" t="str">
        <f>IF($E6566 &lt;&gt; "", IF(E6566 = 0, "", VLOOKUP(E6566,'Cond Perturbation'!A:B,2,FALSE)),"")</f>
        <v/>
      </c>
      <c r="J6566" s="28"/>
      <c r="K6566" s="29" t="str">
        <f>IF($B6566 &lt;&gt; "", IF(C6566="Oui",IF(H6566=1,IF(E6566=0,Résultat!G$8,IF(J6566="No",Résultat!$G$8,Résultat!$G$7)),IF(H6566=2,IF(E6566=0,Résultat!G$9,IF(J6566="No",Résultat!$G$9,Résultat!$G$7)),Résultat!$G$7)),IF(C6566 = "Totale", IF(H6566=1,IF(E6566=0,Résultat!G$8,IF(J6566="No",Résultat!$G$9,Résultat!$G$7)),IF(H6566=2,IF(E6566=0,Résultat!G$9,IF(J6566="No",Résultat!$G$9,Résultat!$G$7)),Résultat!$G$7)),Résultat!$G$7)), "")</f>
        <v/>
      </c>
    </row>
    <row r="6567" spans="1:11" ht="20.100000000000001" customHeight="1">
      <c r="A6567" s="26"/>
      <c r="B6567" s="27"/>
      <c r="C6567" s="11" t="str">
        <f>IF($B6567 &lt;&gt; "",VLOOKUP(MID(B6567,3,5),'Recyclabilité Prod Matx'!C:F,2,FALSE), "")</f>
        <v/>
      </c>
      <c r="D6567" s="11" t="str">
        <f>IF($B6567 &lt;&gt; "",VLOOKUP(MID(B6567,3,5),'Recyclabilité Prod Matx'!C:F,3,FALSE),"")</f>
        <v/>
      </c>
      <c r="E6567" s="11" t="str">
        <f>IF($B6567 &lt;&gt; "",VLOOKUP(MID(B6567,3,5),'Recyclabilité Prod Matx'!C:F,4,FALSE), "")</f>
        <v/>
      </c>
      <c r="F6567" s="12" t="str">
        <f>IF($B6567 &lt;&gt; "", IF(C6567="Totale","",IF(D6567 = 0, "", VLOOKUP(D6567,'Cond Compo'!A:B,2,FALSE))),"")</f>
        <v/>
      </c>
      <c r="G6567" s="28"/>
      <c r="H6567" s="11" t="str">
        <f xml:space="preserve"> IF(C6567="Totale",2,IF($G6567 &lt;&gt; "", IF(D6567 = "E",MATCH(G6567, 'Cond Compo'!D$16:D$18, 0), MATCH(G6567, 'Cond Compo'!C$16:C$19, 0)), ""))</f>
        <v/>
      </c>
      <c r="I6567" s="12" t="str">
        <f>IF($E6567 &lt;&gt; "", IF(E6567 = 0, "", VLOOKUP(E6567,'Cond Perturbation'!A:B,2,FALSE)),"")</f>
        <v/>
      </c>
      <c r="J6567" s="28"/>
      <c r="K6567" s="29" t="str">
        <f>IF($B6567 &lt;&gt; "", IF(C6567="Oui",IF(H6567=1,IF(E6567=0,Résultat!G$8,IF(J6567="No",Résultat!$G$8,Résultat!$G$7)),IF(H6567=2,IF(E6567=0,Résultat!G$9,IF(J6567="No",Résultat!$G$9,Résultat!$G$7)),Résultat!$G$7)),IF(C6567 = "Totale", IF(H6567=1,IF(E6567=0,Résultat!G$8,IF(J6567="No",Résultat!$G$9,Résultat!$G$7)),IF(H6567=2,IF(E6567=0,Résultat!G$9,IF(J6567="No",Résultat!$G$9,Résultat!$G$7)),Résultat!$G$7)),Résultat!$G$7)), "")</f>
        <v/>
      </c>
    </row>
    <row r="6568" spans="1:11" ht="20.100000000000001" customHeight="1">
      <c r="A6568" s="26"/>
      <c r="B6568" s="27"/>
      <c r="C6568" s="11" t="str">
        <f>IF($B6568 &lt;&gt; "",VLOOKUP(MID(B6568,3,5),'Recyclabilité Prod Matx'!C:F,2,FALSE), "")</f>
        <v/>
      </c>
      <c r="D6568" s="11" t="str">
        <f>IF($B6568 &lt;&gt; "",VLOOKUP(MID(B6568,3,5),'Recyclabilité Prod Matx'!C:F,3,FALSE),"")</f>
        <v/>
      </c>
      <c r="E6568" s="11" t="str">
        <f>IF($B6568 &lt;&gt; "",VLOOKUP(MID(B6568,3,5),'Recyclabilité Prod Matx'!C:F,4,FALSE), "")</f>
        <v/>
      </c>
      <c r="F6568" s="12" t="str">
        <f>IF($B6568 &lt;&gt; "", IF(C6568="Totale","",IF(D6568 = 0, "", VLOOKUP(D6568,'Cond Compo'!A:B,2,FALSE))),"")</f>
        <v/>
      </c>
      <c r="G6568" s="28"/>
      <c r="H6568" s="11" t="str">
        <f xml:space="preserve"> IF(C6568="Totale",2,IF($G6568 &lt;&gt; "", IF(D6568 = "E",MATCH(G6568, 'Cond Compo'!D$16:D$18, 0), MATCH(G6568, 'Cond Compo'!C$16:C$19, 0)), ""))</f>
        <v/>
      </c>
      <c r="I6568" s="12" t="str">
        <f>IF($E6568 &lt;&gt; "", IF(E6568 = 0, "", VLOOKUP(E6568,'Cond Perturbation'!A:B,2,FALSE)),"")</f>
        <v/>
      </c>
      <c r="J6568" s="28"/>
      <c r="K6568" s="29" t="str">
        <f>IF($B6568 &lt;&gt; "", IF(C6568="Oui",IF(H6568=1,IF(E6568=0,Résultat!G$8,IF(J6568="No",Résultat!$G$8,Résultat!$G$7)),IF(H6568=2,IF(E6568=0,Résultat!G$9,IF(J6568="No",Résultat!$G$9,Résultat!$G$7)),Résultat!$G$7)),IF(C6568 = "Totale", IF(H6568=1,IF(E6568=0,Résultat!G$8,IF(J6568="No",Résultat!$G$9,Résultat!$G$7)),IF(H6568=2,IF(E6568=0,Résultat!G$9,IF(J6568="No",Résultat!$G$9,Résultat!$G$7)),Résultat!$G$7)),Résultat!$G$7)), "")</f>
        <v/>
      </c>
    </row>
    <row r="6569" spans="1:11" ht="20.100000000000001" customHeight="1">
      <c r="A6569" s="26"/>
      <c r="B6569" s="27"/>
      <c r="C6569" s="11" t="str">
        <f>IF($B6569 &lt;&gt; "",VLOOKUP(MID(B6569,3,5),'Recyclabilité Prod Matx'!C:F,2,FALSE), "")</f>
        <v/>
      </c>
      <c r="D6569" s="11" t="str">
        <f>IF($B6569 &lt;&gt; "",VLOOKUP(MID(B6569,3,5),'Recyclabilité Prod Matx'!C:F,3,FALSE),"")</f>
        <v/>
      </c>
      <c r="E6569" s="11" t="str">
        <f>IF($B6569 &lt;&gt; "",VLOOKUP(MID(B6569,3,5),'Recyclabilité Prod Matx'!C:F,4,FALSE), "")</f>
        <v/>
      </c>
      <c r="F6569" s="12" t="str">
        <f>IF($B6569 &lt;&gt; "", IF(C6569="Totale","",IF(D6569 = 0, "", VLOOKUP(D6569,'Cond Compo'!A:B,2,FALSE))),"")</f>
        <v/>
      </c>
      <c r="G6569" s="28"/>
      <c r="H6569" s="11" t="str">
        <f xml:space="preserve"> IF(C6569="Totale",2,IF($G6569 &lt;&gt; "", IF(D6569 = "E",MATCH(G6569, 'Cond Compo'!D$16:D$18, 0), MATCH(G6569, 'Cond Compo'!C$16:C$19, 0)), ""))</f>
        <v/>
      </c>
      <c r="I6569" s="12" t="str">
        <f>IF($E6569 &lt;&gt; "", IF(E6569 = 0, "", VLOOKUP(E6569,'Cond Perturbation'!A:B,2,FALSE)),"")</f>
        <v/>
      </c>
      <c r="J6569" s="28"/>
      <c r="K6569" s="29" t="str">
        <f>IF($B6569 &lt;&gt; "", IF(C6569="Oui",IF(H6569=1,IF(E6569=0,Résultat!G$8,IF(J6569="No",Résultat!$G$8,Résultat!$G$7)),IF(H6569=2,IF(E6569=0,Résultat!G$9,IF(J6569="No",Résultat!$G$9,Résultat!$G$7)),Résultat!$G$7)),IF(C6569 = "Totale", IF(H6569=1,IF(E6569=0,Résultat!G$8,IF(J6569="No",Résultat!$G$9,Résultat!$G$7)),IF(H6569=2,IF(E6569=0,Résultat!G$9,IF(J6569="No",Résultat!$G$9,Résultat!$G$7)),Résultat!$G$7)),Résultat!$G$7)), "")</f>
        <v/>
      </c>
    </row>
    <row r="6570" spans="1:11" ht="20.100000000000001" customHeight="1">
      <c r="A6570" s="26"/>
      <c r="B6570" s="27"/>
      <c r="C6570" s="11" t="str">
        <f>IF($B6570 &lt;&gt; "",VLOOKUP(MID(B6570,3,5),'Recyclabilité Prod Matx'!C:F,2,FALSE), "")</f>
        <v/>
      </c>
      <c r="D6570" s="11" t="str">
        <f>IF($B6570 &lt;&gt; "",VLOOKUP(MID(B6570,3,5),'Recyclabilité Prod Matx'!C:F,3,FALSE),"")</f>
        <v/>
      </c>
      <c r="E6570" s="11" t="str">
        <f>IF($B6570 &lt;&gt; "",VLOOKUP(MID(B6570,3,5),'Recyclabilité Prod Matx'!C:F,4,FALSE), "")</f>
        <v/>
      </c>
      <c r="F6570" s="12" t="str">
        <f>IF($B6570 &lt;&gt; "", IF(C6570="Totale","",IF(D6570 = 0, "", VLOOKUP(D6570,'Cond Compo'!A:B,2,FALSE))),"")</f>
        <v/>
      </c>
      <c r="G6570" s="28"/>
      <c r="H6570" s="11" t="str">
        <f xml:space="preserve"> IF(C6570="Totale",2,IF($G6570 &lt;&gt; "", IF(D6570 = "E",MATCH(G6570, 'Cond Compo'!D$16:D$18, 0), MATCH(G6570, 'Cond Compo'!C$16:C$19, 0)), ""))</f>
        <v/>
      </c>
      <c r="I6570" s="12" t="str">
        <f>IF($E6570 &lt;&gt; "", IF(E6570 = 0, "", VLOOKUP(E6570,'Cond Perturbation'!A:B,2,FALSE)),"")</f>
        <v/>
      </c>
      <c r="J6570" s="28"/>
      <c r="K6570" s="29" t="str">
        <f>IF($B6570 &lt;&gt; "", IF(C6570="Oui",IF(H6570=1,IF(E6570=0,Résultat!G$8,IF(J6570="No",Résultat!$G$8,Résultat!$G$7)),IF(H6570=2,IF(E6570=0,Résultat!G$9,IF(J6570="No",Résultat!$G$9,Résultat!$G$7)),Résultat!$G$7)),IF(C6570 = "Totale", IF(H6570=1,IF(E6570=0,Résultat!G$8,IF(J6570="No",Résultat!$G$9,Résultat!$G$7)),IF(H6570=2,IF(E6570=0,Résultat!G$9,IF(J6570="No",Résultat!$G$9,Résultat!$G$7)),Résultat!$G$7)),Résultat!$G$7)), "")</f>
        <v/>
      </c>
    </row>
    <row r="6571" spans="1:11" ht="20.100000000000001" customHeight="1">
      <c r="A6571" s="26"/>
      <c r="B6571" s="27"/>
      <c r="C6571" s="11" t="str">
        <f>IF($B6571 &lt;&gt; "",VLOOKUP(MID(B6571,3,5),'Recyclabilité Prod Matx'!C:F,2,FALSE), "")</f>
        <v/>
      </c>
      <c r="D6571" s="11" t="str">
        <f>IF($B6571 &lt;&gt; "",VLOOKUP(MID(B6571,3,5),'Recyclabilité Prod Matx'!C:F,3,FALSE),"")</f>
        <v/>
      </c>
      <c r="E6571" s="11" t="str">
        <f>IF($B6571 &lt;&gt; "",VLOOKUP(MID(B6571,3,5),'Recyclabilité Prod Matx'!C:F,4,FALSE), "")</f>
        <v/>
      </c>
      <c r="F6571" s="12" t="str">
        <f>IF($B6571 &lt;&gt; "", IF(C6571="Totale","",IF(D6571 = 0, "", VLOOKUP(D6571,'Cond Compo'!A:B,2,FALSE))),"")</f>
        <v/>
      </c>
      <c r="G6571" s="28"/>
      <c r="H6571" s="11" t="str">
        <f xml:space="preserve"> IF(C6571="Totale",2,IF($G6571 &lt;&gt; "", IF(D6571 = "E",MATCH(G6571, 'Cond Compo'!D$16:D$18, 0), MATCH(G6571, 'Cond Compo'!C$16:C$19, 0)), ""))</f>
        <v/>
      </c>
      <c r="I6571" s="12" t="str">
        <f>IF($E6571 &lt;&gt; "", IF(E6571 = 0, "", VLOOKUP(E6571,'Cond Perturbation'!A:B,2,FALSE)),"")</f>
        <v/>
      </c>
      <c r="J6571" s="28"/>
      <c r="K6571" s="29" t="str">
        <f>IF($B6571 &lt;&gt; "", IF(C6571="Oui",IF(H6571=1,IF(E6571=0,Résultat!G$8,IF(J6571="No",Résultat!$G$8,Résultat!$G$7)),IF(H6571=2,IF(E6571=0,Résultat!G$9,IF(J6571="No",Résultat!$G$9,Résultat!$G$7)),Résultat!$G$7)),IF(C6571 = "Totale", IF(H6571=1,IF(E6571=0,Résultat!G$8,IF(J6571="No",Résultat!$G$9,Résultat!$G$7)),IF(H6571=2,IF(E6571=0,Résultat!G$9,IF(J6571="No",Résultat!$G$9,Résultat!$G$7)),Résultat!$G$7)),Résultat!$G$7)), "")</f>
        <v/>
      </c>
    </row>
    <row r="6572" spans="1:11" ht="20.100000000000001" customHeight="1">
      <c r="A6572" s="26"/>
      <c r="B6572" s="27"/>
      <c r="C6572" s="11" t="str">
        <f>IF($B6572 &lt;&gt; "",VLOOKUP(MID(B6572,3,5),'Recyclabilité Prod Matx'!C:F,2,FALSE), "")</f>
        <v/>
      </c>
      <c r="D6572" s="11" t="str">
        <f>IF($B6572 &lt;&gt; "",VLOOKUP(MID(B6572,3,5),'Recyclabilité Prod Matx'!C:F,3,FALSE),"")</f>
        <v/>
      </c>
      <c r="E6572" s="11" t="str">
        <f>IF($B6572 &lt;&gt; "",VLOOKUP(MID(B6572,3,5),'Recyclabilité Prod Matx'!C:F,4,FALSE), "")</f>
        <v/>
      </c>
      <c r="F6572" s="12" t="str">
        <f>IF($B6572 &lt;&gt; "", IF(C6572="Totale","",IF(D6572 = 0, "", VLOOKUP(D6572,'Cond Compo'!A:B,2,FALSE))),"")</f>
        <v/>
      </c>
      <c r="G6572" s="28"/>
      <c r="H6572" s="11" t="str">
        <f xml:space="preserve"> IF(C6572="Totale",2,IF($G6572 &lt;&gt; "", IF(D6572 = "E",MATCH(G6572, 'Cond Compo'!D$16:D$18, 0), MATCH(G6572, 'Cond Compo'!C$16:C$19, 0)), ""))</f>
        <v/>
      </c>
      <c r="I6572" s="12" t="str">
        <f>IF($E6572 &lt;&gt; "", IF(E6572 = 0, "", VLOOKUP(E6572,'Cond Perturbation'!A:B,2,FALSE)),"")</f>
        <v/>
      </c>
      <c r="J6572" s="28"/>
      <c r="K6572" s="29" t="str">
        <f>IF($B6572 &lt;&gt; "", IF(C6572="Oui",IF(H6572=1,IF(E6572=0,Résultat!G$8,IF(J6572="No",Résultat!$G$8,Résultat!$G$7)),IF(H6572=2,IF(E6572=0,Résultat!G$9,IF(J6572="No",Résultat!$G$9,Résultat!$G$7)),Résultat!$G$7)),IF(C6572 = "Totale", IF(H6572=1,IF(E6572=0,Résultat!G$8,IF(J6572="No",Résultat!$G$9,Résultat!$G$7)),IF(H6572=2,IF(E6572=0,Résultat!G$9,IF(J6572="No",Résultat!$G$9,Résultat!$G$7)),Résultat!$G$7)),Résultat!$G$7)), "")</f>
        <v/>
      </c>
    </row>
    <row r="6573" spans="1:11" ht="20.100000000000001" customHeight="1">
      <c r="A6573" s="26"/>
      <c r="B6573" s="27"/>
      <c r="C6573" s="11" t="str">
        <f>IF($B6573 &lt;&gt; "",VLOOKUP(MID(B6573,3,5),'Recyclabilité Prod Matx'!C:F,2,FALSE), "")</f>
        <v/>
      </c>
      <c r="D6573" s="11" t="str">
        <f>IF($B6573 &lt;&gt; "",VLOOKUP(MID(B6573,3,5),'Recyclabilité Prod Matx'!C:F,3,FALSE),"")</f>
        <v/>
      </c>
      <c r="E6573" s="11" t="str">
        <f>IF($B6573 &lt;&gt; "",VLOOKUP(MID(B6573,3,5),'Recyclabilité Prod Matx'!C:F,4,FALSE), "")</f>
        <v/>
      </c>
      <c r="F6573" s="12" t="str">
        <f>IF($B6573 &lt;&gt; "", IF(C6573="Totale","",IF(D6573 = 0, "", VLOOKUP(D6573,'Cond Compo'!A:B,2,FALSE))),"")</f>
        <v/>
      </c>
      <c r="G6573" s="28"/>
      <c r="H6573" s="11" t="str">
        <f xml:space="preserve"> IF(C6573="Totale",2,IF($G6573 &lt;&gt; "", IF(D6573 = "E",MATCH(G6573, 'Cond Compo'!D$16:D$18, 0), MATCH(G6573, 'Cond Compo'!C$16:C$19, 0)), ""))</f>
        <v/>
      </c>
      <c r="I6573" s="12" t="str">
        <f>IF($E6573 &lt;&gt; "", IF(E6573 = 0, "", VLOOKUP(E6573,'Cond Perturbation'!A:B,2,FALSE)),"")</f>
        <v/>
      </c>
      <c r="J6573" s="28"/>
      <c r="K6573" s="29" t="str">
        <f>IF($B6573 &lt;&gt; "", IF(C6573="Oui",IF(H6573=1,IF(E6573=0,Résultat!G$8,IF(J6573="No",Résultat!$G$8,Résultat!$G$7)),IF(H6573=2,IF(E6573=0,Résultat!G$9,IF(J6573="No",Résultat!$G$9,Résultat!$G$7)),Résultat!$G$7)),IF(C6573 = "Totale", IF(H6573=1,IF(E6573=0,Résultat!G$8,IF(J6573="No",Résultat!$G$9,Résultat!$G$7)),IF(H6573=2,IF(E6573=0,Résultat!G$9,IF(J6573="No",Résultat!$G$9,Résultat!$G$7)),Résultat!$G$7)),Résultat!$G$7)), "")</f>
        <v/>
      </c>
    </row>
    <row r="6574" spans="1:11" ht="20.100000000000001" customHeight="1">
      <c r="A6574" s="26"/>
      <c r="B6574" s="27"/>
      <c r="C6574" s="11" t="str">
        <f>IF($B6574 &lt;&gt; "",VLOOKUP(MID(B6574,3,5),'Recyclabilité Prod Matx'!C:F,2,FALSE), "")</f>
        <v/>
      </c>
      <c r="D6574" s="11" t="str">
        <f>IF($B6574 &lt;&gt; "",VLOOKUP(MID(B6574,3,5),'Recyclabilité Prod Matx'!C:F,3,FALSE),"")</f>
        <v/>
      </c>
      <c r="E6574" s="11" t="str">
        <f>IF($B6574 &lt;&gt; "",VLOOKUP(MID(B6574,3,5),'Recyclabilité Prod Matx'!C:F,4,FALSE), "")</f>
        <v/>
      </c>
      <c r="F6574" s="12" t="str">
        <f>IF($B6574 &lt;&gt; "", IF(C6574="Totale","",IF(D6574 = 0, "", VLOOKUP(D6574,'Cond Compo'!A:B,2,FALSE))),"")</f>
        <v/>
      </c>
      <c r="G6574" s="28"/>
      <c r="H6574" s="11" t="str">
        <f xml:space="preserve"> IF(C6574="Totale",2,IF($G6574 &lt;&gt; "", IF(D6574 = "E",MATCH(G6574, 'Cond Compo'!D$16:D$18, 0), MATCH(G6574, 'Cond Compo'!C$16:C$19, 0)), ""))</f>
        <v/>
      </c>
      <c r="I6574" s="12" t="str">
        <f>IF($E6574 &lt;&gt; "", IF(E6574 = 0, "", VLOOKUP(E6574,'Cond Perturbation'!A:B,2,FALSE)),"")</f>
        <v/>
      </c>
      <c r="J6574" s="28"/>
      <c r="K6574" s="29" t="str">
        <f>IF($B6574 &lt;&gt; "", IF(C6574="Oui",IF(H6574=1,IF(E6574=0,Résultat!G$8,IF(J6574="No",Résultat!$G$8,Résultat!$G$7)),IF(H6574=2,IF(E6574=0,Résultat!G$9,IF(J6574="No",Résultat!$G$9,Résultat!$G$7)),Résultat!$G$7)),IF(C6574 = "Totale", IF(H6574=1,IF(E6574=0,Résultat!G$8,IF(J6574="No",Résultat!$G$9,Résultat!$G$7)),IF(H6574=2,IF(E6574=0,Résultat!G$9,IF(J6574="No",Résultat!$G$9,Résultat!$G$7)),Résultat!$G$7)),Résultat!$G$7)), "")</f>
        <v/>
      </c>
    </row>
    <row r="6575" spans="1:11" ht="20.100000000000001" customHeight="1">
      <c r="A6575" s="26"/>
      <c r="B6575" s="27"/>
      <c r="C6575" s="11" t="str">
        <f>IF($B6575 &lt;&gt; "",VLOOKUP(MID(B6575,3,5),'Recyclabilité Prod Matx'!C:F,2,FALSE), "")</f>
        <v/>
      </c>
      <c r="D6575" s="11" t="str">
        <f>IF($B6575 &lt;&gt; "",VLOOKUP(MID(B6575,3,5),'Recyclabilité Prod Matx'!C:F,3,FALSE),"")</f>
        <v/>
      </c>
      <c r="E6575" s="11" t="str">
        <f>IF($B6575 &lt;&gt; "",VLOOKUP(MID(B6575,3,5),'Recyclabilité Prod Matx'!C:F,4,FALSE), "")</f>
        <v/>
      </c>
      <c r="F6575" s="12" t="str">
        <f>IF($B6575 &lt;&gt; "", IF(C6575="Totale","",IF(D6575 = 0, "", VLOOKUP(D6575,'Cond Compo'!A:B,2,FALSE))),"")</f>
        <v/>
      </c>
      <c r="G6575" s="28"/>
      <c r="H6575" s="11" t="str">
        <f xml:space="preserve"> IF(C6575="Totale",2,IF($G6575 &lt;&gt; "", IF(D6575 = "E",MATCH(G6575, 'Cond Compo'!D$16:D$18, 0), MATCH(G6575, 'Cond Compo'!C$16:C$19, 0)), ""))</f>
        <v/>
      </c>
      <c r="I6575" s="12" t="str">
        <f>IF($E6575 &lt;&gt; "", IF(E6575 = 0, "", VLOOKUP(E6575,'Cond Perturbation'!A:B,2,FALSE)),"")</f>
        <v/>
      </c>
      <c r="J6575" s="28"/>
      <c r="K6575" s="29" t="str">
        <f>IF($B6575 &lt;&gt; "", IF(C6575="Oui",IF(H6575=1,IF(E6575=0,Résultat!G$8,IF(J6575="No",Résultat!$G$8,Résultat!$G$7)),IF(H6575=2,IF(E6575=0,Résultat!G$9,IF(J6575="No",Résultat!$G$9,Résultat!$G$7)),Résultat!$G$7)),IF(C6575 = "Totale", IF(H6575=1,IF(E6575=0,Résultat!G$8,IF(J6575="No",Résultat!$G$9,Résultat!$G$7)),IF(H6575=2,IF(E6575=0,Résultat!G$9,IF(J6575="No",Résultat!$G$9,Résultat!$G$7)),Résultat!$G$7)),Résultat!$G$7)), "")</f>
        <v/>
      </c>
    </row>
    <row r="6576" spans="1:11" ht="20.100000000000001" customHeight="1">
      <c r="A6576" s="26"/>
      <c r="B6576" s="27"/>
      <c r="C6576" s="11" t="str">
        <f>IF($B6576 &lt;&gt; "",VLOOKUP(MID(B6576,3,5),'Recyclabilité Prod Matx'!C:F,2,FALSE), "")</f>
        <v/>
      </c>
      <c r="D6576" s="11" t="str">
        <f>IF($B6576 &lt;&gt; "",VLOOKUP(MID(B6576,3,5),'Recyclabilité Prod Matx'!C:F,3,FALSE),"")</f>
        <v/>
      </c>
      <c r="E6576" s="11" t="str">
        <f>IF($B6576 &lt;&gt; "",VLOOKUP(MID(B6576,3,5),'Recyclabilité Prod Matx'!C:F,4,FALSE), "")</f>
        <v/>
      </c>
      <c r="F6576" s="12" t="str">
        <f>IF($B6576 &lt;&gt; "", IF(C6576="Totale","",IF(D6576 = 0, "", VLOOKUP(D6576,'Cond Compo'!A:B,2,FALSE))),"")</f>
        <v/>
      </c>
      <c r="G6576" s="28"/>
      <c r="H6576" s="11" t="str">
        <f xml:space="preserve"> IF(C6576="Totale",2,IF($G6576 &lt;&gt; "", IF(D6576 = "E",MATCH(G6576, 'Cond Compo'!D$16:D$18, 0), MATCH(G6576, 'Cond Compo'!C$16:C$19, 0)), ""))</f>
        <v/>
      </c>
      <c r="I6576" s="12" t="str">
        <f>IF($E6576 &lt;&gt; "", IF(E6576 = 0, "", VLOOKUP(E6576,'Cond Perturbation'!A:B,2,FALSE)),"")</f>
        <v/>
      </c>
      <c r="J6576" s="28"/>
      <c r="K6576" s="29" t="str">
        <f>IF($B6576 &lt;&gt; "", IF(C6576="Oui",IF(H6576=1,IF(E6576=0,Résultat!G$8,IF(J6576="No",Résultat!$G$8,Résultat!$G$7)),IF(H6576=2,IF(E6576=0,Résultat!G$9,IF(J6576="No",Résultat!$G$9,Résultat!$G$7)),Résultat!$G$7)),IF(C6576 = "Totale", IF(H6576=1,IF(E6576=0,Résultat!G$8,IF(J6576="No",Résultat!$G$9,Résultat!$G$7)),IF(H6576=2,IF(E6576=0,Résultat!G$9,IF(J6576="No",Résultat!$G$9,Résultat!$G$7)),Résultat!$G$7)),Résultat!$G$7)), "")</f>
        <v/>
      </c>
    </row>
    <row r="6577" spans="1:11" ht="20.100000000000001" customHeight="1">
      <c r="A6577" s="26"/>
      <c r="B6577" s="27"/>
      <c r="C6577" s="11" t="str">
        <f>IF($B6577 &lt;&gt; "",VLOOKUP(MID(B6577,3,5),'Recyclabilité Prod Matx'!C:F,2,FALSE), "")</f>
        <v/>
      </c>
      <c r="D6577" s="11" t="str">
        <f>IF($B6577 &lt;&gt; "",VLOOKUP(MID(B6577,3,5),'Recyclabilité Prod Matx'!C:F,3,FALSE),"")</f>
        <v/>
      </c>
      <c r="E6577" s="11" t="str">
        <f>IF($B6577 &lt;&gt; "",VLOOKUP(MID(B6577,3,5),'Recyclabilité Prod Matx'!C:F,4,FALSE), "")</f>
        <v/>
      </c>
      <c r="F6577" s="12" t="str">
        <f>IF($B6577 &lt;&gt; "", IF(C6577="Totale","",IF(D6577 = 0, "", VLOOKUP(D6577,'Cond Compo'!A:B,2,FALSE))),"")</f>
        <v/>
      </c>
      <c r="G6577" s="28"/>
      <c r="H6577" s="11" t="str">
        <f xml:space="preserve"> IF(C6577="Totale",2,IF($G6577 &lt;&gt; "", IF(D6577 = "E",MATCH(G6577, 'Cond Compo'!D$16:D$18, 0), MATCH(G6577, 'Cond Compo'!C$16:C$19, 0)), ""))</f>
        <v/>
      </c>
      <c r="I6577" s="12" t="str">
        <f>IF($E6577 &lt;&gt; "", IF(E6577 = 0, "", VLOOKUP(E6577,'Cond Perturbation'!A:B,2,FALSE)),"")</f>
        <v/>
      </c>
      <c r="J6577" s="28"/>
      <c r="K6577" s="29" t="str">
        <f>IF($B6577 &lt;&gt; "", IF(C6577="Oui",IF(H6577=1,IF(E6577=0,Résultat!G$8,IF(J6577="No",Résultat!$G$8,Résultat!$G$7)),IF(H6577=2,IF(E6577=0,Résultat!G$9,IF(J6577="No",Résultat!$G$9,Résultat!$G$7)),Résultat!$G$7)),IF(C6577 = "Totale", IF(H6577=1,IF(E6577=0,Résultat!G$8,IF(J6577="No",Résultat!$G$9,Résultat!$G$7)),IF(H6577=2,IF(E6577=0,Résultat!G$9,IF(J6577="No",Résultat!$G$9,Résultat!$G$7)),Résultat!$G$7)),Résultat!$G$7)), "")</f>
        <v/>
      </c>
    </row>
    <row r="6578" spans="1:11" ht="20.100000000000001" customHeight="1">
      <c r="A6578" s="26"/>
      <c r="B6578" s="27"/>
      <c r="C6578" s="11" t="str">
        <f>IF($B6578 &lt;&gt; "",VLOOKUP(MID(B6578,3,5),'Recyclabilité Prod Matx'!C:F,2,FALSE), "")</f>
        <v/>
      </c>
      <c r="D6578" s="11" t="str">
        <f>IF($B6578 &lt;&gt; "",VLOOKUP(MID(B6578,3,5),'Recyclabilité Prod Matx'!C:F,3,FALSE),"")</f>
        <v/>
      </c>
      <c r="E6578" s="11" t="str">
        <f>IF($B6578 &lt;&gt; "",VLOOKUP(MID(B6578,3,5),'Recyclabilité Prod Matx'!C:F,4,FALSE), "")</f>
        <v/>
      </c>
      <c r="F6578" s="12" t="str">
        <f>IF($B6578 &lt;&gt; "", IF(C6578="Totale","",IF(D6578 = 0, "", VLOOKUP(D6578,'Cond Compo'!A:B,2,FALSE))),"")</f>
        <v/>
      </c>
      <c r="G6578" s="28"/>
      <c r="H6578" s="11" t="str">
        <f xml:space="preserve"> IF(C6578="Totale",2,IF($G6578 &lt;&gt; "", IF(D6578 = "E",MATCH(G6578, 'Cond Compo'!D$16:D$18, 0), MATCH(G6578, 'Cond Compo'!C$16:C$19, 0)), ""))</f>
        <v/>
      </c>
      <c r="I6578" s="12" t="str">
        <f>IF($E6578 &lt;&gt; "", IF(E6578 = 0, "", VLOOKUP(E6578,'Cond Perturbation'!A:B,2,FALSE)),"")</f>
        <v/>
      </c>
      <c r="J6578" s="28"/>
      <c r="K6578" s="29" t="str">
        <f>IF($B6578 &lt;&gt; "", IF(C6578="Oui",IF(H6578=1,IF(E6578=0,Résultat!G$8,IF(J6578="No",Résultat!$G$8,Résultat!$G$7)),IF(H6578=2,IF(E6578=0,Résultat!G$9,IF(J6578="No",Résultat!$G$9,Résultat!$G$7)),Résultat!$G$7)),IF(C6578 = "Totale", IF(H6578=1,IF(E6578=0,Résultat!G$8,IF(J6578="No",Résultat!$G$9,Résultat!$G$7)),IF(H6578=2,IF(E6578=0,Résultat!G$9,IF(J6578="No",Résultat!$G$9,Résultat!$G$7)),Résultat!$G$7)),Résultat!$G$7)), "")</f>
        <v/>
      </c>
    </row>
    <row r="6579" spans="1:11" ht="20.100000000000001" customHeight="1">
      <c r="A6579" s="26"/>
      <c r="B6579" s="27"/>
      <c r="C6579" s="11" t="str">
        <f>IF($B6579 &lt;&gt; "",VLOOKUP(MID(B6579,3,5),'Recyclabilité Prod Matx'!C:F,2,FALSE), "")</f>
        <v/>
      </c>
      <c r="D6579" s="11" t="str">
        <f>IF($B6579 &lt;&gt; "",VLOOKUP(MID(B6579,3,5),'Recyclabilité Prod Matx'!C:F,3,FALSE),"")</f>
        <v/>
      </c>
      <c r="E6579" s="11" t="str">
        <f>IF($B6579 &lt;&gt; "",VLOOKUP(MID(B6579,3,5),'Recyclabilité Prod Matx'!C:F,4,FALSE), "")</f>
        <v/>
      </c>
      <c r="F6579" s="12" t="str">
        <f>IF($B6579 &lt;&gt; "", IF(C6579="Totale","",IF(D6579 = 0, "", VLOOKUP(D6579,'Cond Compo'!A:B,2,FALSE))),"")</f>
        <v/>
      </c>
      <c r="G6579" s="28"/>
      <c r="H6579" s="11" t="str">
        <f xml:space="preserve"> IF(C6579="Totale",2,IF($G6579 &lt;&gt; "", IF(D6579 = "E",MATCH(G6579, 'Cond Compo'!D$16:D$18, 0), MATCH(G6579, 'Cond Compo'!C$16:C$19, 0)), ""))</f>
        <v/>
      </c>
      <c r="I6579" s="12" t="str">
        <f>IF($E6579 &lt;&gt; "", IF(E6579 = 0, "", VLOOKUP(E6579,'Cond Perturbation'!A:B,2,FALSE)),"")</f>
        <v/>
      </c>
      <c r="J6579" s="28"/>
      <c r="K6579" s="29" t="str">
        <f>IF($B6579 &lt;&gt; "", IF(C6579="Oui",IF(H6579=1,IF(E6579=0,Résultat!G$8,IF(J6579="No",Résultat!$G$8,Résultat!$G$7)),IF(H6579=2,IF(E6579=0,Résultat!G$9,IF(J6579="No",Résultat!$G$9,Résultat!$G$7)),Résultat!$G$7)),IF(C6579 = "Totale", IF(H6579=1,IF(E6579=0,Résultat!G$8,IF(J6579="No",Résultat!$G$9,Résultat!$G$7)),IF(H6579=2,IF(E6579=0,Résultat!G$9,IF(J6579="No",Résultat!$G$9,Résultat!$G$7)),Résultat!$G$7)),Résultat!$G$7)), "")</f>
        <v/>
      </c>
    </row>
    <row r="6580" spans="1:11" ht="20.100000000000001" customHeight="1">
      <c r="A6580" s="26"/>
      <c r="B6580" s="27"/>
      <c r="C6580" s="11" t="str">
        <f>IF($B6580 &lt;&gt; "",VLOOKUP(MID(B6580,3,5),'Recyclabilité Prod Matx'!C:F,2,FALSE), "")</f>
        <v/>
      </c>
      <c r="D6580" s="11" t="str">
        <f>IF($B6580 &lt;&gt; "",VLOOKUP(MID(B6580,3,5),'Recyclabilité Prod Matx'!C:F,3,FALSE),"")</f>
        <v/>
      </c>
      <c r="E6580" s="11" t="str">
        <f>IF($B6580 &lt;&gt; "",VLOOKUP(MID(B6580,3,5),'Recyclabilité Prod Matx'!C:F,4,FALSE), "")</f>
        <v/>
      </c>
      <c r="F6580" s="12" t="str">
        <f>IF($B6580 &lt;&gt; "", IF(C6580="Totale","",IF(D6580 = 0, "", VLOOKUP(D6580,'Cond Compo'!A:B,2,FALSE))),"")</f>
        <v/>
      </c>
      <c r="G6580" s="28"/>
      <c r="H6580" s="11" t="str">
        <f xml:space="preserve"> IF(C6580="Totale",2,IF($G6580 &lt;&gt; "", IF(D6580 = "E",MATCH(G6580, 'Cond Compo'!D$16:D$18, 0), MATCH(G6580, 'Cond Compo'!C$16:C$19, 0)), ""))</f>
        <v/>
      </c>
      <c r="I6580" s="12" t="str">
        <f>IF($E6580 &lt;&gt; "", IF(E6580 = 0, "", VLOOKUP(E6580,'Cond Perturbation'!A:B,2,FALSE)),"")</f>
        <v/>
      </c>
      <c r="J6580" s="28"/>
      <c r="K6580" s="29" t="str">
        <f>IF($B6580 &lt;&gt; "", IF(C6580="Oui",IF(H6580=1,IF(E6580=0,Résultat!G$8,IF(J6580="No",Résultat!$G$8,Résultat!$G$7)),IF(H6580=2,IF(E6580=0,Résultat!G$9,IF(J6580="No",Résultat!$G$9,Résultat!$G$7)),Résultat!$G$7)),IF(C6580 = "Totale", IF(H6580=1,IF(E6580=0,Résultat!G$8,IF(J6580="No",Résultat!$G$9,Résultat!$G$7)),IF(H6580=2,IF(E6580=0,Résultat!G$9,IF(J6580="No",Résultat!$G$9,Résultat!$G$7)),Résultat!$G$7)),Résultat!$G$7)), "")</f>
        <v/>
      </c>
    </row>
    <row r="6581" spans="1:11" ht="20.100000000000001" customHeight="1">
      <c r="A6581" s="26"/>
      <c r="B6581" s="27"/>
      <c r="C6581" s="11" t="str">
        <f>IF($B6581 &lt;&gt; "",VLOOKUP(MID(B6581,3,5),'Recyclabilité Prod Matx'!C:F,2,FALSE), "")</f>
        <v/>
      </c>
      <c r="D6581" s="11" t="str">
        <f>IF($B6581 &lt;&gt; "",VLOOKUP(MID(B6581,3,5),'Recyclabilité Prod Matx'!C:F,3,FALSE),"")</f>
        <v/>
      </c>
      <c r="E6581" s="11" t="str">
        <f>IF($B6581 &lt;&gt; "",VLOOKUP(MID(B6581,3,5),'Recyclabilité Prod Matx'!C:F,4,FALSE), "")</f>
        <v/>
      </c>
      <c r="F6581" s="12" t="str">
        <f>IF($B6581 &lt;&gt; "", IF(C6581="Totale","",IF(D6581 = 0, "", VLOOKUP(D6581,'Cond Compo'!A:B,2,FALSE))),"")</f>
        <v/>
      </c>
      <c r="G6581" s="28"/>
      <c r="H6581" s="11" t="str">
        <f xml:space="preserve"> IF(C6581="Totale",2,IF($G6581 &lt;&gt; "", IF(D6581 = "E",MATCH(G6581, 'Cond Compo'!D$16:D$18, 0), MATCH(G6581, 'Cond Compo'!C$16:C$19, 0)), ""))</f>
        <v/>
      </c>
      <c r="I6581" s="12" t="str">
        <f>IF($E6581 &lt;&gt; "", IF(E6581 = 0, "", VLOOKUP(E6581,'Cond Perturbation'!A:B,2,FALSE)),"")</f>
        <v/>
      </c>
      <c r="J6581" s="28"/>
      <c r="K6581" s="29" t="str">
        <f>IF($B6581 &lt;&gt; "", IF(C6581="Oui",IF(H6581=1,IF(E6581=0,Résultat!G$8,IF(J6581="No",Résultat!$G$8,Résultat!$G$7)),IF(H6581=2,IF(E6581=0,Résultat!G$9,IF(J6581="No",Résultat!$G$9,Résultat!$G$7)),Résultat!$G$7)),IF(C6581 = "Totale", IF(H6581=1,IF(E6581=0,Résultat!G$8,IF(J6581="No",Résultat!$G$9,Résultat!$G$7)),IF(H6581=2,IF(E6581=0,Résultat!G$9,IF(J6581="No",Résultat!$G$9,Résultat!$G$7)),Résultat!$G$7)),Résultat!$G$7)), "")</f>
        <v/>
      </c>
    </row>
    <row r="6582" spans="1:11" ht="20.100000000000001" customHeight="1">
      <c r="A6582" s="26"/>
      <c r="B6582" s="27"/>
      <c r="C6582" s="11" t="str">
        <f>IF($B6582 &lt;&gt; "",VLOOKUP(MID(B6582,3,5),'Recyclabilité Prod Matx'!C:F,2,FALSE), "")</f>
        <v/>
      </c>
      <c r="D6582" s="11" t="str">
        <f>IF($B6582 &lt;&gt; "",VLOOKUP(MID(B6582,3,5),'Recyclabilité Prod Matx'!C:F,3,FALSE),"")</f>
        <v/>
      </c>
      <c r="E6582" s="11" t="str">
        <f>IF($B6582 &lt;&gt; "",VLOOKUP(MID(B6582,3,5),'Recyclabilité Prod Matx'!C:F,4,FALSE), "")</f>
        <v/>
      </c>
      <c r="F6582" s="12" t="str">
        <f>IF($B6582 &lt;&gt; "", IF(C6582="Totale","",IF(D6582 = 0, "", VLOOKUP(D6582,'Cond Compo'!A:B,2,FALSE))),"")</f>
        <v/>
      </c>
      <c r="G6582" s="28"/>
      <c r="H6582" s="11" t="str">
        <f xml:space="preserve"> IF(C6582="Totale",2,IF($G6582 &lt;&gt; "", IF(D6582 = "E",MATCH(G6582, 'Cond Compo'!D$16:D$18, 0), MATCH(G6582, 'Cond Compo'!C$16:C$19, 0)), ""))</f>
        <v/>
      </c>
      <c r="I6582" s="12" t="str">
        <f>IF($E6582 &lt;&gt; "", IF(E6582 = 0, "", VLOOKUP(E6582,'Cond Perturbation'!A:B,2,FALSE)),"")</f>
        <v/>
      </c>
      <c r="J6582" s="28"/>
      <c r="K6582" s="29" t="str">
        <f>IF($B6582 &lt;&gt; "", IF(C6582="Oui",IF(H6582=1,IF(E6582=0,Résultat!G$8,IF(J6582="No",Résultat!$G$8,Résultat!$G$7)),IF(H6582=2,IF(E6582=0,Résultat!G$9,IF(J6582="No",Résultat!$G$9,Résultat!$G$7)),Résultat!$G$7)),IF(C6582 = "Totale", IF(H6582=1,IF(E6582=0,Résultat!G$8,IF(J6582="No",Résultat!$G$9,Résultat!$G$7)),IF(H6582=2,IF(E6582=0,Résultat!G$9,IF(J6582="No",Résultat!$G$9,Résultat!$G$7)),Résultat!$G$7)),Résultat!$G$7)), "")</f>
        <v/>
      </c>
    </row>
    <row r="6583" spans="1:11" ht="20.100000000000001" customHeight="1">
      <c r="A6583" s="26"/>
      <c r="B6583" s="27"/>
      <c r="C6583" s="11" t="str">
        <f>IF($B6583 &lt;&gt; "",VLOOKUP(MID(B6583,3,5),'Recyclabilité Prod Matx'!C:F,2,FALSE), "")</f>
        <v/>
      </c>
      <c r="D6583" s="11" t="str">
        <f>IF($B6583 &lt;&gt; "",VLOOKUP(MID(B6583,3,5),'Recyclabilité Prod Matx'!C:F,3,FALSE),"")</f>
        <v/>
      </c>
      <c r="E6583" s="11" t="str">
        <f>IF($B6583 &lt;&gt; "",VLOOKUP(MID(B6583,3,5),'Recyclabilité Prod Matx'!C:F,4,FALSE), "")</f>
        <v/>
      </c>
      <c r="F6583" s="12" t="str">
        <f>IF($B6583 &lt;&gt; "", IF(C6583="Totale","",IF(D6583 = 0, "", VLOOKUP(D6583,'Cond Compo'!A:B,2,FALSE))),"")</f>
        <v/>
      </c>
      <c r="G6583" s="28"/>
      <c r="H6583" s="11" t="str">
        <f xml:space="preserve"> IF(C6583="Totale",2,IF($G6583 &lt;&gt; "", IF(D6583 = "E",MATCH(G6583, 'Cond Compo'!D$16:D$18, 0), MATCH(G6583, 'Cond Compo'!C$16:C$19, 0)), ""))</f>
        <v/>
      </c>
      <c r="I6583" s="12" t="str">
        <f>IF($E6583 &lt;&gt; "", IF(E6583 = 0, "", VLOOKUP(E6583,'Cond Perturbation'!A:B,2,FALSE)),"")</f>
        <v/>
      </c>
      <c r="J6583" s="28"/>
      <c r="K6583" s="29" t="str">
        <f>IF($B6583 &lt;&gt; "", IF(C6583="Oui",IF(H6583=1,IF(E6583=0,Résultat!G$8,IF(J6583="No",Résultat!$G$8,Résultat!$G$7)),IF(H6583=2,IF(E6583=0,Résultat!G$9,IF(J6583="No",Résultat!$G$9,Résultat!$G$7)),Résultat!$G$7)),IF(C6583 = "Totale", IF(H6583=1,IF(E6583=0,Résultat!G$8,IF(J6583="No",Résultat!$G$9,Résultat!$G$7)),IF(H6583=2,IF(E6583=0,Résultat!G$9,IF(J6583="No",Résultat!$G$9,Résultat!$G$7)),Résultat!$G$7)),Résultat!$G$7)), "")</f>
        <v/>
      </c>
    </row>
    <row r="6584" spans="1:11" ht="20.100000000000001" customHeight="1">
      <c r="A6584" s="26"/>
      <c r="B6584" s="27"/>
      <c r="C6584" s="11" t="str">
        <f>IF($B6584 &lt;&gt; "",VLOOKUP(MID(B6584,3,5),'Recyclabilité Prod Matx'!C:F,2,FALSE), "")</f>
        <v/>
      </c>
      <c r="D6584" s="11" t="str">
        <f>IF($B6584 &lt;&gt; "",VLOOKUP(MID(B6584,3,5),'Recyclabilité Prod Matx'!C:F,3,FALSE),"")</f>
        <v/>
      </c>
      <c r="E6584" s="11" t="str">
        <f>IF($B6584 &lt;&gt; "",VLOOKUP(MID(B6584,3,5),'Recyclabilité Prod Matx'!C:F,4,FALSE), "")</f>
        <v/>
      </c>
      <c r="F6584" s="12" t="str">
        <f>IF($B6584 &lt;&gt; "", IF(C6584="Totale","",IF(D6584 = 0, "", VLOOKUP(D6584,'Cond Compo'!A:B,2,FALSE))),"")</f>
        <v/>
      </c>
      <c r="G6584" s="28"/>
      <c r="H6584" s="11" t="str">
        <f xml:space="preserve"> IF(C6584="Totale",2,IF($G6584 &lt;&gt; "", IF(D6584 = "E",MATCH(G6584, 'Cond Compo'!D$16:D$18, 0), MATCH(G6584, 'Cond Compo'!C$16:C$19, 0)), ""))</f>
        <v/>
      </c>
      <c r="I6584" s="12" t="str">
        <f>IF($E6584 &lt;&gt; "", IF(E6584 = 0, "", VLOOKUP(E6584,'Cond Perturbation'!A:B,2,FALSE)),"")</f>
        <v/>
      </c>
      <c r="J6584" s="28"/>
      <c r="K6584" s="29" t="str">
        <f>IF($B6584 &lt;&gt; "", IF(C6584="Oui",IF(H6584=1,IF(E6584=0,Résultat!G$8,IF(J6584="No",Résultat!$G$8,Résultat!$G$7)),IF(H6584=2,IF(E6584=0,Résultat!G$9,IF(J6584="No",Résultat!$G$9,Résultat!$G$7)),Résultat!$G$7)),IF(C6584 = "Totale", IF(H6584=1,IF(E6584=0,Résultat!G$8,IF(J6584="No",Résultat!$G$9,Résultat!$G$7)),IF(H6584=2,IF(E6584=0,Résultat!G$9,IF(J6584="No",Résultat!$G$9,Résultat!$G$7)),Résultat!$G$7)),Résultat!$G$7)), "")</f>
        <v/>
      </c>
    </row>
    <row r="6585" spans="1:11" ht="20.100000000000001" customHeight="1">
      <c r="A6585" s="26"/>
      <c r="B6585" s="27"/>
      <c r="C6585" s="11" t="str">
        <f>IF($B6585 &lt;&gt; "",VLOOKUP(MID(B6585,3,5),'Recyclabilité Prod Matx'!C:F,2,FALSE), "")</f>
        <v/>
      </c>
      <c r="D6585" s="11" t="str">
        <f>IF($B6585 &lt;&gt; "",VLOOKUP(MID(B6585,3,5),'Recyclabilité Prod Matx'!C:F,3,FALSE),"")</f>
        <v/>
      </c>
      <c r="E6585" s="11" t="str">
        <f>IF($B6585 &lt;&gt; "",VLOOKUP(MID(B6585,3,5),'Recyclabilité Prod Matx'!C:F,4,FALSE), "")</f>
        <v/>
      </c>
      <c r="F6585" s="12" t="str">
        <f>IF($B6585 &lt;&gt; "", IF(C6585="Totale","",IF(D6585 = 0, "", VLOOKUP(D6585,'Cond Compo'!A:B,2,FALSE))),"")</f>
        <v/>
      </c>
      <c r="G6585" s="28"/>
      <c r="H6585" s="11" t="str">
        <f xml:space="preserve"> IF(C6585="Totale",2,IF($G6585 &lt;&gt; "", IF(D6585 = "E",MATCH(G6585, 'Cond Compo'!D$16:D$18, 0), MATCH(G6585, 'Cond Compo'!C$16:C$19, 0)), ""))</f>
        <v/>
      </c>
      <c r="I6585" s="12" t="str">
        <f>IF($E6585 &lt;&gt; "", IF(E6585 = 0, "", VLOOKUP(E6585,'Cond Perturbation'!A:B,2,FALSE)),"")</f>
        <v/>
      </c>
      <c r="J6585" s="28"/>
      <c r="K6585" s="29" t="str">
        <f>IF($B6585 &lt;&gt; "", IF(C6585="Oui",IF(H6585=1,IF(E6585=0,Résultat!G$8,IF(J6585="No",Résultat!$G$8,Résultat!$G$7)),IF(H6585=2,IF(E6585=0,Résultat!G$9,IF(J6585="No",Résultat!$G$9,Résultat!$G$7)),Résultat!$G$7)),IF(C6585 = "Totale", IF(H6585=1,IF(E6585=0,Résultat!G$8,IF(J6585="No",Résultat!$G$9,Résultat!$G$7)),IF(H6585=2,IF(E6585=0,Résultat!G$9,IF(J6585="No",Résultat!$G$9,Résultat!$G$7)),Résultat!$G$7)),Résultat!$G$7)), "")</f>
        <v/>
      </c>
    </row>
    <row r="6586" spans="1:11" ht="20.100000000000001" customHeight="1">
      <c r="A6586" s="26"/>
      <c r="B6586" s="27"/>
      <c r="C6586" s="11" t="str">
        <f>IF($B6586 &lt;&gt; "",VLOOKUP(MID(B6586,3,5),'Recyclabilité Prod Matx'!C:F,2,FALSE), "")</f>
        <v/>
      </c>
      <c r="D6586" s="11" t="str">
        <f>IF($B6586 &lt;&gt; "",VLOOKUP(MID(B6586,3,5),'Recyclabilité Prod Matx'!C:F,3,FALSE),"")</f>
        <v/>
      </c>
      <c r="E6586" s="11" t="str">
        <f>IF($B6586 &lt;&gt; "",VLOOKUP(MID(B6586,3,5),'Recyclabilité Prod Matx'!C:F,4,FALSE), "")</f>
        <v/>
      </c>
      <c r="F6586" s="12" t="str">
        <f>IF($B6586 &lt;&gt; "", IF(C6586="Totale","",IF(D6586 = 0, "", VLOOKUP(D6586,'Cond Compo'!A:B,2,FALSE))),"")</f>
        <v/>
      </c>
      <c r="G6586" s="28"/>
      <c r="H6586" s="11" t="str">
        <f xml:space="preserve"> IF(C6586="Totale",2,IF($G6586 &lt;&gt; "", IF(D6586 = "E",MATCH(G6586, 'Cond Compo'!D$16:D$18, 0), MATCH(G6586, 'Cond Compo'!C$16:C$19, 0)), ""))</f>
        <v/>
      </c>
      <c r="I6586" s="12" t="str">
        <f>IF($E6586 &lt;&gt; "", IF(E6586 = 0, "", VLOOKUP(E6586,'Cond Perturbation'!A:B,2,FALSE)),"")</f>
        <v/>
      </c>
      <c r="J6586" s="28"/>
      <c r="K6586" s="29" t="str">
        <f>IF($B6586 &lt;&gt; "", IF(C6586="Oui",IF(H6586=1,IF(E6586=0,Résultat!G$8,IF(J6586="No",Résultat!$G$8,Résultat!$G$7)),IF(H6586=2,IF(E6586=0,Résultat!G$9,IF(J6586="No",Résultat!$G$9,Résultat!$G$7)),Résultat!$G$7)),IF(C6586 = "Totale", IF(H6586=1,IF(E6586=0,Résultat!G$8,IF(J6586="No",Résultat!$G$9,Résultat!$G$7)),IF(H6586=2,IF(E6586=0,Résultat!G$9,IF(J6586="No",Résultat!$G$9,Résultat!$G$7)),Résultat!$G$7)),Résultat!$G$7)), "")</f>
        <v/>
      </c>
    </row>
    <row r="6587" spans="1:11" ht="20.100000000000001" customHeight="1">
      <c r="A6587" s="26"/>
      <c r="B6587" s="27"/>
      <c r="C6587" s="11" t="str">
        <f>IF($B6587 &lt;&gt; "",VLOOKUP(MID(B6587,3,5),'Recyclabilité Prod Matx'!C:F,2,FALSE), "")</f>
        <v/>
      </c>
      <c r="D6587" s="11" t="str">
        <f>IF($B6587 &lt;&gt; "",VLOOKUP(MID(B6587,3,5),'Recyclabilité Prod Matx'!C:F,3,FALSE),"")</f>
        <v/>
      </c>
      <c r="E6587" s="11" t="str">
        <f>IF($B6587 &lt;&gt; "",VLOOKUP(MID(B6587,3,5),'Recyclabilité Prod Matx'!C:F,4,FALSE), "")</f>
        <v/>
      </c>
      <c r="F6587" s="12" t="str">
        <f>IF($B6587 &lt;&gt; "", IF(C6587="Totale","",IF(D6587 = 0, "", VLOOKUP(D6587,'Cond Compo'!A:B,2,FALSE))),"")</f>
        <v/>
      </c>
      <c r="G6587" s="28"/>
      <c r="H6587" s="11" t="str">
        <f xml:space="preserve"> IF(C6587="Totale",2,IF($G6587 &lt;&gt; "", IF(D6587 = "E",MATCH(G6587, 'Cond Compo'!D$16:D$18, 0), MATCH(G6587, 'Cond Compo'!C$16:C$19, 0)), ""))</f>
        <v/>
      </c>
      <c r="I6587" s="12" t="str">
        <f>IF($E6587 &lt;&gt; "", IF(E6587 = 0, "", VLOOKUP(E6587,'Cond Perturbation'!A:B,2,FALSE)),"")</f>
        <v/>
      </c>
      <c r="J6587" s="28"/>
      <c r="K6587" s="29" t="str">
        <f>IF($B6587 &lt;&gt; "", IF(C6587="Oui",IF(H6587=1,IF(E6587=0,Résultat!G$8,IF(J6587="No",Résultat!$G$8,Résultat!$G$7)),IF(H6587=2,IF(E6587=0,Résultat!G$9,IF(J6587="No",Résultat!$G$9,Résultat!$G$7)),Résultat!$G$7)),IF(C6587 = "Totale", IF(H6587=1,IF(E6587=0,Résultat!G$8,IF(J6587="No",Résultat!$G$9,Résultat!$G$7)),IF(H6587=2,IF(E6587=0,Résultat!G$9,IF(J6587="No",Résultat!$G$9,Résultat!$G$7)),Résultat!$G$7)),Résultat!$G$7)), "")</f>
        <v/>
      </c>
    </row>
    <row r="6588" spans="1:11" ht="20.100000000000001" customHeight="1">
      <c r="A6588" s="26"/>
      <c r="B6588" s="27"/>
      <c r="C6588" s="11" t="str">
        <f>IF($B6588 &lt;&gt; "",VLOOKUP(MID(B6588,3,5),'Recyclabilité Prod Matx'!C:F,2,FALSE), "")</f>
        <v/>
      </c>
      <c r="D6588" s="11" t="str">
        <f>IF($B6588 &lt;&gt; "",VLOOKUP(MID(B6588,3,5),'Recyclabilité Prod Matx'!C:F,3,FALSE),"")</f>
        <v/>
      </c>
      <c r="E6588" s="11" t="str">
        <f>IF($B6588 &lt;&gt; "",VLOOKUP(MID(B6588,3,5),'Recyclabilité Prod Matx'!C:F,4,FALSE), "")</f>
        <v/>
      </c>
      <c r="F6588" s="12" t="str">
        <f>IF($B6588 &lt;&gt; "", IF(C6588="Totale","",IF(D6588 = 0, "", VLOOKUP(D6588,'Cond Compo'!A:B,2,FALSE))),"")</f>
        <v/>
      </c>
      <c r="G6588" s="28"/>
      <c r="H6588" s="11" t="str">
        <f xml:space="preserve"> IF(C6588="Totale",2,IF($G6588 &lt;&gt; "", IF(D6588 = "E",MATCH(G6588, 'Cond Compo'!D$16:D$18, 0), MATCH(G6588, 'Cond Compo'!C$16:C$19, 0)), ""))</f>
        <v/>
      </c>
      <c r="I6588" s="12" t="str">
        <f>IF($E6588 &lt;&gt; "", IF(E6588 = 0, "", VLOOKUP(E6588,'Cond Perturbation'!A:B,2,FALSE)),"")</f>
        <v/>
      </c>
      <c r="J6588" s="28"/>
      <c r="K6588" s="29" t="str">
        <f>IF($B6588 &lt;&gt; "", IF(C6588="Oui",IF(H6588=1,IF(E6588=0,Résultat!G$8,IF(J6588="No",Résultat!$G$8,Résultat!$G$7)),IF(H6588=2,IF(E6588=0,Résultat!G$9,IF(J6588="No",Résultat!$G$9,Résultat!$G$7)),Résultat!$G$7)),IF(C6588 = "Totale", IF(H6588=1,IF(E6588=0,Résultat!G$8,IF(J6588="No",Résultat!$G$9,Résultat!$G$7)),IF(H6588=2,IF(E6588=0,Résultat!G$9,IF(J6588="No",Résultat!$G$9,Résultat!$G$7)),Résultat!$G$7)),Résultat!$G$7)), "")</f>
        <v/>
      </c>
    </row>
    <row r="6589" spans="1:11" ht="20.100000000000001" customHeight="1">
      <c r="A6589" s="26"/>
      <c r="B6589" s="27"/>
      <c r="C6589" s="11" t="str">
        <f>IF($B6589 &lt;&gt; "",VLOOKUP(MID(B6589,3,5),'Recyclabilité Prod Matx'!C:F,2,FALSE), "")</f>
        <v/>
      </c>
      <c r="D6589" s="11" t="str">
        <f>IF($B6589 &lt;&gt; "",VLOOKUP(MID(B6589,3,5),'Recyclabilité Prod Matx'!C:F,3,FALSE),"")</f>
        <v/>
      </c>
      <c r="E6589" s="11" t="str">
        <f>IF($B6589 &lt;&gt; "",VLOOKUP(MID(B6589,3,5),'Recyclabilité Prod Matx'!C:F,4,FALSE), "")</f>
        <v/>
      </c>
      <c r="F6589" s="12" t="str">
        <f>IF($B6589 &lt;&gt; "", IF(C6589="Totale","",IF(D6589 = 0, "", VLOOKUP(D6589,'Cond Compo'!A:B,2,FALSE))),"")</f>
        <v/>
      </c>
      <c r="G6589" s="28"/>
      <c r="H6589" s="11" t="str">
        <f xml:space="preserve"> IF(C6589="Totale",2,IF($G6589 &lt;&gt; "", IF(D6589 = "E",MATCH(G6589, 'Cond Compo'!D$16:D$18, 0), MATCH(G6589, 'Cond Compo'!C$16:C$19, 0)), ""))</f>
        <v/>
      </c>
      <c r="I6589" s="12" t="str">
        <f>IF($E6589 &lt;&gt; "", IF(E6589 = 0, "", VLOOKUP(E6589,'Cond Perturbation'!A:B,2,FALSE)),"")</f>
        <v/>
      </c>
      <c r="J6589" s="28"/>
      <c r="K6589" s="29" t="str">
        <f>IF($B6589 &lt;&gt; "", IF(C6589="Oui",IF(H6589=1,IF(E6589=0,Résultat!G$8,IF(J6589="No",Résultat!$G$8,Résultat!$G$7)),IF(H6589=2,IF(E6589=0,Résultat!G$9,IF(J6589="No",Résultat!$G$9,Résultat!$G$7)),Résultat!$G$7)),IF(C6589 = "Totale", IF(H6589=1,IF(E6589=0,Résultat!G$8,IF(J6589="No",Résultat!$G$9,Résultat!$G$7)),IF(H6589=2,IF(E6589=0,Résultat!G$9,IF(J6589="No",Résultat!$G$9,Résultat!$G$7)),Résultat!$G$7)),Résultat!$G$7)), "")</f>
        <v/>
      </c>
    </row>
    <row r="6590" spans="1:11" ht="20.100000000000001" customHeight="1">
      <c r="A6590" s="26"/>
      <c r="B6590" s="27"/>
      <c r="C6590" s="11" t="str">
        <f>IF($B6590 &lt;&gt; "",VLOOKUP(MID(B6590,3,5),'Recyclabilité Prod Matx'!C:F,2,FALSE), "")</f>
        <v/>
      </c>
      <c r="D6590" s="11" t="str">
        <f>IF($B6590 &lt;&gt; "",VLOOKUP(MID(B6590,3,5),'Recyclabilité Prod Matx'!C:F,3,FALSE),"")</f>
        <v/>
      </c>
      <c r="E6590" s="11" t="str">
        <f>IF($B6590 &lt;&gt; "",VLOOKUP(MID(B6590,3,5),'Recyclabilité Prod Matx'!C:F,4,FALSE), "")</f>
        <v/>
      </c>
      <c r="F6590" s="12" t="str">
        <f>IF($B6590 &lt;&gt; "", IF(C6590="Totale","",IF(D6590 = 0, "", VLOOKUP(D6590,'Cond Compo'!A:B,2,FALSE))),"")</f>
        <v/>
      </c>
      <c r="G6590" s="28"/>
      <c r="H6590" s="11" t="str">
        <f xml:space="preserve"> IF(C6590="Totale",2,IF($G6590 &lt;&gt; "", IF(D6590 = "E",MATCH(G6590, 'Cond Compo'!D$16:D$18, 0), MATCH(G6590, 'Cond Compo'!C$16:C$19, 0)), ""))</f>
        <v/>
      </c>
      <c r="I6590" s="12" t="str">
        <f>IF($E6590 &lt;&gt; "", IF(E6590 = 0, "", VLOOKUP(E6590,'Cond Perturbation'!A:B,2,FALSE)),"")</f>
        <v/>
      </c>
      <c r="J6590" s="28"/>
      <c r="K6590" s="29" t="str">
        <f>IF($B6590 &lt;&gt; "", IF(C6590="Oui",IF(H6590=1,IF(E6590=0,Résultat!G$8,IF(J6590="No",Résultat!$G$8,Résultat!$G$7)),IF(H6590=2,IF(E6590=0,Résultat!G$9,IF(J6590="No",Résultat!$G$9,Résultat!$G$7)),Résultat!$G$7)),IF(C6590 = "Totale", IF(H6590=1,IF(E6590=0,Résultat!G$8,IF(J6590="No",Résultat!$G$9,Résultat!$G$7)),IF(H6590=2,IF(E6590=0,Résultat!G$9,IF(J6590="No",Résultat!$G$9,Résultat!$G$7)),Résultat!$G$7)),Résultat!$G$7)), "")</f>
        <v/>
      </c>
    </row>
    <row r="6591" spans="1:11" ht="20.100000000000001" customHeight="1">
      <c r="A6591" s="26"/>
      <c r="B6591" s="27"/>
      <c r="C6591" s="11" t="str">
        <f>IF($B6591 &lt;&gt; "",VLOOKUP(MID(B6591,3,5),'Recyclabilité Prod Matx'!C:F,2,FALSE), "")</f>
        <v/>
      </c>
      <c r="D6591" s="11" t="str">
        <f>IF($B6591 &lt;&gt; "",VLOOKUP(MID(B6591,3,5),'Recyclabilité Prod Matx'!C:F,3,FALSE),"")</f>
        <v/>
      </c>
      <c r="E6591" s="11" t="str">
        <f>IF($B6591 &lt;&gt; "",VLOOKUP(MID(B6591,3,5),'Recyclabilité Prod Matx'!C:F,4,FALSE), "")</f>
        <v/>
      </c>
      <c r="F6591" s="12" t="str">
        <f>IF($B6591 &lt;&gt; "", IF(C6591="Totale","",IF(D6591 = 0, "", VLOOKUP(D6591,'Cond Compo'!A:B,2,FALSE))),"")</f>
        <v/>
      </c>
      <c r="G6591" s="28"/>
      <c r="H6591" s="11" t="str">
        <f xml:space="preserve"> IF(C6591="Totale",2,IF($G6591 &lt;&gt; "", IF(D6591 = "E",MATCH(G6591, 'Cond Compo'!D$16:D$18, 0), MATCH(G6591, 'Cond Compo'!C$16:C$19, 0)), ""))</f>
        <v/>
      </c>
      <c r="I6591" s="12" t="str">
        <f>IF($E6591 &lt;&gt; "", IF(E6591 = 0, "", VLOOKUP(E6591,'Cond Perturbation'!A:B,2,FALSE)),"")</f>
        <v/>
      </c>
      <c r="J6591" s="28"/>
      <c r="K6591" s="29" t="str">
        <f>IF($B6591 &lt;&gt; "", IF(C6591="Oui",IF(H6591=1,IF(E6591=0,Résultat!G$8,IF(J6591="No",Résultat!$G$8,Résultat!$G$7)),IF(H6591=2,IF(E6591=0,Résultat!G$9,IF(J6591="No",Résultat!$G$9,Résultat!$G$7)),Résultat!$G$7)),IF(C6591 = "Totale", IF(H6591=1,IF(E6591=0,Résultat!G$8,IF(J6591="No",Résultat!$G$9,Résultat!$G$7)),IF(H6591=2,IF(E6591=0,Résultat!G$9,IF(J6591="No",Résultat!$G$9,Résultat!$G$7)),Résultat!$G$7)),Résultat!$G$7)), "")</f>
        <v/>
      </c>
    </row>
    <row r="6592" spans="1:11" ht="20.100000000000001" customHeight="1">
      <c r="A6592" s="26"/>
      <c r="B6592" s="27"/>
      <c r="C6592" s="11" t="str">
        <f>IF($B6592 &lt;&gt; "",VLOOKUP(MID(B6592,3,5),'Recyclabilité Prod Matx'!C:F,2,FALSE), "")</f>
        <v/>
      </c>
      <c r="D6592" s="11" t="str">
        <f>IF($B6592 &lt;&gt; "",VLOOKUP(MID(B6592,3,5),'Recyclabilité Prod Matx'!C:F,3,FALSE),"")</f>
        <v/>
      </c>
      <c r="E6592" s="11" t="str">
        <f>IF($B6592 &lt;&gt; "",VLOOKUP(MID(B6592,3,5),'Recyclabilité Prod Matx'!C:F,4,FALSE), "")</f>
        <v/>
      </c>
      <c r="F6592" s="12" t="str">
        <f>IF($B6592 &lt;&gt; "", IF(C6592="Totale","",IF(D6592 = 0, "", VLOOKUP(D6592,'Cond Compo'!A:B,2,FALSE))),"")</f>
        <v/>
      </c>
      <c r="G6592" s="28"/>
      <c r="H6592" s="11" t="str">
        <f xml:space="preserve"> IF(C6592="Totale",2,IF($G6592 &lt;&gt; "", IF(D6592 = "E",MATCH(G6592, 'Cond Compo'!D$16:D$18, 0), MATCH(G6592, 'Cond Compo'!C$16:C$19, 0)), ""))</f>
        <v/>
      </c>
      <c r="I6592" s="12" t="str">
        <f>IF($E6592 &lt;&gt; "", IF(E6592 = 0, "", VLOOKUP(E6592,'Cond Perturbation'!A:B,2,FALSE)),"")</f>
        <v/>
      </c>
      <c r="J6592" s="28"/>
      <c r="K6592" s="29" t="str">
        <f>IF($B6592 &lt;&gt; "", IF(C6592="Oui",IF(H6592=1,IF(E6592=0,Résultat!G$8,IF(J6592="No",Résultat!$G$8,Résultat!$G$7)),IF(H6592=2,IF(E6592=0,Résultat!G$9,IF(J6592="No",Résultat!$G$9,Résultat!$G$7)),Résultat!$G$7)),IF(C6592 = "Totale", IF(H6592=1,IF(E6592=0,Résultat!G$8,IF(J6592="No",Résultat!$G$9,Résultat!$G$7)),IF(H6592=2,IF(E6592=0,Résultat!G$9,IF(J6592="No",Résultat!$G$9,Résultat!$G$7)),Résultat!$G$7)),Résultat!$G$7)), "")</f>
        <v/>
      </c>
    </row>
    <row r="6593" spans="1:11" ht="20.100000000000001" customHeight="1">
      <c r="A6593" s="26"/>
      <c r="B6593" s="27"/>
      <c r="C6593" s="11" t="str">
        <f>IF($B6593 &lt;&gt; "",VLOOKUP(MID(B6593,3,5),'Recyclabilité Prod Matx'!C:F,2,FALSE), "")</f>
        <v/>
      </c>
      <c r="D6593" s="11" t="str">
        <f>IF($B6593 &lt;&gt; "",VLOOKUP(MID(B6593,3,5),'Recyclabilité Prod Matx'!C:F,3,FALSE),"")</f>
        <v/>
      </c>
      <c r="E6593" s="11" t="str">
        <f>IF($B6593 &lt;&gt; "",VLOOKUP(MID(B6593,3,5),'Recyclabilité Prod Matx'!C:F,4,FALSE), "")</f>
        <v/>
      </c>
      <c r="F6593" s="12" t="str">
        <f>IF($B6593 &lt;&gt; "", IF(C6593="Totale","",IF(D6593 = 0, "", VLOOKUP(D6593,'Cond Compo'!A:B,2,FALSE))),"")</f>
        <v/>
      </c>
      <c r="G6593" s="28"/>
      <c r="H6593" s="11" t="str">
        <f xml:space="preserve"> IF(C6593="Totale",2,IF($G6593 &lt;&gt; "", IF(D6593 = "E",MATCH(G6593, 'Cond Compo'!D$16:D$18, 0), MATCH(G6593, 'Cond Compo'!C$16:C$19, 0)), ""))</f>
        <v/>
      </c>
      <c r="I6593" s="12" t="str">
        <f>IF($E6593 &lt;&gt; "", IF(E6593 = 0, "", VLOOKUP(E6593,'Cond Perturbation'!A:B,2,FALSE)),"")</f>
        <v/>
      </c>
      <c r="J6593" s="28"/>
      <c r="K6593" s="29" t="str">
        <f>IF($B6593 &lt;&gt; "", IF(C6593="Oui",IF(H6593=1,IF(E6593=0,Résultat!G$8,IF(J6593="No",Résultat!$G$8,Résultat!$G$7)),IF(H6593=2,IF(E6593=0,Résultat!G$9,IF(J6593="No",Résultat!$G$9,Résultat!$G$7)),Résultat!$G$7)),IF(C6593 = "Totale", IF(H6593=1,IF(E6593=0,Résultat!G$8,IF(J6593="No",Résultat!$G$9,Résultat!$G$7)),IF(H6593=2,IF(E6593=0,Résultat!G$9,IF(J6593="No",Résultat!$G$9,Résultat!$G$7)),Résultat!$G$7)),Résultat!$G$7)), "")</f>
        <v/>
      </c>
    </row>
    <row r="6594" spans="1:11" ht="20.100000000000001" customHeight="1">
      <c r="A6594" s="26"/>
      <c r="B6594" s="27"/>
      <c r="C6594" s="11" t="str">
        <f>IF($B6594 &lt;&gt; "",VLOOKUP(MID(B6594,3,5),'Recyclabilité Prod Matx'!C:F,2,FALSE), "")</f>
        <v/>
      </c>
      <c r="D6594" s="11" t="str">
        <f>IF($B6594 &lt;&gt; "",VLOOKUP(MID(B6594,3,5),'Recyclabilité Prod Matx'!C:F,3,FALSE),"")</f>
        <v/>
      </c>
      <c r="E6594" s="11" t="str">
        <f>IF($B6594 &lt;&gt; "",VLOOKUP(MID(B6594,3,5),'Recyclabilité Prod Matx'!C:F,4,FALSE), "")</f>
        <v/>
      </c>
      <c r="F6594" s="12" t="str">
        <f>IF($B6594 &lt;&gt; "", IF(C6594="Totale","",IF(D6594 = 0, "", VLOOKUP(D6594,'Cond Compo'!A:B,2,FALSE))),"")</f>
        <v/>
      </c>
      <c r="G6594" s="28"/>
      <c r="H6594" s="11" t="str">
        <f xml:space="preserve"> IF(C6594="Totale",2,IF($G6594 &lt;&gt; "", IF(D6594 = "E",MATCH(G6594, 'Cond Compo'!D$16:D$18, 0), MATCH(G6594, 'Cond Compo'!C$16:C$19, 0)), ""))</f>
        <v/>
      </c>
      <c r="I6594" s="12" t="str">
        <f>IF($E6594 &lt;&gt; "", IF(E6594 = 0, "", VLOOKUP(E6594,'Cond Perturbation'!A:B,2,FALSE)),"")</f>
        <v/>
      </c>
      <c r="J6594" s="28"/>
      <c r="K6594" s="29" t="str">
        <f>IF($B6594 &lt;&gt; "", IF(C6594="Oui",IF(H6594=1,IF(E6594=0,Résultat!G$8,IF(J6594="No",Résultat!$G$8,Résultat!$G$7)),IF(H6594=2,IF(E6594=0,Résultat!G$9,IF(J6594="No",Résultat!$G$9,Résultat!$G$7)),Résultat!$G$7)),IF(C6594 = "Totale", IF(H6594=1,IF(E6594=0,Résultat!G$8,IF(J6594="No",Résultat!$G$9,Résultat!$G$7)),IF(H6594=2,IF(E6594=0,Résultat!G$9,IF(J6594="No",Résultat!$G$9,Résultat!$G$7)),Résultat!$G$7)),Résultat!$G$7)), "")</f>
        <v/>
      </c>
    </row>
    <row r="6595" spans="1:11" ht="20.100000000000001" customHeight="1">
      <c r="A6595" s="26"/>
      <c r="B6595" s="27"/>
      <c r="C6595" s="11" t="str">
        <f>IF($B6595 &lt;&gt; "",VLOOKUP(MID(B6595,3,5),'Recyclabilité Prod Matx'!C:F,2,FALSE), "")</f>
        <v/>
      </c>
      <c r="D6595" s="11" t="str">
        <f>IF($B6595 &lt;&gt; "",VLOOKUP(MID(B6595,3,5),'Recyclabilité Prod Matx'!C:F,3,FALSE),"")</f>
        <v/>
      </c>
      <c r="E6595" s="11" t="str">
        <f>IF($B6595 &lt;&gt; "",VLOOKUP(MID(B6595,3,5),'Recyclabilité Prod Matx'!C:F,4,FALSE), "")</f>
        <v/>
      </c>
      <c r="F6595" s="12" t="str">
        <f>IF($B6595 &lt;&gt; "", IF(C6595="Totale","",IF(D6595 = 0, "", VLOOKUP(D6595,'Cond Compo'!A:B,2,FALSE))),"")</f>
        <v/>
      </c>
      <c r="G6595" s="28"/>
      <c r="H6595" s="11" t="str">
        <f xml:space="preserve"> IF(C6595="Totale",2,IF($G6595 &lt;&gt; "", IF(D6595 = "E",MATCH(G6595, 'Cond Compo'!D$16:D$18, 0), MATCH(G6595, 'Cond Compo'!C$16:C$19, 0)), ""))</f>
        <v/>
      </c>
      <c r="I6595" s="12" t="str">
        <f>IF($E6595 &lt;&gt; "", IF(E6595 = 0, "", VLOOKUP(E6595,'Cond Perturbation'!A:B,2,FALSE)),"")</f>
        <v/>
      </c>
      <c r="J6595" s="28"/>
      <c r="K6595" s="29" t="str">
        <f>IF($B6595 &lt;&gt; "", IF(C6595="Oui",IF(H6595=1,IF(E6595=0,Résultat!G$8,IF(J6595="No",Résultat!$G$8,Résultat!$G$7)),IF(H6595=2,IF(E6595=0,Résultat!G$9,IF(J6595="No",Résultat!$G$9,Résultat!$G$7)),Résultat!$G$7)),IF(C6595 = "Totale", IF(H6595=1,IF(E6595=0,Résultat!G$8,IF(J6595="No",Résultat!$G$9,Résultat!$G$7)),IF(H6595=2,IF(E6595=0,Résultat!G$9,IF(J6595="No",Résultat!$G$9,Résultat!$G$7)),Résultat!$G$7)),Résultat!$G$7)), "")</f>
        <v/>
      </c>
    </row>
    <row r="6596" spans="1:11" ht="20.100000000000001" customHeight="1">
      <c r="A6596" s="26"/>
      <c r="B6596" s="27"/>
      <c r="C6596" s="11" t="str">
        <f>IF($B6596 &lt;&gt; "",VLOOKUP(MID(B6596,3,5),'Recyclabilité Prod Matx'!C:F,2,FALSE), "")</f>
        <v/>
      </c>
      <c r="D6596" s="11" t="str">
        <f>IF($B6596 &lt;&gt; "",VLOOKUP(MID(B6596,3,5),'Recyclabilité Prod Matx'!C:F,3,FALSE),"")</f>
        <v/>
      </c>
      <c r="E6596" s="11" t="str">
        <f>IF($B6596 &lt;&gt; "",VLOOKUP(MID(B6596,3,5),'Recyclabilité Prod Matx'!C:F,4,FALSE), "")</f>
        <v/>
      </c>
      <c r="F6596" s="12" t="str">
        <f>IF($B6596 &lt;&gt; "", IF(C6596="Totale","",IF(D6596 = 0, "", VLOOKUP(D6596,'Cond Compo'!A:B,2,FALSE))),"")</f>
        <v/>
      </c>
      <c r="G6596" s="28"/>
      <c r="H6596" s="11" t="str">
        <f xml:space="preserve"> IF(C6596="Totale",2,IF($G6596 &lt;&gt; "", IF(D6596 = "E",MATCH(G6596, 'Cond Compo'!D$16:D$18, 0), MATCH(G6596, 'Cond Compo'!C$16:C$19, 0)), ""))</f>
        <v/>
      </c>
      <c r="I6596" s="12" t="str">
        <f>IF($E6596 &lt;&gt; "", IF(E6596 = 0, "", VLOOKUP(E6596,'Cond Perturbation'!A:B,2,FALSE)),"")</f>
        <v/>
      </c>
      <c r="J6596" s="28"/>
      <c r="K6596" s="29" t="str">
        <f>IF($B6596 &lt;&gt; "", IF(C6596="Oui",IF(H6596=1,IF(E6596=0,Résultat!G$8,IF(J6596="No",Résultat!$G$8,Résultat!$G$7)),IF(H6596=2,IF(E6596=0,Résultat!G$9,IF(J6596="No",Résultat!$G$9,Résultat!$G$7)),Résultat!$G$7)),IF(C6596 = "Totale", IF(H6596=1,IF(E6596=0,Résultat!G$8,IF(J6596="No",Résultat!$G$9,Résultat!$G$7)),IF(H6596=2,IF(E6596=0,Résultat!G$9,IF(J6596="No",Résultat!$G$9,Résultat!$G$7)),Résultat!$G$7)),Résultat!$G$7)), "")</f>
        <v/>
      </c>
    </row>
    <row r="6597" spans="1:11" ht="20.100000000000001" customHeight="1">
      <c r="A6597" s="26"/>
      <c r="B6597" s="27"/>
      <c r="C6597" s="11" t="str">
        <f>IF($B6597 &lt;&gt; "",VLOOKUP(MID(B6597,3,5),'Recyclabilité Prod Matx'!C:F,2,FALSE), "")</f>
        <v/>
      </c>
      <c r="D6597" s="11" t="str">
        <f>IF($B6597 &lt;&gt; "",VLOOKUP(MID(B6597,3,5),'Recyclabilité Prod Matx'!C:F,3,FALSE),"")</f>
        <v/>
      </c>
      <c r="E6597" s="11" t="str">
        <f>IF($B6597 &lt;&gt; "",VLOOKUP(MID(B6597,3,5),'Recyclabilité Prod Matx'!C:F,4,FALSE), "")</f>
        <v/>
      </c>
      <c r="F6597" s="12" t="str">
        <f>IF($B6597 &lt;&gt; "", IF(C6597="Totale","",IF(D6597 = 0, "", VLOOKUP(D6597,'Cond Compo'!A:B,2,FALSE))),"")</f>
        <v/>
      </c>
      <c r="G6597" s="28"/>
      <c r="H6597" s="11" t="str">
        <f xml:space="preserve"> IF(C6597="Totale",2,IF($G6597 &lt;&gt; "", IF(D6597 = "E",MATCH(G6597, 'Cond Compo'!D$16:D$18, 0), MATCH(G6597, 'Cond Compo'!C$16:C$19, 0)), ""))</f>
        <v/>
      </c>
      <c r="I6597" s="12" t="str">
        <f>IF($E6597 &lt;&gt; "", IF(E6597 = 0, "", VLOOKUP(E6597,'Cond Perturbation'!A:B,2,FALSE)),"")</f>
        <v/>
      </c>
      <c r="J6597" s="28"/>
      <c r="K6597" s="29" t="str">
        <f>IF($B6597 &lt;&gt; "", IF(C6597="Oui",IF(H6597=1,IF(E6597=0,Résultat!G$8,IF(J6597="No",Résultat!$G$8,Résultat!$G$7)),IF(H6597=2,IF(E6597=0,Résultat!G$9,IF(J6597="No",Résultat!$G$9,Résultat!$G$7)),Résultat!$G$7)),IF(C6597 = "Totale", IF(H6597=1,IF(E6597=0,Résultat!G$8,IF(J6597="No",Résultat!$G$9,Résultat!$G$7)),IF(H6597=2,IF(E6597=0,Résultat!G$9,IF(J6597="No",Résultat!$G$9,Résultat!$G$7)),Résultat!$G$7)),Résultat!$G$7)), "")</f>
        <v/>
      </c>
    </row>
    <row r="6598" spans="1:11" ht="20.100000000000001" customHeight="1">
      <c r="A6598" s="26"/>
      <c r="B6598" s="27"/>
      <c r="C6598" s="11" t="str">
        <f>IF($B6598 &lt;&gt; "",VLOOKUP(MID(B6598,3,5),'Recyclabilité Prod Matx'!C:F,2,FALSE), "")</f>
        <v/>
      </c>
      <c r="D6598" s="11" t="str">
        <f>IF($B6598 &lt;&gt; "",VLOOKUP(MID(B6598,3,5),'Recyclabilité Prod Matx'!C:F,3,FALSE),"")</f>
        <v/>
      </c>
      <c r="E6598" s="11" t="str">
        <f>IF($B6598 &lt;&gt; "",VLOOKUP(MID(B6598,3,5),'Recyclabilité Prod Matx'!C:F,4,FALSE), "")</f>
        <v/>
      </c>
      <c r="F6598" s="12" t="str">
        <f>IF($B6598 &lt;&gt; "", IF(C6598="Totale","",IF(D6598 = 0, "", VLOOKUP(D6598,'Cond Compo'!A:B,2,FALSE))),"")</f>
        <v/>
      </c>
      <c r="G6598" s="28"/>
      <c r="H6598" s="11" t="str">
        <f xml:space="preserve"> IF(C6598="Totale",2,IF($G6598 &lt;&gt; "", IF(D6598 = "E",MATCH(G6598, 'Cond Compo'!D$16:D$18, 0), MATCH(G6598, 'Cond Compo'!C$16:C$19, 0)), ""))</f>
        <v/>
      </c>
      <c r="I6598" s="12" t="str">
        <f>IF($E6598 &lt;&gt; "", IF(E6598 = 0, "", VLOOKUP(E6598,'Cond Perturbation'!A:B,2,FALSE)),"")</f>
        <v/>
      </c>
      <c r="J6598" s="28"/>
      <c r="K6598" s="29" t="str">
        <f>IF($B6598 &lt;&gt; "", IF(C6598="Oui",IF(H6598=1,IF(E6598=0,Résultat!G$8,IF(J6598="No",Résultat!$G$8,Résultat!$G$7)),IF(H6598=2,IF(E6598=0,Résultat!G$9,IF(J6598="No",Résultat!$G$9,Résultat!$G$7)),Résultat!$G$7)),IF(C6598 = "Totale", IF(H6598=1,IF(E6598=0,Résultat!G$8,IF(J6598="No",Résultat!$G$9,Résultat!$G$7)),IF(H6598=2,IF(E6598=0,Résultat!G$9,IF(J6598="No",Résultat!$G$9,Résultat!$G$7)),Résultat!$G$7)),Résultat!$G$7)), "")</f>
        <v/>
      </c>
    </row>
    <row r="6599" spans="1:11" ht="20.100000000000001" customHeight="1">
      <c r="A6599" s="26"/>
      <c r="B6599" s="27"/>
      <c r="C6599" s="11" t="str">
        <f>IF($B6599 &lt;&gt; "",VLOOKUP(MID(B6599,3,5),'Recyclabilité Prod Matx'!C:F,2,FALSE), "")</f>
        <v/>
      </c>
      <c r="D6599" s="11" t="str">
        <f>IF($B6599 &lt;&gt; "",VLOOKUP(MID(B6599,3,5),'Recyclabilité Prod Matx'!C:F,3,FALSE),"")</f>
        <v/>
      </c>
      <c r="E6599" s="11" t="str">
        <f>IF($B6599 &lt;&gt; "",VLOOKUP(MID(B6599,3,5),'Recyclabilité Prod Matx'!C:F,4,FALSE), "")</f>
        <v/>
      </c>
      <c r="F6599" s="12" t="str">
        <f>IF($B6599 &lt;&gt; "", IF(C6599="Totale","",IF(D6599 = 0, "", VLOOKUP(D6599,'Cond Compo'!A:B,2,FALSE))),"")</f>
        <v/>
      </c>
      <c r="G6599" s="28"/>
      <c r="H6599" s="11" t="str">
        <f xml:space="preserve"> IF(C6599="Totale",2,IF($G6599 &lt;&gt; "", IF(D6599 = "E",MATCH(G6599, 'Cond Compo'!D$16:D$18, 0), MATCH(G6599, 'Cond Compo'!C$16:C$19, 0)), ""))</f>
        <v/>
      </c>
      <c r="I6599" s="12" t="str">
        <f>IF($E6599 &lt;&gt; "", IF(E6599 = 0, "", VLOOKUP(E6599,'Cond Perturbation'!A:B,2,FALSE)),"")</f>
        <v/>
      </c>
      <c r="J6599" s="28"/>
      <c r="K6599" s="29" t="str">
        <f>IF($B6599 &lt;&gt; "", IF(C6599="Oui",IF(H6599=1,IF(E6599=0,Résultat!G$8,IF(J6599="No",Résultat!$G$8,Résultat!$G$7)),IF(H6599=2,IF(E6599=0,Résultat!G$9,IF(J6599="No",Résultat!$G$9,Résultat!$G$7)),Résultat!$G$7)),IF(C6599 = "Totale", IF(H6599=1,IF(E6599=0,Résultat!G$8,IF(J6599="No",Résultat!$G$9,Résultat!$G$7)),IF(H6599=2,IF(E6599=0,Résultat!G$9,IF(J6599="No",Résultat!$G$9,Résultat!$G$7)),Résultat!$G$7)),Résultat!$G$7)), "")</f>
        <v/>
      </c>
    </row>
    <row r="6600" spans="1:11" ht="20.100000000000001" customHeight="1">
      <c r="A6600" s="26"/>
      <c r="B6600" s="27"/>
      <c r="C6600" s="11" t="str">
        <f>IF($B6600 &lt;&gt; "",VLOOKUP(MID(B6600,3,5),'Recyclabilité Prod Matx'!C:F,2,FALSE), "")</f>
        <v/>
      </c>
      <c r="D6600" s="11" t="str">
        <f>IF($B6600 &lt;&gt; "",VLOOKUP(MID(B6600,3,5),'Recyclabilité Prod Matx'!C:F,3,FALSE),"")</f>
        <v/>
      </c>
      <c r="E6600" s="11" t="str">
        <f>IF($B6600 &lt;&gt; "",VLOOKUP(MID(B6600,3,5),'Recyclabilité Prod Matx'!C:F,4,FALSE), "")</f>
        <v/>
      </c>
      <c r="F6600" s="12" t="str">
        <f>IF($B6600 &lt;&gt; "", IF(C6600="Totale","",IF(D6600 = 0, "", VLOOKUP(D6600,'Cond Compo'!A:B,2,FALSE))),"")</f>
        <v/>
      </c>
      <c r="G6600" s="28"/>
      <c r="H6600" s="11" t="str">
        <f xml:space="preserve"> IF(C6600="Totale",2,IF($G6600 &lt;&gt; "", IF(D6600 = "E",MATCH(G6600, 'Cond Compo'!D$16:D$18, 0), MATCH(G6600, 'Cond Compo'!C$16:C$19, 0)), ""))</f>
        <v/>
      </c>
      <c r="I6600" s="12" t="str">
        <f>IF($E6600 &lt;&gt; "", IF(E6600 = 0, "", VLOOKUP(E6600,'Cond Perturbation'!A:B,2,FALSE)),"")</f>
        <v/>
      </c>
      <c r="J6600" s="28"/>
      <c r="K6600" s="29" t="str">
        <f>IF($B6600 &lt;&gt; "", IF(C6600="Oui",IF(H6600=1,IF(E6600=0,Résultat!G$8,IF(J6600="No",Résultat!$G$8,Résultat!$G$7)),IF(H6600=2,IF(E6600=0,Résultat!G$9,IF(J6600="No",Résultat!$G$9,Résultat!$G$7)),Résultat!$G$7)),IF(C6600 = "Totale", IF(H6600=1,IF(E6600=0,Résultat!G$8,IF(J6600="No",Résultat!$G$9,Résultat!$G$7)),IF(H6600=2,IF(E6600=0,Résultat!G$9,IF(J6600="No",Résultat!$G$9,Résultat!$G$7)),Résultat!$G$7)),Résultat!$G$7)), "")</f>
        <v/>
      </c>
    </row>
    <row r="6601" spans="1:11" ht="20.100000000000001" customHeight="1">
      <c r="A6601" s="26"/>
      <c r="B6601" s="27"/>
      <c r="C6601" s="11" t="str">
        <f>IF($B6601 &lt;&gt; "",VLOOKUP(MID(B6601,3,5),'Recyclabilité Prod Matx'!C:F,2,FALSE), "")</f>
        <v/>
      </c>
      <c r="D6601" s="11" t="str">
        <f>IF($B6601 &lt;&gt; "",VLOOKUP(MID(B6601,3,5),'Recyclabilité Prod Matx'!C:F,3,FALSE),"")</f>
        <v/>
      </c>
      <c r="E6601" s="11" t="str">
        <f>IF($B6601 &lt;&gt; "",VLOOKUP(MID(B6601,3,5),'Recyclabilité Prod Matx'!C:F,4,FALSE), "")</f>
        <v/>
      </c>
      <c r="F6601" s="12" t="str">
        <f>IF($B6601 &lt;&gt; "", IF(C6601="Totale","",IF(D6601 = 0, "", VLOOKUP(D6601,'Cond Compo'!A:B,2,FALSE))),"")</f>
        <v/>
      </c>
      <c r="G6601" s="28"/>
      <c r="H6601" s="11" t="str">
        <f xml:space="preserve"> IF(C6601="Totale",2,IF($G6601 &lt;&gt; "", IF(D6601 = "E",MATCH(G6601, 'Cond Compo'!D$16:D$18, 0), MATCH(G6601, 'Cond Compo'!C$16:C$19, 0)), ""))</f>
        <v/>
      </c>
      <c r="I6601" s="12" t="str">
        <f>IF($E6601 &lt;&gt; "", IF(E6601 = 0, "", VLOOKUP(E6601,'Cond Perturbation'!A:B,2,FALSE)),"")</f>
        <v/>
      </c>
      <c r="J6601" s="28"/>
      <c r="K6601" s="29" t="str">
        <f>IF($B6601 &lt;&gt; "", IF(C6601="Oui",IF(H6601=1,IF(E6601=0,Résultat!G$8,IF(J6601="No",Résultat!$G$8,Résultat!$G$7)),IF(H6601=2,IF(E6601=0,Résultat!G$9,IF(J6601="No",Résultat!$G$9,Résultat!$G$7)),Résultat!$G$7)),IF(C6601 = "Totale", IF(H6601=1,IF(E6601=0,Résultat!G$8,IF(J6601="No",Résultat!$G$9,Résultat!$G$7)),IF(H6601=2,IF(E6601=0,Résultat!G$9,IF(J6601="No",Résultat!$G$9,Résultat!$G$7)),Résultat!$G$7)),Résultat!$G$7)), "")</f>
        <v/>
      </c>
    </row>
    <row r="6602" spans="1:11" ht="20.100000000000001" customHeight="1">
      <c r="A6602" s="26"/>
      <c r="B6602" s="27"/>
      <c r="C6602" s="11" t="str">
        <f>IF($B6602 &lt;&gt; "",VLOOKUP(MID(B6602,3,5),'Recyclabilité Prod Matx'!C:F,2,FALSE), "")</f>
        <v/>
      </c>
      <c r="D6602" s="11" t="str">
        <f>IF($B6602 &lt;&gt; "",VLOOKUP(MID(B6602,3,5),'Recyclabilité Prod Matx'!C:F,3,FALSE),"")</f>
        <v/>
      </c>
      <c r="E6602" s="11" t="str">
        <f>IF($B6602 &lt;&gt; "",VLOOKUP(MID(B6602,3,5),'Recyclabilité Prod Matx'!C:F,4,FALSE), "")</f>
        <v/>
      </c>
      <c r="F6602" s="12" t="str">
        <f>IF($B6602 &lt;&gt; "", IF(C6602="Totale","",IF(D6602 = 0, "", VLOOKUP(D6602,'Cond Compo'!A:B,2,FALSE))),"")</f>
        <v/>
      </c>
      <c r="G6602" s="28"/>
      <c r="H6602" s="11" t="str">
        <f xml:space="preserve"> IF(C6602="Totale",2,IF($G6602 &lt;&gt; "", IF(D6602 = "E",MATCH(G6602, 'Cond Compo'!D$16:D$18, 0), MATCH(G6602, 'Cond Compo'!C$16:C$19, 0)), ""))</f>
        <v/>
      </c>
      <c r="I6602" s="12" t="str">
        <f>IF($E6602 &lt;&gt; "", IF(E6602 = 0, "", VLOOKUP(E6602,'Cond Perturbation'!A:B,2,FALSE)),"")</f>
        <v/>
      </c>
      <c r="J6602" s="28"/>
      <c r="K6602" s="29" t="str">
        <f>IF($B6602 &lt;&gt; "", IF(C6602="Oui",IF(H6602=1,IF(E6602=0,Résultat!G$8,IF(J6602="No",Résultat!$G$8,Résultat!$G$7)),IF(H6602=2,IF(E6602=0,Résultat!G$9,IF(J6602="No",Résultat!$G$9,Résultat!$G$7)),Résultat!$G$7)),IF(C6602 = "Totale", IF(H6602=1,IF(E6602=0,Résultat!G$8,IF(J6602="No",Résultat!$G$9,Résultat!$G$7)),IF(H6602=2,IF(E6602=0,Résultat!G$9,IF(J6602="No",Résultat!$G$9,Résultat!$G$7)),Résultat!$G$7)),Résultat!$G$7)), "")</f>
        <v/>
      </c>
    </row>
    <row r="6603" spans="1:11" ht="20.100000000000001" customHeight="1">
      <c r="A6603" s="26"/>
      <c r="B6603" s="27"/>
      <c r="C6603" s="11" t="str">
        <f>IF($B6603 &lt;&gt; "",VLOOKUP(MID(B6603,3,5),'Recyclabilité Prod Matx'!C:F,2,FALSE), "")</f>
        <v/>
      </c>
      <c r="D6603" s="11" t="str">
        <f>IF($B6603 &lt;&gt; "",VLOOKUP(MID(B6603,3,5),'Recyclabilité Prod Matx'!C:F,3,FALSE),"")</f>
        <v/>
      </c>
      <c r="E6603" s="11" t="str">
        <f>IF($B6603 &lt;&gt; "",VLOOKUP(MID(B6603,3,5),'Recyclabilité Prod Matx'!C:F,4,FALSE), "")</f>
        <v/>
      </c>
      <c r="F6603" s="12" t="str">
        <f>IF($B6603 &lt;&gt; "", IF(C6603="Totale","",IF(D6603 = 0, "", VLOOKUP(D6603,'Cond Compo'!A:B,2,FALSE))),"")</f>
        <v/>
      </c>
      <c r="G6603" s="28"/>
      <c r="H6603" s="11" t="str">
        <f xml:space="preserve"> IF(C6603="Totale",2,IF($G6603 &lt;&gt; "", IF(D6603 = "E",MATCH(G6603, 'Cond Compo'!D$16:D$18, 0), MATCH(G6603, 'Cond Compo'!C$16:C$19, 0)), ""))</f>
        <v/>
      </c>
      <c r="I6603" s="12" t="str">
        <f>IF($E6603 &lt;&gt; "", IF(E6603 = 0, "", VLOOKUP(E6603,'Cond Perturbation'!A:B,2,FALSE)),"")</f>
        <v/>
      </c>
      <c r="J6603" s="28"/>
      <c r="K6603" s="29" t="str">
        <f>IF($B6603 &lt;&gt; "", IF(C6603="Oui",IF(H6603=1,IF(E6603=0,Résultat!G$8,IF(J6603="No",Résultat!$G$8,Résultat!$G$7)),IF(H6603=2,IF(E6603=0,Résultat!G$9,IF(J6603="No",Résultat!$G$9,Résultat!$G$7)),Résultat!$G$7)),IF(C6603 = "Totale", IF(H6603=1,IF(E6603=0,Résultat!G$8,IF(J6603="No",Résultat!$G$9,Résultat!$G$7)),IF(H6603=2,IF(E6603=0,Résultat!G$9,IF(J6603="No",Résultat!$G$9,Résultat!$G$7)),Résultat!$G$7)),Résultat!$G$7)), "")</f>
        <v/>
      </c>
    </row>
    <row r="6604" spans="1:11" ht="20.100000000000001" customHeight="1">
      <c r="A6604" s="26"/>
      <c r="B6604" s="27"/>
      <c r="C6604" s="11" t="str">
        <f>IF($B6604 &lt;&gt; "",VLOOKUP(MID(B6604,3,5),'Recyclabilité Prod Matx'!C:F,2,FALSE), "")</f>
        <v/>
      </c>
      <c r="D6604" s="11" t="str">
        <f>IF($B6604 &lt;&gt; "",VLOOKUP(MID(B6604,3,5),'Recyclabilité Prod Matx'!C:F,3,FALSE),"")</f>
        <v/>
      </c>
      <c r="E6604" s="11" t="str">
        <f>IF($B6604 &lt;&gt; "",VLOOKUP(MID(B6604,3,5),'Recyclabilité Prod Matx'!C:F,4,FALSE), "")</f>
        <v/>
      </c>
      <c r="F6604" s="12" t="str">
        <f>IF($B6604 &lt;&gt; "", IF(C6604="Totale","",IF(D6604 = 0, "", VLOOKUP(D6604,'Cond Compo'!A:B,2,FALSE))),"")</f>
        <v/>
      </c>
      <c r="G6604" s="28"/>
      <c r="H6604" s="11" t="str">
        <f xml:space="preserve"> IF(C6604="Totale",2,IF($G6604 &lt;&gt; "", IF(D6604 = "E",MATCH(G6604, 'Cond Compo'!D$16:D$18, 0), MATCH(G6604, 'Cond Compo'!C$16:C$19, 0)), ""))</f>
        <v/>
      </c>
      <c r="I6604" s="12" t="str">
        <f>IF($E6604 &lt;&gt; "", IF(E6604 = 0, "", VLOOKUP(E6604,'Cond Perturbation'!A:B,2,FALSE)),"")</f>
        <v/>
      </c>
      <c r="J6604" s="28"/>
      <c r="K6604" s="29" t="str">
        <f>IF($B6604 &lt;&gt; "", IF(C6604="Oui",IF(H6604=1,IF(E6604=0,Résultat!G$8,IF(J6604="No",Résultat!$G$8,Résultat!$G$7)),IF(H6604=2,IF(E6604=0,Résultat!G$9,IF(J6604="No",Résultat!$G$9,Résultat!$G$7)),Résultat!$G$7)),IF(C6604 = "Totale", IF(H6604=1,IF(E6604=0,Résultat!G$8,IF(J6604="No",Résultat!$G$9,Résultat!$G$7)),IF(H6604=2,IF(E6604=0,Résultat!G$9,IF(J6604="No",Résultat!$G$9,Résultat!$G$7)),Résultat!$G$7)),Résultat!$G$7)), "")</f>
        <v/>
      </c>
    </row>
    <row r="6605" spans="1:11" ht="20.100000000000001" customHeight="1">
      <c r="A6605" s="26"/>
      <c r="B6605" s="27"/>
      <c r="C6605" s="11" t="str">
        <f>IF($B6605 &lt;&gt; "",VLOOKUP(MID(B6605,3,5),'Recyclabilité Prod Matx'!C:F,2,FALSE), "")</f>
        <v/>
      </c>
      <c r="D6605" s="11" t="str">
        <f>IF($B6605 &lt;&gt; "",VLOOKUP(MID(B6605,3,5),'Recyclabilité Prod Matx'!C:F,3,FALSE),"")</f>
        <v/>
      </c>
      <c r="E6605" s="11" t="str">
        <f>IF($B6605 &lt;&gt; "",VLOOKUP(MID(B6605,3,5),'Recyclabilité Prod Matx'!C:F,4,FALSE), "")</f>
        <v/>
      </c>
      <c r="F6605" s="12" t="str">
        <f>IF($B6605 &lt;&gt; "", IF(C6605="Totale","",IF(D6605 = 0, "", VLOOKUP(D6605,'Cond Compo'!A:B,2,FALSE))),"")</f>
        <v/>
      </c>
      <c r="G6605" s="28"/>
      <c r="H6605" s="11" t="str">
        <f xml:space="preserve"> IF(C6605="Totale",2,IF($G6605 &lt;&gt; "", IF(D6605 = "E",MATCH(G6605, 'Cond Compo'!D$16:D$18, 0), MATCH(G6605, 'Cond Compo'!C$16:C$19, 0)), ""))</f>
        <v/>
      </c>
      <c r="I6605" s="12" t="str">
        <f>IF($E6605 &lt;&gt; "", IF(E6605 = 0, "", VLOOKUP(E6605,'Cond Perturbation'!A:B,2,FALSE)),"")</f>
        <v/>
      </c>
      <c r="J6605" s="28"/>
      <c r="K6605" s="29" t="str">
        <f>IF($B6605 &lt;&gt; "", IF(C6605="Oui",IF(H6605=1,IF(E6605=0,Résultat!G$8,IF(J6605="No",Résultat!$G$8,Résultat!$G$7)),IF(H6605=2,IF(E6605=0,Résultat!G$9,IF(J6605="No",Résultat!$G$9,Résultat!$G$7)),Résultat!$G$7)),IF(C6605 = "Totale", IF(H6605=1,IF(E6605=0,Résultat!G$8,IF(J6605="No",Résultat!$G$9,Résultat!$G$7)),IF(H6605=2,IF(E6605=0,Résultat!G$9,IF(J6605="No",Résultat!$G$9,Résultat!$G$7)),Résultat!$G$7)),Résultat!$G$7)), "")</f>
        <v/>
      </c>
    </row>
    <row r="6606" spans="1:11" ht="20.100000000000001" customHeight="1">
      <c r="A6606" s="26"/>
      <c r="B6606" s="27"/>
      <c r="C6606" s="11" t="str">
        <f>IF($B6606 &lt;&gt; "",VLOOKUP(MID(B6606,3,5),'Recyclabilité Prod Matx'!C:F,2,FALSE), "")</f>
        <v/>
      </c>
      <c r="D6606" s="11" t="str">
        <f>IF($B6606 &lt;&gt; "",VLOOKUP(MID(B6606,3,5),'Recyclabilité Prod Matx'!C:F,3,FALSE),"")</f>
        <v/>
      </c>
      <c r="E6606" s="11" t="str">
        <f>IF($B6606 &lt;&gt; "",VLOOKUP(MID(B6606,3,5),'Recyclabilité Prod Matx'!C:F,4,FALSE), "")</f>
        <v/>
      </c>
      <c r="F6606" s="12" t="str">
        <f>IF($B6606 &lt;&gt; "", IF(C6606="Totale","",IF(D6606 = 0, "", VLOOKUP(D6606,'Cond Compo'!A:B,2,FALSE))),"")</f>
        <v/>
      </c>
      <c r="G6606" s="28"/>
      <c r="H6606" s="11" t="str">
        <f xml:space="preserve"> IF(C6606="Totale",2,IF($G6606 &lt;&gt; "", IF(D6606 = "E",MATCH(G6606, 'Cond Compo'!D$16:D$18, 0), MATCH(G6606, 'Cond Compo'!C$16:C$19, 0)), ""))</f>
        <v/>
      </c>
      <c r="I6606" s="12" t="str">
        <f>IF($E6606 &lt;&gt; "", IF(E6606 = 0, "", VLOOKUP(E6606,'Cond Perturbation'!A:B,2,FALSE)),"")</f>
        <v/>
      </c>
      <c r="J6606" s="28"/>
      <c r="K6606" s="29" t="str">
        <f>IF($B6606 &lt;&gt; "", IF(C6606="Oui",IF(H6606=1,IF(E6606=0,Résultat!G$8,IF(J6606="No",Résultat!$G$8,Résultat!$G$7)),IF(H6606=2,IF(E6606=0,Résultat!G$9,IF(J6606="No",Résultat!$G$9,Résultat!$G$7)),Résultat!$G$7)),IF(C6606 = "Totale", IF(H6606=1,IF(E6606=0,Résultat!G$8,IF(J6606="No",Résultat!$G$9,Résultat!$G$7)),IF(H6606=2,IF(E6606=0,Résultat!G$9,IF(J6606="No",Résultat!$G$9,Résultat!$G$7)),Résultat!$G$7)),Résultat!$G$7)), "")</f>
        <v/>
      </c>
    </row>
    <row r="6607" spans="1:11" ht="20.100000000000001" customHeight="1">
      <c r="A6607" s="26"/>
      <c r="B6607" s="27"/>
      <c r="C6607" s="11" t="str">
        <f>IF($B6607 &lt;&gt; "",VLOOKUP(MID(B6607,3,5),'Recyclabilité Prod Matx'!C:F,2,FALSE), "")</f>
        <v/>
      </c>
      <c r="D6607" s="11" t="str">
        <f>IF($B6607 &lt;&gt; "",VLOOKUP(MID(B6607,3,5),'Recyclabilité Prod Matx'!C:F,3,FALSE),"")</f>
        <v/>
      </c>
      <c r="E6607" s="11" t="str">
        <f>IF($B6607 &lt;&gt; "",VLOOKUP(MID(B6607,3,5),'Recyclabilité Prod Matx'!C:F,4,FALSE), "")</f>
        <v/>
      </c>
      <c r="F6607" s="12" t="str">
        <f>IF($B6607 &lt;&gt; "", IF(C6607="Totale","",IF(D6607 = 0, "", VLOOKUP(D6607,'Cond Compo'!A:B,2,FALSE))),"")</f>
        <v/>
      </c>
      <c r="G6607" s="28"/>
      <c r="H6607" s="11" t="str">
        <f xml:space="preserve"> IF(C6607="Totale",2,IF($G6607 &lt;&gt; "", IF(D6607 = "E",MATCH(G6607, 'Cond Compo'!D$16:D$18, 0), MATCH(G6607, 'Cond Compo'!C$16:C$19, 0)), ""))</f>
        <v/>
      </c>
      <c r="I6607" s="12" t="str">
        <f>IF($E6607 &lt;&gt; "", IF(E6607 = 0, "", VLOOKUP(E6607,'Cond Perturbation'!A:B,2,FALSE)),"")</f>
        <v/>
      </c>
      <c r="J6607" s="28"/>
      <c r="K6607" s="29" t="str">
        <f>IF($B6607 &lt;&gt; "", IF(C6607="Oui",IF(H6607=1,IF(E6607=0,Résultat!G$8,IF(J6607="No",Résultat!$G$8,Résultat!$G$7)),IF(H6607=2,IF(E6607=0,Résultat!G$9,IF(J6607="No",Résultat!$G$9,Résultat!$G$7)),Résultat!$G$7)),IF(C6607 = "Totale", IF(H6607=1,IF(E6607=0,Résultat!G$8,IF(J6607="No",Résultat!$G$9,Résultat!$G$7)),IF(H6607=2,IF(E6607=0,Résultat!G$9,IF(J6607="No",Résultat!$G$9,Résultat!$G$7)),Résultat!$G$7)),Résultat!$G$7)), "")</f>
        <v/>
      </c>
    </row>
    <row r="6608" spans="1:11" ht="20.100000000000001" customHeight="1">
      <c r="A6608" s="26"/>
      <c r="B6608" s="27"/>
      <c r="C6608" s="11" t="str">
        <f>IF($B6608 &lt;&gt; "",VLOOKUP(MID(B6608,3,5),'Recyclabilité Prod Matx'!C:F,2,FALSE), "")</f>
        <v/>
      </c>
      <c r="D6608" s="11" t="str">
        <f>IF($B6608 &lt;&gt; "",VLOOKUP(MID(B6608,3,5),'Recyclabilité Prod Matx'!C:F,3,FALSE),"")</f>
        <v/>
      </c>
      <c r="E6608" s="11" t="str">
        <f>IF($B6608 &lt;&gt; "",VLOOKUP(MID(B6608,3,5),'Recyclabilité Prod Matx'!C:F,4,FALSE), "")</f>
        <v/>
      </c>
      <c r="F6608" s="12" t="str">
        <f>IF($B6608 &lt;&gt; "", IF(C6608="Totale","",IF(D6608 = 0, "", VLOOKUP(D6608,'Cond Compo'!A:B,2,FALSE))),"")</f>
        <v/>
      </c>
      <c r="G6608" s="28"/>
      <c r="H6608" s="11" t="str">
        <f xml:space="preserve"> IF(C6608="Totale",2,IF($G6608 &lt;&gt; "", IF(D6608 = "E",MATCH(G6608, 'Cond Compo'!D$16:D$18, 0), MATCH(G6608, 'Cond Compo'!C$16:C$19, 0)), ""))</f>
        <v/>
      </c>
      <c r="I6608" s="12" t="str">
        <f>IF($E6608 &lt;&gt; "", IF(E6608 = 0, "", VLOOKUP(E6608,'Cond Perturbation'!A:B,2,FALSE)),"")</f>
        <v/>
      </c>
      <c r="J6608" s="28"/>
      <c r="K6608" s="29" t="str">
        <f>IF($B6608 &lt;&gt; "", IF(C6608="Oui",IF(H6608=1,IF(E6608=0,Résultat!G$8,IF(J6608="No",Résultat!$G$8,Résultat!$G$7)),IF(H6608=2,IF(E6608=0,Résultat!G$9,IF(J6608="No",Résultat!$G$9,Résultat!$G$7)),Résultat!$G$7)),IF(C6608 = "Totale", IF(H6608=1,IF(E6608=0,Résultat!G$8,IF(J6608="No",Résultat!$G$9,Résultat!$G$7)),IF(H6608=2,IF(E6608=0,Résultat!G$9,IF(J6608="No",Résultat!$G$9,Résultat!$G$7)),Résultat!$G$7)),Résultat!$G$7)), "")</f>
        <v/>
      </c>
    </row>
    <row r="6609" spans="1:11" ht="20.100000000000001" customHeight="1">
      <c r="A6609" s="26"/>
      <c r="B6609" s="27"/>
      <c r="C6609" s="11" t="str">
        <f>IF($B6609 &lt;&gt; "",VLOOKUP(MID(B6609,3,5),'Recyclabilité Prod Matx'!C:F,2,FALSE), "")</f>
        <v/>
      </c>
      <c r="D6609" s="11" t="str">
        <f>IF($B6609 &lt;&gt; "",VLOOKUP(MID(B6609,3,5),'Recyclabilité Prod Matx'!C:F,3,FALSE),"")</f>
        <v/>
      </c>
      <c r="E6609" s="11" t="str">
        <f>IF($B6609 &lt;&gt; "",VLOOKUP(MID(B6609,3,5),'Recyclabilité Prod Matx'!C:F,4,FALSE), "")</f>
        <v/>
      </c>
      <c r="F6609" s="12" t="str">
        <f>IF($B6609 &lt;&gt; "", IF(C6609="Totale","",IF(D6609 = 0, "", VLOOKUP(D6609,'Cond Compo'!A:B,2,FALSE))),"")</f>
        <v/>
      </c>
      <c r="G6609" s="28"/>
      <c r="H6609" s="11" t="str">
        <f xml:space="preserve"> IF(C6609="Totale",2,IF($G6609 &lt;&gt; "", IF(D6609 = "E",MATCH(G6609, 'Cond Compo'!D$16:D$18, 0), MATCH(G6609, 'Cond Compo'!C$16:C$19, 0)), ""))</f>
        <v/>
      </c>
      <c r="I6609" s="12" t="str">
        <f>IF($E6609 &lt;&gt; "", IF(E6609 = 0, "", VLOOKUP(E6609,'Cond Perturbation'!A:B,2,FALSE)),"")</f>
        <v/>
      </c>
      <c r="J6609" s="28"/>
      <c r="K6609" s="29" t="str">
        <f>IF($B6609 &lt;&gt; "", IF(C6609="Oui",IF(H6609=1,IF(E6609=0,Résultat!G$8,IF(J6609="No",Résultat!$G$8,Résultat!$G$7)),IF(H6609=2,IF(E6609=0,Résultat!G$9,IF(J6609="No",Résultat!$G$9,Résultat!$G$7)),Résultat!$G$7)),IF(C6609 = "Totale", IF(H6609=1,IF(E6609=0,Résultat!G$8,IF(J6609="No",Résultat!$G$9,Résultat!$G$7)),IF(H6609=2,IF(E6609=0,Résultat!G$9,IF(J6609="No",Résultat!$G$9,Résultat!$G$7)),Résultat!$G$7)),Résultat!$G$7)), "")</f>
        <v/>
      </c>
    </row>
    <row r="6610" spans="1:11" ht="20.100000000000001" customHeight="1">
      <c r="A6610" s="26"/>
      <c r="B6610" s="27"/>
      <c r="C6610" s="11" t="str">
        <f>IF($B6610 &lt;&gt; "",VLOOKUP(MID(B6610,3,5),'Recyclabilité Prod Matx'!C:F,2,FALSE), "")</f>
        <v/>
      </c>
      <c r="D6610" s="11" t="str">
        <f>IF($B6610 &lt;&gt; "",VLOOKUP(MID(B6610,3,5),'Recyclabilité Prod Matx'!C:F,3,FALSE),"")</f>
        <v/>
      </c>
      <c r="E6610" s="11" t="str">
        <f>IF($B6610 &lt;&gt; "",VLOOKUP(MID(B6610,3,5),'Recyclabilité Prod Matx'!C:F,4,FALSE), "")</f>
        <v/>
      </c>
      <c r="F6610" s="12" t="str">
        <f>IF($B6610 &lt;&gt; "", IF(C6610="Totale","",IF(D6610 = 0, "", VLOOKUP(D6610,'Cond Compo'!A:B,2,FALSE))),"")</f>
        <v/>
      </c>
      <c r="G6610" s="28"/>
      <c r="H6610" s="11" t="str">
        <f xml:space="preserve"> IF(C6610="Totale",2,IF($G6610 &lt;&gt; "", IF(D6610 = "E",MATCH(G6610, 'Cond Compo'!D$16:D$18, 0), MATCH(G6610, 'Cond Compo'!C$16:C$19, 0)), ""))</f>
        <v/>
      </c>
      <c r="I6610" s="12" t="str">
        <f>IF($E6610 &lt;&gt; "", IF(E6610 = 0, "", VLOOKUP(E6610,'Cond Perturbation'!A:B,2,FALSE)),"")</f>
        <v/>
      </c>
      <c r="J6610" s="28"/>
      <c r="K6610" s="29" t="str">
        <f>IF($B6610 &lt;&gt; "", IF(C6610="Oui",IF(H6610=1,IF(E6610=0,Résultat!G$8,IF(J6610="No",Résultat!$G$8,Résultat!$G$7)),IF(H6610=2,IF(E6610=0,Résultat!G$9,IF(J6610="No",Résultat!$G$9,Résultat!$G$7)),Résultat!$G$7)),IF(C6610 = "Totale", IF(H6610=1,IF(E6610=0,Résultat!G$8,IF(J6610="No",Résultat!$G$9,Résultat!$G$7)),IF(H6610=2,IF(E6610=0,Résultat!G$9,IF(J6610="No",Résultat!$G$9,Résultat!$G$7)),Résultat!$G$7)),Résultat!$G$7)), "")</f>
        <v/>
      </c>
    </row>
    <row r="6611" spans="1:11" ht="20.100000000000001" customHeight="1">
      <c r="A6611" s="26"/>
      <c r="B6611" s="27"/>
      <c r="C6611" s="11" t="str">
        <f>IF($B6611 &lt;&gt; "",VLOOKUP(MID(B6611,3,5),'Recyclabilité Prod Matx'!C:F,2,FALSE), "")</f>
        <v/>
      </c>
      <c r="D6611" s="11" t="str">
        <f>IF($B6611 &lt;&gt; "",VLOOKUP(MID(B6611,3,5),'Recyclabilité Prod Matx'!C:F,3,FALSE),"")</f>
        <v/>
      </c>
      <c r="E6611" s="11" t="str">
        <f>IF($B6611 &lt;&gt; "",VLOOKUP(MID(B6611,3,5),'Recyclabilité Prod Matx'!C:F,4,FALSE), "")</f>
        <v/>
      </c>
      <c r="F6611" s="12" t="str">
        <f>IF($B6611 &lt;&gt; "", IF(C6611="Totale","",IF(D6611 = 0, "", VLOOKUP(D6611,'Cond Compo'!A:B,2,FALSE))),"")</f>
        <v/>
      </c>
      <c r="G6611" s="28"/>
      <c r="H6611" s="11" t="str">
        <f xml:space="preserve"> IF(C6611="Totale",2,IF($G6611 &lt;&gt; "", IF(D6611 = "E",MATCH(G6611, 'Cond Compo'!D$16:D$18, 0), MATCH(G6611, 'Cond Compo'!C$16:C$19, 0)), ""))</f>
        <v/>
      </c>
      <c r="I6611" s="12" t="str">
        <f>IF($E6611 &lt;&gt; "", IF(E6611 = 0, "", VLOOKUP(E6611,'Cond Perturbation'!A:B,2,FALSE)),"")</f>
        <v/>
      </c>
      <c r="J6611" s="28"/>
      <c r="K6611" s="29" t="str">
        <f>IF($B6611 &lt;&gt; "", IF(C6611="Oui",IF(H6611=1,IF(E6611=0,Résultat!G$8,IF(J6611="No",Résultat!$G$8,Résultat!$G$7)),IF(H6611=2,IF(E6611=0,Résultat!G$9,IF(J6611="No",Résultat!$G$9,Résultat!$G$7)),Résultat!$G$7)),IF(C6611 = "Totale", IF(H6611=1,IF(E6611=0,Résultat!G$8,IF(J6611="No",Résultat!$G$9,Résultat!$G$7)),IF(H6611=2,IF(E6611=0,Résultat!G$9,IF(J6611="No",Résultat!$G$9,Résultat!$G$7)),Résultat!$G$7)),Résultat!$G$7)), "")</f>
        <v/>
      </c>
    </row>
    <row r="6612" spans="1:11" ht="20.100000000000001" customHeight="1">
      <c r="A6612" s="26"/>
      <c r="B6612" s="27"/>
      <c r="C6612" s="11" t="str">
        <f>IF($B6612 &lt;&gt; "",VLOOKUP(MID(B6612,3,5),'Recyclabilité Prod Matx'!C:F,2,FALSE), "")</f>
        <v/>
      </c>
      <c r="D6612" s="11" t="str">
        <f>IF($B6612 &lt;&gt; "",VLOOKUP(MID(B6612,3,5),'Recyclabilité Prod Matx'!C:F,3,FALSE),"")</f>
        <v/>
      </c>
      <c r="E6612" s="11" t="str">
        <f>IF($B6612 &lt;&gt; "",VLOOKUP(MID(B6612,3,5),'Recyclabilité Prod Matx'!C:F,4,FALSE), "")</f>
        <v/>
      </c>
      <c r="F6612" s="12" t="str">
        <f>IF($B6612 &lt;&gt; "", IF(C6612="Totale","",IF(D6612 = 0, "", VLOOKUP(D6612,'Cond Compo'!A:B,2,FALSE))),"")</f>
        <v/>
      </c>
      <c r="G6612" s="28"/>
      <c r="H6612" s="11" t="str">
        <f xml:space="preserve"> IF(C6612="Totale",2,IF($G6612 &lt;&gt; "", IF(D6612 = "E",MATCH(G6612, 'Cond Compo'!D$16:D$18, 0), MATCH(G6612, 'Cond Compo'!C$16:C$19, 0)), ""))</f>
        <v/>
      </c>
      <c r="I6612" s="12" t="str">
        <f>IF($E6612 &lt;&gt; "", IF(E6612 = 0, "", VLOOKUP(E6612,'Cond Perturbation'!A:B,2,FALSE)),"")</f>
        <v/>
      </c>
      <c r="J6612" s="28"/>
      <c r="K6612" s="29" t="str">
        <f>IF($B6612 &lt;&gt; "", IF(C6612="Oui",IF(H6612=1,IF(E6612=0,Résultat!G$8,IF(J6612="No",Résultat!$G$8,Résultat!$G$7)),IF(H6612=2,IF(E6612=0,Résultat!G$9,IF(J6612="No",Résultat!$G$9,Résultat!$G$7)),Résultat!$G$7)),IF(C6612 = "Totale", IF(H6612=1,IF(E6612=0,Résultat!G$8,IF(J6612="No",Résultat!$G$9,Résultat!$G$7)),IF(H6612=2,IF(E6612=0,Résultat!G$9,IF(J6612="No",Résultat!$G$9,Résultat!$G$7)),Résultat!$G$7)),Résultat!$G$7)), "")</f>
        <v/>
      </c>
    </row>
    <row r="6613" spans="1:11" ht="20.100000000000001" customHeight="1">
      <c r="A6613" s="26"/>
      <c r="B6613" s="27"/>
      <c r="C6613" s="11" t="str">
        <f>IF($B6613 &lt;&gt; "",VLOOKUP(MID(B6613,3,5),'Recyclabilité Prod Matx'!C:F,2,FALSE), "")</f>
        <v/>
      </c>
      <c r="D6613" s="11" t="str">
        <f>IF($B6613 &lt;&gt; "",VLOOKUP(MID(B6613,3,5),'Recyclabilité Prod Matx'!C:F,3,FALSE),"")</f>
        <v/>
      </c>
      <c r="E6613" s="11" t="str">
        <f>IF($B6613 &lt;&gt; "",VLOOKUP(MID(B6613,3,5),'Recyclabilité Prod Matx'!C:F,4,FALSE), "")</f>
        <v/>
      </c>
      <c r="F6613" s="12" t="str">
        <f>IF($B6613 &lt;&gt; "", IF(C6613="Totale","",IF(D6613 = 0, "", VLOOKUP(D6613,'Cond Compo'!A:B,2,FALSE))),"")</f>
        <v/>
      </c>
      <c r="G6613" s="28"/>
      <c r="H6613" s="11" t="str">
        <f xml:space="preserve"> IF(C6613="Totale",2,IF($G6613 &lt;&gt; "", IF(D6613 = "E",MATCH(G6613, 'Cond Compo'!D$16:D$18, 0), MATCH(G6613, 'Cond Compo'!C$16:C$19, 0)), ""))</f>
        <v/>
      </c>
      <c r="I6613" s="12" t="str">
        <f>IF($E6613 &lt;&gt; "", IF(E6613 = 0, "", VLOOKUP(E6613,'Cond Perturbation'!A:B,2,FALSE)),"")</f>
        <v/>
      </c>
      <c r="J6613" s="28"/>
      <c r="K6613" s="29" t="str">
        <f>IF($B6613 &lt;&gt; "", IF(C6613="Oui",IF(H6613=1,IF(E6613=0,Résultat!G$8,IF(J6613="No",Résultat!$G$8,Résultat!$G$7)),IF(H6613=2,IF(E6613=0,Résultat!G$9,IF(J6613="No",Résultat!$G$9,Résultat!$G$7)),Résultat!$G$7)),IF(C6613 = "Totale", IF(H6613=1,IF(E6613=0,Résultat!G$8,IF(J6613="No",Résultat!$G$9,Résultat!$G$7)),IF(H6613=2,IF(E6613=0,Résultat!G$9,IF(J6613="No",Résultat!$G$9,Résultat!$G$7)),Résultat!$G$7)),Résultat!$G$7)), "")</f>
        <v/>
      </c>
    </row>
    <row r="6614" spans="1:11" ht="20.100000000000001" customHeight="1">
      <c r="A6614" s="26"/>
      <c r="B6614" s="27"/>
      <c r="C6614" s="11" t="str">
        <f>IF($B6614 &lt;&gt; "",VLOOKUP(MID(B6614,3,5),'Recyclabilité Prod Matx'!C:F,2,FALSE), "")</f>
        <v/>
      </c>
      <c r="D6614" s="11" t="str">
        <f>IF($B6614 &lt;&gt; "",VLOOKUP(MID(B6614,3,5),'Recyclabilité Prod Matx'!C:F,3,FALSE),"")</f>
        <v/>
      </c>
      <c r="E6614" s="11" t="str">
        <f>IF($B6614 &lt;&gt; "",VLOOKUP(MID(B6614,3,5),'Recyclabilité Prod Matx'!C:F,4,FALSE), "")</f>
        <v/>
      </c>
      <c r="F6614" s="12" t="str">
        <f>IF($B6614 &lt;&gt; "", IF(C6614="Totale","",IF(D6614 = 0, "", VLOOKUP(D6614,'Cond Compo'!A:B,2,FALSE))),"")</f>
        <v/>
      </c>
      <c r="G6614" s="28"/>
      <c r="H6614" s="11" t="str">
        <f xml:space="preserve"> IF(C6614="Totale",2,IF($G6614 &lt;&gt; "", IF(D6614 = "E",MATCH(G6614, 'Cond Compo'!D$16:D$18, 0), MATCH(G6614, 'Cond Compo'!C$16:C$19, 0)), ""))</f>
        <v/>
      </c>
      <c r="I6614" s="12" t="str">
        <f>IF($E6614 &lt;&gt; "", IF(E6614 = 0, "", VLOOKUP(E6614,'Cond Perturbation'!A:B,2,FALSE)),"")</f>
        <v/>
      </c>
      <c r="J6614" s="28"/>
      <c r="K6614" s="29" t="str">
        <f>IF($B6614 &lt;&gt; "", IF(C6614="Oui",IF(H6614=1,IF(E6614=0,Résultat!G$8,IF(J6614="No",Résultat!$G$8,Résultat!$G$7)),IF(H6614=2,IF(E6614=0,Résultat!G$9,IF(J6614="No",Résultat!$G$9,Résultat!$G$7)),Résultat!$G$7)),IF(C6614 = "Totale", IF(H6614=1,IF(E6614=0,Résultat!G$8,IF(J6614="No",Résultat!$G$9,Résultat!$G$7)),IF(H6614=2,IF(E6614=0,Résultat!G$9,IF(J6614="No",Résultat!$G$9,Résultat!$G$7)),Résultat!$G$7)),Résultat!$G$7)), "")</f>
        <v/>
      </c>
    </row>
    <row r="6615" spans="1:11" ht="20.100000000000001" customHeight="1">
      <c r="A6615" s="26"/>
      <c r="B6615" s="27"/>
      <c r="C6615" s="11" t="str">
        <f>IF($B6615 &lt;&gt; "",VLOOKUP(MID(B6615,3,5),'Recyclabilité Prod Matx'!C:F,2,FALSE), "")</f>
        <v/>
      </c>
      <c r="D6615" s="11" t="str">
        <f>IF($B6615 &lt;&gt; "",VLOOKUP(MID(B6615,3,5),'Recyclabilité Prod Matx'!C:F,3,FALSE),"")</f>
        <v/>
      </c>
      <c r="E6615" s="11" t="str">
        <f>IF($B6615 &lt;&gt; "",VLOOKUP(MID(B6615,3,5),'Recyclabilité Prod Matx'!C:F,4,FALSE), "")</f>
        <v/>
      </c>
      <c r="F6615" s="12" t="str">
        <f>IF($B6615 &lt;&gt; "", IF(C6615="Totale","",IF(D6615 = 0, "", VLOOKUP(D6615,'Cond Compo'!A:B,2,FALSE))),"")</f>
        <v/>
      </c>
      <c r="G6615" s="28"/>
      <c r="H6615" s="11" t="str">
        <f xml:space="preserve"> IF(C6615="Totale",2,IF($G6615 &lt;&gt; "", IF(D6615 = "E",MATCH(G6615, 'Cond Compo'!D$16:D$18, 0), MATCH(G6615, 'Cond Compo'!C$16:C$19, 0)), ""))</f>
        <v/>
      </c>
      <c r="I6615" s="12" t="str">
        <f>IF($E6615 &lt;&gt; "", IF(E6615 = 0, "", VLOOKUP(E6615,'Cond Perturbation'!A:B,2,FALSE)),"")</f>
        <v/>
      </c>
      <c r="J6615" s="28"/>
      <c r="K6615" s="29" t="str">
        <f>IF($B6615 &lt;&gt; "", IF(C6615="Oui",IF(H6615=1,IF(E6615=0,Résultat!G$8,IF(J6615="No",Résultat!$G$8,Résultat!$G$7)),IF(H6615=2,IF(E6615=0,Résultat!G$9,IF(J6615="No",Résultat!$G$9,Résultat!$G$7)),Résultat!$G$7)),IF(C6615 = "Totale", IF(H6615=1,IF(E6615=0,Résultat!G$8,IF(J6615="No",Résultat!$G$9,Résultat!$G$7)),IF(H6615=2,IF(E6615=0,Résultat!G$9,IF(J6615="No",Résultat!$G$9,Résultat!$G$7)),Résultat!$G$7)),Résultat!$G$7)), "")</f>
        <v/>
      </c>
    </row>
    <row r="6616" spans="1:11" ht="20.100000000000001" customHeight="1">
      <c r="A6616" s="26"/>
      <c r="B6616" s="27"/>
      <c r="C6616" s="11" t="str">
        <f>IF($B6616 &lt;&gt; "",VLOOKUP(MID(B6616,3,5),'Recyclabilité Prod Matx'!C:F,2,FALSE), "")</f>
        <v/>
      </c>
      <c r="D6616" s="11" t="str">
        <f>IF($B6616 &lt;&gt; "",VLOOKUP(MID(B6616,3,5),'Recyclabilité Prod Matx'!C:F,3,FALSE),"")</f>
        <v/>
      </c>
      <c r="E6616" s="11" t="str">
        <f>IF($B6616 &lt;&gt; "",VLOOKUP(MID(B6616,3,5),'Recyclabilité Prod Matx'!C:F,4,FALSE), "")</f>
        <v/>
      </c>
      <c r="F6616" s="12" t="str">
        <f>IF($B6616 &lt;&gt; "", IF(C6616="Totale","",IF(D6616 = 0, "", VLOOKUP(D6616,'Cond Compo'!A:B,2,FALSE))),"")</f>
        <v/>
      </c>
      <c r="G6616" s="28"/>
      <c r="H6616" s="11" t="str">
        <f xml:space="preserve"> IF(C6616="Totale",2,IF($G6616 &lt;&gt; "", IF(D6616 = "E",MATCH(G6616, 'Cond Compo'!D$16:D$18, 0), MATCH(G6616, 'Cond Compo'!C$16:C$19, 0)), ""))</f>
        <v/>
      </c>
      <c r="I6616" s="12" t="str">
        <f>IF($E6616 &lt;&gt; "", IF(E6616 = 0, "", VLOOKUP(E6616,'Cond Perturbation'!A:B,2,FALSE)),"")</f>
        <v/>
      </c>
      <c r="J6616" s="28"/>
      <c r="K6616" s="29" t="str">
        <f>IF($B6616 &lt;&gt; "", IF(C6616="Oui",IF(H6616=1,IF(E6616=0,Résultat!G$8,IF(J6616="No",Résultat!$G$8,Résultat!$G$7)),IF(H6616=2,IF(E6616=0,Résultat!G$9,IF(J6616="No",Résultat!$G$9,Résultat!$G$7)),Résultat!$G$7)),IF(C6616 = "Totale", IF(H6616=1,IF(E6616=0,Résultat!G$8,IF(J6616="No",Résultat!$G$9,Résultat!$G$7)),IF(H6616=2,IF(E6616=0,Résultat!G$9,IF(J6616="No",Résultat!$G$9,Résultat!$G$7)),Résultat!$G$7)),Résultat!$G$7)), "")</f>
        <v/>
      </c>
    </row>
    <row r="6617" spans="1:11" ht="20.100000000000001" customHeight="1">
      <c r="A6617" s="26"/>
      <c r="B6617" s="27"/>
      <c r="C6617" s="11" t="str">
        <f>IF($B6617 &lt;&gt; "",VLOOKUP(MID(B6617,3,5),'Recyclabilité Prod Matx'!C:F,2,FALSE), "")</f>
        <v/>
      </c>
      <c r="D6617" s="11" t="str">
        <f>IF($B6617 &lt;&gt; "",VLOOKUP(MID(B6617,3,5),'Recyclabilité Prod Matx'!C:F,3,FALSE),"")</f>
        <v/>
      </c>
      <c r="E6617" s="11" t="str">
        <f>IF($B6617 &lt;&gt; "",VLOOKUP(MID(B6617,3,5),'Recyclabilité Prod Matx'!C:F,4,FALSE), "")</f>
        <v/>
      </c>
      <c r="F6617" s="12" t="str">
        <f>IF($B6617 &lt;&gt; "", IF(C6617="Totale","",IF(D6617 = 0, "", VLOOKUP(D6617,'Cond Compo'!A:B,2,FALSE))),"")</f>
        <v/>
      </c>
      <c r="G6617" s="28"/>
      <c r="H6617" s="11" t="str">
        <f xml:space="preserve"> IF(C6617="Totale",2,IF($G6617 &lt;&gt; "", IF(D6617 = "E",MATCH(G6617, 'Cond Compo'!D$16:D$18, 0), MATCH(G6617, 'Cond Compo'!C$16:C$19, 0)), ""))</f>
        <v/>
      </c>
      <c r="I6617" s="12" t="str">
        <f>IF($E6617 &lt;&gt; "", IF(E6617 = 0, "", VLOOKUP(E6617,'Cond Perturbation'!A:B,2,FALSE)),"")</f>
        <v/>
      </c>
      <c r="J6617" s="28"/>
      <c r="K6617" s="29" t="str">
        <f>IF($B6617 &lt;&gt; "", IF(C6617="Oui",IF(H6617=1,IF(E6617=0,Résultat!G$8,IF(J6617="No",Résultat!$G$8,Résultat!$G$7)),IF(H6617=2,IF(E6617=0,Résultat!G$9,IF(J6617="No",Résultat!$G$9,Résultat!$G$7)),Résultat!$G$7)),IF(C6617 = "Totale", IF(H6617=1,IF(E6617=0,Résultat!G$8,IF(J6617="No",Résultat!$G$9,Résultat!$G$7)),IF(H6617=2,IF(E6617=0,Résultat!G$9,IF(J6617="No",Résultat!$G$9,Résultat!$G$7)),Résultat!$G$7)),Résultat!$G$7)), "")</f>
        <v/>
      </c>
    </row>
    <row r="6618" spans="1:11" ht="20.100000000000001" customHeight="1">
      <c r="A6618" s="26"/>
      <c r="B6618" s="27"/>
      <c r="C6618" s="11" t="str">
        <f>IF($B6618 &lt;&gt; "",VLOOKUP(MID(B6618,3,5),'Recyclabilité Prod Matx'!C:F,2,FALSE), "")</f>
        <v/>
      </c>
      <c r="D6618" s="11" t="str">
        <f>IF($B6618 &lt;&gt; "",VLOOKUP(MID(B6618,3,5),'Recyclabilité Prod Matx'!C:F,3,FALSE),"")</f>
        <v/>
      </c>
      <c r="E6618" s="11" t="str">
        <f>IF($B6618 &lt;&gt; "",VLOOKUP(MID(B6618,3,5),'Recyclabilité Prod Matx'!C:F,4,FALSE), "")</f>
        <v/>
      </c>
      <c r="F6618" s="12" t="str">
        <f>IF($B6618 &lt;&gt; "", IF(C6618="Totale","",IF(D6618 = 0, "", VLOOKUP(D6618,'Cond Compo'!A:B,2,FALSE))),"")</f>
        <v/>
      </c>
      <c r="G6618" s="28"/>
      <c r="H6618" s="11" t="str">
        <f xml:space="preserve"> IF(C6618="Totale",2,IF($G6618 &lt;&gt; "", IF(D6618 = "E",MATCH(G6618, 'Cond Compo'!D$16:D$18, 0), MATCH(G6618, 'Cond Compo'!C$16:C$19, 0)), ""))</f>
        <v/>
      </c>
      <c r="I6618" s="12" t="str">
        <f>IF($E6618 &lt;&gt; "", IF(E6618 = 0, "", VLOOKUP(E6618,'Cond Perturbation'!A:B,2,FALSE)),"")</f>
        <v/>
      </c>
      <c r="J6618" s="28"/>
      <c r="K6618" s="29" t="str">
        <f>IF($B6618 &lt;&gt; "", IF(C6618="Oui",IF(H6618=1,IF(E6618=0,Résultat!G$8,IF(J6618="No",Résultat!$G$8,Résultat!$G$7)),IF(H6618=2,IF(E6618=0,Résultat!G$9,IF(J6618="No",Résultat!$G$9,Résultat!$G$7)),Résultat!$G$7)),IF(C6618 = "Totale", IF(H6618=1,IF(E6618=0,Résultat!G$8,IF(J6618="No",Résultat!$G$9,Résultat!$G$7)),IF(H6618=2,IF(E6618=0,Résultat!G$9,IF(J6618="No",Résultat!$G$9,Résultat!$G$7)),Résultat!$G$7)),Résultat!$G$7)), "")</f>
        <v/>
      </c>
    </row>
    <row r="6619" spans="1:11" ht="20.100000000000001" customHeight="1">
      <c r="A6619" s="26"/>
      <c r="B6619" s="27"/>
      <c r="C6619" s="11" t="str">
        <f>IF($B6619 &lt;&gt; "",VLOOKUP(MID(B6619,3,5),'Recyclabilité Prod Matx'!C:F,2,FALSE), "")</f>
        <v/>
      </c>
      <c r="D6619" s="11" t="str">
        <f>IF($B6619 &lt;&gt; "",VLOOKUP(MID(B6619,3,5),'Recyclabilité Prod Matx'!C:F,3,FALSE),"")</f>
        <v/>
      </c>
      <c r="E6619" s="11" t="str">
        <f>IF($B6619 &lt;&gt; "",VLOOKUP(MID(B6619,3,5),'Recyclabilité Prod Matx'!C:F,4,FALSE), "")</f>
        <v/>
      </c>
      <c r="F6619" s="12" t="str">
        <f>IF($B6619 &lt;&gt; "", IF(C6619="Totale","",IF(D6619 = 0, "", VLOOKUP(D6619,'Cond Compo'!A:B,2,FALSE))),"")</f>
        <v/>
      </c>
      <c r="G6619" s="28"/>
      <c r="H6619" s="11" t="str">
        <f xml:space="preserve"> IF(C6619="Totale",2,IF($G6619 &lt;&gt; "", IF(D6619 = "E",MATCH(G6619, 'Cond Compo'!D$16:D$18, 0), MATCH(G6619, 'Cond Compo'!C$16:C$19, 0)), ""))</f>
        <v/>
      </c>
      <c r="I6619" s="12" t="str">
        <f>IF($E6619 &lt;&gt; "", IF(E6619 = 0, "", VLOOKUP(E6619,'Cond Perturbation'!A:B,2,FALSE)),"")</f>
        <v/>
      </c>
      <c r="J6619" s="28"/>
      <c r="K6619" s="29" t="str">
        <f>IF($B6619 &lt;&gt; "", IF(C6619="Oui",IF(H6619=1,IF(E6619=0,Résultat!G$8,IF(J6619="No",Résultat!$G$8,Résultat!$G$7)),IF(H6619=2,IF(E6619=0,Résultat!G$9,IF(J6619="No",Résultat!$G$9,Résultat!$G$7)),Résultat!$G$7)),IF(C6619 = "Totale", IF(H6619=1,IF(E6619=0,Résultat!G$8,IF(J6619="No",Résultat!$G$9,Résultat!$G$7)),IF(H6619=2,IF(E6619=0,Résultat!G$9,IF(J6619="No",Résultat!$G$9,Résultat!$G$7)),Résultat!$G$7)),Résultat!$G$7)), "")</f>
        <v/>
      </c>
    </row>
    <row r="6620" spans="1:11" ht="20.100000000000001" customHeight="1">
      <c r="A6620" s="26"/>
      <c r="B6620" s="27"/>
      <c r="C6620" s="11" t="str">
        <f>IF($B6620 &lt;&gt; "",VLOOKUP(MID(B6620,3,5),'Recyclabilité Prod Matx'!C:F,2,FALSE), "")</f>
        <v/>
      </c>
      <c r="D6620" s="11" t="str">
        <f>IF($B6620 &lt;&gt; "",VLOOKUP(MID(B6620,3,5),'Recyclabilité Prod Matx'!C:F,3,FALSE),"")</f>
        <v/>
      </c>
      <c r="E6620" s="11" t="str">
        <f>IF($B6620 &lt;&gt; "",VLOOKUP(MID(B6620,3,5),'Recyclabilité Prod Matx'!C:F,4,FALSE), "")</f>
        <v/>
      </c>
      <c r="F6620" s="12" t="str">
        <f>IF($B6620 &lt;&gt; "", IF(C6620="Totale","",IF(D6620 = 0, "", VLOOKUP(D6620,'Cond Compo'!A:B,2,FALSE))),"")</f>
        <v/>
      </c>
      <c r="G6620" s="28"/>
      <c r="H6620" s="11" t="str">
        <f xml:space="preserve"> IF(C6620="Totale",2,IF($G6620 &lt;&gt; "", IF(D6620 = "E",MATCH(G6620, 'Cond Compo'!D$16:D$18, 0), MATCH(G6620, 'Cond Compo'!C$16:C$19, 0)), ""))</f>
        <v/>
      </c>
      <c r="I6620" s="12" t="str">
        <f>IF($E6620 &lt;&gt; "", IF(E6620 = 0, "", VLOOKUP(E6620,'Cond Perturbation'!A:B,2,FALSE)),"")</f>
        <v/>
      </c>
      <c r="J6620" s="28"/>
      <c r="K6620" s="29" t="str">
        <f>IF($B6620 &lt;&gt; "", IF(C6620="Oui",IF(H6620=1,IF(E6620=0,Résultat!G$8,IF(J6620="No",Résultat!$G$8,Résultat!$G$7)),IF(H6620=2,IF(E6620=0,Résultat!G$9,IF(J6620="No",Résultat!$G$9,Résultat!$G$7)),Résultat!$G$7)),IF(C6620 = "Totale", IF(H6620=1,IF(E6620=0,Résultat!G$8,IF(J6620="No",Résultat!$G$9,Résultat!$G$7)),IF(H6620=2,IF(E6620=0,Résultat!G$9,IF(J6620="No",Résultat!$G$9,Résultat!$G$7)),Résultat!$G$7)),Résultat!$G$7)), "")</f>
        <v/>
      </c>
    </row>
    <row r="6621" spans="1:11" ht="20.100000000000001" customHeight="1">
      <c r="A6621" s="26"/>
      <c r="B6621" s="27"/>
      <c r="C6621" s="11" t="str">
        <f>IF($B6621 &lt;&gt; "",VLOOKUP(MID(B6621,3,5),'Recyclabilité Prod Matx'!C:F,2,FALSE), "")</f>
        <v/>
      </c>
      <c r="D6621" s="11" t="str">
        <f>IF($B6621 &lt;&gt; "",VLOOKUP(MID(B6621,3,5),'Recyclabilité Prod Matx'!C:F,3,FALSE),"")</f>
        <v/>
      </c>
      <c r="E6621" s="11" t="str">
        <f>IF($B6621 &lt;&gt; "",VLOOKUP(MID(B6621,3,5),'Recyclabilité Prod Matx'!C:F,4,FALSE), "")</f>
        <v/>
      </c>
      <c r="F6621" s="12" t="str">
        <f>IF($B6621 &lt;&gt; "", IF(C6621="Totale","",IF(D6621 = 0, "", VLOOKUP(D6621,'Cond Compo'!A:B,2,FALSE))),"")</f>
        <v/>
      </c>
      <c r="G6621" s="28"/>
      <c r="H6621" s="11" t="str">
        <f xml:space="preserve"> IF(C6621="Totale",2,IF($G6621 &lt;&gt; "", IF(D6621 = "E",MATCH(G6621, 'Cond Compo'!D$16:D$18, 0), MATCH(G6621, 'Cond Compo'!C$16:C$19, 0)), ""))</f>
        <v/>
      </c>
      <c r="I6621" s="12" t="str">
        <f>IF($E6621 &lt;&gt; "", IF(E6621 = 0, "", VLOOKUP(E6621,'Cond Perturbation'!A:B,2,FALSE)),"")</f>
        <v/>
      </c>
      <c r="J6621" s="28"/>
      <c r="K6621" s="29" t="str">
        <f>IF($B6621 &lt;&gt; "", IF(C6621="Oui",IF(H6621=1,IF(E6621=0,Résultat!G$8,IF(J6621="No",Résultat!$G$8,Résultat!$G$7)),IF(H6621=2,IF(E6621=0,Résultat!G$9,IF(J6621="No",Résultat!$G$9,Résultat!$G$7)),Résultat!$G$7)),IF(C6621 = "Totale", IF(H6621=1,IF(E6621=0,Résultat!G$8,IF(J6621="No",Résultat!$G$9,Résultat!$G$7)),IF(H6621=2,IF(E6621=0,Résultat!G$9,IF(J6621="No",Résultat!$G$9,Résultat!$G$7)),Résultat!$G$7)),Résultat!$G$7)), "")</f>
        <v/>
      </c>
    </row>
    <row r="6622" spans="1:11" ht="20.100000000000001" customHeight="1">
      <c r="A6622" s="26"/>
      <c r="B6622" s="27"/>
      <c r="C6622" s="11" t="str">
        <f>IF($B6622 &lt;&gt; "",VLOOKUP(MID(B6622,3,5),'Recyclabilité Prod Matx'!C:F,2,FALSE), "")</f>
        <v/>
      </c>
      <c r="D6622" s="11" t="str">
        <f>IF($B6622 &lt;&gt; "",VLOOKUP(MID(B6622,3,5),'Recyclabilité Prod Matx'!C:F,3,FALSE),"")</f>
        <v/>
      </c>
      <c r="E6622" s="11" t="str">
        <f>IF($B6622 &lt;&gt; "",VLOOKUP(MID(B6622,3,5),'Recyclabilité Prod Matx'!C:F,4,FALSE), "")</f>
        <v/>
      </c>
      <c r="F6622" s="12" t="str">
        <f>IF($B6622 &lt;&gt; "", IF(C6622="Totale","",IF(D6622 = 0, "", VLOOKUP(D6622,'Cond Compo'!A:B,2,FALSE))),"")</f>
        <v/>
      </c>
      <c r="G6622" s="28"/>
      <c r="H6622" s="11" t="str">
        <f xml:space="preserve"> IF(C6622="Totale",2,IF($G6622 &lt;&gt; "", IF(D6622 = "E",MATCH(G6622, 'Cond Compo'!D$16:D$18, 0), MATCH(G6622, 'Cond Compo'!C$16:C$19, 0)), ""))</f>
        <v/>
      </c>
      <c r="I6622" s="12" t="str">
        <f>IF($E6622 &lt;&gt; "", IF(E6622 = 0, "", VLOOKUP(E6622,'Cond Perturbation'!A:B,2,FALSE)),"")</f>
        <v/>
      </c>
      <c r="J6622" s="28"/>
      <c r="K6622" s="29" t="str">
        <f>IF($B6622 &lt;&gt; "", IF(C6622="Oui",IF(H6622=1,IF(E6622=0,Résultat!G$8,IF(J6622="No",Résultat!$G$8,Résultat!$G$7)),IF(H6622=2,IF(E6622=0,Résultat!G$9,IF(J6622="No",Résultat!$G$9,Résultat!$G$7)),Résultat!$G$7)),IF(C6622 = "Totale", IF(H6622=1,IF(E6622=0,Résultat!G$8,IF(J6622="No",Résultat!$G$9,Résultat!$G$7)),IF(H6622=2,IF(E6622=0,Résultat!G$9,IF(J6622="No",Résultat!$G$9,Résultat!$G$7)),Résultat!$G$7)),Résultat!$G$7)), "")</f>
        <v/>
      </c>
    </row>
    <row r="6623" spans="1:11" ht="20.100000000000001" customHeight="1">
      <c r="A6623" s="26"/>
      <c r="B6623" s="27"/>
      <c r="C6623" s="11" t="str">
        <f>IF($B6623 &lt;&gt; "",VLOOKUP(MID(B6623,3,5),'Recyclabilité Prod Matx'!C:F,2,FALSE), "")</f>
        <v/>
      </c>
      <c r="D6623" s="11" t="str">
        <f>IF($B6623 &lt;&gt; "",VLOOKUP(MID(B6623,3,5),'Recyclabilité Prod Matx'!C:F,3,FALSE),"")</f>
        <v/>
      </c>
      <c r="E6623" s="11" t="str">
        <f>IF($B6623 &lt;&gt; "",VLOOKUP(MID(B6623,3,5),'Recyclabilité Prod Matx'!C:F,4,FALSE), "")</f>
        <v/>
      </c>
      <c r="F6623" s="12" t="str">
        <f>IF($B6623 &lt;&gt; "", IF(C6623="Totale","",IF(D6623 = 0, "", VLOOKUP(D6623,'Cond Compo'!A:B,2,FALSE))),"")</f>
        <v/>
      </c>
      <c r="G6623" s="28"/>
      <c r="H6623" s="11" t="str">
        <f xml:space="preserve"> IF(C6623="Totale",2,IF($G6623 &lt;&gt; "", IF(D6623 = "E",MATCH(G6623, 'Cond Compo'!D$16:D$18, 0), MATCH(G6623, 'Cond Compo'!C$16:C$19, 0)), ""))</f>
        <v/>
      </c>
      <c r="I6623" s="12" t="str">
        <f>IF($E6623 &lt;&gt; "", IF(E6623 = 0, "", VLOOKUP(E6623,'Cond Perturbation'!A:B,2,FALSE)),"")</f>
        <v/>
      </c>
      <c r="J6623" s="28"/>
      <c r="K6623" s="29" t="str">
        <f>IF($B6623 &lt;&gt; "", IF(C6623="Oui",IF(H6623=1,IF(E6623=0,Résultat!G$8,IF(J6623="No",Résultat!$G$8,Résultat!$G$7)),IF(H6623=2,IF(E6623=0,Résultat!G$9,IF(J6623="No",Résultat!$G$9,Résultat!$G$7)),Résultat!$G$7)),IF(C6623 = "Totale", IF(H6623=1,IF(E6623=0,Résultat!G$8,IF(J6623="No",Résultat!$G$9,Résultat!$G$7)),IF(H6623=2,IF(E6623=0,Résultat!G$9,IF(J6623="No",Résultat!$G$9,Résultat!$G$7)),Résultat!$G$7)),Résultat!$G$7)), "")</f>
        <v/>
      </c>
    </row>
    <row r="6624" spans="1:11" ht="20.100000000000001" customHeight="1">
      <c r="A6624" s="26"/>
      <c r="B6624" s="27"/>
      <c r="C6624" s="11" t="str">
        <f>IF($B6624 &lt;&gt; "",VLOOKUP(MID(B6624,3,5),'Recyclabilité Prod Matx'!C:F,2,FALSE), "")</f>
        <v/>
      </c>
      <c r="D6624" s="11" t="str">
        <f>IF($B6624 &lt;&gt; "",VLOOKUP(MID(B6624,3,5),'Recyclabilité Prod Matx'!C:F,3,FALSE),"")</f>
        <v/>
      </c>
      <c r="E6624" s="11" t="str">
        <f>IF($B6624 &lt;&gt; "",VLOOKUP(MID(B6624,3,5),'Recyclabilité Prod Matx'!C:F,4,FALSE), "")</f>
        <v/>
      </c>
      <c r="F6624" s="12" t="str">
        <f>IF($B6624 &lt;&gt; "", IF(C6624="Totale","",IF(D6624 = 0, "", VLOOKUP(D6624,'Cond Compo'!A:B,2,FALSE))),"")</f>
        <v/>
      </c>
      <c r="G6624" s="28"/>
      <c r="H6624" s="11" t="str">
        <f xml:space="preserve"> IF(C6624="Totale",2,IF($G6624 &lt;&gt; "", IF(D6624 = "E",MATCH(G6624, 'Cond Compo'!D$16:D$18, 0), MATCH(G6624, 'Cond Compo'!C$16:C$19, 0)), ""))</f>
        <v/>
      </c>
      <c r="I6624" s="12" t="str">
        <f>IF($E6624 &lt;&gt; "", IF(E6624 = 0, "", VLOOKUP(E6624,'Cond Perturbation'!A:B,2,FALSE)),"")</f>
        <v/>
      </c>
      <c r="J6624" s="28"/>
      <c r="K6624" s="29" t="str">
        <f>IF($B6624 &lt;&gt; "", IF(C6624="Oui",IF(H6624=1,IF(E6624=0,Résultat!G$8,IF(J6624="No",Résultat!$G$8,Résultat!$G$7)),IF(H6624=2,IF(E6624=0,Résultat!G$9,IF(J6624="No",Résultat!$G$9,Résultat!$G$7)),Résultat!$G$7)),IF(C6624 = "Totale", IF(H6624=1,IF(E6624=0,Résultat!G$8,IF(J6624="No",Résultat!$G$9,Résultat!$G$7)),IF(H6624=2,IF(E6624=0,Résultat!G$9,IF(J6624="No",Résultat!$G$9,Résultat!$G$7)),Résultat!$G$7)),Résultat!$G$7)), "")</f>
        <v/>
      </c>
    </row>
    <row r="6625" spans="1:11" ht="20.100000000000001" customHeight="1">
      <c r="A6625" s="26"/>
      <c r="B6625" s="27"/>
      <c r="C6625" s="11" t="str">
        <f>IF($B6625 &lt;&gt; "",VLOOKUP(MID(B6625,3,5),'Recyclabilité Prod Matx'!C:F,2,FALSE), "")</f>
        <v/>
      </c>
      <c r="D6625" s="11" t="str">
        <f>IF($B6625 &lt;&gt; "",VLOOKUP(MID(B6625,3,5),'Recyclabilité Prod Matx'!C:F,3,FALSE),"")</f>
        <v/>
      </c>
      <c r="E6625" s="11" t="str">
        <f>IF($B6625 &lt;&gt; "",VLOOKUP(MID(B6625,3,5),'Recyclabilité Prod Matx'!C:F,4,FALSE), "")</f>
        <v/>
      </c>
      <c r="F6625" s="12" t="str">
        <f>IF($B6625 &lt;&gt; "", IF(C6625="Totale","",IF(D6625 = 0, "", VLOOKUP(D6625,'Cond Compo'!A:B,2,FALSE))),"")</f>
        <v/>
      </c>
      <c r="G6625" s="28"/>
      <c r="H6625" s="11" t="str">
        <f xml:space="preserve"> IF(C6625="Totale",2,IF($G6625 &lt;&gt; "", IF(D6625 = "E",MATCH(G6625, 'Cond Compo'!D$16:D$18, 0), MATCH(G6625, 'Cond Compo'!C$16:C$19, 0)), ""))</f>
        <v/>
      </c>
      <c r="I6625" s="12" t="str">
        <f>IF($E6625 &lt;&gt; "", IF(E6625 = 0, "", VLOOKUP(E6625,'Cond Perturbation'!A:B,2,FALSE)),"")</f>
        <v/>
      </c>
      <c r="J6625" s="28"/>
      <c r="K6625" s="29" t="str">
        <f>IF($B6625 &lt;&gt; "", IF(C6625="Oui",IF(H6625=1,IF(E6625=0,Résultat!G$8,IF(J6625="No",Résultat!$G$8,Résultat!$G$7)),IF(H6625=2,IF(E6625=0,Résultat!G$9,IF(J6625="No",Résultat!$G$9,Résultat!$G$7)),Résultat!$G$7)),IF(C6625 = "Totale", IF(H6625=1,IF(E6625=0,Résultat!G$8,IF(J6625="No",Résultat!$G$9,Résultat!$G$7)),IF(H6625=2,IF(E6625=0,Résultat!G$9,IF(J6625="No",Résultat!$G$9,Résultat!$G$7)),Résultat!$G$7)),Résultat!$G$7)), "")</f>
        <v/>
      </c>
    </row>
    <row r="6626" spans="1:11" ht="20.100000000000001" customHeight="1">
      <c r="A6626" s="26"/>
      <c r="B6626" s="27"/>
      <c r="C6626" s="11" t="str">
        <f>IF($B6626 &lt;&gt; "",VLOOKUP(MID(B6626,3,5),'Recyclabilité Prod Matx'!C:F,2,FALSE), "")</f>
        <v/>
      </c>
      <c r="D6626" s="11" t="str">
        <f>IF($B6626 &lt;&gt; "",VLOOKUP(MID(B6626,3,5),'Recyclabilité Prod Matx'!C:F,3,FALSE),"")</f>
        <v/>
      </c>
      <c r="E6626" s="11" t="str">
        <f>IF($B6626 &lt;&gt; "",VLOOKUP(MID(B6626,3,5),'Recyclabilité Prod Matx'!C:F,4,FALSE), "")</f>
        <v/>
      </c>
      <c r="F6626" s="12" t="str">
        <f>IF($B6626 &lt;&gt; "", IF(C6626="Totale","",IF(D6626 = 0, "", VLOOKUP(D6626,'Cond Compo'!A:B,2,FALSE))),"")</f>
        <v/>
      </c>
      <c r="G6626" s="28"/>
      <c r="H6626" s="11" t="str">
        <f xml:space="preserve"> IF(C6626="Totale",2,IF($G6626 &lt;&gt; "", IF(D6626 = "E",MATCH(G6626, 'Cond Compo'!D$16:D$18, 0), MATCH(G6626, 'Cond Compo'!C$16:C$19, 0)), ""))</f>
        <v/>
      </c>
      <c r="I6626" s="12" t="str">
        <f>IF($E6626 &lt;&gt; "", IF(E6626 = 0, "", VLOOKUP(E6626,'Cond Perturbation'!A:B,2,FALSE)),"")</f>
        <v/>
      </c>
      <c r="J6626" s="28"/>
      <c r="K6626" s="29" t="str">
        <f>IF($B6626 &lt;&gt; "", IF(C6626="Oui",IF(H6626=1,IF(E6626=0,Résultat!G$8,IF(J6626="No",Résultat!$G$8,Résultat!$G$7)),IF(H6626=2,IF(E6626=0,Résultat!G$9,IF(J6626="No",Résultat!$G$9,Résultat!$G$7)),Résultat!$G$7)),IF(C6626 = "Totale", IF(H6626=1,IF(E6626=0,Résultat!G$8,IF(J6626="No",Résultat!$G$9,Résultat!$G$7)),IF(H6626=2,IF(E6626=0,Résultat!G$9,IF(J6626="No",Résultat!$G$9,Résultat!$G$7)),Résultat!$G$7)),Résultat!$G$7)), "")</f>
        <v/>
      </c>
    </row>
    <row r="6627" spans="1:11" ht="20.100000000000001" customHeight="1">
      <c r="A6627" s="26"/>
      <c r="B6627" s="27"/>
      <c r="C6627" s="11" t="str">
        <f>IF($B6627 &lt;&gt; "",VLOOKUP(MID(B6627,3,5),'Recyclabilité Prod Matx'!C:F,2,FALSE), "")</f>
        <v/>
      </c>
      <c r="D6627" s="11" t="str">
        <f>IF($B6627 &lt;&gt; "",VLOOKUP(MID(B6627,3,5),'Recyclabilité Prod Matx'!C:F,3,FALSE),"")</f>
        <v/>
      </c>
      <c r="E6627" s="11" t="str">
        <f>IF($B6627 &lt;&gt; "",VLOOKUP(MID(B6627,3,5),'Recyclabilité Prod Matx'!C:F,4,FALSE), "")</f>
        <v/>
      </c>
      <c r="F6627" s="12" t="str">
        <f>IF($B6627 &lt;&gt; "", IF(C6627="Totale","",IF(D6627 = 0, "", VLOOKUP(D6627,'Cond Compo'!A:B,2,FALSE))),"")</f>
        <v/>
      </c>
      <c r="G6627" s="28"/>
      <c r="H6627" s="11" t="str">
        <f xml:space="preserve"> IF(C6627="Totale",2,IF($G6627 &lt;&gt; "", IF(D6627 = "E",MATCH(G6627, 'Cond Compo'!D$16:D$18, 0), MATCH(G6627, 'Cond Compo'!C$16:C$19, 0)), ""))</f>
        <v/>
      </c>
      <c r="I6627" s="12" t="str">
        <f>IF($E6627 &lt;&gt; "", IF(E6627 = 0, "", VLOOKUP(E6627,'Cond Perturbation'!A:B,2,FALSE)),"")</f>
        <v/>
      </c>
      <c r="J6627" s="28"/>
      <c r="K6627" s="29" t="str">
        <f>IF($B6627 &lt;&gt; "", IF(C6627="Oui",IF(H6627=1,IF(E6627=0,Résultat!G$8,IF(J6627="No",Résultat!$G$8,Résultat!$G$7)),IF(H6627=2,IF(E6627=0,Résultat!G$9,IF(J6627="No",Résultat!$G$9,Résultat!$G$7)),Résultat!$G$7)),IF(C6627 = "Totale", IF(H6627=1,IF(E6627=0,Résultat!G$8,IF(J6627="No",Résultat!$G$9,Résultat!$G$7)),IF(H6627=2,IF(E6627=0,Résultat!G$9,IF(J6627="No",Résultat!$G$9,Résultat!$G$7)),Résultat!$G$7)),Résultat!$G$7)), "")</f>
        <v/>
      </c>
    </row>
    <row r="6628" spans="1:11" ht="20.100000000000001" customHeight="1">
      <c r="A6628" s="26"/>
      <c r="B6628" s="27"/>
      <c r="C6628" s="11" t="str">
        <f>IF($B6628 &lt;&gt; "",VLOOKUP(MID(B6628,3,5),'Recyclabilité Prod Matx'!C:F,2,FALSE), "")</f>
        <v/>
      </c>
      <c r="D6628" s="11" t="str">
        <f>IF($B6628 &lt;&gt; "",VLOOKUP(MID(B6628,3,5),'Recyclabilité Prod Matx'!C:F,3,FALSE),"")</f>
        <v/>
      </c>
      <c r="E6628" s="11" t="str">
        <f>IF($B6628 &lt;&gt; "",VLOOKUP(MID(B6628,3,5),'Recyclabilité Prod Matx'!C:F,4,FALSE), "")</f>
        <v/>
      </c>
      <c r="F6628" s="12" t="str">
        <f>IF($B6628 &lt;&gt; "", IF(C6628="Totale","",IF(D6628 = 0, "", VLOOKUP(D6628,'Cond Compo'!A:B,2,FALSE))),"")</f>
        <v/>
      </c>
      <c r="G6628" s="28"/>
      <c r="H6628" s="11" t="str">
        <f xml:space="preserve"> IF(C6628="Totale",2,IF($G6628 &lt;&gt; "", IF(D6628 = "E",MATCH(G6628, 'Cond Compo'!D$16:D$18, 0), MATCH(G6628, 'Cond Compo'!C$16:C$19, 0)), ""))</f>
        <v/>
      </c>
      <c r="I6628" s="12" t="str">
        <f>IF($E6628 &lt;&gt; "", IF(E6628 = 0, "", VLOOKUP(E6628,'Cond Perturbation'!A:B,2,FALSE)),"")</f>
        <v/>
      </c>
      <c r="J6628" s="28"/>
      <c r="K6628" s="29" t="str">
        <f>IF($B6628 &lt;&gt; "", IF(C6628="Oui",IF(H6628=1,IF(E6628=0,Résultat!G$8,IF(J6628="No",Résultat!$G$8,Résultat!$G$7)),IF(H6628=2,IF(E6628=0,Résultat!G$9,IF(J6628="No",Résultat!$G$9,Résultat!$G$7)),Résultat!$G$7)),IF(C6628 = "Totale", IF(H6628=1,IF(E6628=0,Résultat!G$8,IF(J6628="No",Résultat!$G$9,Résultat!$G$7)),IF(H6628=2,IF(E6628=0,Résultat!G$9,IF(J6628="No",Résultat!$G$9,Résultat!$G$7)),Résultat!$G$7)),Résultat!$G$7)), "")</f>
        <v/>
      </c>
    </row>
    <row r="6629" spans="1:11" ht="20.100000000000001" customHeight="1">
      <c r="A6629" s="26"/>
      <c r="B6629" s="27"/>
      <c r="C6629" s="11" t="str">
        <f>IF($B6629 &lt;&gt; "",VLOOKUP(MID(B6629,3,5),'Recyclabilité Prod Matx'!C:F,2,FALSE), "")</f>
        <v/>
      </c>
      <c r="D6629" s="11" t="str">
        <f>IF($B6629 &lt;&gt; "",VLOOKUP(MID(B6629,3,5),'Recyclabilité Prod Matx'!C:F,3,FALSE),"")</f>
        <v/>
      </c>
      <c r="E6629" s="11" t="str">
        <f>IF($B6629 &lt;&gt; "",VLOOKUP(MID(B6629,3,5),'Recyclabilité Prod Matx'!C:F,4,FALSE), "")</f>
        <v/>
      </c>
      <c r="F6629" s="12" t="str">
        <f>IF($B6629 &lt;&gt; "", IF(C6629="Totale","",IF(D6629 = 0, "", VLOOKUP(D6629,'Cond Compo'!A:B,2,FALSE))),"")</f>
        <v/>
      </c>
      <c r="G6629" s="28"/>
      <c r="H6629" s="11" t="str">
        <f xml:space="preserve"> IF(C6629="Totale",2,IF($G6629 &lt;&gt; "", IF(D6629 = "E",MATCH(G6629, 'Cond Compo'!D$16:D$18, 0), MATCH(G6629, 'Cond Compo'!C$16:C$19, 0)), ""))</f>
        <v/>
      </c>
      <c r="I6629" s="12" t="str">
        <f>IF($E6629 &lt;&gt; "", IF(E6629 = 0, "", VLOOKUP(E6629,'Cond Perturbation'!A:B,2,FALSE)),"")</f>
        <v/>
      </c>
      <c r="J6629" s="28"/>
      <c r="K6629" s="29" t="str">
        <f>IF($B6629 &lt;&gt; "", IF(C6629="Oui",IF(H6629=1,IF(E6629=0,Résultat!G$8,IF(J6629="No",Résultat!$G$8,Résultat!$G$7)),IF(H6629=2,IF(E6629=0,Résultat!G$9,IF(J6629="No",Résultat!$G$9,Résultat!$G$7)),Résultat!$G$7)),IF(C6629 = "Totale", IF(H6629=1,IF(E6629=0,Résultat!G$8,IF(J6629="No",Résultat!$G$9,Résultat!$G$7)),IF(H6629=2,IF(E6629=0,Résultat!G$9,IF(J6629="No",Résultat!$G$9,Résultat!$G$7)),Résultat!$G$7)),Résultat!$G$7)), "")</f>
        <v/>
      </c>
    </row>
    <row r="6630" spans="1:11" ht="20.100000000000001" customHeight="1">
      <c r="A6630" s="26"/>
      <c r="B6630" s="27"/>
      <c r="C6630" s="11" t="str">
        <f>IF($B6630 &lt;&gt; "",VLOOKUP(MID(B6630,3,5),'Recyclabilité Prod Matx'!C:F,2,FALSE), "")</f>
        <v/>
      </c>
      <c r="D6630" s="11" t="str">
        <f>IF($B6630 &lt;&gt; "",VLOOKUP(MID(B6630,3,5),'Recyclabilité Prod Matx'!C:F,3,FALSE),"")</f>
        <v/>
      </c>
      <c r="E6630" s="11" t="str">
        <f>IF($B6630 &lt;&gt; "",VLOOKUP(MID(B6630,3,5),'Recyclabilité Prod Matx'!C:F,4,FALSE), "")</f>
        <v/>
      </c>
      <c r="F6630" s="12" t="str">
        <f>IF($B6630 &lt;&gt; "", IF(C6630="Totale","",IF(D6630 = 0, "", VLOOKUP(D6630,'Cond Compo'!A:B,2,FALSE))),"")</f>
        <v/>
      </c>
      <c r="G6630" s="28"/>
      <c r="H6630" s="11" t="str">
        <f xml:space="preserve"> IF(C6630="Totale",2,IF($G6630 &lt;&gt; "", IF(D6630 = "E",MATCH(G6630, 'Cond Compo'!D$16:D$18, 0), MATCH(G6630, 'Cond Compo'!C$16:C$19, 0)), ""))</f>
        <v/>
      </c>
      <c r="I6630" s="12" t="str">
        <f>IF($E6630 &lt;&gt; "", IF(E6630 = 0, "", VLOOKUP(E6630,'Cond Perturbation'!A:B,2,FALSE)),"")</f>
        <v/>
      </c>
      <c r="J6630" s="28"/>
      <c r="K6630" s="29" t="str">
        <f>IF($B6630 &lt;&gt; "", IF(C6630="Oui",IF(H6630=1,IF(E6630=0,Résultat!G$8,IF(J6630="No",Résultat!$G$8,Résultat!$G$7)),IF(H6630=2,IF(E6630=0,Résultat!G$9,IF(J6630="No",Résultat!$G$9,Résultat!$G$7)),Résultat!$G$7)),IF(C6630 = "Totale", IF(H6630=1,IF(E6630=0,Résultat!G$8,IF(J6630="No",Résultat!$G$9,Résultat!$G$7)),IF(H6630=2,IF(E6630=0,Résultat!G$9,IF(J6630="No",Résultat!$G$9,Résultat!$G$7)),Résultat!$G$7)),Résultat!$G$7)), "")</f>
        <v/>
      </c>
    </row>
    <row r="6631" spans="1:11" ht="20.100000000000001" customHeight="1">
      <c r="A6631" s="26"/>
      <c r="B6631" s="27"/>
      <c r="C6631" s="11" t="str">
        <f>IF($B6631 &lt;&gt; "",VLOOKUP(MID(B6631,3,5),'Recyclabilité Prod Matx'!C:F,2,FALSE), "")</f>
        <v/>
      </c>
      <c r="D6631" s="11" t="str">
        <f>IF($B6631 &lt;&gt; "",VLOOKUP(MID(B6631,3,5),'Recyclabilité Prod Matx'!C:F,3,FALSE),"")</f>
        <v/>
      </c>
      <c r="E6631" s="11" t="str">
        <f>IF($B6631 &lt;&gt; "",VLOOKUP(MID(B6631,3,5),'Recyclabilité Prod Matx'!C:F,4,FALSE), "")</f>
        <v/>
      </c>
      <c r="F6631" s="12" t="str">
        <f>IF($B6631 &lt;&gt; "", IF(C6631="Totale","",IF(D6631 = 0, "", VLOOKUP(D6631,'Cond Compo'!A:B,2,FALSE))),"")</f>
        <v/>
      </c>
      <c r="G6631" s="28"/>
      <c r="H6631" s="11" t="str">
        <f xml:space="preserve"> IF(C6631="Totale",2,IF($G6631 &lt;&gt; "", IF(D6631 = "E",MATCH(G6631, 'Cond Compo'!D$16:D$18, 0), MATCH(G6631, 'Cond Compo'!C$16:C$19, 0)), ""))</f>
        <v/>
      </c>
      <c r="I6631" s="12" t="str">
        <f>IF($E6631 &lt;&gt; "", IF(E6631 = 0, "", VLOOKUP(E6631,'Cond Perturbation'!A:B,2,FALSE)),"")</f>
        <v/>
      </c>
      <c r="J6631" s="28"/>
      <c r="K6631" s="29" t="str">
        <f>IF($B6631 &lt;&gt; "", IF(C6631="Oui",IF(H6631=1,IF(E6631=0,Résultat!G$8,IF(J6631="No",Résultat!$G$8,Résultat!$G$7)),IF(H6631=2,IF(E6631=0,Résultat!G$9,IF(J6631="No",Résultat!$G$9,Résultat!$G$7)),Résultat!$G$7)),IF(C6631 = "Totale", IF(H6631=1,IF(E6631=0,Résultat!G$8,IF(J6631="No",Résultat!$G$9,Résultat!$G$7)),IF(H6631=2,IF(E6631=0,Résultat!G$9,IF(J6631="No",Résultat!$G$9,Résultat!$G$7)),Résultat!$G$7)),Résultat!$G$7)), "")</f>
        <v/>
      </c>
    </row>
    <row r="6632" spans="1:11" ht="20.100000000000001" customHeight="1">
      <c r="A6632" s="26"/>
      <c r="B6632" s="27"/>
      <c r="C6632" s="11" t="str">
        <f>IF($B6632 &lt;&gt; "",VLOOKUP(MID(B6632,3,5),'Recyclabilité Prod Matx'!C:F,2,FALSE), "")</f>
        <v/>
      </c>
      <c r="D6632" s="11" t="str">
        <f>IF($B6632 &lt;&gt; "",VLOOKUP(MID(B6632,3,5),'Recyclabilité Prod Matx'!C:F,3,FALSE),"")</f>
        <v/>
      </c>
      <c r="E6632" s="11" t="str">
        <f>IF($B6632 &lt;&gt; "",VLOOKUP(MID(B6632,3,5),'Recyclabilité Prod Matx'!C:F,4,FALSE), "")</f>
        <v/>
      </c>
      <c r="F6632" s="12" t="str">
        <f>IF($B6632 &lt;&gt; "", IF(C6632="Totale","",IF(D6632 = 0, "", VLOOKUP(D6632,'Cond Compo'!A:B,2,FALSE))),"")</f>
        <v/>
      </c>
      <c r="G6632" s="28"/>
      <c r="H6632" s="11" t="str">
        <f xml:space="preserve"> IF(C6632="Totale",2,IF($G6632 &lt;&gt; "", IF(D6632 = "E",MATCH(G6632, 'Cond Compo'!D$16:D$18, 0), MATCH(G6632, 'Cond Compo'!C$16:C$19, 0)), ""))</f>
        <v/>
      </c>
      <c r="I6632" s="12" t="str">
        <f>IF($E6632 &lt;&gt; "", IF(E6632 = 0, "", VLOOKUP(E6632,'Cond Perturbation'!A:B,2,FALSE)),"")</f>
        <v/>
      </c>
      <c r="J6632" s="28"/>
      <c r="K6632" s="29" t="str">
        <f>IF($B6632 &lt;&gt; "", IF(C6632="Oui",IF(H6632=1,IF(E6632=0,Résultat!G$8,IF(J6632="No",Résultat!$G$8,Résultat!$G$7)),IF(H6632=2,IF(E6632=0,Résultat!G$9,IF(J6632="No",Résultat!$G$9,Résultat!$G$7)),Résultat!$G$7)),IF(C6632 = "Totale", IF(H6632=1,IF(E6632=0,Résultat!G$8,IF(J6632="No",Résultat!$G$9,Résultat!$G$7)),IF(H6632=2,IF(E6632=0,Résultat!G$9,IF(J6632="No",Résultat!$G$9,Résultat!$G$7)),Résultat!$G$7)),Résultat!$G$7)), "")</f>
        <v/>
      </c>
    </row>
    <row r="6633" spans="1:11" ht="20.100000000000001" customHeight="1">
      <c r="A6633" s="26"/>
      <c r="B6633" s="27"/>
      <c r="C6633" s="11" t="str">
        <f>IF($B6633 &lt;&gt; "",VLOOKUP(MID(B6633,3,5),'Recyclabilité Prod Matx'!C:F,2,FALSE), "")</f>
        <v/>
      </c>
      <c r="D6633" s="11" t="str">
        <f>IF($B6633 &lt;&gt; "",VLOOKUP(MID(B6633,3,5),'Recyclabilité Prod Matx'!C:F,3,FALSE),"")</f>
        <v/>
      </c>
      <c r="E6633" s="11" t="str">
        <f>IF($B6633 &lt;&gt; "",VLOOKUP(MID(B6633,3,5),'Recyclabilité Prod Matx'!C:F,4,FALSE), "")</f>
        <v/>
      </c>
      <c r="F6633" s="12" t="str">
        <f>IF($B6633 &lt;&gt; "", IF(C6633="Totale","",IF(D6633 = 0, "", VLOOKUP(D6633,'Cond Compo'!A:B,2,FALSE))),"")</f>
        <v/>
      </c>
      <c r="G6633" s="28"/>
      <c r="H6633" s="11" t="str">
        <f xml:space="preserve"> IF(C6633="Totale",2,IF($G6633 &lt;&gt; "", IF(D6633 = "E",MATCH(G6633, 'Cond Compo'!D$16:D$18, 0), MATCH(G6633, 'Cond Compo'!C$16:C$19, 0)), ""))</f>
        <v/>
      </c>
      <c r="I6633" s="12" t="str">
        <f>IF($E6633 &lt;&gt; "", IF(E6633 = 0, "", VLOOKUP(E6633,'Cond Perturbation'!A:B,2,FALSE)),"")</f>
        <v/>
      </c>
      <c r="J6633" s="28"/>
      <c r="K6633" s="29" t="str">
        <f>IF($B6633 &lt;&gt; "", IF(C6633="Oui",IF(H6633=1,IF(E6633=0,Résultat!G$8,IF(J6633="No",Résultat!$G$8,Résultat!$G$7)),IF(H6633=2,IF(E6633=0,Résultat!G$9,IF(J6633="No",Résultat!$G$9,Résultat!$G$7)),Résultat!$G$7)),IF(C6633 = "Totale", IF(H6633=1,IF(E6633=0,Résultat!G$8,IF(J6633="No",Résultat!$G$9,Résultat!$G$7)),IF(H6633=2,IF(E6633=0,Résultat!G$9,IF(J6633="No",Résultat!$G$9,Résultat!$G$7)),Résultat!$G$7)),Résultat!$G$7)), "")</f>
        <v/>
      </c>
    </row>
    <row r="6634" spans="1:11" ht="20.100000000000001" customHeight="1">
      <c r="A6634" s="26"/>
      <c r="B6634" s="27"/>
      <c r="C6634" s="11" t="str">
        <f>IF($B6634 &lt;&gt; "",VLOOKUP(MID(B6634,3,5),'Recyclabilité Prod Matx'!C:F,2,FALSE), "")</f>
        <v/>
      </c>
      <c r="D6634" s="11" t="str">
        <f>IF($B6634 &lt;&gt; "",VLOOKUP(MID(B6634,3,5),'Recyclabilité Prod Matx'!C:F,3,FALSE),"")</f>
        <v/>
      </c>
      <c r="E6634" s="11" t="str">
        <f>IF($B6634 &lt;&gt; "",VLOOKUP(MID(B6634,3,5),'Recyclabilité Prod Matx'!C:F,4,FALSE), "")</f>
        <v/>
      </c>
      <c r="F6634" s="12" t="str">
        <f>IF($B6634 &lt;&gt; "", IF(C6634="Totale","",IF(D6634 = 0, "", VLOOKUP(D6634,'Cond Compo'!A:B,2,FALSE))),"")</f>
        <v/>
      </c>
      <c r="G6634" s="28"/>
      <c r="H6634" s="11" t="str">
        <f xml:space="preserve"> IF(C6634="Totale",2,IF($G6634 &lt;&gt; "", IF(D6634 = "E",MATCH(G6634, 'Cond Compo'!D$16:D$18, 0), MATCH(G6634, 'Cond Compo'!C$16:C$19, 0)), ""))</f>
        <v/>
      </c>
      <c r="I6634" s="12" t="str">
        <f>IF($E6634 &lt;&gt; "", IF(E6634 = 0, "", VLOOKUP(E6634,'Cond Perturbation'!A:B,2,FALSE)),"")</f>
        <v/>
      </c>
      <c r="J6634" s="28"/>
      <c r="K6634" s="29" t="str">
        <f>IF($B6634 &lt;&gt; "", IF(C6634="Oui",IF(H6634=1,IF(E6634=0,Résultat!G$8,IF(J6634="No",Résultat!$G$8,Résultat!$G$7)),IF(H6634=2,IF(E6634=0,Résultat!G$9,IF(J6634="No",Résultat!$G$9,Résultat!$G$7)),Résultat!$G$7)),IF(C6634 = "Totale", IF(H6634=1,IF(E6634=0,Résultat!G$8,IF(J6634="No",Résultat!$G$9,Résultat!$G$7)),IF(H6634=2,IF(E6634=0,Résultat!G$9,IF(J6634="No",Résultat!$G$9,Résultat!$G$7)),Résultat!$G$7)),Résultat!$G$7)), "")</f>
        <v/>
      </c>
    </row>
    <row r="6635" spans="1:11" ht="20.100000000000001" customHeight="1">
      <c r="A6635" s="26"/>
      <c r="B6635" s="27"/>
      <c r="C6635" s="11" t="str">
        <f>IF($B6635 &lt;&gt; "",VLOOKUP(MID(B6635,3,5),'Recyclabilité Prod Matx'!C:F,2,FALSE), "")</f>
        <v/>
      </c>
      <c r="D6635" s="11" t="str">
        <f>IF($B6635 &lt;&gt; "",VLOOKUP(MID(B6635,3,5),'Recyclabilité Prod Matx'!C:F,3,FALSE),"")</f>
        <v/>
      </c>
      <c r="E6635" s="11" t="str">
        <f>IF($B6635 &lt;&gt; "",VLOOKUP(MID(B6635,3,5),'Recyclabilité Prod Matx'!C:F,4,FALSE), "")</f>
        <v/>
      </c>
      <c r="F6635" s="12" t="str">
        <f>IF($B6635 &lt;&gt; "", IF(C6635="Totale","",IF(D6635 = 0, "", VLOOKUP(D6635,'Cond Compo'!A:B,2,FALSE))),"")</f>
        <v/>
      </c>
      <c r="G6635" s="28"/>
      <c r="H6635" s="11" t="str">
        <f xml:space="preserve"> IF(C6635="Totale",2,IF($G6635 &lt;&gt; "", IF(D6635 = "E",MATCH(G6635, 'Cond Compo'!D$16:D$18, 0), MATCH(G6635, 'Cond Compo'!C$16:C$19, 0)), ""))</f>
        <v/>
      </c>
      <c r="I6635" s="12" t="str">
        <f>IF($E6635 &lt;&gt; "", IF(E6635 = 0, "", VLOOKUP(E6635,'Cond Perturbation'!A:B,2,FALSE)),"")</f>
        <v/>
      </c>
      <c r="J6635" s="28"/>
      <c r="K6635" s="29" t="str">
        <f>IF($B6635 &lt;&gt; "", IF(C6635="Oui",IF(H6635=1,IF(E6635=0,Résultat!G$8,IF(J6635="No",Résultat!$G$8,Résultat!$G$7)),IF(H6635=2,IF(E6635=0,Résultat!G$9,IF(J6635="No",Résultat!$G$9,Résultat!$G$7)),Résultat!$G$7)),IF(C6635 = "Totale", IF(H6635=1,IF(E6635=0,Résultat!G$8,IF(J6635="No",Résultat!$G$9,Résultat!$G$7)),IF(H6635=2,IF(E6635=0,Résultat!G$9,IF(J6635="No",Résultat!$G$9,Résultat!$G$7)),Résultat!$G$7)),Résultat!$G$7)), "")</f>
        <v/>
      </c>
    </row>
    <row r="6636" spans="1:11" ht="20.100000000000001" customHeight="1">
      <c r="A6636" s="26"/>
      <c r="B6636" s="27"/>
      <c r="C6636" s="11" t="str">
        <f>IF($B6636 &lt;&gt; "",VLOOKUP(MID(B6636,3,5),'Recyclabilité Prod Matx'!C:F,2,FALSE), "")</f>
        <v/>
      </c>
      <c r="D6636" s="11" t="str">
        <f>IF($B6636 &lt;&gt; "",VLOOKUP(MID(B6636,3,5),'Recyclabilité Prod Matx'!C:F,3,FALSE),"")</f>
        <v/>
      </c>
      <c r="E6636" s="11" t="str">
        <f>IF($B6636 &lt;&gt; "",VLOOKUP(MID(B6636,3,5),'Recyclabilité Prod Matx'!C:F,4,FALSE), "")</f>
        <v/>
      </c>
      <c r="F6636" s="12" t="str">
        <f>IF($B6636 &lt;&gt; "", IF(C6636="Totale","",IF(D6636 = 0, "", VLOOKUP(D6636,'Cond Compo'!A:B,2,FALSE))),"")</f>
        <v/>
      </c>
      <c r="G6636" s="28"/>
      <c r="H6636" s="11" t="str">
        <f xml:space="preserve"> IF(C6636="Totale",2,IF($G6636 &lt;&gt; "", IF(D6636 = "E",MATCH(G6636, 'Cond Compo'!D$16:D$18, 0), MATCH(G6636, 'Cond Compo'!C$16:C$19, 0)), ""))</f>
        <v/>
      </c>
      <c r="I6636" s="12" t="str">
        <f>IF($E6636 &lt;&gt; "", IF(E6636 = 0, "", VLOOKUP(E6636,'Cond Perturbation'!A:B,2,FALSE)),"")</f>
        <v/>
      </c>
      <c r="J6636" s="28"/>
      <c r="K6636" s="29" t="str">
        <f>IF($B6636 &lt;&gt; "", IF(C6636="Oui",IF(H6636=1,IF(E6636=0,Résultat!G$8,IF(J6636="No",Résultat!$G$8,Résultat!$G$7)),IF(H6636=2,IF(E6636=0,Résultat!G$9,IF(J6636="No",Résultat!$G$9,Résultat!$G$7)),Résultat!$G$7)),IF(C6636 = "Totale", IF(H6636=1,IF(E6636=0,Résultat!G$8,IF(J6636="No",Résultat!$G$9,Résultat!$G$7)),IF(H6636=2,IF(E6636=0,Résultat!G$9,IF(J6636="No",Résultat!$G$9,Résultat!$G$7)),Résultat!$G$7)),Résultat!$G$7)), "")</f>
        <v/>
      </c>
    </row>
    <row r="6637" spans="1:11" ht="20.100000000000001" customHeight="1">
      <c r="A6637" s="26"/>
      <c r="B6637" s="27"/>
      <c r="C6637" s="11" t="str">
        <f>IF($B6637 &lt;&gt; "",VLOOKUP(MID(B6637,3,5),'Recyclabilité Prod Matx'!C:F,2,FALSE), "")</f>
        <v/>
      </c>
      <c r="D6637" s="11" t="str">
        <f>IF($B6637 &lt;&gt; "",VLOOKUP(MID(B6637,3,5),'Recyclabilité Prod Matx'!C:F,3,FALSE),"")</f>
        <v/>
      </c>
      <c r="E6637" s="11" t="str">
        <f>IF($B6637 &lt;&gt; "",VLOOKUP(MID(B6637,3,5),'Recyclabilité Prod Matx'!C:F,4,FALSE), "")</f>
        <v/>
      </c>
      <c r="F6637" s="12" t="str">
        <f>IF($B6637 &lt;&gt; "", IF(C6637="Totale","",IF(D6637 = 0, "", VLOOKUP(D6637,'Cond Compo'!A:B,2,FALSE))),"")</f>
        <v/>
      </c>
      <c r="G6637" s="28"/>
      <c r="H6637" s="11" t="str">
        <f xml:space="preserve"> IF(C6637="Totale",2,IF($G6637 &lt;&gt; "", IF(D6637 = "E",MATCH(G6637, 'Cond Compo'!D$16:D$18, 0), MATCH(G6637, 'Cond Compo'!C$16:C$19, 0)), ""))</f>
        <v/>
      </c>
      <c r="I6637" s="12" t="str">
        <f>IF($E6637 &lt;&gt; "", IF(E6637 = 0, "", VLOOKUP(E6637,'Cond Perturbation'!A:B,2,FALSE)),"")</f>
        <v/>
      </c>
      <c r="J6637" s="28"/>
      <c r="K6637" s="29" t="str">
        <f>IF($B6637 &lt;&gt; "", IF(C6637="Oui",IF(H6637=1,IF(E6637=0,Résultat!G$8,IF(J6637="No",Résultat!$G$8,Résultat!$G$7)),IF(H6637=2,IF(E6637=0,Résultat!G$9,IF(J6637="No",Résultat!$G$9,Résultat!$G$7)),Résultat!$G$7)),IF(C6637 = "Totale", IF(H6637=1,IF(E6637=0,Résultat!G$8,IF(J6637="No",Résultat!$G$9,Résultat!$G$7)),IF(H6637=2,IF(E6637=0,Résultat!G$9,IF(J6637="No",Résultat!$G$9,Résultat!$G$7)),Résultat!$G$7)),Résultat!$G$7)), "")</f>
        <v/>
      </c>
    </row>
    <row r="6638" spans="1:11" ht="20.100000000000001" customHeight="1">
      <c r="A6638" s="26"/>
      <c r="B6638" s="27"/>
      <c r="C6638" s="11" t="str">
        <f>IF($B6638 &lt;&gt; "",VLOOKUP(MID(B6638,3,5),'Recyclabilité Prod Matx'!C:F,2,FALSE), "")</f>
        <v/>
      </c>
      <c r="D6638" s="11" t="str">
        <f>IF($B6638 &lt;&gt; "",VLOOKUP(MID(B6638,3,5),'Recyclabilité Prod Matx'!C:F,3,FALSE),"")</f>
        <v/>
      </c>
      <c r="E6638" s="11" t="str">
        <f>IF($B6638 &lt;&gt; "",VLOOKUP(MID(B6638,3,5),'Recyclabilité Prod Matx'!C:F,4,FALSE), "")</f>
        <v/>
      </c>
      <c r="F6638" s="12" t="str">
        <f>IF($B6638 &lt;&gt; "", IF(C6638="Totale","",IF(D6638 = 0, "", VLOOKUP(D6638,'Cond Compo'!A:B,2,FALSE))),"")</f>
        <v/>
      </c>
      <c r="G6638" s="28"/>
      <c r="H6638" s="11" t="str">
        <f xml:space="preserve"> IF(C6638="Totale",2,IF($G6638 &lt;&gt; "", IF(D6638 = "E",MATCH(G6638, 'Cond Compo'!D$16:D$18, 0), MATCH(G6638, 'Cond Compo'!C$16:C$19, 0)), ""))</f>
        <v/>
      </c>
      <c r="I6638" s="12" t="str">
        <f>IF($E6638 &lt;&gt; "", IF(E6638 = 0, "", VLOOKUP(E6638,'Cond Perturbation'!A:B,2,FALSE)),"")</f>
        <v/>
      </c>
      <c r="J6638" s="28"/>
      <c r="K6638" s="29" t="str">
        <f>IF($B6638 &lt;&gt; "", IF(C6638="Oui",IF(H6638=1,IF(E6638=0,Résultat!G$8,IF(J6638="No",Résultat!$G$8,Résultat!$G$7)),IF(H6638=2,IF(E6638=0,Résultat!G$9,IF(J6638="No",Résultat!$G$9,Résultat!$G$7)),Résultat!$G$7)),IF(C6638 = "Totale", IF(H6638=1,IF(E6638=0,Résultat!G$8,IF(J6638="No",Résultat!$G$9,Résultat!$G$7)),IF(H6638=2,IF(E6638=0,Résultat!G$9,IF(J6638="No",Résultat!$G$9,Résultat!$G$7)),Résultat!$G$7)),Résultat!$G$7)), "")</f>
        <v/>
      </c>
    </row>
    <row r="6639" spans="1:11" ht="20.100000000000001" customHeight="1">
      <c r="A6639" s="26"/>
      <c r="B6639" s="27"/>
      <c r="C6639" s="11" t="str">
        <f>IF($B6639 &lt;&gt; "",VLOOKUP(MID(B6639,3,5),'Recyclabilité Prod Matx'!C:F,2,FALSE), "")</f>
        <v/>
      </c>
      <c r="D6639" s="11" t="str">
        <f>IF($B6639 &lt;&gt; "",VLOOKUP(MID(B6639,3,5),'Recyclabilité Prod Matx'!C:F,3,FALSE),"")</f>
        <v/>
      </c>
      <c r="E6639" s="11" t="str">
        <f>IF($B6639 &lt;&gt; "",VLOOKUP(MID(B6639,3,5),'Recyclabilité Prod Matx'!C:F,4,FALSE), "")</f>
        <v/>
      </c>
      <c r="F6639" s="12" t="str">
        <f>IF($B6639 &lt;&gt; "", IF(C6639="Totale","",IF(D6639 = 0, "", VLOOKUP(D6639,'Cond Compo'!A:B,2,FALSE))),"")</f>
        <v/>
      </c>
      <c r="G6639" s="28"/>
      <c r="H6639" s="11" t="str">
        <f xml:space="preserve"> IF(C6639="Totale",2,IF($G6639 &lt;&gt; "", IF(D6639 = "E",MATCH(G6639, 'Cond Compo'!D$16:D$18, 0), MATCH(G6639, 'Cond Compo'!C$16:C$19, 0)), ""))</f>
        <v/>
      </c>
      <c r="I6639" s="12" t="str">
        <f>IF($E6639 &lt;&gt; "", IF(E6639 = 0, "", VLOOKUP(E6639,'Cond Perturbation'!A:B,2,FALSE)),"")</f>
        <v/>
      </c>
      <c r="J6639" s="28"/>
      <c r="K6639" s="29" t="str">
        <f>IF($B6639 &lt;&gt; "", IF(C6639="Oui",IF(H6639=1,IF(E6639=0,Résultat!G$8,IF(J6639="No",Résultat!$G$8,Résultat!$G$7)),IF(H6639=2,IF(E6639=0,Résultat!G$9,IF(J6639="No",Résultat!$G$9,Résultat!$G$7)),Résultat!$G$7)),IF(C6639 = "Totale", IF(H6639=1,IF(E6639=0,Résultat!G$8,IF(J6639="No",Résultat!$G$9,Résultat!$G$7)),IF(H6639=2,IF(E6639=0,Résultat!G$9,IF(J6639="No",Résultat!$G$9,Résultat!$G$7)),Résultat!$G$7)),Résultat!$G$7)), "")</f>
        <v/>
      </c>
    </row>
    <row r="6640" spans="1:11" ht="20.100000000000001" customHeight="1">
      <c r="A6640" s="26"/>
      <c r="B6640" s="27"/>
      <c r="C6640" s="11" t="str">
        <f>IF($B6640 &lt;&gt; "",VLOOKUP(MID(B6640,3,5),'Recyclabilité Prod Matx'!C:F,2,FALSE), "")</f>
        <v/>
      </c>
      <c r="D6640" s="11" t="str">
        <f>IF($B6640 &lt;&gt; "",VLOOKUP(MID(B6640,3,5),'Recyclabilité Prod Matx'!C:F,3,FALSE),"")</f>
        <v/>
      </c>
      <c r="E6640" s="11" t="str">
        <f>IF($B6640 &lt;&gt; "",VLOOKUP(MID(B6640,3,5),'Recyclabilité Prod Matx'!C:F,4,FALSE), "")</f>
        <v/>
      </c>
      <c r="F6640" s="12" t="str">
        <f>IF($B6640 &lt;&gt; "", IF(C6640="Totale","",IF(D6640 = 0, "", VLOOKUP(D6640,'Cond Compo'!A:B,2,FALSE))),"")</f>
        <v/>
      </c>
      <c r="G6640" s="28"/>
      <c r="H6640" s="11" t="str">
        <f xml:space="preserve"> IF(C6640="Totale",2,IF($G6640 &lt;&gt; "", IF(D6640 = "E",MATCH(G6640, 'Cond Compo'!D$16:D$18, 0), MATCH(G6640, 'Cond Compo'!C$16:C$19, 0)), ""))</f>
        <v/>
      </c>
      <c r="I6640" s="12" t="str">
        <f>IF($E6640 &lt;&gt; "", IF(E6640 = 0, "", VLOOKUP(E6640,'Cond Perturbation'!A:B,2,FALSE)),"")</f>
        <v/>
      </c>
      <c r="J6640" s="28"/>
      <c r="K6640" s="29" t="str">
        <f>IF($B6640 &lt;&gt; "", IF(C6640="Oui",IF(H6640=1,IF(E6640=0,Résultat!G$8,IF(J6640="No",Résultat!$G$8,Résultat!$G$7)),IF(H6640=2,IF(E6640=0,Résultat!G$9,IF(J6640="No",Résultat!$G$9,Résultat!$G$7)),Résultat!$G$7)),IF(C6640 = "Totale", IF(H6640=1,IF(E6640=0,Résultat!G$8,IF(J6640="No",Résultat!$G$9,Résultat!$G$7)),IF(H6640=2,IF(E6640=0,Résultat!G$9,IF(J6640="No",Résultat!$G$9,Résultat!$G$7)),Résultat!$G$7)),Résultat!$G$7)), "")</f>
        <v/>
      </c>
    </row>
    <row r="6641" spans="1:11" ht="20.100000000000001" customHeight="1">
      <c r="A6641" s="26"/>
      <c r="B6641" s="27"/>
      <c r="C6641" s="11" t="str">
        <f>IF($B6641 &lt;&gt; "",VLOOKUP(MID(B6641,3,5),'Recyclabilité Prod Matx'!C:F,2,FALSE), "")</f>
        <v/>
      </c>
      <c r="D6641" s="11" t="str">
        <f>IF($B6641 &lt;&gt; "",VLOOKUP(MID(B6641,3,5),'Recyclabilité Prod Matx'!C:F,3,FALSE),"")</f>
        <v/>
      </c>
      <c r="E6641" s="11" t="str">
        <f>IF($B6641 &lt;&gt; "",VLOOKUP(MID(B6641,3,5),'Recyclabilité Prod Matx'!C:F,4,FALSE), "")</f>
        <v/>
      </c>
      <c r="F6641" s="12" t="str">
        <f>IF($B6641 &lt;&gt; "", IF(C6641="Totale","",IF(D6641 = 0, "", VLOOKUP(D6641,'Cond Compo'!A:B,2,FALSE))),"")</f>
        <v/>
      </c>
      <c r="G6641" s="28"/>
      <c r="H6641" s="11" t="str">
        <f xml:space="preserve"> IF(C6641="Totale",2,IF($G6641 &lt;&gt; "", IF(D6641 = "E",MATCH(G6641, 'Cond Compo'!D$16:D$18, 0), MATCH(G6641, 'Cond Compo'!C$16:C$19, 0)), ""))</f>
        <v/>
      </c>
      <c r="I6641" s="12" t="str">
        <f>IF($E6641 &lt;&gt; "", IF(E6641 = 0, "", VLOOKUP(E6641,'Cond Perturbation'!A:B,2,FALSE)),"")</f>
        <v/>
      </c>
      <c r="J6641" s="28"/>
      <c r="K6641" s="29" t="str">
        <f>IF($B6641 &lt;&gt; "", IF(C6641="Oui",IF(H6641=1,IF(E6641=0,Résultat!G$8,IF(J6641="No",Résultat!$G$8,Résultat!$G$7)),IF(H6641=2,IF(E6641=0,Résultat!G$9,IF(J6641="No",Résultat!$G$9,Résultat!$G$7)),Résultat!$G$7)),IF(C6641 = "Totale", IF(H6641=1,IF(E6641=0,Résultat!G$8,IF(J6641="No",Résultat!$G$9,Résultat!$G$7)),IF(H6641=2,IF(E6641=0,Résultat!G$9,IF(J6641="No",Résultat!$G$9,Résultat!$G$7)),Résultat!$G$7)),Résultat!$G$7)), "")</f>
        <v/>
      </c>
    </row>
    <row r="6642" spans="1:11" ht="20.100000000000001" customHeight="1">
      <c r="A6642" s="26"/>
      <c r="B6642" s="27"/>
      <c r="C6642" s="11" t="str">
        <f>IF($B6642 &lt;&gt; "",VLOOKUP(MID(B6642,3,5),'Recyclabilité Prod Matx'!C:F,2,FALSE), "")</f>
        <v/>
      </c>
      <c r="D6642" s="11" t="str">
        <f>IF($B6642 &lt;&gt; "",VLOOKUP(MID(B6642,3,5),'Recyclabilité Prod Matx'!C:F,3,FALSE),"")</f>
        <v/>
      </c>
      <c r="E6642" s="11" t="str">
        <f>IF($B6642 &lt;&gt; "",VLOOKUP(MID(B6642,3,5),'Recyclabilité Prod Matx'!C:F,4,FALSE), "")</f>
        <v/>
      </c>
      <c r="F6642" s="12" t="str">
        <f>IF($B6642 &lt;&gt; "", IF(C6642="Totale","",IF(D6642 = 0, "", VLOOKUP(D6642,'Cond Compo'!A:B,2,FALSE))),"")</f>
        <v/>
      </c>
      <c r="G6642" s="28"/>
      <c r="H6642" s="11" t="str">
        <f xml:space="preserve"> IF(C6642="Totale",2,IF($G6642 &lt;&gt; "", IF(D6642 = "E",MATCH(G6642, 'Cond Compo'!D$16:D$18, 0), MATCH(G6642, 'Cond Compo'!C$16:C$19, 0)), ""))</f>
        <v/>
      </c>
      <c r="I6642" s="12" t="str">
        <f>IF($E6642 &lt;&gt; "", IF(E6642 = 0, "", VLOOKUP(E6642,'Cond Perturbation'!A:B,2,FALSE)),"")</f>
        <v/>
      </c>
      <c r="J6642" s="28"/>
      <c r="K6642" s="29" t="str">
        <f>IF($B6642 &lt;&gt; "", IF(C6642="Oui",IF(H6642=1,IF(E6642=0,Résultat!G$8,IF(J6642="No",Résultat!$G$8,Résultat!$G$7)),IF(H6642=2,IF(E6642=0,Résultat!G$9,IF(J6642="No",Résultat!$G$9,Résultat!$G$7)),Résultat!$G$7)),IF(C6642 = "Totale", IF(H6642=1,IF(E6642=0,Résultat!G$8,IF(J6642="No",Résultat!$G$9,Résultat!$G$7)),IF(H6642=2,IF(E6642=0,Résultat!G$9,IF(J6642="No",Résultat!$G$9,Résultat!$G$7)),Résultat!$G$7)),Résultat!$G$7)), "")</f>
        <v/>
      </c>
    </row>
    <row r="6643" spans="1:11" ht="20.100000000000001" customHeight="1">
      <c r="A6643" s="26"/>
      <c r="B6643" s="27"/>
      <c r="C6643" s="11" t="str">
        <f>IF($B6643 &lt;&gt; "",VLOOKUP(MID(B6643,3,5),'Recyclabilité Prod Matx'!C:F,2,FALSE), "")</f>
        <v/>
      </c>
      <c r="D6643" s="11" t="str">
        <f>IF($B6643 &lt;&gt; "",VLOOKUP(MID(B6643,3,5),'Recyclabilité Prod Matx'!C:F,3,FALSE),"")</f>
        <v/>
      </c>
      <c r="E6643" s="11" t="str">
        <f>IF($B6643 &lt;&gt; "",VLOOKUP(MID(B6643,3,5),'Recyclabilité Prod Matx'!C:F,4,FALSE), "")</f>
        <v/>
      </c>
      <c r="F6643" s="12" t="str">
        <f>IF($B6643 &lt;&gt; "", IF(C6643="Totale","",IF(D6643 = 0, "", VLOOKUP(D6643,'Cond Compo'!A:B,2,FALSE))),"")</f>
        <v/>
      </c>
      <c r="G6643" s="28"/>
      <c r="H6643" s="11" t="str">
        <f xml:space="preserve"> IF(C6643="Totale",2,IF($G6643 &lt;&gt; "", IF(D6643 = "E",MATCH(G6643, 'Cond Compo'!D$16:D$18, 0), MATCH(G6643, 'Cond Compo'!C$16:C$19, 0)), ""))</f>
        <v/>
      </c>
      <c r="I6643" s="12" t="str">
        <f>IF($E6643 &lt;&gt; "", IF(E6643 = 0, "", VLOOKUP(E6643,'Cond Perturbation'!A:B,2,FALSE)),"")</f>
        <v/>
      </c>
      <c r="J6643" s="28"/>
      <c r="K6643" s="29" t="str">
        <f>IF($B6643 &lt;&gt; "", IF(C6643="Oui",IF(H6643=1,IF(E6643=0,Résultat!G$8,IF(J6643="No",Résultat!$G$8,Résultat!$G$7)),IF(H6643=2,IF(E6643=0,Résultat!G$9,IF(J6643="No",Résultat!$G$9,Résultat!$G$7)),Résultat!$G$7)),IF(C6643 = "Totale", IF(H6643=1,IF(E6643=0,Résultat!G$8,IF(J6643="No",Résultat!$G$9,Résultat!$G$7)),IF(H6643=2,IF(E6643=0,Résultat!G$9,IF(J6643="No",Résultat!$G$9,Résultat!$G$7)),Résultat!$G$7)),Résultat!$G$7)), "")</f>
        <v/>
      </c>
    </row>
    <row r="6644" spans="1:11" ht="20.100000000000001" customHeight="1">
      <c r="A6644" s="26"/>
      <c r="B6644" s="27"/>
      <c r="C6644" s="11" t="str">
        <f>IF($B6644 &lt;&gt; "",VLOOKUP(MID(B6644,3,5),'Recyclabilité Prod Matx'!C:F,2,FALSE), "")</f>
        <v/>
      </c>
      <c r="D6644" s="11" t="str">
        <f>IF($B6644 &lt;&gt; "",VLOOKUP(MID(B6644,3,5),'Recyclabilité Prod Matx'!C:F,3,FALSE),"")</f>
        <v/>
      </c>
      <c r="E6644" s="11" t="str">
        <f>IF($B6644 &lt;&gt; "",VLOOKUP(MID(B6644,3,5),'Recyclabilité Prod Matx'!C:F,4,FALSE), "")</f>
        <v/>
      </c>
      <c r="F6644" s="12" t="str">
        <f>IF($B6644 &lt;&gt; "", IF(C6644="Totale","",IF(D6644 = 0, "", VLOOKUP(D6644,'Cond Compo'!A:B,2,FALSE))),"")</f>
        <v/>
      </c>
      <c r="G6644" s="28"/>
      <c r="H6644" s="11" t="str">
        <f xml:space="preserve"> IF(C6644="Totale",2,IF($G6644 &lt;&gt; "", IF(D6644 = "E",MATCH(G6644, 'Cond Compo'!D$16:D$18, 0), MATCH(G6644, 'Cond Compo'!C$16:C$19, 0)), ""))</f>
        <v/>
      </c>
      <c r="I6644" s="12" t="str">
        <f>IF($E6644 &lt;&gt; "", IF(E6644 = 0, "", VLOOKUP(E6644,'Cond Perturbation'!A:B,2,FALSE)),"")</f>
        <v/>
      </c>
      <c r="J6644" s="28"/>
      <c r="K6644" s="29" t="str">
        <f>IF($B6644 &lt;&gt; "", IF(C6644="Oui",IF(H6644=1,IF(E6644=0,Résultat!G$8,IF(J6644="No",Résultat!$G$8,Résultat!$G$7)),IF(H6644=2,IF(E6644=0,Résultat!G$9,IF(J6644="No",Résultat!$G$9,Résultat!$G$7)),Résultat!$G$7)),IF(C6644 = "Totale", IF(H6644=1,IF(E6644=0,Résultat!G$8,IF(J6644="No",Résultat!$G$9,Résultat!$G$7)),IF(H6644=2,IF(E6644=0,Résultat!G$9,IF(J6644="No",Résultat!$G$9,Résultat!$G$7)),Résultat!$G$7)),Résultat!$G$7)), "")</f>
        <v/>
      </c>
    </row>
    <row r="6645" spans="1:11" ht="20.100000000000001" customHeight="1">
      <c r="A6645" s="26"/>
      <c r="B6645" s="27"/>
      <c r="C6645" s="11" t="str">
        <f>IF($B6645 &lt;&gt; "",VLOOKUP(MID(B6645,3,5),'Recyclabilité Prod Matx'!C:F,2,FALSE), "")</f>
        <v/>
      </c>
      <c r="D6645" s="11" t="str">
        <f>IF($B6645 &lt;&gt; "",VLOOKUP(MID(B6645,3,5),'Recyclabilité Prod Matx'!C:F,3,FALSE),"")</f>
        <v/>
      </c>
      <c r="E6645" s="11" t="str">
        <f>IF($B6645 &lt;&gt; "",VLOOKUP(MID(B6645,3,5),'Recyclabilité Prod Matx'!C:F,4,FALSE), "")</f>
        <v/>
      </c>
      <c r="F6645" s="12" t="str">
        <f>IF($B6645 &lt;&gt; "", IF(C6645="Totale","",IF(D6645 = 0, "", VLOOKUP(D6645,'Cond Compo'!A:B,2,FALSE))),"")</f>
        <v/>
      </c>
      <c r="G6645" s="28"/>
      <c r="H6645" s="11" t="str">
        <f xml:space="preserve"> IF(C6645="Totale",2,IF($G6645 &lt;&gt; "", IF(D6645 = "E",MATCH(G6645, 'Cond Compo'!D$16:D$18, 0), MATCH(G6645, 'Cond Compo'!C$16:C$19, 0)), ""))</f>
        <v/>
      </c>
      <c r="I6645" s="12" t="str">
        <f>IF($E6645 &lt;&gt; "", IF(E6645 = 0, "", VLOOKUP(E6645,'Cond Perturbation'!A:B,2,FALSE)),"")</f>
        <v/>
      </c>
      <c r="J6645" s="28"/>
      <c r="K6645" s="29" t="str">
        <f>IF($B6645 &lt;&gt; "", IF(C6645="Oui",IF(H6645=1,IF(E6645=0,Résultat!G$8,IF(J6645="No",Résultat!$G$8,Résultat!$G$7)),IF(H6645=2,IF(E6645=0,Résultat!G$9,IF(J6645="No",Résultat!$G$9,Résultat!$G$7)),Résultat!$G$7)),IF(C6645 = "Totale", IF(H6645=1,IF(E6645=0,Résultat!G$8,IF(J6645="No",Résultat!$G$9,Résultat!$G$7)),IF(H6645=2,IF(E6645=0,Résultat!G$9,IF(J6645="No",Résultat!$G$9,Résultat!$G$7)),Résultat!$G$7)),Résultat!$G$7)), "")</f>
        <v/>
      </c>
    </row>
    <row r="6646" spans="1:11" ht="20.100000000000001" customHeight="1">
      <c r="A6646" s="26"/>
      <c r="B6646" s="27"/>
      <c r="C6646" s="11" t="str">
        <f>IF($B6646 &lt;&gt; "",VLOOKUP(MID(B6646,3,5),'Recyclabilité Prod Matx'!C:F,2,FALSE), "")</f>
        <v/>
      </c>
      <c r="D6646" s="11" t="str">
        <f>IF($B6646 &lt;&gt; "",VLOOKUP(MID(B6646,3,5),'Recyclabilité Prod Matx'!C:F,3,FALSE),"")</f>
        <v/>
      </c>
      <c r="E6646" s="11" t="str">
        <f>IF($B6646 &lt;&gt; "",VLOOKUP(MID(B6646,3,5),'Recyclabilité Prod Matx'!C:F,4,FALSE), "")</f>
        <v/>
      </c>
      <c r="F6646" s="12" t="str">
        <f>IF($B6646 &lt;&gt; "", IF(C6646="Totale","",IF(D6646 = 0, "", VLOOKUP(D6646,'Cond Compo'!A:B,2,FALSE))),"")</f>
        <v/>
      </c>
      <c r="G6646" s="28"/>
      <c r="H6646" s="11" t="str">
        <f xml:space="preserve"> IF(C6646="Totale",2,IF($G6646 &lt;&gt; "", IF(D6646 = "E",MATCH(G6646, 'Cond Compo'!D$16:D$18, 0), MATCH(G6646, 'Cond Compo'!C$16:C$19, 0)), ""))</f>
        <v/>
      </c>
      <c r="I6646" s="12" t="str">
        <f>IF($E6646 &lt;&gt; "", IF(E6646 = 0, "", VLOOKUP(E6646,'Cond Perturbation'!A:B,2,FALSE)),"")</f>
        <v/>
      </c>
      <c r="J6646" s="28"/>
      <c r="K6646" s="29" t="str">
        <f>IF($B6646 &lt;&gt; "", IF(C6646="Oui",IF(H6646=1,IF(E6646=0,Résultat!G$8,IF(J6646="No",Résultat!$G$8,Résultat!$G$7)),IF(H6646=2,IF(E6646=0,Résultat!G$9,IF(J6646="No",Résultat!$G$9,Résultat!$G$7)),Résultat!$G$7)),IF(C6646 = "Totale", IF(H6646=1,IF(E6646=0,Résultat!G$8,IF(J6646="No",Résultat!$G$9,Résultat!$G$7)),IF(H6646=2,IF(E6646=0,Résultat!G$9,IF(J6646="No",Résultat!$G$9,Résultat!$G$7)),Résultat!$G$7)),Résultat!$G$7)), "")</f>
        <v/>
      </c>
    </row>
    <row r="6647" spans="1:11" ht="20.100000000000001" customHeight="1">
      <c r="A6647" s="26"/>
      <c r="B6647" s="27"/>
      <c r="C6647" s="11" t="str">
        <f>IF($B6647 &lt;&gt; "",VLOOKUP(MID(B6647,3,5),'Recyclabilité Prod Matx'!C:F,2,FALSE), "")</f>
        <v/>
      </c>
      <c r="D6647" s="11" t="str">
        <f>IF($B6647 &lt;&gt; "",VLOOKUP(MID(B6647,3,5),'Recyclabilité Prod Matx'!C:F,3,FALSE),"")</f>
        <v/>
      </c>
      <c r="E6647" s="11" t="str">
        <f>IF($B6647 &lt;&gt; "",VLOOKUP(MID(B6647,3,5),'Recyclabilité Prod Matx'!C:F,4,FALSE), "")</f>
        <v/>
      </c>
      <c r="F6647" s="12" t="str">
        <f>IF($B6647 &lt;&gt; "", IF(C6647="Totale","",IF(D6647 = 0, "", VLOOKUP(D6647,'Cond Compo'!A:B,2,FALSE))),"")</f>
        <v/>
      </c>
      <c r="G6647" s="28"/>
      <c r="H6647" s="11" t="str">
        <f xml:space="preserve"> IF(C6647="Totale",2,IF($G6647 &lt;&gt; "", IF(D6647 = "E",MATCH(G6647, 'Cond Compo'!D$16:D$18, 0), MATCH(G6647, 'Cond Compo'!C$16:C$19, 0)), ""))</f>
        <v/>
      </c>
      <c r="I6647" s="12" t="str">
        <f>IF($E6647 &lt;&gt; "", IF(E6647 = 0, "", VLOOKUP(E6647,'Cond Perturbation'!A:B,2,FALSE)),"")</f>
        <v/>
      </c>
      <c r="J6647" s="28"/>
      <c r="K6647" s="29" t="str">
        <f>IF($B6647 &lt;&gt; "", IF(C6647="Oui",IF(H6647=1,IF(E6647=0,Résultat!G$8,IF(J6647="No",Résultat!$G$8,Résultat!$G$7)),IF(H6647=2,IF(E6647=0,Résultat!G$9,IF(J6647="No",Résultat!$G$9,Résultat!$G$7)),Résultat!$G$7)),IF(C6647 = "Totale", IF(H6647=1,IF(E6647=0,Résultat!G$8,IF(J6647="No",Résultat!$G$9,Résultat!$G$7)),IF(H6647=2,IF(E6647=0,Résultat!G$9,IF(J6647="No",Résultat!$G$9,Résultat!$G$7)),Résultat!$G$7)),Résultat!$G$7)), "")</f>
        <v/>
      </c>
    </row>
    <row r="6648" spans="1:11" ht="20.100000000000001" customHeight="1">
      <c r="A6648" s="26"/>
      <c r="B6648" s="27"/>
      <c r="C6648" s="11" t="str">
        <f>IF($B6648 &lt;&gt; "",VLOOKUP(MID(B6648,3,5),'Recyclabilité Prod Matx'!C:F,2,FALSE), "")</f>
        <v/>
      </c>
      <c r="D6648" s="11" t="str">
        <f>IF($B6648 &lt;&gt; "",VLOOKUP(MID(B6648,3,5),'Recyclabilité Prod Matx'!C:F,3,FALSE),"")</f>
        <v/>
      </c>
      <c r="E6648" s="11" t="str">
        <f>IF($B6648 &lt;&gt; "",VLOOKUP(MID(B6648,3,5),'Recyclabilité Prod Matx'!C:F,4,FALSE), "")</f>
        <v/>
      </c>
      <c r="F6648" s="12" t="str">
        <f>IF($B6648 &lt;&gt; "", IF(C6648="Totale","",IF(D6648 = 0, "", VLOOKUP(D6648,'Cond Compo'!A:B,2,FALSE))),"")</f>
        <v/>
      </c>
      <c r="G6648" s="28"/>
      <c r="H6648" s="11" t="str">
        <f xml:space="preserve"> IF(C6648="Totale",2,IF($G6648 &lt;&gt; "", IF(D6648 = "E",MATCH(G6648, 'Cond Compo'!D$16:D$18, 0), MATCH(G6648, 'Cond Compo'!C$16:C$19, 0)), ""))</f>
        <v/>
      </c>
      <c r="I6648" s="12" t="str">
        <f>IF($E6648 &lt;&gt; "", IF(E6648 = 0, "", VLOOKUP(E6648,'Cond Perturbation'!A:B,2,FALSE)),"")</f>
        <v/>
      </c>
      <c r="J6648" s="28"/>
      <c r="K6648" s="29" t="str">
        <f>IF($B6648 &lt;&gt; "", IF(C6648="Oui",IF(H6648=1,IF(E6648=0,Résultat!G$8,IF(J6648="No",Résultat!$G$8,Résultat!$G$7)),IF(H6648=2,IF(E6648=0,Résultat!G$9,IF(J6648="No",Résultat!$G$9,Résultat!$G$7)),Résultat!$G$7)),IF(C6648 = "Totale", IF(H6648=1,IF(E6648=0,Résultat!G$8,IF(J6648="No",Résultat!$G$9,Résultat!$G$7)),IF(H6648=2,IF(E6648=0,Résultat!G$9,IF(J6648="No",Résultat!$G$9,Résultat!$G$7)),Résultat!$G$7)),Résultat!$G$7)), "")</f>
        <v/>
      </c>
    </row>
    <row r="6649" spans="1:11" ht="20.100000000000001" customHeight="1">
      <c r="A6649" s="26"/>
      <c r="B6649" s="27"/>
      <c r="C6649" s="11" t="str">
        <f>IF($B6649 &lt;&gt; "",VLOOKUP(MID(B6649,3,5),'Recyclabilité Prod Matx'!C:F,2,FALSE), "")</f>
        <v/>
      </c>
      <c r="D6649" s="11" t="str">
        <f>IF($B6649 &lt;&gt; "",VLOOKUP(MID(B6649,3,5),'Recyclabilité Prod Matx'!C:F,3,FALSE),"")</f>
        <v/>
      </c>
      <c r="E6649" s="11" t="str">
        <f>IF($B6649 &lt;&gt; "",VLOOKUP(MID(B6649,3,5),'Recyclabilité Prod Matx'!C:F,4,FALSE), "")</f>
        <v/>
      </c>
      <c r="F6649" s="12" t="str">
        <f>IF($B6649 &lt;&gt; "", IF(C6649="Totale","",IF(D6649 = 0, "", VLOOKUP(D6649,'Cond Compo'!A:B,2,FALSE))),"")</f>
        <v/>
      </c>
      <c r="G6649" s="28"/>
      <c r="H6649" s="11" t="str">
        <f xml:space="preserve"> IF(C6649="Totale",2,IF($G6649 &lt;&gt; "", IF(D6649 = "E",MATCH(G6649, 'Cond Compo'!D$16:D$18, 0), MATCH(G6649, 'Cond Compo'!C$16:C$19, 0)), ""))</f>
        <v/>
      </c>
      <c r="I6649" s="12" t="str">
        <f>IF($E6649 &lt;&gt; "", IF(E6649 = 0, "", VLOOKUP(E6649,'Cond Perturbation'!A:B,2,FALSE)),"")</f>
        <v/>
      </c>
      <c r="J6649" s="28"/>
      <c r="K6649" s="29" t="str">
        <f>IF($B6649 &lt;&gt; "", IF(C6649="Oui",IF(H6649=1,IF(E6649=0,Résultat!G$8,IF(J6649="No",Résultat!$G$8,Résultat!$G$7)),IF(H6649=2,IF(E6649=0,Résultat!G$9,IF(J6649="No",Résultat!$G$9,Résultat!$G$7)),Résultat!$G$7)),IF(C6649 = "Totale", IF(H6649=1,IF(E6649=0,Résultat!G$8,IF(J6649="No",Résultat!$G$9,Résultat!$G$7)),IF(H6649=2,IF(E6649=0,Résultat!G$9,IF(J6649="No",Résultat!$G$9,Résultat!$G$7)),Résultat!$G$7)),Résultat!$G$7)), "")</f>
        <v/>
      </c>
    </row>
    <row r="6650" spans="1:11" ht="20.100000000000001" customHeight="1">
      <c r="A6650" s="26"/>
      <c r="B6650" s="27"/>
      <c r="C6650" s="11" t="str">
        <f>IF($B6650 &lt;&gt; "",VLOOKUP(MID(B6650,3,5),'Recyclabilité Prod Matx'!C:F,2,FALSE), "")</f>
        <v/>
      </c>
      <c r="D6650" s="11" t="str">
        <f>IF($B6650 &lt;&gt; "",VLOOKUP(MID(B6650,3,5),'Recyclabilité Prod Matx'!C:F,3,FALSE),"")</f>
        <v/>
      </c>
      <c r="E6650" s="11" t="str">
        <f>IF($B6650 &lt;&gt; "",VLOOKUP(MID(B6650,3,5),'Recyclabilité Prod Matx'!C:F,4,FALSE), "")</f>
        <v/>
      </c>
      <c r="F6650" s="12" t="str">
        <f>IF($B6650 &lt;&gt; "", IF(C6650="Totale","",IF(D6650 = 0, "", VLOOKUP(D6650,'Cond Compo'!A:B,2,FALSE))),"")</f>
        <v/>
      </c>
      <c r="G6650" s="28"/>
      <c r="H6650" s="11" t="str">
        <f xml:space="preserve"> IF(C6650="Totale",2,IF($G6650 &lt;&gt; "", IF(D6650 = "E",MATCH(G6650, 'Cond Compo'!D$16:D$18, 0), MATCH(G6650, 'Cond Compo'!C$16:C$19, 0)), ""))</f>
        <v/>
      </c>
      <c r="I6650" s="12" t="str">
        <f>IF($E6650 &lt;&gt; "", IF(E6650 = 0, "", VLOOKUP(E6650,'Cond Perturbation'!A:B,2,FALSE)),"")</f>
        <v/>
      </c>
      <c r="J6650" s="28"/>
      <c r="K6650" s="29" t="str">
        <f>IF($B6650 &lt;&gt; "", IF(C6650="Oui",IF(H6650=1,IF(E6650=0,Résultat!G$8,IF(J6650="No",Résultat!$G$8,Résultat!$G$7)),IF(H6650=2,IF(E6650=0,Résultat!G$9,IF(J6650="No",Résultat!$G$9,Résultat!$G$7)),Résultat!$G$7)),IF(C6650 = "Totale", IF(H6650=1,IF(E6650=0,Résultat!G$8,IF(J6650="No",Résultat!$G$9,Résultat!$G$7)),IF(H6650=2,IF(E6650=0,Résultat!G$9,IF(J6650="No",Résultat!$G$9,Résultat!$G$7)),Résultat!$G$7)),Résultat!$G$7)), "")</f>
        <v/>
      </c>
    </row>
    <row r="6651" spans="1:11" ht="20.100000000000001" customHeight="1">
      <c r="A6651" s="26"/>
      <c r="B6651" s="27"/>
      <c r="C6651" s="11" t="str">
        <f>IF($B6651 &lt;&gt; "",VLOOKUP(MID(B6651,3,5),'Recyclabilité Prod Matx'!C:F,2,FALSE), "")</f>
        <v/>
      </c>
      <c r="D6651" s="11" t="str">
        <f>IF($B6651 &lt;&gt; "",VLOOKUP(MID(B6651,3,5),'Recyclabilité Prod Matx'!C:F,3,FALSE),"")</f>
        <v/>
      </c>
      <c r="E6651" s="11" t="str">
        <f>IF($B6651 &lt;&gt; "",VLOOKUP(MID(B6651,3,5),'Recyclabilité Prod Matx'!C:F,4,FALSE), "")</f>
        <v/>
      </c>
      <c r="F6651" s="12" t="str">
        <f>IF($B6651 &lt;&gt; "", IF(C6651="Totale","",IF(D6651 = 0, "", VLOOKUP(D6651,'Cond Compo'!A:B,2,FALSE))),"")</f>
        <v/>
      </c>
      <c r="G6651" s="28"/>
      <c r="H6651" s="11" t="str">
        <f xml:space="preserve"> IF(C6651="Totale",2,IF($G6651 &lt;&gt; "", IF(D6651 = "E",MATCH(G6651, 'Cond Compo'!D$16:D$18, 0), MATCH(G6651, 'Cond Compo'!C$16:C$19, 0)), ""))</f>
        <v/>
      </c>
      <c r="I6651" s="12" t="str">
        <f>IF($E6651 &lt;&gt; "", IF(E6651 = 0, "", VLOOKUP(E6651,'Cond Perturbation'!A:B,2,FALSE)),"")</f>
        <v/>
      </c>
      <c r="J6651" s="28"/>
      <c r="K6651" s="29" t="str">
        <f>IF($B6651 &lt;&gt; "", IF(C6651="Oui",IF(H6651=1,IF(E6651=0,Résultat!G$8,IF(J6651="No",Résultat!$G$8,Résultat!$G$7)),IF(H6651=2,IF(E6651=0,Résultat!G$9,IF(J6651="No",Résultat!$G$9,Résultat!$G$7)),Résultat!$G$7)),IF(C6651 = "Totale", IF(H6651=1,IF(E6651=0,Résultat!G$8,IF(J6651="No",Résultat!$G$9,Résultat!$G$7)),IF(H6651=2,IF(E6651=0,Résultat!G$9,IF(J6651="No",Résultat!$G$9,Résultat!$G$7)),Résultat!$G$7)),Résultat!$G$7)), "")</f>
        <v/>
      </c>
    </row>
    <row r="6652" spans="1:11" ht="20.100000000000001" customHeight="1">
      <c r="A6652" s="26"/>
      <c r="B6652" s="27"/>
      <c r="C6652" s="11" t="str">
        <f>IF($B6652 &lt;&gt; "",VLOOKUP(MID(B6652,3,5),'Recyclabilité Prod Matx'!C:F,2,FALSE), "")</f>
        <v/>
      </c>
      <c r="D6652" s="11" t="str">
        <f>IF($B6652 &lt;&gt; "",VLOOKUP(MID(B6652,3,5),'Recyclabilité Prod Matx'!C:F,3,FALSE),"")</f>
        <v/>
      </c>
      <c r="E6652" s="11" t="str">
        <f>IF($B6652 &lt;&gt; "",VLOOKUP(MID(B6652,3,5),'Recyclabilité Prod Matx'!C:F,4,FALSE), "")</f>
        <v/>
      </c>
      <c r="F6652" s="12" t="str">
        <f>IF($B6652 &lt;&gt; "", IF(C6652="Totale","",IF(D6652 = 0, "", VLOOKUP(D6652,'Cond Compo'!A:B,2,FALSE))),"")</f>
        <v/>
      </c>
      <c r="G6652" s="28"/>
      <c r="H6652" s="11" t="str">
        <f xml:space="preserve"> IF(C6652="Totale",2,IF($G6652 &lt;&gt; "", IF(D6652 = "E",MATCH(G6652, 'Cond Compo'!D$16:D$18, 0), MATCH(G6652, 'Cond Compo'!C$16:C$19, 0)), ""))</f>
        <v/>
      </c>
      <c r="I6652" s="12" t="str">
        <f>IF($E6652 &lt;&gt; "", IF(E6652 = 0, "", VLOOKUP(E6652,'Cond Perturbation'!A:B,2,FALSE)),"")</f>
        <v/>
      </c>
      <c r="J6652" s="28"/>
      <c r="K6652" s="29" t="str">
        <f>IF($B6652 &lt;&gt; "", IF(C6652="Oui",IF(H6652=1,IF(E6652=0,Résultat!G$8,IF(J6652="No",Résultat!$G$8,Résultat!$G$7)),IF(H6652=2,IF(E6652=0,Résultat!G$9,IF(J6652="No",Résultat!$G$9,Résultat!$G$7)),Résultat!$G$7)),IF(C6652 = "Totale", IF(H6652=1,IF(E6652=0,Résultat!G$8,IF(J6652="No",Résultat!$G$9,Résultat!$G$7)),IF(H6652=2,IF(E6652=0,Résultat!G$9,IF(J6652="No",Résultat!$G$9,Résultat!$G$7)),Résultat!$G$7)),Résultat!$G$7)), "")</f>
        <v/>
      </c>
    </row>
    <row r="6653" spans="1:11" ht="20.100000000000001" customHeight="1">
      <c r="A6653" s="26"/>
      <c r="B6653" s="27"/>
      <c r="C6653" s="11" t="str">
        <f>IF($B6653 &lt;&gt; "",VLOOKUP(MID(B6653,3,5),'Recyclabilité Prod Matx'!C:F,2,FALSE), "")</f>
        <v/>
      </c>
      <c r="D6653" s="11" t="str">
        <f>IF($B6653 &lt;&gt; "",VLOOKUP(MID(B6653,3,5),'Recyclabilité Prod Matx'!C:F,3,FALSE),"")</f>
        <v/>
      </c>
      <c r="E6653" s="11" t="str">
        <f>IF($B6653 &lt;&gt; "",VLOOKUP(MID(B6653,3,5),'Recyclabilité Prod Matx'!C:F,4,FALSE), "")</f>
        <v/>
      </c>
      <c r="F6653" s="12" t="str">
        <f>IF($B6653 &lt;&gt; "", IF(C6653="Totale","",IF(D6653 = 0, "", VLOOKUP(D6653,'Cond Compo'!A:B,2,FALSE))),"")</f>
        <v/>
      </c>
      <c r="G6653" s="28"/>
      <c r="H6653" s="11" t="str">
        <f xml:space="preserve"> IF(C6653="Totale",2,IF($G6653 &lt;&gt; "", IF(D6653 = "E",MATCH(G6653, 'Cond Compo'!D$16:D$18, 0), MATCH(G6653, 'Cond Compo'!C$16:C$19, 0)), ""))</f>
        <v/>
      </c>
      <c r="I6653" s="12" t="str">
        <f>IF($E6653 &lt;&gt; "", IF(E6653 = 0, "", VLOOKUP(E6653,'Cond Perturbation'!A:B,2,FALSE)),"")</f>
        <v/>
      </c>
      <c r="J6653" s="28"/>
      <c r="K6653" s="29" t="str">
        <f>IF($B6653 &lt;&gt; "", IF(C6653="Oui",IF(H6653=1,IF(E6653=0,Résultat!G$8,IF(J6653="No",Résultat!$G$8,Résultat!$G$7)),IF(H6653=2,IF(E6653=0,Résultat!G$9,IF(J6653="No",Résultat!$G$9,Résultat!$G$7)),Résultat!$G$7)),IF(C6653 = "Totale", IF(H6653=1,IF(E6653=0,Résultat!G$8,IF(J6653="No",Résultat!$G$9,Résultat!$G$7)),IF(H6653=2,IF(E6653=0,Résultat!G$9,IF(J6653="No",Résultat!$G$9,Résultat!$G$7)),Résultat!$G$7)),Résultat!$G$7)), "")</f>
        <v/>
      </c>
    </row>
    <row r="6654" spans="1:11" ht="20.100000000000001" customHeight="1">
      <c r="A6654" s="26"/>
      <c r="B6654" s="27"/>
      <c r="C6654" s="11" t="str">
        <f>IF($B6654 &lt;&gt; "",VLOOKUP(MID(B6654,3,5),'Recyclabilité Prod Matx'!C:F,2,FALSE), "")</f>
        <v/>
      </c>
      <c r="D6654" s="11" t="str">
        <f>IF($B6654 &lt;&gt; "",VLOOKUP(MID(B6654,3,5),'Recyclabilité Prod Matx'!C:F,3,FALSE),"")</f>
        <v/>
      </c>
      <c r="E6654" s="11" t="str">
        <f>IF($B6654 &lt;&gt; "",VLOOKUP(MID(B6654,3,5),'Recyclabilité Prod Matx'!C:F,4,FALSE), "")</f>
        <v/>
      </c>
      <c r="F6654" s="12" t="str">
        <f>IF($B6654 &lt;&gt; "", IF(C6654="Totale","",IF(D6654 = 0, "", VLOOKUP(D6654,'Cond Compo'!A:B,2,FALSE))),"")</f>
        <v/>
      </c>
      <c r="G6654" s="28"/>
      <c r="H6654" s="11" t="str">
        <f xml:space="preserve"> IF(C6654="Totale",2,IF($G6654 &lt;&gt; "", IF(D6654 = "E",MATCH(G6654, 'Cond Compo'!D$16:D$18, 0), MATCH(G6654, 'Cond Compo'!C$16:C$19, 0)), ""))</f>
        <v/>
      </c>
      <c r="I6654" s="12" t="str">
        <f>IF($E6654 &lt;&gt; "", IF(E6654 = 0, "", VLOOKUP(E6654,'Cond Perturbation'!A:B,2,FALSE)),"")</f>
        <v/>
      </c>
      <c r="J6654" s="28"/>
      <c r="K6654" s="29" t="str">
        <f>IF($B6654 &lt;&gt; "", IF(C6654="Oui",IF(H6654=1,IF(E6654=0,Résultat!G$8,IF(J6654="No",Résultat!$G$8,Résultat!$G$7)),IF(H6654=2,IF(E6654=0,Résultat!G$9,IF(J6654="No",Résultat!$G$9,Résultat!$G$7)),Résultat!$G$7)),IF(C6654 = "Totale", IF(H6654=1,IF(E6654=0,Résultat!G$8,IF(J6654="No",Résultat!$G$9,Résultat!$G$7)),IF(H6654=2,IF(E6654=0,Résultat!G$9,IF(J6654="No",Résultat!$G$9,Résultat!$G$7)),Résultat!$G$7)),Résultat!$G$7)), "")</f>
        <v/>
      </c>
    </row>
    <row r="6655" spans="1:11" ht="20.100000000000001" customHeight="1">
      <c r="A6655" s="26"/>
      <c r="B6655" s="27"/>
      <c r="C6655" s="11" t="str">
        <f>IF($B6655 &lt;&gt; "",VLOOKUP(MID(B6655,3,5),'Recyclabilité Prod Matx'!C:F,2,FALSE), "")</f>
        <v/>
      </c>
      <c r="D6655" s="11" t="str">
        <f>IF($B6655 &lt;&gt; "",VLOOKUP(MID(B6655,3,5),'Recyclabilité Prod Matx'!C:F,3,FALSE),"")</f>
        <v/>
      </c>
      <c r="E6655" s="11" t="str">
        <f>IF($B6655 &lt;&gt; "",VLOOKUP(MID(B6655,3,5),'Recyclabilité Prod Matx'!C:F,4,FALSE), "")</f>
        <v/>
      </c>
      <c r="F6655" s="12" t="str">
        <f>IF($B6655 &lt;&gt; "", IF(C6655="Totale","",IF(D6655 = 0, "", VLOOKUP(D6655,'Cond Compo'!A:B,2,FALSE))),"")</f>
        <v/>
      </c>
      <c r="G6655" s="28"/>
      <c r="H6655" s="11" t="str">
        <f xml:space="preserve"> IF(C6655="Totale",2,IF($G6655 &lt;&gt; "", IF(D6655 = "E",MATCH(G6655, 'Cond Compo'!D$16:D$18, 0), MATCH(G6655, 'Cond Compo'!C$16:C$19, 0)), ""))</f>
        <v/>
      </c>
      <c r="I6655" s="12" t="str">
        <f>IF($E6655 &lt;&gt; "", IF(E6655 = 0, "", VLOOKUP(E6655,'Cond Perturbation'!A:B,2,FALSE)),"")</f>
        <v/>
      </c>
      <c r="J6655" s="28"/>
      <c r="K6655" s="29" t="str">
        <f>IF($B6655 &lt;&gt; "", IF(C6655="Oui",IF(H6655=1,IF(E6655=0,Résultat!G$8,IF(J6655="No",Résultat!$G$8,Résultat!$G$7)),IF(H6655=2,IF(E6655=0,Résultat!G$9,IF(J6655="No",Résultat!$G$9,Résultat!$G$7)),Résultat!$G$7)),IF(C6655 = "Totale", IF(H6655=1,IF(E6655=0,Résultat!G$8,IF(J6655="No",Résultat!$G$9,Résultat!$G$7)),IF(H6655=2,IF(E6655=0,Résultat!G$9,IF(J6655="No",Résultat!$G$9,Résultat!$G$7)),Résultat!$G$7)),Résultat!$G$7)), "")</f>
        <v/>
      </c>
    </row>
    <row r="6656" spans="1:11" ht="20.100000000000001" customHeight="1">
      <c r="A6656" s="26"/>
      <c r="B6656" s="27"/>
      <c r="C6656" s="11" t="str">
        <f>IF($B6656 &lt;&gt; "",VLOOKUP(MID(B6656,3,5),'Recyclabilité Prod Matx'!C:F,2,FALSE), "")</f>
        <v/>
      </c>
      <c r="D6656" s="11" t="str">
        <f>IF($B6656 &lt;&gt; "",VLOOKUP(MID(B6656,3,5),'Recyclabilité Prod Matx'!C:F,3,FALSE),"")</f>
        <v/>
      </c>
      <c r="E6656" s="11" t="str">
        <f>IF($B6656 &lt;&gt; "",VLOOKUP(MID(B6656,3,5),'Recyclabilité Prod Matx'!C:F,4,FALSE), "")</f>
        <v/>
      </c>
      <c r="F6656" s="12" t="str">
        <f>IF($B6656 &lt;&gt; "", IF(C6656="Totale","",IF(D6656 = 0, "", VLOOKUP(D6656,'Cond Compo'!A:B,2,FALSE))),"")</f>
        <v/>
      </c>
      <c r="G6656" s="28"/>
      <c r="H6656" s="11" t="str">
        <f xml:space="preserve"> IF(C6656="Totale",2,IF($G6656 &lt;&gt; "", IF(D6656 = "E",MATCH(G6656, 'Cond Compo'!D$16:D$18, 0), MATCH(G6656, 'Cond Compo'!C$16:C$19, 0)), ""))</f>
        <v/>
      </c>
      <c r="I6656" s="12" t="str">
        <f>IF($E6656 &lt;&gt; "", IF(E6656 = 0, "", VLOOKUP(E6656,'Cond Perturbation'!A:B,2,FALSE)),"")</f>
        <v/>
      </c>
      <c r="J6656" s="28"/>
      <c r="K6656" s="29" t="str">
        <f>IF($B6656 &lt;&gt; "", IF(C6656="Oui",IF(H6656=1,IF(E6656=0,Résultat!G$8,IF(J6656="No",Résultat!$G$8,Résultat!$G$7)),IF(H6656=2,IF(E6656=0,Résultat!G$9,IF(J6656="No",Résultat!$G$9,Résultat!$G$7)),Résultat!$G$7)),IF(C6656 = "Totale", IF(H6656=1,IF(E6656=0,Résultat!G$8,IF(J6656="No",Résultat!$G$9,Résultat!$G$7)),IF(H6656=2,IF(E6656=0,Résultat!G$9,IF(J6656="No",Résultat!$G$9,Résultat!$G$7)),Résultat!$G$7)),Résultat!$G$7)), "")</f>
        <v/>
      </c>
    </row>
    <row r="6657" spans="1:11" ht="20.100000000000001" customHeight="1">
      <c r="A6657" s="26"/>
      <c r="B6657" s="27"/>
      <c r="C6657" s="11" t="str">
        <f>IF($B6657 &lt;&gt; "",VLOOKUP(MID(B6657,3,5),'Recyclabilité Prod Matx'!C:F,2,FALSE), "")</f>
        <v/>
      </c>
      <c r="D6657" s="11" t="str">
        <f>IF($B6657 &lt;&gt; "",VLOOKUP(MID(B6657,3,5),'Recyclabilité Prod Matx'!C:F,3,FALSE),"")</f>
        <v/>
      </c>
      <c r="E6657" s="11" t="str">
        <f>IF($B6657 &lt;&gt; "",VLOOKUP(MID(B6657,3,5),'Recyclabilité Prod Matx'!C:F,4,FALSE), "")</f>
        <v/>
      </c>
      <c r="F6657" s="12" t="str">
        <f>IF($B6657 &lt;&gt; "", IF(C6657="Totale","",IF(D6657 = 0, "", VLOOKUP(D6657,'Cond Compo'!A:B,2,FALSE))),"")</f>
        <v/>
      </c>
      <c r="G6657" s="28"/>
      <c r="H6657" s="11" t="str">
        <f xml:space="preserve"> IF(C6657="Totale",2,IF($G6657 &lt;&gt; "", IF(D6657 = "E",MATCH(G6657, 'Cond Compo'!D$16:D$18, 0), MATCH(G6657, 'Cond Compo'!C$16:C$19, 0)), ""))</f>
        <v/>
      </c>
      <c r="I6657" s="12" t="str">
        <f>IF($E6657 &lt;&gt; "", IF(E6657 = 0, "", VLOOKUP(E6657,'Cond Perturbation'!A:B,2,FALSE)),"")</f>
        <v/>
      </c>
      <c r="J6657" s="28"/>
      <c r="K6657" s="29" t="str">
        <f>IF($B6657 &lt;&gt; "", IF(C6657="Oui",IF(H6657=1,IF(E6657=0,Résultat!G$8,IF(J6657="No",Résultat!$G$8,Résultat!$G$7)),IF(H6657=2,IF(E6657=0,Résultat!G$9,IF(J6657="No",Résultat!$G$9,Résultat!$G$7)),Résultat!$G$7)),IF(C6657 = "Totale", IF(H6657=1,IF(E6657=0,Résultat!G$8,IF(J6657="No",Résultat!$G$9,Résultat!$G$7)),IF(H6657=2,IF(E6657=0,Résultat!G$9,IF(J6657="No",Résultat!$G$9,Résultat!$G$7)),Résultat!$G$7)),Résultat!$G$7)), "")</f>
        <v/>
      </c>
    </row>
    <row r="6658" spans="1:11" ht="20.100000000000001" customHeight="1">
      <c r="A6658" s="26"/>
      <c r="B6658" s="27"/>
      <c r="C6658" s="11" t="str">
        <f>IF($B6658 &lt;&gt; "",VLOOKUP(MID(B6658,3,5),'Recyclabilité Prod Matx'!C:F,2,FALSE), "")</f>
        <v/>
      </c>
      <c r="D6658" s="11" t="str">
        <f>IF($B6658 &lt;&gt; "",VLOOKUP(MID(B6658,3,5),'Recyclabilité Prod Matx'!C:F,3,FALSE),"")</f>
        <v/>
      </c>
      <c r="E6658" s="11" t="str">
        <f>IF($B6658 &lt;&gt; "",VLOOKUP(MID(B6658,3,5),'Recyclabilité Prod Matx'!C:F,4,FALSE), "")</f>
        <v/>
      </c>
      <c r="F6658" s="12" t="str">
        <f>IF($B6658 &lt;&gt; "", IF(C6658="Totale","",IF(D6658 = 0, "", VLOOKUP(D6658,'Cond Compo'!A:B,2,FALSE))),"")</f>
        <v/>
      </c>
      <c r="G6658" s="28"/>
      <c r="H6658" s="11" t="str">
        <f xml:space="preserve"> IF(C6658="Totale",2,IF($G6658 &lt;&gt; "", IF(D6658 = "E",MATCH(G6658, 'Cond Compo'!D$16:D$18, 0), MATCH(G6658, 'Cond Compo'!C$16:C$19, 0)), ""))</f>
        <v/>
      </c>
      <c r="I6658" s="12" t="str">
        <f>IF($E6658 &lt;&gt; "", IF(E6658 = 0, "", VLOOKUP(E6658,'Cond Perturbation'!A:B,2,FALSE)),"")</f>
        <v/>
      </c>
      <c r="J6658" s="28"/>
      <c r="K6658" s="29" t="str">
        <f>IF($B6658 &lt;&gt; "", IF(C6658="Oui",IF(H6658=1,IF(E6658=0,Résultat!G$8,IF(J6658="No",Résultat!$G$8,Résultat!$G$7)),IF(H6658=2,IF(E6658=0,Résultat!G$9,IF(J6658="No",Résultat!$G$9,Résultat!$G$7)),Résultat!$G$7)),IF(C6658 = "Totale", IF(H6658=1,IF(E6658=0,Résultat!G$8,IF(J6658="No",Résultat!$G$9,Résultat!$G$7)),IF(H6658=2,IF(E6658=0,Résultat!G$9,IF(J6658="No",Résultat!$G$9,Résultat!$G$7)),Résultat!$G$7)),Résultat!$G$7)), "")</f>
        <v/>
      </c>
    </row>
    <row r="6659" spans="1:11" ht="20.100000000000001" customHeight="1">
      <c r="A6659" s="26"/>
      <c r="B6659" s="27"/>
      <c r="C6659" s="11" t="str">
        <f>IF($B6659 &lt;&gt; "",VLOOKUP(MID(B6659,3,5),'Recyclabilité Prod Matx'!C:F,2,FALSE), "")</f>
        <v/>
      </c>
      <c r="D6659" s="11" t="str">
        <f>IF($B6659 &lt;&gt; "",VLOOKUP(MID(B6659,3,5),'Recyclabilité Prod Matx'!C:F,3,FALSE),"")</f>
        <v/>
      </c>
      <c r="E6659" s="11" t="str">
        <f>IF($B6659 &lt;&gt; "",VLOOKUP(MID(B6659,3,5),'Recyclabilité Prod Matx'!C:F,4,FALSE), "")</f>
        <v/>
      </c>
      <c r="F6659" s="12" t="str">
        <f>IF($B6659 &lt;&gt; "", IF(C6659="Totale","",IF(D6659 = 0, "", VLOOKUP(D6659,'Cond Compo'!A:B,2,FALSE))),"")</f>
        <v/>
      </c>
      <c r="G6659" s="28"/>
      <c r="H6659" s="11" t="str">
        <f xml:space="preserve"> IF(C6659="Totale",2,IF($G6659 &lt;&gt; "", IF(D6659 = "E",MATCH(G6659, 'Cond Compo'!D$16:D$18, 0), MATCH(G6659, 'Cond Compo'!C$16:C$19, 0)), ""))</f>
        <v/>
      </c>
      <c r="I6659" s="12" t="str">
        <f>IF($E6659 &lt;&gt; "", IF(E6659 = 0, "", VLOOKUP(E6659,'Cond Perturbation'!A:B,2,FALSE)),"")</f>
        <v/>
      </c>
      <c r="J6659" s="28"/>
      <c r="K6659" s="29" t="str">
        <f>IF($B6659 &lt;&gt; "", IF(C6659="Oui",IF(H6659=1,IF(E6659=0,Résultat!G$8,IF(J6659="No",Résultat!$G$8,Résultat!$G$7)),IF(H6659=2,IF(E6659=0,Résultat!G$9,IF(J6659="No",Résultat!$G$9,Résultat!$G$7)),Résultat!$G$7)),IF(C6659 = "Totale", IF(H6659=1,IF(E6659=0,Résultat!G$8,IF(J6659="No",Résultat!$G$9,Résultat!$G$7)),IF(H6659=2,IF(E6659=0,Résultat!G$9,IF(J6659="No",Résultat!$G$9,Résultat!$G$7)),Résultat!$G$7)),Résultat!$G$7)), "")</f>
        <v/>
      </c>
    </row>
    <row r="6660" spans="1:11" ht="20.100000000000001" customHeight="1">
      <c r="A6660" s="26"/>
      <c r="B6660" s="27"/>
      <c r="C6660" s="11" t="str">
        <f>IF($B6660 &lt;&gt; "",VLOOKUP(MID(B6660,3,5),'Recyclabilité Prod Matx'!C:F,2,FALSE), "")</f>
        <v/>
      </c>
      <c r="D6660" s="11" t="str">
        <f>IF($B6660 &lt;&gt; "",VLOOKUP(MID(B6660,3,5),'Recyclabilité Prod Matx'!C:F,3,FALSE),"")</f>
        <v/>
      </c>
      <c r="E6660" s="11" t="str">
        <f>IF($B6660 &lt;&gt; "",VLOOKUP(MID(B6660,3,5),'Recyclabilité Prod Matx'!C:F,4,FALSE), "")</f>
        <v/>
      </c>
      <c r="F6660" s="12" t="str">
        <f>IF($B6660 &lt;&gt; "", IF(C6660="Totale","",IF(D6660 = 0, "", VLOOKUP(D6660,'Cond Compo'!A:B,2,FALSE))),"")</f>
        <v/>
      </c>
      <c r="G6660" s="28"/>
      <c r="H6660" s="11" t="str">
        <f xml:space="preserve"> IF(C6660="Totale",2,IF($G6660 &lt;&gt; "", IF(D6660 = "E",MATCH(G6660, 'Cond Compo'!D$16:D$18, 0), MATCH(G6660, 'Cond Compo'!C$16:C$19, 0)), ""))</f>
        <v/>
      </c>
      <c r="I6660" s="12" t="str">
        <f>IF($E6660 &lt;&gt; "", IF(E6660 = 0, "", VLOOKUP(E6660,'Cond Perturbation'!A:B,2,FALSE)),"")</f>
        <v/>
      </c>
      <c r="J6660" s="28"/>
      <c r="K6660" s="29" t="str">
        <f>IF($B6660 &lt;&gt; "", IF(C6660="Oui",IF(H6660=1,IF(E6660=0,Résultat!G$8,IF(J6660="No",Résultat!$G$8,Résultat!$G$7)),IF(H6660=2,IF(E6660=0,Résultat!G$9,IF(J6660="No",Résultat!$G$9,Résultat!$G$7)),Résultat!$G$7)),IF(C6660 = "Totale", IF(H6660=1,IF(E6660=0,Résultat!G$8,IF(J6660="No",Résultat!$G$9,Résultat!$G$7)),IF(H6660=2,IF(E6660=0,Résultat!G$9,IF(J6660="No",Résultat!$G$9,Résultat!$G$7)),Résultat!$G$7)),Résultat!$G$7)), "")</f>
        <v/>
      </c>
    </row>
    <row r="6661" spans="1:11" ht="20.100000000000001" customHeight="1">
      <c r="A6661" s="26"/>
      <c r="B6661" s="27"/>
      <c r="C6661" s="11" t="str">
        <f>IF($B6661 &lt;&gt; "",VLOOKUP(MID(B6661,3,5),'Recyclabilité Prod Matx'!C:F,2,FALSE), "")</f>
        <v/>
      </c>
      <c r="D6661" s="11" t="str">
        <f>IF($B6661 &lt;&gt; "",VLOOKUP(MID(B6661,3,5),'Recyclabilité Prod Matx'!C:F,3,FALSE),"")</f>
        <v/>
      </c>
      <c r="E6661" s="11" t="str">
        <f>IF($B6661 &lt;&gt; "",VLOOKUP(MID(B6661,3,5),'Recyclabilité Prod Matx'!C:F,4,FALSE), "")</f>
        <v/>
      </c>
      <c r="F6661" s="12" t="str">
        <f>IF($B6661 &lt;&gt; "", IF(C6661="Totale","",IF(D6661 = 0, "", VLOOKUP(D6661,'Cond Compo'!A:B,2,FALSE))),"")</f>
        <v/>
      </c>
      <c r="G6661" s="28"/>
      <c r="H6661" s="11" t="str">
        <f xml:space="preserve"> IF(C6661="Totale",2,IF($G6661 &lt;&gt; "", IF(D6661 = "E",MATCH(G6661, 'Cond Compo'!D$16:D$18, 0), MATCH(G6661, 'Cond Compo'!C$16:C$19, 0)), ""))</f>
        <v/>
      </c>
      <c r="I6661" s="12" t="str">
        <f>IF($E6661 &lt;&gt; "", IF(E6661 = 0, "", VLOOKUP(E6661,'Cond Perturbation'!A:B,2,FALSE)),"")</f>
        <v/>
      </c>
      <c r="J6661" s="28"/>
      <c r="K6661" s="29" t="str">
        <f>IF($B6661 &lt;&gt; "", IF(C6661="Oui",IF(H6661=1,IF(E6661=0,Résultat!G$8,IF(J6661="No",Résultat!$G$8,Résultat!$G$7)),IF(H6661=2,IF(E6661=0,Résultat!G$9,IF(J6661="No",Résultat!$G$9,Résultat!$G$7)),Résultat!$G$7)),IF(C6661 = "Totale", IF(H6661=1,IF(E6661=0,Résultat!G$8,IF(J6661="No",Résultat!$G$9,Résultat!$G$7)),IF(H6661=2,IF(E6661=0,Résultat!G$9,IF(J6661="No",Résultat!$G$9,Résultat!$G$7)),Résultat!$G$7)),Résultat!$G$7)), "")</f>
        <v/>
      </c>
    </row>
    <row r="6662" spans="1:11" ht="20.100000000000001" customHeight="1">
      <c r="A6662" s="26"/>
      <c r="B6662" s="27"/>
      <c r="C6662" s="11" t="str">
        <f>IF($B6662 &lt;&gt; "",VLOOKUP(MID(B6662,3,5),'Recyclabilité Prod Matx'!C:F,2,FALSE), "")</f>
        <v/>
      </c>
      <c r="D6662" s="11" t="str">
        <f>IF($B6662 &lt;&gt; "",VLOOKUP(MID(B6662,3,5),'Recyclabilité Prod Matx'!C:F,3,FALSE),"")</f>
        <v/>
      </c>
      <c r="E6662" s="11" t="str">
        <f>IF($B6662 &lt;&gt; "",VLOOKUP(MID(B6662,3,5),'Recyclabilité Prod Matx'!C:F,4,FALSE), "")</f>
        <v/>
      </c>
      <c r="F6662" s="12" t="str">
        <f>IF($B6662 &lt;&gt; "", IF(C6662="Totale","",IF(D6662 = 0, "", VLOOKUP(D6662,'Cond Compo'!A:B,2,FALSE))),"")</f>
        <v/>
      </c>
      <c r="G6662" s="28"/>
      <c r="H6662" s="11" t="str">
        <f xml:space="preserve"> IF(C6662="Totale",2,IF($G6662 &lt;&gt; "", IF(D6662 = "E",MATCH(G6662, 'Cond Compo'!D$16:D$18, 0), MATCH(G6662, 'Cond Compo'!C$16:C$19, 0)), ""))</f>
        <v/>
      </c>
      <c r="I6662" s="12" t="str">
        <f>IF($E6662 &lt;&gt; "", IF(E6662 = 0, "", VLOOKUP(E6662,'Cond Perturbation'!A:B,2,FALSE)),"")</f>
        <v/>
      </c>
      <c r="J6662" s="28"/>
      <c r="K6662" s="29" t="str">
        <f>IF($B6662 &lt;&gt; "", IF(C6662="Oui",IF(H6662=1,IF(E6662=0,Résultat!G$8,IF(J6662="No",Résultat!$G$8,Résultat!$G$7)),IF(H6662=2,IF(E6662=0,Résultat!G$9,IF(J6662="No",Résultat!$G$9,Résultat!$G$7)),Résultat!$G$7)),IF(C6662 = "Totale", IF(H6662=1,IF(E6662=0,Résultat!G$8,IF(J6662="No",Résultat!$G$9,Résultat!$G$7)),IF(H6662=2,IF(E6662=0,Résultat!G$9,IF(J6662="No",Résultat!$G$9,Résultat!$G$7)),Résultat!$G$7)),Résultat!$G$7)), "")</f>
        <v/>
      </c>
    </row>
    <row r="6663" spans="1:11" ht="20.100000000000001" customHeight="1">
      <c r="A6663" s="26"/>
      <c r="B6663" s="27"/>
      <c r="C6663" s="11" t="str">
        <f>IF($B6663 &lt;&gt; "",VLOOKUP(MID(B6663,3,5),'Recyclabilité Prod Matx'!C:F,2,FALSE), "")</f>
        <v/>
      </c>
      <c r="D6663" s="11" t="str">
        <f>IF($B6663 &lt;&gt; "",VLOOKUP(MID(B6663,3,5),'Recyclabilité Prod Matx'!C:F,3,FALSE),"")</f>
        <v/>
      </c>
      <c r="E6663" s="11" t="str">
        <f>IF($B6663 &lt;&gt; "",VLOOKUP(MID(B6663,3,5),'Recyclabilité Prod Matx'!C:F,4,FALSE), "")</f>
        <v/>
      </c>
      <c r="F6663" s="12" t="str">
        <f>IF($B6663 &lt;&gt; "", IF(C6663="Totale","",IF(D6663 = 0, "", VLOOKUP(D6663,'Cond Compo'!A:B,2,FALSE))),"")</f>
        <v/>
      </c>
      <c r="G6663" s="28"/>
      <c r="H6663" s="11" t="str">
        <f xml:space="preserve"> IF(C6663="Totale",2,IF($G6663 &lt;&gt; "", IF(D6663 = "E",MATCH(G6663, 'Cond Compo'!D$16:D$18, 0), MATCH(G6663, 'Cond Compo'!C$16:C$19, 0)), ""))</f>
        <v/>
      </c>
      <c r="I6663" s="12" t="str">
        <f>IF($E6663 &lt;&gt; "", IF(E6663 = 0, "", VLOOKUP(E6663,'Cond Perturbation'!A:B,2,FALSE)),"")</f>
        <v/>
      </c>
      <c r="J6663" s="28"/>
      <c r="K6663" s="29" t="str">
        <f>IF($B6663 &lt;&gt; "", IF(C6663="Oui",IF(H6663=1,IF(E6663=0,Résultat!G$8,IF(J6663="No",Résultat!$G$8,Résultat!$G$7)),IF(H6663=2,IF(E6663=0,Résultat!G$9,IF(J6663="No",Résultat!$G$9,Résultat!$G$7)),Résultat!$G$7)),IF(C6663 = "Totale", IF(H6663=1,IF(E6663=0,Résultat!G$8,IF(J6663="No",Résultat!$G$9,Résultat!$G$7)),IF(H6663=2,IF(E6663=0,Résultat!G$9,IF(J6663="No",Résultat!$G$9,Résultat!$G$7)),Résultat!$G$7)),Résultat!$G$7)), "")</f>
        <v/>
      </c>
    </row>
    <row r="6664" spans="1:11" ht="20.100000000000001" customHeight="1">
      <c r="A6664" s="26"/>
      <c r="B6664" s="27"/>
      <c r="C6664" s="11" t="str">
        <f>IF($B6664 &lt;&gt; "",VLOOKUP(MID(B6664,3,5),'Recyclabilité Prod Matx'!C:F,2,FALSE), "")</f>
        <v/>
      </c>
      <c r="D6664" s="11" t="str">
        <f>IF($B6664 &lt;&gt; "",VLOOKUP(MID(B6664,3,5),'Recyclabilité Prod Matx'!C:F,3,FALSE),"")</f>
        <v/>
      </c>
      <c r="E6664" s="11" t="str">
        <f>IF($B6664 &lt;&gt; "",VLOOKUP(MID(B6664,3,5),'Recyclabilité Prod Matx'!C:F,4,FALSE), "")</f>
        <v/>
      </c>
      <c r="F6664" s="12" t="str">
        <f>IF($B6664 &lt;&gt; "", IF(C6664="Totale","",IF(D6664 = 0, "", VLOOKUP(D6664,'Cond Compo'!A:B,2,FALSE))),"")</f>
        <v/>
      </c>
      <c r="G6664" s="28"/>
      <c r="H6664" s="11" t="str">
        <f xml:space="preserve"> IF(C6664="Totale",2,IF($G6664 &lt;&gt; "", IF(D6664 = "E",MATCH(G6664, 'Cond Compo'!D$16:D$18, 0), MATCH(G6664, 'Cond Compo'!C$16:C$19, 0)), ""))</f>
        <v/>
      </c>
      <c r="I6664" s="12" t="str">
        <f>IF($E6664 &lt;&gt; "", IF(E6664 = 0, "", VLOOKUP(E6664,'Cond Perturbation'!A:B,2,FALSE)),"")</f>
        <v/>
      </c>
      <c r="J6664" s="28"/>
      <c r="K6664" s="29" t="str">
        <f>IF($B6664 &lt;&gt; "", IF(C6664="Oui",IF(H6664=1,IF(E6664=0,Résultat!G$8,IF(J6664="No",Résultat!$G$8,Résultat!$G$7)),IF(H6664=2,IF(E6664=0,Résultat!G$9,IF(J6664="No",Résultat!$G$9,Résultat!$G$7)),Résultat!$G$7)),IF(C6664 = "Totale", IF(H6664=1,IF(E6664=0,Résultat!G$8,IF(J6664="No",Résultat!$G$9,Résultat!$G$7)),IF(H6664=2,IF(E6664=0,Résultat!G$9,IF(J6664="No",Résultat!$G$9,Résultat!$G$7)),Résultat!$G$7)),Résultat!$G$7)), "")</f>
        <v/>
      </c>
    </row>
    <row r="6665" spans="1:11" ht="20.100000000000001" customHeight="1">
      <c r="A6665" s="26"/>
      <c r="B6665" s="27"/>
      <c r="C6665" s="11" t="str">
        <f>IF($B6665 &lt;&gt; "",VLOOKUP(MID(B6665,3,5),'Recyclabilité Prod Matx'!C:F,2,FALSE), "")</f>
        <v/>
      </c>
      <c r="D6665" s="11" t="str">
        <f>IF($B6665 &lt;&gt; "",VLOOKUP(MID(B6665,3,5),'Recyclabilité Prod Matx'!C:F,3,FALSE),"")</f>
        <v/>
      </c>
      <c r="E6665" s="11" t="str">
        <f>IF($B6665 &lt;&gt; "",VLOOKUP(MID(B6665,3,5),'Recyclabilité Prod Matx'!C:F,4,FALSE), "")</f>
        <v/>
      </c>
      <c r="F6665" s="12" t="str">
        <f>IF($B6665 &lt;&gt; "", IF(C6665="Totale","",IF(D6665 = 0, "", VLOOKUP(D6665,'Cond Compo'!A:B,2,FALSE))),"")</f>
        <v/>
      </c>
      <c r="G6665" s="28"/>
      <c r="H6665" s="11" t="str">
        <f xml:space="preserve"> IF(C6665="Totale",2,IF($G6665 &lt;&gt; "", IF(D6665 = "E",MATCH(G6665, 'Cond Compo'!D$16:D$18, 0), MATCH(G6665, 'Cond Compo'!C$16:C$19, 0)), ""))</f>
        <v/>
      </c>
      <c r="I6665" s="12" t="str">
        <f>IF($E6665 &lt;&gt; "", IF(E6665 = 0, "", VLOOKUP(E6665,'Cond Perturbation'!A:B,2,FALSE)),"")</f>
        <v/>
      </c>
      <c r="J6665" s="28"/>
      <c r="K6665" s="29" t="str">
        <f>IF($B6665 &lt;&gt; "", IF(C6665="Oui",IF(H6665=1,IF(E6665=0,Résultat!G$8,IF(J6665="No",Résultat!$G$8,Résultat!$G$7)),IF(H6665=2,IF(E6665=0,Résultat!G$9,IF(J6665="No",Résultat!$G$9,Résultat!$G$7)),Résultat!$G$7)),IF(C6665 = "Totale", IF(H6665=1,IF(E6665=0,Résultat!G$8,IF(J6665="No",Résultat!$G$9,Résultat!$G$7)),IF(H6665=2,IF(E6665=0,Résultat!G$9,IF(J6665="No",Résultat!$G$9,Résultat!$G$7)),Résultat!$G$7)),Résultat!$G$7)), "")</f>
        <v/>
      </c>
    </row>
    <row r="6666" spans="1:11" ht="20.100000000000001" customHeight="1">
      <c r="A6666" s="26"/>
      <c r="B6666" s="27"/>
      <c r="C6666" s="11" t="str">
        <f>IF($B6666 &lt;&gt; "",VLOOKUP(MID(B6666,3,5),'Recyclabilité Prod Matx'!C:F,2,FALSE), "")</f>
        <v/>
      </c>
      <c r="D6666" s="11" t="str">
        <f>IF($B6666 &lt;&gt; "",VLOOKUP(MID(B6666,3,5),'Recyclabilité Prod Matx'!C:F,3,FALSE),"")</f>
        <v/>
      </c>
      <c r="E6666" s="11" t="str">
        <f>IF($B6666 &lt;&gt; "",VLOOKUP(MID(B6666,3,5),'Recyclabilité Prod Matx'!C:F,4,FALSE), "")</f>
        <v/>
      </c>
      <c r="F6666" s="12" t="str">
        <f>IF($B6666 &lt;&gt; "", IF(C6666="Totale","",IF(D6666 = 0, "", VLOOKUP(D6666,'Cond Compo'!A:B,2,FALSE))),"")</f>
        <v/>
      </c>
      <c r="G6666" s="28"/>
      <c r="H6666" s="11" t="str">
        <f xml:space="preserve"> IF(C6666="Totale",2,IF($G6666 &lt;&gt; "", IF(D6666 = "E",MATCH(G6666, 'Cond Compo'!D$16:D$18, 0), MATCH(G6666, 'Cond Compo'!C$16:C$19, 0)), ""))</f>
        <v/>
      </c>
      <c r="I6666" s="12" t="str">
        <f>IF($E6666 &lt;&gt; "", IF(E6666 = 0, "", VLOOKUP(E6666,'Cond Perturbation'!A:B,2,FALSE)),"")</f>
        <v/>
      </c>
      <c r="J6666" s="28"/>
      <c r="K6666" s="29" t="str">
        <f>IF($B6666 &lt;&gt; "", IF(C6666="Oui",IF(H6666=1,IF(E6666=0,Résultat!G$8,IF(J6666="No",Résultat!$G$8,Résultat!$G$7)),IF(H6666=2,IF(E6666=0,Résultat!G$9,IF(J6666="No",Résultat!$G$9,Résultat!$G$7)),Résultat!$G$7)),IF(C6666 = "Totale", IF(H6666=1,IF(E6666=0,Résultat!G$8,IF(J6666="No",Résultat!$G$9,Résultat!$G$7)),IF(H6666=2,IF(E6666=0,Résultat!G$9,IF(J6666="No",Résultat!$G$9,Résultat!$G$7)),Résultat!$G$7)),Résultat!$G$7)), "")</f>
        <v/>
      </c>
    </row>
    <row r="6667" spans="1:11" ht="20.100000000000001" customHeight="1">
      <c r="A6667" s="26"/>
      <c r="B6667" s="27"/>
      <c r="C6667" s="11" t="str">
        <f>IF($B6667 &lt;&gt; "",VLOOKUP(MID(B6667,3,5),'Recyclabilité Prod Matx'!C:F,2,FALSE), "")</f>
        <v/>
      </c>
      <c r="D6667" s="11" t="str">
        <f>IF($B6667 &lt;&gt; "",VLOOKUP(MID(B6667,3,5),'Recyclabilité Prod Matx'!C:F,3,FALSE),"")</f>
        <v/>
      </c>
      <c r="E6667" s="11" t="str">
        <f>IF($B6667 &lt;&gt; "",VLOOKUP(MID(B6667,3,5),'Recyclabilité Prod Matx'!C:F,4,FALSE), "")</f>
        <v/>
      </c>
      <c r="F6667" s="12" t="str">
        <f>IF($B6667 &lt;&gt; "", IF(C6667="Totale","",IF(D6667 = 0, "", VLOOKUP(D6667,'Cond Compo'!A:B,2,FALSE))),"")</f>
        <v/>
      </c>
      <c r="G6667" s="28"/>
      <c r="H6667" s="11" t="str">
        <f xml:space="preserve"> IF(C6667="Totale",2,IF($G6667 &lt;&gt; "", IF(D6667 = "E",MATCH(G6667, 'Cond Compo'!D$16:D$18, 0), MATCH(G6667, 'Cond Compo'!C$16:C$19, 0)), ""))</f>
        <v/>
      </c>
      <c r="I6667" s="12" t="str">
        <f>IF($E6667 &lt;&gt; "", IF(E6667 = 0, "", VLOOKUP(E6667,'Cond Perturbation'!A:B,2,FALSE)),"")</f>
        <v/>
      </c>
      <c r="J6667" s="28"/>
      <c r="K6667" s="29" t="str">
        <f>IF($B6667 &lt;&gt; "", IF(C6667="Oui",IF(H6667=1,IF(E6667=0,Résultat!G$8,IF(J6667="No",Résultat!$G$8,Résultat!$G$7)),IF(H6667=2,IF(E6667=0,Résultat!G$9,IF(J6667="No",Résultat!$G$9,Résultat!$G$7)),Résultat!$G$7)),IF(C6667 = "Totale", IF(H6667=1,IF(E6667=0,Résultat!G$8,IF(J6667="No",Résultat!$G$9,Résultat!$G$7)),IF(H6667=2,IF(E6667=0,Résultat!G$9,IF(J6667="No",Résultat!$G$9,Résultat!$G$7)),Résultat!$G$7)),Résultat!$G$7)), "")</f>
        <v/>
      </c>
    </row>
    <row r="6668" spans="1:11" ht="20.100000000000001" customHeight="1">
      <c r="A6668" s="26"/>
      <c r="B6668" s="27"/>
      <c r="C6668" s="11" t="str">
        <f>IF($B6668 &lt;&gt; "",VLOOKUP(MID(B6668,3,5),'Recyclabilité Prod Matx'!C:F,2,FALSE), "")</f>
        <v/>
      </c>
      <c r="D6668" s="11" t="str">
        <f>IF($B6668 &lt;&gt; "",VLOOKUP(MID(B6668,3,5),'Recyclabilité Prod Matx'!C:F,3,FALSE),"")</f>
        <v/>
      </c>
      <c r="E6668" s="11" t="str">
        <f>IF($B6668 &lt;&gt; "",VLOOKUP(MID(B6668,3,5),'Recyclabilité Prod Matx'!C:F,4,FALSE), "")</f>
        <v/>
      </c>
      <c r="F6668" s="12" t="str">
        <f>IF($B6668 &lt;&gt; "", IF(C6668="Totale","",IF(D6668 = 0, "", VLOOKUP(D6668,'Cond Compo'!A:B,2,FALSE))),"")</f>
        <v/>
      </c>
      <c r="G6668" s="28"/>
      <c r="H6668" s="11" t="str">
        <f xml:space="preserve"> IF(C6668="Totale",2,IF($G6668 &lt;&gt; "", IF(D6668 = "E",MATCH(G6668, 'Cond Compo'!D$16:D$18, 0), MATCH(G6668, 'Cond Compo'!C$16:C$19, 0)), ""))</f>
        <v/>
      </c>
      <c r="I6668" s="12" t="str">
        <f>IF($E6668 &lt;&gt; "", IF(E6668 = 0, "", VLOOKUP(E6668,'Cond Perturbation'!A:B,2,FALSE)),"")</f>
        <v/>
      </c>
      <c r="J6668" s="28"/>
      <c r="K6668" s="29" t="str">
        <f>IF($B6668 &lt;&gt; "", IF(C6668="Oui",IF(H6668=1,IF(E6668=0,Résultat!G$8,IF(J6668="No",Résultat!$G$8,Résultat!$G$7)),IF(H6668=2,IF(E6668=0,Résultat!G$9,IF(J6668="No",Résultat!$G$9,Résultat!$G$7)),Résultat!$G$7)),IF(C6668 = "Totale", IF(H6668=1,IF(E6668=0,Résultat!G$8,IF(J6668="No",Résultat!$G$9,Résultat!$G$7)),IF(H6668=2,IF(E6668=0,Résultat!G$9,IF(J6668="No",Résultat!$G$9,Résultat!$G$7)),Résultat!$G$7)),Résultat!$G$7)), "")</f>
        <v/>
      </c>
    </row>
    <row r="6669" spans="1:11" ht="20.100000000000001" customHeight="1">
      <c r="A6669" s="26"/>
      <c r="B6669" s="27"/>
      <c r="C6669" s="11" t="str">
        <f>IF($B6669 &lt;&gt; "",VLOOKUP(MID(B6669,3,5),'Recyclabilité Prod Matx'!C:F,2,FALSE), "")</f>
        <v/>
      </c>
      <c r="D6669" s="11" t="str">
        <f>IF($B6669 &lt;&gt; "",VLOOKUP(MID(B6669,3,5),'Recyclabilité Prod Matx'!C:F,3,FALSE),"")</f>
        <v/>
      </c>
      <c r="E6669" s="11" t="str">
        <f>IF($B6669 &lt;&gt; "",VLOOKUP(MID(B6669,3,5),'Recyclabilité Prod Matx'!C:F,4,FALSE), "")</f>
        <v/>
      </c>
      <c r="F6669" s="12" t="str">
        <f>IF($B6669 &lt;&gt; "", IF(C6669="Totale","",IF(D6669 = 0, "", VLOOKUP(D6669,'Cond Compo'!A:B,2,FALSE))),"")</f>
        <v/>
      </c>
      <c r="G6669" s="28"/>
      <c r="H6669" s="11" t="str">
        <f xml:space="preserve"> IF(C6669="Totale",2,IF($G6669 &lt;&gt; "", IF(D6669 = "E",MATCH(G6669, 'Cond Compo'!D$16:D$18, 0), MATCH(G6669, 'Cond Compo'!C$16:C$19, 0)), ""))</f>
        <v/>
      </c>
      <c r="I6669" s="12" t="str">
        <f>IF($E6669 &lt;&gt; "", IF(E6669 = 0, "", VLOOKUP(E6669,'Cond Perturbation'!A:B,2,FALSE)),"")</f>
        <v/>
      </c>
      <c r="J6669" s="28"/>
      <c r="K6669" s="29" t="str">
        <f>IF($B6669 &lt;&gt; "", IF(C6669="Oui",IF(H6669=1,IF(E6669=0,Résultat!G$8,IF(J6669="No",Résultat!$G$8,Résultat!$G$7)),IF(H6669=2,IF(E6669=0,Résultat!G$9,IF(J6669="No",Résultat!$G$9,Résultat!$G$7)),Résultat!$G$7)),IF(C6669 = "Totale", IF(H6669=1,IF(E6669=0,Résultat!G$8,IF(J6669="No",Résultat!$G$9,Résultat!$G$7)),IF(H6669=2,IF(E6669=0,Résultat!G$9,IF(J6669="No",Résultat!$G$9,Résultat!$G$7)),Résultat!$G$7)),Résultat!$G$7)), "")</f>
        <v/>
      </c>
    </row>
    <row r="6670" spans="1:11" ht="20.100000000000001" customHeight="1">
      <c r="A6670" s="26"/>
      <c r="B6670" s="27"/>
      <c r="C6670" s="11" t="str">
        <f>IF($B6670 &lt;&gt; "",VLOOKUP(MID(B6670,3,5),'Recyclabilité Prod Matx'!C:F,2,FALSE), "")</f>
        <v/>
      </c>
      <c r="D6670" s="11" t="str">
        <f>IF($B6670 &lt;&gt; "",VLOOKUP(MID(B6670,3,5),'Recyclabilité Prod Matx'!C:F,3,FALSE),"")</f>
        <v/>
      </c>
      <c r="E6670" s="11" t="str">
        <f>IF($B6670 &lt;&gt; "",VLOOKUP(MID(B6670,3,5),'Recyclabilité Prod Matx'!C:F,4,FALSE), "")</f>
        <v/>
      </c>
      <c r="F6670" s="12" t="str">
        <f>IF($B6670 &lt;&gt; "", IF(C6670="Totale","",IF(D6670 = 0, "", VLOOKUP(D6670,'Cond Compo'!A:B,2,FALSE))),"")</f>
        <v/>
      </c>
      <c r="G6670" s="28"/>
      <c r="H6670" s="11" t="str">
        <f xml:space="preserve"> IF(C6670="Totale",2,IF($G6670 &lt;&gt; "", IF(D6670 = "E",MATCH(G6670, 'Cond Compo'!D$16:D$18, 0), MATCH(G6670, 'Cond Compo'!C$16:C$19, 0)), ""))</f>
        <v/>
      </c>
      <c r="I6670" s="12" t="str">
        <f>IF($E6670 &lt;&gt; "", IF(E6670 = 0, "", VLOOKUP(E6670,'Cond Perturbation'!A:B,2,FALSE)),"")</f>
        <v/>
      </c>
      <c r="J6670" s="28"/>
      <c r="K6670" s="29" t="str">
        <f>IF($B6670 &lt;&gt; "", IF(C6670="Oui",IF(H6670=1,IF(E6670=0,Résultat!G$8,IF(J6670="No",Résultat!$G$8,Résultat!$G$7)),IF(H6670=2,IF(E6670=0,Résultat!G$9,IF(J6670="No",Résultat!$G$9,Résultat!$G$7)),Résultat!$G$7)),IF(C6670 = "Totale", IF(H6670=1,IF(E6670=0,Résultat!G$8,IF(J6670="No",Résultat!$G$9,Résultat!$G$7)),IF(H6670=2,IF(E6670=0,Résultat!G$9,IF(J6670="No",Résultat!$G$9,Résultat!$G$7)),Résultat!$G$7)),Résultat!$G$7)), "")</f>
        <v/>
      </c>
    </row>
    <row r="6671" spans="1:11" ht="20.100000000000001" customHeight="1">
      <c r="A6671" s="26"/>
      <c r="B6671" s="27"/>
      <c r="C6671" s="11" t="str">
        <f>IF($B6671 &lt;&gt; "",VLOOKUP(MID(B6671,3,5),'Recyclabilité Prod Matx'!C:F,2,FALSE), "")</f>
        <v/>
      </c>
      <c r="D6671" s="11" t="str">
        <f>IF($B6671 &lt;&gt; "",VLOOKUP(MID(B6671,3,5),'Recyclabilité Prod Matx'!C:F,3,FALSE),"")</f>
        <v/>
      </c>
      <c r="E6671" s="11" t="str">
        <f>IF($B6671 &lt;&gt; "",VLOOKUP(MID(B6671,3,5),'Recyclabilité Prod Matx'!C:F,4,FALSE), "")</f>
        <v/>
      </c>
      <c r="F6671" s="12" t="str">
        <f>IF($B6671 &lt;&gt; "", IF(C6671="Totale","",IF(D6671 = 0, "", VLOOKUP(D6671,'Cond Compo'!A:B,2,FALSE))),"")</f>
        <v/>
      </c>
      <c r="G6671" s="28"/>
      <c r="H6671" s="11" t="str">
        <f xml:space="preserve"> IF(C6671="Totale",2,IF($G6671 &lt;&gt; "", IF(D6671 = "E",MATCH(G6671, 'Cond Compo'!D$16:D$18, 0), MATCH(G6671, 'Cond Compo'!C$16:C$19, 0)), ""))</f>
        <v/>
      </c>
      <c r="I6671" s="12" t="str">
        <f>IF($E6671 &lt;&gt; "", IF(E6671 = 0, "", VLOOKUP(E6671,'Cond Perturbation'!A:B,2,FALSE)),"")</f>
        <v/>
      </c>
      <c r="J6671" s="28"/>
      <c r="K6671" s="29" t="str">
        <f>IF($B6671 &lt;&gt; "", IF(C6671="Oui",IF(H6671=1,IF(E6671=0,Résultat!G$8,IF(J6671="No",Résultat!$G$8,Résultat!$G$7)),IF(H6671=2,IF(E6671=0,Résultat!G$9,IF(J6671="No",Résultat!$G$9,Résultat!$G$7)),Résultat!$G$7)),IF(C6671 = "Totale", IF(H6671=1,IF(E6671=0,Résultat!G$8,IF(J6671="No",Résultat!$G$9,Résultat!$G$7)),IF(H6671=2,IF(E6671=0,Résultat!G$9,IF(J6671="No",Résultat!$G$9,Résultat!$G$7)),Résultat!$G$7)),Résultat!$G$7)), "")</f>
        <v/>
      </c>
    </row>
    <row r="6672" spans="1:11" ht="20.100000000000001" customHeight="1">
      <c r="A6672" s="26"/>
      <c r="B6672" s="27"/>
      <c r="C6672" s="11" t="str">
        <f>IF($B6672 &lt;&gt; "",VLOOKUP(MID(B6672,3,5),'Recyclabilité Prod Matx'!C:F,2,FALSE), "")</f>
        <v/>
      </c>
      <c r="D6672" s="11" t="str">
        <f>IF($B6672 &lt;&gt; "",VLOOKUP(MID(B6672,3,5),'Recyclabilité Prod Matx'!C:F,3,FALSE),"")</f>
        <v/>
      </c>
      <c r="E6672" s="11" t="str">
        <f>IF($B6672 &lt;&gt; "",VLOOKUP(MID(B6672,3,5),'Recyclabilité Prod Matx'!C:F,4,FALSE), "")</f>
        <v/>
      </c>
      <c r="F6672" s="12" t="str">
        <f>IF($B6672 &lt;&gt; "", IF(C6672="Totale","",IF(D6672 = 0, "", VLOOKUP(D6672,'Cond Compo'!A:B,2,FALSE))),"")</f>
        <v/>
      </c>
      <c r="G6672" s="28"/>
      <c r="H6672" s="11" t="str">
        <f xml:space="preserve"> IF(C6672="Totale",2,IF($G6672 &lt;&gt; "", IF(D6672 = "E",MATCH(G6672, 'Cond Compo'!D$16:D$18, 0), MATCH(G6672, 'Cond Compo'!C$16:C$19, 0)), ""))</f>
        <v/>
      </c>
      <c r="I6672" s="12" t="str">
        <f>IF($E6672 &lt;&gt; "", IF(E6672 = 0, "", VLOOKUP(E6672,'Cond Perturbation'!A:B,2,FALSE)),"")</f>
        <v/>
      </c>
      <c r="J6672" s="28"/>
      <c r="K6672" s="29" t="str">
        <f>IF($B6672 &lt;&gt; "", IF(C6672="Oui",IF(H6672=1,IF(E6672=0,Résultat!G$8,IF(J6672="No",Résultat!$G$8,Résultat!$G$7)),IF(H6672=2,IF(E6672=0,Résultat!G$9,IF(J6672="No",Résultat!$G$9,Résultat!$G$7)),Résultat!$G$7)),IF(C6672 = "Totale", IF(H6672=1,IF(E6672=0,Résultat!G$8,IF(J6672="No",Résultat!$G$9,Résultat!$G$7)),IF(H6672=2,IF(E6672=0,Résultat!G$9,IF(J6672="No",Résultat!$G$9,Résultat!$G$7)),Résultat!$G$7)),Résultat!$G$7)), "")</f>
        <v/>
      </c>
    </row>
    <row r="6673" spans="1:11" ht="20.100000000000001" customHeight="1">
      <c r="A6673" s="26"/>
      <c r="B6673" s="27"/>
      <c r="C6673" s="11" t="str">
        <f>IF($B6673 &lt;&gt; "",VLOOKUP(MID(B6673,3,5),'Recyclabilité Prod Matx'!C:F,2,FALSE), "")</f>
        <v/>
      </c>
      <c r="D6673" s="11" t="str">
        <f>IF($B6673 &lt;&gt; "",VLOOKUP(MID(B6673,3,5),'Recyclabilité Prod Matx'!C:F,3,FALSE),"")</f>
        <v/>
      </c>
      <c r="E6673" s="11" t="str">
        <f>IF($B6673 &lt;&gt; "",VLOOKUP(MID(B6673,3,5),'Recyclabilité Prod Matx'!C:F,4,FALSE), "")</f>
        <v/>
      </c>
      <c r="F6673" s="12" t="str">
        <f>IF($B6673 &lt;&gt; "", IF(C6673="Totale","",IF(D6673 = 0, "", VLOOKUP(D6673,'Cond Compo'!A:B,2,FALSE))),"")</f>
        <v/>
      </c>
      <c r="G6673" s="28"/>
      <c r="H6673" s="11" t="str">
        <f xml:space="preserve"> IF(C6673="Totale",2,IF($G6673 &lt;&gt; "", IF(D6673 = "E",MATCH(G6673, 'Cond Compo'!D$16:D$18, 0), MATCH(G6673, 'Cond Compo'!C$16:C$19, 0)), ""))</f>
        <v/>
      </c>
      <c r="I6673" s="12" t="str">
        <f>IF($E6673 &lt;&gt; "", IF(E6673 = 0, "", VLOOKUP(E6673,'Cond Perturbation'!A:B,2,FALSE)),"")</f>
        <v/>
      </c>
      <c r="J6673" s="28"/>
      <c r="K6673" s="29" t="str">
        <f>IF($B6673 &lt;&gt; "", IF(C6673="Oui",IF(H6673=1,IF(E6673=0,Résultat!G$8,IF(J6673="No",Résultat!$G$8,Résultat!$G$7)),IF(H6673=2,IF(E6673=0,Résultat!G$9,IF(J6673="No",Résultat!$G$9,Résultat!$G$7)),Résultat!$G$7)),IF(C6673 = "Totale", IF(H6673=1,IF(E6673=0,Résultat!G$8,IF(J6673="No",Résultat!$G$9,Résultat!$G$7)),IF(H6673=2,IF(E6673=0,Résultat!G$9,IF(J6673="No",Résultat!$G$9,Résultat!$G$7)),Résultat!$G$7)),Résultat!$G$7)), "")</f>
        <v/>
      </c>
    </row>
    <row r="6674" spans="1:11" ht="20.100000000000001" customHeight="1">
      <c r="A6674" s="26"/>
      <c r="B6674" s="27"/>
      <c r="C6674" s="11" t="str">
        <f>IF($B6674 &lt;&gt; "",VLOOKUP(MID(B6674,3,5),'Recyclabilité Prod Matx'!C:F,2,FALSE), "")</f>
        <v/>
      </c>
      <c r="D6674" s="11" t="str">
        <f>IF($B6674 &lt;&gt; "",VLOOKUP(MID(B6674,3,5),'Recyclabilité Prod Matx'!C:F,3,FALSE),"")</f>
        <v/>
      </c>
      <c r="E6674" s="11" t="str">
        <f>IF($B6674 &lt;&gt; "",VLOOKUP(MID(B6674,3,5),'Recyclabilité Prod Matx'!C:F,4,FALSE), "")</f>
        <v/>
      </c>
      <c r="F6674" s="12" t="str">
        <f>IF($B6674 &lt;&gt; "", IF(C6674="Totale","",IF(D6674 = 0, "", VLOOKUP(D6674,'Cond Compo'!A:B,2,FALSE))),"")</f>
        <v/>
      </c>
      <c r="G6674" s="28"/>
      <c r="H6674" s="11" t="str">
        <f xml:space="preserve"> IF(C6674="Totale",2,IF($G6674 &lt;&gt; "", IF(D6674 = "E",MATCH(G6674, 'Cond Compo'!D$16:D$18, 0), MATCH(G6674, 'Cond Compo'!C$16:C$19, 0)), ""))</f>
        <v/>
      </c>
      <c r="I6674" s="12" t="str">
        <f>IF($E6674 &lt;&gt; "", IF(E6674 = 0, "", VLOOKUP(E6674,'Cond Perturbation'!A:B,2,FALSE)),"")</f>
        <v/>
      </c>
      <c r="J6674" s="28"/>
      <c r="K6674" s="29" t="str">
        <f>IF($B6674 &lt;&gt; "", IF(C6674="Oui",IF(H6674=1,IF(E6674=0,Résultat!G$8,IF(J6674="No",Résultat!$G$8,Résultat!$G$7)),IF(H6674=2,IF(E6674=0,Résultat!G$9,IF(J6674="No",Résultat!$G$9,Résultat!$G$7)),Résultat!$G$7)),IF(C6674 = "Totale", IF(H6674=1,IF(E6674=0,Résultat!G$8,IF(J6674="No",Résultat!$G$9,Résultat!$G$7)),IF(H6674=2,IF(E6674=0,Résultat!G$9,IF(J6674="No",Résultat!$G$9,Résultat!$G$7)),Résultat!$G$7)),Résultat!$G$7)), "")</f>
        <v/>
      </c>
    </row>
    <row r="6675" spans="1:11" ht="20.100000000000001" customHeight="1">
      <c r="A6675" s="26"/>
      <c r="B6675" s="27"/>
      <c r="C6675" s="11" t="str">
        <f>IF($B6675 &lt;&gt; "",VLOOKUP(MID(B6675,3,5),'Recyclabilité Prod Matx'!C:F,2,FALSE), "")</f>
        <v/>
      </c>
      <c r="D6675" s="11" t="str">
        <f>IF($B6675 &lt;&gt; "",VLOOKUP(MID(B6675,3,5),'Recyclabilité Prod Matx'!C:F,3,FALSE),"")</f>
        <v/>
      </c>
      <c r="E6675" s="11" t="str">
        <f>IF($B6675 &lt;&gt; "",VLOOKUP(MID(B6675,3,5),'Recyclabilité Prod Matx'!C:F,4,FALSE), "")</f>
        <v/>
      </c>
      <c r="F6675" s="12" t="str">
        <f>IF($B6675 &lt;&gt; "", IF(C6675="Totale","",IF(D6675 = 0, "", VLOOKUP(D6675,'Cond Compo'!A:B,2,FALSE))),"")</f>
        <v/>
      </c>
      <c r="G6675" s="28"/>
      <c r="H6675" s="11" t="str">
        <f xml:space="preserve"> IF(C6675="Totale",2,IF($G6675 &lt;&gt; "", IF(D6675 = "E",MATCH(G6675, 'Cond Compo'!D$16:D$18, 0), MATCH(G6675, 'Cond Compo'!C$16:C$19, 0)), ""))</f>
        <v/>
      </c>
      <c r="I6675" s="12" t="str">
        <f>IF($E6675 &lt;&gt; "", IF(E6675 = 0, "", VLOOKUP(E6675,'Cond Perturbation'!A:B,2,FALSE)),"")</f>
        <v/>
      </c>
      <c r="J6675" s="28"/>
      <c r="K6675" s="29" t="str">
        <f>IF($B6675 &lt;&gt; "", IF(C6675="Oui",IF(H6675=1,IF(E6675=0,Résultat!G$8,IF(J6675="No",Résultat!$G$8,Résultat!$G$7)),IF(H6675=2,IF(E6675=0,Résultat!G$9,IF(J6675="No",Résultat!$G$9,Résultat!$G$7)),Résultat!$G$7)),IF(C6675 = "Totale", IF(H6675=1,IF(E6675=0,Résultat!G$8,IF(J6675="No",Résultat!$G$9,Résultat!$G$7)),IF(H6675=2,IF(E6675=0,Résultat!G$9,IF(J6675="No",Résultat!$G$9,Résultat!$G$7)),Résultat!$G$7)),Résultat!$G$7)), "")</f>
        <v/>
      </c>
    </row>
    <row r="6676" spans="1:11" ht="20.100000000000001" customHeight="1">
      <c r="A6676" s="26"/>
      <c r="B6676" s="27"/>
      <c r="C6676" s="11" t="str">
        <f>IF($B6676 &lt;&gt; "",VLOOKUP(MID(B6676,3,5),'Recyclabilité Prod Matx'!C:F,2,FALSE), "")</f>
        <v/>
      </c>
      <c r="D6676" s="11" t="str">
        <f>IF($B6676 &lt;&gt; "",VLOOKUP(MID(B6676,3,5),'Recyclabilité Prod Matx'!C:F,3,FALSE),"")</f>
        <v/>
      </c>
      <c r="E6676" s="11" t="str">
        <f>IF($B6676 &lt;&gt; "",VLOOKUP(MID(B6676,3,5),'Recyclabilité Prod Matx'!C:F,4,FALSE), "")</f>
        <v/>
      </c>
      <c r="F6676" s="12" t="str">
        <f>IF($B6676 &lt;&gt; "", IF(C6676="Totale","",IF(D6676 = 0, "", VLOOKUP(D6676,'Cond Compo'!A:B,2,FALSE))),"")</f>
        <v/>
      </c>
      <c r="G6676" s="28"/>
      <c r="H6676" s="11" t="str">
        <f xml:space="preserve"> IF(C6676="Totale",2,IF($G6676 &lt;&gt; "", IF(D6676 = "E",MATCH(G6676, 'Cond Compo'!D$16:D$18, 0), MATCH(G6676, 'Cond Compo'!C$16:C$19, 0)), ""))</f>
        <v/>
      </c>
      <c r="I6676" s="12" t="str">
        <f>IF($E6676 &lt;&gt; "", IF(E6676 = 0, "", VLOOKUP(E6676,'Cond Perturbation'!A:B,2,FALSE)),"")</f>
        <v/>
      </c>
      <c r="J6676" s="28"/>
      <c r="K6676" s="29" t="str">
        <f>IF($B6676 &lt;&gt; "", IF(C6676="Oui",IF(H6676=1,IF(E6676=0,Résultat!G$8,IF(J6676="No",Résultat!$G$8,Résultat!$G$7)),IF(H6676=2,IF(E6676=0,Résultat!G$9,IF(J6676="No",Résultat!$G$9,Résultat!$G$7)),Résultat!$G$7)),IF(C6676 = "Totale", IF(H6676=1,IF(E6676=0,Résultat!G$8,IF(J6676="No",Résultat!$G$9,Résultat!$G$7)),IF(H6676=2,IF(E6676=0,Résultat!G$9,IF(J6676="No",Résultat!$G$9,Résultat!$G$7)),Résultat!$G$7)),Résultat!$G$7)), "")</f>
        <v/>
      </c>
    </row>
    <row r="6677" spans="1:11" ht="20.100000000000001" customHeight="1">
      <c r="A6677" s="26"/>
      <c r="B6677" s="27"/>
      <c r="C6677" s="11" t="str">
        <f>IF($B6677 &lt;&gt; "",VLOOKUP(MID(B6677,3,5),'Recyclabilité Prod Matx'!C:F,2,FALSE), "")</f>
        <v/>
      </c>
      <c r="D6677" s="11" t="str">
        <f>IF($B6677 &lt;&gt; "",VLOOKUP(MID(B6677,3,5),'Recyclabilité Prod Matx'!C:F,3,FALSE),"")</f>
        <v/>
      </c>
      <c r="E6677" s="11" t="str">
        <f>IF($B6677 &lt;&gt; "",VLOOKUP(MID(B6677,3,5),'Recyclabilité Prod Matx'!C:F,4,FALSE), "")</f>
        <v/>
      </c>
      <c r="F6677" s="12" t="str">
        <f>IF($B6677 &lt;&gt; "", IF(C6677="Totale","",IF(D6677 = 0, "", VLOOKUP(D6677,'Cond Compo'!A:B,2,FALSE))),"")</f>
        <v/>
      </c>
      <c r="G6677" s="28"/>
      <c r="H6677" s="11" t="str">
        <f xml:space="preserve"> IF(C6677="Totale",2,IF($G6677 &lt;&gt; "", IF(D6677 = "E",MATCH(G6677, 'Cond Compo'!D$16:D$18, 0), MATCH(G6677, 'Cond Compo'!C$16:C$19, 0)), ""))</f>
        <v/>
      </c>
      <c r="I6677" s="12" t="str">
        <f>IF($E6677 &lt;&gt; "", IF(E6677 = 0, "", VLOOKUP(E6677,'Cond Perturbation'!A:B,2,FALSE)),"")</f>
        <v/>
      </c>
      <c r="J6677" s="28"/>
      <c r="K6677" s="29" t="str">
        <f>IF($B6677 &lt;&gt; "", IF(C6677="Oui",IF(H6677=1,IF(E6677=0,Résultat!G$8,IF(J6677="No",Résultat!$G$8,Résultat!$G$7)),IF(H6677=2,IF(E6677=0,Résultat!G$9,IF(J6677="No",Résultat!$G$9,Résultat!$G$7)),Résultat!$G$7)),IF(C6677 = "Totale", IF(H6677=1,IF(E6677=0,Résultat!G$8,IF(J6677="No",Résultat!$G$9,Résultat!$G$7)),IF(H6677=2,IF(E6677=0,Résultat!G$9,IF(J6677="No",Résultat!$G$9,Résultat!$G$7)),Résultat!$G$7)),Résultat!$G$7)), "")</f>
        <v/>
      </c>
    </row>
    <row r="6678" spans="1:11" ht="20.100000000000001" customHeight="1">
      <c r="A6678" s="26"/>
      <c r="B6678" s="27"/>
      <c r="C6678" s="11" t="str">
        <f>IF($B6678 &lt;&gt; "",VLOOKUP(MID(B6678,3,5),'Recyclabilité Prod Matx'!C:F,2,FALSE), "")</f>
        <v/>
      </c>
      <c r="D6678" s="11" t="str">
        <f>IF($B6678 &lt;&gt; "",VLOOKUP(MID(B6678,3,5),'Recyclabilité Prod Matx'!C:F,3,FALSE),"")</f>
        <v/>
      </c>
      <c r="E6678" s="11" t="str">
        <f>IF($B6678 &lt;&gt; "",VLOOKUP(MID(B6678,3,5),'Recyclabilité Prod Matx'!C:F,4,FALSE), "")</f>
        <v/>
      </c>
      <c r="F6678" s="12" t="str">
        <f>IF($B6678 &lt;&gt; "", IF(C6678="Totale","",IF(D6678 = 0, "", VLOOKUP(D6678,'Cond Compo'!A:B,2,FALSE))),"")</f>
        <v/>
      </c>
      <c r="G6678" s="28"/>
      <c r="H6678" s="11" t="str">
        <f xml:space="preserve"> IF(C6678="Totale",2,IF($G6678 &lt;&gt; "", IF(D6678 = "E",MATCH(G6678, 'Cond Compo'!D$16:D$18, 0), MATCH(G6678, 'Cond Compo'!C$16:C$19, 0)), ""))</f>
        <v/>
      </c>
      <c r="I6678" s="12" t="str">
        <f>IF($E6678 &lt;&gt; "", IF(E6678 = 0, "", VLOOKUP(E6678,'Cond Perturbation'!A:B,2,FALSE)),"")</f>
        <v/>
      </c>
      <c r="J6678" s="28"/>
      <c r="K6678" s="29" t="str">
        <f>IF($B6678 &lt;&gt; "", IF(C6678="Oui",IF(H6678=1,IF(E6678=0,Résultat!G$8,IF(J6678="No",Résultat!$G$8,Résultat!$G$7)),IF(H6678=2,IF(E6678=0,Résultat!G$9,IF(J6678="No",Résultat!$G$9,Résultat!$G$7)),Résultat!$G$7)),IF(C6678 = "Totale", IF(H6678=1,IF(E6678=0,Résultat!G$8,IF(J6678="No",Résultat!$G$9,Résultat!$G$7)),IF(H6678=2,IF(E6678=0,Résultat!G$9,IF(J6678="No",Résultat!$G$9,Résultat!$G$7)),Résultat!$G$7)),Résultat!$G$7)), "")</f>
        <v/>
      </c>
    </row>
    <row r="6679" spans="1:11" ht="20.100000000000001" customHeight="1">
      <c r="A6679" s="26"/>
      <c r="B6679" s="27"/>
      <c r="C6679" s="11" t="str">
        <f>IF($B6679 &lt;&gt; "",VLOOKUP(MID(B6679,3,5),'Recyclabilité Prod Matx'!C:F,2,FALSE), "")</f>
        <v/>
      </c>
      <c r="D6679" s="11" t="str">
        <f>IF($B6679 &lt;&gt; "",VLOOKUP(MID(B6679,3,5),'Recyclabilité Prod Matx'!C:F,3,FALSE),"")</f>
        <v/>
      </c>
      <c r="E6679" s="11" t="str">
        <f>IF($B6679 &lt;&gt; "",VLOOKUP(MID(B6679,3,5),'Recyclabilité Prod Matx'!C:F,4,FALSE), "")</f>
        <v/>
      </c>
      <c r="F6679" s="12" t="str">
        <f>IF($B6679 &lt;&gt; "", IF(C6679="Totale","",IF(D6679 = 0, "", VLOOKUP(D6679,'Cond Compo'!A:B,2,FALSE))),"")</f>
        <v/>
      </c>
      <c r="G6679" s="28"/>
      <c r="H6679" s="11" t="str">
        <f xml:space="preserve"> IF(C6679="Totale",2,IF($G6679 &lt;&gt; "", IF(D6679 = "E",MATCH(G6679, 'Cond Compo'!D$16:D$18, 0), MATCH(G6679, 'Cond Compo'!C$16:C$19, 0)), ""))</f>
        <v/>
      </c>
      <c r="I6679" s="12" t="str">
        <f>IF($E6679 &lt;&gt; "", IF(E6679 = 0, "", VLOOKUP(E6679,'Cond Perturbation'!A:B,2,FALSE)),"")</f>
        <v/>
      </c>
      <c r="J6679" s="28"/>
      <c r="K6679" s="29" t="str">
        <f>IF($B6679 &lt;&gt; "", IF(C6679="Oui",IF(H6679=1,IF(E6679=0,Résultat!G$8,IF(J6679="No",Résultat!$G$8,Résultat!$G$7)),IF(H6679=2,IF(E6679=0,Résultat!G$9,IF(J6679="No",Résultat!$G$9,Résultat!$G$7)),Résultat!$G$7)),IF(C6679 = "Totale", IF(H6679=1,IF(E6679=0,Résultat!G$8,IF(J6679="No",Résultat!$G$9,Résultat!$G$7)),IF(H6679=2,IF(E6679=0,Résultat!G$9,IF(J6679="No",Résultat!$G$9,Résultat!$G$7)),Résultat!$G$7)),Résultat!$G$7)), "")</f>
        <v/>
      </c>
    </row>
    <row r="6680" spans="1:11" ht="20.100000000000001" customHeight="1">
      <c r="A6680" s="26"/>
      <c r="B6680" s="27"/>
      <c r="C6680" s="11" t="str">
        <f>IF($B6680 &lt;&gt; "",VLOOKUP(MID(B6680,3,5),'Recyclabilité Prod Matx'!C:F,2,FALSE), "")</f>
        <v/>
      </c>
      <c r="D6680" s="11" t="str">
        <f>IF($B6680 &lt;&gt; "",VLOOKUP(MID(B6680,3,5),'Recyclabilité Prod Matx'!C:F,3,FALSE),"")</f>
        <v/>
      </c>
      <c r="E6680" s="11" t="str">
        <f>IF($B6680 &lt;&gt; "",VLOOKUP(MID(B6680,3,5),'Recyclabilité Prod Matx'!C:F,4,FALSE), "")</f>
        <v/>
      </c>
      <c r="F6680" s="12" t="str">
        <f>IF($B6680 &lt;&gt; "", IF(C6680="Totale","",IF(D6680 = 0, "", VLOOKUP(D6680,'Cond Compo'!A:B,2,FALSE))),"")</f>
        <v/>
      </c>
      <c r="G6680" s="28"/>
      <c r="H6680" s="11" t="str">
        <f xml:space="preserve"> IF(C6680="Totale",2,IF($G6680 &lt;&gt; "", IF(D6680 = "E",MATCH(G6680, 'Cond Compo'!D$16:D$18, 0), MATCH(G6680, 'Cond Compo'!C$16:C$19, 0)), ""))</f>
        <v/>
      </c>
      <c r="I6680" s="12" t="str">
        <f>IF($E6680 &lt;&gt; "", IF(E6680 = 0, "", VLOOKUP(E6680,'Cond Perturbation'!A:B,2,FALSE)),"")</f>
        <v/>
      </c>
      <c r="J6680" s="28"/>
      <c r="K6680" s="29" t="str">
        <f>IF($B6680 &lt;&gt; "", IF(C6680="Oui",IF(H6680=1,IF(E6680=0,Résultat!G$8,IF(J6680="No",Résultat!$G$8,Résultat!$G$7)),IF(H6680=2,IF(E6680=0,Résultat!G$9,IF(J6680="No",Résultat!$G$9,Résultat!$G$7)),Résultat!$G$7)),IF(C6680 = "Totale", IF(H6680=1,IF(E6680=0,Résultat!G$8,IF(J6680="No",Résultat!$G$9,Résultat!$G$7)),IF(H6680=2,IF(E6680=0,Résultat!G$9,IF(J6680="No",Résultat!$G$9,Résultat!$G$7)),Résultat!$G$7)),Résultat!$G$7)), "")</f>
        <v/>
      </c>
    </row>
    <row r="6681" spans="1:11" ht="20.100000000000001" customHeight="1">
      <c r="A6681" s="26"/>
      <c r="B6681" s="27"/>
      <c r="C6681" s="11" t="str">
        <f>IF($B6681 &lt;&gt; "",VLOOKUP(MID(B6681,3,5),'Recyclabilité Prod Matx'!C:F,2,FALSE), "")</f>
        <v/>
      </c>
      <c r="D6681" s="11" t="str">
        <f>IF($B6681 &lt;&gt; "",VLOOKUP(MID(B6681,3,5),'Recyclabilité Prod Matx'!C:F,3,FALSE),"")</f>
        <v/>
      </c>
      <c r="E6681" s="11" t="str">
        <f>IF($B6681 &lt;&gt; "",VLOOKUP(MID(B6681,3,5),'Recyclabilité Prod Matx'!C:F,4,FALSE), "")</f>
        <v/>
      </c>
      <c r="F6681" s="12" t="str">
        <f>IF($B6681 &lt;&gt; "", IF(C6681="Totale","",IF(D6681 = 0, "", VLOOKUP(D6681,'Cond Compo'!A:B,2,FALSE))),"")</f>
        <v/>
      </c>
      <c r="G6681" s="28"/>
      <c r="H6681" s="11" t="str">
        <f xml:space="preserve"> IF(C6681="Totale",2,IF($G6681 &lt;&gt; "", IF(D6681 = "E",MATCH(G6681, 'Cond Compo'!D$16:D$18, 0), MATCH(G6681, 'Cond Compo'!C$16:C$19, 0)), ""))</f>
        <v/>
      </c>
      <c r="I6681" s="12" t="str">
        <f>IF($E6681 &lt;&gt; "", IF(E6681 = 0, "", VLOOKUP(E6681,'Cond Perturbation'!A:B,2,FALSE)),"")</f>
        <v/>
      </c>
      <c r="J6681" s="28"/>
      <c r="K6681" s="29" t="str">
        <f>IF($B6681 &lt;&gt; "", IF(C6681="Oui",IF(H6681=1,IF(E6681=0,Résultat!G$8,IF(J6681="No",Résultat!$G$8,Résultat!$G$7)),IF(H6681=2,IF(E6681=0,Résultat!G$9,IF(J6681="No",Résultat!$G$9,Résultat!$G$7)),Résultat!$G$7)),IF(C6681 = "Totale", IF(H6681=1,IF(E6681=0,Résultat!G$8,IF(J6681="No",Résultat!$G$9,Résultat!$G$7)),IF(H6681=2,IF(E6681=0,Résultat!G$9,IF(J6681="No",Résultat!$G$9,Résultat!$G$7)),Résultat!$G$7)),Résultat!$G$7)), "")</f>
        <v/>
      </c>
    </row>
    <row r="6682" spans="1:11" ht="20.100000000000001" customHeight="1">
      <c r="A6682" s="26"/>
      <c r="B6682" s="27"/>
      <c r="C6682" s="11" t="str">
        <f>IF($B6682 &lt;&gt; "",VLOOKUP(MID(B6682,3,5),'Recyclabilité Prod Matx'!C:F,2,FALSE), "")</f>
        <v/>
      </c>
      <c r="D6682" s="11" t="str">
        <f>IF($B6682 &lt;&gt; "",VLOOKUP(MID(B6682,3,5),'Recyclabilité Prod Matx'!C:F,3,FALSE),"")</f>
        <v/>
      </c>
      <c r="E6682" s="11" t="str">
        <f>IF($B6682 &lt;&gt; "",VLOOKUP(MID(B6682,3,5),'Recyclabilité Prod Matx'!C:F,4,FALSE), "")</f>
        <v/>
      </c>
      <c r="F6682" s="12" t="str">
        <f>IF($B6682 &lt;&gt; "", IF(C6682="Totale","",IF(D6682 = 0, "", VLOOKUP(D6682,'Cond Compo'!A:B,2,FALSE))),"")</f>
        <v/>
      </c>
      <c r="G6682" s="28"/>
      <c r="H6682" s="11" t="str">
        <f xml:space="preserve"> IF(C6682="Totale",2,IF($G6682 &lt;&gt; "", IF(D6682 = "E",MATCH(G6682, 'Cond Compo'!D$16:D$18, 0), MATCH(G6682, 'Cond Compo'!C$16:C$19, 0)), ""))</f>
        <v/>
      </c>
      <c r="I6682" s="12" t="str">
        <f>IF($E6682 &lt;&gt; "", IF(E6682 = 0, "", VLOOKUP(E6682,'Cond Perturbation'!A:B,2,FALSE)),"")</f>
        <v/>
      </c>
      <c r="J6682" s="28"/>
      <c r="K6682" s="29" t="str">
        <f>IF($B6682 &lt;&gt; "", IF(C6682="Oui",IF(H6682=1,IF(E6682=0,Résultat!G$8,IF(J6682="No",Résultat!$G$8,Résultat!$G$7)),IF(H6682=2,IF(E6682=0,Résultat!G$9,IF(J6682="No",Résultat!$G$9,Résultat!$G$7)),Résultat!$G$7)),IF(C6682 = "Totale", IF(H6682=1,IF(E6682=0,Résultat!G$8,IF(J6682="No",Résultat!$G$9,Résultat!$G$7)),IF(H6682=2,IF(E6682=0,Résultat!G$9,IF(J6682="No",Résultat!$G$9,Résultat!$G$7)),Résultat!$G$7)),Résultat!$G$7)), "")</f>
        <v/>
      </c>
    </row>
    <row r="6683" spans="1:11" ht="20.100000000000001" customHeight="1">
      <c r="A6683" s="26"/>
      <c r="B6683" s="27"/>
      <c r="C6683" s="11" t="str">
        <f>IF($B6683 &lt;&gt; "",VLOOKUP(MID(B6683,3,5),'Recyclabilité Prod Matx'!C:F,2,FALSE), "")</f>
        <v/>
      </c>
      <c r="D6683" s="11" t="str">
        <f>IF($B6683 &lt;&gt; "",VLOOKUP(MID(B6683,3,5),'Recyclabilité Prod Matx'!C:F,3,FALSE),"")</f>
        <v/>
      </c>
      <c r="E6683" s="11" t="str">
        <f>IF($B6683 &lt;&gt; "",VLOOKUP(MID(B6683,3,5),'Recyclabilité Prod Matx'!C:F,4,FALSE), "")</f>
        <v/>
      </c>
      <c r="F6683" s="12" t="str">
        <f>IF($B6683 &lt;&gt; "", IF(C6683="Totale","",IF(D6683 = 0, "", VLOOKUP(D6683,'Cond Compo'!A:B,2,FALSE))),"")</f>
        <v/>
      </c>
      <c r="G6683" s="28"/>
      <c r="H6683" s="11" t="str">
        <f xml:space="preserve"> IF(C6683="Totale",2,IF($G6683 &lt;&gt; "", IF(D6683 = "E",MATCH(G6683, 'Cond Compo'!D$16:D$18, 0), MATCH(G6683, 'Cond Compo'!C$16:C$19, 0)), ""))</f>
        <v/>
      </c>
      <c r="I6683" s="12" t="str">
        <f>IF($E6683 &lt;&gt; "", IF(E6683 = 0, "", VLOOKUP(E6683,'Cond Perturbation'!A:B,2,FALSE)),"")</f>
        <v/>
      </c>
      <c r="J6683" s="28"/>
      <c r="K6683" s="29" t="str">
        <f>IF($B6683 &lt;&gt; "", IF(C6683="Oui",IF(H6683=1,IF(E6683=0,Résultat!G$8,IF(J6683="No",Résultat!$G$8,Résultat!$G$7)),IF(H6683=2,IF(E6683=0,Résultat!G$9,IF(J6683="No",Résultat!$G$9,Résultat!$G$7)),Résultat!$G$7)),IF(C6683 = "Totale", IF(H6683=1,IF(E6683=0,Résultat!G$8,IF(J6683="No",Résultat!$G$9,Résultat!$G$7)),IF(H6683=2,IF(E6683=0,Résultat!G$9,IF(J6683="No",Résultat!$G$9,Résultat!$G$7)),Résultat!$G$7)),Résultat!$G$7)), "")</f>
        <v/>
      </c>
    </row>
    <row r="6684" spans="1:11" ht="20.100000000000001" customHeight="1">
      <c r="A6684" s="26"/>
      <c r="B6684" s="27"/>
      <c r="C6684" s="11" t="str">
        <f>IF($B6684 &lt;&gt; "",VLOOKUP(MID(B6684,3,5),'Recyclabilité Prod Matx'!C:F,2,FALSE), "")</f>
        <v/>
      </c>
      <c r="D6684" s="11" t="str">
        <f>IF($B6684 &lt;&gt; "",VLOOKUP(MID(B6684,3,5),'Recyclabilité Prod Matx'!C:F,3,FALSE),"")</f>
        <v/>
      </c>
      <c r="E6684" s="11" t="str">
        <f>IF($B6684 &lt;&gt; "",VLOOKUP(MID(B6684,3,5),'Recyclabilité Prod Matx'!C:F,4,FALSE), "")</f>
        <v/>
      </c>
      <c r="F6684" s="12" t="str">
        <f>IF($B6684 &lt;&gt; "", IF(C6684="Totale","",IF(D6684 = 0, "", VLOOKUP(D6684,'Cond Compo'!A:B,2,FALSE))),"")</f>
        <v/>
      </c>
      <c r="G6684" s="28"/>
      <c r="H6684" s="11" t="str">
        <f xml:space="preserve"> IF(C6684="Totale",2,IF($G6684 &lt;&gt; "", IF(D6684 = "E",MATCH(G6684, 'Cond Compo'!D$16:D$18, 0), MATCH(G6684, 'Cond Compo'!C$16:C$19, 0)), ""))</f>
        <v/>
      </c>
      <c r="I6684" s="12" t="str">
        <f>IF($E6684 &lt;&gt; "", IF(E6684 = 0, "", VLOOKUP(E6684,'Cond Perturbation'!A:B,2,FALSE)),"")</f>
        <v/>
      </c>
      <c r="J6684" s="28"/>
      <c r="K6684" s="29" t="str">
        <f>IF($B6684 &lt;&gt; "", IF(C6684="Oui",IF(H6684=1,IF(E6684=0,Résultat!G$8,IF(J6684="No",Résultat!$G$8,Résultat!$G$7)),IF(H6684=2,IF(E6684=0,Résultat!G$9,IF(J6684="No",Résultat!$G$9,Résultat!$G$7)),Résultat!$G$7)),IF(C6684 = "Totale", IF(H6684=1,IF(E6684=0,Résultat!G$8,IF(J6684="No",Résultat!$G$9,Résultat!$G$7)),IF(H6684=2,IF(E6684=0,Résultat!G$9,IF(J6684="No",Résultat!$G$9,Résultat!$G$7)),Résultat!$G$7)),Résultat!$G$7)), "")</f>
        <v/>
      </c>
    </row>
    <row r="6685" spans="1:11" ht="20.100000000000001" customHeight="1">
      <c r="A6685" s="26"/>
      <c r="B6685" s="27"/>
      <c r="C6685" s="11" t="str">
        <f>IF($B6685 &lt;&gt; "",VLOOKUP(MID(B6685,3,5),'Recyclabilité Prod Matx'!C:F,2,FALSE), "")</f>
        <v/>
      </c>
      <c r="D6685" s="11" t="str">
        <f>IF($B6685 &lt;&gt; "",VLOOKUP(MID(B6685,3,5),'Recyclabilité Prod Matx'!C:F,3,FALSE),"")</f>
        <v/>
      </c>
      <c r="E6685" s="11" t="str">
        <f>IF($B6685 &lt;&gt; "",VLOOKUP(MID(B6685,3,5),'Recyclabilité Prod Matx'!C:F,4,FALSE), "")</f>
        <v/>
      </c>
      <c r="F6685" s="12" t="str">
        <f>IF($B6685 &lt;&gt; "", IF(C6685="Totale","",IF(D6685 = 0, "", VLOOKUP(D6685,'Cond Compo'!A:B,2,FALSE))),"")</f>
        <v/>
      </c>
      <c r="G6685" s="28"/>
      <c r="H6685" s="11" t="str">
        <f xml:space="preserve"> IF(C6685="Totale",2,IF($G6685 &lt;&gt; "", IF(D6685 = "E",MATCH(G6685, 'Cond Compo'!D$16:D$18, 0), MATCH(G6685, 'Cond Compo'!C$16:C$19, 0)), ""))</f>
        <v/>
      </c>
      <c r="I6685" s="12" t="str">
        <f>IF($E6685 &lt;&gt; "", IF(E6685 = 0, "", VLOOKUP(E6685,'Cond Perturbation'!A:B,2,FALSE)),"")</f>
        <v/>
      </c>
      <c r="J6685" s="28"/>
      <c r="K6685" s="29" t="str">
        <f>IF($B6685 &lt;&gt; "", IF(C6685="Oui",IF(H6685=1,IF(E6685=0,Résultat!G$8,IF(J6685="No",Résultat!$G$8,Résultat!$G$7)),IF(H6685=2,IF(E6685=0,Résultat!G$9,IF(J6685="No",Résultat!$G$9,Résultat!$G$7)),Résultat!$G$7)),IF(C6685 = "Totale", IF(H6685=1,IF(E6685=0,Résultat!G$8,IF(J6685="No",Résultat!$G$9,Résultat!$G$7)),IF(H6685=2,IF(E6685=0,Résultat!G$9,IF(J6685="No",Résultat!$G$9,Résultat!$G$7)),Résultat!$G$7)),Résultat!$G$7)), "")</f>
        <v/>
      </c>
    </row>
    <row r="6686" spans="1:11" ht="20.100000000000001" customHeight="1">
      <c r="A6686" s="26"/>
      <c r="B6686" s="27"/>
      <c r="C6686" s="11" t="str">
        <f>IF($B6686 &lt;&gt; "",VLOOKUP(MID(B6686,3,5),'Recyclabilité Prod Matx'!C:F,2,FALSE), "")</f>
        <v/>
      </c>
      <c r="D6686" s="11" t="str">
        <f>IF($B6686 &lt;&gt; "",VLOOKUP(MID(B6686,3,5),'Recyclabilité Prod Matx'!C:F,3,FALSE),"")</f>
        <v/>
      </c>
      <c r="E6686" s="11" t="str">
        <f>IF($B6686 &lt;&gt; "",VLOOKUP(MID(B6686,3,5),'Recyclabilité Prod Matx'!C:F,4,FALSE), "")</f>
        <v/>
      </c>
      <c r="F6686" s="12" t="str">
        <f>IF($B6686 &lt;&gt; "", IF(C6686="Totale","",IF(D6686 = 0, "", VLOOKUP(D6686,'Cond Compo'!A:B,2,FALSE))),"")</f>
        <v/>
      </c>
      <c r="G6686" s="28"/>
      <c r="H6686" s="11" t="str">
        <f xml:space="preserve"> IF(C6686="Totale",2,IF($G6686 &lt;&gt; "", IF(D6686 = "E",MATCH(G6686, 'Cond Compo'!D$16:D$18, 0), MATCH(G6686, 'Cond Compo'!C$16:C$19, 0)), ""))</f>
        <v/>
      </c>
      <c r="I6686" s="12" t="str">
        <f>IF($E6686 &lt;&gt; "", IF(E6686 = 0, "", VLOOKUP(E6686,'Cond Perturbation'!A:B,2,FALSE)),"")</f>
        <v/>
      </c>
      <c r="J6686" s="28"/>
      <c r="K6686" s="29" t="str">
        <f>IF($B6686 &lt;&gt; "", IF(C6686="Oui",IF(H6686=1,IF(E6686=0,Résultat!G$8,IF(J6686="No",Résultat!$G$8,Résultat!$G$7)),IF(H6686=2,IF(E6686=0,Résultat!G$9,IF(J6686="No",Résultat!$G$9,Résultat!$G$7)),Résultat!$G$7)),IF(C6686 = "Totale", IF(H6686=1,IF(E6686=0,Résultat!G$8,IF(J6686="No",Résultat!$G$9,Résultat!$G$7)),IF(H6686=2,IF(E6686=0,Résultat!G$9,IF(J6686="No",Résultat!$G$9,Résultat!$G$7)),Résultat!$G$7)),Résultat!$G$7)), "")</f>
        <v/>
      </c>
    </row>
    <row r="6687" spans="1:11" ht="20.100000000000001" customHeight="1">
      <c r="A6687" s="26"/>
      <c r="B6687" s="27"/>
      <c r="C6687" s="11" t="str">
        <f>IF($B6687 &lt;&gt; "",VLOOKUP(MID(B6687,3,5),'Recyclabilité Prod Matx'!C:F,2,FALSE), "")</f>
        <v/>
      </c>
      <c r="D6687" s="11" t="str">
        <f>IF($B6687 &lt;&gt; "",VLOOKUP(MID(B6687,3,5),'Recyclabilité Prod Matx'!C:F,3,FALSE),"")</f>
        <v/>
      </c>
      <c r="E6687" s="11" t="str">
        <f>IF($B6687 &lt;&gt; "",VLOOKUP(MID(B6687,3,5),'Recyclabilité Prod Matx'!C:F,4,FALSE), "")</f>
        <v/>
      </c>
      <c r="F6687" s="12" t="str">
        <f>IF($B6687 &lt;&gt; "", IF(C6687="Totale","",IF(D6687 = 0, "", VLOOKUP(D6687,'Cond Compo'!A:B,2,FALSE))),"")</f>
        <v/>
      </c>
      <c r="G6687" s="28"/>
      <c r="H6687" s="11" t="str">
        <f xml:space="preserve"> IF(C6687="Totale",2,IF($G6687 &lt;&gt; "", IF(D6687 = "E",MATCH(G6687, 'Cond Compo'!D$16:D$18, 0), MATCH(G6687, 'Cond Compo'!C$16:C$19, 0)), ""))</f>
        <v/>
      </c>
      <c r="I6687" s="12" t="str">
        <f>IF($E6687 &lt;&gt; "", IF(E6687 = 0, "", VLOOKUP(E6687,'Cond Perturbation'!A:B,2,FALSE)),"")</f>
        <v/>
      </c>
      <c r="J6687" s="28"/>
      <c r="K6687" s="29" t="str">
        <f>IF($B6687 &lt;&gt; "", IF(C6687="Oui",IF(H6687=1,IF(E6687=0,Résultat!G$8,IF(J6687="No",Résultat!$G$8,Résultat!$G$7)),IF(H6687=2,IF(E6687=0,Résultat!G$9,IF(J6687="No",Résultat!$G$9,Résultat!$G$7)),Résultat!$G$7)),IF(C6687 = "Totale", IF(H6687=1,IF(E6687=0,Résultat!G$8,IF(J6687="No",Résultat!$G$9,Résultat!$G$7)),IF(H6687=2,IF(E6687=0,Résultat!G$9,IF(J6687="No",Résultat!$G$9,Résultat!$G$7)),Résultat!$G$7)),Résultat!$G$7)), "")</f>
        <v/>
      </c>
    </row>
    <row r="6688" spans="1:11" ht="20.100000000000001" customHeight="1">
      <c r="A6688" s="26"/>
      <c r="B6688" s="27"/>
      <c r="C6688" s="11" t="str">
        <f>IF($B6688 &lt;&gt; "",VLOOKUP(MID(B6688,3,5),'Recyclabilité Prod Matx'!C:F,2,FALSE), "")</f>
        <v/>
      </c>
      <c r="D6688" s="11" t="str">
        <f>IF($B6688 &lt;&gt; "",VLOOKUP(MID(B6688,3,5),'Recyclabilité Prod Matx'!C:F,3,FALSE),"")</f>
        <v/>
      </c>
      <c r="E6688" s="11" t="str">
        <f>IF($B6688 &lt;&gt; "",VLOOKUP(MID(B6688,3,5),'Recyclabilité Prod Matx'!C:F,4,FALSE), "")</f>
        <v/>
      </c>
      <c r="F6688" s="12" t="str">
        <f>IF($B6688 &lt;&gt; "", IF(C6688="Totale","",IF(D6688 = 0, "", VLOOKUP(D6688,'Cond Compo'!A:B,2,FALSE))),"")</f>
        <v/>
      </c>
      <c r="G6688" s="28"/>
      <c r="H6688" s="11" t="str">
        <f xml:space="preserve"> IF(C6688="Totale",2,IF($G6688 &lt;&gt; "", IF(D6688 = "E",MATCH(G6688, 'Cond Compo'!D$16:D$18, 0), MATCH(G6688, 'Cond Compo'!C$16:C$19, 0)), ""))</f>
        <v/>
      </c>
      <c r="I6688" s="12" t="str">
        <f>IF($E6688 &lt;&gt; "", IF(E6688 = 0, "", VLOOKUP(E6688,'Cond Perturbation'!A:B,2,FALSE)),"")</f>
        <v/>
      </c>
      <c r="J6688" s="28"/>
      <c r="K6688" s="29" t="str">
        <f>IF($B6688 &lt;&gt; "", IF(C6688="Oui",IF(H6688=1,IF(E6688=0,Résultat!G$8,IF(J6688="No",Résultat!$G$8,Résultat!$G$7)),IF(H6688=2,IF(E6688=0,Résultat!G$9,IF(J6688="No",Résultat!$G$9,Résultat!$G$7)),Résultat!$G$7)),IF(C6688 = "Totale", IF(H6688=1,IF(E6688=0,Résultat!G$8,IF(J6688="No",Résultat!$G$9,Résultat!$G$7)),IF(H6688=2,IF(E6688=0,Résultat!G$9,IF(J6688="No",Résultat!$G$9,Résultat!$G$7)),Résultat!$G$7)),Résultat!$G$7)), "")</f>
        <v/>
      </c>
    </row>
    <row r="6689" spans="1:11" ht="20.100000000000001" customHeight="1">
      <c r="A6689" s="26"/>
      <c r="B6689" s="27"/>
      <c r="C6689" s="11" t="str">
        <f>IF($B6689 &lt;&gt; "",VLOOKUP(MID(B6689,3,5),'Recyclabilité Prod Matx'!C:F,2,FALSE), "")</f>
        <v/>
      </c>
      <c r="D6689" s="11" t="str">
        <f>IF($B6689 &lt;&gt; "",VLOOKUP(MID(B6689,3,5),'Recyclabilité Prod Matx'!C:F,3,FALSE),"")</f>
        <v/>
      </c>
      <c r="E6689" s="11" t="str">
        <f>IF($B6689 &lt;&gt; "",VLOOKUP(MID(B6689,3,5),'Recyclabilité Prod Matx'!C:F,4,FALSE), "")</f>
        <v/>
      </c>
      <c r="F6689" s="12" t="str">
        <f>IF($B6689 &lt;&gt; "", IF(C6689="Totale","",IF(D6689 = 0, "", VLOOKUP(D6689,'Cond Compo'!A:B,2,FALSE))),"")</f>
        <v/>
      </c>
      <c r="G6689" s="28"/>
      <c r="H6689" s="11" t="str">
        <f xml:space="preserve"> IF(C6689="Totale",2,IF($G6689 &lt;&gt; "", IF(D6689 = "E",MATCH(G6689, 'Cond Compo'!D$16:D$18, 0), MATCH(G6689, 'Cond Compo'!C$16:C$19, 0)), ""))</f>
        <v/>
      </c>
      <c r="I6689" s="12" t="str">
        <f>IF($E6689 &lt;&gt; "", IF(E6689 = 0, "", VLOOKUP(E6689,'Cond Perturbation'!A:B,2,FALSE)),"")</f>
        <v/>
      </c>
      <c r="J6689" s="28"/>
      <c r="K6689" s="29" t="str">
        <f>IF($B6689 &lt;&gt; "", IF(C6689="Oui",IF(H6689=1,IF(E6689=0,Résultat!G$8,IF(J6689="No",Résultat!$G$8,Résultat!$G$7)),IF(H6689=2,IF(E6689=0,Résultat!G$9,IF(J6689="No",Résultat!$G$9,Résultat!$G$7)),Résultat!$G$7)),IF(C6689 = "Totale", IF(H6689=1,IF(E6689=0,Résultat!G$8,IF(J6689="No",Résultat!$G$9,Résultat!$G$7)),IF(H6689=2,IF(E6689=0,Résultat!G$9,IF(J6689="No",Résultat!$G$9,Résultat!$G$7)),Résultat!$G$7)),Résultat!$G$7)), "")</f>
        <v/>
      </c>
    </row>
    <row r="6690" spans="1:11" ht="20.100000000000001" customHeight="1">
      <c r="A6690" s="26"/>
      <c r="B6690" s="27"/>
      <c r="C6690" s="11" t="str">
        <f>IF($B6690 &lt;&gt; "",VLOOKUP(MID(B6690,3,5),'Recyclabilité Prod Matx'!C:F,2,FALSE), "")</f>
        <v/>
      </c>
      <c r="D6690" s="11" t="str">
        <f>IF($B6690 &lt;&gt; "",VLOOKUP(MID(B6690,3,5),'Recyclabilité Prod Matx'!C:F,3,FALSE),"")</f>
        <v/>
      </c>
      <c r="E6690" s="11" t="str">
        <f>IF($B6690 &lt;&gt; "",VLOOKUP(MID(B6690,3,5),'Recyclabilité Prod Matx'!C:F,4,FALSE), "")</f>
        <v/>
      </c>
      <c r="F6690" s="12" t="str">
        <f>IF($B6690 &lt;&gt; "", IF(C6690="Totale","",IF(D6690 = 0, "", VLOOKUP(D6690,'Cond Compo'!A:B,2,FALSE))),"")</f>
        <v/>
      </c>
      <c r="G6690" s="28"/>
      <c r="H6690" s="11" t="str">
        <f xml:space="preserve"> IF(C6690="Totale",2,IF($G6690 &lt;&gt; "", IF(D6690 = "E",MATCH(G6690, 'Cond Compo'!D$16:D$18, 0), MATCH(G6690, 'Cond Compo'!C$16:C$19, 0)), ""))</f>
        <v/>
      </c>
      <c r="I6690" s="12" t="str">
        <f>IF($E6690 &lt;&gt; "", IF(E6690 = 0, "", VLOOKUP(E6690,'Cond Perturbation'!A:B,2,FALSE)),"")</f>
        <v/>
      </c>
      <c r="J6690" s="28"/>
      <c r="K6690" s="29" t="str">
        <f>IF($B6690 &lt;&gt; "", IF(C6690="Oui",IF(H6690=1,IF(E6690=0,Résultat!G$8,IF(J6690="No",Résultat!$G$8,Résultat!$G$7)),IF(H6690=2,IF(E6690=0,Résultat!G$9,IF(J6690="No",Résultat!$G$9,Résultat!$G$7)),Résultat!$G$7)),IF(C6690 = "Totale", IF(H6690=1,IF(E6690=0,Résultat!G$8,IF(J6690="No",Résultat!$G$9,Résultat!$G$7)),IF(H6690=2,IF(E6690=0,Résultat!G$9,IF(J6690="No",Résultat!$G$9,Résultat!$G$7)),Résultat!$G$7)),Résultat!$G$7)), "")</f>
        <v/>
      </c>
    </row>
    <row r="6691" spans="1:11" ht="20.100000000000001" customHeight="1">
      <c r="A6691" s="26"/>
      <c r="B6691" s="27"/>
      <c r="C6691" s="11" t="str">
        <f>IF($B6691 &lt;&gt; "",VLOOKUP(MID(B6691,3,5),'Recyclabilité Prod Matx'!C:F,2,FALSE), "")</f>
        <v/>
      </c>
      <c r="D6691" s="11" t="str">
        <f>IF($B6691 &lt;&gt; "",VLOOKUP(MID(B6691,3,5),'Recyclabilité Prod Matx'!C:F,3,FALSE),"")</f>
        <v/>
      </c>
      <c r="E6691" s="11" t="str">
        <f>IF($B6691 &lt;&gt; "",VLOOKUP(MID(B6691,3,5),'Recyclabilité Prod Matx'!C:F,4,FALSE), "")</f>
        <v/>
      </c>
      <c r="F6691" s="12" t="str">
        <f>IF($B6691 &lt;&gt; "", IF(C6691="Totale","",IF(D6691 = 0, "", VLOOKUP(D6691,'Cond Compo'!A:B,2,FALSE))),"")</f>
        <v/>
      </c>
      <c r="G6691" s="28"/>
      <c r="H6691" s="11" t="str">
        <f xml:space="preserve"> IF(C6691="Totale",2,IF($G6691 &lt;&gt; "", IF(D6691 = "E",MATCH(G6691, 'Cond Compo'!D$16:D$18, 0), MATCH(G6691, 'Cond Compo'!C$16:C$19, 0)), ""))</f>
        <v/>
      </c>
      <c r="I6691" s="12" t="str">
        <f>IF($E6691 &lt;&gt; "", IF(E6691 = 0, "", VLOOKUP(E6691,'Cond Perturbation'!A:B,2,FALSE)),"")</f>
        <v/>
      </c>
      <c r="J6691" s="28"/>
      <c r="K6691" s="29" t="str">
        <f>IF($B6691 &lt;&gt; "", IF(C6691="Oui",IF(H6691=1,IF(E6691=0,Résultat!G$8,IF(J6691="No",Résultat!$G$8,Résultat!$G$7)),IF(H6691=2,IF(E6691=0,Résultat!G$9,IF(J6691="No",Résultat!$G$9,Résultat!$G$7)),Résultat!$G$7)),IF(C6691 = "Totale", IF(H6691=1,IF(E6691=0,Résultat!G$8,IF(J6691="No",Résultat!$G$9,Résultat!$G$7)),IF(H6691=2,IF(E6691=0,Résultat!G$9,IF(J6691="No",Résultat!$G$9,Résultat!$G$7)),Résultat!$G$7)),Résultat!$G$7)), "")</f>
        <v/>
      </c>
    </row>
    <row r="6692" spans="1:11" ht="20.100000000000001" customHeight="1">
      <c r="A6692" s="26"/>
      <c r="B6692" s="27"/>
      <c r="C6692" s="11" t="str">
        <f>IF($B6692 &lt;&gt; "",VLOOKUP(MID(B6692,3,5),'Recyclabilité Prod Matx'!C:F,2,FALSE), "")</f>
        <v/>
      </c>
      <c r="D6692" s="11" t="str">
        <f>IF($B6692 &lt;&gt; "",VLOOKUP(MID(B6692,3,5),'Recyclabilité Prod Matx'!C:F,3,FALSE),"")</f>
        <v/>
      </c>
      <c r="E6692" s="11" t="str">
        <f>IF($B6692 &lt;&gt; "",VLOOKUP(MID(B6692,3,5),'Recyclabilité Prod Matx'!C:F,4,FALSE), "")</f>
        <v/>
      </c>
      <c r="F6692" s="12" t="str">
        <f>IF($B6692 &lt;&gt; "", IF(C6692="Totale","",IF(D6692 = 0, "", VLOOKUP(D6692,'Cond Compo'!A:B,2,FALSE))),"")</f>
        <v/>
      </c>
      <c r="G6692" s="28"/>
      <c r="H6692" s="11" t="str">
        <f xml:space="preserve"> IF(C6692="Totale",2,IF($G6692 &lt;&gt; "", IF(D6692 = "E",MATCH(G6692, 'Cond Compo'!D$16:D$18, 0), MATCH(G6692, 'Cond Compo'!C$16:C$19, 0)), ""))</f>
        <v/>
      </c>
      <c r="I6692" s="12" t="str">
        <f>IF($E6692 &lt;&gt; "", IF(E6692 = 0, "", VLOOKUP(E6692,'Cond Perturbation'!A:B,2,FALSE)),"")</f>
        <v/>
      </c>
      <c r="J6692" s="28"/>
      <c r="K6692" s="29" t="str">
        <f>IF($B6692 &lt;&gt; "", IF(C6692="Oui",IF(H6692=1,IF(E6692=0,Résultat!G$8,IF(J6692="No",Résultat!$G$8,Résultat!$G$7)),IF(H6692=2,IF(E6692=0,Résultat!G$9,IF(J6692="No",Résultat!$G$9,Résultat!$G$7)),Résultat!$G$7)),IF(C6692 = "Totale", IF(H6692=1,IF(E6692=0,Résultat!G$8,IF(J6692="No",Résultat!$G$9,Résultat!$G$7)),IF(H6692=2,IF(E6692=0,Résultat!G$9,IF(J6692="No",Résultat!$G$9,Résultat!$G$7)),Résultat!$G$7)),Résultat!$G$7)), "")</f>
        <v/>
      </c>
    </row>
    <row r="6693" spans="1:11" ht="20.100000000000001" customHeight="1">
      <c r="A6693" s="26"/>
      <c r="B6693" s="27"/>
      <c r="C6693" s="11" t="str">
        <f>IF($B6693 &lt;&gt; "",VLOOKUP(MID(B6693,3,5),'Recyclabilité Prod Matx'!C:F,2,FALSE), "")</f>
        <v/>
      </c>
      <c r="D6693" s="11" t="str">
        <f>IF($B6693 &lt;&gt; "",VLOOKUP(MID(B6693,3,5),'Recyclabilité Prod Matx'!C:F,3,FALSE),"")</f>
        <v/>
      </c>
      <c r="E6693" s="11" t="str">
        <f>IF($B6693 &lt;&gt; "",VLOOKUP(MID(B6693,3,5),'Recyclabilité Prod Matx'!C:F,4,FALSE), "")</f>
        <v/>
      </c>
      <c r="F6693" s="12" t="str">
        <f>IF($B6693 &lt;&gt; "", IF(C6693="Totale","",IF(D6693 = 0, "", VLOOKUP(D6693,'Cond Compo'!A:B,2,FALSE))),"")</f>
        <v/>
      </c>
      <c r="G6693" s="28"/>
      <c r="H6693" s="11" t="str">
        <f xml:space="preserve"> IF(C6693="Totale",2,IF($G6693 &lt;&gt; "", IF(D6693 = "E",MATCH(G6693, 'Cond Compo'!D$16:D$18, 0), MATCH(G6693, 'Cond Compo'!C$16:C$19, 0)), ""))</f>
        <v/>
      </c>
      <c r="I6693" s="12" t="str">
        <f>IF($E6693 &lt;&gt; "", IF(E6693 = 0, "", VLOOKUP(E6693,'Cond Perturbation'!A:B,2,FALSE)),"")</f>
        <v/>
      </c>
      <c r="J6693" s="28"/>
      <c r="K6693" s="29" t="str">
        <f>IF($B6693 &lt;&gt; "", IF(C6693="Oui",IF(H6693=1,IF(E6693=0,Résultat!G$8,IF(J6693="No",Résultat!$G$8,Résultat!$G$7)),IF(H6693=2,IF(E6693=0,Résultat!G$9,IF(J6693="No",Résultat!$G$9,Résultat!$G$7)),Résultat!$G$7)),IF(C6693 = "Totale", IF(H6693=1,IF(E6693=0,Résultat!G$8,IF(J6693="No",Résultat!$G$9,Résultat!$G$7)),IF(H6693=2,IF(E6693=0,Résultat!G$9,IF(J6693="No",Résultat!$G$9,Résultat!$G$7)),Résultat!$G$7)),Résultat!$G$7)), "")</f>
        <v/>
      </c>
    </row>
    <row r="6694" spans="1:11" ht="20.100000000000001" customHeight="1">
      <c r="A6694" s="26"/>
      <c r="B6694" s="27"/>
      <c r="C6694" s="11" t="str">
        <f>IF($B6694 &lt;&gt; "",VLOOKUP(MID(B6694,3,5),'Recyclabilité Prod Matx'!C:F,2,FALSE), "")</f>
        <v/>
      </c>
      <c r="D6694" s="11" t="str">
        <f>IF($B6694 &lt;&gt; "",VLOOKUP(MID(B6694,3,5),'Recyclabilité Prod Matx'!C:F,3,FALSE),"")</f>
        <v/>
      </c>
      <c r="E6694" s="11" t="str">
        <f>IF($B6694 &lt;&gt; "",VLOOKUP(MID(B6694,3,5),'Recyclabilité Prod Matx'!C:F,4,FALSE), "")</f>
        <v/>
      </c>
      <c r="F6694" s="12" t="str">
        <f>IF($B6694 &lt;&gt; "", IF(C6694="Totale","",IF(D6694 = 0, "", VLOOKUP(D6694,'Cond Compo'!A:B,2,FALSE))),"")</f>
        <v/>
      </c>
      <c r="G6694" s="28"/>
      <c r="H6694" s="11" t="str">
        <f xml:space="preserve"> IF(C6694="Totale",2,IF($G6694 &lt;&gt; "", IF(D6694 = "E",MATCH(G6694, 'Cond Compo'!D$16:D$18, 0), MATCH(G6694, 'Cond Compo'!C$16:C$19, 0)), ""))</f>
        <v/>
      </c>
      <c r="I6694" s="12" t="str">
        <f>IF($E6694 &lt;&gt; "", IF(E6694 = 0, "", VLOOKUP(E6694,'Cond Perturbation'!A:B,2,FALSE)),"")</f>
        <v/>
      </c>
      <c r="J6694" s="28"/>
      <c r="K6694" s="29" t="str">
        <f>IF($B6694 &lt;&gt; "", IF(C6694="Oui",IF(H6694=1,IF(E6694=0,Résultat!G$8,IF(J6694="No",Résultat!$G$8,Résultat!$G$7)),IF(H6694=2,IF(E6694=0,Résultat!G$9,IF(J6694="No",Résultat!$G$9,Résultat!$G$7)),Résultat!$G$7)),IF(C6694 = "Totale", IF(H6694=1,IF(E6694=0,Résultat!G$8,IF(J6694="No",Résultat!$G$9,Résultat!$G$7)),IF(H6694=2,IF(E6694=0,Résultat!G$9,IF(J6694="No",Résultat!$G$9,Résultat!$G$7)),Résultat!$G$7)),Résultat!$G$7)), "")</f>
        <v/>
      </c>
    </row>
    <row r="6695" spans="1:11" ht="20.100000000000001" customHeight="1">
      <c r="A6695" s="26"/>
      <c r="B6695" s="27"/>
      <c r="C6695" s="11" t="str">
        <f>IF($B6695 &lt;&gt; "",VLOOKUP(MID(B6695,3,5),'Recyclabilité Prod Matx'!C:F,2,FALSE), "")</f>
        <v/>
      </c>
      <c r="D6695" s="11" t="str">
        <f>IF($B6695 &lt;&gt; "",VLOOKUP(MID(B6695,3,5),'Recyclabilité Prod Matx'!C:F,3,FALSE),"")</f>
        <v/>
      </c>
      <c r="E6695" s="11" t="str">
        <f>IF($B6695 &lt;&gt; "",VLOOKUP(MID(B6695,3,5),'Recyclabilité Prod Matx'!C:F,4,FALSE), "")</f>
        <v/>
      </c>
      <c r="F6695" s="12" t="str">
        <f>IF($B6695 &lt;&gt; "", IF(C6695="Totale","",IF(D6695 = 0, "", VLOOKUP(D6695,'Cond Compo'!A:B,2,FALSE))),"")</f>
        <v/>
      </c>
      <c r="G6695" s="28"/>
      <c r="H6695" s="11" t="str">
        <f xml:space="preserve"> IF(C6695="Totale",2,IF($G6695 &lt;&gt; "", IF(D6695 = "E",MATCH(G6695, 'Cond Compo'!D$16:D$18, 0), MATCH(G6695, 'Cond Compo'!C$16:C$19, 0)), ""))</f>
        <v/>
      </c>
      <c r="I6695" s="12" t="str">
        <f>IF($E6695 &lt;&gt; "", IF(E6695 = 0, "", VLOOKUP(E6695,'Cond Perturbation'!A:B,2,FALSE)),"")</f>
        <v/>
      </c>
      <c r="J6695" s="28"/>
      <c r="K6695" s="29" t="str">
        <f>IF($B6695 &lt;&gt; "", IF(C6695="Oui",IF(H6695=1,IF(E6695=0,Résultat!G$8,IF(J6695="No",Résultat!$G$8,Résultat!$G$7)),IF(H6695=2,IF(E6695=0,Résultat!G$9,IF(J6695="No",Résultat!$G$9,Résultat!$G$7)),Résultat!$G$7)),IF(C6695 = "Totale", IF(H6695=1,IF(E6695=0,Résultat!G$8,IF(J6695="No",Résultat!$G$9,Résultat!$G$7)),IF(H6695=2,IF(E6695=0,Résultat!G$9,IF(J6695="No",Résultat!$G$9,Résultat!$G$7)),Résultat!$G$7)),Résultat!$G$7)), "")</f>
        <v/>
      </c>
    </row>
    <row r="6696" spans="1:11" ht="20.100000000000001" customHeight="1">
      <c r="A6696" s="26"/>
      <c r="B6696" s="27"/>
      <c r="C6696" s="11" t="str">
        <f>IF($B6696 &lt;&gt; "",VLOOKUP(MID(B6696,3,5),'Recyclabilité Prod Matx'!C:F,2,FALSE), "")</f>
        <v/>
      </c>
      <c r="D6696" s="11" t="str">
        <f>IF($B6696 &lt;&gt; "",VLOOKUP(MID(B6696,3,5),'Recyclabilité Prod Matx'!C:F,3,FALSE),"")</f>
        <v/>
      </c>
      <c r="E6696" s="11" t="str">
        <f>IF($B6696 &lt;&gt; "",VLOOKUP(MID(B6696,3,5),'Recyclabilité Prod Matx'!C:F,4,FALSE), "")</f>
        <v/>
      </c>
      <c r="F6696" s="12" t="str">
        <f>IF($B6696 &lt;&gt; "", IF(C6696="Totale","",IF(D6696 = 0, "", VLOOKUP(D6696,'Cond Compo'!A:B,2,FALSE))),"")</f>
        <v/>
      </c>
      <c r="G6696" s="28"/>
      <c r="H6696" s="11" t="str">
        <f xml:space="preserve"> IF(C6696="Totale",2,IF($G6696 &lt;&gt; "", IF(D6696 = "E",MATCH(G6696, 'Cond Compo'!D$16:D$18, 0), MATCH(G6696, 'Cond Compo'!C$16:C$19, 0)), ""))</f>
        <v/>
      </c>
      <c r="I6696" s="12" t="str">
        <f>IF($E6696 &lt;&gt; "", IF(E6696 = 0, "", VLOOKUP(E6696,'Cond Perturbation'!A:B,2,FALSE)),"")</f>
        <v/>
      </c>
      <c r="J6696" s="28"/>
      <c r="K6696" s="29" t="str">
        <f>IF($B6696 &lt;&gt; "", IF(C6696="Oui",IF(H6696=1,IF(E6696=0,Résultat!G$8,IF(J6696="No",Résultat!$G$8,Résultat!$G$7)),IF(H6696=2,IF(E6696=0,Résultat!G$9,IF(J6696="No",Résultat!$G$9,Résultat!$G$7)),Résultat!$G$7)),IF(C6696 = "Totale", IF(H6696=1,IF(E6696=0,Résultat!G$8,IF(J6696="No",Résultat!$G$9,Résultat!$G$7)),IF(H6696=2,IF(E6696=0,Résultat!G$9,IF(J6696="No",Résultat!$G$9,Résultat!$G$7)),Résultat!$G$7)),Résultat!$G$7)), "")</f>
        <v/>
      </c>
    </row>
    <row r="6697" spans="1:11" ht="20.100000000000001" customHeight="1">
      <c r="A6697" s="26"/>
      <c r="B6697" s="27"/>
      <c r="C6697" s="11" t="str">
        <f>IF($B6697 &lt;&gt; "",VLOOKUP(MID(B6697,3,5),'Recyclabilité Prod Matx'!C:F,2,FALSE), "")</f>
        <v/>
      </c>
      <c r="D6697" s="11" t="str">
        <f>IF($B6697 &lt;&gt; "",VLOOKUP(MID(B6697,3,5),'Recyclabilité Prod Matx'!C:F,3,FALSE),"")</f>
        <v/>
      </c>
      <c r="E6697" s="11" t="str">
        <f>IF($B6697 &lt;&gt; "",VLOOKUP(MID(B6697,3,5),'Recyclabilité Prod Matx'!C:F,4,FALSE), "")</f>
        <v/>
      </c>
      <c r="F6697" s="12" t="str">
        <f>IF($B6697 &lt;&gt; "", IF(C6697="Totale","",IF(D6697 = 0, "", VLOOKUP(D6697,'Cond Compo'!A:B,2,FALSE))),"")</f>
        <v/>
      </c>
      <c r="G6697" s="28"/>
      <c r="H6697" s="11" t="str">
        <f xml:space="preserve"> IF(C6697="Totale",2,IF($G6697 &lt;&gt; "", IF(D6697 = "E",MATCH(G6697, 'Cond Compo'!D$16:D$18, 0), MATCH(G6697, 'Cond Compo'!C$16:C$19, 0)), ""))</f>
        <v/>
      </c>
      <c r="I6697" s="12" t="str">
        <f>IF($E6697 &lt;&gt; "", IF(E6697 = 0, "", VLOOKUP(E6697,'Cond Perturbation'!A:B,2,FALSE)),"")</f>
        <v/>
      </c>
      <c r="J6697" s="28"/>
      <c r="K6697" s="29" t="str">
        <f>IF($B6697 &lt;&gt; "", IF(C6697="Oui",IF(H6697=1,IF(E6697=0,Résultat!G$8,IF(J6697="No",Résultat!$G$8,Résultat!$G$7)),IF(H6697=2,IF(E6697=0,Résultat!G$9,IF(J6697="No",Résultat!$G$9,Résultat!$G$7)),Résultat!$G$7)),IF(C6697 = "Totale", IF(H6697=1,IF(E6697=0,Résultat!G$8,IF(J6697="No",Résultat!$G$9,Résultat!$G$7)),IF(H6697=2,IF(E6697=0,Résultat!G$9,IF(J6697="No",Résultat!$G$9,Résultat!$G$7)),Résultat!$G$7)),Résultat!$G$7)), "")</f>
        <v/>
      </c>
    </row>
    <row r="6698" spans="1:11" ht="20.100000000000001" customHeight="1">
      <c r="A6698" s="26"/>
      <c r="B6698" s="27"/>
      <c r="C6698" s="11" t="str">
        <f>IF($B6698 &lt;&gt; "",VLOOKUP(MID(B6698,3,5),'Recyclabilité Prod Matx'!C:F,2,FALSE), "")</f>
        <v/>
      </c>
      <c r="D6698" s="11" t="str">
        <f>IF($B6698 &lt;&gt; "",VLOOKUP(MID(B6698,3,5),'Recyclabilité Prod Matx'!C:F,3,FALSE),"")</f>
        <v/>
      </c>
      <c r="E6698" s="11" t="str">
        <f>IF($B6698 &lt;&gt; "",VLOOKUP(MID(B6698,3,5),'Recyclabilité Prod Matx'!C:F,4,FALSE), "")</f>
        <v/>
      </c>
      <c r="F6698" s="12" t="str">
        <f>IF($B6698 &lt;&gt; "", IF(C6698="Totale","",IF(D6698 = 0, "", VLOOKUP(D6698,'Cond Compo'!A:B,2,FALSE))),"")</f>
        <v/>
      </c>
      <c r="G6698" s="28"/>
      <c r="H6698" s="11" t="str">
        <f xml:space="preserve"> IF(C6698="Totale",2,IF($G6698 &lt;&gt; "", IF(D6698 = "E",MATCH(G6698, 'Cond Compo'!D$16:D$18, 0), MATCH(G6698, 'Cond Compo'!C$16:C$19, 0)), ""))</f>
        <v/>
      </c>
      <c r="I6698" s="12" t="str">
        <f>IF($E6698 &lt;&gt; "", IF(E6698 = 0, "", VLOOKUP(E6698,'Cond Perturbation'!A:B,2,FALSE)),"")</f>
        <v/>
      </c>
      <c r="J6698" s="28"/>
      <c r="K6698" s="29" t="str">
        <f>IF($B6698 &lt;&gt; "", IF(C6698="Oui",IF(H6698=1,IF(E6698=0,Résultat!G$8,IF(J6698="No",Résultat!$G$8,Résultat!$G$7)),IF(H6698=2,IF(E6698=0,Résultat!G$9,IF(J6698="No",Résultat!$G$9,Résultat!$G$7)),Résultat!$G$7)),IF(C6698 = "Totale", IF(H6698=1,IF(E6698=0,Résultat!G$8,IF(J6698="No",Résultat!$G$9,Résultat!$G$7)),IF(H6698=2,IF(E6698=0,Résultat!G$9,IF(J6698="No",Résultat!$G$9,Résultat!$G$7)),Résultat!$G$7)),Résultat!$G$7)), "")</f>
        <v/>
      </c>
    </row>
    <row r="6699" spans="1:11" ht="20.100000000000001" customHeight="1">
      <c r="A6699" s="26"/>
      <c r="B6699" s="27"/>
      <c r="C6699" s="11" t="str">
        <f>IF($B6699 &lt;&gt; "",VLOOKUP(MID(B6699,3,5),'Recyclabilité Prod Matx'!C:F,2,FALSE), "")</f>
        <v/>
      </c>
      <c r="D6699" s="11" t="str">
        <f>IF($B6699 &lt;&gt; "",VLOOKUP(MID(B6699,3,5),'Recyclabilité Prod Matx'!C:F,3,FALSE),"")</f>
        <v/>
      </c>
      <c r="E6699" s="11" t="str">
        <f>IF($B6699 &lt;&gt; "",VLOOKUP(MID(B6699,3,5),'Recyclabilité Prod Matx'!C:F,4,FALSE), "")</f>
        <v/>
      </c>
      <c r="F6699" s="12" t="str">
        <f>IF($B6699 &lt;&gt; "", IF(C6699="Totale","",IF(D6699 = 0, "", VLOOKUP(D6699,'Cond Compo'!A:B,2,FALSE))),"")</f>
        <v/>
      </c>
      <c r="G6699" s="28"/>
      <c r="H6699" s="11" t="str">
        <f xml:space="preserve"> IF(C6699="Totale",2,IF($G6699 &lt;&gt; "", IF(D6699 = "E",MATCH(G6699, 'Cond Compo'!D$16:D$18, 0), MATCH(G6699, 'Cond Compo'!C$16:C$19, 0)), ""))</f>
        <v/>
      </c>
      <c r="I6699" s="12" t="str">
        <f>IF($E6699 &lt;&gt; "", IF(E6699 = 0, "", VLOOKUP(E6699,'Cond Perturbation'!A:B,2,FALSE)),"")</f>
        <v/>
      </c>
      <c r="J6699" s="28"/>
      <c r="K6699" s="29" t="str">
        <f>IF($B6699 &lt;&gt; "", IF(C6699="Oui",IF(H6699=1,IF(E6699=0,Résultat!G$8,IF(J6699="No",Résultat!$G$8,Résultat!$G$7)),IF(H6699=2,IF(E6699=0,Résultat!G$9,IF(J6699="No",Résultat!$G$9,Résultat!$G$7)),Résultat!$G$7)),IF(C6699 = "Totale", IF(H6699=1,IF(E6699=0,Résultat!G$8,IF(J6699="No",Résultat!$G$9,Résultat!$G$7)),IF(H6699=2,IF(E6699=0,Résultat!G$9,IF(J6699="No",Résultat!$G$9,Résultat!$G$7)),Résultat!$G$7)),Résultat!$G$7)), "")</f>
        <v/>
      </c>
    </row>
    <row r="6700" spans="1:11" ht="20.100000000000001" customHeight="1">
      <c r="A6700" s="26"/>
      <c r="B6700" s="27"/>
      <c r="C6700" s="11" t="str">
        <f>IF($B6700 &lt;&gt; "",VLOOKUP(MID(B6700,3,5),'Recyclabilité Prod Matx'!C:F,2,FALSE), "")</f>
        <v/>
      </c>
      <c r="D6700" s="11" t="str">
        <f>IF($B6700 &lt;&gt; "",VLOOKUP(MID(B6700,3,5),'Recyclabilité Prod Matx'!C:F,3,FALSE),"")</f>
        <v/>
      </c>
      <c r="E6700" s="11" t="str">
        <f>IF($B6700 &lt;&gt; "",VLOOKUP(MID(B6700,3,5),'Recyclabilité Prod Matx'!C:F,4,FALSE), "")</f>
        <v/>
      </c>
      <c r="F6700" s="12" t="str">
        <f>IF($B6700 &lt;&gt; "", IF(C6700="Totale","",IF(D6700 = 0, "", VLOOKUP(D6700,'Cond Compo'!A:B,2,FALSE))),"")</f>
        <v/>
      </c>
      <c r="G6700" s="28"/>
      <c r="H6700" s="11" t="str">
        <f xml:space="preserve"> IF(C6700="Totale",2,IF($G6700 &lt;&gt; "", IF(D6700 = "E",MATCH(G6700, 'Cond Compo'!D$16:D$18, 0), MATCH(G6700, 'Cond Compo'!C$16:C$19, 0)), ""))</f>
        <v/>
      </c>
      <c r="I6700" s="12" t="str">
        <f>IF($E6700 &lt;&gt; "", IF(E6700 = 0, "", VLOOKUP(E6700,'Cond Perturbation'!A:B,2,FALSE)),"")</f>
        <v/>
      </c>
      <c r="J6700" s="28"/>
      <c r="K6700" s="29" t="str">
        <f>IF($B6700 &lt;&gt; "", IF(C6700="Oui",IF(H6700=1,IF(E6700=0,Résultat!G$8,IF(J6700="No",Résultat!$G$8,Résultat!$G$7)),IF(H6700=2,IF(E6700=0,Résultat!G$9,IF(J6700="No",Résultat!$G$9,Résultat!$G$7)),Résultat!$G$7)),IF(C6700 = "Totale", IF(H6700=1,IF(E6700=0,Résultat!G$8,IF(J6700="No",Résultat!$G$9,Résultat!$G$7)),IF(H6700=2,IF(E6700=0,Résultat!G$9,IF(J6700="No",Résultat!$G$9,Résultat!$G$7)),Résultat!$G$7)),Résultat!$G$7)), "")</f>
        <v/>
      </c>
    </row>
    <row r="6701" spans="1:11" ht="20.100000000000001" customHeight="1">
      <c r="A6701" s="26"/>
      <c r="B6701" s="27"/>
      <c r="C6701" s="11" t="str">
        <f>IF($B6701 &lt;&gt; "",VLOOKUP(MID(B6701,3,5),'Recyclabilité Prod Matx'!C:F,2,FALSE), "")</f>
        <v/>
      </c>
      <c r="D6701" s="11" t="str">
        <f>IF($B6701 &lt;&gt; "",VLOOKUP(MID(B6701,3,5),'Recyclabilité Prod Matx'!C:F,3,FALSE),"")</f>
        <v/>
      </c>
      <c r="E6701" s="11" t="str">
        <f>IF($B6701 &lt;&gt; "",VLOOKUP(MID(B6701,3,5),'Recyclabilité Prod Matx'!C:F,4,FALSE), "")</f>
        <v/>
      </c>
      <c r="F6701" s="12" t="str">
        <f>IF($B6701 &lt;&gt; "", IF(C6701="Totale","",IF(D6701 = 0, "", VLOOKUP(D6701,'Cond Compo'!A:B,2,FALSE))),"")</f>
        <v/>
      </c>
      <c r="G6701" s="28"/>
      <c r="H6701" s="11" t="str">
        <f xml:space="preserve"> IF(C6701="Totale",2,IF($G6701 &lt;&gt; "", IF(D6701 = "E",MATCH(G6701, 'Cond Compo'!D$16:D$18, 0), MATCH(G6701, 'Cond Compo'!C$16:C$19, 0)), ""))</f>
        <v/>
      </c>
      <c r="I6701" s="12" t="str">
        <f>IF($E6701 &lt;&gt; "", IF(E6701 = 0, "", VLOOKUP(E6701,'Cond Perturbation'!A:B,2,FALSE)),"")</f>
        <v/>
      </c>
      <c r="J6701" s="28"/>
      <c r="K6701" s="29" t="str">
        <f>IF($B6701 &lt;&gt; "", IF(C6701="Oui",IF(H6701=1,IF(E6701=0,Résultat!G$8,IF(J6701="No",Résultat!$G$8,Résultat!$G$7)),IF(H6701=2,IF(E6701=0,Résultat!G$9,IF(J6701="No",Résultat!$G$9,Résultat!$G$7)),Résultat!$G$7)),IF(C6701 = "Totale", IF(H6701=1,IF(E6701=0,Résultat!G$8,IF(J6701="No",Résultat!$G$9,Résultat!$G$7)),IF(H6701=2,IF(E6701=0,Résultat!G$9,IF(J6701="No",Résultat!$G$9,Résultat!$G$7)),Résultat!$G$7)),Résultat!$G$7)), "")</f>
        <v/>
      </c>
    </row>
    <row r="6702" spans="1:11" ht="20.100000000000001" customHeight="1">
      <c r="A6702" s="26"/>
      <c r="B6702" s="27"/>
      <c r="C6702" s="11" t="str">
        <f>IF($B6702 &lt;&gt; "",VLOOKUP(MID(B6702,3,5),'Recyclabilité Prod Matx'!C:F,2,FALSE), "")</f>
        <v/>
      </c>
      <c r="D6702" s="11" t="str">
        <f>IF($B6702 &lt;&gt; "",VLOOKUP(MID(B6702,3,5),'Recyclabilité Prod Matx'!C:F,3,FALSE),"")</f>
        <v/>
      </c>
      <c r="E6702" s="11" t="str">
        <f>IF($B6702 &lt;&gt; "",VLOOKUP(MID(B6702,3,5),'Recyclabilité Prod Matx'!C:F,4,FALSE), "")</f>
        <v/>
      </c>
      <c r="F6702" s="12" t="str">
        <f>IF($B6702 &lt;&gt; "", IF(C6702="Totale","",IF(D6702 = 0, "", VLOOKUP(D6702,'Cond Compo'!A:B,2,FALSE))),"")</f>
        <v/>
      </c>
      <c r="G6702" s="28"/>
      <c r="H6702" s="11" t="str">
        <f xml:space="preserve"> IF(C6702="Totale",2,IF($G6702 &lt;&gt; "", IF(D6702 = "E",MATCH(G6702, 'Cond Compo'!D$16:D$18, 0), MATCH(G6702, 'Cond Compo'!C$16:C$19, 0)), ""))</f>
        <v/>
      </c>
      <c r="I6702" s="12" t="str">
        <f>IF($E6702 &lt;&gt; "", IF(E6702 = 0, "", VLOOKUP(E6702,'Cond Perturbation'!A:B,2,FALSE)),"")</f>
        <v/>
      </c>
      <c r="J6702" s="28"/>
      <c r="K6702" s="29" t="str">
        <f>IF($B6702 &lt;&gt; "", IF(C6702="Oui",IF(H6702=1,IF(E6702=0,Résultat!G$8,IF(J6702="No",Résultat!$G$8,Résultat!$G$7)),IF(H6702=2,IF(E6702=0,Résultat!G$9,IF(J6702="No",Résultat!$G$9,Résultat!$G$7)),Résultat!$G$7)),IF(C6702 = "Totale", IF(H6702=1,IF(E6702=0,Résultat!G$8,IF(J6702="No",Résultat!$G$9,Résultat!$G$7)),IF(H6702=2,IF(E6702=0,Résultat!G$9,IF(J6702="No",Résultat!$G$9,Résultat!$G$7)),Résultat!$G$7)),Résultat!$G$7)), "")</f>
        <v/>
      </c>
    </row>
    <row r="6703" spans="1:11" ht="20.100000000000001" customHeight="1">
      <c r="A6703" s="26"/>
      <c r="B6703" s="27"/>
      <c r="C6703" s="11" t="str">
        <f>IF($B6703 &lt;&gt; "",VLOOKUP(MID(B6703,3,5),'Recyclabilité Prod Matx'!C:F,2,FALSE), "")</f>
        <v/>
      </c>
      <c r="D6703" s="11" t="str">
        <f>IF($B6703 &lt;&gt; "",VLOOKUP(MID(B6703,3,5),'Recyclabilité Prod Matx'!C:F,3,FALSE),"")</f>
        <v/>
      </c>
      <c r="E6703" s="11" t="str">
        <f>IF($B6703 &lt;&gt; "",VLOOKUP(MID(B6703,3,5),'Recyclabilité Prod Matx'!C:F,4,FALSE), "")</f>
        <v/>
      </c>
      <c r="F6703" s="12" t="str">
        <f>IF($B6703 &lt;&gt; "", IF(C6703="Totale","",IF(D6703 = 0, "", VLOOKUP(D6703,'Cond Compo'!A:B,2,FALSE))),"")</f>
        <v/>
      </c>
      <c r="G6703" s="28"/>
      <c r="H6703" s="11" t="str">
        <f xml:space="preserve"> IF(C6703="Totale",2,IF($G6703 &lt;&gt; "", IF(D6703 = "E",MATCH(G6703, 'Cond Compo'!D$16:D$18, 0), MATCH(G6703, 'Cond Compo'!C$16:C$19, 0)), ""))</f>
        <v/>
      </c>
      <c r="I6703" s="12" t="str">
        <f>IF($E6703 &lt;&gt; "", IF(E6703 = 0, "", VLOOKUP(E6703,'Cond Perturbation'!A:B,2,FALSE)),"")</f>
        <v/>
      </c>
      <c r="J6703" s="28"/>
      <c r="K6703" s="29" t="str">
        <f>IF($B6703 &lt;&gt; "", IF(C6703="Oui",IF(H6703=1,IF(E6703=0,Résultat!G$8,IF(J6703="No",Résultat!$G$8,Résultat!$G$7)),IF(H6703=2,IF(E6703=0,Résultat!G$9,IF(J6703="No",Résultat!$G$9,Résultat!$G$7)),Résultat!$G$7)),IF(C6703 = "Totale", IF(H6703=1,IF(E6703=0,Résultat!G$8,IF(J6703="No",Résultat!$G$9,Résultat!$G$7)),IF(H6703=2,IF(E6703=0,Résultat!G$9,IF(J6703="No",Résultat!$G$9,Résultat!$G$7)),Résultat!$G$7)),Résultat!$G$7)), "")</f>
        <v/>
      </c>
    </row>
    <row r="6704" spans="1:11" ht="20.100000000000001" customHeight="1">
      <c r="A6704" s="26"/>
      <c r="B6704" s="27"/>
      <c r="C6704" s="11" t="str">
        <f>IF($B6704 &lt;&gt; "",VLOOKUP(MID(B6704,3,5),'Recyclabilité Prod Matx'!C:F,2,FALSE), "")</f>
        <v/>
      </c>
      <c r="D6704" s="11" t="str">
        <f>IF($B6704 &lt;&gt; "",VLOOKUP(MID(B6704,3,5),'Recyclabilité Prod Matx'!C:F,3,FALSE),"")</f>
        <v/>
      </c>
      <c r="E6704" s="11" t="str">
        <f>IF($B6704 &lt;&gt; "",VLOOKUP(MID(B6704,3,5),'Recyclabilité Prod Matx'!C:F,4,FALSE), "")</f>
        <v/>
      </c>
      <c r="F6704" s="12" t="str">
        <f>IF($B6704 &lt;&gt; "", IF(C6704="Totale","",IF(D6704 = 0, "", VLOOKUP(D6704,'Cond Compo'!A:B,2,FALSE))),"")</f>
        <v/>
      </c>
      <c r="G6704" s="28"/>
      <c r="H6704" s="11" t="str">
        <f xml:space="preserve"> IF(C6704="Totale",2,IF($G6704 &lt;&gt; "", IF(D6704 = "E",MATCH(G6704, 'Cond Compo'!D$16:D$18, 0), MATCH(G6704, 'Cond Compo'!C$16:C$19, 0)), ""))</f>
        <v/>
      </c>
      <c r="I6704" s="12" t="str">
        <f>IF($E6704 &lt;&gt; "", IF(E6704 = 0, "", VLOOKUP(E6704,'Cond Perturbation'!A:B,2,FALSE)),"")</f>
        <v/>
      </c>
      <c r="J6704" s="28"/>
      <c r="K6704" s="29" t="str">
        <f>IF($B6704 &lt;&gt; "", IF(C6704="Oui",IF(H6704=1,IF(E6704=0,Résultat!G$8,IF(J6704="No",Résultat!$G$8,Résultat!$G$7)),IF(H6704=2,IF(E6704=0,Résultat!G$9,IF(J6704="No",Résultat!$G$9,Résultat!$G$7)),Résultat!$G$7)),IF(C6704 = "Totale", IF(H6704=1,IF(E6704=0,Résultat!G$8,IF(J6704="No",Résultat!$G$9,Résultat!$G$7)),IF(H6704=2,IF(E6704=0,Résultat!G$9,IF(J6704="No",Résultat!$G$9,Résultat!$G$7)),Résultat!$G$7)),Résultat!$G$7)), "")</f>
        <v/>
      </c>
    </row>
    <row r="6705" spans="1:11" ht="20.100000000000001" customHeight="1">
      <c r="A6705" s="26"/>
      <c r="B6705" s="27"/>
      <c r="C6705" s="11" t="str">
        <f>IF($B6705 &lt;&gt; "",VLOOKUP(MID(B6705,3,5),'Recyclabilité Prod Matx'!C:F,2,FALSE), "")</f>
        <v/>
      </c>
      <c r="D6705" s="11" t="str">
        <f>IF($B6705 &lt;&gt; "",VLOOKUP(MID(B6705,3,5),'Recyclabilité Prod Matx'!C:F,3,FALSE),"")</f>
        <v/>
      </c>
      <c r="E6705" s="11" t="str">
        <f>IF($B6705 &lt;&gt; "",VLOOKUP(MID(B6705,3,5),'Recyclabilité Prod Matx'!C:F,4,FALSE), "")</f>
        <v/>
      </c>
      <c r="F6705" s="12" t="str">
        <f>IF($B6705 &lt;&gt; "", IF(C6705="Totale","",IF(D6705 = 0, "", VLOOKUP(D6705,'Cond Compo'!A:B,2,FALSE))),"")</f>
        <v/>
      </c>
      <c r="G6705" s="28"/>
      <c r="H6705" s="11" t="str">
        <f xml:space="preserve"> IF(C6705="Totale",2,IF($G6705 &lt;&gt; "", IF(D6705 = "E",MATCH(G6705, 'Cond Compo'!D$16:D$18, 0), MATCH(G6705, 'Cond Compo'!C$16:C$19, 0)), ""))</f>
        <v/>
      </c>
      <c r="I6705" s="12" t="str">
        <f>IF($E6705 &lt;&gt; "", IF(E6705 = 0, "", VLOOKUP(E6705,'Cond Perturbation'!A:B,2,FALSE)),"")</f>
        <v/>
      </c>
      <c r="J6705" s="28"/>
      <c r="K6705" s="29" t="str">
        <f>IF($B6705 &lt;&gt; "", IF(C6705="Oui",IF(H6705=1,IF(E6705=0,Résultat!G$8,IF(J6705="No",Résultat!$G$8,Résultat!$G$7)),IF(H6705=2,IF(E6705=0,Résultat!G$9,IF(J6705="No",Résultat!$G$9,Résultat!$G$7)),Résultat!$G$7)),IF(C6705 = "Totale", IF(H6705=1,IF(E6705=0,Résultat!G$8,IF(J6705="No",Résultat!$G$9,Résultat!$G$7)),IF(H6705=2,IF(E6705=0,Résultat!G$9,IF(J6705="No",Résultat!$G$9,Résultat!$G$7)),Résultat!$G$7)),Résultat!$G$7)), "")</f>
        <v/>
      </c>
    </row>
    <row r="6706" spans="1:11" ht="20.100000000000001" customHeight="1">
      <c r="A6706" s="26"/>
      <c r="B6706" s="27"/>
      <c r="C6706" s="11" t="str">
        <f>IF($B6706 &lt;&gt; "",VLOOKUP(MID(B6706,3,5),'Recyclabilité Prod Matx'!C:F,2,FALSE), "")</f>
        <v/>
      </c>
      <c r="D6706" s="11" t="str">
        <f>IF($B6706 &lt;&gt; "",VLOOKUP(MID(B6706,3,5),'Recyclabilité Prod Matx'!C:F,3,FALSE),"")</f>
        <v/>
      </c>
      <c r="E6706" s="11" t="str">
        <f>IF($B6706 &lt;&gt; "",VLOOKUP(MID(B6706,3,5),'Recyclabilité Prod Matx'!C:F,4,FALSE), "")</f>
        <v/>
      </c>
      <c r="F6706" s="12" t="str">
        <f>IF($B6706 &lt;&gt; "", IF(C6706="Totale","",IF(D6706 = 0, "", VLOOKUP(D6706,'Cond Compo'!A:B,2,FALSE))),"")</f>
        <v/>
      </c>
      <c r="G6706" s="28"/>
      <c r="H6706" s="11" t="str">
        <f xml:space="preserve"> IF(C6706="Totale",2,IF($G6706 &lt;&gt; "", IF(D6706 = "E",MATCH(G6706, 'Cond Compo'!D$16:D$18, 0), MATCH(G6706, 'Cond Compo'!C$16:C$19, 0)), ""))</f>
        <v/>
      </c>
      <c r="I6706" s="12" t="str">
        <f>IF($E6706 &lt;&gt; "", IF(E6706 = 0, "", VLOOKUP(E6706,'Cond Perturbation'!A:B,2,FALSE)),"")</f>
        <v/>
      </c>
      <c r="J6706" s="28"/>
      <c r="K6706" s="29" t="str">
        <f>IF($B6706 &lt;&gt; "", IF(C6706="Oui",IF(H6706=1,IF(E6706=0,Résultat!G$8,IF(J6706="No",Résultat!$G$8,Résultat!$G$7)),IF(H6706=2,IF(E6706=0,Résultat!G$9,IF(J6706="No",Résultat!$G$9,Résultat!$G$7)),Résultat!$G$7)),IF(C6706 = "Totale", IF(H6706=1,IF(E6706=0,Résultat!G$8,IF(J6706="No",Résultat!$G$9,Résultat!$G$7)),IF(H6706=2,IF(E6706=0,Résultat!G$9,IF(J6706="No",Résultat!$G$9,Résultat!$G$7)),Résultat!$G$7)),Résultat!$G$7)), "")</f>
        <v/>
      </c>
    </row>
    <row r="6707" spans="1:11" ht="20.100000000000001" customHeight="1">
      <c r="A6707" s="26"/>
      <c r="B6707" s="27"/>
      <c r="C6707" s="11" t="str">
        <f>IF($B6707 &lt;&gt; "",VLOOKUP(MID(B6707,3,5),'Recyclabilité Prod Matx'!C:F,2,FALSE), "")</f>
        <v/>
      </c>
      <c r="D6707" s="11" t="str">
        <f>IF($B6707 &lt;&gt; "",VLOOKUP(MID(B6707,3,5),'Recyclabilité Prod Matx'!C:F,3,FALSE),"")</f>
        <v/>
      </c>
      <c r="E6707" s="11" t="str">
        <f>IF($B6707 &lt;&gt; "",VLOOKUP(MID(B6707,3,5),'Recyclabilité Prod Matx'!C:F,4,FALSE), "")</f>
        <v/>
      </c>
      <c r="F6707" s="12" t="str">
        <f>IF($B6707 &lt;&gt; "", IF(C6707="Totale","",IF(D6707 = 0, "", VLOOKUP(D6707,'Cond Compo'!A:B,2,FALSE))),"")</f>
        <v/>
      </c>
      <c r="G6707" s="28"/>
      <c r="H6707" s="11" t="str">
        <f xml:space="preserve"> IF(C6707="Totale",2,IF($G6707 &lt;&gt; "", IF(D6707 = "E",MATCH(G6707, 'Cond Compo'!D$16:D$18, 0), MATCH(G6707, 'Cond Compo'!C$16:C$19, 0)), ""))</f>
        <v/>
      </c>
      <c r="I6707" s="12" t="str">
        <f>IF($E6707 &lt;&gt; "", IF(E6707 = 0, "", VLOOKUP(E6707,'Cond Perturbation'!A:B,2,FALSE)),"")</f>
        <v/>
      </c>
      <c r="J6707" s="28"/>
      <c r="K6707" s="29" t="str">
        <f>IF($B6707 &lt;&gt; "", IF(C6707="Oui",IF(H6707=1,IF(E6707=0,Résultat!G$8,IF(J6707="No",Résultat!$G$8,Résultat!$G$7)),IF(H6707=2,IF(E6707=0,Résultat!G$9,IF(J6707="No",Résultat!$G$9,Résultat!$G$7)),Résultat!$G$7)),IF(C6707 = "Totale", IF(H6707=1,IF(E6707=0,Résultat!G$8,IF(J6707="No",Résultat!$G$9,Résultat!$G$7)),IF(H6707=2,IF(E6707=0,Résultat!G$9,IF(J6707="No",Résultat!$G$9,Résultat!$G$7)),Résultat!$G$7)),Résultat!$G$7)), "")</f>
        <v/>
      </c>
    </row>
    <row r="6708" spans="1:11" ht="20.100000000000001" customHeight="1">
      <c r="A6708" s="26"/>
      <c r="B6708" s="27"/>
      <c r="C6708" s="11" t="str">
        <f>IF($B6708 &lt;&gt; "",VLOOKUP(MID(B6708,3,5),'Recyclabilité Prod Matx'!C:F,2,FALSE), "")</f>
        <v/>
      </c>
      <c r="D6708" s="11" t="str">
        <f>IF($B6708 &lt;&gt; "",VLOOKUP(MID(B6708,3,5),'Recyclabilité Prod Matx'!C:F,3,FALSE),"")</f>
        <v/>
      </c>
      <c r="E6708" s="11" t="str">
        <f>IF($B6708 &lt;&gt; "",VLOOKUP(MID(B6708,3,5),'Recyclabilité Prod Matx'!C:F,4,FALSE), "")</f>
        <v/>
      </c>
      <c r="F6708" s="12" t="str">
        <f>IF($B6708 &lt;&gt; "", IF(C6708="Totale","",IF(D6708 = 0, "", VLOOKUP(D6708,'Cond Compo'!A:B,2,FALSE))),"")</f>
        <v/>
      </c>
      <c r="G6708" s="28"/>
      <c r="H6708" s="11" t="str">
        <f xml:space="preserve"> IF(C6708="Totale",2,IF($G6708 &lt;&gt; "", IF(D6708 = "E",MATCH(G6708, 'Cond Compo'!D$16:D$18, 0), MATCH(G6708, 'Cond Compo'!C$16:C$19, 0)), ""))</f>
        <v/>
      </c>
      <c r="I6708" s="12" t="str">
        <f>IF($E6708 &lt;&gt; "", IF(E6708 = 0, "", VLOOKUP(E6708,'Cond Perturbation'!A:B,2,FALSE)),"")</f>
        <v/>
      </c>
      <c r="J6708" s="28"/>
      <c r="K6708" s="29" t="str">
        <f>IF($B6708 &lt;&gt; "", IF(C6708="Oui",IF(H6708=1,IF(E6708=0,Résultat!G$8,IF(J6708="No",Résultat!$G$8,Résultat!$G$7)),IF(H6708=2,IF(E6708=0,Résultat!G$9,IF(J6708="No",Résultat!$G$9,Résultat!$G$7)),Résultat!$G$7)),IF(C6708 = "Totale", IF(H6708=1,IF(E6708=0,Résultat!G$8,IF(J6708="No",Résultat!$G$9,Résultat!$G$7)),IF(H6708=2,IF(E6708=0,Résultat!G$9,IF(J6708="No",Résultat!$G$9,Résultat!$G$7)),Résultat!$G$7)),Résultat!$G$7)), "")</f>
        <v/>
      </c>
    </row>
    <row r="6709" spans="1:11" ht="20.100000000000001" customHeight="1">
      <c r="A6709" s="26"/>
      <c r="B6709" s="27"/>
      <c r="C6709" s="11" t="str">
        <f>IF($B6709 &lt;&gt; "",VLOOKUP(MID(B6709,3,5),'Recyclabilité Prod Matx'!C:F,2,FALSE), "")</f>
        <v/>
      </c>
      <c r="D6709" s="11" t="str">
        <f>IF($B6709 &lt;&gt; "",VLOOKUP(MID(B6709,3,5),'Recyclabilité Prod Matx'!C:F,3,FALSE),"")</f>
        <v/>
      </c>
      <c r="E6709" s="11" t="str">
        <f>IF($B6709 &lt;&gt; "",VLOOKUP(MID(B6709,3,5),'Recyclabilité Prod Matx'!C:F,4,FALSE), "")</f>
        <v/>
      </c>
      <c r="F6709" s="12" t="str">
        <f>IF($B6709 &lt;&gt; "", IF(C6709="Totale","",IF(D6709 = 0, "", VLOOKUP(D6709,'Cond Compo'!A:B,2,FALSE))),"")</f>
        <v/>
      </c>
      <c r="G6709" s="28"/>
      <c r="H6709" s="11" t="str">
        <f xml:space="preserve"> IF(C6709="Totale",2,IF($G6709 &lt;&gt; "", IF(D6709 = "E",MATCH(G6709, 'Cond Compo'!D$16:D$18, 0), MATCH(G6709, 'Cond Compo'!C$16:C$19, 0)), ""))</f>
        <v/>
      </c>
      <c r="I6709" s="12" t="str">
        <f>IF($E6709 &lt;&gt; "", IF(E6709 = 0, "", VLOOKUP(E6709,'Cond Perturbation'!A:B,2,FALSE)),"")</f>
        <v/>
      </c>
      <c r="J6709" s="28"/>
      <c r="K6709" s="29" t="str">
        <f>IF($B6709 &lt;&gt; "", IF(C6709="Oui",IF(H6709=1,IF(E6709=0,Résultat!G$8,IF(J6709="No",Résultat!$G$8,Résultat!$G$7)),IF(H6709=2,IF(E6709=0,Résultat!G$9,IF(J6709="No",Résultat!$G$9,Résultat!$G$7)),Résultat!$G$7)),IF(C6709 = "Totale", IF(H6709=1,IF(E6709=0,Résultat!G$8,IF(J6709="No",Résultat!$G$9,Résultat!$G$7)),IF(H6709=2,IF(E6709=0,Résultat!G$9,IF(J6709="No",Résultat!$G$9,Résultat!$G$7)),Résultat!$G$7)),Résultat!$G$7)), "")</f>
        <v/>
      </c>
    </row>
    <row r="6710" spans="1:11" ht="20.100000000000001" customHeight="1">
      <c r="A6710" s="26"/>
      <c r="B6710" s="27"/>
      <c r="C6710" s="11" t="str">
        <f>IF($B6710 &lt;&gt; "",VLOOKUP(MID(B6710,3,5),'Recyclabilité Prod Matx'!C:F,2,FALSE), "")</f>
        <v/>
      </c>
      <c r="D6710" s="11" t="str">
        <f>IF($B6710 &lt;&gt; "",VLOOKUP(MID(B6710,3,5),'Recyclabilité Prod Matx'!C:F,3,FALSE),"")</f>
        <v/>
      </c>
      <c r="E6710" s="11" t="str">
        <f>IF($B6710 &lt;&gt; "",VLOOKUP(MID(B6710,3,5),'Recyclabilité Prod Matx'!C:F,4,FALSE), "")</f>
        <v/>
      </c>
      <c r="F6710" s="12" t="str">
        <f>IF($B6710 &lt;&gt; "", IF(C6710="Totale","",IF(D6710 = 0, "", VLOOKUP(D6710,'Cond Compo'!A:B,2,FALSE))),"")</f>
        <v/>
      </c>
      <c r="G6710" s="28"/>
      <c r="H6710" s="11" t="str">
        <f xml:space="preserve"> IF(C6710="Totale",2,IF($G6710 &lt;&gt; "", IF(D6710 = "E",MATCH(G6710, 'Cond Compo'!D$16:D$18, 0), MATCH(G6710, 'Cond Compo'!C$16:C$19, 0)), ""))</f>
        <v/>
      </c>
      <c r="I6710" s="12" t="str">
        <f>IF($E6710 &lt;&gt; "", IF(E6710 = 0, "", VLOOKUP(E6710,'Cond Perturbation'!A:B,2,FALSE)),"")</f>
        <v/>
      </c>
      <c r="J6710" s="28"/>
      <c r="K6710" s="29" t="str">
        <f>IF($B6710 &lt;&gt; "", IF(C6710="Oui",IF(H6710=1,IF(E6710=0,Résultat!G$8,IF(J6710="No",Résultat!$G$8,Résultat!$G$7)),IF(H6710=2,IF(E6710=0,Résultat!G$9,IF(J6710="No",Résultat!$G$9,Résultat!$G$7)),Résultat!$G$7)),IF(C6710 = "Totale", IF(H6710=1,IF(E6710=0,Résultat!G$8,IF(J6710="No",Résultat!$G$9,Résultat!$G$7)),IF(H6710=2,IF(E6710=0,Résultat!G$9,IF(J6710="No",Résultat!$G$9,Résultat!$G$7)),Résultat!$G$7)),Résultat!$G$7)), "")</f>
        <v/>
      </c>
    </row>
    <row r="6711" spans="1:11" ht="20.100000000000001" customHeight="1">
      <c r="A6711" s="26"/>
      <c r="B6711" s="27"/>
      <c r="C6711" s="11" t="str">
        <f>IF($B6711 &lt;&gt; "",VLOOKUP(MID(B6711,3,5),'Recyclabilité Prod Matx'!C:F,2,FALSE), "")</f>
        <v/>
      </c>
      <c r="D6711" s="11" t="str">
        <f>IF($B6711 &lt;&gt; "",VLOOKUP(MID(B6711,3,5),'Recyclabilité Prod Matx'!C:F,3,FALSE),"")</f>
        <v/>
      </c>
      <c r="E6711" s="11" t="str">
        <f>IF($B6711 &lt;&gt; "",VLOOKUP(MID(B6711,3,5),'Recyclabilité Prod Matx'!C:F,4,FALSE), "")</f>
        <v/>
      </c>
      <c r="F6711" s="12" t="str">
        <f>IF($B6711 &lt;&gt; "", IF(C6711="Totale","",IF(D6711 = 0, "", VLOOKUP(D6711,'Cond Compo'!A:B,2,FALSE))),"")</f>
        <v/>
      </c>
      <c r="G6711" s="28"/>
      <c r="H6711" s="11" t="str">
        <f xml:space="preserve"> IF(C6711="Totale",2,IF($G6711 &lt;&gt; "", IF(D6711 = "E",MATCH(G6711, 'Cond Compo'!D$16:D$18, 0), MATCH(G6711, 'Cond Compo'!C$16:C$19, 0)), ""))</f>
        <v/>
      </c>
      <c r="I6711" s="12" t="str">
        <f>IF($E6711 &lt;&gt; "", IF(E6711 = 0, "", VLOOKUP(E6711,'Cond Perturbation'!A:B,2,FALSE)),"")</f>
        <v/>
      </c>
      <c r="J6711" s="28"/>
      <c r="K6711" s="29" t="str">
        <f>IF($B6711 &lt;&gt; "", IF(C6711="Oui",IF(H6711=1,IF(E6711=0,Résultat!G$8,IF(J6711="No",Résultat!$G$8,Résultat!$G$7)),IF(H6711=2,IF(E6711=0,Résultat!G$9,IF(J6711="No",Résultat!$G$9,Résultat!$G$7)),Résultat!$G$7)),IF(C6711 = "Totale", IF(H6711=1,IF(E6711=0,Résultat!G$8,IF(J6711="No",Résultat!$G$9,Résultat!$G$7)),IF(H6711=2,IF(E6711=0,Résultat!G$9,IF(J6711="No",Résultat!$G$9,Résultat!$G$7)),Résultat!$G$7)),Résultat!$G$7)), "")</f>
        <v/>
      </c>
    </row>
    <row r="6712" spans="1:11" ht="20.100000000000001" customHeight="1">
      <c r="A6712" s="26"/>
      <c r="B6712" s="27"/>
      <c r="C6712" s="11" t="str">
        <f>IF($B6712 &lt;&gt; "",VLOOKUP(MID(B6712,3,5),'Recyclabilité Prod Matx'!C:F,2,FALSE), "")</f>
        <v/>
      </c>
      <c r="D6712" s="11" t="str">
        <f>IF($B6712 &lt;&gt; "",VLOOKUP(MID(B6712,3,5),'Recyclabilité Prod Matx'!C:F,3,FALSE),"")</f>
        <v/>
      </c>
      <c r="E6712" s="11" t="str">
        <f>IF($B6712 &lt;&gt; "",VLOOKUP(MID(B6712,3,5),'Recyclabilité Prod Matx'!C:F,4,FALSE), "")</f>
        <v/>
      </c>
      <c r="F6712" s="12" t="str">
        <f>IF($B6712 &lt;&gt; "", IF(C6712="Totale","",IF(D6712 = 0, "", VLOOKUP(D6712,'Cond Compo'!A:B,2,FALSE))),"")</f>
        <v/>
      </c>
      <c r="G6712" s="28"/>
      <c r="H6712" s="11" t="str">
        <f xml:space="preserve"> IF(C6712="Totale",2,IF($G6712 &lt;&gt; "", IF(D6712 = "E",MATCH(G6712, 'Cond Compo'!D$16:D$18, 0), MATCH(G6712, 'Cond Compo'!C$16:C$19, 0)), ""))</f>
        <v/>
      </c>
      <c r="I6712" s="12" t="str">
        <f>IF($E6712 &lt;&gt; "", IF(E6712 = 0, "", VLOOKUP(E6712,'Cond Perturbation'!A:B,2,FALSE)),"")</f>
        <v/>
      </c>
      <c r="J6712" s="28"/>
      <c r="K6712" s="29" t="str">
        <f>IF($B6712 &lt;&gt; "", IF(C6712="Oui",IF(H6712=1,IF(E6712=0,Résultat!G$8,IF(J6712="No",Résultat!$G$8,Résultat!$G$7)),IF(H6712=2,IF(E6712=0,Résultat!G$9,IF(J6712="No",Résultat!$G$9,Résultat!$G$7)),Résultat!$G$7)),IF(C6712 = "Totale", IF(H6712=1,IF(E6712=0,Résultat!G$8,IF(J6712="No",Résultat!$G$9,Résultat!$G$7)),IF(H6712=2,IF(E6712=0,Résultat!G$9,IF(J6712="No",Résultat!$G$9,Résultat!$G$7)),Résultat!$G$7)),Résultat!$G$7)), "")</f>
        <v/>
      </c>
    </row>
    <row r="6713" spans="1:11" ht="20.100000000000001" customHeight="1">
      <c r="A6713" s="26"/>
      <c r="B6713" s="27"/>
      <c r="C6713" s="11" t="str">
        <f>IF($B6713 &lt;&gt; "",VLOOKUP(MID(B6713,3,5),'Recyclabilité Prod Matx'!C:F,2,FALSE), "")</f>
        <v/>
      </c>
      <c r="D6713" s="11" t="str">
        <f>IF($B6713 &lt;&gt; "",VLOOKUP(MID(B6713,3,5),'Recyclabilité Prod Matx'!C:F,3,FALSE),"")</f>
        <v/>
      </c>
      <c r="E6713" s="11" t="str">
        <f>IF($B6713 &lt;&gt; "",VLOOKUP(MID(B6713,3,5),'Recyclabilité Prod Matx'!C:F,4,FALSE), "")</f>
        <v/>
      </c>
      <c r="F6713" s="12" t="str">
        <f>IF($B6713 &lt;&gt; "", IF(C6713="Totale","",IF(D6713 = 0, "", VLOOKUP(D6713,'Cond Compo'!A:B,2,FALSE))),"")</f>
        <v/>
      </c>
      <c r="G6713" s="28"/>
      <c r="H6713" s="11" t="str">
        <f xml:space="preserve"> IF(C6713="Totale",2,IF($G6713 &lt;&gt; "", IF(D6713 = "E",MATCH(G6713, 'Cond Compo'!D$16:D$18, 0), MATCH(G6713, 'Cond Compo'!C$16:C$19, 0)), ""))</f>
        <v/>
      </c>
      <c r="I6713" s="12" t="str">
        <f>IF($E6713 &lt;&gt; "", IF(E6713 = 0, "", VLOOKUP(E6713,'Cond Perturbation'!A:B,2,FALSE)),"")</f>
        <v/>
      </c>
      <c r="J6713" s="28"/>
      <c r="K6713" s="29" t="str">
        <f>IF($B6713 &lt;&gt; "", IF(C6713="Oui",IF(H6713=1,IF(E6713=0,Résultat!G$8,IF(J6713="No",Résultat!$G$8,Résultat!$G$7)),IF(H6713=2,IF(E6713=0,Résultat!G$9,IF(J6713="No",Résultat!$G$9,Résultat!$G$7)),Résultat!$G$7)),IF(C6713 = "Totale", IF(H6713=1,IF(E6713=0,Résultat!G$8,IF(J6713="No",Résultat!$G$9,Résultat!$G$7)),IF(H6713=2,IF(E6713=0,Résultat!G$9,IF(J6713="No",Résultat!$G$9,Résultat!$G$7)),Résultat!$G$7)),Résultat!$G$7)), "")</f>
        <v/>
      </c>
    </row>
    <row r="6714" spans="1:11" ht="20.100000000000001" customHeight="1">
      <c r="A6714" s="26"/>
      <c r="B6714" s="27"/>
      <c r="C6714" s="11" t="str">
        <f>IF($B6714 &lt;&gt; "",VLOOKUP(MID(B6714,3,5),'Recyclabilité Prod Matx'!C:F,2,FALSE), "")</f>
        <v/>
      </c>
      <c r="D6714" s="11" t="str">
        <f>IF($B6714 &lt;&gt; "",VLOOKUP(MID(B6714,3,5),'Recyclabilité Prod Matx'!C:F,3,FALSE),"")</f>
        <v/>
      </c>
      <c r="E6714" s="11" t="str">
        <f>IF($B6714 &lt;&gt; "",VLOOKUP(MID(B6714,3,5),'Recyclabilité Prod Matx'!C:F,4,FALSE), "")</f>
        <v/>
      </c>
      <c r="F6714" s="12" t="str">
        <f>IF($B6714 &lt;&gt; "", IF(C6714="Totale","",IF(D6714 = 0, "", VLOOKUP(D6714,'Cond Compo'!A:B,2,FALSE))),"")</f>
        <v/>
      </c>
      <c r="G6714" s="28"/>
      <c r="H6714" s="11" t="str">
        <f xml:space="preserve"> IF(C6714="Totale",2,IF($G6714 &lt;&gt; "", IF(D6714 = "E",MATCH(G6714, 'Cond Compo'!D$16:D$18, 0), MATCH(G6714, 'Cond Compo'!C$16:C$19, 0)), ""))</f>
        <v/>
      </c>
      <c r="I6714" s="12" t="str">
        <f>IF($E6714 &lt;&gt; "", IF(E6714 = 0, "", VLOOKUP(E6714,'Cond Perturbation'!A:B,2,FALSE)),"")</f>
        <v/>
      </c>
      <c r="J6714" s="28"/>
      <c r="K6714" s="29" t="str">
        <f>IF($B6714 &lt;&gt; "", IF(C6714="Oui",IF(H6714=1,IF(E6714=0,Résultat!G$8,IF(J6714="No",Résultat!$G$8,Résultat!$G$7)),IF(H6714=2,IF(E6714=0,Résultat!G$9,IF(J6714="No",Résultat!$G$9,Résultat!$G$7)),Résultat!$G$7)),IF(C6714 = "Totale", IF(H6714=1,IF(E6714=0,Résultat!G$8,IF(J6714="No",Résultat!$G$9,Résultat!$G$7)),IF(H6714=2,IF(E6714=0,Résultat!G$9,IF(J6714="No",Résultat!$G$9,Résultat!$G$7)),Résultat!$G$7)),Résultat!$G$7)), "")</f>
        <v/>
      </c>
    </row>
    <row r="6715" spans="1:11" ht="20.100000000000001" customHeight="1">
      <c r="A6715" s="26"/>
      <c r="B6715" s="27"/>
      <c r="C6715" s="11" t="str">
        <f>IF($B6715 &lt;&gt; "",VLOOKUP(MID(B6715,3,5),'Recyclabilité Prod Matx'!C:F,2,FALSE), "")</f>
        <v/>
      </c>
      <c r="D6715" s="11" t="str">
        <f>IF($B6715 &lt;&gt; "",VLOOKUP(MID(B6715,3,5),'Recyclabilité Prod Matx'!C:F,3,FALSE),"")</f>
        <v/>
      </c>
      <c r="E6715" s="11" t="str">
        <f>IF($B6715 &lt;&gt; "",VLOOKUP(MID(B6715,3,5),'Recyclabilité Prod Matx'!C:F,4,FALSE), "")</f>
        <v/>
      </c>
      <c r="F6715" s="12" t="str">
        <f>IF($B6715 &lt;&gt; "", IF(C6715="Totale","",IF(D6715 = 0, "", VLOOKUP(D6715,'Cond Compo'!A:B,2,FALSE))),"")</f>
        <v/>
      </c>
      <c r="G6715" s="28"/>
      <c r="H6715" s="11" t="str">
        <f xml:space="preserve"> IF(C6715="Totale",2,IF($G6715 &lt;&gt; "", IF(D6715 = "E",MATCH(G6715, 'Cond Compo'!D$16:D$18, 0), MATCH(G6715, 'Cond Compo'!C$16:C$19, 0)), ""))</f>
        <v/>
      </c>
      <c r="I6715" s="12" t="str">
        <f>IF($E6715 &lt;&gt; "", IF(E6715 = 0, "", VLOOKUP(E6715,'Cond Perturbation'!A:B,2,FALSE)),"")</f>
        <v/>
      </c>
      <c r="J6715" s="28"/>
      <c r="K6715" s="29" t="str">
        <f>IF($B6715 &lt;&gt; "", IF(C6715="Oui",IF(H6715=1,IF(E6715=0,Résultat!G$8,IF(J6715="No",Résultat!$G$8,Résultat!$G$7)),IF(H6715=2,IF(E6715=0,Résultat!G$9,IF(J6715="No",Résultat!$G$9,Résultat!$G$7)),Résultat!$G$7)),IF(C6715 = "Totale", IF(H6715=1,IF(E6715=0,Résultat!G$8,IF(J6715="No",Résultat!$G$9,Résultat!$G$7)),IF(H6715=2,IF(E6715=0,Résultat!G$9,IF(J6715="No",Résultat!$G$9,Résultat!$G$7)),Résultat!$G$7)),Résultat!$G$7)), "")</f>
        <v/>
      </c>
    </row>
    <row r="6716" spans="1:11" ht="20.100000000000001" customHeight="1">
      <c r="A6716" s="26"/>
      <c r="B6716" s="27"/>
      <c r="C6716" s="11" t="str">
        <f>IF($B6716 &lt;&gt; "",VLOOKUP(MID(B6716,3,5),'Recyclabilité Prod Matx'!C:F,2,FALSE), "")</f>
        <v/>
      </c>
      <c r="D6716" s="11" t="str">
        <f>IF($B6716 &lt;&gt; "",VLOOKUP(MID(B6716,3,5),'Recyclabilité Prod Matx'!C:F,3,FALSE),"")</f>
        <v/>
      </c>
      <c r="E6716" s="11" t="str">
        <f>IF($B6716 &lt;&gt; "",VLOOKUP(MID(B6716,3,5),'Recyclabilité Prod Matx'!C:F,4,FALSE), "")</f>
        <v/>
      </c>
      <c r="F6716" s="12" t="str">
        <f>IF($B6716 &lt;&gt; "", IF(C6716="Totale","",IF(D6716 = 0, "", VLOOKUP(D6716,'Cond Compo'!A:B,2,FALSE))),"")</f>
        <v/>
      </c>
      <c r="G6716" s="28"/>
      <c r="H6716" s="11" t="str">
        <f xml:space="preserve"> IF(C6716="Totale",2,IF($G6716 &lt;&gt; "", IF(D6716 = "E",MATCH(G6716, 'Cond Compo'!D$16:D$18, 0), MATCH(G6716, 'Cond Compo'!C$16:C$19, 0)), ""))</f>
        <v/>
      </c>
      <c r="I6716" s="12" t="str">
        <f>IF($E6716 &lt;&gt; "", IF(E6716 = 0, "", VLOOKUP(E6716,'Cond Perturbation'!A:B,2,FALSE)),"")</f>
        <v/>
      </c>
      <c r="J6716" s="28"/>
      <c r="K6716" s="29" t="str">
        <f>IF($B6716 &lt;&gt; "", IF(C6716="Oui",IF(H6716=1,IF(E6716=0,Résultat!G$8,IF(J6716="No",Résultat!$G$8,Résultat!$G$7)),IF(H6716=2,IF(E6716=0,Résultat!G$9,IF(J6716="No",Résultat!$G$9,Résultat!$G$7)),Résultat!$G$7)),IF(C6716 = "Totale", IF(H6716=1,IF(E6716=0,Résultat!G$8,IF(J6716="No",Résultat!$G$9,Résultat!$G$7)),IF(H6716=2,IF(E6716=0,Résultat!G$9,IF(J6716="No",Résultat!$G$9,Résultat!$G$7)),Résultat!$G$7)),Résultat!$G$7)), "")</f>
        <v/>
      </c>
    </row>
    <row r="6717" spans="1:11" ht="20.100000000000001" customHeight="1">
      <c r="A6717" s="26"/>
      <c r="B6717" s="27"/>
      <c r="C6717" s="11" t="str">
        <f>IF($B6717 &lt;&gt; "",VLOOKUP(MID(B6717,3,5),'Recyclabilité Prod Matx'!C:F,2,FALSE), "")</f>
        <v/>
      </c>
      <c r="D6717" s="11" t="str">
        <f>IF($B6717 &lt;&gt; "",VLOOKUP(MID(B6717,3,5),'Recyclabilité Prod Matx'!C:F,3,FALSE),"")</f>
        <v/>
      </c>
      <c r="E6717" s="11" t="str">
        <f>IF($B6717 &lt;&gt; "",VLOOKUP(MID(B6717,3,5),'Recyclabilité Prod Matx'!C:F,4,FALSE), "")</f>
        <v/>
      </c>
      <c r="F6717" s="12" t="str">
        <f>IF($B6717 &lt;&gt; "", IF(C6717="Totale","",IF(D6717 = 0, "", VLOOKUP(D6717,'Cond Compo'!A:B,2,FALSE))),"")</f>
        <v/>
      </c>
      <c r="G6717" s="28"/>
      <c r="H6717" s="11" t="str">
        <f xml:space="preserve"> IF(C6717="Totale",2,IF($G6717 &lt;&gt; "", IF(D6717 = "E",MATCH(G6717, 'Cond Compo'!D$16:D$18, 0), MATCH(G6717, 'Cond Compo'!C$16:C$19, 0)), ""))</f>
        <v/>
      </c>
      <c r="I6717" s="12" t="str">
        <f>IF($E6717 &lt;&gt; "", IF(E6717 = 0, "", VLOOKUP(E6717,'Cond Perturbation'!A:B,2,FALSE)),"")</f>
        <v/>
      </c>
      <c r="J6717" s="28"/>
      <c r="K6717" s="29" t="str">
        <f>IF($B6717 &lt;&gt; "", IF(C6717="Oui",IF(H6717=1,IF(E6717=0,Résultat!G$8,IF(J6717="No",Résultat!$G$8,Résultat!$G$7)),IF(H6717=2,IF(E6717=0,Résultat!G$9,IF(J6717="No",Résultat!$G$9,Résultat!$G$7)),Résultat!$G$7)),IF(C6717 = "Totale", IF(H6717=1,IF(E6717=0,Résultat!G$8,IF(J6717="No",Résultat!$G$9,Résultat!$G$7)),IF(H6717=2,IF(E6717=0,Résultat!G$9,IF(J6717="No",Résultat!$G$9,Résultat!$G$7)),Résultat!$G$7)),Résultat!$G$7)), "")</f>
        <v/>
      </c>
    </row>
    <row r="6718" spans="1:11" ht="20.100000000000001" customHeight="1">
      <c r="A6718" s="26"/>
      <c r="B6718" s="27"/>
      <c r="C6718" s="11" t="str">
        <f>IF($B6718 &lt;&gt; "",VLOOKUP(MID(B6718,3,5),'Recyclabilité Prod Matx'!C:F,2,FALSE), "")</f>
        <v/>
      </c>
      <c r="D6718" s="11" t="str">
        <f>IF($B6718 &lt;&gt; "",VLOOKUP(MID(B6718,3,5),'Recyclabilité Prod Matx'!C:F,3,FALSE),"")</f>
        <v/>
      </c>
      <c r="E6718" s="11" t="str">
        <f>IF($B6718 &lt;&gt; "",VLOOKUP(MID(B6718,3,5),'Recyclabilité Prod Matx'!C:F,4,FALSE), "")</f>
        <v/>
      </c>
      <c r="F6718" s="12" t="str">
        <f>IF($B6718 &lt;&gt; "", IF(C6718="Totale","",IF(D6718 = 0, "", VLOOKUP(D6718,'Cond Compo'!A:B,2,FALSE))),"")</f>
        <v/>
      </c>
      <c r="G6718" s="28"/>
      <c r="H6718" s="11" t="str">
        <f xml:space="preserve"> IF(C6718="Totale",2,IF($G6718 &lt;&gt; "", IF(D6718 = "E",MATCH(G6718, 'Cond Compo'!D$16:D$18, 0), MATCH(G6718, 'Cond Compo'!C$16:C$19, 0)), ""))</f>
        <v/>
      </c>
      <c r="I6718" s="12" t="str">
        <f>IF($E6718 &lt;&gt; "", IF(E6718 = 0, "", VLOOKUP(E6718,'Cond Perturbation'!A:B,2,FALSE)),"")</f>
        <v/>
      </c>
      <c r="J6718" s="28"/>
      <c r="K6718" s="29" t="str">
        <f>IF($B6718 &lt;&gt; "", IF(C6718="Oui",IF(H6718=1,IF(E6718=0,Résultat!G$8,IF(J6718="No",Résultat!$G$8,Résultat!$G$7)),IF(H6718=2,IF(E6718=0,Résultat!G$9,IF(J6718="No",Résultat!$G$9,Résultat!$G$7)),Résultat!$G$7)),IF(C6718 = "Totale", IF(H6718=1,IF(E6718=0,Résultat!G$8,IF(J6718="No",Résultat!$G$9,Résultat!$G$7)),IF(H6718=2,IF(E6718=0,Résultat!G$9,IF(J6718="No",Résultat!$G$9,Résultat!$G$7)),Résultat!$G$7)),Résultat!$G$7)), "")</f>
        <v/>
      </c>
    </row>
    <row r="6719" spans="1:11" ht="20.100000000000001" customHeight="1">
      <c r="A6719" s="26"/>
      <c r="B6719" s="27"/>
      <c r="C6719" s="11" t="str">
        <f>IF($B6719 &lt;&gt; "",VLOOKUP(MID(B6719,3,5),'Recyclabilité Prod Matx'!C:F,2,FALSE), "")</f>
        <v/>
      </c>
      <c r="D6719" s="11" t="str">
        <f>IF($B6719 &lt;&gt; "",VLOOKUP(MID(B6719,3,5),'Recyclabilité Prod Matx'!C:F,3,FALSE),"")</f>
        <v/>
      </c>
      <c r="E6719" s="11" t="str">
        <f>IF($B6719 &lt;&gt; "",VLOOKUP(MID(B6719,3,5),'Recyclabilité Prod Matx'!C:F,4,FALSE), "")</f>
        <v/>
      </c>
      <c r="F6719" s="12" t="str">
        <f>IF($B6719 &lt;&gt; "", IF(C6719="Totale","",IF(D6719 = 0, "", VLOOKUP(D6719,'Cond Compo'!A:B,2,FALSE))),"")</f>
        <v/>
      </c>
      <c r="G6719" s="28"/>
      <c r="H6719" s="11" t="str">
        <f xml:space="preserve"> IF(C6719="Totale",2,IF($G6719 &lt;&gt; "", IF(D6719 = "E",MATCH(G6719, 'Cond Compo'!D$16:D$18, 0), MATCH(G6719, 'Cond Compo'!C$16:C$19, 0)), ""))</f>
        <v/>
      </c>
      <c r="I6719" s="12" t="str">
        <f>IF($E6719 &lt;&gt; "", IF(E6719 = 0, "", VLOOKUP(E6719,'Cond Perturbation'!A:B,2,FALSE)),"")</f>
        <v/>
      </c>
      <c r="J6719" s="28"/>
      <c r="K6719" s="29" t="str">
        <f>IF($B6719 &lt;&gt; "", IF(C6719="Oui",IF(H6719=1,IF(E6719=0,Résultat!G$8,IF(J6719="No",Résultat!$G$8,Résultat!$G$7)),IF(H6719=2,IF(E6719=0,Résultat!G$9,IF(J6719="No",Résultat!$G$9,Résultat!$G$7)),Résultat!$G$7)),IF(C6719 = "Totale", IF(H6719=1,IF(E6719=0,Résultat!G$8,IF(J6719="No",Résultat!$G$9,Résultat!$G$7)),IF(H6719=2,IF(E6719=0,Résultat!G$9,IF(J6719="No",Résultat!$G$9,Résultat!$G$7)),Résultat!$G$7)),Résultat!$G$7)), "")</f>
        <v/>
      </c>
    </row>
    <row r="6720" spans="1:11" ht="20.100000000000001" customHeight="1">
      <c r="A6720" s="26"/>
      <c r="B6720" s="27"/>
      <c r="C6720" s="11" t="str">
        <f>IF($B6720 &lt;&gt; "",VLOOKUP(MID(B6720,3,5),'Recyclabilité Prod Matx'!C:F,2,FALSE), "")</f>
        <v/>
      </c>
      <c r="D6720" s="11" t="str">
        <f>IF($B6720 &lt;&gt; "",VLOOKUP(MID(B6720,3,5),'Recyclabilité Prod Matx'!C:F,3,FALSE),"")</f>
        <v/>
      </c>
      <c r="E6720" s="11" t="str">
        <f>IF($B6720 &lt;&gt; "",VLOOKUP(MID(B6720,3,5),'Recyclabilité Prod Matx'!C:F,4,FALSE), "")</f>
        <v/>
      </c>
      <c r="F6720" s="12" t="str">
        <f>IF($B6720 &lt;&gt; "", IF(C6720="Totale","",IF(D6720 = 0, "", VLOOKUP(D6720,'Cond Compo'!A:B,2,FALSE))),"")</f>
        <v/>
      </c>
      <c r="G6720" s="28"/>
      <c r="H6720" s="11" t="str">
        <f xml:space="preserve"> IF(C6720="Totale",2,IF($G6720 &lt;&gt; "", IF(D6720 = "E",MATCH(G6720, 'Cond Compo'!D$16:D$18, 0), MATCH(G6720, 'Cond Compo'!C$16:C$19, 0)), ""))</f>
        <v/>
      </c>
      <c r="I6720" s="12" t="str">
        <f>IF($E6720 &lt;&gt; "", IF(E6720 = 0, "", VLOOKUP(E6720,'Cond Perturbation'!A:B,2,FALSE)),"")</f>
        <v/>
      </c>
      <c r="J6720" s="28"/>
      <c r="K6720" s="29" t="str">
        <f>IF($B6720 &lt;&gt; "", IF(C6720="Oui",IF(H6720=1,IF(E6720=0,Résultat!G$8,IF(J6720="No",Résultat!$G$8,Résultat!$G$7)),IF(H6720=2,IF(E6720=0,Résultat!G$9,IF(J6720="No",Résultat!$G$9,Résultat!$G$7)),Résultat!$G$7)),IF(C6720 = "Totale", IF(H6720=1,IF(E6720=0,Résultat!G$8,IF(J6720="No",Résultat!$G$9,Résultat!$G$7)),IF(H6720=2,IF(E6720=0,Résultat!G$9,IF(J6720="No",Résultat!$G$9,Résultat!$G$7)),Résultat!$G$7)),Résultat!$G$7)), "")</f>
        <v/>
      </c>
    </row>
    <row r="6721" spans="1:11" ht="20.100000000000001" customHeight="1">
      <c r="A6721" s="26"/>
      <c r="B6721" s="27"/>
      <c r="C6721" s="11" t="str">
        <f>IF($B6721 &lt;&gt; "",VLOOKUP(MID(B6721,3,5),'Recyclabilité Prod Matx'!C:F,2,FALSE), "")</f>
        <v/>
      </c>
      <c r="D6721" s="11" t="str">
        <f>IF($B6721 &lt;&gt; "",VLOOKUP(MID(B6721,3,5),'Recyclabilité Prod Matx'!C:F,3,FALSE),"")</f>
        <v/>
      </c>
      <c r="E6721" s="11" t="str">
        <f>IF($B6721 &lt;&gt; "",VLOOKUP(MID(B6721,3,5),'Recyclabilité Prod Matx'!C:F,4,FALSE), "")</f>
        <v/>
      </c>
      <c r="F6721" s="12" t="str">
        <f>IF($B6721 &lt;&gt; "", IF(C6721="Totale","",IF(D6721 = 0, "", VLOOKUP(D6721,'Cond Compo'!A:B,2,FALSE))),"")</f>
        <v/>
      </c>
      <c r="G6721" s="28"/>
      <c r="H6721" s="11" t="str">
        <f xml:space="preserve"> IF(C6721="Totale",2,IF($G6721 &lt;&gt; "", IF(D6721 = "E",MATCH(G6721, 'Cond Compo'!D$16:D$18, 0), MATCH(G6721, 'Cond Compo'!C$16:C$19, 0)), ""))</f>
        <v/>
      </c>
      <c r="I6721" s="12" t="str">
        <f>IF($E6721 &lt;&gt; "", IF(E6721 = 0, "", VLOOKUP(E6721,'Cond Perturbation'!A:B,2,FALSE)),"")</f>
        <v/>
      </c>
      <c r="J6721" s="28"/>
      <c r="K6721" s="29" t="str">
        <f>IF($B6721 &lt;&gt; "", IF(C6721="Oui",IF(H6721=1,IF(E6721=0,Résultat!G$8,IF(J6721="No",Résultat!$G$8,Résultat!$G$7)),IF(H6721=2,IF(E6721=0,Résultat!G$9,IF(J6721="No",Résultat!$G$9,Résultat!$G$7)),Résultat!$G$7)),IF(C6721 = "Totale", IF(H6721=1,IF(E6721=0,Résultat!G$8,IF(J6721="No",Résultat!$G$9,Résultat!$G$7)),IF(H6721=2,IF(E6721=0,Résultat!G$9,IF(J6721="No",Résultat!$G$9,Résultat!$G$7)),Résultat!$G$7)),Résultat!$G$7)), "")</f>
        <v/>
      </c>
    </row>
    <row r="6722" spans="1:11" ht="20.100000000000001" customHeight="1">
      <c r="A6722" s="26"/>
      <c r="B6722" s="27"/>
      <c r="C6722" s="11" t="str">
        <f>IF($B6722 &lt;&gt; "",VLOOKUP(MID(B6722,3,5),'Recyclabilité Prod Matx'!C:F,2,FALSE), "")</f>
        <v/>
      </c>
      <c r="D6722" s="11" t="str">
        <f>IF($B6722 &lt;&gt; "",VLOOKUP(MID(B6722,3,5),'Recyclabilité Prod Matx'!C:F,3,FALSE),"")</f>
        <v/>
      </c>
      <c r="E6722" s="11" t="str">
        <f>IF($B6722 &lt;&gt; "",VLOOKUP(MID(B6722,3,5),'Recyclabilité Prod Matx'!C:F,4,FALSE), "")</f>
        <v/>
      </c>
      <c r="F6722" s="12" t="str">
        <f>IF($B6722 &lt;&gt; "", IF(C6722="Totale","",IF(D6722 = 0, "", VLOOKUP(D6722,'Cond Compo'!A:B,2,FALSE))),"")</f>
        <v/>
      </c>
      <c r="G6722" s="28"/>
      <c r="H6722" s="11" t="str">
        <f xml:space="preserve"> IF(C6722="Totale",2,IF($G6722 &lt;&gt; "", IF(D6722 = "E",MATCH(G6722, 'Cond Compo'!D$16:D$18, 0), MATCH(G6722, 'Cond Compo'!C$16:C$19, 0)), ""))</f>
        <v/>
      </c>
      <c r="I6722" s="12" t="str">
        <f>IF($E6722 &lt;&gt; "", IF(E6722 = 0, "", VLOOKUP(E6722,'Cond Perturbation'!A:B,2,FALSE)),"")</f>
        <v/>
      </c>
      <c r="J6722" s="28"/>
      <c r="K6722" s="29" t="str">
        <f>IF($B6722 &lt;&gt; "", IF(C6722="Oui",IF(H6722=1,IF(E6722=0,Résultat!G$8,IF(J6722="No",Résultat!$G$8,Résultat!$G$7)),IF(H6722=2,IF(E6722=0,Résultat!G$9,IF(J6722="No",Résultat!$G$9,Résultat!$G$7)),Résultat!$G$7)),IF(C6722 = "Totale", IF(H6722=1,IF(E6722=0,Résultat!G$8,IF(J6722="No",Résultat!$G$9,Résultat!$G$7)),IF(H6722=2,IF(E6722=0,Résultat!G$9,IF(J6722="No",Résultat!$G$9,Résultat!$G$7)),Résultat!$G$7)),Résultat!$G$7)), "")</f>
        <v/>
      </c>
    </row>
    <row r="6723" spans="1:11" ht="20.100000000000001" customHeight="1">
      <c r="A6723" s="26"/>
      <c r="B6723" s="27"/>
      <c r="C6723" s="11" t="str">
        <f>IF($B6723 &lt;&gt; "",VLOOKUP(MID(B6723,3,5),'Recyclabilité Prod Matx'!C:F,2,FALSE), "")</f>
        <v/>
      </c>
      <c r="D6723" s="11" t="str">
        <f>IF($B6723 &lt;&gt; "",VLOOKUP(MID(B6723,3,5),'Recyclabilité Prod Matx'!C:F,3,FALSE),"")</f>
        <v/>
      </c>
      <c r="E6723" s="11" t="str">
        <f>IF($B6723 &lt;&gt; "",VLOOKUP(MID(B6723,3,5),'Recyclabilité Prod Matx'!C:F,4,FALSE), "")</f>
        <v/>
      </c>
      <c r="F6723" s="12" t="str">
        <f>IF($B6723 &lt;&gt; "", IF(C6723="Totale","",IF(D6723 = 0, "", VLOOKUP(D6723,'Cond Compo'!A:B,2,FALSE))),"")</f>
        <v/>
      </c>
      <c r="G6723" s="28"/>
      <c r="H6723" s="11" t="str">
        <f xml:space="preserve"> IF(C6723="Totale",2,IF($G6723 &lt;&gt; "", IF(D6723 = "E",MATCH(G6723, 'Cond Compo'!D$16:D$18, 0), MATCH(G6723, 'Cond Compo'!C$16:C$19, 0)), ""))</f>
        <v/>
      </c>
      <c r="I6723" s="12" t="str">
        <f>IF($E6723 &lt;&gt; "", IF(E6723 = 0, "", VLOOKUP(E6723,'Cond Perturbation'!A:B,2,FALSE)),"")</f>
        <v/>
      </c>
      <c r="J6723" s="28"/>
      <c r="K6723" s="29" t="str">
        <f>IF($B6723 &lt;&gt; "", IF(C6723="Oui",IF(H6723=1,IF(E6723=0,Résultat!G$8,IF(J6723="No",Résultat!$G$8,Résultat!$G$7)),IF(H6723=2,IF(E6723=0,Résultat!G$9,IF(J6723="No",Résultat!$G$9,Résultat!$G$7)),Résultat!$G$7)),IF(C6723 = "Totale", IF(H6723=1,IF(E6723=0,Résultat!G$8,IF(J6723="No",Résultat!$G$9,Résultat!$G$7)),IF(H6723=2,IF(E6723=0,Résultat!G$9,IF(J6723="No",Résultat!$G$9,Résultat!$G$7)),Résultat!$G$7)),Résultat!$G$7)), "")</f>
        <v/>
      </c>
    </row>
    <row r="6724" spans="1:11" ht="20.100000000000001" customHeight="1">
      <c r="A6724" s="26"/>
      <c r="B6724" s="27"/>
      <c r="C6724" s="11" t="str">
        <f>IF($B6724 &lt;&gt; "",VLOOKUP(MID(B6724,3,5),'Recyclabilité Prod Matx'!C:F,2,FALSE), "")</f>
        <v/>
      </c>
      <c r="D6724" s="11" t="str">
        <f>IF($B6724 &lt;&gt; "",VLOOKUP(MID(B6724,3,5),'Recyclabilité Prod Matx'!C:F,3,FALSE),"")</f>
        <v/>
      </c>
      <c r="E6724" s="11" t="str">
        <f>IF($B6724 &lt;&gt; "",VLOOKUP(MID(B6724,3,5),'Recyclabilité Prod Matx'!C:F,4,FALSE), "")</f>
        <v/>
      </c>
      <c r="F6724" s="12" t="str">
        <f>IF($B6724 &lt;&gt; "", IF(C6724="Totale","",IF(D6724 = 0, "", VLOOKUP(D6724,'Cond Compo'!A:B,2,FALSE))),"")</f>
        <v/>
      </c>
      <c r="G6724" s="28"/>
      <c r="H6724" s="11" t="str">
        <f xml:space="preserve"> IF(C6724="Totale",2,IF($G6724 &lt;&gt; "", IF(D6724 = "E",MATCH(G6724, 'Cond Compo'!D$16:D$18, 0), MATCH(G6724, 'Cond Compo'!C$16:C$19, 0)), ""))</f>
        <v/>
      </c>
      <c r="I6724" s="12" t="str">
        <f>IF($E6724 &lt;&gt; "", IF(E6724 = 0, "", VLOOKUP(E6724,'Cond Perturbation'!A:B,2,FALSE)),"")</f>
        <v/>
      </c>
      <c r="J6724" s="28"/>
      <c r="K6724" s="29" t="str">
        <f>IF($B6724 &lt;&gt; "", IF(C6724="Oui",IF(H6724=1,IF(E6724=0,Résultat!G$8,IF(J6724="No",Résultat!$G$8,Résultat!$G$7)),IF(H6724=2,IF(E6724=0,Résultat!G$9,IF(J6724="No",Résultat!$G$9,Résultat!$G$7)),Résultat!$G$7)),IF(C6724 = "Totale", IF(H6724=1,IF(E6724=0,Résultat!G$8,IF(J6724="No",Résultat!$G$9,Résultat!$G$7)),IF(H6724=2,IF(E6724=0,Résultat!G$9,IF(J6724="No",Résultat!$G$9,Résultat!$G$7)),Résultat!$G$7)),Résultat!$G$7)), "")</f>
        <v/>
      </c>
    </row>
    <row r="6725" spans="1:11" ht="20.100000000000001" customHeight="1">
      <c r="A6725" s="26"/>
      <c r="B6725" s="27"/>
      <c r="C6725" s="11" t="str">
        <f>IF($B6725 &lt;&gt; "",VLOOKUP(MID(B6725,3,5),'Recyclabilité Prod Matx'!C:F,2,FALSE), "")</f>
        <v/>
      </c>
      <c r="D6725" s="11" t="str">
        <f>IF($B6725 &lt;&gt; "",VLOOKUP(MID(B6725,3,5),'Recyclabilité Prod Matx'!C:F,3,FALSE),"")</f>
        <v/>
      </c>
      <c r="E6725" s="11" t="str">
        <f>IF($B6725 &lt;&gt; "",VLOOKUP(MID(B6725,3,5),'Recyclabilité Prod Matx'!C:F,4,FALSE), "")</f>
        <v/>
      </c>
      <c r="F6725" s="12" t="str">
        <f>IF($B6725 &lt;&gt; "", IF(C6725="Totale","",IF(D6725 = 0, "", VLOOKUP(D6725,'Cond Compo'!A:B,2,FALSE))),"")</f>
        <v/>
      </c>
      <c r="G6725" s="28"/>
      <c r="H6725" s="11" t="str">
        <f xml:space="preserve"> IF(C6725="Totale",2,IF($G6725 &lt;&gt; "", IF(D6725 = "E",MATCH(G6725, 'Cond Compo'!D$16:D$18, 0), MATCH(G6725, 'Cond Compo'!C$16:C$19, 0)), ""))</f>
        <v/>
      </c>
      <c r="I6725" s="12" t="str">
        <f>IF($E6725 &lt;&gt; "", IF(E6725 = 0, "", VLOOKUP(E6725,'Cond Perturbation'!A:B,2,FALSE)),"")</f>
        <v/>
      </c>
      <c r="J6725" s="28"/>
      <c r="K6725" s="29" t="str">
        <f>IF($B6725 &lt;&gt; "", IF(C6725="Oui",IF(H6725=1,IF(E6725=0,Résultat!G$8,IF(J6725="No",Résultat!$G$8,Résultat!$G$7)),IF(H6725=2,IF(E6725=0,Résultat!G$9,IF(J6725="No",Résultat!$G$9,Résultat!$G$7)),Résultat!$G$7)),IF(C6725 = "Totale", IF(H6725=1,IF(E6725=0,Résultat!G$8,IF(J6725="No",Résultat!$G$9,Résultat!$G$7)),IF(H6725=2,IF(E6725=0,Résultat!G$9,IF(J6725="No",Résultat!$G$9,Résultat!$G$7)),Résultat!$G$7)),Résultat!$G$7)), "")</f>
        <v/>
      </c>
    </row>
    <row r="6726" spans="1:11" ht="20.100000000000001" customHeight="1">
      <c r="A6726" s="26"/>
      <c r="B6726" s="27"/>
      <c r="C6726" s="11" t="str">
        <f>IF($B6726 &lt;&gt; "",VLOOKUP(MID(B6726,3,5),'Recyclabilité Prod Matx'!C:F,2,FALSE), "")</f>
        <v/>
      </c>
      <c r="D6726" s="11" t="str">
        <f>IF($B6726 &lt;&gt; "",VLOOKUP(MID(B6726,3,5),'Recyclabilité Prod Matx'!C:F,3,FALSE),"")</f>
        <v/>
      </c>
      <c r="E6726" s="11" t="str">
        <f>IF($B6726 &lt;&gt; "",VLOOKUP(MID(B6726,3,5),'Recyclabilité Prod Matx'!C:F,4,FALSE), "")</f>
        <v/>
      </c>
      <c r="F6726" s="12" t="str">
        <f>IF($B6726 &lt;&gt; "", IF(C6726="Totale","",IF(D6726 = 0, "", VLOOKUP(D6726,'Cond Compo'!A:B,2,FALSE))),"")</f>
        <v/>
      </c>
      <c r="G6726" s="28"/>
      <c r="H6726" s="11" t="str">
        <f xml:space="preserve"> IF(C6726="Totale",2,IF($G6726 &lt;&gt; "", IF(D6726 = "E",MATCH(G6726, 'Cond Compo'!D$16:D$18, 0), MATCH(G6726, 'Cond Compo'!C$16:C$19, 0)), ""))</f>
        <v/>
      </c>
      <c r="I6726" s="12" t="str">
        <f>IF($E6726 &lt;&gt; "", IF(E6726 = 0, "", VLOOKUP(E6726,'Cond Perturbation'!A:B,2,FALSE)),"")</f>
        <v/>
      </c>
      <c r="J6726" s="28"/>
      <c r="K6726" s="29" t="str">
        <f>IF($B6726 &lt;&gt; "", IF(C6726="Oui",IF(H6726=1,IF(E6726=0,Résultat!G$8,IF(J6726="No",Résultat!$G$8,Résultat!$G$7)),IF(H6726=2,IF(E6726=0,Résultat!G$9,IF(J6726="No",Résultat!$G$9,Résultat!$G$7)),Résultat!$G$7)),IF(C6726 = "Totale", IF(H6726=1,IF(E6726=0,Résultat!G$8,IF(J6726="No",Résultat!$G$9,Résultat!$G$7)),IF(H6726=2,IF(E6726=0,Résultat!G$9,IF(J6726="No",Résultat!$G$9,Résultat!$G$7)),Résultat!$G$7)),Résultat!$G$7)), "")</f>
        <v/>
      </c>
    </row>
    <row r="6727" spans="1:11" ht="20.100000000000001" customHeight="1">
      <c r="A6727" s="26"/>
      <c r="B6727" s="27"/>
      <c r="C6727" s="11" t="str">
        <f>IF($B6727 &lt;&gt; "",VLOOKUP(MID(B6727,3,5),'Recyclabilité Prod Matx'!C:F,2,FALSE), "")</f>
        <v/>
      </c>
      <c r="D6727" s="11" t="str">
        <f>IF($B6727 &lt;&gt; "",VLOOKUP(MID(B6727,3,5),'Recyclabilité Prod Matx'!C:F,3,FALSE),"")</f>
        <v/>
      </c>
      <c r="E6727" s="11" t="str">
        <f>IF($B6727 &lt;&gt; "",VLOOKUP(MID(B6727,3,5),'Recyclabilité Prod Matx'!C:F,4,FALSE), "")</f>
        <v/>
      </c>
      <c r="F6727" s="12" t="str">
        <f>IF($B6727 &lt;&gt; "", IF(C6727="Totale","",IF(D6727 = 0, "", VLOOKUP(D6727,'Cond Compo'!A:B,2,FALSE))),"")</f>
        <v/>
      </c>
      <c r="G6727" s="28"/>
      <c r="H6727" s="11" t="str">
        <f xml:space="preserve"> IF(C6727="Totale",2,IF($G6727 &lt;&gt; "", IF(D6727 = "E",MATCH(G6727, 'Cond Compo'!D$16:D$18, 0), MATCH(G6727, 'Cond Compo'!C$16:C$19, 0)), ""))</f>
        <v/>
      </c>
      <c r="I6727" s="12" t="str">
        <f>IF($E6727 &lt;&gt; "", IF(E6727 = 0, "", VLOOKUP(E6727,'Cond Perturbation'!A:B,2,FALSE)),"")</f>
        <v/>
      </c>
      <c r="J6727" s="28"/>
      <c r="K6727" s="29" t="str">
        <f>IF($B6727 &lt;&gt; "", IF(C6727="Oui",IF(H6727=1,IF(E6727=0,Résultat!G$8,IF(J6727="No",Résultat!$G$8,Résultat!$G$7)),IF(H6727=2,IF(E6727=0,Résultat!G$9,IF(J6727="No",Résultat!$G$9,Résultat!$G$7)),Résultat!$G$7)),IF(C6727 = "Totale", IF(H6727=1,IF(E6727=0,Résultat!G$8,IF(J6727="No",Résultat!$G$9,Résultat!$G$7)),IF(H6727=2,IF(E6727=0,Résultat!G$9,IF(J6727="No",Résultat!$G$9,Résultat!$G$7)),Résultat!$G$7)),Résultat!$G$7)), "")</f>
        <v/>
      </c>
    </row>
    <row r="6728" spans="1:11" ht="20.100000000000001" customHeight="1">
      <c r="A6728" s="26"/>
      <c r="B6728" s="27"/>
      <c r="C6728" s="11" t="str">
        <f>IF($B6728 &lt;&gt; "",VLOOKUP(MID(B6728,3,5),'Recyclabilité Prod Matx'!C:F,2,FALSE), "")</f>
        <v/>
      </c>
      <c r="D6728" s="11" t="str">
        <f>IF($B6728 &lt;&gt; "",VLOOKUP(MID(B6728,3,5),'Recyclabilité Prod Matx'!C:F,3,FALSE),"")</f>
        <v/>
      </c>
      <c r="E6728" s="11" t="str">
        <f>IF($B6728 &lt;&gt; "",VLOOKUP(MID(B6728,3,5),'Recyclabilité Prod Matx'!C:F,4,FALSE), "")</f>
        <v/>
      </c>
      <c r="F6728" s="12" t="str">
        <f>IF($B6728 &lt;&gt; "", IF(C6728="Totale","",IF(D6728 = 0, "", VLOOKUP(D6728,'Cond Compo'!A:B,2,FALSE))),"")</f>
        <v/>
      </c>
      <c r="G6728" s="28"/>
      <c r="H6728" s="11" t="str">
        <f xml:space="preserve"> IF(C6728="Totale",2,IF($G6728 &lt;&gt; "", IF(D6728 = "E",MATCH(G6728, 'Cond Compo'!D$16:D$18, 0), MATCH(G6728, 'Cond Compo'!C$16:C$19, 0)), ""))</f>
        <v/>
      </c>
      <c r="I6728" s="12" t="str">
        <f>IF($E6728 &lt;&gt; "", IF(E6728 = 0, "", VLOOKUP(E6728,'Cond Perturbation'!A:B,2,FALSE)),"")</f>
        <v/>
      </c>
      <c r="J6728" s="28"/>
      <c r="K6728" s="29" t="str">
        <f>IF($B6728 &lt;&gt; "", IF(C6728="Oui",IF(H6728=1,IF(E6728=0,Résultat!G$8,IF(J6728="No",Résultat!$G$8,Résultat!$G$7)),IF(H6728=2,IF(E6728=0,Résultat!G$9,IF(J6728="No",Résultat!$G$9,Résultat!$G$7)),Résultat!$G$7)),IF(C6728 = "Totale", IF(H6728=1,IF(E6728=0,Résultat!G$8,IF(J6728="No",Résultat!$G$9,Résultat!$G$7)),IF(H6728=2,IF(E6728=0,Résultat!G$9,IF(J6728="No",Résultat!$G$9,Résultat!$G$7)),Résultat!$G$7)),Résultat!$G$7)), "")</f>
        <v/>
      </c>
    </row>
    <row r="6729" spans="1:11" ht="20.100000000000001" customHeight="1">
      <c r="A6729" s="26"/>
      <c r="B6729" s="27"/>
      <c r="C6729" s="11" t="str">
        <f>IF($B6729 &lt;&gt; "",VLOOKUP(MID(B6729,3,5),'Recyclabilité Prod Matx'!C:F,2,FALSE), "")</f>
        <v/>
      </c>
      <c r="D6729" s="11" t="str">
        <f>IF($B6729 &lt;&gt; "",VLOOKUP(MID(B6729,3,5),'Recyclabilité Prod Matx'!C:F,3,FALSE),"")</f>
        <v/>
      </c>
      <c r="E6729" s="11" t="str">
        <f>IF($B6729 &lt;&gt; "",VLOOKUP(MID(B6729,3,5),'Recyclabilité Prod Matx'!C:F,4,FALSE), "")</f>
        <v/>
      </c>
      <c r="F6729" s="12" t="str">
        <f>IF($B6729 &lt;&gt; "", IF(C6729="Totale","",IF(D6729 = 0, "", VLOOKUP(D6729,'Cond Compo'!A:B,2,FALSE))),"")</f>
        <v/>
      </c>
      <c r="G6729" s="28"/>
      <c r="H6729" s="11" t="str">
        <f xml:space="preserve"> IF(C6729="Totale",2,IF($G6729 &lt;&gt; "", IF(D6729 = "E",MATCH(G6729, 'Cond Compo'!D$16:D$18, 0), MATCH(G6729, 'Cond Compo'!C$16:C$19, 0)), ""))</f>
        <v/>
      </c>
      <c r="I6729" s="12" t="str">
        <f>IF($E6729 &lt;&gt; "", IF(E6729 = 0, "", VLOOKUP(E6729,'Cond Perturbation'!A:B,2,FALSE)),"")</f>
        <v/>
      </c>
      <c r="J6729" s="28"/>
      <c r="K6729" s="29" t="str">
        <f>IF($B6729 &lt;&gt; "", IF(C6729="Oui",IF(H6729=1,IF(E6729=0,Résultat!G$8,IF(J6729="No",Résultat!$G$8,Résultat!$G$7)),IF(H6729=2,IF(E6729=0,Résultat!G$9,IF(J6729="No",Résultat!$G$9,Résultat!$G$7)),Résultat!$G$7)),IF(C6729 = "Totale", IF(H6729=1,IF(E6729=0,Résultat!G$8,IF(J6729="No",Résultat!$G$9,Résultat!$G$7)),IF(H6729=2,IF(E6729=0,Résultat!G$9,IF(J6729="No",Résultat!$G$9,Résultat!$G$7)),Résultat!$G$7)),Résultat!$G$7)), "")</f>
        <v/>
      </c>
    </row>
    <row r="6730" spans="1:11" ht="20.100000000000001" customHeight="1">
      <c r="A6730" s="26"/>
      <c r="B6730" s="27"/>
      <c r="C6730" s="11" t="str">
        <f>IF($B6730 &lt;&gt; "",VLOOKUP(MID(B6730,3,5),'Recyclabilité Prod Matx'!C:F,2,FALSE), "")</f>
        <v/>
      </c>
      <c r="D6730" s="11" t="str">
        <f>IF($B6730 &lt;&gt; "",VLOOKUP(MID(B6730,3,5),'Recyclabilité Prod Matx'!C:F,3,FALSE),"")</f>
        <v/>
      </c>
      <c r="E6730" s="11" t="str">
        <f>IF($B6730 &lt;&gt; "",VLOOKUP(MID(B6730,3,5),'Recyclabilité Prod Matx'!C:F,4,FALSE), "")</f>
        <v/>
      </c>
      <c r="F6730" s="12" t="str">
        <f>IF($B6730 &lt;&gt; "", IF(C6730="Totale","",IF(D6730 = 0, "", VLOOKUP(D6730,'Cond Compo'!A:B,2,FALSE))),"")</f>
        <v/>
      </c>
      <c r="G6730" s="28"/>
      <c r="H6730" s="11" t="str">
        <f xml:space="preserve"> IF(C6730="Totale",2,IF($G6730 &lt;&gt; "", IF(D6730 = "E",MATCH(G6730, 'Cond Compo'!D$16:D$18, 0), MATCH(G6730, 'Cond Compo'!C$16:C$19, 0)), ""))</f>
        <v/>
      </c>
      <c r="I6730" s="12" t="str">
        <f>IF($E6730 &lt;&gt; "", IF(E6730 = 0, "", VLOOKUP(E6730,'Cond Perturbation'!A:B,2,FALSE)),"")</f>
        <v/>
      </c>
      <c r="J6730" s="28"/>
      <c r="K6730" s="29" t="str">
        <f>IF($B6730 &lt;&gt; "", IF(C6730="Oui",IF(H6730=1,IF(E6730=0,Résultat!G$8,IF(J6730="No",Résultat!$G$8,Résultat!$G$7)),IF(H6730=2,IF(E6730=0,Résultat!G$9,IF(J6730="No",Résultat!$G$9,Résultat!$G$7)),Résultat!$G$7)),IF(C6730 = "Totale", IF(H6730=1,IF(E6730=0,Résultat!G$8,IF(J6730="No",Résultat!$G$9,Résultat!$G$7)),IF(H6730=2,IF(E6730=0,Résultat!G$9,IF(J6730="No",Résultat!$G$9,Résultat!$G$7)),Résultat!$G$7)),Résultat!$G$7)), "")</f>
        <v/>
      </c>
    </row>
    <row r="6731" spans="1:11" ht="20.100000000000001" customHeight="1">
      <c r="A6731" s="26"/>
      <c r="B6731" s="27"/>
      <c r="C6731" s="11" t="str">
        <f>IF($B6731 &lt;&gt; "",VLOOKUP(MID(B6731,3,5),'Recyclabilité Prod Matx'!C:F,2,FALSE), "")</f>
        <v/>
      </c>
      <c r="D6731" s="11" t="str">
        <f>IF($B6731 &lt;&gt; "",VLOOKUP(MID(B6731,3,5),'Recyclabilité Prod Matx'!C:F,3,FALSE),"")</f>
        <v/>
      </c>
      <c r="E6731" s="11" t="str">
        <f>IF($B6731 &lt;&gt; "",VLOOKUP(MID(B6731,3,5),'Recyclabilité Prod Matx'!C:F,4,FALSE), "")</f>
        <v/>
      </c>
      <c r="F6731" s="12" t="str">
        <f>IF($B6731 &lt;&gt; "", IF(C6731="Totale","",IF(D6731 = 0, "", VLOOKUP(D6731,'Cond Compo'!A:B,2,FALSE))),"")</f>
        <v/>
      </c>
      <c r="G6731" s="28"/>
      <c r="H6731" s="11" t="str">
        <f xml:space="preserve"> IF(C6731="Totale",2,IF($G6731 &lt;&gt; "", IF(D6731 = "E",MATCH(G6731, 'Cond Compo'!D$16:D$18, 0), MATCH(G6731, 'Cond Compo'!C$16:C$19, 0)), ""))</f>
        <v/>
      </c>
      <c r="I6731" s="12" t="str">
        <f>IF($E6731 &lt;&gt; "", IF(E6731 = 0, "", VLOOKUP(E6731,'Cond Perturbation'!A:B,2,FALSE)),"")</f>
        <v/>
      </c>
      <c r="J6731" s="28"/>
      <c r="K6731" s="29" t="str">
        <f>IF($B6731 &lt;&gt; "", IF(C6731="Oui",IF(H6731=1,IF(E6731=0,Résultat!G$8,IF(J6731="No",Résultat!$G$8,Résultat!$G$7)),IF(H6731=2,IF(E6731=0,Résultat!G$9,IF(J6731="No",Résultat!$G$9,Résultat!$G$7)),Résultat!$G$7)),IF(C6731 = "Totale", IF(H6731=1,IF(E6731=0,Résultat!G$8,IF(J6731="No",Résultat!$G$9,Résultat!$G$7)),IF(H6731=2,IF(E6731=0,Résultat!G$9,IF(J6731="No",Résultat!$G$9,Résultat!$G$7)),Résultat!$G$7)),Résultat!$G$7)), "")</f>
        <v/>
      </c>
    </row>
    <row r="6732" spans="1:11" ht="20.100000000000001" customHeight="1">
      <c r="A6732" s="26"/>
      <c r="B6732" s="27"/>
      <c r="C6732" s="11" t="str">
        <f>IF($B6732 &lt;&gt; "",VLOOKUP(MID(B6732,3,5),'Recyclabilité Prod Matx'!C:F,2,FALSE), "")</f>
        <v/>
      </c>
      <c r="D6732" s="11" t="str">
        <f>IF($B6732 &lt;&gt; "",VLOOKUP(MID(B6732,3,5),'Recyclabilité Prod Matx'!C:F,3,FALSE),"")</f>
        <v/>
      </c>
      <c r="E6732" s="11" t="str">
        <f>IF($B6732 &lt;&gt; "",VLOOKUP(MID(B6732,3,5),'Recyclabilité Prod Matx'!C:F,4,FALSE), "")</f>
        <v/>
      </c>
      <c r="F6732" s="12" t="str">
        <f>IF($B6732 &lt;&gt; "", IF(C6732="Totale","",IF(D6732 = 0, "", VLOOKUP(D6732,'Cond Compo'!A:B,2,FALSE))),"")</f>
        <v/>
      </c>
      <c r="G6732" s="28"/>
      <c r="H6732" s="11" t="str">
        <f xml:space="preserve"> IF(C6732="Totale",2,IF($G6732 &lt;&gt; "", IF(D6732 = "E",MATCH(G6732, 'Cond Compo'!D$16:D$18, 0), MATCH(G6732, 'Cond Compo'!C$16:C$19, 0)), ""))</f>
        <v/>
      </c>
      <c r="I6732" s="12" t="str">
        <f>IF($E6732 &lt;&gt; "", IF(E6732 = 0, "", VLOOKUP(E6732,'Cond Perturbation'!A:B,2,FALSE)),"")</f>
        <v/>
      </c>
      <c r="J6732" s="28"/>
      <c r="K6732" s="29" t="str">
        <f>IF($B6732 &lt;&gt; "", IF(C6732="Oui",IF(H6732=1,IF(E6732=0,Résultat!G$8,IF(J6732="No",Résultat!$G$8,Résultat!$G$7)),IF(H6732=2,IF(E6732=0,Résultat!G$9,IF(J6732="No",Résultat!$G$9,Résultat!$G$7)),Résultat!$G$7)),IF(C6732 = "Totale", IF(H6732=1,IF(E6732=0,Résultat!G$8,IF(J6732="No",Résultat!$G$9,Résultat!$G$7)),IF(H6732=2,IF(E6732=0,Résultat!G$9,IF(J6732="No",Résultat!$G$9,Résultat!$G$7)),Résultat!$G$7)),Résultat!$G$7)), "")</f>
        <v/>
      </c>
    </row>
    <row r="6733" spans="1:11" ht="20.100000000000001" customHeight="1">
      <c r="A6733" s="26"/>
      <c r="B6733" s="27"/>
      <c r="C6733" s="11" t="str">
        <f>IF($B6733 &lt;&gt; "",VLOOKUP(MID(B6733,3,5),'Recyclabilité Prod Matx'!C:F,2,FALSE), "")</f>
        <v/>
      </c>
      <c r="D6733" s="11" t="str">
        <f>IF($B6733 &lt;&gt; "",VLOOKUP(MID(B6733,3,5),'Recyclabilité Prod Matx'!C:F,3,FALSE),"")</f>
        <v/>
      </c>
      <c r="E6733" s="11" t="str">
        <f>IF($B6733 &lt;&gt; "",VLOOKUP(MID(B6733,3,5),'Recyclabilité Prod Matx'!C:F,4,FALSE), "")</f>
        <v/>
      </c>
      <c r="F6733" s="12" t="str">
        <f>IF($B6733 &lt;&gt; "", IF(C6733="Totale","",IF(D6733 = 0, "", VLOOKUP(D6733,'Cond Compo'!A:B,2,FALSE))),"")</f>
        <v/>
      </c>
      <c r="G6733" s="28"/>
      <c r="H6733" s="11" t="str">
        <f xml:space="preserve"> IF(C6733="Totale",2,IF($G6733 &lt;&gt; "", IF(D6733 = "E",MATCH(G6733, 'Cond Compo'!D$16:D$18, 0), MATCH(G6733, 'Cond Compo'!C$16:C$19, 0)), ""))</f>
        <v/>
      </c>
      <c r="I6733" s="12" t="str">
        <f>IF($E6733 &lt;&gt; "", IF(E6733 = 0, "", VLOOKUP(E6733,'Cond Perturbation'!A:B,2,FALSE)),"")</f>
        <v/>
      </c>
      <c r="J6733" s="28"/>
      <c r="K6733" s="29" t="str">
        <f>IF($B6733 &lt;&gt; "", IF(C6733="Oui",IF(H6733=1,IF(E6733=0,Résultat!G$8,IF(J6733="No",Résultat!$G$8,Résultat!$G$7)),IF(H6733=2,IF(E6733=0,Résultat!G$9,IF(J6733="No",Résultat!$G$9,Résultat!$G$7)),Résultat!$G$7)),IF(C6733 = "Totale", IF(H6733=1,IF(E6733=0,Résultat!G$8,IF(J6733="No",Résultat!$G$9,Résultat!$G$7)),IF(H6733=2,IF(E6733=0,Résultat!G$9,IF(J6733="No",Résultat!$G$9,Résultat!$G$7)),Résultat!$G$7)),Résultat!$G$7)), "")</f>
        <v/>
      </c>
    </row>
    <row r="6734" spans="1:11" ht="20.100000000000001" customHeight="1">
      <c r="A6734" s="26"/>
      <c r="B6734" s="27"/>
      <c r="C6734" s="11" t="str">
        <f>IF($B6734 &lt;&gt; "",VLOOKUP(MID(B6734,3,5),'Recyclabilité Prod Matx'!C:F,2,FALSE), "")</f>
        <v/>
      </c>
      <c r="D6734" s="11" t="str">
        <f>IF($B6734 &lt;&gt; "",VLOOKUP(MID(B6734,3,5),'Recyclabilité Prod Matx'!C:F,3,FALSE),"")</f>
        <v/>
      </c>
      <c r="E6734" s="11" t="str">
        <f>IF($B6734 &lt;&gt; "",VLOOKUP(MID(B6734,3,5),'Recyclabilité Prod Matx'!C:F,4,FALSE), "")</f>
        <v/>
      </c>
      <c r="F6734" s="12" t="str">
        <f>IF($B6734 &lt;&gt; "", IF(C6734="Totale","",IF(D6734 = 0, "", VLOOKUP(D6734,'Cond Compo'!A:B,2,FALSE))),"")</f>
        <v/>
      </c>
      <c r="G6734" s="28"/>
      <c r="H6734" s="11" t="str">
        <f xml:space="preserve"> IF(C6734="Totale",2,IF($G6734 &lt;&gt; "", IF(D6734 = "E",MATCH(G6734, 'Cond Compo'!D$16:D$18, 0), MATCH(G6734, 'Cond Compo'!C$16:C$19, 0)), ""))</f>
        <v/>
      </c>
      <c r="I6734" s="12" t="str">
        <f>IF($E6734 &lt;&gt; "", IF(E6734 = 0, "", VLOOKUP(E6734,'Cond Perturbation'!A:B,2,FALSE)),"")</f>
        <v/>
      </c>
      <c r="J6734" s="28"/>
      <c r="K6734" s="29" t="str">
        <f>IF($B6734 &lt;&gt; "", IF(C6734="Oui",IF(H6734=1,IF(E6734=0,Résultat!G$8,IF(J6734="No",Résultat!$G$8,Résultat!$G$7)),IF(H6734=2,IF(E6734=0,Résultat!G$9,IF(J6734="No",Résultat!$G$9,Résultat!$G$7)),Résultat!$G$7)),IF(C6734 = "Totale", IF(H6734=1,IF(E6734=0,Résultat!G$8,IF(J6734="No",Résultat!$G$9,Résultat!$G$7)),IF(H6734=2,IF(E6734=0,Résultat!G$9,IF(J6734="No",Résultat!$G$9,Résultat!$G$7)),Résultat!$G$7)),Résultat!$G$7)), "")</f>
        <v/>
      </c>
    </row>
    <row r="6735" spans="1:11" ht="20.100000000000001" customHeight="1">
      <c r="A6735" s="26"/>
      <c r="B6735" s="27"/>
      <c r="C6735" s="11" t="str">
        <f>IF($B6735 &lt;&gt; "",VLOOKUP(MID(B6735,3,5),'Recyclabilité Prod Matx'!C:F,2,FALSE), "")</f>
        <v/>
      </c>
      <c r="D6735" s="11" t="str">
        <f>IF($B6735 &lt;&gt; "",VLOOKUP(MID(B6735,3,5),'Recyclabilité Prod Matx'!C:F,3,FALSE),"")</f>
        <v/>
      </c>
      <c r="E6735" s="11" t="str">
        <f>IF($B6735 &lt;&gt; "",VLOOKUP(MID(B6735,3,5),'Recyclabilité Prod Matx'!C:F,4,FALSE), "")</f>
        <v/>
      </c>
      <c r="F6735" s="12" t="str">
        <f>IF($B6735 &lt;&gt; "", IF(C6735="Totale","",IF(D6735 = 0, "", VLOOKUP(D6735,'Cond Compo'!A:B,2,FALSE))),"")</f>
        <v/>
      </c>
      <c r="G6735" s="28"/>
      <c r="H6735" s="11" t="str">
        <f xml:space="preserve"> IF(C6735="Totale",2,IF($G6735 &lt;&gt; "", IF(D6735 = "E",MATCH(G6735, 'Cond Compo'!D$16:D$18, 0), MATCH(G6735, 'Cond Compo'!C$16:C$19, 0)), ""))</f>
        <v/>
      </c>
      <c r="I6735" s="12" t="str">
        <f>IF($E6735 &lt;&gt; "", IF(E6735 = 0, "", VLOOKUP(E6735,'Cond Perturbation'!A:B,2,FALSE)),"")</f>
        <v/>
      </c>
      <c r="J6735" s="28"/>
      <c r="K6735" s="29" t="str">
        <f>IF($B6735 &lt;&gt; "", IF(C6735="Oui",IF(H6735=1,IF(E6735=0,Résultat!G$8,IF(J6735="No",Résultat!$G$8,Résultat!$G$7)),IF(H6735=2,IF(E6735=0,Résultat!G$9,IF(J6735="No",Résultat!$G$9,Résultat!$G$7)),Résultat!$G$7)),IF(C6735 = "Totale", IF(H6735=1,IF(E6735=0,Résultat!G$8,IF(J6735="No",Résultat!$G$9,Résultat!$G$7)),IF(H6735=2,IF(E6735=0,Résultat!G$9,IF(J6735="No",Résultat!$G$9,Résultat!$G$7)),Résultat!$G$7)),Résultat!$G$7)), "")</f>
        <v/>
      </c>
    </row>
    <row r="6736" spans="1:11" ht="20.100000000000001" customHeight="1">
      <c r="A6736" s="26"/>
      <c r="B6736" s="27"/>
      <c r="C6736" s="11" t="str">
        <f>IF($B6736 &lt;&gt; "",VLOOKUP(MID(B6736,3,5),'Recyclabilité Prod Matx'!C:F,2,FALSE), "")</f>
        <v/>
      </c>
      <c r="D6736" s="11" t="str">
        <f>IF($B6736 &lt;&gt; "",VLOOKUP(MID(B6736,3,5),'Recyclabilité Prod Matx'!C:F,3,FALSE),"")</f>
        <v/>
      </c>
      <c r="E6736" s="11" t="str">
        <f>IF($B6736 &lt;&gt; "",VLOOKUP(MID(B6736,3,5),'Recyclabilité Prod Matx'!C:F,4,FALSE), "")</f>
        <v/>
      </c>
      <c r="F6736" s="12" t="str">
        <f>IF($B6736 &lt;&gt; "", IF(C6736="Totale","",IF(D6736 = 0, "", VLOOKUP(D6736,'Cond Compo'!A:B,2,FALSE))),"")</f>
        <v/>
      </c>
      <c r="G6736" s="28"/>
      <c r="H6736" s="11" t="str">
        <f xml:space="preserve"> IF(C6736="Totale",2,IF($G6736 &lt;&gt; "", IF(D6736 = "E",MATCH(G6736, 'Cond Compo'!D$16:D$18, 0), MATCH(G6736, 'Cond Compo'!C$16:C$19, 0)), ""))</f>
        <v/>
      </c>
      <c r="I6736" s="12" t="str">
        <f>IF($E6736 &lt;&gt; "", IF(E6736 = 0, "", VLOOKUP(E6736,'Cond Perturbation'!A:B,2,FALSE)),"")</f>
        <v/>
      </c>
      <c r="J6736" s="28"/>
      <c r="K6736" s="29" t="str">
        <f>IF($B6736 &lt;&gt; "", IF(C6736="Oui",IF(H6736=1,IF(E6736=0,Résultat!G$8,IF(J6736="No",Résultat!$G$8,Résultat!$G$7)),IF(H6736=2,IF(E6736=0,Résultat!G$9,IF(J6736="No",Résultat!$G$9,Résultat!$G$7)),Résultat!$G$7)),IF(C6736 = "Totale", IF(H6736=1,IF(E6736=0,Résultat!G$8,IF(J6736="No",Résultat!$G$9,Résultat!$G$7)),IF(H6736=2,IF(E6736=0,Résultat!G$9,IF(J6736="No",Résultat!$G$9,Résultat!$G$7)),Résultat!$G$7)),Résultat!$G$7)), "")</f>
        <v/>
      </c>
    </row>
    <row r="6737" spans="1:11" ht="20.100000000000001" customHeight="1">
      <c r="A6737" s="26"/>
      <c r="B6737" s="27"/>
      <c r="C6737" s="11" t="str">
        <f>IF($B6737 &lt;&gt; "",VLOOKUP(MID(B6737,3,5),'Recyclabilité Prod Matx'!C:F,2,FALSE), "")</f>
        <v/>
      </c>
      <c r="D6737" s="11" t="str">
        <f>IF($B6737 &lt;&gt; "",VLOOKUP(MID(B6737,3,5),'Recyclabilité Prod Matx'!C:F,3,FALSE),"")</f>
        <v/>
      </c>
      <c r="E6737" s="11" t="str">
        <f>IF($B6737 &lt;&gt; "",VLOOKUP(MID(B6737,3,5),'Recyclabilité Prod Matx'!C:F,4,FALSE), "")</f>
        <v/>
      </c>
      <c r="F6737" s="12" t="str">
        <f>IF($B6737 &lt;&gt; "", IF(C6737="Totale","",IF(D6737 = 0, "", VLOOKUP(D6737,'Cond Compo'!A:B,2,FALSE))),"")</f>
        <v/>
      </c>
      <c r="G6737" s="28"/>
      <c r="H6737" s="11" t="str">
        <f xml:space="preserve"> IF(C6737="Totale",2,IF($G6737 &lt;&gt; "", IF(D6737 = "E",MATCH(G6737, 'Cond Compo'!D$16:D$18, 0), MATCH(G6737, 'Cond Compo'!C$16:C$19, 0)), ""))</f>
        <v/>
      </c>
      <c r="I6737" s="12" t="str">
        <f>IF($E6737 &lt;&gt; "", IF(E6737 = 0, "", VLOOKUP(E6737,'Cond Perturbation'!A:B,2,FALSE)),"")</f>
        <v/>
      </c>
      <c r="J6737" s="28"/>
      <c r="K6737" s="29" t="str">
        <f>IF($B6737 &lt;&gt; "", IF(C6737="Oui",IF(H6737=1,IF(E6737=0,Résultat!G$8,IF(J6737="No",Résultat!$G$8,Résultat!$G$7)),IF(H6737=2,IF(E6737=0,Résultat!G$9,IF(J6737="No",Résultat!$G$9,Résultat!$G$7)),Résultat!$G$7)),IF(C6737 = "Totale", IF(H6737=1,IF(E6737=0,Résultat!G$8,IF(J6737="No",Résultat!$G$9,Résultat!$G$7)),IF(H6737=2,IF(E6737=0,Résultat!G$9,IF(J6737="No",Résultat!$G$9,Résultat!$G$7)),Résultat!$G$7)),Résultat!$G$7)), "")</f>
        <v/>
      </c>
    </row>
    <row r="6738" spans="1:11" ht="20.100000000000001" customHeight="1">
      <c r="A6738" s="26"/>
      <c r="B6738" s="27"/>
      <c r="C6738" s="11" t="str">
        <f>IF($B6738 &lt;&gt; "",VLOOKUP(MID(B6738,3,5),'Recyclabilité Prod Matx'!C:F,2,FALSE), "")</f>
        <v/>
      </c>
      <c r="D6738" s="11" t="str">
        <f>IF($B6738 &lt;&gt; "",VLOOKUP(MID(B6738,3,5),'Recyclabilité Prod Matx'!C:F,3,FALSE),"")</f>
        <v/>
      </c>
      <c r="E6738" s="11" t="str">
        <f>IF($B6738 &lt;&gt; "",VLOOKUP(MID(B6738,3,5),'Recyclabilité Prod Matx'!C:F,4,FALSE), "")</f>
        <v/>
      </c>
      <c r="F6738" s="12" t="str">
        <f>IF($B6738 &lt;&gt; "", IF(C6738="Totale","",IF(D6738 = 0, "", VLOOKUP(D6738,'Cond Compo'!A:B,2,FALSE))),"")</f>
        <v/>
      </c>
      <c r="G6738" s="28"/>
      <c r="H6738" s="11" t="str">
        <f xml:space="preserve"> IF(C6738="Totale",2,IF($G6738 &lt;&gt; "", IF(D6738 = "E",MATCH(G6738, 'Cond Compo'!D$16:D$18, 0), MATCH(G6738, 'Cond Compo'!C$16:C$19, 0)), ""))</f>
        <v/>
      </c>
      <c r="I6738" s="12" t="str">
        <f>IF($E6738 &lt;&gt; "", IF(E6738 = 0, "", VLOOKUP(E6738,'Cond Perturbation'!A:B,2,FALSE)),"")</f>
        <v/>
      </c>
      <c r="J6738" s="28"/>
      <c r="K6738" s="29" t="str">
        <f>IF($B6738 &lt;&gt; "", IF(C6738="Oui",IF(H6738=1,IF(E6738=0,Résultat!G$8,IF(J6738="No",Résultat!$G$8,Résultat!$G$7)),IF(H6738=2,IF(E6738=0,Résultat!G$9,IF(J6738="No",Résultat!$G$9,Résultat!$G$7)),Résultat!$G$7)),IF(C6738 = "Totale", IF(H6738=1,IF(E6738=0,Résultat!G$8,IF(J6738="No",Résultat!$G$9,Résultat!$G$7)),IF(H6738=2,IF(E6738=0,Résultat!G$9,IF(J6738="No",Résultat!$G$9,Résultat!$G$7)),Résultat!$G$7)),Résultat!$G$7)), "")</f>
        <v/>
      </c>
    </row>
    <row r="6739" spans="1:11" ht="20.100000000000001" customHeight="1">
      <c r="A6739" s="26"/>
      <c r="B6739" s="27"/>
      <c r="C6739" s="11" t="str">
        <f>IF($B6739 &lt;&gt; "",VLOOKUP(MID(B6739,3,5),'Recyclabilité Prod Matx'!C:F,2,FALSE), "")</f>
        <v/>
      </c>
      <c r="D6739" s="11" t="str">
        <f>IF($B6739 &lt;&gt; "",VLOOKUP(MID(B6739,3,5),'Recyclabilité Prod Matx'!C:F,3,FALSE),"")</f>
        <v/>
      </c>
      <c r="E6739" s="11" t="str">
        <f>IF($B6739 &lt;&gt; "",VLOOKUP(MID(B6739,3,5),'Recyclabilité Prod Matx'!C:F,4,FALSE), "")</f>
        <v/>
      </c>
      <c r="F6739" s="12" t="str">
        <f>IF($B6739 &lt;&gt; "", IF(C6739="Totale","",IF(D6739 = 0, "", VLOOKUP(D6739,'Cond Compo'!A:B,2,FALSE))),"")</f>
        <v/>
      </c>
      <c r="G6739" s="28"/>
      <c r="H6739" s="11" t="str">
        <f xml:space="preserve"> IF(C6739="Totale",2,IF($G6739 &lt;&gt; "", IF(D6739 = "E",MATCH(G6739, 'Cond Compo'!D$16:D$18, 0), MATCH(G6739, 'Cond Compo'!C$16:C$19, 0)), ""))</f>
        <v/>
      </c>
      <c r="I6739" s="12" t="str">
        <f>IF($E6739 &lt;&gt; "", IF(E6739 = 0, "", VLOOKUP(E6739,'Cond Perturbation'!A:B,2,FALSE)),"")</f>
        <v/>
      </c>
      <c r="J6739" s="28"/>
      <c r="K6739" s="29" t="str">
        <f>IF($B6739 &lt;&gt; "", IF(C6739="Oui",IF(H6739=1,IF(E6739=0,Résultat!G$8,IF(J6739="No",Résultat!$G$8,Résultat!$G$7)),IF(H6739=2,IF(E6739=0,Résultat!G$9,IF(J6739="No",Résultat!$G$9,Résultat!$G$7)),Résultat!$G$7)),IF(C6739 = "Totale", IF(H6739=1,IF(E6739=0,Résultat!G$8,IF(J6739="No",Résultat!$G$9,Résultat!$G$7)),IF(H6739=2,IF(E6739=0,Résultat!G$9,IF(J6739="No",Résultat!$G$9,Résultat!$G$7)),Résultat!$G$7)),Résultat!$G$7)), "")</f>
        <v/>
      </c>
    </row>
    <row r="6740" spans="1:11" ht="20.100000000000001" customHeight="1">
      <c r="A6740" s="26"/>
      <c r="B6740" s="27"/>
      <c r="C6740" s="11" t="str">
        <f>IF($B6740 &lt;&gt; "",VLOOKUP(MID(B6740,3,5),'Recyclabilité Prod Matx'!C:F,2,FALSE), "")</f>
        <v/>
      </c>
      <c r="D6740" s="11" t="str">
        <f>IF($B6740 &lt;&gt; "",VLOOKUP(MID(B6740,3,5),'Recyclabilité Prod Matx'!C:F,3,FALSE),"")</f>
        <v/>
      </c>
      <c r="E6740" s="11" t="str">
        <f>IF($B6740 &lt;&gt; "",VLOOKUP(MID(B6740,3,5),'Recyclabilité Prod Matx'!C:F,4,FALSE), "")</f>
        <v/>
      </c>
      <c r="F6740" s="12" t="str">
        <f>IF($B6740 &lt;&gt; "", IF(C6740="Totale","",IF(D6740 = 0, "", VLOOKUP(D6740,'Cond Compo'!A:B,2,FALSE))),"")</f>
        <v/>
      </c>
      <c r="G6740" s="28"/>
      <c r="H6740" s="11" t="str">
        <f xml:space="preserve"> IF(C6740="Totale",2,IF($G6740 &lt;&gt; "", IF(D6740 = "E",MATCH(G6740, 'Cond Compo'!D$16:D$18, 0), MATCH(G6740, 'Cond Compo'!C$16:C$19, 0)), ""))</f>
        <v/>
      </c>
      <c r="I6740" s="12" t="str">
        <f>IF($E6740 &lt;&gt; "", IF(E6740 = 0, "", VLOOKUP(E6740,'Cond Perturbation'!A:B,2,FALSE)),"")</f>
        <v/>
      </c>
      <c r="J6740" s="28"/>
      <c r="K6740" s="29" t="str">
        <f>IF($B6740 &lt;&gt; "", IF(C6740="Oui",IF(H6740=1,IF(E6740=0,Résultat!G$8,IF(J6740="No",Résultat!$G$8,Résultat!$G$7)),IF(H6740=2,IF(E6740=0,Résultat!G$9,IF(J6740="No",Résultat!$G$9,Résultat!$G$7)),Résultat!$G$7)),IF(C6740 = "Totale", IF(H6740=1,IF(E6740=0,Résultat!G$8,IF(J6740="No",Résultat!$G$9,Résultat!$G$7)),IF(H6740=2,IF(E6740=0,Résultat!G$9,IF(J6740="No",Résultat!$G$9,Résultat!$G$7)),Résultat!$G$7)),Résultat!$G$7)), "")</f>
        <v/>
      </c>
    </row>
    <row r="6741" spans="1:11" ht="20.100000000000001" customHeight="1">
      <c r="A6741" s="26"/>
      <c r="B6741" s="27"/>
      <c r="C6741" s="11" t="str">
        <f>IF($B6741 &lt;&gt; "",VLOOKUP(MID(B6741,3,5),'Recyclabilité Prod Matx'!C:F,2,FALSE), "")</f>
        <v/>
      </c>
      <c r="D6741" s="11" t="str">
        <f>IF($B6741 &lt;&gt; "",VLOOKUP(MID(B6741,3,5),'Recyclabilité Prod Matx'!C:F,3,FALSE),"")</f>
        <v/>
      </c>
      <c r="E6741" s="11" t="str">
        <f>IF($B6741 &lt;&gt; "",VLOOKUP(MID(B6741,3,5),'Recyclabilité Prod Matx'!C:F,4,FALSE), "")</f>
        <v/>
      </c>
      <c r="F6741" s="12" t="str">
        <f>IF($B6741 &lt;&gt; "", IF(C6741="Totale","",IF(D6741 = 0, "", VLOOKUP(D6741,'Cond Compo'!A:B,2,FALSE))),"")</f>
        <v/>
      </c>
      <c r="G6741" s="28"/>
      <c r="H6741" s="11" t="str">
        <f xml:space="preserve"> IF(C6741="Totale",2,IF($G6741 &lt;&gt; "", IF(D6741 = "E",MATCH(G6741, 'Cond Compo'!D$16:D$18, 0), MATCH(G6741, 'Cond Compo'!C$16:C$19, 0)), ""))</f>
        <v/>
      </c>
      <c r="I6741" s="12" t="str">
        <f>IF($E6741 &lt;&gt; "", IF(E6741 = 0, "", VLOOKUP(E6741,'Cond Perturbation'!A:B,2,FALSE)),"")</f>
        <v/>
      </c>
      <c r="J6741" s="28"/>
      <c r="K6741" s="29" t="str">
        <f>IF($B6741 &lt;&gt; "", IF(C6741="Oui",IF(H6741=1,IF(E6741=0,Résultat!G$8,IF(J6741="No",Résultat!$G$8,Résultat!$G$7)),IF(H6741=2,IF(E6741=0,Résultat!G$9,IF(J6741="No",Résultat!$G$9,Résultat!$G$7)),Résultat!$G$7)),IF(C6741 = "Totale", IF(H6741=1,IF(E6741=0,Résultat!G$8,IF(J6741="No",Résultat!$G$9,Résultat!$G$7)),IF(H6741=2,IF(E6741=0,Résultat!G$9,IF(J6741="No",Résultat!$G$9,Résultat!$G$7)),Résultat!$G$7)),Résultat!$G$7)), "")</f>
        <v/>
      </c>
    </row>
    <row r="6742" spans="1:11" ht="20.100000000000001" customHeight="1">
      <c r="A6742" s="26"/>
      <c r="B6742" s="27"/>
      <c r="C6742" s="11" t="str">
        <f>IF($B6742 &lt;&gt; "",VLOOKUP(MID(B6742,3,5),'Recyclabilité Prod Matx'!C:F,2,FALSE), "")</f>
        <v/>
      </c>
      <c r="D6742" s="11" t="str">
        <f>IF($B6742 &lt;&gt; "",VLOOKUP(MID(B6742,3,5),'Recyclabilité Prod Matx'!C:F,3,FALSE),"")</f>
        <v/>
      </c>
      <c r="E6742" s="11" t="str">
        <f>IF($B6742 &lt;&gt; "",VLOOKUP(MID(B6742,3,5),'Recyclabilité Prod Matx'!C:F,4,FALSE), "")</f>
        <v/>
      </c>
      <c r="F6742" s="12" t="str">
        <f>IF($B6742 &lt;&gt; "", IF(C6742="Totale","",IF(D6742 = 0, "", VLOOKUP(D6742,'Cond Compo'!A:B,2,FALSE))),"")</f>
        <v/>
      </c>
      <c r="G6742" s="28"/>
      <c r="H6742" s="11" t="str">
        <f xml:space="preserve"> IF(C6742="Totale",2,IF($G6742 &lt;&gt; "", IF(D6742 = "E",MATCH(G6742, 'Cond Compo'!D$16:D$18, 0), MATCH(G6742, 'Cond Compo'!C$16:C$19, 0)), ""))</f>
        <v/>
      </c>
      <c r="I6742" s="12" t="str">
        <f>IF($E6742 &lt;&gt; "", IF(E6742 = 0, "", VLOOKUP(E6742,'Cond Perturbation'!A:B,2,FALSE)),"")</f>
        <v/>
      </c>
      <c r="J6742" s="28"/>
      <c r="K6742" s="29" t="str">
        <f>IF($B6742 &lt;&gt; "", IF(C6742="Oui",IF(H6742=1,IF(E6742=0,Résultat!G$8,IF(J6742="No",Résultat!$G$8,Résultat!$G$7)),IF(H6742=2,IF(E6742=0,Résultat!G$9,IF(J6742="No",Résultat!$G$9,Résultat!$G$7)),Résultat!$G$7)),IF(C6742 = "Totale", IF(H6742=1,IF(E6742=0,Résultat!G$8,IF(J6742="No",Résultat!$G$9,Résultat!$G$7)),IF(H6742=2,IF(E6742=0,Résultat!G$9,IF(J6742="No",Résultat!$G$9,Résultat!$G$7)),Résultat!$G$7)),Résultat!$G$7)), "")</f>
        <v/>
      </c>
    </row>
    <row r="6743" spans="1:11" ht="20.100000000000001" customHeight="1">
      <c r="A6743" s="26"/>
      <c r="B6743" s="27"/>
      <c r="C6743" s="11" t="str">
        <f>IF($B6743 &lt;&gt; "",VLOOKUP(MID(B6743,3,5),'Recyclabilité Prod Matx'!C:F,2,FALSE), "")</f>
        <v/>
      </c>
      <c r="D6743" s="11" t="str">
        <f>IF($B6743 &lt;&gt; "",VLOOKUP(MID(B6743,3,5),'Recyclabilité Prod Matx'!C:F,3,FALSE),"")</f>
        <v/>
      </c>
      <c r="E6743" s="11" t="str">
        <f>IF($B6743 &lt;&gt; "",VLOOKUP(MID(B6743,3,5),'Recyclabilité Prod Matx'!C:F,4,FALSE), "")</f>
        <v/>
      </c>
      <c r="F6743" s="12" t="str">
        <f>IF($B6743 &lt;&gt; "", IF(C6743="Totale","",IF(D6743 = 0, "", VLOOKUP(D6743,'Cond Compo'!A:B,2,FALSE))),"")</f>
        <v/>
      </c>
      <c r="G6743" s="28"/>
      <c r="H6743" s="11" t="str">
        <f xml:space="preserve"> IF(C6743="Totale",2,IF($G6743 &lt;&gt; "", IF(D6743 = "E",MATCH(G6743, 'Cond Compo'!D$16:D$18, 0), MATCH(G6743, 'Cond Compo'!C$16:C$19, 0)), ""))</f>
        <v/>
      </c>
      <c r="I6743" s="12" t="str">
        <f>IF($E6743 &lt;&gt; "", IF(E6743 = 0, "", VLOOKUP(E6743,'Cond Perturbation'!A:B,2,FALSE)),"")</f>
        <v/>
      </c>
      <c r="J6743" s="28"/>
      <c r="K6743" s="29" t="str">
        <f>IF($B6743 &lt;&gt; "", IF(C6743="Oui",IF(H6743=1,IF(E6743=0,Résultat!G$8,IF(J6743="No",Résultat!$G$8,Résultat!$G$7)),IF(H6743=2,IF(E6743=0,Résultat!G$9,IF(J6743="No",Résultat!$G$9,Résultat!$G$7)),Résultat!$G$7)),IF(C6743 = "Totale", IF(H6743=1,IF(E6743=0,Résultat!G$8,IF(J6743="No",Résultat!$G$9,Résultat!$G$7)),IF(H6743=2,IF(E6743=0,Résultat!G$9,IF(J6743="No",Résultat!$G$9,Résultat!$G$7)),Résultat!$G$7)),Résultat!$G$7)), "")</f>
        <v/>
      </c>
    </row>
    <row r="6744" spans="1:11" ht="20.100000000000001" customHeight="1">
      <c r="A6744" s="26"/>
      <c r="B6744" s="27"/>
      <c r="C6744" s="11" t="str">
        <f>IF($B6744 &lt;&gt; "",VLOOKUP(MID(B6744,3,5),'Recyclabilité Prod Matx'!C:F,2,FALSE), "")</f>
        <v/>
      </c>
      <c r="D6744" s="11" t="str">
        <f>IF($B6744 &lt;&gt; "",VLOOKUP(MID(B6744,3,5),'Recyclabilité Prod Matx'!C:F,3,FALSE),"")</f>
        <v/>
      </c>
      <c r="E6744" s="11" t="str">
        <f>IF($B6744 &lt;&gt; "",VLOOKUP(MID(B6744,3,5),'Recyclabilité Prod Matx'!C:F,4,FALSE), "")</f>
        <v/>
      </c>
      <c r="F6744" s="12" t="str">
        <f>IF($B6744 &lt;&gt; "", IF(C6744="Totale","",IF(D6744 = 0, "", VLOOKUP(D6744,'Cond Compo'!A:B,2,FALSE))),"")</f>
        <v/>
      </c>
      <c r="G6744" s="28"/>
      <c r="H6744" s="11" t="str">
        <f xml:space="preserve"> IF(C6744="Totale",2,IF($G6744 &lt;&gt; "", IF(D6744 = "E",MATCH(G6744, 'Cond Compo'!D$16:D$18, 0), MATCH(G6744, 'Cond Compo'!C$16:C$19, 0)), ""))</f>
        <v/>
      </c>
      <c r="I6744" s="12" t="str">
        <f>IF($E6744 &lt;&gt; "", IF(E6744 = 0, "", VLOOKUP(E6744,'Cond Perturbation'!A:B,2,FALSE)),"")</f>
        <v/>
      </c>
      <c r="J6744" s="28"/>
      <c r="K6744" s="29" t="str">
        <f>IF($B6744 &lt;&gt; "", IF(C6744="Oui",IF(H6744=1,IF(E6744=0,Résultat!G$8,IF(J6744="No",Résultat!$G$8,Résultat!$G$7)),IF(H6744=2,IF(E6744=0,Résultat!G$9,IF(J6744="No",Résultat!$G$9,Résultat!$G$7)),Résultat!$G$7)),IF(C6744 = "Totale", IF(H6744=1,IF(E6744=0,Résultat!G$8,IF(J6744="No",Résultat!$G$9,Résultat!$G$7)),IF(H6744=2,IF(E6744=0,Résultat!G$9,IF(J6744="No",Résultat!$G$9,Résultat!$G$7)),Résultat!$G$7)),Résultat!$G$7)), "")</f>
        <v/>
      </c>
    </row>
    <row r="6745" spans="1:11" ht="20.100000000000001" customHeight="1">
      <c r="A6745" s="26"/>
      <c r="B6745" s="27"/>
      <c r="C6745" s="11" t="str">
        <f>IF($B6745 &lt;&gt; "",VLOOKUP(MID(B6745,3,5),'Recyclabilité Prod Matx'!C:F,2,FALSE), "")</f>
        <v/>
      </c>
      <c r="D6745" s="11" t="str">
        <f>IF($B6745 &lt;&gt; "",VLOOKUP(MID(B6745,3,5),'Recyclabilité Prod Matx'!C:F,3,FALSE),"")</f>
        <v/>
      </c>
      <c r="E6745" s="11" t="str">
        <f>IF($B6745 &lt;&gt; "",VLOOKUP(MID(B6745,3,5),'Recyclabilité Prod Matx'!C:F,4,FALSE), "")</f>
        <v/>
      </c>
      <c r="F6745" s="12" t="str">
        <f>IF($B6745 &lt;&gt; "", IF(C6745="Totale","",IF(D6745 = 0, "", VLOOKUP(D6745,'Cond Compo'!A:B,2,FALSE))),"")</f>
        <v/>
      </c>
      <c r="G6745" s="28"/>
      <c r="H6745" s="11" t="str">
        <f xml:space="preserve"> IF(C6745="Totale",2,IF($G6745 &lt;&gt; "", IF(D6745 = "E",MATCH(G6745, 'Cond Compo'!D$16:D$18, 0), MATCH(G6745, 'Cond Compo'!C$16:C$19, 0)), ""))</f>
        <v/>
      </c>
      <c r="I6745" s="12" t="str">
        <f>IF($E6745 &lt;&gt; "", IF(E6745 = 0, "", VLOOKUP(E6745,'Cond Perturbation'!A:B,2,FALSE)),"")</f>
        <v/>
      </c>
      <c r="J6745" s="28"/>
      <c r="K6745" s="29" t="str">
        <f>IF($B6745 &lt;&gt; "", IF(C6745="Oui",IF(H6745=1,IF(E6745=0,Résultat!G$8,IF(J6745="No",Résultat!$G$8,Résultat!$G$7)),IF(H6745=2,IF(E6745=0,Résultat!G$9,IF(J6745="No",Résultat!$G$9,Résultat!$G$7)),Résultat!$G$7)),IF(C6745 = "Totale", IF(H6745=1,IF(E6745=0,Résultat!G$8,IF(J6745="No",Résultat!$G$9,Résultat!$G$7)),IF(H6745=2,IF(E6745=0,Résultat!G$9,IF(J6745="No",Résultat!$G$9,Résultat!$G$7)),Résultat!$G$7)),Résultat!$G$7)), "")</f>
        <v/>
      </c>
    </row>
    <row r="6746" spans="1:11" ht="20.100000000000001" customHeight="1">
      <c r="A6746" s="26"/>
      <c r="B6746" s="27"/>
      <c r="C6746" s="11" t="str">
        <f>IF($B6746 &lt;&gt; "",VLOOKUP(MID(B6746,3,5),'Recyclabilité Prod Matx'!C:F,2,FALSE), "")</f>
        <v/>
      </c>
      <c r="D6746" s="11" t="str">
        <f>IF($B6746 &lt;&gt; "",VLOOKUP(MID(B6746,3,5),'Recyclabilité Prod Matx'!C:F,3,FALSE),"")</f>
        <v/>
      </c>
      <c r="E6746" s="11" t="str">
        <f>IF($B6746 &lt;&gt; "",VLOOKUP(MID(B6746,3,5),'Recyclabilité Prod Matx'!C:F,4,FALSE), "")</f>
        <v/>
      </c>
      <c r="F6746" s="12" t="str">
        <f>IF($B6746 &lt;&gt; "", IF(C6746="Totale","",IF(D6746 = 0, "", VLOOKUP(D6746,'Cond Compo'!A:B,2,FALSE))),"")</f>
        <v/>
      </c>
      <c r="G6746" s="28"/>
      <c r="H6746" s="11" t="str">
        <f xml:space="preserve"> IF(C6746="Totale",2,IF($G6746 &lt;&gt; "", IF(D6746 = "E",MATCH(G6746, 'Cond Compo'!D$16:D$18, 0), MATCH(G6746, 'Cond Compo'!C$16:C$19, 0)), ""))</f>
        <v/>
      </c>
      <c r="I6746" s="12" t="str">
        <f>IF($E6746 &lt;&gt; "", IF(E6746 = 0, "", VLOOKUP(E6746,'Cond Perturbation'!A:B,2,FALSE)),"")</f>
        <v/>
      </c>
      <c r="J6746" s="28"/>
      <c r="K6746" s="29" t="str">
        <f>IF($B6746 &lt;&gt; "", IF(C6746="Oui",IF(H6746=1,IF(E6746=0,Résultat!G$8,IF(J6746="No",Résultat!$G$8,Résultat!$G$7)),IF(H6746=2,IF(E6746=0,Résultat!G$9,IF(J6746="No",Résultat!$G$9,Résultat!$G$7)),Résultat!$G$7)),IF(C6746 = "Totale", IF(H6746=1,IF(E6746=0,Résultat!G$8,IF(J6746="No",Résultat!$G$9,Résultat!$G$7)),IF(H6746=2,IF(E6746=0,Résultat!G$9,IF(J6746="No",Résultat!$G$9,Résultat!$G$7)),Résultat!$G$7)),Résultat!$G$7)), "")</f>
        <v/>
      </c>
    </row>
    <row r="6747" spans="1:11" ht="20.100000000000001" customHeight="1">
      <c r="A6747" s="26"/>
      <c r="B6747" s="27"/>
      <c r="C6747" s="11" t="str">
        <f>IF($B6747 &lt;&gt; "",VLOOKUP(MID(B6747,3,5),'Recyclabilité Prod Matx'!C:F,2,FALSE), "")</f>
        <v/>
      </c>
      <c r="D6747" s="11" t="str">
        <f>IF($B6747 &lt;&gt; "",VLOOKUP(MID(B6747,3,5),'Recyclabilité Prod Matx'!C:F,3,FALSE),"")</f>
        <v/>
      </c>
      <c r="E6747" s="11" t="str">
        <f>IF($B6747 &lt;&gt; "",VLOOKUP(MID(B6747,3,5),'Recyclabilité Prod Matx'!C:F,4,FALSE), "")</f>
        <v/>
      </c>
      <c r="F6747" s="12" t="str">
        <f>IF($B6747 &lt;&gt; "", IF(C6747="Totale","",IF(D6747 = 0, "", VLOOKUP(D6747,'Cond Compo'!A:B,2,FALSE))),"")</f>
        <v/>
      </c>
      <c r="G6747" s="28"/>
      <c r="H6747" s="11" t="str">
        <f xml:space="preserve"> IF(C6747="Totale",2,IF($G6747 &lt;&gt; "", IF(D6747 = "E",MATCH(G6747, 'Cond Compo'!D$16:D$18, 0), MATCH(G6747, 'Cond Compo'!C$16:C$19, 0)), ""))</f>
        <v/>
      </c>
      <c r="I6747" s="12" t="str">
        <f>IF($E6747 &lt;&gt; "", IF(E6747 = 0, "", VLOOKUP(E6747,'Cond Perturbation'!A:B,2,FALSE)),"")</f>
        <v/>
      </c>
      <c r="J6747" s="28"/>
      <c r="K6747" s="29" t="str">
        <f>IF($B6747 &lt;&gt; "", IF(C6747="Oui",IF(H6747=1,IF(E6747=0,Résultat!G$8,IF(J6747="No",Résultat!$G$8,Résultat!$G$7)),IF(H6747=2,IF(E6747=0,Résultat!G$9,IF(J6747="No",Résultat!$G$9,Résultat!$G$7)),Résultat!$G$7)),IF(C6747 = "Totale", IF(H6747=1,IF(E6747=0,Résultat!G$8,IF(J6747="No",Résultat!$G$9,Résultat!$G$7)),IF(H6747=2,IF(E6747=0,Résultat!G$9,IF(J6747="No",Résultat!$G$9,Résultat!$G$7)),Résultat!$G$7)),Résultat!$G$7)), "")</f>
        <v/>
      </c>
    </row>
    <row r="6748" spans="1:11" ht="20.100000000000001" customHeight="1">
      <c r="A6748" s="26"/>
      <c r="B6748" s="27"/>
      <c r="C6748" s="11" t="str">
        <f>IF($B6748 &lt;&gt; "",VLOOKUP(MID(B6748,3,5),'Recyclabilité Prod Matx'!C:F,2,FALSE), "")</f>
        <v/>
      </c>
      <c r="D6748" s="11" t="str">
        <f>IF($B6748 &lt;&gt; "",VLOOKUP(MID(B6748,3,5),'Recyclabilité Prod Matx'!C:F,3,FALSE),"")</f>
        <v/>
      </c>
      <c r="E6748" s="11" t="str">
        <f>IF($B6748 &lt;&gt; "",VLOOKUP(MID(B6748,3,5),'Recyclabilité Prod Matx'!C:F,4,FALSE), "")</f>
        <v/>
      </c>
      <c r="F6748" s="12" t="str">
        <f>IF($B6748 &lt;&gt; "", IF(C6748="Totale","",IF(D6748 = 0, "", VLOOKUP(D6748,'Cond Compo'!A:B,2,FALSE))),"")</f>
        <v/>
      </c>
      <c r="G6748" s="28"/>
      <c r="H6748" s="11" t="str">
        <f xml:space="preserve"> IF(C6748="Totale",2,IF($G6748 &lt;&gt; "", IF(D6748 = "E",MATCH(G6748, 'Cond Compo'!D$16:D$18, 0), MATCH(G6748, 'Cond Compo'!C$16:C$19, 0)), ""))</f>
        <v/>
      </c>
      <c r="I6748" s="12" t="str">
        <f>IF($E6748 &lt;&gt; "", IF(E6748 = 0, "", VLOOKUP(E6748,'Cond Perturbation'!A:B,2,FALSE)),"")</f>
        <v/>
      </c>
      <c r="J6748" s="28"/>
      <c r="K6748" s="29" t="str">
        <f>IF($B6748 &lt;&gt; "", IF(C6748="Oui",IF(H6748=1,IF(E6748=0,Résultat!G$8,IF(J6748="No",Résultat!$G$8,Résultat!$G$7)),IF(H6748=2,IF(E6748=0,Résultat!G$9,IF(J6748="No",Résultat!$G$9,Résultat!$G$7)),Résultat!$G$7)),IF(C6748 = "Totale", IF(H6748=1,IF(E6748=0,Résultat!G$8,IF(J6748="No",Résultat!$G$9,Résultat!$G$7)),IF(H6748=2,IF(E6748=0,Résultat!G$9,IF(J6748="No",Résultat!$G$9,Résultat!$G$7)),Résultat!$G$7)),Résultat!$G$7)), "")</f>
        <v/>
      </c>
    </row>
    <row r="6749" spans="1:11" ht="20.100000000000001" customHeight="1">
      <c r="A6749" s="26"/>
      <c r="B6749" s="27"/>
      <c r="C6749" s="11" t="str">
        <f>IF($B6749 &lt;&gt; "",VLOOKUP(MID(B6749,3,5),'Recyclabilité Prod Matx'!C:F,2,FALSE), "")</f>
        <v/>
      </c>
      <c r="D6749" s="11" t="str">
        <f>IF($B6749 &lt;&gt; "",VLOOKUP(MID(B6749,3,5),'Recyclabilité Prod Matx'!C:F,3,FALSE),"")</f>
        <v/>
      </c>
      <c r="E6749" s="11" t="str">
        <f>IF($B6749 &lt;&gt; "",VLOOKUP(MID(B6749,3,5),'Recyclabilité Prod Matx'!C:F,4,FALSE), "")</f>
        <v/>
      </c>
      <c r="F6749" s="12" t="str">
        <f>IF($B6749 &lt;&gt; "", IF(C6749="Totale","",IF(D6749 = 0, "", VLOOKUP(D6749,'Cond Compo'!A:B,2,FALSE))),"")</f>
        <v/>
      </c>
      <c r="G6749" s="28"/>
      <c r="H6749" s="11" t="str">
        <f xml:space="preserve"> IF(C6749="Totale",2,IF($G6749 &lt;&gt; "", IF(D6749 = "E",MATCH(G6749, 'Cond Compo'!D$16:D$18, 0), MATCH(G6749, 'Cond Compo'!C$16:C$19, 0)), ""))</f>
        <v/>
      </c>
      <c r="I6749" s="12" t="str">
        <f>IF($E6749 &lt;&gt; "", IF(E6749 = 0, "", VLOOKUP(E6749,'Cond Perturbation'!A:B,2,FALSE)),"")</f>
        <v/>
      </c>
      <c r="J6749" s="28"/>
      <c r="K6749" s="29" t="str">
        <f>IF($B6749 &lt;&gt; "", IF(C6749="Oui",IF(H6749=1,IF(E6749=0,Résultat!G$8,IF(J6749="No",Résultat!$G$8,Résultat!$G$7)),IF(H6749=2,IF(E6749=0,Résultat!G$9,IF(J6749="No",Résultat!$G$9,Résultat!$G$7)),Résultat!$G$7)),IF(C6749 = "Totale", IF(H6749=1,IF(E6749=0,Résultat!G$8,IF(J6749="No",Résultat!$G$9,Résultat!$G$7)),IF(H6749=2,IF(E6749=0,Résultat!G$9,IF(J6749="No",Résultat!$G$9,Résultat!$G$7)),Résultat!$G$7)),Résultat!$G$7)), "")</f>
        <v/>
      </c>
    </row>
    <row r="6750" spans="1:11" ht="20.100000000000001" customHeight="1">
      <c r="A6750" s="26"/>
      <c r="B6750" s="27"/>
      <c r="C6750" s="11" t="str">
        <f>IF($B6750 &lt;&gt; "",VLOOKUP(MID(B6750,3,5),'Recyclabilité Prod Matx'!C:F,2,FALSE), "")</f>
        <v/>
      </c>
      <c r="D6750" s="11" t="str">
        <f>IF($B6750 &lt;&gt; "",VLOOKUP(MID(B6750,3,5),'Recyclabilité Prod Matx'!C:F,3,FALSE),"")</f>
        <v/>
      </c>
      <c r="E6750" s="11" t="str">
        <f>IF($B6750 &lt;&gt; "",VLOOKUP(MID(B6750,3,5),'Recyclabilité Prod Matx'!C:F,4,FALSE), "")</f>
        <v/>
      </c>
      <c r="F6750" s="12" t="str">
        <f>IF($B6750 &lt;&gt; "", IF(C6750="Totale","",IF(D6750 = 0, "", VLOOKUP(D6750,'Cond Compo'!A:B,2,FALSE))),"")</f>
        <v/>
      </c>
      <c r="G6750" s="28"/>
      <c r="H6750" s="11" t="str">
        <f xml:space="preserve"> IF(C6750="Totale",2,IF($G6750 &lt;&gt; "", IF(D6750 = "E",MATCH(G6750, 'Cond Compo'!D$16:D$18, 0), MATCH(G6750, 'Cond Compo'!C$16:C$19, 0)), ""))</f>
        <v/>
      </c>
      <c r="I6750" s="12" t="str">
        <f>IF($E6750 &lt;&gt; "", IF(E6750 = 0, "", VLOOKUP(E6750,'Cond Perturbation'!A:B,2,FALSE)),"")</f>
        <v/>
      </c>
      <c r="J6750" s="28"/>
      <c r="K6750" s="29" t="str">
        <f>IF($B6750 &lt;&gt; "", IF(C6750="Oui",IF(H6750=1,IF(E6750=0,Résultat!G$8,IF(J6750="No",Résultat!$G$8,Résultat!$G$7)),IF(H6750=2,IF(E6750=0,Résultat!G$9,IF(J6750="No",Résultat!$G$9,Résultat!$G$7)),Résultat!$G$7)),IF(C6750 = "Totale", IF(H6750=1,IF(E6750=0,Résultat!G$8,IF(J6750="No",Résultat!$G$9,Résultat!$G$7)),IF(H6750=2,IF(E6750=0,Résultat!G$9,IF(J6750="No",Résultat!$G$9,Résultat!$G$7)),Résultat!$G$7)),Résultat!$G$7)), "")</f>
        <v/>
      </c>
    </row>
    <row r="6751" spans="1:11" ht="20.100000000000001" customHeight="1">
      <c r="A6751" s="26"/>
      <c r="B6751" s="27"/>
      <c r="C6751" s="11" t="str">
        <f>IF($B6751 &lt;&gt; "",VLOOKUP(MID(B6751,3,5),'Recyclabilité Prod Matx'!C:F,2,FALSE), "")</f>
        <v/>
      </c>
      <c r="D6751" s="11" t="str">
        <f>IF($B6751 &lt;&gt; "",VLOOKUP(MID(B6751,3,5),'Recyclabilité Prod Matx'!C:F,3,FALSE),"")</f>
        <v/>
      </c>
      <c r="E6751" s="11" t="str">
        <f>IF($B6751 &lt;&gt; "",VLOOKUP(MID(B6751,3,5),'Recyclabilité Prod Matx'!C:F,4,FALSE), "")</f>
        <v/>
      </c>
      <c r="F6751" s="12" t="str">
        <f>IF($B6751 &lt;&gt; "", IF(C6751="Totale","",IF(D6751 = 0, "", VLOOKUP(D6751,'Cond Compo'!A:B,2,FALSE))),"")</f>
        <v/>
      </c>
      <c r="G6751" s="28"/>
      <c r="H6751" s="11" t="str">
        <f xml:space="preserve"> IF(C6751="Totale",2,IF($G6751 &lt;&gt; "", IF(D6751 = "E",MATCH(G6751, 'Cond Compo'!D$16:D$18, 0), MATCH(G6751, 'Cond Compo'!C$16:C$19, 0)), ""))</f>
        <v/>
      </c>
      <c r="I6751" s="12" t="str">
        <f>IF($E6751 &lt;&gt; "", IF(E6751 = 0, "", VLOOKUP(E6751,'Cond Perturbation'!A:B,2,FALSE)),"")</f>
        <v/>
      </c>
      <c r="J6751" s="28"/>
      <c r="K6751" s="29" t="str">
        <f>IF($B6751 &lt;&gt; "", IF(C6751="Oui",IF(H6751=1,IF(E6751=0,Résultat!G$8,IF(J6751="No",Résultat!$G$8,Résultat!$G$7)),IF(H6751=2,IF(E6751=0,Résultat!G$9,IF(J6751="No",Résultat!$G$9,Résultat!$G$7)),Résultat!$G$7)),IF(C6751 = "Totale", IF(H6751=1,IF(E6751=0,Résultat!G$8,IF(J6751="No",Résultat!$G$9,Résultat!$G$7)),IF(H6751=2,IF(E6751=0,Résultat!G$9,IF(J6751="No",Résultat!$G$9,Résultat!$G$7)),Résultat!$G$7)),Résultat!$G$7)), "")</f>
        <v/>
      </c>
    </row>
    <row r="6752" spans="1:11" ht="20.100000000000001" customHeight="1">
      <c r="A6752" s="26"/>
      <c r="B6752" s="27"/>
      <c r="C6752" s="11" t="str">
        <f>IF($B6752 &lt;&gt; "",VLOOKUP(MID(B6752,3,5),'Recyclabilité Prod Matx'!C:F,2,FALSE), "")</f>
        <v/>
      </c>
      <c r="D6752" s="11" t="str">
        <f>IF($B6752 &lt;&gt; "",VLOOKUP(MID(B6752,3,5),'Recyclabilité Prod Matx'!C:F,3,FALSE),"")</f>
        <v/>
      </c>
      <c r="E6752" s="11" t="str">
        <f>IF($B6752 &lt;&gt; "",VLOOKUP(MID(B6752,3,5),'Recyclabilité Prod Matx'!C:F,4,FALSE), "")</f>
        <v/>
      </c>
      <c r="F6752" s="12" t="str">
        <f>IF($B6752 &lt;&gt; "", IF(C6752="Totale","",IF(D6752 = 0, "", VLOOKUP(D6752,'Cond Compo'!A:B,2,FALSE))),"")</f>
        <v/>
      </c>
      <c r="G6752" s="28"/>
      <c r="H6752" s="11" t="str">
        <f xml:space="preserve"> IF(C6752="Totale",2,IF($G6752 &lt;&gt; "", IF(D6752 = "E",MATCH(G6752, 'Cond Compo'!D$16:D$18, 0), MATCH(G6752, 'Cond Compo'!C$16:C$19, 0)), ""))</f>
        <v/>
      </c>
      <c r="I6752" s="12" t="str">
        <f>IF($E6752 &lt;&gt; "", IF(E6752 = 0, "", VLOOKUP(E6752,'Cond Perturbation'!A:B,2,FALSE)),"")</f>
        <v/>
      </c>
      <c r="J6752" s="28"/>
      <c r="K6752" s="29" t="str">
        <f>IF($B6752 &lt;&gt; "", IF(C6752="Oui",IF(H6752=1,IF(E6752=0,Résultat!G$8,IF(J6752="No",Résultat!$G$8,Résultat!$G$7)),IF(H6752=2,IF(E6752=0,Résultat!G$9,IF(J6752="No",Résultat!$G$9,Résultat!$G$7)),Résultat!$G$7)),IF(C6752 = "Totale", IF(H6752=1,IF(E6752=0,Résultat!G$8,IF(J6752="No",Résultat!$G$9,Résultat!$G$7)),IF(H6752=2,IF(E6752=0,Résultat!G$9,IF(J6752="No",Résultat!$G$9,Résultat!$G$7)),Résultat!$G$7)),Résultat!$G$7)), "")</f>
        <v/>
      </c>
    </row>
    <row r="6753" spans="1:11" ht="20.100000000000001" customHeight="1">
      <c r="A6753" s="26"/>
      <c r="B6753" s="27"/>
      <c r="C6753" s="11" t="str">
        <f>IF($B6753 &lt;&gt; "",VLOOKUP(MID(B6753,3,5),'Recyclabilité Prod Matx'!C:F,2,FALSE), "")</f>
        <v/>
      </c>
      <c r="D6753" s="11" t="str">
        <f>IF($B6753 &lt;&gt; "",VLOOKUP(MID(B6753,3,5),'Recyclabilité Prod Matx'!C:F,3,FALSE),"")</f>
        <v/>
      </c>
      <c r="E6753" s="11" t="str">
        <f>IF($B6753 &lt;&gt; "",VLOOKUP(MID(B6753,3,5),'Recyclabilité Prod Matx'!C:F,4,FALSE), "")</f>
        <v/>
      </c>
      <c r="F6753" s="12" t="str">
        <f>IF($B6753 &lt;&gt; "", IF(C6753="Totale","",IF(D6753 = 0, "", VLOOKUP(D6753,'Cond Compo'!A:B,2,FALSE))),"")</f>
        <v/>
      </c>
      <c r="G6753" s="28"/>
      <c r="H6753" s="11" t="str">
        <f xml:space="preserve"> IF(C6753="Totale",2,IF($G6753 &lt;&gt; "", IF(D6753 = "E",MATCH(G6753, 'Cond Compo'!D$16:D$18, 0), MATCH(G6753, 'Cond Compo'!C$16:C$19, 0)), ""))</f>
        <v/>
      </c>
      <c r="I6753" s="12" t="str">
        <f>IF($E6753 &lt;&gt; "", IF(E6753 = 0, "", VLOOKUP(E6753,'Cond Perturbation'!A:B,2,FALSE)),"")</f>
        <v/>
      </c>
      <c r="J6753" s="28"/>
      <c r="K6753" s="29" t="str">
        <f>IF($B6753 &lt;&gt; "", IF(C6753="Oui",IF(H6753=1,IF(E6753=0,Résultat!G$8,IF(J6753="No",Résultat!$G$8,Résultat!$G$7)),IF(H6753=2,IF(E6753=0,Résultat!G$9,IF(J6753="No",Résultat!$G$9,Résultat!$G$7)),Résultat!$G$7)),IF(C6753 = "Totale", IF(H6753=1,IF(E6753=0,Résultat!G$8,IF(J6753="No",Résultat!$G$9,Résultat!$G$7)),IF(H6753=2,IF(E6753=0,Résultat!G$9,IF(J6753="No",Résultat!$G$9,Résultat!$G$7)),Résultat!$G$7)),Résultat!$G$7)), "")</f>
        <v/>
      </c>
    </row>
    <row r="6754" spans="1:11" ht="20.100000000000001" customHeight="1">
      <c r="A6754" s="26"/>
      <c r="B6754" s="27"/>
      <c r="C6754" s="11" t="str">
        <f>IF($B6754 &lt;&gt; "",VLOOKUP(MID(B6754,3,5),'Recyclabilité Prod Matx'!C:F,2,FALSE), "")</f>
        <v/>
      </c>
      <c r="D6754" s="11" t="str">
        <f>IF($B6754 &lt;&gt; "",VLOOKUP(MID(B6754,3,5),'Recyclabilité Prod Matx'!C:F,3,FALSE),"")</f>
        <v/>
      </c>
      <c r="E6754" s="11" t="str">
        <f>IF($B6754 &lt;&gt; "",VLOOKUP(MID(B6754,3,5),'Recyclabilité Prod Matx'!C:F,4,FALSE), "")</f>
        <v/>
      </c>
      <c r="F6754" s="12" t="str">
        <f>IF($B6754 &lt;&gt; "", IF(C6754="Totale","",IF(D6754 = 0, "", VLOOKUP(D6754,'Cond Compo'!A:B,2,FALSE))),"")</f>
        <v/>
      </c>
      <c r="G6754" s="28"/>
      <c r="H6754" s="11" t="str">
        <f xml:space="preserve"> IF(C6754="Totale",2,IF($G6754 &lt;&gt; "", IF(D6754 = "E",MATCH(G6754, 'Cond Compo'!D$16:D$18, 0), MATCH(G6754, 'Cond Compo'!C$16:C$19, 0)), ""))</f>
        <v/>
      </c>
      <c r="I6754" s="12" t="str">
        <f>IF($E6754 &lt;&gt; "", IF(E6754 = 0, "", VLOOKUP(E6754,'Cond Perturbation'!A:B,2,FALSE)),"")</f>
        <v/>
      </c>
      <c r="J6754" s="28"/>
      <c r="K6754" s="29" t="str">
        <f>IF($B6754 &lt;&gt; "", IF(C6754="Oui",IF(H6754=1,IF(E6754=0,Résultat!G$8,IF(J6754="No",Résultat!$G$8,Résultat!$G$7)),IF(H6754=2,IF(E6754=0,Résultat!G$9,IF(J6754="No",Résultat!$G$9,Résultat!$G$7)),Résultat!$G$7)),IF(C6754 = "Totale", IF(H6754=1,IF(E6754=0,Résultat!G$8,IF(J6754="No",Résultat!$G$9,Résultat!$G$7)),IF(H6754=2,IF(E6754=0,Résultat!G$9,IF(J6754="No",Résultat!$G$9,Résultat!$G$7)),Résultat!$G$7)),Résultat!$G$7)), "")</f>
        <v/>
      </c>
    </row>
    <row r="6755" spans="1:11" ht="20.100000000000001" customHeight="1">
      <c r="A6755" s="26"/>
      <c r="B6755" s="27"/>
      <c r="C6755" s="11" t="str">
        <f>IF($B6755 &lt;&gt; "",VLOOKUP(MID(B6755,3,5),'Recyclabilité Prod Matx'!C:F,2,FALSE), "")</f>
        <v/>
      </c>
      <c r="D6755" s="11" t="str">
        <f>IF($B6755 &lt;&gt; "",VLOOKUP(MID(B6755,3,5),'Recyclabilité Prod Matx'!C:F,3,FALSE),"")</f>
        <v/>
      </c>
      <c r="E6755" s="11" t="str">
        <f>IF($B6755 &lt;&gt; "",VLOOKUP(MID(B6755,3,5),'Recyclabilité Prod Matx'!C:F,4,FALSE), "")</f>
        <v/>
      </c>
      <c r="F6755" s="12" t="str">
        <f>IF($B6755 &lt;&gt; "", IF(C6755="Totale","",IF(D6755 = 0, "", VLOOKUP(D6755,'Cond Compo'!A:B,2,FALSE))),"")</f>
        <v/>
      </c>
      <c r="G6755" s="28"/>
      <c r="H6755" s="11" t="str">
        <f xml:space="preserve"> IF(C6755="Totale",2,IF($G6755 &lt;&gt; "", IF(D6755 = "E",MATCH(G6755, 'Cond Compo'!D$16:D$18, 0), MATCH(G6755, 'Cond Compo'!C$16:C$19, 0)), ""))</f>
        <v/>
      </c>
      <c r="I6755" s="12" t="str">
        <f>IF($E6755 &lt;&gt; "", IF(E6755 = 0, "", VLOOKUP(E6755,'Cond Perturbation'!A:B,2,FALSE)),"")</f>
        <v/>
      </c>
      <c r="J6755" s="28"/>
      <c r="K6755" s="29" t="str">
        <f>IF($B6755 &lt;&gt; "", IF(C6755="Oui",IF(H6755=1,IF(E6755=0,Résultat!G$8,IF(J6755="No",Résultat!$G$8,Résultat!$G$7)),IF(H6755=2,IF(E6755=0,Résultat!G$9,IF(J6755="No",Résultat!$G$9,Résultat!$G$7)),Résultat!$G$7)),IF(C6755 = "Totale", IF(H6755=1,IF(E6755=0,Résultat!G$8,IF(J6755="No",Résultat!$G$9,Résultat!$G$7)),IF(H6755=2,IF(E6755=0,Résultat!G$9,IF(J6755="No",Résultat!$G$9,Résultat!$G$7)),Résultat!$G$7)),Résultat!$G$7)), "")</f>
        <v/>
      </c>
    </row>
    <row r="6756" spans="1:11" ht="20.100000000000001" customHeight="1">
      <c r="A6756" s="26"/>
      <c r="B6756" s="27"/>
      <c r="C6756" s="11" t="str">
        <f>IF($B6756 &lt;&gt; "",VLOOKUP(MID(B6756,3,5),'Recyclabilité Prod Matx'!C:F,2,FALSE), "")</f>
        <v/>
      </c>
      <c r="D6756" s="11" t="str">
        <f>IF($B6756 &lt;&gt; "",VLOOKUP(MID(B6756,3,5),'Recyclabilité Prod Matx'!C:F,3,FALSE),"")</f>
        <v/>
      </c>
      <c r="E6756" s="11" t="str">
        <f>IF($B6756 &lt;&gt; "",VLOOKUP(MID(B6756,3,5),'Recyclabilité Prod Matx'!C:F,4,FALSE), "")</f>
        <v/>
      </c>
      <c r="F6756" s="12" t="str">
        <f>IF($B6756 &lt;&gt; "", IF(C6756="Totale","",IF(D6756 = 0, "", VLOOKUP(D6756,'Cond Compo'!A:B,2,FALSE))),"")</f>
        <v/>
      </c>
      <c r="G6756" s="28"/>
      <c r="H6756" s="11" t="str">
        <f xml:space="preserve"> IF(C6756="Totale",2,IF($G6756 &lt;&gt; "", IF(D6756 = "E",MATCH(G6756, 'Cond Compo'!D$16:D$18, 0), MATCH(G6756, 'Cond Compo'!C$16:C$19, 0)), ""))</f>
        <v/>
      </c>
      <c r="I6756" s="12" t="str">
        <f>IF($E6756 &lt;&gt; "", IF(E6756 = 0, "", VLOOKUP(E6756,'Cond Perturbation'!A:B,2,FALSE)),"")</f>
        <v/>
      </c>
      <c r="J6756" s="28"/>
      <c r="K6756" s="29" t="str">
        <f>IF($B6756 &lt;&gt; "", IF(C6756="Oui",IF(H6756=1,IF(E6756=0,Résultat!G$8,IF(J6756="No",Résultat!$G$8,Résultat!$G$7)),IF(H6756=2,IF(E6756=0,Résultat!G$9,IF(J6756="No",Résultat!$G$9,Résultat!$G$7)),Résultat!$G$7)),IF(C6756 = "Totale", IF(H6756=1,IF(E6756=0,Résultat!G$8,IF(J6756="No",Résultat!$G$9,Résultat!$G$7)),IF(H6756=2,IF(E6756=0,Résultat!G$9,IF(J6756="No",Résultat!$G$9,Résultat!$G$7)),Résultat!$G$7)),Résultat!$G$7)), "")</f>
        <v/>
      </c>
    </row>
    <row r="6757" spans="1:11" ht="20.100000000000001" customHeight="1">
      <c r="A6757" s="26"/>
      <c r="B6757" s="27"/>
      <c r="C6757" s="11" t="str">
        <f>IF($B6757 &lt;&gt; "",VLOOKUP(MID(B6757,3,5),'Recyclabilité Prod Matx'!C:F,2,FALSE), "")</f>
        <v/>
      </c>
      <c r="D6757" s="11" t="str">
        <f>IF($B6757 &lt;&gt; "",VLOOKUP(MID(B6757,3,5),'Recyclabilité Prod Matx'!C:F,3,FALSE),"")</f>
        <v/>
      </c>
      <c r="E6757" s="11" t="str">
        <f>IF($B6757 &lt;&gt; "",VLOOKUP(MID(B6757,3,5),'Recyclabilité Prod Matx'!C:F,4,FALSE), "")</f>
        <v/>
      </c>
      <c r="F6757" s="12" t="str">
        <f>IF($B6757 &lt;&gt; "", IF(C6757="Totale","",IF(D6757 = 0, "", VLOOKUP(D6757,'Cond Compo'!A:B,2,FALSE))),"")</f>
        <v/>
      </c>
      <c r="G6757" s="28"/>
      <c r="H6757" s="11" t="str">
        <f xml:space="preserve"> IF(C6757="Totale",2,IF($G6757 &lt;&gt; "", IF(D6757 = "E",MATCH(G6757, 'Cond Compo'!D$16:D$18, 0), MATCH(G6757, 'Cond Compo'!C$16:C$19, 0)), ""))</f>
        <v/>
      </c>
      <c r="I6757" s="12" t="str">
        <f>IF($E6757 &lt;&gt; "", IF(E6757 = 0, "", VLOOKUP(E6757,'Cond Perturbation'!A:B,2,FALSE)),"")</f>
        <v/>
      </c>
      <c r="J6757" s="28"/>
      <c r="K6757" s="29" t="str">
        <f>IF($B6757 &lt;&gt; "", IF(C6757="Oui",IF(H6757=1,IF(E6757=0,Résultat!G$8,IF(J6757="No",Résultat!$G$8,Résultat!$G$7)),IF(H6757=2,IF(E6757=0,Résultat!G$9,IF(J6757="No",Résultat!$G$9,Résultat!$G$7)),Résultat!$G$7)),IF(C6757 = "Totale", IF(H6757=1,IF(E6757=0,Résultat!G$8,IF(J6757="No",Résultat!$G$9,Résultat!$G$7)),IF(H6757=2,IF(E6757=0,Résultat!G$9,IF(J6757="No",Résultat!$G$9,Résultat!$G$7)),Résultat!$G$7)),Résultat!$G$7)), "")</f>
        <v/>
      </c>
    </row>
    <row r="6758" spans="1:11" ht="20.100000000000001" customHeight="1">
      <c r="A6758" s="26"/>
      <c r="B6758" s="27"/>
      <c r="C6758" s="11" t="str">
        <f>IF($B6758 &lt;&gt; "",VLOOKUP(MID(B6758,3,5),'Recyclabilité Prod Matx'!C:F,2,FALSE), "")</f>
        <v/>
      </c>
      <c r="D6758" s="11" t="str">
        <f>IF($B6758 &lt;&gt; "",VLOOKUP(MID(B6758,3,5),'Recyclabilité Prod Matx'!C:F,3,FALSE),"")</f>
        <v/>
      </c>
      <c r="E6758" s="11" t="str">
        <f>IF($B6758 &lt;&gt; "",VLOOKUP(MID(B6758,3,5),'Recyclabilité Prod Matx'!C:F,4,FALSE), "")</f>
        <v/>
      </c>
      <c r="F6758" s="12" t="str">
        <f>IF($B6758 &lt;&gt; "", IF(C6758="Totale","",IF(D6758 = 0, "", VLOOKUP(D6758,'Cond Compo'!A:B,2,FALSE))),"")</f>
        <v/>
      </c>
      <c r="G6758" s="28"/>
      <c r="H6758" s="11" t="str">
        <f xml:space="preserve"> IF(C6758="Totale",2,IF($G6758 &lt;&gt; "", IF(D6758 = "E",MATCH(G6758, 'Cond Compo'!D$16:D$18, 0), MATCH(G6758, 'Cond Compo'!C$16:C$19, 0)), ""))</f>
        <v/>
      </c>
      <c r="I6758" s="12" t="str">
        <f>IF($E6758 &lt;&gt; "", IF(E6758 = 0, "", VLOOKUP(E6758,'Cond Perturbation'!A:B,2,FALSE)),"")</f>
        <v/>
      </c>
      <c r="J6758" s="28"/>
      <c r="K6758" s="29" t="str">
        <f>IF($B6758 &lt;&gt; "", IF(C6758="Oui",IF(H6758=1,IF(E6758=0,Résultat!G$8,IF(J6758="No",Résultat!$G$8,Résultat!$G$7)),IF(H6758=2,IF(E6758=0,Résultat!G$9,IF(J6758="No",Résultat!$G$9,Résultat!$G$7)),Résultat!$G$7)),IF(C6758 = "Totale", IF(H6758=1,IF(E6758=0,Résultat!G$8,IF(J6758="No",Résultat!$G$9,Résultat!$G$7)),IF(H6758=2,IF(E6758=0,Résultat!G$9,IF(J6758="No",Résultat!$G$9,Résultat!$G$7)),Résultat!$G$7)),Résultat!$G$7)), "")</f>
        <v/>
      </c>
    </row>
    <row r="6759" spans="1:11" ht="20.100000000000001" customHeight="1">
      <c r="A6759" s="26"/>
      <c r="B6759" s="27"/>
      <c r="C6759" s="11" t="str">
        <f>IF($B6759 &lt;&gt; "",VLOOKUP(MID(B6759,3,5),'Recyclabilité Prod Matx'!C:F,2,FALSE), "")</f>
        <v/>
      </c>
      <c r="D6759" s="11" t="str">
        <f>IF($B6759 &lt;&gt; "",VLOOKUP(MID(B6759,3,5),'Recyclabilité Prod Matx'!C:F,3,FALSE),"")</f>
        <v/>
      </c>
      <c r="E6759" s="11" t="str">
        <f>IF($B6759 &lt;&gt; "",VLOOKUP(MID(B6759,3,5),'Recyclabilité Prod Matx'!C:F,4,FALSE), "")</f>
        <v/>
      </c>
      <c r="F6759" s="12" t="str">
        <f>IF($B6759 &lt;&gt; "", IF(C6759="Totale","",IF(D6759 = 0, "", VLOOKUP(D6759,'Cond Compo'!A:B,2,FALSE))),"")</f>
        <v/>
      </c>
      <c r="G6759" s="28"/>
      <c r="H6759" s="11" t="str">
        <f xml:space="preserve"> IF(C6759="Totale",2,IF($G6759 &lt;&gt; "", IF(D6759 = "E",MATCH(G6759, 'Cond Compo'!D$16:D$18, 0), MATCH(G6759, 'Cond Compo'!C$16:C$19, 0)), ""))</f>
        <v/>
      </c>
      <c r="I6759" s="12" t="str">
        <f>IF($E6759 &lt;&gt; "", IF(E6759 = 0, "", VLOOKUP(E6759,'Cond Perturbation'!A:B,2,FALSE)),"")</f>
        <v/>
      </c>
      <c r="J6759" s="28"/>
      <c r="K6759" s="29" t="str">
        <f>IF($B6759 &lt;&gt; "", IF(C6759="Oui",IF(H6759=1,IF(E6759=0,Résultat!G$8,IF(J6759="No",Résultat!$G$8,Résultat!$G$7)),IF(H6759=2,IF(E6759=0,Résultat!G$9,IF(J6759="No",Résultat!$G$9,Résultat!$G$7)),Résultat!$G$7)),IF(C6759 = "Totale", IF(H6759=1,IF(E6759=0,Résultat!G$8,IF(J6759="No",Résultat!$G$9,Résultat!$G$7)),IF(H6759=2,IF(E6759=0,Résultat!G$9,IF(J6759="No",Résultat!$G$9,Résultat!$G$7)),Résultat!$G$7)),Résultat!$G$7)), "")</f>
        <v/>
      </c>
    </row>
    <row r="6760" spans="1:11" ht="20.100000000000001" customHeight="1">
      <c r="A6760" s="26"/>
      <c r="B6760" s="27"/>
      <c r="C6760" s="11" t="str">
        <f>IF($B6760 &lt;&gt; "",VLOOKUP(MID(B6760,3,5),'Recyclabilité Prod Matx'!C:F,2,FALSE), "")</f>
        <v/>
      </c>
      <c r="D6760" s="11" t="str">
        <f>IF($B6760 &lt;&gt; "",VLOOKUP(MID(B6760,3,5),'Recyclabilité Prod Matx'!C:F,3,FALSE),"")</f>
        <v/>
      </c>
      <c r="E6760" s="11" t="str">
        <f>IF($B6760 &lt;&gt; "",VLOOKUP(MID(B6760,3,5),'Recyclabilité Prod Matx'!C:F,4,FALSE), "")</f>
        <v/>
      </c>
      <c r="F6760" s="12" t="str">
        <f>IF($B6760 &lt;&gt; "", IF(C6760="Totale","",IF(D6760 = 0, "", VLOOKUP(D6760,'Cond Compo'!A:B,2,FALSE))),"")</f>
        <v/>
      </c>
      <c r="G6760" s="28"/>
      <c r="H6760" s="11" t="str">
        <f xml:space="preserve"> IF(C6760="Totale",2,IF($G6760 &lt;&gt; "", IF(D6760 = "E",MATCH(G6760, 'Cond Compo'!D$16:D$18, 0), MATCH(G6760, 'Cond Compo'!C$16:C$19, 0)), ""))</f>
        <v/>
      </c>
      <c r="I6760" s="12" t="str">
        <f>IF($E6760 &lt;&gt; "", IF(E6760 = 0, "", VLOOKUP(E6760,'Cond Perturbation'!A:B,2,FALSE)),"")</f>
        <v/>
      </c>
      <c r="J6760" s="28"/>
      <c r="K6760" s="29" t="str">
        <f>IF($B6760 &lt;&gt; "", IF(C6760="Oui",IF(H6760=1,IF(E6760=0,Résultat!G$8,IF(J6760="No",Résultat!$G$8,Résultat!$G$7)),IF(H6760=2,IF(E6760=0,Résultat!G$9,IF(J6760="No",Résultat!$G$9,Résultat!$G$7)),Résultat!$G$7)),IF(C6760 = "Totale", IF(H6760=1,IF(E6760=0,Résultat!G$8,IF(J6760="No",Résultat!$G$9,Résultat!$G$7)),IF(H6760=2,IF(E6760=0,Résultat!G$9,IF(J6760="No",Résultat!$G$9,Résultat!$G$7)),Résultat!$G$7)),Résultat!$G$7)), "")</f>
        <v/>
      </c>
    </row>
    <row r="6761" spans="1:11" ht="20.100000000000001" customHeight="1">
      <c r="A6761" s="26"/>
      <c r="B6761" s="27"/>
      <c r="C6761" s="11" t="str">
        <f>IF($B6761 &lt;&gt; "",VLOOKUP(MID(B6761,3,5),'Recyclabilité Prod Matx'!C:F,2,FALSE), "")</f>
        <v/>
      </c>
      <c r="D6761" s="11" t="str">
        <f>IF($B6761 &lt;&gt; "",VLOOKUP(MID(B6761,3,5),'Recyclabilité Prod Matx'!C:F,3,FALSE),"")</f>
        <v/>
      </c>
      <c r="E6761" s="11" t="str">
        <f>IF($B6761 &lt;&gt; "",VLOOKUP(MID(B6761,3,5),'Recyclabilité Prod Matx'!C:F,4,FALSE), "")</f>
        <v/>
      </c>
      <c r="F6761" s="12" t="str">
        <f>IF($B6761 &lt;&gt; "", IF(C6761="Totale","",IF(D6761 = 0, "", VLOOKUP(D6761,'Cond Compo'!A:B,2,FALSE))),"")</f>
        <v/>
      </c>
      <c r="G6761" s="28"/>
      <c r="H6761" s="11" t="str">
        <f xml:space="preserve"> IF(C6761="Totale",2,IF($G6761 &lt;&gt; "", IF(D6761 = "E",MATCH(G6761, 'Cond Compo'!D$16:D$18, 0), MATCH(G6761, 'Cond Compo'!C$16:C$19, 0)), ""))</f>
        <v/>
      </c>
      <c r="I6761" s="12" t="str">
        <f>IF($E6761 &lt;&gt; "", IF(E6761 = 0, "", VLOOKUP(E6761,'Cond Perturbation'!A:B,2,FALSE)),"")</f>
        <v/>
      </c>
      <c r="J6761" s="28"/>
      <c r="K6761" s="29" t="str">
        <f>IF($B6761 &lt;&gt; "", IF(C6761="Oui",IF(H6761=1,IF(E6761=0,Résultat!G$8,IF(J6761="No",Résultat!$G$8,Résultat!$G$7)),IF(H6761=2,IF(E6761=0,Résultat!G$9,IF(J6761="No",Résultat!$G$9,Résultat!$G$7)),Résultat!$G$7)),IF(C6761 = "Totale", IF(H6761=1,IF(E6761=0,Résultat!G$8,IF(J6761="No",Résultat!$G$9,Résultat!$G$7)),IF(H6761=2,IF(E6761=0,Résultat!G$9,IF(J6761="No",Résultat!$G$9,Résultat!$G$7)),Résultat!$G$7)),Résultat!$G$7)), "")</f>
        <v/>
      </c>
    </row>
    <row r="6762" spans="1:11" ht="20.100000000000001" customHeight="1">
      <c r="A6762" s="26"/>
      <c r="B6762" s="27"/>
      <c r="C6762" s="11" t="str">
        <f>IF($B6762 &lt;&gt; "",VLOOKUP(MID(B6762,3,5),'Recyclabilité Prod Matx'!C:F,2,FALSE), "")</f>
        <v/>
      </c>
      <c r="D6762" s="11" t="str">
        <f>IF($B6762 &lt;&gt; "",VLOOKUP(MID(B6762,3,5),'Recyclabilité Prod Matx'!C:F,3,FALSE),"")</f>
        <v/>
      </c>
      <c r="E6762" s="11" t="str">
        <f>IF($B6762 &lt;&gt; "",VLOOKUP(MID(B6762,3,5),'Recyclabilité Prod Matx'!C:F,4,FALSE), "")</f>
        <v/>
      </c>
      <c r="F6762" s="12" t="str">
        <f>IF($B6762 &lt;&gt; "", IF(C6762="Totale","",IF(D6762 = 0, "", VLOOKUP(D6762,'Cond Compo'!A:B,2,FALSE))),"")</f>
        <v/>
      </c>
      <c r="G6762" s="28"/>
      <c r="H6762" s="11" t="str">
        <f xml:space="preserve"> IF(C6762="Totale",2,IF($G6762 &lt;&gt; "", IF(D6762 = "E",MATCH(G6762, 'Cond Compo'!D$16:D$18, 0), MATCH(G6762, 'Cond Compo'!C$16:C$19, 0)), ""))</f>
        <v/>
      </c>
      <c r="I6762" s="12" t="str">
        <f>IF($E6762 &lt;&gt; "", IF(E6762 = 0, "", VLOOKUP(E6762,'Cond Perturbation'!A:B,2,FALSE)),"")</f>
        <v/>
      </c>
      <c r="J6762" s="28"/>
      <c r="K6762" s="29" t="str">
        <f>IF($B6762 &lt;&gt; "", IF(C6762="Oui",IF(H6762=1,IF(E6762=0,Résultat!G$8,IF(J6762="No",Résultat!$G$8,Résultat!$G$7)),IF(H6762=2,IF(E6762=0,Résultat!G$9,IF(J6762="No",Résultat!$G$9,Résultat!$G$7)),Résultat!$G$7)),IF(C6762 = "Totale", IF(H6762=1,IF(E6762=0,Résultat!G$8,IF(J6762="No",Résultat!$G$9,Résultat!$G$7)),IF(H6762=2,IF(E6762=0,Résultat!G$9,IF(J6762="No",Résultat!$G$9,Résultat!$G$7)),Résultat!$G$7)),Résultat!$G$7)), "")</f>
        <v/>
      </c>
    </row>
    <row r="6763" spans="1:11" ht="20.100000000000001" customHeight="1">
      <c r="A6763" s="26"/>
      <c r="B6763" s="27"/>
      <c r="C6763" s="11" t="str">
        <f>IF($B6763 &lt;&gt; "",VLOOKUP(MID(B6763,3,5),'Recyclabilité Prod Matx'!C:F,2,FALSE), "")</f>
        <v/>
      </c>
      <c r="D6763" s="11" t="str">
        <f>IF($B6763 &lt;&gt; "",VLOOKUP(MID(B6763,3,5),'Recyclabilité Prod Matx'!C:F,3,FALSE),"")</f>
        <v/>
      </c>
      <c r="E6763" s="11" t="str">
        <f>IF($B6763 &lt;&gt; "",VLOOKUP(MID(B6763,3,5),'Recyclabilité Prod Matx'!C:F,4,FALSE), "")</f>
        <v/>
      </c>
      <c r="F6763" s="12" t="str">
        <f>IF($B6763 &lt;&gt; "", IF(C6763="Totale","",IF(D6763 = 0, "", VLOOKUP(D6763,'Cond Compo'!A:B,2,FALSE))),"")</f>
        <v/>
      </c>
      <c r="G6763" s="28"/>
      <c r="H6763" s="11" t="str">
        <f xml:space="preserve"> IF(C6763="Totale",2,IF($G6763 &lt;&gt; "", IF(D6763 = "E",MATCH(G6763, 'Cond Compo'!D$16:D$18, 0), MATCH(G6763, 'Cond Compo'!C$16:C$19, 0)), ""))</f>
        <v/>
      </c>
      <c r="I6763" s="12" t="str">
        <f>IF($E6763 &lt;&gt; "", IF(E6763 = 0, "", VLOOKUP(E6763,'Cond Perturbation'!A:B,2,FALSE)),"")</f>
        <v/>
      </c>
      <c r="J6763" s="28"/>
      <c r="K6763" s="29" t="str">
        <f>IF($B6763 &lt;&gt; "", IF(C6763="Oui",IF(H6763=1,IF(E6763=0,Résultat!G$8,IF(J6763="No",Résultat!$G$8,Résultat!$G$7)),IF(H6763=2,IF(E6763=0,Résultat!G$9,IF(J6763="No",Résultat!$G$9,Résultat!$G$7)),Résultat!$G$7)),IF(C6763 = "Totale", IF(H6763=1,IF(E6763=0,Résultat!G$8,IF(J6763="No",Résultat!$G$9,Résultat!$G$7)),IF(H6763=2,IF(E6763=0,Résultat!G$9,IF(J6763="No",Résultat!$G$9,Résultat!$G$7)),Résultat!$G$7)),Résultat!$G$7)), "")</f>
        <v/>
      </c>
    </row>
    <row r="6764" spans="1:11" ht="20.100000000000001" customHeight="1">
      <c r="A6764" s="26"/>
      <c r="B6764" s="27"/>
      <c r="C6764" s="11" t="str">
        <f>IF($B6764 &lt;&gt; "",VLOOKUP(MID(B6764,3,5),'Recyclabilité Prod Matx'!C:F,2,FALSE), "")</f>
        <v/>
      </c>
      <c r="D6764" s="11" t="str">
        <f>IF($B6764 &lt;&gt; "",VLOOKUP(MID(B6764,3,5),'Recyclabilité Prod Matx'!C:F,3,FALSE),"")</f>
        <v/>
      </c>
      <c r="E6764" s="11" t="str">
        <f>IF($B6764 &lt;&gt; "",VLOOKUP(MID(B6764,3,5),'Recyclabilité Prod Matx'!C:F,4,FALSE), "")</f>
        <v/>
      </c>
      <c r="F6764" s="12" t="str">
        <f>IF($B6764 &lt;&gt; "", IF(C6764="Totale","",IF(D6764 = 0, "", VLOOKUP(D6764,'Cond Compo'!A:B,2,FALSE))),"")</f>
        <v/>
      </c>
      <c r="G6764" s="28"/>
      <c r="H6764" s="11" t="str">
        <f xml:space="preserve"> IF(C6764="Totale",2,IF($G6764 &lt;&gt; "", IF(D6764 = "E",MATCH(G6764, 'Cond Compo'!D$16:D$18, 0), MATCH(G6764, 'Cond Compo'!C$16:C$19, 0)), ""))</f>
        <v/>
      </c>
      <c r="I6764" s="12" t="str">
        <f>IF($E6764 &lt;&gt; "", IF(E6764 = 0, "", VLOOKUP(E6764,'Cond Perturbation'!A:B,2,FALSE)),"")</f>
        <v/>
      </c>
      <c r="J6764" s="28"/>
      <c r="K6764" s="29" t="str">
        <f>IF($B6764 &lt;&gt; "", IF(C6764="Oui",IF(H6764=1,IF(E6764=0,Résultat!G$8,IF(J6764="No",Résultat!$G$8,Résultat!$G$7)),IF(H6764=2,IF(E6764=0,Résultat!G$9,IF(J6764="No",Résultat!$G$9,Résultat!$G$7)),Résultat!$G$7)),IF(C6764 = "Totale", IF(H6764=1,IF(E6764=0,Résultat!G$8,IF(J6764="No",Résultat!$G$9,Résultat!$G$7)),IF(H6764=2,IF(E6764=0,Résultat!G$9,IF(J6764="No",Résultat!$G$9,Résultat!$G$7)),Résultat!$G$7)),Résultat!$G$7)), "")</f>
        <v/>
      </c>
    </row>
    <row r="6765" spans="1:11" ht="20.100000000000001" customHeight="1">
      <c r="A6765" s="26"/>
      <c r="B6765" s="27"/>
      <c r="C6765" s="11" t="str">
        <f>IF($B6765 &lt;&gt; "",VLOOKUP(MID(B6765,3,5),'Recyclabilité Prod Matx'!C:F,2,FALSE), "")</f>
        <v/>
      </c>
      <c r="D6765" s="11" t="str">
        <f>IF($B6765 &lt;&gt; "",VLOOKUP(MID(B6765,3,5),'Recyclabilité Prod Matx'!C:F,3,FALSE),"")</f>
        <v/>
      </c>
      <c r="E6765" s="11" t="str">
        <f>IF($B6765 &lt;&gt; "",VLOOKUP(MID(B6765,3,5),'Recyclabilité Prod Matx'!C:F,4,FALSE), "")</f>
        <v/>
      </c>
      <c r="F6765" s="12" t="str">
        <f>IF($B6765 &lt;&gt; "", IF(C6765="Totale","",IF(D6765 = 0, "", VLOOKUP(D6765,'Cond Compo'!A:B,2,FALSE))),"")</f>
        <v/>
      </c>
      <c r="G6765" s="28"/>
      <c r="H6765" s="11" t="str">
        <f xml:space="preserve"> IF(C6765="Totale",2,IF($G6765 &lt;&gt; "", IF(D6765 = "E",MATCH(G6765, 'Cond Compo'!D$16:D$18, 0), MATCH(G6765, 'Cond Compo'!C$16:C$19, 0)), ""))</f>
        <v/>
      </c>
      <c r="I6765" s="12" t="str">
        <f>IF($E6765 &lt;&gt; "", IF(E6765 = 0, "", VLOOKUP(E6765,'Cond Perturbation'!A:B,2,FALSE)),"")</f>
        <v/>
      </c>
      <c r="J6765" s="28"/>
      <c r="K6765" s="29" t="str">
        <f>IF($B6765 &lt;&gt; "", IF(C6765="Oui",IF(H6765=1,IF(E6765=0,Résultat!G$8,IF(J6765="No",Résultat!$G$8,Résultat!$G$7)),IF(H6765=2,IF(E6765=0,Résultat!G$9,IF(J6765="No",Résultat!$G$9,Résultat!$G$7)),Résultat!$G$7)),IF(C6765 = "Totale", IF(H6765=1,IF(E6765=0,Résultat!G$8,IF(J6765="No",Résultat!$G$9,Résultat!$G$7)),IF(H6765=2,IF(E6765=0,Résultat!G$9,IF(J6765="No",Résultat!$G$9,Résultat!$G$7)),Résultat!$G$7)),Résultat!$G$7)), "")</f>
        <v/>
      </c>
    </row>
    <row r="6766" spans="1:11" ht="20.100000000000001" customHeight="1">
      <c r="A6766" s="26"/>
      <c r="B6766" s="27"/>
      <c r="C6766" s="11" t="str">
        <f>IF($B6766 &lt;&gt; "",VLOOKUP(MID(B6766,3,5),'Recyclabilité Prod Matx'!C:F,2,FALSE), "")</f>
        <v/>
      </c>
      <c r="D6766" s="11" t="str">
        <f>IF($B6766 &lt;&gt; "",VLOOKUP(MID(B6766,3,5),'Recyclabilité Prod Matx'!C:F,3,FALSE),"")</f>
        <v/>
      </c>
      <c r="E6766" s="11" t="str">
        <f>IF($B6766 &lt;&gt; "",VLOOKUP(MID(B6766,3,5),'Recyclabilité Prod Matx'!C:F,4,FALSE), "")</f>
        <v/>
      </c>
      <c r="F6766" s="12" t="str">
        <f>IF($B6766 &lt;&gt; "", IF(C6766="Totale","",IF(D6766 = 0, "", VLOOKUP(D6766,'Cond Compo'!A:B,2,FALSE))),"")</f>
        <v/>
      </c>
      <c r="G6766" s="28"/>
      <c r="H6766" s="11" t="str">
        <f xml:space="preserve"> IF(C6766="Totale",2,IF($G6766 &lt;&gt; "", IF(D6766 = "E",MATCH(G6766, 'Cond Compo'!D$16:D$18, 0), MATCH(G6766, 'Cond Compo'!C$16:C$19, 0)), ""))</f>
        <v/>
      </c>
      <c r="I6766" s="12" t="str">
        <f>IF($E6766 &lt;&gt; "", IF(E6766 = 0, "", VLOOKUP(E6766,'Cond Perturbation'!A:B,2,FALSE)),"")</f>
        <v/>
      </c>
      <c r="J6766" s="28"/>
      <c r="K6766" s="29" t="str">
        <f>IF($B6766 &lt;&gt; "", IF(C6766="Oui",IF(H6766=1,IF(E6766=0,Résultat!G$8,IF(J6766="No",Résultat!$G$8,Résultat!$G$7)),IF(H6766=2,IF(E6766=0,Résultat!G$9,IF(J6766="No",Résultat!$G$9,Résultat!$G$7)),Résultat!$G$7)),IF(C6766 = "Totale", IF(H6766=1,IF(E6766=0,Résultat!G$8,IF(J6766="No",Résultat!$G$9,Résultat!$G$7)),IF(H6766=2,IF(E6766=0,Résultat!G$9,IF(J6766="No",Résultat!$G$9,Résultat!$G$7)),Résultat!$G$7)),Résultat!$G$7)), "")</f>
        <v/>
      </c>
    </row>
    <row r="6767" spans="1:11" ht="20.100000000000001" customHeight="1">
      <c r="A6767" s="26"/>
      <c r="B6767" s="27"/>
      <c r="C6767" s="11" t="str">
        <f>IF($B6767 &lt;&gt; "",VLOOKUP(MID(B6767,3,5),'Recyclabilité Prod Matx'!C:F,2,FALSE), "")</f>
        <v/>
      </c>
      <c r="D6767" s="11" t="str">
        <f>IF($B6767 &lt;&gt; "",VLOOKUP(MID(B6767,3,5),'Recyclabilité Prod Matx'!C:F,3,FALSE),"")</f>
        <v/>
      </c>
      <c r="E6767" s="11" t="str">
        <f>IF($B6767 &lt;&gt; "",VLOOKUP(MID(B6767,3,5),'Recyclabilité Prod Matx'!C:F,4,FALSE), "")</f>
        <v/>
      </c>
      <c r="F6767" s="12" t="str">
        <f>IF($B6767 &lt;&gt; "", IF(C6767="Totale","",IF(D6767 = 0, "", VLOOKUP(D6767,'Cond Compo'!A:B,2,FALSE))),"")</f>
        <v/>
      </c>
      <c r="G6767" s="28"/>
      <c r="H6767" s="11" t="str">
        <f xml:space="preserve"> IF(C6767="Totale",2,IF($G6767 &lt;&gt; "", IF(D6767 = "E",MATCH(G6767, 'Cond Compo'!D$16:D$18, 0), MATCH(G6767, 'Cond Compo'!C$16:C$19, 0)), ""))</f>
        <v/>
      </c>
      <c r="I6767" s="12" t="str">
        <f>IF($E6767 &lt;&gt; "", IF(E6767 = 0, "", VLOOKUP(E6767,'Cond Perturbation'!A:B,2,FALSE)),"")</f>
        <v/>
      </c>
      <c r="J6767" s="28"/>
      <c r="K6767" s="29" t="str">
        <f>IF($B6767 &lt;&gt; "", IF(C6767="Oui",IF(H6767=1,IF(E6767=0,Résultat!G$8,IF(J6767="No",Résultat!$G$8,Résultat!$G$7)),IF(H6767=2,IF(E6767=0,Résultat!G$9,IF(J6767="No",Résultat!$G$9,Résultat!$G$7)),Résultat!$G$7)),IF(C6767 = "Totale", IF(H6767=1,IF(E6767=0,Résultat!G$8,IF(J6767="No",Résultat!$G$9,Résultat!$G$7)),IF(H6767=2,IF(E6767=0,Résultat!G$9,IF(J6767="No",Résultat!$G$9,Résultat!$G$7)),Résultat!$G$7)),Résultat!$G$7)), "")</f>
        <v/>
      </c>
    </row>
    <row r="6768" spans="1:11" ht="20.100000000000001" customHeight="1">
      <c r="A6768" s="26"/>
      <c r="B6768" s="27"/>
      <c r="C6768" s="11" t="str">
        <f>IF($B6768 &lt;&gt; "",VLOOKUP(MID(B6768,3,5),'Recyclabilité Prod Matx'!C:F,2,FALSE), "")</f>
        <v/>
      </c>
      <c r="D6768" s="11" t="str">
        <f>IF($B6768 &lt;&gt; "",VLOOKUP(MID(B6768,3,5),'Recyclabilité Prod Matx'!C:F,3,FALSE),"")</f>
        <v/>
      </c>
      <c r="E6768" s="11" t="str">
        <f>IF($B6768 &lt;&gt; "",VLOOKUP(MID(B6768,3,5),'Recyclabilité Prod Matx'!C:F,4,FALSE), "")</f>
        <v/>
      </c>
      <c r="F6768" s="12" t="str">
        <f>IF($B6768 &lt;&gt; "", IF(C6768="Totale","",IF(D6768 = 0, "", VLOOKUP(D6768,'Cond Compo'!A:B,2,FALSE))),"")</f>
        <v/>
      </c>
      <c r="G6768" s="28"/>
      <c r="H6768" s="11" t="str">
        <f xml:space="preserve"> IF(C6768="Totale",2,IF($G6768 &lt;&gt; "", IF(D6768 = "E",MATCH(G6768, 'Cond Compo'!D$16:D$18, 0), MATCH(G6768, 'Cond Compo'!C$16:C$19, 0)), ""))</f>
        <v/>
      </c>
      <c r="I6768" s="12" t="str">
        <f>IF($E6768 &lt;&gt; "", IF(E6768 = 0, "", VLOOKUP(E6768,'Cond Perturbation'!A:B,2,FALSE)),"")</f>
        <v/>
      </c>
      <c r="J6768" s="28"/>
      <c r="K6768" s="29" t="str">
        <f>IF($B6768 &lt;&gt; "", IF(C6768="Oui",IF(H6768=1,IF(E6768=0,Résultat!G$8,IF(J6768="No",Résultat!$G$8,Résultat!$G$7)),IF(H6768=2,IF(E6768=0,Résultat!G$9,IF(J6768="No",Résultat!$G$9,Résultat!$G$7)),Résultat!$G$7)),IF(C6768 = "Totale", IF(H6768=1,IF(E6768=0,Résultat!G$8,IF(J6768="No",Résultat!$G$9,Résultat!$G$7)),IF(H6768=2,IF(E6768=0,Résultat!G$9,IF(J6768="No",Résultat!$G$9,Résultat!$G$7)),Résultat!$G$7)),Résultat!$G$7)), "")</f>
        <v/>
      </c>
    </row>
    <row r="6769" spans="1:11" ht="20.100000000000001" customHeight="1">
      <c r="A6769" s="26"/>
      <c r="B6769" s="27"/>
      <c r="C6769" s="11" t="str">
        <f>IF($B6769 &lt;&gt; "",VLOOKUP(MID(B6769,3,5),'Recyclabilité Prod Matx'!C:F,2,FALSE), "")</f>
        <v/>
      </c>
      <c r="D6769" s="11" t="str">
        <f>IF($B6769 &lt;&gt; "",VLOOKUP(MID(B6769,3,5),'Recyclabilité Prod Matx'!C:F,3,FALSE),"")</f>
        <v/>
      </c>
      <c r="E6769" s="11" t="str">
        <f>IF($B6769 &lt;&gt; "",VLOOKUP(MID(B6769,3,5),'Recyclabilité Prod Matx'!C:F,4,FALSE), "")</f>
        <v/>
      </c>
      <c r="F6769" s="12" t="str">
        <f>IF($B6769 &lt;&gt; "", IF(C6769="Totale","",IF(D6769 = 0, "", VLOOKUP(D6769,'Cond Compo'!A:B,2,FALSE))),"")</f>
        <v/>
      </c>
      <c r="G6769" s="28"/>
      <c r="H6769" s="11" t="str">
        <f xml:space="preserve"> IF(C6769="Totale",2,IF($G6769 &lt;&gt; "", IF(D6769 = "E",MATCH(G6769, 'Cond Compo'!D$16:D$18, 0), MATCH(G6769, 'Cond Compo'!C$16:C$19, 0)), ""))</f>
        <v/>
      </c>
      <c r="I6769" s="12" t="str">
        <f>IF($E6769 &lt;&gt; "", IF(E6769 = 0, "", VLOOKUP(E6769,'Cond Perturbation'!A:B,2,FALSE)),"")</f>
        <v/>
      </c>
      <c r="J6769" s="28"/>
      <c r="K6769" s="29" t="str">
        <f>IF($B6769 &lt;&gt; "", IF(C6769="Oui",IF(H6769=1,IF(E6769=0,Résultat!G$8,IF(J6769="No",Résultat!$G$8,Résultat!$G$7)),IF(H6769=2,IF(E6769=0,Résultat!G$9,IF(J6769="No",Résultat!$G$9,Résultat!$G$7)),Résultat!$G$7)),IF(C6769 = "Totale", IF(H6769=1,IF(E6769=0,Résultat!G$8,IF(J6769="No",Résultat!$G$9,Résultat!$G$7)),IF(H6769=2,IF(E6769=0,Résultat!G$9,IF(J6769="No",Résultat!$G$9,Résultat!$G$7)),Résultat!$G$7)),Résultat!$G$7)), "")</f>
        <v/>
      </c>
    </row>
    <row r="6770" spans="1:11" ht="20.100000000000001" customHeight="1">
      <c r="A6770" s="26"/>
      <c r="B6770" s="27"/>
      <c r="C6770" s="11" t="str">
        <f>IF($B6770 &lt;&gt; "",VLOOKUP(MID(B6770,3,5),'Recyclabilité Prod Matx'!C:F,2,FALSE), "")</f>
        <v/>
      </c>
      <c r="D6770" s="11" t="str">
        <f>IF($B6770 &lt;&gt; "",VLOOKUP(MID(B6770,3,5),'Recyclabilité Prod Matx'!C:F,3,FALSE),"")</f>
        <v/>
      </c>
      <c r="E6770" s="11" t="str">
        <f>IF($B6770 &lt;&gt; "",VLOOKUP(MID(B6770,3,5),'Recyclabilité Prod Matx'!C:F,4,FALSE), "")</f>
        <v/>
      </c>
      <c r="F6770" s="12" t="str">
        <f>IF($B6770 &lt;&gt; "", IF(C6770="Totale","",IF(D6770 = 0, "", VLOOKUP(D6770,'Cond Compo'!A:B,2,FALSE))),"")</f>
        <v/>
      </c>
      <c r="G6770" s="28"/>
      <c r="H6770" s="11" t="str">
        <f xml:space="preserve"> IF(C6770="Totale",2,IF($G6770 &lt;&gt; "", IF(D6770 = "E",MATCH(G6770, 'Cond Compo'!D$16:D$18, 0), MATCH(G6770, 'Cond Compo'!C$16:C$19, 0)), ""))</f>
        <v/>
      </c>
      <c r="I6770" s="12" t="str">
        <f>IF($E6770 &lt;&gt; "", IF(E6770 = 0, "", VLOOKUP(E6770,'Cond Perturbation'!A:B,2,FALSE)),"")</f>
        <v/>
      </c>
      <c r="J6770" s="28"/>
      <c r="K6770" s="29" t="str">
        <f>IF($B6770 &lt;&gt; "", IF(C6770="Oui",IF(H6770=1,IF(E6770=0,Résultat!G$8,IF(J6770="No",Résultat!$G$8,Résultat!$G$7)),IF(H6770=2,IF(E6770=0,Résultat!G$9,IF(J6770="No",Résultat!$G$9,Résultat!$G$7)),Résultat!$G$7)),IF(C6770 = "Totale", IF(H6770=1,IF(E6770=0,Résultat!G$8,IF(J6770="No",Résultat!$G$9,Résultat!$G$7)),IF(H6770=2,IF(E6770=0,Résultat!G$9,IF(J6770="No",Résultat!$G$9,Résultat!$G$7)),Résultat!$G$7)),Résultat!$G$7)), "")</f>
        <v/>
      </c>
    </row>
    <row r="6771" spans="1:11" ht="20.100000000000001" customHeight="1">
      <c r="A6771" s="26"/>
      <c r="B6771" s="27"/>
      <c r="C6771" s="11" t="str">
        <f>IF($B6771 &lt;&gt; "",VLOOKUP(MID(B6771,3,5),'Recyclabilité Prod Matx'!C:F,2,FALSE), "")</f>
        <v/>
      </c>
      <c r="D6771" s="11" t="str">
        <f>IF($B6771 &lt;&gt; "",VLOOKUP(MID(B6771,3,5),'Recyclabilité Prod Matx'!C:F,3,FALSE),"")</f>
        <v/>
      </c>
      <c r="E6771" s="11" t="str">
        <f>IF($B6771 &lt;&gt; "",VLOOKUP(MID(B6771,3,5),'Recyclabilité Prod Matx'!C:F,4,FALSE), "")</f>
        <v/>
      </c>
      <c r="F6771" s="12" t="str">
        <f>IF($B6771 &lt;&gt; "", IF(C6771="Totale","",IF(D6771 = 0, "", VLOOKUP(D6771,'Cond Compo'!A:B,2,FALSE))),"")</f>
        <v/>
      </c>
      <c r="G6771" s="28"/>
      <c r="H6771" s="11" t="str">
        <f xml:space="preserve"> IF(C6771="Totale",2,IF($G6771 &lt;&gt; "", IF(D6771 = "E",MATCH(G6771, 'Cond Compo'!D$16:D$18, 0), MATCH(G6771, 'Cond Compo'!C$16:C$19, 0)), ""))</f>
        <v/>
      </c>
      <c r="I6771" s="12" t="str">
        <f>IF($E6771 &lt;&gt; "", IF(E6771 = 0, "", VLOOKUP(E6771,'Cond Perturbation'!A:B,2,FALSE)),"")</f>
        <v/>
      </c>
      <c r="J6771" s="28"/>
      <c r="K6771" s="29" t="str">
        <f>IF($B6771 &lt;&gt; "", IF(C6771="Oui",IF(H6771=1,IF(E6771=0,Résultat!G$8,IF(J6771="No",Résultat!$G$8,Résultat!$G$7)),IF(H6771=2,IF(E6771=0,Résultat!G$9,IF(J6771="No",Résultat!$G$9,Résultat!$G$7)),Résultat!$G$7)),IF(C6771 = "Totale", IF(H6771=1,IF(E6771=0,Résultat!G$8,IF(J6771="No",Résultat!$G$9,Résultat!$G$7)),IF(H6771=2,IF(E6771=0,Résultat!G$9,IF(J6771="No",Résultat!$G$9,Résultat!$G$7)),Résultat!$G$7)),Résultat!$G$7)), "")</f>
        <v/>
      </c>
    </row>
    <row r="6772" spans="1:11" ht="20.100000000000001" customHeight="1">
      <c r="A6772" s="26"/>
      <c r="B6772" s="27"/>
      <c r="C6772" s="11" t="str">
        <f>IF($B6772 &lt;&gt; "",VLOOKUP(MID(B6772,3,5),'Recyclabilité Prod Matx'!C:F,2,FALSE), "")</f>
        <v/>
      </c>
      <c r="D6772" s="11" t="str">
        <f>IF($B6772 &lt;&gt; "",VLOOKUP(MID(B6772,3,5),'Recyclabilité Prod Matx'!C:F,3,FALSE),"")</f>
        <v/>
      </c>
      <c r="E6772" s="11" t="str">
        <f>IF($B6772 &lt;&gt; "",VLOOKUP(MID(B6772,3,5),'Recyclabilité Prod Matx'!C:F,4,FALSE), "")</f>
        <v/>
      </c>
      <c r="F6772" s="12" t="str">
        <f>IF($B6772 &lt;&gt; "", IF(C6772="Totale","",IF(D6772 = 0, "", VLOOKUP(D6772,'Cond Compo'!A:B,2,FALSE))),"")</f>
        <v/>
      </c>
      <c r="G6772" s="28"/>
      <c r="H6772" s="11" t="str">
        <f xml:space="preserve"> IF(C6772="Totale",2,IF($G6772 &lt;&gt; "", IF(D6772 = "E",MATCH(G6772, 'Cond Compo'!D$16:D$18, 0), MATCH(G6772, 'Cond Compo'!C$16:C$19, 0)), ""))</f>
        <v/>
      </c>
      <c r="I6772" s="12" t="str">
        <f>IF($E6772 &lt;&gt; "", IF(E6772 = 0, "", VLOOKUP(E6772,'Cond Perturbation'!A:B,2,FALSE)),"")</f>
        <v/>
      </c>
      <c r="J6772" s="28"/>
      <c r="K6772" s="29" t="str">
        <f>IF($B6772 &lt;&gt; "", IF(C6772="Oui",IF(H6772=1,IF(E6772=0,Résultat!G$8,IF(J6772="No",Résultat!$G$8,Résultat!$G$7)),IF(H6772=2,IF(E6772=0,Résultat!G$9,IF(J6772="No",Résultat!$G$9,Résultat!$G$7)),Résultat!$G$7)),IF(C6772 = "Totale", IF(H6772=1,IF(E6772=0,Résultat!G$8,IF(J6772="No",Résultat!$G$9,Résultat!$G$7)),IF(H6772=2,IF(E6772=0,Résultat!G$9,IF(J6772="No",Résultat!$G$9,Résultat!$G$7)),Résultat!$G$7)),Résultat!$G$7)), "")</f>
        <v/>
      </c>
    </row>
    <row r="6773" spans="1:11" ht="20.100000000000001" customHeight="1">
      <c r="A6773" s="26"/>
      <c r="B6773" s="27"/>
      <c r="C6773" s="11" t="str">
        <f>IF($B6773 &lt;&gt; "",VLOOKUP(MID(B6773,3,5),'Recyclabilité Prod Matx'!C:F,2,FALSE), "")</f>
        <v/>
      </c>
      <c r="D6773" s="11" t="str">
        <f>IF($B6773 &lt;&gt; "",VLOOKUP(MID(B6773,3,5),'Recyclabilité Prod Matx'!C:F,3,FALSE),"")</f>
        <v/>
      </c>
      <c r="E6773" s="11" t="str">
        <f>IF($B6773 &lt;&gt; "",VLOOKUP(MID(B6773,3,5),'Recyclabilité Prod Matx'!C:F,4,FALSE), "")</f>
        <v/>
      </c>
      <c r="F6773" s="12" t="str">
        <f>IF($B6773 &lt;&gt; "", IF(C6773="Totale","",IF(D6773 = 0, "", VLOOKUP(D6773,'Cond Compo'!A:B,2,FALSE))),"")</f>
        <v/>
      </c>
      <c r="G6773" s="28"/>
      <c r="H6773" s="11" t="str">
        <f xml:space="preserve"> IF(C6773="Totale",2,IF($G6773 &lt;&gt; "", IF(D6773 = "E",MATCH(G6773, 'Cond Compo'!D$16:D$18, 0), MATCH(G6773, 'Cond Compo'!C$16:C$19, 0)), ""))</f>
        <v/>
      </c>
      <c r="I6773" s="12" t="str">
        <f>IF($E6773 &lt;&gt; "", IF(E6773 = 0, "", VLOOKUP(E6773,'Cond Perturbation'!A:B,2,FALSE)),"")</f>
        <v/>
      </c>
      <c r="J6773" s="28"/>
      <c r="K6773" s="29" t="str">
        <f>IF($B6773 &lt;&gt; "", IF(C6773="Oui",IF(H6773=1,IF(E6773=0,Résultat!G$8,IF(J6773="No",Résultat!$G$8,Résultat!$G$7)),IF(H6773=2,IF(E6773=0,Résultat!G$9,IF(J6773="No",Résultat!$G$9,Résultat!$G$7)),Résultat!$G$7)),IF(C6773 = "Totale", IF(H6773=1,IF(E6773=0,Résultat!G$8,IF(J6773="No",Résultat!$G$9,Résultat!$G$7)),IF(H6773=2,IF(E6773=0,Résultat!G$9,IF(J6773="No",Résultat!$G$9,Résultat!$G$7)),Résultat!$G$7)),Résultat!$G$7)), "")</f>
        <v/>
      </c>
    </row>
    <row r="6774" spans="1:11" ht="20.100000000000001" customHeight="1">
      <c r="A6774" s="26"/>
      <c r="B6774" s="27"/>
      <c r="C6774" s="11" t="str">
        <f>IF($B6774 &lt;&gt; "",VLOOKUP(MID(B6774,3,5),'Recyclabilité Prod Matx'!C:F,2,FALSE), "")</f>
        <v/>
      </c>
      <c r="D6774" s="11" t="str">
        <f>IF($B6774 &lt;&gt; "",VLOOKUP(MID(B6774,3,5),'Recyclabilité Prod Matx'!C:F,3,FALSE),"")</f>
        <v/>
      </c>
      <c r="E6774" s="11" t="str">
        <f>IF($B6774 &lt;&gt; "",VLOOKUP(MID(B6774,3,5),'Recyclabilité Prod Matx'!C:F,4,FALSE), "")</f>
        <v/>
      </c>
      <c r="F6774" s="12" t="str">
        <f>IF($B6774 &lt;&gt; "", IF(C6774="Totale","",IF(D6774 = 0, "", VLOOKUP(D6774,'Cond Compo'!A:B,2,FALSE))),"")</f>
        <v/>
      </c>
      <c r="G6774" s="28"/>
      <c r="H6774" s="11" t="str">
        <f xml:space="preserve"> IF(C6774="Totale",2,IF($G6774 &lt;&gt; "", IF(D6774 = "E",MATCH(G6774, 'Cond Compo'!D$16:D$18, 0), MATCH(G6774, 'Cond Compo'!C$16:C$19, 0)), ""))</f>
        <v/>
      </c>
      <c r="I6774" s="12" t="str">
        <f>IF($E6774 &lt;&gt; "", IF(E6774 = 0, "", VLOOKUP(E6774,'Cond Perturbation'!A:B,2,FALSE)),"")</f>
        <v/>
      </c>
      <c r="J6774" s="28"/>
      <c r="K6774" s="29" t="str">
        <f>IF($B6774 &lt;&gt; "", IF(C6774="Oui",IF(H6774=1,IF(E6774=0,Résultat!G$8,IF(J6774="No",Résultat!$G$8,Résultat!$G$7)),IF(H6774=2,IF(E6774=0,Résultat!G$9,IF(J6774="No",Résultat!$G$9,Résultat!$G$7)),Résultat!$G$7)),IF(C6774 = "Totale", IF(H6774=1,IF(E6774=0,Résultat!G$8,IF(J6774="No",Résultat!$G$9,Résultat!$G$7)),IF(H6774=2,IF(E6774=0,Résultat!G$9,IF(J6774="No",Résultat!$G$9,Résultat!$G$7)),Résultat!$G$7)),Résultat!$G$7)), "")</f>
        <v/>
      </c>
    </row>
    <row r="6775" spans="1:11" ht="20.100000000000001" customHeight="1">
      <c r="A6775" s="26"/>
      <c r="B6775" s="27"/>
      <c r="C6775" s="11" t="str">
        <f>IF($B6775 &lt;&gt; "",VLOOKUP(MID(B6775,3,5),'Recyclabilité Prod Matx'!C:F,2,FALSE), "")</f>
        <v/>
      </c>
      <c r="D6775" s="11" t="str">
        <f>IF($B6775 &lt;&gt; "",VLOOKUP(MID(B6775,3,5),'Recyclabilité Prod Matx'!C:F,3,FALSE),"")</f>
        <v/>
      </c>
      <c r="E6775" s="11" t="str">
        <f>IF($B6775 &lt;&gt; "",VLOOKUP(MID(B6775,3,5),'Recyclabilité Prod Matx'!C:F,4,FALSE), "")</f>
        <v/>
      </c>
      <c r="F6775" s="12" t="str">
        <f>IF($B6775 &lt;&gt; "", IF(C6775="Totale","",IF(D6775 = 0, "", VLOOKUP(D6775,'Cond Compo'!A:B,2,FALSE))),"")</f>
        <v/>
      </c>
      <c r="G6775" s="28"/>
      <c r="H6775" s="11" t="str">
        <f xml:space="preserve"> IF(C6775="Totale",2,IF($G6775 &lt;&gt; "", IF(D6775 = "E",MATCH(G6775, 'Cond Compo'!D$16:D$18, 0), MATCH(G6775, 'Cond Compo'!C$16:C$19, 0)), ""))</f>
        <v/>
      </c>
      <c r="I6775" s="12" t="str">
        <f>IF($E6775 &lt;&gt; "", IF(E6775 = 0, "", VLOOKUP(E6775,'Cond Perturbation'!A:B,2,FALSE)),"")</f>
        <v/>
      </c>
      <c r="J6775" s="28"/>
      <c r="K6775" s="29" t="str">
        <f>IF($B6775 &lt;&gt; "", IF(C6775="Oui",IF(H6775=1,IF(E6775=0,Résultat!G$8,IF(J6775="No",Résultat!$G$8,Résultat!$G$7)),IF(H6775=2,IF(E6775=0,Résultat!G$9,IF(J6775="No",Résultat!$G$9,Résultat!$G$7)),Résultat!$G$7)),IF(C6775 = "Totale", IF(H6775=1,IF(E6775=0,Résultat!G$8,IF(J6775="No",Résultat!$G$9,Résultat!$G$7)),IF(H6775=2,IF(E6775=0,Résultat!G$9,IF(J6775="No",Résultat!$G$9,Résultat!$G$7)),Résultat!$G$7)),Résultat!$G$7)), "")</f>
        <v/>
      </c>
    </row>
    <row r="6776" spans="1:11" ht="20.100000000000001" customHeight="1">
      <c r="A6776" s="26"/>
      <c r="B6776" s="27"/>
      <c r="C6776" s="11" t="str">
        <f>IF($B6776 &lt;&gt; "",VLOOKUP(MID(B6776,3,5),'Recyclabilité Prod Matx'!C:F,2,FALSE), "")</f>
        <v/>
      </c>
      <c r="D6776" s="11" t="str">
        <f>IF($B6776 &lt;&gt; "",VLOOKUP(MID(B6776,3,5),'Recyclabilité Prod Matx'!C:F,3,FALSE),"")</f>
        <v/>
      </c>
      <c r="E6776" s="11" t="str">
        <f>IF($B6776 &lt;&gt; "",VLOOKUP(MID(B6776,3,5),'Recyclabilité Prod Matx'!C:F,4,FALSE), "")</f>
        <v/>
      </c>
      <c r="F6776" s="12" t="str">
        <f>IF($B6776 &lt;&gt; "", IF(C6776="Totale","",IF(D6776 = 0, "", VLOOKUP(D6776,'Cond Compo'!A:B,2,FALSE))),"")</f>
        <v/>
      </c>
      <c r="G6776" s="28"/>
      <c r="H6776" s="11" t="str">
        <f xml:space="preserve"> IF(C6776="Totale",2,IF($G6776 &lt;&gt; "", IF(D6776 = "E",MATCH(G6776, 'Cond Compo'!D$16:D$18, 0), MATCH(G6776, 'Cond Compo'!C$16:C$19, 0)), ""))</f>
        <v/>
      </c>
      <c r="I6776" s="12" t="str">
        <f>IF($E6776 &lt;&gt; "", IF(E6776 = 0, "", VLOOKUP(E6776,'Cond Perturbation'!A:B,2,FALSE)),"")</f>
        <v/>
      </c>
      <c r="J6776" s="28"/>
      <c r="K6776" s="29" t="str">
        <f>IF($B6776 &lt;&gt; "", IF(C6776="Oui",IF(H6776=1,IF(E6776=0,Résultat!G$8,IF(J6776="No",Résultat!$G$8,Résultat!$G$7)),IF(H6776=2,IF(E6776=0,Résultat!G$9,IF(J6776="No",Résultat!$G$9,Résultat!$G$7)),Résultat!$G$7)),IF(C6776 = "Totale", IF(H6776=1,IF(E6776=0,Résultat!G$8,IF(J6776="No",Résultat!$G$9,Résultat!$G$7)),IF(H6776=2,IF(E6776=0,Résultat!G$9,IF(J6776="No",Résultat!$G$9,Résultat!$G$7)),Résultat!$G$7)),Résultat!$G$7)), "")</f>
        <v/>
      </c>
    </row>
    <row r="6777" spans="1:11" ht="20.100000000000001" customHeight="1">
      <c r="A6777" s="26"/>
      <c r="B6777" s="27"/>
      <c r="C6777" s="11" t="str">
        <f>IF($B6777 &lt;&gt; "",VLOOKUP(MID(B6777,3,5),'Recyclabilité Prod Matx'!C:F,2,FALSE), "")</f>
        <v/>
      </c>
      <c r="D6777" s="11" t="str">
        <f>IF($B6777 &lt;&gt; "",VLOOKUP(MID(B6777,3,5),'Recyclabilité Prod Matx'!C:F,3,FALSE),"")</f>
        <v/>
      </c>
      <c r="E6777" s="11" t="str">
        <f>IF($B6777 &lt;&gt; "",VLOOKUP(MID(B6777,3,5),'Recyclabilité Prod Matx'!C:F,4,FALSE), "")</f>
        <v/>
      </c>
      <c r="F6777" s="12" t="str">
        <f>IF($B6777 &lt;&gt; "", IF(C6777="Totale","",IF(D6777 = 0, "", VLOOKUP(D6777,'Cond Compo'!A:B,2,FALSE))),"")</f>
        <v/>
      </c>
      <c r="G6777" s="28"/>
      <c r="H6777" s="11" t="str">
        <f xml:space="preserve"> IF(C6777="Totale",2,IF($G6777 &lt;&gt; "", IF(D6777 = "E",MATCH(G6777, 'Cond Compo'!D$16:D$18, 0), MATCH(G6777, 'Cond Compo'!C$16:C$19, 0)), ""))</f>
        <v/>
      </c>
      <c r="I6777" s="12" t="str">
        <f>IF($E6777 &lt;&gt; "", IF(E6777 = 0, "", VLOOKUP(E6777,'Cond Perturbation'!A:B,2,FALSE)),"")</f>
        <v/>
      </c>
      <c r="J6777" s="28"/>
      <c r="K6777" s="29" t="str">
        <f>IF($B6777 &lt;&gt; "", IF(C6777="Oui",IF(H6777=1,IF(E6777=0,Résultat!G$8,IF(J6777="No",Résultat!$G$8,Résultat!$G$7)),IF(H6777=2,IF(E6777=0,Résultat!G$9,IF(J6777="No",Résultat!$G$9,Résultat!$G$7)),Résultat!$G$7)),IF(C6777 = "Totale", IF(H6777=1,IF(E6777=0,Résultat!G$8,IF(J6777="No",Résultat!$G$9,Résultat!$G$7)),IF(H6777=2,IF(E6777=0,Résultat!G$9,IF(J6777="No",Résultat!$G$9,Résultat!$G$7)),Résultat!$G$7)),Résultat!$G$7)), "")</f>
        <v/>
      </c>
    </row>
    <row r="6778" spans="1:11" ht="20.100000000000001" customHeight="1">
      <c r="A6778" s="26"/>
      <c r="B6778" s="27"/>
      <c r="C6778" s="11" t="str">
        <f>IF($B6778 &lt;&gt; "",VLOOKUP(MID(B6778,3,5),'Recyclabilité Prod Matx'!C:F,2,FALSE), "")</f>
        <v/>
      </c>
      <c r="D6778" s="11" t="str">
        <f>IF($B6778 &lt;&gt; "",VLOOKUP(MID(B6778,3,5),'Recyclabilité Prod Matx'!C:F,3,FALSE),"")</f>
        <v/>
      </c>
      <c r="E6778" s="11" t="str">
        <f>IF($B6778 &lt;&gt; "",VLOOKUP(MID(B6778,3,5),'Recyclabilité Prod Matx'!C:F,4,FALSE), "")</f>
        <v/>
      </c>
      <c r="F6778" s="12" t="str">
        <f>IF($B6778 &lt;&gt; "", IF(C6778="Totale","",IF(D6778 = 0, "", VLOOKUP(D6778,'Cond Compo'!A:B,2,FALSE))),"")</f>
        <v/>
      </c>
      <c r="G6778" s="28"/>
      <c r="H6778" s="11" t="str">
        <f xml:space="preserve"> IF(C6778="Totale",2,IF($G6778 &lt;&gt; "", IF(D6778 = "E",MATCH(G6778, 'Cond Compo'!D$16:D$18, 0), MATCH(G6778, 'Cond Compo'!C$16:C$19, 0)), ""))</f>
        <v/>
      </c>
      <c r="I6778" s="12" t="str">
        <f>IF($E6778 &lt;&gt; "", IF(E6778 = 0, "", VLOOKUP(E6778,'Cond Perturbation'!A:B,2,FALSE)),"")</f>
        <v/>
      </c>
      <c r="J6778" s="28"/>
      <c r="K6778" s="29" t="str">
        <f>IF($B6778 &lt;&gt; "", IF(C6778="Oui",IF(H6778=1,IF(E6778=0,Résultat!G$8,IF(J6778="No",Résultat!$G$8,Résultat!$G$7)),IF(H6778=2,IF(E6778=0,Résultat!G$9,IF(J6778="No",Résultat!$G$9,Résultat!$G$7)),Résultat!$G$7)),IF(C6778 = "Totale", IF(H6778=1,IF(E6778=0,Résultat!G$8,IF(J6778="No",Résultat!$G$9,Résultat!$G$7)),IF(H6778=2,IF(E6778=0,Résultat!G$9,IF(J6778="No",Résultat!$G$9,Résultat!$G$7)),Résultat!$G$7)),Résultat!$G$7)), "")</f>
        <v/>
      </c>
    </row>
    <row r="6779" spans="1:11" ht="20.100000000000001" customHeight="1">
      <c r="A6779" s="26"/>
      <c r="B6779" s="27"/>
      <c r="C6779" s="11" t="str">
        <f>IF($B6779 &lt;&gt; "",VLOOKUP(MID(B6779,3,5),'Recyclabilité Prod Matx'!C:F,2,FALSE), "")</f>
        <v/>
      </c>
      <c r="D6779" s="11" t="str">
        <f>IF($B6779 &lt;&gt; "",VLOOKUP(MID(B6779,3,5),'Recyclabilité Prod Matx'!C:F,3,FALSE),"")</f>
        <v/>
      </c>
      <c r="E6779" s="11" t="str">
        <f>IF($B6779 &lt;&gt; "",VLOOKUP(MID(B6779,3,5),'Recyclabilité Prod Matx'!C:F,4,FALSE), "")</f>
        <v/>
      </c>
      <c r="F6779" s="12" t="str">
        <f>IF($B6779 &lt;&gt; "", IF(C6779="Totale","",IF(D6779 = 0, "", VLOOKUP(D6779,'Cond Compo'!A:B,2,FALSE))),"")</f>
        <v/>
      </c>
      <c r="G6779" s="28"/>
      <c r="H6779" s="11" t="str">
        <f xml:space="preserve"> IF(C6779="Totale",2,IF($G6779 &lt;&gt; "", IF(D6779 = "E",MATCH(G6779, 'Cond Compo'!D$16:D$18, 0), MATCH(G6779, 'Cond Compo'!C$16:C$19, 0)), ""))</f>
        <v/>
      </c>
      <c r="I6779" s="12" t="str">
        <f>IF($E6779 &lt;&gt; "", IF(E6779 = 0, "", VLOOKUP(E6779,'Cond Perturbation'!A:B,2,FALSE)),"")</f>
        <v/>
      </c>
      <c r="J6779" s="28"/>
      <c r="K6779" s="29" t="str">
        <f>IF($B6779 &lt;&gt; "", IF(C6779="Oui",IF(H6779=1,IF(E6779=0,Résultat!G$8,IF(J6779="No",Résultat!$G$8,Résultat!$G$7)),IF(H6779=2,IF(E6779=0,Résultat!G$9,IF(J6779="No",Résultat!$G$9,Résultat!$G$7)),Résultat!$G$7)),IF(C6779 = "Totale", IF(H6779=1,IF(E6779=0,Résultat!G$8,IF(J6779="No",Résultat!$G$9,Résultat!$G$7)),IF(H6779=2,IF(E6779=0,Résultat!G$9,IF(J6779="No",Résultat!$G$9,Résultat!$G$7)),Résultat!$G$7)),Résultat!$G$7)), "")</f>
        <v/>
      </c>
    </row>
    <row r="6780" spans="1:11" ht="20.100000000000001" customHeight="1">
      <c r="A6780" s="26"/>
      <c r="B6780" s="27"/>
      <c r="C6780" s="11" t="str">
        <f>IF($B6780 &lt;&gt; "",VLOOKUP(MID(B6780,3,5),'Recyclabilité Prod Matx'!C:F,2,FALSE), "")</f>
        <v/>
      </c>
      <c r="D6780" s="11" t="str">
        <f>IF($B6780 &lt;&gt; "",VLOOKUP(MID(B6780,3,5),'Recyclabilité Prod Matx'!C:F,3,FALSE),"")</f>
        <v/>
      </c>
      <c r="E6780" s="11" t="str">
        <f>IF($B6780 &lt;&gt; "",VLOOKUP(MID(B6780,3,5),'Recyclabilité Prod Matx'!C:F,4,FALSE), "")</f>
        <v/>
      </c>
      <c r="F6780" s="12" t="str">
        <f>IF($B6780 &lt;&gt; "", IF(C6780="Totale","",IF(D6780 = 0, "", VLOOKUP(D6780,'Cond Compo'!A:B,2,FALSE))),"")</f>
        <v/>
      </c>
      <c r="G6780" s="28"/>
      <c r="H6780" s="11" t="str">
        <f xml:space="preserve"> IF(C6780="Totale",2,IF($G6780 &lt;&gt; "", IF(D6780 = "E",MATCH(G6780, 'Cond Compo'!D$16:D$18, 0), MATCH(G6780, 'Cond Compo'!C$16:C$19, 0)), ""))</f>
        <v/>
      </c>
      <c r="I6780" s="12" t="str">
        <f>IF($E6780 &lt;&gt; "", IF(E6780 = 0, "", VLOOKUP(E6780,'Cond Perturbation'!A:B,2,FALSE)),"")</f>
        <v/>
      </c>
      <c r="J6780" s="28"/>
      <c r="K6780" s="29" t="str">
        <f>IF($B6780 &lt;&gt; "", IF(C6780="Oui",IF(H6780=1,IF(E6780=0,Résultat!G$8,IF(J6780="No",Résultat!$G$8,Résultat!$G$7)),IF(H6780=2,IF(E6780=0,Résultat!G$9,IF(J6780="No",Résultat!$G$9,Résultat!$G$7)),Résultat!$G$7)),IF(C6780 = "Totale", IF(H6780=1,IF(E6780=0,Résultat!G$8,IF(J6780="No",Résultat!$G$9,Résultat!$G$7)),IF(H6780=2,IF(E6780=0,Résultat!G$9,IF(J6780="No",Résultat!$G$9,Résultat!$G$7)),Résultat!$G$7)),Résultat!$G$7)), "")</f>
        <v/>
      </c>
    </row>
    <row r="6781" spans="1:11" ht="20.100000000000001" customHeight="1">
      <c r="A6781" s="26"/>
      <c r="B6781" s="27"/>
      <c r="C6781" s="11" t="str">
        <f>IF($B6781 &lt;&gt; "",VLOOKUP(MID(B6781,3,5),'Recyclabilité Prod Matx'!C:F,2,FALSE), "")</f>
        <v/>
      </c>
      <c r="D6781" s="11" t="str">
        <f>IF($B6781 &lt;&gt; "",VLOOKUP(MID(B6781,3,5),'Recyclabilité Prod Matx'!C:F,3,FALSE),"")</f>
        <v/>
      </c>
      <c r="E6781" s="11" t="str">
        <f>IF($B6781 &lt;&gt; "",VLOOKUP(MID(B6781,3,5),'Recyclabilité Prod Matx'!C:F,4,FALSE), "")</f>
        <v/>
      </c>
      <c r="F6781" s="12" t="str">
        <f>IF($B6781 &lt;&gt; "", IF(C6781="Totale","",IF(D6781 = 0, "", VLOOKUP(D6781,'Cond Compo'!A:B,2,FALSE))),"")</f>
        <v/>
      </c>
      <c r="G6781" s="28"/>
      <c r="H6781" s="11" t="str">
        <f xml:space="preserve"> IF(C6781="Totale",2,IF($G6781 &lt;&gt; "", IF(D6781 = "E",MATCH(G6781, 'Cond Compo'!D$16:D$18, 0), MATCH(G6781, 'Cond Compo'!C$16:C$19, 0)), ""))</f>
        <v/>
      </c>
      <c r="I6781" s="12" t="str">
        <f>IF($E6781 &lt;&gt; "", IF(E6781 = 0, "", VLOOKUP(E6781,'Cond Perturbation'!A:B,2,FALSE)),"")</f>
        <v/>
      </c>
      <c r="J6781" s="28"/>
      <c r="K6781" s="29" t="str">
        <f>IF($B6781 &lt;&gt; "", IF(C6781="Oui",IF(H6781=1,IF(E6781=0,Résultat!G$8,IF(J6781="No",Résultat!$G$8,Résultat!$G$7)),IF(H6781=2,IF(E6781=0,Résultat!G$9,IF(J6781="No",Résultat!$G$9,Résultat!$G$7)),Résultat!$G$7)),IF(C6781 = "Totale", IF(H6781=1,IF(E6781=0,Résultat!G$8,IF(J6781="No",Résultat!$G$9,Résultat!$G$7)),IF(H6781=2,IF(E6781=0,Résultat!G$9,IF(J6781="No",Résultat!$G$9,Résultat!$G$7)),Résultat!$G$7)),Résultat!$G$7)), "")</f>
        <v/>
      </c>
    </row>
    <row r="6782" spans="1:11" ht="20.100000000000001" customHeight="1">
      <c r="A6782" s="26"/>
      <c r="B6782" s="27"/>
      <c r="C6782" s="11" t="str">
        <f>IF($B6782 &lt;&gt; "",VLOOKUP(MID(B6782,3,5),'Recyclabilité Prod Matx'!C:F,2,FALSE), "")</f>
        <v/>
      </c>
      <c r="D6782" s="11" t="str">
        <f>IF($B6782 &lt;&gt; "",VLOOKUP(MID(B6782,3,5),'Recyclabilité Prod Matx'!C:F,3,FALSE),"")</f>
        <v/>
      </c>
      <c r="E6782" s="11" t="str">
        <f>IF($B6782 &lt;&gt; "",VLOOKUP(MID(B6782,3,5),'Recyclabilité Prod Matx'!C:F,4,FALSE), "")</f>
        <v/>
      </c>
      <c r="F6782" s="12" t="str">
        <f>IF($B6782 &lt;&gt; "", IF(C6782="Totale","",IF(D6782 = 0, "", VLOOKUP(D6782,'Cond Compo'!A:B,2,FALSE))),"")</f>
        <v/>
      </c>
      <c r="G6782" s="28"/>
      <c r="H6782" s="11" t="str">
        <f xml:space="preserve"> IF(C6782="Totale",2,IF($G6782 &lt;&gt; "", IF(D6782 = "E",MATCH(G6782, 'Cond Compo'!D$16:D$18, 0), MATCH(G6782, 'Cond Compo'!C$16:C$19, 0)), ""))</f>
        <v/>
      </c>
      <c r="I6782" s="12" t="str">
        <f>IF($E6782 &lt;&gt; "", IF(E6782 = 0, "", VLOOKUP(E6782,'Cond Perturbation'!A:B,2,FALSE)),"")</f>
        <v/>
      </c>
      <c r="J6782" s="28"/>
      <c r="K6782" s="29" t="str">
        <f>IF($B6782 &lt;&gt; "", IF(C6782="Oui",IF(H6782=1,IF(E6782=0,Résultat!G$8,IF(J6782="No",Résultat!$G$8,Résultat!$G$7)),IF(H6782=2,IF(E6782=0,Résultat!G$9,IF(J6782="No",Résultat!$G$9,Résultat!$G$7)),Résultat!$G$7)),IF(C6782 = "Totale", IF(H6782=1,IF(E6782=0,Résultat!G$8,IF(J6782="No",Résultat!$G$9,Résultat!$G$7)),IF(H6782=2,IF(E6782=0,Résultat!G$9,IF(J6782="No",Résultat!$G$9,Résultat!$G$7)),Résultat!$G$7)),Résultat!$G$7)), "")</f>
        <v/>
      </c>
    </row>
    <row r="6783" spans="1:11" ht="20.100000000000001" customHeight="1">
      <c r="A6783" s="26"/>
      <c r="B6783" s="27"/>
      <c r="C6783" s="11" t="str">
        <f>IF($B6783 &lt;&gt; "",VLOOKUP(MID(B6783,3,5),'Recyclabilité Prod Matx'!C:F,2,FALSE), "")</f>
        <v/>
      </c>
      <c r="D6783" s="11" t="str">
        <f>IF($B6783 &lt;&gt; "",VLOOKUP(MID(B6783,3,5),'Recyclabilité Prod Matx'!C:F,3,FALSE),"")</f>
        <v/>
      </c>
      <c r="E6783" s="11" t="str">
        <f>IF($B6783 &lt;&gt; "",VLOOKUP(MID(B6783,3,5),'Recyclabilité Prod Matx'!C:F,4,FALSE), "")</f>
        <v/>
      </c>
      <c r="F6783" s="12" t="str">
        <f>IF($B6783 &lt;&gt; "", IF(C6783="Totale","",IF(D6783 = 0, "", VLOOKUP(D6783,'Cond Compo'!A:B,2,FALSE))),"")</f>
        <v/>
      </c>
      <c r="G6783" s="28"/>
      <c r="H6783" s="11" t="str">
        <f xml:space="preserve"> IF(C6783="Totale",2,IF($G6783 &lt;&gt; "", IF(D6783 = "E",MATCH(G6783, 'Cond Compo'!D$16:D$18, 0), MATCH(G6783, 'Cond Compo'!C$16:C$19, 0)), ""))</f>
        <v/>
      </c>
      <c r="I6783" s="12" t="str">
        <f>IF($E6783 &lt;&gt; "", IF(E6783 = 0, "", VLOOKUP(E6783,'Cond Perturbation'!A:B,2,FALSE)),"")</f>
        <v/>
      </c>
      <c r="J6783" s="28"/>
      <c r="K6783" s="29" t="str">
        <f>IF($B6783 &lt;&gt; "", IF(C6783="Oui",IF(H6783=1,IF(E6783=0,Résultat!G$8,IF(J6783="No",Résultat!$G$8,Résultat!$G$7)),IF(H6783=2,IF(E6783=0,Résultat!G$9,IF(J6783="No",Résultat!$G$9,Résultat!$G$7)),Résultat!$G$7)),IF(C6783 = "Totale", IF(H6783=1,IF(E6783=0,Résultat!G$8,IF(J6783="No",Résultat!$G$9,Résultat!$G$7)),IF(H6783=2,IF(E6783=0,Résultat!G$9,IF(J6783="No",Résultat!$G$9,Résultat!$G$7)),Résultat!$G$7)),Résultat!$G$7)), "")</f>
        <v/>
      </c>
    </row>
    <row r="6784" spans="1:11" ht="20.100000000000001" customHeight="1">
      <c r="A6784" s="26"/>
      <c r="B6784" s="27"/>
      <c r="C6784" s="11" t="str">
        <f>IF($B6784 &lt;&gt; "",VLOOKUP(MID(B6784,3,5),'Recyclabilité Prod Matx'!C:F,2,FALSE), "")</f>
        <v/>
      </c>
      <c r="D6784" s="11" t="str">
        <f>IF($B6784 &lt;&gt; "",VLOOKUP(MID(B6784,3,5),'Recyclabilité Prod Matx'!C:F,3,FALSE),"")</f>
        <v/>
      </c>
      <c r="E6784" s="11" t="str">
        <f>IF($B6784 &lt;&gt; "",VLOOKUP(MID(B6784,3,5),'Recyclabilité Prod Matx'!C:F,4,FALSE), "")</f>
        <v/>
      </c>
      <c r="F6784" s="12" t="str">
        <f>IF($B6784 &lt;&gt; "", IF(C6784="Totale","",IF(D6784 = 0, "", VLOOKUP(D6784,'Cond Compo'!A:B,2,FALSE))),"")</f>
        <v/>
      </c>
      <c r="G6784" s="28"/>
      <c r="H6784" s="11" t="str">
        <f xml:space="preserve"> IF(C6784="Totale",2,IF($G6784 &lt;&gt; "", IF(D6784 = "E",MATCH(G6784, 'Cond Compo'!D$16:D$18, 0), MATCH(G6784, 'Cond Compo'!C$16:C$19, 0)), ""))</f>
        <v/>
      </c>
      <c r="I6784" s="12" t="str">
        <f>IF($E6784 &lt;&gt; "", IF(E6784 = 0, "", VLOOKUP(E6784,'Cond Perturbation'!A:B,2,FALSE)),"")</f>
        <v/>
      </c>
      <c r="J6784" s="28"/>
      <c r="K6784" s="29" t="str">
        <f>IF($B6784 &lt;&gt; "", IF(C6784="Oui",IF(H6784=1,IF(E6784=0,Résultat!G$8,IF(J6784="No",Résultat!$G$8,Résultat!$G$7)),IF(H6784=2,IF(E6784=0,Résultat!G$9,IF(J6784="No",Résultat!$G$9,Résultat!$G$7)),Résultat!$G$7)),IF(C6784 = "Totale", IF(H6784=1,IF(E6784=0,Résultat!G$8,IF(J6784="No",Résultat!$G$9,Résultat!$G$7)),IF(H6784=2,IF(E6784=0,Résultat!G$9,IF(J6784="No",Résultat!$G$9,Résultat!$G$7)),Résultat!$G$7)),Résultat!$G$7)), "")</f>
        <v/>
      </c>
    </row>
    <row r="6785" spans="1:11" ht="20.100000000000001" customHeight="1">
      <c r="A6785" s="26"/>
      <c r="B6785" s="27"/>
      <c r="C6785" s="11" t="str">
        <f>IF($B6785 &lt;&gt; "",VLOOKUP(MID(B6785,3,5),'Recyclabilité Prod Matx'!C:F,2,FALSE), "")</f>
        <v/>
      </c>
      <c r="D6785" s="11" t="str">
        <f>IF($B6785 &lt;&gt; "",VLOOKUP(MID(B6785,3,5),'Recyclabilité Prod Matx'!C:F,3,FALSE),"")</f>
        <v/>
      </c>
      <c r="E6785" s="11" t="str">
        <f>IF($B6785 &lt;&gt; "",VLOOKUP(MID(B6785,3,5),'Recyclabilité Prod Matx'!C:F,4,FALSE), "")</f>
        <v/>
      </c>
      <c r="F6785" s="12" t="str">
        <f>IF($B6785 &lt;&gt; "", IF(C6785="Totale","",IF(D6785 = 0, "", VLOOKUP(D6785,'Cond Compo'!A:B,2,FALSE))),"")</f>
        <v/>
      </c>
      <c r="G6785" s="28"/>
      <c r="H6785" s="11" t="str">
        <f xml:space="preserve"> IF(C6785="Totale",2,IF($G6785 &lt;&gt; "", IF(D6785 = "E",MATCH(G6785, 'Cond Compo'!D$16:D$18, 0), MATCH(G6785, 'Cond Compo'!C$16:C$19, 0)), ""))</f>
        <v/>
      </c>
      <c r="I6785" s="12" t="str">
        <f>IF($E6785 &lt;&gt; "", IF(E6785 = 0, "", VLOOKUP(E6785,'Cond Perturbation'!A:B,2,FALSE)),"")</f>
        <v/>
      </c>
      <c r="J6785" s="28"/>
      <c r="K6785" s="29" t="str">
        <f>IF($B6785 &lt;&gt; "", IF(C6785="Oui",IF(H6785=1,IF(E6785=0,Résultat!G$8,IF(J6785="No",Résultat!$G$8,Résultat!$G$7)),IF(H6785=2,IF(E6785=0,Résultat!G$9,IF(J6785="No",Résultat!$G$9,Résultat!$G$7)),Résultat!$G$7)),IF(C6785 = "Totale", IF(H6785=1,IF(E6785=0,Résultat!G$8,IF(J6785="No",Résultat!$G$9,Résultat!$G$7)),IF(H6785=2,IF(E6785=0,Résultat!G$9,IF(J6785="No",Résultat!$G$9,Résultat!$G$7)),Résultat!$G$7)),Résultat!$G$7)), "")</f>
        <v/>
      </c>
    </row>
    <row r="6786" spans="1:11" ht="20.100000000000001" customHeight="1">
      <c r="A6786" s="26"/>
      <c r="B6786" s="27"/>
      <c r="C6786" s="11" t="str">
        <f>IF($B6786 &lt;&gt; "",VLOOKUP(MID(B6786,3,5),'Recyclabilité Prod Matx'!C:F,2,FALSE), "")</f>
        <v/>
      </c>
      <c r="D6786" s="11" t="str">
        <f>IF($B6786 &lt;&gt; "",VLOOKUP(MID(B6786,3,5),'Recyclabilité Prod Matx'!C:F,3,FALSE),"")</f>
        <v/>
      </c>
      <c r="E6786" s="11" t="str">
        <f>IF($B6786 &lt;&gt; "",VLOOKUP(MID(B6786,3,5),'Recyclabilité Prod Matx'!C:F,4,FALSE), "")</f>
        <v/>
      </c>
      <c r="F6786" s="12" t="str">
        <f>IF($B6786 &lt;&gt; "", IF(C6786="Totale","",IF(D6786 = 0, "", VLOOKUP(D6786,'Cond Compo'!A:B,2,FALSE))),"")</f>
        <v/>
      </c>
      <c r="G6786" s="28"/>
      <c r="H6786" s="11" t="str">
        <f xml:space="preserve"> IF(C6786="Totale",2,IF($G6786 &lt;&gt; "", IF(D6786 = "E",MATCH(G6786, 'Cond Compo'!D$16:D$18, 0), MATCH(G6786, 'Cond Compo'!C$16:C$19, 0)), ""))</f>
        <v/>
      </c>
      <c r="I6786" s="12" t="str">
        <f>IF($E6786 &lt;&gt; "", IF(E6786 = 0, "", VLOOKUP(E6786,'Cond Perturbation'!A:B,2,FALSE)),"")</f>
        <v/>
      </c>
      <c r="J6786" s="28"/>
      <c r="K6786" s="29" t="str">
        <f>IF($B6786 &lt;&gt; "", IF(C6786="Oui",IF(H6786=1,IF(E6786=0,Résultat!G$8,IF(J6786="No",Résultat!$G$8,Résultat!$G$7)),IF(H6786=2,IF(E6786=0,Résultat!G$9,IF(J6786="No",Résultat!$G$9,Résultat!$G$7)),Résultat!$G$7)),IF(C6786 = "Totale", IF(H6786=1,IF(E6786=0,Résultat!G$8,IF(J6786="No",Résultat!$G$9,Résultat!$G$7)),IF(H6786=2,IF(E6786=0,Résultat!G$9,IF(J6786="No",Résultat!$G$9,Résultat!$G$7)),Résultat!$G$7)),Résultat!$G$7)), "")</f>
        <v/>
      </c>
    </row>
    <row r="6787" spans="1:11" ht="20.100000000000001" customHeight="1">
      <c r="A6787" s="26"/>
      <c r="B6787" s="27"/>
      <c r="C6787" s="11" t="str">
        <f>IF($B6787 &lt;&gt; "",VLOOKUP(MID(B6787,3,5),'Recyclabilité Prod Matx'!C:F,2,FALSE), "")</f>
        <v/>
      </c>
      <c r="D6787" s="11" t="str">
        <f>IF($B6787 &lt;&gt; "",VLOOKUP(MID(B6787,3,5),'Recyclabilité Prod Matx'!C:F,3,FALSE),"")</f>
        <v/>
      </c>
      <c r="E6787" s="11" t="str">
        <f>IF($B6787 &lt;&gt; "",VLOOKUP(MID(B6787,3,5),'Recyclabilité Prod Matx'!C:F,4,FALSE), "")</f>
        <v/>
      </c>
      <c r="F6787" s="12" t="str">
        <f>IF($B6787 &lt;&gt; "", IF(C6787="Totale","",IF(D6787 = 0, "", VLOOKUP(D6787,'Cond Compo'!A:B,2,FALSE))),"")</f>
        <v/>
      </c>
      <c r="G6787" s="28"/>
      <c r="H6787" s="11" t="str">
        <f xml:space="preserve"> IF(C6787="Totale",2,IF($G6787 &lt;&gt; "", IF(D6787 = "E",MATCH(G6787, 'Cond Compo'!D$16:D$18, 0), MATCH(G6787, 'Cond Compo'!C$16:C$19, 0)), ""))</f>
        <v/>
      </c>
      <c r="I6787" s="12" t="str">
        <f>IF($E6787 &lt;&gt; "", IF(E6787 = 0, "", VLOOKUP(E6787,'Cond Perturbation'!A:B,2,FALSE)),"")</f>
        <v/>
      </c>
      <c r="J6787" s="28"/>
      <c r="K6787" s="29" t="str">
        <f>IF($B6787 &lt;&gt; "", IF(C6787="Oui",IF(H6787=1,IF(E6787=0,Résultat!G$8,IF(J6787="No",Résultat!$G$8,Résultat!$G$7)),IF(H6787=2,IF(E6787=0,Résultat!G$9,IF(J6787="No",Résultat!$G$9,Résultat!$G$7)),Résultat!$G$7)),IF(C6787 = "Totale", IF(H6787=1,IF(E6787=0,Résultat!G$8,IF(J6787="No",Résultat!$G$9,Résultat!$G$7)),IF(H6787=2,IF(E6787=0,Résultat!G$9,IF(J6787="No",Résultat!$G$9,Résultat!$G$7)),Résultat!$G$7)),Résultat!$G$7)), "")</f>
        <v/>
      </c>
    </row>
    <row r="6788" spans="1:11" ht="20.100000000000001" customHeight="1">
      <c r="A6788" s="26"/>
      <c r="B6788" s="27"/>
      <c r="C6788" s="11" t="str">
        <f>IF($B6788 &lt;&gt; "",VLOOKUP(MID(B6788,3,5),'Recyclabilité Prod Matx'!C:F,2,FALSE), "")</f>
        <v/>
      </c>
      <c r="D6788" s="11" t="str">
        <f>IF($B6788 &lt;&gt; "",VLOOKUP(MID(B6788,3,5),'Recyclabilité Prod Matx'!C:F,3,FALSE),"")</f>
        <v/>
      </c>
      <c r="E6788" s="11" t="str">
        <f>IF($B6788 &lt;&gt; "",VLOOKUP(MID(B6788,3,5),'Recyclabilité Prod Matx'!C:F,4,FALSE), "")</f>
        <v/>
      </c>
      <c r="F6788" s="12" t="str">
        <f>IF($B6788 &lt;&gt; "", IF(C6788="Totale","",IF(D6788 = 0, "", VLOOKUP(D6788,'Cond Compo'!A:B,2,FALSE))),"")</f>
        <v/>
      </c>
      <c r="G6788" s="28"/>
      <c r="H6788" s="11" t="str">
        <f xml:space="preserve"> IF(C6788="Totale",2,IF($G6788 &lt;&gt; "", IF(D6788 = "E",MATCH(G6788, 'Cond Compo'!D$16:D$18, 0), MATCH(G6788, 'Cond Compo'!C$16:C$19, 0)), ""))</f>
        <v/>
      </c>
      <c r="I6788" s="12" t="str">
        <f>IF($E6788 &lt;&gt; "", IF(E6788 = 0, "", VLOOKUP(E6788,'Cond Perturbation'!A:B,2,FALSE)),"")</f>
        <v/>
      </c>
      <c r="J6788" s="28"/>
      <c r="K6788" s="29" t="str">
        <f>IF($B6788 &lt;&gt; "", IF(C6788="Oui",IF(H6788=1,IF(E6788=0,Résultat!G$8,IF(J6788="No",Résultat!$G$8,Résultat!$G$7)),IF(H6788=2,IF(E6788=0,Résultat!G$9,IF(J6788="No",Résultat!$G$9,Résultat!$G$7)),Résultat!$G$7)),IF(C6788 = "Totale", IF(H6788=1,IF(E6788=0,Résultat!G$8,IF(J6788="No",Résultat!$G$9,Résultat!$G$7)),IF(H6788=2,IF(E6788=0,Résultat!G$9,IF(J6788="No",Résultat!$G$9,Résultat!$G$7)),Résultat!$G$7)),Résultat!$G$7)), "")</f>
        <v/>
      </c>
    </row>
    <row r="6789" spans="1:11" ht="20.100000000000001" customHeight="1">
      <c r="A6789" s="26"/>
      <c r="B6789" s="27"/>
      <c r="C6789" s="11" t="str">
        <f>IF($B6789 &lt;&gt; "",VLOOKUP(MID(B6789,3,5),'Recyclabilité Prod Matx'!C:F,2,FALSE), "")</f>
        <v/>
      </c>
      <c r="D6789" s="11" t="str">
        <f>IF($B6789 &lt;&gt; "",VLOOKUP(MID(B6789,3,5),'Recyclabilité Prod Matx'!C:F,3,FALSE),"")</f>
        <v/>
      </c>
      <c r="E6789" s="11" t="str">
        <f>IF($B6789 &lt;&gt; "",VLOOKUP(MID(B6789,3,5),'Recyclabilité Prod Matx'!C:F,4,FALSE), "")</f>
        <v/>
      </c>
      <c r="F6789" s="12" t="str">
        <f>IF($B6789 &lt;&gt; "", IF(C6789="Totale","",IF(D6789 = 0, "", VLOOKUP(D6789,'Cond Compo'!A:B,2,FALSE))),"")</f>
        <v/>
      </c>
      <c r="G6789" s="28"/>
      <c r="H6789" s="11" t="str">
        <f xml:space="preserve"> IF(C6789="Totale",2,IF($G6789 &lt;&gt; "", IF(D6789 = "E",MATCH(G6789, 'Cond Compo'!D$16:D$18, 0), MATCH(G6789, 'Cond Compo'!C$16:C$19, 0)), ""))</f>
        <v/>
      </c>
      <c r="I6789" s="12" t="str">
        <f>IF($E6789 &lt;&gt; "", IF(E6789 = 0, "", VLOOKUP(E6789,'Cond Perturbation'!A:B,2,FALSE)),"")</f>
        <v/>
      </c>
      <c r="J6789" s="28"/>
      <c r="K6789" s="29" t="str">
        <f>IF($B6789 &lt;&gt; "", IF(C6789="Oui",IF(H6789=1,IF(E6789=0,Résultat!G$8,IF(J6789="No",Résultat!$G$8,Résultat!$G$7)),IF(H6789=2,IF(E6789=0,Résultat!G$9,IF(J6789="No",Résultat!$G$9,Résultat!$G$7)),Résultat!$G$7)),IF(C6789 = "Totale", IF(H6789=1,IF(E6789=0,Résultat!G$8,IF(J6789="No",Résultat!$G$9,Résultat!$G$7)),IF(H6789=2,IF(E6789=0,Résultat!G$9,IF(J6789="No",Résultat!$G$9,Résultat!$G$7)),Résultat!$G$7)),Résultat!$G$7)), "")</f>
        <v/>
      </c>
    </row>
    <row r="6790" spans="1:11" ht="20.100000000000001" customHeight="1">
      <c r="A6790" s="26"/>
      <c r="B6790" s="27"/>
      <c r="C6790" s="11" t="str">
        <f>IF($B6790 &lt;&gt; "",VLOOKUP(MID(B6790,3,5),'Recyclabilité Prod Matx'!C:F,2,FALSE), "")</f>
        <v/>
      </c>
      <c r="D6790" s="11" t="str">
        <f>IF($B6790 &lt;&gt; "",VLOOKUP(MID(B6790,3,5),'Recyclabilité Prod Matx'!C:F,3,FALSE),"")</f>
        <v/>
      </c>
      <c r="E6790" s="11" t="str">
        <f>IF($B6790 &lt;&gt; "",VLOOKUP(MID(B6790,3,5),'Recyclabilité Prod Matx'!C:F,4,FALSE), "")</f>
        <v/>
      </c>
      <c r="F6790" s="12" t="str">
        <f>IF($B6790 &lt;&gt; "", IF(C6790="Totale","",IF(D6790 = 0, "", VLOOKUP(D6790,'Cond Compo'!A:B,2,FALSE))),"")</f>
        <v/>
      </c>
      <c r="G6790" s="28"/>
      <c r="H6790" s="11" t="str">
        <f xml:space="preserve"> IF(C6790="Totale",2,IF($G6790 &lt;&gt; "", IF(D6790 = "E",MATCH(G6790, 'Cond Compo'!D$16:D$18, 0), MATCH(G6790, 'Cond Compo'!C$16:C$19, 0)), ""))</f>
        <v/>
      </c>
      <c r="I6790" s="12" t="str">
        <f>IF($E6790 &lt;&gt; "", IF(E6790 = 0, "", VLOOKUP(E6790,'Cond Perturbation'!A:B,2,FALSE)),"")</f>
        <v/>
      </c>
      <c r="J6790" s="28"/>
      <c r="K6790" s="29" t="str">
        <f>IF($B6790 &lt;&gt; "", IF(C6790="Oui",IF(H6790=1,IF(E6790=0,Résultat!G$8,IF(J6790="No",Résultat!$G$8,Résultat!$G$7)),IF(H6790=2,IF(E6790=0,Résultat!G$9,IF(J6790="No",Résultat!$G$9,Résultat!$G$7)),Résultat!$G$7)),IF(C6790 = "Totale", IF(H6790=1,IF(E6790=0,Résultat!G$8,IF(J6790="No",Résultat!$G$9,Résultat!$G$7)),IF(H6790=2,IF(E6790=0,Résultat!G$9,IF(J6790="No",Résultat!$G$9,Résultat!$G$7)),Résultat!$G$7)),Résultat!$G$7)), "")</f>
        <v/>
      </c>
    </row>
    <row r="6791" spans="1:11" ht="20.100000000000001" customHeight="1">
      <c r="A6791" s="26"/>
      <c r="B6791" s="27"/>
      <c r="C6791" s="11" t="str">
        <f>IF($B6791 &lt;&gt; "",VLOOKUP(MID(B6791,3,5),'Recyclabilité Prod Matx'!C:F,2,FALSE), "")</f>
        <v/>
      </c>
      <c r="D6791" s="11" t="str">
        <f>IF($B6791 &lt;&gt; "",VLOOKUP(MID(B6791,3,5),'Recyclabilité Prod Matx'!C:F,3,FALSE),"")</f>
        <v/>
      </c>
      <c r="E6791" s="11" t="str">
        <f>IF($B6791 &lt;&gt; "",VLOOKUP(MID(B6791,3,5),'Recyclabilité Prod Matx'!C:F,4,FALSE), "")</f>
        <v/>
      </c>
      <c r="F6791" s="12" t="str">
        <f>IF($B6791 &lt;&gt; "", IF(C6791="Totale","",IF(D6791 = 0, "", VLOOKUP(D6791,'Cond Compo'!A:B,2,FALSE))),"")</f>
        <v/>
      </c>
      <c r="G6791" s="28"/>
      <c r="H6791" s="11" t="str">
        <f xml:space="preserve"> IF(C6791="Totale",2,IF($G6791 &lt;&gt; "", IF(D6791 = "E",MATCH(G6791, 'Cond Compo'!D$16:D$18, 0), MATCH(G6791, 'Cond Compo'!C$16:C$19, 0)), ""))</f>
        <v/>
      </c>
      <c r="I6791" s="12" t="str">
        <f>IF($E6791 &lt;&gt; "", IF(E6791 = 0, "", VLOOKUP(E6791,'Cond Perturbation'!A:B,2,FALSE)),"")</f>
        <v/>
      </c>
      <c r="J6791" s="28"/>
      <c r="K6791" s="29" t="str">
        <f>IF($B6791 &lt;&gt; "", IF(C6791="Oui",IF(H6791=1,IF(E6791=0,Résultat!G$8,IF(J6791="No",Résultat!$G$8,Résultat!$G$7)),IF(H6791=2,IF(E6791=0,Résultat!G$9,IF(J6791="No",Résultat!$G$9,Résultat!$G$7)),Résultat!$G$7)),IF(C6791 = "Totale", IF(H6791=1,IF(E6791=0,Résultat!G$8,IF(J6791="No",Résultat!$G$9,Résultat!$G$7)),IF(H6791=2,IF(E6791=0,Résultat!G$9,IF(J6791="No",Résultat!$G$9,Résultat!$G$7)),Résultat!$G$7)),Résultat!$G$7)), "")</f>
        <v/>
      </c>
    </row>
    <row r="6792" spans="1:11" ht="20.100000000000001" customHeight="1">
      <c r="A6792" s="26"/>
      <c r="B6792" s="27"/>
      <c r="C6792" s="11" t="str">
        <f>IF($B6792 &lt;&gt; "",VLOOKUP(MID(B6792,3,5),'Recyclabilité Prod Matx'!C:F,2,FALSE), "")</f>
        <v/>
      </c>
      <c r="D6792" s="11" t="str">
        <f>IF($B6792 &lt;&gt; "",VLOOKUP(MID(B6792,3,5),'Recyclabilité Prod Matx'!C:F,3,FALSE),"")</f>
        <v/>
      </c>
      <c r="E6792" s="11" t="str">
        <f>IF($B6792 &lt;&gt; "",VLOOKUP(MID(B6792,3,5),'Recyclabilité Prod Matx'!C:F,4,FALSE), "")</f>
        <v/>
      </c>
      <c r="F6792" s="12" t="str">
        <f>IF($B6792 &lt;&gt; "", IF(C6792="Totale","",IF(D6792 = 0, "", VLOOKUP(D6792,'Cond Compo'!A:B,2,FALSE))),"")</f>
        <v/>
      </c>
      <c r="G6792" s="28"/>
      <c r="H6792" s="11" t="str">
        <f xml:space="preserve"> IF(C6792="Totale",2,IF($G6792 &lt;&gt; "", IF(D6792 = "E",MATCH(G6792, 'Cond Compo'!D$16:D$18, 0), MATCH(G6792, 'Cond Compo'!C$16:C$19, 0)), ""))</f>
        <v/>
      </c>
      <c r="I6792" s="12" t="str">
        <f>IF($E6792 &lt;&gt; "", IF(E6792 = 0, "", VLOOKUP(E6792,'Cond Perturbation'!A:B,2,FALSE)),"")</f>
        <v/>
      </c>
      <c r="J6792" s="28"/>
      <c r="K6792" s="29" t="str">
        <f>IF($B6792 &lt;&gt; "", IF(C6792="Oui",IF(H6792=1,IF(E6792=0,Résultat!G$8,IF(J6792="No",Résultat!$G$8,Résultat!$G$7)),IF(H6792=2,IF(E6792=0,Résultat!G$9,IF(J6792="No",Résultat!$G$9,Résultat!$G$7)),Résultat!$G$7)),IF(C6792 = "Totale", IF(H6792=1,IF(E6792=0,Résultat!G$8,IF(J6792="No",Résultat!$G$9,Résultat!$G$7)),IF(H6792=2,IF(E6792=0,Résultat!G$9,IF(J6792="No",Résultat!$G$9,Résultat!$G$7)),Résultat!$G$7)),Résultat!$G$7)), "")</f>
        <v/>
      </c>
    </row>
    <row r="6793" spans="1:11" ht="20.100000000000001" customHeight="1">
      <c r="A6793" s="26"/>
      <c r="B6793" s="27"/>
      <c r="C6793" s="11" t="str">
        <f>IF($B6793 &lt;&gt; "",VLOOKUP(MID(B6793,3,5),'Recyclabilité Prod Matx'!C:F,2,FALSE), "")</f>
        <v/>
      </c>
      <c r="D6793" s="11" t="str">
        <f>IF($B6793 &lt;&gt; "",VLOOKUP(MID(B6793,3,5),'Recyclabilité Prod Matx'!C:F,3,FALSE),"")</f>
        <v/>
      </c>
      <c r="E6793" s="11" t="str">
        <f>IF($B6793 &lt;&gt; "",VLOOKUP(MID(B6793,3,5),'Recyclabilité Prod Matx'!C:F,4,FALSE), "")</f>
        <v/>
      </c>
      <c r="F6793" s="12" t="str">
        <f>IF($B6793 &lt;&gt; "", IF(C6793="Totale","",IF(D6793 = 0, "", VLOOKUP(D6793,'Cond Compo'!A:B,2,FALSE))),"")</f>
        <v/>
      </c>
      <c r="G6793" s="28"/>
      <c r="H6793" s="11" t="str">
        <f xml:space="preserve"> IF(C6793="Totale",2,IF($G6793 &lt;&gt; "", IF(D6793 = "E",MATCH(G6793, 'Cond Compo'!D$16:D$18, 0), MATCH(G6793, 'Cond Compo'!C$16:C$19, 0)), ""))</f>
        <v/>
      </c>
      <c r="I6793" s="12" t="str">
        <f>IF($E6793 &lt;&gt; "", IF(E6793 = 0, "", VLOOKUP(E6793,'Cond Perturbation'!A:B,2,FALSE)),"")</f>
        <v/>
      </c>
      <c r="J6793" s="28"/>
      <c r="K6793" s="29" t="str">
        <f>IF($B6793 &lt;&gt; "", IF(C6793="Oui",IF(H6793=1,IF(E6793=0,Résultat!G$8,IF(J6793="No",Résultat!$G$8,Résultat!$G$7)),IF(H6793=2,IF(E6793=0,Résultat!G$9,IF(J6793="No",Résultat!$G$9,Résultat!$G$7)),Résultat!$G$7)),IF(C6793 = "Totale", IF(H6793=1,IF(E6793=0,Résultat!G$8,IF(J6793="No",Résultat!$G$9,Résultat!$G$7)),IF(H6793=2,IF(E6793=0,Résultat!G$9,IF(J6793="No",Résultat!$G$9,Résultat!$G$7)),Résultat!$G$7)),Résultat!$G$7)), "")</f>
        <v/>
      </c>
    </row>
    <row r="6794" spans="1:11" ht="20.100000000000001" customHeight="1">
      <c r="A6794" s="26"/>
      <c r="B6794" s="27"/>
      <c r="C6794" s="11" t="str">
        <f>IF($B6794 &lt;&gt; "",VLOOKUP(MID(B6794,3,5),'Recyclabilité Prod Matx'!C:F,2,FALSE), "")</f>
        <v/>
      </c>
      <c r="D6794" s="11" t="str">
        <f>IF($B6794 &lt;&gt; "",VLOOKUP(MID(B6794,3,5),'Recyclabilité Prod Matx'!C:F,3,FALSE),"")</f>
        <v/>
      </c>
      <c r="E6794" s="11" t="str">
        <f>IF($B6794 &lt;&gt; "",VLOOKUP(MID(B6794,3,5),'Recyclabilité Prod Matx'!C:F,4,FALSE), "")</f>
        <v/>
      </c>
      <c r="F6794" s="12" t="str">
        <f>IF($B6794 &lt;&gt; "", IF(C6794="Totale","",IF(D6794 = 0, "", VLOOKUP(D6794,'Cond Compo'!A:B,2,FALSE))),"")</f>
        <v/>
      </c>
      <c r="G6794" s="28"/>
      <c r="H6794" s="11" t="str">
        <f xml:space="preserve"> IF(C6794="Totale",2,IF($G6794 &lt;&gt; "", IF(D6794 = "E",MATCH(G6794, 'Cond Compo'!D$16:D$18, 0), MATCH(G6794, 'Cond Compo'!C$16:C$19, 0)), ""))</f>
        <v/>
      </c>
      <c r="I6794" s="12" t="str">
        <f>IF($E6794 &lt;&gt; "", IF(E6794 = 0, "", VLOOKUP(E6794,'Cond Perturbation'!A:B,2,FALSE)),"")</f>
        <v/>
      </c>
      <c r="J6794" s="28"/>
      <c r="K6794" s="29" t="str">
        <f>IF($B6794 &lt;&gt; "", IF(C6794="Oui",IF(H6794=1,IF(E6794=0,Résultat!G$8,IF(J6794="No",Résultat!$G$8,Résultat!$G$7)),IF(H6794=2,IF(E6794=0,Résultat!G$9,IF(J6794="No",Résultat!$G$9,Résultat!$G$7)),Résultat!$G$7)),IF(C6794 = "Totale", IF(H6794=1,IF(E6794=0,Résultat!G$8,IF(J6794="No",Résultat!$G$9,Résultat!$G$7)),IF(H6794=2,IF(E6794=0,Résultat!G$9,IF(J6794="No",Résultat!$G$9,Résultat!$G$7)),Résultat!$G$7)),Résultat!$G$7)), "")</f>
        <v/>
      </c>
    </row>
    <row r="6795" spans="1:11" ht="20.100000000000001" customHeight="1">
      <c r="A6795" s="26"/>
      <c r="B6795" s="27"/>
      <c r="C6795" s="11" t="str">
        <f>IF($B6795 &lt;&gt; "",VLOOKUP(MID(B6795,3,5),'Recyclabilité Prod Matx'!C:F,2,FALSE), "")</f>
        <v/>
      </c>
      <c r="D6795" s="11" t="str">
        <f>IF($B6795 &lt;&gt; "",VLOOKUP(MID(B6795,3,5),'Recyclabilité Prod Matx'!C:F,3,FALSE),"")</f>
        <v/>
      </c>
      <c r="E6795" s="11" t="str">
        <f>IF($B6795 &lt;&gt; "",VLOOKUP(MID(B6795,3,5),'Recyclabilité Prod Matx'!C:F,4,FALSE), "")</f>
        <v/>
      </c>
      <c r="F6795" s="12" t="str">
        <f>IF($B6795 &lt;&gt; "", IF(C6795="Totale","",IF(D6795 = 0, "", VLOOKUP(D6795,'Cond Compo'!A:B,2,FALSE))),"")</f>
        <v/>
      </c>
      <c r="G6795" s="28"/>
      <c r="H6795" s="11" t="str">
        <f xml:space="preserve"> IF(C6795="Totale",2,IF($G6795 &lt;&gt; "", IF(D6795 = "E",MATCH(G6795, 'Cond Compo'!D$16:D$18, 0), MATCH(G6795, 'Cond Compo'!C$16:C$19, 0)), ""))</f>
        <v/>
      </c>
      <c r="I6795" s="12" t="str">
        <f>IF($E6795 &lt;&gt; "", IF(E6795 = 0, "", VLOOKUP(E6795,'Cond Perturbation'!A:B,2,FALSE)),"")</f>
        <v/>
      </c>
      <c r="J6795" s="28"/>
      <c r="K6795" s="29" t="str">
        <f>IF($B6795 &lt;&gt; "", IF(C6795="Oui",IF(H6795=1,IF(E6795=0,Résultat!G$8,IF(J6795="No",Résultat!$G$8,Résultat!$G$7)),IF(H6795=2,IF(E6795=0,Résultat!G$9,IF(J6795="No",Résultat!$G$9,Résultat!$G$7)),Résultat!$G$7)),IF(C6795 = "Totale", IF(H6795=1,IF(E6795=0,Résultat!G$8,IF(J6795="No",Résultat!$G$9,Résultat!$G$7)),IF(H6795=2,IF(E6795=0,Résultat!G$9,IF(J6795="No",Résultat!$G$9,Résultat!$G$7)),Résultat!$G$7)),Résultat!$G$7)), "")</f>
        <v/>
      </c>
    </row>
    <row r="6796" spans="1:11" ht="20.100000000000001" customHeight="1">
      <c r="A6796" s="26"/>
      <c r="B6796" s="27"/>
      <c r="C6796" s="11" t="str">
        <f>IF($B6796 &lt;&gt; "",VLOOKUP(MID(B6796,3,5),'Recyclabilité Prod Matx'!C:F,2,FALSE), "")</f>
        <v/>
      </c>
      <c r="D6796" s="11" t="str">
        <f>IF($B6796 &lt;&gt; "",VLOOKUP(MID(B6796,3,5),'Recyclabilité Prod Matx'!C:F,3,FALSE),"")</f>
        <v/>
      </c>
      <c r="E6796" s="11" t="str">
        <f>IF($B6796 &lt;&gt; "",VLOOKUP(MID(B6796,3,5),'Recyclabilité Prod Matx'!C:F,4,FALSE), "")</f>
        <v/>
      </c>
      <c r="F6796" s="12" t="str">
        <f>IF($B6796 &lt;&gt; "", IF(C6796="Totale","",IF(D6796 = 0, "", VLOOKUP(D6796,'Cond Compo'!A:B,2,FALSE))),"")</f>
        <v/>
      </c>
      <c r="G6796" s="28"/>
      <c r="H6796" s="11" t="str">
        <f xml:space="preserve"> IF(C6796="Totale",2,IF($G6796 &lt;&gt; "", IF(D6796 = "E",MATCH(G6796, 'Cond Compo'!D$16:D$18, 0), MATCH(G6796, 'Cond Compo'!C$16:C$19, 0)), ""))</f>
        <v/>
      </c>
      <c r="I6796" s="12" t="str">
        <f>IF($E6796 &lt;&gt; "", IF(E6796 = 0, "", VLOOKUP(E6796,'Cond Perturbation'!A:B,2,FALSE)),"")</f>
        <v/>
      </c>
      <c r="J6796" s="28"/>
      <c r="K6796" s="29" t="str">
        <f>IF($B6796 &lt;&gt; "", IF(C6796="Oui",IF(H6796=1,IF(E6796=0,Résultat!G$8,IF(J6796="No",Résultat!$G$8,Résultat!$G$7)),IF(H6796=2,IF(E6796=0,Résultat!G$9,IF(J6796="No",Résultat!$G$9,Résultat!$G$7)),Résultat!$G$7)),IF(C6796 = "Totale", IF(H6796=1,IF(E6796=0,Résultat!G$8,IF(J6796="No",Résultat!$G$9,Résultat!$G$7)),IF(H6796=2,IF(E6796=0,Résultat!G$9,IF(J6796="No",Résultat!$G$9,Résultat!$G$7)),Résultat!$G$7)),Résultat!$G$7)), "")</f>
        <v/>
      </c>
    </row>
    <row r="6797" spans="1:11" ht="20.100000000000001" customHeight="1">
      <c r="A6797" s="26"/>
      <c r="B6797" s="27"/>
      <c r="C6797" s="11" t="str">
        <f>IF($B6797 &lt;&gt; "",VLOOKUP(MID(B6797,3,5),'Recyclabilité Prod Matx'!C:F,2,FALSE), "")</f>
        <v/>
      </c>
      <c r="D6797" s="11" t="str">
        <f>IF($B6797 &lt;&gt; "",VLOOKUP(MID(B6797,3,5),'Recyclabilité Prod Matx'!C:F,3,FALSE),"")</f>
        <v/>
      </c>
      <c r="E6797" s="11" t="str">
        <f>IF($B6797 &lt;&gt; "",VLOOKUP(MID(B6797,3,5),'Recyclabilité Prod Matx'!C:F,4,FALSE), "")</f>
        <v/>
      </c>
      <c r="F6797" s="12" t="str">
        <f>IF($B6797 &lt;&gt; "", IF(C6797="Totale","",IF(D6797 = 0, "", VLOOKUP(D6797,'Cond Compo'!A:B,2,FALSE))),"")</f>
        <v/>
      </c>
      <c r="G6797" s="28"/>
      <c r="H6797" s="11" t="str">
        <f xml:space="preserve"> IF(C6797="Totale",2,IF($G6797 &lt;&gt; "", IF(D6797 = "E",MATCH(G6797, 'Cond Compo'!D$16:D$18, 0), MATCH(G6797, 'Cond Compo'!C$16:C$19, 0)), ""))</f>
        <v/>
      </c>
      <c r="I6797" s="12" t="str">
        <f>IF($E6797 &lt;&gt; "", IF(E6797 = 0, "", VLOOKUP(E6797,'Cond Perturbation'!A:B,2,FALSE)),"")</f>
        <v/>
      </c>
      <c r="J6797" s="28"/>
      <c r="K6797" s="29" t="str">
        <f>IF($B6797 &lt;&gt; "", IF(C6797="Oui",IF(H6797=1,IF(E6797=0,Résultat!G$8,IF(J6797="No",Résultat!$G$8,Résultat!$G$7)),IF(H6797=2,IF(E6797=0,Résultat!G$9,IF(J6797="No",Résultat!$G$9,Résultat!$G$7)),Résultat!$G$7)),IF(C6797 = "Totale", IF(H6797=1,IF(E6797=0,Résultat!G$8,IF(J6797="No",Résultat!$G$9,Résultat!$G$7)),IF(H6797=2,IF(E6797=0,Résultat!G$9,IF(J6797="No",Résultat!$G$9,Résultat!$G$7)),Résultat!$G$7)),Résultat!$G$7)), "")</f>
        <v/>
      </c>
    </row>
    <row r="6798" spans="1:11" ht="20.100000000000001" customHeight="1">
      <c r="A6798" s="26"/>
      <c r="B6798" s="27"/>
      <c r="C6798" s="11" t="str">
        <f>IF($B6798 &lt;&gt; "",VLOOKUP(MID(B6798,3,5),'Recyclabilité Prod Matx'!C:F,2,FALSE), "")</f>
        <v/>
      </c>
      <c r="D6798" s="11" t="str">
        <f>IF($B6798 &lt;&gt; "",VLOOKUP(MID(B6798,3,5),'Recyclabilité Prod Matx'!C:F,3,FALSE),"")</f>
        <v/>
      </c>
      <c r="E6798" s="11" t="str">
        <f>IF($B6798 &lt;&gt; "",VLOOKUP(MID(B6798,3,5),'Recyclabilité Prod Matx'!C:F,4,FALSE), "")</f>
        <v/>
      </c>
      <c r="F6798" s="12" t="str">
        <f>IF($B6798 &lt;&gt; "", IF(C6798="Totale","",IF(D6798 = 0, "", VLOOKUP(D6798,'Cond Compo'!A:B,2,FALSE))),"")</f>
        <v/>
      </c>
      <c r="G6798" s="28"/>
      <c r="H6798" s="11" t="str">
        <f xml:space="preserve"> IF(C6798="Totale",2,IF($G6798 &lt;&gt; "", IF(D6798 = "E",MATCH(G6798, 'Cond Compo'!D$16:D$18, 0), MATCH(G6798, 'Cond Compo'!C$16:C$19, 0)), ""))</f>
        <v/>
      </c>
      <c r="I6798" s="12" t="str">
        <f>IF($E6798 &lt;&gt; "", IF(E6798 = 0, "", VLOOKUP(E6798,'Cond Perturbation'!A:B,2,FALSE)),"")</f>
        <v/>
      </c>
      <c r="J6798" s="28"/>
      <c r="K6798" s="29" t="str">
        <f>IF($B6798 &lt;&gt; "", IF(C6798="Oui",IF(H6798=1,IF(E6798=0,Résultat!G$8,IF(J6798="No",Résultat!$G$8,Résultat!$G$7)),IF(H6798=2,IF(E6798=0,Résultat!G$9,IF(J6798="No",Résultat!$G$9,Résultat!$G$7)),Résultat!$G$7)),IF(C6798 = "Totale", IF(H6798=1,IF(E6798=0,Résultat!G$8,IF(J6798="No",Résultat!$G$9,Résultat!$G$7)),IF(H6798=2,IF(E6798=0,Résultat!G$9,IF(J6798="No",Résultat!$G$9,Résultat!$G$7)),Résultat!$G$7)),Résultat!$G$7)), "")</f>
        <v/>
      </c>
    </row>
    <row r="6799" spans="1:11" ht="20.100000000000001" customHeight="1">
      <c r="A6799" s="26"/>
      <c r="B6799" s="27"/>
      <c r="C6799" s="11" t="str">
        <f>IF($B6799 &lt;&gt; "",VLOOKUP(MID(B6799,3,5),'Recyclabilité Prod Matx'!C:F,2,FALSE), "")</f>
        <v/>
      </c>
      <c r="D6799" s="11" t="str">
        <f>IF($B6799 &lt;&gt; "",VLOOKUP(MID(B6799,3,5),'Recyclabilité Prod Matx'!C:F,3,FALSE),"")</f>
        <v/>
      </c>
      <c r="E6799" s="11" t="str">
        <f>IF($B6799 &lt;&gt; "",VLOOKUP(MID(B6799,3,5),'Recyclabilité Prod Matx'!C:F,4,FALSE), "")</f>
        <v/>
      </c>
      <c r="F6799" s="12" t="str">
        <f>IF($B6799 &lt;&gt; "", IF(C6799="Totale","",IF(D6799 = 0, "", VLOOKUP(D6799,'Cond Compo'!A:B,2,FALSE))),"")</f>
        <v/>
      </c>
      <c r="G6799" s="28"/>
      <c r="H6799" s="11" t="str">
        <f xml:space="preserve"> IF(C6799="Totale",2,IF($G6799 &lt;&gt; "", IF(D6799 = "E",MATCH(G6799, 'Cond Compo'!D$16:D$18, 0), MATCH(G6799, 'Cond Compo'!C$16:C$19, 0)), ""))</f>
        <v/>
      </c>
      <c r="I6799" s="12" t="str">
        <f>IF($E6799 &lt;&gt; "", IF(E6799 = 0, "", VLOOKUP(E6799,'Cond Perturbation'!A:B,2,FALSE)),"")</f>
        <v/>
      </c>
      <c r="J6799" s="28"/>
      <c r="K6799" s="29" t="str">
        <f>IF($B6799 &lt;&gt; "", IF(C6799="Oui",IF(H6799=1,IF(E6799=0,Résultat!G$8,IF(J6799="No",Résultat!$G$8,Résultat!$G$7)),IF(H6799=2,IF(E6799=0,Résultat!G$9,IF(J6799="No",Résultat!$G$9,Résultat!$G$7)),Résultat!$G$7)),IF(C6799 = "Totale", IF(H6799=1,IF(E6799=0,Résultat!G$8,IF(J6799="No",Résultat!$G$9,Résultat!$G$7)),IF(H6799=2,IF(E6799=0,Résultat!G$9,IF(J6799="No",Résultat!$G$9,Résultat!$G$7)),Résultat!$G$7)),Résultat!$G$7)), "")</f>
        <v/>
      </c>
    </row>
    <row r="6800" spans="1:11" ht="20.100000000000001" customHeight="1">
      <c r="A6800" s="26"/>
      <c r="B6800" s="27"/>
      <c r="C6800" s="11" t="str">
        <f>IF($B6800 &lt;&gt; "",VLOOKUP(MID(B6800,3,5),'Recyclabilité Prod Matx'!C:F,2,FALSE), "")</f>
        <v/>
      </c>
      <c r="D6800" s="11" t="str">
        <f>IF($B6800 &lt;&gt; "",VLOOKUP(MID(B6800,3,5),'Recyclabilité Prod Matx'!C:F,3,FALSE),"")</f>
        <v/>
      </c>
      <c r="E6800" s="11" t="str">
        <f>IF($B6800 &lt;&gt; "",VLOOKUP(MID(B6800,3,5),'Recyclabilité Prod Matx'!C:F,4,FALSE), "")</f>
        <v/>
      </c>
      <c r="F6800" s="12" t="str">
        <f>IF($B6800 &lt;&gt; "", IF(C6800="Totale","",IF(D6800 = 0, "", VLOOKUP(D6800,'Cond Compo'!A:B,2,FALSE))),"")</f>
        <v/>
      </c>
      <c r="G6800" s="28"/>
      <c r="H6800" s="11" t="str">
        <f xml:space="preserve"> IF(C6800="Totale",2,IF($G6800 &lt;&gt; "", IF(D6800 = "E",MATCH(G6800, 'Cond Compo'!D$16:D$18, 0), MATCH(G6800, 'Cond Compo'!C$16:C$19, 0)), ""))</f>
        <v/>
      </c>
      <c r="I6800" s="12" t="str">
        <f>IF($E6800 &lt;&gt; "", IF(E6800 = 0, "", VLOOKUP(E6800,'Cond Perturbation'!A:B,2,FALSE)),"")</f>
        <v/>
      </c>
      <c r="J6800" s="28"/>
      <c r="K6800" s="29" t="str">
        <f>IF($B6800 &lt;&gt; "", IF(C6800="Oui",IF(H6800=1,IF(E6800=0,Résultat!G$8,IF(J6800="No",Résultat!$G$8,Résultat!$G$7)),IF(H6800=2,IF(E6800=0,Résultat!G$9,IF(J6800="No",Résultat!$G$9,Résultat!$G$7)),Résultat!$G$7)),IF(C6800 = "Totale", IF(H6800=1,IF(E6800=0,Résultat!G$8,IF(J6800="No",Résultat!$G$9,Résultat!$G$7)),IF(H6800=2,IF(E6800=0,Résultat!G$9,IF(J6800="No",Résultat!$G$9,Résultat!$G$7)),Résultat!$G$7)),Résultat!$G$7)), "")</f>
        <v/>
      </c>
    </row>
    <row r="6801" spans="1:11" ht="20.100000000000001" customHeight="1">
      <c r="A6801" s="26"/>
      <c r="B6801" s="27"/>
      <c r="C6801" s="11" t="str">
        <f>IF($B6801 &lt;&gt; "",VLOOKUP(MID(B6801,3,5),'Recyclabilité Prod Matx'!C:F,2,FALSE), "")</f>
        <v/>
      </c>
      <c r="D6801" s="11" t="str">
        <f>IF($B6801 &lt;&gt; "",VLOOKUP(MID(B6801,3,5),'Recyclabilité Prod Matx'!C:F,3,FALSE),"")</f>
        <v/>
      </c>
      <c r="E6801" s="11" t="str">
        <f>IF($B6801 &lt;&gt; "",VLOOKUP(MID(B6801,3,5),'Recyclabilité Prod Matx'!C:F,4,FALSE), "")</f>
        <v/>
      </c>
      <c r="F6801" s="12" t="str">
        <f>IF($B6801 &lt;&gt; "", IF(C6801="Totale","",IF(D6801 = 0, "", VLOOKUP(D6801,'Cond Compo'!A:B,2,FALSE))),"")</f>
        <v/>
      </c>
      <c r="G6801" s="28"/>
      <c r="H6801" s="11" t="str">
        <f xml:space="preserve"> IF(C6801="Totale",2,IF($G6801 &lt;&gt; "", IF(D6801 = "E",MATCH(G6801, 'Cond Compo'!D$16:D$18, 0), MATCH(G6801, 'Cond Compo'!C$16:C$19, 0)), ""))</f>
        <v/>
      </c>
      <c r="I6801" s="12" t="str">
        <f>IF($E6801 &lt;&gt; "", IF(E6801 = 0, "", VLOOKUP(E6801,'Cond Perturbation'!A:B,2,FALSE)),"")</f>
        <v/>
      </c>
      <c r="J6801" s="28"/>
      <c r="K6801" s="29" t="str">
        <f>IF($B6801 &lt;&gt; "", IF(C6801="Oui",IF(H6801=1,IF(E6801=0,Résultat!G$8,IF(J6801="No",Résultat!$G$8,Résultat!$G$7)),IF(H6801=2,IF(E6801=0,Résultat!G$9,IF(J6801="No",Résultat!$G$9,Résultat!$G$7)),Résultat!$G$7)),IF(C6801 = "Totale", IF(H6801=1,IF(E6801=0,Résultat!G$8,IF(J6801="No",Résultat!$G$9,Résultat!$G$7)),IF(H6801=2,IF(E6801=0,Résultat!G$9,IF(J6801="No",Résultat!$G$9,Résultat!$G$7)),Résultat!$G$7)),Résultat!$G$7)), "")</f>
        <v/>
      </c>
    </row>
    <row r="6802" spans="1:11" ht="20.100000000000001" customHeight="1">
      <c r="A6802" s="26"/>
      <c r="B6802" s="27"/>
      <c r="C6802" s="11" t="str">
        <f>IF($B6802 &lt;&gt; "",VLOOKUP(MID(B6802,3,5),'Recyclabilité Prod Matx'!C:F,2,FALSE), "")</f>
        <v/>
      </c>
      <c r="D6802" s="11" t="str">
        <f>IF($B6802 &lt;&gt; "",VLOOKUP(MID(B6802,3,5),'Recyclabilité Prod Matx'!C:F,3,FALSE),"")</f>
        <v/>
      </c>
      <c r="E6802" s="11" t="str">
        <f>IF($B6802 &lt;&gt; "",VLOOKUP(MID(B6802,3,5),'Recyclabilité Prod Matx'!C:F,4,FALSE), "")</f>
        <v/>
      </c>
      <c r="F6802" s="12" t="str">
        <f>IF($B6802 &lt;&gt; "", IF(C6802="Totale","",IF(D6802 = 0, "", VLOOKUP(D6802,'Cond Compo'!A:B,2,FALSE))),"")</f>
        <v/>
      </c>
      <c r="G6802" s="28"/>
      <c r="H6802" s="11" t="str">
        <f xml:space="preserve"> IF(C6802="Totale",2,IF($G6802 &lt;&gt; "", IF(D6802 = "E",MATCH(G6802, 'Cond Compo'!D$16:D$18, 0), MATCH(G6802, 'Cond Compo'!C$16:C$19, 0)), ""))</f>
        <v/>
      </c>
      <c r="I6802" s="12" t="str">
        <f>IF($E6802 &lt;&gt; "", IF(E6802 = 0, "", VLOOKUP(E6802,'Cond Perturbation'!A:B,2,FALSE)),"")</f>
        <v/>
      </c>
      <c r="J6802" s="28"/>
      <c r="K6802" s="29" t="str">
        <f>IF($B6802 &lt;&gt; "", IF(C6802="Oui",IF(H6802=1,IF(E6802=0,Résultat!G$8,IF(J6802="No",Résultat!$G$8,Résultat!$G$7)),IF(H6802=2,IF(E6802=0,Résultat!G$9,IF(J6802="No",Résultat!$G$9,Résultat!$G$7)),Résultat!$G$7)),IF(C6802 = "Totale", IF(H6802=1,IF(E6802=0,Résultat!G$8,IF(J6802="No",Résultat!$G$9,Résultat!$G$7)),IF(H6802=2,IF(E6802=0,Résultat!G$9,IF(J6802="No",Résultat!$G$9,Résultat!$G$7)),Résultat!$G$7)),Résultat!$G$7)), "")</f>
        <v/>
      </c>
    </row>
    <row r="6803" spans="1:11" ht="20.100000000000001" customHeight="1">
      <c r="A6803" s="26"/>
      <c r="B6803" s="27"/>
      <c r="C6803" s="11" t="str">
        <f>IF($B6803 &lt;&gt; "",VLOOKUP(MID(B6803,3,5),'Recyclabilité Prod Matx'!C:F,2,FALSE), "")</f>
        <v/>
      </c>
      <c r="D6803" s="11" t="str">
        <f>IF($B6803 &lt;&gt; "",VLOOKUP(MID(B6803,3,5),'Recyclabilité Prod Matx'!C:F,3,FALSE),"")</f>
        <v/>
      </c>
      <c r="E6803" s="11" t="str">
        <f>IF($B6803 &lt;&gt; "",VLOOKUP(MID(B6803,3,5),'Recyclabilité Prod Matx'!C:F,4,FALSE), "")</f>
        <v/>
      </c>
      <c r="F6803" s="12" t="str">
        <f>IF($B6803 &lt;&gt; "", IF(C6803="Totale","",IF(D6803 = 0, "", VLOOKUP(D6803,'Cond Compo'!A:B,2,FALSE))),"")</f>
        <v/>
      </c>
      <c r="G6803" s="28"/>
      <c r="H6803" s="11" t="str">
        <f xml:space="preserve"> IF(C6803="Totale",2,IF($G6803 &lt;&gt; "", IF(D6803 = "E",MATCH(G6803, 'Cond Compo'!D$16:D$18, 0), MATCH(G6803, 'Cond Compo'!C$16:C$19, 0)), ""))</f>
        <v/>
      </c>
      <c r="I6803" s="12" t="str">
        <f>IF($E6803 &lt;&gt; "", IF(E6803 = 0, "", VLOOKUP(E6803,'Cond Perturbation'!A:B,2,FALSE)),"")</f>
        <v/>
      </c>
      <c r="J6803" s="28"/>
      <c r="K6803" s="29" t="str">
        <f>IF($B6803 &lt;&gt; "", IF(C6803="Oui",IF(H6803=1,IF(E6803=0,Résultat!G$8,IF(J6803="No",Résultat!$G$8,Résultat!$G$7)),IF(H6803=2,IF(E6803=0,Résultat!G$9,IF(J6803="No",Résultat!$G$9,Résultat!$G$7)),Résultat!$G$7)),IF(C6803 = "Totale", IF(H6803=1,IF(E6803=0,Résultat!G$8,IF(J6803="No",Résultat!$G$9,Résultat!$G$7)),IF(H6803=2,IF(E6803=0,Résultat!G$9,IF(J6803="No",Résultat!$G$9,Résultat!$G$7)),Résultat!$G$7)),Résultat!$G$7)), "")</f>
        <v/>
      </c>
    </row>
    <row r="6804" spans="1:11" ht="20.100000000000001" customHeight="1">
      <c r="A6804" s="26"/>
      <c r="B6804" s="27"/>
      <c r="C6804" s="11" t="str">
        <f>IF($B6804 &lt;&gt; "",VLOOKUP(MID(B6804,3,5),'Recyclabilité Prod Matx'!C:F,2,FALSE), "")</f>
        <v/>
      </c>
      <c r="D6804" s="11" t="str">
        <f>IF($B6804 &lt;&gt; "",VLOOKUP(MID(B6804,3,5),'Recyclabilité Prod Matx'!C:F,3,FALSE),"")</f>
        <v/>
      </c>
      <c r="E6804" s="11" t="str">
        <f>IF($B6804 &lt;&gt; "",VLOOKUP(MID(B6804,3,5),'Recyclabilité Prod Matx'!C:F,4,FALSE), "")</f>
        <v/>
      </c>
      <c r="F6804" s="12" t="str">
        <f>IF($B6804 &lt;&gt; "", IF(C6804="Totale","",IF(D6804 = 0, "", VLOOKUP(D6804,'Cond Compo'!A:B,2,FALSE))),"")</f>
        <v/>
      </c>
      <c r="G6804" s="28"/>
      <c r="H6804" s="11" t="str">
        <f xml:space="preserve"> IF(C6804="Totale",2,IF($G6804 &lt;&gt; "", IF(D6804 = "E",MATCH(G6804, 'Cond Compo'!D$16:D$18, 0), MATCH(G6804, 'Cond Compo'!C$16:C$19, 0)), ""))</f>
        <v/>
      </c>
      <c r="I6804" s="12" t="str">
        <f>IF($E6804 &lt;&gt; "", IF(E6804 = 0, "", VLOOKUP(E6804,'Cond Perturbation'!A:B,2,FALSE)),"")</f>
        <v/>
      </c>
      <c r="J6804" s="28"/>
      <c r="K6804" s="29" t="str">
        <f>IF($B6804 &lt;&gt; "", IF(C6804="Oui",IF(H6804=1,IF(E6804=0,Résultat!G$8,IF(J6804="No",Résultat!$G$8,Résultat!$G$7)),IF(H6804=2,IF(E6804=0,Résultat!G$9,IF(J6804="No",Résultat!$G$9,Résultat!$G$7)),Résultat!$G$7)),IF(C6804 = "Totale", IF(H6804=1,IF(E6804=0,Résultat!G$8,IF(J6804="No",Résultat!$G$9,Résultat!$G$7)),IF(H6804=2,IF(E6804=0,Résultat!G$9,IF(J6804="No",Résultat!$G$9,Résultat!$G$7)),Résultat!$G$7)),Résultat!$G$7)), "")</f>
        <v/>
      </c>
    </row>
    <row r="6805" spans="1:11" ht="20.100000000000001" customHeight="1">
      <c r="A6805" s="26"/>
      <c r="B6805" s="27"/>
      <c r="C6805" s="11" t="str">
        <f>IF($B6805 &lt;&gt; "",VLOOKUP(MID(B6805,3,5),'Recyclabilité Prod Matx'!C:F,2,FALSE), "")</f>
        <v/>
      </c>
      <c r="D6805" s="11" t="str">
        <f>IF($B6805 &lt;&gt; "",VLOOKUP(MID(B6805,3,5),'Recyclabilité Prod Matx'!C:F,3,FALSE),"")</f>
        <v/>
      </c>
      <c r="E6805" s="11" t="str">
        <f>IF($B6805 &lt;&gt; "",VLOOKUP(MID(B6805,3,5),'Recyclabilité Prod Matx'!C:F,4,FALSE), "")</f>
        <v/>
      </c>
      <c r="F6805" s="12" t="str">
        <f>IF($B6805 &lt;&gt; "", IF(C6805="Totale","",IF(D6805 = 0, "", VLOOKUP(D6805,'Cond Compo'!A:B,2,FALSE))),"")</f>
        <v/>
      </c>
      <c r="G6805" s="28"/>
      <c r="H6805" s="11" t="str">
        <f xml:space="preserve"> IF(C6805="Totale",2,IF($G6805 &lt;&gt; "", IF(D6805 = "E",MATCH(G6805, 'Cond Compo'!D$16:D$18, 0), MATCH(G6805, 'Cond Compo'!C$16:C$19, 0)), ""))</f>
        <v/>
      </c>
      <c r="I6805" s="12" t="str">
        <f>IF($E6805 &lt;&gt; "", IF(E6805 = 0, "", VLOOKUP(E6805,'Cond Perturbation'!A:B,2,FALSE)),"")</f>
        <v/>
      </c>
      <c r="J6805" s="28"/>
      <c r="K6805" s="29" t="str">
        <f>IF($B6805 &lt;&gt; "", IF(C6805="Oui",IF(H6805=1,IF(E6805=0,Résultat!G$8,IF(J6805="No",Résultat!$G$8,Résultat!$G$7)),IF(H6805=2,IF(E6805=0,Résultat!G$9,IF(J6805="No",Résultat!$G$9,Résultat!$G$7)),Résultat!$G$7)),IF(C6805 = "Totale", IF(H6805=1,IF(E6805=0,Résultat!G$8,IF(J6805="No",Résultat!$G$9,Résultat!$G$7)),IF(H6805=2,IF(E6805=0,Résultat!G$9,IF(J6805="No",Résultat!$G$9,Résultat!$G$7)),Résultat!$G$7)),Résultat!$G$7)), "")</f>
        <v/>
      </c>
    </row>
    <row r="6806" spans="1:11" ht="20.100000000000001" customHeight="1">
      <c r="A6806" s="26"/>
      <c r="B6806" s="27"/>
      <c r="C6806" s="11" t="str">
        <f>IF($B6806 &lt;&gt; "",VLOOKUP(MID(B6806,3,5),'Recyclabilité Prod Matx'!C:F,2,FALSE), "")</f>
        <v/>
      </c>
      <c r="D6806" s="11" t="str">
        <f>IF($B6806 &lt;&gt; "",VLOOKUP(MID(B6806,3,5),'Recyclabilité Prod Matx'!C:F,3,FALSE),"")</f>
        <v/>
      </c>
      <c r="E6806" s="11" t="str">
        <f>IF($B6806 &lt;&gt; "",VLOOKUP(MID(B6806,3,5),'Recyclabilité Prod Matx'!C:F,4,FALSE), "")</f>
        <v/>
      </c>
      <c r="F6806" s="12" t="str">
        <f>IF($B6806 &lt;&gt; "", IF(C6806="Totale","",IF(D6806 = 0, "", VLOOKUP(D6806,'Cond Compo'!A:B,2,FALSE))),"")</f>
        <v/>
      </c>
      <c r="G6806" s="28"/>
      <c r="H6806" s="11" t="str">
        <f xml:space="preserve"> IF(C6806="Totale",2,IF($G6806 &lt;&gt; "", IF(D6806 = "E",MATCH(G6806, 'Cond Compo'!D$16:D$18, 0), MATCH(G6806, 'Cond Compo'!C$16:C$19, 0)), ""))</f>
        <v/>
      </c>
      <c r="I6806" s="12" t="str">
        <f>IF($E6806 &lt;&gt; "", IF(E6806 = 0, "", VLOOKUP(E6806,'Cond Perturbation'!A:B,2,FALSE)),"")</f>
        <v/>
      </c>
      <c r="J6806" s="28"/>
      <c r="K6806" s="29" t="str">
        <f>IF($B6806 &lt;&gt; "", IF(C6806="Oui",IF(H6806=1,IF(E6806=0,Résultat!G$8,IF(J6806="No",Résultat!$G$8,Résultat!$G$7)),IF(H6806=2,IF(E6806=0,Résultat!G$9,IF(J6806="No",Résultat!$G$9,Résultat!$G$7)),Résultat!$G$7)),IF(C6806 = "Totale", IF(H6806=1,IF(E6806=0,Résultat!G$8,IF(J6806="No",Résultat!$G$9,Résultat!$G$7)),IF(H6806=2,IF(E6806=0,Résultat!G$9,IF(J6806="No",Résultat!$G$9,Résultat!$G$7)),Résultat!$G$7)),Résultat!$G$7)), "")</f>
        <v/>
      </c>
    </row>
    <row r="6807" spans="1:11" ht="20.100000000000001" customHeight="1">
      <c r="A6807" s="26"/>
      <c r="B6807" s="27"/>
      <c r="C6807" s="11" t="str">
        <f>IF($B6807 &lt;&gt; "",VLOOKUP(MID(B6807,3,5),'Recyclabilité Prod Matx'!C:F,2,FALSE), "")</f>
        <v/>
      </c>
      <c r="D6807" s="11" t="str">
        <f>IF($B6807 &lt;&gt; "",VLOOKUP(MID(B6807,3,5),'Recyclabilité Prod Matx'!C:F,3,FALSE),"")</f>
        <v/>
      </c>
      <c r="E6807" s="11" t="str">
        <f>IF($B6807 &lt;&gt; "",VLOOKUP(MID(B6807,3,5),'Recyclabilité Prod Matx'!C:F,4,FALSE), "")</f>
        <v/>
      </c>
      <c r="F6807" s="12" t="str">
        <f>IF($B6807 &lt;&gt; "", IF(C6807="Totale","",IF(D6807 = 0, "", VLOOKUP(D6807,'Cond Compo'!A:B,2,FALSE))),"")</f>
        <v/>
      </c>
      <c r="G6807" s="28"/>
      <c r="H6807" s="11" t="str">
        <f xml:space="preserve"> IF(C6807="Totale",2,IF($G6807 &lt;&gt; "", IF(D6807 = "E",MATCH(G6807, 'Cond Compo'!D$16:D$18, 0), MATCH(G6807, 'Cond Compo'!C$16:C$19, 0)), ""))</f>
        <v/>
      </c>
      <c r="I6807" s="12" t="str">
        <f>IF($E6807 &lt;&gt; "", IF(E6807 = 0, "", VLOOKUP(E6807,'Cond Perturbation'!A:B,2,FALSE)),"")</f>
        <v/>
      </c>
      <c r="J6807" s="28"/>
      <c r="K6807" s="29" t="str">
        <f>IF($B6807 &lt;&gt; "", IF(C6807="Oui",IF(H6807=1,IF(E6807=0,Résultat!G$8,IF(J6807="No",Résultat!$G$8,Résultat!$G$7)),IF(H6807=2,IF(E6807=0,Résultat!G$9,IF(J6807="No",Résultat!$G$9,Résultat!$G$7)),Résultat!$G$7)),IF(C6807 = "Totale", IF(H6807=1,IF(E6807=0,Résultat!G$8,IF(J6807="No",Résultat!$G$9,Résultat!$G$7)),IF(H6807=2,IF(E6807=0,Résultat!G$9,IF(J6807="No",Résultat!$G$9,Résultat!$G$7)),Résultat!$G$7)),Résultat!$G$7)), "")</f>
        <v/>
      </c>
    </row>
    <row r="6808" spans="1:11" ht="20.100000000000001" customHeight="1">
      <c r="A6808" s="26"/>
      <c r="B6808" s="27"/>
      <c r="C6808" s="11" t="str">
        <f>IF($B6808 &lt;&gt; "",VLOOKUP(MID(B6808,3,5),'Recyclabilité Prod Matx'!C:F,2,FALSE), "")</f>
        <v/>
      </c>
      <c r="D6808" s="11" t="str">
        <f>IF($B6808 &lt;&gt; "",VLOOKUP(MID(B6808,3,5),'Recyclabilité Prod Matx'!C:F,3,FALSE),"")</f>
        <v/>
      </c>
      <c r="E6808" s="11" t="str">
        <f>IF($B6808 &lt;&gt; "",VLOOKUP(MID(B6808,3,5),'Recyclabilité Prod Matx'!C:F,4,FALSE), "")</f>
        <v/>
      </c>
      <c r="F6808" s="12" t="str">
        <f>IF($B6808 &lt;&gt; "", IF(C6808="Totale","",IF(D6808 = 0, "", VLOOKUP(D6808,'Cond Compo'!A:B,2,FALSE))),"")</f>
        <v/>
      </c>
      <c r="G6808" s="28"/>
      <c r="H6808" s="11" t="str">
        <f xml:space="preserve"> IF(C6808="Totale",2,IF($G6808 &lt;&gt; "", IF(D6808 = "E",MATCH(G6808, 'Cond Compo'!D$16:D$18, 0), MATCH(G6808, 'Cond Compo'!C$16:C$19, 0)), ""))</f>
        <v/>
      </c>
      <c r="I6808" s="12" t="str">
        <f>IF($E6808 &lt;&gt; "", IF(E6808 = 0, "", VLOOKUP(E6808,'Cond Perturbation'!A:B,2,FALSE)),"")</f>
        <v/>
      </c>
      <c r="J6808" s="28"/>
      <c r="K6808" s="29" t="str">
        <f>IF($B6808 &lt;&gt; "", IF(C6808="Oui",IF(H6808=1,IF(E6808=0,Résultat!G$8,IF(J6808="No",Résultat!$G$8,Résultat!$G$7)),IF(H6808=2,IF(E6808=0,Résultat!G$9,IF(J6808="No",Résultat!$G$9,Résultat!$G$7)),Résultat!$G$7)),IF(C6808 = "Totale", IF(H6808=1,IF(E6808=0,Résultat!G$8,IF(J6808="No",Résultat!$G$9,Résultat!$G$7)),IF(H6808=2,IF(E6808=0,Résultat!G$9,IF(J6808="No",Résultat!$G$9,Résultat!$G$7)),Résultat!$G$7)),Résultat!$G$7)), "")</f>
        <v/>
      </c>
    </row>
    <row r="6809" spans="1:11" ht="20.100000000000001" customHeight="1">
      <c r="A6809" s="26"/>
      <c r="B6809" s="27"/>
      <c r="C6809" s="11" t="str">
        <f>IF($B6809 &lt;&gt; "",VLOOKUP(MID(B6809,3,5),'Recyclabilité Prod Matx'!C:F,2,FALSE), "")</f>
        <v/>
      </c>
      <c r="D6809" s="11" t="str">
        <f>IF($B6809 &lt;&gt; "",VLOOKUP(MID(B6809,3,5),'Recyclabilité Prod Matx'!C:F,3,FALSE),"")</f>
        <v/>
      </c>
      <c r="E6809" s="11" t="str">
        <f>IF($B6809 &lt;&gt; "",VLOOKUP(MID(B6809,3,5),'Recyclabilité Prod Matx'!C:F,4,FALSE), "")</f>
        <v/>
      </c>
      <c r="F6809" s="12" t="str">
        <f>IF($B6809 &lt;&gt; "", IF(C6809="Totale","",IF(D6809 = 0, "", VLOOKUP(D6809,'Cond Compo'!A:B,2,FALSE))),"")</f>
        <v/>
      </c>
      <c r="G6809" s="28"/>
      <c r="H6809" s="11" t="str">
        <f xml:space="preserve"> IF(C6809="Totale",2,IF($G6809 &lt;&gt; "", IF(D6809 = "E",MATCH(G6809, 'Cond Compo'!D$16:D$18, 0), MATCH(G6809, 'Cond Compo'!C$16:C$19, 0)), ""))</f>
        <v/>
      </c>
      <c r="I6809" s="12" t="str">
        <f>IF($E6809 &lt;&gt; "", IF(E6809 = 0, "", VLOOKUP(E6809,'Cond Perturbation'!A:B,2,FALSE)),"")</f>
        <v/>
      </c>
      <c r="J6809" s="28"/>
      <c r="K6809" s="29" t="str">
        <f>IF($B6809 &lt;&gt; "", IF(C6809="Oui",IF(H6809=1,IF(E6809=0,Résultat!G$8,IF(J6809="No",Résultat!$G$8,Résultat!$G$7)),IF(H6809=2,IF(E6809=0,Résultat!G$9,IF(J6809="No",Résultat!$G$9,Résultat!$G$7)),Résultat!$G$7)),IF(C6809 = "Totale", IF(H6809=1,IF(E6809=0,Résultat!G$8,IF(J6809="No",Résultat!$G$9,Résultat!$G$7)),IF(H6809=2,IF(E6809=0,Résultat!G$9,IF(J6809="No",Résultat!$G$9,Résultat!$G$7)),Résultat!$G$7)),Résultat!$G$7)), "")</f>
        <v/>
      </c>
    </row>
    <row r="6810" spans="1:11" ht="20.100000000000001" customHeight="1">
      <c r="A6810" s="26"/>
      <c r="B6810" s="27"/>
      <c r="C6810" s="11" t="str">
        <f>IF($B6810 &lt;&gt; "",VLOOKUP(MID(B6810,3,5),'Recyclabilité Prod Matx'!C:F,2,FALSE), "")</f>
        <v/>
      </c>
      <c r="D6810" s="11" t="str">
        <f>IF($B6810 &lt;&gt; "",VLOOKUP(MID(B6810,3,5),'Recyclabilité Prod Matx'!C:F,3,FALSE),"")</f>
        <v/>
      </c>
      <c r="E6810" s="11" t="str">
        <f>IF($B6810 &lt;&gt; "",VLOOKUP(MID(B6810,3,5),'Recyclabilité Prod Matx'!C:F,4,FALSE), "")</f>
        <v/>
      </c>
      <c r="F6810" s="12" t="str">
        <f>IF($B6810 &lt;&gt; "", IF(C6810="Totale","",IF(D6810 = 0, "", VLOOKUP(D6810,'Cond Compo'!A:B,2,FALSE))),"")</f>
        <v/>
      </c>
      <c r="G6810" s="28"/>
      <c r="H6810" s="11" t="str">
        <f xml:space="preserve"> IF(C6810="Totale",2,IF($G6810 &lt;&gt; "", IF(D6810 = "E",MATCH(G6810, 'Cond Compo'!D$16:D$18, 0), MATCH(G6810, 'Cond Compo'!C$16:C$19, 0)), ""))</f>
        <v/>
      </c>
      <c r="I6810" s="12" t="str">
        <f>IF($E6810 &lt;&gt; "", IF(E6810 = 0, "", VLOOKUP(E6810,'Cond Perturbation'!A:B,2,FALSE)),"")</f>
        <v/>
      </c>
      <c r="J6810" s="28"/>
      <c r="K6810" s="29" t="str">
        <f>IF($B6810 &lt;&gt; "", IF(C6810="Oui",IF(H6810=1,IF(E6810=0,Résultat!G$8,IF(J6810="No",Résultat!$G$8,Résultat!$G$7)),IF(H6810=2,IF(E6810=0,Résultat!G$9,IF(J6810="No",Résultat!$G$9,Résultat!$G$7)),Résultat!$G$7)),IF(C6810 = "Totale", IF(H6810=1,IF(E6810=0,Résultat!G$8,IF(J6810="No",Résultat!$G$9,Résultat!$G$7)),IF(H6810=2,IF(E6810=0,Résultat!G$9,IF(J6810="No",Résultat!$G$9,Résultat!$G$7)),Résultat!$G$7)),Résultat!$G$7)), "")</f>
        <v/>
      </c>
    </row>
    <row r="6811" spans="1:11" ht="20.100000000000001" customHeight="1">
      <c r="A6811" s="26"/>
      <c r="B6811" s="27"/>
      <c r="C6811" s="11" t="str">
        <f>IF($B6811 &lt;&gt; "",VLOOKUP(MID(B6811,3,5),'Recyclabilité Prod Matx'!C:F,2,FALSE), "")</f>
        <v/>
      </c>
      <c r="D6811" s="11" t="str">
        <f>IF($B6811 &lt;&gt; "",VLOOKUP(MID(B6811,3,5),'Recyclabilité Prod Matx'!C:F,3,FALSE),"")</f>
        <v/>
      </c>
      <c r="E6811" s="11" t="str">
        <f>IF($B6811 &lt;&gt; "",VLOOKUP(MID(B6811,3,5),'Recyclabilité Prod Matx'!C:F,4,FALSE), "")</f>
        <v/>
      </c>
      <c r="F6811" s="12" t="str">
        <f>IF($B6811 &lt;&gt; "", IF(C6811="Totale","",IF(D6811 = 0, "", VLOOKUP(D6811,'Cond Compo'!A:B,2,FALSE))),"")</f>
        <v/>
      </c>
      <c r="G6811" s="28"/>
      <c r="H6811" s="11" t="str">
        <f xml:space="preserve"> IF(C6811="Totale",2,IF($G6811 &lt;&gt; "", IF(D6811 = "E",MATCH(G6811, 'Cond Compo'!D$16:D$18, 0), MATCH(G6811, 'Cond Compo'!C$16:C$19, 0)), ""))</f>
        <v/>
      </c>
      <c r="I6811" s="12" t="str">
        <f>IF($E6811 &lt;&gt; "", IF(E6811 = 0, "", VLOOKUP(E6811,'Cond Perturbation'!A:B,2,FALSE)),"")</f>
        <v/>
      </c>
      <c r="J6811" s="28"/>
      <c r="K6811" s="29" t="str">
        <f>IF($B6811 &lt;&gt; "", IF(C6811="Oui",IF(H6811=1,IF(E6811=0,Résultat!G$8,IF(J6811="No",Résultat!$G$8,Résultat!$G$7)),IF(H6811=2,IF(E6811=0,Résultat!G$9,IF(J6811="No",Résultat!$G$9,Résultat!$G$7)),Résultat!$G$7)),IF(C6811 = "Totale", IF(H6811=1,IF(E6811=0,Résultat!G$8,IF(J6811="No",Résultat!$G$9,Résultat!$G$7)),IF(H6811=2,IF(E6811=0,Résultat!G$9,IF(J6811="No",Résultat!$G$9,Résultat!$G$7)),Résultat!$G$7)),Résultat!$G$7)), "")</f>
        <v/>
      </c>
    </row>
    <row r="6812" spans="1:11" ht="20.100000000000001" customHeight="1">
      <c r="A6812" s="26"/>
      <c r="B6812" s="27"/>
      <c r="C6812" s="11" t="str">
        <f>IF($B6812 &lt;&gt; "",VLOOKUP(MID(B6812,3,5),'Recyclabilité Prod Matx'!C:F,2,FALSE), "")</f>
        <v/>
      </c>
      <c r="D6812" s="11" t="str">
        <f>IF($B6812 &lt;&gt; "",VLOOKUP(MID(B6812,3,5),'Recyclabilité Prod Matx'!C:F,3,FALSE),"")</f>
        <v/>
      </c>
      <c r="E6812" s="11" t="str">
        <f>IF($B6812 &lt;&gt; "",VLOOKUP(MID(B6812,3,5),'Recyclabilité Prod Matx'!C:F,4,FALSE), "")</f>
        <v/>
      </c>
      <c r="F6812" s="12" t="str">
        <f>IF($B6812 &lt;&gt; "", IF(C6812="Totale","",IF(D6812 = 0, "", VLOOKUP(D6812,'Cond Compo'!A:B,2,FALSE))),"")</f>
        <v/>
      </c>
      <c r="G6812" s="28"/>
      <c r="H6812" s="11" t="str">
        <f xml:space="preserve"> IF(C6812="Totale",2,IF($G6812 &lt;&gt; "", IF(D6812 = "E",MATCH(G6812, 'Cond Compo'!D$16:D$18, 0), MATCH(G6812, 'Cond Compo'!C$16:C$19, 0)), ""))</f>
        <v/>
      </c>
      <c r="I6812" s="12" t="str">
        <f>IF($E6812 &lt;&gt; "", IF(E6812 = 0, "", VLOOKUP(E6812,'Cond Perturbation'!A:B,2,FALSE)),"")</f>
        <v/>
      </c>
      <c r="J6812" s="28"/>
      <c r="K6812" s="29" t="str">
        <f>IF($B6812 &lt;&gt; "", IF(C6812="Oui",IF(H6812=1,IF(E6812=0,Résultat!G$8,IF(J6812="No",Résultat!$G$8,Résultat!$G$7)),IF(H6812=2,IF(E6812=0,Résultat!G$9,IF(J6812="No",Résultat!$G$9,Résultat!$G$7)),Résultat!$G$7)),IF(C6812 = "Totale", IF(H6812=1,IF(E6812=0,Résultat!G$8,IF(J6812="No",Résultat!$G$9,Résultat!$G$7)),IF(H6812=2,IF(E6812=0,Résultat!G$9,IF(J6812="No",Résultat!$G$9,Résultat!$G$7)),Résultat!$G$7)),Résultat!$G$7)), "")</f>
        <v/>
      </c>
    </row>
    <row r="6813" spans="1:11" ht="20.100000000000001" customHeight="1">
      <c r="A6813" s="26"/>
      <c r="B6813" s="27"/>
      <c r="C6813" s="11" t="str">
        <f>IF($B6813 &lt;&gt; "",VLOOKUP(MID(B6813,3,5),'Recyclabilité Prod Matx'!C:F,2,FALSE), "")</f>
        <v/>
      </c>
      <c r="D6813" s="11" t="str">
        <f>IF($B6813 &lt;&gt; "",VLOOKUP(MID(B6813,3,5),'Recyclabilité Prod Matx'!C:F,3,FALSE),"")</f>
        <v/>
      </c>
      <c r="E6813" s="11" t="str">
        <f>IF($B6813 &lt;&gt; "",VLOOKUP(MID(B6813,3,5),'Recyclabilité Prod Matx'!C:F,4,FALSE), "")</f>
        <v/>
      </c>
      <c r="F6813" s="12" t="str">
        <f>IF($B6813 &lt;&gt; "", IF(C6813="Totale","",IF(D6813 = 0, "", VLOOKUP(D6813,'Cond Compo'!A:B,2,FALSE))),"")</f>
        <v/>
      </c>
      <c r="G6813" s="28"/>
      <c r="H6813" s="11" t="str">
        <f xml:space="preserve"> IF(C6813="Totale",2,IF($G6813 &lt;&gt; "", IF(D6813 = "E",MATCH(G6813, 'Cond Compo'!D$16:D$18, 0), MATCH(G6813, 'Cond Compo'!C$16:C$19, 0)), ""))</f>
        <v/>
      </c>
      <c r="I6813" s="12" t="str">
        <f>IF($E6813 &lt;&gt; "", IF(E6813 = 0, "", VLOOKUP(E6813,'Cond Perturbation'!A:B,2,FALSE)),"")</f>
        <v/>
      </c>
      <c r="J6813" s="28"/>
      <c r="K6813" s="29" t="str">
        <f>IF($B6813 &lt;&gt; "", IF(C6813="Oui",IF(H6813=1,IF(E6813=0,Résultat!G$8,IF(J6813="No",Résultat!$G$8,Résultat!$G$7)),IF(H6813=2,IF(E6813=0,Résultat!G$9,IF(J6813="No",Résultat!$G$9,Résultat!$G$7)),Résultat!$G$7)),IF(C6813 = "Totale", IF(H6813=1,IF(E6813=0,Résultat!G$8,IF(J6813="No",Résultat!$G$9,Résultat!$G$7)),IF(H6813=2,IF(E6813=0,Résultat!G$9,IF(J6813="No",Résultat!$G$9,Résultat!$G$7)),Résultat!$G$7)),Résultat!$G$7)), "")</f>
        <v/>
      </c>
    </row>
    <row r="6814" spans="1:11" ht="20.100000000000001" customHeight="1">
      <c r="A6814" s="26"/>
      <c r="B6814" s="27"/>
      <c r="C6814" s="11" t="str">
        <f>IF($B6814 &lt;&gt; "",VLOOKUP(MID(B6814,3,5),'Recyclabilité Prod Matx'!C:F,2,FALSE), "")</f>
        <v/>
      </c>
      <c r="D6814" s="11" t="str">
        <f>IF($B6814 &lt;&gt; "",VLOOKUP(MID(B6814,3,5),'Recyclabilité Prod Matx'!C:F,3,FALSE),"")</f>
        <v/>
      </c>
      <c r="E6814" s="11" t="str">
        <f>IF($B6814 &lt;&gt; "",VLOOKUP(MID(B6814,3,5),'Recyclabilité Prod Matx'!C:F,4,FALSE), "")</f>
        <v/>
      </c>
      <c r="F6814" s="12" t="str">
        <f>IF($B6814 &lt;&gt; "", IF(C6814="Totale","",IF(D6814 = 0, "", VLOOKUP(D6814,'Cond Compo'!A:B,2,FALSE))),"")</f>
        <v/>
      </c>
      <c r="G6814" s="28"/>
      <c r="H6814" s="11" t="str">
        <f xml:space="preserve"> IF(C6814="Totale",2,IF($G6814 &lt;&gt; "", IF(D6814 = "E",MATCH(G6814, 'Cond Compo'!D$16:D$18, 0), MATCH(G6814, 'Cond Compo'!C$16:C$19, 0)), ""))</f>
        <v/>
      </c>
      <c r="I6814" s="12" t="str">
        <f>IF($E6814 &lt;&gt; "", IF(E6814 = 0, "", VLOOKUP(E6814,'Cond Perturbation'!A:B,2,FALSE)),"")</f>
        <v/>
      </c>
      <c r="J6814" s="28"/>
      <c r="K6814" s="29" t="str">
        <f>IF($B6814 &lt;&gt; "", IF(C6814="Oui",IF(H6814=1,IF(E6814=0,Résultat!G$8,IF(J6814="No",Résultat!$G$8,Résultat!$G$7)),IF(H6814=2,IF(E6814=0,Résultat!G$9,IF(J6814="No",Résultat!$G$9,Résultat!$G$7)),Résultat!$G$7)),IF(C6814 = "Totale", IF(H6814=1,IF(E6814=0,Résultat!G$8,IF(J6814="No",Résultat!$G$9,Résultat!$G$7)),IF(H6814=2,IF(E6814=0,Résultat!G$9,IF(J6814="No",Résultat!$G$9,Résultat!$G$7)),Résultat!$G$7)),Résultat!$G$7)), "")</f>
        <v/>
      </c>
    </row>
    <row r="6815" spans="1:11" ht="20.100000000000001" customHeight="1">
      <c r="A6815" s="26"/>
      <c r="B6815" s="27"/>
      <c r="C6815" s="11" t="str">
        <f>IF($B6815 &lt;&gt; "",VLOOKUP(MID(B6815,3,5),'Recyclabilité Prod Matx'!C:F,2,FALSE), "")</f>
        <v/>
      </c>
      <c r="D6815" s="11" t="str">
        <f>IF($B6815 &lt;&gt; "",VLOOKUP(MID(B6815,3,5),'Recyclabilité Prod Matx'!C:F,3,FALSE),"")</f>
        <v/>
      </c>
      <c r="E6815" s="11" t="str">
        <f>IF($B6815 &lt;&gt; "",VLOOKUP(MID(B6815,3,5),'Recyclabilité Prod Matx'!C:F,4,FALSE), "")</f>
        <v/>
      </c>
      <c r="F6815" s="12" t="str">
        <f>IF($B6815 &lt;&gt; "", IF(C6815="Totale","",IF(D6815 = 0, "", VLOOKUP(D6815,'Cond Compo'!A:B,2,FALSE))),"")</f>
        <v/>
      </c>
      <c r="G6815" s="28"/>
      <c r="H6815" s="11" t="str">
        <f xml:space="preserve"> IF(C6815="Totale",2,IF($G6815 &lt;&gt; "", IF(D6815 = "E",MATCH(G6815, 'Cond Compo'!D$16:D$18, 0), MATCH(G6815, 'Cond Compo'!C$16:C$19, 0)), ""))</f>
        <v/>
      </c>
      <c r="I6815" s="12" t="str">
        <f>IF($E6815 &lt;&gt; "", IF(E6815 = 0, "", VLOOKUP(E6815,'Cond Perturbation'!A:B,2,FALSE)),"")</f>
        <v/>
      </c>
      <c r="J6815" s="28"/>
      <c r="K6815" s="29" t="str">
        <f>IF($B6815 &lt;&gt; "", IF(C6815="Oui",IF(H6815=1,IF(E6815=0,Résultat!G$8,IF(J6815="No",Résultat!$G$8,Résultat!$G$7)),IF(H6815=2,IF(E6815=0,Résultat!G$9,IF(J6815="No",Résultat!$G$9,Résultat!$G$7)),Résultat!$G$7)),IF(C6815 = "Totale", IF(H6815=1,IF(E6815=0,Résultat!G$8,IF(J6815="No",Résultat!$G$9,Résultat!$G$7)),IF(H6815=2,IF(E6815=0,Résultat!G$9,IF(J6815="No",Résultat!$G$9,Résultat!$G$7)),Résultat!$G$7)),Résultat!$G$7)), "")</f>
        <v/>
      </c>
    </row>
    <row r="6816" spans="1:11" ht="20.100000000000001" customHeight="1">
      <c r="A6816" s="26"/>
      <c r="B6816" s="27"/>
      <c r="C6816" s="11" t="str">
        <f>IF($B6816 &lt;&gt; "",VLOOKUP(MID(B6816,3,5),'Recyclabilité Prod Matx'!C:F,2,FALSE), "")</f>
        <v/>
      </c>
      <c r="D6816" s="11" t="str">
        <f>IF($B6816 &lt;&gt; "",VLOOKUP(MID(B6816,3,5),'Recyclabilité Prod Matx'!C:F,3,FALSE),"")</f>
        <v/>
      </c>
      <c r="E6816" s="11" t="str">
        <f>IF($B6816 &lt;&gt; "",VLOOKUP(MID(B6816,3,5),'Recyclabilité Prod Matx'!C:F,4,FALSE), "")</f>
        <v/>
      </c>
      <c r="F6816" s="12" t="str">
        <f>IF($B6816 &lt;&gt; "", IF(C6816="Totale","",IF(D6816 = 0, "", VLOOKUP(D6816,'Cond Compo'!A:B,2,FALSE))),"")</f>
        <v/>
      </c>
      <c r="G6816" s="28"/>
      <c r="H6816" s="11" t="str">
        <f xml:space="preserve"> IF(C6816="Totale",2,IF($G6816 &lt;&gt; "", IF(D6816 = "E",MATCH(G6816, 'Cond Compo'!D$16:D$18, 0), MATCH(G6816, 'Cond Compo'!C$16:C$19, 0)), ""))</f>
        <v/>
      </c>
      <c r="I6816" s="12" t="str">
        <f>IF($E6816 &lt;&gt; "", IF(E6816 = 0, "", VLOOKUP(E6816,'Cond Perturbation'!A:B,2,FALSE)),"")</f>
        <v/>
      </c>
      <c r="J6816" s="28"/>
      <c r="K6816" s="29" t="str">
        <f>IF($B6816 &lt;&gt; "", IF(C6816="Oui",IF(H6816=1,IF(E6816=0,Résultat!G$8,IF(J6816="No",Résultat!$G$8,Résultat!$G$7)),IF(H6816=2,IF(E6816=0,Résultat!G$9,IF(J6816="No",Résultat!$G$9,Résultat!$G$7)),Résultat!$G$7)),IF(C6816 = "Totale", IF(H6816=1,IF(E6816=0,Résultat!G$8,IF(J6816="No",Résultat!$G$9,Résultat!$G$7)),IF(H6816=2,IF(E6816=0,Résultat!G$9,IF(J6816="No",Résultat!$G$9,Résultat!$G$7)),Résultat!$G$7)),Résultat!$G$7)), "")</f>
        <v/>
      </c>
    </row>
    <row r="6817" spans="1:11" ht="20.100000000000001" customHeight="1">
      <c r="A6817" s="26"/>
      <c r="B6817" s="27"/>
      <c r="C6817" s="11" t="str">
        <f>IF($B6817 &lt;&gt; "",VLOOKUP(MID(B6817,3,5),'Recyclabilité Prod Matx'!C:F,2,FALSE), "")</f>
        <v/>
      </c>
      <c r="D6817" s="11" t="str">
        <f>IF($B6817 &lt;&gt; "",VLOOKUP(MID(B6817,3,5),'Recyclabilité Prod Matx'!C:F,3,FALSE),"")</f>
        <v/>
      </c>
      <c r="E6817" s="11" t="str">
        <f>IF($B6817 &lt;&gt; "",VLOOKUP(MID(B6817,3,5),'Recyclabilité Prod Matx'!C:F,4,FALSE), "")</f>
        <v/>
      </c>
      <c r="F6817" s="12" t="str">
        <f>IF($B6817 &lt;&gt; "", IF(C6817="Totale","",IF(D6817 = 0, "", VLOOKUP(D6817,'Cond Compo'!A:B,2,FALSE))),"")</f>
        <v/>
      </c>
      <c r="G6817" s="28"/>
      <c r="H6817" s="11" t="str">
        <f xml:space="preserve"> IF(C6817="Totale",2,IF($G6817 &lt;&gt; "", IF(D6817 = "E",MATCH(G6817, 'Cond Compo'!D$16:D$18, 0), MATCH(G6817, 'Cond Compo'!C$16:C$19, 0)), ""))</f>
        <v/>
      </c>
      <c r="I6817" s="12" t="str">
        <f>IF($E6817 &lt;&gt; "", IF(E6817 = 0, "", VLOOKUP(E6817,'Cond Perturbation'!A:B,2,FALSE)),"")</f>
        <v/>
      </c>
      <c r="J6817" s="28"/>
      <c r="K6817" s="29" t="str">
        <f>IF($B6817 &lt;&gt; "", IF(C6817="Oui",IF(H6817=1,IF(E6817=0,Résultat!G$8,IF(J6817="No",Résultat!$G$8,Résultat!$G$7)),IF(H6817=2,IF(E6817=0,Résultat!G$9,IF(J6817="No",Résultat!$G$9,Résultat!$G$7)),Résultat!$G$7)),IF(C6817 = "Totale", IF(H6817=1,IF(E6817=0,Résultat!G$8,IF(J6817="No",Résultat!$G$9,Résultat!$G$7)),IF(H6817=2,IF(E6817=0,Résultat!G$9,IF(J6817="No",Résultat!$G$9,Résultat!$G$7)),Résultat!$G$7)),Résultat!$G$7)), "")</f>
        <v/>
      </c>
    </row>
    <row r="6818" spans="1:11" ht="20.100000000000001" customHeight="1">
      <c r="A6818" s="26"/>
      <c r="B6818" s="27"/>
      <c r="C6818" s="11" t="str">
        <f>IF($B6818 &lt;&gt; "",VLOOKUP(MID(B6818,3,5),'Recyclabilité Prod Matx'!C:F,2,FALSE), "")</f>
        <v/>
      </c>
      <c r="D6818" s="11" t="str">
        <f>IF($B6818 &lt;&gt; "",VLOOKUP(MID(B6818,3,5),'Recyclabilité Prod Matx'!C:F,3,FALSE),"")</f>
        <v/>
      </c>
      <c r="E6818" s="11" t="str">
        <f>IF($B6818 &lt;&gt; "",VLOOKUP(MID(B6818,3,5),'Recyclabilité Prod Matx'!C:F,4,FALSE), "")</f>
        <v/>
      </c>
      <c r="F6818" s="12" t="str">
        <f>IF($B6818 &lt;&gt; "", IF(C6818="Totale","",IF(D6818 = 0, "", VLOOKUP(D6818,'Cond Compo'!A:B,2,FALSE))),"")</f>
        <v/>
      </c>
      <c r="G6818" s="28"/>
      <c r="H6818" s="11" t="str">
        <f xml:space="preserve"> IF(C6818="Totale",2,IF($G6818 &lt;&gt; "", IF(D6818 = "E",MATCH(G6818, 'Cond Compo'!D$16:D$18, 0), MATCH(G6818, 'Cond Compo'!C$16:C$19, 0)), ""))</f>
        <v/>
      </c>
      <c r="I6818" s="12" t="str">
        <f>IF($E6818 &lt;&gt; "", IF(E6818 = 0, "", VLOOKUP(E6818,'Cond Perturbation'!A:B,2,FALSE)),"")</f>
        <v/>
      </c>
      <c r="J6818" s="28"/>
      <c r="K6818" s="29" t="str">
        <f>IF($B6818 &lt;&gt; "", IF(C6818="Oui",IF(H6818=1,IF(E6818=0,Résultat!G$8,IF(J6818="No",Résultat!$G$8,Résultat!$G$7)),IF(H6818=2,IF(E6818=0,Résultat!G$9,IF(J6818="No",Résultat!$G$9,Résultat!$G$7)),Résultat!$G$7)),IF(C6818 = "Totale", IF(H6818=1,IF(E6818=0,Résultat!G$8,IF(J6818="No",Résultat!$G$9,Résultat!$G$7)),IF(H6818=2,IF(E6818=0,Résultat!G$9,IF(J6818="No",Résultat!$G$9,Résultat!$G$7)),Résultat!$G$7)),Résultat!$G$7)), "")</f>
        <v/>
      </c>
    </row>
    <row r="6819" spans="1:11" ht="20.100000000000001" customHeight="1">
      <c r="A6819" s="26"/>
      <c r="B6819" s="27"/>
      <c r="C6819" s="11" t="str">
        <f>IF($B6819 &lt;&gt; "",VLOOKUP(MID(B6819,3,5),'Recyclabilité Prod Matx'!C:F,2,FALSE), "")</f>
        <v/>
      </c>
      <c r="D6819" s="11" t="str">
        <f>IF($B6819 &lt;&gt; "",VLOOKUP(MID(B6819,3,5),'Recyclabilité Prod Matx'!C:F,3,FALSE),"")</f>
        <v/>
      </c>
      <c r="E6819" s="11" t="str">
        <f>IF($B6819 &lt;&gt; "",VLOOKUP(MID(B6819,3,5),'Recyclabilité Prod Matx'!C:F,4,FALSE), "")</f>
        <v/>
      </c>
      <c r="F6819" s="12" t="str">
        <f>IF($B6819 &lt;&gt; "", IF(C6819="Totale","",IF(D6819 = 0, "", VLOOKUP(D6819,'Cond Compo'!A:B,2,FALSE))),"")</f>
        <v/>
      </c>
      <c r="G6819" s="28"/>
      <c r="H6819" s="11" t="str">
        <f xml:space="preserve"> IF(C6819="Totale",2,IF($G6819 &lt;&gt; "", IF(D6819 = "E",MATCH(G6819, 'Cond Compo'!D$16:D$18, 0), MATCH(G6819, 'Cond Compo'!C$16:C$19, 0)), ""))</f>
        <v/>
      </c>
      <c r="I6819" s="12" t="str">
        <f>IF($E6819 &lt;&gt; "", IF(E6819 = 0, "", VLOOKUP(E6819,'Cond Perturbation'!A:B,2,FALSE)),"")</f>
        <v/>
      </c>
      <c r="J6819" s="28"/>
      <c r="K6819" s="29" t="str">
        <f>IF($B6819 &lt;&gt; "", IF(C6819="Oui",IF(H6819=1,IF(E6819=0,Résultat!G$8,IF(J6819="No",Résultat!$G$8,Résultat!$G$7)),IF(H6819=2,IF(E6819=0,Résultat!G$9,IF(J6819="No",Résultat!$G$9,Résultat!$G$7)),Résultat!$G$7)),IF(C6819 = "Totale", IF(H6819=1,IF(E6819=0,Résultat!G$8,IF(J6819="No",Résultat!$G$9,Résultat!$G$7)),IF(H6819=2,IF(E6819=0,Résultat!G$9,IF(J6819="No",Résultat!$G$9,Résultat!$G$7)),Résultat!$G$7)),Résultat!$G$7)), "")</f>
        <v/>
      </c>
    </row>
    <row r="6820" spans="1:11" ht="20.100000000000001" customHeight="1">
      <c r="A6820" s="26"/>
      <c r="B6820" s="27"/>
      <c r="C6820" s="11" t="str">
        <f>IF($B6820 &lt;&gt; "",VLOOKUP(MID(B6820,3,5),'Recyclabilité Prod Matx'!C:F,2,FALSE), "")</f>
        <v/>
      </c>
      <c r="D6820" s="11" t="str">
        <f>IF($B6820 &lt;&gt; "",VLOOKUP(MID(B6820,3,5),'Recyclabilité Prod Matx'!C:F,3,FALSE),"")</f>
        <v/>
      </c>
      <c r="E6820" s="11" t="str">
        <f>IF($B6820 &lt;&gt; "",VLOOKUP(MID(B6820,3,5),'Recyclabilité Prod Matx'!C:F,4,FALSE), "")</f>
        <v/>
      </c>
      <c r="F6820" s="12" t="str">
        <f>IF($B6820 &lt;&gt; "", IF(C6820="Totale","",IF(D6820 = 0, "", VLOOKUP(D6820,'Cond Compo'!A:B,2,FALSE))),"")</f>
        <v/>
      </c>
      <c r="G6820" s="28"/>
      <c r="H6820" s="11" t="str">
        <f xml:space="preserve"> IF(C6820="Totale",2,IF($G6820 &lt;&gt; "", IF(D6820 = "E",MATCH(G6820, 'Cond Compo'!D$16:D$18, 0), MATCH(G6820, 'Cond Compo'!C$16:C$19, 0)), ""))</f>
        <v/>
      </c>
      <c r="I6820" s="12" t="str">
        <f>IF($E6820 &lt;&gt; "", IF(E6820 = 0, "", VLOOKUP(E6820,'Cond Perturbation'!A:B,2,FALSE)),"")</f>
        <v/>
      </c>
      <c r="J6820" s="28"/>
      <c r="K6820" s="29" t="str">
        <f>IF($B6820 &lt;&gt; "", IF(C6820="Oui",IF(H6820=1,IF(E6820=0,Résultat!G$8,IF(J6820="No",Résultat!$G$8,Résultat!$G$7)),IF(H6820=2,IF(E6820=0,Résultat!G$9,IF(J6820="No",Résultat!$G$9,Résultat!$G$7)),Résultat!$G$7)),IF(C6820 = "Totale", IF(H6820=1,IF(E6820=0,Résultat!G$8,IF(J6820="No",Résultat!$G$9,Résultat!$G$7)),IF(H6820=2,IF(E6820=0,Résultat!G$9,IF(J6820="No",Résultat!$G$9,Résultat!$G$7)),Résultat!$G$7)),Résultat!$G$7)), "")</f>
        <v/>
      </c>
    </row>
    <row r="6821" spans="1:11" ht="20.100000000000001" customHeight="1">
      <c r="A6821" s="26"/>
      <c r="B6821" s="27"/>
      <c r="C6821" s="11" t="str">
        <f>IF($B6821 &lt;&gt; "",VLOOKUP(MID(B6821,3,5),'Recyclabilité Prod Matx'!C:F,2,FALSE), "")</f>
        <v/>
      </c>
      <c r="D6821" s="11" t="str">
        <f>IF($B6821 &lt;&gt; "",VLOOKUP(MID(B6821,3,5),'Recyclabilité Prod Matx'!C:F,3,FALSE),"")</f>
        <v/>
      </c>
      <c r="E6821" s="11" t="str">
        <f>IF($B6821 &lt;&gt; "",VLOOKUP(MID(B6821,3,5),'Recyclabilité Prod Matx'!C:F,4,FALSE), "")</f>
        <v/>
      </c>
      <c r="F6821" s="12" t="str">
        <f>IF($B6821 &lt;&gt; "", IF(C6821="Totale","",IF(D6821 = 0, "", VLOOKUP(D6821,'Cond Compo'!A:B,2,FALSE))),"")</f>
        <v/>
      </c>
      <c r="G6821" s="28"/>
      <c r="H6821" s="11" t="str">
        <f xml:space="preserve"> IF(C6821="Totale",2,IF($G6821 &lt;&gt; "", IF(D6821 = "E",MATCH(G6821, 'Cond Compo'!D$16:D$18, 0), MATCH(G6821, 'Cond Compo'!C$16:C$19, 0)), ""))</f>
        <v/>
      </c>
      <c r="I6821" s="12" t="str">
        <f>IF($E6821 &lt;&gt; "", IF(E6821 = 0, "", VLOOKUP(E6821,'Cond Perturbation'!A:B,2,FALSE)),"")</f>
        <v/>
      </c>
      <c r="J6821" s="28"/>
      <c r="K6821" s="29" t="str">
        <f>IF($B6821 &lt;&gt; "", IF(C6821="Oui",IF(H6821=1,IF(E6821=0,Résultat!G$8,IF(J6821="No",Résultat!$G$8,Résultat!$G$7)),IF(H6821=2,IF(E6821=0,Résultat!G$9,IF(J6821="No",Résultat!$G$9,Résultat!$G$7)),Résultat!$G$7)),IF(C6821 = "Totale", IF(H6821=1,IF(E6821=0,Résultat!G$8,IF(J6821="No",Résultat!$G$9,Résultat!$G$7)),IF(H6821=2,IF(E6821=0,Résultat!G$9,IF(J6821="No",Résultat!$G$9,Résultat!$G$7)),Résultat!$G$7)),Résultat!$G$7)), "")</f>
        <v/>
      </c>
    </row>
    <row r="6822" spans="1:11" ht="20.100000000000001" customHeight="1">
      <c r="A6822" s="26"/>
      <c r="B6822" s="27"/>
      <c r="C6822" s="11" t="str">
        <f>IF($B6822 &lt;&gt; "",VLOOKUP(MID(B6822,3,5),'Recyclabilité Prod Matx'!C:F,2,FALSE), "")</f>
        <v/>
      </c>
      <c r="D6822" s="11" t="str">
        <f>IF($B6822 &lt;&gt; "",VLOOKUP(MID(B6822,3,5),'Recyclabilité Prod Matx'!C:F,3,FALSE),"")</f>
        <v/>
      </c>
      <c r="E6822" s="11" t="str">
        <f>IF($B6822 &lt;&gt; "",VLOOKUP(MID(B6822,3,5),'Recyclabilité Prod Matx'!C:F,4,FALSE), "")</f>
        <v/>
      </c>
      <c r="F6822" s="12" t="str">
        <f>IF($B6822 &lt;&gt; "", IF(C6822="Totale","",IF(D6822 = 0, "", VLOOKUP(D6822,'Cond Compo'!A:B,2,FALSE))),"")</f>
        <v/>
      </c>
      <c r="G6822" s="28"/>
      <c r="H6822" s="11" t="str">
        <f xml:space="preserve"> IF(C6822="Totale",2,IF($G6822 &lt;&gt; "", IF(D6822 = "E",MATCH(G6822, 'Cond Compo'!D$16:D$18, 0), MATCH(G6822, 'Cond Compo'!C$16:C$19, 0)), ""))</f>
        <v/>
      </c>
      <c r="I6822" s="12" t="str">
        <f>IF($E6822 &lt;&gt; "", IF(E6822 = 0, "", VLOOKUP(E6822,'Cond Perturbation'!A:B,2,FALSE)),"")</f>
        <v/>
      </c>
      <c r="J6822" s="28"/>
      <c r="K6822" s="29" t="str">
        <f>IF($B6822 &lt;&gt; "", IF(C6822="Oui",IF(H6822=1,IF(E6822=0,Résultat!G$8,IF(J6822="No",Résultat!$G$8,Résultat!$G$7)),IF(H6822=2,IF(E6822=0,Résultat!G$9,IF(J6822="No",Résultat!$G$9,Résultat!$G$7)),Résultat!$G$7)),IF(C6822 = "Totale", IF(H6822=1,IF(E6822=0,Résultat!G$8,IF(J6822="No",Résultat!$G$9,Résultat!$G$7)),IF(H6822=2,IF(E6822=0,Résultat!G$9,IF(J6822="No",Résultat!$G$9,Résultat!$G$7)),Résultat!$G$7)),Résultat!$G$7)), "")</f>
        <v/>
      </c>
    </row>
    <row r="6823" spans="1:11" ht="20.100000000000001" customHeight="1">
      <c r="A6823" s="26"/>
      <c r="B6823" s="27"/>
      <c r="C6823" s="11" t="str">
        <f>IF($B6823 &lt;&gt; "",VLOOKUP(MID(B6823,3,5),'Recyclabilité Prod Matx'!C:F,2,FALSE), "")</f>
        <v/>
      </c>
      <c r="D6823" s="11" t="str">
        <f>IF($B6823 &lt;&gt; "",VLOOKUP(MID(B6823,3,5),'Recyclabilité Prod Matx'!C:F,3,FALSE),"")</f>
        <v/>
      </c>
      <c r="E6823" s="11" t="str">
        <f>IF($B6823 &lt;&gt; "",VLOOKUP(MID(B6823,3,5),'Recyclabilité Prod Matx'!C:F,4,FALSE), "")</f>
        <v/>
      </c>
      <c r="F6823" s="12" t="str">
        <f>IF($B6823 &lt;&gt; "", IF(C6823="Totale","",IF(D6823 = 0, "", VLOOKUP(D6823,'Cond Compo'!A:B,2,FALSE))),"")</f>
        <v/>
      </c>
      <c r="G6823" s="28"/>
      <c r="H6823" s="11" t="str">
        <f xml:space="preserve"> IF(C6823="Totale",2,IF($G6823 &lt;&gt; "", IF(D6823 = "E",MATCH(G6823, 'Cond Compo'!D$16:D$18, 0), MATCH(G6823, 'Cond Compo'!C$16:C$19, 0)), ""))</f>
        <v/>
      </c>
      <c r="I6823" s="12" t="str">
        <f>IF($E6823 &lt;&gt; "", IF(E6823 = 0, "", VLOOKUP(E6823,'Cond Perturbation'!A:B,2,FALSE)),"")</f>
        <v/>
      </c>
      <c r="J6823" s="28"/>
      <c r="K6823" s="29" t="str">
        <f>IF($B6823 &lt;&gt; "", IF(C6823="Oui",IF(H6823=1,IF(E6823=0,Résultat!G$8,IF(J6823="No",Résultat!$G$8,Résultat!$G$7)),IF(H6823=2,IF(E6823=0,Résultat!G$9,IF(J6823="No",Résultat!$G$9,Résultat!$G$7)),Résultat!$G$7)),IF(C6823 = "Totale", IF(H6823=1,IF(E6823=0,Résultat!G$8,IF(J6823="No",Résultat!$G$9,Résultat!$G$7)),IF(H6823=2,IF(E6823=0,Résultat!G$9,IF(J6823="No",Résultat!$G$9,Résultat!$G$7)),Résultat!$G$7)),Résultat!$G$7)), "")</f>
        <v/>
      </c>
    </row>
    <row r="6824" spans="1:11" ht="20.100000000000001" customHeight="1">
      <c r="A6824" s="26"/>
      <c r="B6824" s="27"/>
      <c r="C6824" s="11" t="str">
        <f>IF($B6824 &lt;&gt; "",VLOOKUP(MID(B6824,3,5),'Recyclabilité Prod Matx'!C:F,2,FALSE), "")</f>
        <v/>
      </c>
      <c r="D6824" s="11" t="str">
        <f>IF($B6824 &lt;&gt; "",VLOOKUP(MID(B6824,3,5),'Recyclabilité Prod Matx'!C:F,3,FALSE),"")</f>
        <v/>
      </c>
      <c r="E6824" s="11" t="str">
        <f>IF($B6824 &lt;&gt; "",VLOOKUP(MID(B6824,3,5),'Recyclabilité Prod Matx'!C:F,4,FALSE), "")</f>
        <v/>
      </c>
      <c r="F6824" s="12" t="str">
        <f>IF($B6824 &lt;&gt; "", IF(C6824="Totale","",IF(D6824 = 0, "", VLOOKUP(D6824,'Cond Compo'!A:B,2,FALSE))),"")</f>
        <v/>
      </c>
      <c r="G6824" s="28"/>
      <c r="H6824" s="11" t="str">
        <f xml:space="preserve"> IF(C6824="Totale",2,IF($G6824 &lt;&gt; "", IF(D6824 = "E",MATCH(G6824, 'Cond Compo'!D$16:D$18, 0), MATCH(G6824, 'Cond Compo'!C$16:C$19, 0)), ""))</f>
        <v/>
      </c>
      <c r="I6824" s="12" t="str">
        <f>IF($E6824 &lt;&gt; "", IF(E6824 = 0, "", VLOOKUP(E6824,'Cond Perturbation'!A:B,2,FALSE)),"")</f>
        <v/>
      </c>
      <c r="J6824" s="28"/>
      <c r="K6824" s="29" t="str">
        <f>IF($B6824 &lt;&gt; "", IF(C6824="Oui",IF(H6824=1,IF(E6824=0,Résultat!G$8,IF(J6824="No",Résultat!$G$8,Résultat!$G$7)),IF(H6824=2,IF(E6824=0,Résultat!G$9,IF(J6824="No",Résultat!$G$9,Résultat!$G$7)),Résultat!$G$7)),IF(C6824 = "Totale", IF(H6824=1,IF(E6824=0,Résultat!G$8,IF(J6824="No",Résultat!$G$9,Résultat!$G$7)),IF(H6824=2,IF(E6824=0,Résultat!G$9,IF(J6824="No",Résultat!$G$9,Résultat!$G$7)),Résultat!$G$7)),Résultat!$G$7)), "")</f>
        <v/>
      </c>
    </row>
    <row r="6825" spans="1:11" ht="20.100000000000001" customHeight="1">
      <c r="A6825" s="26"/>
      <c r="B6825" s="27"/>
      <c r="C6825" s="11" t="str">
        <f>IF($B6825 &lt;&gt; "",VLOOKUP(MID(B6825,3,5),'Recyclabilité Prod Matx'!C:F,2,FALSE), "")</f>
        <v/>
      </c>
      <c r="D6825" s="11" t="str">
        <f>IF($B6825 &lt;&gt; "",VLOOKUP(MID(B6825,3,5),'Recyclabilité Prod Matx'!C:F,3,FALSE),"")</f>
        <v/>
      </c>
      <c r="E6825" s="11" t="str">
        <f>IF($B6825 &lt;&gt; "",VLOOKUP(MID(B6825,3,5),'Recyclabilité Prod Matx'!C:F,4,FALSE), "")</f>
        <v/>
      </c>
      <c r="F6825" s="12" t="str">
        <f>IF($B6825 &lt;&gt; "", IF(C6825="Totale","",IF(D6825 = 0, "", VLOOKUP(D6825,'Cond Compo'!A:B,2,FALSE))),"")</f>
        <v/>
      </c>
      <c r="G6825" s="28"/>
      <c r="H6825" s="11" t="str">
        <f xml:space="preserve"> IF(C6825="Totale",2,IF($G6825 &lt;&gt; "", IF(D6825 = "E",MATCH(G6825, 'Cond Compo'!D$16:D$18, 0), MATCH(G6825, 'Cond Compo'!C$16:C$19, 0)), ""))</f>
        <v/>
      </c>
      <c r="I6825" s="12" t="str">
        <f>IF($E6825 &lt;&gt; "", IF(E6825 = 0, "", VLOOKUP(E6825,'Cond Perturbation'!A:B,2,FALSE)),"")</f>
        <v/>
      </c>
      <c r="J6825" s="28"/>
      <c r="K6825" s="29" t="str">
        <f>IF($B6825 &lt;&gt; "", IF(C6825="Oui",IF(H6825=1,IF(E6825=0,Résultat!G$8,IF(J6825="No",Résultat!$G$8,Résultat!$G$7)),IF(H6825=2,IF(E6825=0,Résultat!G$9,IF(J6825="No",Résultat!$G$9,Résultat!$G$7)),Résultat!$G$7)),IF(C6825 = "Totale", IF(H6825=1,IF(E6825=0,Résultat!G$8,IF(J6825="No",Résultat!$G$9,Résultat!$G$7)),IF(H6825=2,IF(E6825=0,Résultat!G$9,IF(J6825="No",Résultat!$G$9,Résultat!$G$7)),Résultat!$G$7)),Résultat!$G$7)), "")</f>
        <v/>
      </c>
    </row>
    <row r="6826" spans="1:11" ht="20.100000000000001" customHeight="1">
      <c r="A6826" s="26"/>
      <c r="B6826" s="27"/>
      <c r="C6826" s="11" t="str">
        <f>IF($B6826 &lt;&gt; "",VLOOKUP(MID(B6826,3,5),'Recyclabilité Prod Matx'!C:F,2,FALSE), "")</f>
        <v/>
      </c>
      <c r="D6826" s="11" t="str">
        <f>IF($B6826 &lt;&gt; "",VLOOKUP(MID(B6826,3,5),'Recyclabilité Prod Matx'!C:F,3,FALSE),"")</f>
        <v/>
      </c>
      <c r="E6826" s="11" t="str">
        <f>IF($B6826 &lt;&gt; "",VLOOKUP(MID(B6826,3,5),'Recyclabilité Prod Matx'!C:F,4,FALSE), "")</f>
        <v/>
      </c>
      <c r="F6826" s="12" t="str">
        <f>IF($B6826 &lt;&gt; "", IF(C6826="Totale","",IF(D6826 = 0, "", VLOOKUP(D6826,'Cond Compo'!A:B,2,FALSE))),"")</f>
        <v/>
      </c>
      <c r="G6826" s="28"/>
      <c r="H6826" s="11" t="str">
        <f xml:space="preserve"> IF(C6826="Totale",2,IF($G6826 &lt;&gt; "", IF(D6826 = "E",MATCH(G6826, 'Cond Compo'!D$16:D$18, 0), MATCH(G6826, 'Cond Compo'!C$16:C$19, 0)), ""))</f>
        <v/>
      </c>
      <c r="I6826" s="12" t="str">
        <f>IF($E6826 &lt;&gt; "", IF(E6826 = 0, "", VLOOKUP(E6826,'Cond Perturbation'!A:B,2,FALSE)),"")</f>
        <v/>
      </c>
      <c r="J6826" s="28"/>
      <c r="K6826" s="29" t="str">
        <f>IF($B6826 &lt;&gt; "", IF(C6826="Oui",IF(H6826=1,IF(E6826=0,Résultat!G$8,IF(J6826="No",Résultat!$G$8,Résultat!$G$7)),IF(H6826=2,IF(E6826=0,Résultat!G$9,IF(J6826="No",Résultat!$G$9,Résultat!$G$7)),Résultat!$G$7)),IF(C6826 = "Totale", IF(H6826=1,IF(E6826=0,Résultat!G$8,IF(J6826="No",Résultat!$G$9,Résultat!$G$7)),IF(H6826=2,IF(E6826=0,Résultat!G$9,IF(J6826="No",Résultat!$G$9,Résultat!$G$7)),Résultat!$G$7)),Résultat!$G$7)), "")</f>
        <v/>
      </c>
    </row>
    <row r="6827" spans="1:11" ht="20.100000000000001" customHeight="1">
      <c r="A6827" s="26"/>
      <c r="B6827" s="27"/>
      <c r="C6827" s="11" t="str">
        <f>IF($B6827 &lt;&gt; "",VLOOKUP(MID(B6827,3,5),'Recyclabilité Prod Matx'!C:F,2,FALSE), "")</f>
        <v/>
      </c>
      <c r="D6827" s="11" t="str">
        <f>IF($B6827 &lt;&gt; "",VLOOKUP(MID(B6827,3,5),'Recyclabilité Prod Matx'!C:F,3,FALSE),"")</f>
        <v/>
      </c>
      <c r="E6827" s="11" t="str">
        <f>IF($B6827 &lt;&gt; "",VLOOKUP(MID(B6827,3,5),'Recyclabilité Prod Matx'!C:F,4,FALSE), "")</f>
        <v/>
      </c>
      <c r="F6827" s="12" t="str">
        <f>IF($B6827 &lt;&gt; "", IF(C6827="Totale","",IF(D6827 = 0, "", VLOOKUP(D6827,'Cond Compo'!A:B,2,FALSE))),"")</f>
        <v/>
      </c>
      <c r="G6827" s="28"/>
      <c r="H6827" s="11" t="str">
        <f xml:space="preserve"> IF(C6827="Totale",2,IF($G6827 &lt;&gt; "", IF(D6827 = "E",MATCH(G6827, 'Cond Compo'!D$16:D$18, 0), MATCH(G6827, 'Cond Compo'!C$16:C$19, 0)), ""))</f>
        <v/>
      </c>
      <c r="I6827" s="12" t="str">
        <f>IF($E6827 &lt;&gt; "", IF(E6827 = 0, "", VLOOKUP(E6827,'Cond Perturbation'!A:B,2,FALSE)),"")</f>
        <v/>
      </c>
      <c r="J6827" s="28"/>
      <c r="K6827" s="29" t="str">
        <f>IF($B6827 &lt;&gt; "", IF(C6827="Oui",IF(H6827=1,IF(E6827=0,Résultat!G$8,IF(J6827="No",Résultat!$G$8,Résultat!$G$7)),IF(H6827=2,IF(E6827=0,Résultat!G$9,IF(J6827="No",Résultat!$G$9,Résultat!$G$7)),Résultat!$G$7)),IF(C6827 = "Totale", IF(H6827=1,IF(E6827=0,Résultat!G$8,IF(J6827="No",Résultat!$G$9,Résultat!$G$7)),IF(H6827=2,IF(E6827=0,Résultat!G$9,IF(J6827="No",Résultat!$G$9,Résultat!$G$7)),Résultat!$G$7)),Résultat!$G$7)), "")</f>
        <v/>
      </c>
    </row>
    <row r="6828" spans="1:11" ht="20.100000000000001" customHeight="1">
      <c r="A6828" s="26"/>
      <c r="B6828" s="27"/>
      <c r="C6828" s="11" t="str">
        <f>IF($B6828 &lt;&gt; "",VLOOKUP(MID(B6828,3,5),'Recyclabilité Prod Matx'!C:F,2,FALSE), "")</f>
        <v/>
      </c>
      <c r="D6828" s="11" t="str">
        <f>IF($B6828 &lt;&gt; "",VLOOKUP(MID(B6828,3,5),'Recyclabilité Prod Matx'!C:F,3,FALSE),"")</f>
        <v/>
      </c>
      <c r="E6828" s="11" t="str">
        <f>IF($B6828 &lt;&gt; "",VLOOKUP(MID(B6828,3,5),'Recyclabilité Prod Matx'!C:F,4,FALSE), "")</f>
        <v/>
      </c>
      <c r="F6828" s="12" t="str">
        <f>IF($B6828 &lt;&gt; "", IF(C6828="Totale","",IF(D6828 = 0, "", VLOOKUP(D6828,'Cond Compo'!A:B,2,FALSE))),"")</f>
        <v/>
      </c>
      <c r="G6828" s="28"/>
      <c r="H6828" s="11" t="str">
        <f xml:space="preserve"> IF(C6828="Totale",2,IF($G6828 &lt;&gt; "", IF(D6828 = "E",MATCH(G6828, 'Cond Compo'!D$16:D$18, 0), MATCH(G6828, 'Cond Compo'!C$16:C$19, 0)), ""))</f>
        <v/>
      </c>
      <c r="I6828" s="12" t="str">
        <f>IF($E6828 &lt;&gt; "", IF(E6828 = 0, "", VLOOKUP(E6828,'Cond Perturbation'!A:B,2,FALSE)),"")</f>
        <v/>
      </c>
      <c r="J6828" s="28"/>
      <c r="K6828" s="29" t="str">
        <f>IF($B6828 &lt;&gt; "", IF(C6828="Oui",IF(H6828=1,IF(E6828=0,Résultat!G$8,IF(J6828="No",Résultat!$G$8,Résultat!$G$7)),IF(H6828=2,IF(E6828=0,Résultat!G$9,IF(J6828="No",Résultat!$G$9,Résultat!$G$7)),Résultat!$G$7)),IF(C6828 = "Totale", IF(H6828=1,IF(E6828=0,Résultat!G$8,IF(J6828="No",Résultat!$G$9,Résultat!$G$7)),IF(H6828=2,IF(E6828=0,Résultat!G$9,IF(J6828="No",Résultat!$G$9,Résultat!$G$7)),Résultat!$G$7)),Résultat!$G$7)), "")</f>
        <v/>
      </c>
    </row>
    <row r="6829" spans="1:11" ht="20.100000000000001" customHeight="1">
      <c r="A6829" s="26"/>
      <c r="B6829" s="27"/>
      <c r="C6829" s="11" t="str">
        <f>IF($B6829 &lt;&gt; "",VLOOKUP(MID(B6829,3,5),'Recyclabilité Prod Matx'!C:F,2,FALSE), "")</f>
        <v/>
      </c>
      <c r="D6829" s="11" t="str">
        <f>IF($B6829 &lt;&gt; "",VLOOKUP(MID(B6829,3,5),'Recyclabilité Prod Matx'!C:F,3,FALSE),"")</f>
        <v/>
      </c>
      <c r="E6829" s="11" t="str">
        <f>IF($B6829 &lt;&gt; "",VLOOKUP(MID(B6829,3,5),'Recyclabilité Prod Matx'!C:F,4,FALSE), "")</f>
        <v/>
      </c>
      <c r="F6829" s="12" t="str">
        <f>IF($B6829 &lt;&gt; "", IF(C6829="Totale","",IF(D6829 = 0, "", VLOOKUP(D6829,'Cond Compo'!A:B,2,FALSE))),"")</f>
        <v/>
      </c>
      <c r="G6829" s="28"/>
      <c r="H6829" s="11" t="str">
        <f xml:space="preserve"> IF(C6829="Totale",2,IF($G6829 &lt;&gt; "", IF(D6829 = "E",MATCH(G6829, 'Cond Compo'!D$16:D$18, 0), MATCH(G6829, 'Cond Compo'!C$16:C$19, 0)), ""))</f>
        <v/>
      </c>
      <c r="I6829" s="12" t="str">
        <f>IF($E6829 &lt;&gt; "", IF(E6829 = 0, "", VLOOKUP(E6829,'Cond Perturbation'!A:B,2,FALSE)),"")</f>
        <v/>
      </c>
      <c r="J6829" s="28"/>
      <c r="K6829" s="29" t="str">
        <f>IF($B6829 &lt;&gt; "", IF(C6829="Oui",IF(H6829=1,IF(E6829=0,Résultat!G$8,IF(J6829="No",Résultat!$G$8,Résultat!$G$7)),IF(H6829=2,IF(E6829=0,Résultat!G$9,IF(J6829="No",Résultat!$G$9,Résultat!$G$7)),Résultat!$G$7)),IF(C6829 = "Totale", IF(H6829=1,IF(E6829=0,Résultat!G$8,IF(J6829="No",Résultat!$G$9,Résultat!$G$7)),IF(H6829=2,IF(E6829=0,Résultat!G$9,IF(J6829="No",Résultat!$G$9,Résultat!$G$7)),Résultat!$G$7)),Résultat!$G$7)), "")</f>
        <v/>
      </c>
    </row>
    <row r="6830" spans="1:11" ht="20.100000000000001" customHeight="1">
      <c r="A6830" s="26"/>
      <c r="B6830" s="27"/>
      <c r="C6830" s="11" t="str">
        <f>IF($B6830 &lt;&gt; "",VLOOKUP(MID(B6830,3,5),'Recyclabilité Prod Matx'!C:F,2,FALSE), "")</f>
        <v/>
      </c>
      <c r="D6830" s="11" t="str">
        <f>IF($B6830 &lt;&gt; "",VLOOKUP(MID(B6830,3,5),'Recyclabilité Prod Matx'!C:F,3,FALSE),"")</f>
        <v/>
      </c>
      <c r="E6830" s="11" t="str">
        <f>IF($B6830 &lt;&gt; "",VLOOKUP(MID(B6830,3,5),'Recyclabilité Prod Matx'!C:F,4,FALSE), "")</f>
        <v/>
      </c>
      <c r="F6830" s="12" t="str">
        <f>IF($B6830 &lt;&gt; "", IF(C6830="Totale","",IF(D6830 = 0, "", VLOOKUP(D6830,'Cond Compo'!A:B,2,FALSE))),"")</f>
        <v/>
      </c>
      <c r="G6830" s="28"/>
      <c r="H6830" s="11" t="str">
        <f xml:space="preserve"> IF(C6830="Totale",2,IF($G6830 &lt;&gt; "", IF(D6830 = "E",MATCH(G6830, 'Cond Compo'!D$16:D$18, 0), MATCH(G6830, 'Cond Compo'!C$16:C$19, 0)), ""))</f>
        <v/>
      </c>
      <c r="I6830" s="12" t="str">
        <f>IF($E6830 &lt;&gt; "", IF(E6830 = 0, "", VLOOKUP(E6830,'Cond Perturbation'!A:B,2,FALSE)),"")</f>
        <v/>
      </c>
      <c r="J6830" s="28"/>
      <c r="K6830" s="29" t="str">
        <f>IF($B6830 &lt;&gt; "", IF(C6830="Oui",IF(H6830=1,IF(E6830=0,Résultat!G$8,IF(J6830="No",Résultat!$G$8,Résultat!$G$7)),IF(H6830=2,IF(E6830=0,Résultat!G$9,IF(J6830="No",Résultat!$G$9,Résultat!$G$7)),Résultat!$G$7)),IF(C6830 = "Totale", IF(H6830=1,IF(E6830=0,Résultat!G$8,IF(J6830="No",Résultat!$G$9,Résultat!$G$7)),IF(H6830=2,IF(E6830=0,Résultat!G$9,IF(J6830="No",Résultat!$G$9,Résultat!$G$7)),Résultat!$G$7)),Résultat!$G$7)), "")</f>
        <v/>
      </c>
    </row>
    <row r="6831" spans="1:11" ht="20.100000000000001" customHeight="1">
      <c r="A6831" s="26"/>
      <c r="B6831" s="27"/>
      <c r="C6831" s="11" t="str">
        <f>IF($B6831 &lt;&gt; "",VLOOKUP(MID(B6831,3,5),'Recyclabilité Prod Matx'!C:F,2,FALSE), "")</f>
        <v/>
      </c>
      <c r="D6831" s="11" t="str">
        <f>IF($B6831 &lt;&gt; "",VLOOKUP(MID(B6831,3,5),'Recyclabilité Prod Matx'!C:F,3,FALSE),"")</f>
        <v/>
      </c>
      <c r="E6831" s="11" t="str">
        <f>IF($B6831 &lt;&gt; "",VLOOKUP(MID(B6831,3,5),'Recyclabilité Prod Matx'!C:F,4,FALSE), "")</f>
        <v/>
      </c>
      <c r="F6831" s="12" t="str">
        <f>IF($B6831 &lt;&gt; "", IF(C6831="Totale","",IF(D6831 = 0, "", VLOOKUP(D6831,'Cond Compo'!A:B,2,FALSE))),"")</f>
        <v/>
      </c>
      <c r="G6831" s="28"/>
      <c r="H6831" s="11" t="str">
        <f xml:space="preserve"> IF(C6831="Totale",2,IF($G6831 &lt;&gt; "", IF(D6831 = "E",MATCH(G6831, 'Cond Compo'!D$16:D$18, 0), MATCH(G6831, 'Cond Compo'!C$16:C$19, 0)), ""))</f>
        <v/>
      </c>
      <c r="I6831" s="12" t="str">
        <f>IF($E6831 &lt;&gt; "", IF(E6831 = 0, "", VLOOKUP(E6831,'Cond Perturbation'!A:B,2,FALSE)),"")</f>
        <v/>
      </c>
      <c r="J6831" s="28"/>
      <c r="K6831" s="29" t="str">
        <f>IF($B6831 &lt;&gt; "", IF(C6831="Oui",IF(H6831=1,IF(E6831=0,Résultat!G$8,IF(J6831="No",Résultat!$G$8,Résultat!$G$7)),IF(H6831=2,IF(E6831=0,Résultat!G$9,IF(J6831="No",Résultat!$G$9,Résultat!$G$7)),Résultat!$G$7)),IF(C6831 = "Totale", IF(H6831=1,IF(E6831=0,Résultat!G$8,IF(J6831="No",Résultat!$G$9,Résultat!$G$7)),IF(H6831=2,IF(E6831=0,Résultat!G$9,IF(J6831="No",Résultat!$G$9,Résultat!$G$7)),Résultat!$G$7)),Résultat!$G$7)), "")</f>
        <v/>
      </c>
    </row>
    <row r="6832" spans="1:11" ht="20.100000000000001" customHeight="1">
      <c r="A6832" s="26"/>
      <c r="B6832" s="27"/>
      <c r="C6832" s="11" t="str">
        <f>IF($B6832 &lt;&gt; "",VLOOKUP(MID(B6832,3,5),'Recyclabilité Prod Matx'!C:F,2,FALSE), "")</f>
        <v/>
      </c>
      <c r="D6832" s="11" t="str">
        <f>IF($B6832 &lt;&gt; "",VLOOKUP(MID(B6832,3,5),'Recyclabilité Prod Matx'!C:F,3,FALSE),"")</f>
        <v/>
      </c>
      <c r="E6832" s="11" t="str">
        <f>IF($B6832 &lt;&gt; "",VLOOKUP(MID(B6832,3,5),'Recyclabilité Prod Matx'!C:F,4,FALSE), "")</f>
        <v/>
      </c>
      <c r="F6832" s="12" t="str">
        <f>IF($B6832 &lt;&gt; "", IF(C6832="Totale","",IF(D6832 = 0, "", VLOOKUP(D6832,'Cond Compo'!A:B,2,FALSE))),"")</f>
        <v/>
      </c>
      <c r="G6832" s="28"/>
      <c r="H6832" s="11" t="str">
        <f xml:space="preserve"> IF(C6832="Totale",2,IF($G6832 &lt;&gt; "", IF(D6832 = "E",MATCH(G6832, 'Cond Compo'!D$16:D$18, 0), MATCH(G6832, 'Cond Compo'!C$16:C$19, 0)), ""))</f>
        <v/>
      </c>
      <c r="I6832" s="12" t="str">
        <f>IF($E6832 &lt;&gt; "", IF(E6832 = 0, "", VLOOKUP(E6832,'Cond Perturbation'!A:B,2,FALSE)),"")</f>
        <v/>
      </c>
      <c r="J6832" s="28"/>
      <c r="K6832" s="29" t="str">
        <f>IF($B6832 &lt;&gt; "", IF(C6832="Oui",IF(H6832=1,IF(E6832=0,Résultat!G$8,IF(J6832="No",Résultat!$G$8,Résultat!$G$7)),IF(H6832=2,IF(E6832=0,Résultat!G$9,IF(J6832="No",Résultat!$G$9,Résultat!$G$7)),Résultat!$G$7)),IF(C6832 = "Totale", IF(H6832=1,IF(E6832=0,Résultat!G$8,IF(J6832="No",Résultat!$G$9,Résultat!$G$7)),IF(H6832=2,IF(E6832=0,Résultat!G$9,IF(J6832="No",Résultat!$G$9,Résultat!$G$7)),Résultat!$G$7)),Résultat!$G$7)), "")</f>
        <v/>
      </c>
    </row>
    <row r="6833" spans="1:11" ht="20.100000000000001" customHeight="1">
      <c r="A6833" s="26"/>
      <c r="B6833" s="27"/>
      <c r="C6833" s="11" t="str">
        <f>IF($B6833 &lt;&gt; "",VLOOKUP(MID(B6833,3,5),'Recyclabilité Prod Matx'!C:F,2,FALSE), "")</f>
        <v/>
      </c>
      <c r="D6833" s="11" t="str">
        <f>IF($B6833 &lt;&gt; "",VLOOKUP(MID(B6833,3,5),'Recyclabilité Prod Matx'!C:F,3,FALSE),"")</f>
        <v/>
      </c>
      <c r="E6833" s="11" t="str">
        <f>IF($B6833 &lt;&gt; "",VLOOKUP(MID(B6833,3,5),'Recyclabilité Prod Matx'!C:F,4,FALSE), "")</f>
        <v/>
      </c>
      <c r="F6833" s="12" t="str">
        <f>IF($B6833 &lt;&gt; "", IF(C6833="Totale","",IF(D6833 = 0, "", VLOOKUP(D6833,'Cond Compo'!A:B,2,FALSE))),"")</f>
        <v/>
      </c>
      <c r="G6833" s="28"/>
      <c r="H6833" s="11" t="str">
        <f xml:space="preserve"> IF(C6833="Totale",2,IF($G6833 &lt;&gt; "", IF(D6833 = "E",MATCH(G6833, 'Cond Compo'!D$16:D$18, 0), MATCH(G6833, 'Cond Compo'!C$16:C$19, 0)), ""))</f>
        <v/>
      </c>
      <c r="I6833" s="12" t="str">
        <f>IF($E6833 &lt;&gt; "", IF(E6833 = 0, "", VLOOKUP(E6833,'Cond Perturbation'!A:B,2,FALSE)),"")</f>
        <v/>
      </c>
      <c r="J6833" s="28"/>
      <c r="K6833" s="29" t="str">
        <f>IF($B6833 &lt;&gt; "", IF(C6833="Oui",IF(H6833=1,IF(E6833=0,Résultat!G$8,IF(J6833="No",Résultat!$G$8,Résultat!$G$7)),IF(H6833=2,IF(E6833=0,Résultat!G$9,IF(J6833="No",Résultat!$G$9,Résultat!$G$7)),Résultat!$G$7)),IF(C6833 = "Totale", IF(H6833=1,IF(E6833=0,Résultat!G$8,IF(J6833="No",Résultat!$G$9,Résultat!$G$7)),IF(H6833=2,IF(E6833=0,Résultat!G$9,IF(J6833="No",Résultat!$G$9,Résultat!$G$7)),Résultat!$G$7)),Résultat!$G$7)), "")</f>
        <v/>
      </c>
    </row>
    <row r="6834" spans="1:11" ht="20.100000000000001" customHeight="1">
      <c r="A6834" s="26"/>
      <c r="B6834" s="27"/>
      <c r="C6834" s="11" t="str">
        <f>IF($B6834 &lt;&gt; "",VLOOKUP(MID(B6834,3,5),'Recyclabilité Prod Matx'!C:F,2,FALSE), "")</f>
        <v/>
      </c>
      <c r="D6834" s="11" t="str">
        <f>IF($B6834 &lt;&gt; "",VLOOKUP(MID(B6834,3,5),'Recyclabilité Prod Matx'!C:F,3,FALSE),"")</f>
        <v/>
      </c>
      <c r="E6834" s="11" t="str">
        <f>IF($B6834 &lt;&gt; "",VLOOKUP(MID(B6834,3,5),'Recyclabilité Prod Matx'!C:F,4,FALSE), "")</f>
        <v/>
      </c>
      <c r="F6834" s="12" t="str">
        <f>IF($B6834 &lt;&gt; "", IF(C6834="Totale","",IF(D6834 = 0, "", VLOOKUP(D6834,'Cond Compo'!A:B,2,FALSE))),"")</f>
        <v/>
      </c>
      <c r="G6834" s="28"/>
      <c r="H6834" s="11" t="str">
        <f xml:space="preserve"> IF(C6834="Totale",2,IF($G6834 &lt;&gt; "", IF(D6834 = "E",MATCH(G6834, 'Cond Compo'!D$16:D$18, 0), MATCH(G6834, 'Cond Compo'!C$16:C$19, 0)), ""))</f>
        <v/>
      </c>
      <c r="I6834" s="12" t="str">
        <f>IF($E6834 &lt;&gt; "", IF(E6834 = 0, "", VLOOKUP(E6834,'Cond Perturbation'!A:B,2,FALSE)),"")</f>
        <v/>
      </c>
      <c r="J6834" s="28"/>
      <c r="K6834" s="29" t="str">
        <f>IF($B6834 &lt;&gt; "", IF(C6834="Oui",IF(H6834=1,IF(E6834=0,Résultat!G$8,IF(J6834="No",Résultat!$G$8,Résultat!$G$7)),IF(H6834=2,IF(E6834=0,Résultat!G$9,IF(J6834="No",Résultat!$G$9,Résultat!$G$7)),Résultat!$G$7)),IF(C6834 = "Totale", IF(H6834=1,IF(E6834=0,Résultat!G$8,IF(J6834="No",Résultat!$G$9,Résultat!$G$7)),IF(H6834=2,IF(E6834=0,Résultat!G$9,IF(J6834="No",Résultat!$G$9,Résultat!$G$7)),Résultat!$G$7)),Résultat!$G$7)), "")</f>
        <v/>
      </c>
    </row>
    <row r="6835" spans="1:11" ht="20.100000000000001" customHeight="1">
      <c r="A6835" s="26"/>
      <c r="B6835" s="27"/>
      <c r="C6835" s="11" t="str">
        <f>IF($B6835 &lt;&gt; "",VLOOKUP(MID(B6835,3,5),'Recyclabilité Prod Matx'!C:F,2,FALSE), "")</f>
        <v/>
      </c>
      <c r="D6835" s="11" t="str">
        <f>IF($B6835 &lt;&gt; "",VLOOKUP(MID(B6835,3,5),'Recyclabilité Prod Matx'!C:F,3,FALSE),"")</f>
        <v/>
      </c>
      <c r="E6835" s="11" t="str">
        <f>IF($B6835 &lt;&gt; "",VLOOKUP(MID(B6835,3,5),'Recyclabilité Prod Matx'!C:F,4,FALSE), "")</f>
        <v/>
      </c>
      <c r="F6835" s="12" t="str">
        <f>IF($B6835 &lt;&gt; "", IF(C6835="Totale","",IF(D6835 = 0, "", VLOOKUP(D6835,'Cond Compo'!A:B,2,FALSE))),"")</f>
        <v/>
      </c>
      <c r="G6835" s="28"/>
      <c r="H6835" s="11" t="str">
        <f xml:space="preserve"> IF(C6835="Totale",2,IF($G6835 &lt;&gt; "", IF(D6835 = "E",MATCH(G6835, 'Cond Compo'!D$16:D$18, 0), MATCH(G6835, 'Cond Compo'!C$16:C$19, 0)), ""))</f>
        <v/>
      </c>
      <c r="I6835" s="12" t="str">
        <f>IF($E6835 &lt;&gt; "", IF(E6835 = 0, "", VLOOKUP(E6835,'Cond Perturbation'!A:B,2,FALSE)),"")</f>
        <v/>
      </c>
      <c r="J6835" s="28"/>
      <c r="K6835" s="29" t="str">
        <f>IF($B6835 &lt;&gt; "", IF(C6835="Oui",IF(H6835=1,IF(E6835=0,Résultat!G$8,IF(J6835="No",Résultat!$G$8,Résultat!$G$7)),IF(H6835=2,IF(E6835=0,Résultat!G$9,IF(J6835="No",Résultat!$G$9,Résultat!$G$7)),Résultat!$G$7)),IF(C6835 = "Totale", IF(H6835=1,IF(E6835=0,Résultat!G$8,IF(J6835="No",Résultat!$G$9,Résultat!$G$7)),IF(H6835=2,IF(E6835=0,Résultat!G$9,IF(J6835="No",Résultat!$G$9,Résultat!$G$7)),Résultat!$G$7)),Résultat!$G$7)), "")</f>
        <v/>
      </c>
    </row>
    <row r="6836" spans="1:11" ht="20.100000000000001" customHeight="1">
      <c r="A6836" s="26"/>
      <c r="B6836" s="27"/>
      <c r="C6836" s="11" t="str">
        <f>IF($B6836 &lt;&gt; "",VLOOKUP(MID(B6836,3,5),'Recyclabilité Prod Matx'!C:F,2,FALSE), "")</f>
        <v/>
      </c>
      <c r="D6836" s="11" t="str">
        <f>IF($B6836 &lt;&gt; "",VLOOKUP(MID(B6836,3,5),'Recyclabilité Prod Matx'!C:F,3,FALSE),"")</f>
        <v/>
      </c>
      <c r="E6836" s="11" t="str">
        <f>IF($B6836 &lt;&gt; "",VLOOKUP(MID(B6836,3,5),'Recyclabilité Prod Matx'!C:F,4,FALSE), "")</f>
        <v/>
      </c>
      <c r="F6836" s="12" t="str">
        <f>IF($B6836 &lt;&gt; "", IF(C6836="Totale","",IF(D6836 = 0, "", VLOOKUP(D6836,'Cond Compo'!A:B,2,FALSE))),"")</f>
        <v/>
      </c>
      <c r="G6836" s="28"/>
      <c r="H6836" s="11" t="str">
        <f xml:space="preserve"> IF(C6836="Totale",2,IF($G6836 &lt;&gt; "", IF(D6836 = "E",MATCH(G6836, 'Cond Compo'!D$16:D$18, 0), MATCH(G6836, 'Cond Compo'!C$16:C$19, 0)), ""))</f>
        <v/>
      </c>
      <c r="I6836" s="12" t="str">
        <f>IF($E6836 &lt;&gt; "", IF(E6836 = 0, "", VLOOKUP(E6836,'Cond Perturbation'!A:B,2,FALSE)),"")</f>
        <v/>
      </c>
      <c r="J6836" s="28"/>
      <c r="K6836" s="29" t="str">
        <f>IF($B6836 &lt;&gt; "", IF(C6836="Oui",IF(H6836=1,IF(E6836=0,Résultat!G$8,IF(J6836="No",Résultat!$G$8,Résultat!$G$7)),IF(H6836=2,IF(E6836=0,Résultat!G$9,IF(J6836="No",Résultat!$G$9,Résultat!$G$7)),Résultat!$G$7)),IF(C6836 = "Totale", IF(H6836=1,IF(E6836=0,Résultat!G$8,IF(J6836="No",Résultat!$G$9,Résultat!$G$7)),IF(H6836=2,IF(E6836=0,Résultat!G$9,IF(J6836="No",Résultat!$G$9,Résultat!$G$7)),Résultat!$G$7)),Résultat!$G$7)), "")</f>
        <v/>
      </c>
    </row>
    <row r="6837" spans="1:11" ht="20.100000000000001" customHeight="1">
      <c r="A6837" s="26"/>
      <c r="B6837" s="27"/>
      <c r="C6837" s="11" t="str">
        <f>IF($B6837 &lt;&gt; "",VLOOKUP(MID(B6837,3,5),'Recyclabilité Prod Matx'!C:F,2,FALSE), "")</f>
        <v/>
      </c>
      <c r="D6837" s="11" t="str">
        <f>IF($B6837 &lt;&gt; "",VLOOKUP(MID(B6837,3,5),'Recyclabilité Prod Matx'!C:F,3,FALSE),"")</f>
        <v/>
      </c>
      <c r="E6837" s="11" t="str">
        <f>IF($B6837 &lt;&gt; "",VLOOKUP(MID(B6837,3,5),'Recyclabilité Prod Matx'!C:F,4,FALSE), "")</f>
        <v/>
      </c>
      <c r="F6837" s="12" t="str">
        <f>IF($B6837 &lt;&gt; "", IF(C6837="Totale","",IF(D6837 = 0, "", VLOOKUP(D6837,'Cond Compo'!A:B,2,FALSE))),"")</f>
        <v/>
      </c>
      <c r="G6837" s="28"/>
      <c r="H6837" s="11" t="str">
        <f xml:space="preserve"> IF(C6837="Totale",2,IF($G6837 &lt;&gt; "", IF(D6837 = "E",MATCH(G6837, 'Cond Compo'!D$16:D$18, 0), MATCH(G6837, 'Cond Compo'!C$16:C$19, 0)), ""))</f>
        <v/>
      </c>
      <c r="I6837" s="12" t="str">
        <f>IF($E6837 &lt;&gt; "", IF(E6837 = 0, "", VLOOKUP(E6837,'Cond Perturbation'!A:B,2,FALSE)),"")</f>
        <v/>
      </c>
      <c r="J6837" s="28"/>
      <c r="K6837" s="29" t="str">
        <f>IF($B6837 &lt;&gt; "", IF(C6837="Oui",IF(H6837=1,IF(E6837=0,Résultat!G$8,IF(J6837="No",Résultat!$G$8,Résultat!$G$7)),IF(H6837=2,IF(E6837=0,Résultat!G$9,IF(J6837="No",Résultat!$G$9,Résultat!$G$7)),Résultat!$G$7)),IF(C6837 = "Totale", IF(H6837=1,IF(E6837=0,Résultat!G$8,IF(J6837="No",Résultat!$G$9,Résultat!$G$7)),IF(H6837=2,IF(E6837=0,Résultat!G$9,IF(J6837="No",Résultat!$G$9,Résultat!$G$7)),Résultat!$G$7)),Résultat!$G$7)), "")</f>
        <v/>
      </c>
    </row>
    <row r="6838" spans="1:11" ht="20.100000000000001" customHeight="1">
      <c r="A6838" s="26"/>
      <c r="B6838" s="27"/>
      <c r="C6838" s="11" t="str">
        <f>IF($B6838 &lt;&gt; "",VLOOKUP(MID(B6838,3,5),'Recyclabilité Prod Matx'!C:F,2,FALSE), "")</f>
        <v/>
      </c>
      <c r="D6838" s="11" t="str">
        <f>IF($B6838 &lt;&gt; "",VLOOKUP(MID(B6838,3,5),'Recyclabilité Prod Matx'!C:F,3,FALSE),"")</f>
        <v/>
      </c>
      <c r="E6838" s="11" t="str">
        <f>IF($B6838 &lt;&gt; "",VLOOKUP(MID(B6838,3,5),'Recyclabilité Prod Matx'!C:F,4,FALSE), "")</f>
        <v/>
      </c>
      <c r="F6838" s="12" t="str">
        <f>IF($B6838 &lt;&gt; "", IF(C6838="Totale","",IF(D6838 = 0, "", VLOOKUP(D6838,'Cond Compo'!A:B,2,FALSE))),"")</f>
        <v/>
      </c>
      <c r="G6838" s="28"/>
      <c r="H6838" s="11" t="str">
        <f xml:space="preserve"> IF(C6838="Totale",2,IF($G6838 &lt;&gt; "", IF(D6838 = "E",MATCH(G6838, 'Cond Compo'!D$16:D$18, 0), MATCH(G6838, 'Cond Compo'!C$16:C$19, 0)), ""))</f>
        <v/>
      </c>
      <c r="I6838" s="12" t="str">
        <f>IF($E6838 &lt;&gt; "", IF(E6838 = 0, "", VLOOKUP(E6838,'Cond Perturbation'!A:B,2,FALSE)),"")</f>
        <v/>
      </c>
      <c r="J6838" s="28"/>
      <c r="K6838" s="29" t="str">
        <f>IF($B6838 &lt;&gt; "", IF(C6838="Oui",IF(H6838=1,IF(E6838=0,Résultat!G$8,IF(J6838="No",Résultat!$G$8,Résultat!$G$7)),IF(H6838=2,IF(E6838=0,Résultat!G$9,IF(J6838="No",Résultat!$G$9,Résultat!$G$7)),Résultat!$G$7)),IF(C6838 = "Totale", IF(H6838=1,IF(E6838=0,Résultat!G$8,IF(J6838="No",Résultat!$G$9,Résultat!$G$7)),IF(H6838=2,IF(E6838=0,Résultat!G$9,IF(J6838="No",Résultat!$G$9,Résultat!$G$7)),Résultat!$G$7)),Résultat!$G$7)), "")</f>
        <v/>
      </c>
    </row>
    <row r="6839" spans="1:11" ht="20.100000000000001" customHeight="1">
      <c r="A6839" s="26"/>
      <c r="B6839" s="27"/>
      <c r="C6839" s="11" t="str">
        <f>IF($B6839 &lt;&gt; "",VLOOKUP(MID(B6839,3,5),'Recyclabilité Prod Matx'!C:F,2,FALSE), "")</f>
        <v/>
      </c>
      <c r="D6839" s="11" t="str">
        <f>IF($B6839 &lt;&gt; "",VLOOKUP(MID(B6839,3,5),'Recyclabilité Prod Matx'!C:F,3,FALSE),"")</f>
        <v/>
      </c>
      <c r="E6839" s="11" t="str">
        <f>IF($B6839 &lt;&gt; "",VLOOKUP(MID(B6839,3,5),'Recyclabilité Prod Matx'!C:F,4,FALSE), "")</f>
        <v/>
      </c>
      <c r="F6839" s="12" t="str">
        <f>IF($B6839 &lt;&gt; "", IF(C6839="Totale","",IF(D6839 = 0, "", VLOOKUP(D6839,'Cond Compo'!A:B,2,FALSE))),"")</f>
        <v/>
      </c>
      <c r="G6839" s="28"/>
      <c r="H6839" s="11" t="str">
        <f xml:space="preserve"> IF(C6839="Totale",2,IF($G6839 &lt;&gt; "", IF(D6839 = "E",MATCH(G6839, 'Cond Compo'!D$16:D$18, 0), MATCH(G6839, 'Cond Compo'!C$16:C$19, 0)), ""))</f>
        <v/>
      </c>
      <c r="I6839" s="12" t="str">
        <f>IF($E6839 &lt;&gt; "", IF(E6839 = 0, "", VLOOKUP(E6839,'Cond Perturbation'!A:B,2,FALSE)),"")</f>
        <v/>
      </c>
      <c r="J6839" s="28"/>
      <c r="K6839" s="29" t="str">
        <f>IF($B6839 &lt;&gt; "", IF(C6839="Oui",IF(H6839=1,IF(E6839=0,Résultat!G$8,IF(J6839="No",Résultat!$G$8,Résultat!$G$7)),IF(H6839=2,IF(E6839=0,Résultat!G$9,IF(J6839="No",Résultat!$G$9,Résultat!$G$7)),Résultat!$G$7)),IF(C6839 = "Totale", IF(H6839=1,IF(E6839=0,Résultat!G$8,IF(J6839="No",Résultat!$G$9,Résultat!$G$7)),IF(H6839=2,IF(E6839=0,Résultat!G$9,IF(J6839="No",Résultat!$G$9,Résultat!$G$7)),Résultat!$G$7)),Résultat!$G$7)), "")</f>
        <v/>
      </c>
    </row>
    <row r="6840" spans="1:11" ht="20.100000000000001" customHeight="1">
      <c r="A6840" s="26"/>
      <c r="B6840" s="27"/>
      <c r="C6840" s="11" t="str">
        <f>IF($B6840 &lt;&gt; "",VLOOKUP(MID(B6840,3,5),'Recyclabilité Prod Matx'!C:F,2,FALSE), "")</f>
        <v/>
      </c>
      <c r="D6840" s="11" t="str">
        <f>IF($B6840 &lt;&gt; "",VLOOKUP(MID(B6840,3,5),'Recyclabilité Prod Matx'!C:F,3,FALSE),"")</f>
        <v/>
      </c>
      <c r="E6840" s="11" t="str">
        <f>IF($B6840 &lt;&gt; "",VLOOKUP(MID(B6840,3,5),'Recyclabilité Prod Matx'!C:F,4,FALSE), "")</f>
        <v/>
      </c>
      <c r="F6840" s="12" t="str">
        <f>IF($B6840 &lt;&gt; "", IF(C6840="Totale","",IF(D6840 = 0, "", VLOOKUP(D6840,'Cond Compo'!A:B,2,FALSE))),"")</f>
        <v/>
      </c>
      <c r="G6840" s="28"/>
      <c r="H6840" s="11" t="str">
        <f xml:space="preserve"> IF(C6840="Totale",2,IF($G6840 &lt;&gt; "", IF(D6840 = "E",MATCH(G6840, 'Cond Compo'!D$16:D$18, 0), MATCH(G6840, 'Cond Compo'!C$16:C$19, 0)), ""))</f>
        <v/>
      </c>
      <c r="I6840" s="12" t="str">
        <f>IF($E6840 &lt;&gt; "", IF(E6840 = 0, "", VLOOKUP(E6840,'Cond Perturbation'!A:B,2,FALSE)),"")</f>
        <v/>
      </c>
      <c r="J6840" s="28"/>
      <c r="K6840" s="29" t="str">
        <f>IF($B6840 &lt;&gt; "", IF(C6840="Oui",IF(H6840=1,IF(E6840=0,Résultat!G$8,IF(J6840="No",Résultat!$G$8,Résultat!$G$7)),IF(H6840=2,IF(E6840=0,Résultat!G$9,IF(J6840="No",Résultat!$G$9,Résultat!$G$7)),Résultat!$G$7)),IF(C6840 = "Totale", IF(H6840=1,IF(E6840=0,Résultat!G$8,IF(J6840="No",Résultat!$G$9,Résultat!$G$7)),IF(H6840=2,IF(E6840=0,Résultat!G$9,IF(J6840="No",Résultat!$G$9,Résultat!$G$7)),Résultat!$G$7)),Résultat!$G$7)), "")</f>
        <v/>
      </c>
    </row>
    <row r="6841" spans="1:11" ht="20.100000000000001" customHeight="1">
      <c r="A6841" s="26"/>
      <c r="B6841" s="27"/>
      <c r="C6841" s="11" t="str">
        <f>IF($B6841 &lt;&gt; "",VLOOKUP(MID(B6841,3,5),'Recyclabilité Prod Matx'!C:F,2,FALSE), "")</f>
        <v/>
      </c>
      <c r="D6841" s="11" t="str">
        <f>IF($B6841 &lt;&gt; "",VLOOKUP(MID(B6841,3,5),'Recyclabilité Prod Matx'!C:F,3,FALSE),"")</f>
        <v/>
      </c>
      <c r="E6841" s="11" t="str">
        <f>IF($B6841 &lt;&gt; "",VLOOKUP(MID(B6841,3,5),'Recyclabilité Prod Matx'!C:F,4,FALSE), "")</f>
        <v/>
      </c>
      <c r="F6841" s="12" t="str">
        <f>IF($B6841 &lt;&gt; "", IF(C6841="Totale","",IF(D6841 = 0, "", VLOOKUP(D6841,'Cond Compo'!A:B,2,FALSE))),"")</f>
        <v/>
      </c>
      <c r="G6841" s="28"/>
      <c r="H6841" s="11" t="str">
        <f xml:space="preserve"> IF(C6841="Totale",2,IF($G6841 &lt;&gt; "", IF(D6841 = "E",MATCH(G6841, 'Cond Compo'!D$16:D$18, 0), MATCH(G6841, 'Cond Compo'!C$16:C$19, 0)), ""))</f>
        <v/>
      </c>
      <c r="I6841" s="12" t="str">
        <f>IF($E6841 &lt;&gt; "", IF(E6841 = 0, "", VLOOKUP(E6841,'Cond Perturbation'!A:B,2,FALSE)),"")</f>
        <v/>
      </c>
      <c r="J6841" s="28"/>
      <c r="K6841" s="29" t="str">
        <f>IF($B6841 &lt;&gt; "", IF(C6841="Oui",IF(H6841=1,IF(E6841=0,Résultat!G$8,IF(J6841="No",Résultat!$G$8,Résultat!$G$7)),IF(H6841=2,IF(E6841=0,Résultat!G$9,IF(J6841="No",Résultat!$G$9,Résultat!$G$7)),Résultat!$G$7)),IF(C6841 = "Totale", IF(H6841=1,IF(E6841=0,Résultat!G$8,IF(J6841="No",Résultat!$G$9,Résultat!$G$7)),IF(H6841=2,IF(E6841=0,Résultat!G$9,IF(J6841="No",Résultat!$G$9,Résultat!$G$7)),Résultat!$G$7)),Résultat!$G$7)), "")</f>
        <v/>
      </c>
    </row>
    <row r="6842" spans="1:11" ht="20.100000000000001" customHeight="1">
      <c r="A6842" s="26"/>
      <c r="B6842" s="27"/>
      <c r="C6842" s="11" t="str">
        <f>IF($B6842 &lt;&gt; "",VLOOKUP(MID(B6842,3,5),'Recyclabilité Prod Matx'!C:F,2,FALSE), "")</f>
        <v/>
      </c>
      <c r="D6842" s="11" t="str">
        <f>IF($B6842 &lt;&gt; "",VLOOKUP(MID(B6842,3,5),'Recyclabilité Prod Matx'!C:F,3,FALSE),"")</f>
        <v/>
      </c>
      <c r="E6842" s="11" t="str">
        <f>IF($B6842 &lt;&gt; "",VLOOKUP(MID(B6842,3,5),'Recyclabilité Prod Matx'!C:F,4,FALSE), "")</f>
        <v/>
      </c>
      <c r="F6842" s="12" t="str">
        <f>IF($B6842 &lt;&gt; "", IF(C6842="Totale","",IF(D6842 = 0, "", VLOOKUP(D6842,'Cond Compo'!A:B,2,FALSE))),"")</f>
        <v/>
      </c>
      <c r="G6842" s="28"/>
      <c r="H6842" s="11" t="str">
        <f xml:space="preserve"> IF(C6842="Totale",2,IF($G6842 &lt;&gt; "", IF(D6842 = "E",MATCH(G6842, 'Cond Compo'!D$16:D$18, 0), MATCH(G6842, 'Cond Compo'!C$16:C$19, 0)), ""))</f>
        <v/>
      </c>
      <c r="I6842" s="12" t="str">
        <f>IF($E6842 &lt;&gt; "", IF(E6842 = 0, "", VLOOKUP(E6842,'Cond Perturbation'!A:B,2,FALSE)),"")</f>
        <v/>
      </c>
      <c r="J6842" s="28"/>
      <c r="K6842" s="29" t="str">
        <f>IF($B6842 &lt;&gt; "", IF(C6842="Oui",IF(H6842=1,IF(E6842=0,Résultat!G$8,IF(J6842="No",Résultat!$G$8,Résultat!$G$7)),IF(H6842=2,IF(E6842=0,Résultat!G$9,IF(J6842="No",Résultat!$G$9,Résultat!$G$7)),Résultat!$G$7)),IF(C6842 = "Totale", IF(H6842=1,IF(E6842=0,Résultat!G$8,IF(J6842="No",Résultat!$G$9,Résultat!$G$7)),IF(H6842=2,IF(E6842=0,Résultat!G$9,IF(J6842="No",Résultat!$G$9,Résultat!$G$7)),Résultat!$G$7)),Résultat!$G$7)), "")</f>
        <v/>
      </c>
    </row>
    <row r="6843" spans="1:11" ht="20.100000000000001" customHeight="1">
      <c r="A6843" s="26"/>
      <c r="B6843" s="27"/>
      <c r="C6843" s="11" t="str">
        <f>IF($B6843 &lt;&gt; "",VLOOKUP(MID(B6843,3,5),'Recyclabilité Prod Matx'!C:F,2,FALSE), "")</f>
        <v/>
      </c>
      <c r="D6843" s="11" t="str">
        <f>IF($B6843 &lt;&gt; "",VLOOKUP(MID(B6843,3,5),'Recyclabilité Prod Matx'!C:F,3,FALSE),"")</f>
        <v/>
      </c>
      <c r="E6843" s="11" t="str">
        <f>IF($B6843 &lt;&gt; "",VLOOKUP(MID(B6843,3,5),'Recyclabilité Prod Matx'!C:F,4,FALSE), "")</f>
        <v/>
      </c>
      <c r="F6843" s="12" t="str">
        <f>IF($B6843 &lt;&gt; "", IF(C6843="Totale","",IF(D6843 = 0, "", VLOOKUP(D6843,'Cond Compo'!A:B,2,FALSE))),"")</f>
        <v/>
      </c>
      <c r="G6843" s="28"/>
      <c r="H6843" s="11" t="str">
        <f xml:space="preserve"> IF(C6843="Totale",2,IF($G6843 &lt;&gt; "", IF(D6843 = "E",MATCH(G6843, 'Cond Compo'!D$16:D$18, 0), MATCH(G6843, 'Cond Compo'!C$16:C$19, 0)), ""))</f>
        <v/>
      </c>
      <c r="I6843" s="12" t="str">
        <f>IF($E6843 &lt;&gt; "", IF(E6843 = 0, "", VLOOKUP(E6843,'Cond Perturbation'!A:B,2,FALSE)),"")</f>
        <v/>
      </c>
      <c r="J6843" s="28"/>
      <c r="K6843" s="29" t="str">
        <f>IF($B6843 &lt;&gt; "", IF(C6843="Oui",IF(H6843=1,IF(E6843=0,Résultat!G$8,IF(J6843="No",Résultat!$G$8,Résultat!$G$7)),IF(H6843=2,IF(E6843=0,Résultat!G$9,IF(J6843="No",Résultat!$G$9,Résultat!$G$7)),Résultat!$G$7)),IF(C6843 = "Totale", IF(H6843=1,IF(E6843=0,Résultat!G$8,IF(J6843="No",Résultat!$G$9,Résultat!$G$7)),IF(H6843=2,IF(E6843=0,Résultat!G$9,IF(J6843="No",Résultat!$G$9,Résultat!$G$7)),Résultat!$G$7)),Résultat!$G$7)), "")</f>
        <v/>
      </c>
    </row>
    <row r="6844" spans="1:11" ht="20.100000000000001" customHeight="1">
      <c r="A6844" s="26"/>
      <c r="B6844" s="27"/>
      <c r="C6844" s="11" t="str">
        <f>IF($B6844 &lt;&gt; "",VLOOKUP(MID(B6844,3,5),'Recyclabilité Prod Matx'!C:F,2,FALSE), "")</f>
        <v/>
      </c>
      <c r="D6844" s="11" t="str">
        <f>IF($B6844 &lt;&gt; "",VLOOKUP(MID(B6844,3,5),'Recyclabilité Prod Matx'!C:F,3,FALSE),"")</f>
        <v/>
      </c>
      <c r="E6844" s="11" t="str">
        <f>IF($B6844 &lt;&gt; "",VLOOKUP(MID(B6844,3,5),'Recyclabilité Prod Matx'!C:F,4,FALSE), "")</f>
        <v/>
      </c>
      <c r="F6844" s="12" t="str">
        <f>IF($B6844 &lt;&gt; "", IF(C6844="Totale","",IF(D6844 = 0, "", VLOOKUP(D6844,'Cond Compo'!A:B,2,FALSE))),"")</f>
        <v/>
      </c>
      <c r="G6844" s="28"/>
      <c r="H6844" s="11" t="str">
        <f xml:space="preserve"> IF(C6844="Totale",2,IF($G6844 &lt;&gt; "", IF(D6844 = "E",MATCH(G6844, 'Cond Compo'!D$16:D$18, 0), MATCH(G6844, 'Cond Compo'!C$16:C$19, 0)), ""))</f>
        <v/>
      </c>
      <c r="I6844" s="12" t="str">
        <f>IF($E6844 &lt;&gt; "", IF(E6844 = 0, "", VLOOKUP(E6844,'Cond Perturbation'!A:B,2,FALSE)),"")</f>
        <v/>
      </c>
      <c r="J6844" s="28"/>
      <c r="K6844" s="29" t="str">
        <f>IF($B6844 &lt;&gt; "", IF(C6844="Oui",IF(H6844=1,IF(E6844=0,Résultat!G$8,IF(J6844="No",Résultat!$G$8,Résultat!$G$7)),IF(H6844=2,IF(E6844=0,Résultat!G$9,IF(J6844="No",Résultat!$G$9,Résultat!$G$7)),Résultat!$G$7)),IF(C6844 = "Totale", IF(H6844=1,IF(E6844=0,Résultat!G$8,IF(J6844="No",Résultat!$G$9,Résultat!$G$7)),IF(H6844=2,IF(E6844=0,Résultat!G$9,IF(J6844="No",Résultat!$G$9,Résultat!$G$7)),Résultat!$G$7)),Résultat!$G$7)), "")</f>
        <v/>
      </c>
    </row>
    <row r="6845" spans="1:11" ht="20.100000000000001" customHeight="1">
      <c r="A6845" s="26"/>
      <c r="B6845" s="27"/>
      <c r="C6845" s="11" t="str">
        <f>IF($B6845 &lt;&gt; "",VLOOKUP(MID(B6845,3,5),'Recyclabilité Prod Matx'!C:F,2,FALSE), "")</f>
        <v/>
      </c>
      <c r="D6845" s="11" t="str">
        <f>IF($B6845 &lt;&gt; "",VLOOKUP(MID(B6845,3,5),'Recyclabilité Prod Matx'!C:F,3,FALSE),"")</f>
        <v/>
      </c>
      <c r="E6845" s="11" t="str">
        <f>IF($B6845 &lt;&gt; "",VLOOKUP(MID(B6845,3,5),'Recyclabilité Prod Matx'!C:F,4,FALSE), "")</f>
        <v/>
      </c>
      <c r="F6845" s="12" t="str">
        <f>IF($B6845 &lt;&gt; "", IF(C6845="Totale","",IF(D6845 = 0, "", VLOOKUP(D6845,'Cond Compo'!A:B,2,FALSE))),"")</f>
        <v/>
      </c>
      <c r="G6845" s="28"/>
      <c r="H6845" s="11" t="str">
        <f xml:space="preserve"> IF(C6845="Totale",2,IF($G6845 &lt;&gt; "", IF(D6845 = "E",MATCH(G6845, 'Cond Compo'!D$16:D$18, 0), MATCH(G6845, 'Cond Compo'!C$16:C$19, 0)), ""))</f>
        <v/>
      </c>
      <c r="I6845" s="12" t="str">
        <f>IF($E6845 &lt;&gt; "", IF(E6845 = 0, "", VLOOKUP(E6845,'Cond Perturbation'!A:B,2,FALSE)),"")</f>
        <v/>
      </c>
      <c r="J6845" s="28"/>
      <c r="K6845" s="29" t="str">
        <f>IF($B6845 &lt;&gt; "", IF(C6845="Oui",IF(H6845=1,IF(E6845=0,Résultat!G$8,IF(J6845="No",Résultat!$G$8,Résultat!$G$7)),IF(H6845=2,IF(E6845=0,Résultat!G$9,IF(J6845="No",Résultat!$G$9,Résultat!$G$7)),Résultat!$G$7)),IF(C6845 = "Totale", IF(H6845=1,IF(E6845=0,Résultat!G$8,IF(J6845="No",Résultat!$G$9,Résultat!$G$7)),IF(H6845=2,IF(E6845=0,Résultat!G$9,IF(J6845="No",Résultat!$G$9,Résultat!$G$7)),Résultat!$G$7)),Résultat!$G$7)), "")</f>
        <v/>
      </c>
    </row>
    <row r="6846" spans="1:11" ht="20.100000000000001" customHeight="1">
      <c r="A6846" s="26"/>
      <c r="B6846" s="27"/>
      <c r="C6846" s="11" t="str">
        <f>IF($B6846 &lt;&gt; "",VLOOKUP(MID(B6846,3,5),'Recyclabilité Prod Matx'!C:F,2,FALSE), "")</f>
        <v/>
      </c>
      <c r="D6846" s="11" t="str">
        <f>IF($B6846 &lt;&gt; "",VLOOKUP(MID(B6846,3,5),'Recyclabilité Prod Matx'!C:F,3,FALSE),"")</f>
        <v/>
      </c>
      <c r="E6846" s="11" t="str">
        <f>IF($B6846 &lt;&gt; "",VLOOKUP(MID(B6846,3,5),'Recyclabilité Prod Matx'!C:F,4,FALSE), "")</f>
        <v/>
      </c>
      <c r="F6846" s="12" t="str">
        <f>IF($B6846 &lt;&gt; "", IF(C6846="Totale","",IF(D6846 = 0, "", VLOOKUP(D6846,'Cond Compo'!A:B,2,FALSE))),"")</f>
        <v/>
      </c>
      <c r="G6846" s="28"/>
      <c r="H6846" s="11" t="str">
        <f xml:space="preserve"> IF(C6846="Totale",2,IF($G6846 &lt;&gt; "", IF(D6846 = "E",MATCH(G6846, 'Cond Compo'!D$16:D$18, 0), MATCH(G6846, 'Cond Compo'!C$16:C$19, 0)), ""))</f>
        <v/>
      </c>
      <c r="I6846" s="12" t="str">
        <f>IF($E6846 &lt;&gt; "", IF(E6846 = 0, "", VLOOKUP(E6846,'Cond Perturbation'!A:B,2,FALSE)),"")</f>
        <v/>
      </c>
      <c r="J6846" s="28"/>
      <c r="K6846" s="29" t="str">
        <f>IF($B6846 &lt;&gt; "", IF(C6846="Oui",IF(H6846=1,IF(E6846=0,Résultat!G$8,IF(J6846="No",Résultat!$G$8,Résultat!$G$7)),IF(H6846=2,IF(E6846=0,Résultat!G$9,IF(J6846="No",Résultat!$G$9,Résultat!$G$7)),Résultat!$G$7)),IF(C6846 = "Totale", IF(H6846=1,IF(E6846=0,Résultat!G$8,IF(J6846="No",Résultat!$G$9,Résultat!$G$7)),IF(H6846=2,IF(E6846=0,Résultat!G$9,IF(J6846="No",Résultat!$G$9,Résultat!$G$7)),Résultat!$G$7)),Résultat!$G$7)), "")</f>
        <v/>
      </c>
    </row>
    <row r="6847" spans="1:11" ht="20.100000000000001" customHeight="1">
      <c r="A6847" s="26"/>
      <c r="B6847" s="27"/>
      <c r="C6847" s="11" t="str">
        <f>IF($B6847 &lt;&gt; "",VLOOKUP(MID(B6847,3,5),'Recyclabilité Prod Matx'!C:F,2,FALSE), "")</f>
        <v/>
      </c>
      <c r="D6847" s="11" t="str">
        <f>IF($B6847 &lt;&gt; "",VLOOKUP(MID(B6847,3,5),'Recyclabilité Prod Matx'!C:F,3,FALSE),"")</f>
        <v/>
      </c>
      <c r="E6847" s="11" t="str">
        <f>IF($B6847 &lt;&gt; "",VLOOKUP(MID(B6847,3,5),'Recyclabilité Prod Matx'!C:F,4,FALSE), "")</f>
        <v/>
      </c>
      <c r="F6847" s="12" t="str">
        <f>IF($B6847 &lt;&gt; "", IF(C6847="Totale","",IF(D6847 = 0, "", VLOOKUP(D6847,'Cond Compo'!A:B,2,FALSE))),"")</f>
        <v/>
      </c>
      <c r="G6847" s="28"/>
      <c r="H6847" s="11" t="str">
        <f xml:space="preserve"> IF(C6847="Totale",2,IF($G6847 &lt;&gt; "", IF(D6847 = "E",MATCH(G6847, 'Cond Compo'!D$16:D$18, 0), MATCH(G6847, 'Cond Compo'!C$16:C$19, 0)), ""))</f>
        <v/>
      </c>
      <c r="I6847" s="12" t="str">
        <f>IF($E6847 &lt;&gt; "", IF(E6847 = 0, "", VLOOKUP(E6847,'Cond Perturbation'!A:B,2,FALSE)),"")</f>
        <v/>
      </c>
      <c r="J6847" s="28"/>
      <c r="K6847" s="29" t="str">
        <f>IF($B6847 &lt;&gt; "", IF(C6847="Oui",IF(H6847=1,IF(E6847=0,Résultat!G$8,IF(J6847="No",Résultat!$G$8,Résultat!$G$7)),IF(H6847=2,IF(E6847=0,Résultat!G$9,IF(J6847="No",Résultat!$G$9,Résultat!$G$7)),Résultat!$G$7)),IF(C6847 = "Totale", IF(H6847=1,IF(E6847=0,Résultat!G$8,IF(J6847="No",Résultat!$G$9,Résultat!$G$7)),IF(H6847=2,IF(E6847=0,Résultat!G$9,IF(J6847="No",Résultat!$G$9,Résultat!$G$7)),Résultat!$G$7)),Résultat!$G$7)), "")</f>
        <v/>
      </c>
    </row>
    <row r="6848" spans="1:11" ht="20.100000000000001" customHeight="1">
      <c r="A6848" s="26"/>
      <c r="B6848" s="27"/>
      <c r="C6848" s="11" t="str">
        <f>IF($B6848 &lt;&gt; "",VLOOKUP(MID(B6848,3,5),'Recyclabilité Prod Matx'!C:F,2,FALSE), "")</f>
        <v/>
      </c>
      <c r="D6848" s="11" t="str">
        <f>IF($B6848 &lt;&gt; "",VLOOKUP(MID(B6848,3,5),'Recyclabilité Prod Matx'!C:F,3,FALSE),"")</f>
        <v/>
      </c>
      <c r="E6848" s="11" t="str">
        <f>IF($B6848 &lt;&gt; "",VLOOKUP(MID(B6848,3,5),'Recyclabilité Prod Matx'!C:F,4,FALSE), "")</f>
        <v/>
      </c>
      <c r="F6848" s="12" t="str">
        <f>IF($B6848 &lt;&gt; "", IF(C6848="Totale","",IF(D6848 = 0, "", VLOOKUP(D6848,'Cond Compo'!A:B,2,FALSE))),"")</f>
        <v/>
      </c>
      <c r="G6848" s="28"/>
      <c r="H6848" s="11" t="str">
        <f xml:space="preserve"> IF(C6848="Totale",2,IF($G6848 &lt;&gt; "", IF(D6848 = "E",MATCH(G6848, 'Cond Compo'!D$16:D$18, 0), MATCH(G6848, 'Cond Compo'!C$16:C$19, 0)), ""))</f>
        <v/>
      </c>
      <c r="I6848" s="12" t="str">
        <f>IF($E6848 &lt;&gt; "", IF(E6848 = 0, "", VLOOKUP(E6848,'Cond Perturbation'!A:B,2,FALSE)),"")</f>
        <v/>
      </c>
      <c r="J6848" s="28"/>
      <c r="K6848" s="29" t="str">
        <f>IF($B6848 &lt;&gt; "", IF(C6848="Oui",IF(H6848=1,IF(E6848=0,Résultat!G$8,IF(J6848="No",Résultat!$G$8,Résultat!$G$7)),IF(H6848=2,IF(E6848=0,Résultat!G$9,IF(J6848="No",Résultat!$G$9,Résultat!$G$7)),Résultat!$G$7)),IF(C6848 = "Totale", IF(H6848=1,IF(E6848=0,Résultat!G$8,IF(J6848="No",Résultat!$G$9,Résultat!$G$7)),IF(H6848=2,IF(E6848=0,Résultat!G$9,IF(J6848="No",Résultat!$G$9,Résultat!$G$7)),Résultat!$G$7)),Résultat!$G$7)), "")</f>
        <v/>
      </c>
    </row>
    <row r="6849" spans="1:11" ht="20.100000000000001" customHeight="1">
      <c r="A6849" s="26"/>
      <c r="B6849" s="27"/>
      <c r="C6849" s="11" t="str">
        <f>IF($B6849 &lt;&gt; "",VLOOKUP(MID(B6849,3,5),'Recyclabilité Prod Matx'!C:F,2,FALSE), "")</f>
        <v/>
      </c>
      <c r="D6849" s="11" t="str">
        <f>IF($B6849 &lt;&gt; "",VLOOKUP(MID(B6849,3,5),'Recyclabilité Prod Matx'!C:F,3,FALSE),"")</f>
        <v/>
      </c>
      <c r="E6849" s="11" t="str">
        <f>IF($B6849 &lt;&gt; "",VLOOKUP(MID(B6849,3,5),'Recyclabilité Prod Matx'!C:F,4,FALSE), "")</f>
        <v/>
      </c>
      <c r="F6849" s="12" t="str">
        <f>IF($B6849 &lt;&gt; "", IF(C6849="Totale","",IF(D6849 = 0, "", VLOOKUP(D6849,'Cond Compo'!A:B,2,FALSE))),"")</f>
        <v/>
      </c>
      <c r="G6849" s="28"/>
      <c r="H6849" s="11" t="str">
        <f xml:space="preserve"> IF(C6849="Totale",2,IF($G6849 &lt;&gt; "", IF(D6849 = "E",MATCH(G6849, 'Cond Compo'!D$16:D$18, 0), MATCH(G6849, 'Cond Compo'!C$16:C$19, 0)), ""))</f>
        <v/>
      </c>
      <c r="I6849" s="12" t="str">
        <f>IF($E6849 &lt;&gt; "", IF(E6849 = 0, "", VLOOKUP(E6849,'Cond Perturbation'!A:B,2,FALSE)),"")</f>
        <v/>
      </c>
      <c r="J6849" s="28"/>
      <c r="K6849" s="29" t="str">
        <f>IF($B6849 &lt;&gt; "", IF(C6849="Oui",IF(H6849=1,IF(E6849=0,Résultat!G$8,IF(J6849="No",Résultat!$G$8,Résultat!$G$7)),IF(H6849=2,IF(E6849=0,Résultat!G$9,IF(J6849="No",Résultat!$G$9,Résultat!$G$7)),Résultat!$G$7)),IF(C6849 = "Totale", IF(H6849=1,IF(E6849=0,Résultat!G$8,IF(J6849="No",Résultat!$G$9,Résultat!$G$7)),IF(H6849=2,IF(E6849=0,Résultat!G$9,IF(J6849="No",Résultat!$G$9,Résultat!$G$7)),Résultat!$G$7)),Résultat!$G$7)), "")</f>
        <v/>
      </c>
    </row>
    <row r="6850" spans="1:11" ht="20.100000000000001" customHeight="1">
      <c r="A6850" s="26"/>
      <c r="B6850" s="27"/>
      <c r="C6850" s="11" t="str">
        <f>IF($B6850 &lt;&gt; "",VLOOKUP(MID(B6850,3,5),'Recyclabilité Prod Matx'!C:F,2,FALSE), "")</f>
        <v/>
      </c>
      <c r="D6850" s="11" t="str">
        <f>IF($B6850 &lt;&gt; "",VLOOKUP(MID(B6850,3,5),'Recyclabilité Prod Matx'!C:F,3,FALSE),"")</f>
        <v/>
      </c>
      <c r="E6850" s="11" t="str">
        <f>IF($B6850 &lt;&gt; "",VLOOKUP(MID(B6850,3,5),'Recyclabilité Prod Matx'!C:F,4,FALSE), "")</f>
        <v/>
      </c>
      <c r="F6850" s="12" t="str">
        <f>IF($B6850 &lt;&gt; "", IF(C6850="Totale","",IF(D6850 = 0, "", VLOOKUP(D6850,'Cond Compo'!A:B,2,FALSE))),"")</f>
        <v/>
      </c>
      <c r="G6850" s="28"/>
      <c r="H6850" s="11" t="str">
        <f xml:space="preserve"> IF(C6850="Totale",2,IF($G6850 &lt;&gt; "", IF(D6850 = "E",MATCH(G6850, 'Cond Compo'!D$16:D$18, 0), MATCH(G6850, 'Cond Compo'!C$16:C$19, 0)), ""))</f>
        <v/>
      </c>
      <c r="I6850" s="12" t="str">
        <f>IF($E6850 &lt;&gt; "", IF(E6850 = 0, "", VLOOKUP(E6850,'Cond Perturbation'!A:B,2,FALSE)),"")</f>
        <v/>
      </c>
      <c r="J6850" s="28"/>
      <c r="K6850" s="29" t="str">
        <f>IF($B6850 &lt;&gt; "", IF(C6850="Oui",IF(H6850=1,IF(E6850=0,Résultat!G$8,IF(J6850="No",Résultat!$G$8,Résultat!$G$7)),IF(H6850=2,IF(E6850=0,Résultat!G$9,IF(J6850="No",Résultat!$G$9,Résultat!$G$7)),Résultat!$G$7)),IF(C6850 = "Totale", IF(H6850=1,IF(E6850=0,Résultat!G$8,IF(J6850="No",Résultat!$G$9,Résultat!$G$7)),IF(H6850=2,IF(E6850=0,Résultat!G$9,IF(J6850="No",Résultat!$G$9,Résultat!$G$7)),Résultat!$G$7)),Résultat!$G$7)), "")</f>
        <v/>
      </c>
    </row>
    <row r="6851" spans="1:11" ht="20.100000000000001" customHeight="1">
      <c r="A6851" s="26"/>
      <c r="B6851" s="27"/>
      <c r="C6851" s="11" t="str">
        <f>IF($B6851 &lt;&gt; "",VLOOKUP(MID(B6851,3,5),'Recyclabilité Prod Matx'!C:F,2,FALSE), "")</f>
        <v/>
      </c>
      <c r="D6851" s="11" t="str">
        <f>IF($B6851 &lt;&gt; "",VLOOKUP(MID(B6851,3,5),'Recyclabilité Prod Matx'!C:F,3,FALSE),"")</f>
        <v/>
      </c>
      <c r="E6851" s="11" t="str">
        <f>IF($B6851 &lt;&gt; "",VLOOKUP(MID(B6851,3,5),'Recyclabilité Prod Matx'!C:F,4,FALSE), "")</f>
        <v/>
      </c>
      <c r="F6851" s="12" t="str">
        <f>IF($B6851 &lt;&gt; "", IF(C6851="Totale","",IF(D6851 = 0, "", VLOOKUP(D6851,'Cond Compo'!A:B,2,FALSE))),"")</f>
        <v/>
      </c>
      <c r="G6851" s="28"/>
      <c r="H6851" s="11" t="str">
        <f xml:space="preserve"> IF(C6851="Totale",2,IF($G6851 &lt;&gt; "", IF(D6851 = "E",MATCH(G6851, 'Cond Compo'!D$16:D$18, 0), MATCH(G6851, 'Cond Compo'!C$16:C$19, 0)), ""))</f>
        <v/>
      </c>
      <c r="I6851" s="12" t="str">
        <f>IF($E6851 &lt;&gt; "", IF(E6851 = 0, "", VLOOKUP(E6851,'Cond Perturbation'!A:B,2,FALSE)),"")</f>
        <v/>
      </c>
      <c r="J6851" s="28"/>
      <c r="K6851" s="29" t="str">
        <f>IF($B6851 &lt;&gt; "", IF(C6851="Oui",IF(H6851=1,IF(E6851=0,Résultat!G$8,IF(J6851="No",Résultat!$G$8,Résultat!$G$7)),IF(H6851=2,IF(E6851=0,Résultat!G$9,IF(J6851="No",Résultat!$G$9,Résultat!$G$7)),Résultat!$G$7)),IF(C6851 = "Totale", IF(H6851=1,IF(E6851=0,Résultat!G$8,IF(J6851="No",Résultat!$G$9,Résultat!$G$7)),IF(H6851=2,IF(E6851=0,Résultat!G$9,IF(J6851="No",Résultat!$G$9,Résultat!$G$7)),Résultat!$G$7)),Résultat!$G$7)), "")</f>
        <v/>
      </c>
    </row>
    <row r="6852" spans="1:11" ht="20.100000000000001" customHeight="1">
      <c r="A6852" s="26"/>
      <c r="B6852" s="27"/>
      <c r="C6852" s="11" t="str">
        <f>IF($B6852 &lt;&gt; "",VLOOKUP(MID(B6852,3,5),'Recyclabilité Prod Matx'!C:F,2,FALSE), "")</f>
        <v/>
      </c>
      <c r="D6852" s="11" t="str">
        <f>IF($B6852 &lt;&gt; "",VLOOKUP(MID(B6852,3,5),'Recyclabilité Prod Matx'!C:F,3,FALSE),"")</f>
        <v/>
      </c>
      <c r="E6852" s="11" t="str">
        <f>IF($B6852 &lt;&gt; "",VLOOKUP(MID(B6852,3,5),'Recyclabilité Prod Matx'!C:F,4,FALSE), "")</f>
        <v/>
      </c>
      <c r="F6852" s="12" t="str">
        <f>IF($B6852 &lt;&gt; "", IF(C6852="Totale","",IF(D6852 = 0, "", VLOOKUP(D6852,'Cond Compo'!A:B,2,FALSE))),"")</f>
        <v/>
      </c>
      <c r="G6852" s="28"/>
      <c r="H6852" s="11" t="str">
        <f xml:space="preserve"> IF(C6852="Totale",2,IF($G6852 &lt;&gt; "", IF(D6852 = "E",MATCH(G6852, 'Cond Compo'!D$16:D$18, 0), MATCH(G6852, 'Cond Compo'!C$16:C$19, 0)), ""))</f>
        <v/>
      </c>
      <c r="I6852" s="12" t="str">
        <f>IF($E6852 &lt;&gt; "", IF(E6852 = 0, "", VLOOKUP(E6852,'Cond Perturbation'!A:B,2,FALSE)),"")</f>
        <v/>
      </c>
      <c r="J6852" s="28"/>
      <c r="K6852" s="29" t="str">
        <f>IF($B6852 &lt;&gt; "", IF(C6852="Oui",IF(H6852=1,IF(E6852=0,Résultat!G$8,IF(J6852="No",Résultat!$G$8,Résultat!$G$7)),IF(H6852=2,IF(E6852=0,Résultat!G$9,IF(J6852="No",Résultat!$G$9,Résultat!$G$7)),Résultat!$G$7)),IF(C6852 = "Totale", IF(H6852=1,IF(E6852=0,Résultat!G$8,IF(J6852="No",Résultat!$G$9,Résultat!$G$7)),IF(H6852=2,IF(E6852=0,Résultat!G$9,IF(J6852="No",Résultat!$G$9,Résultat!$G$7)),Résultat!$G$7)),Résultat!$G$7)), "")</f>
        <v/>
      </c>
    </row>
    <row r="6853" spans="1:11" ht="20.100000000000001" customHeight="1">
      <c r="A6853" s="26"/>
      <c r="B6853" s="27"/>
      <c r="C6853" s="11" t="str">
        <f>IF($B6853 &lt;&gt; "",VLOOKUP(MID(B6853,3,5),'Recyclabilité Prod Matx'!C:F,2,FALSE), "")</f>
        <v/>
      </c>
      <c r="D6853" s="11" t="str">
        <f>IF($B6853 &lt;&gt; "",VLOOKUP(MID(B6853,3,5),'Recyclabilité Prod Matx'!C:F,3,FALSE),"")</f>
        <v/>
      </c>
      <c r="E6853" s="11" t="str">
        <f>IF($B6853 &lt;&gt; "",VLOOKUP(MID(B6853,3,5),'Recyclabilité Prod Matx'!C:F,4,FALSE), "")</f>
        <v/>
      </c>
      <c r="F6853" s="12" t="str">
        <f>IF($B6853 &lt;&gt; "", IF(C6853="Totale","",IF(D6853 = 0, "", VLOOKUP(D6853,'Cond Compo'!A:B,2,FALSE))),"")</f>
        <v/>
      </c>
      <c r="G6853" s="28"/>
      <c r="H6853" s="11" t="str">
        <f xml:space="preserve"> IF(C6853="Totale",2,IF($G6853 &lt;&gt; "", IF(D6853 = "E",MATCH(G6853, 'Cond Compo'!D$16:D$18, 0), MATCH(G6853, 'Cond Compo'!C$16:C$19, 0)), ""))</f>
        <v/>
      </c>
      <c r="I6853" s="12" t="str">
        <f>IF($E6853 &lt;&gt; "", IF(E6853 = 0, "", VLOOKUP(E6853,'Cond Perturbation'!A:B,2,FALSE)),"")</f>
        <v/>
      </c>
      <c r="J6853" s="28"/>
      <c r="K6853" s="29" t="str">
        <f>IF($B6853 &lt;&gt; "", IF(C6853="Oui",IF(H6853=1,IF(E6853=0,Résultat!G$8,IF(J6853="No",Résultat!$G$8,Résultat!$G$7)),IF(H6853=2,IF(E6853=0,Résultat!G$9,IF(J6853="No",Résultat!$G$9,Résultat!$G$7)),Résultat!$G$7)),IF(C6853 = "Totale", IF(H6853=1,IF(E6853=0,Résultat!G$8,IF(J6853="No",Résultat!$G$9,Résultat!$G$7)),IF(H6853=2,IF(E6853=0,Résultat!G$9,IF(J6853="No",Résultat!$G$9,Résultat!$G$7)),Résultat!$G$7)),Résultat!$G$7)), "")</f>
        <v/>
      </c>
    </row>
    <row r="6854" spans="1:11" ht="20.100000000000001" customHeight="1">
      <c r="A6854" s="26"/>
      <c r="B6854" s="27"/>
      <c r="C6854" s="11" t="str">
        <f>IF($B6854 &lt;&gt; "",VLOOKUP(MID(B6854,3,5),'Recyclabilité Prod Matx'!C:F,2,FALSE), "")</f>
        <v/>
      </c>
      <c r="D6854" s="11" t="str">
        <f>IF($B6854 &lt;&gt; "",VLOOKUP(MID(B6854,3,5),'Recyclabilité Prod Matx'!C:F,3,FALSE),"")</f>
        <v/>
      </c>
      <c r="E6854" s="11" t="str">
        <f>IF($B6854 &lt;&gt; "",VLOOKUP(MID(B6854,3,5),'Recyclabilité Prod Matx'!C:F,4,FALSE), "")</f>
        <v/>
      </c>
      <c r="F6854" s="12" t="str">
        <f>IF($B6854 &lt;&gt; "", IF(C6854="Totale","",IF(D6854 = 0, "", VLOOKUP(D6854,'Cond Compo'!A:B,2,FALSE))),"")</f>
        <v/>
      </c>
      <c r="G6854" s="28"/>
      <c r="H6854" s="11" t="str">
        <f xml:space="preserve"> IF(C6854="Totale",2,IF($G6854 &lt;&gt; "", IF(D6854 = "E",MATCH(G6854, 'Cond Compo'!D$16:D$18, 0), MATCH(G6854, 'Cond Compo'!C$16:C$19, 0)), ""))</f>
        <v/>
      </c>
      <c r="I6854" s="12" t="str">
        <f>IF($E6854 &lt;&gt; "", IF(E6854 = 0, "", VLOOKUP(E6854,'Cond Perturbation'!A:B,2,FALSE)),"")</f>
        <v/>
      </c>
      <c r="J6854" s="28"/>
      <c r="K6854" s="29" t="str">
        <f>IF($B6854 &lt;&gt; "", IF(C6854="Oui",IF(H6854=1,IF(E6854=0,Résultat!G$8,IF(J6854="No",Résultat!$G$8,Résultat!$G$7)),IF(H6854=2,IF(E6854=0,Résultat!G$9,IF(J6854="No",Résultat!$G$9,Résultat!$G$7)),Résultat!$G$7)),IF(C6854 = "Totale", IF(H6854=1,IF(E6854=0,Résultat!G$8,IF(J6854="No",Résultat!$G$9,Résultat!$G$7)),IF(H6854=2,IF(E6854=0,Résultat!G$9,IF(J6854="No",Résultat!$G$9,Résultat!$G$7)),Résultat!$G$7)),Résultat!$G$7)), "")</f>
        <v/>
      </c>
    </row>
    <row r="6855" spans="1:11" ht="20.100000000000001" customHeight="1">
      <c r="A6855" s="26"/>
      <c r="B6855" s="27"/>
      <c r="C6855" s="11" t="str">
        <f>IF($B6855 &lt;&gt; "",VLOOKUP(MID(B6855,3,5),'Recyclabilité Prod Matx'!C:F,2,FALSE), "")</f>
        <v/>
      </c>
      <c r="D6855" s="11" t="str">
        <f>IF($B6855 &lt;&gt; "",VLOOKUP(MID(B6855,3,5),'Recyclabilité Prod Matx'!C:F,3,FALSE),"")</f>
        <v/>
      </c>
      <c r="E6855" s="11" t="str">
        <f>IF($B6855 &lt;&gt; "",VLOOKUP(MID(B6855,3,5),'Recyclabilité Prod Matx'!C:F,4,FALSE), "")</f>
        <v/>
      </c>
      <c r="F6855" s="12" t="str">
        <f>IF($B6855 &lt;&gt; "", IF(C6855="Totale","",IF(D6855 = 0, "", VLOOKUP(D6855,'Cond Compo'!A:B,2,FALSE))),"")</f>
        <v/>
      </c>
      <c r="G6855" s="28"/>
      <c r="H6855" s="11" t="str">
        <f xml:space="preserve"> IF(C6855="Totale",2,IF($G6855 &lt;&gt; "", IF(D6855 = "E",MATCH(G6855, 'Cond Compo'!D$16:D$18, 0), MATCH(G6855, 'Cond Compo'!C$16:C$19, 0)), ""))</f>
        <v/>
      </c>
      <c r="I6855" s="12" t="str">
        <f>IF($E6855 &lt;&gt; "", IF(E6855 = 0, "", VLOOKUP(E6855,'Cond Perturbation'!A:B,2,FALSE)),"")</f>
        <v/>
      </c>
      <c r="J6855" s="28"/>
      <c r="K6855" s="29" t="str">
        <f>IF($B6855 &lt;&gt; "", IF(C6855="Oui",IF(H6855=1,IF(E6855=0,Résultat!G$8,IF(J6855="No",Résultat!$G$8,Résultat!$G$7)),IF(H6855=2,IF(E6855=0,Résultat!G$9,IF(J6855="No",Résultat!$G$9,Résultat!$G$7)),Résultat!$G$7)),IF(C6855 = "Totale", IF(H6855=1,IF(E6855=0,Résultat!G$8,IF(J6855="No",Résultat!$G$9,Résultat!$G$7)),IF(H6855=2,IF(E6855=0,Résultat!G$9,IF(J6855="No",Résultat!$G$9,Résultat!$G$7)),Résultat!$G$7)),Résultat!$G$7)), "")</f>
        <v/>
      </c>
    </row>
    <row r="6856" spans="1:11" ht="20.100000000000001" customHeight="1">
      <c r="A6856" s="26"/>
      <c r="B6856" s="27"/>
      <c r="C6856" s="11" t="str">
        <f>IF($B6856 &lt;&gt; "",VLOOKUP(MID(B6856,3,5),'Recyclabilité Prod Matx'!C:F,2,FALSE), "")</f>
        <v/>
      </c>
      <c r="D6856" s="11" t="str">
        <f>IF($B6856 &lt;&gt; "",VLOOKUP(MID(B6856,3,5),'Recyclabilité Prod Matx'!C:F,3,FALSE),"")</f>
        <v/>
      </c>
      <c r="E6856" s="11" t="str">
        <f>IF($B6856 &lt;&gt; "",VLOOKUP(MID(B6856,3,5),'Recyclabilité Prod Matx'!C:F,4,FALSE), "")</f>
        <v/>
      </c>
      <c r="F6856" s="12" t="str">
        <f>IF($B6856 &lt;&gt; "", IF(C6856="Totale","",IF(D6856 = 0, "", VLOOKUP(D6856,'Cond Compo'!A:B,2,FALSE))),"")</f>
        <v/>
      </c>
      <c r="G6856" s="28"/>
      <c r="H6856" s="11" t="str">
        <f xml:space="preserve"> IF(C6856="Totale",2,IF($G6856 &lt;&gt; "", IF(D6856 = "E",MATCH(G6856, 'Cond Compo'!D$16:D$18, 0), MATCH(G6856, 'Cond Compo'!C$16:C$19, 0)), ""))</f>
        <v/>
      </c>
      <c r="I6856" s="12" t="str">
        <f>IF($E6856 &lt;&gt; "", IF(E6856 = 0, "", VLOOKUP(E6856,'Cond Perturbation'!A:B,2,FALSE)),"")</f>
        <v/>
      </c>
      <c r="J6856" s="28"/>
      <c r="K6856" s="29" t="str">
        <f>IF($B6856 &lt;&gt; "", IF(C6856="Oui",IF(H6856=1,IF(E6856=0,Résultat!G$8,IF(J6856="No",Résultat!$G$8,Résultat!$G$7)),IF(H6856=2,IF(E6856=0,Résultat!G$9,IF(J6856="No",Résultat!$G$9,Résultat!$G$7)),Résultat!$G$7)),IF(C6856 = "Totale", IF(H6856=1,IF(E6856=0,Résultat!G$8,IF(J6856="No",Résultat!$G$9,Résultat!$G$7)),IF(H6856=2,IF(E6856=0,Résultat!G$9,IF(J6856="No",Résultat!$G$9,Résultat!$G$7)),Résultat!$G$7)),Résultat!$G$7)), "")</f>
        <v/>
      </c>
    </row>
    <row r="6857" spans="1:11" ht="20.100000000000001" customHeight="1">
      <c r="A6857" s="26"/>
      <c r="B6857" s="27"/>
      <c r="C6857" s="11" t="str">
        <f>IF($B6857 &lt;&gt; "",VLOOKUP(MID(B6857,3,5),'Recyclabilité Prod Matx'!C:F,2,FALSE), "")</f>
        <v/>
      </c>
      <c r="D6857" s="11" t="str">
        <f>IF($B6857 &lt;&gt; "",VLOOKUP(MID(B6857,3,5),'Recyclabilité Prod Matx'!C:F,3,FALSE),"")</f>
        <v/>
      </c>
      <c r="E6857" s="11" t="str">
        <f>IF($B6857 &lt;&gt; "",VLOOKUP(MID(B6857,3,5),'Recyclabilité Prod Matx'!C:F,4,FALSE), "")</f>
        <v/>
      </c>
      <c r="F6857" s="12" t="str">
        <f>IF($B6857 &lt;&gt; "", IF(C6857="Totale","",IF(D6857 = 0, "", VLOOKUP(D6857,'Cond Compo'!A:B,2,FALSE))),"")</f>
        <v/>
      </c>
      <c r="G6857" s="28"/>
      <c r="H6857" s="11" t="str">
        <f xml:space="preserve"> IF(C6857="Totale",2,IF($G6857 &lt;&gt; "", IF(D6857 = "E",MATCH(G6857, 'Cond Compo'!D$16:D$18, 0), MATCH(G6857, 'Cond Compo'!C$16:C$19, 0)), ""))</f>
        <v/>
      </c>
      <c r="I6857" s="12" t="str">
        <f>IF($E6857 &lt;&gt; "", IF(E6857 = 0, "", VLOOKUP(E6857,'Cond Perturbation'!A:B,2,FALSE)),"")</f>
        <v/>
      </c>
      <c r="J6857" s="28"/>
      <c r="K6857" s="29" t="str">
        <f>IF($B6857 &lt;&gt; "", IF(C6857="Oui",IF(H6857=1,IF(E6857=0,Résultat!G$8,IF(J6857="No",Résultat!$G$8,Résultat!$G$7)),IF(H6857=2,IF(E6857=0,Résultat!G$9,IF(J6857="No",Résultat!$G$9,Résultat!$G$7)),Résultat!$G$7)),IF(C6857 = "Totale", IF(H6857=1,IF(E6857=0,Résultat!G$8,IF(J6857="No",Résultat!$G$9,Résultat!$G$7)),IF(H6857=2,IF(E6857=0,Résultat!G$9,IF(J6857="No",Résultat!$G$9,Résultat!$G$7)),Résultat!$G$7)),Résultat!$G$7)), "")</f>
        <v/>
      </c>
    </row>
    <row r="6858" spans="1:11" ht="20.100000000000001" customHeight="1">
      <c r="A6858" s="26"/>
      <c r="B6858" s="27"/>
      <c r="C6858" s="11" t="str">
        <f>IF($B6858 &lt;&gt; "",VLOOKUP(MID(B6858,3,5),'Recyclabilité Prod Matx'!C:F,2,FALSE), "")</f>
        <v/>
      </c>
      <c r="D6858" s="11" t="str">
        <f>IF($B6858 &lt;&gt; "",VLOOKUP(MID(B6858,3,5),'Recyclabilité Prod Matx'!C:F,3,FALSE),"")</f>
        <v/>
      </c>
      <c r="E6858" s="11" t="str">
        <f>IF($B6858 &lt;&gt; "",VLOOKUP(MID(B6858,3,5),'Recyclabilité Prod Matx'!C:F,4,FALSE), "")</f>
        <v/>
      </c>
      <c r="F6858" s="12" t="str">
        <f>IF($B6858 &lt;&gt; "", IF(C6858="Totale","",IF(D6858 = 0, "", VLOOKUP(D6858,'Cond Compo'!A:B,2,FALSE))),"")</f>
        <v/>
      </c>
      <c r="G6858" s="28"/>
      <c r="H6858" s="11" t="str">
        <f xml:space="preserve"> IF(C6858="Totale",2,IF($G6858 &lt;&gt; "", IF(D6858 = "E",MATCH(G6858, 'Cond Compo'!D$16:D$18, 0), MATCH(G6858, 'Cond Compo'!C$16:C$19, 0)), ""))</f>
        <v/>
      </c>
      <c r="I6858" s="12" t="str">
        <f>IF($E6858 &lt;&gt; "", IF(E6858 = 0, "", VLOOKUP(E6858,'Cond Perturbation'!A:B,2,FALSE)),"")</f>
        <v/>
      </c>
      <c r="J6858" s="28"/>
      <c r="K6858" s="29" t="str">
        <f>IF($B6858 &lt;&gt; "", IF(C6858="Oui",IF(H6858=1,IF(E6858=0,Résultat!G$8,IF(J6858="No",Résultat!$G$8,Résultat!$G$7)),IF(H6858=2,IF(E6858=0,Résultat!G$9,IF(J6858="No",Résultat!$G$9,Résultat!$G$7)),Résultat!$G$7)),IF(C6858 = "Totale", IF(H6858=1,IF(E6858=0,Résultat!G$8,IF(J6858="No",Résultat!$G$9,Résultat!$G$7)),IF(H6858=2,IF(E6858=0,Résultat!G$9,IF(J6858="No",Résultat!$G$9,Résultat!$G$7)),Résultat!$G$7)),Résultat!$G$7)), "")</f>
        <v/>
      </c>
    </row>
    <row r="6859" spans="1:11" ht="20.100000000000001" customHeight="1">
      <c r="A6859" s="26"/>
      <c r="B6859" s="27"/>
      <c r="C6859" s="11" t="str">
        <f>IF($B6859 &lt;&gt; "",VLOOKUP(MID(B6859,3,5),'Recyclabilité Prod Matx'!C:F,2,FALSE), "")</f>
        <v/>
      </c>
      <c r="D6859" s="11" t="str">
        <f>IF($B6859 &lt;&gt; "",VLOOKUP(MID(B6859,3,5),'Recyclabilité Prod Matx'!C:F,3,FALSE),"")</f>
        <v/>
      </c>
      <c r="E6859" s="11" t="str">
        <f>IF($B6859 &lt;&gt; "",VLOOKUP(MID(B6859,3,5),'Recyclabilité Prod Matx'!C:F,4,FALSE), "")</f>
        <v/>
      </c>
      <c r="F6859" s="12" t="str">
        <f>IF($B6859 &lt;&gt; "", IF(C6859="Totale","",IF(D6859 = 0, "", VLOOKUP(D6859,'Cond Compo'!A:B,2,FALSE))),"")</f>
        <v/>
      </c>
      <c r="G6859" s="28"/>
      <c r="H6859" s="11" t="str">
        <f xml:space="preserve"> IF(C6859="Totale",2,IF($G6859 &lt;&gt; "", IF(D6859 = "E",MATCH(G6859, 'Cond Compo'!D$16:D$18, 0), MATCH(G6859, 'Cond Compo'!C$16:C$19, 0)), ""))</f>
        <v/>
      </c>
      <c r="I6859" s="12" t="str">
        <f>IF($E6859 &lt;&gt; "", IF(E6859 = 0, "", VLOOKUP(E6859,'Cond Perturbation'!A:B,2,FALSE)),"")</f>
        <v/>
      </c>
      <c r="J6859" s="28"/>
      <c r="K6859" s="29" t="str">
        <f>IF($B6859 &lt;&gt; "", IF(C6859="Oui",IF(H6859=1,IF(E6859=0,Résultat!G$8,IF(J6859="No",Résultat!$G$8,Résultat!$G$7)),IF(H6859=2,IF(E6859=0,Résultat!G$9,IF(J6859="No",Résultat!$G$9,Résultat!$G$7)),Résultat!$G$7)),IF(C6859 = "Totale", IF(H6859=1,IF(E6859=0,Résultat!G$8,IF(J6859="No",Résultat!$G$9,Résultat!$G$7)),IF(H6859=2,IF(E6859=0,Résultat!G$9,IF(J6859="No",Résultat!$G$9,Résultat!$G$7)),Résultat!$G$7)),Résultat!$G$7)), "")</f>
        <v/>
      </c>
    </row>
    <row r="6860" spans="1:11" ht="20.100000000000001" customHeight="1">
      <c r="A6860" s="26"/>
      <c r="B6860" s="27"/>
      <c r="C6860" s="11" t="str">
        <f>IF($B6860 &lt;&gt; "",VLOOKUP(MID(B6860,3,5),'Recyclabilité Prod Matx'!C:F,2,FALSE), "")</f>
        <v/>
      </c>
      <c r="D6860" s="11" t="str">
        <f>IF($B6860 &lt;&gt; "",VLOOKUP(MID(B6860,3,5),'Recyclabilité Prod Matx'!C:F,3,FALSE),"")</f>
        <v/>
      </c>
      <c r="E6860" s="11" t="str">
        <f>IF($B6860 &lt;&gt; "",VLOOKUP(MID(B6860,3,5),'Recyclabilité Prod Matx'!C:F,4,FALSE), "")</f>
        <v/>
      </c>
      <c r="F6860" s="12" t="str">
        <f>IF($B6860 &lt;&gt; "", IF(C6860="Totale","",IF(D6860 = 0, "", VLOOKUP(D6860,'Cond Compo'!A:B,2,FALSE))),"")</f>
        <v/>
      </c>
      <c r="G6860" s="28"/>
      <c r="H6860" s="11" t="str">
        <f xml:space="preserve"> IF(C6860="Totale",2,IF($G6860 &lt;&gt; "", IF(D6860 = "E",MATCH(G6860, 'Cond Compo'!D$16:D$18, 0), MATCH(G6860, 'Cond Compo'!C$16:C$19, 0)), ""))</f>
        <v/>
      </c>
      <c r="I6860" s="12" t="str">
        <f>IF($E6860 &lt;&gt; "", IF(E6860 = 0, "", VLOOKUP(E6860,'Cond Perturbation'!A:B,2,FALSE)),"")</f>
        <v/>
      </c>
      <c r="J6860" s="28"/>
      <c r="K6860" s="29" t="str">
        <f>IF($B6860 &lt;&gt; "", IF(C6860="Oui",IF(H6860=1,IF(E6860=0,Résultat!G$8,IF(J6860="No",Résultat!$G$8,Résultat!$G$7)),IF(H6860=2,IF(E6860=0,Résultat!G$9,IF(J6860="No",Résultat!$G$9,Résultat!$G$7)),Résultat!$G$7)),IF(C6860 = "Totale", IF(H6860=1,IF(E6860=0,Résultat!G$8,IF(J6860="No",Résultat!$G$9,Résultat!$G$7)),IF(H6860=2,IF(E6860=0,Résultat!G$9,IF(J6860="No",Résultat!$G$9,Résultat!$G$7)),Résultat!$G$7)),Résultat!$G$7)), "")</f>
        <v/>
      </c>
    </row>
    <row r="6861" spans="1:11" ht="20.100000000000001" customHeight="1">
      <c r="A6861" s="26"/>
      <c r="B6861" s="27"/>
      <c r="C6861" s="11" t="str">
        <f>IF($B6861 &lt;&gt; "",VLOOKUP(MID(B6861,3,5),'Recyclabilité Prod Matx'!C:F,2,FALSE), "")</f>
        <v/>
      </c>
      <c r="D6861" s="11" t="str">
        <f>IF($B6861 &lt;&gt; "",VLOOKUP(MID(B6861,3,5),'Recyclabilité Prod Matx'!C:F,3,FALSE),"")</f>
        <v/>
      </c>
      <c r="E6861" s="11" t="str">
        <f>IF($B6861 &lt;&gt; "",VLOOKUP(MID(B6861,3,5),'Recyclabilité Prod Matx'!C:F,4,FALSE), "")</f>
        <v/>
      </c>
      <c r="F6861" s="12" t="str">
        <f>IF($B6861 &lt;&gt; "", IF(C6861="Totale","",IF(D6861 = 0, "", VLOOKUP(D6861,'Cond Compo'!A:B,2,FALSE))),"")</f>
        <v/>
      </c>
      <c r="G6861" s="28"/>
      <c r="H6861" s="11" t="str">
        <f xml:space="preserve"> IF(C6861="Totale",2,IF($G6861 &lt;&gt; "", IF(D6861 = "E",MATCH(G6861, 'Cond Compo'!D$16:D$18, 0), MATCH(G6861, 'Cond Compo'!C$16:C$19, 0)), ""))</f>
        <v/>
      </c>
      <c r="I6861" s="12" t="str">
        <f>IF($E6861 &lt;&gt; "", IF(E6861 = 0, "", VLOOKUP(E6861,'Cond Perturbation'!A:B,2,FALSE)),"")</f>
        <v/>
      </c>
      <c r="J6861" s="28"/>
      <c r="K6861" s="29" t="str">
        <f>IF($B6861 &lt;&gt; "", IF(C6861="Oui",IF(H6861=1,IF(E6861=0,Résultat!G$8,IF(J6861="No",Résultat!$G$8,Résultat!$G$7)),IF(H6861=2,IF(E6861=0,Résultat!G$9,IF(J6861="No",Résultat!$G$9,Résultat!$G$7)),Résultat!$G$7)),IF(C6861 = "Totale", IF(H6861=1,IF(E6861=0,Résultat!G$8,IF(J6861="No",Résultat!$G$9,Résultat!$G$7)),IF(H6861=2,IF(E6861=0,Résultat!G$9,IF(J6861="No",Résultat!$G$9,Résultat!$G$7)),Résultat!$G$7)),Résultat!$G$7)), "")</f>
        <v/>
      </c>
    </row>
    <row r="6862" spans="1:11" ht="20.100000000000001" customHeight="1">
      <c r="A6862" s="26"/>
      <c r="B6862" s="27"/>
      <c r="C6862" s="11" t="str">
        <f>IF($B6862 &lt;&gt; "",VLOOKUP(MID(B6862,3,5),'Recyclabilité Prod Matx'!C:F,2,FALSE), "")</f>
        <v/>
      </c>
      <c r="D6862" s="11" t="str">
        <f>IF($B6862 &lt;&gt; "",VLOOKUP(MID(B6862,3,5),'Recyclabilité Prod Matx'!C:F,3,FALSE),"")</f>
        <v/>
      </c>
      <c r="E6862" s="11" t="str">
        <f>IF($B6862 &lt;&gt; "",VLOOKUP(MID(B6862,3,5),'Recyclabilité Prod Matx'!C:F,4,FALSE), "")</f>
        <v/>
      </c>
      <c r="F6862" s="12" t="str">
        <f>IF($B6862 &lt;&gt; "", IF(C6862="Totale","",IF(D6862 = 0, "", VLOOKUP(D6862,'Cond Compo'!A:B,2,FALSE))),"")</f>
        <v/>
      </c>
      <c r="G6862" s="28"/>
      <c r="H6862" s="11" t="str">
        <f xml:space="preserve"> IF(C6862="Totale",2,IF($G6862 &lt;&gt; "", IF(D6862 = "E",MATCH(G6862, 'Cond Compo'!D$16:D$18, 0), MATCH(G6862, 'Cond Compo'!C$16:C$19, 0)), ""))</f>
        <v/>
      </c>
      <c r="I6862" s="12" t="str">
        <f>IF($E6862 &lt;&gt; "", IF(E6862 = 0, "", VLOOKUP(E6862,'Cond Perturbation'!A:B,2,FALSE)),"")</f>
        <v/>
      </c>
      <c r="J6862" s="28"/>
      <c r="K6862" s="29" t="str">
        <f>IF($B6862 &lt;&gt; "", IF(C6862="Oui",IF(H6862=1,IF(E6862=0,Résultat!G$8,IF(J6862="No",Résultat!$G$8,Résultat!$G$7)),IF(H6862=2,IF(E6862=0,Résultat!G$9,IF(J6862="No",Résultat!$G$9,Résultat!$G$7)),Résultat!$G$7)),IF(C6862 = "Totale", IF(H6862=1,IF(E6862=0,Résultat!G$8,IF(J6862="No",Résultat!$G$9,Résultat!$G$7)),IF(H6862=2,IF(E6862=0,Résultat!G$9,IF(J6862="No",Résultat!$G$9,Résultat!$G$7)),Résultat!$G$7)),Résultat!$G$7)), "")</f>
        <v/>
      </c>
    </row>
    <row r="6863" spans="1:11" ht="20.100000000000001" customHeight="1">
      <c r="A6863" s="26"/>
      <c r="B6863" s="27"/>
      <c r="C6863" s="11" t="str">
        <f>IF($B6863 &lt;&gt; "",VLOOKUP(MID(B6863,3,5),'Recyclabilité Prod Matx'!C:F,2,FALSE), "")</f>
        <v/>
      </c>
      <c r="D6863" s="11" t="str">
        <f>IF($B6863 &lt;&gt; "",VLOOKUP(MID(B6863,3,5),'Recyclabilité Prod Matx'!C:F,3,FALSE),"")</f>
        <v/>
      </c>
      <c r="E6863" s="11" t="str">
        <f>IF($B6863 &lt;&gt; "",VLOOKUP(MID(B6863,3,5),'Recyclabilité Prod Matx'!C:F,4,FALSE), "")</f>
        <v/>
      </c>
      <c r="F6863" s="12" t="str">
        <f>IF($B6863 &lt;&gt; "", IF(C6863="Totale","",IF(D6863 = 0, "", VLOOKUP(D6863,'Cond Compo'!A:B,2,FALSE))),"")</f>
        <v/>
      </c>
      <c r="G6863" s="28"/>
      <c r="H6863" s="11" t="str">
        <f xml:space="preserve"> IF(C6863="Totale",2,IF($G6863 &lt;&gt; "", IF(D6863 = "E",MATCH(G6863, 'Cond Compo'!D$16:D$18, 0), MATCH(G6863, 'Cond Compo'!C$16:C$19, 0)), ""))</f>
        <v/>
      </c>
      <c r="I6863" s="12" t="str">
        <f>IF($E6863 &lt;&gt; "", IF(E6863 = 0, "", VLOOKUP(E6863,'Cond Perturbation'!A:B,2,FALSE)),"")</f>
        <v/>
      </c>
      <c r="J6863" s="28"/>
      <c r="K6863" s="29" t="str">
        <f>IF($B6863 &lt;&gt; "", IF(C6863="Oui",IF(H6863=1,IF(E6863=0,Résultat!G$8,IF(J6863="No",Résultat!$G$8,Résultat!$G$7)),IF(H6863=2,IF(E6863=0,Résultat!G$9,IF(J6863="No",Résultat!$G$9,Résultat!$G$7)),Résultat!$G$7)),IF(C6863 = "Totale", IF(H6863=1,IF(E6863=0,Résultat!G$8,IF(J6863="No",Résultat!$G$9,Résultat!$G$7)),IF(H6863=2,IF(E6863=0,Résultat!G$9,IF(J6863="No",Résultat!$G$9,Résultat!$G$7)),Résultat!$G$7)),Résultat!$G$7)), "")</f>
        <v/>
      </c>
    </row>
    <row r="6864" spans="1:11" ht="20.100000000000001" customHeight="1">
      <c r="A6864" s="26"/>
      <c r="B6864" s="27"/>
      <c r="C6864" s="11" t="str">
        <f>IF($B6864 &lt;&gt; "",VLOOKUP(MID(B6864,3,5),'Recyclabilité Prod Matx'!C:F,2,FALSE), "")</f>
        <v/>
      </c>
      <c r="D6864" s="11" t="str">
        <f>IF($B6864 &lt;&gt; "",VLOOKUP(MID(B6864,3,5),'Recyclabilité Prod Matx'!C:F,3,FALSE),"")</f>
        <v/>
      </c>
      <c r="E6864" s="11" t="str">
        <f>IF($B6864 &lt;&gt; "",VLOOKUP(MID(B6864,3,5),'Recyclabilité Prod Matx'!C:F,4,FALSE), "")</f>
        <v/>
      </c>
      <c r="F6864" s="12" t="str">
        <f>IF($B6864 &lt;&gt; "", IF(C6864="Totale","",IF(D6864 = 0, "", VLOOKUP(D6864,'Cond Compo'!A:B,2,FALSE))),"")</f>
        <v/>
      </c>
      <c r="G6864" s="28"/>
      <c r="H6864" s="11" t="str">
        <f xml:space="preserve"> IF(C6864="Totale",2,IF($G6864 &lt;&gt; "", IF(D6864 = "E",MATCH(G6864, 'Cond Compo'!D$16:D$18, 0), MATCH(G6864, 'Cond Compo'!C$16:C$19, 0)), ""))</f>
        <v/>
      </c>
      <c r="I6864" s="12" t="str">
        <f>IF($E6864 &lt;&gt; "", IF(E6864 = 0, "", VLOOKUP(E6864,'Cond Perturbation'!A:B,2,FALSE)),"")</f>
        <v/>
      </c>
      <c r="J6864" s="28"/>
      <c r="K6864" s="29" t="str">
        <f>IF($B6864 &lt;&gt; "", IF(C6864="Oui",IF(H6864=1,IF(E6864=0,Résultat!G$8,IF(J6864="No",Résultat!$G$8,Résultat!$G$7)),IF(H6864=2,IF(E6864=0,Résultat!G$9,IF(J6864="No",Résultat!$G$9,Résultat!$G$7)),Résultat!$G$7)),IF(C6864 = "Totale", IF(H6864=1,IF(E6864=0,Résultat!G$8,IF(J6864="No",Résultat!$G$9,Résultat!$G$7)),IF(H6864=2,IF(E6864=0,Résultat!G$9,IF(J6864="No",Résultat!$G$9,Résultat!$G$7)),Résultat!$G$7)),Résultat!$G$7)), "")</f>
        <v/>
      </c>
    </row>
    <row r="6865" spans="1:11" ht="20.100000000000001" customHeight="1">
      <c r="A6865" s="26"/>
      <c r="B6865" s="27"/>
      <c r="C6865" s="11" t="str">
        <f>IF($B6865 &lt;&gt; "",VLOOKUP(MID(B6865,3,5),'Recyclabilité Prod Matx'!C:F,2,FALSE), "")</f>
        <v/>
      </c>
      <c r="D6865" s="11" t="str">
        <f>IF($B6865 &lt;&gt; "",VLOOKUP(MID(B6865,3,5),'Recyclabilité Prod Matx'!C:F,3,FALSE),"")</f>
        <v/>
      </c>
      <c r="E6865" s="11" t="str">
        <f>IF($B6865 &lt;&gt; "",VLOOKUP(MID(B6865,3,5),'Recyclabilité Prod Matx'!C:F,4,FALSE), "")</f>
        <v/>
      </c>
      <c r="F6865" s="12" t="str">
        <f>IF($B6865 &lt;&gt; "", IF(C6865="Totale","",IF(D6865 = 0, "", VLOOKUP(D6865,'Cond Compo'!A:B,2,FALSE))),"")</f>
        <v/>
      </c>
      <c r="G6865" s="28"/>
      <c r="H6865" s="11" t="str">
        <f xml:space="preserve"> IF(C6865="Totale",2,IF($G6865 &lt;&gt; "", IF(D6865 = "E",MATCH(G6865, 'Cond Compo'!D$16:D$18, 0), MATCH(G6865, 'Cond Compo'!C$16:C$19, 0)), ""))</f>
        <v/>
      </c>
      <c r="I6865" s="12" t="str">
        <f>IF($E6865 &lt;&gt; "", IF(E6865 = 0, "", VLOOKUP(E6865,'Cond Perturbation'!A:B,2,FALSE)),"")</f>
        <v/>
      </c>
      <c r="J6865" s="28"/>
      <c r="K6865" s="29" t="str">
        <f>IF($B6865 &lt;&gt; "", IF(C6865="Oui",IF(H6865=1,IF(E6865=0,Résultat!G$8,IF(J6865="No",Résultat!$G$8,Résultat!$G$7)),IF(H6865=2,IF(E6865=0,Résultat!G$9,IF(J6865="No",Résultat!$G$9,Résultat!$G$7)),Résultat!$G$7)),IF(C6865 = "Totale", IF(H6865=1,IF(E6865=0,Résultat!G$8,IF(J6865="No",Résultat!$G$9,Résultat!$G$7)),IF(H6865=2,IF(E6865=0,Résultat!G$9,IF(J6865="No",Résultat!$G$9,Résultat!$G$7)),Résultat!$G$7)),Résultat!$G$7)), "")</f>
        <v/>
      </c>
    </row>
    <row r="6866" spans="1:11" ht="20.100000000000001" customHeight="1">
      <c r="A6866" s="26"/>
      <c r="B6866" s="27"/>
      <c r="C6866" s="11" t="str">
        <f>IF($B6866 &lt;&gt; "",VLOOKUP(MID(B6866,3,5),'Recyclabilité Prod Matx'!C:F,2,FALSE), "")</f>
        <v/>
      </c>
      <c r="D6866" s="11" t="str">
        <f>IF($B6866 &lt;&gt; "",VLOOKUP(MID(B6866,3,5),'Recyclabilité Prod Matx'!C:F,3,FALSE),"")</f>
        <v/>
      </c>
      <c r="E6866" s="11" t="str">
        <f>IF($B6866 &lt;&gt; "",VLOOKUP(MID(B6866,3,5),'Recyclabilité Prod Matx'!C:F,4,FALSE), "")</f>
        <v/>
      </c>
      <c r="F6866" s="12" t="str">
        <f>IF($B6866 &lt;&gt; "", IF(C6866="Totale","",IF(D6866 = 0, "", VLOOKUP(D6866,'Cond Compo'!A:B,2,FALSE))),"")</f>
        <v/>
      </c>
      <c r="G6866" s="28"/>
      <c r="H6866" s="11" t="str">
        <f xml:space="preserve"> IF(C6866="Totale",2,IF($G6866 &lt;&gt; "", IF(D6866 = "E",MATCH(G6866, 'Cond Compo'!D$16:D$18, 0), MATCH(G6866, 'Cond Compo'!C$16:C$19, 0)), ""))</f>
        <v/>
      </c>
      <c r="I6866" s="12" t="str">
        <f>IF($E6866 &lt;&gt; "", IF(E6866 = 0, "", VLOOKUP(E6866,'Cond Perturbation'!A:B,2,FALSE)),"")</f>
        <v/>
      </c>
      <c r="J6866" s="28"/>
      <c r="K6866" s="29" t="str">
        <f>IF($B6866 &lt;&gt; "", IF(C6866="Oui",IF(H6866=1,IF(E6866=0,Résultat!G$8,IF(J6866="No",Résultat!$G$8,Résultat!$G$7)),IF(H6866=2,IF(E6866=0,Résultat!G$9,IF(J6866="No",Résultat!$G$9,Résultat!$G$7)),Résultat!$G$7)),IF(C6866 = "Totale", IF(H6866=1,IF(E6866=0,Résultat!G$8,IF(J6866="No",Résultat!$G$9,Résultat!$G$7)),IF(H6866=2,IF(E6866=0,Résultat!G$9,IF(J6866="No",Résultat!$G$9,Résultat!$G$7)),Résultat!$G$7)),Résultat!$G$7)), "")</f>
        <v/>
      </c>
    </row>
    <row r="6867" spans="1:11" ht="20.100000000000001" customHeight="1">
      <c r="A6867" s="26"/>
      <c r="B6867" s="27"/>
      <c r="C6867" s="11" t="str">
        <f>IF($B6867 &lt;&gt; "",VLOOKUP(MID(B6867,3,5),'Recyclabilité Prod Matx'!C:F,2,FALSE), "")</f>
        <v/>
      </c>
      <c r="D6867" s="11" t="str">
        <f>IF($B6867 &lt;&gt; "",VLOOKUP(MID(B6867,3,5),'Recyclabilité Prod Matx'!C:F,3,FALSE),"")</f>
        <v/>
      </c>
      <c r="E6867" s="11" t="str">
        <f>IF($B6867 &lt;&gt; "",VLOOKUP(MID(B6867,3,5),'Recyclabilité Prod Matx'!C:F,4,FALSE), "")</f>
        <v/>
      </c>
      <c r="F6867" s="12" t="str">
        <f>IF($B6867 &lt;&gt; "", IF(C6867="Totale","",IF(D6867 = 0, "", VLOOKUP(D6867,'Cond Compo'!A:B,2,FALSE))),"")</f>
        <v/>
      </c>
      <c r="G6867" s="28"/>
      <c r="H6867" s="11" t="str">
        <f xml:space="preserve"> IF(C6867="Totale",2,IF($G6867 &lt;&gt; "", IF(D6867 = "E",MATCH(G6867, 'Cond Compo'!D$16:D$18, 0), MATCH(G6867, 'Cond Compo'!C$16:C$19, 0)), ""))</f>
        <v/>
      </c>
      <c r="I6867" s="12" t="str">
        <f>IF($E6867 &lt;&gt; "", IF(E6867 = 0, "", VLOOKUP(E6867,'Cond Perturbation'!A:B,2,FALSE)),"")</f>
        <v/>
      </c>
      <c r="J6867" s="28"/>
      <c r="K6867" s="29" t="str">
        <f>IF($B6867 &lt;&gt; "", IF(C6867="Oui",IF(H6867=1,IF(E6867=0,Résultat!G$8,IF(J6867="No",Résultat!$G$8,Résultat!$G$7)),IF(H6867=2,IF(E6867=0,Résultat!G$9,IF(J6867="No",Résultat!$G$9,Résultat!$G$7)),Résultat!$G$7)),IF(C6867 = "Totale", IF(H6867=1,IF(E6867=0,Résultat!G$8,IF(J6867="No",Résultat!$G$9,Résultat!$G$7)),IF(H6867=2,IF(E6867=0,Résultat!G$9,IF(J6867="No",Résultat!$G$9,Résultat!$G$7)),Résultat!$G$7)),Résultat!$G$7)), "")</f>
        <v/>
      </c>
    </row>
    <row r="6868" spans="1:11" ht="20.100000000000001" customHeight="1">
      <c r="A6868" s="26"/>
      <c r="B6868" s="27"/>
      <c r="C6868" s="11" t="str">
        <f>IF($B6868 &lt;&gt; "",VLOOKUP(MID(B6868,3,5),'Recyclabilité Prod Matx'!C:F,2,FALSE), "")</f>
        <v/>
      </c>
      <c r="D6868" s="11" t="str">
        <f>IF($B6868 &lt;&gt; "",VLOOKUP(MID(B6868,3,5),'Recyclabilité Prod Matx'!C:F,3,FALSE),"")</f>
        <v/>
      </c>
      <c r="E6868" s="11" t="str">
        <f>IF($B6868 &lt;&gt; "",VLOOKUP(MID(B6868,3,5),'Recyclabilité Prod Matx'!C:F,4,FALSE), "")</f>
        <v/>
      </c>
      <c r="F6868" s="12" t="str">
        <f>IF($B6868 &lt;&gt; "", IF(C6868="Totale","",IF(D6868 = 0, "", VLOOKUP(D6868,'Cond Compo'!A:B,2,FALSE))),"")</f>
        <v/>
      </c>
      <c r="G6868" s="28"/>
      <c r="H6868" s="11" t="str">
        <f xml:space="preserve"> IF(C6868="Totale",2,IF($G6868 &lt;&gt; "", IF(D6868 = "E",MATCH(G6868, 'Cond Compo'!D$16:D$18, 0), MATCH(G6868, 'Cond Compo'!C$16:C$19, 0)), ""))</f>
        <v/>
      </c>
      <c r="I6868" s="12" t="str">
        <f>IF($E6868 &lt;&gt; "", IF(E6868 = 0, "", VLOOKUP(E6868,'Cond Perturbation'!A:B,2,FALSE)),"")</f>
        <v/>
      </c>
      <c r="J6868" s="28"/>
      <c r="K6868" s="29" t="str">
        <f>IF($B6868 &lt;&gt; "", IF(C6868="Oui",IF(H6868=1,IF(E6868=0,Résultat!G$8,IF(J6868="No",Résultat!$G$8,Résultat!$G$7)),IF(H6868=2,IF(E6868=0,Résultat!G$9,IF(J6868="No",Résultat!$G$9,Résultat!$G$7)),Résultat!$G$7)),IF(C6868 = "Totale", IF(H6868=1,IF(E6868=0,Résultat!G$8,IF(J6868="No",Résultat!$G$9,Résultat!$G$7)),IF(H6868=2,IF(E6868=0,Résultat!G$9,IF(J6868="No",Résultat!$G$9,Résultat!$G$7)),Résultat!$G$7)),Résultat!$G$7)), "")</f>
        <v/>
      </c>
    </row>
    <row r="6869" spans="1:11" ht="20.100000000000001" customHeight="1">
      <c r="A6869" s="26"/>
      <c r="B6869" s="27"/>
      <c r="C6869" s="11" t="str">
        <f>IF($B6869 &lt;&gt; "",VLOOKUP(MID(B6869,3,5),'Recyclabilité Prod Matx'!C:F,2,FALSE), "")</f>
        <v/>
      </c>
      <c r="D6869" s="11" t="str">
        <f>IF($B6869 &lt;&gt; "",VLOOKUP(MID(B6869,3,5),'Recyclabilité Prod Matx'!C:F,3,FALSE),"")</f>
        <v/>
      </c>
      <c r="E6869" s="11" t="str">
        <f>IF($B6869 &lt;&gt; "",VLOOKUP(MID(B6869,3,5),'Recyclabilité Prod Matx'!C:F,4,FALSE), "")</f>
        <v/>
      </c>
      <c r="F6869" s="12" t="str">
        <f>IF($B6869 &lt;&gt; "", IF(C6869="Totale","",IF(D6869 = 0, "", VLOOKUP(D6869,'Cond Compo'!A:B,2,FALSE))),"")</f>
        <v/>
      </c>
      <c r="G6869" s="28"/>
      <c r="H6869" s="11" t="str">
        <f xml:space="preserve"> IF(C6869="Totale",2,IF($G6869 &lt;&gt; "", IF(D6869 = "E",MATCH(G6869, 'Cond Compo'!D$16:D$18, 0), MATCH(G6869, 'Cond Compo'!C$16:C$19, 0)), ""))</f>
        <v/>
      </c>
      <c r="I6869" s="12" t="str">
        <f>IF($E6869 &lt;&gt; "", IF(E6869 = 0, "", VLOOKUP(E6869,'Cond Perturbation'!A:B,2,FALSE)),"")</f>
        <v/>
      </c>
      <c r="J6869" s="28"/>
      <c r="K6869" s="29" t="str">
        <f>IF($B6869 &lt;&gt; "", IF(C6869="Oui",IF(H6869=1,IF(E6869=0,Résultat!G$8,IF(J6869="No",Résultat!$G$8,Résultat!$G$7)),IF(H6869=2,IF(E6869=0,Résultat!G$9,IF(J6869="No",Résultat!$G$9,Résultat!$G$7)),Résultat!$G$7)),IF(C6869 = "Totale", IF(H6869=1,IF(E6869=0,Résultat!G$8,IF(J6869="No",Résultat!$G$9,Résultat!$G$7)),IF(H6869=2,IF(E6869=0,Résultat!G$9,IF(J6869="No",Résultat!$G$9,Résultat!$G$7)),Résultat!$G$7)),Résultat!$G$7)), "")</f>
        <v/>
      </c>
    </row>
    <row r="6870" spans="1:11" ht="20.100000000000001" customHeight="1">
      <c r="A6870" s="26"/>
      <c r="B6870" s="27"/>
      <c r="C6870" s="11" t="str">
        <f>IF($B6870 &lt;&gt; "",VLOOKUP(MID(B6870,3,5),'Recyclabilité Prod Matx'!C:F,2,FALSE), "")</f>
        <v/>
      </c>
      <c r="D6870" s="11" t="str">
        <f>IF($B6870 &lt;&gt; "",VLOOKUP(MID(B6870,3,5),'Recyclabilité Prod Matx'!C:F,3,FALSE),"")</f>
        <v/>
      </c>
      <c r="E6870" s="11" t="str">
        <f>IF($B6870 &lt;&gt; "",VLOOKUP(MID(B6870,3,5),'Recyclabilité Prod Matx'!C:F,4,FALSE), "")</f>
        <v/>
      </c>
      <c r="F6870" s="12" t="str">
        <f>IF($B6870 &lt;&gt; "", IF(C6870="Totale","",IF(D6870 = 0, "", VLOOKUP(D6870,'Cond Compo'!A:B,2,FALSE))),"")</f>
        <v/>
      </c>
      <c r="G6870" s="28"/>
      <c r="H6870" s="11" t="str">
        <f xml:space="preserve"> IF(C6870="Totale",2,IF($G6870 &lt;&gt; "", IF(D6870 = "E",MATCH(G6870, 'Cond Compo'!D$16:D$18, 0), MATCH(G6870, 'Cond Compo'!C$16:C$19, 0)), ""))</f>
        <v/>
      </c>
      <c r="I6870" s="12" t="str">
        <f>IF($E6870 &lt;&gt; "", IF(E6870 = 0, "", VLOOKUP(E6870,'Cond Perturbation'!A:B,2,FALSE)),"")</f>
        <v/>
      </c>
      <c r="J6870" s="28"/>
      <c r="K6870" s="29" t="str">
        <f>IF($B6870 &lt;&gt; "", IF(C6870="Oui",IF(H6870=1,IF(E6870=0,Résultat!G$8,IF(J6870="No",Résultat!$G$8,Résultat!$G$7)),IF(H6870=2,IF(E6870=0,Résultat!G$9,IF(J6870="No",Résultat!$G$9,Résultat!$G$7)),Résultat!$G$7)),IF(C6870 = "Totale", IF(H6870=1,IF(E6870=0,Résultat!G$8,IF(J6870="No",Résultat!$G$9,Résultat!$G$7)),IF(H6870=2,IF(E6870=0,Résultat!G$9,IF(J6870="No",Résultat!$G$9,Résultat!$G$7)),Résultat!$G$7)),Résultat!$G$7)), "")</f>
        <v/>
      </c>
    </row>
    <row r="6871" spans="1:11" ht="20.100000000000001" customHeight="1">
      <c r="A6871" s="26"/>
      <c r="B6871" s="27"/>
      <c r="C6871" s="11" t="str">
        <f>IF($B6871 &lt;&gt; "",VLOOKUP(MID(B6871,3,5),'Recyclabilité Prod Matx'!C:F,2,FALSE), "")</f>
        <v/>
      </c>
      <c r="D6871" s="11" t="str">
        <f>IF($B6871 &lt;&gt; "",VLOOKUP(MID(B6871,3,5),'Recyclabilité Prod Matx'!C:F,3,FALSE),"")</f>
        <v/>
      </c>
      <c r="E6871" s="11" t="str">
        <f>IF($B6871 &lt;&gt; "",VLOOKUP(MID(B6871,3,5),'Recyclabilité Prod Matx'!C:F,4,FALSE), "")</f>
        <v/>
      </c>
      <c r="F6871" s="12" t="str">
        <f>IF($B6871 &lt;&gt; "", IF(C6871="Totale","",IF(D6871 = 0, "", VLOOKUP(D6871,'Cond Compo'!A:B,2,FALSE))),"")</f>
        <v/>
      </c>
      <c r="G6871" s="28"/>
      <c r="H6871" s="11" t="str">
        <f xml:space="preserve"> IF(C6871="Totale",2,IF($G6871 &lt;&gt; "", IF(D6871 = "E",MATCH(G6871, 'Cond Compo'!D$16:D$18, 0), MATCH(G6871, 'Cond Compo'!C$16:C$19, 0)), ""))</f>
        <v/>
      </c>
      <c r="I6871" s="12" t="str">
        <f>IF($E6871 &lt;&gt; "", IF(E6871 = 0, "", VLOOKUP(E6871,'Cond Perturbation'!A:B,2,FALSE)),"")</f>
        <v/>
      </c>
      <c r="J6871" s="28"/>
      <c r="K6871" s="29" t="str">
        <f>IF($B6871 &lt;&gt; "", IF(C6871="Oui",IF(H6871=1,IF(E6871=0,Résultat!G$8,IF(J6871="No",Résultat!$G$8,Résultat!$G$7)),IF(H6871=2,IF(E6871=0,Résultat!G$9,IF(J6871="No",Résultat!$G$9,Résultat!$G$7)),Résultat!$G$7)),IF(C6871 = "Totale", IF(H6871=1,IF(E6871=0,Résultat!G$8,IF(J6871="No",Résultat!$G$9,Résultat!$G$7)),IF(H6871=2,IF(E6871=0,Résultat!G$9,IF(J6871="No",Résultat!$G$9,Résultat!$G$7)),Résultat!$G$7)),Résultat!$G$7)), "")</f>
        <v/>
      </c>
    </row>
    <row r="6872" spans="1:11" ht="20.100000000000001" customHeight="1">
      <c r="A6872" s="26"/>
      <c r="B6872" s="27"/>
      <c r="C6872" s="11" t="str">
        <f>IF($B6872 &lt;&gt; "",VLOOKUP(MID(B6872,3,5),'Recyclabilité Prod Matx'!C:F,2,FALSE), "")</f>
        <v/>
      </c>
      <c r="D6872" s="11" t="str">
        <f>IF($B6872 &lt;&gt; "",VLOOKUP(MID(B6872,3,5),'Recyclabilité Prod Matx'!C:F,3,FALSE),"")</f>
        <v/>
      </c>
      <c r="E6872" s="11" t="str">
        <f>IF($B6872 &lt;&gt; "",VLOOKUP(MID(B6872,3,5),'Recyclabilité Prod Matx'!C:F,4,FALSE), "")</f>
        <v/>
      </c>
      <c r="F6872" s="12" t="str">
        <f>IF($B6872 &lt;&gt; "", IF(C6872="Totale","",IF(D6872 = 0, "", VLOOKUP(D6872,'Cond Compo'!A:B,2,FALSE))),"")</f>
        <v/>
      </c>
      <c r="G6872" s="28"/>
      <c r="H6872" s="11" t="str">
        <f xml:space="preserve"> IF(C6872="Totale",2,IF($G6872 &lt;&gt; "", IF(D6872 = "E",MATCH(G6872, 'Cond Compo'!D$16:D$18, 0), MATCH(G6872, 'Cond Compo'!C$16:C$19, 0)), ""))</f>
        <v/>
      </c>
      <c r="I6872" s="12" t="str">
        <f>IF($E6872 &lt;&gt; "", IF(E6872 = 0, "", VLOOKUP(E6872,'Cond Perturbation'!A:B,2,FALSE)),"")</f>
        <v/>
      </c>
      <c r="J6872" s="28"/>
      <c r="K6872" s="29" t="str">
        <f>IF($B6872 &lt;&gt; "", IF(C6872="Oui",IF(H6872=1,IF(E6872=0,Résultat!G$8,IF(J6872="No",Résultat!$G$8,Résultat!$G$7)),IF(H6872=2,IF(E6872=0,Résultat!G$9,IF(J6872="No",Résultat!$G$9,Résultat!$G$7)),Résultat!$G$7)),IF(C6872 = "Totale", IF(H6872=1,IF(E6872=0,Résultat!G$8,IF(J6872="No",Résultat!$G$9,Résultat!$G$7)),IF(H6872=2,IF(E6872=0,Résultat!G$9,IF(J6872="No",Résultat!$G$9,Résultat!$G$7)),Résultat!$G$7)),Résultat!$G$7)), "")</f>
        <v/>
      </c>
    </row>
    <row r="6873" spans="1:11" ht="20.100000000000001" customHeight="1">
      <c r="A6873" s="26"/>
      <c r="B6873" s="27"/>
      <c r="C6873" s="11" t="str">
        <f>IF($B6873 &lt;&gt; "",VLOOKUP(MID(B6873,3,5),'Recyclabilité Prod Matx'!C:F,2,FALSE), "")</f>
        <v/>
      </c>
      <c r="D6873" s="11" t="str">
        <f>IF($B6873 &lt;&gt; "",VLOOKUP(MID(B6873,3,5),'Recyclabilité Prod Matx'!C:F,3,FALSE),"")</f>
        <v/>
      </c>
      <c r="E6873" s="11" t="str">
        <f>IF($B6873 &lt;&gt; "",VLOOKUP(MID(B6873,3,5),'Recyclabilité Prod Matx'!C:F,4,FALSE), "")</f>
        <v/>
      </c>
      <c r="F6873" s="12" t="str">
        <f>IF($B6873 &lt;&gt; "", IF(C6873="Totale","",IF(D6873 = 0, "", VLOOKUP(D6873,'Cond Compo'!A:B,2,FALSE))),"")</f>
        <v/>
      </c>
      <c r="G6873" s="28"/>
      <c r="H6873" s="11" t="str">
        <f xml:space="preserve"> IF(C6873="Totale",2,IF($G6873 &lt;&gt; "", IF(D6873 = "E",MATCH(G6873, 'Cond Compo'!D$16:D$18, 0), MATCH(G6873, 'Cond Compo'!C$16:C$19, 0)), ""))</f>
        <v/>
      </c>
      <c r="I6873" s="12" t="str">
        <f>IF($E6873 &lt;&gt; "", IF(E6873 = 0, "", VLOOKUP(E6873,'Cond Perturbation'!A:B,2,FALSE)),"")</f>
        <v/>
      </c>
      <c r="J6873" s="28"/>
      <c r="K6873" s="29" t="str">
        <f>IF($B6873 &lt;&gt; "", IF(C6873="Oui",IF(H6873=1,IF(E6873=0,Résultat!G$8,IF(J6873="No",Résultat!$G$8,Résultat!$G$7)),IF(H6873=2,IF(E6873=0,Résultat!G$9,IF(J6873="No",Résultat!$G$9,Résultat!$G$7)),Résultat!$G$7)),IF(C6873 = "Totale", IF(H6873=1,IF(E6873=0,Résultat!G$8,IF(J6873="No",Résultat!$G$9,Résultat!$G$7)),IF(H6873=2,IF(E6873=0,Résultat!G$9,IF(J6873="No",Résultat!$G$9,Résultat!$G$7)),Résultat!$G$7)),Résultat!$G$7)), "")</f>
        <v/>
      </c>
    </row>
    <row r="6874" spans="1:11" ht="20.100000000000001" customHeight="1">
      <c r="A6874" s="26"/>
      <c r="B6874" s="27"/>
      <c r="C6874" s="11" t="str">
        <f>IF($B6874 &lt;&gt; "",VLOOKUP(MID(B6874,3,5),'Recyclabilité Prod Matx'!C:F,2,FALSE), "")</f>
        <v/>
      </c>
      <c r="D6874" s="11" t="str">
        <f>IF($B6874 &lt;&gt; "",VLOOKUP(MID(B6874,3,5),'Recyclabilité Prod Matx'!C:F,3,FALSE),"")</f>
        <v/>
      </c>
      <c r="E6874" s="11" t="str">
        <f>IF($B6874 &lt;&gt; "",VLOOKUP(MID(B6874,3,5),'Recyclabilité Prod Matx'!C:F,4,FALSE), "")</f>
        <v/>
      </c>
      <c r="F6874" s="12" t="str">
        <f>IF($B6874 &lt;&gt; "", IF(C6874="Totale","",IF(D6874 = 0, "", VLOOKUP(D6874,'Cond Compo'!A:B,2,FALSE))),"")</f>
        <v/>
      </c>
      <c r="G6874" s="28"/>
      <c r="H6874" s="11" t="str">
        <f xml:space="preserve"> IF(C6874="Totale",2,IF($G6874 &lt;&gt; "", IF(D6874 = "E",MATCH(G6874, 'Cond Compo'!D$16:D$18, 0), MATCH(G6874, 'Cond Compo'!C$16:C$19, 0)), ""))</f>
        <v/>
      </c>
      <c r="I6874" s="12" t="str">
        <f>IF($E6874 &lt;&gt; "", IF(E6874 = 0, "", VLOOKUP(E6874,'Cond Perturbation'!A:B,2,FALSE)),"")</f>
        <v/>
      </c>
      <c r="J6874" s="28"/>
      <c r="K6874" s="29" t="str">
        <f>IF($B6874 &lt;&gt; "", IF(C6874="Oui",IF(H6874=1,IF(E6874=0,Résultat!G$8,IF(J6874="No",Résultat!$G$8,Résultat!$G$7)),IF(H6874=2,IF(E6874=0,Résultat!G$9,IF(J6874="No",Résultat!$G$9,Résultat!$G$7)),Résultat!$G$7)),IF(C6874 = "Totale", IF(H6874=1,IF(E6874=0,Résultat!G$8,IF(J6874="No",Résultat!$G$9,Résultat!$G$7)),IF(H6874=2,IF(E6874=0,Résultat!G$9,IF(J6874="No",Résultat!$G$9,Résultat!$G$7)),Résultat!$G$7)),Résultat!$G$7)), "")</f>
        <v/>
      </c>
    </row>
    <row r="6875" spans="1:11" ht="20.100000000000001" customHeight="1">
      <c r="A6875" s="26"/>
      <c r="B6875" s="27"/>
      <c r="C6875" s="11" t="str">
        <f>IF($B6875 &lt;&gt; "",VLOOKUP(MID(B6875,3,5),'Recyclabilité Prod Matx'!C:F,2,FALSE), "")</f>
        <v/>
      </c>
      <c r="D6875" s="11" t="str">
        <f>IF($B6875 &lt;&gt; "",VLOOKUP(MID(B6875,3,5),'Recyclabilité Prod Matx'!C:F,3,FALSE),"")</f>
        <v/>
      </c>
      <c r="E6875" s="11" t="str">
        <f>IF($B6875 &lt;&gt; "",VLOOKUP(MID(B6875,3,5),'Recyclabilité Prod Matx'!C:F,4,FALSE), "")</f>
        <v/>
      </c>
      <c r="F6875" s="12" t="str">
        <f>IF($B6875 &lt;&gt; "", IF(C6875="Totale","",IF(D6875 = 0, "", VLOOKUP(D6875,'Cond Compo'!A:B,2,FALSE))),"")</f>
        <v/>
      </c>
      <c r="G6875" s="28"/>
      <c r="H6875" s="11" t="str">
        <f xml:space="preserve"> IF(C6875="Totale",2,IF($G6875 &lt;&gt; "", IF(D6875 = "E",MATCH(G6875, 'Cond Compo'!D$16:D$18, 0), MATCH(G6875, 'Cond Compo'!C$16:C$19, 0)), ""))</f>
        <v/>
      </c>
      <c r="I6875" s="12" t="str">
        <f>IF($E6875 &lt;&gt; "", IF(E6875 = 0, "", VLOOKUP(E6875,'Cond Perturbation'!A:B,2,FALSE)),"")</f>
        <v/>
      </c>
      <c r="J6875" s="28"/>
      <c r="K6875" s="29" t="str">
        <f>IF($B6875 &lt;&gt; "", IF(C6875="Oui",IF(H6875=1,IF(E6875=0,Résultat!G$8,IF(J6875="No",Résultat!$G$8,Résultat!$G$7)),IF(H6875=2,IF(E6875=0,Résultat!G$9,IF(J6875="No",Résultat!$G$9,Résultat!$G$7)),Résultat!$G$7)),IF(C6875 = "Totale", IF(H6875=1,IF(E6875=0,Résultat!G$8,IF(J6875="No",Résultat!$G$9,Résultat!$G$7)),IF(H6875=2,IF(E6875=0,Résultat!G$9,IF(J6875="No",Résultat!$G$9,Résultat!$G$7)),Résultat!$G$7)),Résultat!$G$7)), "")</f>
        <v/>
      </c>
    </row>
    <row r="6876" spans="1:11" ht="20.100000000000001" customHeight="1">
      <c r="A6876" s="26"/>
      <c r="B6876" s="27"/>
      <c r="C6876" s="11" t="str">
        <f>IF($B6876 &lt;&gt; "",VLOOKUP(MID(B6876,3,5),'Recyclabilité Prod Matx'!C:F,2,FALSE), "")</f>
        <v/>
      </c>
      <c r="D6876" s="11" t="str">
        <f>IF($B6876 &lt;&gt; "",VLOOKUP(MID(B6876,3,5),'Recyclabilité Prod Matx'!C:F,3,FALSE),"")</f>
        <v/>
      </c>
      <c r="E6876" s="11" t="str">
        <f>IF($B6876 &lt;&gt; "",VLOOKUP(MID(B6876,3,5),'Recyclabilité Prod Matx'!C:F,4,FALSE), "")</f>
        <v/>
      </c>
      <c r="F6876" s="12" t="str">
        <f>IF($B6876 &lt;&gt; "", IF(C6876="Totale","",IF(D6876 = 0, "", VLOOKUP(D6876,'Cond Compo'!A:B,2,FALSE))),"")</f>
        <v/>
      </c>
      <c r="G6876" s="28"/>
      <c r="H6876" s="11" t="str">
        <f xml:space="preserve"> IF(C6876="Totale",2,IF($G6876 &lt;&gt; "", IF(D6876 = "E",MATCH(G6876, 'Cond Compo'!D$16:D$18, 0), MATCH(G6876, 'Cond Compo'!C$16:C$19, 0)), ""))</f>
        <v/>
      </c>
      <c r="I6876" s="12" t="str">
        <f>IF($E6876 &lt;&gt; "", IF(E6876 = 0, "", VLOOKUP(E6876,'Cond Perturbation'!A:B,2,FALSE)),"")</f>
        <v/>
      </c>
      <c r="J6876" s="28"/>
      <c r="K6876" s="29" t="str">
        <f>IF($B6876 &lt;&gt; "", IF(C6876="Oui",IF(H6876=1,IF(E6876=0,Résultat!G$8,IF(J6876="No",Résultat!$G$8,Résultat!$G$7)),IF(H6876=2,IF(E6876=0,Résultat!G$9,IF(J6876="No",Résultat!$G$9,Résultat!$G$7)),Résultat!$G$7)),IF(C6876 = "Totale", IF(H6876=1,IF(E6876=0,Résultat!G$8,IF(J6876="No",Résultat!$G$9,Résultat!$G$7)),IF(H6876=2,IF(E6876=0,Résultat!G$9,IF(J6876="No",Résultat!$G$9,Résultat!$G$7)),Résultat!$G$7)),Résultat!$G$7)), "")</f>
        <v/>
      </c>
    </row>
    <row r="6877" spans="1:11" ht="20.100000000000001" customHeight="1">
      <c r="A6877" s="26"/>
      <c r="B6877" s="27"/>
      <c r="C6877" s="11" t="str">
        <f>IF($B6877 &lt;&gt; "",VLOOKUP(MID(B6877,3,5),'Recyclabilité Prod Matx'!C:F,2,FALSE), "")</f>
        <v/>
      </c>
      <c r="D6877" s="11" t="str">
        <f>IF($B6877 &lt;&gt; "",VLOOKUP(MID(B6877,3,5),'Recyclabilité Prod Matx'!C:F,3,FALSE),"")</f>
        <v/>
      </c>
      <c r="E6877" s="11" t="str">
        <f>IF($B6877 &lt;&gt; "",VLOOKUP(MID(B6877,3,5),'Recyclabilité Prod Matx'!C:F,4,FALSE), "")</f>
        <v/>
      </c>
      <c r="F6877" s="12" t="str">
        <f>IF($B6877 &lt;&gt; "", IF(C6877="Totale","",IF(D6877 = 0, "", VLOOKUP(D6877,'Cond Compo'!A:B,2,FALSE))),"")</f>
        <v/>
      </c>
      <c r="G6877" s="28"/>
      <c r="H6877" s="11" t="str">
        <f xml:space="preserve"> IF(C6877="Totale",2,IF($G6877 &lt;&gt; "", IF(D6877 = "E",MATCH(G6877, 'Cond Compo'!D$16:D$18, 0), MATCH(G6877, 'Cond Compo'!C$16:C$19, 0)), ""))</f>
        <v/>
      </c>
      <c r="I6877" s="12" t="str">
        <f>IF($E6877 &lt;&gt; "", IF(E6877 = 0, "", VLOOKUP(E6877,'Cond Perturbation'!A:B,2,FALSE)),"")</f>
        <v/>
      </c>
      <c r="J6877" s="28"/>
      <c r="K6877" s="29" t="str">
        <f>IF($B6877 &lt;&gt; "", IF(C6877="Oui",IF(H6877=1,IF(E6877=0,Résultat!G$8,IF(J6877="No",Résultat!$G$8,Résultat!$G$7)),IF(H6877=2,IF(E6877=0,Résultat!G$9,IF(J6877="No",Résultat!$G$9,Résultat!$G$7)),Résultat!$G$7)),IF(C6877 = "Totale", IF(H6877=1,IF(E6877=0,Résultat!G$8,IF(J6877="No",Résultat!$G$9,Résultat!$G$7)),IF(H6877=2,IF(E6877=0,Résultat!G$9,IF(J6877="No",Résultat!$G$9,Résultat!$G$7)),Résultat!$G$7)),Résultat!$G$7)), "")</f>
        <v/>
      </c>
    </row>
    <row r="6878" spans="1:11" ht="20.100000000000001" customHeight="1">
      <c r="A6878" s="26"/>
      <c r="B6878" s="27"/>
      <c r="C6878" s="11" t="str">
        <f>IF($B6878 &lt;&gt; "",VLOOKUP(MID(B6878,3,5),'Recyclabilité Prod Matx'!C:F,2,FALSE), "")</f>
        <v/>
      </c>
      <c r="D6878" s="11" t="str">
        <f>IF($B6878 &lt;&gt; "",VLOOKUP(MID(B6878,3,5),'Recyclabilité Prod Matx'!C:F,3,FALSE),"")</f>
        <v/>
      </c>
      <c r="E6878" s="11" t="str">
        <f>IF($B6878 &lt;&gt; "",VLOOKUP(MID(B6878,3,5),'Recyclabilité Prod Matx'!C:F,4,FALSE), "")</f>
        <v/>
      </c>
      <c r="F6878" s="12" t="str">
        <f>IF($B6878 &lt;&gt; "", IF(C6878="Totale","",IF(D6878 = 0, "", VLOOKUP(D6878,'Cond Compo'!A:B,2,FALSE))),"")</f>
        <v/>
      </c>
      <c r="G6878" s="28"/>
      <c r="H6878" s="11" t="str">
        <f xml:space="preserve"> IF(C6878="Totale",2,IF($G6878 &lt;&gt; "", IF(D6878 = "E",MATCH(G6878, 'Cond Compo'!D$16:D$18, 0), MATCH(G6878, 'Cond Compo'!C$16:C$19, 0)), ""))</f>
        <v/>
      </c>
      <c r="I6878" s="12" t="str">
        <f>IF($E6878 &lt;&gt; "", IF(E6878 = 0, "", VLOOKUP(E6878,'Cond Perturbation'!A:B,2,FALSE)),"")</f>
        <v/>
      </c>
      <c r="J6878" s="28"/>
      <c r="K6878" s="29" t="str">
        <f>IF($B6878 &lt;&gt; "", IF(C6878="Oui",IF(H6878=1,IF(E6878=0,Résultat!G$8,IF(J6878="No",Résultat!$G$8,Résultat!$G$7)),IF(H6878=2,IF(E6878=0,Résultat!G$9,IF(J6878="No",Résultat!$G$9,Résultat!$G$7)),Résultat!$G$7)),IF(C6878 = "Totale", IF(H6878=1,IF(E6878=0,Résultat!G$8,IF(J6878="No",Résultat!$G$9,Résultat!$G$7)),IF(H6878=2,IF(E6878=0,Résultat!G$9,IF(J6878="No",Résultat!$G$9,Résultat!$G$7)),Résultat!$G$7)),Résultat!$G$7)), "")</f>
        <v/>
      </c>
    </row>
    <row r="6879" spans="1:11" ht="20.100000000000001" customHeight="1">
      <c r="A6879" s="26"/>
      <c r="B6879" s="27"/>
      <c r="C6879" s="11" t="str">
        <f>IF($B6879 &lt;&gt; "",VLOOKUP(MID(B6879,3,5),'Recyclabilité Prod Matx'!C:F,2,FALSE), "")</f>
        <v/>
      </c>
      <c r="D6879" s="11" t="str">
        <f>IF($B6879 &lt;&gt; "",VLOOKUP(MID(B6879,3,5),'Recyclabilité Prod Matx'!C:F,3,FALSE),"")</f>
        <v/>
      </c>
      <c r="E6879" s="11" t="str">
        <f>IF($B6879 &lt;&gt; "",VLOOKUP(MID(B6879,3,5),'Recyclabilité Prod Matx'!C:F,4,FALSE), "")</f>
        <v/>
      </c>
      <c r="F6879" s="12" t="str">
        <f>IF($B6879 &lt;&gt; "", IF(C6879="Totale","",IF(D6879 = 0, "", VLOOKUP(D6879,'Cond Compo'!A:B,2,FALSE))),"")</f>
        <v/>
      </c>
      <c r="G6879" s="28"/>
      <c r="H6879" s="11" t="str">
        <f xml:space="preserve"> IF(C6879="Totale",2,IF($G6879 &lt;&gt; "", IF(D6879 = "E",MATCH(G6879, 'Cond Compo'!D$16:D$18, 0), MATCH(G6879, 'Cond Compo'!C$16:C$19, 0)), ""))</f>
        <v/>
      </c>
      <c r="I6879" s="12" t="str">
        <f>IF($E6879 &lt;&gt; "", IF(E6879 = 0, "", VLOOKUP(E6879,'Cond Perturbation'!A:B,2,FALSE)),"")</f>
        <v/>
      </c>
      <c r="J6879" s="28"/>
      <c r="K6879" s="29" t="str">
        <f>IF($B6879 &lt;&gt; "", IF(C6879="Oui",IF(H6879=1,IF(E6879=0,Résultat!G$8,IF(J6879="No",Résultat!$G$8,Résultat!$G$7)),IF(H6879=2,IF(E6879=0,Résultat!G$9,IF(J6879="No",Résultat!$G$9,Résultat!$G$7)),Résultat!$G$7)),IF(C6879 = "Totale", IF(H6879=1,IF(E6879=0,Résultat!G$8,IF(J6879="No",Résultat!$G$9,Résultat!$G$7)),IF(H6879=2,IF(E6879=0,Résultat!G$9,IF(J6879="No",Résultat!$G$9,Résultat!$G$7)),Résultat!$G$7)),Résultat!$G$7)), "")</f>
        <v/>
      </c>
    </row>
    <row r="6880" spans="1:11" ht="20.100000000000001" customHeight="1">
      <c r="A6880" s="26"/>
      <c r="B6880" s="27"/>
      <c r="C6880" s="11" t="str">
        <f>IF($B6880 &lt;&gt; "",VLOOKUP(MID(B6880,3,5),'Recyclabilité Prod Matx'!C:F,2,FALSE), "")</f>
        <v/>
      </c>
      <c r="D6880" s="11" t="str">
        <f>IF($B6880 &lt;&gt; "",VLOOKUP(MID(B6880,3,5),'Recyclabilité Prod Matx'!C:F,3,FALSE),"")</f>
        <v/>
      </c>
      <c r="E6880" s="11" t="str">
        <f>IF($B6880 &lt;&gt; "",VLOOKUP(MID(B6880,3,5),'Recyclabilité Prod Matx'!C:F,4,FALSE), "")</f>
        <v/>
      </c>
      <c r="F6880" s="12" t="str">
        <f>IF($B6880 &lt;&gt; "", IF(C6880="Totale","",IF(D6880 = 0, "", VLOOKUP(D6880,'Cond Compo'!A:B,2,FALSE))),"")</f>
        <v/>
      </c>
      <c r="G6880" s="28"/>
      <c r="H6880" s="11" t="str">
        <f xml:space="preserve"> IF(C6880="Totale",2,IF($G6880 &lt;&gt; "", IF(D6880 = "E",MATCH(G6880, 'Cond Compo'!D$16:D$18, 0), MATCH(G6880, 'Cond Compo'!C$16:C$19, 0)), ""))</f>
        <v/>
      </c>
      <c r="I6880" s="12" t="str">
        <f>IF($E6880 &lt;&gt; "", IF(E6880 = 0, "", VLOOKUP(E6880,'Cond Perturbation'!A:B,2,FALSE)),"")</f>
        <v/>
      </c>
      <c r="J6880" s="28"/>
      <c r="K6880" s="29" t="str">
        <f>IF($B6880 &lt;&gt; "", IF(C6880="Oui",IF(H6880=1,IF(E6880=0,Résultat!G$8,IF(J6880="No",Résultat!$G$8,Résultat!$G$7)),IF(H6880=2,IF(E6880=0,Résultat!G$9,IF(J6880="No",Résultat!$G$9,Résultat!$G$7)),Résultat!$G$7)),IF(C6880 = "Totale", IF(H6880=1,IF(E6880=0,Résultat!G$8,IF(J6880="No",Résultat!$G$9,Résultat!$G$7)),IF(H6880=2,IF(E6880=0,Résultat!G$9,IF(J6880="No",Résultat!$G$9,Résultat!$G$7)),Résultat!$G$7)),Résultat!$G$7)), "")</f>
        <v/>
      </c>
    </row>
    <row r="6881" spans="1:11" ht="20.100000000000001" customHeight="1">
      <c r="A6881" s="26"/>
      <c r="B6881" s="27"/>
      <c r="C6881" s="11" t="str">
        <f>IF($B6881 &lt;&gt; "",VLOOKUP(MID(B6881,3,5),'Recyclabilité Prod Matx'!C:F,2,FALSE), "")</f>
        <v/>
      </c>
      <c r="D6881" s="11" t="str">
        <f>IF($B6881 &lt;&gt; "",VLOOKUP(MID(B6881,3,5),'Recyclabilité Prod Matx'!C:F,3,FALSE),"")</f>
        <v/>
      </c>
      <c r="E6881" s="11" t="str">
        <f>IF($B6881 &lt;&gt; "",VLOOKUP(MID(B6881,3,5),'Recyclabilité Prod Matx'!C:F,4,FALSE), "")</f>
        <v/>
      </c>
      <c r="F6881" s="12" t="str">
        <f>IF($B6881 &lt;&gt; "", IF(C6881="Totale","",IF(D6881 = 0, "", VLOOKUP(D6881,'Cond Compo'!A:B,2,FALSE))),"")</f>
        <v/>
      </c>
      <c r="G6881" s="28"/>
      <c r="H6881" s="11" t="str">
        <f xml:space="preserve"> IF(C6881="Totale",2,IF($G6881 &lt;&gt; "", IF(D6881 = "E",MATCH(G6881, 'Cond Compo'!D$16:D$18, 0), MATCH(G6881, 'Cond Compo'!C$16:C$19, 0)), ""))</f>
        <v/>
      </c>
      <c r="I6881" s="12" t="str">
        <f>IF($E6881 &lt;&gt; "", IF(E6881 = 0, "", VLOOKUP(E6881,'Cond Perturbation'!A:B,2,FALSE)),"")</f>
        <v/>
      </c>
      <c r="J6881" s="28"/>
      <c r="K6881" s="29" t="str">
        <f>IF($B6881 &lt;&gt; "", IF(C6881="Oui",IF(H6881=1,IF(E6881=0,Résultat!G$8,IF(J6881="No",Résultat!$G$8,Résultat!$G$7)),IF(H6881=2,IF(E6881=0,Résultat!G$9,IF(J6881="No",Résultat!$G$9,Résultat!$G$7)),Résultat!$G$7)),IF(C6881 = "Totale", IF(H6881=1,IF(E6881=0,Résultat!G$8,IF(J6881="No",Résultat!$G$9,Résultat!$G$7)),IF(H6881=2,IF(E6881=0,Résultat!G$9,IF(J6881="No",Résultat!$G$9,Résultat!$G$7)),Résultat!$G$7)),Résultat!$G$7)), "")</f>
        <v/>
      </c>
    </row>
    <row r="6882" spans="1:11" ht="20.100000000000001" customHeight="1">
      <c r="A6882" s="26"/>
      <c r="B6882" s="27"/>
      <c r="C6882" s="11" t="str">
        <f>IF($B6882 &lt;&gt; "",VLOOKUP(MID(B6882,3,5),'Recyclabilité Prod Matx'!C:F,2,FALSE), "")</f>
        <v/>
      </c>
      <c r="D6882" s="11" t="str">
        <f>IF($B6882 &lt;&gt; "",VLOOKUP(MID(B6882,3,5),'Recyclabilité Prod Matx'!C:F,3,FALSE),"")</f>
        <v/>
      </c>
      <c r="E6882" s="11" t="str">
        <f>IF($B6882 &lt;&gt; "",VLOOKUP(MID(B6882,3,5),'Recyclabilité Prod Matx'!C:F,4,FALSE), "")</f>
        <v/>
      </c>
      <c r="F6882" s="12" t="str">
        <f>IF($B6882 &lt;&gt; "", IF(C6882="Totale","",IF(D6882 = 0, "", VLOOKUP(D6882,'Cond Compo'!A:B,2,FALSE))),"")</f>
        <v/>
      </c>
      <c r="G6882" s="28"/>
      <c r="H6882" s="11" t="str">
        <f xml:space="preserve"> IF(C6882="Totale",2,IF($G6882 &lt;&gt; "", IF(D6882 = "E",MATCH(G6882, 'Cond Compo'!D$16:D$18, 0), MATCH(G6882, 'Cond Compo'!C$16:C$19, 0)), ""))</f>
        <v/>
      </c>
      <c r="I6882" s="12" t="str">
        <f>IF($E6882 &lt;&gt; "", IF(E6882 = 0, "", VLOOKUP(E6882,'Cond Perturbation'!A:B,2,FALSE)),"")</f>
        <v/>
      </c>
      <c r="J6882" s="28"/>
      <c r="K6882" s="29" t="str">
        <f>IF($B6882 &lt;&gt; "", IF(C6882="Oui",IF(H6882=1,IF(E6882=0,Résultat!G$8,IF(J6882="No",Résultat!$G$8,Résultat!$G$7)),IF(H6882=2,IF(E6882=0,Résultat!G$9,IF(J6882="No",Résultat!$G$9,Résultat!$G$7)),Résultat!$G$7)),IF(C6882 = "Totale", IF(H6882=1,IF(E6882=0,Résultat!G$8,IF(J6882="No",Résultat!$G$9,Résultat!$G$7)),IF(H6882=2,IF(E6882=0,Résultat!G$9,IF(J6882="No",Résultat!$G$9,Résultat!$G$7)),Résultat!$G$7)),Résultat!$G$7)), "")</f>
        <v/>
      </c>
    </row>
    <row r="6883" spans="1:11" ht="20.100000000000001" customHeight="1">
      <c r="A6883" s="26"/>
      <c r="B6883" s="27"/>
      <c r="C6883" s="11" t="str">
        <f>IF($B6883 &lt;&gt; "",VLOOKUP(MID(B6883,3,5),'Recyclabilité Prod Matx'!C:F,2,FALSE), "")</f>
        <v/>
      </c>
      <c r="D6883" s="11" t="str">
        <f>IF($B6883 &lt;&gt; "",VLOOKUP(MID(B6883,3,5),'Recyclabilité Prod Matx'!C:F,3,FALSE),"")</f>
        <v/>
      </c>
      <c r="E6883" s="11" t="str">
        <f>IF($B6883 &lt;&gt; "",VLOOKUP(MID(B6883,3,5),'Recyclabilité Prod Matx'!C:F,4,FALSE), "")</f>
        <v/>
      </c>
      <c r="F6883" s="12" t="str">
        <f>IF($B6883 &lt;&gt; "", IF(C6883="Totale","",IF(D6883 = 0, "", VLOOKUP(D6883,'Cond Compo'!A:B,2,FALSE))),"")</f>
        <v/>
      </c>
      <c r="G6883" s="28"/>
      <c r="H6883" s="11" t="str">
        <f xml:space="preserve"> IF(C6883="Totale",2,IF($G6883 &lt;&gt; "", IF(D6883 = "E",MATCH(G6883, 'Cond Compo'!D$16:D$18, 0), MATCH(G6883, 'Cond Compo'!C$16:C$19, 0)), ""))</f>
        <v/>
      </c>
      <c r="I6883" s="12" t="str">
        <f>IF($E6883 &lt;&gt; "", IF(E6883 = 0, "", VLOOKUP(E6883,'Cond Perturbation'!A:B,2,FALSE)),"")</f>
        <v/>
      </c>
      <c r="J6883" s="28"/>
      <c r="K6883" s="29" t="str">
        <f>IF($B6883 &lt;&gt; "", IF(C6883="Oui",IF(H6883=1,IF(E6883=0,Résultat!G$8,IF(J6883="No",Résultat!$G$8,Résultat!$G$7)),IF(H6883=2,IF(E6883=0,Résultat!G$9,IF(J6883="No",Résultat!$G$9,Résultat!$G$7)),Résultat!$G$7)),IF(C6883 = "Totale", IF(H6883=1,IF(E6883=0,Résultat!G$8,IF(J6883="No",Résultat!$G$9,Résultat!$G$7)),IF(H6883=2,IF(E6883=0,Résultat!G$9,IF(J6883="No",Résultat!$G$9,Résultat!$G$7)),Résultat!$G$7)),Résultat!$G$7)), "")</f>
        <v/>
      </c>
    </row>
    <row r="6884" spans="1:11" ht="20.100000000000001" customHeight="1">
      <c r="A6884" s="26"/>
      <c r="B6884" s="27"/>
      <c r="C6884" s="11" t="str">
        <f>IF($B6884 &lt;&gt; "",VLOOKUP(MID(B6884,3,5),'Recyclabilité Prod Matx'!C:F,2,FALSE), "")</f>
        <v/>
      </c>
      <c r="D6884" s="11" t="str">
        <f>IF($B6884 &lt;&gt; "",VLOOKUP(MID(B6884,3,5),'Recyclabilité Prod Matx'!C:F,3,FALSE),"")</f>
        <v/>
      </c>
      <c r="E6884" s="11" t="str">
        <f>IF($B6884 &lt;&gt; "",VLOOKUP(MID(B6884,3,5),'Recyclabilité Prod Matx'!C:F,4,FALSE), "")</f>
        <v/>
      </c>
      <c r="F6884" s="12" t="str">
        <f>IF($B6884 &lt;&gt; "", IF(C6884="Totale","",IF(D6884 = 0, "", VLOOKUP(D6884,'Cond Compo'!A:B,2,FALSE))),"")</f>
        <v/>
      </c>
      <c r="G6884" s="28"/>
      <c r="H6884" s="11" t="str">
        <f xml:space="preserve"> IF(C6884="Totale",2,IF($G6884 &lt;&gt; "", IF(D6884 = "E",MATCH(G6884, 'Cond Compo'!D$16:D$18, 0), MATCH(G6884, 'Cond Compo'!C$16:C$19, 0)), ""))</f>
        <v/>
      </c>
      <c r="I6884" s="12" t="str">
        <f>IF($E6884 &lt;&gt; "", IF(E6884 = 0, "", VLOOKUP(E6884,'Cond Perturbation'!A:B,2,FALSE)),"")</f>
        <v/>
      </c>
      <c r="J6884" s="28"/>
      <c r="K6884" s="29" t="str">
        <f>IF($B6884 &lt;&gt; "", IF(C6884="Oui",IF(H6884=1,IF(E6884=0,Résultat!G$8,IF(J6884="No",Résultat!$G$8,Résultat!$G$7)),IF(H6884=2,IF(E6884=0,Résultat!G$9,IF(J6884="No",Résultat!$G$9,Résultat!$G$7)),Résultat!$G$7)),IF(C6884 = "Totale", IF(H6884=1,IF(E6884=0,Résultat!G$8,IF(J6884="No",Résultat!$G$9,Résultat!$G$7)),IF(H6884=2,IF(E6884=0,Résultat!G$9,IF(J6884="No",Résultat!$G$9,Résultat!$G$7)),Résultat!$G$7)),Résultat!$G$7)), "")</f>
        <v/>
      </c>
    </row>
    <row r="6885" spans="1:11" ht="20.100000000000001" customHeight="1">
      <c r="A6885" s="26"/>
      <c r="B6885" s="27"/>
      <c r="C6885" s="11" t="str">
        <f>IF($B6885 &lt;&gt; "",VLOOKUP(MID(B6885,3,5),'Recyclabilité Prod Matx'!C:F,2,FALSE), "")</f>
        <v/>
      </c>
      <c r="D6885" s="11" t="str">
        <f>IF($B6885 &lt;&gt; "",VLOOKUP(MID(B6885,3,5),'Recyclabilité Prod Matx'!C:F,3,FALSE),"")</f>
        <v/>
      </c>
      <c r="E6885" s="11" t="str">
        <f>IF($B6885 &lt;&gt; "",VLOOKUP(MID(B6885,3,5),'Recyclabilité Prod Matx'!C:F,4,FALSE), "")</f>
        <v/>
      </c>
      <c r="F6885" s="12" t="str">
        <f>IF($B6885 &lt;&gt; "", IF(C6885="Totale","",IF(D6885 = 0, "", VLOOKUP(D6885,'Cond Compo'!A:B,2,FALSE))),"")</f>
        <v/>
      </c>
      <c r="G6885" s="28"/>
      <c r="H6885" s="11" t="str">
        <f xml:space="preserve"> IF(C6885="Totale",2,IF($G6885 &lt;&gt; "", IF(D6885 = "E",MATCH(G6885, 'Cond Compo'!D$16:D$18, 0), MATCH(G6885, 'Cond Compo'!C$16:C$19, 0)), ""))</f>
        <v/>
      </c>
      <c r="I6885" s="12" t="str">
        <f>IF($E6885 &lt;&gt; "", IF(E6885 = 0, "", VLOOKUP(E6885,'Cond Perturbation'!A:B,2,FALSE)),"")</f>
        <v/>
      </c>
      <c r="J6885" s="28"/>
      <c r="K6885" s="29" t="str">
        <f>IF($B6885 &lt;&gt; "", IF(C6885="Oui",IF(H6885=1,IF(E6885=0,Résultat!G$8,IF(J6885="No",Résultat!$G$8,Résultat!$G$7)),IF(H6885=2,IF(E6885=0,Résultat!G$9,IF(J6885="No",Résultat!$G$9,Résultat!$G$7)),Résultat!$G$7)),IF(C6885 = "Totale", IF(H6885=1,IF(E6885=0,Résultat!G$8,IF(J6885="No",Résultat!$G$9,Résultat!$G$7)),IF(H6885=2,IF(E6885=0,Résultat!G$9,IF(J6885="No",Résultat!$G$9,Résultat!$G$7)),Résultat!$G$7)),Résultat!$G$7)), "")</f>
        <v/>
      </c>
    </row>
    <row r="6886" spans="1:11" ht="20.100000000000001" customHeight="1">
      <c r="A6886" s="26"/>
      <c r="B6886" s="27"/>
      <c r="C6886" s="11" t="str">
        <f>IF($B6886 &lt;&gt; "",VLOOKUP(MID(B6886,3,5),'Recyclabilité Prod Matx'!C:F,2,FALSE), "")</f>
        <v/>
      </c>
      <c r="D6886" s="11" t="str">
        <f>IF($B6886 &lt;&gt; "",VLOOKUP(MID(B6886,3,5),'Recyclabilité Prod Matx'!C:F,3,FALSE),"")</f>
        <v/>
      </c>
      <c r="E6886" s="11" t="str">
        <f>IF($B6886 &lt;&gt; "",VLOOKUP(MID(B6886,3,5),'Recyclabilité Prod Matx'!C:F,4,FALSE), "")</f>
        <v/>
      </c>
      <c r="F6886" s="12" t="str">
        <f>IF($B6886 &lt;&gt; "", IF(C6886="Totale","",IF(D6886 = 0, "", VLOOKUP(D6886,'Cond Compo'!A:B,2,FALSE))),"")</f>
        <v/>
      </c>
      <c r="G6886" s="28"/>
      <c r="H6886" s="11" t="str">
        <f xml:space="preserve"> IF(C6886="Totale",2,IF($G6886 &lt;&gt; "", IF(D6886 = "E",MATCH(G6886, 'Cond Compo'!D$16:D$18, 0), MATCH(G6886, 'Cond Compo'!C$16:C$19, 0)), ""))</f>
        <v/>
      </c>
      <c r="I6886" s="12" t="str">
        <f>IF($E6886 &lt;&gt; "", IF(E6886 = 0, "", VLOOKUP(E6886,'Cond Perturbation'!A:B,2,FALSE)),"")</f>
        <v/>
      </c>
      <c r="J6886" s="28"/>
      <c r="K6886" s="29" t="str">
        <f>IF($B6886 &lt;&gt; "", IF(C6886="Oui",IF(H6886=1,IF(E6886=0,Résultat!G$8,IF(J6886="No",Résultat!$G$8,Résultat!$G$7)),IF(H6886=2,IF(E6886=0,Résultat!G$9,IF(J6886="No",Résultat!$G$9,Résultat!$G$7)),Résultat!$G$7)),IF(C6886 = "Totale", IF(H6886=1,IF(E6886=0,Résultat!G$8,IF(J6886="No",Résultat!$G$9,Résultat!$G$7)),IF(H6886=2,IF(E6886=0,Résultat!G$9,IF(J6886="No",Résultat!$G$9,Résultat!$G$7)),Résultat!$G$7)),Résultat!$G$7)), "")</f>
        <v/>
      </c>
    </row>
    <row r="6887" spans="1:11" ht="20.100000000000001" customHeight="1">
      <c r="A6887" s="26"/>
      <c r="B6887" s="27"/>
      <c r="C6887" s="11" t="str">
        <f>IF($B6887 &lt;&gt; "",VLOOKUP(MID(B6887,3,5),'Recyclabilité Prod Matx'!C:F,2,FALSE), "")</f>
        <v/>
      </c>
      <c r="D6887" s="11" t="str">
        <f>IF($B6887 &lt;&gt; "",VLOOKUP(MID(B6887,3,5),'Recyclabilité Prod Matx'!C:F,3,FALSE),"")</f>
        <v/>
      </c>
      <c r="E6887" s="11" t="str">
        <f>IF($B6887 &lt;&gt; "",VLOOKUP(MID(B6887,3,5),'Recyclabilité Prod Matx'!C:F,4,FALSE), "")</f>
        <v/>
      </c>
      <c r="F6887" s="12" t="str">
        <f>IF($B6887 &lt;&gt; "", IF(C6887="Totale","",IF(D6887 = 0, "", VLOOKUP(D6887,'Cond Compo'!A:B,2,FALSE))),"")</f>
        <v/>
      </c>
      <c r="G6887" s="28"/>
      <c r="H6887" s="11" t="str">
        <f xml:space="preserve"> IF(C6887="Totale",2,IF($G6887 &lt;&gt; "", IF(D6887 = "E",MATCH(G6887, 'Cond Compo'!D$16:D$18, 0), MATCH(G6887, 'Cond Compo'!C$16:C$19, 0)), ""))</f>
        <v/>
      </c>
      <c r="I6887" s="12" t="str">
        <f>IF($E6887 &lt;&gt; "", IF(E6887 = 0, "", VLOOKUP(E6887,'Cond Perturbation'!A:B,2,FALSE)),"")</f>
        <v/>
      </c>
      <c r="J6887" s="28"/>
      <c r="K6887" s="29" t="str">
        <f>IF($B6887 &lt;&gt; "", IF(C6887="Oui",IF(H6887=1,IF(E6887=0,Résultat!G$8,IF(J6887="No",Résultat!$G$8,Résultat!$G$7)),IF(H6887=2,IF(E6887=0,Résultat!G$9,IF(J6887="No",Résultat!$G$9,Résultat!$G$7)),Résultat!$G$7)),IF(C6887 = "Totale", IF(H6887=1,IF(E6887=0,Résultat!G$8,IF(J6887="No",Résultat!$G$9,Résultat!$G$7)),IF(H6887=2,IF(E6887=0,Résultat!G$9,IF(J6887="No",Résultat!$G$9,Résultat!$G$7)),Résultat!$G$7)),Résultat!$G$7)), "")</f>
        <v/>
      </c>
    </row>
    <row r="6888" spans="1:11" ht="20.100000000000001" customHeight="1">
      <c r="A6888" s="26"/>
      <c r="B6888" s="27"/>
      <c r="C6888" s="11" t="str">
        <f>IF($B6888 &lt;&gt; "",VLOOKUP(MID(B6888,3,5),'Recyclabilité Prod Matx'!C:F,2,FALSE), "")</f>
        <v/>
      </c>
      <c r="D6888" s="11" t="str">
        <f>IF($B6888 &lt;&gt; "",VLOOKUP(MID(B6888,3,5),'Recyclabilité Prod Matx'!C:F,3,FALSE),"")</f>
        <v/>
      </c>
      <c r="E6888" s="11" t="str">
        <f>IF($B6888 &lt;&gt; "",VLOOKUP(MID(B6888,3,5),'Recyclabilité Prod Matx'!C:F,4,FALSE), "")</f>
        <v/>
      </c>
      <c r="F6888" s="12" t="str">
        <f>IF($B6888 &lt;&gt; "", IF(C6888="Totale","",IF(D6888 = 0, "", VLOOKUP(D6888,'Cond Compo'!A:B,2,FALSE))),"")</f>
        <v/>
      </c>
      <c r="G6888" s="28"/>
      <c r="H6888" s="11" t="str">
        <f xml:space="preserve"> IF(C6888="Totale",2,IF($G6888 &lt;&gt; "", IF(D6888 = "E",MATCH(G6888, 'Cond Compo'!D$16:D$18, 0), MATCH(G6888, 'Cond Compo'!C$16:C$19, 0)), ""))</f>
        <v/>
      </c>
      <c r="I6888" s="12" t="str">
        <f>IF($E6888 &lt;&gt; "", IF(E6888 = 0, "", VLOOKUP(E6888,'Cond Perturbation'!A:B,2,FALSE)),"")</f>
        <v/>
      </c>
      <c r="J6888" s="28"/>
      <c r="K6888" s="29" t="str">
        <f>IF($B6888 &lt;&gt; "", IF(C6888="Oui",IF(H6888=1,IF(E6888=0,Résultat!G$8,IF(J6888="No",Résultat!$G$8,Résultat!$G$7)),IF(H6888=2,IF(E6888=0,Résultat!G$9,IF(J6888="No",Résultat!$G$9,Résultat!$G$7)),Résultat!$G$7)),IF(C6888 = "Totale", IF(H6888=1,IF(E6888=0,Résultat!G$8,IF(J6888="No",Résultat!$G$9,Résultat!$G$7)),IF(H6888=2,IF(E6888=0,Résultat!G$9,IF(J6888="No",Résultat!$G$9,Résultat!$G$7)),Résultat!$G$7)),Résultat!$G$7)), "")</f>
        <v/>
      </c>
    </row>
    <row r="6889" spans="1:11" ht="20.100000000000001" customHeight="1">
      <c r="A6889" s="26"/>
      <c r="B6889" s="27"/>
      <c r="C6889" s="11" t="str">
        <f>IF($B6889 &lt;&gt; "",VLOOKUP(MID(B6889,3,5),'Recyclabilité Prod Matx'!C:F,2,FALSE), "")</f>
        <v/>
      </c>
      <c r="D6889" s="11" t="str">
        <f>IF($B6889 &lt;&gt; "",VLOOKUP(MID(B6889,3,5),'Recyclabilité Prod Matx'!C:F,3,FALSE),"")</f>
        <v/>
      </c>
      <c r="E6889" s="11" t="str">
        <f>IF($B6889 &lt;&gt; "",VLOOKUP(MID(B6889,3,5),'Recyclabilité Prod Matx'!C:F,4,FALSE), "")</f>
        <v/>
      </c>
      <c r="F6889" s="12" t="str">
        <f>IF($B6889 &lt;&gt; "", IF(C6889="Totale","",IF(D6889 = 0, "", VLOOKUP(D6889,'Cond Compo'!A:B,2,FALSE))),"")</f>
        <v/>
      </c>
      <c r="G6889" s="28"/>
      <c r="H6889" s="11" t="str">
        <f xml:space="preserve"> IF(C6889="Totale",2,IF($G6889 &lt;&gt; "", IF(D6889 = "E",MATCH(G6889, 'Cond Compo'!D$16:D$18, 0), MATCH(G6889, 'Cond Compo'!C$16:C$19, 0)), ""))</f>
        <v/>
      </c>
      <c r="I6889" s="12" t="str">
        <f>IF($E6889 &lt;&gt; "", IF(E6889 = 0, "", VLOOKUP(E6889,'Cond Perturbation'!A:B,2,FALSE)),"")</f>
        <v/>
      </c>
      <c r="J6889" s="28"/>
      <c r="K6889" s="29" t="str">
        <f>IF($B6889 &lt;&gt; "", IF(C6889="Oui",IF(H6889=1,IF(E6889=0,Résultat!G$8,IF(J6889="No",Résultat!$G$8,Résultat!$G$7)),IF(H6889=2,IF(E6889=0,Résultat!G$9,IF(J6889="No",Résultat!$G$9,Résultat!$G$7)),Résultat!$G$7)),IF(C6889 = "Totale", IF(H6889=1,IF(E6889=0,Résultat!G$8,IF(J6889="No",Résultat!$G$9,Résultat!$G$7)),IF(H6889=2,IF(E6889=0,Résultat!G$9,IF(J6889="No",Résultat!$G$9,Résultat!$G$7)),Résultat!$G$7)),Résultat!$G$7)), "")</f>
        <v/>
      </c>
    </row>
    <row r="6890" spans="1:11" ht="20.100000000000001" customHeight="1">
      <c r="A6890" s="26"/>
      <c r="B6890" s="27"/>
      <c r="C6890" s="11" t="str">
        <f>IF($B6890 &lt;&gt; "",VLOOKUP(MID(B6890,3,5),'Recyclabilité Prod Matx'!C:F,2,FALSE), "")</f>
        <v/>
      </c>
      <c r="D6890" s="11" t="str">
        <f>IF($B6890 &lt;&gt; "",VLOOKUP(MID(B6890,3,5),'Recyclabilité Prod Matx'!C:F,3,FALSE),"")</f>
        <v/>
      </c>
      <c r="E6890" s="11" t="str">
        <f>IF($B6890 &lt;&gt; "",VLOOKUP(MID(B6890,3,5),'Recyclabilité Prod Matx'!C:F,4,FALSE), "")</f>
        <v/>
      </c>
      <c r="F6890" s="12" t="str">
        <f>IF($B6890 &lt;&gt; "", IF(C6890="Totale","",IF(D6890 = 0, "", VLOOKUP(D6890,'Cond Compo'!A:B,2,FALSE))),"")</f>
        <v/>
      </c>
      <c r="G6890" s="28"/>
      <c r="H6890" s="11" t="str">
        <f xml:space="preserve"> IF(C6890="Totale",2,IF($G6890 &lt;&gt; "", IF(D6890 = "E",MATCH(G6890, 'Cond Compo'!D$16:D$18, 0), MATCH(G6890, 'Cond Compo'!C$16:C$19, 0)), ""))</f>
        <v/>
      </c>
      <c r="I6890" s="12" t="str">
        <f>IF($E6890 &lt;&gt; "", IF(E6890 = 0, "", VLOOKUP(E6890,'Cond Perturbation'!A:B,2,FALSE)),"")</f>
        <v/>
      </c>
      <c r="J6890" s="28"/>
      <c r="K6890" s="29" t="str">
        <f>IF($B6890 &lt;&gt; "", IF(C6890="Oui",IF(H6890=1,IF(E6890=0,Résultat!G$8,IF(J6890="No",Résultat!$G$8,Résultat!$G$7)),IF(H6890=2,IF(E6890=0,Résultat!G$9,IF(J6890="No",Résultat!$G$9,Résultat!$G$7)),Résultat!$G$7)),IF(C6890 = "Totale", IF(H6890=1,IF(E6890=0,Résultat!G$8,IF(J6890="No",Résultat!$G$9,Résultat!$G$7)),IF(H6890=2,IF(E6890=0,Résultat!G$9,IF(J6890="No",Résultat!$G$9,Résultat!$G$7)),Résultat!$G$7)),Résultat!$G$7)), "")</f>
        <v/>
      </c>
    </row>
    <row r="6891" spans="1:11" ht="20.100000000000001" customHeight="1">
      <c r="A6891" s="26"/>
      <c r="B6891" s="27"/>
      <c r="C6891" s="11" t="str">
        <f>IF($B6891 &lt;&gt; "",VLOOKUP(MID(B6891,3,5),'Recyclabilité Prod Matx'!C:F,2,FALSE), "")</f>
        <v/>
      </c>
      <c r="D6891" s="11" t="str">
        <f>IF($B6891 &lt;&gt; "",VLOOKUP(MID(B6891,3,5),'Recyclabilité Prod Matx'!C:F,3,FALSE),"")</f>
        <v/>
      </c>
      <c r="E6891" s="11" t="str">
        <f>IF($B6891 &lt;&gt; "",VLOOKUP(MID(B6891,3,5),'Recyclabilité Prod Matx'!C:F,4,FALSE), "")</f>
        <v/>
      </c>
      <c r="F6891" s="12" t="str">
        <f>IF($B6891 &lt;&gt; "", IF(C6891="Totale","",IF(D6891 = 0, "", VLOOKUP(D6891,'Cond Compo'!A:B,2,FALSE))),"")</f>
        <v/>
      </c>
      <c r="G6891" s="28"/>
      <c r="H6891" s="11" t="str">
        <f xml:space="preserve"> IF(C6891="Totale",2,IF($G6891 &lt;&gt; "", IF(D6891 = "E",MATCH(G6891, 'Cond Compo'!D$16:D$18, 0), MATCH(G6891, 'Cond Compo'!C$16:C$19, 0)), ""))</f>
        <v/>
      </c>
      <c r="I6891" s="12" t="str">
        <f>IF($E6891 &lt;&gt; "", IF(E6891 = 0, "", VLOOKUP(E6891,'Cond Perturbation'!A:B,2,FALSE)),"")</f>
        <v/>
      </c>
      <c r="J6891" s="28"/>
      <c r="K6891" s="29" t="str">
        <f>IF($B6891 &lt;&gt; "", IF(C6891="Oui",IF(H6891=1,IF(E6891=0,Résultat!G$8,IF(J6891="No",Résultat!$G$8,Résultat!$G$7)),IF(H6891=2,IF(E6891=0,Résultat!G$9,IF(J6891="No",Résultat!$G$9,Résultat!$G$7)),Résultat!$G$7)),IF(C6891 = "Totale", IF(H6891=1,IF(E6891=0,Résultat!G$8,IF(J6891="No",Résultat!$G$9,Résultat!$G$7)),IF(H6891=2,IF(E6891=0,Résultat!G$9,IF(J6891="No",Résultat!$G$9,Résultat!$G$7)),Résultat!$G$7)),Résultat!$G$7)), "")</f>
        <v/>
      </c>
    </row>
    <row r="6892" spans="1:11" ht="20.100000000000001" customHeight="1">
      <c r="A6892" s="26"/>
      <c r="B6892" s="27"/>
      <c r="C6892" s="11" t="str">
        <f>IF($B6892 &lt;&gt; "",VLOOKUP(MID(B6892,3,5),'Recyclabilité Prod Matx'!C:F,2,FALSE), "")</f>
        <v/>
      </c>
      <c r="D6892" s="11" t="str">
        <f>IF($B6892 &lt;&gt; "",VLOOKUP(MID(B6892,3,5),'Recyclabilité Prod Matx'!C:F,3,FALSE),"")</f>
        <v/>
      </c>
      <c r="E6892" s="11" t="str">
        <f>IF($B6892 &lt;&gt; "",VLOOKUP(MID(B6892,3,5),'Recyclabilité Prod Matx'!C:F,4,FALSE), "")</f>
        <v/>
      </c>
      <c r="F6892" s="12" t="str">
        <f>IF($B6892 &lt;&gt; "", IF(C6892="Totale","",IF(D6892 = 0, "", VLOOKUP(D6892,'Cond Compo'!A:B,2,FALSE))),"")</f>
        <v/>
      </c>
      <c r="G6892" s="28"/>
      <c r="H6892" s="11" t="str">
        <f xml:space="preserve"> IF(C6892="Totale",2,IF($G6892 &lt;&gt; "", IF(D6892 = "E",MATCH(G6892, 'Cond Compo'!D$16:D$18, 0), MATCH(G6892, 'Cond Compo'!C$16:C$19, 0)), ""))</f>
        <v/>
      </c>
      <c r="I6892" s="12" t="str">
        <f>IF($E6892 &lt;&gt; "", IF(E6892 = 0, "", VLOOKUP(E6892,'Cond Perturbation'!A:B,2,FALSE)),"")</f>
        <v/>
      </c>
      <c r="J6892" s="28"/>
      <c r="K6892" s="29" t="str">
        <f>IF($B6892 &lt;&gt; "", IF(C6892="Oui",IF(H6892=1,IF(E6892=0,Résultat!G$8,IF(J6892="No",Résultat!$G$8,Résultat!$G$7)),IF(H6892=2,IF(E6892=0,Résultat!G$9,IF(J6892="No",Résultat!$G$9,Résultat!$G$7)),Résultat!$G$7)),IF(C6892 = "Totale", IF(H6892=1,IF(E6892=0,Résultat!G$8,IF(J6892="No",Résultat!$G$9,Résultat!$G$7)),IF(H6892=2,IF(E6892=0,Résultat!G$9,IF(J6892="No",Résultat!$G$9,Résultat!$G$7)),Résultat!$G$7)),Résultat!$G$7)), "")</f>
        <v/>
      </c>
    </row>
    <row r="6893" spans="1:11" ht="20.100000000000001" customHeight="1">
      <c r="A6893" s="26"/>
      <c r="B6893" s="27"/>
      <c r="C6893" s="11" t="str">
        <f>IF($B6893 &lt;&gt; "",VLOOKUP(MID(B6893,3,5),'Recyclabilité Prod Matx'!C:F,2,FALSE), "")</f>
        <v/>
      </c>
      <c r="D6893" s="11" t="str">
        <f>IF($B6893 &lt;&gt; "",VLOOKUP(MID(B6893,3,5),'Recyclabilité Prod Matx'!C:F,3,FALSE),"")</f>
        <v/>
      </c>
      <c r="E6893" s="11" t="str">
        <f>IF($B6893 &lt;&gt; "",VLOOKUP(MID(B6893,3,5),'Recyclabilité Prod Matx'!C:F,4,FALSE), "")</f>
        <v/>
      </c>
      <c r="F6893" s="12" t="str">
        <f>IF($B6893 &lt;&gt; "", IF(C6893="Totale","",IF(D6893 = 0, "", VLOOKUP(D6893,'Cond Compo'!A:B,2,FALSE))),"")</f>
        <v/>
      </c>
      <c r="G6893" s="28"/>
      <c r="H6893" s="11" t="str">
        <f xml:space="preserve"> IF(C6893="Totale",2,IF($G6893 &lt;&gt; "", IF(D6893 = "E",MATCH(G6893, 'Cond Compo'!D$16:D$18, 0), MATCH(G6893, 'Cond Compo'!C$16:C$19, 0)), ""))</f>
        <v/>
      </c>
      <c r="I6893" s="12" t="str">
        <f>IF($E6893 &lt;&gt; "", IF(E6893 = 0, "", VLOOKUP(E6893,'Cond Perturbation'!A:B,2,FALSE)),"")</f>
        <v/>
      </c>
      <c r="J6893" s="28"/>
      <c r="K6893" s="29" t="str">
        <f>IF($B6893 &lt;&gt; "", IF(C6893="Oui",IF(H6893=1,IF(E6893=0,Résultat!G$8,IF(J6893="No",Résultat!$G$8,Résultat!$G$7)),IF(H6893=2,IF(E6893=0,Résultat!G$9,IF(J6893="No",Résultat!$G$9,Résultat!$G$7)),Résultat!$G$7)),IF(C6893 = "Totale", IF(H6893=1,IF(E6893=0,Résultat!G$8,IF(J6893="No",Résultat!$G$9,Résultat!$G$7)),IF(H6893=2,IF(E6893=0,Résultat!G$9,IF(J6893="No",Résultat!$G$9,Résultat!$G$7)),Résultat!$G$7)),Résultat!$G$7)), "")</f>
        <v/>
      </c>
    </row>
    <row r="6894" spans="1:11" ht="20.100000000000001" customHeight="1">
      <c r="A6894" s="26"/>
      <c r="B6894" s="27"/>
      <c r="C6894" s="11" t="str">
        <f>IF($B6894 &lt;&gt; "",VLOOKUP(MID(B6894,3,5),'Recyclabilité Prod Matx'!C:F,2,FALSE), "")</f>
        <v/>
      </c>
      <c r="D6894" s="11" t="str">
        <f>IF($B6894 &lt;&gt; "",VLOOKUP(MID(B6894,3,5),'Recyclabilité Prod Matx'!C:F,3,FALSE),"")</f>
        <v/>
      </c>
      <c r="E6894" s="11" t="str">
        <f>IF($B6894 &lt;&gt; "",VLOOKUP(MID(B6894,3,5),'Recyclabilité Prod Matx'!C:F,4,FALSE), "")</f>
        <v/>
      </c>
      <c r="F6894" s="12" t="str">
        <f>IF($B6894 &lt;&gt; "", IF(C6894="Totale","",IF(D6894 = 0, "", VLOOKUP(D6894,'Cond Compo'!A:B,2,FALSE))),"")</f>
        <v/>
      </c>
      <c r="G6894" s="28"/>
      <c r="H6894" s="11" t="str">
        <f xml:space="preserve"> IF(C6894="Totale",2,IF($G6894 &lt;&gt; "", IF(D6894 = "E",MATCH(G6894, 'Cond Compo'!D$16:D$18, 0), MATCH(G6894, 'Cond Compo'!C$16:C$19, 0)), ""))</f>
        <v/>
      </c>
      <c r="I6894" s="12" t="str">
        <f>IF($E6894 &lt;&gt; "", IF(E6894 = 0, "", VLOOKUP(E6894,'Cond Perturbation'!A:B,2,FALSE)),"")</f>
        <v/>
      </c>
      <c r="J6894" s="28"/>
      <c r="K6894" s="29" t="str">
        <f>IF($B6894 &lt;&gt; "", IF(C6894="Oui",IF(H6894=1,IF(E6894=0,Résultat!G$8,IF(J6894="No",Résultat!$G$8,Résultat!$G$7)),IF(H6894=2,IF(E6894=0,Résultat!G$9,IF(J6894="No",Résultat!$G$9,Résultat!$G$7)),Résultat!$G$7)),IF(C6894 = "Totale", IF(H6894=1,IF(E6894=0,Résultat!G$8,IF(J6894="No",Résultat!$G$9,Résultat!$G$7)),IF(H6894=2,IF(E6894=0,Résultat!G$9,IF(J6894="No",Résultat!$G$9,Résultat!$G$7)),Résultat!$G$7)),Résultat!$G$7)), "")</f>
        <v/>
      </c>
    </row>
    <row r="6895" spans="1:11" ht="20.100000000000001" customHeight="1">
      <c r="A6895" s="26"/>
      <c r="B6895" s="27"/>
      <c r="C6895" s="11" t="str">
        <f>IF($B6895 &lt;&gt; "",VLOOKUP(MID(B6895,3,5),'Recyclabilité Prod Matx'!C:F,2,FALSE), "")</f>
        <v/>
      </c>
      <c r="D6895" s="11" t="str">
        <f>IF($B6895 &lt;&gt; "",VLOOKUP(MID(B6895,3,5),'Recyclabilité Prod Matx'!C:F,3,FALSE),"")</f>
        <v/>
      </c>
      <c r="E6895" s="11" t="str">
        <f>IF($B6895 &lt;&gt; "",VLOOKUP(MID(B6895,3,5),'Recyclabilité Prod Matx'!C:F,4,FALSE), "")</f>
        <v/>
      </c>
      <c r="F6895" s="12" t="str">
        <f>IF($B6895 &lt;&gt; "", IF(C6895="Totale","",IF(D6895 = 0, "", VLOOKUP(D6895,'Cond Compo'!A:B,2,FALSE))),"")</f>
        <v/>
      </c>
      <c r="G6895" s="28"/>
      <c r="H6895" s="11" t="str">
        <f xml:space="preserve"> IF(C6895="Totale",2,IF($G6895 &lt;&gt; "", IF(D6895 = "E",MATCH(G6895, 'Cond Compo'!D$16:D$18, 0), MATCH(G6895, 'Cond Compo'!C$16:C$19, 0)), ""))</f>
        <v/>
      </c>
      <c r="I6895" s="12" t="str">
        <f>IF($E6895 &lt;&gt; "", IF(E6895 = 0, "", VLOOKUP(E6895,'Cond Perturbation'!A:B,2,FALSE)),"")</f>
        <v/>
      </c>
      <c r="J6895" s="28"/>
      <c r="K6895" s="29" t="str">
        <f>IF($B6895 &lt;&gt; "", IF(C6895="Oui",IF(H6895=1,IF(E6895=0,Résultat!G$8,IF(J6895="No",Résultat!$G$8,Résultat!$G$7)),IF(H6895=2,IF(E6895=0,Résultat!G$9,IF(J6895="No",Résultat!$G$9,Résultat!$G$7)),Résultat!$G$7)),IF(C6895 = "Totale", IF(H6895=1,IF(E6895=0,Résultat!G$8,IF(J6895="No",Résultat!$G$9,Résultat!$G$7)),IF(H6895=2,IF(E6895=0,Résultat!G$9,IF(J6895="No",Résultat!$G$9,Résultat!$G$7)),Résultat!$G$7)),Résultat!$G$7)), "")</f>
        <v/>
      </c>
    </row>
    <row r="6896" spans="1:11" ht="20.100000000000001" customHeight="1">
      <c r="A6896" s="26"/>
      <c r="B6896" s="27"/>
      <c r="C6896" s="11" t="str">
        <f>IF($B6896 &lt;&gt; "",VLOOKUP(MID(B6896,3,5),'Recyclabilité Prod Matx'!C:F,2,FALSE), "")</f>
        <v/>
      </c>
      <c r="D6896" s="11" t="str">
        <f>IF($B6896 &lt;&gt; "",VLOOKUP(MID(B6896,3,5),'Recyclabilité Prod Matx'!C:F,3,FALSE),"")</f>
        <v/>
      </c>
      <c r="E6896" s="11" t="str">
        <f>IF($B6896 &lt;&gt; "",VLOOKUP(MID(B6896,3,5),'Recyclabilité Prod Matx'!C:F,4,FALSE), "")</f>
        <v/>
      </c>
      <c r="F6896" s="12" t="str">
        <f>IF($B6896 &lt;&gt; "", IF(C6896="Totale","",IF(D6896 = 0, "", VLOOKUP(D6896,'Cond Compo'!A:B,2,FALSE))),"")</f>
        <v/>
      </c>
      <c r="G6896" s="28"/>
      <c r="H6896" s="11" t="str">
        <f xml:space="preserve"> IF(C6896="Totale",2,IF($G6896 &lt;&gt; "", IF(D6896 = "E",MATCH(G6896, 'Cond Compo'!D$16:D$18, 0), MATCH(G6896, 'Cond Compo'!C$16:C$19, 0)), ""))</f>
        <v/>
      </c>
      <c r="I6896" s="12" t="str">
        <f>IF($E6896 &lt;&gt; "", IF(E6896 = 0, "", VLOOKUP(E6896,'Cond Perturbation'!A:B,2,FALSE)),"")</f>
        <v/>
      </c>
      <c r="J6896" s="28"/>
      <c r="K6896" s="29" t="str">
        <f>IF($B6896 &lt;&gt; "", IF(C6896="Oui",IF(H6896=1,IF(E6896=0,Résultat!G$8,IF(J6896="No",Résultat!$G$8,Résultat!$G$7)),IF(H6896=2,IF(E6896=0,Résultat!G$9,IF(J6896="No",Résultat!$G$9,Résultat!$G$7)),Résultat!$G$7)),IF(C6896 = "Totale", IF(H6896=1,IF(E6896=0,Résultat!G$8,IF(J6896="No",Résultat!$G$9,Résultat!$G$7)),IF(H6896=2,IF(E6896=0,Résultat!G$9,IF(J6896="No",Résultat!$G$9,Résultat!$G$7)),Résultat!$G$7)),Résultat!$G$7)), "")</f>
        <v/>
      </c>
    </row>
    <row r="6897" spans="1:11" ht="20.100000000000001" customHeight="1">
      <c r="A6897" s="26"/>
      <c r="B6897" s="27"/>
      <c r="C6897" s="11" t="str">
        <f>IF($B6897 &lt;&gt; "",VLOOKUP(MID(B6897,3,5),'Recyclabilité Prod Matx'!C:F,2,FALSE), "")</f>
        <v/>
      </c>
      <c r="D6897" s="11" t="str">
        <f>IF($B6897 &lt;&gt; "",VLOOKUP(MID(B6897,3,5),'Recyclabilité Prod Matx'!C:F,3,FALSE),"")</f>
        <v/>
      </c>
      <c r="E6897" s="11" t="str">
        <f>IF($B6897 &lt;&gt; "",VLOOKUP(MID(B6897,3,5),'Recyclabilité Prod Matx'!C:F,4,FALSE), "")</f>
        <v/>
      </c>
      <c r="F6897" s="12" t="str">
        <f>IF($B6897 &lt;&gt; "", IF(C6897="Totale","",IF(D6897 = 0, "", VLOOKUP(D6897,'Cond Compo'!A:B,2,FALSE))),"")</f>
        <v/>
      </c>
      <c r="G6897" s="28"/>
      <c r="H6897" s="11" t="str">
        <f xml:space="preserve"> IF(C6897="Totale",2,IF($G6897 &lt;&gt; "", IF(D6897 = "E",MATCH(G6897, 'Cond Compo'!D$16:D$18, 0), MATCH(G6897, 'Cond Compo'!C$16:C$19, 0)), ""))</f>
        <v/>
      </c>
      <c r="I6897" s="12" t="str">
        <f>IF($E6897 &lt;&gt; "", IF(E6897 = 0, "", VLOOKUP(E6897,'Cond Perturbation'!A:B,2,FALSE)),"")</f>
        <v/>
      </c>
      <c r="J6897" s="28"/>
      <c r="K6897" s="29" t="str">
        <f>IF($B6897 &lt;&gt; "", IF(C6897="Oui",IF(H6897=1,IF(E6897=0,Résultat!G$8,IF(J6897="No",Résultat!$G$8,Résultat!$G$7)),IF(H6897=2,IF(E6897=0,Résultat!G$9,IF(J6897="No",Résultat!$G$9,Résultat!$G$7)),Résultat!$G$7)),IF(C6897 = "Totale", IF(H6897=1,IF(E6897=0,Résultat!G$8,IF(J6897="No",Résultat!$G$9,Résultat!$G$7)),IF(H6897=2,IF(E6897=0,Résultat!G$9,IF(J6897="No",Résultat!$G$9,Résultat!$G$7)),Résultat!$G$7)),Résultat!$G$7)), "")</f>
        <v/>
      </c>
    </row>
    <row r="6898" spans="1:11" ht="20.100000000000001" customHeight="1">
      <c r="A6898" s="26"/>
      <c r="B6898" s="27"/>
      <c r="C6898" s="11" t="str">
        <f>IF($B6898 &lt;&gt; "",VLOOKUP(MID(B6898,3,5),'Recyclabilité Prod Matx'!C:F,2,FALSE), "")</f>
        <v/>
      </c>
      <c r="D6898" s="11" t="str">
        <f>IF($B6898 &lt;&gt; "",VLOOKUP(MID(B6898,3,5),'Recyclabilité Prod Matx'!C:F,3,FALSE),"")</f>
        <v/>
      </c>
      <c r="E6898" s="11" t="str">
        <f>IF($B6898 &lt;&gt; "",VLOOKUP(MID(B6898,3,5),'Recyclabilité Prod Matx'!C:F,4,FALSE), "")</f>
        <v/>
      </c>
      <c r="F6898" s="12" t="str">
        <f>IF($B6898 &lt;&gt; "", IF(C6898="Totale","",IF(D6898 = 0, "", VLOOKUP(D6898,'Cond Compo'!A:B,2,FALSE))),"")</f>
        <v/>
      </c>
      <c r="G6898" s="28"/>
      <c r="H6898" s="11" t="str">
        <f xml:space="preserve"> IF(C6898="Totale",2,IF($G6898 &lt;&gt; "", IF(D6898 = "E",MATCH(G6898, 'Cond Compo'!D$16:D$18, 0), MATCH(G6898, 'Cond Compo'!C$16:C$19, 0)), ""))</f>
        <v/>
      </c>
      <c r="I6898" s="12" t="str">
        <f>IF($E6898 &lt;&gt; "", IF(E6898 = 0, "", VLOOKUP(E6898,'Cond Perturbation'!A:B,2,FALSE)),"")</f>
        <v/>
      </c>
      <c r="J6898" s="28"/>
      <c r="K6898" s="29" t="str">
        <f>IF($B6898 &lt;&gt; "", IF(C6898="Oui",IF(H6898=1,IF(E6898=0,Résultat!G$8,IF(J6898="No",Résultat!$G$8,Résultat!$G$7)),IF(H6898=2,IF(E6898=0,Résultat!G$9,IF(J6898="No",Résultat!$G$9,Résultat!$G$7)),Résultat!$G$7)),IF(C6898 = "Totale", IF(H6898=1,IF(E6898=0,Résultat!G$8,IF(J6898="No",Résultat!$G$9,Résultat!$G$7)),IF(H6898=2,IF(E6898=0,Résultat!G$9,IF(J6898="No",Résultat!$G$9,Résultat!$G$7)),Résultat!$G$7)),Résultat!$G$7)), "")</f>
        <v/>
      </c>
    </row>
    <row r="6899" spans="1:11" ht="20.100000000000001" customHeight="1">
      <c r="A6899" s="26"/>
      <c r="B6899" s="27"/>
      <c r="C6899" s="11" t="str">
        <f>IF($B6899 &lt;&gt; "",VLOOKUP(MID(B6899,3,5),'Recyclabilité Prod Matx'!C:F,2,FALSE), "")</f>
        <v/>
      </c>
      <c r="D6899" s="11" t="str">
        <f>IF($B6899 &lt;&gt; "",VLOOKUP(MID(B6899,3,5),'Recyclabilité Prod Matx'!C:F,3,FALSE),"")</f>
        <v/>
      </c>
      <c r="E6899" s="11" t="str">
        <f>IF($B6899 &lt;&gt; "",VLOOKUP(MID(B6899,3,5),'Recyclabilité Prod Matx'!C:F,4,FALSE), "")</f>
        <v/>
      </c>
      <c r="F6899" s="12" t="str">
        <f>IF($B6899 &lt;&gt; "", IF(C6899="Totale","",IF(D6899 = 0, "", VLOOKUP(D6899,'Cond Compo'!A:B,2,FALSE))),"")</f>
        <v/>
      </c>
      <c r="G6899" s="28"/>
      <c r="H6899" s="11" t="str">
        <f xml:space="preserve"> IF(C6899="Totale",2,IF($G6899 &lt;&gt; "", IF(D6899 = "E",MATCH(G6899, 'Cond Compo'!D$16:D$18, 0), MATCH(G6899, 'Cond Compo'!C$16:C$19, 0)), ""))</f>
        <v/>
      </c>
      <c r="I6899" s="12" t="str">
        <f>IF($E6899 &lt;&gt; "", IF(E6899 = 0, "", VLOOKUP(E6899,'Cond Perturbation'!A:B,2,FALSE)),"")</f>
        <v/>
      </c>
      <c r="J6899" s="28"/>
      <c r="K6899" s="29" t="str">
        <f>IF($B6899 &lt;&gt; "", IF(C6899="Oui",IF(H6899=1,IF(E6899=0,Résultat!G$8,IF(J6899="No",Résultat!$G$8,Résultat!$G$7)),IF(H6899=2,IF(E6899=0,Résultat!G$9,IF(J6899="No",Résultat!$G$9,Résultat!$G$7)),Résultat!$G$7)),IF(C6899 = "Totale", IF(H6899=1,IF(E6899=0,Résultat!G$8,IF(J6899="No",Résultat!$G$9,Résultat!$G$7)),IF(H6899=2,IF(E6899=0,Résultat!G$9,IF(J6899="No",Résultat!$G$9,Résultat!$G$7)),Résultat!$G$7)),Résultat!$G$7)), "")</f>
        <v/>
      </c>
    </row>
    <row r="6900" spans="1:11" ht="20.100000000000001" customHeight="1">
      <c r="A6900" s="26"/>
      <c r="B6900" s="27"/>
      <c r="C6900" s="11" t="str">
        <f>IF($B6900 &lt;&gt; "",VLOOKUP(MID(B6900,3,5),'Recyclabilité Prod Matx'!C:F,2,FALSE), "")</f>
        <v/>
      </c>
      <c r="D6900" s="11" t="str">
        <f>IF($B6900 &lt;&gt; "",VLOOKUP(MID(B6900,3,5),'Recyclabilité Prod Matx'!C:F,3,FALSE),"")</f>
        <v/>
      </c>
      <c r="E6900" s="11" t="str">
        <f>IF($B6900 &lt;&gt; "",VLOOKUP(MID(B6900,3,5),'Recyclabilité Prod Matx'!C:F,4,FALSE), "")</f>
        <v/>
      </c>
      <c r="F6900" s="12" t="str">
        <f>IF($B6900 &lt;&gt; "", IF(C6900="Totale","",IF(D6900 = 0, "", VLOOKUP(D6900,'Cond Compo'!A:B,2,FALSE))),"")</f>
        <v/>
      </c>
      <c r="G6900" s="28"/>
      <c r="H6900" s="11" t="str">
        <f xml:space="preserve"> IF(C6900="Totale",2,IF($G6900 &lt;&gt; "", IF(D6900 = "E",MATCH(G6900, 'Cond Compo'!D$16:D$18, 0), MATCH(G6900, 'Cond Compo'!C$16:C$19, 0)), ""))</f>
        <v/>
      </c>
      <c r="I6900" s="12" t="str">
        <f>IF($E6900 &lt;&gt; "", IF(E6900 = 0, "", VLOOKUP(E6900,'Cond Perturbation'!A:B,2,FALSE)),"")</f>
        <v/>
      </c>
      <c r="J6900" s="28"/>
      <c r="K6900" s="29" t="str">
        <f>IF($B6900 &lt;&gt; "", IF(C6900="Oui",IF(H6900=1,IF(E6900=0,Résultat!G$8,IF(J6900="No",Résultat!$G$8,Résultat!$G$7)),IF(H6900=2,IF(E6900=0,Résultat!G$9,IF(J6900="No",Résultat!$G$9,Résultat!$G$7)),Résultat!$G$7)),IF(C6900 = "Totale", IF(H6900=1,IF(E6900=0,Résultat!G$8,IF(J6900="No",Résultat!$G$9,Résultat!$G$7)),IF(H6900=2,IF(E6900=0,Résultat!G$9,IF(J6900="No",Résultat!$G$9,Résultat!$G$7)),Résultat!$G$7)),Résultat!$G$7)), "")</f>
        <v/>
      </c>
    </row>
    <row r="6901" spans="1:11" ht="20.100000000000001" customHeight="1">
      <c r="A6901" s="26"/>
      <c r="B6901" s="27"/>
      <c r="C6901" s="11" t="str">
        <f>IF($B6901 &lt;&gt; "",VLOOKUP(MID(B6901,3,5),'Recyclabilité Prod Matx'!C:F,2,FALSE), "")</f>
        <v/>
      </c>
      <c r="D6901" s="11" t="str">
        <f>IF($B6901 &lt;&gt; "",VLOOKUP(MID(B6901,3,5),'Recyclabilité Prod Matx'!C:F,3,FALSE),"")</f>
        <v/>
      </c>
      <c r="E6901" s="11" t="str">
        <f>IF($B6901 &lt;&gt; "",VLOOKUP(MID(B6901,3,5),'Recyclabilité Prod Matx'!C:F,4,FALSE), "")</f>
        <v/>
      </c>
      <c r="F6901" s="12" t="str">
        <f>IF($B6901 &lt;&gt; "", IF(C6901="Totale","",IF(D6901 = 0, "", VLOOKUP(D6901,'Cond Compo'!A:B,2,FALSE))),"")</f>
        <v/>
      </c>
      <c r="G6901" s="28"/>
      <c r="H6901" s="11" t="str">
        <f xml:space="preserve"> IF(C6901="Totale",2,IF($G6901 &lt;&gt; "", IF(D6901 = "E",MATCH(G6901, 'Cond Compo'!D$16:D$18, 0), MATCH(G6901, 'Cond Compo'!C$16:C$19, 0)), ""))</f>
        <v/>
      </c>
      <c r="I6901" s="12" t="str">
        <f>IF($E6901 &lt;&gt; "", IF(E6901 = 0, "", VLOOKUP(E6901,'Cond Perturbation'!A:B,2,FALSE)),"")</f>
        <v/>
      </c>
      <c r="J6901" s="28"/>
      <c r="K6901" s="29" t="str">
        <f>IF($B6901 &lt;&gt; "", IF(C6901="Oui",IF(H6901=1,IF(E6901=0,Résultat!G$8,IF(J6901="No",Résultat!$G$8,Résultat!$G$7)),IF(H6901=2,IF(E6901=0,Résultat!G$9,IF(J6901="No",Résultat!$G$9,Résultat!$G$7)),Résultat!$G$7)),IF(C6901 = "Totale", IF(H6901=1,IF(E6901=0,Résultat!G$8,IF(J6901="No",Résultat!$G$9,Résultat!$G$7)),IF(H6901=2,IF(E6901=0,Résultat!G$9,IF(J6901="No",Résultat!$G$9,Résultat!$G$7)),Résultat!$G$7)),Résultat!$G$7)), "")</f>
        <v/>
      </c>
    </row>
    <row r="6902" spans="1:11" ht="20.100000000000001" customHeight="1">
      <c r="A6902" s="26"/>
      <c r="B6902" s="27"/>
      <c r="C6902" s="11" t="str">
        <f>IF($B6902 &lt;&gt; "",VLOOKUP(MID(B6902,3,5),'Recyclabilité Prod Matx'!C:F,2,FALSE), "")</f>
        <v/>
      </c>
      <c r="D6902" s="11" t="str">
        <f>IF($B6902 &lt;&gt; "",VLOOKUP(MID(B6902,3,5),'Recyclabilité Prod Matx'!C:F,3,FALSE),"")</f>
        <v/>
      </c>
      <c r="E6902" s="11" t="str">
        <f>IF($B6902 &lt;&gt; "",VLOOKUP(MID(B6902,3,5),'Recyclabilité Prod Matx'!C:F,4,FALSE), "")</f>
        <v/>
      </c>
      <c r="F6902" s="12" t="str">
        <f>IF($B6902 &lt;&gt; "", IF(C6902="Totale","",IF(D6902 = 0, "", VLOOKUP(D6902,'Cond Compo'!A:B,2,FALSE))),"")</f>
        <v/>
      </c>
      <c r="G6902" s="28"/>
      <c r="H6902" s="11" t="str">
        <f xml:space="preserve"> IF(C6902="Totale",2,IF($G6902 &lt;&gt; "", IF(D6902 = "E",MATCH(G6902, 'Cond Compo'!D$16:D$18, 0), MATCH(G6902, 'Cond Compo'!C$16:C$19, 0)), ""))</f>
        <v/>
      </c>
      <c r="I6902" s="12" t="str">
        <f>IF($E6902 &lt;&gt; "", IF(E6902 = 0, "", VLOOKUP(E6902,'Cond Perturbation'!A:B,2,FALSE)),"")</f>
        <v/>
      </c>
      <c r="J6902" s="28"/>
      <c r="K6902" s="29" t="str">
        <f>IF($B6902 &lt;&gt; "", IF(C6902="Oui",IF(H6902=1,IF(E6902=0,Résultat!G$8,IF(J6902="No",Résultat!$G$8,Résultat!$G$7)),IF(H6902=2,IF(E6902=0,Résultat!G$9,IF(J6902="No",Résultat!$G$9,Résultat!$G$7)),Résultat!$G$7)),IF(C6902 = "Totale", IF(H6902=1,IF(E6902=0,Résultat!G$8,IF(J6902="No",Résultat!$G$9,Résultat!$G$7)),IF(H6902=2,IF(E6902=0,Résultat!G$9,IF(J6902="No",Résultat!$G$9,Résultat!$G$7)),Résultat!$G$7)),Résultat!$G$7)), "")</f>
        <v/>
      </c>
    </row>
    <row r="6903" spans="1:11" ht="20.100000000000001" customHeight="1">
      <c r="A6903" s="26"/>
      <c r="B6903" s="27"/>
      <c r="C6903" s="11" t="str">
        <f>IF($B6903 &lt;&gt; "",VLOOKUP(MID(B6903,3,5),'Recyclabilité Prod Matx'!C:F,2,FALSE), "")</f>
        <v/>
      </c>
      <c r="D6903" s="11" t="str">
        <f>IF($B6903 &lt;&gt; "",VLOOKUP(MID(B6903,3,5),'Recyclabilité Prod Matx'!C:F,3,FALSE),"")</f>
        <v/>
      </c>
      <c r="E6903" s="11" t="str">
        <f>IF($B6903 &lt;&gt; "",VLOOKUP(MID(B6903,3,5),'Recyclabilité Prod Matx'!C:F,4,FALSE), "")</f>
        <v/>
      </c>
      <c r="F6903" s="12" t="str">
        <f>IF($B6903 &lt;&gt; "", IF(C6903="Totale","",IF(D6903 = 0, "", VLOOKUP(D6903,'Cond Compo'!A:B,2,FALSE))),"")</f>
        <v/>
      </c>
      <c r="G6903" s="28"/>
      <c r="H6903" s="11" t="str">
        <f xml:space="preserve"> IF(C6903="Totale",2,IF($G6903 &lt;&gt; "", IF(D6903 = "E",MATCH(G6903, 'Cond Compo'!D$16:D$18, 0), MATCH(G6903, 'Cond Compo'!C$16:C$19, 0)), ""))</f>
        <v/>
      </c>
      <c r="I6903" s="12" t="str">
        <f>IF($E6903 &lt;&gt; "", IF(E6903 = 0, "", VLOOKUP(E6903,'Cond Perturbation'!A:B,2,FALSE)),"")</f>
        <v/>
      </c>
      <c r="J6903" s="28"/>
      <c r="K6903" s="29" t="str">
        <f>IF($B6903 &lt;&gt; "", IF(C6903="Oui",IF(H6903=1,IF(E6903=0,Résultat!G$8,IF(J6903="No",Résultat!$G$8,Résultat!$G$7)),IF(H6903=2,IF(E6903=0,Résultat!G$9,IF(J6903="No",Résultat!$G$9,Résultat!$G$7)),Résultat!$G$7)),IF(C6903 = "Totale", IF(H6903=1,IF(E6903=0,Résultat!G$8,IF(J6903="No",Résultat!$G$9,Résultat!$G$7)),IF(H6903=2,IF(E6903=0,Résultat!G$9,IF(J6903="No",Résultat!$G$9,Résultat!$G$7)),Résultat!$G$7)),Résultat!$G$7)), "")</f>
        <v/>
      </c>
    </row>
    <row r="6904" spans="1:11" ht="20.100000000000001" customHeight="1">
      <c r="A6904" s="26"/>
      <c r="B6904" s="27"/>
      <c r="C6904" s="11" t="str">
        <f>IF($B6904 &lt;&gt; "",VLOOKUP(MID(B6904,3,5),'Recyclabilité Prod Matx'!C:F,2,FALSE), "")</f>
        <v/>
      </c>
      <c r="D6904" s="11" t="str">
        <f>IF($B6904 &lt;&gt; "",VLOOKUP(MID(B6904,3,5),'Recyclabilité Prod Matx'!C:F,3,FALSE),"")</f>
        <v/>
      </c>
      <c r="E6904" s="11" t="str">
        <f>IF($B6904 &lt;&gt; "",VLOOKUP(MID(B6904,3,5),'Recyclabilité Prod Matx'!C:F,4,FALSE), "")</f>
        <v/>
      </c>
      <c r="F6904" s="12" t="str">
        <f>IF($B6904 &lt;&gt; "", IF(C6904="Totale","",IF(D6904 = 0, "", VLOOKUP(D6904,'Cond Compo'!A:B,2,FALSE))),"")</f>
        <v/>
      </c>
      <c r="G6904" s="28"/>
      <c r="H6904" s="11" t="str">
        <f xml:space="preserve"> IF(C6904="Totale",2,IF($G6904 &lt;&gt; "", IF(D6904 = "E",MATCH(G6904, 'Cond Compo'!D$16:D$18, 0), MATCH(G6904, 'Cond Compo'!C$16:C$19, 0)), ""))</f>
        <v/>
      </c>
      <c r="I6904" s="12" t="str">
        <f>IF($E6904 &lt;&gt; "", IF(E6904 = 0, "", VLOOKUP(E6904,'Cond Perturbation'!A:B,2,FALSE)),"")</f>
        <v/>
      </c>
      <c r="J6904" s="28"/>
      <c r="K6904" s="29" t="str">
        <f>IF($B6904 &lt;&gt; "", IF(C6904="Oui",IF(H6904=1,IF(E6904=0,Résultat!G$8,IF(J6904="No",Résultat!$G$8,Résultat!$G$7)),IF(H6904=2,IF(E6904=0,Résultat!G$9,IF(J6904="No",Résultat!$G$9,Résultat!$G$7)),Résultat!$G$7)),IF(C6904 = "Totale", IF(H6904=1,IF(E6904=0,Résultat!G$8,IF(J6904="No",Résultat!$G$9,Résultat!$G$7)),IF(H6904=2,IF(E6904=0,Résultat!G$9,IF(J6904="No",Résultat!$G$9,Résultat!$G$7)),Résultat!$G$7)),Résultat!$G$7)), "")</f>
        <v/>
      </c>
    </row>
    <row r="6905" spans="1:11" ht="20.100000000000001" customHeight="1">
      <c r="A6905" s="26"/>
      <c r="B6905" s="27"/>
      <c r="C6905" s="11" t="str">
        <f>IF($B6905 &lt;&gt; "",VLOOKUP(MID(B6905,3,5),'Recyclabilité Prod Matx'!C:F,2,FALSE), "")</f>
        <v/>
      </c>
      <c r="D6905" s="11" t="str">
        <f>IF($B6905 &lt;&gt; "",VLOOKUP(MID(B6905,3,5),'Recyclabilité Prod Matx'!C:F,3,FALSE),"")</f>
        <v/>
      </c>
      <c r="E6905" s="11" t="str">
        <f>IF($B6905 &lt;&gt; "",VLOOKUP(MID(B6905,3,5),'Recyclabilité Prod Matx'!C:F,4,FALSE), "")</f>
        <v/>
      </c>
      <c r="F6905" s="12" t="str">
        <f>IF($B6905 &lt;&gt; "", IF(C6905="Totale","",IF(D6905 = 0, "", VLOOKUP(D6905,'Cond Compo'!A:B,2,FALSE))),"")</f>
        <v/>
      </c>
      <c r="G6905" s="28"/>
      <c r="H6905" s="11" t="str">
        <f xml:space="preserve"> IF(C6905="Totale",2,IF($G6905 &lt;&gt; "", IF(D6905 = "E",MATCH(G6905, 'Cond Compo'!D$16:D$18, 0), MATCH(G6905, 'Cond Compo'!C$16:C$19, 0)), ""))</f>
        <v/>
      </c>
      <c r="I6905" s="12" t="str">
        <f>IF($E6905 &lt;&gt; "", IF(E6905 = 0, "", VLOOKUP(E6905,'Cond Perturbation'!A:B,2,FALSE)),"")</f>
        <v/>
      </c>
      <c r="J6905" s="28"/>
      <c r="K6905" s="29" t="str">
        <f>IF($B6905 &lt;&gt; "", IF(C6905="Oui",IF(H6905=1,IF(E6905=0,Résultat!G$8,IF(J6905="No",Résultat!$G$8,Résultat!$G$7)),IF(H6905=2,IF(E6905=0,Résultat!G$9,IF(J6905="No",Résultat!$G$9,Résultat!$G$7)),Résultat!$G$7)),IF(C6905 = "Totale", IF(H6905=1,IF(E6905=0,Résultat!G$8,IF(J6905="No",Résultat!$G$9,Résultat!$G$7)),IF(H6905=2,IF(E6905=0,Résultat!G$9,IF(J6905="No",Résultat!$G$9,Résultat!$G$7)),Résultat!$G$7)),Résultat!$G$7)), "")</f>
        <v/>
      </c>
    </row>
    <row r="6906" spans="1:11" ht="20.100000000000001" customHeight="1">
      <c r="A6906" s="26"/>
      <c r="B6906" s="27"/>
      <c r="C6906" s="11" t="str">
        <f>IF($B6906 &lt;&gt; "",VLOOKUP(MID(B6906,3,5),'Recyclabilité Prod Matx'!C:F,2,FALSE), "")</f>
        <v/>
      </c>
      <c r="D6906" s="11" t="str">
        <f>IF($B6906 &lt;&gt; "",VLOOKUP(MID(B6906,3,5),'Recyclabilité Prod Matx'!C:F,3,FALSE),"")</f>
        <v/>
      </c>
      <c r="E6906" s="11" t="str">
        <f>IF($B6906 &lt;&gt; "",VLOOKUP(MID(B6906,3,5),'Recyclabilité Prod Matx'!C:F,4,FALSE), "")</f>
        <v/>
      </c>
      <c r="F6906" s="12" t="str">
        <f>IF($B6906 &lt;&gt; "", IF(C6906="Totale","",IF(D6906 = 0, "", VLOOKUP(D6906,'Cond Compo'!A:B,2,FALSE))),"")</f>
        <v/>
      </c>
      <c r="G6906" s="28"/>
      <c r="H6906" s="11" t="str">
        <f xml:space="preserve"> IF(C6906="Totale",2,IF($G6906 &lt;&gt; "", IF(D6906 = "E",MATCH(G6906, 'Cond Compo'!D$16:D$18, 0), MATCH(G6906, 'Cond Compo'!C$16:C$19, 0)), ""))</f>
        <v/>
      </c>
      <c r="I6906" s="12" t="str">
        <f>IF($E6906 &lt;&gt; "", IF(E6906 = 0, "", VLOOKUP(E6906,'Cond Perturbation'!A:B,2,FALSE)),"")</f>
        <v/>
      </c>
      <c r="J6906" s="28"/>
      <c r="K6906" s="29" t="str">
        <f>IF($B6906 &lt;&gt; "", IF(C6906="Oui",IF(H6906=1,IF(E6906=0,Résultat!G$8,IF(J6906="No",Résultat!$G$8,Résultat!$G$7)),IF(H6906=2,IF(E6906=0,Résultat!G$9,IF(J6906="No",Résultat!$G$9,Résultat!$G$7)),Résultat!$G$7)),IF(C6906 = "Totale", IF(H6906=1,IF(E6906=0,Résultat!G$8,IF(J6906="No",Résultat!$G$9,Résultat!$G$7)),IF(H6906=2,IF(E6906=0,Résultat!G$9,IF(J6906="No",Résultat!$G$9,Résultat!$G$7)),Résultat!$G$7)),Résultat!$G$7)), "")</f>
        <v/>
      </c>
    </row>
    <row r="6907" spans="1:11" ht="20.100000000000001" customHeight="1">
      <c r="A6907" s="26"/>
      <c r="B6907" s="27"/>
      <c r="C6907" s="11" t="str">
        <f>IF($B6907 &lt;&gt; "",VLOOKUP(MID(B6907,3,5),'Recyclabilité Prod Matx'!C:F,2,FALSE), "")</f>
        <v/>
      </c>
      <c r="D6907" s="11" t="str">
        <f>IF($B6907 &lt;&gt; "",VLOOKUP(MID(B6907,3,5),'Recyclabilité Prod Matx'!C:F,3,FALSE),"")</f>
        <v/>
      </c>
      <c r="E6907" s="11" t="str">
        <f>IF($B6907 &lt;&gt; "",VLOOKUP(MID(B6907,3,5),'Recyclabilité Prod Matx'!C:F,4,FALSE), "")</f>
        <v/>
      </c>
      <c r="F6907" s="12" t="str">
        <f>IF($B6907 &lt;&gt; "", IF(C6907="Totale","",IF(D6907 = 0, "", VLOOKUP(D6907,'Cond Compo'!A:B,2,FALSE))),"")</f>
        <v/>
      </c>
      <c r="G6907" s="28"/>
      <c r="H6907" s="11" t="str">
        <f xml:space="preserve"> IF(C6907="Totale",2,IF($G6907 &lt;&gt; "", IF(D6907 = "E",MATCH(G6907, 'Cond Compo'!D$16:D$18, 0), MATCH(G6907, 'Cond Compo'!C$16:C$19, 0)), ""))</f>
        <v/>
      </c>
      <c r="I6907" s="12" t="str">
        <f>IF($E6907 &lt;&gt; "", IF(E6907 = 0, "", VLOOKUP(E6907,'Cond Perturbation'!A:B,2,FALSE)),"")</f>
        <v/>
      </c>
      <c r="J6907" s="28"/>
      <c r="K6907" s="29" t="str">
        <f>IF($B6907 &lt;&gt; "", IF(C6907="Oui",IF(H6907=1,IF(E6907=0,Résultat!G$8,IF(J6907="No",Résultat!$G$8,Résultat!$G$7)),IF(H6907=2,IF(E6907=0,Résultat!G$9,IF(J6907="No",Résultat!$G$9,Résultat!$G$7)),Résultat!$G$7)),IF(C6907 = "Totale", IF(H6907=1,IF(E6907=0,Résultat!G$8,IF(J6907="No",Résultat!$G$9,Résultat!$G$7)),IF(H6907=2,IF(E6907=0,Résultat!G$9,IF(J6907="No",Résultat!$G$9,Résultat!$G$7)),Résultat!$G$7)),Résultat!$G$7)), "")</f>
        <v/>
      </c>
    </row>
    <row r="6908" spans="1:11" ht="20.100000000000001" customHeight="1">
      <c r="A6908" s="26"/>
      <c r="B6908" s="27"/>
      <c r="C6908" s="11" t="str">
        <f>IF($B6908 &lt;&gt; "",VLOOKUP(MID(B6908,3,5),'Recyclabilité Prod Matx'!C:F,2,FALSE), "")</f>
        <v/>
      </c>
      <c r="D6908" s="11" t="str">
        <f>IF($B6908 &lt;&gt; "",VLOOKUP(MID(B6908,3,5),'Recyclabilité Prod Matx'!C:F,3,FALSE),"")</f>
        <v/>
      </c>
      <c r="E6908" s="11" t="str">
        <f>IF($B6908 &lt;&gt; "",VLOOKUP(MID(B6908,3,5),'Recyclabilité Prod Matx'!C:F,4,FALSE), "")</f>
        <v/>
      </c>
      <c r="F6908" s="12" t="str">
        <f>IF($B6908 &lt;&gt; "", IF(C6908="Totale","",IF(D6908 = 0, "", VLOOKUP(D6908,'Cond Compo'!A:B,2,FALSE))),"")</f>
        <v/>
      </c>
      <c r="G6908" s="28"/>
      <c r="H6908" s="11" t="str">
        <f xml:space="preserve"> IF(C6908="Totale",2,IF($G6908 &lt;&gt; "", IF(D6908 = "E",MATCH(G6908, 'Cond Compo'!D$16:D$18, 0), MATCH(G6908, 'Cond Compo'!C$16:C$19, 0)), ""))</f>
        <v/>
      </c>
      <c r="I6908" s="12" t="str">
        <f>IF($E6908 &lt;&gt; "", IF(E6908 = 0, "", VLOOKUP(E6908,'Cond Perturbation'!A:B,2,FALSE)),"")</f>
        <v/>
      </c>
      <c r="J6908" s="28"/>
      <c r="K6908" s="29" t="str">
        <f>IF($B6908 &lt;&gt; "", IF(C6908="Oui",IF(H6908=1,IF(E6908=0,Résultat!G$8,IF(J6908="No",Résultat!$G$8,Résultat!$G$7)),IF(H6908=2,IF(E6908=0,Résultat!G$9,IF(J6908="No",Résultat!$G$9,Résultat!$G$7)),Résultat!$G$7)),IF(C6908 = "Totale", IF(H6908=1,IF(E6908=0,Résultat!G$8,IF(J6908="No",Résultat!$G$9,Résultat!$G$7)),IF(H6908=2,IF(E6908=0,Résultat!G$9,IF(J6908="No",Résultat!$G$9,Résultat!$G$7)),Résultat!$G$7)),Résultat!$G$7)), "")</f>
        <v/>
      </c>
    </row>
    <row r="6909" spans="1:11" ht="20.100000000000001" customHeight="1">
      <c r="A6909" s="26"/>
      <c r="B6909" s="27"/>
      <c r="C6909" s="11" t="str">
        <f>IF($B6909 &lt;&gt; "",VLOOKUP(MID(B6909,3,5),'Recyclabilité Prod Matx'!C:F,2,FALSE), "")</f>
        <v/>
      </c>
      <c r="D6909" s="11" t="str">
        <f>IF($B6909 &lt;&gt; "",VLOOKUP(MID(B6909,3,5),'Recyclabilité Prod Matx'!C:F,3,FALSE),"")</f>
        <v/>
      </c>
      <c r="E6909" s="11" t="str">
        <f>IF($B6909 &lt;&gt; "",VLOOKUP(MID(B6909,3,5),'Recyclabilité Prod Matx'!C:F,4,FALSE), "")</f>
        <v/>
      </c>
      <c r="F6909" s="12" t="str">
        <f>IF($B6909 &lt;&gt; "", IF(C6909="Totale","",IF(D6909 = 0, "", VLOOKUP(D6909,'Cond Compo'!A:B,2,FALSE))),"")</f>
        <v/>
      </c>
      <c r="G6909" s="28"/>
      <c r="H6909" s="11" t="str">
        <f xml:space="preserve"> IF(C6909="Totale",2,IF($G6909 &lt;&gt; "", IF(D6909 = "E",MATCH(G6909, 'Cond Compo'!D$16:D$18, 0), MATCH(G6909, 'Cond Compo'!C$16:C$19, 0)), ""))</f>
        <v/>
      </c>
      <c r="I6909" s="12" t="str">
        <f>IF($E6909 &lt;&gt; "", IF(E6909 = 0, "", VLOOKUP(E6909,'Cond Perturbation'!A:B,2,FALSE)),"")</f>
        <v/>
      </c>
      <c r="J6909" s="28"/>
      <c r="K6909" s="29" t="str">
        <f>IF($B6909 &lt;&gt; "", IF(C6909="Oui",IF(H6909=1,IF(E6909=0,Résultat!G$8,IF(J6909="No",Résultat!$G$8,Résultat!$G$7)),IF(H6909=2,IF(E6909=0,Résultat!G$9,IF(J6909="No",Résultat!$G$9,Résultat!$G$7)),Résultat!$G$7)),IF(C6909 = "Totale", IF(H6909=1,IF(E6909=0,Résultat!G$8,IF(J6909="No",Résultat!$G$9,Résultat!$G$7)),IF(H6909=2,IF(E6909=0,Résultat!G$9,IF(J6909="No",Résultat!$G$9,Résultat!$G$7)),Résultat!$G$7)),Résultat!$G$7)), "")</f>
        <v/>
      </c>
    </row>
    <row r="6910" spans="1:11" ht="20.100000000000001" customHeight="1">
      <c r="A6910" s="26"/>
      <c r="B6910" s="27"/>
      <c r="C6910" s="11" t="str">
        <f>IF($B6910 &lt;&gt; "",VLOOKUP(MID(B6910,3,5),'Recyclabilité Prod Matx'!C:F,2,FALSE), "")</f>
        <v/>
      </c>
      <c r="D6910" s="11" t="str">
        <f>IF($B6910 &lt;&gt; "",VLOOKUP(MID(B6910,3,5),'Recyclabilité Prod Matx'!C:F,3,FALSE),"")</f>
        <v/>
      </c>
      <c r="E6910" s="11" t="str">
        <f>IF($B6910 &lt;&gt; "",VLOOKUP(MID(B6910,3,5),'Recyclabilité Prod Matx'!C:F,4,FALSE), "")</f>
        <v/>
      </c>
      <c r="F6910" s="12" t="str">
        <f>IF($B6910 &lt;&gt; "", IF(C6910="Totale","",IF(D6910 = 0, "", VLOOKUP(D6910,'Cond Compo'!A:B,2,FALSE))),"")</f>
        <v/>
      </c>
      <c r="G6910" s="28"/>
      <c r="H6910" s="11" t="str">
        <f xml:space="preserve"> IF(C6910="Totale",2,IF($G6910 &lt;&gt; "", IF(D6910 = "E",MATCH(G6910, 'Cond Compo'!D$16:D$18, 0), MATCH(G6910, 'Cond Compo'!C$16:C$19, 0)), ""))</f>
        <v/>
      </c>
      <c r="I6910" s="12" t="str">
        <f>IF($E6910 &lt;&gt; "", IF(E6910 = 0, "", VLOOKUP(E6910,'Cond Perturbation'!A:B,2,FALSE)),"")</f>
        <v/>
      </c>
      <c r="J6910" s="28"/>
      <c r="K6910" s="29" t="str">
        <f>IF($B6910 &lt;&gt; "", IF(C6910="Oui",IF(H6910=1,IF(E6910=0,Résultat!G$8,IF(J6910="No",Résultat!$G$8,Résultat!$G$7)),IF(H6910=2,IF(E6910=0,Résultat!G$9,IF(J6910="No",Résultat!$G$9,Résultat!$G$7)),Résultat!$G$7)),IF(C6910 = "Totale", IF(H6910=1,IF(E6910=0,Résultat!G$8,IF(J6910="No",Résultat!$G$9,Résultat!$G$7)),IF(H6910=2,IF(E6910=0,Résultat!G$9,IF(J6910="No",Résultat!$G$9,Résultat!$G$7)),Résultat!$G$7)),Résultat!$G$7)), "")</f>
        <v/>
      </c>
    </row>
    <row r="6911" spans="1:11" ht="20.100000000000001" customHeight="1">
      <c r="A6911" s="26"/>
      <c r="B6911" s="27"/>
      <c r="C6911" s="11" t="str">
        <f>IF($B6911 &lt;&gt; "",VLOOKUP(MID(B6911,3,5),'Recyclabilité Prod Matx'!C:F,2,FALSE), "")</f>
        <v/>
      </c>
      <c r="D6911" s="11" t="str">
        <f>IF($B6911 &lt;&gt; "",VLOOKUP(MID(B6911,3,5),'Recyclabilité Prod Matx'!C:F,3,FALSE),"")</f>
        <v/>
      </c>
      <c r="E6911" s="11" t="str">
        <f>IF($B6911 &lt;&gt; "",VLOOKUP(MID(B6911,3,5),'Recyclabilité Prod Matx'!C:F,4,FALSE), "")</f>
        <v/>
      </c>
      <c r="F6911" s="12" t="str">
        <f>IF($B6911 &lt;&gt; "", IF(C6911="Totale","",IF(D6911 = 0, "", VLOOKUP(D6911,'Cond Compo'!A:B,2,FALSE))),"")</f>
        <v/>
      </c>
      <c r="G6911" s="28"/>
      <c r="H6911" s="11" t="str">
        <f xml:space="preserve"> IF(C6911="Totale",2,IF($G6911 &lt;&gt; "", IF(D6911 = "E",MATCH(G6911, 'Cond Compo'!D$16:D$18, 0), MATCH(G6911, 'Cond Compo'!C$16:C$19, 0)), ""))</f>
        <v/>
      </c>
      <c r="I6911" s="12" t="str">
        <f>IF($E6911 &lt;&gt; "", IF(E6911 = 0, "", VLOOKUP(E6911,'Cond Perturbation'!A:B,2,FALSE)),"")</f>
        <v/>
      </c>
      <c r="J6911" s="28"/>
      <c r="K6911" s="29" t="str">
        <f>IF($B6911 &lt;&gt; "", IF(C6911="Oui",IF(H6911=1,IF(E6911=0,Résultat!G$8,IF(J6911="No",Résultat!$G$8,Résultat!$G$7)),IF(H6911=2,IF(E6911=0,Résultat!G$9,IF(J6911="No",Résultat!$G$9,Résultat!$G$7)),Résultat!$G$7)),IF(C6911 = "Totale", IF(H6911=1,IF(E6911=0,Résultat!G$8,IF(J6911="No",Résultat!$G$9,Résultat!$G$7)),IF(H6911=2,IF(E6911=0,Résultat!G$9,IF(J6911="No",Résultat!$G$9,Résultat!$G$7)),Résultat!$G$7)),Résultat!$G$7)), "")</f>
        <v/>
      </c>
    </row>
    <row r="6912" spans="1:11" ht="20.100000000000001" customHeight="1">
      <c r="A6912" s="26"/>
      <c r="B6912" s="27"/>
      <c r="C6912" s="11" t="str">
        <f>IF($B6912 &lt;&gt; "",VLOOKUP(MID(B6912,3,5),'Recyclabilité Prod Matx'!C:F,2,FALSE), "")</f>
        <v/>
      </c>
      <c r="D6912" s="11" t="str">
        <f>IF($B6912 &lt;&gt; "",VLOOKUP(MID(B6912,3,5),'Recyclabilité Prod Matx'!C:F,3,FALSE),"")</f>
        <v/>
      </c>
      <c r="E6912" s="11" t="str">
        <f>IF($B6912 &lt;&gt; "",VLOOKUP(MID(B6912,3,5),'Recyclabilité Prod Matx'!C:F,4,FALSE), "")</f>
        <v/>
      </c>
      <c r="F6912" s="12" t="str">
        <f>IF($B6912 &lt;&gt; "", IF(C6912="Totale","",IF(D6912 = 0, "", VLOOKUP(D6912,'Cond Compo'!A:B,2,FALSE))),"")</f>
        <v/>
      </c>
      <c r="G6912" s="28"/>
      <c r="H6912" s="11" t="str">
        <f xml:space="preserve"> IF(C6912="Totale",2,IF($G6912 &lt;&gt; "", IF(D6912 = "E",MATCH(G6912, 'Cond Compo'!D$16:D$18, 0), MATCH(G6912, 'Cond Compo'!C$16:C$19, 0)), ""))</f>
        <v/>
      </c>
      <c r="I6912" s="12" t="str">
        <f>IF($E6912 &lt;&gt; "", IF(E6912 = 0, "", VLOOKUP(E6912,'Cond Perturbation'!A:B,2,FALSE)),"")</f>
        <v/>
      </c>
      <c r="J6912" s="28"/>
      <c r="K6912" s="29" t="str">
        <f>IF($B6912 &lt;&gt; "", IF(C6912="Oui",IF(H6912=1,IF(E6912=0,Résultat!G$8,IF(J6912="No",Résultat!$G$8,Résultat!$G$7)),IF(H6912=2,IF(E6912=0,Résultat!G$9,IF(J6912="No",Résultat!$G$9,Résultat!$G$7)),Résultat!$G$7)),IF(C6912 = "Totale", IF(H6912=1,IF(E6912=0,Résultat!G$8,IF(J6912="No",Résultat!$G$9,Résultat!$G$7)),IF(H6912=2,IF(E6912=0,Résultat!G$9,IF(J6912="No",Résultat!$G$9,Résultat!$G$7)),Résultat!$G$7)),Résultat!$G$7)), "")</f>
        <v/>
      </c>
    </row>
    <row r="6913" spans="1:11" ht="20.100000000000001" customHeight="1">
      <c r="A6913" s="26"/>
      <c r="B6913" s="27"/>
      <c r="C6913" s="11" t="str">
        <f>IF($B6913 &lt;&gt; "",VLOOKUP(MID(B6913,3,5),'Recyclabilité Prod Matx'!C:F,2,FALSE), "")</f>
        <v/>
      </c>
      <c r="D6913" s="11" t="str">
        <f>IF($B6913 &lt;&gt; "",VLOOKUP(MID(B6913,3,5),'Recyclabilité Prod Matx'!C:F,3,FALSE),"")</f>
        <v/>
      </c>
      <c r="E6913" s="11" t="str">
        <f>IF($B6913 &lt;&gt; "",VLOOKUP(MID(B6913,3,5),'Recyclabilité Prod Matx'!C:F,4,FALSE), "")</f>
        <v/>
      </c>
      <c r="F6913" s="12" t="str">
        <f>IF($B6913 &lt;&gt; "", IF(C6913="Totale","",IF(D6913 = 0, "", VLOOKUP(D6913,'Cond Compo'!A:B,2,FALSE))),"")</f>
        <v/>
      </c>
      <c r="G6913" s="28"/>
      <c r="H6913" s="11" t="str">
        <f xml:space="preserve"> IF(C6913="Totale",2,IF($G6913 &lt;&gt; "", IF(D6913 = "E",MATCH(G6913, 'Cond Compo'!D$16:D$18, 0), MATCH(G6913, 'Cond Compo'!C$16:C$19, 0)), ""))</f>
        <v/>
      </c>
      <c r="I6913" s="12" t="str">
        <f>IF($E6913 &lt;&gt; "", IF(E6913 = 0, "", VLOOKUP(E6913,'Cond Perturbation'!A:B,2,FALSE)),"")</f>
        <v/>
      </c>
      <c r="J6913" s="28"/>
      <c r="K6913" s="29" t="str">
        <f>IF($B6913 &lt;&gt; "", IF(C6913="Oui",IF(H6913=1,IF(E6913=0,Résultat!G$8,IF(J6913="No",Résultat!$G$8,Résultat!$G$7)),IF(H6913=2,IF(E6913=0,Résultat!G$9,IF(J6913="No",Résultat!$G$9,Résultat!$G$7)),Résultat!$G$7)),IF(C6913 = "Totale", IF(H6913=1,IF(E6913=0,Résultat!G$8,IF(J6913="No",Résultat!$G$9,Résultat!$G$7)),IF(H6913=2,IF(E6913=0,Résultat!G$9,IF(J6913="No",Résultat!$G$9,Résultat!$G$7)),Résultat!$G$7)),Résultat!$G$7)), "")</f>
        <v/>
      </c>
    </row>
    <row r="6914" spans="1:11" ht="20.100000000000001" customHeight="1">
      <c r="A6914" s="26"/>
      <c r="B6914" s="27"/>
      <c r="C6914" s="11" t="str">
        <f>IF($B6914 &lt;&gt; "",VLOOKUP(MID(B6914,3,5),'Recyclabilité Prod Matx'!C:F,2,FALSE), "")</f>
        <v/>
      </c>
      <c r="D6914" s="11" t="str">
        <f>IF($B6914 &lt;&gt; "",VLOOKUP(MID(B6914,3,5),'Recyclabilité Prod Matx'!C:F,3,FALSE),"")</f>
        <v/>
      </c>
      <c r="E6914" s="11" t="str">
        <f>IF($B6914 &lt;&gt; "",VLOOKUP(MID(B6914,3,5),'Recyclabilité Prod Matx'!C:F,4,FALSE), "")</f>
        <v/>
      </c>
      <c r="F6914" s="12" t="str">
        <f>IF($B6914 &lt;&gt; "", IF(C6914="Totale","",IF(D6914 = 0, "", VLOOKUP(D6914,'Cond Compo'!A:B,2,FALSE))),"")</f>
        <v/>
      </c>
      <c r="G6914" s="28"/>
      <c r="H6914" s="11" t="str">
        <f xml:space="preserve"> IF(C6914="Totale",2,IF($G6914 &lt;&gt; "", IF(D6914 = "E",MATCH(G6914, 'Cond Compo'!D$16:D$18, 0), MATCH(G6914, 'Cond Compo'!C$16:C$19, 0)), ""))</f>
        <v/>
      </c>
      <c r="I6914" s="12" t="str">
        <f>IF($E6914 &lt;&gt; "", IF(E6914 = 0, "", VLOOKUP(E6914,'Cond Perturbation'!A:B,2,FALSE)),"")</f>
        <v/>
      </c>
      <c r="J6914" s="28"/>
      <c r="K6914" s="29" t="str">
        <f>IF($B6914 &lt;&gt; "", IF(C6914="Oui",IF(H6914=1,IF(E6914=0,Résultat!G$8,IF(J6914="No",Résultat!$G$8,Résultat!$G$7)),IF(H6914=2,IF(E6914=0,Résultat!G$9,IF(J6914="No",Résultat!$G$9,Résultat!$G$7)),Résultat!$G$7)),IF(C6914 = "Totale", IF(H6914=1,IF(E6914=0,Résultat!G$8,IF(J6914="No",Résultat!$G$9,Résultat!$G$7)),IF(H6914=2,IF(E6914=0,Résultat!G$9,IF(J6914="No",Résultat!$G$9,Résultat!$G$7)),Résultat!$G$7)),Résultat!$G$7)), "")</f>
        <v/>
      </c>
    </row>
    <row r="6915" spans="1:11" ht="20.100000000000001" customHeight="1">
      <c r="A6915" s="26"/>
      <c r="B6915" s="27"/>
      <c r="C6915" s="11" t="str">
        <f>IF($B6915 &lt;&gt; "",VLOOKUP(MID(B6915,3,5),'Recyclabilité Prod Matx'!C:F,2,FALSE), "")</f>
        <v/>
      </c>
      <c r="D6915" s="11" t="str">
        <f>IF($B6915 &lt;&gt; "",VLOOKUP(MID(B6915,3,5),'Recyclabilité Prod Matx'!C:F,3,FALSE),"")</f>
        <v/>
      </c>
      <c r="E6915" s="11" t="str">
        <f>IF($B6915 &lt;&gt; "",VLOOKUP(MID(B6915,3,5),'Recyclabilité Prod Matx'!C:F,4,FALSE), "")</f>
        <v/>
      </c>
      <c r="F6915" s="12" t="str">
        <f>IF($B6915 &lt;&gt; "", IF(C6915="Totale","",IF(D6915 = 0, "", VLOOKUP(D6915,'Cond Compo'!A:B,2,FALSE))),"")</f>
        <v/>
      </c>
      <c r="G6915" s="28"/>
      <c r="H6915" s="11" t="str">
        <f xml:space="preserve"> IF(C6915="Totale",2,IF($G6915 &lt;&gt; "", IF(D6915 = "E",MATCH(G6915, 'Cond Compo'!D$16:D$18, 0), MATCH(G6915, 'Cond Compo'!C$16:C$19, 0)), ""))</f>
        <v/>
      </c>
      <c r="I6915" s="12" t="str">
        <f>IF($E6915 &lt;&gt; "", IF(E6915 = 0, "", VLOOKUP(E6915,'Cond Perturbation'!A:B,2,FALSE)),"")</f>
        <v/>
      </c>
      <c r="J6915" s="28"/>
      <c r="K6915" s="29" t="str">
        <f>IF($B6915 &lt;&gt; "", IF(C6915="Oui",IF(H6915=1,IF(E6915=0,Résultat!G$8,IF(J6915="No",Résultat!$G$8,Résultat!$G$7)),IF(H6915=2,IF(E6915=0,Résultat!G$9,IF(J6915="No",Résultat!$G$9,Résultat!$G$7)),Résultat!$G$7)),IF(C6915 = "Totale", IF(H6915=1,IF(E6915=0,Résultat!G$8,IF(J6915="No",Résultat!$G$9,Résultat!$G$7)),IF(H6915=2,IF(E6915=0,Résultat!G$9,IF(J6915="No",Résultat!$G$9,Résultat!$G$7)),Résultat!$G$7)),Résultat!$G$7)), "")</f>
        <v/>
      </c>
    </row>
    <row r="6916" spans="1:11" ht="20.100000000000001" customHeight="1">
      <c r="A6916" s="26"/>
      <c r="B6916" s="27"/>
      <c r="C6916" s="11" t="str">
        <f>IF($B6916 &lt;&gt; "",VLOOKUP(MID(B6916,3,5),'Recyclabilité Prod Matx'!C:F,2,FALSE), "")</f>
        <v/>
      </c>
      <c r="D6916" s="11" t="str">
        <f>IF($B6916 &lt;&gt; "",VLOOKUP(MID(B6916,3,5),'Recyclabilité Prod Matx'!C:F,3,FALSE),"")</f>
        <v/>
      </c>
      <c r="E6916" s="11" t="str">
        <f>IF($B6916 &lt;&gt; "",VLOOKUP(MID(B6916,3,5),'Recyclabilité Prod Matx'!C:F,4,FALSE), "")</f>
        <v/>
      </c>
      <c r="F6916" s="12" t="str">
        <f>IF($B6916 &lt;&gt; "", IF(C6916="Totale","",IF(D6916 = 0, "", VLOOKUP(D6916,'Cond Compo'!A:B,2,FALSE))),"")</f>
        <v/>
      </c>
      <c r="G6916" s="28"/>
      <c r="H6916" s="11" t="str">
        <f xml:space="preserve"> IF(C6916="Totale",2,IF($G6916 &lt;&gt; "", IF(D6916 = "E",MATCH(G6916, 'Cond Compo'!D$16:D$18, 0), MATCH(G6916, 'Cond Compo'!C$16:C$19, 0)), ""))</f>
        <v/>
      </c>
      <c r="I6916" s="12" t="str">
        <f>IF($E6916 &lt;&gt; "", IF(E6916 = 0, "", VLOOKUP(E6916,'Cond Perturbation'!A:B,2,FALSE)),"")</f>
        <v/>
      </c>
      <c r="J6916" s="28"/>
      <c r="K6916" s="29" t="str">
        <f>IF($B6916 &lt;&gt; "", IF(C6916="Oui",IF(H6916=1,IF(E6916=0,Résultat!G$8,IF(J6916="No",Résultat!$G$8,Résultat!$G$7)),IF(H6916=2,IF(E6916=0,Résultat!G$9,IF(J6916="No",Résultat!$G$9,Résultat!$G$7)),Résultat!$G$7)),IF(C6916 = "Totale", IF(H6916=1,IF(E6916=0,Résultat!G$8,IF(J6916="No",Résultat!$G$9,Résultat!$G$7)),IF(H6916=2,IF(E6916=0,Résultat!G$9,IF(J6916="No",Résultat!$G$9,Résultat!$G$7)),Résultat!$G$7)),Résultat!$G$7)), "")</f>
        <v/>
      </c>
    </row>
    <row r="6917" spans="1:11" ht="20.100000000000001" customHeight="1">
      <c r="A6917" s="26"/>
      <c r="B6917" s="27"/>
      <c r="C6917" s="11" t="str">
        <f>IF($B6917 &lt;&gt; "",VLOOKUP(MID(B6917,3,5),'Recyclabilité Prod Matx'!C:F,2,FALSE), "")</f>
        <v/>
      </c>
      <c r="D6917" s="11" t="str">
        <f>IF($B6917 &lt;&gt; "",VLOOKUP(MID(B6917,3,5),'Recyclabilité Prod Matx'!C:F,3,FALSE),"")</f>
        <v/>
      </c>
      <c r="E6917" s="11" t="str">
        <f>IF($B6917 &lt;&gt; "",VLOOKUP(MID(B6917,3,5),'Recyclabilité Prod Matx'!C:F,4,FALSE), "")</f>
        <v/>
      </c>
      <c r="F6917" s="12" t="str">
        <f>IF($B6917 &lt;&gt; "", IF(C6917="Totale","",IF(D6917 = 0, "", VLOOKUP(D6917,'Cond Compo'!A:B,2,FALSE))),"")</f>
        <v/>
      </c>
      <c r="G6917" s="28"/>
      <c r="H6917" s="11" t="str">
        <f xml:space="preserve"> IF(C6917="Totale",2,IF($G6917 &lt;&gt; "", IF(D6917 = "E",MATCH(G6917, 'Cond Compo'!D$16:D$18, 0), MATCH(G6917, 'Cond Compo'!C$16:C$19, 0)), ""))</f>
        <v/>
      </c>
      <c r="I6917" s="12" t="str">
        <f>IF($E6917 &lt;&gt; "", IF(E6917 = 0, "", VLOOKUP(E6917,'Cond Perturbation'!A:B,2,FALSE)),"")</f>
        <v/>
      </c>
      <c r="J6917" s="28"/>
      <c r="K6917" s="29" t="str">
        <f>IF($B6917 &lt;&gt; "", IF(C6917="Oui",IF(H6917=1,IF(E6917=0,Résultat!G$8,IF(J6917="No",Résultat!$G$8,Résultat!$G$7)),IF(H6917=2,IF(E6917=0,Résultat!G$9,IF(J6917="No",Résultat!$G$9,Résultat!$G$7)),Résultat!$G$7)),IF(C6917 = "Totale", IF(H6917=1,IF(E6917=0,Résultat!G$8,IF(J6917="No",Résultat!$G$9,Résultat!$G$7)),IF(H6917=2,IF(E6917=0,Résultat!G$9,IF(J6917="No",Résultat!$G$9,Résultat!$G$7)),Résultat!$G$7)),Résultat!$G$7)), "")</f>
        <v/>
      </c>
    </row>
    <row r="6918" spans="1:11" ht="20.100000000000001" customHeight="1">
      <c r="A6918" s="26"/>
      <c r="B6918" s="27"/>
      <c r="C6918" s="11" t="str">
        <f>IF($B6918 &lt;&gt; "",VLOOKUP(MID(B6918,3,5),'Recyclabilité Prod Matx'!C:F,2,FALSE), "")</f>
        <v/>
      </c>
      <c r="D6918" s="11" t="str">
        <f>IF($B6918 &lt;&gt; "",VLOOKUP(MID(B6918,3,5),'Recyclabilité Prod Matx'!C:F,3,FALSE),"")</f>
        <v/>
      </c>
      <c r="E6918" s="11" t="str">
        <f>IF($B6918 &lt;&gt; "",VLOOKUP(MID(B6918,3,5),'Recyclabilité Prod Matx'!C:F,4,FALSE), "")</f>
        <v/>
      </c>
      <c r="F6918" s="12" t="str">
        <f>IF($B6918 &lt;&gt; "", IF(C6918="Totale","",IF(D6918 = 0, "", VLOOKUP(D6918,'Cond Compo'!A:B,2,FALSE))),"")</f>
        <v/>
      </c>
      <c r="G6918" s="28"/>
      <c r="H6918" s="11" t="str">
        <f xml:space="preserve"> IF(C6918="Totale",2,IF($G6918 &lt;&gt; "", IF(D6918 = "E",MATCH(G6918, 'Cond Compo'!D$16:D$18, 0), MATCH(G6918, 'Cond Compo'!C$16:C$19, 0)), ""))</f>
        <v/>
      </c>
      <c r="I6918" s="12" t="str">
        <f>IF($E6918 &lt;&gt; "", IF(E6918 = 0, "", VLOOKUP(E6918,'Cond Perturbation'!A:B,2,FALSE)),"")</f>
        <v/>
      </c>
      <c r="J6918" s="28"/>
      <c r="K6918" s="29" t="str">
        <f>IF($B6918 &lt;&gt; "", IF(C6918="Oui",IF(H6918=1,IF(E6918=0,Résultat!G$8,IF(J6918="No",Résultat!$G$8,Résultat!$G$7)),IF(H6918=2,IF(E6918=0,Résultat!G$9,IF(J6918="No",Résultat!$G$9,Résultat!$G$7)),Résultat!$G$7)),IF(C6918 = "Totale", IF(H6918=1,IF(E6918=0,Résultat!G$8,IF(J6918="No",Résultat!$G$9,Résultat!$G$7)),IF(H6918=2,IF(E6918=0,Résultat!G$9,IF(J6918="No",Résultat!$G$9,Résultat!$G$7)),Résultat!$G$7)),Résultat!$G$7)), "")</f>
        <v/>
      </c>
    </row>
    <row r="6919" spans="1:11" ht="20.100000000000001" customHeight="1">
      <c r="A6919" s="26"/>
      <c r="B6919" s="27"/>
      <c r="C6919" s="11" t="str">
        <f>IF($B6919 &lt;&gt; "",VLOOKUP(MID(B6919,3,5),'Recyclabilité Prod Matx'!C:F,2,FALSE), "")</f>
        <v/>
      </c>
      <c r="D6919" s="11" t="str">
        <f>IF($B6919 &lt;&gt; "",VLOOKUP(MID(B6919,3,5),'Recyclabilité Prod Matx'!C:F,3,FALSE),"")</f>
        <v/>
      </c>
      <c r="E6919" s="11" t="str">
        <f>IF($B6919 &lt;&gt; "",VLOOKUP(MID(B6919,3,5),'Recyclabilité Prod Matx'!C:F,4,FALSE), "")</f>
        <v/>
      </c>
      <c r="F6919" s="12" t="str">
        <f>IF($B6919 &lt;&gt; "", IF(C6919="Totale","",IF(D6919 = 0, "", VLOOKUP(D6919,'Cond Compo'!A:B,2,FALSE))),"")</f>
        <v/>
      </c>
      <c r="G6919" s="28"/>
      <c r="H6919" s="11" t="str">
        <f xml:space="preserve"> IF(C6919="Totale",2,IF($G6919 &lt;&gt; "", IF(D6919 = "E",MATCH(G6919, 'Cond Compo'!D$16:D$18, 0), MATCH(G6919, 'Cond Compo'!C$16:C$19, 0)), ""))</f>
        <v/>
      </c>
      <c r="I6919" s="12" t="str">
        <f>IF($E6919 &lt;&gt; "", IF(E6919 = 0, "", VLOOKUP(E6919,'Cond Perturbation'!A:B,2,FALSE)),"")</f>
        <v/>
      </c>
      <c r="J6919" s="28"/>
      <c r="K6919" s="29" t="str">
        <f>IF($B6919 &lt;&gt; "", IF(C6919="Oui",IF(H6919=1,IF(E6919=0,Résultat!G$8,IF(J6919="No",Résultat!$G$8,Résultat!$G$7)),IF(H6919=2,IF(E6919=0,Résultat!G$9,IF(J6919="No",Résultat!$G$9,Résultat!$G$7)),Résultat!$G$7)),IF(C6919 = "Totale", IF(H6919=1,IF(E6919=0,Résultat!G$8,IF(J6919="No",Résultat!$G$9,Résultat!$G$7)),IF(H6919=2,IF(E6919=0,Résultat!G$9,IF(J6919="No",Résultat!$G$9,Résultat!$G$7)),Résultat!$G$7)),Résultat!$G$7)), "")</f>
        <v/>
      </c>
    </row>
    <row r="6920" spans="1:11" ht="20.100000000000001" customHeight="1">
      <c r="A6920" s="26"/>
      <c r="B6920" s="27"/>
      <c r="C6920" s="11" t="str">
        <f>IF($B6920 &lt;&gt; "",VLOOKUP(MID(B6920,3,5),'Recyclabilité Prod Matx'!C:F,2,FALSE), "")</f>
        <v/>
      </c>
      <c r="D6920" s="11" t="str">
        <f>IF($B6920 &lt;&gt; "",VLOOKUP(MID(B6920,3,5),'Recyclabilité Prod Matx'!C:F,3,FALSE),"")</f>
        <v/>
      </c>
      <c r="E6920" s="11" t="str">
        <f>IF($B6920 &lt;&gt; "",VLOOKUP(MID(B6920,3,5),'Recyclabilité Prod Matx'!C:F,4,FALSE), "")</f>
        <v/>
      </c>
      <c r="F6920" s="12" t="str">
        <f>IF($B6920 &lt;&gt; "", IF(C6920="Totale","",IF(D6920 = 0, "", VLOOKUP(D6920,'Cond Compo'!A:B,2,FALSE))),"")</f>
        <v/>
      </c>
      <c r="G6920" s="28"/>
      <c r="H6920" s="11" t="str">
        <f xml:space="preserve"> IF(C6920="Totale",2,IF($G6920 &lt;&gt; "", IF(D6920 = "E",MATCH(G6920, 'Cond Compo'!D$16:D$18, 0), MATCH(G6920, 'Cond Compo'!C$16:C$19, 0)), ""))</f>
        <v/>
      </c>
      <c r="I6920" s="12" t="str">
        <f>IF($E6920 &lt;&gt; "", IF(E6920 = 0, "", VLOOKUP(E6920,'Cond Perturbation'!A:B,2,FALSE)),"")</f>
        <v/>
      </c>
      <c r="J6920" s="28"/>
      <c r="K6920" s="29" t="str">
        <f>IF($B6920 &lt;&gt; "", IF(C6920="Oui",IF(H6920=1,IF(E6920=0,Résultat!G$8,IF(J6920="No",Résultat!$G$8,Résultat!$G$7)),IF(H6920=2,IF(E6920=0,Résultat!G$9,IF(J6920="No",Résultat!$G$9,Résultat!$G$7)),Résultat!$G$7)),IF(C6920 = "Totale", IF(H6920=1,IF(E6920=0,Résultat!G$8,IF(J6920="No",Résultat!$G$9,Résultat!$G$7)),IF(H6920=2,IF(E6920=0,Résultat!G$9,IF(J6920="No",Résultat!$G$9,Résultat!$G$7)),Résultat!$G$7)),Résultat!$G$7)), "")</f>
        <v/>
      </c>
    </row>
    <row r="6921" spans="1:11" ht="20.100000000000001" customHeight="1">
      <c r="A6921" s="26"/>
      <c r="B6921" s="27"/>
      <c r="C6921" s="11" t="str">
        <f>IF($B6921 &lt;&gt; "",VLOOKUP(MID(B6921,3,5),'Recyclabilité Prod Matx'!C:F,2,FALSE), "")</f>
        <v/>
      </c>
      <c r="D6921" s="11" t="str">
        <f>IF($B6921 &lt;&gt; "",VLOOKUP(MID(B6921,3,5),'Recyclabilité Prod Matx'!C:F,3,FALSE),"")</f>
        <v/>
      </c>
      <c r="E6921" s="11" t="str">
        <f>IF($B6921 &lt;&gt; "",VLOOKUP(MID(B6921,3,5),'Recyclabilité Prod Matx'!C:F,4,FALSE), "")</f>
        <v/>
      </c>
      <c r="F6921" s="12" t="str">
        <f>IF($B6921 &lt;&gt; "", IF(C6921="Totale","",IF(D6921 = 0, "", VLOOKUP(D6921,'Cond Compo'!A:B,2,FALSE))),"")</f>
        <v/>
      </c>
      <c r="G6921" s="28"/>
      <c r="H6921" s="11" t="str">
        <f xml:space="preserve"> IF(C6921="Totale",2,IF($G6921 &lt;&gt; "", IF(D6921 = "E",MATCH(G6921, 'Cond Compo'!D$16:D$18, 0), MATCH(G6921, 'Cond Compo'!C$16:C$19, 0)), ""))</f>
        <v/>
      </c>
      <c r="I6921" s="12" t="str">
        <f>IF($E6921 &lt;&gt; "", IF(E6921 = 0, "", VLOOKUP(E6921,'Cond Perturbation'!A:B,2,FALSE)),"")</f>
        <v/>
      </c>
      <c r="J6921" s="28"/>
      <c r="K6921" s="29" t="str">
        <f>IF($B6921 &lt;&gt; "", IF(C6921="Oui",IF(H6921=1,IF(E6921=0,Résultat!G$8,IF(J6921="No",Résultat!$G$8,Résultat!$G$7)),IF(H6921=2,IF(E6921=0,Résultat!G$9,IF(J6921="No",Résultat!$G$9,Résultat!$G$7)),Résultat!$G$7)),IF(C6921 = "Totale", IF(H6921=1,IF(E6921=0,Résultat!G$8,IF(J6921="No",Résultat!$G$9,Résultat!$G$7)),IF(H6921=2,IF(E6921=0,Résultat!G$9,IF(J6921="No",Résultat!$G$9,Résultat!$G$7)),Résultat!$G$7)),Résultat!$G$7)), "")</f>
        <v/>
      </c>
    </row>
    <row r="6922" spans="1:11" ht="20.100000000000001" customHeight="1">
      <c r="A6922" s="26"/>
      <c r="B6922" s="27"/>
      <c r="C6922" s="11" t="str">
        <f>IF($B6922 &lt;&gt; "",VLOOKUP(MID(B6922,3,5),'Recyclabilité Prod Matx'!C:F,2,FALSE), "")</f>
        <v/>
      </c>
      <c r="D6922" s="11" t="str">
        <f>IF($B6922 &lt;&gt; "",VLOOKUP(MID(B6922,3,5),'Recyclabilité Prod Matx'!C:F,3,FALSE),"")</f>
        <v/>
      </c>
      <c r="E6922" s="11" t="str">
        <f>IF($B6922 &lt;&gt; "",VLOOKUP(MID(B6922,3,5),'Recyclabilité Prod Matx'!C:F,4,FALSE), "")</f>
        <v/>
      </c>
      <c r="F6922" s="12" t="str">
        <f>IF($B6922 &lt;&gt; "", IF(C6922="Totale","",IF(D6922 = 0, "", VLOOKUP(D6922,'Cond Compo'!A:B,2,FALSE))),"")</f>
        <v/>
      </c>
      <c r="G6922" s="28"/>
      <c r="H6922" s="11" t="str">
        <f xml:space="preserve"> IF(C6922="Totale",2,IF($G6922 &lt;&gt; "", IF(D6922 = "E",MATCH(G6922, 'Cond Compo'!D$16:D$18, 0), MATCH(G6922, 'Cond Compo'!C$16:C$19, 0)), ""))</f>
        <v/>
      </c>
      <c r="I6922" s="12" t="str">
        <f>IF($E6922 &lt;&gt; "", IF(E6922 = 0, "", VLOOKUP(E6922,'Cond Perturbation'!A:B,2,FALSE)),"")</f>
        <v/>
      </c>
      <c r="J6922" s="28"/>
      <c r="K6922" s="29" t="str">
        <f>IF($B6922 &lt;&gt; "", IF(C6922="Oui",IF(H6922=1,IF(E6922=0,Résultat!G$8,IF(J6922="No",Résultat!$G$8,Résultat!$G$7)),IF(H6922=2,IF(E6922=0,Résultat!G$9,IF(J6922="No",Résultat!$G$9,Résultat!$G$7)),Résultat!$G$7)),IF(C6922 = "Totale", IF(H6922=1,IF(E6922=0,Résultat!G$8,IF(J6922="No",Résultat!$G$9,Résultat!$G$7)),IF(H6922=2,IF(E6922=0,Résultat!G$9,IF(J6922="No",Résultat!$G$9,Résultat!$G$7)),Résultat!$G$7)),Résultat!$G$7)), "")</f>
        <v/>
      </c>
    </row>
    <row r="6923" spans="1:11" ht="20.100000000000001" customHeight="1">
      <c r="A6923" s="26"/>
      <c r="B6923" s="27"/>
      <c r="C6923" s="11" t="str">
        <f>IF($B6923 &lt;&gt; "",VLOOKUP(MID(B6923,3,5),'Recyclabilité Prod Matx'!C:F,2,FALSE), "")</f>
        <v/>
      </c>
      <c r="D6923" s="11" t="str">
        <f>IF($B6923 &lt;&gt; "",VLOOKUP(MID(B6923,3,5),'Recyclabilité Prod Matx'!C:F,3,FALSE),"")</f>
        <v/>
      </c>
      <c r="E6923" s="11" t="str">
        <f>IF($B6923 &lt;&gt; "",VLOOKUP(MID(B6923,3,5),'Recyclabilité Prod Matx'!C:F,4,FALSE), "")</f>
        <v/>
      </c>
      <c r="F6923" s="12" t="str">
        <f>IF($B6923 &lt;&gt; "", IF(C6923="Totale","",IF(D6923 = 0, "", VLOOKUP(D6923,'Cond Compo'!A:B,2,FALSE))),"")</f>
        <v/>
      </c>
      <c r="G6923" s="28"/>
      <c r="H6923" s="11" t="str">
        <f xml:space="preserve"> IF(C6923="Totale",2,IF($G6923 &lt;&gt; "", IF(D6923 = "E",MATCH(G6923, 'Cond Compo'!D$16:D$18, 0), MATCH(G6923, 'Cond Compo'!C$16:C$19, 0)), ""))</f>
        <v/>
      </c>
      <c r="I6923" s="12" t="str">
        <f>IF($E6923 &lt;&gt; "", IF(E6923 = 0, "", VLOOKUP(E6923,'Cond Perturbation'!A:B,2,FALSE)),"")</f>
        <v/>
      </c>
      <c r="J6923" s="28"/>
      <c r="K6923" s="29" t="str">
        <f>IF($B6923 &lt;&gt; "", IF(C6923="Oui",IF(H6923=1,IF(E6923=0,Résultat!G$8,IF(J6923="No",Résultat!$G$8,Résultat!$G$7)),IF(H6923=2,IF(E6923=0,Résultat!G$9,IF(J6923="No",Résultat!$G$9,Résultat!$G$7)),Résultat!$G$7)),IF(C6923 = "Totale", IF(H6923=1,IF(E6923=0,Résultat!G$8,IF(J6923="No",Résultat!$G$9,Résultat!$G$7)),IF(H6923=2,IF(E6923=0,Résultat!G$9,IF(J6923="No",Résultat!$G$9,Résultat!$G$7)),Résultat!$G$7)),Résultat!$G$7)), "")</f>
        <v/>
      </c>
    </row>
    <row r="6924" spans="1:11" ht="20.100000000000001" customHeight="1">
      <c r="A6924" s="26"/>
      <c r="B6924" s="27"/>
      <c r="C6924" s="11" t="str">
        <f>IF($B6924 &lt;&gt; "",VLOOKUP(MID(B6924,3,5),'Recyclabilité Prod Matx'!C:F,2,FALSE), "")</f>
        <v/>
      </c>
      <c r="D6924" s="11" t="str">
        <f>IF($B6924 &lt;&gt; "",VLOOKUP(MID(B6924,3,5),'Recyclabilité Prod Matx'!C:F,3,FALSE),"")</f>
        <v/>
      </c>
      <c r="E6924" s="11" t="str">
        <f>IF($B6924 &lt;&gt; "",VLOOKUP(MID(B6924,3,5),'Recyclabilité Prod Matx'!C:F,4,FALSE), "")</f>
        <v/>
      </c>
      <c r="F6924" s="12" t="str">
        <f>IF($B6924 &lt;&gt; "", IF(C6924="Totale","",IF(D6924 = 0, "", VLOOKUP(D6924,'Cond Compo'!A:B,2,FALSE))),"")</f>
        <v/>
      </c>
      <c r="G6924" s="28"/>
      <c r="H6924" s="11" t="str">
        <f xml:space="preserve"> IF(C6924="Totale",2,IF($G6924 &lt;&gt; "", IF(D6924 = "E",MATCH(G6924, 'Cond Compo'!D$16:D$18, 0), MATCH(G6924, 'Cond Compo'!C$16:C$19, 0)), ""))</f>
        <v/>
      </c>
      <c r="I6924" s="12" t="str">
        <f>IF($E6924 &lt;&gt; "", IF(E6924 = 0, "", VLOOKUP(E6924,'Cond Perturbation'!A:B,2,FALSE)),"")</f>
        <v/>
      </c>
      <c r="J6924" s="28"/>
      <c r="K6924" s="29" t="str">
        <f>IF($B6924 &lt;&gt; "", IF(C6924="Oui",IF(H6924=1,IF(E6924=0,Résultat!G$8,IF(J6924="No",Résultat!$G$8,Résultat!$G$7)),IF(H6924=2,IF(E6924=0,Résultat!G$9,IF(J6924="No",Résultat!$G$9,Résultat!$G$7)),Résultat!$G$7)),IF(C6924 = "Totale", IF(H6924=1,IF(E6924=0,Résultat!G$8,IF(J6924="No",Résultat!$G$9,Résultat!$G$7)),IF(H6924=2,IF(E6924=0,Résultat!G$9,IF(J6924="No",Résultat!$G$9,Résultat!$G$7)),Résultat!$G$7)),Résultat!$G$7)), "")</f>
        <v/>
      </c>
    </row>
    <row r="6925" spans="1:11" ht="20.100000000000001" customHeight="1">
      <c r="A6925" s="26"/>
      <c r="B6925" s="27"/>
      <c r="C6925" s="11" t="str">
        <f>IF($B6925 &lt;&gt; "",VLOOKUP(MID(B6925,3,5),'Recyclabilité Prod Matx'!C:F,2,FALSE), "")</f>
        <v/>
      </c>
      <c r="D6925" s="11" t="str">
        <f>IF($B6925 &lt;&gt; "",VLOOKUP(MID(B6925,3,5),'Recyclabilité Prod Matx'!C:F,3,FALSE),"")</f>
        <v/>
      </c>
      <c r="E6925" s="11" t="str">
        <f>IF($B6925 &lt;&gt; "",VLOOKUP(MID(B6925,3,5),'Recyclabilité Prod Matx'!C:F,4,FALSE), "")</f>
        <v/>
      </c>
      <c r="F6925" s="12" t="str">
        <f>IF($B6925 &lt;&gt; "", IF(C6925="Totale","",IF(D6925 = 0, "", VLOOKUP(D6925,'Cond Compo'!A:B,2,FALSE))),"")</f>
        <v/>
      </c>
      <c r="G6925" s="28"/>
      <c r="H6925" s="11" t="str">
        <f xml:space="preserve"> IF(C6925="Totale",2,IF($G6925 &lt;&gt; "", IF(D6925 = "E",MATCH(G6925, 'Cond Compo'!D$16:D$18, 0), MATCH(G6925, 'Cond Compo'!C$16:C$19, 0)), ""))</f>
        <v/>
      </c>
      <c r="I6925" s="12" t="str">
        <f>IF($E6925 &lt;&gt; "", IF(E6925 = 0, "", VLOOKUP(E6925,'Cond Perturbation'!A:B,2,FALSE)),"")</f>
        <v/>
      </c>
      <c r="J6925" s="28"/>
      <c r="K6925" s="29" t="str">
        <f>IF($B6925 &lt;&gt; "", IF(C6925="Oui",IF(H6925=1,IF(E6925=0,Résultat!G$8,IF(J6925="No",Résultat!$G$8,Résultat!$G$7)),IF(H6925=2,IF(E6925=0,Résultat!G$9,IF(J6925="No",Résultat!$G$9,Résultat!$G$7)),Résultat!$G$7)),IF(C6925 = "Totale", IF(H6925=1,IF(E6925=0,Résultat!G$8,IF(J6925="No",Résultat!$G$9,Résultat!$G$7)),IF(H6925=2,IF(E6925=0,Résultat!G$9,IF(J6925="No",Résultat!$G$9,Résultat!$G$7)),Résultat!$G$7)),Résultat!$G$7)), "")</f>
        <v/>
      </c>
    </row>
    <row r="6926" spans="1:11" ht="20.100000000000001" customHeight="1">
      <c r="A6926" s="26"/>
      <c r="B6926" s="27"/>
      <c r="C6926" s="11" t="str">
        <f>IF($B6926 &lt;&gt; "",VLOOKUP(MID(B6926,3,5),'Recyclabilité Prod Matx'!C:F,2,FALSE), "")</f>
        <v/>
      </c>
      <c r="D6926" s="11" t="str">
        <f>IF($B6926 &lt;&gt; "",VLOOKUP(MID(B6926,3,5),'Recyclabilité Prod Matx'!C:F,3,FALSE),"")</f>
        <v/>
      </c>
      <c r="E6926" s="11" t="str">
        <f>IF($B6926 &lt;&gt; "",VLOOKUP(MID(B6926,3,5),'Recyclabilité Prod Matx'!C:F,4,FALSE), "")</f>
        <v/>
      </c>
      <c r="F6926" s="12" t="str">
        <f>IF($B6926 &lt;&gt; "", IF(C6926="Totale","",IF(D6926 = 0, "", VLOOKUP(D6926,'Cond Compo'!A:B,2,FALSE))),"")</f>
        <v/>
      </c>
      <c r="G6926" s="28"/>
      <c r="H6926" s="11" t="str">
        <f xml:space="preserve"> IF(C6926="Totale",2,IF($G6926 &lt;&gt; "", IF(D6926 = "E",MATCH(G6926, 'Cond Compo'!D$16:D$18, 0), MATCH(G6926, 'Cond Compo'!C$16:C$19, 0)), ""))</f>
        <v/>
      </c>
      <c r="I6926" s="12" t="str">
        <f>IF($E6926 &lt;&gt; "", IF(E6926 = 0, "", VLOOKUP(E6926,'Cond Perturbation'!A:B,2,FALSE)),"")</f>
        <v/>
      </c>
      <c r="J6926" s="28"/>
      <c r="K6926" s="29" t="str">
        <f>IF($B6926 &lt;&gt; "", IF(C6926="Oui",IF(H6926=1,IF(E6926=0,Résultat!G$8,IF(J6926="No",Résultat!$G$8,Résultat!$G$7)),IF(H6926=2,IF(E6926=0,Résultat!G$9,IF(J6926="No",Résultat!$G$9,Résultat!$G$7)),Résultat!$G$7)),IF(C6926 = "Totale", IF(H6926=1,IF(E6926=0,Résultat!G$8,IF(J6926="No",Résultat!$G$9,Résultat!$G$7)),IF(H6926=2,IF(E6926=0,Résultat!G$9,IF(J6926="No",Résultat!$G$9,Résultat!$G$7)),Résultat!$G$7)),Résultat!$G$7)), "")</f>
        <v/>
      </c>
    </row>
    <row r="6927" spans="1:11" ht="20.100000000000001" customHeight="1">
      <c r="A6927" s="26"/>
      <c r="B6927" s="27"/>
      <c r="C6927" s="11" t="str">
        <f>IF($B6927 &lt;&gt; "",VLOOKUP(MID(B6927,3,5),'Recyclabilité Prod Matx'!C:F,2,FALSE), "")</f>
        <v/>
      </c>
      <c r="D6927" s="11" t="str">
        <f>IF($B6927 &lt;&gt; "",VLOOKUP(MID(B6927,3,5),'Recyclabilité Prod Matx'!C:F,3,FALSE),"")</f>
        <v/>
      </c>
      <c r="E6927" s="11" t="str">
        <f>IF($B6927 &lt;&gt; "",VLOOKUP(MID(B6927,3,5),'Recyclabilité Prod Matx'!C:F,4,FALSE), "")</f>
        <v/>
      </c>
      <c r="F6927" s="12" t="str">
        <f>IF($B6927 &lt;&gt; "", IF(C6927="Totale","",IF(D6927 = 0, "", VLOOKUP(D6927,'Cond Compo'!A:B,2,FALSE))),"")</f>
        <v/>
      </c>
      <c r="G6927" s="28"/>
      <c r="H6927" s="11" t="str">
        <f xml:space="preserve"> IF(C6927="Totale",2,IF($G6927 &lt;&gt; "", IF(D6927 = "E",MATCH(G6927, 'Cond Compo'!D$16:D$18, 0), MATCH(G6927, 'Cond Compo'!C$16:C$19, 0)), ""))</f>
        <v/>
      </c>
      <c r="I6927" s="12" t="str">
        <f>IF($E6927 &lt;&gt; "", IF(E6927 = 0, "", VLOOKUP(E6927,'Cond Perturbation'!A:B,2,FALSE)),"")</f>
        <v/>
      </c>
      <c r="J6927" s="28"/>
      <c r="K6927" s="29" t="str">
        <f>IF($B6927 &lt;&gt; "", IF(C6927="Oui",IF(H6927=1,IF(E6927=0,Résultat!G$8,IF(J6927="No",Résultat!$G$8,Résultat!$G$7)),IF(H6927=2,IF(E6927=0,Résultat!G$9,IF(J6927="No",Résultat!$G$9,Résultat!$G$7)),Résultat!$G$7)),IF(C6927 = "Totale", IF(H6927=1,IF(E6927=0,Résultat!G$8,IF(J6927="No",Résultat!$G$9,Résultat!$G$7)),IF(H6927=2,IF(E6927=0,Résultat!G$9,IF(J6927="No",Résultat!$G$9,Résultat!$G$7)),Résultat!$G$7)),Résultat!$G$7)), "")</f>
        <v/>
      </c>
    </row>
    <row r="6928" spans="1:11" ht="20.100000000000001" customHeight="1">
      <c r="A6928" s="26"/>
      <c r="B6928" s="27"/>
      <c r="C6928" s="11" t="str">
        <f>IF($B6928 &lt;&gt; "",VLOOKUP(MID(B6928,3,5),'Recyclabilité Prod Matx'!C:F,2,FALSE), "")</f>
        <v/>
      </c>
      <c r="D6928" s="11" t="str">
        <f>IF($B6928 &lt;&gt; "",VLOOKUP(MID(B6928,3,5),'Recyclabilité Prod Matx'!C:F,3,FALSE),"")</f>
        <v/>
      </c>
      <c r="E6928" s="11" t="str">
        <f>IF($B6928 &lt;&gt; "",VLOOKUP(MID(B6928,3,5),'Recyclabilité Prod Matx'!C:F,4,FALSE), "")</f>
        <v/>
      </c>
      <c r="F6928" s="12" t="str">
        <f>IF($B6928 &lt;&gt; "", IF(C6928="Totale","",IF(D6928 = 0, "", VLOOKUP(D6928,'Cond Compo'!A:B,2,FALSE))),"")</f>
        <v/>
      </c>
      <c r="G6928" s="28"/>
      <c r="H6928" s="11" t="str">
        <f xml:space="preserve"> IF(C6928="Totale",2,IF($G6928 &lt;&gt; "", IF(D6928 = "E",MATCH(G6928, 'Cond Compo'!D$16:D$18, 0), MATCH(G6928, 'Cond Compo'!C$16:C$19, 0)), ""))</f>
        <v/>
      </c>
      <c r="I6928" s="12" t="str">
        <f>IF($E6928 &lt;&gt; "", IF(E6928 = 0, "", VLOOKUP(E6928,'Cond Perturbation'!A:B,2,FALSE)),"")</f>
        <v/>
      </c>
      <c r="J6928" s="28"/>
      <c r="K6928" s="29" t="str">
        <f>IF($B6928 &lt;&gt; "", IF(C6928="Oui",IF(H6928=1,IF(E6928=0,Résultat!G$8,IF(J6928="No",Résultat!$G$8,Résultat!$G$7)),IF(H6928=2,IF(E6928=0,Résultat!G$9,IF(J6928="No",Résultat!$G$9,Résultat!$G$7)),Résultat!$G$7)),IF(C6928 = "Totale", IF(H6928=1,IF(E6928=0,Résultat!G$8,IF(J6928="No",Résultat!$G$9,Résultat!$G$7)),IF(H6928=2,IF(E6928=0,Résultat!G$9,IF(J6928="No",Résultat!$G$9,Résultat!$G$7)),Résultat!$G$7)),Résultat!$G$7)), "")</f>
        <v/>
      </c>
    </row>
    <row r="6929" spans="1:11" ht="20.100000000000001" customHeight="1">
      <c r="A6929" s="26"/>
      <c r="B6929" s="27"/>
      <c r="C6929" s="11" t="str">
        <f>IF($B6929 &lt;&gt; "",VLOOKUP(MID(B6929,3,5),'Recyclabilité Prod Matx'!C:F,2,FALSE), "")</f>
        <v/>
      </c>
      <c r="D6929" s="11" t="str">
        <f>IF($B6929 &lt;&gt; "",VLOOKUP(MID(B6929,3,5),'Recyclabilité Prod Matx'!C:F,3,FALSE),"")</f>
        <v/>
      </c>
      <c r="E6929" s="11" t="str">
        <f>IF($B6929 &lt;&gt; "",VLOOKUP(MID(B6929,3,5),'Recyclabilité Prod Matx'!C:F,4,FALSE), "")</f>
        <v/>
      </c>
      <c r="F6929" s="12" t="str">
        <f>IF($B6929 &lt;&gt; "", IF(C6929="Totale","",IF(D6929 = 0, "", VLOOKUP(D6929,'Cond Compo'!A:B,2,FALSE))),"")</f>
        <v/>
      </c>
      <c r="G6929" s="28"/>
      <c r="H6929" s="11" t="str">
        <f xml:space="preserve"> IF(C6929="Totale",2,IF($G6929 &lt;&gt; "", IF(D6929 = "E",MATCH(G6929, 'Cond Compo'!D$16:D$18, 0), MATCH(G6929, 'Cond Compo'!C$16:C$19, 0)), ""))</f>
        <v/>
      </c>
      <c r="I6929" s="12" t="str">
        <f>IF($E6929 &lt;&gt; "", IF(E6929 = 0, "", VLOOKUP(E6929,'Cond Perturbation'!A:B,2,FALSE)),"")</f>
        <v/>
      </c>
      <c r="J6929" s="28"/>
      <c r="K6929" s="29" t="str">
        <f>IF($B6929 &lt;&gt; "", IF(C6929="Oui",IF(H6929=1,IF(E6929=0,Résultat!G$8,IF(J6929="No",Résultat!$G$8,Résultat!$G$7)),IF(H6929=2,IF(E6929=0,Résultat!G$9,IF(J6929="No",Résultat!$G$9,Résultat!$G$7)),Résultat!$G$7)),IF(C6929 = "Totale", IF(H6929=1,IF(E6929=0,Résultat!G$8,IF(J6929="No",Résultat!$G$9,Résultat!$G$7)),IF(H6929=2,IF(E6929=0,Résultat!G$9,IF(J6929="No",Résultat!$G$9,Résultat!$G$7)),Résultat!$G$7)),Résultat!$G$7)), "")</f>
        <v/>
      </c>
    </row>
    <row r="6930" spans="1:11" ht="20.100000000000001" customHeight="1">
      <c r="A6930" s="26"/>
      <c r="B6930" s="27"/>
      <c r="C6930" s="11" t="str">
        <f>IF($B6930 &lt;&gt; "",VLOOKUP(MID(B6930,3,5),'Recyclabilité Prod Matx'!C:F,2,FALSE), "")</f>
        <v/>
      </c>
      <c r="D6930" s="11" t="str">
        <f>IF($B6930 &lt;&gt; "",VLOOKUP(MID(B6930,3,5),'Recyclabilité Prod Matx'!C:F,3,FALSE),"")</f>
        <v/>
      </c>
      <c r="E6930" s="11" t="str">
        <f>IF($B6930 &lt;&gt; "",VLOOKUP(MID(B6930,3,5),'Recyclabilité Prod Matx'!C:F,4,FALSE), "")</f>
        <v/>
      </c>
      <c r="F6930" s="12" t="str">
        <f>IF($B6930 &lt;&gt; "", IF(C6930="Totale","",IF(D6930 = 0, "", VLOOKUP(D6930,'Cond Compo'!A:B,2,FALSE))),"")</f>
        <v/>
      </c>
      <c r="G6930" s="28"/>
      <c r="H6930" s="11" t="str">
        <f xml:space="preserve"> IF(C6930="Totale",2,IF($G6930 &lt;&gt; "", IF(D6930 = "E",MATCH(G6930, 'Cond Compo'!D$16:D$18, 0), MATCH(G6930, 'Cond Compo'!C$16:C$19, 0)), ""))</f>
        <v/>
      </c>
      <c r="I6930" s="12" t="str">
        <f>IF($E6930 &lt;&gt; "", IF(E6930 = 0, "", VLOOKUP(E6930,'Cond Perturbation'!A:B,2,FALSE)),"")</f>
        <v/>
      </c>
      <c r="J6930" s="28"/>
      <c r="K6930" s="29" t="str">
        <f>IF($B6930 &lt;&gt; "", IF(C6930="Oui",IF(H6930=1,IF(E6930=0,Résultat!G$8,IF(J6930="No",Résultat!$G$8,Résultat!$G$7)),IF(H6930=2,IF(E6930=0,Résultat!G$9,IF(J6930="No",Résultat!$G$9,Résultat!$G$7)),Résultat!$G$7)),IF(C6930 = "Totale", IF(H6930=1,IF(E6930=0,Résultat!G$8,IF(J6930="No",Résultat!$G$9,Résultat!$G$7)),IF(H6930=2,IF(E6930=0,Résultat!G$9,IF(J6930="No",Résultat!$G$9,Résultat!$G$7)),Résultat!$G$7)),Résultat!$G$7)), "")</f>
        <v/>
      </c>
    </row>
    <row r="6931" spans="1:11" ht="20.100000000000001" customHeight="1">
      <c r="A6931" s="26"/>
      <c r="B6931" s="27"/>
      <c r="C6931" s="11" t="str">
        <f>IF($B6931 &lt;&gt; "",VLOOKUP(MID(B6931,3,5),'Recyclabilité Prod Matx'!C:F,2,FALSE), "")</f>
        <v/>
      </c>
      <c r="D6931" s="11" t="str">
        <f>IF($B6931 &lt;&gt; "",VLOOKUP(MID(B6931,3,5),'Recyclabilité Prod Matx'!C:F,3,FALSE),"")</f>
        <v/>
      </c>
      <c r="E6931" s="11" t="str">
        <f>IF($B6931 &lt;&gt; "",VLOOKUP(MID(B6931,3,5),'Recyclabilité Prod Matx'!C:F,4,FALSE), "")</f>
        <v/>
      </c>
      <c r="F6931" s="12" t="str">
        <f>IF($B6931 &lt;&gt; "", IF(C6931="Totale","",IF(D6931 = 0, "", VLOOKUP(D6931,'Cond Compo'!A:B,2,FALSE))),"")</f>
        <v/>
      </c>
      <c r="G6931" s="28"/>
      <c r="H6931" s="11" t="str">
        <f xml:space="preserve"> IF(C6931="Totale",2,IF($G6931 &lt;&gt; "", IF(D6931 = "E",MATCH(G6931, 'Cond Compo'!D$16:D$18, 0), MATCH(G6931, 'Cond Compo'!C$16:C$19, 0)), ""))</f>
        <v/>
      </c>
      <c r="I6931" s="12" t="str">
        <f>IF($E6931 &lt;&gt; "", IF(E6931 = 0, "", VLOOKUP(E6931,'Cond Perturbation'!A:B,2,FALSE)),"")</f>
        <v/>
      </c>
      <c r="J6931" s="28"/>
      <c r="K6931" s="29" t="str">
        <f>IF($B6931 &lt;&gt; "", IF(C6931="Oui",IF(H6931=1,IF(E6931=0,Résultat!G$8,IF(J6931="No",Résultat!$G$8,Résultat!$G$7)),IF(H6931=2,IF(E6931=0,Résultat!G$9,IF(J6931="No",Résultat!$G$9,Résultat!$G$7)),Résultat!$G$7)),IF(C6931 = "Totale", IF(H6931=1,IF(E6931=0,Résultat!G$8,IF(J6931="No",Résultat!$G$9,Résultat!$G$7)),IF(H6931=2,IF(E6931=0,Résultat!G$9,IF(J6931="No",Résultat!$G$9,Résultat!$G$7)),Résultat!$G$7)),Résultat!$G$7)), "")</f>
        <v/>
      </c>
    </row>
    <row r="6932" spans="1:11" ht="20.100000000000001" customHeight="1">
      <c r="A6932" s="26"/>
      <c r="B6932" s="27"/>
      <c r="C6932" s="11" t="str">
        <f>IF($B6932 &lt;&gt; "",VLOOKUP(MID(B6932,3,5),'Recyclabilité Prod Matx'!C:F,2,FALSE), "")</f>
        <v/>
      </c>
      <c r="D6932" s="11" t="str">
        <f>IF($B6932 &lt;&gt; "",VLOOKUP(MID(B6932,3,5),'Recyclabilité Prod Matx'!C:F,3,FALSE),"")</f>
        <v/>
      </c>
      <c r="E6932" s="11" t="str">
        <f>IF($B6932 &lt;&gt; "",VLOOKUP(MID(B6932,3,5),'Recyclabilité Prod Matx'!C:F,4,FALSE), "")</f>
        <v/>
      </c>
      <c r="F6932" s="12" t="str">
        <f>IF($B6932 &lt;&gt; "", IF(C6932="Totale","",IF(D6932 = 0, "", VLOOKUP(D6932,'Cond Compo'!A:B,2,FALSE))),"")</f>
        <v/>
      </c>
      <c r="G6932" s="28"/>
      <c r="H6932" s="11" t="str">
        <f xml:space="preserve"> IF(C6932="Totale",2,IF($G6932 &lt;&gt; "", IF(D6932 = "E",MATCH(G6932, 'Cond Compo'!D$16:D$18, 0), MATCH(G6932, 'Cond Compo'!C$16:C$19, 0)), ""))</f>
        <v/>
      </c>
      <c r="I6932" s="12" t="str">
        <f>IF($E6932 &lt;&gt; "", IF(E6932 = 0, "", VLOOKUP(E6932,'Cond Perturbation'!A:B,2,FALSE)),"")</f>
        <v/>
      </c>
      <c r="J6932" s="28"/>
      <c r="K6932" s="29" t="str">
        <f>IF($B6932 &lt;&gt; "", IF(C6932="Oui",IF(H6932=1,IF(E6932=0,Résultat!G$8,IF(J6932="No",Résultat!$G$8,Résultat!$G$7)),IF(H6932=2,IF(E6932=0,Résultat!G$9,IF(J6932="No",Résultat!$G$9,Résultat!$G$7)),Résultat!$G$7)),IF(C6932 = "Totale", IF(H6932=1,IF(E6932=0,Résultat!G$8,IF(J6932="No",Résultat!$G$9,Résultat!$G$7)),IF(H6932=2,IF(E6932=0,Résultat!G$9,IF(J6932="No",Résultat!$G$9,Résultat!$G$7)),Résultat!$G$7)),Résultat!$G$7)), "")</f>
        <v/>
      </c>
    </row>
    <row r="6933" spans="1:11" ht="20.100000000000001" customHeight="1">
      <c r="A6933" s="26"/>
      <c r="B6933" s="27"/>
      <c r="C6933" s="11" t="str">
        <f>IF($B6933 &lt;&gt; "",VLOOKUP(MID(B6933,3,5),'Recyclabilité Prod Matx'!C:F,2,FALSE), "")</f>
        <v/>
      </c>
      <c r="D6933" s="11" t="str">
        <f>IF($B6933 &lt;&gt; "",VLOOKUP(MID(B6933,3,5),'Recyclabilité Prod Matx'!C:F,3,FALSE),"")</f>
        <v/>
      </c>
      <c r="E6933" s="11" t="str">
        <f>IF($B6933 &lt;&gt; "",VLOOKUP(MID(B6933,3,5),'Recyclabilité Prod Matx'!C:F,4,FALSE), "")</f>
        <v/>
      </c>
      <c r="F6933" s="12" t="str">
        <f>IF($B6933 &lt;&gt; "", IF(C6933="Totale","",IF(D6933 = 0, "", VLOOKUP(D6933,'Cond Compo'!A:B,2,FALSE))),"")</f>
        <v/>
      </c>
      <c r="G6933" s="28"/>
      <c r="H6933" s="11" t="str">
        <f xml:space="preserve"> IF(C6933="Totale",2,IF($G6933 &lt;&gt; "", IF(D6933 = "E",MATCH(G6933, 'Cond Compo'!D$16:D$18, 0), MATCH(G6933, 'Cond Compo'!C$16:C$19, 0)), ""))</f>
        <v/>
      </c>
      <c r="I6933" s="12" t="str">
        <f>IF($E6933 &lt;&gt; "", IF(E6933 = 0, "", VLOOKUP(E6933,'Cond Perturbation'!A:B,2,FALSE)),"")</f>
        <v/>
      </c>
      <c r="J6933" s="28"/>
      <c r="K6933" s="29" t="str">
        <f>IF($B6933 &lt;&gt; "", IF(C6933="Oui",IF(H6933=1,IF(E6933=0,Résultat!G$8,IF(J6933="No",Résultat!$G$8,Résultat!$G$7)),IF(H6933=2,IF(E6933=0,Résultat!G$9,IF(J6933="No",Résultat!$G$9,Résultat!$G$7)),Résultat!$G$7)),IF(C6933 = "Totale", IF(H6933=1,IF(E6933=0,Résultat!G$8,IF(J6933="No",Résultat!$G$9,Résultat!$G$7)),IF(H6933=2,IF(E6933=0,Résultat!G$9,IF(J6933="No",Résultat!$G$9,Résultat!$G$7)),Résultat!$G$7)),Résultat!$G$7)), "")</f>
        <v/>
      </c>
    </row>
    <row r="6934" spans="1:11" ht="20.100000000000001" customHeight="1">
      <c r="A6934" s="26"/>
      <c r="B6934" s="27"/>
      <c r="C6934" s="11" t="str">
        <f>IF($B6934 &lt;&gt; "",VLOOKUP(MID(B6934,3,5),'Recyclabilité Prod Matx'!C:F,2,FALSE), "")</f>
        <v/>
      </c>
      <c r="D6934" s="11" t="str">
        <f>IF($B6934 &lt;&gt; "",VLOOKUP(MID(B6934,3,5),'Recyclabilité Prod Matx'!C:F,3,FALSE),"")</f>
        <v/>
      </c>
      <c r="E6934" s="11" t="str">
        <f>IF($B6934 &lt;&gt; "",VLOOKUP(MID(B6934,3,5),'Recyclabilité Prod Matx'!C:F,4,FALSE), "")</f>
        <v/>
      </c>
      <c r="F6934" s="12" t="str">
        <f>IF($B6934 &lt;&gt; "", IF(C6934="Totale","",IF(D6934 = 0, "", VLOOKUP(D6934,'Cond Compo'!A:B,2,FALSE))),"")</f>
        <v/>
      </c>
      <c r="G6934" s="28"/>
      <c r="H6934" s="11" t="str">
        <f xml:space="preserve"> IF(C6934="Totale",2,IF($G6934 &lt;&gt; "", IF(D6934 = "E",MATCH(G6934, 'Cond Compo'!D$16:D$18, 0), MATCH(G6934, 'Cond Compo'!C$16:C$19, 0)), ""))</f>
        <v/>
      </c>
      <c r="I6934" s="12" t="str">
        <f>IF($E6934 &lt;&gt; "", IF(E6934 = 0, "", VLOOKUP(E6934,'Cond Perturbation'!A:B,2,FALSE)),"")</f>
        <v/>
      </c>
      <c r="J6934" s="28"/>
      <c r="K6934" s="29" t="str">
        <f>IF($B6934 &lt;&gt; "", IF(C6934="Oui",IF(H6934=1,IF(E6934=0,Résultat!G$8,IF(J6934="No",Résultat!$G$8,Résultat!$G$7)),IF(H6934=2,IF(E6934=0,Résultat!G$9,IF(J6934="No",Résultat!$G$9,Résultat!$G$7)),Résultat!$G$7)),IF(C6934 = "Totale", IF(H6934=1,IF(E6934=0,Résultat!G$8,IF(J6934="No",Résultat!$G$9,Résultat!$G$7)),IF(H6934=2,IF(E6934=0,Résultat!G$9,IF(J6934="No",Résultat!$G$9,Résultat!$G$7)),Résultat!$G$7)),Résultat!$G$7)), "")</f>
        <v/>
      </c>
    </row>
    <row r="6935" spans="1:11" ht="20.100000000000001" customHeight="1">
      <c r="A6935" s="26"/>
      <c r="B6935" s="27"/>
      <c r="C6935" s="11" t="str">
        <f>IF($B6935 &lt;&gt; "",VLOOKUP(MID(B6935,3,5),'Recyclabilité Prod Matx'!C:F,2,FALSE), "")</f>
        <v/>
      </c>
      <c r="D6935" s="11" t="str">
        <f>IF($B6935 &lt;&gt; "",VLOOKUP(MID(B6935,3,5),'Recyclabilité Prod Matx'!C:F,3,FALSE),"")</f>
        <v/>
      </c>
      <c r="E6935" s="11" t="str">
        <f>IF($B6935 &lt;&gt; "",VLOOKUP(MID(B6935,3,5),'Recyclabilité Prod Matx'!C:F,4,FALSE), "")</f>
        <v/>
      </c>
      <c r="F6935" s="12" t="str">
        <f>IF($B6935 &lt;&gt; "", IF(C6935="Totale","",IF(D6935 = 0, "", VLOOKUP(D6935,'Cond Compo'!A:B,2,FALSE))),"")</f>
        <v/>
      </c>
      <c r="G6935" s="28"/>
      <c r="H6935" s="11" t="str">
        <f xml:space="preserve"> IF(C6935="Totale",2,IF($G6935 &lt;&gt; "", IF(D6935 = "E",MATCH(G6935, 'Cond Compo'!D$16:D$18, 0), MATCH(G6935, 'Cond Compo'!C$16:C$19, 0)), ""))</f>
        <v/>
      </c>
      <c r="I6935" s="12" t="str">
        <f>IF($E6935 &lt;&gt; "", IF(E6935 = 0, "", VLOOKUP(E6935,'Cond Perturbation'!A:B,2,FALSE)),"")</f>
        <v/>
      </c>
      <c r="J6935" s="28"/>
      <c r="K6935" s="29" t="str">
        <f>IF($B6935 &lt;&gt; "", IF(C6935="Oui",IF(H6935=1,IF(E6935=0,Résultat!G$8,IF(J6935="No",Résultat!$G$8,Résultat!$G$7)),IF(H6935=2,IF(E6935=0,Résultat!G$9,IF(J6935="No",Résultat!$G$9,Résultat!$G$7)),Résultat!$G$7)),IF(C6935 = "Totale", IF(H6935=1,IF(E6935=0,Résultat!G$8,IF(J6935="No",Résultat!$G$9,Résultat!$G$7)),IF(H6935=2,IF(E6935=0,Résultat!G$9,IF(J6935="No",Résultat!$G$9,Résultat!$G$7)),Résultat!$G$7)),Résultat!$G$7)), "")</f>
        <v/>
      </c>
    </row>
    <row r="6936" spans="1:11" ht="20.100000000000001" customHeight="1">
      <c r="A6936" s="26"/>
      <c r="B6936" s="27"/>
      <c r="C6936" s="11" t="str">
        <f>IF($B6936 &lt;&gt; "",VLOOKUP(MID(B6936,3,5),'Recyclabilité Prod Matx'!C:F,2,FALSE), "")</f>
        <v/>
      </c>
      <c r="D6936" s="11" t="str">
        <f>IF($B6936 &lt;&gt; "",VLOOKUP(MID(B6936,3,5),'Recyclabilité Prod Matx'!C:F,3,FALSE),"")</f>
        <v/>
      </c>
      <c r="E6936" s="11" t="str">
        <f>IF($B6936 &lt;&gt; "",VLOOKUP(MID(B6936,3,5),'Recyclabilité Prod Matx'!C:F,4,FALSE), "")</f>
        <v/>
      </c>
      <c r="F6936" s="12" t="str">
        <f>IF($B6936 &lt;&gt; "", IF(C6936="Totale","",IF(D6936 = 0, "", VLOOKUP(D6936,'Cond Compo'!A:B,2,FALSE))),"")</f>
        <v/>
      </c>
      <c r="G6936" s="28"/>
      <c r="H6936" s="11" t="str">
        <f xml:space="preserve"> IF(C6936="Totale",2,IF($G6936 &lt;&gt; "", IF(D6936 = "E",MATCH(G6936, 'Cond Compo'!D$16:D$18, 0), MATCH(G6936, 'Cond Compo'!C$16:C$19, 0)), ""))</f>
        <v/>
      </c>
      <c r="I6936" s="12" t="str">
        <f>IF($E6936 &lt;&gt; "", IF(E6936 = 0, "", VLOOKUP(E6936,'Cond Perturbation'!A:B,2,FALSE)),"")</f>
        <v/>
      </c>
      <c r="J6936" s="28"/>
      <c r="K6936" s="29" t="str">
        <f>IF($B6936 &lt;&gt; "", IF(C6936="Oui",IF(H6936=1,IF(E6936=0,Résultat!G$8,IF(J6936="No",Résultat!$G$8,Résultat!$G$7)),IF(H6936=2,IF(E6936=0,Résultat!G$9,IF(J6936="No",Résultat!$G$9,Résultat!$G$7)),Résultat!$G$7)),IF(C6936 = "Totale", IF(H6936=1,IF(E6936=0,Résultat!G$8,IF(J6936="No",Résultat!$G$9,Résultat!$G$7)),IF(H6936=2,IF(E6936=0,Résultat!G$9,IF(J6936="No",Résultat!$G$9,Résultat!$G$7)),Résultat!$G$7)),Résultat!$G$7)), "")</f>
        <v/>
      </c>
    </row>
    <row r="6937" spans="1:11" ht="20.100000000000001" customHeight="1">
      <c r="A6937" s="26"/>
      <c r="B6937" s="27"/>
      <c r="C6937" s="11" t="str">
        <f>IF($B6937 &lt;&gt; "",VLOOKUP(MID(B6937,3,5),'Recyclabilité Prod Matx'!C:F,2,FALSE), "")</f>
        <v/>
      </c>
      <c r="D6937" s="11" t="str">
        <f>IF($B6937 &lt;&gt; "",VLOOKUP(MID(B6937,3,5),'Recyclabilité Prod Matx'!C:F,3,FALSE),"")</f>
        <v/>
      </c>
      <c r="E6937" s="11" t="str">
        <f>IF($B6937 &lt;&gt; "",VLOOKUP(MID(B6937,3,5),'Recyclabilité Prod Matx'!C:F,4,FALSE), "")</f>
        <v/>
      </c>
      <c r="F6937" s="12" t="str">
        <f>IF($B6937 &lt;&gt; "", IF(C6937="Totale","",IF(D6937 = 0, "", VLOOKUP(D6937,'Cond Compo'!A:B,2,FALSE))),"")</f>
        <v/>
      </c>
      <c r="G6937" s="28"/>
      <c r="H6937" s="11" t="str">
        <f xml:space="preserve"> IF(C6937="Totale",2,IF($G6937 &lt;&gt; "", IF(D6937 = "E",MATCH(G6937, 'Cond Compo'!D$16:D$18, 0), MATCH(G6937, 'Cond Compo'!C$16:C$19, 0)), ""))</f>
        <v/>
      </c>
      <c r="I6937" s="12" t="str">
        <f>IF($E6937 &lt;&gt; "", IF(E6937 = 0, "", VLOOKUP(E6937,'Cond Perturbation'!A:B,2,FALSE)),"")</f>
        <v/>
      </c>
      <c r="J6937" s="28"/>
      <c r="K6937" s="29" t="str">
        <f>IF($B6937 &lt;&gt; "", IF(C6937="Oui",IF(H6937=1,IF(E6937=0,Résultat!G$8,IF(J6937="No",Résultat!$G$8,Résultat!$G$7)),IF(H6937=2,IF(E6937=0,Résultat!G$9,IF(J6937="No",Résultat!$G$9,Résultat!$G$7)),Résultat!$G$7)),IF(C6937 = "Totale", IF(H6937=1,IF(E6937=0,Résultat!G$8,IF(J6937="No",Résultat!$G$9,Résultat!$G$7)),IF(H6937=2,IF(E6937=0,Résultat!G$9,IF(J6937="No",Résultat!$G$9,Résultat!$G$7)),Résultat!$G$7)),Résultat!$G$7)), "")</f>
        <v/>
      </c>
    </row>
    <row r="6938" spans="1:11" ht="20.100000000000001" customHeight="1">
      <c r="A6938" s="26"/>
      <c r="B6938" s="27"/>
      <c r="C6938" s="11" t="str">
        <f>IF($B6938 &lt;&gt; "",VLOOKUP(MID(B6938,3,5),'Recyclabilité Prod Matx'!C:F,2,FALSE), "")</f>
        <v/>
      </c>
      <c r="D6938" s="11" t="str">
        <f>IF($B6938 &lt;&gt; "",VLOOKUP(MID(B6938,3,5),'Recyclabilité Prod Matx'!C:F,3,FALSE),"")</f>
        <v/>
      </c>
      <c r="E6938" s="11" t="str">
        <f>IF($B6938 &lt;&gt; "",VLOOKUP(MID(B6938,3,5),'Recyclabilité Prod Matx'!C:F,4,FALSE), "")</f>
        <v/>
      </c>
      <c r="F6938" s="12" t="str">
        <f>IF($B6938 &lt;&gt; "", IF(C6938="Totale","",IF(D6938 = 0, "", VLOOKUP(D6938,'Cond Compo'!A:B,2,FALSE))),"")</f>
        <v/>
      </c>
      <c r="G6938" s="28"/>
      <c r="H6938" s="11" t="str">
        <f xml:space="preserve"> IF(C6938="Totale",2,IF($G6938 &lt;&gt; "", IF(D6938 = "E",MATCH(G6938, 'Cond Compo'!D$16:D$18, 0), MATCH(G6938, 'Cond Compo'!C$16:C$19, 0)), ""))</f>
        <v/>
      </c>
      <c r="I6938" s="12" t="str">
        <f>IF($E6938 &lt;&gt; "", IF(E6938 = 0, "", VLOOKUP(E6938,'Cond Perturbation'!A:B,2,FALSE)),"")</f>
        <v/>
      </c>
      <c r="J6938" s="28"/>
      <c r="K6938" s="29" t="str">
        <f>IF($B6938 &lt;&gt; "", IF(C6938="Oui",IF(H6938=1,IF(E6938=0,Résultat!G$8,IF(J6938="No",Résultat!$G$8,Résultat!$G$7)),IF(H6938=2,IF(E6938=0,Résultat!G$9,IF(J6938="No",Résultat!$G$9,Résultat!$G$7)),Résultat!$G$7)),IF(C6938 = "Totale", IF(H6938=1,IF(E6938=0,Résultat!G$8,IF(J6938="No",Résultat!$G$9,Résultat!$G$7)),IF(H6938=2,IF(E6938=0,Résultat!G$9,IF(J6938="No",Résultat!$G$9,Résultat!$G$7)),Résultat!$G$7)),Résultat!$G$7)), "")</f>
        <v/>
      </c>
    </row>
    <row r="6939" spans="1:11" ht="20.100000000000001" customHeight="1">
      <c r="A6939" s="26"/>
      <c r="B6939" s="27"/>
      <c r="C6939" s="11" t="str">
        <f>IF($B6939 &lt;&gt; "",VLOOKUP(MID(B6939,3,5),'Recyclabilité Prod Matx'!C:F,2,FALSE), "")</f>
        <v/>
      </c>
      <c r="D6939" s="11" t="str">
        <f>IF($B6939 &lt;&gt; "",VLOOKUP(MID(B6939,3,5),'Recyclabilité Prod Matx'!C:F,3,FALSE),"")</f>
        <v/>
      </c>
      <c r="E6939" s="11" t="str">
        <f>IF($B6939 &lt;&gt; "",VLOOKUP(MID(B6939,3,5),'Recyclabilité Prod Matx'!C:F,4,FALSE), "")</f>
        <v/>
      </c>
      <c r="F6939" s="12" t="str">
        <f>IF($B6939 &lt;&gt; "", IF(C6939="Totale","",IF(D6939 = 0, "", VLOOKUP(D6939,'Cond Compo'!A:B,2,FALSE))),"")</f>
        <v/>
      </c>
      <c r="G6939" s="28"/>
      <c r="H6939" s="11" t="str">
        <f xml:space="preserve"> IF(C6939="Totale",2,IF($G6939 &lt;&gt; "", IF(D6939 = "E",MATCH(G6939, 'Cond Compo'!D$16:D$18, 0), MATCH(G6939, 'Cond Compo'!C$16:C$19, 0)), ""))</f>
        <v/>
      </c>
      <c r="I6939" s="12" t="str">
        <f>IF($E6939 &lt;&gt; "", IF(E6939 = 0, "", VLOOKUP(E6939,'Cond Perturbation'!A:B,2,FALSE)),"")</f>
        <v/>
      </c>
      <c r="J6939" s="28"/>
      <c r="K6939" s="29" t="str">
        <f>IF($B6939 &lt;&gt; "", IF(C6939="Oui",IF(H6939=1,IF(E6939=0,Résultat!G$8,IF(J6939="No",Résultat!$G$8,Résultat!$G$7)),IF(H6939=2,IF(E6939=0,Résultat!G$9,IF(J6939="No",Résultat!$G$9,Résultat!$G$7)),Résultat!$G$7)),IF(C6939 = "Totale", IF(H6939=1,IF(E6939=0,Résultat!G$8,IF(J6939="No",Résultat!$G$9,Résultat!$G$7)),IF(H6939=2,IF(E6939=0,Résultat!G$9,IF(J6939="No",Résultat!$G$9,Résultat!$G$7)),Résultat!$G$7)),Résultat!$G$7)), "")</f>
        <v/>
      </c>
    </row>
    <row r="6940" spans="1:11" ht="20.100000000000001" customHeight="1">
      <c r="A6940" s="26"/>
      <c r="B6940" s="27"/>
      <c r="C6940" s="11" t="str">
        <f>IF($B6940 &lt;&gt; "",VLOOKUP(MID(B6940,3,5),'Recyclabilité Prod Matx'!C:F,2,FALSE), "")</f>
        <v/>
      </c>
      <c r="D6940" s="11" t="str">
        <f>IF($B6940 &lt;&gt; "",VLOOKUP(MID(B6940,3,5),'Recyclabilité Prod Matx'!C:F,3,FALSE),"")</f>
        <v/>
      </c>
      <c r="E6940" s="11" t="str">
        <f>IF($B6940 &lt;&gt; "",VLOOKUP(MID(B6940,3,5),'Recyclabilité Prod Matx'!C:F,4,FALSE), "")</f>
        <v/>
      </c>
      <c r="F6940" s="12" t="str">
        <f>IF($B6940 &lt;&gt; "", IF(C6940="Totale","",IF(D6940 = 0, "", VLOOKUP(D6940,'Cond Compo'!A:B,2,FALSE))),"")</f>
        <v/>
      </c>
      <c r="G6940" s="28"/>
      <c r="H6940" s="11" t="str">
        <f xml:space="preserve"> IF(C6940="Totale",2,IF($G6940 &lt;&gt; "", IF(D6940 = "E",MATCH(G6940, 'Cond Compo'!D$16:D$18, 0), MATCH(G6940, 'Cond Compo'!C$16:C$19, 0)), ""))</f>
        <v/>
      </c>
      <c r="I6940" s="12" t="str">
        <f>IF($E6940 &lt;&gt; "", IF(E6940 = 0, "", VLOOKUP(E6940,'Cond Perturbation'!A:B,2,FALSE)),"")</f>
        <v/>
      </c>
      <c r="J6940" s="28"/>
      <c r="K6940" s="29" t="str">
        <f>IF($B6940 &lt;&gt; "", IF(C6940="Oui",IF(H6940=1,IF(E6940=0,Résultat!G$8,IF(J6940="No",Résultat!$G$8,Résultat!$G$7)),IF(H6940=2,IF(E6940=0,Résultat!G$9,IF(J6940="No",Résultat!$G$9,Résultat!$G$7)),Résultat!$G$7)),IF(C6940 = "Totale", IF(H6940=1,IF(E6940=0,Résultat!G$8,IF(J6940="No",Résultat!$G$9,Résultat!$G$7)),IF(H6940=2,IF(E6940=0,Résultat!G$9,IF(J6940="No",Résultat!$G$9,Résultat!$G$7)),Résultat!$G$7)),Résultat!$G$7)), "")</f>
        <v/>
      </c>
    </row>
    <row r="6941" spans="1:11" ht="20.100000000000001" customHeight="1">
      <c r="A6941" s="26"/>
      <c r="B6941" s="27"/>
      <c r="C6941" s="11" t="str">
        <f>IF($B6941 &lt;&gt; "",VLOOKUP(MID(B6941,3,5),'Recyclabilité Prod Matx'!C:F,2,FALSE), "")</f>
        <v/>
      </c>
      <c r="D6941" s="11" t="str">
        <f>IF($B6941 &lt;&gt; "",VLOOKUP(MID(B6941,3,5),'Recyclabilité Prod Matx'!C:F,3,FALSE),"")</f>
        <v/>
      </c>
      <c r="E6941" s="11" t="str">
        <f>IF($B6941 &lt;&gt; "",VLOOKUP(MID(B6941,3,5),'Recyclabilité Prod Matx'!C:F,4,FALSE), "")</f>
        <v/>
      </c>
      <c r="F6941" s="12" t="str">
        <f>IF($B6941 &lt;&gt; "", IF(C6941="Totale","",IF(D6941 = 0, "", VLOOKUP(D6941,'Cond Compo'!A:B,2,FALSE))),"")</f>
        <v/>
      </c>
      <c r="G6941" s="28"/>
      <c r="H6941" s="11" t="str">
        <f xml:space="preserve"> IF(C6941="Totale",2,IF($G6941 &lt;&gt; "", IF(D6941 = "E",MATCH(G6941, 'Cond Compo'!D$16:D$18, 0), MATCH(G6941, 'Cond Compo'!C$16:C$19, 0)), ""))</f>
        <v/>
      </c>
      <c r="I6941" s="12" t="str">
        <f>IF($E6941 &lt;&gt; "", IF(E6941 = 0, "", VLOOKUP(E6941,'Cond Perturbation'!A:B,2,FALSE)),"")</f>
        <v/>
      </c>
      <c r="J6941" s="28"/>
      <c r="K6941" s="29" t="str">
        <f>IF($B6941 &lt;&gt; "", IF(C6941="Oui",IF(H6941=1,IF(E6941=0,Résultat!G$8,IF(J6941="No",Résultat!$G$8,Résultat!$G$7)),IF(H6941=2,IF(E6941=0,Résultat!G$9,IF(J6941="No",Résultat!$G$9,Résultat!$G$7)),Résultat!$G$7)),IF(C6941 = "Totale", IF(H6941=1,IF(E6941=0,Résultat!G$8,IF(J6941="No",Résultat!$G$9,Résultat!$G$7)),IF(H6941=2,IF(E6941=0,Résultat!G$9,IF(J6941="No",Résultat!$G$9,Résultat!$G$7)),Résultat!$G$7)),Résultat!$G$7)), "")</f>
        <v/>
      </c>
    </row>
    <row r="6942" spans="1:11" ht="20.100000000000001" customHeight="1">
      <c r="A6942" s="26"/>
      <c r="B6942" s="27"/>
      <c r="C6942" s="11" t="str">
        <f>IF($B6942 &lt;&gt; "",VLOOKUP(MID(B6942,3,5),'Recyclabilité Prod Matx'!C:F,2,FALSE), "")</f>
        <v/>
      </c>
      <c r="D6942" s="11" t="str">
        <f>IF($B6942 &lt;&gt; "",VLOOKUP(MID(B6942,3,5),'Recyclabilité Prod Matx'!C:F,3,FALSE),"")</f>
        <v/>
      </c>
      <c r="E6942" s="11" t="str">
        <f>IF($B6942 &lt;&gt; "",VLOOKUP(MID(B6942,3,5),'Recyclabilité Prod Matx'!C:F,4,FALSE), "")</f>
        <v/>
      </c>
      <c r="F6942" s="12" t="str">
        <f>IF($B6942 &lt;&gt; "", IF(C6942="Totale","",IF(D6942 = 0, "", VLOOKUP(D6942,'Cond Compo'!A:B,2,FALSE))),"")</f>
        <v/>
      </c>
      <c r="G6942" s="28"/>
      <c r="H6942" s="11" t="str">
        <f xml:space="preserve"> IF(C6942="Totale",2,IF($G6942 &lt;&gt; "", IF(D6942 = "E",MATCH(G6942, 'Cond Compo'!D$16:D$18, 0), MATCH(G6942, 'Cond Compo'!C$16:C$19, 0)), ""))</f>
        <v/>
      </c>
      <c r="I6942" s="12" t="str">
        <f>IF($E6942 &lt;&gt; "", IF(E6942 = 0, "", VLOOKUP(E6942,'Cond Perturbation'!A:B,2,FALSE)),"")</f>
        <v/>
      </c>
      <c r="J6942" s="28"/>
      <c r="K6942" s="29" t="str">
        <f>IF($B6942 &lt;&gt; "", IF(C6942="Oui",IF(H6942=1,IF(E6942=0,Résultat!G$8,IF(J6942="No",Résultat!$G$8,Résultat!$G$7)),IF(H6942=2,IF(E6942=0,Résultat!G$9,IF(J6942="No",Résultat!$G$9,Résultat!$G$7)),Résultat!$G$7)),IF(C6942 = "Totale", IF(H6942=1,IF(E6942=0,Résultat!G$8,IF(J6942="No",Résultat!$G$9,Résultat!$G$7)),IF(H6942=2,IF(E6942=0,Résultat!G$9,IF(J6942="No",Résultat!$G$9,Résultat!$G$7)),Résultat!$G$7)),Résultat!$G$7)), "")</f>
        <v/>
      </c>
    </row>
    <row r="6943" spans="1:11" ht="20.100000000000001" customHeight="1">
      <c r="A6943" s="26"/>
      <c r="B6943" s="27"/>
      <c r="C6943" s="11" t="str">
        <f>IF($B6943 &lt;&gt; "",VLOOKUP(MID(B6943,3,5),'Recyclabilité Prod Matx'!C:F,2,FALSE), "")</f>
        <v/>
      </c>
      <c r="D6943" s="11" t="str">
        <f>IF($B6943 &lt;&gt; "",VLOOKUP(MID(B6943,3,5),'Recyclabilité Prod Matx'!C:F,3,FALSE),"")</f>
        <v/>
      </c>
      <c r="E6943" s="11" t="str">
        <f>IF($B6943 &lt;&gt; "",VLOOKUP(MID(B6943,3,5),'Recyclabilité Prod Matx'!C:F,4,FALSE), "")</f>
        <v/>
      </c>
      <c r="F6943" s="12" t="str">
        <f>IF($B6943 &lt;&gt; "", IF(C6943="Totale","",IF(D6943 = 0, "", VLOOKUP(D6943,'Cond Compo'!A:B,2,FALSE))),"")</f>
        <v/>
      </c>
      <c r="G6943" s="28"/>
      <c r="H6943" s="11" t="str">
        <f xml:space="preserve"> IF(C6943="Totale",2,IF($G6943 &lt;&gt; "", IF(D6943 = "E",MATCH(G6943, 'Cond Compo'!D$16:D$18, 0), MATCH(G6943, 'Cond Compo'!C$16:C$19, 0)), ""))</f>
        <v/>
      </c>
      <c r="I6943" s="12" t="str">
        <f>IF($E6943 &lt;&gt; "", IF(E6943 = 0, "", VLOOKUP(E6943,'Cond Perturbation'!A:B,2,FALSE)),"")</f>
        <v/>
      </c>
      <c r="J6943" s="28"/>
      <c r="K6943" s="29" t="str">
        <f>IF($B6943 &lt;&gt; "", IF(C6943="Oui",IF(H6943=1,IF(E6943=0,Résultat!G$8,IF(J6943="No",Résultat!$G$8,Résultat!$G$7)),IF(H6943=2,IF(E6943=0,Résultat!G$9,IF(J6943="No",Résultat!$G$9,Résultat!$G$7)),Résultat!$G$7)),IF(C6943 = "Totale", IF(H6943=1,IF(E6943=0,Résultat!G$8,IF(J6943="No",Résultat!$G$9,Résultat!$G$7)),IF(H6943=2,IF(E6943=0,Résultat!G$9,IF(J6943="No",Résultat!$G$9,Résultat!$G$7)),Résultat!$G$7)),Résultat!$G$7)), "")</f>
        <v/>
      </c>
    </row>
    <row r="6944" spans="1:11" ht="20.100000000000001" customHeight="1">
      <c r="A6944" s="26"/>
      <c r="B6944" s="27"/>
      <c r="C6944" s="11" t="str">
        <f>IF($B6944 &lt;&gt; "",VLOOKUP(MID(B6944,3,5),'Recyclabilité Prod Matx'!C:F,2,FALSE), "")</f>
        <v/>
      </c>
      <c r="D6944" s="11" t="str">
        <f>IF($B6944 &lt;&gt; "",VLOOKUP(MID(B6944,3,5),'Recyclabilité Prod Matx'!C:F,3,FALSE),"")</f>
        <v/>
      </c>
      <c r="E6944" s="11" t="str">
        <f>IF($B6944 &lt;&gt; "",VLOOKUP(MID(B6944,3,5),'Recyclabilité Prod Matx'!C:F,4,FALSE), "")</f>
        <v/>
      </c>
      <c r="F6944" s="12" t="str">
        <f>IF($B6944 &lt;&gt; "", IF(C6944="Totale","",IF(D6944 = 0, "", VLOOKUP(D6944,'Cond Compo'!A:B,2,FALSE))),"")</f>
        <v/>
      </c>
      <c r="G6944" s="28"/>
      <c r="H6944" s="11" t="str">
        <f xml:space="preserve"> IF(C6944="Totale",2,IF($G6944 &lt;&gt; "", IF(D6944 = "E",MATCH(G6944, 'Cond Compo'!D$16:D$18, 0), MATCH(G6944, 'Cond Compo'!C$16:C$19, 0)), ""))</f>
        <v/>
      </c>
      <c r="I6944" s="12" t="str">
        <f>IF($E6944 &lt;&gt; "", IF(E6944 = 0, "", VLOOKUP(E6944,'Cond Perturbation'!A:B,2,FALSE)),"")</f>
        <v/>
      </c>
      <c r="J6944" s="28"/>
      <c r="K6944" s="29" t="str">
        <f>IF($B6944 &lt;&gt; "", IF(C6944="Oui",IF(H6944=1,IF(E6944=0,Résultat!G$8,IF(J6944="No",Résultat!$G$8,Résultat!$G$7)),IF(H6944=2,IF(E6944=0,Résultat!G$9,IF(J6944="No",Résultat!$G$9,Résultat!$G$7)),Résultat!$G$7)),IF(C6944 = "Totale", IF(H6944=1,IF(E6944=0,Résultat!G$8,IF(J6944="No",Résultat!$G$9,Résultat!$G$7)),IF(H6944=2,IF(E6944=0,Résultat!G$9,IF(J6944="No",Résultat!$G$9,Résultat!$G$7)),Résultat!$G$7)),Résultat!$G$7)), "")</f>
        <v/>
      </c>
    </row>
    <row r="6945" spans="1:11" ht="20.100000000000001" customHeight="1">
      <c r="A6945" s="26"/>
      <c r="B6945" s="27"/>
      <c r="C6945" s="11" t="str">
        <f>IF($B6945 &lt;&gt; "",VLOOKUP(MID(B6945,3,5),'Recyclabilité Prod Matx'!C:F,2,FALSE), "")</f>
        <v/>
      </c>
      <c r="D6945" s="11" t="str">
        <f>IF($B6945 &lt;&gt; "",VLOOKUP(MID(B6945,3,5),'Recyclabilité Prod Matx'!C:F,3,FALSE),"")</f>
        <v/>
      </c>
      <c r="E6945" s="11" t="str">
        <f>IF($B6945 &lt;&gt; "",VLOOKUP(MID(B6945,3,5),'Recyclabilité Prod Matx'!C:F,4,FALSE), "")</f>
        <v/>
      </c>
      <c r="F6945" s="12" t="str">
        <f>IF($B6945 &lt;&gt; "", IF(C6945="Totale","",IF(D6945 = 0, "", VLOOKUP(D6945,'Cond Compo'!A:B,2,FALSE))),"")</f>
        <v/>
      </c>
      <c r="G6945" s="28"/>
      <c r="H6945" s="11" t="str">
        <f xml:space="preserve"> IF(C6945="Totale",2,IF($G6945 &lt;&gt; "", IF(D6945 = "E",MATCH(G6945, 'Cond Compo'!D$16:D$18, 0), MATCH(G6945, 'Cond Compo'!C$16:C$19, 0)), ""))</f>
        <v/>
      </c>
      <c r="I6945" s="12" t="str">
        <f>IF($E6945 &lt;&gt; "", IF(E6945 = 0, "", VLOOKUP(E6945,'Cond Perturbation'!A:B,2,FALSE)),"")</f>
        <v/>
      </c>
      <c r="J6945" s="28"/>
      <c r="K6945" s="29" t="str">
        <f>IF($B6945 &lt;&gt; "", IF(C6945="Oui",IF(H6945=1,IF(E6945=0,Résultat!G$8,IF(J6945="No",Résultat!$G$8,Résultat!$G$7)),IF(H6945=2,IF(E6945=0,Résultat!G$9,IF(J6945="No",Résultat!$G$9,Résultat!$G$7)),Résultat!$G$7)),IF(C6945 = "Totale", IF(H6945=1,IF(E6945=0,Résultat!G$8,IF(J6945="No",Résultat!$G$9,Résultat!$G$7)),IF(H6945=2,IF(E6945=0,Résultat!G$9,IF(J6945="No",Résultat!$G$9,Résultat!$G$7)),Résultat!$G$7)),Résultat!$G$7)), "")</f>
        <v/>
      </c>
    </row>
    <row r="6946" spans="1:11" ht="20.100000000000001" customHeight="1">
      <c r="A6946" s="26"/>
      <c r="B6946" s="27"/>
      <c r="C6946" s="11" t="str">
        <f>IF($B6946 &lt;&gt; "",VLOOKUP(MID(B6946,3,5),'Recyclabilité Prod Matx'!C:F,2,FALSE), "")</f>
        <v/>
      </c>
      <c r="D6946" s="11" t="str">
        <f>IF($B6946 &lt;&gt; "",VLOOKUP(MID(B6946,3,5),'Recyclabilité Prod Matx'!C:F,3,FALSE),"")</f>
        <v/>
      </c>
      <c r="E6946" s="11" t="str">
        <f>IF($B6946 &lt;&gt; "",VLOOKUP(MID(B6946,3,5),'Recyclabilité Prod Matx'!C:F,4,FALSE), "")</f>
        <v/>
      </c>
      <c r="F6946" s="12" t="str">
        <f>IF($B6946 &lt;&gt; "", IF(C6946="Totale","",IF(D6946 = 0, "", VLOOKUP(D6946,'Cond Compo'!A:B,2,FALSE))),"")</f>
        <v/>
      </c>
      <c r="G6946" s="28"/>
      <c r="H6946" s="11" t="str">
        <f xml:space="preserve"> IF(C6946="Totale",2,IF($G6946 &lt;&gt; "", IF(D6946 = "E",MATCH(G6946, 'Cond Compo'!D$16:D$18, 0), MATCH(G6946, 'Cond Compo'!C$16:C$19, 0)), ""))</f>
        <v/>
      </c>
      <c r="I6946" s="12" t="str">
        <f>IF($E6946 &lt;&gt; "", IF(E6946 = 0, "", VLOOKUP(E6946,'Cond Perturbation'!A:B,2,FALSE)),"")</f>
        <v/>
      </c>
      <c r="J6946" s="28"/>
      <c r="K6946" s="29" t="str">
        <f>IF($B6946 &lt;&gt; "", IF(C6946="Oui",IF(H6946=1,IF(E6946=0,Résultat!G$8,IF(J6946="No",Résultat!$G$8,Résultat!$G$7)),IF(H6946=2,IF(E6946=0,Résultat!G$9,IF(J6946="No",Résultat!$G$9,Résultat!$G$7)),Résultat!$G$7)),IF(C6946 = "Totale", IF(H6946=1,IF(E6946=0,Résultat!G$8,IF(J6946="No",Résultat!$G$9,Résultat!$G$7)),IF(H6946=2,IF(E6946=0,Résultat!G$9,IF(J6946="No",Résultat!$G$9,Résultat!$G$7)),Résultat!$G$7)),Résultat!$G$7)), "")</f>
        <v/>
      </c>
    </row>
    <row r="6947" spans="1:11" ht="20.100000000000001" customHeight="1">
      <c r="A6947" s="26"/>
      <c r="B6947" s="27"/>
      <c r="C6947" s="11" t="str">
        <f>IF($B6947 &lt;&gt; "",VLOOKUP(MID(B6947,3,5),'Recyclabilité Prod Matx'!C:F,2,FALSE), "")</f>
        <v/>
      </c>
      <c r="D6947" s="11" t="str">
        <f>IF($B6947 &lt;&gt; "",VLOOKUP(MID(B6947,3,5),'Recyclabilité Prod Matx'!C:F,3,FALSE),"")</f>
        <v/>
      </c>
      <c r="E6947" s="11" t="str">
        <f>IF($B6947 &lt;&gt; "",VLOOKUP(MID(B6947,3,5),'Recyclabilité Prod Matx'!C:F,4,FALSE), "")</f>
        <v/>
      </c>
      <c r="F6947" s="12" t="str">
        <f>IF($B6947 &lt;&gt; "", IF(C6947="Totale","",IF(D6947 = 0, "", VLOOKUP(D6947,'Cond Compo'!A:B,2,FALSE))),"")</f>
        <v/>
      </c>
      <c r="G6947" s="28"/>
      <c r="H6947" s="11" t="str">
        <f xml:space="preserve"> IF(C6947="Totale",2,IF($G6947 &lt;&gt; "", IF(D6947 = "E",MATCH(G6947, 'Cond Compo'!D$16:D$18, 0), MATCH(G6947, 'Cond Compo'!C$16:C$19, 0)), ""))</f>
        <v/>
      </c>
      <c r="I6947" s="12" t="str">
        <f>IF($E6947 &lt;&gt; "", IF(E6947 = 0, "", VLOOKUP(E6947,'Cond Perturbation'!A:B,2,FALSE)),"")</f>
        <v/>
      </c>
      <c r="J6947" s="28"/>
      <c r="K6947" s="29" t="str">
        <f>IF($B6947 &lt;&gt; "", IF(C6947="Oui",IF(H6947=1,IF(E6947=0,Résultat!G$8,IF(J6947="No",Résultat!$G$8,Résultat!$G$7)),IF(H6947=2,IF(E6947=0,Résultat!G$9,IF(J6947="No",Résultat!$G$9,Résultat!$G$7)),Résultat!$G$7)),IF(C6947 = "Totale", IF(H6947=1,IF(E6947=0,Résultat!G$8,IF(J6947="No",Résultat!$G$9,Résultat!$G$7)),IF(H6947=2,IF(E6947=0,Résultat!G$9,IF(J6947="No",Résultat!$G$9,Résultat!$G$7)),Résultat!$G$7)),Résultat!$G$7)), "")</f>
        <v/>
      </c>
    </row>
    <row r="6948" spans="1:11" ht="20.100000000000001" customHeight="1">
      <c r="A6948" s="26"/>
      <c r="B6948" s="27"/>
      <c r="C6948" s="11" t="str">
        <f>IF($B6948 &lt;&gt; "",VLOOKUP(MID(B6948,3,5),'Recyclabilité Prod Matx'!C:F,2,FALSE), "")</f>
        <v/>
      </c>
      <c r="D6948" s="11" t="str">
        <f>IF($B6948 &lt;&gt; "",VLOOKUP(MID(B6948,3,5),'Recyclabilité Prod Matx'!C:F,3,FALSE),"")</f>
        <v/>
      </c>
      <c r="E6948" s="11" t="str">
        <f>IF($B6948 &lt;&gt; "",VLOOKUP(MID(B6948,3,5),'Recyclabilité Prod Matx'!C:F,4,FALSE), "")</f>
        <v/>
      </c>
      <c r="F6948" s="12" t="str">
        <f>IF($B6948 &lt;&gt; "", IF(C6948="Totale","",IF(D6948 = 0, "", VLOOKUP(D6948,'Cond Compo'!A:B,2,FALSE))),"")</f>
        <v/>
      </c>
      <c r="G6948" s="28"/>
      <c r="H6948" s="11" t="str">
        <f xml:space="preserve"> IF(C6948="Totale",2,IF($G6948 &lt;&gt; "", IF(D6948 = "E",MATCH(G6948, 'Cond Compo'!D$16:D$18, 0), MATCH(G6948, 'Cond Compo'!C$16:C$19, 0)), ""))</f>
        <v/>
      </c>
      <c r="I6948" s="12" t="str">
        <f>IF($E6948 &lt;&gt; "", IF(E6948 = 0, "", VLOOKUP(E6948,'Cond Perturbation'!A:B,2,FALSE)),"")</f>
        <v/>
      </c>
      <c r="J6948" s="28"/>
      <c r="K6948" s="29" t="str">
        <f>IF($B6948 &lt;&gt; "", IF(C6948="Oui",IF(H6948=1,IF(E6948=0,Résultat!G$8,IF(J6948="No",Résultat!$G$8,Résultat!$G$7)),IF(H6948=2,IF(E6948=0,Résultat!G$9,IF(J6948="No",Résultat!$G$9,Résultat!$G$7)),Résultat!$G$7)),IF(C6948 = "Totale", IF(H6948=1,IF(E6948=0,Résultat!G$8,IF(J6948="No",Résultat!$G$9,Résultat!$G$7)),IF(H6948=2,IF(E6948=0,Résultat!G$9,IF(J6948="No",Résultat!$G$9,Résultat!$G$7)),Résultat!$G$7)),Résultat!$G$7)), "")</f>
        <v/>
      </c>
    </row>
    <row r="6949" spans="1:11" ht="20.100000000000001" customHeight="1">
      <c r="A6949" s="26"/>
      <c r="B6949" s="27"/>
      <c r="C6949" s="11" t="str">
        <f>IF($B6949 &lt;&gt; "",VLOOKUP(MID(B6949,3,5),'Recyclabilité Prod Matx'!C:F,2,FALSE), "")</f>
        <v/>
      </c>
      <c r="D6949" s="11" t="str">
        <f>IF($B6949 &lt;&gt; "",VLOOKUP(MID(B6949,3,5),'Recyclabilité Prod Matx'!C:F,3,FALSE),"")</f>
        <v/>
      </c>
      <c r="E6949" s="11" t="str">
        <f>IF($B6949 &lt;&gt; "",VLOOKUP(MID(B6949,3,5),'Recyclabilité Prod Matx'!C:F,4,FALSE), "")</f>
        <v/>
      </c>
      <c r="F6949" s="12" t="str">
        <f>IF($B6949 &lt;&gt; "", IF(C6949="Totale","",IF(D6949 = 0, "", VLOOKUP(D6949,'Cond Compo'!A:B,2,FALSE))),"")</f>
        <v/>
      </c>
      <c r="G6949" s="28"/>
      <c r="H6949" s="11" t="str">
        <f xml:space="preserve"> IF(C6949="Totale",2,IF($G6949 &lt;&gt; "", IF(D6949 = "E",MATCH(G6949, 'Cond Compo'!D$16:D$18, 0), MATCH(G6949, 'Cond Compo'!C$16:C$19, 0)), ""))</f>
        <v/>
      </c>
      <c r="I6949" s="12" t="str">
        <f>IF($E6949 &lt;&gt; "", IF(E6949 = 0, "", VLOOKUP(E6949,'Cond Perturbation'!A:B,2,FALSE)),"")</f>
        <v/>
      </c>
      <c r="J6949" s="28"/>
      <c r="K6949" s="29" t="str">
        <f>IF($B6949 &lt;&gt; "", IF(C6949="Oui",IF(H6949=1,IF(E6949=0,Résultat!G$8,IF(J6949="No",Résultat!$G$8,Résultat!$G$7)),IF(H6949=2,IF(E6949=0,Résultat!G$9,IF(J6949="No",Résultat!$G$9,Résultat!$G$7)),Résultat!$G$7)),IF(C6949 = "Totale", IF(H6949=1,IF(E6949=0,Résultat!G$8,IF(J6949="No",Résultat!$G$9,Résultat!$G$7)),IF(H6949=2,IF(E6949=0,Résultat!G$9,IF(J6949="No",Résultat!$G$9,Résultat!$G$7)),Résultat!$G$7)),Résultat!$G$7)), "")</f>
        <v/>
      </c>
    </row>
    <row r="6950" spans="1:11" ht="20.100000000000001" customHeight="1">
      <c r="A6950" s="26"/>
      <c r="B6950" s="27"/>
      <c r="C6950" s="11" t="str">
        <f>IF($B6950 &lt;&gt; "",VLOOKUP(MID(B6950,3,5),'Recyclabilité Prod Matx'!C:F,2,FALSE), "")</f>
        <v/>
      </c>
      <c r="D6950" s="11" t="str">
        <f>IF($B6950 &lt;&gt; "",VLOOKUP(MID(B6950,3,5),'Recyclabilité Prod Matx'!C:F,3,FALSE),"")</f>
        <v/>
      </c>
      <c r="E6950" s="11" t="str">
        <f>IF($B6950 &lt;&gt; "",VLOOKUP(MID(B6950,3,5),'Recyclabilité Prod Matx'!C:F,4,FALSE), "")</f>
        <v/>
      </c>
      <c r="F6950" s="12" t="str">
        <f>IF($B6950 &lt;&gt; "", IF(C6950="Totale","",IF(D6950 = 0, "", VLOOKUP(D6950,'Cond Compo'!A:B,2,FALSE))),"")</f>
        <v/>
      </c>
      <c r="G6950" s="28"/>
      <c r="H6950" s="11" t="str">
        <f xml:space="preserve"> IF(C6950="Totale",2,IF($G6950 &lt;&gt; "", IF(D6950 = "E",MATCH(G6950, 'Cond Compo'!D$16:D$18, 0), MATCH(G6950, 'Cond Compo'!C$16:C$19, 0)), ""))</f>
        <v/>
      </c>
      <c r="I6950" s="12" t="str">
        <f>IF($E6950 &lt;&gt; "", IF(E6950 = 0, "", VLOOKUP(E6950,'Cond Perturbation'!A:B,2,FALSE)),"")</f>
        <v/>
      </c>
      <c r="J6950" s="28"/>
      <c r="K6950" s="29" t="str">
        <f>IF($B6950 &lt;&gt; "", IF(C6950="Oui",IF(H6950=1,IF(E6950=0,Résultat!G$8,IF(J6950="No",Résultat!$G$8,Résultat!$G$7)),IF(H6950=2,IF(E6950=0,Résultat!G$9,IF(J6950="No",Résultat!$G$9,Résultat!$G$7)),Résultat!$G$7)),IF(C6950 = "Totale", IF(H6950=1,IF(E6950=0,Résultat!G$8,IF(J6950="No",Résultat!$G$9,Résultat!$G$7)),IF(H6950=2,IF(E6950=0,Résultat!G$9,IF(J6950="No",Résultat!$G$9,Résultat!$G$7)),Résultat!$G$7)),Résultat!$G$7)), "")</f>
        <v/>
      </c>
    </row>
    <row r="6951" spans="1:11" ht="20.100000000000001" customHeight="1">
      <c r="A6951" s="26"/>
      <c r="B6951" s="27"/>
      <c r="C6951" s="11" t="str">
        <f>IF($B6951 &lt;&gt; "",VLOOKUP(MID(B6951,3,5),'Recyclabilité Prod Matx'!C:F,2,FALSE), "")</f>
        <v/>
      </c>
      <c r="D6951" s="11" t="str">
        <f>IF($B6951 &lt;&gt; "",VLOOKUP(MID(B6951,3,5),'Recyclabilité Prod Matx'!C:F,3,FALSE),"")</f>
        <v/>
      </c>
      <c r="E6951" s="11" t="str">
        <f>IF($B6951 &lt;&gt; "",VLOOKUP(MID(B6951,3,5),'Recyclabilité Prod Matx'!C:F,4,FALSE), "")</f>
        <v/>
      </c>
      <c r="F6951" s="12" t="str">
        <f>IF($B6951 &lt;&gt; "", IF(C6951="Totale","",IF(D6951 = 0, "", VLOOKUP(D6951,'Cond Compo'!A:B,2,FALSE))),"")</f>
        <v/>
      </c>
      <c r="G6951" s="28"/>
      <c r="H6951" s="11" t="str">
        <f xml:space="preserve"> IF(C6951="Totale",2,IF($G6951 &lt;&gt; "", IF(D6951 = "E",MATCH(G6951, 'Cond Compo'!D$16:D$18, 0), MATCH(G6951, 'Cond Compo'!C$16:C$19, 0)), ""))</f>
        <v/>
      </c>
      <c r="I6951" s="12" t="str">
        <f>IF($E6951 &lt;&gt; "", IF(E6951 = 0, "", VLOOKUP(E6951,'Cond Perturbation'!A:B,2,FALSE)),"")</f>
        <v/>
      </c>
      <c r="J6951" s="28"/>
      <c r="K6951" s="29" t="str">
        <f>IF($B6951 &lt;&gt; "", IF(C6951="Oui",IF(H6951=1,IF(E6951=0,Résultat!G$8,IF(J6951="No",Résultat!$G$8,Résultat!$G$7)),IF(H6951=2,IF(E6951=0,Résultat!G$9,IF(J6951="No",Résultat!$G$9,Résultat!$G$7)),Résultat!$G$7)),IF(C6951 = "Totale", IF(H6951=1,IF(E6951=0,Résultat!G$8,IF(J6951="No",Résultat!$G$9,Résultat!$G$7)),IF(H6951=2,IF(E6951=0,Résultat!G$9,IF(J6951="No",Résultat!$G$9,Résultat!$G$7)),Résultat!$G$7)),Résultat!$G$7)), "")</f>
        <v/>
      </c>
    </row>
    <row r="6952" spans="1:11" ht="20.100000000000001" customHeight="1">
      <c r="A6952" s="26"/>
      <c r="B6952" s="27"/>
      <c r="C6952" s="11" t="str">
        <f>IF($B6952 &lt;&gt; "",VLOOKUP(MID(B6952,3,5),'Recyclabilité Prod Matx'!C:F,2,FALSE), "")</f>
        <v/>
      </c>
      <c r="D6952" s="11" t="str">
        <f>IF($B6952 &lt;&gt; "",VLOOKUP(MID(B6952,3,5),'Recyclabilité Prod Matx'!C:F,3,FALSE),"")</f>
        <v/>
      </c>
      <c r="E6952" s="11" t="str">
        <f>IF($B6952 &lt;&gt; "",VLOOKUP(MID(B6952,3,5),'Recyclabilité Prod Matx'!C:F,4,FALSE), "")</f>
        <v/>
      </c>
      <c r="F6952" s="12" t="str">
        <f>IF($B6952 &lt;&gt; "", IF(C6952="Totale","",IF(D6952 = 0, "", VLOOKUP(D6952,'Cond Compo'!A:B,2,FALSE))),"")</f>
        <v/>
      </c>
      <c r="G6952" s="28"/>
      <c r="H6952" s="11" t="str">
        <f xml:space="preserve"> IF(C6952="Totale",2,IF($G6952 &lt;&gt; "", IF(D6952 = "E",MATCH(G6952, 'Cond Compo'!D$16:D$18, 0), MATCH(G6952, 'Cond Compo'!C$16:C$19, 0)), ""))</f>
        <v/>
      </c>
      <c r="I6952" s="12" t="str">
        <f>IF($E6952 &lt;&gt; "", IF(E6952 = 0, "", VLOOKUP(E6952,'Cond Perturbation'!A:B,2,FALSE)),"")</f>
        <v/>
      </c>
      <c r="J6952" s="28"/>
      <c r="K6952" s="29" t="str">
        <f>IF($B6952 &lt;&gt; "", IF(C6952="Oui",IF(H6952=1,IF(E6952=0,Résultat!G$8,IF(J6952="No",Résultat!$G$8,Résultat!$G$7)),IF(H6952=2,IF(E6952=0,Résultat!G$9,IF(J6952="No",Résultat!$G$9,Résultat!$G$7)),Résultat!$G$7)),IF(C6952 = "Totale", IF(H6952=1,IF(E6952=0,Résultat!G$8,IF(J6952="No",Résultat!$G$9,Résultat!$G$7)),IF(H6952=2,IF(E6952=0,Résultat!G$9,IF(J6952="No",Résultat!$G$9,Résultat!$G$7)),Résultat!$G$7)),Résultat!$G$7)), "")</f>
        <v/>
      </c>
    </row>
    <row r="6953" spans="1:11" ht="20.100000000000001" customHeight="1">
      <c r="A6953" s="26"/>
      <c r="B6953" s="27"/>
      <c r="C6953" s="11" t="str">
        <f>IF($B6953 &lt;&gt; "",VLOOKUP(MID(B6953,3,5),'Recyclabilité Prod Matx'!C:F,2,FALSE), "")</f>
        <v/>
      </c>
      <c r="D6953" s="11" t="str">
        <f>IF($B6953 &lt;&gt; "",VLOOKUP(MID(B6953,3,5),'Recyclabilité Prod Matx'!C:F,3,FALSE),"")</f>
        <v/>
      </c>
      <c r="E6953" s="11" t="str">
        <f>IF($B6953 &lt;&gt; "",VLOOKUP(MID(B6953,3,5),'Recyclabilité Prod Matx'!C:F,4,FALSE), "")</f>
        <v/>
      </c>
      <c r="F6953" s="12" t="str">
        <f>IF($B6953 &lt;&gt; "", IF(C6953="Totale","",IF(D6953 = 0, "", VLOOKUP(D6953,'Cond Compo'!A:B,2,FALSE))),"")</f>
        <v/>
      </c>
      <c r="G6953" s="28"/>
      <c r="H6953" s="11" t="str">
        <f xml:space="preserve"> IF(C6953="Totale",2,IF($G6953 &lt;&gt; "", IF(D6953 = "E",MATCH(G6953, 'Cond Compo'!D$16:D$18, 0), MATCH(G6953, 'Cond Compo'!C$16:C$19, 0)), ""))</f>
        <v/>
      </c>
      <c r="I6953" s="12" t="str">
        <f>IF($E6953 &lt;&gt; "", IF(E6953 = 0, "", VLOOKUP(E6953,'Cond Perturbation'!A:B,2,FALSE)),"")</f>
        <v/>
      </c>
      <c r="J6953" s="28"/>
      <c r="K6953" s="29" t="str">
        <f>IF($B6953 &lt;&gt; "", IF(C6953="Oui",IF(H6953=1,IF(E6953=0,Résultat!G$8,IF(J6953="No",Résultat!$G$8,Résultat!$G$7)),IF(H6953=2,IF(E6953=0,Résultat!G$9,IF(J6953="No",Résultat!$G$9,Résultat!$G$7)),Résultat!$G$7)),IF(C6953 = "Totale", IF(H6953=1,IF(E6953=0,Résultat!G$8,IF(J6953="No",Résultat!$G$9,Résultat!$G$7)),IF(H6953=2,IF(E6953=0,Résultat!G$9,IF(J6953="No",Résultat!$G$9,Résultat!$G$7)),Résultat!$G$7)),Résultat!$G$7)), "")</f>
        <v/>
      </c>
    </row>
    <row r="6954" spans="1:11" ht="20.100000000000001" customHeight="1">
      <c r="A6954" s="26"/>
      <c r="B6954" s="27"/>
      <c r="C6954" s="11" t="str">
        <f>IF($B6954 &lt;&gt; "",VLOOKUP(MID(B6954,3,5),'Recyclabilité Prod Matx'!C:F,2,FALSE), "")</f>
        <v/>
      </c>
      <c r="D6954" s="11" t="str">
        <f>IF($B6954 &lt;&gt; "",VLOOKUP(MID(B6954,3,5),'Recyclabilité Prod Matx'!C:F,3,FALSE),"")</f>
        <v/>
      </c>
      <c r="E6954" s="11" t="str">
        <f>IF($B6954 &lt;&gt; "",VLOOKUP(MID(B6954,3,5),'Recyclabilité Prod Matx'!C:F,4,FALSE), "")</f>
        <v/>
      </c>
      <c r="F6954" s="12" t="str">
        <f>IF($B6954 &lt;&gt; "", IF(C6954="Totale","",IF(D6954 = 0, "", VLOOKUP(D6954,'Cond Compo'!A:B,2,FALSE))),"")</f>
        <v/>
      </c>
      <c r="G6954" s="28"/>
      <c r="H6954" s="11" t="str">
        <f xml:space="preserve"> IF(C6954="Totale",2,IF($G6954 &lt;&gt; "", IF(D6954 = "E",MATCH(G6954, 'Cond Compo'!D$16:D$18, 0), MATCH(G6954, 'Cond Compo'!C$16:C$19, 0)), ""))</f>
        <v/>
      </c>
      <c r="I6954" s="12" t="str">
        <f>IF($E6954 &lt;&gt; "", IF(E6954 = 0, "", VLOOKUP(E6954,'Cond Perturbation'!A:B,2,FALSE)),"")</f>
        <v/>
      </c>
      <c r="J6954" s="28"/>
      <c r="K6954" s="29" t="str">
        <f>IF($B6954 &lt;&gt; "", IF(C6954="Oui",IF(H6954=1,IF(E6954=0,Résultat!G$8,IF(J6954="No",Résultat!$G$8,Résultat!$G$7)),IF(H6954=2,IF(E6954=0,Résultat!G$9,IF(J6954="No",Résultat!$G$9,Résultat!$G$7)),Résultat!$G$7)),IF(C6954 = "Totale", IF(H6954=1,IF(E6954=0,Résultat!G$8,IF(J6954="No",Résultat!$G$9,Résultat!$G$7)),IF(H6954=2,IF(E6954=0,Résultat!G$9,IF(J6954="No",Résultat!$G$9,Résultat!$G$7)),Résultat!$G$7)),Résultat!$G$7)), "")</f>
        <v/>
      </c>
    </row>
    <row r="6955" spans="1:11" ht="20.100000000000001" customHeight="1">
      <c r="A6955" s="26"/>
      <c r="B6955" s="27"/>
      <c r="C6955" s="11" t="str">
        <f>IF($B6955 &lt;&gt; "",VLOOKUP(MID(B6955,3,5),'Recyclabilité Prod Matx'!C:F,2,FALSE), "")</f>
        <v/>
      </c>
      <c r="D6955" s="11" t="str">
        <f>IF($B6955 &lt;&gt; "",VLOOKUP(MID(B6955,3,5),'Recyclabilité Prod Matx'!C:F,3,FALSE),"")</f>
        <v/>
      </c>
      <c r="E6955" s="11" t="str">
        <f>IF($B6955 &lt;&gt; "",VLOOKUP(MID(B6955,3,5),'Recyclabilité Prod Matx'!C:F,4,FALSE), "")</f>
        <v/>
      </c>
      <c r="F6955" s="12" t="str">
        <f>IF($B6955 &lt;&gt; "", IF(C6955="Totale","",IF(D6955 = 0, "", VLOOKUP(D6955,'Cond Compo'!A:B,2,FALSE))),"")</f>
        <v/>
      </c>
      <c r="G6955" s="28"/>
      <c r="H6955" s="11" t="str">
        <f xml:space="preserve"> IF(C6955="Totale",2,IF($G6955 &lt;&gt; "", IF(D6955 = "E",MATCH(G6955, 'Cond Compo'!D$16:D$18, 0), MATCH(G6955, 'Cond Compo'!C$16:C$19, 0)), ""))</f>
        <v/>
      </c>
      <c r="I6955" s="12" t="str">
        <f>IF($E6955 &lt;&gt; "", IF(E6955 = 0, "", VLOOKUP(E6955,'Cond Perturbation'!A:B,2,FALSE)),"")</f>
        <v/>
      </c>
      <c r="J6955" s="28"/>
      <c r="K6955" s="29" t="str">
        <f>IF($B6955 &lt;&gt; "", IF(C6955="Oui",IF(H6955=1,IF(E6955=0,Résultat!G$8,IF(J6955="No",Résultat!$G$8,Résultat!$G$7)),IF(H6955=2,IF(E6955=0,Résultat!G$9,IF(J6955="No",Résultat!$G$9,Résultat!$G$7)),Résultat!$G$7)),IF(C6955 = "Totale", IF(H6955=1,IF(E6955=0,Résultat!G$8,IF(J6955="No",Résultat!$G$9,Résultat!$G$7)),IF(H6955=2,IF(E6955=0,Résultat!G$9,IF(J6955="No",Résultat!$G$9,Résultat!$G$7)),Résultat!$G$7)),Résultat!$G$7)), "")</f>
        <v/>
      </c>
    </row>
    <row r="6956" spans="1:11" ht="20.100000000000001" customHeight="1">
      <c r="A6956" s="26"/>
      <c r="B6956" s="27"/>
      <c r="C6956" s="11" t="str">
        <f>IF($B6956 &lt;&gt; "",VLOOKUP(MID(B6956,3,5),'Recyclabilité Prod Matx'!C:F,2,FALSE), "")</f>
        <v/>
      </c>
      <c r="D6956" s="11" t="str">
        <f>IF($B6956 &lt;&gt; "",VLOOKUP(MID(B6956,3,5),'Recyclabilité Prod Matx'!C:F,3,FALSE),"")</f>
        <v/>
      </c>
      <c r="E6956" s="11" t="str">
        <f>IF($B6956 &lt;&gt; "",VLOOKUP(MID(B6956,3,5),'Recyclabilité Prod Matx'!C:F,4,FALSE), "")</f>
        <v/>
      </c>
      <c r="F6956" s="12" t="str">
        <f>IF($B6956 &lt;&gt; "", IF(C6956="Totale","",IF(D6956 = 0, "", VLOOKUP(D6956,'Cond Compo'!A:B,2,FALSE))),"")</f>
        <v/>
      </c>
      <c r="G6956" s="28"/>
      <c r="H6956" s="11" t="str">
        <f xml:space="preserve"> IF(C6956="Totale",2,IF($G6956 &lt;&gt; "", IF(D6956 = "E",MATCH(G6956, 'Cond Compo'!D$16:D$18, 0), MATCH(G6956, 'Cond Compo'!C$16:C$19, 0)), ""))</f>
        <v/>
      </c>
      <c r="I6956" s="12" t="str">
        <f>IF($E6956 &lt;&gt; "", IF(E6956 = 0, "", VLOOKUP(E6956,'Cond Perturbation'!A:B,2,FALSE)),"")</f>
        <v/>
      </c>
      <c r="J6956" s="28"/>
      <c r="K6956" s="29" t="str">
        <f>IF($B6956 &lt;&gt; "", IF(C6956="Oui",IF(H6956=1,IF(E6956=0,Résultat!G$8,IF(J6956="No",Résultat!$G$8,Résultat!$G$7)),IF(H6956=2,IF(E6956=0,Résultat!G$9,IF(J6956="No",Résultat!$G$9,Résultat!$G$7)),Résultat!$G$7)),IF(C6956 = "Totale", IF(H6956=1,IF(E6956=0,Résultat!G$8,IF(J6956="No",Résultat!$G$9,Résultat!$G$7)),IF(H6956=2,IF(E6956=0,Résultat!G$9,IF(J6956="No",Résultat!$G$9,Résultat!$G$7)),Résultat!$G$7)),Résultat!$G$7)), "")</f>
        <v/>
      </c>
    </row>
    <row r="6957" spans="1:11" ht="20.100000000000001" customHeight="1">
      <c r="A6957" s="26"/>
      <c r="B6957" s="27"/>
      <c r="C6957" s="11" t="str">
        <f>IF($B6957 &lt;&gt; "",VLOOKUP(MID(B6957,3,5),'Recyclabilité Prod Matx'!C:F,2,FALSE), "")</f>
        <v/>
      </c>
      <c r="D6957" s="11" t="str">
        <f>IF($B6957 &lt;&gt; "",VLOOKUP(MID(B6957,3,5),'Recyclabilité Prod Matx'!C:F,3,FALSE),"")</f>
        <v/>
      </c>
      <c r="E6957" s="11" t="str">
        <f>IF($B6957 &lt;&gt; "",VLOOKUP(MID(B6957,3,5),'Recyclabilité Prod Matx'!C:F,4,FALSE), "")</f>
        <v/>
      </c>
      <c r="F6957" s="12" t="str">
        <f>IF($B6957 &lt;&gt; "", IF(C6957="Totale","",IF(D6957 = 0, "", VLOOKUP(D6957,'Cond Compo'!A:B,2,FALSE))),"")</f>
        <v/>
      </c>
      <c r="G6957" s="28"/>
      <c r="H6957" s="11" t="str">
        <f xml:space="preserve"> IF(C6957="Totale",2,IF($G6957 &lt;&gt; "", IF(D6957 = "E",MATCH(G6957, 'Cond Compo'!D$16:D$18, 0), MATCH(G6957, 'Cond Compo'!C$16:C$19, 0)), ""))</f>
        <v/>
      </c>
      <c r="I6957" s="12" t="str">
        <f>IF($E6957 &lt;&gt; "", IF(E6957 = 0, "", VLOOKUP(E6957,'Cond Perturbation'!A:B,2,FALSE)),"")</f>
        <v/>
      </c>
      <c r="J6957" s="28"/>
      <c r="K6957" s="29" t="str">
        <f>IF($B6957 &lt;&gt; "", IF(C6957="Oui",IF(H6957=1,IF(E6957=0,Résultat!G$8,IF(J6957="No",Résultat!$G$8,Résultat!$G$7)),IF(H6957=2,IF(E6957=0,Résultat!G$9,IF(J6957="No",Résultat!$G$9,Résultat!$G$7)),Résultat!$G$7)),IF(C6957 = "Totale", IF(H6957=1,IF(E6957=0,Résultat!G$8,IF(J6957="No",Résultat!$G$9,Résultat!$G$7)),IF(H6957=2,IF(E6957=0,Résultat!G$9,IF(J6957="No",Résultat!$G$9,Résultat!$G$7)),Résultat!$G$7)),Résultat!$G$7)), "")</f>
        <v/>
      </c>
    </row>
    <row r="6958" spans="1:11" ht="20.100000000000001" customHeight="1">
      <c r="A6958" s="26"/>
      <c r="B6958" s="27"/>
      <c r="C6958" s="11" t="str">
        <f>IF($B6958 &lt;&gt; "",VLOOKUP(MID(B6958,3,5),'Recyclabilité Prod Matx'!C:F,2,FALSE), "")</f>
        <v/>
      </c>
      <c r="D6958" s="11" t="str">
        <f>IF($B6958 &lt;&gt; "",VLOOKUP(MID(B6958,3,5),'Recyclabilité Prod Matx'!C:F,3,FALSE),"")</f>
        <v/>
      </c>
      <c r="E6958" s="11" t="str">
        <f>IF($B6958 &lt;&gt; "",VLOOKUP(MID(B6958,3,5),'Recyclabilité Prod Matx'!C:F,4,FALSE), "")</f>
        <v/>
      </c>
      <c r="F6958" s="12" t="str">
        <f>IF($B6958 &lt;&gt; "", IF(C6958="Totale","",IF(D6958 = 0, "", VLOOKUP(D6958,'Cond Compo'!A:B,2,FALSE))),"")</f>
        <v/>
      </c>
      <c r="G6958" s="28"/>
      <c r="H6958" s="11" t="str">
        <f xml:space="preserve"> IF(C6958="Totale",2,IF($G6958 &lt;&gt; "", IF(D6958 = "E",MATCH(G6958, 'Cond Compo'!D$16:D$18, 0), MATCH(G6958, 'Cond Compo'!C$16:C$19, 0)), ""))</f>
        <v/>
      </c>
      <c r="I6958" s="12" t="str">
        <f>IF($E6958 &lt;&gt; "", IF(E6958 = 0, "", VLOOKUP(E6958,'Cond Perturbation'!A:B,2,FALSE)),"")</f>
        <v/>
      </c>
      <c r="J6958" s="28"/>
      <c r="K6958" s="29" t="str">
        <f>IF($B6958 &lt;&gt; "", IF(C6958="Oui",IF(H6958=1,IF(E6958=0,Résultat!G$8,IF(J6958="No",Résultat!$G$8,Résultat!$G$7)),IF(H6958=2,IF(E6958=0,Résultat!G$9,IF(J6958="No",Résultat!$G$9,Résultat!$G$7)),Résultat!$G$7)),IF(C6958 = "Totale", IF(H6958=1,IF(E6958=0,Résultat!G$8,IF(J6958="No",Résultat!$G$9,Résultat!$G$7)),IF(H6958=2,IF(E6958=0,Résultat!G$9,IF(J6958="No",Résultat!$G$9,Résultat!$G$7)),Résultat!$G$7)),Résultat!$G$7)), "")</f>
        <v/>
      </c>
    </row>
    <row r="6959" spans="1:11" ht="20.100000000000001" customHeight="1">
      <c r="A6959" s="26"/>
      <c r="B6959" s="27"/>
      <c r="C6959" s="11" t="str">
        <f>IF($B6959 &lt;&gt; "",VLOOKUP(MID(B6959,3,5),'Recyclabilité Prod Matx'!C:F,2,FALSE), "")</f>
        <v/>
      </c>
      <c r="D6959" s="11" t="str">
        <f>IF($B6959 &lt;&gt; "",VLOOKUP(MID(B6959,3,5),'Recyclabilité Prod Matx'!C:F,3,FALSE),"")</f>
        <v/>
      </c>
      <c r="E6959" s="11" t="str">
        <f>IF($B6959 &lt;&gt; "",VLOOKUP(MID(B6959,3,5),'Recyclabilité Prod Matx'!C:F,4,FALSE), "")</f>
        <v/>
      </c>
      <c r="F6959" s="12" t="str">
        <f>IF($B6959 &lt;&gt; "", IF(C6959="Totale","",IF(D6959 = 0, "", VLOOKUP(D6959,'Cond Compo'!A:B,2,FALSE))),"")</f>
        <v/>
      </c>
      <c r="G6959" s="28"/>
      <c r="H6959" s="11" t="str">
        <f xml:space="preserve"> IF(C6959="Totale",2,IF($G6959 &lt;&gt; "", IF(D6959 = "E",MATCH(G6959, 'Cond Compo'!D$16:D$18, 0), MATCH(G6959, 'Cond Compo'!C$16:C$19, 0)), ""))</f>
        <v/>
      </c>
      <c r="I6959" s="12" t="str">
        <f>IF($E6959 &lt;&gt; "", IF(E6959 = 0, "", VLOOKUP(E6959,'Cond Perturbation'!A:B,2,FALSE)),"")</f>
        <v/>
      </c>
      <c r="J6959" s="28"/>
      <c r="K6959" s="29" t="str">
        <f>IF($B6959 &lt;&gt; "", IF(C6959="Oui",IF(H6959=1,IF(E6959=0,Résultat!G$8,IF(J6959="No",Résultat!$G$8,Résultat!$G$7)),IF(H6959=2,IF(E6959=0,Résultat!G$9,IF(J6959="No",Résultat!$G$9,Résultat!$G$7)),Résultat!$G$7)),IF(C6959 = "Totale", IF(H6959=1,IF(E6959=0,Résultat!G$8,IF(J6959="No",Résultat!$G$9,Résultat!$G$7)),IF(H6959=2,IF(E6959=0,Résultat!G$9,IF(J6959="No",Résultat!$G$9,Résultat!$G$7)),Résultat!$G$7)),Résultat!$G$7)), "")</f>
        <v/>
      </c>
    </row>
    <row r="6960" spans="1:11" ht="20.100000000000001" customHeight="1">
      <c r="A6960" s="26"/>
      <c r="B6960" s="27"/>
      <c r="C6960" s="11" t="str">
        <f>IF($B6960 &lt;&gt; "",VLOOKUP(MID(B6960,3,5),'Recyclabilité Prod Matx'!C:F,2,FALSE), "")</f>
        <v/>
      </c>
      <c r="D6960" s="11" t="str">
        <f>IF($B6960 &lt;&gt; "",VLOOKUP(MID(B6960,3,5),'Recyclabilité Prod Matx'!C:F,3,FALSE),"")</f>
        <v/>
      </c>
      <c r="E6960" s="11" t="str">
        <f>IF($B6960 &lt;&gt; "",VLOOKUP(MID(B6960,3,5),'Recyclabilité Prod Matx'!C:F,4,FALSE), "")</f>
        <v/>
      </c>
      <c r="F6960" s="12" t="str">
        <f>IF($B6960 &lt;&gt; "", IF(C6960="Totale","",IF(D6960 = 0, "", VLOOKUP(D6960,'Cond Compo'!A:B,2,FALSE))),"")</f>
        <v/>
      </c>
      <c r="G6960" s="28"/>
      <c r="H6960" s="11" t="str">
        <f xml:space="preserve"> IF(C6960="Totale",2,IF($G6960 &lt;&gt; "", IF(D6960 = "E",MATCH(G6960, 'Cond Compo'!D$16:D$18, 0), MATCH(G6960, 'Cond Compo'!C$16:C$19, 0)), ""))</f>
        <v/>
      </c>
      <c r="I6960" s="12" t="str">
        <f>IF($E6960 &lt;&gt; "", IF(E6960 = 0, "", VLOOKUP(E6960,'Cond Perturbation'!A:B,2,FALSE)),"")</f>
        <v/>
      </c>
      <c r="J6960" s="28"/>
      <c r="K6960" s="29" t="str">
        <f>IF($B6960 &lt;&gt; "", IF(C6960="Oui",IF(H6960=1,IF(E6960=0,Résultat!G$8,IF(J6960="No",Résultat!$G$8,Résultat!$G$7)),IF(H6960=2,IF(E6960=0,Résultat!G$9,IF(J6960="No",Résultat!$G$9,Résultat!$G$7)),Résultat!$G$7)),IF(C6960 = "Totale", IF(H6960=1,IF(E6960=0,Résultat!G$8,IF(J6960="No",Résultat!$G$9,Résultat!$G$7)),IF(H6960=2,IF(E6960=0,Résultat!G$9,IF(J6960="No",Résultat!$G$9,Résultat!$G$7)),Résultat!$G$7)),Résultat!$G$7)), "")</f>
        <v/>
      </c>
    </row>
    <row r="6961" spans="1:11" ht="20.100000000000001" customHeight="1">
      <c r="A6961" s="26"/>
      <c r="B6961" s="27"/>
      <c r="C6961" s="11" t="str">
        <f>IF($B6961 &lt;&gt; "",VLOOKUP(MID(B6961,3,5),'Recyclabilité Prod Matx'!C:F,2,FALSE), "")</f>
        <v/>
      </c>
      <c r="D6961" s="11" t="str">
        <f>IF($B6961 &lt;&gt; "",VLOOKUP(MID(B6961,3,5),'Recyclabilité Prod Matx'!C:F,3,FALSE),"")</f>
        <v/>
      </c>
      <c r="E6961" s="11" t="str">
        <f>IF($B6961 &lt;&gt; "",VLOOKUP(MID(B6961,3,5),'Recyclabilité Prod Matx'!C:F,4,FALSE), "")</f>
        <v/>
      </c>
      <c r="F6961" s="12" t="str">
        <f>IF($B6961 &lt;&gt; "", IF(C6961="Totale","",IF(D6961 = 0, "", VLOOKUP(D6961,'Cond Compo'!A:B,2,FALSE))),"")</f>
        <v/>
      </c>
      <c r="G6961" s="28"/>
      <c r="H6961" s="11" t="str">
        <f xml:space="preserve"> IF(C6961="Totale",2,IF($G6961 &lt;&gt; "", IF(D6961 = "E",MATCH(G6961, 'Cond Compo'!D$16:D$18, 0), MATCH(G6961, 'Cond Compo'!C$16:C$19, 0)), ""))</f>
        <v/>
      </c>
      <c r="I6961" s="12" t="str">
        <f>IF($E6961 &lt;&gt; "", IF(E6961 = 0, "", VLOOKUP(E6961,'Cond Perturbation'!A:B,2,FALSE)),"")</f>
        <v/>
      </c>
      <c r="J6961" s="28"/>
      <c r="K6961" s="29" t="str">
        <f>IF($B6961 &lt;&gt; "", IF(C6961="Oui",IF(H6961=1,IF(E6961=0,Résultat!G$8,IF(J6961="No",Résultat!$G$8,Résultat!$G$7)),IF(H6961=2,IF(E6961=0,Résultat!G$9,IF(J6961="No",Résultat!$G$9,Résultat!$G$7)),Résultat!$G$7)),IF(C6961 = "Totale", IF(H6961=1,IF(E6961=0,Résultat!G$8,IF(J6961="No",Résultat!$G$9,Résultat!$G$7)),IF(H6961=2,IF(E6961=0,Résultat!G$9,IF(J6961="No",Résultat!$G$9,Résultat!$G$7)),Résultat!$G$7)),Résultat!$G$7)), "")</f>
        <v/>
      </c>
    </row>
    <row r="6962" spans="1:11" ht="20.100000000000001" customHeight="1">
      <c r="A6962" s="26"/>
      <c r="B6962" s="27"/>
      <c r="C6962" s="11" t="str">
        <f>IF($B6962 &lt;&gt; "",VLOOKUP(MID(B6962,3,5),'Recyclabilité Prod Matx'!C:F,2,FALSE), "")</f>
        <v/>
      </c>
      <c r="D6962" s="11" t="str">
        <f>IF($B6962 &lt;&gt; "",VLOOKUP(MID(B6962,3,5),'Recyclabilité Prod Matx'!C:F,3,FALSE),"")</f>
        <v/>
      </c>
      <c r="E6962" s="11" t="str">
        <f>IF($B6962 &lt;&gt; "",VLOOKUP(MID(B6962,3,5),'Recyclabilité Prod Matx'!C:F,4,FALSE), "")</f>
        <v/>
      </c>
      <c r="F6962" s="12" t="str">
        <f>IF($B6962 &lt;&gt; "", IF(C6962="Totale","",IF(D6962 = 0, "", VLOOKUP(D6962,'Cond Compo'!A:B,2,FALSE))),"")</f>
        <v/>
      </c>
      <c r="G6962" s="28"/>
      <c r="H6962" s="11" t="str">
        <f xml:space="preserve"> IF(C6962="Totale",2,IF($G6962 &lt;&gt; "", IF(D6962 = "E",MATCH(G6962, 'Cond Compo'!D$16:D$18, 0), MATCH(G6962, 'Cond Compo'!C$16:C$19, 0)), ""))</f>
        <v/>
      </c>
      <c r="I6962" s="12" t="str">
        <f>IF($E6962 &lt;&gt; "", IF(E6962 = 0, "", VLOOKUP(E6962,'Cond Perturbation'!A:B,2,FALSE)),"")</f>
        <v/>
      </c>
      <c r="J6962" s="28"/>
      <c r="K6962" s="29" t="str">
        <f>IF($B6962 &lt;&gt; "", IF(C6962="Oui",IF(H6962=1,IF(E6962=0,Résultat!G$8,IF(J6962="No",Résultat!$G$8,Résultat!$G$7)),IF(H6962=2,IF(E6962=0,Résultat!G$9,IF(J6962="No",Résultat!$G$9,Résultat!$G$7)),Résultat!$G$7)),IF(C6962 = "Totale", IF(H6962=1,IF(E6962=0,Résultat!G$8,IF(J6962="No",Résultat!$G$9,Résultat!$G$7)),IF(H6962=2,IF(E6962=0,Résultat!G$9,IF(J6962="No",Résultat!$G$9,Résultat!$G$7)),Résultat!$G$7)),Résultat!$G$7)), "")</f>
        <v/>
      </c>
    </row>
    <row r="6963" spans="1:11" ht="20.100000000000001" customHeight="1">
      <c r="A6963" s="26"/>
      <c r="B6963" s="27"/>
      <c r="C6963" s="11" t="str">
        <f>IF($B6963 &lt;&gt; "",VLOOKUP(MID(B6963,3,5),'Recyclabilité Prod Matx'!C:F,2,FALSE), "")</f>
        <v/>
      </c>
      <c r="D6963" s="11" t="str">
        <f>IF($B6963 &lt;&gt; "",VLOOKUP(MID(B6963,3,5),'Recyclabilité Prod Matx'!C:F,3,FALSE),"")</f>
        <v/>
      </c>
      <c r="E6963" s="11" t="str">
        <f>IF($B6963 &lt;&gt; "",VLOOKUP(MID(B6963,3,5),'Recyclabilité Prod Matx'!C:F,4,FALSE), "")</f>
        <v/>
      </c>
      <c r="F6963" s="12" t="str">
        <f>IF($B6963 &lt;&gt; "", IF(C6963="Totale","",IF(D6963 = 0, "", VLOOKUP(D6963,'Cond Compo'!A:B,2,FALSE))),"")</f>
        <v/>
      </c>
      <c r="G6963" s="28"/>
      <c r="H6963" s="11" t="str">
        <f xml:space="preserve"> IF(C6963="Totale",2,IF($G6963 &lt;&gt; "", IF(D6963 = "E",MATCH(G6963, 'Cond Compo'!D$16:D$18, 0), MATCH(G6963, 'Cond Compo'!C$16:C$19, 0)), ""))</f>
        <v/>
      </c>
      <c r="I6963" s="12" t="str">
        <f>IF($E6963 &lt;&gt; "", IF(E6963 = 0, "", VLOOKUP(E6963,'Cond Perturbation'!A:B,2,FALSE)),"")</f>
        <v/>
      </c>
      <c r="J6963" s="28"/>
      <c r="K6963" s="29" t="str">
        <f>IF($B6963 &lt;&gt; "", IF(C6963="Oui",IF(H6963=1,IF(E6963=0,Résultat!G$8,IF(J6963="No",Résultat!$G$8,Résultat!$G$7)),IF(H6963=2,IF(E6963=0,Résultat!G$9,IF(J6963="No",Résultat!$G$9,Résultat!$G$7)),Résultat!$G$7)),IF(C6963 = "Totale", IF(H6963=1,IF(E6963=0,Résultat!G$8,IF(J6963="No",Résultat!$G$9,Résultat!$G$7)),IF(H6963=2,IF(E6963=0,Résultat!G$9,IF(J6963="No",Résultat!$G$9,Résultat!$G$7)),Résultat!$G$7)),Résultat!$G$7)), "")</f>
        <v/>
      </c>
    </row>
    <row r="6964" spans="1:11" ht="20.100000000000001" customHeight="1">
      <c r="A6964" s="26"/>
      <c r="B6964" s="27"/>
      <c r="C6964" s="11" t="str">
        <f>IF($B6964 &lt;&gt; "",VLOOKUP(MID(B6964,3,5),'Recyclabilité Prod Matx'!C:F,2,FALSE), "")</f>
        <v/>
      </c>
      <c r="D6964" s="11" t="str">
        <f>IF($B6964 &lt;&gt; "",VLOOKUP(MID(B6964,3,5),'Recyclabilité Prod Matx'!C:F,3,FALSE),"")</f>
        <v/>
      </c>
      <c r="E6964" s="11" t="str">
        <f>IF($B6964 &lt;&gt; "",VLOOKUP(MID(B6964,3,5),'Recyclabilité Prod Matx'!C:F,4,FALSE), "")</f>
        <v/>
      </c>
      <c r="F6964" s="12" t="str">
        <f>IF($B6964 &lt;&gt; "", IF(C6964="Totale","",IF(D6964 = 0, "", VLOOKUP(D6964,'Cond Compo'!A:B,2,FALSE))),"")</f>
        <v/>
      </c>
      <c r="G6964" s="28"/>
      <c r="H6964" s="11" t="str">
        <f xml:space="preserve"> IF(C6964="Totale",2,IF($G6964 &lt;&gt; "", IF(D6964 = "E",MATCH(G6964, 'Cond Compo'!D$16:D$18, 0), MATCH(G6964, 'Cond Compo'!C$16:C$19, 0)), ""))</f>
        <v/>
      </c>
      <c r="I6964" s="12" t="str">
        <f>IF($E6964 &lt;&gt; "", IF(E6964 = 0, "", VLOOKUP(E6964,'Cond Perturbation'!A:B,2,FALSE)),"")</f>
        <v/>
      </c>
      <c r="J6964" s="28"/>
      <c r="K6964" s="29" t="str">
        <f>IF($B6964 &lt;&gt; "", IF(C6964="Oui",IF(H6964=1,IF(E6964=0,Résultat!G$8,IF(J6964="No",Résultat!$G$8,Résultat!$G$7)),IF(H6964=2,IF(E6964=0,Résultat!G$9,IF(J6964="No",Résultat!$G$9,Résultat!$G$7)),Résultat!$G$7)),IF(C6964 = "Totale", IF(H6964=1,IF(E6964=0,Résultat!G$8,IF(J6964="No",Résultat!$G$9,Résultat!$G$7)),IF(H6964=2,IF(E6964=0,Résultat!G$9,IF(J6964="No",Résultat!$G$9,Résultat!$G$7)),Résultat!$G$7)),Résultat!$G$7)), "")</f>
        <v/>
      </c>
    </row>
    <row r="6965" spans="1:11" ht="20.100000000000001" customHeight="1">
      <c r="A6965" s="26"/>
      <c r="B6965" s="27"/>
      <c r="C6965" s="11" t="str">
        <f>IF($B6965 &lt;&gt; "",VLOOKUP(MID(B6965,3,5),'Recyclabilité Prod Matx'!C:F,2,FALSE), "")</f>
        <v/>
      </c>
      <c r="D6965" s="11" t="str">
        <f>IF($B6965 &lt;&gt; "",VLOOKUP(MID(B6965,3,5),'Recyclabilité Prod Matx'!C:F,3,FALSE),"")</f>
        <v/>
      </c>
      <c r="E6965" s="11" t="str">
        <f>IF($B6965 &lt;&gt; "",VLOOKUP(MID(B6965,3,5),'Recyclabilité Prod Matx'!C:F,4,FALSE), "")</f>
        <v/>
      </c>
      <c r="F6965" s="12" t="str">
        <f>IF($B6965 &lt;&gt; "", IF(C6965="Totale","",IF(D6965 = 0, "", VLOOKUP(D6965,'Cond Compo'!A:B,2,FALSE))),"")</f>
        <v/>
      </c>
      <c r="G6965" s="28"/>
      <c r="H6965" s="11" t="str">
        <f xml:space="preserve"> IF(C6965="Totale",2,IF($G6965 &lt;&gt; "", IF(D6965 = "E",MATCH(G6965, 'Cond Compo'!D$16:D$18, 0), MATCH(G6965, 'Cond Compo'!C$16:C$19, 0)), ""))</f>
        <v/>
      </c>
      <c r="I6965" s="12" t="str">
        <f>IF($E6965 &lt;&gt; "", IF(E6965 = 0, "", VLOOKUP(E6965,'Cond Perturbation'!A:B,2,FALSE)),"")</f>
        <v/>
      </c>
      <c r="J6965" s="28"/>
      <c r="K6965" s="29" t="str">
        <f>IF($B6965 &lt;&gt; "", IF(C6965="Oui",IF(H6965=1,IF(E6965=0,Résultat!G$8,IF(J6965="No",Résultat!$G$8,Résultat!$G$7)),IF(H6965=2,IF(E6965=0,Résultat!G$9,IF(J6965="No",Résultat!$G$9,Résultat!$G$7)),Résultat!$G$7)),IF(C6965 = "Totale", IF(H6965=1,IF(E6965=0,Résultat!G$8,IF(J6965="No",Résultat!$G$9,Résultat!$G$7)),IF(H6965=2,IF(E6965=0,Résultat!G$9,IF(J6965="No",Résultat!$G$9,Résultat!$G$7)),Résultat!$G$7)),Résultat!$G$7)), "")</f>
        <v/>
      </c>
    </row>
    <row r="6966" spans="1:11" ht="20.100000000000001" customHeight="1">
      <c r="A6966" s="26"/>
      <c r="B6966" s="27"/>
      <c r="C6966" s="11" t="str">
        <f>IF($B6966 &lt;&gt; "",VLOOKUP(MID(B6966,3,5),'Recyclabilité Prod Matx'!C:F,2,FALSE), "")</f>
        <v/>
      </c>
      <c r="D6966" s="11" t="str">
        <f>IF($B6966 &lt;&gt; "",VLOOKUP(MID(B6966,3,5),'Recyclabilité Prod Matx'!C:F,3,FALSE),"")</f>
        <v/>
      </c>
      <c r="E6966" s="11" t="str">
        <f>IF($B6966 &lt;&gt; "",VLOOKUP(MID(B6966,3,5),'Recyclabilité Prod Matx'!C:F,4,FALSE), "")</f>
        <v/>
      </c>
      <c r="F6966" s="12" t="str">
        <f>IF($B6966 &lt;&gt; "", IF(C6966="Totale","",IF(D6966 = 0, "", VLOOKUP(D6966,'Cond Compo'!A:B,2,FALSE))),"")</f>
        <v/>
      </c>
      <c r="G6966" s="28"/>
      <c r="H6966" s="11" t="str">
        <f xml:space="preserve"> IF(C6966="Totale",2,IF($G6966 &lt;&gt; "", IF(D6966 = "E",MATCH(G6966, 'Cond Compo'!D$16:D$18, 0), MATCH(G6966, 'Cond Compo'!C$16:C$19, 0)), ""))</f>
        <v/>
      </c>
      <c r="I6966" s="12" t="str">
        <f>IF($E6966 &lt;&gt; "", IF(E6966 = 0, "", VLOOKUP(E6966,'Cond Perturbation'!A:B,2,FALSE)),"")</f>
        <v/>
      </c>
      <c r="J6966" s="28"/>
      <c r="K6966" s="29" t="str">
        <f>IF($B6966 &lt;&gt; "", IF(C6966="Oui",IF(H6966=1,IF(E6966=0,Résultat!G$8,IF(J6966="No",Résultat!$G$8,Résultat!$G$7)),IF(H6966=2,IF(E6966=0,Résultat!G$9,IF(J6966="No",Résultat!$G$9,Résultat!$G$7)),Résultat!$G$7)),IF(C6966 = "Totale", IF(H6966=1,IF(E6966=0,Résultat!G$8,IF(J6966="No",Résultat!$G$9,Résultat!$G$7)),IF(H6966=2,IF(E6966=0,Résultat!G$9,IF(J6966="No",Résultat!$G$9,Résultat!$G$7)),Résultat!$G$7)),Résultat!$G$7)), "")</f>
        <v/>
      </c>
    </row>
    <row r="6967" spans="1:11" ht="20.100000000000001" customHeight="1">
      <c r="A6967" s="26"/>
      <c r="B6967" s="27"/>
      <c r="C6967" s="11" t="str">
        <f>IF($B6967 &lt;&gt; "",VLOOKUP(MID(B6967,3,5),'Recyclabilité Prod Matx'!C:F,2,FALSE), "")</f>
        <v/>
      </c>
      <c r="D6967" s="11" t="str">
        <f>IF($B6967 &lt;&gt; "",VLOOKUP(MID(B6967,3,5),'Recyclabilité Prod Matx'!C:F,3,FALSE),"")</f>
        <v/>
      </c>
      <c r="E6967" s="11" t="str">
        <f>IF($B6967 &lt;&gt; "",VLOOKUP(MID(B6967,3,5),'Recyclabilité Prod Matx'!C:F,4,FALSE), "")</f>
        <v/>
      </c>
      <c r="F6967" s="12" t="str">
        <f>IF($B6967 &lt;&gt; "", IF(C6967="Totale","",IF(D6967 = 0, "", VLOOKUP(D6967,'Cond Compo'!A:B,2,FALSE))),"")</f>
        <v/>
      </c>
      <c r="G6967" s="28"/>
      <c r="H6967" s="11" t="str">
        <f xml:space="preserve"> IF(C6967="Totale",2,IF($G6967 &lt;&gt; "", IF(D6967 = "E",MATCH(G6967, 'Cond Compo'!D$16:D$18, 0), MATCH(G6967, 'Cond Compo'!C$16:C$19, 0)), ""))</f>
        <v/>
      </c>
      <c r="I6967" s="12" t="str">
        <f>IF($E6967 &lt;&gt; "", IF(E6967 = 0, "", VLOOKUP(E6967,'Cond Perturbation'!A:B,2,FALSE)),"")</f>
        <v/>
      </c>
      <c r="J6967" s="28"/>
      <c r="K6967" s="29" t="str">
        <f>IF($B6967 &lt;&gt; "", IF(C6967="Oui",IF(H6967=1,IF(E6967=0,Résultat!G$8,IF(J6967="No",Résultat!$G$8,Résultat!$G$7)),IF(H6967=2,IF(E6967=0,Résultat!G$9,IF(J6967="No",Résultat!$G$9,Résultat!$G$7)),Résultat!$G$7)),IF(C6967 = "Totale", IF(H6967=1,IF(E6967=0,Résultat!G$8,IF(J6967="No",Résultat!$G$9,Résultat!$G$7)),IF(H6967=2,IF(E6967=0,Résultat!G$9,IF(J6967="No",Résultat!$G$9,Résultat!$G$7)),Résultat!$G$7)),Résultat!$G$7)), "")</f>
        <v/>
      </c>
    </row>
    <row r="6968" spans="1:11" ht="20.100000000000001" customHeight="1">
      <c r="A6968" s="26"/>
      <c r="B6968" s="27"/>
      <c r="C6968" s="11" t="str">
        <f>IF($B6968 &lt;&gt; "",VLOOKUP(MID(B6968,3,5),'Recyclabilité Prod Matx'!C:F,2,FALSE), "")</f>
        <v/>
      </c>
      <c r="D6968" s="11" t="str">
        <f>IF($B6968 &lt;&gt; "",VLOOKUP(MID(B6968,3,5),'Recyclabilité Prod Matx'!C:F,3,FALSE),"")</f>
        <v/>
      </c>
      <c r="E6968" s="11" t="str">
        <f>IF($B6968 &lt;&gt; "",VLOOKUP(MID(B6968,3,5),'Recyclabilité Prod Matx'!C:F,4,FALSE), "")</f>
        <v/>
      </c>
      <c r="F6968" s="12" t="str">
        <f>IF($B6968 &lt;&gt; "", IF(C6968="Totale","",IF(D6968 = 0, "", VLOOKUP(D6968,'Cond Compo'!A:B,2,FALSE))),"")</f>
        <v/>
      </c>
      <c r="G6968" s="28"/>
      <c r="H6968" s="11" t="str">
        <f xml:space="preserve"> IF(C6968="Totale",2,IF($G6968 &lt;&gt; "", IF(D6968 = "E",MATCH(G6968, 'Cond Compo'!D$16:D$18, 0), MATCH(G6968, 'Cond Compo'!C$16:C$19, 0)), ""))</f>
        <v/>
      </c>
      <c r="I6968" s="12" t="str">
        <f>IF($E6968 &lt;&gt; "", IF(E6968 = 0, "", VLOOKUP(E6968,'Cond Perturbation'!A:B,2,FALSE)),"")</f>
        <v/>
      </c>
      <c r="J6968" s="28"/>
      <c r="K6968" s="29" t="str">
        <f>IF($B6968 &lt;&gt; "", IF(C6968="Oui",IF(H6968=1,IF(E6968=0,Résultat!G$8,IF(J6968="No",Résultat!$G$8,Résultat!$G$7)),IF(H6968=2,IF(E6968=0,Résultat!G$9,IF(J6968="No",Résultat!$G$9,Résultat!$G$7)),Résultat!$G$7)),IF(C6968 = "Totale", IF(H6968=1,IF(E6968=0,Résultat!G$8,IF(J6968="No",Résultat!$G$9,Résultat!$G$7)),IF(H6968=2,IF(E6968=0,Résultat!G$9,IF(J6968="No",Résultat!$G$9,Résultat!$G$7)),Résultat!$G$7)),Résultat!$G$7)), "")</f>
        <v/>
      </c>
    </row>
    <row r="6969" spans="1:11" ht="20.100000000000001" customHeight="1">
      <c r="A6969" s="26"/>
      <c r="B6969" s="27"/>
      <c r="C6969" s="11" t="str">
        <f>IF($B6969 &lt;&gt; "",VLOOKUP(MID(B6969,3,5),'Recyclabilité Prod Matx'!C:F,2,FALSE), "")</f>
        <v/>
      </c>
      <c r="D6969" s="11" t="str">
        <f>IF($B6969 &lt;&gt; "",VLOOKUP(MID(B6969,3,5),'Recyclabilité Prod Matx'!C:F,3,FALSE),"")</f>
        <v/>
      </c>
      <c r="E6969" s="11" t="str">
        <f>IF($B6969 &lt;&gt; "",VLOOKUP(MID(B6969,3,5),'Recyclabilité Prod Matx'!C:F,4,FALSE), "")</f>
        <v/>
      </c>
      <c r="F6969" s="12" t="str">
        <f>IF($B6969 &lt;&gt; "", IF(C6969="Totale","",IF(D6969 = 0, "", VLOOKUP(D6969,'Cond Compo'!A:B,2,FALSE))),"")</f>
        <v/>
      </c>
      <c r="G6969" s="28"/>
      <c r="H6969" s="11" t="str">
        <f xml:space="preserve"> IF(C6969="Totale",2,IF($G6969 &lt;&gt; "", IF(D6969 = "E",MATCH(G6969, 'Cond Compo'!D$16:D$18, 0), MATCH(G6969, 'Cond Compo'!C$16:C$19, 0)), ""))</f>
        <v/>
      </c>
      <c r="I6969" s="12" t="str">
        <f>IF($E6969 &lt;&gt; "", IF(E6969 = 0, "", VLOOKUP(E6969,'Cond Perturbation'!A:B,2,FALSE)),"")</f>
        <v/>
      </c>
      <c r="J6969" s="28"/>
      <c r="K6969" s="29" t="str">
        <f>IF($B6969 &lt;&gt; "", IF(C6969="Oui",IF(H6969=1,IF(E6969=0,Résultat!G$8,IF(J6969="No",Résultat!$G$8,Résultat!$G$7)),IF(H6969=2,IF(E6969=0,Résultat!G$9,IF(J6969="No",Résultat!$G$9,Résultat!$G$7)),Résultat!$G$7)),IF(C6969 = "Totale", IF(H6969=1,IF(E6969=0,Résultat!G$8,IF(J6969="No",Résultat!$G$9,Résultat!$G$7)),IF(H6969=2,IF(E6969=0,Résultat!G$9,IF(J6969="No",Résultat!$G$9,Résultat!$G$7)),Résultat!$G$7)),Résultat!$G$7)), "")</f>
        <v/>
      </c>
    </row>
    <row r="6970" spans="1:11" ht="20.100000000000001" customHeight="1">
      <c r="A6970" s="26"/>
      <c r="B6970" s="27"/>
      <c r="C6970" s="11" t="str">
        <f>IF($B6970 &lt;&gt; "",VLOOKUP(MID(B6970,3,5),'Recyclabilité Prod Matx'!C:F,2,FALSE), "")</f>
        <v/>
      </c>
      <c r="D6970" s="11" t="str">
        <f>IF($B6970 &lt;&gt; "",VLOOKUP(MID(B6970,3,5),'Recyclabilité Prod Matx'!C:F,3,FALSE),"")</f>
        <v/>
      </c>
      <c r="E6970" s="11" t="str">
        <f>IF($B6970 &lt;&gt; "",VLOOKUP(MID(B6970,3,5),'Recyclabilité Prod Matx'!C:F,4,FALSE), "")</f>
        <v/>
      </c>
      <c r="F6970" s="12" t="str">
        <f>IF($B6970 &lt;&gt; "", IF(C6970="Totale","",IF(D6970 = 0, "", VLOOKUP(D6970,'Cond Compo'!A:B,2,FALSE))),"")</f>
        <v/>
      </c>
      <c r="G6970" s="28"/>
      <c r="H6970" s="11" t="str">
        <f xml:space="preserve"> IF(C6970="Totale",2,IF($G6970 &lt;&gt; "", IF(D6970 = "E",MATCH(G6970, 'Cond Compo'!D$16:D$18, 0), MATCH(G6970, 'Cond Compo'!C$16:C$19, 0)), ""))</f>
        <v/>
      </c>
      <c r="I6970" s="12" t="str">
        <f>IF($E6970 &lt;&gt; "", IF(E6970 = 0, "", VLOOKUP(E6970,'Cond Perturbation'!A:B,2,FALSE)),"")</f>
        <v/>
      </c>
      <c r="J6970" s="28"/>
      <c r="K6970" s="29" t="str">
        <f>IF($B6970 &lt;&gt; "", IF(C6970="Oui",IF(H6970=1,IF(E6970=0,Résultat!G$8,IF(J6970="No",Résultat!$G$8,Résultat!$G$7)),IF(H6970=2,IF(E6970=0,Résultat!G$9,IF(J6970="No",Résultat!$G$9,Résultat!$G$7)),Résultat!$G$7)),IF(C6970 = "Totale", IF(H6970=1,IF(E6970=0,Résultat!G$8,IF(J6970="No",Résultat!$G$9,Résultat!$G$7)),IF(H6970=2,IF(E6970=0,Résultat!G$9,IF(J6970="No",Résultat!$G$9,Résultat!$G$7)),Résultat!$G$7)),Résultat!$G$7)), "")</f>
        <v/>
      </c>
    </row>
    <row r="6971" spans="1:11" ht="20.100000000000001" customHeight="1">
      <c r="A6971" s="26"/>
      <c r="B6971" s="27"/>
      <c r="C6971" s="11" t="str">
        <f>IF($B6971 &lt;&gt; "",VLOOKUP(MID(B6971,3,5),'Recyclabilité Prod Matx'!C:F,2,FALSE), "")</f>
        <v/>
      </c>
      <c r="D6971" s="11" t="str">
        <f>IF($B6971 &lt;&gt; "",VLOOKUP(MID(B6971,3,5),'Recyclabilité Prod Matx'!C:F,3,FALSE),"")</f>
        <v/>
      </c>
      <c r="E6971" s="11" t="str">
        <f>IF($B6971 &lt;&gt; "",VLOOKUP(MID(B6971,3,5),'Recyclabilité Prod Matx'!C:F,4,FALSE), "")</f>
        <v/>
      </c>
      <c r="F6971" s="12" t="str">
        <f>IF($B6971 &lt;&gt; "", IF(C6971="Totale","",IF(D6971 = 0, "", VLOOKUP(D6971,'Cond Compo'!A:B,2,FALSE))),"")</f>
        <v/>
      </c>
      <c r="G6971" s="28"/>
      <c r="H6971" s="11" t="str">
        <f xml:space="preserve"> IF(C6971="Totale",2,IF($G6971 &lt;&gt; "", IF(D6971 = "E",MATCH(G6971, 'Cond Compo'!D$16:D$18, 0), MATCH(G6971, 'Cond Compo'!C$16:C$19, 0)), ""))</f>
        <v/>
      </c>
      <c r="I6971" s="12" t="str">
        <f>IF($E6971 &lt;&gt; "", IF(E6971 = 0, "", VLOOKUP(E6971,'Cond Perturbation'!A:B,2,FALSE)),"")</f>
        <v/>
      </c>
      <c r="J6971" s="28"/>
      <c r="K6971" s="29" t="str">
        <f>IF($B6971 &lt;&gt; "", IF(C6971="Oui",IF(H6971=1,IF(E6971=0,Résultat!G$8,IF(J6971="No",Résultat!$G$8,Résultat!$G$7)),IF(H6971=2,IF(E6971=0,Résultat!G$9,IF(J6971="No",Résultat!$G$9,Résultat!$G$7)),Résultat!$G$7)),IF(C6971 = "Totale", IF(H6971=1,IF(E6971=0,Résultat!G$8,IF(J6971="No",Résultat!$G$9,Résultat!$G$7)),IF(H6971=2,IF(E6971=0,Résultat!G$9,IF(J6971="No",Résultat!$G$9,Résultat!$G$7)),Résultat!$G$7)),Résultat!$G$7)), "")</f>
        <v/>
      </c>
    </row>
    <row r="6972" spans="1:11" ht="20.100000000000001" customHeight="1">
      <c r="A6972" s="26"/>
      <c r="B6972" s="27"/>
      <c r="C6972" s="11" t="str">
        <f>IF($B6972 &lt;&gt; "",VLOOKUP(MID(B6972,3,5),'Recyclabilité Prod Matx'!C:F,2,FALSE), "")</f>
        <v/>
      </c>
      <c r="D6972" s="11" t="str">
        <f>IF($B6972 &lt;&gt; "",VLOOKUP(MID(B6972,3,5),'Recyclabilité Prod Matx'!C:F,3,FALSE),"")</f>
        <v/>
      </c>
      <c r="E6972" s="11" t="str">
        <f>IF($B6972 &lt;&gt; "",VLOOKUP(MID(B6972,3,5),'Recyclabilité Prod Matx'!C:F,4,FALSE), "")</f>
        <v/>
      </c>
      <c r="F6972" s="12" t="str">
        <f>IF($B6972 &lt;&gt; "", IF(C6972="Totale","",IF(D6972 = 0, "", VLOOKUP(D6972,'Cond Compo'!A:B,2,FALSE))),"")</f>
        <v/>
      </c>
      <c r="G6972" s="28"/>
      <c r="H6972" s="11" t="str">
        <f xml:space="preserve"> IF(C6972="Totale",2,IF($G6972 &lt;&gt; "", IF(D6972 = "E",MATCH(G6972, 'Cond Compo'!D$16:D$18, 0), MATCH(G6972, 'Cond Compo'!C$16:C$19, 0)), ""))</f>
        <v/>
      </c>
      <c r="I6972" s="12" t="str">
        <f>IF($E6972 &lt;&gt; "", IF(E6972 = 0, "", VLOOKUP(E6972,'Cond Perturbation'!A:B,2,FALSE)),"")</f>
        <v/>
      </c>
      <c r="J6972" s="28"/>
      <c r="K6972" s="29" t="str">
        <f>IF($B6972 &lt;&gt; "", IF(C6972="Oui",IF(H6972=1,IF(E6972=0,Résultat!G$8,IF(J6972="No",Résultat!$G$8,Résultat!$G$7)),IF(H6972=2,IF(E6972=0,Résultat!G$9,IF(J6972="No",Résultat!$G$9,Résultat!$G$7)),Résultat!$G$7)),IF(C6972 = "Totale", IF(H6972=1,IF(E6972=0,Résultat!G$8,IF(J6972="No",Résultat!$G$9,Résultat!$G$7)),IF(H6972=2,IF(E6972=0,Résultat!G$9,IF(J6972="No",Résultat!$G$9,Résultat!$G$7)),Résultat!$G$7)),Résultat!$G$7)), "")</f>
        <v/>
      </c>
    </row>
    <row r="6973" spans="1:11" ht="20.100000000000001" customHeight="1">
      <c r="A6973" s="26"/>
      <c r="B6973" s="27"/>
      <c r="C6973" s="11" t="str">
        <f>IF($B6973 &lt;&gt; "",VLOOKUP(MID(B6973,3,5),'Recyclabilité Prod Matx'!C:F,2,FALSE), "")</f>
        <v/>
      </c>
      <c r="D6973" s="11" t="str">
        <f>IF($B6973 &lt;&gt; "",VLOOKUP(MID(B6973,3,5),'Recyclabilité Prod Matx'!C:F,3,FALSE),"")</f>
        <v/>
      </c>
      <c r="E6973" s="11" t="str">
        <f>IF($B6973 &lt;&gt; "",VLOOKUP(MID(B6973,3,5),'Recyclabilité Prod Matx'!C:F,4,FALSE), "")</f>
        <v/>
      </c>
      <c r="F6973" s="12" t="str">
        <f>IF($B6973 &lt;&gt; "", IF(C6973="Totale","",IF(D6973 = 0, "", VLOOKUP(D6973,'Cond Compo'!A:B,2,FALSE))),"")</f>
        <v/>
      </c>
      <c r="G6973" s="28"/>
      <c r="H6973" s="11" t="str">
        <f xml:space="preserve"> IF(C6973="Totale",2,IF($G6973 &lt;&gt; "", IF(D6973 = "E",MATCH(G6973, 'Cond Compo'!D$16:D$18, 0), MATCH(G6973, 'Cond Compo'!C$16:C$19, 0)), ""))</f>
        <v/>
      </c>
      <c r="I6973" s="12" t="str">
        <f>IF($E6973 &lt;&gt; "", IF(E6973 = 0, "", VLOOKUP(E6973,'Cond Perturbation'!A:B,2,FALSE)),"")</f>
        <v/>
      </c>
      <c r="J6973" s="28"/>
      <c r="K6973" s="29" t="str">
        <f>IF($B6973 &lt;&gt; "", IF(C6973="Oui",IF(H6973=1,IF(E6973=0,Résultat!G$8,IF(J6973="No",Résultat!$G$8,Résultat!$G$7)),IF(H6973=2,IF(E6973=0,Résultat!G$9,IF(J6973="No",Résultat!$G$9,Résultat!$G$7)),Résultat!$G$7)),IF(C6973 = "Totale", IF(H6973=1,IF(E6973=0,Résultat!G$8,IF(J6973="No",Résultat!$G$9,Résultat!$G$7)),IF(H6973=2,IF(E6973=0,Résultat!G$9,IF(J6973="No",Résultat!$G$9,Résultat!$G$7)),Résultat!$G$7)),Résultat!$G$7)), "")</f>
        <v/>
      </c>
    </row>
    <row r="6974" spans="1:11" ht="20.100000000000001" customHeight="1">
      <c r="A6974" s="26"/>
      <c r="B6974" s="27"/>
      <c r="C6974" s="11" t="str">
        <f>IF($B6974 &lt;&gt; "",VLOOKUP(MID(B6974,3,5),'Recyclabilité Prod Matx'!C:F,2,FALSE), "")</f>
        <v/>
      </c>
      <c r="D6974" s="11" t="str">
        <f>IF($B6974 &lt;&gt; "",VLOOKUP(MID(B6974,3,5),'Recyclabilité Prod Matx'!C:F,3,FALSE),"")</f>
        <v/>
      </c>
      <c r="E6974" s="11" t="str">
        <f>IF($B6974 &lt;&gt; "",VLOOKUP(MID(B6974,3,5),'Recyclabilité Prod Matx'!C:F,4,FALSE), "")</f>
        <v/>
      </c>
      <c r="F6974" s="12" t="str">
        <f>IF($B6974 &lt;&gt; "", IF(C6974="Totale","",IF(D6974 = 0, "", VLOOKUP(D6974,'Cond Compo'!A:B,2,FALSE))),"")</f>
        <v/>
      </c>
      <c r="G6974" s="28"/>
      <c r="H6974" s="11" t="str">
        <f xml:space="preserve"> IF(C6974="Totale",2,IF($G6974 &lt;&gt; "", IF(D6974 = "E",MATCH(G6974, 'Cond Compo'!D$16:D$18, 0), MATCH(G6974, 'Cond Compo'!C$16:C$19, 0)), ""))</f>
        <v/>
      </c>
      <c r="I6974" s="12" t="str">
        <f>IF($E6974 &lt;&gt; "", IF(E6974 = 0, "", VLOOKUP(E6974,'Cond Perturbation'!A:B,2,FALSE)),"")</f>
        <v/>
      </c>
      <c r="J6974" s="28"/>
      <c r="K6974" s="29" t="str">
        <f>IF($B6974 &lt;&gt; "", IF(C6974="Oui",IF(H6974=1,IF(E6974=0,Résultat!G$8,IF(J6974="No",Résultat!$G$8,Résultat!$G$7)),IF(H6974=2,IF(E6974=0,Résultat!G$9,IF(J6974="No",Résultat!$G$9,Résultat!$G$7)),Résultat!$G$7)),IF(C6974 = "Totale", IF(H6974=1,IF(E6974=0,Résultat!G$8,IF(J6974="No",Résultat!$G$9,Résultat!$G$7)),IF(H6974=2,IF(E6974=0,Résultat!G$9,IF(J6974="No",Résultat!$G$9,Résultat!$G$7)),Résultat!$G$7)),Résultat!$G$7)), "")</f>
        <v/>
      </c>
    </row>
    <row r="6975" spans="1:11" ht="20.100000000000001" customHeight="1">
      <c r="A6975" s="26"/>
      <c r="B6975" s="27"/>
      <c r="C6975" s="11" t="str">
        <f>IF($B6975 &lt;&gt; "",VLOOKUP(MID(B6975,3,5),'Recyclabilité Prod Matx'!C:F,2,FALSE), "")</f>
        <v/>
      </c>
      <c r="D6975" s="11" t="str">
        <f>IF($B6975 &lt;&gt; "",VLOOKUP(MID(B6975,3,5),'Recyclabilité Prod Matx'!C:F,3,FALSE),"")</f>
        <v/>
      </c>
      <c r="E6975" s="11" t="str">
        <f>IF($B6975 &lt;&gt; "",VLOOKUP(MID(B6975,3,5),'Recyclabilité Prod Matx'!C:F,4,FALSE), "")</f>
        <v/>
      </c>
      <c r="F6975" s="12" t="str">
        <f>IF($B6975 &lt;&gt; "", IF(C6975="Totale","",IF(D6975 = 0, "", VLOOKUP(D6975,'Cond Compo'!A:B,2,FALSE))),"")</f>
        <v/>
      </c>
      <c r="G6975" s="28"/>
      <c r="H6975" s="11" t="str">
        <f xml:space="preserve"> IF(C6975="Totale",2,IF($G6975 &lt;&gt; "", IF(D6975 = "E",MATCH(G6975, 'Cond Compo'!D$16:D$18, 0), MATCH(G6975, 'Cond Compo'!C$16:C$19, 0)), ""))</f>
        <v/>
      </c>
      <c r="I6975" s="12" t="str">
        <f>IF($E6975 &lt;&gt; "", IF(E6975 = 0, "", VLOOKUP(E6975,'Cond Perturbation'!A:B,2,FALSE)),"")</f>
        <v/>
      </c>
      <c r="J6975" s="28"/>
      <c r="K6975" s="29" t="str">
        <f>IF($B6975 &lt;&gt; "", IF(C6975="Oui",IF(H6975=1,IF(E6975=0,Résultat!G$8,IF(J6975="No",Résultat!$G$8,Résultat!$G$7)),IF(H6975=2,IF(E6975=0,Résultat!G$9,IF(J6975="No",Résultat!$G$9,Résultat!$G$7)),Résultat!$G$7)),IF(C6975 = "Totale", IF(H6975=1,IF(E6975=0,Résultat!G$8,IF(J6975="No",Résultat!$G$9,Résultat!$G$7)),IF(H6975=2,IF(E6975=0,Résultat!G$9,IF(J6975="No",Résultat!$G$9,Résultat!$G$7)),Résultat!$G$7)),Résultat!$G$7)), "")</f>
        <v/>
      </c>
    </row>
    <row r="6976" spans="1:11" ht="20.100000000000001" customHeight="1">
      <c r="A6976" s="26"/>
      <c r="B6976" s="27"/>
      <c r="C6976" s="11" t="str">
        <f>IF($B6976 &lt;&gt; "",VLOOKUP(MID(B6976,3,5),'Recyclabilité Prod Matx'!C:F,2,FALSE), "")</f>
        <v/>
      </c>
      <c r="D6976" s="11" t="str">
        <f>IF($B6976 &lt;&gt; "",VLOOKUP(MID(B6976,3,5),'Recyclabilité Prod Matx'!C:F,3,FALSE),"")</f>
        <v/>
      </c>
      <c r="E6976" s="11" t="str">
        <f>IF($B6976 &lt;&gt; "",VLOOKUP(MID(B6976,3,5),'Recyclabilité Prod Matx'!C:F,4,FALSE), "")</f>
        <v/>
      </c>
      <c r="F6976" s="12" t="str">
        <f>IF($B6976 &lt;&gt; "", IF(C6976="Totale","",IF(D6976 = 0, "", VLOOKUP(D6976,'Cond Compo'!A:B,2,FALSE))),"")</f>
        <v/>
      </c>
      <c r="G6976" s="28"/>
      <c r="H6976" s="11" t="str">
        <f xml:space="preserve"> IF(C6976="Totale",2,IF($G6976 &lt;&gt; "", IF(D6976 = "E",MATCH(G6976, 'Cond Compo'!D$16:D$18, 0), MATCH(G6976, 'Cond Compo'!C$16:C$19, 0)), ""))</f>
        <v/>
      </c>
      <c r="I6976" s="12" t="str">
        <f>IF($E6976 &lt;&gt; "", IF(E6976 = 0, "", VLOOKUP(E6976,'Cond Perturbation'!A:B,2,FALSE)),"")</f>
        <v/>
      </c>
      <c r="J6976" s="28"/>
      <c r="K6976" s="29" t="str">
        <f>IF($B6976 &lt;&gt; "", IF(C6976="Oui",IF(H6976=1,IF(E6976=0,Résultat!G$8,IF(J6976="No",Résultat!$G$8,Résultat!$G$7)),IF(H6976=2,IF(E6976=0,Résultat!G$9,IF(J6976="No",Résultat!$G$9,Résultat!$G$7)),Résultat!$G$7)),IF(C6976 = "Totale", IF(H6976=1,IF(E6976=0,Résultat!G$8,IF(J6976="No",Résultat!$G$9,Résultat!$G$7)),IF(H6976=2,IF(E6976=0,Résultat!G$9,IF(J6976="No",Résultat!$G$9,Résultat!$G$7)),Résultat!$G$7)),Résultat!$G$7)), "")</f>
        <v/>
      </c>
    </row>
    <row r="6977" spans="1:11" ht="20.100000000000001" customHeight="1">
      <c r="A6977" s="26"/>
      <c r="B6977" s="27"/>
      <c r="C6977" s="11" t="str">
        <f>IF($B6977 &lt;&gt; "",VLOOKUP(MID(B6977,3,5),'Recyclabilité Prod Matx'!C:F,2,FALSE), "")</f>
        <v/>
      </c>
      <c r="D6977" s="11" t="str">
        <f>IF($B6977 &lt;&gt; "",VLOOKUP(MID(B6977,3,5),'Recyclabilité Prod Matx'!C:F,3,FALSE),"")</f>
        <v/>
      </c>
      <c r="E6977" s="11" t="str">
        <f>IF($B6977 &lt;&gt; "",VLOOKUP(MID(B6977,3,5),'Recyclabilité Prod Matx'!C:F,4,FALSE), "")</f>
        <v/>
      </c>
      <c r="F6977" s="12" t="str">
        <f>IF($B6977 &lt;&gt; "", IF(C6977="Totale","",IF(D6977 = 0, "", VLOOKUP(D6977,'Cond Compo'!A:B,2,FALSE))),"")</f>
        <v/>
      </c>
      <c r="G6977" s="28"/>
      <c r="H6977" s="11" t="str">
        <f xml:space="preserve"> IF(C6977="Totale",2,IF($G6977 &lt;&gt; "", IF(D6977 = "E",MATCH(G6977, 'Cond Compo'!D$16:D$18, 0), MATCH(G6977, 'Cond Compo'!C$16:C$19, 0)), ""))</f>
        <v/>
      </c>
      <c r="I6977" s="12" t="str">
        <f>IF($E6977 &lt;&gt; "", IF(E6977 = 0, "", VLOOKUP(E6977,'Cond Perturbation'!A:B,2,FALSE)),"")</f>
        <v/>
      </c>
      <c r="J6977" s="28"/>
      <c r="K6977" s="29" t="str">
        <f>IF($B6977 &lt;&gt; "", IF(C6977="Oui",IF(H6977=1,IF(E6977=0,Résultat!G$8,IF(J6977="No",Résultat!$G$8,Résultat!$G$7)),IF(H6977=2,IF(E6977=0,Résultat!G$9,IF(J6977="No",Résultat!$G$9,Résultat!$G$7)),Résultat!$G$7)),IF(C6977 = "Totale", IF(H6977=1,IF(E6977=0,Résultat!G$8,IF(J6977="No",Résultat!$G$9,Résultat!$G$7)),IF(H6977=2,IF(E6977=0,Résultat!G$9,IF(J6977="No",Résultat!$G$9,Résultat!$G$7)),Résultat!$G$7)),Résultat!$G$7)), "")</f>
        <v/>
      </c>
    </row>
    <row r="6978" spans="1:11" ht="20.100000000000001" customHeight="1">
      <c r="A6978" s="26"/>
      <c r="B6978" s="27"/>
      <c r="C6978" s="11" t="str">
        <f>IF($B6978 &lt;&gt; "",VLOOKUP(MID(B6978,3,5),'Recyclabilité Prod Matx'!C:F,2,FALSE), "")</f>
        <v/>
      </c>
      <c r="D6978" s="11" t="str">
        <f>IF($B6978 &lt;&gt; "",VLOOKUP(MID(B6978,3,5),'Recyclabilité Prod Matx'!C:F,3,FALSE),"")</f>
        <v/>
      </c>
      <c r="E6978" s="11" t="str">
        <f>IF($B6978 &lt;&gt; "",VLOOKUP(MID(B6978,3,5),'Recyclabilité Prod Matx'!C:F,4,FALSE), "")</f>
        <v/>
      </c>
      <c r="F6978" s="12" t="str">
        <f>IF($B6978 &lt;&gt; "", IF(C6978="Totale","",IF(D6978 = 0, "", VLOOKUP(D6978,'Cond Compo'!A:B,2,FALSE))),"")</f>
        <v/>
      </c>
      <c r="G6978" s="28"/>
      <c r="H6978" s="11" t="str">
        <f xml:space="preserve"> IF(C6978="Totale",2,IF($G6978 &lt;&gt; "", IF(D6978 = "E",MATCH(G6978, 'Cond Compo'!D$16:D$18, 0), MATCH(G6978, 'Cond Compo'!C$16:C$19, 0)), ""))</f>
        <v/>
      </c>
      <c r="I6978" s="12" t="str">
        <f>IF($E6978 &lt;&gt; "", IF(E6978 = 0, "", VLOOKUP(E6978,'Cond Perturbation'!A:B,2,FALSE)),"")</f>
        <v/>
      </c>
      <c r="J6978" s="28"/>
      <c r="K6978" s="29" t="str">
        <f>IF($B6978 &lt;&gt; "", IF(C6978="Oui",IF(H6978=1,IF(E6978=0,Résultat!G$8,IF(J6978="No",Résultat!$G$8,Résultat!$G$7)),IF(H6978=2,IF(E6978=0,Résultat!G$9,IF(J6978="No",Résultat!$G$9,Résultat!$G$7)),Résultat!$G$7)),IF(C6978 = "Totale", IF(H6978=1,IF(E6978=0,Résultat!G$8,IF(J6978="No",Résultat!$G$9,Résultat!$G$7)),IF(H6978=2,IF(E6978=0,Résultat!G$9,IF(J6978="No",Résultat!$G$9,Résultat!$G$7)),Résultat!$G$7)),Résultat!$G$7)), "")</f>
        <v/>
      </c>
    </row>
    <row r="6979" spans="1:11" ht="20.100000000000001" customHeight="1">
      <c r="A6979" s="26"/>
      <c r="B6979" s="27"/>
      <c r="C6979" s="11" t="str">
        <f>IF($B6979 &lt;&gt; "",VLOOKUP(MID(B6979,3,5),'Recyclabilité Prod Matx'!C:F,2,FALSE), "")</f>
        <v/>
      </c>
      <c r="D6979" s="11" t="str">
        <f>IF($B6979 &lt;&gt; "",VLOOKUP(MID(B6979,3,5),'Recyclabilité Prod Matx'!C:F,3,FALSE),"")</f>
        <v/>
      </c>
      <c r="E6979" s="11" t="str">
        <f>IF($B6979 &lt;&gt; "",VLOOKUP(MID(B6979,3,5),'Recyclabilité Prod Matx'!C:F,4,FALSE), "")</f>
        <v/>
      </c>
      <c r="F6979" s="12" t="str">
        <f>IF($B6979 &lt;&gt; "", IF(C6979="Totale","",IF(D6979 = 0, "", VLOOKUP(D6979,'Cond Compo'!A:B,2,FALSE))),"")</f>
        <v/>
      </c>
      <c r="G6979" s="28"/>
      <c r="H6979" s="11" t="str">
        <f xml:space="preserve"> IF(C6979="Totale",2,IF($G6979 &lt;&gt; "", IF(D6979 = "E",MATCH(G6979, 'Cond Compo'!D$16:D$18, 0), MATCH(G6979, 'Cond Compo'!C$16:C$19, 0)), ""))</f>
        <v/>
      </c>
      <c r="I6979" s="12" t="str">
        <f>IF($E6979 &lt;&gt; "", IF(E6979 = 0, "", VLOOKUP(E6979,'Cond Perturbation'!A:B,2,FALSE)),"")</f>
        <v/>
      </c>
      <c r="J6979" s="28"/>
      <c r="K6979" s="29" t="str">
        <f>IF($B6979 &lt;&gt; "", IF(C6979="Oui",IF(H6979=1,IF(E6979=0,Résultat!G$8,IF(J6979="No",Résultat!$G$8,Résultat!$G$7)),IF(H6979=2,IF(E6979=0,Résultat!G$9,IF(J6979="No",Résultat!$G$9,Résultat!$G$7)),Résultat!$G$7)),IF(C6979 = "Totale", IF(H6979=1,IF(E6979=0,Résultat!G$8,IF(J6979="No",Résultat!$G$9,Résultat!$G$7)),IF(H6979=2,IF(E6979=0,Résultat!G$9,IF(J6979="No",Résultat!$G$9,Résultat!$G$7)),Résultat!$G$7)),Résultat!$G$7)), "")</f>
        <v/>
      </c>
    </row>
    <row r="6980" spans="1:11" ht="20.100000000000001" customHeight="1">
      <c r="A6980" s="26"/>
      <c r="B6980" s="27"/>
      <c r="C6980" s="11" t="str">
        <f>IF($B6980 &lt;&gt; "",VLOOKUP(MID(B6980,3,5),'Recyclabilité Prod Matx'!C:F,2,FALSE), "")</f>
        <v/>
      </c>
      <c r="D6980" s="11" t="str">
        <f>IF($B6980 &lt;&gt; "",VLOOKUP(MID(B6980,3,5),'Recyclabilité Prod Matx'!C:F,3,FALSE),"")</f>
        <v/>
      </c>
      <c r="E6980" s="11" t="str">
        <f>IF($B6980 &lt;&gt; "",VLOOKUP(MID(B6980,3,5),'Recyclabilité Prod Matx'!C:F,4,FALSE), "")</f>
        <v/>
      </c>
      <c r="F6980" s="12" t="str">
        <f>IF($B6980 &lt;&gt; "", IF(C6980="Totale","",IF(D6980 = 0, "", VLOOKUP(D6980,'Cond Compo'!A:B,2,FALSE))),"")</f>
        <v/>
      </c>
      <c r="G6980" s="28"/>
      <c r="H6980" s="11" t="str">
        <f xml:space="preserve"> IF(C6980="Totale",2,IF($G6980 &lt;&gt; "", IF(D6980 = "E",MATCH(G6980, 'Cond Compo'!D$16:D$18, 0), MATCH(G6980, 'Cond Compo'!C$16:C$19, 0)), ""))</f>
        <v/>
      </c>
      <c r="I6980" s="12" t="str">
        <f>IF($E6980 &lt;&gt; "", IF(E6980 = 0, "", VLOOKUP(E6980,'Cond Perturbation'!A:B,2,FALSE)),"")</f>
        <v/>
      </c>
      <c r="J6980" s="28"/>
      <c r="K6980" s="29" t="str">
        <f>IF($B6980 &lt;&gt; "", IF(C6980="Oui",IF(H6980=1,IF(E6980=0,Résultat!G$8,IF(J6980="No",Résultat!$G$8,Résultat!$G$7)),IF(H6980=2,IF(E6980=0,Résultat!G$9,IF(J6980="No",Résultat!$G$9,Résultat!$G$7)),Résultat!$G$7)),IF(C6980 = "Totale", IF(H6980=1,IF(E6980=0,Résultat!G$8,IF(J6980="No",Résultat!$G$9,Résultat!$G$7)),IF(H6980=2,IF(E6980=0,Résultat!G$9,IF(J6980="No",Résultat!$G$9,Résultat!$G$7)),Résultat!$G$7)),Résultat!$G$7)), "")</f>
        <v/>
      </c>
    </row>
    <row r="6981" spans="1:11" ht="20.100000000000001" customHeight="1">
      <c r="A6981" s="26"/>
      <c r="B6981" s="27"/>
      <c r="C6981" s="11" t="str">
        <f>IF($B6981 &lt;&gt; "",VLOOKUP(MID(B6981,3,5),'Recyclabilité Prod Matx'!C:F,2,FALSE), "")</f>
        <v/>
      </c>
      <c r="D6981" s="11" t="str">
        <f>IF($B6981 &lt;&gt; "",VLOOKUP(MID(B6981,3,5),'Recyclabilité Prod Matx'!C:F,3,FALSE),"")</f>
        <v/>
      </c>
      <c r="E6981" s="11" t="str">
        <f>IF($B6981 &lt;&gt; "",VLOOKUP(MID(B6981,3,5),'Recyclabilité Prod Matx'!C:F,4,FALSE), "")</f>
        <v/>
      </c>
      <c r="F6981" s="12" t="str">
        <f>IF($B6981 &lt;&gt; "", IF(C6981="Totale","",IF(D6981 = 0, "", VLOOKUP(D6981,'Cond Compo'!A:B,2,FALSE))),"")</f>
        <v/>
      </c>
      <c r="G6981" s="28"/>
      <c r="H6981" s="11" t="str">
        <f xml:space="preserve"> IF(C6981="Totale",2,IF($G6981 &lt;&gt; "", IF(D6981 = "E",MATCH(G6981, 'Cond Compo'!D$16:D$18, 0), MATCH(G6981, 'Cond Compo'!C$16:C$19, 0)), ""))</f>
        <v/>
      </c>
      <c r="I6981" s="12" t="str">
        <f>IF($E6981 &lt;&gt; "", IF(E6981 = 0, "", VLOOKUP(E6981,'Cond Perturbation'!A:B,2,FALSE)),"")</f>
        <v/>
      </c>
      <c r="J6981" s="28"/>
      <c r="K6981" s="29" t="str">
        <f>IF($B6981 &lt;&gt; "", IF(C6981="Oui",IF(H6981=1,IF(E6981=0,Résultat!G$8,IF(J6981="No",Résultat!$G$8,Résultat!$G$7)),IF(H6981=2,IF(E6981=0,Résultat!G$9,IF(J6981="No",Résultat!$G$9,Résultat!$G$7)),Résultat!$G$7)),IF(C6981 = "Totale", IF(H6981=1,IF(E6981=0,Résultat!G$8,IF(J6981="No",Résultat!$G$9,Résultat!$G$7)),IF(H6981=2,IF(E6981=0,Résultat!G$9,IF(J6981="No",Résultat!$G$9,Résultat!$G$7)),Résultat!$G$7)),Résultat!$G$7)), "")</f>
        <v/>
      </c>
    </row>
    <row r="6982" spans="1:11" ht="20.100000000000001" customHeight="1">
      <c r="A6982" s="26"/>
      <c r="B6982" s="27"/>
      <c r="C6982" s="11" t="str">
        <f>IF($B6982 &lt;&gt; "",VLOOKUP(MID(B6982,3,5),'Recyclabilité Prod Matx'!C:F,2,FALSE), "")</f>
        <v/>
      </c>
      <c r="D6982" s="11" t="str">
        <f>IF($B6982 &lt;&gt; "",VLOOKUP(MID(B6982,3,5),'Recyclabilité Prod Matx'!C:F,3,FALSE),"")</f>
        <v/>
      </c>
      <c r="E6982" s="11" t="str">
        <f>IF($B6982 &lt;&gt; "",VLOOKUP(MID(B6982,3,5),'Recyclabilité Prod Matx'!C:F,4,FALSE), "")</f>
        <v/>
      </c>
      <c r="F6982" s="12" t="str">
        <f>IF($B6982 &lt;&gt; "", IF(C6982="Totale","",IF(D6982 = 0, "", VLOOKUP(D6982,'Cond Compo'!A:B,2,FALSE))),"")</f>
        <v/>
      </c>
      <c r="G6982" s="28"/>
      <c r="H6982" s="11" t="str">
        <f xml:space="preserve"> IF(C6982="Totale",2,IF($G6982 &lt;&gt; "", IF(D6982 = "E",MATCH(G6982, 'Cond Compo'!D$16:D$18, 0), MATCH(G6982, 'Cond Compo'!C$16:C$19, 0)), ""))</f>
        <v/>
      </c>
      <c r="I6982" s="12" t="str">
        <f>IF($E6982 &lt;&gt; "", IF(E6982 = 0, "", VLOOKUP(E6982,'Cond Perturbation'!A:B,2,FALSE)),"")</f>
        <v/>
      </c>
      <c r="J6982" s="28"/>
      <c r="K6982" s="29" t="str">
        <f>IF($B6982 &lt;&gt; "", IF(C6982="Oui",IF(H6982=1,IF(E6982=0,Résultat!G$8,IF(J6982="No",Résultat!$G$8,Résultat!$G$7)),IF(H6982=2,IF(E6982=0,Résultat!G$9,IF(J6982="No",Résultat!$G$9,Résultat!$G$7)),Résultat!$G$7)),IF(C6982 = "Totale", IF(H6982=1,IF(E6982=0,Résultat!G$8,IF(J6982="No",Résultat!$G$9,Résultat!$G$7)),IF(H6982=2,IF(E6982=0,Résultat!G$9,IF(J6982="No",Résultat!$G$9,Résultat!$G$7)),Résultat!$G$7)),Résultat!$G$7)), "")</f>
        <v/>
      </c>
    </row>
    <row r="6983" spans="1:11" ht="20.100000000000001" customHeight="1">
      <c r="A6983" s="26"/>
      <c r="B6983" s="27"/>
      <c r="C6983" s="11" t="str">
        <f>IF($B6983 &lt;&gt; "",VLOOKUP(MID(B6983,3,5),'Recyclabilité Prod Matx'!C:F,2,FALSE), "")</f>
        <v/>
      </c>
      <c r="D6983" s="11" t="str">
        <f>IF($B6983 &lt;&gt; "",VLOOKUP(MID(B6983,3,5),'Recyclabilité Prod Matx'!C:F,3,FALSE),"")</f>
        <v/>
      </c>
      <c r="E6983" s="11" t="str">
        <f>IF($B6983 &lt;&gt; "",VLOOKUP(MID(B6983,3,5),'Recyclabilité Prod Matx'!C:F,4,FALSE), "")</f>
        <v/>
      </c>
      <c r="F6983" s="12" t="str">
        <f>IF($B6983 &lt;&gt; "", IF(C6983="Totale","",IF(D6983 = 0, "", VLOOKUP(D6983,'Cond Compo'!A:B,2,FALSE))),"")</f>
        <v/>
      </c>
      <c r="G6983" s="28"/>
      <c r="H6983" s="11" t="str">
        <f xml:space="preserve"> IF(C6983="Totale",2,IF($G6983 &lt;&gt; "", IF(D6983 = "E",MATCH(G6983, 'Cond Compo'!D$16:D$18, 0), MATCH(G6983, 'Cond Compo'!C$16:C$19, 0)), ""))</f>
        <v/>
      </c>
      <c r="I6983" s="12" t="str">
        <f>IF($E6983 &lt;&gt; "", IF(E6983 = 0, "", VLOOKUP(E6983,'Cond Perturbation'!A:B,2,FALSE)),"")</f>
        <v/>
      </c>
      <c r="J6983" s="28"/>
      <c r="K6983" s="29" t="str">
        <f>IF($B6983 &lt;&gt; "", IF(C6983="Oui",IF(H6983=1,IF(E6983=0,Résultat!G$8,IF(J6983="No",Résultat!$G$8,Résultat!$G$7)),IF(H6983=2,IF(E6983=0,Résultat!G$9,IF(J6983="No",Résultat!$G$9,Résultat!$G$7)),Résultat!$G$7)),IF(C6983 = "Totale", IF(H6983=1,IF(E6983=0,Résultat!G$8,IF(J6983="No",Résultat!$G$9,Résultat!$G$7)),IF(H6983=2,IF(E6983=0,Résultat!G$9,IF(J6983="No",Résultat!$G$9,Résultat!$G$7)),Résultat!$G$7)),Résultat!$G$7)), "")</f>
        <v/>
      </c>
    </row>
    <row r="6984" spans="1:11" ht="20.100000000000001" customHeight="1">
      <c r="A6984" s="26"/>
      <c r="B6984" s="27"/>
      <c r="C6984" s="11" t="str">
        <f>IF($B6984 &lt;&gt; "",VLOOKUP(MID(B6984,3,5),'Recyclabilité Prod Matx'!C:F,2,FALSE), "")</f>
        <v/>
      </c>
      <c r="D6984" s="11" t="str">
        <f>IF($B6984 &lt;&gt; "",VLOOKUP(MID(B6984,3,5),'Recyclabilité Prod Matx'!C:F,3,FALSE),"")</f>
        <v/>
      </c>
      <c r="E6984" s="11" t="str">
        <f>IF($B6984 &lt;&gt; "",VLOOKUP(MID(B6984,3,5),'Recyclabilité Prod Matx'!C:F,4,FALSE), "")</f>
        <v/>
      </c>
      <c r="F6984" s="12" t="str">
        <f>IF($B6984 &lt;&gt; "", IF(C6984="Totale","",IF(D6984 = 0, "", VLOOKUP(D6984,'Cond Compo'!A:B,2,FALSE))),"")</f>
        <v/>
      </c>
      <c r="G6984" s="28"/>
      <c r="H6984" s="11" t="str">
        <f xml:space="preserve"> IF(C6984="Totale",2,IF($G6984 &lt;&gt; "", IF(D6984 = "E",MATCH(G6984, 'Cond Compo'!D$16:D$18, 0), MATCH(G6984, 'Cond Compo'!C$16:C$19, 0)), ""))</f>
        <v/>
      </c>
      <c r="I6984" s="12" t="str">
        <f>IF($E6984 &lt;&gt; "", IF(E6984 = 0, "", VLOOKUP(E6984,'Cond Perturbation'!A:B,2,FALSE)),"")</f>
        <v/>
      </c>
      <c r="J6984" s="28"/>
      <c r="K6984" s="29" t="str">
        <f>IF($B6984 &lt;&gt; "", IF(C6984="Oui",IF(H6984=1,IF(E6984=0,Résultat!G$8,IF(J6984="No",Résultat!$G$8,Résultat!$G$7)),IF(H6984=2,IF(E6984=0,Résultat!G$9,IF(J6984="No",Résultat!$G$9,Résultat!$G$7)),Résultat!$G$7)),IF(C6984 = "Totale", IF(H6984=1,IF(E6984=0,Résultat!G$8,IF(J6984="No",Résultat!$G$9,Résultat!$G$7)),IF(H6984=2,IF(E6984=0,Résultat!G$9,IF(J6984="No",Résultat!$G$9,Résultat!$G$7)),Résultat!$G$7)),Résultat!$G$7)), "")</f>
        <v/>
      </c>
    </row>
    <row r="6985" spans="1:11" ht="20.100000000000001" customHeight="1">
      <c r="A6985" s="26"/>
      <c r="B6985" s="27"/>
      <c r="C6985" s="11" t="str">
        <f>IF($B6985 &lt;&gt; "",VLOOKUP(MID(B6985,3,5),'Recyclabilité Prod Matx'!C:F,2,FALSE), "")</f>
        <v/>
      </c>
      <c r="D6985" s="11" t="str">
        <f>IF($B6985 &lt;&gt; "",VLOOKUP(MID(B6985,3,5),'Recyclabilité Prod Matx'!C:F,3,FALSE),"")</f>
        <v/>
      </c>
      <c r="E6985" s="11" t="str">
        <f>IF($B6985 &lt;&gt; "",VLOOKUP(MID(B6985,3,5),'Recyclabilité Prod Matx'!C:F,4,FALSE), "")</f>
        <v/>
      </c>
      <c r="F6985" s="12" t="str">
        <f>IF($B6985 &lt;&gt; "", IF(C6985="Totale","",IF(D6985 = 0, "", VLOOKUP(D6985,'Cond Compo'!A:B,2,FALSE))),"")</f>
        <v/>
      </c>
      <c r="G6985" s="28"/>
      <c r="H6985" s="11" t="str">
        <f xml:space="preserve"> IF(C6985="Totale",2,IF($G6985 &lt;&gt; "", IF(D6985 = "E",MATCH(G6985, 'Cond Compo'!D$16:D$18, 0), MATCH(G6985, 'Cond Compo'!C$16:C$19, 0)), ""))</f>
        <v/>
      </c>
      <c r="I6985" s="12" t="str">
        <f>IF($E6985 &lt;&gt; "", IF(E6985 = 0, "", VLOOKUP(E6985,'Cond Perturbation'!A:B,2,FALSE)),"")</f>
        <v/>
      </c>
      <c r="J6985" s="28"/>
      <c r="K6985" s="29" t="str">
        <f>IF($B6985 &lt;&gt; "", IF(C6985="Oui",IF(H6985=1,IF(E6985=0,Résultat!G$8,IF(J6985="No",Résultat!$G$8,Résultat!$G$7)),IF(H6985=2,IF(E6985=0,Résultat!G$9,IF(J6985="No",Résultat!$G$9,Résultat!$G$7)),Résultat!$G$7)),IF(C6985 = "Totale", IF(H6985=1,IF(E6985=0,Résultat!G$8,IF(J6985="No",Résultat!$G$9,Résultat!$G$7)),IF(H6985=2,IF(E6985=0,Résultat!G$9,IF(J6985="No",Résultat!$G$9,Résultat!$G$7)),Résultat!$G$7)),Résultat!$G$7)), "")</f>
        <v/>
      </c>
    </row>
    <row r="6986" spans="1:11" ht="20.100000000000001" customHeight="1">
      <c r="A6986" s="26"/>
      <c r="B6986" s="27"/>
      <c r="C6986" s="11" t="str">
        <f>IF($B6986 &lt;&gt; "",VLOOKUP(MID(B6986,3,5),'Recyclabilité Prod Matx'!C:F,2,FALSE), "")</f>
        <v/>
      </c>
      <c r="D6986" s="11" t="str">
        <f>IF($B6986 &lt;&gt; "",VLOOKUP(MID(B6986,3,5),'Recyclabilité Prod Matx'!C:F,3,FALSE),"")</f>
        <v/>
      </c>
      <c r="E6986" s="11" t="str">
        <f>IF($B6986 &lt;&gt; "",VLOOKUP(MID(B6986,3,5),'Recyclabilité Prod Matx'!C:F,4,FALSE), "")</f>
        <v/>
      </c>
      <c r="F6986" s="12" t="str">
        <f>IF($B6986 &lt;&gt; "", IF(C6986="Totale","",IF(D6986 = 0, "", VLOOKUP(D6986,'Cond Compo'!A:B,2,FALSE))),"")</f>
        <v/>
      </c>
      <c r="G6986" s="28"/>
      <c r="H6986" s="11" t="str">
        <f xml:space="preserve"> IF(C6986="Totale",2,IF($G6986 &lt;&gt; "", IF(D6986 = "E",MATCH(G6986, 'Cond Compo'!D$16:D$18, 0), MATCH(G6986, 'Cond Compo'!C$16:C$19, 0)), ""))</f>
        <v/>
      </c>
      <c r="I6986" s="12" t="str">
        <f>IF($E6986 &lt;&gt; "", IF(E6986 = 0, "", VLOOKUP(E6986,'Cond Perturbation'!A:B,2,FALSE)),"")</f>
        <v/>
      </c>
      <c r="J6986" s="28"/>
      <c r="K6986" s="29" t="str">
        <f>IF($B6986 &lt;&gt; "", IF(C6986="Oui",IF(H6986=1,IF(E6986=0,Résultat!G$8,IF(J6986="No",Résultat!$G$8,Résultat!$G$7)),IF(H6986=2,IF(E6986=0,Résultat!G$9,IF(J6986="No",Résultat!$G$9,Résultat!$G$7)),Résultat!$G$7)),IF(C6986 = "Totale", IF(H6986=1,IF(E6986=0,Résultat!G$8,IF(J6986="No",Résultat!$G$9,Résultat!$G$7)),IF(H6986=2,IF(E6986=0,Résultat!G$9,IF(J6986="No",Résultat!$G$9,Résultat!$G$7)),Résultat!$G$7)),Résultat!$G$7)), "")</f>
        <v/>
      </c>
    </row>
    <row r="6987" spans="1:11" ht="20.100000000000001" customHeight="1">
      <c r="A6987" s="26"/>
      <c r="B6987" s="27"/>
      <c r="C6987" s="11" t="str">
        <f>IF($B6987 &lt;&gt; "",VLOOKUP(MID(B6987,3,5),'Recyclabilité Prod Matx'!C:F,2,FALSE), "")</f>
        <v/>
      </c>
      <c r="D6987" s="11" t="str">
        <f>IF($B6987 &lt;&gt; "",VLOOKUP(MID(B6987,3,5),'Recyclabilité Prod Matx'!C:F,3,FALSE),"")</f>
        <v/>
      </c>
      <c r="E6987" s="11" t="str">
        <f>IF($B6987 &lt;&gt; "",VLOOKUP(MID(B6987,3,5),'Recyclabilité Prod Matx'!C:F,4,FALSE), "")</f>
        <v/>
      </c>
      <c r="F6987" s="12" t="str">
        <f>IF($B6987 &lt;&gt; "", IF(C6987="Totale","",IF(D6987 = 0, "", VLOOKUP(D6987,'Cond Compo'!A:B,2,FALSE))),"")</f>
        <v/>
      </c>
      <c r="G6987" s="28"/>
      <c r="H6987" s="11" t="str">
        <f xml:space="preserve"> IF(C6987="Totale",2,IF($G6987 &lt;&gt; "", IF(D6987 = "E",MATCH(G6987, 'Cond Compo'!D$16:D$18, 0), MATCH(G6987, 'Cond Compo'!C$16:C$19, 0)), ""))</f>
        <v/>
      </c>
      <c r="I6987" s="12" t="str">
        <f>IF($E6987 &lt;&gt; "", IF(E6987 = 0, "", VLOOKUP(E6987,'Cond Perturbation'!A:B,2,FALSE)),"")</f>
        <v/>
      </c>
      <c r="J6987" s="28"/>
      <c r="K6987" s="29" t="str">
        <f>IF($B6987 &lt;&gt; "", IF(C6987="Oui",IF(H6987=1,IF(E6987=0,Résultat!G$8,IF(J6987="No",Résultat!$G$8,Résultat!$G$7)),IF(H6987=2,IF(E6987=0,Résultat!G$9,IF(J6987="No",Résultat!$G$9,Résultat!$G$7)),Résultat!$G$7)),IF(C6987 = "Totale", IF(H6987=1,IF(E6987=0,Résultat!G$8,IF(J6987="No",Résultat!$G$9,Résultat!$G$7)),IF(H6987=2,IF(E6987=0,Résultat!G$9,IF(J6987="No",Résultat!$G$9,Résultat!$G$7)),Résultat!$G$7)),Résultat!$G$7)), "")</f>
        <v/>
      </c>
    </row>
    <row r="6988" spans="1:11" ht="20.100000000000001" customHeight="1">
      <c r="A6988" s="26"/>
      <c r="B6988" s="27"/>
      <c r="C6988" s="11" t="str">
        <f>IF($B6988 &lt;&gt; "",VLOOKUP(MID(B6988,3,5),'Recyclabilité Prod Matx'!C:F,2,FALSE), "")</f>
        <v/>
      </c>
      <c r="D6988" s="11" t="str">
        <f>IF($B6988 &lt;&gt; "",VLOOKUP(MID(B6988,3,5),'Recyclabilité Prod Matx'!C:F,3,FALSE),"")</f>
        <v/>
      </c>
      <c r="E6988" s="11" t="str">
        <f>IF($B6988 &lt;&gt; "",VLOOKUP(MID(B6988,3,5),'Recyclabilité Prod Matx'!C:F,4,FALSE), "")</f>
        <v/>
      </c>
      <c r="F6988" s="12" t="str">
        <f>IF($B6988 &lt;&gt; "", IF(C6988="Totale","",IF(D6988 = 0, "", VLOOKUP(D6988,'Cond Compo'!A:B,2,FALSE))),"")</f>
        <v/>
      </c>
      <c r="G6988" s="28"/>
      <c r="H6988" s="11" t="str">
        <f xml:space="preserve"> IF(C6988="Totale",2,IF($G6988 &lt;&gt; "", IF(D6988 = "E",MATCH(G6988, 'Cond Compo'!D$16:D$18, 0), MATCH(G6988, 'Cond Compo'!C$16:C$19, 0)), ""))</f>
        <v/>
      </c>
      <c r="I6988" s="12" t="str">
        <f>IF($E6988 &lt;&gt; "", IF(E6988 = 0, "", VLOOKUP(E6988,'Cond Perturbation'!A:B,2,FALSE)),"")</f>
        <v/>
      </c>
      <c r="J6988" s="28"/>
      <c r="K6988" s="29" t="str">
        <f>IF($B6988 &lt;&gt; "", IF(C6988="Oui",IF(H6988=1,IF(E6988=0,Résultat!G$8,IF(J6988="No",Résultat!$G$8,Résultat!$G$7)),IF(H6988=2,IF(E6988=0,Résultat!G$9,IF(J6988="No",Résultat!$G$9,Résultat!$G$7)),Résultat!$G$7)),IF(C6988 = "Totale", IF(H6988=1,IF(E6988=0,Résultat!G$8,IF(J6988="No",Résultat!$G$9,Résultat!$G$7)),IF(H6988=2,IF(E6988=0,Résultat!G$9,IF(J6988="No",Résultat!$G$9,Résultat!$G$7)),Résultat!$G$7)),Résultat!$G$7)), "")</f>
        <v/>
      </c>
    </row>
    <row r="6989" spans="1:11" ht="20.100000000000001" customHeight="1">
      <c r="A6989" s="26"/>
      <c r="B6989" s="27"/>
      <c r="C6989" s="11" t="str">
        <f>IF($B6989 &lt;&gt; "",VLOOKUP(MID(B6989,3,5),'Recyclabilité Prod Matx'!C:F,2,FALSE), "")</f>
        <v/>
      </c>
      <c r="D6989" s="11" t="str">
        <f>IF($B6989 &lt;&gt; "",VLOOKUP(MID(B6989,3,5),'Recyclabilité Prod Matx'!C:F,3,FALSE),"")</f>
        <v/>
      </c>
      <c r="E6989" s="11" t="str">
        <f>IF($B6989 &lt;&gt; "",VLOOKUP(MID(B6989,3,5),'Recyclabilité Prod Matx'!C:F,4,FALSE), "")</f>
        <v/>
      </c>
      <c r="F6989" s="12" t="str">
        <f>IF($B6989 &lt;&gt; "", IF(C6989="Totale","",IF(D6989 = 0, "", VLOOKUP(D6989,'Cond Compo'!A:B,2,FALSE))),"")</f>
        <v/>
      </c>
      <c r="G6989" s="28"/>
      <c r="H6989" s="11" t="str">
        <f xml:space="preserve"> IF(C6989="Totale",2,IF($G6989 &lt;&gt; "", IF(D6989 = "E",MATCH(G6989, 'Cond Compo'!D$16:D$18, 0), MATCH(G6989, 'Cond Compo'!C$16:C$19, 0)), ""))</f>
        <v/>
      </c>
      <c r="I6989" s="12" t="str">
        <f>IF($E6989 &lt;&gt; "", IF(E6989 = 0, "", VLOOKUP(E6989,'Cond Perturbation'!A:B,2,FALSE)),"")</f>
        <v/>
      </c>
      <c r="J6989" s="28"/>
      <c r="K6989" s="29" t="str">
        <f>IF($B6989 &lt;&gt; "", IF(C6989="Oui",IF(H6989=1,IF(E6989=0,Résultat!G$8,IF(J6989="No",Résultat!$G$8,Résultat!$G$7)),IF(H6989=2,IF(E6989=0,Résultat!G$9,IF(J6989="No",Résultat!$G$9,Résultat!$G$7)),Résultat!$G$7)),IF(C6989 = "Totale", IF(H6989=1,IF(E6989=0,Résultat!G$8,IF(J6989="No",Résultat!$G$9,Résultat!$G$7)),IF(H6989=2,IF(E6989=0,Résultat!G$9,IF(J6989="No",Résultat!$G$9,Résultat!$G$7)),Résultat!$G$7)),Résultat!$G$7)), "")</f>
        <v/>
      </c>
    </row>
    <row r="6990" spans="1:11" ht="20.100000000000001" customHeight="1">
      <c r="A6990" s="26"/>
      <c r="B6990" s="27"/>
      <c r="C6990" s="11" t="str">
        <f>IF($B6990 &lt;&gt; "",VLOOKUP(MID(B6990,3,5),'Recyclabilité Prod Matx'!C:F,2,FALSE), "")</f>
        <v/>
      </c>
      <c r="D6990" s="11" t="str">
        <f>IF($B6990 &lt;&gt; "",VLOOKUP(MID(B6990,3,5),'Recyclabilité Prod Matx'!C:F,3,FALSE),"")</f>
        <v/>
      </c>
      <c r="E6990" s="11" t="str">
        <f>IF($B6990 &lt;&gt; "",VLOOKUP(MID(B6990,3,5),'Recyclabilité Prod Matx'!C:F,4,FALSE), "")</f>
        <v/>
      </c>
      <c r="F6990" s="12" t="str">
        <f>IF($B6990 &lt;&gt; "", IF(C6990="Totale","",IF(D6990 = 0, "", VLOOKUP(D6990,'Cond Compo'!A:B,2,FALSE))),"")</f>
        <v/>
      </c>
      <c r="G6990" s="28"/>
      <c r="H6990" s="11" t="str">
        <f xml:space="preserve"> IF(C6990="Totale",2,IF($G6990 &lt;&gt; "", IF(D6990 = "E",MATCH(G6990, 'Cond Compo'!D$16:D$18, 0), MATCH(G6990, 'Cond Compo'!C$16:C$19, 0)), ""))</f>
        <v/>
      </c>
      <c r="I6990" s="12" t="str">
        <f>IF($E6990 &lt;&gt; "", IF(E6990 = 0, "", VLOOKUP(E6990,'Cond Perturbation'!A:B,2,FALSE)),"")</f>
        <v/>
      </c>
      <c r="J6990" s="28"/>
      <c r="K6990" s="29" t="str">
        <f>IF($B6990 &lt;&gt; "", IF(C6990="Oui",IF(H6990=1,IF(E6990=0,Résultat!G$8,IF(J6990="No",Résultat!$G$8,Résultat!$G$7)),IF(H6990=2,IF(E6990=0,Résultat!G$9,IF(J6990="No",Résultat!$G$9,Résultat!$G$7)),Résultat!$G$7)),IF(C6990 = "Totale", IF(H6990=1,IF(E6990=0,Résultat!G$8,IF(J6990="No",Résultat!$G$9,Résultat!$G$7)),IF(H6990=2,IF(E6990=0,Résultat!G$9,IF(J6990="No",Résultat!$G$9,Résultat!$G$7)),Résultat!$G$7)),Résultat!$G$7)), "")</f>
        <v/>
      </c>
    </row>
    <row r="6991" spans="1:11" ht="20.100000000000001" customHeight="1">
      <c r="A6991" s="26"/>
      <c r="B6991" s="27"/>
      <c r="C6991" s="11" t="str">
        <f>IF($B6991 &lt;&gt; "",VLOOKUP(MID(B6991,3,5),'Recyclabilité Prod Matx'!C:F,2,FALSE), "")</f>
        <v/>
      </c>
      <c r="D6991" s="11" t="str">
        <f>IF($B6991 &lt;&gt; "",VLOOKUP(MID(B6991,3,5),'Recyclabilité Prod Matx'!C:F,3,FALSE),"")</f>
        <v/>
      </c>
      <c r="E6991" s="11" t="str">
        <f>IF($B6991 &lt;&gt; "",VLOOKUP(MID(B6991,3,5),'Recyclabilité Prod Matx'!C:F,4,FALSE), "")</f>
        <v/>
      </c>
      <c r="F6991" s="12" t="str">
        <f>IF($B6991 &lt;&gt; "", IF(C6991="Totale","",IF(D6991 = 0, "", VLOOKUP(D6991,'Cond Compo'!A:B,2,FALSE))),"")</f>
        <v/>
      </c>
      <c r="G6991" s="28"/>
      <c r="H6991" s="11" t="str">
        <f xml:space="preserve"> IF(C6991="Totale",2,IF($G6991 &lt;&gt; "", IF(D6991 = "E",MATCH(G6991, 'Cond Compo'!D$16:D$18, 0), MATCH(G6991, 'Cond Compo'!C$16:C$19, 0)), ""))</f>
        <v/>
      </c>
      <c r="I6991" s="12" t="str">
        <f>IF($E6991 &lt;&gt; "", IF(E6991 = 0, "", VLOOKUP(E6991,'Cond Perturbation'!A:B,2,FALSE)),"")</f>
        <v/>
      </c>
      <c r="J6991" s="28"/>
      <c r="K6991" s="29" t="str">
        <f>IF($B6991 &lt;&gt; "", IF(C6991="Oui",IF(H6991=1,IF(E6991=0,Résultat!G$8,IF(J6991="No",Résultat!$G$8,Résultat!$G$7)),IF(H6991=2,IF(E6991=0,Résultat!G$9,IF(J6991="No",Résultat!$G$9,Résultat!$G$7)),Résultat!$G$7)),IF(C6991 = "Totale", IF(H6991=1,IF(E6991=0,Résultat!G$8,IF(J6991="No",Résultat!$G$9,Résultat!$G$7)),IF(H6991=2,IF(E6991=0,Résultat!G$9,IF(J6991="No",Résultat!$G$9,Résultat!$G$7)),Résultat!$G$7)),Résultat!$G$7)), "")</f>
        <v/>
      </c>
    </row>
    <row r="6992" spans="1:11" ht="20.100000000000001" customHeight="1">
      <c r="A6992" s="26"/>
      <c r="B6992" s="27"/>
      <c r="C6992" s="11" t="str">
        <f>IF($B6992 &lt;&gt; "",VLOOKUP(MID(B6992,3,5),'Recyclabilité Prod Matx'!C:F,2,FALSE), "")</f>
        <v/>
      </c>
      <c r="D6992" s="11" t="str">
        <f>IF($B6992 &lt;&gt; "",VLOOKUP(MID(B6992,3,5),'Recyclabilité Prod Matx'!C:F,3,FALSE),"")</f>
        <v/>
      </c>
      <c r="E6992" s="11" t="str">
        <f>IF($B6992 &lt;&gt; "",VLOOKUP(MID(B6992,3,5),'Recyclabilité Prod Matx'!C:F,4,FALSE), "")</f>
        <v/>
      </c>
      <c r="F6992" s="12" t="str">
        <f>IF($B6992 &lt;&gt; "", IF(C6992="Totale","",IF(D6992 = 0, "", VLOOKUP(D6992,'Cond Compo'!A:B,2,FALSE))),"")</f>
        <v/>
      </c>
      <c r="G6992" s="28"/>
      <c r="H6992" s="11" t="str">
        <f xml:space="preserve"> IF(C6992="Totale",2,IF($G6992 &lt;&gt; "", IF(D6992 = "E",MATCH(G6992, 'Cond Compo'!D$16:D$18, 0), MATCH(G6992, 'Cond Compo'!C$16:C$19, 0)), ""))</f>
        <v/>
      </c>
      <c r="I6992" s="12" t="str">
        <f>IF($E6992 &lt;&gt; "", IF(E6992 = 0, "", VLOOKUP(E6992,'Cond Perturbation'!A:B,2,FALSE)),"")</f>
        <v/>
      </c>
      <c r="J6992" s="28"/>
      <c r="K6992" s="29" t="str">
        <f>IF($B6992 &lt;&gt; "", IF(C6992="Oui",IF(H6992=1,IF(E6992=0,Résultat!G$8,IF(J6992="No",Résultat!$G$8,Résultat!$G$7)),IF(H6992=2,IF(E6992=0,Résultat!G$9,IF(J6992="No",Résultat!$G$9,Résultat!$G$7)),Résultat!$G$7)),IF(C6992 = "Totale", IF(H6992=1,IF(E6992=0,Résultat!G$8,IF(J6992="No",Résultat!$G$9,Résultat!$G$7)),IF(H6992=2,IF(E6992=0,Résultat!G$9,IF(J6992="No",Résultat!$G$9,Résultat!$G$7)),Résultat!$G$7)),Résultat!$G$7)), "")</f>
        <v/>
      </c>
    </row>
    <row r="6993" spans="1:11" ht="20.100000000000001" customHeight="1">
      <c r="A6993" s="26"/>
      <c r="B6993" s="27"/>
      <c r="C6993" s="11" t="str">
        <f>IF($B6993 &lt;&gt; "",VLOOKUP(MID(B6993,3,5),'Recyclabilité Prod Matx'!C:F,2,FALSE), "")</f>
        <v/>
      </c>
      <c r="D6993" s="11" t="str">
        <f>IF($B6993 &lt;&gt; "",VLOOKUP(MID(B6993,3,5),'Recyclabilité Prod Matx'!C:F,3,FALSE),"")</f>
        <v/>
      </c>
      <c r="E6993" s="11" t="str">
        <f>IF($B6993 &lt;&gt; "",VLOOKUP(MID(B6993,3,5),'Recyclabilité Prod Matx'!C:F,4,FALSE), "")</f>
        <v/>
      </c>
      <c r="F6993" s="12" t="str">
        <f>IF($B6993 &lt;&gt; "", IF(C6993="Totale","",IF(D6993 = 0, "", VLOOKUP(D6993,'Cond Compo'!A:B,2,FALSE))),"")</f>
        <v/>
      </c>
      <c r="G6993" s="28"/>
      <c r="H6993" s="11" t="str">
        <f xml:space="preserve"> IF(C6993="Totale",2,IF($G6993 &lt;&gt; "", IF(D6993 = "E",MATCH(G6993, 'Cond Compo'!D$16:D$18, 0), MATCH(G6993, 'Cond Compo'!C$16:C$19, 0)), ""))</f>
        <v/>
      </c>
      <c r="I6993" s="12" t="str">
        <f>IF($E6993 &lt;&gt; "", IF(E6993 = 0, "", VLOOKUP(E6993,'Cond Perturbation'!A:B,2,FALSE)),"")</f>
        <v/>
      </c>
      <c r="J6993" s="28"/>
      <c r="K6993" s="29" t="str">
        <f>IF($B6993 &lt;&gt; "", IF(C6993="Oui",IF(H6993=1,IF(E6993=0,Résultat!G$8,IF(J6993="No",Résultat!$G$8,Résultat!$G$7)),IF(H6993=2,IF(E6993=0,Résultat!G$9,IF(J6993="No",Résultat!$G$9,Résultat!$G$7)),Résultat!$G$7)),IF(C6993 = "Totale", IF(H6993=1,IF(E6993=0,Résultat!G$8,IF(J6993="No",Résultat!$G$9,Résultat!$G$7)),IF(H6993=2,IF(E6993=0,Résultat!G$9,IF(J6993="No",Résultat!$G$9,Résultat!$G$7)),Résultat!$G$7)),Résultat!$G$7)), "")</f>
        <v/>
      </c>
    </row>
    <row r="6994" spans="1:11" ht="20.100000000000001" customHeight="1">
      <c r="A6994" s="26"/>
      <c r="B6994" s="27"/>
      <c r="C6994" s="11" t="str">
        <f>IF($B6994 &lt;&gt; "",VLOOKUP(MID(B6994,3,5),'Recyclabilité Prod Matx'!C:F,2,FALSE), "")</f>
        <v/>
      </c>
      <c r="D6994" s="11" t="str">
        <f>IF($B6994 &lt;&gt; "",VLOOKUP(MID(B6994,3,5),'Recyclabilité Prod Matx'!C:F,3,FALSE),"")</f>
        <v/>
      </c>
      <c r="E6994" s="11" t="str">
        <f>IF($B6994 &lt;&gt; "",VLOOKUP(MID(B6994,3,5),'Recyclabilité Prod Matx'!C:F,4,FALSE), "")</f>
        <v/>
      </c>
      <c r="F6994" s="12" t="str">
        <f>IF($B6994 &lt;&gt; "", IF(C6994="Totale","",IF(D6994 = 0, "", VLOOKUP(D6994,'Cond Compo'!A:B,2,FALSE))),"")</f>
        <v/>
      </c>
      <c r="G6994" s="28"/>
      <c r="H6994" s="11" t="str">
        <f xml:space="preserve"> IF(C6994="Totale",2,IF($G6994 &lt;&gt; "", IF(D6994 = "E",MATCH(G6994, 'Cond Compo'!D$16:D$18, 0), MATCH(G6994, 'Cond Compo'!C$16:C$19, 0)), ""))</f>
        <v/>
      </c>
      <c r="I6994" s="12" t="str">
        <f>IF($E6994 &lt;&gt; "", IF(E6994 = 0, "", VLOOKUP(E6994,'Cond Perturbation'!A:B,2,FALSE)),"")</f>
        <v/>
      </c>
      <c r="J6994" s="28"/>
      <c r="K6994" s="29" t="str">
        <f>IF($B6994 &lt;&gt; "", IF(C6994="Oui",IF(H6994=1,IF(E6994=0,Résultat!G$8,IF(J6994="No",Résultat!$G$8,Résultat!$G$7)),IF(H6994=2,IF(E6994=0,Résultat!G$9,IF(J6994="No",Résultat!$G$9,Résultat!$G$7)),Résultat!$G$7)),IF(C6994 = "Totale", IF(H6994=1,IF(E6994=0,Résultat!G$8,IF(J6994="No",Résultat!$G$9,Résultat!$G$7)),IF(H6994=2,IF(E6994=0,Résultat!G$9,IF(J6994="No",Résultat!$G$9,Résultat!$G$7)),Résultat!$G$7)),Résultat!$G$7)), "")</f>
        <v/>
      </c>
    </row>
    <row r="6995" spans="1:11" ht="20.100000000000001" customHeight="1">
      <c r="A6995" s="26"/>
      <c r="B6995" s="27"/>
      <c r="C6995" s="11" t="str">
        <f>IF($B6995 &lt;&gt; "",VLOOKUP(MID(B6995,3,5),'Recyclabilité Prod Matx'!C:F,2,FALSE), "")</f>
        <v/>
      </c>
      <c r="D6995" s="11" t="str">
        <f>IF($B6995 &lt;&gt; "",VLOOKUP(MID(B6995,3,5),'Recyclabilité Prod Matx'!C:F,3,FALSE),"")</f>
        <v/>
      </c>
      <c r="E6995" s="11" t="str">
        <f>IF($B6995 &lt;&gt; "",VLOOKUP(MID(B6995,3,5),'Recyclabilité Prod Matx'!C:F,4,FALSE), "")</f>
        <v/>
      </c>
      <c r="F6995" s="12" t="str">
        <f>IF($B6995 &lt;&gt; "", IF(C6995="Totale","",IF(D6995 = 0, "", VLOOKUP(D6995,'Cond Compo'!A:B,2,FALSE))),"")</f>
        <v/>
      </c>
      <c r="G6995" s="28"/>
      <c r="H6995" s="11" t="str">
        <f xml:space="preserve"> IF(C6995="Totale",2,IF($G6995 &lt;&gt; "", IF(D6995 = "E",MATCH(G6995, 'Cond Compo'!D$16:D$18, 0), MATCH(G6995, 'Cond Compo'!C$16:C$19, 0)), ""))</f>
        <v/>
      </c>
      <c r="I6995" s="12" t="str">
        <f>IF($E6995 &lt;&gt; "", IF(E6995 = 0, "", VLOOKUP(E6995,'Cond Perturbation'!A:B,2,FALSE)),"")</f>
        <v/>
      </c>
      <c r="J6995" s="28"/>
      <c r="K6995" s="29" t="str">
        <f>IF($B6995 &lt;&gt; "", IF(C6995="Oui",IF(H6995=1,IF(E6995=0,Résultat!G$8,IF(J6995="No",Résultat!$G$8,Résultat!$G$7)),IF(H6995=2,IF(E6995=0,Résultat!G$9,IF(J6995="No",Résultat!$G$9,Résultat!$G$7)),Résultat!$G$7)),IF(C6995 = "Totale", IF(H6995=1,IF(E6995=0,Résultat!G$8,IF(J6995="No",Résultat!$G$9,Résultat!$G$7)),IF(H6995=2,IF(E6995=0,Résultat!G$9,IF(J6995="No",Résultat!$G$9,Résultat!$G$7)),Résultat!$G$7)),Résultat!$G$7)), "")</f>
        <v/>
      </c>
    </row>
    <row r="6996" spans="1:11" ht="20.100000000000001" customHeight="1">
      <c r="A6996" s="26"/>
      <c r="B6996" s="27"/>
      <c r="C6996" s="11" t="str">
        <f>IF($B6996 &lt;&gt; "",VLOOKUP(MID(B6996,3,5),'Recyclabilité Prod Matx'!C:F,2,FALSE), "")</f>
        <v/>
      </c>
      <c r="D6996" s="11" t="str">
        <f>IF($B6996 &lt;&gt; "",VLOOKUP(MID(B6996,3,5),'Recyclabilité Prod Matx'!C:F,3,FALSE),"")</f>
        <v/>
      </c>
      <c r="E6996" s="11" t="str">
        <f>IF($B6996 &lt;&gt; "",VLOOKUP(MID(B6996,3,5),'Recyclabilité Prod Matx'!C:F,4,FALSE), "")</f>
        <v/>
      </c>
      <c r="F6996" s="12" t="str">
        <f>IF($B6996 &lt;&gt; "", IF(C6996="Totale","",IF(D6996 = 0, "", VLOOKUP(D6996,'Cond Compo'!A:B,2,FALSE))),"")</f>
        <v/>
      </c>
      <c r="G6996" s="28"/>
      <c r="H6996" s="11" t="str">
        <f xml:space="preserve"> IF(C6996="Totale",2,IF($G6996 &lt;&gt; "", IF(D6996 = "E",MATCH(G6996, 'Cond Compo'!D$16:D$18, 0), MATCH(G6996, 'Cond Compo'!C$16:C$19, 0)), ""))</f>
        <v/>
      </c>
      <c r="I6996" s="12" t="str">
        <f>IF($E6996 &lt;&gt; "", IF(E6996 = 0, "", VLOOKUP(E6996,'Cond Perturbation'!A:B,2,FALSE)),"")</f>
        <v/>
      </c>
      <c r="J6996" s="28"/>
      <c r="K6996" s="29" t="str">
        <f>IF($B6996 &lt;&gt; "", IF(C6996="Oui",IF(H6996=1,IF(E6996=0,Résultat!G$8,IF(J6996="No",Résultat!$G$8,Résultat!$G$7)),IF(H6996=2,IF(E6996=0,Résultat!G$9,IF(J6996="No",Résultat!$G$9,Résultat!$G$7)),Résultat!$G$7)),IF(C6996 = "Totale", IF(H6996=1,IF(E6996=0,Résultat!G$8,IF(J6996="No",Résultat!$G$9,Résultat!$G$7)),IF(H6996=2,IF(E6996=0,Résultat!G$9,IF(J6996="No",Résultat!$G$9,Résultat!$G$7)),Résultat!$G$7)),Résultat!$G$7)), "")</f>
        <v/>
      </c>
    </row>
    <row r="6997" spans="1:11" ht="20.100000000000001" customHeight="1">
      <c r="A6997" s="26"/>
      <c r="B6997" s="27"/>
      <c r="C6997" s="11" t="str">
        <f>IF($B6997 &lt;&gt; "",VLOOKUP(MID(B6997,3,5),'Recyclabilité Prod Matx'!C:F,2,FALSE), "")</f>
        <v/>
      </c>
      <c r="D6997" s="11" t="str">
        <f>IF($B6997 &lt;&gt; "",VLOOKUP(MID(B6997,3,5),'Recyclabilité Prod Matx'!C:F,3,FALSE),"")</f>
        <v/>
      </c>
      <c r="E6997" s="11" t="str">
        <f>IF($B6997 &lt;&gt; "",VLOOKUP(MID(B6997,3,5),'Recyclabilité Prod Matx'!C:F,4,FALSE), "")</f>
        <v/>
      </c>
      <c r="F6997" s="12" t="str">
        <f>IF($B6997 &lt;&gt; "", IF(C6997="Totale","",IF(D6997 = 0, "", VLOOKUP(D6997,'Cond Compo'!A:B,2,FALSE))),"")</f>
        <v/>
      </c>
      <c r="G6997" s="28"/>
      <c r="H6997" s="11" t="str">
        <f xml:space="preserve"> IF(C6997="Totale",2,IF($G6997 &lt;&gt; "", IF(D6997 = "E",MATCH(G6997, 'Cond Compo'!D$16:D$18, 0), MATCH(G6997, 'Cond Compo'!C$16:C$19, 0)), ""))</f>
        <v/>
      </c>
      <c r="I6997" s="12" t="str">
        <f>IF($E6997 &lt;&gt; "", IF(E6997 = 0, "", VLOOKUP(E6997,'Cond Perturbation'!A:B,2,FALSE)),"")</f>
        <v/>
      </c>
      <c r="J6997" s="28"/>
      <c r="K6997" s="29" t="str">
        <f>IF($B6997 &lt;&gt; "", IF(C6997="Oui",IF(H6997=1,IF(E6997=0,Résultat!G$8,IF(J6997="No",Résultat!$G$8,Résultat!$G$7)),IF(H6997=2,IF(E6997=0,Résultat!G$9,IF(J6997="No",Résultat!$G$9,Résultat!$G$7)),Résultat!$G$7)),IF(C6997 = "Totale", IF(H6997=1,IF(E6997=0,Résultat!G$8,IF(J6997="No",Résultat!$G$9,Résultat!$G$7)),IF(H6997=2,IF(E6997=0,Résultat!G$9,IF(J6997="No",Résultat!$G$9,Résultat!$G$7)),Résultat!$G$7)),Résultat!$G$7)), "")</f>
        <v/>
      </c>
    </row>
    <row r="6998" spans="1:11" ht="20.100000000000001" customHeight="1">
      <c r="A6998" s="26"/>
      <c r="B6998" s="27"/>
      <c r="C6998" s="11" t="str">
        <f>IF($B6998 &lt;&gt; "",VLOOKUP(MID(B6998,3,5),'Recyclabilité Prod Matx'!C:F,2,FALSE), "")</f>
        <v/>
      </c>
      <c r="D6998" s="11" t="str">
        <f>IF($B6998 &lt;&gt; "",VLOOKUP(MID(B6998,3,5),'Recyclabilité Prod Matx'!C:F,3,FALSE),"")</f>
        <v/>
      </c>
      <c r="E6998" s="11" t="str">
        <f>IF($B6998 &lt;&gt; "",VLOOKUP(MID(B6998,3,5),'Recyclabilité Prod Matx'!C:F,4,FALSE), "")</f>
        <v/>
      </c>
      <c r="F6998" s="12" t="str">
        <f>IF($B6998 &lt;&gt; "", IF(C6998="Totale","",IF(D6998 = 0, "", VLOOKUP(D6998,'Cond Compo'!A:B,2,FALSE))),"")</f>
        <v/>
      </c>
      <c r="G6998" s="28"/>
      <c r="H6998" s="11" t="str">
        <f xml:space="preserve"> IF(C6998="Totale",2,IF($G6998 &lt;&gt; "", IF(D6998 = "E",MATCH(G6998, 'Cond Compo'!D$16:D$18, 0), MATCH(G6998, 'Cond Compo'!C$16:C$19, 0)), ""))</f>
        <v/>
      </c>
      <c r="I6998" s="12" t="str">
        <f>IF($E6998 &lt;&gt; "", IF(E6998 = 0, "", VLOOKUP(E6998,'Cond Perturbation'!A:B,2,FALSE)),"")</f>
        <v/>
      </c>
      <c r="J6998" s="28"/>
      <c r="K6998" s="29" t="str">
        <f>IF($B6998 &lt;&gt; "", IF(C6998="Oui",IF(H6998=1,IF(E6998=0,Résultat!G$8,IF(J6998="No",Résultat!$G$8,Résultat!$G$7)),IF(H6998=2,IF(E6998=0,Résultat!G$9,IF(J6998="No",Résultat!$G$9,Résultat!$G$7)),Résultat!$G$7)),IF(C6998 = "Totale", IF(H6998=1,IF(E6998=0,Résultat!G$8,IF(J6998="No",Résultat!$G$9,Résultat!$G$7)),IF(H6998=2,IF(E6998=0,Résultat!G$9,IF(J6998="No",Résultat!$G$9,Résultat!$G$7)),Résultat!$G$7)),Résultat!$G$7)), "")</f>
        <v/>
      </c>
    </row>
    <row r="6999" spans="1:11" ht="20.100000000000001" customHeight="1">
      <c r="A6999" s="26"/>
      <c r="B6999" s="27"/>
      <c r="C6999" s="11" t="str">
        <f>IF($B6999 &lt;&gt; "",VLOOKUP(MID(B6999,3,5),'Recyclabilité Prod Matx'!C:F,2,FALSE), "")</f>
        <v/>
      </c>
      <c r="D6999" s="11" t="str">
        <f>IF($B6999 &lt;&gt; "",VLOOKUP(MID(B6999,3,5),'Recyclabilité Prod Matx'!C:F,3,FALSE),"")</f>
        <v/>
      </c>
      <c r="E6999" s="11" t="str">
        <f>IF($B6999 &lt;&gt; "",VLOOKUP(MID(B6999,3,5),'Recyclabilité Prod Matx'!C:F,4,FALSE), "")</f>
        <v/>
      </c>
      <c r="F6999" s="12" t="str">
        <f>IF($B6999 &lt;&gt; "", IF(C6999="Totale","",IF(D6999 = 0, "", VLOOKUP(D6999,'Cond Compo'!A:B,2,FALSE))),"")</f>
        <v/>
      </c>
      <c r="G6999" s="28"/>
      <c r="H6999" s="11" t="str">
        <f xml:space="preserve"> IF(C6999="Totale",2,IF($G6999 &lt;&gt; "", IF(D6999 = "E",MATCH(G6999, 'Cond Compo'!D$16:D$18, 0), MATCH(G6999, 'Cond Compo'!C$16:C$19, 0)), ""))</f>
        <v/>
      </c>
      <c r="I6999" s="12" t="str">
        <f>IF($E6999 &lt;&gt; "", IF(E6999 = 0, "", VLOOKUP(E6999,'Cond Perturbation'!A:B,2,FALSE)),"")</f>
        <v/>
      </c>
      <c r="J6999" s="28"/>
      <c r="K6999" s="29" t="str">
        <f>IF($B6999 &lt;&gt; "", IF(C6999="Oui",IF(H6999=1,IF(E6999=0,Résultat!G$8,IF(J6999="No",Résultat!$G$8,Résultat!$G$7)),IF(H6999=2,IF(E6999=0,Résultat!G$9,IF(J6999="No",Résultat!$G$9,Résultat!$G$7)),Résultat!$G$7)),IF(C6999 = "Totale", IF(H6999=1,IF(E6999=0,Résultat!G$8,IF(J6999="No",Résultat!$G$9,Résultat!$G$7)),IF(H6999=2,IF(E6999=0,Résultat!G$9,IF(J6999="No",Résultat!$G$9,Résultat!$G$7)),Résultat!$G$7)),Résultat!$G$7)), "")</f>
        <v/>
      </c>
    </row>
    <row r="7000" spans="1:11" ht="20.100000000000001" customHeight="1">
      <c r="A7000" s="26"/>
      <c r="B7000" s="27"/>
      <c r="C7000" s="11" t="str">
        <f>IF($B7000 &lt;&gt; "",VLOOKUP(MID(B7000,3,5),'Recyclabilité Prod Matx'!C:F,2,FALSE), "")</f>
        <v/>
      </c>
      <c r="D7000" s="11" t="str">
        <f>IF($B7000 &lt;&gt; "",VLOOKUP(MID(B7000,3,5),'Recyclabilité Prod Matx'!C:F,3,FALSE),"")</f>
        <v/>
      </c>
      <c r="E7000" s="11" t="str">
        <f>IF($B7000 &lt;&gt; "",VLOOKUP(MID(B7000,3,5),'Recyclabilité Prod Matx'!C:F,4,FALSE), "")</f>
        <v/>
      </c>
      <c r="F7000" s="12" t="str">
        <f>IF($B7000 &lt;&gt; "", IF(C7000="Totale","",IF(D7000 = 0, "", VLOOKUP(D7000,'Cond Compo'!A:B,2,FALSE))),"")</f>
        <v/>
      </c>
      <c r="G7000" s="28"/>
      <c r="H7000" s="11" t="str">
        <f xml:space="preserve"> IF(C7000="Totale",2,IF($G7000 &lt;&gt; "", IF(D7000 = "E",MATCH(G7000, 'Cond Compo'!D$16:D$18, 0), MATCH(G7000, 'Cond Compo'!C$16:C$19, 0)), ""))</f>
        <v/>
      </c>
      <c r="I7000" s="12" t="str">
        <f>IF($E7000 &lt;&gt; "", IF(E7000 = 0, "", VLOOKUP(E7000,'Cond Perturbation'!A:B,2,FALSE)),"")</f>
        <v/>
      </c>
      <c r="J7000" s="28"/>
      <c r="K7000" s="29" t="str">
        <f>IF($B7000 &lt;&gt; "", IF(C7000="Oui",IF(H7000=1,IF(E7000=0,Résultat!G$8,IF(J7000="No",Résultat!$G$8,Résultat!$G$7)),IF(H7000=2,IF(E7000=0,Résultat!G$9,IF(J7000="No",Résultat!$G$9,Résultat!$G$7)),Résultat!$G$7)),IF(C7000 = "Totale", IF(H7000=1,IF(E7000=0,Résultat!G$8,IF(J7000="No",Résultat!$G$9,Résultat!$G$7)),IF(H7000=2,IF(E7000=0,Résultat!G$9,IF(J7000="No",Résultat!$G$9,Résultat!$G$7)),Résultat!$G$7)),Résultat!$G$7)), "")</f>
        <v/>
      </c>
    </row>
    <row r="7001" spans="1:11" ht="20.100000000000001" customHeight="1">
      <c r="A7001" s="26"/>
      <c r="B7001" s="27"/>
      <c r="C7001" s="11" t="str">
        <f>IF($B7001 &lt;&gt; "",VLOOKUP(MID(B7001,3,5),'Recyclabilité Prod Matx'!C:F,2,FALSE), "")</f>
        <v/>
      </c>
      <c r="D7001" s="11" t="str">
        <f>IF($B7001 &lt;&gt; "",VLOOKUP(MID(B7001,3,5),'Recyclabilité Prod Matx'!C:F,3,FALSE),"")</f>
        <v/>
      </c>
      <c r="E7001" s="11" t="str">
        <f>IF($B7001 &lt;&gt; "",VLOOKUP(MID(B7001,3,5),'Recyclabilité Prod Matx'!C:F,4,FALSE), "")</f>
        <v/>
      </c>
      <c r="F7001" s="12" t="str">
        <f>IF($B7001 &lt;&gt; "", IF(C7001="Totale","",IF(D7001 = 0, "", VLOOKUP(D7001,'Cond Compo'!A:B,2,FALSE))),"")</f>
        <v/>
      </c>
      <c r="G7001" s="28"/>
      <c r="H7001" s="11" t="str">
        <f xml:space="preserve"> IF(C7001="Totale",2,IF($G7001 &lt;&gt; "", IF(D7001 = "E",MATCH(G7001, 'Cond Compo'!D$16:D$18, 0), MATCH(G7001, 'Cond Compo'!C$16:C$19, 0)), ""))</f>
        <v/>
      </c>
      <c r="I7001" s="12" t="str">
        <f>IF($E7001 &lt;&gt; "", IF(E7001 = 0, "", VLOOKUP(E7001,'Cond Perturbation'!A:B,2,FALSE)),"")</f>
        <v/>
      </c>
      <c r="J7001" s="28"/>
      <c r="K7001" s="29" t="str">
        <f>IF($B7001 &lt;&gt; "", IF(C7001="Oui",IF(H7001=1,IF(E7001=0,Résultat!G$8,IF(J7001="No",Résultat!$G$8,Résultat!$G$7)),IF(H7001=2,IF(E7001=0,Résultat!G$9,IF(J7001="No",Résultat!$G$9,Résultat!$G$7)),Résultat!$G$7)),IF(C7001 = "Totale", IF(H7001=1,IF(E7001=0,Résultat!G$8,IF(J7001="No",Résultat!$G$9,Résultat!$G$7)),IF(H7001=2,IF(E7001=0,Résultat!G$9,IF(J7001="No",Résultat!$G$9,Résultat!$G$7)),Résultat!$G$7)),Résultat!$G$7)), "")</f>
        <v/>
      </c>
    </row>
    <row r="7002" spans="1:11" ht="20.100000000000001" customHeight="1">
      <c r="A7002" s="26"/>
      <c r="B7002" s="27"/>
      <c r="C7002" s="11" t="str">
        <f>IF($B7002 &lt;&gt; "",VLOOKUP(MID(B7002,3,5),'Recyclabilité Prod Matx'!C:F,2,FALSE), "")</f>
        <v/>
      </c>
      <c r="D7002" s="11" t="str">
        <f>IF($B7002 &lt;&gt; "",VLOOKUP(MID(B7002,3,5),'Recyclabilité Prod Matx'!C:F,3,FALSE),"")</f>
        <v/>
      </c>
      <c r="E7002" s="11" t="str">
        <f>IF($B7002 &lt;&gt; "",VLOOKUP(MID(B7002,3,5),'Recyclabilité Prod Matx'!C:F,4,FALSE), "")</f>
        <v/>
      </c>
      <c r="F7002" s="12" t="str">
        <f>IF($B7002 &lt;&gt; "", IF(C7002="Totale","",IF(D7002 = 0, "", VLOOKUP(D7002,'Cond Compo'!A:B,2,FALSE))),"")</f>
        <v/>
      </c>
      <c r="G7002" s="28"/>
      <c r="H7002" s="11" t="str">
        <f xml:space="preserve"> IF(C7002="Totale",2,IF($G7002 &lt;&gt; "", IF(D7002 = "E",MATCH(G7002, 'Cond Compo'!D$16:D$18, 0), MATCH(G7002, 'Cond Compo'!C$16:C$19, 0)), ""))</f>
        <v/>
      </c>
      <c r="I7002" s="12" t="str">
        <f>IF($E7002 &lt;&gt; "", IF(E7002 = 0, "", VLOOKUP(E7002,'Cond Perturbation'!A:B,2,FALSE)),"")</f>
        <v/>
      </c>
      <c r="J7002" s="28"/>
      <c r="K7002" s="29" t="str">
        <f>IF($B7002 &lt;&gt; "", IF(C7002="Oui",IF(H7002=1,IF(E7002=0,Résultat!G$8,IF(J7002="No",Résultat!$G$8,Résultat!$G$7)),IF(H7002=2,IF(E7002=0,Résultat!G$9,IF(J7002="No",Résultat!$G$9,Résultat!$G$7)),Résultat!$G$7)),IF(C7002 = "Totale", IF(H7002=1,IF(E7002=0,Résultat!G$8,IF(J7002="No",Résultat!$G$9,Résultat!$G$7)),IF(H7002=2,IF(E7002=0,Résultat!G$9,IF(J7002="No",Résultat!$G$9,Résultat!$G$7)),Résultat!$G$7)),Résultat!$G$7)), "")</f>
        <v/>
      </c>
    </row>
    <row r="7003" spans="1:11" ht="20.100000000000001" customHeight="1">
      <c r="A7003" s="26"/>
      <c r="B7003" s="27"/>
      <c r="C7003" s="11" t="str">
        <f>IF($B7003 &lt;&gt; "",VLOOKUP(MID(B7003,3,5),'Recyclabilité Prod Matx'!C:F,2,FALSE), "")</f>
        <v/>
      </c>
      <c r="D7003" s="11" t="str">
        <f>IF($B7003 &lt;&gt; "",VLOOKUP(MID(B7003,3,5),'Recyclabilité Prod Matx'!C:F,3,FALSE),"")</f>
        <v/>
      </c>
      <c r="E7003" s="11" t="str">
        <f>IF($B7003 &lt;&gt; "",VLOOKUP(MID(B7003,3,5),'Recyclabilité Prod Matx'!C:F,4,FALSE), "")</f>
        <v/>
      </c>
      <c r="F7003" s="12" t="str">
        <f>IF($B7003 &lt;&gt; "", IF(C7003="Totale","",IF(D7003 = 0, "", VLOOKUP(D7003,'Cond Compo'!A:B,2,FALSE))),"")</f>
        <v/>
      </c>
      <c r="G7003" s="28"/>
      <c r="H7003" s="11" t="str">
        <f xml:space="preserve"> IF(C7003="Totale",2,IF($G7003 &lt;&gt; "", IF(D7003 = "E",MATCH(G7003, 'Cond Compo'!D$16:D$18, 0), MATCH(G7003, 'Cond Compo'!C$16:C$19, 0)), ""))</f>
        <v/>
      </c>
      <c r="I7003" s="12" t="str">
        <f>IF($E7003 &lt;&gt; "", IF(E7003 = 0, "", VLOOKUP(E7003,'Cond Perturbation'!A:B,2,FALSE)),"")</f>
        <v/>
      </c>
      <c r="J7003" s="28"/>
      <c r="K7003" s="29" t="str">
        <f>IF($B7003 &lt;&gt; "", IF(C7003="Oui",IF(H7003=1,IF(E7003=0,Résultat!G$8,IF(J7003="No",Résultat!$G$8,Résultat!$G$7)),IF(H7003=2,IF(E7003=0,Résultat!G$9,IF(J7003="No",Résultat!$G$9,Résultat!$G$7)),Résultat!$G$7)),IF(C7003 = "Totale", IF(H7003=1,IF(E7003=0,Résultat!G$8,IF(J7003="No",Résultat!$G$9,Résultat!$G$7)),IF(H7003=2,IF(E7003=0,Résultat!G$9,IF(J7003="No",Résultat!$G$9,Résultat!$G$7)),Résultat!$G$7)),Résultat!$G$7)), "")</f>
        <v/>
      </c>
    </row>
    <row r="7004" spans="1:11" ht="20.100000000000001" customHeight="1">
      <c r="A7004" s="26"/>
      <c r="B7004" s="27"/>
      <c r="C7004" s="11" t="str">
        <f>IF($B7004 &lt;&gt; "",VLOOKUP(MID(B7004,3,5),'Recyclabilité Prod Matx'!C:F,2,FALSE), "")</f>
        <v/>
      </c>
      <c r="D7004" s="11" t="str">
        <f>IF($B7004 &lt;&gt; "",VLOOKUP(MID(B7004,3,5),'Recyclabilité Prod Matx'!C:F,3,FALSE),"")</f>
        <v/>
      </c>
      <c r="E7004" s="11" t="str">
        <f>IF($B7004 &lt;&gt; "",VLOOKUP(MID(B7004,3,5),'Recyclabilité Prod Matx'!C:F,4,FALSE), "")</f>
        <v/>
      </c>
      <c r="F7004" s="12" t="str">
        <f>IF($B7004 &lt;&gt; "", IF(C7004="Totale","",IF(D7004 = 0, "", VLOOKUP(D7004,'Cond Compo'!A:B,2,FALSE))),"")</f>
        <v/>
      </c>
      <c r="G7004" s="28"/>
      <c r="H7004" s="11" t="str">
        <f xml:space="preserve"> IF(C7004="Totale",2,IF($G7004 &lt;&gt; "", IF(D7004 = "E",MATCH(G7004, 'Cond Compo'!D$16:D$18, 0), MATCH(G7004, 'Cond Compo'!C$16:C$19, 0)), ""))</f>
        <v/>
      </c>
      <c r="I7004" s="12" t="str">
        <f>IF($E7004 &lt;&gt; "", IF(E7004 = 0, "", VLOOKUP(E7004,'Cond Perturbation'!A:B,2,FALSE)),"")</f>
        <v/>
      </c>
      <c r="J7004" s="28"/>
      <c r="K7004" s="29" t="str">
        <f>IF($B7004 &lt;&gt; "", IF(C7004="Oui",IF(H7004=1,IF(E7004=0,Résultat!G$8,IF(J7004="No",Résultat!$G$8,Résultat!$G$7)),IF(H7004=2,IF(E7004=0,Résultat!G$9,IF(J7004="No",Résultat!$G$9,Résultat!$G$7)),Résultat!$G$7)),IF(C7004 = "Totale", IF(H7004=1,IF(E7004=0,Résultat!G$8,IF(J7004="No",Résultat!$G$9,Résultat!$G$7)),IF(H7004=2,IF(E7004=0,Résultat!G$9,IF(J7004="No",Résultat!$G$9,Résultat!$G$7)),Résultat!$G$7)),Résultat!$G$7)), "")</f>
        <v/>
      </c>
    </row>
    <row r="7005" spans="1:11" ht="20.100000000000001" customHeight="1">
      <c r="A7005" s="26"/>
      <c r="B7005" s="27"/>
      <c r="C7005" s="11" t="str">
        <f>IF($B7005 &lt;&gt; "",VLOOKUP(MID(B7005,3,5),'Recyclabilité Prod Matx'!C:F,2,FALSE), "")</f>
        <v/>
      </c>
      <c r="D7005" s="11" t="str">
        <f>IF($B7005 &lt;&gt; "",VLOOKUP(MID(B7005,3,5),'Recyclabilité Prod Matx'!C:F,3,FALSE),"")</f>
        <v/>
      </c>
      <c r="E7005" s="11" t="str">
        <f>IF($B7005 &lt;&gt; "",VLOOKUP(MID(B7005,3,5),'Recyclabilité Prod Matx'!C:F,4,FALSE), "")</f>
        <v/>
      </c>
      <c r="F7005" s="12" t="str">
        <f>IF($B7005 &lt;&gt; "", IF(C7005="Totale","",IF(D7005 = 0, "", VLOOKUP(D7005,'Cond Compo'!A:B,2,FALSE))),"")</f>
        <v/>
      </c>
      <c r="G7005" s="28"/>
      <c r="H7005" s="11" t="str">
        <f xml:space="preserve"> IF(C7005="Totale",2,IF($G7005 &lt;&gt; "", IF(D7005 = "E",MATCH(G7005, 'Cond Compo'!D$16:D$18, 0), MATCH(G7005, 'Cond Compo'!C$16:C$19, 0)), ""))</f>
        <v/>
      </c>
      <c r="I7005" s="12" t="str">
        <f>IF($E7005 &lt;&gt; "", IF(E7005 = 0, "", VLOOKUP(E7005,'Cond Perturbation'!A:B,2,FALSE)),"")</f>
        <v/>
      </c>
      <c r="J7005" s="28"/>
      <c r="K7005" s="29" t="str">
        <f>IF($B7005 &lt;&gt; "", IF(C7005="Oui",IF(H7005=1,IF(E7005=0,Résultat!G$8,IF(J7005="No",Résultat!$G$8,Résultat!$G$7)),IF(H7005=2,IF(E7005=0,Résultat!G$9,IF(J7005="No",Résultat!$G$9,Résultat!$G$7)),Résultat!$G$7)),IF(C7005 = "Totale", IF(H7005=1,IF(E7005=0,Résultat!G$8,IF(J7005="No",Résultat!$G$9,Résultat!$G$7)),IF(H7005=2,IF(E7005=0,Résultat!G$9,IF(J7005="No",Résultat!$G$9,Résultat!$G$7)),Résultat!$G$7)),Résultat!$G$7)), "")</f>
        <v/>
      </c>
    </row>
    <row r="7006" spans="1:11" ht="20.100000000000001" customHeight="1">
      <c r="A7006" s="26"/>
      <c r="B7006" s="27"/>
      <c r="C7006" s="11" t="str">
        <f>IF($B7006 &lt;&gt; "",VLOOKUP(MID(B7006,3,5),'Recyclabilité Prod Matx'!C:F,2,FALSE), "")</f>
        <v/>
      </c>
      <c r="D7006" s="11" t="str">
        <f>IF($B7006 &lt;&gt; "",VLOOKUP(MID(B7006,3,5),'Recyclabilité Prod Matx'!C:F,3,FALSE),"")</f>
        <v/>
      </c>
      <c r="E7006" s="11" t="str">
        <f>IF($B7006 &lt;&gt; "",VLOOKUP(MID(B7006,3,5),'Recyclabilité Prod Matx'!C:F,4,FALSE), "")</f>
        <v/>
      </c>
      <c r="F7006" s="12" t="str">
        <f>IF($B7006 &lt;&gt; "", IF(C7006="Totale","",IF(D7006 = 0, "", VLOOKUP(D7006,'Cond Compo'!A:B,2,FALSE))),"")</f>
        <v/>
      </c>
      <c r="G7006" s="28"/>
      <c r="H7006" s="11" t="str">
        <f xml:space="preserve"> IF(C7006="Totale",2,IF($G7006 &lt;&gt; "", IF(D7006 = "E",MATCH(G7006, 'Cond Compo'!D$16:D$18, 0), MATCH(G7006, 'Cond Compo'!C$16:C$19, 0)), ""))</f>
        <v/>
      </c>
      <c r="I7006" s="12" t="str">
        <f>IF($E7006 &lt;&gt; "", IF(E7006 = 0, "", VLOOKUP(E7006,'Cond Perturbation'!A:B,2,FALSE)),"")</f>
        <v/>
      </c>
      <c r="J7006" s="28"/>
      <c r="K7006" s="29" t="str">
        <f>IF($B7006 &lt;&gt; "", IF(C7006="Oui",IF(H7006=1,IF(E7006=0,Résultat!G$8,IF(J7006="No",Résultat!$G$8,Résultat!$G$7)),IF(H7006=2,IF(E7006=0,Résultat!G$9,IF(J7006="No",Résultat!$G$9,Résultat!$G$7)),Résultat!$G$7)),IF(C7006 = "Totale", IF(H7006=1,IF(E7006=0,Résultat!G$8,IF(J7006="No",Résultat!$G$9,Résultat!$G$7)),IF(H7006=2,IF(E7006=0,Résultat!G$9,IF(J7006="No",Résultat!$G$9,Résultat!$G$7)),Résultat!$G$7)),Résultat!$G$7)), "")</f>
        <v/>
      </c>
    </row>
    <row r="7007" spans="1:11" ht="20.100000000000001" customHeight="1">
      <c r="A7007" s="26"/>
      <c r="B7007" s="27"/>
      <c r="C7007" s="11" t="str">
        <f>IF($B7007 &lt;&gt; "",VLOOKUP(MID(B7007,3,5),'Recyclabilité Prod Matx'!C:F,2,FALSE), "")</f>
        <v/>
      </c>
      <c r="D7007" s="11" t="str">
        <f>IF($B7007 &lt;&gt; "",VLOOKUP(MID(B7007,3,5),'Recyclabilité Prod Matx'!C:F,3,FALSE),"")</f>
        <v/>
      </c>
      <c r="E7007" s="11" t="str">
        <f>IF($B7007 &lt;&gt; "",VLOOKUP(MID(B7007,3,5),'Recyclabilité Prod Matx'!C:F,4,FALSE), "")</f>
        <v/>
      </c>
      <c r="F7007" s="12" t="str">
        <f>IF($B7007 &lt;&gt; "", IF(C7007="Totale","",IF(D7007 = 0, "", VLOOKUP(D7007,'Cond Compo'!A:B,2,FALSE))),"")</f>
        <v/>
      </c>
      <c r="G7007" s="28"/>
      <c r="H7007" s="11" t="str">
        <f xml:space="preserve"> IF(C7007="Totale",2,IF($G7007 &lt;&gt; "", IF(D7007 = "E",MATCH(G7007, 'Cond Compo'!D$16:D$18, 0), MATCH(G7007, 'Cond Compo'!C$16:C$19, 0)), ""))</f>
        <v/>
      </c>
      <c r="I7007" s="12" t="str">
        <f>IF($E7007 &lt;&gt; "", IF(E7007 = 0, "", VLOOKUP(E7007,'Cond Perturbation'!A:B,2,FALSE)),"")</f>
        <v/>
      </c>
      <c r="J7007" s="28"/>
      <c r="K7007" s="29" t="str">
        <f>IF($B7007 &lt;&gt; "", IF(C7007="Oui",IF(H7007=1,IF(E7007=0,Résultat!G$8,IF(J7007="No",Résultat!$G$8,Résultat!$G$7)),IF(H7007=2,IF(E7007=0,Résultat!G$9,IF(J7007="No",Résultat!$G$9,Résultat!$G$7)),Résultat!$G$7)),IF(C7007 = "Totale", IF(H7007=1,IF(E7007=0,Résultat!G$8,IF(J7007="No",Résultat!$G$9,Résultat!$G$7)),IF(H7007=2,IF(E7007=0,Résultat!G$9,IF(J7007="No",Résultat!$G$9,Résultat!$G$7)),Résultat!$G$7)),Résultat!$G$7)), "")</f>
        <v/>
      </c>
    </row>
    <row r="7008" spans="1:11" ht="20.100000000000001" customHeight="1">
      <c r="A7008" s="26"/>
      <c r="B7008" s="27"/>
      <c r="C7008" s="11" t="str">
        <f>IF($B7008 &lt;&gt; "",VLOOKUP(MID(B7008,3,5),'Recyclabilité Prod Matx'!C:F,2,FALSE), "")</f>
        <v/>
      </c>
      <c r="D7008" s="11" t="str">
        <f>IF($B7008 &lt;&gt; "",VLOOKUP(MID(B7008,3,5),'Recyclabilité Prod Matx'!C:F,3,FALSE),"")</f>
        <v/>
      </c>
      <c r="E7008" s="11" t="str">
        <f>IF($B7008 &lt;&gt; "",VLOOKUP(MID(B7008,3,5),'Recyclabilité Prod Matx'!C:F,4,FALSE), "")</f>
        <v/>
      </c>
      <c r="F7008" s="12" t="str">
        <f>IF($B7008 &lt;&gt; "", IF(C7008="Totale","",IF(D7008 = 0, "", VLOOKUP(D7008,'Cond Compo'!A:B,2,FALSE))),"")</f>
        <v/>
      </c>
      <c r="G7008" s="28"/>
      <c r="H7008" s="11" t="str">
        <f xml:space="preserve"> IF(C7008="Totale",2,IF($G7008 &lt;&gt; "", IF(D7008 = "E",MATCH(G7008, 'Cond Compo'!D$16:D$18, 0), MATCH(G7008, 'Cond Compo'!C$16:C$19, 0)), ""))</f>
        <v/>
      </c>
      <c r="I7008" s="12" t="str">
        <f>IF($E7008 &lt;&gt; "", IF(E7008 = 0, "", VLOOKUP(E7008,'Cond Perturbation'!A:B,2,FALSE)),"")</f>
        <v/>
      </c>
      <c r="J7008" s="28"/>
      <c r="K7008" s="29" t="str">
        <f>IF($B7008 &lt;&gt; "", IF(C7008="Oui",IF(H7008=1,IF(E7008=0,Résultat!G$8,IF(J7008="No",Résultat!$G$8,Résultat!$G$7)),IF(H7008=2,IF(E7008=0,Résultat!G$9,IF(J7008="No",Résultat!$G$9,Résultat!$G$7)),Résultat!$G$7)),IF(C7008 = "Totale", IF(H7008=1,IF(E7008=0,Résultat!G$8,IF(J7008="No",Résultat!$G$9,Résultat!$G$7)),IF(H7008=2,IF(E7008=0,Résultat!G$9,IF(J7008="No",Résultat!$G$9,Résultat!$G$7)),Résultat!$G$7)),Résultat!$G$7)), "")</f>
        <v/>
      </c>
    </row>
    <row r="7009" spans="1:11" ht="20.100000000000001" customHeight="1">
      <c r="A7009" s="26"/>
      <c r="B7009" s="27"/>
      <c r="C7009" s="11" t="str">
        <f>IF($B7009 &lt;&gt; "",VLOOKUP(MID(B7009,3,5),'Recyclabilité Prod Matx'!C:F,2,FALSE), "")</f>
        <v/>
      </c>
      <c r="D7009" s="11" t="str">
        <f>IF($B7009 &lt;&gt; "",VLOOKUP(MID(B7009,3,5),'Recyclabilité Prod Matx'!C:F,3,FALSE),"")</f>
        <v/>
      </c>
      <c r="E7009" s="11" t="str">
        <f>IF($B7009 &lt;&gt; "",VLOOKUP(MID(B7009,3,5),'Recyclabilité Prod Matx'!C:F,4,FALSE), "")</f>
        <v/>
      </c>
      <c r="F7009" s="12" t="str">
        <f>IF($B7009 &lt;&gt; "", IF(C7009="Totale","",IF(D7009 = 0, "", VLOOKUP(D7009,'Cond Compo'!A:B,2,FALSE))),"")</f>
        <v/>
      </c>
      <c r="G7009" s="28"/>
      <c r="H7009" s="11" t="str">
        <f xml:space="preserve"> IF(C7009="Totale",2,IF($G7009 &lt;&gt; "", IF(D7009 = "E",MATCH(G7009, 'Cond Compo'!D$16:D$18, 0), MATCH(G7009, 'Cond Compo'!C$16:C$19, 0)), ""))</f>
        <v/>
      </c>
      <c r="I7009" s="12" t="str">
        <f>IF($E7009 &lt;&gt; "", IF(E7009 = 0, "", VLOOKUP(E7009,'Cond Perturbation'!A:B,2,FALSE)),"")</f>
        <v/>
      </c>
      <c r="J7009" s="28"/>
      <c r="K7009" s="29" t="str">
        <f>IF($B7009 &lt;&gt; "", IF(C7009="Oui",IF(H7009=1,IF(E7009=0,Résultat!G$8,IF(J7009="No",Résultat!$G$8,Résultat!$G$7)),IF(H7009=2,IF(E7009=0,Résultat!G$9,IF(J7009="No",Résultat!$G$9,Résultat!$G$7)),Résultat!$G$7)),IF(C7009 = "Totale", IF(H7009=1,IF(E7009=0,Résultat!G$8,IF(J7009="No",Résultat!$G$9,Résultat!$G$7)),IF(H7009=2,IF(E7009=0,Résultat!G$9,IF(J7009="No",Résultat!$G$9,Résultat!$G$7)),Résultat!$G$7)),Résultat!$G$7)), "")</f>
        <v/>
      </c>
    </row>
    <row r="7010" spans="1:11" ht="20.100000000000001" customHeight="1">
      <c r="A7010" s="26"/>
      <c r="B7010" s="27"/>
      <c r="C7010" s="11" t="str">
        <f>IF($B7010 &lt;&gt; "",VLOOKUP(MID(B7010,3,5),'Recyclabilité Prod Matx'!C:F,2,FALSE), "")</f>
        <v/>
      </c>
      <c r="D7010" s="11" t="str">
        <f>IF($B7010 &lt;&gt; "",VLOOKUP(MID(B7010,3,5),'Recyclabilité Prod Matx'!C:F,3,FALSE),"")</f>
        <v/>
      </c>
      <c r="E7010" s="11" t="str">
        <f>IF($B7010 &lt;&gt; "",VLOOKUP(MID(B7010,3,5),'Recyclabilité Prod Matx'!C:F,4,FALSE), "")</f>
        <v/>
      </c>
      <c r="F7010" s="12" t="str">
        <f>IF($B7010 &lt;&gt; "", IF(C7010="Totale","",IF(D7010 = 0, "", VLOOKUP(D7010,'Cond Compo'!A:B,2,FALSE))),"")</f>
        <v/>
      </c>
      <c r="G7010" s="28"/>
      <c r="H7010" s="11" t="str">
        <f xml:space="preserve"> IF(C7010="Totale",2,IF($G7010 &lt;&gt; "", IF(D7010 = "E",MATCH(G7010, 'Cond Compo'!D$16:D$18, 0), MATCH(G7010, 'Cond Compo'!C$16:C$19, 0)), ""))</f>
        <v/>
      </c>
      <c r="I7010" s="12" t="str">
        <f>IF($E7010 &lt;&gt; "", IF(E7010 = 0, "", VLOOKUP(E7010,'Cond Perturbation'!A:B,2,FALSE)),"")</f>
        <v/>
      </c>
      <c r="J7010" s="28"/>
      <c r="K7010" s="29" t="str">
        <f>IF($B7010 &lt;&gt; "", IF(C7010="Oui",IF(H7010=1,IF(E7010=0,Résultat!G$8,IF(J7010="No",Résultat!$G$8,Résultat!$G$7)),IF(H7010=2,IF(E7010=0,Résultat!G$9,IF(J7010="No",Résultat!$G$9,Résultat!$G$7)),Résultat!$G$7)),IF(C7010 = "Totale", IF(H7010=1,IF(E7010=0,Résultat!G$8,IF(J7010="No",Résultat!$G$9,Résultat!$G$7)),IF(H7010=2,IF(E7010=0,Résultat!G$9,IF(J7010="No",Résultat!$G$9,Résultat!$G$7)),Résultat!$G$7)),Résultat!$G$7)), "")</f>
        <v/>
      </c>
    </row>
    <row r="7011" spans="1:11" ht="20.100000000000001" customHeight="1">
      <c r="A7011" s="26"/>
      <c r="B7011" s="27"/>
      <c r="C7011" s="11" t="str">
        <f>IF($B7011 &lt;&gt; "",VLOOKUP(MID(B7011,3,5),'Recyclabilité Prod Matx'!C:F,2,FALSE), "")</f>
        <v/>
      </c>
      <c r="D7011" s="11" t="str">
        <f>IF($B7011 &lt;&gt; "",VLOOKUP(MID(B7011,3,5),'Recyclabilité Prod Matx'!C:F,3,FALSE),"")</f>
        <v/>
      </c>
      <c r="E7011" s="11" t="str">
        <f>IF($B7011 &lt;&gt; "",VLOOKUP(MID(B7011,3,5),'Recyclabilité Prod Matx'!C:F,4,FALSE), "")</f>
        <v/>
      </c>
      <c r="F7011" s="12" t="str">
        <f>IF($B7011 &lt;&gt; "", IF(C7011="Totale","",IF(D7011 = 0, "", VLOOKUP(D7011,'Cond Compo'!A:B,2,FALSE))),"")</f>
        <v/>
      </c>
      <c r="G7011" s="28"/>
      <c r="H7011" s="11" t="str">
        <f xml:space="preserve"> IF(C7011="Totale",2,IF($G7011 &lt;&gt; "", IF(D7011 = "E",MATCH(G7011, 'Cond Compo'!D$16:D$18, 0), MATCH(G7011, 'Cond Compo'!C$16:C$19, 0)), ""))</f>
        <v/>
      </c>
      <c r="I7011" s="12" t="str">
        <f>IF($E7011 &lt;&gt; "", IF(E7011 = 0, "", VLOOKUP(E7011,'Cond Perturbation'!A:B,2,FALSE)),"")</f>
        <v/>
      </c>
      <c r="J7011" s="28"/>
      <c r="K7011" s="29" t="str">
        <f>IF($B7011 &lt;&gt; "", IF(C7011="Oui",IF(H7011=1,IF(E7011=0,Résultat!G$8,IF(J7011="No",Résultat!$G$8,Résultat!$G$7)),IF(H7011=2,IF(E7011=0,Résultat!G$9,IF(J7011="No",Résultat!$G$9,Résultat!$G$7)),Résultat!$G$7)),IF(C7011 = "Totale", IF(H7011=1,IF(E7011=0,Résultat!G$8,IF(J7011="No",Résultat!$G$9,Résultat!$G$7)),IF(H7011=2,IF(E7011=0,Résultat!G$9,IF(J7011="No",Résultat!$G$9,Résultat!$G$7)),Résultat!$G$7)),Résultat!$G$7)), "")</f>
        <v/>
      </c>
    </row>
    <row r="7012" spans="1:11" ht="20.100000000000001" customHeight="1">
      <c r="A7012" s="26"/>
      <c r="B7012" s="27"/>
      <c r="C7012" s="11" t="str">
        <f>IF($B7012 &lt;&gt; "",VLOOKUP(MID(B7012,3,5),'Recyclabilité Prod Matx'!C:F,2,FALSE), "")</f>
        <v/>
      </c>
      <c r="D7012" s="11" t="str">
        <f>IF($B7012 &lt;&gt; "",VLOOKUP(MID(B7012,3,5),'Recyclabilité Prod Matx'!C:F,3,FALSE),"")</f>
        <v/>
      </c>
      <c r="E7012" s="11" t="str">
        <f>IF($B7012 &lt;&gt; "",VLOOKUP(MID(B7012,3,5),'Recyclabilité Prod Matx'!C:F,4,FALSE), "")</f>
        <v/>
      </c>
      <c r="F7012" s="12" t="str">
        <f>IF($B7012 &lt;&gt; "", IF(C7012="Totale","",IF(D7012 = 0, "", VLOOKUP(D7012,'Cond Compo'!A:B,2,FALSE))),"")</f>
        <v/>
      </c>
      <c r="G7012" s="28"/>
      <c r="H7012" s="11" t="str">
        <f xml:space="preserve"> IF(C7012="Totale",2,IF($G7012 &lt;&gt; "", IF(D7012 = "E",MATCH(G7012, 'Cond Compo'!D$16:D$18, 0), MATCH(G7012, 'Cond Compo'!C$16:C$19, 0)), ""))</f>
        <v/>
      </c>
      <c r="I7012" s="12" t="str">
        <f>IF($E7012 &lt;&gt; "", IF(E7012 = 0, "", VLOOKUP(E7012,'Cond Perturbation'!A:B,2,FALSE)),"")</f>
        <v/>
      </c>
      <c r="J7012" s="28"/>
      <c r="K7012" s="29" t="str">
        <f>IF($B7012 &lt;&gt; "", IF(C7012="Oui",IF(H7012=1,IF(E7012=0,Résultat!G$8,IF(J7012="No",Résultat!$G$8,Résultat!$G$7)),IF(H7012=2,IF(E7012=0,Résultat!G$9,IF(J7012="No",Résultat!$G$9,Résultat!$G$7)),Résultat!$G$7)),IF(C7012 = "Totale", IF(H7012=1,IF(E7012=0,Résultat!G$8,IF(J7012="No",Résultat!$G$9,Résultat!$G$7)),IF(H7012=2,IF(E7012=0,Résultat!G$9,IF(J7012="No",Résultat!$G$9,Résultat!$G$7)),Résultat!$G$7)),Résultat!$G$7)), "")</f>
        <v/>
      </c>
    </row>
    <row r="7013" spans="1:11" ht="20.100000000000001" customHeight="1">
      <c r="A7013" s="26"/>
      <c r="B7013" s="27"/>
      <c r="C7013" s="11" t="str">
        <f>IF($B7013 &lt;&gt; "",VLOOKUP(MID(B7013,3,5),'Recyclabilité Prod Matx'!C:F,2,FALSE), "")</f>
        <v/>
      </c>
      <c r="D7013" s="11" t="str">
        <f>IF($B7013 &lt;&gt; "",VLOOKUP(MID(B7013,3,5),'Recyclabilité Prod Matx'!C:F,3,FALSE),"")</f>
        <v/>
      </c>
      <c r="E7013" s="11" t="str">
        <f>IF($B7013 &lt;&gt; "",VLOOKUP(MID(B7013,3,5),'Recyclabilité Prod Matx'!C:F,4,FALSE), "")</f>
        <v/>
      </c>
      <c r="F7013" s="12" t="str">
        <f>IF($B7013 &lt;&gt; "", IF(C7013="Totale","",IF(D7013 = 0, "", VLOOKUP(D7013,'Cond Compo'!A:B,2,FALSE))),"")</f>
        <v/>
      </c>
      <c r="G7013" s="28"/>
      <c r="H7013" s="11" t="str">
        <f xml:space="preserve"> IF(C7013="Totale",2,IF($G7013 &lt;&gt; "", IF(D7013 = "E",MATCH(G7013, 'Cond Compo'!D$16:D$18, 0), MATCH(G7013, 'Cond Compo'!C$16:C$19, 0)), ""))</f>
        <v/>
      </c>
      <c r="I7013" s="12" t="str">
        <f>IF($E7013 &lt;&gt; "", IF(E7013 = 0, "", VLOOKUP(E7013,'Cond Perturbation'!A:B,2,FALSE)),"")</f>
        <v/>
      </c>
      <c r="J7013" s="28"/>
      <c r="K7013" s="29" t="str">
        <f>IF($B7013 &lt;&gt; "", IF(C7013="Oui",IF(H7013=1,IF(E7013=0,Résultat!G$8,IF(J7013="No",Résultat!$G$8,Résultat!$G$7)),IF(H7013=2,IF(E7013=0,Résultat!G$9,IF(J7013="No",Résultat!$G$9,Résultat!$G$7)),Résultat!$G$7)),IF(C7013 = "Totale", IF(H7013=1,IF(E7013=0,Résultat!G$8,IF(J7013="No",Résultat!$G$9,Résultat!$G$7)),IF(H7013=2,IF(E7013=0,Résultat!G$9,IF(J7013="No",Résultat!$G$9,Résultat!$G$7)),Résultat!$G$7)),Résultat!$G$7)), "")</f>
        <v/>
      </c>
    </row>
    <row r="7014" spans="1:11" ht="20.100000000000001" customHeight="1">
      <c r="A7014" s="26"/>
      <c r="B7014" s="27"/>
      <c r="C7014" s="11" t="str">
        <f>IF($B7014 &lt;&gt; "",VLOOKUP(MID(B7014,3,5),'Recyclabilité Prod Matx'!C:F,2,FALSE), "")</f>
        <v/>
      </c>
      <c r="D7014" s="11" t="str">
        <f>IF($B7014 &lt;&gt; "",VLOOKUP(MID(B7014,3,5),'Recyclabilité Prod Matx'!C:F,3,FALSE),"")</f>
        <v/>
      </c>
      <c r="E7014" s="11" t="str">
        <f>IF($B7014 &lt;&gt; "",VLOOKUP(MID(B7014,3,5),'Recyclabilité Prod Matx'!C:F,4,FALSE), "")</f>
        <v/>
      </c>
      <c r="F7014" s="12" t="str">
        <f>IF($B7014 &lt;&gt; "", IF(C7014="Totale","",IF(D7014 = 0, "", VLOOKUP(D7014,'Cond Compo'!A:B,2,FALSE))),"")</f>
        <v/>
      </c>
      <c r="G7014" s="28"/>
      <c r="H7014" s="11" t="str">
        <f xml:space="preserve"> IF(C7014="Totale",2,IF($G7014 &lt;&gt; "", IF(D7014 = "E",MATCH(G7014, 'Cond Compo'!D$16:D$18, 0), MATCH(G7014, 'Cond Compo'!C$16:C$19, 0)), ""))</f>
        <v/>
      </c>
      <c r="I7014" s="12" t="str">
        <f>IF($E7014 &lt;&gt; "", IF(E7014 = 0, "", VLOOKUP(E7014,'Cond Perturbation'!A:B,2,FALSE)),"")</f>
        <v/>
      </c>
      <c r="J7014" s="28"/>
      <c r="K7014" s="29" t="str">
        <f>IF($B7014 &lt;&gt; "", IF(C7014="Oui",IF(H7014=1,IF(E7014=0,Résultat!G$8,IF(J7014="No",Résultat!$G$8,Résultat!$G$7)),IF(H7014=2,IF(E7014=0,Résultat!G$9,IF(J7014="No",Résultat!$G$9,Résultat!$G$7)),Résultat!$G$7)),IF(C7014 = "Totale", IF(H7014=1,IF(E7014=0,Résultat!G$8,IF(J7014="No",Résultat!$G$9,Résultat!$G$7)),IF(H7014=2,IF(E7014=0,Résultat!G$9,IF(J7014="No",Résultat!$G$9,Résultat!$G$7)),Résultat!$G$7)),Résultat!$G$7)), "")</f>
        <v/>
      </c>
    </row>
    <row r="7015" spans="1:11" ht="20.100000000000001" customHeight="1">
      <c r="A7015" s="26"/>
      <c r="B7015" s="27"/>
      <c r="C7015" s="11" t="str">
        <f>IF($B7015 &lt;&gt; "",VLOOKUP(MID(B7015,3,5),'Recyclabilité Prod Matx'!C:F,2,FALSE), "")</f>
        <v/>
      </c>
      <c r="D7015" s="11" t="str">
        <f>IF($B7015 &lt;&gt; "",VLOOKUP(MID(B7015,3,5),'Recyclabilité Prod Matx'!C:F,3,FALSE),"")</f>
        <v/>
      </c>
      <c r="E7015" s="11" t="str">
        <f>IF($B7015 &lt;&gt; "",VLOOKUP(MID(B7015,3,5),'Recyclabilité Prod Matx'!C:F,4,FALSE), "")</f>
        <v/>
      </c>
      <c r="F7015" s="12" t="str">
        <f>IF($B7015 &lt;&gt; "", IF(C7015="Totale","",IF(D7015 = 0, "", VLOOKUP(D7015,'Cond Compo'!A:B,2,FALSE))),"")</f>
        <v/>
      </c>
      <c r="G7015" s="28"/>
      <c r="H7015" s="11" t="str">
        <f xml:space="preserve"> IF(C7015="Totale",2,IF($G7015 &lt;&gt; "", IF(D7015 = "E",MATCH(G7015, 'Cond Compo'!D$16:D$18, 0), MATCH(G7015, 'Cond Compo'!C$16:C$19, 0)), ""))</f>
        <v/>
      </c>
      <c r="I7015" s="12" t="str">
        <f>IF($E7015 &lt;&gt; "", IF(E7015 = 0, "", VLOOKUP(E7015,'Cond Perturbation'!A:B,2,FALSE)),"")</f>
        <v/>
      </c>
      <c r="J7015" s="28"/>
      <c r="K7015" s="29" t="str">
        <f>IF($B7015 &lt;&gt; "", IF(C7015="Oui",IF(H7015=1,IF(E7015=0,Résultat!G$8,IF(J7015="No",Résultat!$G$8,Résultat!$G$7)),IF(H7015=2,IF(E7015=0,Résultat!G$9,IF(J7015="No",Résultat!$G$9,Résultat!$G$7)),Résultat!$G$7)),IF(C7015 = "Totale", IF(H7015=1,IF(E7015=0,Résultat!G$8,IF(J7015="No",Résultat!$G$9,Résultat!$G$7)),IF(H7015=2,IF(E7015=0,Résultat!G$9,IF(J7015="No",Résultat!$G$9,Résultat!$G$7)),Résultat!$G$7)),Résultat!$G$7)), "")</f>
        <v/>
      </c>
    </row>
    <row r="7016" spans="1:11" ht="20.100000000000001" customHeight="1">
      <c r="A7016" s="26"/>
      <c r="B7016" s="27"/>
      <c r="C7016" s="11" t="str">
        <f>IF($B7016 &lt;&gt; "",VLOOKUP(MID(B7016,3,5),'Recyclabilité Prod Matx'!C:F,2,FALSE), "")</f>
        <v/>
      </c>
      <c r="D7016" s="11" t="str">
        <f>IF($B7016 &lt;&gt; "",VLOOKUP(MID(B7016,3,5),'Recyclabilité Prod Matx'!C:F,3,FALSE),"")</f>
        <v/>
      </c>
      <c r="E7016" s="11" t="str">
        <f>IF($B7016 &lt;&gt; "",VLOOKUP(MID(B7016,3,5),'Recyclabilité Prod Matx'!C:F,4,FALSE), "")</f>
        <v/>
      </c>
      <c r="F7016" s="12" t="str">
        <f>IF($B7016 &lt;&gt; "", IF(C7016="Totale","",IF(D7016 = 0, "", VLOOKUP(D7016,'Cond Compo'!A:B,2,FALSE))),"")</f>
        <v/>
      </c>
      <c r="G7016" s="28"/>
      <c r="H7016" s="11" t="str">
        <f xml:space="preserve"> IF(C7016="Totale",2,IF($G7016 &lt;&gt; "", IF(D7016 = "E",MATCH(G7016, 'Cond Compo'!D$16:D$18, 0), MATCH(G7016, 'Cond Compo'!C$16:C$19, 0)), ""))</f>
        <v/>
      </c>
      <c r="I7016" s="12" t="str">
        <f>IF($E7016 &lt;&gt; "", IF(E7016 = 0, "", VLOOKUP(E7016,'Cond Perturbation'!A:B,2,FALSE)),"")</f>
        <v/>
      </c>
      <c r="J7016" s="28"/>
      <c r="K7016" s="29" t="str">
        <f>IF($B7016 &lt;&gt; "", IF(C7016="Oui",IF(H7016=1,IF(E7016=0,Résultat!G$8,IF(J7016="No",Résultat!$G$8,Résultat!$G$7)),IF(H7016=2,IF(E7016=0,Résultat!G$9,IF(J7016="No",Résultat!$G$9,Résultat!$G$7)),Résultat!$G$7)),IF(C7016 = "Totale", IF(H7016=1,IF(E7016=0,Résultat!G$8,IF(J7016="No",Résultat!$G$9,Résultat!$G$7)),IF(H7016=2,IF(E7016=0,Résultat!G$9,IF(J7016="No",Résultat!$G$9,Résultat!$G$7)),Résultat!$G$7)),Résultat!$G$7)), "")</f>
        <v/>
      </c>
    </row>
    <row r="7017" spans="1:11" ht="20.100000000000001" customHeight="1">
      <c r="A7017" s="26"/>
      <c r="B7017" s="27"/>
      <c r="C7017" s="11" t="str">
        <f>IF($B7017 &lt;&gt; "",VLOOKUP(MID(B7017,3,5),'Recyclabilité Prod Matx'!C:F,2,FALSE), "")</f>
        <v/>
      </c>
      <c r="D7017" s="11" t="str">
        <f>IF($B7017 &lt;&gt; "",VLOOKUP(MID(B7017,3,5),'Recyclabilité Prod Matx'!C:F,3,FALSE),"")</f>
        <v/>
      </c>
      <c r="E7017" s="11" t="str">
        <f>IF($B7017 &lt;&gt; "",VLOOKUP(MID(B7017,3,5),'Recyclabilité Prod Matx'!C:F,4,FALSE), "")</f>
        <v/>
      </c>
      <c r="F7017" s="12" t="str">
        <f>IF($B7017 &lt;&gt; "", IF(C7017="Totale","",IF(D7017 = 0, "", VLOOKUP(D7017,'Cond Compo'!A:B,2,FALSE))),"")</f>
        <v/>
      </c>
      <c r="G7017" s="28"/>
      <c r="H7017" s="11" t="str">
        <f xml:space="preserve"> IF(C7017="Totale",2,IF($G7017 &lt;&gt; "", IF(D7017 = "E",MATCH(G7017, 'Cond Compo'!D$16:D$18, 0), MATCH(G7017, 'Cond Compo'!C$16:C$19, 0)), ""))</f>
        <v/>
      </c>
      <c r="I7017" s="12" t="str">
        <f>IF($E7017 &lt;&gt; "", IF(E7017 = 0, "", VLOOKUP(E7017,'Cond Perturbation'!A:B,2,FALSE)),"")</f>
        <v/>
      </c>
      <c r="J7017" s="28"/>
      <c r="K7017" s="29" t="str">
        <f>IF($B7017 &lt;&gt; "", IF(C7017="Oui",IF(H7017=1,IF(E7017=0,Résultat!G$8,IF(J7017="No",Résultat!$G$8,Résultat!$G$7)),IF(H7017=2,IF(E7017=0,Résultat!G$9,IF(J7017="No",Résultat!$G$9,Résultat!$G$7)),Résultat!$G$7)),IF(C7017 = "Totale", IF(H7017=1,IF(E7017=0,Résultat!G$8,IF(J7017="No",Résultat!$G$9,Résultat!$G$7)),IF(H7017=2,IF(E7017=0,Résultat!G$9,IF(J7017="No",Résultat!$G$9,Résultat!$G$7)),Résultat!$G$7)),Résultat!$G$7)), "")</f>
        <v/>
      </c>
    </row>
    <row r="7018" spans="1:11" ht="20.100000000000001" customHeight="1">
      <c r="A7018" s="26"/>
      <c r="B7018" s="27"/>
      <c r="C7018" s="11" t="str">
        <f>IF($B7018 &lt;&gt; "",VLOOKUP(MID(B7018,3,5),'Recyclabilité Prod Matx'!C:F,2,FALSE), "")</f>
        <v/>
      </c>
      <c r="D7018" s="11" t="str">
        <f>IF($B7018 &lt;&gt; "",VLOOKUP(MID(B7018,3,5),'Recyclabilité Prod Matx'!C:F,3,FALSE),"")</f>
        <v/>
      </c>
      <c r="E7018" s="11" t="str">
        <f>IF($B7018 &lt;&gt; "",VLOOKUP(MID(B7018,3,5),'Recyclabilité Prod Matx'!C:F,4,FALSE), "")</f>
        <v/>
      </c>
      <c r="F7018" s="12" t="str">
        <f>IF($B7018 &lt;&gt; "", IF(C7018="Totale","",IF(D7018 = 0, "", VLOOKUP(D7018,'Cond Compo'!A:B,2,FALSE))),"")</f>
        <v/>
      </c>
      <c r="G7018" s="28"/>
      <c r="H7018" s="11" t="str">
        <f xml:space="preserve"> IF(C7018="Totale",2,IF($G7018 &lt;&gt; "", IF(D7018 = "E",MATCH(G7018, 'Cond Compo'!D$16:D$18, 0), MATCH(G7018, 'Cond Compo'!C$16:C$19, 0)), ""))</f>
        <v/>
      </c>
      <c r="I7018" s="12" t="str">
        <f>IF($E7018 &lt;&gt; "", IF(E7018 = 0, "", VLOOKUP(E7018,'Cond Perturbation'!A:B,2,FALSE)),"")</f>
        <v/>
      </c>
      <c r="J7018" s="28"/>
      <c r="K7018" s="29" t="str">
        <f>IF($B7018 &lt;&gt; "", IF(C7018="Oui",IF(H7018=1,IF(E7018=0,Résultat!G$8,IF(J7018="No",Résultat!$G$8,Résultat!$G$7)),IF(H7018=2,IF(E7018=0,Résultat!G$9,IF(J7018="No",Résultat!$G$9,Résultat!$G$7)),Résultat!$G$7)),IF(C7018 = "Totale", IF(H7018=1,IF(E7018=0,Résultat!G$8,IF(J7018="No",Résultat!$G$9,Résultat!$G$7)),IF(H7018=2,IF(E7018=0,Résultat!G$9,IF(J7018="No",Résultat!$G$9,Résultat!$G$7)),Résultat!$G$7)),Résultat!$G$7)), "")</f>
        <v/>
      </c>
    </row>
    <row r="7019" spans="1:11" ht="20.100000000000001" customHeight="1">
      <c r="A7019" s="26"/>
      <c r="B7019" s="27"/>
      <c r="C7019" s="11" t="str">
        <f>IF($B7019 &lt;&gt; "",VLOOKUP(MID(B7019,3,5),'Recyclabilité Prod Matx'!C:F,2,FALSE), "")</f>
        <v/>
      </c>
      <c r="D7019" s="11" t="str">
        <f>IF($B7019 &lt;&gt; "",VLOOKUP(MID(B7019,3,5),'Recyclabilité Prod Matx'!C:F,3,FALSE),"")</f>
        <v/>
      </c>
      <c r="E7019" s="11" t="str">
        <f>IF($B7019 &lt;&gt; "",VLOOKUP(MID(B7019,3,5),'Recyclabilité Prod Matx'!C:F,4,FALSE), "")</f>
        <v/>
      </c>
      <c r="F7019" s="12" t="str">
        <f>IF($B7019 &lt;&gt; "", IF(C7019="Totale","",IF(D7019 = 0, "", VLOOKUP(D7019,'Cond Compo'!A:B,2,FALSE))),"")</f>
        <v/>
      </c>
      <c r="G7019" s="28"/>
      <c r="H7019" s="11" t="str">
        <f xml:space="preserve"> IF(C7019="Totale",2,IF($G7019 &lt;&gt; "", IF(D7019 = "E",MATCH(G7019, 'Cond Compo'!D$16:D$18, 0), MATCH(G7019, 'Cond Compo'!C$16:C$19, 0)), ""))</f>
        <v/>
      </c>
      <c r="I7019" s="12" t="str">
        <f>IF($E7019 &lt;&gt; "", IF(E7019 = 0, "", VLOOKUP(E7019,'Cond Perturbation'!A:B,2,FALSE)),"")</f>
        <v/>
      </c>
      <c r="J7019" s="28"/>
      <c r="K7019" s="29" t="str">
        <f>IF($B7019 &lt;&gt; "", IF(C7019="Oui",IF(H7019=1,IF(E7019=0,Résultat!G$8,IF(J7019="No",Résultat!$G$8,Résultat!$G$7)),IF(H7019=2,IF(E7019=0,Résultat!G$9,IF(J7019="No",Résultat!$G$9,Résultat!$G$7)),Résultat!$G$7)),IF(C7019 = "Totale", IF(H7019=1,IF(E7019=0,Résultat!G$8,IF(J7019="No",Résultat!$G$9,Résultat!$G$7)),IF(H7019=2,IF(E7019=0,Résultat!G$9,IF(J7019="No",Résultat!$G$9,Résultat!$G$7)),Résultat!$G$7)),Résultat!$G$7)), "")</f>
        <v/>
      </c>
    </row>
    <row r="7020" spans="1:11" ht="20.100000000000001" customHeight="1">
      <c r="A7020" s="26"/>
      <c r="B7020" s="27"/>
      <c r="C7020" s="11" t="str">
        <f>IF($B7020 &lt;&gt; "",VLOOKUP(MID(B7020,3,5),'Recyclabilité Prod Matx'!C:F,2,FALSE), "")</f>
        <v/>
      </c>
      <c r="D7020" s="11" t="str">
        <f>IF($B7020 &lt;&gt; "",VLOOKUP(MID(B7020,3,5),'Recyclabilité Prod Matx'!C:F,3,FALSE),"")</f>
        <v/>
      </c>
      <c r="E7020" s="11" t="str">
        <f>IF($B7020 &lt;&gt; "",VLOOKUP(MID(B7020,3,5),'Recyclabilité Prod Matx'!C:F,4,FALSE), "")</f>
        <v/>
      </c>
      <c r="F7020" s="12" t="str">
        <f>IF($B7020 &lt;&gt; "", IF(C7020="Totale","",IF(D7020 = 0, "", VLOOKUP(D7020,'Cond Compo'!A:B,2,FALSE))),"")</f>
        <v/>
      </c>
      <c r="G7020" s="28"/>
      <c r="H7020" s="11" t="str">
        <f xml:space="preserve"> IF(C7020="Totale",2,IF($G7020 &lt;&gt; "", IF(D7020 = "E",MATCH(G7020, 'Cond Compo'!D$16:D$18, 0), MATCH(G7020, 'Cond Compo'!C$16:C$19, 0)), ""))</f>
        <v/>
      </c>
      <c r="I7020" s="12" t="str">
        <f>IF($E7020 &lt;&gt; "", IF(E7020 = 0, "", VLOOKUP(E7020,'Cond Perturbation'!A:B,2,FALSE)),"")</f>
        <v/>
      </c>
      <c r="J7020" s="28"/>
      <c r="K7020" s="29" t="str">
        <f>IF($B7020 &lt;&gt; "", IF(C7020="Oui",IF(H7020=1,IF(E7020=0,Résultat!G$8,IF(J7020="No",Résultat!$G$8,Résultat!$G$7)),IF(H7020=2,IF(E7020=0,Résultat!G$9,IF(J7020="No",Résultat!$G$9,Résultat!$G$7)),Résultat!$G$7)),IF(C7020 = "Totale", IF(H7020=1,IF(E7020=0,Résultat!G$8,IF(J7020="No",Résultat!$G$9,Résultat!$G$7)),IF(H7020=2,IF(E7020=0,Résultat!G$9,IF(J7020="No",Résultat!$G$9,Résultat!$G$7)),Résultat!$G$7)),Résultat!$G$7)), "")</f>
        <v/>
      </c>
    </row>
    <row r="7021" spans="1:11" ht="20.100000000000001" customHeight="1">
      <c r="A7021" s="26"/>
      <c r="B7021" s="27"/>
      <c r="C7021" s="11" t="str">
        <f>IF($B7021 &lt;&gt; "",VLOOKUP(MID(B7021,3,5),'Recyclabilité Prod Matx'!C:F,2,FALSE), "")</f>
        <v/>
      </c>
      <c r="D7021" s="11" t="str">
        <f>IF($B7021 &lt;&gt; "",VLOOKUP(MID(B7021,3,5),'Recyclabilité Prod Matx'!C:F,3,FALSE),"")</f>
        <v/>
      </c>
      <c r="E7021" s="11" t="str">
        <f>IF($B7021 &lt;&gt; "",VLOOKUP(MID(B7021,3,5),'Recyclabilité Prod Matx'!C:F,4,FALSE), "")</f>
        <v/>
      </c>
      <c r="F7021" s="12" t="str">
        <f>IF($B7021 &lt;&gt; "", IF(C7021="Totale","",IF(D7021 = 0, "", VLOOKUP(D7021,'Cond Compo'!A:B,2,FALSE))),"")</f>
        <v/>
      </c>
      <c r="G7021" s="28"/>
      <c r="H7021" s="11" t="str">
        <f xml:space="preserve"> IF(C7021="Totale",2,IF($G7021 &lt;&gt; "", IF(D7021 = "E",MATCH(G7021, 'Cond Compo'!D$16:D$18, 0), MATCH(G7021, 'Cond Compo'!C$16:C$19, 0)), ""))</f>
        <v/>
      </c>
      <c r="I7021" s="12" t="str">
        <f>IF($E7021 &lt;&gt; "", IF(E7021 = 0, "", VLOOKUP(E7021,'Cond Perturbation'!A:B,2,FALSE)),"")</f>
        <v/>
      </c>
      <c r="J7021" s="28"/>
      <c r="K7021" s="29" t="str">
        <f>IF($B7021 &lt;&gt; "", IF(C7021="Oui",IF(H7021=1,IF(E7021=0,Résultat!G$8,IF(J7021="No",Résultat!$G$8,Résultat!$G$7)),IF(H7021=2,IF(E7021=0,Résultat!G$9,IF(J7021="No",Résultat!$G$9,Résultat!$G$7)),Résultat!$G$7)),IF(C7021 = "Totale", IF(H7021=1,IF(E7021=0,Résultat!G$8,IF(J7021="No",Résultat!$G$9,Résultat!$G$7)),IF(H7021=2,IF(E7021=0,Résultat!G$9,IF(J7021="No",Résultat!$G$9,Résultat!$G$7)),Résultat!$G$7)),Résultat!$G$7)), "")</f>
        <v/>
      </c>
    </row>
    <row r="7022" spans="1:11" ht="20.100000000000001" customHeight="1">
      <c r="A7022" s="26"/>
      <c r="B7022" s="27"/>
      <c r="C7022" s="11" t="str">
        <f>IF($B7022 &lt;&gt; "",VLOOKUP(MID(B7022,3,5),'Recyclabilité Prod Matx'!C:F,2,FALSE), "")</f>
        <v/>
      </c>
      <c r="D7022" s="11" t="str">
        <f>IF($B7022 &lt;&gt; "",VLOOKUP(MID(B7022,3,5),'Recyclabilité Prod Matx'!C:F,3,FALSE),"")</f>
        <v/>
      </c>
      <c r="E7022" s="11" t="str">
        <f>IF($B7022 &lt;&gt; "",VLOOKUP(MID(B7022,3,5),'Recyclabilité Prod Matx'!C:F,4,FALSE), "")</f>
        <v/>
      </c>
      <c r="F7022" s="12" t="str">
        <f>IF($B7022 &lt;&gt; "", IF(C7022="Totale","",IF(D7022 = 0, "", VLOOKUP(D7022,'Cond Compo'!A:B,2,FALSE))),"")</f>
        <v/>
      </c>
      <c r="G7022" s="28"/>
      <c r="H7022" s="11" t="str">
        <f xml:space="preserve"> IF(C7022="Totale",2,IF($G7022 &lt;&gt; "", IF(D7022 = "E",MATCH(G7022, 'Cond Compo'!D$16:D$18, 0), MATCH(G7022, 'Cond Compo'!C$16:C$19, 0)), ""))</f>
        <v/>
      </c>
      <c r="I7022" s="12" t="str">
        <f>IF($E7022 &lt;&gt; "", IF(E7022 = 0, "", VLOOKUP(E7022,'Cond Perturbation'!A:B,2,FALSE)),"")</f>
        <v/>
      </c>
      <c r="J7022" s="28"/>
      <c r="K7022" s="29" t="str">
        <f>IF($B7022 &lt;&gt; "", IF(C7022="Oui",IF(H7022=1,IF(E7022=0,Résultat!G$8,IF(J7022="No",Résultat!$G$8,Résultat!$G$7)),IF(H7022=2,IF(E7022=0,Résultat!G$9,IF(J7022="No",Résultat!$G$9,Résultat!$G$7)),Résultat!$G$7)),IF(C7022 = "Totale", IF(H7022=1,IF(E7022=0,Résultat!G$8,IF(J7022="No",Résultat!$G$9,Résultat!$G$7)),IF(H7022=2,IF(E7022=0,Résultat!G$9,IF(J7022="No",Résultat!$G$9,Résultat!$G$7)),Résultat!$G$7)),Résultat!$G$7)), "")</f>
        <v/>
      </c>
    </row>
    <row r="7023" spans="1:11" ht="20.100000000000001" customHeight="1">
      <c r="A7023" s="26"/>
      <c r="B7023" s="27"/>
      <c r="C7023" s="11" t="str">
        <f>IF($B7023 &lt;&gt; "",VLOOKUP(MID(B7023,3,5),'Recyclabilité Prod Matx'!C:F,2,FALSE), "")</f>
        <v/>
      </c>
      <c r="D7023" s="11" t="str">
        <f>IF($B7023 &lt;&gt; "",VLOOKUP(MID(B7023,3,5),'Recyclabilité Prod Matx'!C:F,3,FALSE),"")</f>
        <v/>
      </c>
      <c r="E7023" s="11" t="str">
        <f>IF($B7023 &lt;&gt; "",VLOOKUP(MID(B7023,3,5),'Recyclabilité Prod Matx'!C:F,4,FALSE), "")</f>
        <v/>
      </c>
      <c r="F7023" s="12" t="str">
        <f>IF($B7023 &lt;&gt; "", IF(C7023="Totale","",IF(D7023 = 0, "", VLOOKUP(D7023,'Cond Compo'!A:B,2,FALSE))),"")</f>
        <v/>
      </c>
      <c r="G7023" s="28"/>
      <c r="H7023" s="11" t="str">
        <f xml:space="preserve"> IF(C7023="Totale",2,IF($G7023 &lt;&gt; "", IF(D7023 = "E",MATCH(G7023, 'Cond Compo'!D$16:D$18, 0), MATCH(G7023, 'Cond Compo'!C$16:C$19, 0)), ""))</f>
        <v/>
      </c>
      <c r="I7023" s="12" t="str">
        <f>IF($E7023 &lt;&gt; "", IF(E7023 = 0, "", VLOOKUP(E7023,'Cond Perturbation'!A:B,2,FALSE)),"")</f>
        <v/>
      </c>
      <c r="J7023" s="28"/>
      <c r="K7023" s="29" t="str">
        <f>IF($B7023 &lt;&gt; "", IF(C7023="Oui",IF(H7023=1,IF(E7023=0,Résultat!G$8,IF(J7023="No",Résultat!$G$8,Résultat!$G$7)),IF(H7023=2,IF(E7023=0,Résultat!G$9,IF(J7023="No",Résultat!$G$9,Résultat!$G$7)),Résultat!$G$7)),IF(C7023 = "Totale", IF(H7023=1,IF(E7023=0,Résultat!G$8,IF(J7023="No",Résultat!$G$9,Résultat!$G$7)),IF(H7023=2,IF(E7023=0,Résultat!G$9,IF(J7023="No",Résultat!$G$9,Résultat!$G$7)),Résultat!$G$7)),Résultat!$G$7)), "")</f>
        <v/>
      </c>
    </row>
    <row r="7024" spans="1:11" ht="20.100000000000001" customHeight="1">
      <c r="A7024" s="26"/>
      <c r="B7024" s="27"/>
      <c r="C7024" s="11" t="str">
        <f>IF($B7024 &lt;&gt; "",VLOOKUP(MID(B7024,3,5),'Recyclabilité Prod Matx'!C:F,2,FALSE), "")</f>
        <v/>
      </c>
      <c r="D7024" s="11" t="str">
        <f>IF($B7024 &lt;&gt; "",VLOOKUP(MID(B7024,3,5),'Recyclabilité Prod Matx'!C:F,3,FALSE),"")</f>
        <v/>
      </c>
      <c r="E7024" s="11" t="str">
        <f>IF($B7024 &lt;&gt; "",VLOOKUP(MID(B7024,3,5),'Recyclabilité Prod Matx'!C:F,4,FALSE), "")</f>
        <v/>
      </c>
      <c r="F7024" s="12" t="str">
        <f>IF($B7024 &lt;&gt; "", IF(C7024="Totale","",IF(D7024 = 0, "", VLOOKUP(D7024,'Cond Compo'!A:B,2,FALSE))),"")</f>
        <v/>
      </c>
      <c r="G7024" s="28"/>
      <c r="H7024" s="11" t="str">
        <f xml:space="preserve"> IF(C7024="Totale",2,IF($G7024 &lt;&gt; "", IF(D7024 = "E",MATCH(G7024, 'Cond Compo'!D$16:D$18, 0), MATCH(G7024, 'Cond Compo'!C$16:C$19, 0)), ""))</f>
        <v/>
      </c>
      <c r="I7024" s="12" t="str">
        <f>IF($E7024 &lt;&gt; "", IF(E7024 = 0, "", VLOOKUP(E7024,'Cond Perturbation'!A:B,2,FALSE)),"")</f>
        <v/>
      </c>
      <c r="J7024" s="28"/>
      <c r="K7024" s="29" t="str">
        <f>IF($B7024 &lt;&gt; "", IF(C7024="Oui",IF(H7024=1,IF(E7024=0,Résultat!G$8,IF(J7024="No",Résultat!$G$8,Résultat!$G$7)),IF(H7024=2,IF(E7024=0,Résultat!G$9,IF(J7024="No",Résultat!$G$9,Résultat!$G$7)),Résultat!$G$7)),IF(C7024 = "Totale", IF(H7024=1,IF(E7024=0,Résultat!G$8,IF(J7024="No",Résultat!$G$9,Résultat!$G$7)),IF(H7024=2,IF(E7024=0,Résultat!G$9,IF(J7024="No",Résultat!$G$9,Résultat!$G$7)),Résultat!$G$7)),Résultat!$G$7)), "")</f>
        <v/>
      </c>
    </row>
    <row r="7025" spans="1:11" ht="20.100000000000001" customHeight="1">
      <c r="A7025" s="26"/>
      <c r="B7025" s="27"/>
      <c r="C7025" s="11" t="str">
        <f>IF($B7025 &lt;&gt; "",VLOOKUP(MID(B7025,3,5),'Recyclabilité Prod Matx'!C:F,2,FALSE), "")</f>
        <v/>
      </c>
      <c r="D7025" s="11" t="str">
        <f>IF($B7025 &lt;&gt; "",VLOOKUP(MID(B7025,3,5),'Recyclabilité Prod Matx'!C:F,3,FALSE),"")</f>
        <v/>
      </c>
      <c r="E7025" s="11" t="str">
        <f>IF($B7025 &lt;&gt; "",VLOOKUP(MID(B7025,3,5),'Recyclabilité Prod Matx'!C:F,4,FALSE), "")</f>
        <v/>
      </c>
      <c r="F7025" s="12" t="str">
        <f>IF($B7025 &lt;&gt; "", IF(C7025="Totale","",IF(D7025 = 0, "", VLOOKUP(D7025,'Cond Compo'!A:B,2,FALSE))),"")</f>
        <v/>
      </c>
      <c r="G7025" s="28"/>
      <c r="H7025" s="11" t="str">
        <f xml:space="preserve"> IF(C7025="Totale",2,IF($G7025 &lt;&gt; "", IF(D7025 = "E",MATCH(G7025, 'Cond Compo'!D$16:D$18, 0), MATCH(G7025, 'Cond Compo'!C$16:C$19, 0)), ""))</f>
        <v/>
      </c>
      <c r="I7025" s="12" t="str">
        <f>IF($E7025 &lt;&gt; "", IF(E7025 = 0, "", VLOOKUP(E7025,'Cond Perturbation'!A:B,2,FALSE)),"")</f>
        <v/>
      </c>
      <c r="J7025" s="28"/>
      <c r="K7025" s="29" t="str">
        <f>IF($B7025 &lt;&gt; "", IF(C7025="Oui",IF(H7025=1,IF(E7025=0,Résultat!G$8,IF(J7025="No",Résultat!$G$8,Résultat!$G$7)),IF(H7025=2,IF(E7025=0,Résultat!G$9,IF(J7025="No",Résultat!$G$9,Résultat!$G$7)),Résultat!$G$7)),IF(C7025 = "Totale", IF(H7025=1,IF(E7025=0,Résultat!G$8,IF(J7025="No",Résultat!$G$9,Résultat!$G$7)),IF(H7025=2,IF(E7025=0,Résultat!G$9,IF(J7025="No",Résultat!$G$9,Résultat!$G$7)),Résultat!$G$7)),Résultat!$G$7)), "")</f>
        <v/>
      </c>
    </row>
    <row r="7026" spans="1:11" ht="20.100000000000001" customHeight="1">
      <c r="A7026" s="26"/>
      <c r="B7026" s="27"/>
      <c r="C7026" s="11" t="str">
        <f>IF($B7026 &lt;&gt; "",VLOOKUP(MID(B7026,3,5),'Recyclabilité Prod Matx'!C:F,2,FALSE), "")</f>
        <v/>
      </c>
      <c r="D7026" s="11" t="str">
        <f>IF($B7026 &lt;&gt; "",VLOOKUP(MID(B7026,3,5),'Recyclabilité Prod Matx'!C:F,3,FALSE),"")</f>
        <v/>
      </c>
      <c r="E7026" s="11" t="str">
        <f>IF($B7026 &lt;&gt; "",VLOOKUP(MID(B7026,3,5),'Recyclabilité Prod Matx'!C:F,4,FALSE), "")</f>
        <v/>
      </c>
      <c r="F7026" s="12" t="str">
        <f>IF($B7026 &lt;&gt; "", IF(C7026="Totale","",IF(D7026 = 0, "", VLOOKUP(D7026,'Cond Compo'!A:B,2,FALSE))),"")</f>
        <v/>
      </c>
      <c r="G7026" s="28"/>
      <c r="H7026" s="11" t="str">
        <f xml:space="preserve"> IF(C7026="Totale",2,IF($G7026 &lt;&gt; "", IF(D7026 = "E",MATCH(G7026, 'Cond Compo'!D$16:D$18, 0), MATCH(G7026, 'Cond Compo'!C$16:C$19, 0)), ""))</f>
        <v/>
      </c>
      <c r="I7026" s="12" t="str">
        <f>IF($E7026 &lt;&gt; "", IF(E7026 = 0, "", VLOOKUP(E7026,'Cond Perturbation'!A:B,2,FALSE)),"")</f>
        <v/>
      </c>
      <c r="J7026" s="28"/>
      <c r="K7026" s="29" t="str">
        <f>IF($B7026 &lt;&gt; "", IF(C7026="Oui",IF(H7026=1,IF(E7026=0,Résultat!G$8,IF(J7026="No",Résultat!$G$8,Résultat!$G$7)),IF(H7026=2,IF(E7026=0,Résultat!G$9,IF(J7026="No",Résultat!$G$9,Résultat!$G$7)),Résultat!$G$7)),IF(C7026 = "Totale", IF(H7026=1,IF(E7026=0,Résultat!G$8,IF(J7026="No",Résultat!$G$9,Résultat!$G$7)),IF(H7026=2,IF(E7026=0,Résultat!G$9,IF(J7026="No",Résultat!$G$9,Résultat!$G$7)),Résultat!$G$7)),Résultat!$G$7)), "")</f>
        <v/>
      </c>
    </row>
    <row r="7027" spans="1:11" ht="20.100000000000001" customHeight="1">
      <c r="A7027" s="26"/>
      <c r="B7027" s="27"/>
      <c r="C7027" s="11" t="str">
        <f>IF($B7027 &lt;&gt; "",VLOOKUP(MID(B7027,3,5),'Recyclabilité Prod Matx'!C:F,2,FALSE), "")</f>
        <v/>
      </c>
      <c r="D7027" s="11" t="str">
        <f>IF($B7027 &lt;&gt; "",VLOOKUP(MID(B7027,3,5),'Recyclabilité Prod Matx'!C:F,3,FALSE),"")</f>
        <v/>
      </c>
      <c r="E7027" s="11" t="str">
        <f>IF($B7027 &lt;&gt; "",VLOOKUP(MID(B7027,3,5),'Recyclabilité Prod Matx'!C:F,4,FALSE), "")</f>
        <v/>
      </c>
      <c r="F7027" s="12" t="str">
        <f>IF($B7027 &lt;&gt; "", IF(C7027="Totale","",IF(D7027 = 0, "", VLOOKUP(D7027,'Cond Compo'!A:B,2,FALSE))),"")</f>
        <v/>
      </c>
      <c r="G7027" s="28"/>
      <c r="H7027" s="11" t="str">
        <f xml:space="preserve"> IF(C7027="Totale",2,IF($G7027 &lt;&gt; "", IF(D7027 = "E",MATCH(G7027, 'Cond Compo'!D$16:D$18, 0), MATCH(G7027, 'Cond Compo'!C$16:C$19, 0)), ""))</f>
        <v/>
      </c>
      <c r="I7027" s="12" t="str">
        <f>IF($E7027 &lt;&gt; "", IF(E7027 = 0, "", VLOOKUP(E7027,'Cond Perturbation'!A:B,2,FALSE)),"")</f>
        <v/>
      </c>
      <c r="J7027" s="28"/>
      <c r="K7027" s="29" t="str">
        <f>IF($B7027 &lt;&gt; "", IF(C7027="Oui",IF(H7027=1,IF(E7027=0,Résultat!G$8,IF(J7027="No",Résultat!$G$8,Résultat!$G$7)),IF(H7027=2,IF(E7027=0,Résultat!G$9,IF(J7027="No",Résultat!$G$9,Résultat!$G$7)),Résultat!$G$7)),IF(C7027 = "Totale", IF(H7027=1,IF(E7027=0,Résultat!G$8,IF(J7027="No",Résultat!$G$9,Résultat!$G$7)),IF(H7027=2,IF(E7027=0,Résultat!G$9,IF(J7027="No",Résultat!$G$9,Résultat!$G$7)),Résultat!$G$7)),Résultat!$G$7)), "")</f>
        <v/>
      </c>
    </row>
    <row r="7028" spans="1:11" ht="20.100000000000001" customHeight="1">
      <c r="A7028" s="26"/>
      <c r="B7028" s="27"/>
      <c r="C7028" s="11" t="str">
        <f>IF($B7028 &lt;&gt; "",VLOOKUP(MID(B7028,3,5),'Recyclabilité Prod Matx'!C:F,2,FALSE), "")</f>
        <v/>
      </c>
      <c r="D7028" s="11" t="str">
        <f>IF($B7028 &lt;&gt; "",VLOOKUP(MID(B7028,3,5),'Recyclabilité Prod Matx'!C:F,3,FALSE),"")</f>
        <v/>
      </c>
      <c r="E7028" s="11" t="str">
        <f>IF($B7028 &lt;&gt; "",VLOOKUP(MID(B7028,3,5),'Recyclabilité Prod Matx'!C:F,4,FALSE), "")</f>
        <v/>
      </c>
      <c r="F7028" s="12" t="str">
        <f>IF($B7028 &lt;&gt; "", IF(C7028="Totale","",IF(D7028 = 0, "", VLOOKUP(D7028,'Cond Compo'!A:B,2,FALSE))),"")</f>
        <v/>
      </c>
      <c r="G7028" s="28"/>
      <c r="H7028" s="11" t="str">
        <f xml:space="preserve"> IF(C7028="Totale",2,IF($G7028 &lt;&gt; "", IF(D7028 = "E",MATCH(G7028, 'Cond Compo'!D$16:D$18, 0), MATCH(G7028, 'Cond Compo'!C$16:C$19, 0)), ""))</f>
        <v/>
      </c>
      <c r="I7028" s="12" t="str">
        <f>IF($E7028 &lt;&gt; "", IF(E7028 = 0, "", VLOOKUP(E7028,'Cond Perturbation'!A:B,2,FALSE)),"")</f>
        <v/>
      </c>
      <c r="J7028" s="28"/>
      <c r="K7028" s="29" t="str">
        <f>IF($B7028 &lt;&gt; "", IF(C7028="Oui",IF(H7028=1,IF(E7028=0,Résultat!G$8,IF(J7028="No",Résultat!$G$8,Résultat!$G$7)),IF(H7028=2,IF(E7028=0,Résultat!G$9,IF(J7028="No",Résultat!$G$9,Résultat!$G$7)),Résultat!$G$7)),IF(C7028 = "Totale", IF(H7028=1,IF(E7028=0,Résultat!G$8,IF(J7028="No",Résultat!$G$9,Résultat!$G$7)),IF(H7028=2,IF(E7028=0,Résultat!G$9,IF(J7028="No",Résultat!$G$9,Résultat!$G$7)),Résultat!$G$7)),Résultat!$G$7)), "")</f>
        <v/>
      </c>
    </row>
    <row r="7029" spans="1:11" ht="20.100000000000001" customHeight="1">
      <c r="A7029" s="26"/>
      <c r="B7029" s="27"/>
      <c r="C7029" s="11" t="str">
        <f>IF($B7029 &lt;&gt; "",VLOOKUP(MID(B7029,3,5),'Recyclabilité Prod Matx'!C:F,2,FALSE), "")</f>
        <v/>
      </c>
      <c r="D7029" s="11" t="str">
        <f>IF($B7029 &lt;&gt; "",VLOOKUP(MID(B7029,3,5),'Recyclabilité Prod Matx'!C:F,3,FALSE),"")</f>
        <v/>
      </c>
      <c r="E7029" s="11" t="str">
        <f>IF($B7029 &lt;&gt; "",VLOOKUP(MID(B7029,3,5),'Recyclabilité Prod Matx'!C:F,4,FALSE), "")</f>
        <v/>
      </c>
      <c r="F7029" s="12" t="str">
        <f>IF($B7029 &lt;&gt; "", IF(C7029="Totale","",IF(D7029 = 0, "", VLOOKUP(D7029,'Cond Compo'!A:B,2,FALSE))),"")</f>
        <v/>
      </c>
      <c r="G7029" s="28"/>
      <c r="H7029" s="11" t="str">
        <f xml:space="preserve"> IF(C7029="Totale",2,IF($G7029 &lt;&gt; "", IF(D7029 = "E",MATCH(G7029, 'Cond Compo'!D$16:D$18, 0), MATCH(G7029, 'Cond Compo'!C$16:C$19, 0)), ""))</f>
        <v/>
      </c>
      <c r="I7029" s="12" t="str">
        <f>IF($E7029 &lt;&gt; "", IF(E7029 = 0, "", VLOOKUP(E7029,'Cond Perturbation'!A:B,2,FALSE)),"")</f>
        <v/>
      </c>
      <c r="J7029" s="28"/>
      <c r="K7029" s="29" t="str">
        <f>IF($B7029 &lt;&gt; "", IF(C7029="Oui",IF(H7029=1,IF(E7029=0,Résultat!G$8,IF(J7029="No",Résultat!$G$8,Résultat!$G$7)),IF(H7029=2,IF(E7029=0,Résultat!G$9,IF(J7029="No",Résultat!$G$9,Résultat!$G$7)),Résultat!$G$7)),IF(C7029 = "Totale", IF(H7029=1,IF(E7029=0,Résultat!G$8,IF(J7029="No",Résultat!$G$9,Résultat!$G$7)),IF(H7029=2,IF(E7029=0,Résultat!G$9,IF(J7029="No",Résultat!$G$9,Résultat!$G$7)),Résultat!$G$7)),Résultat!$G$7)), "")</f>
        <v/>
      </c>
    </row>
    <row r="7030" spans="1:11" ht="20.100000000000001" customHeight="1">
      <c r="A7030" s="26"/>
      <c r="B7030" s="27"/>
      <c r="C7030" s="11" t="str">
        <f>IF($B7030 &lt;&gt; "",VLOOKUP(MID(B7030,3,5),'Recyclabilité Prod Matx'!C:F,2,FALSE), "")</f>
        <v/>
      </c>
      <c r="D7030" s="11" t="str">
        <f>IF($B7030 &lt;&gt; "",VLOOKUP(MID(B7030,3,5),'Recyclabilité Prod Matx'!C:F,3,FALSE),"")</f>
        <v/>
      </c>
      <c r="E7030" s="11" t="str">
        <f>IF($B7030 &lt;&gt; "",VLOOKUP(MID(B7030,3,5),'Recyclabilité Prod Matx'!C:F,4,FALSE), "")</f>
        <v/>
      </c>
      <c r="F7030" s="12" t="str">
        <f>IF($B7030 &lt;&gt; "", IF(C7030="Totale","",IF(D7030 = 0, "", VLOOKUP(D7030,'Cond Compo'!A:B,2,FALSE))),"")</f>
        <v/>
      </c>
      <c r="G7030" s="28"/>
      <c r="H7030" s="11" t="str">
        <f xml:space="preserve"> IF(C7030="Totale",2,IF($G7030 &lt;&gt; "", IF(D7030 = "E",MATCH(G7030, 'Cond Compo'!D$16:D$18, 0), MATCH(G7030, 'Cond Compo'!C$16:C$19, 0)), ""))</f>
        <v/>
      </c>
      <c r="I7030" s="12" t="str">
        <f>IF($E7030 &lt;&gt; "", IF(E7030 = 0, "", VLOOKUP(E7030,'Cond Perturbation'!A:B,2,FALSE)),"")</f>
        <v/>
      </c>
      <c r="J7030" s="28"/>
      <c r="K7030" s="29" t="str">
        <f>IF($B7030 &lt;&gt; "", IF(C7030="Oui",IF(H7030=1,IF(E7030=0,Résultat!G$8,IF(J7030="No",Résultat!$G$8,Résultat!$G$7)),IF(H7030=2,IF(E7030=0,Résultat!G$9,IF(J7030="No",Résultat!$G$9,Résultat!$G$7)),Résultat!$G$7)),IF(C7030 = "Totale", IF(H7030=1,IF(E7030=0,Résultat!G$8,IF(J7030="No",Résultat!$G$9,Résultat!$G$7)),IF(H7030=2,IF(E7030=0,Résultat!G$9,IF(J7030="No",Résultat!$G$9,Résultat!$G$7)),Résultat!$G$7)),Résultat!$G$7)), "")</f>
        <v/>
      </c>
    </row>
    <row r="7031" spans="1:11" ht="20.100000000000001" customHeight="1">
      <c r="A7031" s="26"/>
      <c r="B7031" s="27"/>
      <c r="C7031" s="11" t="str">
        <f>IF($B7031 &lt;&gt; "",VLOOKUP(MID(B7031,3,5),'Recyclabilité Prod Matx'!C:F,2,FALSE), "")</f>
        <v/>
      </c>
      <c r="D7031" s="11" t="str">
        <f>IF($B7031 &lt;&gt; "",VLOOKUP(MID(B7031,3,5),'Recyclabilité Prod Matx'!C:F,3,FALSE),"")</f>
        <v/>
      </c>
      <c r="E7031" s="11" t="str">
        <f>IF($B7031 &lt;&gt; "",VLOOKUP(MID(B7031,3,5),'Recyclabilité Prod Matx'!C:F,4,FALSE), "")</f>
        <v/>
      </c>
      <c r="F7031" s="12" t="str">
        <f>IF($B7031 &lt;&gt; "", IF(C7031="Totale","",IF(D7031 = 0, "", VLOOKUP(D7031,'Cond Compo'!A:B,2,FALSE))),"")</f>
        <v/>
      </c>
      <c r="G7031" s="28"/>
      <c r="H7031" s="11" t="str">
        <f xml:space="preserve"> IF(C7031="Totale",2,IF($G7031 &lt;&gt; "", IF(D7031 = "E",MATCH(G7031, 'Cond Compo'!D$16:D$18, 0), MATCH(G7031, 'Cond Compo'!C$16:C$19, 0)), ""))</f>
        <v/>
      </c>
      <c r="I7031" s="12" t="str">
        <f>IF($E7031 &lt;&gt; "", IF(E7031 = 0, "", VLOOKUP(E7031,'Cond Perturbation'!A:B,2,FALSE)),"")</f>
        <v/>
      </c>
      <c r="J7031" s="28"/>
      <c r="K7031" s="29" t="str">
        <f>IF($B7031 &lt;&gt; "", IF(C7031="Oui",IF(H7031=1,IF(E7031=0,Résultat!G$8,IF(J7031="No",Résultat!$G$8,Résultat!$G$7)),IF(H7031=2,IF(E7031=0,Résultat!G$9,IF(J7031="No",Résultat!$G$9,Résultat!$G$7)),Résultat!$G$7)),IF(C7031 = "Totale", IF(H7031=1,IF(E7031=0,Résultat!G$8,IF(J7031="No",Résultat!$G$9,Résultat!$G$7)),IF(H7031=2,IF(E7031=0,Résultat!G$9,IF(J7031="No",Résultat!$G$9,Résultat!$G$7)),Résultat!$G$7)),Résultat!$G$7)), "")</f>
        <v/>
      </c>
    </row>
    <row r="7032" spans="1:11" ht="20.100000000000001" customHeight="1">
      <c r="A7032" s="26"/>
      <c r="B7032" s="27"/>
      <c r="C7032" s="11" t="str">
        <f>IF($B7032 &lt;&gt; "",VLOOKUP(MID(B7032,3,5),'Recyclabilité Prod Matx'!C:F,2,FALSE), "")</f>
        <v/>
      </c>
      <c r="D7032" s="11" t="str">
        <f>IF($B7032 &lt;&gt; "",VLOOKUP(MID(B7032,3,5),'Recyclabilité Prod Matx'!C:F,3,FALSE),"")</f>
        <v/>
      </c>
      <c r="E7032" s="11" t="str">
        <f>IF($B7032 &lt;&gt; "",VLOOKUP(MID(B7032,3,5),'Recyclabilité Prod Matx'!C:F,4,FALSE), "")</f>
        <v/>
      </c>
      <c r="F7032" s="12" t="str">
        <f>IF($B7032 &lt;&gt; "", IF(C7032="Totale","",IF(D7032 = 0, "", VLOOKUP(D7032,'Cond Compo'!A:B,2,FALSE))),"")</f>
        <v/>
      </c>
      <c r="G7032" s="28"/>
      <c r="H7032" s="11" t="str">
        <f xml:space="preserve"> IF(C7032="Totale",2,IF($G7032 &lt;&gt; "", IF(D7032 = "E",MATCH(G7032, 'Cond Compo'!D$16:D$18, 0), MATCH(G7032, 'Cond Compo'!C$16:C$19, 0)), ""))</f>
        <v/>
      </c>
      <c r="I7032" s="12" t="str">
        <f>IF($E7032 &lt;&gt; "", IF(E7032 = 0, "", VLOOKUP(E7032,'Cond Perturbation'!A:B,2,FALSE)),"")</f>
        <v/>
      </c>
      <c r="J7032" s="28"/>
      <c r="K7032" s="29" t="str">
        <f>IF($B7032 &lt;&gt; "", IF(C7032="Oui",IF(H7032=1,IF(E7032=0,Résultat!G$8,IF(J7032="No",Résultat!$G$8,Résultat!$G$7)),IF(H7032=2,IF(E7032=0,Résultat!G$9,IF(J7032="No",Résultat!$G$9,Résultat!$G$7)),Résultat!$G$7)),IF(C7032 = "Totale", IF(H7032=1,IF(E7032=0,Résultat!G$8,IF(J7032="No",Résultat!$G$9,Résultat!$G$7)),IF(H7032=2,IF(E7032=0,Résultat!G$9,IF(J7032="No",Résultat!$G$9,Résultat!$G$7)),Résultat!$G$7)),Résultat!$G$7)), "")</f>
        <v/>
      </c>
    </row>
    <row r="7033" spans="1:11" ht="20.100000000000001" customHeight="1">
      <c r="A7033" s="26"/>
      <c r="B7033" s="27"/>
      <c r="C7033" s="11" t="str">
        <f>IF($B7033 &lt;&gt; "",VLOOKUP(MID(B7033,3,5),'Recyclabilité Prod Matx'!C:F,2,FALSE), "")</f>
        <v/>
      </c>
      <c r="D7033" s="11" t="str">
        <f>IF($B7033 &lt;&gt; "",VLOOKUP(MID(B7033,3,5),'Recyclabilité Prod Matx'!C:F,3,FALSE),"")</f>
        <v/>
      </c>
      <c r="E7033" s="11" t="str">
        <f>IF($B7033 &lt;&gt; "",VLOOKUP(MID(B7033,3,5),'Recyclabilité Prod Matx'!C:F,4,FALSE), "")</f>
        <v/>
      </c>
      <c r="F7033" s="12" t="str">
        <f>IF($B7033 &lt;&gt; "", IF(C7033="Totale","",IF(D7033 = 0, "", VLOOKUP(D7033,'Cond Compo'!A:B,2,FALSE))),"")</f>
        <v/>
      </c>
      <c r="G7033" s="28"/>
      <c r="H7033" s="11" t="str">
        <f xml:space="preserve"> IF(C7033="Totale",2,IF($G7033 &lt;&gt; "", IF(D7033 = "E",MATCH(G7033, 'Cond Compo'!D$16:D$18, 0), MATCH(G7033, 'Cond Compo'!C$16:C$19, 0)), ""))</f>
        <v/>
      </c>
      <c r="I7033" s="12" t="str">
        <f>IF($E7033 &lt;&gt; "", IF(E7033 = 0, "", VLOOKUP(E7033,'Cond Perturbation'!A:B,2,FALSE)),"")</f>
        <v/>
      </c>
      <c r="J7033" s="28"/>
      <c r="K7033" s="29" t="str">
        <f>IF($B7033 &lt;&gt; "", IF(C7033="Oui",IF(H7033=1,IF(E7033=0,Résultat!G$8,IF(J7033="No",Résultat!$G$8,Résultat!$G$7)),IF(H7033=2,IF(E7033=0,Résultat!G$9,IF(J7033="No",Résultat!$G$9,Résultat!$G$7)),Résultat!$G$7)),IF(C7033 = "Totale", IF(H7033=1,IF(E7033=0,Résultat!G$8,IF(J7033="No",Résultat!$G$9,Résultat!$G$7)),IF(H7033=2,IF(E7033=0,Résultat!G$9,IF(J7033="No",Résultat!$G$9,Résultat!$G$7)),Résultat!$G$7)),Résultat!$G$7)), "")</f>
        <v/>
      </c>
    </row>
    <row r="7034" spans="1:11" ht="20.100000000000001" customHeight="1">
      <c r="A7034" s="26"/>
      <c r="B7034" s="27"/>
      <c r="C7034" s="11" t="str">
        <f>IF($B7034 &lt;&gt; "",VLOOKUP(MID(B7034,3,5),'Recyclabilité Prod Matx'!C:F,2,FALSE), "")</f>
        <v/>
      </c>
      <c r="D7034" s="11" t="str">
        <f>IF($B7034 &lt;&gt; "",VLOOKUP(MID(B7034,3,5),'Recyclabilité Prod Matx'!C:F,3,FALSE),"")</f>
        <v/>
      </c>
      <c r="E7034" s="11" t="str">
        <f>IF($B7034 &lt;&gt; "",VLOOKUP(MID(B7034,3,5),'Recyclabilité Prod Matx'!C:F,4,FALSE), "")</f>
        <v/>
      </c>
      <c r="F7034" s="12" t="str">
        <f>IF($B7034 &lt;&gt; "", IF(C7034="Totale","",IF(D7034 = 0, "", VLOOKUP(D7034,'Cond Compo'!A:B,2,FALSE))),"")</f>
        <v/>
      </c>
      <c r="G7034" s="28"/>
      <c r="H7034" s="11" t="str">
        <f xml:space="preserve"> IF(C7034="Totale",2,IF($G7034 &lt;&gt; "", IF(D7034 = "E",MATCH(G7034, 'Cond Compo'!D$16:D$18, 0), MATCH(G7034, 'Cond Compo'!C$16:C$19, 0)), ""))</f>
        <v/>
      </c>
      <c r="I7034" s="12" t="str">
        <f>IF($E7034 &lt;&gt; "", IF(E7034 = 0, "", VLOOKUP(E7034,'Cond Perturbation'!A:B,2,FALSE)),"")</f>
        <v/>
      </c>
      <c r="J7034" s="28"/>
      <c r="K7034" s="29" t="str">
        <f>IF($B7034 &lt;&gt; "", IF(C7034="Oui",IF(H7034=1,IF(E7034=0,Résultat!G$8,IF(J7034="No",Résultat!$G$8,Résultat!$G$7)),IF(H7034=2,IF(E7034=0,Résultat!G$9,IF(J7034="No",Résultat!$G$9,Résultat!$G$7)),Résultat!$G$7)),IF(C7034 = "Totale", IF(H7034=1,IF(E7034=0,Résultat!G$8,IF(J7034="No",Résultat!$G$9,Résultat!$G$7)),IF(H7034=2,IF(E7034=0,Résultat!G$9,IF(J7034="No",Résultat!$G$9,Résultat!$G$7)),Résultat!$G$7)),Résultat!$G$7)), "")</f>
        <v/>
      </c>
    </row>
    <row r="7035" spans="1:11" ht="20.100000000000001" customHeight="1">
      <c r="A7035" s="26"/>
      <c r="B7035" s="27"/>
      <c r="C7035" s="11" t="str">
        <f>IF($B7035 &lt;&gt; "",VLOOKUP(MID(B7035,3,5),'Recyclabilité Prod Matx'!C:F,2,FALSE), "")</f>
        <v/>
      </c>
      <c r="D7035" s="11" t="str">
        <f>IF($B7035 &lt;&gt; "",VLOOKUP(MID(B7035,3,5),'Recyclabilité Prod Matx'!C:F,3,FALSE),"")</f>
        <v/>
      </c>
      <c r="E7035" s="11" t="str">
        <f>IF($B7035 &lt;&gt; "",VLOOKUP(MID(B7035,3,5),'Recyclabilité Prod Matx'!C:F,4,FALSE), "")</f>
        <v/>
      </c>
      <c r="F7035" s="12" t="str">
        <f>IF($B7035 &lt;&gt; "", IF(C7035="Totale","",IF(D7035 = 0, "", VLOOKUP(D7035,'Cond Compo'!A:B,2,FALSE))),"")</f>
        <v/>
      </c>
      <c r="G7035" s="28"/>
      <c r="H7035" s="11" t="str">
        <f xml:space="preserve"> IF(C7035="Totale",2,IF($G7035 &lt;&gt; "", IF(D7035 = "E",MATCH(G7035, 'Cond Compo'!D$16:D$18, 0), MATCH(G7035, 'Cond Compo'!C$16:C$19, 0)), ""))</f>
        <v/>
      </c>
      <c r="I7035" s="12" t="str">
        <f>IF($E7035 &lt;&gt; "", IF(E7035 = 0, "", VLOOKUP(E7035,'Cond Perturbation'!A:B,2,FALSE)),"")</f>
        <v/>
      </c>
      <c r="J7035" s="28"/>
      <c r="K7035" s="29" t="str">
        <f>IF($B7035 &lt;&gt; "", IF(C7035="Oui",IF(H7035=1,IF(E7035=0,Résultat!G$8,IF(J7035="No",Résultat!$G$8,Résultat!$G$7)),IF(H7035=2,IF(E7035=0,Résultat!G$9,IF(J7035="No",Résultat!$G$9,Résultat!$G$7)),Résultat!$G$7)),IF(C7035 = "Totale", IF(H7035=1,IF(E7035=0,Résultat!G$8,IF(J7035="No",Résultat!$G$9,Résultat!$G$7)),IF(H7035=2,IF(E7035=0,Résultat!G$9,IF(J7035="No",Résultat!$G$9,Résultat!$G$7)),Résultat!$G$7)),Résultat!$G$7)), "")</f>
        <v/>
      </c>
    </row>
    <row r="7036" spans="1:11" ht="20.100000000000001" customHeight="1">
      <c r="A7036" s="26"/>
      <c r="B7036" s="27"/>
      <c r="C7036" s="11" t="str">
        <f>IF($B7036 &lt;&gt; "",VLOOKUP(MID(B7036,3,5),'Recyclabilité Prod Matx'!C:F,2,FALSE), "")</f>
        <v/>
      </c>
      <c r="D7036" s="11" t="str">
        <f>IF($B7036 &lt;&gt; "",VLOOKUP(MID(B7036,3,5),'Recyclabilité Prod Matx'!C:F,3,FALSE),"")</f>
        <v/>
      </c>
      <c r="E7036" s="11" t="str">
        <f>IF($B7036 &lt;&gt; "",VLOOKUP(MID(B7036,3,5),'Recyclabilité Prod Matx'!C:F,4,FALSE), "")</f>
        <v/>
      </c>
      <c r="F7036" s="12" t="str">
        <f>IF($B7036 &lt;&gt; "", IF(C7036="Totale","",IF(D7036 = 0, "", VLOOKUP(D7036,'Cond Compo'!A:B,2,FALSE))),"")</f>
        <v/>
      </c>
      <c r="G7036" s="28"/>
      <c r="H7036" s="11" t="str">
        <f xml:space="preserve"> IF(C7036="Totale",2,IF($G7036 &lt;&gt; "", IF(D7036 = "E",MATCH(G7036, 'Cond Compo'!D$16:D$18, 0), MATCH(G7036, 'Cond Compo'!C$16:C$19, 0)), ""))</f>
        <v/>
      </c>
      <c r="I7036" s="12" t="str">
        <f>IF($E7036 &lt;&gt; "", IF(E7036 = 0, "", VLOOKUP(E7036,'Cond Perturbation'!A:B,2,FALSE)),"")</f>
        <v/>
      </c>
      <c r="J7036" s="28"/>
      <c r="K7036" s="29" t="str">
        <f>IF($B7036 &lt;&gt; "", IF(C7036="Oui",IF(H7036=1,IF(E7036=0,Résultat!G$8,IF(J7036="No",Résultat!$G$8,Résultat!$G$7)),IF(H7036=2,IF(E7036=0,Résultat!G$9,IF(J7036="No",Résultat!$G$9,Résultat!$G$7)),Résultat!$G$7)),IF(C7036 = "Totale", IF(H7036=1,IF(E7036=0,Résultat!G$8,IF(J7036="No",Résultat!$G$9,Résultat!$G$7)),IF(H7036=2,IF(E7036=0,Résultat!G$9,IF(J7036="No",Résultat!$G$9,Résultat!$G$7)),Résultat!$G$7)),Résultat!$G$7)), "")</f>
        <v/>
      </c>
    </row>
    <row r="7037" spans="1:11" ht="20.100000000000001" customHeight="1">
      <c r="A7037" s="26"/>
      <c r="B7037" s="27"/>
      <c r="C7037" s="11" t="str">
        <f>IF($B7037 &lt;&gt; "",VLOOKUP(MID(B7037,3,5),'Recyclabilité Prod Matx'!C:F,2,FALSE), "")</f>
        <v/>
      </c>
      <c r="D7037" s="11" t="str">
        <f>IF($B7037 &lt;&gt; "",VLOOKUP(MID(B7037,3,5),'Recyclabilité Prod Matx'!C:F,3,FALSE),"")</f>
        <v/>
      </c>
      <c r="E7037" s="11" t="str">
        <f>IF($B7037 &lt;&gt; "",VLOOKUP(MID(B7037,3,5),'Recyclabilité Prod Matx'!C:F,4,FALSE), "")</f>
        <v/>
      </c>
      <c r="F7037" s="12" t="str">
        <f>IF($B7037 &lt;&gt; "", IF(C7037="Totale","",IF(D7037 = 0, "", VLOOKUP(D7037,'Cond Compo'!A:B,2,FALSE))),"")</f>
        <v/>
      </c>
      <c r="G7037" s="28"/>
      <c r="H7037" s="11" t="str">
        <f xml:space="preserve"> IF(C7037="Totale",2,IF($G7037 &lt;&gt; "", IF(D7037 = "E",MATCH(G7037, 'Cond Compo'!D$16:D$18, 0), MATCH(G7037, 'Cond Compo'!C$16:C$19, 0)), ""))</f>
        <v/>
      </c>
      <c r="I7037" s="12" t="str">
        <f>IF($E7037 &lt;&gt; "", IF(E7037 = 0, "", VLOOKUP(E7037,'Cond Perturbation'!A:B,2,FALSE)),"")</f>
        <v/>
      </c>
      <c r="J7037" s="28"/>
      <c r="K7037" s="29" t="str">
        <f>IF($B7037 &lt;&gt; "", IF(C7037="Oui",IF(H7037=1,IF(E7037=0,Résultat!G$8,IF(J7037="No",Résultat!$G$8,Résultat!$G$7)),IF(H7037=2,IF(E7037=0,Résultat!G$9,IF(J7037="No",Résultat!$G$9,Résultat!$G$7)),Résultat!$G$7)),IF(C7037 = "Totale", IF(H7037=1,IF(E7037=0,Résultat!G$8,IF(J7037="No",Résultat!$G$9,Résultat!$G$7)),IF(H7037=2,IF(E7037=0,Résultat!G$9,IF(J7037="No",Résultat!$G$9,Résultat!$G$7)),Résultat!$G$7)),Résultat!$G$7)), "")</f>
        <v/>
      </c>
    </row>
    <row r="7038" spans="1:11" ht="20.100000000000001" customHeight="1">
      <c r="A7038" s="26"/>
      <c r="B7038" s="27"/>
      <c r="C7038" s="11" t="str">
        <f>IF($B7038 &lt;&gt; "",VLOOKUP(MID(B7038,3,5),'Recyclabilité Prod Matx'!C:F,2,FALSE), "")</f>
        <v/>
      </c>
      <c r="D7038" s="11" t="str">
        <f>IF($B7038 &lt;&gt; "",VLOOKUP(MID(B7038,3,5),'Recyclabilité Prod Matx'!C:F,3,FALSE),"")</f>
        <v/>
      </c>
      <c r="E7038" s="11" t="str">
        <f>IF($B7038 &lt;&gt; "",VLOOKUP(MID(B7038,3,5),'Recyclabilité Prod Matx'!C:F,4,FALSE), "")</f>
        <v/>
      </c>
      <c r="F7038" s="12" t="str">
        <f>IF($B7038 &lt;&gt; "", IF(C7038="Totale","",IF(D7038 = 0, "", VLOOKUP(D7038,'Cond Compo'!A:B,2,FALSE))),"")</f>
        <v/>
      </c>
      <c r="G7038" s="28"/>
      <c r="H7038" s="11" t="str">
        <f xml:space="preserve"> IF(C7038="Totale",2,IF($G7038 &lt;&gt; "", IF(D7038 = "E",MATCH(G7038, 'Cond Compo'!D$16:D$18, 0), MATCH(G7038, 'Cond Compo'!C$16:C$19, 0)), ""))</f>
        <v/>
      </c>
      <c r="I7038" s="12" t="str">
        <f>IF($E7038 &lt;&gt; "", IF(E7038 = 0, "", VLOOKUP(E7038,'Cond Perturbation'!A:B,2,FALSE)),"")</f>
        <v/>
      </c>
      <c r="J7038" s="28"/>
      <c r="K7038" s="29" t="str">
        <f>IF($B7038 &lt;&gt; "", IF(C7038="Oui",IF(H7038=1,IF(E7038=0,Résultat!G$8,IF(J7038="No",Résultat!$G$8,Résultat!$G$7)),IF(H7038=2,IF(E7038=0,Résultat!G$9,IF(J7038="No",Résultat!$G$9,Résultat!$G$7)),Résultat!$G$7)),IF(C7038 = "Totale", IF(H7038=1,IF(E7038=0,Résultat!G$8,IF(J7038="No",Résultat!$G$9,Résultat!$G$7)),IF(H7038=2,IF(E7038=0,Résultat!G$9,IF(J7038="No",Résultat!$G$9,Résultat!$G$7)),Résultat!$G$7)),Résultat!$G$7)), "")</f>
        <v/>
      </c>
    </row>
    <row r="7039" spans="1:11" ht="20.100000000000001" customHeight="1">
      <c r="A7039" s="26"/>
      <c r="B7039" s="27"/>
      <c r="C7039" s="11" t="str">
        <f>IF($B7039 &lt;&gt; "",VLOOKUP(MID(B7039,3,5),'Recyclabilité Prod Matx'!C:F,2,FALSE), "")</f>
        <v/>
      </c>
      <c r="D7039" s="11" t="str">
        <f>IF($B7039 &lt;&gt; "",VLOOKUP(MID(B7039,3,5),'Recyclabilité Prod Matx'!C:F,3,FALSE),"")</f>
        <v/>
      </c>
      <c r="E7039" s="11" t="str">
        <f>IF($B7039 &lt;&gt; "",VLOOKUP(MID(B7039,3,5),'Recyclabilité Prod Matx'!C:F,4,FALSE), "")</f>
        <v/>
      </c>
      <c r="F7039" s="12" t="str">
        <f>IF($B7039 &lt;&gt; "", IF(C7039="Totale","",IF(D7039 = 0, "", VLOOKUP(D7039,'Cond Compo'!A:B,2,FALSE))),"")</f>
        <v/>
      </c>
      <c r="G7039" s="28"/>
      <c r="H7039" s="11" t="str">
        <f xml:space="preserve"> IF(C7039="Totale",2,IF($G7039 &lt;&gt; "", IF(D7039 = "E",MATCH(G7039, 'Cond Compo'!D$16:D$18, 0), MATCH(G7039, 'Cond Compo'!C$16:C$19, 0)), ""))</f>
        <v/>
      </c>
      <c r="I7039" s="12" t="str">
        <f>IF($E7039 &lt;&gt; "", IF(E7039 = 0, "", VLOOKUP(E7039,'Cond Perturbation'!A:B,2,FALSE)),"")</f>
        <v/>
      </c>
      <c r="J7039" s="28"/>
      <c r="K7039" s="29" t="str">
        <f>IF($B7039 &lt;&gt; "", IF(C7039="Oui",IF(H7039=1,IF(E7039=0,Résultat!G$8,IF(J7039="No",Résultat!$G$8,Résultat!$G$7)),IF(H7039=2,IF(E7039=0,Résultat!G$9,IF(J7039="No",Résultat!$G$9,Résultat!$G$7)),Résultat!$G$7)),IF(C7039 = "Totale", IF(H7039=1,IF(E7039=0,Résultat!G$8,IF(J7039="No",Résultat!$G$9,Résultat!$G$7)),IF(H7039=2,IF(E7039=0,Résultat!G$9,IF(J7039="No",Résultat!$G$9,Résultat!$G$7)),Résultat!$G$7)),Résultat!$G$7)), "")</f>
        <v/>
      </c>
    </row>
    <row r="7040" spans="1:11" ht="20.100000000000001" customHeight="1">
      <c r="A7040" s="26"/>
      <c r="B7040" s="27"/>
      <c r="C7040" s="11" t="str">
        <f>IF($B7040 &lt;&gt; "",VLOOKUP(MID(B7040,3,5),'Recyclabilité Prod Matx'!C:F,2,FALSE), "")</f>
        <v/>
      </c>
      <c r="D7040" s="11" t="str">
        <f>IF($B7040 &lt;&gt; "",VLOOKUP(MID(B7040,3,5),'Recyclabilité Prod Matx'!C:F,3,FALSE),"")</f>
        <v/>
      </c>
      <c r="E7040" s="11" t="str">
        <f>IF($B7040 &lt;&gt; "",VLOOKUP(MID(B7040,3,5),'Recyclabilité Prod Matx'!C:F,4,FALSE), "")</f>
        <v/>
      </c>
      <c r="F7040" s="12" t="str">
        <f>IF($B7040 &lt;&gt; "", IF(C7040="Totale","",IF(D7040 = 0, "", VLOOKUP(D7040,'Cond Compo'!A:B,2,FALSE))),"")</f>
        <v/>
      </c>
      <c r="G7040" s="28"/>
      <c r="H7040" s="11" t="str">
        <f xml:space="preserve"> IF(C7040="Totale",2,IF($G7040 &lt;&gt; "", IF(D7040 = "E",MATCH(G7040, 'Cond Compo'!D$16:D$18, 0), MATCH(G7040, 'Cond Compo'!C$16:C$19, 0)), ""))</f>
        <v/>
      </c>
      <c r="I7040" s="12" t="str">
        <f>IF($E7040 &lt;&gt; "", IF(E7040 = 0, "", VLOOKUP(E7040,'Cond Perturbation'!A:B,2,FALSE)),"")</f>
        <v/>
      </c>
      <c r="J7040" s="28"/>
      <c r="K7040" s="29" t="str">
        <f>IF($B7040 &lt;&gt; "", IF(C7040="Oui",IF(H7040=1,IF(E7040=0,Résultat!G$8,IF(J7040="No",Résultat!$G$8,Résultat!$G$7)),IF(H7040=2,IF(E7040=0,Résultat!G$9,IF(J7040="No",Résultat!$G$9,Résultat!$G$7)),Résultat!$G$7)),IF(C7040 = "Totale", IF(H7040=1,IF(E7040=0,Résultat!G$8,IF(J7040="No",Résultat!$G$9,Résultat!$G$7)),IF(H7040=2,IF(E7040=0,Résultat!G$9,IF(J7040="No",Résultat!$G$9,Résultat!$G$7)),Résultat!$G$7)),Résultat!$G$7)), "")</f>
        <v/>
      </c>
    </row>
    <row r="7041" spans="1:11" ht="20.100000000000001" customHeight="1">
      <c r="A7041" s="26"/>
      <c r="B7041" s="27"/>
      <c r="C7041" s="11" t="str">
        <f>IF($B7041 &lt;&gt; "",VLOOKUP(MID(B7041,3,5),'Recyclabilité Prod Matx'!C:F,2,FALSE), "")</f>
        <v/>
      </c>
      <c r="D7041" s="11" t="str">
        <f>IF($B7041 &lt;&gt; "",VLOOKUP(MID(B7041,3,5),'Recyclabilité Prod Matx'!C:F,3,FALSE),"")</f>
        <v/>
      </c>
      <c r="E7041" s="11" t="str">
        <f>IF($B7041 &lt;&gt; "",VLOOKUP(MID(B7041,3,5),'Recyclabilité Prod Matx'!C:F,4,FALSE), "")</f>
        <v/>
      </c>
      <c r="F7041" s="12" t="str">
        <f>IF($B7041 &lt;&gt; "", IF(C7041="Totale","",IF(D7041 = 0, "", VLOOKUP(D7041,'Cond Compo'!A:B,2,FALSE))),"")</f>
        <v/>
      </c>
      <c r="G7041" s="28"/>
      <c r="H7041" s="11" t="str">
        <f xml:space="preserve"> IF(C7041="Totale",2,IF($G7041 &lt;&gt; "", IF(D7041 = "E",MATCH(G7041, 'Cond Compo'!D$16:D$18, 0), MATCH(G7041, 'Cond Compo'!C$16:C$19, 0)), ""))</f>
        <v/>
      </c>
      <c r="I7041" s="12" t="str">
        <f>IF($E7041 &lt;&gt; "", IF(E7041 = 0, "", VLOOKUP(E7041,'Cond Perturbation'!A:B,2,FALSE)),"")</f>
        <v/>
      </c>
      <c r="J7041" s="28"/>
      <c r="K7041" s="29" t="str">
        <f>IF($B7041 &lt;&gt; "", IF(C7041="Oui",IF(H7041=1,IF(E7041=0,Résultat!G$8,IF(J7041="No",Résultat!$G$8,Résultat!$G$7)),IF(H7041=2,IF(E7041=0,Résultat!G$9,IF(J7041="No",Résultat!$G$9,Résultat!$G$7)),Résultat!$G$7)),IF(C7041 = "Totale", IF(H7041=1,IF(E7041=0,Résultat!G$8,IF(J7041="No",Résultat!$G$9,Résultat!$G$7)),IF(H7041=2,IF(E7041=0,Résultat!G$9,IF(J7041="No",Résultat!$G$9,Résultat!$G$7)),Résultat!$G$7)),Résultat!$G$7)), "")</f>
        <v/>
      </c>
    </row>
    <row r="7042" spans="1:11" ht="20.100000000000001" customHeight="1">
      <c r="A7042" s="26"/>
      <c r="B7042" s="27"/>
      <c r="C7042" s="11" t="str">
        <f>IF($B7042 &lt;&gt; "",VLOOKUP(MID(B7042,3,5),'Recyclabilité Prod Matx'!C:F,2,FALSE), "")</f>
        <v/>
      </c>
      <c r="D7042" s="11" t="str">
        <f>IF($B7042 &lt;&gt; "",VLOOKUP(MID(B7042,3,5),'Recyclabilité Prod Matx'!C:F,3,FALSE),"")</f>
        <v/>
      </c>
      <c r="E7042" s="11" t="str">
        <f>IF($B7042 &lt;&gt; "",VLOOKUP(MID(B7042,3,5),'Recyclabilité Prod Matx'!C:F,4,FALSE), "")</f>
        <v/>
      </c>
      <c r="F7042" s="12" t="str">
        <f>IF($B7042 &lt;&gt; "", IF(C7042="Totale","",IF(D7042 = 0, "", VLOOKUP(D7042,'Cond Compo'!A:B,2,FALSE))),"")</f>
        <v/>
      </c>
      <c r="G7042" s="28"/>
      <c r="H7042" s="11" t="str">
        <f xml:space="preserve"> IF(C7042="Totale",2,IF($G7042 &lt;&gt; "", IF(D7042 = "E",MATCH(G7042, 'Cond Compo'!D$16:D$18, 0), MATCH(G7042, 'Cond Compo'!C$16:C$19, 0)), ""))</f>
        <v/>
      </c>
      <c r="I7042" s="12" t="str">
        <f>IF($E7042 &lt;&gt; "", IF(E7042 = 0, "", VLOOKUP(E7042,'Cond Perturbation'!A:B,2,FALSE)),"")</f>
        <v/>
      </c>
      <c r="J7042" s="28"/>
      <c r="K7042" s="29" t="str">
        <f>IF($B7042 &lt;&gt; "", IF(C7042="Oui",IF(H7042=1,IF(E7042=0,Résultat!G$8,IF(J7042="No",Résultat!$G$8,Résultat!$G$7)),IF(H7042=2,IF(E7042=0,Résultat!G$9,IF(J7042="No",Résultat!$G$9,Résultat!$G$7)),Résultat!$G$7)),IF(C7042 = "Totale", IF(H7042=1,IF(E7042=0,Résultat!G$8,IF(J7042="No",Résultat!$G$9,Résultat!$G$7)),IF(H7042=2,IF(E7042=0,Résultat!G$9,IF(J7042="No",Résultat!$G$9,Résultat!$G$7)),Résultat!$G$7)),Résultat!$G$7)), "")</f>
        <v/>
      </c>
    </row>
    <row r="7043" spans="1:11" ht="20.100000000000001" customHeight="1">
      <c r="A7043" s="26"/>
      <c r="B7043" s="27"/>
      <c r="C7043" s="11" t="str">
        <f>IF($B7043 &lt;&gt; "",VLOOKUP(MID(B7043,3,5),'Recyclabilité Prod Matx'!C:F,2,FALSE), "")</f>
        <v/>
      </c>
      <c r="D7043" s="11" t="str">
        <f>IF($B7043 &lt;&gt; "",VLOOKUP(MID(B7043,3,5),'Recyclabilité Prod Matx'!C:F,3,FALSE),"")</f>
        <v/>
      </c>
      <c r="E7043" s="11" t="str">
        <f>IF($B7043 &lt;&gt; "",VLOOKUP(MID(B7043,3,5),'Recyclabilité Prod Matx'!C:F,4,FALSE), "")</f>
        <v/>
      </c>
      <c r="F7043" s="12" t="str">
        <f>IF($B7043 &lt;&gt; "", IF(C7043="Totale","",IF(D7043 = 0, "", VLOOKUP(D7043,'Cond Compo'!A:B,2,FALSE))),"")</f>
        <v/>
      </c>
      <c r="G7043" s="28"/>
      <c r="H7043" s="11" t="str">
        <f xml:space="preserve"> IF(C7043="Totale",2,IF($G7043 &lt;&gt; "", IF(D7043 = "E",MATCH(G7043, 'Cond Compo'!D$16:D$18, 0), MATCH(G7043, 'Cond Compo'!C$16:C$19, 0)), ""))</f>
        <v/>
      </c>
      <c r="I7043" s="12" t="str">
        <f>IF($E7043 &lt;&gt; "", IF(E7043 = 0, "", VLOOKUP(E7043,'Cond Perturbation'!A:B,2,FALSE)),"")</f>
        <v/>
      </c>
      <c r="J7043" s="28"/>
      <c r="K7043" s="29" t="str">
        <f>IF($B7043 &lt;&gt; "", IF(C7043="Oui",IF(H7043=1,IF(E7043=0,Résultat!G$8,IF(J7043="No",Résultat!$G$8,Résultat!$G$7)),IF(H7043=2,IF(E7043=0,Résultat!G$9,IF(J7043="No",Résultat!$G$9,Résultat!$G$7)),Résultat!$G$7)),IF(C7043 = "Totale", IF(H7043=1,IF(E7043=0,Résultat!G$8,IF(J7043="No",Résultat!$G$9,Résultat!$G$7)),IF(H7043=2,IF(E7043=0,Résultat!G$9,IF(J7043="No",Résultat!$G$9,Résultat!$G$7)),Résultat!$G$7)),Résultat!$G$7)), "")</f>
        <v/>
      </c>
    </row>
    <row r="7044" spans="1:11" ht="20.100000000000001" customHeight="1">
      <c r="A7044" s="26"/>
      <c r="B7044" s="27"/>
      <c r="C7044" s="11" t="str">
        <f>IF($B7044 &lt;&gt; "",VLOOKUP(MID(B7044,3,5),'Recyclabilité Prod Matx'!C:F,2,FALSE), "")</f>
        <v/>
      </c>
      <c r="D7044" s="11" t="str">
        <f>IF($B7044 &lt;&gt; "",VLOOKUP(MID(B7044,3,5),'Recyclabilité Prod Matx'!C:F,3,FALSE),"")</f>
        <v/>
      </c>
      <c r="E7044" s="11" t="str">
        <f>IF($B7044 &lt;&gt; "",VLOOKUP(MID(B7044,3,5),'Recyclabilité Prod Matx'!C:F,4,FALSE), "")</f>
        <v/>
      </c>
      <c r="F7044" s="12" t="str">
        <f>IF($B7044 &lt;&gt; "", IF(C7044="Totale","",IF(D7044 = 0, "", VLOOKUP(D7044,'Cond Compo'!A:B,2,FALSE))),"")</f>
        <v/>
      </c>
      <c r="G7044" s="28"/>
      <c r="H7044" s="11" t="str">
        <f xml:space="preserve"> IF(C7044="Totale",2,IF($G7044 &lt;&gt; "", IF(D7044 = "E",MATCH(G7044, 'Cond Compo'!D$16:D$18, 0), MATCH(G7044, 'Cond Compo'!C$16:C$19, 0)), ""))</f>
        <v/>
      </c>
      <c r="I7044" s="12" t="str">
        <f>IF($E7044 &lt;&gt; "", IF(E7044 = 0, "", VLOOKUP(E7044,'Cond Perturbation'!A:B,2,FALSE)),"")</f>
        <v/>
      </c>
      <c r="J7044" s="28"/>
      <c r="K7044" s="29" t="str">
        <f>IF($B7044 &lt;&gt; "", IF(C7044="Oui",IF(H7044=1,IF(E7044=0,Résultat!G$8,IF(J7044="No",Résultat!$G$8,Résultat!$G$7)),IF(H7044=2,IF(E7044=0,Résultat!G$9,IF(J7044="No",Résultat!$G$9,Résultat!$G$7)),Résultat!$G$7)),IF(C7044 = "Totale", IF(H7044=1,IF(E7044=0,Résultat!G$8,IF(J7044="No",Résultat!$G$9,Résultat!$G$7)),IF(H7044=2,IF(E7044=0,Résultat!G$9,IF(J7044="No",Résultat!$G$9,Résultat!$G$7)),Résultat!$G$7)),Résultat!$G$7)), "")</f>
        <v/>
      </c>
    </row>
    <row r="7045" spans="1:11" ht="20.100000000000001" customHeight="1">
      <c r="A7045" s="26"/>
      <c r="B7045" s="27"/>
      <c r="C7045" s="11" t="str">
        <f>IF($B7045 &lt;&gt; "",VLOOKUP(MID(B7045,3,5),'Recyclabilité Prod Matx'!C:F,2,FALSE), "")</f>
        <v/>
      </c>
      <c r="D7045" s="11" t="str">
        <f>IF($B7045 &lt;&gt; "",VLOOKUP(MID(B7045,3,5),'Recyclabilité Prod Matx'!C:F,3,FALSE),"")</f>
        <v/>
      </c>
      <c r="E7045" s="11" t="str">
        <f>IF($B7045 &lt;&gt; "",VLOOKUP(MID(B7045,3,5),'Recyclabilité Prod Matx'!C:F,4,FALSE), "")</f>
        <v/>
      </c>
      <c r="F7045" s="12" t="str">
        <f>IF($B7045 &lt;&gt; "", IF(C7045="Totale","",IF(D7045 = 0, "", VLOOKUP(D7045,'Cond Compo'!A:B,2,FALSE))),"")</f>
        <v/>
      </c>
      <c r="G7045" s="28"/>
      <c r="H7045" s="11" t="str">
        <f xml:space="preserve"> IF(C7045="Totale",2,IF($G7045 &lt;&gt; "", IF(D7045 = "E",MATCH(G7045, 'Cond Compo'!D$16:D$18, 0), MATCH(G7045, 'Cond Compo'!C$16:C$19, 0)), ""))</f>
        <v/>
      </c>
      <c r="I7045" s="12" t="str">
        <f>IF($E7045 &lt;&gt; "", IF(E7045 = 0, "", VLOOKUP(E7045,'Cond Perturbation'!A:B,2,FALSE)),"")</f>
        <v/>
      </c>
      <c r="J7045" s="28"/>
      <c r="K7045" s="29" t="str">
        <f>IF($B7045 &lt;&gt; "", IF(C7045="Oui",IF(H7045=1,IF(E7045=0,Résultat!G$8,IF(J7045="No",Résultat!$G$8,Résultat!$G$7)),IF(H7045=2,IF(E7045=0,Résultat!G$9,IF(J7045="No",Résultat!$G$9,Résultat!$G$7)),Résultat!$G$7)),IF(C7045 = "Totale", IF(H7045=1,IF(E7045=0,Résultat!G$8,IF(J7045="No",Résultat!$G$9,Résultat!$G$7)),IF(H7045=2,IF(E7045=0,Résultat!G$9,IF(J7045="No",Résultat!$G$9,Résultat!$G$7)),Résultat!$G$7)),Résultat!$G$7)), "")</f>
        <v/>
      </c>
    </row>
    <row r="7046" spans="1:11" ht="20.100000000000001" customHeight="1">
      <c r="A7046" s="26"/>
      <c r="B7046" s="27"/>
      <c r="C7046" s="11" t="str">
        <f>IF($B7046 &lt;&gt; "",VLOOKUP(MID(B7046,3,5),'Recyclabilité Prod Matx'!C:F,2,FALSE), "")</f>
        <v/>
      </c>
      <c r="D7046" s="11" t="str">
        <f>IF($B7046 &lt;&gt; "",VLOOKUP(MID(B7046,3,5),'Recyclabilité Prod Matx'!C:F,3,FALSE),"")</f>
        <v/>
      </c>
      <c r="E7046" s="11" t="str">
        <f>IF($B7046 &lt;&gt; "",VLOOKUP(MID(B7046,3,5),'Recyclabilité Prod Matx'!C:F,4,FALSE), "")</f>
        <v/>
      </c>
      <c r="F7046" s="12" t="str">
        <f>IF($B7046 &lt;&gt; "", IF(C7046="Totale","",IF(D7046 = 0, "", VLOOKUP(D7046,'Cond Compo'!A:B,2,FALSE))),"")</f>
        <v/>
      </c>
      <c r="G7046" s="28"/>
      <c r="H7046" s="11" t="str">
        <f xml:space="preserve"> IF(C7046="Totale",2,IF($G7046 &lt;&gt; "", IF(D7046 = "E",MATCH(G7046, 'Cond Compo'!D$16:D$18, 0), MATCH(G7046, 'Cond Compo'!C$16:C$19, 0)), ""))</f>
        <v/>
      </c>
      <c r="I7046" s="12" t="str">
        <f>IF($E7046 &lt;&gt; "", IF(E7046 = 0, "", VLOOKUP(E7046,'Cond Perturbation'!A:B,2,FALSE)),"")</f>
        <v/>
      </c>
      <c r="J7046" s="28"/>
      <c r="K7046" s="29" t="str">
        <f>IF($B7046 &lt;&gt; "", IF(C7046="Oui",IF(H7046=1,IF(E7046=0,Résultat!G$8,IF(J7046="No",Résultat!$G$8,Résultat!$G$7)),IF(H7046=2,IF(E7046=0,Résultat!G$9,IF(J7046="No",Résultat!$G$9,Résultat!$G$7)),Résultat!$G$7)),IF(C7046 = "Totale", IF(H7046=1,IF(E7046=0,Résultat!G$8,IF(J7046="No",Résultat!$G$9,Résultat!$G$7)),IF(H7046=2,IF(E7046=0,Résultat!G$9,IF(J7046="No",Résultat!$G$9,Résultat!$G$7)),Résultat!$G$7)),Résultat!$G$7)), "")</f>
        <v/>
      </c>
    </row>
    <row r="7047" spans="1:11" ht="20.100000000000001" customHeight="1">
      <c r="A7047" s="26"/>
      <c r="B7047" s="27"/>
      <c r="C7047" s="11" t="str">
        <f>IF($B7047 &lt;&gt; "",VLOOKUP(MID(B7047,3,5),'Recyclabilité Prod Matx'!C:F,2,FALSE), "")</f>
        <v/>
      </c>
      <c r="D7047" s="11" t="str">
        <f>IF($B7047 &lt;&gt; "",VLOOKUP(MID(B7047,3,5),'Recyclabilité Prod Matx'!C:F,3,FALSE),"")</f>
        <v/>
      </c>
      <c r="E7047" s="11" t="str">
        <f>IF($B7047 &lt;&gt; "",VLOOKUP(MID(B7047,3,5),'Recyclabilité Prod Matx'!C:F,4,FALSE), "")</f>
        <v/>
      </c>
      <c r="F7047" s="12" t="str">
        <f>IF($B7047 &lt;&gt; "", IF(C7047="Totale","",IF(D7047 = 0, "", VLOOKUP(D7047,'Cond Compo'!A:B,2,FALSE))),"")</f>
        <v/>
      </c>
      <c r="G7047" s="28"/>
      <c r="H7047" s="11" t="str">
        <f xml:space="preserve"> IF(C7047="Totale",2,IF($G7047 &lt;&gt; "", IF(D7047 = "E",MATCH(G7047, 'Cond Compo'!D$16:D$18, 0), MATCH(G7047, 'Cond Compo'!C$16:C$19, 0)), ""))</f>
        <v/>
      </c>
      <c r="I7047" s="12" t="str">
        <f>IF($E7047 &lt;&gt; "", IF(E7047 = 0, "", VLOOKUP(E7047,'Cond Perturbation'!A:B,2,FALSE)),"")</f>
        <v/>
      </c>
      <c r="J7047" s="28"/>
      <c r="K7047" s="29" t="str">
        <f>IF($B7047 &lt;&gt; "", IF(C7047="Oui",IF(H7047=1,IF(E7047=0,Résultat!G$8,IF(J7047="No",Résultat!$G$8,Résultat!$G$7)),IF(H7047=2,IF(E7047=0,Résultat!G$9,IF(J7047="No",Résultat!$G$9,Résultat!$G$7)),Résultat!$G$7)),IF(C7047 = "Totale", IF(H7047=1,IF(E7047=0,Résultat!G$8,IF(J7047="No",Résultat!$G$9,Résultat!$G$7)),IF(H7047=2,IF(E7047=0,Résultat!G$9,IF(J7047="No",Résultat!$G$9,Résultat!$G$7)),Résultat!$G$7)),Résultat!$G$7)), "")</f>
        <v/>
      </c>
    </row>
    <row r="7048" spans="1:11" ht="20.100000000000001" customHeight="1">
      <c r="A7048" s="26"/>
      <c r="B7048" s="27"/>
      <c r="C7048" s="11" t="str">
        <f>IF($B7048 &lt;&gt; "",VLOOKUP(MID(B7048,3,5),'Recyclabilité Prod Matx'!C:F,2,FALSE), "")</f>
        <v/>
      </c>
      <c r="D7048" s="11" t="str">
        <f>IF($B7048 &lt;&gt; "",VLOOKUP(MID(B7048,3,5),'Recyclabilité Prod Matx'!C:F,3,FALSE),"")</f>
        <v/>
      </c>
      <c r="E7048" s="11" t="str">
        <f>IF($B7048 &lt;&gt; "",VLOOKUP(MID(B7048,3,5),'Recyclabilité Prod Matx'!C:F,4,FALSE), "")</f>
        <v/>
      </c>
      <c r="F7048" s="12" t="str">
        <f>IF($B7048 &lt;&gt; "", IF(C7048="Totale","",IF(D7048 = 0, "", VLOOKUP(D7048,'Cond Compo'!A:B,2,FALSE))),"")</f>
        <v/>
      </c>
      <c r="G7048" s="28"/>
      <c r="H7048" s="11" t="str">
        <f xml:space="preserve"> IF(C7048="Totale",2,IF($G7048 &lt;&gt; "", IF(D7048 = "E",MATCH(G7048, 'Cond Compo'!D$16:D$18, 0), MATCH(G7048, 'Cond Compo'!C$16:C$19, 0)), ""))</f>
        <v/>
      </c>
      <c r="I7048" s="12" t="str">
        <f>IF($E7048 &lt;&gt; "", IF(E7048 = 0, "", VLOOKUP(E7048,'Cond Perturbation'!A:B,2,FALSE)),"")</f>
        <v/>
      </c>
      <c r="J7048" s="28"/>
      <c r="K7048" s="29" t="str">
        <f>IF($B7048 &lt;&gt; "", IF(C7048="Oui",IF(H7048=1,IF(E7048=0,Résultat!G$8,IF(J7048="No",Résultat!$G$8,Résultat!$G$7)),IF(H7048=2,IF(E7048=0,Résultat!G$9,IF(J7048="No",Résultat!$G$9,Résultat!$G$7)),Résultat!$G$7)),IF(C7048 = "Totale", IF(H7048=1,IF(E7048=0,Résultat!G$8,IF(J7048="No",Résultat!$G$9,Résultat!$G$7)),IF(H7048=2,IF(E7048=0,Résultat!G$9,IF(J7048="No",Résultat!$G$9,Résultat!$G$7)),Résultat!$G$7)),Résultat!$G$7)), "")</f>
        <v/>
      </c>
    </row>
    <row r="7049" spans="1:11" ht="20.100000000000001" customHeight="1">
      <c r="A7049" s="26"/>
      <c r="B7049" s="27"/>
      <c r="C7049" s="11" t="str">
        <f>IF($B7049 &lt;&gt; "",VLOOKUP(MID(B7049,3,5),'Recyclabilité Prod Matx'!C:F,2,FALSE), "")</f>
        <v/>
      </c>
      <c r="D7049" s="11" t="str">
        <f>IF($B7049 &lt;&gt; "",VLOOKUP(MID(B7049,3,5),'Recyclabilité Prod Matx'!C:F,3,FALSE),"")</f>
        <v/>
      </c>
      <c r="E7049" s="11" t="str">
        <f>IF($B7049 &lt;&gt; "",VLOOKUP(MID(B7049,3,5),'Recyclabilité Prod Matx'!C:F,4,FALSE), "")</f>
        <v/>
      </c>
      <c r="F7049" s="12" t="str">
        <f>IF($B7049 &lt;&gt; "", IF(C7049="Totale","",IF(D7049 = 0, "", VLOOKUP(D7049,'Cond Compo'!A:B,2,FALSE))),"")</f>
        <v/>
      </c>
      <c r="G7049" s="28"/>
      <c r="H7049" s="11" t="str">
        <f xml:space="preserve"> IF(C7049="Totale",2,IF($G7049 &lt;&gt; "", IF(D7049 = "E",MATCH(G7049, 'Cond Compo'!D$16:D$18, 0), MATCH(G7049, 'Cond Compo'!C$16:C$19, 0)), ""))</f>
        <v/>
      </c>
      <c r="I7049" s="12" t="str">
        <f>IF($E7049 &lt;&gt; "", IF(E7049 = 0, "", VLOOKUP(E7049,'Cond Perturbation'!A:B,2,FALSE)),"")</f>
        <v/>
      </c>
      <c r="J7049" s="28"/>
      <c r="K7049" s="29" t="str">
        <f>IF($B7049 &lt;&gt; "", IF(C7049="Oui",IF(H7049=1,IF(E7049=0,Résultat!G$8,IF(J7049="No",Résultat!$G$8,Résultat!$G$7)),IF(H7049=2,IF(E7049=0,Résultat!G$9,IF(J7049="No",Résultat!$G$9,Résultat!$G$7)),Résultat!$G$7)),IF(C7049 = "Totale", IF(H7049=1,IF(E7049=0,Résultat!G$8,IF(J7049="No",Résultat!$G$9,Résultat!$G$7)),IF(H7049=2,IF(E7049=0,Résultat!G$9,IF(J7049="No",Résultat!$G$9,Résultat!$G$7)),Résultat!$G$7)),Résultat!$G$7)), "")</f>
        <v/>
      </c>
    </row>
    <row r="7050" spans="1:11" ht="20.100000000000001" customHeight="1">
      <c r="A7050" s="26"/>
      <c r="B7050" s="27"/>
      <c r="C7050" s="11" t="str">
        <f>IF($B7050 &lt;&gt; "",VLOOKUP(MID(B7050,3,5),'Recyclabilité Prod Matx'!C:F,2,FALSE), "")</f>
        <v/>
      </c>
      <c r="D7050" s="11" t="str">
        <f>IF($B7050 &lt;&gt; "",VLOOKUP(MID(B7050,3,5),'Recyclabilité Prod Matx'!C:F,3,FALSE),"")</f>
        <v/>
      </c>
      <c r="E7050" s="11" t="str">
        <f>IF($B7050 &lt;&gt; "",VLOOKUP(MID(B7050,3,5),'Recyclabilité Prod Matx'!C:F,4,FALSE), "")</f>
        <v/>
      </c>
      <c r="F7050" s="12" t="str">
        <f>IF($B7050 &lt;&gt; "", IF(C7050="Totale","",IF(D7050 = 0, "", VLOOKUP(D7050,'Cond Compo'!A:B,2,FALSE))),"")</f>
        <v/>
      </c>
      <c r="G7050" s="28"/>
      <c r="H7050" s="11" t="str">
        <f xml:space="preserve"> IF(C7050="Totale",2,IF($G7050 &lt;&gt; "", IF(D7050 = "E",MATCH(G7050, 'Cond Compo'!D$16:D$18, 0), MATCH(G7050, 'Cond Compo'!C$16:C$19, 0)), ""))</f>
        <v/>
      </c>
      <c r="I7050" s="12" t="str">
        <f>IF($E7050 &lt;&gt; "", IF(E7050 = 0, "", VLOOKUP(E7050,'Cond Perturbation'!A:B,2,FALSE)),"")</f>
        <v/>
      </c>
      <c r="J7050" s="28"/>
      <c r="K7050" s="29" t="str">
        <f>IF($B7050 &lt;&gt; "", IF(C7050="Oui",IF(H7050=1,IF(E7050=0,Résultat!G$8,IF(J7050="No",Résultat!$G$8,Résultat!$G$7)),IF(H7050=2,IF(E7050=0,Résultat!G$9,IF(J7050="No",Résultat!$G$9,Résultat!$G$7)),Résultat!$G$7)),IF(C7050 = "Totale", IF(H7050=1,IF(E7050=0,Résultat!G$8,IF(J7050="No",Résultat!$G$9,Résultat!$G$7)),IF(H7050=2,IF(E7050=0,Résultat!G$9,IF(J7050="No",Résultat!$G$9,Résultat!$G$7)),Résultat!$G$7)),Résultat!$G$7)), "")</f>
        <v/>
      </c>
    </row>
    <row r="7051" spans="1:11" ht="20.100000000000001" customHeight="1">
      <c r="A7051" s="26"/>
      <c r="B7051" s="27"/>
      <c r="C7051" s="11" t="str">
        <f>IF($B7051 &lt;&gt; "",VLOOKUP(MID(B7051,3,5),'Recyclabilité Prod Matx'!C:F,2,FALSE), "")</f>
        <v/>
      </c>
      <c r="D7051" s="11" t="str">
        <f>IF($B7051 &lt;&gt; "",VLOOKUP(MID(B7051,3,5),'Recyclabilité Prod Matx'!C:F,3,FALSE),"")</f>
        <v/>
      </c>
      <c r="E7051" s="11" t="str">
        <f>IF($B7051 &lt;&gt; "",VLOOKUP(MID(B7051,3,5),'Recyclabilité Prod Matx'!C:F,4,FALSE), "")</f>
        <v/>
      </c>
      <c r="F7051" s="12" t="str">
        <f>IF($B7051 &lt;&gt; "", IF(C7051="Totale","",IF(D7051 = 0, "", VLOOKUP(D7051,'Cond Compo'!A:B,2,FALSE))),"")</f>
        <v/>
      </c>
      <c r="G7051" s="28"/>
      <c r="H7051" s="11" t="str">
        <f xml:space="preserve"> IF(C7051="Totale",2,IF($G7051 &lt;&gt; "", IF(D7051 = "E",MATCH(G7051, 'Cond Compo'!D$16:D$18, 0), MATCH(G7051, 'Cond Compo'!C$16:C$19, 0)), ""))</f>
        <v/>
      </c>
      <c r="I7051" s="12" t="str">
        <f>IF($E7051 &lt;&gt; "", IF(E7051 = 0, "", VLOOKUP(E7051,'Cond Perturbation'!A:B,2,FALSE)),"")</f>
        <v/>
      </c>
      <c r="J7051" s="28"/>
      <c r="K7051" s="29" t="str">
        <f>IF($B7051 &lt;&gt; "", IF(C7051="Oui",IF(H7051=1,IF(E7051=0,Résultat!G$8,IF(J7051="No",Résultat!$G$8,Résultat!$G$7)),IF(H7051=2,IF(E7051=0,Résultat!G$9,IF(J7051="No",Résultat!$G$9,Résultat!$G$7)),Résultat!$G$7)),IF(C7051 = "Totale", IF(H7051=1,IF(E7051=0,Résultat!G$8,IF(J7051="No",Résultat!$G$9,Résultat!$G$7)),IF(H7051=2,IF(E7051=0,Résultat!G$9,IF(J7051="No",Résultat!$G$9,Résultat!$G$7)),Résultat!$G$7)),Résultat!$G$7)), "")</f>
        <v/>
      </c>
    </row>
    <row r="7052" spans="1:11" ht="20.100000000000001" customHeight="1">
      <c r="A7052" s="26"/>
      <c r="B7052" s="27"/>
      <c r="C7052" s="11" t="str">
        <f>IF($B7052 &lt;&gt; "",VLOOKUP(MID(B7052,3,5),'Recyclabilité Prod Matx'!C:F,2,FALSE), "")</f>
        <v/>
      </c>
      <c r="D7052" s="11" t="str">
        <f>IF($B7052 &lt;&gt; "",VLOOKUP(MID(B7052,3,5),'Recyclabilité Prod Matx'!C:F,3,FALSE),"")</f>
        <v/>
      </c>
      <c r="E7052" s="11" t="str">
        <f>IF($B7052 &lt;&gt; "",VLOOKUP(MID(B7052,3,5),'Recyclabilité Prod Matx'!C:F,4,FALSE), "")</f>
        <v/>
      </c>
      <c r="F7052" s="12" t="str">
        <f>IF($B7052 &lt;&gt; "", IF(C7052="Totale","",IF(D7052 = 0, "", VLOOKUP(D7052,'Cond Compo'!A:B,2,FALSE))),"")</f>
        <v/>
      </c>
      <c r="G7052" s="28"/>
      <c r="H7052" s="11" t="str">
        <f xml:space="preserve"> IF(C7052="Totale",2,IF($G7052 &lt;&gt; "", IF(D7052 = "E",MATCH(G7052, 'Cond Compo'!D$16:D$18, 0), MATCH(G7052, 'Cond Compo'!C$16:C$19, 0)), ""))</f>
        <v/>
      </c>
      <c r="I7052" s="12" t="str">
        <f>IF($E7052 &lt;&gt; "", IF(E7052 = 0, "", VLOOKUP(E7052,'Cond Perturbation'!A:B,2,FALSE)),"")</f>
        <v/>
      </c>
      <c r="J7052" s="28"/>
      <c r="K7052" s="29" t="str">
        <f>IF($B7052 &lt;&gt; "", IF(C7052="Oui",IF(H7052=1,IF(E7052=0,Résultat!G$8,IF(J7052="No",Résultat!$G$8,Résultat!$G$7)),IF(H7052=2,IF(E7052=0,Résultat!G$9,IF(J7052="No",Résultat!$G$9,Résultat!$G$7)),Résultat!$G$7)),IF(C7052 = "Totale", IF(H7052=1,IF(E7052=0,Résultat!G$8,IF(J7052="No",Résultat!$G$9,Résultat!$G$7)),IF(H7052=2,IF(E7052=0,Résultat!G$9,IF(J7052="No",Résultat!$G$9,Résultat!$G$7)),Résultat!$G$7)),Résultat!$G$7)), "")</f>
        <v/>
      </c>
    </row>
    <row r="7053" spans="1:11" ht="20.100000000000001" customHeight="1">
      <c r="A7053" s="26"/>
      <c r="B7053" s="27"/>
      <c r="C7053" s="11" t="str">
        <f>IF($B7053 &lt;&gt; "",VLOOKUP(MID(B7053,3,5),'Recyclabilité Prod Matx'!C:F,2,FALSE), "")</f>
        <v/>
      </c>
      <c r="D7053" s="11" t="str">
        <f>IF($B7053 &lt;&gt; "",VLOOKUP(MID(B7053,3,5),'Recyclabilité Prod Matx'!C:F,3,FALSE),"")</f>
        <v/>
      </c>
      <c r="E7053" s="11" t="str">
        <f>IF($B7053 &lt;&gt; "",VLOOKUP(MID(B7053,3,5),'Recyclabilité Prod Matx'!C:F,4,FALSE), "")</f>
        <v/>
      </c>
      <c r="F7053" s="12" t="str">
        <f>IF($B7053 &lt;&gt; "", IF(C7053="Totale","",IF(D7053 = 0, "", VLOOKUP(D7053,'Cond Compo'!A:B,2,FALSE))),"")</f>
        <v/>
      </c>
      <c r="G7053" s="28"/>
      <c r="H7053" s="11" t="str">
        <f xml:space="preserve"> IF(C7053="Totale",2,IF($G7053 &lt;&gt; "", IF(D7053 = "E",MATCH(G7053, 'Cond Compo'!D$16:D$18, 0), MATCH(G7053, 'Cond Compo'!C$16:C$19, 0)), ""))</f>
        <v/>
      </c>
      <c r="I7053" s="12" t="str">
        <f>IF($E7053 &lt;&gt; "", IF(E7053 = 0, "", VLOOKUP(E7053,'Cond Perturbation'!A:B,2,FALSE)),"")</f>
        <v/>
      </c>
      <c r="J7053" s="28"/>
      <c r="K7053" s="29" t="str">
        <f>IF($B7053 &lt;&gt; "", IF(C7053="Oui",IF(H7053=1,IF(E7053=0,Résultat!G$8,IF(J7053="No",Résultat!$G$8,Résultat!$G$7)),IF(H7053=2,IF(E7053=0,Résultat!G$9,IF(J7053="No",Résultat!$G$9,Résultat!$G$7)),Résultat!$G$7)),IF(C7053 = "Totale", IF(H7053=1,IF(E7053=0,Résultat!G$8,IF(J7053="No",Résultat!$G$9,Résultat!$G$7)),IF(H7053=2,IF(E7053=0,Résultat!G$9,IF(J7053="No",Résultat!$G$9,Résultat!$G$7)),Résultat!$G$7)),Résultat!$G$7)), "")</f>
        <v/>
      </c>
    </row>
    <row r="7054" spans="1:11" ht="20.100000000000001" customHeight="1">
      <c r="A7054" s="26"/>
      <c r="B7054" s="27"/>
      <c r="C7054" s="11" t="str">
        <f>IF($B7054 &lt;&gt; "",VLOOKUP(MID(B7054,3,5),'Recyclabilité Prod Matx'!C:F,2,FALSE), "")</f>
        <v/>
      </c>
      <c r="D7054" s="11" t="str">
        <f>IF($B7054 &lt;&gt; "",VLOOKUP(MID(B7054,3,5),'Recyclabilité Prod Matx'!C:F,3,FALSE),"")</f>
        <v/>
      </c>
      <c r="E7054" s="11" t="str">
        <f>IF($B7054 &lt;&gt; "",VLOOKUP(MID(B7054,3,5),'Recyclabilité Prod Matx'!C:F,4,FALSE), "")</f>
        <v/>
      </c>
      <c r="F7054" s="12" t="str">
        <f>IF($B7054 &lt;&gt; "", IF(C7054="Totale","",IF(D7054 = 0, "", VLOOKUP(D7054,'Cond Compo'!A:B,2,FALSE))),"")</f>
        <v/>
      </c>
      <c r="G7054" s="28"/>
      <c r="H7054" s="11" t="str">
        <f xml:space="preserve"> IF(C7054="Totale",2,IF($G7054 &lt;&gt; "", IF(D7054 = "E",MATCH(G7054, 'Cond Compo'!D$16:D$18, 0), MATCH(G7054, 'Cond Compo'!C$16:C$19, 0)), ""))</f>
        <v/>
      </c>
      <c r="I7054" s="12" t="str">
        <f>IF($E7054 &lt;&gt; "", IF(E7054 = 0, "", VLOOKUP(E7054,'Cond Perturbation'!A:B,2,FALSE)),"")</f>
        <v/>
      </c>
      <c r="J7054" s="28"/>
      <c r="K7054" s="29" t="str">
        <f>IF($B7054 &lt;&gt; "", IF(C7054="Oui",IF(H7054=1,IF(E7054=0,Résultat!G$8,IF(J7054="No",Résultat!$G$8,Résultat!$G$7)),IF(H7054=2,IF(E7054=0,Résultat!G$9,IF(J7054="No",Résultat!$G$9,Résultat!$G$7)),Résultat!$G$7)),IF(C7054 = "Totale", IF(H7054=1,IF(E7054=0,Résultat!G$8,IF(J7054="No",Résultat!$G$9,Résultat!$G$7)),IF(H7054=2,IF(E7054=0,Résultat!G$9,IF(J7054="No",Résultat!$G$9,Résultat!$G$7)),Résultat!$G$7)),Résultat!$G$7)), "")</f>
        <v/>
      </c>
    </row>
    <row r="7055" spans="1:11" ht="20.100000000000001" customHeight="1">
      <c r="A7055" s="26"/>
      <c r="B7055" s="27"/>
      <c r="C7055" s="11" t="str">
        <f>IF($B7055 &lt;&gt; "",VLOOKUP(MID(B7055,3,5),'Recyclabilité Prod Matx'!C:F,2,FALSE), "")</f>
        <v/>
      </c>
      <c r="D7055" s="11" t="str">
        <f>IF($B7055 &lt;&gt; "",VLOOKUP(MID(B7055,3,5),'Recyclabilité Prod Matx'!C:F,3,FALSE),"")</f>
        <v/>
      </c>
      <c r="E7055" s="11" t="str">
        <f>IF($B7055 &lt;&gt; "",VLOOKUP(MID(B7055,3,5),'Recyclabilité Prod Matx'!C:F,4,FALSE), "")</f>
        <v/>
      </c>
      <c r="F7055" s="12" t="str">
        <f>IF($B7055 &lt;&gt; "", IF(C7055="Totale","",IF(D7055 = 0, "", VLOOKUP(D7055,'Cond Compo'!A:B,2,FALSE))),"")</f>
        <v/>
      </c>
      <c r="G7055" s="28"/>
      <c r="H7055" s="11" t="str">
        <f xml:space="preserve"> IF(C7055="Totale",2,IF($G7055 &lt;&gt; "", IF(D7055 = "E",MATCH(G7055, 'Cond Compo'!D$16:D$18, 0), MATCH(G7055, 'Cond Compo'!C$16:C$19, 0)), ""))</f>
        <v/>
      </c>
      <c r="I7055" s="12" t="str">
        <f>IF($E7055 &lt;&gt; "", IF(E7055 = 0, "", VLOOKUP(E7055,'Cond Perturbation'!A:B,2,FALSE)),"")</f>
        <v/>
      </c>
      <c r="J7055" s="28"/>
      <c r="K7055" s="29" t="str">
        <f>IF($B7055 &lt;&gt; "", IF(C7055="Oui",IF(H7055=1,IF(E7055=0,Résultat!G$8,IF(J7055="No",Résultat!$G$8,Résultat!$G$7)),IF(H7055=2,IF(E7055=0,Résultat!G$9,IF(J7055="No",Résultat!$G$9,Résultat!$G$7)),Résultat!$G$7)),IF(C7055 = "Totale", IF(H7055=1,IF(E7055=0,Résultat!G$8,IF(J7055="No",Résultat!$G$9,Résultat!$G$7)),IF(H7055=2,IF(E7055=0,Résultat!G$9,IF(J7055="No",Résultat!$G$9,Résultat!$G$7)),Résultat!$G$7)),Résultat!$G$7)), "")</f>
        <v/>
      </c>
    </row>
    <row r="7056" spans="1:11" ht="20.100000000000001" customHeight="1">
      <c r="A7056" s="26"/>
      <c r="B7056" s="27"/>
      <c r="C7056" s="11" t="str">
        <f>IF($B7056 &lt;&gt; "",VLOOKUP(MID(B7056,3,5),'Recyclabilité Prod Matx'!C:F,2,FALSE), "")</f>
        <v/>
      </c>
      <c r="D7056" s="11" t="str">
        <f>IF($B7056 &lt;&gt; "",VLOOKUP(MID(B7056,3,5),'Recyclabilité Prod Matx'!C:F,3,FALSE),"")</f>
        <v/>
      </c>
      <c r="E7056" s="11" t="str">
        <f>IF($B7056 &lt;&gt; "",VLOOKUP(MID(B7056,3,5),'Recyclabilité Prod Matx'!C:F,4,FALSE), "")</f>
        <v/>
      </c>
      <c r="F7056" s="12" t="str">
        <f>IF($B7056 &lt;&gt; "", IF(C7056="Totale","",IF(D7056 = 0, "", VLOOKUP(D7056,'Cond Compo'!A:B,2,FALSE))),"")</f>
        <v/>
      </c>
      <c r="G7056" s="28"/>
      <c r="H7056" s="11" t="str">
        <f xml:space="preserve"> IF(C7056="Totale",2,IF($G7056 &lt;&gt; "", IF(D7056 = "E",MATCH(G7056, 'Cond Compo'!D$16:D$18, 0), MATCH(G7056, 'Cond Compo'!C$16:C$19, 0)), ""))</f>
        <v/>
      </c>
      <c r="I7056" s="12" t="str">
        <f>IF($E7056 &lt;&gt; "", IF(E7056 = 0, "", VLOOKUP(E7056,'Cond Perturbation'!A:B,2,FALSE)),"")</f>
        <v/>
      </c>
      <c r="J7056" s="28"/>
      <c r="K7056" s="29" t="str">
        <f>IF($B7056 &lt;&gt; "", IF(C7056="Oui",IF(H7056=1,IF(E7056=0,Résultat!G$8,IF(J7056="No",Résultat!$G$8,Résultat!$G$7)),IF(H7056=2,IF(E7056=0,Résultat!G$9,IF(J7056="No",Résultat!$G$9,Résultat!$G$7)),Résultat!$G$7)),IF(C7056 = "Totale", IF(H7056=1,IF(E7056=0,Résultat!G$8,IF(J7056="No",Résultat!$G$9,Résultat!$G$7)),IF(H7056=2,IF(E7056=0,Résultat!G$9,IF(J7056="No",Résultat!$G$9,Résultat!$G$7)),Résultat!$G$7)),Résultat!$G$7)), "")</f>
        <v/>
      </c>
    </row>
    <row r="7057" spans="1:11" ht="20.100000000000001" customHeight="1">
      <c r="A7057" s="26"/>
      <c r="B7057" s="27"/>
      <c r="C7057" s="11" t="str">
        <f>IF($B7057 &lt;&gt; "",VLOOKUP(MID(B7057,3,5),'Recyclabilité Prod Matx'!C:F,2,FALSE), "")</f>
        <v/>
      </c>
      <c r="D7057" s="11" t="str">
        <f>IF($B7057 &lt;&gt; "",VLOOKUP(MID(B7057,3,5),'Recyclabilité Prod Matx'!C:F,3,FALSE),"")</f>
        <v/>
      </c>
      <c r="E7057" s="11" t="str">
        <f>IF($B7057 &lt;&gt; "",VLOOKUP(MID(B7057,3,5),'Recyclabilité Prod Matx'!C:F,4,FALSE), "")</f>
        <v/>
      </c>
      <c r="F7057" s="12" t="str">
        <f>IF($B7057 &lt;&gt; "", IF(C7057="Totale","",IF(D7057 = 0, "", VLOOKUP(D7057,'Cond Compo'!A:B,2,FALSE))),"")</f>
        <v/>
      </c>
      <c r="G7057" s="28"/>
      <c r="H7057" s="11" t="str">
        <f xml:space="preserve"> IF(C7057="Totale",2,IF($G7057 &lt;&gt; "", IF(D7057 = "E",MATCH(G7057, 'Cond Compo'!D$16:D$18, 0), MATCH(G7057, 'Cond Compo'!C$16:C$19, 0)), ""))</f>
        <v/>
      </c>
      <c r="I7057" s="12" t="str">
        <f>IF($E7057 &lt;&gt; "", IF(E7057 = 0, "", VLOOKUP(E7057,'Cond Perturbation'!A:B,2,FALSE)),"")</f>
        <v/>
      </c>
      <c r="J7057" s="28"/>
      <c r="K7057" s="29" t="str">
        <f>IF($B7057 &lt;&gt; "", IF(C7057="Oui",IF(H7057=1,IF(E7057=0,Résultat!G$8,IF(J7057="No",Résultat!$G$8,Résultat!$G$7)),IF(H7057=2,IF(E7057=0,Résultat!G$9,IF(J7057="No",Résultat!$G$9,Résultat!$G$7)),Résultat!$G$7)),IF(C7057 = "Totale", IF(H7057=1,IF(E7057=0,Résultat!G$8,IF(J7057="No",Résultat!$G$9,Résultat!$G$7)),IF(H7057=2,IF(E7057=0,Résultat!G$9,IF(J7057="No",Résultat!$G$9,Résultat!$G$7)),Résultat!$G$7)),Résultat!$G$7)), "")</f>
        <v/>
      </c>
    </row>
    <row r="7058" spans="1:11" ht="20.100000000000001" customHeight="1">
      <c r="A7058" s="26"/>
      <c r="B7058" s="27"/>
      <c r="C7058" s="11" t="str">
        <f>IF($B7058 &lt;&gt; "",VLOOKUP(MID(B7058,3,5),'Recyclabilité Prod Matx'!C:F,2,FALSE), "")</f>
        <v/>
      </c>
      <c r="D7058" s="11" t="str">
        <f>IF($B7058 &lt;&gt; "",VLOOKUP(MID(B7058,3,5),'Recyclabilité Prod Matx'!C:F,3,FALSE),"")</f>
        <v/>
      </c>
      <c r="E7058" s="11" t="str">
        <f>IF($B7058 &lt;&gt; "",VLOOKUP(MID(B7058,3,5),'Recyclabilité Prod Matx'!C:F,4,FALSE), "")</f>
        <v/>
      </c>
      <c r="F7058" s="12" t="str">
        <f>IF($B7058 &lt;&gt; "", IF(C7058="Totale","",IF(D7058 = 0, "", VLOOKUP(D7058,'Cond Compo'!A:B,2,FALSE))),"")</f>
        <v/>
      </c>
      <c r="G7058" s="28"/>
      <c r="H7058" s="11" t="str">
        <f xml:space="preserve"> IF(C7058="Totale",2,IF($G7058 &lt;&gt; "", IF(D7058 = "E",MATCH(G7058, 'Cond Compo'!D$16:D$18, 0), MATCH(G7058, 'Cond Compo'!C$16:C$19, 0)), ""))</f>
        <v/>
      </c>
      <c r="I7058" s="12" t="str">
        <f>IF($E7058 &lt;&gt; "", IF(E7058 = 0, "", VLOOKUP(E7058,'Cond Perturbation'!A:B,2,FALSE)),"")</f>
        <v/>
      </c>
      <c r="J7058" s="28"/>
      <c r="K7058" s="29" t="str">
        <f>IF($B7058 &lt;&gt; "", IF(C7058="Oui",IF(H7058=1,IF(E7058=0,Résultat!G$8,IF(J7058="No",Résultat!$G$8,Résultat!$G$7)),IF(H7058=2,IF(E7058=0,Résultat!G$9,IF(J7058="No",Résultat!$G$9,Résultat!$G$7)),Résultat!$G$7)),IF(C7058 = "Totale", IF(H7058=1,IF(E7058=0,Résultat!G$8,IF(J7058="No",Résultat!$G$9,Résultat!$G$7)),IF(H7058=2,IF(E7058=0,Résultat!G$9,IF(J7058="No",Résultat!$G$9,Résultat!$G$7)),Résultat!$G$7)),Résultat!$G$7)), "")</f>
        <v/>
      </c>
    </row>
    <row r="7059" spans="1:11" ht="20.100000000000001" customHeight="1">
      <c r="A7059" s="26"/>
      <c r="B7059" s="27"/>
      <c r="C7059" s="11" t="str">
        <f>IF($B7059 &lt;&gt; "",VLOOKUP(MID(B7059,3,5),'Recyclabilité Prod Matx'!C:F,2,FALSE), "")</f>
        <v/>
      </c>
      <c r="D7059" s="11" t="str">
        <f>IF($B7059 &lt;&gt; "",VLOOKUP(MID(B7059,3,5),'Recyclabilité Prod Matx'!C:F,3,FALSE),"")</f>
        <v/>
      </c>
      <c r="E7059" s="11" t="str">
        <f>IF($B7059 &lt;&gt; "",VLOOKUP(MID(B7059,3,5),'Recyclabilité Prod Matx'!C:F,4,FALSE), "")</f>
        <v/>
      </c>
      <c r="F7059" s="12" t="str">
        <f>IF($B7059 &lt;&gt; "", IF(C7059="Totale","",IF(D7059 = 0, "", VLOOKUP(D7059,'Cond Compo'!A:B,2,FALSE))),"")</f>
        <v/>
      </c>
      <c r="G7059" s="28"/>
      <c r="H7059" s="11" t="str">
        <f xml:space="preserve"> IF(C7059="Totale",2,IF($G7059 &lt;&gt; "", IF(D7059 = "E",MATCH(G7059, 'Cond Compo'!D$16:D$18, 0), MATCH(G7059, 'Cond Compo'!C$16:C$19, 0)), ""))</f>
        <v/>
      </c>
      <c r="I7059" s="12" t="str">
        <f>IF($E7059 &lt;&gt; "", IF(E7059 = 0, "", VLOOKUP(E7059,'Cond Perturbation'!A:B,2,FALSE)),"")</f>
        <v/>
      </c>
      <c r="J7059" s="28"/>
      <c r="K7059" s="29" t="str">
        <f>IF($B7059 &lt;&gt; "", IF(C7059="Oui",IF(H7059=1,IF(E7059=0,Résultat!G$8,IF(J7059="No",Résultat!$G$8,Résultat!$G$7)),IF(H7059=2,IF(E7059=0,Résultat!G$9,IF(J7059="No",Résultat!$G$9,Résultat!$G$7)),Résultat!$G$7)),IF(C7059 = "Totale", IF(H7059=1,IF(E7059=0,Résultat!G$8,IF(J7059="No",Résultat!$G$9,Résultat!$G$7)),IF(H7059=2,IF(E7059=0,Résultat!G$9,IF(J7059="No",Résultat!$G$9,Résultat!$G$7)),Résultat!$G$7)),Résultat!$G$7)), "")</f>
        <v/>
      </c>
    </row>
    <row r="7060" spans="1:11" ht="20.100000000000001" customHeight="1">
      <c r="A7060" s="26"/>
      <c r="B7060" s="27"/>
      <c r="C7060" s="11" t="str">
        <f>IF($B7060 &lt;&gt; "",VLOOKUP(MID(B7060,3,5),'Recyclabilité Prod Matx'!C:F,2,FALSE), "")</f>
        <v/>
      </c>
      <c r="D7060" s="11" t="str">
        <f>IF($B7060 &lt;&gt; "",VLOOKUP(MID(B7060,3,5),'Recyclabilité Prod Matx'!C:F,3,FALSE),"")</f>
        <v/>
      </c>
      <c r="E7060" s="11" t="str">
        <f>IF($B7060 &lt;&gt; "",VLOOKUP(MID(B7060,3,5),'Recyclabilité Prod Matx'!C:F,4,FALSE), "")</f>
        <v/>
      </c>
      <c r="F7060" s="12" t="str">
        <f>IF($B7060 &lt;&gt; "", IF(C7060="Totale","",IF(D7060 = 0, "", VLOOKUP(D7060,'Cond Compo'!A:B,2,FALSE))),"")</f>
        <v/>
      </c>
      <c r="G7060" s="28"/>
      <c r="H7060" s="11" t="str">
        <f xml:space="preserve"> IF(C7060="Totale",2,IF($G7060 &lt;&gt; "", IF(D7060 = "E",MATCH(G7060, 'Cond Compo'!D$16:D$18, 0), MATCH(G7060, 'Cond Compo'!C$16:C$19, 0)), ""))</f>
        <v/>
      </c>
      <c r="I7060" s="12" t="str">
        <f>IF($E7060 &lt;&gt; "", IF(E7060 = 0, "", VLOOKUP(E7060,'Cond Perturbation'!A:B,2,FALSE)),"")</f>
        <v/>
      </c>
      <c r="J7060" s="28"/>
      <c r="K7060" s="29" t="str">
        <f>IF($B7060 &lt;&gt; "", IF(C7060="Oui",IF(H7060=1,IF(E7060=0,Résultat!G$8,IF(J7060="No",Résultat!$G$8,Résultat!$G$7)),IF(H7060=2,IF(E7060=0,Résultat!G$9,IF(J7060="No",Résultat!$G$9,Résultat!$G$7)),Résultat!$G$7)),IF(C7060 = "Totale", IF(H7060=1,IF(E7060=0,Résultat!G$8,IF(J7060="No",Résultat!$G$9,Résultat!$G$7)),IF(H7060=2,IF(E7060=0,Résultat!G$9,IF(J7060="No",Résultat!$G$9,Résultat!$G$7)),Résultat!$G$7)),Résultat!$G$7)), "")</f>
        <v/>
      </c>
    </row>
    <row r="7061" spans="1:11" ht="20.100000000000001" customHeight="1">
      <c r="A7061" s="26"/>
      <c r="B7061" s="27"/>
      <c r="C7061" s="11" t="str">
        <f>IF($B7061 &lt;&gt; "",VLOOKUP(MID(B7061,3,5),'Recyclabilité Prod Matx'!C:F,2,FALSE), "")</f>
        <v/>
      </c>
      <c r="D7061" s="11" t="str">
        <f>IF($B7061 &lt;&gt; "",VLOOKUP(MID(B7061,3,5),'Recyclabilité Prod Matx'!C:F,3,FALSE),"")</f>
        <v/>
      </c>
      <c r="E7061" s="11" t="str">
        <f>IF($B7061 &lt;&gt; "",VLOOKUP(MID(B7061,3,5),'Recyclabilité Prod Matx'!C:F,4,FALSE), "")</f>
        <v/>
      </c>
      <c r="F7061" s="12" t="str">
        <f>IF($B7061 &lt;&gt; "", IF(C7061="Totale","",IF(D7061 = 0, "", VLOOKUP(D7061,'Cond Compo'!A:B,2,FALSE))),"")</f>
        <v/>
      </c>
      <c r="G7061" s="28"/>
      <c r="H7061" s="11" t="str">
        <f xml:space="preserve"> IF(C7061="Totale",2,IF($G7061 &lt;&gt; "", IF(D7061 = "E",MATCH(G7061, 'Cond Compo'!D$16:D$18, 0), MATCH(G7061, 'Cond Compo'!C$16:C$19, 0)), ""))</f>
        <v/>
      </c>
      <c r="I7061" s="12" t="str">
        <f>IF($E7061 &lt;&gt; "", IF(E7061 = 0, "", VLOOKUP(E7061,'Cond Perturbation'!A:B,2,FALSE)),"")</f>
        <v/>
      </c>
      <c r="J7061" s="28"/>
      <c r="K7061" s="29" t="str">
        <f>IF($B7061 &lt;&gt; "", IF(C7061="Oui",IF(H7061=1,IF(E7061=0,Résultat!G$8,IF(J7061="No",Résultat!$G$8,Résultat!$G$7)),IF(H7061=2,IF(E7061=0,Résultat!G$9,IF(J7061="No",Résultat!$G$9,Résultat!$G$7)),Résultat!$G$7)),IF(C7061 = "Totale", IF(H7061=1,IF(E7061=0,Résultat!G$8,IF(J7061="No",Résultat!$G$9,Résultat!$G$7)),IF(H7061=2,IF(E7061=0,Résultat!G$9,IF(J7061="No",Résultat!$G$9,Résultat!$G$7)),Résultat!$G$7)),Résultat!$G$7)), "")</f>
        <v/>
      </c>
    </row>
    <row r="7062" spans="1:11" ht="20.100000000000001" customHeight="1">
      <c r="A7062" s="26"/>
      <c r="B7062" s="27"/>
      <c r="C7062" s="11" t="str">
        <f>IF($B7062 &lt;&gt; "",VLOOKUP(MID(B7062,3,5),'Recyclabilité Prod Matx'!C:F,2,FALSE), "")</f>
        <v/>
      </c>
      <c r="D7062" s="11" t="str">
        <f>IF($B7062 &lt;&gt; "",VLOOKUP(MID(B7062,3,5),'Recyclabilité Prod Matx'!C:F,3,FALSE),"")</f>
        <v/>
      </c>
      <c r="E7062" s="11" t="str">
        <f>IF($B7062 &lt;&gt; "",VLOOKUP(MID(B7062,3,5),'Recyclabilité Prod Matx'!C:F,4,FALSE), "")</f>
        <v/>
      </c>
      <c r="F7062" s="12" t="str">
        <f>IF($B7062 &lt;&gt; "", IF(C7062="Totale","",IF(D7062 = 0, "", VLOOKUP(D7062,'Cond Compo'!A:B,2,FALSE))),"")</f>
        <v/>
      </c>
      <c r="G7062" s="28"/>
      <c r="H7062" s="11" t="str">
        <f xml:space="preserve"> IF(C7062="Totale",2,IF($G7062 &lt;&gt; "", IF(D7062 = "E",MATCH(G7062, 'Cond Compo'!D$16:D$18, 0), MATCH(G7062, 'Cond Compo'!C$16:C$19, 0)), ""))</f>
        <v/>
      </c>
      <c r="I7062" s="12" t="str">
        <f>IF($E7062 &lt;&gt; "", IF(E7062 = 0, "", VLOOKUP(E7062,'Cond Perturbation'!A:B,2,FALSE)),"")</f>
        <v/>
      </c>
      <c r="J7062" s="28"/>
      <c r="K7062" s="29" t="str">
        <f>IF($B7062 &lt;&gt; "", IF(C7062="Oui",IF(H7062=1,IF(E7062=0,Résultat!G$8,IF(J7062="No",Résultat!$G$8,Résultat!$G$7)),IF(H7062=2,IF(E7062=0,Résultat!G$9,IF(J7062="No",Résultat!$G$9,Résultat!$G$7)),Résultat!$G$7)),IF(C7062 = "Totale", IF(H7062=1,IF(E7062=0,Résultat!G$8,IF(J7062="No",Résultat!$G$9,Résultat!$G$7)),IF(H7062=2,IF(E7062=0,Résultat!G$9,IF(J7062="No",Résultat!$G$9,Résultat!$G$7)),Résultat!$G$7)),Résultat!$G$7)), "")</f>
        <v/>
      </c>
    </row>
    <row r="7063" spans="1:11" ht="20.100000000000001" customHeight="1">
      <c r="A7063" s="26"/>
      <c r="B7063" s="27"/>
      <c r="C7063" s="11" t="str">
        <f>IF($B7063 &lt;&gt; "",VLOOKUP(MID(B7063,3,5),'Recyclabilité Prod Matx'!C:F,2,FALSE), "")</f>
        <v/>
      </c>
      <c r="D7063" s="11" t="str">
        <f>IF($B7063 &lt;&gt; "",VLOOKUP(MID(B7063,3,5),'Recyclabilité Prod Matx'!C:F,3,FALSE),"")</f>
        <v/>
      </c>
      <c r="E7063" s="11" t="str">
        <f>IF($B7063 &lt;&gt; "",VLOOKUP(MID(B7063,3,5),'Recyclabilité Prod Matx'!C:F,4,FALSE), "")</f>
        <v/>
      </c>
      <c r="F7063" s="12" t="str">
        <f>IF($B7063 &lt;&gt; "", IF(C7063="Totale","",IF(D7063 = 0, "", VLOOKUP(D7063,'Cond Compo'!A:B,2,FALSE))),"")</f>
        <v/>
      </c>
      <c r="G7063" s="28"/>
      <c r="H7063" s="11" t="str">
        <f xml:space="preserve"> IF(C7063="Totale",2,IF($G7063 &lt;&gt; "", IF(D7063 = "E",MATCH(G7063, 'Cond Compo'!D$16:D$18, 0), MATCH(G7063, 'Cond Compo'!C$16:C$19, 0)), ""))</f>
        <v/>
      </c>
      <c r="I7063" s="12" t="str">
        <f>IF($E7063 &lt;&gt; "", IF(E7063 = 0, "", VLOOKUP(E7063,'Cond Perturbation'!A:B,2,FALSE)),"")</f>
        <v/>
      </c>
      <c r="J7063" s="28"/>
      <c r="K7063" s="29" t="str">
        <f>IF($B7063 &lt;&gt; "", IF(C7063="Oui",IF(H7063=1,IF(E7063=0,Résultat!G$8,IF(J7063="No",Résultat!$G$8,Résultat!$G$7)),IF(H7063=2,IF(E7063=0,Résultat!G$9,IF(J7063="No",Résultat!$G$9,Résultat!$G$7)),Résultat!$G$7)),IF(C7063 = "Totale", IF(H7063=1,IF(E7063=0,Résultat!G$8,IF(J7063="No",Résultat!$G$9,Résultat!$G$7)),IF(H7063=2,IF(E7063=0,Résultat!G$9,IF(J7063="No",Résultat!$G$9,Résultat!$G$7)),Résultat!$G$7)),Résultat!$G$7)), "")</f>
        <v/>
      </c>
    </row>
    <row r="7064" spans="1:11" ht="20.100000000000001" customHeight="1">
      <c r="A7064" s="26"/>
      <c r="B7064" s="27"/>
      <c r="C7064" s="11" t="str">
        <f>IF($B7064 &lt;&gt; "",VLOOKUP(MID(B7064,3,5),'Recyclabilité Prod Matx'!C:F,2,FALSE), "")</f>
        <v/>
      </c>
      <c r="D7064" s="11" t="str">
        <f>IF($B7064 &lt;&gt; "",VLOOKUP(MID(B7064,3,5),'Recyclabilité Prod Matx'!C:F,3,FALSE),"")</f>
        <v/>
      </c>
      <c r="E7064" s="11" t="str">
        <f>IF($B7064 &lt;&gt; "",VLOOKUP(MID(B7064,3,5),'Recyclabilité Prod Matx'!C:F,4,FALSE), "")</f>
        <v/>
      </c>
      <c r="F7064" s="12" t="str">
        <f>IF($B7064 &lt;&gt; "", IF(C7064="Totale","",IF(D7064 = 0, "", VLOOKUP(D7064,'Cond Compo'!A:B,2,FALSE))),"")</f>
        <v/>
      </c>
      <c r="G7064" s="28"/>
      <c r="H7064" s="11" t="str">
        <f xml:space="preserve"> IF(C7064="Totale",2,IF($G7064 &lt;&gt; "", IF(D7064 = "E",MATCH(G7064, 'Cond Compo'!D$16:D$18, 0), MATCH(G7064, 'Cond Compo'!C$16:C$19, 0)), ""))</f>
        <v/>
      </c>
      <c r="I7064" s="12" t="str">
        <f>IF($E7064 &lt;&gt; "", IF(E7064 = 0, "", VLOOKUP(E7064,'Cond Perturbation'!A:B,2,FALSE)),"")</f>
        <v/>
      </c>
      <c r="J7064" s="28"/>
      <c r="K7064" s="29" t="str">
        <f>IF($B7064 &lt;&gt; "", IF(C7064="Oui",IF(H7064=1,IF(E7064=0,Résultat!G$8,IF(J7064="No",Résultat!$G$8,Résultat!$G$7)),IF(H7064=2,IF(E7064=0,Résultat!G$9,IF(J7064="No",Résultat!$G$9,Résultat!$G$7)),Résultat!$G$7)),IF(C7064 = "Totale", IF(H7064=1,IF(E7064=0,Résultat!G$8,IF(J7064="No",Résultat!$G$9,Résultat!$G$7)),IF(H7064=2,IF(E7064=0,Résultat!G$9,IF(J7064="No",Résultat!$G$9,Résultat!$G$7)),Résultat!$G$7)),Résultat!$G$7)), "")</f>
        <v/>
      </c>
    </row>
    <row r="7065" spans="1:11" ht="20.100000000000001" customHeight="1">
      <c r="A7065" s="26"/>
      <c r="B7065" s="27"/>
      <c r="C7065" s="11" t="str">
        <f>IF($B7065 &lt;&gt; "",VLOOKUP(MID(B7065,3,5),'Recyclabilité Prod Matx'!C:F,2,FALSE), "")</f>
        <v/>
      </c>
      <c r="D7065" s="11" t="str">
        <f>IF($B7065 &lt;&gt; "",VLOOKUP(MID(B7065,3,5),'Recyclabilité Prod Matx'!C:F,3,FALSE),"")</f>
        <v/>
      </c>
      <c r="E7065" s="11" t="str">
        <f>IF($B7065 &lt;&gt; "",VLOOKUP(MID(B7065,3,5),'Recyclabilité Prod Matx'!C:F,4,FALSE), "")</f>
        <v/>
      </c>
      <c r="F7065" s="12" t="str">
        <f>IF($B7065 &lt;&gt; "", IF(C7065="Totale","",IF(D7065 = 0, "", VLOOKUP(D7065,'Cond Compo'!A:B,2,FALSE))),"")</f>
        <v/>
      </c>
      <c r="G7065" s="28"/>
      <c r="H7065" s="11" t="str">
        <f xml:space="preserve"> IF(C7065="Totale",2,IF($G7065 &lt;&gt; "", IF(D7065 = "E",MATCH(G7065, 'Cond Compo'!D$16:D$18, 0), MATCH(G7065, 'Cond Compo'!C$16:C$19, 0)), ""))</f>
        <v/>
      </c>
      <c r="I7065" s="12" t="str">
        <f>IF($E7065 &lt;&gt; "", IF(E7065 = 0, "", VLOOKUP(E7065,'Cond Perturbation'!A:B,2,FALSE)),"")</f>
        <v/>
      </c>
      <c r="J7065" s="28"/>
      <c r="K7065" s="29" t="str">
        <f>IF($B7065 &lt;&gt; "", IF(C7065="Oui",IF(H7065=1,IF(E7065=0,Résultat!G$8,IF(J7065="No",Résultat!$G$8,Résultat!$G$7)),IF(H7065=2,IF(E7065=0,Résultat!G$9,IF(J7065="No",Résultat!$G$9,Résultat!$G$7)),Résultat!$G$7)),IF(C7065 = "Totale", IF(H7065=1,IF(E7065=0,Résultat!G$8,IF(J7065="No",Résultat!$G$9,Résultat!$G$7)),IF(H7065=2,IF(E7065=0,Résultat!G$9,IF(J7065="No",Résultat!$G$9,Résultat!$G$7)),Résultat!$G$7)),Résultat!$G$7)), "")</f>
        <v/>
      </c>
    </row>
    <row r="7066" spans="1:11" ht="20.100000000000001" customHeight="1">
      <c r="A7066" s="26"/>
      <c r="B7066" s="27"/>
      <c r="C7066" s="11" t="str">
        <f>IF($B7066 &lt;&gt; "",VLOOKUP(MID(B7066,3,5),'Recyclabilité Prod Matx'!C:F,2,FALSE), "")</f>
        <v/>
      </c>
      <c r="D7066" s="11" t="str">
        <f>IF($B7066 &lt;&gt; "",VLOOKUP(MID(B7066,3,5),'Recyclabilité Prod Matx'!C:F,3,FALSE),"")</f>
        <v/>
      </c>
      <c r="E7066" s="11" t="str">
        <f>IF($B7066 &lt;&gt; "",VLOOKUP(MID(B7066,3,5),'Recyclabilité Prod Matx'!C:F,4,FALSE), "")</f>
        <v/>
      </c>
      <c r="F7066" s="12" t="str">
        <f>IF($B7066 &lt;&gt; "", IF(C7066="Totale","",IF(D7066 = 0, "", VLOOKUP(D7066,'Cond Compo'!A:B,2,FALSE))),"")</f>
        <v/>
      </c>
      <c r="G7066" s="28"/>
      <c r="H7066" s="11" t="str">
        <f xml:space="preserve"> IF(C7066="Totale",2,IF($G7066 &lt;&gt; "", IF(D7066 = "E",MATCH(G7066, 'Cond Compo'!D$16:D$18, 0), MATCH(G7066, 'Cond Compo'!C$16:C$19, 0)), ""))</f>
        <v/>
      </c>
      <c r="I7066" s="12" t="str">
        <f>IF($E7066 &lt;&gt; "", IF(E7066 = 0, "", VLOOKUP(E7066,'Cond Perturbation'!A:B,2,FALSE)),"")</f>
        <v/>
      </c>
      <c r="J7066" s="28"/>
      <c r="K7066" s="29" t="str">
        <f>IF($B7066 &lt;&gt; "", IF(C7066="Oui",IF(H7066=1,IF(E7066=0,Résultat!G$8,IF(J7066="No",Résultat!$G$8,Résultat!$G$7)),IF(H7066=2,IF(E7066=0,Résultat!G$9,IF(J7066="No",Résultat!$G$9,Résultat!$G$7)),Résultat!$G$7)),IF(C7066 = "Totale", IF(H7066=1,IF(E7066=0,Résultat!G$8,IF(J7066="No",Résultat!$G$9,Résultat!$G$7)),IF(H7066=2,IF(E7066=0,Résultat!G$9,IF(J7066="No",Résultat!$G$9,Résultat!$G$7)),Résultat!$G$7)),Résultat!$G$7)), "")</f>
        <v/>
      </c>
    </row>
    <row r="7067" spans="1:11" ht="20.100000000000001" customHeight="1">
      <c r="A7067" s="26"/>
      <c r="B7067" s="27"/>
      <c r="C7067" s="11" t="str">
        <f>IF($B7067 &lt;&gt; "",VLOOKUP(MID(B7067,3,5),'Recyclabilité Prod Matx'!C:F,2,FALSE), "")</f>
        <v/>
      </c>
      <c r="D7067" s="11" t="str">
        <f>IF($B7067 &lt;&gt; "",VLOOKUP(MID(B7067,3,5),'Recyclabilité Prod Matx'!C:F,3,FALSE),"")</f>
        <v/>
      </c>
      <c r="E7067" s="11" t="str">
        <f>IF($B7067 &lt;&gt; "",VLOOKUP(MID(B7067,3,5),'Recyclabilité Prod Matx'!C:F,4,FALSE), "")</f>
        <v/>
      </c>
      <c r="F7067" s="12" t="str">
        <f>IF($B7067 &lt;&gt; "", IF(C7067="Totale","",IF(D7067 = 0, "", VLOOKUP(D7067,'Cond Compo'!A:B,2,FALSE))),"")</f>
        <v/>
      </c>
      <c r="G7067" s="28"/>
      <c r="H7067" s="11" t="str">
        <f xml:space="preserve"> IF(C7067="Totale",2,IF($G7067 &lt;&gt; "", IF(D7067 = "E",MATCH(G7067, 'Cond Compo'!D$16:D$18, 0), MATCH(G7067, 'Cond Compo'!C$16:C$19, 0)), ""))</f>
        <v/>
      </c>
      <c r="I7067" s="12" t="str">
        <f>IF($E7067 &lt;&gt; "", IF(E7067 = 0, "", VLOOKUP(E7067,'Cond Perturbation'!A:B,2,FALSE)),"")</f>
        <v/>
      </c>
      <c r="J7067" s="28"/>
      <c r="K7067" s="29" t="str">
        <f>IF($B7067 &lt;&gt; "", IF(C7067="Oui",IF(H7067=1,IF(E7067=0,Résultat!G$8,IF(J7067="No",Résultat!$G$8,Résultat!$G$7)),IF(H7067=2,IF(E7067=0,Résultat!G$9,IF(J7067="No",Résultat!$G$9,Résultat!$G$7)),Résultat!$G$7)),IF(C7067 = "Totale", IF(H7067=1,IF(E7067=0,Résultat!G$8,IF(J7067="No",Résultat!$G$9,Résultat!$G$7)),IF(H7067=2,IF(E7067=0,Résultat!G$9,IF(J7067="No",Résultat!$G$9,Résultat!$G$7)),Résultat!$G$7)),Résultat!$G$7)), "")</f>
        <v/>
      </c>
    </row>
    <row r="7068" spans="1:11" ht="20.100000000000001" customHeight="1">
      <c r="A7068" s="26"/>
      <c r="B7068" s="27"/>
      <c r="C7068" s="11" t="str">
        <f>IF($B7068 &lt;&gt; "",VLOOKUP(MID(B7068,3,5),'Recyclabilité Prod Matx'!C:F,2,FALSE), "")</f>
        <v/>
      </c>
      <c r="D7068" s="11" t="str">
        <f>IF($B7068 &lt;&gt; "",VLOOKUP(MID(B7068,3,5),'Recyclabilité Prod Matx'!C:F,3,FALSE),"")</f>
        <v/>
      </c>
      <c r="E7068" s="11" t="str">
        <f>IF($B7068 &lt;&gt; "",VLOOKUP(MID(B7068,3,5),'Recyclabilité Prod Matx'!C:F,4,FALSE), "")</f>
        <v/>
      </c>
      <c r="F7068" s="12" t="str">
        <f>IF($B7068 &lt;&gt; "", IF(C7068="Totale","",IF(D7068 = 0, "", VLOOKUP(D7068,'Cond Compo'!A:B,2,FALSE))),"")</f>
        <v/>
      </c>
      <c r="G7068" s="28"/>
      <c r="H7068" s="11" t="str">
        <f xml:space="preserve"> IF(C7068="Totale",2,IF($G7068 &lt;&gt; "", IF(D7068 = "E",MATCH(G7068, 'Cond Compo'!D$16:D$18, 0), MATCH(G7068, 'Cond Compo'!C$16:C$19, 0)), ""))</f>
        <v/>
      </c>
      <c r="I7068" s="12" t="str">
        <f>IF($E7068 &lt;&gt; "", IF(E7068 = 0, "", VLOOKUP(E7068,'Cond Perturbation'!A:B,2,FALSE)),"")</f>
        <v/>
      </c>
      <c r="J7068" s="28"/>
      <c r="K7068" s="29" t="str">
        <f>IF($B7068 &lt;&gt; "", IF(C7068="Oui",IF(H7068=1,IF(E7068=0,Résultat!G$8,IF(J7068="No",Résultat!$G$8,Résultat!$G$7)),IF(H7068=2,IF(E7068=0,Résultat!G$9,IF(J7068="No",Résultat!$G$9,Résultat!$G$7)),Résultat!$G$7)),IF(C7068 = "Totale", IF(H7068=1,IF(E7068=0,Résultat!G$8,IF(J7068="No",Résultat!$G$9,Résultat!$G$7)),IF(H7068=2,IF(E7068=0,Résultat!G$9,IF(J7068="No",Résultat!$G$9,Résultat!$G$7)),Résultat!$G$7)),Résultat!$G$7)), "")</f>
        <v/>
      </c>
    </row>
    <row r="7069" spans="1:11" ht="20.100000000000001" customHeight="1">
      <c r="A7069" s="26"/>
      <c r="B7069" s="27"/>
      <c r="C7069" s="11" t="str">
        <f>IF($B7069 &lt;&gt; "",VLOOKUP(MID(B7069,3,5),'Recyclabilité Prod Matx'!C:F,2,FALSE), "")</f>
        <v/>
      </c>
      <c r="D7069" s="11" t="str">
        <f>IF($B7069 &lt;&gt; "",VLOOKUP(MID(B7069,3,5),'Recyclabilité Prod Matx'!C:F,3,FALSE),"")</f>
        <v/>
      </c>
      <c r="E7069" s="11" t="str">
        <f>IF($B7069 &lt;&gt; "",VLOOKUP(MID(B7069,3,5),'Recyclabilité Prod Matx'!C:F,4,FALSE), "")</f>
        <v/>
      </c>
      <c r="F7069" s="12" t="str">
        <f>IF($B7069 &lt;&gt; "", IF(C7069="Totale","",IF(D7069 = 0, "", VLOOKUP(D7069,'Cond Compo'!A:B,2,FALSE))),"")</f>
        <v/>
      </c>
      <c r="G7069" s="28"/>
      <c r="H7069" s="11" t="str">
        <f xml:space="preserve"> IF(C7069="Totale",2,IF($G7069 &lt;&gt; "", IF(D7069 = "E",MATCH(G7069, 'Cond Compo'!D$16:D$18, 0), MATCH(G7069, 'Cond Compo'!C$16:C$19, 0)), ""))</f>
        <v/>
      </c>
      <c r="I7069" s="12" t="str">
        <f>IF($E7069 &lt;&gt; "", IF(E7069 = 0, "", VLOOKUP(E7069,'Cond Perturbation'!A:B,2,FALSE)),"")</f>
        <v/>
      </c>
      <c r="J7069" s="28"/>
      <c r="K7069" s="29" t="str">
        <f>IF($B7069 &lt;&gt; "", IF(C7069="Oui",IF(H7069=1,IF(E7069=0,Résultat!G$8,IF(J7069="No",Résultat!$G$8,Résultat!$G$7)),IF(H7069=2,IF(E7069=0,Résultat!G$9,IF(J7069="No",Résultat!$G$9,Résultat!$G$7)),Résultat!$G$7)),IF(C7069 = "Totale", IF(H7069=1,IF(E7069=0,Résultat!G$8,IF(J7069="No",Résultat!$G$9,Résultat!$G$7)),IF(H7069=2,IF(E7069=0,Résultat!G$9,IF(J7069="No",Résultat!$G$9,Résultat!$G$7)),Résultat!$G$7)),Résultat!$G$7)), "")</f>
        <v/>
      </c>
    </row>
    <row r="7070" spans="1:11" ht="20.100000000000001" customHeight="1">
      <c r="A7070" s="26"/>
      <c r="B7070" s="27"/>
      <c r="C7070" s="11" t="str">
        <f>IF($B7070 &lt;&gt; "",VLOOKUP(MID(B7070,3,5),'Recyclabilité Prod Matx'!C:F,2,FALSE), "")</f>
        <v/>
      </c>
      <c r="D7070" s="11" t="str">
        <f>IF($B7070 &lt;&gt; "",VLOOKUP(MID(B7070,3,5),'Recyclabilité Prod Matx'!C:F,3,FALSE),"")</f>
        <v/>
      </c>
      <c r="E7070" s="11" t="str">
        <f>IF($B7070 &lt;&gt; "",VLOOKUP(MID(B7070,3,5),'Recyclabilité Prod Matx'!C:F,4,FALSE), "")</f>
        <v/>
      </c>
      <c r="F7070" s="12" t="str">
        <f>IF($B7070 &lt;&gt; "", IF(C7070="Totale","",IF(D7070 = 0, "", VLOOKUP(D7070,'Cond Compo'!A:B,2,FALSE))),"")</f>
        <v/>
      </c>
      <c r="G7070" s="28"/>
      <c r="H7070" s="11" t="str">
        <f xml:space="preserve"> IF(C7070="Totale",2,IF($G7070 &lt;&gt; "", IF(D7070 = "E",MATCH(G7070, 'Cond Compo'!D$16:D$18, 0), MATCH(G7070, 'Cond Compo'!C$16:C$19, 0)), ""))</f>
        <v/>
      </c>
      <c r="I7070" s="12" t="str">
        <f>IF($E7070 &lt;&gt; "", IF(E7070 = 0, "", VLOOKUP(E7070,'Cond Perturbation'!A:B,2,FALSE)),"")</f>
        <v/>
      </c>
      <c r="J7070" s="28"/>
      <c r="K7070" s="29" t="str">
        <f>IF($B7070 &lt;&gt; "", IF(C7070="Oui",IF(H7070=1,IF(E7070=0,Résultat!G$8,IF(J7070="No",Résultat!$G$8,Résultat!$G$7)),IF(H7070=2,IF(E7070=0,Résultat!G$9,IF(J7070="No",Résultat!$G$9,Résultat!$G$7)),Résultat!$G$7)),IF(C7070 = "Totale", IF(H7070=1,IF(E7070=0,Résultat!G$8,IF(J7070="No",Résultat!$G$9,Résultat!$G$7)),IF(H7070=2,IF(E7070=0,Résultat!G$9,IF(J7070="No",Résultat!$G$9,Résultat!$G$7)),Résultat!$G$7)),Résultat!$G$7)), "")</f>
        <v/>
      </c>
    </row>
    <row r="7071" spans="1:11" ht="20.100000000000001" customHeight="1">
      <c r="A7071" s="26"/>
      <c r="B7071" s="27"/>
      <c r="C7071" s="11" t="str">
        <f>IF($B7071 &lt;&gt; "",VLOOKUP(MID(B7071,3,5),'Recyclabilité Prod Matx'!C:F,2,FALSE), "")</f>
        <v/>
      </c>
      <c r="D7071" s="11" t="str">
        <f>IF($B7071 &lt;&gt; "",VLOOKUP(MID(B7071,3,5),'Recyclabilité Prod Matx'!C:F,3,FALSE),"")</f>
        <v/>
      </c>
      <c r="E7071" s="11" t="str">
        <f>IF($B7071 &lt;&gt; "",VLOOKUP(MID(B7071,3,5),'Recyclabilité Prod Matx'!C:F,4,FALSE), "")</f>
        <v/>
      </c>
      <c r="F7071" s="12" t="str">
        <f>IF($B7071 &lt;&gt; "", IF(C7071="Totale","",IF(D7071 = 0, "", VLOOKUP(D7071,'Cond Compo'!A:B,2,FALSE))),"")</f>
        <v/>
      </c>
      <c r="G7071" s="28"/>
      <c r="H7071" s="11" t="str">
        <f xml:space="preserve"> IF(C7071="Totale",2,IF($G7071 &lt;&gt; "", IF(D7071 = "E",MATCH(G7071, 'Cond Compo'!D$16:D$18, 0), MATCH(G7071, 'Cond Compo'!C$16:C$19, 0)), ""))</f>
        <v/>
      </c>
      <c r="I7071" s="12" t="str">
        <f>IF($E7071 &lt;&gt; "", IF(E7071 = 0, "", VLOOKUP(E7071,'Cond Perturbation'!A:B,2,FALSE)),"")</f>
        <v/>
      </c>
      <c r="J7071" s="28"/>
      <c r="K7071" s="29" t="str">
        <f>IF($B7071 &lt;&gt; "", IF(C7071="Oui",IF(H7071=1,IF(E7071=0,Résultat!G$8,IF(J7071="No",Résultat!$G$8,Résultat!$G$7)),IF(H7071=2,IF(E7071=0,Résultat!G$9,IF(J7071="No",Résultat!$G$9,Résultat!$G$7)),Résultat!$G$7)),IF(C7071 = "Totale", IF(H7071=1,IF(E7071=0,Résultat!G$8,IF(J7071="No",Résultat!$G$9,Résultat!$G$7)),IF(H7071=2,IF(E7071=0,Résultat!G$9,IF(J7071="No",Résultat!$G$9,Résultat!$G$7)),Résultat!$G$7)),Résultat!$G$7)), "")</f>
        <v/>
      </c>
    </row>
    <row r="7072" spans="1:11" ht="20.100000000000001" customHeight="1">
      <c r="A7072" s="26"/>
      <c r="B7072" s="27"/>
      <c r="C7072" s="11" t="str">
        <f>IF($B7072 &lt;&gt; "",VLOOKUP(MID(B7072,3,5),'Recyclabilité Prod Matx'!C:F,2,FALSE), "")</f>
        <v/>
      </c>
      <c r="D7072" s="11" t="str">
        <f>IF($B7072 &lt;&gt; "",VLOOKUP(MID(B7072,3,5),'Recyclabilité Prod Matx'!C:F,3,FALSE),"")</f>
        <v/>
      </c>
      <c r="E7072" s="11" t="str">
        <f>IF($B7072 &lt;&gt; "",VLOOKUP(MID(B7072,3,5),'Recyclabilité Prod Matx'!C:F,4,FALSE), "")</f>
        <v/>
      </c>
      <c r="F7072" s="12" t="str">
        <f>IF($B7072 &lt;&gt; "", IF(C7072="Totale","",IF(D7072 = 0, "", VLOOKUP(D7072,'Cond Compo'!A:B,2,FALSE))),"")</f>
        <v/>
      </c>
      <c r="G7072" s="28"/>
      <c r="H7072" s="11" t="str">
        <f xml:space="preserve"> IF(C7072="Totale",2,IF($G7072 &lt;&gt; "", IF(D7072 = "E",MATCH(G7072, 'Cond Compo'!D$16:D$18, 0), MATCH(G7072, 'Cond Compo'!C$16:C$19, 0)), ""))</f>
        <v/>
      </c>
      <c r="I7072" s="12" t="str">
        <f>IF($E7072 &lt;&gt; "", IF(E7072 = 0, "", VLOOKUP(E7072,'Cond Perturbation'!A:B,2,FALSE)),"")</f>
        <v/>
      </c>
      <c r="J7072" s="28"/>
      <c r="K7072" s="29" t="str">
        <f>IF($B7072 &lt;&gt; "", IF(C7072="Oui",IF(H7072=1,IF(E7072=0,Résultat!G$8,IF(J7072="No",Résultat!$G$8,Résultat!$G$7)),IF(H7072=2,IF(E7072=0,Résultat!G$9,IF(J7072="No",Résultat!$G$9,Résultat!$G$7)),Résultat!$G$7)),IF(C7072 = "Totale", IF(H7072=1,IF(E7072=0,Résultat!G$8,IF(J7072="No",Résultat!$G$9,Résultat!$G$7)),IF(H7072=2,IF(E7072=0,Résultat!G$9,IF(J7072="No",Résultat!$G$9,Résultat!$G$7)),Résultat!$G$7)),Résultat!$G$7)), "")</f>
        <v/>
      </c>
    </row>
    <row r="7073" spans="1:11" ht="20.100000000000001" customHeight="1">
      <c r="A7073" s="26"/>
      <c r="B7073" s="27"/>
      <c r="C7073" s="11" t="str">
        <f>IF($B7073 &lt;&gt; "",VLOOKUP(MID(B7073,3,5),'Recyclabilité Prod Matx'!C:F,2,FALSE), "")</f>
        <v/>
      </c>
      <c r="D7073" s="11" t="str">
        <f>IF($B7073 &lt;&gt; "",VLOOKUP(MID(B7073,3,5),'Recyclabilité Prod Matx'!C:F,3,FALSE),"")</f>
        <v/>
      </c>
      <c r="E7073" s="11" t="str">
        <f>IF($B7073 &lt;&gt; "",VLOOKUP(MID(B7073,3,5),'Recyclabilité Prod Matx'!C:F,4,FALSE), "")</f>
        <v/>
      </c>
      <c r="F7073" s="12" t="str">
        <f>IF($B7073 &lt;&gt; "", IF(C7073="Totale","",IF(D7073 = 0, "", VLOOKUP(D7073,'Cond Compo'!A:B,2,FALSE))),"")</f>
        <v/>
      </c>
      <c r="G7073" s="28"/>
      <c r="H7073" s="11" t="str">
        <f xml:space="preserve"> IF(C7073="Totale",2,IF($G7073 &lt;&gt; "", IF(D7073 = "E",MATCH(G7073, 'Cond Compo'!D$16:D$18, 0), MATCH(G7073, 'Cond Compo'!C$16:C$19, 0)), ""))</f>
        <v/>
      </c>
      <c r="I7073" s="12" t="str">
        <f>IF($E7073 &lt;&gt; "", IF(E7073 = 0, "", VLOOKUP(E7073,'Cond Perturbation'!A:B,2,FALSE)),"")</f>
        <v/>
      </c>
      <c r="J7073" s="28"/>
      <c r="K7073" s="29" t="str">
        <f>IF($B7073 &lt;&gt; "", IF(C7073="Oui",IF(H7073=1,IF(E7073=0,Résultat!G$8,IF(J7073="No",Résultat!$G$8,Résultat!$G$7)),IF(H7073=2,IF(E7073=0,Résultat!G$9,IF(J7073="No",Résultat!$G$9,Résultat!$G$7)),Résultat!$G$7)),IF(C7073 = "Totale", IF(H7073=1,IF(E7073=0,Résultat!G$8,IF(J7073="No",Résultat!$G$9,Résultat!$G$7)),IF(H7073=2,IF(E7073=0,Résultat!G$9,IF(J7073="No",Résultat!$G$9,Résultat!$G$7)),Résultat!$G$7)),Résultat!$G$7)), "")</f>
        <v/>
      </c>
    </row>
    <row r="7074" spans="1:11" ht="20.100000000000001" customHeight="1">
      <c r="A7074" s="26"/>
      <c r="B7074" s="27"/>
      <c r="C7074" s="11" t="str">
        <f>IF($B7074 &lt;&gt; "",VLOOKUP(MID(B7074,3,5),'Recyclabilité Prod Matx'!C:F,2,FALSE), "")</f>
        <v/>
      </c>
      <c r="D7074" s="11" t="str">
        <f>IF($B7074 &lt;&gt; "",VLOOKUP(MID(B7074,3,5),'Recyclabilité Prod Matx'!C:F,3,FALSE),"")</f>
        <v/>
      </c>
      <c r="E7074" s="11" t="str">
        <f>IF($B7074 &lt;&gt; "",VLOOKUP(MID(B7074,3,5),'Recyclabilité Prod Matx'!C:F,4,FALSE), "")</f>
        <v/>
      </c>
      <c r="F7074" s="12" t="str">
        <f>IF($B7074 &lt;&gt; "", IF(C7074="Totale","",IF(D7074 = 0, "", VLOOKUP(D7074,'Cond Compo'!A:B,2,FALSE))),"")</f>
        <v/>
      </c>
      <c r="G7074" s="28"/>
      <c r="H7074" s="11" t="str">
        <f xml:space="preserve"> IF(C7074="Totale",2,IF($G7074 &lt;&gt; "", IF(D7074 = "E",MATCH(G7074, 'Cond Compo'!D$16:D$18, 0), MATCH(G7074, 'Cond Compo'!C$16:C$19, 0)), ""))</f>
        <v/>
      </c>
      <c r="I7074" s="12" t="str">
        <f>IF($E7074 &lt;&gt; "", IF(E7074 = 0, "", VLOOKUP(E7074,'Cond Perturbation'!A:B,2,FALSE)),"")</f>
        <v/>
      </c>
      <c r="J7074" s="28"/>
      <c r="K7074" s="29" t="str">
        <f>IF($B7074 &lt;&gt; "", IF(C7074="Oui",IF(H7074=1,IF(E7074=0,Résultat!G$8,IF(J7074="No",Résultat!$G$8,Résultat!$G$7)),IF(H7074=2,IF(E7074=0,Résultat!G$9,IF(J7074="No",Résultat!$G$9,Résultat!$G$7)),Résultat!$G$7)),IF(C7074 = "Totale", IF(H7074=1,IF(E7074=0,Résultat!G$8,IF(J7074="No",Résultat!$G$9,Résultat!$G$7)),IF(H7074=2,IF(E7074=0,Résultat!G$9,IF(J7074="No",Résultat!$G$9,Résultat!$G$7)),Résultat!$G$7)),Résultat!$G$7)), "")</f>
        <v/>
      </c>
    </row>
    <row r="7075" spans="1:11" ht="20.100000000000001" customHeight="1">
      <c r="A7075" s="26"/>
      <c r="B7075" s="27"/>
      <c r="C7075" s="11" t="str">
        <f>IF($B7075 &lt;&gt; "",VLOOKUP(MID(B7075,3,5),'Recyclabilité Prod Matx'!C:F,2,FALSE), "")</f>
        <v/>
      </c>
      <c r="D7075" s="11" t="str">
        <f>IF($B7075 &lt;&gt; "",VLOOKUP(MID(B7075,3,5),'Recyclabilité Prod Matx'!C:F,3,FALSE),"")</f>
        <v/>
      </c>
      <c r="E7075" s="11" t="str">
        <f>IF($B7075 &lt;&gt; "",VLOOKUP(MID(B7075,3,5),'Recyclabilité Prod Matx'!C:F,4,FALSE), "")</f>
        <v/>
      </c>
      <c r="F7075" s="12" t="str">
        <f>IF($B7075 &lt;&gt; "", IF(C7075="Totale","",IF(D7075 = 0, "", VLOOKUP(D7075,'Cond Compo'!A:B,2,FALSE))),"")</f>
        <v/>
      </c>
      <c r="G7075" s="28"/>
      <c r="H7075" s="11" t="str">
        <f xml:space="preserve"> IF(C7075="Totale",2,IF($G7075 &lt;&gt; "", IF(D7075 = "E",MATCH(G7075, 'Cond Compo'!D$16:D$18, 0), MATCH(G7075, 'Cond Compo'!C$16:C$19, 0)), ""))</f>
        <v/>
      </c>
      <c r="I7075" s="12" t="str">
        <f>IF($E7075 &lt;&gt; "", IF(E7075 = 0, "", VLOOKUP(E7075,'Cond Perturbation'!A:B,2,FALSE)),"")</f>
        <v/>
      </c>
      <c r="J7075" s="28"/>
      <c r="K7075" s="29" t="str">
        <f>IF($B7075 &lt;&gt; "", IF(C7075="Oui",IF(H7075=1,IF(E7075=0,Résultat!G$8,IF(J7075="No",Résultat!$G$8,Résultat!$G$7)),IF(H7075=2,IF(E7075=0,Résultat!G$9,IF(J7075="No",Résultat!$G$9,Résultat!$G$7)),Résultat!$G$7)),IF(C7075 = "Totale", IF(H7075=1,IF(E7075=0,Résultat!G$8,IF(J7075="No",Résultat!$G$9,Résultat!$G$7)),IF(H7075=2,IF(E7075=0,Résultat!G$9,IF(J7075="No",Résultat!$G$9,Résultat!$G$7)),Résultat!$G$7)),Résultat!$G$7)), "")</f>
        <v/>
      </c>
    </row>
    <row r="7076" spans="1:11" ht="20.100000000000001" customHeight="1">
      <c r="A7076" s="26"/>
      <c r="B7076" s="27"/>
      <c r="C7076" s="11" t="str">
        <f>IF($B7076 &lt;&gt; "",VLOOKUP(MID(B7076,3,5),'Recyclabilité Prod Matx'!C:F,2,FALSE), "")</f>
        <v/>
      </c>
      <c r="D7076" s="11" t="str">
        <f>IF($B7076 &lt;&gt; "",VLOOKUP(MID(B7076,3,5),'Recyclabilité Prod Matx'!C:F,3,FALSE),"")</f>
        <v/>
      </c>
      <c r="E7076" s="11" t="str">
        <f>IF($B7076 &lt;&gt; "",VLOOKUP(MID(B7076,3,5),'Recyclabilité Prod Matx'!C:F,4,FALSE), "")</f>
        <v/>
      </c>
      <c r="F7076" s="12" t="str">
        <f>IF($B7076 &lt;&gt; "", IF(C7076="Totale","",IF(D7076 = 0, "", VLOOKUP(D7076,'Cond Compo'!A:B,2,FALSE))),"")</f>
        <v/>
      </c>
      <c r="G7076" s="28"/>
      <c r="H7076" s="11" t="str">
        <f xml:space="preserve"> IF(C7076="Totale",2,IF($G7076 &lt;&gt; "", IF(D7076 = "E",MATCH(G7076, 'Cond Compo'!D$16:D$18, 0), MATCH(G7076, 'Cond Compo'!C$16:C$19, 0)), ""))</f>
        <v/>
      </c>
      <c r="I7076" s="12" t="str">
        <f>IF($E7076 &lt;&gt; "", IF(E7076 = 0, "", VLOOKUP(E7076,'Cond Perturbation'!A:B,2,FALSE)),"")</f>
        <v/>
      </c>
      <c r="J7076" s="28"/>
      <c r="K7076" s="29" t="str">
        <f>IF($B7076 &lt;&gt; "", IF(C7076="Oui",IF(H7076=1,IF(E7076=0,Résultat!G$8,IF(J7076="No",Résultat!$G$8,Résultat!$G$7)),IF(H7076=2,IF(E7076=0,Résultat!G$9,IF(J7076="No",Résultat!$G$9,Résultat!$G$7)),Résultat!$G$7)),IF(C7076 = "Totale", IF(H7076=1,IF(E7076=0,Résultat!G$8,IF(J7076="No",Résultat!$G$9,Résultat!$G$7)),IF(H7076=2,IF(E7076=0,Résultat!G$9,IF(J7076="No",Résultat!$G$9,Résultat!$G$7)),Résultat!$G$7)),Résultat!$G$7)), "")</f>
        <v/>
      </c>
    </row>
    <row r="7077" spans="1:11" ht="20.100000000000001" customHeight="1">
      <c r="A7077" s="26"/>
      <c r="B7077" s="27"/>
      <c r="C7077" s="11" t="str">
        <f>IF($B7077 &lt;&gt; "",VLOOKUP(MID(B7077,3,5),'Recyclabilité Prod Matx'!C:F,2,FALSE), "")</f>
        <v/>
      </c>
      <c r="D7077" s="11" t="str">
        <f>IF($B7077 &lt;&gt; "",VLOOKUP(MID(B7077,3,5),'Recyclabilité Prod Matx'!C:F,3,FALSE),"")</f>
        <v/>
      </c>
      <c r="E7077" s="11" t="str">
        <f>IF($B7077 &lt;&gt; "",VLOOKUP(MID(B7077,3,5),'Recyclabilité Prod Matx'!C:F,4,FALSE), "")</f>
        <v/>
      </c>
      <c r="F7077" s="12" t="str">
        <f>IF($B7077 &lt;&gt; "", IF(C7077="Totale","",IF(D7077 = 0, "", VLOOKUP(D7077,'Cond Compo'!A:B,2,FALSE))),"")</f>
        <v/>
      </c>
      <c r="G7077" s="28"/>
      <c r="H7077" s="11" t="str">
        <f xml:space="preserve"> IF(C7077="Totale",2,IF($G7077 &lt;&gt; "", IF(D7077 = "E",MATCH(G7077, 'Cond Compo'!D$16:D$18, 0), MATCH(G7077, 'Cond Compo'!C$16:C$19, 0)), ""))</f>
        <v/>
      </c>
      <c r="I7077" s="12" t="str">
        <f>IF($E7077 &lt;&gt; "", IF(E7077 = 0, "", VLOOKUP(E7077,'Cond Perturbation'!A:B,2,FALSE)),"")</f>
        <v/>
      </c>
      <c r="J7077" s="28"/>
      <c r="K7077" s="29" t="str">
        <f>IF($B7077 &lt;&gt; "", IF(C7077="Oui",IF(H7077=1,IF(E7077=0,Résultat!G$8,IF(J7077="No",Résultat!$G$8,Résultat!$G$7)),IF(H7077=2,IF(E7077=0,Résultat!G$9,IF(J7077="No",Résultat!$G$9,Résultat!$G$7)),Résultat!$G$7)),IF(C7077 = "Totale", IF(H7077=1,IF(E7077=0,Résultat!G$8,IF(J7077="No",Résultat!$G$9,Résultat!$G$7)),IF(H7077=2,IF(E7077=0,Résultat!G$9,IF(J7077="No",Résultat!$G$9,Résultat!$G$7)),Résultat!$G$7)),Résultat!$G$7)), "")</f>
        <v/>
      </c>
    </row>
    <row r="7078" spans="1:11" ht="20.100000000000001" customHeight="1">
      <c r="A7078" s="26"/>
      <c r="B7078" s="27"/>
      <c r="C7078" s="11" t="str">
        <f>IF($B7078 &lt;&gt; "",VLOOKUP(MID(B7078,3,5),'Recyclabilité Prod Matx'!C:F,2,FALSE), "")</f>
        <v/>
      </c>
      <c r="D7078" s="11" t="str">
        <f>IF($B7078 &lt;&gt; "",VLOOKUP(MID(B7078,3,5),'Recyclabilité Prod Matx'!C:F,3,FALSE),"")</f>
        <v/>
      </c>
      <c r="E7078" s="11" t="str">
        <f>IF($B7078 &lt;&gt; "",VLOOKUP(MID(B7078,3,5),'Recyclabilité Prod Matx'!C:F,4,FALSE), "")</f>
        <v/>
      </c>
      <c r="F7078" s="12" t="str">
        <f>IF($B7078 &lt;&gt; "", IF(C7078="Totale","",IF(D7078 = 0, "", VLOOKUP(D7078,'Cond Compo'!A:B,2,FALSE))),"")</f>
        <v/>
      </c>
      <c r="G7078" s="28"/>
      <c r="H7078" s="11" t="str">
        <f xml:space="preserve"> IF(C7078="Totale",2,IF($G7078 &lt;&gt; "", IF(D7078 = "E",MATCH(G7078, 'Cond Compo'!D$16:D$18, 0), MATCH(G7078, 'Cond Compo'!C$16:C$19, 0)), ""))</f>
        <v/>
      </c>
      <c r="I7078" s="12" t="str">
        <f>IF($E7078 &lt;&gt; "", IF(E7078 = 0, "", VLOOKUP(E7078,'Cond Perturbation'!A:B,2,FALSE)),"")</f>
        <v/>
      </c>
      <c r="J7078" s="28"/>
      <c r="K7078" s="29" t="str">
        <f>IF($B7078 &lt;&gt; "", IF(C7078="Oui",IF(H7078=1,IF(E7078=0,Résultat!G$8,IF(J7078="No",Résultat!$G$8,Résultat!$G$7)),IF(H7078=2,IF(E7078=0,Résultat!G$9,IF(J7078="No",Résultat!$G$9,Résultat!$G$7)),Résultat!$G$7)),IF(C7078 = "Totale", IF(H7078=1,IF(E7078=0,Résultat!G$8,IF(J7078="No",Résultat!$G$9,Résultat!$G$7)),IF(H7078=2,IF(E7078=0,Résultat!G$9,IF(J7078="No",Résultat!$G$9,Résultat!$G$7)),Résultat!$G$7)),Résultat!$G$7)), "")</f>
        <v/>
      </c>
    </row>
    <row r="7079" spans="1:11" ht="20.100000000000001" customHeight="1">
      <c r="A7079" s="26"/>
      <c r="B7079" s="27"/>
      <c r="C7079" s="11" t="str">
        <f>IF($B7079 &lt;&gt; "",VLOOKUP(MID(B7079,3,5),'Recyclabilité Prod Matx'!C:F,2,FALSE), "")</f>
        <v/>
      </c>
      <c r="D7079" s="11" t="str">
        <f>IF($B7079 &lt;&gt; "",VLOOKUP(MID(B7079,3,5),'Recyclabilité Prod Matx'!C:F,3,FALSE),"")</f>
        <v/>
      </c>
      <c r="E7079" s="11" t="str">
        <f>IF($B7079 &lt;&gt; "",VLOOKUP(MID(B7079,3,5),'Recyclabilité Prod Matx'!C:F,4,FALSE), "")</f>
        <v/>
      </c>
      <c r="F7079" s="12" t="str">
        <f>IF($B7079 &lt;&gt; "", IF(C7079="Totale","",IF(D7079 = 0, "", VLOOKUP(D7079,'Cond Compo'!A:B,2,FALSE))),"")</f>
        <v/>
      </c>
      <c r="G7079" s="28"/>
      <c r="H7079" s="11" t="str">
        <f xml:space="preserve"> IF(C7079="Totale",2,IF($G7079 &lt;&gt; "", IF(D7079 = "E",MATCH(G7079, 'Cond Compo'!D$16:D$18, 0), MATCH(G7079, 'Cond Compo'!C$16:C$19, 0)), ""))</f>
        <v/>
      </c>
      <c r="I7079" s="12" t="str">
        <f>IF($E7079 &lt;&gt; "", IF(E7079 = 0, "", VLOOKUP(E7079,'Cond Perturbation'!A:B,2,FALSE)),"")</f>
        <v/>
      </c>
      <c r="J7079" s="28"/>
      <c r="K7079" s="29" t="str">
        <f>IF($B7079 &lt;&gt; "", IF(C7079="Oui",IF(H7079=1,IF(E7079=0,Résultat!G$8,IF(J7079="No",Résultat!$G$8,Résultat!$G$7)),IF(H7079=2,IF(E7079=0,Résultat!G$9,IF(J7079="No",Résultat!$G$9,Résultat!$G$7)),Résultat!$G$7)),IF(C7079 = "Totale", IF(H7079=1,IF(E7079=0,Résultat!G$8,IF(J7079="No",Résultat!$G$9,Résultat!$G$7)),IF(H7079=2,IF(E7079=0,Résultat!G$9,IF(J7079="No",Résultat!$G$9,Résultat!$G$7)),Résultat!$G$7)),Résultat!$G$7)), "")</f>
        <v/>
      </c>
    </row>
    <row r="7080" spans="1:11" ht="20.100000000000001" customHeight="1">
      <c r="A7080" s="26"/>
      <c r="B7080" s="27"/>
      <c r="C7080" s="11" t="str">
        <f>IF($B7080 &lt;&gt; "",VLOOKUP(MID(B7080,3,5),'Recyclabilité Prod Matx'!C:F,2,FALSE), "")</f>
        <v/>
      </c>
      <c r="D7080" s="11" t="str">
        <f>IF($B7080 &lt;&gt; "",VLOOKUP(MID(B7080,3,5),'Recyclabilité Prod Matx'!C:F,3,FALSE),"")</f>
        <v/>
      </c>
      <c r="E7080" s="11" t="str">
        <f>IF($B7080 &lt;&gt; "",VLOOKUP(MID(B7080,3,5),'Recyclabilité Prod Matx'!C:F,4,FALSE), "")</f>
        <v/>
      </c>
      <c r="F7080" s="12" t="str">
        <f>IF($B7080 &lt;&gt; "", IF(C7080="Totale","",IF(D7080 = 0, "", VLOOKUP(D7080,'Cond Compo'!A:B,2,FALSE))),"")</f>
        <v/>
      </c>
      <c r="G7080" s="28"/>
      <c r="H7080" s="11" t="str">
        <f xml:space="preserve"> IF(C7080="Totale",2,IF($G7080 &lt;&gt; "", IF(D7080 = "E",MATCH(G7080, 'Cond Compo'!D$16:D$18, 0), MATCH(G7080, 'Cond Compo'!C$16:C$19, 0)), ""))</f>
        <v/>
      </c>
      <c r="I7080" s="12" t="str">
        <f>IF($E7080 &lt;&gt; "", IF(E7080 = 0, "", VLOOKUP(E7080,'Cond Perturbation'!A:B,2,FALSE)),"")</f>
        <v/>
      </c>
      <c r="J7080" s="28"/>
      <c r="K7080" s="29" t="str">
        <f>IF($B7080 &lt;&gt; "", IF(C7080="Oui",IF(H7080=1,IF(E7080=0,Résultat!G$8,IF(J7080="No",Résultat!$G$8,Résultat!$G$7)),IF(H7080=2,IF(E7080=0,Résultat!G$9,IF(J7080="No",Résultat!$G$9,Résultat!$G$7)),Résultat!$G$7)),IF(C7080 = "Totale", IF(H7080=1,IF(E7080=0,Résultat!G$8,IF(J7080="No",Résultat!$G$9,Résultat!$G$7)),IF(H7080=2,IF(E7080=0,Résultat!G$9,IF(J7080="No",Résultat!$G$9,Résultat!$G$7)),Résultat!$G$7)),Résultat!$G$7)), "")</f>
        <v/>
      </c>
    </row>
    <row r="7081" spans="1:11" ht="20.100000000000001" customHeight="1">
      <c r="A7081" s="26"/>
      <c r="B7081" s="27"/>
      <c r="C7081" s="11" t="str">
        <f>IF($B7081 &lt;&gt; "",VLOOKUP(MID(B7081,3,5),'Recyclabilité Prod Matx'!C:F,2,FALSE), "")</f>
        <v/>
      </c>
      <c r="D7081" s="11" t="str">
        <f>IF($B7081 &lt;&gt; "",VLOOKUP(MID(B7081,3,5),'Recyclabilité Prod Matx'!C:F,3,FALSE),"")</f>
        <v/>
      </c>
      <c r="E7081" s="11" t="str">
        <f>IF($B7081 &lt;&gt; "",VLOOKUP(MID(B7081,3,5),'Recyclabilité Prod Matx'!C:F,4,FALSE), "")</f>
        <v/>
      </c>
      <c r="F7081" s="12" t="str">
        <f>IF($B7081 &lt;&gt; "", IF(C7081="Totale","",IF(D7081 = 0, "", VLOOKUP(D7081,'Cond Compo'!A:B,2,FALSE))),"")</f>
        <v/>
      </c>
      <c r="G7081" s="28"/>
      <c r="H7081" s="11" t="str">
        <f xml:space="preserve"> IF(C7081="Totale",2,IF($G7081 &lt;&gt; "", IF(D7081 = "E",MATCH(G7081, 'Cond Compo'!D$16:D$18, 0), MATCH(G7081, 'Cond Compo'!C$16:C$19, 0)), ""))</f>
        <v/>
      </c>
      <c r="I7081" s="12" t="str">
        <f>IF($E7081 &lt;&gt; "", IF(E7081 = 0, "", VLOOKUP(E7081,'Cond Perturbation'!A:B,2,FALSE)),"")</f>
        <v/>
      </c>
      <c r="J7081" s="28"/>
      <c r="K7081" s="29" t="str">
        <f>IF($B7081 &lt;&gt; "", IF(C7081="Oui",IF(H7081=1,IF(E7081=0,Résultat!G$8,IF(J7081="No",Résultat!$G$8,Résultat!$G$7)),IF(H7081=2,IF(E7081=0,Résultat!G$9,IF(J7081="No",Résultat!$G$9,Résultat!$G$7)),Résultat!$G$7)),IF(C7081 = "Totale", IF(H7081=1,IF(E7081=0,Résultat!G$8,IF(J7081="No",Résultat!$G$9,Résultat!$G$7)),IF(H7081=2,IF(E7081=0,Résultat!G$9,IF(J7081="No",Résultat!$G$9,Résultat!$G$7)),Résultat!$G$7)),Résultat!$G$7)), "")</f>
        <v/>
      </c>
    </row>
    <row r="7082" spans="1:11" ht="20.100000000000001" customHeight="1">
      <c r="A7082" s="26"/>
      <c r="B7082" s="27"/>
      <c r="C7082" s="11" t="str">
        <f>IF($B7082 &lt;&gt; "",VLOOKUP(MID(B7082,3,5),'Recyclabilité Prod Matx'!C:F,2,FALSE), "")</f>
        <v/>
      </c>
      <c r="D7082" s="11" t="str">
        <f>IF($B7082 &lt;&gt; "",VLOOKUP(MID(B7082,3,5),'Recyclabilité Prod Matx'!C:F,3,FALSE),"")</f>
        <v/>
      </c>
      <c r="E7082" s="11" t="str">
        <f>IF($B7082 &lt;&gt; "",VLOOKUP(MID(B7082,3,5),'Recyclabilité Prod Matx'!C:F,4,FALSE), "")</f>
        <v/>
      </c>
      <c r="F7082" s="12" t="str">
        <f>IF($B7082 &lt;&gt; "", IF(C7082="Totale","",IF(D7082 = 0, "", VLOOKUP(D7082,'Cond Compo'!A:B,2,FALSE))),"")</f>
        <v/>
      </c>
      <c r="G7082" s="28"/>
      <c r="H7082" s="11" t="str">
        <f xml:space="preserve"> IF(C7082="Totale",2,IF($G7082 &lt;&gt; "", IF(D7082 = "E",MATCH(G7082, 'Cond Compo'!D$16:D$18, 0), MATCH(G7082, 'Cond Compo'!C$16:C$19, 0)), ""))</f>
        <v/>
      </c>
      <c r="I7082" s="12" t="str">
        <f>IF($E7082 &lt;&gt; "", IF(E7082 = 0, "", VLOOKUP(E7082,'Cond Perturbation'!A:B,2,FALSE)),"")</f>
        <v/>
      </c>
      <c r="J7082" s="28"/>
      <c r="K7082" s="29" t="str">
        <f>IF($B7082 &lt;&gt; "", IF(C7082="Oui",IF(H7082=1,IF(E7082=0,Résultat!G$8,IF(J7082="No",Résultat!$G$8,Résultat!$G$7)),IF(H7082=2,IF(E7082=0,Résultat!G$9,IF(J7082="No",Résultat!$G$9,Résultat!$G$7)),Résultat!$G$7)),IF(C7082 = "Totale", IF(H7082=1,IF(E7082=0,Résultat!G$8,IF(J7082="No",Résultat!$G$9,Résultat!$G$7)),IF(H7082=2,IF(E7082=0,Résultat!G$9,IF(J7082="No",Résultat!$G$9,Résultat!$G$7)),Résultat!$G$7)),Résultat!$G$7)), "")</f>
        <v/>
      </c>
    </row>
    <row r="7083" spans="1:11" ht="20.100000000000001" customHeight="1">
      <c r="A7083" s="26"/>
      <c r="B7083" s="27"/>
      <c r="C7083" s="11" t="str">
        <f>IF($B7083 &lt;&gt; "",VLOOKUP(MID(B7083,3,5),'Recyclabilité Prod Matx'!C:F,2,FALSE), "")</f>
        <v/>
      </c>
      <c r="D7083" s="11" t="str">
        <f>IF($B7083 &lt;&gt; "",VLOOKUP(MID(B7083,3,5),'Recyclabilité Prod Matx'!C:F,3,FALSE),"")</f>
        <v/>
      </c>
      <c r="E7083" s="11" t="str">
        <f>IF($B7083 &lt;&gt; "",VLOOKUP(MID(B7083,3,5),'Recyclabilité Prod Matx'!C:F,4,FALSE), "")</f>
        <v/>
      </c>
      <c r="F7083" s="12" t="str">
        <f>IF($B7083 &lt;&gt; "", IF(C7083="Totale","",IF(D7083 = 0, "", VLOOKUP(D7083,'Cond Compo'!A:B,2,FALSE))),"")</f>
        <v/>
      </c>
      <c r="G7083" s="28"/>
      <c r="H7083" s="11" t="str">
        <f xml:space="preserve"> IF(C7083="Totale",2,IF($G7083 &lt;&gt; "", IF(D7083 = "E",MATCH(G7083, 'Cond Compo'!D$16:D$18, 0), MATCH(G7083, 'Cond Compo'!C$16:C$19, 0)), ""))</f>
        <v/>
      </c>
      <c r="I7083" s="12" t="str">
        <f>IF($E7083 &lt;&gt; "", IF(E7083 = 0, "", VLOOKUP(E7083,'Cond Perturbation'!A:B,2,FALSE)),"")</f>
        <v/>
      </c>
      <c r="J7083" s="28"/>
      <c r="K7083" s="29" t="str">
        <f>IF($B7083 &lt;&gt; "", IF(C7083="Oui",IF(H7083=1,IF(E7083=0,Résultat!G$8,IF(J7083="No",Résultat!$G$8,Résultat!$G$7)),IF(H7083=2,IF(E7083=0,Résultat!G$9,IF(J7083="No",Résultat!$G$9,Résultat!$G$7)),Résultat!$G$7)),IF(C7083 = "Totale", IF(H7083=1,IF(E7083=0,Résultat!G$8,IF(J7083="No",Résultat!$G$9,Résultat!$G$7)),IF(H7083=2,IF(E7083=0,Résultat!G$9,IF(J7083="No",Résultat!$G$9,Résultat!$G$7)),Résultat!$G$7)),Résultat!$G$7)), "")</f>
        <v/>
      </c>
    </row>
    <row r="7084" spans="1:11" ht="20.100000000000001" customHeight="1">
      <c r="A7084" s="26"/>
      <c r="B7084" s="27"/>
      <c r="C7084" s="11" t="str">
        <f>IF($B7084 &lt;&gt; "",VLOOKUP(MID(B7084,3,5),'Recyclabilité Prod Matx'!C:F,2,FALSE), "")</f>
        <v/>
      </c>
      <c r="D7084" s="11" t="str">
        <f>IF($B7084 &lt;&gt; "",VLOOKUP(MID(B7084,3,5),'Recyclabilité Prod Matx'!C:F,3,FALSE),"")</f>
        <v/>
      </c>
      <c r="E7084" s="11" t="str">
        <f>IF($B7084 &lt;&gt; "",VLOOKUP(MID(B7084,3,5),'Recyclabilité Prod Matx'!C:F,4,FALSE), "")</f>
        <v/>
      </c>
      <c r="F7084" s="12" t="str">
        <f>IF($B7084 &lt;&gt; "", IF(C7084="Totale","",IF(D7084 = 0, "", VLOOKUP(D7084,'Cond Compo'!A:B,2,FALSE))),"")</f>
        <v/>
      </c>
      <c r="G7084" s="28"/>
      <c r="H7084" s="11" t="str">
        <f xml:space="preserve"> IF(C7084="Totale",2,IF($G7084 &lt;&gt; "", IF(D7084 = "E",MATCH(G7084, 'Cond Compo'!D$16:D$18, 0), MATCH(G7084, 'Cond Compo'!C$16:C$19, 0)), ""))</f>
        <v/>
      </c>
      <c r="I7084" s="12" t="str">
        <f>IF($E7084 &lt;&gt; "", IF(E7084 = 0, "", VLOOKUP(E7084,'Cond Perturbation'!A:B,2,FALSE)),"")</f>
        <v/>
      </c>
      <c r="J7084" s="28"/>
      <c r="K7084" s="29" t="str">
        <f>IF($B7084 &lt;&gt; "", IF(C7084="Oui",IF(H7084=1,IF(E7084=0,Résultat!G$8,IF(J7084="No",Résultat!$G$8,Résultat!$G$7)),IF(H7084=2,IF(E7084=0,Résultat!G$9,IF(J7084="No",Résultat!$G$9,Résultat!$G$7)),Résultat!$G$7)),IF(C7084 = "Totale", IF(H7084=1,IF(E7084=0,Résultat!G$8,IF(J7084="No",Résultat!$G$9,Résultat!$G$7)),IF(H7084=2,IF(E7084=0,Résultat!G$9,IF(J7084="No",Résultat!$G$9,Résultat!$G$7)),Résultat!$G$7)),Résultat!$G$7)), "")</f>
        <v/>
      </c>
    </row>
    <row r="7085" spans="1:11" ht="20.100000000000001" customHeight="1">
      <c r="A7085" s="26"/>
      <c r="B7085" s="27"/>
      <c r="C7085" s="11" t="str">
        <f>IF($B7085 &lt;&gt; "",VLOOKUP(MID(B7085,3,5),'Recyclabilité Prod Matx'!C:F,2,FALSE), "")</f>
        <v/>
      </c>
      <c r="D7085" s="11" t="str">
        <f>IF($B7085 &lt;&gt; "",VLOOKUP(MID(B7085,3,5),'Recyclabilité Prod Matx'!C:F,3,FALSE),"")</f>
        <v/>
      </c>
      <c r="E7085" s="11" t="str">
        <f>IF($B7085 &lt;&gt; "",VLOOKUP(MID(B7085,3,5),'Recyclabilité Prod Matx'!C:F,4,FALSE), "")</f>
        <v/>
      </c>
      <c r="F7085" s="12" t="str">
        <f>IF($B7085 &lt;&gt; "", IF(C7085="Totale","",IF(D7085 = 0, "", VLOOKUP(D7085,'Cond Compo'!A:B,2,FALSE))),"")</f>
        <v/>
      </c>
      <c r="G7085" s="28"/>
      <c r="H7085" s="11" t="str">
        <f xml:space="preserve"> IF(C7085="Totale",2,IF($G7085 &lt;&gt; "", IF(D7085 = "E",MATCH(G7085, 'Cond Compo'!D$16:D$18, 0), MATCH(G7085, 'Cond Compo'!C$16:C$19, 0)), ""))</f>
        <v/>
      </c>
      <c r="I7085" s="12" t="str">
        <f>IF($E7085 &lt;&gt; "", IF(E7085 = 0, "", VLOOKUP(E7085,'Cond Perturbation'!A:B,2,FALSE)),"")</f>
        <v/>
      </c>
      <c r="J7085" s="28"/>
      <c r="K7085" s="29" t="str">
        <f>IF($B7085 &lt;&gt; "", IF(C7085="Oui",IF(H7085=1,IF(E7085=0,Résultat!G$8,IF(J7085="No",Résultat!$G$8,Résultat!$G$7)),IF(H7085=2,IF(E7085=0,Résultat!G$9,IF(J7085="No",Résultat!$G$9,Résultat!$G$7)),Résultat!$G$7)),IF(C7085 = "Totale", IF(H7085=1,IF(E7085=0,Résultat!G$8,IF(J7085="No",Résultat!$G$9,Résultat!$G$7)),IF(H7085=2,IF(E7085=0,Résultat!G$9,IF(J7085="No",Résultat!$G$9,Résultat!$G$7)),Résultat!$G$7)),Résultat!$G$7)), "")</f>
        <v/>
      </c>
    </row>
    <row r="7086" spans="1:11" ht="20.100000000000001" customHeight="1">
      <c r="A7086" s="26"/>
      <c r="B7086" s="27"/>
      <c r="C7086" s="11" t="str">
        <f>IF($B7086 &lt;&gt; "",VLOOKUP(MID(B7086,3,5),'Recyclabilité Prod Matx'!C:F,2,FALSE), "")</f>
        <v/>
      </c>
      <c r="D7086" s="11" t="str">
        <f>IF($B7086 &lt;&gt; "",VLOOKUP(MID(B7086,3,5),'Recyclabilité Prod Matx'!C:F,3,FALSE),"")</f>
        <v/>
      </c>
      <c r="E7086" s="11" t="str">
        <f>IF($B7086 &lt;&gt; "",VLOOKUP(MID(B7086,3,5),'Recyclabilité Prod Matx'!C:F,4,FALSE), "")</f>
        <v/>
      </c>
      <c r="F7086" s="12" t="str">
        <f>IF($B7086 &lt;&gt; "", IF(C7086="Totale","",IF(D7086 = 0, "", VLOOKUP(D7086,'Cond Compo'!A:B,2,FALSE))),"")</f>
        <v/>
      </c>
      <c r="G7086" s="28"/>
      <c r="H7086" s="11" t="str">
        <f xml:space="preserve"> IF(C7086="Totale",2,IF($G7086 &lt;&gt; "", IF(D7086 = "E",MATCH(G7086, 'Cond Compo'!D$16:D$18, 0), MATCH(G7086, 'Cond Compo'!C$16:C$19, 0)), ""))</f>
        <v/>
      </c>
      <c r="I7086" s="12" t="str">
        <f>IF($E7086 &lt;&gt; "", IF(E7086 = 0, "", VLOOKUP(E7086,'Cond Perturbation'!A:B,2,FALSE)),"")</f>
        <v/>
      </c>
      <c r="J7086" s="28"/>
      <c r="K7086" s="29" t="str">
        <f>IF($B7086 &lt;&gt; "", IF(C7086="Oui",IF(H7086=1,IF(E7086=0,Résultat!G$8,IF(J7086="No",Résultat!$G$8,Résultat!$G$7)),IF(H7086=2,IF(E7086=0,Résultat!G$9,IF(J7086="No",Résultat!$G$9,Résultat!$G$7)),Résultat!$G$7)),IF(C7086 = "Totale", IF(H7086=1,IF(E7086=0,Résultat!G$8,IF(J7086="No",Résultat!$G$9,Résultat!$G$7)),IF(H7086=2,IF(E7086=0,Résultat!G$9,IF(J7086="No",Résultat!$G$9,Résultat!$G$7)),Résultat!$G$7)),Résultat!$G$7)), "")</f>
        <v/>
      </c>
    </row>
    <row r="7087" spans="1:11" ht="20.100000000000001" customHeight="1">
      <c r="A7087" s="26"/>
      <c r="B7087" s="27"/>
      <c r="C7087" s="11" t="str">
        <f>IF($B7087 &lt;&gt; "",VLOOKUP(MID(B7087,3,5),'Recyclabilité Prod Matx'!C:F,2,FALSE), "")</f>
        <v/>
      </c>
      <c r="D7087" s="11" t="str">
        <f>IF($B7087 &lt;&gt; "",VLOOKUP(MID(B7087,3,5),'Recyclabilité Prod Matx'!C:F,3,FALSE),"")</f>
        <v/>
      </c>
      <c r="E7087" s="11" t="str">
        <f>IF($B7087 &lt;&gt; "",VLOOKUP(MID(B7087,3,5),'Recyclabilité Prod Matx'!C:F,4,FALSE), "")</f>
        <v/>
      </c>
      <c r="F7087" s="12" t="str">
        <f>IF($B7087 &lt;&gt; "", IF(C7087="Totale","",IF(D7087 = 0, "", VLOOKUP(D7087,'Cond Compo'!A:B,2,FALSE))),"")</f>
        <v/>
      </c>
      <c r="G7087" s="28"/>
      <c r="H7087" s="11" t="str">
        <f xml:space="preserve"> IF(C7087="Totale",2,IF($G7087 &lt;&gt; "", IF(D7087 = "E",MATCH(G7087, 'Cond Compo'!D$16:D$18, 0), MATCH(G7087, 'Cond Compo'!C$16:C$19, 0)), ""))</f>
        <v/>
      </c>
      <c r="I7087" s="12" t="str">
        <f>IF($E7087 &lt;&gt; "", IF(E7087 = 0, "", VLOOKUP(E7087,'Cond Perturbation'!A:B,2,FALSE)),"")</f>
        <v/>
      </c>
      <c r="J7087" s="28"/>
      <c r="K7087" s="29" t="str">
        <f>IF($B7087 &lt;&gt; "", IF(C7087="Oui",IF(H7087=1,IF(E7087=0,Résultat!G$8,IF(J7087="No",Résultat!$G$8,Résultat!$G$7)),IF(H7087=2,IF(E7087=0,Résultat!G$9,IF(J7087="No",Résultat!$G$9,Résultat!$G$7)),Résultat!$G$7)),IF(C7087 = "Totale", IF(H7087=1,IF(E7087=0,Résultat!G$8,IF(J7087="No",Résultat!$G$9,Résultat!$G$7)),IF(H7087=2,IF(E7087=0,Résultat!G$9,IF(J7087="No",Résultat!$G$9,Résultat!$G$7)),Résultat!$G$7)),Résultat!$G$7)), "")</f>
        <v/>
      </c>
    </row>
    <row r="7088" spans="1:11" ht="20.100000000000001" customHeight="1">
      <c r="A7088" s="26"/>
      <c r="B7088" s="27"/>
      <c r="C7088" s="11" t="str">
        <f>IF($B7088 &lt;&gt; "",VLOOKUP(MID(B7088,3,5),'Recyclabilité Prod Matx'!C:F,2,FALSE), "")</f>
        <v/>
      </c>
      <c r="D7088" s="11" t="str">
        <f>IF($B7088 &lt;&gt; "",VLOOKUP(MID(B7088,3,5),'Recyclabilité Prod Matx'!C:F,3,FALSE),"")</f>
        <v/>
      </c>
      <c r="E7088" s="11" t="str">
        <f>IF($B7088 &lt;&gt; "",VLOOKUP(MID(B7088,3,5),'Recyclabilité Prod Matx'!C:F,4,FALSE), "")</f>
        <v/>
      </c>
      <c r="F7088" s="12" t="str">
        <f>IF($B7088 &lt;&gt; "", IF(C7088="Totale","",IF(D7088 = 0, "", VLOOKUP(D7088,'Cond Compo'!A:B,2,FALSE))),"")</f>
        <v/>
      </c>
      <c r="G7088" s="28"/>
      <c r="H7088" s="11" t="str">
        <f xml:space="preserve"> IF(C7088="Totale",2,IF($G7088 &lt;&gt; "", IF(D7088 = "E",MATCH(G7088, 'Cond Compo'!D$16:D$18, 0), MATCH(G7088, 'Cond Compo'!C$16:C$19, 0)), ""))</f>
        <v/>
      </c>
      <c r="I7088" s="12" t="str">
        <f>IF($E7088 &lt;&gt; "", IF(E7088 = 0, "", VLOOKUP(E7088,'Cond Perturbation'!A:B,2,FALSE)),"")</f>
        <v/>
      </c>
      <c r="J7088" s="28"/>
      <c r="K7088" s="29" t="str">
        <f>IF($B7088 &lt;&gt; "", IF(C7088="Oui",IF(H7088=1,IF(E7088=0,Résultat!G$8,IF(J7088="No",Résultat!$G$8,Résultat!$G$7)),IF(H7088=2,IF(E7088=0,Résultat!G$9,IF(J7088="No",Résultat!$G$9,Résultat!$G$7)),Résultat!$G$7)),IF(C7088 = "Totale", IF(H7088=1,IF(E7088=0,Résultat!G$8,IF(J7088="No",Résultat!$G$9,Résultat!$G$7)),IF(H7088=2,IF(E7088=0,Résultat!G$9,IF(J7088="No",Résultat!$G$9,Résultat!$G$7)),Résultat!$G$7)),Résultat!$G$7)), "")</f>
        <v/>
      </c>
    </row>
    <row r="7089" spans="1:11" ht="20.100000000000001" customHeight="1">
      <c r="A7089" s="26"/>
      <c r="B7089" s="27"/>
      <c r="C7089" s="11" t="str">
        <f>IF($B7089 &lt;&gt; "",VLOOKUP(MID(B7089,3,5),'Recyclabilité Prod Matx'!C:F,2,FALSE), "")</f>
        <v/>
      </c>
      <c r="D7089" s="11" t="str">
        <f>IF($B7089 &lt;&gt; "",VLOOKUP(MID(B7089,3,5),'Recyclabilité Prod Matx'!C:F,3,FALSE),"")</f>
        <v/>
      </c>
      <c r="E7089" s="11" t="str">
        <f>IF($B7089 &lt;&gt; "",VLOOKUP(MID(B7089,3,5),'Recyclabilité Prod Matx'!C:F,4,FALSE), "")</f>
        <v/>
      </c>
      <c r="F7089" s="12" t="str">
        <f>IF($B7089 &lt;&gt; "", IF(C7089="Totale","",IF(D7089 = 0, "", VLOOKUP(D7089,'Cond Compo'!A:B,2,FALSE))),"")</f>
        <v/>
      </c>
      <c r="G7089" s="28"/>
      <c r="H7089" s="11" t="str">
        <f xml:space="preserve"> IF(C7089="Totale",2,IF($G7089 &lt;&gt; "", IF(D7089 = "E",MATCH(G7089, 'Cond Compo'!D$16:D$18, 0), MATCH(G7089, 'Cond Compo'!C$16:C$19, 0)), ""))</f>
        <v/>
      </c>
      <c r="I7089" s="12" t="str">
        <f>IF($E7089 &lt;&gt; "", IF(E7089 = 0, "", VLOOKUP(E7089,'Cond Perturbation'!A:B,2,FALSE)),"")</f>
        <v/>
      </c>
      <c r="J7089" s="28"/>
      <c r="K7089" s="29" t="str">
        <f>IF($B7089 &lt;&gt; "", IF(C7089="Oui",IF(H7089=1,IF(E7089=0,Résultat!G$8,IF(J7089="No",Résultat!$G$8,Résultat!$G$7)),IF(H7089=2,IF(E7089=0,Résultat!G$9,IF(J7089="No",Résultat!$G$9,Résultat!$G$7)),Résultat!$G$7)),IF(C7089 = "Totale", IF(H7089=1,IF(E7089=0,Résultat!G$8,IF(J7089="No",Résultat!$G$9,Résultat!$G$7)),IF(H7089=2,IF(E7089=0,Résultat!G$9,IF(J7089="No",Résultat!$G$9,Résultat!$G$7)),Résultat!$G$7)),Résultat!$G$7)), "")</f>
        <v/>
      </c>
    </row>
    <row r="7090" spans="1:11" ht="20.100000000000001" customHeight="1">
      <c r="A7090" s="26"/>
      <c r="B7090" s="27"/>
      <c r="C7090" s="11" t="str">
        <f>IF($B7090 &lt;&gt; "",VLOOKUP(MID(B7090,3,5),'Recyclabilité Prod Matx'!C:F,2,FALSE), "")</f>
        <v/>
      </c>
      <c r="D7090" s="11" t="str">
        <f>IF($B7090 &lt;&gt; "",VLOOKUP(MID(B7090,3,5),'Recyclabilité Prod Matx'!C:F,3,FALSE),"")</f>
        <v/>
      </c>
      <c r="E7090" s="11" t="str">
        <f>IF($B7090 &lt;&gt; "",VLOOKUP(MID(B7090,3,5),'Recyclabilité Prod Matx'!C:F,4,FALSE), "")</f>
        <v/>
      </c>
      <c r="F7090" s="12" t="str">
        <f>IF($B7090 &lt;&gt; "", IF(C7090="Totale","",IF(D7090 = 0, "", VLOOKUP(D7090,'Cond Compo'!A:B,2,FALSE))),"")</f>
        <v/>
      </c>
      <c r="G7090" s="28"/>
      <c r="H7090" s="11" t="str">
        <f xml:space="preserve"> IF(C7090="Totale",2,IF($G7090 &lt;&gt; "", IF(D7090 = "E",MATCH(G7090, 'Cond Compo'!D$16:D$18, 0), MATCH(G7090, 'Cond Compo'!C$16:C$19, 0)), ""))</f>
        <v/>
      </c>
      <c r="I7090" s="12" t="str">
        <f>IF($E7090 &lt;&gt; "", IF(E7090 = 0, "", VLOOKUP(E7090,'Cond Perturbation'!A:B,2,FALSE)),"")</f>
        <v/>
      </c>
      <c r="J7090" s="28"/>
      <c r="K7090" s="29" t="str">
        <f>IF($B7090 &lt;&gt; "", IF(C7090="Oui",IF(H7090=1,IF(E7090=0,Résultat!G$8,IF(J7090="No",Résultat!$G$8,Résultat!$G$7)),IF(H7090=2,IF(E7090=0,Résultat!G$9,IF(J7090="No",Résultat!$G$9,Résultat!$G$7)),Résultat!$G$7)),IF(C7090 = "Totale", IF(H7090=1,IF(E7090=0,Résultat!G$8,IF(J7090="No",Résultat!$G$9,Résultat!$G$7)),IF(H7090=2,IF(E7090=0,Résultat!G$9,IF(J7090="No",Résultat!$G$9,Résultat!$G$7)),Résultat!$G$7)),Résultat!$G$7)), "")</f>
        <v/>
      </c>
    </row>
    <row r="7091" spans="1:11" ht="20.100000000000001" customHeight="1">
      <c r="A7091" s="26"/>
      <c r="B7091" s="27"/>
      <c r="C7091" s="11" t="str">
        <f>IF($B7091 &lt;&gt; "",VLOOKUP(MID(B7091,3,5),'Recyclabilité Prod Matx'!C:F,2,FALSE), "")</f>
        <v/>
      </c>
      <c r="D7091" s="11" t="str">
        <f>IF($B7091 &lt;&gt; "",VLOOKUP(MID(B7091,3,5),'Recyclabilité Prod Matx'!C:F,3,FALSE),"")</f>
        <v/>
      </c>
      <c r="E7091" s="11" t="str">
        <f>IF($B7091 &lt;&gt; "",VLOOKUP(MID(B7091,3,5),'Recyclabilité Prod Matx'!C:F,4,FALSE), "")</f>
        <v/>
      </c>
      <c r="F7091" s="12" t="str">
        <f>IF($B7091 &lt;&gt; "", IF(C7091="Totale","",IF(D7091 = 0, "", VLOOKUP(D7091,'Cond Compo'!A:B,2,FALSE))),"")</f>
        <v/>
      </c>
      <c r="G7091" s="28"/>
      <c r="H7091" s="11" t="str">
        <f xml:space="preserve"> IF(C7091="Totale",2,IF($G7091 &lt;&gt; "", IF(D7091 = "E",MATCH(G7091, 'Cond Compo'!D$16:D$18, 0), MATCH(G7091, 'Cond Compo'!C$16:C$19, 0)), ""))</f>
        <v/>
      </c>
      <c r="I7091" s="12" t="str">
        <f>IF($E7091 &lt;&gt; "", IF(E7091 = 0, "", VLOOKUP(E7091,'Cond Perturbation'!A:B,2,FALSE)),"")</f>
        <v/>
      </c>
      <c r="J7091" s="28"/>
      <c r="K7091" s="29" t="str">
        <f>IF($B7091 &lt;&gt; "", IF(C7091="Oui",IF(H7091=1,IF(E7091=0,Résultat!G$8,IF(J7091="No",Résultat!$G$8,Résultat!$G$7)),IF(H7091=2,IF(E7091=0,Résultat!G$9,IF(J7091="No",Résultat!$G$9,Résultat!$G$7)),Résultat!$G$7)),IF(C7091 = "Totale", IF(H7091=1,IF(E7091=0,Résultat!G$8,IF(J7091="No",Résultat!$G$9,Résultat!$G$7)),IF(H7091=2,IF(E7091=0,Résultat!G$9,IF(J7091="No",Résultat!$G$9,Résultat!$G$7)),Résultat!$G$7)),Résultat!$G$7)), "")</f>
        <v/>
      </c>
    </row>
    <row r="7092" spans="1:11" ht="20.100000000000001" customHeight="1">
      <c r="A7092" s="26"/>
      <c r="B7092" s="27"/>
      <c r="C7092" s="11" t="str">
        <f>IF($B7092 &lt;&gt; "",VLOOKUP(MID(B7092,3,5),'Recyclabilité Prod Matx'!C:F,2,FALSE), "")</f>
        <v/>
      </c>
      <c r="D7092" s="11" t="str">
        <f>IF($B7092 &lt;&gt; "",VLOOKUP(MID(B7092,3,5),'Recyclabilité Prod Matx'!C:F,3,FALSE),"")</f>
        <v/>
      </c>
      <c r="E7092" s="11" t="str">
        <f>IF($B7092 &lt;&gt; "",VLOOKUP(MID(B7092,3,5),'Recyclabilité Prod Matx'!C:F,4,FALSE), "")</f>
        <v/>
      </c>
      <c r="F7092" s="12" t="str">
        <f>IF($B7092 &lt;&gt; "", IF(C7092="Totale","",IF(D7092 = 0, "", VLOOKUP(D7092,'Cond Compo'!A:B,2,FALSE))),"")</f>
        <v/>
      </c>
      <c r="G7092" s="28"/>
      <c r="H7092" s="11" t="str">
        <f xml:space="preserve"> IF(C7092="Totale",2,IF($G7092 &lt;&gt; "", IF(D7092 = "E",MATCH(G7092, 'Cond Compo'!D$16:D$18, 0), MATCH(G7092, 'Cond Compo'!C$16:C$19, 0)), ""))</f>
        <v/>
      </c>
      <c r="I7092" s="12" t="str">
        <f>IF($E7092 &lt;&gt; "", IF(E7092 = 0, "", VLOOKUP(E7092,'Cond Perturbation'!A:B,2,FALSE)),"")</f>
        <v/>
      </c>
      <c r="J7092" s="28"/>
      <c r="K7092" s="29" t="str">
        <f>IF($B7092 &lt;&gt; "", IF(C7092="Oui",IF(H7092=1,IF(E7092=0,Résultat!G$8,IF(J7092="No",Résultat!$G$8,Résultat!$G$7)),IF(H7092=2,IF(E7092=0,Résultat!G$9,IF(J7092="No",Résultat!$G$9,Résultat!$G$7)),Résultat!$G$7)),IF(C7092 = "Totale", IF(H7092=1,IF(E7092=0,Résultat!G$8,IF(J7092="No",Résultat!$G$9,Résultat!$G$7)),IF(H7092=2,IF(E7092=0,Résultat!G$9,IF(J7092="No",Résultat!$G$9,Résultat!$G$7)),Résultat!$G$7)),Résultat!$G$7)), "")</f>
        <v/>
      </c>
    </row>
    <row r="7093" spans="1:11" ht="20.100000000000001" customHeight="1">
      <c r="A7093" s="26"/>
      <c r="B7093" s="27"/>
      <c r="C7093" s="11" t="str">
        <f>IF($B7093 &lt;&gt; "",VLOOKUP(MID(B7093,3,5),'Recyclabilité Prod Matx'!C:F,2,FALSE), "")</f>
        <v/>
      </c>
      <c r="D7093" s="11" t="str">
        <f>IF($B7093 &lt;&gt; "",VLOOKUP(MID(B7093,3,5),'Recyclabilité Prod Matx'!C:F,3,FALSE),"")</f>
        <v/>
      </c>
      <c r="E7093" s="11" t="str">
        <f>IF($B7093 &lt;&gt; "",VLOOKUP(MID(B7093,3,5),'Recyclabilité Prod Matx'!C:F,4,FALSE), "")</f>
        <v/>
      </c>
      <c r="F7093" s="12" t="str">
        <f>IF($B7093 &lt;&gt; "", IF(C7093="Totale","",IF(D7093 = 0, "", VLOOKUP(D7093,'Cond Compo'!A:B,2,FALSE))),"")</f>
        <v/>
      </c>
      <c r="G7093" s="28"/>
      <c r="H7093" s="11" t="str">
        <f xml:space="preserve"> IF(C7093="Totale",2,IF($G7093 &lt;&gt; "", IF(D7093 = "E",MATCH(G7093, 'Cond Compo'!D$16:D$18, 0), MATCH(G7093, 'Cond Compo'!C$16:C$19, 0)), ""))</f>
        <v/>
      </c>
      <c r="I7093" s="12" t="str">
        <f>IF($E7093 &lt;&gt; "", IF(E7093 = 0, "", VLOOKUP(E7093,'Cond Perturbation'!A:B,2,FALSE)),"")</f>
        <v/>
      </c>
      <c r="J7093" s="28"/>
      <c r="K7093" s="29" t="str">
        <f>IF($B7093 &lt;&gt; "", IF(C7093="Oui",IF(H7093=1,IF(E7093=0,Résultat!G$8,IF(J7093="No",Résultat!$G$8,Résultat!$G$7)),IF(H7093=2,IF(E7093=0,Résultat!G$9,IF(J7093="No",Résultat!$G$9,Résultat!$G$7)),Résultat!$G$7)),IF(C7093 = "Totale", IF(H7093=1,IF(E7093=0,Résultat!G$8,IF(J7093="No",Résultat!$G$9,Résultat!$G$7)),IF(H7093=2,IF(E7093=0,Résultat!G$9,IF(J7093="No",Résultat!$G$9,Résultat!$G$7)),Résultat!$G$7)),Résultat!$G$7)), "")</f>
        <v/>
      </c>
    </row>
    <row r="7094" spans="1:11" ht="20.100000000000001" customHeight="1">
      <c r="A7094" s="26"/>
      <c r="B7094" s="27"/>
      <c r="C7094" s="11" t="str">
        <f>IF($B7094 &lt;&gt; "",VLOOKUP(MID(B7094,3,5),'Recyclabilité Prod Matx'!C:F,2,FALSE), "")</f>
        <v/>
      </c>
      <c r="D7094" s="11" t="str">
        <f>IF($B7094 &lt;&gt; "",VLOOKUP(MID(B7094,3,5),'Recyclabilité Prod Matx'!C:F,3,FALSE),"")</f>
        <v/>
      </c>
      <c r="E7094" s="11" t="str">
        <f>IF($B7094 &lt;&gt; "",VLOOKUP(MID(B7094,3,5),'Recyclabilité Prod Matx'!C:F,4,FALSE), "")</f>
        <v/>
      </c>
      <c r="F7094" s="12" t="str">
        <f>IF($B7094 &lt;&gt; "", IF(C7094="Totale","",IF(D7094 = 0, "", VLOOKUP(D7094,'Cond Compo'!A:B,2,FALSE))),"")</f>
        <v/>
      </c>
      <c r="G7094" s="28"/>
      <c r="H7094" s="11" t="str">
        <f xml:space="preserve"> IF(C7094="Totale",2,IF($G7094 &lt;&gt; "", IF(D7094 = "E",MATCH(G7094, 'Cond Compo'!D$16:D$18, 0), MATCH(G7094, 'Cond Compo'!C$16:C$19, 0)), ""))</f>
        <v/>
      </c>
      <c r="I7094" s="12" t="str">
        <f>IF($E7094 &lt;&gt; "", IF(E7094 = 0, "", VLOOKUP(E7094,'Cond Perturbation'!A:B,2,FALSE)),"")</f>
        <v/>
      </c>
      <c r="J7094" s="28"/>
      <c r="K7094" s="29" t="str">
        <f>IF($B7094 &lt;&gt; "", IF(C7094="Oui",IF(H7094=1,IF(E7094=0,Résultat!G$8,IF(J7094="No",Résultat!$G$8,Résultat!$G$7)),IF(H7094=2,IF(E7094=0,Résultat!G$9,IF(J7094="No",Résultat!$G$9,Résultat!$G$7)),Résultat!$G$7)),IF(C7094 = "Totale", IF(H7094=1,IF(E7094=0,Résultat!G$8,IF(J7094="No",Résultat!$G$9,Résultat!$G$7)),IF(H7094=2,IF(E7094=0,Résultat!G$9,IF(J7094="No",Résultat!$G$9,Résultat!$G$7)),Résultat!$G$7)),Résultat!$G$7)), "")</f>
        <v/>
      </c>
    </row>
    <row r="7095" spans="1:11" ht="20.100000000000001" customHeight="1">
      <c r="A7095" s="26"/>
      <c r="B7095" s="27"/>
      <c r="C7095" s="11" t="str">
        <f>IF($B7095 &lt;&gt; "",VLOOKUP(MID(B7095,3,5),'Recyclabilité Prod Matx'!C:F,2,FALSE), "")</f>
        <v/>
      </c>
      <c r="D7095" s="11" t="str">
        <f>IF($B7095 &lt;&gt; "",VLOOKUP(MID(B7095,3,5),'Recyclabilité Prod Matx'!C:F,3,FALSE),"")</f>
        <v/>
      </c>
      <c r="E7095" s="11" t="str">
        <f>IF($B7095 &lt;&gt; "",VLOOKUP(MID(B7095,3,5),'Recyclabilité Prod Matx'!C:F,4,FALSE), "")</f>
        <v/>
      </c>
      <c r="F7095" s="12" t="str">
        <f>IF($B7095 &lt;&gt; "", IF(C7095="Totale","",IF(D7095 = 0, "", VLOOKUP(D7095,'Cond Compo'!A:B,2,FALSE))),"")</f>
        <v/>
      </c>
      <c r="G7095" s="28"/>
      <c r="H7095" s="11" t="str">
        <f xml:space="preserve"> IF(C7095="Totale",2,IF($G7095 &lt;&gt; "", IF(D7095 = "E",MATCH(G7095, 'Cond Compo'!D$16:D$18, 0), MATCH(G7095, 'Cond Compo'!C$16:C$19, 0)), ""))</f>
        <v/>
      </c>
      <c r="I7095" s="12" t="str">
        <f>IF($E7095 &lt;&gt; "", IF(E7095 = 0, "", VLOOKUP(E7095,'Cond Perturbation'!A:B,2,FALSE)),"")</f>
        <v/>
      </c>
      <c r="J7095" s="28"/>
      <c r="K7095" s="29" t="str">
        <f>IF($B7095 &lt;&gt; "", IF(C7095="Oui",IF(H7095=1,IF(E7095=0,Résultat!G$8,IF(J7095="No",Résultat!$G$8,Résultat!$G$7)),IF(H7095=2,IF(E7095=0,Résultat!G$9,IF(J7095="No",Résultat!$G$9,Résultat!$G$7)),Résultat!$G$7)),IF(C7095 = "Totale", IF(H7095=1,IF(E7095=0,Résultat!G$8,IF(J7095="No",Résultat!$G$9,Résultat!$G$7)),IF(H7095=2,IF(E7095=0,Résultat!G$9,IF(J7095="No",Résultat!$G$9,Résultat!$G$7)),Résultat!$G$7)),Résultat!$G$7)), "")</f>
        <v/>
      </c>
    </row>
    <row r="7096" spans="1:11" ht="20.100000000000001" customHeight="1">
      <c r="A7096" s="26"/>
      <c r="B7096" s="27"/>
      <c r="C7096" s="11" t="str">
        <f>IF($B7096 &lt;&gt; "",VLOOKUP(MID(B7096,3,5),'Recyclabilité Prod Matx'!C:F,2,FALSE), "")</f>
        <v/>
      </c>
      <c r="D7096" s="11" t="str">
        <f>IF($B7096 &lt;&gt; "",VLOOKUP(MID(B7096,3,5),'Recyclabilité Prod Matx'!C:F,3,FALSE),"")</f>
        <v/>
      </c>
      <c r="E7096" s="11" t="str">
        <f>IF($B7096 &lt;&gt; "",VLOOKUP(MID(B7096,3,5),'Recyclabilité Prod Matx'!C:F,4,FALSE), "")</f>
        <v/>
      </c>
      <c r="F7096" s="12" t="str">
        <f>IF($B7096 &lt;&gt; "", IF(C7096="Totale","",IF(D7096 = 0, "", VLOOKUP(D7096,'Cond Compo'!A:B,2,FALSE))),"")</f>
        <v/>
      </c>
      <c r="G7096" s="28"/>
      <c r="H7096" s="11" t="str">
        <f xml:space="preserve"> IF(C7096="Totale",2,IF($G7096 &lt;&gt; "", IF(D7096 = "E",MATCH(G7096, 'Cond Compo'!D$16:D$18, 0), MATCH(G7096, 'Cond Compo'!C$16:C$19, 0)), ""))</f>
        <v/>
      </c>
      <c r="I7096" s="12" t="str">
        <f>IF($E7096 &lt;&gt; "", IF(E7096 = 0, "", VLOOKUP(E7096,'Cond Perturbation'!A:B,2,FALSE)),"")</f>
        <v/>
      </c>
      <c r="J7096" s="28"/>
      <c r="K7096" s="29" t="str">
        <f>IF($B7096 &lt;&gt; "", IF(C7096="Oui",IF(H7096=1,IF(E7096=0,Résultat!G$8,IF(J7096="No",Résultat!$G$8,Résultat!$G$7)),IF(H7096=2,IF(E7096=0,Résultat!G$9,IF(J7096="No",Résultat!$G$9,Résultat!$G$7)),Résultat!$G$7)),IF(C7096 = "Totale", IF(H7096=1,IF(E7096=0,Résultat!G$8,IF(J7096="No",Résultat!$G$9,Résultat!$G$7)),IF(H7096=2,IF(E7096=0,Résultat!G$9,IF(J7096="No",Résultat!$G$9,Résultat!$G$7)),Résultat!$G$7)),Résultat!$G$7)), "")</f>
        <v/>
      </c>
    </row>
    <row r="7097" spans="1:11" ht="20.100000000000001" customHeight="1">
      <c r="A7097" s="26"/>
      <c r="B7097" s="27"/>
      <c r="C7097" s="11" t="str">
        <f>IF($B7097 &lt;&gt; "",VLOOKUP(MID(B7097,3,5),'Recyclabilité Prod Matx'!C:F,2,FALSE), "")</f>
        <v/>
      </c>
      <c r="D7097" s="11" t="str">
        <f>IF($B7097 &lt;&gt; "",VLOOKUP(MID(B7097,3,5),'Recyclabilité Prod Matx'!C:F,3,FALSE),"")</f>
        <v/>
      </c>
      <c r="E7097" s="11" t="str">
        <f>IF($B7097 &lt;&gt; "",VLOOKUP(MID(B7097,3,5),'Recyclabilité Prod Matx'!C:F,4,FALSE), "")</f>
        <v/>
      </c>
      <c r="F7097" s="12" t="str">
        <f>IF($B7097 &lt;&gt; "", IF(C7097="Totale","",IF(D7097 = 0, "", VLOOKUP(D7097,'Cond Compo'!A:B,2,FALSE))),"")</f>
        <v/>
      </c>
      <c r="G7097" s="28"/>
      <c r="H7097" s="11" t="str">
        <f xml:space="preserve"> IF(C7097="Totale",2,IF($G7097 &lt;&gt; "", IF(D7097 = "E",MATCH(G7097, 'Cond Compo'!D$16:D$18, 0), MATCH(G7097, 'Cond Compo'!C$16:C$19, 0)), ""))</f>
        <v/>
      </c>
      <c r="I7097" s="12" t="str">
        <f>IF($E7097 &lt;&gt; "", IF(E7097 = 0, "", VLOOKUP(E7097,'Cond Perturbation'!A:B,2,FALSE)),"")</f>
        <v/>
      </c>
      <c r="J7097" s="28"/>
      <c r="K7097" s="29" t="str">
        <f>IF($B7097 &lt;&gt; "", IF(C7097="Oui",IF(H7097=1,IF(E7097=0,Résultat!G$8,IF(J7097="No",Résultat!$G$8,Résultat!$G$7)),IF(H7097=2,IF(E7097=0,Résultat!G$9,IF(J7097="No",Résultat!$G$9,Résultat!$G$7)),Résultat!$G$7)),IF(C7097 = "Totale", IF(H7097=1,IF(E7097=0,Résultat!G$8,IF(J7097="No",Résultat!$G$9,Résultat!$G$7)),IF(H7097=2,IF(E7097=0,Résultat!G$9,IF(J7097="No",Résultat!$G$9,Résultat!$G$7)),Résultat!$G$7)),Résultat!$G$7)), "")</f>
        <v/>
      </c>
    </row>
    <row r="7098" spans="1:11" ht="20.100000000000001" customHeight="1">
      <c r="A7098" s="26"/>
      <c r="B7098" s="27"/>
      <c r="C7098" s="11" t="str">
        <f>IF($B7098 &lt;&gt; "",VLOOKUP(MID(B7098,3,5),'Recyclabilité Prod Matx'!C:F,2,FALSE), "")</f>
        <v/>
      </c>
      <c r="D7098" s="11" t="str">
        <f>IF($B7098 &lt;&gt; "",VLOOKUP(MID(B7098,3,5),'Recyclabilité Prod Matx'!C:F,3,FALSE),"")</f>
        <v/>
      </c>
      <c r="E7098" s="11" t="str">
        <f>IF($B7098 &lt;&gt; "",VLOOKUP(MID(B7098,3,5),'Recyclabilité Prod Matx'!C:F,4,FALSE), "")</f>
        <v/>
      </c>
      <c r="F7098" s="12" t="str">
        <f>IF($B7098 &lt;&gt; "", IF(C7098="Totale","",IF(D7098 = 0, "", VLOOKUP(D7098,'Cond Compo'!A:B,2,FALSE))),"")</f>
        <v/>
      </c>
      <c r="G7098" s="28"/>
      <c r="H7098" s="11" t="str">
        <f xml:space="preserve"> IF(C7098="Totale",2,IF($G7098 &lt;&gt; "", IF(D7098 = "E",MATCH(G7098, 'Cond Compo'!D$16:D$18, 0), MATCH(G7098, 'Cond Compo'!C$16:C$19, 0)), ""))</f>
        <v/>
      </c>
      <c r="I7098" s="12" t="str">
        <f>IF($E7098 &lt;&gt; "", IF(E7098 = 0, "", VLOOKUP(E7098,'Cond Perturbation'!A:B,2,FALSE)),"")</f>
        <v/>
      </c>
      <c r="J7098" s="28"/>
      <c r="K7098" s="29" t="str">
        <f>IF($B7098 &lt;&gt; "", IF(C7098="Oui",IF(H7098=1,IF(E7098=0,Résultat!G$8,IF(J7098="No",Résultat!$G$8,Résultat!$G$7)),IF(H7098=2,IF(E7098=0,Résultat!G$9,IF(J7098="No",Résultat!$G$9,Résultat!$G$7)),Résultat!$G$7)),IF(C7098 = "Totale", IF(H7098=1,IF(E7098=0,Résultat!G$8,IF(J7098="No",Résultat!$G$9,Résultat!$G$7)),IF(H7098=2,IF(E7098=0,Résultat!G$9,IF(J7098="No",Résultat!$G$9,Résultat!$G$7)),Résultat!$G$7)),Résultat!$G$7)), "")</f>
        <v/>
      </c>
    </row>
    <row r="7099" spans="1:11" ht="20.100000000000001" customHeight="1">
      <c r="A7099" s="26"/>
      <c r="B7099" s="27"/>
      <c r="C7099" s="11" t="str">
        <f>IF($B7099 &lt;&gt; "",VLOOKUP(MID(B7099,3,5),'Recyclabilité Prod Matx'!C:F,2,FALSE), "")</f>
        <v/>
      </c>
      <c r="D7099" s="11" t="str">
        <f>IF($B7099 &lt;&gt; "",VLOOKUP(MID(B7099,3,5),'Recyclabilité Prod Matx'!C:F,3,FALSE),"")</f>
        <v/>
      </c>
      <c r="E7099" s="11" t="str">
        <f>IF($B7099 &lt;&gt; "",VLOOKUP(MID(B7099,3,5),'Recyclabilité Prod Matx'!C:F,4,FALSE), "")</f>
        <v/>
      </c>
      <c r="F7099" s="12" t="str">
        <f>IF($B7099 &lt;&gt; "", IF(C7099="Totale","",IF(D7099 = 0, "", VLOOKUP(D7099,'Cond Compo'!A:B,2,FALSE))),"")</f>
        <v/>
      </c>
      <c r="G7099" s="28"/>
      <c r="H7099" s="11" t="str">
        <f xml:space="preserve"> IF(C7099="Totale",2,IF($G7099 &lt;&gt; "", IF(D7099 = "E",MATCH(G7099, 'Cond Compo'!D$16:D$18, 0), MATCH(G7099, 'Cond Compo'!C$16:C$19, 0)), ""))</f>
        <v/>
      </c>
      <c r="I7099" s="12" t="str">
        <f>IF($E7099 &lt;&gt; "", IF(E7099 = 0, "", VLOOKUP(E7099,'Cond Perturbation'!A:B,2,FALSE)),"")</f>
        <v/>
      </c>
      <c r="J7099" s="28"/>
      <c r="K7099" s="29" t="str">
        <f>IF($B7099 &lt;&gt; "", IF(C7099="Oui",IF(H7099=1,IF(E7099=0,Résultat!G$8,IF(J7099="No",Résultat!$G$8,Résultat!$G$7)),IF(H7099=2,IF(E7099=0,Résultat!G$9,IF(J7099="No",Résultat!$G$9,Résultat!$G$7)),Résultat!$G$7)),IF(C7099 = "Totale", IF(H7099=1,IF(E7099=0,Résultat!G$8,IF(J7099="No",Résultat!$G$9,Résultat!$G$7)),IF(H7099=2,IF(E7099=0,Résultat!G$9,IF(J7099="No",Résultat!$G$9,Résultat!$G$7)),Résultat!$G$7)),Résultat!$G$7)), "")</f>
        <v/>
      </c>
    </row>
    <row r="7100" spans="1:11" ht="20.100000000000001" customHeight="1">
      <c r="A7100" s="26"/>
      <c r="B7100" s="27"/>
      <c r="C7100" s="11" t="str">
        <f>IF($B7100 &lt;&gt; "",VLOOKUP(MID(B7100,3,5),'Recyclabilité Prod Matx'!C:F,2,FALSE), "")</f>
        <v/>
      </c>
      <c r="D7100" s="11" t="str">
        <f>IF($B7100 &lt;&gt; "",VLOOKUP(MID(B7100,3,5),'Recyclabilité Prod Matx'!C:F,3,FALSE),"")</f>
        <v/>
      </c>
      <c r="E7100" s="11" t="str">
        <f>IF($B7100 &lt;&gt; "",VLOOKUP(MID(B7100,3,5),'Recyclabilité Prod Matx'!C:F,4,FALSE), "")</f>
        <v/>
      </c>
      <c r="F7100" s="12" t="str">
        <f>IF($B7100 &lt;&gt; "", IF(C7100="Totale","",IF(D7100 = 0, "", VLOOKUP(D7100,'Cond Compo'!A:B,2,FALSE))),"")</f>
        <v/>
      </c>
      <c r="G7100" s="28"/>
      <c r="H7100" s="11" t="str">
        <f xml:space="preserve"> IF(C7100="Totale",2,IF($G7100 &lt;&gt; "", IF(D7100 = "E",MATCH(G7100, 'Cond Compo'!D$16:D$18, 0), MATCH(G7100, 'Cond Compo'!C$16:C$19, 0)), ""))</f>
        <v/>
      </c>
      <c r="I7100" s="12" t="str">
        <f>IF($E7100 &lt;&gt; "", IF(E7100 = 0, "", VLOOKUP(E7100,'Cond Perturbation'!A:B,2,FALSE)),"")</f>
        <v/>
      </c>
      <c r="J7100" s="28"/>
      <c r="K7100" s="29" t="str">
        <f>IF($B7100 &lt;&gt; "", IF(C7100="Oui",IF(H7100=1,IF(E7100=0,Résultat!G$8,IF(J7100="No",Résultat!$G$8,Résultat!$G$7)),IF(H7100=2,IF(E7100=0,Résultat!G$9,IF(J7100="No",Résultat!$G$9,Résultat!$G$7)),Résultat!$G$7)),IF(C7100 = "Totale", IF(H7100=1,IF(E7100=0,Résultat!G$8,IF(J7100="No",Résultat!$G$9,Résultat!$G$7)),IF(H7100=2,IF(E7100=0,Résultat!G$9,IF(J7100="No",Résultat!$G$9,Résultat!$G$7)),Résultat!$G$7)),Résultat!$G$7)), "")</f>
        <v/>
      </c>
    </row>
    <row r="7101" spans="1:11" ht="20.100000000000001" customHeight="1">
      <c r="A7101" s="26"/>
      <c r="B7101" s="27"/>
      <c r="C7101" s="11" t="str">
        <f>IF($B7101 &lt;&gt; "",VLOOKUP(MID(B7101,3,5),'Recyclabilité Prod Matx'!C:F,2,FALSE), "")</f>
        <v/>
      </c>
      <c r="D7101" s="11" t="str">
        <f>IF($B7101 &lt;&gt; "",VLOOKUP(MID(B7101,3,5),'Recyclabilité Prod Matx'!C:F,3,FALSE),"")</f>
        <v/>
      </c>
      <c r="E7101" s="11" t="str">
        <f>IF($B7101 &lt;&gt; "",VLOOKUP(MID(B7101,3,5),'Recyclabilité Prod Matx'!C:F,4,FALSE), "")</f>
        <v/>
      </c>
      <c r="F7101" s="12" t="str">
        <f>IF($B7101 &lt;&gt; "", IF(C7101="Totale","",IF(D7101 = 0, "", VLOOKUP(D7101,'Cond Compo'!A:B,2,FALSE))),"")</f>
        <v/>
      </c>
      <c r="G7101" s="28"/>
      <c r="H7101" s="11" t="str">
        <f xml:space="preserve"> IF(C7101="Totale",2,IF($G7101 &lt;&gt; "", IF(D7101 = "E",MATCH(G7101, 'Cond Compo'!D$16:D$18, 0), MATCH(G7101, 'Cond Compo'!C$16:C$19, 0)), ""))</f>
        <v/>
      </c>
      <c r="I7101" s="12" t="str">
        <f>IF($E7101 &lt;&gt; "", IF(E7101 = 0, "", VLOOKUP(E7101,'Cond Perturbation'!A:B,2,FALSE)),"")</f>
        <v/>
      </c>
      <c r="J7101" s="28"/>
      <c r="K7101" s="29" t="str">
        <f>IF($B7101 &lt;&gt; "", IF(C7101="Oui",IF(H7101=1,IF(E7101=0,Résultat!G$8,IF(J7101="No",Résultat!$G$8,Résultat!$G$7)),IF(H7101=2,IF(E7101=0,Résultat!G$9,IF(J7101="No",Résultat!$G$9,Résultat!$G$7)),Résultat!$G$7)),IF(C7101 = "Totale", IF(H7101=1,IF(E7101=0,Résultat!G$8,IF(J7101="No",Résultat!$G$9,Résultat!$G$7)),IF(H7101=2,IF(E7101=0,Résultat!G$9,IF(J7101="No",Résultat!$G$9,Résultat!$G$7)),Résultat!$G$7)),Résultat!$G$7)), "")</f>
        <v/>
      </c>
    </row>
    <row r="7102" spans="1:11" ht="20.100000000000001" customHeight="1">
      <c r="A7102" s="26"/>
      <c r="B7102" s="27"/>
      <c r="C7102" s="11" t="str">
        <f>IF($B7102 &lt;&gt; "",VLOOKUP(MID(B7102,3,5),'Recyclabilité Prod Matx'!C:F,2,FALSE), "")</f>
        <v/>
      </c>
      <c r="D7102" s="11" t="str">
        <f>IF($B7102 &lt;&gt; "",VLOOKUP(MID(B7102,3,5),'Recyclabilité Prod Matx'!C:F,3,FALSE),"")</f>
        <v/>
      </c>
      <c r="E7102" s="11" t="str">
        <f>IF($B7102 &lt;&gt; "",VLOOKUP(MID(B7102,3,5),'Recyclabilité Prod Matx'!C:F,4,FALSE), "")</f>
        <v/>
      </c>
      <c r="F7102" s="12" t="str">
        <f>IF($B7102 &lt;&gt; "", IF(C7102="Totale","",IF(D7102 = 0, "", VLOOKUP(D7102,'Cond Compo'!A:B,2,FALSE))),"")</f>
        <v/>
      </c>
      <c r="G7102" s="28"/>
      <c r="H7102" s="11" t="str">
        <f xml:space="preserve"> IF(C7102="Totale",2,IF($G7102 &lt;&gt; "", IF(D7102 = "E",MATCH(G7102, 'Cond Compo'!D$16:D$18, 0), MATCH(G7102, 'Cond Compo'!C$16:C$19, 0)), ""))</f>
        <v/>
      </c>
      <c r="I7102" s="12" t="str">
        <f>IF($E7102 &lt;&gt; "", IF(E7102 = 0, "", VLOOKUP(E7102,'Cond Perturbation'!A:B,2,FALSE)),"")</f>
        <v/>
      </c>
      <c r="J7102" s="28"/>
      <c r="K7102" s="29" t="str">
        <f>IF($B7102 &lt;&gt; "", IF(C7102="Oui",IF(H7102=1,IF(E7102=0,Résultat!G$8,IF(J7102="No",Résultat!$G$8,Résultat!$G$7)),IF(H7102=2,IF(E7102=0,Résultat!G$9,IF(J7102="No",Résultat!$G$9,Résultat!$G$7)),Résultat!$G$7)),IF(C7102 = "Totale", IF(H7102=1,IF(E7102=0,Résultat!G$8,IF(J7102="No",Résultat!$G$9,Résultat!$G$7)),IF(H7102=2,IF(E7102=0,Résultat!G$9,IF(J7102="No",Résultat!$G$9,Résultat!$G$7)),Résultat!$G$7)),Résultat!$G$7)), "")</f>
        <v/>
      </c>
    </row>
    <row r="7103" spans="1:11" ht="20.100000000000001" customHeight="1">
      <c r="A7103" s="26"/>
      <c r="B7103" s="27"/>
      <c r="C7103" s="11" t="str">
        <f>IF($B7103 &lt;&gt; "",VLOOKUP(MID(B7103,3,5),'Recyclabilité Prod Matx'!C:F,2,FALSE), "")</f>
        <v/>
      </c>
      <c r="D7103" s="11" t="str">
        <f>IF($B7103 &lt;&gt; "",VLOOKUP(MID(B7103,3,5),'Recyclabilité Prod Matx'!C:F,3,FALSE),"")</f>
        <v/>
      </c>
      <c r="E7103" s="11" t="str">
        <f>IF($B7103 &lt;&gt; "",VLOOKUP(MID(B7103,3,5),'Recyclabilité Prod Matx'!C:F,4,FALSE), "")</f>
        <v/>
      </c>
      <c r="F7103" s="12" t="str">
        <f>IF($B7103 &lt;&gt; "", IF(C7103="Totale","",IF(D7103 = 0, "", VLOOKUP(D7103,'Cond Compo'!A:B,2,FALSE))),"")</f>
        <v/>
      </c>
      <c r="G7103" s="28"/>
      <c r="H7103" s="11" t="str">
        <f xml:space="preserve"> IF(C7103="Totale",2,IF($G7103 &lt;&gt; "", IF(D7103 = "E",MATCH(G7103, 'Cond Compo'!D$16:D$18, 0), MATCH(G7103, 'Cond Compo'!C$16:C$19, 0)), ""))</f>
        <v/>
      </c>
      <c r="I7103" s="12" t="str">
        <f>IF($E7103 &lt;&gt; "", IF(E7103 = 0, "", VLOOKUP(E7103,'Cond Perturbation'!A:B,2,FALSE)),"")</f>
        <v/>
      </c>
      <c r="J7103" s="28"/>
      <c r="K7103" s="29" t="str">
        <f>IF($B7103 &lt;&gt; "", IF(C7103="Oui",IF(H7103=1,IF(E7103=0,Résultat!G$8,IF(J7103="No",Résultat!$G$8,Résultat!$G$7)),IF(H7103=2,IF(E7103=0,Résultat!G$9,IF(J7103="No",Résultat!$G$9,Résultat!$G$7)),Résultat!$G$7)),IF(C7103 = "Totale", IF(H7103=1,IF(E7103=0,Résultat!G$8,IF(J7103="No",Résultat!$G$9,Résultat!$G$7)),IF(H7103=2,IF(E7103=0,Résultat!G$9,IF(J7103="No",Résultat!$G$9,Résultat!$G$7)),Résultat!$G$7)),Résultat!$G$7)), "")</f>
        <v/>
      </c>
    </row>
    <row r="7104" spans="1:11" ht="20.100000000000001" customHeight="1">
      <c r="A7104" s="26"/>
      <c r="B7104" s="27"/>
      <c r="C7104" s="11" t="str">
        <f>IF($B7104 &lt;&gt; "",VLOOKUP(MID(B7104,3,5),'Recyclabilité Prod Matx'!C:F,2,FALSE), "")</f>
        <v/>
      </c>
      <c r="D7104" s="11" t="str">
        <f>IF($B7104 &lt;&gt; "",VLOOKUP(MID(B7104,3,5),'Recyclabilité Prod Matx'!C:F,3,FALSE),"")</f>
        <v/>
      </c>
      <c r="E7104" s="11" t="str">
        <f>IF($B7104 &lt;&gt; "",VLOOKUP(MID(B7104,3,5),'Recyclabilité Prod Matx'!C:F,4,FALSE), "")</f>
        <v/>
      </c>
      <c r="F7104" s="12" t="str">
        <f>IF($B7104 &lt;&gt; "", IF(C7104="Totale","",IF(D7104 = 0, "", VLOOKUP(D7104,'Cond Compo'!A:B,2,FALSE))),"")</f>
        <v/>
      </c>
      <c r="G7104" s="28"/>
      <c r="H7104" s="11" t="str">
        <f xml:space="preserve"> IF(C7104="Totale",2,IF($G7104 &lt;&gt; "", IF(D7104 = "E",MATCH(G7104, 'Cond Compo'!D$16:D$18, 0), MATCH(G7104, 'Cond Compo'!C$16:C$19, 0)), ""))</f>
        <v/>
      </c>
      <c r="I7104" s="12" t="str">
        <f>IF($E7104 &lt;&gt; "", IF(E7104 = 0, "", VLOOKUP(E7104,'Cond Perturbation'!A:B,2,FALSE)),"")</f>
        <v/>
      </c>
      <c r="J7104" s="28"/>
      <c r="K7104" s="29" t="str">
        <f>IF($B7104 &lt;&gt; "", IF(C7104="Oui",IF(H7104=1,IF(E7104=0,Résultat!G$8,IF(J7104="No",Résultat!$G$8,Résultat!$G$7)),IF(H7104=2,IF(E7104=0,Résultat!G$9,IF(J7104="No",Résultat!$G$9,Résultat!$G$7)),Résultat!$G$7)),IF(C7104 = "Totale", IF(H7104=1,IF(E7104=0,Résultat!G$8,IF(J7104="No",Résultat!$G$9,Résultat!$G$7)),IF(H7104=2,IF(E7104=0,Résultat!G$9,IF(J7104="No",Résultat!$G$9,Résultat!$G$7)),Résultat!$G$7)),Résultat!$G$7)), "")</f>
        <v/>
      </c>
    </row>
    <row r="7105" spans="1:11" ht="20.100000000000001" customHeight="1">
      <c r="A7105" s="26"/>
      <c r="B7105" s="27"/>
      <c r="C7105" s="11" t="str">
        <f>IF($B7105 &lt;&gt; "",VLOOKUP(MID(B7105,3,5),'Recyclabilité Prod Matx'!C:F,2,FALSE), "")</f>
        <v/>
      </c>
      <c r="D7105" s="11" t="str">
        <f>IF($B7105 &lt;&gt; "",VLOOKUP(MID(B7105,3,5),'Recyclabilité Prod Matx'!C:F,3,FALSE),"")</f>
        <v/>
      </c>
      <c r="E7105" s="11" t="str">
        <f>IF($B7105 &lt;&gt; "",VLOOKUP(MID(B7105,3,5),'Recyclabilité Prod Matx'!C:F,4,FALSE), "")</f>
        <v/>
      </c>
      <c r="F7105" s="12" t="str">
        <f>IF($B7105 &lt;&gt; "", IF(C7105="Totale","",IF(D7105 = 0, "", VLOOKUP(D7105,'Cond Compo'!A:B,2,FALSE))),"")</f>
        <v/>
      </c>
      <c r="G7105" s="28"/>
      <c r="H7105" s="11" t="str">
        <f xml:space="preserve"> IF(C7105="Totale",2,IF($G7105 &lt;&gt; "", IF(D7105 = "E",MATCH(G7105, 'Cond Compo'!D$16:D$18, 0), MATCH(G7105, 'Cond Compo'!C$16:C$19, 0)), ""))</f>
        <v/>
      </c>
      <c r="I7105" s="12" t="str">
        <f>IF($E7105 &lt;&gt; "", IF(E7105 = 0, "", VLOOKUP(E7105,'Cond Perturbation'!A:B,2,FALSE)),"")</f>
        <v/>
      </c>
      <c r="J7105" s="28"/>
      <c r="K7105" s="29" t="str">
        <f>IF($B7105 &lt;&gt; "", IF(C7105="Oui",IF(H7105=1,IF(E7105=0,Résultat!G$8,IF(J7105="No",Résultat!$G$8,Résultat!$G$7)),IF(H7105=2,IF(E7105=0,Résultat!G$9,IF(J7105="No",Résultat!$G$9,Résultat!$G$7)),Résultat!$G$7)),IF(C7105 = "Totale", IF(H7105=1,IF(E7105=0,Résultat!G$8,IF(J7105="No",Résultat!$G$9,Résultat!$G$7)),IF(H7105=2,IF(E7105=0,Résultat!G$9,IF(J7105="No",Résultat!$G$9,Résultat!$G$7)),Résultat!$G$7)),Résultat!$G$7)), "")</f>
        <v/>
      </c>
    </row>
    <row r="7106" spans="1:11" ht="20.100000000000001" customHeight="1">
      <c r="A7106" s="26"/>
      <c r="B7106" s="27"/>
      <c r="C7106" s="11" t="str">
        <f>IF($B7106 &lt;&gt; "",VLOOKUP(MID(B7106,3,5),'Recyclabilité Prod Matx'!C:F,2,FALSE), "")</f>
        <v/>
      </c>
      <c r="D7106" s="11" t="str">
        <f>IF($B7106 &lt;&gt; "",VLOOKUP(MID(B7106,3,5),'Recyclabilité Prod Matx'!C:F,3,FALSE),"")</f>
        <v/>
      </c>
      <c r="E7106" s="11" t="str">
        <f>IF($B7106 &lt;&gt; "",VLOOKUP(MID(B7106,3,5),'Recyclabilité Prod Matx'!C:F,4,FALSE), "")</f>
        <v/>
      </c>
      <c r="F7106" s="12" t="str">
        <f>IF($B7106 &lt;&gt; "", IF(C7106="Totale","",IF(D7106 = 0, "", VLOOKUP(D7106,'Cond Compo'!A:B,2,FALSE))),"")</f>
        <v/>
      </c>
      <c r="G7106" s="28"/>
      <c r="H7106" s="11" t="str">
        <f xml:space="preserve"> IF(C7106="Totale",2,IF($G7106 &lt;&gt; "", IF(D7106 = "E",MATCH(G7106, 'Cond Compo'!D$16:D$18, 0), MATCH(G7106, 'Cond Compo'!C$16:C$19, 0)), ""))</f>
        <v/>
      </c>
      <c r="I7106" s="12" t="str">
        <f>IF($E7106 &lt;&gt; "", IF(E7106 = 0, "", VLOOKUP(E7106,'Cond Perturbation'!A:B,2,FALSE)),"")</f>
        <v/>
      </c>
      <c r="J7106" s="28"/>
      <c r="K7106" s="29" t="str">
        <f>IF($B7106 &lt;&gt; "", IF(C7106="Oui",IF(H7106=1,IF(E7106=0,Résultat!G$8,IF(J7106="No",Résultat!$G$8,Résultat!$G$7)),IF(H7106=2,IF(E7106=0,Résultat!G$9,IF(J7106="No",Résultat!$G$9,Résultat!$G$7)),Résultat!$G$7)),IF(C7106 = "Totale", IF(H7106=1,IF(E7106=0,Résultat!G$8,IF(J7106="No",Résultat!$G$9,Résultat!$G$7)),IF(H7106=2,IF(E7106=0,Résultat!G$9,IF(J7106="No",Résultat!$G$9,Résultat!$G$7)),Résultat!$G$7)),Résultat!$G$7)), "")</f>
        <v/>
      </c>
    </row>
    <row r="7107" spans="1:11" ht="20.100000000000001" customHeight="1">
      <c r="A7107" s="26"/>
      <c r="B7107" s="27"/>
      <c r="C7107" s="11" t="str">
        <f>IF($B7107 &lt;&gt; "",VLOOKUP(MID(B7107,3,5),'Recyclabilité Prod Matx'!C:F,2,FALSE), "")</f>
        <v/>
      </c>
      <c r="D7107" s="11" t="str">
        <f>IF($B7107 &lt;&gt; "",VLOOKUP(MID(B7107,3,5),'Recyclabilité Prod Matx'!C:F,3,FALSE),"")</f>
        <v/>
      </c>
      <c r="E7107" s="11" t="str">
        <f>IF($B7107 &lt;&gt; "",VLOOKUP(MID(B7107,3,5),'Recyclabilité Prod Matx'!C:F,4,FALSE), "")</f>
        <v/>
      </c>
      <c r="F7107" s="12" t="str">
        <f>IF($B7107 &lt;&gt; "", IF(C7107="Totale","",IF(D7107 = 0, "", VLOOKUP(D7107,'Cond Compo'!A:B,2,FALSE))),"")</f>
        <v/>
      </c>
      <c r="G7107" s="28"/>
      <c r="H7107" s="11" t="str">
        <f xml:space="preserve"> IF(C7107="Totale",2,IF($G7107 &lt;&gt; "", IF(D7107 = "E",MATCH(G7107, 'Cond Compo'!D$16:D$18, 0), MATCH(G7107, 'Cond Compo'!C$16:C$19, 0)), ""))</f>
        <v/>
      </c>
      <c r="I7107" s="12" t="str">
        <f>IF($E7107 &lt;&gt; "", IF(E7107 = 0, "", VLOOKUP(E7107,'Cond Perturbation'!A:B,2,FALSE)),"")</f>
        <v/>
      </c>
      <c r="J7107" s="28"/>
      <c r="K7107" s="29" t="str">
        <f>IF($B7107 &lt;&gt; "", IF(C7107="Oui",IF(H7107=1,IF(E7107=0,Résultat!G$8,IF(J7107="No",Résultat!$G$8,Résultat!$G$7)),IF(H7107=2,IF(E7107=0,Résultat!G$9,IF(J7107="No",Résultat!$G$9,Résultat!$G$7)),Résultat!$G$7)),IF(C7107 = "Totale", IF(H7107=1,IF(E7107=0,Résultat!G$8,IF(J7107="No",Résultat!$G$9,Résultat!$G$7)),IF(H7107=2,IF(E7107=0,Résultat!G$9,IF(J7107="No",Résultat!$G$9,Résultat!$G$7)),Résultat!$G$7)),Résultat!$G$7)), "")</f>
        <v/>
      </c>
    </row>
    <row r="7108" spans="1:11" ht="20.100000000000001" customHeight="1">
      <c r="A7108" s="26"/>
      <c r="B7108" s="27"/>
      <c r="C7108" s="11" t="str">
        <f>IF($B7108 &lt;&gt; "",VLOOKUP(MID(B7108,3,5),'Recyclabilité Prod Matx'!C:F,2,FALSE), "")</f>
        <v/>
      </c>
      <c r="D7108" s="11" t="str">
        <f>IF($B7108 &lt;&gt; "",VLOOKUP(MID(B7108,3,5),'Recyclabilité Prod Matx'!C:F,3,FALSE),"")</f>
        <v/>
      </c>
      <c r="E7108" s="11" t="str">
        <f>IF($B7108 &lt;&gt; "",VLOOKUP(MID(B7108,3,5),'Recyclabilité Prod Matx'!C:F,4,FALSE), "")</f>
        <v/>
      </c>
      <c r="F7108" s="12" t="str">
        <f>IF($B7108 &lt;&gt; "", IF(C7108="Totale","",IF(D7108 = 0, "", VLOOKUP(D7108,'Cond Compo'!A:B,2,FALSE))),"")</f>
        <v/>
      </c>
      <c r="G7108" s="28"/>
      <c r="H7108" s="11" t="str">
        <f xml:space="preserve"> IF(C7108="Totale",2,IF($G7108 &lt;&gt; "", IF(D7108 = "E",MATCH(G7108, 'Cond Compo'!D$16:D$18, 0), MATCH(G7108, 'Cond Compo'!C$16:C$19, 0)), ""))</f>
        <v/>
      </c>
      <c r="I7108" s="12" t="str">
        <f>IF($E7108 &lt;&gt; "", IF(E7108 = 0, "", VLOOKUP(E7108,'Cond Perturbation'!A:B,2,FALSE)),"")</f>
        <v/>
      </c>
      <c r="J7108" s="28"/>
      <c r="K7108" s="29" t="str">
        <f>IF($B7108 &lt;&gt; "", IF(C7108="Oui",IF(H7108=1,IF(E7108=0,Résultat!G$8,IF(J7108="No",Résultat!$G$8,Résultat!$G$7)),IF(H7108=2,IF(E7108=0,Résultat!G$9,IF(J7108="No",Résultat!$G$9,Résultat!$G$7)),Résultat!$G$7)),IF(C7108 = "Totale", IF(H7108=1,IF(E7108=0,Résultat!G$8,IF(J7108="No",Résultat!$G$9,Résultat!$G$7)),IF(H7108=2,IF(E7108=0,Résultat!G$9,IF(J7108="No",Résultat!$G$9,Résultat!$G$7)),Résultat!$G$7)),Résultat!$G$7)), "")</f>
        <v/>
      </c>
    </row>
    <row r="7109" spans="1:11" ht="20.100000000000001" customHeight="1">
      <c r="A7109" s="26"/>
      <c r="B7109" s="27"/>
      <c r="C7109" s="11" t="str">
        <f>IF($B7109 &lt;&gt; "",VLOOKUP(MID(B7109,3,5),'Recyclabilité Prod Matx'!C:F,2,FALSE), "")</f>
        <v/>
      </c>
      <c r="D7109" s="11" t="str">
        <f>IF($B7109 &lt;&gt; "",VLOOKUP(MID(B7109,3,5),'Recyclabilité Prod Matx'!C:F,3,FALSE),"")</f>
        <v/>
      </c>
      <c r="E7109" s="11" t="str">
        <f>IF($B7109 &lt;&gt; "",VLOOKUP(MID(B7109,3,5),'Recyclabilité Prod Matx'!C:F,4,FALSE), "")</f>
        <v/>
      </c>
      <c r="F7109" s="12" t="str">
        <f>IF($B7109 &lt;&gt; "", IF(C7109="Totale","",IF(D7109 = 0, "", VLOOKUP(D7109,'Cond Compo'!A:B,2,FALSE))),"")</f>
        <v/>
      </c>
      <c r="G7109" s="28"/>
      <c r="H7109" s="11" t="str">
        <f xml:space="preserve"> IF(C7109="Totale",2,IF($G7109 &lt;&gt; "", IF(D7109 = "E",MATCH(G7109, 'Cond Compo'!D$16:D$18, 0), MATCH(G7109, 'Cond Compo'!C$16:C$19, 0)), ""))</f>
        <v/>
      </c>
      <c r="I7109" s="12" t="str">
        <f>IF($E7109 &lt;&gt; "", IF(E7109 = 0, "", VLOOKUP(E7109,'Cond Perturbation'!A:B,2,FALSE)),"")</f>
        <v/>
      </c>
      <c r="J7109" s="28"/>
      <c r="K7109" s="29" t="str">
        <f>IF($B7109 &lt;&gt; "", IF(C7109="Oui",IF(H7109=1,IF(E7109=0,Résultat!G$8,IF(J7109="No",Résultat!$G$8,Résultat!$G$7)),IF(H7109=2,IF(E7109=0,Résultat!G$9,IF(J7109="No",Résultat!$G$9,Résultat!$G$7)),Résultat!$G$7)),IF(C7109 = "Totale", IF(H7109=1,IF(E7109=0,Résultat!G$8,IF(J7109="No",Résultat!$G$9,Résultat!$G$7)),IF(H7109=2,IF(E7109=0,Résultat!G$9,IF(J7109="No",Résultat!$G$9,Résultat!$G$7)),Résultat!$G$7)),Résultat!$G$7)), "")</f>
        <v/>
      </c>
    </row>
    <row r="7110" spans="1:11" ht="20.100000000000001" customHeight="1">
      <c r="A7110" s="26"/>
      <c r="B7110" s="27"/>
      <c r="C7110" s="11" t="str">
        <f>IF($B7110 &lt;&gt; "",VLOOKUP(MID(B7110,3,5),'Recyclabilité Prod Matx'!C:F,2,FALSE), "")</f>
        <v/>
      </c>
      <c r="D7110" s="11" t="str">
        <f>IF($B7110 &lt;&gt; "",VLOOKUP(MID(B7110,3,5),'Recyclabilité Prod Matx'!C:F,3,FALSE),"")</f>
        <v/>
      </c>
      <c r="E7110" s="11" t="str">
        <f>IF($B7110 &lt;&gt; "",VLOOKUP(MID(B7110,3,5),'Recyclabilité Prod Matx'!C:F,4,FALSE), "")</f>
        <v/>
      </c>
      <c r="F7110" s="12" t="str">
        <f>IF($B7110 &lt;&gt; "", IF(C7110="Totale","",IF(D7110 = 0, "", VLOOKUP(D7110,'Cond Compo'!A:B,2,FALSE))),"")</f>
        <v/>
      </c>
      <c r="G7110" s="28"/>
      <c r="H7110" s="11" t="str">
        <f xml:space="preserve"> IF(C7110="Totale",2,IF($G7110 &lt;&gt; "", IF(D7110 = "E",MATCH(G7110, 'Cond Compo'!D$16:D$18, 0), MATCH(G7110, 'Cond Compo'!C$16:C$19, 0)), ""))</f>
        <v/>
      </c>
      <c r="I7110" s="12" t="str">
        <f>IF($E7110 &lt;&gt; "", IF(E7110 = 0, "", VLOOKUP(E7110,'Cond Perturbation'!A:B,2,FALSE)),"")</f>
        <v/>
      </c>
      <c r="J7110" s="28"/>
      <c r="K7110" s="29" t="str">
        <f>IF($B7110 &lt;&gt; "", IF(C7110="Oui",IF(H7110=1,IF(E7110=0,Résultat!G$8,IF(J7110="No",Résultat!$G$8,Résultat!$G$7)),IF(H7110=2,IF(E7110=0,Résultat!G$9,IF(J7110="No",Résultat!$G$9,Résultat!$G$7)),Résultat!$G$7)),IF(C7110 = "Totale", IF(H7110=1,IF(E7110=0,Résultat!G$8,IF(J7110="No",Résultat!$G$9,Résultat!$G$7)),IF(H7110=2,IF(E7110=0,Résultat!G$9,IF(J7110="No",Résultat!$G$9,Résultat!$G$7)),Résultat!$G$7)),Résultat!$G$7)), "")</f>
        <v/>
      </c>
    </row>
    <row r="7111" spans="1:11" ht="20.100000000000001" customHeight="1">
      <c r="A7111" s="26"/>
      <c r="B7111" s="27"/>
      <c r="C7111" s="11" t="str">
        <f>IF($B7111 &lt;&gt; "",VLOOKUP(MID(B7111,3,5),'Recyclabilité Prod Matx'!C:F,2,FALSE), "")</f>
        <v/>
      </c>
      <c r="D7111" s="11" t="str">
        <f>IF($B7111 &lt;&gt; "",VLOOKUP(MID(B7111,3,5),'Recyclabilité Prod Matx'!C:F,3,FALSE),"")</f>
        <v/>
      </c>
      <c r="E7111" s="11" t="str">
        <f>IF($B7111 &lt;&gt; "",VLOOKUP(MID(B7111,3,5),'Recyclabilité Prod Matx'!C:F,4,FALSE), "")</f>
        <v/>
      </c>
      <c r="F7111" s="12" t="str">
        <f>IF($B7111 &lt;&gt; "", IF(C7111="Totale","",IF(D7111 = 0, "", VLOOKUP(D7111,'Cond Compo'!A:B,2,FALSE))),"")</f>
        <v/>
      </c>
      <c r="G7111" s="28"/>
      <c r="H7111" s="11" t="str">
        <f xml:space="preserve"> IF(C7111="Totale",2,IF($G7111 &lt;&gt; "", IF(D7111 = "E",MATCH(G7111, 'Cond Compo'!D$16:D$18, 0), MATCH(G7111, 'Cond Compo'!C$16:C$19, 0)), ""))</f>
        <v/>
      </c>
      <c r="I7111" s="12" t="str">
        <f>IF($E7111 &lt;&gt; "", IF(E7111 = 0, "", VLOOKUP(E7111,'Cond Perturbation'!A:B,2,FALSE)),"")</f>
        <v/>
      </c>
      <c r="J7111" s="28"/>
      <c r="K7111" s="29" t="str">
        <f>IF($B7111 &lt;&gt; "", IF(C7111="Oui",IF(H7111=1,IF(E7111=0,Résultat!G$8,IF(J7111="No",Résultat!$G$8,Résultat!$G$7)),IF(H7111=2,IF(E7111=0,Résultat!G$9,IF(J7111="No",Résultat!$G$9,Résultat!$G$7)),Résultat!$G$7)),IF(C7111 = "Totale", IF(H7111=1,IF(E7111=0,Résultat!G$8,IF(J7111="No",Résultat!$G$9,Résultat!$G$7)),IF(H7111=2,IF(E7111=0,Résultat!G$9,IF(J7111="No",Résultat!$G$9,Résultat!$G$7)),Résultat!$G$7)),Résultat!$G$7)), "")</f>
        <v/>
      </c>
    </row>
    <row r="7112" spans="1:11" ht="20.100000000000001" customHeight="1">
      <c r="A7112" s="26"/>
      <c r="B7112" s="27"/>
      <c r="C7112" s="11" t="str">
        <f>IF($B7112 &lt;&gt; "",VLOOKUP(MID(B7112,3,5),'Recyclabilité Prod Matx'!C:F,2,FALSE), "")</f>
        <v/>
      </c>
      <c r="D7112" s="11" t="str">
        <f>IF($B7112 &lt;&gt; "",VLOOKUP(MID(B7112,3,5),'Recyclabilité Prod Matx'!C:F,3,FALSE),"")</f>
        <v/>
      </c>
      <c r="E7112" s="11" t="str">
        <f>IF($B7112 &lt;&gt; "",VLOOKUP(MID(B7112,3,5),'Recyclabilité Prod Matx'!C:F,4,FALSE), "")</f>
        <v/>
      </c>
      <c r="F7112" s="12" t="str">
        <f>IF($B7112 &lt;&gt; "", IF(C7112="Totale","",IF(D7112 = 0, "", VLOOKUP(D7112,'Cond Compo'!A:B,2,FALSE))),"")</f>
        <v/>
      </c>
      <c r="G7112" s="28"/>
      <c r="H7112" s="11" t="str">
        <f xml:space="preserve"> IF(C7112="Totale",2,IF($G7112 &lt;&gt; "", IF(D7112 = "E",MATCH(G7112, 'Cond Compo'!D$16:D$18, 0), MATCH(G7112, 'Cond Compo'!C$16:C$19, 0)), ""))</f>
        <v/>
      </c>
      <c r="I7112" s="12" t="str">
        <f>IF($E7112 &lt;&gt; "", IF(E7112 = 0, "", VLOOKUP(E7112,'Cond Perturbation'!A:B,2,FALSE)),"")</f>
        <v/>
      </c>
      <c r="J7112" s="28"/>
      <c r="K7112" s="29" t="str">
        <f>IF($B7112 &lt;&gt; "", IF(C7112="Oui",IF(H7112=1,IF(E7112=0,Résultat!G$8,IF(J7112="No",Résultat!$G$8,Résultat!$G$7)),IF(H7112=2,IF(E7112=0,Résultat!G$9,IF(J7112="No",Résultat!$G$9,Résultat!$G$7)),Résultat!$G$7)),IF(C7112 = "Totale", IF(H7112=1,IF(E7112=0,Résultat!G$8,IF(J7112="No",Résultat!$G$9,Résultat!$G$7)),IF(H7112=2,IF(E7112=0,Résultat!G$9,IF(J7112="No",Résultat!$G$9,Résultat!$G$7)),Résultat!$G$7)),Résultat!$G$7)), "")</f>
        <v/>
      </c>
    </row>
    <row r="7113" spans="1:11" ht="20.100000000000001" customHeight="1">
      <c r="A7113" s="26"/>
      <c r="B7113" s="27"/>
      <c r="C7113" s="11" t="str">
        <f>IF($B7113 &lt;&gt; "",VLOOKUP(MID(B7113,3,5),'Recyclabilité Prod Matx'!C:F,2,FALSE), "")</f>
        <v/>
      </c>
      <c r="D7113" s="11" t="str">
        <f>IF($B7113 &lt;&gt; "",VLOOKUP(MID(B7113,3,5),'Recyclabilité Prod Matx'!C:F,3,FALSE),"")</f>
        <v/>
      </c>
      <c r="E7113" s="11" t="str">
        <f>IF($B7113 &lt;&gt; "",VLOOKUP(MID(B7113,3,5),'Recyclabilité Prod Matx'!C:F,4,FALSE), "")</f>
        <v/>
      </c>
      <c r="F7113" s="12" t="str">
        <f>IF($B7113 &lt;&gt; "", IF(C7113="Totale","",IF(D7113 = 0, "", VLOOKUP(D7113,'Cond Compo'!A:B,2,FALSE))),"")</f>
        <v/>
      </c>
      <c r="G7113" s="28"/>
      <c r="H7113" s="11" t="str">
        <f xml:space="preserve"> IF(C7113="Totale",2,IF($G7113 &lt;&gt; "", IF(D7113 = "E",MATCH(G7113, 'Cond Compo'!D$16:D$18, 0), MATCH(G7113, 'Cond Compo'!C$16:C$19, 0)), ""))</f>
        <v/>
      </c>
      <c r="I7113" s="12" t="str">
        <f>IF($E7113 &lt;&gt; "", IF(E7113 = 0, "", VLOOKUP(E7113,'Cond Perturbation'!A:B,2,FALSE)),"")</f>
        <v/>
      </c>
      <c r="J7113" s="28"/>
      <c r="K7113" s="29" t="str">
        <f>IF($B7113 &lt;&gt; "", IF(C7113="Oui",IF(H7113=1,IF(E7113=0,Résultat!G$8,IF(J7113="No",Résultat!$G$8,Résultat!$G$7)),IF(H7113=2,IF(E7113=0,Résultat!G$9,IF(J7113="No",Résultat!$G$9,Résultat!$G$7)),Résultat!$G$7)),IF(C7113 = "Totale", IF(H7113=1,IF(E7113=0,Résultat!G$8,IF(J7113="No",Résultat!$G$9,Résultat!$G$7)),IF(H7113=2,IF(E7113=0,Résultat!G$9,IF(J7113="No",Résultat!$G$9,Résultat!$G$7)),Résultat!$G$7)),Résultat!$G$7)), "")</f>
        <v/>
      </c>
    </row>
    <row r="7114" spans="1:11" ht="20.100000000000001" customHeight="1">
      <c r="A7114" s="26"/>
      <c r="B7114" s="27"/>
      <c r="C7114" s="11" t="str">
        <f>IF($B7114 &lt;&gt; "",VLOOKUP(MID(B7114,3,5),'Recyclabilité Prod Matx'!C:F,2,FALSE), "")</f>
        <v/>
      </c>
      <c r="D7114" s="11" t="str">
        <f>IF($B7114 &lt;&gt; "",VLOOKUP(MID(B7114,3,5),'Recyclabilité Prod Matx'!C:F,3,FALSE),"")</f>
        <v/>
      </c>
      <c r="E7114" s="11" t="str">
        <f>IF($B7114 &lt;&gt; "",VLOOKUP(MID(B7114,3,5),'Recyclabilité Prod Matx'!C:F,4,FALSE), "")</f>
        <v/>
      </c>
      <c r="F7114" s="12" t="str">
        <f>IF($B7114 &lt;&gt; "", IF(C7114="Totale","",IF(D7114 = 0, "", VLOOKUP(D7114,'Cond Compo'!A:B,2,FALSE))),"")</f>
        <v/>
      </c>
      <c r="G7114" s="28"/>
      <c r="H7114" s="11" t="str">
        <f xml:space="preserve"> IF(C7114="Totale",2,IF($G7114 &lt;&gt; "", IF(D7114 = "E",MATCH(G7114, 'Cond Compo'!D$16:D$18, 0), MATCH(G7114, 'Cond Compo'!C$16:C$19, 0)), ""))</f>
        <v/>
      </c>
      <c r="I7114" s="12" t="str">
        <f>IF($E7114 &lt;&gt; "", IF(E7114 = 0, "", VLOOKUP(E7114,'Cond Perturbation'!A:B,2,FALSE)),"")</f>
        <v/>
      </c>
      <c r="J7114" s="28"/>
      <c r="K7114" s="29" t="str">
        <f>IF($B7114 &lt;&gt; "", IF(C7114="Oui",IF(H7114=1,IF(E7114=0,Résultat!G$8,IF(J7114="No",Résultat!$G$8,Résultat!$G$7)),IF(H7114=2,IF(E7114=0,Résultat!G$9,IF(J7114="No",Résultat!$G$9,Résultat!$G$7)),Résultat!$G$7)),IF(C7114 = "Totale", IF(H7114=1,IF(E7114=0,Résultat!G$8,IF(J7114="No",Résultat!$G$9,Résultat!$G$7)),IF(H7114=2,IF(E7114=0,Résultat!G$9,IF(J7114="No",Résultat!$G$9,Résultat!$G$7)),Résultat!$G$7)),Résultat!$G$7)), "")</f>
        <v/>
      </c>
    </row>
    <row r="7115" spans="1:11" ht="20.100000000000001" customHeight="1">
      <c r="A7115" s="26"/>
      <c r="B7115" s="27"/>
      <c r="C7115" s="11" t="str">
        <f>IF($B7115 &lt;&gt; "",VLOOKUP(MID(B7115,3,5),'Recyclabilité Prod Matx'!C:F,2,FALSE), "")</f>
        <v/>
      </c>
      <c r="D7115" s="11" t="str">
        <f>IF($B7115 &lt;&gt; "",VLOOKUP(MID(B7115,3,5),'Recyclabilité Prod Matx'!C:F,3,FALSE),"")</f>
        <v/>
      </c>
      <c r="E7115" s="11" t="str">
        <f>IF($B7115 &lt;&gt; "",VLOOKUP(MID(B7115,3,5),'Recyclabilité Prod Matx'!C:F,4,FALSE), "")</f>
        <v/>
      </c>
      <c r="F7115" s="12" t="str">
        <f>IF($B7115 &lt;&gt; "", IF(C7115="Totale","",IF(D7115 = 0, "", VLOOKUP(D7115,'Cond Compo'!A:B,2,FALSE))),"")</f>
        <v/>
      </c>
      <c r="G7115" s="28"/>
      <c r="H7115" s="11" t="str">
        <f xml:space="preserve"> IF(C7115="Totale",2,IF($G7115 &lt;&gt; "", IF(D7115 = "E",MATCH(G7115, 'Cond Compo'!D$16:D$18, 0), MATCH(G7115, 'Cond Compo'!C$16:C$19, 0)), ""))</f>
        <v/>
      </c>
      <c r="I7115" s="12" t="str">
        <f>IF($E7115 &lt;&gt; "", IF(E7115 = 0, "", VLOOKUP(E7115,'Cond Perturbation'!A:B,2,FALSE)),"")</f>
        <v/>
      </c>
      <c r="J7115" s="28"/>
      <c r="K7115" s="29" t="str">
        <f>IF($B7115 &lt;&gt; "", IF(C7115="Oui",IF(H7115=1,IF(E7115=0,Résultat!G$8,IF(J7115="No",Résultat!$G$8,Résultat!$G$7)),IF(H7115=2,IF(E7115=0,Résultat!G$9,IF(J7115="No",Résultat!$G$9,Résultat!$G$7)),Résultat!$G$7)),IF(C7115 = "Totale", IF(H7115=1,IF(E7115=0,Résultat!G$8,IF(J7115="No",Résultat!$G$9,Résultat!$G$7)),IF(H7115=2,IF(E7115=0,Résultat!G$9,IF(J7115="No",Résultat!$G$9,Résultat!$G$7)),Résultat!$G$7)),Résultat!$G$7)), "")</f>
        <v/>
      </c>
    </row>
    <row r="7116" spans="1:11" ht="20.100000000000001" customHeight="1">
      <c r="A7116" s="26"/>
      <c r="B7116" s="27"/>
      <c r="C7116" s="11" t="str">
        <f>IF($B7116 &lt;&gt; "",VLOOKUP(MID(B7116,3,5),'Recyclabilité Prod Matx'!C:F,2,FALSE), "")</f>
        <v/>
      </c>
      <c r="D7116" s="11" t="str">
        <f>IF($B7116 &lt;&gt; "",VLOOKUP(MID(B7116,3,5),'Recyclabilité Prod Matx'!C:F,3,FALSE),"")</f>
        <v/>
      </c>
      <c r="E7116" s="11" t="str">
        <f>IF($B7116 &lt;&gt; "",VLOOKUP(MID(B7116,3,5),'Recyclabilité Prod Matx'!C:F,4,FALSE), "")</f>
        <v/>
      </c>
      <c r="F7116" s="12" t="str">
        <f>IF($B7116 &lt;&gt; "", IF(C7116="Totale","",IF(D7116 = 0, "", VLOOKUP(D7116,'Cond Compo'!A:B,2,FALSE))),"")</f>
        <v/>
      </c>
      <c r="G7116" s="28"/>
      <c r="H7116" s="11" t="str">
        <f xml:space="preserve"> IF(C7116="Totale",2,IF($G7116 &lt;&gt; "", IF(D7116 = "E",MATCH(G7116, 'Cond Compo'!D$16:D$18, 0), MATCH(G7116, 'Cond Compo'!C$16:C$19, 0)), ""))</f>
        <v/>
      </c>
      <c r="I7116" s="12" t="str">
        <f>IF($E7116 &lt;&gt; "", IF(E7116 = 0, "", VLOOKUP(E7116,'Cond Perturbation'!A:B,2,FALSE)),"")</f>
        <v/>
      </c>
      <c r="J7116" s="28"/>
      <c r="K7116" s="29" t="str">
        <f>IF($B7116 &lt;&gt; "", IF(C7116="Oui",IF(H7116=1,IF(E7116=0,Résultat!G$8,IF(J7116="No",Résultat!$G$8,Résultat!$G$7)),IF(H7116=2,IF(E7116=0,Résultat!G$9,IF(J7116="No",Résultat!$G$9,Résultat!$G$7)),Résultat!$G$7)),IF(C7116 = "Totale", IF(H7116=1,IF(E7116=0,Résultat!G$8,IF(J7116="No",Résultat!$G$9,Résultat!$G$7)),IF(H7116=2,IF(E7116=0,Résultat!G$9,IF(J7116="No",Résultat!$G$9,Résultat!$G$7)),Résultat!$G$7)),Résultat!$G$7)), "")</f>
        <v/>
      </c>
    </row>
    <row r="7117" spans="1:11" ht="20.100000000000001" customHeight="1">
      <c r="A7117" s="26"/>
      <c r="B7117" s="27"/>
      <c r="C7117" s="11" t="str">
        <f>IF($B7117 &lt;&gt; "",VLOOKUP(MID(B7117,3,5),'Recyclabilité Prod Matx'!C:F,2,FALSE), "")</f>
        <v/>
      </c>
      <c r="D7117" s="11" t="str">
        <f>IF($B7117 &lt;&gt; "",VLOOKUP(MID(B7117,3,5),'Recyclabilité Prod Matx'!C:F,3,FALSE),"")</f>
        <v/>
      </c>
      <c r="E7117" s="11" t="str">
        <f>IF($B7117 &lt;&gt; "",VLOOKUP(MID(B7117,3,5),'Recyclabilité Prod Matx'!C:F,4,FALSE), "")</f>
        <v/>
      </c>
      <c r="F7117" s="12" t="str">
        <f>IF($B7117 &lt;&gt; "", IF(C7117="Totale","",IF(D7117 = 0, "", VLOOKUP(D7117,'Cond Compo'!A:B,2,FALSE))),"")</f>
        <v/>
      </c>
      <c r="G7117" s="28"/>
      <c r="H7117" s="11" t="str">
        <f xml:space="preserve"> IF(C7117="Totale",2,IF($G7117 &lt;&gt; "", IF(D7117 = "E",MATCH(G7117, 'Cond Compo'!D$16:D$18, 0), MATCH(G7117, 'Cond Compo'!C$16:C$19, 0)), ""))</f>
        <v/>
      </c>
      <c r="I7117" s="12" t="str">
        <f>IF($E7117 &lt;&gt; "", IF(E7117 = 0, "", VLOOKUP(E7117,'Cond Perturbation'!A:B,2,FALSE)),"")</f>
        <v/>
      </c>
      <c r="J7117" s="28"/>
      <c r="K7117" s="29" t="str">
        <f>IF($B7117 &lt;&gt; "", IF(C7117="Oui",IF(H7117=1,IF(E7117=0,Résultat!G$8,IF(J7117="No",Résultat!$G$8,Résultat!$G$7)),IF(H7117=2,IF(E7117=0,Résultat!G$9,IF(J7117="No",Résultat!$G$9,Résultat!$G$7)),Résultat!$G$7)),IF(C7117 = "Totale", IF(H7117=1,IF(E7117=0,Résultat!G$8,IF(J7117="No",Résultat!$G$9,Résultat!$G$7)),IF(H7117=2,IF(E7117=0,Résultat!G$9,IF(J7117="No",Résultat!$G$9,Résultat!$G$7)),Résultat!$G$7)),Résultat!$G$7)), "")</f>
        <v/>
      </c>
    </row>
    <row r="7118" spans="1:11" ht="20.100000000000001" customHeight="1">
      <c r="A7118" s="26"/>
      <c r="B7118" s="27"/>
      <c r="C7118" s="11" t="str">
        <f>IF($B7118 &lt;&gt; "",VLOOKUP(MID(B7118,3,5),'Recyclabilité Prod Matx'!C:F,2,FALSE), "")</f>
        <v/>
      </c>
      <c r="D7118" s="11" t="str">
        <f>IF($B7118 &lt;&gt; "",VLOOKUP(MID(B7118,3,5),'Recyclabilité Prod Matx'!C:F,3,FALSE),"")</f>
        <v/>
      </c>
      <c r="E7118" s="11" t="str">
        <f>IF($B7118 &lt;&gt; "",VLOOKUP(MID(B7118,3,5),'Recyclabilité Prod Matx'!C:F,4,FALSE), "")</f>
        <v/>
      </c>
      <c r="F7118" s="12" t="str">
        <f>IF($B7118 &lt;&gt; "", IF(C7118="Totale","",IF(D7118 = 0, "", VLOOKUP(D7118,'Cond Compo'!A:B,2,FALSE))),"")</f>
        <v/>
      </c>
      <c r="G7118" s="28"/>
      <c r="H7118" s="11" t="str">
        <f xml:space="preserve"> IF(C7118="Totale",2,IF($G7118 &lt;&gt; "", IF(D7118 = "E",MATCH(G7118, 'Cond Compo'!D$16:D$18, 0), MATCH(G7118, 'Cond Compo'!C$16:C$19, 0)), ""))</f>
        <v/>
      </c>
      <c r="I7118" s="12" t="str">
        <f>IF($E7118 &lt;&gt; "", IF(E7118 = 0, "", VLOOKUP(E7118,'Cond Perturbation'!A:B,2,FALSE)),"")</f>
        <v/>
      </c>
      <c r="J7118" s="28"/>
      <c r="K7118" s="29" t="str">
        <f>IF($B7118 &lt;&gt; "", IF(C7118="Oui",IF(H7118=1,IF(E7118=0,Résultat!G$8,IF(J7118="No",Résultat!$G$8,Résultat!$G$7)),IF(H7118=2,IF(E7118=0,Résultat!G$9,IF(J7118="No",Résultat!$G$9,Résultat!$G$7)),Résultat!$G$7)),IF(C7118 = "Totale", IF(H7118=1,IF(E7118=0,Résultat!G$8,IF(J7118="No",Résultat!$G$9,Résultat!$G$7)),IF(H7118=2,IF(E7118=0,Résultat!G$9,IF(J7118="No",Résultat!$G$9,Résultat!$G$7)),Résultat!$G$7)),Résultat!$G$7)), "")</f>
        <v/>
      </c>
    </row>
    <row r="7119" spans="1:11" ht="20.100000000000001" customHeight="1">
      <c r="A7119" s="26"/>
      <c r="B7119" s="27"/>
      <c r="C7119" s="11" t="str">
        <f>IF($B7119 &lt;&gt; "",VLOOKUP(MID(B7119,3,5),'Recyclabilité Prod Matx'!C:F,2,FALSE), "")</f>
        <v/>
      </c>
      <c r="D7119" s="11" t="str">
        <f>IF($B7119 &lt;&gt; "",VLOOKUP(MID(B7119,3,5),'Recyclabilité Prod Matx'!C:F,3,FALSE),"")</f>
        <v/>
      </c>
      <c r="E7119" s="11" t="str">
        <f>IF($B7119 &lt;&gt; "",VLOOKUP(MID(B7119,3,5),'Recyclabilité Prod Matx'!C:F,4,FALSE), "")</f>
        <v/>
      </c>
      <c r="F7119" s="12" t="str">
        <f>IF($B7119 &lt;&gt; "", IF(C7119="Totale","",IF(D7119 = 0, "", VLOOKUP(D7119,'Cond Compo'!A:B,2,FALSE))),"")</f>
        <v/>
      </c>
      <c r="G7119" s="28"/>
      <c r="H7119" s="11" t="str">
        <f xml:space="preserve"> IF(C7119="Totale",2,IF($G7119 &lt;&gt; "", IF(D7119 = "E",MATCH(G7119, 'Cond Compo'!D$16:D$18, 0), MATCH(G7119, 'Cond Compo'!C$16:C$19, 0)), ""))</f>
        <v/>
      </c>
      <c r="I7119" s="12" t="str">
        <f>IF($E7119 &lt;&gt; "", IF(E7119 = 0, "", VLOOKUP(E7119,'Cond Perturbation'!A:B,2,FALSE)),"")</f>
        <v/>
      </c>
      <c r="J7119" s="28"/>
      <c r="K7119" s="29" t="str">
        <f>IF($B7119 &lt;&gt; "", IF(C7119="Oui",IF(H7119=1,IF(E7119=0,Résultat!G$8,IF(J7119="No",Résultat!$G$8,Résultat!$G$7)),IF(H7119=2,IF(E7119=0,Résultat!G$9,IF(J7119="No",Résultat!$G$9,Résultat!$G$7)),Résultat!$G$7)),IF(C7119 = "Totale", IF(H7119=1,IF(E7119=0,Résultat!G$8,IF(J7119="No",Résultat!$G$9,Résultat!$G$7)),IF(H7119=2,IF(E7119=0,Résultat!G$9,IF(J7119="No",Résultat!$G$9,Résultat!$G$7)),Résultat!$G$7)),Résultat!$G$7)), "")</f>
        <v/>
      </c>
    </row>
    <row r="7120" spans="1:11" ht="20.100000000000001" customHeight="1">
      <c r="A7120" s="26"/>
      <c r="B7120" s="27"/>
      <c r="C7120" s="11" t="str">
        <f>IF($B7120 &lt;&gt; "",VLOOKUP(MID(B7120,3,5),'Recyclabilité Prod Matx'!C:F,2,FALSE), "")</f>
        <v/>
      </c>
      <c r="D7120" s="11" t="str">
        <f>IF($B7120 &lt;&gt; "",VLOOKUP(MID(B7120,3,5),'Recyclabilité Prod Matx'!C:F,3,FALSE),"")</f>
        <v/>
      </c>
      <c r="E7120" s="11" t="str">
        <f>IF($B7120 &lt;&gt; "",VLOOKUP(MID(B7120,3,5),'Recyclabilité Prod Matx'!C:F,4,FALSE), "")</f>
        <v/>
      </c>
      <c r="F7120" s="12" t="str">
        <f>IF($B7120 &lt;&gt; "", IF(C7120="Totale","",IF(D7120 = 0, "", VLOOKUP(D7120,'Cond Compo'!A:B,2,FALSE))),"")</f>
        <v/>
      </c>
      <c r="G7120" s="28"/>
      <c r="H7120" s="11" t="str">
        <f xml:space="preserve"> IF(C7120="Totale",2,IF($G7120 &lt;&gt; "", IF(D7120 = "E",MATCH(G7120, 'Cond Compo'!D$16:D$18, 0), MATCH(G7120, 'Cond Compo'!C$16:C$19, 0)), ""))</f>
        <v/>
      </c>
      <c r="I7120" s="12" t="str">
        <f>IF($E7120 &lt;&gt; "", IF(E7120 = 0, "", VLOOKUP(E7120,'Cond Perturbation'!A:B,2,FALSE)),"")</f>
        <v/>
      </c>
      <c r="J7120" s="28"/>
      <c r="K7120" s="29" t="str">
        <f>IF($B7120 &lt;&gt; "", IF(C7120="Oui",IF(H7120=1,IF(E7120=0,Résultat!G$8,IF(J7120="No",Résultat!$G$8,Résultat!$G$7)),IF(H7120=2,IF(E7120=0,Résultat!G$9,IF(J7120="No",Résultat!$G$9,Résultat!$G$7)),Résultat!$G$7)),IF(C7120 = "Totale", IF(H7120=1,IF(E7120=0,Résultat!G$8,IF(J7120="No",Résultat!$G$9,Résultat!$G$7)),IF(H7120=2,IF(E7120=0,Résultat!G$9,IF(J7120="No",Résultat!$G$9,Résultat!$G$7)),Résultat!$G$7)),Résultat!$G$7)), "")</f>
        <v/>
      </c>
    </row>
    <row r="7121" spans="1:11" ht="20.100000000000001" customHeight="1">
      <c r="A7121" s="26"/>
      <c r="B7121" s="27"/>
      <c r="C7121" s="11" t="str">
        <f>IF($B7121 &lt;&gt; "",VLOOKUP(MID(B7121,3,5),'Recyclabilité Prod Matx'!C:F,2,FALSE), "")</f>
        <v/>
      </c>
      <c r="D7121" s="11" t="str">
        <f>IF($B7121 &lt;&gt; "",VLOOKUP(MID(B7121,3,5),'Recyclabilité Prod Matx'!C:F,3,FALSE),"")</f>
        <v/>
      </c>
      <c r="E7121" s="11" t="str">
        <f>IF($B7121 &lt;&gt; "",VLOOKUP(MID(B7121,3,5),'Recyclabilité Prod Matx'!C:F,4,FALSE), "")</f>
        <v/>
      </c>
      <c r="F7121" s="12" t="str">
        <f>IF($B7121 &lt;&gt; "", IF(C7121="Totale","",IF(D7121 = 0, "", VLOOKUP(D7121,'Cond Compo'!A:B,2,FALSE))),"")</f>
        <v/>
      </c>
      <c r="G7121" s="28"/>
      <c r="H7121" s="11" t="str">
        <f xml:space="preserve"> IF(C7121="Totale",2,IF($G7121 &lt;&gt; "", IF(D7121 = "E",MATCH(G7121, 'Cond Compo'!D$16:D$18, 0), MATCH(G7121, 'Cond Compo'!C$16:C$19, 0)), ""))</f>
        <v/>
      </c>
      <c r="I7121" s="12" t="str">
        <f>IF($E7121 &lt;&gt; "", IF(E7121 = 0, "", VLOOKUP(E7121,'Cond Perturbation'!A:B,2,FALSE)),"")</f>
        <v/>
      </c>
      <c r="J7121" s="28"/>
      <c r="K7121" s="29" t="str">
        <f>IF($B7121 &lt;&gt; "", IF(C7121="Oui",IF(H7121=1,IF(E7121=0,Résultat!G$8,IF(J7121="No",Résultat!$G$8,Résultat!$G$7)),IF(H7121=2,IF(E7121=0,Résultat!G$9,IF(J7121="No",Résultat!$G$9,Résultat!$G$7)),Résultat!$G$7)),IF(C7121 = "Totale", IF(H7121=1,IF(E7121=0,Résultat!G$8,IF(J7121="No",Résultat!$G$9,Résultat!$G$7)),IF(H7121=2,IF(E7121=0,Résultat!G$9,IF(J7121="No",Résultat!$G$9,Résultat!$G$7)),Résultat!$G$7)),Résultat!$G$7)), "")</f>
        <v/>
      </c>
    </row>
    <row r="7122" spans="1:11" ht="20.100000000000001" customHeight="1">
      <c r="A7122" s="26"/>
      <c r="B7122" s="27"/>
      <c r="C7122" s="11" t="str">
        <f>IF($B7122 &lt;&gt; "",VLOOKUP(MID(B7122,3,5),'Recyclabilité Prod Matx'!C:F,2,FALSE), "")</f>
        <v/>
      </c>
      <c r="D7122" s="11" t="str">
        <f>IF($B7122 &lt;&gt; "",VLOOKUP(MID(B7122,3,5),'Recyclabilité Prod Matx'!C:F,3,FALSE),"")</f>
        <v/>
      </c>
      <c r="E7122" s="11" t="str">
        <f>IF($B7122 &lt;&gt; "",VLOOKUP(MID(B7122,3,5),'Recyclabilité Prod Matx'!C:F,4,FALSE), "")</f>
        <v/>
      </c>
      <c r="F7122" s="12" t="str">
        <f>IF($B7122 &lt;&gt; "", IF(C7122="Totale","",IF(D7122 = 0, "", VLOOKUP(D7122,'Cond Compo'!A:B,2,FALSE))),"")</f>
        <v/>
      </c>
      <c r="G7122" s="28"/>
      <c r="H7122" s="11" t="str">
        <f xml:space="preserve"> IF(C7122="Totale",2,IF($G7122 &lt;&gt; "", IF(D7122 = "E",MATCH(G7122, 'Cond Compo'!D$16:D$18, 0), MATCH(G7122, 'Cond Compo'!C$16:C$19, 0)), ""))</f>
        <v/>
      </c>
      <c r="I7122" s="12" t="str">
        <f>IF($E7122 &lt;&gt; "", IF(E7122 = 0, "", VLOOKUP(E7122,'Cond Perturbation'!A:B,2,FALSE)),"")</f>
        <v/>
      </c>
      <c r="J7122" s="28"/>
      <c r="K7122" s="29" t="str">
        <f>IF($B7122 &lt;&gt; "", IF(C7122="Oui",IF(H7122=1,IF(E7122=0,Résultat!G$8,IF(J7122="No",Résultat!$G$8,Résultat!$G$7)),IF(H7122=2,IF(E7122=0,Résultat!G$9,IF(J7122="No",Résultat!$G$9,Résultat!$G$7)),Résultat!$G$7)),IF(C7122 = "Totale", IF(H7122=1,IF(E7122=0,Résultat!G$8,IF(J7122="No",Résultat!$G$9,Résultat!$G$7)),IF(H7122=2,IF(E7122=0,Résultat!G$9,IF(J7122="No",Résultat!$G$9,Résultat!$G$7)),Résultat!$G$7)),Résultat!$G$7)), "")</f>
        <v/>
      </c>
    </row>
    <row r="7123" spans="1:11" ht="20.100000000000001" customHeight="1">
      <c r="A7123" s="26"/>
      <c r="B7123" s="27"/>
      <c r="C7123" s="11" t="str">
        <f>IF($B7123 &lt;&gt; "",VLOOKUP(MID(B7123,3,5),'Recyclabilité Prod Matx'!C:F,2,FALSE), "")</f>
        <v/>
      </c>
      <c r="D7123" s="11" t="str">
        <f>IF($B7123 &lt;&gt; "",VLOOKUP(MID(B7123,3,5),'Recyclabilité Prod Matx'!C:F,3,FALSE),"")</f>
        <v/>
      </c>
      <c r="E7123" s="11" t="str">
        <f>IF($B7123 &lt;&gt; "",VLOOKUP(MID(B7123,3,5),'Recyclabilité Prod Matx'!C:F,4,FALSE), "")</f>
        <v/>
      </c>
      <c r="F7123" s="12" t="str">
        <f>IF($B7123 &lt;&gt; "", IF(C7123="Totale","",IF(D7123 = 0, "", VLOOKUP(D7123,'Cond Compo'!A:B,2,FALSE))),"")</f>
        <v/>
      </c>
      <c r="G7123" s="28"/>
      <c r="H7123" s="11" t="str">
        <f xml:space="preserve"> IF(C7123="Totale",2,IF($G7123 &lt;&gt; "", IF(D7123 = "E",MATCH(G7123, 'Cond Compo'!D$16:D$18, 0), MATCH(G7123, 'Cond Compo'!C$16:C$19, 0)), ""))</f>
        <v/>
      </c>
      <c r="I7123" s="12" t="str">
        <f>IF($E7123 &lt;&gt; "", IF(E7123 = 0, "", VLOOKUP(E7123,'Cond Perturbation'!A:B,2,FALSE)),"")</f>
        <v/>
      </c>
      <c r="J7123" s="28"/>
      <c r="K7123" s="29" t="str">
        <f>IF($B7123 &lt;&gt; "", IF(C7123="Oui",IF(H7123=1,IF(E7123=0,Résultat!G$8,IF(J7123="No",Résultat!$G$8,Résultat!$G$7)),IF(H7123=2,IF(E7123=0,Résultat!G$9,IF(J7123="No",Résultat!$G$9,Résultat!$G$7)),Résultat!$G$7)),IF(C7123 = "Totale", IF(H7123=1,IF(E7123=0,Résultat!G$8,IF(J7123="No",Résultat!$G$9,Résultat!$G$7)),IF(H7123=2,IF(E7123=0,Résultat!G$9,IF(J7123="No",Résultat!$G$9,Résultat!$G$7)),Résultat!$G$7)),Résultat!$G$7)), "")</f>
        <v/>
      </c>
    </row>
    <row r="7124" spans="1:11" ht="20.100000000000001" customHeight="1">
      <c r="A7124" s="26"/>
      <c r="B7124" s="27"/>
      <c r="C7124" s="11" t="str">
        <f>IF($B7124 &lt;&gt; "",VLOOKUP(MID(B7124,3,5),'Recyclabilité Prod Matx'!C:F,2,FALSE), "")</f>
        <v/>
      </c>
      <c r="D7124" s="11" t="str">
        <f>IF($B7124 &lt;&gt; "",VLOOKUP(MID(B7124,3,5),'Recyclabilité Prod Matx'!C:F,3,FALSE),"")</f>
        <v/>
      </c>
      <c r="E7124" s="11" t="str">
        <f>IF($B7124 &lt;&gt; "",VLOOKUP(MID(B7124,3,5),'Recyclabilité Prod Matx'!C:F,4,FALSE), "")</f>
        <v/>
      </c>
      <c r="F7124" s="12" t="str">
        <f>IF($B7124 &lt;&gt; "", IF(C7124="Totale","",IF(D7124 = 0, "", VLOOKUP(D7124,'Cond Compo'!A:B,2,FALSE))),"")</f>
        <v/>
      </c>
      <c r="G7124" s="28"/>
      <c r="H7124" s="11" t="str">
        <f xml:space="preserve"> IF(C7124="Totale",2,IF($G7124 &lt;&gt; "", IF(D7124 = "E",MATCH(G7124, 'Cond Compo'!D$16:D$18, 0), MATCH(G7124, 'Cond Compo'!C$16:C$19, 0)), ""))</f>
        <v/>
      </c>
      <c r="I7124" s="12" t="str">
        <f>IF($E7124 &lt;&gt; "", IF(E7124 = 0, "", VLOOKUP(E7124,'Cond Perturbation'!A:B,2,FALSE)),"")</f>
        <v/>
      </c>
      <c r="J7124" s="28"/>
      <c r="K7124" s="29" t="str">
        <f>IF($B7124 &lt;&gt; "", IF(C7124="Oui",IF(H7124=1,IF(E7124=0,Résultat!G$8,IF(J7124="No",Résultat!$G$8,Résultat!$G$7)),IF(H7124=2,IF(E7124=0,Résultat!G$9,IF(J7124="No",Résultat!$G$9,Résultat!$G$7)),Résultat!$G$7)),IF(C7124 = "Totale", IF(H7124=1,IF(E7124=0,Résultat!G$8,IF(J7124="No",Résultat!$G$9,Résultat!$G$7)),IF(H7124=2,IF(E7124=0,Résultat!G$9,IF(J7124="No",Résultat!$G$9,Résultat!$G$7)),Résultat!$G$7)),Résultat!$G$7)), "")</f>
        <v/>
      </c>
    </row>
    <row r="7125" spans="1:11" ht="20.100000000000001" customHeight="1">
      <c r="A7125" s="26"/>
      <c r="B7125" s="27"/>
      <c r="C7125" s="11" t="str">
        <f>IF($B7125 &lt;&gt; "",VLOOKUP(MID(B7125,3,5),'Recyclabilité Prod Matx'!C:F,2,FALSE), "")</f>
        <v/>
      </c>
      <c r="D7125" s="11" t="str">
        <f>IF($B7125 &lt;&gt; "",VLOOKUP(MID(B7125,3,5),'Recyclabilité Prod Matx'!C:F,3,FALSE),"")</f>
        <v/>
      </c>
      <c r="E7125" s="11" t="str">
        <f>IF($B7125 &lt;&gt; "",VLOOKUP(MID(B7125,3,5),'Recyclabilité Prod Matx'!C:F,4,FALSE), "")</f>
        <v/>
      </c>
      <c r="F7125" s="12" t="str">
        <f>IF($B7125 &lt;&gt; "", IF(C7125="Totale","",IF(D7125 = 0, "", VLOOKUP(D7125,'Cond Compo'!A:B,2,FALSE))),"")</f>
        <v/>
      </c>
      <c r="G7125" s="28"/>
      <c r="H7125" s="11" t="str">
        <f xml:space="preserve"> IF(C7125="Totale",2,IF($G7125 &lt;&gt; "", IF(D7125 = "E",MATCH(G7125, 'Cond Compo'!D$16:D$18, 0), MATCH(G7125, 'Cond Compo'!C$16:C$19, 0)), ""))</f>
        <v/>
      </c>
      <c r="I7125" s="12" t="str">
        <f>IF($E7125 &lt;&gt; "", IF(E7125 = 0, "", VLOOKUP(E7125,'Cond Perturbation'!A:B,2,FALSE)),"")</f>
        <v/>
      </c>
      <c r="J7125" s="28"/>
      <c r="K7125" s="29" t="str">
        <f>IF($B7125 &lt;&gt; "", IF(C7125="Oui",IF(H7125=1,IF(E7125=0,Résultat!G$8,IF(J7125="No",Résultat!$G$8,Résultat!$G$7)),IF(H7125=2,IF(E7125=0,Résultat!G$9,IF(J7125="No",Résultat!$G$9,Résultat!$G$7)),Résultat!$G$7)),IF(C7125 = "Totale", IF(H7125=1,IF(E7125=0,Résultat!G$8,IF(J7125="No",Résultat!$G$9,Résultat!$G$7)),IF(H7125=2,IF(E7125=0,Résultat!G$9,IF(J7125="No",Résultat!$G$9,Résultat!$G$7)),Résultat!$G$7)),Résultat!$G$7)), "")</f>
        <v/>
      </c>
    </row>
    <row r="7126" spans="1:11" ht="20.100000000000001" customHeight="1">
      <c r="A7126" s="26"/>
      <c r="B7126" s="27"/>
      <c r="C7126" s="11" t="str">
        <f>IF($B7126 &lt;&gt; "",VLOOKUP(MID(B7126,3,5),'Recyclabilité Prod Matx'!C:F,2,FALSE), "")</f>
        <v/>
      </c>
      <c r="D7126" s="11" t="str">
        <f>IF($B7126 &lt;&gt; "",VLOOKUP(MID(B7126,3,5),'Recyclabilité Prod Matx'!C:F,3,FALSE),"")</f>
        <v/>
      </c>
      <c r="E7126" s="11" t="str">
        <f>IF($B7126 &lt;&gt; "",VLOOKUP(MID(B7126,3,5),'Recyclabilité Prod Matx'!C:F,4,FALSE), "")</f>
        <v/>
      </c>
      <c r="F7126" s="12" t="str">
        <f>IF($B7126 &lt;&gt; "", IF(C7126="Totale","",IF(D7126 = 0, "", VLOOKUP(D7126,'Cond Compo'!A:B,2,FALSE))),"")</f>
        <v/>
      </c>
      <c r="G7126" s="28"/>
      <c r="H7126" s="11" t="str">
        <f xml:space="preserve"> IF(C7126="Totale",2,IF($G7126 &lt;&gt; "", IF(D7126 = "E",MATCH(G7126, 'Cond Compo'!D$16:D$18, 0), MATCH(G7126, 'Cond Compo'!C$16:C$19, 0)), ""))</f>
        <v/>
      </c>
      <c r="I7126" s="12" t="str">
        <f>IF($E7126 &lt;&gt; "", IF(E7126 = 0, "", VLOOKUP(E7126,'Cond Perturbation'!A:B,2,FALSE)),"")</f>
        <v/>
      </c>
      <c r="J7126" s="28"/>
      <c r="K7126" s="29" t="str">
        <f>IF($B7126 &lt;&gt; "", IF(C7126="Oui",IF(H7126=1,IF(E7126=0,Résultat!G$8,IF(J7126="No",Résultat!$G$8,Résultat!$G$7)),IF(H7126=2,IF(E7126=0,Résultat!G$9,IF(J7126="No",Résultat!$G$9,Résultat!$G$7)),Résultat!$G$7)),IF(C7126 = "Totale", IF(H7126=1,IF(E7126=0,Résultat!G$8,IF(J7126="No",Résultat!$G$9,Résultat!$G$7)),IF(H7126=2,IF(E7126=0,Résultat!G$9,IF(J7126="No",Résultat!$G$9,Résultat!$G$7)),Résultat!$G$7)),Résultat!$G$7)), "")</f>
        <v/>
      </c>
    </row>
    <row r="7127" spans="1:11" ht="20.100000000000001" customHeight="1">
      <c r="A7127" s="26"/>
      <c r="B7127" s="27"/>
      <c r="C7127" s="11" t="str">
        <f>IF($B7127 &lt;&gt; "",VLOOKUP(MID(B7127,3,5),'Recyclabilité Prod Matx'!C:F,2,FALSE), "")</f>
        <v/>
      </c>
      <c r="D7127" s="11" t="str">
        <f>IF($B7127 &lt;&gt; "",VLOOKUP(MID(B7127,3,5),'Recyclabilité Prod Matx'!C:F,3,FALSE),"")</f>
        <v/>
      </c>
      <c r="E7127" s="11" t="str">
        <f>IF($B7127 &lt;&gt; "",VLOOKUP(MID(B7127,3,5),'Recyclabilité Prod Matx'!C:F,4,FALSE), "")</f>
        <v/>
      </c>
      <c r="F7127" s="12" t="str">
        <f>IF($B7127 &lt;&gt; "", IF(C7127="Totale","",IF(D7127 = 0, "", VLOOKUP(D7127,'Cond Compo'!A:B,2,FALSE))),"")</f>
        <v/>
      </c>
      <c r="G7127" s="28"/>
      <c r="H7127" s="11" t="str">
        <f xml:space="preserve"> IF(C7127="Totale",2,IF($G7127 &lt;&gt; "", IF(D7127 = "E",MATCH(G7127, 'Cond Compo'!D$16:D$18, 0), MATCH(G7127, 'Cond Compo'!C$16:C$19, 0)), ""))</f>
        <v/>
      </c>
      <c r="I7127" s="12" t="str">
        <f>IF($E7127 &lt;&gt; "", IF(E7127 = 0, "", VLOOKUP(E7127,'Cond Perturbation'!A:B,2,FALSE)),"")</f>
        <v/>
      </c>
      <c r="J7127" s="28"/>
      <c r="K7127" s="29" t="str">
        <f>IF($B7127 &lt;&gt; "", IF(C7127="Oui",IF(H7127=1,IF(E7127=0,Résultat!G$8,IF(J7127="No",Résultat!$G$8,Résultat!$G$7)),IF(H7127=2,IF(E7127=0,Résultat!G$9,IF(J7127="No",Résultat!$G$9,Résultat!$G$7)),Résultat!$G$7)),IF(C7127 = "Totale", IF(H7127=1,IF(E7127=0,Résultat!G$8,IF(J7127="No",Résultat!$G$9,Résultat!$G$7)),IF(H7127=2,IF(E7127=0,Résultat!G$9,IF(J7127="No",Résultat!$G$9,Résultat!$G$7)),Résultat!$G$7)),Résultat!$G$7)), "")</f>
        <v/>
      </c>
    </row>
    <row r="7128" spans="1:11" ht="20.100000000000001" customHeight="1">
      <c r="A7128" s="26"/>
      <c r="B7128" s="27"/>
      <c r="C7128" s="11" t="str">
        <f>IF($B7128 &lt;&gt; "",VLOOKUP(MID(B7128,3,5),'Recyclabilité Prod Matx'!C:F,2,FALSE), "")</f>
        <v/>
      </c>
      <c r="D7128" s="11" t="str">
        <f>IF($B7128 &lt;&gt; "",VLOOKUP(MID(B7128,3,5),'Recyclabilité Prod Matx'!C:F,3,FALSE),"")</f>
        <v/>
      </c>
      <c r="E7128" s="11" t="str">
        <f>IF($B7128 &lt;&gt; "",VLOOKUP(MID(B7128,3,5),'Recyclabilité Prod Matx'!C:F,4,FALSE), "")</f>
        <v/>
      </c>
      <c r="F7128" s="12" t="str">
        <f>IF($B7128 &lt;&gt; "", IF(C7128="Totale","",IF(D7128 = 0, "", VLOOKUP(D7128,'Cond Compo'!A:B,2,FALSE))),"")</f>
        <v/>
      </c>
      <c r="G7128" s="28"/>
      <c r="H7128" s="11" t="str">
        <f xml:space="preserve"> IF(C7128="Totale",2,IF($G7128 &lt;&gt; "", IF(D7128 = "E",MATCH(G7128, 'Cond Compo'!D$16:D$18, 0), MATCH(G7128, 'Cond Compo'!C$16:C$19, 0)), ""))</f>
        <v/>
      </c>
      <c r="I7128" s="12" t="str">
        <f>IF($E7128 &lt;&gt; "", IF(E7128 = 0, "", VLOOKUP(E7128,'Cond Perturbation'!A:B,2,FALSE)),"")</f>
        <v/>
      </c>
      <c r="J7128" s="28"/>
      <c r="K7128" s="29" t="str">
        <f>IF($B7128 &lt;&gt; "", IF(C7128="Oui",IF(H7128=1,IF(E7128=0,Résultat!G$8,IF(J7128="No",Résultat!$G$8,Résultat!$G$7)),IF(H7128=2,IF(E7128=0,Résultat!G$9,IF(J7128="No",Résultat!$G$9,Résultat!$G$7)),Résultat!$G$7)),IF(C7128 = "Totale", IF(H7128=1,IF(E7128=0,Résultat!G$8,IF(J7128="No",Résultat!$G$9,Résultat!$G$7)),IF(H7128=2,IF(E7128=0,Résultat!G$9,IF(J7128="No",Résultat!$G$9,Résultat!$G$7)),Résultat!$G$7)),Résultat!$G$7)), "")</f>
        <v/>
      </c>
    </row>
    <row r="7129" spans="1:11" ht="20.100000000000001" customHeight="1">
      <c r="A7129" s="26"/>
      <c r="B7129" s="27"/>
      <c r="C7129" s="11" t="str">
        <f>IF($B7129 &lt;&gt; "",VLOOKUP(MID(B7129,3,5),'Recyclabilité Prod Matx'!C:F,2,FALSE), "")</f>
        <v/>
      </c>
      <c r="D7129" s="11" t="str">
        <f>IF($B7129 &lt;&gt; "",VLOOKUP(MID(B7129,3,5),'Recyclabilité Prod Matx'!C:F,3,FALSE),"")</f>
        <v/>
      </c>
      <c r="E7129" s="11" t="str">
        <f>IF($B7129 &lt;&gt; "",VLOOKUP(MID(B7129,3,5),'Recyclabilité Prod Matx'!C:F,4,FALSE), "")</f>
        <v/>
      </c>
      <c r="F7129" s="12" t="str">
        <f>IF($B7129 &lt;&gt; "", IF(C7129="Totale","",IF(D7129 = 0, "", VLOOKUP(D7129,'Cond Compo'!A:B,2,FALSE))),"")</f>
        <v/>
      </c>
      <c r="G7129" s="28"/>
      <c r="H7129" s="11" t="str">
        <f xml:space="preserve"> IF(C7129="Totale",2,IF($G7129 &lt;&gt; "", IF(D7129 = "E",MATCH(G7129, 'Cond Compo'!D$16:D$18, 0), MATCH(G7129, 'Cond Compo'!C$16:C$19, 0)), ""))</f>
        <v/>
      </c>
      <c r="I7129" s="12" t="str">
        <f>IF($E7129 &lt;&gt; "", IF(E7129 = 0, "", VLOOKUP(E7129,'Cond Perturbation'!A:B,2,FALSE)),"")</f>
        <v/>
      </c>
      <c r="J7129" s="28"/>
      <c r="K7129" s="29" t="str">
        <f>IF($B7129 &lt;&gt; "", IF(C7129="Oui",IF(H7129=1,IF(E7129=0,Résultat!G$8,IF(J7129="No",Résultat!$G$8,Résultat!$G$7)),IF(H7129=2,IF(E7129=0,Résultat!G$9,IF(J7129="No",Résultat!$G$9,Résultat!$G$7)),Résultat!$G$7)),IF(C7129 = "Totale", IF(H7129=1,IF(E7129=0,Résultat!G$8,IF(J7129="No",Résultat!$G$9,Résultat!$G$7)),IF(H7129=2,IF(E7129=0,Résultat!G$9,IF(J7129="No",Résultat!$G$9,Résultat!$G$7)),Résultat!$G$7)),Résultat!$G$7)), "")</f>
        <v/>
      </c>
    </row>
    <row r="7130" spans="1:11" ht="20.100000000000001" customHeight="1">
      <c r="A7130" s="26"/>
      <c r="B7130" s="27"/>
      <c r="C7130" s="11" t="str">
        <f>IF($B7130 &lt;&gt; "",VLOOKUP(MID(B7130,3,5),'Recyclabilité Prod Matx'!C:F,2,FALSE), "")</f>
        <v/>
      </c>
      <c r="D7130" s="11" t="str">
        <f>IF($B7130 &lt;&gt; "",VLOOKUP(MID(B7130,3,5),'Recyclabilité Prod Matx'!C:F,3,FALSE),"")</f>
        <v/>
      </c>
      <c r="E7130" s="11" t="str">
        <f>IF($B7130 &lt;&gt; "",VLOOKUP(MID(B7130,3,5),'Recyclabilité Prod Matx'!C:F,4,FALSE), "")</f>
        <v/>
      </c>
      <c r="F7130" s="12" t="str">
        <f>IF($B7130 &lt;&gt; "", IF(C7130="Totale","",IF(D7130 = 0, "", VLOOKUP(D7130,'Cond Compo'!A:B,2,FALSE))),"")</f>
        <v/>
      </c>
      <c r="G7130" s="28"/>
      <c r="H7130" s="11" t="str">
        <f xml:space="preserve"> IF(C7130="Totale",2,IF($G7130 &lt;&gt; "", IF(D7130 = "E",MATCH(G7130, 'Cond Compo'!D$16:D$18, 0), MATCH(G7130, 'Cond Compo'!C$16:C$19, 0)), ""))</f>
        <v/>
      </c>
      <c r="I7130" s="12" t="str">
        <f>IF($E7130 &lt;&gt; "", IF(E7130 = 0, "", VLOOKUP(E7130,'Cond Perturbation'!A:B,2,FALSE)),"")</f>
        <v/>
      </c>
      <c r="J7130" s="28"/>
      <c r="K7130" s="29" t="str">
        <f>IF($B7130 &lt;&gt; "", IF(C7130="Oui",IF(H7130=1,IF(E7130=0,Résultat!G$8,IF(J7130="No",Résultat!$G$8,Résultat!$G$7)),IF(H7130=2,IF(E7130=0,Résultat!G$9,IF(J7130="No",Résultat!$G$9,Résultat!$G$7)),Résultat!$G$7)),IF(C7130 = "Totale", IF(H7130=1,IF(E7130=0,Résultat!G$8,IF(J7130="No",Résultat!$G$9,Résultat!$G$7)),IF(H7130=2,IF(E7130=0,Résultat!G$9,IF(J7130="No",Résultat!$G$9,Résultat!$G$7)),Résultat!$G$7)),Résultat!$G$7)), "")</f>
        <v/>
      </c>
    </row>
    <row r="7131" spans="1:11" ht="20.100000000000001" customHeight="1">
      <c r="A7131" s="26"/>
      <c r="B7131" s="27"/>
      <c r="C7131" s="11" t="str">
        <f>IF($B7131 &lt;&gt; "",VLOOKUP(MID(B7131,3,5),'Recyclabilité Prod Matx'!C:F,2,FALSE), "")</f>
        <v/>
      </c>
      <c r="D7131" s="11" t="str">
        <f>IF($B7131 &lt;&gt; "",VLOOKUP(MID(B7131,3,5),'Recyclabilité Prod Matx'!C:F,3,FALSE),"")</f>
        <v/>
      </c>
      <c r="E7131" s="11" t="str">
        <f>IF($B7131 &lt;&gt; "",VLOOKUP(MID(B7131,3,5),'Recyclabilité Prod Matx'!C:F,4,FALSE), "")</f>
        <v/>
      </c>
      <c r="F7131" s="12" t="str">
        <f>IF($B7131 &lt;&gt; "", IF(C7131="Totale","",IF(D7131 = 0, "", VLOOKUP(D7131,'Cond Compo'!A:B,2,FALSE))),"")</f>
        <v/>
      </c>
      <c r="G7131" s="28"/>
      <c r="H7131" s="11" t="str">
        <f xml:space="preserve"> IF(C7131="Totale",2,IF($G7131 &lt;&gt; "", IF(D7131 = "E",MATCH(G7131, 'Cond Compo'!D$16:D$18, 0), MATCH(G7131, 'Cond Compo'!C$16:C$19, 0)), ""))</f>
        <v/>
      </c>
      <c r="I7131" s="12" t="str">
        <f>IF($E7131 &lt;&gt; "", IF(E7131 = 0, "", VLOOKUP(E7131,'Cond Perturbation'!A:B,2,FALSE)),"")</f>
        <v/>
      </c>
      <c r="J7131" s="28"/>
      <c r="K7131" s="29" t="str">
        <f>IF($B7131 &lt;&gt; "", IF(C7131="Oui",IF(H7131=1,IF(E7131=0,Résultat!G$8,IF(J7131="No",Résultat!$G$8,Résultat!$G$7)),IF(H7131=2,IF(E7131=0,Résultat!G$9,IF(J7131="No",Résultat!$G$9,Résultat!$G$7)),Résultat!$G$7)),IF(C7131 = "Totale", IF(H7131=1,IF(E7131=0,Résultat!G$8,IF(J7131="No",Résultat!$G$9,Résultat!$G$7)),IF(H7131=2,IF(E7131=0,Résultat!G$9,IF(J7131="No",Résultat!$G$9,Résultat!$G$7)),Résultat!$G$7)),Résultat!$G$7)), "")</f>
        <v/>
      </c>
    </row>
    <row r="7132" spans="1:11" ht="20.100000000000001" customHeight="1">
      <c r="A7132" s="26"/>
      <c r="B7132" s="27"/>
      <c r="C7132" s="11" t="str">
        <f>IF($B7132 &lt;&gt; "",VLOOKUP(MID(B7132,3,5),'Recyclabilité Prod Matx'!C:F,2,FALSE), "")</f>
        <v/>
      </c>
      <c r="D7132" s="11" t="str">
        <f>IF($B7132 &lt;&gt; "",VLOOKUP(MID(B7132,3,5),'Recyclabilité Prod Matx'!C:F,3,FALSE),"")</f>
        <v/>
      </c>
      <c r="E7132" s="11" t="str">
        <f>IF($B7132 &lt;&gt; "",VLOOKUP(MID(B7132,3,5),'Recyclabilité Prod Matx'!C:F,4,FALSE), "")</f>
        <v/>
      </c>
      <c r="F7132" s="12" t="str">
        <f>IF($B7132 &lt;&gt; "", IF(C7132="Totale","",IF(D7132 = 0, "", VLOOKUP(D7132,'Cond Compo'!A:B,2,FALSE))),"")</f>
        <v/>
      </c>
      <c r="G7132" s="28"/>
      <c r="H7132" s="11" t="str">
        <f xml:space="preserve"> IF(C7132="Totale",2,IF($G7132 &lt;&gt; "", IF(D7132 = "E",MATCH(G7132, 'Cond Compo'!D$16:D$18, 0), MATCH(G7132, 'Cond Compo'!C$16:C$19, 0)), ""))</f>
        <v/>
      </c>
      <c r="I7132" s="12" t="str">
        <f>IF($E7132 &lt;&gt; "", IF(E7132 = 0, "", VLOOKUP(E7132,'Cond Perturbation'!A:B,2,FALSE)),"")</f>
        <v/>
      </c>
      <c r="J7132" s="28"/>
      <c r="K7132" s="29" t="str">
        <f>IF($B7132 &lt;&gt; "", IF(C7132="Oui",IF(H7132=1,IF(E7132=0,Résultat!G$8,IF(J7132="No",Résultat!$G$8,Résultat!$G$7)),IF(H7132=2,IF(E7132=0,Résultat!G$9,IF(J7132="No",Résultat!$G$9,Résultat!$G$7)),Résultat!$G$7)),IF(C7132 = "Totale", IF(H7132=1,IF(E7132=0,Résultat!G$8,IF(J7132="No",Résultat!$G$9,Résultat!$G$7)),IF(H7132=2,IF(E7132=0,Résultat!G$9,IF(J7132="No",Résultat!$G$9,Résultat!$G$7)),Résultat!$G$7)),Résultat!$G$7)), "")</f>
        <v/>
      </c>
    </row>
    <row r="7133" spans="1:11" ht="20.100000000000001" customHeight="1">
      <c r="A7133" s="26"/>
      <c r="B7133" s="27"/>
      <c r="C7133" s="11" t="str">
        <f>IF($B7133 &lt;&gt; "",VLOOKUP(MID(B7133,3,5),'Recyclabilité Prod Matx'!C:F,2,FALSE), "")</f>
        <v/>
      </c>
      <c r="D7133" s="11" t="str">
        <f>IF($B7133 &lt;&gt; "",VLOOKUP(MID(B7133,3,5),'Recyclabilité Prod Matx'!C:F,3,FALSE),"")</f>
        <v/>
      </c>
      <c r="E7133" s="11" t="str">
        <f>IF($B7133 &lt;&gt; "",VLOOKUP(MID(B7133,3,5),'Recyclabilité Prod Matx'!C:F,4,FALSE), "")</f>
        <v/>
      </c>
      <c r="F7133" s="12" t="str">
        <f>IF($B7133 &lt;&gt; "", IF(C7133="Totale","",IF(D7133 = 0, "", VLOOKUP(D7133,'Cond Compo'!A:B,2,FALSE))),"")</f>
        <v/>
      </c>
      <c r="G7133" s="28"/>
      <c r="H7133" s="11" t="str">
        <f xml:space="preserve"> IF(C7133="Totale",2,IF($G7133 &lt;&gt; "", IF(D7133 = "E",MATCH(G7133, 'Cond Compo'!D$16:D$18, 0), MATCH(G7133, 'Cond Compo'!C$16:C$19, 0)), ""))</f>
        <v/>
      </c>
      <c r="I7133" s="12" t="str">
        <f>IF($E7133 &lt;&gt; "", IF(E7133 = 0, "", VLOOKUP(E7133,'Cond Perturbation'!A:B,2,FALSE)),"")</f>
        <v/>
      </c>
      <c r="J7133" s="28"/>
      <c r="K7133" s="29" t="str">
        <f>IF($B7133 &lt;&gt; "", IF(C7133="Oui",IF(H7133=1,IF(E7133=0,Résultat!G$8,IF(J7133="No",Résultat!$G$8,Résultat!$G$7)),IF(H7133=2,IF(E7133=0,Résultat!G$9,IF(J7133="No",Résultat!$G$9,Résultat!$G$7)),Résultat!$G$7)),IF(C7133 = "Totale", IF(H7133=1,IF(E7133=0,Résultat!G$8,IF(J7133="No",Résultat!$G$9,Résultat!$G$7)),IF(H7133=2,IF(E7133=0,Résultat!G$9,IF(J7133="No",Résultat!$G$9,Résultat!$G$7)),Résultat!$G$7)),Résultat!$G$7)), "")</f>
        <v/>
      </c>
    </row>
    <row r="7134" spans="1:11" ht="20.100000000000001" customHeight="1">
      <c r="A7134" s="26"/>
      <c r="B7134" s="27"/>
      <c r="C7134" s="11" t="str">
        <f>IF($B7134 &lt;&gt; "",VLOOKUP(MID(B7134,3,5),'Recyclabilité Prod Matx'!C:F,2,FALSE), "")</f>
        <v/>
      </c>
      <c r="D7134" s="11" t="str">
        <f>IF($B7134 &lt;&gt; "",VLOOKUP(MID(B7134,3,5),'Recyclabilité Prod Matx'!C:F,3,FALSE),"")</f>
        <v/>
      </c>
      <c r="E7134" s="11" t="str">
        <f>IF($B7134 &lt;&gt; "",VLOOKUP(MID(B7134,3,5),'Recyclabilité Prod Matx'!C:F,4,FALSE), "")</f>
        <v/>
      </c>
      <c r="F7134" s="12" t="str">
        <f>IF($B7134 &lt;&gt; "", IF(C7134="Totale","",IF(D7134 = 0, "", VLOOKUP(D7134,'Cond Compo'!A:B,2,FALSE))),"")</f>
        <v/>
      </c>
      <c r="G7134" s="28"/>
      <c r="H7134" s="11" t="str">
        <f xml:space="preserve"> IF(C7134="Totale",2,IF($G7134 &lt;&gt; "", IF(D7134 = "E",MATCH(G7134, 'Cond Compo'!D$16:D$18, 0), MATCH(G7134, 'Cond Compo'!C$16:C$19, 0)), ""))</f>
        <v/>
      </c>
      <c r="I7134" s="12" t="str">
        <f>IF($E7134 &lt;&gt; "", IF(E7134 = 0, "", VLOOKUP(E7134,'Cond Perturbation'!A:B,2,FALSE)),"")</f>
        <v/>
      </c>
      <c r="J7134" s="28"/>
      <c r="K7134" s="29" t="str">
        <f>IF($B7134 &lt;&gt; "", IF(C7134="Oui",IF(H7134=1,IF(E7134=0,Résultat!G$8,IF(J7134="No",Résultat!$G$8,Résultat!$G$7)),IF(H7134=2,IF(E7134=0,Résultat!G$9,IF(J7134="No",Résultat!$G$9,Résultat!$G$7)),Résultat!$G$7)),IF(C7134 = "Totale", IF(H7134=1,IF(E7134=0,Résultat!G$8,IF(J7134="No",Résultat!$G$9,Résultat!$G$7)),IF(H7134=2,IF(E7134=0,Résultat!G$9,IF(J7134="No",Résultat!$G$9,Résultat!$G$7)),Résultat!$G$7)),Résultat!$G$7)), "")</f>
        <v/>
      </c>
    </row>
    <row r="7135" spans="1:11" ht="20.100000000000001" customHeight="1">
      <c r="A7135" s="26"/>
      <c r="B7135" s="27"/>
      <c r="C7135" s="11" t="str">
        <f>IF($B7135 &lt;&gt; "",VLOOKUP(MID(B7135,3,5),'Recyclabilité Prod Matx'!C:F,2,FALSE), "")</f>
        <v/>
      </c>
      <c r="D7135" s="11" t="str">
        <f>IF($B7135 &lt;&gt; "",VLOOKUP(MID(B7135,3,5),'Recyclabilité Prod Matx'!C:F,3,FALSE),"")</f>
        <v/>
      </c>
      <c r="E7135" s="11" t="str">
        <f>IF($B7135 &lt;&gt; "",VLOOKUP(MID(B7135,3,5),'Recyclabilité Prod Matx'!C:F,4,FALSE), "")</f>
        <v/>
      </c>
      <c r="F7135" s="12" t="str">
        <f>IF($B7135 &lt;&gt; "", IF(C7135="Totale","",IF(D7135 = 0, "", VLOOKUP(D7135,'Cond Compo'!A:B,2,FALSE))),"")</f>
        <v/>
      </c>
      <c r="G7135" s="28"/>
      <c r="H7135" s="11" t="str">
        <f xml:space="preserve"> IF(C7135="Totale",2,IF($G7135 &lt;&gt; "", IF(D7135 = "E",MATCH(G7135, 'Cond Compo'!D$16:D$18, 0), MATCH(G7135, 'Cond Compo'!C$16:C$19, 0)), ""))</f>
        <v/>
      </c>
      <c r="I7135" s="12" t="str">
        <f>IF($E7135 &lt;&gt; "", IF(E7135 = 0, "", VLOOKUP(E7135,'Cond Perturbation'!A:B,2,FALSE)),"")</f>
        <v/>
      </c>
      <c r="J7135" s="28"/>
      <c r="K7135" s="29" t="str">
        <f>IF($B7135 &lt;&gt; "", IF(C7135="Oui",IF(H7135=1,IF(E7135=0,Résultat!G$8,IF(J7135="No",Résultat!$G$8,Résultat!$G$7)),IF(H7135=2,IF(E7135=0,Résultat!G$9,IF(J7135="No",Résultat!$G$9,Résultat!$G$7)),Résultat!$G$7)),IF(C7135 = "Totale", IF(H7135=1,IF(E7135=0,Résultat!G$8,IF(J7135="No",Résultat!$G$9,Résultat!$G$7)),IF(H7135=2,IF(E7135=0,Résultat!G$9,IF(J7135="No",Résultat!$G$9,Résultat!$G$7)),Résultat!$G$7)),Résultat!$G$7)), "")</f>
        <v/>
      </c>
    </row>
    <row r="7136" spans="1:11" ht="20.100000000000001" customHeight="1">
      <c r="A7136" s="26"/>
      <c r="B7136" s="27"/>
      <c r="C7136" s="11" t="str">
        <f>IF($B7136 &lt;&gt; "",VLOOKUP(MID(B7136,3,5),'Recyclabilité Prod Matx'!C:F,2,FALSE), "")</f>
        <v/>
      </c>
      <c r="D7136" s="11" t="str">
        <f>IF($B7136 &lt;&gt; "",VLOOKUP(MID(B7136,3,5),'Recyclabilité Prod Matx'!C:F,3,FALSE),"")</f>
        <v/>
      </c>
      <c r="E7136" s="11" t="str">
        <f>IF($B7136 &lt;&gt; "",VLOOKUP(MID(B7136,3,5),'Recyclabilité Prod Matx'!C:F,4,FALSE), "")</f>
        <v/>
      </c>
      <c r="F7136" s="12" t="str">
        <f>IF($B7136 &lt;&gt; "", IF(C7136="Totale","",IF(D7136 = 0, "", VLOOKUP(D7136,'Cond Compo'!A:B,2,FALSE))),"")</f>
        <v/>
      </c>
      <c r="G7136" s="28"/>
      <c r="H7136" s="11" t="str">
        <f xml:space="preserve"> IF(C7136="Totale",2,IF($G7136 &lt;&gt; "", IF(D7136 = "E",MATCH(G7136, 'Cond Compo'!D$16:D$18, 0), MATCH(G7136, 'Cond Compo'!C$16:C$19, 0)), ""))</f>
        <v/>
      </c>
      <c r="I7136" s="12" t="str">
        <f>IF($E7136 &lt;&gt; "", IF(E7136 = 0, "", VLOOKUP(E7136,'Cond Perturbation'!A:B,2,FALSE)),"")</f>
        <v/>
      </c>
      <c r="J7136" s="28"/>
      <c r="K7136" s="29" t="str">
        <f>IF($B7136 &lt;&gt; "", IF(C7136="Oui",IF(H7136=1,IF(E7136=0,Résultat!G$8,IF(J7136="No",Résultat!$G$8,Résultat!$G$7)),IF(H7136=2,IF(E7136=0,Résultat!G$9,IF(J7136="No",Résultat!$G$9,Résultat!$G$7)),Résultat!$G$7)),IF(C7136 = "Totale", IF(H7136=1,IF(E7136=0,Résultat!G$8,IF(J7136="No",Résultat!$G$9,Résultat!$G$7)),IF(H7136=2,IF(E7136=0,Résultat!G$9,IF(J7136="No",Résultat!$G$9,Résultat!$G$7)),Résultat!$G$7)),Résultat!$G$7)), "")</f>
        <v/>
      </c>
    </row>
    <row r="7137" spans="1:11" ht="20.100000000000001" customHeight="1">
      <c r="A7137" s="26"/>
      <c r="B7137" s="27"/>
      <c r="C7137" s="11" t="str">
        <f>IF($B7137 &lt;&gt; "",VLOOKUP(MID(B7137,3,5),'Recyclabilité Prod Matx'!C:F,2,FALSE), "")</f>
        <v/>
      </c>
      <c r="D7137" s="11" t="str">
        <f>IF($B7137 &lt;&gt; "",VLOOKUP(MID(B7137,3,5),'Recyclabilité Prod Matx'!C:F,3,FALSE),"")</f>
        <v/>
      </c>
      <c r="E7137" s="11" t="str">
        <f>IF($B7137 &lt;&gt; "",VLOOKUP(MID(B7137,3,5),'Recyclabilité Prod Matx'!C:F,4,FALSE), "")</f>
        <v/>
      </c>
      <c r="F7137" s="12" t="str">
        <f>IF($B7137 &lt;&gt; "", IF(C7137="Totale","",IF(D7137 = 0, "", VLOOKUP(D7137,'Cond Compo'!A:B,2,FALSE))),"")</f>
        <v/>
      </c>
      <c r="G7137" s="28"/>
      <c r="H7137" s="11" t="str">
        <f xml:space="preserve"> IF(C7137="Totale",2,IF($G7137 &lt;&gt; "", IF(D7137 = "E",MATCH(G7137, 'Cond Compo'!D$16:D$18, 0), MATCH(G7137, 'Cond Compo'!C$16:C$19, 0)), ""))</f>
        <v/>
      </c>
      <c r="I7137" s="12" t="str">
        <f>IF($E7137 &lt;&gt; "", IF(E7137 = 0, "", VLOOKUP(E7137,'Cond Perturbation'!A:B,2,FALSE)),"")</f>
        <v/>
      </c>
      <c r="J7137" s="28"/>
      <c r="K7137" s="29" t="str">
        <f>IF($B7137 &lt;&gt; "", IF(C7137="Oui",IF(H7137=1,IF(E7137=0,Résultat!G$8,IF(J7137="No",Résultat!$G$8,Résultat!$G$7)),IF(H7137=2,IF(E7137=0,Résultat!G$9,IF(J7137="No",Résultat!$G$9,Résultat!$G$7)),Résultat!$G$7)),IF(C7137 = "Totale", IF(H7137=1,IF(E7137=0,Résultat!G$8,IF(J7137="No",Résultat!$G$9,Résultat!$G$7)),IF(H7137=2,IF(E7137=0,Résultat!G$9,IF(J7137="No",Résultat!$G$9,Résultat!$G$7)),Résultat!$G$7)),Résultat!$G$7)), "")</f>
        <v/>
      </c>
    </row>
    <row r="7138" spans="1:11" ht="20.100000000000001" customHeight="1">
      <c r="A7138" s="26"/>
      <c r="B7138" s="27"/>
      <c r="C7138" s="11" t="str">
        <f>IF($B7138 &lt;&gt; "",VLOOKUP(MID(B7138,3,5),'Recyclabilité Prod Matx'!C:F,2,FALSE), "")</f>
        <v/>
      </c>
      <c r="D7138" s="11" t="str">
        <f>IF($B7138 &lt;&gt; "",VLOOKUP(MID(B7138,3,5),'Recyclabilité Prod Matx'!C:F,3,FALSE),"")</f>
        <v/>
      </c>
      <c r="E7138" s="11" t="str">
        <f>IF($B7138 &lt;&gt; "",VLOOKUP(MID(B7138,3,5),'Recyclabilité Prod Matx'!C:F,4,FALSE), "")</f>
        <v/>
      </c>
      <c r="F7138" s="12" t="str">
        <f>IF($B7138 &lt;&gt; "", IF(C7138="Totale","",IF(D7138 = 0, "", VLOOKUP(D7138,'Cond Compo'!A:B,2,FALSE))),"")</f>
        <v/>
      </c>
      <c r="G7138" s="28"/>
      <c r="H7138" s="11" t="str">
        <f xml:space="preserve"> IF(C7138="Totale",2,IF($G7138 &lt;&gt; "", IF(D7138 = "E",MATCH(G7138, 'Cond Compo'!D$16:D$18, 0), MATCH(G7138, 'Cond Compo'!C$16:C$19, 0)), ""))</f>
        <v/>
      </c>
      <c r="I7138" s="12" t="str">
        <f>IF($E7138 &lt;&gt; "", IF(E7138 = 0, "", VLOOKUP(E7138,'Cond Perturbation'!A:B,2,FALSE)),"")</f>
        <v/>
      </c>
      <c r="J7138" s="28"/>
      <c r="K7138" s="29" t="str">
        <f>IF($B7138 &lt;&gt; "", IF(C7138="Oui",IF(H7138=1,IF(E7138=0,Résultat!G$8,IF(J7138="No",Résultat!$G$8,Résultat!$G$7)),IF(H7138=2,IF(E7138=0,Résultat!G$9,IF(J7138="No",Résultat!$G$9,Résultat!$G$7)),Résultat!$G$7)),IF(C7138 = "Totale", IF(H7138=1,IF(E7138=0,Résultat!G$8,IF(J7138="No",Résultat!$G$9,Résultat!$G$7)),IF(H7138=2,IF(E7138=0,Résultat!G$9,IF(J7138="No",Résultat!$G$9,Résultat!$G$7)),Résultat!$G$7)),Résultat!$G$7)), "")</f>
        <v/>
      </c>
    </row>
    <row r="7139" spans="1:11" ht="20.100000000000001" customHeight="1">
      <c r="A7139" s="26"/>
      <c r="B7139" s="27"/>
      <c r="C7139" s="11" t="str">
        <f>IF($B7139 &lt;&gt; "",VLOOKUP(MID(B7139,3,5),'Recyclabilité Prod Matx'!C:F,2,FALSE), "")</f>
        <v/>
      </c>
      <c r="D7139" s="11" t="str">
        <f>IF($B7139 &lt;&gt; "",VLOOKUP(MID(B7139,3,5),'Recyclabilité Prod Matx'!C:F,3,FALSE),"")</f>
        <v/>
      </c>
      <c r="E7139" s="11" t="str">
        <f>IF($B7139 &lt;&gt; "",VLOOKUP(MID(B7139,3,5),'Recyclabilité Prod Matx'!C:F,4,FALSE), "")</f>
        <v/>
      </c>
      <c r="F7139" s="12" t="str">
        <f>IF($B7139 &lt;&gt; "", IF(C7139="Totale","",IF(D7139 = 0, "", VLOOKUP(D7139,'Cond Compo'!A:B,2,FALSE))),"")</f>
        <v/>
      </c>
      <c r="G7139" s="28"/>
      <c r="H7139" s="11" t="str">
        <f xml:space="preserve"> IF(C7139="Totale",2,IF($G7139 &lt;&gt; "", IF(D7139 = "E",MATCH(G7139, 'Cond Compo'!D$16:D$18, 0), MATCH(G7139, 'Cond Compo'!C$16:C$19, 0)), ""))</f>
        <v/>
      </c>
      <c r="I7139" s="12" t="str">
        <f>IF($E7139 &lt;&gt; "", IF(E7139 = 0, "", VLOOKUP(E7139,'Cond Perturbation'!A:B,2,FALSE)),"")</f>
        <v/>
      </c>
      <c r="J7139" s="28"/>
      <c r="K7139" s="29" t="str">
        <f>IF($B7139 &lt;&gt; "", IF(C7139="Oui",IF(H7139=1,IF(E7139=0,Résultat!G$8,IF(J7139="No",Résultat!$G$8,Résultat!$G$7)),IF(H7139=2,IF(E7139=0,Résultat!G$9,IF(J7139="No",Résultat!$G$9,Résultat!$G$7)),Résultat!$G$7)),IF(C7139 = "Totale", IF(H7139=1,IF(E7139=0,Résultat!G$8,IF(J7139="No",Résultat!$G$9,Résultat!$G$7)),IF(H7139=2,IF(E7139=0,Résultat!G$9,IF(J7139="No",Résultat!$G$9,Résultat!$G$7)),Résultat!$G$7)),Résultat!$G$7)), "")</f>
        <v/>
      </c>
    </row>
    <row r="7140" spans="1:11" ht="20.100000000000001" customHeight="1">
      <c r="A7140" s="26"/>
      <c r="B7140" s="27"/>
      <c r="C7140" s="11" t="str">
        <f>IF($B7140 &lt;&gt; "",VLOOKUP(MID(B7140,3,5),'Recyclabilité Prod Matx'!C:F,2,FALSE), "")</f>
        <v/>
      </c>
      <c r="D7140" s="11" t="str">
        <f>IF($B7140 &lt;&gt; "",VLOOKUP(MID(B7140,3,5),'Recyclabilité Prod Matx'!C:F,3,FALSE),"")</f>
        <v/>
      </c>
      <c r="E7140" s="11" t="str">
        <f>IF($B7140 &lt;&gt; "",VLOOKUP(MID(B7140,3,5),'Recyclabilité Prod Matx'!C:F,4,FALSE), "")</f>
        <v/>
      </c>
      <c r="F7140" s="12" t="str">
        <f>IF($B7140 &lt;&gt; "", IF(C7140="Totale","",IF(D7140 = 0, "", VLOOKUP(D7140,'Cond Compo'!A:B,2,FALSE))),"")</f>
        <v/>
      </c>
      <c r="G7140" s="28"/>
      <c r="H7140" s="11" t="str">
        <f xml:space="preserve"> IF(C7140="Totale",2,IF($G7140 &lt;&gt; "", IF(D7140 = "E",MATCH(G7140, 'Cond Compo'!D$16:D$18, 0), MATCH(G7140, 'Cond Compo'!C$16:C$19, 0)), ""))</f>
        <v/>
      </c>
      <c r="I7140" s="12" t="str">
        <f>IF($E7140 &lt;&gt; "", IF(E7140 = 0, "", VLOOKUP(E7140,'Cond Perturbation'!A:B,2,FALSE)),"")</f>
        <v/>
      </c>
      <c r="J7140" s="28"/>
      <c r="K7140" s="29" t="str">
        <f>IF($B7140 &lt;&gt; "", IF(C7140="Oui",IF(H7140=1,IF(E7140=0,Résultat!G$8,IF(J7140="No",Résultat!$G$8,Résultat!$G$7)),IF(H7140=2,IF(E7140=0,Résultat!G$9,IF(J7140="No",Résultat!$G$9,Résultat!$G$7)),Résultat!$G$7)),IF(C7140 = "Totale", IF(H7140=1,IF(E7140=0,Résultat!G$8,IF(J7140="No",Résultat!$G$9,Résultat!$G$7)),IF(H7140=2,IF(E7140=0,Résultat!G$9,IF(J7140="No",Résultat!$G$9,Résultat!$G$7)),Résultat!$G$7)),Résultat!$G$7)), "")</f>
        <v/>
      </c>
    </row>
    <row r="7141" spans="1:11" ht="20.100000000000001" customHeight="1">
      <c r="A7141" s="26"/>
      <c r="B7141" s="27"/>
      <c r="C7141" s="11" t="str">
        <f>IF($B7141 &lt;&gt; "",VLOOKUP(MID(B7141,3,5),'Recyclabilité Prod Matx'!C:F,2,FALSE), "")</f>
        <v/>
      </c>
      <c r="D7141" s="11" t="str">
        <f>IF($B7141 &lt;&gt; "",VLOOKUP(MID(B7141,3,5),'Recyclabilité Prod Matx'!C:F,3,FALSE),"")</f>
        <v/>
      </c>
      <c r="E7141" s="11" t="str">
        <f>IF($B7141 &lt;&gt; "",VLOOKUP(MID(B7141,3,5),'Recyclabilité Prod Matx'!C:F,4,FALSE), "")</f>
        <v/>
      </c>
      <c r="F7141" s="12" t="str">
        <f>IF($B7141 &lt;&gt; "", IF(C7141="Totale","",IF(D7141 = 0, "", VLOOKUP(D7141,'Cond Compo'!A:B,2,FALSE))),"")</f>
        <v/>
      </c>
      <c r="G7141" s="28"/>
      <c r="H7141" s="11" t="str">
        <f xml:space="preserve"> IF(C7141="Totale",2,IF($G7141 &lt;&gt; "", IF(D7141 = "E",MATCH(G7141, 'Cond Compo'!D$16:D$18, 0), MATCH(G7141, 'Cond Compo'!C$16:C$19, 0)), ""))</f>
        <v/>
      </c>
      <c r="I7141" s="12" t="str">
        <f>IF($E7141 &lt;&gt; "", IF(E7141 = 0, "", VLOOKUP(E7141,'Cond Perturbation'!A:B,2,FALSE)),"")</f>
        <v/>
      </c>
      <c r="J7141" s="28"/>
      <c r="K7141" s="29" t="str">
        <f>IF($B7141 &lt;&gt; "", IF(C7141="Oui",IF(H7141=1,IF(E7141=0,Résultat!G$8,IF(J7141="No",Résultat!$G$8,Résultat!$G$7)),IF(H7141=2,IF(E7141=0,Résultat!G$9,IF(J7141="No",Résultat!$G$9,Résultat!$G$7)),Résultat!$G$7)),IF(C7141 = "Totale", IF(H7141=1,IF(E7141=0,Résultat!G$8,IF(J7141="No",Résultat!$G$9,Résultat!$G$7)),IF(H7141=2,IF(E7141=0,Résultat!G$9,IF(J7141="No",Résultat!$G$9,Résultat!$G$7)),Résultat!$G$7)),Résultat!$G$7)), "")</f>
        <v/>
      </c>
    </row>
    <row r="7142" spans="1:11" ht="20.100000000000001" customHeight="1">
      <c r="A7142" s="26"/>
      <c r="B7142" s="27"/>
      <c r="C7142" s="11" t="str">
        <f>IF($B7142 &lt;&gt; "",VLOOKUP(MID(B7142,3,5),'Recyclabilité Prod Matx'!C:F,2,FALSE), "")</f>
        <v/>
      </c>
      <c r="D7142" s="11" t="str">
        <f>IF($B7142 &lt;&gt; "",VLOOKUP(MID(B7142,3,5),'Recyclabilité Prod Matx'!C:F,3,FALSE),"")</f>
        <v/>
      </c>
      <c r="E7142" s="11" t="str">
        <f>IF($B7142 &lt;&gt; "",VLOOKUP(MID(B7142,3,5),'Recyclabilité Prod Matx'!C:F,4,FALSE), "")</f>
        <v/>
      </c>
      <c r="F7142" s="12" t="str">
        <f>IF($B7142 &lt;&gt; "", IF(C7142="Totale","",IF(D7142 = 0, "", VLOOKUP(D7142,'Cond Compo'!A:B,2,FALSE))),"")</f>
        <v/>
      </c>
      <c r="G7142" s="28"/>
      <c r="H7142" s="11" t="str">
        <f xml:space="preserve"> IF(C7142="Totale",2,IF($G7142 &lt;&gt; "", IF(D7142 = "E",MATCH(G7142, 'Cond Compo'!D$16:D$18, 0), MATCH(G7142, 'Cond Compo'!C$16:C$19, 0)), ""))</f>
        <v/>
      </c>
      <c r="I7142" s="12" t="str">
        <f>IF($E7142 &lt;&gt; "", IF(E7142 = 0, "", VLOOKUP(E7142,'Cond Perturbation'!A:B,2,FALSE)),"")</f>
        <v/>
      </c>
      <c r="J7142" s="28"/>
      <c r="K7142" s="29" t="str">
        <f>IF($B7142 &lt;&gt; "", IF(C7142="Oui",IF(H7142=1,IF(E7142=0,Résultat!G$8,IF(J7142="No",Résultat!$G$8,Résultat!$G$7)),IF(H7142=2,IF(E7142=0,Résultat!G$9,IF(J7142="No",Résultat!$G$9,Résultat!$G$7)),Résultat!$G$7)),IF(C7142 = "Totale", IF(H7142=1,IF(E7142=0,Résultat!G$8,IF(J7142="No",Résultat!$G$9,Résultat!$G$7)),IF(H7142=2,IF(E7142=0,Résultat!G$9,IF(J7142="No",Résultat!$G$9,Résultat!$G$7)),Résultat!$G$7)),Résultat!$G$7)), "")</f>
        <v/>
      </c>
    </row>
    <row r="7143" spans="1:11" ht="20.100000000000001" customHeight="1">
      <c r="A7143" s="26"/>
      <c r="B7143" s="27"/>
      <c r="C7143" s="11" t="str">
        <f>IF($B7143 &lt;&gt; "",VLOOKUP(MID(B7143,3,5),'Recyclabilité Prod Matx'!C:F,2,FALSE), "")</f>
        <v/>
      </c>
      <c r="D7143" s="11" t="str">
        <f>IF($B7143 &lt;&gt; "",VLOOKUP(MID(B7143,3,5),'Recyclabilité Prod Matx'!C:F,3,FALSE),"")</f>
        <v/>
      </c>
      <c r="E7143" s="11" t="str">
        <f>IF($B7143 &lt;&gt; "",VLOOKUP(MID(B7143,3,5),'Recyclabilité Prod Matx'!C:F,4,FALSE), "")</f>
        <v/>
      </c>
      <c r="F7143" s="12" t="str">
        <f>IF($B7143 &lt;&gt; "", IF(C7143="Totale","",IF(D7143 = 0, "", VLOOKUP(D7143,'Cond Compo'!A:B,2,FALSE))),"")</f>
        <v/>
      </c>
      <c r="G7143" s="28"/>
      <c r="H7143" s="11" t="str">
        <f xml:space="preserve"> IF(C7143="Totale",2,IF($G7143 &lt;&gt; "", IF(D7143 = "E",MATCH(G7143, 'Cond Compo'!D$16:D$18, 0), MATCH(G7143, 'Cond Compo'!C$16:C$19, 0)), ""))</f>
        <v/>
      </c>
      <c r="I7143" s="12" t="str">
        <f>IF($E7143 &lt;&gt; "", IF(E7143 = 0, "", VLOOKUP(E7143,'Cond Perturbation'!A:B,2,FALSE)),"")</f>
        <v/>
      </c>
      <c r="J7143" s="28"/>
      <c r="K7143" s="29" t="str">
        <f>IF($B7143 &lt;&gt; "", IF(C7143="Oui",IF(H7143=1,IF(E7143=0,Résultat!G$8,IF(J7143="No",Résultat!$G$8,Résultat!$G$7)),IF(H7143=2,IF(E7143=0,Résultat!G$9,IF(J7143="No",Résultat!$G$9,Résultat!$G$7)),Résultat!$G$7)),IF(C7143 = "Totale", IF(H7143=1,IF(E7143=0,Résultat!G$8,IF(J7143="No",Résultat!$G$9,Résultat!$G$7)),IF(H7143=2,IF(E7143=0,Résultat!G$9,IF(J7143="No",Résultat!$G$9,Résultat!$G$7)),Résultat!$G$7)),Résultat!$G$7)), "")</f>
        <v/>
      </c>
    </row>
    <row r="7144" spans="1:11" ht="20.100000000000001" customHeight="1">
      <c r="A7144" s="26"/>
      <c r="B7144" s="27"/>
      <c r="C7144" s="11" t="str">
        <f>IF($B7144 &lt;&gt; "",VLOOKUP(MID(B7144,3,5),'Recyclabilité Prod Matx'!C:F,2,FALSE), "")</f>
        <v/>
      </c>
      <c r="D7144" s="11" t="str">
        <f>IF($B7144 &lt;&gt; "",VLOOKUP(MID(B7144,3,5),'Recyclabilité Prod Matx'!C:F,3,FALSE),"")</f>
        <v/>
      </c>
      <c r="E7144" s="11" t="str">
        <f>IF($B7144 &lt;&gt; "",VLOOKUP(MID(B7144,3,5),'Recyclabilité Prod Matx'!C:F,4,FALSE), "")</f>
        <v/>
      </c>
      <c r="F7144" s="12" t="str">
        <f>IF($B7144 &lt;&gt; "", IF(C7144="Totale","",IF(D7144 = 0, "", VLOOKUP(D7144,'Cond Compo'!A:B,2,FALSE))),"")</f>
        <v/>
      </c>
      <c r="G7144" s="28"/>
      <c r="H7144" s="11" t="str">
        <f xml:space="preserve"> IF(C7144="Totale",2,IF($G7144 &lt;&gt; "", IF(D7144 = "E",MATCH(G7144, 'Cond Compo'!D$16:D$18, 0), MATCH(G7144, 'Cond Compo'!C$16:C$19, 0)), ""))</f>
        <v/>
      </c>
      <c r="I7144" s="12" t="str">
        <f>IF($E7144 &lt;&gt; "", IF(E7144 = 0, "", VLOOKUP(E7144,'Cond Perturbation'!A:B,2,FALSE)),"")</f>
        <v/>
      </c>
      <c r="J7144" s="28"/>
      <c r="K7144" s="29" t="str">
        <f>IF($B7144 &lt;&gt; "", IF(C7144="Oui",IF(H7144=1,IF(E7144=0,Résultat!G$8,IF(J7144="No",Résultat!$G$8,Résultat!$G$7)),IF(H7144=2,IF(E7144=0,Résultat!G$9,IF(J7144="No",Résultat!$G$9,Résultat!$G$7)),Résultat!$G$7)),IF(C7144 = "Totale", IF(H7144=1,IF(E7144=0,Résultat!G$8,IF(J7144="No",Résultat!$G$9,Résultat!$G$7)),IF(H7144=2,IF(E7144=0,Résultat!G$9,IF(J7144="No",Résultat!$G$9,Résultat!$G$7)),Résultat!$G$7)),Résultat!$G$7)), "")</f>
        <v/>
      </c>
    </row>
    <row r="7145" spans="1:11" ht="20.100000000000001" customHeight="1">
      <c r="A7145" s="26"/>
      <c r="B7145" s="27"/>
      <c r="C7145" s="11" t="str">
        <f>IF($B7145 &lt;&gt; "",VLOOKUP(MID(B7145,3,5),'Recyclabilité Prod Matx'!C:F,2,FALSE), "")</f>
        <v/>
      </c>
      <c r="D7145" s="11" t="str">
        <f>IF($B7145 &lt;&gt; "",VLOOKUP(MID(B7145,3,5),'Recyclabilité Prod Matx'!C:F,3,FALSE),"")</f>
        <v/>
      </c>
      <c r="E7145" s="11" t="str">
        <f>IF($B7145 &lt;&gt; "",VLOOKUP(MID(B7145,3,5),'Recyclabilité Prod Matx'!C:F,4,FALSE), "")</f>
        <v/>
      </c>
      <c r="F7145" s="12" t="str">
        <f>IF($B7145 &lt;&gt; "", IF(C7145="Totale","",IF(D7145 = 0, "", VLOOKUP(D7145,'Cond Compo'!A:B,2,FALSE))),"")</f>
        <v/>
      </c>
      <c r="G7145" s="28"/>
      <c r="H7145" s="11" t="str">
        <f xml:space="preserve"> IF(C7145="Totale",2,IF($G7145 &lt;&gt; "", IF(D7145 = "E",MATCH(G7145, 'Cond Compo'!D$16:D$18, 0), MATCH(G7145, 'Cond Compo'!C$16:C$19, 0)), ""))</f>
        <v/>
      </c>
      <c r="I7145" s="12" t="str">
        <f>IF($E7145 &lt;&gt; "", IF(E7145 = 0, "", VLOOKUP(E7145,'Cond Perturbation'!A:B,2,FALSE)),"")</f>
        <v/>
      </c>
      <c r="J7145" s="28"/>
      <c r="K7145" s="29" t="str">
        <f>IF($B7145 &lt;&gt; "", IF(C7145="Oui",IF(H7145=1,IF(E7145=0,Résultat!G$8,IF(J7145="No",Résultat!$G$8,Résultat!$G$7)),IF(H7145=2,IF(E7145=0,Résultat!G$9,IF(J7145="No",Résultat!$G$9,Résultat!$G$7)),Résultat!$G$7)),IF(C7145 = "Totale", IF(H7145=1,IF(E7145=0,Résultat!G$8,IF(J7145="No",Résultat!$G$9,Résultat!$G$7)),IF(H7145=2,IF(E7145=0,Résultat!G$9,IF(J7145="No",Résultat!$G$9,Résultat!$G$7)),Résultat!$G$7)),Résultat!$G$7)), "")</f>
        <v/>
      </c>
    </row>
    <row r="7146" spans="1:11" ht="20.100000000000001" customHeight="1">
      <c r="A7146" s="26"/>
      <c r="B7146" s="27"/>
      <c r="C7146" s="11" t="str">
        <f>IF($B7146 &lt;&gt; "",VLOOKUP(MID(B7146,3,5),'Recyclabilité Prod Matx'!C:F,2,FALSE), "")</f>
        <v/>
      </c>
      <c r="D7146" s="11" t="str">
        <f>IF($B7146 &lt;&gt; "",VLOOKUP(MID(B7146,3,5),'Recyclabilité Prod Matx'!C:F,3,FALSE),"")</f>
        <v/>
      </c>
      <c r="E7146" s="11" t="str">
        <f>IF($B7146 &lt;&gt; "",VLOOKUP(MID(B7146,3,5),'Recyclabilité Prod Matx'!C:F,4,FALSE), "")</f>
        <v/>
      </c>
      <c r="F7146" s="12" t="str">
        <f>IF($B7146 &lt;&gt; "", IF(C7146="Totale","",IF(D7146 = 0, "", VLOOKUP(D7146,'Cond Compo'!A:B,2,FALSE))),"")</f>
        <v/>
      </c>
      <c r="G7146" s="28"/>
      <c r="H7146" s="11" t="str">
        <f xml:space="preserve"> IF(C7146="Totale",2,IF($G7146 &lt;&gt; "", IF(D7146 = "E",MATCH(G7146, 'Cond Compo'!D$16:D$18, 0), MATCH(G7146, 'Cond Compo'!C$16:C$19, 0)), ""))</f>
        <v/>
      </c>
      <c r="I7146" s="12" t="str">
        <f>IF($E7146 &lt;&gt; "", IF(E7146 = 0, "", VLOOKUP(E7146,'Cond Perturbation'!A:B,2,FALSE)),"")</f>
        <v/>
      </c>
      <c r="J7146" s="28"/>
      <c r="K7146" s="29" t="str">
        <f>IF($B7146 &lt;&gt; "", IF(C7146="Oui",IF(H7146=1,IF(E7146=0,Résultat!G$8,IF(J7146="No",Résultat!$G$8,Résultat!$G$7)),IF(H7146=2,IF(E7146=0,Résultat!G$9,IF(J7146="No",Résultat!$G$9,Résultat!$G$7)),Résultat!$G$7)),IF(C7146 = "Totale", IF(H7146=1,IF(E7146=0,Résultat!G$8,IF(J7146="No",Résultat!$G$9,Résultat!$G$7)),IF(H7146=2,IF(E7146=0,Résultat!G$9,IF(J7146="No",Résultat!$G$9,Résultat!$G$7)),Résultat!$G$7)),Résultat!$G$7)), "")</f>
        <v/>
      </c>
    </row>
    <row r="7147" spans="1:11" ht="20.100000000000001" customHeight="1">
      <c r="A7147" s="26"/>
      <c r="B7147" s="27"/>
      <c r="C7147" s="11" t="str">
        <f>IF($B7147 &lt;&gt; "",VLOOKUP(MID(B7147,3,5),'Recyclabilité Prod Matx'!C:F,2,FALSE), "")</f>
        <v/>
      </c>
      <c r="D7147" s="11" t="str">
        <f>IF($B7147 &lt;&gt; "",VLOOKUP(MID(B7147,3,5),'Recyclabilité Prod Matx'!C:F,3,FALSE),"")</f>
        <v/>
      </c>
      <c r="E7147" s="11" t="str">
        <f>IF($B7147 &lt;&gt; "",VLOOKUP(MID(B7147,3,5),'Recyclabilité Prod Matx'!C:F,4,FALSE), "")</f>
        <v/>
      </c>
      <c r="F7147" s="12" t="str">
        <f>IF($B7147 &lt;&gt; "", IF(C7147="Totale","",IF(D7147 = 0, "", VLOOKUP(D7147,'Cond Compo'!A:B,2,FALSE))),"")</f>
        <v/>
      </c>
      <c r="G7147" s="28"/>
      <c r="H7147" s="11" t="str">
        <f xml:space="preserve"> IF(C7147="Totale",2,IF($G7147 &lt;&gt; "", IF(D7147 = "E",MATCH(G7147, 'Cond Compo'!D$16:D$18, 0), MATCH(G7147, 'Cond Compo'!C$16:C$19, 0)), ""))</f>
        <v/>
      </c>
      <c r="I7147" s="12" t="str">
        <f>IF($E7147 &lt;&gt; "", IF(E7147 = 0, "", VLOOKUP(E7147,'Cond Perturbation'!A:B,2,FALSE)),"")</f>
        <v/>
      </c>
      <c r="J7147" s="28"/>
      <c r="K7147" s="29" t="str">
        <f>IF($B7147 &lt;&gt; "", IF(C7147="Oui",IF(H7147=1,IF(E7147=0,Résultat!G$8,IF(J7147="No",Résultat!$G$8,Résultat!$G$7)),IF(H7147=2,IF(E7147=0,Résultat!G$9,IF(J7147="No",Résultat!$G$9,Résultat!$G$7)),Résultat!$G$7)),IF(C7147 = "Totale", IF(H7147=1,IF(E7147=0,Résultat!G$8,IF(J7147="No",Résultat!$G$9,Résultat!$G$7)),IF(H7147=2,IF(E7147=0,Résultat!G$9,IF(J7147="No",Résultat!$G$9,Résultat!$G$7)),Résultat!$G$7)),Résultat!$G$7)), "")</f>
        <v/>
      </c>
    </row>
    <row r="7148" spans="1:11" ht="20.100000000000001" customHeight="1">
      <c r="A7148" s="26"/>
      <c r="B7148" s="27"/>
      <c r="C7148" s="11" t="str">
        <f>IF($B7148 &lt;&gt; "",VLOOKUP(MID(B7148,3,5),'Recyclabilité Prod Matx'!C:F,2,FALSE), "")</f>
        <v/>
      </c>
      <c r="D7148" s="11" t="str">
        <f>IF($B7148 &lt;&gt; "",VLOOKUP(MID(B7148,3,5),'Recyclabilité Prod Matx'!C:F,3,FALSE),"")</f>
        <v/>
      </c>
      <c r="E7148" s="11" t="str">
        <f>IF($B7148 &lt;&gt; "",VLOOKUP(MID(B7148,3,5),'Recyclabilité Prod Matx'!C:F,4,FALSE), "")</f>
        <v/>
      </c>
      <c r="F7148" s="12" t="str">
        <f>IF($B7148 &lt;&gt; "", IF(C7148="Totale","",IF(D7148 = 0, "", VLOOKUP(D7148,'Cond Compo'!A:B,2,FALSE))),"")</f>
        <v/>
      </c>
      <c r="G7148" s="28"/>
      <c r="H7148" s="11" t="str">
        <f xml:space="preserve"> IF(C7148="Totale",2,IF($G7148 &lt;&gt; "", IF(D7148 = "E",MATCH(G7148, 'Cond Compo'!D$16:D$18, 0), MATCH(G7148, 'Cond Compo'!C$16:C$19, 0)), ""))</f>
        <v/>
      </c>
      <c r="I7148" s="12" t="str">
        <f>IF($E7148 &lt;&gt; "", IF(E7148 = 0, "", VLOOKUP(E7148,'Cond Perturbation'!A:B,2,FALSE)),"")</f>
        <v/>
      </c>
      <c r="J7148" s="28"/>
      <c r="K7148" s="29" t="str">
        <f>IF($B7148 &lt;&gt; "", IF(C7148="Oui",IF(H7148=1,IF(E7148=0,Résultat!G$8,IF(J7148="No",Résultat!$G$8,Résultat!$G$7)),IF(H7148=2,IF(E7148=0,Résultat!G$9,IF(J7148="No",Résultat!$G$9,Résultat!$G$7)),Résultat!$G$7)),IF(C7148 = "Totale", IF(H7148=1,IF(E7148=0,Résultat!G$8,IF(J7148="No",Résultat!$G$9,Résultat!$G$7)),IF(H7148=2,IF(E7148=0,Résultat!G$9,IF(J7148="No",Résultat!$G$9,Résultat!$G$7)),Résultat!$G$7)),Résultat!$G$7)), "")</f>
        <v/>
      </c>
    </row>
    <row r="7149" spans="1:11" ht="20.100000000000001" customHeight="1">
      <c r="A7149" s="26"/>
      <c r="B7149" s="27"/>
      <c r="C7149" s="11" t="str">
        <f>IF($B7149 &lt;&gt; "",VLOOKUP(MID(B7149,3,5),'Recyclabilité Prod Matx'!C:F,2,FALSE), "")</f>
        <v/>
      </c>
      <c r="D7149" s="11" t="str">
        <f>IF($B7149 &lt;&gt; "",VLOOKUP(MID(B7149,3,5),'Recyclabilité Prod Matx'!C:F,3,FALSE),"")</f>
        <v/>
      </c>
      <c r="E7149" s="11" t="str">
        <f>IF($B7149 &lt;&gt; "",VLOOKUP(MID(B7149,3,5),'Recyclabilité Prod Matx'!C:F,4,FALSE), "")</f>
        <v/>
      </c>
      <c r="F7149" s="12" t="str">
        <f>IF($B7149 &lt;&gt; "", IF(C7149="Totale","",IF(D7149 = 0, "", VLOOKUP(D7149,'Cond Compo'!A:B,2,FALSE))),"")</f>
        <v/>
      </c>
      <c r="G7149" s="28"/>
      <c r="H7149" s="11" t="str">
        <f xml:space="preserve"> IF(C7149="Totale",2,IF($G7149 &lt;&gt; "", IF(D7149 = "E",MATCH(G7149, 'Cond Compo'!D$16:D$18, 0), MATCH(G7149, 'Cond Compo'!C$16:C$19, 0)), ""))</f>
        <v/>
      </c>
      <c r="I7149" s="12" t="str">
        <f>IF($E7149 &lt;&gt; "", IF(E7149 = 0, "", VLOOKUP(E7149,'Cond Perturbation'!A:B,2,FALSE)),"")</f>
        <v/>
      </c>
      <c r="J7149" s="28"/>
      <c r="K7149" s="29" t="str">
        <f>IF($B7149 &lt;&gt; "", IF(C7149="Oui",IF(H7149=1,IF(E7149=0,Résultat!G$8,IF(J7149="No",Résultat!$G$8,Résultat!$G$7)),IF(H7149=2,IF(E7149=0,Résultat!G$9,IF(J7149="No",Résultat!$G$9,Résultat!$G$7)),Résultat!$G$7)),IF(C7149 = "Totale", IF(H7149=1,IF(E7149=0,Résultat!G$8,IF(J7149="No",Résultat!$G$9,Résultat!$G$7)),IF(H7149=2,IF(E7149=0,Résultat!G$9,IF(J7149="No",Résultat!$G$9,Résultat!$G$7)),Résultat!$G$7)),Résultat!$G$7)), "")</f>
        <v/>
      </c>
    </row>
    <row r="7150" spans="1:11" ht="20.100000000000001" customHeight="1">
      <c r="A7150" s="26"/>
      <c r="B7150" s="27"/>
      <c r="C7150" s="11" t="str">
        <f>IF($B7150 &lt;&gt; "",VLOOKUP(MID(B7150,3,5),'Recyclabilité Prod Matx'!C:F,2,FALSE), "")</f>
        <v/>
      </c>
      <c r="D7150" s="11" t="str">
        <f>IF($B7150 &lt;&gt; "",VLOOKUP(MID(B7150,3,5),'Recyclabilité Prod Matx'!C:F,3,FALSE),"")</f>
        <v/>
      </c>
      <c r="E7150" s="11" t="str">
        <f>IF($B7150 &lt;&gt; "",VLOOKUP(MID(B7150,3,5),'Recyclabilité Prod Matx'!C:F,4,FALSE), "")</f>
        <v/>
      </c>
      <c r="F7150" s="12" t="str">
        <f>IF($B7150 &lt;&gt; "", IF(C7150="Totale","",IF(D7150 = 0, "", VLOOKUP(D7150,'Cond Compo'!A:B,2,FALSE))),"")</f>
        <v/>
      </c>
      <c r="G7150" s="28"/>
      <c r="H7150" s="11" t="str">
        <f xml:space="preserve"> IF(C7150="Totale",2,IF($G7150 &lt;&gt; "", IF(D7150 = "E",MATCH(G7150, 'Cond Compo'!D$16:D$18, 0), MATCH(G7150, 'Cond Compo'!C$16:C$19, 0)), ""))</f>
        <v/>
      </c>
      <c r="I7150" s="12" t="str">
        <f>IF($E7150 &lt;&gt; "", IF(E7150 = 0, "", VLOOKUP(E7150,'Cond Perturbation'!A:B,2,FALSE)),"")</f>
        <v/>
      </c>
      <c r="J7150" s="28"/>
      <c r="K7150" s="29" t="str">
        <f>IF($B7150 &lt;&gt; "", IF(C7150="Oui",IF(H7150=1,IF(E7150=0,Résultat!G$8,IF(J7150="No",Résultat!$G$8,Résultat!$G$7)),IF(H7150=2,IF(E7150=0,Résultat!G$9,IF(J7150="No",Résultat!$G$9,Résultat!$G$7)),Résultat!$G$7)),IF(C7150 = "Totale", IF(H7150=1,IF(E7150=0,Résultat!G$8,IF(J7150="No",Résultat!$G$9,Résultat!$G$7)),IF(H7150=2,IF(E7150=0,Résultat!G$9,IF(J7150="No",Résultat!$G$9,Résultat!$G$7)),Résultat!$G$7)),Résultat!$G$7)), "")</f>
        <v/>
      </c>
    </row>
    <row r="7151" spans="1:11" ht="20.100000000000001" customHeight="1">
      <c r="A7151" s="26"/>
      <c r="B7151" s="27"/>
      <c r="C7151" s="11" t="str">
        <f>IF($B7151 &lt;&gt; "",VLOOKUP(MID(B7151,3,5),'Recyclabilité Prod Matx'!C:F,2,FALSE), "")</f>
        <v/>
      </c>
      <c r="D7151" s="11" t="str">
        <f>IF($B7151 &lt;&gt; "",VLOOKUP(MID(B7151,3,5),'Recyclabilité Prod Matx'!C:F,3,FALSE),"")</f>
        <v/>
      </c>
      <c r="E7151" s="11" t="str">
        <f>IF($B7151 &lt;&gt; "",VLOOKUP(MID(B7151,3,5),'Recyclabilité Prod Matx'!C:F,4,FALSE), "")</f>
        <v/>
      </c>
      <c r="F7151" s="12" t="str">
        <f>IF($B7151 &lt;&gt; "", IF(C7151="Totale","",IF(D7151 = 0, "", VLOOKUP(D7151,'Cond Compo'!A:B,2,FALSE))),"")</f>
        <v/>
      </c>
      <c r="G7151" s="28"/>
      <c r="H7151" s="11" t="str">
        <f xml:space="preserve"> IF(C7151="Totale",2,IF($G7151 &lt;&gt; "", IF(D7151 = "E",MATCH(G7151, 'Cond Compo'!D$16:D$18, 0), MATCH(G7151, 'Cond Compo'!C$16:C$19, 0)), ""))</f>
        <v/>
      </c>
      <c r="I7151" s="12" t="str">
        <f>IF($E7151 &lt;&gt; "", IF(E7151 = 0, "", VLOOKUP(E7151,'Cond Perturbation'!A:B,2,FALSE)),"")</f>
        <v/>
      </c>
      <c r="J7151" s="28"/>
      <c r="K7151" s="29" t="str">
        <f>IF($B7151 &lt;&gt; "", IF(C7151="Oui",IF(H7151=1,IF(E7151=0,Résultat!G$8,IF(J7151="No",Résultat!$G$8,Résultat!$G$7)),IF(H7151=2,IF(E7151=0,Résultat!G$9,IF(J7151="No",Résultat!$G$9,Résultat!$G$7)),Résultat!$G$7)),IF(C7151 = "Totale", IF(H7151=1,IF(E7151=0,Résultat!G$8,IF(J7151="No",Résultat!$G$9,Résultat!$G$7)),IF(H7151=2,IF(E7151=0,Résultat!G$9,IF(J7151="No",Résultat!$G$9,Résultat!$G$7)),Résultat!$G$7)),Résultat!$G$7)), "")</f>
        <v/>
      </c>
    </row>
    <row r="7152" spans="1:11" ht="20.100000000000001" customHeight="1">
      <c r="A7152" s="26"/>
      <c r="B7152" s="27"/>
      <c r="C7152" s="11" t="str">
        <f>IF($B7152 &lt;&gt; "",VLOOKUP(MID(B7152,3,5),'Recyclabilité Prod Matx'!C:F,2,FALSE), "")</f>
        <v/>
      </c>
      <c r="D7152" s="11" t="str">
        <f>IF($B7152 &lt;&gt; "",VLOOKUP(MID(B7152,3,5),'Recyclabilité Prod Matx'!C:F,3,FALSE),"")</f>
        <v/>
      </c>
      <c r="E7152" s="11" t="str">
        <f>IF($B7152 &lt;&gt; "",VLOOKUP(MID(B7152,3,5),'Recyclabilité Prod Matx'!C:F,4,FALSE), "")</f>
        <v/>
      </c>
      <c r="F7152" s="12" t="str">
        <f>IF($B7152 &lt;&gt; "", IF(C7152="Totale","",IF(D7152 = 0, "", VLOOKUP(D7152,'Cond Compo'!A:B,2,FALSE))),"")</f>
        <v/>
      </c>
      <c r="G7152" s="28"/>
      <c r="H7152" s="11" t="str">
        <f xml:space="preserve"> IF(C7152="Totale",2,IF($G7152 &lt;&gt; "", IF(D7152 = "E",MATCH(G7152, 'Cond Compo'!D$16:D$18, 0), MATCH(G7152, 'Cond Compo'!C$16:C$19, 0)), ""))</f>
        <v/>
      </c>
      <c r="I7152" s="12" t="str">
        <f>IF($E7152 &lt;&gt; "", IF(E7152 = 0, "", VLOOKUP(E7152,'Cond Perturbation'!A:B,2,FALSE)),"")</f>
        <v/>
      </c>
      <c r="J7152" s="28"/>
      <c r="K7152" s="29" t="str">
        <f>IF($B7152 &lt;&gt; "", IF(C7152="Oui",IF(H7152=1,IF(E7152=0,Résultat!G$8,IF(J7152="No",Résultat!$G$8,Résultat!$G$7)),IF(H7152=2,IF(E7152=0,Résultat!G$9,IF(J7152="No",Résultat!$G$9,Résultat!$G$7)),Résultat!$G$7)),IF(C7152 = "Totale", IF(H7152=1,IF(E7152=0,Résultat!G$8,IF(J7152="No",Résultat!$G$9,Résultat!$G$7)),IF(H7152=2,IF(E7152=0,Résultat!G$9,IF(J7152="No",Résultat!$G$9,Résultat!$G$7)),Résultat!$G$7)),Résultat!$G$7)), "")</f>
        <v/>
      </c>
    </row>
    <row r="7153" spans="1:11" ht="20.100000000000001" customHeight="1">
      <c r="A7153" s="26"/>
      <c r="B7153" s="27"/>
      <c r="C7153" s="11" t="str">
        <f>IF($B7153 &lt;&gt; "",VLOOKUP(MID(B7153,3,5),'Recyclabilité Prod Matx'!C:F,2,FALSE), "")</f>
        <v/>
      </c>
      <c r="D7153" s="11" t="str">
        <f>IF($B7153 &lt;&gt; "",VLOOKUP(MID(B7153,3,5),'Recyclabilité Prod Matx'!C:F,3,FALSE),"")</f>
        <v/>
      </c>
      <c r="E7153" s="11" t="str">
        <f>IF($B7153 &lt;&gt; "",VLOOKUP(MID(B7153,3,5),'Recyclabilité Prod Matx'!C:F,4,FALSE), "")</f>
        <v/>
      </c>
      <c r="F7153" s="12" t="str">
        <f>IF($B7153 &lt;&gt; "", IF(C7153="Totale","",IF(D7153 = 0, "", VLOOKUP(D7153,'Cond Compo'!A:B,2,FALSE))),"")</f>
        <v/>
      </c>
      <c r="G7153" s="28"/>
      <c r="H7153" s="11" t="str">
        <f xml:space="preserve"> IF(C7153="Totale",2,IF($G7153 &lt;&gt; "", IF(D7153 = "E",MATCH(G7153, 'Cond Compo'!D$16:D$18, 0), MATCH(G7153, 'Cond Compo'!C$16:C$19, 0)), ""))</f>
        <v/>
      </c>
      <c r="I7153" s="12" t="str">
        <f>IF($E7153 &lt;&gt; "", IF(E7153 = 0, "", VLOOKUP(E7153,'Cond Perturbation'!A:B,2,FALSE)),"")</f>
        <v/>
      </c>
      <c r="J7153" s="28"/>
      <c r="K7153" s="29" t="str">
        <f>IF($B7153 &lt;&gt; "", IF(C7153="Oui",IF(H7153=1,IF(E7153=0,Résultat!G$8,IF(J7153="No",Résultat!$G$8,Résultat!$G$7)),IF(H7153=2,IF(E7153=0,Résultat!G$9,IF(J7153="No",Résultat!$G$9,Résultat!$G$7)),Résultat!$G$7)),IF(C7153 = "Totale", IF(H7153=1,IF(E7153=0,Résultat!G$8,IF(J7153="No",Résultat!$G$9,Résultat!$G$7)),IF(H7153=2,IF(E7153=0,Résultat!G$9,IF(J7153="No",Résultat!$G$9,Résultat!$G$7)),Résultat!$G$7)),Résultat!$G$7)), "")</f>
        <v/>
      </c>
    </row>
    <row r="7154" spans="1:11" ht="20.100000000000001" customHeight="1">
      <c r="A7154" s="26"/>
      <c r="B7154" s="27"/>
      <c r="C7154" s="11" t="str">
        <f>IF($B7154 &lt;&gt; "",VLOOKUP(MID(B7154,3,5),'Recyclabilité Prod Matx'!C:F,2,FALSE), "")</f>
        <v/>
      </c>
      <c r="D7154" s="11" t="str">
        <f>IF($B7154 &lt;&gt; "",VLOOKUP(MID(B7154,3,5),'Recyclabilité Prod Matx'!C:F,3,FALSE),"")</f>
        <v/>
      </c>
      <c r="E7154" s="11" t="str">
        <f>IF($B7154 &lt;&gt; "",VLOOKUP(MID(B7154,3,5),'Recyclabilité Prod Matx'!C:F,4,FALSE), "")</f>
        <v/>
      </c>
      <c r="F7154" s="12" t="str">
        <f>IF($B7154 &lt;&gt; "", IF(C7154="Totale","",IF(D7154 = 0, "", VLOOKUP(D7154,'Cond Compo'!A:B,2,FALSE))),"")</f>
        <v/>
      </c>
      <c r="G7154" s="28"/>
      <c r="H7154" s="11" t="str">
        <f xml:space="preserve"> IF(C7154="Totale",2,IF($G7154 &lt;&gt; "", IF(D7154 = "E",MATCH(G7154, 'Cond Compo'!D$16:D$18, 0), MATCH(G7154, 'Cond Compo'!C$16:C$19, 0)), ""))</f>
        <v/>
      </c>
      <c r="I7154" s="12" t="str">
        <f>IF($E7154 &lt;&gt; "", IF(E7154 = 0, "", VLOOKUP(E7154,'Cond Perturbation'!A:B,2,FALSE)),"")</f>
        <v/>
      </c>
      <c r="J7154" s="28"/>
      <c r="K7154" s="29" t="str">
        <f>IF($B7154 &lt;&gt; "", IF(C7154="Oui",IF(H7154=1,IF(E7154=0,Résultat!G$8,IF(J7154="No",Résultat!$G$8,Résultat!$G$7)),IF(H7154=2,IF(E7154=0,Résultat!G$9,IF(J7154="No",Résultat!$G$9,Résultat!$G$7)),Résultat!$G$7)),IF(C7154 = "Totale", IF(H7154=1,IF(E7154=0,Résultat!G$8,IF(J7154="No",Résultat!$G$9,Résultat!$G$7)),IF(H7154=2,IF(E7154=0,Résultat!G$9,IF(J7154="No",Résultat!$G$9,Résultat!$G$7)),Résultat!$G$7)),Résultat!$G$7)), "")</f>
        <v/>
      </c>
    </row>
    <row r="7155" spans="1:11" ht="20.100000000000001" customHeight="1">
      <c r="A7155" s="26"/>
      <c r="B7155" s="27"/>
      <c r="C7155" s="11" t="str">
        <f>IF($B7155 &lt;&gt; "",VLOOKUP(MID(B7155,3,5),'Recyclabilité Prod Matx'!C:F,2,FALSE), "")</f>
        <v/>
      </c>
      <c r="D7155" s="11" t="str">
        <f>IF($B7155 &lt;&gt; "",VLOOKUP(MID(B7155,3,5),'Recyclabilité Prod Matx'!C:F,3,FALSE),"")</f>
        <v/>
      </c>
      <c r="E7155" s="11" t="str">
        <f>IF($B7155 &lt;&gt; "",VLOOKUP(MID(B7155,3,5),'Recyclabilité Prod Matx'!C:F,4,FALSE), "")</f>
        <v/>
      </c>
      <c r="F7155" s="12" t="str">
        <f>IF($B7155 &lt;&gt; "", IF(C7155="Totale","",IF(D7155 = 0, "", VLOOKUP(D7155,'Cond Compo'!A:B,2,FALSE))),"")</f>
        <v/>
      </c>
      <c r="G7155" s="28"/>
      <c r="H7155" s="11" t="str">
        <f xml:space="preserve"> IF(C7155="Totale",2,IF($G7155 &lt;&gt; "", IF(D7155 = "E",MATCH(G7155, 'Cond Compo'!D$16:D$18, 0), MATCH(G7155, 'Cond Compo'!C$16:C$19, 0)), ""))</f>
        <v/>
      </c>
      <c r="I7155" s="12" t="str">
        <f>IF($E7155 &lt;&gt; "", IF(E7155 = 0, "", VLOOKUP(E7155,'Cond Perturbation'!A:B,2,FALSE)),"")</f>
        <v/>
      </c>
      <c r="J7155" s="28"/>
      <c r="K7155" s="29" t="str">
        <f>IF($B7155 &lt;&gt; "", IF(C7155="Oui",IF(H7155=1,IF(E7155=0,Résultat!G$8,IF(J7155="No",Résultat!$G$8,Résultat!$G$7)),IF(H7155=2,IF(E7155=0,Résultat!G$9,IF(J7155="No",Résultat!$G$9,Résultat!$G$7)),Résultat!$G$7)),IF(C7155 = "Totale", IF(H7155=1,IF(E7155=0,Résultat!G$8,IF(J7155="No",Résultat!$G$9,Résultat!$G$7)),IF(H7155=2,IF(E7155=0,Résultat!G$9,IF(J7155="No",Résultat!$G$9,Résultat!$G$7)),Résultat!$G$7)),Résultat!$G$7)), "")</f>
        <v/>
      </c>
    </row>
    <row r="7156" spans="1:11" ht="20.100000000000001" customHeight="1">
      <c r="A7156" s="26"/>
      <c r="B7156" s="27"/>
      <c r="C7156" s="11" t="str">
        <f>IF($B7156 &lt;&gt; "",VLOOKUP(MID(B7156,3,5),'Recyclabilité Prod Matx'!C:F,2,FALSE), "")</f>
        <v/>
      </c>
      <c r="D7156" s="11" t="str">
        <f>IF($B7156 &lt;&gt; "",VLOOKUP(MID(B7156,3,5),'Recyclabilité Prod Matx'!C:F,3,FALSE),"")</f>
        <v/>
      </c>
      <c r="E7156" s="11" t="str">
        <f>IF($B7156 &lt;&gt; "",VLOOKUP(MID(B7156,3,5),'Recyclabilité Prod Matx'!C:F,4,FALSE), "")</f>
        <v/>
      </c>
      <c r="F7156" s="12" t="str">
        <f>IF($B7156 &lt;&gt; "", IF(C7156="Totale","",IF(D7156 = 0, "", VLOOKUP(D7156,'Cond Compo'!A:B,2,FALSE))),"")</f>
        <v/>
      </c>
      <c r="G7156" s="28"/>
      <c r="H7156" s="11" t="str">
        <f xml:space="preserve"> IF(C7156="Totale",2,IF($G7156 &lt;&gt; "", IF(D7156 = "E",MATCH(G7156, 'Cond Compo'!D$16:D$18, 0), MATCH(G7156, 'Cond Compo'!C$16:C$19, 0)), ""))</f>
        <v/>
      </c>
      <c r="I7156" s="12" t="str">
        <f>IF($E7156 &lt;&gt; "", IF(E7156 = 0, "", VLOOKUP(E7156,'Cond Perturbation'!A:B,2,FALSE)),"")</f>
        <v/>
      </c>
      <c r="J7156" s="28"/>
      <c r="K7156" s="29" t="str">
        <f>IF($B7156 &lt;&gt; "", IF(C7156="Oui",IF(H7156=1,IF(E7156=0,Résultat!G$8,IF(J7156="No",Résultat!$G$8,Résultat!$G$7)),IF(H7156=2,IF(E7156=0,Résultat!G$9,IF(J7156="No",Résultat!$G$9,Résultat!$G$7)),Résultat!$G$7)),IF(C7156 = "Totale", IF(H7156=1,IF(E7156=0,Résultat!G$8,IF(J7156="No",Résultat!$G$9,Résultat!$G$7)),IF(H7156=2,IF(E7156=0,Résultat!G$9,IF(J7156="No",Résultat!$G$9,Résultat!$G$7)),Résultat!$G$7)),Résultat!$G$7)), "")</f>
        <v/>
      </c>
    </row>
    <row r="7157" spans="1:11" ht="20.100000000000001" customHeight="1">
      <c r="A7157" s="26"/>
      <c r="B7157" s="27"/>
      <c r="C7157" s="11" t="str">
        <f>IF($B7157 &lt;&gt; "",VLOOKUP(MID(B7157,3,5),'Recyclabilité Prod Matx'!C:F,2,FALSE), "")</f>
        <v/>
      </c>
      <c r="D7157" s="11" t="str">
        <f>IF($B7157 &lt;&gt; "",VLOOKUP(MID(B7157,3,5),'Recyclabilité Prod Matx'!C:F,3,FALSE),"")</f>
        <v/>
      </c>
      <c r="E7157" s="11" t="str">
        <f>IF($B7157 &lt;&gt; "",VLOOKUP(MID(B7157,3,5),'Recyclabilité Prod Matx'!C:F,4,FALSE), "")</f>
        <v/>
      </c>
      <c r="F7157" s="12" t="str">
        <f>IF($B7157 &lt;&gt; "", IF(C7157="Totale","",IF(D7157 = 0, "", VLOOKUP(D7157,'Cond Compo'!A:B,2,FALSE))),"")</f>
        <v/>
      </c>
      <c r="G7157" s="28"/>
      <c r="H7157" s="11" t="str">
        <f xml:space="preserve"> IF(C7157="Totale",2,IF($G7157 &lt;&gt; "", IF(D7157 = "E",MATCH(G7157, 'Cond Compo'!D$16:D$18, 0), MATCH(G7157, 'Cond Compo'!C$16:C$19, 0)), ""))</f>
        <v/>
      </c>
      <c r="I7157" s="12" t="str">
        <f>IF($E7157 &lt;&gt; "", IF(E7157 = 0, "", VLOOKUP(E7157,'Cond Perturbation'!A:B,2,FALSE)),"")</f>
        <v/>
      </c>
      <c r="J7157" s="28"/>
      <c r="K7157" s="29" t="str">
        <f>IF($B7157 &lt;&gt; "", IF(C7157="Oui",IF(H7157=1,IF(E7157=0,Résultat!G$8,IF(J7157="No",Résultat!$G$8,Résultat!$G$7)),IF(H7157=2,IF(E7157=0,Résultat!G$9,IF(J7157="No",Résultat!$G$9,Résultat!$G$7)),Résultat!$G$7)),IF(C7157 = "Totale", IF(H7157=1,IF(E7157=0,Résultat!G$8,IF(J7157="No",Résultat!$G$9,Résultat!$G$7)),IF(H7157=2,IF(E7157=0,Résultat!G$9,IF(J7157="No",Résultat!$G$9,Résultat!$G$7)),Résultat!$G$7)),Résultat!$G$7)), "")</f>
        <v/>
      </c>
    </row>
    <row r="7158" spans="1:11" ht="20.100000000000001" customHeight="1">
      <c r="A7158" s="26"/>
      <c r="B7158" s="27"/>
      <c r="C7158" s="11" t="str">
        <f>IF($B7158 &lt;&gt; "",VLOOKUP(MID(B7158,3,5),'Recyclabilité Prod Matx'!C:F,2,FALSE), "")</f>
        <v/>
      </c>
      <c r="D7158" s="11" t="str">
        <f>IF($B7158 &lt;&gt; "",VLOOKUP(MID(B7158,3,5),'Recyclabilité Prod Matx'!C:F,3,FALSE),"")</f>
        <v/>
      </c>
      <c r="E7158" s="11" t="str">
        <f>IF($B7158 &lt;&gt; "",VLOOKUP(MID(B7158,3,5),'Recyclabilité Prod Matx'!C:F,4,FALSE), "")</f>
        <v/>
      </c>
      <c r="F7158" s="12" t="str">
        <f>IF($B7158 &lt;&gt; "", IF(C7158="Totale","",IF(D7158 = 0, "", VLOOKUP(D7158,'Cond Compo'!A:B,2,FALSE))),"")</f>
        <v/>
      </c>
      <c r="G7158" s="28"/>
      <c r="H7158" s="11" t="str">
        <f xml:space="preserve"> IF(C7158="Totale",2,IF($G7158 &lt;&gt; "", IF(D7158 = "E",MATCH(G7158, 'Cond Compo'!D$16:D$18, 0), MATCH(G7158, 'Cond Compo'!C$16:C$19, 0)), ""))</f>
        <v/>
      </c>
      <c r="I7158" s="12" t="str">
        <f>IF($E7158 &lt;&gt; "", IF(E7158 = 0, "", VLOOKUP(E7158,'Cond Perturbation'!A:B,2,FALSE)),"")</f>
        <v/>
      </c>
      <c r="J7158" s="28"/>
      <c r="K7158" s="29" t="str">
        <f>IF($B7158 &lt;&gt; "", IF(C7158="Oui",IF(H7158=1,IF(E7158=0,Résultat!G$8,IF(J7158="No",Résultat!$G$8,Résultat!$G$7)),IF(H7158=2,IF(E7158=0,Résultat!G$9,IF(J7158="No",Résultat!$G$9,Résultat!$G$7)),Résultat!$G$7)),IF(C7158 = "Totale", IF(H7158=1,IF(E7158=0,Résultat!G$8,IF(J7158="No",Résultat!$G$9,Résultat!$G$7)),IF(H7158=2,IF(E7158=0,Résultat!G$9,IF(J7158="No",Résultat!$G$9,Résultat!$G$7)),Résultat!$G$7)),Résultat!$G$7)), "")</f>
        <v/>
      </c>
    </row>
    <row r="7159" spans="1:11" ht="20.100000000000001" customHeight="1">
      <c r="A7159" s="26"/>
      <c r="B7159" s="27"/>
      <c r="C7159" s="11" t="str">
        <f>IF($B7159 &lt;&gt; "",VLOOKUP(MID(B7159,3,5),'Recyclabilité Prod Matx'!C:F,2,FALSE), "")</f>
        <v/>
      </c>
      <c r="D7159" s="11" t="str">
        <f>IF($B7159 &lt;&gt; "",VLOOKUP(MID(B7159,3,5),'Recyclabilité Prod Matx'!C:F,3,FALSE),"")</f>
        <v/>
      </c>
      <c r="E7159" s="11" t="str">
        <f>IF($B7159 &lt;&gt; "",VLOOKUP(MID(B7159,3,5),'Recyclabilité Prod Matx'!C:F,4,FALSE), "")</f>
        <v/>
      </c>
      <c r="F7159" s="12" t="str">
        <f>IF($B7159 &lt;&gt; "", IF(C7159="Totale","",IF(D7159 = 0, "", VLOOKUP(D7159,'Cond Compo'!A:B,2,FALSE))),"")</f>
        <v/>
      </c>
      <c r="G7159" s="28"/>
      <c r="H7159" s="11" t="str">
        <f xml:space="preserve"> IF(C7159="Totale",2,IF($G7159 &lt;&gt; "", IF(D7159 = "E",MATCH(G7159, 'Cond Compo'!D$16:D$18, 0), MATCH(G7159, 'Cond Compo'!C$16:C$19, 0)), ""))</f>
        <v/>
      </c>
      <c r="I7159" s="12" t="str">
        <f>IF($E7159 &lt;&gt; "", IF(E7159 = 0, "", VLOOKUP(E7159,'Cond Perturbation'!A:B,2,FALSE)),"")</f>
        <v/>
      </c>
      <c r="J7159" s="28"/>
      <c r="K7159" s="29" t="str">
        <f>IF($B7159 &lt;&gt; "", IF(C7159="Oui",IF(H7159=1,IF(E7159=0,Résultat!G$8,IF(J7159="No",Résultat!$G$8,Résultat!$G$7)),IF(H7159=2,IF(E7159=0,Résultat!G$9,IF(J7159="No",Résultat!$G$9,Résultat!$G$7)),Résultat!$G$7)),IF(C7159 = "Totale", IF(H7159=1,IF(E7159=0,Résultat!G$8,IF(J7159="No",Résultat!$G$9,Résultat!$G$7)),IF(H7159=2,IF(E7159=0,Résultat!G$9,IF(J7159="No",Résultat!$G$9,Résultat!$G$7)),Résultat!$G$7)),Résultat!$G$7)), "")</f>
        <v/>
      </c>
    </row>
    <row r="7160" spans="1:11" ht="20.100000000000001" customHeight="1">
      <c r="A7160" s="26"/>
      <c r="B7160" s="27"/>
      <c r="C7160" s="11" t="str">
        <f>IF($B7160 &lt;&gt; "",VLOOKUP(MID(B7160,3,5),'Recyclabilité Prod Matx'!C:F,2,FALSE), "")</f>
        <v/>
      </c>
      <c r="D7160" s="11" t="str">
        <f>IF($B7160 &lt;&gt; "",VLOOKUP(MID(B7160,3,5),'Recyclabilité Prod Matx'!C:F,3,FALSE),"")</f>
        <v/>
      </c>
      <c r="E7160" s="11" t="str">
        <f>IF($B7160 &lt;&gt; "",VLOOKUP(MID(B7160,3,5),'Recyclabilité Prod Matx'!C:F,4,FALSE), "")</f>
        <v/>
      </c>
      <c r="F7160" s="12" t="str">
        <f>IF($B7160 &lt;&gt; "", IF(C7160="Totale","",IF(D7160 = 0, "", VLOOKUP(D7160,'Cond Compo'!A:B,2,FALSE))),"")</f>
        <v/>
      </c>
      <c r="G7160" s="28"/>
      <c r="H7160" s="11" t="str">
        <f xml:space="preserve"> IF(C7160="Totale",2,IF($G7160 &lt;&gt; "", IF(D7160 = "E",MATCH(G7160, 'Cond Compo'!D$16:D$18, 0), MATCH(G7160, 'Cond Compo'!C$16:C$19, 0)), ""))</f>
        <v/>
      </c>
      <c r="I7160" s="12" t="str">
        <f>IF($E7160 &lt;&gt; "", IF(E7160 = 0, "", VLOOKUP(E7160,'Cond Perturbation'!A:B,2,FALSE)),"")</f>
        <v/>
      </c>
      <c r="J7160" s="28"/>
      <c r="K7160" s="29" t="str">
        <f>IF($B7160 &lt;&gt; "", IF(C7160="Oui",IF(H7160=1,IF(E7160=0,Résultat!G$8,IF(J7160="No",Résultat!$G$8,Résultat!$G$7)),IF(H7160=2,IF(E7160=0,Résultat!G$9,IF(J7160="No",Résultat!$G$9,Résultat!$G$7)),Résultat!$G$7)),IF(C7160 = "Totale", IF(H7160=1,IF(E7160=0,Résultat!G$8,IF(J7160="No",Résultat!$G$9,Résultat!$G$7)),IF(H7160=2,IF(E7160=0,Résultat!G$9,IF(J7160="No",Résultat!$G$9,Résultat!$G$7)),Résultat!$G$7)),Résultat!$G$7)), "")</f>
        <v/>
      </c>
    </row>
    <row r="7161" spans="1:11" ht="20.100000000000001" customHeight="1">
      <c r="A7161" s="26"/>
      <c r="B7161" s="27"/>
      <c r="C7161" s="11" t="str">
        <f>IF($B7161 &lt;&gt; "",VLOOKUP(MID(B7161,3,5),'Recyclabilité Prod Matx'!C:F,2,FALSE), "")</f>
        <v/>
      </c>
      <c r="D7161" s="11" t="str">
        <f>IF($B7161 &lt;&gt; "",VLOOKUP(MID(B7161,3,5),'Recyclabilité Prod Matx'!C:F,3,FALSE),"")</f>
        <v/>
      </c>
      <c r="E7161" s="11" t="str">
        <f>IF($B7161 &lt;&gt; "",VLOOKUP(MID(B7161,3,5),'Recyclabilité Prod Matx'!C:F,4,FALSE), "")</f>
        <v/>
      </c>
      <c r="F7161" s="12" t="str">
        <f>IF($B7161 &lt;&gt; "", IF(C7161="Totale","",IF(D7161 = 0, "", VLOOKUP(D7161,'Cond Compo'!A:B,2,FALSE))),"")</f>
        <v/>
      </c>
      <c r="G7161" s="28"/>
      <c r="H7161" s="11" t="str">
        <f xml:space="preserve"> IF(C7161="Totale",2,IF($G7161 &lt;&gt; "", IF(D7161 = "E",MATCH(G7161, 'Cond Compo'!D$16:D$18, 0), MATCH(G7161, 'Cond Compo'!C$16:C$19, 0)), ""))</f>
        <v/>
      </c>
      <c r="I7161" s="12" t="str">
        <f>IF($E7161 &lt;&gt; "", IF(E7161 = 0, "", VLOOKUP(E7161,'Cond Perturbation'!A:B,2,FALSE)),"")</f>
        <v/>
      </c>
      <c r="J7161" s="28"/>
      <c r="K7161" s="29" t="str">
        <f>IF($B7161 &lt;&gt; "", IF(C7161="Oui",IF(H7161=1,IF(E7161=0,Résultat!G$8,IF(J7161="No",Résultat!$G$8,Résultat!$G$7)),IF(H7161=2,IF(E7161=0,Résultat!G$9,IF(J7161="No",Résultat!$G$9,Résultat!$G$7)),Résultat!$G$7)),IF(C7161 = "Totale", IF(H7161=1,IF(E7161=0,Résultat!G$8,IF(J7161="No",Résultat!$G$9,Résultat!$G$7)),IF(H7161=2,IF(E7161=0,Résultat!G$9,IF(J7161="No",Résultat!$G$9,Résultat!$G$7)),Résultat!$G$7)),Résultat!$G$7)), "")</f>
        <v/>
      </c>
    </row>
    <row r="7162" spans="1:11" ht="20.100000000000001" customHeight="1">
      <c r="A7162" s="26"/>
      <c r="B7162" s="27"/>
      <c r="C7162" s="11" t="str">
        <f>IF($B7162 &lt;&gt; "",VLOOKUP(MID(B7162,3,5),'Recyclabilité Prod Matx'!C:F,2,FALSE), "")</f>
        <v/>
      </c>
      <c r="D7162" s="11" t="str">
        <f>IF($B7162 &lt;&gt; "",VLOOKUP(MID(B7162,3,5),'Recyclabilité Prod Matx'!C:F,3,FALSE),"")</f>
        <v/>
      </c>
      <c r="E7162" s="11" t="str">
        <f>IF($B7162 &lt;&gt; "",VLOOKUP(MID(B7162,3,5),'Recyclabilité Prod Matx'!C:F,4,FALSE), "")</f>
        <v/>
      </c>
      <c r="F7162" s="12" t="str">
        <f>IF($B7162 &lt;&gt; "", IF(C7162="Totale","",IF(D7162 = 0, "", VLOOKUP(D7162,'Cond Compo'!A:B,2,FALSE))),"")</f>
        <v/>
      </c>
      <c r="G7162" s="28"/>
      <c r="H7162" s="11" t="str">
        <f xml:space="preserve"> IF(C7162="Totale",2,IF($G7162 &lt;&gt; "", IF(D7162 = "E",MATCH(G7162, 'Cond Compo'!D$16:D$18, 0), MATCH(G7162, 'Cond Compo'!C$16:C$19, 0)), ""))</f>
        <v/>
      </c>
      <c r="I7162" s="12" t="str">
        <f>IF($E7162 &lt;&gt; "", IF(E7162 = 0, "", VLOOKUP(E7162,'Cond Perturbation'!A:B,2,FALSE)),"")</f>
        <v/>
      </c>
      <c r="J7162" s="28"/>
      <c r="K7162" s="29" t="str">
        <f>IF($B7162 &lt;&gt; "", IF(C7162="Oui",IF(H7162=1,IF(E7162=0,Résultat!G$8,IF(J7162="No",Résultat!$G$8,Résultat!$G$7)),IF(H7162=2,IF(E7162=0,Résultat!G$9,IF(J7162="No",Résultat!$G$9,Résultat!$G$7)),Résultat!$G$7)),IF(C7162 = "Totale", IF(H7162=1,IF(E7162=0,Résultat!G$8,IF(J7162="No",Résultat!$G$9,Résultat!$G$7)),IF(H7162=2,IF(E7162=0,Résultat!G$9,IF(J7162="No",Résultat!$G$9,Résultat!$G$7)),Résultat!$G$7)),Résultat!$G$7)), "")</f>
        <v/>
      </c>
    </row>
    <row r="7163" spans="1:11" ht="20.100000000000001" customHeight="1">
      <c r="A7163" s="26"/>
      <c r="B7163" s="27"/>
      <c r="C7163" s="11" t="str">
        <f>IF($B7163 &lt;&gt; "",VLOOKUP(MID(B7163,3,5),'Recyclabilité Prod Matx'!C:F,2,FALSE), "")</f>
        <v/>
      </c>
      <c r="D7163" s="11" t="str">
        <f>IF($B7163 &lt;&gt; "",VLOOKUP(MID(B7163,3,5),'Recyclabilité Prod Matx'!C:F,3,FALSE),"")</f>
        <v/>
      </c>
      <c r="E7163" s="11" t="str">
        <f>IF($B7163 &lt;&gt; "",VLOOKUP(MID(B7163,3,5),'Recyclabilité Prod Matx'!C:F,4,FALSE), "")</f>
        <v/>
      </c>
      <c r="F7163" s="12" t="str">
        <f>IF($B7163 &lt;&gt; "", IF(C7163="Totale","",IF(D7163 = 0, "", VLOOKUP(D7163,'Cond Compo'!A:B,2,FALSE))),"")</f>
        <v/>
      </c>
      <c r="G7163" s="28"/>
      <c r="H7163" s="11" t="str">
        <f xml:space="preserve"> IF(C7163="Totale",2,IF($G7163 &lt;&gt; "", IF(D7163 = "E",MATCH(G7163, 'Cond Compo'!D$16:D$18, 0), MATCH(G7163, 'Cond Compo'!C$16:C$19, 0)), ""))</f>
        <v/>
      </c>
      <c r="I7163" s="12" t="str">
        <f>IF($E7163 &lt;&gt; "", IF(E7163 = 0, "", VLOOKUP(E7163,'Cond Perturbation'!A:B,2,FALSE)),"")</f>
        <v/>
      </c>
      <c r="J7163" s="28"/>
      <c r="K7163" s="29" t="str">
        <f>IF($B7163 &lt;&gt; "", IF(C7163="Oui",IF(H7163=1,IF(E7163=0,Résultat!G$8,IF(J7163="No",Résultat!$G$8,Résultat!$G$7)),IF(H7163=2,IF(E7163=0,Résultat!G$9,IF(J7163="No",Résultat!$G$9,Résultat!$G$7)),Résultat!$G$7)),IF(C7163 = "Totale", IF(H7163=1,IF(E7163=0,Résultat!G$8,IF(J7163="No",Résultat!$G$9,Résultat!$G$7)),IF(H7163=2,IF(E7163=0,Résultat!G$9,IF(J7163="No",Résultat!$G$9,Résultat!$G$7)),Résultat!$G$7)),Résultat!$G$7)), "")</f>
        <v/>
      </c>
    </row>
    <row r="7164" spans="1:11" ht="20.100000000000001" customHeight="1">
      <c r="A7164" s="26"/>
      <c r="B7164" s="27"/>
      <c r="C7164" s="11" t="str">
        <f>IF($B7164 &lt;&gt; "",VLOOKUP(MID(B7164,3,5),'Recyclabilité Prod Matx'!C:F,2,FALSE), "")</f>
        <v/>
      </c>
      <c r="D7164" s="11" t="str">
        <f>IF($B7164 &lt;&gt; "",VLOOKUP(MID(B7164,3,5),'Recyclabilité Prod Matx'!C:F,3,FALSE),"")</f>
        <v/>
      </c>
      <c r="E7164" s="11" t="str">
        <f>IF($B7164 &lt;&gt; "",VLOOKUP(MID(B7164,3,5),'Recyclabilité Prod Matx'!C:F,4,FALSE), "")</f>
        <v/>
      </c>
      <c r="F7164" s="12" t="str">
        <f>IF($B7164 &lt;&gt; "", IF(C7164="Totale","",IF(D7164 = 0, "", VLOOKUP(D7164,'Cond Compo'!A:B,2,FALSE))),"")</f>
        <v/>
      </c>
      <c r="G7164" s="28"/>
      <c r="H7164" s="11" t="str">
        <f xml:space="preserve"> IF(C7164="Totale",2,IF($G7164 &lt;&gt; "", IF(D7164 = "E",MATCH(G7164, 'Cond Compo'!D$16:D$18, 0), MATCH(G7164, 'Cond Compo'!C$16:C$19, 0)), ""))</f>
        <v/>
      </c>
      <c r="I7164" s="12" t="str">
        <f>IF($E7164 &lt;&gt; "", IF(E7164 = 0, "", VLOOKUP(E7164,'Cond Perturbation'!A:B,2,FALSE)),"")</f>
        <v/>
      </c>
      <c r="J7164" s="28"/>
      <c r="K7164" s="29" t="str">
        <f>IF($B7164 &lt;&gt; "", IF(C7164="Oui",IF(H7164=1,IF(E7164=0,Résultat!G$8,IF(J7164="No",Résultat!$G$8,Résultat!$G$7)),IF(H7164=2,IF(E7164=0,Résultat!G$9,IF(J7164="No",Résultat!$G$9,Résultat!$G$7)),Résultat!$G$7)),IF(C7164 = "Totale", IF(H7164=1,IF(E7164=0,Résultat!G$8,IF(J7164="No",Résultat!$G$9,Résultat!$G$7)),IF(H7164=2,IF(E7164=0,Résultat!G$9,IF(J7164="No",Résultat!$G$9,Résultat!$G$7)),Résultat!$G$7)),Résultat!$G$7)), "")</f>
        <v/>
      </c>
    </row>
    <row r="7165" spans="1:11" ht="20.100000000000001" customHeight="1">
      <c r="A7165" s="26"/>
      <c r="B7165" s="27"/>
      <c r="C7165" s="11" t="str">
        <f>IF($B7165 &lt;&gt; "",VLOOKUP(MID(B7165,3,5),'Recyclabilité Prod Matx'!C:F,2,FALSE), "")</f>
        <v/>
      </c>
      <c r="D7165" s="11" t="str">
        <f>IF($B7165 &lt;&gt; "",VLOOKUP(MID(B7165,3,5),'Recyclabilité Prod Matx'!C:F,3,FALSE),"")</f>
        <v/>
      </c>
      <c r="E7165" s="11" t="str">
        <f>IF($B7165 &lt;&gt; "",VLOOKUP(MID(B7165,3,5),'Recyclabilité Prod Matx'!C:F,4,FALSE), "")</f>
        <v/>
      </c>
      <c r="F7165" s="12" t="str">
        <f>IF($B7165 &lt;&gt; "", IF(C7165="Totale","",IF(D7165 = 0, "", VLOOKUP(D7165,'Cond Compo'!A:B,2,FALSE))),"")</f>
        <v/>
      </c>
      <c r="G7165" s="28"/>
      <c r="H7165" s="11" t="str">
        <f xml:space="preserve"> IF(C7165="Totale",2,IF($G7165 &lt;&gt; "", IF(D7165 = "E",MATCH(G7165, 'Cond Compo'!D$16:D$18, 0), MATCH(G7165, 'Cond Compo'!C$16:C$19, 0)), ""))</f>
        <v/>
      </c>
      <c r="I7165" s="12" t="str">
        <f>IF($E7165 &lt;&gt; "", IF(E7165 = 0, "", VLOOKUP(E7165,'Cond Perturbation'!A:B,2,FALSE)),"")</f>
        <v/>
      </c>
      <c r="J7165" s="28"/>
      <c r="K7165" s="29" t="str">
        <f>IF($B7165 &lt;&gt; "", IF(C7165="Oui",IF(H7165=1,IF(E7165=0,Résultat!G$8,IF(J7165="No",Résultat!$G$8,Résultat!$G$7)),IF(H7165=2,IF(E7165=0,Résultat!G$9,IF(J7165="No",Résultat!$G$9,Résultat!$G$7)),Résultat!$G$7)),IF(C7165 = "Totale", IF(H7165=1,IF(E7165=0,Résultat!G$8,IF(J7165="No",Résultat!$G$9,Résultat!$G$7)),IF(H7165=2,IF(E7165=0,Résultat!G$9,IF(J7165="No",Résultat!$G$9,Résultat!$G$7)),Résultat!$G$7)),Résultat!$G$7)), "")</f>
        <v/>
      </c>
    </row>
    <row r="7166" spans="1:11" ht="20.100000000000001" customHeight="1">
      <c r="A7166" s="26"/>
      <c r="B7166" s="27"/>
      <c r="C7166" s="11" t="str">
        <f>IF($B7166 &lt;&gt; "",VLOOKUP(MID(B7166,3,5),'Recyclabilité Prod Matx'!C:F,2,FALSE), "")</f>
        <v/>
      </c>
      <c r="D7166" s="11" t="str">
        <f>IF($B7166 &lt;&gt; "",VLOOKUP(MID(B7166,3,5),'Recyclabilité Prod Matx'!C:F,3,FALSE),"")</f>
        <v/>
      </c>
      <c r="E7166" s="11" t="str">
        <f>IF($B7166 &lt;&gt; "",VLOOKUP(MID(B7166,3,5),'Recyclabilité Prod Matx'!C:F,4,FALSE), "")</f>
        <v/>
      </c>
      <c r="F7166" s="12" t="str">
        <f>IF($B7166 &lt;&gt; "", IF(C7166="Totale","",IF(D7166 = 0, "", VLOOKUP(D7166,'Cond Compo'!A:B,2,FALSE))),"")</f>
        <v/>
      </c>
      <c r="G7166" s="28"/>
      <c r="H7166" s="11" t="str">
        <f xml:space="preserve"> IF(C7166="Totale",2,IF($G7166 &lt;&gt; "", IF(D7166 = "E",MATCH(G7166, 'Cond Compo'!D$16:D$18, 0), MATCH(G7166, 'Cond Compo'!C$16:C$19, 0)), ""))</f>
        <v/>
      </c>
      <c r="I7166" s="12" t="str">
        <f>IF($E7166 &lt;&gt; "", IF(E7166 = 0, "", VLOOKUP(E7166,'Cond Perturbation'!A:B,2,FALSE)),"")</f>
        <v/>
      </c>
      <c r="J7166" s="28"/>
      <c r="K7166" s="29" t="str">
        <f>IF($B7166 &lt;&gt; "", IF(C7166="Oui",IF(H7166=1,IF(E7166=0,Résultat!G$8,IF(J7166="No",Résultat!$G$8,Résultat!$G$7)),IF(H7166=2,IF(E7166=0,Résultat!G$9,IF(J7166="No",Résultat!$G$9,Résultat!$G$7)),Résultat!$G$7)),IF(C7166 = "Totale", IF(H7166=1,IF(E7166=0,Résultat!G$8,IF(J7166="No",Résultat!$G$9,Résultat!$G$7)),IF(H7166=2,IF(E7166=0,Résultat!G$9,IF(J7166="No",Résultat!$G$9,Résultat!$G$7)),Résultat!$G$7)),Résultat!$G$7)), "")</f>
        <v/>
      </c>
    </row>
    <row r="7167" spans="1:11" ht="20.100000000000001" customHeight="1">
      <c r="A7167" s="26"/>
      <c r="B7167" s="27"/>
      <c r="C7167" s="11" t="str">
        <f>IF($B7167 &lt;&gt; "",VLOOKUP(MID(B7167,3,5),'Recyclabilité Prod Matx'!C:F,2,FALSE), "")</f>
        <v/>
      </c>
      <c r="D7167" s="11" t="str">
        <f>IF($B7167 &lt;&gt; "",VLOOKUP(MID(B7167,3,5),'Recyclabilité Prod Matx'!C:F,3,FALSE),"")</f>
        <v/>
      </c>
      <c r="E7167" s="11" t="str">
        <f>IF($B7167 &lt;&gt; "",VLOOKUP(MID(B7167,3,5),'Recyclabilité Prod Matx'!C:F,4,FALSE), "")</f>
        <v/>
      </c>
      <c r="F7167" s="12" t="str">
        <f>IF($B7167 &lt;&gt; "", IF(C7167="Totale","",IF(D7167 = 0, "", VLOOKUP(D7167,'Cond Compo'!A:B,2,FALSE))),"")</f>
        <v/>
      </c>
      <c r="G7167" s="28"/>
      <c r="H7167" s="11" t="str">
        <f xml:space="preserve"> IF(C7167="Totale",2,IF($G7167 &lt;&gt; "", IF(D7167 = "E",MATCH(G7167, 'Cond Compo'!D$16:D$18, 0), MATCH(G7167, 'Cond Compo'!C$16:C$19, 0)), ""))</f>
        <v/>
      </c>
      <c r="I7167" s="12" t="str">
        <f>IF($E7167 &lt;&gt; "", IF(E7167 = 0, "", VLOOKUP(E7167,'Cond Perturbation'!A:B,2,FALSE)),"")</f>
        <v/>
      </c>
      <c r="J7167" s="28"/>
      <c r="K7167" s="29" t="str">
        <f>IF($B7167 &lt;&gt; "", IF(C7167="Oui",IF(H7167=1,IF(E7167=0,Résultat!G$8,IF(J7167="No",Résultat!$G$8,Résultat!$G$7)),IF(H7167=2,IF(E7167=0,Résultat!G$9,IF(J7167="No",Résultat!$G$9,Résultat!$G$7)),Résultat!$G$7)),IF(C7167 = "Totale", IF(H7167=1,IF(E7167=0,Résultat!G$8,IF(J7167="No",Résultat!$G$9,Résultat!$G$7)),IF(H7167=2,IF(E7167=0,Résultat!G$9,IF(J7167="No",Résultat!$G$9,Résultat!$G$7)),Résultat!$G$7)),Résultat!$G$7)), "")</f>
        <v/>
      </c>
    </row>
    <row r="7168" spans="1:11" ht="20.100000000000001" customHeight="1">
      <c r="A7168" s="26"/>
      <c r="B7168" s="27"/>
      <c r="C7168" s="11" t="str">
        <f>IF($B7168 &lt;&gt; "",VLOOKUP(MID(B7168,3,5),'Recyclabilité Prod Matx'!C:F,2,FALSE), "")</f>
        <v/>
      </c>
      <c r="D7168" s="11" t="str">
        <f>IF($B7168 &lt;&gt; "",VLOOKUP(MID(B7168,3,5),'Recyclabilité Prod Matx'!C:F,3,FALSE),"")</f>
        <v/>
      </c>
      <c r="E7168" s="11" t="str">
        <f>IF($B7168 &lt;&gt; "",VLOOKUP(MID(B7168,3,5),'Recyclabilité Prod Matx'!C:F,4,FALSE), "")</f>
        <v/>
      </c>
      <c r="F7168" s="12" t="str">
        <f>IF($B7168 &lt;&gt; "", IF(C7168="Totale","",IF(D7168 = 0, "", VLOOKUP(D7168,'Cond Compo'!A:B,2,FALSE))),"")</f>
        <v/>
      </c>
      <c r="G7168" s="28"/>
      <c r="H7168" s="11" t="str">
        <f xml:space="preserve"> IF(C7168="Totale",2,IF($G7168 &lt;&gt; "", IF(D7168 = "E",MATCH(G7168, 'Cond Compo'!D$16:D$18, 0), MATCH(G7168, 'Cond Compo'!C$16:C$19, 0)), ""))</f>
        <v/>
      </c>
      <c r="I7168" s="12" t="str">
        <f>IF($E7168 &lt;&gt; "", IF(E7168 = 0, "", VLOOKUP(E7168,'Cond Perturbation'!A:B,2,FALSE)),"")</f>
        <v/>
      </c>
      <c r="J7168" s="28"/>
      <c r="K7168" s="29" t="str">
        <f>IF($B7168 &lt;&gt; "", IF(C7168="Oui",IF(H7168=1,IF(E7168=0,Résultat!G$8,IF(J7168="No",Résultat!$G$8,Résultat!$G$7)),IF(H7168=2,IF(E7168=0,Résultat!G$9,IF(J7168="No",Résultat!$G$9,Résultat!$G$7)),Résultat!$G$7)),IF(C7168 = "Totale", IF(H7168=1,IF(E7168=0,Résultat!G$8,IF(J7168="No",Résultat!$G$9,Résultat!$G$7)),IF(H7168=2,IF(E7168=0,Résultat!G$9,IF(J7168="No",Résultat!$G$9,Résultat!$G$7)),Résultat!$G$7)),Résultat!$G$7)), "")</f>
        <v/>
      </c>
    </row>
    <row r="7169" spans="1:11" ht="20.100000000000001" customHeight="1">
      <c r="A7169" s="26"/>
      <c r="B7169" s="27"/>
      <c r="C7169" s="11" t="str">
        <f>IF($B7169 &lt;&gt; "",VLOOKUP(MID(B7169,3,5),'Recyclabilité Prod Matx'!C:F,2,FALSE), "")</f>
        <v/>
      </c>
      <c r="D7169" s="11" t="str">
        <f>IF($B7169 &lt;&gt; "",VLOOKUP(MID(B7169,3,5),'Recyclabilité Prod Matx'!C:F,3,FALSE),"")</f>
        <v/>
      </c>
      <c r="E7169" s="11" t="str">
        <f>IF($B7169 &lt;&gt; "",VLOOKUP(MID(B7169,3,5),'Recyclabilité Prod Matx'!C:F,4,FALSE), "")</f>
        <v/>
      </c>
      <c r="F7169" s="12" t="str">
        <f>IF($B7169 &lt;&gt; "", IF(C7169="Totale","",IF(D7169 = 0, "", VLOOKUP(D7169,'Cond Compo'!A:B,2,FALSE))),"")</f>
        <v/>
      </c>
      <c r="G7169" s="28"/>
      <c r="H7169" s="11" t="str">
        <f xml:space="preserve"> IF(C7169="Totale",2,IF($G7169 &lt;&gt; "", IF(D7169 = "E",MATCH(G7169, 'Cond Compo'!D$16:D$18, 0), MATCH(G7169, 'Cond Compo'!C$16:C$19, 0)), ""))</f>
        <v/>
      </c>
      <c r="I7169" s="12" t="str">
        <f>IF($E7169 &lt;&gt; "", IF(E7169 = 0, "", VLOOKUP(E7169,'Cond Perturbation'!A:B,2,FALSE)),"")</f>
        <v/>
      </c>
      <c r="J7169" s="28"/>
      <c r="K7169" s="29" t="str">
        <f>IF($B7169 &lt;&gt; "", IF(C7169="Oui",IF(H7169=1,IF(E7169=0,Résultat!G$8,IF(J7169="No",Résultat!$G$8,Résultat!$G$7)),IF(H7169=2,IF(E7169=0,Résultat!G$9,IF(J7169="No",Résultat!$G$9,Résultat!$G$7)),Résultat!$G$7)),IF(C7169 = "Totale", IF(H7169=1,IF(E7169=0,Résultat!G$8,IF(J7169="No",Résultat!$G$9,Résultat!$G$7)),IF(H7169=2,IF(E7169=0,Résultat!G$9,IF(J7169="No",Résultat!$G$9,Résultat!$G$7)),Résultat!$G$7)),Résultat!$G$7)), "")</f>
        <v/>
      </c>
    </row>
    <row r="7170" spans="1:11" ht="20.100000000000001" customHeight="1">
      <c r="A7170" s="26"/>
      <c r="B7170" s="27"/>
      <c r="C7170" s="11" t="str">
        <f>IF($B7170 &lt;&gt; "",VLOOKUP(MID(B7170,3,5),'Recyclabilité Prod Matx'!C:F,2,FALSE), "")</f>
        <v/>
      </c>
      <c r="D7170" s="11" t="str">
        <f>IF($B7170 &lt;&gt; "",VLOOKUP(MID(B7170,3,5),'Recyclabilité Prod Matx'!C:F,3,FALSE),"")</f>
        <v/>
      </c>
      <c r="E7170" s="11" t="str">
        <f>IF($B7170 &lt;&gt; "",VLOOKUP(MID(B7170,3,5),'Recyclabilité Prod Matx'!C:F,4,FALSE), "")</f>
        <v/>
      </c>
      <c r="F7170" s="12" t="str">
        <f>IF($B7170 &lt;&gt; "", IF(C7170="Totale","",IF(D7170 = 0, "", VLOOKUP(D7170,'Cond Compo'!A:B,2,FALSE))),"")</f>
        <v/>
      </c>
      <c r="G7170" s="28"/>
      <c r="H7170" s="11" t="str">
        <f xml:space="preserve"> IF(C7170="Totale",2,IF($G7170 &lt;&gt; "", IF(D7170 = "E",MATCH(G7170, 'Cond Compo'!D$16:D$18, 0), MATCH(G7170, 'Cond Compo'!C$16:C$19, 0)), ""))</f>
        <v/>
      </c>
      <c r="I7170" s="12" t="str">
        <f>IF($E7170 &lt;&gt; "", IF(E7170 = 0, "", VLOOKUP(E7170,'Cond Perturbation'!A:B,2,FALSE)),"")</f>
        <v/>
      </c>
      <c r="J7170" s="28"/>
      <c r="K7170" s="29" t="str">
        <f>IF($B7170 &lt;&gt; "", IF(C7170="Oui",IF(H7170=1,IF(E7170=0,Résultat!G$8,IF(J7170="No",Résultat!$G$8,Résultat!$G$7)),IF(H7170=2,IF(E7170=0,Résultat!G$9,IF(J7170="No",Résultat!$G$9,Résultat!$G$7)),Résultat!$G$7)),IF(C7170 = "Totale", IF(H7170=1,IF(E7170=0,Résultat!G$8,IF(J7170="No",Résultat!$G$9,Résultat!$G$7)),IF(H7170=2,IF(E7170=0,Résultat!G$9,IF(J7170="No",Résultat!$G$9,Résultat!$G$7)),Résultat!$G$7)),Résultat!$G$7)), "")</f>
        <v/>
      </c>
    </row>
    <row r="7171" spans="1:11" ht="20.100000000000001" customHeight="1">
      <c r="A7171" s="26"/>
      <c r="B7171" s="27"/>
      <c r="C7171" s="11" t="str">
        <f>IF($B7171 &lt;&gt; "",VLOOKUP(MID(B7171,3,5),'Recyclabilité Prod Matx'!C:F,2,FALSE), "")</f>
        <v/>
      </c>
      <c r="D7171" s="11" t="str">
        <f>IF($B7171 &lt;&gt; "",VLOOKUP(MID(B7171,3,5),'Recyclabilité Prod Matx'!C:F,3,FALSE),"")</f>
        <v/>
      </c>
      <c r="E7171" s="11" t="str">
        <f>IF($B7171 &lt;&gt; "",VLOOKUP(MID(B7171,3,5),'Recyclabilité Prod Matx'!C:F,4,FALSE), "")</f>
        <v/>
      </c>
      <c r="F7171" s="12" t="str">
        <f>IF($B7171 &lt;&gt; "", IF(C7171="Totale","",IF(D7171 = 0, "", VLOOKUP(D7171,'Cond Compo'!A:B,2,FALSE))),"")</f>
        <v/>
      </c>
      <c r="G7171" s="28"/>
      <c r="H7171" s="11" t="str">
        <f xml:space="preserve"> IF(C7171="Totale",2,IF($G7171 &lt;&gt; "", IF(D7171 = "E",MATCH(G7171, 'Cond Compo'!D$16:D$18, 0), MATCH(G7171, 'Cond Compo'!C$16:C$19, 0)), ""))</f>
        <v/>
      </c>
      <c r="I7171" s="12" t="str">
        <f>IF($E7171 &lt;&gt; "", IF(E7171 = 0, "", VLOOKUP(E7171,'Cond Perturbation'!A:B,2,FALSE)),"")</f>
        <v/>
      </c>
      <c r="J7171" s="28"/>
      <c r="K7171" s="29" t="str">
        <f>IF($B7171 &lt;&gt; "", IF(C7171="Oui",IF(H7171=1,IF(E7171=0,Résultat!G$8,IF(J7171="No",Résultat!$G$8,Résultat!$G$7)),IF(H7171=2,IF(E7171=0,Résultat!G$9,IF(J7171="No",Résultat!$G$9,Résultat!$G$7)),Résultat!$G$7)),IF(C7171 = "Totale", IF(H7171=1,IF(E7171=0,Résultat!G$8,IF(J7171="No",Résultat!$G$9,Résultat!$G$7)),IF(H7171=2,IF(E7171=0,Résultat!G$9,IF(J7171="No",Résultat!$G$9,Résultat!$G$7)),Résultat!$G$7)),Résultat!$G$7)), "")</f>
        <v/>
      </c>
    </row>
    <row r="7172" spans="1:11" ht="20.100000000000001" customHeight="1">
      <c r="A7172" s="26"/>
      <c r="B7172" s="27"/>
      <c r="C7172" s="11" t="str">
        <f>IF($B7172 &lt;&gt; "",VLOOKUP(MID(B7172,3,5),'Recyclabilité Prod Matx'!C:F,2,FALSE), "")</f>
        <v/>
      </c>
      <c r="D7172" s="11" t="str">
        <f>IF($B7172 &lt;&gt; "",VLOOKUP(MID(B7172,3,5),'Recyclabilité Prod Matx'!C:F,3,FALSE),"")</f>
        <v/>
      </c>
      <c r="E7172" s="11" t="str">
        <f>IF($B7172 &lt;&gt; "",VLOOKUP(MID(B7172,3,5),'Recyclabilité Prod Matx'!C:F,4,FALSE), "")</f>
        <v/>
      </c>
      <c r="F7172" s="12" t="str">
        <f>IF($B7172 &lt;&gt; "", IF(C7172="Totale","",IF(D7172 = 0, "", VLOOKUP(D7172,'Cond Compo'!A:B,2,FALSE))),"")</f>
        <v/>
      </c>
      <c r="G7172" s="28"/>
      <c r="H7172" s="11" t="str">
        <f xml:space="preserve"> IF(C7172="Totale",2,IF($G7172 &lt;&gt; "", IF(D7172 = "E",MATCH(G7172, 'Cond Compo'!D$16:D$18, 0), MATCH(G7172, 'Cond Compo'!C$16:C$19, 0)), ""))</f>
        <v/>
      </c>
      <c r="I7172" s="12" t="str">
        <f>IF($E7172 &lt;&gt; "", IF(E7172 = 0, "", VLOOKUP(E7172,'Cond Perturbation'!A:B,2,FALSE)),"")</f>
        <v/>
      </c>
      <c r="J7172" s="28"/>
      <c r="K7172" s="29" t="str">
        <f>IF($B7172 &lt;&gt; "", IF(C7172="Oui",IF(H7172=1,IF(E7172=0,Résultat!G$8,IF(J7172="No",Résultat!$G$8,Résultat!$G$7)),IF(H7172=2,IF(E7172=0,Résultat!G$9,IF(J7172="No",Résultat!$G$9,Résultat!$G$7)),Résultat!$G$7)),IF(C7172 = "Totale", IF(H7172=1,IF(E7172=0,Résultat!G$8,IF(J7172="No",Résultat!$G$9,Résultat!$G$7)),IF(H7172=2,IF(E7172=0,Résultat!G$9,IF(J7172="No",Résultat!$G$9,Résultat!$G$7)),Résultat!$G$7)),Résultat!$G$7)), "")</f>
        <v/>
      </c>
    </row>
    <row r="7173" spans="1:11" ht="20.100000000000001" customHeight="1">
      <c r="A7173" s="26"/>
      <c r="B7173" s="27"/>
      <c r="C7173" s="11" t="str">
        <f>IF($B7173 &lt;&gt; "",VLOOKUP(MID(B7173,3,5),'Recyclabilité Prod Matx'!C:F,2,FALSE), "")</f>
        <v/>
      </c>
      <c r="D7173" s="11" t="str">
        <f>IF($B7173 &lt;&gt; "",VLOOKUP(MID(B7173,3,5),'Recyclabilité Prod Matx'!C:F,3,FALSE),"")</f>
        <v/>
      </c>
      <c r="E7173" s="11" t="str">
        <f>IF($B7173 &lt;&gt; "",VLOOKUP(MID(B7173,3,5),'Recyclabilité Prod Matx'!C:F,4,FALSE), "")</f>
        <v/>
      </c>
      <c r="F7173" s="12" t="str">
        <f>IF($B7173 &lt;&gt; "", IF(C7173="Totale","",IF(D7173 = 0, "", VLOOKUP(D7173,'Cond Compo'!A:B,2,FALSE))),"")</f>
        <v/>
      </c>
      <c r="G7173" s="28"/>
      <c r="H7173" s="11" t="str">
        <f xml:space="preserve"> IF(C7173="Totale",2,IF($G7173 &lt;&gt; "", IF(D7173 = "E",MATCH(G7173, 'Cond Compo'!D$16:D$18, 0), MATCH(G7173, 'Cond Compo'!C$16:C$19, 0)), ""))</f>
        <v/>
      </c>
      <c r="I7173" s="12" t="str">
        <f>IF($E7173 &lt;&gt; "", IF(E7173 = 0, "", VLOOKUP(E7173,'Cond Perturbation'!A:B,2,FALSE)),"")</f>
        <v/>
      </c>
      <c r="J7173" s="28"/>
      <c r="K7173" s="29" t="str">
        <f>IF($B7173 &lt;&gt; "", IF(C7173="Oui",IF(H7173=1,IF(E7173=0,Résultat!G$8,IF(J7173="No",Résultat!$G$8,Résultat!$G$7)),IF(H7173=2,IF(E7173=0,Résultat!G$9,IF(J7173="No",Résultat!$G$9,Résultat!$G$7)),Résultat!$G$7)),IF(C7173 = "Totale", IF(H7173=1,IF(E7173=0,Résultat!G$8,IF(J7173="No",Résultat!$G$9,Résultat!$G$7)),IF(H7173=2,IF(E7173=0,Résultat!G$9,IF(J7173="No",Résultat!$G$9,Résultat!$G$7)),Résultat!$G$7)),Résultat!$G$7)), "")</f>
        <v/>
      </c>
    </row>
    <row r="7174" spans="1:11" ht="20.100000000000001" customHeight="1">
      <c r="A7174" s="26"/>
      <c r="B7174" s="27"/>
      <c r="C7174" s="11" t="str">
        <f>IF($B7174 &lt;&gt; "",VLOOKUP(MID(B7174,3,5),'Recyclabilité Prod Matx'!C:F,2,FALSE), "")</f>
        <v/>
      </c>
      <c r="D7174" s="11" t="str">
        <f>IF($B7174 &lt;&gt; "",VLOOKUP(MID(B7174,3,5),'Recyclabilité Prod Matx'!C:F,3,FALSE),"")</f>
        <v/>
      </c>
      <c r="E7174" s="11" t="str">
        <f>IF($B7174 &lt;&gt; "",VLOOKUP(MID(B7174,3,5),'Recyclabilité Prod Matx'!C:F,4,FALSE), "")</f>
        <v/>
      </c>
      <c r="F7174" s="12" t="str">
        <f>IF($B7174 &lt;&gt; "", IF(C7174="Totale","",IF(D7174 = 0, "", VLOOKUP(D7174,'Cond Compo'!A:B,2,FALSE))),"")</f>
        <v/>
      </c>
      <c r="G7174" s="28"/>
      <c r="H7174" s="11" t="str">
        <f xml:space="preserve"> IF(C7174="Totale",2,IF($G7174 &lt;&gt; "", IF(D7174 = "E",MATCH(G7174, 'Cond Compo'!D$16:D$18, 0), MATCH(G7174, 'Cond Compo'!C$16:C$19, 0)), ""))</f>
        <v/>
      </c>
      <c r="I7174" s="12" t="str">
        <f>IF($E7174 &lt;&gt; "", IF(E7174 = 0, "", VLOOKUP(E7174,'Cond Perturbation'!A:B,2,FALSE)),"")</f>
        <v/>
      </c>
      <c r="J7174" s="28"/>
      <c r="K7174" s="29" t="str">
        <f>IF($B7174 &lt;&gt; "", IF(C7174="Oui",IF(H7174=1,IF(E7174=0,Résultat!G$8,IF(J7174="No",Résultat!$G$8,Résultat!$G$7)),IF(H7174=2,IF(E7174=0,Résultat!G$9,IF(J7174="No",Résultat!$G$9,Résultat!$G$7)),Résultat!$G$7)),IF(C7174 = "Totale", IF(H7174=1,IF(E7174=0,Résultat!G$8,IF(J7174="No",Résultat!$G$9,Résultat!$G$7)),IF(H7174=2,IF(E7174=0,Résultat!G$9,IF(J7174="No",Résultat!$G$9,Résultat!$G$7)),Résultat!$G$7)),Résultat!$G$7)), "")</f>
        <v/>
      </c>
    </row>
    <row r="7175" spans="1:11" ht="20.100000000000001" customHeight="1">
      <c r="A7175" s="26"/>
      <c r="B7175" s="27"/>
      <c r="C7175" s="11" t="str">
        <f>IF($B7175 &lt;&gt; "",VLOOKUP(MID(B7175,3,5),'Recyclabilité Prod Matx'!C:F,2,FALSE), "")</f>
        <v/>
      </c>
      <c r="D7175" s="11" t="str">
        <f>IF($B7175 &lt;&gt; "",VLOOKUP(MID(B7175,3,5),'Recyclabilité Prod Matx'!C:F,3,FALSE),"")</f>
        <v/>
      </c>
      <c r="E7175" s="11" t="str">
        <f>IF($B7175 &lt;&gt; "",VLOOKUP(MID(B7175,3,5),'Recyclabilité Prod Matx'!C:F,4,FALSE), "")</f>
        <v/>
      </c>
      <c r="F7175" s="12" t="str">
        <f>IF($B7175 &lt;&gt; "", IF(C7175="Totale","",IF(D7175 = 0, "", VLOOKUP(D7175,'Cond Compo'!A:B,2,FALSE))),"")</f>
        <v/>
      </c>
      <c r="G7175" s="28"/>
      <c r="H7175" s="11" t="str">
        <f xml:space="preserve"> IF(C7175="Totale",2,IF($G7175 &lt;&gt; "", IF(D7175 = "E",MATCH(G7175, 'Cond Compo'!D$16:D$18, 0), MATCH(G7175, 'Cond Compo'!C$16:C$19, 0)), ""))</f>
        <v/>
      </c>
      <c r="I7175" s="12" t="str">
        <f>IF($E7175 &lt;&gt; "", IF(E7175 = 0, "", VLOOKUP(E7175,'Cond Perturbation'!A:B,2,FALSE)),"")</f>
        <v/>
      </c>
      <c r="J7175" s="28"/>
      <c r="K7175" s="29" t="str">
        <f>IF($B7175 &lt;&gt; "", IF(C7175="Oui",IF(H7175=1,IF(E7175=0,Résultat!G$8,IF(J7175="No",Résultat!$G$8,Résultat!$G$7)),IF(H7175=2,IF(E7175=0,Résultat!G$9,IF(J7175="No",Résultat!$G$9,Résultat!$G$7)),Résultat!$G$7)),IF(C7175 = "Totale", IF(H7175=1,IF(E7175=0,Résultat!G$8,IF(J7175="No",Résultat!$G$9,Résultat!$G$7)),IF(H7175=2,IF(E7175=0,Résultat!G$9,IF(J7175="No",Résultat!$G$9,Résultat!$G$7)),Résultat!$G$7)),Résultat!$G$7)), "")</f>
        <v/>
      </c>
    </row>
    <row r="7176" spans="1:11" ht="20.100000000000001" customHeight="1">
      <c r="A7176" s="26"/>
      <c r="B7176" s="27"/>
      <c r="C7176" s="11" t="str">
        <f>IF($B7176 &lt;&gt; "",VLOOKUP(MID(B7176,3,5),'Recyclabilité Prod Matx'!C:F,2,FALSE), "")</f>
        <v/>
      </c>
      <c r="D7176" s="11" t="str">
        <f>IF($B7176 &lt;&gt; "",VLOOKUP(MID(B7176,3,5),'Recyclabilité Prod Matx'!C:F,3,FALSE),"")</f>
        <v/>
      </c>
      <c r="E7176" s="11" t="str">
        <f>IF($B7176 &lt;&gt; "",VLOOKUP(MID(B7176,3,5),'Recyclabilité Prod Matx'!C:F,4,FALSE), "")</f>
        <v/>
      </c>
      <c r="F7176" s="12" t="str">
        <f>IF($B7176 &lt;&gt; "", IF(C7176="Totale","",IF(D7176 = 0, "", VLOOKUP(D7176,'Cond Compo'!A:B,2,FALSE))),"")</f>
        <v/>
      </c>
      <c r="G7176" s="28"/>
      <c r="H7176" s="11" t="str">
        <f xml:space="preserve"> IF(C7176="Totale",2,IF($G7176 &lt;&gt; "", IF(D7176 = "E",MATCH(G7176, 'Cond Compo'!D$16:D$18, 0), MATCH(G7176, 'Cond Compo'!C$16:C$19, 0)), ""))</f>
        <v/>
      </c>
      <c r="I7176" s="12" t="str">
        <f>IF($E7176 &lt;&gt; "", IF(E7176 = 0, "", VLOOKUP(E7176,'Cond Perturbation'!A:B,2,FALSE)),"")</f>
        <v/>
      </c>
      <c r="J7176" s="28"/>
      <c r="K7176" s="29" t="str">
        <f>IF($B7176 &lt;&gt; "", IF(C7176="Oui",IF(H7176=1,IF(E7176=0,Résultat!G$8,IF(J7176="No",Résultat!$G$8,Résultat!$G$7)),IF(H7176=2,IF(E7176=0,Résultat!G$9,IF(J7176="No",Résultat!$G$9,Résultat!$G$7)),Résultat!$G$7)),IF(C7176 = "Totale", IF(H7176=1,IF(E7176=0,Résultat!G$8,IF(J7176="No",Résultat!$G$9,Résultat!$G$7)),IF(H7176=2,IF(E7176=0,Résultat!G$9,IF(J7176="No",Résultat!$G$9,Résultat!$G$7)),Résultat!$G$7)),Résultat!$G$7)), "")</f>
        <v/>
      </c>
    </row>
    <row r="7177" spans="1:11" ht="20.100000000000001" customHeight="1">
      <c r="A7177" s="26"/>
      <c r="B7177" s="27"/>
      <c r="C7177" s="11" t="str">
        <f>IF($B7177 &lt;&gt; "",VLOOKUP(MID(B7177,3,5),'Recyclabilité Prod Matx'!C:F,2,FALSE), "")</f>
        <v/>
      </c>
      <c r="D7177" s="11" t="str">
        <f>IF($B7177 &lt;&gt; "",VLOOKUP(MID(B7177,3,5),'Recyclabilité Prod Matx'!C:F,3,FALSE),"")</f>
        <v/>
      </c>
      <c r="E7177" s="11" t="str">
        <f>IF($B7177 &lt;&gt; "",VLOOKUP(MID(B7177,3,5),'Recyclabilité Prod Matx'!C:F,4,FALSE), "")</f>
        <v/>
      </c>
      <c r="F7177" s="12" t="str">
        <f>IF($B7177 &lt;&gt; "", IF(C7177="Totale","",IF(D7177 = 0, "", VLOOKUP(D7177,'Cond Compo'!A:B,2,FALSE))),"")</f>
        <v/>
      </c>
      <c r="G7177" s="28"/>
      <c r="H7177" s="11" t="str">
        <f xml:space="preserve"> IF(C7177="Totale",2,IF($G7177 &lt;&gt; "", IF(D7177 = "E",MATCH(G7177, 'Cond Compo'!D$16:D$18, 0), MATCH(G7177, 'Cond Compo'!C$16:C$19, 0)), ""))</f>
        <v/>
      </c>
      <c r="I7177" s="12" t="str">
        <f>IF($E7177 &lt;&gt; "", IF(E7177 = 0, "", VLOOKUP(E7177,'Cond Perturbation'!A:B,2,FALSE)),"")</f>
        <v/>
      </c>
      <c r="J7177" s="28"/>
      <c r="K7177" s="29" t="str">
        <f>IF($B7177 &lt;&gt; "", IF(C7177="Oui",IF(H7177=1,IF(E7177=0,Résultat!G$8,IF(J7177="No",Résultat!$G$8,Résultat!$G$7)),IF(H7177=2,IF(E7177=0,Résultat!G$9,IF(J7177="No",Résultat!$G$9,Résultat!$G$7)),Résultat!$G$7)),IF(C7177 = "Totale", IF(H7177=1,IF(E7177=0,Résultat!G$8,IF(J7177="No",Résultat!$G$9,Résultat!$G$7)),IF(H7177=2,IF(E7177=0,Résultat!G$9,IF(J7177="No",Résultat!$G$9,Résultat!$G$7)),Résultat!$G$7)),Résultat!$G$7)), "")</f>
        <v/>
      </c>
    </row>
    <row r="7178" spans="1:11" ht="20.100000000000001" customHeight="1">
      <c r="A7178" s="26"/>
      <c r="B7178" s="27"/>
      <c r="C7178" s="11" t="str">
        <f>IF($B7178 &lt;&gt; "",VLOOKUP(MID(B7178,3,5),'Recyclabilité Prod Matx'!C:F,2,FALSE), "")</f>
        <v/>
      </c>
      <c r="D7178" s="11" t="str">
        <f>IF($B7178 &lt;&gt; "",VLOOKUP(MID(B7178,3,5),'Recyclabilité Prod Matx'!C:F,3,FALSE),"")</f>
        <v/>
      </c>
      <c r="E7178" s="11" t="str">
        <f>IF($B7178 &lt;&gt; "",VLOOKUP(MID(B7178,3,5),'Recyclabilité Prod Matx'!C:F,4,FALSE), "")</f>
        <v/>
      </c>
      <c r="F7178" s="12" t="str">
        <f>IF($B7178 &lt;&gt; "", IF(C7178="Totale","",IF(D7178 = 0, "", VLOOKUP(D7178,'Cond Compo'!A:B,2,FALSE))),"")</f>
        <v/>
      </c>
      <c r="G7178" s="28"/>
      <c r="H7178" s="11" t="str">
        <f xml:space="preserve"> IF(C7178="Totale",2,IF($G7178 &lt;&gt; "", IF(D7178 = "E",MATCH(G7178, 'Cond Compo'!D$16:D$18, 0), MATCH(G7178, 'Cond Compo'!C$16:C$19, 0)), ""))</f>
        <v/>
      </c>
      <c r="I7178" s="12" t="str">
        <f>IF($E7178 &lt;&gt; "", IF(E7178 = 0, "", VLOOKUP(E7178,'Cond Perturbation'!A:B,2,FALSE)),"")</f>
        <v/>
      </c>
      <c r="J7178" s="28"/>
      <c r="K7178" s="29" t="str">
        <f>IF($B7178 &lt;&gt; "", IF(C7178="Oui",IF(H7178=1,IF(E7178=0,Résultat!G$8,IF(J7178="No",Résultat!$G$8,Résultat!$G$7)),IF(H7178=2,IF(E7178=0,Résultat!G$9,IF(J7178="No",Résultat!$G$9,Résultat!$G$7)),Résultat!$G$7)),IF(C7178 = "Totale", IF(H7178=1,IF(E7178=0,Résultat!G$8,IF(J7178="No",Résultat!$G$9,Résultat!$G$7)),IF(H7178=2,IF(E7178=0,Résultat!G$9,IF(J7178="No",Résultat!$G$9,Résultat!$G$7)),Résultat!$G$7)),Résultat!$G$7)), "")</f>
        <v/>
      </c>
    </row>
    <row r="7179" spans="1:11" ht="20.100000000000001" customHeight="1">
      <c r="A7179" s="26"/>
      <c r="B7179" s="27"/>
      <c r="C7179" s="11" t="str">
        <f>IF($B7179 &lt;&gt; "",VLOOKUP(MID(B7179,3,5),'Recyclabilité Prod Matx'!C:F,2,FALSE), "")</f>
        <v/>
      </c>
      <c r="D7179" s="11" t="str">
        <f>IF($B7179 &lt;&gt; "",VLOOKUP(MID(B7179,3,5),'Recyclabilité Prod Matx'!C:F,3,FALSE),"")</f>
        <v/>
      </c>
      <c r="E7179" s="11" t="str">
        <f>IF($B7179 &lt;&gt; "",VLOOKUP(MID(B7179,3,5),'Recyclabilité Prod Matx'!C:F,4,FALSE), "")</f>
        <v/>
      </c>
      <c r="F7179" s="12" t="str">
        <f>IF($B7179 &lt;&gt; "", IF(C7179="Totale","",IF(D7179 = 0, "", VLOOKUP(D7179,'Cond Compo'!A:B,2,FALSE))),"")</f>
        <v/>
      </c>
      <c r="G7179" s="28"/>
      <c r="H7179" s="11" t="str">
        <f xml:space="preserve"> IF(C7179="Totale",2,IF($G7179 &lt;&gt; "", IF(D7179 = "E",MATCH(G7179, 'Cond Compo'!D$16:D$18, 0), MATCH(G7179, 'Cond Compo'!C$16:C$19, 0)), ""))</f>
        <v/>
      </c>
      <c r="I7179" s="12" t="str">
        <f>IF($E7179 &lt;&gt; "", IF(E7179 = 0, "", VLOOKUP(E7179,'Cond Perturbation'!A:B,2,FALSE)),"")</f>
        <v/>
      </c>
      <c r="J7179" s="28"/>
      <c r="K7179" s="29" t="str">
        <f>IF($B7179 &lt;&gt; "", IF(C7179="Oui",IF(H7179=1,IF(E7179=0,Résultat!G$8,IF(J7179="No",Résultat!$G$8,Résultat!$G$7)),IF(H7179=2,IF(E7179=0,Résultat!G$9,IF(J7179="No",Résultat!$G$9,Résultat!$G$7)),Résultat!$G$7)),IF(C7179 = "Totale", IF(H7179=1,IF(E7179=0,Résultat!G$8,IF(J7179="No",Résultat!$G$9,Résultat!$G$7)),IF(H7179=2,IF(E7179=0,Résultat!G$9,IF(J7179="No",Résultat!$G$9,Résultat!$G$7)),Résultat!$G$7)),Résultat!$G$7)), "")</f>
        <v/>
      </c>
    </row>
    <row r="7180" spans="1:11" ht="20.100000000000001" customHeight="1">
      <c r="A7180" s="26"/>
      <c r="B7180" s="27"/>
      <c r="C7180" s="11" t="str">
        <f>IF($B7180 &lt;&gt; "",VLOOKUP(MID(B7180,3,5),'Recyclabilité Prod Matx'!C:F,2,FALSE), "")</f>
        <v/>
      </c>
      <c r="D7180" s="11" t="str">
        <f>IF($B7180 &lt;&gt; "",VLOOKUP(MID(B7180,3,5),'Recyclabilité Prod Matx'!C:F,3,FALSE),"")</f>
        <v/>
      </c>
      <c r="E7180" s="11" t="str">
        <f>IF($B7180 &lt;&gt; "",VLOOKUP(MID(B7180,3,5),'Recyclabilité Prod Matx'!C:F,4,FALSE), "")</f>
        <v/>
      </c>
      <c r="F7180" s="12" t="str">
        <f>IF($B7180 &lt;&gt; "", IF(C7180="Totale","",IF(D7180 = 0, "", VLOOKUP(D7180,'Cond Compo'!A:B,2,FALSE))),"")</f>
        <v/>
      </c>
      <c r="G7180" s="28"/>
      <c r="H7180" s="11" t="str">
        <f xml:space="preserve"> IF(C7180="Totale",2,IF($G7180 &lt;&gt; "", IF(D7180 = "E",MATCH(G7180, 'Cond Compo'!D$16:D$18, 0), MATCH(G7180, 'Cond Compo'!C$16:C$19, 0)), ""))</f>
        <v/>
      </c>
      <c r="I7180" s="12" t="str">
        <f>IF($E7180 &lt;&gt; "", IF(E7180 = 0, "", VLOOKUP(E7180,'Cond Perturbation'!A:B,2,FALSE)),"")</f>
        <v/>
      </c>
      <c r="J7180" s="28"/>
      <c r="K7180" s="29" t="str">
        <f>IF($B7180 &lt;&gt; "", IF(C7180="Oui",IF(H7180=1,IF(E7180=0,Résultat!G$8,IF(J7180="No",Résultat!$G$8,Résultat!$G$7)),IF(H7180=2,IF(E7180=0,Résultat!G$9,IF(J7180="No",Résultat!$G$9,Résultat!$G$7)),Résultat!$G$7)),IF(C7180 = "Totale", IF(H7180=1,IF(E7180=0,Résultat!G$8,IF(J7180="No",Résultat!$G$9,Résultat!$G$7)),IF(H7180=2,IF(E7180=0,Résultat!G$9,IF(J7180="No",Résultat!$G$9,Résultat!$G$7)),Résultat!$G$7)),Résultat!$G$7)), "")</f>
        <v/>
      </c>
    </row>
    <row r="7181" spans="1:11" ht="20.100000000000001" customHeight="1">
      <c r="A7181" s="26"/>
      <c r="B7181" s="27"/>
      <c r="C7181" s="11" t="str">
        <f>IF($B7181 &lt;&gt; "",VLOOKUP(MID(B7181,3,5),'Recyclabilité Prod Matx'!C:F,2,FALSE), "")</f>
        <v/>
      </c>
      <c r="D7181" s="11" t="str">
        <f>IF($B7181 &lt;&gt; "",VLOOKUP(MID(B7181,3,5),'Recyclabilité Prod Matx'!C:F,3,FALSE),"")</f>
        <v/>
      </c>
      <c r="E7181" s="11" t="str">
        <f>IF($B7181 &lt;&gt; "",VLOOKUP(MID(B7181,3,5),'Recyclabilité Prod Matx'!C:F,4,FALSE), "")</f>
        <v/>
      </c>
      <c r="F7181" s="12" t="str">
        <f>IF($B7181 &lt;&gt; "", IF(C7181="Totale","",IF(D7181 = 0, "", VLOOKUP(D7181,'Cond Compo'!A:B,2,FALSE))),"")</f>
        <v/>
      </c>
      <c r="G7181" s="28"/>
      <c r="H7181" s="11" t="str">
        <f xml:space="preserve"> IF(C7181="Totale",2,IF($G7181 &lt;&gt; "", IF(D7181 = "E",MATCH(G7181, 'Cond Compo'!D$16:D$18, 0), MATCH(G7181, 'Cond Compo'!C$16:C$19, 0)), ""))</f>
        <v/>
      </c>
      <c r="I7181" s="12" t="str">
        <f>IF($E7181 &lt;&gt; "", IF(E7181 = 0, "", VLOOKUP(E7181,'Cond Perturbation'!A:B,2,FALSE)),"")</f>
        <v/>
      </c>
      <c r="J7181" s="28"/>
      <c r="K7181" s="29" t="str">
        <f>IF($B7181 &lt;&gt; "", IF(C7181="Oui",IF(H7181=1,IF(E7181=0,Résultat!G$8,IF(J7181="No",Résultat!$G$8,Résultat!$G$7)),IF(H7181=2,IF(E7181=0,Résultat!G$9,IF(J7181="No",Résultat!$G$9,Résultat!$G$7)),Résultat!$G$7)),IF(C7181 = "Totale", IF(H7181=1,IF(E7181=0,Résultat!G$8,IF(J7181="No",Résultat!$G$9,Résultat!$G$7)),IF(H7181=2,IF(E7181=0,Résultat!G$9,IF(J7181="No",Résultat!$G$9,Résultat!$G$7)),Résultat!$G$7)),Résultat!$G$7)), "")</f>
        <v/>
      </c>
    </row>
    <row r="7182" spans="1:11" ht="20.100000000000001" customHeight="1">
      <c r="A7182" s="26"/>
      <c r="B7182" s="27"/>
      <c r="C7182" s="11" t="str">
        <f>IF($B7182 &lt;&gt; "",VLOOKUP(MID(B7182,3,5),'Recyclabilité Prod Matx'!C:F,2,FALSE), "")</f>
        <v/>
      </c>
      <c r="D7182" s="11" t="str">
        <f>IF($B7182 &lt;&gt; "",VLOOKUP(MID(B7182,3,5),'Recyclabilité Prod Matx'!C:F,3,FALSE),"")</f>
        <v/>
      </c>
      <c r="E7182" s="11" t="str">
        <f>IF($B7182 &lt;&gt; "",VLOOKUP(MID(B7182,3,5),'Recyclabilité Prod Matx'!C:F,4,FALSE), "")</f>
        <v/>
      </c>
      <c r="F7182" s="12" t="str">
        <f>IF($B7182 &lt;&gt; "", IF(C7182="Totale","",IF(D7182 = 0, "", VLOOKUP(D7182,'Cond Compo'!A:B,2,FALSE))),"")</f>
        <v/>
      </c>
      <c r="G7182" s="28"/>
      <c r="H7182" s="11" t="str">
        <f xml:space="preserve"> IF(C7182="Totale",2,IF($G7182 &lt;&gt; "", IF(D7182 = "E",MATCH(G7182, 'Cond Compo'!D$16:D$18, 0), MATCH(G7182, 'Cond Compo'!C$16:C$19, 0)), ""))</f>
        <v/>
      </c>
      <c r="I7182" s="12" t="str">
        <f>IF($E7182 &lt;&gt; "", IF(E7182 = 0, "", VLOOKUP(E7182,'Cond Perturbation'!A:B,2,FALSE)),"")</f>
        <v/>
      </c>
      <c r="J7182" s="28"/>
      <c r="K7182" s="29" t="str">
        <f>IF($B7182 &lt;&gt; "", IF(C7182="Oui",IF(H7182=1,IF(E7182=0,Résultat!G$8,IF(J7182="No",Résultat!$G$8,Résultat!$G$7)),IF(H7182=2,IF(E7182=0,Résultat!G$9,IF(J7182="No",Résultat!$G$9,Résultat!$G$7)),Résultat!$G$7)),IF(C7182 = "Totale", IF(H7182=1,IF(E7182=0,Résultat!G$8,IF(J7182="No",Résultat!$G$9,Résultat!$G$7)),IF(H7182=2,IF(E7182=0,Résultat!G$9,IF(J7182="No",Résultat!$G$9,Résultat!$G$7)),Résultat!$G$7)),Résultat!$G$7)), "")</f>
        <v/>
      </c>
    </row>
    <row r="7183" spans="1:11" ht="20.100000000000001" customHeight="1">
      <c r="A7183" s="26"/>
      <c r="B7183" s="27"/>
      <c r="C7183" s="11" t="str">
        <f>IF($B7183 &lt;&gt; "",VLOOKUP(MID(B7183,3,5),'Recyclabilité Prod Matx'!C:F,2,FALSE), "")</f>
        <v/>
      </c>
      <c r="D7183" s="11" t="str">
        <f>IF($B7183 &lt;&gt; "",VLOOKUP(MID(B7183,3,5),'Recyclabilité Prod Matx'!C:F,3,FALSE),"")</f>
        <v/>
      </c>
      <c r="E7183" s="11" t="str">
        <f>IF($B7183 &lt;&gt; "",VLOOKUP(MID(B7183,3,5),'Recyclabilité Prod Matx'!C:F,4,FALSE), "")</f>
        <v/>
      </c>
      <c r="F7183" s="12" t="str">
        <f>IF($B7183 &lt;&gt; "", IF(C7183="Totale","",IF(D7183 = 0, "", VLOOKUP(D7183,'Cond Compo'!A:B,2,FALSE))),"")</f>
        <v/>
      </c>
      <c r="G7183" s="28"/>
      <c r="H7183" s="11" t="str">
        <f xml:space="preserve"> IF(C7183="Totale",2,IF($G7183 &lt;&gt; "", IF(D7183 = "E",MATCH(G7183, 'Cond Compo'!D$16:D$18, 0), MATCH(G7183, 'Cond Compo'!C$16:C$19, 0)), ""))</f>
        <v/>
      </c>
      <c r="I7183" s="12" t="str">
        <f>IF($E7183 &lt;&gt; "", IF(E7183 = 0, "", VLOOKUP(E7183,'Cond Perturbation'!A:B,2,FALSE)),"")</f>
        <v/>
      </c>
      <c r="J7183" s="28"/>
      <c r="K7183" s="29" t="str">
        <f>IF($B7183 &lt;&gt; "", IF(C7183="Oui",IF(H7183=1,IF(E7183=0,Résultat!G$8,IF(J7183="No",Résultat!$G$8,Résultat!$G$7)),IF(H7183=2,IF(E7183=0,Résultat!G$9,IF(J7183="No",Résultat!$G$9,Résultat!$G$7)),Résultat!$G$7)),IF(C7183 = "Totale", IF(H7183=1,IF(E7183=0,Résultat!G$8,IF(J7183="No",Résultat!$G$9,Résultat!$G$7)),IF(H7183=2,IF(E7183=0,Résultat!G$9,IF(J7183="No",Résultat!$G$9,Résultat!$G$7)),Résultat!$G$7)),Résultat!$G$7)), "")</f>
        <v/>
      </c>
    </row>
    <row r="7184" spans="1:11" ht="20.100000000000001" customHeight="1">
      <c r="A7184" s="26"/>
      <c r="B7184" s="27"/>
      <c r="C7184" s="11" t="str">
        <f>IF($B7184 &lt;&gt; "",VLOOKUP(MID(B7184,3,5),'Recyclabilité Prod Matx'!C:F,2,FALSE), "")</f>
        <v/>
      </c>
      <c r="D7184" s="11" t="str">
        <f>IF($B7184 &lt;&gt; "",VLOOKUP(MID(B7184,3,5),'Recyclabilité Prod Matx'!C:F,3,FALSE),"")</f>
        <v/>
      </c>
      <c r="E7184" s="11" t="str">
        <f>IF($B7184 &lt;&gt; "",VLOOKUP(MID(B7184,3,5),'Recyclabilité Prod Matx'!C:F,4,FALSE), "")</f>
        <v/>
      </c>
      <c r="F7184" s="12" t="str">
        <f>IF($B7184 &lt;&gt; "", IF(C7184="Totale","",IF(D7184 = 0, "", VLOOKUP(D7184,'Cond Compo'!A:B,2,FALSE))),"")</f>
        <v/>
      </c>
      <c r="G7184" s="28"/>
      <c r="H7184" s="11" t="str">
        <f xml:space="preserve"> IF(C7184="Totale",2,IF($G7184 &lt;&gt; "", IF(D7184 = "E",MATCH(G7184, 'Cond Compo'!D$16:D$18, 0), MATCH(G7184, 'Cond Compo'!C$16:C$19, 0)), ""))</f>
        <v/>
      </c>
      <c r="I7184" s="12" t="str">
        <f>IF($E7184 &lt;&gt; "", IF(E7184 = 0, "", VLOOKUP(E7184,'Cond Perturbation'!A:B,2,FALSE)),"")</f>
        <v/>
      </c>
      <c r="J7184" s="28"/>
      <c r="K7184" s="29" t="str">
        <f>IF($B7184 &lt;&gt; "", IF(C7184="Oui",IF(H7184=1,IF(E7184=0,Résultat!G$8,IF(J7184="No",Résultat!$G$8,Résultat!$G$7)),IF(H7184=2,IF(E7184=0,Résultat!G$9,IF(J7184="No",Résultat!$G$9,Résultat!$G$7)),Résultat!$G$7)),IF(C7184 = "Totale", IF(H7184=1,IF(E7184=0,Résultat!G$8,IF(J7184="No",Résultat!$G$9,Résultat!$G$7)),IF(H7184=2,IF(E7184=0,Résultat!G$9,IF(J7184="No",Résultat!$G$9,Résultat!$G$7)),Résultat!$G$7)),Résultat!$G$7)), "")</f>
        <v/>
      </c>
    </row>
    <row r="7185" spans="1:11" ht="20.100000000000001" customHeight="1">
      <c r="A7185" s="26"/>
      <c r="B7185" s="27"/>
      <c r="C7185" s="11" t="str">
        <f>IF($B7185 &lt;&gt; "",VLOOKUP(MID(B7185,3,5),'Recyclabilité Prod Matx'!C:F,2,FALSE), "")</f>
        <v/>
      </c>
      <c r="D7185" s="11" t="str">
        <f>IF($B7185 &lt;&gt; "",VLOOKUP(MID(B7185,3,5),'Recyclabilité Prod Matx'!C:F,3,FALSE),"")</f>
        <v/>
      </c>
      <c r="E7185" s="11" t="str">
        <f>IF($B7185 &lt;&gt; "",VLOOKUP(MID(B7185,3,5),'Recyclabilité Prod Matx'!C:F,4,FALSE), "")</f>
        <v/>
      </c>
      <c r="F7185" s="12" t="str">
        <f>IF($B7185 &lt;&gt; "", IF(C7185="Totale","",IF(D7185 = 0, "", VLOOKUP(D7185,'Cond Compo'!A:B,2,FALSE))),"")</f>
        <v/>
      </c>
      <c r="G7185" s="28"/>
      <c r="H7185" s="11" t="str">
        <f xml:space="preserve"> IF(C7185="Totale",2,IF($G7185 &lt;&gt; "", IF(D7185 = "E",MATCH(G7185, 'Cond Compo'!D$16:D$18, 0), MATCH(G7185, 'Cond Compo'!C$16:C$19, 0)), ""))</f>
        <v/>
      </c>
      <c r="I7185" s="12" t="str">
        <f>IF($E7185 &lt;&gt; "", IF(E7185 = 0, "", VLOOKUP(E7185,'Cond Perturbation'!A:B,2,FALSE)),"")</f>
        <v/>
      </c>
      <c r="J7185" s="28"/>
      <c r="K7185" s="29" t="str">
        <f>IF($B7185 &lt;&gt; "", IF(C7185="Oui",IF(H7185=1,IF(E7185=0,Résultat!G$8,IF(J7185="No",Résultat!$G$8,Résultat!$G$7)),IF(H7185=2,IF(E7185=0,Résultat!G$9,IF(J7185="No",Résultat!$G$9,Résultat!$G$7)),Résultat!$G$7)),IF(C7185 = "Totale", IF(H7185=1,IF(E7185=0,Résultat!G$8,IF(J7185="No",Résultat!$G$9,Résultat!$G$7)),IF(H7185=2,IF(E7185=0,Résultat!G$9,IF(J7185="No",Résultat!$G$9,Résultat!$G$7)),Résultat!$G$7)),Résultat!$G$7)), "")</f>
        <v/>
      </c>
    </row>
    <row r="7186" spans="1:11" ht="20.100000000000001" customHeight="1">
      <c r="A7186" s="26"/>
      <c r="B7186" s="27"/>
      <c r="C7186" s="11" t="str">
        <f>IF($B7186 &lt;&gt; "",VLOOKUP(MID(B7186,3,5),'Recyclabilité Prod Matx'!C:F,2,FALSE), "")</f>
        <v/>
      </c>
      <c r="D7186" s="11" t="str">
        <f>IF($B7186 &lt;&gt; "",VLOOKUP(MID(B7186,3,5),'Recyclabilité Prod Matx'!C:F,3,FALSE),"")</f>
        <v/>
      </c>
      <c r="E7186" s="11" t="str">
        <f>IF($B7186 &lt;&gt; "",VLOOKUP(MID(B7186,3,5),'Recyclabilité Prod Matx'!C:F,4,FALSE), "")</f>
        <v/>
      </c>
      <c r="F7186" s="12" t="str">
        <f>IF($B7186 &lt;&gt; "", IF(C7186="Totale","",IF(D7186 = 0, "", VLOOKUP(D7186,'Cond Compo'!A:B,2,FALSE))),"")</f>
        <v/>
      </c>
      <c r="G7186" s="28"/>
      <c r="H7186" s="11" t="str">
        <f xml:space="preserve"> IF(C7186="Totale",2,IF($G7186 &lt;&gt; "", IF(D7186 = "E",MATCH(G7186, 'Cond Compo'!D$16:D$18, 0), MATCH(G7186, 'Cond Compo'!C$16:C$19, 0)), ""))</f>
        <v/>
      </c>
      <c r="I7186" s="12" t="str">
        <f>IF($E7186 &lt;&gt; "", IF(E7186 = 0, "", VLOOKUP(E7186,'Cond Perturbation'!A:B,2,FALSE)),"")</f>
        <v/>
      </c>
      <c r="J7186" s="28"/>
      <c r="K7186" s="29" t="str">
        <f>IF($B7186 &lt;&gt; "", IF(C7186="Oui",IF(H7186=1,IF(E7186=0,Résultat!G$8,IF(J7186="No",Résultat!$G$8,Résultat!$G$7)),IF(H7186=2,IF(E7186=0,Résultat!G$9,IF(J7186="No",Résultat!$G$9,Résultat!$G$7)),Résultat!$G$7)),IF(C7186 = "Totale", IF(H7186=1,IF(E7186=0,Résultat!G$8,IF(J7186="No",Résultat!$G$9,Résultat!$G$7)),IF(H7186=2,IF(E7186=0,Résultat!G$9,IF(J7186="No",Résultat!$G$9,Résultat!$G$7)),Résultat!$G$7)),Résultat!$G$7)), "")</f>
        <v/>
      </c>
    </row>
    <row r="7187" spans="1:11" ht="20.100000000000001" customHeight="1">
      <c r="A7187" s="26"/>
      <c r="B7187" s="27"/>
      <c r="C7187" s="11" t="str">
        <f>IF($B7187 &lt;&gt; "",VLOOKUP(MID(B7187,3,5),'Recyclabilité Prod Matx'!C:F,2,FALSE), "")</f>
        <v/>
      </c>
      <c r="D7187" s="11" t="str">
        <f>IF($B7187 &lt;&gt; "",VLOOKUP(MID(B7187,3,5),'Recyclabilité Prod Matx'!C:F,3,FALSE),"")</f>
        <v/>
      </c>
      <c r="E7187" s="11" t="str">
        <f>IF($B7187 &lt;&gt; "",VLOOKUP(MID(B7187,3,5),'Recyclabilité Prod Matx'!C:F,4,FALSE), "")</f>
        <v/>
      </c>
      <c r="F7187" s="12" t="str">
        <f>IF($B7187 &lt;&gt; "", IF(C7187="Totale","",IF(D7187 = 0, "", VLOOKUP(D7187,'Cond Compo'!A:B,2,FALSE))),"")</f>
        <v/>
      </c>
      <c r="G7187" s="28"/>
      <c r="H7187" s="11" t="str">
        <f xml:space="preserve"> IF(C7187="Totale",2,IF($G7187 &lt;&gt; "", IF(D7187 = "E",MATCH(G7187, 'Cond Compo'!D$16:D$18, 0), MATCH(G7187, 'Cond Compo'!C$16:C$19, 0)), ""))</f>
        <v/>
      </c>
      <c r="I7187" s="12" t="str">
        <f>IF($E7187 &lt;&gt; "", IF(E7187 = 0, "", VLOOKUP(E7187,'Cond Perturbation'!A:B,2,FALSE)),"")</f>
        <v/>
      </c>
      <c r="J7187" s="28"/>
      <c r="K7187" s="29" t="str">
        <f>IF($B7187 &lt;&gt; "", IF(C7187="Oui",IF(H7187=1,IF(E7187=0,Résultat!G$8,IF(J7187="No",Résultat!$G$8,Résultat!$G$7)),IF(H7187=2,IF(E7187=0,Résultat!G$9,IF(J7187="No",Résultat!$G$9,Résultat!$G$7)),Résultat!$G$7)),IF(C7187 = "Totale", IF(H7187=1,IF(E7187=0,Résultat!G$8,IF(J7187="No",Résultat!$G$9,Résultat!$G$7)),IF(H7187=2,IF(E7187=0,Résultat!G$9,IF(J7187="No",Résultat!$G$9,Résultat!$G$7)),Résultat!$G$7)),Résultat!$G$7)), "")</f>
        <v/>
      </c>
    </row>
    <row r="7188" spans="1:11" ht="20.100000000000001" customHeight="1">
      <c r="A7188" s="26"/>
      <c r="B7188" s="27"/>
      <c r="C7188" s="11" t="str">
        <f>IF($B7188 &lt;&gt; "",VLOOKUP(MID(B7188,3,5),'Recyclabilité Prod Matx'!C:F,2,FALSE), "")</f>
        <v/>
      </c>
      <c r="D7188" s="11" t="str">
        <f>IF($B7188 &lt;&gt; "",VLOOKUP(MID(B7188,3,5),'Recyclabilité Prod Matx'!C:F,3,FALSE),"")</f>
        <v/>
      </c>
      <c r="E7188" s="11" t="str">
        <f>IF($B7188 &lt;&gt; "",VLOOKUP(MID(B7188,3,5),'Recyclabilité Prod Matx'!C:F,4,FALSE), "")</f>
        <v/>
      </c>
      <c r="F7188" s="12" t="str">
        <f>IF($B7188 &lt;&gt; "", IF(C7188="Totale","",IF(D7188 = 0, "", VLOOKUP(D7188,'Cond Compo'!A:B,2,FALSE))),"")</f>
        <v/>
      </c>
      <c r="G7188" s="28"/>
      <c r="H7188" s="11" t="str">
        <f xml:space="preserve"> IF(C7188="Totale",2,IF($G7188 &lt;&gt; "", IF(D7188 = "E",MATCH(G7188, 'Cond Compo'!D$16:D$18, 0), MATCH(G7188, 'Cond Compo'!C$16:C$19, 0)), ""))</f>
        <v/>
      </c>
      <c r="I7188" s="12" t="str">
        <f>IF($E7188 &lt;&gt; "", IF(E7188 = 0, "", VLOOKUP(E7188,'Cond Perturbation'!A:B,2,FALSE)),"")</f>
        <v/>
      </c>
      <c r="J7188" s="28"/>
      <c r="K7188" s="29" t="str">
        <f>IF($B7188 &lt;&gt; "", IF(C7188="Oui",IF(H7188=1,IF(E7188=0,Résultat!G$8,IF(J7188="No",Résultat!$G$8,Résultat!$G$7)),IF(H7188=2,IF(E7188=0,Résultat!G$9,IF(J7188="No",Résultat!$G$9,Résultat!$G$7)),Résultat!$G$7)),IF(C7188 = "Totale", IF(H7188=1,IF(E7188=0,Résultat!G$8,IF(J7188="No",Résultat!$G$9,Résultat!$G$7)),IF(H7188=2,IF(E7188=0,Résultat!G$9,IF(J7188="No",Résultat!$G$9,Résultat!$G$7)),Résultat!$G$7)),Résultat!$G$7)), "")</f>
        <v/>
      </c>
    </row>
    <row r="7189" spans="1:11" ht="20.100000000000001" customHeight="1">
      <c r="A7189" s="26"/>
      <c r="B7189" s="27"/>
      <c r="C7189" s="11" t="str">
        <f>IF($B7189 &lt;&gt; "",VLOOKUP(MID(B7189,3,5),'Recyclabilité Prod Matx'!C:F,2,FALSE), "")</f>
        <v/>
      </c>
      <c r="D7189" s="11" t="str">
        <f>IF($B7189 &lt;&gt; "",VLOOKUP(MID(B7189,3,5),'Recyclabilité Prod Matx'!C:F,3,FALSE),"")</f>
        <v/>
      </c>
      <c r="E7189" s="11" t="str">
        <f>IF($B7189 &lt;&gt; "",VLOOKUP(MID(B7189,3,5),'Recyclabilité Prod Matx'!C:F,4,FALSE), "")</f>
        <v/>
      </c>
      <c r="F7189" s="12" t="str">
        <f>IF($B7189 &lt;&gt; "", IF(C7189="Totale","",IF(D7189 = 0, "", VLOOKUP(D7189,'Cond Compo'!A:B,2,FALSE))),"")</f>
        <v/>
      </c>
      <c r="G7189" s="28"/>
      <c r="H7189" s="11" t="str">
        <f xml:space="preserve"> IF(C7189="Totale",2,IF($G7189 &lt;&gt; "", IF(D7189 = "E",MATCH(G7189, 'Cond Compo'!D$16:D$18, 0), MATCH(G7189, 'Cond Compo'!C$16:C$19, 0)), ""))</f>
        <v/>
      </c>
      <c r="I7189" s="12" t="str">
        <f>IF($E7189 &lt;&gt; "", IF(E7189 = 0, "", VLOOKUP(E7189,'Cond Perturbation'!A:B,2,FALSE)),"")</f>
        <v/>
      </c>
      <c r="J7189" s="28"/>
      <c r="K7189" s="29" t="str">
        <f>IF($B7189 &lt;&gt; "", IF(C7189="Oui",IF(H7189=1,IF(E7189=0,Résultat!G$8,IF(J7189="No",Résultat!$G$8,Résultat!$G$7)),IF(H7189=2,IF(E7189=0,Résultat!G$9,IF(J7189="No",Résultat!$G$9,Résultat!$G$7)),Résultat!$G$7)),IF(C7189 = "Totale", IF(H7189=1,IF(E7189=0,Résultat!G$8,IF(J7189="No",Résultat!$G$9,Résultat!$G$7)),IF(H7189=2,IF(E7189=0,Résultat!G$9,IF(J7189="No",Résultat!$G$9,Résultat!$G$7)),Résultat!$G$7)),Résultat!$G$7)), "")</f>
        <v/>
      </c>
    </row>
    <row r="7190" spans="1:11" ht="20.100000000000001" customHeight="1">
      <c r="A7190" s="26"/>
      <c r="B7190" s="27"/>
      <c r="C7190" s="11" t="str">
        <f>IF($B7190 &lt;&gt; "",VLOOKUP(MID(B7190,3,5),'Recyclabilité Prod Matx'!C:F,2,FALSE), "")</f>
        <v/>
      </c>
      <c r="D7190" s="11" t="str">
        <f>IF($B7190 &lt;&gt; "",VLOOKUP(MID(B7190,3,5),'Recyclabilité Prod Matx'!C:F,3,FALSE),"")</f>
        <v/>
      </c>
      <c r="E7190" s="11" t="str">
        <f>IF($B7190 &lt;&gt; "",VLOOKUP(MID(B7190,3,5),'Recyclabilité Prod Matx'!C:F,4,FALSE), "")</f>
        <v/>
      </c>
      <c r="F7190" s="12" t="str">
        <f>IF($B7190 &lt;&gt; "", IF(C7190="Totale","",IF(D7190 = 0, "", VLOOKUP(D7190,'Cond Compo'!A:B,2,FALSE))),"")</f>
        <v/>
      </c>
      <c r="G7190" s="28"/>
      <c r="H7190" s="11" t="str">
        <f xml:space="preserve"> IF(C7190="Totale",2,IF($G7190 &lt;&gt; "", IF(D7190 = "E",MATCH(G7190, 'Cond Compo'!D$16:D$18, 0), MATCH(G7190, 'Cond Compo'!C$16:C$19, 0)), ""))</f>
        <v/>
      </c>
      <c r="I7190" s="12" t="str">
        <f>IF($E7190 &lt;&gt; "", IF(E7190 = 0, "", VLOOKUP(E7190,'Cond Perturbation'!A:B,2,FALSE)),"")</f>
        <v/>
      </c>
      <c r="J7190" s="28"/>
      <c r="K7190" s="29" t="str">
        <f>IF($B7190 &lt;&gt; "", IF(C7190="Oui",IF(H7190=1,IF(E7190=0,Résultat!G$8,IF(J7190="No",Résultat!$G$8,Résultat!$G$7)),IF(H7190=2,IF(E7190=0,Résultat!G$9,IF(J7190="No",Résultat!$G$9,Résultat!$G$7)),Résultat!$G$7)),IF(C7190 = "Totale", IF(H7190=1,IF(E7190=0,Résultat!G$8,IF(J7190="No",Résultat!$G$9,Résultat!$G$7)),IF(H7190=2,IF(E7190=0,Résultat!G$9,IF(J7190="No",Résultat!$G$9,Résultat!$G$7)),Résultat!$G$7)),Résultat!$G$7)), "")</f>
        <v/>
      </c>
    </row>
    <row r="7191" spans="1:11" ht="20.100000000000001" customHeight="1">
      <c r="A7191" s="26"/>
      <c r="B7191" s="27"/>
      <c r="C7191" s="11" t="str">
        <f>IF($B7191 &lt;&gt; "",VLOOKUP(MID(B7191,3,5),'Recyclabilité Prod Matx'!C:F,2,FALSE), "")</f>
        <v/>
      </c>
      <c r="D7191" s="11" t="str">
        <f>IF($B7191 &lt;&gt; "",VLOOKUP(MID(B7191,3,5),'Recyclabilité Prod Matx'!C:F,3,FALSE),"")</f>
        <v/>
      </c>
      <c r="E7191" s="11" t="str">
        <f>IF($B7191 &lt;&gt; "",VLOOKUP(MID(B7191,3,5),'Recyclabilité Prod Matx'!C:F,4,FALSE), "")</f>
        <v/>
      </c>
      <c r="F7191" s="12" t="str">
        <f>IF($B7191 &lt;&gt; "", IF(C7191="Totale","",IF(D7191 = 0, "", VLOOKUP(D7191,'Cond Compo'!A:B,2,FALSE))),"")</f>
        <v/>
      </c>
      <c r="G7191" s="28"/>
      <c r="H7191" s="11" t="str">
        <f xml:space="preserve"> IF(C7191="Totale",2,IF($G7191 &lt;&gt; "", IF(D7191 = "E",MATCH(G7191, 'Cond Compo'!D$16:D$18, 0), MATCH(G7191, 'Cond Compo'!C$16:C$19, 0)), ""))</f>
        <v/>
      </c>
      <c r="I7191" s="12" t="str">
        <f>IF($E7191 &lt;&gt; "", IF(E7191 = 0, "", VLOOKUP(E7191,'Cond Perturbation'!A:B,2,FALSE)),"")</f>
        <v/>
      </c>
      <c r="J7191" s="28"/>
      <c r="K7191" s="29" t="str">
        <f>IF($B7191 &lt;&gt; "", IF(C7191="Oui",IF(H7191=1,IF(E7191=0,Résultat!G$8,IF(J7191="No",Résultat!$G$8,Résultat!$G$7)),IF(H7191=2,IF(E7191=0,Résultat!G$9,IF(J7191="No",Résultat!$G$9,Résultat!$G$7)),Résultat!$G$7)),IF(C7191 = "Totale", IF(H7191=1,IF(E7191=0,Résultat!G$8,IF(J7191="No",Résultat!$G$9,Résultat!$G$7)),IF(H7191=2,IF(E7191=0,Résultat!G$9,IF(J7191="No",Résultat!$G$9,Résultat!$G$7)),Résultat!$G$7)),Résultat!$G$7)), "")</f>
        <v/>
      </c>
    </row>
    <row r="7192" spans="1:11" ht="20.100000000000001" customHeight="1">
      <c r="A7192" s="26"/>
      <c r="B7192" s="27"/>
      <c r="C7192" s="11" t="str">
        <f>IF($B7192 &lt;&gt; "",VLOOKUP(MID(B7192,3,5),'Recyclabilité Prod Matx'!C:F,2,FALSE), "")</f>
        <v/>
      </c>
      <c r="D7192" s="11" t="str">
        <f>IF($B7192 &lt;&gt; "",VLOOKUP(MID(B7192,3,5),'Recyclabilité Prod Matx'!C:F,3,FALSE),"")</f>
        <v/>
      </c>
      <c r="E7192" s="11" t="str">
        <f>IF($B7192 &lt;&gt; "",VLOOKUP(MID(B7192,3,5),'Recyclabilité Prod Matx'!C:F,4,FALSE), "")</f>
        <v/>
      </c>
      <c r="F7192" s="12" t="str">
        <f>IF($B7192 &lt;&gt; "", IF(C7192="Totale","",IF(D7192 = 0, "", VLOOKUP(D7192,'Cond Compo'!A:B,2,FALSE))),"")</f>
        <v/>
      </c>
      <c r="G7192" s="28"/>
      <c r="H7192" s="11" t="str">
        <f xml:space="preserve"> IF(C7192="Totale",2,IF($G7192 &lt;&gt; "", IF(D7192 = "E",MATCH(G7192, 'Cond Compo'!D$16:D$18, 0), MATCH(G7192, 'Cond Compo'!C$16:C$19, 0)), ""))</f>
        <v/>
      </c>
      <c r="I7192" s="12" t="str">
        <f>IF($E7192 &lt;&gt; "", IF(E7192 = 0, "", VLOOKUP(E7192,'Cond Perturbation'!A:B,2,FALSE)),"")</f>
        <v/>
      </c>
      <c r="J7192" s="28"/>
      <c r="K7192" s="29" t="str">
        <f>IF($B7192 &lt;&gt; "", IF(C7192="Oui",IF(H7192=1,IF(E7192=0,Résultat!G$8,IF(J7192="No",Résultat!$G$8,Résultat!$G$7)),IF(H7192=2,IF(E7192=0,Résultat!G$9,IF(J7192="No",Résultat!$G$9,Résultat!$G$7)),Résultat!$G$7)),IF(C7192 = "Totale", IF(H7192=1,IF(E7192=0,Résultat!G$8,IF(J7192="No",Résultat!$G$9,Résultat!$G$7)),IF(H7192=2,IF(E7192=0,Résultat!G$9,IF(J7192="No",Résultat!$G$9,Résultat!$G$7)),Résultat!$G$7)),Résultat!$G$7)), "")</f>
        <v/>
      </c>
    </row>
    <row r="7193" spans="1:11" ht="20.100000000000001" customHeight="1">
      <c r="A7193" s="26"/>
      <c r="B7193" s="27"/>
      <c r="C7193" s="11" t="str">
        <f>IF($B7193 &lt;&gt; "",VLOOKUP(MID(B7193,3,5),'Recyclabilité Prod Matx'!C:F,2,FALSE), "")</f>
        <v/>
      </c>
      <c r="D7193" s="11" t="str">
        <f>IF($B7193 &lt;&gt; "",VLOOKUP(MID(B7193,3,5),'Recyclabilité Prod Matx'!C:F,3,FALSE),"")</f>
        <v/>
      </c>
      <c r="E7193" s="11" t="str">
        <f>IF($B7193 &lt;&gt; "",VLOOKUP(MID(B7193,3,5),'Recyclabilité Prod Matx'!C:F,4,FALSE), "")</f>
        <v/>
      </c>
      <c r="F7193" s="12" t="str">
        <f>IF($B7193 &lt;&gt; "", IF(C7193="Totale","",IF(D7193 = 0, "", VLOOKUP(D7193,'Cond Compo'!A:B,2,FALSE))),"")</f>
        <v/>
      </c>
      <c r="G7193" s="28"/>
      <c r="H7193" s="11" t="str">
        <f xml:space="preserve"> IF(C7193="Totale",2,IF($G7193 &lt;&gt; "", IF(D7193 = "E",MATCH(G7193, 'Cond Compo'!D$16:D$18, 0), MATCH(G7193, 'Cond Compo'!C$16:C$19, 0)), ""))</f>
        <v/>
      </c>
      <c r="I7193" s="12" t="str">
        <f>IF($E7193 &lt;&gt; "", IF(E7193 = 0, "", VLOOKUP(E7193,'Cond Perturbation'!A:B,2,FALSE)),"")</f>
        <v/>
      </c>
      <c r="J7193" s="28"/>
      <c r="K7193" s="29" t="str">
        <f>IF($B7193 &lt;&gt; "", IF(C7193="Oui",IF(H7193=1,IF(E7193=0,Résultat!G$8,IF(J7193="No",Résultat!$G$8,Résultat!$G$7)),IF(H7193=2,IF(E7193=0,Résultat!G$9,IF(J7193="No",Résultat!$G$9,Résultat!$G$7)),Résultat!$G$7)),IF(C7193 = "Totale", IF(H7193=1,IF(E7193=0,Résultat!G$8,IF(J7193="No",Résultat!$G$9,Résultat!$G$7)),IF(H7193=2,IF(E7193=0,Résultat!G$9,IF(J7193="No",Résultat!$G$9,Résultat!$G$7)),Résultat!$G$7)),Résultat!$G$7)), "")</f>
        <v/>
      </c>
    </row>
    <row r="7194" spans="1:11" ht="20.100000000000001" customHeight="1">
      <c r="A7194" s="26"/>
      <c r="B7194" s="27"/>
      <c r="C7194" s="11" t="str">
        <f>IF($B7194 &lt;&gt; "",VLOOKUP(MID(B7194,3,5),'Recyclabilité Prod Matx'!C:F,2,FALSE), "")</f>
        <v/>
      </c>
      <c r="D7194" s="11" t="str">
        <f>IF($B7194 &lt;&gt; "",VLOOKUP(MID(B7194,3,5),'Recyclabilité Prod Matx'!C:F,3,FALSE),"")</f>
        <v/>
      </c>
      <c r="E7194" s="11" t="str">
        <f>IF($B7194 &lt;&gt; "",VLOOKUP(MID(B7194,3,5),'Recyclabilité Prod Matx'!C:F,4,FALSE), "")</f>
        <v/>
      </c>
      <c r="F7194" s="12" t="str">
        <f>IF($B7194 &lt;&gt; "", IF(C7194="Totale","",IF(D7194 = 0, "", VLOOKUP(D7194,'Cond Compo'!A:B,2,FALSE))),"")</f>
        <v/>
      </c>
      <c r="G7194" s="28"/>
      <c r="H7194" s="11" t="str">
        <f xml:space="preserve"> IF(C7194="Totale",2,IF($G7194 &lt;&gt; "", IF(D7194 = "E",MATCH(G7194, 'Cond Compo'!D$16:D$18, 0), MATCH(G7194, 'Cond Compo'!C$16:C$19, 0)), ""))</f>
        <v/>
      </c>
      <c r="I7194" s="12" t="str">
        <f>IF($E7194 &lt;&gt; "", IF(E7194 = 0, "", VLOOKUP(E7194,'Cond Perturbation'!A:B,2,FALSE)),"")</f>
        <v/>
      </c>
      <c r="J7194" s="28"/>
      <c r="K7194" s="29" t="str">
        <f>IF($B7194 &lt;&gt; "", IF(C7194="Oui",IF(H7194=1,IF(E7194=0,Résultat!G$8,IF(J7194="No",Résultat!$G$8,Résultat!$G$7)),IF(H7194=2,IF(E7194=0,Résultat!G$9,IF(J7194="No",Résultat!$G$9,Résultat!$G$7)),Résultat!$G$7)),IF(C7194 = "Totale", IF(H7194=1,IF(E7194=0,Résultat!G$8,IF(J7194="No",Résultat!$G$9,Résultat!$G$7)),IF(H7194=2,IF(E7194=0,Résultat!G$9,IF(J7194="No",Résultat!$G$9,Résultat!$G$7)),Résultat!$G$7)),Résultat!$G$7)), "")</f>
        <v/>
      </c>
    </row>
    <row r="7195" spans="1:11" ht="20.100000000000001" customHeight="1">
      <c r="A7195" s="26"/>
      <c r="B7195" s="27"/>
      <c r="C7195" s="11" t="str">
        <f>IF($B7195 &lt;&gt; "",VLOOKUP(MID(B7195,3,5),'Recyclabilité Prod Matx'!C:F,2,FALSE), "")</f>
        <v/>
      </c>
      <c r="D7195" s="11" t="str">
        <f>IF($B7195 &lt;&gt; "",VLOOKUP(MID(B7195,3,5),'Recyclabilité Prod Matx'!C:F,3,FALSE),"")</f>
        <v/>
      </c>
      <c r="E7195" s="11" t="str">
        <f>IF($B7195 &lt;&gt; "",VLOOKUP(MID(B7195,3,5),'Recyclabilité Prod Matx'!C:F,4,FALSE), "")</f>
        <v/>
      </c>
      <c r="F7195" s="12" t="str">
        <f>IF($B7195 &lt;&gt; "", IF(C7195="Totale","",IF(D7195 = 0, "", VLOOKUP(D7195,'Cond Compo'!A:B,2,FALSE))),"")</f>
        <v/>
      </c>
      <c r="G7195" s="28"/>
      <c r="H7195" s="11" t="str">
        <f xml:space="preserve"> IF(C7195="Totale",2,IF($G7195 &lt;&gt; "", IF(D7195 = "E",MATCH(G7195, 'Cond Compo'!D$16:D$18, 0), MATCH(G7195, 'Cond Compo'!C$16:C$19, 0)), ""))</f>
        <v/>
      </c>
      <c r="I7195" s="12" t="str">
        <f>IF($E7195 &lt;&gt; "", IF(E7195 = 0, "", VLOOKUP(E7195,'Cond Perturbation'!A:B,2,FALSE)),"")</f>
        <v/>
      </c>
      <c r="J7195" s="28"/>
      <c r="K7195" s="29" t="str">
        <f>IF($B7195 &lt;&gt; "", IF(C7195="Oui",IF(H7195=1,IF(E7195=0,Résultat!G$8,IF(J7195="No",Résultat!$G$8,Résultat!$G$7)),IF(H7195=2,IF(E7195=0,Résultat!G$9,IF(J7195="No",Résultat!$G$9,Résultat!$G$7)),Résultat!$G$7)),IF(C7195 = "Totale", IF(H7195=1,IF(E7195=0,Résultat!G$8,IF(J7195="No",Résultat!$G$9,Résultat!$G$7)),IF(H7195=2,IF(E7195=0,Résultat!G$9,IF(J7195="No",Résultat!$G$9,Résultat!$G$7)),Résultat!$G$7)),Résultat!$G$7)), "")</f>
        <v/>
      </c>
    </row>
    <row r="7196" spans="1:11" ht="20.100000000000001" customHeight="1">
      <c r="A7196" s="26"/>
      <c r="B7196" s="27"/>
      <c r="C7196" s="11" t="str">
        <f>IF($B7196 &lt;&gt; "",VLOOKUP(MID(B7196,3,5),'Recyclabilité Prod Matx'!C:F,2,FALSE), "")</f>
        <v/>
      </c>
      <c r="D7196" s="11" t="str">
        <f>IF($B7196 &lt;&gt; "",VLOOKUP(MID(B7196,3,5),'Recyclabilité Prod Matx'!C:F,3,FALSE),"")</f>
        <v/>
      </c>
      <c r="E7196" s="11" t="str">
        <f>IF($B7196 &lt;&gt; "",VLOOKUP(MID(B7196,3,5),'Recyclabilité Prod Matx'!C:F,4,FALSE), "")</f>
        <v/>
      </c>
      <c r="F7196" s="12" t="str">
        <f>IF($B7196 &lt;&gt; "", IF(C7196="Totale","",IF(D7196 = 0, "", VLOOKUP(D7196,'Cond Compo'!A:B,2,FALSE))),"")</f>
        <v/>
      </c>
      <c r="G7196" s="28"/>
      <c r="H7196" s="11" t="str">
        <f xml:space="preserve"> IF(C7196="Totale",2,IF($G7196 &lt;&gt; "", IF(D7196 = "E",MATCH(G7196, 'Cond Compo'!D$16:D$18, 0), MATCH(G7196, 'Cond Compo'!C$16:C$19, 0)), ""))</f>
        <v/>
      </c>
      <c r="I7196" s="12" t="str">
        <f>IF($E7196 &lt;&gt; "", IF(E7196 = 0, "", VLOOKUP(E7196,'Cond Perturbation'!A:B,2,FALSE)),"")</f>
        <v/>
      </c>
      <c r="J7196" s="28"/>
      <c r="K7196" s="29" t="str">
        <f>IF($B7196 &lt;&gt; "", IF(C7196="Oui",IF(H7196=1,IF(E7196=0,Résultat!G$8,IF(J7196="No",Résultat!$G$8,Résultat!$G$7)),IF(H7196=2,IF(E7196=0,Résultat!G$9,IF(J7196="No",Résultat!$G$9,Résultat!$G$7)),Résultat!$G$7)),IF(C7196 = "Totale", IF(H7196=1,IF(E7196=0,Résultat!G$8,IF(J7196="No",Résultat!$G$9,Résultat!$G$7)),IF(H7196=2,IF(E7196=0,Résultat!G$9,IF(J7196="No",Résultat!$G$9,Résultat!$G$7)),Résultat!$G$7)),Résultat!$G$7)), "")</f>
        <v/>
      </c>
    </row>
    <row r="7197" spans="1:11" ht="20.100000000000001" customHeight="1">
      <c r="A7197" s="26"/>
      <c r="B7197" s="27"/>
      <c r="C7197" s="11" t="str">
        <f>IF($B7197 &lt;&gt; "",VLOOKUP(MID(B7197,3,5),'Recyclabilité Prod Matx'!C:F,2,FALSE), "")</f>
        <v/>
      </c>
      <c r="D7197" s="11" t="str">
        <f>IF($B7197 &lt;&gt; "",VLOOKUP(MID(B7197,3,5),'Recyclabilité Prod Matx'!C:F,3,FALSE),"")</f>
        <v/>
      </c>
      <c r="E7197" s="11" t="str">
        <f>IF($B7197 &lt;&gt; "",VLOOKUP(MID(B7197,3,5),'Recyclabilité Prod Matx'!C:F,4,FALSE), "")</f>
        <v/>
      </c>
      <c r="F7197" s="12" t="str">
        <f>IF($B7197 &lt;&gt; "", IF(C7197="Totale","",IF(D7197 = 0, "", VLOOKUP(D7197,'Cond Compo'!A:B,2,FALSE))),"")</f>
        <v/>
      </c>
      <c r="G7197" s="28"/>
      <c r="H7197" s="11" t="str">
        <f xml:space="preserve"> IF(C7197="Totale",2,IF($G7197 &lt;&gt; "", IF(D7197 = "E",MATCH(G7197, 'Cond Compo'!D$16:D$18, 0), MATCH(G7197, 'Cond Compo'!C$16:C$19, 0)), ""))</f>
        <v/>
      </c>
      <c r="I7197" s="12" t="str">
        <f>IF($E7197 &lt;&gt; "", IF(E7197 = 0, "", VLOOKUP(E7197,'Cond Perturbation'!A:B,2,FALSE)),"")</f>
        <v/>
      </c>
      <c r="J7197" s="28"/>
      <c r="K7197" s="29" t="str">
        <f>IF($B7197 &lt;&gt; "", IF(C7197="Oui",IF(H7197=1,IF(E7197=0,Résultat!G$8,IF(J7197="No",Résultat!$G$8,Résultat!$G$7)),IF(H7197=2,IF(E7197=0,Résultat!G$9,IF(J7197="No",Résultat!$G$9,Résultat!$G$7)),Résultat!$G$7)),IF(C7197 = "Totale", IF(H7197=1,IF(E7197=0,Résultat!G$8,IF(J7197="No",Résultat!$G$9,Résultat!$G$7)),IF(H7197=2,IF(E7197=0,Résultat!G$9,IF(J7197="No",Résultat!$G$9,Résultat!$G$7)),Résultat!$G$7)),Résultat!$G$7)), "")</f>
        <v/>
      </c>
    </row>
    <row r="7198" spans="1:11" ht="20.100000000000001" customHeight="1">
      <c r="A7198" s="26"/>
      <c r="B7198" s="27"/>
      <c r="C7198" s="11" t="str">
        <f>IF($B7198 &lt;&gt; "",VLOOKUP(MID(B7198,3,5),'Recyclabilité Prod Matx'!C:F,2,FALSE), "")</f>
        <v/>
      </c>
      <c r="D7198" s="11" t="str">
        <f>IF($B7198 &lt;&gt; "",VLOOKUP(MID(B7198,3,5),'Recyclabilité Prod Matx'!C:F,3,FALSE),"")</f>
        <v/>
      </c>
      <c r="E7198" s="11" t="str">
        <f>IF($B7198 &lt;&gt; "",VLOOKUP(MID(B7198,3,5),'Recyclabilité Prod Matx'!C:F,4,FALSE), "")</f>
        <v/>
      </c>
      <c r="F7198" s="12" t="str">
        <f>IF($B7198 &lt;&gt; "", IF(C7198="Totale","",IF(D7198 = 0, "", VLOOKUP(D7198,'Cond Compo'!A:B,2,FALSE))),"")</f>
        <v/>
      </c>
      <c r="G7198" s="28"/>
      <c r="H7198" s="11" t="str">
        <f xml:space="preserve"> IF(C7198="Totale",2,IF($G7198 &lt;&gt; "", IF(D7198 = "E",MATCH(G7198, 'Cond Compo'!D$16:D$18, 0), MATCH(G7198, 'Cond Compo'!C$16:C$19, 0)), ""))</f>
        <v/>
      </c>
      <c r="I7198" s="12" t="str">
        <f>IF($E7198 &lt;&gt; "", IF(E7198 = 0, "", VLOOKUP(E7198,'Cond Perturbation'!A:B,2,FALSE)),"")</f>
        <v/>
      </c>
      <c r="J7198" s="28"/>
      <c r="K7198" s="29" t="str">
        <f>IF($B7198 &lt;&gt; "", IF(C7198="Oui",IF(H7198=1,IF(E7198=0,Résultat!G$8,IF(J7198="No",Résultat!$G$8,Résultat!$G$7)),IF(H7198=2,IF(E7198=0,Résultat!G$9,IF(J7198="No",Résultat!$G$9,Résultat!$G$7)),Résultat!$G$7)),IF(C7198 = "Totale", IF(H7198=1,IF(E7198=0,Résultat!G$8,IF(J7198="No",Résultat!$G$9,Résultat!$G$7)),IF(H7198=2,IF(E7198=0,Résultat!G$9,IF(J7198="No",Résultat!$G$9,Résultat!$G$7)),Résultat!$G$7)),Résultat!$G$7)), "")</f>
        <v/>
      </c>
    </row>
    <row r="7199" spans="1:11" ht="20.100000000000001" customHeight="1">
      <c r="A7199" s="26"/>
      <c r="B7199" s="27"/>
      <c r="C7199" s="11" t="str">
        <f>IF($B7199 &lt;&gt; "",VLOOKUP(MID(B7199,3,5),'Recyclabilité Prod Matx'!C:F,2,FALSE), "")</f>
        <v/>
      </c>
      <c r="D7199" s="11" t="str">
        <f>IF($B7199 &lt;&gt; "",VLOOKUP(MID(B7199,3,5),'Recyclabilité Prod Matx'!C:F,3,FALSE),"")</f>
        <v/>
      </c>
      <c r="E7199" s="11" t="str">
        <f>IF($B7199 &lt;&gt; "",VLOOKUP(MID(B7199,3,5),'Recyclabilité Prod Matx'!C:F,4,FALSE), "")</f>
        <v/>
      </c>
      <c r="F7199" s="12" t="str">
        <f>IF($B7199 &lt;&gt; "", IF(C7199="Totale","",IF(D7199 = 0, "", VLOOKUP(D7199,'Cond Compo'!A:B,2,FALSE))),"")</f>
        <v/>
      </c>
      <c r="G7199" s="28"/>
      <c r="H7199" s="11" t="str">
        <f xml:space="preserve"> IF(C7199="Totale",2,IF($G7199 &lt;&gt; "", IF(D7199 = "E",MATCH(G7199, 'Cond Compo'!D$16:D$18, 0), MATCH(G7199, 'Cond Compo'!C$16:C$19, 0)), ""))</f>
        <v/>
      </c>
      <c r="I7199" s="12" t="str">
        <f>IF($E7199 &lt;&gt; "", IF(E7199 = 0, "", VLOOKUP(E7199,'Cond Perturbation'!A:B,2,FALSE)),"")</f>
        <v/>
      </c>
      <c r="J7199" s="28"/>
      <c r="K7199" s="29" t="str">
        <f>IF($B7199 &lt;&gt; "", IF(C7199="Oui",IF(H7199=1,IF(E7199=0,Résultat!G$8,IF(J7199="No",Résultat!$G$8,Résultat!$G$7)),IF(H7199=2,IF(E7199=0,Résultat!G$9,IF(J7199="No",Résultat!$G$9,Résultat!$G$7)),Résultat!$G$7)),IF(C7199 = "Totale", IF(H7199=1,IF(E7199=0,Résultat!G$8,IF(J7199="No",Résultat!$G$9,Résultat!$G$7)),IF(H7199=2,IF(E7199=0,Résultat!G$9,IF(J7199="No",Résultat!$G$9,Résultat!$G$7)),Résultat!$G$7)),Résultat!$G$7)), "")</f>
        <v/>
      </c>
    </row>
    <row r="7200" spans="1:11" ht="20.100000000000001" customHeight="1">
      <c r="A7200" s="26"/>
      <c r="B7200" s="27"/>
      <c r="C7200" s="11" t="str">
        <f>IF($B7200 &lt;&gt; "",VLOOKUP(MID(B7200,3,5),'Recyclabilité Prod Matx'!C:F,2,FALSE), "")</f>
        <v/>
      </c>
      <c r="D7200" s="11" t="str">
        <f>IF($B7200 &lt;&gt; "",VLOOKUP(MID(B7200,3,5),'Recyclabilité Prod Matx'!C:F,3,FALSE),"")</f>
        <v/>
      </c>
      <c r="E7200" s="11" t="str">
        <f>IF($B7200 &lt;&gt; "",VLOOKUP(MID(B7200,3,5),'Recyclabilité Prod Matx'!C:F,4,FALSE), "")</f>
        <v/>
      </c>
      <c r="F7200" s="12" t="str">
        <f>IF($B7200 &lt;&gt; "", IF(C7200="Totale","",IF(D7200 = 0, "", VLOOKUP(D7200,'Cond Compo'!A:B,2,FALSE))),"")</f>
        <v/>
      </c>
      <c r="G7200" s="28"/>
      <c r="H7200" s="11" t="str">
        <f xml:space="preserve"> IF(C7200="Totale",2,IF($G7200 &lt;&gt; "", IF(D7200 = "E",MATCH(G7200, 'Cond Compo'!D$16:D$18, 0), MATCH(G7200, 'Cond Compo'!C$16:C$19, 0)), ""))</f>
        <v/>
      </c>
      <c r="I7200" s="12" t="str">
        <f>IF($E7200 &lt;&gt; "", IF(E7200 = 0, "", VLOOKUP(E7200,'Cond Perturbation'!A:B,2,FALSE)),"")</f>
        <v/>
      </c>
      <c r="J7200" s="28"/>
      <c r="K7200" s="29" t="str">
        <f>IF($B7200 &lt;&gt; "", IF(C7200="Oui",IF(H7200=1,IF(E7200=0,Résultat!G$8,IF(J7200="No",Résultat!$G$8,Résultat!$G$7)),IF(H7200=2,IF(E7200=0,Résultat!G$9,IF(J7200="No",Résultat!$G$9,Résultat!$G$7)),Résultat!$G$7)),IF(C7200 = "Totale", IF(H7200=1,IF(E7200=0,Résultat!G$8,IF(J7200="No",Résultat!$G$9,Résultat!$G$7)),IF(H7200=2,IF(E7200=0,Résultat!G$9,IF(J7200="No",Résultat!$G$9,Résultat!$G$7)),Résultat!$G$7)),Résultat!$G$7)), "")</f>
        <v/>
      </c>
    </row>
    <row r="7201" spans="1:11" ht="20.100000000000001" customHeight="1">
      <c r="A7201" s="26"/>
      <c r="B7201" s="27"/>
      <c r="C7201" s="11" t="str">
        <f>IF($B7201 &lt;&gt; "",VLOOKUP(MID(B7201,3,5),'Recyclabilité Prod Matx'!C:F,2,FALSE), "")</f>
        <v/>
      </c>
      <c r="D7201" s="11" t="str">
        <f>IF($B7201 &lt;&gt; "",VLOOKUP(MID(B7201,3,5),'Recyclabilité Prod Matx'!C:F,3,FALSE),"")</f>
        <v/>
      </c>
      <c r="E7201" s="11" t="str">
        <f>IF($B7201 &lt;&gt; "",VLOOKUP(MID(B7201,3,5),'Recyclabilité Prod Matx'!C:F,4,FALSE), "")</f>
        <v/>
      </c>
      <c r="F7201" s="12" t="str">
        <f>IF($B7201 &lt;&gt; "", IF(C7201="Totale","",IF(D7201 = 0, "", VLOOKUP(D7201,'Cond Compo'!A:B,2,FALSE))),"")</f>
        <v/>
      </c>
      <c r="G7201" s="28"/>
      <c r="H7201" s="11" t="str">
        <f xml:space="preserve"> IF(C7201="Totale",2,IF($G7201 &lt;&gt; "", IF(D7201 = "E",MATCH(G7201, 'Cond Compo'!D$16:D$18, 0), MATCH(G7201, 'Cond Compo'!C$16:C$19, 0)), ""))</f>
        <v/>
      </c>
      <c r="I7201" s="12" t="str">
        <f>IF($E7201 &lt;&gt; "", IF(E7201 = 0, "", VLOOKUP(E7201,'Cond Perturbation'!A:B,2,FALSE)),"")</f>
        <v/>
      </c>
      <c r="J7201" s="28"/>
      <c r="K7201" s="29" t="str">
        <f>IF($B7201 &lt;&gt; "", IF(C7201="Oui",IF(H7201=1,IF(E7201=0,Résultat!G$8,IF(J7201="No",Résultat!$G$8,Résultat!$G$7)),IF(H7201=2,IF(E7201=0,Résultat!G$9,IF(J7201="No",Résultat!$G$9,Résultat!$G$7)),Résultat!$G$7)),IF(C7201 = "Totale", IF(H7201=1,IF(E7201=0,Résultat!G$8,IF(J7201="No",Résultat!$G$9,Résultat!$G$7)),IF(H7201=2,IF(E7201=0,Résultat!G$9,IF(J7201="No",Résultat!$G$9,Résultat!$G$7)),Résultat!$G$7)),Résultat!$G$7)), "")</f>
        <v/>
      </c>
    </row>
    <row r="7202" spans="1:11" ht="20.100000000000001" customHeight="1">
      <c r="A7202" s="26"/>
      <c r="B7202" s="27"/>
      <c r="C7202" s="11" t="str">
        <f>IF($B7202 &lt;&gt; "",VLOOKUP(MID(B7202,3,5),'Recyclabilité Prod Matx'!C:F,2,FALSE), "")</f>
        <v/>
      </c>
      <c r="D7202" s="11" t="str">
        <f>IF($B7202 &lt;&gt; "",VLOOKUP(MID(B7202,3,5),'Recyclabilité Prod Matx'!C:F,3,FALSE),"")</f>
        <v/>
      </c>
      <c r="E7202" s="11" t="str">
        <f>IF($B7202 &lt;&gt; "",VLOOKUP(MID(B7202,3,5),'Recyclabilité Prod Matx'!C:F,4,FALSE), "")</f>
        <v/>
      </c>
      <c r="F7202" s="12" t="str">
        <f>IF($B7202 &lt;&gt; "", IF(C7202="Totale","",IF(D7202 = 0, "", VLOOKUP(D7202,'Cond Compo'!A:B,2,FALSE))),"")</f>
        <v/>
      </c>
      <c r="G7202" s="28"/>
      <c r="H7202" s="11" t="str">
        <f xml:space="preserve"> IF(C7202="Totale",2,IF($G7202 &lt;&gt; "", IF(D7202 = "E",MATCH(G7202, 'Cond Compo'!D$16:D$18, 0), MATCH(G7202, 'Cond Compo'!C$16:C$19, 0)), ""))</f>
        <v/>
      </c>
      <c r="I7202" s="12" t="str">
        <f>IF($E7202 &lt;&gt; "", IF(E7202 = 0, "", VLOOKUP(E7202,'Cond Perturbation'!A:B,2,FALSE)),"")</f>
        <v/>
      </c>
      <c r="J7202" s="28"/>
      <c r="K7202" s="29" t="str">
        <f>IF($B7202 &lt;&gt; "", IF(C7202="Oui",IF(H7202=1,IF(E7202=0,Résultat!G$8,IF(J7202="No",Résultat!$G$8,Résultat!$G$7)),IF(H7202=2,IF(E7202=0,Résultat!G$9,IF(J7202="No",Résultat!$G$9,Résultat!$G$7)),Résultat!$G$7)),IF(C7202 = "Totale", IF(H7202=1,IF(E7202=0,Résultat!G$8,IF(J7202="No",Résultat!$G$9,Résultat!$G$7)),IF(H7202=2,IF(E7202=0,Résultat!G$9,IF(J7202="No",Résultat!$G$9,Résultat!$G$7)),Résultat!$G$7)),Résultat!$G$7)), "")</f>
        <v/>
      </c>
    </row>
    <row r="7203" spans="1:11" ht="20.100000000000001" customHeight="1">
      <c r="A7203" s="26"/>
      <c r="B7203" s="27"/>
      <c r="C7203" s="11" t="str">
        <f>IF($B7203 &lt;&gt; "",VLOOKUP(MID(B7203,3,5),'Recyclabilité Prod Matx'!C:F,2,FALSE), "")</f>
        <v/>
      </c>
      <c r="D7203" s="11" t="str">
        <f>IF($B7203 &lt;&gt; "",VLOOKUP(MID(B7203,3,5),'Recyclabilité Prod Matx'!C:F,3,FALSE),"")</f>
        <v/>
      </c>
      <c r="E7203" s="11" t="str">
        <f>IF($B7203 &lt;&gt; "",VLOOKUP(MID(B7203,3,5),'Recyclabilité Prod Matx'!C:F,4,FALSE), "")</f>
        <v/>
      </c>
      <c r="F7203" s="12" t="str">
        <f>IF($B7203 &lt;&gt; "", IF(C7203="Totale","",IF(D7203 = 0, "", VLOOKUP(D7203,'Cond Compo'!A:B,2,FALSE))),"")</f>
        <v/>
      </c>
      <c r="G7203" s="28"/>
      <c r="H7203" s="11" t="str">
        <f xml:space="preserve"> IF(C7203="Totale",2,IF($G7203 &lt;&gt; "", IF(D7203 = "E",MATCH(G7203, 'Cond Compo'!D$16:D$18, 0), MATCH(G7203, 'Cond Compo'!C$16:C$19, 0)), ""))</f>
        <v/>
      </c>
      <c r="I7203" s="12" t="str">
        <f>IF($E7203 &lt;&gt; "", IF(E7203 = 0, "", VLOOKUP(E7203,'Cond Perturbation'!A:B,2,FALSE)),"")</f>
        <v/>
      </c>
      <c r="J7203" s="28"/>
      <c r="K7203" s="29" t="str">
        <f>IF($B7203 &lt;&gt; "", IF(C7203="Oui",IF(H7203=1,IF(E7203=0,Résultat!G$8,IF(J7203="No",Résultat!$G$8,Résultat!$G$7)),IF(H7203=2,IF(E7203=0,Résultat!G$9,IF(J7203="No",Résultat!$G$9,Résultat!$G$7)),Résultat!$G$7)),IF(C7203 = "Totale", IF(H7203=1,IF(E7203=0,Résultat!G$8,IF(J7203="No",Résultat!$G$9,Résultat!$G$7)),IF(H7203=2,IF(E7203=0,Résultat!G$9,IF(J7203="No",Résultat!$G$9,Résultat!$G$7)),Résultat!$G$7)),Résultat!$G$7)), "")</f>
        <v/>
      </c>
    </row>
    <row r="7204" spans="1:11" ht="20.100000000000001" customHeight="1">
      <c r="A7204" s="26"/>
      <c r="B7204" s="27"/>
      <c r="C7204" s="11" t="str">
        <f>IF($B7204 &lt;&gt; "",VLOOKUP(MID(B7204,3,5),'Recyclabilité Prod Matx'!C:F,2,FALSE), "")</f>
        <v/>
      </c>
      <c r="D7204" s="11" t="str">
        <f>IF($B7204 &lt;&gt; "",VLOOKUP(MID(B7204,3,5),'Recyclabilité Prod Matx'!C:F,3,FALSE),"")</f>
        <v/>
      </c>
      <c r="E7204" s="11" t="str">
        <f>IF($B7204 &lt;&gt; "",VLOOKUP(MID(B7204,3,5),'Recyclabilité Prod Matx'!C:F,4,FALSE), "")</f>
        <v/>
      </c>
      <c r="F7204" s="12" t="str">
        <f>IF($B7204 &lt;&gt; "", IF(C7204="Totale","",IF(D7204 = 0, "", VLOOKUP(D7204,'Cond Compo'!A:B,2,FALSE))),"")</f>
        <v/>
      </c>
      <c r="G7204" s="28"/>
      <c r="H7204" s="11" t="str">
        <f xml:space="preserve"> IF(C7204="Totale",2,IF($G7204 &lt;&gt; "", IF(D7204 = "E",MATCH(G7204, 'Cond Compo'!D$16:D$18, 0), MATCH(G7204, 'Cond Compo'!C$16:C$19, 0)), ""))</f>
        <v/>
      </c>
      <c r="I7204" s="12" t="str">
        <f>IF($E7204 &lt;&gt; "", IF(E7204 = 0, "", VLOOKUP(E7204,'Cond Perturbation'!A:B,2,FALSE)),"")</f>
        <v/>
      </c>
      <c r="J7204" s="28"/>
      <c r="K7204" s="29" t="str">
        <f>IF($B7204 &lt;&gt; "", IF(C7204="Oui",IF(H7204=1,IF(E7204=0,Résultat!G$8,IF(J7204="No",Résultat!$G$8,Résultat!$G$7)),IF(H7204=2,IF(E7204=0,Résultat!G$9,IF(J7204="No",Résultat!$G$9,Résultat!$G$7)),Résultat!$G$7)),IF(C7204 = "Totale", IF(H7204=1,IF(E7204=0,Résultat!G$8,IF(J7204="No",Résultat!$G$9,Résultat!$G$7)),IF(H7204=2,IF(E7204=0,Résultat!G$9,IF(J7204="No",Résultat!$G$9,Résultat!$G$7)),Résultat!$G$7)),Résultat!$G$7)), "")</f>
        <v/>
      </c>
    </row>
    <row r="7205" spans="1:11" ht="20.100000000000001" customHeight="1">
      <c r="A7205" s="26"/>
      <c r="B7205" s="27"/>
      <c r="C7205" s="11" t="str">
        <f>IF($B7205 &lt;&gt; "",VLOOKUP(MID(B7205,3,5),'Recyclabilité Prod Matx'!C:F,2,FALSE), "")</f>
        <v/>
      </c>
      <c r="D7205" s="11" t="str">
        <f>IF($B7205 &lt;&gt; "",VLOOKUP(MID(B7205,3,5),'Recyclabilité Prod Matx'!C:F,3,FALSE),"")</f>
        <v/>
      </c>
      <c r="E7205" s="11" t="str">
        <f>IF($B7205 &lt;&gt; "",VLOOKUP(MID(B7205,3,5),'Recyclabilité Prod Matx'!C:F,4,FALSE), "")</f>
        <v/>
      </c>
      <c r="F7205" s="12" t="str">
        <f>IF($B7205 &lt;&gt; "", IF(C7205="Totale","",IF(D7205 = 0, "", VLOOKUP(D7205,'Cond Compo'!A:B,2,FALSE))),"")</f>
        <v/>
      </c>
      <c r="G7205" s="28"/>
      <c r="H7205" s="11" t="str">
        <f xml:space="preserve"> IF(C7205="Totale",2,IF($G7205 &lt;&gt; "", IF(D7205 = "E",MATCH(G7205, 'Cond Compo'!D$16:D$18, 0), MATCH(G7205, 'Cond Compo'!C$16:C$19, 0)), ""))</f>
        <v/>
      </c>
      <c r="I7205" s="12" t="str">
        <f>IF($E7205 &lt;&gt; "", IF(E7205 = 0, "", VLOOKUP(E7205,'Cond Perturbation'!A:B,2,FALSE)),"")</f>
        <v/>
      </c>
      <c r="J7205" s="28"/>
      <c r="K7205" s="29" t="str">
        <f>IF($B7205 &lt;&gt; "", IF(C7205="Oui",IF(H7205=1,IF(E7205=0,Résultat!G$8,IF(J7205="No",Résultat!$G$8,Résultat!$G$7)),IF(H7205=2,IF(E7205=0,Résultat!G$9,IF(J7205="No",Résultat!$G$9,Résultat!$G$7)),Résultat!$G$7)),IF(C7205 = "Totale", IF(H7205=1,IF(E7205=0,Résultat!G$8,IF(J7205="No",Résultat!$G$9,Résultat!$G$7)),IF(H7205=2,IF(E7205=0,Résultat!G$9,IF(J7205="No",Résultat!$G$9,Résultat!$G$7)),Résultat!$G$7)),Résultat!$G$7)), "")</f>
        <v/>
      </c>
    </row>
    <row r="7206" spans="1:11" ht="20.100000000000001" customHeight="1">
      <c r="A7206" s="26"/>
      <c r="B7206" s="27"/>
      <c r="C7206" s="11" t="str">
        <f>IF($B7206 &lt;&gt; "",VLOOKUP(MID(B7206,3,5),'Recyclabilité Prod Matx'!C:F,2,FALSE), "")</f>
        <v/>
      </c>
      <c r="D7206" s="11" t="str">
        <f>IF($B7206 &lt;&gt; "",VLOOKUP(MID(B7206,3,5),'Recyclabilité Prod Matx'!C:F,3,FALSE),"")</f>
        <v/>
      </c>
      <c r="E7206" s="11" t="str">
        <f>IF($B7206 &lt;&gt; "",VLOOKUP(MID(B7206,3,5),'Recyclabilité Prod Matx'!C:F,4,FALSE), "")</f>
        <v/>
      </c>
      <c r="F7206" s="12" t="str">
        <f>IF($B7206 &lt;&gt; "", IF(C7206="Totale","",IF(D7206 = 0, "", VLOOKUP(D7206,'Cond Compo'!A:B,2,FALSE))),"")</f>
        <v/>
      </c>
      <c r="G7206" s="28"/>
      <c r="H7206" s="11" t="str">
        <f xml:space="preserve"> IF(C7206="Totale",2,IF($G7206 &lt;&gt; "", IF(D7206 = "E",MATCH(G7206, 'Cond Compo'!D$16:D$18, 0), MATCH(G7206, 'Cond Compo'!C$16:C$19, 0)), ""))</f>
        <v/>
      </c>
      <c r="I7206" s="12" t="str">
        <f>IF($E7206 &lt;&gt; "", IF(E7206 = 0, "", VLOOKUP(E7206,'Cond Perturbation'!A:B,2,FALSE)),"")</f>
        <v/>
      </c>
      <c r="J7206" s="28"/>
      <c r="K7206" s="29" t="str">
        <f>IF($B7206 &lt;&gt; "", IF(C7206="Oui",IF(H7206=1,IF(E7206=0,Résultat!G$8,IF(J7206="No",Résultat!$G$8,Résultat!$G$7)),IF(H7206=2,IF(E7206=0,Résultat!G$9,IF(J7206="No",Résultat!$G$9,Résultat!$G$7)),Résultat!$G$7)),IF(C7206 = "Totale", IF(H7206=1,IF(E7206=0,Résultat!G$8,IF(J7206="No",Résultat!$G$9,Résultat!$G$7)),IF(H7206=2,IF(E7206=0,Résultat!G$9,IF(J7206="No",Résultat!$G$9,Résultat!$G$7)),Résultat!$G$7)),Résultat!$G$7)), "")</f>
        <v/>
      </c>
    </row>
    <row r="7207" spans="1:11" ht="20.100000000000001" customHeight="1">
      <c r="A7207" s="26"/>
      <c r="B7207" s="27"/>
      <c r="C7207" s="11" t="str">
        <f>IF($B7207 &lt;&gt; "",VLOOKUP(MID(B7207,3,5),'Recyclabilité Prod Matx'!C:F,2,FALSE), "")</f>
        <v/>
      </c>
      <c r="D7207" s="11" t="str">
        <f>IF($B7207 &lt;&gt; "",VLOOKUP(MID(B7207,3,5),'Recyclabilité Prod Matx'!C:F,3,FALSE),"")</f>
        <v/>
      </c>
      <c r="E7207" s="11" t="str">
        <f>IF($B7207 &lt;&gt; "",VLOOKUP(MID(B7207,3,5),'Recyclabilité Prod Matx'!C:F,4,FALSE), "")</f>
        <v/>
      </c>
      <c r="F7207" s="12" t="str">
        <f>IF($B7207 &lt;&gt; "", IF(C7207="Totale","",IF(D7207 = 0, "", VLOOKUP(D7207,'Cond Compo'!A:B,2,FALSE))),"")</f>
        <v/>
      </c>
      <c r="G7207" s="28"/>
      <c r="H7207" s="11" t="str">
        <f xml:space="preserve"> IF(C7207="Totale",2,IF($G7207 &lt;&gt; "", IF(D7207 = "E",MATCH(G7207, 'Cond Compo'!D$16:D$18, 0), MATCH(G7207, 'Cond Compo'!C$16:C$19, 0)), ""))</f>
        <v/>
      </c>
      <c r="I7207" s="12" t="str">
        <f>IF($E7207 &lt;&gt; "", IF(E7207 = 0, "", VLOOKUP(E7207,'Cond Perturbation'!A:B,2,FALSE)),"")</f>
        <v/>
      </c>
      <c r="J7207" s="28"/>
      <c r="K7207" s="29" t="str">
        <f>IF($B7207 &lt;&gt; "", IF(C7207="Oui",IF(H7207=1,IF(E7207=0,Résultat!G$8,IF(J7207="No",Résultat!$G$8,Résultat!$G$7)),IF(H7207=2,IF(E7207=0,Résultat!G$9,IF(J7207="No",Résultat!$G$9,Résultat!$G$7)),Résultat!$G$7)),IF(C7207 = "Totale", IF(H7207=1,IF(E7207=0,Résultat!G$8,IF(J7207="No",Résultat!$G$9,Résultat!$G$7)),IF(H7207=2,IF(E7207=0,Résultat!G$9,IF(J7207="No",Résultat!$G$9,Résultat!$G$7)),Résultat!$G$7)),Résultat!$G$7)), "")</f>
        <v/>
      </c>
    </row>
    <row r="7208" spans="1:11" ht="20.100000000000001" customHeight="1">
      <c r="A7208" s="26"/>
      <c r="B7208" s="27"/>
      <c r="C7208" s="11" t="str">
        <f>IF($B7208 &lt;&gt; "",VLOOKUP(MID(B7208,3,5),'Recyclabilité Prod Matx'!C:F,2,FALSE), "")</f>
        <v/>
      </c>
      <c r="D7208" s="11" t="str">
        <f>IF($B7208 &lt;&gt; "",VLOOKUP(MID(B7208,3,5),'Recyclabilité Prod Matx'!C:F,3,FALSE),"")</f>
        <v/>
      </c>
      <c r="E7208" s="11" t="str">
        <f>IF($B7208 &lt;&gt; "",VLOOKUP(MID(B7208,3,5),'Recyclabilité Prod Matx'!C:F,4,FALSE), "")</f>
        <v/>
      </c>
      <c r="F7208" s="12" t="str">
        <f>IF($B7208 &lt;&gt; "", IF(C7208="Totale","",IF(D7208 = 0, "", VLOOKUP(D7208,'Cond Compo'!A:B,2,FALSE))),"")</f>
        <v/>
      </c>
      <c r="G7208" s="28"/>
      <c r="H7208" s="11" t="str">
        <f xml:space="preserve"> IF(C7208="Totale",2,IF($G7208 &lt;&gt; "", IF(D7208 = "E",MATCH(G7208, 'Cond Compo'!D$16:D$18, 0), MATCH(G7208, 'Cond Compo'!C$16:C$19, 0)), ""))</f>
        <v/>
      </c>
      <c r="I7208" s="12" t="str">
        <f>IF($E7208 &lt;&gt; "", IF(E7208 = 0, "", VLOOKUP(E7208,'Cond Perturbation'!A:B,2,FALSE)),"")</f>
        <v/>
      </c>
      <c r="J7208" s="28"/>
      <c r="K7208" s="29" t="str">
        <f>IF($B7208 &lt;&gt; "", IF(C7208="Oui",IF(H7208=1,IF(E7208=0,Résultat!G$8,IF(J7208="No",Résultat!$G$8,Résultat!$G$7)),IF(H7208=2,IF(E7208=0,Résultat!G$9,IF(J7208="No",Résultat!$G$9,Résultat!$G$7)),Résultat!$G$7)),IF(C7208 = "Totale", IF(H7208=1,IF(E7208=0,Résultat!G$8,IF(J7208="No",Résultat!$G$9,Résultat!$G$7)),IF(H7208=2,IF(E7208=0,Résultat!G$9,IF(J7208="No",Résultat!$G$9,Résultat!$G$7)),Résultat!$G$7)),Résultat!$G$7)), "")</f>
        <v/>
      </c>
    </row>
    <row r="7209" spans="1:11" ht="20.100000000000001" customHeight="1">
      <c r="A7209" s="26"/>
      <c r="B7209" s="27"/>
      <c r="C7209" s="11" t="str">
        <f>IF($B7209 &lt;&gt; "",VLOOKUP(MID(B7209,3,5),'Recyclabilité Prod Matx'!C:F,2,FALSE), "")</f>
        <v/>
      </c>
      <c r="D7209" s="11" t="str">
        <f>IF($B7209 &lt;&gt; "",VLOOKUP(MID(B7209,3,5),'Recyclabilité Prod Matx'!C:F,3,FALSE),"")</f>
        <v/>
      </c>
      <c r="E7209" s="11" t="str">
        <f>IF($B7209 &lt;&gt; "",VLOOKUP(MID(B7209,3,5),'Recyclabilité Prod Matx'!C:F,4,FALSE), "")</f>
        <v/>
      </c>
      <c r="F7209" s="12" t="str">
        <f>IF($B7209 &lt;&gt; "", IF(C7209="Totale","",IF(D7209 = 0, "", VLOOKUP(D7209,'Cond Compo'!A:B,2,FALSE))),"")</f>
        <v/>
      </c>
      <c r="G7209" s="28"/>
      <c r="H7209" s="11" t="str">
        <f xml:space="preserve"> IF(C7209="Totale",2,IF($G7209 &lt;&gt; "", IF(D7209 = "E",MATCH(G7209, 'Cond Compo'!D$16:D$18, 0), MATCH(G7209, 'Cond Compo'!C$16:C$19, 0)), ""))</f>
        <v/>
      </c>
      <c r="I7209" s="12" t="str">
        <f>IF($E7209 &lt;&gt; "", IF(E7209 = 0, "", VLOOKUP(E7209,'Cond Perturbation'!A:B,2,FALSE)),"")</f>
        <v/>
      </c>
      <c r="J7209" s="28"/>
      <c r="K7209" s="29" t="str">
        <f>IF($B7209 &lt;&gt; "", IF(C7209="Oui",IF(H7209=1,IF(E7209=0,Résultat!G$8,IF(J7209="No",Résultat!$G$8,Résultat!$G$7)),IF(H7209=2,IF(E7209=0,Résultat!G$9,IF(J7209="No",Résultat!$G$9,Résultat!$G$7)),Résultat!$G$7)),IF(C7209 = "Totale", IF(H7209=1,IF(E7209=0,Résultat!G$8,IF(J7209="No",Résultat!$G$9,Résultat!$G$7)),IF(H7209=2,IF(E7209=0,Résultat!G$9,IF(J7209="No",Résultat!$G$9,Résultat!$G$7)),Résultat!$G$7)),Résultat!$G$7)), "")</f>
        <v/>
      </c>
    </row>
    <row r="7210" spans="1:11" ht="20.100000000000001" customHeight="1">
      <c r="A7210" s="26"/>
      <c r="B7210" s="27"/>
      <c r="C7210" s="11" t="str">
        <f>IF($B7210 &lt;&gt; "",VLOOKUP(MID(B7210,3,5),'Recyclabilité Prod Matx'!C:F,2,FALSE), "")</f>
        <v/>
      </c>
      <c r="D7210" s="11" t="str">
        <f>IF($B7210 &lt;&gt; "",VLOOKUP(MID(B7210,3,5),'Recyclabilité Prod Matx'!C:F,3,FALSE),"")</f>
        <v/>
      </c>
      <c r="E7210" s="11" t="str">
        <f>IF($B7210 &lt;&gt; "",VLOOKUP(MID(B7210,3,5),'Recyclabilité Prod Matx'!C:F,4,FALSE), "")</f>
        <v/>
      </c>
      <c r="F7210" s="12" t="str">
        <f>IF($B7210 &lt;&gt; "", IF(C7210="Totale","",IF(D7210 = 0, "", VLOOKUP(D7210,'Cond Compo'!A:B,2,FALSE))),"")</f>
        <v/>
      </c>
      <c r="G7210" s="28"/>
      <c r="H7210" s="11" t="str">
        <f xml:space="preserve"> IF(C7210="Totale",2,IF($G7210 &lt;&gt; "", IF(D7210 = "E",MATCH(G7210, 'Cond Compo'!D$16:D$18, 0), MATCH(G7210, 'Cond Compo'!C$16:C$19, 0)), ""))</f>
        <v/>
      </c>
      <c r="I7210" s="12" t="str">
        <f>IF($E7210 &lt;&gt; "", IF(E7210 = 0, "", VLOOKUP(E7210,'Cond Perturbation'!A:B,2,FALSE)),"")</f>
        <v/>
      </c>
      <c r="J7210" s="28"/>
      <c r="K7210" s="29" t="str">
        <f>IF($B7210 &lt;&gt; "", IF(C7210="Oui",IF(H7210=1,IF(E7210=0,Résultat!G$8,IF(J7210="No",Résultat!$G$8,Résultat!$G$7)),IF(H7210=2,IF(E7210=0,Résultat!G$9,IF(J7210="No",Résultat!$G$9,Résultat!$G$7)),Résultat!$G$7)),IF(C7210 = "Totale", IF(H7210=1,IF(E7210=0,Résultat!G$8,IF(J7210="No",Résultat!$G$9,Résultat!$G$7)),IF(H7210=2,IF(E7210=0,Résultat!G$9,IF(J7210="No",Résultat!$G$9,Résultat!$G$7)),Résultat!$G$7)),Résultat!$G$7)), "")</f>
        <v/>
      </c>
    </row>
    <row r="7211" spans="1:11" ht="20.100000000000001" customHeight="1">
      <c r="A7211" s="26"/>
      <c r="B7211" s="27"/>
      <c r="C7211" s="11" t="str">
        <f>IF($B7211 &lt;&gt; "",VLOOKUP(MID(B7211,3,5),'Recyclabilité Prod Matx'!C:F,2,FALSE), "")</f>
        <v/>
      </c>
      <c r="D7211" s="11" t="str">
        <f>IF($B7211 &lt;&gt; "",VLOOKUP(MID(B7211,3,5),'Recyclabilité Prod Matx'!C:F,3,FALSE),"")</f>
        <v/>
      </c>
      <c r="E7211" s="11" t="str">
        <f>IF($B7211 &lt;&gt; "",VLOOKUP(MID(B7211,3,5),'Recyclabilité Prod Matx'!C:F,4,FALSE), "")</f>
        <v/>
      </c>
      <c r="F7211" s="12" t="str">
        <f>IF($B7211 &lt;&gt; "", IF(C7211="Totale","",IF(D7211 = 0, "", VLOOKUP(D7211,'Cond Compo'!A:B,2,FALSE))),"")</f>
        <v/>
      </c>
      <c r="G7211" s="28"/>
      <c r="H7211" s="11" t="str">
        <f xml:space="preserve"> IF(C7211="Totale",2,IF($G7211 &lt;&gt; "", IF(D7211 = "E",MATCH(G7211, 'Cond Compo'!D$16:D$18, 0), MATCH(G7211, 'Cond Compo'!C$16:C$19, 0)), ""))</f>
        <v/>
      </c>
      <c r="I7211" s="12" t="str">
        <f>IF($E7211 &lt;&gt; "", IF(E7211 = 0, "", VLOOKUP(E7211,'Cond Perturbation'!A:B,2,FALSE)),"")</f>
        <v/>
      </c>
      <c r="J7211" s="28"/>
      <c r="K7211" s="29" t="str">
        <f>IF($B7211 &lt;&gt; "", IF(C7211="Oui",IF(H7211=1,IF(E7211=0,Résultat!G$8,IF(J7211="No",Résultat!$G$8,Résultat!$G$7)),IF(H7211=2,IF(E7211=0,Résultat!G$9,IF(J7211="No",Résultat!$G$9,Résultat!$G$7)),Résultat!$G$7)),IF(C7211 = "Totale", IF(H7211=1,IF(E7211=0,Résultat!G$8,IF(J7211="No",Résultat!$G$9,Résultat!$G$7)),IF(H7211=2,IF(E7211=0,Résultat!G$9,IF(J7211="No",Résultat!$G$9,Résultat!$G$7)),Résultat!$G$7)),Résultat!$G$7)), "")</f>
        <v/>
      </c>
    </row>
    <row r="7212" spans="1:11" ht="20.100000000000001" customHeight="1">
      <c r="A7212" s="26"/>
      <c r="B7212" s="27"/>
      <c r="C7212" s="11" t="str">
        <f>IF($B7212 &lt;&gt; "",VLOOKUP(MID(B7212,3,5),'Recyclabilité Prod Matx'!C:F,2,FALSE), "")</f>
        <v/>
      </c>
      <c r="D7212" s="11" t="str">
        <f>IF($B7212 &lt;&gt; "",VLOOKUP(MID(B7212,3,5),'Recyclabilité Prod Matx'!C:F,3,FALSE),"")</f>
        <v/>
      </c>
      <c r="E7212" s="11" t="str">
        <f>IF($B7212 &lt;&gt; "",VLOOKUP(MID(B7212,3,5),'Recyclabilité Prod Matx'!C:F,4,FALSE), "")</f>
        <v/>
      </c>
      <c r="F7212" s="12" t="str">
        <f>IF($B7212 &lt;&gt; "", IF(C7212="Totale","",IF(D7212 = 0, "", VLOOKUP(D7212,'Cond Compo'!A:B,2,FALSE))),"")</f>
        <v/>
      </c>
      <c r="G7212" s="28"/>
      <c r="H7212" s="11" t="str">
        <f xml:space="preserve"> IF(C7212="Totale",2,IF($G7212 &lt;&gt; "", IF(D7212 = "E",MATCH(G7212, 'Cond Compo'!D$16:D$18, 0), MATCH(G7212, 'Cond Compo'!C$16:C$19, 0)), ""))</f>
        <v/>
      </c>
      <c r="I7212" s="12" t="str">
        <f>IF($E7212 &lt;&gt; "", IF(E7212 = 0, "", VLOOKUP(E7212,'Cond Perturbation'!A:B,2,FALSE)),"")</f>
        <v/>
      </c>
      <c r="J7212" s="28"/>
      <c r="K7212" s="29" t="str">
        <f>IF($B7212 &lt;&gt; "", IF(C7212="Oui",IF(H7212=1,IF(E7212=0,Résultat!G$8,IF(J7212="No",Résultat!$G$8,Résultat!$G$7)),IF(H7212=2,IF(E7212=0,Résultat!G$9,IF(J7212="No",Résultat!$G$9,Résultat!$G$7)),Résultat!$G$7)),IF(C7212 = "Totale", IF(H7212=1,IF(E7212=0,Résultat!G$8,IF(J7212="No",Résultat!$G$9,Résultat!$G$7)),IF(H7212=2,IF(E7212=0,Résultat!G$9,IF(J7212="No",Résultat!$G$9,Résultat!$G$7)),Résultat!$G$7)),Résultat!$G$7)), "")</f>
        <v/>
      </c>
    </row>
    <row r="7213" spans="1:11" ht="20.100000000000001" customHeight="1">
      <c r="A7213" s="26"/>
      <c r="B7213" s="27"/>
      <c r="C7213" s="11" t="str">
        <f>IF($B7213 &lt;&gt; "",VLOOKUP(MID(B7213,3,5),'Recyclabilité Prod Matx'!C:F,2,FALSE), "")</f>
        <v/>
      </c>
      <c r="D7213" s="11" t="str">
        <f>IF($B7213 &lt;&gt; "",VLOOKUP(MID(B7213,3,5),'Recyclabilité Prod Matx'!C:F,3,FALSE),"")</f>
        <v/>
      </c>
      <c r="E7213" s="11" t="str">
        <f>IF($B7213 &lt;&gt; "",VLOOKUP(MID(B7213,3,5),'Recyclabilité Prod Matx'!C:F,4,FALSE), "")</f>
        <v/>
      </c>
      <c r="F7213" s="12" t="str">
        <f>IF($B7213 &lt;&gt; "", IF(C7213="Totale","",IF(D7213 = 0, "", VLOOKUP(D7213,'Cond Compo'!A:B,2,FALSE))),"")</f>
        <v/>
      </c>
      <c r="G7213" s="28"/>
      <c r="H7213" s="11" t="str">
        <f xml:space="preserve"> IF(C7213="Totale",2,IF($G7213 &lt;&gt; "", IF(D7213 = "E",MATCH(G7213, 'Cond Compo'!D$16:D$18, 0), MATCH(G7213, 'Cond Compo'!C$16:C$19, 0)), ""))</f>
        <v/>
      </c>
      <c r="I7213" s="12" t="str">
        <f>IF($E7213 &lt;&gt; "", IF(E7213 = 0, "", VLOOKUP(E7213,'Cond Perturbation'!A:B,2,FALSE)),"")</f>
        <v/>
      </c>
      <c r="J7213" s="28"/>
      <c r="K7213" s="29" t="str">
        <f>IF($B7213 &lt;&gt; "", IF(C7213="Oui",IF(H7213=1,IF(E7213=0,Résultat!G$8,IF(J7213="No",Résultat!$G$8,Résultat!$G$7)),IF(H7213=2,IF(E7213=0,Résultat!G$9,IF(J7213="No",Résultat!$G$9,Résultat!$G$7)),Résultat!$G$7)),IF(C7213 = "Totale", IF(H7213=1,IF(E7213=0,Résultat!G$8,IF(J7213="No",Résultat!$G$9,Résultat!$G$7)),IF(H7213=2,IF(E7213=0,Résultat!G$9,IF(J7213="No",Résultat!$G$9,Résultat!$G$7)),Résultat!$G$7)),Résultat!$G$7)), "")</f>
        <v/>
      </c>
    </row>
    <row r="7214" spans="1:11" ht="20.100000000000001" customHeight="1">
      <c r="A7214" s="26"/>
      <c r="B7214" s="27"/>
      <c r="C7214" s="11" t="str">
        <f>IF($B7214 &lt;&gt; "",VLOOKUP(MID(B7214,3,5),'Recyclabilité Prod Matx'!C:F,2,FALSE), "")</f>
        <v/>
      </c>
      <c r="D7214" s="11" t="str">
        <f>IF($B7214 &lt;&gt; "",VLOOKUP(MID(B7214,3,5),'Recyclabilité Prod Matx'!C:F,3,FALSE),"")</f>
        <v/>
      </c>
      <c r="E7214" s="11" t="str">
        <f>IF($B7214 &lt;&gt; "",VLOOKUP(MID(B7214,3,5),'Recyclabilité Prod Matx'!C:F,4,FALSE), "")</f>
        <v/>
      </c>
      <c r="F7214" s="12" t="str">
        <f>IF($B7214 &lt;&gt; "", IF(C7214="Totale","",IF(D7214 = 0, "", VLOOKUP(D7214,'Cond Compo'!A:B,2,FALSE))),"")</f>
        <v/>
      </c>
      <c r="G7214" s="28"/>
      <c r="H7214" s="11" t="str">
        <f xml:space="preserve"> IF(C7214="Totale",2,IF($G7214 &lt;&gt; "", IF(D7214 = "E",MATCH(G7214, 'Cond Compo'!D$16:D$18, 0), MATCH(G7214, 'Cond Compo'!C$16:C$19, 0)), ""))</f>
        <v/>
      </c>
      <c r="I7214" s="12" t="str">
        <f>IF($E7214 &lt;&gt; "", IF(E7214 = 0, "", VLOOKUP(E7214,'Cond Perturbation'!A:B,2,FALSE)),"")</f>
        <v/>
      </c>
      <c r="J7214" s="28"/>
      <c r="K7214" s="29" t="str">
        <f>IF($B7214 &lt;&gt; "", IF(C7214="Oui",IF(H7214=1,IF(E7214=0,Résultat!G$8,IF(J7214="No",Résultat!$G$8,Résultat!$G$7)),IF(H7214=2,IF(E7214=0,Résultat!G$9,IF(J7214="No",Résultat!$G$9,Résultat!$G$7)),Résultat!$G$7)),IF(C7214 = "Totale", IF(H7214=1,IF(E7214=0,Résultat!G$8,IF(J7214="No",Résultat!$G$9,Résultat!$G$7)),IF(H7214=2,IF(E7214=0,Résultat!G$9,IF(J7214="No",Résultat!$G$9,Résultat!$G$7)),Résultat!$G$7)),Résultat!$G$7)), "")</f>
        <v/>
      </c>
    </row>
    <row r="7215" spans="1:11" ht="20.100000000000001" customHeight="1">
      <c r="A7215" s="26"/>
      <c r="B7215" s="27"/>
      <c r="C7215" s="11" t="str">
        <f>IF($B7215 &lt;&gt; "",VLOOKUP(MID(B7215,3,5),'Recyclabilité Prod Matx'!C:F,2,FALSE), "")</f>
        <v/>
      </c>
      <c r="D7215" s="11" t="str">
        <f>IF($B7215 &lt;&gt; "",VLOOKUP(MID(B7215,3,5),'Recyclabilité Prod Matx'!C:F,3,FALSE),"")</f>
        <v/>
      </c>
      <c r="E7215" s="11" t="str">
        <f>IF($B7215 &lt;&gt; "",VLOOKUP(MID(B7215,3,5),'Recyclabilité Prod Matx'!C:F,4,FALSE), "")</f>
        <v/>
      </c>
      <c r="F7215" s="12" t="str">
        <f>IF($B7215 &lt;&gt; "", IF(C7215="Totale","",IF(D7215 = 0, "", VLOOKUP(D7215,'Cond Compo'!A:B,2,FALSE))),"")</f>
        <v/>
      </c>
      <c r="G7215" s="28"/>
      <c r="H7215" s="11" t="str">
        <f xml:space="preserve"> IF(C7215="Totale",2,IF($G7215 &lt;&gt; "", IF(D7215 = "E",MATCH(G7215, 'Cond Compo'!D$16:D$18, 0), MATCH(G7215, 'Cond Compo'!C$16:C$19, 0)), ""))</f>
        <v/>
      </c>
      <c r="I7215" s="12" t="str">
        <f>IF($E7215 &lt;&gt; "", IF(E7215 = 0, "", VLOOKUP(E7215,'Cond Perturbation'!A:B,2,FALSE)),"")</f>
        <v/>
      </c>
      <c r="J7215" s="28"/>
      <c r="K7215" s="29" t="str">
        <f>IF($B7215 &lt;&gt; "", IF(C7215="Oui",IF(H7215=1,IF(E7215=0,Résultat!G$8,IF(J7215="No",Résultat!$G$8,Résultat!$G$7)),IF(H7215=2,IF(E7215=0,Résultat!G$9,IF(J7215="No",Résultat!$G$9,Résultat!$G$7)),Résultat!$G$7)),IF(C7215 = "Totale", IF(H7215=1,IF(E7215=0,Résultat!G$8,IF(J7215="No",Résultat!$G$9,Résultat!$G$7)),IF(H7215=2,IF(E7215=0,Résultat!G$9,IF(J7215="No",Résultat!$G$9,Résultat!$G$7)),Résultat!$G$7)),Résultat!$G$7)), "")</f>
        <v/>
      </c>
    </row>
    <row r="7216" spans="1:11" ht="20.100000000000001" customHeight="1">
      <c r="A7216" s="26"/>
      <c r="B7216" s="27"/>
      <c r="C7216" s="11" t="str">
        <f>IF($B7216 &lt;&gt; "",VLOOKUP(MID(B7216,3,5),'Recyclabilité Prod Matx'!C:F,2,FALSE), "")</f>
        <v/>
      </c>
      <c r="D7216" s="11" t="str">
        <f>IF($B7216 &lt;&gt; "",VLOOKUP(MID(B7216,3,5),'Recyclabilité Prod Matx'!C:F,3,FALSE),"")</f>
        <v/>
      </c>
      <c r="E7216" s="11" t="str">
        <f>IF($B7216 &lt;&gt; "",VLOOKUP(MID(B7216,3,5),'Recyclabilité Prod Matx'!C:F,4,FALSE), "")</f>
        <v/>
      </c>
      <c r="F7216" s="12" t="str">
        <f>IF($B7216 &lt;&gt; "", IF(C7216="Totale","",IF(D7216 = 0, "", VLOOKUP(D7216,'Cond Compo'!A:B,2,FALSE))),"")</f>
        <v/>
      </c>
      <c r="G7216" s="28"/>
      <c r="H7216" s="11" t="str">
        <f xml:space="preserve"> IF(C7216="Totale",2,IF($G7216 &lt;&gt; "", IF(D7216 = "E",MATCH(G7216, 'Cond Compo'!D$16:D$18, 0), MATCH(G7216, 'Cond Compo'!C$16:C$19, 0)), ""))</f>
        <v/>
      </c>
      <c r="I7216" s="12" t="str">
        <f>IF($E7216 &lt;&gt; "", IF(E7216 = 0, "", VLOOKUP(E7216,'Cond Perturbation'!A:B,2,FALSE)),"")</f>
        <v/>
      </c>
      <c r="J7216" s="28"/>
      <c r="K7216" s="29" t="str">
        <f>IF($B7216 &lt;&gt; "", IF(C7216="Oui",IF(H7216=1,IF(E7216=0,Résultat!G$8,IF(J7216="No",Résultat!$G$8,Résultat!$G$7)),IF(H7216=2,IF(E7216=0,Résultat!G$9,IF(J7216="No",Résultat!$G$9,Résultat!$G$7)),Résultat!$G$7)),IF(C7216 = "Totale", IF(H7216=1,IF(E7216=0,Résultat!G$8,IF(J7216="No",Résultat!$G$9,Résultat!$G$7)),IF(H7216=2,IF(E7216=0,Résultat!G$9,IF(J7216="No",Résultat!$G$9,Résultat!$G$7)),Résultat!$G$7)),Résultat!$G$7)), "")</f>
        <v/>
      </c>
    </row>
    <row r="7217" spans="1:11" ht="20.100000000000001" customHeight="1">
      <c r="A7217" s="26"/>
      <c r="B7217" s="27"/>
      <c r="C7217" s="11" t="str">
        <f>IF($B7217 &lt;&gt; "",VLOOKUP(MID(B7217,3,5),'Recyclabilité Prod Matx'!C:F,2,FALSE), "")</f>
        <v/>
      </c>
      <c r="D7217" s="11" t="str">
        <f>IF($B7217 &lt;&gt; "",VLOOKUP(MID(B7217,3,5),'Recyclabilité Prod Matx'!C:F,3,FALSE),"")</f>
        <v/>
      </c>
      <c r="E7217" s="11" t="str">
        <f>IF($B7217 &lt;&gt; "",VLOOKUP(MID(B7217,3,5),'Recyclabilité Prod Matx'!C:F,4,FALSE), "")</f>
        <v/>
      </c>
      <c r="F7217" s="12" t="str">
        <f>IF($B7217 &lt;&gt; "", IF(C7217="Totale","",IF(D7217 = 0, "", VLOOKUP(D7217,'Cond Compo'!A:B,2,FALSE))),"")</f>
        <v/>
      </c>
      <c r="G7217" s="28"/>
      <c r="H7217" s="11" t="str">
        <f xml:space="preserve"> IF(C7217="Totale",2,IF($G7217 &lt;&gt; "", IF(D7217 = "E",MATCH(G7217, 'Cond Compo'!D$16:D$18, 0), MATCH(G7217, 'Cond Compo'!C$16:C$19, 0)), ""))</f>
        <v/>
      </c>
      <c r="I7217" s="12" t="str">
        <f>IF($E7217 &lt;&gt; "", IF(E7217 = 0, "", VLOOKUP(E7217,'Cond Perturbation'!A:B,2,FALSE)),"")</f>
        <v/>
      </c>
      <c r="J7217" s="28"/>
      <c r="K7217" s="29" t="str">
        <f>IF($B7217 &lt;&gt; "", IF(C7217="Oui",IF(H7217=1,IF(E7217=0,Résultat!G$8,IF(J7217="No",Résultat!$G$8,Résultat!$G$7)),IF(H7217=2,IF(E7217=0,Résultat!G$9,IF(J7217="No",Résultat!$G$9,Résultat!$G$7)),Résultat!$G$7)),IF(C7217 = "Totale", IF(H7217=1,IF(E7217=0,Résultat!G$8,IF(J7217="No",Résultat!$G$9,Résultat!$G$7)),IF(H7217=2,IF(E7217=0,Résultat!G$9,IF(J7217="No",Résultat!$G$9,Résultat!$G$7)),Résultat!$G$7)),Résultat!$G$7)), "")</f>
        <v/>
      </c>
    </row>
    <row r="7218" spans="1:11" ht="20.100000000000001" customHeight="1">
      <c r="A7218" s="26"/>
      <c r="B7218" s="27"/>
      <c r="C7218" s="11" t="str">
        <f>IF($B7218 &lt;&gt; "",VLOOKUP(MID(B7218,3,5),'Recyclabilité Prod Matx'!C:F,2,FALSE), "")</f>
        <v/>
      </c>
      <c r="D7218" s="11" t="str">
        <f>IF($B7218 &lt;&gt; "",VLOOKUP(MID(B7218,3,5),'Recyclabilité Prod Matx'!C:F,3,FALSE),"")</f>
        <v/>
      </c>
      <c r="E7218" s="11" t="str">
        <f>IF($B7218 &lt;&gt; "",VLOOKUP(MID(B7218,3,5),'Recyclabilité Prod Matx'!C:F,4,FALSE), "")</f>
        <v/>
      </c>
      <c r="F7218" s="12" t="str">
        <f>IF($B7218 &lt;&gt; "", IF(C7218="Totale","",IF(D7218 = 0, "", VLOOKUP(D7218,'Cond Compo'!A:B,2,FALSE))),"")</f>
        <v/>
      </c>
      <c r="G7218" s="28"/>
      <c r="H7218" s="11" t="str">
        <f xml:space="preserve"> IF(C7218="Totale",2,IF($G7218 &lt;&gt; "", IF(D7218 = "E",MATCH(G7218, 'Cond Compo'!D$16:D$18, 0), MATCH(G7218, 'Cond Compo'!C$16:C$19, 0)), ""))</f>
        <v/>
      </c>
      <c r="I7218" s="12" t="str">
        <f>IF($E7218 &lt;&gt; "", IF(E7218 = 0, "", VLOOKUP(E7218,'Cond Perturbation'!A:B,2,FALSE)),"")</f>
        <v/>
      </c>
      <c r="J7218" s="28"/>
      <c r="K7218" s="29" t="str">
        <f>IF($B7218 &lt;&gt; "", IF(C7218="Oui",IF(H7218=1,IF(E7218=0,Résultat!G$8,IF(J7218="No",Résultat!$G$8,Résultat!$G$7)),IF(H7218=2,IF(E7218=0,Résultat!G$9,IF(J7218="No",Résultat!$G$9,Résultat!$G$7)),Résultat!$G$7)),IF(C7218 = "Totale", IF(H7218=1,IF(E7218=0,Résultat!G$8,IF(J7218="No",Résultat!$G$9,Résultat!$G$7)),IF(H7218=2,IF(E7218=0,Résultat!G$9,IF(J7218="No",Résultat!$G$9,Résultat!$G$7)),Résultat!$G$7)),Résultat!$G$7)), "")</f>
        <v/>
      </c>
    </row>
    <row r="7219" spans="1:11" ht="20.100000000000001" customHeight="1">
      <c r="A7219" s="26"/>
      <c r="B7219" s="27"/>
      <c r="C7219" s="11" t="str">
        <f>IF($B7219 &lt;&gt; "",VLOOKUP(MID(B7219,3,5),'Recyclabilité Prod Matx'!C:F,2,FALSE), "")</f>
        <v/>
      </c>
      <c r="D7219" s="11" t="str">
        <f>IF($B7219 &lt;&gt; "",VLOOKUP(MID(B7219,3,5),'Recyclabilité Prod Matx'!C:F,3,FALSE),"")</f>
        <v/>
      </c>
      <c r="E7219" s="11" t="str">
        <f>IF($B7219 &lt;&gt; "",VLOOKUP(MID(B7219,3,5),'Recyclabilité Prod Matx'!C:F,4,FALSE), "")</f>
        <v/>
      </c>
      <c r="F7219" s="12" t="str">
        <f>IF($B7219 &lt;&gt; "", IF(C7219="Totale","",IF(D7219 = 0, "", VLOOKUP(D7219,'Cond Compo'!A:B,2,FALSE))),"")</f>
        <v/>
      </c>
      <c r="G7219" s="28"/>
      <c r="H7219" s="11" t="str">
        <f xml:space="preserve"> IF(C7219="Totale",2,IF($G7219 &lt;&gt; "", IF(D7219 = "E",MATCH(G7219, 'Cond Compo'!D$16:D$18, 0), MATCH(G7219, 'Cond Compo'!C$16:C$19, 0)), ""))</f>
        <v/>
      </c>
      <c r="I7219" s="12" t="str">
        <f>IF($E7219 &lt;&gt; "", IF(E7219 = 0, "", VLOOKUP(E7219,'Cond Perturbation'!A:B,2,FALSE)),"")</f>
        <v/>
      </c>
      <c r="J7219" s="28"/>
      <c r="K7219" s="29" t="str">
        <f>IF($B7219 &lt;&gt; "", IF(C7219="Oui",IF(H7219=1,IF(E7219=0,Résultat!G$8,IF(J7219="No",Résultat!$G$8,Résultat!$G$7)),IF(H7219=2,IF(E7219=0,Résultat!G$9,IF(J7219="No",Résultat!$G$9,Résultat!$G$7)),Résultat!$G$7)),IF(C7219 = "Totale", IF(H7219=1,IF(E7219=0,Résultat!G$8,IF(J7219="No",Résultat!$G$9,Résultat!$G$7)),IF(H7219=2,IF(E7219=0,Résultat!G$9,IF(J7219="No",Résultat!$G$9,Résultat!$G$7)),Résultat!$G$7)),Résultat!$G$7)), "")</f>
        <v/>
      </c>
    </row>
    <row r="7220" spans="1:11" ht="20.100000000000001" customHeight="1">
      <c r="A7220" s="26"/>
      <c r="B7220" s="27"/>
      <c r="C7220" s="11" t="str">
        <f>IF($B7220 &lt;&gt; "",VLOOKUP(MID(B7220,3,5),'Recyclabilité Prod Matx'!C:F,2,FALSE), "")</f>
        <v/>
      </c>
      <c r="D7220" s="11" t="str">
        <f>IF($B7220 &lt;&gt; "",VLOOKUP(MID(B7220,3,5),'Recyclabilité Prod Matx'!C:F,3,FALSE),"")</f>
        <v/>
      </c>
      <c r="E7220" s="11" t="str">
        <f>IF($B7220 &lt;&gt; "",VLOOKUP(MID(B7220,3,5),'Recyclabilité Prod Matx'!C:F,4,FALSE), "")</f>
        <v/>
      </c>
      <c r="F7220" s="12" t="str">
        <f>IF($B7220 &lt;&gt; "", IF(C7220="Totale","",IF(D7220 = 0, "", VLOOKUP(D7220,'Cond Compo'!A:B,2,FALSE))),"")</f>
        <v/>
      </c>
      <c r="G7220" s="28"/>
      <c r="H7220" s="11" t="str">
        <f xml:space="preserve"> IF(C7220="Totale",2,IF($G7220 &lt;&gt; "", IF(D7220 = "E",MATCH(G7220, 'Cond Compo'!D$16:D$18, 0), MATCH(G7220, 'Cond Compo'!C$16:C$19, 0)), ""))</f>
        <v/>
      </c>
      <c r="I7220" s="12" t="str">
        <f>IF($E7220 &lt;&gt; "", IF(E7220 = 0, "", VLOOKUP(E7220,'Cond Perturbation'!A:B,2,FALSE)),"")</f>
        <v/>
      </c>
      <c r="J7220" s="28"/>
      <c r="K7220" s="29" t="str">
        <f>IF($B7220 &lt;&gt; "", IF(C7220="Oui",IF(H7220=1,IF(E7220=0,Résultat!G$8,IF(J7220="No",Résultat!$G$8,Résultat!$G$7)),IF(H7220=2,IF(E7220=0,Résultat!G$9,IF(J7220="No",Résultat!$G$9,Résultat!$G$7)),Résultat!$G$7)),IF(C7220 = "Totale", IF(H7220=1,IF(E7220=0,Résultat!G$8,IF(J7220="No",Résultat!$G$9,Résultat!$G$7)),IF(H7220=2,IF(E7220=0,Résultat!G$9,IF(J7220="No",Résultat!$G$9,Résultat!$G$7)),Résultat!$G$7)),Résultat!$G$7)), "")</f>
        <v/>
      </c>
    </row>
    <row r="7221" spans="1:11" ht="20.100000000000001" customHeight="1">
      <c r="A7221" s="26"/>
      <c r="B7221" s="27"/>
      <c r="C7221" s="11" t="str">
        <f>IF($B7221 &lt;&gt; "",VLOOKUP(MID(B7221,3,5),'Recyclabilité Prod Matx'!C:F,2,FALSE), "")</f>
        <v/>
      </c>
      <c r="D7221" s="11" t="str">
        <f>IF($B7221 &lt;&gt; "",VLOOKUP(MID(B7221,3,5),'Recyclabilité Prod Matx'!C:F,3,FALSE),"")</f>
        <v/>
      </c>
      <c r="E7221" s="11" t="str">
        <f>IF($B7221 &lt;&gt; "",VLOOKUP(MID(B7221,3,5),'Recyclabilité Prod Matx'!C:F,4,FALSE), "")</f>
        <v/>
      </c>
      <c r="F7221" s="12" t="str">
        <f>IF($B7221 &lt;&gt; "", IF(C7221="Totale","",IF(D7221 = 0, "", VLOOKUP(D7221,'Cond Compo'!A:B,2,FALSE))),"")</f>
        <v/>
      </c>
      <c r="G7221" s="28"/>
      <c r="H7221" s="11" t="str">
        <f xml:space="preserve"> IF(C7221="Totale",2,IF($G7221 &lt;&gt; "", IF(D7221 = "E",MATCH(G7221, 'Cond Compo'!D$16:D$18, 0), MATCH(G7221, 'Cond Compo'!C$16:C$19, 0)), ""))</f>
        <v/>
      </c>
      <c r="I7221" s="12" t="str">
        <f>IF($E7221 &lt;&gt; "", IF(E7221 = 0, "", VLOOKUP(E7221,'Cond Perturbation'!A:B,2,FALSE)),"")</f>
        <v/>
      </c>
      <c r="J7221" s="28"/>
      <c r="K7221" s="29" t="str">
        <f>IF($B7221 &lt;&gt; "", IF(C7221="Oui",IF(H7221=1,IF(E7221=0,Résultat!G$8,IF(J7221="No",Résultat!$G$8,Résultat!$G$7)),IF(H7221=2,IF(E7221=0,Résultat!G$9,IF(J7221="No",Résultat!$G$9,Résultat!$G$7)),Résultat!$G$7)),IF(C7221 = "Totale", IF(H7221=1,IF(E7221=0,Résultat!G$8,IF(J7221="No",Résultat!$G$9,Résultat!$G$7)),IF(H7221=2,IF(E7221=0,Résultat!G$9,IF(J7221="No",Résultat!$G$9,Résultat!$G$7)),Résultat!$G$7)),Résultat!$G$7)), "")</f>
        <v/>
      </c>
    </row>
    <row r="7222" spans="1:11" ht="20.100000000000001" customHeight="1">
      <c r="A7222" s="26"/>
      <c r="B7222" s="27"/>
      <c r="C7222" s="11" t="str">
        <f>IF($B7222 &lt;&gt; "",VLOOKUP(MID(B7222,3,5),'Recyclabilité Prod Matx'!C:F,2,FALSE), "")</f>
        <v/>
      </c>
      <c r="D7222" s="11" t="str">
        <f>IF($B7222 &lt;&gt; "",VLOOKUP(MID(B7222,3,5),'Recyclabilité Prod Matx'!C:F,3,FALSE),"")</f>
        <v/>
      </c>
      <c r="E7222" s="11" t="str">
        <f>IF($B7222 &lt;&gt; "",VLOOKUP(MID(B7222,3,5),'Recyclabilité Prod Matx'!C:F,4,FALSE), "")</f>
        <v/>
      </c>
      <c r="F7222" s="12" t="str">
        <f>IF($B7222 &lt;&gt; "", IF(C7222="Totale","",IF(D7222 = 0, "", VLOOKUP(D7222,'Cond Compo'!A:B,2,FALSE))),"")</f>
        <v/>
      </c>
      <c r="G7222" s="28"/>
      <c r="H7222" s="11" t="str">
        <f xml:space="preserve"> IF(C7222="Totale",2,IF($G7222 &lt;&gt; "", IF(D7222 = "E",MATCH(G7222, 'Cond Compo'!D$16:D$18, 0), MATCH(G7222, 'Cond Compo'!C$16:C$19, 0)), ""))</f>
        <v/>
      </c>
      <c r="I7222" s="12" t="str">
        <f>IF($E7222 &lt;&gt; "", IF(E7222 = 0, "", VLOOKUP(E7222,'Cond Perturbation'!A:B,2,FALSE)),"")</f>
        <v/>
      </c>
      <c r="J7222" s="28"/>
      <c r="K7222" s="29" t="str">
        <f>IF($B7222 &lt;&gt; "", IF(C7222="Oui",IF(H7222=1,IF(E7222=0,Résultat!G$8,IF(J7222="No",Résultat!$G$8,Résultat!$G$7)),IF(H7222=2,IF(E7222=0,Résultat!G$9,IF(J7222="No",Résultat!$G$9,Résultat!$G$7)),Résultat!$G$7)),IF(C7222 = "Totale", IF(H7222=1,IF(E7222=0,Résultat!G$8,IF(J7222="No",Résultat!$G$9,Résultat!$G$7)),IF(H7222=2,IF(E7222=0,Résultat!G$9,IF(J7222="No",Résultat!$G$9,Résultat!$G$7)),Résultat!$G$7)),Résultat!$G$7)), "")</f>
        <v/>
      </c>
    </row>
    <row r="7223" spans="1:11" ht="20.100000000000001" customHeight="1">
      <c r="A7223" s="26"/>
      <c r="B7223" s="27"/>
      <c r="C7223" s="11" t="str">
        <f>IF($B7223 &lt;&gt; "",VLOOKUP(MID(B7223,3,5),'Recyclabilité Prod Matx'!C:F,2,FALSE), "")</f>
        <v/>
      </c>
      <c r="D7223" s="11" t="str">
        <f>IF($B7223 &lt;&gt; "",VLOOKUP(MID(B7223,3,5),'Recyclabilité Prod Matx'!C:F,3,FALSE),"")</f>
        <v/>
      </c>
      <c r="E7223" s="11" t="str">
        <f>IF($B7223 &lt;&gt; "",VLOOKUP(MID(B7223,3,5),'Recyclabilité Prod Matx'!C:F,4,FALSE), "")</f>
        <v/>
      </c>
      <c r="F7223" s="12" t="str">
        <f>IF($B7223 &lt;&gt; "", IF(C7223="Totale","",IF(D7223 = 0, "", VLOOKUP(D7223,'Cond Compo'!A:B,2,FALSE))),"")</f>
        <v/>
      </c>
      <c r="G7223" s="28"/>
      <c r="H7223" s="11" t="str">
        <f xml:space="preserve"> IF(C7223="Totale",2,IF($G7223 &lt;&gt; "", IF(D7223 = "E",MATCH(G7223, 'Cond Compo'!D$16:D$18, 0), MATCH(G7223, 'Cond Compo'!C$16:C$19, 0)), ""))</f>
        <v/>
      </c>
      <c r="I7223" s="12" t="str">
        <f>IF($E7223 &lt;&gt; "", IF(E7223 = 0, "", VLOOKUP(E7223,'Cond Perturbation'!A:B,2,FALSE)),"")</f>
        <v/>
      </c>
      <c r="J7223" s="28"/>
      <c r="K7223" s="29" t="str">
        <f>IF($B7223 &lt;&gt; "", IF(C7223="Oui",IF(H7223=1,IF(E7223=0,Résultat!G$8,IF(J7223="No",Résultat!$G$8,Résultat!$G$7)),IF(H7223=2,IF(E7223=0,Résultat!G$9,IF(J7223="No",Résultat!$G$9,Résultat!$G$7)),Résultat!$G$7)),IF(C7223 = "Totale", IF(H7223=1,IF(E7223=0,Résultat!G$8,IF(J7223="No",Résultat!$G$9,Résultat!$G$7)),IF(H7223=2,IF(E7223=0,Résultat!G$9,IF(J7223="No",Résultat!$G$9,Résultat!$G$7)),Résultat!$G$7)),Résultat!$G$7)), "")</f>
        <v/>
      </c>
    </row>
    <row r="7224" spans="1:11" ht="20.100000000000001" customHeight="1">
      <c r="A7224" s="26"/>
      <c r="B7224" s="27"/>
      <c r="C7224" s="11" t="str">
        <f>IF($B7224 &lt;&gt; "",VLOOKUP(MID(B7224,3,5),'Recyclabilité Prod Matx'!C:F,2,FALSE), "")</f>
        <v/>
      </c>
      <c r="D7224" s="11" t="str">
        <f>IF($B7224 &lt;&gt; "",VLOOKUP(MID(B7224,3,5),'Recyclabilité Prod Matx'!C:F,3,FALSE),"")</f>
        <v/>
      </c>
      <c r="E7224" s="11" t="str">
        <f>IF($B7224 &lt;&gt; "",VLOOKUP(MID(B7224,3,5),'Recyclabilité Prod Matx'!C:F,4,FALSE), "")</f>
        <v/>
      </c>
      <c r="F7224" s="12" t="str">
        <f>IF($B7224 &lt;&gt; "", IF(C7224="Totale","",IF(D7224 = 0, "", VLOOKUP(D7224,'Cond Compo'!A:B,2,FALSE))),"")</f>
        <v/>
      </c>
      <c r="G7224" s="28"/>
      <c r="H7224" s="11" t="str">
        <f xml:space="preserve"> IF(C7224="Totale",2,IF($G7224 &lt;&gt; "", IF(D7224 = "E",MATCH(G7224, 'Cond Compo'!D$16:D$18, 0), MATCH(G7224, 'Cond Compo'!C$16:C$19, 0)), ""))</f>
        <v/>
      </c>
      <c r="I7224" s="12" t="str">
        <f>IF($E7224 &lt;&gt; "", IF(E7224 = 0, "", VLOOKUP(E7224,'Cond Perturbation'!A:B,2,FALSE)),"")</f>
        <v/>
      </c>
      <c r="J7224" s="28"/>
      <c r="K7224" s="29" t="str">
        <f>IF($B7224 &lt;&gt; "", IF(C7224="Oui",IF(H7224=1,IF(E7224=0,Résultat!G$8,IF(J7224="No",Résultat!$G$8,Résultat!$G$7)),IF(H7224=2,IF(E7224=0,Résultat!G$9,IF(J7224="No",Résultat!$G$9,Résultat!$G$7)),Résultat!$G$7)),IF(C7224 = "Totale", IF(H7224=1,IF(E7224=0,Résultat!G$8,IF(J7224="No",Résultat!$G$9,Résultat!$G$7)),IF(H7224=2,IF(E7224=0,Résultat!G$9,IF(J7224="No",Résultat!$G$9,Résultat!$G$7)),Résultat!$G$7)),Résultat!$G$7)), "")</f>
        <v/>
      </c>
    </row>
    <row r="7225" spans="1:11" ht="20.100000000000001" customHeight="1">
      <c r="A7225" s="26"/>
      <c r="B7225" s="27"/>
      <c r="C7225" s="11" t="str">
        <f>IF($B7225 &lt;&gt; "",VLOOKUP(MID(B7225,3,5),'Recyclabilité Prod Matx'!C:F,2,FALSE), "")</f>
        <v/>
      </c>
      <c r="D7225" s="11" t="str">
        <f>IF($B7225 &lt;&gt; "",VLOOKUP(MID(B7225,3,5),'Recyclabilité Prod Matx'!C:F,3,FALSE),"")</f>
        <v/>
      </c>
      <c r="E7225" s="11" t="str">
        <f>IF($B7225 &lt;&gt; "",VLOOKUP(MID(B7225,3,5),'Recyclabilité Prod Matx'!C:F,4,FALSE), "")</f>
        <v/>
      </c>
      <c r="F7225" s="12" t="str">
        <f>IF($B7225 &lt;&gt; "", IF(C7225="Totale","",IF(D7225 = 0, "", VLOOKUP(D7225,'Cond Compo'!A:B,2,FALSE))),"")</f>
        <v/>
      </c>
      <c r="G7225" s="28"/>
      <c r="H7225" s="11" t="str">
        <f xml:space="preserve"> IF(C7225="Totale",2,IF($G7225 &lt;&gt; "", IF(D7225 = "E",MATCH(G7225, 'Cond Compo'!D$16:D$18, 0), MATCH(G7225, 'Cond Compo'!C$16:C$19, 0)), ""))</f>
        <v/>
      </c>
      <c r="I7225" s="12" t="str">
        <f>IF($E7225 &lt;&gt; "", IF(E7225 = 0, "", VLOOKUP(E7225,'Cond Perturbation'!A:B,2,FALSE)),"")</f>
        <v/>
      </c>
      <c r="J7225" s="28"/>
      <c r="K7225" s="29" t="str">
        <f>IF($B7225 &lt;&gt; "", IF(C7225="Oui",IF(H7225=1,IF(E7225=0,Résultat!G$8,IF(J7225="No",Résultat!$G$8,Résultat!$G$7)),IF(H7225=2,IF(E7225=0,Résultat!G$9,IF(J7225="No",Résultat!$G$9,Résultat!$G$7)),Résultat!$G$7)),IF(C7225 = "Totale", IF(H7225=1,IF(E7225=0,Résultat!G$8,IF(J7225="No",Résultat!$G$9,Résultat!$G$7)),IF(H7225=2,IF(E7225=0,Résultat!G$9,IF(J7225="No",Résultat!$G$9,Résultat!$G$7)),Résultat!$G$7)),Résultat!$G$7)), "")</f>
        <v/>
      </c>
    </row>
    <row r="7226" spans="1:11" ht="20.100000000000001" customHeight="1">
      <c r="A7226" s="26"/>
      <c r="B7226" s="27"/>
      <c r="C7226" s="11" t="str">
        <f>IF($B7226 &lt;&gt; "",VLOOKUP(MID(B7226,3,5),'Recyclabilité Prod Matx'!C:F,2,FALSE), "")</f>
        <v/>
      </c>
      <c r="D7226" s="11" t="str">
        <f>IF($B7226 &lt;&gt; "",VLOOKUP(MID(B7226,3,5),'Recyclabilité Prod Matx'!C:F,3,FALSE),"")</f>
        <v/>
      </c>
      <c r="E7226" s="11" t="str">
        <f>IF($B7226 &lt;&gt; "",VLOOKUP(MID(B7226,3,5),'Recyclabilité Prod Matx'!C:F,4,FALSE), "")</f>
        <v/>
      </c>
      <c r="F7226" s="12" t="str">
        <f>IF($B7226 &lt;&gt; "", IF(C7226="Totale","",IF(D7226 = 0, "", VLOOKUP(D7226,'Cond Compo'!A:B,2,FALSE))),"")</f>
        <v/>
      </c>
      <c r="G7226" s="28"/>
      <c r="H7226" s="11" t="str">
        <f xml:space="preserve"> IF(C7226="Totale",2,IF($G7226 &lt;&gt; "", IF(D7226 = "E",MATCH(G7226, 'Cond Compo'!D$16:D$18, 0), MATCH(G7226, 'Cond Compo'!C$16:C$19, 0)), ""))</f>
        <v/>
      </c>
      <c r="I7226" s="12" t="str">
        <f>IF($E7226 &lt;&gt; "", IF(E7226 = 0, "", VLOOKUP(E7226,'Cond Perturbation'!A:B,2,FALSE)),"")</f>
        <v/>
      </c>
      <c r="J7226" s="28"/>
      <c r="K7226" s="29" t="str">
        <f>IF($B7226 &lt;&gt; "", IF(C7226="Oui",IF(H7226=1,IF(E7226=0,Résultat!G$8,IF(J7226="No",Résultat!$G$8,Résultat!$G$7)),IF(H7226=2,IF(E7226=0,Résultat!G$9,IF(J7226="No",Résultat!$G$9,Résultat!$G$7)),Résultat!$G$7)),IF(C7226 = "Totale", IF(H7226=1,IF(E7226=0,Résultat!G$8,IF(J7226="No",Résultat!$G$9,Résultat!$G$7)),IF(H7226=2,IF(E7226=0,Résultat!G$9,IF(J7226="No",Résultat!$G$9,Résultat!$G$7)),Résultat!$G$7)),Résultat!$G$7)), "")</f>
        <v/>
      </c>
    </row>
    <row r="7227" spans="1:11" ht="20.100000000000001" customHeight="1">
      <c r="A7227" s="26"/>
      <c r="B7227" s="27"/>
      <c r="C7227" s="11" t="str">
        <f>IF($B7227 &lt;&gt; "",VLOOKUP(MID(B7227,3,5),'Recyclabilité Prod Matx'!C:F,2,FALSE), "")</f>
        <v/>
      </c>
      <c r="D7227" s="11" t="str">
        <f>IF($B7227 &lt;&gt; "",VLOOKUP(MID(B7227,3,5),'Recyclabilité Prod Matx'!C:F,3,FALSE),"")</f>
        <v/>
      </c>
      <c r="E7227" s="11" t="str">
        <f>IF($B7227 &lt;&gt; "",VLOOKUP(MID(B7227,3,5),'Recyclabilité Prod Matx'!C:F,4,FALSE), "")</f>
        <v/>
      </c>
      <c r="F7227" s="12" t="str">
        <f>IF($B7227 &lt;&gt; "", IF(C7227="Totale","",IF(D7227 = 0, "", VLOOKUP(D7227,'Cond Compo'!A:B,2,FALSE))),"")</f>
        <v/>
      </c>
      <c r="G7227" s="28"/>
      <c r="H7227" s="11" t="str">
        <f xml:space="preserve"> IF(C7227="Totale",2,IF($G7227 &lt;&gt; "", IF(D7227 = "E",MATCH(G7227, 'Cond Compo'!D$16:D$18, 0), MATCH(G7227, 'Cond Compo'!C$16:C$19, 0)), ""))</f>
        <v/>
      </c>
      <c r="I7227" s="12" t="str">
        <f>IF($E7227 &lt;&gt; "", IF(E7227 = 0, "", VLOOKUP(E7227,'Cond Perturbation'!A:B,2,FALSE)),"")</f>
        <v/>
      </c>
      <c r="J7227" s="28"/>
      <c r="K7227" s="29" t="str">
        <f>IF($B7227 &lt;&gt; "", IF(C7227="Oui",IF(H7227=1,IF(E7227=0,Résultat!G$8,IF(J7227="No",Résultat!$G$8,Résultat!$G$7)),IF(H7227=2,IF(E7227=0,Résultat!G$9,IF(J7227="No",Résultat!$G$9,Résultat!$G$7)),Résultat!$G$7)),IF(C7227 = "Totale", IF(H7227=1,IF(E7227=0,Résultat!G$8,IF(J7227="No",Résultat!$G$9,Résultat!$G$7)),IF(H7227=2,IF(E7227=0,Résultat!G$9,IF(J7227="No",Résultat!$G$9,Résultat!$G$7)),Résultat!$G$7)),Résultat!$G$7)), "")</f>
        <v/>
      </c>
    </row>
    <row r="7228" spans="1:11" ht="20.100000000000001" customHeight="1">
      <c r="A7228" s="26"/>
      <c r="B7228" s="27"/>
      <c r="C7228" s="11" t="str">
        <f>IF($B7228 &lt;&gt; "",VLOOKUP(MID(B7228,3,5),'Recyclabilité Prod Matx'!C:F,2,FALSE), "")</f>
        <v/>
      </c>
      <c r="D7228" s="11" t="str">
        <f>IF($B7228 &lt;&gt; "",VLOOKUP(MID(B7228,3,5),'Recyclabilité Prod Matx'!C:F,3,FALSE),"")</f>
        <v/>
      </c>
      <c r="E7228" s="11" t="str">
        <f>IF($B7228 &lt;&gt; "",VLOOKUP(MID(B7228,3,5),'Recyclabilité Prod Matx'!C:F,4,FALSE), "")</f>
        <v/>
      </c>
      <c r="F7228" s="12" t="str">
        <f>IF($B7228 &lt;&gt; "", IF(C7228="Totale","",IF(D7228 = 0, "", VLOOKUP(D7228,'Cond Compo'!A:B,2,FALSE))),"")</f>
        <v/>
      </c>
      <c r="G7228" s="28"/>
      <c r="H7228" s="11" t="str">
        <f xml:space="preserve"> IF(C7228="Totale",2,IF($G7228 &lt;&gt; "", IF(D7228 = "E",MATCH(G7228, 'Cond Compo'!D$16:D$18, 0), MATCH(G7228, 'Cond Compo'!C$16:C$19, 0)), ""))</f>
        <v/>
      </c>
      <c r="I7228" s="12" t="str">
        <f>IF($E7228 &lt;&gt; "", IF(E7228 = 0, "", VLOOKUP(E7228,'Cond Perturbation'!A:B,2,FALSE)),"")</f>
        <v/>
      </c>
      <c r="J7228" s="28"/>
      <c r="K7228" s="29" t="str">
        <f>IF($B7228 &lt;&gt; "", IF(C7228="Oui",IF(H7228=1,IF(E7228=0,Résultat!G$8,IF(J7228="No",Résultat!$G$8,Résultat!$G$7)),IF(H7228=2,IF(E7228=0,Résultat!G$9,IF(J7228="No",Résultat!$G$9,Résultat!$G$7)),Résultat!$G$7)),IF(C7228 = "Totale", IF(H7228=1,IF(E7228=0,Résultat!G$8,IF(J7228="No",Résultat!$G$9,Résultat!$G$7)),IF(H7228=2,IF(E7228=0,Résultat!G$9,IF(J7228="No",Résultat!$G$9,Résultat!$G$7)),Résultat!$G$7)),Résultat!$G$7)), "")</f>
        <v/>
      </c>
    </row>
    <row r="7229" spans="1:11" ht="20.100000000000001" customHeight="1">
      <c r="A7229" s="26"/>
      <c r="B7229" s="27"/>
      <c r="C7229" s="11" t="str">
        <f>IF($B7229 &lt;&gt; "",VLOOKUP(MID(B7229,3,5),'Recyclabilité Prod Matx'!C:F,2,FALSE), "")</f>
        <v/>
      </c>
      <c r="D7229" s="11" t="str">
        <f>IF($B7229 &lt;&gt; "",VLOOKUP(MID(B7229,3,5),'Recyclabilité Prod Matx'!C:F,3,FALSE),"")</f>
        <v/>
      </c>
      <c r="E7229" s="11" t="str">
        <f>IF($B7229 &lt;&gt; "",VLOOKUP(MID(B7229,3,5),'Recyclabilité Prod Matx'!C:F,4,FALSE), "")</f>
        <v/>
      </c>
      <c r="F7229" s="12" t="str">
        <f>IF($B7229 &lt;&gt; "", IF(C7229="Totale","",IF(D7229 = 0, "", VLOOKUP(D7229,'Cond Compo'!A:B,2,FALSE))),"")</f>
        <v/>
      </c>
      <c r="G7229" s="28"/>
      <c r="H7229" s="11" t="str">
        <f xml:space="preserve"> IF(C7229="Totale",2,IF($G7229 &lt;&gt; "", IF(D7229 = "E",MATCH(G7229, 'Cond Compo'!D$16:D$18, 0), MATCH(G7229, 'Cond Compo'!C$16:C$19, 0)), ""))</f>
        <v/>
      </c>
      <c r="I7229" s="12" t="str">
        <f>IF($E7229 &lt;&gt; "", IF(E7229 = 0, "", VLOOKUP(E7229,'Cond Perturbation'!A:B,2,FALSE)),"")</f>
        <v/>
      </c>
      <c r="J7229" s="28"/>
      <c r="K7229" s="29" t="str">
        <f>IF($B7229 &lt;&gt; "", IF(C7229="Oui",IF(H7229=1,IF(E7229=0,Résultat!G$8,IF(J7229="No",Résultat!$G$8,Résultat!$G$7)),IF(H7229=2,IF(E7229=0,Résultat!G$9,IF(J7229="No",Résultat!$G$9,Résultat!$G$7)),Résultat!$G$7)),IF(C7229 = "Totale", IF(H7229=1,IF(E7229=0,Résultat!G$8,IF(J7229="No",Résultat!$G$9,Résultat!$G$7)),IF(H7229=2,IF(E7229=0,Résultat!G$9,IF(J7229="No",Résultat!$G$9,Résultat!$G$7)),Résultat!$G$7)),Résultat!$G$7)), "")</f>
        <v/>
      </c>
    </row>
    <row r="7230" spans="1:11" ht="20.100000000000001" customHeight="1">
      <c r="A7230" s="26"/>
      <c r="B7230" s="27"/>
      <c r="C7230" s="11" t="str">
        <f>IF($B7230 &lt;&gt; "",VLOOKUP(MID(B7230,3,5),'Recyclabilité Prod Matx'!C:F,2,FALSE), "")</f>
        <v/>
      </c>
      <c r="D7230" s="11" t="str">
        <f>IF($B7230 &lt;&gt; "",VLOOKUP(MID(B7230,3,5),'Recyclabilité Prod Matx'!C:F,3,FALSE),"")</f>
        <v/>
      </c>
      <c r="E7230" s="11" t="str">
        <f>IF($B7230 &lt;&gt; "",VLOOKUP(MID(B7230,3,5),'Recyclabilité Prod Matx'!C:F,4,FALSE), "")</f>
        <v/>
      </c>
      <c r="F7230" s="12" t="str">
        <f>IF($B7230 &lt;&gt; "", IF(C7230="Totale","",IF(D7230 = 0, "", VLOOKUP(D7230,'Cond Compo'!A:B,2,FALSE))),"")</f>
        <v/>
      </c>
      <c r="G7230" s="28"/>
      <c r="H7230" s="11" t="str">
        <f xml:space="preserve"> IF(C7230="Totale",2,IF($G7230 &lt;&gt; "", IF(D7230 = "E",MATCH(G7230, 'Cond Compo'!D$16:D$18, 0), MATCH(G7230, 'Cond Compo'!C$16:C$19, 0)), ""))</f>
        <v/>
      </c>
      <c r="I7230" s="12" t="str">
        <f>IF($E7230 &lt;&gt; "", IF(E7230 = 0, "", VLOOKUP(E7230,'Cond Perturbation'!A:B,2,FALSE)),"")</f>
        <v/>
      </c>
      <c r="J7230" s="28"/>
      <c r="K7230" s="29" t="str">
        <f>IF($B7230 &lt;&gt; "", IF(C7230="Oui",IF(H7230=1,IF(E7230=0,Résultat!G$8,IF(J7230="No",Résultat!$G$8,Résultat!$G$7)),IF(H7230=2,IF(E7230=0,Résultat!G$9,IF(J7230="No",Résultat!$G$9,Résultat!$G$7)),Résultat!$G$7)),IF(C7230 = "Totale", IF(H7230=1,IF(E7230=0,Résultat!G$8,IF(J7230="No",Résultat!$G$9,Résultat!$G$7)),IF(H7230=2,IF(E7230=0,Résultat!G$9,IF(J7230="No",Résultat!$G$9,Résultat!$G$7)),Résultat!$G$7)),Résultat!$G$7)), "")</f>
        <v/>
      </c>
    </row>
    <row r="7231" spans="1:11" ht="20.100000000000001" customHeight="1">
      <c r="A7231" s="26"/>
      <c r="B7231" s="27"/>
      <c r="C7231" s="11" t="str">
        <f>IF($B7231 &lt;&gt; "",VLOOKUP(MID(B7231,3,5),'Recyclabilité Prod Matx'!C:F,2,FALSE), "")</f>
        <v/>
      </c>
      <c r="D7231" s="11" t="str">
        <f>IF($B7231 &lt;&gt; "",VLOOKUP(MID(B7231,3,5),'Recyclabilité Prod Matx'!C:F,3,FALSE),"")</f>
        <v/>
      </c>
      <c r="E7231" s="11" t="str">
        <f>IF($B7231 &lt;&gt; "",VLOOKUP(MID(B7231,3,5),'Recyclabilité Prod Matx'!C:F,4,FALSE), "")</f>
        <v/>
      </c>
      <c r="F7231" s="12" t="str">
        <f>IF($B7231 &lt;&gt; "", IF(C7231="Totale","",IF(D7231 = 0, "", VLOOKUP(D7231,'Cond Compo'!A:B,2,FALSE))),"")</f>
        <v/>
      </c>
      <c r="G7231" s="28"/>
      <c r="H7231" s="11" t="str">
        <f xml:space="preserve"> IF(C7231="Totale",2,IF($G7231 &lt;&gt; "", IF(D7231 = "E",MATCH(G7231, 'Cond Compo'!D$16:D$18, 0), MATCH(G7231, 'Cond Compo'!C$16:C$19, 0)), ""))</f>
        <v/>
      </c>
      <c r="I7231" s="12" t="str">
        <f>IF($E7231 &lt;&gt; "", IF(E7231 = 0, "", VLOOKUP(E7231,'Cond Perturbation'!A:B,2,FALSE)),"")</f>
        <v/>
      </c>
      <c r="J7231" s="28"/>
      <c r="K7231" s="29" t="str">
        <f>IF($B7231 &lt;&gt; "", IF(C7231="Oui",IF(H7231=1,IF(E7231=0,Résultat!G$8,IF(J7231="No",Résultat!$G$8,Résultat!$G$7)),IF(H7231=2,IF(E7231=0,Résultat!G$9,IF(J7231="No",Résultat!$G$9,Résultat!$G$7)),Résultat!$G$7)),IF(C7231 = "Totale", IF(H7231=1,IF(E7231=0,Résultat!G$8,IF(J7231="No",Résultat!$G$9,Résultat!$G$7)),IF(H7231=2,IF(E7231=0,Résultat!G$9,IF(J7231="No",Résultat!$G$9,Résultat!$G$7)),Résultat!$G$7)),Résultat!$G$7)), "")</f>
        <v/>
      </c>
    </row>
    <row r="7232" spans="1:11" ht="20.100000000000001" customHeight="1">
      <c r="A7232" s="26"/>
      <c r="B7232" s="27"/>
      <c r="C7232" s="11" t="str">
        <f>IF($B7232 &lt;&gt; "",VLOOKUP(MID(B7232,3,5),'Recyclabilité Prod Matx'!C:F,2,FALSE), "")</f>
        <v/>
      </c>
      <c r="D7232" s="11" t="str">
        <f>IF($B7232 &lt;&gt; "",VLOOKUP(MID(B7232,3,5),'Recyclabilité Prod Matx'!C:F,3,FALSE),"")</f>
        <v/>
      </c>
      <c r="E7232" s="11" t="str">
        <f>IF($B7232 &lt;&gt; "",VLOOKUP(MID(B7232,3,5),'Recyclabilité Prod Matx'!C:F,4,FALSE), "")</f>
        <v/>
      </c>
      <c r="F7232" s="12" t="str">
        <f>IF($B7232 &lt;&gt; "", IF(C7232="Totale","",IF(D7232 = 0, "", VLOOKUP(D7232,'Cond Compo'!A:B,2,FALSE))),"")</f>
        <v/>
      </c>
      <c r="G7232" s="28"/>
      <c r="H7232" s="11" t="str">
        <f xml:space="preserve"> IF(C7232="Totale",2,IF($G7232 &lt;&gt; "", IF(D7232 = "E",MATCH(G7232, 'Cond Compo'!D$16:D$18, 0), MATCH(G7232, 'Cond Compo'!C$16:C$19, 0)), ""))</f>
        <v/>
      </c>
      <c r="I7232" s="12" t="str">
        <f>IF($E7232 &lt;&gt; "", IF(E7232 = 0, "", VLOOKUP(E7232,'Cond Perturbation'!A:B,2,FALSE)),"")</f>
        <v/>
      </c>
      <c r="J7232" s="28"/>
      <c r="K7232" s="29" t="str">
        <f>IF($B7232 &lt;&gt; "", IF(C7232="Oui",IF(H7232=1,IF(E7232=0,Résultat!G$8,IF(J7232="No",Résultat!$G$8,Résultat!$G$7)),IF(H7232=2,IF(E7232=0,Résultat!G$9,IF(J7232="No",Résultat!$G$9,Résultat!$G$7)),Résultat!$G$7)),IF(C7232 = "Totale", IF(H7232=1,IF(E7232=0,Résultat!G$8,IF(J7232="No",Résultat!$G$9,Résultat!$G$7)),IF(H7232=2,IF(E7232=0,Résultat!G$9,IF(J7232="No",Résultat!$G$9,Résultat!$G$7)),Résultat!$G$7)),Résultat!$G$7)), "")</f>
        <v/>
      </c>
    </row>
    <row r="7233" spans="1:11" ht="20.100000000000001" customHeight="1">
      <c r="A7233" s="26"/>
      <c r="B7233" s="27"/>
      <c r="C7233" s="11" t="str">
        <f>IF($B7233 &lt;&gt; "",VLOOKUP(MID(B7233,3,5),'Recyclabilité Prod Matx'!C:F,2,FALSE), "")</f>
        <v/>
      </c>
      <c r="D7233" s="11" t="str">
        <f>IF($B7233 &lt;&gt; "",VLOOKUP(MID(B7233,3,5),'Recyclabilité Prod Matx'!C:F,3,FALSE),"")</f>
        <v/>
      </c>
      <c r="E7233" s="11" t="str">
        <f>IF($B7233 &lt;&gt; "",VLOOKUP(MID(B7233,3,5),'Recyclabilité Prod Matx'!C:F,4,FALSE), "")</f>
        <v/>
      </c>
      <c r="F7233" s="12" t="str">
        <f>IF($B7233 &lt;&gt; "", IF(C7233="Totale","",IF(D7233 = 0, "", VLOOKUP(D7233,'Cond Compo'!A:B,2,FALSE))),"")</f>
        <v/>
      </c>
      <c r="G7233" s="28"/>
      <c r="H7233" s="11" t="str">
        <f xml:space="preserve"> IF(C7233="Totale",2,IF($G7233 &lt;&gt; "", IF(D7233 = "E",MATCH(G7233, 'Cond Compo'!D$16:D$18, 0), MATCH(G7233, 'Cond Compo'!C$16:C$19, 0)), ""))</f>
        <v/>
      </c>
      <c r="I7233" s="12" t="str">
        <f>IF($E7233 &lt;&gt; "", IF(E7233 = 0, "", VLOOKUP(E7233,'Cond Perturbation'!A:B,2,FALSE)),"")</f>
        <v/>
      </c>
      <c r="J7233" s="28"/>
      <c r="K7233" s="29" t="str">
        <f>IF($B7233 &lt;&gt; "", IF(C7233="Oui",IF(H7233=1,IF(E7233=0,Résultat!G$8,IF(J7233="No",Résultat!$G$8,Résultat!$G$7)),IF(H7233=2,IF(E7233=0,Résultat!G$9,IF(J7233="No",Résultat!$G$9,Résultat!$G$7)),Résultat!$G$7)),IF(C7233 = "Totale", IF(H7233=1,IF(E7233=0,Résultat!G$8,IF(J7233="No",Résultat!$G$9,Résultat!$G$7)),IF(H7233=2,IF(E7233=0,Résultat!G$9,IF(J7233="No",Résultat!$G$9,Résultat!$G$7)),Résultat!$G$7)),Résultat!$G$7)), "")</f>
        <v/>
      </c>
    </row>
    <row r="7234" spans="1:11" ht="20.100000000000001" customHeight="1">
      <c r="A7234" s="26"/>
      <c r="B7234" s="27"/>
      <c r="C7234" s="11" t="str">
        <f>IF($B7234 &lt;&gt; "",VLOOKUP(MID(B7234,3,5),'Recyclabilité Prod Matx'!C:F,2,FALSE), "")</f>
        <v/>
      </c>
      <c r="D7234" s="11" t="str">
        <f>IF($B7234 &lt;&gt; "",VLOOKUP(MID(B7234,3,5),'Recyclabilité Prod Matx'!C:F,3,FALSE),"")</f>
        <v/>
      </c>
      <c r="E7234" s="11" t="str">
        <f>IF($B7234 &lt;&gt; "",VLOOKUP(MID(B7234,3,5),'Recyclabilité Prod Matx'!C:F,4,FALSE), "")</f>
        <v/>
      </c>
      <c r="F7234" s="12" t="str">
        <f>IF($B7234 &lt;&gt; "", IF(C7234="Totale","",IF(D7234 = 0, "", VLOOKUP(D7234,'Cond Compo'!A:B,2,FALSE))),"")</f>
        <v/>
      </c>
      <c r="G7234" s="28"/>
      <c r="H7234" s="11" t="str">
        <f xml:space="preserve"> IF(C7234="Totale",2,IF($G7234 &lt;&gt; "", IF(D7234 = "E",MATCH(G7234, 'Cond Compo'!D$16:D$18, 0), MATCH(G7234, 'Cond Compo'!C$16:C$19, 0)), ""))</f>
        <v/>
      </c>
      <c r="I7234" s="12" t="str">
        <f>IF($E7234 &lt;&gt; "", IF(E7234 = 0, "", VLOOKUP(E7234,'Cond Perturbation'!A:B,2,FALSE)),"")</f>
        <v/>
      </c>
      <c r="J7234" s="28"/>
      <c r="K7234" s="29" t="str">
        <f>IF($B7234 &lt;&gt; "", IF(C7234="Oui",IF(H7234=1,IF(E7234=0,Résultat!G$8,IF(J7234="No",Résultat!$G$8,Résultat!$G$7)),IF(H7234=2,IF(E7234=0,Résultat!G$9,IF(J7234="No",Résultat!$G$9,Résultat!$G$7)),Résultat!$G$7)),IF(C7234 = "Totale", IF(H7234=1,IF(E7234=0,Résultat!G$8,IF(J7234="No",Résultat!$G$9,Résultat!$G$7)),IF(H7234=2,IF(E7234=0,Résultat!G$9,IF(J7234="No",Résultat!$G$9,Résultat!$G$7)),Résultat!$G$7)),Résultat!$G$7)), "")</f>
        <v/>
      </c>
    </row>
    <row r="7235" spans="1:11" ht="20.100000000000001" customHeight="1">
      <c r="A7235" s="26"/>
      <c r="B7235" s="27"/>
      <c r="C7235" s="11" t="str">
        <f>IF($B7235 &lt;&gt; "",VLOOKUP(MID(B7235,3,5),'Recyclabilité Prod Matx'!C:F,2,FALSE), "")</f>
        <v/>
      </c>
      <c r="D7235" s="11" t="str">
        <f>IF($B7235 &lt;&gt; "",VLOOKUP(MID(B7235,3,5),'Recyclabilité Prod Matx'!C:F,3,FALSE),"")</f>
        <v/>
      </c>
      <c r="E7235" s="11" t="str">
        <f>IF($B7235 &lt;&gt; "",VLOOKUP(MID(B7235,3,5),'Recyclabilité Prod Matx'!C:F,4,FALSE), "")</f>
        <v/>
      </c>
      <c r="F7235" s="12" t="str">
        <f>IF($B7235 &lt;&gt; "", IF(C7235="Totale","",IF(D7235 = 0, "", VLOOKUP(D7235,'Cond Compo'!A:B,2,FALSE))),"")</f>
        <v/>
      </c>
      <c r="G7235" s="28"/>
      <c r="H7235" s="11" t="str">
        <f xml:space="preserve"> IF(C7235="Totale",2,IF($G7235 &lt;&gt; "", IF(D7235 = "E",MATCH(G7235, 'Cond Compo'!D$16:D$18, 0), MATCH(G7235, 'Cond Compo'!C$16:C$19, 0)), ""))</f>
        <v/>
      </c>
      <c r="I7235" s="12" t="str">
        <f>IF($E7235 &lt;&gt; "", IF(E7235 = 0, "", VLOOKUP(E7235,'Cond Perturbation'!A:B,2,FALSE)),"")</f>
        <v/>
      </c>
      <c r="J7235" s="28"/>
      <c r="K7235" s="29" t="str">
        <f>IF($B7235 &lt;&gt; "", IF(C7235="Oui",IF(H7235=1,IF(E7235=0,Résultat!G$8,IF(J7235="No",Résultat!$G$8,Résultat!$G$7)),IF(H7235=2,IF(E7235=0,Résultat!G$9,IF(J7235="No",Résultat!$G$9,Résultat!$G$7)),Résultat!$G$7)),IF(C7235 = "Totale", IF(H7235=1,IF(E7235=0,Résultat!G$8,IF(J7235="No",Résultat!$G$9,Résultat!$G$7)),IF(H7235=2,IF(E7235=0,Résultat!G$9,IF(J7235="No",Résultat!$G$9,Résultat!$G$7)),Résultat!$G$7)),Résultat!$G$7)), "")</f>
        <v/>
      </c>
    </row>
    <row r="7236" spans="1:11" ht="20.100000000000001" customHeight="1">
      <c r="A7236" s="26"/>
      <c r="B7236" s="27"/>
      <c r="C7236" s="11" t="str">
        <f>IF($B7236 &lt;&gt; "",VLOOKUP(MID(B7236,3,5),'Recyclabilité Prod Matx'!C:F,2,FALSE), "")</f>
        <v/>
      </c>
      <c r="D7236" s="11" t="str">
        <f>IF($B7236 &lt;&gt; "",VLOOKUP(MID(B7236,3,5),'Recyclabilité Prod Matx'!C:F,3,FALSE),"")</f>
        <v/>
      </c>
      <c r="E7236" s="11" t="str">
        <f>IF($B7236 &lt;&gt; "",VLOOKUP(MID(B7236,3,5),'Recyclabilité Prod Matx'!C:F,4,FALSE), "")</f>
        <v/>
      </c>
      <c r="F7236" s="12" t="str">
        <f>IF($B7236 &lt;&gt; "", IF(C7236="Totale","",IF(D7236 = 0, "", VLOOKUP(D7236,'Cond Compo'!A:B,2,FALSE))),"")</f>
        <v/>
      </c>
      <c r="G7236" s="28"/>
      <c r="H7236" s="11" t="str">
        <f xml:space="preserve"> IF(C7236="Totale",2,IF($G7236 &lt;&gt; "", IF(D7236 = "E",MATCH(G7236, 'Cond Compo'!D$16:D$18, 0), MATCH(G7236, 'Cond Compo'!C$16:C$19, 0)), ""))</f>
        <v/>
      </c>
      <c r="I7236" s="12" t="str">
        <f>IF($E7236 &lt;&gt; "", IF(E7236 = 0, "", VLOOKUP(E7236,'Cond Perturbation'!A:B,2,FALSE)),"")</f>
        <v/>
      </c>
      <c r="J7236" s="28"/>
      <c r="K7236" s="29" t="str">
        <f>IF($B7236 &lt;&gt; "", IF(C7236="Oui",IF(H7236=1,IF(E7236=0,Résultat!G$8,IF(J7236="No",Résultat!$G$8,Résultat!$G$7)),IF(H7236=2,IF(E7236=0,Résultat!G$9,IF(J7236="No",Résultat!$G$9,Résultat!$G$7)),Résultat!$G$7)),IF(C7236 = "Totale", IF(H7236=1,IF(E7236=0,Résultat!G$8,IF(J7236="No",Résultat!$G$9,Résultat!$G$7)),IF(H7236=2,IF(E7236=0,Résultat!G$9,IF(J7236="No",Résultat!$G$9,Résultat!$G$7)),Résultat!$G$7)),Résultat!$G$7)), "")</f>
        <v/>
      </c>
    </row>
    <row r="7237" spans="1:11" ht="20.100000000000001" customHeight="1">
      <c r="A7237" s="26"/>
      <c r="B7237" s="27"/>
      <c r="C7237" s="11" t="str">
        <f>IF($B7237 &lt;&gt; "",VLOOKUP(MID(B7237,3,5),'Recyclabilité Prod Matx'!C:F,2,FALSE), "")</f>
        <v/>
      </c>
      <c r="D7237" s="11" t="str">
        <f>IF($B7237 &lt;&gt; "",VLOOKUP(MID(B7237,3,5),'Recyclabilité Prod Matx'!C:F,3,FALSE),"")</f>
        <v/>
      </c>
      <c r="E7237" s="11" t="str">
        <f>IF($B7237 &lt;&gt; "",VLOOKUP(MID(B7237,3,5),'Recyclabilité Prod Matx'!C:F,4,FALSE), "")</f>
        <v/>
      </c>
      <c r="F7237" s="12" t="str">
        <f>IF($B7237 &lt;&gt; "", IF(C7237="Totale","",IF(D7237 = 0, "", VLOOKUP(D7237,'Cond Compo'!A:B,2,FALSE))),"")</f>
        <v/>
      </c>
      <c r="G7237" s="28"/>
      <c r="H7237" s="11" t="str">
        <f xml:space="preserve"> IF(C7237="Totale",2,IF($G7237 &lt;&gt; "", IF(D7237 = "E",MATCH(G7237, 'Cond Compo'!D$16:D$18, 0), MATCH(G7237, 'Cond Compo'!C$16:C$19, 0)), ""))</f>
        <v/>
      </c>
      <c r="I7237" s="12" t="str">
        <f>IF($E7237 &lt;&gt; "", IF(E7237 = 0, "", VLOOKUP(E7237,'Cond Perturbation'!A:B,2,FALSE)),"")</f>
        <v/>
      </c>
      <c r="J7237" s="28"/>
      <c r="K7237" s="29" t="str">
        <f>IF($B7237 &lt;&gt; "", IF(C7237="Oui",IF(H7237=1,IF(E7237=0,Résultat!G$8,IF(J7237="No",Résultat!$G$8,Résultat!$G$7)),IF(H7237=2,IF(E7237=0,Résultat!G$9,IF(J7237="No",Résultat!$G$9,Résultat!$G$7)),Résultat!$G$7)),IF(C7237 = "Totale", IF(H7237=1,IF(E7237=0,Résultat!G$8,IF(J7237="No",Résultat!$G$9,Résultat!$G$7)),IF(H7237=2,IF(E7237=0,Résultat!G$9,IF(J7237="No",Résultat!$G$9,Résultat!$G$7)),Résultat!$G$7)),Résultat!$G$7)), "")</f>
        <v/>
      </c>
    </row>
    <row r="7238" spans="1:11" ht="20.100000000000001" customHeight="1">
      <c r="A7238" s="26"/>
      <c r="B7238" s="27"/>
      <c r="C7238" s="11" t="str">
        <f>IF($B7238 &lt;&gt; "",VLOOKUP(MID(B7238,3,5),'Recyclabilité Prod Matx'!C:F,2,FALSE), "")</f>
        <v/>
      </c>
      <c r="D7238" s="11" t="str">
        <f>IF($B7238 &lt;&gt; "",VLOOKUP(MID(B7238,3,5),'Recyclabilité Prod Matx'!C:F,3,FALSE),"")</f>
        <v/>
      </c>
      <c r="E7238" s="11" t="str">
        <f>IF($B7238 &lt;&gt; "",VLOOKUP(MID(B7238,3,5),'Recyclabilité Prod Matx'!C:F,4,FALSE), "")</f>
        <v/>
      </c>
      <c r="F7238" s="12" t="str">
        <f>IF($B7238 &lt;&gt; "", IF(C7238="Totale","",IF(D7238 = 0, "", VLOOKUP(D7238,'Cond Compo'!A:B,2,FALSE))),"")</f>
        <v/>
      </c>
      <c r="G7238" s="28"/>
      <c r="H7238" s="11" t="str">
        <f xml:space="preserve"> IF(C7238="Totale",2,IF($G7238 &lt;&gt; "", IF(D7238 = "E",MATCH(G7238, 'Cond Compo'!D$16:D$18, 0), MATCH(G7238, 'Cond Compo'!C$16:C$19, 0)), ""))</f>
        <v/>
      </c>
      <c r="I7238" s="12" t="str">
        <f>IF($E7238 &lt;&gt; "", IF(E7238 = 0, "", VLOOKUP(E7238,'Cond Perturbation'!A:B,2,FALSE)),"")</f>
        <v/>
      </c>
      <c r="J7238" s="28"/>
      <c r="K7238" s="29" t="str">
        <f>IF($B7238 &lt;&gt; "", IF(C7238="Oui",IF(H7238=1,IF(E7238=0,Résultat!G$8,IF(J7238="No",Résultat!$G$8,Résultat!$G$7)),IF(H7238=2,IF(E7238=0,Résultat!G$9,IF(J7238="No",Résultat!$G$9,Résultat!$G$7)),Résultat!$G$7)),IF(C7238 = "Totale", IF(H7238=1,IF(E7238=0,Résultat!G$8,IF(J7238="No",Résultat!$G$9,Résultat!$G$7)),IF(H7238=2,IF(E7238=0,Résultat!G$9,IF(J7238="No",Résultat!$G$9,Résultat!$G$7)),Résultat!$G$7)),Résultat!$G$7)), "")</f>
        <v/>
      </c>
    </row>
    <row r="7239" spans="1:11" ht="20.100000000000001" customHeight="1">
      <c r="A7239" s="26"/>
      <c r="B7239" s="27"/>
      <c r="C7239" s="11" t="str">
        <f>IF($B7239 &lt;&gt; "",VLOOKUP(MID(B7239,3,5),'Recyclabilité Prod Matx'!C:F,2,FALSE), "")</f>
        <v/>
      </c>
      <c r="D7239" s="11" t="str">
        <f>IF($B7239 &lt;&gt; "",VLOOKUP(MID(B7239,3,5),'Recyclabilité Prod Matx'!C:F,3,FALSE),"")</f>
        <v/>
      </c>
      <c r="E7239" s="11" t="str">
        <f>IF($B7239 &lt;&gt; "",VLOOKUP(MID(B7239,3,5),'Recyclabilité Prod Matx'!C:F,4,FALSE), "")</f>
        <v/>
      </c>
      <c r="F7239" s="12" t="str">
        <f>IF($B7239 &lt;&gt; "", IF(C7239="Totale","",IF(D7239 = 0, "", VLOOKUP(D7239,'Cond Compo'!A:B,2,FALSE))),"")</f>
        <v/>
      </c>
      <c r="G7239" s="28"/>
      <c r="H7239" s="11" t="str">
        <f xml:space="preserve"> IF(C7239="Totale",2,IF($G7239 &lt;&gt; "", IF(D7239 = "E",MATCH(G7239, 'Cond Compo'!D$16:D$18, 0), MATCH(G7239, 'Cond Compo'!C$16:C$19, 0)), ""))</f>
        <v/>
      </c>
      <c r="I7239" s="12" t="str">
        <f>IF($E7239 &lt;&gt; "", IF(E7239 = 0, "", VLOOKUP(E7239,'Cond Perturbation'!A:B,2,FALSE)),"")</f>
        <v/>
      </c>
      <c r="J7239" s="28"/>
      <c r="K7239" s="29" t="str">
        <f>IF($B7239 &lt;&gt; "", IF(C7239="Oui",IF(H7239=1,IF(E7239=0,Résultat!G$8,IF(J7239="No",Résultat!$G$8,Résultat!$G$7)),IF(H7239=2,IF(E7239=0,Résultat!G$9,IF(J7239="No",Résultat!$G$9,Résultat!$G$7)),Résultat!$G$7)),IF(C7239 = "Totale", IF(H7239=1,IF(E7239=0,Résultat!G$8,IF(J7239="No",Résultat!$G$9,Résultat!$G$7)),IF(H7239=2,IF(E7239=0,Résultat!G$9,IF(J7239="No",Résultat!$G$9,Résultat!$G$7)),Résultat!$G$7)),Résultat!$G$7)), "")</f>
        <v/>
      </c>
    </row>
    <row r="7240" spans="1:11" ht="20.100000000000001" customHeight="1">
      <c r="A7240" s="26"/>
      <c r="B7240" s="27"/>
      <c r="C7240" s="11" t="str">
        <f>IF($B7240 &lt;&gt; "",VLOOKUP(MID(B7240,3,5),'Recyclabilité Prod Matx'!C:F,2,FALSE), "")</f>
        <v/>
      </c>
      <c r="D7240" s="11" t="str">
        <f>IF($B7240 &lt;&gt; "",VLOOKUP(MID(B7240,3,5),'Recyclabilité Prod Matx'!C:F,3,FALSE),"")</f>
        <v/>
      </c>
      <c r="E7240" s="11" t="str">
        <f>IF($B7240 &lt;&gt; "",VLOOKUP(MID(B7240,3,5),'Recyclabilité Prod Matx'!C:F,4,FALSE), "")</f>
        <v/>
      </c>
      <c r="F7240" s="12" t="str">
        <f>IF($B7240 &lt;&gt; "", IF(C7240="Totale","",IF(D7240 = 0, "", VLOOKUP(D7240,'Cond Compo'!A:B,2,FALSE))),"")</f>
        <v/>
      </c>
      <c r="G7240" s="28"/>
      <c r="H7240" s="11" t="str">
        <f xml:space="preserve"> IF(C7240="Totale",2,IF($G7240 &lt;&gt; "", IF(D7240 = "E",MATCH(G7240, 'Cond Compo'!D$16:D$18, 0), MATCH(G7240, 'Cond Compo'!C$16:C$19, 0)), ""))</f>
        <v/>
      </c>
      <c r="I7240" s="12" t="str">
        <f>IF($E7240 &lt;&gt; "", IF(E7240 = 0, "", VLOOKUP(E7240,'Cond Perturbation'!A:B,2,FALSE)),"")</f>
        <v/>
      </c>
      <c r="J7240" s="28"/>
      <c r="K7240" s="29" t="str">
        <f>IF($B7240 &lt;&gt; "", IF(C7240="Oui",IF(H7240=1,IF(E7240=0,Résultat!G$8,IF(J7240="No",Résultat!$G$8,Résultat!$G$7)),IF(H7240=2,IF(E7240=0,Résultat!G$9,IF(J7240="No",Résultat!$G$9,Résultat!$G$7)),Résultat!$G$7)),IF(C7240 = "Totale", IF(H7240=1,IF(E7240=0,Résultat!G$8,IF(J7240="No",Résultat!$G$9,Résultat!$G$7)),IF(H7240=2,IF(E7240=0,Résultat!G$9,IF(J7240="No",Résultat!$G$9,Résultat!$G$7)),Résultat!$G$7)),Résultat!$G$7)), "")</f>
        <v/>
      </c>
    </row>
    <row r="7241" spans="1:11" ht="20.100000000000001" customHeight="1">
      <c r="A7241" s="26"/>
      <c r="B7241" s="27"/>
      <c r="C7241" s="11" t="str">
        <f>IF($B7241 &lt;&gt; "",VLOOKUP(MID(B7241,3,5),'Recyclabilité Prod Matx'!C:F,2,FALSE), "")</f>
        <v/>
      </c>
      <c r="D7241" s="11" t="str">
        <f>IF($B7241 &lt;&gt; "",VLOOKUP(MID(B7241,3,5),'Recyclabilité Prod Matx'!C:F,3,FALSE),"")</f>
        <v/>
      </c>
      <c r="E7241" s="11" t="str">
        <f>IF($B7241 &lt;&gt; "",VLOOKUP(MID(B7241,3,5),'Recyclabilité Prod Matx'!C:F,4,FALSE), "")</f>
        <v/>
      </c>
      <c r="F7241" s="12" t="str">
        <f>IF($B7241 &lt;&gt; "", IF(C7241="Totale","",IF(D7241 = 0, "", VLOOKUP(D7241,'Cond Compo'!A:B,2,FALSE))),"")</f>
        <v/>
      </c>
      <c r="G7241" s="28"/>
      <c r="H7241" s="11" t="str">
        <f xml:space="preserve"> IF(C7241="Totale",2,IF($G7241 &lt;&gt; "", IF(D7241 = "E",MATCH(G7241, 'Cond Compo'!D$16:D$18, 0), MATCH(G7241, 'Cond Compo'!C$16:C$19, 0)), ""))</f>
        <v/>
      </c>
      <c r="I7241" s="12" t="str">
        <f>IF($E7241 &lt;&gt; "", IF(E7241 = 0, "", VLOOKUP(E7241,'Cond Perturbation'!A:B,2,FALSE)),"")</f>
        <v/>
      </c>
      <c r="J7241" s="28"/>
      <c r="K7241" s="29" t="str">
        <f>IF($B7241 &lt;&gt; "", IF(C7241="Oui",IF(H7241=1,IF(E7241=0,Résultat!G$8,IF(J7241="No",Résultat!$G$8,Résultat!$G$7)),IF(H7241=2,IF(E7241=0,Résultat!G$9,IF(J7241="No",Résultat!$G$9,Résultat!$G$7)),Résultat!$G$7)),IF(C7241 = "Totale", IF(H7241=1,IF(E7241=0,Résultat!G$8,IF(J7241="No",Résultat!$G$9,Résultat!$G$7)),IF(H7241=2,IF(E7241=0,Résultat!G$9,IF(J7241="No",Résultat!$G$9,Résultat!$G$7)),Résultat!$G$7)),Résultat!$G$7)), "")</f>
        <v/>
      </c>
    </row>
    <row r="7242" spans="1:11" ht="20.100000000000001" customHeight="1">
      <c r="A7242" s="26"/>
      <c r="B7242" s="27"/>
      <c r="C7242" s="11" t="str">
        <f>IF($B7242 &lt;&gt; "",VLOOKUP(MID(B7242,3,5),'Recyclabilité Prod Matx'!C:F,2,FALSE), "")</f>
        <v/>
      </c>
      <c r="D7242" s="11" t="str">
        <f>IF($B7242 &lt;&gt; "",VLOOKUP(MID(B7242,3,5),'Recyclabilité Prod Matx'!C:F,3,FALSE),"")</f>
        <v/>
      </c>
      <c r="E7242" s="11" t="str">
        <f>IF($B7242 &lt;&gt; "",VLOOKUP(MID(B7242,3,5),'Recyclabilité Prod Matx'!C:F,4,FALSE), "")</f>
        <v/>
      </c>
      <c r="F7242" s="12" t="str">
        <f>IF($B7242 &lt;&gt; "", IF(C7242="Totale","",IF(D7242 = 0, "", VLOOKUP(D7242,'Cond Compo'!A:B,2,FALSE))),"")</f>
        <v/>
      </c>
      <c r="G7242" s="28"/>
      <c r="H7242" s="11" t="str">
        <f xml:space="preserve"> IF(C7242="Totale",2,IF($G7242 &lt;&gt; "", IF(D7242 = "E",MATCH(G7242, 'Cond Compo'!D$16:D$18, 0), MATCH(G7242, 'Cond Compo'!C$16:C$19, 0)), ""))</f>
        <v/>
      </c>
      <c r="I7242" s="12" t="str">
        <f>IF($E7242 &lt;&gt; "", IF(E7242 = 0, "", VLOOKUP(E7242,'Cond Perturbation'!A:B,2,FALSE)),"")</f>
        <v/>
      </c>
      <c r="J7242" s="28"/>
      <c r="K7242" s="29" t="str">
        <f>IF($B7242 &lt;&gt; "", IF(C7242="Oui",IF(H7242=1,IF(E7242=0,Résultat!G$8,IF(J7242="No",Résultat!$G$8,Résultat!$G$7)),IF(H7242=2,IF(E7242=0,Résultat!G$9,IF(J7242="No",Résultat!$G$9,Résultat!$G$7)),Résultat!$G$7)),IF(C7242 = "Totale", IF(H7242=1,IF(E7242=0,Résultat!G$8,IF(J7242="No",Résultat!$G$9,Résultat!$G$7)),IF(H7242=2,IF(E7242=0,Résultat!G$9,IF(J7242="No",Résultat!$G$9,Résultat!$G$7)),Résultat!$G$7)),Résultat!$G$7)), "")</f>
        <v/>
      </c>
    </row>
    <row r="7243" spans="1:11" ht="20.100000000000001" customHeight="1">
      <c r="A7243" s="26"/>
      <c r="B7243" s="27"/>
      <c r="C7243" s="11" t="str">
        <f>IF($B7243 &lt;&gt; "",VLOOKUP(MID(B7243,3,5),'Recyclabilité Prod Matx'!C:F,2,FALSE), "")</f>
        <v/>
      </c>
      <c r="D7243" s="11" t="str">
        <f>IF($B7243 &lt;&gt; "",VLOOKUP(MID(B7243,3,5),'Recyclabilité Prod Matx'!C:F,3,FALSE),"")</f>
        <v/>
      </c>
      <c r="E7243" s="11" t="str">
        <f>IF($B7243 &lt;&gt; "",VLOOKUP(MID(B7243,3,5),'Recyclabilité Prod Matx'!C:F,4,FALSE), "")</f>
        <v/>
      </c>
      <c r="F7243" s="12" t="str">
        <f>IF($B7243 &lt;&gt; "", IF(C7243="Totale","",IF(D7243 = 0, "", VLOOKUP(D7243,'Cond Compo'!A:B,2,FALSE))),"")</f>
        <v/>
      </c>
      <c r="G7243" s="28"/>
      <c r="H7243" s="11" t="str">
        <f xml:space="preserve"> IF(C7243="Totale",2,IF($G7243 &lt;&gt; "", IF(D7243 = "E",MATCH(G7243, 'Cond Compo'!D$16:D$18, 0), MATCH(G7243, 'Cond Compo'!C$16:C$19, 0)), ""))</f>
        <v/>
      </c>
      <c r="I7243" s="12" t="str">
        <f>IF($E7243 &lt;&gt; "", IF(E7243 = 0, "", VLOOKUP(E7243,'Cond Perturbation'!A:B,2,FALSE)),"")</f>
        <v/>
      </c>
      <c r="J7243" s="28"/>
      <c r="K7243" s="29" t="str">
        <f>IF($B7243 &lt;&gt; "", IF(C7243="Oui",IF(H7243=1,IF(E7243=0,Résultat!G$8,IF(J7243="No",Résultat!$G$8,Résultat!$G$7)),IF(H7243=2,IF(E7243=0,Résultat!G$9,IF(J7243="No",Résultat!$G$9,Résultat!$G$7)),Résultat!$G$7)),IF(C7243 = "Totale", IF(H7243=1,IF(E7243=0,Résultat!G$8,IF(J7243="No",Résultat!$G$9,Résultat!$G$7)),IF(H7243=2,IF(E7243=0,Résultat!G$9,IF(J7243="No",Résultat!$G$9,Résultat!$G$7)),Résultat!$G$7)),Résultat!$G$7)), "")</f>
        <v/>
      </c>
    </row>
    <row r="7244" spans="1:11" ht="20.100000000000001" customHeight="1">
      <c r="A7244" s="26"/>
      <c r="B7244" s="27"/>
      <c r="C7244" s="11" t="str">
        <f>IF($B7244 &lt;&gt; "",VLOOKUP(MID(B7244,3,5),'Recyclabilité Prod Matx'!C:F,2,FALSE), "")</f>
        <v/>
      </c>
      <c r="D7244" s="11" t="str">
        <f>IF($B7244 &lt;&gt; "",VLOOKUP(MID(B7244,3,5),'Recyclabilité Prod Matx'!C:F,3,FALSE),"")</f>
        <v/>
      </c>
      <c r="E7244" s="11" t="str">
        <f>IF($B7244 &lt;&gt; "",VLOOKUP(MID(B7244,3,5),'Recyclabilité Prod Matx'!C:F,4,FALSE), "")</f>
        <v/>
      </c>
      <c r="F7244" s="12" t="str">
        <f>IF($B7244 &lt;&gt; "", IF(C7244="Totale","",IF(D7244 = 0, "", VLOOKUP(D7244,'Cond Compo'!A:B,2,FALSE))),"")</f>
        <v/>
      </c>
      <c r="G7244" s="28"/>
      <c r="H7244" s="11" t="str">
        <f xml:space="preserve"> IF(C7244="Totale",2,IF($G7244 &lt;&gt; "", IF(D7244 = "E",MATCH(G7244, 'Cond Compo'!D$16:D$18, 0), MATCH(G7244, 'Cond Compo'!C$16:C$19, 0)), ""))</f>
        <v/>
      </c>
      <c r="I7244" s="12" t="str">
        <f>IF($E7244 &lt;&gt; "", IF(E7244 = 0, "", VLOOKUP(E7244,'Cond Perturbation'!A:B,2,FALSE)),"")</f>
        <v/>
      </c>
      <c r="J7244" s="28"/>
      <c r="K7244" s="29" t="str">
        <f>IF($B7244 &lt;&gt; "", IF(C7244="Oui",IF(H7244=1,IF(E7244=0,Résultat!G$8,IF(J7244="No",Résultat!$G$8,Résultat!$G$7)),IF(H7244=2,IF(E7244=0,Résultat!G$9,IF(J7244="No",Résultat!$G$9,Résultat!$G$7)),Résultat!$G$7)),IF(C7244 = "Totale", IF(H7244=1,IF(E7244=0,Résultat!G$8,IF(J7244="No",Résultat!$G$9,Résultat!$G$7)),IF(H7244=2,IF(E7244=0,Résultat!G$9,IF(J7244="No",Résultat!$G$9,Résultat!$G$7)),Résultat!$G$7)),Résultat!$G$7)), "")</f>
        <v/>
      </c>
    </row>
    <row r="7245" spans="1:11" ht="20.100000000000001" customHeight="1">
      <c r="A7245" s="26"/>
      <c r="B7245" s="27"/>
      <c r="C7245" s="11" t="str">
        <f>IF($B7245 &lt;&gt; "",VLOOKUP(MID(B7245,3,5),'Recyclabilité Prod Matx'!C:F,2,FALSE), "")</f>
        <v/>
      </c>
      <c r="D7245" s="11" t="str">
        <f>IF($B7245 &lt;&gt; "",VLOOKUP(MID(B7245,3,5),'Recyclabilité Prod Matx'!C:F,3,FALSE),"")</f>
        <v/>
      </c>
      <c r="E7245" s="11" t="str">
        <f>IF($B7245 &lt;&gt; "",VLOOKUP(MID(B7245,3,5),'Recyclabilité Prod Matx'!C:F,4,FALSE), "")</f>
        <v/>
      </c>
      <c r="F7245" s="12" t="str">
        <f>IF($B7245 &lt;&gt; "", IF(C7245="Totale","",IF(D7245 = 0, "", VLOOKUP(D7245,'Cond Compo'!A:B,2,FALSE))),"")</f>
        <v/>
      </c>
      <c r="G7245" s="28"/>
      <c r="H7245" s="11" t="str">
        <f xml:space="preserve"> IF(C7245="Totale",2,IF($G7245 &lt;&gt; "", IF(D7245 = "E",MATCH(G7245, 'Cond Compo'!D$16:D$18, 0), MATCH(G7245, 'Cond Compo'!C$16:C$19, 0)), ""))</f>
        <v/>
      </c>
      <c r="I7245" s="12" t="str">
        <f>IF($E7245 &lt;&gt; "", IF(E7245 = 0, "", VLOOKUP(E7245,'Cond Perturbation'!A:B,2,FALSE)),"")</f>
        <v/>
      </c>
      <c r="J7245" s="28"/>
      <c r="K7245" s="29" t="str">
        <f>IF($B7245 &lt;&gt; "", IF(C7245="Oui",IF(H7245=1,IF(E7245=0,Résultat!G$8,IF(J7245="No",Résultat!$G$8,Résultat!$G$7)),IF(H7245=2,IF(E7245=0,Résultat!G$9,IF(J7245="No",Résultat!$G$9,Résultat!$G$7)),Résultat!$G$7)),IF(C7245 = "Totale", IF(H7245=1,IF(E7245=0,Résultat!G$8,IF(J7245="No",Résultat!$G$9,Résultat!$G$7)),IF(H7245=2,IF(E7245=0,Résultat!G$9,IF(J7245="No",Résultat!$G$9,Résultat!$G$7)),Résultat!$G$7)),Résultat!$G$7)), "")</f>
        <v/>
      </c>
    </row>
    <row r="7246" spans="1:11" ht="20.100000000000001" customHeight="1">
      <c r="A7246" s="26"/>
      <c r="B7246" s="27"/>
      <c r="C7246" s="11" t="str">
        <f>IF($B7246 &lt;&gt; "",VLOOKUP(MID(B7246,3,5),'Recyclabilité Prod Matx'!C:F,2,FALSE), "")</f>
        <v/>
      </c>
      <c r="D7246" s="11" t="str">
        <f>IF($B7246 &lt;&gt; "",VLOOKUP(MID(B7246,3,5),'Recyclabilité Prod Matx'!C:F,3,FALSE),"")</f>
        <v/>
      </c>
      <c r="E7246" s="11" t="str">
        <f>IF($B7246 &lt;&gt; "",VLOOKUP(MID(B7246,3,5),'Recyclabilité Prod Matx'!C:F,4,FALSE), "")</f>
        <v/>
      </c>
      <c r="F7246" s="12" t="str">
        <f>IF($B7246 &lt;&gt; "", IF(C7246="Totale","",IF(D7246 = 0, "", VLOOKUP(D7246,'Cond Compo'!A:B,2,FALSE))),"")</f>
        <v/>
      </c>
      <c r="G7246" s="28"/>
      <c r="H7246" s="11" t="str">
        <f xml:space="preserve"> IF(C7246="Totale",2,IF($G7246 &lt;&gt; "", IF(D7246 = "E",MATCH(G7246, 'Cond Compo'!D$16:D$18, 0), MATCH(G7246, 'Cond Compo'!C$16:C$19, 0)), ""))</f>
        <v/>
      </c>
      <c r="I7246" s="12" t="str">
        <f>IF($E7246 &lt;&gt; "", IF(E7246 = 0, "", VLOOKUP(E7246,'Cond Perturbation'!A:B,2,FALSE)),"")</f>
        <v/>
      </c>
      <c r="J7246" s="28"/>
      <c r="K7246" s="29" t="str">
        <f>IF($B7246 &lt;&gt; "", IF(C7246="Oui",IF(H7246=1,IF(E7246=0,Résultat!G$8,IF(J7246="No",Résultat!$G$8,Résultat!$G$7)),IF(H7246=2,IF(E7246=0,Résultat!G$9,IF(J7246="No",Résultat!$G$9,Résultat!$G$7)),Résultat!$G$7)),IF(C7246 = "Totale", IF(H7246=1,IF(E7246=0,Résultat!G$8,IF(J7246="No",Résultat!$G$9,Résultat!$G$7)),IF(H7246=2,IF(E7246=0,Résultat!G$9,IF(J7246="No",Résultat!$G$9,Résultat!$G$7)),Résultat!$G$7)),Résultat!$G$7)), "")</f>
        <v/>
      </c>
    </row>
    <row r="7247" spans="1:11" ht="20.100000000000001" customHeight="1">
      <c r="A7247" s="26"/>
      <c r="B7247" s="27"/>
      <c r="C7247" s="11" t="str">
        <f>IF($B7247 &lt;&gt; "",VLOOKUP(MID(B7247,3,5),'Recyclabilité Prod Matx'!C:F,2,FALSE), "")</f>
        <v/>
      </c>
      <c r="D7247" s="11" t="str">
        <f>IF($B7247 &lt;&gt; "",VLOOKUP(MID(B7247,3,5),'Recyclabilité Prod Matx'!C:F,3,FALSE),"")</f>
        <v/>
      </c>
      <c r="E7247" s="11" t="str">
        <f>IF($B7247 &lt;&gt; "",VLOOKUP(MID(B7247,3,5),'Recyclabilité Prod Matx'!C:F,4,FALSE), "")</f>
        <v/>
      </c>
      <c r="F7247" s="12" t="str">
        <f>IF($B7247 &lt;&gt; "", IF(C7247="Totale","",IF(D7247 = 0, "", VLOOKUP(D7247,'Cond Compo'!A:B,2,FALSE))),"")</f>
        <v/>
      </c>
      <c r="G7247" s="28"/>
      <c r="H7247" s="11" t="str">
        <f xml:space="preserve"> IF(C7247="Totale",2,IF($G7247 &lt;&gt; "", IF(D7247 = "E",MATCH(G7247, 'Cond Compo'!D$16:D$18, 0), MATCH(G7247, 'Cond Compo'!C$16:C$19, 0)), ""))</f>
        <v/>
      </c>
      <c r="I7247" s="12" t="str">
        <f>IF($E7247 &lt;&gt; "", IF(E7247 = 0, "", VLOOKUP(E7247,'Cond Perturbation'!A:B,2,FALSE)),"")</f>
        <v/>
      </c>
      <c r="J7247" s="28"/>
      <c r="K7247" s="29" t="str">
        <f>IF($B7247 &lt;&gt; "", IF(C7247="Oui",IF(H7247=1,IF(E7247=0,Résultat!G$8,IF(J7247="No",Résultat!$G$8,Résultat!$G$7)),IF(H7247=2,IF(E7247=0,Résultat!G$9,IF(J7247="No",Résultat!$G$9,Résultat!$G$7)),Résultat!$G$7)),IF(C7247 = "Totale", IF(H7247=1,IF(E7247=0,Résultat!G$8,IF(J7247="No",Résultat!$G$9,Résultat!$G$7)),IF(H7247=2,IF(E7247=0,Résultat!G$9,IF(J7247="No",Résultat!$G$9,Résultat!$G$7)),Résultat!$G$7)),Résultat!$G$7)), "")</f>
        <v/>
      </c>
    </row>
    <row r="7248" spans="1:11" ht="20.100000000000001" customHeight="1">
      <c r="A7248" s="26"/>
      <c r="B7248" s="27"/>
      <c r="C7248" s="11" t="str">
        <f>IF($B7248 &lt;&gt; "",VLOOKUP(MID(B7248,3,5),'Recyclabilité Prod Matx'!C:F,2,FALSE), "")</f>
        <v/>
      </c>
      <c r="D7248" s="11" t="str">
        <f>IF($B7248 &lt;&gt; "",VLOOKUP(MID(B7248,3,5),'Recyclabilité Prod Matx'!C:F,3,FALSE),"")</f>
        <v/>
      </c>
      <c r="E7248" s="11" t="str">
        <f>IF($B7248 &lt;&gt; "",VLOOKUP(MID(B7248,3,5),'Recyclabilité Prod Matx'!C:F,4,FALSE), "")</f>
        <v/>
      </c>
      <c r="F7248" s="12" t="str">
        <f>IF($B7248 &lt;&gt; "", IF(C7248="Totale","",IF(D7248 = 0, "", VLOOKUP(D7248,'Cond Compo'!A:B,2,FALSE))),"")</f>
        <v/>
      </c>
      <c r="G7248" s="28"/>
      <c r="H7248" s="11" t="str">
        <f xml:space="preserve"> IF(C7248="Totale",2,IF($G7248 &lt;&gt; "", IF(D7248 = "E",MATCH(G7248, 'Cond Compo'!D$16:D$18, 0), MATCH(G7248, 'Cond Compo'!C$16:C$19, 0)), ""))</f>
        <v/>
      </c>
      <c r="I7248" s="12" t="str">
        <f>IF($E7248 &lt;&gt; "", IF(E7248 = 0, "", VLOOKUP(E7248,'Cond Perturbation'!A:B,2,FALSE)),"")</f>
        <v/>
      </c>
      <c r="J7248" s="28"/>
      <c r="K7248" s="29" t="str">
        <f>IF($B7248 &lt;&gt; "", IF(C7248="Oui",IF(H7248=1,IF(E7248=0,Résultat!G$8,IF(J7248="No",Résultat!$G$8,Résultat!$G$7)),IF(H7248=2,IF(E7248=0,Résultat!G$9,IF(J7248="No",Résultat!$G$9,Résultat!$G$7)),Résultat!$G$7)),IF(C7248 = "Totale", IF(H7248=1,IF(E7248=0,Résultat!G$8,IF(J7248="No",Résultat!$G$9,Résultat!$G$7)),IF(H7248=2,IF(E7248=0,Résultat!G$9,IF(J7248="No",Résultat!$G$9,Résultat!$G$7)),Résultat!$G$7)),Résultat!$G$7)), "")</f>
        <v/>
      </c>
    </row>
    <row r="7249" spans="1:11" ht="20.100000000000001" customHeight="1">
      <c r="A7249" s="26"/>
      <c r="B7249" s="27"/>
      <c r="C7249" s="11" t="str">
        <f>IF($B7249 &lt;&gt; "",VLOOKUP(MID(B7249,3,5),'Recyclabilité Prod Matx'!C:F,2,FALSE), "")</f>
        <v/>
      </c>
      <c r="D7249" s="11" t="str">
        <f>IF($B7249 &lt;&gt; "",VLOOKUP(MID(B7249,3,5),'Recyclabilité Prod Matx'!C:F,3,FALSE),"")</f>
        <v/>
      </c>
      <c r="E7249" s="11" t="str">
        <f>IF($B7249 &lt;&gt; "",VLOOKUP(MID(B7249,3,5),'Recyclabilité Prod Matx'!C:F,4,FALSE), "")</f>
        <v/>
      </c>
      <c r="F7249" s="12" t="str">
        <f>IF($B7249 &lt;&gt; "", IF(C7249="Totale","",IF(D7249 = 0, "", VLOOKUP(D7249,'Cond Compo'!A:B,2,FALSE))),"")</f>
        <v/>
      </c>
      <c r="G7249" s="28"/>
      <c r="H7249" s="11" t="str">
        <f xml:space="preserve"> IF(C7249="Totale",2,IF($G7249 &lt;&gt; "", IF(D7249 = "E",MATCH(G7249, 'Cond Compo'!D$16:D$18, 0), MATCH(G7249, 'Cond Compo'!C$16:C$19, 0)), ""))</f>
        <v/>
      </c>
      <c r="I7249" s="12" t="str">
        <f>IF($E7249 &lt;&gt; "", IF(E7249 = 0, "", VLOOKUP(E7249,'Cond Perturbation'!A:B,2,FALSE)),"")</f>
        <v/>
      </c>
      <c r="J7249" s="28"/>
      <c r="K7249" s="29" t="str">
        <f>IF($B7249 &lt;&gt; "", IF(C7249="Oui",IF(H7249=1,IF(E7249=0,Résultat!G$8,IF(J7249="No",Résultat!$G$8,Résultat!$G$7)),IF(H7249=2,IF(E7249=0,Résultat!G$9,IF(J7249="No",Résultat!$G$9,Résultat!$G$7)),Résultat!$G$7)),IF(C7249 = "Totale", IF(H7249=1,IF(E7249=0,Résultat!G$8,IF(J7249="No",Résultat!$G$9,Résultat!$G$7)),IF(H7249=2,IF(E7249=0,Résultat!G$9,IF(J7249="No",Résultat!$G$9,Résultat!$G$7)),Résultat!$G$7)),Résultat!$G$7)), "")</f>
        <v/>
      </c>
    </row>
    <row r="7250" spans="1:11" ht="20.100000000000001" customHeight="1">
      <c r="A7250" s="26"/>
      <c r="B7250" s="27"/>
      <c r="C7250" s="11" t="str">
        <f>IF($B7250 &lt;&gt; "",VLOOKUP(MID(B7250,3,5),'Recyclabilité Prod Matx'!C:F,2,FALSE), "")</f>
        <v/>
      </c>
      <c r="D7250" s="11" t="str">
        <f>IF($B7250 &lt;&gt; "",VLOOKUP(MID(B7250,3,5),'Recyclabilité Prod Matx'!C:F,3,FALSE),"")</f>
        <v/>
      </c>
      <c r="E7250" s="11" t="str">
        <f>IF($B7250 &lt;&gt; "",VLOOKUP(MID(B7250,3,5),'Recyclabilité Prod Matx'!C:F,4,FALSE), "")</f>
        <v/>
      </c>
      <c r="F7250" s="12" t="str">
        <f>IF($B7250 &lt;&gt; "", IF(C7250="Totale","",IF(D7250 = 0, "", VLOOKUP(D7250,'Cond Compo'!A:B,2,FALSE))),"")</f>
        <v/>
      </c>
      <c r="G7250" s="28"/>
      <c r="H7250" s="11" t="str">
        <f xml:space="preserve"> IF(C7250="Totale",2,IF($G7250 &lt;&gt; "", IF(D7250 = "E",MATCH(G7250, 'Cond Compo'!D$16:D$18, 0), MATCH(G7250, 'Cond Compo'!C$16:C$19, 0)), ""))</f>
        <v/>
      </c>
      <c r="I7250" s="12" t="str">
        <f>IF($E7250 &lt;&gt; "", IF(E7250 = 0, "", VLOOKUP(E7250,'Cond Perturbation'!A:B,2,FALSE)),"")</f>
        <v/>
      </c>
      <c r="J7250" s="28"/>
      <c r="K7250" s="29" t="str">
        <f>IF($B7250 &lt;&gt; "", IF(C7250="Oui",IF(H7250=1,IF(E7250=0,Résultat!G$8,IF(J7250="No",Résultat!$G$8,Résultat!$G$7)),IF(H7250=2,IF(E7250=0,Résultat!G$9,IF(J7250="No",Résultat!$G$9,Résultat!$G$7)),Résultat!$G$7)),IF(C7250 = "Totale", IF(H7250=1,IF(E7250=0,Résultat!G$8,IF(J7250="No",Résultat!$G$9,Résultat!$G$7)),IF(H7250=2,IF(E7250=0,Résultat!G$9,IF(J7250="No",Résultat!$G$9,Résultat!$G$7)),Résultat!$G$7)),Résultat!$G$7)), "")</f>
        <v/>
      </c>
    </row>
    <row r="7251" spans="1:11" ht="20.100000000000001" customHeight="1">
      <c r="A7251" s="26"/>
      <c r="B7251" s="27"/>
      <c r="C7251" s="11" t="str">
        <f>IF($B7251 &lt;&gt; "",VLOOKUP(MID(B7251,3,5),'Recyclabilité Prod Matx'!C:F,2,FALSE), "")</f>
        <v/>
      </c>
      <c r="D7251" s="11" t="str">
        <f>IF($B7251 &lt;&gt; "",VLOOKUP(MID(B7251,3,5),'Recyclabilité Prod Matx'!C:F,3,FALSE),"")</f>
        <v/>
      </c>
      <c r="E7251" s="11" t="str">
        <f>IF($B7251 &lt;&gt; "",VLOOKUP(MID(B7251,3,5),'Recyclabilité Prod Matx'!C:F,4,FALSE), "")</f>
        <v/>
      </c>
      <c r="F7251" s="12" t="str">
        <f>IF($B7251 &lt;&gt; "", IF(C7251="Totale","",IF(D7251 = 0, "", VLOOKUP(D7251,'Cond Compo'!A:B,2,FALSE))),"")</f>
        <v/>
      </c>
      <c r="G7251" s="28"/>
      <c r="H7251" s="11" t="str">
        <f xml:space="preserve"> IF(C7251="Totale",2,IF($G7251 &lt;&gt; "", IF(D7251 = "E",MATCH(G7251, 'Cond Compo'!D$16:D$18, 0), MATCH(G7251, 'Cond Compo'!C$16:C$19, 0)), ""))</f>
        <v/>
      </c>
      <c r="I7251" s="12" t="str">
        <f>IF($E7251 &lt;&gt; "", IF(E7251 = 0, "", VLOOKUP(E7251,'Cond Perturbation'!A:B,2,FALSE)),"")</f>
        <v/>
      </c>
      <c r="J7251" s="28"/>
      <c r="K7251" s="29" t="str">
        <f>IF($B7251 &lt;&gt; "", IF(C7251="Oui",IF(H7251=1,IF(E7251=0,Résultat!G$8,IF(J7251="No",Résultat!$G$8,Résultat!$G$7)),IF(H7251=2,IF(E7251=0,Résultat!G$9,IF(J7251="No",Résultat!$G$9,Résultat!$G$7)),Résultat!$G$7)),IF(C7251 = "Totale", IF(H7251=1,IF(E7251=0,Résultat!G$8,IF(J7251="No",Résultat!$G$9,Résultat!$G$7)),IF(H7251=2,IF(E7251=0,Résultat!G$9,IF(J7251="No",Résultat!$G$9,Résultat!$G$7)),Résultat!$G$7)),Résultat!$G$7)), "")</f>
        <v/>
      </c>
    </row>
    <row r="7252" spans="1:11" ht="20.100000000000001" customHeight="1">
      <c r="A7252" s="26"/>
      <c r="B7252" s="27"/>
      <c r="C7252" s="11" t="str">
        <f>IF($B7252 &lt;&gt; "",VLOOKUP(MID(B7252,3,5),'Recyclabilité Prod Matx'!C:F,2,FALSE), "")</f>
        <v/>
      </c>
      <c r="D7252" s="11" t="str">
        <f>IF($B7252 &lt;&gt; "",VLOOKUP(MID(B7252,3,5),'Recyclabilité Prod Matx'!C:F,3,FALSE),"")</f>
        <v/>
      </c>
      <c r="E7252" s="11" t="str">
        <f>IF($B7252 &lt;&gt; "",VLOOKUP(MID(B7252,3,5),'Recyclabilité Prod Matx'!C:F,4,FALSE), "")</f>
        <v/>
      </c>
      <c r="F7252" s="12" t="str">
        <f>IF($B7252 &lt;&gt; "", IF(C7252="Totale","",IF(D7252 = 0, "", VLOOKUP(D7252,'Cond Compo'!A:B,2,FALSE))),"")</f>
        <v/>
      </c>
      <c r="G7252" s="28"/>
      <c r="H7252" s="11" t="str">
        <f xml:space="preserve"> IF(C7252="Totale",2,IF($G7252 &lt;&gt; "", IF(D7252 = "E",MATCH(G7252, 'Cond Compo'!D$16:D$18, 0), MATCH(G7252, 'Cond Compo'!C$16:C$19, 0)), ""))</f>
        <v/>
      </c>
      <c r="I7252" s="12" t="str">
        <f>IF($E7252 &lt;&gt; "", IF(E7252 = 0, "", VLOOKUP(E7252,'Cond Perturbation'!A:B,2,FALSE)),"")</f>
        <v/>
      </c>
      <c r="J7252" s="28"/>
      <c r="K7252" s="29" t="str">
        <f>IF($B7252 &lt;&gt; "", IF(C7252="Oui",IF(H7252=1,IF(E7252=0,Résultat!G$8,IF(J7252="No",Résultat!$G$8,Résultat!$G$7)),IF(H7252=2,IF(E7252=0,Résultat!G$9,IF(J7252="No",Résultat!$G$9,Résultat!$G$7)),Résultat!$G$7)),IF(C7252 = "Totale", IF(H7252=1,IF(E7252=0,Résultat!G$8,IF(J7252="No",Résultat!$G$9,Résultat!$G$7)),IF(H7252=2,IF(E7252=0,Résultat!G$9,IF(J7252="No",Résultat!$G$9,Résultat!$G$7)),Résultat!$G$7)),Résultat!$G$7)), "")</f>
        <v/>
      </c>
    </row>
    <row r="7253" spans="1:11" ht="20.100000000000001" customHeight="1">
      <c r="A7253" s="26"/>
      <c r="B7253" s="27"/>
      <c r="C7253" s="11" t="str">
        <f>IF($B7253 &lt;&gt; "",VLOOKUP(MID(B7253,3,5),'Recyclabilité Prod Matx'!C:F,2,FALSE), "")</f>
        <v/>
      </c>
      <c r="D7253" s="11" t="str">
        <f>IF($B7253 &lt;&gt; "",VLOOKUP(MID(B7253,3,5),'Recyclabilité Prod Matx'!C:F,3,FALSE),"")</f>
        <v/>
      </c>
      <c r="E7253" s="11" t="str">
        <f>IF($B7253 &lt;&gt; "",VLOOKUP(MID(B7253,3,5),'Recyclabilité Prod Matx'!C:F,4,FALSE), "")</f>
        <v/>
      </c>
      <c r="F7253" s="12" t="str">
        <f>IF($B7253 &lt;&gt; "", IF(C7253="Totale","",IF(D7253 = 0, "", VLOOKUP(D7253,'Cond Compo'!A:B,2,FALSE))),"")</f>
        <v/>
      </c>
      <c r="G7253" s="28"/>
      <c r="H7253" s="11" t="str">
        <f xml:space="preserve"> IF(C7253="Totale",2,IF($G7253 &lt;&gt; "", IF(D7253 = "E",MATCH(G7253, 'Cond Compo'!D$16:D$18, 0), MATCH(G7253, 'Cond Compo'!C$16:C$19, 0)), ""))</f>
        <v/>
      </c>
      <c r="I7253" s="12" t="str">
        <f>IF($E7253 &lt;&gt; "", IF(E7253 = 0, "", VLOOKUP(E7253,'Cond Perturbation'!A:B,2,FALSE)),"")</f>
        <v/>
      </c>
      <c r="J7253" s="28"/>
      <c r="K7253" s="29" t="str">
        <f>IF($B7253 &lt;&gt; "", IF(C7253="Oui",IF(H7253=1,IF(E7253=0,Résultat!G$8,IF(J7253="No",Résultat!$G$8,Résultat!$G$7)),IF(H7253=2,IF(E7253=0,Résultat!G$9,IF(J7253="No",Résultat!$G$9,Résultat!$G$7)),Résultat!$G$7)),IF(C7253 = "Totale", IF(H7253=1,IF(E7253=0,Résultat!G$8,IF(J7253="No",Résultat!$G$9,Résultat!$G$7)),IF(H7253=2,IF(E7253=0,Résultat!G$9,IF(J7253="No",Résultat!$G$9,Résultat!$G$7)),Résultat!$G$7)),Résultat!$G$7)), "")</f>
        <v/>
      </c>
    </row>
    <row r="7254" spans="1:11" ht="20.100000000000001" customHeight="1">
      <c r="A7254" s="26"/>
      <c r="B7254" s="27"/>
      <c r="C7254" s="11" t="str">
        <f>IF($B7254 &lt;&gt; "",VLOOKUP(MID(B7254,3,5),'Recyclabilité Prod Matx'!C:F,2,FALSE), "")</f>
        <v/>
      </c>
      <c r="D7254" s="11" t="str">
        <f>IF($B7254 &lt;&gt; "",VLOOKUP(MID(B7254,3,5),'Recyclabilité Prod Matx'!C:F,3,FALSE),"")</f>
        <v/>
      </c>
      <c r="E7254" s="11" t="str">
        <f>IF($B7254 &lt;&gt; "",VLOOKUP(MID(B7254,3,5),'Recyclabilité Prod Matx'!C:F,4,FALSE), "")</f>
        <v/>
      </c>
      <c r="F7254" s="12" t="str">
        <f>IF($B7254 &lt;&gt; "", IF(C7254="Totale","",IF(D7254 = 0, "", VLOOKUP(D7254,'Cond Compo'!A:B,2,FALSE))),"")</f>
        <v/>
      </c>
      <c r="G7254" s="28"/>
      <c r="H7254" s="11" t="str">
        <f xml:space="preserve"> IF(C7254="Totale",2,IF($G7254 &lt;&gt; "", IF(D7254 = "E",MATCH(G7254, 'Cond Compo'!D$16:D$18, 0), MATCH(G7254, 'Cond Compo'!C$16:C$19, 0)), ""))</f>
        <v/>
      </c>
      <c r="I7254" s="12" t="str">
        <f>IF($E7254 &lt;&gt; "", IF(E7254 = 0, "", VLOOKUP(E7254,'Cond Perturbation'!A:B,2,FALSE)),"")</f>
        <v/>
      </c>
      <c r="J7254" s="28"/>
      <c r="K7254" s="29" t="str">
        <f>IF($B7254 &lt;&gt; "", IF(C7254="Oui",IF(H7254=1,IF(E7254=0,Résultat!G$8,IF(J7254="No",Résultat!$G$8,Résultat!$G$7)),IF(H7254=2,IF(E7254=0,Résultat!G$9,IF(J7254="No",Résultat!$G$9,Résultat!$G$7)),Résultat!$G$7)),IF(C7254 = "Totale", IF(H7254=1,IF(E7254=0,Résultat!G$8,IF(J7254="No",Résultat!$G$9,Résultat!$G$7)),IF(H7254=2,IF(E7254=0,Résultat!G$9,IF(J7254="No",Résultat!$G$9,Résultat!$G$7)),Résultat!$G$7)),Résultat!$G$7)), "")</f>
        <v/>
      </c>
    </row>
    <row r="7255" spans="1:11" ht="20.100000000000001" customHeight="1">
      <c r="A7255" s="26"/>
      <c r="B7255" s="27"/>
      <c r="C7255" s="11" t="str">
        <f>IF($B7255 &lt;&gt; "",VLOOKUP(MID(B7255,3,5),'Recyclabilité Prod Matx'!C:F,2,FALSE), "")</f>
        <v/>
      </c>
      <c r="D7255" s="11" t="str">
        <f>IF($B7255 &lt;&gt; "",VLOOKUP(MID(B7255,3,5),'Recyclabilité Prod Matx'!C:F,3,FALSE),"")</f>
        <v/>
      </c>
      <c r="E7255" s="11" t="str">
        <f>IF($B7255 &lt;&gt; "",VLOOKUP(MID(B7255,3,5),'Recyclabilité Prod Matx'!C:F,4,FALSE), "")</f>
        <v/>
      </c>
      <c r="F7255" s="12" t="str">
        <f>IF($B7255 &lt;&gt; "", IF(C7255="Totale","",IF(D7255 = 0, "", VLOOKUP(D7255,'Cond Compo'!A:B,2,FALSE))),"")</f>
        <v/>
      </c>
      <c r="G7255" s="28"/>
      <c r="H7255" s="11" t="str">
        <f xml:space="preserve"> IF(C7255="Totale",2,IF($G7255 &lt;&gt; "", IF(D7255 = "E",MATCH(G7255, 'Cond Compo'!D$16:D$18, 0), MATCH(G7255, 'Cond Compo'!C$16:C$19, 0)), ""))</f>
        <v/>
      </c>
      <c r="I7255" s="12" t="str">
        <f>IF($E7255 &lt;&gt; "", IF(E7255 = 0, "", VLOOKUP(E7255,'Cond Perturbation'!A:B,2,FALSE)),"")</f>
        <v/>
      </c>
      <c r="J7255" s="28"/>
      <c r="K7255" s="29" t="str">
        <f>IF($B7255 &lt;&gt; "", IF(C7255="Oui",IF(H7255=1,IF(E7255=0,Résultat!G$8,IF(J7255="No",Résultat!$G$8,Résultat!$G$7)),IF(H7255=2,IF(E7255=0,Résultat!G$9,IF(J7255="No",Résultat!$G$9,Résultat!$G$7)),Résultat!$G$7)),IF(C7255 = "Totale", IF(H7255=1,IF(E7255=0,Résultat!G$8,IF(J7255="No",Résultat!$G$9,Résultat!$G$7)),IF(H7255=2,IF(E7255=0,Résultat!G$9,IF(J7255="No",Résultat!$G$9,Résultat!$G$7)),Résultat!$G$7)),Résultat!$G$7)), "")</f>
        <v/>
      </c>
    </row>
    <row r="7256" spans="1:11" ht="20.100000000000001" customHeight="1">
      <c r="A7256" s="26"/>
      <c r="B7256" s="27"/>
      <c r="C7256" s="11" t="str">
        <f>IF($B7256 &lt;&gt; "",VLOOKUP(MID(B7256,3,5),'Recyclabilité Prod Matx'!C:F,2,FALSE), "")</f>
        <v/>
      </c>
      <c r="D7256" s="11" t="str">
        <f>IF($B7256 &lt;&gt; "",VLOOKUP(MID(B7256,3,5),'Recyclabilité Prod Matx'!C:F,3,FALSE),"")</f>
        <v/>
      </c>
      <c r="E7256" s="11" t="str">
        <f>IF($B7256 &lt;&gt; "",VLOOKUP(MID(B7256,3,5),'Recyclabilité Prod Matx'!C:F,4,FALSE), "")</f>
        <v/>
      </c>
      <c r="F7256" s="12" t="str">
        <f>IF($B7256 &lt;&gt; "", IF(C7256="Totale","",IF(D7256 = 0, "", VLOOKUP(D7256,'Cond Compo'!A:B,2,FALSE))),"")</f>
        <v/>
      </c>
      <c r="G7256" s="28"/>
      <c r="H7256" s="11" t="str">
        <f xml:space="preserve"> IF(C7256="Totale",2,IF($G7256 &lt;&gt; "", IF(D7256 = "E",MATCH(G7256, 'Cond Compo'!D$16:D$18, 0), MATCH(G7256, 'Cond Compo'!C$16:C$19, 0)), ""))</f>
        <v/>
      </c>
      <c r="I7256" s="12" t="str">
        <f>IF($E7256 &lt;&gt; "", IF(E7256 = 0, "", VLOOKUP(E7256,'Cond Perturbation'!A:B,2,FALSE)),"")</f>
        <v/>
      </c>
      <c r="J7256" s="28"/>
      <c r="K7256" s="29" t="str">
        <f>IF($B7256 &lt;&gt; "", IF(C7256="Oui",IF(H7256=1,IF(E7256=0,Résultat!G$8,IF(J7256="No",Résultat!$G$8,Résultat!$G$7)),IF(H7256=2,IF(E7256=0,Résultat!G$9,IF(J7256="No",Résultat!$G$9,Résultat!$G$7)),Résultat!$G$7)),IF(C7256 = "Totale", IF(H7256=1,IF(E7256=0,Résultat!G$8,IF(J7256="No",Résultat!$G$9,Résultat!$G$7)),IF(H7256=2,IF(E7256=0,Résultat!G$9,IF(J7256="No",Résultat!$G$9,Résultat!$G$7)),Résultat!$G$7)),Résultat!$G$7)), "")</f>
        <v/>
      </c>
    </row>
    <row r="7257" spans="1:11" ht="20.100000000000001" customHeight="1">
      <c r="A7257" s="26"/>
      <c r="B7257" s="27"/>
      <c r="C7257" s="11" t="str">
        <f>IF($B7257 &lt;&gt; "",VLOOKUP(MID(B7257,3,5),'Recyclabilité Prod Matx'!C:F,2,FALSE), "")</f>
        <v/>
      </c>
      <c r="D7257" s="11" t="str">
        <f>IF($B7257 &lt;&gt; "",VLOOKUP(MID(B7257,3,5),'Recyclabilité Prod Matx'!C:F,3,FALSE),"")</f>
        <v/>
      </c>
      <c r="E7257" s="11" t="str">
        <f>IF($B7257 &lt;&gt; "",VLOOKUP(MID(B7257,3,5),'Recyclabilité Prod Matx'!C:F,4,FALSE), "")</f>
        <v/>
      </c>
      <c r="F7257" s="12" t="str">
        <f>IF($B7257 &lt;&gt; "", IF(C7257="Totale","",IF(D7257 = 0, "", VLOOKUP(D7257,'Cond Compo'!A:B,2,FALSE))),"")</f>
        <v/>
      </c>
      <c r="G7257" s="28"/>
      <c r="H7257" s="11" t="str">
        <f xml:space="preserve"> IF(C7257="Totale",2,IF($G7257 &lt;&gt; "", IF(D7257 = "E",MATCH(G7257, 'Cond Compo'!D$16:D$18, 0), MATCH(G7257, 'Cond Compo'!C$16:C$19, 0)), ""))</f>
        <v/>
      </c>
      <c r="I7257" s="12" t="str">
        <f>IF($E7257 &lt;&gt; "", IF(E7257 = 0, "", VLOOKUP(E7257,'Cond Perturbation'!A:B,2,FALSE)),"")</f>
        <v/>
      </c>
      <c r="J7257" s="28"/>
      <c r="K7257" s="29" t="str">
        <f>IF($B7257 &lt;&gt; "", IF(C7257="Oui",IF(H7257=1,IF(E7257=0,Résultat!G$8,IF(J7257="No",Résultat!$G$8,Résultat!$G$7)),IF(H7257=2,IF(E7257=0,Résultat!G$9,IF(J7257="No",Résultat!$G$9,Résultat!$G$7)),Résultat!$G$7)),IF(C7257 = "Totale", IF(H7257=1,IF(E7257=0,Résultat!G$8,IF(J7257="No",Résultat!$G$9,Résultat!$G$7)),IF(H7257=2,IF(E7257=0,Résultat!G$9,IF(J7257="No",Résultat!$G$9,Résultat!$G$7)),Résultat!$G$7)),Résultat!$G$7)), "")</f>
        <v/>
      </c>
    </row>
    <row r="7258" spans="1:11" ht="20.100000000000001" customHeight="1">
      <c r="A7258" s="26"/>
      <c r="B7258" s="27"/>
      <c r="C7258" s="11" t="str">
        <f>IF($B7258 &lt;&gt; "",VLOOKUP(MID(B7258,3,5),'Recyclabilité Prod Matx'!C:F,2,FALSE), "")</f>
        <v/>
      </c>
      <c r="D7258" s="11" t="str">
        <f>IF($B7258 &lt;&gt; "",VLOOKUP(MID(B7258,3,5),'Recyclabilité Prod Matx'!C:F,3,FALSE),"")</f>
        <v/>
      </c>
      <c r="E7258" s="11" t="str">
        <f>IF($B7258 &lt;&gt; "",VLOOKUP(MID(B7258,3,5),'Recyclabilité Prod Matx'!C:F,4,FALSE), "")</f>
        <v/>
      </c>
      <c r="F7258" s="12" t="str">
        <f>IF($B7258 &lt;&gt; "", IF(C7258="Totale","",IF(D7258 = 0, "", VLOOKUP(D7258,'Cond Compo'!A:B,2,FALSE))),"")</f>
        <v/>
      </c>
      <c r="G7258" s="28"/>
      <c r="H7258" s="11" t="str">
        <f xml:space="preserve"> IF(C7258="Totale",2,IF($G7258 &lt;&gt; "", IF(D7258 = "E",MATCH(G7258, 'Cond Compo'!D$16:D$18, 0), MATCH(G7258, 'Cond Compo'!C$16:C$19, 0)), ""))</f>
        <v/>
      </c>
      <c r="I7258" s="12" t="str">
        <f>IF($E7258 &lt;&gt; "", IF(E7258 = 0, "", VLOOKUP(E7258,'Cond Perturbation'!A:B,2,FALSE)),"")</f>
        <v/>
      </c>
      <c r="J7258" s="28"/>
      <c r="K7258" s="29" t="str">
        <f>IF($B7258 &lt;&gt; "", IF(C7258="Oui",IF(H7258=1,IF(E7258=0,Résultat!G$8,IF(J7258="No",Résultat!$G$8,Résultat!$G$7)),IF(H7258=2,IF(E7258=0,Résultat!G$9,IF(J7258="No",Résultat!$G$9,Résultat!$G$7)),Résultat!$G$7)),IF(C7258 = "Totale", IF(H7258=1,IF(E7258=0,Résultat!G$8,IF(J7258="No",Résultat!$G$9,Résultat!$G$7)),IF(H7258=2,IF(E7258=0,Résultat!G$9,IF(J7258="No",Résultat!$G$9,Résultat!$G$7)),Résultat!$G$7)),Résultat!$G$7)), "")</f>
        <v/>
      </c>
    </row>
    <row r="7259" spans="1:11" ht="20.100000000000001" customHeight="1">
      <c r="A7259" s="26"/>
      <c r="B7259" s="27"/>
      <c r="C7259" s="11" t="str">
        <f>IF($B7259 &lt;&gt; "",VLOOKUP(MID(B7259,3,5),'Recyclabilité Prod Matx'!C:F,2,FALSE), "")</f>
        <v/>
      </c>
      <c r="D7259" s="11" t="str">
        <f>IF($B7259 &lt;&gt; "",VLOOKUP(MID(B7259,3,5),'Recyclabilité Prod Matx'!C:F,3,FALSE),"")</f>
        <v/>
      </c>
      <c r="E7259" s="11" t="str">
        <f>IF($B7259 &lt;&gt; "",VLOOKUP(MID(B7259,3,5),'Recyclabilité Prod Matx'!C:F,4,FALSE), "")</f>
        <v/>
      </c>
      <c r="F7259" s="12" t="str">
        <f>IF($B7259 &lt;&gt; "", IF(C7259="Totale","",IF(D7259 = 0, "", VLOOKUP(D7259,'Cond Compo'!A:B,2,FALSE))),"")</f>
        <v/>
      </c>
      <c r="G7259" s="28"/>
      <c r="H7259" s="11" t="str">
        <f xml:space="preserve"> IF(C7259="Totale",2,IF($G7259 &lt;&gt; "", IF(D7259 = "E",MATCH(G7259, 'Cond Compo'!D$16:D$18, 0), MATCH(G7259, 'Cond Compo'!C$16:C$19, 0)), ""))</f>
        <v/>
      </c>
      <c r="I7259" s="12" t="str">
        <f>IF($E7259 &lt;&gt; "", IF(E7259 = 0, "", VLOOKUP(E7259,'Cond Perturbation'!A:B,2,FALSE)),"")</f>
        <v/>
      </c>
      <c r="J7259" s="28"/>
      <c r="K7259" s="29" t="str">
        <f>IF($B7259 &lt;&gt; "", IF(C7259="Oui",IF(H7259=1,IF(E7259=0,Résultat!G$8,IF(J7259="No",Résultat!$G$8,Résultat!$G$7)),IF(H7259=2,IF(E7259=0,Résultat!G$9,IF(J7259="No",Résultat!$G$9,Résultat!$G$7)),Résultat!$G$7)),IF(C7259 = "Totale", IF(H7259=1,IF(E7259=0,Résultat!G$8,IF(J7259="No",Résultat!$G$9,Résultat!$G$7)),IF(H7259=2,IF(E7259=0,Résultat!G$9,IF(J7259="No",Résultat!$G$9,Résultat!$G$7)),Résultat!$G$7)),Résultat!$G$7)), "")</f>
        <v/>
      </c>
    </row>
    <row r="7260" spans="1:11" ht="20.100000000000001" customHeight="1">
      <c r="A7260" s="26"/>
      <c r="B7260" s="27"/>
      <c r="C7260" s="11" t="str">
        <f>IF($B7260 &lt;&gt; "",VLOOKUP(MID(B7260,3,5),'Recyclabilité Prod Matx'!C:F,2,FALSE), "")</f>
        <v/>
      </c>
      <c r="D7260" s="11" t="str">
        <f>IF($B7260 &lt;&gt; "",VLOOKUP(MID(B7260,3,5),'Recyclabilité Prod Matx'!C:F,3,FALSE),"")</f>
        <v/>
      </c>
      <c r="E7260" s="11" t="str">
        <f>IF($B7260 &lt;&gt; "",VLOOKUP(MID(B7260,3,5),'Recyclabilité Prod Matx'!C:F,4,FALSE), "")</f>
        <v/>
      </c>
      <c r="F7260" s="12" t="str">
        <f>IF($B7260 &lt;&gt; "", IF(C7260="Totale","",IF(D7260 = 0, "", VLOOKUP(D7260,'Cond Compo'!A:B,2,FALSE))),"")</f>
        <v/>
      </c>
      <c r="G7260" s="28"/>
      <c r="H7260" s="11" t="str">
        <f xml:space="preserve"> IF(C7260="Totale",2,IF($G7260 &lt;&gt; "", IF(D7260 = "E",MATCH(G7260, 'Cond Compo'!D$16:D$18, 0), MATCH(G7260, 'Cond Compo'!C$16:C$19, 0)), ""))</f>
        <v/>
      </c>
      <c r="I7260" s="12" t="str">
        <f>IF($E7260 &lt;&gt; "", IF(E7260 = 0, "", VLOOKUP(E7260,'Cond Perturbation'!A:B,2,FALSE)),"")</f>
        <v/>
      </c>
      <c r="J7260" s="28"/>
      <c r="K7260" s="29" t="str">
        <f>IF($B7260 &lt;&gt; "", IF(C7260="Oui",IF(H7260=1,IF(E7260=0,Résultat!G$8,IF(J7260="No",Résultat!$G$8,Résultat!$G$7)),IF(H7260=2,IF(E7260=0,Résultat!G$9,IF(J7260="No",Résultat!$G$9,Résultat!$G$7)),Résultat!$G$7)),IF(C7260 = "Totale", IF(H7260=1,IF(E7260=0,Résultat!G$8,IF(J7260="No",Résultat!$G$9,Résultat!$G$7)),IF(H7260=2,IF(E7260=0,Résultat!G$9,IF(J7260="No",Résultat!$G$9,Résultat!$G$7)),Résultat!$G$7)),Résultat!$G$7)), "")</f>
        <v/>
      </c>
    </row>
    <row r="7261" spans="1:11" ht="20.100000000000001" customHeight="1">
      <c r="A7261" s="26"/>
      <c r="B7261" s="27"/>
      <c r="C7261" s="11" t="str">
        <f>IF($B7261 &lt;&gt; "",VLOOKUP(MID(B7261,3,5),'Recyclabilité Prod Matx'!C:F,2,FALSE), "")</f>
        <v/>
      </c>
      <c r="D7261" s="11" t="str">
        <f>IF($B7261 &lt;&gt; "",VLOOKUP(MID(B7261,3,5),'Recyclabilité Prod Matx'!C:F,3,FALSE),"")</f>
        <v/>
      </c>
      <c r="E7261" s="11" t="str">
        <f>IF($B7261 &lt;&gt; "",VLOOKUP(MID(B7261,3,5),'Recyclabilité Prod Matx'!C:F,4,FALSE), "")</f>
        <v/>
      </c>
      <c r="F7261" s="12" t="str">
        <f>IF($B7261 &lt;&gt; "", IF(C7261="Totale","",IF(D7261 = 0, "", VLOOKUP(D7261,'Cond Compo'!A:B,2,FALSE))),"")</f>
        <v/>
      </c>
      <c r="G7261" s="28"/>
      <c r="H7261" s="11" t="str">
        <f xml:space="preserve"> IF(C7261="Totale",2,IF($G7261 &lt;&gt; "", IF(D7261 = "E",MATCH(G7261, 'Cond Compo'!D$16:D$18, 0), MATCH(G7261, 'Cond Compo'!C$16:C$19, 0)), ""))</f>
        <v/>
      </c>
      <c r="I7261" s="12" t="str">
        <f>IF($E7261 &lt;&gt; "", IF(E7261 = 0, "", VLOOKUP(E7261,'Cond Perturbation'!A:B,2,FALSE)),"")</f>
        <v/>
      </c>
      <c r="J7261" s="28"/>
      <c r="K7261" s="29" t="str">
        <f>IF($B7261 &lt;&gt; "", IF(C7261="Oui",IF(H7261=1,IF(E7261=0,Résultat!G$8,IF(J7261="No",Résultat!$G$8,Résultat!$G$7)),IF(H7261=2,IF(E7261=0,Résultat!G$9,IF(J7261="No",Résultat!$G$9,Résultat!$G$7)),Résultat!$G$7)),IF(C7261 = "Totale", IF(H7261=1,IF(E7261=0,Résultat!G$8,IF(J7261="No",Résultat!$G$9,Résultat!$G$7)),IF(H7261=2,IF(E7261=0,Résultat!G$9,IF(J7261="No",Résultat!$G$9,Résultat!$G$7)),Résultat!$G$7)),Résultat!$G$7)), "")</f>
        <v/>
      </c>
    </row>
    <row r="7262" spans="1:11" ht="20.100000000000001" customHeight="1">
      <c r="A7262" s="26"/>
      <c r="B7262" s="27"/>
      <c r="C7262" s="11" t="str">
        <f>IF($B7262 &lt;&gt; "",VLOOKUP(MID(B7262,3,5),'Recyclabilité Prod Matx'!C:F,2,FALSE), "")</f>
        <v/>
      </c>
      <c r="D7262" s="11" t="str">
        <f>IF($B7262 &lt;&gt; "",VLOOKUP(MID(B7262,3,5),'Recyclabilité Prod Matx'!C:F,3,FALSE),"")</f>
        <v/>
      </c>
      <c r="E7262" s="11" t="str">
        <f>IF($B7262 &lt;&gt; "",VLOOKUP(MID(B7262,3,5),'Recyclabilité Prod Matx'!C:F,4,FALSE), "")</f>
        <v/>
      </c>
      <c r="F7262" s="12" t="str">
        <f>IF($B7262 &lt;&gt; "", IF(C7262="Totale","",IF(D7262 = 0, "", VLOOKUP(D7262,'Cond Compo'!A:B,2,FALSE))),"")</f>
        <v/>
      </c>
      <c r="G7262" s="28"/>
      <c r="H7262" s="11" t="str">
        <f xml:space="preserve"> IF(C7262="Totale",2,IF($G7262 &lt;&gt; "", IF(D7262 = "E",MATCH(G7262, 'Cond Compo'!D$16:D$18, 0), MATCH(G7262, 'Cond Compo'!C$16:C$19, 0)), ""))</f>
        <v/>
      </c>
      <c r="I7262" s="12" t="str">
        <f>IF($E7262 &lt;&gt; "", IF(E7262 = 0, "", VLOOKUP(E7262,'Cond Perturbation'!A:B,2,FALSE)),"")</f>
        <v/>
      </c>
      <c r="J7262" s="28"/>
      <c r="K7262" s="29" t="str">
        <f>IF($B7262 &lt;&gt; "", IF(C7262="Oui",IF(H7262=1,IF(E7262=0,Résultat!G$8,IF(J7262="No",Résultat!$G$8,Résultat!$G$7)),IF(H7262=2,IF(E7262=0,Résultat!G$9,IF(J7262="No",Résultat!$G$9,Résultat!$G$7)),Résultat!$G$7)),IF(C7262 = "Totale", IF(H7262=1,IF(E7262=0,Résultat!G$8,IF(J7262="No",Résultat!$G$9,Résultat!$G$7)),IF(H7262=2,IF(E7262=0,Résultat!G$9,IF(J7262="No",Résultat!$G$9,Résultat!$G$7)),Résultat!$G$7)),Résultat!$G$7)), "")</f>
        <v/>
      </c>
    </row>
    <row r="7263" spans="1:11" ht="20.100000000000001" customHeight="1">
      <c r="A7263" s="26"/>
      <c r="B7263" s="27"/>
      <c r="C7263" s="11" t="str">
        <f>IF($B7263 &lt;&gt; "",VLOOKUP(MID(B7263,3,5),'Recyclabilité Prod Matx'!C:F,2,FALSE), "")</f>
        <v/>
      </c>
      <c r="D7263" s="11" t="str">
        <f>IF($B7263 &lt;&gt; "",VLOOKUP(MID(B7263,3,5),'Recyclabilité Prod Matx'!C:F,3,FALSE),"")</f>
        <v/>
      </c>
      <c r="E7263" s="11" t="str">
        <f>IF($B7263 &lt;&gt; "",VLOOKUP(MID(B7263,3,5),'Recyclabilité Prod Matx'!C:F,4,FALSE), "")</f>
        <v/>
      </c>
      <c r="F7263" s="12" t="str">
        <f>IF($B7263 &lt;&gt; "", IF(C7263="Totale","",IF(D7263 = 0, "", VLOOKUP(D7263,'Cond Compo'!A:B,2,FALSE))),"")</f>
        <v/>
      </c>
      <c r="G7263" s="28"/>
      <c r="H7263" s="11" t="str">
        <f xml:space="preserve"> IF(C7263="Totale",2,IF($G7263 &lt;&gt; "", IF(D7263 = "E",MATCH(G7263, 'Cond Compo'!D$16:D$18, 0), MATCH(G7263, 'Cond Compo'!C$16:C$19, 0)), ""))</f>
        <v/>
      </c>
      <c r="I7263" s="12" t="str">
        <f>IF($E7263 &lt;&gt; "", IF(E7263 = 0, "", VLOOKUP(E7263,'Cond Perturbation'!A:B,2,FALSE)),"")</f>
        <v/>
      </c>
      <c r="J7263" s="28"/>
      <c r="K7263" s="29" t="str">
        <f>IF($B7263 &lt;&gt; "", IF(C7263="Oui",IF(H7263=1,IF(E7263=0,Résultat!G$8,IF(J7263="No",Résultat!$G$8,Résultat!$G$7)),IF(H7263=2,IF(E7263=0,Résultat!G$9,IF(J7263="No",Résultat!$G$9,Résultat!$G$7)),Résultat!$G$7)),IF(C7263 = "Totale", IF(H7263=1,IF(E7263=0,Résultat!G$8,IF(J7263="No",Résultat!$G$9,Résultat!$G$7)),IF(H7263=2,IF(E7263=0,Résultat!G$9,IF(J7263="No",Résultat!$G$9,Résultat!$G$7)),Résultat!$G$7)),Résultat!$G$7)), "")</f>
        <v/>
      </c>
    </row>
    <row r="7264" spans="1:11" ht="20.100000000000001" customHeight="1">
      <c r="A7264" s="26"/>
      <c r="B7264" s="27"/>
      <c r="C7264" s="11" t="str">
        <f>IF($B7264 &lt;&gt; "",VLOOKUP(MID(B7264,3,5),'Recyclabilité Prod Matx'!C:F,2,FALSE), "")</f>
        <v/>
      </c>
      <c r="D7264" s="11" t="str">
        <f>IF($B7264 &lt;&gt; "",VLOOKUP(MID(B7264,3,5),'Recyclabilité Prod Matx'!C:F,3,FALSE),"")</f>
        <v/>
      </c>
      <c r="E7264" s="11" t="str">
        <f>IF($B7264 &lt;&gt; "",VLOOKUP(MID(B7264,3,5),'Recyclabilité Prod Matx'!C:F,4,FALSE), "")</f>
        <v/>
      </c>
      <c r="F7264" s="12" t="str">
        <f>IF($B7264 &lt;&gt; "", IF(C7264="Totale","",IF(D7264 = 0, "", VLOOKUP(D7264,'Cond Compo'!A:B,2,FALSE))),"")</f>
        <v/>
      </c>
      <c r="G7264" s="28"/>
      <c r="H7264" s="11" t="str">
        <f xml:space="preserve"> IF(C7264="Totale",2,IF($G7264 &lt;&gt; "", IF(D7264 = "E",MATCH(G7264, 'Cond Compo'!D$16:D$18, 0), MATCH(G7264, 'Cond Compo'!C$16:C$19, 0)), ""))</f>
        <v/>
      </c>
      <c r="I7264" s="12" t="str">
        <f>IF($E7264 &lt;&gt; "", IF(E7264 = 0, "", VLOOKUP(E7264,'Cond Perturbation'!A:B,2,FALSE)),"")</f>
        <v/>
      </c>
      <c r="J7264" s="28"/>
      <c r="K7264" s="29" t="str">
        <f>IF($B7264 &lt;&gt; "", IF(C7264="Oui",IF(H7264=1,IF(E7264=0,Résultat!G$8,IF(J7264="No",Résultat!$G$8,Résultat!$G$7)),IF(H7264=2,IF(E7264=0,Résultat!G$9,IF(J7264="No",Résultat!$G$9,Résultat!$G$7)),Résultat!$G$7)),IF(C7264 = "Totale", IF(H7264=1,IF(E7264=0,Résultat!G$8,IF(J7264="No",Résultat!$G$9,Résultat!$G$7)),IF(H7264=2,IF(E7264=0,Résultat!G$9,IF(J7264="No",Résultat!$G$9,Résultat!$G$7)),Résultat!$G$7)),Résultat!$G$7)), "")</f>
        <v/>
      </c>
    </row>
    <row r="7265" spans="1:11" ht="20.100000000000001" customHeight="1">
      <c r="A7265" s="26"/>
      <c r="B7265" s="27"/>
      <c r="C7265" s="11" t="str">
        <f>IF($B7265 &lt;&gt; "",VLOOKUP(MID(B7265,3,5),'Recyclabilité Prod Matx'!C:F,2,FALSE), "")</f>
        <v/>
      </c>
      <c r="D7265" s="11" t="str">
        <f>IF($B7265 &lt;&gt; "",VLOOKUP(MID(B7265,3,5),'Recyclabilité Prod Matx'!C:F,3,FALSE),"")</f>
        <v/>
      </c>
      <c r="E7265" s="11" t="str">
        <f>IF($B7265 &lt;&gt; "",VLOOKUP(MID(B7265,3,5),'Recyclabilité Prod Matx'!C:F,4,FALSE), "")</f>
        <v/>
      </c>
      <c r="F7265" s="12" t="str">
        <f>IF($B7265 &lt;&gt; "", IF(C7265="Totale","",IF(D7265 = 0, "", VLOOKUP(D7265,'Cond Compo'!A:B,2,FALSE))),"")</f>
        <v/>
      </c>
      <c r="G7265" s="28"/>
      <c r="H7265" s="11" t="str">
        <f xml:space="preserve"> IF(C7265="Totale",2,IF($G7265 &lt;&gt; "", IF(D7265 = "E",MATCH(G7265, 'Cond Compo'!D$16:D$18, 0), MATCH(G7265, 'Cond Compo'!C$16:C$19, 0)), ""))</f>
        <v/>
      </c>
      <c r="I7265" s="12" t="str">
        <f>IF($E7265 &lt;&gt; "", IF(E7265 = 0, "", VLOOKUP(E7265,'Cond Perturbation'!A:B,2,FALSE)),"")</f>
        <v/>
      </c>
      <c r="J7265" s="28"/>
      <c r="K7265" s="29" t="str">
        <f>IF($B7265 &lt;&gt; "", IF(C7265="Oui",IF(H7265=1,IF(E7265=0,Résultat!G$8,IF(J7265="No",Résultat!$G$8,Résultat!$G$7)),IF(H7265=2,IF(E7265=0,Résultat!G$9,IF(J7265="No",Résultat!$G$9,Résultat!$G$7)),Résultat!$G$7)),IF(C7265 = "Totale", IF(H7265=1,IF(E7265=0,Résultat!G$8,IF(J7265="No",Résultat!$G$9,Résultat!$G$7)),IF(H7265=2,IF(E7265=0,Résultat!G$9,IF(J7265="No",Résultat!$G$9,Résultat!$G$7)),Résultat!$G$7)),Résultat!$G$7)), "")</f>
        <v/>
      </c>
    </row>
    <row r="7266" spans="1:11" ht="20.100000000000001" customHeight="1">
      <c r="A7266" s="26"/>
      <c r="B7266" s="27"/>
      <c r="C7266" s="11" t="str">
        <f>IF($B7266 &lt;&gt; "",VLOOKUP(MID(B7266,3,5),'Recyclabilité Prod Matx'!C:F,2,FALSE), "")</f>
        <v/>
      </c>
      <c r="D7266" s="11" t="str">
        <f>IF($B7266 &lt;&gt; "",VLOOKUP(MID(B7266,3,5),'Recyclabilité Prod Matx'!C:F,3,FALSE),"")</f>
        <v/>
      </c>
      <c r="E7266" s="11" t="str">
        <f>IF($B7266 &lt;&gt; "",VLOOKUP(MID(B7266,3,5),'Recyclabilité Prod Matx'!C:F,4,FALSE), "")</f>
        <v/>
      </c>
      <c r="F7266" s="12" t="str">
        <f>IF($B7266 &lt;&gt; "", IF(C7266="Totale","",IF(D7266 = 0, "", VLOOKUP(D7266,'Cond Compo'!A:B,2,FALSE))),"")</f>
        <v/>
      </c>
      <c r="G7266" s="28"/>
      <c r="H7266" s="11" t="str">
        <f xml:space="preserve"> IF(C7266="Totale",2,IF($G7266 &lt;&gt; "", IF(D7266 = "E",MATCH(G7266, 'Cond Compo'!D$16:D$18, 0), MATCH(G7266, 'Cond Compo'!C$16:C$19, 0)), ""))</f>
        <v/>
      </c>
      <c r="I7266" s="12" t="str">
        <f>IF($E7266 &lt;&gt; "", IF(E7266 = 0, "", VLOOKUP(E7266,'Cond Perturbation'!A:B,2,FALSE)),"")</f>
        <v/>
      </c>
      <c r="J7266" s="28"/>
      <c r="K7266" s="29" t="str">
        <f>IF($B7266 &lt;&gt; "", IF(C7266="Oui",IF(H7266=1,IF(E7266=0,Résultat!G$8,IF(J7266="No",Résultat!$G$8,Résultat!$G$7)),IF(H7266=2,IF(E7266=0,Résultat!G$9,IF(J7266="No",Résultat!$G$9,Résultat!$G$7)),Résultat!$G$7)),IF(C7266 = "Totale", IF(H7266=1,IF(E7266=0,Résultat!G$8,IF(J7266="No",Résultat!$G$9,Résultat!$G$7)),IF(H7266=2,IF(E7266=0,Résultat!G$9,IF(J7266="No",Résultat!$G$9,Résultat!$G$7)),Résultat!$G$7)),Résultat!$G$7)), "")</f>
        <v/>
      </c>
    </row>
    <row r="7267" spans="1:11" ht="20.100000000000001" customHeight="1">
      <c r="A7267" s="26"/>
      <c r="B7267" s="27"/>
      <c r="C7267" s="11" t="str">
        <f>IF($B7267 &lt;&gt; "",VLOOKUP(MID(B7267,3,5),'Recyclabilité Prod Matx'!C:F,2,FALSE), "")</f>
        <v/>
      </c>
      <c r="D7267" s="11" t="str">
        <f>IF($B7267 &lt;&gt; "",VLOOKUP(MID(B7267,3,5),'Recyclabilité Prod Matx'!C:F,3,FALSE),"")</f>
        <v/>
      </c>
      <c r="E7267" s="11" t="str">
        <f>IF($B7267 &lt;&gt; "",VLOOKUP(MID(B7267,3,5),'Recyclabilité Prod Matx'!C:F,4,FALSE), "")</f>
        <v/>
      </c>
      <c r="F7267" s="12" t="str">
        <f>IF($B7267 &lt;&gt; "", IF(C7267="Totale","",IF(D7267 = 0, "", VLOOKUP(D7267,'Cond Compo'!A:B,2,FALSE))),"")</f>
        <v/>
      </c>
      <c r="G7267" s="28"/>
      <c r="H7267" s="11" t="str">
        <f xml:space="preserve"> IF(C7267="Totale",2,IF($G7267 &lt;&gt; "", IF(D7267 = "E",MATCH(G7267, 'Cond Compo'!D$16:D$18, 0), MATCH(G7267, 'Cond Compo'!C$16:C$19, 0)), ""))</f>
        <v/>
      </c>
      <c r="I7267" s="12" t="str">
        <f>IF($E7267 &lt;&gt; "", IF(E7267 = 0, "", VLOOKUP(E7267,'Cond Perturbation'!A:B,2,FALSE)),"")</f>
        <v/>
      </c>
      <c r="J7267" s="28"/>
      <c r="K7267" s="29" t="str">
        <f>IF($B7267 &lt;&gt; "", IF(C7267="Oui",IF(H7267=1,IF(E7267=0,Résultat!G$8,IF(J7267="No",Résultat!$G$8,Résultat!$G$7)),IF(H7267=2,IF(E7267=0,Résultat!G$9,IF(J7267="No",Résultat!$G$9,Résultat!$G$7)),Résultat!$G$7)),IF(C7267 = "Totale", IF(H7267=1,IF(E7267=0,Résultat!G$8,IF(J7267="No",Résultat!$G$9,Résultat!$G$7)),IF(H7267=2,IF(E7267=0,Résultat!G$9,IF(J7267="No",Résultat!$G$9,Résultat!$G$7)),Résultat!$G$7)),Résultat!$G$7)), "")</f>
        <v/>
      </c>
    </row>
    <row r="7268" spans="1:11" ht="20.100000000000001" customHeight="1">
      <c r="A7268" s="26"/>
      <c r="B7268" s="27"/>
      <c r="C7268" s="11" t="str">
        <f>IF($B7268 &lt;&gt; "",VLOOKUP(MID(B7268,3,5),'Recyclabilité Prod Matx'!C:F,2,FALSE), "")</f>
        <v/>
      </c>
      <c r="D7268" s="11" t="str">
        <f>IF($B7268 &lt;&gt; "",VLOOKUP(MID(B7268,3,5),'Recyclabilité Prod Matx'!C:F,3,FALSE),"")</f>
        <v/>
      </c>
      <c r="E7268" s="11" t="str">
        <f>IF($B7268 &lt;&gt; "",VLOOKUP(MID(B7268,3,5),'Recyclabilité Prod Matx'!C:F,4,FALSE), "")</f>
        <v/>
      </c>
      <c r="F7268" s="12" t="str">
        <f>IF($B7268 &lt;&gt; "", IF(C7268="Totale","",IF(D7268 = 0, "", VLOOKUP(D7268,'Cond Compo'!A:B,2,FALSE))),"")</f>
        <v/>
      </c>
      <c r="G7268" s="28"/>
      <c r="H7268" s="11" t="str">
        <f xml:space="preserve"> IF(C7268="Totale",2,IF($G7268 &lt;&gt; "", IF(D7268 = "E",MATCH(G7268, 'Cond Compo'!D$16:D$18, 0), MATCH(G7268, 'Cond Compo'!C$16:C$19, 0)), ""))</f>
        <v/>
      </c>
      <c r="I7268" s="12" t="str">
        <f>IF($E7268 &lt;&gt; "", IF(E7268 = 0, "", VLOOKUP(E7268,'Cond Perturbation'!A:B,2,FALSE)),"")</f>
        <v/>
      </c>
      <c r="J7268" s="28"/>
      <c r="K7268" s="29" t="str">
        <f>IF($B7268 &lt;&gt; "", IF(C7268="Oui",IF(H7268=1,IF(E7268=0,Résultat!G$8,IF(J7268="No",Résultat!$G$8,Résultat!$G$7)),IF(H7268=2,IF(E7268=0,Résultat!G$9,IF(J7268="No",Résultat!$G$9,Résultat!$G$7)),Résultat!$G$7)),IF(C7268 = "Totale", IF(H7268=1,IF(E7268=0,Résultat!G$8,IF(J7268="No",Résultat!$G$9,Résultat!$G$7)),IF(H7268=2,IF(E7268=0,Résultat!G$9,IF(J7268="No",Résultat!$G$9,Résultat!$G$7)),Résultat!$G$7)),Résultat!$G$7)), "")</f>
        <v/>
      </c>
    </row>
    <row r="7269" spans="1:11" ht="20.100000000000001" customHeight="1">
      <c r="A7269" s="26"/>
      <c r="B7269" s="27"/>
      <c r="C7269" s="11" t="str">
        <f>IF($B7269 &lt;&gt; "",VLOOKUP(MID(B7269,3,5),'Recyclabilité Prod Matx'!C:F,2,FALSE), "")</f>
        <v/>
      </c>
      <c r="D7269" s="11" t="str">
        <f>IF($B7269 &lt;&gt; "",VLOOKUP(MID(B7269,3,5),'Recyclabilité Prod Matx'!C:F,3,FALSE),"")</f>
        <v/>
      </c>
      <c r="E7269" s="11" t="str">
        <f>IF($B7269 &lt;&gt; "",VLOOKUP(MID(B7269,3,5),'Recyclabilité Prod Matx'!C:F,4,FALSE), "")</f>
        <v/>
      </c>
      <c r="F7269" s="12" t="str">
        <f>IF($B7269 &lt;&gt; "", IF(C7269="Totale","",IF(D7269 = 0, "", VLOOKUP(D7269,'Cond Compo'!A:B,2,FALSE))),"")</f>
        <v/>
      </c>
      <c r="G7269" s="28"/>
      <c r="H7269" s="11" t="str">
        <f xml:space="preserve"> IF(C7269="Totale",2,IF($G7269 &lt;&gt; "", IF(D7269 = "E",MATCH(G7269, 'Cond Compo'!D$16:D$18, 0), MATCH(G7269, 'Cond Compo'!C$16:C$19, 0)), ""))</f>
        <v/>
      </c>
      <c r="I7269" s="12" t="str">
        <f>IF($E7269 &lt;&gt; "", IF(E7269 = 0, "", VLOOKUP(E7269,'Cond Perturbation'!A:B,2,FALSE)),"")</f>
        <v/>
      </c>
      <c r="J7269" s="28"/>
      <c r="K7269" s="29" t="str">
        <f>IF($B7269 &lt;&gt; "", IF(C7269="Oui",IF(H7269=1,IF(E7269=0,Résultat!G$8,IF(J7269="No",Résultat!$G$8,Résultat!$G$7)),IF(H7269=2,IF(E7269=0,Résultat!G$9,IF(J7269="No",Résultat!$G$9,Résultat!$G$7)),Résultat!$G$7)),IF(C7269 = "Totale", IF(H7269=1,IF(E7269=0,Résultat!G$8,IF(J7269="No",Résultat!$G$9,Résultat!$G$7)),IF(H7269=2,IF(E7269=0,Résultat!G$9,IF(J7269="No",Résultat!$G$9,Résultat!$G$7)),Résultat!$G$7)),Résultat!$G$7)), "")</f>
        <v/>
      </c>
    </row>
    <row r="7270" spans="1:11" ht="20.100000000000001" customHeight="1">
      <c r="A7270" s="26"/>
      <c r="B7270" s="27"/>
      <c r="C7270" s="11" t="str">
        <f>IF($B7270 &lt;&gt; "",VLOOKUP(MID(B7270,3,5),'Recyclabilité Prod Matx'!C:F,2,FALSE), "")</f>
        <v/>
      </c>
      <c r="D7270" s="11" t="str">
        <f>IF($B7270 &lt;&gt; "",VLOOKUP(MID(B7270,3,5),'Recyclabilité Prod Matx'!C:F,3,FALSE),"")</f>
        <v/>
      </c>
      <c r="E7270" s="11" t="str">
        <f>IF($B7270 &lt;&gt; "",VLOOKUP(MID(B7270,3,5),'Recyclabilité Prod Matx'!C:F,4,FALSE), "")</f>
        <v/>
      </c>
      <c r="F7270" s="12" t="str">
        <f>IF($B7270 &lt;&gt; "", IF(C7270="Totale","",IF(D7270 = 0, "", VLOOKUP(D7270,'Cond Compo'!A:B,2,FALSE))),"")</f>
        <v/>
      </c>
      <c r="G7270" s="28"/>
      <c r="H7270" s="11" t="str">
        <f xml:space="preserve"> IF(C7270="Totale",2,IF($G7270 &lt;&gt; "", IF(D7270 = "E",MATCH(G7270, 'Cond Compo'!D$16:D$18, 0), MATCH(G7270, 'Cond Compo'!C$16:C$19, 0)), ""))</f>
        <v/>
      </c>
      <c r="I7270" s="12" t="str">
        <f>IF($E7270 &lt;&gt; "", IF(E7270 = 0, "", VLOOKUP(E7270,'Cond Perturbation'!A:B,2,FALSE)),"")</f>
        <v/>
      </c>
      <c r="J7270" s="28"/>
      <c r="K7270" s="29" t="str">
        <f>IF($B7270 &lt;&gt; "", IF(C7270="Oui",IF(H7270=1,IF(E7270=0,Résultat!G$8,IF(J7270="No",Résultat!$G$8,Résultat!$G$7)),IF(H7270=2,IF(E7270=0,Résultat!G$9,IF(J7270="No",Résultat!$G$9,Résultat!$G$7)),Résultat!$G$7)),IF(C7270 = "Totale", IF(H7270=1,IF(E7270=0,Résultat!G$8,IF(J7270="No",Résultat!$G$9,Résultat!$G$7)),IF(H7270=2,IF(E7270=0,Résultat!G$9,IF(J7270="No",Résultat!$G$9,Résultat!$G$7)),Résultat!$G$7)),Résultat!$G$7)), "")</f>
        <v/>
      </c>
    </row>
    <row r="7271" spans="1:11" ht="20.100000000000001" customHeight="1">
      <c r="A7271" s="26"/>
      <c r="B7271" s="27"/>
      <c r="C7271" s="11" t="str">
        <f>IF($B7271 &lt;&gt; "",VLOOKUP(MID(B7271,3,5),'Recyclabilité Prod Matx'!C:F,2,FALSE), "")</f>
        <v/>
      </c>
      <c r="D7271" s="11" t="str">
        <f>IF($B7271 &lt;&gt; "",VLOOKUP(MID(B7271,3,5),'Recyclabilité Prod Matx'!C:F,3,FALSE),"")</f>
        <v/>
      </c>
      <c r="E7271" s="11" t="str">
        <f>IF($B7271 &lt;&gt; "",VLOOKUP(MID(B7271,3,5),'Recyclabilité Prod Matx'!C:F,4,FALSE), "")</f>
        <v/>
      </c>
      <c r="F7271" s="12" t="str">
        <f>IF($B7271 &lt;&gt; "", IF(C7271="Totale","",IF(D7271 = 0, "", VLOOKUP(D7271,'Cond Compo'!A:B,2,FALSE))),"")</f>
        <v/>
      </c>
      <c r="G7271" s="28"/>
      <c r="H7271" s="11" t="str">
        <f xml:space="preserve"> IF(C7271="Totale",2,IF($G7271 &lt;&gt; "", IF(D7271 = "E",MATCH(G7271, 'Cond Compo'!D$16:D$18, 0), MATCH(G7271, 'Cond Compo'!C$16:C$19, 0)), ""))</f>
        <v/>
      </c>
      <c r="I7271" s="12" t="str">
        <f>IF($E7271 &lt;&gt; "", IF(E7271 = 0, "", VLOOKUP(E7271,'Cond Perturbation'!A:B,2,FALSE)),"")</f>
        <v/>
      </c>
      <c r="J7271" s="28"/>
      <c r="K7271" s="29" t="str">
        <f>IF($B7271 &lt;&gt; "", IF(C7271="Oui",IF(H7271=1,IF(E7271=0,Résultat!G$8,IF(J7271="No",Résultat!$G$8,Résultat!$G$7)),IF(H7271=2,IF(E7271=0,Résultat!G$9,IF(J7271="No",Résultat!$G$9,Résultat!$G$7)),Résultat!$G$7)),IF(C7271 = "Totale", IF(H7271=1,IF(E7271=0,Résultat!G$8,IF(J7271="No",Résultat!$G$9,Résultat!$G$7)),IF(H7271=2,IF(E7271=0,Résultat!G$9,IF(J7271="No",Résultat!$G$9,Résultat!$G$7)),Résultat!$G$7)),Résultat!$G$7)), "")</f>
        <v/>
      </c>
    </row>
    <row r="7272" spans="1:11" ht="20.100000000000001" customHeight="1">
      <c r="A7272" s="26"/>
      <c r="B7272" s="27"/>
      <c r="C7272" s="11" t="str">
        <f>IF($B7272 &lt;&gt; "",VLOOKUP(MID(B7272,3,5),'Recyclabilité Prod Matx'!C:F,2,FALSE), "")</f>
        <v/>
      </c>
      <c r="D7272" s="11" t="str">
        <f>IF($B7272 &lt;&gt; "",VLOOKUP(MID(B7272,3,5),'Recyclabilité Prod Matx'!C:F,3,FALSE),"")</f>
        <v/>
      </c>
      <c r="E7272" s="11" t="str">
        <f>IF($B7272 &lt;&gt; "",VLOOKUP(MID(B7272,3,5),'Recyclabilité Prod Matx'!C:F,4,FALSE), "")</f>
        <v/>
      </c>
      <c r="F7272" s="12" t="str">
        <f>IF($B7272 &lt;&gt; "", IF(C7272="Totale","",IF(D7272 = 0, "", VLOOKUP(D7272,'Cond Compo'!A:B,2,FALSE))),"")</f>
        <v/>
      </c>
      <c r="G7272" s="28"/>
      <c r="H7272" s="11" t="str">
        <f xml:space="preserve"> IF(C7272="Totale",2,IF($G7272 &lt;&gt; "", IF(D7272 = "E",MATCH(G7272, 'Cond Compo'!D$16:D$18, 0), MATCH(G7272, 'Cond Compo'!C$16:C$19, 0)), ""))</f>
        <v/>
      </c>
      <c r="I7272" s="12" t="str">
        <f>IF($E7272 &lt;&gt; "", IF(E7272 = 0, "", VLOOKUP(E7272,'Cond Perturbation'!A:B,2,FALSE)),"")</f>
        <v/>
      </c>
      <c r="J7272" s="28"/>
      <c r="K7272" s="29" t="str">
        <f>IF($B7272 &lt;&gt; "", IF(C7272="Oui",IF(H7272=1,IF(E7272=0,Résultat!G$8,IF(J7272="No",Résultat!$G$8,Résultat!$G$7)),IF(H7272=2,IF(E7272=0,Résultat!G$9,IF(J7272="No",Résultat!$G$9,Résultat!$G$7)),Résultat!$G$7)),IF(C7272 = "Totale", IF(H7272=1,IF(E7272=0,Résultat!G$8,IF(J7272="No",Résultat!$G$9,Résultat!$G$7)),IF(H7272=2,IF(E7272=0,Résultat!G$9,IF(J7272="No",Résultat!$G$9,Résultat!$G$7)),Résultat!$G$7)),Résultat!$G$7)), "")</f>
        <v/>
      </c>
    </row>
    <row r="7273" spans="1:11" ht="20.100000000000001" customHeight="1">
      <c r="A7273" s="26"/>
      <c r="B7273" s="27"/>
      <c r="C7273" s="11" t="str">
        <f>IF($B7273 &lt;&gt; "",VLOOKUP(MID(B7273,3,5),'Recyclabilité Prod Matx'!C:F,2,FALSE), "")</f>
        <v/>
      </c>
      <c r="D7273" s="11" t="str">
        <f>IF($B7273 &lt;&gt; "",VLOOKUP(MID(B7273,3,5),'Recyclabilité Prod Matx'!C:F,3,FALSE),"")</f>
        <v/>
      </c>
      <c r="E7273" s="11" t="str">
        <f>IF($B7273 &lt;&gt; "",VLOOKUP(MID(B7273,3,5),'Recyclabilité Prod Matx'!C:F,4,FALSE), "")</f>
        <v/>
      </c>
      <c r="F7273" s="12" t="str">
        <f>IF($B7273 &lt;&gt; "", IF(C7273="Totale","",IF(D7273 = 0, "", VLOOKUP(D7273,'Cond Compo'!A:B,2,FALSE))),"")</f>
        <v/>
      </c>
      <c r="G7273" s="28"/>
      <c r="H7273" s="11" t="str">
        <f xml:space="preserve"> IF(C7273="Totale",2,IF($G7273 &lt;&gt; "", IF(D7273 = "E",MATCH(G7273, 'Cond Compo'!D$16:D$18, 0), MATCH(G7273, 'Cond Compo'!C$16:C$19, 0)), ""))</f>
        <v/>
      </c>
      <c r="I7273" s="12" t="str">
        <f>IF($E7273 &lt;&gt; "", IF(E7273 = 0, "", VLOOKUP(E7273,'Cond Perturbation'!A:B,2,FALSE)),"")</f>
        <v/>
      </c>
      <c r="J7273" s="28"/>
      <c r="K7273" s="29" t="str">
        <f>IF($B7273 &lt;&gt; "", IF(C7273="Oui",IF(H7273=1,IF(E7273=0,Résultat!G$8,IF(J7273="No",Résultat!$G$8,Résultat!$G$7)),IF(H7273=2,IF(E7273=0,Résultat!G$9,IF(J7273="No",Résultat!$G$9,Résultat!$G$7)),Résultat!$G$7)),IF(C7273 = "Totale", IF(H7273=1,IF(E7273=0,Résultat!G$8,IF(J7273="No",Résultat!$G$9,Résultat!$G$7)),IF(H7273=2,IF(E7273=0,Résultat!G$9,IF(J7273="No",Résultat!$G$9,Résultat!$G$7)),Résultat!$G$7)),Résultat!$G$7)), "")</f>
        <v/>
      </c>
    </row>
    <row r="7274" spans="1:11" ht="20.100000000000001" customHeight="1">
      <c r="A7274" s="26"/>
      <c r="B7274" s="27"/>
      <c r="C7274" s="11" t="str">
        <f>IF($B7274 &lt;&gt; "",VLOOKUP(MID(B7274,3,5),'Recyclabilité Prod Matx'!C:F,2,FALSE), "")</f>
        <v/>
      </c>
      <c r="D7274" s="11" t="str">
        <f>IF($B7274 &lt;&gt; "",VLOOKUP(MID(B7274,3,5),'Recyclabilité Prod Matx'!C:F,3,FALSE),"")</f>
        <v/>
      </c>
      <c r="E7274" s="11" t="str">
        <f>IF($B7274 &lt;&gt; "",VLOOKUP(MID(B7274,3,5),'Recyclabilité Prod Matx'!C:F,4,FALSE), "")</f>
        <v/>
      </c>
      <c r="F7274" s="12" t="str">
        <f>IF($B7274 &lt;&gt; "", IF(C7274="Totale","",IF(D7274 = 0, "", VLOOKUP(D7274,'Cond Compo'!A:B,2,FALSE))),"")</f>
        <v/>
      </c>
      <c r="G7274" s="28"/>
      <c r="H7274" s="11" t="str">
        <f xml:space="preserve"> IF(C7274="Totale",2,IF($G7274 &lt;&gt; "", IF(D7274 = "E",MATCH(G7274, 'Cond Compo'!D$16:D$18, 0), MATCH(G7274, 'Cond Compo'!C$16:C$19, 0)), ""))</f>
        <v/>
      </c>
      <c r="I7274" s="12" t="str">
        <f>IF($E7274 &lt;&gt; "", IF(E7274 = 0, "", VLOOKUP(E7274,'Cond Perturbation'!A:B,2,FALSE)),"")</f>
        <v/>
      </c>
      <c r="J7274" s="28"/>
      <c r="K7274" s="29" t="str">
        <f>IF($B7274 &lt;&gt; "", IF(C7274="Oui",IF(H7274=1,IF(E7274=0,Résultat!G$8,IF(J7274="No",Résultat!$G$8,Résultat!$G$7)),IF(H7274=2,IF(E7274=0,Résultat!G$9,IF(J7274="No",Résultat!$G$9,Résultat!$G$7)),Résultat!$G$7)),IF(C7274 = "Totale", IF(H7274=1,IF(E7274=0,Résultat!G$8,IF(J7274="No",Résultat!$G$9,Résultat!$G$7)),IF(H7274=2,IF(E7274=0,Résultat!G$9,IF(J7274="No",Résultat!$G$9,Résultat!$G$7)),Résultat!$G$7)),Résultat!$G$7)), "")</f>
        <v/>
      </c>
    </row>
    <row r="7275" spans="1:11" ht="20.100000000000001" customHeight="1">
      <c r="A7275" s="26"/>
      <c r="B7275" s="27"/>
      <c r="C7275" s="11" t="str">
        <f>IF($B7275 &lt;&gt; "",VLOOKUP(MID(B7275,3,5),'Recyclabilité Prod Matx'!C:F,2,FALSE), "")</f>
        <v/>
      </c>
      <c r="D7275" s="11" t="str">
        <f>IF($B7275 &lt;&gt; "",VLOOKUP(MID(B7275,3,5),'Recyclabilité Prod Matx'!C:F,3,FALSE),"")</f>
        <v/>
      </c>
      <c r="E7275" s="11" t="str">
        <f>IF($B7275 &lt;&gt; "",VLOOKUP(MID(B7275,3,5),'Recyclabilité Prod Matx'!C:F,4,FALSE), "")</f>
        <v/>
      </c>
      <c r="F7275" s="12" t="str">
        <f>IF($B7275 &lt;&gt; "", IF(C7275="Totale","",IF(D7275 = 0, "", VLOOKUP(D7275,'Cond Compo'!A:B,2,FALSE))),"")</f>
        <v/>
      </c>
      <c r="G7275" s="28"/>
      <c r="H7275" s="11" t="str">
        <f xml:space="preserve"> IF(C7275="Totale",2,IF($G7275 &lt;&gt; "", IF(D7275 = "E",MATCH(G7275, 'Cond Compo'!D$16:D$18, 0), MATCH(G7275, 'Cond Compo'!C$16:C$19, 0)), ""))</f>
        <v/>
      </c>
      <c r="I7275" s="12" t="str">
        <f>IF($E7275 &lt;&gt; "", IF(E7275 = 0, "", VLOOKUP(E7275,'Cond Perturbation'!A:B,2,FALSE)),"")</f>
        <v/>
      </c>
      <c r="J7275" s="28"/>
      <c r="K7275" s="29" t="str">
        <f>IF($B7275 &lt;&gt; "", IF(C7275="Oui",IF(H7275=1,IF(E7275=0,Résultat!G$8,IF(J7275="No",Résultat!$G$8,Résultat!$G$7)),IF(H7275=2,IF(E7275=0,Résultat!G$9,IF(J7275="No",Résultat!$G$9,Résultat!$G$7)),Résultat!$G$7)),IF(C7275 = "Totale", IF(H7275=1,IF(E7275=0,Résultat!G$8,IF(J7275="No",Résultat!$G$9,Résultat!$G$7)),IF(H7275=2,IF(E7275=0,Résultat!G$9,IF(J7275="No",Résultat!$G$9,Résultat!$G$7)),Résultat!$G$7)),Résultat!$G$7)), "")</f>
        <v/>
      </c>
    </row>
    <row r="7276" spans="1:11" ht="20.100000000000001" customHeight="1">
      <c r="A7276" s="26"/>
      <c r="B7276" s="27"/>
      <c r="C7276" s="11" t="str">
        <f>IF($B7276 &lt;&gt; "",VLOOKUP(MID(B7276,3,5),'Recyclabilité Prod Matx'!C:F,2,FALSE), "")</f>
        <v/>
      </c>
      <c r="D7276" s="11" t="str">
        <f>IF($B7276 &lt;&gt; "",VLOOKUP(MID(B7276,3,5),'Recyclabilité Prod Matx'!C:F,3,FALSE),"")</f>
        <v/>
      </c>
      <c r="E7276" s="11" t="str">
        <f>IF($B7276 &lt;&gt; "",VLOOKUP(MID(B7276,3,5),'Recyclabilité Prod Matx'!C:F,4,FALSE), "")</f>
        <v/>
      </c>
      <c r="F7276" s="12" t="str">
        <f>IF($B7276 &lt;&gt; "", IF(C7276="Totale","",IF(D7276 = 0, "", VLOOKUP(D7276,'Cond Compo'!A:B,2,FALSE))),"")</f>
        <v/>
      </c>
      <c r="G7276" s="28"/>
      <c r="H7276" s="11" t="str">
        <f xml:space="preserve"> IF(C7276="Totale",2,IF($G7276 &lt;&gt; "", IF(D7276 = "E",MATCH(G7276, 'Cond Compo'!D$16:D$18, 0), MATCH(G7276, 'Cond Compo'!C$16:C$19, 0)), ""))</f>
        <v/>
      </c>
      <c r="I7276" s="12" t="str">
        <f>IF($E7276 &lt;&gt; "", IF(E7276 = 0, "", VLOOKUP(E7276,'Cond Perturbation'!A:B,2,FALSE)),"")</f>
        <v/>
      </c>
      <c r="J7276" s="28"/>
      <c r="K7276" s="29" t="str">
        <f>IF($B7276 &lt;&gt; "", IF(C7276="Oui",IF(H7276=1,IF(E7276=0,Résultat!G$8,IF(J7276="No",Résultat!$G$8,Résultat!$G$7)),IF(H7276=2,IF(E7276=0,Résultat!G$9,IF(J7276="No",Résultat!$G$9,Résultat!$G$7)),Résultat!$G$7)),IF(C7276 = "Totale", IF(H7276=1,IF(E7276=0,Résultat!G$8,IF(J7276="No",Résultat!$G$9,Résultat!$G$7)),IF(H7276=2,IF(E7276=0,Résultat!G$9,IF(J7276="No",Résultat!$G$9,Résultat!$G$7)),Résultat!$G$7)),Résultat!$G$7)), "")</f>
        <v/>
      </c>
    </row>
    <row r="7277" spans="1:11" ht="20.100000000000001" customHeight="1">
      <c r="A7277" s="26"/>
      <c r="B7277" s="27"/>
      <c r="C7277" s="11" t="str">
        <f>IF($B7277 &lt;&gt; "",VLOOKUP(MID(B7277,3,5),'Recyclabilité Prod Matx'!C:F,2,FALSE), "")</f>
        <v/>
      </c>
      <c r="D7277" s="11" t="str">
        <f>IF($B7277 &lt;&gt; "",VLOOKUP(MID(B7277,3,5),'Recyclabilité Prod Matx'!C:F,3,FALSE),"")</f>
        <v/>
      </c>
      <c r="E7277" s="11" t="str">
        <f>IF($B7277 &lt;&gt; "",VLOOKUP(MID(B7277,3,5),'Recyclabilité Prod Matx'!C:F,4,FALSE), "")</f>
        <v/>
      </c>
      <c r="F7277" s="12" t="str">
        <f>IF($B7277 &lt;&gt; "", IF(C7277="Totale","",IF(D7277 = 0, "", VLOOKUP(D7277,'Cond Compo'!A:B,2,FALSE))),"")</f>
        <v/>
      </c>
      <c r="G7277" s="28"/>
      <c r="H7277" s="11" t="str">
        <f xml:space="preserve"> IF(C7277="Totale",2,IF($G7277 &lt;&gt; "", IF(D7277 = "E",MATCH(G7277, 'Cond Compo'!D$16:D$18, 0), MATCH(G7277, 'Cond Compo'!C$16:C$19, 0)), ""))</f>
        <v/>
      </c>
      <c r="I7277" s="12" t="str">
        <f>IF($E7277 &lt;&gt; "", IF(E7277 = 0, "", VLOOKUP(E7277,'Cond Perturbation'!A:B,2,FALSE)),"")</f>
        <v/>
      </c>
      <c r="J7277" s="28"/>
      <c r="K7277" s="29" t="str">
        <f>IF($B7277 &lt;&gt; "", IF(C7277="Oui",IF(H7277=1,IF(E7277=0,Résultat!G$8,IF(J7277="No",Résultat!$G$8,Résultat!$G$7)),IF(H7277=2,IF(E7277=0,Résultat!G$9,IF(J7277="No",Résultat!$G$9,Résultat!$G$7)),Résultat!$G$7)),IF(C7277 = "Totale", IF(H7277=1,IF(E7277=0,Résultat!G$8,IF(J7277="No",Résultat!$G$9,Résultat!$G$7)),IF(H7277=2,IF(E7277=0,Résultat!G$9,IF(J7277="No",Résultat!$G$9,Résultat!$G$7)),Résultat!$G$7)),Résultat!$G$7)), "")</f>
        <v/>
      </c>
    </row>
    <row r="7278" spans="1:11" ht="20.100000000000001" customHeight="1">
      <c r="A7278" s="26"/>
      <c r="B7278" s="27"/>
      <c r="C7278" s="11" t="str">
        <f>IF($B7278 &lt;&gt; "",VLOOKUP(MID(B7278,3,5),'Recyclabilité Prod Matx'!C:F,2,FALSE), "")</f>
        <v/>
      </c>
      <c r="D7278" s="11" t="str">
        <f>IF($B7278 &lt;&gt; "",VLOOKUP(MID(B7278,3,5),'Recyclabilité Prod Matx'!C:F,3,FALSE),"")</f>
        <v/>
      </c>
      <c r="E7278" s="11" t="str">
        <f>IF($B7278 &lt;&gt; "",VLOOKUP(MID(B7278,3,5),'Recyclabilité Prod Matx'!C:F,4,FALSE), "")</f>
        <v/>
      </c>
      <c r="F7278" s="12" t="str">
        <f>IF($B7278 &lt;&gt; "", IF(C7278="Totale","",IF(D7278 = 0, "", VLOOKUP(D7278,'Cond Compo'!A:B,2,FALSE))),"")</f>
        <v/>
      </c>
      <c r="G7278" s="28"/>
      <c r="H7278" s="11" t="str">
        <f xml:space="preserve"> IF(C7278="Totale",2,IF($G7278 &lt;&gt; "", IF(D7278 = "E",MATCH(G7278, 'Cond Compo'!D$16:D$18, 0), MATCH(G7278, 'Cond Compo'!C$16:C$19, 0)), ""))</f>
        <v/>
      </c>
      <c r="I7278" s="12" t="str">
        <f>IF($E7278 &lt;&gt; "", IF(E7278 = 0, "", VLOOKUP(E7278,'Cond Perturbation'!A:B,2,FALSE)),"")</f>
        <v/>
      </c>
      <c r="J7278" s="28"/>
      <c r="K7278" s="29" t="str">
        <f>IF($B7278 &lt;&gt; "", IF(C7278="Oui",IF(H7278=1,IF(E7278=0,Résultat!G$8,IF(J7278="No",Résultat!$G$8,Résultat!$G$7)),IF(H7278=2,IF(E7278=0,Résultat!G$9,IF(J7278="No",Résultat!$G$9,Résultat!$G$7)),Résultat!$G$7)),IF(C7278 = "Totale", IF(H7278=1,IF(E7278=0,Résultat!G$8,IF(J7278="No",Résultat!$G$9,Résultat!$G$7)),IF(H7278=2,IF(E7278=0,Résultat!G$9,IF(J7278="No",Résultat!$G$9,Résultat!$G$7)),Résultat!$G$7)),Résultat!$G$7)), "")</f>
        <v/>
      </c>
    </row>
    <row r="7279" spans="1:11" ht="20.100000000000001" customHeight="1">
      <c r="A7279" s="26"/>
      <c r="B7279" s="27"/>
      <c r="C7279" s="11" t="str">
        <f>IF($B7279 &lt;&gt; "",VLOOKUP(MID(B7279,3,5),'Recyclabilité Prod Matx'!C:F,2,FALSE), "")</f>
        <v/>
      </c>
      <c r="D7279" s="11" t="str">
        <f>IF($B7279 &lt;&gt; "",VLOOKUP(MID(B7279,3,5),'Recyclabilité Prod Matx'!C:F,3,FALSE),"")</f>
        <v/>
      </c>
      <c r="E7279" s="11" t="str">
        <f>IF($B7279 &lt;&gt; "",VLOOKUP(MID(B7279,3,5),'Recyclabilité Prod Matx'!C:F,4,FALSE), "")</f>
        <v/>
      </c>
      <c r="F7279" s="12" t="str">
        <f>IF($B7279 &lt;&gt; "", IF(C7279="Totale","",IF(D7279 = 0, "", VLOOKUP(D7279,'Cond Compo'!A:B,2,FALSE))),"")</f>
        <v/>
      </c>
      <c r="G7279" s="28"/>
      <c r="H7279" s="11" t="str">
        <f xml:space="preserve"> IF(C7279="Totale",2,IF($G7279 &lt;&gt; "", IF(D7279 = "E",MATCH(G7279, 'Cond Compo'!D$16:D$18, 0), MATCH(G7279, 'Cond Compo'!C$16:C$19, 0)), ""))</f>
        <v/>
      </c>
      <c r="I7279" s="12" t="str">
        <f>IF($E7279 &lt;&gt; "", IF(E7279 = 0, "", VLOOKUP(E7279,'Cond Perturbation'!A:B,2,FALSE)),"")</f>
        <v/>
      </c>
      <c r="J7279" s="28"/>
      <c r="K7279" s="29" t="str">
        <f>IF($B7279 &lt;&gt; "", IF(C7279="Oui",IF(H7279=1,IF(E7279=0,Résultat!G$8,IF(J7279="No",Résultat!$G$8,Résultat!$G$7)),IF(H7279=2,IF(E7279=0,Résultat!G$9,IF(J7279="No",Résultat!$G$9,Résultat!$G$7)),Résultat!$G$7)),IF(C7279 = "Totale", IF(H7279=1,IF(E7279=0,Résultat!G$8,IF(J7279="No",Résultat!$G$9,Résultat!$G$7)),IF(H7279=2,IF(E7279=0,Résultat!G$9,IF(J7279="No",Résultat!$G$9,Résultat!$G$7)),Résultat!$G$7)),Résultat!$G$7)), "")</f>
        <v/>
      </c>
    </row>
    <row r="7280" spans="1:11" ht="20.100000000000001" customHeight="1">
      <c r="A7280" s="26"/>
      <c r="B7280" s="27"/>
      <c r="C7280" s="11" t="str">
        <f>IF($B7280 &lt;&gt; "",VLOOKUP(MID(B7280,3,5),'Recyclabilité Prod Matx'!C:F,2,FALSE), "")</f>
        <v/>
      </c>
      <c r="D7280" s="11" t="str">
        <f>IF($B7280 &lt;&gt; "",VLOOKUP(MID(B7280,3,5),'Recyclabilité Prod Matx'!C:F,3,FALSE),"")</f>
        <v/>
      </c>
      <c r="E7280" s="11" t="str">
        <f>IF($B7280 &lt;&gt; "",VLOOKUP(MID(B7280,3,5),'Recyclabilité Prod Matx'!C:F,4,FALSE), "")</f>
        <v/>
      </c>
      <c r="F7280" s="12" t="str">
        <f>IF($B7280 &lt;&gt; "", IF(C7280="Totale","",IF(D7280 = 0, "", VLOOKUP(D7280,'Cond Compo'!A:B,2,FALSE))),"")</f>
        <v/>
      </c>
      <c r="G7280" s="28"/>
      <c r="H7280" s="11" t="str">
        <f xml:space="preserve"> IF(C7280="Totale",2,IF($G7280 &lt;&gt; "", IF(D7280 = "E",MATCH(G7280, 'Cond Compo'!D$16:D$18, 0), MATCH(G7280, 'Cond Compo'!C$16:C$19, 0)), ""))</f>
        <v/>
      </c>
      <c r="I7280" s="12" t="str">
        <f>IF($E7280 &lt;&gt; "", IF(E7280 = 0, "", VLOOKUP(E7280,'Cond Perturbation'!A:B,2,FALSE)),"")</f>
        <v/>
      </c>
      <c r="J7280" s="28"/>
      <c r="K7280" s="29" t="str">
        <f>IF($B7280 &lt;&gt; "", IF(C7280="Oui",IF(H7280=1,IF(E7280=0,Résultat!G$8,IF(J7280="No",Résultat!$G$8,Résultat!$G$7)),IF(H7280=2,IF(E7280=0,Résultat!G$9,IF(J7280="No",Résultat!$G$9,Résultat!$G$7)),Résultat!$G$7)),IF(C7280 = "Totale", IF(H7280=1,IF(E7280=0,Résultat!G$8,IF(J7280="No",Résultat!$G$9,Résultat!$G$7)),IF(H7280=2,IF(E7280=0,Résultat!G$9,IF(J7280="No",Résultat!$G$9,Résultat!$G$7)),Résultat!$G$7)),Résultat!$G$7)), "")</f>
        <v/>
      </c>
    </row>
    <row r="7281" spans="1:11" ht="20.100000000000001" customHeight="1">
      <c r="A7281" s="26"/>
      <c r="B7281" s="27"/>
      <c r="C7281" s="11" t="str">
        <f>IF($B7281 &lt;&gt; "",VLOOKUP(MID(B7281,3,5),'Recyclabilité Prod Matx'!C:F,2,FALSE), "")</f>
        <v/>
      </c>
      <c r="D7281" s="11" t="str">
        <f>IF($B7281 &lt;&gt; "",VLOOKUP(MID(B7281,3,5),'Recyclabilité Prod Matx'!C:F,3,FALSE),"")</f>
        <v/>
      </c>
      <c r="E7281" s="11" t="str">
        <f>IF($B7281 &lt;&gt; "",VLOOKUP(MID(B7281,3,5),'Recyclabilité Prod Matx'!C:F,4,FALSE), "")</f>
        <v/>
      </c>
      <c r="F7281" s="12" t="str">
        <f>IF($B7281 &lt;&gt; "", IF(C7281="Totale","",IF(D7281 = 0, "", VLOOKUP(D7281,'Cond Compo'!A:B,2,FALSE))),"")</f>
        <v/>
      </c>
      <c r="G7281" s="28"/>
      <c r="H7281" s="11" t="str">
        <f xml:space="preserve"> IF(C7281="Totale",2,IF($G7281 &lt;&gt; "", IF(D7281 = "E",MATCH(G7281, 'Cond Compo'!D$16:D$18, 0), MATCH(G7281, 'Cond Compo'!C$16:C$19, 0)), ""))</f>
        <v/>
      </c>
      <c r="I7281" s="12" t="str">
        <f>IF($E7281 &lt;&gt; "", IF(E7281 = 0, "", VLOOKUP(E7281,'Cond Perturbation'!A:B,2,FALSE)),"")</f>
        <v/>
      </c>
      <c r="J7281" s="28"/>
      <c r="K7281" s="29" t="str">
        <f>IF($B7281 &lt;&gt; "", IF(C7281="Oui",IF(H7281=1,IF(E7281=0,Résultat!G$8,IF(J7281="No",Résultat!$G$8,Résultat!$G$7)),IF(H7281=2,IF(E7281=0,Résultat!G$9,IF(J7281="No",Résultat!$G$9,Résultat!$G$7)),Résultat!$G$7)),IF(C7281 = "Totale", IF(H7281=1,IF(E7281=0,Résultat!G$8,IF(J7281="No",Résultat!$G$9,Résultat!$G$7)),IF(H7281=2,IF(E7281=0,Résultat!G$9,IF(J7281="No",Résultat!$G$9,Résultat!$G$7)),Résultat!$G$7)),Résultat!$G$7)), "")</f>
        <v/>
      </c>
    </row>
    <row r="7282" spans="1:11" ht="20.100000000000001" customHeight="1">
      <c r="A7282" s="26"/>
      <c r="B7282" s="27"/>
      <c r="C7282" s="11" t="str">
        <f>IF($B7282 &lt;&gt; "",VLOOKUP(MID(B7282,3,5),'Recyclabilité Prod Matx'!C:F,2,FALSE), "")</f>
        <v/>
      </c>
      <c r="D7282" s="11" t="str">
        <f>IF($B7282 &lt;&gt; "",VLOOKUP(MID(B7282,3,5),'Recyclabilité Prod Matx'!C:F,3,FALSE),"")</f>
        <v/>
      </c>
      <c r="E7282" s="11" t="str">
        <f>IF($B7282 &lt;&gt; "",VLOOKUP(MID(B7282,3,5),'Recyclabilité Prod Matx'!C:F,4,FALSE), "")</f>
        <v/>
      </c>
      <c r="F7282" s="12" t="str">
        <f>IF($B7282 &lt;&gt; "", IF(C7282="Totale","",IF(D7282 = 0, "", VLOOKUP(D7282,'Cond Compo'!A:B,2,FALSE))),"")</f>
        <v/>
      </c>
      <c r="G7282" s="28"/>
      <c r="H7282" s="11" t="str">
        <f xml:space="preserve"> IF(C7282="Totale",2,IF($G7282 &lt;&gt; "", IF(D7282 = "E",MATCH(G7282, 'Cond Compo'!D$16:D$18, 0), MATCH(G7282, 'Cond Compo'!C$16:C$19, 0)), ""))</f>
        <v/>
      </c>
      <c r="I7282" s="12" t="str">
        <f>IF($E7282 &lt;&gt; "", IF(E7282 = 0, "", VLOOKUP(E7282,'Cond Perturbation'!A:B,2,FALSE)),"")</f>
        <v/>
      </c>
      <c r="J7282" s="28"/>
      <c r="K7282" s="29" t="str">
        <f>IF($B7282 &lt;&gt; "", IF(C7282="Oui",IF(H7282=1,IF(E7282=0,Résultat!G$8,IF(J7282="No",Résultat!$G$8,Résultat!$G$7)),IF(H7282=2,IF(E7282=0,Résultat!G$9,IF(J7282="No",Résultat!$G$9,Résultat!$G$7)),Résultat!$G$7)),IF(C7282 = "Totale", IF(H7282=1,IF(E7282=0,Résultat!G$8,IF(J7282="No",Résultat!$G$9,Résultat!$G$7)),IF(H7282=2,IF(E7282=0,Résultat!G$9,IF(J7282="No",Résultat!$G$9,Résultat!$G$7)),Résultat!$G$7)),Résultat!$G$7)), "")</f>
        <v/>
      </c>
    </row>
    <row r="7283" spans="1:11" ht="20.100000000000001" customHeight="1">
      <c r="A7283" s="26"/>
      <c r="B7283" s="27"/>
      <c r="C7283" s="11" t="str">
        <f>IF($B7283 &lt;&gt; "",VLOOKUP(MID(B7283,3,5),'Recyclabilité Prod Matx'!C:F,2,FALSE), "")</f>
        <v/>
      </c>
      <c r="D7283" s="11" t="str">
        <f>IF($B7283 &lt;&gt; "",VLOOKUP(MID(B7283,3,5),'Recyclabilité Prod Matx'!C:F,3,FALSE),"")</f>
        <v/>
      </c>
      <c r="E7283" s="11" t="str">
        <f>IF($B7283 &lt;&gt; "",VLOOKUP(MID(B7283,3,5),'Recyclabilité Prod Matx'!C:F,4,FALSE), "")</f>
        <v/>
      </c>
      <c r="F7283" s="12" t="str">
        <f>IF($B7283 &lt;&gt; "", IF(C7283="Totale","",IF(D7283 = 0, "", VLOOKUP(D7283,'Cond Compo'!A:B,2,FALSE))),"")</f>
        <v/>
      </c>
      <c r="G7283" s="28"/>
      <c r="H7283" s="11" t="str">
        <f xml:space="preserve"> IF(C7283="Totale",2,IF($G7283 &lt;&gt; "", IF(D7283 = "E",MATCH(G7283, 'Cond Compo'!D$16:D$18, 0), MATCH(G7283, 'Cond Compo'!C$16:C$19, 0)), ""))</f>
        <v/>
      </c>
      <c r="I7283" s="12" t="str">
        <f>IF($E7283 &lt;&gt; "", IF(E7283 = 0, "", VLOOKUP(E7283,'Cond Perturbation'!A:B,2,FALSE)),"")</f>
        <v/>
      </c>
      <c r="J7283" s="28"/>
      <c r="K7283" s="29" t="str">
        <f>IF($B7283 &lt;&gt; "", IF(C7283="Oui",IF(H7283=1,IF(E7283=0,Résultat!G$8,IF(J7283="No",Résultat!$G$8,Résultat!$G$7)),IF(H7283=2,IF(E7283=0,Résultat!G$9,IF(J7283="No",Résultat!$G$9,Résultat!$G$7)),Résultat!$G$7)),IF(C7283 = "Totale", IF(H7283=1,IF(E7283=0,Résultat!G$8,IF(J7283="No",Résultat!$G$9,Résultat!$G$7)),IF(H7283=2,IF(E7283=0,Résultat!G$9,IF(J7283="No",Résultat!$G$9,Résultat!$G$7)),Résultat!$G$7)),Résultat!$G$7)), "")</f>
        <v/>
      </c>
    </row>
    <row r="7284" spans="1:11" ht="20.100000000000001" customHeight="1">
      <c r="A7284" s="26"/>
      <c r="B7284" s="27"/>
      <c r="C7284" s="11" t="str">
        <f>IF($B7284 &lt;&gt; "",VLOOKUP(MID(B7284,3,5),'Recyclabilité Prod Matx'!C:F,2,FALSE), "")</f>
        <v/>
      </c>
      <c r="D7284" s="11" t="str">
        <f>IF($B7284 &lt;&gt; "",VLOOKUP(MID(B7284,3,5),'Recyclabilité Prod Matx'!C:F,3,FALSE),"")</f>
        <v/>
      </c>
      <c r="E7284" s="11" t="str">
        <f>IF($B7284 &lt;&gt; "",VLOOKUP(MID(B7284,3,5),'Recyclabilité Prod Matx'!C:F,4,FALSE), "")</f>
        <v/>
      </c>
      <c r="F7284" s="12" t="str">
        <f>IF($B7284 &lt;&gt; "", IF(C7284="Totale","",IF(D7284 = 0, "", VLOOKUP(D7284,'Cond Compo'!A:B,2,FALSE))),"")</f>
        <v/>
      </c>
      <c r="G7284" s="28"/>
      <c r="H7284" s="11" t="str">
        <f xml:space="preserve"> IF(C7284="Totale",2,IF($G7284 &lt;&gt; "", IF(D7284 = "E",MATCH(G7284, 'Cond Compo'!D$16:D$18, 0), MATCH(G7284, 'Cond Compo'!C$16:C$19, 0)), ""))</f>
        <v/>
      </c>
      <c r="I7284" s="12" t="str">
        <f>IF($E7284 &lt;&gt; "", IF(E7284 = 0, "", VLOOKUP(E7284,'Cond Perturbation'!A:B,2,FALSE)),"")</f>
        <v/>
      </c>
      <c r="J7284" s="28"/>
      <c r="K7284" s="29" t="str">
        <f>IF($B7284 &lt;&gt; "", IF(C7284="Oui",IF(H7284=1,IF(E7284=0,Résultat!G$8,IF(J7284="No",Résultat!$G$8,Résultat!$G$7)),IF(H7284=2,IF(E7284=0,Résultat!G$9,IF(J7284="No",Résultat!$G$9,Résultat!$G$7)),Résultat!$G$7)),IF(C7284 = "Totale", IF(H7284=1,IF(E7284=0,Résultat!G$8,IF(J7284="No",Résultat!$G$9,Résultat!$G$7)),IF(H7284=2,IF(E7284=0,Résultat!G$9,IF(J7284="No",Résultat!$G$9,Résultat!$G$7)),Résultat!$G$7)),Résultat!$G$7)), "")</f>
        <v/>
      </c>
    </row>
    <row r="7285" spans="1:11" ht="20.100000000000001" customHeight="1">
      <c r="A7285" s="26"/>
      <c r="B7285" s="27"/>
      <c r="C7285" s="11" t="str">
        <f>IF($B7285 &lt;&gt; "",VLOOKUP(MID(B7285,3,5),'Recyclabilité Prod Matx'!C:F,2,FALSE), "")</f>
        <v/>
      </c>
      <c r="D7285" s="11" t="str">
        <f>IF($B7285 &lt;&gt; "",VLOOKUP(MID(B7285,3,5),'Recyclabilité Prod Matx'!C:F,3,FALSE),"")</f>
        <v/>
      </c>
      <c r="E7285" s="11" t="str">
        <f>IF($B7285 &lt;&gt; "",VLOOKUP(MID(B7285,3,5),'Recyclabilité Prod Matx'!C:F,4,FALSE), "")</f>
        <v/>
      </c>
      <c r="F7285" s="12" t="str">
        <f>IF($B7285 &lt;&gt; "", IF(C7285="Totale","",IF(D7285 = 0, "", VLOOKUP(D7285,'Cond Compo'!A:B,2,FALSE))),"")</f>
        <v/>
      </c>
      <c r="G7285" s="28"/>
      <c r="H7285" s="11" t="str">
        <f xml:space="preserve"> IF(C7285="Totale",2,IF($G7285 &lt;&gt; "", IF(D7285 = "E",MATCH(G7285, 'Cond Compo'!D$16:D$18, 0), MATCH(G7285, 'Cond Compo'!C$16:C$19, 0)), ""))</f>
        <v/>
      </c>
      <c r="I7285" s="12" t="str">
        <f>IF($E7285 &lt;&gt; "", IF(E7285 = 0, "", VLOOKUP(E7285,'Cond Perturbation'!A:B,2,FALSE)),"")</f>
        <v/>
      </c>
      <c r="J7285" s="28"/>
      <c r="K7285" s="29" t="str">
        <f>IF($B7285 &lt;&gt; "", IF(C7285="Oui",IF(H7285=1,IF(E7285=0,Résultat!G$8,IF(J7285="No",Résultat!$G$8,Résultat!$G$7)),IF(H7285=2,IF(E7285=0,Résultat!G$9,IF(J7285="No",Résultat!$G$9,Résultat!$G$7)),Résultat!$G$7)),IF(C7285 = "Totale", IF(H7285=1,IF(E7285=0,Résultat!G$8,IF(J7285="No",Résultat!$G$9,Résultat!$G$7)),IF(H7285=2,IF(E7285=0,Résultat!G$9,IF(J7285="No",Résultat!$G$9,Résultat!$G$7)),Résultat!$G$7)),Résultat!$G$7)), "")</f>
        <v/>
      </c>
    </row>
    <row r="7286" spans="1:11" ht="20.100000000000001" customHeight="1">
      <c r="A7286" s="26"/>
      <c r="B7286" s="27"/>
      <c r="C7286" s="11" t="str">
        <f>IF($B7286 &lt;&gt; "",VLOOKUP(MID(B7286,3,5),'Recyclabilité Prod Matx'!C:F,2,FALSE), "")</f>
        <v/>
      </c>
      <c r="D7286" s="11" t="str">
        <f>IF($B7286 &lt;&gt; "",VLOOKUP(MID(B7286,3,5),'Recyclabilité Prod Matx'!C:F,3,FALSE),"")</f>
        <v/>
      </c>
      <c r="E7286" s="11" t="str">
        <f>IF($B7286 &lt;&gt; "",VLOOKUP(MID(B7286,3,5),'Recyclabilité Prod Matx'!C:F,4,FALSE), "")</f>
        <v/>
      </c>
      <c r="F7286" s="12" t="str">
        <f>IF($B7286 &lt;&gt; "", IF(C7286="Totale","",IF(D7286 = 0, "", VLOOKUP(D7286,'Cond Compo'!A:B,2,FALSE))),"")</f>
        <v/>
      </c>
      <c r="G7286" s="28"/>
      <c r="H7286" s="11" t="str">
        <f xml:space="preserve"> IF(C7286="Totale",2,IF($G7286 &lt;&gt; "", IF(D7286 = "E",MATCH(G7286, 'Cond Compo'!D$16:D$18, 0), MATCH(G7286, 'Cond Compo'!C$16:C$19, 0)), ""))</f>
        <v/>
      </c>
      <c r="I7286" s="12" t="str">
        <f>IF($E7286 &lt;&gt; "", IF(E7286 = 0, "", VLOOKUP(E7286,'Cond Perturbation'!A:B,2,FALSE)),"")</f>
        <v/>
      </c>
      <c r="J7286" s="28"/>
      <c r="K7286" s="29" t="str">
        <f>IF($B7286 &lt;&gt; "", IF(C7286="Oui",IF(H7286=1,IF(E7286=0,Résultat!G$8,IF(J7286="No",Résultat!$G$8,Résultat!$G$7)),IF(H7286=2,IF(E7286=0,Résultat!G$9,IF(J7286="No",Résultat!$G$9,Résultat!$G$7)),Résultat!$G$7)),IF(C7286 = "Totale", IF(H7286=1,IF(E7286=0,Résultat!G$8,IF(J7286="No",Résultat!$G$9,Résultat!$G$7)),IF(H7286=2,IF(E7286=0,Résultat!G$9,IF(J7286="No",Résultat!$G$9,Résultat!$G$7)),Résultat!$G$7)),Résultat!$G$7)), "")</f>
        <v/>
      </c>
    </row>
    <row r="7287" spans="1:11" ht="20.100000000000001" customHeight="1">
      <c r="A7287" s="26"/>
      <c r="B7287" s="27"/>
      <c r="C7287" s="11" t="str">
        <f>IF($B7287 &lt;&gt; "",VLOOKUP(MID(B7287,3,5),'Recyclabilité Prod Matx'!C:F,2,FALSE), "")</f>
        <v/>
      </c>
      <c r="D7287" s="11" t="str">
        <f>IF($B7287 &lt;&gt; "",VLOOKUP(MID(B7287,3,5),'Recyclabilité Prod Matx'!C:F,3,FALSE),"")</f>
        <v/>
      </c>
      <c r="E7287" s="11" t="str">
        <f>IF($B7287 &lt;&gt; "",VLOOKUP(MID(B7287,3,5),'Recyclabilité Prod Matx'!C:F,4,FALSE), "")</f>
        <v/>
      </c>
      <c r="F7287" s="12" t="str">
        <f>IF($B7287 &lt;&gt; "", IF(C7287="Totale","",IF(D7287 = 0, "", VLOOKUP(D7287,'Cond Compo'!A:B,2,FALSE))),"")</f>
        <v/>
      </c>
      <c r="G7287" s="28"/>
      <c r="H7287" s="11" t="str">
        <f xml:space="preserve"> IF(C7287="Totale",2,IF($G7287 &lt;&gt; "", IF(D7287 = "E",MATCH(G7287, 'Cond Compo'!D$16:D$18, 0), MATCH(G7287, 'Cond Compo'!C$16:C$19, 0)), ""))</f>
        <v/>
      </c>
      <c r="I7287" s="12" t="str">
        <f>IF($E7287 &lt;&gt; "", IF(E7287 = 0, "", VLOOKUP(E7287,'Cond Perturbation'!A:B,2,FALSE)),"")</f>
        <v/>
      </c>
      <c r="J7287" s="28"/>
      <c r="K7287" s="29" t="str">
        <f>IF($B7287 &lt;&gt; "", IF(C7287="Oui",IF(H7287=1,IF(E7287=0,Résultat!G$8,IF(J7287="No",Résultat!$G$8,Résultat!$G$7)),IF(H7287=2,IF(E7287=0,Résultat!G$9,IF(J7287="No",Résultat!$G$9,Résultat!$G$7)),Résultat!$G$7)),IF(C7287 = "Totale", IF(H7287=1,IF(E7287=0,Résultat!G$8,IF(J7287="No",Résultat!$G$9,Résultat!$G$7)),IF(H7287=2,IF(E7287=0,Résultat!G$9,IF(J7287="No",Résultat!$G$9,Résultat!$G$7)),Résultat!$G$7)),Résultat!$G$7)), "")</f>
        <v/>
      </c>
    </row>
    <row r="7288" spans="1:11" ht="20.100000000000001" customHeight="1">
      <c r="A7288" s="26"/>
      <c r="B7288" s="27"/>
      <c r="C7288" s="11" t="str">
        <f>IF($B7288 &lt;&gt; "",VLOOKUP(MID(B7288,3,5),'Recyclabilité Prod Matx'!C:F,2,FALSE), "")</f>
        <v/>
      </c>
      <c r="D7288" s="11" t="str">
        <f>IF($B7288 &lt;&gt; "",VLOOKUP(MID(B7288,3,5),'Recyclabilité Prod Matx'!C:F,3,FALSE),"")</f>
        <v/>
      </c>
      <c r="E7288" s="11" t="str">
        <f>IF($B7288 &lt;&gt; "",VLOOKUP(MID(B7288,3,5),'Recyclabilité Prod Matx'!C:F,4,FALSE), "")</f>
        <v/>
      </c>
      <c r="F7288" s="12" t="str">
        <f>IF($B7288 &lt;&gt; "", IF(C7288="Totale","",IF(D7288 = 0, "", VLOOKUP(D7288,'Cond Compo'!A:B,2,FALSE))),"")</f>
        <v/>
      </c>
      <c r="G7288" s="28"/>
      <c r="H7288" s="11" t="str">
        <f xml:space="preserve"> IF(C7288="Totale",2,IF($G7288 &lt;&gt; "", IF(D7288 = "E",MATCH(G7288, 'Cond Compo'!D$16:D$18, 0), MATCH(G7288, 'Cond Compo'!C$16:C$19, 0)), ""))</f>
        <v/>
      </c>
      <c r="I7288" s="12" t="str">
        <f>IF($E7288 &lt;&gt; "", IF(E7288 = 0, "", VLOOKUP(E7288,'Cond Perturbation'!A:B,2,FALSE)),"")</f>
        <v/>
      </c>
      <c r="J7288" s="28"/>
      <c r="K7288" s="29" t="str">
        <f>IF($B7288 &lt;&gt; "", IF(C7288="Oui",IF(H7288=1,IF(E7288=0,Résultat!G$8,IF(J7288="No",Résultat!$G$8,Résultat!$G$7)),IF(H7288=2,IF(E7288=0,Résultat!G$9,IF(J7288="No",Résultat!$G$9,Résultat!$G$7)),Résultat!$G$7)),IF(C7288 = "Totale", IF(H7288=1,IF(E7288=0,Résultat!G$8,IF(J7288="No",Résultat!$G$9,Résultat!$G$7)),IF(H7288=2,IF(E7288=0,Résultat!G$9,IF(J7288="No",Résultat!$G$9,Résultat!$G$7)),Résultat!$G$7)),Résultat!$G$7)), "")</f>
        <v/>
      </c>
    </row>
    <row r="7289" spans="1:11" ht="20.100000000000001" customHeight="1">
      <c r="A7289" s="26"/>
      <c r="B7289" s="27"/>
      <c r="C7289" s="11" t="str">
        <f>IF($B7289 &lt;&gt; "",VLOOKUP(MID(B7289,3,5),'Recyclabilité Prod Matx'!C:F,2,FALSE), "")</f>
        <v/>
      </c>
      <c r="D7289" s="11" t="str">
        <f>IF($B7289 &lt;&gt; "",VLOOKUP(MID(B7289,3,5),'Recyclabilité Prod Matx'!C:F,3,FALSE),"")</f>
        <v/>
      </c>
      <c r="E7289" s="11" t="str">
        <f>IF($B7289 &lt;&gt; "",VLOOKUP(MID(B7289,3,5),'Recyclabilité Prod Matx'!C:F,4,FALSE), "")</f>
        <v/>
      </c>
      <c r="F7289" s="12" t="str">
        <f>IF($B7289 &lt;&gt; "", IF(C7289="Totale","",IF(D7289 = 0, "", VLOOKUP(D7289,'Cond Compo'!A:B,2,FALSE))),"")</f>
        <v/>
      </c>
      <c r="G7289" s="28"/>
      <c r="H7289" s="11" t="str">
        <f xml:space="preserve"> IF(C7289="Totale",2,IF($G7289 &lt;&gt; "", IF(D7289 = "E",MATCH(G7289, 'Cond Compo'!D$16:D$18, 0), MATCH(G7289, 'Cond Compo'!C$16:C$19, 0)), ""))</f>
        <v/>
      </c>
      <c r="I7289" s="12" t="str">
        <f>IF($E7289 &lt;&gt; "", IF(E7289 = 0, "", VLOOKUP(E7289,'Cond Perturbation'!A:B,2,FALSE)),"")</f>
        <v/>
      </c>
      <c r="J7289" s="28"/>
      <c r="K7289" s="29" t="str">
        <f>IF($B7289 &lt;&gt; "", IF(C7289="Oui",IF(H7289=1,IF(E7289=0,Résultat!G$8,IF(J7289="No",Résultat!$G$8,Résultat!$G$7)),IF(H7289=2,IF(E7289=0,Résultat!G$9,IF(J7289="No",Résultat!$G$9,Résultat!$G$7)),Résultat!$G$7)),IF(C7289 = "Totale", IF(H7289=1,IF(E7289=0,Résultat!G$8,IF(J7289="No",Résultat!$G$9,Résultat!$G$7)),IF(H7289=2,IF(E7289=0,Résultat!G$9,IF(J7289="No",Résultat!$G$9,Résultat!$G$7)),Résultat!$G$7)),Résultat!$G$7)), "")</f>
        <v/>
      </c>
    </row>
    <row r="7290" spans="1:11" ht="20.100000000000001" customHeight="1">
      <c r="A7290" s="26"/>
      <c r="B7290" s="27"/>
      <c r="C7290" s="11" t="str">
        <f>IF($B7290 &lt;&gt; "",VLOOKUP(MID(B7290,3,5),'Recyclabilité Prod Matx'!C:F,2,FALSE), "")</f>
        <v/>
      </c>
      <c r="D7290" s="11" t="str">
        <f>IF($B7290 &lt;&gt; "",VLOOKUP(MID(B7290,3,5),'Recyclabilité Prod Matx'!C:F,3,FALSE),"")</f>
        <v/>
      </c>
      <c r="E7290" s="11" t="str">
        <f>IF($B7290 &lt;&gt; "",VLOOKUP(MID(B7290,3,5),'Recyclabilité Prod Matx'!C:F,4,FALSE), "")</f>
        <v/>
      </c>
      <c r="F7290" s="12" t="str">
        <f>IF($B7290 &lt;&gt; "", IF(C7290="Totale","",IF(D7290 = 0, "", VLOOKUP(D7290,'Cond Compo'!A:B,2,FALSE))),"")</f>
        <v/>
      </c>
      <c r="G7290" s="28"/>
      <c r="H7290" s="11" t="str">
        <f xml:space="preserve"> IF(C7290="Totale",2,IF($G7290 &lt;&gt; "", IF(D7290 = "E",MATCH(G7290, 'Cond Compo'!D$16:D$18, 0), MATCH(G7290, 'Cond Compo'!C$16:C$19, 0)), ""))</f>
        <v/>
      </c>
      <c r="I7290" s="12" t="str">
        <f>IF($E7290 &lt;&gt; "", IF(E7290 = 0, "", VLOOKUP(E7290,'Cond Perturbation'!A:B,2,FALSE)),"")</f>
        <v/>
      </c>
      <c r="J7290" s="28"/>
      <c r="K7290" s="29" t="str">
        <f>IF($B7290 &lt;&gt; "", IF(C7290="Oui",IF(H7290=1,IF(E7290=0,Résultat!G$8,IF(J7290="No",Résultat!$G$8,Résultat!$G$7)),IF(H7290=2,IF(E7290=0,Résultat!G$9,IF(J7290="No",Résultat!$G$9,Résultat!$G$7)),Résultat!$G$7)),IF(C7290 = "Totale", IF(H7290=1,IF(E7290=0,Résultat!G$8,IF(J7290="No",Résultat!$G$9,Résultat!$G$7)),IF(H7290=2,IF(E7290=0,Résultat!G$9,IF(J7290="No",Résultat!$G$9,Résultat!$G$7)),Résultat!$G$7)),Résultat!$G$7)), "")</f>
        <v/>
      </c>
    </row>
    <row r="7291" spans="1:11" ht="20.100000000000001" customHeight="1">
      <c r="A7291" s="26"/>
      <c r="B7291" s="27"/>
      <c r="C7291" s="11" t="str">
        <f>IF($B7291 &lt;&gt; "",VLOOKUP(MID(B7291,3,5),'Recyclabilité Prod Matx'!C:F,2,FALSE), "")</f>
        <v/>
      </c>
      <c r="D7291" s="11" t="str">
        <f>IF($B7291 &lt;&gt; "",VLOOKUP(MID(B7291,3,5),'Recyclabilité Prod Matx'!C:F,3,FALSE),"")</f>
        <v/>
      </c>
      <c r="E7291" s="11" t="str">
        <f>IF($B7291 &lt;&gt; "",VLOOKUP(MID(B7291,3,5),'Recyclabilité Prod Matx'!C:F,4,FALSE), "")</f>
        <v/>
      </c>
      <c r="F7291" s="12" t="str">
        <f>IF($B7291 &lt;&gt; "", IF(C7291="Totale","",IF(D7291 = 0, "", VLOOKUP(D7291,'Cond Compo'!A:B,2,FALSE))),"")</f>
        <v/>
      </c>
      <c r="G7291" s="28"/>
      <c r="H7291" s="11" t="str">
        <f xml:space="preserve"> IF(C7291="Totale",2,IF($G7291 &lt;&gt; "", IF(D7291 = "E",MATCH(G7291, 'Cond Compo'!D$16:D$18, 0), MATCH(G7291, 'Cond Compo'!C$16:C$19, 0)), ""))</f>
        <v/>
      </c>
      <c r="I7291" s="12" t="str">
        <f>IF($E7291 &lt;&gt; "", IF(E7291 = 0, "", VLOOKUP(E7291,'Cond Perturbation'!A:B,2,FALSE)),"")</f>
        <v/>
      </c>
      <c r="J7291" s="28"/>
      <c r="K7291" s="29" t="str">
        <f>IF($B7291 &lt;&gt; "", IF(C7291="Oui",IF(H7291=1,IF(E7291=0,Résultat!G$8,IF(J7291="No",Résultat!$G$8,Résultat!$G$7)),IF(H7291=2,IF(E7291=0,Résultat!G$9,IF(J7291="No",Résultat!$G$9,Résultat!$G$7)),Résultat!$G$7)),IF(C7291 = "Totale", IF(H7291=1,IF(E7291=0,Résultat!G$8,IF(J7291="No",Résultat!$G$9,Résultat!$G$7)),IF(H7291=2,IF(E7291=0,Résultat!G$9,IF(J7291="No",Résultat!$G$9,Résultat!$G$7)),Résultat!$G$7)),Résultat!$G$7)), "")</f>
        <v/>
      </c>
    </row>
    <row r="7292" spans="1:11" ht="20.100000000000001" customHeight="1">
      <c r="A7292" s="26"/>
      <c r="B7292" s="27"/>
      <c r="C7292" s="11" t="str">
        <f>IF($B7292 &lt;&gt; "",VLOOKUP(MID(B7292,3,5),'Recyclabilité Prod Matx'!C:F,2,FALSE), "")</f>
        <v/>
      </c>
      <c r="D7292" s="11" t="str">
        <f>IF($B7292 &lt;&gt; "",VLOOKUP(MID(B7292,3,5),'Recyclabilité Prod Matx'!C:F,3,FALSE),"")</f>
        <v/>
      </c>
      <c r="E7292" s="11" t="str">
        <f>IF($B7292 &lt;&gt; "",VLOOKUP(MID(B7292,3,5),'Recyclabilité Prod Matx'!C:F,4,FALSE), "")</f>
        <v/>
      </c>
      <c r="F7292" s="12" t="str">
        <f>IF($B7292 &lt;&gt; "", IF(C7292="Totale","",IF(D7292 = 0, "", VLOOKUP(D7292,'Cond Compo'!A:B,2,FALSE))),"")</f>
        <v/>
      </c>
      <c r="G7292" s="28"/>
      <c r="H7292" s="11" t="str">
        <f xml:space="preserve"> IF(C7292="Totale",2,IF($G7292 &lt;&gt; "", IF(D7292 = "E",MATCH(G7292, 'Cond Compo'!D$16:D$18, 0), MATCH(G7292, 'Cond Compo'!C$16:C$19, 0)), ""))</f>
        <v/>
      </c>
      <c r="I7292" s="12" t="str">
        <f>IF($E7292 &lt;&gt; "", IF(E7292 = 0, "", VLOOKUP(E7292,'Cond Perturbation'!A:B,2,FALSE)),"")</f>
        <v/>
      </c>
      <c r="J7292" s="28"/>
      <c r="K7292" s="29" t="str">
        <f>IF($B7292 &lt;&gt; "", IF(C7292="Oui",IF(H7292=1,IF(E7292=0,Résultat!G$8,IF(J7292="No",Résultat!$G$8,Résultat!$G$7)),IF(H7292=2,IF(E7292=0,Résultat!G$9,IF(J7292="No",Résultat!$G$9,Résultat!$G$7)),Résultat!$G$7)),IF(C7292 = "Totale", IF(H7292=1,IF(E7292=0,Résultat!G$8,IF(J7292="No",Résultat!$G$9,Résultat!$G$7)),IF(H7292=2,IF(E7292=0,Résultat!G$9,IF(J7292="No",Résultat!$G$9,Résultat!$G$7)),Résultat!$G$7)),Résultat!$G$7)), "")</f>
        <v/>
      </c>
    </row>
    <row r="7293" spans="1:11" ht="20.100000000000001" customHeight="1">
      <c r="A7293" s="26"/>
      <c r="B7293" s="27"/>
      <c r="C7293" s="11" t="str">
        <f>IF($B7293 &lt;&gt; "",VLOOKUP(MID(B7293,3,5),'Recyclabilité Prod Matx'!C:F,2,FALSE), "")</f>
        <v/>
      </c>
      <c r="D7293" s="11" t="str">
        <f>IF($B7293 &lt;&gt; "",VLOOKUP(MID(B7293,3,5),'Recyclabilité Prod Matx'!C:F,3,FALSE),"")</f>
        <v/>
      </c>
      <c r="E7293" s="11" t="str">
        <f>IF($B7293 &lt;&gt; "",VLOOKUP(MID(B7293,3,5),'Recyclabilité Prod Matx'!C:F,4,FALSE), "")</f>
        <v/>
      </c>
      <c r="F7293" s="12" t="str">
        <f>IF($B7293 &lt;&gt; "", IF(C7293="Totale","",IF(D7293 = 0, "", VLOOKUP(D7293,'Cond Compo'!A:B,2,FALSE))),"")</f>
        <v/>
      </c>
      <c r="G7293" s="28"/>
      <c r="H7293" s="11" t="str">
        <f xml:space="preserve"> IF(C7293="Totale",2,IF($G7293 &lt;&gt; "", IF(D7293 = "E",MATCH(G7293, 'Cond Compo'!D$16:D$18, 0), MATCH(G7293, 'Cond Compo'!C$16:C$19, 0)), ""))</f>
        <v/>
      </c>
      <c r="I7293" s="12" t="str">
        <f>IF($E7293 &lt;&gt; "", IF(E7293 = 0, "", VLOOKUP(E7293,'Cond Perturbation'!A:B,2,FALSE)),"")</f>
        <v/>
      </c>
      <c r="J7293" s="28"/>
      <c r="K7293" s="29" t="str">
        <f>IF($B7293 &lt;&gt; "", IF(C7293="Oui",IF(H7293=1,IF(E7293=0,Résultat!G$8,IF(J7293="No",Résultat!$G$8,Résultat!$G$7)),IF(H7293=2,IF(E7293=0,Résultat!G$9,IF(J7293="No",Résultat!$G$9,Résultat!$G$7)),Résultat!$G$7)),IF(C7293 = "Totale", IF(H7293=1,IF(E7293=0,Résultat!G$8,IF(J7293="No",Résultat!$G$9,Résultat!$G$7)),IF(H7293=2,IF(E7293=0,Résultat!G$9,IF(J7293="No",Résultat!$G$9,Résultat!$G$7)),Résultat!$G$7)),Résultat!$G$7)), "")</f>
        <v/>
      </c>
    </row>
    <row r="7294" spans="1:11" ht="20.100000000000001" customHeight="1">
      <c r="A7294" s="26"/>
      <c r="B7294" s="27"/>
      <c r="C7294" s="11" t="str">
        <f>IF($B7294 &lt;&gt; "",VLOOKUP(MID(B7294,3,5),'Recyclabilité Prod Matx'!C:F,2,FALSE), "")</f>
        <v/>
      </c>
      <c r="D7294" s="11" t="str">
        <f>IF($B7294 &lt;&gt; "",VLOOKUP(MID(B7294,3,5),'Recyclabilité Prod Matx'!C:F,3,FALSE),"")</f>
        <v/>
      </c>
      <c r="E7294" s="11" t="str">
        <f>IF($B7294 &lt;&gt; "",VLOOKUP(MID(B7294,3,5),'Recyclabilité Prod Matx'!C:F,4,FALSE), "")</f>
        <v/>
      </c>
      <c r="F7294" s="12" t="str">
        <f>IF($B7294 &lt;&gt; "", IF(C7294="Totale","",IF(D7294 = 0, "", VLOOKUP(D7294,'Cond Compo'!A:B,2,FALSE))),"")</f>
        <v/>
      </c>
      <c r="G7294" s="28"/>
      <c r="H7294" s="11" t="str">
        <f xml:space="preserve"> IF(C7294="Totale",2,IF($G7294 &lt;&gt; "", IF(D7294 = "E",MATCH(G7294, 'Cond Compo'!D$16:D$18, 0), MATCH(G7294, 'Cond Compo'!C$16:C$19, 0)), ""))</f>
        <v/>
      </c>
      <c r="I7294" s="12" t="str">
        <f>IF($E7294 &lt;&gt; "", IF(E7294 = 0, "", VLOOKUP(E7294,'Cond Perturbation'!A:B,2,FALSE)),"")</f>
        <v/>
      </c>
      <c r="J7294" s="28"/>
      <c r="K7294" s="29" t="str">
        <f>IF($B7294 &lt;&gt; "", IF(C7294="Oui",IF(H7294=1,IF(E7294=0,Résultat!G$8,IF(J7294="No",Résultat!$G$8,Résultat!$G$7)),IF(H7294=2,IF(E7294=0,Résultat!G$9,IF(J7294="No",Résultat!$G$9,Résultat!$G$7)),Résultat!$G$7)),IF(C7294 = "Totale", IF(H7294=1,IF(E7294=0,Résultat!G$8,IF(J7294="No",Résultat!$G$9,Résultat!$G$7)),IF(H7294=2,IF(E7294=0,Résultat!G$9,IF(J7294="No",Résultat!$G$9,Résultat!$G$7)),Résultat!$G$7)),Résultat!$G$7)), "")</f>
        <v/>
      </c>
    </row>
    <row r="7295" spans="1:11" ht="20.100000000000001" customHeight="1">
      <c r="A7295" s="26"/>
      <c r="B7295" s="27"/>
      <c r="C7295" s="11" t="str">
        <f>IF($B7295 &lt;&gt; "",VLOOKUP(MID(B7295,3,5),'Recyclabilité Prod Matx'!C:F,2,FALSE), "")</f>
        <v/>
      </c>
      <c r="D7295" s="11" t="str">
        <f>IF($B7295 &lt;&gt; "",VLOOKUP(MID(B7295,3,5),'Recyclabilité Prod Matx'!C:F,3,FALSE),"")</f>
        <v/>
      </c>
      <c r="E7295" s="11" t="str">
        <f>IF($B7295 &lt;&gt; "",VLOOKUP(MID(B7295,3,5),'Recyclabilité Prod Matx'!C:F,4,FALSE), "")</f>
        <v/>
      </c>
      <c r="F7295" s="12" t="str">
        <f>IF($B7295 &lt;&gt; "", IF(C7295="Totale","",IF(D7295 = 0, "", VLOOKUP(D7295,'Cond Compo'!A:B,2,FALSE))),"")</f>
        <v/>
      </c>
      <c r="G7295" s="28"/>
      <c r="H7295" s="11" t="str">
        <f xml:space="preserve"> IF(C7295="Totale",2,IF($G7295 &lt;&gt; "", IF(D7295 = "E",MATCH(G7295, 'Cond Compo'!D$16:D$18, 0), MATCH(G7295, 'Cond Compo'!C$16:C$19, 0)), ""))</f>
        <v/>
      </c>
      <c r="I7295" s="12" t="str">
        <f>IF($E7295 &lt;&gt; "", IF(E7295 = 0, "", VLOOKUP(E7295,'Cond Perturbation'!A:B,2,FALSE)),"")</f>
        <v/>
      </c>
      <c r="J7295" s="28"/>
      <c r="K7295" s="29" t="str">
        <f>IF($B7295 &lt;&gt; "", IF(C7295="Oui",IF(H7295=1,IF(E7295=0,Résultat!G$8,IF(J7295="No",Résultat!$G$8,Résultat!$G$7)),IF(H7295=2,IF(E7295=0,Résultat!G$9,IF(J7295="No",Résultat!$G$9,Résultat!$G$7)),Résultat!$G$7)),IF(C7295 = "Totale", IF(H7295=1,IF(E7295=0,Résultat!G$8,IF(J7295="No",Résultat!$G$9,Résultat!$G$7)),IF(H7295=2,IF(E7295=0,Résultat!G$9,IF(J7295="No",Résultat!$G$9,Résultat!$G$7)),Résultat!$G$7)),Résultat!$G$7)), "")</f>
        <v/>
      </c>
    </row>
    <row r="7296" spans="1:11" ht="20.100000000000001" customHeight="1">
      <c r="A7296" s="26"/>
      <c r="B7296" s="27"/>
      <c r="C7296" s="11" t="str">
        <f>IF($B7296 &lt;&gt; "",VLOOKUP(MID(B7296,3,5),'Recyclabilité Prod Matx'!C:F,2,FALSE), "")</f>
        <v/>
      </c>
      <c r="D7296" s="11" t="str">
        <f>IF($B7296 &lt;&gt; "",VLOOKUP(MID(B7296,3,5),'Recyclabilité Prod Matx'!C:F,3,FALSE),"")</f>
        <v/>
      </c>
      <c r="E7296" s="11" t="str">
        <f>IF($B7296 &lt;&gt; "",VLOOKUP(MID(B7296,3,5),'Recyclabilité Prod Matx'!C:F,4,FALSE), "")</f>
        <v/>
      </c>
      <c r="F7296" s="12" t="str">
        <f>IF($B7296 &lt;&gt; "", IF(C7296="Totale","",IF(D7296 = 0, "", VLOOKUP(D7296,'Cond Compo'!A:B,2,FALSE))),"")</f>
        <v/>
      </c>
      <c r="G7296" s="28"/>
      <c r="H7296" s="11" t="str">
        <f xml:space="preserve"> IF(C7296="Totale",2,IF($G7296 &lt;&gt; "", IF(D7296 = "E",MATCH(G7296, 'Cond Compo'!D$16:D$18, 0), MATCH(G7296, 'Cond Compo'!C$16:C$19, 0)), ""))</f>
        <v/>
      </c>
      <c r="I7296" s="12" t="str">
        <f>IF($E7296 &lt;&gt; "", IF(E7296 = 0, "", VLOOKUP(E7296,'Cond Perturbation'!A:B,2,FALSE)),"")</f>
        <v/>
      </c>
      <c r="J7296" s="28"/>
      <c r="K7296" s="29" t="str">
        <f>IF($B7296 &lt;&gt; "", IF(C7296="Oui",IF(H7296=1,IF(E7296=0,Résultat!G$8,IF(J7296="No",Résultat!$G$8,Résultat!$G$7)),IF(H7296=2,IF(E7296=0,Résultat!G$9,IF(J7296="No",Résultat!$G$9,Résultat!$G$7)),Résultat!$G$7)),IF(C7296 = "Totale", IF(H7296=1,IF(E7296=0,Résultat!G$8,IF(J7296="No",Résultat!$G$9,Résultat!$G$7)),IF(H7296=2,IF(E7296=0,Résultat!G$9,IF(J7296="No",Résultat!$G$9,Résultat!$G$7)),Résultat!$G$7)),Résultat!$G$7)), "")</f>
        <v/>
      </c>
    </row>
    <row r="7297" spans="1:11" ht="20.100000000000001" customHeight="1">
      <c r="A7297" s="26"/>
      <c r="B7297" s="27"/>
      <c r="C7297" s="11" t="str">
        <f>IF($B7297 &lt;&gt; "",VLOOKUP(MID(B7297,3,5),'Recyclabilité Prod Matx'!C:F,2,FALSE), "")</f>
        <v/>
      </c>
      <c r="D7297" s="11" t="str">
        <f>IF($B7297 &lt;&gt; "",VLOOKUP(MID(B7297,3,5),'Recyclabilité Prod Matx'!C:F,3,FALSE),"")</f>
        <v/>
      </c>
      <c r="E7297" s="11" t="str">
        <f>IF($B7297 &lt;&gt; "",VLOOKUP(MID(B7297,3,5),'Recyclabilité Prod Matx'!C:F,4,FALSE), "")</f>
        <v/>
      </c>
      <c r="F7297" s="12" t="str">
        <f>IF($B7297 &lt;&gt; "", IF(C7297="Totale","",IF(D7297 = 0, "", VLOOKUP(D7297,'Cond Compo'!A:B,2,FALSE))),"")</f>
        <v/>
      </c>
      <c r="G7297" s="28"/>
      <c r="H7297" s="11" t="str">
        <f xml:space="preserve"> IF(C7297="Totale",2,IF($G7297 &lt;&gt; "", IF(D7297 = "E",MATCH(G7297, 'Cond Compo'!D$16:D$18, 0), MATCH(G7297, 'Cond Compo'!C$16:C$19, 0)), ""))</f>
        <v/>
      </c>
      <c r="I7297" s="12" t="str">
        <f>IF($E7297 &lt;&gt; "", IF(E7297 = 0, "", VLOOKUP(E7297,'Cond Perturbation'!A:B,2,FALSE)),"")</f>
        <v/>
      </c>
      <c r="J7297" s="28"/>
      <c r="K7297" s="29" t="str">
        <f>IF($B7297 &lt;&gt; "", IF(C7297="Oui",IF(H7297=1,IF(E7297=0,Résultat!G$8,IF(J7297="No",Résultat!$G$8,Résultat!$G$7)),IF(H7297=2,IF(E7297=0,Résultat!G$9,IF(J7297="No",Résultat!$G$9,Résultat!$G$7)),Résultat!$G$7)),IF(C7297 = "Totale", IF(H7297=1,IF(E7297=0,Résultat!G$8,IF(J7297="No",Résultat!$G$9,Résultat!$G$7)),IF(H7297=2,IF(E7297=0,Résultat!G$9,IF(J7297="No",Résultat!$G$9,Résultat!$G$7)),Résultat!$G$7)),Résultat!$G$7)), "")</f>
        <v/>
      </c>
    </row>
    <row r="7298" spans="1:11" ht="20.100000000000001" customHeight="1">
      <c r="A7298" s="26"/>
      <c r="B7298" s="27"/>
      <c r="C7298" s="11" t="str">
        <f>IF($B7298 &lt;&gt; "",VLOOKUP(MID(B7298,3,5),'Recyclabilité Prod Matx'!C:F,2,FALSE), "")</f>
        <v/>
      </c>
      <c r="D7298" s="11" t="str">
        <f>IF($B7298 &lt;&gt; "",VLOOKUP(MID(B7298,3,5),'Recyclabilité Prod Matx'!C:F,3,FALSE),"")</f>
        <v/>
      </c>
      <c r="E7298" s="11" t="str">
        <f>IF($B7298 &lt;&gt; "",VLOOKUP(MID(B7298,3,5),'Recyclabilité Prod Matx'!C:F,4,FALSE), "")</f>
        <v/>
      </c>
      <c r="F7298" s="12" t="str">
        <f>IF($B7298 &lt;&gt; "", IF(C7298="Totale","",IF(D7298 = 0, "", VLOOKUP(D7298,'Cond Compo'!A:B,2,FALSE))),"")</f>
        <v/>
      </c>
      <c r="G7298" s="28"/>
      <c r="H7298" s="11" t="str">
        <f xml:space="preserve"> IF(C7298="Totale",2,IF($G7298 &lt;&gt; "", IF(D7298 = "E",MATCH(G7298, 'Cond Compo'!D$16:D$18, 0), MATCH(G7298, 'Cond Compo'!C$16:C$19, 0)), ""))</f>
        <v/>
      </c>
      <c r="I7298" s="12" t="str">
        <f>IF($E7298 &lt;&gt; "", IF(E7298 = 0, "", VLOOKUP(E7298,'Cond Perturbation'!A:B,2,FALSE)),"")</f>
        <v/>
      </c>
      <c r="J7298" s="28"/>
      <c r="K7298" s="29" t="str">
        <f>IF($B7298 &lt;&gt; "", IF(C7298="Oui",IF(H7298=1,IF(E7298=0,Résultat!G$8,IF(J7298="No",Résultat!$G$8,Résultat!$G$7)),IF(H7298=2,IF(E7298=0,Résultat!G$9,IF(J7298="No",Résultat!$G$9,Résultat!$G$7)),Résultat!$G$7)),IF(C7298 = "Totale", IF(H7298=1,IF(E7298=0,Résultat!G$8,IF(J7298="No",Résultat!$G$9,Résultat!$G$7)),IF(H7298=2,IF(E7298=0,Résultat!G$9,IF(J7298="No",Résultat!$G$9,Résultat!$G$7)),Résultat!$G$7)),Résultat!$G$7)), "")</f>
        <v/>
      </c>
    </row>
    <row r="7299" spans="1:11" ht="20.100000000000001" customHeight="1">
      <c r="A7299" s="26"/>
      <c r="B7299" s="27"/>
      <c r="C7299" s="11" t="str">
        <f>IF($B7299 &lt;&gt; "",VLOOKUP(MID(B7299,3,5),'Recyclabilité Prod Matx'!C:F,2,FALSE), "")</f>
        <v/>
      </c>
      <c r="D7299" s="11" t="str">
        <f>IF($B7299 &lt;&gt; "",VLOOKUP(MID(B7299,3,5),'Recyclabilité Prod Matx'!C:F,3,FALSE),"")</f>
        <v/>
      </c>
      <c r="E7299" s="11" t="str">
        <f>IF($B7299 &lt;&gt; "",VLOOKUP(MID(B7299,3,5),'Recyclabilité Prod Matx'!C:F,4,FALSE), "")</f>
        <v/>
      </c>
      <c r="F7299" s="12" t="str">
        <f>IF($B7299 &lt;&gt; "", IF(C7299="Totale","",IF(D7299 = 0, "", VLOOKUP(D7299,'Cond Compo'!A:B,2,FALSE))),"")</f>
        <v/>
      </c>
      <c r="G7299" s="28"/>
      <c r="H7299" s="11" t="str">
        <f xml:space="preserve"> IF(C7299="Totale",2,IF($G7299 &lt;&gt; "", IF(D7299 = "E",MATCH(G7299, 'Cond Compo'!D$16:D$18, 0), MATCH(G7299, 'Cond Compo'!C$16:C$19, 0)), ""))</f>
        <v/>
      </c>
      <c r="I7299" s="12" t="str">
        <f>IF($E7299 &lt;&gt; "", IF(E7299 = 0, "", VLOOKUP(E7299,'Cond Perturbation'!A:B,2,FALSE)),"")</f>
        <v/>
      </c>
      <c r="J7299" s="28"/>
      <c r="K7299" s="29" t="str">
        <f>IF($B7299 &lt;&gt; "", IF(C7299="Oui",IF(H7299=1,IF(E7299=0,Résultat!G$8,IF(J7299="No",Résultat!$G$8,Résultat!$G$7)),IF(H7299=2,IF(E7299=0,Résultat!G$9,IF(J7299="No",Résultat!$G$9,Résultat!$G$7)),Résultat!$G$7)),IF(C7299 = "Totale", IF(H7299=1,IF(E7299=0,Résultat!G$8,IF(J7299="No",Résultat!$G$9,Résultat!$G$7)),IF(H7299=2,IF(E7299=0,Résultat!G$9,IF(J7299="No",Résultat!$G$9,Résultat!$G$7)),Résultat!$G$7)),Résultat!$G$7)), "")</f>
        <v/>
      </c>
    </row>
    <row r="7300" spans="1:11" ht="20.100000000000001" customHeight="1">
      <c r="A7300" s="26"/>
      <c r="B7300" s="27"/>
      <c r="C7300" s="11" t="str">
        <f>IF($B7300 &lt;&gt; "",VLOOKUP(MID(B7300,3,5),'Recyclabilité Prod Matx'!C:F,2,FALSE), "")</f>
        <v/>
      </c>
      <c r="D7300" s="11" t="str">
        <f>IF($B7300 &lt;&gt; "",VLOOKUP(MID(B7300,3,5),'Recyclabilité Prod Matx'!C:F,3,FALSE),"")</f>
        <v/>
      </c>
      <c r="E7300" s="11" t="str">
        <f>IF($B7300 &lt;&gt; "",VLOOKUP(MID(B7300,3,5),'Recyclabilité Prod Matx'!C:F,4,FALSE), "")</f>
        <v/>
      </c>
      <c r="F7300" s="12" t="str">
        <f>IF($B7300 &lt;&gt; "", IF(C7300="Totale","",IF(D7300 = 0, "", VLOOKUP(D7300,'Cond Compo'!A:B,2,FALSE))),"")</f>
        <v/>
      </c>
      <c r="G7300" s="28"/>
      <c r="H7300" s="11" t="str">
        <f xml:space="preserve"> IF(C7300="Totale",2,IF($G7300 &lt;&gt; "", IF(D7300 = "E",MATCH(G7300, 'Cond Compo'!D$16:D$18, 0), MATCH(G7300, 'Cond Compo'!C$16:C$19, 0)), ""))</f>
        <v/>
      </c>
      <c r="I7300" s="12" t="str">
        <f>IF($E7300 &lt;&gt; "", IF(E7300 = 0, "", VLOOKUP(E7300,'Cond Perturbation'!A:B,2,FALSE)),"")</f>
        <v/>
      </c>
      <c r="J7300" s="28"/>
      <c r="K7300" s="29" t="str">
        <f>IF($B7300 &lt;&gt; "", IF(C7300="Oui",IF(H7300=1,IF(E7300=0,Résultat!G$8,IF(J7300="No",Résultat!$G$8,Résultat!$G$7)),IF(H7300=2,IF(E7300=0,Résultat!G$9,IF(J7300="No",Résultat!$G$9,Résultat!$G$7)),Résultat!$G$7)),IF(C7300 = "Totale", IF(H7300=1,IF(E7300=0,Résultat!G$8,IF(J7300="No",Résultat!$G$9,Résultat!$G$7)),IF(H7300=2,IF(E7300=0,Résultat!G$9,IF(J7300="No",Résultat!$G$9,Résultat!$G$7)),Résultat!$G$7)),Résultat!$G$7)), "")</f>
        <v/>
      </c>
    </row>
    <row r="7301" spans="1:11" ht="20.100000000000001" customHeight="1">
      <c r="A7301" s="26"/>
      <c r="B7301" s="27"/>
      <c r="C7301" s="11" t="str">
        <f>IF($B7301 &lt;&gt; "",VLOOKUP(MID(B7301,3,5),'Recyclabilité Prod Matx'!C:F,2,FALSE), "")</f>
        <v/>
      </c>
      <c r="D7301" s="11" t="str">
        <f>IF($B7301 &lt;&gt; "",VLOOKUP(MID(B7301,3,5),'Recyclabilité Prod Matx'!C:F,3,FALSE),"")</f>
        <v/>
      </c>
      <c r="E7301" s="11" t="str">
        <f>IF($B7301 &lt;&gt; "",VLOOKUP(MID(B7301,3,5),'Recyclabilité Prod Matx'!C:F,4,FALSE), "")</f>
        <v/>
      </c>
      <c r="F7301" s="12" t="str">
        <f>IF($B7301 &lt;&gt; "", IF(C7301="Totale","",IF(D7301 = 0, "", VLOOKUP(D7301,'Cond Compo'!A:B,2,FALSE))),"")</f>
        <v/>
      </c>
      <c r="G7301" s="28"/>
      <c r="H7301" s="11" t="str">
        <f xml:space="preserve"> IF(C7301="Totale",2,IF($G7301 &lt;&gt; "", IF(D7301 = "E",MATCH(G7301, 'Cond Compo'!D$16:D$18, 0), MATCH(G7301, 'Cond Compo'!C$16:C$19, 0)), ""))</f>
        <v/>
      </c>
      <c r="I7301" s="12" t="str">
        <f>IF($E7301 &lt;&gt; "", IF(E7301 = 0, "", VLOOKUP(E7301,'Cond Perturbation'!A:B,2,FALSE)),"")</f>
        <v/>
      </c>
      <c r="J7301" s="28"/>
      <c r="K7301" s="29" t="str">
        <f>IF($B7301 &lt;&gt; "", IF(C7301="Oui",IF(H7301=1,IF(E7301=0,Résultat!G$8,IF(J7301="No",Résultat!$G$8,Résultat!$G$7)),IF(H7301=2,IF(E7301=0,Résultat!G$9,IF(J7301="No",Résultat!$G$9,Résultat!$G$7)),Résultat!$G$7)),IF(C7301 = "Totale", IF(H7301=1,IF(E7301=0,Résultat!G$8,IF(J7301="No",Résultat!$G$9,Résultat!$G$7)),IF(H7301=2,IF(E7301=0,Résultat!G$9,IF(J7301="No",Résultat!$G$9,Résultat!$G$7)),Résultat!$G$7)),Résultat!$G$7)), "")</f>
        <v/>
      </c>
    </row>
    <row r="7302" spans="1:11" ht="20.100000000000001" customHeight="1">
      <c r="A7302" s="26"/>
      <c r="B7302" s="27"/>
      <c r="C7302" s="11" t="str">
        <f>IF($B7302 &lt;&gt; "",VLOOKUP(MID(B7302,3,5),'Recyclabilité Prod Matx'!C:F,2,FALSE), "")</f>
        <v/>
      </c>
      <c r="D7302" s="11" t="str">
        <f>IF($B7302 &lt;&gt; "",VLOOKUP(MID(B7302,3,5),'Recyclabilité Prod Matx'!C:F,3,FALSE),"")</f>
        <v/>
      </c>
      <c r="E7302" s="11" t="str">
        <f>IF($B7302 &lt;&gt; "",VLOOKUP(MID(B7302,3,5),'Recyclabilité Prod Matx'!C:F,4,FALSE), "")</f>
        <v/>
      </c>
      <c r="F7302" s="12" t="str">
        <f>IF($B7302 &lt;&gt; "", IF(C7302="Totale","",IF(D7302 = 0, "", VLOOKUP(D7302,'Cond Compo'!A:B,2,FALSE))),"")</f>
        <v/>
      </c>
      <c r="G7302" s="28"/>
      <c r="H7302" s="11" t="str">
        <f xml:space="preserve"> IF(C7302="Totale",2,IF($G7302 &lt;&gt; "", IF(D7302 = "E",MATCH(G7302, 'Cond Compo'!D$16:D$18, 0), MATCH(G7302, 'Cond Compo'!C$16:C$19, 0)), ""))</f>
        <v/>
      </c>
      <c r="I7302" s="12" t="str">
        <f>IF($E7302 &lt;&gt; "", IF(E7302 = 0, "", VLOOKUP(E7302,'Cond Perturbation'!A:B,2,FALSE)),"")</f>
        <v/>
      </c>
      <c r="J7302" s="28"/>
      <c r="K7302" s="29" t="str">
        <f>IF($B7302 &lt;&gt; "", IF(C7302="Oui",IF(H7302=1,IF(E7302=0,Résultat!G$8,IF(J7302="No",Résultat!$G$8,Résultat!$G$7)),IF(H7302=2,IF(E7302=0,Résultat!G$9,IF(J7302="No",Résultat!$G$9,Résultat!$G$7)),Résultat!$G$7)),IF(C7302 = "Totale", IF(H7302=1,IF(E7302=0,Résultat!G$8,IF(J7302="No",Résultat!$G$9,Résultat!$G$7)),IF(H7302=2,IF(E7302=0,Résultat!G$9,IF(J7302="No",Résultat!$G$9,Résultat!$G$7)),Résultat!$G$7)),Résultat!$G$7)), "")</f>
        <v/>
      </c>
    </row>
    <row r="7303" spans="1:11" ht="20.100000000000001" customHeight="1">
      <c r="A7303" s="26"/>
      <c r="B7303" s="27"/>
      <c r="C7303" s="11" t="str">
        <f>IF($B7303 &lt;&gt; "",VLOOKUP(MID(B7303,3,5),'Recyclabilité Prod Matx'!C:F,2,FALSE), "")</f>
        <v/>
      </c>
      <c r="D7303" s="11" t="str">
        <f>IF($B7303 &lt;&gt; "",VLOOKUP(MID(B7303,3,5),'Recyclabilité Prod Matx'!C:F,3,FALSE),"")</f>
        <v/>
      </c>
      <c r="E7303" s="11" t="str">
        <f>IF($B7303 &lt;&gt; "",VLOOKUP(MID(B7303,3,5),'Recyclabilité Prod Matx'!C:F,4,FALSE), "")</f>
        <v/>
      </c>
      <c r="F7303" s="12" t="str">
        <f>IF($B7303 &lt;&gt; "", IF(C7303="Totale","",IF(D7303 = 0, "", VLOOKUP(D7303,'Cond Compo'!A:B,2,FALSE))),"")</f>
        <v/>
      </c>
      <c r="G7303" s="28"/>
      <c r="H7303" s="11" t="str">
        <f xml:space="preserve"> IF(C7303="Totale",2,IF($G7303 &lt;&gt; "", IF(D7303 = "E",MATCH(G7303, 'Cond Compo'!D$16:D$18, 0), MATCH(G7303, 'Cond Compo'!C$16:C$19, 0)), ""))</f>
        <v/>
      </c>
      <c r="I7303" s="12" t="str">
        <f>IF($E7303 &lt;&gt; "", IF(E7303 = 0, "", VLOOKUP(E7303,'Cond Perturbation'!A:B,2,FALSE)),"")</f>
        <v/>
      </c>
      <c r="J7303" s="28"/>
      <c r="K7303" s="29" t="str">
        <f>IF($B7303 &lt;&gt; "", IF(C7303="Oui",IF(H7303=1,IF(E7303=0,Résultat!G$8,IF(J7303="No",Résultat!$G$8,Résultat!$G$7)),IF(H7303=2,IF(E7303=0,Résultat!G$9,IF(J7303="No",Résultat!$G$9,Résultat!$G$7)),Résultat!$G$7)),IF(C7303 = "Totale", IF(H7303=1,IF(E7303=0,Résultat!G$8,IF(J7303="No",Résultat!$G$9,Résultat!$G$7)),IF(H7303=2,IF(E7303=0,Résultat!G$9,IF(J7303="No",Résultat!$G$9,Résultat!$G$7)),Résultat!$G$7)),Résultat!$G$7)), "")</f>
        <v/>
      </c>
    </row>
    <row r="7304" spans="1:11" ht="20.100000000000001" customHeight="1">
      <c r="A7304" s="26"/>
      <c r="B7304" s="27"/>
      <c r="C7304" s="11" t="str">
        <f>IF($B7304 &lt;&gt; "",VLOOKUP(MID(B7304,3,5),'Recyclabilité Prod Matx'!C:F,2,FALSE), "")</f>
        <v/>
      </c>
      <c r="D7304" s="11" t="str">
        <f>IF($B7304 &lt;&gt; "",VLOOKUP(MID(B7304,3,5),'Recyclabilité Prod Matx'!C:F,3,FALSE),"")</f>
        <v/>
      </c>
      <c r="E7304" s="11" t="str">
        <f>IF($B7304 &lt;&gt; "",VLOOKUP(MID(B7304,3,5),'Recyclabilité Prod Matx'!C:F,4,FALSE), "")</f>
        <v/>
      </c>
      <c r="F7304" s="12" t="str">
        <f>IF($B7304 &lt;&gt; "", IF(C7304="Totale","",IF(D7304 = 0, "", VLOOKUP(D7304,'Cond Compo'!A:B,2,FALSE))),"")</f>
        <v/>
      </c>
      <c r="G7304" s="28"/>
      <c r="H7304" s="11" t="str">
        <f xml:space="preserve"> IF(C7304="Totale",2,IF($G7304 &lt;&gt; "", IF(D7304 = "E",MATCH(G7304, 'Cond Compo'!D$16:D$18, 0), MATCH(G7304, 'Cond Compo'!C$16:C$19, 0)), ""))</f>
        <v/>
      </c>
      <c r="I7304" s="12" t="str">
        <f>IF($E7304 &lt;&gt; "", IF(E7304 = 0, "", VLOOKUP(E7304,'Cond Perturbation'!A:B,2,FALSE)),"")</f>
        <v/>
      </c>
      <c r="J7304" s="28"/>
      <c r="K7304" s="29" t="str">
        <f>IF($B7304 &lt;&gt; "", IF(C7304="Oui",IF(H7304=1,IF(E7304=0,Résultat!G$8,IF(J7304="No",Résultat!$G$8,Résultat!$G$7)),IF(H7304=2,IF(E7304=0,Résultat!G$9,IF(J7304="No",Résultat!$G$9,Résultat!$G$7)),Résultat!$G$7)),IF(C7304 = "Totale", IF(H7304=1,IF(E7304=0,Résultat!G$8,IF(J7304="No",Résultat!$G$9,Résultat!$G$7)),IF(H7304=2,IF(E7304=0,Résultat!G$9,IF(J7304="No",Résultat!$G$9,Résultat!$G$7)),Résultat!$G$7)),Résultat!$G$7)), "")</f>
        <v/>
      </c>
    </row>
    <row r="7305" spans="1:11" ht="20.100000000000001" customHeight="1">
      <c r="A7305" s="26"/>
      <c r="B7305" s="27"/>
      <c r="C7305" s="11" t="str">
        <f>IF($B7305 &lt;&gt; "",VLOOKUP(MID(B7305,3,5),'Recyclabilité Prod Matx'!C:F,2,FALSE), "")</f>
        <v/>
      </c>
      <c r="D7305" s="11" t="str">
        <f>IF($B7305 &lt;&gt; "",VLOOKUP(MID(B7305,3,5),'Recyclabilité Prod Matx'!C:F,3,FALSE),"")</f>
        <v/>
      </c>
      <c r="E7305" s="11" t="str">
        <f>IF($B7305 &lt;&gt; "",VLOOKUP(MID(B7305,3,5),'Recyclabilité Prod Matx'!C:F,4,FALSE), "")</f>
        <v/>
      </c>
      <c r="F7305" s="12" t="str">
        <f>IF($B7305 &lt;&gt; "", IF(C7305="Totale","",IF(D7305 = 0, "", VLOOKUP(D7305,'Cond Compo'!A:B,2,FALSE))),"")</f>
        <v/>
      </c>
      <c r="G7305" s="28"/>
      <c r="H7305" s="11" t="str">
        <f xml:space="preserve"> IF(C7305="Totale",2,IF($G7305 &lt;&gt; "", IF(D7305 = "E",MATCH(G7305, 'Cond Compo'!D$16:D$18, 0), MATCH(G7305, 'Cond Compo'!C$16:C$19, 0)), ""))</f>
        <v/>
      </c>
      <c r="I7305" s="12" t="str">
        <f>IF($E7305 &lt;&gt; "", IF(E7305 = 0, "", VLOOKUP(E7305,'Cond Perturbation'!A:B,2,FALSE)),"")</f>
        <v/>
      </c>
      <c r="J7305" s="28"/>
      <c r="K7305" s="29" t="str">
        <f>IF($B7305 &lt;&gt; "", IF(C7305="Oui",IF(H7305=1,IF(E7305=0,Résultat!G$8,IF(J7305="No",Résultat!$G$8,Résultat!$G$7)),IF(H7305=2,IF(E7305=0,Résultat!G$9,IF(J7305="No",Résultat!$G$9,Résultat!$G$7)),Résultat!$G$7)),IF(C7305 = "Totale", IF(H7305=1,IF(E7305=0,Résultat!G$8,IF(J7305="No",Résultat!$G$9,Résultat!$G$7)),IF(H7305=2,IF(E7305=0,Résultat!G$9,IF(J7305="No",Résultat!$G$9,Résultat!$G$7)),Résultat!$G$7)),Résultat!$G$7)), "")</f>
        <v/>
      </c>
    </row>
    <row r="7306" spans="1:11" ht="20.100000000000001" customHeight="1">
      <c r="A7306" s="26"/>
      <c r="B7306" s="27"/>
      <c r="C7306" s="11" t="str">
        <f>IF($B7306 &lt;&gt; "",VLOOKUP(MID(B7306,3,5),'Recyclabilité Prod Matx'!C:F,2,FALSE), "")</f>
        <v/>
      </c>
      <c r="D7306" s="11" t="str">
        <f>IF($B7306 &lt;&gt; "",VLOOKUP(MID(B7306,3,5),'Recyclabilité Prod Matx'!C:F,3,FALSE),"")</f>
        <v/>
      </c>
      <c r="E7306" s="11" t="str">
        <f>IF($B7306 &lt;&gt; "",VLOOKUP(MID(B7306,3,5),'Recyclabilité Prod Matx'!C:F,4,FALSE), "")</f>
        <v/>
      </c>
      <c r="F7306" s="12" t="str">
        <f>IF($B7306 &lt;&gt; "", IF(C7306="Totale","",IF(D7306 = 0, "", VLOOKUP(D7306,'Cond Compo'!A:B,2,FALSE))),"")</f>
        <v/>
      </c>
      <c r="G7306" s="28"/>
      <c r="H7306" s="11" t="str">
        <f xml:space="preserve"> IF(C7306="Totale",2,IF($G7306 &lt;&gt; "", IF(D7306 = "E",MATCH(G7306, 'Cond Compo'!D$16:D$18, 0), MATCH(G7306, 'Cond Compo'!C$16:C$19, 0)), ""))</f>
        <v/>
      </c>
      <c r="I7306" s="12" t="str">
        <f>IF($E7306 &lt;&gt; "", IF(E7306 = 0, "", VLOOKUP(E7306,'Cond Perturbation'!A:B,2,FALSE)),"")</f>
        <v/>
      </c>
      <c r="J7306" s="28"/>
      <c r="K7306" s="29" t="str">
        <f>IF($B7306 &lt;&gt; "", IF(C7306="Oui",IF(H7306=1,IF(E7306=0,Résultat!G$8,IF(J7306="No",Résultat!$G$8,Résultat!$G$7)),IF(H7306=2,IF(E7306=0,Résultat!G$9,IF(J7306="No",Résultat!$G$9,Résultat!$G$7)),Résultat!$G$7)),IF(C7306 = "Totale", IF(H7306=1,IF(E7306=0,Résultat!G$8,IF(J7306="No",Résultat!$G$9,Résultat!$G$7)),IF(H7306=2,IF(E7306=0,Résultat!G$9,IF(J7306="No",Résultat!$G$9,Résultat!$G$7)),Résultat!$G$7)),Résultat!$G$7)), "")</f>
        <v/>
      </c>
    </row>
    <row r="7307" spans="1:11" ht="20.100000000000001" customHeight="1">
      <c r="A7307" s="26"/>
      <c r="B7307" s="27"/>
      <c r="C7307" s="11" t="str">
        <f>IF($B7307 &lt;&gt; "",VLOOKUP(MID(B7307,3,5),'Recyclabilité Prod Matx'!C:F,2,FALSE), "")</f>
        <v/>
      </c>
      <c r="D7307" s="11" t="str">
        <f>IF($B7307 &lt;&gt; "",VLOOKUP(MID(B7307,3,5),'Recyclabilité Prod Matx'!C:F,3,FALSE),"")</f>
        <v/>
      </c>
      <c r="E7307" s="11" t="str">
        <f>IF($B7307 &lt;&gt; "",VLOOKUP(MID(B7307,3,5),'Recyclabilité Prod Matx'!C:F,4,FALSE), "")</f>
        <v/>
      </c>
      <c r="F7307" s="12" t="str">
        <f>IF($B7307 &lt;&gt; "", IF(C7307="Totale","",IF(D7307 = 0, "", VLOOKUP(D7307,'Cond Compo'!A:B,2,FALSE))),"")</f>
        <v/>
      </c>
      <c r="G7307" s="28"/>
      <c r="H7307" s="11" t="str">
        <f xml:space="preserve"> IF(C7307="Totale",2,IF($G7307 &lt;&gt; "", IF(D7307 = "E",MATCH(G7307, 'Cond Compo'!D$16:D$18, 0), MATCH(G7307, 'Cond Compo'!C$16:C$19, 0)), ""))</f>
        <v/>
      </c>
      <c r="I7307" s="12" t="str">
        <f>IF($E7307 &lt;&gt; "", IF(E7307 = 0, "", VLOOKUP(E7307,'Cond Perturbation'!A:B,2,FALSE)),"")</f>
        <v/>
      </c>
      <c r="J7307" s="28"/>
      <c r="K7307" s="29" t="str">
        <f>IF($B7307 &lt;&gt; "", IF(C7307="Oui",IF(H7307=1,IF(E7307=0,Résultat!G$8,IF(J7307="No",Résultat!$G$8,Résultat!$G$7)),IF(H7307=2,IF(E7307=0,Résultat!G$9,IF(J7307="No",Résultat!$G$9,Résultat!$G$7)),Résultat!$G$7)),IF(C7307 = "Totale", IF(H7307=1,IF(E7307=0,Résultat!G$8,IF(J7307="No",Résultat!$G$9,Résultat!$G$7)),IF(H7307=2,IF(E7307=0,Résultat!G$9,IF(J7307="No",Résultat!$G$9,Résultat!$G$7)),Résultat!$G$7)),Résultat!$G$7)), "")</f>
        <v/>
      </c>
    </row>
    <row r="7308" spans="1:11" ht="20.100000000000001" customHeight="1">
      <c r="A7308" s="26"/>
      <c r="B7308" s="27"/>
      <c r="C7308" s="11" t="str">
        <f>IF($B7308 &lt;&gt; "",VLOOKUP(MID(B7308,3,5),'Recyclabilité Prod Matx'!C:F,2,FALSE), "")</f>
        <v/>
      </c>
      <c r="D7308" s="11" t="str">
        <f>IF($B7308 &lt;&gt; "",VLOOKUP(MID(B7308,3,5),'Recyclabilité Prod Matx'!C:F,3,FALSE),"")</f>
        <v/>
      </c>
      <c r="E7308" s="11" t="str">
        <f>IF($B7308 &lt;&gt; "",VLOOKUP(MID(B7308,3,5),'Recyclabilité Prod Matx'!C:F,4,FALSE), "")</f>
        <v/>
      </c>
      <c r="F7308" s="12" t="str">
        <f>IF($B7308 &lt;&gt; "", IF(C7308="Totale","",IF(D7308 = 0, "", VLOOKUP(D7308,'Cond Compo'!A:B,2,FALSE))),"")</f>
        <v/>
      </c>
      <c r="G7308" s="28"/>
      <c r="H7308" s="11" t="str">
        <f xml:space="preserve"> IF(C7308="Totale",2,IF($G7308 &lt;&gt; "", IF(D7308 = "E",MATCH(G7308, 'Cond Compo'!D$16:D$18, 0), MATCH(G7308, 'Cond Compo'!C$16:C$19, 0)), ""))</f>
        <v/>
      </c>
      <c r="I7308" s="12" t="str">
        <f>IF($E7308 &lt;&gt; "", IF(E7308 = 0, "", VLOOKUP(E7308,'Cond Perturbation'!A:B,2,FALSE)),"")</f>
        <v/>
      </c>
      <c r="J7308" s="28"/>
      <c r="K7308" s="29" t="str">
        <f>IF($B7308 &lt;&gt; "", IF(C7308="Oui",IF(H7308=1,IF(E7308=0,Résultat!G$8,IF(J7308="No",Résultat!$G$8,Résultat!$G$7)),IF(H7308=2,IF(E7308=0,Résultat!G$9,IF(J7308="No",Résultat!$G$9,Résultat!$G$7)),Résultat!$G$7)),IF(C7308 = "Totale", IF(H7308=1,IF(E7308=0,Résultat!G$8,IF(J7308="No",Résultat!$G$9,Résultat!$G$7)),IF(H7308=2,IF(E7308=0,Résultat!G$9,IF(J7308="No",Résultat!$G$9,Résultat!$G$7)),Résultat!$G$7)),Résultat!$G$7)), "")</f>
        <v/>
      </c>
    </row>
    <row r="7309" spans="1:11" ht="20.100000000000001" customHeight="1">
      <c r="A7309" s="26"/>
      <c r="B7309" s="27"/>
      <c r="C7309" s="11" t="str">
        <f>IF($B7309 &lt;&gt; "",VLOOKUP(MID(B7309,3,5),'Recyclabilité Prod Matx'!C:F,2,FALSE), "")</f>
        <v/>
      </c>
      <c r="D7309" s="11" t="str">
        <f>IF($B7309 &lt;&gt; "",VLOOKUP(MID(B7309,3,5),'Recyclabilité Prod Matx'!C:F,3,FALSE),"")</f>
        <v/>
      </c>
      <c r="E7309" s="11" t="str">
        <f>IF($B7309 &lt;&gt; "",VLOOKUP(MID(B7309,3,5),'Recyclabilité Prod Matx'!C:F,4,FALSE), "")</f>
        <v/>
      </c>
      <c r="F7309" s="12" t="str">
        <f>IF($B7309 &lt;&gt; "", IF(C7309="Totale","",IF(D7309 = 0, "", VLOOKUP(D7309,'Cond Compo'!A:B,2,FALSE))),"")</f>
        <v/>
      </c>
      <c r="G7309" s="28"/>
      <c r="H7309" s="11" t="str">
        <f xml:space="preserve"> IF(C7309="Totale",2,IF($G7309 &lt;&gt; "", IF(D7309 = "E",MATCH(G7309, 'Cond Compo'!D$16:D$18, 0), MATCH(G7309, 'Cond Compo'!C$16:C$19, 0)), ""))</f>
        <v/>
      </c>
      <c r="I7309" s="12" t="str">
        <f>IF($E7309 &lt;&gt; "", IF(E7309 = 0, "", VLOOKUP(E7309,'Cond Perturbation'!A:B,2,FALSE)),"")</f>
        <v/>
      </c>
      <c r="J7309" s="28"/>
      <c r="K7309" s="29" t="str">
        <f>IF($B7309 &lt;&gt; "", IF(C7309="Oui",IF(H7309=1,IF(E7309=0,Résultat!G$8,IF(J7309="No",Résultat!$G$8,Résultat!$G$7)),IF(H7309=2,IF(E7309=0,Résultat!G$9,IF(J7309="No",Résultat!$G$9,Résultat!$G$7)),Résultat!$G$7)),IF(C7309 = "Totale", IF(H7309=1,IF(E7309=0,Résultat!G$8,IF(J7309="No",Résultat!$G$9,Résultat!$G$7)),IF(H7309=2,IF(E7309=0,Résultat!G$9,IF(J7309="No",Résultat!$G$9,Résultat!$G$7)),Résultat!$G$7)),Résultat!$G$7)), "")</f>
        <v/>
      </c>
    </row>
    <row r="7310" spans="1:11" ht="20.100000000000001" customHeight="1">
      <c r="A7310" s="26"/>
      <c r="B7310" s="27"/>
      <c r="C7310" s="11" t="str">
        <f>IF($B7310 &lt;&gt; "",VLOOKUP(MID(B7310,3,5),'Recyclabilité Prod Matx'!C:F,2,FALSE), "")</f>
        <v/>
      </c>
      <c r="D7310" s="11" t="str">
        <f>IF($B7310 &lt;&gt; "",VLOOKUP(MID(B7310,3,5),'Recyclabilité Prod Matx'!C:F,3,FALSE),"")</f>
        <v/>
      </c>
      <c r="E7310" s="11" t="str">
        <f>IF($B7310 &lt;&gt; "",VLOOKUP(MID(B7310,3,5),'Recyclabilité Prod Matx'!C:F,4,FALSE), "")</f>
        <v/>
      </c>
      <c r="F7310" s="12" t="str">
        <f>IF($B7310 &lt;&gt; "", IF(C7310="Totale","",IF(D7310 = 0, "", VLOOKUP(D7310,'Cond Compo'!A:B,2,FALSE))),"")</f>
        <v/>
      </c>
      <c r="G7310" s="28"/>
      <c r="H7310" s="11" t="str">
        <f xml:space="preserve"> IF(C7310="Totale",2,IF($G7310 &lt;&gt; "", IF(D7310 = "E",MATCH(G7310, 'Cond Compo'!D$16:D$18, 0), MATCH(G7310, 'Cond Compo'!C$16:C$19, 0)), ""))</f>
        <v/>
      </c>
      <c r="I7310" s="12" t="str">
        <f>IF($E7310 &lt;&gt; "", IF(E7310 = 0, "", VLOOKUP(E7310,'Cond Perturbation'!A:B,2,FALSE)),"")</f>
        <v/>
      </c>
      <c r="J7310" s="28"/>
      <c r="K7310" s="29" t="str">
        <f>IF($B7310 &lt;&gt; "", IF(C7310="Oui",IF(H7310=1,IF(E7310=0,Résultat!G$8,IF(J7310="No",Résultat!$G$8,Résultat!$G$7)),IF(H7310=2,IF(E7310=0,Résultat!G$9,IF(J7310="No",Résultat!$G$9,Résultat!$G$7)),Résultat!$G$7)),IF(C7310 = "Totale", IF(H7310=1,IF(E7310=0,Résultat!G$8,IF(J7310="No",Résultat!$G$9,Résultat!$G$7)),IF(H7310=2,IF(E7310=0,Résultat!G$9,IF(J7310="No",Résultat!$G$9,Résultat!$G$7)),Résultat!$G$7)),Résultat!$G$7)), "")</f>
        <v/>
      </c>
    </row>
    <row r="7311" spans="1:11" ht="20.100000000000001" customHeight="1">
      <c r="A7311" s="26"/>
      <c r="B7311" s="27"/>
      <c r="C7311" s="11" t="str">
        <f>IF($B7311 &lt;&gt; "",VLOOKUP(MID(B7311,3,5),'Recyclabilité Prod Matx'!C:F,2,FALSE), "")</f>
        <v/>
      </c>
      <c r="D7311" s="11" t="str">
        <f>IF($B7311 &lt;&gt; "",VLOOKUP(MID(B7311,3,5),'Recyclabilité Prod Matx'!C:F,3,FALSE),"")</f>
        <v/>
      </c>
      <c r="E7311" s="11" t="str">
        <f>IF($B7311 &lt;&gt; "",VLOOKUP(MID(B7311,3,5),'Recyclabilité Prod Matx'!C:F,4,FALSE), "")</f>
        <v/>
      </c>
      <c r="F7311" s="12" t="str">
        <f>IF($B7311 &lt;&gt; "", IF(C7311="Totale","",IF(D7311 = 0, "", VLOOKUP(D7311,'Cond Compo'!A:B,2,FALSE))),"")</f>
        <v/>
      </c>
      <c r="G7311" s="28"/>
      <c r="H7311" s="11" t="str">
        <f xml:space="preserve"> IF(C7311="Totale",2,IF($G7311 &lt;&gt; "", IF(D7311 = "E",MATCH(G7311, 'Cond Compo'!D$16:D$18, 0), MATCH(G7311, 'Cond Compo'!C$16:C$19, 0)), ""))</f>
        <v/>
      </c>
      <c r="I7311" s="12" t="str">
        <f>IF($E7311 &lt;&gt; "", IF(E7311 = 0, "", VLOOKUP(E7311,'Cond Perturbation'!A:B,2,FALSE)),"")</f>
        <v/>
      </c>
      <c r="J7311" s="28"/>
      <c r="K7311" s="29" t="str">
        <f>IF($B7311 &lt;&gt; "", IF(C7311="Oui",IF(H7311=1,IF(E7311=0,Résultat!G$8,IF(J7311="No",Résultat!$G$8,Résultat!$G$7)),IF(H7311=2,IF(E7311=0,Résultat!G$9,IF(J7311="No",Résultat!$G$9,Résultat!$G$7)),Résultat!$G$7)),IF(C7311 = "Totale", IF(H7311=1,IF(E7311=0,Résultat!G$8,IF(J7311="No",Résultat!$G$9,Résultat!$G$7)),IF(H7311=2,IF(E7311=0,Résultat!G$9,IF(J7311="No",Résultat!$G$9,Résultat!$G$7)),Résultat!$G$7)),Résultat!$G$7)), "")</f>
        <v/>
      </c>
    </row>
    <row r="7312" spans="1:11" ht="20.100000000000001" customHeight="1">
      <c r="A7312" s="26"/>
      <c r="B7312" s="27"/>
      <c r="C7312" s="11" t="str">
        <f>IF($B7312 &lt;&gt; "",VLOOKUP(MID(B7312,3,5),'Recyclabilité Prod Matx'!C:F,2,FALSE), "")</f>
        <v/>
      </c>
      <c r="D7312" s="11" t="str">
        <f>IF($B7312 &lt;&gt; "",VLOOKUP(MID(B7312,3,5),'Recyclabilité Prod Matx'!C:F,3,FALSE),"")</f>
        <v/>
      </c>
      <c r="E7312" s="11" t="str">
        <f>IF($B7312 &lt;&gt; "",VLOOKUP(MID(B7312,3,5),'Recyclabilité Prod Matx'!C:F,4,FALSE), "")</f>
        <v/>
      </c>
      <c r="F7312" s="12" t="str">
        <f>IF($B7312 &lt;&gt; "", IF(C7312="Totale","",IF(D7312 = 0, "", VLOOKUP(D7312,'Cond Compo'!A:B,2,FALSE))),"")</f>
        <v/>
      </c>
      <c r="G7312" s="28"/>
      <c r="H7312" s="11" t="str">
        <f xml:space="preserve"> IF(C7312="Totale",2,IF($G7312 &lt;&gt; "", IF(D7312 = "E",MATCH(G7312, 'Cond Compo'!D$16:D$18, 0), MATCH(G7312, 'Cond Compo'!C$16:C$19, 0)), ""))</f>
        <v/>
      </c>
      <c r="I7312" s="12" t="str">
        <f>IF($E7312 &lt;&gt; "", IF(E7312 = 0, "", VLOOKUP(E7312,'Cond Perturbation'!A:B,2,FALSE)),"")</f>
        <v/>
      </c>
      <c r="J7312" s="28"/>
      <c r="K7312" s="29" t="str">
        <f>IF($B7312 &lt;&gt; "", IF(C7312="Oui",IF(H7312=1,IF(E7312=0,Résultat!G$8,IF(J7312="No",Résultat!$G$8,Résultat!$G$7)),IF(H7312=2,IF(E7312=0,Résultat!G$9,IF(J7312="No",Résultat!$G$9,Résultat!$G$7)),Résultat!$G$7)),IF(C7312 = "Totale", IF(H7312=1,IF(E7312=0,Résultat!G$8,IF(J7312="No",Résultat!$G$9,Résultat!$G$7)),IF(H7312=2,IF(E7312=0,Résultat!G$9,IF(J7312="No",Résultat!$G$9,Résultat!$G$7)),Résultat!$G$7)),Résultat!$G$7)), "")</f>
        <v/>
      </c>
    </row>
    <row r="7313" spans="1:11" ht="20.100000000000001" customHeight="1">
      <c r="A7313" s="26"/>
      <c r="B7313" s="27"/>
      <c r="C7313" s="11" t="str">
        <f>IF($B7313 &lt;&gt; "",VLOOKUP(MID(B7313,3,5),'Recyclabilité Prod Matx'!C:F,2,FALSE), "")</f>
        <v/>
      </c>
      <c r="D7313" s="11" t="str">
        <f>IF($B7313 &lt;&gt; "",VLOOKUP(MID(B7313,3,5),'Recyclabilité Prod Matx'!C:F,3,FALSE),"")</f>
        <v/>
      </c>
      <c r="E7313" s="11" t="str">
        <f>IF($B7313 &lt;&gt; "",VLOOKUP(MID(B7313,3,5),'Recyclabilité Prod Matx'!C:F,4,FALSE), "")</f>
        <v/>
      </c>
      <c r="F7313" s="12" t="str">
        <f>IF($B7313 &lt;&gt; "", IF(C7313="Totale","",IF(D7313 = 0, "", VLOOKUP(D7313,'Cond Compo'!A:B,2,FALSE))),"")</f>
        <v/>
      </c>
      <c r="G7313" s="28"/>
      <c r="H7313" s="11" t="str">
        <f xml:space="preserve"> IF(C7313="Totale",2,IF($G7313 &lt;&gt; "", IF(D7313 = "E",MATCH(G7313, 'Cond Compo'!D$16:D$18, 0), MATCH(G7313, 'Cond Compo'!C$16:C$19, 0)), ""))</f>
        <v/>
      </c>
      <c r="I7313" s="12" t="str">
        <f>IF($E7313 &lt;&gt; "", IF(E7313 = 0, "", VLOOKUP(E7313,'Cond Perturbation'!A:B,2,FALSE)),"")</f>
        <v/>
      </c>
      <c r="J7313" s="28"/>
      <c r="K7313" s="29" t="str">
        <f>IF($B7313 &lt;&gt; "", IF(C7313="Oui",IF(H7313=1,IF(E7313=0,Résultat!G$8,IF(J7313="No",Résultat!$G$8,Résultat!$G$7)),IF(H7313=2,IF(E7313=0,Résultat!G$9,IF(J7313="No",Résultat!$G$9,Résultat!$G$7)),Résultat!$G$7)),IF(C7313 = "Totale", IF(H7313=1,IF(E7313=0,Résultat!G$8,IF(J7313="No",Résultat!$G$9,Résultat!$G$7)),IF(H7313=2,IF(E7313=0,Résultat!G$9,IF(J7313="No",Résultat!$G$9,Résultat!$G$7)),Résultat!$G$7)),Résultat!$G$7)), "")</f>
        <v/>
      </c>
    </row>
    <row r="7314" spans="1:11" ht="20.100000000000001" customHeight="1">
      <c r="A7314" s="26"/>
      <c r="B7314" s="27"/>
      <c r="C7314" s="11" t="str">
        <f>IF($B7314 &lt;&gt; "",VLOOKUP(MID(B7314,3,5),'Recyclabilité Prod Matx'!C:F,2,FALSE), "")</f>
        <v/>
      </c>
      <c r="D7314" s="11" t="str">
        <f>IF($B7314 &lt;&gt; "",VLOOKUP(MID(B7314,3,5),'Recyclabilité Prod Matx'!C:F,3,FALSE),"")</f>
        <v/>
      </c>
      <c r="E7314" s="11" t="str">
        <f>IF($B7314 &lt;&gt; "",VLOOKUP(MID(B7314,3,5),'Recyclabilité Prod Matx'!C:F,4,FALSE), "")</f>
        <v/>
      </c>
      <c r="F7314" s="12" t="str">
        <f>IF($B7314 &lt;&gt; "", IF(C7314="Totale","",IF(D7314 = 0, "", VLOOKUP(D7314,'Cond Compo'!A:B,2,FALSE))),"")</f>
        <v/>
      </c>
      <c r="G7314" s="28"/>
      <c r="H7314" s="11" t="str">
        <f xml:space="preserve"> IF(C7314="Totale",2,IF($G7314 &lt;&gt; "", IF(D7314 = "E",MATCH(G7314, 'Cond Compo'!D$16:D$18, 0), MATCH(G7314, 'Cond Compo'!C$16:C$19, 0)), ""))</f>
        <v/>
      </c>
      <c r="I7314" s="12" t="str">
        <f>IF($E7314 &lt;&gt; "", IF(E7314 = 0, "", VLOOKUP(E7314,'Cond Perturbation'!A:B,2,FALSE)),"")</f>
        <v/>
      </c>
      <c r="J7314" s="28"/>
      <c r="K7314" s="29" t="str">
        <f>IF($B7314 &lt;&gt; "", IF(C7314="Oui",IF(H7314=1,IF(E7314=0,Résultat!G$8,IF(J7314="No",Résultat!$G$8,Résultat!$G$7)),IF(H7314=2,IF(E7314=0,Résultat!G$9,IF(J7314="No",Résultat!$G$9,Résultat!$G$7)),Résultat!$G$7)),IF(C7314 = "Totale", IF(H7314=1,IF(E7314=0,Résultat!G$8,IF(J7314="No",Résultat!$G$9,Résultat!$G$7)),IF(H7314=2,IF(E7314=0,Résultat!G$9,IF(J7314="No",Résultat!$G$9,Résultat!$G$7)),Résultat!$G$7)),Résultat!$G$7)), "")</f>
        <v/>
      </c>
    </row>
    <row r="7315" spans="1:11" ht="20.100000000000001" customHeight="1">
      <c r="A7315" s="26"/>
      <c r="B7315" s="27"/>
      <c r="C7315" s="11" t="str">
        <f>IF($B7315 &lt;&gt; "",VLOOKUP(MID(B7315,3,5),'Recyclabilité Prod Matx'!C:F,2,FALSE), "")</f>
        <v/>
      </c>
      <c r="D7315" s="11" t="str">
        <f>IF($B7315 &lt;&gt; "",VLOOKUP(MID(B7315,3,5),'Recyclabilité Prod Matx'!C:F,3,FALSE),"")</f>
        <v/>
      </c>
      <c r="E7315" s="11" t="str">
        <f>IF($B7315 &lt;&gt; "",VLOOKUP(MID(B7315,3,5),'Recyclabilité Prod Matx'!C:F,4,FALSE), "")</f>
        <v/>
      </c>
      <c r="F7315" s="12" t="str">
        <f>IF($B7315 &lt;&gt; "", IF(C7315="Totale","",IF(D7315 = 0, "", VLOOKUP(D7315,'Cond Compo'!A:B,2,FALSE))),"")</f>
        <v/>
      </c>
      <c r="G7315" s="28"/>
      <c r="H7315" s="11" t="str">
        <f xml:space="preserve"> IF(C7315="Totale",2,IF($G7315 &lt;&gt; "", IF(D7315 = "E",MATCH(G7315, 'Cond Compo'!D$16:D$18, 0), MATCH(G7315, 'Cond Compo'!C$16:C$19, 0)), ""))</f>
        <v/>
      </c>
      <c r="I7315" s="12" t="str">
        <f>IF($E7315 &lt;&gt; "", IF(E7315 = 0, "", VLOOKUP(E7315,'Cond Perturbation'!A:B,2,FALSE)),"")</f>
        <v/>
      </c>
      <c r="J7315" s="28"/>
      <c r="K7315" s="29" t="str">
        <f>IF($B7315 &lt;&gt; "", IF(C7315="Oui",IF(H7315=1,IF(E7315=0,Résultat!G$8,IF(J7315="No",Résultat!$G$8,Résultat!$G$7)),IF(H7315=2,IF(E7315=0,Résultat!G$9,IF(J7315="No",Résultat!$G$9,Résultat!$G$7)),Résultat!$G$7)),IF(C7315 = "Totale", IF(H7315=1,IF(E7315=0,Résultat!G$8,IF(J7315="No",Résultat!$G$9,Résultat!$G$7)),IF(H7315=2,IF(E7315=0,Résultat!G$9,IF(J7315="No",Résultat!$G$9,Résultat!$G$7)),Résultat!$G$7)),Résultat!$G$7)), "")</f>
        <v/>
      </c>
    </row>
    <row r="7316" spans="1:11" ht="20.100000000000001" customHeight="1">
      <c r="A7316" s="26"/>
      <c r="B7316" s="27"/>
      <c r="C7316" s="11" t="str">
        <f>IF($B7316 &lt;&gt; "",VLOOKUP(MID(B7316,3,5),'Recyclabilité Prod Matx'!C:F,2,FALSE), "")</f>
        <v/>
      </c>
      <c r="D7316" s="11" t="str">
        <f>IF($B7316 &lt;&gt; "",VLOOKUP(MID(B7316,3,5),'Recyclabilité Prod Matx'!C:F,3,FALSE),"")</f>
        <v/>
      </c>
      <c r="E7316" s="11" t="str">
        <f>IF($B7316 &lt;&gt; "",VLOOKUP(MID(B7316,3,5),'Recyclabilité Prod Matx'!C:F,4,FALSE), "")</f>
        <v/>
      </c>
      <c r="F7316" s="12" t="str">
        <f>IF($B7316 &lt;&gt; "", IF(C7316="Totale","",IF(D7316 = 0, "", VLOOKUP(D7316,'Cond Compo'!A:B,2,FALSE))),"")</f>
        <v/>
      </c>
      <c r="G7316" s="28"/>
      <c r="H7316" s="11" t="str">
        <f xml:space="preserve"> IF(C7316="Totale",2,IF($G7316 &lt;&gt; "", IF(D7316 = "E",MATCH(G7316, 'Cond Compo'!D$16:D$18, 0), MATCH(G7316, 'Cond Compo'!C$16:C$19, 0)), ""))</f>
        <v/>
      </c>
      <c r="I7316" s="12" t="str">
        <f>IF($E7316 &lt;&gt; "", IF(E7316 = 0, "", VLOOKUP(E7316,'Cond Perturbation'!A:B,2,FALSE)),"")</f>
        <v/>
      </c>
      <c r="J7316" s="28"/>
      <c r="K7316" s="29" t="str">
        <f>IF($B7316 &lt;&gt; "", IF(C7316="Oui",IF(H7316=1,IF(E7316=0,Résultat!G$8,IF(J7316="No",Résultat!$G$8,Résultat!$G$7)),IF(H7316=2,IF(E7316=0,Résultat!G$9,IF(J7316="No",Résultat!$G$9,Résultat!$G$7)),Résultat!$G$7)),IF(C7316 = "Totale", IF(H7316=1,IF(E7316=0,Résultat!G$8,IF(J7316="No",Résultat!$G$9,Résultat!$G$7)),IF(H7316=2,IF(E7316=0,Résultat!G$9,IF(J7316="No",Résultat!$G$9,Résultat!$G$7)),Résultat!$G$7)),Résultat!$G$7)), "")</f>
        <v/>
      </c>
    </row>
    <row r="7317" spans="1:11" ht="20.100000000000001" customHeight="1">
      <c r="A7317" s="26"/>
      <c r="B7317" s="27"/>
      <c r="C7317" s="11" t="str">
        <f>IF($B7317 &lt;&gt; "",VLOOKUP(MID(B7317,3,5),'Recyclabilité Prod Matx'!C:F,2,FALSE), "")</f>
        <v/>
      </c>
      <c r="D7317" s="11" t="str">
        <f>IF($B7317 &lt;&gt; "",VLOOKUP(MID(B7317,3,5),'Recyclabilité Prod Matx'!C:F,3,FALSE),"")</f>
        <v/>
      </c>
      <c r="E7317" s="11" t="str">
        <f>IF($B7317 &lt;&gt; "",VLOOKUP(MID(B7317,3,5),'Recyclabilité Prod Matx'!C:F,4,FALSE), "")</f>
        <v/>
      </c>
      <c r="F7317" s="12" t="str">
        <f>IF($B7317 &lt;&gt; "", IF(C7317="Totale","",IF(D7317 = 0, "", VLOOKUP(D7317,'Cond Compo'!A:B,2,FALSE))),"")</f>
        <v/>
      </c>
      <c r="G7317" s="28"/>
      <c r="H7317" s="11" t="str">
        <f xml:space="preserve"> IF(C7317="Totale",2,IF($G7317 &lt;&gt; "", IF(D7317 = "E",MATCH(G7317, 'Cond Compo'!D$16:D$18, 0), MATCH(G7317, 'Cond Compo'!C$16:C$19, 0)), ""))</f>
        <v/>
      </c>
      <c r="I7317" s="12" t="str">
        <f>IF($E7317 &lt;&gt; "", IF(E7317 = 0, "", VLOOKUP(E7317,'Cond Perturbation'!A:B,2,FALSE)),"")</f>
        <v/>
      </c>
      <c r="J7317" s="28"/>
      <c r="K7317" s="29" t="str">
        <f>IF($B7317 &lt;&gt; "", IF(C7317="Oui",IF(H7317=1,IF(E7317=0,Résultat!G$8,IF(J7317="No",Résultat!$G$8,Résultat!$G$7)),IF(H7317=2,IF(E7317=0,Résultat!G$9,IF(J7317="No",Résultat!$G$9,Résultat!$G$7)),Résultat!$G$7)),IF(C7317 = "Totale", IF(H7317=1,IF(E7317=0,Résultat!G$8,IF(J7317="No",Résultat!$G$9,Résultat!$G$7)),IF(H7317=2,IF(E7317=0,Résultat!G$9,IF(J7317="No",Résultat!$G$9,Résultat!$G$7)),Résultat!$G$7)),Résultat!$G$7)), "")</f>
        <v/>
      </c>
    </row>
    <row r="7318" spans="1:11" ht="20.100000000000001" customHeight="1">
      <c r="A7318" s="26"/>
      <c r="B7318" s="27"/>
      <c r="C7318" s="11" t="str">
        <f>IF($B7318 &lt;&gt; "",VLOOKUP(MID(B7318,3,5),'Recyclabilité Prod Matx'!C:F,2,FALSE), "")</f>
        <v/>
      </c>
      <c r="D7318" s="11" t="str">
        <f>IF($B7318 &lt;&gt; "",VLOOKUP(MID(B7318,3,5),'Recyclabilité Prod Matx'!C:F,3,FALSE),"")</f>
        <v/>
      </c>
      <c r="E7318" s="11" t="str">
        <f>IF($B7318 &lt;&gt; "",VLOOKUP(MID(B7318,3,5),'Recyclabilité Prod Matx'!C:F,4,FALSE), "")</f>
        <v/>
      </c>
      <c r="F7318" s="12" t="str">
        <f>IF($B7318 &lt;&gt; "", IF(C7318="Totale","",IF(D7318 = 0, "", VLOOKUP(D7318,'Cond Compo'!A:B,2,FALSE))),"")</f>
        <v/>
      </c>
      <c r="G7318" s="28"/>
      <c r="H7318" s="11" t="str">
        <f xml:space="preserve"> IF(C7318="Totale",2,IF($G7318 &lt;&gt; "", IF(D7318 = "E",MATCH(G7318, 'Cond Compo'!D$16:D$18, 0), MATCH(G7318, 'Cond Compo'!C$16:C$19, 0)), ""))</f>
        <v/>
      </c>
      <c r="I7318" s="12" t="str">
        <f>IF($E7318 &lt;&gt; "", IF(E7318 = 0, "", VLOOKUP(E7318,'Cond Perturbation'!A:B,2,FALSE)),"")</f>
        <v/>
      </c>
      <c r="J7318" s="28"/>
      <c r="K7318" s="29" t="str">
        <f>IF($B7318 &lt;&gt; "", IF(C7318="Oui",IF(H7318=1,IF(E7318=0,Résultat!G$8,IF(J7318="No",Résultat!$G$8,Résultat!$G$7)),IF(H7318=2,IF(E7318=0,Résultat!G$9,IF(J7318="No",Résultat!$G$9,Résultat!$G$7)),Résultat!$G$7)),IF(C7318 = "Totale", IF(H7318=1,IF(E7318=0,Résultat!G$8,IF(J7318="No",Résultat!$G$9,Résultat!$G$7)),IF(H7318=2,IF(E7318=0,Résultat!G$9,IF(J7318="No",Résultat!$G$9,Résultat!$G$7)),Résultat!$G$7)),Résultat!$G$7)), "")</f>
        <v/>
      </c>
    </row>
    <row r="7319" spans="1:11" ht="20.100000000000001" customHeight="1">
      <c r="A7319" s="26"/>
      <c r="B7319" s="27"/>
      <c r="C7319" s="11" t="str">
        <f>IF($B7319 &lt;&gt; "",VLOOKUP(MID(B7319,3,5),'Recyclabilité Prod Matx'!C:F,2,FALSE), "")</f>
        <v/>
      </c>
      <c r="D7319" s="11" t="str">
        <f>IF($B7319 &lt;&gt; "",VLOOKUP(MID(B7319,3,5),'Recyclabilité Prod Matx'!C:F,3,FALSE),"")</f>
        <v/>
      </c>
      <c r="E7319" s="11" t="str">
        <f>IF($B7319 &lt;&gt; "",VLOOKUP(MID(B7319,3,5),'Recyclabilité Prod Matx'!C:F,4,FALSE), "")</f>
        <v/>
      </c>
      <c r="F7319" s="12" t="str">
        <f>IF($B7319 &lt;&gt; "", IF(C7319="Totale","",IF(D7319 = 0, "", VLOOKUP(D7319,'Cond Compo'!A:B,2,FALSE))),"")</f>
        <v/>
      </c>
      <c r="G7319" s="28"/>
      <c r="H7319" s="11" t="str">
        <f xml:space="preserve"> IF(C7319="Totale",2,IF($G7319 &lt;&gt; "", IF(D7319 = "E",MATCH(G7319, 'Cond Compo'!D$16:D$18, 0), MATCH(G7319, 'Cond Compo'!C$16:C$19, 0)), ""))</f>
        <v/>
      </c>
      <c r="I7319" s="12" t="str">
        <f>IF($E7319 &lt;&gt; "", IF(E7319 = 0, "", VLOOKUP(E7319,'Cond Perturbation'!A:B,2,FALSE)),"")</f>
        <v/>
      </c>
      <c r="J7319" s="28"/>
      <c r="K7319" s="29" t="str">
        <f>IF($B7319 &lt;&gt; "", IF(C7319="Oui",IF(H7319=1,IF(E7319=0,Résultat!G$8,IF(J7319="No",Résultat!$G$8,Résultat!$G$7)),IF(H7319=2,IF(E7319=0,Résultat!G$9,IF(J7319="No",Résultat!$G$9,Résultat!$G$7)),Résultat!$G$7)),IF(C7319 = "Totale", IF(H7319=1,IF(E7319=0,Résultat!G$8,IF(J7319="No",Résultat!$G$9,Résultat!$G$7)),IF(H7319=2,IF(E7319=0,Résultat!G$9,IF(J7319="No",Résultat!$G$9,Résultat!$G$7)),Résultat!$G$7)),Résultat!$G$7)), "")</f>
        <v/>
      </c>
    </row>
    <row r="7320" spans="1:11" ht="20.100000000000001" customHeight="1">
      <c r="A7320" s="26"/>
      <c r="B7320" s="27"/>
      <c r="C7320" s="11" t="str">
        <f>IF($B7320 &lt;&gt; "",VLOOKUP(MID(B7320,3,5),'Recyclabilité Prod Matx'!C:F,2,FALSE), "")</f>
        <v/>
      </c>
      <c r="D7320" s="11" t="str">
        <f>IF($B7320 &lt;&gt; "",VLOOKUP(MID(B7320,3,5),'Recyclabilité Prod Matx'!C:F,3,FALSE),"")</f>
        <v/>
      </c>
      <c r="E7320" s="11" t="str">
        <f>IF($B7320 &lt;&gt; "",VLOOKUP(MID(B7320,3,5),'Recyclabilité Prod Matx'!C:F,4,FALSE), "")</f>
        <v/>
      </c>
      <c r="F7320" s="12" t="str">
        <f>IF($B7320 &lt;&gt; "", IF(C7320="Totale","",IF(D7320 = 0, "", VLOOKUP(D7320,'Cond Compo'!A:B,2,FALSE))),"")</f>
        <v/>
      </c>
      <c r="G7320" s="28"/>
      <c r="H7320" s="11" t="str">
        <f xml:space="preserve"> IF(C7320="Totale",2,IF($G7320 &lt;&gt; "", IF(D7320 = "E",MATCH(G7320, 'Cond Compo'!D$16:D$18, 0), MATCH(G7320, 'Cond Compo'!C$16:C$19, 0)), ""))</f>
        <v/>
      </c>
      <c r="I7320" s="12" t="str">
        <f>IF($E7320 &lt;&gt; "", IF(E7320 = 0, "", VLOOKUP(E7320,'Cond Perturbation'!A:B,2,FALSE)),"")</f>
        <v/>
      </c>
      <c r="J7320" s="28"/>
      <c r="K7320" s="29" t="str">
        <f>IF($B7320 &lt;&gt; "", IF(C7320="Oui",IF(H7320=1,IF(E7320=0,Résultat!G$8,IF(J7320="No",Résultat!$G$8,Résultat!$G$7)),IF(H7320=2,IF(E7320=0,Résultat!G$9,IF(J7320="No",Résultat!$G$9,Résultat!$G$7)),Résultat!$G$7)),IF(C7320 = "Totale", IF(H7320=1,IF(E7320=0,Résultat!G$8,IF(J7320="No",Résultat!$G$9,Résultat!$G$7)),IF(H7320=2,IF(E7320=0,Résultat!G$9,IF(J7320="No",Résultat!$G$9,Résultat!$G$7)),Résultat!$G$7)),Résultat!$G$7)), "")</f>
        <v/>
      </c>
    </row>
    <row r="7321" spans="1:11" ht="20.100000000000001" customHeight="1">
      <c r="A7321" s="26"/>
      <c r="B7321" s="27"/>
      <c r="C7321" s="11" t="str">
        <f>IF($B7321 &lt;&gt; "",VLOOKUP(MID(B7321,3,5),'Recyclabilité Prod Matx'!C:F,2,FALSE), "")</f>
        <v/>
      </c>
      <c r="D7321" s="11" t="str">
        <f>IF($B7321 &lt;&gt; "",VLOOKUP(MID(B7321,3,5),'Recyclabilité Prod Matx'!C:F,3,FALSE),"")</f>
        <v/>
      </c>
      <c r="E7321" s="11" t="str">
        <f>IF($B7321 &lt;&gt; "",VLOOKUP(MID(B7321,3,5),'Recyclabilité Prod Matx'!C:F,4,FALSE), "")</f>
        <v/>
      </c>
      <c r="F7321" s="12" t="str">
        <f>IF($B7321 &lt;&gt; "", IF(C7321="Totale","",IF(D7321 = 0, "", VLOOKUP(D7321,'Cond Compo'!A:B,2,FALSE))),"")</f>
        <v/>
      </c>
      <c r="G7321" s="28"/>
      <c r="H7321" s="11" t="str">
        <f xml:space="preserve"> IF(C7321="Totale",2,IF($G7321 &lt;&gt; "", IF(D7321 = "E",MATCH(G7321, 'Cond Compo'!D$16:D$18, 0), MATCH(G7321, 'Cond Compo'!C$16:C$19, 0)), ""))</f>
        <v/>
      </c>
      <c r="I7321" s="12" t="str">
        <f>IF($E7321 &lt;&gt; "", IF(E7321 = 0, "", VLOOKUP(E7321,'Cond Perturbation'!A:B,2,FALSE)),"")</f>
        <v/>
      </c>
      <c r="J7321" s="28"/>
      <c r="K7321" s="29" t="str">
        <f>IF($B7321 &lt;&gt; "", IF(C7321="Oui",IF(H7321=1,IF(E7321=0,Résultat!G$8,IF(J7321="No",Résultat!$G$8,Résultat!$G$7)),IF(H7321=2,IF(E7321=0,Résultat!G$9,IF(J7321="No",Résultat!$G$9,Résultat!$G$7)),Résultat!$G$7)),IF(C7321 = "Totale", IF(H7321=1,IF(E7321=0,Résultat!G$8,IF(J7321="No",Résultat!$G$9,Résultat!$G$7)),IF(H7321=2,IF(E7321=0,Résultat!G$9,IF(J7321="No",Résultat!$G$9,Résultat!$G$7)),Résultat!$G$7)),Résultat!$G$7)), "")</f>
        <v/>
      </c>
    </row>
    <row r="7322" spans="1:11" ht="20.100000000000001" customHeight="1">
      <c r="A7322" s="26"/>
      <c r="B7322" s="27"/>
      <c r="C7322" s="11" t="str">
        <f>IF($B7322 &lt;&gt; "",VLOOKUP(MID(B7322,3,5),'Recyclabilité Prod Matx'!C:F,2,FALSE), "")</f>
        <v/>
      </c>
      <c r="D7322" s="11" t="str">
        <f>IF($B7322 &lt;&gt; "",VLOOKUP(MID(B7322,3,5),'Recyclabilité Prod Matx'!C:F,3,FALSE),"")</f>
        <v/>
      </c>
      <c r="E7322" s="11" t="str">
        <f>IF($B7322 &lt;&gt; "",VLOOKUP(MID(B7322,3,5),'Recyclabilité Prod Matx'!C:F,4,FALSE), "")</f>
        <v/>
      </c>
      <c r="F7322" s="12" t="str">
        <f>IF($B7322 &lt;&gt; "", IF(C7322="Totale","",IF(D7322 = 0, "", VLOOKUP(D7322,'Cond Compo'!A:B,2,FALSE))),"")</f>
        <v/>
      </c>
      <c r="G7322" s="28"/>
      <c r="H7322" s="11" t="str">
        <f xml:space="preserve"> IF(C7322="Totale",2,IF($G7322 &lt;&gt; "", IF(D7322 = "E",MATCH(G7322, 'Cond Compo'!D$16:D$18, 0), MATCH(G7322, 'Cond Compo'!C$16:C$19, 0)), ""))</f>
        <v/>
      </c>
      <c r="I7322" s="12" t="str">
        <f>IF($E7322 &lt;&gt; "", IF(E7322 = 0, "", VLOOKUP(E7322,'Cond Perturbation'!A:B,2,FALSE)),"")</f>
        <v/>
      </c>
      <c r="J7322" s="28"/>
      <c r="K7322" s="29" t="str">
        <f>IF($B7322 &lt;&gt; "", IF(C7322="Oui",IF(H7322=1,IF(E7322=0,Résultat!G$8,IF(J7322="No",Résultat!$G$8,Résultat!$G$7)),IF(H7322=2,IF(E7322=0,Résultat!G$9,IF(J7322="No",Résultat!$G$9,Résultat!$G$7)),Résultat!$G$7)),IF(C7322 = "Totale", IF(H7322=1,IF(E7322=0,Résultat!G$8,IF(J7322="No",Résultat!$G$9,Résultat!$G$7)),IF(H7322=2,IF(E7322=0,Résultat!G$9,IF(J7322="No",Résultat!$G$9,Résultat!$G$7)),Résultat!$G$7)),Résultat!$G$7)), "")</f>
        <v/>
      </c>
    </row>
    <row r="7323" spans="1:11" ht="20.100000000000001" customHeight="1">
      <c r="A7323" s="26"/>
      <c r="B7323" s="27"/>
      <c r="C7323" s="11" t="str">
        <f>IF($B7323 &lt;&gt; "",VLOOKUP(MID(B7323,3,5),'Recyclabilité Prod Matx'!C:F,2,FALSE), "")</f>
        <v/>
      </c>
      <c r="D7323" s="11" t="str">
        <f>IF($B7323 &lt;&gt; "",VLOOKUP(MID(B7323,3,5),'Recyclabilité Prod Matx'!C:F,3,FALSE),"")</f>
        <v/>
      </c>
      <c r="E7323" s="11" t="str">
        <f>IF($B7323 &lt;&gt; "",VLOOKUP(MID(B7323,3,5),'Recyclabilité Prod Matx'!C:F,4,FALSE), "")</f>
        <v/>
      </c>
      <c r="F7323" s="12" t="str">
        <f>IF($B7323 &lt;&gt; "", IF(C7323="Totale","",IF(D7323 = 0, "", VLOOKUP(D7323,'Cond Compo'!A:B,2,FALSE))),"")</f>
        <v/>
      </c>
      <c r="G7323" s="28"/>
      <c r="H7323" s="11" t="str">
        <f xml:space="preserve"> IF(C7323="Totale",2,IF($G7323 &lt;&gt; "", IF(D7323 = "E",MATCH(G7323, 'Cond Compo'!D$16:D$18, 0), MATCH(G7323, 'Cond Compo'!C$16:C$19, 0)), ""))</f>
        <v/>
      </c>
      <c r="I7323" s="12" t="str">
        <f>IF($E7323 &lt;&gt; "", IF(E7323 = 0, "", VLOOKUP(E7323,'Cond Perturbation'!A:B,2,FALSE)),"")</f>
        <v/>
      </c>
      <c r="J7323" s="28"/>
      <c r="K7323" s="29" t="str">
        <f>IF($B7323 &lt;&gt; "", IF(C7323="Oui",IF(H7323=1,IF(E7323=0,Résultat!G$8,IF(J7323="No",Résultat!$G$8,Résultat!$G$7)),IF(H7323=2,IF(E7323=0,Résultat!G$9,IF(J7323="No",Résultat!$G$9,Résultat!$G$7)),Résultat!$G$7)),IF(C7323 = "Totale", IF(H7323=1,IF(E7323=0,Résultat!G$8,IF(J7323="No",Résultat!$G$9,Résultat!$G$7)),IF(H7323=2,IF(E7323=0,Résultat!G$9,IF(J7323="No",Résultat!$G$9,Résultat!$G$7)),Résultat!$G$7)),Résultat!$G$7)), "")</f>
        <v/>
      </c>
    </row>
    <row r="7324" spans="1:11" ht="20.100000000000001" customHeight="1">
      <c r="A7324" s="26"/>
      <c r="B7324" s="27"/>
      <c r="C7324" s="11" t="str">
        <f>IF($B7324 &lt;&gt; "",VLOOKUP(MID(B7324,3,5),'Recyclabilité Prod Matx'!C:F,2,FALSE), "")</f>
        <v/>
      </c>
      <c r="D7324" s="11" t="str">
        <f>IF($B7324 &lt;&gt; "",VLOOKUP(MID(B7324,3,5),'Recyclabilité Prod Matx'!C:F,3,FALSE),"")</f>
        <v/>
      </c>
      <c r="E7324" s="11" t="str">
        <f>IF($B7324 &lt;&gt; "",VLOOKUP(MID(B7324,3,5),'Recyclabilité Prod Matx'!C:F,4,FALSE), "")</f>
        <v/>
      </c>
      <c r="F7324" s="12" t="str">
        <f>IF($B7324 &lt;&gt; "", IF(C7324="Totale","",IF(D7324 = 0, "", VLOOKUP(D7324,'Cond Compo'!A:B,2,FALSE))),"")</f>
        <v/>
      </c>
      <c r="G7324" s="28"/>
      <c r="H7324" s="11" t="str">
        <f xml:space="preserve"> IF(C7324="Totale",2,IF($G7324 &lt;&gt; "", IF(D7324 = "E",MATCH(G7324, 'Cond Compo'!D$16:D$18, 0), MATCH(G7324, 'Cond Compo'!C$16:C$19, 0)), ""))</f>
        <v/>
      </c>
      <c r="I7324" s="12" t="str">
        <f>IF($E7324 &lt;&gt; "", IF(E7324 = 0, "", VLOOKUP(E7324,'Cond Perturbation'!A:B,2,FALSE)),"")</f>
        <v/>
      </c>
      <c r="J7324" s="28"/>
      <c r="K7324" s="29" t="str">
        <f>IF($B7324 &lt;&gt; "", IF(C7324="Oui",IF(H7324=1,IF(E7324=0,Résultat!G$8,IF(J7324="No",Résultat!$G$8,Résultat!$G$7)),IF(H7324=2,IF(E7324=0,Résultat!G$9,IF(J7324="No",Résultat!$G$9,Résultat!$G$7)),Résultat!$G$7)),IF(C7324 = "Totale", IF(H7324=1,IF(E7324=0,Résultat!G$8,IF(J7324="No",Résultat!$G$9,Résultat!$G$7)),IF(H7324=2,IF(E7324=0,Résultat!G$9,IF(J7324="No",Résultat!$G$9,Résultat!$G$7)),Résultat!$G$7)),Résultat!$G$7)), "")</f>
        <v/>
      </c>
    </row>
    <row r="7325" spans="1:11" ht="20.100000000000001" customHeight="1">
      <c r="A7325" s="26"/>
      <c r="B7325" s="27"/>
      <c r="C7325" s="11" t="str">
        <f>IF($B7325 &lt;&gt; "",VLOOKUP(MID(B7325,3,5),'Recyclabilité Prod Matx'!C:F,2,FALSE), "")</f>
        <v/>
      </c>
      <c r="D7325" s="11" t="str">
        <f>IF($B7325 &lt;&gt; "",VLOOKUP(MID(B7325,3,5),'Recyclabilité Prod Matx'!C:F,3,FALSE),"")</f>
        <v/>
      </c>
      <c r="E7325" s="11" t="str">
        <f>IF($B7325 &lt;&gt; "",VLOOKUP(MID(B7325,3,5),'Recyclabilité Prod Matx'!C:F,4,FALSE), "")</f>
        <v/>
      </c>
      <c r="F7325" s="12" t="str">
        <f>IF($B7325 &lt;&gt; "", IF(C7325="Totale","",IF(D7325 = 0, "", VLOOKUP(D7325,'Cond Compo'!A:B,2,FALSE))),"")</f>
        <v/>
      </c>
      <c r="G7325" s="28"/>
      <c r="H7325" s="11" t="str">
        <f xml:space="preserve"> IF(C7325="Totale",2,IF($G7325 &lt;&gt; "", IF(D7325 = "E",MATCH(G7325, 'Cond Compo'!D$16:D$18, 0), MATCH(G7325, 'Cond Compo'!C$16:C$19, 0)), ""))</f>
        <v/>
      </c>
      <c r="I7325" s="12" t="str">
        <f>IF($E7325 &lt;&gt; "", IF(E7325 = 0, "", VLOOKUP(E7325,'Cond Perturbation'!A:B,2,FALSE)),"")</f>
        <v/>
      </c>
      <c r="J7325" s="28"/>
      <c r="K7325" s="29" t="str">
        <f>IF($B7325 &lt;&gt; "", IF(C7325="Oui",IF(H7325=1,IF(E7325=0,Résultat!G$8,IF(J7325="No",Résultat!$G$8,Résultat!$G$7)),IF(H7325=2,IF(E7325=0,Résultat!G$9,IF(J7325="No",Résultat!$G$9,Résultat!$G$7)),Résultat!$G$7)),IF(C7325 = "Totale", IF(H7325=1,IF(E7325=0,Résultat!G$8,IF(J7325="No",Résultat!$G$9,Résultat!$G$7)),IF(H7325=2,IF(E7325=0,Résultat!G$9,IF(J7325="No",Résultat!$G$9,Résultat!$G$7)),Résultat!$G$7)),Résultat!$G$7)), "")</f>
        <v/>
      </c>
    </row>
    <row r="7326" spans="1:11" ht="20.100000000000001" customHeight="1">
      <c r="A7326" s="26"/>
      <c r="B7326" s="27"/>
      <c r="C7326" s="11" t="str">
        <f>IF($B7326 &lt;&gt; "",VLOOKUP(MID(B7326,3,5),'Recyclabilité Prod Matx'!C:F,2,FALSE), "")</f>
        <v/>
      </c>
      <c r="D7326" s="11" t="str">
        <f>IF($B7326 &lt;&gt; "",VLOOKUP(MID(B7326,3,5),'Recyclabilité Prod Matx'!C:F,3,FALSE),"")</f>
        <v/>
      </c>
      <c r="E7326" s="11" t="str">
        <f>IF($B7326 &lt;&gt; "",VLOOKUP(MID(B7326,3,5),'Recyclabilité Prod Matx'!C:F,4,FALSE), "")</f>
        <v/>
      </c>
      <c r="F7326" s="12" t="str">
        <f>IF($B7326 &lt;&gt; "", IF(C7326="Totale","",IF(D7326 = 0, "", VLOOKUP(D7326,'Cond Compo'!A:B,2,FALSE))),"")</f>
        <v/>
      </c>
      <c r="G7326" s="28"/>
      <c r="H7326" s="11" t="str">
        <f xml:space="preserve"> IF(C7326="Totale",2,IF($G7326 &lt;&gt; "", IF(D7326 = "E",MATCH(G7326, 'Cond Compo'!D$16:D$18, 0), MATCH(G7326, 'Cond Compo'!C$16:C$19, 0)), ""))</f>
        <v/>
      </c>
      <c r="I7326" s="12" t="str">
        <f>IF($E7326 &lt;&gt; "", IF(E7326 = 0, "", VLOOKUP(E7326,'Cond Perturbation'!A:B,2,FALSE)),"")</f>
        <v/>
      </c>
      <c r="J7326" s="28"/>
      <c r="K7326" s="29" t="str">
        <f>IF($B7326 &lt;&gt; "", IF(C7326="Oui",IF(H7326=1,IF(E7326=0,Résultat!G$8,IF(J7326="No",Résultat!$G$8,Résultat!$G$7)),IF(H7326=2,IF(E7326=0,Résultat!G$9,IF(J7326="No",Résultat!$G$9,Résultat!$G$7)),Résultat!$G$7)),IF(C7326 = "Totale", IF(H7326=1,IF(E7326=0,Résultat!G$8,IF(J7326="No",Résultat!$G$9,Résultat!$G$7)),IF(H7326=2,IF(E7326=0,Résultat!G$9,IF(J7326="No",Résultat!$G$9,Résultat!$G$7)),Résultat!$G$7)),Résultat!$G$7)), "")</f>
        <v/>
      </c>
    </row>
    <row r="7327" spans="1:11" ht="20.100000000000001" customHeight="1">
      <c r="A7327" s="26"/>
      <c r="B7327" s="27"/>
      <c r="C7327" s="11" t="str">
        <f>IF($B7327 &lt;&gt; "",VLOOKUP(MID(B7327,3,5),'Recyclabilité Prod Matx'!C:F,2,FALSE), "")</f>
        <v/>
      </c>
      <c r="D7327" s="11" t="str">
        <f>IF($B7327 &lt;&gt; "",VLOOKUP(MID(B7327,3,5),'Recyclabilité Prod Matx'!C:F,3,FALSE),"")</f>
        <v/>
      </c>
      <c r="E7327" s="11" t="str">
        <f>IF($B7327 &lt;&gt; "",VLOOKUP(MID(B7327,3,5),'Recyclabilité Prod Matx'!C:F,4,FALSE), "")</f>
        <v/>
      </c>
      <c r="F7327" s="12" t="str">
        <f>IF($B7327 &lt;&gt; "", IF(C7327="Totale","",IF(D7327 = 0, "", VLOOKUP(D7327,'Cond Compo'!A:B,2,FALSE))),"")</f>
        <v/>
      </c>
      <c r="G7327" s="28"/>
      <c r="H7327" s="11" t="str">
        <f xml:space="preserve"> IF(C7327="Totale",2,IF($G7327 &lt;&gt; "", IF(D7327 = "E",MATCH(G7327, 'Cond Compo'!D$16:D$18, 0), MATCH(G7327, 'Cond Compo'!C$16:C$19, 0)), ""))</f>
        <v/>
      </c>
      <c r="I7327" s="12" t="str">
        <f>IF($E7327 &lt;&gt; "", IF(E7327 = 0, "", VLOOKUP(E7327,'Cond Perturbation'!A:B,2,FALSE)),"")</f>
        <v/>
      </c>
      <c r="J7327" s="28"/>
      <c r="K7327" s="29" t="str">
        <f>IF($B7327 &lt;&gt; "", IF(C7327="Oui",IF(H7327=1,IF(E7327=0,Résultat!G$8,IF(J7327="No",Résultat!$G$8,Résultat!$G$7)),IF(H7327=2,IF(E7327=0,Résultat!G$9,IF(J7327="No",Résultat!$G$9,Résultat!$G$7)),Résultat!$G$7)),IF(C7327 = "Totale", IF(H7327=1,IF(E7327=0,Résultat!G$8,IF(J7327="No",Résultat!$G$9,Résultat!$G$7)),IF(H7327=2,IF(E7327=0,Résultat!G$9,IF(J7327="No",Résultat!$G$9,Résultat!$G$7)),Résultat!$G$7)),Résultat!$G$7)), "")</f>
        <v/>
      </c>
    </row>
    <row r="7328" spans="1:11" ht="20.100000000000001" customHeight="1">
      <c r="A7328" s="26"/>
      <c r="B7328" s="27"/>
      <c r="C7328" s="11" t="str">
        <f>IF($B7328 &lt;&gt; "",VLOOKUP(MID(B7328,3,5),'Recyclabilité Prod Matx'!C:F,2,FALSE), "")</f>
        <v/>
      </c>
      <c r="D7328" s="11" t="str">
        <f>IF($B7328 &lt;&gt; "",VLOOKUP(MID(B7328,3,5),'Recyclabilité Prod Matx'!C:F,3,FALSE),"")</f>
        <v/>
      </c>
      <c r="E7328" s="11" t="str">
        <f>IF($B7328 &lt;&gt; "",VLOOKUP(MID(B7328,3,5),'Recyclabilité Prod Matx'!C:F,4,FALSE), "")</f>
        <v/>
      </c>
      <c r="F7328" s="12" t="str">
        <f>IF($B7328 &lt;&gt; "", IF(C7328="Totale","",IF(D7328 = 0, "", VLOOKUP(D7328,'Cond Compo'!A:B,2,FALSE))),"")</f>
        <v/>
      </c>
      <c r="G7328" s="28"/>
      <c r="H7328" s="11" t="str">
        <f xml:space="preserve"> IF(C7328="Totale",2,IF($G7328 &lt;&gt; "", IF(D7328 = "E",MATCH(G7328, 'Cond Compo'!D$16:D$18, 0), MATCH(G7328, 'Cond Compo'!C$16:C$19, 0)), ""))</f>
        <v/>
      </c>
      <c r="I7328" s="12" t="str">
        <f>IF($E7328 &lt;&gt; "", IF(E7328 = 0, "", VLOOKUP(E7328,'Cond Perturbation'!A:B,2,FALSE)),"")</f>
        <v/>
      </c>
      <c r="J7328" s="28"/>
      <c r="K7328" s="29" t="str">
        <f>IF($B7328 &lt;&gt; "", IF(C7328="Oui",IF(H7328=1,IF(E7328=0,Résultat!G$8,IF(J7328="No",Résultat!$G$8,Résultat!$G$7)),IF(H7328=2,IF(E7328=0,Résultat!G$9,IF(J7328="No",Résultat!$G$9,Résultat!$G$7)),Résultat!$G$7)),IF(C7328 = "Totale", IF(H7328=1,IF(E7328=0,Résultat!G$8,IF(J7328="No",Résultat!$G$9,Résultat!$G$7)),IF(H7328=2,IF(E7328=0,Résultat!G$9,IF(J7328="No",Résultat!$G$9,Résultat!$G$7)),Résultat!$G$7)),Résultat!$G$7)), "")</f>
        <v/>
      </c>
    </row>
    <row r="7329" spans="1:11" ht="20.100000000000001" customHeight="1">
      <c r="A7329" s="26"/>
      <c r="B7329" s="27"/>
      <c r="C7329" s="11" t="str">
        <f>IF($B7329 &lt;&gt; "",VLOOKUP(MID(B7329,3,5),'Recyclabilité Prod Matx'!C:F,2,FALSE), "")</f>
        <v/>
      </c>
      <c r="D7329" s="11" t="str">
        <f>IF($B7329 &lt;&gt; "",VLOOKUP(MID(B7329,3,5),'Recyclabilité Prod Matx'!C:F,3,FALSE),"")</f>
        <v/>
      </c>
      <c r="E7329" s="11" t="str">
        <f>IF($B7329 &lt;&gt; "",VLOOKUP(MID(B7329,3,5),'Recyclabilité Prod Matx'!C:F,4,FALSE), "")</f>
        <v/>
      </c>
      <c r="F7329" s="12" t="str">
        <f>IF($B7329 &lt;&gt; "", IF(C7329="Totale","",IF(D7329 = 0, "", VLOOKUP(D7329,'Cond Compo'!A:B,2,FALSE))),"")</f>
        <v/>
      </c>
      <c r="G7329" s="28"/>
      <c r="H7329" s="11" t="str">
        <f xml:space="preserve"> IF(C7329="Totale",2,IF($G7329 &lt;&gt; "", IF(D7329 = "E",MATCH(G7329, 'Cond Compo'!D$16:D$18, 0), MATCH(G7329, 'Cond Compo'!C$16:C$19, 0)), ""))</f>
        <v/>
      </c>
      <c r="I7329" s="12" t="str">
        <f>IF($E7329 &lt;&gt; "", IF(E7329 = 0, "", VLOOKUP(E7329,'Cond Perturbation'!A:B,2,FALSE)),"")</f>
        <v/>
      </c>
      <c r="J7329" s="28"/>
      <c r="K7329" s="29" t="str">
        <f>IF($B7329 &lt;&gt; "", IF(C7329="Oui",IF(H7329=1,IF(E7329=0,Résultat!G$8,IF(J7329="No",Résultat!$G$8,Résultat!$G$7)),IF(H7329=2,IF(E7329=0,Résultat!G$9,IF(J7329="No",Résultat!$G$9,Résultat!$G$7)),Résultat!$G$7)),IF(C7329 = "Totale", IF(H7329=1,IF(E7329=0,Résultat!G$8,IF(J7329="No",Résultat!$G$9,Résultat!$G$7)),IF(H7329=2,IF(E7329=0,Résultat!G$9,IF(J7329="No",Résultat!$G$9,Résultat!$G$7)),Résultat!$G$7)),Résultat!$G$7)), "")</f>
        <v/>
      </c>
    </row>
    <row r="7330" spans="1:11" ht="20.100000000000001" customHeight="1">
      <c r="A7330" s="26"/>
      <c r="B7330" s="27"/>
      <c r="C7330" s="11" t="str">
        <f>IF($B7330 &lt;&gt; "",VLOOKUP(MID(B7330,3,5),'Recyclabilité Prod Matx'!C:F,2,FALSE), "")</f>
        <v/>
      </c>
      <c r="D7330" s="11" t="str">
        <f>IF($B7330 &lt;&gt; "",VLOOKUP(MID(B7330,3,5),'Recyclabilité Prod Matx'!C:F,3,FALSE),"")</f>
        <v/>
      </c>
      <c r="E7330" s="11" t="str">
        <f>IF($B7330 &lt;&gt; "",VLOOKUP(MID(B7330,3,5),'Recyclabilité Prod Matx'!C:F,4,FALSE), "")</f>
        <v/>
      </c>
      <c r="F7330" s="12" t="str">
        <f>IF($B7330 &lt;&gt; "", IF(C7330="Totale","",IF(D7330 = 0, "", VLOOKUP(D7330,'Cond Compo'!A:B,2,FALSE))),"")</f>
        <v/>
      </c>
      <c r="G7330" s="28"/>
      <c r="H7330" s="11" t="str">
        <f xml:space="preserve"> IF(C7330="Totale",2,IF($G7330 &lt;&gt; "", IF(D7330 = "E",MATCH(G7330, 'Cond Compo'!D$16:D$18, 0), MATCH(G7330, 'Cond Compo'!C$16:C$19, 0)), ""))</f>
        <v/>
      </c>
      <c r="I7330" s="12" t="str">
        <f>IF($E7330 &lt;&gt; "", IF(E7330 = 0, "", VLOOKUP(E7330,'Cond Perturbation'!A:B,2,FALSE)),"")</f>
        <v/>
      </c>
      <c r="J7330" s="28"/>
      <c r="K7330" s="29" t="str">
        <f>IF($B7330 &lt;&gt; "", IF(C7330="Oui",IF(H7330=1,IF(E7330=0,Résultat!G$8,IF(J7330="No",Résultat!$G$8,Résultat!$G$7)),IF(H7330=2,IF(E7330=0,Résultat!G$9,IF(J7330="No",Résultat!$G$9,Résultat!$G$7)),Résultat!$G$7)),IF(C7330 = "Totale", IF(H7330=1,IF(E7330=0,Résultat!G$8,IF(J7330="No",Résultat!$G$9,Résultat!$G$7)),IF(H7330=2,IF(E7330=0,Résultat!G$9,IF(J7330="No",Résultat!$G$9,Résultat!$G$7)),Résultat!$G$7)),Résultat!$G$7)), "")</f>
        <v/>
      </c>
    </row>
    <row r="7331" spans="1:11" ht="20.100000000000001" customHeight="1">
      <c r="A7331" s="26"/>
      <c r="B7331" s="27"/>
      <c r="C7331" s="11" t="str">
        <f>IF($B7331 &lt;&gt; "",VLOOKUP(MID(B7331,3,5),'Recyclabilité Prod Matx'!C:F,2,FALSE), "")</f>
        <v/>
      </c>
      <c r="D7331" s="11" t="str">
        <f>IF($B7331 &lt;&gt; "",VLOOKUP(MID(B7331,3,5),'Recyclabilité Prod Matx'!C:F,3,FALSE),"")</f>
        <v/>
      </c>
      <c r="E7331" s="11" t="str">
        <f>IF($B7331 &lt;&gt; "",VLOOKUP(MID(B7331,3,5),'Recyclabilité Prod Matx'!C:F,4,FALSE), "")</f>
        <v/>
      </c>
      <c r="F7331" s="12" t="str">
        <f>IF($B7331 &lt;&gt; "", IF(C7331="Totale","",IF(D7331 = 0, "", VLOOKUP(D7331,'Cond Compo'!A:B,2,FALSE))),"")</f>
        <v/>
      </c>
      <c r="G7331" s="28"/>
      <c r="H7331" s="11" t="str">
        <f xml:space="preserve"> IF(C7331="Totale",2,IF($G7331 &lt;&gt; "", IF(D7331 = "E",MATCH(G7331, 'Cond Compo'!D$16:D$18, 0), MATCH(G7331, 'Cond Compo'!C$16:C$19, 0)), ""))</f>
        <v/>
      </c>
      <c r="I7331" s="12" t="str">
        <f>IF($E7331 &lt;&gt; "", IF(E7331 = 0, "", VLOOKUP(E7331,'Cond Perturbation'!A:B,2,FALSE)),"")</f>
        <v/>
      </c>
      <c r="J7331" s="28"/>
      <c r="K7331" s="29" t="str">
        <f>IF($B7331 &lt;&gt; "", IF(C7331="Oui",IF(H7331=1,IF(E7331=0,Résultat!G$8,IF(J7331="No",Résultat!$G$8,Résultat!$G$7)),IF(H7331=2,IF(E7331=0,Résultat!G$9,IF(J7331="No",Résultat!$G$9,Résultat!$G$7)),Résultat!$G$7)),IF(C7331 = "Totale", IF(H7331=1,IF(E7331=0,Résultat!G$8,IF(J7331="No",Résultat!$G$9,Résultat!$G$7)),IF(H7331=2,IF(E7331=0,Résultat!G$9,IF(J7331="No",Résultat!$G$9,Résultat!$G$7)),Résultat!$G$7)),Résultat!$G$7)), "")</f>
        <v/>
      </c>
    </row>
    <row r="7332" spans="1:11" ht="20.100000000000001" customHeight="1">
      <c r="A7332" s="26"/>
      <c r="B7332" s="27"/>
      <c r="C7332" s="11" t="str">
        <f>IF($B7332 &lt;&gt; "",VLOOKUP(MID(B7332,3,5),'Recyclabilité Prod Matx'!C:F,2,FALSE), "")</f>
        <v/>
      </c>
      <c r="D7332" s="11" t="str">
        <f>IF($B7332 &lt;&gt; "",VLOOKUP(MID(B7332,3,5),'Recyclabilité Prod Matx'!C:F,3,FALSE),"")</f>
        <v/>
      </c>
      <c r="E7332" s="11" t="str">
        <f>IF($B7332 &lt;&gt; "",VLOOKUP(MID(B7332,3,5),'Recyclabilité Prod Matx'!C:F,4,FALSE), "")</f>
        <v/>
      </c>
      <c r="F7332" s="12" t="str">
        <f>IF($B7332 &lt;&gt; "", IF(C7332="Totale","",IF(D7332 = 0, "", VLOOKUP(D7332,'Cond Compo'!A:B,2,FALSE))),"")</f>
        <v/>
      </c>
      <c r="G7332" s="28"/>
      <c r="H7332" s="11" t="str">
        <f xml:space="preserve"> IF(C7332="Totale",2,IF($G7332 &lt;&gt; "", IF(D7332 = "E",MATCH(G7332, 'Cond Compo'!D$16:D$18, 0), MATCH(G7332, 'Cond Compo'!C$16:C$19, 0)), ""))</f>
        <v/>
      </c>
      <c r="I7332" s="12" t="str">
        <f>IF($E7332 &lt;&gt; "", IF(E7332 = 0, "", VLOOKUP(E7332,'Cond Perturbation'!A:B,2,FALSE)),"")</f>
        <v/>
      </c>
      <c r="J7332" s="28"/>
      <c r="K7332" s="29" t="str">
        <f>IF($B7332 &lt;&gt; "", IF(C7332="Oui",IF(H7332=1,IF(E7332=0,Résultat!G$8,IF(J7332="No",Résultat!$G$8,Résultat!$G$7)),IF(H7332=2,IF(E7332=0,Résultat!G$9,IF(J7332="No",Résultat!$G$9,Résultat!$G$7)),Résultat!$G$7)),IF(C7332 = "Totale", IF(H7332=1,IF(E7332=0,Résultat!G$8,IF(J7332="No",Résultat!$G$9,Résultat!$G$7)),IF(H7332=2,IF(E7332=0,Résultat!G$9,IF(J7332="No",Résultat!$G$9,Résultat!$G$7)),Résultat!$G$7)),Résultat!$G$7)), "")</f>
        <v/>
      </c>
    </row>
    <row r="7333" spans="1:11" ht="20.100000000000001" customHeight="1">
      <c r="A7333" s="26"/>
      <c r="B7333" s="27"/>
      <c r="C7333" s="11" t="str">
        <f>IF($B7333 &lt;&gt; "",VLOOKUP(MID(B7333,3,5),'Recyclabilité Prod Matx'!C:F,2,FALSE), "")</f>
        <v/>
      </c>
      <c r="D7333" s="11" t="str">
        <f>IF($B7333 &lt;&gt; "",VLOOKUP(MID(B7333,3,5),'Recyclabilité Prod Matx'!C:F,3,FALSE),"")</f>
        <v/>
      </c>
      <c r="E7333" s="11" t="str">
        <f>IF($B7333 &lt;&gt; "",VLOOKUP(MID(B7333,3,5),'Recyclabilité Prod Matx'!C:F,4,FALSE), "")</f>
        <v/>
      </c>
      <c r="F7333" s="12" t="str">
        <f>IF($B7333 &lt;&gt; "", IF(C7333="Totale","",IF(D7333 = 0, "", VLOOKUP(D7333,'Cond Compo'!A:B,2,FALSE))),"")</f>
        <v/>
      </c>
      <c r="G7333" s="28"/>
      <c r="H7333" s="11" t="str">
        <f xml:space="preserve"> IF(C7333="Totale",2,IF($G7333 &lt;&gt; "", IF(D7333 = "E",MATCH(G7333, 'Cond Compo'!D$16:D$18, 0), MATCH(G7333, 'Cond Compo'!C$16:C$19, 0)), ""))</f>
        <v/>
      </c>
      <c r="I7333" s="12" t="str">
        <f>IF($E7333 &lt;&gt; "", IF(E7333 = 0, "", VLOOKUP(E7333,'Cond Perturbation'!A:B,2,FALSE)),"")</f>
        <v/>
      </c>
      <c r="J7333" s="28"/>
      <c r="K7333" s="29" t="str">
        <f>IF($B7333 &lt;&gt; "", IF(C7333="Oui",IF(H7333=1,IF(E7333=0,Résultat!G$8,IF(J7333="No",Résultat!$G$8,Résultat!$G$7)),IF(H7333=2,IF(E7333=0,Résultat!G$9,IF(J7333="No",Résultat!$G$9,Résultat!$G$7)),Résultat!$G$7)),IF(C7333 = "Totale", IF(H7333=1,IF(E7333=0,Résultat!G$8,IF(J7333="No",Résultat!$G$9,Résultat!$G$7)),IF(H7333=2,IF(E7333=0,Résultat!G$9,IF(J7333="No",Résultat!$G$9,Résultat!$G$7)),Résultat!$G$7)),Résultat!$G$7)), "")</f>
        <v/>
      </c>
    </row>
    <row r="7334" spans="1:11" ht="20.100000000000001" customHeight="1">
      <c r="A7334" s="26"/>
      <c r="B7334" s="27"/>
      <c r="C7334" s="11" t="str">
        <f>IF($B7334 &lt;&gt; "",VLOOKUP(MID(B7334,3,5),'Recyclabilité Prod Matx'!C:F,2,FALSE), "")</f>
        <v/>
      </c>
      <c r="D7334" s="11" t="str">
        <f>IF($B7334 &lt;&gt; "",VLOOKUP(MID(B7334,3,5),'Recyclabilité Prod Matx'!C:F,3,FALSE),"")</f>
        <v/>
      </c>
      <c r="E7334" s="11" t="str">
        <f>IF($B7334 &lt;&gt; "",VLOOKUP(MID(B7334,3,5),'Recyclabilité Prod Matx'!C:F,4,FALSE), "")</f>
        <v/>
      </c>
      <c r="F7334" s="12" t="str">
        <f>IF($B7334 &lt;&gt; "", IF(C7334="Totale","",IF(D7334 = 0, "", VLOOKUP(D7334,'Cond Compo'!A:B,2,FALSE))),"")</f>
        <v/>
      </c>
      <c r="G7334" s="28"/>
      <c r="H7334" s="11" t="str">
        <f xml:space="preserve"> IF(C7334="Totale",2,IF($G7334 &lt;&gt; "", IF(D7334 = "E",MATCH(G7334, 'Cond Compo'!D$16:D$18, 0), MATCH(G7334, 'Cond Compo'!C$16:C$19, 0)), ""))</f>
        <v/>
      </c>
      <c r="I7334" s="12" t="str">
        <f>IF($E7334 &lt;&gt; "", IF(E7334 = 0, "", VLOOKUP(E7334,'Cond Perturbation'!A:B,2,FALSE)),"")</f>
        <v/>
      </c>
      <c r="J7334" s="28"/>
      <c r="K7334" s="29" t="str">
        <f>IF($B7334 &lt;&gt; "", IF(C7334="Oui",IF(H7334=1,IF(E7334=0,Résultat!G$8,IF(J7334="No",Résultat!$G$8,Résultat!$G$7)),IF(H7334=2,IF(E7334=0,Résultat!G$9,IF(J7334="No",Résultat!$G$9,Résultat!$G$7)),Résultat!$G$7)),IF(C7334 = "Totale", IF(H7334=1,IF(E7334=0,Résultat!G$8,IF(J7334="No",Résultat!$G$9,Résultat!$G$7)),IF(H7334=2,IF(E7334=0,Résultat!G$9,IF(J7334="No",Résultat!$G$9,Résultat!$G$7)),Résultat!$G$7)),Résultat!$G$7)), "")</f>
        <v/>
      </c>
    </row>
    <row r="7335" spans="1:11" ht="20.100000000000001" customHeight="1">
      <c r="A7335" s="26"/>
      <c r="B7335" s="27"/>
      <c r="C7335" s="11" t="str">
        <f>IF($B7335 &lt;&gt; "",VLOOKUP(MID(B7335,3,5),'Recyclabilité Prod Matx'!C:F,2,FALSE), "")</f>
        <v/>
      </c>
      <c r="D7335" s="11" t="str">
        <f>IF($B7335 &lt;&gt; "",VLOOKUP(MID(B7335,3,5),'Recyclabilité Prod Matx'!C:F,3,FALSE),"")</f>
        <v/>
      </c>
      <c r="E7335" s="11" t="str">
        <f>IF($B7335 &lt;&gt; "",VLOOKUP(MID(B7335,3,5),'Recyclabilité Prod Matx'!C:F,4,FALSE), "")</f>
        <v/>
      </c>
      <c r="F7335" s="12" t="str">
        <f>IF($B7335 &lt;&gt; "", IF(C7335="Totale","",IF(D7335 = 0, "", VLOOKUP(D7335,'Cond Compo'!A:B,2,FALSE))),"")</f>
        <v/>
      </c>
      <c r="G7335" s="28"/>
      <c r="H7335" s="11" t="str">
        <f xml:space="preserve"> IF(C7335="Totale",2,IF($G7335 &lt;&gt; "", IF(D7335 = "E",MATCH(G7335, 'Cond Compo'!D$16:D$18, 0), MATCH(G7335, 'Cond Compo'!C$16:C$19, 0)), ""))</f>
        <v/>
      </c>
      <c r="I7335" s="12" t="str">
        <f>IF($E7335 &lt;&gt; "", IF(E7335 = 0, "", VLOOKUP(E7335,'Cond Perturbation'!A:B,2,FALSE)),"")</f>
        <v/>
      </c>
      <c r="J7335" s="28"/>
      <c r="K7335" s="29" t="str">
        <f>IF($B7335 &lt;&gt; "", IF(C7335="Oui",IF(H7335=1,IF(E7335=0,Résultat!G$8,IF(J7335="No",Résultat!$G$8,Résultat!$G$7)),IF(H7335=2,IF(E7335=0,Résultat!G$9,IF(J7335="No",Résultat!$G$9,Résultat!$G$7)),Résultat!$G$7)),IF(C7335 = "Totale", IF(H7335=1,IF(E7335=0,Résultat!G$8,IF(J7335="No",Résultat!$G$9,Résultat!$G$7)),IF(H7335=2,IF(E7335=0,Résultat!G$9,IF(J7335="No",Résultat!$G$9,Résultat!$G$7)),Résultat!$G$7)),Résultat!$G$7)), "")</f>
        <v/>
      </c>
    </row>
    <row r="7336" spans="1:11" ht="20.100000000000001" customHeight="1">
      <c r="A7336" s="26"/>
      <c r="B7336" s="27"/>
      <c r="C7336" s="11" t="str">
        <f>IF($B7336 &lt;&gt; "",VLOOKUP(MID(B7336,3,5),'Recyclabilité Prod Matx'!C:F,2,FALSE), "")</f>
        <v/>
      </c>
      <c r="D7336" s="11" t="str">
        <f>IF($B7336 &lt;&gt; "",VLOOKUP(MID(B7336,3,5),'Recyclabilité Prod Matx'!C:F,3,FALSE),"")</f>
        <v/>
      </c>
      <c r="E7336" s="11" t="str">
        <f>IF($B7336 &lt;&gt; "",VLOOKUP(MID(B7336,3,5),'Recyclabilité Prod Matx'!C:F,4,FALSE), "")</f>
        <v/>
      </c>
      <c r="F7336" s="12" t="str">
        <f>IF($B7336 &lt;&gt; "", IF(C7336="Totale","",IF(D7336 = 0, "", VLOOKUP(D7336,'Cond Compo'!A:B,2,FALSE))),"")</f>
        <v/>
      </c>
      <c r="G7336" s="28"/>
      <c r="H7336" s="11" t="str">
        <f xml:space="preserve"> IF(C7336="Totale",2,IF($G7336 &lt;&gt; "", IF(D7336 = "E",MATCH(G7336, 'Cond Compo'!D$16:D$18, 0), MATCH(G7336, 'Cond Compo'!C$16:C$19, 0)), ""))</f>
        <v/>
      </c>
      <c r="I7336" s="12" t="str">
        <f>IF($E7336 &lt;&gt; "", IF(E7336 = 0, "", VLOOKUP(E7336,'Cond Perturbation'!A:B,2,FALSE)),"")</f>
        <v/>
      </c>
      <c r="J7336" s="28"/>
      <c r="K7336" s="29" t="str">
        <f>IF($B7336 &lt;&gt; "", IF(C7336="Oui",IF(H7336=1,IF(E7336=0,Résultat!G$8,IF(J7336="No",Résultat!$G$8,Résultat!$G$7)),IF(H7336=2,IF(E7336=0,Résultat!G$9,IF(J7336="No",Résultat!$G$9,Résultat!$G$7)),Résultat!$G$7)),IF(C7336 = "Totale", IF(H7336=1,IF(E7336=0,Résultat!G$8,IF(J7336="No",Résultat!$G$9,Résultat!$G$7)),IF(H7336=2,IF(E7336=0,Résultat!G$9,IF(J7336="No",Résultat!$G$9,Résultat!$G$7)),Résultat!$G$7)),Résultat!$G$7)), "")</f>
        <v/>
      </c>
    </row>
    <row r="7337" spans="1:11" ht="20.100000000000001" customHeight="1">
      <c r="A7337" s="26"/>
      <c r="B7337" s="27"/>
      <c r="C7337" s="11" t="str">
        <f>IF($B7337 &lt;&gt; "",VLOOKUP(MID(B7337,3,5),'Recyclabilité Prod Matx'!C:F,2,FALSE), "")</f>
        <v/>
      </c>
      <c r="D7337" s="11" t="str">
        <f>IF($B7337 &lt;&gt; "",VLOOKUP(MID(B7337,3,5),'Recyclabilité Prod Matx'!C:F,3,FALSE),"")</f>
        <v/>
      </c>
      <c r="E7337" s="11" t="str">
        <f>IF($B7337 &lt;&gt; "",VLOOKUP(MID(B7337,3,5),'Recyclabilité Prod Matx'!C:F,4,FALSE), "")</f>
        <v/>
      </c>
      <c r="F7337" s="12" t="str">
        <f>IF($B7337 &lt;&gt; "", IF(C7337="Totale","",IF(D7337 = 0, "", VLOOKUP(D7337,'Cond Compo'!A:B,2,FALSE))),"")</f>
        <v/>
      </c>
      <c r="G7337" s="28"/>
      <c r="H7337" s="11" t="str">
        <f xml:space="preserve"> IF(C7337="Totale",2,IF($G7337 &lt;&gt; "", IF(D7337 = "E",MATCH(G7337, 'Cond Compo'!D$16:D$18, 0), MATCH(G7337, 'Cond Compo'!C$16:C$19, 0)), ""))</f>
        <v/>
      </c>
      <c r="I7337" s="12" t="str">
        <f>IF($E7337 &lt;&gt; "", IF(E7337 = 0, "", VLOOKUP(E7337,'Cond Perturbation'!A:B,2,FALSE)),"")</f>
        <v/>
      </c>
      <c r="J7337" s="28"/>
      <c r="K7337" s="29" t="str">
        <f>IF($B7337 &lt;&gt; "", IF(C7337="Oui",IF(H7337=1,IF(E7337=0,Résultat!G$8,IF(J7337="No",Résultat!$G$8,Résultat!$G$7)),IF(H7337=2,IF(E7337=0,Résultat!G$9,IF(J7337="No",Résultat!$G$9,Résultat!$G$7)),Résultat!$G$7)),IF(C7337 = "Totale", IF(H7337=1,IF(E7337=0,Résultat!G$8,IF(J7337="No",Résultat!$G$9,Résultat!$G$7)),IF(H7337=2,IF(E7337=0,Résultat!G$9,IF(J7337="No",Résultat!$G$9,Résultat!$G$7)),Résultat!$G$7)),Résultat!$G$7)), "")</f>
        <v/>
      </c>
    </row>
    <row r="7338" spans="1:11" ht="20.100000000000001" customHeight="1">
      <c r="A7338" s="26"/>
      <c r="B7338" s="27"/>
      <c r="C7338" s="11" t="str">
        <f>IF($B7338 &lt;&gt; "",VLOOKUP(MID(B7338,3,5),'Recyclabilité Prod Matx'!C:F,2,FALSE), "")</f>
        <v/>
      </c>
      <c r="D7338" s="11" t="str">
        <f>IF($B7338 &lt;&gt; "",VLOOKUP(MID(B7338,3,5),'Recyclabilité Prod Matx'!C:F,3,FALSE),"")</f>
        <v/>
      </c>
      <c r="E7338" s="11" t="str">
        <f>IF($B7338 &lt;&gt; "",VLOOKUP(MID(B7338,3,5),'Recyclabilité Prod Matx'!C:F,4,FALSE), "")</f>
        <v/>
      </c>
      <c r="F7338" s="12" t="str">
        <f>IF($B7338 &lt;&gt; "", IF(C7338="Totale","",IF(D7338 = 0, "", VLOOKUP(D7338,'Cond Compo'!A:B,2,FALSE))),"")</f>
        <v/>
      </c>
      <c r="G7338" s="28"/>
      <c r="H7338" s="11" t="str">
        <f xml:space="preserve"> IF(C7338="Totale",2,IF($G7338 &lt;&gt; "", IF(D7338 = "E",MATCH(G7338, 'Cond Compo'!D$16:D$18, 0), MATCH(G7338, 'Cond Compo'!C$16:C$19, 0)), ""))</f>
        <v/>
      </c>
      <c r="I7338" s="12" t="str">
        <f>IF($E7338 &lt;&gt; "", IF(E7338 = 0, "", VLOOKUP(E7338,'Cond Perturbation'!A:B,2,FALSE)),"")</f>
        <v/>
      </c>
      <c r="J7338" s="28"/>
      <c r="K7338" s="29" t="str">
        <f>IF($B7338 &lt;&gt; "", IF(C7338="Oui",IF(H7338=1,IF(E7338=0,Résultat!G$8,IF(J7338="No",Résultat!$G$8,Résultat!$G$7)),IF(H7338=2,IF(E7338=0,Résultat!G$9,IF(J7338="No",Résultat!$G$9,Résultat!$G$7)),Résultat!$G$7)),IF(C7338 = "Totale", IF(H7338=1,IF(E7338=0,Résultat!G$8,IF(J7338="No",Résultat!$G$9,Résultat!$G$7)),IF(H7338=2,IF(E7338=0,Résultat!G$9,IF(J7338="No",Résultat!$G$9,Résultat!$G$7)),Résultat!$G$7)),Résultat!$G$7)), "")</f>
        <v/>
      </c>
    </row>
    <row r="7339" spans="1:11" ht="20.100000000000001" customHeight="1">
      <c r="A7339" s="26"/>
      <c r="B7339" s="27"/>
      <c r="C7339" s="11" t="str">
        <f>IF($B7339 &lt;&gt; "",VLOOKUP(MID(B7339,3,5),'Recyclabilité Prod Matx'!C:F,2,FALSE), "")</f>
        <v/>
      </c>
      <c r="D7339" s="11" t="str">
        <f>IF($B7339 &lt;&gt; "",VLOOKUP(MID(B7339,3,5),'Recyclabilité Prod Matx'!C:F,3,FALSE),"")</f>
        <v/>
      </c>
      <c r="E7339" s="11" t="str">
        <f>IF($B7339 &lt;&gt; "",VLOOKUP(MID(B7339,3,5),'Recyclabilité Prod Matx'!C:F,4,FALSE), "")</f>
        <v/>
      </c>
      <c r="F7339" s="12" t="str">
        <f>IF($B7339 &lt;&gt; "", IF(C7339="Totale","",IF(D7339 = 0, "", VLOOKUP(D7339,'Cond Compo'!A:B,2,FALSE))),"")</f>
        <v/>
      </c>
      <c r="G7339" s="28"/>
      <c r="H7339" s="11" t="str">
        <f xml:space="preserve"> IF(C7339="Totale",2,IF($G7339 &lt;&gt; "", IF(D7339 = "E",MATCH(G7339, 'Cond Compo'!D$16:D$18, 0), MATCH(G7339, 'Cond Compo'!C$16:C$19, 0)), ""))</f>
        <v/>
      </c>
      <c r="I7339" s="12" t="str">
        <f>IF($E7339 &lt;&gt; "", IF(E7339 = 0, "", VLOOKUP(E7339,'Cond Perturbation'!A:B,2,FALSE)),"")</f>
        <v/>
      </c>
      <c r="J7339" s="28"/>
      <c r="K7339" s="29" t="str">
        <f>IF($B7339 &lt;&gt; "", IF(C7339="Oui",IF(H7339=1,IF(E7339=0,Résultat!G$8,IF(J7339="No",Résultat!$G$8,Résultat!$G$7)),IF(H7339=2,IF(E7339=0,Résultat!G$9,IF(J7339="No",Résultat!$G$9,Résultat!$G$7)),Résultat!$G$7)),IF(C7339 = "Totale", IF(H7339=1,IF(E7339=0,Résultat!G$8,IF(J7339="No",Résultat!$G$9,Résultat!$G$7)),IF(H7339=2,IF(E7339=0,Résultat!G$9,IF(J7339="No",Résultat!$G$9,Résultat!$G$7)),Résultat!$G$7)),Résultat!$G$7)), "")</f>
        <v/>
      </c>
    </row>
    <row r="7340" spans="1:11" ht="20.100000000000001" customHeight="1">
      <c r="A7340" s="26"/>
      <c r="B7340" s="27"/>
      <c r="C7340" s="11" t="str">
        <f>IF($B7340 &lt;&gt; "",VLOOKUP(MID(B7340,3,5),'Recyclabilité Prod Matx'!C:F,2,FALSE), "")</f>
        <v/>
      </c>
      <c r="D7340" s="11" t="str">
        <f>IF($B7340 &lt;&gt; "",VLOOKUP(MID(B7340,3,5),'Recyclabilité Prod Matx'!C:F,3,FALSE),"")</f>
        <v/>
      </c>
      <c r="E7340" s="11" t="str">
        <f>IF($B7340 &lt;&gt; "",VLOOKUP(MID(B7340,3,5),'Recyclabilité Prod Matx'!C:F,4,FALSE), "")</f>
        <v/>
      </c>
      <c r="F7340" s="12" t="str">
        <f>IF($B7340 &lt;&gt; "", IF(C7340="Totale","",IF(D7340 = 0, "", VLOOKUP(D7340,'Cond Compo'!A:B,2,FALSE))),"")</f>
        <v/>
      </c>
      <c r="G7340" s="28"/>
      <c r="H7340" s="11" t="str">
        <f xml:space="preserve"> IF(C7340="Totale",2,IF($G7340 &lt;&gt; "", IF(D7340 = "E",MATCH(G7340, 'Cond Compo'!D$16:D$18, 0), MATCH(G7340, 'Cond Compo'!C$16:C$19, 0)), ""))</f>
        <v/>
      </c>
      <c r="I7340" s="12" t="str">
        <f>IF($E7340 &lt;&gt; "", IF(E7340 = 0, "", VLOOKUP(E7340,'Cond Perturbation'!A:B,2,FALSE)),"")</f>
        <v/>
      </c>
      <c r="J7340" s="28"/>
      <c r="K7340" s="29" t="str">
        <f>IF($B7340 &lt;&gt; "", IF(C7340="Oui",IF(H7340=1,IF(E7340=0,Résultat!G$8,IF(J7340="No",Résultat!$G$8,Résultat!$G$7)),IF(H7340=2,IF(E7340=0,Résultat!G$9,IF(J7340="No",Résultat!$G$9,Résultat!$G$7)),Résultat!$G$7)),IF(C7340 = "Totale", IF(H7340=1,IF(E7340=0,Résultat!G$8,IF(J7340="No",Résultat!$G$9,Résultat!$G$7)),IF(H7340=2,IF(E7340=0,Résultat!G$9,IF(J7340="No",Résultat!$G$9,Résultat!$G$7)),Résultat!$G$7)),Résultat!$G$7)), "")</f>
        <v/>
      </c>
    </row>
    <row r="7341" spans="1:11" ht="20.100000000000001" customHeight="1">
      <c r="A7341" s="26"/>
      <c r="B7341" s="27"/>
      <c r="C7341" s="11" t="str">
        <f>IF($B7341 &lt;&gt; "",VLOOKUP(MID(B7341,3,5),'Recyclabilité Prod Matx'!C:F,2,FALSE), "")</f>
        <v/>
      </c>
      <c r="D7341" s="11" t="str">
        <f>IF($B7341 &lt;&gt; "",VLOOKUP(MID(B7341,3,5),'Recyclabilité Prod Matx'!C:F,3,FALSE),"")</f>
        <v/>
      </c>
      <c r="E7341" s="11" t="str">
        <f>IF($B7341 &lt;&gt; "",VLOOKUP(MID(B7341,3,5),'Recyclabilité Prod Matx'!C:F,4,FALSE), "")</f>
        <v/>
      </c>
      <c r="F7341" s="12" t="str">
        <f>IF($B7341 &lt;&gt; "", IF(C7341="Totale","",IF(D7341 = 0, "", VLOOKUP(D7341,'Cond Compo'!A:B,2,FALSE))),"")</f>
        <v/>
      </c>
      <c r="G7341" s="28"/>
      <c r="H7341" s="11" t="str">
        <f xml:space="preserve"> IF(C7341="Totale",2,IF($G7341 &lt;&gt; "", IF(D7341 = "E",MATCH(G7341, 'Cond Compo'!D$16:D$18, 0), MATCH(G7341, 'Cond Compo'!C$16:C$19, 0)), ""))</f>
        <v/>
      </c>
      <c r="I7341" s="12" t="str">
        <f>IF($E7341 &lt;&gt; "", IF(E7341 = 0, "", VLOOKUP(E7341,'Cond Perturbation'!A:B,2,FALSE)),"")</f>
        <v/>
      </c>
      <c r="J7341" s="28"/>
      <c r="K7341" s="29" t="str">
        <f>IF($B7341 &lt;&gt; "", IF(C7341="Oui",IF(H7341=1,IF(E7341=0,Résultat!G$8,IF(J7341="No",Résultat!$G$8,Résultat!$G$7)),IF(H7341=2,IF(E7341=0,Résultat!G$9,IF(J7341="No",Résultat!$G$9,Résultat!$G$7)),Résultat!$G$7)),IF(C7341 = "Totale", IF(H7341=1,IF(E7341=0,Résultat!G$8,IF(J7341="No",Résultat!$G$9,Résultat!$G$7)),IF(H7341=2,IF(E7341=0,Résultat!G$9,IF(J7341="No",Résultat!$G$9,Résultat!$G$7)),Résultat!$G$7)),Résultat!$G$7)), "")</f>
        <v/>
      </c>
    </row>
    <row r="7342" spans="1:11" ht="20.100000000000001" customHeight="1">
      <c r="A7342" s="26"/>
      <c r="B7342" s="27"/>
      <c r="C7342" s="11" t="str">
        <f>IF($B7342 &lt;&gt; "",VLOOKUP(MID(B7342,3,5),'Recyclabilité Prod Matx'!C:F,2,FALSE), "")</f>
        <v/>
      </c>
      <c r="D7342" s="11" t="str">
        <f>IF($B7342 &lt;&gt; "",VLOOKUP(MID(B7342,3,5),'Recyclabilité Prod Matx'!C:F,3,FALSE),"")</f>
        <v/>
      </c>
      <c r="E7342" s="11" t="str">
        <f>IF($B7342 &lt;&gt; "",VLOOKUP(MID(B7342,3,5),'Recyclabilité Prod Matx'!C:F,4,FALSE), "")</f>
        <v/>
      </c>
      <c r="F7342" s="12" t="str">
        <f>IF($B7342 &lt;&gt; "", IF(C7342="Totale","",IF(D7342 = 0, "", VLOOKUP(D7342,'Cond Compo'!A:B,2,FALSE))),"")</f>
        <v/>
      </c>
      <c r="G7342" s="28"/>
      <c r="H7342" s="11" t="str">
        <f xml:space="preserve"> IF(C7342="Totale",2,IF($G7342 &lt;&gt; "", IF(D7342 = "E",MATCH(G7342, 'Cond Compo'!D$16:D$18, 0), MATCH(G7342, 'Cond Compo'!C$16:C$19, 0)), ""))</f>
        <v/>
      </c>
      <c r="I7342" s="12" t="str">
        <f>IF($E7342 &lt;&gt; "", IF(E7342 = 0, "", VLOOKUP(E7342,'Cond Perturbation'!A:B,2,FALSE)),"")</f>
        <v/>
      </c>
      <c r="J7342" s="28"/>
      <c r="K7342" s="29" t="str">
        <f>IF($B7342 &lt;&gt; "", IF(C7342="Oui",IF(H7342=1,IF(E7342=0,Résultat!G$8,IF(J7342="No",Résultat!$G$8,Résultat!$G$7)),IF(H7342=2,IF(E7342=0,Résultat!G$9,IF(J7342="No",Résultat!$G$9,Résultat!$G$7)),Résultat!$G$7)),IF(C7342 = "Totale", IF(H7342=1,IF(E7342=0,Résultat!G$8,IF(J7342="No",Résultat!$G$9,Résultat!$G$7)),IF(H7342=2,IF(E7342=0,Résultat!G$9,IF(J7342="No",Résultat!$G$9,Résultat!$G$7)),Résultat!$G$7)),Résultat!$G$7)), "")</f>
        <v/>
      </c>
    </row>
    <row r="7343" spans="1:11" ht="20.100000000000001" customHeight="1">
      <c r="A7343" s="26"/>
      <c r="B7343" s="27"/>
      <c r="C7343" s="11" t="str">
        <f>IF($B7343 &lt;&gt; "",VLOOKUP(MID(B7343,3,5),'Recyclabilité Prod Matx'!C:F,2,FALSE), "")</f>
        <v/>
      </c>
      <c r="D7343" s="11" t="str">
        <f>IF($B7343 &lt;&gt; "",VLOOKUP(MID(B7343,3,5),'Recyclabilité Prod Matx'!C:F,3,FALSE),"")</f>
        <v/>
      </c>
      <c r="E7343" s="11" t="str">
        <f>IF($B7343 &lt;&gt; "",VLOOKUP(MID(B7343,3,5),'Recyclabilité Prod Matx'!C:F,4,FALSE), "")</f>
        <v/>
      </c>
      <c r="F7343" s="12" t="str">
        <f>IF($B7343 &lt;&gt; "", IF(C7343="Totale","",IF(D7343 = 0, "", VLOOKUP(D7343,'Cond Compo'!A:B,2,FALSE))),"")</f>
        <v/>
      </c>
      <c r="G7343" s="28"/>
      <c r="H7343" s="11" t="str">
        <f xml:space="preserve"> IF(C7343="Totale",2,IF($G7343 &lt;&gt; "", IF(D7343 = "E",MATCH(G7343, 'Cond Compo'!D$16:D$18, 0), MATCH(G7343, 'Cond Compo'!C$16:C$19, 0)), ""))</f>
        <v/>
      </c>
      <c r="I7343" s="12" t="str">
        <f>IF($E7343 &lt;&gt; "", IF(E7343 = 0, "", VLOOKUP(E7343,'Cond Perturbation'!A:B,2,FALSE)),"")</f>
        <v/>
      </c>
      <c r="J7343" s="28"/>
      <c r="K7343" s="29" t="str">
        <f>IF($B7343 &lt;&gt; "", IF(C7343="Oui",IF(H7343=1,IF(E7343=0,Résultat!G$8,IF(J7343="No",Résultat!$G$8,Résultat!$G$7)),IF(H7343=2,IF(E7343=0,Résultat!G$9,IF(J7343="No",Résultat!$G$9,Résultat!$G$7)),Résultat!$G$7)),IF(C7343 = "Totale", IF(H7343=1,IF(E7343=0,Résultat!G$8,IF(J7343="No",Résultat!$G$9,Résultat!$G$7)),IF(H7343=2,IF(E7343=0,Résultat!G$9,IF(J7343="No",Résultat!$G$9,Résultat!$G$7)),Résultat!$G$7)),Résultat!$G$7)), "")</f>
        <v/>
      </c>
    </row>
    <row r="7344" spans="1:11" ht="20.100000000000001" customHeight="1">
      <c r="A7344" s="26"/>
      <c r="B7344" s="27"/>
      <c r="C7344" s="11" t="str">
        <f>IF($B7344 &lt;&gt; "",VLOOKUP(MID(B7344,3,5),'Recyclabilité Prod Matx'!C:F,2,FALSE), "")</f>
        <v/>
      </c>
      <c r="D7344" s="11" t="str">
        <f>IF($B7344 &lt;&gt; "",VLOOKUP(MID(B7344,3,5),'Recyclabilité Prod Matx'!C:F,3,FALSE),"")</f>
        <v/>
      </c>
      <c r="E7344" s="11" t="str">
        <f>IF($B7344 &lt;&gt; "",VLOOKUP(MID(B7344,3,5),'Recyclabilité Prod Matx'!C:F,4,FALSE), "")</f>
        <v/>
      </c>
      <c r="F7344" s="12" t="str">
        <f>IF($B7344 &lt;&gt; "", IF(C7344="Totale","",IF(D7344 = 0, "", VLOOKUP(D7344,'Cond Compo'!A:B,2,FALSE))),"")</f>
        <v/>
      </c>
      <c r="G7344" s="28"/>
      <c r="H7344" s="11" t="str">
        <f xml:space="preserve"> IF(C7344="Totale",2,IF($G7344 &lt;&gt; "", IF(D7344 = "E",MATCH(G7344, 'Cond Compo'!D$16:D$18, 0), MATCH(G7344, 'Cond Compo'!C$16:C$19, 0)), ""))</f>
        <v/>
      </c>
      <c r="I7344" s="12" t="str">
        <f>IF($E7344 &lt;&gt; "", IF(E7344 = 0, "", VLOOKUP(E7344,'Cond Perturbation'!A:B,2,FALSE)),"")</f>
        <v/>
      </c>
      <c r="J7344" s="28"/>
      <c r="K7344" s="29" t="str">
        <f>IF($B7344 &lt;&gt; "", IF(C7344="Oui",IF(H7344=1,IF(E7344=0,Résultat!G$8,IF(J7344="No",Résultat!$G$8,Résultat!$G$7)),IF(H7344=2,IF(E7344=0,Résultat!G$9,IF(J7344="No",Résultat!$G$9,Résultat!$G$7)),Résultat!$G$7)),IF(C7344 = "Totale", IF(H7344=1,IF(E7344=0,Résultat!G$8,IF(J7344="No",Résultat!$G$9,Résultat!$G$7)),IF(H7344=2,IF(E7344=0,Résultat!G$9,IF(J7344="No",Résultat!$G$9,Résultat!$G$7)),Résultat!$G$7)),Résultat!$G$7)), "")</f>
        <v/>
      </c>
    </row>
    <row r="7345" spans="1:11" ht="20.100000000000001" customHeight="1">
      <c r="A7345" s="26"/>
      <c r="B7345" s="27"/>
      <c r="C7345" s="11" t="str">
        <f>IF($B7345 &lt;&gt; "",VLOOKUP(MID(B7345,3,5),'Recyclabilité Prod Matx'!C:F,2,FALSE), "")</f>
        <v/>
      </c>
      <c r="D7345" s="11" t="str">
        <f>IF($B7345 &lt;&gt; "",VLOOKUP(MID(B7345,3,5),'Recyclabilité Prod Matx'!C:F,3,FALSE),"")</f>
        <v/>
      </c>
      <c r="E7345" s="11" t="str">
        <f>IF($B7345 &lt;&gt; "",VLOOKUP(MID(B7345,3,5),'Recyclabilité Prod Matx'!C:F,4,FALSE), "")</f>
        <v/>
      </c>
      <c r="F7345" s="12" t="str">
        <f>IF($B7345 &lt;&gt; "", IF(C7345="Totale","",IF(D7345 = 0, "", VLOOKUP(D7345,'Cond Compo'!A:B,2,FALSE))),"")</f>
        <v/>
      </c>
      <c r="G7345" s="28"/>
      <c r="H7345" s="11" t="str">
        <f xml:space="preserve"> IF(C7345="Totale",2,IF($G7345 &lt;&gt; "", IF(D7345 = "E",MATCH(G7345, 'Cond Compo'!D$16:D$18, 0), MATCH(G7345, 'Cond Compo'!C$16:C$19, 0)), ""))</f>
        <v/>
      </c>
      <c r="I7345" s="12" t="str">
        <f>IF($E7345 &lt;&gt; "", IF(E7345 = 0, "", VLOOKUP(E7345,'Cond Perturbation'!A:B,2,FALSE)),"")</f>
        <v/>
      </c>
      <c r="J7345" s="28"/>
      <c r="K7345" s="29" t="str">
        <f>IF($B7345 &lt;&gt; "", IF(C7345="Oui",IF(H7345=1,IF(E7345=0,Résultat!G$8,IF(J7345="No",Résultat!$G$8,Résultat!$G$7)),IF(H7345=2,IF(E7345=0,Résultat!G$9,IF(J7345="No",Résultat!$G$9,Résultat!$G$7)),Résultat!$G$7)),IF(C7345 = "Totale", IF(H7345=1,IF(E7345=0,Résultat!G$8,IF(J7345="No",Résultat!$G$9,Résultat!$G$7)),IF(H7345=2,IF(E7345=0,Résultat!G$9,IF(J7345="No",Résultat!$G$9,Résultat!$G$7)),Résultat!$G$7)),Résultat!$G$7)), "")</f>
        <v/>
      </c>
    </row>
    <row r="7346" spans="1:11" ht="20.100000000000001" customHeight="1">
      <c r="A7346" s="26"/>
      <c r="B7346" s="27"/>
      <c r="C7346" s="11" t="str">
        <f>IF($B7346 &lt;&gt; "",VLOOKUP(MID(B7346,3,5),'Recyclabilité Prod Matx'!C:F,2,FALSE), "")</f>
        <v/>
      </c>
      <c r="D7346" s="11" t="str">
        <f>IF($B7346 &lt;&gt; "",VLOOKUP(MID(B7346,3,5),'Recyclabilité Prod Matx'!C:F,3,FALSE),"")</f>
        <v/>
      </c>
      <c r="E7346" s="11" t="str">
        <f>IF($B7346 &lt;&gt; "",VLOOKUP(MID(B7346,3,5),'Recyclabilité Prod Matx'!C:F,4,FALSE), "")</f>
        <v/>
      </c>
      <c r="F7346" s="12" t="str">
        <f>IF($B7346 &lt;&gt; "", IF(C7346="Totale","",IF(D7346 = 0, "", VLOOKUP(D7346,'Cond Compo'!A:B,2,FALSE))),"")</f>
        <v/>
      </c>
      <c r="G7346" s="28"/>
      <c r="H7346" s="11" t="str">
        <f xml:space="preserve"> IF(C7346="Totale",2,IF($G7346 &lt;&gt; "", IF(D7346 = "E",MATCH(G7346, 'Cond Compo'!D$16:D$18, 0), MATCH(G7346, 'Cond Compo'!C$16:C$19, 0)), ""))</f>
        <v/>
      </c>
      <c r="I7346" s="12" t="str">
        <f>IF($E7346 &lt;&gt; "", IF(E7346 = 0, "", VLOOKUP(E7346,'Cond Perturbation'!A:B,2,FALSE)),"")</f>
        <v/>
      </c>
      <c r="J7346" s="28"/>
      <c r="K7346" s="29" t="str">
        <f>IF($B7346 &lt;&gt; "", IF(C7346="Oui",IF(H7346=1,IF(E7346=0,Résultat!G$8,IF(J7346="No",Résultat!$G$8,Résultat!$G$7)),IF(H7346=2,IF(E7346=0,Résultat!G$9,IF(J7346="No",Résultat!$G$9,Résultat!$G$7)),Résultat!$G$7)),IF(C7346 = "Totale", IF(H7346=1,IF(E7346=0,Résultat!G$8,IF(J7346="No",Résultat!$G$9,Résultat!$G$7)),IF(H7346=2,IF(E7346=0,Résultat!G$9,IF(J7346="No",Résultat!$G$9,Résultat!$G$7)),Résultat!$G$7)),Résultat!$G$7)), "")</f>
        <v/>
      </c>
    </row>
    <row r="7347" spans="1:11" ht="20.100000000000001" customHeight="1">
      <c r="A7347" s="26"/>
      <c r="B7347" s="27"/>
      <c r="C7347" s="11" t="str">
        <f>IF($B7347 &lt;&gt; "",VLOOKUP(MID(B7347,3,5),'Recyclabilité Prod Matx'!C:F,2,FALSE), "")</f>
        <v/>
      </c>
      <c r="D7347" s="11" t="str">
        <f>IF($B7347 &lt;&gt; "",VLOOKUP(MID(B7347,3,5),'Recyclabilité Prod Matx'!C:F,3,FALSE),"")</f>
        <v/>
      </c>
      <c r="E7347" s="11" t="str">
        <f>IF($B7347 &lt;&gt; "",VLOOKUP(MID(B7347,3,5),'Recyclabilité Prod Matx'!C:F,4,FALSE), "")</f>
        <v/>
      </c>
      <c r="F7347" s="12" t="str">
        <f>IF($B7347 &lt;&gt; "", IF(C7347="Totale","",IF(D7347 = 0, "", VLOOKUP(D7347,'Cond Compo'!A:B,2,FALSE))),"")</f>
        <v/>
      </c>
      <c r="G7347" s="28"/>
      <c r="H7347" s="11" t="str">
        <f xml:space="preserve"> IF(C7347="Totale",2,IF($G7347 &lt;&gt; "", IF(D7347 = "E",MATCH(G7347, 'Cond Compo'!D$16:D$18, 0), MATCH(G7347, 'Cond Compo'!C$16:C$19, 0)), ""))</f>
        <v/>
      </c>
      <c r="I7347" s="12" t="str">
        <f>IF($E7347 &lt;&gt; "", IF(E7347 = 0, "", VLOOKUP(E7347,'Cond Perturbation'!A:B,2,FALSE)),"")</f>
        <v/>
      </c>
      <c r="J7347" s="28"/>
      <c r="K7347" s="29" t="str">
        <f>IF($B7347 &lt;&gt; "", IF(C7347="Oui",IF(H7347=1,IF(E7347=0,Résultat!G$8,IF(J7347="No",Résultat!$G$8,Résultat!$G$7)),IF(H7347=2,IF(E7347=0,Résultat!G$9,IF(J7347="No",Résultat!$G$9,Résultat!$G$7)),Résultat!$G$7)),IF(C7347 = "Totale", IF(H7347=1,IF(E7347=0,Résultat!G$8,IF(J7347="No",Résultat!$G$9,Résultat!$G$7)),IF(H7347=2,IF(E7347=0,Résultat!G$9,IF(J7347="No",Résultat!$G$9,Résultat!$G$7)),Résultat!$G$7)),Résultat!$G$7)), "")</f>
        <v/>
      </c>
    </row>
    <row r="7348" spans="1:11" ht="20.100000000000001" customHeight="1">
      <c r="A7348" s="26"/>
      <c r="B7348" s="27"/>
      <c r="C7348" s="11" t="str">
        <f>IF($B7348 &lt;&gt; "",VLOOKUP(MID(B7348,3,5),'Recyclabilité Prod Matx'!C:F,2,FALSE), "")</f>
        <v/>
      </c>
      <c r="D7348" s="11" t="str">
        <f>IF($B7348 &lt;&gt; "",VLOOKUP(MID(B7348,3,5),'Recyclabilité Prod Matx'!C:F,3,FALSE),"")</f>
        <v/>
      </c>
      <c r="E7348" s="11" t="str">
        <f>IF($B7348 &lt;&gt; "",VLOOKUP(MID(B7348,3,5),'Recyclabilité Prod Matx'!C:F,4,FALSE), "")</f>
        <v/>
      </c>
      <c r="F7348" s="12" t="str">
        <f>IF($B7348 &lt;&gt; "", IF(C7348="Totale","",IF(D7348 = 0, "", VLOOKUP(D7348,'Cond Compo'!A:B,2,FALSE))),"")</f>
        <v/>
      </c>
      <c r="G7348" s="28"/>
      <c r="H7348" s="11" t="str">
        <f xml:space="preserve"> IF(C7348="Totale",2,IF($G7348 &lt;&gt; "", IF(D7348 = "E",MATCH(G7348, 'Cond Compo'!D$16:D$18, 0), MATCH(G7348, 'Cond Compo'!C$16:C$19, 0)), ""))</f>
        <v/>
      </c>
      <c r="I7348" s="12" t="str">
        <f>IF($E7348 &lt;&gt; "", IF(E7348 = 0, "", VLOOKUP(E7348,'Cond Perturbation'!A:B,2,FALSE)),"")</f>
        <v/>
      </c>
      <c r="J7348" s="28"/>
      <c r="K7348" s="29" t="str">
        <f>IF($B7348 &lt;&gt; "", IF(C7348="Oui",IF(H7348=1,IF(E7348=0,Résultat!G$8,IF(J7348="No",Résultat!$G$8,Résultat!$G$7)),IF(H7348=2,IF(E7348=0,Résultat!G$9,IF(J7348="No",Résultat!$G$9,Résultat!$G$7)),Résultat!$G$7)),IF(C7348 = "Totale", IF(H7348=1,IF(E7348=0,Résultat!G$8,IF(J7348="No",Résultat!$G$9,Résultat!$G$7)),IF(H7348=2,IF(E7348=0,Résultat!G$9,IF(J7348="No",Résultat!$G$9,Résultat!$G$7)),Résultat!$G$7)),Résultat!$G$7)), "")</f>
        <v/>
      </c>
    </row>
    <row r="7349" spans="1:11" ht="20.100000000000001" customHeight="1">
      <c r="A7349" s="26"/>
      <c r="B7349" s="27"/>
      <c r="C7349" s="11" t="str">
        <f>IF($B7349 &lt;&gt; "",VLOOKUP(MID(B7349,3,5),'Recyclabilité Prod Matx'!C:F,2,FALSE), "")</f>
        <v/>
      </c>
      <c r="D7349" s="11" t="str">
        <f>IF($B7349 &lt;&gt; "",VLOOKUP(MID(B7349,3,5),'Recyclabilité Prod Matx'!C:F,3,FALSE),"")</f>
        <v/>
      </c>
      <c r="E7349" s="11" t="str">
        <f>IF($B7349 &lt;&gt; "",VLOOKUP(MID(B7349,3,5),'Recyclabilité Prod Matx'!C:F,4,FALSE), "")</f>
        <v/>
      </c>
      <c r="F7349" s="12" t="str">
        <f>IF($B7349 &lt;&gt; "", IF(C7349="Totale","",IF(D7349 = 0, "", VLOOKUP(D7349,'Cond Compo'!A:B,2,FALSE))),"")</f>
        <v/>
      </c>
      <c r="G7349" s="28"/>
      <c r="H7349" s="11" t="str">
        <f xml:space="preserve"> IF(C7349="Totale",2,IF($G7349 &lt;&gt; "", IF(D7349 = "E",MATCH(G7349, 'Cond Compo'!D$16:D$18, 0), MATCH(G7349, 'Cond Compo'!C$16:C$19, 0)), ""))</f>
        <v/>
      </c>
      <c r="I7349" s="12" t="str">
        <f>IF($E7349 &lt;&gt; "", IF(E7349 = 0, "", VLOOKUP(E7349,'Cond Perturbation'!A:B,2,FALSE)),"")</f>
        <v/>
      </c>
      <c r="J7349" s="28"/>
      <c r="K7349" s="29" t="str">
        <f>IF($B7349 &lt;&gt; "", IF(C7349="Oui",IF(H7349=1,IF(E7349=0,Résultat!G$8,IF(J7349="No",Résultat!$G$8,Résultat!$G$7)),IF(H7349=2,IF(E7349=0,Résultat!G$9,IF(J7349="No",Résultat!$G$9,Résultat!$G$7)),Résultat!$G$7)),IF(C7349 = "Totale", IF(H7349=1,IF(E7349=0,Résultat!G$8,IF(J7349="No",Résultat!$G$9,Résultat!$G$7)),IF(H7349=2,IF(E7349=0,Résultat!G$9,IF(J7349="No",Résultat!$G$9,Résultat!$G$7)),Résultat!$G$7)),Résultat!$G$7)), "")</f>
        <v/>
      </c>
    </row>
    <row r="7350" spans="1:11" ht="20.100000000000001" customHeight="1">
      <c r="A7350" s="26"/>
      <c r="B7350" s="27"/>
      <c r="C7350" s="11" t="str">
        <f>IF($B7350 &lt;&gt; "",VLOOKUP(MID(B7350,3,5),'Recyclabilité Prod Matx'!C:F,2,FALSE), "")</f>
        <v/>
      </c>
      <c r="D7350" s="11" t="str">
        <f>IF($B7350 &lt;&gt; "",VLOOKUP(MID(B7350,3,5),'Recyclabilité Prod Matx'!C:F,3,FALSE),"")</f>
        <v/>
      </c>
      <c r="E7350" s="11" t="str">
        <f>IF($B7350 &lt;&gt; "",VLOOKUP(MID(B7350,3,5),'Recyclabilité Prod Matx'!C:F,4,FALSE), "")</f>
        <v/>
      </c>
      <c r="F7350" s="12" t="str">
        <f>IF($B7350 &lt;&gt; "", IF(C7350="Totale","",IF(D7350 = 0, "", VLOOKUP(D7350,'Cond Compo'!A:B,2,FALSE))),"")</f>
        <v/>
      </c>
      <c r="G7350" s="28"/>
      <c r="H7350" s="11" t="str">
        <f xml:space="preserve"> IF(C7350="Totale",2,IF($G7350 &lt;&gt; "", IF(D7350 = "E",MATCH(G7350, 'Cond Compo'!D$16:D$18, 0), MATCH(G7350, 'Cond Compo'!C$16:C$19, 0)), ""))</f>
        <v/>
      </c>
      <c r="I7350" s="12" t="str">
        <f>IF($E7350 &lt;&gt; "", IF(E7350 = 0, "", VLOOKUP(E7350,'Cond Perturbation'!A:B,2,FALSE)),"")</f>
        <v/>
      </c>
      <c r="J7350" s="28"/>
      <c r="K7350" s="29" t="str">
        <f>IF($B7350 &lt;&gt; "", IF(C7350="Oui",IF(H7350=1,IF(E7350=0,Résultat!G$8,IF(J7350="No",Résultat!$G$8,Résultat!$G$7)),IF(H7350=2,IF(E7350=0,Résultat!G$9,IF(J7350="No",Résultat!$G$9,Résultat!$G$7)),Résultat!$G$7)),IF(C7350 = "Totale", IF(H7350=1,IF(E7350=0,Résultat!G$8,IF(J7350="No",Résultat!$G$9,Résultat!$G$7)),IF(H7350=2,IF(E7350=0,Résultat!G$9,IF(J7350="No",Résultat!$G$9,Résultat!$G$7)),Résultat!$G$7)),Résultat!$G$7)), "")</f>
        <v/>
      </c>
    </row>
    <row r="7351" spans="1:11" ht="20.100000000000001" customHeight="1">
      <c r="A7351" s="26"/>
      <c r="B7351" s="27"/>
      <c r="C7351" s="11" t="str">
        <f>IF($B7351 &lt;&gt; "",VLOOKUP(MID(B7351,3,5),'Recyclabilité Prod Matx'!C:F,2,FALSE), "")</f>
        <v/>
      </c>
      <c r="D7351" s="11" t="str">
        <f>IF($B7351 &lt;&gt; "",VLOOKUP(MID(B7351,3,5),'Recyclabilité Prod Matx'!C:F,3,FALSE),"")</f>
        <v/>
      </c>
      <c r="E7351" s="11" t="str">
        <f>IF($B7351 &lt;&gt; "",VLOOKUP(MID(B7351,3,5),'Recyclabilité Prod Matx'!C:F,4,FALSE), "")</f>
        <v/>
      </c>
      <c r="F7351" s="12" t="str">
        <f>IF($B7351 &lt;&gt; "", IF(C7351="Totale","",IF(D7351 = 0, "", VLOOKUP(D7351,'Cond Compo'!A:B,2,FALSE))),"")</f>
        <v/>
      </c>
      <c r="G7351" s="28"/>
      <c r="H7351" s="11" t="str">
        <f xml:space="preserve"> IF(C7351="Totale",2,IF($G7351 &lt;&gt; "", IF(D7351 = "E",MATCH(G7351, 'Cond Compo'!D$16:D$18, 0), MATCH(G7351, 'Cond Compo'!C$16:C$19, 0)), ""))</f>
        <v/>
      </c>
      <c r="I7351" s="12" t="str">
        <f>IF($E7351 &lt;&gt; "", IF(E7351 = 0, "", VLOOKUP(E7351,'Cond Perturbation'!A:B,2,FALSE)),"")</f>
        <v/>
      </c>
      <c r="J7351" s="28"/>
      <c r="K7351" s="29" t="str">
        <f>IF($B7351 &lt;&gt; "", IF(C7351="Oui",IF(H7351=1,IF(E7351=0,Résultat!G$8,IF(J7351="No",Résultat!$G$8,Résultat!$G$7)),IF(H7351=2,IF(E7351=0,Résultat!G$9,IF(J7351="No",Résultat!$G$9,Résultat!$G$7)),Résultat!$G$7)),IF(C7351 = "Totale", IF(H7351=1,IF(E7351=0,Résultat!G$8,IF(J7351="No",Résultat!$G$9,Résultat!$G$7)),IF(H7351=2,IF(E7351=0,Résultat!G$9,IF(J7351="No",Résultat!$G$9,Résultat!$G$7)),Résultat!$G$7)),Résultat!$G$7)), "")</f>
        <v/>
      </c>
    </row>
    <row r="7352" spans="1:11" ht="20.100000000000001" customHeight="1">
      <c r="A7352" s="26"/>
      <c r="B7352" s="27"/>
      <c r="C7352" s="11" t="str">
        <f>IF($B7352 &lt;&gt; "",VLOOKUP(MID(B7352,3,5),'Recyclabilité Prod Matx'!C:F,2,FALSE), "")</f>
        <v/>
      </c>
      <c r="D7352" s="11" t="str">
        <f>IF($B7352 &lt;&gt; "",VLOOKUP(MID(B7352,3,5),'Recyclabilité Prod Matx'!C:F,3,FALSE),"")</f>
        <v/>
      </c>
      <c r="E7352" s="11" t="str">
        <f>IF($B7352 &lt;&gt; "",VLOOKUP(MID(B7352,3,5),'Recyclabilité Prod Matx'!C:F,4,FALSE), "")</f>
        <v/>
      </c>
      <c r="F7352" s="12" t="str">
        <f>IF($B7352 &lt;&gt; "", IF(C7352="Totale","",IF(D7352 = 0, "", VLOOKUP(D7352,'Cond Compo'!A:B,2,FALSE))),"")</f>
        <v/>
      </c>
      <c r="G7352" s="28"/>
      <c r="H7352" s="11" t="str">
        <f xml:space="preserve"> IF(C7352="Totale",2,IF($G7352 &lt;&gt; "", IF(D7352 = "E",MATCH(G7352, 'Cond Compo'!D$16:D$18, 0), MATCH(G7352, 'Cond Compo'!C$16:C$19, 0)), ""))</f>
        <v/>
      </c>
      <c r="I7352" s="12" t="str">
        <f>IF($E7352 &lt;&gt; "", IF(E7352 = 0, "", VLOOKUP(E7352,'Cond Perturbation'!A:B,2,FALSE)),"")</f>
        <v/>
      </c>
      <c r="J7352" s="28"/>
      <c r="K7352" s="29" t="str">
        <f>IF($B7352 &lt;&gt; "", IF(C7352="Oui",IF(H7352=1,IF(E7352=0,Résultat!G$8,IF(J7352="No",Résultat!$G$8,Résultat!$G$7)),IF(H7352=2,IF(E7352=0,Résultat!G$9,IF(J7352="No",Résultat!$G$9,Résultat!$G$7)),Résultat!$G$7)),IF(C7352 = "Totale", IF(H7352=1,IF(E7352=0,Résultat!G$8,IF(J7352="No",Résultat!$G$9,Résultat!$G$7)),IF(H7352=2,IF(E7352=0,Résultat!G$9,IF(J7352="No",Résultat!$G$9,Résultat!$G$7)),Résultat!$G$7)),Résultat!$G$7)), "")</f>
        <v/>
      </c>
    </row>
    <row r="7353" spans="1:11" ht="20.100000000000001" customHeight="1">
      <c r="A7353" s="26"/>
      <c r="B7353" s="27"/>
      <c r="C7353" s="11" t="str">
        <f>IF($B7353 &lt;&gt; "",VLOOKUP(MID(B7353,3,5),'Recyclabilité Prod Matx'!C:F,2,FALSE), "")</f>
        <v/>
      </c>
      <c r="D7353" s="11" t="str">
        <f>IF($B7353 &lt;&gt; "",VLOOKUP(MID(B7353,3,5),'Recyclabilité Prod Matx'!C:F,3,FALSE),"")</f>
        <v/>
      </c>
      <c r="E7353" s="11" t="str">
        <f>IF($B7353 &lt;&gt; "",VLOOKUP(MID(B7353,3,5),'Recyclabilité Prod Matx'!C:F,4,FALSE), "")</f>
        <v/>
      </c>
      <c r="F7353" s="12" t="str">
        <f>IF($B7353 &lt;&gt; "", IF(C7353="Totale","",IF(D7353 = 0, "", VLOOKUP(D7353,'Cond Compo'!A:B,2,FALSE))),"")</f>
        <v/>
      </c>
      <c r="G7353" s="28"/>
      <c r="H7353" s="11" t="str">
        <f xml:space="preserve"> IF(C7353="Totale",2,IF($G7353 &lt;&gt; "", IF(D7353 = "E",MATCH(G7353, 'Cond Compo'!D$16:D$18, 0), MATCH(G7353, 'Cond Compo'!C$16:C$19, 0)), ""))</f>
        <v/>
      </c>
      <c r="I7353" s="12" t="str">
        <f>IF($E7353 &lt;&gt; "", IF(E7353 = 0, "", VLOOKUP(E7353,'Cond Perturbation'!A:B,2,FALSE)),"")</f>
        <v/>
      </c>
      <c r="J7353" s="28"/>
      <c r="K7353" s="29" t="str">
        <f>IF($B7353 &lt;&gt; "", IF(C7353="Oui",IF(H7353=1,IF(E7353=0,Résultat!G$8,IF(J7353="No",Résultat!$G$8,Résultat!$G$7)),IF(H7353=2,IF(E7353=0,Résultat!G$9,IF(J7353="No",Résultat!$G$9,Résultat!$G$7)),Résultat!$G$7)),IF(C7353 = "Totale", IF(H7353=1,IF(E7353=0,Résultat!G$8,IF(J7353="No",Résultat!$G$9,Résultat!$G$7)),IF(H7353=2,IF(E7353=0,Résultat!G$9,IF(J7353="No",Résultat!$G$9,Résultat!$G$7)),Résultat!$G$7)),Résultat!$G$7)), "")</f>
        <v/>
      </c>
    </row>
    <row r="7354" spans="1:11" ht="20.100000000000001" customHeight="1">
      <c r="A7354" s="26"/>
      <c r="B7354" s="27"/>
      <c r="C7354" s="11" t="str">
        <f>IF($B7354 &lt;&gt; "",VLOOKUP(MID(B7354,3,5),'Recyclabilité Prod Matx'!C:F,2,FALSE), "")</f>
        <v/>
      </c>
      <c r="D7354" s="11" t="str">
        <f>IF($B7354 &lt;&gt; "",VLOOKUP(MID(B7354,3,5),'Recyclabilité Prod Matx'!C:F,3,FALSE),"")</f>
        <v/>
      </c>
      <c r="E7354" s="11" t="str">
        <f>IF($B7354 &lt;&gt; "",VLOOKUP(MID(B7354,3,5),'Recyclabilité Prod Matx'!C:F,4,FALSE), "")</f>
        <v/>
      </c>
      <c r="F7354" s="12" t="str">
        <f>IF($B7354 &lt;&gt; "", IF(C7354="Totale","",IF(D7354 = 0, "", VLOOKUP(D7354,'Cond Compo'!A:B,2,FALSE))),"")</f>
        <v/>
      </c>
      <c r="G7354" s="28"/>
      <c r="H7354" s="11" t="str">
        <f xml:space="preserve"> IF(C7354="Totale",2,IF($G7354 &lt;&gt; "", IF(D7354 = "E",MATCH(G7354, 'Cond Compo'!D$16:D$18, 0), MATCH(G7354, 'Cond Compo'!C$16:C$19, 0)), ""))</f>
        <v/>
      </c>
      <c r="I7354" s="12" t="str">
        <f>IF($E7354 &lt;&gt; "", IF(E7354 = 0, "", VLOOKUP(E7354,'Cond Perturbation'!A:B,2,FALSE)),"")</f>
        <v/>
      </c>
      <c r="J7354" s="28"/>
      <c r="K7354" s="29" t="str">
        <f>IF($B7354 &lt;&gt; "", IF(C7354="Oui",IF(H7354=1,IF(E7354=0,Résultat!G$8,IF(J7354="No",Résultat!$G$8,Résultat!$G$7)),IF(H7354=2,IF(E7354=0,Résultat!G$9,IF(J7354="No",Résultat!$G$9,Résultat!$G$7)),Résultat!$G$7)),IF(C7354 = "Totale", IF(H7354=1,IF(E7354=0,Résultat!G$8,IF(J7354="No",Résultat!$G$9,Résultat!$G$7)),IF(H7354=2,IF(E7354=0,Résultat!G$9,IF(J7354="No",Résultat!$G$9,Résultat!$G$7)),Résultat!$G$7)),Résultat!$G$7)), "")</f>
        <v/>
      </c>
    </row>
    <row r="7355" spans="1:11" ht="20.100000000000001" customHeight="1">
      <c r="A7355" s="26"/>
      <c r="B7355" s="27"/>
      <c r="C7355" s="11" t="str">
        <f>IF($B7355 &lt;&gt; "",VLOOKUP(MID(B7355,3,5),'Recyclabilité Prod Matx'!C:F,2,FALSE), "")</f>
        <v/>
      </c>
      <c r="D7355" s="11" t="str">
        <f>IF($B7355 &lt;&gt; "",VLOOKUP(MID(B7355,3,5),'Recyclabilité Prod Matx'!C:F,3,FALSE),"")</f>
        <v/>
      </c>
      <c r="E7355" s="11" t="str">
        <f>IF($B7355 &lt;&gt; "",VLOOKUP(MID(B7355,3,5),'Recyclabilité Prod Matx'!C:F,4,FALSE), "")</f>
        <v/>
      </c>
      <c r="F7355" s="12" t="str">
        <f>IF($B7355 &lt;&gt; "", IF(C7355="Totale","",IF(D7355 = 0, "", VLOOKUP(D7355,'Cond Compo'!A:B,2,FALSE))),"")</f>
        <v/>
      </c>
      <c r="G7355" s="28"/>
      <c r="H7355" s="11" t="str">
        <f xml:space="preserve"> IF(C7355="Totale",2,IF($G7355 &lt;&gt; "", IF(D7355 = "E",MATCH(G7355, 'Cond Compo'!D$16:D$18, 0), MATCH(G7355, 'Cond Compo'!C$16:C$19, 0)), ""))</f>
        <v/>
      </c>
      <c r="I7355" s="12" t="str">
        <f>IF($E7355 &lt;&gt; "", IF(E7355 = 0, "", VLOOKUP(E7355,'Cond Perturbation'!A:B,2,FALSE)),"")</f>
        <v/>
      </c>
      <c r="J7355" s="28"/>
      <c r="K7355" s="29" t="str">
        <f>IF($B7355 &lt;&gt; "", IF(C7355="Oui",IF(H7355=1,IF(E7355=0,Résultat!G$8,IF(J7355="No",Résultat!$G$8,Résultat!$G$7)),IF(H7355=2,IF(E7355=0,Résultat!G$9,IF(J7355="No",Résultat!$G$9,Résultat!$G$7)),Résultat!$G$7)),IF(C7355 = "Totale", IF(H7355=1,IF(E7355=0,Résultat!G$8,IF(J7355="No",Résultat!$G$9,Résultat!$G$7)),IF(H7355=2,IF(E7355=0,Résultat!G$9,IF(J7355="No",Résultat!$G$9,Résultat!$G$7)),Résultat!$G$7)),Résultat!$G$7)), "")</f>
        <v/>
      </c>
    </row>
    <row r="7356" spans="1:11" ht="20.100000000000001" customHeight="1">
      <c r="A7356" s="26"/>
      <c r="B7356" s="27"/>
      <c r="C7356" s="11" t="str">
        <f>IF($B7356 &lt;&gt; "",VLOOKUP(MID(B7356,3,5),'Recyclabilité Prod Matx'!C:F,2,FALSE), "")</f>
        <v/>
      </c>
      <c r="D7356" s="11" t="str">
        <f>IF($B7356 &lt;&gt; "",VLOOKUP(MID(B7356,3,5),'Recyclabilité Prod Matx'!C:F,3,FALSE),"")</f>
        <v/>
      </c>
      <c r="E7356" s="11" t="str">
        <f>IF($B7356 &lt;&gt; "",VLOOKUP(MID(B7356,3,5),'Recyclabilité Prod Matx'!C:F,4,FALSE), "")</f>
        <v/>
      </c>
      <c r="F7356" s="12" t="str">
        <f>IF($B7356 &lt;&gt; "", IF(C7356="Totale","",IF(D7356 = 0, "", VLOOKUP(D7356,'Cond Compo'!A:B,2,FALSE))),"")</f>
        <v/>
      </c>
      <c r="G7356" s="28"/>
      <c r="H7356" s="11" t="str">
        <f xml:space="preserve"> IF(C7356="Totale",2,IF($G7356 &lt;&gt; "", IF(D7356 = "E",MATCH(G7356, 'Cond Compo'!D$16:D$18, 0), MATCH(G7356, 'Cond Compo'!C$16:C$19, 0)), ""))</f>
        <v/>
      </c>
      <c r="I7356" s="12" t="str">
        <f>IF($E7356 &lt;&gt; "", IF(E7356 = 0, "", VLOOKUP(E7356,'Cond Perturbation'!A:B,2,FALSE)),"")</f>
        <v/>
      </c>
      <c r="J7356" s="28"/>
      <c r="K7356" s="29" t="str">
        <f>IF($B7356 &lt;&gt; "", IF(C7356="Oui",IF(H7356=1,IF(E7356=0,Résultat!G$8,IF(J7356="No",Résultat!$G$8,Résultat!$G$7)),IF(H7356=2,IF(E7356=0,Résultat!G$9,IF(J7356="No",Résultat!$G$9,Résultat!$G$7)),Résultat!$G$7)),IF(C7356 = "Totale", IF(H7356=1,IF(E7356=0,Résultat!G$8,IF(J7356="No",Résultat!$G$9,Résultat!$G$7)),IF(H7356=2,IF(E7356=0,Résultat!G$9,IF(J7356="No",Résultat!$G$9,Résultat!$G$7)),Résultat!$G$7)),Résultat!$G$7)), "")</f>
        <v/>
      </c>
    </row>
    <row r="7357" spans="1:11" ht="20.100000000000001" customHeight="1">
      <c r="A7357" s="26"/>
      <c r="B7357" s="27"/>
      <c r="C7357" s="11" t="str">
        <f>IF($B7357 &lt;&gt; "",VLOOKUP(MID(B7357,3,5),'Recyclabilité Prod Matx'!C:F,2,FALSE), "")</f>
        <v/>
      </c>
      <c r="D7357" s="11" t="str">
        <f>IF($B7357 &lt;&gt; "",VLOOKUP(MID(B7357,3,5),'Recyclabilité Prod Matx'!C:F,3,FALSE),"")</f>
        <v/>
      </c>
      <c r="E7357" s="11" t="str">
        <f>IF($B7357 &lt;&gt; "",VLOOKUP(MID(B7357,3,5),'Recyclabilité Prod Matx'!C:F,4,FALSE), "")</f>
        <v/>
      </c>
      <c r="F7357" s="12" t="str">
        <f>IF($B7357 &lt;&gt; "", IF(C7357="Totale","",IF(D7357 = 0, "", VLOOKUP(D7357,'Cond Compo'!A:B,2,FALSE))),"")</f>
        <v/>
      </c>
      <c r="G7357" s="28"/>
      <c r="H7357" s="11" t="str">
        <f xml:space="preserve"> IF(C7357="Totale",2,IF($G7357 &lt;&gt; "", IF(D7357 = "E",MATCH(G7357, 'Cond Compo'!D$16:D$18, 0), MATCH(G7357, 'Cond Compo'!C$16:C$19, 0)), ""))</f>
        <v/>
      </c>
      <c r="I7357" s="12" t="str">
        <f>IF($E7357 &lt;&gt; "", IF(E7357 = 0, "", VLOOKUP(E7357,'Cond Perturbation'!A:B,2,FALSE)),"")</f>
        <v/>
      </c>
      <c r="J7357" s="28"/>
      <c r="K7357" s="29" t="str">
        <f>IF($B7357 &lt;&gt; "", IF(C7357="Oui",IF(H7357=1,IF(E7357=0,Résultat!G$8,IF(J7357="No",Résultat!$G$8,Résultat!$G$7)),IF(H7357=2,IF(E7357=0,Résultat!G$9,IF(J7357="No",Résultat!$G$9,Résultat!$G$7)),Résultat!$G$7)),IF(C7357 = "Totale", IF(H7357=1,IF(E7357=0,Résultat!G$8,IF(J7357="No",Résultat!$G$9,Résultat!$G$7)),IF(H7357=2,IF(E7357=0,Résultat!G$9,IF(J7357="No",Résultat!$G$9,Résultat!$G$7)),Résultat!$G$7)),Résultat!$G$7)), "")</f>
        <v/>
      </c>
    </row>
    <row r="7358" spans="1:11" ht="20.100000000000001" customHeight="1">
      <c r="A7358" s="26"/>
      <c r="B7358" s="27"/>
      <c r="C7358" s="11" t="str">
        <f>IF($B7358 &lt;&gt; "",VLOOKUP(MID(B7358,3,5),'Recyclabilité Prod Matx'!C:F,2,FALSE), "")</f>
        <v/>
      </c>
      <c r="D7358" s="11" t="str">
        <f>IF($B7358 &lt;&gt; "",VLOOKUP(MID(B7358,3,5),'Recyclabilité Prod Matx'!C:F,3,FALSE),"")</f>
        <v/>
      </c>
      <c r="E7358" s="11" t="str">
        <f>IF($B7358 &lt;&gt; "",VLOOKUP(MID(B7358,3,5),'Recyclabilité Prod Matx'!C:F,4,FALSE), "")</f>
        <v/>
      </c>
      <c r="F7358" s="12" t="str">
        <f>IF($B7358 &lt;&gt; "", IF(C7358="Totale","",IF(D7358 = 0, "", VLOOKUP(D7358,'Cond Compo'!A:B,2,FALSE))),"")</f>
        <v/>
      </c>
      <c r="G7358" s="28"/>
      <c r="H7358" s="11" t="str">
        <f xml:space="preserve"> IF(C7358="Totale",2,IF($G7358 &lt;&gt; "", IF(D7358 = "E",MATCH(G7358, 'Cond Compo'!D$16:D$18, 0), MATCH(G7358, 'Cond Compo'!C$16:C$19, 0)), ""))</f>
        <v/>
      </c>
      <c r="I7358" s="12" t="str">
        <f>IF($E7358 &lt;&gt; "", IF(E7358 = 0, "", VLOOKUP(E7358,'Cond Perturbation'!A:B,2,FALSE)),"")</f>
        <v/>
      </c>
      <c r="J7358" s="28"/>
      <c r="K7358" s="29" t="str">
        <f>IF($B7358 &lt;&gt; "", IF(C7358="Oui",IF(H7358=1,IF(E7358=0,Résultat!G$8,IF(J7358="No",Résultat!$G$8,Résultat!$G$7)),IF(H7358=2,IF(E7358=0,Résultat!G$9,IF(J7358="No",Résultat!$G$9,Résultat!$G$7)),Résultat!$G$7)),IF(C7358 = "Totale", IF(H7358=1,IF(E7358=0,Résultat!G$8,IF(J7358="No",Résultat!$G$9,Résultat!$G$7)),IF(H7358=2,IF(E7358=0,Résultat!G$9,IF(J7358="No",Résultat!$G$9,Résultat!$G$7)),Résultat!$G$7)),Résultat!$G$7)), "")</f>
        <v/>
      </c>
    </row>
    <row r="7359" spans="1:11" ht="20.100000000000001" customHeight="1">
      <c r="A7359" s="26"/>
      <c r="B7359" s="27"/>
      <c r="C7359" s="11" t="str">
        <f>IF($B7359 &lt;&gt; "",VLOOKUP(MID(B7359,3,5),'Recyclabilité Prod Matx'!C:F,2,FALSE), "")</f>
        <v/>
      </c>
      <c r="D7359" s="11" t="str">
        <f>IF($B7359 &lt;&gt; "",VLOOKUP(MID(B7359,3,5),'Recyclabilité Prod Matx'!C:F,3,FALSE),"")</f>
        <v/>
      </c>
      <c r="E7359" s="11" t="str">
        <f>IF($B7359 &lt;&gt; "",VLOOKUP(MID(B7359,3,5),'Recyclabilité Prod Matx'!C:F,4,FALSE), "")</f>
        <v/>
      </c>
      <c r="F7359" s="12" t="str">
        <f>IF($B7359 &lt;&gt; "", IF(C7359="Totale","",IF(D7359 = 0, "", VLOOKUP(D7359,'Cond Compo'!A:B,2,FALSE))),"")</f>
        <v/>
      </c>
      <c r="G7359" s="28"/>
      <c r="H7359" s="11" t="str">
        <f xml:space="preserve"> IF(C7359="Totale",2,IF($G7359 &lt;&gt; "", IF(D7359 = "E",MATCH(G7359, 'Cond Compo'!D$16:D$18, 0), MATCH(G7359, 'Cond Compo'!C$16:C$19, 0)), ""))</f>
        <v/>
      </c>
      <c r="I7359" s="12" t="str">
        <f>IF($E7359 &lt;&gt; "", IF(E7359 = 0, "", VLOOKUP(E7359,'Cond Perturbation'!A:B,2,FALSE)),"")</f>
        <v/>
      </c>
      <c r="J7359" s="28"/>
      <c r="K7359" s="29" t="str">
        <f>IF($B7359 &lt;&gt; "", IF(C7359="Oui",IF(H7359=1,IF(E7359=0,Résultat!G$8,IF(J7359="No",Résultat!$G$8,Résultat!$G$7)),IF(H7359=2,IF(E7359=0,Résultat!G$9,IF(J7359="No",Résultat!$G$9,Résultat!$G$7)),Résultat!$G$7)),IF(C7359 = "Totale", IF(H7359=1,IF(E7359=0,Résultat!G$8,IF(J7359="No",Résultat!$G$9,Résultat!$G$7)),IF(H7359=2,IF(E7359=0,Résultat!G$9,IF(J7359="No",Résultat!$G$9,Résultat!$G$7)),Résultat!$G$7)),Résultat!$G$7)), "")</f>
        <v/>
      </c>
    </row>
    <row r="7360" spans="1:11" ht="20.100000000000001" customHeight="1">
      <c r="A7360" s="26"/>
      <c r="B7360" s="27"/>
      <c r="C7360" s="11" t="str">
        <f>IF($B7360 &lt;&gt; "",VLOOKUP(MID(B7360,3,5),'Recyclabilité Prod Matx'!C:F,2,FALSE), "")</f>
        <v/>
      </c>
      <c r="D7360" s="11" t="str">
        <f>IF($B7360 &lt;&gt; "",VLOOKUP(MID(B7360,3,5),'Recyclabilité Prod Matx'!C:F,3,FALSE),"")</f>
        <v/>
      </c>
      <c r="E7360" s="11" t="str">
        <f>IF($B7360 &lt;&gt; "",VLOOKUP(MID(B7360,3,5),'Recyclabilité Prod Matx'!C:F,4,FALSE), "")</f>
        <v/>
      </c>
      <c r="F7360" s="12" t="str">
        <f>IF($B7360 &lt;&gt; "", IF(C7360="Totale","",IF(D7360 = 0, "", VLOOKUP(D7360,'Cond Compo'!A:B,2,FALSE))),"")</f>
        <v/>
      </c>
      <c r="G7360" s="28"/>
      <c r="H7360" s="11" t="str">
        <f xml:space="preserve"> IF(C7360="Totale",2,IF($G7360 &lt;&gt; "", IF(D7360 = "E",MATCH(G7360, 'Cond Compo'!D$16:D$18, 0), MATCH(G7360, 'Cond Compo'!C$16:C$19, 0)), ""))</f>
        <v/>
      </c>
      <c r="I7360" s="12" t="str">
        <f>IF($E7360 &lt;&gt; "", IF(E7360 = 0, "", VLOOKUP(E7360,'Cond Perturbation'!A:B,2,FALSE)),"")</f>
        <v/>
      </c>
      <c r="J7360" s="28"/>
      <c r="K7360" s="29" t="str">
        <f>IF($B7360 &lt;&gt; "", IF(C7360="Oui",IF(H7360=1,IF(E7360=0,Résultat!G$8,IF(J7360="No",Résultat!$G$8,Résultat!$G$7)),IF(H7360=2,IF(E7360=0,Résultat!G$9,IF(J7360="No",Résultat!$G$9,Résultat!$G$7)),Résultat!$G$7)),IF(C7360 = "Totale", IF(H7360=1,IF(E7360=0,Résultat!G$8,IF(J7360="No",Résultat!$G$9,Résultat!$G$7)),IF(H7360=2,IF(E7360=0,Résultat!G$9,IF(J7360="No",Résultat!$G$9,Résultat!$G$7)),Résultat!$G$7)),Résultat!$G$7)), "")</f>
        <v/>
      </c>
    </row>
    <row r="7361" spans="1:11" ht="20.100000000000001" customHeight="1">
      <c r="A7361" s="26"/>
      <c r="B7361" s="27"/>
      <c r="C7361" s="11" t="str">
        <f>IF($B7361 &lt;&gt; "",VLOOKUP(MID(B7361,3,5),'Recyclabilité Prod Matx'!C:F,2,FALSE), "")</f>
        <v/>
      </c>
      <c r="D7361" s="11" t="str">
        <f>IF($B7361 &lt;&gt; "",VLOOKUP(MID(B7361,3,5),'Recyclabilité Prod Matx'!C:F,3,FALSE),"")</f>
        <v/>
      </c>
      <c r="E7361" s="11" t="str">
        <f>IF($B7361 &lt;&gt; "",VLOOKUP(MID(B7361,3,5),'Recyclabilité Prod Matx'!C:F,4,FALSE), "")</f>
        <v/>
      </c>
      <c r="F7361" s="12" t="str">
        <f>IF($B7361 &lt;&gt; "", IF(C7361="Totale","",IF(D7361 = 0, "", VLOOKUP(D7361,'Cond Compo'!A:B,2,FALSE))),"")</f>
        <v/>
      </c>
      <c r="G7361" s="28"/>
      <c r="H7361" s="11" t="str">
        <f xml:space="preserve"> IF(C7361="Totale",2,IF($G7361 &lt;&gt; "", IF(D7361 = "E",MATCH(G7361, 'Cond Compo'!D$16:D$18, 0), MATCH(G7361, 'Cond Compo'!C$16:C$19, 0)), ""))</f>
        <v/>
      </c>
      <c r="I7361" s="12" t="str">
        <f>IF($E7361 &lt;&gt; "", IF(E7361 = 0, "", VLOOKUP(E7361,'Cond Perturbation'!A:B,2,FALSE)),"")</f>
        <v/>
      </c>
      <c r="J7361" s="28"/>
      <c r="K7361" s="29" t="str">
        <f>IF($B7361 &lt;&gt; "", IF(C7361="Oui",IF(H7361=1,IF(E7361=0,Résultat!G$8,IF(J7361="No",Résultat!$G$8,Résultat!$G$7)),IF(H7361=2,IF(E7361=0,Résultat!G$9,IF(J7361="No",Résultat!$G$9,Résultat!$G$7)),Résultat!$G$7)),IF(C7361 = "Totale", IF(H7361=1,IF(E7361=0,Résultat!G$8,IF(J7361="No",Résultat!$G$9,Résultat!$G$7)),IF(H7361=2,IF(E7361=0,Résultat!G$9,IF(J7361="No",Résultat!$G$9,Résultat!$G$7)),Résultat!$G$7)),Résultat!$G$7)), "")</f>
        <v/>
      </c>
    </row>
    <row r="7362" spans="1:11" ht="20.100000000000001" customHeight="1">
      <c r="A7362" s="26"/>
      <c r="B7362" s="27"/>
      <c r="C7362" s="11" t="str">
        <f>IF($B7362 &lt;&gt; "",VLOOKUP(MID(B7362,3,5),'Recyclabilité Prod Matx'!C:F,2,FALSE), "")</f>
        <v/>
      </c>
      <c r="D7362" s="11" t="str">
        <f>IF($B7362 &lt;&gt; "",VLOOKUP(MID(B7362,3,5),'Recyclabilité Prod Matx'!C:F,3,FALSE),"")</f>
        <v/>
      </c>
      <c r="E7362" s="11" t="str">
        <f>IF($B7362 &lt;&gt; "",VLOOKUP(MID(B7362,3,5),'Recyclabilité Prod Matx'!C:F,4,FALSE), "")</f>
        <v/>
      </c>
      <c r="F7362" s="12" t="str">
        <f>IF($B7362 &lt;&gt; "", IF(C7362="Totale","",IF(D7362 = 0, "", VLOOKUP(D7362,'Cond Compo'!A:B,2,FALSE))),"")</f>
        <v/>
      </c>
      <c r="G7362" s="28"/>
      <c r="H7362" s="11" t="str">
        <f xml:space="preserve"> IF(C7362="Totale",2,IF($G7362 &lt;&gt; "", IF(D7362 = "E",MATCH(G7362, 'Cond Compo'!D$16:D$18, 0), MATCH(G7362, 'Cond Compo'!C$16:C$19, 0)), ""))</f>
        <v/>
      </c>
      <c r="I7362" s="12" t="str">
        <f>IF($E7362 &lt;&gt; "", IF(E7362 = 0, "", VLOOKUP(E7362,'Cond Perturbation'!A:B,2,FALSE)),"")</f>
        <v/>
      </c>
      <c r="J7362" s="28"/>
      <c r="K7362" s="29" t="str">
        <f>IF($B7362 &lt;&gt; "", IF(C7362="Oui",IF(H7362=1,IF(E7362=0,Résultat!G$8,IF(J7362="No",Résultat!$G$8,Résultat!$G$7)),IF(H7362=2,IF(E7362=0,Résultat!G$9,IF(J7362="No",Résultat!$G$9,Résultat!$G$7)),Résultat!$G$7)),IF(C7362 = "Totale", IF(H7362=1,IF(E7362=0,Résultat!G$8,IF(J7362="No",Résultat!$G$9,Résultat!$G$7)),IF(H7362=2,IF(E7362=0,Résultat!G$9,IF(J7362="No",Résultat!$G$9,Résultat!$G$7)),Résultat!$G$7)),Résultat!$G$7)), "")</f>
        <v/>
      </c>
    </row>
    <row r="7363" spans="1:11" ht="20.100000000000001" customHeight="1">
      <c r="A7363" s="26"/>
      <c r="B7363" s="27"/>
      <c r="C7363" s="11" t="str">
        <f>IF($B7363 &lt;&gt; "",VLOOKUP(MID(B7363,3,5),'Recyclabilité Prod Matx'!C:F,2,FALSE), "")</f>
        <v/>
      </c>
      <c r="D7363" s="11" t="str">
        <f>IF($B7363 &lt;&gt; "",VLOOKUP(MID(B7363,3,5),'Recyclabilité Prod Matx'!C:F,3,FALSE),"")</f>
        <v/>
      </c>
      <c r="E7363" s="11" t="str">
        <f>IF($B7363 &lt;&gt; "",VLOOKUP(MID(B7363,3,5),'Recyclabilité Prod Matx'!C:F,4,FALSE), "")</f>
        <v/>
      </c>
      <c r="F7363" s="12" t="str">
        <f>IF($B7363 &lt;&gt; "", IF(C7363="Totale","",IF(D7363 = 0, "", VLOOKUP(D7363,'Cond Compo'!A:B,2,FALSE))),"")</f>
        <v/>
      </c>
      <c r="G7363" s="28"/>
      <c r="H7363" s="11" t="str">
        <f xml:space="preserve"> IF(C7363="Totale",2,IF($G7363 &lt;&gt; "", IF(D7363 = "E",MATCH(G7363, 'Cond Compo'!D$16:D$18, 0), MATCH(G7363, 'Cond Compo'!C$16:C$19, 0)), ""))</f>
        <v/>
      </c>
      <c r="I7363" s="12" t="str">
        <f>IF($E7363 &lt;&gt; "", IF(E7363 = 0, "", VLOOKUP(E7363,'Cond Perturbation'!A:B,2,FALSE)),"")</f>
        <v/>
      </c>
      <c r="J7363" s="28"/>
      <c r="K7363" s="29" t="str">
        <f>IF($B7363 &lt;&gt; "", IF(C7363="Oui",IF(H7363=1,IF(E7363=0,Résultat!G$8,IF(J7363="No",Résultat!$G$8,Résultat!$G$7)),IF(H7363=2,IF(E7363=0,Résultat!G$9,IF(J7363="No",Résultat!$G$9,Résultat!$G$7)),Résultat!$G$7)),IF(C7363 = "Totale", IF(H7363=1,IF(E7363=0,Résultat!G$8,IF(J7363="No",Résultat!$G$9,Résultat!$G$7)),IF(H7363=2,IF(E7363=0,Résultat!G$9,IF(J7363="No",Résultat!$G$9,Résultat!$G$7)),Résultat!$G$7)),Résultat!$G$7)), "")</f>
        <v/>
      </c>
    </row>
    <row r="7364" spans="1:11" ht="20.100000000000001" customHeight="1">
      <c r="A7364" s="26"/>
      <c r="B7364" s="27"/>
      <c r="C7364" s="11" t="str">
        <f>IF($B7364 &lt;&gt; "",VLOOKUP(MID(B7364,3,5),'Recyclabilité Prod Matx'!C:F,2,FALSE), "")</f>
        <v/>
      </c>
      <c r="D7364" s="11" t="str">
        <f>IF($B7364 &lt;&gt; "",VLOOKUP(MID(B7364,3,5),'Recyclabilité Prod Matx'!C:F,3,FALSE),"")</f>
        <v/>
      </c>
      <c r="E7364" s="11" t="str">
        <f>IF($B7364 &lt;&gt; "",VLOOKUP(MID(B7364,3,5),'Recyclabilité Prod Matx'!C:F,4,FALSE), "")</f>
        <v/>
      </c>
      <c r="F7364" s="12" t="str">
        <f>IF($B7364 &lt;&gt; "", IF(C7364="Totale","",IF(D7364 = 0, "", VLOOKUP(D7364,'Cond Compo'!A:B,2,FALSE))),"")</f>
        <v/>
      </c>
      <c r="G7364" s="28"/>
      <c r="H7364" s="11" t="str">
        <f xml:space="preserve"> IF(C7364="Totale",2,IF($G7364 &lt;&gt; "", IF(D7364 = "E",MATCH(G7364, 'Cond Compo'!D$16:D$18, 0), MATCH(G7364, 'Cond Compo'!C$16:C$19, 0)), ""))</f>
        <v/>
      </c>
      <c r="I7364" s="12" t="str">
        <f>IF($E7364 &lt;&gt; "", IF(E7364 = 0, "", VLOOKUP(E7364,'Cond Perturbation'!A:B,2,FALSE)),"")</f>
        <v/>
      </c>
      <c r="J7364" s="28"/>
      <c r="K7364" s="29" t="str">
        <f>IF($B7364 &lt;&gt; "", IF(C7364="Oui",IF(H7364=1,IF(E7364=0,Résultat!G$8,IF(J7364="No",Résultat!$G$8,Résultat!$G$7)),IF(H7364=2,IF(E7364=0,Résultat!G$9,IF(J7364="No",Résultat!$G$9,Résultat!$G$7)),Résultat!$G$7)),IF(C7364 = "Totale", IF(H7364=1,IF(E7364=0,Résultat!G$8,IF(J7364="No",Résultat!$G$9,Résultat!$G$7)),IF(H7364=2,IF(E7364=0,Résultat!G$9,IF(J7364="No",Résultat!$G$9,Résultat!$G$7)),Résultat!$G$7)),Résultat!$G$7)), "")</f>
        <v/>
      </c>
    </row>
    <row r="7365" spans="1:11" ht="20.100000000000001" customHeight="1">
      <c r="A7365" s="26"/>
      <c r="B7365" s="27"/>
      <c r="C7365" s="11" t="str">
        <f>IF($B7365 &lt;&gt; "",VLOOKUP(MID(B7365,3,5),'Recyclabilité Prod Matx'!C:F,2,FALSE), "")</f>
        <v/>
      </c>
      <c r="D7365" s="11" t="str">
        <f>IF($B7365 &lt;&gt; "",VLOOKUP(MID(B7365,3,5),'Recyclabilité Prod Matx'!C:F,3,FALSE),"")</f>
        <v/>
      </c>
      <c r="E7365" s="11" t="str">
        <f>IF($B7365 &lt;&gt; "",VLOOKUP(MID(B7365,3,5),'Recyclabilité Prod Matx'!C:F,4,FALSE), "")</f>
        <v/>
      </c>
      <c r="F7365" s="12" t="str">
        <f>IF($B7365 &lt;&gt; "", IF(C7365="Totale","",IF(D7365 = 0, "", VLOOKUP(D7365,'Cond Compo'!A:B,2,FALSE))),"")</f>
        <v/>
      </c>
      <c r="G7365" s="28"/>
      <c r="H7365" s="11" t="str">
        <f xml:space="preserve"> IF(C7365="Totale",2,IF($G7365 &lt;&gt; "", IF(D7365 = "E",MATCH(G7365, 'Cond Compo'!D$16:D$18, 0), MATCH(G7365, 'Cond Compo'!C$16:C$19, 0)), ""))</f>
        <v/>
      </c>
      <c r="I7365" s="12" t="str">
        <f>IF($E7365 &lt;&gt; "", IF(E7365 = 0, "", VLOOKUP(E7365,'Cond Perturbation'!A:B,2,FALSE)),"")</f>
        <v/>
      </c>
      <c r="J7365" s="28"/>
      <c r="K7365" s="29" t="str">
        <f>IF($B7365 &lt;&gt; "", IF(C7365="Oui",IF(H7365=1,IF(E7365=0,Résultat!G$8,IF(J7365="No",Résultat!$G$8,Résultat!$G$7)),IF(H7365=2,IF(E7365=0,Résultat!G$9,IF(J7365="No",Résultat!$G$9,Résultat!$G$7)),Résultat!$G$7)),IF(C7365 = "Totale", IF(H7365=1,IF(E7365=0,Résultat!G$8,IF(J7365="No",Résultat!$G$9,Résultat!$G$7)),IF(H7365=2,IF(E7365=0,Résultat!G$9,IF(J7365="No",Résultat!$G$9,Résultat!$G$7)),Résultat!$G$7)),Résultat!$G$7)), "")</f>
        <v/>
      </c>
    </row>
    <row r="7366" spans="1:11" ht="20.100000000000001" customHeight="1">
      <c r="A7366" s="26"/>
      <c r="B7366" s="27"/>
      <c r="C7366" s="11" t="str">
        <f>IF($B7366 &lt;&gt; "",VLOOKUP(MID(B7366,3,5),'Recyclabilité Prod Matx'!C:F,2,FALSE), "")</f>
        <v/>
      </c>
      <c r="D7366" s="11" t="str">
        <f>IF($B7366 &lt;&gt; "",VLOOKUP(MID(B7366,3,5),'Recyclabilité Prod Matx'!C:F,3,FALSE),"")</f>
        <v/>
      </c>
      <c r="E7366" s="11" t="str">
        <f>IF($B7366 &lt;&gt; "",VLOOKUP(MID(B7366,3,5),'Recyclabilité Prod Matx'!C:F,4,FALSE), "")</f>
        <v/>
      </c>
      <c r="F7366" s="12" t="str">
        <f>IF($B7366 &lt;&gt; "", IF(C7366="Totale","",IF(D7366 = 0, "", VLOOKUP(D7366,'Cond Compo'!A:B,2,FALSE))),"")</f>
        <v/>
      </c>
      <c r="G7366" s="28"/>
      <c r="H7366" s="11" t="str">
        <f xml:space="preserve"> IF(C7366="Totale",2,IF($G7366 &lt;&gt; "", IF(D7366 = "E",MATCH(G7366, 'Cond Compo'!D$16:D$18, 0), MATCH(G7366, 'Cond Compo'!C$16:C$19, 0)), ""))</f>
        <v/>
      </c>
      <c r="I7366" s="12" t="str">
        <f>IF($E7366 &lt;&gt; "", IF(E7366 = 0, "", VLOOKUP(E7366,'Cond Perturbation'!A:B,2,FALSE)),"")</f>
        <v/>
      </c>
      <c r="J7366" s="28"/>
      <c r="K7366" s="29" t="str">
        <f>IF($B7366 &lt;&gt; "", IF(C7366="Oui",IF(H7366=1,IF(E7366=0,Résultat!G$8,IF(J7366="No",Résultat!$G$8,Résultat!$G$7)),IF(H7366=2,IF(E7366=0,Résultat!G$9,IF(J7366="No",Résultat!$G$9,Résultat!$G$7)),Résultat!$G$7)),IF(C7366 = "Totale", IF(H7366=1,IF(E7366=0,Résultat!G$8,IF(J7366="No",Résultat!$G$9,Résultat!$G$7)),IF(H7366=2,IF(E7366=0,Résultat!G$9,IF(J7366="No",Résultat!$G$9,Résultat!$G$7)),Résultat!$G$7)),Résultat!$G$7)), "")</f>
        <v/>
      </c>
    </row>
    <row r="7367" spans="1:11" ht="20.100000000000001" customHeight="1">
      <c r="A7367" s="26"/>
      <c r="B7367" s="27"/>
      <c r="C7367" s="11" t="str">
        <f>IF($B7367 &lt;&gt; "",VLOOKUP(MID(B7367,3,5),'Recyclabilité Prod Matx'!C:F,2,FALSE), "")</f>
        <v/>
      </c>
      <c r="D7367" s="11" t="str">
        <f>IF($B7367 &lt;&gt; "",VLOOKUP(MID(B7367,3,5),'Recyclabilité Prod Matx'!C:F,3,FALSE),"")</f>
        <v/>
      </c>
      <c r="E7367" s="11" t="str">
        <f>IF($B7367 &lt;&gt; "",VLOOKUP(MID(B7367,3,5),'Recyclabilité Prod Matx'!C:F,4,FALSE), "")</f>
        <v/>
      </c>
      <c r="F7367" s="12" t="str">
        <f>IF($B7367 &lt;&gt; "", IF(C7367="Totale","",IF(D7367 = 0, "", VLOOKUP(D7367,'Cond Compo'!A:B,2,FALSE))),"")</f>
        <v/>
      </c>
      <c r="G7367" s="28"/>
      <c r="H7367" s="11" t="str">
        <f xml:space="preserve"> IF(C7367="Totale",2,IF($G7367 &lt;&gt; "", IF(D7367 = "E",MATCH(G7367, 'Cond Compo'!D$16:D$18, 0), MATCH(G7367, 'Cond Compo'!C$16:C$19, 0)), ""))</f>
        <v/>
      </c>
      <c r="I7367" s="12" t="str">
        <f>IF($E7367 &lt;&gt; "", IF(E7367 = 0, "", VLOOKUP(E7367,'Cond Perturbation'!A:B,2,FALSE)),"")</f>
        <v/>
      </c>
      <c r="J7367" s="28"/>
      <c r="K7367" s="29" t="str">
        <f>IF($B7367 &lt;&gt; "", IF(C7367="Oui",IF(H7367=1,IF(E7367=0,Résultat!G$8,IF(J7367="No",Résultat!$G$8,Résultat!$G$7)),IF(H7367=2,IF(E7367=0,Résultat!G$9,IF(J7367="No",Résultat!$G$9,Résultat!$G$7)),Résultat!$G$7)),IF(C7367 = "Totale", IF(H7367=1,IF(E7367=0,Résultat!G$8,IF(J7367="No",Résultat!$G$9,Résultat!$G$7)),IF(H7367=2,IF(E7367=0,Résultat!G$9,IF(J7367="No",Résultat!$G$9,Résultat!$G$7)),Résultat!$G$7)),Résultat!$G$7)), "")</f>
        <v/>
      </c>
    </row>
    <row r="7368" spans="1:11" ht="20.100000000000001" customHeight="1">
      <c r="A7368" s="26"/>
      <c r="B7368" s="27"/>
      <c r="C7368" s="11" t="str">
        <f>IF($B7368 &lt;&gt; "",VLOOKUP(MID(B7368,3,5),'Recyclabilité Prod Matx'!C:F,2,FALSE), "")</f>
        <v/>
      </c>
      <c r="D7368" s="11" t="str">
        <f>IF($B7368 &lt;&gt; "",VLOOKUP(MID(B7368,3,5),'Recyclabilité Prod Matx'!C:F,3,FALSE),"")</f>
        <v/>
      </c>
      <c r="E7368" s="11" t="str">
        <f>IF($B7368 &lt;&gt; "",VLOOKUP(MID(B7368,3,5),'Recyclabilité Prod Matx'!C:F,4,FALSE), "")</f>
        <v/>
      </c>
      <c r="F7368" s="12" t="str">
        <f>IF($B7368 &lt;&gt; "", IF(C7368="Totale","",IF(D7368 = 0, "", VLOOKUP(D7368,'Cond Compo'!A:B,2,FALSE))),"")</f>
        <v/>
      </c>
      <c r="G7368" s="28"/>
      <c r="H7368" s="11" t="str">
        <f xml:space="preserve"> IF(C7368="Totale",2,IF($G7368 &lt;&gt; "", IF(D7368 = "E",MATCH(G7368, 'Cond Compo'!D$16:D$18, 0), MATCH(G7368, 'Cond Compo'!C$16:C$19, 0)), ""))</f>
        <v/>
      </c>
      <c r="I7368" s="12" t="str">
        <f>IF($E7368 &lt;&gt; "", IF(E7368 = 0, "", VLOOKUP(E7368,'Cond Perturbation'!A:B,2,FALSE)),"")</f>
        <v/>
      </c>
      <c r="J7368" s="28"/>
      <c r="K7368" s="29" t="str">
        <f>IF($B7368 &lt;&gt; "", IF(C7368="Oui",IF(H7368=1,IF(E7368=0,Résultat!G$8,IF(J7368="No",Résultat!$G$8,Résultat!$G$7)),IF(H7368=2,IF(E7368=0,Résultat!G$9,IF(J7368="No",Résultat!$G$9,Résultat!$G$7)),Résultat!$G$7)),IF(C7368 = "Totale", IF(H7368=1,IF(E7368=0,Résultat!G$8,IF(J7368="No",Résultat!$G$9,Résultat!$G$7)),IF(H7368=2,IF(E7368=0,Résultat!G$9,IF(J7368="No",Résultat!$G$9,Résultat!$G$7)),Résultat!$G$7)),Résultat!$G$7)), "")</f>
        <v/>
      </c>
    </row>
    <row r="7369" spans="1:11" ht="20.100000000000001" customHeight="1">
      <c r="A7369" s="26"/>
      <c r="B7369" s="27"/>
      <c r="C7369" s="11" t="str">
        <f>IF($B7369 &lt;&gt; "",VLOOKUP(MID(B7369,3,5),'Recyclabilité Prod Matx'!C:F,2,FALSE), "")</f>
        <v/>
      </c>
      <c r="D7369" s="11" t="str">
        <f>IF($B7369 &lt;&gt; "",VLOOKUP(MID(B7369,3,5),'Recyclabilité Prod Matx'!C:F,3,FALSE),"")</f>
        <v/>
      </c>
      <c r="E7369" s="11" t="str">
        <f>IF($B7369 &lt;&gt; "",VLOOKUP(MID(B7369,3,5),'Recyclabilité Prod Matx'!C:F,4,FALSE), "")</f>
        <v/>
      </c>
      <c r="F7369" s="12" t="str">
        <f>IF($B7369 &lt;&gt; "", IF(C7369="Totale","",IF(D7369 = 0, "", VLOOKUP(D7369,'Cond Compo'!A:B,2,FALSE))),"")</f>
        <v/>
      </c>
      <c r="G7369" s="28"/>
      <c r="H7369" s="11" t="str">
        <f xml:space="preserve"> IF(C7369="Totale",2,IF($G7369 &lt;&gt; "", IF(D7369 = "E",MATCH(G7369, 'Cond Compo'!D$16:D$18, 0), MATCH(G7369, 'Cond Compo'!C$16:C$19, 0)), ""))</f>
        <v/>
      </c>
      <c r="I7369" s="12" t="str">
        <f>IF($E7369 &lt;&gt; "", IF(E7369 = 0, "", VLOOKUP(E7369,'Cond Perturbation'!A:B,2,FALSE)),"")</f>
        <v/>
      </c>
      <c r="J7369" s="28"/>
      <c r="K7369" s="29" t="str">
        <f>IF($B7369 &lt;&gt; "", IF(C7369="Oui",IF(H7369=1,IF(E7369=0,Résultat!G$8,IF(J7369="No",Résultat!$G$8,Résultat!$G$7)),IF(H7369=2,IF(E7369=0,Résultat!G$9,IF(J7369="No",Résultat!$G$9,Résultat!$G$7)),Résultat!$G$7)),IF(C7369 = "Totale", IF(H7369=1,IF(E7369=0,Résultat!G$8,IF(J7369="No",Résultat!$G$9,Résultat!$G$7)),IF(H7369=2,IF(E7369=0,Résultat!G$9,IF(J7369="No",Résultat!$G$9,Résultat!$G$7)),Résultat!$G$7)),Résultat!$G$7)), "")</f>
        <v/>
      </c>
    </row>
    <row r="7370" spans="1:11" ht="20.100000000000001" customHeight="1">
      <c r="A7370" s="26"/>
      <c r="B7370" s="27"/>
      <c r="C7370" s="11" t="str">
        <f>IF($B7370 &lt;&gt; "",VLOOKUP(MID(B7370,3,5),'Recyclabilité Prod Matx'!C:F,2,FALSE), "")</f>
        <v/>
      </c>
      <c r="D7370" s="11" t="str">
        <f>IF($B7370 &lt;&gt; "",VLOOKUP(MID(B7370,3,5),'Recyclabilité Prod Matx'!C:F,3,FALSE),"")</f>
        <v/>
      </c>
      <c r="E7370" s="11" t="str">
        <f>IF($B7370 &lt;&gt; "",VLOOKUP(MID(B7370,3,5),'Recyclabilité Prod Matx'!C:F,4,FALSE), "")</f>
        <v/>
      </c>
      <c r="F7370" s="12" t="str">
        <f>IF($B7370 &lt;&gt; "", IF(C7370="Totale","",IF(D7370 = 0, "", VLOOKUP(D7370,'Cond Compo'!A:B,2,FALSE))),"")</f>
        <v/>
      </c>
      <c r="G7370" s="28"/>
      <c r="H7370" s="11" t="str">
        <f xml:space="preserve"> IF(C7370="Totale",2,IF($G7370 &lt;&gt; "", IF(D7370 = "E",MATCH(G7370, 'Cond Compo'!D$16:D$18, 0), MATCH(G7370, 'Cond Compo'!C$16:C$19, 0)), ""))</f>
        <v/>
      </c>
      <c r="I7370" s="12" t="str">
        <f>IF($E7370 &lt;&gt; "", IF(E7370 = 0, "", VLOOKUP(E7370,'Cond Perturbation'!A:B,2,FALSE)),"")</f>
        <v/>
      </c>
      <c r="J7370" s="28"/>
      <c r="K7370" s="29" t="str">
        <f>IF($B7370 &lt;&gt; "", IF(C7370="Oui",IF(H7370=1,IF(E7370=0,Résultat!G$8,IF(J7370="No",Résultat!$G$8,Résultat!$G$7)),IF(H7370=2,IF(E7370=0,Résultat!G$9,IF(J7370="No",Résultat!$G$9,Résultat!$G$7)),Résultat!$G$7)),IF(C7370 = "Totale", IF(H7370=1,IF(E7370=0,Résultat!G$8,IF(J7370="No",Résultat!$G$9,Résultat!$G$7)),IF(H7370=2,IF(E7370=0,Résultat!G$9,IF(J7370="No",Résultat!$G$9,Résultat!$G$7)),Résultat!$G$7)),Résultat!$G$7)), "")</f>
        <v/>
      </c>
    </row>
    <row r="7371" spans="1:11" ht="20.100000000000001" customHeight="1">
      <c r="A7371" s="26"/>
      <c r="B7371" s="27"/>
      <c r="C7371" s="11" t="str">
        <f>IF($B7371 &lt;&gt; "",VLOOKUP(MID(B7371,3,5),'Recyclabilité Prod Matx'!C:F,2,FALSE), "")</f>
        <v/>
      </c>
      <c r="D7371" s="11" t="str">
        <f>IF($B7371 &lt;&gt; "",VLOOKUP(MID(B7371,3,5),'Recyclabilité Prod Matx'!C:F,3,FALSE),"")</f>
        <v/>
      </c>
      <c r="E7371" s="11" t="str">
        <f>IF($B7371 &lt;&gt; "",VLOOKUP(MID(B7371,3,5),'Recyclabilité Prod Matx'!C:F,4,FALSE), "")</f>
        <v/>
      </c>
      <c r="F7371" s="12" t="str">
        <f>IF($B7371 &lt;&gt; "", IF(C7371="Totale","",IF(D7371 = 0, "", VLOOKUP(D7371,'Cond Compo'!A:B,2,FALSE))),"")</f>
        <v/>
      </c>
      <c r="G7371" s="28"/>
      <c r="H7371" s="11" t="str">
        <f xml:space="preserve"> IF(C7371="Totale",2,IF($G7371 &lt;&gt; "", IF(D7371 = "E",MATCH(G7371, 'Cond Compo'!D$16:D$18, 0), MATCH(G7371, 'Cond Compo'!C$16:C$19, 0)), ""))</f>
        <v/>
      </c>
      <c r="I7371" s="12" t="str">
        <f>IF($E7371 &lt;&gt; "", IF(E7371 = 0, "", VLOOKUP(E7371,'Cond Perturbation'!A:B,2,FALSE)),"")</f>
        <v/>
      </c>
      <c r="J7371" s="28"/>
      <c r="K7371" s="29" t="str">
        <f>IF($B7371 &lt;&gt; "", IF(C7371="Oui",IF(H7371=1,IF(E7371=0,Résultat!G$8,IF(J7371="No",Résultat!$G$8,Résultat!$G$7)),IF(H7371=2,IF(E7371=0,Résultat!G$9,IF(J7371="No",Résultat!$G$9,Résultat!$G$7)),Résultat!$G$7)),IF(C7371 = "Totale", IF(H7371=1,IF(E7371=0,Résultat!G$8,IF(J7371="No",Résultat!$G$9,Résultat!$G$7)),IF(H7371=2,IF(E7371=0,Résultat!G$9,IF(J7371="No",Résultat!$G$9,Résultat!$G$7)),Résultat!$G$7)),Résultat!$G$7)), "")</f>
        <v/>
      </c>
    </row>
    <row r="7372" spans="1:11" ht="20.100000000000001" customHeight="1">
      <c r="A7372" s="26"/>
      <c r="B7372" s="27"/>
      <c r="C7372" s="11" t="str">
        <f>IF($B7372 &lt;&gt; "",VLOOKUP(MID(B7372,3,5),'Recyclabilité Prod Matx'!C:F,2,FALSE), "")</f>
        <v/>
      </c>
      <c r="D7372" s="11" t="str">
        <f>IF($B7372 &lt;&gt; "",VLOOKUP(MID(B7372,3,5),'Recyclabilité Prod Matx'!C:F,3,FALSE),"")</f>
        <v/>
      </c>
      <c r="E7372" s="11" t="str">
        <f>IF($B7372 &lt;&gt; "",VLOOKUP(MID(B7372,3,5),'Recyclabilité Prod Matx'!C:F,4,FALSE), "")</f>
        <v/>
      </c>
      <c r="F7372" s="12" t="str">
        <f>IF($B7372 &lt;&gt; "", IF(C7372="Totale","",IF(D7372 = 0, "", VLOOKUP(D7372,'Cond Compo'!A:B,2,FALSE))),"")</f>
        <v/>
      </c>
      <c r="G7372" s="28"/>
      <c r="H7372" s="11" t="str">
        <f xml:space="preserve"> IF(C7372="Totale",2,IF($G7372 &lt;&gt; "", IF(D7372 = "E",MATCH(G7372, 'Cond Compo'!D$16:D$18, 0), MATCH(G7372, 'Cond Compo'!C$16:C$19, 0)), ""))</f>
        <v/>
      </c>
      <c r="I7372" s="12" t="str">
        <f>IF($E7372 &lt;&gt; "", IF(E7372 = 0, "", VLOOKUP(E7372,'Cond Perturbation'!A:B,2,FALSE)),"")</f>
        <v/>
      </c>
      <c r="J7372" s="28"/>
      <c r="K7372" s="29" t="str">
        <f>IF($B7372 &lt;&gt; "", IF(C7372="Oui",IF(H7372=1,IF(E7372=0,Résultat!G$8,IF(J7372="No",Résultat!$G$8,Résultat!$G$7)),IF(H7372=2,IF(E7372=0,Résultat!G$9,IF(J7372="No",Résultat!$G$9,Résultat!$G$7)),Résultat!$G$7)),IF(C7372 = "Totale", IF(H7372=1,IF(E7372=0,Résultat!G$8,IF(J7372="No",Résultat!$G$9,Résultat!$G$7)),IF(H7372=2,IF(E7372=0,Résultat!G$9,IF(J7372="No",Résultat!$G$9,Résultat!$G$7)),Résultat!$G$7)),Résultat!$G$7)), "")</f>
        <v/>
      </c>
    </row>
    <row r="7373" spans="1:11" ht="20.100000000000001" customHeight="1">
      <c r="A7373" s="26"/>
      <c r="B7373" s="27"/>
      <c r="C7373" s="11" t="str">
        <f>IF($B7373 &lt;&gt; "",VLOOKUP(MID(B7373,3,5),'Recyclabilité Prod Matx'!C:F,2,FALSE), "")</f>
        <v/>
      </c>
      <c r="D7373" s="11" t="str">
        <f>IF($B7373 &lt;&gt; "",VLOOKUP(MID(B7373,3,5),'Recyclabilité Prod Matx'!C:F,3,FALSE),"")</f>
        <v/>
      </c>
      <c r="E7373" s="11" t="str">
        <f>IF($B7373 &lt;&gt; "",VLOOKUP(MID(B7373,3,5),'Recyclabilité Prod Matx'!C:F,4,FALSE), "")</f>
        <v/>
      </c>
      <c r="F7373" s="12" t="str">
        <f>IF($B7373 &lt;&gt; "", IF(C7373="Totale","",IF(D7373 = 0, "", VLOOKUP(D7373,'Cond Compo'!A:B,2,FALSE))),"")</f>
        <v/>
      </c>
      <c r="G7373" s="28"/>
      <c r="H7373" s="11" t="str">
        <f xml:space="preserve"> IF(C7373="Totale",2,IF($G7373 &lt;&gt; "", IF(D7373 = "E",MATCH(G7373, 'Cond Compo'!D$16:D$18, 0), MATCH(G7373, 'Cond Compo'!C$16:C$19, 0)), ""))</f>
        <v/>
      </c>
      <c r="I7373" s="12" t="str">
        <f>IF($E7373 &lt;&gt; "", IF(E7373 = 0, "", VLOOKUP(E7373,'Cond Perturbation'!A:B,2,FALSE)),"")</f>
        <v/>
      </c>
      <c r="J7373" s="28"/>
      <c r="K7373" s="29" t="str">
        <f>IF($B7373 &lt;&gt; "", IF(C7373="Oui",IF(H7373=1,IF(E7373=0,Résultat!G$8,IF(J7373="No",Résultat!$G$8,Résultat!$G$7)),IF(H7373=2,IF(E7373=0,Résultat!G$9,IF(J7373="No",Résultat!$G$9,Résultat!$G$7)),Résultat!$G$7)),IF(C7373 = "Totale", IF(H7373=1,IF(E7373=0,Résultat!G$8,IF(J7373="No",Résultat!$G$9,Résultat!$G$7)),IF(H7373=2,IF(E7373=0,Résultat!G$9,IF(J7373="No",Résultat!$G$9,Résultat!$G$7)),Résultat!$G$7)),Résultat!$G$7)), "")</f>
        <v/>
      </c>
    </row>
    <row r="7374" spans="1:11" ht="20.100000000000001" customHeight="1">
      <c r="A7374" s="26"/>
      <c r="B7374" s="27"/>
      <c r="C7374" s="11" t="str">
        <f>IF($B7374 &lt;&gt; "",VLOOKUP(MID(B7374,3,5),'Recyclabilité Prod Matx'!C:F,2,FALSE), "")</f>
        <v/>
      </c>
      <c r="D7374" s="11" t="str">
        <f>IF($B7374 &lt;&gt; "",VLOOKUP(MID(B7374,3,5),'Recyclabilité Prod Matx'!C:F,3,FALSE),"")</f>
        <v/>
      </c>
      <c r="E7374" s="11" t="str">
        <f>IF($B7374 &lt;&gt; "",VLOOKUP(MID(B7374,3,5),'Recyclabilité Prod Matx'!C:F,4,FALSE), "")</f>
        <v/>
      </c>
      <c r="F7374" s="12" t="str">
        <f>IF($B7374 &lt;&gt; "", IF(C7374="Totale","",IF(D7374 = 0, "", VLOOKUP(D7374,'Cond Compo'!A:B,2,FALSE))),"")</f>
        <v/>
      </c>
      <c r="G7374" s="28"/>
      <c r="H7374" s="11" t="str">
        <f xml:space="preserve"> IF(C7374="Totale",2,IF($G7374 &lt;&gt; "", IF(D7374 = "E",MATCH(G7374, 'Cond Compo'!D$16:D$18, 0), MATCH(G7374, 'Cond Compo'!C$16:C$19, 0)), ""))</f>
        <v/>
      </c>
      <c r="I7374" s="12" t="str">
        <f>IF($E7374 &lt;&gt; "", IF(E7374 = 0, "", VLOOKUP(E7374,'Cond Perturbation'!A:B,2,FALSE)),"")</f>
        <v/>
      </c>
      <c r="J7374" s="28"/>
      <c r="K7374" s="29" t="str">
        <f>IF($B7374 &lt;&gt; "", IF(C7374="Oui",IF(H7374=1,IF(E7374=0,Résultat!G$8,IF(J7374="No",Résultat!$G$8,Résultat!$G$7)),IF(H7374=2,IF(E7374=0,Résultat!G$9,IF(J7374="No",Résultat!$G$9,Résultat!$G$7)),Résultat!$G$7)),IF(C7374 = "Totale", IF(H7374=1,IF(E7374=0,Résultat!G$8,IF(J7374="No",Résultat!$G$9,Résultat!$G$7)),IF(H7374=2,IF(E7374=0,Résultat!G$9,IF(J7374="No",Résultat!$G$9,Résultat!$G$7)),Résultat!$G$7)),Résultat!$G$7)), "")</f>
        <v/>
      </c>
    </row>
    <row r="7375" spans="1:11" ht="20.100000000000001" customHeight="1">
      <c r="A7375" s="26"/>
      <c r="B7375" s="27"/>
      <c r="C7375" s="11" t="str">
        <f>IF($B7375 &lt;&gt; "",VLOOKUP(MID(B7375,3,5),'Recyclabilité Prod Matx'!C:F,2,FALSE), "")</f>
        <v/>
      </c>
      <c r="D7375" s="11" t="str">
        <f>IF($B7375 &lt;&gt; "",VLOOKUP(MID(B7375,3,5),'Recyclabilité Prod Matx'!C:F,3,FALSE),"")</f>
        <v/>
      </c>
      <c r="E7375" s="11" t="str">
        <f>IF($B7375 &lt;&gt; "",VLOOKUP(MID(B7375,3,5),'Recyclabilité Prod Matx'!C:F,4,FALSE), "")</f>
        <v/>
      </c>
      <c r="F7375" s="12" t="str">
        <f>IF($B7375 &lt;&gt; "", IF(C7375="Totale","",IF(D7375 = 0, "", VLOOKUP(D7375,'Cond Compo'!A:B,2,FALSE))),"")</f>
        <v/>
      </c>
      <c r="G7375" s="28"/>
      <c r="H7375" s="11" t="str">
        <f xml:space="preserve"> IF(C7375="Totale",2,IF($G7375 &lt;&gt; "", IF(D7375 = "E",MATCH(G7375, 'Cond Compo'!D$16:D$18, 0), MATCH(G7375, 'Cond Compo'!C$16:C$19, 0)), ""))</f>
        <v/>
      </c>
      <c r="I7375" s="12" t="str">
        <f>IF($E7375 &lt;&gt; "", IF(E7375 = 0, "", VLOOKUP(E7375,'Cond Perturbation'!A:B,2,FALSE)),"")</f>
        <v/>
      </c>
      <c r="J7375" s="28"/>
      <c r="K7375" s="29" t="str">
        <f>IF($B7375 &lt;&gt; "", IF(C7375="Oui",IF(H7375=1,IF(E7375=0,Résultat!G$8,IF(J7375="No",Résultat!$G$8,Résultat!$G$7)),IF(H7375=2,IF(E7375=0,Résultat!G$9,IF(J7375="No",Résultat!$G$9,Résultat!$G$7)),Résultat!$G$7)),IF(C7375 = "Totale", IF(H7375=1,IF(E7375=0,Résultat!G$8,IF(J7375="No",Résultat!$G$9,Résultat!$G$7)),IF(H7375=2,IF(E7375=0,Résultat!G$9,IF(J7375="No",Résultat!$G$9,Résultat!$G$7)),Résultat!$G$7)),Résultat!$G$7)), "")</f>
        <v/>
      </c>
    </row>
    <row r="7376" spans="1:11" ht="20.100000000000001" customHeight="1">
      <c r="A7376" s="26"/>
      <c r="B7376" s="27"/>
      <c r="C7376" s="11" t="str">
        <f>IF($B7376 &lt;&gt; "",VLOOKUP(MID(B7376,3,5),'Recyclabilité Prod Matx'!C:F,2,FALSE), "")</f>
        <v/>
      </c>
      <c r="D7376" s="11" t="str">
        <f>IF($B7376 &lt;&gt; "",VLOOKUP(MID(B7376,3,5),'Recyclabilité Prod Matx'!C:F,3,FALSE),"")</f>
        <v/>
      </c>
      <c r="E7376" s="11" t="str">
        <f>IF($B7376 &lt;&gt; "",VLOOKUP(MID(B7376,3,5),'Recyclabilité Prod Matx'!C:F,4,FALSE), "")</f>
        <v/>
      </c>
      <c r="F7376" s="12" t="str">
        <f>IF($B7376 &lt;&gt; "", IF(C7376="Totale","",IF(D7376 = 0, "", VLOOKUP(D7376,'Cond Compo'!A:B,2,FALSE))),"")</f>
        <v/>
      </c>
      <c r="G7376" s="28"/>
      <c r="H7376" s="11" t="str">
        <f xml:space="preserve"> IF(C7376="Totale",2,IF($G7376 &lt;&gt; "", IF(D7376 = "E",MATCH(G7376, 'Cond Compo'!D$16:D$18, 0), MATCH(G7376, 'Cond Compo'!C$16:C$19, 0)), ""))</f>
        <v/>
      </c>
      <c r="I7376" s="12" t="str">
        <f>IF($E7376 &lt;&gt; "", IF(E7376 = 0, "", VLOOKUP(E7376,'Cond Perturbation'!A:B,2,FALSE)),"")</f>
        <v/>
      </c>
      <c r="J7376" s="28"/>
      <c r="K7376" s="29" t="str">
        <f>IF($B7376 &lt;&gt; "", IF(C7376="Oui",IF(H7376=1,IF(E7376=0,Résultat!G$8,IF(J7376="No",Résultat!$G$8,Résultat!$G$7)),IF(H7376=2,IF(E7376=0,Résultat!G$9,IF(J7376="No",Résultat!$G$9,Résultat!$G$7)),Résultat!$G$7)),IF(C7376 = "Totale", IF(H7376=1,IF(E7376=0,Résultat!G$8,IF(J7376="No",Résultat!$G$9,Résultat!$G$7)),IF(H7376=2,IF(E7376=0,Résultat!G$9,IF(J7376="No",Résultat!$G$9,Résultat!$G$7)),Résultat!$G$7)),Résultat!$G$7)), "")</f>
        <v/>
      </c>
    </row>
    <row r="7377" spans="1:11" ht="20.100000000000001" customHeight="1">
      <c r="A7377" s="26"/>
      <c r="B7377" s="27"/>
      <c r="C7377" s="11" t="str">
        <f>IF($B7377 &lt;&gt; "",VLOOKUP(MID(B7377,3,5),'Recyclabilité Prod Matx'!C:F,2,FALSE), "")</f>
        <v/>
      </c>
      <c r="D7377" s="11" t="str">
        <f>IF($B7377 &lt;&gt; "",VLOOKUP(MID(B7377,3,5),'Recyclabilité Prod Matx'!C:F,3,FALSE),"")</f>
        <v/>
      </c>
      <c r="E7377" s="11" t="str">
        <f>IF($B7377 &lt;&gt; "",VLOOKUP(MID(B7377,3,5),'Recyclabilité Prod Matx'!C:F,4,FALSE), "")</f>
        <v/>
      </c>
      <c r="F7377" s="12" t="str">
        <f>IF($B7377 &lt;&gt; "", IF(C7377="Totale","",IF(D7377 = 0, "", VLOOKUP(D7377,'Cond Compo'!A:B,2,FALSE))),"")</f>
        <v/>
      </c>
      <c r="G7377" s="28"/>
      <c r="H7377" s="11" t="str">
        <f xml:space="preserve"> IF(C7377="Totale",2,IF($G7377 &lt;&gt; "", IF(D7377 = "E",MATCH(G7377, 'Cond Compo'!D$16:D$18, 0), MATCH(G7377, 'Cond Compo'!C$16:C$19, 0)), ""))</f>
        <v/>
      </c>
      <c r="I7377" s="12" t="str">
        <f>IF($E7377 &lt;&gt; "", IF(E7377 = 0, "", VLOOKUP(E7377,'Cond Perturbation'!A:B,2,FALSE)),"")</f>
        <v/>
      </c>
      <c r="J7377" s="28"/>
      <c r="K7377" s="29" t="str">
        <f>IF($B7377 &lt;&gt; "", IF(C7377="Oui",IF(H7377=1,IF(E7377=0,Résultat!G$8,IF(J7377="No",Résultat!$G$8,Résultat!$G$7)),IF(H7377=2,IF(E7377=0,Résultat!G$9,IF(J7377="No",Résultat!$G$9,Résultat!$G$7)),Résultat!$G$7)),IF(C7377 = "Totale", IF(H7377=1,IF(E7377=0,Résultat!G$8,IF(J7377="No",Résultat!$G$9,Résultat!$G$7)),IF(H7377=2,IF(E7377=0,Résultat!G$9,IF(J7377="No",Résultat!$G$9,Résultat!$G$7)),Résultat!$G$7)),Résultat!$G$7)), "")</f>
        <v/>
      </c>
    </row>
    <row r="7378" spans="1:11" ht="20.100000000000001" customHeight="1">
      <c r="A7378" s="26"/>
      <c r="B7378" s="27"/>
      <c r="C7378" s="11" t="str">
        <f>IF($B7378 &lt;&gt; "",VLOOKUP(MID(B7378,3,5),'Recyclabilité Prod Matx'!C:F,2,FALSE), "")</f>
        <v/>
      </c>
      <c r="D7378" s="11" t="str">
        <f>IF($B7378 &lt;&gt; "",VLOOKUP(MID(B7378,3,5),'Recyclabilité Prod Matx'!C:F,3,FALSE),"")</f>
        <v/>
      </c>
      <c r="E7378" s="11" t="str">
        <f>IF($B7378 &lt;&gt; "",VLOOKUP(MID(B7378,3,5),'Recyclabilité Prod Matx'!C:F,4,FALSE), "")</f>
        <v/>
      </c>
      <c r="F7378" s="12" t="str">
        <f>IF($B7378 &lt;&gt; "", IF(C7378="Totale","",IF(D7378 = 0, "", VLOOKUP(D7378,'Cond Compo'!A:B,2,FALSE))),"")</f>
        <v/>
      </c>
      <c r="G7378" s="28"/>
      <c r="H7378" s="11" t="str">
        <f xml:space="preserve"> IF(C7378="Totale",2,IF($G7378 &lt;&gt; "", IF(D7378 = "E",MATCH(G7378, 'Cond Compo'!D$16:D$18, 0), MATCH(G7378, 'Cond Compo'!C$16:C$19, 0)), ""))</f>
        <v/>
      </c>
      <c r="I7378" s="12" t="str">
        <f>IF($E7378 &lt;&gt; "", IF(E7378 = 0, "", VLOOKUP(E7378,'Cond Perturbation'!A:B,2,FALSE)),"")</f>
        <v/>
      </c>
      <c r="J7378" s="28"/>
      <c r="K7378" s="29" t="str">
        <f>IF($B7378 &lt;&gt; "", IF(C7378="Oui",IF(H7378=1,IF(E7378=0,Résultat!G$8,IF(J7378="No",Résultat!$G$8,Résultat!$G$7)),IF(H7378=2,IF(E7378=0,Résultat!G$9,IF(J7378="No",Résultat!$G$9,Résultat!$G$7)),Résultat!$G$7)),IF(C7378 = "Totale", IF(H7378=1,IF(E7378=0,Résultat!G$8,IF(J7378="No",Résultat!$G$9,Résultat!$G$7)),IF(H7378=2,IF(E7378=0,Résultat!G$9,IF(J7378="No",Résultat!$G$9,Résultat!$G$7)),Résultat!$G$7)),Résultat!$G$7)), "")</f>
        <v/>
      </c>
    </row>
    <row r="7379" spans="1:11" ht="20.100000000000001" customHeight="1">
      <c r="A7379" s="26"/>
      <c r="B7379" s="27"/>
      <c r="C7379" s="11" t="str">
        <f>IF($B7379 &lt;&gt; "",VLOOKUP(MID(B7379,3,5),'Recyclabilité Prod Matx'!C:F,2,FALSE), "")</f>
        <v/>
      </c>
      <c r="D7379" s="11" t="str">
        <f>IF($B7379 &lt;&gt; "",VLOOKUP(MID(B7379,3,5),'Recyclabilité Prod Matx'!C:F,3,FALSE),"")</f>
        <v/>
      </c>
      <c r="E7379" s="11" t="str">
        <f>IF($B7379 &lt;&gt; "",VLOOKUP(MID(B7379,3,5),'Recyclabilité Prod Matx'!C:F,4,FALSE), "")</f>
        <v/>
      </c>
      <c r="F7379" s="12" t="str">
        <f>IF($B7379 &lt;&gt; "", IF(C7379="Totale","",IF(D7379 = 0, "", VLOOKUP(D7379,'Cond Compo'!A:B,2,FALSE))),"")</f>
        <v/>
      </c>
      <c r="G7379" s="28"/>
      <c r="H7379" s="11" t="str">
        <f xml:space="preserve"> IF(C7379="Totale",2,IF($G7379 &lt;&gt; "", IF(D7379 = "E",MATCH(G7379, 'Cond Compo'!D$16:D$18, 0), MATCH(G7379, 'Cond Compo'!C$16:C$19, 0)), ""))</f>
        <v/>
      </c>
      <c r="I7379" s="12" t="str">
        <f>IF($E7379 &lt;&gt; "", IF(E7379 = 0, "", VLOOKUP(E7379,'Cond Perturbation'!A:B,2,FALSE)),"")</f>
        <v/>
      </c>
      <c r="J7379" s="28"/>
      <c r="K7379" s="29" t="str">
        <f>IF($B7379 &lt;&gt; "", IF(C7379="Oui",IF(H7379=1,IF(E7379=0,Résultat!G$8,IF(J7379="No",Résultat!$G$8,Résultat!$G$7)),IF(H7379=2,IF(E7379=0,Résultat!G$9,IF(J7379="No",Résultat!$G$9,Résultat!$G$7)),Résultat!$G$7)),IF(C7379 = "Totale", IF(H7379=1,IF(E7379=0,Résultat!G$8,IF(J7379="No",Résultat!$G$9,Résultat!$G$7)),IF(H7379=2,IF(E7379=0,Résultat!G$9,IF(J7379="No",Résultat!$G$9,Résultat!$G$7)),Résultat!$G$7)),Résultat!$G$7)), "")</f>
        <v/>
      </c>
    </row>
    <row r="7380" spans="1:11" ht="20.100000000000001" customHeight="1">
      <c r="A7380" s="26"/>
      <c r="B7380" s="27"/>
      <c r="C7380" s="11" t="str">
        <f>IF($B7380 &lt;&gt; "",VLOOKUP(MID(B7380,3,5),'Recyclabilité Prod Matx'!C:F,2,FALSE), "")</f>
        <v/>
      </c>
      <c r="D7380" s="11" t="str">
        <f>IF($B7380 &lt;&gt; "",VLOOKUP(MID(B7380,3,5),'Recyclabilité Prod Matx'!C:F,3,FALSE),"")</f>
        <v/>
      </c>
      <c r="E7380" s="11" t="str">
        <f>IF($B7380 &lt;&gt; "",VLOOKUP(MID(B7380,3,5),'Recyclabilité Prod Matx'!C:F,4,FALSE), "")</f>
        <v/>
      </c>
      <c r="F7380" s="12" t="str">
        <f>IF($B7380 &lt;&gt; "", IF(C7380="Totale","",IF(D7380 = 0, "", VLOOKUP(D7380,'Cond Compo'!A:B,2,FALSE))),"")</f>
        <v/>
      </c>
      <c r="G7380" s="28"/>
      <c r="H7380" s="11" t="str">
        <f xml:space="preserve"> IF(C7380="Totale",2,IF($G7380 &lt;&gt; "", IF(D7380 = "E",MATCH(G7380, 'Cond Compo'!D$16:D$18, 0), MATCH(G7380, 'Cond Compo'!C$16:C$19, 0)), ""))</f>
        <v/>
      </c>
      <c r="I7380" s="12" t="str">
        <f>IF($E7380 &lt;&gt; "", IF(E7380 = 0, "", VLOOKUP(E7380,'Cond Perturbation'!A:B,2,FALSE)),"")</f>
        <v/>
      </c>
      <c r="J7380" s="28"/>
      <c r="K7380" s="29" t="str">
        <f>IF($B7380 &lt;&gt; "", IF(C7380="Oui",IF(H7380=1,IF(E7380=0,Résultat!G$8,IF(J7380="No",Résultat!$G$8,Résultat!$G$7)),IF(H7380=2,IF(E7380=0,Résultat!G$9,IF(J7380="No",Résultat!$G$9,Résultat!$G$7)),Résultat!$G$7)),IF(C7380 = "Totale", IF(H7380=1,IF(E7380=0,Résultat!G$8,IF(J7380="No",Résultat!$G$9,Résultat!$G$7)),IF(H7380=2,IF(E7380=0,Résultat!G$9,IF(J7380="No",Résultat!$G$9,Résultat!$G$7)),Résultat!$G$7)),Résultat!$G$7)), "")</f>
        <v/>
      </c>
    </row>
    <row r="7381" spans="1:11" ht="20.100000000000001" customHeight="1">
      <c r="A7381" s="26"/>
      <c r="B7381" s="27"/>
      <c r="C7381" s="11" t="str">
        <f>IF($B7381 &lt;&gt; "",VLOOKUP(MID(B7381,3,5),'Recyclabilité Prod Matx'!C:F,2,FALSE), "")</f>
        <v/>
      </c>
      <c r="D7381" s="11" t="str">
        <f>IF($B7381 &lt;&gt; "",VLOOKUP(MID(B7381,3,5),'Recyclabilité Prod Matx'!C:F,3,FALSE),"")</f>
        <v/>
      </c>
      <c r="E7381" s="11" t="str">
        <f>IF($B7381 &lt;&gt; "",VLOOKUP(MID(B7381,3,5),'Recyclabilité Prod Matx'!C:F,4,FALSE), "")</f>
        <v/>
      </c>
      <c r="F7381" s="12" t="str">
        <f>IF($B7381 &lt;&gt; "", IF(C7381="Totale","",IF(D7381 = 0, "", VLOOKUP(D7381,'Cond Compo'!A:B,2,FALSE))),"")</f>
        <v/>
      </c>
      <c r="G7381" s="28"/>
      <c r="H7381" s="11" t="str">
        <f xml:space="preserve"> IF(C7381="Totale",2,IF($G7381 &lt;&gt; "", IF(D7381 = "E",MATCH(G7381, 'Cond Compo'!D$16:D$18, 0), MATCH(G7381, 'Cond Compo'!C$16:C$19, 0)), ""))</f>
        <v/>
      </c>
      <c r="I7381" s="12" t="str">
        <f>IF($E7381 &lt;&gt; "", IF(E7381 = 0, "", VLOOKUP(E7381,'Cond Perturbation'!A:B,2,FALSE)),"")</f>
        <v/>
      </c>
      <c r="J7381" s="28"/>
      <c r="K7381" s="29" t="str">
        <f>IF($B7381 &lt;&gt; "", IF(C7381="Oui",IF(H7381=1,IF(E7381=0,Résultat!G$8,IF(J7381="No",Résultat!$G$8,Résultat!$G$7)),IF(H7381=2,IF(E7381=0,Résultat!G$9,IF(J7381="No",Résultat!$G$9,Résultat!$G$7)),Résultat!$G$7)),IF(C7381 = "Totale", IF(H7381=1,IF(E7381=0,Résultat!G$8,IF(J7381="No",Résultat!$G$9,Résultat!$G$7)),IF(H7381=2,IF(E7381=0,Résultat!G$9,IF(J7381="No",Résultat!$G$9,Résultat!$G$7)),Résultat!$G$7)),Résultat!$G$7)), "")</f>
        <v/>
      </c>
    </row>
    <row r="7382" spans="1:11" ht="20.100000000000001" customHeight="1">
      <c r="A7382" s="26"/>
      <c r="B7382" s="27"/>
      <c r="C7382" s="11" t="str">
        <f>IF($B7382 &lt;&gt; "",VLOOKUP(MID(B7382,3,5),'Recyclabilité Prod Matx'!C:F,2,FALSE), "")</f>
        <v/>
      </c>
      <c r="D7382" s="11" t="str">
        <f>IF($B7382 &lt;&gt; "",VLOOKUP(MID(B7382,3,5),'Recyclabilité Prod Matx'!C:F,3,FALSE),"")</f>
        <v/>
      </c>
      <c r="E7382" s="11" t="str">
        <f>IF($B7382 &lt;&gt; "",VLOOKUP(MID(B7382,3,5),'Recyclabilité Prod Matx'!C:F,4,FALSE), "")</f>
        <v/>
      </c>
      <c r="F7382" s="12" t="str">
        <f>IF($B7382 &lt;&gt; "", IF(C7382="Totale","",IF(D7382 = 0, "", VLOOKUP(D7382,'Cond Compo'!A:B,2,FALSE))),"")</f>
        <v/>
      </c>
      <c r="G7382" s="28"/>
      <c r="H7382" s="11" t="str">
        <f xml:space="preserve"> IF(C7382="Totale",2,IF($G7382 &lt;&gt; "", IF(D7382 = "E",MATCH(G7382, 'Cond Compo'!D$16:D$18, 0), MATCH(G7382, 'Cond Compo'!C$16:C$19, 0)), ""))</f>
        <v/>
      </c>
      <c r="I7382" s="12" t="str">
        <f>IF($E7382 &lt;&gt; "", IF(E7382 = 0, "", VLOOKUP(E7382,'Cond Perturbation'!A:B,2,FALSE)),"")</f>
        <v/>
      </c>
      <c r="J7382" s="28"/>
      <c r="K7382" s="29" t="str">
        <f>IF($B7382 &lt;&gt; "", IF(C7382="Oui",IF(H7382=1,IF(E7382=0,Résultat!G$8,IF(J7382="No",Résultat!$G$8,Résultat!$G$7)),IF(H7382=2,IF(E7382=0,Résultat!G$9,IF(J7382="No",Résultat!$G$9,Résultat!$G$7)),Résultat!$G$7)),IF(C7382 = "Totale", IF(H7382=1,IF(E7382=0,Résultat!G$8,IF(J7382="No",Résultat!$G$9,Résultat!$G$7)),IF(H7382=2,IF(E7382=0,Résultat!G$9,IF(J7382="No",Résultat!$G$9,Résultat!$G$7)),Résultat!$G$7)),Résultat!$G$7)), "")</f>
        <v/>
      </c>
    </row>
    <row r="7383" spans="1:11" ht="20.100000000000001" customHeight="1">
      <c r="A7383" s="26"/>
      <c r="B7383" s="27"/>
      <c r="C7383" s="11" t="str">
        <f>IF($B7383 &lt;&gt; "",VLOOKUP(MID(B7383,3,5),'Recyclabilité Prod Matx'!C:F,2,FALSE), "")</f>
        <v/>
      </c>
      <c r="D7383" s="11" t="str">
        <f>IF($B7383 &lt;&gt; "",VLOOKUP(MID(B7383,3,5),'Recyclabilité Prod Matx'!C:F,3,FALSE),"")</f>
        <v/>
      </c>
      <c r="E7383" s="11" t="str">
        <f>IF($B7383 &lt;&gt; "",VLOOKUP(MID(B7383,3,5),'Recyclabilité Prod Matx'!C:F,4,FALSE), "")</f>
        <v/>
      </c>
      <c r="F7383" s="12" t="str">
        <f>IF($B7383 &lt;&gt; "", IF(C7383="Totale","",IF(D7383 = 0, "", VLOOKUP(D7383,'Cond Compo'!A:B,2,FALSE))),"")</f>
        <v/>
      </c>
      <c r="G7383" s="28"/>
      <c r="H7383" s="11" t="str">
        <f xml:space="preserve"> IF(C7383="Totale",2,IF($G7383 &lt;&gt; "", IF(D7383 = "E",MATCH(G7383, 'Cond Compo'!D$16:D$18, 0), MATCH(G7383, 'Cond Compo'!C$16:C$19, 0)), ""))</f>
        <v/>
      </c>
      <c r="I7383" s="12" t="str">
        <f>IF($E7383 &lt;&gt; "", IF(E7383 = 0, "", VLOOKUP(E7383,'Cond Perturbation'!A:B,2,FALSE)),"")</f>
        <v/>
      </c>
      <c r="J7383" s="28"/>
      <c r="K7383" s="29" t="str">
        <f>IF($B7383 &lt;&gt; "", IF(C7383="Oui",IF(H7383=1,IF(E7383=0,Résultat!G$8,IF(J7383="No",Résultat!$G$8,Résultat!$G$7)),IF(H7383=2,IF(E7383=0,Résultat!G$9,IF(J7383="No",Résultat!$G$9,Résultat!$G$7)),Résultat!$G$7)),IF(C7383 = "Totale", IF(H7383=1,IF(E7383=0,Résultat!G$8,IF(J7383="No",Résultat!$G$9,Résultat!$G$7)),IF(H7383=2,IF(E7383=0,Résultat!G$9,IF(J7383="No",Résultat!$G$9,Résultat!$G$7)),Résultat!$G$7)),Résultat!$G$7)), "")</f>
        <v/>
      </c>
    </row>
    <row r="7384" spans="1:11" ht="20.100000000000001" customHeight="1">
      <c r="A7384" s="26"/>
      <c r="B7384" s="27"/>
      <c r="C7384" s="11" t="str">
        <f>IF($B7384 &lt;&gt; "",VLOOKUP(MID(B7384,3,5),'Recyclabilité Prod Matx'!C:F,2,FALSE), "")</f>
        <v/>
      </c>
      <c r="D7384" s="11" t="str">
        <f>IF($B7384 &lt;&gt; "",VLOOKUP(MID(B7384,3,5),'Recyclabilité Prod Matx'!C:F,3,FALSE),"")</f>
        <v/>
      </c>
      <c r="E7384" s="11" t="str">
        <f>IF($B7384 &lt;&gt; "",VLOOKUP(MID(B7384,3,5),'Recyclabilité Prod Matx'!C:F,4,FALSE), "")</f>
        <v/>
      </c>
      <c r="F7384" s="12" t="str">
        <f>IF($B7384 &lt;&gt; "", IF(C7384="Totale","",IF(D7384 = 0, "", VLOOKUP(D7384,'Cond Compo'!A:B,2,FALSE))),"")</f>
        <v/>
      </c>
      <c r="G7384" s="28"/>
      <c r="H7384" s="11" t="str">
        <f xml:space="preserve"> IF(C7384="Totale",2,IF($G7384 &lt;&gt; "", IF(D7384 = "E",MATCH(G7384, 'Cond Compo'!D$16:D$18, 0), MATCH(G7384, 'Cond Compo'!C$16:C$19, 0)), ""))</f>
        <v/>
      </c>
      <c r="I7384" s="12" t="str">
        <f>IF($E7384 &lt;&gt; "", IF(E7384 = 0, "", VLOOKUP(E7384,'Cond Perturbation'!A:B,2,FALSE)),"")</f>
        <v/>
      </c>
      <c r="J7384" s="28"/>
      <c r="K7384" s="29" t="str">
        <f>IF($B7384 &lt;&gt; "", IF(C7384="Oui",IF(H7384=1,IF(E7384=0,Résultat!G$8,IF(J7384="No",Résultat!$G$8,Résultat!$G$7)),IF(H7384=2,IF(E7384=0,Résultat!G$9,IF(J7384="No",Résultat!$G$9,Résultat!$G$7)),Résultat!$G$7)),IF(C7384 = "Totale", IF(H7384=1,IF(E7384=0,Résultat!G$8,IF(J7384="No",Résultat!$G$9,Résultat!$G$7)),IF(H7384=2,IF(E7384=0,Résultat!G$9,IF(J7384="No",Résultat!$G$9,Résultat!$G$7)),Résultat!$G$7)),Résultat!$G$7)), "")</f>
        <v/>
      </c>
    </row>
    <row r="7385" spans="1:11" ht="20.100000000000001" customHeight="1">
      <c r="A7385" s="26"/>
      <c r="B7385" s="27"/>
      <c r="C7385" s="11" t="str">
        <f>IF($B7385 &lt;&gt; "",VLOOKUP(MID(B7385,3,5),'Recyclabilité Prod Matx'!C:F,2,FALSE), "")</f>
        <v/>
      </c>
      <c r="D7385" s="11" t="str">
        <f>IF($B7385 &lt;&gt; "",VLOOKUP(MID(B7385,3,5),'Recyclabilité Prod Matx'!C:F,3,FALSE),"")</f>
        <v/>
      </c>
      <c r="E7385" s="11" t="str">
        <f>IF($B7385 &lt;&gt; "",VLOOKUP(MID(B7385,3,5),'Recyclabilité Prod Matx'!C:F,4,FALSE), "")</f>
        <v/>
      </c>
      <c r="F7385" s="12" t="str">
        <f>IF($B7385 &lt;&gt; "", IF(C7385="Totale","",IF(D7385 = 0, "", VLOOKUP(D7385,'Cond Compo'!A:B,2,FALSE))),"")</f>
        <v/>
      </c>
      <c r="G7385" s="28"/>
      <c r="H7385" s="11" t="str">
        <f xml:space="preserve"> IF(C7385="Totale",2,IF($G7385 &lt;&gt; "", IF(D7385 = "E",MATCH(G7385, 'Cond Compo'!D$16:D$18, 0), MATCH(G7385, 'Cond Compo'!C$16:C$19, 0)), ""))</f>
        <v/>
      </c>
      <c r="I7385" s="12" t="str">
        <f>IF($E7385 &lt;&gt; "", IF(E7385 = 0, "", VLOOKUP(E7385,'Cond Perturbation'!A:B,2,FALSE)),"")</f>
        <v/>
      </c>
      <c r="J7385" s="28"/>
      <c r="K7385" s="29" t="str">
        <f>IF($B7385 &lt;&gt; "", IF(C7385="Oui",IF(H7385=1,IF(E7385=0,Résultat!G$8,IF(J7385="No",Résultat!$G$8,Résultat!$G$7)),IF(H7385=2,IF(E7385=0,Résultat!G$9,IF(J7385="No",Résultat!$G$9,Résultat!$G$7)),Résultat!$G$7)),IF(C7385 = "Totale", IF(H7385=1,IF(E7385=0,Résultat!G$8,IF(J7385="No",Résultat!$G$9,Résultat!$G$7)),IF(H7385=2,IF(E7385=0,Résultat!G$9,IF(J7385="No",Résultat!$G$9,Résultat!$G$7)),Résultat!$G$7)),Résultat!$G$7)), "")</f>
        <v/>
      </c>
    </row>
    <row r="7386" spans="1:11" ht="20.100000000000001" customHeight="1">
      <c r="A7386" s="26"/>
      <c r="B7386" s="27"/>
      <c r="C7386" s="11" t="str">
        <f>IF($B7386 &lt;&gt; "",VLOOKUP(MID(B7386,3,5),'Recyclabilité Prod Matx'!C:F,2,FALSE), "")</f>
        <v/>
      </c>
      <c r="D7386" s="11" t="str">
        <f>IF($B7386 &lt;&gt; "",VLOOKUP(MID(B7386,3,5),'Recyclabilité Prod Matx'!C:F,3,FALSE),"")</f>
        <v/>
      </c>
      <c r="E7386" s="11" t="str">
        <f>IF($B7386 &lt;&gt; "",VLOOKUP(MID(B7386,3,5),'Recyclabilité Prod Matx'!C:F,4,FALSE), "")</f>
        <v/>
      </c>
      <c r="F7386" s="12" t="str">
        <f>IF($B7386 &lt;&gt; "", IF(C7386="Totale","",IF(D7386 = 0, "", VLOOKUP(D7386,'Cond Compo'!A:B,2,FALSE))),"")</f>
        <v/>
      </c>
      <c r="G7386" s="28"/>
      <c r="H7386" s="11" t="str">
        <f xml:space="preserve"> IF(C7386="Totale",2,IF($G7386 &lt;&gt; "", IF(D7386 = "E",MATCH(G7386, 'Cond Compo'!D$16:D$18, 0), MATCH(G7386, 'Cond Compo'!C$16:C$19, 0)), ""))</f>
        <v/>
      </c>
      <c r="I7386" s="12" t="str">
        <f>IF($E7386 &lt;&gt; "", IF(E7386 = 0, "", VLOOKUP(E7386,'Cond Perturbation'!A:B,2,FALSE)),"")</f>
        <v/>
      </c>
      <c r="J7386" s="28"/>
      <c r="K7386" s="29" t="str">
        <f>IF($B7386 &lt;&gt; "", IF(C7386="Oui",IF(H7386=1,IF(E7386=0,Résultat!G$8,IF(J7386="No",Résultat!$G$8,Résultat!$G$7)),IF(H7386=2,IF(E7386=0,Résultat!G$9,IF(J7386="No",Résultat!$G$9,Résultat!$G$7)),Résultat!$G$7)),IF(C7386 = "Totale", IF(H7386=1,IF(E7386=0,Résultat!G$8,IF(J7386="No",Résultat!$G$9,Résultat!$G$7)),IF(H7386=2,IF(E7386=0,Résultat!G$9,IF(J7386="No",Résultat!$G$9,Résultat!$G$7)),Résultat!$G$7)),Résultat!$G$7)), "")</f>
        <v/>
      </c>
    </row>
    <row r="7387" spans="1:11" ht="20.100000000000001" customHeight="1">
      <c r="A7387" s="26"/>
      <c r="B7387" s="27"/>
      <c r="C7387" s="11" t="str">
        <f>IF($B7387 &lt;&gt; "",VLOOKUP(MID(B7387,3,5),'Recyclabilité Prod Matx'!C:F,2,FALSE), "")</f>
        <v/>
      </c>
      <c r="D7387" s="11" t="str">
        <f>IF($B7387 &lt;&gt; "",VLOOKUP(MID(B7387,3,5),'Recyclabilité Prod Matx'!C:F,3,FALSE),"")</f>
        <v/>
      </c>
      <c r="E7387" s="11" t="str">
        <f>IF($B7387 &lt;&gt; "",VLOOKUP(MID(B7387,3,5),'Recyclabilité Prod Matx'!C:F,4,FALSE), "")</f>
        <v/>
      </c>
      <c r="F7387" s="12" t="str">
        <f>IF($B7387 &lt;&gt; "", IF(C7387="Totale","",IF(D7387 = 0, "", VLOOKUP(D7387,'Cond Compo'!A:B,2,FALSE))),"")</f>
        <v/>
      </c>
      <c r="G7387" s="28"/>
      <c r="H7387" s="11" t="str">
        <f xml:space="preserve"> IF(C7387="Totale",2,IF($G7387 &lt;&gt; "", IF(D7387 = "E",MATCH(G7387, 'Cond Compo'!D$16:D$18, 0), MATCH(G7387, 'Cond Compo'!C$16:C$19, 0)), ""))</f>
        <v/>
      </c>
      <c r="I7387" s="12" t="str">
        <f>IF($E7387 &lt;&gt; "", IF(E7387 = 0, "", VLOOKUP(E7387,'Cond Perturbation'!A:B,2,FALSE)),"")</f>
        <v/>
      </c>
      <c r="J7387" s="28"/>
      <c r="K7387" s="29" t="str">
        <f>IF($B7387 &lt;&gt; "", IF(C7387="Oui",IF(H7387=1,IF(E7387=0,Résultat!G$8,IF(J7387="No",Résultat!$G$8,Résultat!$G$7)),IF(H7387=2,IF(E7387=0,Résultat!G$9,IF(J7387="No",Résultat!$G$9,Résultat!$G$7)),Résultat!$G$7)),IF(C7387 = "Totale", IF(H7387=1,IF(E7387=0,Résultat!G$8,IF(J7387="No",Résultat!$G$9,Résultat!$G$7)),IF(H7387=2,IF(E7387=0,Résultat!G$9,IF(J7387="No",Résultat!$G$9,Résultat!$G$7)),Résultat!$G$7)),Résultat!$G$7)), "")</f>
        <v/>
      </c>
    </row>
    <row r="7388" spans="1:11" ht="20.100000000000001" customHeight="1">
      <c r="A7388" s="26"/>
      <c r="B7388" s="27"/>
      <c r="C7388" s="11" t="str">
        <f>IF($B7388 &lt;&gt; "",VLOOKUP(MID(B7388,3,5),'Recyclabilité Prod Matx'!C:F,2,FALSE), "")</f>
        <v/>
      </c>
      <c r="D7388" s="11" t="str">
        <f>IF($B7388 &lt;&gt; "",VLOOKUP(MID(B7388,3,5),'Recyclabilité Prod Matx'!C:F,3,FALSE),"")</f>
        <v/>
      </c>
      <c r="E7388" s="11" t="str">
        <f>IF($B7388 &lt;&gt; "",VLOOKUP(MID(B7388,3,5),'Recyclabilité Prod Matx'!C:F,4,FALSE), "")</f>
        <v/>
      </c>
      <c r="F7388" s="12" t="str">
        <f>IF($B7388 &lt;&gt; "", IF(C7388="Totale","",IF(D7388 = 0, "", VLOOKUP(D7388,'Cond Compo'!A:B,2,FALSE))),"")</f>
        <v/>
      </c>
      <c r="G7388" s="28"/>
      <c r="H7388" s="11" t="str">
        <f xml:space="preserve"> IF(C7388="Totale",2,IF($G7388 &lt;&gt; "", IF(D7388 = "E",MATCH(G7388, 'Cond Compo'!D$16:D$18, 0), MATCH(G7388, 'Cond Compo'!C$16:C$19, 0)), ""))</f>
        <v/>
      </c>
      <c r="I7388" s="12" t="str">
        <f>IF($E7388 &lt;&gt; "", IF(E7388 = 0, "", VLOOKUP(E7388,'Cond Perturbation'!A:B,2,FALSE)),"")</f>
        <v/>
      </c>
      <c r="J7388" s="28"/>
      <c r="K7388" s="29" t="str">
        <f>IF($B7388 &lt;&gt; "", IF(C7388="Oui",IF(H7388=1,IF(E7388=0,Résultat!G$8,IF(J7388="No",Résultat!$G$8,Résultat!$G$7)),IF(H7388=2,IF(E7388=0,Résultat!G$9,IF(J7388="No",Résultat!$G$9,Résultat!$G$7)),Résultat!$G$7)),IF(C7388 = "Totale", IF(H7388=1,IF(E7388=0,Résultat!G$8,IF(J7388="No",Résultat!$G$9,Résultat!$G$7)),IF(H7388=2,IF(E7388=0,Résultat!G$9,IF(J7388="No",Résultat!$G$9,Résultat!$G$7)),Résultat!$G$7)),Résultat!$G$7)), "")</f>
        <v/>
      </c>
    </row>
    <row r="7389" spans="1:11" ht="20.100000000000001" customHeight="1">
      <c r="A7389" s="26"/>
      <c r="B7389" s="27"/>
      <c r="C7389" s="11" t="str">
        <f>IF($B7389 &lt;&gt; "",VLOOKUP(MID(B7389,3,5),'Recyclabilité Prod Matx'!C:F,2,FALSE), "")</f>
        <v/>
      </c>
      <c r="D7389" s="11" t="str">
        <f>IF($B7389 &lt;&gt; "",VLOOKUP(MID(B7389,3,5),'Recyclabilité Prod Matx'!C:F,3,FALSE),"")</f>
        <v/>
      </c>
      <c r="E7389" s="11" t="str">
        <f>IF($B7389 &lt;&gt; "",VLOOKUP(MID(B7389,3,5),'Recyclabilité Prod Matx'!C:F,4,FALSE), "")</f>
        <v/>
      </c>
      <c r="F7389" s="12" t="str">
        <f>IF($B7389 &lt;&gt; "", IF(C7389="Totale","",IF(D7389 = 0, "", VLOOKUP(D7389,'Cond Compo'!A:B,2,FALSE))),"")</f>
        <v/>
      </c>
      <c r="G7389" s="28"/>
      <c r="H7389" s="11" t="str">
        <f xml:space="preserve"> IF(C7389="Totale",2,IF($G7389 &lt;&gt; "", IF(D7389 = "E",MATCH(G7389, 'Cond Compo'!D$16:D$18, 0), MATCH(G7389, 'Cond Compo'!C$16:C$19, 0)), ""))</f>
        <v/>
      </c>
      <c r="I7389" s="12" t="str">
        <f>IF($E7389 &lt;&gt; "", IF(E7389 = 0, "", VLOOKUP(E7389,'Cond Perturbation'!A:B,2,FALSE)),"")</f>
        <v/>
      </c>
      <c r="J7389" s="28"/>
      <c r="K7389" s="29" t="str">
        <f>IF($B7389 &lt;&gt; "", IF(C7389="Oui",IF(H7389=1,IF(E7389=0,Résultat!G$8,IF(J7389="No",Résultat!$G$8,Résultat!$G$7)),IF(H7389=2,IF(E7389=0,Résultat!G$9,IF(J7389="No",Résultat!$G$9,Résultat!$G$7)),Résultat!$G$7)),IF(C7389 = "Totale", IF(H7389=1,IF(E7389=0,Résultat!G$8,IF(J7389="No",Résultat!$G$9,Résultat!$G$7)),IF(H7389=2,IF(E7389=0,Résultat!G$9,IF(J7389="No",Résultat!$G$9,Résultat!$G$7)),Résultat!$G$7)),Résultat!$G$7)), "")</f>
        <v/>
      </c>
    </row>
    <row r="7390" spans="1:11" ht="20.100000000000001" customHeight="1">
      <c r="A7390" s="26"/>
      <c r="B7390" s="27"/>
      <c r="C7390" s="11" t="str">
        <f>IF($B7390 &lt;&gt; "",VLOOKUP(MID(B7390,3,5),'Recyclabilité Prod Matx'!C:F,2,FALSE), "")</f>
        <v/>
      </c>
      <c r="D7390" s="11" t="str">
        <f>IF($B7390 &lt;&gt; "",VLOOKUP(MID(B7390,3,5),'Recyclabilité Prod Matx'!C:F,3,FALSE),"")</f>
        <v/>
      </c>
      <c r="E7390" s="11" t="str">
        <f>IF($B7390 &lt;&gt; "",VLOOKUP(MID(B7390,3,5),'Recyclabilité Prod Matx'!C:F,4,FALSE), "")</f>
        <v/>
      </c>
      <c r="F7390" s="12" t="str">
        <f>IF($B7390 &lt;&gt; "", IF(C7390="Totale","",IF(D7390 = 0, "", VLOOKUP(D7390,'Cond Compo'!A:B,2,FALSE))),"")</f>
        <v/>
      </c>
      <c r="G7390" s="28"/>
      <c r="H7390" s="11" t="str">
        <f xml:space="preserve"> IF(C7390="Totale",2,IF($G7390 &lt;&gt; "", IF(D7390 = "E",MATCH(G7390, 'Cond Compo'!D$16:D$18, 0), MATCH(G7390, 'Cond Compo'!C$16:C$19, 0)), ""))</f>
        <v/>
      </c>
      <c r="I7390" s="12" t="str">
        <f>IF($E7390 &lt;&gt; "", IF(E7390 = 0, "", VLOOKUP(E7390,'Cond Perturbation'!A:B,2,FALSE)),"")</f>
        <v/>
      </c>
      <c r="J7390" s="28"/>
      <c r="K7390" s="29" t="str">
        <f>IF($B7390 &lt;&gt; "", IF(C7390="Oui",IF(H7390=1,IF(E7390=0,Résultat!G$8,IF(J7390="No",Résultat!$G$8,Résultat!$G$7)),IF(H7390=2,IF(E7390=0,Résultat!G$9,IF(J7390="No",Résultat!$G$9,Résultat!$G$7)),Résultat!$G$7)),IF(C7390 = "Totale", IF(H7390=1,IF(E7390=0,Résultat!G$8,IF(J7390="No",Résultat!$G$9,Résultat!$G$7)),IF(H7390=2,IF(E7390=0,Résultat!G$9,IF(J7390="No",Résultat!$G$9,Résultat!$G$7)),Résultat!$G$7)),Résultat!$G$7)), "")</f>
        <v/>
      </c>
    </row>
    <row r="7391" spans="1:11" ht="20.100000000000001" customHeight="1">
      <c r="A7391" s="26"/>
      <c r="B7391" s="27"/>
      <c r="C7391" s="11" t="str">
        <f>IF($B7391 &lt;&gt; "",VLOOKUP(MID(B7391,3,5),'Recyclabilité Prod Matx'!C:F,2,FALSE), "")</f>
        <v/>
      </c>
      <c r="D7391" s="11" t="str">
        <f>IF($B7391 &lt;&gt; "",VLOOKUP(MID(B7391,3,5),'Recyclabilité Prod Matx'!C:F,3,FALSE),"")</f>
        <v/>
      </c>
      <c r="E7391" s="11" t="str">
        <f>IF($B7391 &lt;&gt; "",VLOOKUP(MID(B7391,3,5),'Recyclabilité Prod Matx'!C:F,4,FALSE), "")</f>
        <v/>
      </c>
      <c r="F7391" s="12" t="str">
        <f>IF($B7391 &lt;&gt; "", IF(C7391="Totale","",IF(D7391 = 0, "", VLOOKUP(D7391,'Cond Compo'!A:B,2,FALSE))),"")</f>
        <v/>
      </c>
      <c r="G7391" s="28"/>
      <c r="H7391" s="11" t="str">
        <f xml:space="preserve"> IF(C7391="Totale",2,IF($G7391 &lt;&gt; "", IF(D7391 = "E",MATCH(G7391, 'Cond Compo'!D$16:D$18, 0), MATCH(G7391, 'Cond Compo'!C$16:C$19, 0)), ""))</f>
        <v/>
      </c>
      <c r="I7391" s="12" t="str">
        <f>IF($E7391 &lt;&gt; "", IF(E7391 = 0, "", VLOOKUP(E7391,'Cond Perturbation'!A:B,2,FALSE)),"")</f>
        <v/>
      </c>
      <c r="J7391" s="28"/>
      <c r="K7391" s="29" t="str">
        <f>IF($B7391 &lt;&gt; "", IF(C7391="Oui",IF(H7391=1,IF(E7391=0,Résultat!G$8,IF(J7391="No",Résultat!$G$8,Résultat!$G$7)),IF(H7391=2,IF(E7391=0,Résultat!G$9,IF(J7391="No",Résultat!$G$9,Résultat!$G$7)),Résultat!$G$7)),IF(C7391 = "Totale", IF(H7391=1,IF(E7391=0,Résultat!G$8,IF(J7391="No",Résultat!$G$9,Résultat!$G$7)),IF(H7391=2,IF(E7391=0,Résultat!G$9,IF(J7391="No",Résultat!$G$9,Résultat!$G$7)),Résultat!$G$7)),Résultat!$G$7)), "")</f>
        <v/>
      </c>
    </row>
    <row r="7392" spans="1:11" ht="20.100000000000001" customHeight="1">
      <c r="A7392" s="26"/>
      <c r="B7392" s="27"/>
      <c r="C7392" s="11" t="str">
        <f>IF($B7392 &lt;&gt; "",VLOOKUP(MID(B7392,3,5),'Recyclabilité Prod Matx'!C:F,2,FALSE), "")</f>
        <v/>
      </c>
      <c r="D7392" s="11" t="str">
        <f>IF($B7392 &lt;&gt; "",VLOOKUP(MID(B7392,3,5),'Recyclabilité Prod Matx'!C:F,3,FALSE),"")</f>
        <v/>
      </c>
      <c r="E7392" s="11" t="str">
        <f>IF($B7392 &lt;&gt; "",VLOOKUP(MID(B7392,3,5),'Recyclabilité Prod Matx'!C:F,4,FALSE), "")</f>
        <v/>
      </c>
      <c r="F7392" s="12" t="str">
        <f>IF($B7392 &lt;&gt; "", IF(C7392="Totale","",IF(D7392 = 0, "", VLOOKUP(D7392,'Cond Compo'!A:B,2,FALSE))),"")</f>
        <v/>
      </c>
      <c r="G7392" s="28"/>
      <c r="H7392" s="11" t="str">
        <f xml:space="preserve"> IF(C7392="Totale",2,IF($G7392 &lt;&gt; "", IF(D7392 = "E",MATCH(G7392, 'Cond Compo'!D$16:D$18, 0), MATCH(G7392, 'Cond Compo'!C$16:C$19, 0)), ""))</f>
        <v/>
      </c>
      <c r="I7392" s="12" t="str">
        <f>IF($E7392 &lt;&gt; "", IF(E7392 = 0, "", VLOOKUP(E7392,'Cond Perturbation'!A:B,2,FALSE)),"")</f>
        <v/>
      </c>
      <c r="J7392" s="28"/>
      <c r="K7392" s="29" t="str">
        <f>IF($B7392 &lt;&gt; "", IF(C7392="Oui",IF(H7392=1,IF(E7392=0,Résultat!G$8,IF(J7392="No",Résultat!$G$8,Résultat!$G$7)),IF(H7392=2,IF(E7392=0,Résultat!G$9,IF(J7392="No",Résultat!$G$9,Résultat!$G$7)),Résultat!$G$7)),IF(C7392 = "Totale", IF(H7392=1,IF(E7392=0,Résultat!G$8,IF(J7392="No",Résultat!$G$9,Résultat!$G$7)),IF(H7392=2,IF(E7392=0,Résultat!G$9,IF(J7392="No",Résultat!$G$9,Résultat!$G$7)),Résultat!$G$7)),Résultat!$G$7)), "")</f>
        <v/>
      </c>
    </row>
    <row r="7393" spans="1:11" ht="20.100000000000001" customHeight="1">
      <c r="A7393" s="26"/>
      <c r="B7393" s="27"/>
      <c r="C7393" s="11" t="str">
        <f>IF($B7393 &lt;&gt; "",VLOOKUP(MID(B7393,3,5),'Recyclabilité Prod Matx'!C:F,2,FALSE), "")</f>
        <v/>
      </c>
      <c r="D7393" s="11" t="str">
        <f>IF($B7393 &lt;&gt; "",VLOOKUP(MID(B7393,3,5),'Recyclabilité Prod Matx'!C:F,3,FALSE),"")</f>
        <v/>
      </c>
      <c r="E7393" s="11" t="str">
        <f>IF($B7393 &lt;&gt; "",VLOOKUP(MID(B7393,3,5),'Recyclabilité Prod Matx'!C:F,4,FALSE), "")</f>
        <v/>
      </c>
      <c r="F7393" s="12" t="str">
        <f>IF($B7393 &lt;&gt; "", IF(C7393="Totale","",IF(D7393 = 0, "", VLOOKUP(D7393,'Cond Compo'!A:B,2,FALSE))),"")</f>
        <v/>
      </c>
      <c r="G7393" s="28"/>
      <c r="H7393" s="11" t="str">
        <f xml:space="preserve"> IF(C7393="Totale",2,IF($G7393 &lt;&gt; "", IF(D7393 = "E",MATCH(G7393, 'Cond Compo'!D$16:D$18, 0), MATCH(G7393, 'Cond Compo'!C$16:C$19, 0)), ""))</f>
        <v/>
      </c>
      <c r="I7393" s="12" t="str">
        <f>IF($E7393 &lt;&gt; "", IF(E7393 = 0, "", VLOOKUP(E7393,'Cond Perturbation'!A:B,2,FALSE)),"")</f>
        <v/>
      </c>
      <c r="J7393" s="28"/>
      <c r="K7393" s="29" t="str">
        <f>IF($B7393 &lt;&gt; "", IF(C7393="Oui",IF(H7393=1,IF(E7393=0,Résultat!G$8,IF(J7393="No",Résultat!$G$8,Résultat!$G$7)),IF(H7393=2,IF(E7393=0,Résultat!G$9,IF(J7393="No",Résultat!$G$9,Résultat!$G$7)),Résultat!$G$7)),IF(C7393 = "Totale", IF(H7393=1,IF(E7393=0,Résultat!G$8,IF(J7393="No",Résultat!$G$9,Résultat!$G$7)),IF(H7393=2,IF(E7393=0,Résultat!G$9,IF(J7393="No",Résultat!$G$9,Résultat!$G$7)),Résultat!$G$7)),Résultat!$G$7)), "")</f>
        <v/>
      </c>
    </row>
    <row r="7394" spans="1:11" ht="20.100000000000001" customHeight="1">
      <c r="A7394" s="26"/>
      <c r="B7394" s="27"/>
      <c r="C7394" s="11" t="str">
        <f>IF($B7394 &lt;&gt; "",VLOOKUP(MID(B7394,3,5),'Recyclabilité Prod Matx'!C:F,2,FALSE), "")</f>
        <v/>
      </c>
      <c r="D7394" s="11" t="str">
        <f>IF($B7394 &lt;&gt; "",VLOOKUP(MID(B7394,3,5),'Recyclabilité Prod Matx'!C:F,3,FALSE),"")</f>
        <v/>
      </c>
      <c r="E7394" s="11" t="str">
        <f>IF($B7394 &lt;&gt; "",VLOOKUP(MID(B7394,3,5),'Recyclabilité Prod Matx'!C:F,4,FALSE), "")</f>
        <v/>
      </c>
      <c r="F7394" s="12" t="str">
        <f>IF($B7394 &lt;&gt; "", IF(C7394="Totale","",IF(D7394 = 0, "", VLOOKUP(D7394,'Cond Compo'!A:B,2,FALSE))),"")</f>
        <v/>
      </c>
      <c r="G7394" s="28"/>
      <c r="H7394" s="11" t="str">
        <f xml:space="preserve"> IF(C7394="Totale",2,IF($G7394 &lt;&gt; "", IF(D7394 = "E",MATCH(G7394, 'Cond Compo'!D$16:D$18, 0), MATCH(G7394, 'Cond Compo'!C$16:C$19, 0)), ""))</f>
        <v/>
      </c>
      <c r="I7394" s="12" t="str">
        <f>IF($E7394 &lt;&gt; "", IF(E7394 = 0, "", VLOOKUP(E7394,'Cond Perturbation'!A:B,2,FALSE)),"")</f>
        <v/>
      </c>
      <c r="J7394" s="28"/>
      <c r="K7394" s="29" t="str">
        <f>IF($B7394 &lt;&gt; "", IF(C7394="Oui",IF(H7394=1,IF(E7394=0,Résultat!G$8,IF(J7394="No",Résultat!$G$8,Résultat!$G$7)),IF(H7394=2,IF(E7394=0,Résultat!G$9,IF(J7394="No",Résultat!$G$9,Résultat!$G$7)),Résultat!$G$7)),IF(C7394 = "Totale", IF(H7394=1,IF(E7394=0,Résultat!G$8,IF(J7394="No",Résultat!$G$9,Résultat!$G$7)),IF(H7394=2,IF(E7394=0,Résultat!G$9,IF(J7394="No",Résultat!$G$9,Résultat!$G$7)),Résultat!$G$7)),Résultat!$G$7)), "")</f>
        <v/>
      </c>
    </row>
    <row r="7395" spans="1:11" ht="20.100000000000001" customHeight="1">
      <c r="A7395" s="26"/>
      <c r="B7395" s="27"/>
      <c r="C7395" s="11" t="str">
        <f>IF($B7395 &lt;&gt; "",VLOOKUP(MID(B7395,3,5),'Recyclabilité Prod Matx'!C:F,2,FALSE), "")</f>
        <v/>
      </c>
      <c r="D7395" s="11" t="str">
        <f>IF($B7395 &lt;&gt; "",VLOOKUP(MID(B7395,3,5),'Recyclabilité Prod Matx'!C:F,3,FALSE),"")</f>
        <v/>
      </c>
      <c r="E7395" s="11" t="str">
        <f>IF($B7395 &lt;&gt; "",VLOOKUP(MID(B7395,3,5),'Recyclabilité Prod Matx'!C:F,4,FALSE), "")</f>
        <v/>
      </c>
      <c r="F7395" s="12" t="str">
        <f>IF($B7395 &lt;&gt; "", IF(C7395="Totale","",IF(D7395 = 0, "", VLOOKUP(D7395,'Cond Compo'!A:B,2,FALSE))),"")</f>
        <v/>
      </c>
      <c r="G7395" s="28"/>
      <c r="H7395" s="11" t="str">
        <f xml:space="preserve"> IF(C7395="Totale",2,IF($G7395 &lt;&gt; "", IF(D7395 = "E",MATCH(G7395, 'Cond Compo'!D$16:D$18, 0), MATCH(G7395, 'Cond Compo'!C$16:C$19, 0)), ""))</f>
        <v/>
      </c>
      <c r="I7395" s="12" t="str">
        <f>IF($E7395 &lt;&gt; "", IF(E7395 = 0, "", VLOOKUP(E7395,'Cond Perturbation'!A:B,2,FALSE)),"")</f>
        <v/>
      </c>
      <c r="J7395" s="28"/>
      <c r="K7395" s="29" t="str">
        <f>IF($B7395 &lt;&gt; "", IF(C7395="Oui",IF(H7395=1,IF(E7395=0,Résultat!G$8,IF(J7395="No",Résultat!$G$8,Résultat!$G$7)),IF(H7395=2,IF(E7395=0,Résultat!G$9,IF(J7395="No",Résultat!$G$9,Résultat!$G$7)),Résultat!$G$7)),IF(C7395 = "Totale", IF(H7395=1,IF(E7395=0,Résultat!G$8,IF(J7395="No",Résultat!$G$9,Résultat!$G$7)),IF(H7395=2,IF(E7395=0,Résultat!G$9,IF(J7395="No",Résultat!$G$9,Résultat!$G$7)),Résultat!$G$7)),Résultat!$G$7)), "")</f>
        <v/>
      </c>
    </row>
    <row r="7396" spans="1:11" ht="20.100000000000001" customHeight="1">
      <c r="A7396" s="26"/>
      <c r="B7396" s="27"/>
      <c r="C7396" s="11" t="str">
        <f>IF($B7396 &lt;&gt; "",VLOOKUP(MID(B7396,3,5),'Recyclabilité Prod Matx'!C:F,2,FALSE), "")</f>
        <v/>
      </c>
      <c r="D7396" s="11" t="str">
        <f>IF($B7396 &lt;&gt; "",VLOOKUP(MID(B7396,3,5),'Recyclabilité Prod Matx'!C:F,3,FALSE),"")</f>
        <v/>
      </c>
      <c r="E7396" s="11" t="str">
        <f>IF($B7396 &lt;&gt; "",VLOOKUP(MID(B7396,3,5),'Recyclabilité Prod Matx'!C:F,4,FALSE), "")</f>
        <v/>
      </c>
      <c r="F7396" s="12" t="str">
        <f>IF($B7396 &lt;&gt; "", IF(C7396="Totale","",IF(D7396 = 0, "", VLOOKUP(D7396,'Cond Compo'!A:B,2,FALSE))),"")</f>
        <v/>
      </c>
      <c r="G7396" s="28"/>
      <c r="H7396" s="11" t="str">
        <f xml:space="preserve"> IF(C7396="Totale",2,IF($G7396 &lt;&gt; "", IF(D7396 = "E",MATCH(G7396, 'Cond Compo'!D$16:D$18, 0), MATCH(G7396, 'Cond Compo'!C$16:C$19, 0)), ""))</f>
        <v/>
      </c>
      <c r="I7396" s="12" t="str">
        <f>IF($E7396 &lt;&gt; "", IF(E7396 = 0, "", VLOOKUP(E7396,'Cond Perturbation'!A:B,2,FALSE)),"")</f>
        <v/>
      </c>
      <c r="J7396" s="28"/>
      <c r="K7396" s="29" t="str">
        <f>IF($B7396 &lt;&gt; "", IF(C7396="Oui",IF(H7396=1,IF(E7396=0,Résultat!G$8,IF(J7396="No",Résultat!$G$8,Résultat!$G$7)),IF(H7396=2,IF(E7396=0,Résultat!G$9,IF(J7396="No",Résultat!$G$9,Résultat!$G$7)),Résultat!$G$7)),IF(C7396 = "Totale", IF(H7396=1,IF(E7396=0,Résultat!G$8,IF(J7396="No",Résultat!$G$9,Résultat!$G$7)),IF(H7396=2,IF(E7396=0,Résultat!G$9,IF(J7396="No",Résultat!$G$9,Résultat!$G$7)),Résultat!$G$7)),Résultat!$G$7)), "")</f>
        <v/>
      </c>
    </row>
    <row r="7397" spans="1:11" ht="20.100000000000001" customHeight="1">
      <c r="A7397" s="26"/>
      <c r="B7397" s="27"/>
      <c r="C7397" s="11" t="str">
        <f>IF($B7397 &lt;&gt; "",VLOOKUP(MID(B7397,3,5),'Recyclabilité Prod Matx'!C:F,2,FALSE), "")</f>
        <v/>
      </c>
      <c r="D7397" s="11" t="str">
        <f>IF($B7397 &lt;&gt; "",VLOOKUP(MID(B7397,3,5),'Recyclabilité Prod Matx'!C:F,3,FALSE),"")</f>
        <v/>
      </c>
      <c r="E7397" s="11" t="str">
        <f>IF($B7397 &lt;&gt; "",VLOOKUP(MID(B7397,3,5),'Recyclabilité Prod Matx'!C:F,4,FALSE), "")</f>
        <v/>
      </c>
      <c r="F7397" s="12" t="str">
        <f>IF($B7397 &lt;&gt; "", IF(C7397="Totale","",IF(D7397 = 0, "", VLOOKUP(D7397,'Cond Compo'!A:B,2,FALSE))),"")</f>
        <v/>
      </c>
      <c r="G7397" s="28"/>
      <c r="H7397" s="11" t="str">
        <f xml:space="preserve"> IF(C7397="Totale",2,IF($G7397 &lt;&gt; "", IF(D7397 = "E",MATCH(G7397, 'Cond Compo'!D$16:D$18, 0), MATCH(G7397, 'Cond Compo'!C$16:C$19, 0)), ""))</f>
        <v/>
      </c>
      <c r="I7397" s="12" t="str">
        <f>IF($E7397 &lt;&gt; "", IF(E7397 = 0, "", VLOOKUP(E7397,'Cond Perturbation'!A:B,2,FALSE)),"")</f>
        <v/>
      </c>
      <c r="J7397" s="28"/>
      <c r="K7397" s="29" t="str">
        <f>IF($B7397 &lt;&gt; "", IF(C7397="Oui",IF(H7397=1,IF(E7397=0,Résultat!G$8,IF(J7397="No",Résultat!$G$8,Résultat!$G$7)),IF(H7397=2,IF(E7397=0,Résultat!G$9,IF(J7397="No",Résultat!$G$9,Résultat!$G$7)),Résultat!$G$7)),IF(C7397 = "Totale", IF(H7397=1,IF(E7397=0,Résultat!G$8,IF(J7397="No",Résultat!$G$9,Résultat!$G$7)),IF(H7397=2,IF(E7397=0,Résultat!G$9,IF(J7397="No",Résultat!$G$9,Résultat!$G$7)),Résultat!$G$7)),Résultat!$G$7)), "")</f>
        <v/>
      </c>
    </row>
    <row r="7398" spans="1:11" ht="20.100000000000001" customHeight="1">
      <c r="A7398" s="26"/>
      <c r="B7398" s="27"/>
      <c r="C7398" s="11" t="str">
        <f>IF($B7398 &lt;&gt; "",VLOOKUP(MID(B7398,3,5),'Recyclabilité Prod Matx'!C:F,2,FALSE), "")</f>
        <v/>
      </c>
      <c r="D7398" s="11" t="str">
        <f>IF($B7398 &lt;&gt; "",VLOOKUP(MID(B7398,3,5),'Recyclabilité Prod Matx'!C:F,3,FALSE),"")</f>
        <v/>
      </c>
      <c r="E7398" s="11" t="str">
        <f>IF($B7398 &lt;&gt; "",VLOOKUP(MID(B7398,3,5),'Recyclabilité Prod Matx'!C:F,4,FALSE), "")</f>
        <v/>
      </c>
      <c r="F7398" s="12" t="str">
        <f>IF($B7398 &lt;&gt; "", IF(C7398="Totale","",IF(D7398 = 0, "", VLOOKUP(D7398,'Cond Compo'!A:B,2,FALSE))),"")</f>
        <v/>
      </c>
      <c r="G7398" s="28"/>
      <c r="H7398" s="11" t="str">
        <f xml:space="preserve"> IF(C7398="Totale",2,IF($G7398 &lt;&gt; "", IF(D7398 = "E",MATCH(G7398, 'Cond Compo'!D$16:D$18, 0), MATCH(G7398, 'Cond Compo'!C$16:C$19, 0)), ""))</f>
        <v/>
      </c>
      <c r="I7398" s="12" t="str">
        <f>IF($E7398 &lt;&gt; "", IF(E7398 = 0, "", VLOOKUP(E7398,'Cond Perturbation'!A:B,2,FALSE)),"")</f>
        <v/>
      </c>
      <c r="J7398" s="28"/>
      <c r="K7398" s="29" t="str">
        <f>IF($B7398 &lt;&gt; "", IF(C7398="Oui",IF(H7398=1,IF(E7398=0,Résultat!G$8,IF(J7398="No",Résultat!$G$8,Résultat!$G$7)),IF(H7398=2,IF(E7398=0,Résultat!G$9,IF(J7398="No",Résultat!$G$9,Résultat!$G$7)),Résultat!$G$7)),IF(C7398 = "Totale", IF(H7398=1,IF(E7398=0,Résultat!G$8,IF(J7398="No",Résultat!$G$9,Résultat!$G$7)),IF(H7398=2,IF(E7398=0,Résultat!G$9,IF(J7398="No",Résultat!$G$9,Résultat!$G$7)),Résultat!$G$7)),Résultat!$G$7)), "")</f>
        <v/>
      </c>
    </row>
    <row r="7399" spans="1:11" ht="20.100000000000001" customHeight="1">
      <c r="A7399" s="26"/>
      <c r="B7399" s="27"/>
      <c r="C7399" s="11" t="str">
        <f>IF($B7399 &lt;&gt; "",VLOOKUP(MID(B7399,3,5),'Recyclabilité Prod Matx'!C:F,2,FALSE), "")</f>
        <v/>
      </c>
      <c r="D7399" s="11" t="str">
        <f>IF($B7399 &lt;&gt; "",VLOOKUP(MID(B7399,3,5),'Recyclabilité Prod Matx'!C:F,3,FALSE),"")</f>
        <v/>
      </c>
      <c r="E7399" s="11" t="str">
        <f>IF($B7399 &lt;&gt; "",VLOOKUP(MID(B7399,3,5),'Recyclabilité Prod Matx'!C:F,4,FALSE), "")</f>
        <v/>
      </c>
      <c r="F7399" s="12" t="str">
        <f>IF($B7399 &lt;&gt; "", IF(C7399="Totale","",IF(D7399 = 0, "", VLOOKUP(D7399,'Cond Compo'!A:B,2,FALSE))),"")</f>
        <v/>
      </c>
      <c r="G7399" s="28"/>
      <c r="H7399" s="11" t="str">
        <f xml:space="preserve"> IF(C7399="Totale",2,IF($G7399 &lt;&gt; "", IF(D7399 = "E",MATCH(G7399, 'Cond Compo'!D$16:D$18, 0), MATCH(G7399, 'Cond Compo'!C$16:C$19, 0)), ""))</f>
        <v/>
      </c>
      <c r="I7399" s="12" t="str">
        <f>IF($E7399 &lt;&gt; "", IF(E7399 = 0, "", VLOOKUP(E7399,'Cond Perturbation'!A:B,2,FALSE)),"")</f>
        <v/>
      </c>
      <c r="J7399" s="28"/>
      <c r="K7399" s="29" t="str">
        <f>IF($B7399 &lt;&gt; "", IF(C7399="Oui",IF(H7399=1,IF(E7399=0,Résultat!G$8,IF(J7399="No",Résultat!$G$8,Résultat!$G$7)),IF(H7399=2,IF(E7399=0,Résultat!G$9,IF(J7399="No",Résultat!$G$9,Résultat!$G$7)),Résultat!$G$7)),IF(C7399 = "Totale", IF(H7399=1,IF(E7399=0,Résultat!G$8,IF(J7399="No",Résultat!$G$9,Résultat!$G$7)),IF(H7399=2,IF(E7399=0,Résultat!G$9,IF(J7399="No",Résultat!$G$9,Résultat!$G$7)),Résultat!$G$7)),Résultat!$G$7)), "")</f>
        <v/>
      </c>
    </row>
    <row r="7400" spans="1:11" ht="20.100000000000001" customHeight="1">
      <c r="A7400" s="26"/>
      <c r="B7400" s="27"/>
      <c r="C7400" s="11" t="str">
        <f>IF($B7400 &lt;&gt; "",VLOOKUP(MID(B7400,3,5),'Recyclabilité Prod Matx'!C:F,2,FALSE), "")</f>
        <v/>
      </c>
      <c r="D7400" s="11" t="str">
        <f>IF($B7400 &lt;&gt; "",VLOOKUP(MID(B7400,3,5),'Recyclabilité Prod Matx'!C:F,3,FALSE),"")</f>
        <v/>
      </c>
      <c r="E7400" s="11" t="str">
        <f>IF($B7400 &lt;&gt; "",VLOOKUP(MID(B7400,3,5),'Recyclabilité Prod Matx'!C:F,4,FALSE), "")</f>
        <v/>
      </c>
      <c r="F7400" s="12" t="str">
        <f>IF($B7400 &lt;&gt; "", IF(C7400="Totale","",IF(D7400 = 0, "", VLOOKUP(D7400,'Cond Compo'!A:B,2,FALSE))),"")</f>
        <v/>
      </c>
      <c r="G7400" s="28"/>
      <c r="H7400" s="11" t="str">
        <f xml:space="preserve"> IF(C7400="Totale",2,IF($G7400 &lt;&gt; "", IF(D7400 = "E",MATCH(G7400, 'Cond Compo'!D$16:D$18, 0), MATCH(G7400, 'Cond Compo'!C$16:C$19, 0)), ""))</f>
        <v/>
      </c>
      <c r="I7400" s="12" t="str">
        <f>IF($E7400 &lt;&gt; "", IF(E7400 = 0, "", VLOOKUP(E7400,'Cond Perturbation'!A:B,2,FALSE)),"")</f>
        <v/>
      </c>
      <c r="J7400" s="28"/>
      <c r="K7400" s="29" t="str">
        <f>IF($B7400 &lt;&gt; "", IF(C7400="Oui",IF(H7400=1,IF(E7400=0,Résultat!G$8,IF(J7400="No",Résultat!$G$8,Résultat!$G$7)),IF(H7400=2,IF(E7400=0,Résultat!G$9,IF(J7400="No",Résultat!$G$9,Résultat!$G$7)),Résultat!$G$7)),IF(C7400 = "Totale", IF(H7400=1,IF(E7400=0,Résultat!G$8,IF(J7400="No",Résultat!$G$9,Résultat!$G$7)),IF(H7400=2,IF(E7400=0,Résultat!G$9,IF(J7400="No",Résultat!$G$9,Résultat!$G$7)),Résultat!$G$7)),Résultat!$G$7)), "")</f>
        <v/>
      </c>
    </row>
    <row r="7401" spans="1:11" ht="20.100000000000001" customHeight="1">
      <c r="A7401" s="26"/>
      <c r="B7401" s="27"/>
      <c r="C7401" s="11" t="str">
        <f>IF($B7401 &lt;&gt; "",VLOOKUP(MID(B7401,3,5),'Recyclabilité Prod Matx'!C:F,2,FALSE), "")</f>
        <v/>
      </c>
      <c r="D7401" s="11" t="str">
        <f>IF($B7401 &lt;&gt; "",VLOOKUP(MID(B7401,3,5),'Recyclabilité Prod Matx'!C:F,3,FALSE),"")</f>
        <v/>
      </c>
      <c r="E7401" s="11" t="str">
        <f>IF($B7401 &lt;&gt; "",VLOOKUP(MID(B7401,3,5),'Recyclabilité Prod Matx'!C:F,4,FALSE), "")</f>
        <v/>
      </c>
      <c r="F7401" s="12" t="str">
        <f>IF($B7401 &lt;&gt; "", IF(C7401="Totale","",IF(D7401 = 0, "", VLOOKUP(D7401,'Cond Compo'!A:B,2,FALSE))),"")</f>
        <v/>
      </c>
      <c r="G7401" s="28"/>
      <c r="H7401" s="11" t="str">
        <f xml:space="preserve"> IF(C7401="Totale",2,IF($G7401 &lt;&gt; "", IF(D7401 = "E",MATCH(G7401, 'Cond Compo'!D$16:D$18, 0), MATCH(G7401, 'Cond Compo'!C$16:C$19, 0)), ""))</f>
        <v/>
      </c>
      <c r="I7401" s="12" t="str">
        <f>IF($E7401 &lt;&gt; "", IF(E7401 = 0, "", VLOOKUP(E7401,'Cond Perturbation'!A:B,2,FALSE)),"")</f>
        <v/>
      </c>
      <c r="J7401" s="28"/>
      <c r="K7401" s="29" t="str">
        <f>IF($B7401 &lt;&gt; "", IF(C7401="Oui",IF(H7401=1,IF(E7401=0,Résultat!G$8,IF(J7401="No",Résultat!$G$8,Résultat!$G$7)),IF(H7401=2,IF(E7401=0,Résultat!G$9,IF(J7401="No",Résultat!$G$9,Résultat!$G$7)),Résultat!$G$7)),IF(C7401 = "Totale", IF(H7401=1,IF(E7401=0,Résultat!G$8,IF(J7401="No",Résultat!$G$9,Résultat!$G$7)),IF(H7401=2,IF(E7401=0,Résultat!G$9,IF(J7401="No",Résultat!$G$9,Résultat!$G$7)),Résultat!$G$7)),Résultat!$G$7)), "")</f>
        <v/>
      </c>
    </row>
    <row r="7402" spans="1:11" ht="20.100000000000001" customHeight="1">
      <c r="A7402" s="26"/>
      <c r="B7402" s="27"/>
      <c r="C7402" s="11" t="str">
        <f>IF($B7402 &lt;&gt; "",VLOOKUP(MID(B7402,3,5),'Recyclabilité Prod Matx'!C:F,2,FALSE), "")</f>
        <v/>
      </c>
      <c r="D7402" s="11" t="str">
        <f>IF($B7402 &lt;&gt; "",VLOOKUP(MID(B7402,3,5),'Recyclabilité Prod Matx'!C:F,3,FALSE),"")</f>
        <v/>
      </c>
      <c r="E7402" s="11" t="str">
        <f>IF($B7402 &lt;&gt; "",VLOOKUP(MID(B7402,3,5),'Recyclabilité Prod Matx'!C:F,4,FALSE), "")</f>
        <v/>
      </c>
      <c r="F7402" s="12" t="str">
        <f>IF($B7402 &lt;&gt; "", IF(C7402="Totale","",IF(D7402 = 0, "", VLOOKUP(D7402,'Cond Compo'!A:B,2,FALSE))),"")</f>
        <v/>
      </c>
      <c r="G7402" s="28"/>
      <c r="H7402" s="11" t="str">
        <f xml:space="preserve"> IF(C7402="Totale",2,IF($G7402 &lt;&gt; "", IF(D7402 = "E",MATCH(G7402, 'Cond Compo'!D$16:D$18, 0), MATCH(G7402, 'Cond Compo'!C$16:C$19, 0)), ""))</f>
        <v/>
      </c>
      <c r="I7402" s="12" t="str">
        <f>IF($E7402 &lt;&gt; "", IF(E7402 = 0, "", VLOOKUP(E7402,'Cond Perturbation'!A:B,2,FALSE)),"")</f>
        <v/>
      </c>
      <c r="J7402" s="28"/>
      <c r="K7402" s="29" t="str">
        <f>IF($B7402 &lt;&gt; "", IF(C7402="Oui",IF(H7402=1,IF(E7402=0,Résultat!G$8,IF(J7402="No",Résultat!$G$8,Résultat!$G$7)),IF(H7402=2,IF(E7402=0,Résultat!G$9,IF(J7402="No",Résultat!$G$9,Résultat!$G$7)),Résultat!$G$7)),IF(C7402 = "Totale", IF(H7402=1,IF(E7402=0,Résultat!G$8,IF(J7402="No",Résultat!$G$9,Résultat!$G$7)),IF(H7402=2,IF(E7402=0,Résultat!G$9,IF(J7402="No",Résultat!$G$9,Résultat!$G$7)),Résultat!$G$7)),Résultat!$G$7)), "")</f>
        <v/>
      </c>
    </row>
    <row r="7403" spans="1:11" ht="20.100000000000001" customHeight="1">
      <c r="A7403" s="26"/>
      <c r="B7403" s="27"/>
      <c r="C7403" s="11" t="str">
        <f>IF($B7403 &lt;&gt; "",VLOOKUP(MID(B7403,3,5),'Recyclabilité Prod Matx'!C:F,2,FALSE), "")</f>
        <v/>
      </c>
      <c r="D7403" s="11" t="str">
        <f>IF($B7403 &lt;&gt; "",VLOOKUP(MID(B7403,3,5),'Recyclabilité Prod Matx'!C:F,3,FALSE),"")</f>
        <v/>
      </c>
      <c r="E7403" s="11" t="str">
        <f>IF($B7403 &lt;&gt; "",VLOOKUP(MID(B7403,3,5),'Recyclabilité Prod Matx'!C:F,4,FALSE), "")</f>
        <v/>
      </c>
      <c r="F7403" s="12" t="str">
        <f>IF($B7403 &lt;&gt; "", IF(C7403="Totale","",IF(D7403 = 0, "", VLOOKUP(D7403,'Cond Compo'!A:B,2,FALSE))),"")</f>
        <v/>
      </c>
      <c r="G7403" s="28"/>
      <c r="H7403" s="11" t="str">
        <f xml:space="preserve"> IF(C7403="Totale",2,IF($G7403 &lt;&gt; "", IF(D7403 = "E",MATCH(G7403, 'Cond Compo'!D$16:D$18, 0), MATCH(G7403, 'Cond Compo'!C$16:C$19, 0)), ""))</f>
        <v/>
      </c>
      <c r="I7403" s="12" t="str">
        <f>IF($E7403 &lt;&gt; "", IF(E7403 = 0, "", VLOOKUP(E7403,'Cond Perturbation'!A:B,2,FALSE)),"")</f>
        <v/>
      </c>
      <c r="J7403" s="28"/>
      <c r="K7403" s="29" t="str">
        <f>IF($B7403 &lt;&gt; "", IF(C7403="Oui",IF(H7403=1,IF(E7403=0,Résultat!G$8,IF(J7403="No",Résultat!$G$8,Résultat!$G$7)),IF(H7403=2,IF(E7403=0,Résultat!G$9,IF(J7403="No",Résultat!$G$9,Résultat!$G$7)),Résultat!$G$7)),IF(C7403 = "Totale", IF(H7403=1,IF(E7403=0,Résultat!G$8,IF(J7403="No",Résultat!$G$9,Résultat!$G$7)),IF(H7403=2,IF(E7403=0,Résultat!G$9,IF(J7403="No",Résultat!$G$9,Résultat!$G$7)),Résultat!$G$7)),Résultat!$G$7)), "")</f>
        <v/>
      </c>
    </row>
    <row r="7404" spans="1:11" ht="20.100000000000001" customHeight="1">
      <c r="A7404" s="26"/>
      <c r="B7404" s="27"/>
      <c r="C7404" s="11" t="str">
        <f>IF($B7404 &lt;&gt; "",VLOOKUP(MID(B7404,3,5),'Recyclabilité Prod Matx'!C:F,2,FALSE), "")</f>
        <v/>
      </c>
      <c r="D7404" s="11" t="str">
        <f>IF($B7404 &lt;&gt; "",VLOOKUP(MID(B7404,3,5),'Recyclabilité Prod Matx'!C:F,3,FALSE),"")</f>
        <v/>
      </c>
      <c r="E7404" s="11" t="str">
        <f>IF($B7404 &lt;&gt; "",VLOOKUP(MID(B7404,3,5),'Recyclabilité Prod Matx'!C:F,4,FALSE), "")</f>
        <v/>
      </c>
      <c r="F7404" s="12" t="str">
        <f>IF($B7404 &lt;&gt; "", IF(C7404="Totale","",IF(D7404 = 0, "", VLOOKUP(D7404,'Cond Compo'!A:B,2,FALSE))),"")</f>
        <v/>
      </c>
      <c r="G7404" s="28"/>
      <c r="H7404" s="11" t="str">
        <f xml:space="preserve"> IF(C7404="Totale",2,IF($G7404 &lt;&gt; "", IF(D7404 = "E",MATCH(G7404, 'Cond Compo'!D$16:D$18, 0), MATCH(G7404, 'Cond Compo'!C$16:C$19, 0)), ""))</f>
        <v/>
      </c>
      <c r="I7404" s="12" t="str">
        <f>IF($E7404 &lt;&gt; "", IF(E7404 = 0, "", VLOOKUP(E7404,'Cond Perturbation'!A:B,2,FALSE)),"")</f>
        <v/>
      </c>
      <c r="J7404" s="28"/>
      <c r="K7404" s="29" t="str">
        <f>IF($B7404 &lt;&gt; "", IF(C7404="Oui",IF(H7404=1,IF(E7404=0,Résultat!G$8,IF(J7404="No",Résultat!$G$8,Résultat!$G$7)),IF(H7404=2,IF(E7404=0,Résultat!G$9,IF(J7404="No",Résultat!$G$9,Résultat!$G$7)),Résultat!$G$7)),IF(C7404 = "Totale", IF(H7404=1,IF(E7404=0,Résultat!G$8,IF(J7404="No",Résultat!$G$9,Résultat!$G$7)),IF(H7404=2,IF(E7404=0,Résultat!G$9,IF(J7404="No",Résultat!$G$9,Résultat!$G$7)),Résultat!$G$7)),Résultat!$G$7)), "")</f>
        <v/>
      </c>
    </row>
    <row r="7405" spans="1:11" ht="20.100000000000001" customHeight="1">
      <c r="A7405" s="26"/>
      <c r="B7405" s="27"/>
      <c r="C7405" s="11" t="str">
        <f>IF($B7405 &lt;&gt; "",VLOOKUP(MID(B7405,3,5),'Recyclabilité Prod Matx'!C:F,2,FALSE), "")</f>
        <v/>
      </c>
      <c r="D7405" s="11" t="str">
        <f>IF($B7405 &lt;&gt; "",VLOOKUP(MID(B7405,3,5),'Recyclabilité Prod Matx'!C:F,3,FALSE),"")</f>
        <v/>
      </c>
      <c r="E7405" s="11" t="str">
        <f>IF($B7405 &lt;&gt; "",VLOOKUP(MID(B7405,3,5),'Recyclabilité Prod Matx'!C:F,4,FALSE), "")</f>
        <v/>
      </c>
      <c r="F7405" s="12" t="str">
        <f>IF($B7405 &lt;&gt; "", IF(C7405="Totale","",IF(D7405 = 0, "", VLOOKUP(D7405,'Cond Compo'!A:B,2,FALSE))),"")</f>
        <v/>
      </c>
      <c r="G7405" s="28"/>
      <c r="H7405" s="11" t="str">
        <f xml:space="preserve"> IF(C7405="Totale",2,IF($G7405 &lt;&gt; "", IF(D7405 = "E",MATCH(G7405, 'Cond Compo'!D$16:D$18, 0), MATCH(G7405, 'Cond Compo'!C$16:C$19, 0)), ""))</f>
        <v/>
      </c>
      <c r="I7405" s="12" t="str">
        <f>IF($E7405 &lt;&gt; "", IF(E7405 = 0, "", VLOOKUP(E7405,'Cond Perturbation'!A:B,2,FALSE)),"")</f>
        <v/>
      </c>
      <c r="J7405" s="28"/>
      <c r="K7405" s="29" t="str">
        <f>IF($B7405 &lt;&gt; "", IF(C7405="Oui",IF(H7405=1,IF(E7405=0,Résultat!G$8,IF(J7405="No",Résultat!$G$8,Résultat!$G$7)),IF(H7405=2,IF(E7405=0,Résultat!G$9,IF(J7405="No",Résultat!$G$9,Résultat!$G$7)),Résultat!$G$7)),IF(C7405 = "Totale", IF(H7405=1,IF(E7405=0,Résultat!G$8,IF(J7405="No",Résultat!$G$9,Résultat!$G$7)),IF(H7405=2,IF(E7405=0,Résultat!G$9,IF(J7405="No",Résultat!$G$9,Résultat!$G$7)),Résultat!$G$7)),Résultat!$G$7)), "")</f>
        <v/>
      </c>
    </row>
    <row r="7406" spans="1:11" ht="20.100000000000001" customHeight="1">
      <c r="A7406" s="26"/>
      <c r="B7406" s="27"/>
      <c r="C7406" s="11" t="str">
        <f>IF($B7406 &lt;&gt; "",VLOOKUP(MID(B7406,3,5),'Recyclabilité Prod Matx'!C:F,2,FALSE), "")</f>
        <v/>
      </c>
      <c r="D7406" s="11" t="str">
        <f>IF($B7406 &lt;&gt; "",VLOOKUP(MID(B7406,3,5),'Recyclabilité Prod Matx'!C:F,3,FALSE),"")</f>
        <v/>
      </c>
      <c r="E7406" s="11" t="str">
        <f>IF($B7406 &lt;&gt; "",VLOOKUP(MID(B7406,3,5),'Recyclabilité Prod Matx'!C:F,4,FALSE), "")</f>
        <v/>
      </c>
      <c r="F7406" s="12" t="str">
        <f>IF($B7406 &lt;&gt; "", IF(C7406="Totale","",IF(D7406 = 0, "", VLOOKUP(D7406,'Cond Compo'!A:B,2,FALSE))),"")</f>
        <v/>
      </c>
      <c r="G7406" s="28"/>
      <c r="H7406" s="11" t="str">
        <f xml:space="preserve"> IF(C7406="Totale",2,IF($G7406 &lt;&gt; "", IF(D7406 = "E",MATCH(G7406, 'Cond Compo'!D$16:D$18, 0), MATCH(G7406, 'Cond Compo'!C$16:C$19, 0)), ""))</f>
        <v/>
      </c>
      <c r="I7406" s="12" t="str">
        <f>IF($E7406 &lt;&gt; "", IF(E7406 = 0, "", VLOOKUP(E7406,'Cond Perturbation'!A:B,2,FALSE)),"")</f>
        <v/>
      </c>
      <c r="J7406" s="28"/>
      <c r="K7406" s="29" t="str">
        <f>IF($B7406 &lt;&gt; "", IF(C7406="Oui",IF(H7406=1,IF(E7406=0,Résultat!G$8,IF(J7406="No",Résultat!$G$8,Résultat!$G$7)),IF(H7406=2,IF(E7406=0,Résultat!G$9,IF(J7406="No",Résultat!$G$9,Résultat!$G$7)),Résultat!$G$7)),IF(C7406 = "Totale", IF(H7406=1,IF(E7406=0,Résultat!G$8,IF(J7406="No",Résultat!$G$9,Résultat!$G$7)),IF(H7406=2,IF(E7406=0,Résultat!G$9,IF(J7406="No",Résultat!$G$9,Résultat!$G$7)),Résultat!$G$7)),Résultat!$G$7)), "")</f>
        <v/>
      </c>
    </row>
    <row r="7407" spans="1:11" ht="20.100000000000001" customHeight="1">
      <c r="A7407" s="26"/>
      <c r="B7407" s="27"/>
      <c r="C7407" s="11" t="str">
        <f>IF($B7407 &lt;&gt; "",VLOOKUP(MID(B7407,3,5),'Recyclabilité Prod Matx'!C:F,2,FALSE), "")</f>
        <v/>
      </c>
      <c r="D7407" s="11" t="str">
        <f>IF($B7407 &lt;&gt; "",VLOOKUP(MID(B7407,3,5),'Recyclabilité Prod Matx'!C:F,3,FALSE),"")</f>
        <v/>
      </c>
      <c r="E7407" s="11" t="str">
        <f>IF($B7407 &lt;&gt; "",VLOOKUP(MID(B7407,3,5),'Recyclabilité Prod Matx'!C:F,4,FALSE), "")</f>
        <v/>
      </c>
      <c r="F7407" s="12" t="str">
        <f>IF($B7407 &lt;&gt; "", IF(C7407="Totale","",IF(D7407 = 0, "", VLOOKUP(D7407,'Cond Compo'!A:B,2,FALSE))),"")</f>
        <v/>
      </c>
      <c r="G7407" s="28"/>
      <c r="H7407" s="11" t="str">
        <f xml:space="preserve"> IF(C7407="Totale",2,IF($G7407 &lt;&gt; "", IF(D7407 = "E",MATCH(G7407, 'Cond Compo'!D$16:D$18, 0), MATCH(G7407, 'Cond Compo'!C$16:C$19, 0)), ""))</f>
        <v/>
      </c>
      <c r="I7407" s="12" t="str">
        <f>IF($E7407 &lt;&gt; "", IF(E7407 = 0, "", VLOOKUP(E7407,'Cond Perturbation'!A:B,2,FALSE)),"")</f>
        <v/>
      </c>
      <c r="J7407" s="28"/>
      <c r="K7407" s="29" t="str">
        <f>IF($B7407 &lt;&gt; "", IF(C7407="Oui",IF(H7407=1,IF(E7407=0,Résultat!G$8,IF(J7407="No",Résultat!$G$8,Résultat!$G$7)),IF(H7407=2,IF(E7407=0,Résultat!G$9,IF(J7407="No",Résultat!$G$9,Résultat!$G$7)),Résultat!$G$7)),IF(C7407 = "Totale", IF(H7407=1,IF(E7407=0,Résultat!G$8,IF(J7407="No",Résultat!$G$9,Résultat!$G$7)),IF(H7407=2,IF(E7407=0,Résultat!G$9,IF(J7407="No",Résultat!$G$9,Résultat!$G$7)),Résultat!$G$7)),Résultat!$G$7)), "")</f>
        <v/>
      </c>
    </row>
    <row r="7408" spans="1:11" ht="20.100000000000001" customHeight="1">
      <c r="A7408" s="26"/>
      <c r="B7408" s="27"/>
      <c r="C7408" s="11" t="str">
        <f>IF($B7408 &lt;&gt; "",VLOOKUP(MID(B7408,3,5),'Recyclabilité Prod Matx'!C:F,2,FALSE), "")</f>
        <v/>
      </c>
      <c r="D7408" s="11" t="str">
        <f>IF($B7408 &lt;&gt; "",VLOOKUP(MID(B7408,3,5),'Recyclabilité Prod Matx'!C:F,3,FALSE),"")</f>
        <v/>
      </c>
      <c r="E7408" s="11" t="str">
        <f>IF($B7408 &lt;&gt; "",VLOOKUP(MID(B7408,3,5),'Recyclabilité Prod Matx'!C:F,4,FALSE), "")</f>
        <v/>
      </c>
      <c r="F7408" s="12" t="str">
        <f>IF($B7408 &lt;&gt; "", IF(C7408="Totale","",IF(D7408 = 0, "", VLOOKUP(D7408,'Cond Compo'!A:B,2,FALSE))),"")</f>
        <v/>
      </c>
      <c r="G7408" s="28"/>
      <c r="H7408" s="11" t="str">
        <f xml:space="preserve"> IF(C7408="Totale",2,IF($G7408 &lt;&gt; "", IF(D7408 = "E",MATCH(G7408, 'Cond Compo'!D$16:D$18, 0), MATCH(G7408, 'Cond Compo'!C$16:C$19, 0)), ""))</f>
        <v/>
      </c>
      <c r="I7408" s="12" t="str">
        <f>IF($E7408 &lt;&gt; "", IF(E7408 = 0, "", VLOOKUP(E7408,'Cond Perturbation'!A:B,2,FALSE)),"")</f>
        <v/>
      </c>
      <c r="J7408" s="28"/>
      <c r="K7408" s="29" t="str">
        <f>IF($B7408 &lt;&gt; "", IF(C7408="Oui",IF(H7408=1,IF(E7408=0,Résultat!G$8,IF(J7408="No",Résultat!$G$8,Résultat!$G$7)),IF(H7408=2,IF(E7408=0,Résultat!G$9,IF(J7408="No",Résultat!$G$9,Résultat!$G$7)),Résultat!$G$7)),IF(C7408 = "Totale", IF(H7408=1,IF(E7408=0,Résultat!G$8,IF(J7408="No",Résultat!$G$9,Résultat!$G$7)),IF(H7408=2,IF(E7408=0,Résultat!G$9,IF(J7408="No",Résultat!$G$9,Résultat!$G$7)),Résultat!$G$7)),Résultat!$G$7)), "")</f>
        <v/>
      </c>
    </row>
    <row r="7409" spans="1:11" ht="20.100000000000001" customHeight="1">
      <c r="A7409" s="26"/>
      <c r="B7409" s="27"/>
      <c r="C7409" s="11" t="str">
        <f>IF($B7409 &lt;&gt; "",VLOOKUP(MID(B7409,3,5),'Recyclabilité Prod Matx'!C:F,2,FALSE), "")</f>
        <v/>
      </c>
      <c r="D7409" s="11" t="str">
        <f>IF($B7409 &lt;&gt; "",VLOOKUP(MID(B7409,3,5),'Recyclabilité Prod Matx'!C:F,3,FALSE),"")</f>
        <v/>
      </c>
      <c r="E7409" s="11" t="str">
        <f>IF($B7409 &lt;&gt; "",VLOOKUP(MID(B7409,3,5),'Recyclabilité Prod Matx'!C:F,4,FALSE), "")</f>
        <v/>
      </c>
      <c r="F7409" s="12" t="str">
        <f>IF($B7409 &lt;&gt; "", IF(C7409="Totale","",IF(D7409 = 0, "", VLOOKUP(D7409,'Cond Compo'!A:B,2,FALSE))),"")</f>
        <v/>
      </c>
      <c r="G7409" s="28"/>
      <c r="H7409" s="11" t="str">
        <f xml:space="preserve"> IF(C7409="Totale",2,IF($G7409 &lt;&gt; "", IF(D7409 = "E",MATCH(G7409, 'Cond Compo'!D$16:D$18, 0), MATCH(G7409, 'Cond Compo'!C$16:C$19, 0)), ""))</f>
        <v/>
      </c>
      <c r="I7409" s="12" t="str">
        <f>IF($E7409 &lt;&gt; "", IF(E7409 = 0, "", VLOOKUP(E7409,'Cond Perturbation'!A:B,2,FALSE)),"")</f>
        <v/>
      </c>
      <c r="J7409" s="28"/>
      <c r="K7409" s="29" t="str">
        <f>IF($B7409 &lt;&gt; "", IF(C7409="Oui",IF(H7409=1,IF(E7409=0,Résultat!G$8,IF(J7409="No",Résultat!$G$8,Résultat!$G$7)),IF(H7409=2,IF(E7409=0,Résultat!G$9,IF(J7409="No",Résultat!$G$9,Résultat!$G$7)),Résultat!$G$7)),IF(C7409 = "Totale", IF(H7409=1,IF(E7409=0,Résultat!G$8,IF(J7409="No",Résultat!$G$9,Résultat!$G$7)),IF(H7409=2,IF(E7409=0,Résultat!G$9,IF(J7409="No",Résultat!$G$9,Résultat!$G$7)),Résultat!$G$7)),Résultat!$G$7)), "")</f>
        <v/>
      </c>
    </row>
    <row r="7410" spans="1:11" ht="20.100000000000001" customHeight="1">
      <c r="A7410" s="26"/>
      <c r="B7410" s="27"/>
      <c r="C7410" s="11" t="str">
        <f>IF($B7410 &lt;&gt; "",VLOOKUP(MID(B7410,3,5),'Recyclabilité Prod Matx'!C:F,2,FALSE), "")</f>
        <v/>
      </c>
      <c r="D7410" s="11" t="str">
        <f>IF($B7410 &lt;&gt; "",VLOOKUP(MID(B7410,3,5),'Recyclabilité Prod Matx'!C:F,3,FALSE),"")</f>
        <v/>
      </c>
      <c r="E7410" s="11" t="str">
        <f>IF($B7410 &lt;&gt; "",VLOOKUP(MID(B7410,3,5),'Recyclabilité Prod Matx'!C:F,4,FALSE), "")</f>
        <v/>
      </c>
      <c r="F7410" s="12" t="str">
        <f>IF($B7410 &lt;&gt; "", IF(C7410="Totale","",IF(D7410 = 0, "", VLOOKUP(D7410,'Cond Compo'!A:B,2,FALSE))),"")</f>
        <v/>
      </c>
      <c r="G7410" s="28"/>
      <c r="H7410" s="11" t="str">
        <f xml:space="preserve"> IF(C7410="Totale",2,IF($G7410 &lt;&gt; "", IF(D7410 = "E",MATCH(G7410, 'Cond Compo'!D$16:D$18, 0), MATCH(G7410, 'Cond Compo'!C$16:C$19, 0)), ""))</f>
        <v/>
      </c>
      <c r="I7410" s="12" t="str">
        <f>IF($E7410 &lt;&gt; "", IF(E7410 = 0, "", VLOOKUP(E7410,'Cond Perturbation'!A:B,2,FALSE)),"")</f>
        <v/>
      </c>
      <c r="J7410" s="28"/>
      <c r="K7410" s="29" t="str">
        <f>IF($B7410 &lt;&gt; "", IF(C7410="Oui",IF(H7410=1,IF(E7410=0,Résultat!G$8,IF(J7410="No",Résultat!$G$8,Résultat!$G$7)),IF(H7410=2,IF(E7410=0,Résultat!G$9,IF(J7410="No",Résultat!$G$9,Résultat!$G$7)),Résultat!$G$7)),IF(C7410 = "Totale", IF(H7410=1,IF(E7410=0,Résultat!G$8,IF(J7410="No",Résultat!$G$9,Résultat!$G$7)),IF(H7410=2,IF(E7410=0,Résultat!G$9,IF(J7410="No",Résultat!$G$9,Résultat!$G$7)),Résultat!$G$7)),Résultat!$G$7)), "")</f>
        <v/>
      </c>
    </row>
    <row r="7411" spans="1:11" ht="20.100000000000001" customHeight="1">
      <c r="A7411" s="26"/>
      <c r="B7411" s="27"/>
      <c r="C7411" s="11" t="str">
        <f>IF($B7411 &lt;&gt; "",VLOOKUP(MID(B7411,3,5),'Recyclabilité Prod Matx'!C:F,2,FALSE), "")</f>
        <v/>
      </c>
      <c r="D7411" s="11" t="str">
        <f>IF($B7411 &lt;&gt; "",VLOOKUP(MID(B7411,3,5),'Recyclabilité Prod Matx'!C:F,3,FALSE),"")</f>
        <v/>
      </c>
      <c r="E7411" s="11" t="str">
        <f>IF($B7411 &lt;&gt; "",VLOOKUP(MID(B7411,3,5),'Recyclabilité Prod Matx'!C:F,4,FALSE), "")</f>
        <v/>
      </c>
      <c r="F7411" s="12" t="str">
        <f>IF($B7411 &lt;&gt; "", IF(C7411="Totale","",IF(D7411 = 0, "", VLOOKUP(D7411,'Cond Compo'!A:B,2,FALSE))),"")</f>
        <v/>
      </c>
      <c r="G7411" s="28"/>
      <c r="H7411" s="11" t="str">
        <f xml:space="preserve"> IF(C7411="Totale",2,IF($G7411 &lt;&gt; "", IF(D7411 = "E",MATCH(G7411, 'Cond Compo'!D$16:D$18, 0), MATCH(G7411, 'Cond Compo'!C$16:C$19, 0)), ""))</f>
        <v/>
      </c>
      <c r="I7411" s="12" t="str">
        <f>IF($E7411 &lt;&gt; "", IF(E7411 = 0, "", VLOOKUP(E7411,'Cond Perturbation'!A:B,2,FALSE)),"")</f>
        <v/>
      </c>
      <c r="J7411" s="28"/>
      <c r="K7411" s="29" t="str">
        <f>IF($B7411 &lt;&gt; "", IF(C7411="Oui",IF(H7411=1,IF(E7411=0,Résultat!G$8,IF(J7411="No",Résultat!$G$8,Résultat!$G$7)),IF(H7411=2,IF(E7411=0,Résultat!G$9,IF(J7411="No",Résultat!$G$9,Résultat!$G$7)),Résultat!$G$7)),IF(C7411 = "Totale", IF(H7411=1,IF(E7411=0,Résultat!G$8,IF(J7411="No",Résultat!$G$9,Résultat!$G$7)),IF(H7411=2,IF(E7411=0,Résultat!G$9,IF(J7411="No",Résultat!$G$9,Résultat!$G$7)),Résultat!$G$7)),Résultat!$G$7)), "")</f>
        <v/>
      </c>
    </row>
    <row r="7412" spans="1:11" ht="20.100000000000001" customHeight="1">
      <c r="A7412" s="26"/>
      <c r="B7412" s="27"/>
      <c r="C7412" s="11" t="str">
        <f>IF($B7412 &lt;&gt; "",VLOOKUP(MID(B7412,3,5),'Recyclabilité Prod Matx'!C:F,2,FALSE), "")</f>
        <v/>
      </c>
      <c r="D7412" s="11" t="str">
        <f>IF($B7412 &lt;&gt; "",VLOOKUP(MID(B7412,3,5),'Recyclabilité Prod Matx'!C:F,3,FALSE),"")</f>
        <v/>
      </c>
      <c r="E7412" s="11" t="str">
        <f>IF($B7412 &lt;&gt; "",VLOOKUP(MID(B7412,3,5),'Recyclabilité Prod Matx'!C:F,4,FALSE), "")</f>
        <v/>
      </c>
      <c r="F7412" s="12" t="str">
        <f>IF($B7412 &lt;&gt; "", IF(C7412="Totale","",IF(D7412 = 0, "", VLOOKUP(D7412,'Cond Compo'!A:B,2,FALSE))),"")</f>
        <v/>
      </c>
      <c r="G7412" s="28"/>
      <c r="H7412" s="11" t="str">
        <f xml:space="preserve"> IF(C7412="Totale",2,IF($G7412 &lt;&gt; "", IF(D7412 = "E",MATCH(G7412, 'Cond Compo'!D$16:D$18, 0), MATCH(G7412, 'Cond Compo'!C$16:C$19, 0)), ""))</f>
        <v/>
      </c>
      <c r="I7412" s="12" t="str">
        <f>IF($E7412 &lt;&gt; "", IF(E7412 = 0, "", VLOOKUP(E7412,'Cond Perturbation'!A:B,2,FALSE)),"")</f>
        <v/>
      </c>
      <c r="J7412" s="28"/>
      <c r="K7412" s="29" t="str">
        <f>IF($B7412 &lt;&gt; "", IF(C7412="Oui",IF(H7412=1,IF(E7412=0,Résultat!G$8,IF(J7412="No",Résultat!$G$8,Résultat!$G$7)),IF(H7412=2,IF(E7412=0,Résultat!G$9,IF(J7412="No",Résultat!$G$9,Résultat!$G$7)),Résultat!$G$7)),IF(C7412 = "Totale", IF(H7412=1,IF(E7412=0,Résultat!G$8,IF(J7412="No",Résultat!$G$9,Résultat!$G$7)),IF(H7412=2,IF(E7412=0,Résultat!G$9,IF(J7412="No",Résultat!$G$9,Résultat!$G$7)),Résultat!$G$7)),Résultat!$G$7)), "")</f>
        <v/>
      </c>
    </row>
    <row r="7413" spans="1:11" ht="20.100000000000001" customHeight="1">
      <c r="A7413" s="26"/>
      <c r="B7413" s="27"/>
      <c r="C7413" s="11" t="str">
        <f>IF($B7413 &lt;&gt; "",VLOOKUP(MID(B7413,3,5),'Recyclabilité Prod Matx'!C:F,2,FALSE), "")</f>
        <v/>
      </c>
      <c r="D7413" s="11" t="str">
        <f>IF($B7413 &lt;&gt; "",VLOOKUP(MID(B7413,3,5),'Recyclabilité Prod Matx'!C:F,3,FALSE),"")</f>
        <v/>
      </c>
      <c r="E7413" s="11" t="str">
        <f>IF($B7413 &lt;&gt; "",VLOOKUP(MID(B7413,3,5),'Recyclabilité Prod Matx'!C:F,4,FALSE), "")</f>
        <v/>
      </c>
      <c r="F7413" s="12" t="str">
        <f>IF($B7413 &lt;&gt; "", IF(C7413="Totale","",IF(D7413 = 0, "", VLOOKUP(D7413,'Cond Compo'!A:B,2,FALSE))),"")</f>
        <v/>
      </c>
      <c r="G7413" s="28"/>
      <c r="H7413" s="11" t="str">
        <f xml:space="preserve"> IF(C7413="Totale",2,IF($G7413 &lt;&gt; "", IF(D7413 = "E",MATCH(G7413, 'Cond Compo'!D$16:D$18, 0), MATCH(G7413, 'Cond Compo'!C$16:C$19, 0)), ""))</f>
        <v/>
      </c>
      <c r="I7413" s="12" t="str">
        <f>IF($E7413 &lt;&gt; "", IF(E7413 = 0, "", VLOOKUP(E7413,'Cond Perturbation'!A:B,2,FALSE)),"")</f>
        <v/>
      </c>
      <c r="J7413" s="28"/>
      <c r="K7413" s="29" t="str">
        <f>IF($B7413 &lt;&gt; "", IF(C7413="Oui",IF(H7413=1,IF(E7413=0,Résultat!G$8,IF(J7413="No",Résultat!$G$8,Résultat!$G$7)),IF(H7413=2,IF(E7413=0,Résultat!G$9,IF(J7413="No",Résultat!$G$9,Résultat!$G$7)),Résultat!$G$7)),IF(C7413 = "Totale", IF(H7413=1,IF(E7413=0,Résultat!G$8,IF(J7413="No",Résultat!$G$9,Résultat!$G$7)),IF(H7413=2,IF(E7413=0,Résultat!G$9,IF(J7413="No",Résultat!$G$9,Résultat!$G$7)),Résultat!$G$7)),Résultat!$G$7)), "")</f>
        <v/>
      </c>
    </row>
    <row r="7414" spans="1:11" ht="20.100000000000001" customHeight="1">
      <c r="A7414" s="26"/>
      <c r="B7414" s="27"/>
      <c r="C7414" s="11" t="str">
        <f>IF($B7414 &lt;&gt; "",VLOOKUP(MID(B7414,3,5),'Recyclabilité Prod Matx'!C:F,2,FALSE), "")</f>
        <v/>
      </c>
      <c r="D7414" s="11" t="str">
        <f>IF($B7414 &lt;&gt; "",VLOOKUP(MID(B7414,3,5),'Recyclabilité Prod Matx'!C:F,3,FALSE),"")</f>
        <v/>
      </c>
      <c r="E7414" s="11" t="str">
        <f>IF($B7414 &lt;&gt; "",VLOOKUP(MID(B7414,3,5),'Recyclabilité Prod Matx'!C:F,4,FALSE), "")</f>
        <v/>
      </c>
      <c r="F7414" s="12" t="str">
        <f>IF($B7414 &lt;&gt; "", IF(C7414="Totale","",IF(D7414 = 0, "", VLOOKUP(D7414,'Cond Compo'!A:B,2,FALSE))),"")</f>
        <v/>
      </c>
      <c r="G7414" s="28"/>
      <c r="H7414" s="11" t="str">
        <f xml:space="preserve"> IF(C7414="Totale",2,IF($G7414 &lt;&gt; "", IF(D7414 = "E",MATCH(G7414, 'Cond Compo'!D$16:D$18, 0), MATCH(G7414, 'Cond Compo'!C$16:C$19, 0)), ""))</f>
        <v/>
      </c>
      <c r="I7414" s="12" t="str">
        <f>IF($E7414 &lt;&gt; "", IF(E7414 = 0, "", VLOOKUP(E7414,'Cond Perturbation'!A:B,2,FALSE)),"")</f>
        <v/>
      </c>
      <c r="J7414" s="28"/>
      <c r="K7414" s="29" t="str">
        <f>IF($B7414 &lt;&gt; "", IF(C7414="Oui",IF(H7414=1,IF(E7414=0,Résultat!G$8,IF(J7414="No",Résultat!$G$8,Résultat!$G$7)),IF(H7414=2,IF(E7414=0,Résultat!G$9,IF(J7414="No",Résultat!$G$9,Résultat!$G$7)),Résultat!$G$7)),IF(C7414 = "Totale", IF(H7414=1,IF(E7414=0,Résultat!G$8,IF(J7414="No",Résultat!$G$9,Résultat!$G$7)),IF(H7414=2,IF(E7414=0,Résultat!G$9,IF(J7414="No",Résultat!$G$9,Résultat!$G$7)),Résultat!$G$7)),Résultat!$G$7)), "")</f>
        <v/>
      </c>
    </row>
    <row r="7415" spans="1:11" ht="20.100000000000001" customHeight="1">
      <c r="A7415" s="26"/>
      <c r="B7415" s="27"/>
      <c r="C7415" s="11" t="str">
        <f>IF($B7415 &lt;&gt; "",VLOOKUP(MID(B7415,3,5),'Recyclabilité Prod Matx'!C:F,2,FALSE), "")</f>
        <v/>
      </c>
      <c r="D7415" s="11" t="str">
        <f>IF($B7415 &lt;&gt; "",VLOOKUP(MID(B7415,3,5),'Recyclabilité Prod Matx'!C:F,3,FALSE),"")</f>
        <v/>
      </c>
      <c r="E7415" s="11" t="str">
        <f>IF($B7415 &lt;&gt; "",VLOOKUP(MID(B7415,3,5),'Recyclabilité Prod Matx'!C:F,4,FALSE), "")</f>
        <v/>
      </c>
      <c r="F7415" s="12" t="str">
        <f>IF($B7415 &lt;&gt; "", IF(C7415="Totale","",IF(D7415 = 0, "", VLOOKUP(D7415,'Cond Compo'!A:B,2,FALSE))),"")</f>
        <v/>
      </c>
      <c r="G7415" s="28"/>
      <c r="H7415" s="11" t="str">
        <f xml:space="preserve"> IF(C7415="Totale",2,IF($G7415 &lt;&gt; "", IF(D7415 = "E",MATCH(G7415, 'Cond Compo'!D$16:D$18, 0), MATCH(G7415, 'Cond Compo'!C$16:C$19, 0)), ""))</f>
        <v/>
      </c>
      <c r="I7415" s="12" t="str">
        <f>IF($E7415 &lt;&gt; "", IF(E7415 = 0, "", VLOOKUP(E7415,'Cond Perturbation'!A:B,2,FALSE)),"")</f>
        <v/>
      </c>
      <c r="J7415" s="28"/>
      <c r="K7415" s="29" t="str">
        <f>IF($B7415 &lt;&gt; "", IF(C7415="Oui",IF(H7415=1,IF(E7415=0,Résultat!G$8,IF(J7415="No",Résultat!$G$8,Résultat!$G$7)),IF(H7415=2,IF(E7415=0,Résultat!G$9,IF(J7415="No",Résultat!$G$9,Résultat!$G$7)),Résultat!$G$7)),IF(C7415 = "Totale", IF(H7415=1,IF(E7415=0,Résultat!G$8,IF(J7415="No",Résultat!$G$9,Résultat!$G$7)),IF(H7415=2,IF(E7415=0,Résultat!G$9,IF(J7415="No",Résultat!$G$9,Résultat!$G$7)),Résultat!$G$7)),Résultat!$G$7)), "")</f>
        <v/>
      </c>
    </row>
    <row r="7416" spans="1:11" ht="20.100000000000001" customHeight="1">
      <c r="A7416" s="26"/>
      <c r="B7416" s="27"/>
      <c r="C7416" s="11" t="str">
        <f>IF($B7416 &lt;&gt; "",VLOOKUP(MID(B7416,3,5),'Recyclabilité Prod Matx'!C:F,2,FALSE), "")</f>
        <v/>
      </c>
      <c r="D7416" s="11" t="str">
        <f>IF($B7416 &lt;&gt; "",VLOOKUP(MID(B7416,3,5),'Recyclabilité Prod Matx'!C:F,3,FALSE),"")</f>
        <v/>
      </c>
      <c r="E7416" s="11" t="str">
        <f>IF($B7416 &lt;&gt; "",VLOOKUP(MID(B7416,3,5),'Recyclabilité Prod Matx'!C:F,4,FALSE), "")</f>
        <v/>
      </c>
      <c r="F7416" s="12" t="str">
        <f>IF($B7416 &lt;&gt; "", IF(C7416="Totale","",IF(D7416 = 0, "", VLOOKUP(D7416,'Cond Compo'!A:B,2,FALSE))),"")</f>
        <v/>
      </c>
      <c r="G7416" s="28"/>
      <c r="H7416" s="11" t="str">
        <f xml:space="preserve"> IF(C7416="Totale",2,IF($G7416 &lt;&gt; "", IF(D7416 = "E",MATCH(G7416, 'Cond Compo'!D$16:D$18, 0), MATCH(G7416, 'Cond Compo'!C$16:C$19, 0)), ""))</f>
        <v/>
      </c>
      <c r="I7416" s="12" t="str">
        <f>IF($E7416 &lt;&gt; "", IF(E7416 = 0, "", VLOOKUP(E7416,'Cond Perturbation'!A:B,2,FALSE)),"")</f>
        <v/>
      </c>
      <c r="J7416" s="28"/>
      <c r="K7416" s="29" t="str">
        <f>IF($B7416 &lt;&gt; "", IF(C7416="Oui",IF(H7416=1,IF(E7416=0,Résultat!G$8,IF(J7416="No",Résultat!$G$8,Résultat!$G$7)),IF(H7416=2,IF(E7416=0,Résultat!G$9,IF(J7416="No",Résultat!$G$9,Résultat!$G$7)),Résultat!$G$7)),IF(C7416 = "Totale", IF(H7416=1,IF(E7416=0,Résultat!G$8,IF(J7416="No",Résultat!$G$9,Résultat!$G$7)),IF(H7416=2,IF(E7416=0,Résultat!G$9,IF(J7416="No",Résultat!$G$9,Résultat!$G$7)),Résultat!$G$7)),Résultat!$G$7)), "")</f>
        <v/>
      </c>
    </row>
    <row r="7417" spans="1:11" ht="20.100000000000001" customHeight="1">
      <c r="A7417" s="26"/>
      <c r="B7417" s="27"/>
      <c r="C7417" s="11" t="str">
        <f>IF($B7417 &lt;&gt; "",VLOOKUP(MID(B7417,3,5),'Recyclabilité Prod Matx'!C:F,2,FALSE), "")</f>
        <v/>
      </c>
      <c r="D7417" s="11" t="str">
        <f>IF($B7417 &lt;&gt; "",VLOOKUP(MID(B7417,3,5),'Recyclabilité Prod Matx'!C:F,3,FALSE),"")</f>
        <v/>
      </c>
      <c r="E7417" s="11" t="str">
        <f>IF($B7417 &lt;&gt; "",VLOOKUP(MID(B7417,3,5),'Recyclabilité Prod Matx'!C:F,4,FALSE), "")</f>
        <v/>
      </c>
      <c r="F7417" s="12" t="str">
        <f>IF($B7417 &lt;&gt; "", IF(C7417="Totale","",IF(D7417 = 0, "", VLOOKUP(D7417,'Cond Compo'!A:B,2,FALSE))),"")</f>
        <v/>
      </c>
      <c r="G7417" s="28"/>
      <c r="H7417" s="11" t="str">
        <f xml:space="preserve"> IF(C7417="Totale",2,IF($G7417 &lt;&gt; "", IF(D7417 = "E",MATCH(G7417, 'Cond Compo'!D$16:D$18, 0), MATCH(G7417, 'Cond Compo'!C$16:C$19, 0)), ""))</f>
        <v/>
      </c>
      <c r="I7417" s="12" t="str">
        <f>IF($E7417 &lt;&gt; "", IF(E7417 = 0, "", VLOOKUP(E7417,'Cond Perturbation'!A:B,2,FALSE)),"")</f>
        <v/>
      </c>
      <c r="J7417" s="28"/>
      <c r="K7417" s="29" t="str">
        <f>IF($B7417 &lt;&gt; "", IF(C7417="Oui",IF(H7417=1,IF(E7417=0,Résultat!G$8,IF(J7417="No",Résultat!$G$8,Résultat!$G$7)),IF(H7417=2,IF(E7417=0,Résultat!G$9,IF(J7417="No",Résultat!$G$9,Résultat!$G$7)),Résultat!$G$7)),IF(C7417 = "Totale", IF(H7417=1,IF(E7417=0,Résultat!G$8,IF(J7417="No",Résultat!$G$9,Résultat!$G$7)),IF(H7417=2,IF(E7417=0,Résultat!G$9,IF(J7417="No",Résultat!$G$9,Résultat!$G$7)),Résultat!$G$7)),Résultat!$G$7)), "")</f>
        <v/>
      </c>
    </row>
    <row r="7418" spans="1:11" ht="20.100000000000001" customHeight="1">
      <c r="A7418" s="26"/>
      <c r="B7418" s="27"/>
      <c r="C7418" s="11" t="str">
        <f>IF($B7418 &lt;&gt; "",VLOOKUP(MID(B7418,3,5),'Recyclabilité Prod Matx'!C:F,2,FALSE), "")</f>
        <v/>
      </c>
      <c r="D7418" s="11" t="str">
        <f>IF($B7418 &lt;&gt; "",VLOOKUP(MID(B7418,3,5),'Recyclabilité Prod Matx'!C:F,3,FALSE),"")</f>
        <v/>
      </c>
      <c r="E7418" s="11" t="str">
        <f>IF($B7418 &lt;&gt; "",VLOOKUP(MID(B7418,3,5),'Recyclabilité Prod Matx'!C:F,4,FALSE), "")</f>
        <v/>
      </c>
      <c r="F7418" s="12" t="str">
        <f>IF($B7418 &lt;&gt; "", IF(C7418="Totale","",IF(D7418 = 0, "", VLOOKUP(D7418,'Cond Compo'!A:B,2,FALSE))),"")</f>
        <v/>
      </c>
      <c r="G7418" s="28"/>
      <c r="H7418" s="11" t="str">
        <f xml:space="preserve"> IF(C7418="Totale",2,IF($G7418 &lt;&gt; "", IF(D7418 = "E",MATCH(G7418, 'Cond Compo'!D$16:D$18, 0), MATCH(G7418, 'Cond Compo'!C$16:C$19, 0)), ""))</f>
        <v/>
      </c>
      <c r="I7418" s="12" t="str">
        <f>IF($E7418 &lt;&gt; "", IF(E7418 = 0, "", VLOOKUP(E7418,'Cond Perturbation'!A:B,2,FALSE)),"")</f>
        <v/>
      </c>
      <c r="J7418" s="28"/>
      <c r="K7418" s="29" t="str">
        <f>IF($B7418 &lt;&gt; "", IF(C7418="Oui",IF(H7418=1,IF(E7418=0,Résultat!G$8,IF(J7418="No",Résultat!$G$8,Résultat!$G$7)),IF(H7418=2,IF(E7418=0,Résultat!G$9,IF(J7418="No",Résultat!$G$9,Résultat!$G$7)),Résultat!$G$7)),IF(C7418 = "Totale", IF(H7418=1,IF(E7418=0,Résultat!G$8,IF(J7418="No",Résultat!$G$9,Résultat!$G$7)),IF(H7418=2,IF(E7418=0,Résultat!G$9,IF(J7418="No",Résultat!$G$9,Résultat!$G$7)),Résultat!$G$7)),Résultat!$G$7)), "")</f>
        <v/>
      </c>
    </row>
    <row r="7419" spans="1:11" ht="20.100000000000001" customHeight="1">
      <c r="A7419" s="26"/>
      <c r="B7419" s="27"/>
      <c r="C7419" s="11" t="str">
        <f>IF($B7419 &lt;&gt; "",VLOOKUP(MID(B7419,3,5),'Recyclabilité Prod Matx'!C:F,2,FALSE), "")</f>
        <v/>
      </c>
      <c r="D7419" s="11" t="str">
        <f>IF($B7419 &lt;&gt; "",VLOOKUP(MID(B7419,3,5),'Recyclabilité Prod Matx'!C:F,3,FALSE),"")</f>
        <v/>
      </c>
      <c r="E7419" s="11" t="str">
        <f>IF($B7419 &lt;&gt; "",VLOOKUP(MID(B7419,3,5),'Recyclabilité Prod Matx'!C:F,4,FALSE), "")</f>
        <v/>
      </c>
      <c r="F7419" s="12" t="str">
        <f>IF($B7419 &lt;&gt; "", IF(C7419="Totale","",IF(D7419 = 0, "", VLOOKUP(D7419,'Cond Compo'!A:B,2,FALSE))),"")</f>
        <v/>
      </c>
      <c r="G7419" s="28"/>
      <c r="H7419" s="11" t="str">
        <f xml:space="preserve"> IF(C7419="Totale",2,IF($G7419 &lt;&gt; "", IF(D7419 = "E",MATCH(G7419, 'Cond Compo'!D$16:D$18, 0), MATCH(G7419, 'Cond Compo'!C$16:C$19, 0)), ""))</f>
        <v/>
      </c>
      <c r="I7419" s="12" t="str">
        <f>IF($E7419 &lt;&gt; "", IF(E7419 = 0, "", VLOOKUP(E7419,'Cond Perturbation'!A:B,2,FALSE)),"")</f>
        <v/>
      </c>
      <c r="J7419" s="28"/>
      <c r="K7419" s="29" t="str">
        <f>IF($B7419 &lt;&gt; "", IF(C7419="Oui",IF(H7419=1,IF(E7419=0,Résultat!G$8,IF(J7419="No",Résultat!$G$8,Résultat!$G$7)),IF(H7419=2,IF(E7419=0,Résultat!G$9,IF(J7419="No",Résultat!$G$9,Résultat!$G$7)),Résultat!$G$7)),IF(C7419 = "Totale", IF(H7419=1,IF(E7419=0,Résultat!G$8,IF(J7419="No",Résultat!$G$9,Résultat!$G$7)),IF(H7419=2,IF(E7419=0,Résultat!G$9,IF(J7419="No",Résultat!$G$9,Résultat!$G$7)),Résultat!$G$7)),Résultat!$G$7)), "")</f>
        <v/>
      </c>
    </row>
    <row r="7420" spans="1:11" ht="20.100000000000001" customHeight="1">
      <c r="A7420" s="26"/>
      <c r="B7420" s="27"/>
      <c r="C7420" s="11" t="str">
        <f>IF($B7420 &lt;&gt; "",VLOOKUP(MID(B7420,3,5),'Recyclabilité Prod Matx'!C:F,2,FALSE), "")</f>
        <v/>
      </c>
      <c r="D7420" s="11" t="str">
        <f>IF($B7420 &lt;&gt; "",VLOOKUP(MID(B7420,3,5),'Recyclabilité Prod Matx'!C:F,3,FALSE),"")</f>
        <v/>
      </c>
      <c r="E7420" s="11" t="str">
        <f>IF($B7420 &lt;&gt; "",VLOOKUP(MID(B7420,3,5),'Recyclabilité Prod Matx'!C:F,4,FALSE), "")</f>
        <v/>
      </c>
      <c r="F7420" s="12" t="str">
        <f>IF($B7420 &lt;&gt; "", IF(C7420="Totale","",IF(D7420 = 0, "", VLOOKUP(D7420,'Cond Compo'!A:B,2,FALSE))),"")</f>
        <v/>
      </c>
      <c r="G7420" s="28"/>
      <c r="H7420" s="11" t="str">
        <f xml:space="preserve"> IF(C7420="Totale",2,IF($G7420 &lt;&gt; "", IF(D7420 = "E",MATCH(G7420, 'Cond Compo'!D$16:D$18, 0), MATCH(G7420, 'Cond Compo'!C$16:C$19, 0)), ""))</f>
        <v/>
      </c>
      <c r="I7420" s="12" t="str">
        <f>IF($E7420 &lt;&gt; "", IF(E7420 = 0, "", VLOOKUP(E7420,'Cond Perturbation'!A:B,2,FALSE)),"")</f>
        <v/>
      </c>
      <c r="J7420" s="28"/>
      <c r="K7420" s="29" t="str">
        <f>IF($B7420 &lt;&gt; "", IF(C7420="Oui",IF(H7420=1,IF(E7420=0,Résultat!G$8,IF(J7420="No",Résultat!$G$8,Résultat!$G$7)),IF(H7420=2,IF(E7420=0,Résultat!G$9,IF(J7420="No",Résultat!$G$9,Résultat!$G$7)),Résultat!$G$7)),IF(C7420 = "Totale", IF(H7420=1,IF(E7420=0,Résultat!G$8,IF(J7420="No",Résultat!$G$9,Résultat!$G$7)),IF(H7420=2,IF(E7420=0,Résultat!G$9,IF(J7420="No",Résultat!$G$9,Résultat!$G$7)),Résultat!$G$7)),Résultat!$G$7)), "")</f>
        <v/>
      </c>
    </row>
    <row r="7421" spans="1:11" ht="20.100000000000001" customHeight="1">
      <c r="A7421" s="26"/>
      <c r="B7421" s="27"/>
      <c r="C7421" s="11" t="str">
        <f>IF($B7421 &lt;&gt; "",VLOOKUP(MID(B7421,3,5),'Recyclabilité Prod Matx'!C:F,2,FALSE), "")</f>
        <v/>
      </c>
      <c r="D7421" s="11" t="str">
        <f>IF($B7421 &lt;&gt; "",VLOOKUP(MID(B7421,3,5),'Recyclabilité Prod Matx'!C:F,3,FALSE),"")</f>
        <v/>
      </c>
      <c r="E7421" s="11" t="str">
        <f>IF($B7421 &lt;&gt; "",VLOOKUP(MID(B7421,3,5),'Recyclabilité Prod Matx'!C:F,4,FALSE), "")</f>
        <v/>
      </c>
      <c r="F7421" s="12" t="str">
        <f>IF($B7421 &lt;&gt; "", IF(C7421="Totale","",IF(D7421 = 0, "", VLOOKUP(D7421,'Cond Compo'!A:B,2,FALSE))),"")</f>
        <v/>
      </c>
      <c r="G7421" s="28"/>
      <c r="H7421" s="11" t="str">
        <f xml:space="preserve"> IF(C7421="Totale",2,IF($G7421 &lt;&gt; "", IF(D7421 = "E",MATCH(G7421, 'Cond Compo'!D$16:D$18, 0), MATCH(G7421, 'Cond Compo'!C$16:C$19, 0)), ""))</f>
        <v/>
      </c>
      <c r="I7421" s="12" t="str">
        <f>IF($E7421 &lt;&gt; "", IF(E7421 = 0, "", VLOOKUP(E7421,'Cond Perturbation'!A:B,2,FALSE)),"")</f>
        <v/>
      </c>
      <c r="J7421" s="28"/>
      <c r="K7421" s="29" t="str">
        <f>IF($B7421 &lt;&gt; "", IF(C7421="Oui",IF(H7421=1,IF(E7421=0,Résultat!G$8,IF(J7421="No",Résultat!$G$8,Résultat!$G$7)),IF(H7421=2,IF(E7421=0,Résultat!G$9,IF(J7421="No",Résultat!$G$9,Résultat!$G$7)),Résultat!$G$7)),IF(C7421 = "Totale", IF(H7421=1,IF(E7421=0,Résultat!G$8,IF(J7421="No",Résultat!$G$9,Résultat!$G$7)),IF(H7421=2,IF(E7421=0,Résultat!G$9,IF(J7421="No",Résultat!$G$9,Résultat!$G$7)),Résultat!$G$7)),Résultat!$G$7)), "")</f>
        <v/>
      </c>
    </row>
    <row r="7422" spans="1:11" ht="20.100000000000001" customHeight="1">
      <c r="A7422" s="26"/>
      <c r="B7422" s="27"/>
      <c r="C7422" s="11" t="str">
        <f>IF($B7422 &lt;&gt; "",VLOOKUP(MID(B7422,3,5),'Recyclabilité Prod Matx'!C:F,2,FALSE), "")</f>
        <v/>
      </c>
      <c r="D7422" s="11" t="str">
        <f>IF($B7422 &lt;&gt; "",VLOOKUP(MID(B7422,3,5),'Recyclabilité Prod Matx'!C:F,3,FALSE),"")</f>
        <v/>
      </c>
      <c r="E7422" s="11" t="str">
        <f>IF($B7422 &lt;&gt; "",VLOOKUP(MID(B7422,3,5),'Recyclabilité Prod Matx'!C:F,4,FALSE), "")</f>
        <v/>
      </c>
      <c r="F7422" s="12" t="str">
        <f>IF($B7422 &lt;&gt; "", IF(C7422="Totale","",IF(D7422 = 0, "", VLOOKUP(D7422,'Cond Compo'!A:B,2,FALSE))),"")</f>
        <v/>
      </c>
      <c r="G7422" s="28"/>
      <c r="H7422" s="11" t="str">
        <f xml:space="preserve"> IF(C7422="Totale",2,IF($G7422 &lt;&gt; "", IF(D7422 = "E",MATCH(G7422, 'Cond Compo'!D$16:D$18, 0), MATCH(G7422, 'Cond Compo'!C$16:C$19, 0)), ""))</f>
        <v/>
      </c>
      <c r="I7422" s="12" t="str">
        <f>IF($E7422 &lt;&gt; "", IF(E7422 = 0, "", VLOOKUP(E7422,'Cond Perturbation'!A:B,2,FALSE)),"")</f>
        <v/>
      </c>
      <c r="J7422" s="28"/>
      <c r="K7422" s="29" t="str">
        <f>IF($B7422 &lt;&gt; "", IF(C7422="Oui",IF(H7422=1,IF(E7422=0,Résultat!G$8,IF(J7422="No",Résultat!$G$8,Résultat!$G$7)),IF(H7422=2,IF(E7422=0,Résultat!G$9,IF(J7422="No",Résultat!$G$9,Résultat!$G$7)),Résultat!$G$7)),IF(C7422 = "Totale", IF(H7422=1,IF(E7422=0,Résultat!G$8,IF(J7422="No",Résultat!$G$9,Résultat!$G$7)),IF(H7422=2,IF(E7422=0,Résultat!G$9,IF(J7422="No",Résultat!$G$9,Résultat!$G$7)),Résultat!$G$7)),Résultat!$G$7)), "")</f>
        <v/>
      </c>
    </row>
    <row r="7423" spans="1:11" ht="20.100000000000001" customHeight="1">
      <c r="A7423" s="26"/>
      <c r="B7423" s="27"/>
      <c r="C7423" s="11" t="str">
        <f>IF($B7423 &lt;&gt; "",VLOOKUP(MID(B7423,3,5),'Recyclabilité Prod Matx'!C:F,2,FALSE), "")</f>
        <v/>
      </c>
      <c r="D7423" s="11" t="str">
        <f>IF($B7423 &lt;&gt; "",VLOOKUP(MID(B7423,3,5),'Recyclabilité Prod Matx'!C:F,3,FALSE),"")</f>
        <v/>
      </c>
      <c r="E7423" s="11" t="str">
        <f>IF($B7423 &lt;&gt; "",VLOOKUP(MID(B7423,3,5),'Recyclabilité Prod Matx'!C:F,4,FALSE), "")</f>
        <v/>
      </c>
      <c r="F7423" s="12" t="str">
        <f>IF($B7423 &lt;&gt; "", IF(C7423="Totale","",IF(D7423 = 0, "", VLOOKUP(D7423,'Cond Compo'!A:B,2,FALSE))),"")</f>
        <v/>
      </c>
      <c r="G7423" s="28"/>
      <c r="H7423" s="11" t="str">
        <f xml:space="preserve"> IF(C7423="Totale",2,IF($G7423 &lt;&gt; "", IF(D7423 = "E",MATCH(G7423, 'Cond Compo'!D$16:D$18, 0), MATCH(G7423, 'Cond Compo'!C$16:C$19, 0)), ""))</f>
        <v/>
      </c>
      <c r="I7423" s="12" t="str">
        <f>IF($E7423 &lt;&gt; "", IF(E7423 = 0, "", VLOOKUP(E7423,'Cond Perturbation'!A:B,2,FALSE)),"")</f>
        <v/>
      </c>
      <c r="J7423" s="28"/>
      <c r="K7423" s="29" t="str">
        <f>IF($B7423 &lt;&gt; "", IF(C7423="Oui",IF(H7423=1,IF(E7423=0,Résultat!G$8,IF(J7423="No",Résultat!$G$8,Résultat!$G$7)),IF(H7423=2,IF(E7423=0,Résultat!G$9,IF(J7423="No",Résultat!$G$9,Résultat!$G$7)),Résultat!$G$7)),IF(C7423 = "Totale", IF(H7423=1,IF(E7423=0,Résultat!G$8,IF(J7423="No",Résultat!$G$9,Résultat!$G$7)),IF(H7423=2,IF(E7423=0,Résultat!G$9,IF(J7423="No",Résultat!$G$9,Résultat!$G$7)),Résultat!$G$7)),Résultat!$G$7)), "")</f>
        <v/>
      </c>
    </row>
    <row r="7424" spans="1:11" ht="20.100000000000001" customHeight="1">
      <c r="A7424" s="26"/>
      <c r="B7424" s="27"/>
      <c r="C7424" s="11" t="str">
        <f>IF($B7424 &lt;&gt; "",VLOOKUP(MID(B7424,3,5),'Recyclabilité Prod Matx'!C:F,2,FALSE), "")</f>
        <v/>
      </c>
      <c r="D7424" s="11" t="str">
        <f>IF($B7424 &lt;&gt; "",VLOOKUP(MID(B7424,3,5),'Recyclabilité Prod Matx'!C:F,3,FALSE),"")</f>
        <v/>
      </c>
      <c r="E7424" s="11" t="str">
        <f>IF($B7424 &lt;&gt; "",VLOOKUP(MID(B7424,3,5),'Recyclabilité Prod Matx'!C:F,4,FALSE), "")</f>
        <v/>
      </c>
      <c r="F7424" s="12" t="str">
        <f>IF($B7424 &lt;&gt; "", IF(C7424="Totale","",IF(D7424 = 0, "", VLOOKUP(D7424,'Cond Compo'!A:B,2,FALSE))),"")</f>
        <v/>
      </c>
      <c r="G7424" s="28"/>
      <c r="H7424" s="11" t="str">
        <f xml:space="preserve"> IF(C7424="Totale",2,IF($G7424 &lt;&gt; "", IF(D7424 = "E",MATCH(G7424, 'Cond Compo'!D$16:D$18, 0), MATCH(G7424, 'Cond Compo'!C$16:C$19, 0)), ""))</f>
        <v/>
      </c>
      <c r="I7424" s="12" t="str">
        <f>IF($E7424 &lt;&gt; "", IF(E7424 = 0, "", VLOOKUP(E7424,'Cond Perturbation'!A:B,2,FALSE)),"")</f>
        <v/>
      </c>
      <c r="J7424" s="28"/>
      <c r="K7424" s="29" t="str">
        <f>IF($B7424 &lt;&gt; "", IF(C7424="Oui",IF(H7424=1,IF(E7424=0,Résultat!G$8,IF(J7424="No",Résultat!$G$8,Résultat!$G$7)),IF(H7424=2,IF(E7424=0,Résultat!G$9,IF(J7424="No",Résultat!$G$9,Résultat!$G$7)),Résultat!$G$7)),IF(C7424 = "Totale", IF(H7424=1,IF(E7424=0,Résultat!G$8,IF(J7424="No",Résultat!$G$9,Résultat!$G$7)),IF(H7424=2,IF(E7424=0,Résultat!G$9,IF(J7424="No",Résultat!$G$9,Résultat!$G$7)),Résultat!$G$7)),Résultat!$G$7)), "")</f>
        <v/>
      </c>
    </row>
    <row r="7425" spans="1:11" ht="20.100000000000001" customHeight="1">
      <c r="A7425" s="26"/>
      <c r="B7425" s="27"/>
      <c r="C7425" s="11" t="str">
        <f>IF($B7425 &lt;&gt; "",VLOOKUP(MID(B7425,3,5),'Recyclabilité Prod Matx'!C:F,2,FALSE), "")</f>
        <v/>
      </c>
      <c r="D7425" s="11" t="str">
        <f>IF($B7425 &lt;&gt; "",VLOOKUP(MID(B7425,3,5),'Recyclabilité Prod Matx'!C:F,3,FALSE),"")</f>
        <v/>
      </c>
      <c r="E7425" s="11" t="str">
        <f>IF($B7425 &lt;&gt; "",VLOOKUP(MID(B7425,3,5),'Recyclabilité Prod Matx'!C:F,4,FALSE), "")</f>
        <v/>
      </c>
      <c r="F7425" s="12" t="str">
        <f>IF($B7425 &lt;&gt; "", IF(C7425="Totale","",IF(D7425 = 0, "", VLOOKUP(D7425,'Cond Compo'!A:B,2,FALSE))),"")</f>
        <v/>
      </c>
      <c r="G7425" s="28"/>
      <c r="H7425" s="11" t="str">
        <f xml:space="preserve"> IF(C7425="Totale",2,IF($G7425 &lt;&gt; "", IF(D7425 = "E",MATCH(G7425, 'Cond Compo'!D$16:D$18, 0), MATCH(G7425, 'Cond Compo'!C$16:C$19, 0)), ""))</f>
        <v/>
      </c>
      <c r="I7425" s="12" t="str">
        <f>IF($E7425 &lt;&gt; "", IF(E7425 = 0, "", VLOOKUP(E7425,'Cond Perturbation'!A:B,2,FALSE)),"")</f>
        <v/>
      </c>
      <c r="J7425" s="28"/>
      <c r="K7425" s="29" t="str">
        <f>IF($B7425 &lt;&gt; "", IF(C7425="Oui",IF(H7425=1,IF(E7425=0,Résultat!G$8,IF(J7425="No",Résultat!$G$8,Résultat!$G$7)),IF(H7425=2,IF(E7425=0,Résultat!G$9,IF(J7425="No",Résultat!$G$9,Résultat!$G$7)),Résultat!$G$7)),IF(C7425 = "Totale", IF(H7425=1,IF(E7425=0,Résultat!G$8,IF(J7425="No",Résultat!$G$9,Résultat!$G$7)),IF(H7425=2,IF(E7425=0,Résultat!G$9,IF(J7425="No",Résultat!$G$9,Résultat!$G$7)),Résultat!$G$7)),Résultat!$G$7)), "")</f>
        <v/>
      </c>
    </row>
    <row r="7426" spans="1:11" ht="20.100000000000001" customHeight="1">
      <c r="A7426" s="26"/>
      <c r="B7426" s="27"/>
      <c r="C7426" s="11" t="str">
        <f>IF($B7426 &lt;&gt; "",VLOOKUP(MID(B7426,3,5),'Recyclabilité Prod Matx'!C:F,2,FALSE), "")</f>
        <v/>
      </c>
      <c r="D7426" s="11" t="str">
        <f>IF($B7426 &lt;&gt; "",VLOOKUP(MID(B7426,3,5),'Recyclabilité Prod Matx'!C:F,3,FALSE),"")</f>
        <v/>
      </c>
      <c r="E7426" s="11" t="str">
        <f>IF($B7426 &lt;&gt; "",VLOOKUP(MID(B7426,3,5),'Recyclabilité Prod Matx'!C:F,4,FALSE), "")</f>
        <v/>
      </c>
      <c r="F7426" s="12" t="str">
        <f>IF($B7426 &lt;&gt; "", IF(C7426="Totale","",IF(D7426 = 0, "", VLOOKUP(D7426,'Cond Compo'!A:B,2,FALSE))),"")</f>
        <v/>
      </c>
      <c r="G7426" s="28"/>
      <c r="H7426" s="11" t="str">
        <f xml:space="preserve"> IF(C7426="Totale",2,IF($G7426 &lt;&gt; "", IF(D7426 = "E",MATCH(G7426, 'Cond Compo'!D$16:D$18, 0), MATCH(G7426, 'Cond Compo'!C$16:C$19, 0)), ""))</f>
        <v/>
      </c>
      <c r="I7426" s="12" t="str">
        <f>IF($E7426 &lt;&gt; "", IF(E7426 = 0, "", VLOOKUP(E7426,'Cond Perturbation'!A:B,2,FALSE)),"")</f>
        <v/>
      </c>
      <c r="J7426" s="28"/>
      <c r="K7426" s="29" t="str">
        <f>IF($B7426 &lt;&gt; "", IF(C7426="Oui",IF(H7426=1,IF(E7426=0,Résultat!G$8,IF(J7426="No",Résultat!$G$8,Résultat!$G$7)),IF(H7426=2,IF(E7426=0,Résultat!G$9,IF(J7426="No",Résultat!$G$9,Résultat!$G$7)),Résultat!$G$7)),IF(C7426 = "Totale", IF(H7426=1,IF(E7426=0,Résultat!G$8,IF(J7426="No",Résultat!$G$9,Résultat!$G$7)),IF(H7426=2,IF(E7426=0,Résultat!G$9,IF(J7426="No",Résultat!$G$9,Résultat!$G$7)),Résultat!$G$7)),Résultat!$G$7)), "")</f>
        <v/>
      </c>
    </row>
    <row r="7427" spans="1:11" ht="20.100000000000001" customHeight="1">
      <c r="A7427" s="26"/>
      <c r="B7427" s="27"/>
      <c r="C7427" s="11" t="str">
        <f>IF($B7427 &lt;&gt; "",VLOOKUP(MID(B7427,3,5),'Recyclabilité Prod Matx'!C:F,2,FALSE), "")</f>
        <v/>
      </c>
      <c r="D7427" s="11" t="str">
        <f>IF($B7427 &lt;&gt; "",VLOOKUP(MID(B7427,3,5),'Recyclabilité Prod Matx'!C:F,3,FALSE),"")</f>
        <v/>
      </c>
      <c r="E7427" s="11" t="str">
        <f>IF($B7427 &lt;&gt; "",VLOOKUP(MID(B7427,3,5),'Recyclabilité Prod Matx'!C:F,4,FALSE), "")</f>
        <v/>
      </c>
      <c r="F7427" s="12" t="str">
        <f>IF($B7427 &lt;&gt; "", IF(C7427="Totale","",IF(D7427 = 0, "", VLOOKUP(D7427,'Cond Compo'!A:B,2,FALSE))),"")</f>
        <v/>
      </c>
      <c r="G7427" s="28"/>
      <c r="H7427" s="11" t="str">
        <f xml:space="preserve"> IF(C7427="Totale",2,IF($G7427 &lt;&gt; "", IF(D7427 = "E",MATCH(G7427, 'Cond Compo'!D$16:D$18, 0), MATCH(G7427, 'Cond Compo'!C$16:C$19, 0)), ""))</f>
        <v/>
      </c>
      <c r="I7427" s="12" t="str">
        <f>IF($E7427 &lt;&gt; "", IF(E7427 = 0, "", VLOOKUP(E7427,'Cond Perturbation'!A:B,2,FALSE)),"")</f>
        <v/>
      </c>
      <c r="J7427" s="28"/>
      <c r="K7427" s="29" t="str">
        <f>IF($B7427 &lt;&gt; "", IF(C7427="Oui",IF(H7427=1,IF(E7427=0,Résultat!G$8,IF(J7427="No",Résultat!$G$8,Résultat!$G$7)),IF(H7427=2,IF(E7427=0,Résultat!G$9,IF(J7427="No",Résultat!$G$9,Résultat!$G$7)),Résultat!$G$7)),IF(C7427 = "Totale", IF(H7427=1,IF(E7427=0,Résultat!G$8,IF(J7427="No",Résultat!$G$9,Résultat!$G$7)),IF(H7427=2,IF(E7427=0,Résultat!G$9,IF(J7427="No",Résultat!$G$9,Résultat!$G$7)),Résultat!$G$7)),Résultat!$G$7)), "")</f>
        <v/>
      </c>
    </row>
    <row r="7428" spans="1:11" ht="20.100000000000001" customHeight="1">
      <c r="A7428" s="26"/>
      <c r="B7428" s="27"/>
      <c r="C7428" s="11" t="str">
        <f>IF($B7428 &lt;&gt; "",VLOOKUP(MID(B7428,3,5),'Recyclabilité Prod Matx'!C:F,2,FALSE), "")</f>
        <v/>
      </c>
      <c r="D7428" s="11" t="str">
        <f>IF($B7428 &lt;&gt; "",VLOOKUP(MID(B7428,3,5),'Recyclabilité Prod Matx'!C:F,3,FALSE),"")</f>
        <v/>
      </c>
      <c r="E7428" s="11" t="str">
        <f>IF($B7428 &lt;&gt; "",VLOOKUP(MID(B7428,3,5),'Recyclabilité Prod Matx'!C:F,4,FALSE), "")</f>
        <v/>
      </c>
      <c r="F7428" s="12" t="str">
        <f>IF($B7428 &lt;&gt; "", IF(C7428="Totale","",IF(D7428 = 0, "", VLOOKUP(D7428,'Cond Compo'!A:B,2,FALSE))),"")</f>
        <v/>
      </c>
      <c r="G7428" s="28"/>
      <c r="H7428" s="11" t="str">
        <f xml:space="preserve"> IF(C7428="Totale",2,IF($G7428 &lt;&gt; "", IF(D7428 = "E",MATCH(G7428, 'Cond Compo'!D$16:D$18, 0), MATCH(G7428, 'Cond Compo'!C$16:C$19, 0)), ""))</f>
        <v/>
      </c>
      <c r="I7428" s="12" t="str">
        <f>IF($E7428 &lt;&gt; "", IF(E7428 = 0, "", VLOOKUP(E7428,'Cond Perturbation'!A:B,2,FALSE)),"")</f>
        <v/>
      </c>
      <c r="J7428" s="28"/>
      <c r="K7428" s="29" t="str">
        <f>IF($B7428 &lt;&gt; "", IF(C7428="Oui",IF(H7428=1,IF(E7428=0,Résultat!G$8,IF(J7428="No",Résultat!$G$8,Résultat!$G$7)),IF(H7428=2,IF(E7428=0,Résultat!G$9,IF(J7428="No",Résultat!$G$9,Résultat!$G$7)),Résultat!$G$7)),IF(C7428 = "Totale", IF(H7428=1,IF(E7428=0,Résultat!G$8,IF(J7428="No",Résultat!$G$9,Résultat!$G$7)),IF(H7428=2,IF(E7428=0,Résultat!G$9,IF(J7428="No",Résultat!$G$9,Résultat!$G$7)),Résultat!$G$7)),Résultat!$G$7)), "")</f>
        <v/>
      </c>
    </row>
    <row r="7429" spans="1:11" ht="20.100000000000001" customHeight="1">
      <c r="A7429" s="26"/>
      <c r="B7429" s="27"/>
      <c r="C7429" s="11" t="str">
        <f>IF($B7429 &lt;&gt; "",VLOOKUP(MID(B7429,3,5),'Recyclabilité Prod Matx'!C:F,2,FALSE), "")</f>
        <v/>
      </c>
      <c r="D7429" s="11" t="str">
        <f>IF($B7429 &lt;&gt; "",VLOOKUP(MID(B7429,3,5),'Recyclabilité Prod Matx'!C:F,3,FALSE),"")</f>
        <v/>
      </c>
      <c r="E7429" s="11" t="str">
        <f>IF($B7429 &lt;&gt; "",VLOOKUP(MID(B7429,3,5),'Recyclabilité Prod Matx'!C:F,4,FALSE), "")</f>
        <v/>
      </c>
      <c r="F7429" s="12" t="str">
        <f>IF($B7429 &lt;&gt; "", IF(C7429="Totale","",IF(D7429 = 0, "", VLOOKUP(D7429,'Cond Compo'!A:B,2,FALSE))),"")</f>
        <v/>
      </c>
      <c r="G7429" s="28"/>
      <c r="H7429" s="11" t="str">
        <f xml:space="preserve"> IF(C7429="Totale",2,IF($G7429 &lt;&gt; "", IF(D7429 = "E",MATCH(G7429, 'Cond Compo'!D$16:D$18, 0), MATCH(G7429, 'Cond Compo'!C$16:C$19, 0)), ""))</f>
        <v/>
      </c>
      <c r="I7429" s="12" t="str">
        <f>IF($E7429 &lt;&gt; "", IF(E7429 = 0, "", VLOOKUP(E7429,'Cond Perturbation'!A:B,2,FALSE)),"")</f>
        <v/>
      </c>
      <c r="J7429" s="28"/>
      <c r="K7429" s="29" t="str">
        <f>IF($B7429 &lt;&gt; "", IF(C7429="Oui",IF(H7429=1,IF(E7429=0,Résultat!G$8,IF(J7429="No",Résultat!$G$8,Résultat!$G$7)),IF(H7429=2,IF(E7429=0,Résultat!G$9,IF(J7429="No",Résultat!$G$9,Résultat!$G$7)),Résultat!$G$7)),IF(C7429 = "Totale", IF(H7429=1,IF(E7429=0,Résultat!G$8,IF(J7429="No",Résultat!$G$9,Résultat!$G$7)),IF(H7429=2,IF(E7429=0,Résultat!G$9,IF(J7429="No",Résultat!$G$9,Résultat!$G$7)),Résultat!$G$7)),Résultat!$G$7)), "")</f>
        <v/>
      </c>
    </row>
    <row r="7430" spans="1:11" ht="20.100000000000001" customHeight="1">
      <c r="A7430" s="26"/>
      <c r="B7430" s="27"/>
      <c r="C7430" s="11" t="str">
        <f>IF($B7430 &lt;&gt; "",VLOOKUP(MID(B7430,3,5),'Recyclabilité Prod Matx'!C:F,2,FALSE), "")</f>
        <v/>
      </c>
      <c r="D7430" s="11" t="str">
        <f>IF($B7430 &lt;&gt; "",VLOOKUP(MID(B7430,3,5),'Recyclabilité Prod Matx'!C:F,3,FALSE),"")</f>
        <v/>
      </c>
      <c r="E7430" s="11" t="str">
        <f>IF($B7430 &lt;&gt; "",VLOOKUP(MID(B7430,3,5),'Recyclabilité Prod Matx'!C:F,4,FALSE), "")</f>
        <v/>
      </c>
      <c r="F7430" s="12" t="str">
        <f>IF($B7430 &lt;&gt; "", IF(C7430="Totale","",IF(D7430 = 0, "", VLOOKUP(D7430,'Cond Compo'!A:B,2,FALSE))),"")</f>
        <v/>
      </c>
      <c r="G7430" s="28"/>
      <c r="H7430" s="11" t="str">
        <f xml:space="preserve"> IF(C7430="Totale",2,IF($G7430 &lt;&gt; "", IF(D7430 = "E",MATCH(G7430, 'Cond Compo'!D$16:D$18, 0), MATCH(G7430, 'Cond Compo'!C$16:C$19, 0)), ""))</f>
        <v/>
      </c>
      <c r="I7430" s="12" t="str">
        <f>IF($E7430 &lt;&gt; "", IF(E7430 = 0, "", VLOOKUP(E7430,'Cond Perturbation'!A:B,2,FALSE)),"")</f>
        <v/>
      </c>
      <c r="J7430" s="28"/>
      <c r="K7430" s="29" t="str">
        <f>IF($B7430 &lt;&gt; "", IF(C7430="Oui",IF(H7430=1,IF(E7430=0,Résultat!G$8,IF(J7430="No",Résultat!$G$8,Résultat!$G$7)),IF(H7430=2,IF(E7430=0,Résultat!G$9,IF(J7430="No",Résultat!$G$9,Résultat!$G$7)),Résultat!$G$7)),IF(C7430 = "Totale", IF(H7430=1,IF(E7430=0,Résultat!G$8,IF(J7430="No",Résultat!$G$9,Résultat!$G$7)),IF(H7430=2,IF(E7430=0,Résultat!G$9,IF(J7430="No",Résultat!$G$9,Résultat!$G$7)),Résultat!$G$7)),Résultat!$G$7)), "")</f>
        <v/>
      </c>
    </row>
    <row r="7431" spans="1:11" ht="20.100000000000001" customHeight="1">
      <c r="A7431" s="26"/>
      <c r="B7431" s="27"/>
      <c r="C7431" s="11" t="str">
        <f>IF($B7431 &lt;&gt; "",VLOOKUP(MID(B7431,3,5),'Recyclabilité Prod Matx'!C:F,2,FALSE), "")</f>
        <v/>
      </c>
      <c r="D7431" s="11" t="str">
        <f>IF($B7431 &lt;&gt; "",VLOOKUP(MID(B7431,3,5),'Recyclabilité Prod Matx'!C:F,3,FALSE),"")</f>
        <v/>
      </c>
      <c r="E7431" s="11" t="str">
        <f>IF($B7431 &lt;&gt; "",VLOOKUP(MID(B7431,3,5),'Recyclabilité Prod Matx'!C:F,4,FALSE), "")</f>
        <v/>
      </c>
      <c r="F7431" s="12" t="str">
        <f>IF($B7431 &lt;&gt; "", IF(C7431="Totale","",IF(D7431 = 0, "", VLOOKUP(D7431,'Cond Compo'!A:B,2,FALSE))),"")</f>
        <v/>
      </c>
      <c r="G7431" s="28"/>
      <c r="H7431" s="11" t="str">
        <f xml:space="preserve"> IF(C7431="Totale",2,IF($G7431 &lt;&gt; "", IF(D7431 = "E",MATCH(G7431, 'Cond Compo'!D$16:D$18, 0), MATCH(G7431, 'Cond Compo'!C$16:C$19, 0)), ""))</f>
        <v/>
      </c>
      <c r="I7431" s="12" t="str">
        <f>IF($E7431 &lt;&gt; "", IF(E7431 = 0, "", VLOOKUP(E7431,'Cond Perturbation'!A:B,2,FALSE)),"")</f>
        <v/>
      </c>
      <c r="J7431" s="28"/>
      <c r="K7431" s="29" t="str">
        <f>IF($B7431 &lt;&gt; "", IF(C7431="Oui",IF(H7431=1,IF(E7431=0,Résultat!G$8,IF(J7431="No",Résultat!$G$8,Résultat!$G$7)),IF(H7431=2,IF(E7431=0,Résultat!G$9,IF(J7431="No",Résultat!$G$9,Résultat!$G$7)),Résultat!$G$7)),IF(C7431 = "Totale", IF(H7431=1,IF(E7431=0,Résultat!G$8,IF(J7431="No",Résultat!$G$9,Résultat!$G$7)),IF(H7431=2,IF(E7431=0,Résultat!G$9,IF(J7431="No",Résultat!$G$9,Résultat!$G$7)),Résultat!$G$7)),Résultat!$G$7)), "")</f>
        <v/>
      </c>
    </row>
    <row r="7432" spans="1:11" ht="20.100000000000001" customHeight="1">
      <c r="A7432" s="26"/>
      <c r="B7432" s="27"/>
      <c r="C7432" s="11" t="str">
        <f>IF($B7432 &lt;&gt; "",VLOOKUP(MID(B7432,3,5),'Recyclabilité Prod Matx'!C:F,2,FALSE), "")</f>
        <v/>
      </c>
      <c r="D7432" s="11" t="str">
        <f>IF($B7432 &lt;&gt; "",VLOOKUP(MID(B7432,3,5),'Recyclabilité Prod Matx'!C:F,3,FALSE),"")</f>
        <v/>
      </c>
      <c r="E7432" s="11" t="str">
        <f>IF($B7432 &lt;&gt; "",VLOOKUP(MID(B7432,3,5),'Recyclabilité Prod Matx'!C:F,4,FALSE), "")</f>
        <v/>
      </c>
      <c r="F7432" s="12" t="str">
        <f>IF($B7432 &lt;&gt; "", IF(C7432="Totale","",IF(D7432 = 0, "", VLOOKUP(D7432,'Cond Compo'!A:B,2,FALSE))),"")</f>
        <v/>
      </c>
      <c r="G7432" s="28"/>
      <c r="H7432" s="11" t="str">
        <f xml:space="preserve"> IF(C7432="Totale",2,IF($G7432 &lt;&gt; "", IF(D7432 = "E",MATCH(G7432, 'Cond Compo'!D$16:D$18, 0), MATCH(G7432, 'Cond Compo'!C$16:C$19, 0)), ""))</f>
        <v/>
      </c>
      <c r="I7432" s="12" t="str">
        <f>IF($E7432 &lt;&gt; "", IF(E7432 = 0, "", VLOOKUP(E7432,'Cond Perturbation'!A:B,2,FALSE)),"")</f>
        <v/>
      </c>
      <c r="J7432" s="28"/>
      <c r="K7432" s="29" t="str">
        <f>IF($B7432 &lt;&gt; "", IF(C7432="Oui",IF(H7432=1,IF(E7432=0,Résultat!G$8,IF(J7432="No",Résultat!$G$8,Résultat!$G$7)),IF(H7432=2,IF(E7432=0,Résultat!G$9,IF(J7432="No",Résultat!$G$9,Résultat!$G$7)),Résultat!$G$7)),IF(C7432 = "Totale", IF(H7432=1,IF(E7432=0,Résultat!G$8,IF(J7432="No",Résultat!$G$9,Résultat!$G$7)),IF(H7432=2,IF(E7432=0,Résultat!G$9,IF(J7432="No",Résultat!$G$9,Résultat!$G$7)),Résultat!$G$7)),Résultat!$G$7)), "")</f>
        <v/>
      </c>
    </row>
    <row r="7433" spans="1:11" ht="20.100000000000001" customHeight="1">
      <c r="A7433" s="26"/>
      <c r="B7433" s="27"/>
      <c r="C7433" s="11" t="str">
        <f>IF($B7433 &lt;&gt; "",VLOOKUP(MID(B7433,3,5),'Recyclabilité Prod Matx'!C:F,2,FALSE), "")</f>
        <v/>
      </c>
      <c r="D7433" s="11" t="str">
        <f>IF($B7433 &lt;&gt; "",VLOOKUP(MID(B7433,3,5),'Recyclabilité Prod Matx'!C:F,3,FALSE),"")</f>
        <v/>
      </c>
      <c r="E7433" s="11" t="str">
        <f>IF($B7433 &lt;&gt; "",VLOOKUP(MID(B7433,3,5),'Recyclabilité Prod Matx'!C:F,4,FALSE), "")</f>
        <v/>
      </c>
      <c r="F7433" s="12" t="str">
        <f>IF($B7433 &lt;&gt; "", IF(C7433="Totale","",IF(D7433 = 0, "", VLOOKUP(D7433,'Cond Compo'!A:B,2,FALSE))),"")</f>
        <v/>
      </c>
      <c r="G7433" s="28"/>
      <c r="H7433" s="11" t="str">
        <f xml:space="preserve"> IF(C7433="Totale",2,IF($G7433 &lt;&gt; "", IF(D7433 = "E",MATCH(G7433, 'Cond Compo'!D$16:D$18, 0), MATCH(G7433, 'Cond Compo'!C$16:C$19, 0)), ""))</f>
        <v/>
      </c>
      <c r="I7433" s="12" t="str">
        <f>IF($E7433 &lt;&gt; "", IF(E7433 = 0, "", VLOOKUP(E7433,'Cond Perturbation'!A:B,2,FALSE)),"")</f>
        <v/>
      </c>
      <c r="J7433" s="28"/>
      <c r="K7433" s="29" t="str">
        <f>IF($B7433 &lt;&gt; "", IF(C7433="Oui",IF(H7433=1,IF(E7433=0,Résultat!G$8,IF(J7433="No",Résultat!$G$8,Résultat!$G$7)),IF(H7433=2,IF(E7433=0,Résultat!G$9,IF(J7433="No",Résultat!$G$9,Résultat!$G$7)),Résultat!$G$7)),IF(C7433 = "Totale", IF(H7433=1,IF(E7433=0,Résultat!G$8,IF(J7433="No",Résultat!$G$9,Résultat!$G$7)),IF(H7433=2,IF(E7433=0,Résultat!G$9,IF(J7433="No",Résultat!$G$9,Résultat!$G$7)),Résultat!$G$7)),Résultat!$G$7)), "")</f>
        <v/>
      </c>
    </row>
    <row r="7434" spans="1:11" ht="20.100000000000001" customHeight="1">
      <c r="A7434" s="26"/>
      <c r="B7434" s="27"/>
      <c r="C7434" s="11" t="str">
        <f>IF($B7434 &lt;&gt; "",VLOOKUP(MID(B7434,3,5),'Recyclabilité Prod Matx'!C:F,2,FALSE), "")</f>
        <v/>
      </c>
      <c r="D7434" s="11" t="str">
        <f>IF($B7434 &lt;&gt; "",VLOOKUP(MID(B7434,3,5),'Recyclabilité Prod Matx'!C:F,3,FALSE),"")</f>
        <v/>
      </c>
      <c r="E7434" s="11" t="str">
        <f>IF($B7434 &lt;&gt; "",VLOOKUP(MID(B7434,3,5),'Recyclabilité Prod Matx'!C:F,4,FALSE), "")</f>
        <v/>
      </c>
      <c r="F7434" s="12" t="str">
        <f>IF($B7434 &lt;&gt; "", IF(C7434="Totale","",IF(D7434 = 0, "", VLOOKUP(D7434,'Cond Compo'!A:B,2,FALSE))),"")</f>
        <v/>
      </c>
      <c r="G7434" s="28"/>
      <c r="H7434" s="11" t="str">
        <f xml:space="preserve"> IF(C7434="Totale",2,IF($G7434 &lt;&gt; "", IF(D7434 = "E",MATCH(G7434, 'Cond Compo'!D$16:D$18, 0), MATCH(G7434, 'Cond Compo'!C$16:C$19, 0)), ""))</f>
        <v/>
      </c>
      <c r="I7434" s="12" t="str">
        <f>IF($E7434 &lt;&gt; "", IF(E7434 = 0, "", VLOOKUP(E7434,'Cond Perturbation'!A:B,2,FALSE)),"")</f>
        <v/>
      </c>
      <c r="J7434" s="28"/>
      <c r="K7434" s="29" t="str">
        <f>IF($B7434 &lt;&gt; "", IF(C7434="Oui",IF(H7434=1,IF(E7434=0,Résultat!G$8,IF(J7434="No",Résultat!$G$8,Résultat!$G$7)),IF(H7434=2,IF(E7434=0,Résultat!G$9,IF(J7434="No",Résultat!$G$9,Résultat!$G$7)),Résultat!$G$7)),IF(C7434 = "Totale", IF(H7434=1,IF(E7434=0,Résultat!G$8,IF(J7434="No",Résultat!$G$9,Résultat!$G$7)),IF(H7434=2,IF(E7434=0,Résultat!G$9,IF(J7434="No",Résultat!$G$9,Résultat!$G$7)),Résultat!$G$7)),Résultat!$G$7)), "")</f>
        <v/>
      </c>
    </row>
    <row r="7435" spans="1:11" ht="20.100000000000001" customHeight="1">
      <c r="A7435" s="26"/>
      <c r="B7435" s="27"/>
      <c r="C7435" s="11" t="str">
        <f>IF($B7435 &lt;&gt; "",VLOOKUP(MID(B7435,3,5),'Recyclabilité Prod Matx'!C:F,2,FALSE), "")</f>
        <v/>
      </c>
      <c r="D7435" s="11" t="str">
        <f>IF($B7435 &lt;&gt; "",VLOOKUP(MID(B7435,3,5),'Recyclabilité Prod Matx'!C:F,3,FALSE),"")</f>
        <v/>
      </c>
      <c r="E7435" s="11" t="str">
        <f>IF($B7435 &lt;&gt; "",VLOOKUP(MID(B7435,3,5),'Recyclabilité Prod Matx'!C:F,4,FALSE), "")</f>
        <v/>
      </c>
      <c r="F7435" s="12" t="str">
        <f>IF($B7435 &lt;&gt; "", IF(C7435="Totale","",IF(D7435 = 0, "", VLOOKUP(D7435,'Cond Compo'!A:B,2,FALSE))),"")</f>
        <v/>
      </c>
      <c r="G7435" s="28"/>
      <c r="H7435" s="11" t="str">
        <f xml:space="preserve"> IF(C7435="Totale",2,IF($G7435 &lt;&gt; "", IF(D7435 = "E",MATCH(G7435, 'Cond Compo'!D$16:D$18, 0), MATCH(G7435, 'Cond Compo'!C$16:C$19, 0)), ""))</f>
        <v/>
      </c>
      <c r="I7435" s="12" t="str">
        <f>IF($E7435 &lt;&gt; "", IF(E7435 = 0, "", VLOOKUP(E7435,'Cond Perturbation'!A:B,2,FALSE)),"")</f>
        <v/>
      </c>
      <c r="J7435" s="28"/>
      <c r="K7435" s="29" t="str">
        <f>IF($B7435 &lt;&gt; "", IF(C7435="Oui",IF(H7435=1,IF(E7435=0,Résultat!G$8,IF(J7435="No",Résultat!$G$8,Résultat!$G$7)),IF(H7435=2,IF(E7435=0,Résultat!G$9,IF(J7435="No",Résultat!$G$9,Résultat!$G$7)),Résultat!$G$7)),IF(C7435 = "Totale", IF(H7435=1,IF(E7435=0,Résultat!G$8,IF(J7435="No",Résultat!$G$9,Résultat!$G$7)),IF(H7435=2,IF(E7435=0,Résultat!G$9,IF(J7435="No",Résultat!$G$9,Résultat!$G$7)),Résultat!$G$7)),Résultat!$G$7)), "")</f>
        <v/>
      </c>
    </row>
    <row r="7436" spans="1:11" ht="20.100000000000001" customHeight="1">
      <c r="A7436" s="26"/>
      <c r="B7436" s="27"/>
      <c r="C7436" s="11" t="str">
        <f>IF($B7436 &lt;&gt; "",VLOOKUP(MID(B7436,3,5),'Recyclabilité Prod Matx'!C:F,2,FALSE), "")</f>
        <v/>
      </c>
      <c r="D7436" s="11" t="str">
        <f>IF($B7436 &lt;&gt; "",VLOOKUP(MID(B7436,3,5),'Recyclabilité Prod Matx'!C:F,3,FALSE),"")</f>
        <v/>
      </c>
      <c r="E7436" s="11" t="str">
        <f>IF($B7436 &lt;&gt; "",VLOOKUP(MID(B7436,3,5),'Recyclabilité Prod Matx'!C:F,4,FALSE), "")</f>
        <v/>
      </c>
      <c r="F7436" s="12" t="str">
        <f>IF($B7436 &lt;&gt; "", IF(C7436="Totale","",IF(D7436 = 0, "", VLOOKUP(D7436,'Cond Compo'!A:B,2,FALSE))),"")</f>
        <v/>
      </c>
      <c r="G7436" s="28"/>
      <c r="H7436" s="11" t="str">
        <f xml:space="preserve"> IF(C7436="Totale",2,IF($G7436 &lt;&gt; "", IF(D7436 = "E",MATCH(G7436, 'Cond Compo'!D$16:D$18, 0), MATCH(G7436, 'Cond Compo'!C$16:C$19, 0)), ""))</f>
        <v/>
      </c>
      <c r="I7436" s="12" t="str">
        <f>IF($E7436 &lt;&gt; "", IF(E7436 = 0, "", VLOOKUP(E7436,'Cond Perturbation'!A:B,2,FALSE)),"")</f>
        <v/>
      </c>
      <c r="J7436" s="28"/>
      <c r="K7436" s="29" t="str">
        <f>IF($B7436 &lt;&gt; "", IF(C7436="Oui",IF(H7436=1,IF(E7436=0,Résultat!G$8,IF(J7436="No",Résultat!$G$8,Résultat!$G$7)),IF(H7436=2,IF(E7436=0,Résultat!G$9,IF(J7436="No",Résultat!$G$9,Résultat!$G$7)),Résultat!$G$7)),IF(C7436 = "Totale", IF(H7436=1,IF(E7436=0,Résultat!G$8,IF(J7436="No",Résultat!$G$9,Résultat!$G$7)),IF(H7436=2,IF(E7436=0,Résultat!G$9,IF(J7436="No",Résultat!$G$9,Résultat!$G$7)),Résultat!$G$7)),Résultat!$G$7)), "")</f>
        <v/>
      </c>
    </row>
    <row r="7437" spans="1:11" ht="20.100000000000001" customHeight="1">
      <c r="A7437" s="26"/>
      <c r="B7437" s="27"/>
      <c r="C7437" s="11" t="str">
        <f>IF($B7437 &lt;&gt; "",VLOOKUP(MID(B7437,3,5),'Recyclabilité Prod Matx'!C:F,2,FALSE), "")</f>
        <v/>
      </c>
      <c r="D7437" s="11" t="str">
        <f>IF($B7437 &lt;&gt; "",VLOOKUP(MID(B7437,3,5),'Recyclabilité Prod Matx'!C:F,3,FALSE),"")</f>
        <v/>
      </c>
      <c r="E7437" s="11" t="str">
        <f>IF($B7437 &lt;&gt; "",VLOOKUP(MID(B7437,3,5),'Recyclabilité Prod Matx'!C:F,4,FALSE), "")</f>
        <v/>
      </c>
      <c r="F7437" s="12" t="str">
        <f>IF($B7437 &lt;&gt; "", IF(C7437="Totale","",IF(D7437 = 0, "", VLOOKUP(D7437,'Cond Compo'!A:B,2,FALSE))),"")</f>
        <v/>
      </c>
      <c r="G7437" s="28"/>
      <c r="H7437" s="11" t="str">
        <f xml:space="preserve"> IF(C7437="Totale",2,IF($G7437 &lt;&gt; "", IF(D7437 = "E",MATCH(G7437, 'Cond Compo'!D$16:D$18, 0), MATCH(G7437, 'Cond Compo'!C$16:C$19, 0)), ""))</f>
        <v/>
      </c>
      <c r="I7437" s="12" t="str">
        <f>IF($E7437 &lt;&gt; "", IF(E7437 = 0, "", VLOOKUP(E7437,'Cond Perturbation'!A:B,2,FALSE)),"")</f>
        <v/>
      </c>
      <c r="J7437" s="28"/>
      <c r="K7437" s="29" t="str">
        <f>IF($B7437 &lt;&gt; "", IF(C7437="Oui",IF(H7437=1,IF(E7437=0,Résultat!G$8,IF(J7437="No",Résultat!$G$8,Résultat!$G$7)),IF(H7437=2,IF(E7437=0,Résultat!G$9,IF(J7437="No",Résultat!$G$9,Résultat!$G$7)),Résultat!$G$7)),IF(C7437 = "Totale", IF(H7437=1,IF(E7437=0,Résultat!G$8,IF(J7437="No",Résultat!$G$9,Résultat!$G$7)),IF(H7437=2,IF(E7437=0,Résultat!G$9,IF(J7437="No",Résultat!$G$9,Résultat!$G$7)),Résultat!$G$7)),Résultat!$G$7)), "")</f>
        <v/>
      </c>
    </row>
    <row r="7438" spans="1:11" ht="20.100000000000001" customHeight="1">
      <c r="A7438" s="26"/>
      <c r="B7438" s="27"/>
      <c r="C7438" s="11" t="str">
        <f>IF($B7438 &lt;&gt; "",VLOOKUP(MID(B7438,3,5),'Recyclabilité Prod Matx'!C:F,2,FALSE), "")</f>
        <v/>
      </c>
      <c r="D7438" s="11" t="str">
        <f>IF($B7438 &lt;&gt; "",VLOOKUP(MID(B7438,3,5),'Recyclabilité Prod Matx'!C:F,3,FALSE),"")</f>
        <v/>
      </c>
      <c r="E7438" s="11" t="str">
        <f>IF($B7438 &lt;&gt; "",VLOOKUP(MID(B7438,3,5),'Recyclabilité Prod Matx'!C:F,4,FALSE), "")</f>
        <v/>
      </c>
      <c r="F7438" s="12" t="str">
        <f>IF($B7438 &lt;&gt; "", IF(C7438="Totale","",IF(D7438 = 0, "", VLOOKUP(D7438,'Cond Compo'!A:B,2,FALSE))),"")</f>
        <v/>
      </c>
      <c r="G7438" s="28"/>
      <c r="H7438" s="11" t="str">
        <f xml:space="preserve"> IF(C7438="Totale",2,IF($G7438 &lt;&gt; "", IF(D7438 = "E",MATCH(G7438, 'Cond Compo'!D$16:D$18, 0), MATCH(G7438, 'Cond Compo'!C$16:C$19, 0)), ""))</f>
        <v/>
      </c>
      <c r="I7438" s="12" t="str">
        <f>IF($E7438 &lt;&gt; "", IF(E7438 = 0, "", VLOOKUP(E7438,'Cond Perturbation'!A:B,2,FALSE)),"")</f>
        <v/>
      </c>
      <c r="J7438" s="28"/>
      <c r="K7438" s="29" t="str">
        <f>IF($B7438 &lt;&gt; "", IF(C7438="Oui",IF(H7438=1,IF(E7438=0,Résultat!G$8,IF(J7438="No",Résultat!$G$8,Résultat!$G$7)),IF(H7438=2,IF(E7438=0,Résultat!G$9,IF(J7438="No",Résultat!$G$9,Résultat!$G$7)),Résultat!$G$7)),IF(C7438 = "Totale", IF(H7438=1,IF(E7438=0,Résultat!G$8,IF(J7438="No",Résultat!$G$9,Résultat!$G$7)),IF(H7438=2,IF(E7438=0,Résultat!G$9,IF(J7438="No",Résultat!$G$9,Résultat!$G$7)),Résultat!$G$7)),Résultat!$G$7)), "")</f>
        <v/>
      </c>
    </row>
    <row r="7439" spans="1:11" ht="20.100000000000001" customHeight="1">
      <c r="A7439" s="26"/>
      <c r="B7439" s="27"/>
      <c r="C7439" s="11" t="str">
        <f>IF($B7439 &lt;&gt; "",VLOOKUP(MID(B7439,3,5),'Recyclabilité Prod Matx'!C:F,2,FALSE), "")</f>
        <v/>
      </c>
      <c r="D7439" s="11" t="str">
        <f>IF($B7439 &lt;&gt; "",VLOOKUP(MID(B7439,3,5),'Recyclabilité Prod Matx'!C:F,3,FALSE),"")</f>
        <v/>
      </c>
      <c r="E7439" s="11" t="str">
        <f>IF($B7439 &lt;&gt; "",VLOOKUP(MID(B7439,3,5),'Recyclabilité Prod Matx'!C:F,4,FALSE), "")</f>
        <v/>
      </c>
      <c r="F7439" s="12" t="str">
        <f>IF($B7439 &lt;&gt; "", IF(C7439="Totale","",IF(D7439 = 0, "", VLOOKUP(D7439,'Cond Compo'!A:B,2,FALSE))),"")</f>
        <v/>
      </c>
      <c r="G7439" s="28"/>
      <c r="H7439" s="11" t="str">
        <f xml:space="preserve"> IF(C7439="Totale",2,IF($G7439 &lt;&gt; "", IF(D7439 = "E",MATCH(G7439, 'Cond Compo'!D$16:D$18, 0), MATCH(G7439, 'Cond Compo'!C$16:C$19, 0)), ""))</f>
        <v/>
      </c>
      <c r="I7439" s="12" t="str">
        <f>IF($E7439 &lt;&gt; "", IF(E7439 = 0, "", VLOOKUP(E7439,'Cond Perturbation'!A:B,2,FALSE)),"")</f>
        <v/>
      </c>
      <c r="J7439" s="28"/>
      <c r="K7439" s="29" t="str">
        <f>IF($B7439 &lt;&gt; "", IF(C7439="Oui",IF(H7439=1,IF(E7439=0,Résultat!G$8,IF(J7439="No",Résultat!$G$8,Résultat!$G$7)),IF(H7439=2,IF(E7439=0,Résultat!G$9,IF(J7439="No",Résultat!$G$9,Résultat!$G$7)),Résultat!$G$7)),IF(C7439 = "Totale", IF(H7439=1,IF(E7439=0,Résultat!G$8,IF(J7439="No",Résultat!$G$9,Résultat!$G$7)),IF(H7439=2,IF(E7439=0,Résultat!G$9,IF(J7439="No",Résultat!$G$9,Résultat!$G$7)),Résultat!$G$7)),Résultat!$G$7)), "")</f>
        <v/>
      </c>
    </row>
    <row r="7440" spans="1:11" ht="20.100000000000001" customHeight="1">
      <c r="A7440" s="26"/>
      <c r="B7440" s="27"/>
      <c r="C7440" s="11" t="str">
        <f>IF($B7440 &lt;&gt; "",VLOOKUP(MID(B7440,3,5),'Recyclabilité Prod Matx'!C:F,2,FALSE), "")</f>
        <v/>
      </c>
      <c r="D7440" s="11" t="str">
        <f>IF($B7440 &lt;&gt; "",VLOOKUP(MID(B7440,3,5),'Recyclabilité Prod Matx'!C:F,3,FALSE),"")</f>
        <v/>
      </c>
      <c r="E7440" s="11" t="str">
        <f>IF($B7440 &lt;&gt; "",VLOOKUP(MID(B7440,3,5),'Recyclabilité Prod Matx'!C:F,4,FALSE), "")</f>
        <v/>
      </c>
      <c r="F7440" s="12" t="str">
        <f>IF($B7440 &lt;&gt; "", IF(C7440="Totale","",IF(D7440 = 0, "", VLOOKUP(D7440,'Cond Compo'!A:B,2,FALSE))),"")</f>
        <v/>
      </c>
      <c r="G7440" s="28"/>
      <c r="H7440" s="11" t="str">
        <f xml:space="preserve"> IF(C7440="Totale",2,IF($G7440 &lt;&gt; "", IF(D7440 = "E",MATCH(G7440, 'Cond Compo'!D$16:D$18, 0), MATCH(G7440, 'Cond Compo'!C$16:C$19, 0)), ""))</f>
        <v/>
      </c>
      <c r="I7440" s="12" t="str">
        <f>IF($E7440 &lt;&gt; "", IF(E7440 = 0, "", VLOOKUP(E7440,'Cond Perturbation'!A:B,2,FALSE)),"")</f>
        <v/>
      </c>
      <c r="J7440" s="28"/>
      <c r="K7440" s="29" t="str">
        <f>IF($B7440 &lt;&gt; "", IF(C7440="Oui",IF(H7440=1,IF(E7440=0,Résultat!G$8,IF(J7440="No",Résultat!$G$8,Résultat!$G$7)),IF(H7440=2,IF(E7440=0,Résultat!G$9,IF(J7440="No",Résultat!$G$9,Résultat!$G$7)),Résultat!$G$7)),IF(C7440 = "Totale", IF(H7440=1,IF(E7440=0,Résultat!G$8,IF(J7440="No",Résultat!$G$9,Résultat!$G$7)),IF(H7440=2,IF(E7440=0,Résultat!G$9,IF(J7440="No",Résultat!$G$9,Résultat!$G$7)),Résultat!$G$7)),Résultat!$G$7)), "")</f>
        <v/>
      </c>
    </row>
    <row r="7441" spans="1:11" ht="20.100000000000001" customHeight="1">
      <c r="A7441" s="26"/>
      <c r="B7441" s="27"/>
      <c r="C7441" s="11" t="str">
        <f>IF($B7441 &lt;&gt; "",VLOOKUP(MID(B7441,3,5),'Recyclabilité Prod Matx'!C:F,2,FALSE), "")</f>
        <v/>
      </c>
      <c r="D7441" s="11" t="str">
        <f>IF($B7441 &lt;&gt; "",VLOOKUP(MID(B7441,3,5),'Recyclabilité Prod Matx'!C:F,3,FALSE),"")</f>
        <v/>
      </c>
      <c r="E7441" s="11" t="str">
        <f>IF($B7441 &lt;&gt; "",VLOOKUP(MID(B7441,3,5),'Recyclabilité Prod Matx'!C:F,4,FALSE), "")</f>
        <v/>
      </c>
      <c r="F7441" s="12" t="str">
        <f>IF($B7441 &lt;&gt; "", IF(C7441="Totale","",IF(D7441 = 0, "", VLOOKUP(D7441,'Cond Compo'!A:B,2,FALSE))),"")</f>
        <v/>
      </c>
      <c r="G7441" s="28"/>
      <c r="H7441" s="11" t="str">
        <f xml:space="preserve"> IF(C7441="Totale",2,IF($G7441 &lt;&gt; "", IF(D7441 = "E",MATCH(G7441, 'Cond Compo'!D$16:D$18, 0), MATCH(G7441, 'Cond Compo'!C$16:C$19, 0)), ""))</f>
        <v/>
      </c>
      <c r="I7441" s="12" t="str">
        <f>IF($E7441 &lt;&gt; "", IF(E7441 = 0, "", VLOOKUP(E7441,'Cond Perturbation'!A:B,2,FALSE)),"")</f>
        <v/>
      </c>
      <c r="J7441" s="28"/>
      <c r="K7441" s="29" t="str">
        <f>IF($B7441 &lt;&gt; "", IF(C7441="Oui",IF(H7441=1,IF(E7441=0,Résultat!G$8,IF(J7441="No",Résultat!$G$8,Résultat!$G$7)),IF(H7441=2,IF(E7441=0,Résultat!G$9,IF(J7441="No",Résultat!$G$9,Résultat!$G$7)),Résultat!$G$7)),IF(C7441 = "Totale", IF(H7441=1,IF(E7441=0,Résultat!G$8,IF(J7441="No",Résultat!$G$9,Résultat!$G$7)),IF(H7441=2,IF(E7441=0,Résultat!G$9,IF(J7441="No",Résultat!$G$9,Résultat!$G$7)),Résultat!$G$7)),Résultat!$G$7)), "")</f>
        <v/>
      </c>
    </row>
    <row r="7442" spans="1:11" ht="20.100000000000001" customHeight="1">
      <c r="A7442" s="26"/>
      <c r="B7442" s="27"/>
      <c r="C7442" s="11" t="str">
        <f>IF($B7442 &lt;&gt; "",VLOOKUP(MID(B7442,3,5),'Recyclabilité Prod Matx'!C:F,2,FALSE), "")</f>
        <v/>
      </c>
      <c r="D7442" s="11" t="str">
        <f>IF($B7442 &lt;&gt; "",VLOOKUP(MID(B7442,3,5),'Recyclabilité Prod Matx'!C:F,3,FALSE),"")</f>
        <v/>
      </c>
      <c r="E7442" s="11" t="str">
        <f>IF($B7442 &lt;&gt; "",VLOOKUP(MID(B7442,3,5),'Recyclabilité Prod Matx'!C:F,4,FALSE), "")</f>
        <v/>
      </c>
      <c r="F7442" s="12" t="str">
        <f>IF($B7442 &lt;&gt; "", IF(C7442="Totale","",IF(D7442 = 0, "", VLOOKUP(D7442,'Cond Compo'!A:B,2,FALSE))),"")</f>
        <v/>
      </c>
      <c r="G7442" s="28"/>
      <c r="H7442" s="11" t="str">
        <f xml:space="preserve"> IF(C7442="Totale",2,IF($G7442 &lt;&gt; "", IF(D7442 = "E",MATCH(G7442, 'Cond Compo'!D$16:D$18, 0), MATCH(G7442, 'Cond Compo'!C$16:C$19, 0)), ""))</f>
        <v/>
      </c>
      <c r="I7442" s="12" t="str">
        <f>IF($E7442 &lt;&gt; "", IF(E7442 = 0, "", VLOOKUP(E7442,'Cond Perturbation'!A:B,2,FALSE)),"")</f>
        <v/>
      </c>
      <c r="J7442" s="28"/>
      <c r="K7442" s="29" t="str">
        <f>IF($B7442 &lt;&gt; "", IF(C7442="Oui",IF(H7442=1,IF(E7442=0,Résultat!G$8,IF(J7442="No",Résultat!$G$8,Résultat!$G$7)),IF(H7442=2,IF(E7442=0,Résultat!G$9,IF(J7442="No",Résultat!$G$9,Résultat!$G$7)),Résultat!$G$7)),IF(C7442 = "Totale", IF(H7442=1,IF(E7442=0,Résultat!G$8,IF(J7442="No",Résultat!$G$9,Résultat!$G$7)),IF(H7442=2,IF(E7442=0,Résultat!G$9,IF(J7442="No",Résultat!$G$9,Résultat!$G$7)),Résultat!$G$7)),Résultat!$G$7)), "")</f>
        <v/>
      </c>
    </row>
    <row r="7443" spans="1:11" ht="20.100000000000001" customHeight="1">
      <c r="A7443" s="26"/>
      <c r="B7443" s="27"/>
      <c r="C7443" s="11" t="str">
        <f>IF($B7443 &lt;&gt; "",VLOOKUP(MID(B7443,3,5),'Recyclabilité Prod Matx'!C:F,2,FALSE), "")</f>
        <v/>
      </c>
      <c r="D7443" s="11" t="str">
        <f>IF($B7443 &lt;&gt; "",VLOOKUP(MID(B7443,3,5),'Recyclabilité Prod Matx'!C:F,3,FALSE),"")</f>
        <v/>
      </c>
      <c r="E7443" s="11" t="str">
        <f>IF($B7443 &lt;&gt; "",VLOOKUP(MID(B7443,3,5),'Recyclabilité Prod Matx'!C:F,4,FALSE), "")</f>
        <v/>
      </c>
      <c r="F7443" s="12" t="str">
        <f>IF($B7443 &lt;&gt; "", IF(C7443="Totale","",IF(D7443 = 0, "", VLOOKUP(D7443,'Cond Compo'!A:B,2,FALSE))),"")</f>
        <v/>
      </c>
      <c r="G7443" s="28"/>
      <c r="H7443" s="11" t="str">
        <f xml:space="preserve"> IF(C7443="Totale",2,IF($G7443 &lt;&gt; "", IF(D7443 = "E",MATCH(G7443, 'Cond Compo'!D$16:D$18, 0), MATCH(G7443, 'Cond Compo'!C$16:C$19, 0)), ""))</f>
        <v/>
      </c>
      <c r="I7443" s="12" t="str">
        <f>IF($E7443 &lt;&gt; "", IF(E7443 = 0, "", VLOOKUP(E7443,'Cond Perturbation'!A:B,2,FALSE)),"")</f>
        <v/>
      </c>
      <c r="J7443" s="28"/>
      <c r="K7443" s="29" t="str">
        <f>IF($B7443 &lt;&gt; "", IF(C7443="Oui",IF(H7443=1,IF(E7443=0,Résultat!G$8,IF(J7443="No",Résultat!$G$8,Résultat!$G$7)),IF(H7443=2,IF(E7443=0,Résultat!G$9,IF(J7443="No",Résultat!$G$9,Résultat!$G$7)),Résultat!$G$7)),IF(C7443 = "Totale", IF(H7443=1,IF(E7443=0,Résultat!G$8,IF(J7443="No",Résultat!$G$9,Résultat!$G$7)),IF(H7443=2,IF(E7443=0,Résultat!G$9,IF(J7443="No",Résultat!$G$9,Résultat!$G$7)),Résultat!$G$7)),Résultat!$G$7)), "")</f>
        <v/>
      </c>
    </row>
    <row r="7444" spans="1:11" ht="20.100000000000001" customHeight="1">
      <c r="A7444" s="26"/>
      <c r="B7444" s="27"/>
      <c r="C7444" s="11" t="str">
        <f>IF($B7444 &lt;&gt; "",VLOOKUP(MID(B7444,3,5),'Recyclabilité Prod Matx'!C:F,2,FALSE), "")</f>
        <v/>
      </c>
      <c r="D7444" s="11" t="str">
        <f>IF($B7444 &lt;&gt; "",VLOOKUP(MID(B7444,3,5),'Recyclabilité Prod Matx'!C:F,3,FALSE),"")</f>
        <v/>
      </c>
      <c r="E7444" s="11" t="str">
        <f>IF($B7444 &lt;&gt; "",VLOOKUP(MID(B7444,3,5),'Recyclabilité Prod Matx'!C:F,4,FALSE), "")</f>
        <v/>
      </c>
      <c r="F7444" s="12" t="str">
        <f>IF($B7444 &lt;&gt; "", IF(C7444="Totale","",IF(D7444 = 0, "", VLOOKUP(D7444,'Cond Compo'!A:B,2,FALSE))),"")</f>
        <v/>
      </c>
      <c r="G7444" s="28"/>
      <c r="H7444" s="11" t="str">
        <f xml:space="preserve"> IF(C7444="Totale",2,IF($G7444 &lt;&gt; "", IF(D7444 = "E",MATCH(G7444, 'Cond Compo'!D$16:D$18, 0), MATCH(G7444, 'Cond Compo'!C$16:C$19, 0)), ""))</f>
        <v/>
      </c>
      <c r="I7444" s="12" t="str">
        <f>IF($E7444 &lt;&gt; "", IF(E7444 = 0, "", VLOOKUP(E7444,'Cond Perturbation'!A:B,2,FALSE)),"")</f>
        <v/>
      </c>
      <c r="J7444" s="28"/>
      <c r="K7444" s="29" t="str">
        <f>IF($B7444 &lt;&gt; "", IF(C7444="Oui",IF(H7444=1,IF(E7444=0,Résultat!G$8,IF(J7444="No",Résultat!$G$8,Résultat!$G$7)),IF(H7444=2,IF(E7444=0,Résultat!G$9,IF(J7444="No",Résultat!$G$9,Résultat!$G$7)),Résultat!$G$7)),IF(C7444 = "Totale", IF(H7444=1,IF(E7444=0,Résultat!G$8,IF(J7444="No",Résultat!$G$9,Résultat!$G$7)),IF(H7444=2,IF(E7444=0,Résultat!G$9,IF(J7444="No",Résultat!$G$9,Résultat!$G$7)),Résultat!$G$7)),Résultat!$G$7)), "")</f>
        <v/>
      </c>
    </row>
    <row r="7445" spans="1:11" ht="20.100000000000001" customHeight="1">
      <c r="A7445" s="26"/>
      <c r="B7445" s="27"/>
      <c r="C7445" s="11" t="str">
        <f>IF($B7445 &lt;&gt; "",VLOOKUP(MID(B7445,3,5),'Recyclabilité Prod Matx'!C:F,2,FALSE), "")</f>
        <v/>
      </c>
      <c r="D7445" s="11" t="str">
        <f>IF($B7445 &lt;&gt; "",VLOOKUP(MID(B7445,3,5),'Recyclabilité Prod Matx'!C:F,3,FALSE),"")</f>
        <v/>
      </c>
      <c r="E7445" s="11" t="str">
        <f>IF($B7445 &lt;&gt; "",VLOOKUP(MID(B7445,3,5),'Recyclabilité Prod Matx'!C:F,4,FALSE), "")</f>
        <v/>
      </c>
      <c r="F7445" s="12" t="str">
        <f>IF($B7445 &lt;&gt; "", IF(C7445="Totale","",IF(D7445 = 0, "", VLOOKUP(D7445,'Cond Compo'!A:B,2,FALSE))),"")</f>
        <v/>
      </c>
      <c r="G7445" s="28"/>
      <c r="H7445" s="11" t="str">
        <f xml:space="preserve"> IF(C7445="Totale",2,IF($G7445 &lt;&gt; "", IF(D7445 = "E",MATCH(G7445, 'Cond Compo'!D$16:D$18, 0), MATCH(G7445, 'Cond Compo'!C$16:C$19, 0)), ""))</f>
        <v/>
      </c>
      <c r="I7445" s="12" t="str">
        <f>IF($E7445 &lt;&gt; "", IF(E7445 = 0, "", VLOOKUP(E7445,'Cond Perturbation'!A:B,2,FALSE)),"")</f>
        <v/>
      </c>
      <c r="J7445" s="28"/>
      <c r="K7445" s="29" t="str">
        <f>IF($B7445 &lt;&gt; "", IF(C7445="Oui",IF(H7445=1,IF(E7445=0,Résultat!G$8,IF(J7445="No",Résultat!$G$8,Résultat!$G$7)),IF(H7445=2,IF(E7445=0,Résultat!G$9,IF(J7445="No",Résultat!$G$9,Résultat!$G$7)),Résultat!$G$7)),IF(C7445 = "Totale", IF(H7445=1,IF(E7445=0,Résultat!G$8,IF(J7445="No",Résultat!$G$9,Résultat!$G$7)),IF(H7445=2,IF(E7445=0,Résultat!G$9,IF(J7445="No",Résultat!$G$9,Résultat!$G$7)),Résultat!$G$7)),Résultat!$G$7)), "")</f>
        <v/>
      </c>
    </row>
    <row r="7446" spans="1:11" ht="20.100000000000001" customHeight="1">
      <c r="A7446" s="26"/>
      <c r="B7446" s="27"/>
      <c r="C7446" s="11" t="str">
        <f>IF($B7446 &lt;&gt; "",VLOOKUP(MID(B7446,3,5),'Recyclabilité Prod Matx'!C:F,2,FALSE), "")</f>
        <v/>
      </c>
      <c r="D7446" s="11" t="str">
        <f>IF($B7446 &lt;&gt; "",VLOOKUP(MID(B7446,3,5),'Recyclabilité Prod Matx'!C:F,3,FALSE),"")</f>
        <v/>
      </c>
      <c r="E7446" s="11" t="str">
        <f>IF($B7446 &lt;&gt; "",VLOOKUP(MID(B7446,3,5),'Recyclabilité Prod Matx'!C:F,4,FALSE), "")</f>
        <v/>
      </c>
      <c r="F7446" s="12" t="str">
        <f>IF($B7446 &lt;&gt; "", IF(C7446="Totale","",IF(D7446 = 0, "", VLOOKUP(D7446,'Cond Compo'!A:B,2,FALSE))),"")</f>
        <v/>
      </c>
      <c r="G7446" s="28"/>
      <c r="H7446" s="11" t="str">
        <f xml:space="preserve"> IF(C7446="Totale",2,IF($G7446 &lt;&gt; "", IF(D7446 = "E",MATCH(G7446, 'Cond Compo'!D$16:D$18, 0), MATCH(G7446, 'Cond Compo'!C$16:C$19, 0)), ""))</f>
        <v/>
      </c>
      <c r="I7446" s="12" t="str">
        <f>IF($E7446 &lt;&gt; "", IF(E7446 = 0, "", VLOOKUP(E7446,'Cond Perturbation'!A:B,2,FALSE)),"")</f>
        <v/>
      </c>
      <c r="J7446" s="28"/>
      <c r="K7446" s="29" t="str">
        <f>IF($B7446 &lt;&gt; "", IF(C7446="Oui",IF(H7446=1,IF(E7446=0,Résultat!G$8,IF(J7446="No",Résultat!$G$8,Résultat!$G$7)),IF(H7446=2,IF(E7446=0,Résultat!G$9,IF(J7446="No",Résultat!$G$9,Résultat!$G$7)),Résultat!$G$7)),IF(C7446 = "Totale", IF(H7446=1,IF(E7446=0,Résultat!G$8,IF(J7446="No",Résultat!$G$9,Résultat!$G$7)),IF(H7446=2,IF(E7446=0,Résultat!G$9,IF(J7446="No",Résultat!$G$9,Résultat!$G$7)),Résultat!$G$7)),Résultat!$G$7)), "")</f>
        <v/>
      </c>
    </row>
    <row r="7447" spans="1:11" ht="20.100000000000001" customHeight="1">
      <c r="A7447" s="26"/>
      <c r="B7447" s="27"/>
      <c r="C7447" s="11" t="str">
        <f>IF($B7447 &lt;&gt; "",VLOOKUP(MID(B7447,3,5),'Recyclabilité Prod Matx'!C:F,2,FALSE), "")</f>
        <v/>
      </c>
      <c r="D7447" s="11" t="str">
        <f>IF($B7447 &lt;&gt; "",VLOOKUP(MID(B7447,3,5),'Recyclabilité Prod Matx'!C:F,3,FALSE),"")</f>
        <v/>
      </c>
      <c r="E7447" s="11" t="str">
        <f>IF($B7447 &lt;&gt; "",VLOOKUP(MID(B7447,3,5),'Recyclabilité Prod Matx'!C:F,4,FALSE), "")</f>
        <v/>
      </c>
      <c r="F7447" s="12" t="str">
        <f>IF($B7447 &lt;&gt; "", IF(C7447="Totale","",IF(D7447 = 0, "", VLOOKUP(D7447,'Cond Compo'!A:B,2,FALSE))),"")</f>
        <v/>
      </c>
      <c r="G7447" s="28"/>
      <c r="H7447" s="11" t="str">
        <f xml:space="preserve"> IF(C7447="Totale",2,IF($G7447 &lt;&gt; "", IF(D7447 = "E",MATCH(G7447, 'Cond Compo'!D$16:D$18, 0), MATCH(G7447, 'Cond Compo'!C$16:C$19, 0)), ""))</f>
        <v/>
      </c>
      <c r="I7447" s="12" t="str">
        <f>IF($E7447 &lt;&gt; "", IF(E7447 = 0, "", VLOOKUP(E7447,'Cond Perturbation'!A:B,2,FALSE)),"")</f>
        <v/>
      </c>
      <c r="J7447" s="28"/>
      <c r="K7447" s="29" t="str">
        <f>IF($B7447 &lt;&gt; "", IF(C7447="Oui",IF(H7447=1,IF(E7447=0,Résultat!G$8,IF(J7447="No",Résultat!$G$8,Résultat!$G$7)),IF(H7447=2,IF(E7447=0,Résultat!G$9,IF(J7447="No",Résultat!$G$9,Résultat!$G$7)),Résultat!$G$7)),IF(C7447 = "Totale", IF(H7447=1,IF(E7447=0,Résultat!G$8,IF(J7447="No",Résultat!$G$9,Résultat!$G$7)),IF(H7447=2,IF(E7447=0,Résultat!G$9,IF(J7447="No",Résultat!$G$9,Résultat!$G$7)),Résultat!$G$7)),Résultat!$G$7)), "")</f>
        <v/>
      </c>
    </row>
    <row r="7448" spans="1:11" ht="20.100000000000001" customHeight="1">
      <c r="A7448" s="26"/>
      <c r="B7448" s="27"/>
      <c r="C7448" s="11" t="str">
        <f>IF($B7448 &lt;&gt; "",VLOOKUP(MID(B7448,3,5),'Recyclabilité Prod Matx'!C:F,2,FALSE), "")</f>
        <v/>
      </c>
      <c r="D7448" s="11" t="str">
        <f>IF($B7448 &lt;&gt; "",VLOOKUP(MID(B7448,3,5),'Recyclabilité Prod Matx'!C:F,3,FALSE),"")</f>
        <v/>
      </c>
      <c r="E7448" s="11" t="str">
        <f>IF($B7448 &lt;&gt; "",VLOOKUP(MID(B7448,3,5),'Recyclabilité Prod Matx'!C:F,4,FALSE), "")</f>
        <v/>
      </c>
      <c r="F7448" s="12" t="str">
        <f>IF($B7448 &lt;&gt; "", IF(C7448="Totale","",IF(D7448 = 0, "", VLOOKUP(D7448,'Cond Compo'!A:B,2,FALSE))),"")</f>
        <v/>
      </c>
      <c r="G7448" s="28"/>
      <c r="H7448" s="11" t="str">
        <f xml:space="preserve"> IF(C7448="Totale",2,IF($G7448 &lt;&gt; "", IF(D7448 = "E",MATCH(G7448, 'Cond Compo'!D$16:D$18, 0), MATCH(G7448, 'Cond Compo'!C$16:C$19, 0)), ""))</f>
        <v/>
      </c>
      <c r="I7448" s="12" t="str">
        <f>IF($E7448 &lt;&gt; "", IF(E7448 = 0, "", VLOOKUP(E7448,'Cond Perturbation'!A:B,2,FALSE)),"")</f>
        <v/>
      </c>
      <c r="J7448" s="28"/>
      <c r="K7448" s="29" t="str">
        <f>IF($B7448 &lt;&gt; "", IF(C7448="Oui",IF(H7448=1,IF(E7448=0,Résultat!G$8,IF(J7448="No",Résultat!$G$8,Résultat!$G$7)),IF(H7448=2,IF(E7448=0,Résultat!G$9,IF(J7448="No",Résultat!$G$9,Résultat!$G$7)),Résultat!$G$7)),IF(C7448 = "Totale", IF(H7448=1,IF(E7448=0,Résultat!G$8,IF(J7448="No",Résultat!$G$9,Résultat!$G$7)),IF(H7448=2,IF(E7448=0,Résultat!G$9,IF(J7448="No",Résultat!$G$9,Résultat!$G$7)),Résultat!$G$7)),Résultat!$G$7)), "")</f>
        <v/>
      </c>
    </row>
    <row r="7449" spans="1:11" ht="20.100000000000001" customHeight="1">
      <c r="A7449" s="26"/>
      <c r="B7449" s="27"/>
      <c r="C7449" s="11" t="str">
        <f>IF($B7449 &lt;&gt; "",VLOOKUP(MID(B7449,3,5),'Recyclabilité Prod Matx'!C:F,2,FALSE), "")</f>
        <v/>
      </c>
      <c r="D7449" s="11" t="str">
        <f>IF($B7449 &lt;&gt; "",VLOOKUP(MID(B7449,3,5),'Recyclabilité Prod Matx'!C:F,3,FALSE),"")</f>
        <v/>
      </c>
      <c r="E7449" s="11" t="str">
        <f>IF($B7449 &lt;&gt; "",VLOOKUP(MID(B7449,3,5),'Recyclabilité Prod Matx'!C:F,4,FALSE), "")</f>
        <v/>
      </c>
      <c r="F7449" s="12" t="str">
        <f>IF($B7449 &lt;&gt; "", IF(C7449="Totale","",IF(D7449 = 0, "", VLOOKUP(D7449,'Cond Compo'!A:B,2,FALSE))),"")</f>
        <v/>
      </c>
      <c r="G7449" s="28"/>
      <c r="H7449" s="11" t="str">
        <f xml:space="preserve"> IF(C7449="Totale",2,IF($G7449 &lt;&gt; "", IF(D7449 = "E",MATCH(G7449, 'Cond Compo'!D$16:D$18, 0), MATCH(G7449, 'Cond Compo'!C$16:C$19, 0)), ""))</f>
        <v/>
      </c>
      <c r="I7449" s="12" t="str">
        <f>IF($E7449 &lt;&gt; "", IF(E7449 = 0, "", VLOOKUP(E7449,'Cond Perturbation'!A:B,2,FALSE)),"")</f>
        <v/>
      </c>
      <c r="J7449" s="28"/>
      <c r="K7449" s="29" t="str">
        <f>IF($B7449 &lt;&gt; "", IF(C7449="Oui",IF(H7449=1,IF(E7449=0,Résultat!G$8,IF(J7449="No",Résultat!$G$8,Résultat!$G$7)),IF(H7449=2,IF(E7449=0,Résultat!G$9,IF(J7449="No",Résultat!$G$9,Résultat!$G$7)),Résultat!$G$7)),IF(C7449 = "Totale", IF(H7449=1,IF(E7449=0,Résultat!G$8,IF(J7449="No",Résultat!$G$9,Résultat!$G$7)),IF(H7449=2,IF(E7449=0,Résultat!G$9,IF(J7449="No",Résultat!$G$9,Résultat!$G$7)),Résultat!$G$7)),Résultat!$G$7)), "")</f>
        <v/>
      </c>
    </row>
    <row r="7450" spans="1:11" ht="20.100000000000001" customHeight="1">
      <c r="A7450" s="26"/>
      <c r="B7450" s="27"/>
      <c r="C7450" s="11" t="str">
        <f>IF($B7450 &lt;&gt; "",VLOOKUP(MID(B7450,3,5),'Recyclabilité Prod Matx'!C:F,2,FALSE), "")</f>
        <v/>
      </c>
      <c r="D7450" s="11" t="str">
        <f>IF($B7450 &lt;&gt; "",VLOOKUP(MID(B7450,3,5),'Recyclabilité Prod Matx'!C:F,3,FALSE),"")</f>
        <v/>
      </c>
      <c r="E7450" s="11" t="str">
        <f>IF($B7450 &lt;&gt; "",VLOOKUP(MID(B7450,3,5),'Recyclabilité Prod Matx'!C:F,4,FALSE), "")</f>
        <v/>
      </c>
      <c r="F7450" s="12" t="str">
        <f>IF($B7450 &lt;&gt; "", IF(C7450="Totale","",IF(D7450 = 0, "", VLOOKUP(D7450,'Cond Compo'!A:B,2,FALSE))),"")</f>
        <v/>
      </c>
      <c r="G7450" s="28"/>
      <c r="H7450" s="11" t="str">
        <f xml:space="preserve"> IF(C7450="Totale",2,IF($G7450 &lt;&gt; "", IF(D7450 = "E",MATCH(G7450, 'Cond Compo'!D$16:D$18, 0), MATCH(G7450, 'Cond Compo'!C$16:C$19, 0)), ""))</f>
        <v/>
      </c>
      <c r="I7450" s="12" t="str">
        <f>IF($E7450 &lt;&gt; "", IF(E7450 = 0, "", VLOOKUP(E7450,'Cond Perturbation'!A:B,2,FALSE)),"")</f>
        <v/>
      </c>
      <c r="J7450" s="28"/>
      <c r="K7450" s="29" t="str">
        <f>IF($B7450 &lt;&gt; "", IF(C7450="Oui",IF(H7450=1,IF(E7450=0,Résultat!G$8,IF(J7450="No",Résultat!$G$8,Résultat!$G$7)),IF(H7450=2,IF(E7450=0,Résultat!G$9,IF(J7450="No",Résultat!$G$9,Résultat!$G$7)),Résultat!$G$7)),IF(C7450 = "Totale", IF(H7450=1,IF(E7450=0,Résultat!G$8,IF(J7450="No",Résultat!$G$9,Résultat!$G$7)),IF(H7450=2,IF(E7450=0,Résultat!G$9,IF(J7450="No",Résultat!$G$9,Résultat!$G$7)),Résultat!$G$7)),Résultat!$G$7)), "")</f>
        <v/>
      </c>
    </row>
    <row r="7451" spans="1:11" ht="20.100000000000001" customHeight="1">
      <c r="A7451" s="26"/>
      <c r="B7451" s="27"/>
      <c r="C7451" s="11" t="str">
        <f>IF($B7451 &lt;&gt; "",VLOOKUP(MID(B7451,3,5),'Recyclabilité Prod Matx'!C:F,2,FALSE), "")</f>
        <v/>
      </c>
      <c r="D7451" s="11" t="str">
        <f>IF($B7451 &lt;&gt; "",VLOOKUP(MID(B7451,3,5),'Recyclabilité Prod Matx'!C:F,3,FALSE),"")</f>
        <v/>
      </c>
      <c r="E7451" s="11" t="str">
        <f>IF($B7451 &lt;&gt; "",VLOOKUP(MID(B7451,3,5),'Recyclabilité Prod Matx'!C:F,4,FALSE), "")</f>
        <v/>
      </c>
      <c r="F7451" s="12" t="str">
        <f>IF($B7451 &lt;&gt; "", IF(C7451="Totale","",IF(D7451 = 0, "", VLOOKUP(D7451,'Cond Compo'!A:B,2,FALSE))),"")</f>
        <v/>
      </c>
      <c r="G7451" s="28"/>
      <c r="H7451" s="11" t="str">
        <f xml:space="preserve"> IF(C7451="Totale",2,IF($G7451 &lt;&gt; "", IF(D7451 = "E",MATCH(G7451, 'Cond Compo'!D$16:D$18, 0), MATCH(G7451, 'Cond Compo'!C$16:C$19, 0)), ""))</f>
        <v/>
      </c>
      <c r="I7451" s="12" t="str">
        <f>IF($E7451 &lt;&gt; "", IF(E7451 = 0, "", VLOOKUP(E7451,'Cond Perturbation'!A:B,2,FALSE)),"")</f>
        <v/>
      </c>
      <c r="J7451" s="28"/>
      <c r="K7451" s="29" t="str">
        <f>IF($B7451 &lt;&gt; "", IF(C7451="Oui",IF(H7451=1,IF(E7451=0,Résultat!G$8,IF(J7451="No",Résultat!$G$8,Résultat!$G$7)),IF(H7451=2,IF(E7451=0,Résultat!G$9,IF(J7451="No",Résultat!$G$9,Résultat!$G$7)),Résultat!$G$7)),IF(C7451 = "Totale", IF(H7451=1,IF(E7451=0,Résultat!G$8,IF(J7451="No",Résultat!$G$9,Résultat!$G$7)),IF(H7451=2,IF(E7451=0,Résultat!G$9,IF(J7451="No",Résultat!$G$9,Résultat!$G$7)),Résultat!$G$7)),Résultat!$G$7)), "")</f>
        <v/>
      </c>
    </row>
    <row r="7452" spans="1:11" ht="20.100000000000001" customHeight="1">
      <c r="A7452" s="26"/>
      <c r="B7452" s="27"/>
      <c r="C7452" s="11" t="str">
        <f>IF($B7452 &lt;&gt; "",VLOOKUP(MID(B7452,3,5),'Recyclabilité Prod Matx'!C:F,2,FALSE), "")</f>
        <v/>
      </c>
      <c r="D7452" s="11" t="str">
        <f>IF($B7452 &lt;&gt; "",VLOOKUP(MID(B7452,3,5),'Recyclabilité Prod Matx'!C:F,3,FALSE),"")</f>
        <v/>
      </c>
      <c r="E7452" s="11" t="str">
        <f>IF($B7452 &lt;&gt; "",VLOOKUP(MID(B7452,3,5),'Recyclabilité Prod Matx'!C:F,4,FALSE), "")</f>
        <v/>
      </c>
      <c r="F7452" s="12" t="str">
        <f>IF($B7452 &lt;&gt; "", IF(C7452="Totale","",IF(D7452 = 0, "", VLOOKUP(D7452,'Cond Compo'!A:B,2,FALSE))),"")</f>
        <v/>
      </c>
      <c r="G7452" s="28"/>
      <c r="H7452" s="11" t="str">
        <f xml:space="preserve"> IF(C7452="Totale",2,IF($G7452 &lt;&gt; "", IF(D7452 = "E",MATCH(G7452, 'Cond Compo'!D$16:D$18, 0), MATCH(G7452, 'Cond Compo'!C$16:C$19, 0)), ""))</f>
        <v/>
      </c>
      <c r="I7452" s="12" t="str">
        <f>IF($E7452 &lt;&gt; "", IF(E7452 = 0, "", VLOOKUP(E7452,'Cond Perturbation'!A:B,2,FALSE)),"")</f>
        <v/>
      </c>
      <c r="J7452" s="28"/>
      <c r="K7452" s="29" t="str">
        <f>IF($B7452 &lt;&gt; "", IF(C7452="Oui",IF(H7452=1,IF(E7452=0,Résultat!G$8,IF(J7452="No",Résultat!$G$8,Résultat!$G$7)),IF(H7452=2,IF(E7452=0,Résultat!G$9,IF(J7452="No",Résultat!$G$9,Résultat!$G$7)),Résultat!$G$7)),IF(C7452 = "Totale", IF(H7452=1,IF(E7452=0,Résultat!G$8,IF(J7452="No",Résultat!$G$9,Résultat!$G$7)),IF(H7452=2,IF(E7452=0,Résultat!G$9,IF(J7452="No",Résultat!$G$9,Résultat!$G$7)),Résultat!$G$7)),Résultat!$G$7)), "")</f>
        <v/>
      </c>
    </row>
    <row r="7453" spans="1:11" ht="20.100000000000001" customHeight="1">
      <c r="A7453" s="26"/>
      <c r="B7453" s="27"/>
      <c r="C7453" s="11" t="str">
        <f>IF($B7453 &lt;&gt; "",VLOOKUP(MID(B7453,3,5),'Recyclabilité Prod Matx'!C:F,2,FALSE), "")</f>
        <v/>
      </c>
      <c r="D7453" s="11" t="str">
        <f>IF($B7453 &lt;&gt; "",VLOOKUP(MID(B7453,3,5),'Recyclabilité Prod Matx'!C:F,3,FALSE),"")</f>
        <v/>
      </c>
      <c r="E7453" s="11" t="str">
        <f>IF($B7453 &lt;&gt; "",VLOOKUP(MID(B7453,3,5),'Recyclabilité Prod Matx'!C:F,4,FALSE), "")</f>
        <v/>
      </c>
      <c r="F7453" s="12" t="str">
        <f>IF($B7453 &lt;&gt; "", IF(C7453="Totale","",IF(D7453 = 0, "", VLOOKUP(D7453,'Cond Compo'!A:B,2,FALSE))),"")</f>
        <v/>
      </c>
      <c r="G7453" s="28"/>
      <c r="H7453" s="11" t="str">
        <f xml:space="preserve"> IF(C7453="Totale",2,IF($G7453 &lt;&gt; "", IF(D7453 = "E",MATCH(G7453, 'Cond Compo'!D$16:D$18, 0), MATCH(G7453, 'Cond Compo'!C$16:C$19, 0)), ""))</f>
        <v/>
      </c>
      <c r="I7453" s="12" t="str">
        <f>IF($E7453 &lt;&gt; "", IF(E7453 = 0, "", VLOOKUP(E7453,'Cond Perturbation'!A:B,2,FALSE)),"")</f>
        <v/>
      </c>
      <c r="J7453" s="28"/>
      <c r="K7453" s="29" t="str">
        <f>IF($B7453 &lt;&gt; "", IF(C7453="Oui",IF(H7453=1,IF(E7453=0,Résultat!G$8,IF(J7453="No",Résultat!$G$8,Résultat!$G$7)),IF(H7453=2,IF(E7453=0,Résultat!G$9,IF(J7453="No",Résultat!$G$9,Résultat!$G$7)),Résultat!$G$7)),IF(C7453 = "Totale", IF(H7453=1,IF(E7453=0,Résultat!G$8,IF(J7453="No",Résultat!$G$9,Résultat!$G$7)),IF(H7453=2,IF(E7453=0,Résultat!G$9,IF(J7453="No",Résultat!$G$9,Résultat!$G$7)),Résultat!$G$7)),Résultat!$G$7)), "")</f>
        <v/>
      </c>
    </row>
    <row r="7454" spans="1:11" ht="20.100000000000001" customHeight="1">
      <c r="A7454" s="26"/>
      <c r="B7454" s="27"/>
      <c r="C7454" s="11" t="str">
        <f>IF($B7454 &lt;&gt; "",VLOOKUP(MID(B7454,3,5),'Recyclabilité Prod Matx'!C:F,2,FALSE), "")</f>
        <v/>
      </c>
      <c r="D7454" s="11" t="str">
        <f>IF($B7454 &lt;&gt; "",VLOOKUP(MID(B7454,3,5),'Recyclabilité Prod Matx'!C:F,3,FALSE),"")</f>
        <v/>
      </c>
      <c r="E7454" s="11" t="str">
        <f>IF($B7454 &lt;&gt; "",VLOOKUP(MID(B7454,3,5),'Recyclabilité Prod Matx'!C:F,4,FALSE), "")</f>
        <v/>
      </c>
      <c r="F7454" s="12" t="str">
        <f>IF($B7454 &lt;&gt; "", IF(C7454="Totale","",IF(D7454 = 0, "", VLOOKUP(D7454,'Cond Compo'!A:B,2,FALSE))),"")</f>
        <v/>
      </c>
      <c r="G7454" s="28"/>
      <c r="H7454" s="11" t="str">
        <f xml:space="preserve"> IF(C7454="Totale",2,IF($G7454 &lt;&gt; "", IF(D7454 = "E",MATCH(G7454, 'Cond Compo'!D$16:D$18, 0), MATCH(G7454, 'Cond Compo'!C$16:C$19, 0)), ""))</f>
        <v/>
      </c>
      <c r="I7454" s="12" t="str">
        <f>IF($E7454 &lt;&gt; "", IF(E7454 = 0, "", VLOOKUP(E7454,'Cond Perturbation'!A:B,2,FALSE)),"")</f>
        <v/>
      </c>
      <c r="J7454" s="28"/>
      <c r="K7454" s="29" t="str">
        <f>IF($B7454 &lt;&gt; "", IF(C7454="Oui",IF(H7454=1,IF(E7454=0,Résultat!G$8,IF(J7454="No",Résultat!$G$8,Résultat!$G$7)),IF(H7454=2,IF(E7454=0,Résultat!G$9,IF(J7454="No",Résultat!$G$9,Résultat!$G$7)),Résultat!$G$7)),IF(C7454 = "Totale", IF(H7454=1,IF(E7454=0,Résultat!G$8,IF(J7454="No",Résultat!$G$9,Résultat!$G$7)),IF(H7454=2,IF(E7454=0,Résultat!G$9,IF(J7454="No",Résultat!$G$9,Résultat!$G$7)),Résultat!$G$7)),Résultat!$G$7)), "")</f>
        <v/>
      </c>
    </row>
    <row r="7455" spans="1:11" ht="20.100000000000001" customHeight="1">
      <c r="A7455" s="26"/>
      <c r="B7455" s="27"/>
      <c r="C7455" s="11" t="str">
        <f>IF($B7455 &lt;&gt; "",VLOOKUP(MID(B7455,3,5),'Recyclabilité Prod Matx'!C:F,2,FALSE), "")</f>
        <v/>
      </c>
      <c r="D7455" s="11" t="str">
        <f>IF($B7455 &lt;&gt; "",VLOOKUP(MID(B7455,3,5),'Recyclabilité Prod Matx'!C:F,3,FALSE),"")</f>
        <v/>
      </c>
      <c r="E7455" s="11" t="str">
        <f>IF($B7455 &lt;&gt; "",VLOOKUP(MID(B7455,3,5),'Recyclabilité Prod Matx'!C:F,4,FALSE), "")</f>
        <v/>
      </c>
      <c r="F7455" s="12" t="str">
        <f>IF($B7455 &lt;&gt; "", IF(C7455="Totale","",IF(D7455 = 0, "", VLOOKUP(D7455,'Cond Compo'!A:B,2,FALSE))),"")</f>
        <v/>
      </c>
      <c r="G7455" s="28"/>
      <c r="H7455" s="11" t="str">
        <f xml:space="preserve"> IF(C7455="Totale",2,IF($G7455 &lt;&gt; "", IF(D7455 = "E",MATCH(G7455, 'Cond Compo'!D$16:D$18, 0), MATCH(G7455, 'Cond Compo'!C$16:C$19, 0)), ""))</f>
        <v/>
      </c>
      <c r="I7455" s="12" t="str">
        <f>IF($E7455 &lt;&gt; "", IF(E7455 = 0, "", VLOOKUP(E7455,'Cond Perturbation'!A:B,2,FALSE)),"")</f>
        <v/>
      </c>
      <c r="J7455" s="28"/>
      <c r="K7455" s="29" t="str">
        <f>IF($B7455 &lt;&gt; "", IF(C7455="Oui",IF(H7455=1,IF(E7455=0,Résultat!G$8,IF(J7455="No",Résultat!$G$8,Résultat!$G$7)),IF(H7455=2,IF(E7455=0,Résultat!G$9,IF(J7455="No",Résultat!$G$9,Résultat!$G$7)),Résultat!$G$7)),IF(C7455 = "Totale", IF(H7455=1,IF(E7455=0,Résultat!G$8,IF(J7455="No",Résultat!$G$9,Résultat!$G$7)),IF(H7455=2,IF(E7455=0,Résultat!G$9,IF(J7455="No",Résultat!$G$9,Résultat!$G$7)),Résultat!$G$7)),Résultat!$G$7)), "")</f>
        <v/>
      </c>
    </row>
    <row r="7456" spans="1:11" ht="20.100000000000001" customHeight="1">
      <c r="A7456" s="26"/>
      <c r="B7456" s="27"/>
      <c r="C7456" s="11" t="str">
        <f>IF($B7456 &lt;&gt; "",VLOOKUP(MID(B7456,3,5),'Recyclabilité Prod Matx'!C:F,2,FALSE), "")</f>
        <v/>
      </c>
      <c r="D7456" s="11" t="str">
        <f>IF($B7456 &lt;&gt; "",VLOOKUP(MID(B7456,3,5),'Recyclabilité Prod Matx'!C:F,3,FALSE),"")</f>
        <v/>
      </c>
      <c r="E7456" s="11" t="str">
        <f>IF($B7456 &lt;&gt; "",VLOOKUP(MID(B7456,3,5),'Recyclabilité Prod Matx'!C:F,4,FALSE), "")</f>
        <v/>
      </c>
      <c r="F7456" s="12" t="str">
        <f>IF($B7456 &lt;&gt; "", IF(C7456="Totale","",IF(D7456 = 0, "", VLOOKUP(D7456,'Cond Compo'!A:B,2,FALSE))),"")</f>
        <v/>
      </c>
      <c r="G7456" s="28"/>
      <c r="H7456" s="11" t="str">
        <f xml:space="preserve"> IF(C7456="Totale",2,IF($G7456 &lt;&gt; "", IF(D7456 = "E",MATCH(G7456, 'Cond Compo'!D$16:D$18, 0), MATCH(G7456, 'Cond Compo'!C$16:C$19, 0)), ""))</f>
        <v/>
      </c>
      <c r="I7456" s="12" t="str">
        <f>IF($E7456 &lt;&gt; "", IF(E7456 = 0, "", VLOOKUP(E7456,'Cond Perturbation'!A:B,2,FALSE)),"")</f>
        <v/>
      </c>
      <c r="J7456" s="28"/>
      <c r="K7456" s="29" t="str">
        <f>IF($B7456 &lt;&gt; "", IF(C7456="Oui",IF(H7456=1,IF(E7456=0,Résultat!G$8,IF(J7456="No",Résultat!$G$8,Résultat!$G$7)),IF(H7456=2,IF(E7456=0,Résultat!G$9,IF(J7456="No",Résultat!$G$9,Résultat!$G$7)),Résultat!$G$7)),IF(C7456 = "Totale", IF(H7456=1,IF(E7456=0,Résultat!G$8,IF(J7456="No",Résultat!$G$9,Résultat!$G$7)),IF(H7456=2,IF(E7456=0,Résultat!G$9,IF(J7456="No",Résultat!$G$9,Résultat!$G$7)),Résultat!$G$7)),Résultat!$G$7)), "")</f>
        <v/>
      </c>
    </row>
    <row r="7457" spans="1:11" ht="20.100000000000001" customHeight="1">
      <c r="A7457" s="26"/>
      <c r="B7457" s="27"/>
      <c r="C7457" s="11" t="str">
        <f>IF($B7457 &lt;&gt; "",VLOOKUP(MID(B7457,3,5),'Recyclabilité Prod Matx'!C:F,2,FALSE), "")</f>
        <v/>
      </c>
      <c r="D7457" s="11" t="str">
        <f>IF($B7457 &lt;&gt; "",VLOOKUP(MID(B7457,3,5),'Recyclabilité Prod Matx'!C:F,3,FALSE),"")</f>
        <v/>
      </c>
      <c r="E7457" s="11" t="str">
        <f>IF($B7457 &lt;&gt; "",VLOOKUP(MID(B7457,3,5),'Recyclabilité Prod Matx'!C:F,4,FALSE), "")</f>
        <v/>
      </c>
      <c r="F7457" s="12" t="str">
        <f>IF($B7457 &lt;&gt; "", IF(C7457="Totale","",IF(D7457 = 0, "", VLOOKUP(D7457,'Cond Compo'!A:B,2,FALSE))),"")</f>
        <v/>
      </c>
      <c r="G7457" s="28"/>
      <c r="H7457" s="11" t="str">
        <f xml:space="preserve"> IF(C7457="Totale",2,IF($G7457 &lt;&gt; "", IF(D7457 = "E",MATCH(G7457, 'Cond Compo'!D$16:D$18, 0), MATCH(G7457, 'Cond Compo'!C$16:C$19, 0)), ""))</f>
        <v/>
      </c>
      <c r="I7457" s="12" t="str">
        <f>IF($E7457 &lt;&gt; "", IF(E7457 = 0, "", VLOOKUP(E7457,'Cond Perturbation'!A:B,2,FALSE)),"")</f>
        <v/>
      </c>
      <c r="J7457" s="28"/>
      <c r="K7457" s="29" t="str">
        <f>IF($B7457 &lt;&gt; "", IF(C7457="Oui",IF(H7457=1,IF(E7457=0,Résultat!G$8,IF(J7457="No",Résultat!$G$8,Résultat!$G$7)),IF(H7457=2,IF(E7457=0,Résultat!G$9,IF(J7457="No",Résultat!$G$9,Résultat!$G$7)),Résultat!$G$7)),IF(C7457 = "Totale", IF(H7457=1,IF(E7457=0,Résultat!G$8,IF(J7457="No",Résultat!$G$9,Résultat!$G$7)),IF(H7457=2,IF(E7457=0,Résultat!G$9,IF(J7457="No",Résultat!$G$9,Résultat!$G$7)),Résultat!$G$7)),Résultat!$G$7)), "")</f>
        <v/>
      </c>
    </row>
    <row r="7458" spans="1:11" ht="20.100000000000001" customHeight="1">
      <c r="A7458" s="26"/>
      <c r="B7458" s="27"/>
      <c r="C7458" s="11" t="str">
        <f>IF($B7458 &lt;&gt; "",VLOOKUP(MID(B7458,3,5),'Recyclabilité Prod Matx'!C:F,2,FALSE), "")</f>
        <v/>
      </c>
      <c r="D7458" s="11" t="str">
        <f>IF($B7458 &lt;&gt; "",VLOOKUP(MID(B7458,3,5),'Recyclabilité Prod Matx'!C:F,3,FALSE),"")</f>
        <v/>
      </c>
      <c r="E7458" s="11" t="str">
        <f>IF($B7458 &lt;&gt; "",VLOOKUP(MID(B7458,3,5),'Recyclabilité Prod Matx'!C:F,4,FALSE), "")</f>
        <v/>
      </c>
      <c r="F7458" s="12" t="str">
        <f>IF($B7458 &lt;&gt; "", IF(C7458="Totale","",IF(D7458 = 0, "", VLOOKUP(D7458,'Cond Compo'!A:B,2,FALSE))),"")</f>
        <v/>
      </c>
      <c r="G7458" s="28"/>
      <c r="H7458" s="11" t="str">
        <f xml:space="preserve"> IF(C7458="Totale",2,IF($G7458 &lt;&gt; "", IF(D7458 = "E",MATCH(G7458, 'Cond Compo'!D$16:D$18, 0), MATCH(G7458, 'Cond Compo'!C$16:C$19, 0)), ""))</f>
        <v/>
      </c>
      <c r="I7458" s="12" t="str">
        <f>IF($E7458 &lt;&gt; "", IF(E7458 = 0, "", VLOOKUP(E7458,'Cond Perturbation'!A:B,2,FALSE)),"")</f>
        <v/>
      </c>
      <c r="J7458" s="28"/>
      <c r="K7458" s="29" t="str">
        <f>IF($B7458 &lt;&gt; "", IF(C7458="Oui",IF(H7458=1,IF(E7458=0,Résultat!G$8,IF(J7458="No",Résultat!$G$8,Résultat!$G$7)),IF(H7458=2,IF(E7458=0,Résultat!G$9,IF(J7458="No",Résultat!$G$9,Résultat!$G$7)),Résultat!$G$7)),IF(C7458 = "Totale", IF(H7458=1,IF(E7458=0,Résultat!G$8,IF(J7458="No",Résultat!$G$9,Résultat!$G$7)),IF(H7458=2,IF(E7458=0,Résultat!G$9,IF(J7458="No",Résultat!$G$9,Résultat!$G$7)),Résultat!$G$7)),Résultat!$G$7)), "")</f>
        <v/>
      </c>
    </row>
    <row r="7459" spans="1:11" ht="20.100000000000001" customHeight="1">
      <c r="A7459" s="26"/>
      <c r="B7459" s="27"/>
      <c r="C7459" s="11" t="str">
        <f>IF($B7459 &lt;&gt; "",VLOOKUP(MID(B7459,3,5),'Recyclabilité Prod Matx'!C:F,2,FALSE), "")</f>
        <v/>
      </c>
      <c r="D7459" s="11" t="str">
        <f>IF($B7459 &lt;&gt; "",VLOOKUP(MID(B7459,3,5),'Recyclabilité Prod Matx'!C:F,3,FALSE),"")</f>
        <v/>
      </c>
      <c r="E7459" s="11" t="str">
        <f>IF($B7459 &lt;&gt; "",VLOOKUP(MID(B7459,3,5),'Recyclabilité Prod Matx'!C:F,4,FALSE), "")</f>
        <v/>
      </c>
      <c r="F7459" s="12" t="str">
        <f>IF($B7459 &lt;&gt; "", IF(C7459="Totale","",IF(D7459 = 0, "", VLOOKUP(D7459,'Cond Compo'!A:B,2,FALSE))),"")</f>
        <v/>
      </c>
      <c r="G7459" s="28"/>
      <c r="H7459" s="11" t="str">
        <f xml:space="preserve"> IF(C7459="Totale",2,IF($G7459 &lt;&gt; "", IF(D7459 = "E",MATCH(G7459, 'Cond Compo'!D$16:D$18, 0), MATCH(G7459, 'Cond Compo'!C$16:C$19, 0)), ""))</f>
        <v/>
      </c>
      <c r="I7459" s="12" t="str">
        <f>IF($E7459 &lt;&gt; "", IF(E7459 = 0, "", VLOOKUP(E7459,'Cond Perturbation'!A:B,2,FALSE)),"")</f>
        <v/>
      </c>
      <c r="J7459" s="28"/>
      <c r="K7459" s="29" t="str">
        <f>IF($B7459 &lt;&gt; "", IF(C7459="Oui",IF(H7459=1,IF(E7459=0,Résultat!G$8,IF(J7459="No",Résultat!$G$8,Résultat!$G$7)),IF(H7459=2,IF(E7459=0,Résultat!G$9,IF(J7459="No",Résultat!$G$9,Résultat!$G$7)),Résultat!$G$7)),IF(C7459 = "Totale", IF(H7459=1,IF(E7459=0,Résultat!G$8,IF(J7459="No",Résultat!$G$9,Résultat!$G$7)),IF(H7459=2,IF(E7459=0,Résultat!G$9,IF(J7459="No",Résultat!$G$9,Résultat!$G$7)),Résultat!$G$7)),Résultat!$G$7)), "")</f>
        <v/>
      </c>
    </row>
    <row r="7460" spans="1:11" ht="20.100000000000001" customHeight="1">
      <c r="A7460" s="26"/>
      <c r="B7460" s="27"/>
      <c r="C7460" s="11" t="str">
        <f>IF($B7460 &lt;&gt; "",VLOOKUP(MID(B7460,3,5),'Recyclabilité Prod Matx'!C:F,2,FALSE), "")</f>
        <v/>
      </c>
      <c r="D7460" s="11" t="str">
        <f>IF($B7460 &lt;&gt; "",VLOOKUP(MID(B7460,3,5),'Recyclabilité Prod Matx'!C:F,3,FALSE),"")</f>
        <v/>
      </c>
      <c r="E7460" s="11" t="str">
        <f>IF($B7460 &lt;&gt; "",VLOOKUP(MID(B7460,3,5),'Recyclabilité Prod Matx'!C:F,4,FALSE), "")</f>
        <v/>
      </c>
      <c r="F7460" s="12" t="str">
        <f>IF($B7460 &lt;&gt; "", IF(C7460="Totale","",IF(D7460 = 0, "", VLOOKUP(D7460,'Cond Compo'!A:B,2,FALSE))),"")</f>
        <v/>
      </c>
      <c r="G7460" s="28"/>
      <c r="H7460" s="11" t="str">
        <f xml:space="preserve"> IF(C7460="Totale",2,IF($G7460 &lt;&gt; "", IF(D7460 = "E",MATCH(G7460, 'Cond Compo'!D$16:D$18, 0), MATCH(G7460, 'Cond Compo'!C$16:C$19, 0)), ""))</f>
        <v/>
      </c>
      <c r="I7460" s="12" t="str">
        <f>IF($E7460 &lt;&gt; "", IF(E7460 = 0, "", VLOOKUP(E7460,'Cond Perturbation'!A:B,2,FALSE)),"")</f>
        <v/>
      </c>
      <c r="J7460" s="28"/>
      <c r="K7460" s="29" t="str">
        <f>IF($B7460 &lt;&gt; "", IF(C7460="Oui",IF(H7460=1,IF(E7460=0,Résultat!G$8,IF(J7460="No",Résultat!$G$8,Résultat!$G$7)),IF(H7460=2,IF(E7460=0,Résultat!G$9,IF(J7460="No",Résultat!$G$9,Résultat!$G$7)),Résultat!$G$7)),IF(C7460 = "Totale", IF(H7460=1,IF(E7460=0,Résultat!G$8,IF(J7460="No",Résultat!$G$9,Résultat!$G$7)),IF(H7460=2,IF(E7460=0,Résultat!G$9,IF(J7460="No",Résultat!$G$9,Résultat!$G$7)),Résultat!$G$7)),Résultat!$G$7)), "")</f>
        <v/>
      </c>
    </row>
    <row r="7461" spans="1:11" ht="20.100000000000001" customHeight="1">
      <c r="A7461" s="26"/>
      <c r="B7461" s="27"/>
      <c r="C7461" s="11" t="str">
        <f>IF($B7461 &lt;&gt; "",VLOOKUP(MID(B7461,3,5),'Recyclabilité Prod Matx'!C:F,2,FALSE), "")</f>
        <v/>
      </c>
      <c r="D7461" s="11" t="str">
        <f>IF($B7461 &lt;&gt; "",VLOOKUP(MID(B7461,3,5),'Recyclabilité Prod Matx'!C:F,3,FALSE),"")</f>
        <v/>
      </c>
      <c r="E7461" s="11" t="str">
        <f>IF($B7461 &lt;&gt; "",VLOOKUP(MID(B7461,3,5),'Recyclabilité Prod Matx'!C:F,4,FALSE), "")</f>
        <v/>
      </c>
      <c r="F7461" s="12" t="str">
        <f>IF($B7461 &lt;&gt; "", IF(C7461="Totale","",IF(D7461 = 0, "", VLOOKUP(D7461,'Cond Compo'!A:B,2,FALSE))),"")</f>
        <v/>
      </c>
      <c r="G7461" s="28"/>
      <c r="H7461" s="11" t="str">
        <f xml:space="preserve"> IF(C7461="Totale",2,IF($G7461 &lt;&gt; "", IF(D7461 = "E",MATCH(G7461, 'Cond Compo'!D$16:D$18, 0), MATCH(G7461, 'Cond Compo'!C$16:C$19, 0)), ""))</f>
        <v/>
      </c>
      <c r="I7461" s="12" t="str">
        <f>IF($E7461 &lt;&gt; "", IF(E7461 = 0, "", VLOOKUP(E7461,'Cond Perturbation'!A:B,2,FALSE)),"")</f>
        <v/>
      </c>
      <c r="J7461" s="28"/>
      <c r="K7461" s="29" t="str">
        <f>IF($B7461 &lt;&gt; "", IF(C7461="Oui",IF(H7461=1,IF(E7461=0,Résultat!G$8,IF(J7461="No",Résultat!$G$8,Résultat!$G$7)),IF(H7461=2,IF(E7461=0,Résultat!G$9,IF(J7461="No",Résultat!$G$9,Résultat!$G$7)),Résultat!$G$7)),IF(C7461 = "Totale", IF(H7461=1,IF(E7461=0,Résultat!G$8,IF(J7461="No",Résultat!$G$9,Résultat!$G$7)),IF(H7461=2,IF(E7461=0,Résultat!G$9,IF(J7461="No",Résultat!$G$9,Résultat!$G$7)),Résultat!$G$7)),Résultat!$G$7)), "")</f>
        <v/>
      </c>
    </row>
    <row r="7462" spans="1:11" ht="20.100000000000001" customHeight="1">
      <c r="A7462" s="26"/>
      <c r="B7462" s="27"/>
      <c r="C7462" s="11" t="str">
        <f>IF($B7462 &lt;&gt; "",VLOOKUP(MID(B7462,3,5),'Recyclabilité Prod Matx'!C:F,2,FALSE), "")</f>
        <v/>
      </c>
      <c r="D7462" s="11" t="str">
        <f>IF($B7462 &lt;&gt; "",VLOOKUP(MID(B7462,3,5),'Recyclabilité Prod Matx'!C:F,3,FALSE),"")</f>
        <v/>
      </c>
      <c r="E7462" s="11" t="str">
        <f>IF($B7462 &lt;&gt; "",VLOOKUP(MID(B7462,3,5),'Recyclabilité Prod Matx'!C:F,4,FALSE), "")</f>
        <v/>
      </c>
      <c r="F7462" s="12" t="str">
        <f>IF($B7462 &lt;&gt; "", IF(C7462="Totale","",IF(D7462 = 0, "", VLOOKUP(D7462,'Cond Compo'!A:B,2,FALSE))),"")</f>
        <v/>
      </c>
      <c r="G7462" s="28"/>
      <c r="H7462" s="11" t="str">
        <f xml:space="preserve"> IF(C7462="Totale",2,IF($G7462 &lt;&gt; "", IF(D7462 = "E",MATCH(G7462, 'Cond Compo'!D$16:D$18, 0), MATCH(G7462, 'Cond Compo'!C$16:C$19, 0)), ""))</f>
        <v/>
      </c>
      <c r="I7462" s="12" t="str">
        <f>IF($E7462 &lt;&gt; "", IF(E7462 = 0, "", VLOOKUP(E7462,'Cond Perturbation'!A:B,2,FALSE)),"")</f>
        <v/>
      </c>
      <c r="J7462" s="28"/>
      <c r="K7462" s="29" t="str">
        <f>IF($B7462 &lt;&gt; "", IF(C7462="Oui",IF(H7462=1,IF(E7462=0,Résultat!G$8,IF(J7462="No",Résultat!$G$8,Résultat!$G$7)),IF(H7462=2,IF(E7462=0,Résultat!G$9,IF(J7462="No",Résultat!$G$9,Résultat!$G$7)),Résultat!$G$7)),IF(C7462 = "Totale", IF(H7462=1,IF(E7462=0,Résultat!G$8,IF(J7462="No",Résultat!$G$9,Résultat!$G$7)),IF(H7462=2,IF(E7462=0,Résultat!G$9,IF(J7462="No",Résultat!$G$9,Résultat!$G$7)),Résultat!$G$7)),Résultat!$G$7)), "")</f>
        <v/>
      </c>
    </row>
    <row r="7463" spans="1:11" ht="20.100000000000001" customHeight="1">
      <c r="A7463" s="26"/>
      <c r="B7463" s="27"/>
      <c r="C7463" s="11" t="str">
        <f>IF($B7463 &lt;&gt; "",VLOOKUP(MID(B7463,3,5),'Recyclabilité Prod Matx'!C:F,2,FALSE), "")</f>
        <v/>
      </c>
      <c r="D7463" s="11" t="str">
        <f>IF($B7463 &lt;&gt; "",VLOOKUP(MID(B7463,3,5),'Recyclabilité Prod Matx'!C:F,3,FALSE),"")</f>
        <v/>
      </c>
      <c r="E7463" s="11" t="str">
        <f>IF($B7463 &lt;&gt; "",VLOOKUP(MID(B7463,3,5),'Recyclabilité Prod Matx'!C:F,4,FALSE), "")</f>
        <v/>
      </c>
      <c r="F7463" s="12" t="str">
        <f>IF($B7463 &lt;&gt; "", IF(C7463="Totale","",IF(D7463 = 0, "", VLOOKUP(D7463,'Cond Compo'!A:B,2,FALSE))),"")</f>
        <v/>
      </c>
      <c r="G7463" s="28"/>
      <c r="H7463" s="11" t="str">
        <f xml:space="preserve"> IF(C7463="Totale",2,IF($G7463 &lt;&gt; "", IF(D7463 = "E",MATCH(G7463, 'Cond Compo'!D$16:D$18, 0), MATCH(G7463, 'Cond Compo'!C$16:C$19, 0)), ""))</f>
        <v/>
      </c>
      <c r="I7463" s="12" t="str">
        <f>IF($E7463 &lt;&gt; "", IF(E7463 = 0, "", VLOOKUP(E7463,'Cond Perturbation'!A:B,2,FALSE)),"")</f>
        <v/>
      </c>
      <c r="J7463" s="28"/>
      <c r="K7463" s="29" t="str">
        <f>IF($B7463 &lt;&gt; "", IF(C7463="Oui",IF(H7463=1,IF(E7463=0,Résultat!G$8,IF(J7463="No",Résultat!$G$8,Résultat!$G$7)),IF(H7463=2,IF(E7463=0,Résultat!G$9,IF(J7463="No",Résultat!$G$9,Résultat!$G$7)),Résultat!$G$7)),IF(C7463 = "Totale", IF(H7463=1,IF(E7463=0,Résultat!G$8,IF(J7463="No",Résultat!$G$9,Résultat!$G$7)),IF(H7463=2,IF(E7463=0,Résultat!G$9,IF(J7463="No",Résultat!$G$9,Résultat!$G$7)),Résultat!$G$7)),Résultat!$G$7)), "")</f>
        <v/>
      </c>
    </row>
    <row r="7464" spans="1:11" ht="20.100000000000001" customHeight="1">
      <c r="A7464" s="26"/>
      <c r="B7464" s="27"/>
      <c r="C7464" s="11" t="str">
        <f>IF($B7464 &lt;&gt; "",VLOOKUP(MID(B7464,3,5),'Recyclabilité Prod Matx'!C:F,2,FALSE), "")</f>
        <v/>
      </c>
      <c r="D7464" s="11" t="str">
        <f>IF($B7464 &lt;&gt; "",VLOOKUP(MID(B7464,3,5),'Recyclabilité Prod Matx'!C:F,3,FALSE),"")</f>
        <v/>
      </c>
      <c r="E7464" s="11" t="str">
        <f>IF($B7464 &lt;&gt; "",VLOOKUP(MID(B7464,3,5),'Recyclabilité Prod Matx'!C:F,4,FALSE), "")</f>
        <v/>
      </c>
      <c r="F7464" s="12" t="str">
        <f>IF($B7464 &lt;&gt; "", IF(C7464="Totale","",IF(D7464 = 0, "", VLOOKUP(D7464,'Cond Compo'!A:B,2,FALSE))),"")</f>
        <v/>
      </c>
      <c r="G7464" s="28"/>
      <c r="H7464" s="11" t="str">
        <f xml:space="preserve"> IF(C7464="Totale",2,IF($G7464 &lt;&gt; "", IF(D7464 = "E",MATCH(G7464, 'Cond Compo'!D$16:D$18, 0), MATCH(G7464, 'Cond Compo'!C$16:C$19, 0)), ""))</f>
        <v/>
      </c>
      <c r="I7464" s="12" t="str">
        <f>IF($E7464 &lt;&gt; "", IF(E7464 = 0, "", VLOOKUP(E7464,'Cond Perturbation'!A:B,2,FALSE)),"")</f>
        <v/>
      </c>
      <c r="J7464" s="28"/>
      <c r="K7464" s="29" t="str">
        <f>IF($B7464 &lt;&gt; "", IF(C7464="Oui",IF(H7464=1,IF(E7464=0,Résultat!G$8,IF(J7464="No",Résultat!$G$8,Résultat!$G$7)),IF(H7464=2,IF(E7464=0,Résultat!G$9,IF(J7464="No",Résultat!$G$9,Résultat!$G$7)),Résultat!$G$7)),IF(C7464 = "Totale", IF(H7464=1,IF(E7464=0,Résultat!G$8,IF(J7464="No",Résultat!$G$9,Résultat!$G$7)),IF(H7464=2,IF(E7464=0,Résultat!G$9,IF(J7464="No",Résultat!$G$9,Résultat!$G$7)),Résultat!$G$7)),Résultat!$G$7)), "")</f>
        <v/>
      </c>
    </row>
    <row r="7465" spans="1:11" ht="20.100000000000001" customHeight="1">
      <c r="A7465" s="26"/>
      <c r="B7465" s="27"/>
      <c r="C7465" s="11" t="str">
        <f>IF($B7465 &lt;&gt; "",VLOOKUP(MID(B7465,3,5),'Recyclabilité Prod Matx'!C:F,2,FALSE), "")</f>
        <v/>
      </c>
      <c r="D7465" s="11" t="str">
        <f>IF($B7465 &lt;&gt; "",VLOOKUP(MID(B7465,3,5),'Recyclabilité Prod Matx'!C:F,3,FALSE),"")</f>
        <v/>
      </c>
      <c r="E7465" s="11" t="str">
        <f>IF($B7465 &lt;&gt; "",VLOOKUP(MID(B7465,3,5),'Recyclabilité Prod Matx'!C:F,4,FALSE), "")</f>
        <v/>
      </c>
      <c r="F7465" s="12" t="str">
        <f>IF($B7465 &lt;&gt; "", IF(C7465="Totale","",IF(D7465 = 0, "", VLOOKUP(D7465,'Cond Compo'!A:B,2,FALSE))),"")</f>
        <v/>
      </c>
      <c r="G7465" s="28"/>
      <c r="H7465" s="11" t="str">
        <f xml:space="preserve"> IF(C7465="Totale",2,IF($G7465 &lt;&gt; "", IF(D7465 = "E",MATCH(G7465, 'Cond Compo'!D$16:D$18, 0), MATCH(G7465, 'Cond Compo'!C$16:C$19, 0)), ""))</f>
        <v/>
      </c>
      <c r="I7465" s="12" t="str">
        <f>IF($E7465 &lt;&gt; "", IF(E7465 = 0, "", VLOOKUP(E7465,'Cond Perturbation'!A:B,2,FALSE)),"")</f>
        <v/>
      </c>
      <c r="J7465" s="28"/>
      <c r="K7465" s="29" t="str">
        <f>IF($B7465 &lt;&gt; "", IF(C7465="Oui",IF(H7465=1,IF(E7465=0,Résultat!G$8,IF(J7465="No",Résultat!$G$8,Résultat!$G$7)),IF(H7465=2,IF(E7465=0,Résultat!G$9,IF(J7465="No",Résultat!$G$9,Résultat!$G$7)),Résultat!$G$7)),IF(C7465 = "Totale", IF(H7465=1,IF(E7465=0,Résultat!G$8,IF(J7465="No",Résultat!$G$9,Résultat!$G$7)),IF(H7465=2,IF(E7465=0,Résultat!G$9,IF(J7465="No",Résultat!$G$9,Résultat!$G$7)),Résultat!$G$7)),Résultat!$G$7)), "")</f>
        <v/>
      </c>
    </row>
    <row r="7466" spans="1:11" ht="20.100000000000001" customHeight="1">
      <c r="A7466" s="26"/>
      <c r="B7466" s="27"/>
      <c r="C7466" s="11" t="str">
        <f>IF($B7466 &lt;&gt; "",VLOOKUP(MID(B7466,3,5),'Recyclabilité Prod Matx'!C:F,2,FALSE), "")</f>
        <v/>
      </c>
      <c r="D7466" s="11" t="str">
        <f>IF($B7466 &lt;&gt; "",VLOOKUP(MID(B7466,3,5),'Recyclabilité Prod Matx'!C:F,3,FALSE),"")</f>
        <v/>
      </c>
      <c r="E7466" s="11" t="str">
        <f>IF($B7466 &lt;&gt; "",VLOOKUP(MID(B7466,3,5),'Recyclabilité Prod Matx'!C:F,4,FALSE), "")</f>
        <v/>
      </c>
      <c r="F7466" s="12" t="str">
        <f>IF($B7466 &lt;&gt; "", IF(C7466="Totale","",IF(D7466 = 0, "", VLOOKUP(D7466,'Cond Compo'!A:B,2,FALSE))),"")</f>
        <v/>
      </c>
      <c r="G7466" s="28"/>
      <c r="H7466" s="11" t="str">
        <f xml:space="preserve"> IF(C7466="Totale",2,IF($G7466 &lt;&gt; "", IF(D7466 = "E",MATCH(G7466, 'Cond Compo'!D$16:D$18, 0), MATCH(G7466, 'Cond Compo'!C$16:C$19, 0)), ""))</f>
        <v/>
      </c>
      <c r="I7466" s="12" t="str">
        <f>IF($E7466 &lt;&gt; "", IF(E7466 = 0, "", VLOOKUP(E7466,'Cond Perturbation'!A:B,2,FALSE)),"")</f>
        <v/>
      </c>
      <c r="J7466" s="28"/>
      <c r="K7466" s="29" t="str">
        <f>IF($B7466 &lt;&gt; "", IF(C7466="Oui",IF(H7466=1,IF(E7466=0,Résultat!G$8,IF(J7466="No",Résultat!$G$8,Résultat!$G$7)),IF(H7466=2,IF(E7466=0,Résultat!G$9,IF(J7466="No",Résultat!$G$9,Résultat!$G$7)),Résultat!$G$7)),IF(C7466 = "Totale", IF(H7466=1,IF(E7466=0,Résultat!G$8,IF(J7466="No",Résultat!$G$9,Résultat!$G$7)),IF(H7466=2,IF(E7466=0,Résultat!G$9,IF(J7466="No",Résultat!$G$9,Résultat!$G$7)),Résultat!$G$7)),Résultat!$G$7)), "")</f>
        <v/>
      </c>
    </row>
    <row r="7467" spans="1:11" ht="20.100000000000001" customHeight="1">
      <c r="A7467" s="26"/>
      <c r="B7467" s="27"/>
      <c r="C7467" s="11" t="str">
        <f>IF($B7467 &lt;&gt; "",VLOOKUP(MID(B7467,3,5),'Recyclabilité Prod Matx'!C:F,2,FALSE), "")</f>
        <v/>
      </c>
      <c r="D7467" s="11" t="str">
        <f>IF($B7467 &lt;&gt; "",VLOOKUP(MID(B7467,3,5),'Recyclabilité Prod Matx'!C:F,3,FALSE),"")</f>
        <v/>
      </c>
      <c r="E7467" s="11" t="str">
        <f>IF($B7467 &lt;&gt; "",VLOOKUP(MID(B7467,3,5),'Recyclabilité Prod Matx'!C:F,4,FALSE), "")</f>
        <v/>
      </c>
      <c r="F7467" s="12" t="str">
        <f>IF($B7467 &lt;&gt; "", IF(C7467="Totale","",IF(D7467 = 0, "", VLOOKUP(D7467,'Cond Compo'!A:B,2,FALSE))),"")</f>
        <v/>
      </c>
      <c r="G7467" s="28"/>
      <c r="H7467" s="11" t="str">
        <f xml:space="preserve"> IF(C7467="Totale",2,IF($G7467 &lt;&gt; "", IF(D7467 = "E",MATCH(G7467, 'Cond Compo'!D$16:D$18, 0), MATCH(G7467, 'Cond Compo'!C$16:C$19, 0)), ""))</f>
        <v/>
      </c>
      <c r="I7467" s="12" t="str">
        <f>IF($E7467 &lt;&gt; "", IF(E7467 = 0, "", VLOOKUP(E7467,'Cond Perturbation'!A:B,2,FALSE)),"")</f>
        <v/>
      </c>
      <c r="J7467" s="28"/>
      <c r="K7467" s="29" t="str">
        <f>IF($B7467 &lt;&gt; "", IF(C7467="Oui",IF(H7467=1,IF(E7467=0,Résultat!G$8,IF(J7467="No",Résultat!$G$8,Résultat!$G$7)),IF(H7467=2,IF(E7467=0,Résultat!G$9,IF(J7467="No",Résultat!$G$9,Résultat!$G$7)),Résultat!$G$7)),IF(C7467 = "Totale", IF(H7467=1,IF(E7467=0,Résultat!G$8,IF(J7467="No",Résultat!$G$9,Résultat!$G$7)),IF(H7467=2,IF(E7467=0,Résultat!G$9,IF(J7467="No",Résultat!$G$9,Résultat!$G$7)),Résultat!$G$7)),Résultat!$G$7)), "")</f>
        <v/>
      </c>
    </row>
    <row r="7468" spans="1:11" ht="20.100000000000001" customHeight="1">
      <c r="A7468" s="26"/>
      <c r="B7468" s="27"/>
      <c r="C7468" s="11" t="str">
        <f>IF($B7468 &lt;&gt; "",VLOOKUP(MID(B7468,3,5),'Recyclabilité Prod Matx'!C:F,2,FALSE), "")</f>
        <v/>
      </c>
      <c r="D7468" s="11" t="str">
        <f>IF($B7468 &lt;&gt; "",VLOOKUP(MID(B7468,3,5),'Recyclabilité Prod Matx'!C:F,3,FALSE),"")</f>
        <v/>
      </c>
      <c r="E7468" s="11" t="str">
        <f>IF($B7468 &lt;&gt; "",VLOOKUP(MID(B7468,3,5),'Recyclabilité Prod Matx'!C:F,4,FALSE), "")</f>
        <v/>
      </c>
      <c r="F7468" s="12" t="str">
        <f>IF($B7468 &lt;&gt; "", IF(C7468="Totale","",IF(D7468 = 0, "", VLOOKUP(D7468,'Cond Compo'!A:B,2,FALSE))),"")</f>
        <v/>
      </c>
      <c r="G7468" s="28"/>
      <c r="H7468" s="11" t="str">
        <f xml:space="preserve"> IF(C7468="Totale",2,IF($G7468 &lt;&gt; "", IF(D7468 = "E",MATCH(G7468, 'Cond Compo'!D$16:D$18, 0), MATCH(G7468, 'Cond Compo'!C$16:C$19, 0)), ""))</f>
        <v/>
      </c>
      <c r="I7468" s="12" t="str">
        <f>IF($E7468 &lt;&gt; "", IF(E7468 = 0, "", VLOOKUP(E7468,'Cond Perturbation'!A:B,2,FALSE)),"")</f>
        <v/>
      </c>
      <c r="J7468" s="28"/>
      <c r="K7468" s="29" t="str">
        <f>IF($B7468 &lt;&gt; "", IF(C7468="Oui",IF(H7468=1,IF(E7468=0,Résultat!G$8,IF(J7468="No",Résultat!$G$8,Résultat!$G$7)),IF(H7468=2,IF(E7468=0,Résultat!G$9,IF(J7468="No",Résultat!$G$9,Résultat!$G$7)),Résultat!$G$7)),IF(C7468 = "Totale", IF(H7468=1,IF(E7468=0,Résultat!G$8,IF(J7468="No",Résultat!$G$9,Résultat!$G$7)),IF(H7468=2,IF(E7468=0,Résultat!G$9,IF(J7468="No",Résultat!$G$9,Résultat!$G$7)),Résultat!$G$7)),Résultat!$G$7)), "")</f>
        <v/>
      </c>
    </row>
    <row r="7469" spans="1:11" ht="20.100000000000001" customHeight="1">
      <c r="A7469" s="26"/>
      <c r="B7469" s="27"/>
      <c r="C7469" s="11" t="str">
        <f>IF($B7469 &lt;&gt; "",VLOOKUP(MID(B7469,3,5),'Recyclabilité Prod Matx'!C:F,2,FALSE), "")</f>
        <v/>
      </c>
      <c r="D7469" s="11" t="str">
        <f>IF($B7469 &lt;&gt; "",VLOOKUP(MID(B7469,3,5),'Recyclabilité Prod Matx'!C:F,3,FALSE),"")</f>
        <v/>
      </c>
      <c r="E7469" s="11" t="str">
        <f>IF($B7469 &lt;&gt; "",VLOOKUP(MID(B7469,3,5),'Recyclabilité Prod Matx'!C:F,4,FALSE), "")</f>
        <v/>
      </c>
      <c r="F7469" s="12" t="str">
        <f>IF($B7469 &lt;&gt; "", IF(C7469="Totale","",IF(D7469 = 0, "", VLOOKUP(D7469,'Cond Compo'!A:B,2,FALSE))),"")</f>
        <v/>
      </c>
      <c r="G7469" s="28"/>
      <c r="H7469" s="11" t="str">
        <f xml:space="preserve"> IF(C7469="Totale",2,IF($G7469 &lt;&gt; "", IF(D7469 = "E",MATCH(G7469, 'Cond Compo'!D$16:D$18, 0), MATCH(G7469, 'Cond Compo'!C$16:C$19, 0)), ""))</f>
        <v/>
      </c>
      <c r="I7469" s="12" t="str">
        <f>IF($E7469 &lt;&gt; "", IF(E7469 = 0, "", VLOOKUP(E7469,'Cond Perturbation'!A:B,2,FALSE)),"")</f>
        <v/>
      </c>
      <c r="J7469" s="28"/>
      <c r="K7469" s="29" t="str">
        <f>IF($B7469 &lt;&gt; "", IF(C7469="Oui",IF(H7469=1,IF(E7469=0,Résultat!G$8,IF(J7469="No",Résultat!$G$8,Résultat!$G$7)),IF(H7469=2,IF(E7469=0,Résultat!G$9,IF(J7469="No",Résultat!$G$9,Résultat!$G$7)),Résultat!$G$7)),IF(C7469 = "Totale", IF(H7469=1,IF(E7469=0,Résultat!G$8,IF(J7469="No",Résultat!$G$9,Résultat!$G$7)),IF(H7469=2,IF(E7469=0,Résultat!G$9,IF(J7469="No",Résultat!$G$9,Résultat!$G$7)),Résultat!$G$7)),Résultat!$G$7)), "")</f>
        <v/>
      </c>
    </row>
    <row r="7470" spans="1:11" ht="20.100000000000001" customHeight="1">
      <c r="A7470" s="26"/>
      <c r="B7470" s="27"/>
      <c r="C7470" s="11" t="str">
        <f>IF($B7470 &lt;&gt; "",VLOOKUP(MID(B7470,3,5),'Recyclabilité Prod Matx'!C:F,2,FALSE), "")</f>
        <v/>
      </c>
      <c r="D7470" s="11" t="str">
        <f>IF($B7470 &lt;&gt; "",VLOOKUP(MID(B7470,3,5),'Recyclabilité Prod Matx'!C:F,3,FALSE),"")</f>
        <v/>
      </c>
      <c r="E7470" s="11" t="str">
        <f>IF($B7470 &lt;&gt; "",VLOOKUP(MID(B7470,3,5),'Recyclabilité Prod Matx'!C:F,4,FALSE), "")</f>
        <v/>
      </c>
      <c r="F7470" s="12" t="str">
        <f>IF($B7470 &lt;&gt; "", IF(C7470="Totale","",IF(D7470 = 0, "", VLOOKUP(D7470,'Cond Compo'!A:B,2,FALSE))),"")</f>
        <v/>
      </c>
      <c r="G7470" s="28"/>
      <c r="H7470" s="11" t="str">
        <f xml:space="preserve"> IF(C7470="Totale",2,IF($G7470 &lt;&gt; "", IF(D7470 = "E",MATCH(G7470, 'Cond Compo'!D$16:D$18, 0), MATCH(G7470, 'Cond Compo'!C$16:C$19, 0)), ""))</f>
        <v/>
      </c>
      <c r="I7470" s="12" t="str">
        <f>IF($E7470 &lt;&gt; "", IF(E7470 = 0, "", VLOOKUP(E7470,'Cond Perturbation'!A:B,2,FALSE)),"")</f>
        <v/>
      </c>
      <c r="J7470" s="28"/>
      <c r="K7470" s="29" t="str">
        <f>IF($B7470 &lt;&gt; "", IF(C7470="Oui",IF(H7470=1,IF(E7470=0,Résultat!G$8,IF(J7470="No",Résultat!$G$8,Résultat!$G$7)),IF(H7470=2,IF(E7470=0,Résultat!G$9,IF(J7470="No",Résultat!$G$9,Résultat!$G$7)),Résultat!$G$7)),IF(C7470 = "Totale", IF(H7470=1,IF(E7470=0,Résultat!G$8,IF(J7470="No",Résultat!$G$9,Résultat!$G$7)),IF(H7470=2,IF(E7470=0,Résultat!G$9,IF(J7470="No",Résultat!$G$9,Résultat!$G$7)),Résultat!$G$7)),Résultat!$G$7)), "")</f>
        <v/>
      </c>
    </row>
    <row r="7471" spans="1:11" ht="20.100000000000001" customHeight="1">
      <c r="A7471" s="26"/>
      <c r="B7471" s="27"/>
      <c r="C7471" s="11" t="str">
        <f>IF($B7471 &lt;&gt; "",VLOOKUP(MID(B7471,3,5),'Recyclabilité Prod Matx'!C:F,2,FALSE), "")</f>
        <v/>
      </c>
      <c r="D7471" s="11" t="str">
        <f>IF($B7471 &lt;&gt; "",VLOOKUP(MID(B7471,3,5),'Recyclabilité Prod Matx'!C:F,3,FALSE),"")</f>
        <v/>
      </c>
      <c r="E7471" s="11" t="str">
        <f>IF($B7471 &lt;&gt; "",VLOOKUP(MID(B7471,3,5),'Recyclabilité Prod Matx'!C:F,4,FALSE), "")</f>
        <v/>
      </c>
      <c r="F7471" s="12" t="str">
        <f>IF($B7471 &lt;&gt; "", IF(C7471="Totale","",IF(D7471 = 0, "", VLOOKUP(D7471,'Cond Compo'!A:B,2,FALSE))),"")</f>
        <v/>
      </c>
      <c r="G7471" s="28"/>
      <c r="H7471" s="11" t="str">
        <f xml:space="preserve"> IF(C7471="Totale",2,IF($G7471 &lt;&gt; "", IF(D7471 = "E",MATCH(G7471, 'Cond Compo'!D$16:D$18, 0), MATCH(G7471, 'Cond Compo'!C$16:C$19, 0)), ""))</f>
        <v/>
      </c>
      <c r="I7471" s="12" t="str">
        <f>IF($E7471 &lt;&gt; "", IF(E7471 = 0, "", VLOOKUP(E7471,'Cond Perturbation'!A:B,2,FALSE)),"")</f>
        <v/>
      </c>
      <c r="J7471" s="28"/>
      <c r="K7471" s="29" t="str">
        <f>IF($B7471 &lt;&gt; "", IF(C7471="Oui",IF(H7471=1,IF(E7471=0,Résultat!G$8,IF(J7471="No",Résultat!$G$8,Résultat!$G$7)),IF(H7471=2,IF(E7471=0,Résultat!G$9,IF(J7471="No",Résultat!$G$9,Résultat!$G$7)),Résultat!$G$7)),IF(C7471 = "Totale", IF(H7471=1,IF(E7471=0,Résultat!G$8,IF(J7471="No",Résultat!$G$9,Résultat!$G$7)),IF(H7471=2,IF(E7471=0,Résultat!G$9,IF(J7471="No",Résultat!$G$9,Résultat!$G$7)),Résultat!$G$7)),Résultat!$G$7)), "")</f>
        <v/>
      </c>
    </row>
    <row r="7472" spans="1:11" ht="20.100000000000001" customHeight="1">
      <c r="A7472" s="26"/>
      <c r="B7472" s="27"/>
      <c r="C7472" s="11" t="str">
        <f>IF($B7472 &lt;&gt; "",VLOOKUP(MID(B7472,3,5),'Recyclabilité Prod Matx'!C:F,2,FALSE), "")</f>
        <v/>
      </c>
      <c r="D7472" s="11" t="str">
        <f>IF($B7472 &lt;&gt; "",VLOOKUP(MID(B7472,3,5),'Recyclabilité Prod Matx'!C:F,3,FALSE),"")</f>
        <v/>
      </c>
      <c r="E7472" s="11" t="str">
        <f>IF($B7472 &lt;&gt; "",VLOOKUP(MID(B7472,3,5),'Recyclabilité Prod Matx'!C:F,4,FALSE), "")</f>
        <v/>
      </c>
      <c r="F7472" s="12" t="str">
        <f>IF($B7472 &lt;&gt; "", IF(C7472="Totale","",IF(D7472 = 0, "", VLOOKUP(D7472,'Cond Compo'!A:B,2,FALSE))),"")</f>
        <v/>
      </c>
      <c r="G7472" s="28"/>
      <c r="H7472" s="11" t="str">
        <f xml:space="preserve"> IF(C7472="Totale",2,IF($G7472 &lt;&gt; "", IF(D7472 = "E",MATCH(G7472, 'Cond Compo'!D$16:D$18, 0), MATCH(G7472, 'Cond Compo'!C$16:C$19, 0)), ""))</f>
        <v/>
      </c>
      <c r="I7472" s="12" t="str">
        <f>IF($E7472 &lt;&gt; "", IF(E7472 = 0, "", VLOOKUP(E7472,'Cond Perturbation'!A:B,2,FALSE)),"")</f>
        <v/>
      </c>
      <c r="J7472" s="28"/>
      <c r="K7472" s="29" t="str">
        <f>IF($B7472 &lt;&gt; "", IF(C7472="Oui",IF(H7472=1,IF(E7472=0,Résultat!G$8,IF(J7472="No",Résultat!$G$8,Résultat!$G$7)),IF(H7472=2,IF(E7472=0,Résultat!G$9,IF(J7472="No",Résultat!$G$9,Résultat!$G$7)),Résultat!$G$7)),IF(C7472 = "Totale", IF(H7472=1,IF(E7472=0,Résultat!G$8,IF(J7472="No",Résultat!$G$9,Résultat!$G$7)),IF(H7472=2,IF(E7472=0,Résultat!G$9,IF(J7472="No",Résultat!$G$9,Résultat!$G$7)),Résultat!$G$7)),Résultat!$G$7)), "")</f>
        <v/>
      </c>
    </row>
    <row r="7473" spans="1:11" ht="20.100000000000001" customHeight="1">
      <c r="A7473" s="26"/>
      <c r="B7473" s="27"/>
      <c r="C7473" s="11" t="str">
        <f>IF($B7473 &lt;&gt; "",VLOOKUP(MID(B7473,3,5),'Recyclabilité Prod Matx'!C:F,2,FALSE), "")</f>
        <v/>
      </c>
      <c r="D7473" s="11" t="str">
        <f>IF($B7473 &lt;&gt; "",VLOOKUP(MID(B7473,3,5),'Recyclabilité Prod Matx'!C:F,3,FALSE),"")</f>
        <v/>
      </c>
      <c r="E7473" s="11" t="str">
        <f>IF($B7473 &lt;&gt; "",VLOOKUP(MID(B7473,3,5),'Recyclabilité Prod Matx'!C:F,4,FALSE), "")</f>
        <v/>
      </c>
      <c r="F7473" s="12" t="str">
        <f>IF($B7473 &lt;&gt; "", IF(C7473="Totale","",IF(D7473 = 0, "", VLOOKUP(D7473,'Cond Compo'!A:B,2,FALSE))),"")</f>
        <v/>
      </c>
      <c r="G7473" s="28"/>
      <c r="H7473" s="11" t="str">
        <f xml:space="preserve"> IF(C7473="Totale",2,IF($G7473 &lt;&gt; "", IF(D7473 = "E",MATCH(G7473, 'Cond Compo'!D$16:D$18, 0), MATCH(G7473, 'Cond Compo'!C$16:C$19, 0)), ""))</f>
        <v/>
      </c>
      <c r="I7473" s="12" t="str">
        <f>IF($E7473 &lt;&gt; "", IF(E7473 = 0, "", VLOOKUP(E7473,'Cond Perturbation'!A:B,2,FALSE)),"")</f>
        <v/>
      </c>
      <c r="J7473" s="28"/>
      <c r="K7473" s="29" t="str">
        <f>IF($B7473 &lt;&gt; "", IF(C7473="Oui",IF(H7473=1,IF(E7473=0,Résultat!G$8,IF(J7473="No",Résultat!$G$8,Résultat!$G$7)),IF(H7473=2,IF(E7473=0,Résultat!G$9,IF(J7473="No",Résultat!$G$9,Résultat!$G$7)),Résultat!$G$7)),IF(C7473 = "Totale", IF(H7473=1,IF(E7473=0,Résultat!G$8,IF(J7473="No",Résultat!$G$9,Résultat!$G$7)),IF(H7473=2,IF(E7473=0,Résultat!G$9,IF(J7473="No",Résultat!$G$9,Résultat!$G$7)),Résultat!$G$7)),Résultat!$G$7)), "")</f>
        <v/>
      </c>
    </row>
    <row r="7474" spans="1:11" ht="20.100000000000001" customHeight="1">
      <c r="A7474" s="26"/>
      <c r="B7474" s="27"/>
      <c r="C7474" s="11" t="str">
        <f>IF($B7474 &lt;&gt; "",VLOOKUP(MID(B7474,3,5),'Recyclabilité Prod Matx'!C:F,2,FALSE), "")</f>
        <v/>
      </c>
      <c r="D7474" s="11" t="str">
        <f>IF($B7474 &lt;&gt; "",VLOOKUP(MID(B7474,3,5),'Recyclabilité Prod Matx'!C:F,3,FALSE),"")</f>
        <v/>
      </c>
      <c r="E7474" s="11" t="str">
        <f>IF($B7474 &lt;&gt; "",VLOOKUP(MID(B7474,3,5),'Recyclabilité Prod Matx'!C:F,4,FALSE), "")</f>
        <v/>
      </c>
      <c r="F7474" s="12" t="str">
        <f>IF($B7474 &lt;&gt; "", IF(C7474="Totale","",IF(D7474 = 0, "", VLOOKUP(D7474,'Cond Compo'!A:B,2,FALSE))),"")</f>
        <v/>
      </c>
      <c r="G7474" s="28"/>
      <c r="H7474" s="11" t="str">
        <f xml:space="preserve"> IF(C7474="Totale",2,IF($G7474 &lt;&gt; "", IF(D7474 = "E",MATCH(G7474, 'Cond Compo'!D$16:D$18, 0), MATCH(G7474, 'Cond Compo'!C$16:C$19, 0)), ""))</f>
        <v/>
      </c>
      <c r="I7474" s="12" t="str">
        <f>IF($E7474 &lt;&gt; "", IF(E7474 = 0, "", VLOOKUP(E7474,'Cond Perturbation'!A:B,2,FALSE)),"")</f>
        <v/>
      </c>
      <c r="J7474" s="28"/>
      <c r="K7474" s="29" t="str">
        <f>IF($B7474 &lt;&gt; "", IF(C7474="Oui",IF(H7474=1,IF(E7474=0,Résultat!G$8,IF(J7474="No",Résultat!$G$8,Résultat!$G$7)),IF(H7474=2,IF(E7474=0,Résultat!G$9,IF(J7474="No",Résultat!$G$9,Résultat!$G$7)),Résultat!$G$7)),IF(C7474 = "Totale", IF(H7474=1,IF(E7474=0,Résultat!G$8,IF(J7474="No",Résultat!$G$9,Résultat!$G$7)),IF(H7474=2,IF(E7474=0,Résultat!G$9,IF(J7474="No",Résultat!$G$9,Résultat!$G$7)),Résultat!$G$7)),Résultat!$G$7)), "")</f>
        <v/>
      </c>
    </row>
    <row r="7475" spans="1:11" ht="20.100000000000001" customHeight="1">
      <c r="A7475" s="26"/>
      <c r="B7475" s="27"/>
      <c r="C7475" s="11" t="str">
        <f>IF($B7475 &lt;&gt; "",VLOOKUP(MID(B7475,3,5),'Recyclabilité Prod Matx'!C:F,2,FALSE), "")</f>
        <v/>
      </c>
      <c r="D7475" s="11" t="str">
        <f>IF($B7475 &lt;&gt; "",VLOOKUP(MID(B7475,3,5),'Recyclabilité Prod Matx'!C:F,3,FALSE),"")</f>
        <v/>
      </c>
      <c r="E7475" s="11" t="str">
        <f>IF($B7475 &lt;&gt; "",VLOOKUP(MID(B7475,3,5),'Recyclabilité Prod Matx'!C:F,4,FALSE), "")</f>
        <v/>
      </c>
      <c r="F7475" s="12" t="str">
        <f>IF($B7475 &lt;&gt; "", IF(C7475="Totale","",IF(D7475 = 0, "", VLOOKUP(D7475,'Cond Compo'!A:B,2,FALSE))),"")</f>
        <v/>
      </c>
      <c r="G7475" s="28"/>
      <c r="H7475" s="11" t="str">
        <f xml:space="preserve"> IF(C7475="Totale",2,IF($G7475 &lt;&gt; "", IF(D7475 = "E",MATCH(G7475, 'Cond Compo'!D$16:D$18, 0), MATCH(G7475, 'Cond Compo'!C$16:C$19, 0)), ""))</f>
        <v/>
      </c>
      <c r="I7475" s="12" t="str">
        <f>IF($E7475 &lt;&gt; "", IF(E7475 = 0, "", VLOOKUP(E7475,'Cond Perturbation'!A:B,2,FALSE)),"")</f>
        <v/>
      </c>
      <c r="J7475" s="28"/>
      <c r="K7475" s="29" t="str">
        <f>IF($B7475 &lt;&gt; "", IF(C7475="Oui",IF(H7475=1,IF(E7475=0,Résultat!G$8,IF(J7475="No",Résultat!$G$8,Résultat!$G$7)),IF(H7475=2,IF(E7475=0,Résultat!G$9,IF(J7475="No",Résultat!$G$9,Résultat!$G$7)),Résultat!$G$7)),IF(C7475 = "Totale", IF(H7475=1,IF(E7475=0,Résultat!G$8,IF(J7475="No",Résultat!$G$9,Résultat!$G$7)),IF(H7475=2,IF(E7475=0,Résultat!G$9,IF(J7475="No",Résultat!$G$9,Résultat!$G$7)),Résultat!$G$7)),Résultat!$G$7)), "")</f>
        <v/>
      </c>
    </row>
    <row r="7476" spans="1:11" ht="20.100000000000001" customHeight="1">
      <c r="A7476" s="26"/>
      <c r="B7476" s="27"/>
      <c r="C7476" s="11" t="str">
        <f>IF($B7476 &lt;&gt; "",VLOOKUP(MID(B7476,3,5),'Recyclabilité Prod Matx'!C:F,2,FALSE), "")</f>
        <v/>
      </c>
      <c r="D7476" s="11" t="str">
        <f>IF($B7476 &lt;&gt; "",VLOOKUP(MID(B7476,3,5),'Recyclabilité Prod Matx'!C:F,3,FALSE),"")</f>
        <v/>
      </c>
      <c r="E7476" s="11" t="str">
        <f>IF($B7476 &lt;&gt; "",VLOOKUP(MID(B7476,3,5),'Recyclabilité Prod Matx'!C:F,4,FALSE), "")</f>
        <v/>
      </c>
      <c r="F7476" s="12" t="str">
        <f>IF($B7476 &lt;&gt; "", IF(C7476="Totale","",IF(D7476 = 0, "", VLOOKUP(D7476,'Cond Compo'!A:B,2,FALSE))),"")</f>
        <v/>
      </c>
      <c r="G7476" s="28"/>
      <c r="H7476" s="11" t="str">
        <f xml:space="preserve"> IF(C7476="Totale",2,IF($G7476 &lt;&gt; "", IF(D7476 = "E",MATCH(G7476, 'Cond Compo'!D$16:D$18, 0), MATCH(G7476, 'Cond Compo'!C$16:C$19, 0)), ""))</f>
        <v/>
      </c>
      <c r="I7476" s="12" t="str">
        <f>IF($E7476 &lt;&gt; "", IF(E7476 = 0, "", VLOOKUP(E7476,'Cond Perturbation'!A:B,2,FALSE)),"")</f>
        <v/>
      </c>
      <c r="J7476" s="28"/>
      <c r="K7476" s="29" t="str">
        <f>IF($B7476 &lt;&gt; "", IF(C7476="Oui",IF(H7476=1,IF(E7476=0,Résultat!G$8,IF(J7476="No",Résultat!$G$8,Résultat!$G$7)),IF(H7476=2,IF(E7476=0,Résultat!G$9,IF(J7476="No",Résultat!$G$9,Résultat!$G$7)),Résultat!$G$7)),IF(C7476 = "Totale", IF(H7476=1,IF(E7476=0,Résultat!G$8,IF(J7476="No",Résultat!$G$9,Résultat!$G$7)),IF(H7476=2,IF(E7476=0,Résultat!G$9,IF(J7476="No",Résultat!$G$9,Résultat!$G$7)),Résultat!$G$7)),Résultat!$G$7)), "")</f>
        <v/>
      </c>
    </row>
    <row r="7477" spans="1:11" ht="20.100000000000001" customHeight="1">
      <c r="A7477" s="26"/>
      <c r="B7477" s="27"/>
      <c r="C7477" s="11" t="str">
        <f>IF($B7477 &lt;&gt; "",VLOOKUP(MID(B7477,3,5),'Recyclabilité Prod Matx'!C:F,2,FALSE), "")</f>
        <v/>
      </c>
      <c r="D7477" s="11" t="str">
        <f>IF($B7477 &lt;&gt; "",VLOOKUP(MID(B7477,3,5),'Recyclabilité Prod Matx'!C:F,3,FALSE),"")</f>
        <v/>
      </c>
      <c r="E7477" s="11" t="str">
        <f>IF($B7477 &lt;&gt; "",VLOOKUP(MID(B7477,3,5),'Recyclabilité Prod Matx'!C:F,4,FALSE), "")</f>
        <v/>
      </c>
      <c r="F7477" s="12" t="str">
        <f>IF($B7477 &lt;&gt; "", IF(C7477="Totale","",IF(D7477 = 0, "", VLOOKUP(D7477,'Cond Compo'!A:B,2,FALSE))),"")</f>
        <v/>
      </c>
      <c r="G7477" s="28"/>
      <c r="H7477" s="11" t="str">
        <f xml:space="preserve"> IF(C7477="Totale",2,IF($G7477 &lt;&gt; "", IF(D7477 = "E",MATCH(G7477, 'Cond Compo'!D$16:D$18, 0), MATCH(G7477, 'Cond Compo'!C$16:C$19, 0)), ""))</f>
        <v/>
      </c>
      <c r="I7477" s="12" t="str">
        <f>IF($E7477 &lt;&gt; "", IF(E7477 = 0, "", VLOOKUP(E7477,'Cond Perturbation'!A:B,2,FALSE)),"")</f>
        <v/>
      </c>
      <c r="J7477" s="28"/>
      <c r="K7477" s="29" t="str">
        <f>IF($B7477 &lt;&gt; "", IF(C7477="Oui",IF(H7477=1,IF(E7477=0,Résultat!G$8,IF(J7477="No",Résultat!$G$8,Résultat!$G$7)),IF(H7477=2,IF(E7477=0,Résultat!G$9,IF(J7477="No",Résultat!$G$9,Résultat!$G$7)),Résultat!$G$7)),IF(C7477 = "Totale", IF(H7477=1,IF(E7477=0,Résultat!G$8,IF(J7477="No",Résultat!$G$9,Résultat!$G$7)),IF(H7477=2,IF(E7477=0,Résultat!G$9,IF(J7477="No",Résultat!$G$9,Résultat!$G$7)),Résultat!$G$7)),Résultat!$G$7)), "")</f>
        <v/>
      </c>
    </row>
    <row r="7478" spans="1:11" ht="20.100000000000001" customHeight="1">
      <c r="A7478" s="26"/>
      <c r="B7478" s="27"/>
      <c r="C7478" s="11" t="str">
        <f>IF($B7478 &lt;&gt; "",VLOOKUP(MID(B7478,3,5),'Recyclabilité Prod Matx'!C:F,2,FALSE), "")</f>
        <v/>
      </c>
      <c r="D7478" s="11" t="str">
        <f>IF($B7478 &lt;&gt; "",VLOOKUP(MID(B7478,3,5),'Recyclabilité Prod Matx'!C:F,3,FALSE),"")</f>
        <v/>
      </c>
      <c r="E7478" s="11" t="str">
        <f>IF($B7478 &lt;&gt; "",VLOOKUP(MID(B7478,3,5),'Recyclabilité Prod Matx'!C:F,4,FALSE), "")</f>
        <v/>
      </c>
      <c r="F7478" s="12" t="str">
        <f>IF($B7478 &lt;&gt; "", IF(C7478="Totale","",IF(D7478 = 0, "", VLOOKUP(D7478,'Cond Compo'!A:B,2,FALSE))),"")</f>
        <v/>
      </c>
      <c r="G7478" s="28"/>
      <c r="H7478" s="11" t="str">
        <f xml:space="preserve"> IF(C7478="Totale",2,IF($G7478 &lt;&gt; "", IF(D7478 = "E",MATCH(G7478, 'Cond Compo'!D$16:D$18, 0), MATCH(G7478, 'Cond Compo'!C$16:C$19, 0)), ""))</f>
        <v/>
      </c>
      <c r="I7478" s="12" t="str">
        <f>IF($E7478 &lt;&gt; "", IF(E7478 = 0, "", VLOOKUP(E7478,'Cond Perturbation'!A:B,2,FALSE)),"")</f>
        <v/>
      </c>
      <c r="J7478" s="28"/>
      <c r="K7478" s="29" t="str">
        <f>IF($B7478 &lt;&gt; "", IF(C7478="Oui",IF(H7478=1,IF(E7478=0,Résultat!G$8,IF(J7478="No",Résultat!$G$8,Résultat!$G$7)),IF(H7478=2,IF(E7478=0,Résultat!G$9,IF(J7478="No",Résultat!$G$9,Résultat!$G$7)),Résultat!$G$7)),IF(C7478 = "Totale", IF(H7478=1,IF(E7478=0,Résultat!G$8,IF(J7478="No",Résultat!$G$9,Résultat!$G$7)),IF(H7478=2,IF(E7478=0,Résultat!G$9,IF(J7478="No",Résultat!$G$9,Résultat!$G$7)),Résultat!$G$7)),Résultat!$G$7)), "")</f>
        <v/>
      </c>
    </row>
    <row r="7479" spans="1:11" ht="20.100000000000001" customHeight="1">
      <c r="A7479" s="26"/>
      <c r="B7479" s="27"/>
      <c r="C7479" s="11" t="str">
        <f>IF($B7479 &lt;&gt; "",VLOOKUP(MID(B7479,3,5),'Recyclabilité Prod Matx'!C:F,2,FALSE), "")</f>
        <v/>
      </c>
      <c r="D7479" s="11" t="str">
        <f>IF($B7479 &lt;&gt; "",VLOOKUP(MID(B7479,3,5),'Recyclabilité Prod Matx'!C:F,3,FALSE),"")</f>
        <v/>
      </c>
      <c r="E7479" s="11" t="str">
        <f>IF($B7479 &lt;&gt; "",VLOOKUP(MID(B7479,3,5),'Recyclabilité Prod Matx'!C:F,4,FALSE), "")</f>
        <v/>
      </c>
      <c r="F7479" s="12" t="str">
        <f>IF($B7479 &lt;&gt; "", IF(C7479="Totale","",IF(D7479 = 0, "", VLOOKUP(D7479,'Cond Compo'!A:B,2,FALSE))),"")</f>
        <v/>
      </c>
      <c r="G7479" s="28"/>
      <c r="H7479" s="11" t="str">
        <f xml:space="preserve"> IF(C7479="Totale",2,IF($G7479 &lt;&gt; "", IF(D7479 = "E",MATCH(G7479, 'Cond Compo'!D$16:D$18, 0), MATCH(G7479, 'Cond Compo'!C$16:C$19, 0)), ""))</f>
        <v/>
      </c>
      <c r="I7479" s="12" t="str">
        <f>IF($E7479 &lt;&gt; "", IF(E7479 = 0, "", VLOOKUP(E7479,'Cond Perturbation'!A:B,2,FALSE)),"")</f>
        <v/>
      </c>
      <c r="J7479" s="28"/>
      <c r="K7479" s="29" t="str">
        <f>IF($B7479 &lt;&gt; "", IF(C7479="Oui",IF(H7479=1,IF(E7479=0,Résultat!G$8,IF(J7479="No",Résultat!$G$8,Résultat!$G$7)),IF(H7479=2,IF(E7479=0,Résultat!G$9,IF(J7479="No",Résultat!$G$9,Résultat!$G$7)),Résultat!$G$7)),IF(C7479 = "Totale", IF(H7479=1,IF(E7479=0,Résultat!G$8,IF(J7479="No",Résultat!$G$9,Résultat!$G$7)),IF(H7479=2,IF(E7479=0,Résultat!G$9,IF(J7479="No",Résultat!$G$9,Résultat!$G$7)),Résultat!$G$7)),Résultat!$G$7)), "")</f>
        <v/>
      </c>
    </row>
    <row r="7480" spans="1:11" ht="20.100000000000001" customHeight="1">
      <c r="A7480" s="26"/>
      <c r="B7480" s="27"/>
      <c r="C7480" s="11" t="str">
        <f>IF($B7480 &lt;&gt; "",VLOOKUP(MID(B7480,3,5),'Recyclabilité Prod Matx'!C:F,2,FALSE), "")</f>
        <v/>
      </c>
      <c r="D7480" s="11" t="str">
        <f>IF($B7480 &lt;&gt; "",VLOOKUP(MID(B7480,3,5),'Recyclabilité Prod Matx'!C:F,3,FALSE),"")</f>
        <v/>
      </c>
      <c r="E7480" s="11" t="str">
        <f>IF($B7480 &lt;&gt; "",VLOOKUP(MID(B7480,3,5),'Recyclabilité Prod Matx'!C:F,4,FALSE), "")</f>
        <v/>
      </c>
      <c r="F7480" s="12" t="str">
        <f>IF($B7480 &lt;&gt; "", IF(C7480="Totale","",IF(D7480 = 0, "", VLOOKUP(D7480,'Cond Compo'!A:B,2,FALSE))),"")</f>
        <v/>
      </c>
      <c r="G7480" s="28"/>
      <c r="H7480" s="11" t="str">
        <f xml:space="preserve"> IF(C7480="Totale",2,IF($G7480 &lt;&gt; "", IF(D7480 = "E",MATCH(G7480, 'Cond Compo'!D$16:D$18, 0), MATCH(G7480, 'Cond Compo'!C$16:C$19, 0)), ""))</f>
        <v/>
      </c>
      <c r="I7480" s="12" t="str">
        <f>IF($E7480 &lt;&gt; "", IF(E7480 = 0, "", VLOOKUP(E7480,'Cond Perturbation'!A:B,2,FALSE)),"")</f>
        <v/>
      </c>
      <c r="J7480" s="28"/>
      <c r="K7480" s="29" t="str">
        <f>IF($B7480 &lt;&gt; "", IF(C7480="Oui",IF(H7480=1,IF(E7480=0,Résultat!G$8,IF(J7480="No",Résultat!$G$8,Résultat!$G$7)),IF(H7480=2,IF(E7480=0,Résultat!G$9,IF(J7480="No",Résultat!$G$9,Résultat!$G$7)),Résultat!$G$7)),IF(C7480 = "Totale", IF(H7480=1,IF(E7480=0,Résultat!G$8,IF(J7480="No",Résultat!$G$9,Résultat!$G$7)),IF(H7480=2,IF(E7480=0,Résultat!G$9,IF(J7480="No",Résultat!$G$9,Résultat!$G$7)),Résultat!$G$7)),Résultat!$G$7)), "")</f>
        <v/>
      </c>
    </row>
    <row r="7481" spans="1:11" ht="20.100000000000001" customHeight="1">
      <c r="A7481" s="26"/>
      <c r="B7481" s="27"/>
      <c r="C7481" s="11" t="str">
        <f>IF($B7481 &lt;&gt; "",VLOOKUP(MID(B7481,3,5),'Recyclabilité Prod Matx'!C:F,2,FALSE), "")</f>
        <v/>
      </c>
      <c r="D7481" s="11" t="str">
        <f>IF($B7481 &lt;&gt; "",VLOOKUP(MID(B7481,3,5),'Recyclabilité Prod Matx'!C:F,3,FALSE),"")</f>
        <v/>
      </c>
      <c r="E7481" s="11" t="str">
        <f>IF($B7481 &lt;&gt; "",VLOOKUP(MID(B7481,3,5),'Recyclabilité Prod Matx'!C:F,4,FALSE), "")</f>
        <v/>
      </c>
      <c r="F7481" s="12" t="str">
        <f>IF($B7481 &lt;&gt; "", IF(C7481="Totale","",IF(D7481 = 0, "", VLOOKUP(D7481,'Cond Compo'!A:B,2,FALSE))),"")</f>
        <v/>
      </c>
      <c r="G7481" s="28"/>
      <c r="H7481" s="11" t="str">
        <f xml:space="preserve"> IF(C7481="Totale",2,IF($G7481 &lt;&gt; "", IF(D7481 = "E",MATCH(G7481, 'Cond Compo'!D$16:D$18, 0), MATCH(G7481, 'Cond Compo'!C$16:C$19, 0)), ""))</f>
        <v/>
      </c>
      <c r="I7481" s="12" t="str">
        <f>IF($E7481 &lt;&gt; "", IF(E7481 = 0, "", VLOOKUP(E7481,'Cond Perturbation'!A:B,2,FALSE)),"")</f>
        <v/>
      </c>
      <c r="J7481" s="28"/>
      <c r="K7481" s="29" t="str">
        <f>IF($B7481 &lt;&gt; "", IF(C7481="Oui",IF(H7481=1,IF(E7481=0,Résultat!G$8,IF(J7481="No",Résultat!$G$8,Résultat!$G$7)),IF(H7481=2,IF(E7481=0,Résultat!G$9,IF(J7481="No",Résultat!$G$9,Résultat!$G$7)),Résultat!$G$7)),IF(C7481 = "Totale", IF(H7481=1,IF(E7481=0,Résultat!G$8,IF(J7481="No",Résultat!$G$9,Résultat!$G$7)),IF(H7481=2,IF(E7481=0,Résultat!G$9,IF(J7481="No",Résultat!$G$9,Résultat!$G$7)),Résultat!$G$7)),Résultat!$G$7)), "")</f>
        <v/>
      </c>
    </row>
    <row r="7482" spans="1:11" ht="20.100000000000001" customHeight="1">
      <c r="A7482" s="26"/>
      <c r="B7482" s="27"/>
      <c r="C7482" s="11" t="str">
        <f>IF($B7482 &lt;&gt; "",VLOOKUP(MID(B7482,3,5),'Recyclabilité Prod Matx'!C:F,2,FALSE), "")</f>
        <v/>
      </c>
      <c r="D7482" s="11" t="str">
        <f>IF($B7482 &lt;&gt; "",VLOOKUP(MID(B7482,3,5),'Recyclabilité Prod Matx'!C:F,3,FALSE),"")</f>
        <v/>
      </c>
      <c r="E7482" s="11" t="str">
        <f>IF($B7482 &lt;&gt; "",VLOOKUP(MID(B7482,3,5),'Recyclabilité Prod Matx'!C:F,4,FALSE), "")</f>
        <v/>
      </c>
      <c r="F7482" s="12" t="str">
        <f>IF($B7482 &lt;&gt; "", IF(C7482="Totale","",IF(D7482 = 0, "", VLOOKUP(D7482,'Cond Compo'!A:B,2,FALSE))),"")</f>
        <v/>
      </c>
      <c r="G7482" s="28"/>
      <c r="H7482" s="11" t="str">
        <f xml:space="preserve"> IF(C7482="Totale",2,IF($G7482 &lt;&gt; "", IF(D7482 = "E",MATCH(G7482, 'Cond Compo'!D$16:D$18, 0), MATCH(G7482, 'Cond Compo'!C$16:C$19, 0)), ""))</f>
        <v/>
      </c>
      <c r="I7482" s="12" t="str">
        <f>IF($E7482 &lt;&gt; "", IF(E7482 = 0, "", VLOOKUP(E7482,'Cond Perturbation'!A:B,2,FALSE)),"")</f>
        <v/>
      </c>
      <c r="J7482" s="28"/>
      <c r="K7482" s="29" t="str">
        <f>IF($B7482 &lt;&gt; "", IF(C7482="Oui",IF(H7482=1,IF(E7482=0,Résultat!G$8,IF(J7482="No",Résultat!$G$8,Résultat!$G$7)),IF(H7482=2,IF(E7482=0,Résultat!G$9,IF(J7482="No",Résultat!$G$9,Résultat!$G$7)),Résultat!$G$7)),IF(C7482 = "Totale", IF(H7482=1,IF(E7482=0,Résultat!G$8,IF(J7482="No",Résultat!$G$9,Résultat!$G$7)),IF(H7482=2,IF(E7482=0,Résultat!G$9,IF(J7482="No",Résultat!$G$9,Résultat!$G$7)),Résultat!$G$7)),Résultat!$G$7)), "")</f>
        <v/>
      </c>
    </row>
    <row r="7483" spans="1:11" ht="20.100000000000001" customHeight="1">
      <c r="A7483" s="26"/>
      <c r="B7483" s="27"/>
      <c r="C7483" s="11" t="str">
        <f>IF($B7483 &lt;&gt; "",VLOOKUP(MID(B7483,3,5),'Recyclabilité Prod Matx'!C:F,2,FALSE), "")</f>
        <v/>
      </c>
      <c r="D7483" s="11" t="str">
        <f>IF($B7483 &lt;&gt; "",VLOOKUP(MID(B7483,3,5),'Recyclabilité Prod Matx'!C:F,3,FALSE),"")</f>
        <v/>
      </c>
      <c r="E7483" s="11" t="str">
        <f>IF($B7483 &lt;&gt; "",VLOOKUP(MID(B7483,3,5),'Recyclabilité Prod Matx'!C:F,4,FALSE), "")</f>
        <v/>
      </c>
      <c r="F7483" s="12" t="str">
        <f>IF($B7483 &lt;&gt; "", IF(C7483="Totale","",IF(D7483 = 0, "", VLOOKUP(D7483,'Cond Compo'!A:B,2,FALSE))),"")</f>
        <v/>
      </c>
      <c r="G7483" s="28"/>
      <c r="H7483" s="11" t="str">
        <f xml:space="preserve"> IF(C7483="Totale",2,IF($G7483 &lt;&gt; "", IF(D7483 = "E",MATCH(G7483, 'Cond Compo'!D$16:D$18, 0), MATCH(G7483, 'Cond Compo'!C$16:C$19, 0)), ""))</f>
        <v/>
      </c>
      <c r="I7483" s="12" t="str">
        <f>IF($E7483 &lt;&gt; "", IF(E7483 = 0, "", VLOOKUP(E7483,'Cond Perturbation'!A:B,2,FALSE)),"")</f>
        <v/>
      </c>
      <c r="J7483" s="28"/>
      <c r="K7483" s="29" t="str">
        <f>IF($B7483 &lt;&gt; "", IF(C7483="Oui",IF(H7483=1,IF(E7483=0,Résultat!G$8,IF(J7483="No",Résultat!$G$8,Résultat!$G$7)),IF(H7483=2,IF(E7483=0,Résultat!G$9,IF(J7483="No",Résultat!$G$9,Résultat!$G$7)),Résultat!$G$7)),IF(C7483 = "Totale", IF(H7483=1,IF(E7483=0,Résultat!G$8,IF(J7483="No",Résultat!$G$9,Résultat!$G$7)),IF(H7483=2,IF(E7483=0,Résultat!G$9,IF(J7483="No",Résultat!$G$9,Résultat!$G$7)),Résultat!$G$7)),Résultat!$G$7)), "")</f>
        <v/>
      </c>
    </row>
    <row r="7484" spans="1:11" ht="20.100000000000001" customHeight="1">
      <c r="A7484" s="26"/>
      <c r="B7484" s="27"/>
      <c r="C7484" s="11" t="str">
        <f>IF($B7484 &lt;&gt; "",VLOOKUP(MID(B7484,3,5),'Recyclabilité Prod Matx'!C:F,2,FALSE), "")</f>
        <v/>
      </c>
      <c r="D7484" s="11" t="str">
        <f>IF($B7484 &lt;&gt; "",VLOOKUP(MID(B7484,3,5),'Recyclabilité Prod Matx'!C:F,3,FALSE),"")</f>
        <v/>
      </c>
      <c r="E7484" s="11" t="str">
        <f>IF($B7484 &lt;&gt; "",VLOOKUP(MID(B7484,3,5),'Recyclabilité Prod Matx'!C:F,4,FALSE), "")</f>
        <v/>
      </c>
      <c r="F7484" s="12" t="str">
        <f>IF($B7484 &lt;&gt; "", IF(C7484="Totale","",IF(D7484 = 0, "", VLOOKUP(D7484,'Cond Compo'!A:B,2,FALSE))),"")</f>
        <v/>
      </c>
      <c r="G7484" s="28"/>
      <c r="H7484" s="11" t="str">
        <f xml:space="preserve"> IF(C7484="Totale",2,IF($G7484 &lt;&gt; "", IF(D7484 = "E",MATCH(G7484, 'Cond Compo'!D$16:D$18, 0), MATCH(G7484, 'Cond Compo'!C$16:C$19, 0)), ""))</f>
        <v/>
      </c>
      <c r="I7484" s="12" t="str">
        <f>IF($E7484 &lt;&gt; "", IF(E7484 = 0, "", VLOOKUP(E7484,'Cond Perturbation'!A:B,2,FALSE)),"")</f>
        <v/>
      </c>
      <c r="J7484" s="28"/>
      <c r="K7484" s="29" t="str">
        <f>IF($B7484 &lt;&gt; "", IF(C7484="Oui",IF(H7484=1,IF(E7484=0,Résultat!G$8,IF(J7484="No",Résultat!$G$8,Résultat!$G$7)),IF(H7484=2,IF(E7484=0,Résultat!G$9,IF(J7484="No",Résultat!$G$9,Résultat!$G$7)),Résultat!$G$7)),IF(C7484 = "Totale", IF(H7484=1,IF(E7484=0,Résultat!G$8,IF(J7484="No",Résultat!$G$9,Résultat!$G$7)),IF(H7484=2,IF(E7484=0,Résultat!G$9,IF(J7484="No",Résultat!$G$9,Résultat!$G$7)),Résultat!$G$7)),Résultat!$G$7)), "")</f>
        <v/>
      </c>
    </row>
    <row r="7485" spans="1:11" ht="20.100000000000001" customHeight="1">
      <c r="A7485" s="26"/>
      <c r="B7485" s="27"/>
      <c r="C7485" s="11" t="str">
        <f>IF($B7485 &lt;&gt; "",VLOOKUP(MID(B7485,3,5),'Recyclabilité Prod Matx'!C:F,2,FALSE), "")</f>
        <v/>
      </c>
      <c r="D7485" s="11" t="str">
        <f>IF($B7485 &lt;&gt; "",VLOOKUP(MID(B7485,3,5),'Recyclabilité Prod Matx'!C:F,3,FALSE),"")</f>
        <v/>
      </c>
      <c r="E7485" s="11" t="str">
        <f>IF($B7485 &lt;&gt; "",VLOOKUP(MID(B7485,3,5),'Recyclabilité Prod Matx'!C:F,4,FALSE), "")</f>
        <v/>
      </c>
      <c r="F7485" s="12" t="str">
        <f>IF($B7485 &lt;&gt; "", IF(C7485="Totale","",IF(D7485 = 0, "", VLOOKUP(D7485,'Cond Compo'!A:B,2,FALSE))),"")</f>
        <v/>
      </c>
      <c r="G7485" s="28"/>
      <c r="H7485" s="11" t="str">
        <f xml:space="preserve"> IF(C7485="Totale",2,IF($G7485 &lt;&gt; "", IF(D7485 = "E",MATCH(G7485, 'Cond Compo'!D$16:D$18, 0), MATCH(G7485, 'Cond Compo'!C$16:C$19, 0)), ""))</f>
        <v/>
      </c>
      <c r="I7485" s="12" t="str">
        <f>IF($E7485 &lt;&gt; "", IF(E7485 = 0, "", VLOOKUP(E7485,'Cond Perturbation'!A:B,2,FALSE)),"")</f>
        <v/>
      </c>
      <c r="J7485" s="28"/>
      <c r="K7485" s="29" t="str">
        <f>IF($B7485 &lt;&gt; "", IF(C7485="Oui",IF(H7485=1,IF(E7485=0,Résultat!G$8,IF(J7485="No",Résultat!$G$8,Résultat!$G$7)),IF(H7485=2,IF(E7485=0,Résultat!G$9,IF(J7485="No",Résultat!$G$9,Résultat!$G$7)),Résultat!$G$7)),IF(C7485 = "Totale", IF(H7485=1,IF(E7485=0,Résultat!G$8,IF(J7485="No",Résultat!$G$9,Résultat!$G$7)),IF(H7485=2,IF(E7485=0,Résultat!G$9,IF(J7485="No",Résultat!$G$9,Résultat!$G$7)),Résultat!$G$7)),Résultat!$G$7)), "")</f>
        <v/>
      </c>
    </row>
    <row r="7486" spans="1:11" ht="20.100000000000001" customHeight="1">
      <c r="A7486" s="26"/>
      <c r="B7486" s="27"/>
      <c r="C7486" s="11" t="str">
        <f>IF($B7486 &lt;&gt; "",VLOOKUP(MID(B7486,3,5),'Recyclabilité Prod Matx'!C:F,2,FALSE), "")</f>
        <v/>
      </c>
      <c r="D7486" s="11" t="str">
        <f>IF($B7486 &lt;&gt; "",VLOOKUP(MID(B7486,3,5),'Recyclabilité Prod Matx'!C:F,3,FALSE),"")</f>
        <v/>
      </c>
      <c r="E7486" s="11" t="str">
        <f>IF($B7486 &lt;&gt; "",VLOOKUP(MID(B7486,3,5),'Recyclabilité Prod Matx'!C:F,4,FALSE), "")</f>
        <v/>
      </c>
      <c r="F7486" s="12" t="str">
        <f>IF($B7486 &lt;&gt; "", IF(C7486="Totale","",IF(D7486 = 0, "", VLOOKUP(D7486,'Cond Compo'!A:B,2,FALSE))),"")</f>
        <v/>
      </c>
      <c r="G7486" s="28"/>
      <c r="H7486" s="11" t="str">
        <f xml:space="preserve"> IF(C7486="Totale",2,IF($G7486 &lt;&gt; "", IF(D7486 = "E",MATCH(G7486, 'Cond Compo'!D$16:D$18, 0), MATCH(G7486, 'Cond Compo'!C$16:C$19, 0)), ""))</f>
        <v/>
      </c>
      <c r="I7486" s="12" t="str">
        <f>IF($E7486 &lt;&gt; "", IF(E7486 = 0, "", VLOOKUP(E7486,'Cond Perturbation'!A:B,2,FALSE)),"")</f>
        <v/>
      </c>
      <c r="J7486" s="28"/>
      <c r="K7486" s="29" t="str">
        <f>IF($B7486 &lt;&gt; "", IF(C7486="Oui",IF(H7486=1,IF(E7486=0,Résultat!G$8,IF(J7486="No",Résultat!$G$8,Résultat!$G$7)),IF(H7486=2,IF(E7486=0,Résultat!G$9,IF(J7486="No",Résultat!$G$9,Résultat!$G$7)),Résultat!$G$7)),IF(C7486 = "Totale", IF(H7486=1,IF(E7486=0,Résultat!G$8,IF(J7486="No",Résultat!$G$9,Résultat!$G$7)),IF(H7486=2,IF(E7486=0,Résultat!G$9,IF(J7486="No",Résultat!$G$9,Résultat!$G$7)),Résultat!$G$7)),Résultat!$G$7)), "")</f>
        <v/>
      </c>
    </row>
    <row r="7487" spans="1:11" ht="20.100000000000001" customHeight="1">
      <c r="A7487" s="26"/>
      <c r="B7487" s="27"/>
      <c r="C7487" s="11" t="str">
        <f>IF($B7487 &lt;&gt; "",VLOOKUP(MID(B7487,3,5),'Recyclabilité Prod Matx'!C:F,2,FALSE), "")</f>
        <v/>
      </c>
      <c r="D7487" s="11" t="str">
        <f>IF($B7487 &lt;&gt; "",VLOOKUP(MID(B7487,3,5),'Recyclabilité Prod Matx'!C:F,3,FALSE),"")</f>
        <v/>
      </c>
      <c r="E7487" s="11" t="str">
        <f>IF($B7487 &lt;&gt; "",VLOOKUP(MID(B7487,3,5),'Recyclabilité Prod Matx'!C:F,4,FALSE), "")</f>
        <v/>
      </c>
      <c r="F7487" s="12" t="str">
        <f>IF($B7487 &lt;&gt; "", IF(C7487="Totale","",IF(D7487 = 0, "", VLOOKUP(D7487,'Cond Compo'!A:B,2,FALSE))),"")</f>
        <v/>
      </c>
      <c r="G7487" s="28"/>
      <c r="H7487" s="11" t="str">
        <f xml:space="preserve"> IF(C7487="Totale",2,IF($G7487 &lt;&gt; "", IF(D7487 = "E",MATCH(G7487, 'Cond Compo'!D$16:D$18, 0), MATCH(G7487, 'Cond Compo'!C$16:C$19, 0)), ""))</f>
        <v/>
      </c>
      <c r="I7487" s="12" t="str">
        <f>IF($E7487 &lt;&gt; "", IF(E7487 = 0, "", VLOOKUP(E7487,'Cond Perturbation'!A:B,2,FALSE)),"")</f>
        <v/>
      </c>
      <c r="J7487" s="28"/>
      <c r="K7487" s="29" t="str">
        <f>IF($B7487 &lt;&gt; "", IF(C7487="Oui",IF(H7487=1,IF(E7487=0,Résultat!G$8,IF(J7487="No",Résultat!$G$8,Résultat!$G$7)),IF(H7487=2,IF(E7487=0,Résultat!G$9,IF(J7487="No",Résultat!$G$9,Résultat!$G$7)),Résultat!$G$7)),IF(C7487 = "Totale", IF(H7487=1,IF(E7487=0,Résultat!G$8,IF(J7487="No",Résultat!$G$9,Résultat!$G$7)),IF(H7487=2,IF(E7487=0,Résultat!G$9,IF(J7487="No",Résultat!$G$9,Résultat!$G$7)),Résultat!$G$7)),Résultat!$G$7)), "")</f>
        <v/>
      </c>
    </row>
    <row r="7488" spans="1:11" ht="20.100000000000001" customHeight="1">
      <c r="A7488" s="26"/>
      <c r="B7488" s="27"/>
      <c r="C7488" s="11" t="str">
        <f>IF($B7488 &lt;&gt; "",VLOOKUP(MID(B7488,3,5),'Recyclabilité Prod Matx'!C:F,2,FALSE), "")</f>
        <v/>
      </c>
      <c r="D7488" s="11" t="str">
        <f>IF($B7488 &lt;&gt; "",VLOOKUP(MID(B7488,3,5),'Recyclabilité Prod Matx'!C:F,3,FALSE),"")</f>
        <v/>
      </c>
      <c r="E7488" s="11" t="str">
        <f>IF($B7488 &lt;&gt; "",VLOOKUP(MID(B7488,3,5),'Recyclabilité Prod Matx'!C:F,4,FALSE), "")</f>
        <v/>
      </c>
      <c r="F7488" s="12" t="str">
        <f>IF($B7488 &lt;&gt; "", IF(C7488="Totale","",IF(D7488 = 0, "", VLOOKUP(D7488,'Cond Compo'!A:B,2,FALSE))),"")</f>
        <v/>
      </c>
      <c r="G7488" s="28"/>
      <c r="H7488" s="11" t="str">
        <f xml:space="preserve"> IF(C7488="Totale",2,IF($G7488 &lt;&gt; "", IF(D7488 = "E",MATCH(G7488, 'Cond Compo'!D$16:D$18, 0), MATCH(G7488, 'Cond Compo'!C$16:C$19, 0)), ""))</f>
        <v/>
      </c>
      <c r="I7488" s="12" t="str">
        <f>IF($E7488 &lt;&gt; "", IF(E7488 = 0, "", VLOOKUP(E7488,'Cond Perturbation'!A:B,2,FALSE)),"")</f>
        <v/>
      </c>
      <c r="J7488" s="28"/>
      <c r="K7488" s="29" t="str">
        <f>IF($B7488 &lt;&gt; "", IF(C7488="Oui",IF(H7488=1,IF(E7488=0,Résultat!G$8,IF(J7488="No",Résultat!$G$8,Résultat!$G$7)),IF(H7488=2,IF(E7488=0,Résultat!G$9,IF(J7488="No",Résultat!$G$9,Résultat!$G$7)),Résultat!$G$7)),IF(C7488 = "Totale", IF(H7488=1,IF(E7488=0,Résultat!G$8,IF(J7488="No",Résultat!$G$9,Résultat!$G$7)),IF(H7488=2,IF(E7488=0,Résultat!G$9,IF(J7488="No",Résultat!$G$9,Résultat!$G$7)),Résultat!$G$7)),Résultat!$G$7)), "")</f>
        <v/>
      </c>
    </row>
    <row r="7489" spans="1:11" ht="20.100000000000001" customHeight="1">
      <c r="A7489" s="26"/>
      <c r="B7489" s="27"/>
      <c r="C7489" s="11" t="str">
        <f>IF($B7489 &lt;&gt; "",VLOOKUP(MID(B7489,3,5),'Recyclabilité Prod Matx'!C:F,2,FALSE), "")</f>
        <v/>
      </c>
      <c r="D7489" s="11" t="str">
        <f>IF($B7489 &lt;&gt; "",VLOOKUP(MID(B7489,3,5),'Recyclabilité Prod Matx'!C:F,3,FALSE),"")</f>
        <v/>
      </c>
      <c r="E7489" s="11" t="str">
        <f>IF($B7489 &lt;&gt; "",VLOOKUP(MID(B7489,3,5),'Recyclabilité Prod Matx'!C:F,4,FALSE), "")</f>
        <v/>
      </c>
      <c r="F7489" s="12" t="str">
        <f>IF($B7489 &lt;&gt; "", IF(C7489="Totale","",IF(D7489 = 0, "", VLOOKUP(D7489,'Cond Compo'!A:B,2,FALSE))),"")</f>
        <v/>
      </c>
      <c r="G7489" s="28"/>
      <c r="H7489" s="11" t="str">
        <f xml:space="preserve"> IF(C7489="Totale",2,IF($G7489 &lt;&gt; "", IF(D7489 = "E",MATCH(G7489, 'Cond Compo'!D$16:D$18, 0), MATCH(G7489, 'Cond Compo'!C$16:C$19, 0)), ""))</f>
        <v/>
      </c>
      <c r="I7489" s="12" t="str">
        <f>IF($E7489 &lt;&gt; "", IF(E7489 = 0, "", VLOOKUP(E7489,'Cond Perturbation'!A:B,2,FALSE)),"")</f>
        <v/>
      </c>
      <c r="J7489" s="28"/>
      <c r="K7489" s="29" t="str">
        <f>IF($B7489 &lt;&gt; "", IF(C7489="Oui",IF(H7489=1,IF(E7489=0,Résultat!G$8,IF(J7489="No",Résultat!$G$8,Résultat!$G$7)),IF(H7489=2,IF(E7489=0,Résultat!G$9,IF(J7489="No",Résultat!$G$9,Résultat!$G$7)),Résultat!$G$7)),IF(C7489 = "Totale", IF(H7489=1,IF(E7489=0,Résultat!G$8,IF(J7489="No",Résultat!$G$9,Résultat!$G$7)),IF(H7489=2,IF(E7489=0,Résultat!G$9,IF(J7489="No",Résultat!$G$9,Résultat!$G$7)),Résultat!$G$7)),Résultat!$G$7)), "")</f>
        <v/>
      </c>
    </row>
    <row r="7490" spans="1:11" ht="20.100000000000001" customHeight="1">
      <c r="A7490" s="26"/>
      <c r="B7490" s="27"/>
      <c r="C7490" s="11" t="str">
        <f>IF($B7490 &lt;&gt; "",VLOOKUP(MID(B7490,3,5),'Recyclabilité Prod Matx'!C:F,2,FALSE), "")</f>
        <v/>
      </c>
      <c r="D7490" s="11" t="str">
        <f>IF($B7490 &lt;&gt; "",VLOOKUP(MID(B7490,3,5),'Recyclabilité Prod Matx'!C:F,3,FALSE),"")</f>
        <v/>
      </c>
      <c r="E7490" s="11" t="str">
        <f>IF($B7490 &lt;&gt; "",VLOOKUP(MID(B7490,3,5),'Recyclabilité Prod Matx'!C:F,4,FALSE), "")</f>
        <v/>
      </c>
      <c r="F7490" s="12" t="str">
        <f>IF($B7490 &lt;&gt; "", IF(C7490="Totale","",IF(D7490 = 0, "", VLOOKUP(D7490,'Cond Compo'!A:B,2,FALSE))),"")</f>
        <v/>
      </c>
      <c r="G7490" s="28"/>
      <c r="H7490" s="11" t="str">
        <f xml:space="preserve"> IF(C7490="Totale",2,IF($G7490 &lt;&gt; "", IF(D7490 = "E",MATCH(G7490, 'Cond Compo'!D$16:D$18, 0), MATCH(G7490, 'Cond Compo'!C$16:C$19, 0)), ""))</f>
        <v/>
      </c>
      <c r="I7490" s="12" t="str">
        <f>IF($E7490 &lt;&gt; "", IF(E7490 = 0, "", VLOOKUP(E7490,'Cond Perturbation'!A:B,2,FALSE)),"")</f>
        <v/>
      </c>
      <c r="J7490" s="28"/>
      <c r="K7490" s="29" t="str">
        <f>IF($B7490 &lt;&gt; "", IF(C7490="Oui",IF(H7490=1,IF(E7490=0,Résultat!G$8,IF(J7490="No",Résultat!$G$8,Résultat!$G$7)),IF(H7490=2,IF(E7490=0,Résultat!G$9,IF(J7490="No",Résultat!$G$9,Résultat!$G$7)),Résultat!$G$7)),IF(C7490 = "Totale", IF(H7490=1,IF(E7490=0,Résultat!G$8,IF(J7490="No",Résultat!$G$9,Résultat!$G$7)),IF(H7490=2,IF(E7490=0,Résultat!G$9,IF(J7490="No",Résultat!$G$9,Résultat!$G$7)),Résultat!$G$7)),Résultat!$G$7)), "")</f>
        <v/>
      </c>
    </row>
    <row r="7491" spans="1:11" ht="20.100000000000001" customHeight="1">
      <c r="A7491" s="26"/>
      <c r="B7491" s="27"/>
      <c r="C7491" s="11" t="str">
        <f>IF($B7491 &lt;&gt; "",VLOOKUP(MID(B7491,3,5),'Recyclabilité Prod Matx'!C:F,2,FALSE), "")</f>
        <v/>
      </c>
      <c r="D7491" s="11" t="str">
        <f>IF($B7491 &lt;&gt; "",VLOOKUP(MID(B7491,3,5),'Recyclabilité Prod Matx'!C:F,3,FALSE),"")</f>
        <v/>
      </c>
      <c r="E7491" s="11" t="str">
        <f>IF($B7491 &lt;&gt; "",VLOOKUP(MID(B7491,3,5),'Recyclabilité Prod Matx'!C:F,4,FALSE), "")</f>
        <v/>
      </c>
      <c r="F7491" s="12" t="str">
        <f>IF($B7491 &lt;&gt; "", IF(C7491="Totale","",IF(D7491 = 0, "", VLOOKUP(D7491,'Cond Compo'!A:B,2,FALSE))),"")</f>
        <v/>
      </c>
      <c r="G7491" s="28"/>
      <c r="H7491" s="11" t="str">
        <f xml:space="preserve"> IF(C7491="Totale",2,IF($G7491 &lt;&gt; "", IF(D7491 = "E",MATCH(G7491, 'Cond Compo'!D$16:D$18, 0), MATCH(G7491, 'Cond Compo'!C$16:C$19, 0)), ""))</f>
        <v/>
      </c>
      <c r="I7491" s="12" t="str">
        <f>IF($E7491 &lt;&gt; "", IF(E7491 = 0, "", VLOOKUP(E7491,'Cond Perturbation'!A:B,2,FALSE)),"")</f>
        <v/>
      </c>
      <c r="J7491" s="28"/>
      <c r="K7491" s="29" t="str">
        <f>IF($B7491 &lt;&gt; "", IF(C7491="Oui",IF(H7491=1,IF(E7491=0,Résultat!G$8,IF(J7491="No",Résultat!$G$8,Résultat!$G$7)),IF(H7491=2,IF(E7491=0,Résultat!G$9,IF(J7491="No",Résultat!$G$9,Résultat!$G$7)),Résultat!$G$7)),IF(C7491 = "Totale", IF(H7491=1,IF(E7491=0,Résultat!G$8,IF(J7491="No",Résultat!$G$9,Résultat!$G$7)),IF(H7491=2,IF(E7491=0,Résultat!G$9,IF(J7491="No",Résultat!$G$9,Résultat!$G$7)),Résultat!$G$7)),Résultat!$G$7)), "")</f>
        <v/>
      </c>
    </row>
    <row r="7492" spans="1:11" ht="20.100000000000001" customHeight="1">
      <c r="A7492" s="26"/>
      <c r="B7492" s="27"/>
      <c r="C7492" s="11" t="str">
        <f>IF($B7492 &lt;&gt; "",VLOOKUP(MID(B7492,3,5),'Recyclabilité Prod Matx'!C:F,2,FALSE), "")</f>
        <v/>
      </c>
      <c r="D7492" s="11" t="str">
        <f>IF($B7492 &lt;&gt; "",VLOOKUP(MID(B7492,3,5),'Recyclabilité Prod Matx'!C:F,3,FALSE),"")</f>
        <v/>
      </c>
      <c r="E7492" s="11" t="str">
        <f>IF($B7492 &lt;&gt; "",VLOOKUP(MID(B7492,3,5),'Recyclabilité Prod Matx'!C:F,4,FALSE), "")</f>
        <v/>
      </c>
      <c r="F7492" s="12" t="str">
        <f>IF($B7492 &lt;&gt; "", IF(C7492="Totale","",IF(D7492 = 0, "", VLOOKUP(D7492,'Cond Compo'!A:B,2,FALSE))),"")</f>
        <v/>
      </c>
      <c r="G7492" s="28"/>
      <c r="H7492" s="11" t="str">
        <f xml:space="preserve"> IF(C7492="Totale",2,IF($G7492 &lt;&gt; "", IF(D7492 = "E",MATCH(G7492, 'Cond Compo'!D$16:D$18, 0), MATCH(G7492, 'Cond Compo'!C$16:C$19, 0)), ""))</f>
        <v/>
      </c>
      <c r="I7492" s="12" t="str">
        <f>IF($E7492 &lt;&gt; "", IF(E7492 = 0, "", VLOOKUP(E7492,'Cond Perturbation'!A:B,2,FALSE)),"")</f>
        <v/>
      </c>
      <c r="J7492" s="28"/>
      <c r="K7492" s="29" t="str">
        <f>IF($B7492 &lt;&gt; "", IF(C7492="Oui",IF(H7492=1,IF(E7492=0,Résultat!G$8,IF(J7492="No",Résultat!$G$8,Résultat!$G$7)),IF(H7492=2,IF(E7492=0,Résultat!G$9,IF(J7492="No",Résultat!$G$9,Résultat!$G$7)),Résultat!$G$7)),IF(C7492 = "Totale", IF(H7492=1,IF(E7492=0,Résultat!G$8,IF(J7492="No",Résultat!$G$9,Résultat!$G$7)),IF(H7492=2,IF(E7492=0,Résultat!G$9,IF(J7492="No",Résultat!$G$9,Résultat!$G$7)),Résultat!$G$7)),Résultat!$G$7)), "")</f>
        <v/>
      </c>
    </row>
    <row r="7493" spans="1:11" ht="20.100000000000001" customHeight="1">
      <c r="A7493" s="26"/>
      <c r="B7493" s="27"/>
      <c r="C7493" s="11" t="str">
        <f>IF($B7493 &lt;&gt; "",VLOOKUP(MID(B7493,3,5),'Recyclabilité Prod Matx'!C:F,2,FALSE), "")</f>
        <v/>
      </c>
      <c r="D7493" s="11" t="str">
        <f>IF($B7493 &lt;&gt; "",VLOOKUP(MID(B7493,3,5),'Recyclabilité Prod Matx'!C:F,3,FALSE),"")</f>
        <v/>
      </c>
      <c r="E7493" s="11" t="str">
        <f>IF($B7493 &lt;&gt; "",VLOOKUP(MID(B7493,3,5),'Recyclabilité Prod Matx'!C:F,4,FALSE), "")</f>
        <v/>
      </c>
      <c r="F7493" s="12" t="str">
        <f>IF($B7493 &lt;&gt; "", IF(C7493="Totale","",IF(D7493 = 0, "", VLOOKUP(D7493,'Cond Compo'!A:B,2,FALSE))),"")</f>
        <v/>
      </c>
      <c r="G7493" s="28"/>
      <c r="H7493" s="11" t="str">
        <f xml:space="preserve"> IF(C7493="Totale",2,IF($G7493 &lt;&gt; "", IF(D7493 = "E",MATCH(G7493, 'Cond Compo'!D$16:D$18, 0), MATCH(G7493, 'Cond Compo'!C$16:C$19, 0)), ""))</f>
        <v/>
      </c>
      <c r="I7493" s="12" t="str">
        <f>IF($E7493 &lt;&gt; "", IF(E7493 = 0, "", VLOOKUP(E7493,'Cond Perturbation'!A:B,2,FALSE)),"")</f>
        <v/>
      </c>
      <c r="J7493" s="28"/>
      <c r="K7493" s="29" t="str">
        <f>IF($B7493 &lt;&gt; "", IF(C7493="Oui",IF(H7493=1,IF(E7493=0,Résultat!G$8,IF(J7493="No",Résultat!$G$8,Résultat!$G$7)),IF(H7493=2,IF(E7493=0,Résultat!G$9,IF(J7493="No",Résultat!$G$9,Résultat!$G$7)),Résultat!$G$7)),IF(C7493 = "Totale", IF(H7493=1,IF(E7493=0,Résultat!G$8,IF(J7493="No",Résultat!$G$9,Résultat!$G$7)),IF(H7493=2,IF(E7493=0,Résultat!G$9,IF(J7493="No",Résultat!$G$9,Résultat!$G$7)),Résultat!$G$7)),Résultat!$G$7)), "")</f>
        <v/>
      </c>
    </row>
    <row r="7494" spans="1:11" ht="20.100000000000001" customHeight="1">
      <c r="A7494" s="26"/>
      <c r="B7494" s="27"/>
      <c r="C7494" s="11" t="str">
        <f>IF($B7494 &lt;&gt; "",VLOOKUP(MID(B7494,3,5),'Recyclabilité Prod Matx'!C:F,2,FALSE), "")</f>
        <v/>
      </c>
      <c r="D7494" s="11" t="str">
        <f>IF($B7494 &lt;&gt; "",VLOOKUP(MID(B7494,3,5),'Recyclabilité Prod Matx'!C:F,3,FALSE),"")</f>
        <v/>
      </c>
      <c r="E7494" s="11" t="str">
        <f>IF($B7494 &lt;&gt; "",VLOOKUP(MID(B7494,3,5),'Recyclabilité Prod Matx'!C:F,4,FALSE), "")</f>
        <v/>
      </c>
      <c r="F7494" s="12" t="str">
        <f>IF($B7494 &lt;&gt; "", IF(C7494="Totale","",IF(D7494 = 0, "", VLOOKUP(D7494,'Cond Compo'!A:B,2,FALSE))),"")</f>
        <v/>
      </c>
      <c r="G7494" s="28"/>
      <c r="H7494" s="11" t="str">
        <f xml:space="preserve"> IF(C7494="Totale",2,IF($G7494 &lt;&gt; "", IF(D7494 = "E",MATCH(G7494, 'Cond Compo'!D$16:D$18, 0), MATCH(G7494, 'Cond Compo'!C$16:C$19, 0)), ""))</f>
        <v/>
      </c>
      <c r="I7494" s="12" t="str">
        <f>IF($E7494 &lt;&gt; "", IF(E7494 = 0, "", VLOOKUP(E7494,'Cond Perturbation'!A:B,2,FALSE)),"")</f>
        <v/>
      </c>
      <c r="J7494" s="28"/>
      <c r="K7494" s="29" t="str">
        <f>IF($B7494 &lt;&gt; "", IF(C7494="Oui",IF(H7494=1,IF(E7494=0,Résultat!G$8,IF(J7494="No",Résultat!$G$8,Résultat!$G$7)),IF(H7494=2,IF(E7494=0,Résultat!G$9,IF(J7494="No",Résultat!$G$9,Résultat!$G$7)),Résultat!$G$7)),IF(C7494 = "Totale", IF(H7494=1,IF(E7494=0,Résultat!G$8,IF(J7494="No",Résultat!$G$9,Résultat!$G$7)),IF(H7494=2,IF(E7494=0,Résultat!G$9,IF(J7494="No",Résultat!$G$9,Résultat!$G$7)),Résultat!$G$7)),Résultat!$G$7)), "")</f>
        <v/>
      </c>
    </row>
    <row r="7495" spans="1:11" ht="20.100000000000001" customHeight="1">
      <c r="A7495" s="26"/>
      <c r="B7495" s="27"/>
      <c r="C7495" s="11" t="str">
        <f>IF($B7495 &lt;&gt; "",VLOOKUP(MID(B7495,3,5),'Recyclabilité Prod Matx'!C:F,2,FALSE), "")</f>
        <v/>
      </c>
      <c r="D7495" s="11" t="str">
        <f>IF($B7495 &lt;&gt; "",VLOOKUP(MID(B7495,3,5),'Recyclabilité Prod Matx'!C:F,3,FALSE),"")</f>
        <v/>
      </c>
      <c r="E7495" s="11" t="str">
        <f>IF($B7495 &lt;&gt; "",VLOOKUP(MID(B7495,3,5),'Recyclabilité Prod Matx'!C:F,4,FALSE), "")</f>
        <v/>
      </c>
      <c r="F7495" s="12" t="str">
        <f>IF($B7495 &lt;&gt; "", IF(C7495="Totale","",IF(D7495 = 0, "", VLOOKUP(D7495,'Cond Compo'!A:B,2,FALSE))),"")</f>
        <v/>
      </c>
      <c r="G7495" s="28"/>
      <c r="H7495" s="11" t="str">
        <f xml:space="preserve"> IF(C7495="Totale",2,IF($G7495 &lt;&gt; "", IF(D7495 = "E",MATCH(G7495, 'Cond Compo'!D$16:D$18, 0), MATCH(G7495, 'Cond Compo'!C$16:C$19, 0)), ""))</f>
        <v/>
      </c>
      <c r="I7495" s="12" t="str">
        <f>IF($E7495 &lt;&gt; "", IF(E7495 = 0, "", VLOOKUP(E7495,'Cond Perturbation'!A:B,2,FALSE)),"")</f>
        <v/>
      </c>
      <c r="J7495" s="28"/>
      <c r="K7495" s="29" t="str">
        <f>IF($B7495 &lt;&gt; "", IF(C7495="Oui",IF(H7495=1,IF(E7495=0,Résultat!G$8,IF(J7495="No",Résultat!$G$8,Résultat!$G$7)),IF(H7495=2,IF(E7495=0,Résultat!G$9,IF(J7495="No",Résultat!$G$9,Résultat!$G$7)),Résultat!$G$7)),IF(C7495 = "Totale", IF(H7495=1,IF(E7495=0,Résultat!G$8,IF(J7495="No",Résultat!$G$9,Résultat!$G$7)),IF(H7495=2,IF(E7495=0,Résultat!G$9,IF(J7495="No",Résultat!$G$9,Résultat!$G$7)),Résultat!$G$7)),Résultat!$G$7)), "")</f>
        <v/>
      </c>
    </row>
    <row r="7496" spans="1:11" ht="20.100000000000001" customHeight="1">
      <c r="A7496" s="26"/>
      <c r="B7496" s="27"/>
      <c r="C7496" s="11" t="str">
        <f>IF($B7496 &lt;&gt; "",VLOOKUP(MID(B7496,3,5),'Recyclabilité Prod Matx'!C:F,2,FALSE), "")</f>
        <v/>
      </c>
      <c r="D7496" s="11" t="str">
        <f>IF($B7496 &lt;&gt; "",VLOOKUP(MID(B7496,3,5),'Recyclabilité Prod Matx'!C:F,3,FALSE),"")</f>
        <v/>
      </c>
      <c r="E7496" s="11" t="str">
        <f>IF($B7496 &lt;&gt; "",VLOOKUP(MID(B7496,3,5),'Recyclabilité Prod Matx'!C:F,4,FALSE), "")</f>
        <v/>
      </c>
      <c r="F7496" s="12" t="str">
        <f>IF($B7496 &lt;&gt; "", IF(C7496="Totale","",IF(D7496 = 0, "", VLOOKUP(D7496,'Cond Compo'!A:B,2,FALSE))),"")</f>
        <v/>
      </c>
      <c r="G7496" s="28"/>
      <c r="H7496" s="11" t="str">
        <f xml:space="preserve"> IF(C7496="Totale",2,IF($G7496 &lt;&gt; "", IF(D7496 = "E",MATCH(G7496, 'Cond Compo'!D$16:D$18, 0), MATCH(G7496, 'Cond Compo'!C$16:C$19, 0)), ""))</f>
        <v/>
      </c>
      <c r="I7496" s="12" t="str">
        <f>IF($E7496 &lt;&gt; "", IF(E7496 = 0, "", VLOOKUP(E7496,'Cond Perturbation'!A:B,2,FALSE)),"")</f>
        <v/>
      </c>
      <c r="J7496" s="28"/>
      <c r="K7496" s="29" t="str">
        <f>IF($B7496 &lt;&gt; "", IF(C7496="Oui",IF(H7496=1,IF(E7496=0,Résultat!G$8,IF(J7496="No",Résultat!$G$8,Résultat!$G$7)),IF(H7496=2,IF(E7496=0,Résultat!G$9,IF(J7496="No",Résultat!$G$9,Résultat!$G$7)),Résultat!$G$7)),IF(C7496 = "Totale", IF(H7496=1,IF(E7496=0,Résultat!G$8,IF(J7496="No",Résultat!$G$9,Résultat!$G$7)),IF(H7496=2,IF(E7496=0,Résultat!G$9,IF(J7496="No",Résultat!$G$9,Résultat!$G$7)),Résultat!$G$7)),Résultat!$G$7)), "")</f>
        <v/>
      </c>
    </row>
    <row r="7497" spans="1:11" ht="20.100000000000001" customHeight="1">
      <c r="A7497" s="26"/>
      <c r="B7497" s="27"/>
      <c r="C7497" s="11" t="str">
        <f>IF($B7497 &lt;&gt; "",VLOOKUP(MID(B7497,3,5),'Recyclabilité Prod Matx'!C:F,2,FALSE), "")</f>
        <v/>
      </c>
      <c r="D7497" s="11" t="str">
        <f>IF($B7497 &lt;&gt; "",VLOOKUP(MID(B7497,3,5),'Recyclabilité Prod Matx'!C:F,3,FALSE),"")</f>
        <v/>
      </c>
      <c r="E7497" s="11" t="str">
        <f>IF($B7497 &lt;&gt; "",VLOOKUP(MID(B7497,3,5),'Recyclabilité Prod Matx'!C:F,4,FALSE), "")</f>
        <v/>
      </c>
      <c r="F7497" s="12" t="str">
        <f>IF($B7497 &lt;&gt; "", IF(C7497="Totale","",IF(D7497 = 0, "", VLOOKUP(D7497,'Cond Compo'!A:B,2,FALSE))),"")</f>
        <v/>
      </c>
      <c r="G7497" s="28"/>
      <c r="H7497" s="11" t="str">
        <f xml:space="preserve"> IF(C7497="Totale",2,IF($G7497 &lt;&gt; "", IF(D7497 = "E",MATCH(G7497, 'Cond Compo'!D$16:D$18, 0), MATCH(G7497, 'Cond Compo'!C$16:C$19, 0)), ""))</f>
        <v/>
      </c>
      <c r="I7497" s="12" t="str">
        <f>IF($E7497 &lt;&gt; "", IF(E7497 = 0, "", VLOOKUP(E7497,'Cond Perturbation'!A:B,2,FALSE)),"")</f>
        <v/>
      </c>
      <c r="J7497" s="28"/>
      <c r="K7497" s="29" t="str">
        <f>IF($B7497 &lt;&gt; "", IF(C7497="Oui",IF(H7497=1,IF(E7497=0,Résultat!G$8,IF(J7497="No",Résultat!$G$8,Résultat!$G$7)),IF(H7497=2,IF(E7497=0,Résultat!G$9,IF(J7497="No",Résultat!$G$9,Résultat!$G$7)),Résultat!$G$7)),IF(C7497 = "Totale", IF(H7497=1,IF(E7497=0,Résultat!G$8,IF(J7497="No",Résultat!$G$9,Résultat!$G$7)),IF(H7497=2,IF(E7497=0,Résultat!G$9,IF(J7497="No",Résultat!$G$9,Résultat!$G$7)),Résultat!$G$7)),Résultat!$G$7)), "")</f>
        <v/>
      </c>
    </row>
    <row r="7498" spans="1:11" ht="20.100000000000001" customHeight="1">
      <c r="A7498" s="26"/>
      <c r="B7498" s="27"/>
      <c r="C7498" s="11" t="str">
        <f>IF($B7498 &lt;&gt; "",VLOOKUP(MID(B7498,3,5),'Recyclabilité Prod Matx'!C:F,2,FALSE), "")</f>
        <v/>
      </c>
      <c r="D7498" s="11" t="str">
        <f>IF($B7498 &lt;&gt; "",VLOOKUP(MID(B7498,3,5),'Recyclabilité Prod Matx'!C:F,3,FALSE),"")</f>
        <v/>
      </c>
      <c r="E7498" s="11" t="str">
        <f>IF($B7498 &lt;&gt; "",VLOOKUP(MID(B7498,3,5),'Recyclabilité Prod Matx'!C:F,4,FALSE), "")</f>
        <v/>
      </c>
      <c r="F7498" s="12" t="str">
        <f>IF($B7498 &lt;&gt; "", IF(C7498="Totale","",IF(D7498 = 0, "", VLOOKUP(D7498,'Cond Compo'!A:B,2,FALSE))),"")</f>
        <v/>
      </c>
      <c r="G7498" s="28"/>
      <c r="H7498" s="11" t="str">
        <f xml:space="preserve"> IF(C7498="Totale",2,IF($G7498 &lt;&gt; "", IF(D7498 = "E",MATCH(G7498, 'Cond Compo'!D$16:D$18, 0), MATCH(G7498, 'Cond Compo'!C$16:C$19, 0)), ""))</f>
        <v/>
      </c>
      <c r="I7498" s="12" t="str">
        <f>IF($E7498 &lt;&gt; "", IF(E7498 = 0, "", VLOOKUP(E7498,'Cond Perturbation'!A:B,2,FALSE)),"")</f>
        <v/>
      </c>
      <c r="J7498" s="28"/>
      <c r="K7498" s="29" t="str">
        <f>IF($B7498 &lt;&gt; "", IF(C7498="Oui",IF(H7498=1,IF(E7498=0,Résultat!G$8,IF(J7498="No",Résultat!$G$8,Résultat!$G$7)),IF(H7498=2,IF(E7498=0,Résultat!G$9,IF(J7498="No",Résultat!$G$9,Résultat!$G$7)),Résultat!$G$7)),IF(C7498 = "Totale", IF(H7498=1,IF(E7498=0,Résultat!G$8,IF(J7498="No",Résultat!$G$9,Résultat!$G$7)),IF(H7498=2,IF(E7498=0,Résultat!G$9,IF(J7498="No",Résultat!$G$9,Résultat!$G$7)),Résultat!$G$7)),Résultat!$G$7)), "")</f>
        <v/>
      </c>
    </row>
    <row r="7499" spans="1:11" ht="20.100000000000001" customHeight="1">
      <c r="A7499" s="26"/>
      <c r="B7499" s="27"/>
      <c r="C7499" s="11" t="str">
        <f>IF($B7499 &lt;&gt; "",VLOOKUP(MID(B7499,3,5),'Recyclabilité Prod Matx'!C:F,2,FALSE), "")</f>
        <v/>
      </c>
      <c r="D7499" s="11" t="str">
        <f>IF($B7499 &lt;&gt; "",VLOOKUP(MID(B7499,3,5),'Recyclabilité Prod Matx'!C:F,3,FALSE),"")</f>
        <v/>
      </c>
      <c r="E7499" s="11" t="str">
        <f>IF($B7499 &lt;&gt; "",VLOOKUP(MID(B7499,3,5),'Recyclabilité Prod Matx'!C:F,4,FALSE), "")</f>
        <v/>
      </c>
      <c r="F7499" s="12" t="str">
        <f>IF($B7499 &lt;&gt; "", IF(C7499="Totale","",IF(D7499 = 0, "", VLOOKUP(D7499,'Cond Compo'!A:B,2,FALSE))),"")</f>
        <v/>
      </c>
      <c r="G7499" s="28"/>
      <c r="H7499" s="11" t="str">
        <f xml:space="preserve"> IF(C7499="Totale",2,IF($G7499 &lt;&gt; "", IF(D7499 = "E",MATCH(G7499, 'Cond Compo'!D$16:D$18, 0), MATCH(G7499, 'Cond Compo'!C$16:C$19, 0)), ""))</f>
        <v/>
      </c>
      <c r="I7499" s="12" t="str">
        <f>IF($E7499 &lt;&gt; "", IF(E7499 = 0, "", VLOOKUP(E7499,'Cond Perturbation'!A:B,2,FALSE)),"")</f>
        <v/>
      </c>
      <c r="J7499" s="28"/>
      <c r="K7499" s="29" t="str">
        <f>IF($B7499 &lt;&gt; "", IF(C7499="Oui",IF(H7499=1,IF(E7499=0,Résultat!G$8,IF(J7499="No",Résultat!$G$8,Résultat!$G$7)),IF(H7499=2,IF(E7499=0,Résultat!G$9,IF(J7499="No",Résultat!$G$9,Résultat!$G$7)),Résultat!$G$7)),IF(C7499 = "Totale", IF(H7499=1,IF(E7499=0,Résultat!G$8,IF(J7499="No",Résultat!$G$9,Résultat!$G$7)),IF(H7499=2,IF(E7499=0,Résultat!G$9,IF(J7499="No",Résultat!$G$9,Résultat!$G$7)),Résultat!$G$7)),Résultat!$G$7)), "")</f>
        <v/>
      </c>
    </row>
    <row r="7500" spans="1:11" ht="20.100000000000001" customHeight="1">
      <c r="A7500" s="26"/>
      <c r="B7500" s="27"/>
      <c r="C7500" s="11" t="str">
        <f>IF($B7500 &lt;&gt; "",VLOOKUP(MID(B7500,3,5),'Recyclabilité Prod Matx'!C:F,2,FALSE), "")</f>
        <v/>
      </c>
      <c r="D7500" s="11" t="str">
        <f>IF($B7500 &lt;&gt; "",VLOOKUP(MID(B7500,3,5),'Recyclabilité Prod Matx'!C:F,3,FALSE),"")</f>
        <v/>
      </c>
      <c r="E7500" s="11" t="str">
        <f>IF($B7500 &lt;&gt; "",VLOOKUP(MID(B7500,3,5),'Recyclabilité Prod Matx'!C:F,4,FALSE), "")</f>
        <v/>
      </c>
      <c r="F7500" s="12" t="str">
        <f>IF($B7500 &lt;&gt; "", IF(C7500="Totale","",IF(D7500 = 0, "", VLOOKUP(D7500,'Cond Compo'!A:B,2,FALSE))),"")</f>
        <v/>
      </c>
      <c r="G7500" s="28"/>
      <c r="H7500" s="11" t="str">
        <f xml:space="preserve"> IF(C7500="Totale",2,IF($G7500 &lt;&gt; "", IF(D7500 = "E",MATCH(G7500, 'Cond Compo'!D$16:D$18, 0), MATCH(G7500, 'Cond Compo'!C$16:C$19, 0)), ""))</f>
        <v/>
      </c>
      <c r="I7500" s="12" t="str">
        <f>IF($E7500 &lt;&gt; "", IF(E7500 = 0, "", VLOOKUP(E7500,'Cond Perturbation'!A:B,2,FALSE)),"")</f>
        <v/>
      </c>
      <c r="J7500" s="28"/>
      <c r="K7500" s="29" t="str">
        <f>IF($B7500 &lt;&gt; "", IF(C7500="Oui",IF(H7500=1,IF(E7500=0,Résultat!G$8,IF(J7500="No",Résultat!$G$8,Résultat!$G$7)),IF(H7500=2,IF(E7500=0,Résultat!G$9,IF(J7500="No",Résultat!$G$9,Résultat!$G$7)),Résultat!$G$7)),IF(C7500 = "Totale", IF(H7500=1,IF(E7500=0,Résultat!G$8,IF(J7500="No",Résultat!$G$9,Résultat!$G$7)),IF(H7500=2,IF(E7500=0,Résultat!G$9,IF(J7500="No",Résultat!$G$9,Résultat!$G$7)),Résultat!$G$7)),Résultat!$G$7)), "")</f>
        <v/>
      </c>
    </row>
    <row r="7501" spans="1:11" ht="20.100000000000001" customHeight="1">
      <c r="A7501" s="26"/>
      <c r="B7501" s="27"/>
      <c r="C7501" s="11" t="str">
        <f>IF($B7501 &lt;&gt; "",VLOOKUP(MID(B7501,3,5),'Recyclabilité Prod Matx'!C:F,2,FALSE), "")</f>
        <v/>
      </c>
      <c r="D7501" s="11" t="str">
        <f>IF($B7501 &lt;&gt; "",VLOOKUP(MID(B7501,3,5),'Recyclabilité Prod Matx'!C:F,3,FALSE),"")</f>
        <v/>
      </c>
      <c r="E7501" s="11" t="str">
        <f>IF($B7501 &lt;&gt; "",VLOOKUP(MID(B7501,3,5),'Recyclabilité Prod Matx'!C:F,4,FALSE), "")</f>
        <v/>
      </c>
      <c r="F7501" s="12" t="str">
        <f>IF($B7501 &lt;&gt; "", IF(C7501="Totale","",IF(D7501 = 0, "", VLOOKUP(D7501,'Cond Compo'!A:B,2,FALSE))),"")</f>
        <v/>
      </c>
      <c r="G7501" s="28"/>
      <c r="H7501" s="11" t="str">
        <f xml:space="preserve"> IF(C7501="Totale",2,IF($G7501 &lt;&gt; "", IF(D7501 = "E",MATCH(G7501, 'Cond Compo'!D$16:D$18, 0), MATCH(G7501, 'Cond Compo'!C$16:C$19, 0)), ""))</f>
        <v/>
      </c>
      <c r="I7501" s="12" t="str">
        <f>IF($E7501 &lt;&gt; "", IF(E7501 = 0, "", VLOOKUP(E7501,'Cond Perturbation'!A:B,2,FALSE)),"")</f>
        <v/>
      </c>
      <c r="J7501" s="28"/>
      <c r="K7501" s="29" t="str">
        <f>IF($B7501 &lt;&gt; "", IF(C7501="Oui",IF(H7501=1,IF(E7501=0,Résultat!G$8,IF(J7501="No",Résultat!$G$8,Résultat!$G$7)),IF(H7501=2,IF(E7501=0,Résultat!G$9,IF(J7501="No",Résultat!$G$9,Résultat!$G$7)),Résultat!$G$7)),IF(C7501 = "Totale", IF(H7501=1,IF(E7501=0,Résultat!G$8,IF(J7501="No",Résultat!$G$9,Résultat!$G$7)),IF(H7501=2,IF(E7501=0,Résultat!G$9,IF(J7501="No",Résultat!$G$9,Résultat!$G$7)),Résultat!$G$7)),Résultat!$G$7)), "")</f>
        <v/>
      </c>
    </row>
    <row r="7502" spans="1:11" ht="20.100000000000001" customHeight="1">
      <c r="A7502" s="26"/>
      <c r="B7502" s="27"/>
      <c r="C7502" s="11" t="str">
        <f>IF($B7502 &lt;&gt; "",VLOOKUP(MID(B7502,3,5),'Recyclabilité Prod Matx'!C:F,2,FALSE), "")</f>
        <v/>
      </c>
      <c r="D7502" s="11" t="str">
        <f>IF($B7502 &lt;&gt; "",VLOOKUP(MID(B7502,3,5),'Recyclabilité Prod Matx'!C:F,3,FALSE),"")</f>
        <v/>
      </c>
      <c r="E7502" s="11" t="str">
        <f>IF($B7502 &lt;&gt; "",VLOOKUP(MID(B7502,3,5),'Recyclabilité Prod Matx'!C:F,4,FALSE), "")</f>
        <v/>
      </c>
      <c r="F7502" s="12" t="str">
        <f>IF($B7502 &lt;&gt; "", IF(C7502="Totale","",IF(D7502 = 0, "", VLOOKUP(D7502,'Cond Compo'!A:B,2,FALSE))),"")</f>
        <v/>
      </c>
      <c r="G7502" s="28"/>
      <c r="H7502" s="11" t="str">
        <f xml:space="preserve"> IF(C7502="Totale",2,IF($G7502 &lt;&gt; "", IF(D7502 = "E",MATCH(G7502, 'Cond Compo'!D$16:D$18, 0), MATCH(G7502, 'Cond Compo'!C$16:C$19, 0)), ""))</f>
        <v/>
      </c>
      <c r="I7502" s="12" t="str">
        <f>IF($E7502 &lt;&gt; "", IF(E7502 = 0, "", VLOOKUP(E7502,'Cond Perturbation'!A:B,2,FALSE)),"")</f>
        <v/>
      </c>
      <c r="J7502" s="28"/>
      <c r="K7502" s="29" t="str">
        <f>IF($B7502 &lt;&gt; "", IF(C7502="Oui",IF(H7502=1,IF(E7502=0,Résultat!G$8,IF(J7502="No",Résultat!$G$8,Résultat!$G$7)),IF(H7502=2,IF(E7502=0,Résultat!G$9,IF(J7502="No",Résultat!$G$9,Résultat!$G$7)),Résultat!$G$7)),IF(C7502 = "Totale", IF(H7502=1,IF(E7502=0,Résultat!G$8,IF(J7502="No",Résultat!$G$9,Résultat!$G$7)),IF(H7502=2,IF(E7502=0,Résultat!G$9,IF(J7502="No",Résultat!$G$9,Résultat!$G$7)),Résultat!$G$7)),Résultat!$G$7)), "")</f>
        <v/>
      </c>
    </row>
    <row r="7503" spans="1:11" ht="20.100000000000001" customHeight="1">
      <c r="A7503" s="26"/>
      <c r="B7503" s="27"/>
      <c r="C7503" s="11" t="str">
        <f>IF($B7503 &lt;&gt; "",VLOOKUP(MID(B7503,3,5),'Recyclabilité Prod Matx'!C:F,2,FALSE), "")</f>
        <v/>
      </c>
      <c r="D7503" s="11" t="str">
        <f>IF($B7503 &lt;&gt; "",VLOOKUP(MID(B7503,3,5),'Recyclabilité Prod Matx'!C:F,3,FALSE),"")</f>
        <v/>
      </c>
      <c r="E7503" s="11" t="str">
        <f>IF($B7503 &lt;&gt; "",VLOOKUP(MID(B7503,3,5),'Recyclabilité Prod Matx'!C:F,4,FALSE), "")</f>
        <v/>
      </c>
      <c r="F7503" s="12" t="str">
        <f>IF($B7503 &lt;&gt; "", IF(C7503="Totale","",IF(D7503 = 0, "", VLOOKUP(D7503,'Cond Compo'!A:B,2,FALSE))),"")</f>
        <v/>
      </c>
      <c r="G7503" s="28"/>
      <c r="H7503" s="11" t="str">
        <f xml:space="preserve"> IF(C7503="Totale",2,IF($G7503 &lt;&gt; "", IF(D7503 = "E",MATCH(G7503, 'Cond Compo'!D$16:D$18, 0), MATCH(G7503, 'Cond Compo'!C$16:C$19, 0)), ""))</f>
        <v/>
      </c>
      <c r="I7503" s="12" t="str">
        <f>IF($E7503 &lt;&gt; "", IF(E7503 = 0, "", VLOOKUP(E7503,'Cond Perturbation'!A:B,2,FALSE)),"")</f>
        <v/>
      </c>
      <c r="J7503" s="28"/>
      <c r="K7503" s="29" t="str">
        <f>IF($B7503 &lt;&gt; "", IF(C7503="Oui",IF(H7503=1,IF(E7503=0,Résultat!G$8,IF(J7503="No",Résultat!$G$8,Résultat!$G$7)),IF(H7503=2,IF(E7503=0,Résultat!G$9,IF(J7503="No",Résultat!$G$9,Résultat!$G$7)),Résultat!$G$7)),IF(C7503 = "Totale", IF(H7503=1,IF(E7503=0,Résultat!G$8,IF(J7503="No",Résultat!$G$9,Résultat!$G$7)),IF(H7503=2,IF(E7503=0,Résultat!G$9,IF(J7503="No",Résultat!$G$9,Résultat!$G$7)),Résultat!$G$7)),Résultat!$G$7)), "")</f>
        <v/>
      </c>
    </row>
    <row r="7504" spans="1:11" ht="20.100000000000001" customHeight="1">
      <c r="A7504" s="26"/>
      <c r="B7504" s="27"/>
      <c r="C7504" s="11" t="str">
        <f>IF($B7504 &lt;&gt; "",VLOOKUP(MID(B7504,3,5),'Recyclabilité Prod Matx'!C:F,2,FALSE), "")</f>
        <v/>
      </c>
      <c r="D7504" s="11" t="str">
        <f>IF($B7504 &lt;&gt; "",VLOOKUP(MID(B7504,3,5),'Recyclabilité Prod Matx'!C:F,3,FALSE),"")</f>
        <v/>
      </c>
      <c r="E7504" s="11" t="str">
        <f>IF($B7504 &lt;&gt; "",VLOOKUP(MID(B7504,3,5),'Recyclabilité Prod Matx'!C:F,4,FALSE), "")</f>
        <v/>
      </c>
      <c r="F7504" s="12" t="str">
        <f>IF($B7504 &lt;&gt; "", IF(C7504="Totale","",IF(D7504 = 0, "", VLOOKUP(D7504,'Cond Compo'!A:B,2,FALSE))),"")</f>
        <v/>
      </c>
      <c r="G7504" s="28"/>
      <c r="H7504" s="11" t="str">
        <f xml:space="preserve"> IF(C7504="Totale",2,IF($G7504 &lt;&gt; "", IF(D7504 = "E",MATCH(G7504, 'Cond Compo'!D$16:D$18, 0), MATCH(G7504, 'Cond Compo'!C$16:C$19, 0)), ""))</f>
        <v/>
      </c>
      <c r="I7504" s="12" t="str">
        <f>IF($E7504 &lt;&gt; "", IF(E7504 = 0, "", VLOOKUP(E7504,'Cond Perturbation'!A:B,2,FALSE)),"")</f>
        <v/>
      </c>
      <c r="J7504" s="28"/>
      <c r="K7504" s="29" t="str">
        <f>IF($B7504 &lt;&gt; "", IF(C7504="Oui",IF(H7504=1,IF(E7504=0,Résultat!G$8,IF(J7504="No",Résultat!$G$8,Résultat!$G$7)),IF(H7504=2,IF(E7504=0,Résultat!G$9,IF(J7504="No",Résultat!$G$9,Résultat!$G$7)),Résultat!$G$7)),IF(C7504 = "Totale", IF(H7504=1,IF(E7504=0,Résultat!G$8,IF(J7504="No",Résultat!$G$9,Résultat!$G$7)),IF(H7504=2,IF(E7504=0,Résultat!G$9,IF(J7504="No",Résultat!$G$9,Résultat!$G$7)),Résultat!$G$7)),Résultat!$G$7)), "")</f>
        <v/>
      </c>
    </row>
    <row r="7505" spans="1:11" ht="20.100000000000001" customHeight="1">
      <c r="A7505" s="26"/>
      <c r="B7505" s="27"/>
      <c r="C7505" s="11" t="str">
        <f>IF($B7505 &lt;&gt; "",VLOOKUP(MID(B7505,3,5),'Recyclabilité Prod Matx'!C:F,2,FALSE), "")</f>
        <v/>
      </c>
      <c r="D7505" s="11" t="str">
        <f>IF($B7505 &lt;&gt; "",VLOOKUP(MID(B7505,3,5),'Recyclabilité Prod Matx'!C:F,3,FALSE),"")</f>
        <v/>
      </c>
      <c r="E7505" s="11" t="str">
        <f>IF($B7505 &lt;&gt; "",VLOOKUP(MID(B7505,3,5),'Recyclabilité Prod Matx'!C:F,4,FALSE), "")</f>
        <v/>
      </c>
      <c r="F7505" s="12" t="str">
        <f>IF($B7505 &lt;&gt; "", IF(C7505="Totale","",IF(D7505 = 0, "", VLOOKUP(D7505,'Cond Compo'!A:B,2,FALSE))),"")</f>
        <v/>
      </c>
      <c r="G7505" s="28"/>
      <c r="H7505" s="11" t="str">
        <f xml:space="preserve"> IF(C7505="Totale",2,IF($G7505 &lt;&gt; "", IF(D7505 = "E",MATCH(G7505, 'Cond Compo'!D$16:D$18, 0), MATCH(G7505, 'Cond Compo'!C$16:C$19, 0)), ""))</f>
        <v/>
      </c>
      <c r="I7505" s="12" t="str">
        <f>IF($E7505 &lt;&gt; "", IF(E7505 = 0, "", VLOOKUP(E7505,'Cond Perturbation'!A:B,2,FALSE)),"")</f>
        <v/>
      </c>
      <c r="J7505" s="28"/>
      <c r="K7505" s="29" t="str">
        <f>IF($B7505 &lt;&gt; "", IF(C7505="Oui",IF(H7505=1,IF(E7505=0,Résultat!G$8,IF(J7505="No",Résultat!$G$8,Résultat!$G$7)),IF(H7505=2,IF(E7505=0,Résultat!G$9,IF(J7505="No",Résultat!$G$9,Résultat!$G$7)),Résultat!$G$7)),IF(C7505 = "Totale", IF(H7505=1,IF(E7505=0,Résultat!G$8,IF(J7505="No",Résultat!$G$9,Résultat!$G$7)),IF(H7505=2,IF(E7505=0,Résultat!G$9,IF(J7505="No",Résultat!$G$9,Résultat!$G$7)),Résultat!$G$7)),Résultat!$G$7)), "")</f>
        <v/>
      </c>
    </row>
    <row r="7506" spans="1:11" ht="20.100000000000001" customHeight="1">
      <c r="A7506" s="26"/>
      <c r="B7506" s="27"/>
      <c r="C7506" s="11" t="str">
        <f>IF($B7506 &lt;&gt; "",VLOOKUP(MID(B7506,3,5),'Recyclabilité Prod Matx'!C:F,2,FALSE), "")</f>
        <v/>
      </c>
      <c r="D7506" s="11" t="str">
        <f>IF($B7506 &lt;&gt; "",VLOOKUP(MID(B7506,3,5),'Recyclabilité Prod Matx'!C:F,3,FALSE),"")</f>
        <v/>
      </c>
      <c r="E7506" s="11" t="str">
        <f>IF($B7506 &lt;&gt; "",VLOOKUP(MID(B7506,3,5),'Recyclabilité Prod Matx'!C:F,4,FALSE), "")</f>
        <v/>
      </c>
      <c r="F7506" s="12" t="str">
        <f>IF($B7506 &lt;&gt; "", IF(C7506="Totale","",IF(D7506 = 0, "", VLOOKUP(D7506,'Cond Compo'!A:B,2,FALSE))),"")</f>
        <v/>
      </c>
      <c r="G7506" s="28"/>
      <c r="H7506" s="11" t="str">
        <f xml:space="preserve"> IF(C7506="Totale",2,IF($G7506 &lt;&gt; "", IF(D7506 = "E",MATCH(G7506, 'Cond Compo'!D$16:D$18, 0), MATCH(G7506, 'Cond Compo'!C$16:C$19, 0)), ""))</f>
        <v/>
      </c>
      <c r="I7506" s="12" t="str">
        <f>IF($E7506 &lt;&gt; "", IF(E7506 = 0, "", VLOOKUP(E7506,'Cond Perturbation'!A:B,2,FALSE)),"")</f>
        <v/>
      </c>
      <c r="J7506" s="28"/>
      <c r="K7506" s="29" t="str">
        <f>IF($B7506 &lt;&gt; "", IF(C7506="Oui",IF(H7506=1,IF(E7506=0,Résultat!G$8,IF(J7506="No",Résultat!$G$8,Résultat!$G$7)),IF(H7506=2,IF(E7506=0,Résultat!G$9,IF(J7506="No",Résultat!$G$9,Résultat!$G$7)),Résultat!$G$7)),IF(C7506 = "Totale", IF(H7506=1,IF(E7506=0,Résultat!G$8,IF(J7506="No",Résultat!$G$9,Résultat!$G$7)),IF(H7506=2,IF(E7506=0,Résultat!G$9,IF(J7506="No",Résultat!$G$9,Résultat!$G$7)),Résultat!$G$7)),Résultat!$G$7)), "")</f>
        <v/>
      </c>
    </row>
    <row r="7507" spans="1:11" ht="20.100000000000001" customHeight="1">
      <c r="A7507" s="26"/>
      <c r="B7507" s="27"/>
      <c r="C7507" s="11" t="str">
        <f>IF($B7507 &lt;&gt; "",VLOOKUP(MID(B7507,3,5),'Recyclabilité Prod Matx'!C:F,2,FALSE), "")</f>
        <v/>
      </c>
      <c r="D7507" s="11" t="str">
        <f>IF($B7507 &lt;&gt; "",VLOOKUP(MID(B7507,3,5),'Recyclabilité Prod Matx'!C:F,3,FALSE),"")</f>
        <v/>
      </c>
      <c r="E7507" s="11" t="str">
        <f>IF($B7507 &lt;&gt; "",VLOOKUP(MID(B7507,3,5),'Recyclabilité Prod Matx'!C:F,4,FALSE), "")</f>
        <v/>
      </c>
      <c r="F7507" s="12" t="str">
        <f>IF($B7507 &lt;&gt; "", IF(C7507="Totale","",IF(D7507 = 0, "", VLOOKUP(D7507,'Cond Compo'!A:B,2,FALSE))),"")</f>
        <v/>
      </c>
      <c r="G7507" s="28"/>
      <c r="H7507" s="11" t="str">
        <f xml:space="preserve"> IF(C7507="Totale",2,IF($G7507 &lt;&gt; "", IF(D7507 = "E",MATCH(G7507, 'Cond Compo'!D$16:D$18, 0), MATCH(G7507, 'Cond Compo'!C$16:C$19, 0)), ""))</f>
        <v/>
      </c>
      <c r="I7507" s="12" t="str">
        <f>IF($E7507 &lt;&gt; "", IF(E7507 = 0, "", VLOOKUP(E7507,'Cond Perturbation'!A:B,2,FALSE)),"")</f>
        <v/>
      </c>
      <c r="J7507" s="28"/>
      <c r="K7507" s="29" t="str">
        <f>IF($B7507 &lt;&gt; "", IF(C7507="Oui",IF(H7507=1,IF(E7507=0,Résultat!G$8,IF(J7507="No",Résultat!$G$8,Résultat!$G$7)),IF(H7507=2,IF(E7507=0,Résultat!G$9,IF(J7507="No",Résultat!$G$9,Résultat!$G$7)),Résultat!$G$7)),IF(C7507 = "Totale", IF(H7507=1,IF(E7507=0,Résultat!G$8,IF(J7507="No",Résultat!$G$9,Résultat!$G$7)),IF(H7507=2,IF(E7507=0,Résultat!G$9,IF(J7507="No",Résultat!$G$9,Résultat!$G$7)),Résultat!$G$7)),Résultat!$G$7)), "")</f>
        <v/>
      </c>
    </row>
    <row r="7508" spans="1:11" ht="20.100000000000001" customHeight="1">
      <c r="A7508" s="26"/>
      <c r="B7508" s="27"/>
      <c r="C7508" s="11" t="str">
        <f>IF($B7508 &lt;&gt; "",VLOOKUP(MID(B7508,3,5),'Recyclabilité Prod Matx'!C:F,2,FALSE), "")</f>
        <v/>
      </c>
      <c r="D7508" s="11" t="str">
        <f>IF($B7508 &lt;&gt; "",VLOOKUP(MID(B7508,3,5),'Recyclabilité Prod Matx'!C:F,3,FALSE),"")</f>
        <v/>
      </c>
      <c r="E7508" s="11" t="str">
        <f>IF($B7508 &lt;&gt; "",VLOOKUP(MID(B7508,3,5),'Recyclabilité Prod Matx'!C:F,4,FALSE), "")</f>
        <v/>
      </c>
      <c r="F7508" s="12" t="str">
        <f>IF($B7508 &lt;&gt; "", IF(C7508="Totale","",IF(D7508 = 0, "", VLOOKUP(D7508,'Cond Compo'!A:B,2,FALSE))),"")</f>
        <v/>
      </c>
      <c r="G7508" s="28"/>
      <c r="H7508" s="11" t="str">
        <f xml:space="preserve"> IF(C7508="Totale",2,IF($G7508 &lt;&gt; "", IF(D7508 = "E",MATCH(G7508, 'Cond Compo'!D$16:D$18, 0), MATCH(G7508, 'Cond Compo'!C$16:C$19, 0)), ""))</f>
        <v/>
      </c>
      <c r="I7508" s="12" t="str">
        <f>IF($E7508 &lt;&gt; "", IF(E7508 = 0, "", VLOOKUP(E7508,'Cond Perturbation'!A:B,2,FALSE)),"")</f>
        <v/>
      </c>
      <c r="J7508" s="28"/>
      <c r="K7508" s="29" t="str">
        <f>IF($B7508 &lt;&gt; "", IF(C7508="Oui",IF(H7508=1,IF(E7508=0,Résultat!G$8,IF(J7508="No",Résultat!$G$8,Résultat!$G$7)),IF(H7508=2,IF(E7508=0,Résultat!G$9,IF(J7508="No",Résultat!$G$9,Résultat!$G$7)),Résultat!$G$7)),IF(C7508 = "Totale", IF(H7508=1,IF(E7508=0,Résultat!G$8,IF(J7508="No",Résultat!$G$9,Résultat!$G$7)),IF(H7508=2,IF(E7508=0,Résultat!G$9,IF(J7508="No",Résultat!$G$9,Résultat!$G$7)),Résultat!$G$7)),Résultat!$G$7)), "")</f>
        <v/>
      </c>
    </row>
    <row r="7509" spans="1:11" ht="20.100000000000001" customHeight="1">
      <c r="A7509" s="26"/>
      <c r="B7509" s="27"/>
      <c r="C7509" s="11" t="str">
        <f>IF($B7509 &lt;&gt; "",VLOOKUP(MID(B7509,3,5),'Recyclabilité Prod Matx'!C:F,2,FALSE), "")</f>
        <v/>
      </c>
      <c r="D7509" s="11" t="str">
        <f>IF($B7509 &lt;&gt; "",VLOOKUP(MID(B7509,3,5),'Recyclabilité Prod Matx'!C:F,3,FALSE),"")</f>
        <v/>
      </c>
      <c r="E7509" s="11" t="str">
        <f>IF($B7509 &lt;&gt; "",VLOOKUP(MID(B7509,3,5),'Recyclabilité Prod Matx'!C:F,4,FALSE), "")</f>
        <v/>
      </c>
      <c r="F7509" s="12" t="str">
        <f>IF($B7509 &lt;&gt; "", IF(C7509="Totale","",IF(D7509 = 0, "", VLOOKUP(D7509,'Cond Compo'!A:B,2,FALSE))),"")</f>
        <v/>
      </c>
      <c r="G7509" s="28"/>
      <c r="H7509" s="11" t="str">
        <f xml:space="preserve"> IF(C7509="Totale",2,IF($G7509 &lt;&gt; "", IF(D7509 = "E",MATCH(G7509, 'Cond Compo'!D$16:D$18, 0), MATCH(G7509, 'Cond Compo'!C$16:C$19, 0)), ""))</f>
        <v/>
      </c>
      <c r="I7509" s="12" t="str">
        <f>IF($E7509 &lt;&gt; "", IF(E7509 = 0, "", VLOOKUP(E7509,'Cond Perturbation'!A:B,2,FALSE)),"")</f>
        <v/>
      </c>
      <c r="J7509" s="28"/>
      <c r="K7509" s="29" t="str">
        <f>IF($B7509 &lt;&gt; "", IF(C7509="Oui",IF(H7509=1,IF(E7509=0,Résultat!G$8,IF(J7509="No",Résultat!$G$8,Résultat!$G$7)),IF(H7509=2,IF(E7509=0,Résultat!G$9,IF(J7509="No",Résultat!$G$9,Résultat!$G$7)),Résultat!$G$7)),IF(C7509 = "Totale", IF(H7509=1,IF(E7509=0,Résultat!G$8,IF(J7509="No",Résultat!$G$9,Résultat!$G$7)),IF(H7509=2,IF(E7509=0,Résultat!G$9,IF(J7509="No",Résultat!$G$9,Résultat!$G$7)),Résultat!$G$7)),Résultat!$G$7)), "")</f>
        <v/>
      </c>
    </row>
    <row r="7510" spans="1:11" ht="20.100000000000001" customHeight="1">
      <c r="A7510" s="26"/>
      <c r="B7510" s="27"/>
      <c r="C7510" s="11" t="str">
        <f>IF($B7510 &lt;&gt; "",VLOOKUP(MID(B7510,3,5),'Recyclabilité Prod Matx'!C:F,2,FALSE), "")</f>
        <v/>
      </c>
      <c r="D7510" s="11" t="str">
        <f>IF($B7510 &lt;&gt; "",VLOOKUP(MID(B7510,3,5),'Recyclabilité Prod Matx'!C:F,3,FALSE),"")</f>
        <v/>
      </c>
      <c r="E7510" s="11" t="str">
        <f>IF($B7510 &lt;&gt; "",VLOOKUP(MID(B7510,3,5),'Recyclabilité Prod Matx'!C:F,4,FALSE), "")</f>
        <v/>
      </c>
      <c r="F7510" s="12" t="str">
        <f>IF($B7510 &lt;&gt; "", IF(C7510="Totale","",IF(D7510 = 0, "", VLOOKUP(D7510,'Cond Compo'!A:B,2,FALSE))),"")</f>
        <v/>
      </c>
      <c r="G7510" s="28"/>
      <c r="H7510" s="11" t="str">
        <f xml:space="preserve"> IF(C7510="Totale",2,IF($G7510 &lt;&gt; "", IF(D7510 = "E",MATCH(G7510, 'Cond Compo'!D$16:D$18, 0), MATCH(G7510, 'Cond Compo'!C$16:C$19, 0)), ""))</f>
        <v/>
      </c>
      <c r="I7510" s="12" t="str">
        <f>IF($E7510 &lt;&gt; "", IF(E7510 = 0, "", VLOOKUP(E7510,'Cond Perturbation'!A:B,2,FALSE)),"")</f>
        <v/>
      </c>
      <c r="J7510" s="28"/>
      <c r="K7510" s="29" t="str">
        <f>IF($B7510 &lt;&gt; "", IF(C7510="Oui",IF(H7510=1,IF(E7510=0,Résultat!G$8,IF(J7510="No",Résultat!$G$8,Résultat!$G$7)),IF(H7510=2,IF(E7510=0,Résultat!G$9,IF(J7510="No",Résultat!$G$9,Résultat!$G$7)),Résultat!$G$7)),IF(C7510 = "Totale", IF(H7510=1,IF(E7510=0,Résultat!G$8,IF(J7510="No",Résultat!$G$9,Résultat!$G$7)),IF(H7510=2,IF(E7510=0,Résultat!G$9,IF(J7510="No",Résultat!$G$9,Résultat!$G$7)),Résultat!$G$7)),Résultat!$G$7)), "")</f>
        <v/>
      </c>
    </row>
    <row r="7511" spans="1:11" ht="20.100000000000001" customHeight="1">
      <c r="A7511" s="26"/>
      <c r="B7511" s="27"/>
      <c r="C7511" s="11" t="str">
        <f>IF($B7511 &lt;&gt; "",VLOOKUP(MID(B7511,3,5),'Recyclabilité Prod Matx'!C:F,2,FALSE), "")</f>
        <v/>
      </c>
      <c r="D7511" s="11" t="str">
        <f>IF($B7511 &lt;&gt; "",VLOOKUP(MID(B7511,3,5),'Recyclabilité Prod Matx'!C:F,3,FALSE),"")</f>
        <v/>
      </c>
      <c r="E7511" s="11" t="str">
        <f>IF($B7511 &lt;&gt; "",VLOOKUP(MID(B7511,3,5),'Recyclabilité Prod Matx'!C:F,4,FALSE), "")</f>
        <v/>
      </c>
      <c r="F7511" s="12" t="str">
        <f>IF($B7511 &lt;&gt; "", IF(C7511="Totale","",IF(D7511 = 0, "", VLOOKUP(D7511,'Cond Compo'!A:B,2,FALSE))),"")</f>
        <v/>
      </c>
      <c r="G7511" s="28"/>
      <c r="H7511" s="11" t="str">
        <f xml:space="preserve"> IF(C7511="Totale",2,IF($G7511 &lt;&gt; "", IF(D7511 = "E",MATCH(G7511, 'Cond Compo'!D$16:D$18, 0), MATCH(G7511, 'Cond Compo'!C$16:C$19, 0)), ""))</f>
        <v/>
      </c>
      <c r="I7511" s="12" t="str">
        <f>IF($E7511 &lt;&gt; "", IF(E7511 = 0, "", VLOOKUP(E7511,'Cond Perturbation'!A:B,2,FALSE)),"")</f>
        <v/>
      </c>
      <c r="J7511" s="28"/>
      <c r="K7511" s="29" t="str">
        <f>IF($B7511 &lt;&gt; "", IF(C7511="Oui",IF(H7511=1,IF(E7511=0,Résultat!G$8,IF(J7511="No",Résultat!$G$8,Résultat!$G$7)),IF(H7511=2,IF(E7511=0,Résultat!G$9,IF(J7511="No",Résultat!$G$9,Résultat!$G$7)),Résultat!$G$7)),IF(C7511 = "Totale", IF(H7511=1,IF(E7511=0,Résultat!G$8,IF(J7511="No",Résultat!$G$9,Résultat!$G$7)),IF(H7511=2,IF(E7511=0,Résultat!G$9,IF(J7511="No",Résultat!$G$9,Résultat!$G$7)),Résultat!$G$7)),Résultat!$G$7)), "")</f>
        <v/>
      </c>
    </row>
    <row r="7512" spans="1:11" ht="20.100000000000001" customHeight="1">
      <c r="A7512" s="26"/>
      <c r="B7512" s="27"/>
      <c r="C7512" s="11" t="str">
        <f>IF($B7512 &lt;&gt; "",VLOOKUP(MID(B7512,3,5),'Recyclabilité Prod Matx'!C:F,2,FALSE), "")</f>
        <v/>
      </c>
      <c r="D7512" s="11" t="str">
        <f>IF($B7512 &lt;&gt; "",VLOOKUP(MID(B7512,3,5),'Recyclabilité Prod Matx'!C:F,3,FALSE),"")</f>
        <v/>
      </c>
      <c r="E7512" s="11" t="str">
        <f>IF($B7512 &lt;&gt; "",VLOOKUP(MID(B7512,3,5),'Recyclabilité Prod Matx'!C:F,4,FALSE), "")</f>
        <v/>
      </c>
      <c r="F7512" s="12" t="str">
        <f>IF($B7512 &lt;&gt; "", IF(C7512="Totale","",IF(D7512 = 0, "", VLOOKUP(D7512,'Cond Compo'!A:B,2,FALSE))),"")</f>
        <v/>
      </c>
      <c r="G7512" s="28"/>
      <c r="H7512" s="11" t="str">
        <f xml:space="preserve"> IF(C7512="Totale",2,IF($G7512 &lt;&gt; "", IF(D7512 = "E",MATCH(G7512, 'Cond Compo'!D$16:D$18, 0), MATCH(G7512, 'Cond Compo'!C$16:C$19, 0)), ""))</f>
        <v/>
      </c>
      <c r="I7512" s="12" t="str">
        <f>IF($E7512 &lt;&gt; "", IF(E7512 = 0, "", VLOOKUP(E7512,'Cond Perturbation'!A:B,2,FALSE)),"")</f>
        <v/>
      </c>
      <c r="J7512" s="28"/>
      <c r="K7512" s="29" t="str">
        <f>IF($B7512 &lt;&gt; "", IF(C7512="Oui",IF(H7512=1,IF(E7512=0,Résultat!G$8,IF(J7512="No",Résultat!$G$8,Résultat!$G$7)),IF(H7512=2,IF(E7512=0,Résultat!G$9,IF(J7512="No",Résultat!$G$9,Résultat!$G$7)),Résultat!$G$7)),IF(C7512 = "Totale", IF(H7512=1,IF(E7512=0,Résultat!G$8,IF(J7512="No",Résultat!$G$9,Résultat!$G$7)),IF(H7512=2,IF(E7512=0,Résultat!G$9,IF(J7512="No",Résultat!$G$9,Résultat!$G$7)),Résultat!$G$7)),Résultat!$G$7)), "")</f>
        <v/>
      </c>
    </row>
    <row r="7513" spans="1:11" ht="20.100000000000001" customHeight="1">
      <c r="A7513" s="26"/>
      <c r="B7513" s="27"/>
      <c r="C7513" s="11" t="str">
        <f>IF($B7513 &lt;&gt; "",VLOOKUP(MID(B7513,3,5),'Recyclabilité Prod Matx'!C:F,2,FALSE), "")</f>
        <v/>
      </c>
      <c r="D7513" s="11" t="str">
        <f>IF($B7513 &lt;&gt; "",VLOOKUP(MID(B7513,3,5),'Recyclabilité Prod Matx'!C:F,3,FALSE),"")</f>
        <v/>
      </c>
      <c r="E7513" s="11" t="str">
        <f>IF($B7513 &lt;&gt; "",VLOOKUP(MID(B7513,3,5),'Recyclabilité Prod Matx'!C:F,4,FALSE), "")</f>
        <v/>
      </c>
      <c r="F7513" s="12" t="str">
        <f>IF($B7513 &lt;&gt; "", IF(C7513="Totale","",IF(D7513 = 0, "", VLOOKUP(D7513,'Cond Compo'!A:B,2,FALSE))),"")</f>
        <v/>
      </c>
      <c r="G7513" s="28"/>
      <c r="H7513" s="11" t="str">
        <f xml:space="preserve"> IF(C7513="Totale",2,IF($G7513 &lt;&gt; "", IF(D7513 = "E",MATCH(G7513, 'Cond Compo'!D$16:D$18, 0), MATCH(G7513, 'Cond Compo'!C$16:C$19, 0)), ""))</f>
        <v/>
      </c>
      <c r="I7513" s="12" t="str">
        <f>IF($E7513 &lt;&gt; "", IF(E7513 = 0, "", VLOOKUP(E7513,'Cond Perturbation'!A:B,2,FALSE)),"")</f>
        <v/>
      </c>
      <c r="J7513" s="28"/>
      <c r="K7513" s="29" t="str">
        <f>IF($B7513 &lt;&gt; "", IF(C7513="Oui",IF(H7513=1,IF(E7513=0,Résultat!G$8,IF(J7513="No",Résultat!$G$8,Résultat!$G$7)),IF(H7513=2,IF(E7513=0,Résultat!G$9,IF(J7513="No",Résultat!$G$9,Résultat!$G$7)),Résultat!$G$7)),IF(C7513 = "Totale", IF(H7513=1,IF(E7513=0,Résultat!G$8,IF(J7513="No",Résultat!$G$9,Résultat!$G$7)),IF(H7513=2,IF(E7513=0,Résultat!G$9,IF(J7513="No",Résultat!$G$9,Résultat!$G$7)),Résultat!$G$7)),Résultat!$G$7)), "")</f>
        <v/>
      </c>
    </row>
    <row r="7514" spans="1:11" ht="20.100000000000001" customHeight="1">
      <c r="A7514" s="26"/>
      <c r="B7514" s="27"/>
      <c r="C7514" s="11" t="str">
        <f>IF($B7514 &lt;&gt; "",VLOOKUP(MID(B7514,3,5),'Recyclabilité Prod Matx'!C:F,2,FALSE), "")</f>
        <v/>
      </c>
      <c r="D7514" s="11" t="str">
        <f>IF($B7514 &lt;&gt; "",VLOOKUP(MID(B7514,3,5),'Recyclabilité Prod Matx'!C:F,3,FALSE),"")</f>
        <v/>
      </c>
      <c r="E7514" s="11" t="str">
        <f>IF($B7514 &lt;&gt; "",VLOOKUP(MID(B7514,3,5),'Recyclabilité Prod Matx'!C:F,4,FALSE), "")</f>
        <v/>
      </c>
      <c r="F7514" s="12" t="str">
        <f>IF($B7514 &lt;&gt; "", IF(C7514="Totale","",IF(D7514 = 0, "", VLOOKUP(D7514,'Cond Compo'!A:B,2,FALSE))),"")</f>
        <v/>
      </c>
      <c r="G7514" s="28"/>
      <c r="H7514" s="11" t="str">
        <f xml:space="preserve"> IF(C7514="Totale",2,IF($G7514 &lt;&gt; "", IF(D7514 = "E",MATCH(G7514, 'Cond Compo'!D$16:D$18, 0), MATCH(G7514, 'Cond Compo'!C$16:C$19, 0)), ""))</f>
        <v/>
      </c>
      <c r="I7514" s="12" t="str">
        <f>IF($E7514 &lt;&gt; "", IF(E7514 = 0, "", VLOOKUP(E7514,'Cond Perturbation'!A:B,2,FALSE)),"")</f>
        <v/>
      </c>
      <c r="J7514" s="28"/>
      <c r="K7514" s="29" t="str">
        <f>IF($B7514 &lt;&gt; "", IF(C7514="Oui",IF(H7514=1,IF(E7514=0,Résultat!G$8,IF(J7514="No",Résultat!$G$8,Résultat!$G$7)),IF(H7514=2,IF(E7514=0,Résultat!G$9,IF(J7514="No",Résultat!$G$9,Résultat!$G$7)),Résultat!$G$7)),IF(C7514 = "Totale", IF(H7514=1,IF(E7514=0,Résultat!G$8,IF(J7514="No",Résultat!$G$9,Résultat!$G$7)),IF(H7514=2,IF(E7514=0,Résultat!G$9,IF(J7514="No",Résultat!$G$9,Résultat!$G$7)),Résultat!$G$7)),Résultat!$G$7)), "")</f>
        <v/>
      </c>
    </row>
    <row r="7515" spans="1:11" ht="20.100000000000001" customHeight="1">
      <c r="A7515" s="26"/>
      <c r="B7515" s="27"/>
      <c r="C7515" s="11" t="str">
        <f>IF($B7515 &lt;&gt; "",VLOOKUP(MID(B7515,3,5),'Recyclabilité Prod Matx'!C:F,2,FALSE), "")</f>
        <v/>
      </c>
      <c r="D7515" s="11" t="str">
        <f>IF($B7515 &lt;&gt; "",VLOOKUP(MID(B7515,3,5),'Recyclabilité Prod Matx'!C:F,3,FALSE),"")</f>
        <v/>
      </c>
      <c r="E7515" s="11" t="str">
        <f>IF($B7515 &lt;&gt; "",VLOOKUP(MID(B7515,3,5),'Recyclabilité Prod Matx'!C:F,4,FALSE), "")</f>
        <v/>
      </c>
      <c r="F7515" s="12" t="str">
        <f>IF($B7515 &lt;&gt; "", IF(C7515="Totale","",IF(D7515 = 0, "", VLOOKUP(D7515,'Cond Compo'!A:B,2,FALSE))),"")</f>
        <v/>
      </c>
      <c r="G7515" s="28"/>
      <c r="H7515" s="11" t="str">
        <f xml:space="preserve"> IF(C7515="Totale",2,IF($G7515 &lt;&gt; "", IF(D7515 = "E",MATCH(G7515, 'Cond Compo'!D$16:D$18, 0), MATCH(G7515, 'Cond Compo'!C$16:C$19, 0)), ""))</f>
        <v/>
      </c>
      <c r="I7515" s="12" t="str">
        <f>IF($E7515 &lt;&gt; "", IF(E7515 = 0, "", VLOOKUP(E7515,'Cond Perturbation'!A:B,2,FALSE)),"")</f>
        <v/>
      </c>
      <c r="J7515" s="28"/>
      <c r="K7515" s="29" t="str">
        <f>IF($B7515 &lt;&gt; "", IF(C7515="Oui",IF(H7515=1,IF(E7515=0,Résultat!G$8,IF(J7515="No",Résultat!$G$8,Résultat!$G$7)),IF(H7515=2,IF(E7515=0,Résultat!G$9,IF(J7515="No",Résultat!$G$9,Résultat!$G$7)),Résultat!$G$7)),IF(C7515 = "Totale", IF(H7515=1,IF(E7515=0,Résultat!G$8,IF(J7515="No",Résultat!$G$9,Résultat!$G$7)),IF(H7515=2,IF(E7515=0,Résultat!G$9,IF(J7515="No",Résultat!$G$9,Résultat!$G$7)),Résultat!$G$7)),Résultat!$G$7)), "")</f>
        <v/>
      </c>
    </row>
    <row r="7516" spans="1:11" ht="20.100000000000001" customHeight="1">
      <c r="A7516" s="26"/>
      <c r="B7516" s="27"/>
      <c r="C7516" s="11" t="str">
        <f>IF($B7516 &lt;&gt; "",VLOOKUP(MID(B7516,3,5),'Recyclabilité Prod Matx'!C:F,2,FALSE), "")</f>
        <v/>
      </c>
      <c r="D7516" s="11" t="str">
        <f>IF($B7516 &lt;&gt; "",VLOOKUP(MID(B7516,3,5),'Recyclabilité Prod Matx'!C:F,3,FALSE),"")</f>
        <v/>
      </c>
      <c r="E7516" s="11" t="str">
        <f>IF($B7516 &lt;&gt; "",VLOOKUP(MID(B7516,3,5),'Recyclabilité Prod Matx'!C:F,4,FALSE), "")</f>
        <v/>
      </c>
      <c r="F7516" s="12" t="str">
        <f>IF($B7516 &lt;&gt; "", IF(C7516="Totale","",IF(D7516 = 0, "", VLOOKUP(D7516,'Cond Compo'!A:B,2,FALSE))),"")</f>
        <v/>
      </c>
      <c r="G7516" s="28"/>
      <c r="H7516" s="11" t="str">
        <f xml:space="preserve"> IF(C7516="Totale",2,IF($G7516 &lt;&gt; "", IF(D7516 = "E",MATCH(G7516, 'Cond Compo'!D$16:D$18, 0), MATCH(G7516, 'Cond Compo'!C$16:C$19, 0)), ""))</f>
        <v/>
      </c>
      <c r="I7516" s="12" t="str">
        <f>IF($E7516 &lt;&gt; "", IF(E7516 = 0, "", VLOOKUP(E7516,'Cond Perturbation'!A:B,2,FALSE)),"")</f>
        <v/>
      </c>
      <c r="J7516" s="28"/>
      <c r="K7516" s="29" t="str">
        <f>IF($B7516 &lt;&gt; "", IF(C7516="Oui",IF(H7516=1,IF(E7516=0,Résultat!G$8,IF(J7516="No",Résultat!$G$8,Résultat!$G$7)),IF(H7516=2,IF(E7516=0,Résultat!G$9,IF(J7516="No",Résultat!$G$9,Résultat!$G$7)),Résultat!$G$7)),IF(C7516 = "Totale", IF(H7516=1,IF(E7516=0,Résultat!G$8,IF(J7516="No",Résultat!$G$9,Résultat!$G$7)),IF(H7516=2,IF(E7516=0,Résultat!G$9,IF(J7516="No",Résultat!$G$9,Résultat!$G$7)),Résultat!$G$7)),Résultat!$G$7)), "")</f>
        <v/>
      </c>
    </row>
    <row r="7517" spans="1:11" ht="20.100000000000001" customHeight="1">
      <c r="A7517" s="26"/>
      <c r="B7517" s="27"/>
      <c r="C7517" s="11" t="str">
        <f>IF($B7517 &lt;&gt; "",VLOOKUP(MID(B7517,3,5),'Recyclabilité Prod Matx'!C:F,2,FALSE), "")</f>
        <v/>
      </c>
      <c r="D7517" s="11" t="str">
        <f>IF($B7517 &lt;&gt; "",VLOOKUP(MID(B7517,3,5),'Recyclabilité Prod Matx'!C:F,3,FALSE),"")</f>
        <v/>
      </c>
      <c r="E7517" s="11" t="str">
        <f>IF($B7517 &lt;&gt; "",VLOOKUP(MID(B7517,3,5),'Recyclabilité Prod Matx'!C:F,4,FALSE), "")</f>
        <v/>
      </c>
      <c r="F7517" s="12" t="str">
        <f>IF($B7517 &lt;&gt; "", IF(C7517="Totale","",IF(D7517 = 0, "", VLOOKUP(D7517,'Cond Compo'!A:B,2,FALSE))),"")</f>
        <v/>
      </c>
      <c r="G7517" s="28"/>
      <c r="H7517" s="11" t="str">
        <f xml:space="preserve"> IF(C7517="Totale",2,IF($G7517 &lt;&gt; "", IF(D7517 = "E",MATCH(G7517, 'Cond Compo'!D$16:D$18, 0), MATCH(G7517, 'Cond Compo'!C$16:C$19, 0)), ""))</f>
        <v/>
      </c>
      <c r="I7517" s="12" t="str">
        <f>IF($E7517 &lt;&gt; "", IF(E7517 = 0, "", VLOOKUP(E7517,'Cond Perturbation'!A:B,2,FALSE)),"")</f>
        <v/>
      </c>
      <c r="J7517" s="28"/>
      <c r="K7517" s="29" t="str">
        <f>IF($B7517 &lt;&gt; "", IF(C7517="Oui",IF(H7517=1,IF(E7517=0,Résultat!G$8,IF(J7517="No",Résultat!$G$8,Résultat!$G$7)),IF(H7517=2,IF(E7517=0,Résultat!G$9,IF(J7517="No",Résultat!$G$9,Résultat!$G$7)),Résultat!$G$7)),IF(C7517 = "Totale", IF(H7517=1,IF(E7517=0,Résultat!G$8,IF(J7517="No",Résultat!$G$9,Résultat!$G$7)),IF(H7517=2,IF(E7517=0,Résultat!G$9,IF(J7517="No",Résultat!$G$9,Résultat!$G$7)),Résultat!$G$7)),Résultat!$G$7)), "")</f>
        <v/>
      </c>
    </row>
    <row r="7518" spans="1:11" ht="20.100000000000001" customHeight="1">
      <c r="A7518" s="26"/>
      <c r="B7518" s="27"/>
      <c r="C7518" s="11" t="str">
        <f>IF($B7518 &lt;&gt; "",VLOOKUP(MID(B7518,3,5),'Recyclabilité Prod Matx'!C:F,2,FALSE), "")</f>
        <v/>
      </c>
      <c r="D7518" s="11" t="str">
        <f>IF($B7518 &lt;&gt; "",VLOOKUP(MID(B7518,3,5),'Recyclabilité Prod Matx'!C:F,3,FALSE),"")</f>
        <v/>
      </c>
      <c r="E7518" s="11" t="str">
        <f>IF($B7518 &lt;&gt; "",VLOOKUP(MID(B7518,3,5),'Recyclabilité Prod Matx'!C:F,4,FALSE), "")</f>
        <v/>
      </c>
      <c r="F7518" s="12" t="str">
        <f>IF($B7518 &lt;&gt; "", IF(C7518="Totale","",IF(D7518 = 0, "", VLOOKUP(D7518,'Cond Compo'!A:B,2,FALSE))),"")</f>
        <v/>
      </c>
      <c r="G7518" s="28"/>
      <c r="H7518" s="11" t="str">
        <f xml:space="preserve"> IF(C7518="Totale",2,IF($G7518 &lt;&gt; "", IF(D7518 = "E",MATCH(G7518, 'Cond Compo'!D$16:D$18, 0), MATCH(G7518, 'Cond Compo'!C$16:C$19, 0)), ""))</f>
        <v/>
      </c>
      <c r="I7518" s="12" t="str">
        <f>IF($E7518 &lt;&gt; "", IF(E7518 = 0, "", VLOOKUP(E7518,'Cond Perturbation'!A:B,2,FALSE)),"")</f>
        <v/>
      </c>
      <c r="J7518" s="28"/>
      <c r="K7518" s="29" t="str">
        <f>IF($B7518 &lt;&gt; "", IF(C7518="Oui",IF(H7518=1,IF(E7518=0,Résultat!G$8,IF(J7518="No",Résultat!$G$8,Résultat!$G$7)),IF(H7518=2,IF(E7518=0,Résultat!G$9,IF(J7518="No",Résultat!$G$9,Résultat!$G$7)),Résultat!$G$7)),IF(C7518 = "Totale", IF(H7518=1,IF(E7518=0,Résultat!G$8,IF(J7518="No",Résultat!$G$9,Résultat!$G$7)),IF(H7518=2,IF(E7518=0,Résultat!G$9,IF(J7518="No",Résultat!$G$9,Résultat!$G$7)),Résultat!$G$7)),Résultat!$G$7)), "")</f>
        <v/>
      </c>
    </row>
    <row r="7519" spans="1:11" ht="20.100000000000001" customHeight="1">
      <c r="A7519" s="26"/>
      <c r="B7519" s="27"/>
      <c r="C7519" s="11" t="str">
        <f>IF($B7519 &lt;&gt; "",VLOOKUP(MID(B7519,3,5),'Recyclabilité Prod Matx'!C:F,2,FALSE), "")</f>
        <v/>
      </c>
      <c r="D7519" s="11" t="str">
        <f>IF($B7519 &lt;&gt; "",VLOOKUP(MID(B7519,3,5),'Recyclabilité Prod Matx'!C:F,3,FALSE),"")</f>
        <v/>
      </c>
      <c r="E7519" s="11" t="str">
        <f>IF($B7519 &lt;&gt; "",VLOOKUP(MID(B7519,3,5),'Recyclabilité Prod Matx'!C:F,4,FALSE), "")</f>
        <v/>
      </c>
      <c r="F7519" s="12" t="str">
        <f>IF($B7519 &lt;&gt; "", IF(C7519="Totale","",IF(D7519 = 0, "", VLOOKUP(D7519,'Cond Compo'!A:B,2,FALSE))),"")</f>
        <v/>
      </c>
      <c r="G7519" s="28"/>
      <c r="H7519" s="11" t="str">
        <f xml:space="preserve"> IF(C7519="Totale",2,IF($G7519 &lt;&gt; "", IF(D7519 = "E",MATCH(G7519, 'Cond Compo'!D$16:D$18, 0), MATCH(G7519, 'Cond Compo'!C$16:C$19, 0)), ""))</f>
        <v/>
      </c>
      <c r="I7519" s="12" t="str">
        <f>IF($E7519 &lt;&gt; "", IF(E7519 = 0, "", VLOOKUP(E7519,'Cond Perturbation'!A:B,2,FALSE)),"")</f>
        <v/>
      </c>
      <c r="J7519" s="28"/>
      <c r="K7519" s="29" t="str">
        <f>IF($B7519 &lt;&gt; "", IF(C7519="Oui",IF(H7519=1,IF(E7519=0,Résultat!G$8,IF(J7519="No",Résultat!$G$8,Résultat!$G$7)),IF(H7519=2,IF(E7519=0,Résultat!G$9,IF(J7519="No",Résultat!$G$9,Résultat!$G$7)),Résultat!$G$7)),IF(C7519 = "Totale", IF(H7519=1,IF(E7519=0,Résultat!G$8,IF(J7519="No",Résultat!$G$9,Résultat!$G$7)),IF(H7519=2,IF(E7519=0,Résultat!G$9,IF(J7519="No",Résultat!$G$9,Résultat!$G$7)),Résultat!$G$7)),Résultat!$G$7)), "")</f>
        <v/>
      </c>
    </row>
    <row r="7520" spans="1:11" ht="20.100000000000001" customHeight="1">
      <c r="A7520" s="26"/>
      <c r="B7520" s="27"/>
      <c r="C7520" s="11" t="str">
        <f>IF($B7520 &lt;&gt; "",VLOOKUP(MID(B7520,3,5),'Recyclabilité Prod Matx'!C:F,2,FALSE), "")</f>
        <v/>
      </c>
      <c r="D7520" s="11" t="str">
        <f>IF($B7520 &lt;&gt; "",VLOOKUP(MID(B7520,3,5),'Recyclabilité Prod Matx'!C:F,3,FALSE),"")</f>
        <v/>
      </c>
      <c r="E7520" s="11" t="str">
        <f>IF($B7520 &lt;&gt; "",VLOOKUP(MID(B7520,3,5),'Recyclabilité Prod Matx'!C:F,4,FALSE), "")</f>
        <v/>
      </c>
      <c r="F7520" s="12" t="str">
        <f>IF($B7520 &lt;&gt; "", IF(C7520="Totale","",IF(D7520 = 0, "", VLOOKUP(D7520,'Cond Compo'!A:B,2,FALSE))),"")</f>
        <v/>
      </c>
      <c r="G7520" s="28"/>
      <c r="H7520" s="11" t="str">
        <f xml:space="preserve"> IF(C7520="Totale",2,IF($G7520 &lt;&gt; "", IF(D7520 = "E",MATCH(G7520, 'Cond Compo'!D$16:D$18, 0), MATCH(G7520, 'Cond Compo'!C$16:C$19, 0)), ""))</f>
        <v/>
      </c>
      <c r="I7520" s="12" t="str">
        <f>IF($E7520 &lt;&gt; "", IF(E7520 = 0, "", VLOOKUP(E7520,'Cond Perturbation'!A:B,2,FALSE)),"")</f>
        <v/>
      </c>
      <c r="J7520" s="28"/>
      <c r="K7520" s="29" t="str">
        <f>IF($B7520 &lt;&gt; "", IF(C7520="Oui",IF(H7520=1,IF(E7520=0,Résultat!G$8,IF(J7520="No",Résultat!$G$8,Résultat!$G$7)),IF(H7520=2,IF(E7520=0,Résultat!G$9,IF(J7520="No",Résultat!$G$9,Résultat!$G$7)),Résultat!$G$7)),IF(C7520 = "Totale", IF(H7520=1,IF(E7520=0,Résultat!G$8,IF(J7520="No",Résultat!$G$9,Résultat!$G$7)),IF(H7520=2,IF(E7520=0,Résultat!G$9,IF(J7520="No",Résultat!$G$9,Résultat!$G$7)),Résultat!$G$7)),Résultat!$G$7)), "")</f>
        <v/>
      </c>
    </row>
    <row r="7521" spans="1:11" ht="20.100000000000001" customHeight="1">
      <c r="A7521" s="26"/>
      <c r="B7521" s="27"/>
      <c r="C7521" s="11" t="str">
        <f>IF($B7521 &lt;&gt; "",VLOOKUP(MID(B7521,3,5),'Recyclabilité Prod Matx'!C:F,2,FALSE), "")</f>
        <v/>
      </c>
      <c r="D7521" s="11" t="str">
        <f>IF($B7521 &lt;&gt; "",VLOOKUP(MID(B7521,3,5),'Recyclabilité Prod Matx'!C:F,3,FALSE),"")</f>
        <v/>
      </c>
      <c r="E7521" s="11" t="str">
        <f>IF($B7521 &lt;&gt; "",VLOOKUP(MID(B7521,3,5),'Recyclabilité Prod Matx'!C:F,4,FALSE), "")</f>
        <v/>
      </c>
      <c r="F7521" s="12" t="str">
        <f>IF($B7521 &lt;&gt; "", IF(C7521="Totale","",IF(D7521 = 0, "", VLOOKUP(D7521,'Cond Compo'!A:B,2,FALSE))),"")</f>
        <v/>
      </c>
      <c r="G7521" s="28"/>
      <c r="H7521" s="11" t="str">
        <f xml:space="preserve"> IF(C7521="Totale",2,IF($G7521 &lt;&gt; "", IF(D7521 = "E",MATCH(G7521, 'Cond Compo'!D$16:D$18, 0), MATCH(G7521, 'Cond Compo'!C$16:C$19, 0)), ""))</f>
        <v/>
      </c>
      <c r="I7521" s="12" t="str">
        <f>IF($E7521 &lt;&gt; "", IF(E7521 = 0, "", VLOOKUP(E7521,'Cond Perturbation'!A:B,2,FALSE)),"")</f>
        <v/>
      </c>
      <c r="J7521" s="28"/>
      <c r="K7521" s="29" t="str">
        <f>IF($B7521 &lt;&gt; "", IF(C7521="Oui",IF(H7521=1,IF(E7521=0,Résultat!G$8,IF(J7521="No",Résultat!$G$8,Résultat!$G$7)),IF(H7521=2,IF(E7521=0,Résultat!G$9,IF(J7521="No",Résultat!$G$9,Résultat!$G$7)),Résultat!$G$7)),IF(C7521 = "Totale", IF(H7521=1,IF(E7521=0,Résultat!G$8,IF(J7521="No",Résultat!$G$9,Résultat!$G$7)),IF(H7521=2,IF(E7521=0,Résultat!G$9,IF(J7521="No",Résultat!$G$9,Résultat!$G$7)),Résultat!$G$7)),Résultat!$G$7)), "")</f>
        <v/>
      </c>
    </row>
    <row r="7522" spans="1:11" ht="20.100000000000001" customHeight="1">
      <c r="A7522" s="26"/>
      <c r="B7522" s="27"/>
      <c r="C7522" s="11" t="str">
        <f>IF($B7522 &lt;&gt; "",VLOOKUP(MID(B7522,3,5),'Recyclabilité Prod Matx'!C:F,2,FALSE), "")</f>
        <v/>
      </c>
      <c r="D7522" s="11" t="str">
        <f>IF($B7522 &lt;&gt; "",VLOOKUP(MID(B7522,3,5),'Recyclabilité Prod Matx'!C:F,3,FALSE),"")</f>
        <v/>
      </c>
      <c r="E7522" s="11" t="str">
        <f>IF($B7522 &lt;&gt; "",VLOOKUP(MID(B7522,3,5),'Recyclabilité Prod Matx'!C:F,4,FALSE), "")</f>
        <v/>
      </c>
      <c r="F7522" s="12" t="str">
        <f>IF($B7522 &lt;&gt; "", IF(C7522="Totale","",IF(D7522 = 0, "", VLOOKUP(D7522,'Cond Compo'!A:B,2,FALSE))),"")</f>
        <v/>
      </c>
      <c r="G7522" s="28"/>
      <c r="H7522" s="11" t="str">
        <f xml:space="preserve"> IF(C7522="Totale",2,IF($G7522 &lt;&gt; "", IF(D7522 = "E",MATCH(G7522, 'Cond Compo'!D$16:D$18, 0), MATCH(G7522, 'Cond Compo'!C$16:C$19, 0)), ""))</f>
        <v/>
      </c>
      <c r="I7522" s="12" t="str">
        <f>IF($E7522 &lt;&gt; "", IF(E7522 = 0, "", VLOOKUP(E7522,'Cond Perturbation'!A:B,2,FALSE)),"")</f>
        <v/>
      </c>
      <c r="J7522" s="28"/>
      <c r="K7522" s="29" t="str">
        <f>IF($B7522 &lt;&gt; "", IF(C7522="Oui",IF(H7522=1,IF(E7522=0,Résultat!G$8,IF(J7522="No",Résultat!$G$8,Résultat!$G$7)),IF(H7522=2,IF(E7522=0,Résultat!G$9,IF(J7522="No",Résultat!$G$9,Résultat!$G$7)),Résultat!$G$7)),IF(C7522 = "Totale", IF(H7522=1,IF(E7522=0,Résultat!G$8,IF(J7522="No",Résultat!$G$9,Résultat!$G$7)),IF(H7522=2,IF(E7522=0,Résultat!G$9,IF(J7522="No",Résultat!$G$9,Résultat!$G$7)),Résultat!$G$7)),Résultat!$G$7)), "")</f>
        <v/>
      </c>
    </row>
    <row r="7523" spans="1:11" ht="20.100000000000001" customHeight="1">
      <c r="A7523" s="26"/>
      <c r="B7523" s="27"/>
      <c r="C7523" s="11" t="str">
        <f>IF($B7523 &lt;&gt; "",VLOOKUP(MID(B7523,3,5),'Recyclabilité Prod Matx'!C:F,2,FALSE), "")</f>
        <v/>
      </c>
      <c r="D7523" s="11" t="str">
        <f>IF($B7523 &lt;&gt; "",VLOOKUP(MID(B7523,3,5),'Recyclabilité Prod Matx'!C:F,3,FALSE),"")</f>
        <v/>
      </c>
      <c r="E7523" s="11" t="str">
        <f>IF($B7523 &lt;&gt; "",VLOOKUP(MID(B7523,3,5),'Recyclabilité Prod Matx'!C:F,4,FALSE), "")</f>
        <v/>
      </c>
      <c r="F7523" s="12" t="str">
        <f>IF($B7523 &lt;&gt; "", IF(C7523="Totale","",IF(D7523 = 0, "", VLOOKUP(D7523,'Cond Compo'!A:B,2,FALSE))),"")</f>
        <v/>
      </c>
      <c r="G7523" s="28"/>
      <c r="H7523" s="11" t="str">
        <f xml:space="preserve"> IF(C7523="Totale",2,IF($G7523 &lt;&gt; "", IF(D7523 = "E",MATCH(G7523, 'Cond Compo'!D$16:D$18, 0), MATCH(G7523, 'Cond Compo'!C$16:C$19, 0)), ""))</f>
        <v/>
      </c>
      <c r="I7523" s="12" t="str">
        <f>IF($E7523 &lt;&gt; "", IF(E7523 = 0, "", VLOOKUP(E7523,'Cond Perturbation'!A:B,2,FALSE)),"")</f>
        <v/>
      </c>
      <c r="J7523" s="28"/>
      <c r="K7523" s="29" t="str">
        <f>IF($B7523 &lt;&gt; "", IF(C7523="Oui",IF(H7523=1,IF(E7523=0,Résultat!G$8,IF(J7523="No",Résultat!$G$8,Résultat!$G$7)),IF(H7523=2,IF(E7523=0,Résultat!G$9,IF(J7523="No",Résultat!$G$9,Résultat!$G$7)),Résultat!$G$7)),IF(C7523 = "Totale", IF(H7523=1,IF(E7523=0,Résultat!G$8,IF(J7523="No",Résultat!$G$9,Résultat!$G$7)),IF(H7523=2,IF(E7523=0,Résultat!G$9,IF(J7523="No",Résultat!$G$9,Résultat!$G$7)),Résultat!$G$7)),Résultat!$G$7)), "")</f>
        <v/>
      </c>
    </row>
    <row r="7524" spans="1:11" ht="20.100000000000001" customHeight="1">
      <c r="A7524" s="26"/>
      <c r="B7524" s="27"/>
      <c r="C7524" s="11" t="str">
        <f>IF($B7524 &lt;&gt; "",VLOOKUP(MID(B7524,3,5),'Recyclabilité Prod Matx'!C:F,2,FALSE), "")</f>
        <v/>
      </c>
      <c r="D7524" s="11" t="str">
        <f>IF($B7524 &lt;&gt; "",VLOOKUP(MID(B7524,3,5),'Recyclabilité Prod Matx'!C:F,3,FALSE),"")</f>
        <v/>
      </c>
      <c r="E7524" s="11" t="str">
        <f>IF($B7524 &lt;&gt; "",VLOOKUP(MID(B7524,3,5),'Recyclabilité Prod Matx'!C:F,4,FALSE), "")</f>
        <v/>
      </c>
      <c r="F7524" s="12" t="str">
        <f>IF($B7524 &lt;&gt; "", IF(C7524="Totale","",IF(D7524 = 0, "", VLOOKUP(D7524,'Cond Compo'!A:B,2,FALSE))),"")</f>
        <v/>
      </c>
      <c r="G7524" s="28"/>
      <c r="H7524" s="11" t="str">
        <f xml:space="preserve"> IF(C7524="Totale",2,IF($G7524 &lt;&gt; "", IF(D7524 = "E",MATCH(G7524, 'Cond Compo'!D$16:D$18, 0), MATCH(G7524, 'Cond Compo'!C$16:C$19, 0)), ""))</f>
        <v/>
      </c>
      <c r="I7524" s="12" t="str">
        <f>IF($E7524 &lt;&gt; "", IF(E7524 = 0, "", VLOOKUP(E7524,'Cond Perturbation'!A:B,2,FALSE)),"")</f>
        <v/>
      </c>
      <c r="J7524" s="28"/>
      <c r="K7524" s="29" t="str">
        <f>IF($B7524 &lt;&gt; "", IF(C7524="Oui",IF(H7524=1,IF(E7524=0,Résultat!G$8,IF(J7524="No",Résultat!$G$8,Résultat!$G$7)),IF(H7524=2,IF(E7524=0,Résultat!G$9,IF(J7524="No",Résultat!$G$9,Résultat!$G$7)),Résultat!$G$7)),IF(C7524 = "Totale", IF(H7524=1,IF(E7524=0,Résultat!G$8,IF(J7524="No",Résultat!$G$9,Résultat!$G$7)),IF(H7524=2,IF(E7524=0,Résultat!G$9,IF(J7524="No",Résultat!$G$9,Résultat!$G$7)),Résultat!$G$7)),Résultat!$G$7)), "")</f>
        <v/>
      </c>
    </row>
    <row r="7525" spans="1:11" ht="20.100000000000001" customHeight="1">
      <c r="A7525" s="26"/>
      <c r="B7525" s="27"/>
      <c r="C7525" s="11" t="str">
        <f>IF($B7525 &lt;&gt; "",VLOOKUP(MID(B7525,3,5),'Recyclabilité Prod Matx'!C:F,2,FALSE), "")</f>
        <v/>
      </c>
      <c r="D7525" s="11" t="str">
        <f>IF($B7525 &lt;&gt; "",VLOOKUP(MID(B7525,3,5),'Recyclabilité Prod Matx'!C:F,3,FALSE),"")</f>
        <v/>
      </c>
      <c r="E7525" s="11" t="str">
        <f>IF($B7525 &lt;&gt; "",VLOOKUP(MID(B7525,3,5),'Recyclabilité Prod Matx'!C:F,4,FALSE), "")</f>
        <v/>
      </c>
      <c r="F7525" s="12" t="str">
        <f>IF($B7525 &lt;&gt; "", IF(C7525="Totale","",IF(D7525 = 0, "", VLOOKUP(D7525,'Cond Compo'!A:B,2,FALSE))),"")</f>
        <v/>
      </c>
      <c r="G7525" s="28"/>
      <c r="H7525" s="11" t="str">
        <f xml:space="preserve"> IF(C7525="Totale",2,IF($G7525 &lt;&gt; "", IF(D7525 = "E",MATCH(G7525, 'Cond Compo'!D$16:D$18, 0), MATCH(G7525, 'Cond Compo'!C$16:C$19, 0)), ""))</f>
        <v/>
      </c>
      <c r="I7525" s="12" t="str">
        <f>IF($E7525 &lt;&gt; "", IF(E7525 = 0, "", VLOOKUP(E7525,'Cond Perturbation'!A:B,2,FALSE)),"")</f>
        <v/>
      </c>
      <c r="J7525" s="28"/>
      <c r="K7525" s="29" t="str">
        <f>IF($B7525 &lt;&gt; "", IF(C7525="Oui",IF(H7525=1,IF(E7525=0,Résultat!G$8,IF(J7525="No",Résultat!$G$8,Résultat!$G$7)),IF(H7525=2,IF(E7525=0,Résultat!G$9,IF(J7525="No",Résultat!$G$9,Résultat!$G$7)),Résultat!$G$7)),IF(C7525 = "Totale", IF(H7525=1,IF(E7525=0,Résultat!G$8,IF(J7525="No",Résultat!$G$9,Résultat!$G$7)),IF(H7525=2,IF(E7525=0,Résultat!G$9,IF(J7525="No",Résultat!$G$9,Résultat!$G$7)),Résultat!$G$7)),Résultat!$G$7)), "")</f>
        <v/>
      </c>
    </row>
    <row r="7526" spans="1:11" ht="20.100000000000001" customHeight="1">
      <c r="A7526" s="26"/>
      <c r="B7526" s="27"/>
      <c r="C7526" s="11" t="str">
        <f>IF($B7526 &lt;&gt; "",VLOOKUP(MID(B7526,3,5),'Recyclabilité Prod Matx'!C:F,2,FALSE), "")</f>
        <v/>
      </c>
      <c r="D7526" s="11" t="str">
        <f>IF($B7526 &lt;&gt; "",VLOOKUP(MID(B7526,3,5),'Recyclabilité Prod Matx'!C:F,3,FALSE),"")</f>
        <v/>
      </c>
      <c r="E7526" s="11" t="str">
        <f>IF($B7526 &lt;&gt; "",VLOOKUP(MID(B7526,3,5),'Recyclabilité Prod Matx'!C:F,4,FALSE), "")</f>
        <v/>
      </c>
      <c r="F7526" s="12" t="str">
        <f>IF($B7526 &lt;&gt; "", IF(C7526="Totale","",IF(D7526 = 0, "", VLOOKUP(D7526,'Cond Compo'!A:B,2,FALSE))),"")</f>
        <v/>
      </c>
      <c r="G7526" s="28"/>
      <c r="H7526" s="11" t="str">
        <f xml:space="preserve"> IF(C7526="Totale",2,IF($G7526 &lt;&gt; "", IF(D7526 = "E",MATCH(G7526, 'Cond Compo'!D$16:D$18, 0), MATCH(G7526, 'Cond Compo'!C$16:C$19, 0)), ""))</f>
        <v/>
      </c>
      <c r="I7526" s="12" t="str">
        <f>IF($E7526 &lt;&gt; "", IF(E7526 = 0, "", VLOOKUP(E7526,'Cond Perturbation'!A:B,2,FALSE)),"")</f>
        <v/>
      </c>
      <c r="J7526" s="28"/>
      <c r="K7526" s="29" t="str">
        <f>IF($B7526 &lt;&gt; "", IF(C7526="Oui",IF(H7526=1,IF(E7526=0,Résultat!G$8,IF(J7526="No",Résultat!$G$8,Résultat!$G$7)),IF(H7526=2,IF(E7526=0,Résultat!G$9,IF(J7526="No",Résultat!$G$9,Résultat!$G$7)),Résultat!$G$7)),IF(C7526 = "Totale", IF(H7526=1,IF(E7526=0,Résultat!G$8,IF(J7526="No",Résultat!$G$9,Résultat!$G$7)),IF(H7526=2,IF(E7526=0,Résultat!G$9,IF(J7526="No",Résultat!$G$9,Résultat!$G$7)),Résultat!$G$7)),Résultat!$G$7)), "")</f>
        <v/>
      </c>
    </row>
    <row r="7527" spans="1:11" ht="20.100000000000001" customHeight="1">
      <c r="A7527" s="26"/>
      <c r="B7527" s="27"/>
      <c r="C7527" s="11" t="str">
        <f>IF($B7527 &lt;&gt; "",VLOOKUP(MID(B7527,3,5),'Recyclabilité Prod Matx'!C:F,2,FALSE), "")</f>
        <v/>
      </c>
      <c r="D7527" s="11" t="str">
        <f>IF($B7527 &lt;&gt; "",VLOOKUP(MID(B7527,3,5),'Recyclabilité Prod Matx'!C:F,3,FALSE),"")</f>
        <v/>
      </c>
      <c r="E7527" s="11" t="str">
        <f>IF($B7527 &lt;&gt; "",VLOOKUP(MID(B7527,3,5),'Recyclabilité Prod Matx'!C:F,4,FALSE), "")</f>
        <v/>
      </c>
      <c r="F7527" s="12" t="str">
        <f>IF($B7527 &lt;&gt; "", IF(C7527="Totale","",IF(D7527 = 0, "", VLOOKUP(D7527,'Cond Compo'!A:B,2,FALSE))),"")</f>
        <v/>
      </c>
      <c r="G7527" s="28"/>
      <c r="H7527" s="11" t="str">
        <f xml:space="preserve"> IF(C7527="Totale",2,IF($G7527 &lt;&gt; "", IF(D7527 = "E",MATCH(G7527, 'Cond Compo'!D$16:D$18, 0), MATCH(G7527, 'Cond Compo'!C$16:C$19, 0)), ""))</f>
        <v/>
      </c>
      <c r="I7527" s="12" t="str">
        <f>IF($E7527 &lt;&gt; "", IF(E7527 = 0, "", VLOOKUP(E7527,'Cond Perturbation'!A:B,2,FALSE)),"")</f>
        <v/>
      </c>
      <c r="J7527" s="28"/>
      <c r="K7527" s="29" t="str">
        <f>IF($B7527 &lt;&gt; "", IF(C7527="Oui",IF(H7527=1,IF(E7527=0,Résultat!G$8,IF(J7527="No",Résultat!$G$8,Résultat!$G$7)),IF(H7527=2,IF(E7527=0,Résultat!G$9,IF(J7527="No",Résultat!$G$9,Résultat!$G$7)),Résultat!$G$7)),IF(C7527 = "Totale", IF(H7527=1,IF(E7527=0,Résultat!G$8,IF(J7527="No",Résultat!$G$9,Résultat!$G$7)),IF(H7527=2,IF(E7527=0,Résultat!G$9,IF(J7527="No",Résultat!$G$9,Résultat!$G$7)),Résultat!$G$7)),Résultat!$G$7)), "")</f>
        <v/>
      </c>
    </row>
    <row r="7528" spans="1:11" ht="20.100000000000001" customHeight="1">
      <c r="A7528" s="26"/>
      <c r="B7528" s="27"/>
      <c r="C7528" s="11" t="str">
        <f>IF($B7528 &lt;&gt; "",VLOOKUP(MID(B7528,3,5),'Recyclabilité Prod Matx'!C:F,2,FALSE), "")</f>
        <v/>
      </c>
      <c r="D7528" s="11" t="str">
        <f>IF($B7528 &lt;&gt; "",VLOOKUP(MID(B7528,3,5),'Recyclabilité Prod Matx'!C:F,3,FALSE),"")</f>
        <v/>
      </c>
      <c r="E7528" s="11" t="str">
        <f>IF($B7528 &lt;&gt; "",VLOOKUP(MID(B7528,3,5),'Recyclabilité Prod Matx'!C:F,4,FALSE), "")</f>
        <v/>
      </c>
      <c r="F7528" s="12" t="str">
        <f>IF($B7528 &lt;&gt; "", IF(C7528="Totale","",IF(D7528 = 0, "", VLOOKUP(D7528,'Cond Compo'!A:B,2,FALSE))),"")</f>
        <v/>
      </c>
      <c r="G7528" s="28"/>
      <c r="H7528" s="11" t="str">
        <f xml:space="preserve"> IF(C7528="Totale",2,IF($G7528 &lt;&gt; "", IF(D7528 = "E",MATCH(G7528, 'Cond Compo'!D$16:D$18, 0), MATCH(G7528, 'Cond Compo'!C$16:C$19, 0)), ""))</f>
        <v/>
      </c>
      <c r="I7528" s="12" t="str">
        <f>IF($E7528 &lt;&gt; "", IF(E7528 = 0, "", VLOOKUP(E7528,'Cond Perturbation'!A:B,2,FALSE)),"")</f>
        <v/>
      </c>
      <c r="J7528" s="28"/>
      <c r="K7528" s="29" t="str">
        <f>IF($B7528 &lt;&gt; "", IF(C7528="Oui",IF(H7528=1,IF(E7528=0,Résultat!G$8,IF(J7528="No",Résultat!$G$8,Résultat!$G$7)),IF(H7528=2,IF(E7528=0,Résultat!G$9,IF(J7528="No",Résultat!$G$9,Résultat!$G$7)),Résultat!$G$7)),IF(C7528 = "Totale", IF(H7528=1,IF(E7528=0,Résultat!G$8,IF(J7528="No",Résultat!$G$9,Résultat!$G$7)),IF(H7528=2,IF(E7528=0,Résultat!G$9,IF(J7528="No",Résultat!$G$9,Résultat!$G$7)),Résultat!$G$7)),Résultat!$G$7)), "")</f>
        <v/>
      </c>
    </row>
    <row r="7529" spans="1:11" ht="20.100000000000001" customHeight="1">
      <c r="A7529" s="26"/>
      <c r="B7529" s="27"/>
      <c r="C7529" s="11" t="str">
        <f>IF($B7529 &lt;&gt; "",VLOOKUP(MID(B7529,3,5),'Recyclabilité Prod Matx'!C:F,2,FALSE), "")</f>
        <v/>
      </c>
      <c r="D7529" s="11" t="str">
        <f>IF($B7529 &lt;&gt; "",VLOOKUP(MID(B7529,3,5),'Recyclabilité Prod Matx'!C:F,3,FALSE),"")</f>
        <v/>
      </c>
      <c r="E7529" s="11" t="str">
        <f>IF($B7529 &lt;&gt; "",VLOOKUP(MID(B7529,3,5),'Recyclabilité Prod Matx'!C:F,4,FALSE), "")</f>
        <v/>
      </c>
      <c r="F7529" s="12" t="str">
        <f>IF($B7529 &lt;&gt; "", IF(C7529="Totale","",IF(D7529 = 0, "", VLOOKUP(D7529,'Cond Compo'!A:B,2,FALSE))),"")</f>
        <v/>
      </c>
      <c r="G7529" s="28"/>
      <c r="H7529" s="11" t="str">
        <f xml:space="preserve"> IF(C7529="Totale",2,IF($G7529 &lt;&gt; "", IF(D7529 = "E",MATCH(G7529, 'Cond Compo'!D$16:D$18, 0), MATCH(G7529, 'Cond Compo'!C$16:C$19, 0)), ""))</f>
        <v/>
      </c>
      <c r="I7529" s="12" t="str">
        <f>IF($E7529 &lt;&gt; "", IF(E7529 = 0, "", VLOOKUP(E7529,'Cond Perturbation'!A:B,2,FALSE)),"")</f>
        <v/>
      </c>
      <c r="J7529" s="28"/>
      <c r="K7529" s="29" t="str">
        <f>IF($B7529 &lt;&gt; "", IF(C7529="Oui",IF(H7529=1,IF(E7529=0,Résultat!G$8,IF(J7529="No",Résultat!$G$8,Résultat!$G$7)),IF(H7529=2,IF(E7529=0,Résultat!G$9,IF(J7529="No",Résultat!$G$9,Résultat!$G$7)),Résultat!$G$7)),IF(C7529 = "Totale", IF(H7529=1,IF(E7529=0,Résultat!G$8,IF(J7529="No",Résultat!$G$9,Résultat!$G$7)),IF(H7529=2,IF(E7529=0,Résultat!G$9,IF(J7529="No",Résultat!$G$9,Résultat!$G$7)),Résultat!$G$7)),Résultat!$G$7)), "")</f>
        <v/>
      </c>
    </row>
    <row r="7530" spans="1:11" ht="20.100000000000001" customHeight="1">
      <c r="A7530" s="26"/>
      <c r="B7530" s="27"/>
      <c r="C7530" s="11" t="str">
        <f>IF($B7530 &lt;&gt; "",VLOOKUP(MID(B7530,3,5),'Recyclabilité Prod Matx'!C:F,2,FALSE), "")</f>
        <v/>
      </c>
      <c r="D7530" s="11" t="str">
        <f>IF($B7530 &lt;&gt; "",VLOOKUP(MID(B7530,3,5),'Recyclabilité Prod Matx'!C:F,3,FALSE),"")</f>
        <v/>
      </c>
      <c r="E7530" s="11" t="str">
        <f>IF($B7530 &lt;&gt; "",VLOOKUP(MID(B7530,3,5),'Recyclabilité Prod Matx'!C:F,4,FALSE), "")</f>
        <v/>
      </c>
      <c r="F7530" s="12" t="str">
        <f>IF($B7530 &lt;&gt; "", IF(C7530="Totale","",IF(D7530 = 0, "", VLOOKUP(D7530,'Cond Compo'!A:B,2,FALSE))),"")</f>
        <v/>
      </c>
      <c r="G7530" s="28"/>
      <c r="H7530" s="11" t="str">
        <f xml:space="preserve"> IF(C7530="Totale",2,IF($G7530 &lt;&gt; "", IF(D7530 = "E",MATCH(G7530, 'Cond Compo'!D$16:D$18, 0), MATCH(G7530, 'Cond Compo'!C$16:C$19, 0)), ""))</f>
        <v/>
      </c>
      <c r="I7530" s="12" t="str">
        <f>IF($E7530 &lt;&gt; "", IF(E7530 = 0, "", VLOOKUP(E7530,'Cond Perturbation'!A:B,2,FALSE)),"")</f>
        <v/>
      </c>
      <c r="J7530" s="28"/>
      <c r="K7530" s="29" t="str">
        <f>IF($B7530 &lt;&gt; "", IF(C7530="Oui",IF(H7530=1,IF(E7530=0,Résultat!G$8,IF(J7530="No",Résultat!$G$8,Résultat!$G$7)),IF(H7530=2,IF(E7530=0,Résultat!G$9,IF(J7530="No",Résultat!$G$9,Résultat!$G$7)),Résultat!$G$7)),IF(C7530 = "Totale", IF(H7530=1,IF(E7530=0,Résultat!G$8,IF(J7530="No",Résultat!$G$9,Résultat!$G$7)),IF(H7530=2,IF(E7530=0,Résultat!G$9,IF(J7530="No",Résultat!$G$9,Résultat!$G$7)),Résultat!$G$7)),Résultat!$G$7)), "")</f>
        <v/>
      </c>
    </row>
    <row r="7531" spans="1:11" ht="20.100000000000001" customHeight="1">
      <c r="A7531" s="26"/>
      <c r="B7531" s="27"/>
      <c r="C7531" s="11" t="str">
        <f>IF($B7531 &lt;&gt; "",VLOOKUP(MID(B7531,3,5),'Recyclabilité Prod Matx'!C:F,2,FALSE), "")</f>
        <v/>
      </c>
      <c r="D7531" s="11" t="str">
        <f>IF($B7531 &lt;&gt; "",VLOOKUP(MID(B7531,3,5),'Recyclabilité Prod Matx'!C:F,3,FALSE),"")</f>
        <v/>
      </c>
      <c r="E7531" s="11" t="str">
        <f>IF($B7531 &lt;&gt; "",VLOOKUP(MID(B7531,3,5),'Recyclabilité Prod Matx'!C:F,4,FALSE), "")</f>
        <v/>
      </c>
      <c r="F7531" s="12" t="str">
        <f>IF($B7531 &lt;&gt; "", IF(C7531="Totale","",IF(D7531 = 0, "", VLOOKUP(D7531,'Cond Compo'!A:B,2,FALSE))),"")</f>
        <v/>
      </c>
      <c r="G7531" s="28"/>
      <c r="H7531" s="11" t="str">
        <f xml:space="preserve"> IF(C7531="Totale",2,IF($G7531 &lt;&gt; "", IF(D7531 = "E",MATCH(G7531, 'Cond Compo'!D$16:D$18, 0), MATCH(G7531, 'Cond Compo'!C$16:C$19, 0)), ""))</f>
        <v/>
      </c>
      <c r="I7531" s="12" t="str">
        <f>IF($E7531 &lt;&gt; "", IF(E7531 = 0, "", VLOOKUP(E7531,'Cond Perturbation'!A:B,2,FALSE)),"")</f>
        <v/>
      </c>
      <c r="J7531" s="28"/>
      <c r="K7531" s="29" t="str">
        <f>IF($B7531 &lt;&gt; "", IF(C7531="Oui",IF(H7531=1,IF(E7531=0,Résultat!G$8,IF(J7531="No",Résultat!$G$8,Résultat!$G$7)),IF(H7531=2,IF(E7531=0,Résultat!G$9,IF(J7531="No",Résultat!$G$9,Résultat!$G$7)),Résultat!$G$7)),IF(C7531 = "Totale", IF(H7531=1,IF(E7531=0,Résultat!G$8,IF(J7531="No",Résultat!$G$9,Résultat!$G$7)),IF(H7531=2,IF(E7531=0,Résultat!G$9,IF(J7531="No",Résultat!$G$9,Résultat!$G$7)),Résultat!$G$7)),Résultat!$G$7)), "")</f>
        <v/>
      </c>
    </row>
    <row r="7532" spans="1:11" ht="20.100000000000001" customHeight="1">
      <c r="A7532" s="26"/>
      <c r="B7532" s="27"/>
      <c r="C7532" s="11" t="str">
        <f>IF($B7532 &lt;&gt; "",VLOOKUP(MID(B7532,3,5),'Recyclabilité Prod Matx'!C:F,2,FALSE), "")</f>
        <v/>
      </c>
      <c r="D7532" s="11" t="str">
        <f>IF($B7532 &lt;&gt; "",VLOOKUP(MID(B7532,3,5),'Recyclabilité Prod Matx'!C:F,3,FALSE),"")</f>
        <v/>
      </c>
      <c r="E7532" s="11" t="str">
        <f>IF($B7532 &lt;&gt; "",VLOOKUP(MID(B7532,3,5),'Recyclabilité Prod Matx'!C:F,4,FALSE), "")</f>
        <v/>
      </c>
      <c r="F7532" s="12" t="str">
        <f>IF($B7532 &lt;&gt; "", IF(C7532="Totale","",IF(D7532 = 0, "", VLOOKUP(D7532,'Cond Compo'!A:B,2,FALSE))),"")</f>
        <v/>
      </c>
      <c r="G7532" s="28"/>
      <c r="H7532" s="11" t="str">
        <f xml:space="preserve"> IF(C7532="Totale",2,IF($G7532 &lt;&gt; "", IF(D7532 = "E",MATCH(G7532, 'Cond Compo'!D$16:D$18, 0), MATCH(G7532, 'Cond Compo'!C$16:C$19, 0)), ""))</f>
        <v/>
      </c>
      <c r="I7532" s="12" t="str">
        <f>IF($E7532 &lt;&gt; "", IF(E7532 = 0, "", VLOOKUP(E7532,'Cond Perturbation'!A:B,2,FALSE)),"")</f>
        <v/>
      </c>
      <c r="J7532" s="28"/>
      <c r="K7532" s="29" t="str">
        <f>IF($B7532 &lt;&gt; "", IF(C7532="Oui",IF(H7532=1,IF(E7532=0,Résultat!G$8,IF(J7532="No",Résultat!$G$8,Résultat!$G$7)),IF(H7532=2,IF(E7532=0,Résultat!G$9,IF(J7532="No",Résultat!$G$9,Résultat!$G$7)),Résultat!$G$7)),IF(C7532 = "Totale", IF(H7532=1,IF(E7532=0,Résultat!G$8,IF(J7532="No",Résultat!$G$9,Résultat!$G$7)),IF(H7532=2,IF(E7532=0,Résultat!G$9,IF(J7532="No",Résultat!$G$9,Résultat!$G$7)),Résultat!$G$7)),Résultat!$G$7)), "")</f>
        <v/>
      </c>
    </row>
    <row r="7533" spans="1:11" ht="20.100000000000001" customHeight="1">
      <c r="A7533" s="26"/>
      <c r="B7533" s="27"/>
      <c r="C7533" s="11" t="str">
        <f>IF($B7533 &lt;&gt; "",VLOOKUP(MID(B7533,3,5),'Recyclabilité Prod Matx'!C:F,2,FALSE), "")</f>
        <v/>
      </c>
      <c r="D7533" s="11" t="str">
        <f>IF($B7533 &lt;&gt; "",VLOOKUP(MID(B7533,3,5),'Recyclabilité Prod Matx'!C:F,3,FALSE),"")</f>
        <v/>
      </c>
      <c r="E7533" s="11" t="str">
        <f>IF($B7533 &lt;&gt; "",VLOOKUP(MID(B7533,3,5),'Recyclabilité Prod Matx'!C:F,4,FALSE), "")</f>
        <v/>
      </c>
      <c r="F7533" s="12" t="str">
        <f>IF($B7533 &lt;&gt; "", IF(C7533="Totale","",IF(D7533 = 0, "", VLOOKUP(D7533,'Cond Compo'!A:B,2,FALSE))),"")</f>
        <v/>
      </c>
      <c r="G7533" s="28"/>
      <c r="H7533" s="11" t="str">
        <f xml:space="preserve"> IF(C7533="Totale",2,IF($G7533 &lt;&gt; "", IF(D7533 = "E",MATCH(G7533, 'Cond Compo'!D$16:D$18, 0), MATCH(G7533, 'Cond Compo'!C$16:C$19, 0)), ""))</f>
        <v/>
      </c>
      <c r="I7533" s="12" t="str">
        <f>IF($E7533 &lt;&gt; "", IF(E7533 = 0, "", VLOOKUP(E7533,'Cond Perturbation'!A:B,2,FALSE)),"")</f>
        <v/>
      </c>
      <c r="J7533" s="28"/>
      <c r="K7533" s="29" t="str">
        <f>IF($B7533 &lt;&gt; "", IF(C7533="Oui",IF(H7533=1,IF(E7533=0,Résultat!G$8,IF(J7533="No",Résultat!$G$8,Résultat!$G$7)),IF(H7533=2,IF(E7533=0,Résultat!G$9,IF(J7533="No",Résultat!$G$9,Résultat!$G$7)),Résultat!$G$7)),IF(C7533 = "Totale", IF(H7533=1,IF(E7533=0,Résultat!G$8,IF(J7533="No",Résultat!$G$9,Résultat!$G$7)),IF(H7533=2,IF(E7533=0,Résultat!G$9,IF(J7533="No",Résultat!$G$9,Résultat!$G$7)),Résultat!$G$7)),Résultat!$G$7)), "")</f>
        <v/>
      </c>
    </row>
    <row r="7534" spans="1:11" ht="20.100000000000001" customHeight="1">
      <c r="A7534" s="26"/>
      <c r="B7534" s="27"/>
      <c r="C7534" s="11" t="str">
        <f>IF($B7534 &lt;&gt; "",VLOOKUP(MID(B7534,3,5),'Recyclabilité Prod Matx'!C:F,2,FALSE), "")</f>
        <v/>
      </c>
      <c r="D7534" s="11" t="str">
        <f>IF($B7534 &lt;&gt; "",VLOOKUP(MID(B7534,3,5),'Recyclabilité Prod Matx'!C:F,3,FALSE),"")</f>
        <v/>
      </c>
      <c r="E7534" s="11" t="str">
        <f>IF($B7534 &lt;&gt; "",VLOOKUP(MID(B7534,3,5),'Recyclabilité Prod Matx'!C:F,4,FALSE), "")</f>
        <v/>
      </c>
      <c r="F7534" s="12" t="str">
        <f>IF($B7534 &lt;&gt; "", IF(C7534="Totale","",IF(D7534 = 0, "", VLOOKUP(D7534,'Cond Compo'!A:B,2,FALSE))),"")</f>
        <v/>
      </c>
      <c r="G7534" s="28"/>
      <c r="H7534" s="11" t="str">
        <f xml:space="preserve"> IF(C7534="Totale",2,IF($G7534 &lt;&gt; "", IF(D7534 = "E",MATCH(G7534, 'Cond Compo'!D$16:D$18, 0), MATCH(G7534, 'Cond Compo'!C$16:C$19, 0)), ""))</f>
        <v/>
      </c>
      <c r="I7534" s="12" t="str">
        <f>IF($E7534 &lt;&gt; "", IF(E7534 = 0, "", VLOOKUP(E7534,'Cond Perturbation'!A:B,2,FALSE)),"")</f>
        <v/>
      </c>
      <c r="J7534" s="28"/>
      <c r="K7534" s="29" t="str">
        <f>IF($B7534 &lt;&gt; "", IF(C7534="Oui",IF(H7534=1,IF(E7534=0,Résultat!G$8,IF(J7534="No",Résultat!$G$8,Résultat!$G$7)),IF(H7534=2,IF(E7534=0,Résultat!G$9,IF(J7534="No",Résultat!$G$9,Résultat!$G$7)),Résultat!$G$7)),IF(C7534 = "Totale", IF(H7534=1,IF(E7534=0,Résultat!G$8,IF(J7534="No",Résultat!$G$9,Résultat!$G$7)),IF(H7534=2,IF(E7534=0,Résultat!G$9,IF(J7534="No",Résultat!$G$9,Résultat!$G$7)),Résultat!$G$7)),Résultat!$G$7)), "")</f>
        <v/>
      </c>
    </row>
    <row r="7535" spans="1:11" ht="20.100000000000001" customHeight="1">
      <c r="A7535" s="26"/>
      <c r="B7535" s="27"/>
      <c r="C7535" s="11" t="str">
        <f>IF($B7535 &lt;&gt; "",VLOOKUP(MID(B7535,3,5),'Recyclabilité Prod Matx'!C:F,2,FALSE), "")</f>
        <v/>
      </c>
      <c r="D7535" s="11" t="str">
        <f>IF($B7535 &lt;&gt; "",VLOOKUP(MID(B7535,3,5),'Recyclabilité Prod Matx'!C:F,3,FALSE),"")</f>
        <v/>
      </c>
      <c r="E7535" s="11" t="str">
        <f>IF($B7535 &lt;&gt; "",VLOOKUP(MID(B7535,3,5),'Recyclabilité Prod Matx'!C:F,4,FALSE), "")</f>
        <v/>
      </c>
      <c r="F7535" s="12" t="str">
        <f>IF($B7535 &lt;&gt; "", IF(C7535="Totale","",IF(D7535 = 0, "", VLOOKUP(D7535,'Cond Compo'!A:B,2,FALSE))),"")</f>
        <v/>
      </c>
      <c r="G7535" s="28"/>
      <c r="H7535" s="11" t="str">
        <f xml:space="preserve"> IF(C7535="Totale",2,IF($G7535 &lt;&gt; "", IF(D7535 = "E",MATCH(G7535, 'Cond Compo'!D$16:D$18, 0), MATCH(G7535, 'Cond Compo'!C$16:C$19, 0)), ""))</f>
        <v/>
      </c>
      <c r="I7535" s="12" t="str">
        <f>IF($E7535 &lt;&gt; "", IF(E7535 = 0, "", VLOOKUP(E7535,'Cond Perturbation'!A:B,2,FALSE)),"")</f>
        <v/>
      </c>
      <c r="J7535" s="28"/>
      <c r="K7535" s="29" t="str">
        <f>IF($B7535 &lt;&gt; "", IF(C7535="Oui",IF(H7535=1,IF(E7535=0,Résultat!G$8,IF(J7535="No",Résultat!$G$8,Résultat!$G$7)),IF(H7535=2,IF(E7535=0,Résultat!G$9,IF(J7535="No",Résultat!$G$9,Résultat!$G$7)),Résultat!$G$7)),IF(C7535 = "Totale", IF(H7535=1,IF(E7535=0,Résultat!G$8,IF(J7535="No",Résultat!$G$9,Résultat!$G$7)),IF(H7535=2,IF(E7535=0,Résultat!G$9,IF(J7535="No",Résultat!$G$9,Résultat!$G$7)),Résultat!$G$7)),Résultat!$G$7)), "")</f>
        <v/>
      </c>
    </row>
    <row r="7536" spans="1:11" ht="20.100000000000001" customHeight="1">
      <c r="A7536" s="26"/>
      <c r="B7536" s="27"/>
      <c r="C7536" s="11" t="str">
        <f>IF($B7536 &lt;&gt; "",VLOOKUP(MID(B7536,3,5),'Recyclabilité Prod Matx'!C:F,2,FALSE), "")</f>
        <v/>
      </c>
      <c r="D7536" s="11" t="str">
        <f>IF($B7536 &lt;&gt; "",VLOOKUP(MID(B7536,3,5),'Recyclabilité Prod Matx'!C:F,3,FALSE),"")</f>
        <v/>
      </c>
      <c r="E7536" s="11" t="str">
        <f>IF($B7536 &lt;&gt; "",VLOOKUP(MID(B7536,3,5),'Recyclabilité Prod Matx'!C:F,4,FALSE), "")</f>
        <v/>
      </c>
      <c r="F7536" s="12" t="str">
        <f>IF($B7536 &lt;&gt; "", IF(C7536="Totale","",IF(D7536 = 0, "", VLOOKUP(D7536,'Cond Compo'!A:B,2,FALSE))),"")</f>
        <v/>
      </c>
      <c r="G7536" s="28"/>
      <c r="H7536" s="11" t="str">
        <f xml:space="preserve"> IF(C7536="Totale",2,IF($G7536 &lt;&gt; "", IF(D7536 = "E",MATCH(G7536, 'Cond Compo'!D$16:D$18, 0), MATCH(G7536, 'Cond Compo'!C$16:C$19, 0)), ""))</f>
        <v/>
      </c>
      <c r="I7536" s="12" t="str">
        <f>IF($E7536 &lt;&gt; "", IF(E7536 = 0, "", VLOOKUP(E7536,'Cond Perturbation'!A:B,2,FALSE)),"")</f>
        <v/>
      </c>
      <c r="J7536" s="28"/>
      <c r="K7536" s="29" t="str">
        <f>IF($B7536 &lt;&gt; "", IF(C7536="Oui",IF(H7536=1,IF(E7536=0,Résultat!G$8,IF(J7536="No",Résultat!$G$8,Résultat!$G$7)),IF(H7536=2,IF(E7536=0,Résultat!G$9,IF(J7536="No",Résultat!$G$9,Résultat!$G$7)),Résultat!$G$7)),IF(C7536 = "Totale", IF(H7536=1,IF(E7536=0,Résultat!G$8,IF(J7536="No",Résultat!$G$9,Résultat!$G$7)),IF(H7536=2,IF(E7536=0,Résultat!G$9,IF(J7536="No",Résultat!$G$9,Résultat!$G$7)),Résultat!$G$7)),Résultat!$G$7)), "")</f>
        <v/>
      </c>
    </row>
    <row r="7537" spans="1:11" ht="20.100000000000001" customHeight="1">
      <c r="A7537" s="26"/>
      <c r="B7537" s="27"/>
      <c r="C7537" s="11" t="str">
        <f>IF($B7537 &lt;&gt; "",VLOOKUP(MID(B7537,3,5),'Recyclabilité Prod Matx'!C:F,2,FALSE), "")</f>
        <v/>
      </c>
      <c r="D7537" s="11" t="str">
        <f>IF($B7537 &lt;&gt; "",VLOOKUP(MID(B7537,3,5),'Recyclabilité Prod Matx'!C:F,3,FALSE),"")</f>
        <v/>
      </c>
      <c r="E7537" s="11" t="str">
        <f>IF($B7537 &lt;&gt; "",VLOOKUP(MID(B7537,3,5),'Recyclabilité Prod Matx'!C:F,4,FALSE), "")</f>
        <v/>
      </c>
      <c r="F7537" s="12" t="str">
        <f>IF($B7537 &lt;&gt; "", IF(C7537="Totale","",IF(D7537 = 0, "", VLOOKUP(D7537,'Cond Compo'!A:B,2,FALSE))),"")</f>
        <v/>
      </c>
      <c r="G7537" s="28"/>
      <c r="H7537" s="11" t="str">
        <f xml:space="preserve"> IF(C7537="Totale",2,IF($G7537 &lt;&gt; "", IF(D7537 = "E",MATCH(G7537, 'Cond Compo'!D$16:D$18, 0), MATCH(G7537, 'Cond Compo'!C$16:C$19, 0)), ""))</f>
        <v/>
      </c>
      <c r="I7537" s="12" t="str">
        <f>IF($E7537 &lt;&gt; "", IF(E7537 = 0, "", VLOOKUP(E7537,'Cond Perturbation'!A:B,2,FALSE)),"")</f>
        <v/>
      </c>
      <c r="J7537" s="28"/>
      <c r="K7537" s="29" t="str">
        <f>IF($B7537 &lt;&gt; "", IF(C7537="Oui",IF(H7537=1,IF(E7537=0,Résultat!G$8,IF(J7537="No",Résultat!$G$8,Résultat!$G$7)),IF(H7537=2,IF(E7537=0,Résultat!G$9,IF(J7537="No",Résultat!$G$9,Résultat!$G$7)),Résultat!$G$7)),IF(C7537 = "Totale", IF(H7537=1,IF(E7537=0,Résultat!G$8,IF(J7537="No",Résultat!$G$9,Résultat!$G$7)),IF(H7537=2,IF(E7537=0,Résultat!G$9,IF(J7537="No",Résultat!$G$9,Résultat!$G$7)),Résultat!$G$7)),Résultat!$G$7)), "")</f>
        <v/>
      </c>
    </row>
    <row r="7538" spans="1:11" ht="20.100000000000001" customHeight="1">
      <c r="A7538" s="26"/>
      <c r="B7538" s="27"/>
      <c r="C7538" s="11" t="str">
        <f>IF($B7538 &lt;&gt; "",VLOOKUP(MID(B7538,3,5),'Recyclabilité Prod Matx'!C:F,2,FALSE), "")</f>
        <v/>
      </c>
      <c r="D7538" s="11" t="str">
        <f>IF($B7538 &lt;&gt; "",VLOOKUP(MID(B7538,3,5),'Recyclabilité Prod Matx'!C:F,3,FALSE),"")</f>
        <v/>
      </c>
      <c r="E7538" s="11" t="str">
        <f>IF($B7538 &lt;&gt; "",VLOOKUP(MID(B7538,3,5),'Recyclabilité Prod Matx'!C:F,4,FALSE), "")</f>
        <v/>
      </c>
      <c r="F7538" s="12" t="str">
        <f>IF($B7538 &lt;&gt; "", IF(C7538="Totale","",IF(D7538 = 0, "", VLOOKUP(D7538,'Cond Compo'!A:B,2,FALSE))),"")</f>
        <v/>
      </c>
      <c r="G7538" s="28"/>
      <c r="H7538" s="11" t="str">
        <f xml:space="preserve"> IF(C7538="Totale",2,IF($G7538 &lt;&gt; "", IF(D7538 = "E",MATCH(G7538, 'Cond Compo'!D$16:D$18, 0), MATCH(G7538, 'Cond Compo'!C$16:C$19, 0)), ""))</f>
        <v/>
      </c>
      <c r="I7538" s="12" t="str">
        <f>IF($E7538 &lt;&gt; "", IF(E7538 = 0, "", VLOOKUP(E7538,'Cond Perturbation'!A:B,2,FALSE)),"")</f>
        <v/>
      </c>
      <c r="J7538" s="28"/>
      <c r="K7538" s="29" t="str">
        <f>IF($B7538 &lt;&gt; "", IF(C7538="Oui",IF(H7538=1,IF(E7538=0,Résultat!G$8,IF(J7538="No",Résultat!$G$8,Résultat!$G$7)),IF(H7538=2,IF(E7538=0,Résultat!G$9,IF(J7538="No",Résultat!$G$9,Résultat!$G$7)),Résultat!$G$7)),IF(C7538 = "Totale", IF(H7538=1,IF(E7538=0,Résultat!G$8,IF(J7538="No",Résultat!$G$9,Résultat!$G$7)),IF(H7538=2,IF(E7538=0,Résultat!G$9,IF(J7538="No",Résultat!$G$9,Résultat!$G$7)),Résultat!$G$7)),Résultat!$G$7)), "")</f>
        <v/>
      </c>
    </row>
    <row r="7539" spans="1:11" ht="20.100000000000001" customHeight="1">
      <c r="A7539" s="26"/>
      <c r="B7539" s="27"/>
      <c r="C7539" s="11" t="str">
        <f>IF($B7539 &lt;&gt; "",VLOOKUP(MID(B7539,3,5),'Recyclabilité Prod Matx'!C:F,2,FALSE), "")</f>
        <v/>
      </c>
      <c r="D7539" s="11" t="str">
        <f>IF($B7539 &lt;&gt; "",VLOOKUP(MID(B7539,3,5),'Recyclabilité Prod Matx'!C:F,3,FALSE),"")</f>
        <v/>
      </c>
      <c r="E7539" s="11" t="str">
        <f>IF($B7539 &lt;&gt; "",VLOOKUP(MID(B7539,3,5),'Recyclabilité Prod Matx'!C:F,4,FALSE), "")</f>
        <v/>
      </c>
      <c r="F7539" s="12" t="str">
        <f>IF($B7539 &lt;&gt; "", IF(C7539="Totale","",IF(D7539 = 0, "", VLOOKUP(D7539,'Cond Compo'!A:B,2,FALSE))),"")</f>
        <v/>
      </c>
      <c r="G7539" s="28"/>
      <c r="H7539" s="11" t="str">
        <f xml:space="preserve"> IF(C7539="Totale",2,IF($G7539 &lt;&gt; "", IF(D7539 = "E",MATCH(G7539, 'Cond Compo'!D$16:D$18, 0), MATCH(G7539, 'Cond Compo'!C$16:C$19, 0)), ""))</f>
        <v/>
      </c>
      <c r="I7539" s="12" t="str">
        <f>IF($E7539 &lt;&gt; "", IF(E7539 = 0, "", VLOOKUP(E7539,'Cond Perturbation'!A:B,2,FALSE)),"")</f>
        <v/>
      </c>
      <c r="J7539" s="28"/>
      <c r="K7539" s="29" t="str">
        <f>IF($B7539 &lt;&gt; "", IF(C7539="Oui",IF(H7539=1,IF(E7539=0,Résultat!G$8,IF(J7539="No",Résultat!$G$8,Résultat!$G$7)),IF(H7539=2,IF(E7539=0,Résultat!G$9,IF(J7539="No",Résultat!$G$9,Résultat!$G$7)),Résultat!$G$7)),IF(C7539 = "Totale", IF(H7539=1,IF(E7539=0,Résultat!G$8,IF(J7539="No",Résultat!$G$9,Résultat!$G$7)),IF(H7539=2,IF(E7539=0,Résultat!G$9,IF(J7539="No",Résultat!$G$9,Résultat!$G$7)),Résultat!$G$7)),Résultat!$G$7)), "")</f>
        <v/>
      </c>
    </row>
    <row r="7540" spans="1:11" ht="20.100000000000001" customHeight="1">
      <c r="A7540" s="26"/>
      <c r="B7540" s="27"/>
      <c r="C7540" s="11" t="str">
        <f>IF($B7540 &lt;&gt; "",VLOOKUP(MID(B7540,3,5),'Recyclabilité Prod Matx'!C:F,2,FALSE), "")</f>
        <v/>
      </c>
      <c r="D7540" s="11" t="str">
        <f>IF($B7540 &lt;&gt; "",VLOOKUP(MID(B7540,3,5),'Recyclabilité Prod Matx'!C:F,3,FALSE),"")</f>
        <v/>
      </c>
      <c r="E7540" s="11" t="str">
        <f>IF($B7540 &lt;&gt; "",VLOOKUP(MID(B7540,3,5),'Recyclabilité Prod Matx'!C:F,4,FALSE), "")</f>
        <v/>
      </c>
      <c r="F7540" s="12" t="str">
        <f>IF($B7540 &lt;&gt; "", IF(C7540="Totale","",IF(D7540 = 0, "", VLOOKUP(D7540,'Cond Compo'!A:B,2,FALSE))),"")</f>
        <v/>
      </c>
      <c r="G7540" s="28"/>
      <c r="H7540" s="11" t="str">
        <f xml:space="preserve"> IF(C7540="Totale",2,IF($G7540 &lt;&gt; "", IF(D7540 = "E",MATCH(G7540, 'Cond Compo'!D$16:D$18, 0), MATCH(G7540, 'Cond Compo'!C$16:C$19, 0)), ""))</f>
        <v/>
      </c>
      <c r="I7540" s="12" t="str">
        <f>IF($E7540 &lt;&gt; "", IF(E7540 = 0, "", VLOOKUP(E7540,'Cond Perturbation'!A:B,2,FALSE)),"")</f>
        <v/>
      </c>
      <c r="J7540" s="28"/>
      <c r="K7540" s="29" t="str">
        <f>IF($B7540 &lt;&gt; "", IF(C7540="Oui",IF(H7540=1,IF(E7540=0,Résultat!G$8,IF(J7540="No",Résultat!$G$8,Résultat!$G$7)),IF(H7540=2,IF(E7540=0,Résultat!G$9,IF(J7540="No",Résultat!$G$9,Résultat!$G$7)),Résultat!$G$7)),IF(C7540 = "Totale", IF(H7540=1,IF(E7540=0,Résultat!G$8,IF(J7540="No",Résultat!$G$9,Résultat!$G$7)),IF(H7540=2,IF(E7540=0,Résultat!G$9,IF(J7540="No",Résultat!$G$9,Résultat!$G$7)),Résultat!$G$7)),Résultat!$G$7)), "")</f>
        <v/>
      </c>
    </row>
    <row r="7541" spans="1:11" ht="20.100000000000001" customHeight="1">
      <c r="A7541" s="26"/>
      <c r="B7541" s="27"/>
      <c r="C7541" s="11" t="str">
        <f>IF($B7541 &lt;&gt; "",VLOOKUP(MID(B7541,3,5),'Recyclabilité Prod Matx'!C:F,2,FALSE), "")</f>
        <v/>
      </c>
      <c r="D7541" s="11" t="str">
        <f>IF($B7541 &lt;&gt; "",VLOOKUP(MID(B7541,3,5),'Recyclabilité Prod Matx'!C:F,3,FALSE),"")</f>
        <v/>
      </c>
      <c r="E7541" s="11" t="str">
        <f>IF($B7541 &lt;&gt; "",VLOOKUP(MID(B7541,3,5),'Recyclabilité Prod Matx'!C:F,4,FALSE), "")</f>
        <v/>
      </c>
      <c r="F7541" s="12" t="str">
        <f>IF($B7541 &lt;&gt; "", IF(C7541="Totale","",IF(D7541 = 0, "", VLOOKUP(D7541,'Cond Compo'!A:B,2,FALSE))),"")</f>
        <v/>
      </c>
      <c r="G7541" s="28"/>
      <c r="H7541" s="11" t="str">
        <f xml:space="preserve"> IF(C7541="Totale",2,IF($G7541 &lt;&gt; "", IF(D7541 = "E",MATCH(G7541, 'Cond Compo'!D$16:D$18, 0), MATCH(G7541, 'Cond Compo'!C$16:C$19, 0)), ""))</f>
        <v/>
      </c>
      <c r="I7541" s="12" t="str">
        <f>IF($E7541 &lt;&gt; "", IF(E7541 = 0, "", VLOOKUP(E7541,'Cond Perturbation'!A:B,2,FALSE)),"")</f>
        <v/>
      </c>
      <c r="J7541" s="28"/>
      <c r="K7541" s="29" t="str">
        <f>IF($B7541 &lt;&gt; "", IF(C7541="Oui",IF(H7541=1,IF(E7541=0,Résultat!G$8,IF(J7541="No",Résultat!$G$8,Résultat!$G$7)),IF(H7541=2,IF(E7541=0,Résultat!G$9,IF(J7541="No",Résultat!$G$9,Résultat!$G$7)),Résultat!$G$7)),IF(C7541 = "Totale", IF(H7541=1,IF(E7541=0,Résultat!G$8,IF(J7541="No",Résultat!$G$9,Résultat!$G$7)),IF(H7541=2,IF(E7541=0,Résultat!G$9,IF(J7541="No",Résultat!$G$9,Résultat!$G$7)),Résultat!$G$7)),Résultat!$G$7)), "")</f>
        <v/>
      </c>
    </row>
    <row r="7542" spans="1:11" ht="20.100000000000001" customHeight="1">
      <c r="A7542" s="26"/>
      <c r="B7542" s="27"/>
      <c r="C7542" s="11" t="str">
        <f>IF($B7542 &lt;&gt; "",VLOOKUP(MID(B7542,3,5),'Recyclabilité Prod Matx'!C:F,2,FALSE), "")</f>
        <v/>
      </c>
      <c r="D7542" s="11" t="str">
        <f>IF($B7542 &lt;&gt; "",VLOOKUP(MID(B7542,3,5),'Recyclabilité Prod Matx'!C:F,3,FALSE),"")</f>
        <v/>
      </c>
      <c r="E7542" s="11" t="str">
        <f>IF($B7542 &lt;&gt; "",VLOOKUP(MID(B7542,3,5),'Recyclabilité Prod Matx'!C:F,4,FALSE), "")</f>
        <v/>
      </c>
      <c r="F7542" s="12" t="str">
        <f>IF($B7542 &lt;&gt; "", IF(C7542="Totale","",IF(D7542 = 0, "", VLOOKUP(D7542,'Cond Compo'!A:B,2,FALSE))),"")</f>
        <v/>
      </c>
      <c r="G7542" s="28"/>
      <c r="H7542" s="11" t="str">
        <f xml:space="preserve"> IF(C7542="Totale",2,IF($G7542 &lt;&gt; "", IF(D7542 = "E",MATCH(G7542, 'Cond Compo'!D$16:D$18, 0), MATCH(G7542, 'Cond Compo'!C$16:C$19, 0)), ""))</f>
        <v/>
      </c>
      <c r="I7542" s="12" t="str">
        <f>IF($E7542 &lt;&gt; "", IF(E7542 = 0, "", VLOOKUP(E7542,'Cond Perturbation'!A:B,2,FALSE)),"")</f>
        <v/>
      </c>
      <c r="J7542" s="28"/>
      <c r="K7542" s="29" t="str">
        <f>IF($B7542 &lt;&gt; "", IF(C7542="Oui",IF(H7542=1,IF(E7542=0,Résultat!G$8,IF(J7542="No",Résultat!$G$8,Résultat!$G$7)),IF(H7542=2,IF(E7542=0,Résultat!G$9,IF(J7542="No",Résultat!$G$9,Résultat!$G$7)),Résultat!$G$7)),IF(C7542 = "Totale", IF(H7542=1,IF(E7542=0,Résultat!G$8,IF(J7542="No",Résultat!$G$9,Résultat!$G$7)),IF(H7542=2,IF(E7542=0,Résultat!G$9,IF(J7542="No",Résultat!$G$9,Résultat!$G$7)),Résultat!$G$7)),Résultat!$G$7)), "")</f>
        <v/>
      </c>
    </row>
    <row r="7543" spans="1:11" ht="20.100000000000001" customHeight="1">
      <c r="A7543" s="26"/>
      <c r="B7543" s="27"/>
      <c r="C7543" s="11" t="str">
        <f>IF($B7543 &lt;&gt; "",VLOOKUP(MID(B7543,3,5),'Recyclabilité Prod Matx'!C:F,2,FALSE), "")</f>
        <v/>
      </c>
      <c r="D7543" s="11" t="str">
        <f>IF($B7543 &lt;&gt; "",VLOOKUP(MID(B7543,3,5),'Recyclabilité Prod Matx'!C:F,3,FALSE),"")</f>
        <v/>
      </c>
      <c r="E7543" s="11" t="str">
        <f>IF($B7543 &lt;&gt; "",VLOOKUP(MID(B7543,3,5),'Recyclabilité Prod Matx'!C:F,4,FALSE), "")</f>
        <v/>
      </c>
      <c r="F7543" s="12" t="str">
        <f>IF($B7543 &lt;&gt; "", IF(C7543="Totale","",IF(D7543 = 0, "", VLOOKUP(D7543,'Cond Compo'!A:B,2,FALSE))),"")</f>
        <v/>
      </c>
      <c r="G7543" s="28"/>
      <c r="H7543" s="11" t="str">
        <f xml:space="preserve"> IF(C7543="Totale",2,IF($G7543 &lt;&gt; "", IF(D7543 = "E",MATCH(G7543, 'Cond Compo'!D$16:D$18, 0), MATCH(G7543, 'Cond Compo'!C$16:C$19, 0)), ""))</f>
        <v/>
      </c>
      <c r="I7543" s="12" t="str">
        <f>IF($E7543 &lt;&gt; "", IF(E7543 = 0, "", VLOOKUP(E7543,'Cond Perturbation'!A:B,2,FALSE)),"")</f>
        <v/>
      </c>
      <c r="J7543" s="28"/>
      <c r="K7543" s="29" t="str">
        <f>IF($B7543 &lt;&gt; "", IF(C7543="Oui",IF(H7543=1,IF(E7543=0,Résultat!G$8,IF(J7543="No",Résultat!$G$8,Résultat!$G$7)),IF(H7543=2,IF(E7543=0,Résultat!G$9,IF(J7543="No",Résultat!$G$9,Résultat!$G$7)),Résultat!$G$7)),IF(C7543 = "Totale", IF(H7543=1,IF(E7543=0,Résultat!G$8,IF(J7543="No",Résultat!$G$9,Résultat!$G$7)),IF(H7543=2,IF(E7543=0,Résultat!G$9,IF(J7543="No",Résultat!$G$9,Résultat!$G$7)),Résultat!$G$7)),Résultat!$G$7)), "")</f>
        <v/>
      </c>
    </row>
    <row r="7544" spans="1:11" ht="20.100000000000001" customHeight="1">
      <c r="A7544" s="26"/>
      <c r="B7544" s="27"/>
      <c r="C7544" s="11" t="str">
        <f>IF($B7544 &lt;&gt; "",VLOOKUP(MID(B7544,3,5),'Recyclabilité Prod Matx'!C:F,2,FALSE), "")</f>
        <v/>
      </c>
      <c r="D7544" s="11" t="str">
        <f>IF($B7544 &lt;&gt; "",VLOOKUP(MID(B7544,3,5),'Recyclabilité Prod Matx'!C:F,3,FALSE),"")</f>
        <v/>
      </c>
      <c r="E7544" s="11" t="str">
        <f>IF($B7544 &lt;&gt; "",VLOOKUP(MID(B7544,3,5),'Recyclabilité Prod Matx'!C:F,4,FALSE), "")</f>
        <v/>
      </c>
      <c r="F7544" s="12" t="str">
        <f>IF($B7544 &lt;&gt; "", IF(C7544="Totale","",IF(D7544 = 0, "", VLOOKUP(D7544,'Cond Compo'!A:B,2,FALSE))),"")</f>
        <v/>
      </c>
      <c r="G7544" s="28"/>
      <c r="H7544" s="11" t="str">
        <f xml:space="preserve"> IF(C7544="Totale",2,IF($G7544 &lt;&gt; "", IF(D7544 = "E",MATCH(G7544, 'Cond Compo'!D$16:D$18, 0), MATCH(G7544, 'Cond Compo'!C$16:C$19, 0)), ""))</f>
        <v/>
      </c>
      <c r="I7544" s="12" t="str">
        <f>IF($E7544 &lt;&gt; "", IF(E7544 = 0, "", VLOOKUP(E7544,'Cond Perturbation'!A:B,2,FALSE)),"")</f>
        <v/>
      </c>
      <c r="J7544" s="28"/>
      <c r="K7544" s="29" t="str">
        <f>IF($B7544 &lt;&gt; "", IF(C7544="Oui",IF(H7544=1,IF(E7544=0,Résultat!G$8,IF(J7544="No",Résultat!$G$8,Résultat!$G$7)),IF(H7544=2,IF(E7544=0,Résultat!G$9,IF(J7544="No",Résultat!$G$9,Résultat!$G$7)),Résultat!$G$7)),IF(C7544 = "Totale", IF(H7544=1,IF(E7544=0,Résultat!G$8,IF(J7544="No",Résultat!$G$9,Résultat!$G$7)),IF(H7544=2,IF(E7544=0,Résultat!G$9,IF(J7544="No",Résultat!$G$9,Résultat!$G$7)),Résultat!$G$7)),Résultat!$G$7)), "")</f>
        <v/>
      </c>
    </row>
    <row r="7545" spans="1:11" ht="20.100000000000001" customHeight="1">
      <c r="A7545" s="26"/>
      <c r="B7545" s="27"/>
      <c r="C7545" s="11" t="str">
        <f>IF($B7545 &lt;&gt; "",VLOOKUP(MID(B7545,3,5),'Recyclabilité Prod Matx'!C:F,2,FALSE), "")</f>
        <v/>
      </c>
      <c r="D7545" s="11" t="str">
        <f>IF($B7545 &lt;&gt; "",VLOOKUP(MID(B7545,3,5),'Recyclabilité Prod Matx'!C:F,3,FALSE),"")</f>
        <v/>
      </c>
      <c r="E7545" s="11" t="str">
        <f>IF($B7545 &lt;&gt; "",VLOOKUP(MID(B7545,3,5),'Recyclabilité Prod Matx'!C:F,4,FALSE), "")</f>
        <v/>
      </c>
      <c r="F7545" s="12" t="str">
        <f>IF($B7545 &lt;&gt; "", IF(C7545="Totale","",IF(D7545 = 0, "", VLOOKUP(D7545,'Cond Compo'!A:B,2,FALSE))),"")</f>
        <v/>
      </c>
      <c r="G7545" s="28"/>
      <c r="H7545" s="11" t="str">
        <f xml:space="preserve"> IF(C7545="Totale",2,IF($G7545 &lt;&gt; "", IF(D7545 = "E",MATCH(G7545, 'Cond Compo'!D$16:D$18, 0), MATCH(G7545, 'Cond Compo'!C$16:C$19, 0)), ""))</f>
        <v/>
      </c>
      <c r="I7545" s="12" t="str">
        <f>IF($E7545 &lt;&gt; "", IF(E7545 = 0, "", VLOOKUP(E7545,'Cond Perturbation'!A:B,2,FALSE)),"")</f>
        <v/>
      </c>
      <c r="J7545" s="28"/>
      <c r="K7545" s="29" t="str">
        <f>IF($B7545 &lt;&gt; "", IF(C7545="Oui",IF(H7545=1,IF(E7545=0,Résultat!G$8,IF(J7545="No",Résultat!$G$8,Résultat!$G$7)),IF(H7545=2,IF(E7545=0,Résultat!G$9,IF(J7545="No",Résultat!$G$9,Résultat!$G$7)),Résultat!$G$7)),IF(C7545 = "Totale", IF(H7545=1,IF(E7545=0,Résultat!G$8,IF(J7545="No",Résultat!$G$9,Résultat!$G$7)),IF(H7545=2,IF(E7545=0,Résultat!G$9,IF(J7545="No",Résultat!$G$9,Résultat!$G$7)),Résultat!$G$7)),Résultat!$G$7)), "")</f>
        <v/>
      </c>
    </row>
    <row r="7546" spans="1:11" ht="20.100000000000001" customHeight="1">
      <c r="A7546" s="26"/>
      <c r="B7546" s="27"/>
      <c r="C7546" s="11" t="str">
        <f>IF($B7546 &lt;&gt; "",VLOOKUP(MID(B7546,3,5),'Recyclabilité Prod Matx'!C:F,2,FALSE), "")</f>
        <v/>
      </c>
      <c r="D7546" s="11" t="str">
        <f>IF($B7546 &lt;&gt; "",VLOOKUP(MID(B7546,3,5),'Recyclabilité Prod Matx'!C:F,3,FALSE),"")</f>
        <v/>
      </c>
      <c r="E7546" s="11" t="str">
        <f>IF($B7546 &lt;&gt; "",VLOOKUP(MID(B7546,3,5),'Recyclabilité Prod Matx'!C:F,4,FALSE), "")</f>
        <v/>
      </c>
      <c r="F7546" s="12" t="str">
        <f>IF($B7546 &lt;&gt; "", IF(C7546="Totale","",IF(D7546 = 0, "", VLOOKUP(D7546,'Cond Compo'!A:B,2,FALSE))),"")</f>
        <v/>
      </c>
      <c r="G7546" s="28"/>
      <c r="H7546" s="11" t="str">
        <f xml:space="preserve"> IF(C7546="Totale",2,IF($G7546 &lt;&gt; "", IF(D7546 = "E",MATCH(G7546, 'Cond Compo'!D$16:D$18, 0), MATCH(G7546, 'Cond Compo'!C$16:C$19, 0)), ""))</f>
        <v/>
      </c>
      <c r="I7546" s="12" t="str">
        <f>IF($E7546 &lt;&gt; "", IF(E7546 = 0, "", VLOOKUP(E7546,'Cond Perturbation'!A:B,2,FALSE)),"")</f>
        <v/>
      </c>
      <c r="J7546" s="28"/>
      <c r="K7546" s="29" t="str">
        <f>IF($B7546 &lt;&gt; "", IF(C7546="Oui",IF(H7546=1,IF(E7546=0,Résultat!G$8,IF(J7546="No",Résultat!$G$8,Résultat!$G$7)),IF(H7546=2,IF(E7546=0,Résultat!G$9,IF(J7546="No",Résultat!$G$9,Résultat!$G$7)),Résultat!$G$7)),IF(C7546 = "Totale", IF(H7546=1,IF(E7546=0,Résultat!G$8,IF(J7546="No",Résultat!$G$9,Résultat!$G$7)),IF(H7546=2,IF(E7546=0,Résultat!G$9,IF(J7546="No",Résultat!$G$9,Résultat!$G$7)),Résultat!$G$7)),Résultat!$G$7)), "")</f>
        <v/>
      </c>
    </row>
    <row r="7547" spans="1:11" ht="20.100000000000001" customHeight="1">
      <c r="A7547" s="26"/>
      <c r="B7547" s="27"/>
      <c r="C7547" s="11" t="str">
        <f>IF($B7547 &lt;&gt; "",VLOOKUP(MID(B7547,3,5),'Recyclabilité Prod Matx'!C:F,2,FALSE), "")</f>
        <v/>
      </c>
      <c r="D7547" s="11" t="str">
        <f>IF($B7547 &lt;&gt; "",VLOOKUP(MID(B7547,3,5),'Recyclabilité Prod Matx'!C:F,3,FALSE),"")</f>
        <v/>
      </c>
      <c r="E7547" s="11" t="str">
        <f>IF($B7547 &lt;&gt; "",VLOOKUP(MID(B7547,3,5),'Recyclabilité Prod Matx'!C:F,4,FALSE), "")</f>
        <v/>
      </c>
      <c r="F7547" s="12" t="str">
        <f>IF($B7547 &lt;&gt; "", IF(C7547="Totale","",IF(D7547 = 0, "", VLOOKUP(D7547,'Cond Compo'!A:B,2,FALSE))),"")</f>
        <v/>
      </c>
      <c r="G7547" s="28"/>
      <c r="H7547" s="11" t="str">
        <f xml:space="preserve"> IF(C7547="Totale",2,IF($G7547 &lt;&gt; "", IF(D7547 = "E",MATCH(G7547, 'Cond Compo'!D$16:D$18, 0), MATCH(G7547, 'Cond Compo'!C$16:C$19, 0)), ""))</f>
        <v/>
      </c>
      <c r="I7547" s="12" t="str">
        <f>IF($E7547 &lt;&gt; "", IF(E7547 = 0, "", VLOOKUP(E7547,'Cond Perturbation'!A:B,2,FALSE)),"")</f>
        <v/>
      </c>
      <c r="J7547" s="28"/>
      <c r="K7547" s="29" t="str">
        <f>IF($B7547 &lt;&gt; "", IF(C7547="Oui",IF(H7547=1,IF(E7547=0,Résultat!G$8,IF(J7547="No",Résultat!$G$8,Résultat!$G$7)),IF(H7547=2,IF(E7547=0,Résultat!G$9,IF(J7547="No",Résultat!$G$9,Résultat!$G$7)),Résultat!$G$7)),IF(C7547 = "Totale", IF(H7547=1,IF(E7547=0,Résultat!G$8,IF(J7547="No",Résultat!$G$9,Résultat!$G$7)),IF(H7547=2,IF(E7547=0,Résultat!G$9,IF(J7547="No",Résultat!$G$9,Résultat!$G$7)),Résultat!$G$7)),Résultat!$G$7)), "")</f>
        <v/>
      </c>
    </row>
    <row r="7548" spans="1:11" ht="20.100000000000001" customHeight="1">
      <c r="A7548" s="26"/>
      <c r="B7548" s="27"/>
      <c r="C7548" s="11" t="str">
        <f>IF($B7548 &lt;&gt; "",VLOOKUP(MID(B7548,3,5),'Recyclabilité Prod Matx'!C:F,2,FALSE), "")</f>
        <v/>
      </c>
      <c r="D7548" s="11" t="str">
        <f>IF($B7548 &lt;&gt; "",VLOOKUP(MID(B7548,3,5),'Recyclabilité Prod Matx'!C:F,3,FALSE),"")</f>
        <v/>
      </c>
      <c r="E7548" s="11" t="str">
        <f>IF($B7548 &lt;&gt; "",VLOOKUP(MID(B7548,3,5),'Recyclabilité Prod Matx'!C:F,4,FALSE), "")</f>
        <v/>
      </c>
      <c r="F7548" s="12" t="str">
        <f>IF($B7548 &lt;&gt; "", IF(C7548="Totale","",IF(D7548 = 0, "", VLOOKUP(D7548,'Cond Compo'!A:B,2,FALSE))),"")</f>
        <v/>
      </c>
      <c r="G7548" s="28"/>
      <c r="H7548" s="11" t="str">
        <f xml:space="preserve"> IF(C7548="Totale",2,IF($G7548 &lt;&gt; "", IF(D7548 = "E",MATCH(G7548, 'Cond Compo'!D$16:D$18, 0), MATCH(G7548, 'Cond Compo'!C$16:C$19, 0)), ""))</f>
        <v/>
      </c>
      <c r="I7548" s="12" t="str">
        <f>IF($E7548 &lt;&gt; "", IF(E7548 = 0, "", VLOOKUP(E7548,'Cond Perturbation'!A:B,2,FALSE)),"")</f>
        <v/>
      </c>
      <c r="J7548" s="28"/>
      <c r="K7548" s="29" t="str">
        <f>IF($B7548 &lt;&gt; "", IF(C7548="Oui",IF(H7548=1,IF(E7548=0,Résultat!G$8,IF(J7548="No",Résultat!$G$8,Résultat!$G$7)),IF(H7548=2,IF(E7548=0,Résultat!G$9,IF(J7548="No",Résultat!$G$9,Résultat!$G$7)),Résultat!$G$7)),IF(C7548 = "Totale", IF(H7548=1,IF(E7548=0,Résultat!G$8,IF(J7548="No",Résultat!$G$9,Résultat!$G$7)),IF(H7548=2,IF(E7548=0,Résultat!G$9,IF(J7548="No",Résultat!$G$9,Résultat!$G$7)),Résultat!$G$7)),Résultat!$G$7)), "")</f>
        <v/>
      </c>
    </row>
    <row r="7549" spans="1:11" ht="20.100000000000001" customHeight="1">
      <c r="A7549" s="26"/>
      <c r="B7549" s="27"/>
      <c r="C7549" s="11" t="str">
        <f>IF($B7549 &lt;&gt; "",VLOOKUP(MID(B7549,3,5),'Recyclabilité Prod Matx'!C:F,2,FALSE), "")</f>
        <v/>
      </c>
      <c r="D7549" s="11" t="str">
        <f>IF($B7549 &lt;&gt; "",VLOOKUP(MID(B7549,3,5),'Recyclabilité Prod Matx'!C:F,3,FALSE),"")</f>
        <v/>
      </c>
      <c r="E7549" s="11" t="str">
        <f>IF($B7549 &lt;&gt; "",VLOOKUP(MID(B7549,3,5),'Recyclabilité Prod Matx'!C:F,4,FALSE), "")</f>
        <v/>
      </c>
      <c r="F7549" s="12" t="str">
        <f>IF($B7549 &lt;&gt; "", IF(C7549="Totale","",IF(D7549 = 0, "", VLOOKUP(D7549,'Cond Compo'!A:B,2,FALSE))),"")</f>
        <v/>
      </c>
      <c r="G7549" s="28"/>
      <c r="H7549" s="11" t="str">
        <f xml:space="preserve"> IF(C7549="Totale",2,IF($G7549 &lt;&gt; "", IF(D7549 = "E",MATCH(G7549, 'Cond Compo'!D$16:D$18, 0), MATCH(G7549, 'Cond Compo'!C$16:C$19, 0)), ""))</f>
        <v/>
      </c>
      <c r="I7549" s="12" t="str">
        <f>IF($E7549 &lt;&gt; "", IF(E7549 = 0, "", VLOOKUP(E7549,'Cond Perturbation'!A:B,2,FALSE)),"")</f>
        <v/>
      </c>
      <c r="J7549" s="28"/>
      <c r="K7549" s="29" t="str">
        <f>IF($B7549 &lt;&gt; "", IF(C7549="Oui",IF(H7549=1,IF(E7549=0,Résultat!G$8,IF(J7549="No",Résultat!$G$8,Résultat!$G$7)),IF(H7549=2,IF(E7549=0,Résultat!G$9,IF(J7549="No",Résultat!$G$9,Résultat!$G$7)),Résultat!$G$7)),IF(C7549 = "Totale", IF(H7549=1,IF(E7549=0,Résultat!G$8,IF(J7549="No",Résultat!$G$9,Résultat!$G$7)),IF(H7549=2,IF(E7549=0,Résultat!G$9,IF(J7549="No",Résultat!$G$9,Résultat!$G$7)),Résultat!$G$7)),Résultat!$G$7)), "")</f>
        <v/>
      </c>
    </row>
    <row r="7550" spans="1:11" ht="20.100000000000001" customHeight="1">
      <c r="A7550" s="26"/>
      <c r="B7550" s="27"/>
      <c r="C7550" s="11" t="str">
        <f>IF($B7550 &lt;&gt; "",VLOOKUP(MID(B7550,3,5),'Recyclabilité Prod Matx'!C:F,2,FALSE), "")</f>
        <v/>
      </c>
      <c r="D7550" s="11" t="str">
        <f>IF($B7550 &lt;&gt; "",VLOOKUP(MID(B7550,3,5),'Recyclabilité Prod Matx'!C:F,3,FALSE),"")</f>
        <v/>
      </c>
      <c r="E7550" s="11" t="str">
        <f>IF($B7550 &lt;&gt; "",VLOOKUP(MID(B7550,3,5),'Recyclabilité Prod Matx'!C:F,4,FALSE), "")</f>
        <v/>
      </c>
      <c r="F7550" s="12" t="str">
        <f>IF($B7550 &lt;&gt; "", IF(C7550="Totale","",IF(D7550 = 0, "", VLOOKUP(D7550,'Cond Compo'!A:B,2,FALSE))),"")</f>
        <v/>
      </c>
      <c r="G7550" s="28"/>
      <c r="H7550" s="11" t="str">
        <f xml:space="preserve"> IF(C7550="Totale",2,IF($G7550 &lt;&gt; "", IF(D7550 = "E",MATCH(G7550, 'Cond Compo'!D$16:D$18, 0), MATCH(G7550, 'Cond Compo'!C$16:C$19, 0)), ""))</f>
        <v/>
      </c>
      <c r="I7550" s="12" t="str">
        <f>IF($E7550 &lt;&gt; "", IF(E7550 = 0, "", VLOOKUP(E7550,'Cond Perturbation'!A:B,2,FALSE)),"")</f>
        <v/>
      </c>
      <c r="J7550" s="28"/>
      <c r="K7550" s="29" t="str">
        <f>IF($B7550 &lt;&gt; "", IF(C7550="Oui",IF(H7550=1,IF(E7550=0,Résultat!G$8,IF(J7550="No",Résultat!$G$8,Résultat!$G$7)),IF(H7550=2,IF(E7550=0,Résultat!G$9,IF(J7550="No",Résultat!$G$9,Résultat!$G$7)),Résultat!$G$7)),IF(C7550 = "Totale", IF(H7550=1,IF(E7550=0,Résultat!G$8,IF(J7550="No",Résultat!$G$9,Résultat!$G$7)),IF(H7550=2,IF(E7550=0,Résultat!G$9,IF(J7550="No",Résultat!$G$9,Résultat!$G$7)),Résultat!$G$7)),Résultat!$G$7)), "")</f>
        <v/>
      </c>
    </row>
    <row r="7551" spans="1:11" ht="20.100000000000001" customHeight="1">
      <c r="A7551" s="26"/>
      <c r="B7551" s="27"/>
      <c r="C7551" s="11" t="str">
        <f>IF($B7551 &lt;&gt; "",VLOOKUP(MID(B7551,3,5),'Recyclabilité Prod Matx'!C:F,2,FALSE), "")</f>
        <v/>
      </c>
      <c r="D7551" s="11" t="str">
        <f>IF($B7551 &lt;&gt; "",VLOOKUP(MID(B7551,3,5),'Recyclabilité Prod Matx'!C:F,3,FALSE),"")</f>
        <v/>
      </c>
      <c r="E7551" s="11" t="str">
        <f>IF($B7551 &lt;&gt; "",VLOOKUP(MID(B7551,3,5),'Recyclabilité Prod Matx'!C:F,4,FALSE), "")</f>
        <v/>
      </c>
      <c r="F7551" s="12" t="str">
        <f>IF($B7551 &lt;&gt; "", IF(C7551="Totale","",IF(D7551 = 0, "", VLOOKUP(D7551,'Cond Compo'!A:B,2,FALSE))),"")</f>
        <v/>
      </c>
      <c r="G7551" s="28"/>
      <c r="H7551" s="11" t="str">
        <f xml:space="preserve"> IF(C7551="Totale",2,IF($G7551 &lt;&gt; "", IF(D7551 = "E",MATCH(G7551, 'Cond Compo'!D$16:D$18, 0), MATCH(G7551, 'Cond Compo'!C$16:C$19, 0)), ""))</f>
        <v/>
      </c>
      <c r="I7551" s="12" t="str">
        <f>IF($E7551 &lt;&gt; "", IF(E7551 = 0, "", VLOOKUP(E7551,'Cond Perturbation'!A:B,2,FALSE)),"")</f>
        <v/>
      </c>
      <c r="J7551" s="28"/>
      <c r="K7551" s="29" t="str">
        <f>IF($B7551 &lt;&gt; "", IF(C7551="Oui",IF(H7551=1,IF(E7551=0,Résultat!G$8,IF(J7551="No",Résultat!$G$8,Résultat!$G$7)),IF(H7551=2,IF(E7551=0,Résultat!G$9,IF(J7551="No",Résultat!$G$9,Résultat!$G$7)),Résultat!$G$7)),IF(C7551 = "Totale", IF(H7551=1,IF(E7551=0,Résultat!G$8,IF(J7551="No",Résultat!$G$9,Résultat!$G$7)),IF(H7551=2,IF(E7551=0,Résultat!G$9,IF(J7551="No",Résultat!$G$9,Résultat!$G$7)),Résultat!$G$7)),Résultat!$G$7)), "")</f>
        <v/>
      </c>
    </row>
    <row r="7552" spans="1:11" ht="20.100000000000001" customHeight="1">
      <c r="A7552" s="26"/>
      <c r="B7552" s="27"/>
      <c r="C7552" s="11" t="str">
        <f>IF($B7552 &lt;&gt; "",VLOOKUP(MID(B7552,3,5),'Recyclabilité Prod Matx'!C:F,2,FALSE), "")</f>
        <v/>
      </c>
      <c r="D7552" s="11" t="str">
        <f>IF($B7552 &lt;&gt; "",VLOOKUP(MID(B7552,3,5),'Recyclabilité Prod Matx'!C:F,3,FALSE),"")</f>
        <v/>
      </c>
      <c r="E7552" s="11" t="str">
        <f>IF($B7552 &lt;&gt; "",VLOOKUP(MID(B7552,3,5),'Recyclabilité Prod Matx'!C:F,4,FALSE), "")</f>
        <v/>
      </c>
      <c r="F7552" s="12" t="str">
        <f>IF($B7552 &lt;&gt; "", IF(C7552="Totale","",IF(D7552 = 0, "", VLOOKUP(D7552,'Cond Compo'!A:B,2,FALSE))),"")</f>
        <v/>
      </c>
      <c r="G7552" s="28"/>
      <c r="H7552" s="11" t="str">
        <f xml:space="preserve"> IF(C7552="Totale",2,IF($G7552 &lt;&gt; "", IF(D7552 = "E",MATCH(G7552, 'Cond Compo'!D$16:D$18, 0), MATCH(G7552, 'Cond Compo'!C$16:C$19, 0)), ""))</f>
        <v/>
      </c>
      <c r="I7552" s="12" t="str">
        <f>IF($E7552 &lt;&gt; "", IF(E7552 = 0, "", VLOOKUP(E7552,'Cond Perturbation'!A:B,2,FALSE)),"")</f>
        <v/>
      </c>
      <c r="J7552" s="28"/>
      <c r="K7552" s="29" t="str">
        <f>IF($B7552 &lt;&gt; "", IF(C7552="Oui",IF(H7552=1,IF(E7552=0,Résultat!G$8,IF(J7552="No",Résultat!$G$8,Résultat!$G$7)),IF(H7552=2,IF(E7552=0,Résultat!G$9,IF(J7552="No",Résultat!$G$9,Résultat!$G$7)),Résultat!$G$7)),IF(C7552 = "Totale", IF(H7552=1,IF(E7552=0,Résultat!G$8,IF(J7552="No",Résultat!$G$9,Résultat!$G$7)),IF(H7552=2,IF(E7552=0,Résultat!G$9,IF(J7552="No",Résultat!$G$9,Résultat!$G$7)),Résultat!$G$7)),Résultat!$G$7)), "")</f>
        <v/>
      </c>
    </row>
    <row r="7553" spans="1:11" ht="20.100000000000001" customHeight="1">
      <c r="A7553" s="26"/>
      <c r="B7553" s="27"/>
      <c r="C7553" s="11" t="str">
        <f>IF($B7553 &lt;&gt; "",VLOOKUP(MID(B7553,3,5),'Recyclabilité Prod Matx'!C:F,2,FALSE), "")</f>
        <v/>
      </c>
      <c r="D7553" s="11" t="str">
        <f>IF($B7553 &lt;&gt; "",VLOOKUP(MID(B7553,3,5),'Recyclabilité Prod Matx'!C:F,3,FALSE),"")</f>
        <v/>
      </c>
      <c r="E7553" s="11" t="str">
        <f>IF($B7553 &lt;&gt; "",VLOOKUP(MID(B7553,3,5),'Recyclabilité Prod Matx'!C:F,4,FALSE), "")</f>
        <v/>
      </c>
      <c r="F7553" s="12" t="str">
        <f>IF($B7553 &lt;&gt; "", IF(C7553="Totale","",IF(D7553 = 0, "", VLOOKUP(D7553,'Cond Compo'!A:B,2,FALSE))),"")</f>
        <v/>
      </c>
      <c r="G7553" s="28"/>
      <c r="H7553" s="11" t="str">
        <f xml:space="preserve"> IF(C7553="Totale",2,IF($G7553 &lt;&gt; "", IF(D7553 = "E",MATCH(G7553, 'Cond Compo'!D$16:D$18, 0), MATCH(G7553, 'Cond Compo'!C$16:C$19, 0)), ""))</f>
        <v/>
      </c>
      <c r="I7553" s="12" t="str">
        <f>IF($E7553 &lt;&gt; "", IF(E7553 = 0, "", VLOOKUP(E7553,'Cond Perturbation'!A:B,2,FALSE)),"")</f>
        <v/>
      </c>
      <c r="J7553" s="28"/>
      <c r="K7553" s="29" t="str">
        <f>IF($B7553 &lt;&gt; "", IF(C7553="Oui",IF(H7553=1,IF(E7553=0,Résultat!G$8,IF(J7553="No",Résultat!$G$8,Résultat!$G$7)),IF(H7553=2,IF(E7553=0,Résultat!G$9,IF(J7553="No",Résultat!$G$9,Résultat!$G$7)),Résultat!$G$7)),IF(C7553 = "Totale", IF(H7553=1,IF(E7553=0,Résultat!G$8,IF(J7553="No",Résultat!$G$9,Résultat!$G$7)),IF(H7553=2,IF(E7553=0,Résultat!G$9,IF(J7553="No",Résultat!$G$9,Résultat!$G$7)),Résultat!$G$7)),Résultat!$G$7)), "")</f>
        <v/>
      </c>
    </row>
    <row r="7554" spans="1:11" ht="20.100000000000001" customHeight="1">
      <c r="A7554" s="26"/>
      <c r="B7554" s="27"/>
      <c r="C7554" s="11" t="str">
        <f>IF($B7554 &lt;&gt; "",VLOOKUP(MID(B7554,3,5),'Recyclabilité Prod Matx'!C:F,2,FALSE), "")</f>
        <v/>
      </c>
      <c r="D7554" s="11" t="str">
        <f>IF($B7554 &lt;&gt; "",VLOOKUP(MID(B7554,3,5),'Recyclabilité Prod Matx'!C:F,3,FALSE),"")</f>
        <v/>
      </c>
      <c r="E7554" s="11" t="str">
        <f>IF($B7554 &lt;&gt; "",VLOOKUP(MID(B7554,3,5),'Recyclabilité Prod Matx'!C:F,4,FALSE), "")</f>
        <v/>
      </c>
      <c r="F7554" s="12" t="str">
        <f>IF($B7554 &lt;&gt; "", IF(C7554="Totale","",IF(D7554 = 0, "", VLOOKUP(D7554,'Cond Compo'!A:B,2,FALSE))),"")</f>
        <v/>
      </c>
      <c r="G7554" s="28"/>
      <c r="H7554" s="11" t="str">
        <f xml:space="preserve"> IF(C7554="Totale",2,IF($G7554 &lt;&gt; "", IF(D7554 = "E",MATCH(G7554, 'Cond Compo'!D$16:D$18, 0), MATCH(G7554, 'Cond Compo'!C$16:C$19, 0)), ""))</f>
        <v/>
      </c>
      <c r="I7554" s="12" t="str">
        <f>IF($E7554 &lt;&gt; "", IF(E7554 = 0, "", VLOOKUP(E7554,'Cond Perturbation'!A:B,2,FALSE)),"")</f>
        <v/>
      </c>
      <c r="J7554" s="28"/>
      <c r="K7554" s="29" t="str">
        <f>IF($B7554 &lt;&gt; "", IF(C7554="Oui",IF(H7554=1,IF(E7554=0,Résultat!G$8,IF(J7554="No",Résultat!$G$8,Résultat!$G$7)),IF(H7554=2,IF(E7554=0,Résultat!G$9,IF(J7554="No",Résultat!$G$9,Résultat!$G$7)),Résultat!$G$7)),IF(C7554 = "Totale", IF(H7554=1,IF(E7554=0,Résultat!G$8,IF(J7554="No",Résultat!$G$9,Résultat!$G$7)),IF(H7554=2,IF(E7554=0,Résultat!G$9,IF(J7554="No",Résultat!$G$9,Résultat!$G$7)),Résultat!$G$7)),Résultat!$G$7)), "")</f>
        <v/>
      </c>
    </row>
    <row r="7555" spans="1:11" ht="20.100000000000001" customHeight="1">
      <c r="A7555" s="26"/>
      <c r="B7555" s="27"/>
      <c r="C7555" s="11" t="str">
        <f>IF($B7555 &lt;&gt; "",VLOOKUP(MID(B7555,3,5),'Recyclabilité Prod Matx'!C:F,2,FALSE), "")</f>
        <v/>
      </c>
      <c r="D7555" s="11" t="str">
        <f>IF($B7555 &lt;&gt; "",VLOOKUP(MID(B7555,3,5),'Recyclabilité Prod Matx'!C:F,3,FALSE),"")</f>
        <v/>
      </c>
      <c r="E7555" s="11" t="str">
        <f>IF($B7555 &lt;&gt; "",VLOOKUP(MID(B7555,3,5),'Recyclabilité Prod Matx'!C:F,4,FALSE), "")</f>
        <v/>
      </c>
      <c r="F7555" s="12" t="str">
        <f>IF($B7555 &lt;&gt; "", IF(C7555="Totale","",IF(D7555 = 0, "", VLOOKUP(D7555,'Cond Compo'!A:B,2,FALSE))),"")</f>
        <v/>
      </c>
      <c r="G7555" s="28"/>
      <c r="H7555" s="11" t="str">
        <f xml:space="preserve"> IF(C7555="Totale",2,IF($G7555 &lt;&gt; "", IF(D7555 = "E",MATCH(G7555, 'Cond Compo'!D$16:D$18, 0), MATCH(G7555, 'Cond Compo'!C$16:C$19, 0)), ""))</f>
        <v/>
      </c>
      <c r="I7555" s="12" t="str">
        <f>IF($E7555 &lt;&gt; "", IF(E7555 = 0, "", VLOOKUP(E7555,'Cond Perturbation'!A:B,2,FALSE)),"")</f>
        <v/>
      </c>
      <c r="J7555" s="28"/>
      <c r="K7555" s="29" t="str">
        <f>IF($B7555 &lt;&gt; "", IF(C7555="Oui",IF(H7555=1,IF(E7555=0,Résultat!G$8,IF(J7555="No",Résultat!$G$8,Résultat!$G$7)),IF(H7555=2,IF(E7555=0,Résultat!G$9,IF(J7555="No",Résultat!$G$9,Résultat!$G$7)),Résultat!$G$7)),IF(C7555 = "Totale", IF(H7555=1,IF(E7555=0,Résultat!G$8,IF(J7555="No",Résultat!$G$9,Résultat!$G$7)),IF(H7555=2,IF(E7555=0,Résultat!G$9,IF(J7555="No",Résultat!$G$9,Résultat!$G$7)),Résultat!$G$7)),Résultat!$G$7)), "")</f>
        <v/>
      </c>
    </row>
    <row r="7556" spans="1:11" ht="20.100000000000001" customHeight="1">
      <c r="A7556" s="26"/>
      <c r="B7556" s="27"/>
      <c r="C7556" s="11" t="str">
        <f>IF($B7556 &lt;&gt; "",VLOOKUP(MID(B7556,3,5),'Recyclabilité Prod Matx'!C:F,2,FALSE), "")</f>
        <v/>
      </c>
      <c r="D7556" s="11" t="str">
        <f>IF($B7556 &lt;&gt; "",VLOOKUP(MID(B7556,3,5),'Recyclabilité Prod Matx'!C:F,3,FALSE),"")</f>
        <v/>
      </c>
      <c r="E7556" s="11" t="str">
        <f>IF($B7556 &lt;&gt; "",VLOOKUP(MID(B7556,3,5),'Recyclabilité Prod Matx'!C:F,4,FALSE), "")</f>
        <v/>
      </c>
      <c r="F7556" s="12" t="str">
        <f>IF($B7556 &lt;&gt; "", IF(C7556="Totale","",IF(D7556 = 0, "", VLOOKUP(D7556,'Cond Compo'!A:B,2,FALSE))),"")</f>
        <v/>
      </c>
      <c r="G7556" s="28"/>
      <c r="H7556" s="11" t="str">
        <f xml:space="preserve"> IF(C7556="Totale",2,IF($G7556 &lt;&gt; "", IF(D7556 = "E",MATCH(G7556, 'Cond Compo'!D$16:D$18, 0), MATCH(G7556, 'Cond Compo'!C$16:C$19, 0)), ""))</f>
        <v/>
      </c>
      <c r="I7556" s="12" t="str">
        <f>IF($E7556 &lt;&gt; "", IF(E7556 = 0, "", VLOOKUP(E7556,'Cond Perturbation'!A:B,2,FALSE)),"")</f>
        <v/>
      </c>
      <c r="J7556" s="28"/>
      <c r="K7556" s="29" t="str">
        <f>IF($B7556 &lt;&gt; "", IF(C7556="Oui",IF(H7556=1,IF(E7556=0,Résultat!G$8,IF(J7556="No",Résultat!$G$8,Résultat!$G$7)),IF(H7556=2,IF(E7556=0,Résultat!G$9,IF(J7556="No",Résultat!$G$9,Résultat!$G$7)),Résultat!$G$7)),IF(C7556 = "Totale", IF(H7556=1,IF(E7556=0,Résultat!G$8,IF(J7556="No",Résultat!$G$9,Résultat!$G$7)),IF(H7556=2,IF(E7556=0,Résultat!G$9,IF(J7556="No",Résultat!$G$9,Résultat!$G$7)),Résultat!$G$7)),Résultat!$G$7)), "")</f>
        <v/>
      </c>
    </row>
    <row r="7557" spans="1:11" ht="20.100000000000001" customHeight="1">
      <c r="A7557" s="26"/>
      <c r="B7557" s="27"/>
      <c r="C7557" s="11" t="str">
        <f>IF($B7557 &lt;&gt; "",VLOOKUP(MID(B7557,3,5),'Recyclabilité Prod Matx'!C:F,2,FALSE), "")</f>
        <v/>
      </c>
      <c r="D7557" s="11" t="str">
        <f>IF($B7557 &lt;&gt; "",VLOOKUP(MID(B7557,3,5),'Recyclabilité Prod Matx'!C:F,3,FALSE),"")</f>
        <v/>
      </c>
      <c r="E7557" s="11" t="str">
        <f>IF($B7557 &lt;&gt; "",VLOOKUP(MID(B7557,3,5),'Recyclabilité Prod Matx'!C:F,4,FALSE), "")</f>
        <v/>
      </c>
      <c r="F7557" s="12" t="str">
        <f>IF($B7557 &lt;&gt; "", IF(C7557="Totale","",IF(D7557 = 0, "", VLOOKUP(D7557,'Cond Compo'!A:B,2,FALSE))),"")</f>
        <v/>
      </c>
      <c r="G7557" s="28"/>
      <c r="H7557" s="11" t="str">
        <f xml:space="preserve"> IF(C7557="Totale",2,IF($G7557 &lt;&gt; "", IF(D7557 = "E",MATCH(G7557, 'Cond Compo'!D$16:D$18, 0), MATCH(G7557, 'Cond Compo'!C$16:C$19, 0)), ""))</f>
        <v/>
      </c>
      <c r="I7557" s="12" t="str">
        <f>IF($E7557 &lt;&gt; "", IF(E7557 = 0, "", VLOOKUP(E7557,'Cond Perturbation'!A:B,2,FALSE)),"")</f>
        <v/>
      </c>
      <c r="J7557" s="28"/>
      <c r="K7557" s="29" t="str">
        <f>IF($B7557 &lt;&gt; "", IF(C7557="Oui",IF(H7557=1,IF(E7557=0,Résultat!G$8,IF(J7557="No",Résultat!$G$8,Résultat!$G$7)),IF(H7557=2,IF(E7557=0,Résultat!G$9,IF(J7557="No",Résultat!$G$9,Résultat!$G$7)),Résultat!$G$7)),IF(C7557 = "Totale", IF(H7557=1,IF(E7557=0,Résultat!G$8,IF(J7557="No",Résultat!$G$9,Résultat!$G$7)),IF(H7557=2,IF(E7557=0,Résultat!G$9,IF(J7557="No",Résultat!$G$9,Résultat!$G$7)),Résultat!$G$7)),Résultat!$G$7)), "")</f>
        <v/>
      </c>
    </row>
    <row r="7558" spans="1:11" ht="20.100000000000001" customHeight="1">
      <c r="A7558" s="26"/>
      <c r="B7558" s="27"/>
      <c r="C7558" s="11" t="str">
        <f>IF($B7558 &lt;&gt; "",VLOOKUP(MID(B7558,3,5),'Recyclabilité Prod Matx'!C:F,2,FALSE), "")</f>
        <v/>
      </c>
      <c r="D7558" s="11" t="str">
        <f>IF($B7558 &lt;&gt; "",VLOOKUP(MID(B7558,3,5),'Recyclabilité Prod Matx'!C:F,3,FALSE),"")</f>
        <v/>
      </c>
      <c r="E7558" s="11" t="str">
        <f>IF($B7558 &lt;&gt; "",VLOOKUP(MID(B7558,3,5),'Recyclabilité Prod Matx'!C:F,4,FALSE), "")</f>
        <v/>
      </c>
      <c r="F7558" s="12" t="str">
        <f>IF($B7558 &lt;&gt; "", IF(C7558="Totale","",IF(D7558 = 0, "", VLOOKUP(D7558,'Cond Compo'!A:B,2,FALSE))),"")</f>
        <v/>
      </c>
      <c r="G7558" s="28"/>
      <c r="H7558" s="11" t="str">
        <f xml:space="preserve"> IF(C7558="Totale",2,IF($G7558 &lt;&gt; "", IF(D7558 = "E",MATCH(G7558, 'Cond Compo'!D$16:D$18, 0), MATCH(G7558, 'Cond Compo'!C$16:C$19, 0)), ""))</f>
        <v/>
      </c>
      <c r="I7558" s="12" t="str">
        <f>IF($E7558 &lt;&gt; "", IF(E7558 = 0, "", VLOOKUP(E7558,'Cond Perturbation'!A:B,2,FALSE)),"")</f>
        <v/>
      </c>
      <c r="J7558" s="28"/>
      <c r="K7558" s="29" t="str">
        <f>IF($B7558 &lt;&gt; "", IF(C7558="Oui",IF(H7558=1,IF(E7558=0,Résultat!G$8,IF(J7558="No",Résultat!$G$8,Résultat!$G$7)),IF(H7558=2,IF(E7558=0,Résultat!G$9,IF(J7558="No",Résultat!$G$9,Résultat!$G$7)),Résultat!$G$7)),IF(C7558 = "Totale", IF(H7558=1,IF(E7558=0,Résultat!G$8,IF(J7558="No",Résultat!$G$9,Résultat!$G$7)),IF(H7558=2,IF(E7558=0,Résultat!G$9,IF(J7558="No",Résultat!$G$9,Résultat!$G$7)),Résultat!$G$7)),Résultat!$G$7)), "")</f>
        <v/>
      </c>
    </row>
    <row r="7559" spans="1:11" ht="20.100000000000001" customHeight="1">
      <c r="A7559" s="26"/>
      <c r="B7559" s="27"/>
      <c r="C7559" s="11" t="str">
        <f>IF($B7559 &lt;&gt; "",VLOOKUP(MID(B7559,3,5),'Recyclabilité Prod Matx'!C:F,2,FALSE), "")</f>
        <v/>
      </c>
      <c r="D7559" s="11" t="str">
        <f>IF($B7559 &lt;&gt; "",VLOOKUP(MID(B7559,3,5),'Recyclabilité Prod Matx'!C:F,3,FALSE),"")</f>
        <v/>
      </c>
      <c r="E7559" s="11" t="str">
        <f>IF($B7559 &lt;&gt; "",VLOOKUP(MID(B7559,3,5),'Recyclabilité Prod Matx'!C:F,4,FALSE), "")</f>
        <v/>
      </c>
      <c r="F7559" s="12" t="str">
        <f>IF($B7559 &lt;&gt; "", IF(C7559="Totale","",IF(D7559 = 0, "", VLOOKUP(D7559,'Cond Compo'!A:B,2,FALSE))),"")</f>
        <v/>
      </c>
      <c r="G7559" s="28"/>
      <c r="H7559" s="11" t="str">
        <f xml:space="preserve"> IF(C7559="Totale",2,IF($G7559 &lt;&gt; "", IF(D7559 = "E",MATCH(G7559, 'Cond Compo'!D$16:D$18, 0), MATCH(G7559, 'Cond Compo'!C$16:C$19, 0)), ""))</f>
        <v/>
      </c>
      <c r="I7559" s="12" t="str">
        <f>IF($E7559 &lt;&gt; "", IF(E7559 = 0, "", VLOOKUP(E7559,'Cond Perturbation'!A:B,2,FALSE)),"")</f>
        <v/>
      </c>
      <c r="J7559" s="28"/>
      <c r="K7559" s="29" t="str">
        <f>IF($B7559 &lt;&gt; "", IF(C7559="Oui",IF(H7559=1,IF(E7559=0,Résultat!G$8,IF(J7559="No",Résultat!$G$8,Résultat!$G$7)),IF(H7559=2,IF(E7559=0,Résultat!G$9,IF(J7559="No",Résultat!$G$9,Résultat!$G$7)),Résultat!$G$7)),IF(C7559 = "Totale", IF(H7559=1,IF(E7559=0,Résultat!G$8,IF(J7559="No",Résultat!$G$9,Résultat!$G$7)),IF(H7559=2,IF(E7559=0,Résultat!G$9,IF(J7559="No",Résultat!$G$9,Résultat!$G$7)),Résultat!$G$7)),Résultat!$G$7)), "")</f>
        <v/>
      </c>
    </row>
    <row r="7560" spans="1:11" ht="20.100000000000001" customHeight="1">
      <c r="A7560" s="26"/>
      <c r="B7560" s="27"/>
      <c r="C7560" s="11" t="str">
        <f>IF($B7560 &lt;&gt; "",VLOOKUP(MID(B7560,3,5),'Recyclabilité Prod Matx'!C:F,2,FALSE), "")</f>
        <v/>
      </c>
      <c r="D7560" s="11" t="str">
        <f>IF($B7560 &lt;&gt; "",VLOOKUP(MID(B7560,3,5),'Recyclabilité Prod Matx'!C:F,3,FALSE),"")</f>
        <v/>
      </c>
      <c r="E7560" s="11" t="str">
        <f>IF($B7560 &lt;&gt; "",VLOOKUP(MID(B7560,3,5),'Recyclabilité Prod Matx'!C:F,4,FALSE), "")</f>
        <v/>
      </c>
      <c r="F7560" s="12" t="str">
        <f>IF($B7560 &lt;&gt; "", IF(C7560="Totale","",IF(D7560 = 0, "", VLOOKUP(D7560,'Cond Compo'!A:B,2,FALSE))),"")</f>
        <v/>
      </c>
      <c r="G7560" s="28"/>
      <c r="H7560" s="11" t="str">
        <f xml:space="preserve"> IF(C7560="Totale",2,IF($G7560 &lt;&gt; "", IF(D7560 = "E",MATCH(G7560, 'Cond Compo'!D$16:D$18, 0), MATCH(G7560, 'Cond Compo'!C$16:C$19, 0)), ""))</f>
        <v/>
      </c>
      <c r="I7560" s="12" t="str">
        <f>IF($E7560 &lt;&gt; "", IF(E7560 = 0, "", VLOOKUP(E7560,'Cond Perturbation'!A:B,2,FALSE)),"")</f>
        <v/>
      </c>
      <c r="J7560" s="28"/>
      <c r="K7560" s="29" t="str">
        <f>IF($B7560 &lt;&gt; "", IF(C7560="Oui",IF(H7560=1,IF(E7560=0,Résultat!G$8,IF(J7560="No",Résultat!$G$8,Résultat!$G$7)),IF(H7560=2,IF(E7560=0,Résultat!G$9,IF(J7560="No",Résultat!$G$9,Résultat!$G$7)),Résultat!$G$7)),IF(C7560 = "Totale", IF(H7560=1,IF(E7560=0,Résultat!G$8,IF(J7560="No",Résultat!$G$9,Résultat!$G$7)),IF(H7560=2,IF(E7560=0,Résultat!G$9,IF(J7560="No",Résultat!$G$9,Résultat!$G$7)),Résultat!$G$7)),Résultat!$G$7)), "")</f>
        <v/>
      </c>
    </row>
    <row r="7561" spans="1:11" ht="20.100000000000001" customHeight="1">
      <c r="A7561" s="26"/>
      <c r="B7561" s="27"/>
      <c r="C7561" s="11" t="str">
        <f>IF($B7561 &lt;&gt; "",VLOOKUP(MID(B7561,3,5),'Recyclabilité Prod Matx'!C:F,2,FALSE), "")</f>
        <v/>
      </c>
      <c r="D7561" s="11" t="str">
        <f>IF($B7561 &lt;&gt; "",VLOOKUP(MID(B7561,3,5),'Recyclabilité Prod Matx'!C:F,3,FALSE),"")</f>
        <v/>
      </c>
      <c r="E7561" s="11" t="str">
        <f>IF($B7561 &lt;&gt; "",VLOOKUP(MID(B7561,3,5),'Recyclabilité Prod Matx'!C:F,4,FALSE), "")</f>
        <v/>
      </c>
      <c r="F7561" s="12" t="str">
        <f>IF($B7561 &lt;&gt; "", IF(C7561="Totale","",IF(D7561 = 0, "", VLOOKUP(D7561,'Cond Compo'!A:B,2,FALSE))),"")</f>
        <v/>
      </c>
      <c r="G7561" s="28"/>
      <c r="H7561" s="11" t="str">
        <f xml:space="preserve"> IF(C7561="Totale",2,IF($G7561 &lt;&gt; "", IF(D7561 = "E",MATCH(G7561, 'Cond Compo'!D$16:D$18, 0), MATCH(G7561, 'Cond Compo'!C$16:C$19, 0)), ""))</f>
        <v/>
      </c>
      <c r="I7561" s="12" t="str">
        <f>IF($E7561 &lt;&gt; "", IF(E7561 = 0, "", VLOOKUP(E7561,'Cond Perturbation'!A:B,2,FALSE)),"")</f>
        <v/>
      </c>
      <c r="J7561" s="28"/>
      <c r="K7561" s="29" t="str">
        <f>IF($B7561 &lt;&gt; "", IF(C7561="Oui",IF(H7561=1,IF(E7561=0,Résultat!G$8,IF(J7561="No",Résultat!$G$8,Résultat!$G$7)),IF(H7561=2,IF(E7561=0,Résultat!G$9,IF(J7561="No",Résultat!$G$9,Résultat!$G$7)),Résultat!$G$7)),IF(C7561 = "Totale", IF(H7561=1,IF(E7561=0,Résultat!G$8,IF(J7561="No",Résultat!$G$9,Résultat!$G$7)),IF(H7561=2,IF(E7561=0,Résultat!G$9,IF(J7561="No",Résultat!$G$9,Résultat!$G$7)),Résultat!$G$7)),Résultat!$G$7)), "")</f>
        <v/>
      </c>
    </row>
    <row r="7562" spans="1:11" ht="20.100000000000001" customHeight="1">
      <c r="A7562" s="26"/>
      <c r="B7562" s="27"/>
      <c r="C7562" s="11" t="str">
        <f>IF($B7562 &lt;&gt; "",VLOOKUP(MID(B7562,3,5),'Recyclabilité Prod Matx'!C:F,2,FALSE), "")</f>
        <v/>
      </c>
      <c r="D7562" s="11" t="str">
        <f>IF($B7562 &lt;&gt; "",VLOOKUP(MID(B7562,3,5),'Recyclabilité Prod Matx'!C:F,3,FALSE),"")</f>
        <v/>
      </c>
      <c r="E7562" s="11" t="str">
        <f>IF($B7562 &lt;&gt; "",VLOOKUP(MID(B7562,3,5),'Recyclabilité Prod Matx'!C:F,4,FALSE), "")</f>
        <v/>
      </c>
      <c r="F7562" s="12" t="str">
        <f>IF($B7562 &lt;&gt; "", IF(C7562="Totale","",IF(D7562 = 0, "", VLOOKUP(D7562,'Cond Compo'!A:B,2,FALSE))),"")</f>
        <v/>
      </c>
      <c r="G7562" s="28"/>
      <c r="H7562" s="11" t="str">
        <f xml:space="preserve"> IF(C7562="Totale",2,IF($G7562 &lt;&gt; "", IF(D7562 = "E",MATCH(G7562, 'Cond Compo'!D$16:D$18, 0), MATCH(G7562, 'Cond Compo'!C$16:C$19, 0)), ""))</f>
        <v/>
      </c>
      <c r="I7562" s="12" t="str">
        <f>IF($E7562 &lt;&gt; "", IF(E7562 = 0, "", VLOOKUP(E7562,'Cond Perturbation'!A:B,2,FALSE)),"")</f>
        <v/>
      </c>
      <c r="J7562" s="28"/>
      <c r="K7562" s="29" t="str">
        <f>IF($B7562 &lt;&gt; "", IF(C7562="Oui",IF(H7562=1,IF(E7562=0,Résultat!G$8,IF(J7562="No",Résultat!$G$8,Résultat!$G$7)),IF(H7562=2,IF(E7562=0,Résultat!G$9,IF(J7562="No",Résultat!$G$9,Résultat!$G$7)),Résultat!$G$7)),IF(C7562 = "Totale", IF(H7562=1,IF(E7562=0,Résultat!G$8,IF(J7562="No",Résultat!$G$9,Résultat!$G$7)),IF(H7562=2,IF(E7562=0,Résultat!G$9,IF(J7562="No",Résultat!$G$9,Résultat!$G$7)),Résultat!$G$7)),Résultat!$G$7)), "")</f>
        <v/>
      </c>
    </row>
    <row r="7563" spans="1:11" ht="20.100000000000001" customHeight="1">
      <c r="A7563" s="26"/>
      <c r="B7563" s="27"/>
      <c r="C7563" s="11" t="str">
        <f>IF($B7563 &lt;&gt; "",VLOOKUP(MID(B7563,3,5),'Recyclabilité Prod Matx'!C:F,2,FALSE), "")</f>
        <v/>
      </c>
      <c r="D7563" s="11" t="str">
        <f>IF($B7563 &lt;&gt; "",VLOOKUP(MID(B7563,3,5),'Recyclabilité Prod Matx'!C:F,3,FALSE),"")</f>
        <v/>
      </c>
      <c r="E7563" s="11" t="str">
        <f>IF($B7563 &lt;&gt; "",VLOOKUP(MID(B7563,3,5),'Recyclabilité Prod Matx'!C:F,4,FALSE), "")</f>
        <v/>
      </c>
      <c r="F7563" s="12" t="str">
        <f>IF($B7563 &lt;&gt; "", IF(C7563="Totale","",IF(D7563 = 0, "", VLOOKUP(D7563,'Cond Compo'!A:B,2,FALSE))),"")</f>
        <v/>
      </c>
      <c r="G7563" s="28"/>
      <c r="H7563" s="11" t="str">
        <f xml:space="preserve"> IF(C7563="Totale",2,IF($G7563 &lt;&gt; "", IF(D7563 = "E",MATCH(G7563, 'Cond Compo'!D$16:D$18, 0), MATCH(G7563, 'Cond Compo'!C$16:C$19, 0)), ""))</f>
        <v/>
      </c>
      <c r="I7563" s="12" t="str">
        <f>IF($E7563 &lt;&gt; "", IF(E7563 = 0, "", VLOOKUP(E7563,'Cond Perturbation'!A:B,2,FALSE)),"")</f>
        <v/>
      </c>
      <c r="J7563" s="28"/>
      <c r="K7563" s="29" t="str">
        <f>IF($B7563 &lt;&gt; "", IF(C7563="Oui",IF(H7563=1,IF(E7563=0,Résultat!G$8,IF(J7563="No",Résultat!$G$8,Résultat!$G$7)),IF(H7563=2,IF(E7563=0,Résultat!G$9,IF(J7563="No",Résultat!$G$9,Résultat!$G$7)),Résultat!$G$7)),IF(C7563 = "Totale", IF(H7563=1,IF(E7563=0,Résultat!G$8,IF(J7563="No",Résultat!$G$9,Résultat!$G$7)),IF(H7563=2,IF(E7563=0,Résultat!G$9,IF(J7563="No",Résultat!$G$9,Résultat!$G$7)),Résultat!$G$7)),Résultat!$G$7)), "")</f>
        <v/>
      </c>
    </row>
    <row r="7564" spans="1:11" ht="20.100000000000001" customHeight="1">
      <c r="A7564" s="26"/>
      <c r="B7564" s="27"/>
      <c r="C7564" s="11" t="str">
        <f>IF($B7564 &lt;&gt; "",VLOOKUP(MID(B7564,3,5),'Recyclabilité Prod Matx'!C:F,2,FALSE), "")</f>
        <v/>
      </c>
      <c r="D7564" s="11" t="str">
        <f>IF($B7564 &lt;&gt; "",VLOOKUP(MID(B7564,3,5),'Recyclabilité Prod Matx'!C:F,3,FALSE),"")</f>
        <v/>
      </c>
      <c r="E7564" s="11" t="str">
        <f>IF($B7564 &lt;&gt; "",VLOOKUP(MID(B7564,3,5),'Recyclabilité Prod Matx'!C:F,4,FALSE), "")</f>
        <v/>
      </c>
      <c r="F7564" s="12" t="str">
        <f>IF($B7564 &lt;&gt; "", IF(C7564="Totale","",IF(D7564 = 0, "", VLOOKUP(D7564,'Cond Compo'!A:B,2,FALSE))),"")</f>
        <v/>
      </c>
      <c r="G7564" s="28"/>
      <c r="H7564" s="11" t="str">
        <f xml:space="preserve"> IF(C7564="Totale",2,IF($G7564 &lt;&gt; "", IF(D7564 = "E",MATCH(G7564, 'Cond Compo'!D$16:D$18, 0), MATCH(G7564, 'Cond Compo'!C$16:C$19, 0)), ""))</f>
        <v/>
      </c>
      <c r="I7564" s="12" t="str">
        <f>IF($E7564 &lt;&gt; "", IF(E7564 = 0, "", VLOOKUP(E7564,'Cond Perturbation'!A:B,2,FALSE)),"")</f>
        <v/>
      </c>
      <c r="J7564" s="28"/>
      <c r="K7564" s="29" t="str">
        <f>IF($B7564 &lt;&gt; "", IF(C7564="Oui",IF(H7564=1,IF(E7564=0,Résultat!G$8,IF(J7564="No",Résultat!$G$8,Résultat!$G$7)),IF(H7564=2,IF(E7564=0,Résultat!G$9,IF(J7564="No",Résultat!$G$9,Résultat!$G$7)),Résultat!$G$7)),IF(C7564 = "Totale", IF(H7564=1,IF(E7564=0,Résultat!G$8,IF(J7564="No",Résultat!$G$9,Résultat!$G$7)),IF(H7564=2,IF(E7564=0,Résultat!G$9,IF(J7564="No",Résultat!$G$9,Résultat!$G$7)),Résultat!$G$7)),Résultat!$G$7)), "")</f>
        <v/>
      </c>
    </row>
    <row r="7565" spans="1:11" ht="20.100000000000001" customHeight="1">
      <c r="A7565" s="26"/>
      <c r="B7565" s="27"/>
      <c r="C7565" s="11" t="str">
        <f>IF($B7565 &lt;&gt; "",VLOOKUP(MID(B7565,3,5),'Recyclabilité Prod Matx'!C:F,2,FALSE), "")</f>
        <v/>
      </c>
      <c r="D7565" s="11" t="str">
        <f>IF($B7565 &lt;&gt; "",VLOOKUP(MID(B7565,3,5),'Recyclabilité Prod Matx'!C:F,3,FALSE),"")</f>
        <v/>
      </c>
      <c r="E7565" s="11" t="str">
        <f>IF($B7565 &lt;&gt; "",VLOOKUP(MID(B7565,3,5),'Recyclabilité Prod Matx'!C:F,4,FALSE), "")</f>
        <v/>
      </c>
      <c r="F7565" s="12" t="str">
        <f>IF($B7565 &lt;&gt; "", IF(C7565="Totale","",IF(D7565 = 0, "", VLOOKUP(D7565,'Cond Compo'!A:B,2,FALSE))),"")</f>
        <v/>
      </c>
      <c r="G7565" s="28"/>
      <c r="H7565" s="11" t="str">
        <f xml:space="preserve"> IF(C7565="Totale",2,IF($G7565 &lt;&gt; "", IF(D7565 = "E",MATCH(G7565, 'Cond Compo'!D$16:D$18, 0), MATCH(G7565, 'Cond Compo'!C$16:C$19, 0)), ""))</f>
        <v/>
      </c>
      <c r="I7565" s="12" t="str">
        <f>IF($E7565 &lt;&gt; "", IF(E7565 = 0, "", VLOOKUP(E7565,'Cond Perturbation'!A:B,2,FALSE)),"")</f>
        <v/>
      </c>
      <c r="J7565" s="28"/>
      <c r="K7565" s="29" t="str">
        <f>IF($B7565 &lt;&gt; "", IF(C7565="Oui",IF(H7565=1,IF(E7565=0,Résultat!G$8,IF(J7565="No",Résultat!$G$8,Résultat!$G$7)),IF(H7565=2,IF(E7565=0,Résultat!G$9,IF(J7565="No",Résultat!$G$9,Résultat!$G$7)),Résultat!$G$7)),IF(C7565 = "Totale", IF(H7565=1,IF(E7565=0,Résultat!G$8,IF(J7565="No",Résultat!$G$9,Résultat!$G$7)),IF(H7565=2,IF(E7565=0,Résultat!G$9,IF(J7565="No",Résultat!$G$9,Résultat!$G$7)),Résultat!$G$7)),Résultat!$G$7)), "")</f>
        <v/>
      </c>
    </row>
    <row r="7566" spans="1:11" ht="20.100000000000001" customHeight="1">
      <c r="A7566" s="26"/>
      <c r="B7566" s="27"/>
      <c r="C7566" s="11" t="str">
        <f>IF($B7566 &lt;&gt; "",VLOOKUP(MID(B7566,3,5),'Recyclabilité Prod Matx'!C:F,2,FALSE), "")</f>
        <v/>
      </c>
      <c r="D7566" s="11" t="str">
        <f>IF($B7566 &lt;&gt; "",VLOOKUP(MID(B7566,3,5),'Recyclabilité Prod Matx'!C:F,3,FALSE),"")</f>
        <v/>
      </c>
      <c r="E7566" s="11" t="str">
        <f>IF($B7566 &lt;&gt; "",VLOOKUP(MID(B7566,3,5),'Recyclabilité Prod Matx'!C:F,4,FALSE), "")</f>
        <v/>
      </c>
      <c r="F7566" s="12" t="str">
        <f>IF($B7566 &lt;&gt; "", IF(C7566="Totale","",IF(D7566 = 0, "", VLOOKUP(D7566,'Cond Compo'!A:B,2,FALSE))),"")</f>
        <v/>
      </c>
      <c r="G7566" s="28"/>
      <c r="H7566" s="11" t="str">
        <f xml:space="preserve"> IF(C7566="Totale",2,IF($G7566 &lt;&gt; "", IF(D7566 = "E",MATCH(G7566, 'Cond Compo'!D$16:D$18, 0), MATCH(G7566, 'Cond Compo'!C$16:C$19, 0)), ""))</f>
        <v/>
      </c>
      <c r="I7566" s="12" t="str">
        <f>IF($E7566 &lt;&gt; "", IF(E7566 = 0, "", VLOOKUP(E7566,'Cond Perturbation'!A:B,2,FALSE)),"")</f>
        <v/>
      </c>
      <c r="J7566" s="28"/>
      <c r="K7566" s="29" t="str">
        <f>IF($B7566 &lt;&gt; "", IF(C7566="Oui",IF(H7566=1,IF(E7566=0,Résultat!G$8,IF(J7566="No",Résultat!$G$8,Résultat!$G$7)),IF(H7566=2,IF(E7566=0,Résultat!G$9,IF(J7566="No",Résultat!$G$9,Résultat!$G$7)),Résultat!$G$7)),IF(C7566 = "Totale", IF(H7566=1,IF(E7566=0,Résultat!G$8,IF(J7566="No",Résultat!$G$9,Résultat!$G$7)),IF(H7566=2,IF(E7566=0,Résultat!G$9,IF(J7566="No",Résultat!$G$9,Résultat!$G$7)),Résultat!$G$7)),Résultat!$G$7)), "")</f>
        <v/>
      </c>
    </row>
    <row r="7567" spans="1:11" ht="20.100000000000001" customHeight="1">
      <c r="A7567" s="26"/>
      <c r="B7567" s="27"/>
      <c r="C7567" s="11" t="str">
        <f>IF($B7567 &lt;&gt; "",VLOOKUP(MID(B7567,3,5),'Recyclabilité Prod Matx'!C:F,2,FALSE), "")</f>
        <v/>
      </c>
      <c r="D7567" s="11" t="str">
        <f>IF($B7567 &lt;&gt; "",VLOOKUP(MID(B7567,3,5),'Recyclabilité Prod Matx'!C:F,3,FALSE),"")</f>
        <v/>
      </c>
      <c r="E7567" s="11" t="str">
        <f>IF($B7567 &lt;&gt; "",VLOOKUP(MID(B7567,3,5),'Recyclabilité Prod Matx'!C:F,4,FALSE), "")</f>
        <v/>
      </c>
      <c r="F7567" s="12" t="str">
        <f>IF($B7567 &lt;&gt; "", IF(C7567="Totale","",IF(D7567 = 0, "", VLOOKUP(D7567,'Cond Compo'!A:B,2,FALSE))),"")</f>
        <v/>
      </c>
      <c r="G7567" s="28"/>
      <c r="H7567" s="11" t="str">
        <f xml:space="preserve"> IF(C7567="Totale",2,IF($G7567 &lt;&gt; "", IF(D7567 = "E",MATCH(G7567, 'Cond Compo'!D$16:D$18, 0), MATCH(G7567, 'Cond Compo'!C$16:C$19, 0)), ""))</f>
        <v/>
      </c>
      <c r="I7567" s="12" t="str">
        <f>IF($E7567 &lt;&gt; "", IF(E7567 = 0, "", VLOOKUP(E7567,'Cond Perturbation'!A:B,2,FALSE)),"")</f>
        <v/>
      </c>
      <c r="J7567" s="28"/>
      <c r="K7567" s="29" t="str">
        <f>IF($B7567 &lt;&gt; "", IF(C7567="Oui",IF(H7567=1,IF(E7567=0,Résultat!G$8,IF(J7567="No",Résultat!$G$8,Résultat!$G$7)),IF(H7567=2,IF(E7567=0,Résultat!G$9,IF(J7567="No",Résultat!$G$9,Résultat!$G$7)),Résultat!$G$7)),IF(C7567 = "Totale", IF(H7567=1,IF(E7567=0,Résultat!G$8,IF(J7567="No",Résultat!$G$9,Résultat!$G$7)),IF(H7567=2,IF(E7567=0,Résultat!G$9,IF(J7567="No",Résultat!$G$9,Résultat!$G$7)),Résultat!$G$7)),Résultat!$G$7)), "")</f>
        <v/>
      </c>
    </row>
    <row r="7568" spans="1:11" ht="20.100000000000001" customHeight="1">
      <c r="A7568" s="26"/>
      <c r="B7568" s="27"/>
      <c r="C7568" s="11" t="str">
        <f>IF($B7568 &lt;&gt; "",VLOOKUP(MID(B7568,3,5),'Recyclabilité Prod Matx'!C:F,2,FALSE), "")</f>
        <v/>
      </c>
      <c r="D7568" s="11" t="str">
        <f>IF($B7568 &lt;&gt; "",VLOOKUP(MID(B7568,3,5),'Recyclabilité Prod Matx'!C:F,3,FALSE),"")</f>
        <v/>
      </c>
      <c r="E7568" s="11" t="str">
        <f>IF($B7568 &lt;&gt; "",VLOOKUP(MID(B7568,3,5),'Recyclabilité Prod Matx'!C:F,4,FALSE), "")</f>
        <v/>
      </c>
      <c r="F7568" s="12" t="str">
        <f>IF($B7568 &lt;&gt; "", IF(C7568="Totale","",IF(D7568 = 0, "", VLOOKUP(D7568,'Cond Compo'!A:B,2,FALSE))),"")</f>
        <v/>
      </c>
      <c r="G7568" s="28"/>
      <c r="H7568" s="11" t="str">
        <f xml:space="preserve"> IF(C7568="Totale",2,IF($G7568 &lt;&gt; "", IF(D7568 = "E",MATCH(G7568, 'Cond Compo'!D$16:D$18, 0), MATCH(G7568, 'Cond Compo'!C$16:C$19, 0)), ""))</f>
        <v/>
      </c>
      <c r="I7568" s="12" t="str">
        <f>IF($E7568 &lt;&gt; "", IF(E7568 = 0, "", VLOOKUP(E7568,'Cond Perturbation'!A:B,2,FALSE)),"")</f>
        <v/>
      </c>
      <c r="J7568" s="28"/>
      <c r="K7568" s="29" t="str">
        <f>IF($B7568 &lt;&gt; "", IF(C7568="Oui",IF(H7568=1,IF(E7568=0,Résultat!G$8,IF(J7568="No",Résultat!$G$8,Résultat!$G$7)),IF(H7568=2,IF(E7568=0,Résultat!G$9,IF(J7568="No",Résultat!$G$9,Résultat!$G$7)),Résultat!$G$7)),IF(C7568 = "Totale", IF(H7568=1,IF(E7568=0,Résultat!G$8,IF(J7568="No",Résultat!$G$9,Résultat!$G$7)),IF(H7568=2,IF(E7568=0,Résultat!G$9,IF(J7568="No",Résultat!$G$9,Résultat!$G$7)),Résultat!$G$7)),Résultat!$G$7)), "")</f>
        <v/>
      </c>
    </row>
    <row r="7569" spans="1:11" ht="20.100000000000001" customHeight="1">
      <c r="A7569" s="26"/>
      <c r="B7569" s="27"/>
      <c r="C7569" s="11" t="str">
        <f>IF($B7569 &lt;&gt; "",VLOOKUP(MID(B7569,3,5),'Recyclabilité Prod Matx'!C:F,2,FALSE), "")</f>
        <v/>
      </c>
      <c r="D7569" s="11" t="str">
        <f>IF($B7569 &lt;&gt; "",VLOOKUP(MID(B7569,3,5),'Recyclabilité Prod Matx'!C:F,3,FALSE),"")</f>
        <v/>
      </c>
      <c r="E7569" s="11" t="str">
        <f>IF($B7569 &lt;&gt; "",VLOOKUP(MID(B7569,3,5),'Recyclabilité Prod Matx'!C:F,4,FALSE), "")</f>
        <v/>
      </c>
      <c r="F7569" s="12" t="str">
        <f>IF($B7569 &lt;&gt; "", IF(C7569="Totale","",IF(D7569 = 0, "", VLOOKUP(D7569,'Cond Compo'!A:B,2,FALSE))),"")</f>
        <v/>
      </c>
      <c r="G7569" s="28"/>
      <c r="H7569" s="11" t="str">
        <f xml:space="preserve"> IF(C7569="Totale",2,IF($G7569 &lt;&gt; "", IF(D7569 = "E",MATCH(G7569, 'Cond Compo'!D$16:D$18, 0), MATCH(G7569, 'Cond Compo'!C$16:C$19, 0)), ""))</f>
        <v/>
      </c>
      <c r="I7569" s="12" t="str">
        <f>IF($E7569 &lt;&gt; "", IF(E7569 = 0, "", VLOOKUP(E7569,'Cond Perturbation'!A:B,2,FALSE)),"")</f>
        <v/>
      </c>
      <c r="J7569" s="28"/>
      <c r="K7569" s="29" t="str">
        <f>IF($B7569 &lt;&gt; "", IF(C7569="Oui",IF(H7569=1,IF(E7569=0,Résultat!G$8,IF(J7569="No",Résultat!$G$8,Résultat!$G$7)),IF(H7569=2,IF(E7569=0,Résultat!G$9,IF(J7569="No",Résultat!$G$9,Résultat!$G$7)),Résultat!$G$7)),IF(C7569 = "Totale", IF(H7569=1,IF(E7569=0,Résultat!G$8,IF(J7569="No",Résultat!$G$9,Résultat!$G$7)),IF(H7569=2,IF(E7569=0,Résultat!G$9,IF(J7569="No",Résultat!$G$9,Résultat!$G$7)),Résultat!$G$7)),Résultat!$G$7)), "")</f>
        <v/>
      </c>
    </row>
    <row r="7570" spans="1:11" ht="20.100000000000001" customHeight="1">
      <c r="A7570" s="26"/>
      <c r="B7570" s="27"/>
      <c r="C7570" s="11" t="str">
        <f>IF($B7570 &lt;&gt; "",VLOOKUP(MID(B7570,3,5),'Recyclabilité Prod Matx'!C:F,2,FALSE), "")</f>
        <v/>
      </c>
      <c r="D7570" s="11" t="str">
        <f>IF($B7570 &lt;&gt; "",VLOOKUP(MID(B7570,3,5),'Recyclabilité Prod Matx'!C:F,3,FALSE),"")</f>
        <v/>
      </c>
      <c r="E7570" s="11" t="str">
        <f>IF($B7570 &lt;&gt; "",VLOOKUP(MID(B7570,3,5),'Recyclabilité Prod Matx'!C:F,4,FALSE), "")</f>
        <v/>
      </c>
      <c r="F7570" s="12" t="str">
        <f>IF($B7570 &lt;&gt; "", IF(C7570="Totale","",IF(D7570 = 0, "", VLOOKUP(D7570,'Cond Compo'!A:B,2,FALSE))),"")</f>
        <v/>
      </c>
      <c r="G7570" s="28"/>
      <c r="H7570" s="11" t="str">
        <f xml:space="preserve"> IF(C7570="Totale",2,IF($G7570 &lt;&gt; "", IF(D7570 = "E",MATCH(G7570, 'Cond Compo'!D$16:D$18, 0), MATCH(G7570, 'Cond Compo'!C$16:C$19, 0)), ""))</f>
        <v/>
      </c>
      <c r="I7570" s="12" t="str">
        <f>IF($E7570 &lt;&gt; "", IF(E7570 = 0, "", VLOOKUP(E7570,'Cond Perturbation'!A:B,2,FALSE)),"")</f>
        <v/>
      </c>
      <c r="J7570" s="28"/>
      <c r="K7570" s="29" t="str">
        <f>IF($B7570 &lt;&gt; "", IF(C7570="Oui",IF(H7570=1,IF(E7570=0,Résultat!G$8,IF(J7570="No",Résultat!$G$8,Résultat!$G$7)),IF(H7570=2,IF(E7570=0,Résultat!G$9,IF(J7570="No",Résultat!$G$9,Résultat!$G$7)),Résultat!$G$7)),IF(C7570 = "Totale", IF(H7570=1,IF(E7570=0,Résultat!G$8,IF(J7570="No",Résultat!$G$9,Résultat!$G$7)),IF(H7570=2,IF(E7570=0,Résultat!G$9,IF(J7570="No",Résultat!$G$9,Résultat!$G$7)),Résultat!$G$7)),Résultat!$G$7)), "")</f>
        <v/>
      </c>
    </row>
    <row r="7571" spans="1:11" ht="20.100000000000001" customHeight="1">
      <c r="A7571" s="26"/>
      <c r="B7571" s="27"/>
      <c r="C7571" s="11" t="str">
        <f>IF($B7571 &lt;&gt; "",VLOOKUP(MID(B7571,3,5),'Recyclabilité Prod Matx'!C:F,2,FALSE), "")</f>
        <v/>
      </c>
      <c r="D7571" s="11" t="str">
        <f>IF($B7571 &lt;&gt; "",VLOOKUP(MID(B7571,3,5),'Recyclabilité Prod Matx'!C:F,3,FALSE),"")</f>
        <v/>
      </c>
      <c r="E7571" s="11" t="str">
        <f>IF($B7571 &lt;&gt; "",VLOOKUP(MID(B7571,3,5),'Recyclabilité Prod Matx'!C:F,4,FALSE), "")</f>
        <v/>
      </c>
      <c r="F7571" s="12" t="str">
        <f>IF($B7571 &lt;&gt; "", IF(C7571="Totale","",IF(D7571 = 0, "", VLOOKUP(D7571,'Cond Compo'!A:B,2,FALSE))),"")</f>
        <v/>
      </c>
      <c r="G7571" s="28"/>
      <c r="H7571" s="11" t="str">
        <f xml:space="preserve"> IF(C7571="Totale",2,IF($G7571 &lt;&gt; "", IF(D7571 = "E",MATCH(G7571, 'Cond Compo'!D$16:D$18, 0), MATCH(G7571, 'Cond Compo'!C$16:C$19, 0)), ""))</f>
        <v/>
      </c>
      <c r="I7571" s="12" t="str">
        <f>IF($E7571 &lt;&gt; "", IF(E7571 = 0, "", VLOOKUP(E7571,'Cond Perturbation'!A:B,2,FALSE)),"")</f>
        <v/>
      </c>
      <c r="J7571" s="28"/>
      <c r="K7571" s="29" t="str">
        <f>IF($B7571 &lt;&gt; "", IF(C7571="Oui",IF(H7571=1,IF(E7571=0,Résultat!G$8,IF(J7571="No",Résultat!$G$8,Résultat!$G$7)),IF(H7571=2,IF(E7571=0,Résultat!G$9,IF(J7571="No",Résultat!$G$9,Résultat!$G$7)),Résultat!$G$7)),IF(C7571 = "Totale", IF(H7571=1,IF(E7571=0,Résultat!G$8,IF(J7571="No",Résultat!$G$9,Résultat!$G$7)),IF(H7571=2,IF(E7571=0,Résultat!G$9,IF(J7571="No",Résultat!$G$9,Résultat!$G$7)),Résultat!$G$7)),Résultat!$G$7)), "")</f>
        <v/>
      </c>
    </row>
    <row r="7572" spans="1:11" ht="20.100000000000001" customHeight="1">
      <c r="A7572" s="26"/>
      <c r="B7572" s="27"/>
      <c r="C7572" s="11" t="str">
        <f>IF($B7572 &lt;&gt; "",VLOOKUP(MID(B7572,3,5),'Recyclabilité Prod Matx'!C:F,2,FALSE), "")</f>
        <v/>
      </c>
      <c r="D7572" s="11" t="str">
        <f>IF($B7572 &lt;&gt; "",VLOOKUP(MID(B7572,3,5),'Recyclabilité Prod Matx'!C:F,3,FALSE),"")</f>
        <v/>
      </c>
      <c r="E7572" s="11" t="str">
        <f>IF($B7572 &lt;&gt; "",VLOOKUP(MID(B7572,3,5),'Recyclabilité Prod Matx'!C:F,4,FALSE), "")</f>
        <v/>
      </c>
      <c r="F7572" s="12" t="str">
        <f>IF($B7572 &lt;&gt; "", IF(C7572="Totale","",IF(D7572 = 0, "", VLOOKUP(D7572,'Cond Compo'!A:B,2,FALSE))),"")</f>
        <v/>
      </c>
      <c r="G7572" s="28"/>
      <c r="H7572" s="11" t="str">
        <f xml:space="preserve"> IF(C7572="Totale",2,IF($G7572 &lt;&gt; "", IF(D7572 = "E",MATCH(G7572, 'Cond Compo'!D$16:D$18, 0), MATCH(G7572, 'Cond Compo'!C$16:C$19, 0)), ""))</f>
        <v/>
      </c>
      <c r="I7572" s="12" t="str">
        <f>IF($E7572 &lt;&gt; "", IF(E7572 = 0, "", VLOOKUP(E7572,'Cond Perturbation'!A:B,2,FALSE)),"")</f>
        <v/>
      </c>
      <c r="J7572" s="28"/>
      <c r="K7572" s="29" t="str">
        <f>IF($B7572 &lt;&gt; "", IF(C7572="Oui",IF(H7572=1,IF(E7572=0,Résultat!G$8,IF(J7572="No",Résultat!$G$8,Résultat!$G$7)),IF(H7572=2,IF(E7572=0,Résultat!G$9,IF(J7572="No",Résultat!$G$9,Résultat!$G$7)),Résultat!$G$7)),IF(C7572 = "Totale", IF(H7572=1,IF(E7572=0,Résultat!G$8,IF(J7572="No",Résultat!$G$9,Résultat!$G$7)),IF(H7572=2,IF(E7572=0,Résultat!G$9,IF(J7572="No",Résultat!$G$9,Résultat!$G$7)),Résultat!$G$7)),Résultat!$G$7)), "")</f>
        <v/>
      </c>
    </row>
    <row r="7573" spans="1:11" ht="20.100000000000001" customHeight="1">
      <c r="A7573" s="26"/>
      <c r="B7573" s="27"/>
      <c r="C7573" s="11" t="str">
        <f>IF($B7573 &lt;&gt; "",VLOOKUP(MID(B7573,3,5),'Recyclabilité Prod Matx'!C:F,2,FALSE), "")</f>
        <v/>
      </c>
      <c r="D7573" s="11" t="str">
        <f>IF($B7573 &lt;&gt; "",VLOOKUP(MID(B7573,3,5),'Recyclabilité Prod Matx'!C:F,3,FALSE),"")</f>
        <v/>
      </c>
      <c r="E7573" s="11" t="str">
        <f>IF($B7573 &lt;&gt; "",VLOOKUP(MID(B7573,3,5),'Recyclabilité Prod Matx'!C:F,4,FALSE), "")</f>
        <v/>
      </c>
      <c r="F7573" s="12" t="str">
        <f>IF($B7573 &lt;&gt; "", IF(C7573="Totale","",IF(D7573 = 0, "", VLOOKUP(D7573,'Cond Compo'!A:B,2,FALSE))),"")</f>
        <v/>
      </c>
      <c r="G7573" s="28"/>
      <c r="H7573" s="11" t="str">
        <f xml:space="preserve"> IF(C7573="Totale",2,IF($G7573 &lt;&gt; "", IF(D7573 = "E",MATCH(G7573, 'Cond Compo'!D$16:D$18, 0), MATCH(G7573, 'Cond Compo'!C$16:C$19, 0)), ""))</f>
        <v/>
      </c>
      <c r="I7573" s="12" t="str">
        <f>IF($E7573 &lt;&gt; "", IF(E7573 = 0, "", VLOOKUP(E7573,'Cond Perturbation'!A:B,2,FALSE)),"")</f>
        <v/>
      </c>
      <c r="J7573" s="28"/>
      <c r="K7573" s="29" t="str">
        <f>IF($B7573 &lt;&gt; "", IF(C7573="Oui",IF(H7573=1,IF(E7573=0,Résultat!G$8,IF(J7573="No",Résultat!$G$8,Résultat!$G$7)),IF(H7573=2,IF(E7573=0,Résultat!G$9,IF(J7573="No",Résultat!$G$9,Résultat!$G$7)),Résultat!$G$7)),IF(C7573 = "Totale", IF(H7573=1,IF(E7573=0,Résultat!G$8,IF(J7573="No",Résultat!$G$9,Résultat!$G$7)),IF(H7573=2,IF(E7573=0,Résultat!G$9,IF(J7573="No",Résultat!$G$9,Résultat!$G$7)),Résultat!$G$7)),Résultat!$G$7)), "")</f>
        <v/>
      </c>
    </row>
    <row r="7574" spans="1:11" ht="20.100000000000001" customHeight="1">
      <c r="A7574" s="26"/>
      <c r="B7574" s="27"/>
      <c r="C7574" s="11" t="str">
        <f>IF($B7574 &lt;&gt; "",VLOOKUP(MID(B7574,3,5),'Recyclabilité Prod Matx'!C:F,2,FALSE), "")</f>
        <v/>
      </c>
      <c r="D7574" s="11" t="str">
        <f>IF($B7574 &lt;&gt; "",VLOOKUP(MID(B7574,3,5),'Recyclabilité Prod Matx'!C:F,3,FALSE),"")</f>
        <v/>
      </c>
      <c r="E7574" s="11" t="str">
        <f>IF($B7574 &lt;&gt; "",VLOOKUP(MID(B7574,3,5),'Recyclabilité Prod Matx'!C:F,4,FALSE), "")</f>
        <v/>
      </c>
      <c r="F7574" s="12" t="str">
        <f>IF($B7574 &lt;&gt; "", IF(C7574="Totale","",IF(D7574 = 0, "", VLOOKUP(D7574,'Cond Compo'!A:B,2,FALSE))),"")</f>
        <v/>
      </c>
      <c r="G7574" s="28"/>
      <c r="H7574" s="11" t="str">
        <f xml:space="preserve"> IF(C7574="Totale",2,IF($G7574 &lt;&gt; "", IF(D7574 = "E",MATCH(G7574, 'Cond Compo'!D$16:D$18, 0), MATCH(G7574, 'Cond Compo'!C$16:C$19, 0)), ""))</f>
        <v/>
      </c>
      <c r="I7574" s="12" t="str">
        <f>IF($E7574 &lt;&gt; "", IF(E7574 = 0, "", VLOOKUP(E7574,'Cond Perturbation'!A:B,2,FALSE)),"")</f>
        <v/>
      </c>
      <c r="J7574" s="28"/>
      <c r="K7574" s="29" t="str">
        <f>IF($B7574 &lt;&gt; "", IF(C7574="Oui",IF(H7574=1,IF(E7574=0,Résultat!G$8,IF(J7574="No",Résultat!$G$8,Résultat!$G$7)),IF(H7574=2,IF(E7574=0,Résultat!G$9,IF(J7574="No",Résultat!$G$9,Résultat!$G$7)),Résultat!$G$7)),IF(C7574 = "Totale", IF(H7574=1,IF(E7574=0,Résultat!G$8,IF(J7574="No",Résultat!$G$9,Résultat!$G$7)),IF(H7574=2,IF(E7574=0,Résultat!G$9,IF(J7574="No",Résultat!$G$9,Résultat!$G$7)),Résultat!$G$7)),Résultat!$G$7)), "")</f>
        <v/>
      </c>
    </row>
    <row r="7575" spans="1:11" ht="20.100000000000001" customHeight="1">
      <c r="A7575" s="26"/>
      <c r="B7575" s="27"/>
      <c r="C7575" s="11" t="str">
        <f>IF($B7575 &lt;&gt; "",VLOOKUP(MID(B7575,3,5),'Recyclabilité Prod Matx'!C:F,2,FALSE), "")</f>
        <v/>
      </c>
      <c r="D7575" s="11" t="str">
        <f>IF($B7575 &lt;&gt; "",VLOOKUP(MID(B7575,3,5),'Recyclabilité Prod Matx'!C:F,3,FALSE),"")</f>
        <v/>
      </c>
      <c r="E7575" s="11" t="str">
        <f>IF($B7575 &lt;&gt; "",VLOOKUP(MID(B7575,3,5),'Recyclabilité Prod Matx'!C:F,4,FALSE), "")</f>
        <v/>
      </c>
      <c r="F7575" s="12" t="str">
        <f>IF($B7575 &lt;&gt; "", IF(C7575="Totale","",IF(D7575 = 0, "", VLOOKUP(D7575,'Cond Compo'!A:B,2,FALSE))),"")</f>
        <v/>
      </c>
      <c r="G7575" s="28"/>
      <c r="H7575" s="11" t="str">
        <f xml:space="preserve"> IF(C7575="Totale",2,IF($G7575 &lt;&gt; "", IF(D7575 = "E",MATCH(G7575, 'Cond Compo'!D$16:D$18, 0), MATCH(G7575, 'Cond Compo'!C$16:C$19, 0)), ""))</f>
        <v/>
      </c>
      <c r="I7575" s="12" t="str">
        <f>IF($E7575 &lt;&gt; "", IF(E7575 = 0, "", VLOOKUP(E7575,'Cond Perturbation'!A:B,2,FALSE)),"")</f>
        <v/>
      </c>
      <c r="J7575" s="28"/>
      <c r="K7575" s="29" t="str">
        <f>IF($B7575 &lt;&gt; "", IF(C7575="Oui",IF(H7575=1,IF(E7575=0,Résultat!G$8,IF(J7575="No",Résultat!$G$8,Résultat!$G$7)),IF(H7575=2,IF(E7575=0,Résultat!G$9,IF(J7575="No",Résultat!$G$9,Résultat!$G$7)),Résultat!$G$7)),IF(C7575 = "Totale", IF(H7575=1,IF(E7575=0,Résultat!G$8,IF(J7575="No",Résultat!$G$9,Résultat!$G$7)),IF(H7575=2,IF(E7575=0,Résultat!G$9,IF(J7575="No",Résultat!$G$9,Résultat!$G$7)),Résultat!$G$7)),Résultat!$G$7)), "")</f>
        <v/>
      </c>
    </row>
    <row r="7576" spans="1:11" ht="20.100000000000001" customHeight="1">
      <c r="A7576" s="26"/>
      <c r="B7576" s="27"/>
      <c r="C7576" s="11" t="str">
        <f>IF($B7576 &lt;&gt; "",VLOOKUP(MID(B7576,3,5),'Recyclabilité Prod Matx'!C:F,2,FALSE), "")</f>
        <v/>
      </c>
      <c r="D7576" s="11" t="str">
        <f>IF($B7576 &lt;&gt; "",VLOOKUP(MID(B7576,3,5),'Recyclabilité Prod Matx'!C:F,3,FALSE),"")</f>
        <v/>
      </c>
      <c r="E7576" s="11" t="str">
        <f>IF($B7576 &lt;&gt; "",VLOOKUP(MID(B7576,3,5),'Recyclabilité Prod Matx'!C:F,4,FALSE), "")</f>
        <v/>
      </c>
      <c r="F7576" s="12" t="str">
        <f>IF($B7576 &lt;&gt; "", IF(C7576="Totale","",IF(D7576 = 0, "", VLOOKUP(D7576,'Cond Compo'!A:B,2,FALSE))),"")</f>
        <v/>
      </c>
      <c r="G7576" s="28"/>
      <c r="H7576" s="11" t="str">
        <f xml:space="preserve"> IF(C7576="Totale",2,IF($G7576 &lt;&gt; "", IF(D7576 = "E",MATCH(G7576, 'Cond Compo'!D$16:D$18, 0), MATCH(G7576, 'Cond Compo'!C$16:C$19, 0)), ""))</f>
        <v/>
      </c>
      <c r="I7576" s="12" t="str">
        <f>IF($E7576 &lt;&gt; "", IF(E7576 = 0, "", VLOOKUP(E7576,'Cond Perturbation'!A:B,2,FALSE)),"")</f>
        <v/>
      </c>
      <c r="J7576" s="28"/>
      <c r="K7576" s="29" t="str">
        <f>IF($B7576 &lt;&gt; "", IF(C7576="Oui",IF(H7576=1,IF(E7576=0,Résultat!G$8,IF(J7576="No",Résultat!$G$8,Résultat!$G$7)),IF(H7576=2,IF(E7576=0,Résultat!G$9,IF(J7576="No",Résultat!$G$9,Résultat!$G$7)),Résultat!$G$7)),IF(C7576 = "Totale", IF(H7576=1,IF(E7576=0,Résultat!G$8,IF(J7576="No",Résultat!$G$9,Résultat!$G$7)),IF(H7576=2,IF(E7576=0,Résultat!G$9,IF(J7576="No",Résultat!$G$9,Résultat!$G$7)),Résultat!$G$7)),Résultat!$G$7)), "")</f>
        <v/>
      </c>
    </row>
    <row r="7577" spans="1:11" ht="20.100000000000001" customHeight="1">
      <c r="A7577" s="26"/>
      <c r="B7577" s="27"/>
      <c r="C7577" s="11" t="str">
        <f>IF($B7577 &lt;&gt; "",VLOOKUP(MID(B7577,3,5),'Recyclabilité Prod Matx'!C:F,2,FALSE), "")</f>
        <v/>
      </c>
      <c r="D7577" s="11" t="str">
        <f>IF($B7577 &lt;&gt; "",VLOOKUP(MID(B7577,3,5),'Recyclabilité Prod Matx'!C:F,3,FALSE),"")</f>
        <v/>
      </c>
      <c r="E7577" s="11" t="str">
        <f>IF($B7577 &lt;&gt; "",VLOOKUP(MID(B7577,3,5),'Recyclabilité Prod Matx'!C:F,4,FALSE), "")</f>
        <v/>
      </c>
      <c r="F7577" s="12" t="str">
        <f>IF($B7577 &lt;&gt; "", IF(C7577="Totale","",IF(D7577 = 0, "", VLOOKUP(D7577,'Cond Compo'!A:B,2,FALSE))),"")</f>
        <v/>
      </c>
      <c r="G7577" s="28"/>
      <c r="H7577" s="11" t="str">
        <f xml:space="preserve"> IF(C7577="Totale",2,IF($G7577 &lt;&gt; "", IF(D7577 = "E",MATCH(G7577, 'Cond Compo'!D$16:D$18, 0), MATCH(G7577, 'Cond Compo'!C$16:C$19, 0)), ""))</f>
        <v/>
      </c>
      <c r="I7577" s="12" t="str">
        <f>IF($E7577 &lt;&gt; "", IF(E7577 = 0, "", VLOOKUP(E7577,'Cond Perturbation'!A:B,2,FALSE)),"")</f>
        <v/>
      </c>
      <c r="J7577" s="28"/>
      <c r="K7577" s="29" t="str">
        <f>IF($B7577 &lt;&gt; "", IF(C7577="Oui",IF(H7577=1,IF(E7577=0,Résultat!G$8,IF(J7577="No",Résultat!$G$8,Résultat!$G$7)),IF(H7577=2,IF(E7577=0,Résultat!G$9,IF(J7577="No",Résultat!$G$9,Résultat!$G$7)),Résultat!$G$7)),IF(C7577 = "Totale", IF(H7577=1,IF(E7577=0,Résultat!G$8,IF(J7577="No",Résultat!$G$9,Résultat!$G$7)),IF(H7577=2,IF(E7577=0,Résultat!G$9,IF(J7577="No",Résultat!$G$9,Résultat!$G$7)),Résultat!$G$7)),Résultat!$G$7)), "")</f>
        <v/>
      </c>
    </row>
    <row r="7578" spans="1:11" ht="20.100000000000001" customHeight="1">
      <c r="A7578" s="26"/>
      <c r="B7578" s="27"/>
      <c r="C7578" s="11" t="str">
        <f>IF($B7578 &lt;&gt; "",VLOOKUP(MID(B7578,3,5),'Recyclabilité Prod Matx'!C:F,2,FALSE), "")</f>
        <v/>
      </c>
      <c r="D7578" s="11" t="str">
        <f>IF($B7578 &lt;&gt; "",VLOOKUP(MID(B7578,3,5),'Recyclabilité Prod Matx'!C:F,3,FALSE),"")</f>
        <v/>
      </c>
      <c r="E7578" s="11" t="str">
        <f>IF($B7578 &lt;&gt; "",VLOOKUP(MID(B7578,3,5),'Recyclabilité Prod Matx'!C:F,4,FALSE), "")</f>
        <v/>
      </c>
      <c r="F7578" s="12" t="str">
        <f>IF($B7578 &lt;&gt; "", IF(C7578="Totale","",IF(D7578 = 0, "", VLOOKUP(D7578,'Cond Compo'!A:B,2,FALSE))),"")</f>
        <v/>
      </c>
      <c r="G7578" s="28"/>
      <c r="H7578" s="11" t="str">
        <f xml:space="preserve"> IF(C7578="Totale",2,IF($G7578 &lt;&gt; "", IF(D7578 = "E",MATCH(G7578, 'Cond Compo'!D$16:D$18, 0), MATCH(G7578, 'Cond Compo'!C$16:C$19, 0)), ""))</f>
        <v/>
      </c>
      <c r="I7578" s="12" t="str">
        <f>IF($E7578 &lt;&gt; "", IF(E7578 = 0, "", VLOOKUP(E7578,'Cond Perturbation'!A:B,2,FALSE)),"")</f>
        <v/>
      </c>
      <c r="J7578" s="28"/>
      <c r="K7578" s="29" t="str">
        <f>IF($B7578 &lt;&gt; "", IF(C7578="Oui",IF(H7578=1,IF(E7578=0,Résultat!G$8,IF(J7578="No",Résultat!$G$8,Résultat!$G$7)),IF(H7578=2,IF(E7578=0,Résultat!G$9,IF(J7578="No",Résultat!$G$9,Résultat!$G$7)),Résultat!$G$7)),IF(C7578 = "Totale", IF(H7578=1,IF(E7578=0,Résultat!G$8,IF(J7578="No",Résultat!$G$9,Résultat!$G$7)),IF(H7578=2,IF(E7578=0,Résultat!G$9,IF(J7578="No",Résultat!$G$9,Résultat!$G$7)),Résultat!$G$7)),Résultat!$G$7)), "")</f>
        <v/>
      </c>
    </row>
    <row r="7579" spans="1:11" ht="20.100000000000001" customHeight="1">
      <c r="A7579" s="26"/>
      <c r="B7579" s="27"/>
      <c r="C7579" s="11" t="str">
        <f>IF($B7579 &lt;&gt; "",VLOOKUP(MID(B7579,3,5),'Recyclabilité Prod Matx'!C:F,2,FALSE), "")</f>
        <v/>
      </c>
      <c r="D7579" s="11" t="str">
        <f>IF($B7579 &lt;&gt; "",VLOOKUP(MID(B7579,3,5),'Recyclabilité Prod Matx'!C:F,3,FALSE),"")</f>
        <v/>
      </c>
      <c r="E7579" s="11" t="str">
        <f>IF($B7579 &lt;&gt; "",VLOOKUP(MID(B7579,3,5),'Recyclabilité Prod Matx'!C:F,4,FALSE), "")</f>
        <v/>
      </c>
      <c r="F7579" s="12" t="str">
        <f>IF($B7579 &lt;&gt; "", IF(C7579="Totale","",IF(D7579 = 0, "", VLOOKUP(D7579,'Cond Compo'!A:B,2,FALSE))),"")</f>
        <v/>
      </c>
      <c r="G7579" s="28"/>
      <c r="H7579" s="11" t="str">
        <f xml:space="preserve"> IF(C7579="Totale",2,IF($G7579 &lt;&gt; "", IF(D7579 = "E",MATCH(G7579, 'Cond Compo'!D$16:D$18, 0), MATCH(G7579, 'Cond Compo'!C$16:C$19, 0)), ""))</f>
        <v/>
      </c>
      <c r="I7579" s="12" t="str">
        <f>IF($E7579 &lt;&gt; "", IF(E7579 = 0, "", VLOOKUP(E7579,'Cond Perturbation'!A:B,2,FALSE)),"")</f>
        <v/>
      </c>
      <c r="J7579" s="28"/>
      <c r="K7579" s="29" t="str">
        <f>IF($B7579 &lt;&gt; "", IF(C7579="Oui",IF(H7579=1,IF(E7579=0,Résultat!G$8,IF(J7579="No",Résultat!$G$8,Résultat!$G$7)),IF(H7579=2,IF(E7579=0,Résultat!G$9,IF(J7579="No",Résultat!$G$9,Résultat!$G$7)),Résultat!$G$7)),IF(C7579 = "Totale", IF(H7579=1,IF(E7579=0,Résultat!G$8,IF(J7579="No",Résultat!$G$9,Résultat!$G$7)),IF(H7579=2,IF(E7579=0,Résultat!G$9,IF(J7579="No",Résultat!$G$9,Résultat!$G$7)),Résultat!$G$7)),Résultat!$G$7)), "")</f>
        <v/>
      </c>
    </row>
    <row r="7580" spans="1:11" ht="20.100000000000001" customHeight="1">
      <c r="A7580" s="26"/>
      <c r="B7580" s="27"/>
      <c r="C7580" s="11" t="str">
        <f>IF($B7580 &lt;&gt; "",VLOOKUP(MID(B7580,3,5),'Recyclabilité Prod Matx'!C:F,2,FALSE), "")</f>
        <v/>
      </c>
      <c r="D7580" s="11" t="str">
        <f>IF($B7580 &lt;&gt; "",VLOOKUP(MID(B7580,3,5),'Recyclabilité Prod Matx'!C:F,3,FALSE),"")</f>
        <v/>
      </c>
      <c r="E7580" s="11" t="str">
        <f>IF($B7580 &lt;&gt; "",VLOOKUP(MID(B7580,3,5),'Recyclabilité Prod Matx'!C:F,4,FALSE), "")</f>
        <v/>
      </c>
      <c r="F7580" s="12" t="str">
        <f>IF($B7580 &lt;&gt; "", IF(C7580="Totale","",IF(D7580 = 0, "", VLOOKUP(D7580,'Cond Compo'!A:B,2,FALSE))),"")</f>
        <v/>
      </c>
      <c r="G7580" s="28"/>
      <c r="H7580" s="11" t="str">
        <f xml:space="preserve"> IF(C7580="Totale",2,IF($G7580 &lt;&gt; "", IF(D7580 = "E",MATCH(G7580, 'Cond Compo'!D$16:D$18, 0), MATCH(G7580, 'Cond Compo'!C$16:C$19, 0)), ""))</f>
        <v/>
      </c>
      <c r="I7580" s="12" t="str">
        <f>IF($E7580 &lt;&gt; "", IF(E7580 = 0, "", VLOOKUP(E7580,'Cond Perturbation'!A:B,2,FALSE)),"")</f>
        <v/>
      </c>
      <c r="J7580" s="28"/>
      <c r="K7580" s="29" t="str">
        <f>IF($B7580 &lt;&gt; "", IF(C7580="Oui",IF(H7580=1,IF(E7580=0,Résultat!G$8,IF(J7580="No",Résultat!$G$8,Résultat!$G$7)),IF(H7580=2,IF(E7580=0,Résultat!G$9,IF(J7580="No",Résultat!$G$9,Résultat!$G$7)),Résultat!$G$7)),IF(C7580 = "Totale", IF(H7580=1,IF(E7580=0,Résultat!G$8,IF(J7580="No",Résultat!$G$9,Résultat!$G$7)),IF(H7580=2,IF(E7580=0,Résultat!G$9,IF(J7580="No",Résultat!$G$9,Résultat!$G$7)),Résultat!$G$7)),Résultat!$G$7)), "")</f>
        <v/>
      </c>
    </row>
    <row r="7581" spans="1:11" ht="20.100000000000001" customHeight="1">
      <c r="A7581" s="26"/>
      <c r="B7581" s="27"/>
      <c r="C7581" s="11" t="str">
        <f>IF($B7581 &lt;&gt; "",VLOOKUP(MID(B7581,3,5),'Recyclabilité Prod Matx'!C:F,2,FALSE), "")</f>
        <v/>
      </c>
      <c r="D7581" s="11" t="str">
        <f>IF($B7581 &lt;&gt; "",VLOOKUP(MID(B7581,3,5),'Recyclabilité Prod Matx'!C:F,3,FALSE),"")</f>
        <v/>
      </c>
      <c r="E7581" s="11" t="str">
        <f>IF($B7581 &lt;&gt; "",VLOOKUP(MID(B7581,3,5),'Recyclabilité Prod Matx'!C:F,4,FALSE), "")</f>
        <v/>
      </c>
      <c r="F7581" s="12" t="str">
        <f>IF($B7581 &lt;&gt; "", IF(C7581="Totale","",IF(D7581 = 0, "", VLOOKUP(D7581,'Cond Compo'!A:B,2,FALSE))),"")</f>
        <v/>
      </c>
      <c r="G7581" s="28"/>
      <c r="H7581" s="11" t="str">
        <f xml:space="preserve"> IF(C7581="Totale",2,IF($G7581 &lt;&gt; "", IF(D7581 = "E",MATCH(G7581, 'Cond Compo'!D$16:D$18, 0), MATCH(G7581, 'Cond Compo'!C$16:C$19, 0)), ""))</f>
        <v/>
      </c>
      <c r="I7581" s="12" t="str">
        <f>IF($E7581 &lt;&gt; "", IF(E7581 = 0, "", VLOOKUP(E7581,'Cond Perturbation'!A:B,2,FALSE)),"")</f>
        <v/>
      </c>
      <c r="J7581" s="28"/>
      <c r="K7581" s="29" t="str">
        <f>IF($B7581 &lt;&gt; "", IF(C7581="Oui",IF(H7581=1,IF(E7581=0,Résultat!G$8,IF(J7581="No",Résultat!$G$8,Résultat!$G$7)),IF(H7581=2,IF(E7581=0,Résultat!G$9,IF(J7581="No",Résultat!$G$9,Résultat!$G$7)),Résultat!$G$7)),IF(C7581 = "Totale", IF(H7581=1,IF(E7581=0,Résultat!G$8,IF(J7581="No",Résultat!$G$9,Résultat!$G$7)),IF(H7581=2,IF(E7581=0,Résultat!G$9,IF(J7581="No",Résultat!$G$9,Résultat!$G$7)),Résultat!$G$7)),Résultat!$G$7)), "")</f>
        <v/>
      </c>
    </row>
    <row r="7582" spans="1:11" ht="20.100000000000001" customHeight="1">
      <c r="A7582" s="26"/>
      <c r="B7582" s="27"/>
      <c r="C7582" s="11" t="str">
        <f>IF($B7582 &lt;&gt; "",VLOOKUP(MID(B7582,3,5),'Recyclabilité Prod Matx'!C:F,2,FALSE), "")</f>
        <v/>
      </c>
      <c r="D7582" s="11" t="str">
        <f>IF($B7582 &lt;&gt; "",VLOOKUP(MID(B7582,3,5),'Recyclabilité Prod Matx'!C:F,3,FALSE),"")</f>
        <v/>
      </c>
      <c r="E7582" s="11" t="str">
        <f>IF($B7582 &lt;&gt; "",VLOOKUP(MID(B7582,3,5),'Recyclabilité Prod Matx'!C:F,4,FALSE), "")</f>
        <v/>
      </c>
      <c r="F7582" s="12" t="str">
        <f>IF($B7582 &lt;&gt; "", IF(C7582="Totale","",IF(D7582 = 0, "", VLOOKUP(D7582,'Cond Compo'!A:B,2,FALSE))),"")</f>
        <v/>
      </c>
      <c r="G7582" s="28"/>
      <c r="H7582" s="11" t="str">
        <f xml:space="preserve"> IF(C7582="Totale",2,IF($G7582 &lt;&gt; "", IF(D7582 = "E",MATCH(G7582, 'Cond Compo'!D$16:D$18, 0), MATCH(G7582, 'Cond Compo'!C$16:C$19, 0)), ""))</f>
        <v/>
      </c>
      <c r="I7582" s="12" t="str">
        <f>IF($E7582 &lt;&gt; "", IF(E7582 = 0, "", VLOOKUP(E7582,'Cond Perturbation'!A:B,2,FALSE)),"")</f>
        <v/>
      </c>
      <c r="J7582" s="28"/>
      <c r="K7582" s="29" t="str">
        <f>IF($B7582 &lt;&gt; "", IF(C7582="Oui",IF(H7582=1,IF(E7582=0,Résultat!G$8,IF(J7582="No",Résultat!$G$8,Résultat!$G$7)),IF(H7582=2,IF(E7582=0,Résultat!G$9,IF(J7582="No",Résultat!$G$9,Résultat!$G$7)),Résultat!$G$7)),IF(C7582 = "Totale", IF(H7582=1,IF(E7582=0,Résultat!G$8,IF(J7582="No",Résultat!$G$9,Résultat!$G$7)),IF(H7582=2,IF(E7582=0,Résultat!G$9,IF(J7582="No",Résultat!$G$9,Résultat!$G$7)),Résultat!$G$7)),Résultat!$G$7)), "")</f>
        <v/>
      </c>
    </row>
    <row r="7583" spans="1:11" ht="20.100000000000001" customHeight="1">
      <c r="A7583" s="26"/>
      <c r="B7583" s="27"/>
      <c r="C7583" s="11" t="str">
        <f>IF($B7583 &lt;&gt; "",VLOOKUP(MID(B7583,3,5),'Recyclabilité Prod Matx'!C:F,2,FALSE), "")</f>
        <v/>
      </c>
      <c r="D7583" s="11" t="str">
        <f>IF($B7583 &lt;&gt; "",VLOOKUP(MID(B7583,3,5),'Recyclabilité Prod Matx'!C:F,3,FALSE),"")</f>
        <v/>
      </c>
      <c r="E7583" s="11" t="str">
        <f>IF($B7583 &lt;&gt; "",VLOOKUP(MID(B7583,3,5),'Recyclabilité Prod Matx'!C:F,4,FALSE), "")</f>
        <v/>
      </c>
      <c r="F7583" s="12" t="str">
        <f>IF($B7583 &lt;&gt; "", IF(C7583="Totale","",IF(D7583 = 0, "", VLOOKUP(D7583,'Cond Compo'!A:B,2,FALSE))),"")</f>
        <v/>
      </c>
      <c r="G7583" s="28"/>
      <c r="H7583" s="11" t="str">
        <f xml:space="preserve"> IF(C7583="Totale",2,IF($G7583 &lt;&gt; "", IF(D7583 = "E",MATCH(G7583, 'Cond Compo'!D$16:D$18, 0), MATCH(G7583, 'Cond Compo'!C$16:C$19, 0)), ""))</f>
        <v/>
      </c>
      <c r="I7583" s="12" t="str">
        <f>IF($E7583 &lt;&gt; "", IF(E7583 = 0, "", VLOOKUP(E7583,'Cond Perturbation'!A:B,2,FALSE)),"")</f>
        <v/>
      </c>
      <c r="J7583" s="28"/>
      <c r="K7583" s="29" t="str">
        <f>IF($B7583 &lt;&gt; "", IF(C7583="Oui",IF(H7583=1,IF(E7583=0,Résultat!G$8,IF(J7583="No",Résultat!$G$8,Résultat!$G$7)),IF(H7583=2,IF(E7583=0,Résultat!G$9,IF(J7583="No",Résultat!$G$9,Résultat!$G$7)),Résultat!$G$7)),IF(C7583 = "Totale", IF(H7583=1,IF(E7583=0,Résultat!G$8,IF(J7583="No",Résultat!$G$9,Résultat!$G$7)),IF(H7583=2,IF(E7583=0,Résultat!G$9,IF(J7583="No",Résultat!$G$9,Résultat!$G$7)),Résultat!$G$7)),Résultat!$G$7)), "")</f>
        <v/>
      </c>
    </row>
    <row r="7584" spans="1:11" ht="20.100000000000001" customHeight="1">
      <c r="A7584" s="26"/>
      <c r="B7584" s="27"/>
      <c r="C7584" s="11" t="str">
        <f>IF($B7584 &lt;&gt; "",VLOOKUP(MID(B7584,3,5),'Recyclabilité Prod Matx'!C:F,2,FALSE), "")</f>
        <v/>
      </c>
      <c r="D7584" s="11" t="str">
        <f>IF($B7584 &lt;&gt; "",VLOOKUP(MID(B7584,3,5),'Recyclabilité Prod Matx'!C:F,3,FALSE),"")</f>
        <v/>
      </c>
      <c r="E7584" s="11" t="str">
        <f>IF($B7584 &lt;&gt; "",VLOOKUP(MID(B7584,3,5),'Recyclabilité Prod Matx'!C:F,4,FALSE), "")</f>
        <v/>
      </c>
      <c r="F7584" s="12" t="str">
        <f>IF($B7584 &lt;&gt; "", IF(C7584="Totale","",IF(D7584 = 0, "", VLOOKUP(D7584,'Cond Compo'!A:B,2,FALSE))),"")</f>
        <v/>
      </c>
      <c r="G7584" s="28"/>
      <c r="H7584" s="11" t="str">
        <f xml:space="preserve"> IF(C7584="Totale",2,IF($G7584 &lt;&gt; "", IF(D7584 = "E",MATCH(G7584, 'Cond Compo'!D$16:D$18, 0), MATCH(G7584, 'Cond Compo'!C$16:C$19, 0)), ""))</f>
        <v/>
      </c>
      <c r="I7584" s="12" t="str">
        <f>IF($E7584 &lt;&gt; "", IF(E7584 = 0, "", VLOOKUP(E7584,'Cond Perturbation'!A:B,2,FALSE)),"")</f>
        <v/>
      </c>
      <c r="J7584" s="28"/>
      <c r="K7584" s="29" t="str">
        <f>IF($B7584 &lt;&gt; "", IF(C7584="Oui",IF(H7584=1,IF(E7584=0,Résultat!G$8,IF(J7584="No",Résultat!$G$8,Résultat!$G$7)),IF(H7584=2,IF(E7584=0,Résultat!G$9,IF(J7584="No",Résultat!$G$9,Résultat!$G$7)),Résultat!$G$7)),IF(C7584 = "Totale", IF(H7584=1,IF(E7584=0,Résultat!G$8,IF(J7584="No",Résultat!$G$9,Résultat!$G$7)),IF(H7584=2,IF(E7584=0,Résultat!G$9,IF(J7584="No",Résultat!$G$9,Résultat!$G$7)),Résultat!$G$7)),Résultat!$G$7)), "")</f>
        <v/>
      </c>
    </row>
    <row r="7585" spans="1:11" ht="20.100000000000001" customHeight="1">
      <c r="A7585" s="26"/>
      <c r="B7585" s="27"/>
      <c r="C7585" s="11" t="str">
        <f>IF($B7585 &lt;&gt; "",VLOOKUP(MID(B7585,3,5),'Recyclabilité Prod Matx'!C:F,2,FALSE), "")</f>
        <v/>
      </c>
      <c r="D7585" s="11" t="str">
        <f>IF($B7585 &lt;&gt; "",VLOOKUP(MID(B7585,3,5),'Recyclabilité Prod Matx'!C:F,3,FALSE),"")</f>
        <v/>
      </c>
      <c r="E7585" s="11" t="str">
        <f>IF($B7585 &lt;&gt; "",VLOOKUP(MID(B7585,3,5),'Recyclabilité Prod Matx'!C:F,4,FALSE), "")</f>
        <v/>
      </c>
      <c r="F7585" s="12" t="str">
        <f>IF($B7585 &lt;&gt; "", IF(C7585="Totale","",IF(D7585 = 0, "", VLOOKUP(D7585,'Cond Compo'!A:B,2,FALSE))),"")</f>
        <v/>
      </c>
      <c r="G7585" s="28"/>
      <c r="H7585" s="11" t="str">
        <f xml:space="preserve"> IF(C7585="Totale",2,IF($G7585 &lt;&gt; "", IF(D7585 = "E",MATCH(G7585, 'Cond Compo'!D$16:D$18, 0), MATCH(G7585, 'Cond Compo'!C$16:C$19, 0)), ""))</f>
        <v/>
      </c>
      <c r="I7585" s="12" t="str">
        <f>IF($E7585 &lt;&gt; "", IF(E7585 = 0, "", VLOOKUP(E7585,'Cond Perturbation'!A:B,2,FALSE)),"")</f>
        <v/>
      </c>
      <c r="J7585" s="28"/>
      <c r="K7585" s="29" t="str">
        <f>IF($B7585 &lt;&gt; "", IF(C7585="Oui",IF(H7585=1,IF(E7585=0,Résultat!G$8,IF(J7585="No",Résultat!$G$8,Résultat!$G$7)),IF(H7585=2,IF(E7585=0,Résultat!G$9,IF(J7585="No",Résultat!$G$9,Résultat!$G$7)),Résultat!$G$7)),IF(C7585 = "Totale", IF(H7585=1,IF(E7585=0,Résultat!G$8,IF(J7585="No",Résultat!$G$9,Résultat!$G$7)),IF(H7585=2,IF(E7585=0,Résultat!G$9,IF(J7585="No",Résultat!$G$9,Résultat!$G$7)),Résultat!$G$7)),Résultat!$G$7)), "")</f>
        <v/>
      </c>
    </row>
    <row r="7586" spans="1:11" ht="20.100000000000001" customHeight="1">
      <c r="A7586" s="26"/>
      <c r="B7586" s="27"/>
      <c r="C7586" s="11" t="str">
        <f>IF($B7586 &lt;&gt; "",VLOOKUP(MID(B7586,3,5),'Recyclabilité Prod Matx'!C:F,2,FALSE), "")</f>
        <v/>
      </c>
      <c r="D7586" s="11" t="str">
        <f>IF($B7586 &lt;&gt; "",VLOOKUP(MID(B7586,3,5),'Recyclabilité Prod Matx'!C:F,3,FALSE),"")</f>
        <v/>
      </c>
      <c r="E7586" s="11" t="str">
        <f>IF($B7586 &lt;&gt; "",VLOOKUP(MID(B7586,3,5),'Recyclabilité Prod Matx'!C:F,4,FALSE), "")</f>
        <v/>
      </c>
      <c r="F7586" s="12" t="str">
        <f>IF($B7586 &lt;&gt; "", IF(C7586="Totale","",IF(D7586 = 0, "", VLOOKUP(D7586,'Cond Compo'!A:B,2,FALSE))),"")</f>
        <v/>
      </c>
      <c r="G7586" s="28"/>
      <c r="H7586" s="11" t="str">
        <f xml:space="preserve"> IF(C7586="Totale",2,IF($G7586 &lt;&gt; "", IF(D7586 = "E",MATCH(G7586, 'Cond Compo'!D$16:D$18, 0), MATCH(G7586, 'Cond Compo'!C$16:C$19, 0)), ""))</f>
        <v/>
      </c>
      <c r="I7586" s="12" t="str">
        <f>IF($E7586 &lt;&gt; "", IF(E7586 = 0, "", VLOOKUP(E7586,'Cond Perturbation'!A:B,2,FALSE)),"")</f>
        <v/>
      </c>
      <c r="J7586" s="28"/>
      <c r="K7586" s="29" t="str">
        <f>IF($B7586 &lt;&gt; "", IF(C7586="Oui",IF(H7586=1,IF(E7586=0,Résultat!G$8,IF(J7586="No",Résultat!$G$8,Résultat!$G$7)),IF(H7586=2,IF(E7586=0,Résultat!G$9,IF(J7586="No",Résultat!$G$9,Résultat!$G$7)),Résultat!$G$7)),IF(C7586 = "Totale", IF(H7586=1,IF(E7586=0,Résultat!G$8,IF(J7586="No",Résultat!$G$9,Résultat!$G$7)),IF(H7586=2,IF(E7586=0,Résultat!G$9,IF(J7586="No",Résultat!$G$9,Résultat!$G$7)),Résultat!$G$7)),Résultat!$G$7)), "")</f>
        <v/>
      </c>
    </row>
    <row r="7587" spans="1:11" ht="20.100000000000001" customHeight="1">
      <c r="A7587" s="26"/>
      <c r="B7587" s="27"/>
      <c r="C7587" s="11" t="str">
        <f>IF($B7587 &lt;&gt; "",VLOOKUP(MID(B7587,3,5),'Recyclabilité Prod Matx'!C:F,2,FALSE), "")</f>
        <v/>
      </c>
      <c r="D7587" s="11" t="str">
        <f>IF($B7587 &lt;&gt; "",VLOOKUP(MID(B7587,3,5),'Recyclabilité Prod Matx'!C:F,3,FALSE),"")</f>
        <v/>
      </c>
      <c r="E7587" s="11" t="str">
        <f>IF($B7587 &lt;&gt; "",VLOOKUP(MID(B7587,3,5),'Recyclabilité Prod Matx'!C:F,4,FALSE), "")</f>
        <v/>
      </c>
      <c r="F7587" s="12" t="str">
        <f>IF($B7587 &lt;&gt; "", IF(C7587="Totale","",IF(D7587 = 0, "", VLOOKUP(D7587,'Cond Compo'!A:B,2,FALSE))),"")</f>
        <v/>
      </c>
      <c r="G7587" s="28"/>
      <c r="H7587" s="11" t="str">
        <f xml:space="preserve"> IF(C7587="Totale",2,IF($G7587 &lt;&gt; "", IF(D7587 = "E",MATCH(G7587, 'Cond Compo'!D$16:D$18, 0), MATCH(G7587, 'Cond Compo'!C$16:C$19, 0)), ""))</f>
        <v/>
      </c>
      <c r="I7587" s="12" t="str">
        <f>IF($E7587 &lt;&gt; "", IF(E7587 = 0, "", VLOOKUP(E7587,'Cond Perturbation'!A:B,2,FALSE)),"")</f>
        <v/>
      </c>
      <c r="J7587" s="28"/>
      <c r="K7587" s="29" t="str">
        <f>IF($B7587 &lt;&gt; "", IF(C7587="Oui",IF(H7587=1,IF(E7587=0,Résultat!G$8,IF(J7587="No",Résultat!$G$8,Résultat!$G$7)),IF(H7587=2,IF(E7587=0,Résultat!G$9,IF(J7587="No",Résultat!$G$9,Résultat!$G$7)),Résultat!$G$7)),IF(C7587 = "Totale", IF(H7587=1,IF(E7587=0,Résultat!G$8,IF(J7587="No",Résultat!$G$9,Résultat!$G$7)),IF(H7587=2,IF(E7587=0,Résultat!G$9,IF(J7587="No",Résultat!$G$9,Résultat!$G$7)),Résultat!$G$7)),Résultat!$G$7)), "")</f>
        <v/>
      </c>
    </row>
    <row r="7588" spans="1:11" ht="20.100000000000001" customHeight="1">
      <c r="A7588" s="26"/>
      <c r="B7588" s="27"/>
      <c r="C7588" s="11" t="str">
        <f>IF($B7588 &lt;&gt; "",VLOOKUP(MID(B7588,3,5),'Recyclabilité Prod Matx'!C:F,2,FALSE), "")</f>
        <v/>
      </c>
      <c r="D7588" s="11" t="str">
        <f>IF($B7588 &lt;&gt; "",VLOOKUP(MID(B7588,3,5),'Recyclabilité Prod Matx'!C:F,3,FALSE),"")</f>
        <v/>
      </c>
      <c r="E7588" s="11" t="str">
        <f>IF($B7588 &lt;&gt; "",VLOOKUP(MID(B7588,3,5),'Recyclabilité Prod Matx'!C:F,4,FALSE), "")</f>
        <v/>
      </c>
      <c r="F7588" s="12" t="str">
        <f>IF($B7588 &lt;&gt; "", IF(C7588="Totale","",IF(D7588 = 0, "", VLOOKUP(D7588,'Cond Compo'!A:B,2,FALSE))),"")</f>
        <v/>
      </c>
      <c r="G7588" s="28"/>
      <c r="H7588" s="11" t="str">
        <f xml:space="preserve"> IF(C7588="Totale",2,IF($G7588 &lt;&gt; "", IF(D7588 = "E",MATCH(G7588, 'Cond Compo'!D$16:D$18, 0), MATCH(G7588, 'Cond Compo'!C$16:C$19, 0)), ""))</f>
        <v/>
      </c>
      <c r="I7588" s="12" t="str">
        <f>IF($E7588 &lt;&gt; "", IF(E7588 = 0, "", VLOOKUP(E7588,'Cond Perturbation'!A:B,2,FALSE)),"")</f>
        <v/>
      </c>
      <c r="J7588" s="28"/>
      <c r="K7588" s="29" t="str">
        <f>IF($B7588 &lt;&gt; "", IF(C7588="Oui",IF(H7588=1,IF(E7588=0,Résultat!G$8,IF(J7588="No",Résultat!$G$8,Résultat!$G$7)),IF(H7588=2,IF(E7588=0,Résultat!G$9,IF(J7588="No",Résultat!$G$9,Résultat!$G$7)),Résultat!$G$7)),IF(C7588 = "Totale", IF(H7588=1,IF(E7588=0,Résultat!G$8,IF(J7588="No",Résultat!$G$9,Résultat!$G$7)),IF(H7588=2,IF(E7588=0,Résultat!G$9,IF(J7588="No",Résultat!$G$9,Résultat!$G$7)),Résultat!$G$7)),Résultat!$G$7)), "")</f>
        <v/>
      </c>
    </row>
    <row r="7589" spans="1:11" ht="20.100000000000001" customHeight="1">
      <c r="A7589" s="26"/>
      <c r="B7589" s="27"/>
      <c r="C7589" s="11" t="str">
        <f>IF($B7589 &lt;&gt; "",VLOOKUP(MID(B7589,3,5),'Recyclabilité Prod Matx'!C:F,2,FALSE), "")</f>
        <v/>
      </c>
      <c r="D7589" s="11" t="str">
        <f>IF($B7589 &lt;&gt; "",VLOOKUP(MID(B7589,3,5),'Recyclabilité Prod Matx'!C:F,3,FALSE),"")</f>
        <v/>
      </c>
      <c r="E7589" s="11" t="str">
        <f>IF($B7589 &lt;&gt; "",VLOOKUP(MID(B7589,3,5),'Recyclabilité Prod Matx'!C:F,4,FALSE), "")</f>
        <v/>
      </c>
      <c r="F7589" s="12" t="str">
        <f>IF($B7589 &lt;&gt; "", IF(C7589="Totale","",IF(D7589 = 0, "", VLOOKUP(D7589,'Cond Compo'!A:B,2,FALSE))),"")</f>
        <v/>
      </c>
      <c r="G7589" s="28"/>
      <c r="H7589" s="11" t="str">
        <f xml:space="preserve"> IF(C7589="Totale",2,IF($G7589 &lt;&gt; "", IF(D7589 = "E",MATCH(G7589, 'Cond Compo'!D$16:D$18, 0), MATCH(G7589, 'Cond Compo'!C$16:C$19, 0)), ""))</f>
        <v/>
      </c>
      <c r="I7589" s="12" t="str">
        <f>IF($E7589 &lt;&gt; "", IF(E7589 = 0, "", VLOOKUP(E7589,'Cond Perturbation'!A:B,2,FALSE)),"")</f>
        <v/>
      </c>
      <c r="J7589" s="28"/>
      <c r="K7589" s="29" t="str">
        <f>IF($B7589 &lt;&gt; "", IF(C7589="Oui",IF(H7589=1,IF(E7589=0,Résultat!G$8,IF(J7589="No",Résultat!$G$8,Résultat!$G$7)),IF(H7589=2,IF(E7589=0,Résultat!G$9,IF(J7589="No",Résultat!$G$9,Résultat!$G$7)),Résultat!$G$7)),IF(C7589 = "Totale", IF(H7589=1,IF(E7589=0,Résultat!G$8,IF(J7589="No",Résultat!$G$9,Résultat!$G$7)),IF(H7589=2,IF(E7589=0,Résultat!G$9,IF(J7589="No",Résultat!$G$9,Résultat!$G$7)),Résultat!$G$7)),Résultat!$G$7)), "")</f>
        <v/>
      </c>
    </row>
    <row r="7590" spans="1:11" ht="20.100000000000001" customHeight="1">
      <c r="A7590" s="26"/>
      <c r="B7590" s="27"/>
      <c r="C7590" s="11" t="str">
        <f>IF($B7590 &lt;&gt; "",VLOOKUP(MID(B7590,3,5),'Recyclabilité Prod Matx'!C:F,2,FALSE), "")</f>
        <v/>
      </c>
      <c r="D7590" s="11" t="str">
        <f>IF($B7590 &lt;&gt; "",VLOOKUP(MID(B7590,3,5),'Recyclabilité Prod Matx'!C:F,3,FALSE),"")</f>
        <v/>
      </c>
      <c r="E7590" s="11" t="str">
        <f>IF($B7590 &lt;&gt; "",VLOOKUP(MID(B7590,3,5),'Recyclabilité Prod Matx'!C:F,4,FALSE), "")</f>
        <v/>
      </c>
      <c r="F7590" s="12" t="str">
        <f>IF($B7590 &lt;&gt; "", IF(C7590="Totale","",IF(D7590 = 0, "", VLOOKUP(D7590,'Cond Compo'!A:B,2,FALSE))),"")</f>
        <v/>
      </c>
      <c r="G7590" s="28"/>
      <c r="H7590" s="11" t="str">
        <f xml:space="preserve"> IF(C7590="Totale",2,IF($G7590 &lt;&gt; "", IF(D7590 = "E",MATCH(G7590, 'Cond Compo'!D$16:D$18, 0), MATCH(G7590, 'Cond Compo'!C$16:C$19, 0)), ""))</f>
        <v/>
      </c>
      <c r="I7590" s="12" t="str">
        <f>IF($E7590 &lt;&gt; "", IF(E7590 = 0, "", VLOOKUP(E7590,'Cond Perturbation'!A:B,2,FALSE)),"")</f>
        <v/>
      </c>
      <c r="J7590" s="28"/>
      <c r="K7590" s="29" t="str">
        <f>IF($B7590 &lt;&gt; "", IF(C7590="Oui",IF(H7590=1,IF(E7590=0,Résultat!G$8,IF(J7590="No",Résultat!$G$8,Résultat!$G$7)),IF(H7590=2,IF(E7590=0,Résultat!G$9,IF(J7590="No",Résultat!$G$9,Résultat!$G$7)),Résultat!$G$7)),IF(C7590 = "Totale", IF(H7590=1,IF(E7590=0,Résultat!G$8,IF(J7590="No",Résultat!$G$9,Résultat!$G$7)),IF(H7590=2,IF(E7590=0,Résultat!G$9,IF(J7590="No",Résultat!$G$9,Résultat!$G$7)),Résultat!$G$7)),Résultat!$G$7)), "")</f>
        <v/>
      </c>
    </row>
    <row r="7591" spans="1:11" ht="20.100000000000001" customHeight="1">
      <c r="A7591" s="26"/>
      <c r="B7591" s="27"/>
      <c r="C7591" s="11" t="str">
        <f>IF($B7591 &lt;&gt; "",VLOOKUP(MID(B7591,3,5),'Recyclabilité Prod Matx'!C:F,2,FALSE), "")</f>
        <v/>
      </c>
      <c r="D7591" s="11" t="str">
        <f>IF($B7591 &lt;&gt; "",VLOOKUP(MID(B7591,3,5),'Recyclabilité Prod Matx'!C:F,3,FALSE),"")</f>
        <v/>
      </c>
      <c r="E7591" s="11" t="str">
        <f>IF($B7591 &lt;&gt; "",VLOOKUP(MID(B7591,3,5),'Recyclabilité Prod Matx'!C:F,4,FALSE), "")</f>
        <v/>
      </c>
      <c r="F7591" s="12" t="str">
        <f>IF($B7591 &lt;&gt; "", IF(C7591="Totale","",IF(D7591 = 0, "", VLOOKUP(D7591,'Cond Compo'!A:B,2,FALSE))),"")</f>
        <v/>
      </c>
      <c r="G7591" s="28"/>
      <c r="H7591" s="11" t="str">
        <f xml:space="preserve"> IF(C7591="Totale",2,IF($G7591 &lt;&gt; "", IF(D7591 = "E",MATCH(G7591, 'Cond Compo'!D$16:D$18, 0), MATCH(G7591, 'Cond Compo'!C$16:C$19, 0)), ""))</f>
        <v/>
      </c>
      <c r="I7591" s="12" t="str">
        <f>IF($E7591 &lt;&gt; "", IF(E7591 = 0, "", VLOOKUP(E7591,'Cond Perturbation'!A:B,2,FALSE)),"")</f>
        <v/>
      </c>
      <c r="J7591" s="28"/>
      <c r="K7591" s="29" t="str">
        <f>IF($B7591 &lt;&gt; "", IF(C7591="Oui",IF(H7591=1,IF(E7591=0,Résultat!G$8,IF(J7591="No",Résultat!$G$8,Résultat!$G$7)),IF(H7591=2,IF(E7591=0,Résultat!G$9,IF(J7591="No",Résultat!$G$9,Résultat!$G$7)),Résultat!$G$7)),IF(C7591 = "Totale", IF(H7591=1,IF(E7591=0,Résultat!G$8,IF(J7591="No",Résultat!$G$9,Résultat!$G$7)),IF(H7591=2,IF(E7591=0,Résultat!G$9,IF(J7591="No",Résultat!$G$9,Résultat!$G$7)),Résultat!$G$7)),Résultat!$G$7)), "")</f>
        <v/>
      </c>
    </row>
    <row r="7592" spans="1:11" ht="20.100000000000001" customHeight="1">
      <c r="A7592" s="26"/>
      <c r="B7592" s="27"/>
      <c r="C7592" s="11" t="str">
        <f>IF($B7592 &lt;&gt; "",VLOOKUP(MID(B7592,3,5),'Recyclabilité Prod Matx'!C:F,2,FALSE), "")</f>
        <v/>
      </c>
      <c r="D7592" s="11" t="str">
        <f>IF($B7592 &lt;&gt; "",VLOOKUP(MID(B7592,3,5),'Recyclabilité Prod Matx'!C:F,3,FALSE),"")</f>
        <v/>
      </c>
      <c r="E7592" s="11" t="str">
        <f>IF($B7592 &lt;&gt; "",VLOOKUP(MID(B7592,3,5),'Recyclabilité Prod Matx'!C:F,4,FALSE), "")</f>
        <v/>
      </c>
      <c r="F7592" s="12" t="str">
        <f>IF($B7592 &lt;&gt; "", IF(C7592="Totale","",IF(D7592 = 0, "", VLOOKUP(D7592,'Cond Compo'!A:B,2,FALSE))),"")</f>
        <v/>
      </c>
      <c r="G7592" s="28"/>
      <c r="H7592" s="11" t="str">
        <f xml:space="preserve"> IF(C7592="Totale",2,IF($G7592 &lt;&gt; "", IF(D7592 = "E",MATCH(G7592, 'Cond Compo'!D$16:D$18, 0), MATCH(G7592, 'Cond Compo'!C$16:C$19, 0)), ""))</f>
        <v/>
      </c>
      <c r="I7592" s="12" t="str">
        <f>IF($E7592 &lt;&gt; "", IF(E7592 = 0, "", VLOOKUP(E7592,'Cond Perturbation'!A:B,2,FALSE)),"")</f>
        <v/>
      </c>
      <c r="J7592" s="28"/>
      <c r="K7592" s="29" t="str">
        <f>IF($B7592 &lt;&gt; "", IF(C7592="Oui",IF(H7592=1,IF(E7592=0,Résultat!G$8,IF(J7592="No",Résultat!$G$8,Résultat!$G$7)),IF(H7592=2,IF(E7592=0,Résultat!G$9,IF(J7592="No",Résultat!$G$9,Résultat!$G$7)),Résultat!$G$7)),IF(C7592 = "Totale", IF(H7592=1,IF(E7592=0,Résultat!G$8,IF(J7592="No",Résultat!$G$9,Résultat!$G$7)),IF(H7592=2,IF(E7592=0,Résultat!G$9,IF(J7592="No",Résultat!$G$9,Résultat!$G$7)),Résultat!$G$7)),Résultat!$G$7)), "")</f>
        <v/>
      </c>
    </row>
    <row r="7593" spans="1:11" ht="20.100000000000001" customHeight="1">
      <c r="A7593" s="26"/>
      <c r="B7593" s="27"/>
      <c r="C7593" s="11" t="str">
        <f>IF($B7593 &lt;&gt; "",VLOOKUP(MID(B7593,3,5),'Recyclabilité Prod Matx'!C:F,2,FALSE), "")</f>
        <v/>
      </c>
      <c r="D7593" s="11" t="str">
        <f>IF($B7593 &lt;&gt; "",VLOOKUP(MID(B7593,3,5),'Recyclabilité Prod Matx'!C:F,3,FALSE),"")</f>
        <v/>
      </c>
      <c r="E7593" s="11" t="str">
        <f>IF($B7593 &lt;&gt; "",VLOOKUP(MID(B7593,3,5),'Recyclabilité Prod Matx'!C:F,4,FALSE), "")</f>
        <v/>
      </c>
      <c r="F7593" s="12" t="str">
        <f>IF($B7593 &lt;&gt; "", IF(C7593="Totale","",IF(D7593 = 0, "", VLOOKUP(D7593,'Cond Compo'!A:B,2,FALSE))),"")</f>
        <v/>
      </c>
      <c r="G7593" s="28"/>
      <c r="H7593" s="11" t="str">
        <f xml:space="preserve"> IF(C7593="Totale",2,IF($G7593 &lt;&gt; "", IF(D7593 = "E",MATCH(G7593, 'Cond Compo'!D$16:D$18, 0), MATCH(G7593, 'Cond Compo'!C$16:C$19, 0)), ""))</f>
        <v/>
      </c>
      <c r="I7593" s="12" t="str">
        <f>IF($E7593 &lt;&gt; "", IF(E7593 = 0, "", VLOOKUP(E7593,'Cond Perturbation'!A:B,2,FALSE)),"")</f>
        <v/>
      </c>
      <c r="J7593" s="28"/>
      <c r="K7593" s="29" t="str">
        <f>IF($B7593 &lt;&gt; "", IF(C7593="Oui",IF(H7593=1,IF(E7593=0,Résultat!G$8,IF(J7593="No",Résultat!$G$8,Résultat!$G$7)),IF(H7593=2,IF(E7593=0,Résultat!G$9,IF(J7593="No",Résultat!$G$9,Résultat!$G$7)),Résultat!$G$7)),IF(C7593 = "Totale", IF(H7593=1,IF(E7593=0,Résultat!G$8,IF(J7593="No",Résultat!$G$9,Résultat!$G$7)),IF(H7593=2,IF(E7593=0,Résultat!G$9,IF(J7593="No",Résultat!$G$9,Résultat!$G$7)),Résultat!$G$7)),Résultat!$G$7)), "")</f>
        <v/>
      </c>
    </row>
    <row r="7594" spans="1:11" ht="20.100000000000001" customHeight="1">
      <c r="A7594" s="26"/>
      <c r="B7594" s="27"/>
      <c r="C7594" s="11" t="str">
        <f>IF($B7594 &lt;&gt; "",VLOOKUP(MID(B7594,3,5),'Recyclabilité Prod Matx'!C:F,2,FALSE), "")</f>
        <v/>
      </c>
      <c r="D7594" s="11" t="str">
        <f>IF($B7594 &lt;&gt; "",VLOOKUP(MID(B7594,3,5),'Recyclabilité Prod Matx'!C:F,3,FALSE),"")</f>
        <v/>
      </c>
      <c r="E7594" s="11" t="str">
        <f>IF($B7594 &lt;&gt; "",VLOOKUP(MID(B7594,3,5),'Recyclabilité Prod Matx'!C:F,4,FALSE), "")</f>
        <v/>
      </c>
      <c r="F7594" s="12" t="str">
        <f>IF($B7594 &lt;&gt; "", IF(C7594="Totale","",IF(D7594 = 0, "", VLOOKUP(D7594,'Cond Compo'!A:B,2,FALSE))),"")</f>
        <v/>
      </c>
      <c r="G7594" s="28"/>
      <c r="H7594" s="11" t="str">
        <f xml:space="preserve"> IF(C7594="Totale",2,IF($G7594 &lt;&gt; "", IF(D7594 = "E",MATCH(G7594, 'Cond Compo'!D$16:D$18, 0), MATCH(G7594, 'Cond Compo'!C$16:C$19, 0)), ""))</f>
        <v/>
      </c>
      <c r="I7594" s="12" t="str">
        <f>IF($E7594 &lt;&gt; "", IF(E7594 = 0, "", VLOOKUP(E7594,'Cond Perturbation'!A:B,2,FALSE)),"")</f>
        <v/>
      </c>
      <c r="J7594" s="28"/>
      <c r="K7594" s="29" t="str">
        <f>IF($B7594 &lt;&gt; "", IF(C7594="Oui",IF(H7594=1,IF(E7594=0,Résultat!G$8,IF(J7594="No",Résultat!$G$8,Résultat!$G$7)),IF(H7594=2,IF(E7594=0,Résultat!G$9,IF(J7594="No",Résultat!$G$9,Résultat!$G$7)),Résultat!$G$7)),IF(C7594 = "Totale", IF(H7594=1,IF(E7594=0,Résultat!G$8,IF(J7594="No",Résultat!$G$9,Résultat!$G$7)),IF(H7594=2,IF(E7594=0,Résultat!G$9,IF(J7594="No",Résultat!$G$9,Résultat!$G$7)),Résultat!$G$7)),Résultat!$G$7)), "")</f>
        <v/>
      </c>
    </row>
    <row r="7595" spans="1:11" ht="20.100000000000001" customHeight="1">
      <c r="A7595" s="26"/>
      <c r="B7595" s="27"/>
      <c r="C7595" s="11" t="str">
        <f>IF($B7595 &lt;&gt; "",VLOOKUP(MID(B7595,3,5),'Recyclabilité Prod Matx'!C:F,2,FALSE), "")</f>
        <v/>
      </c>
      <c r="D7595" s="11" t="str">
        <f>IF($B7595 &lt;&gt; "",VLOOKUP(MID(B7595,3,5),'Recyclabilité Prod Matx'!C:F,3,FALSE),"")</f>
        <v/>
      </c>
      <c r="E7595" s="11" t="str">
        <f>IF($B7595 &lt;&gt; "",VLOOKUP(MID(B7595,3,5),'Recyclabilité Prod Matx'!C:F,4,FALSE), "")</f>
        <v/>
      </c>
      <c r="F7595" s="12" t="str">
        <f>IF($B7595 &lt;&gt; "", IF(C7595="Totale","",IF(D7595 = 0, "", VLOOKUP(D7595,'Cond Compo'!A:B,2,FALSE))),"")</f>
        <v/>
      </c>
      <c r="G7595" s="28"/>
      <c r="H7595" s="11" t="str">
        <f xml:space="preserve"> IF(C7595="Totale",2,IF($G7595 &lt;&gt; "", IF(D7595 = "E",MATCH(G7595, 'Cond Compo'!D$16:D$18, 0), MATCH(G7595, 'Cond Compo'!C$16:C$19, 0)), ""))</f>
        <v/>
      </c>
      <c r="I7595" s="12" t="str">
        <f>IF($E7595 &lt;&gt; "", IF(E7595 = 0, "", VLOOKUP(E7595,'Cond Perturbation'!A:B,2,FALSE)),"")</f>
        <v/>
      </c>
      <c r="J7595" s="28"/>
      <c r="K7595" s="29" t="str">
        <f>IF($B7595 &lt;&gt; "", IF(C7595="Oui",IF(H7595=1,IF(E7595=0,Résultat!G$8,IF(J7595="No",Résultat!$G$8,Résultat!$G$7)),IF(H7595=2,IF(E7595=0,Résultat!G$9,IF(J7595="No",Résultat!$G$9,Résultat!$G$7)),Résultat!$G$7)),IF(C7595 = "Totale", IF(H7595=1,IF(E7595=0,Résultat!G$8,IF(J7595="No",Résultat!$G$9,Résultat!$G$7)),IF(H7595=2,IF(E7595=0,Résultat!G$9,IF(J7595="No",Résultat!$G$9,Résultat!$G$7)),Résultat!$G$7)),Résultat!$G$7)), "")</f>
        <v/>
      </c>
    </row>
    <row r="7596" spans="1:11" ht="20.100000000000001" customHeight="1">
      <c r="A7596" s="26"/>
      <c r="B7596" s="27"/>
      <c r="C7596" s="11" t="str">
        <f>IF($B7596 &lt;&gt; "",VLOOKUP(MID(B7596,3,5),'Recyclabilité Prod Matx'!C:F,2,FALSE), "")</f>
        <v/>
      </c>
      <c r="D7596" s="11" t="str">
        <f>IF($B7596 &lt;&gt; "",VLOOKUP(MID(B7596,3,5),'Recyclabilité Prod Matx'!C:F,3,FALSE),"")</f>
        <v/>
      </c>
      <c r="E7596" s="11" t="str">
        <f>IF($B7596 &lt;&gt; "",VLOOKUP(MID(B7596,3,5),'Recyclabilité Prod Matx'!C:F,4,FALSE), "")</f>
        <v/>
      </c>
      <c r="F7596" s="12" t="str">
        <f>IF($B7596 &lt;&gt; "", IF(C7596="Totale","",IF(D7596 = 0, "", VLOOKUP(D7596,'Cond Compo'!A:B,2,FALSE))),"")</f>
        <v/>
      </c>
      <c r="G7596" s="28"/>
      <c r="H7596" s="11" t="str">
        <f xml:space="preserve"> IF(C7596="Totale",2,IF($G7596 &lt;&gt; "", IF(D7596 = "E",MATCH(G7596, 'Cond Compo'!D$16:D$18, 0), MATCH(G7596, 'Cond Compo'!C$16:C$19, 0)), ""))</f>
        <v/>
      </c>
      <c r="I7596" s="12" t="str">
        <f>IF($E7596 &lt;&gt; "", IF(E7596 = 0, "", VLOOKUP(E7596,'Cond Perturbation'!A:B,2,FALSE)),"")</f>
        <v/>
      </c>
      <c r="J7596" s="28"/>
      <c r="K7596" s="29" t="str">
        <f>IF($B7596 &lt;&gt; "", IF(C7596="Oui",IF(H7596=1,IF(E7596=0,Résultat!G$8,IF(J7596="No",Résultat!$G$8,Résultat!$G$7)),IF(H7596=2,IF(E7596=0,Résultat!G$9,IF(J7596="No",Résultat!$G$9,Résultat!$G$7)),Résultat!$G$7)),IF(C7596 = "Totale", IF(H7596=1,IF(E7596=0,Résultat!G$8,IF(J7596="No",Résultat!$G$9,Résultat!$G$7)),IF(H7596=2,IF(E7596=0,Résultat!G$9,IF(J7596="No",Résultat!$G$9,Résultat!$G$7)),Résultat!$G$7)),Résultat!$G$7)), "")</f>
        <v/>
      </c>
    </row>
    <row r="7597" spans="1:11" ht="20.100000000000001" customHeight="1">
      <c r="A7597" s="26"/>
      <c r="B7597" s="27"/>
      <c r="C7597" s="11" t="str">
        <f>IF($B7597 &lt;&gt; "",VLOOKUP(MID(B7597,3,5),'Recyclabilité Prod Matx'!C:F,2,FALSE), "")</f>
        <v/>
      </c>
      <c r="D7597" s="11" t="str">
        <f>IF($B7597 &lt;&gt; "",VLOOKUP(MID(B7597,3,5),'Recyclabilité Prod Matx'!C:F,3,FALSE),"")</f>
        <v/>
      </c>
      <c r="E7597" s="11" t="str">
        <f>IF($B7597 &lt;&gt; "",VLOOKUP(MID(B7597,3,5),'Recyclabilité Prod Matx'!C:F,4,FALSE), "")</f>
        <v/>
      </c>
      <c r="F7597" s="12" t="str">
        <f>IF($B7597 &lt;&gt; "", IF(C7597="Totale","",IF(D7597 = 0, "", VLOOKUP(D7597,'Cond Compo'!A:B,2,FALSE))),"")</f>
        <v/>
      </c>
      <c r="G7597" s="28"/>
      <c r="H7597" s="11" t="str">
        <f xml:space="preserve"> IF(C7597="Totale",2,IF($G7597 &lt;&gt; "", IF(D7597 = "E",MATCH(G7597, 'Cond Compo'!D$16:D$18, 0), MATCH(G7597, 'Cond Compo'!C$16:C$19, 0)), ""))</f>
        <v/>
      </c>
      <c r="I7597" s="12" t="str">
        <f>IF($E7597 &lt;&gt; "", IF(E7597 = 0, "", VLOOKUP(E7597,'Cond Perturbation'!A:B,2,FALSE)),"")</f>
        <v/>
      </c>
      <c r="J7597" s="28"/>
      <c r="K7597" s="29" t="str">
        <f>IF($B7597 &lt;&gt; "", IF(C7597="Oui",IF(H7597=1,IF(E7597=0,Résultat!G$8,IF(J7597="No",Résultat!$G$8,Résultat!$G$7)),IF(H7597=2,IF(E7597=0,Résultat!G$9,IF(J7597="No",Résultat!$G$9,Résultat!$G$7)),Résultat!$G$7)),IF(C7597 = "Totale", IF(H7597=1,IF(E7597=0,Résultat!G$8,IF(J7597="No",Résultat!$G$9,Résultat!$G$7)),IF(H7597=2,IF(E7597=0,Résultat!G$9,IF(J7597="No",Résultat!$G$9,Résultat!$G$7)),Résultat!$G$7)),Résultat!$G$7)), "")</f>
        <v/>
      </c>
    </row>
    <row r="7598" spans="1:11" ht="20.100000000000001" customHeight="1">
      <c r="A7598" s="26"/>
      <c r="B7598" s="27"/>
      <c r="C7598" s="11" t="str">
        <f>IF($B7598 &lt;&gt; "",VLOOKUP(MID(B7598,3,5),'Recyclabilité Prod Matx'!C:F,2,FALSE), "")</f>
        <v/>
      </c>
      <c r="D7598" s="11" t="str">
        <f>IF($B7598 &lt;&gt; "",VLOOKUP(MID(B7598,3,5),'Recyclabilité Prod Matx'!C:F,3,FALSE),"")</f>
        <v/>
      </c>
      <c r="E7598" s="11" t="str">
        <f>IF($B7598 &lt;&gt; "",VLOOKUP(MID(B7598,3,5),'Recyclabilité Prod Matx'!C:F,4,FALSE), "")</f>
        <v/>
      </c>
      <c r="F7598" s="12" t="str">
        <f>IF($B7598 &lt;&gt; "", IF(C7598="Totale","",IF(D7598 = 0, "", VLOOKUP(D7598,'Cond Compo'!A:B,2,FALSE))),"")</f>
        <v/>
      </c>
      <c r="G7598" s="28"/>
      <c r="H7598" s="11" t="str">
        <f xml:space="preserve"> IF(C7598="Totale",2,IF($G7598 &lt;&gt; "", IF(D7598 = "E",MATCH(G7598, 'Cond Compo'!D$16:D$18, 0), MATCH(G7598, 'Cond Compo'!C$16:C$19, 0)), ""))</f>
        <v/>
      </c>
      <c r="I7598" s="12" t="str">
        <f>IF($E7598 &lt;&gt; "", IF(E7598 = 0, "", VLOOKUP(E7598,'Cond Perturbation'!A:B,2,FALSE)),"")</f>
        <v/>
      </c>
      <c r="J7598" s="28"/>
      <c r="K7598" s="29" t="str">
        <f>IF($B7598 &lt;&gt; "", IF(C7598="Oui",IF(H7598=1,IF(E7598=0,Résultat!G$8,IF(J7598="No",Résultat!$G$8,Résultat!$G$7)),IF(H7598=2,IF(E7598=0,Résultat!G$9,IF(J7598="No",Résultat!$G$9,Résultat!$G$7)),Résultat!$G$7)),IF(C7598 = "Totale", IF(H7598=1,IF(E7598=0,Résultat!G$8,IF(J7598="No",Résultat!$G$9,Résultat!$G$7)),IF(H7598=2,IF(E7598=0,Résultat!G$9,IF(J7598="No",Résultat!$G$9,Résultat!$G$7)),Résultat!$G$7)),Résultat!$G$7)), "")</f>
        <v/>
      </c>
    </row>
    <row r="7599" spans="1:11" ht="20.100000000000001" customHeight="1">
      <c r="A7599" s="26"/>
      <c r="B7599" s="27"/>
      <c r="C7599" s="11" t="str">
        <f>IF($B7599 &lt;&gt; "",VLOOKUP(MID(B7599,3,5),'Recyclabilité Prod Matx'!C:F,2,FALSE), "")</f>
        <v/>
      </c>
      <c r="D7599" s="11" t="str">
        <f>IF($B7599 &lt;&gt; "",VLOOKUP(MID(B7599,3,5),'Recyclabilité Prod Matx'!C:F,3,FALSE),"")</f>
        <v/>
      </c>
      <c r="E7599" s="11" t="str">
        <f>IF($B7599 &lt;&gt; "",VLOOKUP(MID(B7599,3,5),'Recyclabilité Prod Matx'!C:F,4,FALSE), "")</f>
        <v/>
      </c>
      <c r="F7599" s="12" t="str">
        <f>IF($B7599 &lt;&gt; "", IF(C7599="Totale","",IF(D7599 = 0, "", VLOOKUP(D7599,'Cond Compo'!A:B,2,FALSE))),"")</f>
        <v/>
      </c>
      <c r="G7599" s="28"/>
      <c r="H7599" s="11" t="str">
        <f xml:space="preserve"> IF(C7599="Totale",2,IF($G7599 &lt;&gt; "", IF(D7599 = "E",MATCH(G7599, 'Cond Compo'!D$16:D$18, 0), MATCH(G7599, 'Cond Compo'!C$16:C$19, 0)), ""))</f>
        <v/>
      </c>
      <c r="I7599" s="12" t="str">
        <f>IF($E7599 &lt;&gt; "", IF(E7599 = 0, "", VLOOKUP(E7599,'Cond Perturbation'!A:B,2,FALSE)),"")</f>
        <v/>
      </c>
      <c r="J7599" s="28"/>
      <c r="K7599" s="29" t="str">
        <f>IF($B7599 &lt;&gt; "", IF(C7599="Oui",IF(H7599=1,IF(E7599=0,Résultat!G$8,IF(J7599="No",Résultat!$G$8,Résultat!$G$7)),IF(H7599=2,IF(E7599=0,Résultat!G$9,IF(J7599="No",Résultat!$G$9,Résultat!$G$7)),Résultat!$G$7)),IF(C7599 = "Totale", IF(H7599=1,IF(E7599=0,Résultat!G$8,IF(J7599="No",Résultat!$G$9,Résultat!$G$7)),IF(H7599=2,IF(E7599=0,Résultat!G$9,IF(J7599="No",Résultat!$G$9,Résultat!$G$7)),Résultat!$G$7)),Résultat!$G$7)), "")</f>
        <v/>
      </c>
    </row>
    <row r="7600" spans="1:11" ht="20.100000000000001" customHeight="1">
      <c r="A7600" s="26"/>
      <c r="B7600" s="27"/>
      <c r="C7600" s="11" t="str">
        <f>IF($B7600 &lt;&gt; "",VLOOKUP(MID(B7600,3,5),'Recyclabilité Prod Matx'!C:F,2,FALSE), "")</f>
        <v/>
      </c>
      <c r="D7600" s="11" t="str">
        <f>IF($B7600 &lt;&gt; "",VLOOKUP(MID(B7600,3,5),'Recyclabilité Prod Matx'!C:F,3,FALSE),"")</f>
        <v/>
      </c>
      <c r="E7600" s="11" t="str">
        <f>IF($B7600 &lt;&gt; "",VLOOKUP(MID(B7600,3,5),'Recyclabilité Prod Matx'!C:F,4,FALSE), "")</f>
        <v/>
      </c>
      <c r="F7600" s="12" t="str">
        <f>IF($B7600 &lt;&gt; "", IF(C7600="Totale","",IF(D7600 = 0, "", VLOOKUP(D7600,'Cond Compo'!A:B,2,FALSE))),"")</f>
        <v/>
      </c>
      <c r="G7600" s="28"/>
      <c r="H7600" s="11" t="str">
        <f xml:space="preserve"> IF(C7600="Totale",2,IF($G7600 &lt;&gt; "", IF(D7600 = "E",MATCH(G7600, 'Cond Compo'!D$16:D$18, 0), MATCH(G7600, 'Cond Compo'!C$16:C$19, 0)), ""))</f>
        <v/>
      </c>
      <c r="I7600" s="12" t="str">
        <f>IF($E7600 &lt;&gt; "", IF(E7600 = 0, "", VLOOKUP(E7600,'Cond Perturbation'!A:B,2,FALSE)),"")</f>
        <v/>
      </c>
      <c r="J7600" s="28"/>
      <c r="K7600" s="29" t="str">
        <f>IF($B7600 &lt;&gt; "", IF(C7600="Oui",IF(H7600=1,IF(E7600=0,Résultat!G$8,IF(J7600="No",Résultat!$G$8,Résultat!$G$7)),IF(H7600=2,IF(E7600=0,Résultat!G$9,IF(J7600="No",Résultat!$G$9,Résultat!$G$7)),Résultat!$G$7)),IF(C7600 = "Totale", IF(H7600=1,IF(E7600=0,Résultat!G$8,IF(J7600="No",Résultat!$G$9,Résultat!$G$7)),IF(H7600=2,IF(E7600=0,Résultat!G$9,IF(J7600="No",Résultat!$G$9,Résultat!$G$7)),Résultat!$G$7)),Résultat!$G$7)), "")</f>
        <v/>
      </c>
    </row>
    <row r="7601" spans="1:11" ht="20.100000000000001" customHeight="1">
      <c r="A7601" s="26"/>
      <c r="B7601" s="27"/>
      <c r="C7601" s="11" t="str">
        <f>IF($B7601 &lt;&gt; "",VLOOKUP(MID(B7601,3,5),'Recyclabilité Prod Matx'!C:F,2,FALSE), "")</f>
        <v/>
      </c>
      <c r="D7601" s="11" t="str">
        <f>IF($B7601 &lt;&gt; "",VLOOKUP(MID(B7601,3,5),'Recyclabilité Prod Matx'!C:F,3,FALSE),"")</f>
        <v/>
      </c>
      <c r="E7601" s="11" t="str">
        <f>IF($B7601 &lt;&gt; "",VLOOKUP(MID(B7601,3,5),'Recyclabilité Prod Matx'!C:F,4,FALSE), "")</f>
        <v/>
      </c>
      <c r="F7601" s="12" t="str">
        <f>IF($B7601 &lt;&gt; "", IF(C7601="Totale","",IF(D7601 = 0, "", VLOOKUP(D7601,'Cond Compo'!A:B,2,FALSE))),"")</f>
        <v/>
      </c>
      <c r="G7601" s="28"/>
      <c r="H7601" s="11" t="str">
        <f xml:space="preserve"> IF(C7601="Totale",2,IF($G7601 &lt;&gt; "", IF(D7601 = "E",MATCH(G7601, 'Cond Compo'!D$16:D$18, 0), MATCH(G7601, 'Cond Compo'!C$16:C$19, 0)), ""))</f>
        <v/>
      </c>
      <c r="I7601" s="12" t="str">
        <f>IF($E7601 &lt;&gt; "", IF(E7601 = 0, "", VLOOKUP(E7601,'Cond Perturbation'!A:B,2,FALSE)),"")</f>
        <v/>
      </c>
      <c r="J7601" s="28"/>
      <c r="K7601" s="29" t="str">
        <f>IF($B7601 &lt;&gt; "", IF(C7601="Oui",IF(H7601=1,IF(E7601=0,Résultat!G$8,IF(J7601="No",Résultat!$G$8,Résultat!$G$7)),IF(H7601=2,IF(E7601=0,Résultat!G$9,IF(J7601="No",Résultat!$G$9,Résultat!$G$7)),Résultat!$G$7)),IF(C7601 = "Totale", IF(H7601=1,IF(E7601=0,Résultat!G$8,IF(J7601="No",Résultat!$G$9,Résultat!$G$7)),IF(H7601=2,IF(E7601=0,Résultat!G$9,IF(J7601="No",Résultat!$G$9,Résultat!$G$7)),Résultat!$G$7)),Résultat!$G$7)), "")</f>
        <v/>
      </c>
    </row>
    <row r="7602" spans="1:11" ht="20.100000000000001" customHeight="1">
      <c r="A7602" s="26"/>
      <c r="B7602" s="27"/>
      <c r="C7602" s="11" t="str">
        <f>IF($B7602 &lt;&gt; "",VLOOKUP(MID(B7602,3,5),'Recyclabilité Prod Matx'!C:F,2,FALSE), "")</f>
        <v/>
      </c>
      <c r="D7602" s="11" t="str">
        <f>IF($B7602 &lt;&gt; "",VLOOKUP(MID(B7602,3,5),'Recyclabilité Prod Matx'!C:F,3,FALSE),"")</f>
        <v/>
      </c>
      <c r="E7602" s="11" t="str">
        <f>IF($B7602 &lt;&gt; "",VLOOKUP(MID(B7602,3,5),'Recyclabilité Prod Matx'!C:F,4,FALSE), "")</f>
        <v/>
      </c>
      <c r="F7602" s="12" t="str">
        <f>IF($B7602 &lt;&gt; "", IF(C7602="Totale","",IF(D7602 = 0, "", VLOOKUP(D7602,'Cond Compo'!A:B,2,FALSE))),"")</f>
        <v/>
      </c>
      <c r="G7602" s="28"/>
      <c r="H7602" s="11" t="str">
        <f xml:space="preserve"> IF(C7602="Totale",2,IF($G7602 &lt;&gt; "", IF(D7602 = "E",MATCH(G7602, 'Cond Compo'!D$16:D$18, 0), MATCH(G7602, 'Cond Compo'!C$16:C$19, 0)), ""))</f>
        <v/>
      </c>
      <c r="I7602" s="12" t="str">
        <f>IF($E7602 &lt;&gt; "", IF(E7602 = 0, "", VLOOKUP(E7602,'Cond Perturbation'!A:B,2,FALSE)),"")</f>
        <v/>
      </c>
      <c r="J7602" s="28"/>
      <c r="K7602" s="29" t="str">
        <f>IF($B7602 &lt;&gt; "", IF(C7602="Oui",IF(H7602=1,IF(E7602=0,Résultat!G$8,IF(J7602="No",Résultat!$G$8,Résultat!$G$7)),IF(H7602=2,IF(E7602=0,Résultat!G$9,IF(J7602="No",Résultat!$G$9,Résultat!$G$7)),Résultat!$G$7)),IF(C7602 = "Totale", IF(H7602=1,IF(E7602=0,Résultat!G$8,IF(J7602="No",Résultat!$G$9,Résultat!$G$7)),IF(H7602=2,IF(E7602=0,Résultat!G$9,IF(J7602="No",Résultat!$G$9,Résultat!$G$7)),Résultat!$G$7)),Résultat!$G$7)), "")</f>
        <v/>
      </c>
    </row>
    <row r="7603" spans="1:11" ht="20.100000000000001" customHeight="1">
      <c r="A7603" s="26"/>
      <c r="B7603" s="27"/>
      <c r="C7603" s="11" t="str">
        <f>IF($B7603 &lt;&gt; "",VLOOKUP(MID(B7603,3,5),'Recyclabilité Prod Matx'!C:F,2,FALSE), "")</f>
        <v/>
      </c>
      <c r="D7603" s="11" t="str">
        <f>IF($B7603 &lt;&gt; "",VLOOKUP(MID(B7603,3,5),'Recyclabilité Prod Matx'!C:F,3,FALSE),"")</f>
        <v/>
      </c>
      <c r="E7603" s="11" t="str">
        <f>IF($B7603 &lt;&gt; "",VLOOKUP(MID(B7603,3,5),'Recyclabilité Prod Matx'!C:F,4,FALSE), "")</f>
        <v/>
      </c>
      <c r="F7603" s="12" t="str">
        <f>IF($B7603 &lt;&gt; "", IF(C7603="Totale","",IF(D7603 = 0, "", VLOOKUP(D7603,'Cond Compo'!A:B,2,FALSE))),"")</f>
        <v/>
      </c>
      <c r="G7603" s="28"/>
      <c r="H7603" s="11" t="str">
        <f xml:space="preserve"> IF(C7603="Totale",2,IF($G7603 &lt;&gt; "", IF(D7603 = "E",MATCH(G7603, 'Cond Compo'!D$16:D$18, 0), MATCH(G7603, 'Cond Compo'!C$16:C$19, 0)), ""))</f>
        <v/>
      </c>
      <c r="I7603" s="12" t="str">
        <f>IF($E7603 &lt;&gt; "", IF(E7603 = 0, "", VLOOKUP(E7603,'Cond Perturbation'!A:B,2,FALSE)),"")</f>
        <v/>
      </c>
      <c r="J7603" s="28"/>
      <c r="K7603" s="29" t="str">
        <f>IF($B7603 &lt;&gt; "", IF(C7603="Oui",IF(H7603=1,IF(E7603=0,Résultat!G$8,IF(J7603="No",Résultat!$G$8,Résultat!$G$7)),IF(H7603=2,IF(E7603=0,Résultat!G$9,IF(J7603="No",Résultat!$G$9,Résultat!$G$7)),Résultat!$G$7)),IF(C7603 = "Totale", IF(H7603=1,IF(E7603=0,Résultat!G$8,IF(J7603="No",Résultat!$G$9,Résultat!$G$7)),IF(H7603=2,IF(E7603=0,Résultat!G$9,IF(J7603="No",Résultat!$G$9,Résultat!$G$7)),Résultat!$G$7)),Résultat!$G$7)), "")</f>
        <v/>
      </c>
    </row>
    <row r="7604" spans="1:11" ht="20.100000000000001" customHeight="1">
      <c r="A7604" s="26"/>
      <c r="B7604" s="27"/>
      <c r="C7604" s="11" t="str">
        <f>IF($B7604 &lt;&gt; "",VLOOKUP(MID(B7604,3,5),'Recyclabilité Prod Matx'!C:F,2,FALSE), "")</f>
        <v/>
      </c>
      <c r="D7604" s="11" t="str">
        <f>IF($B7604 &lt;&gt; "",VLOOKUP(MID(B7604,3,5),'Recyclabilité Prod Matx'!C:F,3,FALSE),"")</f>
        <v/>
      </c>
      <c r="E7604" s="11" t="str">
        <f>IF($B7604 &lt;&gt; "",VLOOKUP(MID(B7604,3,5),'Recyclabilité Prod Matx'!C:F,4,FALSE), "")</f>
        <v/>
      </c>
      <c r="F7604" s="12" t="str">
        <f>IF($B7604 &lt;&gt; "", IF(C7604="Totale","",IF(D7604 = 0, "", VLOOKUP(D7604,'Cond Compo'!A:B,2,FALSE))),"")</f>
        <v/>
      </c>
      <c r="G7604" s="28"/>
      <c r="H7604" s="11" t="str">
        <f xml:space="preserve"> IF(C7604="Totale",2,IF($G7604 &lt;&gt; "", IF(D7604 = "E",MATCH(G7604, 'Cond Compo'!D$16:D$18, 0), MATCH(G7604, 'Cond Compo'!C$16:C$19, 0)), ""))</f>
        <v/>
      </c>
      <c r="I7604" s="12" t="str">
        <f>IF($E7604 &lt;&gt; "", IF(E7604 = 0, "", VLOOKUP(E7604,'Cond Perturbation'!A:B,2,FALSE)),"")</f>
        <v/>
      </c>
      <c r="J7604" s="28"/>
      <c r="K7604" s="29" t="str">
        <f>IF($B7604 &lt;&gt; "", IF(C7604="Oui",IF(H7604=1,IF(E7604=0,Résultat!G$8,IF(J7604="No",Résultat!$G$8,Résultat!$G$7)),IF(H7604=2,IF(E7604=0,Résultat!G$9,IF(J7604="No",Résultat!$G$9,Résultat!$G$7)),Résultat!$G$7)),IF(C7604 = "Totale", IF(H7604=1,IF(E7604=0,Résultat!G$8,IF(J7604="No",Résultat!$G$9,Résultat!$G$7)),IF(H7604=2,IF(E7604=0,Résultat!G$9,IF(J7604="No",Résultat!$G$9,Résultat!$G$7)),Résultat!$G$7)),Résultat!$G$7)), "")</f>
        <v/>
      </c>
    </row>
    <row r="7605" spans="1:11" ht="20.100000000000001" customHeight="1">
      <c r="A7605" s="26"/>
      <c r="B7605" s="27"/>
      <c r="C7605" s="11" t="str">
        <f>IF($B7605 &lt;&gt; "",VLOOKUP(MID(B7605,3,5),'Recyclabilité Prod Matx'!C:F,2,FALSE), "")</f>
        <v/>
      </c>
      <c r="D7605" s="11" t="str">
        <f>IF($B7605 &lt;&gt; "",VLOOKUP(MID(B7605,3,5),'Recyclabilité Prod Matx'!C:F,3,FALSE),"")</f>
        <v/>
      </c>
      <c r="E7605" s="11" t="str">
        <f>IF($B7605 &lt;&gt; "",VLOOKUP(MID(B7605,3,5),'Recyclabilité Prod Matx'!C:F,4,FALSE), "")</f>
        <v/>
      </c>
      <c r="F7605" s="12" t="str">
        <f>IF($B7605 &lt;&gt; "", IF(C7605="Totale","",IF(D7605 = 0, "", VLOOKUP(D7605,'Cond Compo'!A:B,2,FALSE))),"")</f>
        <v/>
      </c>
      <c r="G7605" s="28"/>
      <c r="H7605" s="11" t="str">
        <f xml:space="preserve"> IF(C7605="Totale",2,IF($G7605 &lt;&gt; "", IF(D7605 = "E",MATCH(G7605, 'Cond Compo'!D$16:D$18, 0), MATCH(G7605, 'Cond Compo'!C$16:C$19, 0)), ""))</f>
        <v/>
      </c>
      <c r="I7605" s="12" t="str">
        <f>IF($E7605 &lt;&gt; "", IF(E7605 = 0, "", VLOOKUP(E7605,'Cond Perturbation'!A:B,2,FALSE)),"")</f>
        <v/>
      </c>
      <c r="J7605" s="28"/>
      <c r="K7605" s="29" t="str">
        <f>IF($B7605 &lt;&gt; "", IF(C7605="Oui",IF(H7605=1,IF(E7605=0,Résultat!G$8,IF(J7605="No",Résultat!$G$8,Résultat!$G$7)),IF(H7605=2,IF(E7605=0,Résultat!G$9,IF(J7605="No",Résultat!$G$9,Résultat!$G$7)),Résultat!$G$7)),IF(C7605 = "Totale", IF(H7605=1,IF(E7605=0,Résultat!G$8,IF(J7605="No",Résultat!$G$9,Résultat!$G$7)),IF(H7605=2,IF(E7605=0,Résultat!G$9,IF(J7605="No",Résultat!$G$9,Résultat!$G$7)),Résultat!$G$7)),Résultat!$G$7)), "")</f>
        <v/>
      </c>
    </row>
    <row r="7606" spans="1:11" ht="20.100000000000001" customHeight="1">
      <c r="A7606" s="26"/>
      <c r="B7606" s="27"/>
      <c r="C7606" s="11" t="str">
        <f>IF($B7606 &lt;&gt; "",VLOOKUP(MID(B7606,3,5),'Recyclabilité Prod Matx'!C:F,2,FALSE), "")</f>
        <v/>
      </c>
      <c r="D7606" s="11" t="str">
        <f>IF($B7606 &lt;&gt; "",VLOOKUP(MID(B7606,3,5),'Recyclabilité Prod Matx'!C:F,3,FALSE),"")</f>
        <v/>
      </c>
      <c r="E7606" s="11" t="str">
        <f>IF($B7606 &lt;&gt; "",VLOOKUP(MID(B7606,3,5),'Recyclabilité Prod Matx'!C:F,4,FALSE), "")</f>
        <v/>
      </c>
      <c r="F7606" s="12" t="str">
        <f>IF($B7606 &lt;&gt; "", IF(C7606="Totale","",IF(D7606 = 0, "", VLOOKUP(D7606,'Cond Compo'!A:B,2,FALSE))),"")</f>
        <v/>
      </c>
      <c r="G7606" s="28"/>
      <c r="H7606" s="11" t="str">
        <f xml:space="preserve"> IF(C7606="Totale",2,IF($G7606 &lt;&gt; "", IF(D7606 = "E",MATCH(G7606, 'Cond Compo'!D$16:D$18, 0), MATCH(G7606, 'Cond Compo'!C$16:C$19, 0)), ""))</f>
        <v/>
      </c>
      <c r="I7606" s="12" t="str">
        <f>IF($E7606 &lt;&gt; "", IF(E7606 = 0, "", VLOOKUP(E7606,'Cond Perturbation'!A:B,2,FALSE)),"")</f>
        <v/>
      </c>
      <c r="J7606" s="28"/>
      <c r="K7606" s="29" t="str">
        <f>IF($B7606 &lt;&gt; "", IF(C7606="Oui",IF(H7606=1,IF(E7606=0,Résultat!G$8,IF(J7606="No",Résultat!$G$8,Résultat!$G$7)),IF(H7606=2,IF(E7606=0,Résultat!G$9,IF(J7606="No",Résultat!$G$9,Résultat!$G$7)),Résultat!$G$7)),IF(C7606 = "Totale", IF(H7606=1,IF(E7606=0,Résultat!G$8,IF(J7606="No",Résultat!$G$9,Résultat!$G$7)),IF(H7606=2,IF(E7606=0,Résultat!G$9,IF(J7606="No",Résultat!$G$9,Résultat!$G$7)),Résultat!$G$7)),Résultat!$G$7)), "")</f>
        <v/>
      </c>
    </row>
    <row r="7607" spans="1:11" ht="20.100000000000001" customHeight="1">
      <c r="A7607" s="26"/>
      <c r="B7607" s="27"/>
      <c r="C7607" s="11" t="str">
        <f>IF($B7607 &lt;&gt; "",VLOOKUP(MID(B7607,3,5),'Recyclabilité Prod Matx'!C:F,2,FALSE), "")</f>
        <v/>
      </c>
      <c r="D7607" s="11" t="str">
        <f>IF($B7607 &lt;&gt; "",VLOOKUP(MID(B7607,3,5),'Recyclabilité Prod Matx'!C:F,3,FALSE),"")</f>
        <v/>
      </c>
      <c r="E7607" s="11" t="str">
        <f>IF($B7607 &lt;&gt; "",VLOOKUP(MID(B7607,3,5),'Recyclabilité Prod Matx'!C:F,4,FALSE), "")</f>
        <v/>
      </c>
      <c r="F7607" s="12" t="str">
        <f>IF($B7607 &lt;&gt; "", IF(C7607="Totale","",IF(D7607 = 0, "", VLOOKUP(D7607,'Cond Compo'!A:B,2,FALSE))),"")</f>
        <v/>
      </c>
      <c r="G7607" s="28"/>
      <c r="H7607" s="11" t="str">
        <f xml:space="preserve"> IF(C7607="Totale",2,IF($G7607 &lt;&gt; "", IF(D7607 = "E",MATCH(G7607, 'Cond Compo'!D$16:D$18, 0), MATCH(G7607, 'Cond Compo'!C$16:C$19, 0)), ""))</f>
        <v/>
      </c>
      <c r="I7607" s="12" t="str">
        <f>IF($E7607 &lt;&gt; "", IF(E7607 = 0, "", VLOOKUP(E7607,'Cond Perturbation'!A:B,2,FALSE)),"")</f>
        <v/>
      </c>
      <c r="J7607" s="28"/>
      <c r="K7607" s="29" t="str">
        <f>IF($B7607 &lt;&gt; "", IF(C7607="Oui",IF(H7607=1,IF(E7607=0,Résultat!G$8,IF(J7607="No",Résultat!$G$8,Résultat!$G$7)),IF(H7607=2,IF(E7607=0,Résultat!G$9,IF(J7607="No",Résultat!$G$9,Résultat!$G$7)),Résultat!$G$7)),IF(C7607 = "Totale", IF(H7607=1,IF(E7607=0,Résultat!G$8,IF(J7607="No",Résultat!$G$9,Résultat!$G$7)),IF(H7607=2,IF(E7607=0,Résultat!G$9,IF(J7607="No",Résultat!$G$9,Résultat!$G$7)),Résultat!$G$7)),Résultat!$G$7)), "")</f>
        <v/>
      </c>
    </row>
    <row r="7608" spans="1:11" ht="20.100000000000001" customHeight="1">
      <c r="A7608" s="26"/>
      <c r="B7608" s="27"/>
      <c r="C7608" s="11" t="str">
        <f>IF($B7608 &lt;&gt; "",VLOOKUP(MID(B7608,3,5),'Recyclabilité Prod Matx'!C:F,2,FALSE), "")</f>
        <v/>
      </c>
      <c r="D7608" s="11" t="str">
        <f>IF($B7608 &lt;&gt; "",VLOOKUP(MID(B7608,3,5),'Recyclabilité Prod Matx'!C:F,3,FALSE),"")</f>
        <v/>
      </c>
      <c r="E7608" s="11" t="str">
        <f>IF($B7608 &lt;&gt; "",VLOOKUP(MID(B7608,3,5),'Recyclabilité Prod Matx'!C:F,4,FALSE), "")</f>
        <v/>
      </c>
      <c r="F7608" s="12" t="str">
        <f>IF($B7608 &lt;&gt; "", IF(C7608="Totale","",IF(D7608 = 0, "", VLOOKUP(D7608,'Cond Compo'!A:B,2,FALSE))),"")</f>
        <v/>
      </c>
      <c r="G7608" s="28"/>
      <c r="H7608" s="11" t="str">
        <f xml:space="preserve"> IF(C7608="Totale",2,IF($G7608 &lt;&gt; "", IF(D7608 = "E",MATCH(G7608, 'Cond Compo'!D$16:D$18, 0), MATCH(G7608, 'Cond Compo'!C$16:C$19, 0)), ""))</f>
        <v/>
      </c>
      <c r="I7608" s="12" t="str">
        <f>IF($E7608 &lt;&gt; "", IF(E7608 = 0, "", VLOOKUP(E7608,'Cond Perturbation'!A:B,2,FALSE)),"")</f>
        <v/>
      </c>
      <c r="J7608" s="28"/>
      <c r="K7608" s="29" t="str">
        <f>IF($B7608 &lt;&gt; "", IF(C7608="Oui",IF(H7608=1,IF(E7608=0,Résultat!G$8,IF(J7608="No",Résultat!$G$8,Résultat!$G$7)),IF(H7608=2,IF(E7608=0,Résultat!G$9,IF(J7608="No",Résultat!$G$9,Résultat!$G$7)),Résultat!$G$7)),IF(C7608 = "Totale", IF(H7608=1,IF(E7608=0,Résultat!G$8,IF(J7608="No",Résultat!$G$9,Résultat!$G$7)),IF(H7608=2,IF(E7608=0,Résultat!G$9,IF(J7608="No",Résultat!$G$9,Résultat!$G$7)),Résultat!$G$7)),Résultat!$G$7)), "")</f>
        <v/>
      </c>
    </row>
    <row r="7609" spans="1:11" ht="20.100000000000001" customHeight="1">
      <c r="A7609" s="26"/>
      <c r="B7609" s="27"/>
      <c r="C7609" s="11" t="str">
        <f>IF($B7609 &lt;&gt; "",VLOOKUP(MID(B7609,3,5),'Recyclabilité Prod Matx'!C:F,2,FALSE), "")</f>
        <v/>
      </c>
      <c r="D7609" s="11" t="str">
        <f>IF($B7609 &lt;&gt; "",VLOOKUP(MID(B7609,3,5),'Recyclabilité Prod Matx'!C:F,3,FALSE),"")</f>
        <v/>
      </c>
      <c r="E7609" s="11" t="str">
        <f>IF($B7609 &lt;&gt; "",VLOOKUP(MID(B7609,3,5),'Recyclabilité Prod Matx'!C:F,4,FALSE), "")</f>
        <v/>
      </c>
      <c r="F7609" s="12" t="str">
        <f>IF($B7609 &lt;&gt; "", IF(C7609="Totale","",IF(D7609 = 0, "", VLOOKUP(D7609,'Cond Compo'!A:B,2,FALSE))),"")</f>
        <v/>
      </c>
      <c r="G7609" s="28"/>
      <c r="H7609" s="11" t="str">
        <f xml:space="preserve"> IF(C7609="Totale",2,IF($G7609 &lt;&gt; "", IF(D7609 = "E",MATCH(G7609, 'Cond Compo'!D$16:D$18, 0), MATCH(G7609, 'Cond Compo'!C$16:C$19, 0)), ""))</f>
        <v/>
      </c>
      <c r="I7609" s="12" t="str">
        <f>IF($E7609 &lt;&gt; "", IF(E7609 = 0, "", VLOOKUP(E7609,'Cond Perturbation'!A:B,2,FALSE)),"")</f>
        <v/>
      </c>
      <c r="J7609" s="28"/>
      <c r="K7609" s="29" t="str">
        <f>IF($B7609 &lt;&gt; "", IF(C7609="Oui",IF(H7609=1,IF(E7609=0,Résultat!G$8,IF(J7609="No",Résultat!$G$8,Résultat!$G$7)),IF(H7609=2,IF(E7609=0,Résultat!G$9,IF(J7609="No",Résultat!$G$9,Résultat!$G$7)),Résultat!$G$7)),IF(C7609 = "Totale", IF(H7609=1,IF(E7609=0,Résultat!G$8,IF(J7609="No",Résultat!$G$9,Résultat!$G$7)),IF(H7609=2,IF(E7609=0,Résultat!G$9,IF(J7609="No",Résultat!$G$9,Résultat!$G$7)),Résultat!$G$7)),Résultat!$G$7)), "")</f>
        <v/>
      </c>
    </row>
    <row r="7610" spans="1:11" ht="20.100000000000001" customHeight="1">
      <c r="A7610" s="26"/>
      <c r="B7610" s="27"/>
      <c r="C7610" s="11" t="str">
        <f>IF($B7610 &lt;&gt; "",VLOOKUP(MID(B7610,3,5),'Recyclabilité Prod Matx'!C:F,2,FALSE), "")</f>
        <v/>
      </c>
      <c r="D7610" s="11" t="str">
        <f>IF($B7610 &lt;&gt; "",VLOOKUP(MID(B7610,3,5),'Recyclabilité Prod Matx'!C:F,3,FALSE),"")</f>
        <v/>
      </c>
      <c r="E7610" s="11" t="str">
        <f>IF($B7610 &lt;&gt; "",VLOOKUP(MID(B7610,3,5),'Recyclabilité Prod Matx'!C:F,4,FALSE), "")</f>
        <v/>
      </c>
      <c r="F7610" s="12" t="str">
        <f>IF($B7610 &lt;&gt; "", IF(C7610="Totale","",IF(D7610 = 0, "", VLOOKUP(D7610,'Cond Compo'!A:B,2,FALSE))),"")</f>
        <v/>
      </c>
      <c r="G7610" s="28"/>
      <c r="H7610" s="11" t="str">
        <f xml:space="preserve"> IF(C7610="Totale",2,IF($G7610 &lt;&gt; "", IF(D7610 = "E",MATCH(G7610, 'Cond Compo'!D$16:D$18, 0), MATCH(G7610, 'Cond Compo'!C$16:C$19, 0)), ""))</f>
        <v/>
      </c>
      <c r="I7610" s="12" t="str">
        <f>IF($E7610 &lt;&gt; "", IF(E7610 = 0, "", VLOOKUP(E7610,'Cond Perturbation'!A:B,2,FALSE)),"")</f>
        <v/>
      </c>
      <c r="J7610" s="28"/>
      <c r="K7610" s="29" t="str">
        <f>IF($B7610 &lt;&gt; "", IF(C7610="Oui",IF(H7610=1,IF(E7610=0,Résultat!G$8,IF(J7610="No",Résultat!$G$8,Résultat!$G$7)),IF(H7610=2,IF(E7610=0,Résultat!G$9,IF(J7610="No",Résultat!$G$9,Résultat!$G$7)),Résultat!$G$7)),IF(C7610 = "Totale", IF(H7610=1,IF(E7610=0,Résultat!G$8,IF(J7610="No",Résultat!$G$9,Résultat!$G$7)),IF(H7610=2,IF(E7610=0,Résultat!G$9,IF(J7610="No",Résultat!$G$9,Résultat!$G$7)),Résultat!$G$7)),Résultat!$G$7)), "")</f>
        <v/>
      </c>
    </row>
    <row r="7611" spans="1:11" ht="20.100000000000001" customHeight="1">
      <c r="A7611" s="26"/>
      <c r="B7611" s="27"/>
      <c r="C7611" s="11" t="str">
        <f>IF($B7611 &lt;&gt; "",VLOOKUP(MID(B7611,3,5),'Recyclabilité Prod Matx'!C:F,2,FALSE), "")</f>
        <v/>
      </c>
      <c r="D7611" s="11" t="str">
        <f>IF($B7611 &lt;&gt; "",VLOOKUP(MID(B7611,3,5),'Recyclabilité Prod Matx'!C:F,3,FALSE),"")</f>
        <v/>
      </c>
      <c r="E7611" s="11" t="str">
        <f>IF($B7611 &lt;&gt; "",VLOOKUP(MID(B7611,3,5),'Recyclabilité Prod Matx'!C:F,4,FALSE), "")</f>
        <v/>
      </c>
      <c r="F7611" s="12" t="str">
        <f>IF($B7611 &lt;&gt; "", IF(C7611="Totale","",IF(D7611 = 0, "", VLOOKUP(D7611,'Cond Compo'!A:B,2,FALSE))),"")</f>
        <v/>
      </c>
      <c r="G7611" s="28"/>
      <c r="H7611" s="11" t="str">
        <f xml:space="preserve"> IF(C7611="Totale",2,IF($G7611 &lt;&gt; "", IF(D7611 = "E",MATCH(G7611, 'Cond Compo'!D$16:D$18, 0), MATCH(G7611, 'Cond Compo'!C$16:C$19, 0)), ""))</f>
        <v/>
      </c>
      <c r="I7611" s="12" t="str">
        <f>IF($E7611 &lt;&gt; "", IF(E7611 = 0, "", VLOOKUP(E7611,'Cond Perturbation'!A:B,2,FALSE)),"")</f>
        <v/>
      </c>
      <c r="J7611" s="28"/>
      <c r="K7611" s="29" t="str">
        <f>IF($B7611 &lt;&gt; "", IF(C7611="Oui",IF(H7611=1,IF(E7611=0,Résultat!G$8,IF(J7611="No",Résultat!$G$8,Résultat!$G$7)),IF(H7611=2,IF(E7611=0,Résultat!G$9,IF(J7611="No",Résultat!$G$9,Résultat!$G$7)),Résultat!$G$7)),IF(C7611 = "Totale", IF(H7611=1,IF(E7611=0,Résultat!G$8,IF(J7611="No",Résultat!$G$9,Résultat!$G$7)),IF(H7611=2,IF(E7611=0,Résultat!G$9,IF(J7611="No",Résultat!$G$9,Résultat!$G$7)),Résultat!$G$7)),Résultat!$G$7)), "")</f>
        <v/>
      </c>
    </row>
    <row r="7612" spans="1:11" ht="20.100000000000001" customHeight="1">
      <c r="A7612" s="26"/>
      <c r="B7612" s="27"/>
      <c r="C7612" s="11" t="str">
        <f>IF($B7612 &lt;&gt; "",VLOOKUP(MID(B7612,3,5),'Recyclabilité Prod Matx'!C:F,2,FALSE), "")</f>
        <v/>
      </c>
      <c r="D7612" s="11" t="str">
        <f>IF($B7612 &lt;&gt; "",VLOOKUP(MID(B7612,3,5),'Recyclabilité Prod Matx'!C:F,3,FALSE),"")</f>
        <v/>
      </c>
      <c r="E7612" s="11" t="str">
        <f>IF($B7612 &lt;&gt; "",VLOOKUP(MID(B7612,3,5),'Recyclabilité Prod Matx'!C:F,4,FALSE), "")</f>
        <v/>
      </c>
      <c r="F7612" s="12" t="str">
        <f>IF($B7612 &lt;&gt; "", IF(C7612="Totale","",IF(D7612 = 0, "", VLOOKUP(D7612,'Cond Compo'!A:B,2,FALSE))),"")</f>
        <v/>
      </c>
      <c r="G7612" s="28"/>
      <c r="H7612" s="11" t="str">
        <f xml:space="preserve"> IF(C7612="Totale",2,IF($G7612 &lt;&gt; "", IF(D7612 = "E",MATCH(G7612, 'Cond Compo'!D$16:D$18, 0), MATCH(G7612, 'Cond Compo'!C$16:C$19, 0)), ""))</f>
        <v/>
      </c>
      <c r="I7612" s="12" t="str">
        <f>IF($E7612 &lt;&gt; "", IF(E7612 = 0, "", VLOOKUP(E7612,'Cond Perturbation'!A:B,2,FALSE)),"")</f>
        <v/>
      </c>
      <c r="J7612" s="28"/>
      <c r="K7612" s="29" t="str">
        <f>IF($B7612 &lt;&gt; "", IF(C7612="Oui",IF(H7612=1,IF(E7612=0,Résultat!G$8,IF(J7612="No",Résultat!$G$8,Résultat!$G$7)),IF(H7612=2,IF(E7612=0,Résultat!G$9,IF(J7612="No",Résultat!$G$9,Résultat!$G$7)),Résultat!$G$7)),IF(C7612 = "Totale", IF(H7612=1,IF(E7612=0,Résultat!G$8,IF(J7612="No",Résultat!$G$9,Résultat!$G$7)),IF(H7612=2,IF(E7612=0,Résultat!G$9,IF(J7612="No",Résultat!$G$9,Résultat!$G$7)),Résultat!$G$7)),Résultat!$G$7)), "")</f>
        <v/>
      </c>
    </row>
    <row r="7613" spans="1:11" ht="20.100000000000001" customHeight="1">
      <c r="A7613" s="26"/>
      <c r="B7613" s="27"/>
      <c r="C7613" s="11" t="str">
        <f>IF($B7613 &lt;&gt; "",VLOOKUP(MID(B7613,3,5),'Recyclabilité Prod Matx'!C:F,2,FALSE), "")</f>
        <v/>
      </c>
      <c r="D7613" s="11" t="str">
        <f>IF($B7613 &lt;&gt; "",VLOOKUP(MID(B7613,3,5),'Recyclabilité Prod Matx'!C:F,3,FALSE),"")</f>
        <v/>
      </c>
      <c r="E7613" s="11" t="str">
        <f>IF($B7613 &lt;&gt; "",VLOOKUP(MID(B7613,3,5),'Recyclabilité Prod Matx'!C:F,4,FALSE), "")</f>
        <v/>
      </c>
      <c r="F7613" s="12" t="str">
        <f>IF($B7613 &lt;&gt; "", IF(C7613="Totale","",IF(D7613 = 0, "", VLOOKUP(D7613,'Cond Compo'!A:B,2,FALSE))),"")</f>
        <v/>
      </c>
      <c r="G7613" s="28"/>
      <c r="H7613" s="11" t="str">
        <f xml:space="preserve"> IF(C7613="Totale",2,IF($G7613 &lt;&gt; "", IF(D7613 = "E",MATCH(G7613, 'Cond Compo'!D$16:D$18, 0), MATCH(G7613, 'Cond Compo'!C$16:C$19, 0)), ""))</f>
        <v/>
      </c>
      <c r="I7613" s="12" t="str">
        <f>IF($E7613 &lt;&gt; "", IF(E7613 = 0, "", VLOOKUP(E7613,'Cond Perturbation'!A:B,2,FALSE)),"")</f>
        <v/>
      </c>
      <c r="J7613" s="28"/>
      <c r="K7613" s="29" t="str">
        <f>IF($B7613 &lt;&gt; "", IF(C7613="Oui",IF(H7613=1,IF(E7613=0,Résultat!G$8,IF(J7613="No",Résultat!$G$8,Résultat!$G$7)),IF(H7613=2,IF(E7613=0,Résultat!G$9,IF(J7613="No",Résultat!$G$9,Résultat!$G$7)),Résultat!$G$7)),IF(C7613 = "Totale", IF(H7613=1,IF(E7613=0,Résultat!G$8,IF(J7613="No",Résultat!$G$9,Résultat!$G$7)),IF(H7613=2,IF(E7613=0,Résultat!G$9,IF(J7613="No",Résultat!$G$9,Résultat!$G$7)),Résultat!$G$7)),Résultat!$G$7)), "")</f>
        <v/>
      </c>
    </row>
    <row r="7614" spans="1:11" ht="20.100000000000001" customHeight="1">
      <c r="A7614" s="26"/>
      <c r="B7614" s="27"/>
      <c r="C7614" s="11" t="str">
        <f>IF($B7614 &lt;&gt; "",VLOOKUP(MID(B7614,3,5),'Recyclabilité Prod Matx'!C:F,2,FALSE), "")</f>
        <v/>
      </c>
      <c r="D7614" s="11" t="str">
        <f>IF($B7614 &lt;&gt; "",VLOOKUP(MID(B7614,3,5),'Recyclabilité Prod Matx'!C:F,3,FALSE),"")</f>
        <v/>
      </c>
      <c r="E7614" s="11" t="str">
        <f>IF($B7614 &lt;&gt; "",VLOOKUP(MID(B7614,3,5),'Recyclabilité Prod Matx'!C:F,4,FALSE), "")</f>
        <v/>
      </c>
      <c r="F7614" s="12" t="str">
        <f>IF($B7614 &lt;&gt; "", IF(C7614="Totale","",IF(D7614 = 0, "", VLOOKUP(D7614,'Cond Compo'!A:B,2,FALSE))),"")</f>
        <v/>
      </c>
      <c r="G7614" s="28"/>
      <c r="H7614" s="11" t="str">
        <f xml:space="preserve"> IF(C7614="Totale",2,IF($G7614 &lt;&gt; "", IF(D7614 = "E",MATCH(G7614, 'Cond Compo'!D$16:D$18, 0), MATCH(G7614, 'Cond Compo'!C$16:C$19, 0)), ""))</f>
        <v/>
      </c>
      <c r="I7614" s="12" t="str">
        <f>IF($E7614 &lt;&gt; "", IF(E7614 = 0, "", VLOOKUP(E7614,'Cond Perturbation'!A:B,2,FALSE)),"")</f>
        <v/>
      </c>
      <c r="J7614" s="28"/>
      <c r="K7614" s="29" t="str">
        <f>IF($B7614 &lt;&gt; "", IF(C7614="Oui",IF(H7614=1,IF(E7614=0,Résultat!G$8,IF(J7614="No",Résultat!$G$8,Résultat!$G$7)),IF(H7614=2,IF(E7614=0,Résultat!G$9,IF(J7614="No",Résultat!$G$9,Résultat!$G$7)),Résultat!$G$7)),IF(C7614 = "Totale", IF(H7614=1,IF(E7614=0,Résultat!G$8,IF(J7614="No",Résultat!$G$9,Résultat!$G$7)),IF(H7614=2,IF(E7614=0,Résultat!G$9,IF(J7614="No",Résultat!$G$9,Résultat!$G$7)),Résultat!$G$7)),Résultat!$G$7)), "")</f>
        <v/>
      </c>
    </row>
    <row r="7615" spans="1:11" ht="20.100000000000001" customHeight="1">
      <c r="A7615" s="26"/>
      <c r="B7615" s="27"/>
      <c r="C7615" s="11" t="str">
        <f>IF($B7615 &lt;&gt; "",VLOOKUP(MID(B7615,3,5),'Recyclabilité Prod Matx'!C:F,2,FALSE), "")</f>
        <v/>
      </c>
      <c r="D7615" s="11" t="str">
        <f>IF($B7615 &lt;&gt; "",VLOOKUP(MID(B7615,3,5),'Recyclabilité Prod Matx'!C:F,3,FALSE),"")</f>
        <v/>
      </c>
      <c r="E7615" s="11" t="str">
        <f>IF($B7615 &lt;&gt; "",VLOOKUP(MID(B7615,3,5),'Recyclabilité Prod Matx'!C:F,4,FALSE), "")</f>
        <v/>
      </c>
      <c r="F7615" s="12" t="str">
        <f>IF($B7615 &lt;&gt; "", IF(C7615="Totale","",IF(D7615 = 0, "", VLOOKUP(D7615,'Cond Compo'!A:B,2,FALSE))),"")</f>
        <v/>
      </c>
      <c r="G7615" s="28"/>
      <c r="H7615" s="11" t="str">
        <f xml:space="preserve"> IF(C7615="Totale",2,IF($G7615 &lt;&gt; "", IF(D7615 = "E",MATCH(G7615, 'Cond Compo'!D$16:D$18, 0), MATCH(G7615, 'Cond Compo'!C$16:C$19, 0)), ""))</f>
        <v/>
      </c>
      <c r="I7615" s="12" t="str">
        <f>IF($E7615 &lt;&gt; "", IF(E7615 = 0, "", VLOOKUP(E7615,'Cond Perturbation'!A:B,2,FALSE)),"")</f>
        <v/>
      </c>
      <c r="J7615" s="28"/>
      <c r="K7615" s="29" t="str">
        <f>IF($B7615 &lt;&gt; "", IF(C7615="Oui",IF(H7615=1,IF(E7615=0,Résultat!G$8,IF(J7615="No",Résultat!$G$8,Résultat!$G$7)),IF(H7615=2,IF(E7615=0,Résultat!G$9,IF(J7615="No",Résultat!$G$9,Résultat!$G$7)),Résultat!$G$7)),IF(C7615 = "Totale", IF(H7615=1,IF(E7615=0,Résultat!G$8,IF(J7615="No",Résultat!$G$9,Résultat!$G$7)),IF(H7615=2,IF(E7615=0,Résultat!G$9,IF(J7615="No",Résultat!$G$9,Résultat!$G$7)),Résultat!$G$7)),Résultat!$G$7)), "")</f>
        <v/>
      </c>
    </row>
    <row r="7616" spans="1:11" ht="20.100000000000001" customHeight="1">
      <c r="A7616" s="26"/>
      <c r="B7616" s="27"/>
      <c r="C7616" s="11" t="str">
        <f>IF($B7616 &lt;&gt; "",VLOOKUP(MID(B7616,3,5),'Recyclabilité Prod Matx'!C:F,2,FALSE), "")</f>
        <v/>
      </c>
      <c r="D7616" s="11" t="str">
        <f>IF($B7616 &lt;&gt; "",VLOOKUP(MID(B7616,3,5),'Recyclabilité Prod Matx'!C:F,3,FALSE),"")</f>
        <v/>
      </c>
      <c r="E7616" s="11" t="str">
        <f>IF($B7616 &lt;&gt; "",VLOOKUP(MID(B7616,3,5),'Recyclabilité Prod Matx'!C:F,4,FALSE), "")</f>
        <v/>
      </c>
      <c r="F7616" s="12" t="str">
        <f>IF($B7616 &lt;&gt; "", IF(C7616="Totale","",IF(D7616 = 0, "", VLOOKUP(D7616,'Cond Compo'!A:B,2,FALSE))),"")</f>
        <v/>
      </c>
      <c r="G7616" s="28"/>
      <c r="H7616" s="11" t="str">
        <f xml:space="preserve"> IF(C7616="Totale",2,IF($G7616 &lt;&gt; "", IF(D7616 = "E",MATCH(G7616, 'Cond Compo'!D$16:D$18, 0), MATCH(G7616, 'Cond Compo'!C$16:C$19, 0)), ""))</f>
        <v/>
      </c>
      <c r="I7616" s="12" t="str">
        <f>IF($E7616 &lt;&gt; "", IF(E7616 = 0, "", VLOOKUP(E7616,'Cond Perturbation'!A:B,2,FALSE)),"")</f>
        <v/>
      </c>
      <c r="J7616" s="28"/>
      <c r="K7616" s="29" t="str">
        <f>IF($B7616 &lt;&gt; "", IF(C7616="Oui",IF(H7616=1,IF(E7616=0,Résultat!G$8,IF(J7616="No",Résultat!$G$8,Résultat!$G$7)),IF(H7616=2,IF(E7616=0,Résultat!G$9,IF(J7616="No",Résultat!$G$9,Résultat!$G$7)),Résultat!$G$7)),IF(C7616 = "Totale", IF(H7616=1,IF(E7616=0,Résultat!G$8,IF(J7616="No",Résultat!$G$9,Résultat!$G$7)),IF(H7616=2,IF(E7616=0,Résultat!G$9,IF(J7616="No",Résultat!$G$9,Résultat!$G$7)),Résultat!$G$7)),Résultat!$G$7)), "")</f>
        <v/>
      </c>
    </row>
    <row r="7617" spans="1:11" ht="20.100000000000001" customHeight="1">
      <c r="A7617" s="26"/>
      <c r="B7617" s="27"/>
      <c r="C7617" s="11" t="str">
        <f>IF($B7617 &lt;&gt; "",VLOOKUP(MID(B7617,3,5),'Recyclabilité Prod Matx'!C:F,2,FALSE), "")</f>
        <v/>
      </c>
      <c r="D7617" s="11" t="str">
        <f>IF($B7617 &lt;&gt; "",VLOOKUP(MID(B7617,3,5),'Recyclabilité Prod Matx'!C:F,3,FALSE),"")</f>
        <v/>
      </c>
      <c r="E7617" s="11" t="str">
        <f>IF($B7617 &lt;&gt; "",VLOOKUP(MID(B7617,3,5),'Recyclabilité Prod Matx'!C:F,4,FALSE), "")</f>
        <v/>
      </c>
      <c r="F7617" s="12" t="str">
        <f>IF($B7617 &lt;&gt; "", IF(C7617="Totale","",IF(D7617 = 0, "", VLOOKUP(D7617,'Cond Compo'!A:B,2,FALSE))),"")</f>
        <v/>
      </c>
      <c r="G7617" s="28"/>
      <c r="H7617" s="11" t="str">
        <f xml:space="preserve"> IF(C7617="Totale",2,IF($G7617 &lt;&gt; "", IF(D7617 = "E",MATCH(G7617, 'Cond Compo'!D$16:D$18, 0), MATCH(G7617, 'Cond Compo'!C$16:C$19, 0)), ""))</f>
        <v/>
      </c>
      <c r="I7617" s="12" t="str">
        <f>IF($E7617 &lt;&gt; "", IF(E7617 = 0, "", VLOOKUP(E7617,'Cond Perturbation'!A:B,2,FALSE)),"")</f>
        <v/>
      </c>
      <c r="J7617" s="28"/>
      <c r="K7617" s="29" t="str">
        <f>IF($B7617 &lt;&gt; "", IF(C7617="Oui",IF(H7617=1,IF(E7617=0,Résultat!G$8,IF(J7617="No",Résultat!$G$8,Résultat!$G$7)),IF(H7617=2,IF(E7617=0,Résultat!G$9,IF(J7617="No",Résultat!$G$9,Résultat!$G$7)),Résultat!$G$7)),IF(C7617 = "Totale", IF(H7617=1,IF(E7617=0,Résultat!G$8,IF(J7617="No",Résultat!$G$9,Résultat!$G$7)),IF(H7617=2,IF(E7617=0,Résultat!G$9,IF(J7617="No",Résultat!$G$9,Résultat!$G$7)),Résultat!$G$7)),Résultat!$G$7)), "")</f>
        <v/>
      </c>
    </row>
    <row r="7618" spans="1:11" ht="20.100000000000001" customHeight="1">
      <c r="A7618" s="26"/>
      <c r="B7618" s="27"/>
      <c r="C7618" s="11" t="str">
        <f>IF($B7618 &lt;&gt; "",VLOOKUP(MID(B7618,3,5),'Recyclabilité Prod Matx'!C:F,2,FALSE), "")</f>
        <v/>
      </c>
      <c r="D7618" s="11" t="str">
        <f>IF($B7618 &lt;&gt; "",VLOOKUP(MID(B7618,3,5),'Recyclabilité Prod Matx'!C:F,3,FALSE),"")</f>
        <v/>
      </c>
      <c r="E7618" s="11" t="str">
        <f>IF($B7618 &lt;&gt; "",VLOOKUP(MID(B7618,3,5),'Recyclabilité Prod Matx'!C:F,4,FALSE), "")</f>
        <v/>
      </c>
      <c r="F7618" s="12" t="str">
        <f>IF($B7618 &lt;&gt; "", IF(C7618="Totale","",IF(D7618 = 0, "", VLOOKUP(D7618,'Cond Compo'!A:B,2,FALSE))),"")</f>
        <v/>
      </c>
      <c r="G7618" s="28"/>
      <c r="H7618" s="11" t="str">
        <f xml:space="preserve"> IF(C7618="Totale",2,IF($G7618 &lt;&gt; "", IF(D7618 = "E",MATCH(G7618, 'Cond Compo'!D$16:D$18, 0), MATCH(G7618, 'Cond Compo'!C$16:C$19, 0)), ""))</f>
        <v/>
      </c>
      <c r="I7618" s="12" t="str">
        <f>IF($E7618 &lt;&gt; "", IF(E7618 = 0, "", VLOOKUP(E7618,'Cond Perturbation'!A:B,2,FALSE)),"")</f>
        <v/>
      </c>
      <c r="J7618" s="28"/>
      <c r="K7618" s="29" t="str">
        <f>IF($B7618 &lt;&gt; "", IF(C7618="Oui",IF(H7618=1,IF(E7618=0,Résultat!G$8,IF(J7618="No",Résultat!$G$8,Résultat!$G$7)),IF(H7618=2,IF(E7618=0,Résultat!G$9,IF(J7618="No",Résultat!$G$9,Résultat!$G$7)),Résultat!$G$7)),IF(C7618 = "Totale", IF(H7618=1,IF(E7618=0,Résultat!G$8,IF(J7618="No",Résultat!$G$9,Résultat!$G$7)),IF(H7618=2,IF(E7618=0,Résultat!G$9,IF(J7618="No",Résultat!$G$9,Résultat!$G$7)),Résultat!$G$7)),Résultat!$G$7)), "")</f>
        <v/>
      </c>
    </row>
    <row r="7619" spans="1:11" ht="20.100000000000001" customHeight="1">
      <c r="A7619" s="26"/>
      <c r="B7619" s="27"/>
      <c r="C7619" s="11" t="str">
        <f>IF($B7619 &lt;&gt; "",VLOOKUP(MID(B7619,3,5),'Recyclabilité Prod Matx'!C:F,2,FALSE), "")</f>
        <v/>
      </c>
      <c r="D7619" s="11" t="str">
        <f>IF($B7619 &lt;&gt; "",VLOOKUP(MID(B7619,3,5),'Recyclabilité Prod Matx'!C:F,3,FALSE),"")</f>
        <v/>
      </c>
      <c r="E7619" s="11" t="str">
        <f>IF($B7619 &lt;&gt; "",VLOOKUP(MID(B7619,3,5),'Recyclabilité Prod Matx'!C:F,4,FALSE), "")</f>
        <v/>
      </c>
      <c r="F7619" s="12" t="str">
        <f>IF($B7619 &lt;&gt; "", IF(C7619="Totale","",IF(D7619 = 0, "", VLOOKUP(D7619,'Cond Compo'!A:B,2,FALSE))),"")</f>
        <v/>
      </c>
      <c r="G7619" s="28"/>
      <c r="H7619" s="11" t="str">
        <f xml:space="preserve"> IF(C7619="Totale",2,IF($G7619 &lt;&gt; "", IF(D7619 = "E",MATCH(G7619, 'Cond Compo'!D$16:D$18, 0), MATCH(G7619, 'Cond Compo'!C$16:C$19, 0)), ""))</f>
        <v/>
      </c>
      <c r="I7619" s="12" t="str">
        <f>IF($E7619 &lt;&gt; "", IF(E7619 = 0, "", VLOOKUP(E7619,'Cond Perturbation'!A:B,2,FALSE)),"")</f>
        <v/>
      </c>
      <c r="J7619" s="28"/>
      <c r="K7619" s="29" t="str">
        <f>IF($B7619 &lt;&gt; "", IF(C7619="Oui",IF(H7619=1,IF(E7619=0,Résultat!G$8,IF(J7619="No",Résultat!$G$8,Résultat!$G$7)),IF(H7619=2,IF(E7619=0,Résultat!G$9,IF(J7619="No",Résultat!$G$9,Résultat!$G$7)),Résultat!$G$7)),IF(C7619 = "Totale", IF(H7619=1,IF(E7619=0,Résultat!G$8,IF(J7619="No",Résultat!$G$9,Résultat!$G$7)),IF(H7619=2,IF(E7619=0,Résultat!G$9,IF(J7619="No",Résultat!$G$9,Résultat!$G$7)),Résultat!$G$7)),Résultat!$G$7)), "")</f>
        <v/>
      </c>
    </row>
    <row r="7620" spans="1:11" ht="20.100000000000001" customHeight="1">
      <c r="A7620" s="26"/>
      <c r="B7620" s="27"/>
      <c r="C7620" s="11" t="str">
        <f>IF($B7620 &lt;&gt; "",VLOOKUP(MID(B7620,3,5),'Recyclabilité Prod Matx'!C:F,2,FALSE), "")</f>
        <v/>
      </c>
      <c r="D7620" s="11" t="str">
        <f>IF($B7620 &lt;&gt; "",VLOOKUP(MID(B7620,3,5),'Recyclabilité Prod Matx'!C:F,3,FALSE),"")</f>
        <v/>
      </c>
      <c r="E7620" s="11" t="str">
        <f>IF($B7620 &lt;&gt; "",VLOOKUP(MID(B7620,3,5),'Recyclabilité Prod Matx'!C:F,4,FALSE), "")</f>
        <v/>
      </c>
      <c r="F7620" s="12" t="str">
        <f>IF($B7620 &lt;&gt; "", IF(C7620="Totale","",IF(D7620 = 0, "", VLOOKUP(D7620,'Cond Compo'!A:B,2,FALSE))),"")</f>
        <v/>
      </c>
      <c r="G7620" s="28"/>
      <c r="H7620" s="11" t="str">
        <f xml:space="preserve"> IF(C7620="Totale",2,IF($G7620 &lt;&gt; "", IF(D7620 = "E",MATCH(G7620, 'Cond Compo'!D$16:D$18, 0), MATCH(G7620, 'Cond Compo'!C$16:C$19, 0)), ""))</f>
        <v/>
      </c>
      <c r="I7620" s="12" t="str">
        <f>IF($E7620 &lt;&gt; "", IF(E7620 = 0, "", VLOOKUP(E7620,'Cond Perturbation'!A:B,2,FALSE)),"")</f>
        <v/>
      </c>
      <c r="J7620" s="28"/>
      <c r="K7620" s="29" t="str">
        <f>IF($B7620 &lt;&gt; "", IF(C7620="Oui",IF(H7620=1,IF(E7620=0,Résultat!G$8,IF(J7620="No",Résultat!$G$8,Résultat!$G$7)),IF(H7620=2,IF(E7620=0,Résultat!G$9,IF(J7620="No",Résultat!$G$9,Résultat!$G$7)),Résultat!$G$7)),IF(C7620 = "Totale", IF(H7620=1,IF(E7620=0,Résultat!G$8,IF(J7620="No",Résultat!$G$9,Résultat!$G$7)),IF(H7620=2,IF(E7620=0,Résultat!G$9,IF(J7620="No",Résultat!$G$9,Résultat!$G$7)),Résultat!$G$7)),Résultat!$G$7)), "")</f>
        <v/>
      </c>
    </row>
    <row r="7621" spans="1:11" ht="20.100000000000001" customHeight="1">
      <c r="A7621" s="26"/>
      <c r="B7621" s="27"/>
      <c r="C7621" s="11" t="str">
        <f>IF($B7621 &lt;&gt; "",VLOOKUP(MID(B7621,3,5),'Recyclabilité Prod Matx'!C:F,2,FALSE), "")</f>
        <v/>
      </c>
      <c r="D7621" s="11" t="str">
        <f>IF($B7621 &lt;&gt; "",VLOOKUP(MID(B7621,3,5),'Recyclabilité Prod Matx'!C:F,3,FALSE),"")</f>
        <v/>
      </c>
      <c r="E7621" s="11" t="str">
        <f>IF($B7621 &lt;&gt; "",VLOOKUP(MID(B7621,3,5),'Recyclabilité Prod Matx'!C:F,4,FALSE), "")</f>
        <v/>
      </c>
      <c r="F7621" s="12" t="str">
        <f>IF($B7621 &lt;&gt; "", IF(C7621="Totale","",IF(D7621 = 0, "", VLOOKUP(D7621,'Cond Compo'!A:B,2,FALSE))),"")</f>
        <v/>
      </c>
      <c r="G7621" s="28"/>
      <c r="H7621" s="11" t="str">
        <f xml:space="preserve"> IF(C7621="Totale",2,IF($G7621 &lt;&gt; "", IF(D7621 = "E",MATCH(G7621, 'Cond Compo'!D$16:D$18, 0), MATCH(G7621, 'Cond Compo'!C$16:C$19, 0)), ""))</f>
        <v/>
      </c>
      <c r="I7621" s="12" t="str">
        <f>IF($E7621 &lt;&gt; "", IF(E7621 = 0, "", VLOOKUP(E7621,'Cond Perturbation'!A:B,2,FALSE)),"")</f>
        <v/>
      </c>
      <c r="J7621" s="28"/>
      <c r="K7621" s="29" t="str">
        <f>IF($B7621 &lt;&gt; "", IF(C7621="Oui",IF(H7621=1,IF(E7621=0,Résultat!G$8,IF(J7621="No",Résultat!$G$8,Résultat!$G$7)),IF(H7621=2,IF(E7621=0,Résultat!G$9,IF(J7621="No",Résultat!$G$9,Résultat!$G$7)),Résultat!$G$7)),IF(C7621 = "Totale", IF(H7621=1,IF(E7621=0,Résultat!G$8,IF(J7621="No",Résultat!$G$9,Résultat!$G$7)),IF(H7621=2,IF(E7621=0,Résultat!G$9,IF(J7621="No",Résultat!$G$9,Résultat!$G$7)),Résultat!$G$7)),Résultat!$G$7)), "")</f>
        <v/>
      </c>
    </row>
    <row r="7622" spans="1:11" ht="20.100000000000001" customHeight="1">
      <c r="A7622" s="26"/>
      <c r="B7622" s="27"/>
      <c r="C7622" s="11" t="str">
        <f>IF($B7622 &lt;&gt; "",VLOOKUP(MID(B7622,3,5),'Recyclabilité Prod Matx'!C:F,2,FALSE), "")</f>
        <v/>
      </c>
      <c r="D7622" s="11" t="str">
        <f>IF($B7622 &lt;&gt; "",VLOOKUP(MID(B7622,3,5),'Recyclabilité Prod Matx'!C:F,3,FALSE),"")</f>
        <v/>
      </c>
      <c r="E7622" s="11" t="str">
        <f>IF($B7622 &lt;&gt; "",VLOOKUP(MID(B7622,3,5),'Recyclabilité Prod Matx'!C:F,4,FALSE), "")</f>
        <v/>
      </c>
      <c r="F7622" s="12" t="str">
        <f>IF($B7622 &lt;&gt; "", IF(C7622="Totale","",IF(D7622 = 0, "", VLOOKUP(D7622,'Cond Compo'!A:B,2,FALSE))),"")</f>
        <v/>
      </c>
      <c r="G7622" s="28"/>
      <c r="H7622" s="11" t="str">
        <f xml:space="preserve"> IF(C7622="Totale",2,IF($G7622 &lt;&gt; "", IF(D7622 = "E",MATCH(G7622, 'Cond Compo'!D$16:D$18, 0), MATCH(G7622, 'Cond Compo'!C$16:C$19, 0)), ""))</f>
        <v/>
      </c>
      <c r="I7622" s="12" t="str">
        <f>IF($E7622 &lt;&gt; "", IF(E7622 = 0, "", VLOOKUP(E7622,'Cond Perturbation'!A:B,2,FALSE)),"")</f>
        <v/>
      </c>
      <c r="J7622" s="28"/>
      <c r="K7622" s="29" t="str">
        <f>IF($B7622 &lt;&gt; "", IF(C7622="Oui",IF(H7622=1,IF(E7622=0,Résultat!G$8,IF(J7622="No",Résultat!$G$8,Résultat!$G$7)),IF(H7622=2,IF(E7622=0,Résultat!G$9,IF(J7622="No",Résultat!$G$9,Résultat!$G$7)),Résultat!$G$7)),IF(C7622 = "Totale", IF(H7622=1,IF(E7622=0,Résultat!G$8,IF(J7622="No",Résultat!$G$9,Résultat!$G$7)),IF(H7622=2,IF(E7622=0,Résultat!G$9,IF(J7622="No",Résultat!$G$9,Résultat!$G$7)),Résultat!$G$7)),Résultat!$G$7)), "")</f>
        <v/>
      </c>
    </row>
    <row r="7623" spans="1:11" ht="20.100000000000001" customHeight="1">
      <c r="A7623" s="26"/>
      <c r="B7623" s="27"/>
      <c r="C7623" s="11" t="str">
        <f>IF($B7623 &lt;&gt; "",VLOOKUP(MID(B7623,3,5),'Recyclabilité Prod Matx'!C:F,2,FALSE), "")</f>
        <v/>
      </c>
      <c r="D7623" s="11" t="str">
        <f>IF($B7623 &lt;&gt; "",VLOOKUP(MID(B7623,3,5),'Recyclabilité Prod Matx'!C:F,3,FALSE),"")</f>
        <v/>
      </c>
      <c r="E7623" s="11" t="str">
        <f>IF($B7623 &lt;&gt; "",VLOOKUP(MID(B7623,3,5),'Recyclabilité Prod Matx'!C:F,4,FALSE), "")</f>
        <v/>
      </c>
      <c r="F7623" s="12" t="str">
        <f>IF($B7623 &lt;&gt; "", IF(C7623="Totale","",IF(D7623 = 0, "", VLOOKUP(D7623,'Cond Compo'!A:B,2,FALSE))),"")</f>
        <v/>
      </c>
      <c r="G7623" s="28"/>
      <c r="H7623" s="11" t="str">
        <f xml:space="preserve"> IF(C7623="Totale",2,IF($G7623 &lt;&gt; "", IF(D7623 = "E",MATCH(G7623, 'Cond Compo'!D$16:D$18, 0), MATCH(G7623, 'Cond Compo'!C$16:C$19, 0)), ""))</f>
        <v/>
      </c>
      <c r="I7623" s="12" t="str">
        <f>IF($E7623 &lt;&gt; "", IF(E7623 = 0, "", VLOOKUP(E7623,'Cond Perturbation'!A:B,2,FALSE)),"")</f>
        <v/>
      </c>
      <c r="J7623" s="28"/>
      <c r="K7623" s="29" t="str">
        <f>IF($B7623 &lt;&gt; "", IF(C7623="Oui",IF(H7623=1,IF(E7623=0,Résultat!G$8,IF(J7623="No",Résultat!$G$8,Résultat!$G$7)),IF(H7623=2,IF(E7623=0,Résultat!G$9,IF(J7623="No",Résultat!$G$9,Résultat!$G$7)),Résultat!$G$7)),IF(C7623 = "Totale", IF(H7623=1,IF(E7623=0,Résultat!G$8,IF(J7623="No",Résultat!$G$9,Résultat!$G$7)),IF(H7623=2,IF(E7623=0,Résultat!G$9,IF(J7623="No",Résultat!$G$9,Résultat!$G$7)),Résultat!$G$7)),Résultat!$G$7)), "")</f>
        <v/>
      </c>
    </row>
    <row r="7624" spans="1:11" ht="20.100000000000001" customHeight="1">
      <c r="A7624" s="26"/>
      <c r="B7624" s="27"/>
      <c r="C7624" s="11" t="str">
        <f>IF($B7624 &lt;&gt; "",VLOOKUP(MID(B7624,3,5),'Recyclabilité Prod Matx'!C:F,2,FALSE), "")</f>
        <v/>
      </c>
      <c r="D7624" s="11" t="str">
        <f>IF($B7624 &lt;&gt; "",VLOOKUP(MID(B7624,3,5),'Recyclabilité Prod Matx'!C:F,3,FALSE),"")</f>
        <v/>
      </c>
      <c r="E7624" s="11" t="str">
        <f>IF($B7624 &lt;&gt; "",VLOOKUP(MID(B7624,3,5),'Recyclabilité Prod Matx'!C:F,4,FALSE), "")</f>
        <v/>
      </c>
      <c r="F7624" s="12" t="str">
        <f>IF($B7624 &lt;&gt; "", IF(C7624="Totale","",IF(D7624 = 0, "", VLOOKUP(D7624,'Cond Compo'!A:B,2,FALSE))),"")</f>
        <v/>
      </c>
      <c r="G7624" s="28"/>
      <c r="H7624" s="11" t="str">
        <f xml:space="preserve"> IF(C7624="Totale",2,IF($G7624 &lt;&gt; "", IF(D7624 = "E",MATCH(G7624, 'Cond Compo'!D$16:D$18, 0), MATCH(G7624, 'Cond Compo'!C$16:C$19, 0)), ""))</f>
        <v/>
      </c>
      <c r="I7624" s="12" t="str">
        <f>IF($E7624 &lt;&gt; "", IF(E7624 = 0, "", VLOOKUP(E7624,'Cond Perturbation'!A:B,2,FALSE)),"")</f>
        <v/>
      </c>
      <c r="J7624" s="28"/>
      <c r="K7624" s="29" t="str">
        <f>IF($B7624 &lt;&gt; "", IF(C7624="Oui",IF(H7624=1,IF(E7624=0,Résultat!G$8,IF(J7624="No",Résultat!$G$8,Résultat!$G$7)),IF(H7624=2,IF(E7624=0,Résultat!G$9,IF(J7624="No",Résultat!$G$9,Résultat!$G$7)),Résultat!$G$7)),IF(C7624 = "Totale", IF(H7624=1,IF(E7624=0,Résultat!G$8,IF(J7624="No",Résultat!$G$9,Résultat!$G$7)),IF(H7624=2,IF(E7624=0,Résultat!G$9,IF(J7624="No",Résultat!$G$9,Résultat!$G$7)),Résultat!$G$7)),Résultat!$G$7)), "")</f>
        <v/>
      </c>
    </row>
    <row r="7625" spans="1:11" ht="20.100000000000001" customHeight="1">
      <c r="A7625" s="26"/>
      <c r="B7625" s="27"/>
      <c r="C7625" s="11" t="str">
        <f>IF($B7625 &lt;&gt; "",VLOOKUP(MID(B7625,3,5),'Recyclabilité Prod Matx'!C:F,2,FALSE), "")</f>
        <v/>
      </c>
      <c r="D7625" s="11" t="str">
        <f>IF($B7625 &lt;&gt; "",VLOOKUP(MID(B7625,3,5),'Recyclabilité Prod Matx'!C:F,3,FALSE),"")</f>
        <v/>
      </c>
      <c r="E7625" s="11" t="str">
        <f>IF($B7625 &lt;&gt; "",VLOOKUP(MID(B7625,3,5),'Recyclabilité Prod Matx'!C:F,4,FALSE), "")</f>
        <v/>
      </c>
      <c r="F7625" s="12" t="str">
        <f>IF($B7625 &lt;&gt; "", IF(C7625="Totale","",IF(D7625 = 0, "", VLOOKUP(D7625,'Cond Compo'!A:B,2,FALSE))),"")</f>
        <v/>
      </c>
      <c r="G7625" s="28"/>
      <c r="H7625" s="11" t="str">
        <f xml:space="preserve"> IF(C7625="Totale",2,IF($G7625 &lt;&gt; "", IF(D7625 = "E",MATCH(G7625, 'Cond Compo'!D$16:D$18, 0), MATCH(G7625, 'Cond Compo'!C$16:C$19, 0)), ""))</f>
        <v/>
      </c>
      <c r="I7625" s="12" t="str">
        <f>IF($E7625 &lt;&gt; "", IF(E7625 = 0, "", VLOOKUP(E7625,'Cond Perturbation'!A:B,2,FALSE)),"")</f>
        <v/>
      </c>
      <c r="J7625" s="28"/>
      <c r="K7625" s="29" t="str">
        <f>IF($B7625 &lt;&gt; "", IF(C7625="Oui",IF(H7625=1,IF(E7625=0,Résultat!G$8,IF(J7625="No",Résultat!$G$8,Résultat!$G$7)),IF(H7625=2,IF(E7625=0,Résultat!G$9,IF(J7625="No",Résultat!$G$9,Résultat!$G$7)),Résultat!$G$7)),IF(C7625 = "Totale", IF(H7625=1,IF(E7625=0,Résultat!G$8,IF(J7625="No",Résultat!$G$9,Résultat!$G$7)),IF(H7625=2,IF(E7625=0,Résultat!G$9,IF(J7625="No",Résultat!$G$9,Résultat!$G$7)),Résultat!$G$7)),Résultat!$G$7)), "")</f>
        <v/>
      </c>
    </row>
    <row r="7626" spans="1:11" ht="20.100000000000001" customHeight="1">
      <c r="A7626" s="26"/>
      <c r="B7626" s="27"/>
      <c r="C7626" s="11" t="str">
        <f>IF($B7626 &lt;&gt; "",VLOOKUP(MID(B7626,3,5),'Recyclabilité Prod Matx'!C:F,2,FALSE), "")</f>
        <v/>
      </c>
      <c r="D7626" s="11" t="str">
        <f>IF($B7626 &lt;&gt; "",VLOOKUP(MID(B7626,3,5),'Recyclabilité Prod Matx'!C:F,3,FALSE),"")</f>
        <v/>
      </c>
      <c r="E7626" s="11" t="str">
        <f>IF($B7626 &lt;&gt; "",VLOOKUP(MID(B7626,3,5),'Recyclabilité Prod Matx'!C:F,4,FALSE), "")</f>
        <v/>
      </c>
      <c r="F7626" s="12" t="str">
        <f>IF($B7626 &lt;&gt; "", IF(C7626="Totale","",IF(D7626 = 0, "", VLOOKUP(D7626,'Cond Compo'!A:B,2,FALSE))),"")</f>
        <v/>
      </c>
      <c r="G7626" s="28"/>
      <c r="H7626" s="11" t="str">
        <f xml:space="preserve"> IF(C7626="Totale",2,IF($G7626 &lt;&gt; "", IF(D7626 = "E",MATCH(G7626, 'Cond Compo'!D$16:D$18, 0), MATCH(G7626, 'Cond Compo'!C$16:C$19, 0)), ""))</f>
        <v/>
      </c>
      <c r="I7626" s="12" t="str">
        <f>IF($E7626 &lt;&gt; "", IF(E7626 = 0, "", VLOOKUP(E7626,'Cond Perturbation'!A:B,2,FALSE)),"")</f>
        <v/>
      </c>
      <c r="J7626" s="28"/>
      <c r="K7626" s="29" t="str">
        <f>IF($B7626 &lt;&gt; "", IF(C7626="Oui",IF(H7626=1,IF(E7626=0,Résultat!G$8,IF(J7626="No",Résultat!$G$8,Résultat!$G$7)),IF(H7626=2,IF(E7626=0,Résultat!G$9,IF(J7626="No",Résultat!$G$9,Résultat!$G$7)),Résultat!$G$7)),IF(C7626 = "Totale", IF(H7626=1,IF(E7626=0,Résultat!G$8,IF(J7626="No",Résultat!$G$9,Résultat!$G$7)),IF(H7626=2,IF(E7626=0,Résultat!G$9,IF(J7626="No",Résultat!$G$9,Résultat!$G$7)),Résultat!$G$7)),Résultat!$G$7)), "")</f>
        <v/>
      </c>
    </row>
    <row r="7627" spans="1:11" ht="20.100000000000001" customHeight="1">
      <c r="A7627" s="26"/>
      <c r="B7627" s="27"/>
      <c r="C7627" s="11" t="str">
        <f>IF($B7627 &lt;&gt; "",VLOOKUP(MID(B7627,3,5),'Recyclabilité Prod Matx'!C:F,2,FALSE), "")</f>
        <v/>
      </c>
      <c r="D7627" s="11" t="str">
        <f>IF($B7627 &lt;&gt; "",VLOOKUP(MID(B7627,3,5),'Recyclabilité Prod Matx'!C:F,3,FALSE),"")</f>
        <v/>
      </c>
      <c r="E7627" s="11" t="str">
        <f>IF($B7627 &lt;&gt; "",VLOOKUP(MID(B7627,3,5),'Recyclabilité Prod Matx'!C:F,4,FALSE), "")</f>
        <v/>
      </c>
      <c r="F7627" s="12" t="str">
        <f>IF($B7627 &lt;&gt; "", IF(C7627="Totale","",IF(D7627 = 0, "", VLOOKUP(D7627,'Cond Compo'!A:B,2,FALSE))),"")</f>
        <v/>
      </c>
      <c r="G7627" s="28"/>
      <c r="H7627" s="11" t="str">
        <f xml:space="preserve"> IF(C7627="Totale",2,IF($G7627 &lt;&gt; "", IF(D7627 = "E",MATCH(G7627, 'Cond Compo'!D$16:D$18, 0), MATCH(G7627, 'Cond Compo'!C$16:C$19, 0)), ""))</f>
        <v/>
      </c>
      <c r="I7627" s="12" t="str">
        <f>IF($E7627 &lt;&gt; "", IF(E7627 = 0, "", VLOOKUP(E7627,'Cond Perturbation'!A:B,2,FALSE)),"")</f>
        <v/>
      </c>
      <c r="J7627" s="28"/>
      <c r="K7627" s="29" t="str">
        <f>IF($B7627 &lt;&gt; "", IF(C7627="Oui",IF(H7627=1,IF(E7627=0,Résultat!G$8,IF(J7627="No",Résultat!$G$8,Résultat!$G$7)),IF(H7627=2,IF(E7627=0,Résultat!G$9,IF(J7627="No",Résultat!$G$9,Résultat!$G$7)),Résultat!$G$7)),IF(C7627 = "Totale", IF(H7627=1,IF(E7627=0,Résultat!G$8,IF(J7627="No",Résultat!$G$9,Résultat!$G$7)),IF(H7627=2,IF(E7627=0,Résultat!G$9,IF(J7627="No",Résultat!$G$9,Résultat!$G$7)),Résultat!$G$7)),Résultat!$G$7)), "")</f>
        <v/>
      </c>
    </row>
    <row r="7628" spans="1:11" ht="20.100000000000001" customHeight="1">
      <c r="A7628" s="26"/>
      <c r="B7628" s="27"/>
      <c r="C7628" s="11" t="str">
        <f>IF($B7628 &lt;&gt; "",VLOOKUP(MID(B7628,3,5),'Recyclabilité Prod Matx'!C:F,2,FALSE), "")</f>
        <v/>
      </c>
      <c r="D7628" s="11" t="str">
        <f>IF($B7628 &lt;&gt; "",VLOOKUP(MID(B7628,3,5),'Recyclabilité Prod Matx'!C:F,3,FALSE),"")</f>
        <v/>
      </c>
      <c r="E7628" s="11" t="str">
        <f>IF($B7628 &lt;&gt; "",VLOOKUP(MID(B7628,3,5),'Recyclabilité Prod Matx'!C:F,4,FALSE), "")</f>
        <v/>
      </c>
      <c r="F7628" s="12" t="str">
        <f>IF($B7628 &lt;&gt; "", IF(C7628="Totale","",IF(D7628 = 0, "", VLOOKUP(D7628,'Cond Compo'!A:B,2,FALSE))),"")</f>
        <v/>
      </c>
      <c r="G7628" s="28"/>
      <c r="H7628" s="11" t="str">
        <f xml:space="preserve"> IF(C7628="Totale",2,IF($G7628 &lt;&gt; "", IF(D7628 = "E",MATCH(G7628, 'Cond Compo'!D$16:D$18, 0), MATCH(G7628, 'Cond Compo'!C$16:C$19, 0)), ""))</f>
        <v/>
      </c>
      <c r="I7628" s="12" t="str">
        <f>IF($E7628 &lt;&gt; "", IF(E7628 = 0, "", VLOOKUP(E7628,'Cond Perturbation'!A:B,2,FALSE)),"")</f>
        <v/>
      </c>
      <c r="J7628" s="28"/>
      <c r="K7628" s="29" t="str">
        <f>IF($B7628 &lt;&gt; "", IF(C7628="Oui",IF(H7628=1,IF(E7628=0,Résultat!G$8,IF(J7628="No",Résultat!$G$8,Résultat!$G$7)),IF(H7628=2,IF(E7628=0,Résultat!G$9,IF(J7628="No",Résultat!$G$9,Résultat!$G$7)),Résultat!$G$7)),IF(C7628 = "Totale", IF(H7628=1,IF(E7628=0,Résultat!G$8,IF(J7628="No",Résultat!$G$9,Résultat!$G$7)),IF(H7628=2,IF(E7628=0,Résultat!G$9,IF(J7628="No",Résultat!$G$9,Résultat!$G$7)),Résultat!$G$7)),Résultat!$G$7)), "")</f>
        <v/>
      </c>
    </row>
    <row r="7629" spans="1:11" ht="20.100000000000001" customHeight="1">
      <c r="A7629" s="26"/>
      <c r="B7629" s="27"/>
      <c r="C7629" s="11" t="str">
        <f>IF($B7629 &lt;&gt; "",VLOOKUP(MID(B7629,3,5),'Recyclabilité Prod Matx'!C:F,2,FALSE), "")</f>
        <v/>
      </c>
      <c r="D7629" s="11" t="str">
        <f>IF($B7629 &lt;&gt; "",VLOOKUP(MID(B7629,3,5),'Recyclabilité Prod Matx'!C:F,3,FALSE),"")</f>
        <v/>
      </c>
      <c r="E7629" s="11" t="str">
        <f>IF($B7629 &lt;&gt; "",VLOOKUP(MID(B7629,3,5),'Recyclabilité Prod Matx'!C:F,4,FALSE), "")</f>
        <v/>
      </c>
      <c r="F7629" s="12" t="str">
        <f>IF($B7629 &lt;&gt; "", IF(C7629="Totale","",IF(D7629 = 0, "", VLOOKUP(D7629,'Cond Compo'!A:B,2,FALSE))),"")</f>
        <v/>
      </c>
      <c r="G7629" s="28"/>
      <c r="H7629" s="11" t="str">
        <f xml:space="preserve"> IF(C7629="Totale",2,IF($G7629 &lt;&gt; "", IF(D7629 = "E",MATCH(G7629, 'Cond Compo'!D$16:D$18, 0), MATCH(G7629, 'Cond Compo'!C$16:C$19, 0)), ""))</f>
        <v/>
      </c>
      <c r="I7629" s="12" t="str">
        <f>IF($E7629 &lt;&gt; "", IF(E7629 = 0, "", VLOOKUP(E7629,'Cond Perturbation'!A:B,2,FALSE)),"")</f>
        <v/>
      </c>
      <c r="J7629" s="28"/>
      <c r="K7629" s="29" t="str">
        <f>IF($B7629 &lt;&gt; "", IF(C7629="Oui",IF(H7629=1,IF(E7629=0,Résultat!G$8,IF(J7629="No",Résultat!$G$8,Résultat!$G$7)),IF(H7629=2,IF(E7629=0,Résultat!G$9,IF(J7629="No",Résultat!$G$9,Résultat!$G$7)),Résultat!$G$7)),IF(C7629 = "Totale", IF(H7629=1,IF(E7629=0,Résultat!G$8,IF(J7629="No",Résultat!$G$9,Résultat!$G$7)),IF(H7629=2,IF(E7629=0,Résultat!G$9,IF(J7629="No",Résultat!$G$9,Résultat!$G$7)),Résultat!$G$7)),Résultat!$G$7)), "")</f>
        <v/>
      </c>
    </row>
    <row r="7630" spans="1:11" ht="20.100000000000001" customHeight="1">
      <c r="A7630" s="26"/>
      <c r="B7630" s="27"/>
      <c r="C7630" s="11" t="str">
        <f>IF($B7630 &lt;&gt; "",VLOOKUP(MID(B7630,3,5),'Recyclabilité Prod Matx'!C:F,2,FALSE), "")</f>
        <v/>
      </c>
      <c r="D7630" s="11" t="str">
        <f>IF($B7630 &lt;&gt; "",VLOOKUP(MID(B7630,3,5),'Recyclabilité Prod Matx'!C:F,3,FALSE),"")</f>
        <v/>
      </c>
      <c r="E7630" s="11" t="str">
        <f>IF($B7630 &lt;&gt; "",VLOOKUP(MID(B7630,3,5),'Recyclabilité Prod Matx'!C:F,4,FALSE), "")</f>
        <v/>
      </c>
      <c r="F7630" s="12" t="str">
        <f>IF($B7630 &lt;&gt; "", IF(C7630="Totale","",IF(D7630 = 0, "", VLOOKUP(D7630,'Cond Compo'!A:B,2,FALSE))),"")</f>
        <v/>
      </c>
      <c r="G7630" s="28"/>
      <c r="H7630" s="11" t="str">
        <f xml:space="preserve"> IF(C7630="Totale",2,IF($G7630 &lt;&gt; "", IF(D7630 = "E",MATCH(G7630, 'Cond Compo'!D$16:D$18, 0), MATCH(G7630, 'Cond Compo'!C$16:C$19, 0)), ""))</f>
        <v/>
      </c>
      <c r="I7630" s="12" t="str">
        <f>IF($E7630 &lt;&gt; "", IF(E7630 = 0, "", VLOOKUP(E7630,'Cond Perturbation'!A:B,2,FALSE)),"")</f>
        <v/>
      </c>
      <c r="J7630" s="28"/>
      <c r="K7630" s="29" t="str">
        <f>IF($B7630 &lt;&gt; "", IF(C7630="Oui",IF(H7630=1,IF(E7630=0,Résultat!G$8,IF(J7630="No",Résultat!$G$8,Résultat!$G$7)),IF(H7630=2,IF(E7630=0,Résultat!G$9,IF(J7630="No",Résultat!$G$9,Résultat!$G$7)),Résultat!$G$7)),IF(C7630 = "Totale", IF(H7630=1,IF(E7630=0,Résultat!G$8,IF(J7630="No",Résultat!$G$9,Résultat!$G$7)),IF(H7630=2,IF(E7630=0,Résultat!G$9,IF(J7630="No",Résultat!$G$9,Résultat!$G$7)),Résultat!$G$7)),Résultat!$G$7)), "")</f>
        <v/>
      </c>
    </row>
    <row r="7631" spans="1:11" ht="20.100000000000001" customHeight="1">
      <c r="A7631" s="26"/>
      <c r="B7631" s="27"/>
      <c r="C7631" s="11" t="str">
        <f>IF($B7631 &lt;&gt; "",VLOOKUP(MID(B7631,3,5),'Recyclabilité Prod Matx'!C:F,2,FALSE), "")</f>
        <v/>
      </c>
      <c r="D7631" s="11" t="str">
        <f>IF($B7631 &lt;&gt; "",VLOOKUP(MID(B7631,3,5),'Recyclabilité Prod Matx'!C:F,3,FALSE),"")</f>
        <v/>
      </c>
      <c r="E7631" s="11" t="str">
        <f>IF($B7631 &lt;&gt; "",VLOOKUP(MID(B7631,3,5),'Recyclabilité Prod Matx'!C:F,4,FALSE), "")</f>
        <v/>
      </c>
      <c r="F7631" s="12" t="str">
        <f>IF($B7631 &lt;&gt; "", IF(C7631="Totale","",IF(D7631 = 0, "", VLOOKUP(D7631,'Cond Compo'!A:B,2,FALSE))),"")</f>
        <v/>
      </c>
      <c r="G7631" s="28"/>
      <c r="H7631" s="11" t="str">
        <f xml:space="preserve"> IF(C7631="Totale",2,IF($G7631 &lt;&gt; "", IF(D7631 = "E",MATCH(G7631, 'Cond Compo'!D$16:D$18, 0), MATCH(G7631, 'Cond Compo'!C$16:C$19, 0)), ""))</f>
        <v/>
      </c>
      <c r="I7631" s="12" t="str">
        <f>IF($E7631 &lt;&gt; "", IF(E7631 = 0, "", VLOOKUP(E7631,'Cond Perturbation'!A:B,2,FALSE)),"")</f>
        <v/>
      </c>
      <c r="J7631" s="28"/>
      <c r="K7631" s="29" t="str">
        <f>IF($B7631 &lt;&gt; "", IF(C7631="Oui",IF(H7631=1,IF(E7631=0,Résultat!G$8,IF(J7631="No",Résultat!$G$8,Résultat!$G$7)),IF(H7631=2,IF(E7631=0,Résultat!G$9,IF(J7631="No",Résultat!$G$9,Résultat!$G$7)),Résultat!$G$7)),IF(C7631 = "Totale", IF(H7631=1,IF(E7631=0,Résultat!G$8,IF(J7631="No",Résultat!$G$9,Résultat!$G$7)),IF(H7631=2,IF(E7631=0,Résultat!G$9,IF(J7631="No",Résultat!$G$9,Résultat!$G$7)),Résultat!$G$7)),Résultat!$G$7)), "")</f>
        <v/>
      </c>
    </row>
    <row r="7632" spans="1:11" ht="20.100000000000001" customHeight="1">
      <c r="A7632" s="26"/>
      <c r="B7632" s="27"/>
      <c r="C7632" s="11" t="str">
        <f>IF($B7632 &lt;&gt; "",VLOOKUP(MID(B7632,3,5),'Recyclabilité Prod Matx'!C:F,2,FALSE), "")</f>
        <v/>
      </c>
      <c r="D7632" s="11" t="str">
        <f>IF($B7632 &lt;&gt; "",VLOOKUP(MID(B7632,3,5),'Recyclabilité Prod Matx'!C:F,3,FALSE),"")</f>
        <v/>
      </c>
      <c r="E7632" s="11" t="str">
        <f>IF($B7632 &lt;&gt; "",VLOOKUP(MID(B7632,3,5),'Recyclabilité Prod Matx'!C:F,4,FALSE), "")</f>
        <v/>
      </c>
      <c r="F7632" s="12" t="str">
        <f>IF($B7632 &lt;&gt; "", IF(C7632="Totale","",IF(D7632 = 0, "", VLOOKUP(D7632,'Cond Compo'!A:B,2,FALSE))),"")</f>
        <v/>
      </c>
      <c r="G7632" s="28"/>
      <c r="H7632" s="11" t="str">
        <f xml:space="preserve"> IF(C7632="Totale",2,IF($G7632 &lt;&gt; "", IF(D7632 = "E",MATCH(G7632, 'Cond Compo'!D$16:D$18, 0), MATCH(G7632, 'Cond Compo'!C$16:C$19, 0)), ""))</f>
        <v/>
      </c>
      <c r="I7632" s="12" t="str">
        <f>IF($E7632 &lt;&gt; "", IF(E7632 = 0, "", VLOOKUP(E7632,'Cond Perturbation'!A:B,2,FALSE)),"")</f>
        <v/>
      </c>
      <c r="J7632" s="28"/>
      <c r="K7632" s="29" t="str">
        <f>IF($B7632 &lt;&gt; "", IF(C7632="Oui",IF(H7632=1,IF(E7632=0,Résultat!G$8,IF(J7632="No",Résultat!$G$8,Résultat!$G$7)),IF(H7632=2,IF(E7632=0,Résultat!G$9,IF(J7632="No",Résultat!$G$9,Résultat!$G$7)),Résultat!$G$7)),IF(C7632 = "Totale", IF(H7632=1,IF(E7632=0,Résultat!G$8,IF(J7632="No",Résultat!$G$9,Résultat!$G$7)),IF(H7632=2,IF(E7632=0,Résultat!G$9,IF(J7632="No",Résultat!$G$9,Résultat!$G$7)),Résultat!$G$7)),Résultat!$G$7)), "")</f>
        <v/>
      </c>
    </row>
    <row r="7633" spans="1:11" ht="20.100000000000001" customHeight="1">
      <c r="A7633" s="26"/>
      <c r="B7633" s="27"/>
      <c r="C7633" s="11" t="str">
        <f>IF($B7633 &lt;&gt; "",VLOOKUP(MID(B7633,3,5),'Recyclabilité Prod Matx'!C:F,2,FALSE), "")</f>
        <v/>
      </c>
      <c r="D7633" s="11" t="str">
        <f>IF($B7633 &lt;&gt; "",VLOOKUP(MID(B7633,3,5),'Recyclabilité Prod Matx'!C:F,3,FALSE),"")</f>
        <v/>
      </c>
      <c r="E7633" s="11" t="str">
        <f>IF($B7633 &lt;&gt; "",VLOOKUP(MID(B7633,3,5),'Recyclabilité Prod Matx'!C:F,4,FALSE), "")</f>
        <v/>
      </c>
      <c r="F7633" s="12" t="str">
        <f>IF($B7633 &lt;&gt; "", IF(C7633="Totale","",IF(D7633 = 0, "", VLOOKUP(D7633,'Cond Compo'!A:B,2,FALSE))),"")</f>
        <v/>
      </c>
      <c r="G7633" s="28"/>
      <c r="H7633" s="11" t="str">
        <f xml:space="preserve"> IF(C7633="Totale",2,IF($G7633 &lt;&gt; "", IF(D7633 = "E",MATCH(G7633, 'Cond Compo'!D$16:D$18, 0), MATCH(G7633, 'Cond Compo'!C$16:C$19, 0)), ""))</f>
        <v/>
      </c>
      <c r="I7633" s="12" t="str">
        <f>IF($E7633 &lt;&gt; "", IF(E7633 = 0, "", VLOOKUP(E7633,'Cond Perturbation'!A:B,2,FALSE)),"")</f>
        <v/>
      </c>
      <c r="J7633" s="28"/>
      <c r="K7633" s="29" t="str">
        <f>IF($B7633 &lt;&gt; "", IF(C7633="Oui",IF(H7633=1,IF(E7633=0,Résultat!G$8,IF(J7633="No",Résultat!$G$8,Résultat!$G$7)),IF(H7633=2,IF(E7633=0,Résultat!G$9,IF(J7633="No",Résultat!$G$9,Résultat!$G$7)),Résultat!$G$7)),IF(C7633 = "Totale", IF(H7633=1,IF(E7633=0,Résultat!G$8,IF(J7633="No",Résultat!$G$9,Résultat!$G$7)),IF(H7633=2,IF(E7633=0,Résultat!G$9,IF(J7633="No",Résultat!$G$9,Résultat!$G$7)),Résultat!$G$7)),Résultat!$G$7)), "")</f>
        <v/>
      </c>
    </row>
    <row r="7634" spans="1:11" ht="20.100000000000001" customHeight="1">
      <c r="A7634" s="26"/>
      <c r="B7634" s="27"/>
      <c r="C7634" s="11" t="str">
        <f>IF($B7634 &lt;&gt; "",VLOOKUP(MID(B7634,3,5),'Recyclabilité Prod Matx'!C:F,2,FALSE), "")</f>
        <v/>
      </c>
      <c r="D7634" s="11" t="str">
        <f>IF($B7634 &lt;&gt; "",VLOOKUP(MID(B7634,3,5),'Recyclabilité Prod Matx'!C:F,3,FALSE),"")</f>
        <v/>
      </c>
      <c r="E7634" s="11" t="str">
        <f>IF($B7634 &lt;&gt; "",VLOOKUP(MID(B7634,3,5),'Recyclabilité Prod Matx'!C:F,4,FALSE), "")</f>
        <v/>
      </c>
      <c r="F7634" s="12" t="str">
        <f>IF($B7634 &lt;&gt; "", IF(C7634="Totale","",IF(D7634 = 0, "", VLOOKUP(D7634,'Cond Compo'!A:B,2,FALSE))),"")</f>
        <v/>
      </c>
      <c r="G7634" s="28"/>
      <c r="H7634" s="11" t="str">
        <f xml:space="preserve"> IF(C7634="Totale",2,IF($G7634 &lt;&gt; "", IF(D7634 = "E",MATCH(G7634, 'Cond Compo'!D$16:D$18, 0), MATCH(G7634, 'Cond Compo'!C$16:C$19, 0)), ""))</f>
        <v/>
      </c>
      <c r="I7634" s="12" t="str">
        <f>IF($E7634 &lt;&gt; "", IF(E7634 = 0, "", VLOOKUP(E7634,'Cond Perturbation'!A:B,2,FALSE)),"")</f>
        <v/>
      </c>
      <c r="J7634" s="28"/>
      <c r="K7634" s="29" t="str">
        <f>IF($B7634 &lt;&gt; "", IF(C7634="Oui",IF(H7634=1,IF(E7634=0,Résultat!G$8,IF(J7634="No",Résultat!$G$8,Résultat!$G$7)),IF(H7634=2,IF(E7634=0,Résultat!G$9,IF(J7634="No",Résultat!$G$9,Résultat!$G$7)),Résultat!$G$7)),IF(C7634 = "Totale", IF(H7634=1,IF(E7634=0,Résultat!G$8,IF(J7634="No",Résultat!$G$9,Résultat!$G$7)),IF(H7634=2,IF(E7634=0,Résultat!G$9,IF(J7634="No",Résultat!$G$9,Résultat!$G$7)),Résultat!$G$7)),Résultat!$G$7)), "")</f>
        <v/>
      </c>
    </row>
    <row r="7635" spans="1:11" ht="20.100000000000001" customHeight="1">
      <c r="A7635" s="26"/>
      <c r="B7635" s="27"/>
      <c r="C7635" s="11" t="str">
        <f>IF($B7635 &lt;&gt; "",VLOOKUP(MID(B7635,3,5),'Recyclabilité Prod Matx'!C:F,2,FALSE), "")</f>
        <v/>
      </c>
      <c r="D7635" s="11" t="str">
        <f>IF($B7635 &lt;&gt; "",VLOOKUP(MID(B7635,3,5),'Recyclabilité Prod Matx'!C:F,3,FALSE),"")</f>
        <v/>
      </c>
      <c r="E7635" s="11" t="str">
        <f>IF($B7635 &lt;&gt; "",VLOOKUP(MID(B7635,3,5),'Recyclabilité Prod Matx'!C:F,4,FALSE), "")</f>
        <v/>
      </c>
      <c r="F7635" s="12" t="str">
        <f>IF($B7635 &lt;&gt; "", IF(C7635="Totale","",IF(D7635 = 0, "", VLOOKUP(D7635,'Cond Compo'!A:B,2,FALSE))),"")</f>
        <v/>
      </c>
      <c r="G7635" s="28"/>
      <c r="H7635" s="11" t="str">
        <f xml:space="preserve"> IF(C7635="Totale",2,IF($G7635 &lt;&gt; "", IF(D7635 = "E",MATCH(G7635, 'Cond Compo'!D$16:D$18, 0), MATCH(G7635, 'Cond Compo'!C$16:C$19, 0)), ""))</f>
        <v/>
      </c>
      <c r="I7635" s="12" t="str">
        <f>IF($E7635 &lt;&gt; "", IF(E7635 = 0, "", VLOOKUP(E7635,'Cond Perturbation'!A:B,2,FALSE)),"")</f>
        <v/>
      </c>
      <c r="J7635" s="28"/>
      <c r="K7635" s="29" t="str">
        <f>IF($B7635 &lt;&gt; "", IF(C7635="Oui",IF(H7635=1,IF(E7635=0,Résultat!G$8,IF(J7635="No",Résultat!$G$8,Résultat!$G$7)),IF(H7635=2,IF(E7635=0,Résultat!G$9,IF(J7635="No",Résultat!$G$9,Résultat!$G$7)),Résultat!$G$7)),IF(C7635 = "Totale", IF(H7635=1,IF(E7635=0,Résultat!G$8,IF(J7635="No",Résultat!$G$9,Résultat!$G$7)),IF(H7635=2,IF(E7635=0,Résultat!G$9,IF(J7635="No",Résultat!$G$9,Résultat!$G$7)),Résultat!$G$7)),Résultat!$G$7)), "")</f>
        <v/>
      </c>
    </row>
    <row r="7636" spans="1:11" ht="20.100000000000001" customHeight="1">
      <c r="A7636" s="26"/>
      <c r="B7636" s="27"/>
      <c r="C7636" s="11" t="str">
        <f>IF($B7636 &lt;&gt; "",VLOOKUP(MID(B7636,3,5),'Recyclabilité Prod Matx'!C:F,2,FALSE), "")</f>
        <v/>
      </c>
      <c r="D7636" s="11" t="str">
        <f>IF($B7636 &lt;&gt; "",VLOOKUP(MID(B7636,3,5),'Recyclabilité Prod Matx'!C:F,3,FALSE),"")</f>
        <v/>
      </c>
      <c r="E7636" s="11" t="str">
        <f>IF($B7636 &lt;&gt; "",VLOOKUP(MID(B7636,3,5),'Recyclabilité Prod Matx'!C:F,4,FALSE), "")</f>
        <v/>
      </c>
      <c r="F7636" s="12" t="str">
        <f>IF($B7636 &lt;&gt; "", IF(C7636="Totale","",IF(D7636 = 0, "", VLOOKUP(D7636,'Cond Compo'!A:B,2,FALSE))),"")</f>
        <v/>
      </c>
      <c r="G7636" s="28"/>
      <c r="H7636" s="11" t="str">
        <f xml:space="preserve"> IF(C7636="Totale",2,IF($G7636 &lt;&gt; "", IF(D7636 = "E",MATCH(G7636, 'Cond Compo'!D$16:D$18, 0), MATCH(G7636, 'Cond Compo'!C$16:C$19, 0)), ""))</f>
        <v/>
      </c>
      <c r="I7636" s="12" t="str">
        <f>IF($E7636 &lt;&gt; "", IF(E7636 = 0, "", VLOOKUP(E7636,'Cond Perturbation'!A:B,2,FALSE)),"")</f>
        <v/>
      </c>
      <c r="J7636" s="28"/>
      <c r="K7636" s="29" t="str">
        <f>IF($B7636 &lt;&gt; "", IF(C7636="Oui",IF(H7636=1,IF(E7636=0,Résultat!G$8,IF(J7636="No",Résultat!$G$8,Résultat!$G$7)),IF(H7636=2,IF(E7636=0,Résultat!G$9,IF(J7636="No",Résultat!$G$9,Résultat!$G$7)),Résultat!$G$7)),IF(C7636 = "Totale", IF(H7636=1,IF(E7636=0,Résultat!G$8,IF(J7636="No",Résultat!$G$9,Résultat!$G$7)),IF(H7636=2,IF(E7636=0,Résultat!G$9,IF(J7636="No",Résultat!$G$9,Résultat!$G$7)),Résultat!$G$7)),Résultat!$G$7)), "")</f>
        <v/>
      </c>
    </row>
    <row r="7637" spans="1:11" ht="20.100000000000001" customHeight="1">
      <c r="A7637" s="26"/>
      <c r="B7637" s="27"/>
      <c r="C7637" s="11" t="str">
        <f>IF($B7637 &lt;&gt; "",VLOOKUP(MID(B7637,3,5),'Recyclabilité Prod Matx'!C:F,2,FALSE), "")</f>
        <v/>
      </c>
      <c r="D7637" s="11" t="str">
        <f>IF($B7637 &lt;&gt; "",VLOOKUP(MID(B7637,3,5),'Recyclabilité Prod Matx'!C:F,3,FALSE),"")</f>
        <v/>
      </c>
      <c r="E7637" s="11" t="str">
        <f>IF($B7637 &lt;&gt; "",VLOOKUP(MID(B7637,3,5),'Recyclabilité Prod Matx'!C:F,4,FALSE), "")</f>
        <v/>
      </c>
      <c r="F7637" s="12" t="str">
        <f>IF($B7637 &lt;&gt; "", IF(C7637="Totale","",IF(D7637 = 0, "", VLOOKUP(D7637,'Cond Compo'!A:B,2,FALSE))),"")</f>
        <v/>
      </c>
      <c r="G7637" s="28"/>
      <c r="H7637" s="11" t="str">
        <f xml:space="preserve"> IF(C7637="Totale",2,IF($G7637 &lt;&gt; "", IF(D7637 = "E",MATCH(G7637, 'Cond Compo'!D$16:D$18, 0), MATCH(G7637, 'Cond Compo'!C$16:C$19, 0)), ""))</f>
        <v/>
      </c>
      <c r="I7637" s="12" t="str">
        <f>IF($E7637 &lt;&gt; "", IF(E7637 = 0, "", VLOOKUP(E7637,'Cond Perturbation'!A:B,2,FALSE)),"")</f>
        <v/>
      </c>
      <c r="J7637" s="28"/>
      <c r="K7637" s="29" t="str">
        <f>IF($B7637 &lt;&gt; "", IF(C7637="Oui",IF(H7637=1,IF(E7637=0,Résultat!G$8,IF(J7637="No",Résultat!$G$8,Résultat!$G$7)),IF(H7637=2,IF(E7637=0,Résultat!G$9,IF(J7637="No",Résultat!$G$9,Résultat!$G$7)),Résultat!$G$7)),IF(C7637 = "Totale", IF(H7637=1,IF(E7637=0,Résultat!G$8,IF(J7637="No",Résultat!$G$9,Résultat!$G$7)),IF(H7637=2,IF(E7637=0,Résultat!G$9,IF(J7637="No",Résultat!$G$9,Résultat!$G$7)),Résultat!$G$7)),Résultat!$G$7)), "")</f>
        <v/>
      </c>
    </row>
    <row r="7638" spans="1:11" ht="20.100000000000001" customHeight="1">
      <c r="A7638" s="26"/>
      <c r="B7638" s="27"/>
      <c r="C7638" s="11" t="str">
        <f>IF($B7638 &lt;&gt; "",VLOOKUP(MID(B7638,3,5),'Recyclabilité Prod Matx'!C:F,2,FALSE), "")</f>
        <v/>
      </c>
      <c r="D7638" s="11" t="str">
        <f>IF($B7638 &lt;&gt; "",VLOOKUP(MID(B7638,3,5),'Recyclabilité Prod Matx'!C:F,3,FALSE),"")</f>
        <v/>
      </c>
      <c r="E7638" s="11" t="str">
        <f>IF($B7638 &lt;&gt; "",VLOOKUP(MID(B7638,3,5),'Recyclabilité Prod Matx'!C:F,4,FALSE), "")</f>
        <v/>
      </c>
      <c r="F7638" s="12" t="str">
        <f>IF($B7638 &lt;&gt; "", IF(C7638="Totale","",IF(D7638 = 0, "", VLOOKUP(D7638,'Cond Compo'!A:B,2,FALSE))),"")</f>
        <v/>
      </c>
      <c r="G7638" s="28"/>
      <c r="H7638" s="11" t="str">
        <f xml:space="preserve"> IF(C7638="Totale",2,IF($G7638 &lt;&gt; "", IF(D7638 = "E",MATCH(G7638, 'Cond Compo'!D$16:D$18, 0), MATCH(G7638, 'Cond Compo'!C$16:C$19, 0)), ""))</f>
        <v/>
      </c>
      <c r="I7638" s="12" t="str">
        <f>IF($E7638 &lt;&gt; "", IF(E7638 = 0, "", VLOOKUP(E7638,'Cond Perturbation'!A:B,2,FALSE)),"")</f>
        <v/>
      </c>
      <c r="J7638" s="28"/>
      <c r="K7638" s="29" t="str">
        <f>IF($B7638 &lt;&gt; "", IF(C7638="Oui",IF(H7638=1,IF(E7638=0,Résultat!G$8,IF(J7638="No",Résultat!$G$8,Résultat!$G$7)),IF(H7638=2,IF(E7638=0,Résultat!G$9,IF(J7638="No",Résultat!$G$9,Résultat!$G$7)),Résultat!$G$7)),IF(C7638 = "Totale", IF(H7638=1,IF(E7638=0,Résultat!G$8,IF(J7638="No",Résultat!$G$9,Résultat!$G$7)),IF(H7638=2,IF(E7638=0,Résultat!G$9,IF(J7638="No",Résultat!$G$9,Résultat!$G$7)),Résultat!$G$7)),Résultat!$G$7)), "")</f>
        <v/>
      </c>
    </row>
    <row r="7639" spans="1:11" ht="20.100000000000001" customHeight="1">
      <c r="A7639" s="26"/>
      <c r="B7639" s="27"/>
      <c r="C7639" s="11" t="str">
        <f>IF($B7639 &lt;&gt; "",VLOOKUP(MID(B7639,3,5),'Recyclabilité Prod Matx'!C:F,2,FALSE), "")</f>
        <v/>
      </c>
      <c r="D7639" s="11" t="str">
        <f>IF($B7639 &lt;&gt; "",VLOOKUP(MID(B7639,3,5),'Recyclabilité Prod Matx'!C:F,3,FALSE),"")</f>
        <v/>
      </c>
      <c r="E7639" s="11" t="str">
        <f>IF($B7639 &lt;&gt; "",VLOOKUP(MID(B7639,3,5),'Recyclabilité Prod Matx'!C:F,4,FALSE), "")</f>
        <v/>
      </c>
      <c r="F7639" s="12" t="str">
        <f>IF($B7639 &lt;&gt; "", IF(C7639="Totale","",IF(D7639 = 0, "", VLOOKUP(D7639,'Cond Compo'!A:B,2,FALSE))),"")</f>
        <v/>
      </c>
      <c r="G7639" s="28"/>
      <c r="H7639" s="11" t="str">
        <f xml:space="preserve"> IF(C7639="Totale",2,IF($G7639 &lt;&gt; "", IF(D7639 = "E",MATCH(G7639, 'Cond Compo'!D$16:D$18, 0), MATCH(G7639, 'Cond Compo'!C$16:C$19, 0)), ""))</f>
        <v/>
      </c>
      <c r="I7639" s="12" t="str">
        <f>IF($E7639 &lt;&gt; "", IF(E7639 = 0, "", VLOOKUP(E7639,'Cond Perturbation'!A:B,2,FALSE)),"")</f>
        <v/>
      </c>
      <c r="J7639" s="28"/>
      <c r="K7639" s="29" t="str">
        <f>IF($B7639 &lt;&gt; "", IF(C7639="Oui",IF(H7639=1,IF(E7639=0,Résultat!G$8,IF(J7639="No",Résultat!$G$8,Résultat!$G$7)),IF(H7639=2,IF(E7639=0,Résultat!G$9,IF(J7639="No",Résultat!$G$9,Résultat!$G$7)),Résultat!$G$7)),IF(C7639 = "Totale", IF(H7639=1,IF(E7639=0,Résultat!G$8,IF(J7639="No",Résultat!$G$9,Résultat!$G$7)),IF(H7639=2,IF(E7639=0,Résultat!G$9,IF(J7639="No",Résultat!$G$9,Résultat!$G$7)),Résultat!$G$7)),Résultat!$G$7)), "")</f>
        <v/>
      </c>
    </row>
    <row r="7640" spans="1:11" ht="20.100000000000001" customHeight="1">
      <c r="A7640" s="26"/>
      <c r="B7640" s="27"/>
      <c r="C7640" s="11" t="str">
        <f>IF($B7640 &lt;&gt; "",VLOOKUP(MID(B7640,3,5),'Recyclabilité Prod Matx'!C:F,2,FALSE), "")</f>
        <v/>
      </c>
      <c r="D7640" s="11" t="str">
        <f>IF($B7640 &lt;&gt; "",VLOOKUP(MID(B7640,3,5),'Recyclabilité Prod Matx'!C:F,3,FALSE),"")</f>
        <v/>
      </c>
      <c r="E7640" s="11" t="str">
        <f>IF($B7640 &lt;&gt; "",VLOOKUP(MID(B7640,3,5),'Recyclabilité Prod Matx'!C:F,4,FALSE), "")</f>
        <v/>
      </c>
      <c r="F7640" s="12" t="str">
        <f>IF($B7640 &lt;&gt; "", IF(C7640="Totale","",IF(D7640 = 0, "", VLOOKUP(D7640,'Cond Compo'!A:B,2,FALSE))),"")</f>
        <v/>
      </c>
      <c r="G7640" s="28"/>
      <c r="H7640" s="11" t="str">
        <f xml:space="preserve"> IF(C7640="Totale",2,IF($G7640 &lt;&gt; "", IF(D7640 = "E",MATCH(G7640, 'Cond Compo'!D$16:D$18, 0), MATCH(G7640, 'Cond Compo'!C$16:C$19, 0)), ""))</f>
        <v/>
      </c>
      <c r="I7640" s="12" t="str">
        <f>IF($E7640 &lt;&gt; "", IF(E7640 = 0, "", VLOOKUP(E7640,'Cond Perturbation'!A:B,2,FALSE)),"")</f>
        <v/>
      </c>
      <c r="J7640" s="28"/>
      <c r="K7640" s="29" t="str">
        <f>IF($B7640 &lt;&gt; "", IF(C7640="Oui",IF(H7640=1,IF(E7640=0,Résultat!G$8,IF(J7640="No",Résultat!$G$8,Résultat!$G$7)),IF(H7640=2,IF(E7640=0,Résultat!G$9,IF(J7640="No",Résultat!$G$9,Résultat!$G$7)),Résultat!$G$7)),IF(C7640 = "Totale", IF(H7640=1,IF(E7640=0,Résultat!G$8,IF(J7640="No",Résultat!$G$9,Résultat!$G$7)),IF(H7640=2,IF(E7640=0,Résultat!G$9,IF(J7640="No",Résultat!$G$9,Résultat!$G$7)),Résultat!$G$7)),Résultat!$G$7)), "")</f>
        <v/>
      </c>
    </row>
    <row r="7641" spans="1:11" ht="20.100000000000001" customHeight="1">
      <c r="A7641" s="26"/>
      <c r="B7641" s="27"/>
      <c r="C7641" s="11" t="str">
        <f>IF($B7641 &lt;&gt; "",VLOOKUP(MID(B7641,3,5),'Recyclabilité Prod Matx'!C:F,2,FALSE), "")</f>
        <v/>
      </c>
      <c r="D7641" s="11" t="str">
        <f>IF($B7641 &lt;&gt; "",VLOOKUP(MID(B7641,3,5),'Recyclabilité Prod Matx'!C:F,3,FALSE),"")</f>
        <v/>
      </c>
      <c r="E7641" s="11" t="str">
        <f>IF($B7641 &lt;&gt; "",VLOOKUP(MID(B7641,3,5),'Recyclabilité Prod Matx'!C:F,4,FALSE), "")</f>
        <v/>
      </c>
      <c r="F7641" s="12" t="str">
        <f>IF($B7641 &lt;&gt; "", IF(C7641="Totale","",IF(D7641 = 0, "", VLOOKUP(D7641,'Cond Compo'!A:B,2,FALSE))),"")</f>
        <v/>
      </c>
      <c r="G7641" s="28"/>
      <c r="H7641" s="11" t="str">
        <f xml:space="preserve"> IF(C7641="Totale",2,IF($G7641 &lt;&gt; "", IF(D7641 = "E",MATCH(G7641, 'Cond Compo'!D$16:D$18, 0), MATCH(G7641, 'Cond Compo'!C$16:C$19, 0)), ""))</f>
        <v/>
      </c>
      <c r="I7641" s="12" t="str">
        <f>IF($E7641 &lt;&gt; "", IF(E7641 = 0, "", VLOOKUP(E7641,'Cond Perturbation'!A:B,2,FALSE)),"")</f>
        <v/>
      </c>
      <c r="J7641" s="28"/>
      <c r="K7641" s="29" t="str">
        <f>IF($B7641 &lt;&gt; "", IF(C7641="Oui",IF(H7641=1,IF(E7641=0,Résultat!G$8,IF(J7641="No",Résultat!$G$8,Résultat!$G$7)),IF(H7641=2,IF(E7641=0,Résultat!G$9,IF(J7641="No",Résultat!$G$9,Résultat!$G$7)),Résultat!$G$7)),IF(C7641 = "Totale", IF(H7641=1,IF(E7641=0,Résultat!G$8,IF(J7641="No",Résultat!$G$9,Résultat!$G$7)),IF(H7641=2,IF(E7641=0,Résultat!G$9,IF(J7641="No",Résultat!$G$9,Résultat!$G$7)),Résultat!$G$7)),Résultat!$G$7)), "")</f>
        <v/>
      </c>
    </row>
    <row r="7642" spans="1:11" ht="20.100000000000001" customHeight="1">
      <c r="A7642" s="26"/>
      <c r="B7642" s="27"/>
      <c r="C7642" s="11" t="str">
        <f>IF($B7642 &lt;&gt; "",VLOOKUP(MID(B7642,3,5),'Recyclabilité Prod Matx'!C:F,2,FALSE), "")</f>
        <v/>
      </c>
      <c r="D7642" s="11" t="str">
        <f>IF($B7642 &lt;&gt; "",VLOOKUP(MID(B7642,3,5),'Recyclabilité Prod Matx'!C:F,3,FALSE),"")</f>
        <v/>
      </c>
      <c r="E7642" s="11" t="str">
        <f>IF($B7642 &lt;&gt; "",VLOOKUP(MID(B7642,3,5),'Recyclabilité Prod Matx'!C:F,4,FALSE), "")</f>
        <v/>
      </c>
      <c r="F7642" s="12" t="str">
        <f>IF($B7642 &lt;&gt; "", IF(C7642="Totale","",IF(D7642 = 0, "", VLOOKUP(D7642,'Cond Compo'!A:B,2,FALSE))),"")</f>
        <v/>
      </c>
      <c r="G7642" s="28"/>
      <c r="H7642" s="11" t="str">
        <f xml:space="preserve"> IF(C7642="Totale",2,IF($G7642 &lt;&gt; "", IF(D7642 = "E",MATCH(G7642, 'Cond Compo'!D$16:D$18, 0), MATCH(G7642, 'Cond Compo'!C$16:C$19, 0)), ""))</f>
        <v/>
      </c>
      <c r="I7642" s="12" t="str">
        <f>IF($E7642 &lt;&gt; "", IF(E7642 = 0, "", VLOOKUP(E7642,'Cond Perturbation'!A:B,2,FALSE)),"")</f>
        <v/>
      </c>
      <c r="J7642" s="28"/>
      <c r="K7642" s="29" t="str">
        <f>IF($B7642 &lt;&gt; "", IF(C7642="Oui",IF(H7642=1,IF(E7642=0,Résultat!G$8,IF(J7642="No",Résultat!$G$8,Résultat!$G$7)),IF(H7642=2,IF(E7642=0,Résultat!G$9,IF(J7642="No",Résultat!$G$9,Résultat!$G$7)),Résultat!$G$7)),IF(C7642 = "Totale", IF(H7642=1,IF(E7642=0,Résultat!G$8,IF(J7642="No",Résultat!$G$9,Résultat!$G$7)),IF(H7642=2,IF(E7642=0,Résultat!G$9,IF(J7642="No",Résultat!$G$9,Résultat!$G$7)),Résultat!$G$7)),Résultat!$G$7)), "")</f>
        <v/>
      </c>
    </row>
    <row r="7643" spans="1:11" ht="20.100000000000001" customHeight="1">
      <c r="A7643" s="26"/>
      <c r="B7643" s="27"/>
      <c r="C7643" s="11" t="str">
        <f>IF($B7643 &lt;&gt; "",VLOOKUP(MID(B7643,3,5),'Recyclabilité Prod Matx'!C:F,2,FALSE), "")</f>
        <v/>
      </c>
      <c r="D7643" s="11" t="str">
        <f>IF($B7643 &lt;&gt; "",VLOOKUP(MID(B7643,3,5),'Recyclabilité Prod Matx'!C:F,3,FALSE),"")</f>
        <v/>
      </c>
      <c r="E7643" s="11" t="str">
        <f>IF($B7643 &lt;&gt; "",VLOOKUP(MID(B7643,3,5),'Recyclabilité Prod Matx'!C:F,4,FALSE), "")</f>
        <v/>
      </c>
      <c r="F7643" s="12" t="str">
        <f>IF($B7643 &lt;&gt; "", IF(C7643="Totale","",IF(D7643 = 0, "", VLOOKUP(D7643,'Cond Compo'!A:B,2,FALSE))),"")</f>
        <v/>
      </c>
      <c r="G7643" s="28"/>
      <c r="H7643" s="11" t="str">
        <f xml:space="preserve"> IF(C7643="Totale",2,IF($G7643 &lt;&gt; "", IF(D7643 = "E",MATCH(G7643, 'Cond Compo'!D$16:D$18, 0), MATCH(G7643, 'Cond Compo'!C$16:C$19, 0)), ""))</f>
        <v/>
      </c>
      <c r="I7643" s="12" t="str">
        <f>IF($E7643 &lt;&gt; "", IF(E7643 = 0, "", VLOOKUP(E7643,'Cond Perturbation'!A:B,2,FALSE)),"")</f>
        <v/>
      </c>
      <c r="J7643" s="28"/>
      <c r="K7643" s="29" t="str">
        <f>IF($B7643 &lt;&gt; "", IF(C7643="Oui",IF(H7643=1,IF(E7643=0,Résultat!G$8,IF(J7643="No",Résultat!$G$8,Résultat!$G$7)),IF(H7643=2,IF(E7643=0,Résultat!G$9,IF(J7643="No",Résultat!$G$9,Résultat!$G$7)),Résultat!$G$7)),IF(C7643 = "Totale", IF(H7643=1,IF(E7643=0,Résultat!G$8,IF(J7643="No",Résultat!$G$9,Résultat!$G$7)),IF(H7643=2,IF(E7643=0,Résultat!G$9,IF(J7643="No",Résultat!$G$9,Résultat!$G$7)),Résultat!$G$7)),Résultat!$G$7)), "")</f>
        <v/>
      </c>
    </row>
    <row r="7644" spans="1:11" ht="20.100000000000001" customHeight="1">
      <c r="A7644" s="26"/>
      <c r="B7644" s="27"/>
      <c r="C7644" s="11" t="str">
        <f>IF($B7644 &lt;&gt; "",VLOOKUP(MID(B7644,3,5),'Recyclabilité Prod Matx'!C:F,2,FALSE), "")</f>
        <v/>
      </c>
      <c r="D7644" s="11" t="str">
        <f>IF($B7644 &lt;&gt; "",VLOOKUP(MID(B7644,3,5),'Recyclabilité Prod Matx'!C:F,3,FALSE),"")</f>
        <v/>
      </c>
      <c r="E7644" s="11" t="str">
        <f>IF($B7644 &lt;&gt; "",VLOOKUP(MID(B7644,3,5),'Recyclabilité Prod Matx'!C:F,4,FALSE), "")</f>
        <v/>
      </c>
      <c r="F7644" s="12" t="str">
        <f>IF($B7644 &lt;&gt; "", IF(C7644="Totale","",IF(D7644 = 0, "", VLOOKUP(D7644,'Cond Compo'!A:B,2,FALSE))),"")</f>
        <v/>
      </c>
      <c r="G7644" s="28"/>
      <c r="H7644" s="11" t="str">
        <f xml:space="preserve"> IF(C7644="Totale",2,IF($G7644 &lt;&gt; "", IF(D7644 = "E",MATCH(G7644, 'Cond Compo'!D$16:D$18, 0), MATCH(G7644, 'Cond Compo'!C$16:C$19, 0)), ""))</f>
        <v/>
      </c>
      <c r="I7644" s="12" t="str">
        <f>IF($E7644 &lt;&gt; "", IF(E7644 = 0, "", VLOOKUP(E7644,'Cond Perturbation'!A:B,2,FALSE)),"")</f>
        <v/>
      </c>
      <c r="J7644" s="28"/>
      <c r="K7644" s="29" t="str">
        <f>IF($B7644 &lt;&gt; "", IF(C7644="Oui",IF(H7644=1,IF(E7644=0,Résultat!G$8,IF(J7644="No",Résultat!$G$8,Résultat!$G$7)),IF(H7644=2,IF(E7644=0,Résultat!G$9,IF(J7644="No",Résultat!$G$9,Résultat!$G$7)),Résultat!$G$7)),IF(C7644 = "Totale", IF(H7644=1,IF(E7644=0,Résultat!G$8,IF(J7644="No",Résultat!$G$9,Résultat!$G$7)),IF(H7644=2,IF(E7644=0,Résultat!G$9,IF(J7644="No",Résultat!$G$9,Résultat!$G$7)),Résultat!$G$7)),Résultat!$G$7)), "")</f>
        <v/>
      </c>
    </row>
    <row r="7645" spans="1:11" ht="20.100000000000001" customHeight="1">
      <c r="A7645" s="26"/>
      <c r="B7645" s="27"/>
      <c r="C7645" s="11" t="str">
        <f>IF($B7645 &lt;&gt; "",VLOOKUP(MID(B7645,3,5),'Recyclabilité Prod Matx'!C:F,2,FALSE), "")</f>
        <v/>
      </c>
      <c r="D7645" s="11" t="str">
        <f>IF($B7645 &lt;&gt; "",VLOOKUP(MID(B7645,3,5),'Recyclabilité Prod Matx'!C:F,3,FALSE),"")</f>
        <v/>
      </c>
      <c r="E7645" s="11" t="str">
        <f>IF($B7645 &lt;&gt; "",VLOOKUP(MID(B7645,3,5),'Recyclabilité Prod Matx'!C:F,4,FALSE), "")</f>
        <v/>
      </c>
      <c r="F7645" s="12" t="str">
        <f>IF($B7645 &lt;&gt; "", IF(C7645="Totale","",IF(D7645 = 0, "", VLOOKUP(D7645,'Cond Compo'!A:B,2,FALSE))),"")</f>
        <v/>
      </c>
      <c r="G7645" s="28"/>
      <c r="H7645" s="11" t="str">
        <f xml:space="preserve"> IF(C7645="Totale",2,IF($G7645 &lt;&gt; "", IF(D7645 = "E",MATCH(G7645, 'Cond Compo'!D$16:D$18, 0), MATCH(G7645, 'Cond Compo'!C$16:C$19, 0)), ""))</f>
        <v/>
      </c>
      <c r="I7645" s="12" t="str">
        <f>IF($E7645 &lt;&gt; "", IF(E7645 = 0, "", VLOOKUP(E7645,'Cond Perturbation'!A:B,2,FALSE)),"")</f>
        <v/>
      </c>
      <c r="J7645" s="28"/>
      <c r="K7645" s="29" t="str">
        <f>IF($B7645 &lt;&gt; "", IF(C7645="Oui",IF(H7645=1,IF(E7645=0,Résultat!G$8,IF(J7645="No",Résultat!$G$8,Résultat!$G$7)),IF(H7645=2,IF(E7645=0,Résultat!G$9,IF(J7645="No",Résultat!$G$9,Résultat!$G$7)),Résultat!$G$7)),IF(C7645 = "Totale", IF(H7645=1,IF(E7645=0,Résultat!G$8,IF(J7645="No",Résultat!$G$9,Résultat!$G$7)),IF(H7645=2,IF(E7645=0,Résultat!G$9,IF(J7645="No",Résultat!$G$9,Résultat!$G$7)),Résultat!$G$7)),Résultat!$G$7)), "")</f>
        <v/>
      </c>
    </row>
    <row r="7646" spans="1:11" ht="20.100000000000001" customHeight="1">
      <c r="A7646" s="26"/>
      <c r="B7646" s="27"/>
      <c r="C7646" s="11" t="str">
        <f>IF($B7646 &lt;&gt; "",VLOOKUP(MID(B7646,3,5),'Recyclabilité Prod Matx'!C:F,2,FALSE), "")</f>
        <v/>
      </c>
      <c r="D7646" s="11" t="str">
        <f>IF($B7646 &lt;&gt; "",VLOOKUP(MID(B7646,3,5),'Recyclabilité Prod Matx'!C:F,3,FALSE),"")</f>
        <v/>
      </c>
      <c r="E7646" s="11" t="str">
        <f>IF($B7646 &lt;&gt; "",VLOOKUP(MID(B7646,3,5),'Recyclabilité Prod Matx'!C:F,4,FALSE), "")</f>
        <v/>
      </c>
      <c r="F7646" s="12" t="str">
        <f>IF($B7646 &lt;&gt; "", IF(C7646="Totale","",IF(D7646 = 0, "", VLOOKUP(D7646,'Cond Compo'!A:B,2,FALSE))),"")</f>
        <v/>
      </c>
      <c r="G7646" s="28"/>
      <c r="H7646" s="11" t="str">
        <f xml:space="preserve"> IF(C7646="Totale",2,IF($G7646 &lt;&gt; "", IF(D7646 = "E",MATCH(G7646, 'Cond Compo'!D$16:D$18, 0), MATCH(G7646, 'Cond Compo'!C$16:C$19, 0)), ""))</f>
        <v/>
      </c>
      <c r="I7646" s="12" t="str">
        <f>IF($E7646 &lt;&gt; "", IF(E7646 = 0, "", VLOOKUP(E7646,'Cond Perturbation'!A:B,2,FALSE)),"")</f>
        <v/>
      </c>
      <c r="J7646" s="28"/>
      <c r="K7646" s="29" t="str">
        <f>IF($B7646 &lt;&gt; "", IF(C7646="Oui",IF(H7646=1,IF(E7646=0,Résultat!G$8,IF(J7646="No",Résultat!$G$8,Résultat!$G$7)),IF(H7646=2,IF(E7646=0,Résultat!G$9,IF(J7646="No",Résultat!$G$9,Résultat!$G$7)),Résultat!$G$7)),IF(C7646 = "Totale", IF(H7646=1,IF(E7646=0,Résultat!G$8,IF(J7646="No",Résultat!$G$9,Résultat!$G$7)),IF(H7646=2,IF(E7646=0,Résultat!G$9,IF(J7646="No",Résultat!$G$9,Résultat!$G$7)),Résultat!$G$7)),Résultat!$G$7)), "")</f>
        <v/>
      </c>
    </row>
    <row r="7647" spans="1:11" ht="20.100000000000001" customHeight="1">
      <c r="A7647" s="26"/>
      <c r="B7647" s="27"/>
      <c r="C7647" s="11" t="str">
        <f>IF($B7647 &lt;&gt; "",VLOOKUP(MID(B7647,3,5),'Recyclabilité Prod Matx'!C:F,2,FALSE), "")</f>
        <v/>
      </c>
      <c r="D7647" s="11" t="str">
        <f>IF($B7647 &lt;&gt; "",VLOOKUP(MID(B7647,3,5),'Recyclabilité Prod Matx'!C:F,3,FALSE),"")</f>
        <v/>
      </c>
      <c r="E7647" s="11" t="str">
        <f>IF($B7647 &lt;&gt; "",VLOOKUP(MID(B7647,3,5),'Recyclabilité Prod Matx'!C:F,4,FALSE), "")</f>
        <v/>
      </c>
      <c r="F7647" s="12" t="str">
        <f>IF($B7647 &lt;&gt; "", IF(C7647="Totale","",IF(D7647 = 0, "", VLOOKUP(D7647,'Cond Compo'!A:B,2,FALSE))),"")</f>
        <v/>
      </c>
      <c r="G7647" s="28"/>
      <c r="H7647" s="11" t="str">
        <f xml:space="preserve"> IF(C7647="Totale",2,IF($G7647 &lt;&gt; "", IF(D7647 = "E",MATCH(G7647, 'Cond Compo'!D$16:D$18, 0), MATCH(G7647, 'Cond Compo'!C$16:C$19, 0)), ""))</f>
        <v/>
      </c>
      <c r="I7647" s="12" t="str">
        <f>IF($E7647 &lt;&gt; "", IF(E7647 = 0, "", VLOOKUP(E7647,'Cond Perturbation'!A:B,2,FALSE)),"")</f>
        <v/>
      </c>
      <c r="J7647" s="28"/>
      <c r="K7647" s="29" t="str">
        <f>IF($B7647 &lt;&gt; "", IF(C7647="Oui",IF(H7647=1,IF(E7647=0,Résultat!G$8,IF(J7647="No",Résultat!$G$8,Résultat!$G$7)),IF(H7647=2,IF(E7647=0,Résultat!G$9,IF(J7647="No",Résultat!$G$9,Résultat!$G$7)),Résultat!$G$7)),IF(C7647 = "Totale", IF(H7647=1,IF(E7647=0,Résultat!G$8,IF(J7647="No",Résultat!$G$9,Résultat!$G$7)),IF(H7647=2,IF(E7647=0,Résultat!G$9,IF(J7647="No",Résultat!$G$9,Résultat!$G$7)),Résultat!$G$7)),Résultat!$G$7)), "")</f>
        <v/>
      </c>
    </row>
    <row r="7648" spans="1:11" ht="20.100000000000001" customHeight="1">
      <c r="A7648" s="26"/>
      <c r="B7648" s="27"/>
      <c r="C7648" s="11" t="str">
        <f>IF($B7648 &lt;&gt; "",VLOOKUP(MID(B7648,3,5),'Recyclabilité Prod Matx'!C:F,2,FALSE), "")</f>
        <v/>
      </c>
      <c r="D7648" s="11" t="str">
        <f>IF($B7648 &lt;&gt; "",VLOOKUP(MID(B7648,3,5),'Recyclabilité Prod Matx'!C:F,3,FALSE),"")</f>
        <v/>
      </c>
      <c r="E7648" s="11" t="str">
        <f>IF($B7648 &lt;&gt; "",VLOOKUP(MID(B7648,3,5),'Recyclabilité Prod Matx'!C:F,4,FALSE), "")</f>
        <v/>
      </c>
      <c r="F7648" s="12" t="str">
        <f>IF($B7648 &lt;&gt; "", IF(C7648="Totale","",IF(D7648 = 0, "", VLOOKUP(D7648,'Cond Compo'!A:B,2,FALSE))),"")</f>
        <v/>
      </c>
      <c r="G7648" s="28"/>
      <c r="H7648" s="11" t="str">
        <f xml:space="preserve"> IF(C7648="Totale",2,IF($G7648 &lt;&gt; "", IF(D7648 = "E",MATCH(G7648, 'Cond Compo'!D$16:D$18, 0), MATCH(G7648, 'Cond Compo'!C$16:C$19, 0)), ""))</f>
        <v/>
      </c>
      <c r="I7648" s="12" t="str">
        <f>IF($E7648 &lt;&gt; "", IF(E7648 = 0, "", VLOOKUP(E7648,'Cond Perturbation'!A:B,2,FALSE)),"")</f>
        <v/>
      </c>
      <c r="J7648" s="28"/>
      <c r="K7648" s="29" t="str">
        <f>IF($B7648 &lt;&gt; "", IF(C7648="Oui",IF(H7648=1,IF(E7648=0,Résultat!G$8,IF(J7648="No",Résultat!$G$8,Résultat!$G$7)),IF(H7648=2,IF(E7648=0,Résultat!G$9,IF(J7648="No",Résultat!$G$9,Résultat!$G$7)),Résultat!$G$7)),IF(C7648 = "Totale", IF(H7648=1,IF(E7648=0,Résultat!G$8,IF(J7648="No",Résultat!$G$9,Résultat!$G$7)),IF(H7648=2,IF(E7648=0,Résultat!G$9,IF(J7648="No",Résultat!$G$9,Résultat!$G$7)),Résultat!$G$7)),Résultat!$G$7)), "")</f>
        <v/>
      </c>
    </row>
    <row r="7649" spans="1:11" ht="20.100000000000001" customHeight="1">
      <c r="A7649" s="26"/>
      <c r="B7649" s="27"/>
      <c r="C7649" s="11" t="str">
        <f>IF($B7649 &lt;&gt; "",VLOOKUP(MID(B7649,3,5),'Recyclabilité Prod Matx'!C:F,2,FALSE), "")</f>
        <v/>
      </c>
      <c r="D7649" s="11" t="str">
        <f>IF($B7649 &lt;&gt; "",VLOOKUP(MID(B7649,3,5),'Recyclabilité Prod Matx'!C:F,3,FALSE),"")</f>
        <v/>
      </c>
      <c r="E7649" s="11" t="str">
        <f>IF($B7649 &lt;&gt; "",VLOOKUP(MID(B7649,3,5),'Recyclabilité Prod Matx'!C:F,4,FALSE), "")</f>
        <v/>
      </c>
      <c r="F7649" s="12" t="str">
        <f>IF($B7649 &lt;&gt; "", IF(C7649="Totale","",IF(D7649 = 0, "", VLOOKUP(D7649,'Cond Compo'!A:B,2,FALSE))),"")</f>
        <v/>
      </c>
      <c r="G7649" s="28"/>
      <c r="H7649" s="11" t="str">
        <f xml:space="preserve"> IF(C7649="Totale",2,IF($G7649 &lt;&gt; "", IF(D7649 = "E",MATCH(G7649, 'Cond Compo'!D$16:D$18, 0), MATCH(G7649, 'Cond Compo'!C$16:C$19, 0)), ""))</f>
        <v/>
      </c>
      <c r="I7649" s="12" t="str">
        <f>IF($E7649 &lt;&gt; "", IF(E7649 = 0, "", VLOOKUP(E7649,'Cond Perturbation'!A:B,2,FALSE)),"")</f>
        <v/>
      </c>
      <c r="J7649" s="28"/>
      <c r="K7649" s="29" t="str">
        <f>IF($B7649 &lt;&gt; "", IF(C7649="Oui",IF(H7649=1,IF(E7649=0,Résultat!G$8,IF(J7649="No",Résultat!$G$8,Résultat!$G$7)),IF(H7649=2,IF(E7649=0,Résultat!G$9,IF(J7649="No",Résultat!$G$9,Résultat!$G$7)),Résultat!$G$7)),IF(C7649 = "Totale", IF(H7649=1,IF(E7649=0,Résultat!G$8,IF(J7649="No",Résultat!$G$9,Résultat!$G$7)),IF(H7649=2,IF(E7649=0,Résultat!G$9,IF(J7649="No",Résultat!$G$9,Résultat!$G$7)),Résultat!$G$7)),Résultat!$G$7)), "")</f>
        <v/>
      </c>
    </row>
    <row r="7650" spans="1:11" ht="20.100000000000001" customHeight="1">
      <c r="A7650" s="26"/>
      <c r="B7650" s="27"/>
      <c r="C7650" s="11" t="str">
        <f>IF($B7650 &lt;&gt; "",VLOOKUP(MID(B7650,3,5),'Recyclabilité Prod Matx'!C:F,2,FALSE), "")</f>
        <v/>
      </c>
      <c r="D7650" s="11" t="str">
        <f>IF($B7650 &lt;&gt; "",VLOOKUP(MID(B7650,3,5),'Recyclabilité Prod Matx'!C:F,3,FALSE),"")</f>
        <v/>
      </c>
      <c r="E7650" s="11" t="str">
        <f>IF($B7650 &lt;&gt; "",VLOOKUP(MID(B7650,3,5),'Recyclabilité Prod Matx'!C:F,4,FALSE), "")</f>
        <v/>
      </c>
      <c r="F7650" s="12" t="str">
        <f>IF($B7650 &lt;&gt; "", IF(C7650="Totale","",IF(D7650 = 0, "", VLOOKUP(D7650,'Cond Compo'!A:B,2,FALSE))),"")</f>
        <v/>
      </c>
      <c r="G7650" s="28"/>
      <c r="H7650" s="11" t="str">
        <f xml:space="preserve"> IF(C7650="Totale",2,IF($G7650 &lt;&gt; "", IF(D7650 = "E",MATCH(G7650, 'Cond Compo'!D$16:D$18, 0), MATCH(G7650, 'Cond Compo'!C$16:C$19, 0)), ""))</f>
        <v/>
      </c>
      <c r="I7650" s="12" t="str">
        <f>IF($E7650 &lt;&gt; "", IF(E7650 = 0, "", VLOOKUP(E7650,'Cond Perturbation'!A:B,2,FALSE)),"")</f>
        <v/>
      </c>
      <c r="J7650" s="28"/>
      <c r="K7650" s="29" t="str">
        <f>IF($B7650 &lt;&gt; "", IF(C7650="Oui",IF(H7650=1,IF(E7650=0,Résultat!G$8,IF(J7650="No",Résultat!$G$8,Résultat!$G$7)),IF(H7650=2,IF(E7650=0,Résultat!G$9,IF(J7650="No",Résultat!$G$9,Résultat!$G$7)),Résultat!$G$7)),IF(C7650 = "Totale", IF(H7650=1,IF(E7650=0,Résultat!G$8,IF(J7650="No",Résultat!$G$9,Résultat!$G$7)),IF(H7650=2,IF(E7650=0,Résultat!G$9,IF(J7650="No",Résultat!$G$9,Résultat!$G$7)),Résultat!$G$7)),Résultat!$G$7)), "")</f>
        <v/>
      </c>
    </row>
    <row r="7651" spans="1:11" ht="20.100000000000001" customHeight="1">
      <c r="A7651" s="26"/>
      <c r="B7651" s="27"/>
      <c r="C7651" s="11" t="str">
        <f>IF($B7651 &lt;&gt; "",VLOOKUP(MID(B7651,3,5),'Recyclabilité Prod Matx'!C:F,2,FALSE), "")</f>
        <v/>
      </c>
      <c r="D7651" s="11" t="str">
        <f>IF($B7651 &lt;&gt; "",VLOOKUP(MID(B7651,3,5),'Recyclabilité Prod Matx'!C:F,3,FALSE),"")</f>
        <v/>
      </c>
      <c r="E7651" s="11" t="str">
        <f>IF($B7651 &lt;&gt; "",VLOOKUP(MID(B7651,3,5),'Recyclabilité Prod Matx'!C:F,4,FALSE), "")</f>
        <v/>
      </c>
      <c r="F7651" s="12" t="str">
        <f>IF($B7651 &lt;&gt; "", IF(C7651="Totale","",IF(D7651 = 0, "", VLOOKUP(D7651,'Cond Compo'!A:B,2,FALSE))),"")</f>
        <v/>
      </c>
      <c r="G7651" s="28"/>
      <c r="H7651" s="11" t="str">
        <f xml:space="preserve"> IF(C7651="Totale",2,IF($G7651 &lt;&gt; "", IF(D7651 = "E",MATCH(G7651, 'Cond Compo'!D$16:D$18, 0), MATCH(G7651, 'Cond Compo'!C$16:C$19, 0)), ""))</f>
        <v/>
      </c>
      <c r="I7651" s="12" t="str">
        <f>IF($E7651 &lt;&gt; "", IF(E7651 = 0, "", VLOOKUP(E7651,'Cond Perturbation'!A:B,2,FALSE)),"")</f>
        <v/>
      </c>
      <c r="J7651" s="28"/>
      <c r="K7651" s="29" t="str">
        <f>IF($B7651 &lt;&gt; "", IF(C7651="Oui",IF(H7651=1,IF(E7651=0,Résultat!G$8,IF(J7651="No",Résultat!$G$8,Résultat!$G$7)),IF(H7651=2,IF(E7651=0,Résultat!G$9,IF(J7651="No",Résultat!$G$9,Résultat!$G$7)),Résultat!$G$7)),IF(C7651 = "Totale", IF(H7651=1,IF(E7651=0,Résultat!G$8,IF(J7651="No",Résultat!$G$9,Résultat!$G$7)),IF(H7651=2,IF(E7651=0,Résultat!G$9,IF(J7651="No",Résultat!$G$9,Résultat!$G$7)),Résultat!$G$7)),Résultat!$G$7)), "")</f>
        <v/>
      </c>
    </row>
    <row r="7652" spans="1:11" ht="20.100000000000001" customHeight="1">
      <c r="A7652" s="26"/>
      <c r="B7652" s="27"/>
      <c r="C7652" s="11" t="str">
        <f>IF($B7652 &lt;&gt; "",VLOOKUP(MID(B7652,3,5),'Recyclabilité Prod Matx'!C:F,2,FALSE), "")</f>
        <v/>
      </c>
      <c r="D7652" s="11" t="str">
        <f>IF($B7652 &lt;&gt; "",VLOOKUP(MID(B7652,3,5),'Recyclabilité Prod Matx'!C:F,3,FALSE),"")</f>
        <v/>
      </c>
      <c r="E7652" s="11" t="str">
        <f>IF($B7652 &lt;&gt; "",VLOOKUP(MID(B7652,3,5),'Recyclabilité Prod Matx'!C:F,4,FALSE), "")</f>
        <v/>
      </c>
      <c r="F7652" s="12" t="str">
        <f>IF($B7652 &lt;&gt; "", IF(C7652="Totale","",IF(D7652 = 0, "", VLOOKUP(D7652,'Cond Compo'!A:B,2,FALSE))),"")</f>
        <v/>
      </c>
      <c r="G7652" s="28"/>
      <c r="H7652" s="11" t="str">
        <f xml:space="preserve"> IF(C7652="Totale",2,IF($G7652 &lt;&gt; "", IF(D7652 = "E",MATCH(G7652, 'Cond Compo'!D$16:D$18, 0), MATCH(G7652, 'Cond Compo'!C$16:C$19, 0)), ""))</f>
        <v/>
      </c>
      <c r="I7652" s="12" t="str">
        <f>IF($E7652 &lt;&gt; "", IF(E7652 = 0, "", VLOOKUP(E7652,'Cond Perturbation'!A:B,2,FALSE)),"")</f>
        <v/>
      </c>
      <c r="J7652" s="28"/>
      <c r="K7652" s="29" t="str">
        <f>IF($B7652 &lt;&gt; "", IF(C7652="Oui",IF(H7652=1,IF(E7652=0,Résultat!G$8,IF(J7652="No",Résultat!$G$8,Résultat!$G$7)),IF(H7652=2,IF(E7652=0,Résultat!G$9,IF(J7652="No",Résultat!$G$9,Résultat!$G$7)),Résultat!$G$7)),IF(C7652 = "Totale", IF(H7652=1,IF(E7652=0,Résultat!G$8,IF(J7652="No",Résultat!$G$9,Résultat!$G$7)),IF(H7652=2,IF(E7652=0,Résultat!G$9,IF(J7652="No",Résultat!$G$9,Résultat!$G$7)),Résultat!$G$7)),Résultat!$G$7)), "")</f>
        <v/>
      </c>
    </row>
    <row r="7653" spans="1:11" ht="20.100000000000001" customHeight="1">
      <c r="A7653" s="26"/>
      <c r="B7653" s="27"/>
      <c r="C7653" s="11" t="str">
        <f>IF($B7653 &lt;&gt; "",VLOOKUP(MID(B7653,3,5),'Recyclabilité Prod Matx'!C:F,2,FALSE), "")</f>
        <v/>
      </c>
      <c r="D7653" s="11" t="str">
        <f>IF($B7653 &lt;&gt; "",VLOOKUP(MID(B7653,3,5),'Recyclabilité Prod Matx'!C:F,3,FALSE),"")</f>
        <v/>
      </c>
      <c r="E7653" s="11" t="str">
        <f>IF($B7653 &lt;&gt; "",VLOOKUP(MID(B7653,3,5),'Recyclabilité Prod Matx'!C:F,4,FALSE), "")</f>
        <v/>
      </c>
      <c r="F7653" s="12" t="str">
        <f>IF($B7653 &lt;&gt; "", IF(C7653="Totale","",IF(D7653 = 0, "", VLOOKUP(D7653,'Cond Compo'!A:B,2,FALSE))),"")</f>
        <v/>
      </c>
      <c r="G7653" s="28"/>
      <c r="H7653" s="11" t="str">
        <f xml:space="preserve"> IF(C7653="Totale",2,IF($G7653 &lt;&gt; "", IF(D7653 = "E",MATCH(G7653, 'Cond Compo'!D$16:D$18, 0), MATCH(G7653, 'Cond Compo'!C$16:C$19, 0)), ""))</f>
        <v/>
      </c>
      <c r="I7653" s="12" t="str">
        <f>IF($E7653 &lt;&gt; "", IF(E7653 = 0, "", VLOOKUP(E7653,'Cond Perturbation'!A:B,2,FALSE)),"")</f>
        <v/>
      </c>
      <c r="J7653" s="28"/>
      <c r="K7653" s="29" t="str">
        <f>IF($B7653 &lt;&gt; "", IF(C7653="Oui",IF(H7653=1,IF(E7653=0,Résultat!G$8,IF(J7653="No",Résultat!$G$8,Résultat!$G$7)),IF(H7653=2,IF(E7653=0,Résultat!G$9,IF(J7653="No",Résultat!$G$9,Résultat!$G$7)),Résultat!$G$7)),IF(C7653 = "Totale", IF(H7653=1,IF(E7653=0,Résultat!G$8,IF(J7653="No",Résultat!$G$9,Résultat!$G$7)),IF(H7653=2,IF(E7653=0,Résultat!G$9,IF(J7653="No",Résultat!$G$9,Résultat!$G$7)),Résultat!$G$7)),Résultat!$G$7)), "")</f>
        <v/>
      </c>
    </row>
    <row r="7654" spans="1:11" ht="20.100000000000001" customHeight="1">
      <c r="A7654" s="26"/>
      <c r="B7654" s="27"/>
      <c r="C7654" s="11" t="str">
        <f>IF($B7654 &lt;&gt; "",VLOOKUP(MID(B7654,3,5),'Recyclabilité Prod Matx'!C:F,2,FALSE), "")</f>
        <v/>
      </c>
      <c r="D7654" s="11" t="str">
        <f>IF($B7654 &lt;&gt; "",VLOOKUP(MID(B7654,3,5),'Recyclabilité Prod Matx'!C:F,3,FALSE),"")</f>
        <v/>
      </c>
      <c r="E7654" s="11" t="str">
        <f>IF($B7654 &lt;&gt; "",VLOOKUP(MID(B7654,3,5),'Recyclabilité Prod Matx'!C:F,4,FALSE), "")</f>
        <v/>
      </c>
      <c r="F7654" s="12" t="str">
        <f>IF($B7654 &lt;&gt; "", IF(C7654="Totale","",IF(D7654 = 0, "", VLOOKUP(D7654,'Cond Compo'!A:B,2,FALSE))),"")</f>
        <v/>
      </c>
      <c r="G7654" s="28"/>
      <c r="H7654" s="11" t="str">
        <f xml:space="preserve"> IF(C7654="Totale",2,IF($G7654 &lt;&gt; "", IF(D7654 = "E",MATCH(G7654, 'Cond Compo'!D$16:D$18, 0), MATCH(G7654, 'Cond Compo'!C$16:C$19, 0)), ""))</f>
        <v/>
      </c>
      <c r="I7654" s="12" t="str">
        <f>IF($E7654 &lt;&gt; "", IF(E7654 = 0, "", VLOOKUP(E7654,'Cond Perturbation'!A:B,2,FALSE)),"")</f>
        <v/>
      </c>
      <c r="J7654" s="28"/>
      <c r="K7654" s="29" t="str">
        <f>IF($B7654 &lt;&gt; "", IF(C7654="Oui",IF(H7654=1,IF(E7654=0,Résultat!G$8,IF(J7654="No",Résultat!$G$8,Résultat!$G$7)),IF(H7654=2,IF(E7654=0,Résultat!G$9,IF(J7654="No",Résultat!$G$9,Résultat!$G$7)),Résultat!$G$7)),IF(C7654 = "Totale", IF(H7654=1,IF(E7654=0,Résultat!G$8,IF(J7654="No",Résultat!$G$9,Résultat!$G$7)),IF(H7654=2,IF(E7654=0,Résultat!G$9,IF(J7654="No",Résultat!$G$9,Résultat!$G$7)),Résultat!$G$7)),Résultat!$G$7)), "")</f>
        <v/>
      </c>
    </row>
    <row r="7655" spans="1:11" ht="20.100000000000001" customHeight="1">
      <c r="A7655" s="26"/>
      <c r="B7655" s="27"/>
      <c r="C7655" s="11" t="str">
        <f>IF($B7655 &lt;&gt; "",VLOOKUP(MID(B7655,3,5),'Recyclabilité Prod Matx'!C:F,2,FALSE), "")</f>
        <v/>
      </c>
      <c r="D7655" s="11" t="str">
        <f>IF($B7655 &lt;&gt; "",VLOOKUP(MID(B7655,3,5),'Recyclabilité Prod Matx'!C:F,3,FALSE),"")</f>
        <v/>
      </c>
      <c r="E7655" s="11" t="str">
        <f>IF($B7655 &lt;&gt; "",VLOOKUP(MID(B7655,3,5),'Recyclabilité Prod Matx'!C:F,4,FALSE), "")</f>
        <v/>
      </c>
      <c r="F7655" s="12" t="str">
        <f>IF($B7655 &lt;&gt; "", IF(C7655="Totale","",IF(D7655 = 0, "", VLOOKUP(D7655,'Cond Compo'!A:B,2,FALSE))),"")</f>
        <v/>
      </c>
      <c r="G7655" s="28"/>
      <c r="H7655" s="11" t="str">
        <f xml:space="preserve"> IF(C7655="Totale",2,IF($G7655 &lt;&gt; "", IF(D7655 = "E",MATCH(G7655, 'Cond Compo'!D$16:D$18, 0), MATCH(G7655, 'Cond Compo'!C$16:C$19, 0)), ""))</f>
        <v/>
      </c>
      <c r="I7655" s="12" t="str">
        <f>IF($E7655 &lt;&gt; "", IF(E7655 = 0, "", VLOOKUP(E7655,'Cond Perturbation'!A:B,2,FALSE)),"")</f>
        <v/>
      </c>
      <c r="J7655" s="28"/>
      <c r="K7655" s="29" t="str">
        <f>IF($B7655 &lt;&gt; "", IF(C7655="Oui",IF(H7655=1,IF(E7655=0,Résultat!G$8,IF(J7655="No",Résultat!$G$8,Résultat!$G$7)),IF(H7655=2,IF(E7655=0,Résultat!G$9,IF(J7655="No",Résultat!$G$9,Résultat!$G$7)),Résultat!$G$7)),IF(C7655 = "Totale", IF(H7655=1,IF(E7655=0,Résultat!G$8,IF(J7655="No",Résultat!$G$9,Résultat!$G$7)),IF(H7655=2,IF(E7655=0,Résultat!G$9,IF(J7655="No",Résultat!$G$9,Résultat!$G$7)),Résultat!$G$7)),Résultat!$G$7)), "")</f>
        <v/>
      </c>
    </row>
    <row r="7656" spans="1:11" ht="20.100000000000001" customHeight="1">
      <c r="A7656" s="26"/>
      <c r="B7656" s="27"/>
      <c r="C7656" s="11" t="str">
        <f>IF($B7656 &lt;&gt; "",VLOOKUP(MID(B7656,3,5),'Recyclabilité Prod Matx'!C:F,2,FALSE), "")</f>
        <v/>
      </c>
      <c r="D7656" s="11" t="str">
        <f>IF($B7656 &lt;&gt; "",VLOOKUP(MID(B7656,3,5),'Recyclabilité Prod Matx'!C:F,3,FALSE),"")</f>
        <v/>
      </c>
      <c r="E7656" s="11" t="str">
        <f>IF($B7656 &lt;&gt; "",VLOOKUP(MID(B7656,3,5),'Recyclabilité Prod Matx'!C:F,4,FALSE), "")</f>
        <v/>
      </c>
      <c r="F7656" s="12" t="str">
        <f>IF($B7656 &lt;&gt; "", IF(C7656="Totale","",IF(D7656 = 0, "", VLOOKUP(D7656,'Cond Compo'!A:B,2,FALSE))),"")</f>
        <v/>
      </c>
      <c r="G7656" s="28"/>
      <c r="H7656" s="11" t="str">
        <f xml:space="preserve"> IF(C7656="Totale",2,IF($G7656 &lt;&gt; "", IF(D7656 = "E",MATCH(G7656, 'Cond Compo'!D$16:D$18, 0), MATCH(G7656, 'Cond Compo'!C$16:C$19, 0)), ""))</f>
        <v/>
      </c>
      <c r="I7656" s="12" t="str">
        <f>IF($E7656 &lt;&gt; "", IF(E7656 = 0, "", VLOOKUP(E7656,'Cond Perturbation'!A:B,2,FALSE)),"")</f>
        <v/>
      </c>
      <c r="J7656" s="28"/>
      <c r="K7656" s="29" t="str">
        <f>IF($B7656 &lt;&gt; "", IF(C7656="Oui",IF(H7656=1,IF(E7656=0,Résultat!G$8,IF(J7656="No",Résultat!$G$8,Résultat!$G$7)),IF(H7656=2,IF(E7656=0,Résultat!G$9,IF(J7656="No",Résultat!$G$9,Résultat!$G$7)),Résultat!$G$7)),IF(C7656 = "Totale", IF(H7656=1,IF(E7656=0,Résultat!G$8,IF(J7656="No",Résultat!$G$9,Résultat!$G$7)),IF(H7656=2,IF(E7656=0,Résultat!G$9,IF(J7656="No",Résultat!$G$9,Résultat!$G$7)),Résultat!$G$7)),Résultat!$G$7)), "")</f>
        <v/>
      </c>
    </row>
    <row r="7657" spans="1:11" ht="20.100000000000001" customHeight="1">
      <c r="A7657" s="26"/>
      <c r="B7657" s="27"/>
      <c r="C7657" s="11" t="str">
        <f>IF($B7657 &lt;&gt; "",VLOOKUP(MID(B7657,3,5),'Recyclabilité Prod Matx'!C:F,2,FALSE), "")</f>
        <v/>
      </c>
      <c r="D7657" s="11" t="str">
        <f>IF($B7657 &lt;&gt; "",VLOOKUP(MID(B7657,3,5),'Recyclabilité Prod Matx'!C:F,3,FALSE),"")</f>
        <v/>
      </c>
      <c r="E7657" s="11" t="str">
        <f>IF($B7657 &lt;&gt; "",VLOOKUP(MID(B7657,3,5),'Recyclabilité Prod Matx'!C:F,4,FALSE), "")</f>
        <v/>
      </c>
      <c r="F7657" s="12" t="str">
        <f>IF($B7657 &lt;&gt; "", IF(C7657="Totale","",IF(D7657 = 0, "", VLOOKUP(D7657,'Cond Compo'!A:B,2,FALSE))),"")</f>
        <v/>
      </c>
      <c r="G7657" s="28"/>
      <c r="H7657" s="11" t="str">
        <f xml:space="preserve"> IF(C7657="Totale",2,IF($G7657 &lt;&gt; "", IF(D7657 = "E",MATCH(G7657, 'Cond Compo'!D$16:D$18, 0), MATCH(G7657, 'Cond Compo'!C$16:C$19, 0)), ""))</f>
        <v/>
      </c>
      <c r="I7657" s="12" t="str">
        <f>IF($E7657 &lt;&gt; "", IF(E7657 = 0, "", VLOOKUP(E7657,'Cond Perturbation'!A:B,2,FALSE)),"")</f>
        <v/>
      </c>
      <c r="J7657" s="28"/>
      <c r="K7657" s="29" t="str">
        <f>IF($B7657 &lt;&gt; "", IF(C7657="Oui",IF(H7657=1,IF(E7657=0,Résultat!G$8,IF(J7657="No",Résultat!$G$8,Résultat!$G$7)),IF(H7657=2,IF(E7657=0,Résultat!G$9,IF(J7657="No",Résultat!$G$9,Résultat!$G$7)),Résultat!$G$7)),IF(C7657 = "Totale", IF(H7657=1,IF(E7657=0,Résultat!G$8,IF(J7657="No",Résultat!$G$9,Résultat!$G$7)),IF(H7657=2,IF(E7657=0,Résultat!G$9,IF(J7657="No",Résultat!$G$9,Résultat!$G$7)),Résultat!$G$7)),Résultat!$G$7)), "")</f>
        <v/>
      </c>
    </row>
    <row r="7658" spans="1:11" ht="20.100000000000001" customHeight="1">
      <c r="A7658" s="26"/>
      <c r="B7658" s="27"/>
      <c r="C7658" s="11" t="str">
        <f>IF($B7658 &lt;&gt; "",VLOOKUP(MID(B7658,3,5),'Recyclabilité Prod Matx'!C:F,2,FALSE), "")</f>
        <v/>
      </c>
      <c r="D7658" s="11" t="str">
        <f>IF($B7658 &lt;&gt; "",VLOOKUP(MID(B7658,3,5),'Recyclabilité Prod Matx'!C:F,3,FALSE),"")</f>
        <v/>
      </c>
      <c r="E7658" s="11" t="str">
        <f>IF($B7658 &lt;&gt; "",VLOOKUP(MID(B7658,3,5),'Recyclabilité Prod Matx'!C:F,4,FALSE), "")</f>
        <v/>
      </c>
      <c r="F7658" s="12" t="str">
        <f>IF($B7658 &lt;&gt; "", IF(C7658="Totale","",IF(D7658 = 0, "", VLOOKUP(D7658,'Cond Compo'!A:B,2,FALSE))),"")</f>
        <v/>
      </c>
      <c r="G7658" s="28"/>
      <c r="H7658" s="11" t="str">
        <f xml:space="preserve"> IF(C7658="Totale",2,IF($G7658 &lt;&gt; "", IF(D7658 = "E",MATCH(G7658, 'Cond Compo'!D$16:D$18, 0), MATCH(G7658, 'Cond Compo'!C$16:C$19, 0)), ""))</f>
        <v/>
      </c>
      <c r="I7658" s="12" t="str">
        <f>IF($E7658 &lt;&gt; "", IF(E7658 = 0, "", VLOOKUP(E7658,'Cond Perturbation'!A:B,2,FALSE)),"")</f>
        <v/>
      </c>
      <c r="J7658" s="28"/>
      <c r="K7658" s="29" t="str">
        <f>IF($B7658 &lt;&gt; "", IF(C7658="Oui",IF(H7658=1,IF(E7658=0,Résultat!G$8,IF(J7658="No",Résultat!$G$8,Résultat!$G$7)),IF(H7658=2,IF(E7658=0,Résultat!G$9,IF(J7658="No",Résultat!$G$9,Résultat!$G$7)),Résultat!$G$7)),IF(C7658 = "Totale", IF(H7658=1,IF(E7658=0,Résultat!G$8,IF(J7658="No",Résultat!$G$9,Résultat!$G$7)),IF(H7658=2,IF(E7658=0,Résultat!G$9,IF(J7658="No",Résultat!$G$9,Résultat!$G$7)),Résultat!$G$7)),Résultat!$G$7)), "")</f>
        <v/>
      </c>
    </row>
    <row r="7659" spans="1:11" ht="20.100000000000001" customHeight="1">
      <c r="A7659" s="26"/>
      <c r="B7659" s="27"/>
      <c r="C7659" s="11" t="str">
        <f>IF($B7659 &lt;&gt; "",VLOOKUP(MID(B7659,3,5),'Recyclabilité Prod Matx'!C:F,2,FALSE), "")</f>
        <v/>
      </c>
      <c r="D7659" s="11" t="str">
        <f>IF($B7659 &lt;&gt; "",VLOOKUP(MID(B7659,3,5),'Recyclabilité Prod Matx'!C:F,3,FALSE),"")</f>
        <v/>
      </c>
      <c r="E7659" s="11" t="str">
        <f>IF($B7659 &lt;&gt; "",VLOOKUP(MID(B7659,3,5),'Recyclabilité Prod Matx'!C:F,4,FALSE), "")</f>
        <v/>
      </c>
      <c r="F7659" s="12" t="str">
        <f>IF($B7659 &lt;&gt; "", IF(C7659="Totale","",IF(D7659 = 0, "", VLOOKUP(D7659,'Cond Compo'!A:B,2,FALSE))),"")</f>
        <v/>
      </c>
      <c r="G7659" s="28"/>
      <c r="H7659" s="11" t="str">
        <f xml:space="preserve"> IF(C7659="Totale",2,IF($G7659 &lt;&gt; "", IF(D7659 = "E",MATCH(G7659, 'Cond Compo'!D$16:D$18, 0), MATCH(G7659, 'Cond Compo'!C$16:C$19, 0)), ""))</f>
        <v/>
      </c>
      <c r="I7659" s="12" t="str">
        <f>IF($E7659 &lt;&gt; "", IF(E7659 = 0, "", VLOOKUP(E7659,'Cond Perturbation'!A:B,2,FALSE)),"")</f>
        <v/>
      </c>
      <c r="J7659" s="28"/>
      <c r="K7659" s="29" t="str">
        <f>IF($B7659 &lt;&gt; "", IF(C7659="Oui",IF(H7659=1,IF(E7659=0,Résultat!G$8,IF(J7659="No",Résultat!$G$8,Résultat!$G$7)),IF(H7659=2,IF(E7659=0,Résultat!G$9,IF(J7659="No",Résultat!$G$9,Résultat!$G$7)),Résultat!$G$7)),IF(C7659 = "Totale", IF(H7659=1,IF(E7659=0,Résultat!G$8,IF(J7659="No",Résultat!$G$9,Résultat!$G$7)),IF(H7659=2,IF(E7659=0,Résultat!G$9,IF(J7659="No",Résultat!$G$9,Résultat!$G$7)),Résultat!$G$7)),Résultat!$G$7)), "")</f>
        <v/>
      </c>
    </row>
    <row r="7660" spans="1:11" ht="20.100000000000001" customHeight="1">
      <c r="A7660" s="26"/>
      <c r="B7660" s="27"/>
      <c r="C7660" s="11" t="str">
        <f>IF($B7660 &lt;&gt; "",VLOOKUP(MID(B7660,3,5),'Recyclabilité Prod Matx'!C:F,2,FALSE), "")</f>
        <v/>
      </c>
      <c r="D7660" s="11" t="str">
        <f>IF($B7660 &lt;&gt; "",VLOOKUP(MID(B7660,3,5),'Recyclabilité Prod Matx'!C:F,3,FALSE),"")</f>
        <v/>
      </c>
      <c r="E7660" s="11" t="str">
        <f>IF($B7660 &lt;&gt; "",VLOOKUP(MID(B7660,3,5),'Recyclabilité Prod Matx'!C:F,4,FALSE), "")</f>
        <v/>
      </c>
      <c r="F7660" s="12" t="str">
        <f>IF($B7660 &lt;&gt; "", IF(C7660="Totale","",IF(D7660 = 0, "", VLOOKUP(D7660,'Cond Compo'!A:B,2,FALSE))),"")</f>
        <v/>
      </c>
      <c r="G7660" s="28"/>
      <c r="H7660" s="11" t="str">
        <f xml:space="preserve"> IF(C7660="Totale",2,IF($G7660 &lt;&gt; "", IF(D7660 = "E",MATCH(G7660, 'Cond Compo'!D$16:D$18, 0), MATCH(G7660, 'Cond Compo'!C$16:C$19, 0)), ""))</f>
        <v/>
      </c>
      <c r="I7660" s="12" t="str">
        <f>IF($E7660 &lt;&gt; "", IF(E7660 = 0, "", VLOOKUP(E7660,'Cond Perturbation'!A:B,2,FALSE)),"")</f>
        <v/>
      </c>
      <c r="J7660" s="28"/>
      <c r="K7660" s="29" t="str">
        <f>IF($B7660 &lt;&gt; "", IF(C7660="Oui",IF(H7660=1,IF(E7660=0,Résultat!G$8,IF(J7660="No",Résultat!$G$8,Résultat!$G$7)),IF(H7660=2,IF(E7660=0,Résultat!G$9,IF(J7660="No",Résultat!$G$9,Résultat!$G$7)),Résultat!$G$7)),IF(C7660 = "Totale", IF(H7660=1,IF(E7660=0,Résultat!G$8,IF(J7660="No",Résultat!$G$9,Résultat!$G$7)),IF(H7660=2,IF(E7660=0,Résultat!G$9,IF(J7660="No",Résultat!$G$9,Résultat!$G$7)),Résultat!$G$7)),Résultat!$G$7)), "")</f>
        <v/>
      </c>
    </row>
    <row r="7661" spans="1:11" ht="20.100000000000001" customHeight="1">
      <c r="A7661" s="26"/>
      <c r="B7661" s="27"/>
      <c r="C7661" s="11" t="str">
        <f>IF($B7661 &lt;&gt; "",VLOOKUP(MID(B7661,3,5),'Recyclabilité Prod Matx'!C:F,2,FALSE), "")</f>
        <v/>
      </c>
      <c r="D7661" s="11" t="str">
        <f>IF($B7661 &lt;&gt; "",VLOOKUP(MID(B7661,3,5),'Recyclabilité Prod Matx'!C:F,3,FALSE),"")</f>
        <v/>
      </c>
      <c r="E7661" s="11" t="str">
        <f>IF($B7661 &lt;&gt; "",VLOOKUP(MID(B7661,3,5),'Recyclabilité Prod Matx'!C:F,4,FALSE), "")</f>
        <v/>
      </c>
      <c r="F7661" s="12" t="str">
        <f>IF($B7661 &lt;&gt; "", IF(C7661="Totale","",IF(D7661 = 0, "", VLOOKUP(D7661,'Cond Compo'!A:B,2,FALSE))),"")</f>
        <v/>
      </c>
      <c r="G7661" s="28"/>
      <c r="H7661" s="11" t="str">
        <f xml:space="preserve"> IF(C7661="Totale",2,IF($G7661 &lt;&gt; "", IF(D7661 = "E",MATCH(G7661, 'Cond Compo'!D$16:D$18, 0), MATCH(G7661, 'Cond Compo'!C$16:C$19, 0)), ""))</f>
        <v/>
      </c>
      <c r="I7661" s="12" t="str">
        <f>IF($E7661 &lt;&gt; "", IF(E7661 = 0, "", VLOOKUP(E7661,'Cond Perturbation'!A:B,2,FALSE)),"")</f>
        <v/>
      </c>
      <c r="J7661" s="28"/>
      <c r="K7661" s="29" t="str">
        <f>IF($B7661 &lt;&gt; "", IF(C7661="Oui",IF(H7661=1,IF(E7661=0,Résultat!G$8,IF(J7661="No",Résultat!$G$8,Résultat!$G$7)),IF(H7661=2,IF(E7661=0,Résultat!G$9,IF(J7661="No",Résultat!$G$9,Résultat!$G$7)),Résultat!$G$7)),IF(C7661 = "Totale", IF(H7661=1,IF(E7661=0,Résultat!G$8,IF(J7661="No",Résultat!$G$9,Résultat!$G$7)),IF(H7661=2,IF(E7661=0,Résultat!G$9,IF(J7661="No",Résultat!$G$9,Résultat!$G$7)),Résultat!$G$7)),Résultat!$G$7)), "")</f>
        <v/>
      </c>
    </row>
    <row r="7662" spans="1:11" ht="20.100000000000001" customHeight="1">
      <c r="A7662" s="26"/>
      <c r="B7662" s="27"/>
      <c r="C7662" s="11" t="str">
        <f>IF($B7662 &lt;&gt; "",VLOOKUP(MID(B7662,3,5),'Recyclabilité Prod Matx'!C:F,2,FALSE), "")</f>
        <v/>
      </c>
      <c r="D7662" s="11" t="str">
        <f>IF($B7662 &lt;&gt; "",VLOOKUP(MID(B7662,3,5),'Recyclabilité Prod Matx'!C:F,3,FALSE),"")</f>
        <v/>
      </c>
      <c r="E7662" s="11" t="str">
        <f>IF($B7662 &lt;&gt; "",VLOOKUP(MID(B7662,3,5),'Recyclabilité Prod Matx'!C:F,4,FALSE), "")</f>
        <v/>
      </c>
      <c r="F7662" s="12" t="str">
        <f>IF($B7662 &lt;&gt; "", IF(C7662="Totale","",IF(D7662 = 0, "", VLOOKUP(D7662,'Cond Compo'!A:B,2,FALSE))),"")</f>
        <v/>
      </c>
      <c r="G7662" s="28"/>
      <c r="H7662" s="11" t="str">
        <f xml:space="preserve"> IF(C7662="Totale",2,IF($G7662 &lt;&gt; "", IF(D7662 = "E",MATCH(G7662, 'Cond Compo'!D$16:D$18, 0), MATCH(G7662, 'Cond Compo'!C$16:C$19, 0)), ""))</f>
        <v/>
      </c>
      <c r="I7662" s="12" t="str">
        <f>IF($E7662 &lt;&gt; "", IF(E7662 = 0, "", VLOOKUP(E7662,'Cond Perturbation'!A:B,2,FALSE)),"")</f>
        <v/>
      </c>
      <c r="J7662" s="28"/>
      <c r="K7662" s="29" t="str">
        <f>IF($B7662 &lt;&gt; "", IF(C7662="Oui",IF(H7662=1,IF(E7662=0,Résultat!G$8,IF(J7662="No",Résultat!$G$8,Résultat!$G$7)),IF(H7662=2,IF(E7662=0,Résultat!G$9,IF(J7662="No",Résultat!$G$9,Résultat!$G$7)),Résultat!$G$7)),IF(C7662 = "Totale", IF(H7662=1,IF(E7662=0,Résultat!G$8,IF(J7662="No",Résultat!$G$9,Résultat!$G$7)),IF(H7662=2,IF(E7662=0,Résultat!G$9,IF(J7662="No",Résultat!$G$9,Résultat!$G$7)),Résultat!$G$7)),Résultat!$G$7)), "")</f>
        <v/>
      </c>
    </row>
    <row r="7663" spans="1:11" ht="20.100000000000001" customHeight="1">
      <c r="A7663" s="26"/>
      <c r="B7663" s="27"/>
      <c r="C7663" s="11" t="str">
        <f>IF($B7663 &lt;&gt; "",VLOOKUP(MID(B7663,3,5),'Recyclabilité Prod Matx'!C:F,2,FALSE), "")</f>
        <v/>
      </c>
      <c r="D7663" s="11" t="str">
        <f>IF($B7663 &lt;&gt; "",VLOOKUP(MID(B7663,3,5),'Recyclabilité Prod Matx'!C:F,3,FALSE),"")</f>
        <v/>
      </c>
      <c r="E7663" s="11" t="str">
        <f>IF($B7663 &lt;&gt; "",VLOOKUP(MID(B7663,3,5),'Recyclabilité Prod Matx'!C:F,4,FALSE), "")</f>
        <v/>
      </c>
      <c r="F7663" s="12" t="str">
        <f>IF($B7663 &lt;&gt; "", IF(C7663="Totale","",IF(D7663 = 0, "", VLOOKUP(D7663,'Cond Compo'!A:B,2,FALSE))),"")</f>
        <v/>
      </c>
      <c r="G7663" s="28"/>
      <c r="H7663" s="11" t="str">
        <f xml:space="preserve"> IF(C7663="Totale",2,IF($G7663 &lt;&gt; "", IF(D7663 = "E",MATCH(G7663, 'Cond Compo'!D$16:D$18, 0), MATCH(G7663, 'Cond Compo'!C$16:C$19, 0)), ""))</f>
        <v/>
      </c>
      <c r="I7663" s="12" t="str">
        <f>IF($E7663 &lt;&gt; "", IF(E7663 = 0, "", VLOOKUP(E7663,'Cond Perturbation'!A:B,2,FALSE)),"")</f>
        <v/>
      </c>
      <c r="J7663" s="28"/>
      <c r="K7663" s="29" t="str">
        <f>IF($B7663 &lt;&gt; "", IF(C7663="Oui",IF(H7663=1,IF(E7663=0,Résultat!G$8,IF(J7663="No",Résultat!$G$8,Résultat!$G$7)),IF(H7663=2,IF(E7663=0,Résultat!G$9,IF(J7663="No",Résultat!$G$9,Résultat!$G$7)),Résultat!$G$7)),IF(C7663 = "Totale", IF(H7663=1,IF(E7663=0,Résultat!G$8,IF(J7663="No",Résultat!$G$9,Résultat!$G$7)),IF(H7663=2,IF(E7663=0,Résultat!G$9,IF(J7663="No",Résultat!$G$9,Résultat!$G$7)),Résultat!$G$7)),Résultat!$G$7)), "")</f>
        <v/>
      </c>
    </row>
    <row r="7664" spans="1:11" ht="20.100000000000001" customHeight="1">
      <c r="A7664" s="26"/>
      <c r="B7664" s="27"/>
      <c r="C7664" s="11" t="str">
        <f>IF($B7664 &lt;&gt; "",VLOOKUP(MID(B7664,3,5),'Recyclabilité Prod Matx'!C:F,2,FALSE), "")</f>
        <v/>
      </c>
      <c r="D7664" s="11" t="str">
        <f>IF($B7664 &lt;&gt; "",VLOOKUP(MID(B7664,3,5),'Recyclabilité Prod Matx'!C:F,3,FALSE),"")</f>
        <v/>
      </c>
      <c r="E7664" s="11" t="str">
        <f>IF($B7664 &lt;&gt; "",VLOOKUP(MID(B7664,3,5),'Recyclabilité Prod Matx'!C:F,4,FALSE), "")</f>
        <v/>
      </c>
      <c r="F7664" s="12" t="str">
        <f>IF($B7664 &lt;&gt; "", IF(C7664="Totale","",IF(D7664 = 0, "", VLOOKUP(D7664,'Cond Compo'!A:B,2,FALSE))),"")</f>
        <v/>
      </c>
      <c r="G7664" s="28"/>
      <c r="H7664" s="11" t="str">
        <f xml:space="preserve"> IF(C7664="Totale",2,IF($G7664 &lt;&gt; "", IF(D7664 = "E",MATCH(G7664, 'Cond Compo'!D$16:D$18, 0), MATCH(G7664, 'Cond Compo'!C$16:C$19, 0)), ""))</f>
        <v/>
      </c>
      <c r="I7664" s="12" t="str">
        <f>IF($E7664 &lt;&gt; "", IF(E7664 = 0, "", VLOOKUP(E7664,'Cond Perturbation'!A:B,2,FALSE)),"")</f>
        <v/>
      </c>
      <c r="J7664" s="28"/>
      <c r="K7664" s="29" t="str">
        <f>IF($B7664 &lt;&gt; "", IF(C7664="Oui",IF(H7664=1,IF(E7664=0,Résultat!G$8,IF(J7664="No",Résultat!$G$8,Résultat!$G$7)),IF(H7664=2,IF(E7664=0,Résultat!G$9,IF(J7664="No",Résultat!$G$9,Résultat!$G$7)),Résultat!$G$7)),IF(C7664 = "Totale", IF(H7664=1,IF(E7664=0,Résultat!G$8,IF(J7664="No",Résultat!$G$9,Résultat!$G$7)),IF(H7664=2,IF(E7664=0,Résultat!G$9,IF(J7664="No",Résultat!$G$9,Résultat!$G$7)),Résultat!$G$7)),Résultat!$G$7)), "")</f>
        <v/>
      </c>
    </row>
    <row r="7665" spans="1:11" ht="20.100000000000001" customHeight="1">
      <c r="A7665" s="26"/>
      <c r="B7665" s="27"/>
      <c r="C7665" s="11" t="str">
        <f>IF($B7665 &lt;&gt; "",VLOOKUP(MID(B7665,3,5),'Recyclabilité Prod Matx'!C:F,2,FALSE), "")</f>
        <v/>
      </c>
      <c r="D7665" s="11" t="str">
        <f>IF($B7665 &lt;&gt; "",VLOOKUP(MID(B7665,3,5),'Recyclabilité Prod Matx'!C:F,3,FALSE),"")</f>
        <v/>
      </c>
      <c r="E7665" s="11" t="str">
        <f>IF($B7665 &lt;&gt; "",VLOOKUP(MID(B7665,3,5),'Recyclabilité Prod Matx'!C:F,4,FALSE), "")</f>
        <v/>
      </c>
      <c r="F7665" s="12" t="str">
        <f>IF($B7665 &lt;&gt; "", IF(C7665="Totale","",IF(D7665 = 0, "", VLOOKUP(D7665,'Cond Compo'!A:B,2,FALSE))),"")</f>
        <v/>
      </c>
      <c r="G7665" s="28"/>
      <c r="H7665" s="11" t="str">
        <f xml:space="preserve"> IF(C7665="Totale",2,IF($G7665 &lt;&gt; "", IF(D7665 = "E",MATCH(G7665, 'Cond Compo'!D$16:D$18, 0), MATCH(G7665, 'Cond Compo'!C$16:C$19, 0)), ""))</f>
        <v/>
      </c>
      <c r="I7665" s="12" t="str">
        <f>IF($E7665 &lt;&gt; "", IF(E7665 = 0, "", VLOOKUP(E7665,'Cond Perturbation'!A:B,2,FALSE)),"")</f>
        <v/>
      </c>
      <c r="J7665" s="28"/>
      <c r="K7665" s="29" t="str">
        <f>IF($B7665 &lt;&gt; "", IF(C7665="Oui",IF(H7665=1,IF(E7665=0,Résultat!G$8,IF(J7665="No",Résultat!$G$8,Résultat!$G$7)),IF(H7665=2,IF(E7665=0,Résultat!G$9,IF(J7665="No",Résultat!$G$9,Résultat!$G$7)),Résultat!$G$7)),IF(C7665 = "Totale", IF(H7665=1,IF(E7665=0,Résultat!G$8,IF(J7665="No",Résultat!$G$9,Résultat!$G$7)),IF(H7665=2,IF(E7665=0,Résultat!G$9,IF(J7665="No",Résultat!$G$9,Résultat!$G$7)),Résultat!$G$7)),Résultat!$G$7)), "")</f>
        <v/>
      </c>
    </row>
    <row r="7666" spans="1:11" ht="20.100000000000001" customHeight="1">
      <c r="A7666" s="26"/>
      <c r="B7666" s="27"/>
      <c r="C7666" s="11" t="str">
        <f>IF($B7666 &lt;&gt; "",VLOOKUP(MID(B7666,3,5),'Recyclabilité Prod Matx'!C:F,2,FALSE), "")</f>
        <v/>
      </c>
      <c r="D7666" s="11" t="str">
        <f>IF($B7666 &lt;&gt; "",VLOOKUP(MID(B7666,3,5),'Recyclabilité Prod Matx'!C:F,3,FALSE),"")</f>
        <v/>
      </c>
      <c r="E7666" s="11" t="str">
        <f>IF($B7666 &lt;&gt; "",VLOOKUP(MID(B7666,3,5),'Recyclabilité Prod Matx'!C:F,4,FALSE), "")</f>
        <v/>
      </c>
      <c r="F7666" s="12" t="str">
        <f>IF($B7666 &lt;&gt; "", IF(C7666="Totale","",IF(D7666 = 0, "", VLOOKUP(D7666,'Cond Compo'!A:B,2,FALSE))),"")</f>
        <v/>
      </c>
      <c r="G7666" s="28"/>
      <c r="H7666" s="11" t="str">
        <f xml:space="preserve"> IF(C7666="Totale",2,IF($G7666 &lt;&gt; "", IF(D7666 = "E",MATCH(G7666, 'Cond Compo'!D$16:D$18, 0), MATCH(G7666, 'Cond Compo'!C$16:C$19, 0)), ""))</f>
        <v/>
      </c>
      <c r="I7666" s="12" t="str">
        <f>IF($E7666 &lt;&gt; "", IF(E7666 = 0, "", VLOOKUP(E7666,'Cond Perturbation'!A:B,2,FALSE)),"")</f>
        <v/>
      </c>
      <c r="J7666" s="28"/>
      <c r="K7666" s="29" t="str">
        <f>IF($B7666 &lt;&gt; "", IF(C7666="Oui",IF(H7666=1,IF(E7666=0,Résultat!G$8,IF(J7666="No",Résultat!$G$8,Résultat!$G$7)),IF(H7666=2,IF(E7666=0,Résultat!G$9,IF(J7666="No",Résultat!$G$9,Résultat!$G$7)),Résultat!$G$7)),IF(C7666 = "Totale", IF(H7666=1,IF(E7666=0,Résultat!G$8,IF(J7666="No",Résultat!$G$9,Résultat!$G$7)),IF(H7666=2,IF(E7666=0,Résultat!G$9,IF(J7666="No",Résultat!$G$9,Résultat!$G$7)),Résultat!$G$7)),Résultat!$G$7)), "")</f>
        <v/>
      </c>
    </row>
    <row r="7667" spans="1:11" ht="20.100000000000001" customHeight="1">
      <c r="A7667" s="26"/>
      <c r="B7667" s="27"/>
      <c r="C7667" s="11" t="str">
        <f>IF($B7667 &lt;&gt; "",VLOOKUP(MID(B7667,3,5),'Recyclabilité Prod Matx'!C:F,2,FALSE), "")</f>
        <v/>
      </c>
      <c r="D7667" s="11" t="str">
        <f>IF($B7667 &lt;&gt; "",VLOOKUP(MID(B7667,3,5),'Recyclabilité Prod Matx'!C:F,3,FALSE),"")</f>
        <v/>
      </c>
      <c r="E7667" s="11" t="str">
        <f>IF($B7667 &lt;&gt; "",VLOOKUP(MID(B7667,3,5),'Recyclabilité Prod Matx'!C:F,4,FALSE), "")</f>
        <v/>
      </c>
      <c r="F7667" s="12" t="str">
        <f>IF($B7667 &lt;&gt; "", IF(C7667="Totale","",IF(D7667 = 0, "", VLOOKUP(D7667,'Cond Compo'!A:B,2,FALSE))),"")</f>
        <v/>
      </c>
      <c r="G7667" s="28"/>
      <c r="H7667" s="11" t="str">
        <f xml:space="preserve"> IF(C7667="Totale",2,IF($G7667 &lt;&gt; "", IF(D7667 = "E",MATCH(G7667, 'Cond Compo'!D$16:D$18, 0), MATCH(G7667, 'Cond Compo'!C$16:C$19, 0)), ""))</f>
        <v/>
      </c>
      <c r="I7667" s="12" t="str">
        <f>IF($E7667 &lt;&gt; "", IF(E7667 = 0, "", VLOOKUP(E7667,'Cond Perturbation'!A:B,2,FALSE)),"")</f>
        <v/>
      </c>
      <c r="J7667" s="28"/>
      <c r="K7667" s="29" t="str">
        <f>IF($B7667 &lt;&gt; "", IF(C7667="Oui",IF(H7667=1,IF(E7667=0,Résultat!G$8,IF(J7667="No",Résultat!$G$8,Résultat!$G$7)),IF(H7667=2,IF(E7667=0,Résultat!G$9,IF(J7667="No",Résultat!$G$9,Résultat!$G$7)),Résultat!$G$7)),IF(C7667 = "Totale", IF(H7667=1,IF(E7667=0,Résultat!G$8,IF(J7667="No",Résultat!$G$9,Résultat!$G$7)),IF(H7667=2,IF(E7667=0,Résultat!G$9,IF(J7667="No",Résultat!$G$9,Résultat!$G$7)),Résultat!$G$7)),Résultat!$G$7)), "")</f>
        <v/>
      </c>
    </row>
    <row r="7668" spans="1:11" ht="20.100000000000001" customHeight="1">
      <c r="A7668" s="26"/>
      <c r="B7668" s="27"/>
      <c r="C7668" s="11" t="str">
        <f>IF($B7668 &lt;&gt; "",VLOOKUP(MID(B7668,3,5),'Recyclabilité Prod Matx'!C:F,2,FALSE), "")</f>
        <v/>
      </c>
      <c r="D7668" s="11" t="str">
        <f>IF($B7668 &lt;&gt; "",VLOOKUP(MID(B7668,3,5),'Recyclabilité Prod Matx'!C:F,3,FALSE),"")</f>
        <v/>
      </c>
      <c r="E7668" s="11" t="str">
        <f>IF($B7668 &lt;&gt; "",VLOOKUP(MID(B7668,3,5),'Recyclabilité Prod Matx'!C:F,4,FALSE), "")</f>
        <v/>
      </c>
      <c r="F7668" s="12" t="str">
        <f>IF($B7668 &lt;&gt; "", IF(C7668="Totale","",IF(D7668 = 0, "", VLOOKUP(D7668,'Cond Compo'!A:B,2,FALSE))),"")</f>
        <v/>
      </c>
      <c r="G7668" s="28"/>
      <c r="H7668" s="11" t="str">
        <f xml:space="preserve"> IF(C7668="Totale",2,IF($G7668 &lt;&gt; "", IF(D7668 = "E",MATCH(G7668, 'Cond Compo'!D$16:D$18, 0), MATCH(G7668, 'Cond Compo'!C$16:C$19, 0)), ""))</f>
        <v/>
      </c>
      <c r="I7668" s="12" t="str">
        <f>IF($E7668 &lt;&gt; "", IF(E7668 = 0, "", VLOOKUP(E7668,'Cond Perturbation'!A:B,2,FALSE)),"")</f>
        <v/>
      </c>
      <c r="J7668" s="28"/>
      <c r="K7668" s="29" t="str">
        <f>IF($B7668 &lt;&gt; "", IF(C7668="Oui",IF(H7668=1,IF(E7668=0,Résultat!G$8,IF(J7668="No",Résultat!$G$8,Résultat!$G$7)),IF(H7668=2,IF(E7668=0,Résultat!G$9,IF(J7668="No",Résultat!$G$9,Résultat!$G$7)),Résultat!$G$7)),IF(C7668 = "Totale", IF(H7668=1,IF(E7668=0,Résultat!G$8,IF(J7668="No",Résultat!$G$9,Résultat!$G$7)),IF(H7668=2,IF(E7668=0,Résultat!G$9,IF(J7668="No",Résultat!$G$9,Résultat!$G$7)),Résultat!$G$7)),Résultat!$G$7)), "")</f>
        <v/>
      </c>
    </row>
    <row r="7669" spans="1:11" ht="20.100000000000001" customHeight="1">
      <c r="A7669" s="26"/>
      <c r="B7669" s="27"/>
      <c r="C7669" s="11" t="str">
        <f>IF($B7669 &lt;&gt; "",VLOOKUP(MID(B7669,3,5),'Recyclabilité Prod Matx'!C:F,2,FALSE), "")</f>
        <v/>
      </c>
      <c r="D7669" s="11" t="str">
        <f>IF($B7669 &lt;&gt; "",VLOOKUP(MID(B7669,3,5),'Recyclabilité Prod Matx'!C:F,3,FALSE),"")</f>
        <v/>
      </c>
      <c r="E7669" s="11" t="str">
        <f>IF($B7669 &lt;&gt; "",VLOOKUP(MID(B7669,3,5),'Recyclabilité Prod Matx'!C:F,4,FALSE), "")</f>
        <v/>
      </c>
      <c r="F7669" s="12" t="str">
        <f>IF($B7669 &lt;&gt; "", IF(C7669="Totale","",IF(D7669 = 0, "", VLOOKUP(D7669,'Cond Compo'!A:B,2,FALSE))),"")</f>
        <v/>
      </c>
      <c r="G7669" s="28"/>
      <c r="H7669" s="11" t="str">
        <f xml:space="preserve"> IF(C7669="Totale",2,IF($G7669 &lt;&gt; "", IF(D7669 = "E",MATCH(G7669, 'Cond Compo'!D$16:D$18, 0), MATCH(G7669, 'Cond Compo'!C$16:C$19, 0)), ""))</f>
        <v/>
      </c>
      <c r="I7669" s="12" t="str">
        <f>IF($E7669 &lt;&gt; "", IF(E7669 = 0, "", VLOOKUP(E7669,'Cond Perturbation'!A:B,2,FALSE)),"")</f>
        <v/>
      </c>
      <c r="J7669" s="28"/>
      <c r="K7669" s="29" t="str">
        <f>IF($B7669 &lt;&gt; "", IF(C7669="Oui",IF(H7669=1,IF(E7669=0,Résultat!G$8,IF(J7669="No",Résultat!$G$8,Résultat!$G$7)),IF(H7669=2,IF(E7669=0,Résultat!G$9,IF(J7669="No",Résultat!$G$9,Résultat!$G$7)),Résultat!$G$7)),IF(C7669 = "Totale", IF(H7669=1,IF(E7669=0,Résultat!G$8,IF(J7669="No",Résultat!$G$9,Résultat!$G$7)),IF(H7669=2,IF(E7669=0,Résultat!G$9,IF(J7669="No",Résultat!$G$9,Résultat!$G$7)),Résultat!$G$7)),Résultat!$G$7)), "")</f>
        <v/>
      </c>
    </row>
    <row r="7670" spans="1:11" ht="20.100000000000001" customHeight="1">
      <c r="A7670" s="26"/>
      <c r="B7670" s="27"/>
      <c r="C7670" s="11" t="str">
        <f>IF($B7670 &lt;&gt; "",VLOOKUP(MID(B7670,3,5),'Recyclabilité Prod Matx'!C:F,2,FALSE), "")</f>
        <v/>
      </c>
      <c r="D7670" s="11" t="str">
        <f>IF($B7670 &lt;&gt; "",VLOOKUP(MID(B7670,3,5),'Recyclabilité Prod Matx'!C:F,3,FALSE),"")</f>
        <v/>
      </c>
      <c r="E7670" s="11" t="str">
        <f>IF($B7670 &lt;&gt; "",VLOOKUP(MID(B7670,3,5),'Recyclabilité Prod Matx'!C:F,4,FALSE), "")</f>
        <v/>
      </c>
      <c r="F7670" s="12" t="str">
        <f>IF($B7670 &lt;&gt; "", IF(C7670="Totale","",IF(D7670 = 0, "", VLOOKUP(D7670,'Cond Compo'!A:B,2,FALSE))),"")</f>
        <v/>
      </c>
      <c r="G7670" s="28"/>
      <c r="H7670" s="11" t="str">
        <f xml:space="preserve"> IF(C7670="Totale",2,IF($G7670 &lt;&gt; "", IF(D7670 = "E",MATCH(G7670, 'Cond Compo'!D$16:D$18, 0), MATCH(G7670, 'Cond Compo'!C$16:C$19, 0)), ""))</f>
        <v/>
      </c>
      <c r="I7670" s="12" t="str">
        <f>IF($E7670 &lt;&gt; "", IF(E7670 = 0, "", VLOOKUP(E7670,'Cond Perturbation'!A:B,2,FALSE)),"")</f>
        <v/>
      </c>
      <c r="J7670" s="28"/>
      <c r="K7670" s="29" t="str">
        <f>IF($B7670 &lt;&gt; "", IF(C7670="Oui",IF(H7670=1,IF(E7670=0,Résultat!G$8,IF(J7670="No",Résultat!$G$8,Résultat!$G$7)),IF(H7670=2,IF(E7670=0,Résultat!G$9,IF(J7670="No",Résultat!$G$9,Résultat!$G$7)),Résultat!$G$7)),IF(C7670 = "Totale", IF(H7670=1,IF(E7670=0,Résultat!G$8,IF(J7670="No",Résultat!$G$9,Résultat!$G$7)),IF(H7670=2,IF(E7670=0,Résultat!G$9,IF(J7670="No",Résultat!$G$9,Résultat!$G$7)),Résultat!$G$7)),Résultat!$G$7)), "")</f>
        <v/>
      </c>
    </row>
    <row r="7671" spans="1:11" ht="20.100000000000001" customHeight="1">
      <c r="A7671" s="26"/>
      <c r="B7671" s="27"/>
      <c r="C7671" s="11" t="str">
        <f>IF($B7671 &lt;&gt; "",VLOOKUP(MID(B7671,3,5),'Recyclabilité Prod Matx'!C:F,2,FALSE), "")</f>
        <v/>
      </c>
      <c r="D7671" s="11" t="str">
        <f>IF($B7671 &lt;&gt; "",VLOOKUP(MID(B7671,3,5),'Recyclabilité Prod Matx'!C:F,3,FALSE),"")</f>
        <v/>
      </c>
      <c r="E7671" s="11" t="str">
        <f>IF($B7671 &lt;&gt; "",VLOOKUP(MID(B7671,3,5),'Recyclabilité Prod Matx'!C:F,4,FALSE), "")</f>
        <v/>
      </c>
      <c r="F7671" s="12" t="str">
        <f>IF($B7671 &lt;&gt; "", IF(C7671="Totale","",IF(D7671 = 0, "", VLOOKUP(D7671,'Cond Compo'!A:B,2,FALSE))),"")</f>
        <v/>
      </c>
      <c r="G7671" s="28"/>
      <c r="H7671" s="11" t="str">
        <f xml:space="preserve"> IF(C7671="Totale",2,IF($G7671 &lt;&gt; "", IF(D7671 = "E",MATCH(G7671, 'Cond Compo'!D$16:D$18, 0), MATCH(G7671, 'Cond Compo'!C$16:C$19, 0)), ""))</f>
        <v/>
      </c>
      <c r="I7671" s="12" t="str">
        <f>IF($E7671 &lt;&gt; "", IF(E7671 = 0, "", VLOOKUP(E7671,'Cond Perturbation'!A:B,2,FALSE)),"")</f>
        <v/>
      </c>
      <c r="J7671" s="28"/>
      <c r="K7671" s="29" t="str">
        <f>IF($B7671 &lt;&gt; "", IF(C7671="Oui",IF(H7671=1,IF(E7671=0,Résultat!G$8,IF(J7671="No",Résultat!$G$8,Résultat!$G$7)),IF(H7671=2,IF(E7671=0,Résultat!G$9,IF(J7671="No",Résultat!$G$9,Résultat!$G$7)),Résultat!$G$7)),IF(C7671 = "Totale", IF(H7671=1,IF(E7671=0,Résultat!G$8,IF(J7671="No",Résultat!$G$9,Résultat!$G$7)),IF(H7671=2,IF(E7671=0,Résultat!G$9,IF(J7671="No",Résultat!$G$9,Résultat!$G$7)),Résultat!$G$7)),Résultat!$G$7)), "")</f>
        <v/>
      </c>
    </row>
    <row r="7672" spans="1:11" ht="20.100000000000001" customHeight="1">
      <c r="A7672" s="26"/>
      <c r="B7672" s="27"/>
      <c r="C7672" s="11" t="str">
        <f>IF($B7672 &lt;&gt; "",VLOOKUP(MID(B7672,3,5),'Recyclabilité Prod Matx'!C:F,2,FALSE), "")</f>
        <v/>
      </c>
      <c r="D7672" s="11" t="str">
        <f>IF($B7672 &lt;&gt; "",VLOOKUP(MID(B7672,3,5),'Recyclabilité Prod Matx'!C:F,3,FALSE),"")</f>
        <v/>
      </c>
      <c r="E7672" s="11" t="str">
        <f>IF($B7672 &lt;&gt; "",VLOOKUP(MID(B7672,3,5),'Recyclabilité Prod Matx'!C:F,4,FALSE), "")</f>
        <v/>
      </c>
      <c r="F7672" s="12" t="str">
        <f>IF($B7672 &lt;&gt; "", IF(C7672="Totale","",IF(D7672 = 0, "", VLOOKUP(D7672,'Cond Compo'!A:B,2,FALSE))),"")</f>
        <v/>
      </c>
      <c r="G7672" s="28"/>
      <c r="H7672" s="11" t="str">
        <f xml:space="preserve"> IF(C7672="Totale",2,IF($G7672 &lt;&gt; "", IF(D7672 = "E",MATCH(G7672, 'Cond Compo'!D$16:D$18, 0), MATCH(G7672, 'Cond Compo'!C$16:C$19, 0)), ""))</f>
        <v/>
      </c>
      <c r="I7672" s="12" t="str">
        <f>IF($E7672 &lt;&gt; "", IF(E7672 = 0, "", VLOOKUP(E7672,'Cond Perturbation'!A:B,2,FALSE)),"")</f>
        <v/>
      </c>
      <c r="J7672" s="28"/>
      <c r="K7672" s="29" t="str">
        <f>IF($B7672 &lt;&gt; "", IF(C7672="Oui",IF(H7672=1,IF(E7672=0,Résultat!G$8,IF(J7672="No",Résultat!$G$8,Résultat!$G$7)),IF(H7672=2,IF(E7672=0,Résultat!G$9,IF(J7672="No",Résultat!$G$9,Résultat!$G$7)),Résultat!$G$7)),IF(C7672 = "Totale", IF(H7672=1,IF(E7672=0,Résultat!G$8,IF(J7672="No",Résultat!$G$9,Résultat!$G$7)),IF(H7672=2,IF(E7672=0,Résultat!G$9,IF(J7672="No",Résultat!$G$9,Résultat!$G$7)),Résultat!$G$7)),Résultat!$G$7)), "")</f>
        <v/>
      </c>
    </row>
    <row r="7673" spans="1:11" ht="20.100000000000001" customHeight="1">
      <c r="A7673" s="26"/>
      <c r="B7673" s="27"/>
      <c r="C7673" s="11" t="str">
        <f>IF($B7673 &lt;&gt; "",VLOOKUP(MID(B7673,3,5),'Recyclabilité Prod Matx'!C:F,2,FALSE), "")</f>
        <v/>
      </c>
      <c r="D7673" s="11" t="str">
        <f>IF($B7673 &lt;&gt; "",VLOOKUP(MID(B7673,3,5),'Recyclabilité Prod Matx'!C:F,3,FALSE),"")</f>
        <v/>
      </c>
      <c r="E7673" s="11" t="str">
        <f>IF($B7673 &lt;&gt; "",VLOOKUP(MID(B7673,3,5),'Recyclabilité Prod Matx'!C:F,4,FALSE), "")</f>
        <v/>
      </c>
      <c r="F7673" s="12" t="str">
        <f>IF($B7673 &lt;&gt; "", IF(C7673="Totale","",IF(D7673 = 0, "", VLOOKUP(D7673,'Cond Compo'!A:B,2,FALSE))),"")</f>
        <v/>
      </c>
      <c r="G7673" s="28"/>
      <c r="H7673" s="11" t="str">
        <f xml:space="preserve"> IF(C7673="Totale",2,IF($G7673 &lt;&gt; "", IF(D7673 = "E",MATCH(G7673, 'Cond Compo'!D$16:D$18, 0), MATCH(G7673, 'Cond Compo'!C$16:C$19, 0)), ""))</f>
        <v/>
      </c>
      <c r="I7673" s="12" t="str">
        <f>IF($E7673 &lt;&gt; "", IF(E7673 = 0, "", VLOOKUP(E7673,'Cond Perturbation'!A:B,2,FALSE)),"")</f>
        <v/>
      </c>
      <c r="J7673" s="28"/>
      <c r="K7673" s="29" t="str">
        <f>IF($B7673 &lt;&gt; "", IF(C7673="Oui",IF(H7673=1,IF(E7673=0,Résultat!G$8,IF(J7673="No",Résultat!$G$8,Résultat!$G$7)),IF(H7673=2,IF(E7673=0,Résultat!G$9,IF(J7673="No",Résultat!$G$9,Résultat!$G$7)),Résultat!$G$7)),IF(C7673 = "Totale", IF(H7673=1,IF(E7673=0,Résultat!G$8,IF(J7673="No",Résultat!$G$9,Résultat!$G$7)),IF(H7673=2,IF(E7673=0,Résultat!G$9,IF(J7673="No",Résultat!$G$9,Résultat!$G$7)),Résultat!$G$7)),Résultat!$G$7)), "")</f>
        <v/>
      </c>
    </row>
    <row r="7674" spans="1:11" ht="20.100000000000001" customHeight="1">
      <c r="A7674" s="26"/>
      <c r="B7674" s="27"/>
      <c r="C7674" s="11" t="str">
        <f>IF($B7674 &lt;&gt; "",VLOOKUP(MID(B7674,3,5),'Recyclabilité Prod Matx'!C:F,2,FALSE), "")</f>
        <v/>
      </c>
      <c r="D7674" s="11" t="str">
        <f>IF($B7674 &lt;&gt; "",VLOOKUP(MID(B7674,3,5),'Recyclabilité Prod Matx'!C:F,3,FALSE),"")</f>
        <v/>
      </c>
      <c r="E7674" s="11" t="str">
        <f>IF($B7674 &lt;&gt; "",VLOOKUP(MID(B7674,3,5),'Recyclabilité Prod Matx'!C:F,4,FALSE), "")</f>
        <v/>
      </c>
      <c r="F7674" s="12" t="str">
        <f>IF($B7674 &lt;&gt; "", IF(C7674="Totale","",IF(D7674 = 0, "", VLOOKUP(D7674,'Cond Compo'!A:B,2,FALSE))),"")</f>
        <v/>
      </c>
      <c r="G7674" s="28"/>
      <c r="H7674" s="11" t="str">
        <f xml:space="preserve"> IF(C7674="Totale",2,IF($G7674 &lt;&gt; "", IF(D7674 = "E",MATCH(G7674, 'Cond Compo'!D$16:D$18, 0), MATCH(G7674, 'Cond Compo'!C$16:C$19, 0)), ""))</f>
        <v/>
      </c>
      <c r="I7674" s="12" t="str">
        <f>IF($E7674 &lt;&gt; "", IF(E7674 = 0, "", VLOOKUP(E7674,'Cond Perturbation'!A:B,2,FALSE)),"")</f>
        <v/>
      </c>
      <c r="J7674" s="28"/>
      <c r="K7674" s="29" t="str">
        <f>IF($B7674 &lt;&gt; "", IF(C7674="Oui",IF(H7674=1,IF(E7674=0,Résultat!G$8,IF(J7674="No",Résultat!$G$8,Résultat!$G$7)),IF(H7674=2,IF(E7674=0,Résultat!G$9,IF(J7674="No",Résultat!$G$9,Résultat!$G$7)),Résultat!$G$7)),IF(C7674 = "Totale", IF(H7674=1,IF(E7674=0,Résultat!G$8,IF(J7674="No",Résultat!$G$9,Résultat!$G$7)),IF(H7674=2,IF(E7674=0,Résultat!G$9,IF(J7674="No",Résultat!$G$9,Résultat!$G$7)),Résultat!$G$7)),Résultat!$G$7)), "")</f>
        <v/>
      </c>
    </row>
    <row r="7675" spans="1:11" ht="20.100000000000001" customHeight="1">
      <c r="A7675" s="26"/>
      <c r="B7675" s="27"/>
      <c r="C7675" s="11" t="str">
        <f>IF($B7675 &lt;&gt; "",VLOOKUP(MID(B7675,3,5),'Recyclabilité Prod Matx'!C:F,2,FALSE), "")</f>
        <v/>
      </c>
      <c r="D7675" s="11" t="str">
        <f>IF($B7675 &lt;&gt; "",VLOOKUP(MID(B7675,3,5),'Recyclabilité Prod Matx'!C:F,3,FALSE),"")</f>
        <v/>
      </c>
      <c r="E7675" s="11" t="str">
        <f>IF($B7675 &lt;&gt; "",VLOOKUP(MID(B7675,3,5),'Recyclabilité Prod Matx'!C:F,4,FALSE), "")</f>
        <v/>
      </c>
      <c r="F7675" s="12" t="str">
        <f>IF($B7675 &lt;&gt; "", IF(C7675="Totale","",IF(D7675 = 0, "", VLOOKUP(D7675,'Cond Compo'!A:B,2,FALSE))),"")</f>
        <v/>
      </c>
      <c r="G7675" s="28"/>
      <c r="H7675" s="11" t="str">
        <f xml:space="preserve"> IF(C7675="Totale",2,IF($G7675 &lt;&gt; "", IF(D7675 = "E",MATCH(G7675, 'Cond Compo'!D$16:D$18, 0), MATCH(G7675, 'Cond Compo'!C$16:C$19, 0)), ""))</f>
        <v/>
      </c>
      <c r="I7675" s="12" t="str">
        <f>IF($E7675 &lt;&gt; "", IF(E7675 = 0, "", VLOOKUP(E7675,'Cond Perturbation'!A:B,2,FALSE)),"")</f>
        <v/>
      </c>
      <c r="J7675" s="28"/>
      <c r="K7675" s="29" t="str">
        <f>IF($B7675 &lt;&gt; "", IF(C7675="Oui",IF(H7675=1,IF(E7675=0,Résultat!G$8,IF(J7675="No",Résultat!$G$8,Résultat!$G$7)),IF(H7675=2,IF(E7675=0,Résultat!G$9,IF(J7675="No",Résultat!$G$9,Résultat!$G$7)),Résultat!$G$7)),IF(C7675 = "Totale", IF(H7675=1,IF(E7675=0,Résultat!G$8,IF(J7675="No",Résultat!$G$9,Résultat!$G$7)),IF(H7675=2,IF(E7675=0,Résultat!G$9,IF(J7675="No",Résultat!$G$9,Résultat!$G$7)),Résultat!$G$7)),Résultat!$G$7)), "")</f>
        <v/>
      </c>
    </row>
    <row r="7676" spans="1:11" ht="20.100000000000001" customHeight="1">
      <c r="A7676" s="26"/>
      <c r="B7676" s="27"/>
      <c r="C7676" s="11" t="str">
        <f>IF($B7676 &lt;&gt; "",VLOOKUP(MID(B7676,3,5),'Recyclabilité Prod Matx'!C:F,2,FALSE), "")</f>
        <v/>
      </c>
      <c r="D7676" s="11" t="str">
        <f>IF($B7676 &lt;&gt; "",VLOOKUP(MID(B7676,3,5),'Recyclabilité Prod Matx'!C:F,3,FALSE),"")</f>
        <v/>
      </c>
      <c r="E7676" s="11" t="str">
        <f>IF($B7676 &lt;&gt; "",VLOOKUP(MID(B7676,3,5),'Recyclabilité Prod Matx'!C:F,4,FALSE), "")</f>
        <v/>
      </c>
      <c r="F7676" s="12" t="str">
        <f>IF($B7676 &lt;&gt; "", IF(C7676="Totale","",IF(D7676 = 0, "", VLOOKUP(D7676,'Cond Compo'!A:B,2,FALSE))),"")</f>
        <v/>
      </c>
      <c r="G7676" s="28"/>
      <c r="H7676" s="11" t="str">
        <f xml:space="preserve"> IF(C7676="Totale",2,IF($G7676 &lt;&gt; "", IF(D7676 = "E",MATCH(G7676, 'Cond Compo'!D$16:D$18, 0), MATCH(G7676, 'Cond Compo'!C$16:C$19, 0)), ""))</f>
        <v/>
      </c>
      <c r="I7676" s="12" t="str">
        <f>IF($E7676 &lt;&gt; "", IF(E7676 = 0, "", VLOOKUP(E7676,'Cond Perturbation'!A:B,2,FALSE)),"")</f>
        <v/>
      </c>
      <c r="J7676" s="28"/>
      <c r="K7676" s="29" t="str">
        <f>IF($B7676 &lt;&gt; "", IF(C7676="Oui",IF(H7676=1,IF(E7676=0,Résultat!G$8,IF(J7676="No",Résultat!$G$8,Résultat!$G$7)),IF(H7676=2,IF(E7676=0,Résultat!G$9,IF(J7676="No",Résultat!$G$9,Résultat!$G$7)),Résultat!$G$7)),IF(C7676 = "Totale", IF(H7676=1,IF(E7676=0,Résultat!G$8,IF(J7676="No",Résultat!$G$9,Résultat!$G$7)),IF(H7676=2,IF(E7676=0,Résultat!G$9,IF(J7676="No",Résultat!$G$9,Résultat!$G$7)),Résultat!$G$7)),Résultat!$G$7)), "")</f>
        <v/>
      </c>
    </row>
    <row r="7677" spans="1:11" ht="20.100000000000001" customHeight="1">
      <c r="A7677" s="26"/>
      <c r="B7677" s="27"/>
      <c r="C7677" s="11" t="str">
        <f>IF($B7677 &lt;&gt; "",VLOOKUP(MID(B7677,3,5),'Recyclabilité Prod Matx'!C:F,2,FALSE), "")</f>
        <v/>
      </c>
      <c r="D7677" s="11" t="str">
        <f>IF($B7677 &lt;&gt; "",VLOOKUP(MID(B7677,3,5),'Recyclabilité Prod Matx'!C:F,3,FALSE),"")</f>
        <v/>
      </c>
      <c r="E7677" s="11" t="str">
        <f>IF($B7677 &lt;&gt; "",VLOOKUP(MID(B7677,3,5),'Recyclabilité Prod Matx'!C:F,4,FALSE), "")</f>
        <v/>
      </c>
      <c r="F7677" s="12" t="str">
        <f>IF($B7677 &lt;&gt; "", IF(C7677="Totale","",IF(D7677 = 0, "", VLOOKUP(D7677,'Cond Compo'!A:B,2,FALSE))),"")</f>
        <v/>
      </c>
      <c r="G7677" s="28"/>
      <c r="H7677" s="11" t="str">
        <f xml:space="preserve"> IF(C7677="Totale",2,IF($G7677 &lt;&gt; "", IF(D7677 = "E",MATCH(G7677, 'Cond Compo'!D$16:D$18, 0), MATCH(G7677, 'Cond Compo'!C$16:C$19, 0)), ""))</f>
        <v/>
      </c>
      <c r="I7677" s="12" t="str">
        <f>IF($E7677 &lt;&gt; "", IF(E7677 = 0, "", VLOOKUP(E7677,'Cond Perturbation'!A:B,2,FALSE)),"")</f>
        <v/>
      </c>
      <c r="J7677" s="28"/>
      <c r="K7677" s="29" t="str">
        <f>IF($B7677 &lt;&gt; "", IF(C7677="Oui",IF(H7677=1,IF(E7677=0,Résultat!G$8,IF(J7677="No",Résultat!$G$8,Résultat!$G$7)),IF(H7677=2,IF(E7677=0,Résultat!G$9,IF(J7677="No",Résultat!$G$9,Résultat!$G$7)),Résultat!$G$7)),IF(C7677 = "Totale", IF(H7677=1,IF(E7677=0,Résultat!G$8,IF(J7677="No",Résultat!$G$9,Résultat!$G$7)),IF(H7677=2,IF(E7677=0,Résultat!G$9,IF(J7677="No",Résultat!$G$9,Résultat!$G$7)),Résultat!$G$7)),Résultat!$G$7)), "")</f>
        <v/>
      </c>
    </row>
    <row r="7678" spans="1:11" ht="20.100000000000001" customHeight="1">
      <c r="A7678" s="26"/>
      <c r="B7678" s="27"/>
      <c r="C7678" s="11" t="str">
        <f>IF($B7678 &lt;&gt; "",VLOOKUP(MID(B7678,3,5),'Recyclabilité Prod Matx'!C:F,2,FALSE), "")</f>
        <v/>
      </c>
      <c r="D7678" s="11" t="str">
        <f>IF($B7678 &lt;&gt; "",VLOOKUP(MID(B7678,3,5),'Recyclabilité Prod Matx'!C:F,3,FALSE),"")</f>
        <v/>
      </c>
      <c r="E7678" s="11" t="str">
        <f>IF($B7678 &lt;&gt; "",VLOOKUP(MID(B7678,3,5),'Recyclabilité Prod Matx'!C:F,4,FALSE), "")</f>
        <v/>
      </c>
      <c r="F7678" s="12" t="str">
        <f>IF($B7678 &lt;&gt; "", IF(C7678="Totale","",IF(D7678 = 0, "", VLOOKUP(D7678,'Cond Compo'!A:B,2,FALSE))),"")</f>
        <v/>
      </c>
      <c r="G7678" s="28"/>
      <c r="H7678" s="11" t="str">
        <f xml:space="preserve"> IF(C7678="Totale",2,IF($G7678 &lt;&gt; "", IF(D7678 = "E",MATCH(G7678, 'Cond Compo'!D$16:D$18, 0), MATCH(G7678, 'Cond Compo'!C$16:C$19, 0)), ""))</f>
        <v/>
      </c>
      <c r="I7678" s="12" t="str">
        <f>IF($E7678 &lt;&gt; "", IF(E7678 = 0, "", VLOOKUP(E7678,'Cond Perturbation'!A:B,2,FALSE)),"")</f>
        <v/>
      </c>
      <c r="J7678" s="28"/>
      <c r="K7678" s="29" t="str">
        <f>IF($B7678 &lt;&gt; "", IF(C7678="Oui",IF(H7678=1,IF(E7678=0,Résultat!G$8,IF(J7678="No",Résultat!$G$8,Résultat!$G$7)),IF(H7678=2,IF(E7678=0,Résultat!G$9,IF(J7678="No",Résultat!$G$9,Résultat!$G$7)),Résultat!$G$7)),IF(C7678 = "Totale", IF(H7678=1,IF(E7678=0,Résultat!G$8,IF(J7678="No",Résultat!$G$9,Résultat!$G$7)),IF(H7678=2,IF(E7678=0,Résultat!G$9,IF(J7678="No",Résultat!$G$9,Résultat!$G$7)),Résultat!$G$7)),Résultat!$G$7)), "")</f>
        <v/>
      </c>
    </row>
    <row r="7679" spans="1:11" ht="20.100000000000001" customHeight="1">
      <c r="A7679" s="26"/>
      <c r="B7679" s="27"/>
      <c r="C7679" s="11" t="str">
        <f>IF($B7679 &lt;&gt; "",VLOOKUP(MID(B7679,3,5),'Recyclabilité Prod Matx'!C:F,2,FALSE), "")</f>
        <v/>
      </c>
      <c r="D7679" s="11" t="str">
        <f>IF($B7679 &lt;&gt; "",VLOOKUP(MID(B7679,3,5),'Recyclabilité Prod Matx'!C:F,3,FALSE),"")</f>
        <v/>
      </c>
      <c r="E7679" s="11" t="str">
        <f>IF($B7679 &lt;&gt; "",VLOOKUP(MID(B7679,3,5),'Recyclabilité Prod Matx'!C:F,4,FALSE), "")</f>
        <v/>
      </c>
      <c r="F7679" s="12" t="str">
        <f>IF($B7679 &lt;&gt; "", IF(C7679="Totale","",IF(D7679 = 0, "", VLOOKUP(D7679,'Cond Compo'!A:B,2,FALSE))),"")</f>
        <v/>
      </c>
      <c r="G7679" s="28"/>
      <c r="H7679" s="11" t="str">
        <f xml:space="preserve"> IF(C7679="Totale",2,IF($G7679 &lt;&gt; "", IF(D7679 = "E",MATCH(G7679, 'Cond Compo'!D$16:D$18, 0), MATCH(G7679, 'Cond Compo'!C$16:C$19, 0)), ""))</f>
        <v/>
      </c>
      <c r="I7679" s="12" t="str">
        <f>IF($E7679 &lt;&gt; "", IF(E7679 = 0, "", VLOOKUP(E7679,'Cond Perturbation'!A:B,2,FALSE)),"")</f>
        <v/>
      </c>
      <c r="J7679" s="28"/>
      <c r="K7679" s="29" t="str">
        <f>IF($B7679 &lt;&gt; "", IF(C7679="Oui",IF(H7679=1,IF(E7679=0,Résultat!G$8,IF(J7679="No",Résultat!$G$8,Résultat!$G$7)),IF(H7679=2,IF(E7679=0,Résultat!G$9,IF(J7679="No",Résultat!$G$9,Résultat!$G$7)),Résultat!$G$7)),IF(C7679 = "Totale", IF(H7679=1,IF(E7679=0,Résultat!G$8,IF(J7679="No",Résultat!$G$9,Résultat!$G$7)),IF(H7679=2,IF(E7679=0,Résultat!G$9,IF(J7679="No",Résultat!$G$9,Résultat!$G$7)),Résultat!$G$7)),Résultat!$G$7)), "")</f>
        <v/>
      </c>
    </row>
    <row r="7680" spans="1:11" ht="20.100000000000001" customHeight="1">
      <c r="A7680" s="26"/>
      <c r="B7680" s="27"/>
      <c r="C7680" s="11" t="str">
        <f>IF($B7680 &lt;&gt; "",VLOOKUP(MID(B7680,3,5),'Recyclabilité Prod Matx'!C:F,2,FALSE), "")</f>
        <v/>
      </c>
      <c r="D7680" s="11" t="str">
        <f>IF($B7680 &lt;&gt; "",VLOOKUP(MID(B7680,3,5),'Recyclabilité Prod Matx'!C:F,3,FALSE),"")</f>
        <v/>
      </c>
      <c r="E7680" s="11" t="str">
        <f>IF($B7680 &lt;&gt; "",VLOOKUP(MID(B7680,3,5),'Recyclabilité Prod Matx'!C:F,4,FALSE), "")</f>
        <v/>
      </c>
      <c r="F7680" s="12" t="str">
        <f>IF($B7680 &lt;&gt; "", IF(C7680="Totale","",IF(D7680 = 0, "", VLOOKUP(D7680,'Cond Compo'!A:B,2,FALSE))),"")</f>
        <v/>
      </c>
      <c r="G7680" s="28"/>
      <c r="H7680" s="11" t="str">
        <f xml:space="preserve"> IF(C7680="Totale",2,IF($G7680 &lt;&gt; "", IF(D7680 = "E",MATCH(G7680, 'Cond Compo'!D$16:D$18, 0), MATCH(G7680, 'Cond Compo'!C$16:C$19, 0)), ""))</f>
        <v/>
      </c>
      <c r="I7680" s="12" t="str">
        <f>IF($E7680 &lt;&gt; "", IF(E7680 = 0, "", VLOOKUP(E7680,'Cond Perturbation'!A:B,2,FALSE)),"")</f>
        <v/>
      </c>
      <c r="J7680" s="28"/>
      <c r="K7680" s="29" t="str">
        <f>IF($B7680 &lt;&gt; "", IF(C7680="Oui",IF(H7680=1,IF(E7680=0,Résultat!G$8,IF(J7680="No",Résultat!$G$8,Résultat!$G$7)),IF(H7680=2,IF(E7680=0,Résultat!G$9,IF(J7680="No",Résultat!$G$9,Résultat!$G$7)),Résultat!$G$7)),IF(C7680 = "Totale", IF(H7680=1,IF(E7680=0,Résultat!G$8,IF(J7680="No",Résultat!$G$9,Résultat!$G$7)),IF(H7680=2,IF(E7680=0,Résultat!G$9,IF(J7680="No",Résultat!$G$9,Résultat!$G$7)),Résultat!$G$7)),Résultat!$G$7)), "")</f>
        <v/>
      </c>
    </row>
    <row r="7681" spans="1:11" ht="20.100000000000001" customHeight="1">
      <c r="A7681" s="26"/>
      <c r="B7681" s="27"/>
      <c r="C7681" s="11" t="str">
        <f>IF($B7681 &lt;&gt; "",VLOOKUP(MID(B7681,3,5),'Recyclabilité Prod Matx'!C:F,2,FALSE), "")</f>
        <v/>
      </c>
      <c r="D7681" s="11" t="str">
        <f>IF($B7681 &lt;&gt; "",VLOOKUP(MID(B7681,3,5),'Recyclabilité Prod Matx'!C:F,3,FALSE),"")</f>
        <v/>
      </c>
      <c r="E7681" s="11" t="str">
        <f>IF($B7681 &lt;&gt; "",VLOOKUP(MID(B7681,3,5),'Recyclabilité Prod Matx'!C:F,4,FALSE), "")</f>
        <v/>
      </c>
      <c r="F7681" s="12" t="str">
        <f>IF($B7681 &lt;&gt; "", IF(C7681="Totale","",IF(D7681 = 0, "", VLOOKUP(D7681,'Cond Compo'!A:B,2,FALSE))),"")</f>
        <v/>
      </c>
      <c r="G7681" s="28"/>
      <c r="H7681" s="11" t="str">
        <f xml:space="preserve"> IF(C7681="Totale",2,IF($G7681 &lt;&gt; "", IF(D7681 = "E",MATCH(G7681, 'Cond Compo'!D$16:D$18, 0), MATCH(G7681, 'Cond Compo'!C$16:C$19, 0)), ""))</f>
        <v/>
      </c>
      <c r="I7681" s="12" t="str">
        <f>IF($E7681 &lt;&gt; "", IF(E7681 = 0, "", VLOOKUP(E7681,'Cond Perturbation'!A:B,2,FALSE)),"")</f>
        <v/>
      </c>
      <c r="J7681" s="28"/>
      <c r="K7681" s="29" t="str">
        <f>IF($B7681 &lt;&gt; "", IF(C7681="Oui",IF(H7681=1,IF(E7681=0,Résultat!G$8,IF(J7681="No",Résultat!$G$8,Résultat!$G$7)),IF(H7681=2,IF(E7681=0,Résultat!G$9,IF(J7681="No",Résultat!$G$9,Résultat!$G$7)),Résultat!$G$7)),IF(C7681 = "Totale", IF(H7681=1,IF(E7681=0,Résultat!G$8,IF(J7681="No",Résultat!$G$9,Résultat!$G$7)),IF(H7681=2,IF(E7681=0,Résultat!G$9,IF(J7681="No",Résultat!$G$9,Résultat!$G$7)),Résultat!$G$7)),Résultat!$G$7)), "")</f>
        <v/>
      </c>
    </row>
    <row r="7682" spans="1:11" ht="20.100000000000001" customHeight="1">
      <c r="A7682" s="26"/>
      <c r="B7682" s="27"/>
      <c r="C7682" s="11" t="str">
        <f>IF($B7682 &lt;&gt; "",VLOOKUP(MID(B7682,3,5),'Recyclabilité Prod Matx'!C:F,2,FALSE), "")</f>
        <v/>
      </c>
      <c r="D7682" s="11" t="str">
        <f>IF($B7682 &lt;&gt; "",VLOOKUP(MID(B7682,3,5),'Recyclabilité Prod Matx'!C:F,3,FALSE),"")</f>
        <v/>
      </c>
      <c r="E7682" s="11" t="str">
        <f>IF($B7682 &lt;&gt; "",VLOOKUP(MID(B7682,3,5),'Recyclabilité Prod Matx'!C:F,4,FALSE), "")</f>
        <v/>
      </c>
      <c r="F7682" s="12" t="str">
        <f>IF($B7682 &lt;&gt; "", IF(C7682="Totale","",IF(D7682 = 0, "", VLOOKUP(D7682,'Cond Compo'!A:B,2,FALSE))),"")</f>
        <v/>
      </c>
      <c r="G7682" s="28"/>
      <c r="H7682" s="11" t="str">
        <f xml:space="preserve"> IF(C7682="Totale",2,IF($G7682 &lt;&gt; "", IF(D7682 = "E",MATCH(G7682, 'Cond Compo'!D$16:D$18, 0), MATCH(G7682, 'Cond Compo'!C$16:C$19, 0)), ""))</f>
        <v/>
      </c>
      <c r="I7682" s="12" t="str">
        <f>IF($E7682 &lt;&gt; "", IF(E7682 = 0, "", VLOOKUP(E7682,'Cond Perturbation'!A:B,2,FALSE)),"")</f>
        <v/>
      </c>
      <c r="J7682" s="28"/>
      <c r="K7682" s="29" t="str">
        <f>IF($B7682 &lt;&gt; "", IF(C7682="Oui",IF(H7682=1,IF(E7682=0,Résultat!G$8,IF(J7682="No",Résultat!$G$8,Résultat!$G$7)),IF(H7682=2,IF(E7682=0,Résultat!G$9,IF(J7682="No",Résultat!$G$9,Résultat!$G$7)),Résultat!$G$7)),IF(C7682 = "Totale", IF(H7682=1,IF(E7682=0,Résultat!G$8,IF(J7682="No",Résultat!$G$9,Résultat!$G$7)),IF(H7682=2,IF(E7682=0,Résultat!G$9,IF(J7682="No",Résultat!$G$9,Résultat!$G$7)),Résultat!$G$7)),Résultat!$G$7)), "")</f>
        <v/>
      </c>
    </row>
    <row r="7683" spans="1:11" ht="20.100000000000001" customHeight="1">
      <c r="A7683" s="26"/>
      <c r="B7683" s="27"/>
      <c r="C7683" s="11" t="str">
        <f>IF($B7683 &lt;&gt; "",VLOOKUP(MID(B7683,3,5),'Recyclabilité Prod Matx'!C:F,2,FALSE), "")</f>
        <v/>
      </c>
      <c r="D7683" s="11" t="str">
        <f>IF($B7683 &lt;&gt; "",VLOOKUP(MID(B7683,3,5),'Recyclabilité Prod Matx'!C:F,3,FALSE),"")</f>
        <v/>
      </c>
      <c r="E7683" s="11" t="str">
        <f>IF($B7683 &lt;&gt; "",VLOOKUP(MID(B7683,3,5),'Recyclabilité Prod Matx'!C:F,4,FALSE), "")</f>
        <v/>
      </c>
      <c r="F7683" s="12" t="str">
        <f>IF($B7683 &lt;&gt; "", IF(C7683="Totale","",IF(D7683 = 0, "", VLOOKUP(D7683,'Cond Compo'!A:B,2,FALSE))),"")</f>
        <v/>
      </c>
      <c r="G7683" s="28"/>
      <c r="H7683" s="11" t="str">
        <f xml:space="preserve"> IF(C7683="Totale",2,IF($G7683 &lt;&gt; "", IF(D7683 = "E",MATCH(G7683, 'Cond Compo'!D$16:D$18, 0), MATCH(G7683, 'Cond Compo'!C$16:C$19, 0)), ""))</f>
        <v/>
      </c>
      <c r="I7683" s="12" t="str">
        <f>IF($E7683 &lt;&gt; "", IF(E7683 = 0, "", VLOOKUP(E7683,'Cond Perturbation'!A:B,2,FALSE)),"")</f>
        <v/>
      </c>
      <c r="J7683" s="28"/>
      <c r="K7683" s="29" t="str">
        <f>IF($B7683 &lt;&gt; "", IF(C7683="Oui",IF(H7683=1,IF(E7683=0,Résultat!G$8,IF(J7683="No",Résultat!$G$8,Résultat!$G$7)),IF(H7683=2,IF(E7683=0,Résultat!G$9,IF(J7683="No",Résultat!$G$9,Résultat!$G$7)),Résultat!$G$7)),IF(C7683 = "Totale", IF(H7683=1,IF(E7683=0,Résultat!G$8,IF(J7683="No",Résultat!$G$9,Résultat!$G$7)),IF(H7683=2,IF(E7683=0,Résultat!G$9,IF(J7683="No",Résultat!$G$9,Résultat!$G$7)),Résultat!$G$7)),Résultat!$G$7)), "")</f>
        <v/>
      </c>
    </row>
    <row r="7684" spans="1:11" ht="20.100000000000001" customHeight="1">
      <c r="A7684" s="26"/>
      <c r="B7684" s="27"/>
      <c r="C7684" s="11" t="str">
        <f>IF($B7684 &lt;&gt; "",VLOOKUP(MID(B7684,3,5),'Recyclabilité Prod Matx'!C:F,2,FALSE), "")</f>
        <v/>
      </c>
      <c r="D7684" s="11" t="str">
        <f>IF($B7684 &lt;&gt; "",VLOOKUP(MID(B7684,3,5),'Recyclabilité Prod Matx'!C:F,3,FALSE),"")</f>
        <v/>
      </c>
      <c r="E7684" s="11" t="str">
        <f>IF($B7684 &lt;&gt; "",VLOOKUP(MID(B7684,3,5),'Recyclabilité Prod Matx'!C:F,4,FALSE), "")</f>
        <v/>
      </c>
      <c r="F7684" s="12" t="str">
        <f>IF($B7684 &lt;&gt; "", IF(C7684="Totale","",IF(D7684 = 0, "", VLOOKUP(D7684,'Cond Compo'!A:B,2,FALSE))),"")</f>
        <v/>
      </c>
      <c r="G7684" s="28"/>
      <c r="H7684" s="11" t="str">
        <f xml:space="preserve"> IF(C7684="Totale",2,IF($G7684 &lt;&gt; "", IF(D7684 = "E",MATCH(G7684, 'Cond Compo'!D$16:D$18, 0), MATCH(G7684, 'Cond Compo'!C$16:C$19, 0)), ""))</f>
        <v/>
      </c>
      <c r="I7684" s="12" t="str">
        <f>IF($E7684 &lt;&gt; "", IF(E7684 = 0, "", VLOOKUP(E7684,'Cond Perturbation'!A:B,2,FALSE)),"")</f>
        <v/>
      </c>
      <c r="J7684" s="28"/>
      <c r="K7684" s="29" t="str">
        <f>IF($B7684 &lt;&gt; "", IF(C7684="Oui",IF(H7684=1,IF(E7684=0,Résultat!G$8,IF(J7684="No",Résultat!$G$8,Résultat!$G$7)),IF(H7684=2,IF(E7684=0,Résultat!G$9,IF(J7684="No",Résultat!$G$9,Résultat!$G$7)),Résultat!$G$7)),IF(C7684 = "Totale", IF(H7684=1,IF(E7684=0,Résultat!G$8,IF(J7684="No",Résultat!$G$9,Résultat!$G$7)),IF(H7684=2,IF(E7684=0,Résultat!G$9,IF(J7684="No",Résultat!$G$9,Résultat!$G$7)),Résultat!$G$7)),Résultat!$G$7)), "")</f>
        <v/>
      </c>
    </row>
    <row r="7685" spans="1:11" ht="20.100000000000001" customHeight="1">
      <c r="A7685" s="26"/>
      <c r="B7685" s="27"/>
      <c r="C7685" s="11" t="str">
        <f>IF($B7685 &lt;&gt; "",VLOOKUP(MID(B7685,3,5),'Recyclabilité Prod Matx'!C:F,2,FALSE), "")</f>
        <v/>
      </c>
      <c r="D7685" s="11" t="str">
        <f>IF($B7685 &lt;&gt; "",VLOOKUP(MID(B7685,3,5),'Recyclabilité Prod Matx'!C:F,3,FALSE),"")</f>
        <v/>
      </c>
      <c r="E7685" s="11" t="str">
        <f>IF($B7685 &lt;&gt; "",VLOOKUP(MID(B7685,3,5),'Recyclabilité Prod Matx'!C:F,4,FALSE), "")</f>
        <v/>
      </c>
      <c r="F7685" s="12" t="str">
        <f>IF($B7685 &lt;&gt; "", IF(C7685="Totale","",IF(D7685 = 0, "", VLOOKUP(D7685,'Cond Compo'!A:B,2,FALSE))),"")</f>
        <v/>
      </c>
      <c r="G7685" s="28"/>
      <c r="H7685" s="11" t="str">
        <f xml:space="preserve"> IF(C7685="Totale",2,IF($G7685 &lt;&gt; "", IF(D7685 = "E",MATCH(G7685, 'Cond Compo'!D$16:D$18, 0), MATCH(G7685, 'Cond Compo'!C$16:C$19, 0)), ""))</f>
        <v/>
      </c>
      <c r="I7685" s="12" t="str">
        <f>IF($E7685 &lt;&gt; "", IF(E7685 = 0, "", VLOOKUP(E7685,'Cond Perturbation'!A:B,2,FALSE)),"")</f>
        <v/>
      </c>
      <c r="J7685" s="28"/>
      <c r="K7685" s="29" t="str">
        <f>IF($B7685 &lt;&gt; "", IF(C7685="Oui",IF(H7685=1,IF(E7685=0,Résultat!G$8,IF(J7685="No",Résultat!$G$8,Résultat!$G$7)),IF(H7685=2,IF(E7685=0,Résultat!G$9,IF(J7685="No",Résultat!$G$9,Résultat!$G$7)),Résultat!$G$7)),IF(C7685 = "Totale", IF(H7685=1,IF(E7685=0,Résultat!G$8,IF(J7685="No",Résultat!$G$9,Résultat!$G$7)),IF(H7685=2,IF(E7685=0,Résultat!G$9,IF(J7685="No",Résultat!$G$9,Résultat!$G$7)),Résultat!$G$7)),Résultat!$G$7)), "")</f>
        <v/>
      </c>
    </row>
    <row r="7686" spans="1:11" ht="20.100000000000001" customHeight="1">
      <c r="A7686" s="26"/>
      <c r="B7686" s="27"/>
      <c r="C7686" s="11" t="str">
        <f>IF($B7686 &lt;&gt; "",VLOOKUP(MID(B7686,3,5),'Recyclabilité Prod Matx'!C:F,2,FALSE), "")</f>
        <v/>
      </c>
      <c r="D7686" s="11" t="str">
        <f>IF($B7686 &lt;&gt; "",VLOOKUP(MID(B7686,3,5),'Recyclabilité Prod Matx'!C:F,3,FALSE),"")</f>
        <v/>
      </c>
      <c r="E7686" s="11" t="str">
        <f>IF($B7686 &lt;&gt; "",VLOOKUP(MID(B7686,3,5),'Recyclabilité Prod Matx'!C:F,4,FALSE), "")</f>
        <v/>
      </c>
      <c r="F7686" s="12" t="str">
        <f>IF($B7686 &lt;&gt; "", IF(C7686="Totale","",IF(D7686 = 0, "", VLOOKUP(D7686,'Cond Compo'!A:B,2,FALSE))),"")</f>
        <v/>
      </c>
      <c r="G7686" s="28"/>
      <c r="H7686" s="11" t="str">
        <f xml:space="preserve"> IF(C7686="Totale",2,IF($G7686 &lt;&gt; "", IF(D7686 = "E",MATCH(G7686, 'Cond Compo'!D$16:D$18, 0), MATCH(G7686, 'Cond Compo'!C$16:C$19, 0)), ""))</f>
        <v/>
      </c>
      <c r="I7686" s="12" t="str">
        <f>IF($E7686 &lt;&gt; "", IF(E7686 = 0, "", VLOOKUP(E7686,'Cond Perturbation'!A:B,2,FALSE)),"")</f>
        <v/>
      </c>
      <c r="J7686" s="28"/>
      <c r="K7686" s="29" t="str">
        <f>IF($B7686 &lt;&gt; "", IF(C7686="Oui",IF(H7686=1,IF(E7686=0,Résultat!G$8,IF(J7686="No",Résultat!$G$8,Résultat!$G$7)),IF(H7686=2,IF(E7686=0,Résultat!G$9,IF(J7686="No",Résultat!$G$9,Résultat!$G$7)),Résultat!$G$7)),IF(C7686 = "Totale", IF(H7686=1,IF(E7686=0,Résultat!G$8,IF(J7686="No",Résultat!$G$9,Résultat!$G$7)),IF(H7686=2,IF(E7686=0,Résultat!G$9,IF(J7686="No",Résultat!$G$9,Résultat!$G$7)),Résultat!$G$7)),Résultat!$G$7)), "")</f>
        <v/>
      </c>
    </row>
    <row r="7687" spans="1:11" ht="20.100000000000001" customHeight="1">
      <c r="A7687" s="26"/>
      <c r="B7687" s="27"/>
      <c r="C7687" s="11" t="str">
        <f>IF($B7687 &lt;&gt; "",VLOOKUP(MID(B7687,3,5),'Recyclabilité Prod Matx'!C:F,2,FALSE), "")</f>
        <v/>
      </c>
      <c r="D7687" s="11" t="str">
        <f>IF($B7687 &lt;&gt; "",VLOOKUP(MID(B7687,3,5),'Recyclabilité Prod Matx'!C:F,3,FALSE),"")</f>
        <v/>
      </c>
      <c r="E7687" s="11" t="str">
        <f>IF($B7687 &lt;&gt; "",VLOOKUP(MID(B7687,3,5),'Recyclabilité Prod Matx'!C:F,4,FALSE), "")</f>
        <v/>
      </c>
      <c r="F7687" s="12" t="str">
        <f>IF($B7687 &lt;&gt; "", IF(C7687="Totale","",IF(D7687 = 0, "", VLOOKUP(D7687,'Cond Compo'!A:B,2,FALSE))),"")</f>
        <v/>
      </c>
      <c r="G7687" s="28"/>
      <c r="H7687" s="11" t="str">
        <f xml:space="preserve"> IF(C7687="Totale",2,IF($G7687 &lt;&gt; "", IF(D7687 = "E",MATCH(G7687, 'Cond Compo'!D$16:D$18, 0), MATCH(G7687, 'Cond Compo'!C$16:C$19, 0)), ""))</f>
        <v/>
      </c>
      <c r="I7687" s="12" t="str">
        <f>IF($E7687 &lt;&gt; "", IF(E7687 = 0, "", VLOOKUP(E7687,'Cond Perturbation'!A:B,2,FALSE)),"")</f>
        <v/>
      </c>
      <c r="J7687" s="28"/>
      <c r="K7687" s="29" t="str">
        <f>IF($B7687 &lt;&gt; "", IF(C7687="Oui",IF(H7687=1,IF(E7687=0,Résultat!G$8,IF(J7687="No",Résultat!$G$8,Résultat!$G$7)),IF(H7687=2,IF(E7687=0,Résultat!G$9,IF(J7687="No",Résultat!$G$9,Résultat!$G$7)),Résultat!$G$7)),IF(C7687 = "Totale", IF(H7687=1,IF(E7687=0,Résultat!G$8,IF(J7687="No",Résultat!$G$9,Résultat!$G$7)),IF(H7687=2,IF(E7687=0,Résultat!G$9,IF(J7687="No",Résultat!$G$9,Résultat!$G$7)),Résultat!$G$7)),Résultat!$G$7)), "")</f>
        <v/>
      </c>
    </row>
    <row r="7688" spans="1:11" ht="20.100000000000001" customHeight="1">
      <c r="A7688" s="26"/>
      <c r="B7688" s="27"/>
      <c r="C7688" s="11" t="str">
        <f>IF($B7688 &lt;&gt; "",VLOOKUP(MID(B7688,3,5),'Recyclabilité Prod Matx'!C:F,2,FALSE), "")</f>
        <v/>
      </c>
      <c r="D7688" s="11" t="str">
        <f>IF($B7688 &lt;&gt; "",VLOOKUP(MID(B7688,3,5),'Recyclabilité Prod Matx'!C:F,3,FALSE),"")</f>
        <v/>
      </c>
      <c r="E7688" s="11" t="str">
        <f>IF($B7688 &lt;&gt; "",VLOOKUP(MID(B7688,3,5),'Recyclabilité Prod Matx'!C:F,4,FALSE), "")</f>
        <v/>
      </c>
      <c r="F7688" s="12" t="str">
        <f>IF($B7688 &lt;&gt; "", IF(C7688="Totale","",IF(D7688 = 0, "", VLOOKUP(D7688,'Cond Compo'!A:B,2,FALSE))),"")</f>
        <v/>
      </c>
      <c r="G7688" s="28"/>
      <c r="H7688" s="11" t="str">
        <f xml:space="preserve"> IF(C7688="Totale",2,IF($G7688 &lt;&gt; "", IF(D7688 = "E",MATCH(G7688, 'Cond Compo'!D$16:D$18, 0), MATCH(G7688, 'Cond Compo'!C$16:C$19, 0)), ""))</f>
        <v/>
      </c>
      <c r="I7688" s="12" t="str">
        <f>IF($E7688 &lt;&gt; "", IF(E7688 = 0, "", VLOOKUP(E7688,'Cond Perturbation'!A:B,2,FALSE)),"")</f>
        <v/>
      </c>
      <c r="J7688" s="28"/>
      <c r="K7688" s="29" t="str">
        <f>IF($B7688 &lt;&gt; "", IF(C7688="Oui",IF(H7688=1,IF(E7688=0,Résultat!G$8,IF(J7688="No",Résultat!$G$8,Résultat!$G$7)),IF(H7688=2,IF(E7688=0,Résultat!G$9,IF(J7688="No",Résultat!$G$9,Résultat!$G$7)),Résultat!$G$7)),IF(C7688 = "Totale", IF(H7688=1,IF(E7688=0,Résultat!G$8,IF(J7688="No",Résultat!$G$9,Résultat!$G$7)),IF(H7688=2,IF(E7688=0,Résultat!G$9,IF(J7688="No",Résultat!$G$9,Résultat!$G$7)),Résultat!$G$7)),Résultat!$G$7)), "")</f>
        <v/>
      </c>
    </row>
    <row r="7689" spans="1:11" ht="20.100000000000001" customHeight="1">
      <c r="A7689" s="26"/>
      <c r="B7689" s="27"/>
      <c r="C7689" s="11" t="str">
        <f>IF($B7689 &lt;&gt; "",VLOOKUP(MID(B7689,3,5),'Recyclabilité Prod Matx'!C:F,2,FALSE), "")</f>
        <v/>
      </c>
      <c r="D7689" s="11" t="str">
        <f>IF($B7689 &lt;&gt; "",VLOOKUP(MID(B7689,3,5),'Recyclabilité Prod Matx'!C:F,3,FALSE),"")</f>
        <v/>
      </c>
      <c r="E7689" s="11" t="str">
        <f>IF($B7689 &lt;&gt; "",VLOOKUP(MID(B7689,3,5),'Recyclabilité Prod Matx'!C:F,4,FALSE), "")</f>
        <v/>
      </c>
      <c r="F7689" s="12" t="str">
        <f>IF($B7689 &lt;&gt; "", IF(C7689="Totale","",IF(D7689 = 0, "", VLOOKUP(D7689,'Cond Compo'!A:B,2,FALSE))),"")</f>
        <v/>
      </c>
      <c r="G7689" s="28"/>
      <c r="H7689" s="11" t="str">
        <f xml:space="preserve"> IF(C7689="Totale",2,IF($G7689 &lt;&gt; "", IF(D7689 = "E",MATCH(G7689, 'Cond Compo'!D$16:D$18, 0), MATCH(G7689, 'Cond Compo'!C$16:C$19, 0)), ""))</f>
        <v/>
      </c>
      <c r="I7689" s="12" t="str">
        <f>IF($E7689 &lt;&gt; "", IF(E7689 = 0, "", VLOOKUP(E7689,'Cond Perturbation'!A:B,2,FALSE)),"")</f>
        <v/>
      </c>
      <c r="J7689" s="28"/>
      <c r="K7689" s="29" t="str">
        <f>IF($B7689 &lt;&gt; "", IF(C7689="Oui",IF(H7689=1,IF(E7689=0,Résultat!G$8,IF(J7689="No",Résultat!$G$8,Résultat!$G$7)),IF(H7689=2,IF(E7689=0,Résultat!G$9,IF(J7689="No",Résultat!$G$9,Résultat!$G$7)),Résultat!$G$7)),IF(C7689 = "Totale", IF(H7689=1,IF(E7689=0,Résultat!G$8,IF(J7689="No",Résultat!$G$9,Résultat!$G$7)),IF(H7689=2,IF(E7689=0,Résultat!G$9,IF(J7689="No",Résultat!$G$9,Résultat!$G$7)),Résultat!$G$7)),Résultat!$G$7)), "")</f>
        <v/>
      </c>
    </row>
    <row r="7690" spans="1:11" ht="20.100000000000001" customHeight="1">
      <c r="A7690" s="26"/>
      <c r="B7690" s="27"/>
      <c r="C7690" s="11" t="str">
        <f>IF($B7690 &lt;&gt; "",VLOOKUP(MID(B7690,3,5),'Recyclabilité Prod Matx'!C:F,2,FALSE), "")</f>
        <v/>
      </c>
      <c r="D7690" s="11" t="str">
        <f>IF($B7690 &lt;&gt; "",VLOOKUP(MID(B7690,3,5),'Recyclabilité Prod Matx'!C:F,3,FALSE),"")</f>
        <v/>
      </c>
      <c r="E7690" s="11" t="str">
        <f>IF($B7690 &lt;&gt; "",VLOOKUP(MID(B7690,3,5),'Recyclabilité Prod Matx'!C:F,4,FALSE), "")</f>
        <v/>
      </c>
      <c r="F7690" s="12" t="str">
        <f>IF($B7690 &lt;&gt; "", IF(C7690="Totale","",IF(D7690 = 0, "", VLOOKUP(D7690,'Cond Compo'!A:B,2,FALSE))),"")</f>
        <v/>
      </c>
      <c r="G7690" s="28"/>
      <c r="H7690" s="11" t="str">
        <f xml:space="preserve"> IF(C7690="Totale",2,IF($G7690 &lt;&gt; "", IF(D7690 = "E",MATCH(G7690, 'Cond Compo'!D$16:D$18, 0), MATCH(G7690, 'Cond Compo'!C$16:C$19, 0)), ""))</f>
        <v/>
      </c>
      <c r="I7690" s="12" t="str">
        <f>IF($E7690 &lt;&gt; "", IF(E7690 = 0, "", VLOOKUP(E7690,'Cond Perturbation'!A:B,2,FALSE)),"")</f>
        <v/>
      </c>
      <c r="J7690" s="28"/>
      <c r="K7690" s="29" t="str">
        <f>IF($B7690 &lt;&gt; "", IF(C7690="Oui",IF(H7690=1,IF(E7690=0,Résultat!G$8,IF(J7690="No",Résultat!$G$8,Résultat!$G$7)),IF(H7690=2,IF(E7690=0,Résultat!G$9,IF(J7690="No",Résultat!$G$9,Résultat!$G$7)),Résultat!$G$7)),IF(C7690 = "Totale", IF(H7690=1,IF(E7690=0,Résultat!G$8,IF(J7690="No",Résultat!$G$9,Résultat!$G$7)),IF(H7690=2,IF(E7690=0,Résultat!G$9,IF(J7690="No",Résultat!$G$9,Résultat!$G$7)),Résultat!$G$7)),Résultat!$G$7)), "")</f>
        <v/>
      </c>
    </row>
    <row r="7691" spans="1:11" ht="20.100000000000001" customHeight="1">
      <c r="A7691" s="26"/>
      <c r="B7691" s="27"/>
      <c r="C7691" s="11" t="str">
        <f>IF($B7691 &lt;&gt; "",VLOOKUP(MID(B7691,3,5),'Recyclabilité Prod Matx'!C:F,2,FALSE), "")</f>
        <v/>
      </c>
      <c r="D7691" s="11" t="str">
        <f>IF($B7691 &lt;&gt; "",VLOOKUP(MID(B7691,3,5),'Recyclabilité Prod Matx'!C:F,3,FALSE),"")</f>
        <v/>
      </c>
      <c r="E7691" s="11" t="str">
        <f>IF($B7691 &lt;&gt; "",VLOOKUP(MID(B7691,3,5),'Recyclabilité Prod Matx'!C:F,4,FALSE), "")</f>
        <v/>
      </c>
      <c r="F7691" s="12" t="str">
        <f>IF($B7691 &lt;&gt; "", IF(C7691="Totale","",IF(D7691 = 0, "", VLOOKUP(D7691,'Cond Compo'!A:B,2,FALSE))),"")</f>
        <v/>
      </c>
      <c r="G7691" s="28"/>
      <c r="H7691" s="11" t="str">
        <f xml:space="preserve"> IF(C7691="Totale",2,IF($G7691 &lt;&gt; "", IF(D7691 = "E",MATCH(G7691, 'Cond Compo'!D$16:D$18, 0), MATCH(G7691, 'Cond Compo'!C$16:C$19, 0)), ""))</f>
        <v/>
      </c>
      <c r="I7691" s="12" t="str">
        <f>IF($E7691 &lt;&gt; "", IF(E7691 = 0, "", VLOOKUP(E7691,'Cond Perturbation'!A:B,2,FALSE)),"")</f>
        <v/>
      </c>
      <c r="J7691" s="28"/>
      <c r="K7691" s="29" t="str">
        <f>IF($B7691 &lt;&gt; "", IF(C7691="Oui",IF(H7691=1,IF(E7691=0,Résultat!G$8,IF(J7691="No",Résultat!$G$8,Résultat!$G$7)),IF(H7691=2,IF(E7691=0,Résultat!G$9,IF(J7691="No",Résultat!$G$9,Résultat!$G$7)),Résultat!$G$7)),IF(C7691 = "Totale", IF(H7691=1,IF(E7691=0,Résultat!G$8,IF(J7691="No",Résultat!$G$9,Résultat!$G$7)),IF(H7691=2,IF(E7691=0,Résultat!G$9,IF(J7691="No",Résultat!$G$9,Résultat!$G$7)),Résultat!$G$7)),Résultat!$G$7)), "")</f>
        <v/>
      </c>
    </row>
    <row r="7692" spans="1:11" ht="20.100000000000001" customHeight="1">
      <c r="A7692" s="26"/>
      <c r="B7692" s="27"/>
      <c r="C7692" s="11" t="str">
        <f>IF($B7692 &lt;&gt; "",VLOOKUP(MID(B7692,3,5),'Recyclabilité Prod Matx'!C:F,2,FALSE), "")</f>
        <v/>
      </c>
      <c r="D7692" s="11" t="str">
        <f>IF($B7692 &lt;&gt; "",VLOOKUP(MID(B7692,3,5),'Recyclabilité Prod Matx'!C:F,3,FALSE),"")</f>
        <v/>
      </c>
      <c r="E7692" s="11" t="str">
        <f>IF($B7692 &lt;&gt; "",VLOOKUP(MID(B7692,3,5),'Recyclabilité Prod Matx'!C:F,4,FALSE), "")</f>
        <v/>
      </c>
      <c r="F7692" s="12" t="str">
        <f>IF($B7692 &lt;&gt; "", IF(C7692="Totale","",IF(D7692 = 0, "", VLOOKUP(D7692,'Cond Compo'!A:B,2,FALSE))),"")</f>
        <v/>
      </c>
      <c r="G7692" s="28"/>
      <c r="H7692" s="11" t="str">
        <f xml:space="preserve"> IF(C7692="Totale",2,IF($G7692 &lt;&gt; "", IF(D7692 = "E",MATCH(G7692, 'Cond Compo'!D$16:D$18, 0), MATCH(G7692, 'Cond Compo'!C$16:C$19, 0)), ""))</f>
        <v/>
      </c>
      <c r="I7692" s="12" t="str">
        <f>IF($E7692 &lt;&gt; "", IF(E7692 = 0, "", VLOOKUP(E7692,'Cond Perturbation'!A:B,2,FALSE)),"")</f>
        <v/>
      </c>
      <c r="J7692" s="28"/>
      <c r="K7692" s="29" t="str">
        <f>IF($B7692 &lt;&gt; "", IF(C7692="Oui",IF(H7692=1,IF(E7692=0,Résultat!G$8,IF(J7692="No",Résultat!$G$8,Résultat!$G$7)),IF(H7692=2,IF(E7692=0,Résultat!G$9,IF(J7692="No",Résultat!$G$9,Résultat!$G$7)),Résultat!$G$7)),IF(C7692 = "Totale", IF(H7692=1,IF(E7692=0,Résultat!G$8,IF(J7692="No",Résultat!$G$9,Résultat!$G$7)),IF(H7692=2,IF(E7692=0,Résultat!G$9,IF(J7692="No",Résultat!$G$9,Résultat!$G$7)),Résultat!$G$7)),Résultat!$G$7)), "")</f>
        <v/>
      </c>
    </row>
    <row r="7693" spans="1:11" ht="20.100000000000001" customHeight="1">
      <c r="A7693" s="26"/>
      <c r="B7693" s="27"/>
      <c r="C7693" s="11" t="str">
        <f>IF($B7693 &lt;&gt; "",VLOOKUP(MID(B7693,3,5),'Recyclabilité Prod Matx'!C:F,2,FALSE), "")</f>
        <v/>
      </c>
      <c r="D7693" s="11" t="str">
        <f>IF($B7693 &lt;&gt; "",VLOOKUP(MID(B7693,3,5),'Recyclabilité Prod Matx'!C:F,3,FALSE),"")</f>
        <v/>
      </c>
      <c r="E7693" s="11" t="str">
        <f>IF($B7693 &lt;&gt; "",VLOOKUP(MID(B7693,3,5),'Recyclabilité Prod Matx'!C:F,4,FALSE), "")</f>
        <v/>
      </c>
      <c r="F7693" s="12" t="str">
        <f>IF($B7693 &lt;&gt; "", IF(C7693="Totale","",IF(D7693 = 0, "", VLOOKUP(D7693,'Cond Compo'!A:B,2,FALSE))),"")</f>
        <v/>
      </c>
      <c r="G7693" s="28"/>
      <c r="H7693" s="11" t="str">
        <f xml:space="preserve"> IF(C7693="Totale",2,IF($G7693 &lt;&gt; "", IF(D7693 = "E",MATCH(G7693, 'Cond Compo'!D$16:D$18, 0), MATCH(G7693, 'Cond Compo'!C$16:C$19, 0)), ""))</f>
        <v/>
      </c>
      <c r="I7693" s="12" t="str">
        <f>IF($E7693 &lt;&gt; "", IF(E7693 = 0, "", VLOOKUP(E7693,'Cond Perturbation'!A:B,2,FALSE)),"")</f>
        <v/>
      </c>
      <c r="J7693" s="28"/>
      <c r="K7693" s="29" t="str">
        <f>IF($B7693 &lt;&gt; "", IF(C7693="Oui",IF(H7693=1,IF(E7693=0,Résultat!G$8,IF(J7693="No",Résultat!$G$8,Résultat!$G$7)),IF(H7693=2,IF(E7693=0,Résultat!G$9,IF(J7693="No",Résultat!$G$9,Résultat!$G$7)),Résultat!$G$7)),IF(C7693 = "Totale", IF(H7693=1,IF(E7693=0,Résultat!G$8,IF(J7693="No",Résultat!$G$9,Résultat!$G$7)),IF(H7693=2,IF(E7693=0,Résultat!G$9,IF(J7693="No",Résultat!$G$9,Résultat!$G$7)),Résultat!$G$7)),Résultat!$G$7)), "")</f>
        <v/>
      </c>
    </row>
    <row r="7694" spans="1:11" ht="20.100000000000001" customHeight="1">
      <c r="A7694" s="26"/>
      <c r="B7694" s="27"/>
      <c r="C7694" s="11" t="str">
        <f>IF($B7694 &lt;&gt; "",VLOOKUP(MID(B7694,3,5),'Recyclabilité Prod Matx'!C:F,2,FALSE), "")</f>
        <v/>
      </c>
      <c r="D7694" s="11" t="str">
        <f>IF($B7694 &lt;&gt; "",VLOOKUP(MID(B7694,3,5),'Recyclabilité Prod Matx'!C:F,3,FALSE),"")</f>
        <v/>
      </c>
      <c r="E7694" s="11" t="str">
        <f>IF($B7694 &lt;&gt; "",VLOOKUP(MID(B7694,3,5),'Recyclabilité Prod Matx'!C:F,4,FALSE), "")</f>
        <v/>
      </c>
      <c r="F7694" s="12" t="str">
        <f>IF($B7694 &lt;&gt; "", IF(C7694="Totale","",IF(D7694 = 0, "", VLOOKUP(D7694,'Cond Compo'!A:B,2,FALSE))),"")</f>
        <v/>
      </c>
      <c r="G7694" s="28"/>
      <c r="H7694" s="11" t="str">
        <f xml:space="preserve"> IF(C7694="Totale",2,IF($G7694 &lt;&gt; "", IF(D7694 = "E",MATCH(G7694, 'Cond Compo'!D$16:D$18, 0), MATCH(G7694, 'Cond Compo'!C$16:C$19, 0)), ""))</f>
        <v/>
      </c>
      <c r="I7694" s="12" t="str">
        <f>IF($E7694 &lt;&gt; "", IF(E7694 = 0, "", VLOOKUP(E7694,'Cond Perturbation'!A:B,2,FALSE)),"")</f>
        <v/>
      </c>
      <c r="J7694" s="28"/>
      <c r="K7694" s="29" t="str">
        <f>IF($B7694 &lt;&gt; "", IF(C7694="Oui",IF(H7694=1,IF(E7694=0,Résultat!G$8,IF(J7694="No",Résultat!$G$8,Résultat!$G$7)),IF(H7694=2,IF(E7694=0,Résultat!G$9,IF(J7694="No",Résultat!$G$9,Résultat!$G$7)),Résultat!$G$7)),IF(C7694 = "Totale", IF(H7694=1,IF(E7694=0,Résultat!G$8,IF(J7694="No",Résultat!$G$9,Résultat!$G$7)),IF(H7694=2,IF(E7694=0,Résultat!G$9,IF(J7694="No",Résultat!$G$9,Résultat!$G$7)),Résultat!$G$7)),Résultat!$G$7)), "")</f>
        <v/>
      </c>
    </row>
    <row r="7695" spans="1:11" ht="20.100000000000001" customHeight="1">
      <c r="A7695" s="26"/>
      <c r="B7695" s="27"/>
      <c r="C7695" s="11" t="str">
        <f>IF($B7695 &lt;&gt; "",VLOOKUP(MID(B7695,3,5),'Recyclabilité Prod Matx'!C:F,2,FALSE), "")</f>
        <v/>
      </c>
      <c r="D7695" s="11" t="str">
        <f>IF($B7695 &lt;&gt; "",VLOOKUP(MID(B7695,3,5),'Recyclabilité Prod Matx'!C:F,3,FALSE),"")</f>
        <v/>
      </c>
      <c r="E7695" s="11" t="str">
        <f>IF($B7695 &lt;&gt; "",VLOOKUP(MID(B7695,3,5),'Recyclabilité Prod Matx'!C:F,4,FALSE), "")</f>
        <v/>
      </c>
      <c r="F7695" s="12" t="str">
        <f>IF($B7695 &lt;&gt; "", IF(C7695="Totale","",IF(D7695 = 0, "", VLOOKUP(D7695,'Cond Compo'!A:B,2,FALSE))),"")</f>
        <v/>
      </c>
      <c r="G7695" s="28"/>
      <c r="H7695" s="11" t="str">
        <f xml:space="preserve"> IF(C7695="Totale",2,IF($G7695 &lt;&gt; "", IF(D7695 = "E",MATCH(G7695, 'Cond Compo'!D$16:D$18, 0), MATCH(G7695, 'Cond Compo'!C$16:C$19, 0)), ""))</f>
        <v/>
      </c>
      <c r="I7695" s="12" t="str">
        <f>IF($E7695 &lt;&gt; "", IF(E7695 = 0, "", VLOOKUP(E7695,'Cond Perturbation'!A:B,2,FALSE)),"")</f>
        <v/>
      </c>
      <c r="J7695" s="28"/>
      <c r="K7695" s="29" t="str">
        <f>IF($B7695 &lt;&gt; "", IF(C7695="Oui",IF(H7695=1,IF(E7695=0,Résultat!G$8,IF(J7695="No",Résultat!$G$8,Résultat!$G$7)),IF(H7695=2,IF(E7695=0,Résultat!G$9,IF(J7695="No",Résultat!$G$9,Résultat!$G$7)),Résultat!$G$7)),IF(C7695 = "Totale", IF(H7695=1,IF(E7695=0,Résultat!G$8,IF(J7695="No",Résultat!$G$9,Résultat!$G$7)),IF(H7695=2,IF(E7695=0,Résultat!G$9,IF(J7695="No",Résultat!$G$9,Résultat!$G$7)),Résultat!$G$7)),Résultat!$G$7)), "")</f>
        <v/>
      </c>
    </row>
    <row r="7696" spans="1:11" ht="20.100000000000001" customHeight="1">
      <c r="A7696" s="26"/>
      <c r="B7696" s="27"/>
      <c r="C7696" s="11" t="str">
        <f>IF($B7696 &lt;&gt; "",VLOOKUP(MID(B7696,3,5),'Recyclabilité Prod Matx'!C:F,2,FALSE), "")</f>
        <v/>
      </c>
      <c r="D7696" s="11" t="str">
        <f>IF($B7696 &lt;&gt; "",VLOOKUP(MID(B7696,3,5),'Recyclabilité Prod Matx'!C:F,3,FALSE),"")</f>
        <v/>
      </c>
      <c r="E7696" s="11" t="str">
        <f>IF($B7696 &lt;&gt; "",VLOOKUP(MID(B7696,3,5),'Recyclabilité Prod Matx'!C:F,4,FALSE), "")</f>
        <v/>
      </c>
      <c r="F7696" s="12" t="str">
        <f>IF($B7696 &lt;&gt; "", IF(C7696="Totale","",IF(D7696 = 0, "", VLOOKUP(D7696,'Cond Compo'!A:B,2,FALSE))),"")</f>
        <v/>
      </c>
      <c r="G7696" s="28"/>
      <c r="H7696" s="11" t="str">
        <f xml:space="preserve"> IF(C7696="Totale",2,IF($G7696 &lt;&gt; "", IF(D7696 = "E",MATCH(G7696, 'Cond Compo'!D$16:D$18, 0), MATCH(G7696, 'Cond Compo'!C$16:C$19, 0)), ""))</f>
        <v/>
      </c>
      <c r="I7696" s="12" t="str">
        <f>IF($E7696 &lt;&gt; "", IF(E7696 = 0, "", VLOOKUP(E7696,'Cond Perturbation'!A:B,2,FALSE)),"")</f>
        <v/>
      </c>
      <c r="J7696" s="28"/>
      <c r="K7696" s="29" t="str">
        <f>IF($B7696 &lt;&gt; "", IF(C7696="Oui",IF(H7696=1,IF(E7696=0,Résultat!G$8,IF(J7696="No",Résultat!$G$8,Résultat!$G$7)),IF(H7696=2,IF(E7696=0,Résultat!G$9,IF(J7696="No",Résultat!$G$9,Résultat!$G$7)),Résultat!$G$7)),IF(C7696 = "Totale", IF(H7696=1,IF(E7696=0,Résultat!G$8,IF(J7696="No",Résultat!$G$9,Résultat!$G$7)),IF(H7696=2,IF(E7696=0,Résultat!G$9,IF(J7696="No",Résultat!$G$9,Résultat!$G$7)),Résultat!$G$7)),Résultat!$G$7)), "")</f>
        <v/>
      </c>
    </row>
    <row r="7697" spans="1:11" ht="20.100000000000001" customHeight="1">
      <c r="A7697" s="26"/>
      <c r="B7697" s="27"/>
      <c r="C7697" s="11" t="str">
        <f>IF($B7697 &lt;&gt; "",VLOOKUP(MID(B7697,3,5),'Recyclabilité Prod Matx'!C:F,2,FALSE), "")</f>
        <v/>
      </c>
      <c r="D7697" s="11" t="str">
        <f>IF($B7697 &lt;&gt; "",VLOOKUP(MID(B7697,3,5),'Recyclabilité Prod Matx'!C:F,3,FALSE),"")</f>
        <v/>
      </c>
      <c r="E7697" s="11" t="str">
        <f>IF($B7697 &lt;&gt; "",VLOOKUP(MID(B7697,3,5),'Recyclabilité Prod Matx'!C:F,4,FALSE), "")</f>
        <v/>
      </c>
      <c r="F7697" s="12" t="str">
        <f>IF($B7697 &lt;&gt; "", IF(C7697="Totale","",IF(D7697 = 0, "", VLOOKUP(D7697,'Cond Compo'!A:B,2,FALSE))),"")</f>
        <v/>
      </c>
      <c r="G7697" s="28"/>
      <c r="H7697" s="11" t="str">
        <f xml:space="preserve"> IF(C7697="Totale",2,IF($G7697 &lt;&gt; "", IF(D7697 = "E",MATCH(G7697, 'Cond Compo'!D$16:D$18, 0), MATCH(G7697, 'Cond Compo'!C$16:C$19, 0)), ""))</f>
        <v/>
      </c>
      <c r="I7697" s="12" t="str">
        <f>IF($E7697 &lt;&gt; "", IF(E7697 = 0, "", VLOOKUP(E7697,'Cond Perturbation'!A:B,2,FALSE)),"")</f>
        <v/>
      </c>
      <c r="J7697" s="28"/>
      <c r="K7697" s="29" t="str">
        <f>IF($B7697 &lt;&gt; "", IF(C7697="Oui",IF(H7697=1,IF(E7697=0,Résultat!G$8,IF(J7697="No",Résultat!$G$8,Résultat!$G$7)),IF(H7697=2,IF(E7697=0,Résultat!G$9,IF(J7697="No",Résultat!$G$9,Résultat!$G$7)),Résultat!$G$7)),IF(C7697 = "Totale", IF(H7697=1,IF(E7697=0,Résultat!G$8,IF(J7697="No",Résultat!$G$9,Résultat!$G$7)),IF(H7697=2,IF(E7697=0,Résultat!G$9,IF(J7697="No",Résultat!$G$9,Résultat!$G$7)),Résultat!$G$7)),Résultat!$G$7)), "")</f>
        <v/>
      </c>
    </row>
    <row r="7698" spans="1:11" ht="20.100000000000001" customHeight="1">
      <c r="A7698" s="26"/>
      <c r="B7698" s="27"/>
      <c r="C7698" s="11" t="str">
        <f>IF($B7698 &lt;&gt; "",VLOOKUP(MID(B7698,3,5),'Recyclabilité Prod Matx'!C:F,2,FALSE), "")</f>
        <v/>
      </c>
      <c r="D7698" s="11" t="str">
        <f>IF($B7698 &lt;&gt; "",VLOOKUP(MID(B7698,3,5),'Recyclabilité Prod Matx'!C:F,3,FALSE),"")</f>
        <v/>
      </c>
      <c r="E7698" s="11" t="str">
        <f>IF($B7698 &lt;&gt; "",VLOOKUP(MID(B7698,3,5),'Recyclabilité Prod Matx'!C:F,4,FALSE), "")</f>
        <v/>
      </c>
      <c r="F7698" s="12" t="str">
        <f>IF($B7698 &lt;&gt; "", IF(C7698="Totale","",IF(D7698 = 0, "", VLOOKUP(D7698,'Cond Compo'!A:B,2,FALSE))),"")</f>
        <v/>
      </c>
      <c r="G7698" s="28"/>
      <c r="H7698" s="11" t="str">
        <f xml:space="preserve"> IF(C7698="Totale",2,IF($G7698 &lt;&gt; "", IF(D7698 = "E",MATCH(G7698, 'Cond Compo'!D$16:D$18, 0), MATCH(G7698, 'Cond Compo'!C$16:C$19, 0)), ""))</f>
        <v/>
      </c>
      <c r="I7698" s="12" t="str">
        <f>IF($E7698 &lt;&gt; "", IF(E7698 = 0, "", VLOOKUP(E7698,'Cond Perturbation'!A:B,2,FALSE)),"")</f>
        <v/>
      </c>
      <c r="J7698" s="28"/>
      <c r="K7698" s="29" t="str">
        <f>IF($B7698 &lt;&gt; "", IF(C7698="Oui",IF(H7698=1,IF(E7698=0,Résultat!G$8,IF(J7698="No",Résultat!$G$8,Résultat!$G$7)),IF(H7698=2,IF(E7698=0,Résultat!G$9,IF(J7698="No",Résultat!$G$9,Résultat!$G$7)),Résultat!$G$7)),IF(C7698 = "Totale", IF(H7698=1,IF(E7698=0,Résultat!G$8,IF(J7698="No",Résultat!$G$9,Résultat!$G$7)),IF(H7698=2,IF(E7698=0,Résultat!G$9,IF(J7698="No",Résultat!$G$9,Résultat!$G$7)),Résultat!$G$7)),Résultat!$G$7)), "")</f>
        <v/>
      </c>
    </row>
    <row r="7699" spans="1:11" ht="20.100000000000001" customHeight="1">
      <c r="A7699" s="26"/>
      <c r="B7699" s="27"/>
      <c r="C7699" s="11" t="str">
        <f>IF($B7699 &lt;&gt; "",VLOOKUP(MID(B7699,3,5),'Recyclabilité Prod Matx'!C:F,2,FALSE), "")</f>
        <v/>
      </c>
      <c r="D7699" s="11" t="str">
        <f>IF($B7699 &lt;&gt; "",VLOOKUP(MID(B7699,3,5),'Recyclabilité Prod Matx'!C:F,3,FALSE),"")</f>
        <v/>
      </c>
      <c r="E7699" s="11" t="str">
        <f>IF($B7699 &lt;&gt; "",VLOOKUP(MID(B7699,3,5),'Recyclabilité Prod Matx'!C:F,4,FALSE), "")</f>
        <v/>
      </c>
      <c r="F7699" s="12" t="str">
        <f>IF($B7699 &lt;&gt; "", IF(C7699="Totale","",IF(D7699 = 0, "", VLOOKUP(D7699,'Cond Compo'!A:B,2,FALSE))),"")</f>
        <v/>
      </c>
      <c r="G7699" s="28"/>
      <c r="H7699" s="11" t="str">
        <f xml:space="preserve"> IF(C7699="Totale",2,IF($G7699 &lt;&gt; "", IF(D7699 = "E",MATCH(G7699, 'Cond Compo'!D$16:D$18, 0), MATCH(G7699, 'Cond Compo'!C$16:C$19, 0)), ""))</f>
        <v/>
      </c>
      <c r="I7699" s="12" t="str">
        <f>IF($E7699 &lt;&gt; "", IF(E7699 = 0, "", VLOOKUP(E7699,'Cond Perturbation'!A:B,2,FALSE)),"")</f>
        <v/>
      </c>
      <c r="J7699" s="28"/>
      <c r="K7699" s="29" t="str">
        <f>IF($B7699 &lt;&gt; "", IF(C7699="Oui",IF(H7699=1,IF(E7699=0,Résultat!G$8,IF(J7699="No",Résultat!$G$8,Résultat!$G$7)),IF(H7699=2,IF(E7699=0,Résultat!G$9,IF(J7699="No",Résultat!$G$9,Résultat!$G$7)),Résultat!$G$7)),IF(C7699 = "Totale", IF(H7699=1,IF(E7699=0,Résultat!G$8,IF(J7699="No",Résultat!$G$9,Résultat!$G$7)),IF(H7699=2,IF(E7699=0,Résultat!G$9,IF(J7699="No",Résultat!$G$9,Résultat!$G$7)),Résultat!$G$7)),Résultat!$G$7)), "")</f>
        <v/>
      </c>
    </row>
    <row r="7700" spans="1:11" ht="20.100000000000001" customHeight="1">
      <c r="A7700" s="26"/>
      <c r="B7700" s="27"/>
      <c r="C7700" s="11" t="str">
        <f>IF($B7700 &lt;&gt; "",VLOOKUP(MID(B7700,3,5),'Recyclabilité Prod Matx'!C:F,2,FALSE), "")</f>
        <v/>
      </c>
      <c r="D7700" s="11" t="str">
        <f>IF($B7700 &lt;&gt; "",VLOOKUP(MID(B7700,3,5),'Recyclabilité Prod Matx'!C:F,3,FALSE),"")</f>
        <v/>
      </c>
      <c r="E7700" s="11" t="str">
        <f>IF($B7700 &lt;&gt; "",VLOOKUP(MID(B7700,3,5),'Recyclabilité Prod Matx'!C:F,4,FALSE), "")</f>
        <v/>
      </c>
      <c r="F7700" s="12" t="str">
        <f>IF($B7700 &lt;&gt; "", IF(C7700="Totale","",IF(D7700 = 0, "", VLOOKUP(D7700,'Cond Compo'!A:B,2,FALSE))),"")</f>
        <v/>
      </c>
      <c r="G7700" s="28"/>
      <c r="H7700" s="11" t="str">
        <f xml:space="preserve"> IF(C7700="Totale",2,IF($G7700 &lt;&gt; "", IF(D7700 = "E",MATCH(G7700, 'Cond Compo'!D$16:D$18, 0), MATCH(G7700, 'Cond Compo'!C$16:C$19, 0)), ""))</f>
        <v/>
      </c>
      <c r="I7700" s="12" t="str">
        <f>IF($E7700 &lt;&gt; "", IF(E7700 = 0, "", VLOOKUP(E7700,'Cond Perturbation'!A:B,2,FALSE)),"")</f>
        <v/>
      </c>
      <c r="J7700" s="28"/>
      <c r="K7700" s="29" t="str">
        <f>IF($B7700 &lt;&gt; "", IF(C7700="Oui",IF(H7700=1,IF(E7700=0,Résultat!G$8,IF(J7700="No",Résultat!$G$8,Résultat!$G$7)),IF(H7700=2,IF(E7700=0,Résultat!G$9,IF(J7700="No",Résultat!$G$9,Résultat!$G$7)),Résultat!$G$7)),IF(C7700 = "Totale", IF(H7700=1,IF(E7700=0,Résultat!G$8,IF(J7700="No",Résultat!$G$9,Résultat!$G$7)),IF(H7700=2,IF(E7700=0,Résultat!G$9,IF(J7700="No",Résultat!$G$9,Résultat!$G$7)),Résultat!$G$7)),Résultat!$G$7)), "")</f>
        <v/>
      </c>
    </row>
    <row r="7701" spans="1:11" ht="20.100000000000001" customHeight="1">
      <c r="A7701" s="26"/>
      <c r="B7701" s="27"/>
      <c r="C7701" s="11" t="str">
        <f>IF($B7701 &lt;&gt; "",VLOOKUP(MID(B7701,3,5),'Recyclabilité Prod Matx'!C:F,2,FALSE), "")</f>
        <v/>
      </c>
      <c r="D7701" s="11" t="str">
        <f>IF($B7701 &lt;&gt; "",VLOOKUP(MID(B7701,3,5),'Recyclabilité Prod Matx'!C:F,3,FALSE),"")</f>
        <v/>
      </c>
      <c r="E7701" s="11" t="str">
        <f>IF($B7701 &lt;&gt; "",VLOOKUP(MID(B7701,3,5),'Recyclabilité Prod Matx'!C:F,4,FALSE), "")</f>
        <v/>
      </c>
      <c r="F7701" s="12" t="str">
        <f>IF($B7701 &lt;&gt; "", IF(C7701="Totale","",IF(D7701 = 0, "", VLOOKUP(D7701,'Cond Compo'!A:B,2,FALSE))),"")</f>
        <v/>
      </c>
      <c r="G7701" s="28"/>
      <c r="H7701" s="11" t="str">
        <f xml:space="preserve"> IF(C7701="Totale",2,IF($G7701 &lt;&gt; "", IF(D7701 = "E",MATCH(G7701, 'Cond Compo'!D$16:D$18, 0), MATCH(G7701, 'Cond Compo'!C$16:C$19, 0)), ""))</f>
        <v/>
      </c>
      <c r="I7701" s="12" t="str">
        <f>IF($E7701 &lt;&gt; "", IF(E7701 = 0, "", VLOOKUP(E7701,'Cond Perturbation'!A:B,2,FALSE)),"")</f>
        <v/>
      </c>
      <c r="J7701" s="28"/>
      <c r="K7701" s="29" t="str">
        <f>IF($B7701 &lt;&gt; "", IF(C7701="Oui",IF(H7701=1,IF(E7701=0,Résultat!G$8,IF(J7701="No",Résultat!$G$8,Résultat!$G$7)),IF(H7701=2,IF(E7701=0,Résultat!G$9,IF(J7701="No",Résultat!$G$9,Résultat!$G$7)),Résultat!$G$7)),IF(C7701 = "Totale", IF(H7701=1,IF(E7701=0,Résultat!G$8,IF(J7701="No",Résultat!$G$9,Résultat!$G$7)),IF(H7701=2,IF(E7701=0,Résultat!G$9,IF(J7701="No",Résultat!$G$9,Résultat!$G$7)),Résultat!$G$7)),Résultat!$G$7)), "")</f>
        <v/>
      </c>
    </row>
    <row r="7702" spans="1:11" ht="20.100000000000001" customHeight="1">
      <c r="A7702" s="26"/>
      <c r="B7702" s="27"/>
      <c r="C7702" s="11" t="str">
        <f>IF($B7702 &lt;&gt; "",VLOOKUP(MID(B7702,3,5),'Recyclabilité Prod Matx'!C:F,2,FALSE), "")</f>
        <v/>
      </c>
      <c r="D7702" s="11" t="str">
        <f>IF($B7702 &lt;&gt; "",VLOOKUP(MID(B7702,3,5),'Recyclabilité Prod Matx'!C:F,3,FALSE),"")</f>
        <v/>
      </c>
      <c r="E7702" s="11" t="str">
        <f>IF($B7702 &lt;&gt; "",VLOOKUP(MID(B7702,3,5),'Recyclabilité Prod Matx'!C:F,4,FALSE), "")</f>
        <v/>
      </c>
      <c r="F7702" s="12" t="str">
        <f>IF($B7702 &lt;&gt; "", IF(C7702="Totale","",IF(D7702 = 0, "", VLOOKUP(D7702,'Cond Compo'!A:B,2,FALSE))),"")</f>
        <v/>
      </c>
      <c r="G7702" s="28"/>
      <c r="H7702" s="11" t="str">
        <f xml:space="preserve"> IF(C7702="Totale",2,IF($G7702 &lt;&gt; "", IF(D7702 = "E",MATCH(G7702, 'Cond Compo'!D$16:D$18, 0), MATCH(G7702, 'Cond Compo'!C$16:C$19, 0)), ""))</f>
        <v/>
      </c>
      <c r="I7702" s="12" t="str">
        <f>IF($E7702 &lt;&gt; "", IF(E7702 = 0, "", VLOOKUP(E7702,'Cond Perturbation'!A:B,2,FALSE)),"")</f>
        <v/>
      </c>
      <c r="J7702" s="28"/>
      <c r="K7702" s="29" t="str">
        <f>IF($B7702 &lt;&gt; "", IF(C7702="Oui",IF(H7702=1,IF(E7702=0,Résultat!G$8,IF(J7702="No",Résultat!$G$8,Résultat!$G$7)),IF(H7702=2,IF(E7702=0,Résultat!G$9,IF(J7702="No",Résultat!$G$9,Résultat!$G$7)),Résultat!$G$7)),IF(C7702 = "Totale", IF(H7702=1,IF(E7702=0,Résultat!G$8,IF(J7702="No",Résultat!$G$9,Résultat!$G$7)),IF(H7702=2,IF(E7702=0,Résultat!G$9,IF(J7702="No",Résultat!$G$9,Résultat!$G$7)),Résultat!$G$7)),Résultat!$G$7)), "")</f>
        <v/>
      </c>
    </row>
    <row r="7703" spans="1:11" ht="20.100000000000001" customHeight="1">
      <c r="A7703" s="26"/>
      <c r="B7703" s="27"/>
      <c r="C7703" s="11" t="str">
        <f>IF($B7703 &lt;&gt; "",VLOOKUP(MID(B7703,3,5),'Recyclabilité Prod Matx'!C:F,2,FALSE), "")</f>
        <v/>
      </c>
      <c r="D7703" s="11" t="str">
        <f>IF($B7703 &lt;&gt; "",VLOOKUP(MID(B7703,3,5),'Recyclabilité Prod Matx'!C:F,3,FALSE),"")</f>
        <v/>
      </c>
      <c r="E7703" s="11" t="str">
        <f>IF($B7703 &lt;&gt; "",VLOOKUP(MID(B7703,3,5),'Recyclabilité Prod Matx'!C:F,4,FALSE), "")</f>
        <v/>
      </c>
      <c r="F7703" s="12" t="str">
        <f>IF($B7703 &lt;&gt; "", IF(C7703="Totale","",IF(D7703 = 0, "", VLOOKUP(D7703,'Cond Compo'!A:B,2,FALSE))),"")</f>
        <v/>
      </c>
      <c r="G7703" s="28"/>
      <c r="H7703" s="11" t="str">
        <f xml:space="preserve"> IF(C7703="Totale",2,IF($G7703 &lt;&gt; "", IF(D7703 = "E",MATCH(G7703, 'Cond Compo'!D$16:D$18, 0), MATCH(G7703, 'Cond Compo'!C$16:C$19, 0)), ""))</f>
        <v/>
      </c>
      <c r="I7703" s="12" t="str">
        <f>IF($E7703 &lt;&gt; "", IF(E7703 = 0, "", VLOOKUP(E7703,'Cond Perturbation'!A:B,2,FALSE)),"")</f>
        <v/>
      </c>
      <c r="J7703" s="28"/>
      <c r="K7703" s="29" t="str">
        <f>IF($B7703 &lt;&gt; "", IF(C7703="Oui",IF(H7703=1,IF(E7703=0,Résultat!G$8,IF(J7703="No",Résultat!$G$8,Résultat!$G$7)),IF(H7703=2,IF(E7703=0,Résultat!G$9,IF(J7703="No",Résultat!$G$9,Résultat!$G$7)),Résultat!$G$7)),IF(C7703 = "Totale", IF(H7703=1,IF(E7703=0,Résultat!G$8,IF(J7703="No",Résultat!$G$9,Résultat!$G$7)),IF(H7703=2,IF(E7703=0,Résultat!G$9,IF(J7703="No",Résultat!$G$9,Résultat!$G$7)),Résultat!$G$7)),Résultat!$G$7)), "")</f>
        <v/>
      </c>
    </row>
    <row r="7704" spans="1:11" ht="20.100000000000001" customHeight="1">
      <c r="A7704" s="26"/>
      <c r="B7704" s="27"/>
      <c r="C7704" s="11" t="str">
        <f>IF($B7704 &lt;&gt; "",VLOOKUP(MID(B7704,3,5),'Recyclabilité Prod Matx'!C:F,2,FALSE), "")</f>
        <v/>
      </c>
      <c r="D7704" s="11" t="str">
        <f>IF($B7704 &lt;&gt; "",VLOOKUP(MID(B7704,3,5),'Recyclabilité Prod Matx'!C:F,3,FALSE),"")</f>
        <v/>
      </c>
      <c r="E7704" s="11" t="str">
        <f>IF($B7704 &lt;&gt; "",VLOOKUP(MID(B7704,3,5),'Recyclabilité Prod Matx'!C:F,4,FALSE), "")</f>
        <v/>
      </c>
      <c r="F7704" s="12" t="str">
        <f>IF($B7704 &lt;&gt; "", IF(C7704="Totale","",IF(D7704 = 0, "", VLOOKUP(D7704,'Cond Compo'!A:B,2,FALSE))),"")</f>
        <v/>
      </c>
      <c r="G7704" s="28"/>
      <c r="H7704" s="11" t="str">
        <f xml:space="preserve"> IF(C7704="Totale",2,IF($G7704 &lt;&gt; "", IF(D7704 = "E",MATCH(G7704, 'Cond Compo'!D$16:D$18, 0), MATCH(G7704, 'Cond Compo'!C$16:C$19, 0)), ""))</f>
        <v/>
      </c>
      <c r="I7704" s="12" t="str">
        <f>IF($E7704 &lt;&gt; "", IF(E7704 = 0, "", VLOOKUP(E7704,'Cond Perturbation'!A:B,2,FALSE)),"")</f>
        <v/>
      </c>
      <c r="J7704" s="28"/>
      <c r="K7704" s="29" t="str">
        <f>IF($B7704 &lt;&gt; "", IF(C7704="Oui",IF(H7704=1,IF(E7704=0,Résultat!G$8,IF(J7704="No",Résultat!$G$8,Résultat!$G$7)),IF(H7704=2,IF(E7704=0,Résultat!G$9,IF(J7704="No",Résultat!$G$9,Résultat!$G$7)),Résultat!$G$7)),IF(C7704 = "Totale", IF(H7704=1,IF(E7704=0,Résultat!G$8,IF(J7704="No",Résultat!$G$9,Résultat!$G$7)),IF(H7704=2,IF(E7704=0,Résultat!G$9,IF(J7704="No",Résultat!$G$9,Résultat!$G$7)),Résultat!$G$7)),Résultat!$G$7)), "")</f>
        <v/>
      </c>
    </row>
    <row r="7705" spans="1:11" ht="20.100000000000001" customHeight="1">
      <c r="A7705" s="26"/>
      <c r="B7705" s="27"/>
      <c r="C7705" s="11" t="str">
        <f>IF($B7705 &lt;&gt; "",VLOOKUP(MID(B7705,3,5),'Recyclabilité Prod Matx'!C:F,2,FALSE), "")</f>
        <v/>
      </c>
      <c r="D7705" s="11" t="str">
        <f>IF($B7705 &lt;&gt; "",VLOOKUP(MID(B7705,3,5),'Recyclabilité Prod Matx'!C:F,3,FALSE),"")</f>
        <v/>
      </c>
      <c r="E7705" s="11" t="str">
        <f>IF($B7705 &lt;&gt; "",VLOOKUP(MID(B7705,3,5),'Recyclabilité Prod Matx'!C:F,4,FALSE), "")</f>
        <v/>
      </c>
      <c r="F7705" s="12" t="str">
        <f>IF($B7705 &lt;&gt; "", IF(C7705="Totale","",IF(D7705 = 0, "", VLOOKUP(D7705,'Cond Compo'!A:B,2,FALSE))),"")</f>
        <v/>
      </c>
      <c r="G7705" s="28"/>
      <c r="H7705" s="11" t="str">
        <f xml:space="preserve"> IF(C7705="Totale",2,IF($G7705 &lt;&gt; "", IF(D7705 = "E",MATCH(G7705, 'Cond Compo'!D$16:D$18, 0), MATCH(G7705, 'Cond Compo'!C$16:C$19, 0)), ""))</f>
        <v/>
      </c>
      <c r="I7705" s="12" t="str">
        <f>IF($E7705 &lt;&gt; "", IF(E7705 = 0, "", VLOOKUP(E7705,'Cond Perturbation'!A:B,2,FALSE)),"")</f>
        <v/>
      </c>
      <c r="J7705" s="28"/>
      <c r="K7705" s="29" t="str">
        <f>IF($B7705 &lt;&gt; "", IF(C7705="Oui",IF(H7705=1,IF(E7705=0,Résultat!G$8,IF(J7705="No",Résultat!$G$8,Résultat!$G$7)),IF(H7705=2,IF(E7705=0,Résultat!G$9,IF(J7705="No",Résultat!$G$9,Résultat!$G$7)),Résultat!$G$7)),IF(C7705 = "Totale", IF(H7705=1,IF(E7705=0,Résultat!G$8,IF(J7705="No",Résultat!$G$9,Résultat!$G$7)),IF(H7705=2,IF(E7705=0,Résultat!G$9,IF(J7705="No",Résultat!$G$9,Résultat!$G$7)),Résultat!$G$7)),Résultat!$G$7)), "")</f>
        <v/>
      </c>
    </row>
    <row r="7706" spans="1:11" ht="20.100000000000001" customHeight="1">
      <c r="A7706" s="26"/>
      <c r="B7706" s="27"/>
      <c r="C7706" s="11" t="str">
        <f>IF($B7706 &lt;&gt; "",VLOOKUP(MID(B7706,3,5),'Recyclabilité Prod Matx'!C:F,2,FALSE), "")</f>
        <v/>
      </c>
      <c r="D7706" s="11" t="str">
        <f>IF($B7706 &lt;&gt; "",VLOOKUP(MID(B7706,3,5),'Recyclabilité Prod Matx'!C:F,3,FALSE),"")</f>
        <v/>
      </c>
      <c r="E7706" s="11" t="str">
        <f>IF($B7706 &lt;&gt; "",VLOOKUP(MID(B7706,3,5),'Recyclabilité Prod Matx'!C:F,4,FALSE), "")</f>
        <v/>
      </c>
      <c r="F7706" s="12" t="str">
        <f>IF($B7706 &lt;&gt; "", IF(C7706="Totale","",IF(D7706 = 0, "", VLOOKUP(D7706,'Cond Compo'!A:B,2,FALSE))),"")</f>
        <v/>
      </c>
      <c r="G7706" s="28"/>
      <c r="H7706" s="11" t="str">
        <f xml:space="preserve"> IF(C7706="Totale",2,IF($G7706 &lt;&gt; "", IF(D7706 = "E",MATCH(G7706, 'Cond Compo'!D$16:D$18, 0), MATCH(G7706, 'Cond Compo'!C$16:C$19, 0)), ""))</f>
        <v/>
      </c>
      <c r="I7706" s="12" t="str">
        <f>IF($E7706 &lt;&gt; "", IF(E7706 = 0, "", VLOOKUP(E7706,'Cond Perturbation'!A:B,2,FALSE)),"")</f>
        <v/>
      </c>
      <c r="J7706" s="28"/>
      <c r="K7706" s="29" t="str">
        <f>IF($B7706 &lt;&gt; "", IF(C7706="Oui",IF(H7706=1,IF(E7706=0,Résultat!G$8,IF(J7706="No",Résultat!$G$8,Résultat!$G$7)),IF(H7706=2,IF(E7706=0,Résultat!G$9,IF(J7706="No",Résultat!$G$9,Résultat!$G$7)),Résultat!$G$7)),IF(C7706 = "Totale", IF(H7706=1,IF(E7706=0,Résultat!G$8,IF(J7706="No",Résultat!$G$9,Résultat!$G$7)),IF(H7706=2,IF(E7706=0,Résultat!G$9,IF(J7706="No",Résultat!$G$9,Résultat!$G$7)),Résultat!$G$7)),Résultat!$G$7)), "")</f>
        <v/>
      </c>
    </row>
    <row r="7707" spans="1:11" ht="20.100000000000001" customHeight="1">
      <c r="A7707" s="26"/>
      <c r="B7707" s="27"/>
      <c r="C7707" s="11" t="str">
        <f>IF($B7707 &lt;&gt; "",VLOOKUP(MID(B7707,3,5),'Recyclabilité Prod Matx'!C:F,2,FALSE), "")</f>
        <v/>
      </c>
      <c r="D7707" s="11" t="str">
        <f>IF($B7707 &lt;&gt; "",VLOOKUP(MID(B7707,3,5),'Recyclabilité Prod Matx'!C:F,3,FALSE),"")</f>
        <v/>
      </c>
      <c r="E7707" s="11" t="str">
        <f>IF($B7707 &lt;&gt; "",VLOOKUP(MID(B7707,3,5),'Recyclabilité Prod Matx'!C:F,4,FALSE), "")</f>
        <v/>
      </c>
      <c r="F7707" s="12" t="str">
        <f>IF($B7707 &lt;&gt; "", IF(C7707="Totale","",IF(D7707 = 0, "", VLOOKUP(D7707,'Cond Compo'!A:B,2,FALSE))),"")</f>
        <v/>
      </c>
      <c r="G7707" s="28"/>
      <c r="H7707" s="11" t="str">
        <f xml:space="preserve"> IF(C7707="Totale",2,IF($G7707 &lt;&gt; "", IF(D7707 = "E",MATCH(G7707, 'Cond Compo'!D$16:D$18, 0), MATCH(G7707, 'Cond Compo'!C$16:C$19, 0)), ""))</f>
        <v/>
      </c>
      <c r="I7707" s="12" t="str">
        <f>IF($E7707 &lt;&gt; "", IF(E7707 = 0, "", VLOOKUP(E7707,'Cond Perturbation'!A:B,2,FALSE)),"")</f>
        <v/>
      </c>
      <c r="J7707" s="28"/>
      <c r="K7707" s="29" t="str">
        <f>IF($B7707 &lt;&gt; "", IF(C7707="Oui",IF(H7707=1,IF(E7707=0,Résultat!G$8,IF(J7707="No",Résultat!$G$8,Résultat!$G$7)),IF(H7707=2,IF(E7707=0,Résultat!G$9,IF(J7707="No",Résultat!$G$9,Résultat!$G$7)),Résultat!$G$7)),IF(C7707 = "Totale", IF(H7707=1,IF(E7707=0,Résultat!G$8,IF(J7707="No",Résultat!$G$9,Résultat!$G$7)),IF(H7707=2,IF(E7707=0,Résultat!G$9,IF(J7707="No",Résultat!$G$9,Résultat!$G$7)),Résultat!$G$7)),Résultat!$G$7)), "")</f>
        <v/>
      </c>
    </row>
    <row r="7708" spans="1:11" ht="20.100000000000001" customHeight="1">
      <c r="A7708" s="26"/>
      <c r="B7708" s="27"/>
      <c r="C7708" s="11" t="str">
        <f>IF($B7708 &lt;&gt; "",VLOOKUP(MID(B7708,3,5),'Recyclabilité Prod Matx'!C:F,2,FALSE), "")</f>
        <v/>
      </c>
      <c r="D7708" s="11" t="str">
        <f>IF($B7708 &lt;&gt; "",VLOOKUP(MID(B7708,3,5),'Recyclabilité Prod Matx'!C:F,3,FALSE),"")</f>
        <v/>
      </c>
      <c r="E7708" s="11" t="str">
        <f>IF($B7708 &lt;&gt; "",VLOOKUP(MID(B7708,3,5),'Recyclabilité Prod Matx'!C:F,4,FALSE), "")</f>
        <v/>
      </c>
      <c r="F7708" s="12" t="str">
        <f>IF($B7708 &lt;&gt; "", IF(C7708="Totale","",IF(D7708 = 0, "", VLOOKUP(D7708,'Cond Compo'!A:B,2,FALSE))),"")</f>
        <v/>
      </c>
      <c r="G7708" s="28"/>
      <c r="H7708" s="11" t="str">
        <f xml:space="preserve"> IF(C7708="Totale",2,IF($G7708 &lt;&gt; "", IF(D7708 = "E",MATCH(G7708, 'Cond Compo'!D$16:D$18, 0), MATCH(G7708, 'Cond Compo'!C$16:C$19, 0)), ""))</f>
        <v/>
      </c>
      <c r="I7708" s="12" t="str">
        <f>IF($E7708 &lt;&gt; "", IF(E7708 = 0, "", VLOOKUP(E7708,'Cond Perturbation'!A:B,2,FALSE)),"")</f>
        <v/>
      </c>
      <c r="J7708" s="28"/>
      <c r="K7708" s="29" t="str">
        <f>IF($B7708 &lt;&gt; "", IF(C7708="Oui",IF(H7708=1,IF(E7708=0,Résultat!G$8,IF(J7708="No",Résultat!$G$8,Résultat!$G$7)),IF(H7708=2,IF(E7708=0,Résultat!G$9,IF(J7708="No",Résultat!$G$9,Résultat!$G$7)),Résultat!$G$7)),IF(C7708 = "Totale", IF(H7708=1,IF(E7708=0,Résultat!G$8,IF(J7708="No",Résultat!$G$9,Résultat!$G$7)),IF(H7708=2,IF(E7708=0,Résultat!G$9,IF(J7708="No",Résultat!$G$9,Résultat!$G$7)),Résultat!$G$7)),Résultat!$G$7)), "")</f>
        <v/>
      </c>
    </row>
    <row r="7709" spans="1:11" ht="20.100000000000001" customHeight="1">
      <c r="A7709" s="26"/>
      <c r="B7709" s="27"/>
      <c r="C7709" s="11" t="str">
        <f>IF($B7709 &lt;&gt; "",VLOOKUP(MID(B7709,3,5),'Recyclabilité Prod Matx'!C:F,2,FALSE), "")</f>
        <v/>
      </c>
      <c r="D7709" s="11" t="str">
        <f>IF($B7709 &lt;&gt; "",VLOOKUP(MID(B7709,3,5),'Recyclabilité Prod Matx'!C:F,3,FALSE),"")</f>
        <v/>
      </c>
      <c r="E7709" s="11" t="str">
        <f>IF($B7709 &lt;&gt; "",VLOOKUP(MID(B7709,3,5),'Recyclabilité Prod Matx'!C:F,4,FALSE), "")</f>
        <v/>
      </c>
      <c r="F7709" s="12" t="str">
        <f>IF($B7709 &lt;&gt; "", IF(C7709="Totale","",IF(D7709 = 0, "", VLOOKUP(D7709,'Cond Compo'!A:B,2,FALSE))),"")</f>
        <v/>
      </c>
      <c r="G7709" s="28"/>
      <c r="H7709" s="11" t="str">
        <f xml:space="preserve"> IF(C7709="Totale",2,IF($G7709 &lt;&gt; "", IF(D7709 = "E",MATCH(G7709, 'Cond Compo'!D$16:D$18, 0), MATCH(G7709, 'Cond Compo'!C$16:C$19, 0)), ""))</f>
        <v/>
      </c>
      <c r="I7709" s="12" t="str">
        <f>IF($E7709 &lt;&gt; "", IF(E7709 = 0, "", VLOOKUP(E7709,'Cond Perturbation'!A:B,2,FALSE)),"")</f>
        <v/>
      </c>
      <c r="J7709" s="28"/>
      <c r="K7709" s="29" t="str">
        <f>IF($B7709 &lt;&gt; "", IF(C7709="Oui",IF(H7709=1,IF(E7709=0,Résultat!G$8,IF(J7709="No",Résultat!$G$8,Résultat!$G$7)),IF(H7709=2,IF(E7709=0,Résultat!G$9,IF(J7709="No",Résultat!$G$9,Résultat!$G$7)),Résultat!$G$7)),IF(C7709 = "Totale", IF(H7709=1,IF(E7709=0,Résultat!G$8,IF(J7709="No",Résultat!$G$9,Résultat!$G$7)),IF(H7709=2,IF(E7709=0,Résultat!G$9,IF(J7709="No",Résultat!$G$9,Résultat!$G$7)),Résultat!$G$7)),Résultat!$G$7)), "")</f>
        <v/>
      </c>
    </row>
    <row r="7710" spans="1:11" ht="20.100000000000001" customHeight="1">
      <c r="A7710" s="26"/>
      <c r="B7710" s="27"/>
      <c r="C7710" s="11" t="str">
        <f>IF($B7710 &lt;&gt; "",VLOOKUP(MID(B7710,3,5),'Recyclabilité Prod Matx'!C:F,2,FALSE), "")</f>
        <v/>
      </c>
      <c r="D7710" s="11" t="str">
        <f>IF($B7710 &lt;&gt; "",VLOOKUP(MID(B7710,3,5),'Recyclabilité Prod Matx'!C:F,3,FALSE),"")</f>
        <v/>
      </c>
      <c r="E7710" s="11" t="str">
        <f>IF($B7710 &lt;&gt; "",VLOOKUP(MID(B7710,3,5),'Recyclabilité Prod Matx'!C:F,4,FALSE), "")</f>
        <v/>
      </c>
      <c r="F7710" s="12" t="str">
        <f>IF($B7710 &lt;&gt; "", IF(C7710="Totale","",IF(D7710 = 0, "", VLOOKUP(D7710,'Cond Compo'!A:B,2,FALSE))),"")</f>
        <v/>
      </c>
      <c r="G7710" s="28"/>
      <c r="H7710" s="11" t="str">
        <f xml:space="preserve"> IF(C7710="Totale",2,IF($G7710 &lt;&gt; "", IF(D7710 = "E",MATCH(G7710, 'Cond Compo'!D$16:D$18, 0), MATCH(G7710, 'Cond Compo'!C$16:C$19, 0)), ""))</f>
        <v/>
      </c>
      <c r="I7710" s="12" t="str">
        <f>IF($E7710 &lt;&gt; "", IF(E7710 = 0, "", VLOOKUP(E7710,'Cond Perturbation'!A:B,2,FALSE)),"")</f>
        <v/>
      </c>
      <c r="J7710" s="28"/>
      <c r="K7710" s="29" t="str">
        <f>IF($B7710 &lt;&gt; "", IF(C7710="Oui",IF(H7710=1,IF(E7710=0,Résultat!G$8,IF(J7710="No",Résultat!$G$8,Résultat!$G$7)),IF(H7710=2,IF(E7710=0,Résultat!G$9,IF(J7710="No",Résultat!$G$9,Résultat!$G$7)),Résultat!$G$7)),IF(C7710 = "Totale", IF(H7710=1,IF(E7710=0,Résultat!G$8,IF(J7710="No",Résultat!$G$9,Résultat!$G$7)),IF(H7710=2,IF(E7710=0,Résultat!G$9,IF(J7710="No",Résultat!$G$9,Résultat!$G$7)),Résultat!$G$7)),Résultat!$G$7)), "")</f>
        <v/>
      </c>
    </row>
    <row r="7711" spans="1:11" ht="20.100000000000001" customHeight="1">
      <c r="A7711" s="26"/>
      <c r="B7711" s="27"/>
      <c r="C7711" s="11" t="str">
        <f>IF($B7711 &lt;&gt; "",VLOOKUP(MID(B7711,3,5),'Recyclabilité Prod Matx'!C:F,2,FALSE), "")</f>
        <v/>
      </c>
      <c r="D7711" s="11" t="str">
        <f>IF($B7711 &lt;&gt; "",VLOOKUP(MID(B7711,3,5),'Recyclabilité Prod Matx'!C:F,3,FALSE),"")</f>
        <v/>
      </c>
      <c r="E7711" s="11" t="str">
        <f>IF($B7711 &lt;&gt; "",VLOOKUP(MID(B7711,3,5),'Recyclabilité Prod Matx'!C:F,4,FALSE), "")</f>
        <v/>
      </c>
      <c r="F7711" s="12" t="str">
        <f>IF($B7711 &lt;&gt; "", IF(C7711="Totale","",IF(D7711 = 0, "", VLOOKUP(D7711,'Cond Compo'!A:B,2,FALSE))),"")</f>
        <v/>
      </c>
      <c r="G7711" s="28"/>
      <c r="H7711" s="11" t="str">
        <f xml:space="preserve"> IF(C7711="Totale",2,IF($G7711 &lt;&gt; "", IF(D7711 = "E",MATCH(G7711, 'Cond Compo'!D$16:D$18, 0), MATCH(G7711, 'Cond Compo'!C$16:C$19, 0)), ""))</f>
        <v/>
      </c>
      <c r="I7711" s="12" t="str">
        <f>IF($E7711 &lt;&gt; "", IF(E7711 = 0, "", VLOOKUP(E7711,'Cond Perturbation'!A:B,2,FALSE)),"")</f>
        <v/>
      </c>
      <c r="J7711" s="28"/>
      <c r="K7711" s="29" t="str">
        <f>IF($B7711 &lt;&gt; "", IF(C7711="Oui",IF(H7711=1,IF(E7711=0,Résultat!G$8,IF(J7711="No",Résultat!$G$8,Résultat!$G$7)),IF(H7711=2,IF(E7711=0,Résultat!G$9,IF(J7711="No",Résultat!$G$9,Résultat!$G$7)),Résultat!$G$7)),IF(C7711 = "Totale", IF(H7711=1,IF(E7711=0,Résultat!G$8,IF(J7711="No",Résultat!$G$9,Résultat!$G$7)),IF(H7711=2,IF(E7711=0,Résultat!G$9,IF(J7711="No",Résultat!$G$9,Résultat!$G$7)),Résultat!$G$7)),Résultat!$G$7)), "")</f>
        <v/>
      </c>
    </row>
    <row r="7712" spans="1:11" ht="20.100000000000001" customHeight="1">
      <c r="A7712" s="26"/>
      <c r="B7712" s="27"/>
      <c r="C7712" s="11" t="str">
        <f>IF($B7712 &lt;&gt; "",VLOOKUP(MID(B7712,3,5),'Recyclabilité Prod Matx'!C:F,2,FALSE), "")</f>
        <v/>
      </c>
      <c r="D7712" s="11" t="str">
        <f>IF($B7712 &lt;&gt; "",VLOOKUP(MID(B7712,3,5),'Recyclabilité Prod Matx'!C:F,3,FALSE),"")</f>
        <v/>
      </c>
      <c r="E7712" s="11" t="str">
        <f>IF($B7712 &lt;&gt; "",VLOOKUP(MID(B7712,3,5),'Recyclabilité Prod Matx'!C:F,4,FALSE), "")</f>
        <v/>
      </c>
      <c r="F7712" s="12" t="str">
        <f>IF($B7712 &lt;&gt; "", IF(C7712="Totale","",IF(D7712 = 0, "", VLOOKUP(D7712,'Cond Compo'!A:B,2,FALSE))),"")</f>
        <v/>
      </c>
      <c r="G7712" s="28"/>
      <c r="H7712" s="11" t="str">
        <f xml:space="preserve"> IF(C7712="Totale",2,IF($G7712 &lt;&gt; "", IF(D7712 = "E",MATCH(G7712, 'Cond Compo'!D$16:D$18, 0), MATCH(G7712, 'Cond Compo'!C$16:C$19, 0)), ""))</f>
        <v/>
      </c>
      <c r="I7712" s="12" t="str">
        <f>IF($E7712 &lt;&gt; "", IF(E7712 = 0, "", VLOOKUP(E7712,'Cond Perturbation'!A:B,2,FALSE)),"")</f>
        <v/>
      </c>
      <c r="J7712" s="28"/>
      <c r="K7712" s="29" t="str">
        <f>IF($B7712 &lt;&gt; "", IF(C7712="Oui",IF(H7712=1,IF(E7712=0,Résultat!G$8,IF(J7712="No",Résultat!$G$8,Résultat!$G$7)),IF(H7712=2,IF(E7712=0,Résultat!G$9,IF(J7712="No",Résultat!$G$9,Résultat!$G$7)),Résultat!$G$7)),IF(C7712 = "Totale", IF(H7712=1,IF(E7712=0,Résultat!G$8,IF(J7712="No",Résultat!$G$9,Résultat!$G$7)),IF(H7712=2,IF(E7712=0,Résultat!G$9,IF(J7712="No",Résultat!$G$9,Résultat!$G$7)),Résultat!$G$7)),Résultat!$G$7)), "")</f>
        <v/>
      </c>
    </row>
    <row r="7713" spans="1:11" ht="20.100000000000001" customHeight="1">
      <c r="A7713" s="26"/>
      <c r="B7713" s="27"/>
      <c r="C7713" s="11" t="str">
        <f>IF($B7713 &lt;&gt; "",VLOOKUP(MID(B7713,3,5),'Recyclabilité Prod Matx'!C:F,2,FALSE), "")</f>
        <v/>
      </c>
      <c r="D7713" s="11" t="str">
        <f>IF($B7713 &lt;&gt; "",VLOOKUP(MID(B7713,3,5),'Recyclabilité Prod Matx'!C:F,3,FALSE),"")</f>
        <v/>
      </c>
      <c r="E7713" s="11" t="str">
        <f>IF($B7713 &lt;&gt; "",VLOOKUP(MID(B7713,3,5),'Recyclabilité Prod Matx'!C:F,4,FALSE), "")</f>
        <v/>
      </c>
      <c r="F7713" s="12" t="str">
        <f>IF($B7713 &lt;&gt; "", IF(C7713="Totale","",IF(D7713 = 0, "", VLOOKUP(D7713,'Cond Compo'!A:B,2,FALSE))),"")</f>
        <v/>
      </c>
      <c r="G7713" s="28"/>
      <c r="H7713" s="11" t="str">
        <f xml:space="preserve"> IF(C7713="Totale",2,IF($G7713 &lt;&gt; "", IF(D7713 = "E",MATCH(G7713, 'Cond Compo'!D$16:D$18, 0), MATCH(G7713, 'Cond Compo'!C$16:C$19, 0)), ""))</f>
        <v/>
      </c>
      <c r="I7713" s="12" t="str">
        <f>IF($E7713 &lt;&gt; "", IF(E7713 = 0, "", VLOOKUP(E7713,'Cond Perturbation'!A:B,2,FALSE)),"")</f>
        <v/>
      </c>
      <c r="J7713" s="28"/>
      <c r="K7713" s="29" t="str">
        <f>IF($B7713 &lt;&gt; "", IF(C7713="Oui",IF(H7713=1,IF(E7713=0,Résultat!G$8,IF(J7713="No",Résultat!$G$8,Résultat!$G$7)),IF(H7713=2,IF(E7713=0,Résultat!G$9,IF(J7713="No",Résultat!$G$9,Résultat!$G$7)),Résultat!$G$7)),IF(C7713 = "Totale", IF(H7713=1,IF(E7713=0,Résultat!G$8,IF(J7713="No",Résultat!$G$9,Résultat!$G$7)),IF(H7713=2,IF(E7713=0,Résultat!G$9,IF(J7713="No",Résultat!$G$9,Résultat!$G$7)),Résultat!$G$7)),Résultat!$G$7)), "")</f>
        <v/>
      </c>
    </row>
    <row r="7714" spans="1:11" ht="20.100000000000001" customHeight="1">
      <c r="A7714" s="26"/>
      <c r="B7714" s="27"/>
      <c r="C7714" s="11" t="str">
        <f>IF($B7714 &lt;&gt; "",VLOOKUP(MID(B7714,3,5),'Recyclabilité Prod Matx'!C:F,2,FALSE), "")</f>
        <v/>
      </c>
      <c r="D7714" s="11" t="str">
        <f>IF($B7714 &lt;&gt; "",VLOOKUP(MID(B7714,3,5),'Recyclabilité Prod Matx'!C:F,3,FALSE),"")</f>
        <v/>
      </c>
      <c r="E7714" s="11" t="str">
        <f>IF($B7714 &lt;&gt; "",VLOOKUP(MID(B7714,3,5),'Recyclabilité Prod Matx'!C:F,4,FALSE), "")</f>
        <v/>
      </c>
      <c r="F7714" s="12" t="str">
        <f>IF($B7714 &lt;&gt; "", IF(C7714="Totale","",IF(D7714 = 0, "", VLOOKUP(D7714,'Cond Compo'!A:B,2,FALSE))),"")</f>
        <v/>
      </c>
      <c r="G7714" s="28"/>
      <c r="H7714" s="11" t="str">
        <f xml:space="preserve"> IF(C7714="Totale",2,IF($G7714 &lt;&gt; "", IF(D7714 = "E",MATCH(G7714, 'Cond Compo'!D$16:D$18, 0), MATCH(G7714, 'Cond Compo'!C$16:C$19, 0)), ""))</f>
        <v/>
      </c>
      <c r="I7714" s="12" t="str">
        <f>IF($E7714 &lt;&gt; "", IF(E7714 = 0, "", VLOOKUP(E7714,'Cond Perturbation'!A:B,2,FALSE)),"")</f>
        <v/>
      </c>
      <c r="J7714" s="28"/>
      <c r="K7714" s="29" t="str">
        <f>IF($B7714 &lt;&gt; "", IF(C7714="Oui",IF(H7714=1,IF(E7714=0,Résultat!G$8,IF(J7714="No",Résultat!$G$8,Résultat!$G$7)),IF(H7714=2,IF(E7714=0,Résultat!G$9,IF(J7714="No",Résultat!$G$9,Résultat!$G$7)),Résultat!$G$7)),IF(C7714 = "Totale", IF(H7714=1,IF(E7714=0,Résultat!G$8,IF(J7714="No",Résultat!$G$9,Résultat!$G$7)),IF(H7714=2,IF(E7714=0,Résultat!G$9,IF(J7714="No",Résultat!$G$9,Résultat!$G$7)),Résultat!$G$7)),Résultat!$G$7)), "")</f>
        <v/>
      </c>
    </row>
    <row r="7715" spans="1:11" ht="20.100000000000001" customHeight="1">
      <c r="A7715" s="26"/>
      <c r="B7715" s="27"/>
      <c r="C7715" s="11" t="str">
        <f>IF($B7715 &lt;&gt; "",VLOOKUP(MID(B7715,3,5),'Recyclabilité Prod Matx'!C:F,2,FALSE), "")</f>
        <v/>
      </c>
      <c r="D7715" s="11" t="str">
        <f>IF($B7715 &lt;&gt; "",VLOOKUP(MID(B7715,3,5),'Recyclabilité Prod Matx'!C:F,3,FALSE),"")</f>
        <v/>
      </c>
      <c r="E7715" s="11" t="str">
        <f>IF($B7715 &lt;&gt; "",VLOOKUP(MID(B7715,3,5),'Recyclabilité Prod Matx'!C:F,4,FALSE), "")</f>
        <v/>
      </c>
      <c r="F7715" s="12" t="str">
        <f>IF($B7715 &lt;&gt; "", IF(C7715="Totale","",IF(D7715 = 0, "", VLOOKUP(D7715,'Cond Compo'!A:B,2,FALSE))),"")</f>
        <v/>
      </c>
      <c r="G7715" s="28"/>
      <c r="H7715" s="11" t="str">
        <f xml:space="preserve"> IF(C7715="Totale",2,IF($G7715 &lt;&gt; "", IF(D7715 = "E",MATCH(G7715, 'Cond Compo'!D$16:D$18, 0), MATCH(G7715, 'Cond Compo'!C$16:C$19, 0)), ""))</f>
        <v/>
      </c>
      <c r="I7715" s="12" t="str">
        <f>IF($E7715 &lt;&gt; "", IF(E7715 = 0, "", VLOOKUP(E7715,'Cond Perturbation'!A:B,2,FALSE)),"")</f>
        <v/>
      </c>
      <c r="J7715" s="28"/>
      <c r="K7715" s="29" t="str">
        <f>IF($B7715 &lt;&gt; "", IF(C7715="Oui",IF(H7715=1,IF(E7715=0,Résultat!G$8,IF(J7715="No",Résultat!$G$8,Résultat!$G$7)),IF(H7715=2,IF(E7715=0,Résultat!G$9,IF(J7715="No",Résultat!$G$9,Résultat!$G$7)),Résultat!$G$7)),IF(C7715 = "Totale", IF(H7715=1,IF(E7715=0,Résultat!G$8,IF(J7715="No",Résultat!$G$9,Résultat!$G$7)),IF(H7715=2,IF(E7715=0,Résultat!G$9,IF(J7715="No",Résultat!$G$9,Résultat!$G$7)),Résultat!$G$7)),Résultat!$G$7)), "")</f>
        <v/>
      </c>
    </row>
    <row r="7716" spans="1:11" ht="20.100000000000001" customHeight="1">
      <c r="A7716" s="26"/>
      <c r="B7716" s="27"/>
      <c r="C7716" s="11" t="str">
        <f>IF($B7716 &lt;&gt; "",VLOOKUP(MID(B7716,3,5),'Recyclabilité Prod Matx'!C:F,2,FALSE), "")</f>
        <v/>
      </c>
      <c r="D7716" s="11" t="str">
        <f>IF($B7716 &lt;&gt; "",VLOOKUP(MID(B7716,3,5),'Recyclabilité Prod Matx'!C:F,3,FALSE),"")</f>
        <v/>
      </c>
      <c r="E7716" s="11" t="str">
        <f>IF($B7716 &lt;&gt; "",VLOOKUP(MID(B7716,3,5),'Recyclabilité Prod Matx'!C:F,4,FALSE), "")</f>
        <v/>
      </c>
      <c r="F7716" s="12" t="str">
        <f>IF($B7716 &lt;&gt; "", IF(C7716="Totale","",IF(D7716 = 0, "", VLOOKUP(D7716,'Cond Compo'!A:B,2,FALSE))),"")</f>
        <v/>
      </c>
      <c r="G7716" s="28"/>
      <c r="H7716" s="11" t="str">
        <f xml:space="preserve"> IF(C7716="Totale",2,IF($G7716 &lt;&gt; "", IF(D7716 = "E",MATCH(G7716, 'Cond Compo'!D$16:D$18, 0), MATCH(G7716, 'Cond Compo'!C$16:C$19, 0)), ""))</f>
        <v/>
      </c>
      <c r="I7716" s="12" t="str">
        <f>IF($E7716 &lt;&gt; "", IF(E7716 = 0, "", VLOOKUP(E7716,'Cond Perturbation'!A:B,2,FALSE)),"")</f>
        <v/>
      </c>
      <c r="J7716" s="28"/>
      <c r="K7716" s="29" t="str">
        <f>IF($B7716 &lt;&gt; "", IF(C7716="Oui",IF(H7716=1,IF(E7716=0,Résultat!G$8,IF(J7716="No",Résultat!$G$8,Résultat!$G$7)),IF(H7716=2,IF(E7716=0,Résultat!G$9,IF(J7716="No",Résultat!$G$9,Résultat!$G$7)),Résultat!$G$7)),IF(C7716 = "Totale", IF(H7716=1,IF(E7716=0,Résultat!G$8,IF(J7716="No",Résultat!$G$9,Résultat!$G$7)),IF(H7716=2,IF(E7716=0,Résultat!G$9,IF(J7716="No",Résultat!$G$9,Résultat!$G$7)),Résultat!$G$7)),Résultat!$G$7)), "")</f>
        <v/>
      </c>
    </row>
    <row r="7717" spans="1:11" ht="20.100000000000001" customHeight="1">
      <c r="A7717" s="26"/>
      <c r="B7717" s="27"/>
      <c r="C7717" s="11" t="str">
        <f>IF($B7717 &lt;&gt; "",VLOOKUP(MID(B7717,3,5),'Recyclabilité Prod Matx'!C:F,2,FALSE), "")</f>
        <v/>
      </c>
      <c r="D7717" s="11" t="str">
        <f>IF($B7717 &lt;&gt; "",VLOOKUP(MID(B7717,3,5),'Recyclabilité Prod Matx'!C:F,3,FALSE),"")</f>
        <v/>
      </c>
      <c r="E7717" s="11" t="str">
        <f>IF($B7717 &lt;&gt; "",VLOOKUP(MID(B7717,3,5),'Recyclabilité Prod Matx'!C:F,4,FALSE), "")</f>
        <v/>
      </c>
      <c r="F7717" s="12" t="str">
        <f>IF($B7717 &lt;&gt; "", IF(C7717="Totale","",IF(D7717 = 0, "", VLOOKUP(D7717,'Cond Compo'!A:B,2,FALSE))),"")</f>
        <v/>
      </c>
      <c r="G7717" s="28"/>
      <c r="H7717" s="11" t="str">
        <f xml:space="preserve"> IF(C7717="Totale",2,IF($G7717 &lt;&gt; "", IF(D7717 = "E",MATCH(G7717, 'Cond Compo'!D$16:D$18, 0), MATCH(G7717, 'Cond Compo'!C$16:C$19, 0)), ""))</f>
        <v/>
      </c>
      <c r="I7717" s="12" t="str">
        <f>IF($E7717 &lt;&gt; "", IF(E7717 = 0, "", VLOOKUP(E7717,'Cond Perturbation'!A:B,2,FALSE)),"")</f>
        <v/>
      </c>
      <c r="J7717" s="28"/>
      <c r="K7717" s="29" t="str">
        <f>IF($B7717 &lt;&gt; "", IF(C7717="Oui",IF(H7717=1,IF(E7717=0,Résultat!G$8,IF(J7717="No",Résultat!$G$8,Résultat!$G$7)),IF(H7717=2,IF(E7717=0,Résultat!G$9,IF(J7717="No",Résultat!$G$9,Résultat!$G$7)),Résultat!$G$7)),IF(C7717 = "Totale", IF(H7717=1,IF(E7717=0,Résultat!G$8,IF(J7717="No",Résultat!$G$9,Résultat!$G$7)),IF(H7717=2,IF(E7717=0,Résultat!G$9,IF(J7717="No",Résultat!$G$9,Résultat!$G$7)),Résultat!$G$7)),Résultat!$G$7)), "")</f>
        <v/>
      </c>
    </row>
    <row r="7718" spans="1:11" ht="20.100000000000001" customHeight="1">
      <c r="A7718" s="26"/>
      <c r="B7718" s="27"/>
      <c r="C7718" s="11" t="str">
        <f>IF($B7718 &lt;&gt; "",VLOOKUP(MID(B7718,3,5),'Recyclabilité Prod Matx'!C:F,2,FALSE), "")</f>
        <v/>
      </c>
      <c r="D7718" s="11" t="str">
        <f>IF($B7718 &lt;&gt; "",VLOOKUP(MID(B7718,3,5),'Recyclabilité Prod Matx'!C:F,3,FALSE),"")</f>
        <v/>
      </c>
      <c r="E7718" s="11" t="str">
        <f>IF($B7718 &lt;&gt; "",VLOOKUP(MID(B7718,3,5),'Recyclabilité Prod Matx'!C:F,4,FALSE), "")</f>
        <v/>
      </c>
      <c r="F7718" s="12" t="str">
        <f>IF($B7718 &lt;&gt; "", IF(C7718="Totale","",IF(D7718 = 0, "", VLOOKUP(D7718,'Cond Compo'!A:B,2,FALSE))),"")</f>
        <v/>
      </c>
      <c r="G7718" s="28"/>
      <c r="H7718" s="11" t="str">
        <f xml:space="preserve"> IF(C7718="Totale",2,IF($G7718 &lt;&gt; "", IF(D7718 = "E",MATCH(G7718, 'Cond Compo'!D$16:D$18, 0), MATCH(G7718, 'Cond Compo'!C$16:C$19, 0)), ""))</f>
        <v/>
      </c>
      <c r="I7718" s="12" t="str">
        <f>IF($E7718 &lt;&gt; "", IF(E7718 = 0, "", VLOOKUP(E7718,'Cond Perturbation'!A:B,2,FALSE)),"")</f>
        <v/>
      </c>
      <c r="J7718" s="28"/>
      <c r="K7718" s="29" t="str">
        <f>IF($B7718 &lt;&gt; "", IF(C7718="Oui",IF(H7718=1,IF(E7718=0,Résultat!G$8,IF(J7718="No",Résultat!$G$8,Résultat!$G$7)),IF(H7718=2,IF(E7718=0,Résultat!G$9,IF(J7718="No",Résultat!$G$9,Résultat!$G$7)),Résultat!$G$7)),IF(C7718 = "Totale", IF(H7718=1,IF(E7718=0,Résultat!G$8,IF(J7718="No",Résultat!$G$9,Résultat!$G$7)),IF(H7718=2,IF(E7718=0,Résultat!G$9,IF(J7718="No",Résultat!$G$9,Résultat!$G$7)),Résultat!$G$7)),Résultat!$G$7)), "")</f>
        <v/>
      </c>
    </row>
    <row r="7719" spans="1:11" ht="20.100000000000001" customHeight="1">
      <c r="A7719" s="26"/>
      <c r="B7719" s="27"/>
      <c r="C7719" s="11" t="str">
        <f>IF($B7719 &lt;&gt; "",VLOOKUP(MID(B7719,3,5),'Recyclabilité Prod Matx'!C:F,2,FALSE), "")</f>
        <v/>
      </c>
      <c r="D7719" s="11" t="str">
        <f>IF($B7719 &lt;&gt; "",VLOOKUP(MID(B7719,3,5),'Recyclabilité Prod Matx'!C:F,3,FALSE),"")</f>
        <v/>
      </c>
      <c r="E7719" s="11" t="str">
        <f>IF($B7719 &lt;&gt; "",VLOOKUP(MID(B7719,3,5),'Recyclabilité Prod Matx'!C:F,4,FALSE), "")</f>
        <v/>
      </c>
      <c r="F7719" s="12" t="str">
        <f>IF($B7719 &lt;&gt; "", IF(C7719="Totale","",IF(D7719 = 0, "", VLOOKUP(D7719,'Cond Compo'!A:B,2,FALSE))),"")</f>
        <v/>
      </c>
      <c r="G7719" s="28"/>
      <c r="H7719" s="11" t="str">
        <f xml:space="preserve"> IF(C7719="Totale",2,IF($G7719 &lt;&gt; "", IF(D7719 = "E",MATCH(G7719, 'Cond Compo'!D$16:D$18, 0), MATCH(G7719, 'Cond Compo'!C$16:C$19, 0)), ""))</f>
        <v/>
      </c>
      <c r="I7719" s="12" t="str">
        <f>IF($E7719 &lt;&gt; "", IF(E7719 = 0, "", VLOOKUP(E7719,'Cond Perturbation'!A:B,2,FALSE)),"")</f>
        <v/>
      </c>
      <c r="J7719" s="28"/>
      <c r="K7719" s="29" t="str">
        <f>IF($B7719 &lt;&gt; "", IF(C7719="Oui",IF(H7719=1,IF(E7719=0,Résultat!G$8,IF(J7719="No",Résultat!$G$8,Résultat!$G$7)),IF(H7719=2,IF(E7719=0,Résultat!G$9,IF(J7719="No",Résultat!$G$9,Résultat!$G$7)),Résultat!$G$7)),IF(C7719 = "Totale", IF(H7719=1,IF(E7719=0,Résultat!G$8,IF(J7719="No",Résultat!$G$9,Résultat!$G$7)),IF(H7719=2,IF(E7719=0,Résultat!G$9,IF(J7719="No",Résultat!$G$9,Résultat!$G$7)),Résultat!$G$7)),Résultat!$G$7)), "")</f>
        <v/>
      </c>
    </row>
    <row r="7720" spans="1:11" ht="20.100000000000001" customHeight="1">
      <c r="A7720" s="26"/>
      <c r="B7720" s="27"/>
      <c r="C7720" s="11" t="str">
        <f>IF($B7720 &lt;&gt; "",VLOOKUP(MID(B7720,3,5),'Recyclabilité Prod Matx'!C:F,2,FALSE), "")</f>
        <v/>
      </c>
      <c r="D7720" s="11" t="str">
        <f>IF($B7720 &lt;&gt; "",VLOOKUP(MID(B7720,3,5),'Recyclabilité Prod Matx'!C:F,3,FALSE),"")</f>
        <v/>
      </c>
      <c r="E7720" s="11" t="str">
        <f>IF($B7720 &lt;&gt; "",VLOOKUP(MID(B7720,3,5),'Recyclabilité Prod Matx'!C:F,4,FALSE), "")</f>
        <v/>
      </c>
      <c r="F7720" s="12" t="str">
        <f>IF($B7720 &lt;&gt; "", IF(C7720="Totale","",IF(D7720 = 0, "", VLOOKUP(D7720,'Cond Compo'!A:B,2,FALSE))),"")</f>
        <v/>
      </c>
      <c r="G7720" s="28"/>
      <c r="H7720" s="11" t="str">
        <f xml:space="preserve"> IF(C7720="Totale",2,IF($G7720 &lt;&gt; "", IF(D7720 = "E",MATCH(G7720, 'Cond Compo'!D$16:D$18, 0), MATCH(G7720, 'Cond Compo'!C$16:C$19, 0)), ""))</f>
        <v/>
      </c>
      <c r="I7720" s="12" t="str">
        <f>IF($E7720 &lt;&gt; "", IF(E7720 = 0, "", VLOOKUP(E7720,'Cond Perturbation'!A:B,2,FALSE)),"")</f>
        <v/>
      </c>
      <c r="J7720" s="28"/>
      <c r="K7720" s="29" t="str">
        <f>IF($B7720 &lt;&gt; "", IF(C7720="Oui",IF(H7720=1,IF(E7720=0,Résultat!G$8,IF(J7720="No",Résultat!$G$8,Résultat!$G$7)),IF(H7720=2,IF(E7720=0,Résultat!G$9,IF(J7720="No",Résultat!$G$9,Résultat!$G$7)),Résultat!$G$7)),IF(C7720 = "Totale", IF(H7720=1,IF(E7720=0,Résultat!G$8,IF(J7720="No",Résultat!$G$9,Résultat!$G$7)),IF(H7720=2,IF(E7720=0,Résultat!G$9,IF(J7720="No",Résultat!$G$9,Résultat!$G$7)),Résultat!$G$7)),Résultat!$G$7)), "")</f>
        <v/>
      </c>
    </row>
    <row r="7721" spans="1:11" ht="20.100000000000001" customHeight="1">
      <c r="A7721" s="26"/>
      <c r="B7721" s="27"/>
      <c r="C7721" s="11" t="str">
        <f>IF($B7721 &lt;&gt; "",VLOOKUP(MID(B7721,3,5),'Recyclabilité Prod Matx'!C:F,2,FALSE), "")</f>
        <v/>
      </c>
      <c r="D7721" s="11" t="str">
        <f>IF($B7721 &lt;&gt; "",VLOOKUP(MID(B7721,3,5),'Recyclabilité Prod Matx'!C:F,3,FALSE),"")</f>
        <v/>
      </c>
      <c r="E7721" s="11" t="str">
        <f>IF($B7721 &lt;&gt; "",VLOOKUP(MID(B7721,3,5),'Recyclabilité Prod Matx'!C:F,4,FALSE), "")</f>
        <v/>
      </c>
      <c r="F7721" s="12" t="str">
        <f>IF($B7721 &lt;&gt; "", IF(C7721="Totale","",IF(D7721 = 0, "", VLOOKUP(D7721,'Cond Compo'!A:B,2,FALSE))),"")</f>
        <v/>
      </c>
      <c r="G7721" s="28"/>
      <c r="H7721" s="11" t="str">
        <f xml:space="preserve"> IF(C7721="Totale",2,IF($G7721 &lt;&gt; "", IF(D7721 = "E",MATCH(G7721, 'Cond Compo'!D$16:D$18, 0), MATCH(G7721, 'Cond Compo'!C$16:C$19, 0)), ""))</f>
        <v/>
      </c>
      <c r="I7721" s="12" t="str">
        <f>IF($E7721 &lt;&gt; "", IF(E7721 = 0, "", VLOOKUP(E7721,'Cond Perturbation'!A:B,2,FALSE)),"")</f>
        <v/>
      </c>
      <c r="J7721" s="28"/>
      <c r="K7721" s="29" t="str">
        <f>IF($B7721 &lt;&gt; "", IF(C7721="Oui",IF(H7721=1,IF(E7721=0,Résultat!G$8,IF(J7721="No",Résultat!$G$8,Résultat!$G$7)),IF(H7721=2,IF(E7721=0,Résultat!G$9,IF(J7721="No",Résultat!$G$9,Résultat!$G$7)),Résultat!$G$7)),IF(C7721 = "Totale", IF(H7721=1,IF(E7721=0,Résultat!G$8,IF(J7721="No",Résultat!$G$9,Résultat!$G$7)),IF(H7721=2,IF(E7721=0,Résultat!G$9,IF(J7721="No",Résultat!$G$9,Résultat!$G$7)),Résultat!$G$7)),Résultat!$G$7)), "")</f>
        <v/>
      </c>
    </row>
    <row r="7722" spans="1:11" ht="20.100000000000001" customHeight="1">
      <c r="A7722" s="26"/>
      <c r="B7722" s="27"/>
      <c r="C7722" s="11" t="str">
        <f>IF($B7722 &lt;&gt; "",VLOOKUP(MID(B7722,3,5),'Recyclabilité Prod Matx'!C:F,2,FALSE), "")</f>
        <v/>
      </c>
      <c r="D7722" s="11" t="str">
        <f>IF($B7722 &lt;&gt; "",VLOOKUP(MID(B7722,3,5),'Recyclabilité Prod Matx'!C:F,3,FALSE),"")</f>
        <v/>
      </c>
      <c r="E7722" s="11" t="str">
        <f>IF($B7722 &lt;&gt; "",VLOOKUP(MID(B7722,3,5),'Recyclabilité Prod Matx'!C:F,4,FALSE), "")</f>
        <v/>
      </c>
      <c r="F7722" s="12" t="str">
        <f>IF($B7722 &lt;&gt; "", IF(C7722="Totale","",IF(D7722 = 0, "", VLOOKUP(D7722,'Cond Compo'!A:B,2,FALSE))),"")</f>
        <v/>
      </c>
      <c r="G7722" s="28"/>
      <c r="H7722" s="11" t="str">
        <f xml:space="preserve"> IF(C7722="Totale",2,IF($G7722 &lt;&gt; "", IF(D7722 = "E",MATCH(G7722, 'Cond Compo'!D$16:D$18, 0), MATCH(G7722, 'Cond Compo'!C$16:C$19, 0)), ""))</f>
        <v/>
      </c>
      <c r="I7722" s="12" t="str">
        <f>IF($E7722 &lt;&gt; "", IF(E7722 = 0, "", VLOOKUP(E7722,'Cond Perturbation'!A:B,2,FALSE)),"")</f>
        <v/>
      </c>
      <c r="J7722" s="28"/>
      <c r="K7722" s="29" t="str">
        <f>IF($B7722 &lt;&gt; "", IF(C7722="Oui",IF(H7722=1,IF(E7722=0,Résultat!G$8,IF(J7722="No",Résultat!$G$8,Résultat!$G$7)),IF(H7722=2,IF(E7722=0,Résultat!G$9,IF(J7722="No",Résultat!$G$9,Résultat!$G$7)),Résultat!$G$7)),IF(C7722 = "Totale", IF(H7722=1,IF(E7722=0,Résultat!G$8,IF(J7722="No",Résultat!$G$9,Résultat!$G$7)),IF(H7722=2,IF(E7722=0,Résultat!G$9,IF(J7722="No",Résultat!$G$9,Résultat!$G$7)),Résultat!$G$7)),Résultat!$G$7)), "")</f>
        <v/>
      </c>
    </row>
    <row r="7723" spans="1:11" ht="20.100000000000001" customHeight="1">
      <c r="A7723" s="26"/>
      <c r="B7723" s="27"/>
      <c r="C7723" s="11" t="str">
        <f>IF($B7723 &lt;&gt; "",VLOOKUP(MID(B7723,3,5),'Recyclabilité Prod Matx'!C:F,2,FALSE), "")</f>
        <v/>
      </c>
      <c r="D7723" s="11" t="str">
        <f>IF($B7723 &lt;&gt; "",VLOOKUP(MID(B7723,3,5),'Recyclabilité Prod Matx'!C:F,3,FALSE),"")</f>
        <v/>
      </c>
      <c r="E7723" s="11" t="str">
        <f>IF($B7723 &lt;&gt; "",VLOOKUP(MID(B7723,3,5),'Recyclabilité Prod Matx'!C:F,4,FALSE), "")</f>
        <v/>
      </c>
      <c r="F7723" s="12" t="str">
        <f>IF($B7723 &lt;&gt; "", IF(C7723="Totale","",IF(D7723 = 0, "", VLOOKUP(D7723,'Cond Compo'!A:B,2,FALSE))),"")</f>
        <v/>
      </c>
      <c r="G7723" s="28"/>
      <c r="H7723" s="11" t="str">
        <f xml:space="preserve"> IF(C7723="Totale",2,IF($G7723 &lt;&gt; "", IF(D7723 = "E",MATCH(G7723, 'Cond Compo'!D$16:D$18, 0), MATCH(G7723, 'Cond Compo'!C$16:C$19, 0)), ""))</f>
        <v/>
      </c>
      <c r="I7723" s="12" t="str">
        <f>IF($E7723 &lt;&gt; "", IF(E7723 = 0, "", VLOOKUP(E7723,'Cond Perturbation'!A:B,2,FALSE)),"")</f>
        <v/>
      </c>
      <c r="J7723" s="28"/>
      <c r="K7723" s="29" t="str">
        <f>IF($B7723 &lt;&gt; "", IF(C7723="Oui",IF(H7723=1,IF(E7723=0,Résultat!G$8,IF(J7723="No",Résultat!$G$8,Résultat!$G$7)),IF(H7723=2,IF(E7723=0,Résultat!G$9,IF(J7723="No",Résultat!$G$9,Résultat!$G$7)),Résultat!$G$7)),IF(C7723 = "Totale", IF(H7723=1,IF(E7723=0,Résultat!G$8,IF(J7723="No",Résultat!$G$9,Résultat!$G$7)),IF(H7723=2,IF(E7723=0,Résultat!G$9,IF(J7723="No",Résultat!$G$9,Résultat!$G$7)),Résultat!$G$7)),Résultat!$G$7)), "")</f>
        <v/>
      </c>
    </row>
    <row r="7724" spans="1:11" ht="20.100000000000001" customHeight="1">
      <c r="A7724" s="26"/>
      <c r="B7724" s="27"/>
      <c r="C7724" s="11" t="str">
        <f>IF($B7724 &lt;&gt; "",VLOOKUP(MID(B7724,3,5),'Recyclabilité Prod Matx'!C:F,2,FALSE), "")</f>
        <v/>
      </c>
      <c r="D7724" s="11" t="str">
        <f>IF($B7724 &lt;&gt; "",VLOOKUP(MID(B7724,3,5),'Recyclabilité Prod Matx'!C:F,3,FALSE),"")</f>
        <v/>
      </c>
      <c r="E7724" s="11" t="str">
        <f>IF($B7724 &lt;&gt; "",VLOOKUP(MID(B7724,3,5),'Recyclabilité Prod Matx'!C:F,4,FALSE), "")</f>
        <v/>
      </c>
      <c r="F7724" s="12" t="str">
        <f>IF($B7724 &lt;&gt; "", IF(C7724="Totale","",IF(D7724 = 0, "", VLOOKUP(D7724,'Cond Compo'!A:B,2,FALSE))),"")</f>
        <v/>
      </c>
      <c r="G7724" s="28"/>
      <c r="H7724" s="11" t="str">
        <f xml:space="preserve"> IF(C7724="Totale",2,IF($G7724 &lt;&gt; "", IF(D7724 = "E",MATCH(G7724, 'Cond Compo'!D$16:D$18, 0), MATCH(G7724, 'Cond Compo'!C$16:C$19, 0)), ""))</f>
        <v/>
      </c>
      <c r="I7724" s="12" t="str">
        <f>IF($E7724 &lt;&gt; "", IF(E7724 = 0, "", VLOOKUP(E7724,'Cond Perturbation'!A:B,2,FALSE)),"")</f>
        <v/>
      </c>
      <c r="J7724" s="28"/>
      <c r="K7724" s="29" t="str">
        <f>IF($B7724 &lt;&gt; "", IF(C7724="Oui",IF(H7724=1,IF(E7724=0,Résultat!G$8,IF(J7724="No",Résultat!$G$8,Résultat!$G$7)),IF(H7724=2,IF(E7724=0,Résultat!G$9,IF(J7724="No",Résultat!$G$9,Résultat!$G$7)),Résultat!$G$7)),IF(C7724 = "Totale", IF(H7724=1,IF(E7724=0,Résultat!G$8,IF(J7724="No",Résultat!$G$9,Résultat!$G$7)),IF(H7724=2,IF(E7724=0,Résultat!G$9,IF(J7724="No",Résultat!$G$9,Résultat!$G$7)),Résultat!$G$7)),Résultat!$G$7)), "")</f>
        <v/>
      </c>
    </row>
    <row r="7725" spans="1:11" ht="20.100000000000001" customHeight="1">
      <c r="A7725" s="26"/>
      <c r="B7725" s="27"/>
      <c r="C7725" s="11" t="str">
        <f>IF($B7725 &lt;&gt; "",VLOOKUP(MID(B7725,3,5),'Recyclabilité Prod Matx'!C:F,2,FALSE), "")</f>
        <v/>
      </c>
      <c r="D7725" s="11" t="str">
        <f>IF($B7725 &lt;&gt; "",VLOOKUP(MID(B7725,3,5),'Recyclabilité Prod Matx'!C:F,3,FALSE),"")</f>
        <v/>
      </c>
      <c r="E7725" s="11" t="str">
        <f>IF($B7725 &lt;&gt; "",VLOOKUP(MID(B7725,3,5),'Recyclabilité Prod Matx'!C:F,4,FALSE), "")</f>
        <v/>
      </c>
      <c r="F7725" s="12" t="str">
        <f>IF($B7725 &lt;&gt; "", IF(C7725="Totale","",IF(D7725 = 0, "", VLOOKUP(D7725,'Cond Compo'!A:B,2,FALSE))),"")</f>
        <v/>
      </c>
      <c r="G7725" s="28"/>
      <c r="H7725" s="11" t="str">
        <f xml:space="preserve"> IF(C7725="Totale",2,IF($G7725 &lt;&gt; "", IF(D7725 = "E",MATCH(G7725, 'Cond Compo'!D$16:D$18, 0), MATCH(G7725, 'Cond Compo'!C$16:C$19, 0)), ""))</f>
        <v/>
      </c>
      <c r="I7725" s="12" t="str">
        <f>IF($E7725 &lt;&gt; "", IF(E7725 = 0, "", VLOOKUP(E7725,'Cond Perturbation'!A:B,2,FALSE)),"")</f>
        <v/>
      </c>
      <c r="J7725" s="28"/>
      <c r="K7725" s="29" t="str">
        <f>IF($B7725 &lt;&gt; "", IF(C7725="Oui",IF(H7725=1,IF(E7725=0,Résultat!G$8,IF(J7725="No",Résultat!$G$8,Résultat!$G$7)),IF(H7725=2,IF(E7725=0,Résultat!G$9,IF(J7725="No",Résultat!$G$9,Résultat!$G$7)),Résultat!$G$7)),IF(C7725 = "Totale", IF(H7725=1,IF(E7725=0,Résultat!G$8,IF(J7725="No",Résultat!$G$9,Résultat!$G$7)),IF(H7725=2,IF(E7725=0,Résultat!G$9,IF(J7725="No",Résultat!$G$9,Résultat!$G$7)),Résultat!$G$7)),Résultat!$G$7)), "")</f>
        <v/>
      </c>
    </row>
    <row r="7726" spans="1:11" ht="20.100000000000001" customHeight="1">
      <c r="A7726" s="26"/>
      <c r="B7726" s="27"/>
      <c r="C7726" s="11" t="str">
        <f>IF($B7726 &lt;&gt; "",VLOOKUP(MID(B7726,3,5),'Recyclabilité Prod Matx'!C:F,2,FALSE), "")</f>
        <v/>
      </c>
      <c r="D7726" s="11" t="str">
        <f>IF($B7726 &lt;&gt; "",VLOOKUP(MID(B7726,3,5),'Recyclabilité Prod Matx'!C:F,3,FALSE),"")</f>
        <v/>
      </c>
      <c r="E7726" s="11" t="str">
        <f>IF($B7726 &lt;&gt; "",VLOOKUP(MID(B7726,3,5),'Recyclabilité Prod Matx'!C:F,4,FALSE), "")</f>
        <v/>
      </c>
      <c r="F7726" s="12" t="str">
        <f>IF($B7726 &lt;&gt; "", IF(C7726="Totale","",IF(D7726 = 0, "", VLOOKUP(D7726,'Cond Compo'!A:B,2,FALSE))),"")</f>
        <v/>
      </c>
      <c r="G7726" s="28"/>
      <c r="H7726" s="11" t="str">
        <f xml:space="preserve"> IF(C7726="Totale",2,IF($G7726 &lt;&gt; "", IF(D7726 = "E",MATCH(G7726, 'Cond Compo'!D$16:D$18, 0), MATCH(G7726, 'Cond Compo'!C$16:C$19, 0)), ""))</f>
        <v/>
      </c>
      <c r="I7726" s="12" t="str">
        <f>IF($E7726 &lt;&gt; "", IF(E7726 = 0, "", VLOOKUP(E7726,'Cond Perturbation'!A:B,2,FALSE)),"")</f>
        <v/>
      </c>
      <c r="J7726" s="28"/>
      <c r="K7726" s="29" t="str">
        <f>IF($B7726 &lt;&gt; "", IF(C7726="Oui",IF(H7726=1,IF(E7726=0,Résultat!G$8,IF(J7726="No",Résultat!$G$8,Résultat!$G$7)),IF(H7726=2,IF(E7726=0,Résultat!G$9,IF(J7726="No",Résultat!$G$9,Résultat!$G$7)),Résultat!$G$7)),IF(C7726 = "Totale", IF(H7726=1,IF(E7726=0,Résultat!G$8,IF(J7726="No",Résultat!$G$9,Résultat!$G$7)),IF(H7726=2,IF(E7726=0,Résultat!G$9,IF(J7726="No",Résultat!$G$9,Résultat!$G$7)),Résultat!$G$7)),Résultat!$G$7)), "")</f>
        <v/>
      </c>
    </row>
    <row r="7727" spans="1:11" ht="20.100000000000001" customHeight="1">
      <c r="A7727" s="26"/>
      <c r="B7727" s="27"/>
      <c r="C7727" s="11" t="str">
        <f>IF($B7727 &lt;&gt; "",VLOOKUP(MID(B7727,3,5),'Recyclabilité Prod Matx'!C:F,2,FALSE), "")</f>
        <v/>
      </c>
      <c r="D7727" s="11" t="str">
        <f>IF($B7727 &lt;&gt; "",VLOOKUP(MID(B7727,3,5),'Recyclabilité Prod Matx'!C:F,3,FALSE),"")</f>
        <v/>
      </c>
      <c r="E7727" s="11" t="str">
        <f>IF($B7727 &lt;&gt; "",VLOOKUP(MID(B7727,3,5),'Recyclabilité Prod Matx'!C:F,4,FALSE), "")</f>
        <v/>
      </c>
      <c r="F7727" s="12" t="str">
        <f>IF($B7727 &lt;&gt; "", IF(C7727="Totale","",IF(D7727 = 0, "", VLOOKUP(D7727,'Cond Compo'!A:B,2,FALSE))),"")</f>
        <v/>
      </c>
      <c r="G7727" s="28"/>
      <c r="H7727" s="11" t="str">
        <f xml:space="preserve"> IF(C7727="Totale",2,IF($G7727 &lt;&gt; "", IF(D7727 = "E",MATCH(G7727, 'Cond Compo'!D$16:D$18, 0), MATCH(G7727, 'Cond Compo'!C$16:C$19, 0)), ""))</f>
        <v/>
      </c>
      <c r="I7727" s="12" t="str">
        <f>IF($E7727 &lt;&gt; "", IF(E7727 = 0, "", VLOOKUP(E7727,'Cond Perturbation'!A:B,2,FALSE)),"")</f>
        <v/>
      </c>
      <c r="J7727" s="28"/>
      <c r="K7727" s="29" t="str">
        <f>IF($B7727 &lt;&gt; "", IF(C7727="Oui",IF(H7727=1,IF(E7727=0,Résultat!G$8,IF(J7727="No",Résultat!$G$8,Résultat!$G$7)),IF(H7727=2,IF(E7727=0,Résultat!G$9,IF(J7727="No",Résultat!$G$9,Résultat!$G$7)),Résultat!$G$7)),IF(C7727 = "Totale", IF(H7727=1,IF(E7727=0,Résultat!G$8,IF(J7727="No",Résultat!$G$9,Résultat!$G$7)),IF(H7727=2,IF(E7727=0,Résultat!G$9,IF(J7727="No",Résultat!$G$9,Résultat!$G$7)),Résultat!$G$7)),Résultat!$G$7)), "")</f>
        <v/>
      </c>
    </row>
    <row r="7728" spans="1:11" ht="20.100000000000001" customHeight="1">
      <c r="A7728" s="26"/>
      <c r="B7728" s="27"/>
      <c r="C7728" s="11" t="str">
        <f>IF($B7728 &lt;&gt; "",VLOOKUP(MID(B7728,3,5),'Recyclabilité Prod Matx'!C:F,2,FALSE), "")</f>
        <v/>
      </c>
      <c r="D7728" s="11" t="str">
        <f>IF($B7728 &lt;&gt; "",VLOOKUP(MID(B7728,3,5),'Recyclabilité Prod Matx'!C:F,3,FALSE),"")</f>
        <v/>
      </c>
      <c r="E7728" s="11" t="str">
        <f>IF($B7728 &lt;&gt; "",VLOOKUP(MID(B7728,3,5),'Recyclabilité Prod Matx'!C:F,4,FALSE), "")</f>
        <v/>
      </c>
      <c r="F7728" s="12" t="str">
        <f>IF($B7728 &lt;&gt; "", IF(C7728="Totale","",IF(D7728 = 0, "", VLOOKUP(D7728,'Cond Compo'!A:B,2,FALSE))),"")</f>
        <v/>
      </c>
      <c r="G7728" s="28"/>
      <c r="H7728" s="11" t="str">
        <f xml:space="preserve"> IF(C7728="Totale",2,IF($G7728 &lt;&gt; "", IF(D7728 = "E",MATCH(G7728, 'Cond Compo'!D$16:D$18, 0), MATCH(G7728, 'Cond Compo'!C$16:C$19, 0)), ""))</f>
        <v/>
      </c>
      <c r="I7728" s="12" t="str">
        <f>IF($E7728 &lt;&gt; "", IF(E7728 = 0, "", VLOOKUP(E7728,'Cond Perturbation'!A:B,2,FALSE)),"")</f>
        <v/>
      </c>
      <c r="J7728" s="28"/>
      <c r="K7728" s="29" t="str">
        <f>IF($B7728 &lt;&gt; "", IF(C7728="Oui",IF(H7728=1,IF(E7728=0,Résultat!G$8,IF(J7728="No",Résultat!$G$8,Résultat!$G$7)),IF(H7728=2,IF(E7728=0,Résultat!G$9,IF(J7728="No",Résultat!$G$9,Résultat!$G$7)),Résultat!$G$7)),IF(C7728 = "Totale", IF(H7728=1,IF(E7728=0,Résultat!G$8,IF(J7728="No",Résultat!$G$9,Résultat!$G$7)),IF(H7728=2,IF(E7728=0,Résultat!G$9,IF(J7728="No",Résultat!$G$9,Résultat!$G$7)),Résultat!$G$7)),Résultat!$G$7)), "")</f>
        <v/>
      </c>
    </row>
    <row r="7729" spans="1:11" ht="20.100000000000001" customHeight="1">
      <c r="A7729" s="26"/>
      <c r="B7729" s="27"/>
      <c r="C7729" s="11" t="str">
        <f>IF($B7729 &lt;&gt; "",VLOOKUP(MID(B7729,3,5),'Recyclabilité Prod Matx'!C:F,2,FALSE), "")</f>
        <v/>
      </c>
      <c r="D7729" s="11" t="str">
        <f>IF($B7729 &lt;&gt; "",VLOOKUP(MID(B7729,3,5),'Recyclabilité Prod Matx'!C:F,3,FALSE),"")</f>
        <v/>
      </c>
      <c r="E7729" s="11" t="str">
        <f>IF($B7729 &lt;&gt; "",VLOOKUP(MID(B7729,3,5),'Recyclabilité Prod Matx'!C:F,4,FALSE), "")</f>
        <v/>
      </c>
      <c r="F7729" s="12" t="str">
        <f>IF($B7729 &lt;&gt; "", IF(C7729="Totale","",IF(D7729 = 0, "", VLOOKUP(D7729,'Cond Compo'!A:B,2,FALSE))),"")</f>
        <v/>
      </c>
      <c r="G7729" s="28"/>
      <c r="H7729" s="11" t="str">
        <f xml:space="preserve"> IF(C7729="Totale",2,IF($G7729 &lt;&gt; "", IF(D7729 = "E",MATCH(G7729, 'Cond Compo'!D$16:D$18, 0), MATCH(G7729, 'Cond Compo'!C$16:C$19, 0)), ""))</f>
        <v/>
      </c>
      <c r="I7729" s="12" t="str">
        <f>IF($E7729 &lt;&gt; "", IF(E7729 = 0, "", VLOOKUP(E7729,'Cond Perturbation'!A:B,2,FALSE)),"")</f>
        <v/>
      </c>
      <c r="J7729" s="28"/>
      <c r="K7729" s="29" t="str">
        <f>IF($B7729 &lt;&gt; "", IF(C7729="Oui",IF(H7729=1,IF(E7729=0,Résultat!G$8,IF(J7729="No",Résultat!$G$8,Résultat!$G$7)),IF(H7729=2,IF(E7729=0,Résultat!G$9,IF(J7729="No",Résultat!$G$9,Résultat!$G$7)),Résultat!$G$7)),IF(C7729 = "Totale", IF(H7729=1,IF(E7729=0,Résultat!G$8,IF(J7729="No",Résultat!$G$9,Résultat!$G$7)),IF(H7729=2,IF(E7729=0,Résultat!G$9,IF(J7729="No",Résultat!$G$9,Résultat!$G$7)),Résultat!$G$7)),Résultat!$G$7)), "")</f>
        <v/>
      </c>
    </row>
    <row r="7730" spans="1:11" ht="20.100000000000001" customHeight="1">
      <c r="A7730" s="26"/>
      <c r="B7730" s="27"/>
      <c r="C7730" s="11" t="str">
        <f>IF($B7730 &lt;&gt; "",VLOOKUP(MID(B7730,3,5),'Recyclabilité Prod Matx'!C:F,2,FALSE), "")</f>
        <v/>
      </c>
      <c r="D7730" s="11" t="str">
        <f>IF($B7730 &lt;&gt; "",VLOOKUP(MID(B7730,3,5),'Recyclabilité Prod Matx'!C:F,3,FALSE),"")</f>
        <v/>
      </c>
      <c r="E7730" s="11" t="str">
        <f>IF($B7730 &lt;&gt; "",VLOOKUP(MID(B7730,3,5),'Recyclabilité Prod Matx'!C:F,4,FALSE), "")</f>
        <v/>
      </c>
      <c r="F7730" s="12" t="str">
        <f>IF($B7730 &lt;&gt; "", IF(C7730="Totale","",IF(D7730 = 0, "", VLOOKUP(D7730,'Cond Compo'!A:B,2,FALSE))),"")</f>
        <v/>
      </c>
      <c r="G7730" s="28"/>
      <c r="H7730" s="11" t="str">
        <f xml:space="preserve"> IF(C7730="Totale",2,IF($G7730 &lt;&gt; "", IF(D7730 = "E",MATCH(G7730, 'Cond Compo'!D$16:D$18, 0), MATCH(G7730, 'Cond Compo'!C$16:C$19, 0)), ""))</f>
        <v/>
      </c>
      <c r="I7730" s="12" t="str">
        <f>IF($E7730 &lt;&gt; "", IF(E7730 = 0, "", VLOOKUP(E7730,'Cond Perturbation'!A:B,2,FALSE)),"")</f>
        <v/>
      </c>
      <c r="J7730" s="28"/>
      <c r="K7730" s="29" t="str">
        <f>IF($B7730 &lt;&gt; "", IF(C7730="Oui",IF(H7730=1,IF(E7730=0,Résultat!G$8,IF(J7730="No",Résultat!$G$8,Résultat!$G$7)),IF(H7730=2,IF(E7730=0,Résultat!G$9,IF(J7730="No",Résultat!$G$9,Résultat!$G$7)),Résultat!$G$7)),IF(C7730 = "Totale", IF(H7730=1,IF(E7730=0,Résultat!G$8,IF(J7730="No",Résultat!$G$9,Résultat!$G$7)),IF(H7730=2,IF(E7730=0,Résultat!G$9,IF(J7730="No",Résultat!$G$9,Résultat!$G$7)),Résultat!$G$7)),Résultat!$G$7)), "")</f>
        <v/>
      </c>
    </row>
    <row r="7731" spans="1:11" ht="20.100000000000001" customHeight="1">
      <c r="A7731" s="26"/>
      <c r="B7731" s="27"/>
      <c r="C7731" s="11" t="str">
        <f>IF($B7731 &lt;&gt; "",VLOOKUP(MID(B7731,3,5),'Recyclabilité Prod Matx'!C:F,2,FALSE), "")</f>
        <v/>
      </c>
      <c r="D7731" s="11" t="str">
        <f>IF($B7731 &lt;&gt; "",VLOOKUP(MID(B7731,3,5),'Recyclabilité Prod Matx'!C:F,3,FALSE),"")</f>
        <v/>
      </c>
      <c r="E7731" s="11" t="str">
        <f>IF($B7731 &lt;&gt; "",VLOOKUP(MID(B7731,3,5),'Recyclabilité Prod Matx'!C:F,4,FALSE), "")</f>
        <v/>
      </c>
      <c r="F7731" s="12" t="str">
        <f>IF($B7731 &lt;&gt; "", IF(C7731="Totale","",IF(D7731 = 0, "", VLOOKUP(D7731,'Cond Compo'!A:B,2,FALSE))),"")</f>
        <v/>
      </c>
      <c r="G7731" s="28"/>
      <c r="H7731" s="11" t="str">
        <f xml:space="preserve"> IF(C7731="Totale",2,IF($G7731 &lt;&gt; "", IF(D7731 = "E",MATCH(G7731, 'Cond Compo'!D$16:D$18, 0), MATCH(G7731, 'Cond Compo'!C$16:C$19, 0)), ""))</f>
        <v/>
      </c>
      <c r="I7731" s="12" t="str">
        <f>IF($E7731 &lt;&gt; "", IF(E7731 = 0, "", VLOOKUP(E7731,'Cond Perturbation'!A:B,2,FALSE)),"")</f>
        <v/>
      </c>
      <c r="J7731" s="28"/>
      <c r="K7731" s="29" t="str">
        <f>IF($B7731 &lt;&gt; "", IF(C7731="Oui",IF(H7731=1,IF(E7731=0,Résultat!G$8,IF(J7731="No",Résultat!$G$8,Résultat!$G$7)),IF(H7731=2,IF(E7731=0,Résultat!G$9,IF(J7731="No",Résultat!$G$9,Résultat!$G$7)),Résultat!$G$7)),IF(C7731 = "Totale", IF(H7731=1,IF(E7731=0,Résultat!G$8,IF(J7731="No",Résultat!$G$9,Résultat!$G$7)),IF(H7731=2,IF(E7731=0,Résultat!G$9,IF(J7731="No",Résultat!$G$9,Résultat!$G$7)),Résultat!$G$7)),Résultat!$G$7)), "")</f>
        <v/>
      </c>
    </row>
    <row r="7732" spans="1:11" ht="20.100000000000001" customHeight="1">
      <c r="A7732" s="26"/>
      <c r="B7732" s="27"/>
      <c r="C7732" s="11" t="str">
        <f>IF($B7732 &lt;&gt; "",VLOOKUP(MID(B7732,3,5),'Recyclabilité Prod Matx'!C:F,2,FALSE), "")</f>
        <v/>
      </c>
      <c r="D7732" s="11" t="str">
        <f>IF($B7732 &lt;&gt; "",VLOOKUP(MID(B7732,3,5),'Recyclabilité Prod Matx'!C:F,3,FALSE),"")</f>
        <v/>
      </c>
      <c r="E7732" s="11" t="str">
        <f>IF($B7732 &lt;&gt; "",VLOOKUP(MID(B7732,3,5),'Recyclabilité Prod Matx'!C:F,4,FALSE), "")</f>
        <v/>
      </c>
      <c r="F7732" s="12" t="str">
        <f>IF($B7732 &lt;&gt; "", IF(C7732="Totale","",IF(D7732 = 0, "", VLOOKUP(D7732,'Cond Compo'!A:B,2,FALSE))),"")</f>
        <v/>
      </c>
      <c r="G7732" s="28"/>
      <c r="H7732" s="11" t="str">
        <f xml:space="preserve"> IF(C7732="Totale",2,IF($G7732 &lt;&gt; "", IF(D7732 = "E",MATCH(G7732, 'Cond Compo'!D$16:D$18, 0), MATCH(G7732, 'Cond Compo'!C$16:C$19, 0)), ""))</f>
        <v/>
      </c>
      <c r="I7732" s="12" t="str">
        <f>IF($E7732 &lt;&gt; "", IF(E7732 = 0, "", VLOOKUP(E7732,'Cond Perturbation'!A:B,2,FALSE)),"")</f>
        <v/>
      </c>
      <c r="J7732" s="28"/>
      <c r="K7732" s="29" t="str">
        <f>IF($B7732 &lt;&gt; "", IF(C7732="Oui",IF(H7732=1,IF(E7732=0,Résultat!G$8,IF(J7732="No",Résultat!$G$8,Résultat!$G$7)),IF(H7732=2,IF(E7732=0,Résultat!G$9,IF(J7732="No",Résultat!$G$9,Résultat!$G$7)),Résultat!$G$7)),IF(C7732 = "Totale", IF(H7732=1,IF(E7732=0,Résultat!G$8,IF(J7732="No",Résultat!$G$9,Résultat!$G$7)),IF(H7732=2,IF(E7732=0,Résultat!G$9,IF(J7732="No",Résultat!$G$9,Résultat!$G$7)),Résultat!$G$7)),Résultat!$G$7)), "")</f>
        <v/>
      </c>
    </row>
    <row r="7733" spans="1:11" ht="20.100000000000001" customHeight="1">
      <c r="A7733" s="26"/>
      <c r="B7733" s="27"/>
      <c r="C7733" s="11" t="str">
        <f>IF($B7733 &lt;&gt; "",VLOOKUP(MID(B7733,3,5),'Recyclabilité Prod Matx'!C:F,2,FALSE), "")</f>
        <v/>
      </c>
      <c r="D7733" s="11" t="str">
        <f>IF($B7733 &lt;&gt; "",VLOOKUP(MID(B7733,3,5),'Recyclabilité Prod Matx'!C:F,3,FALSE),"")</f>
        <v/>
      </c>
      <c r="E7733" s="11" t="str">
        <f>IF($B7733 &lt;&gt; "",VLOOKUP(MID(B7733,3,5),'Recyclabilité Prod Matx'!C:F,4,FALSE), "")</f>
        <v/>
      </c>
      <c r="F7733" s="12" t="str">
        <f>IF($B7733 &lt;&gt; "", IF(C7733="Totale","",IF(D7733 = 0, "", VLOOKUP(D7733,'Cond Compo'!A:B,2,FALSE))),"")</f>
        <v/>
      </c>
      <c r="G7733" s="28"/>
      <c r="H7733" s="11" t="str">
        <f xml:space="preserve"> IF(C7733="Totale",2,IF($G7733 &lt;&gt; "", IF(D7733 = "E",MATCH(G7733, 'Cond Compo'!D$16:D$18, 0), MATCH(G7733, 'Cond Compo'!C$16:C$19, 0)), ""))</f>
        <v/>
      </c>
      <c r="I7733" s="12" t="str">
        <f>IF($E7733 &lt;&gt; "", IF(E7733 = 0, "", VLOOKUP(E7733,'Cond Perturbation'!A:B,2,FALSE)),"")</f>
        <v/>
      </c>
      <c r="J7733" s="28"/>
      <c r="K7733" s="29" t="str">
        <f>IF($B7733 &lt;&gt; "", IF(C7733="Oui",IF(H7733=1,IF(E7733=0,Résultat!G$8,IF(J7733="No",Résultat!$G$8,Résultat!$G$7)),IF(H7733=2,IF(E7733=0,Résultat!G$9,IF(J7733="No",Résultat!$G$9,Résultat!$G$7)),Résultat!$G$7)),IF(C7733 = "Totale", IF(H7733=1,IF(E7733=0,Résultat!G$8,IF(J7733="No",Résultat!$G$9,Résultat!$G$7)),IF(H7733=2,IF(E7733=0,Résultat!G$9,IF(J7733="No",Résultat!$G$9,Résultat!$G$7)),Résultat!$G$7)),Résultat!$G$7)), "")</f>
        <v/>
      </c>
    </row>
    <row r="7734" spans="1:11" ht="20.100000000000001" customHeight="1">
      <c r="A7734" s="26"/>
      <c r="B7734" s="27"/>
      <c r="C7734" s="11" t="str">
        <f>IF($B7734 &lt;&gt; "",VLOOKUP(MID(B7734,3,5),'Recyclabilité Prod Matx'!C:F,2,FALSE), "")</f>
        <v/>
      </c>
      <c r="D7734" s="11" t="str">
        <f>IF($B7734 &lt;&gt; "",VLOOKUP(MID(B7734,3,5),'Recyclabilité Prod Matx'!C:F,3,FALSE),"")</f>
        <v/>
      </c>
      <c r="E7734" s="11" t="str">
        <f>IF($B7734 &lt;&gt; "",VLOOKUP(MID(B7734,3,5),'Recyclabilité Prod Matx'!C:F,4,FALSE), "")</f>
        <v/>
      </c>
      <c r="F7734" s="12" t="str">
        <f>IF($B7734 &lt;&gt; "", IF(C7734="Totale","",IF(D7734 = 0, "", VLOOKUP(D7734,'Cond Compo'!A:B,2,FALSE))),"")</f>
        <v/>
      </c>
      <c r="G7734" s="28"/>
      <c r="H7734" s="11" t="str">
        <f xml:space="preserve"> IF(C7734="Totale",2,IF($G7734 &lt;&gt; "", IF(D7734 = "E",MATCH(G7734, 'Cond Compo'!D$16:D$18, 0), MATCH(G7734, 'Cond Compo'!C$16:C$19, 0)), ""))</f>
        <v/>
      </c>
      <c r="I7734" s="12" t="str">
        <f>IF($E7734 &lt;&gt; "", IF(E7734 = 0, "", VLOOKUP(E7734,'Cond Perturbation'!A:B,2,FALSE)),"")</f>
        <v/>
      </c>
      <c r="J7734" s="28"/>
      <c r="K7734" s="29" t="str">
        <f>IF($B7734 &lt;&gt; "", IF(C7734="Oui",IF(H7734=1,IF(E7734=0,Résultat!G$8,IF(J7734="No",Résultat!$G$8,Résultat!$G$7)),IF(H7734=2,IF(E7734=0,Résultat!G$9,IF(J7734="No",Résultat!$G$9,Résultat!$G$7)),Résultat!$G$7)),IF(C7734 = "Totale", IF(H7734=1,IF(E7734=0,Résultat!G$8,IF(J7734="No",Résultat!$G$9,Résultat!$G$7)),IF(H7734=2,IF(E7734=0,Résultat!G$9,IF(J7734="No",Résultat!$G$9,Résultat!$G$7)),Résultat!$G$7)),Résultat!$G$7)), "")</f>
        <v/>
      </c>
    </row>
    <row r="7735" spans="1:11" ht="20.100000000000001" customHeight="1">
      <c r="A7735" s="26"/>
      <c r="B7735" s="27"/>
      <c r="C7735" s="11" t="str">
        <f>IF($B7735 &lt;&gt; "",VLOOKUP(MID(B7735,3,5),'Recyclabilité Prod Matx'!C:F,2,FALSE), "")</f>
        <v/>
      </c>
      <c r="D7735" s="11" t="str">
        <f>IF($B7735 &lt;&gt; "",VLOOKUP(MID(B7735,3,5),'Recyclabilité Prod Matx'!C:F,3,FALSE),"")</f>
        <v/>
      </c>
      <c r="E7735" s="11" t="str">
        <f>IF($B7735 &lt;&gt; "",VLOOKUP(MID(B7735,3,5),'Recyclabilité Prod Matx'!C:F,4,FALSE), "")</f>
        <v/>
      </c>
      <c r="F7735" s="12" t="str">
        <f>IF($B7735 &lt;&gt; "", IF(C7735="Totale","",IF(D7735 = 0, "", VLOOKUP(D7735,'Cond Compo'!A:B,2,FALSE))),"")</f>
        <v/>
      </c>
      <c r="G7735" s="28"/>
      <c r="H7735" s="11" t="str">
        <f xml:space="preserve"> IF(C7735="Totale",2,IF($G7735 &lt;&gt; "", IF(D7735 = "E",MATCH(G7735, 'Cond Compo'!D$16:D$18, 0), MATCH(G7735, 'Cond Compo'!C$16:C$19, 0)), ""))</f>
        <v/>
      </c>
      <c r="I7735" s="12" t="str">
        <f>IF($E7735 &lt;&gt; "", IF(E7735 = 0, "", VLOOKUP(E7735,'Cond Perturbation'!A:B,2,FALSE)),"")</f>
        <v/>
      </c>
      <c r="J7735" s="28"/>
      <c r="K7735" s="29" t="str">
        <f>IF($B7735 &lt;&gt; "", IF(C7735="Oui",IF(H7735=1,IF(E7735=0,Résultat!G$8,IF(J7735="No",Résultat!$G$8,Résultat!$G$7)),IF(H7735=2,IF(E7735=0,Résultat!G$9,IF(J7735="No",Résultat!$G$9,Résultat!$G$7)),Résultat!$G$7)),IF(C7735 = "Totale", IF(H7735=1,IF(E7735=0,Résultat!G$8,IF(J7735="No",Résultat!$G$9,Résultat!$G$7)),IF(H7735=2,IF(E7735=0,Résultat!G$9,IF(J7735="No",Résultat!$G$9,Résultat!$G$7)),Résultat!$G$7)),Résultat!$G$7)), "")</f>
        <v/>
      </c>
    </row>
    <row r="7736" spans="1:11" ht="20.100000000000001" customHeight="1">
      <c r="A7736" s="26"/>
      <c r="B7736" s="27"/>
      <c r="C7736" s="11" t="str">
        <f>IF($B7736 &lt;&gt; "",VLOOKUP(MID(B7736,3,5),'Recyclabilité Prod Matx'!C:F,2,FALSE), "")</f>
        <v/>
      </c>
      <c r="D7736" s="11" t="str">
        <f>IF($B7736 &lt;&gt; "",VLOOKUP(MID(B7736,3,5),'Recyclabilité Prod Matx'!C:F,3,FALSE),"")</f>
        <v/>
      </c>
      <c r="E7736" s="11" t="str">
        <f>IF($B7736 &lt;&gt; "",VLOOKUP(MID(B7736,3,5),'Recyclabilité Prod Matx'!C:F,4,FALSE), "")</f>
        <v/>
      </c>
      <c r="F7736" s="12" t="str">
        <f>IF($B7736 &lt;&gt; "", IF(C7736="Totale","",IF(D7736 = 0, "", VLOOKUP(D7736,'Cond Compo'!A:B,2,FALSE))),"")</f>
        <v/>
      </c>
      <c r="G7736" s="28"/>
      <c r="H7736" s="11" t="str">
        <f xml:space="preserve"> IF(C7736="Totale",2,IF($G7736 &lt;&gt; "", IF(D7736 = "E",MATCH(G7736, 'Cond Compo'!D$16:D$18, 0), MATCH(G7736, 'Cond Compo'!C$16:C$19, 0)), ""))</f>
        <v/>
      </c>
      <c r="I7736" s="12" t="str">
        <f>IF($E7736 &lt;&gt; "", IF(E7736 = 0, "", VLOOKUP(E7736,'Cond Perturbation'!A:B,2,FALSE)),"")</f>
        <v/>
      </c>
      <c r="J7736" s="28"/>
      <c r="K7736" s="29" t="str">
        <f>IF($B7736 &lt;&gt; "", IF(C7736="Oui",IF(H7736=1,IF(E7736=0,Résultat!G$8,IF(J7736="No",Résultat!$G$8,Résultat!$G$7)),IF(H7736=2,IF(E7736=0,Résultat!G$9,IF(J7736="No",Résultat!$G$9,Résultat!$G$7)),Résultat!$G$7)),IF(C7736 = "Totale", IF(H7736=1,IF(E7736=0,Résultat!G$8,IF(J7736="No",Résultat!$G$9,Résultat!$G$7)),IF(H7736=2,IF(E7736=0,Résultat!G$9,IF(J7736="No",Résultat!$G$9,Résultat!$G$7)),Résultat!$G$7)),Résultat!$G$7)), "")</f>
        <v/>
      </c>
    </row>
    <row r="7737" spans="1:11" ht="20.100000000000001" customHeight="1">
      <c r="A7737" s="26"/>
      <c r="B7737" s="27"/>
      <c r="C7737" s="11" t="str">
        <f>IF($B7737 &lt;&gt; "",VLOOKUP(MID(B7737,3,5),'Recyclabilité Prod Matx'!C:F,2,FALSE), "")</f>
        <v/>
      </c>
      <c r="D7737" s="11" t="str">
        <f>IF($B7737 &lt;&gt; "",VLOOKUP(MID(B7737,3,5),'Recyclabilité Prod Matx'!C:F,3,FALSE),"")</f>
        <v/>
      </c>
      <c r="E7737" s="11" t="str">
        <f>IF($B7737 &lt;&gt; "",VLOOKUP(MID(B7737,3,5),'Recyclabilité Prod Matx'!C:F,4,FALSE), "")</f>
        <v/>
      </c>
      <c r="F7737" s="12" t="str">
        <f>IF($B7737 &lt;&gt; "", IF(C7737="Totale","",IF(D7737 = 0, "", VLOOKUP(D7737,'Cond Compo'!A:B,2,FALSE))),"")</f>
        <v/>
      </c>
      <c r="G7737" s="28"/>
      <c r="H7737" s="11" t="str">
        <f xml:space="preserve"> IF(C7737="Totale",2,IF($G7737 &lt;&gt; "", IF(D7737 = "E",MATCH(G7737, 'Cond Compo'!D$16:D$18, 0), MATCH(G7737, 'Cond Compo'!C$16:C$19, 0)), ""))</f>
        <v/>
      </c>
      <c r="I7737" s="12" t="str">
        <f>IF($E7737 &lt;&gt; "", IF(E7737 = 0, "", VLOOKUP(E7737,'Cond Perturbation'!A:B,2,FALSE)),"")</f>
        <v/>
      </c>
      <c r="J7737" s="28"/>
      <c r="K7737" s="29" t="str">
        <f>IF($B7737 &lt;&gt; "", IF(C7737="Oui",IF(H7737=1,IF(E7737=0,Résultat!G$8,IF(J7737="No",Résultat!$G$8,Résultat!$G$7)),IF(H7737=2,IF(E7737=0,Résultat!G$9,IF(J7737="No",Résultat!$G$9,Résultat!$G$7)),Résultat!$G$7)),IF(C7737 = "Totale", IF(H7737=1,IF(E7737=0,Résultat!G$8,IF(J7737="No",Résultat!$G$9,Résultat!$G$7)),IF(H7737=2,IF(E7737=0,Résultat!G$9,IF(J7737="No",Résultat!$G$9,Résultat!$G$7)),Résultat!$G$7)),Résultat!$G$7)), "")</f>
        <v/>
      </c>
    </row>
    <row r="7738" spans="1:11" ht="20.100000000000001" customHeight="1">
      <c r="A7738" s="26"/>
      <c r="B7738" s="27"/>
      <c r="C7738" s="11" t="str">
        <f>IF($B7738 &lt;&gt; "",VLOOKUP(MID(B7738,3,5),'Recyclabilité Prod Matx'!C:F,2,FALSE), "")</f>
        <v/>
      </c>
      <c r="D7738" s="11" t="str">
        <f>IF($B7738 &lt;&gt; "",VLOOKUP(MID(B7738,3,5),'Recyclabilité Prod Matx'!C:F,3,FALSE),"")</f>
        <v/>
      </c>
      <c r="E7738" s="11" t="str">
        <f>IF($B7738 &lt;&gt; "",VLOOKUP(MID(B7738,3,5),'Recyclabilité Prod Matx'!C:F,4,FALSE), "")</f>
        <v/>
      </c>
      <c r="F7738" s="12" t="str">
        <f>IF($B7738 &lt;&gt; "", IF(C7738="Totale","",IF(D7738 = 0, "", VLOOKUP(D7738,'Cond Compo'!A:B,2,FALSE))),"")</f>
        <v/>
      </c>
      <c r="G7738" s="28"/>
      <c r="H7738" s="11" t="str">
        <f xml:space="preserve"> IF(C7738="Totale",2,IF($G7738 &lt;&gt; "", IF(D7738 = "E",MATCH(G7738, 'Cond Compo'!D$16:D$18, 0), MATCH(G7738, 'Cond Compo'!C$16:C$19, 0)), ""))</f>
        <v/>
      </c>
      <c r="I7738" s="12" t="str">
        <f>IF($E7738 &lt;&gt; "", IF(E7738 = 0, "", VLOOKUP(E7738,'Cond Perturbation'!A:B,2,FALSE)),"")</f>
        <v/>
      </c>
      <c r="J7738" s="28"/>
      <c r="K7738" s="29" t="str">
        <f>IF($B7738 &lt;&gt; "", IF(C7738="Oui",IF(H7738=1,IF(E7738=0,Résultat!G$8,IF(J7738="No",Résultat!$G$8,Résultat!$G$7)),IF(H7738=2,IF(E7738=0,Résultat!G$9,IF(J7738="No",Résultat!$G$9,Résultat!$G$7)),Résultat!$G$7)),IF(C7738 = "Totale", IF(H7738=1,IF(E7738=0,Résultat!G$8,IF(J7738="No",Résultat!$G$9,Résultat!$G$7)),IF(H7738=2,IF(E7738=0,Résultat!G$9,IF(J7738="No",Résultat!$G$9,Résultat!$G$7)),Résultat!$G$7)),Résultat!$G$7)), "")</f>
        <v/>
      </c>
    </row>
    <row r="7739" spans="1:11" ht="20.100000000000001" customHeight="1">
      <c r="A7739" s="26"/>
      <c r="B7739" s="27"/>
      <c r="C7739" s="11" t="str">
        <f>IF($B7739 &lt;&gt; "",VLOOKUP(MID(B7739,3,5),'Recyclabilité Prod Matx'!C:F,2,FALSE), "")</f>
        <v/>
      </c>
      <c r="D7739" s="11" t="str">
        <f>IF($B7739 &lt;&gt; "",VLOOKUP(MID(B7739,3,5),'Recyclabilité Prod Matx'!C:F,3,FALSE),"")</f>
        <v/>
      </c>
      <c r="E7739" s="11" t="str">
        <f>IF($B7739 &lt;&gt; "",VLOOKUP(MID(B7739,3,5),'Recyclabilité Prod Matx'!C:F,4,FALSE), "")</f>
        <v/>
      </c>
      <c r="F7739" s="12" t="str">
        <f>IF($B7739 &lt;&gt; "", IF(C7739="Totale","",IF(D7739 = 0, "", VLOOKUP(D7739,'Cond Compo'!A:B,2,FALSE))),"")</f>
        <v/>
      </c>
      <c r="G7739" s="28"/>
      <c r="H7739" s="11" t="str">
        <f xml:space="preserve"> IF(C7739="Totale",2,IF($G7739 &lt;&gt; "", IF(D7739 = "E",MATCH(G7739, 'Cond Compo'!D$16:D$18, 0), MATCH(G7739, 'Cond Compo'!C$16:C$19, 0)), ""))</f>
        <v/>
      </c>
      <c r="I7739" s="12" t="str">
        <f>IF($E7739 &lt;&gt; "", IF(E7739 = 0, "", VLOOKUP(E7739,'Cond Perturbation'!A:B,2,FALSE)),"")</f>
        <v/>
      </c>
      <c r="J7739" s="28"/>
      <c r="K7739" s="29" t="str">
        <f>IF($B7739 &lt;&gt; "", IF(C7739="Oui",IF(H7739=1,IF(E7739=0,Résultat!G$8,IF(J7739="No",Résultat!$G$8,Résultat!$G$7)),IF(H7739=2,IF(E7739=0,Résultat!G$9,IF(J7739="No",Résultat!$G$9,Résultat!$G$7)),Résultat!$G$7)),IF(C7739 = "Totale", IF(H7739=1,IF(E7739=0,Résultat!G$8,IF(J7739="No",Résultat!$G$9,Résultat!$G$7)),IF(H7739=2,IF(E7739=0,Résultat!G$9,IF(J7739="No",Résultat!$G$9,Résultat!$G$7)),Résultat!$G$7)),Résultat!$G$7)), "")</f>
        <v/>
      </c>
    </row>
    <row r="7740" spans="1:11" ht="20.100000000000001" customHeight="1">
      <c r="A7740" s="26"/>
      <c r="B7740" s="27"/>
      <c r="C7740" s="11" t="str">
        <f>IF($B7740 &lt;&gt; "",VLOOKUP(MID(B7740,3,5),'Recyclabilité Prod Matx'!C:F,2,FALSE), "")</f>
        <v/>
      </c>
      <c r="D7740" s="11" t="str">
        <f>IF($B7740 &lt;&gt; "",VLOOKUP(MID(B7740,3,5),'Recyclabilité Prod Matx'!C:F,3,FALSE),"")</f>
        <v/>
      </c>
      <c r="E7740" s="11" t="str">
        <f>IF($B7740 &lt;&gt; "",VLOOKUP(MID(B7740,3,5),'Recyclabilité Prod Matx'!C:F,4,FALSE), "")</f>
        <v/>
      </c>
      <c r="F7740" s="12" t="str">
        <f>IF($B7740 &lt;&gt; "", IF(C7740="Totale","",IF(D7740 = 0, "", VLOOKUP(D7740,'Cond Compo'!A:B,2,FALSE))),"")</f>
        <v/>
      </c>
      <c r="G7740" s="28"/>
      <c r="H7740" s="11" t="str">
        <f xml:space="preserve"> IF(C7740="Totale",2,IF($G7740 &lt;&gt; "", IF(D7740 = "E",MATCH(G7740, 'Cond Compo'!D$16:D$18, 0), MATCH(G7740, 'Cond Compo'!C$16:C$19, 0)), ""))</f>
        <v/>
      </c>
      <c r="I7740" s="12" t="str">
        <f>IF($E7740 &lt;&gt; "", IF(E7740 = 0, "", VLOOKUP(E7740,'Cond Perturbation'!A:B,2,FALSE)),"")</f>
        <v/>
      </c>
      <c r="J7740" s="28"/>
      <c r="K7740" s="29" t="str">
        <f>IF($B7740 &lt;&gt; "", IF(C7740="Oui",IF(H7740=1,IF(E7740=0,Résultat!G$8,IF(J7740="No",Résultat!$G$8,Résultat!$G$7)),IF(H7740=2,IF(E7740=0,Résultat!G$9,IF(J7740="No",Résultat!$G$9,Résultat!$G$7)),Résultat!$G$7)),IF(C7740 = "Totale", IF(H7740=1,IF(E7740=0,Résultat!G$8,IF(J7740="No",Résultat!$G$9,Résultat!$G$7)),IF(H7740=2,IF(E7740=0,Résultat!G$9,IF(J7740="No",Résultat!$G$9,Résultat!$G$7)),Résultat!$G$7)),Résultat!$G$7)), "")</f>
        <v/>
      </c>
    </row>
    <row r="7741" spans="1:11" ht="20.100000000000001" customHeight="1">
      <c r="A7741" s="26"/>
      <c r="B7741" s="27"/>
      <c r="C7741" s="11" t="str">
        <f>IF($B7741 &lt;&gt; "",VLOOKUP(MID(B7741,3,5),'Recyclabilité Prod Matx'!C:F,2,FALSE), "")</f>
        <v/>
      </c>
      <c r="D7741" s="11" t="str">
        <f>IF($B7741 &lt;&gt; "",VLOOKUP(MID(B7741,3,5),'Recyclabilité Prod Matx'!C:F,3,FALSE),"")</f>
        <v/>
      </c>
      <c r="E7741" s="11" t="str">
        <f>IF($B7741 &lt;&gt; "",VLOOKUP(MID(B7741,3,5),'Recyclabilité Prod Matx'!C:F,4,FALSE), "")</f>
        <v/>
      </c>
      <c r="F7741" s="12" t="str">
        <f>IF($B7741 &lt;&gt; "", IF(C7741="Totale","",IF(D7741 = 0, "", VLOOKUP(D7741,'Cond Compo'!A:B,2,FALSE))),"")</f>
        <v/>
      </c>
      <c r="G7741" s="28"/>
      <c r="H7741" s="11" t="str">
        <f xml:space="preserve"> IF(C7741="Totale",2,IF($G7741 &lt;&gt; "", IF(D7741 = "E",MATCH(G7741, 'Cond Compo'!D$16:D$18, 0), MATCH(G7741, 'Cond Compo'!C$16:C$19, 0)), ""))</f>
        <v/>
      </c>
      <c r="I7741" s="12" t="str">
        <f>IF($E7741 &lt;&gt; "", IF(E7741 = 0, "", VLOOKUP(E7741,'Cond Perturbation'!A:B,2,FALSE)),"")</f>
        <v/>
      </c>
      <c r="J7741" s="28"/>
      <c r="K7741" s="29" t="str">
        <f>IF($B7741 &lt;&gt; "", IF(C7741="Oui",IF(H7741=1,IF(E7741=0,Résultat!G$8,IF(J7741="No",Résultat!$G$8,Résultat!$G$7)),IF(H7741=2,IF(E7741=0,Résultat!G$9,IF(J7741="No",Résultat!$G$9,Résultat!$G$7)),Résultat!$G$7)),IF(C7741 = "Totale", IF(H7741=1,IF(E7741=0,Résultat!G$8,IF(J7741="No",Résultat!$G$9,Résultat!$G$7)),IF(H7741=2,IF(E7741=0,Résultat!G$9,IF(J7741="No",Résultat!$G$9,Résultat!$G$7)),Résultat!$G$7)),Résultat!$G$7)), "")</f>
        <v/>
      </c>
    </row>
    <row r="7742" spans="1:11" ht="20.100000000000001" customHeight="1">
      <c r="A7742" s="26"/>
      <c r="B7742" s="27"/>
      <c r="C7742" s="11" t="str">
        <f>IF($B7742 &lt;&gt; "",VLOOKUP(MID(B7742,3,5),'Recyclabilité Prod Matx'!C:F,2,FALSE), "")</f>
        <v/>
      </c>
      <c r="D7742" s="11" t="str">
        <f>IF($B7742 &lt;&gt; "",VLOOKUP(MID(B7742,3,5),'Recyclabilité Prod Matx'!C:F,3,FALSE),"")</f>
        <v/>
      </c>
      <c r="E7742" s="11" t="str">
        <f>IF($B7742 &lt;&gt; "",VLOOKUP(MID(B7742,3,5),'Recyclabilité Prod Matx'!C:F,4,FALSE), "")</f>
        <v/>
      </c>
      <c r="F7742" s="12" t="str">
        <f>IF($B7742 &lt;&gt; "", IF(C7742="Totale","",IF(D7742 = 0, "", VLOOKUP(D7742,'Cond Compo'!A:B,2,FALSE))),"")</f>
        <v/>
      </c>
      <c r="G7742" s="28"/>
      <c r="H7742" s="11" t="str">
        <f xml:space="preserve"> IF(C7742="Totale",2,IF($G7742 &lt;&gt; "", IF(D7742 = "E",MATCH(G7742, 'Cond Compo'!D$16:D$18, 0), MATCH(G7742, 'Cond Compo'!C$16:C$19, 0)), ""))</f>
        <v/>
      </c>
      <c r="I7742" s="12" t="str">
        <f>IF($E7742 &lt;&gt; "", IF(E7742 = 0, "", VLOOKUP(E7742,'Cond Perturbation'!A:B,2,FALSE)),"")</f>
        <v/>
      </c>
      <c r="J7742" s="28"/>
      <c r="K7742" s="29" t="str">
        <f>IF($B7742 &lt;&gt; "", IF(C7742="Oui",IF(H7742=1,IF(E7742=0,Résultat!G$8,IF(J7742="No",Résultat!$G$8,Résultat!$G$7)),IF(H7742=2,IF(E7742=0,Résultat!G$9,IF(J7742="No",Résultat!$G$9,Résultat!$G$7)),Résultat!$G$7)),IF(C7742 = "Totale", IF(H7742=1,IF(E7742=0,Résultat!G$8,IF(J7742="No",Résultat!$G$9,Résultat!$G$7)),IF(H7742=2,IF(E7742=0,Résultat!G$9,IF(J7742="No",Résultat!$G$9,Résultat!$G$7)),Résultat!$G$7)),Résultat!$G$7)), "")</f>
        <v/>
      </c>
    </row>
    <row r="7743" spans="1:11" ht="20.100000000000001" customHeight="1">
      <c r="A7743" s="26"/>
      <c r="B7743" s="27"/>
      <c r="C7743" s="11" t="str">
        <f>IF($B7743 &lt;&gt; "",VLOOKUP(MID(B7743,3,5),'Recyclabilité Prod Matx'!C:F,2,FALSE), "")</f>
        <v/>
      </c>
      <c r="D7743" s="11" t="str">
        <f>IF($B7743 &lt;&gt; "",VLOOKUP(MID(B7743,3,5),'Recyclabilité Prod Matx'!C:F,3,FALSE),"")</f>
        <v/>
      </c>
      <c r="E7743" s="11" t="str">
        <f>IF($B7743 &lt;&gt; "",VLOOKUP(MID(B7743,3,5),'Recyclabilité Prod Matx'!C:F,4,FALSE), "")</f>
        <v/>
      </c>
      <c r="F7743" s="12" t="str">
        <f>IF($B7743 &lt;&gt; "", IF(C7743="Totale","",IF(D7743 = 0, "", VLOOKUP(D7743,'Cond Compo'!A:B,2,FALSE))),"")</f>
        <v/>
      </c>
      <c r="G7743" s="28"/>
      <c r="H7743" s="11" t="str">
        <f xml:space="preserve"> IF(C7743="Totale",2,IF($G7743 &lt;&gt; "", IF(D7743 = "E",MATCH(G7743, 'Cond Compo'!D$16:D$18, 0), MATCH(G7743, 'Cond Compo'!C$16:C$19, 0)), ""))</f>
        <v/>
      </c>
      <c r="I7743" s="12" t="str">
        <f>IF($E7743 &lt;&gt; "", IF(E7743 = 0, "", VLOOKUP(E7743,'Cond Perturbation'!A:B,2,FALSE)),"")</f>
        <v/>
      </c>
      <c r="J7743" s="28"/>
      <c r="K7743" s="29" t="str">
        <f>IF($B7743 &lt;&gt; "", IF(C7743="Oui",IF(H7743=1,IF(E7743=0,Résultat!G$8,IF(J7743="No",Résultat!$G$8,Résultat!$G$7)),IF(H7743=2,IF(E7743=0,Résultat!G$9,IF(J7743="No",Résultat!$G$9,Résultat!$G$7)),Résultat!$G$7)),IF(C7743 = "Totale", IF(H7743=1,IF(E7743=0,Résultat!G$8,IF(J7743="No",Résultat!$G$9,Résultat!$G$7)),IF(H7743=2,IF(E7743=0,Résultat!G$9,IF(J7743="No",Résultat!$G$9,Résultat!$G$7)),Résultat!$G$7)),Résultat!$G$7)), "")</f>
        <v/>
      </c>
    </row>
    <row r="7744" spans="1:11" ht="20.100000000000001" customHeight="1">
      <c r="A7744" s="26"/>
      <c r="B7744" s="27"/>
      <c r="C7744" s="11" t="str">
        <f>IF($B7744 &lt;&gt; "",VLOOKUP(MID(B7744,3,5),'Recyclabilité Prod Matx'!C:F,2,FALSE), "")</f>
        <v/>
      </c>
      <c r="D7744" s="11" t="str">
        <f>IF($B7744 &lt;&gt; "",VLOOKUP(MID(B7744,3,5),'Recyclabilité Prod Matx'!C:F,3,FALSE),"")</f>
        <v/>
      </c>
      <c r="E7744" s="11" t="str">
        <f>IF($B7744 &lt;&gt; "",VLOOKUP(MID(B7744,3,5),'Recyclabilité Prod Matx'!C:F,4,FALSE), "")</f>
        <v/>
      </c>
      <c r="F7744" s="12" t="str">
        <f>IF($B7744 &lt;&gt; "", IF(C7744="Totale","",IF(D7744 = 0, "", VLOOKUP(D7744,'Cond Compo'!A:B,2,FALSE))),"")</f>
        <v/>
      </c>
      <c r="G7744" s="28"/>
      <c r="H7744" s="11" t="str">
        <f xml:space="preserve"> IF(C7744="Totale",2,IF($G7744 &lt;&gt; "", IF(D7744 = "E",MATCH(G7744, 'Cond Compo'!D$16:D$18, 0), MATCH(G7744, 'Cond Compo'!C$16:C$19, 0)), ""))</f>
        <v/>
      </c>
      <c r="I7744" s="12" t="str">
        <f>IF($E7744 &lt;&gt; "", IF(E7744 = 0, "", VLOOKUP(E7744,'Cond Perturbation'!A:B,2,FALSE)),"")</f>
        <v/>
      </c>
      <c r="J7744" s="28"/>
      <c r="K7744" s="29" t="str">
        <f>IF($B7744 &lt;&gt; "", IF(C7744="Oui",IF(H7744=1,IF(E7744=0,Résultat!G$8,IF(J7744="No",Résultat!$G$8,Résultat!$G$7)),IF(H7744=2,IF(E7744=0,Résultat!G$9,IF(J7744="No",Résultat!$G$9,Résultat!$G$7)),Résultat!$G$7)),IF(C7744 = "Totale", IF(H7744=1,IF(E7744=0,Résultat!G$8,IF(J7744="No",Résultat!$G$9,Résultat!$G$7)),IF(H7744=2,IF(E7744=0,Résultat!G$9,IF(J7744="No",Résultat!$G$9,Résultat!$G$7)),Résultat!$G$7)),Résultat!$G$7)), "")</f>
        <v/>
      </c>
    </row>
    <row r="7745" spans="1:11" ht="20.100000000000001" customHeight="1">
      <c r="A7745" s="26"/>
      <c r="B7745" s="27"/>
      <c r="C7745" s="11" t="str">
        <f>IF($B7745 &lt;&gt; "",VLOOKUP(MID(B7745,3,5),'Recyclabilité Prod Matx'!C:F,2,FALSE), "")</f>
        <v/>
      </c>
      <c r="D7745" s="11" t="str">
        <f>IF($B7745 &lt;&gt; "",VLOOKUP(MID(B7745,3,5),'Recyclabilité Prod Matx'!C:F,3,FALSE),"")</f>
        <v/>
      </c>
      <c r="E7745" s="11" t="str">
        <f>IF($B7745 &lt;&gt; "",VLOOKUP(MID(B7745,3,5),'Recyclabilité Prod Matx'!C:F,4,FALSE), "")</f>
        <v/>
      </c>
      <c r="F7745" s="12" t="str">
        <f>IF($B7745 &lt;&gt; "", IF(C7745="Totale","",IF(D7745 = 0, "", VLOOKUP(D7745,'Cond Compo'!A:B,2,FALSE))),"")</f>
        <v/>
      </c>
      <c r="G7745" s="28"/>
      <c r="H7745" s="11" t="str">
        <f xml:space="preserve"> IF(C7745="Totale",2,IF($G7745 &lt;&gt; "", IF(D7745 = "E",MATCH(G7745, 'Cond Compo'!D$16:D$18, 0), MATCH(G7745, 'Cond Compo'!C$16:C$19, 0)), ""))</f>
        <v/>
      </c>
      <c r="I7745" s="12" t="str">
        <f>IF($E7745 &lt;&gt; "", IF(E7745 = 0, "", VLOOKUP(E7745,'Cond Perturbation'!A:B,2,FALSE)),"")</f>
        <v/>
      </c>
      <c r="J7745" s="28"/>
      <c r="K7745" s="29" t="str">
        <f>IF($B7745 &lt;&gt; "", IF(C7745="Oui",IF(H7745=1,IF(E7745=0,Résultat!G$8,IF(J7745="No",Résultat!$G$8,Résultat!$G$7)),IF(H7745=2,IF(E7745=0,Résultat!G$9,IF(J7745="No",Résultat!$G$9,Résultat!$G$7)),Résultat!$G$7)),IF(C7745 = "Totale", IF(H7745=1,IF(E7745=0,Résultat!G$8,IF(J7745="No",Résultat!$G$9,Résultat!$G$7)),IF(H7745=2,IF(E7745=0,Résultat!G$9,IF(J7745="No",Résultat!$G$9,Résultat!$G$7)),Résultat!$G$7)),Résultat!$G$7)), "")</f>
        <v/>
      </c>
    </row>
    <row r="7746" spans="1:11" ht="20.100000000000001" customHeight="1">
      <c r="A7746" s="26"/>
      <c r="B7746" s="27"/>
      <c r="C7746" s="11" t="str">
        <f>IF($B7746 &lt;&gt; "",VLOOKUP(MID(B7746,3,5),'Recyclabilité Prod Matx'!C:F,2,FALSE), "")</f>
        <v/>
      </c>
      <c r="D7746" s="11" t="str">
        <f>IF($B7746 &lt;&gt; "",VLOOKUP(MID(B7746,3,5),'Recyclabilité Prod Matx'!C:F,3,FALSE),"")</f>
        <v/>
      </c>
      <c r="E7746" s="11" t="str">
        <f>IF($B7746 &lt;&gt; "",VLOOKUP(MID(B7746,3,5),'Recyclabilité Prod Matx'!C:F,4,FALSE), "")</f>
        <v/>
      </c>
      <c r="F7746" s="12" t="str">
        <f>IF($B7746 &lt;&gt; "", IF(C7746="Totale","",IF(D7746 = 0, "", VLOOKUP(D7746,'Cond Compo'!A:B,2,FALSE))),"")</f>
        <v/>
      </c>
      <c r="G7746" s="28"/>
      <c r="H7746" s="11" t="str">
        <f xml:space="preserve"> IF(C7746="Totale",2,IF($G7746 &lt;&gt; "", IF(D7746 = "E",MATCH(G7746, 'Cond Compo'!D$16:D$18, 0), MATCH(G7746, 'Cond Compo'!C$16:C$19, 0)), ""))</f>
        <v/>
      </c>
      <c r="I7746" s="12" t="str">
        <f>IF($E7746 &lt;&gt; "", IF(E7746 = 0, "", VLOOKUP(E7746,'Cond Perturbation'!A:B,2,FALSE)),"")</f>
        <v/>
      </c>
      <c r="J7746" s="28"/>
      <c r="K7746" s="29" t="str">
        <f>IF($B7746 &lt;&gt; "", IF(C7746="Oui",IF(H7746=1,IF(E7746=0,Résultat!G$8,IF(J7746="No",Résultat!$G$8,Résultat!$G$7)),IF(H7746=2,IF(E7746=0,Résultat!G$9,IF(J7746="No",Résultat!$G$9,Résultat!$G$7)),Résultat!$G$7)),IF(C7746 = "Totale", IF(H7746=1,IF(E7746=0,Résultat!G$8,IF(J7746="No",Résultat!$G$9,Résultat!$G$7)),IF(H7746=2,IF(E7746=0,Résultat!G$9,IF(J7746="No",Résultat!$G$9,Résultat!$G$7)),Résultat!$G$7)),Résultat!$G$7)), "")</f>
        <v/>
      </c>
    </row>
    <row r="7747" spans="1:11" ht="20.100000000000001" customHeight="1">
      <c r="A7747" s="26"/>
      <c r="B7747" s="27"/>
      <c r="C7747" s="11" t="str">
        <f>IF($B7747 &lt;&gt; "",VLOOKUP(MID(B7747,3,5),'Recyclabilité Prod Matx'!C:F,2,FALSE), "")</f>
        <v/>
      </c>
      <c r="D7747" s="11" t="str">
        <f>IF($B7747 &lt;&gt; "",VLOOKUP(MID(B7747,3,5),'Recyclabilité Prod Matx'!C:F,3,FALSE),"")</f>
        <v/>
      </c>
      <c r="E7747" s="11" t="str">
        <f>IF($B7747 &lt;&gt; "",VLOOKUP(MID(B7747,3,5),'Recyclabilité Prod Matx'!C:F,4,FALSE), "")</f>
        <v/>
      </c>
      <c r="F7747" s="12" t="str">
        <f>IF($B7747 &lt;&gt; "", IF(C7747="Totale","",IF(D7747 = 0, "", VLOOKUP(D7747,'Cond Compo'!A:B,2,FALSE))),"")</f>
        <v/>
      </c>
      <c r="G7747" s="28"/>
      <c r="H7747" s="11" t="str">
        <f xml:space="preserve"> IF(C7747="Totale",2,IF($G7747 &lt;&gt; "", IF(D7747 = "E",MATCH(G7747, 'Cond Compo'!D$16:D$18, 0), MATCH(G7747, 'Cond Compo'!C$16:C$19, 0)), ""))</f>
        <v/>
      </c>
      <c r="I7747" s="12" t="str">
        <f>IF($E7747 &lt;&gt; "", IF(E7747 = 0, "", VLOOKUP(E7747,'Cond Perturbation'!A:B,2,FALSE)),"")</f>
        <v/>
      </c>
      <c r="J7747" s="28"/>
      <c r="K7747" s="29" t="str">
        <f>IF($B7747 &lt;&gt; "", IF(C7747="Oui",IF(H7747=1,IF(E7747=0,Résultat!G$8,IF(J7747="No",Résultat!$G$8,Résultat!$G$7)),IF(H7747=2,IF(E7747=0,Résultat!G$9,IF(J7747="No",Résultat!$G$9,Résultat!$G$7)),Résultat!$G$7)),IF(C7747 = "Totale", IF(H7747=1,IF(E7747=0,Résultat!G$8,IF(J7747="No",Résultat!$G$9,Résultat!$G$7)),IF(H7747=2,IF(E7747=0,Résultat!G$9,IF(J7747="No",Résultat!$G$9,Résultat!$G$7)),Résultat!$G$7)),Résultat!$G$7)), "")</f>
        <v/>
      </c>
    </row>
    <row r="7748" spans="1:11" ht="20.100000000000001" customHeight="1">
      <c r="A7748" s="26"/>
      <c r="B7748" s="27"/>
      <c r="C7748" s="11" t="str">
        <f>IF($B7748 &lt;&gt; "",VLOOKUP(MID(B7748,3,5),'Recyclabilité Prod Matx'!C:F,2,FALSE), "")</f>
        <v/>
      </c>
      <c r="D7748" s="11" t="str">
        <f>IF($B7748 &lt;&gt; "",VLOOKUP(MID(B7748,3,5),'Recyclabilité Prod Matx'!C:F,3,FALSE),"")</f>
        <v/>
      </c>
      <c r="E7748" s="11" t="str">
        <f>IF($B7748 &lt;&gt; "",VLOOKUP(MID(B7748,3,5),'Recyclabilité Prod Matx'!C:F,4,FALSE), "")</f>
        <v/>
      </c>
      <c r="F7748" s="12" t="str">
        <f>IF($B7748 &lt;&gt; "", IF(C7748="Totale","",IF(D7748 = 0, "", VLOOKUP(D7748,'Cond Compo'!A:B,2,FALSE))),"")</f>
        <v/>
      </c>
      <c r="G7748" s="28"/>
      <c r="H7748" s="11" t="str">
        <f xml:space="preserve"> IF(C7748="Totale",2,IF($G7748 &lt;&gt; "", IF(D7748 = "E",MATCH(G7748, 'Cond Compo'!D$16:D$18, 0), MATCH(G7748, 'Cond Compo'!C$16:C$19, 0)), ""))</f>
        <v/>
      </c>
      <c r="I7748" s="12" t="str">
        <f>IF($E7748 &lt;&gt; "", IF(E7748 = 0, "", VLOOKUP(E7748,'Cond Perturbation'!A:B,2,FALSE)),"")</f>
        <v/>
      </c>
      <c r="J7748" s="28"/>
      <c r="K7748" s="29" t="str">
        <f>IF($B7748 &lt;&gt; "", IF(C7748="Oui",IF(H7748=1,IF(E7748=0,Résultat!G$8,IF(J7748="No",Résultat!$G$8,Résultat!$G$7)),IF(H7748=2,IF(E7748=0,Résultat!G$9,IF(J7748="No",Résultat!$G$9,Résultat!$G$7)),Résultat!$G$7)),IF(C7748 = "Totale", IF(H7748=1,IF(E7748=0,Résultat!G$8,IF(J7748="No",Résultat!$G$9,Résultat!$G$7)),IF(H7748=2,IF(E7748=0,Résultat!G$9,IF(J7748="No",Résultat!$G$9,Résultat!$G$7)),Résultat!$G$7)),Résultat!$G$7)), "")</f>
        <v/>
      </c>
    </row>
    <row r="7749" spans="1:11" ht="20.100000000000001" customHeight="1">
      <c r="A7749" s="26"/>
      <c r="B7749" s="27"/>
      <c r="C7749" s="11" t="str">
        <f>IF($B7749 &lt;&gt; "",VLOOKUP(MID(B7749,3,5),'Recyclabilité Prod Matx'!C:F,2,FALSE), "")</f>
        <v/>
      </c>
      <c r="D7749" s="11" t="str">
        <f>IF($B7749 &lt;&gt; "",VLOOKUP(MID(B7749,3,5),'Recyclabilité Prod Matx'!C:F,3,FALSE),"")</f>
        <v/>
      </c>
      <c r="E7749" s="11" t="str">
        <f>IF($B7749 &lt;&gt; "",VLOOKUP(MID(B7749,3,5),'Recyclabilité Prod Matx'!C:F,4,FALSE), "")</f>
        <v/>
      </c>
      <c r="F7749" s="12" t="str">
        <f>IF($B7749 &lt;&gt; "", IF(C7749="Totale","",IF(D7749 = 0, "", VLOOKUP(D7749,'Cond Compo'!A:B,2,FALSE))),"")</f>
        <v/>
      </c>
      <c r="G7749" s="28"/>
      <c r="H7749" s="11" t="str">
        <f xml:space="preserve"> IF(C7749="Totale",2,IF($G7749 &lt;&gt; "", IF(D7749 = "E",MATCH(G7749, 'Cond Compo'!D$16:D$18, 0), MATCH(G7749, 'Cond Compo'!C$16:C$19, 0)), ""))</f>
        <v/>
      </c>
      <c r="I7749" s="12" t="str">
        <f>IF($E7749 &lt;&gt; "", IF(E7749 = 0, "", VLOOKUP(E7749,'Cond Perturbation'!A:B,2,FALSE)),"")</f>
        <v/>
      </c>
      <c r="J7749" s="28"/>
      <c r="K7749" s="29" t="str">
        <f>IF($B7749 &lt;&gt; "", IF(C7749="Oui",IF(H7749=1,IF(E7749=0,Résultat!G$8,IF(J7749="No",Résultat!$G$8,Résultat!$G$7)),IF(H7749=2,IF(E7749=0,Résultat!G$9,IF(J7749="No",Résultat!$G$9,Résultat!$G$7)),Résultat!$G$7)),IF(C7749 = "Totale", IF(H7749=1,IF(E7749=0,Résultat!G$8,IF(J7749="No",Résultat!$G$9,Résultat!$G$7)),IF(H7749=2,IF(E7749=0,Résultat!G$9,IF(J7749="No",Résultat!$G$9,Résultat!$G$7)),Résultat!$G$7)),Résultat!$G$7)), "")</f>
        <v/>
      </c>
    </row>
    <row r="7750" spans="1:11" ht="20.100000000000001" customHeight="1">
      <c r="A7750" s="26"/>
      <c r="B7750" s="27"/>
      <c r="C7750" s="11" t="str">
        <f>IF($B7750 &lt;&gt; "",VLOOKUP(MID(B7750,3,5),'Recyclabilité Prod Matx'!C:F,2,FALSE), "")</f>
        <v/>
      </c>
      <c r="D7750" s="11" t="str">
        <f>IF($B7750 &lt;&gt; "",VLOOKUP(MID(B7750,3,5),'Recyclabilité Prod Matx'!C:F,3,FALSE),"")</f>
        <v/>
      </c>
      <c r="E7750" s="11" t="str">
        <f>IF($B7750 &lt;&gt; "",VLOOKUP(MID(B7750,3,5),'Recyclabilité Prod Matx'!C:F,4,FALSE), "")</f>
        <v/>
      </c>
      <c r="F7750" s="12" t="str">
        <f>IF($B7750 &lt;&gt; "", IF(C7750="Totale","",IF(D7750 = 0, "", VLOOKUP(D7750,'Cond Compo'!A:B,2,FALSE))),"")</f>
        <v/>
      </c>
      <c r="G7750" s="28"/>
      <c r="H7750" s="11" t="str">
        <f xml:space="preserve"> IF(C7750="Totale",2,IF($G7750 &lt;&gt; "", IF(D7750 = "E",MATCH(G7750, 'Cond Compo'!D$16:D$18, 0), MATCH(G7750, 'Cond Compo'!C$16:C$19, 0)), ""))</f>
        <v/>
      </c>
      <c r="I7750" s="12" t="str">
        <f>IF($E7750 &lt;&gt; "", IF(E7750 = 0, "", VLOOKUP(E7750,'Cond Perturbation'!A:B,2,FALSE)),"")</f>
        <v/>
      </c>
      <c r="J7750" s="28"/>
      <c r="K7750" s="29" t="str">
        <f>IF($B7750 &lt;&gt; "", IF(C7750="Oui",IF(H7750=1,IF(E7750=0,Résultat!G$8,IF(J7750="No",Résultat!$G$8,Résultat!$G$7)),IF(H7750=2,IF(E7750=0,Résultat!G$9,IF(J7750="No",Résultat!$G$9,Résultat!$G$7)),Résultat!$G$7)),IF(C7750 = "Totale", IF(H7750=1,IF(E7750=0,Résultat!G$8,IF(J7750="No",Résultat!$G$9,Résultat!$G$7)),IF(H7750=2,IF(E7750=0,Résultat!G$9,IF(J7750="No",Résultat!$G$9,Résultat!$G$7)),Résultat!$G$7)),Résultat!$G$7)), "")</f>
        <v/>
      </c>
    </row>
    <row r="7751" spans="1:11" ht="20.100000000000001" customHeight="1">
      <c r="A7751" s="26"/>
      <c r="B7751" s="27"/>
      <c r="C7751" s="11" t="str">
        <f>IF($B7751 &lt;&gt; "",VLOOKUP(MID(B7751,3,5),'Recyclabilité Prod Matx'!C:F,2,FALSE), "")</f>
        <v/>
      </c>
      <c r="D7751" s="11" t="str">
        <f>IF($B7751 &lt;&gt; "",VLOOKUP(MID(B7751,3,5),'Recyclabilité Prod Matx'!C:F,3,FALSE),"")</f>
        <v/>
      </c>
      <c r="E7751" s="11" t="str">
        <f>IF($B7751 &lt;&gt; "",VLOOKUP(MID(B7751,3,5),'Recyclabilité Prod Matx'!C:F,4,FALSE), "")</f>
        <v/>
      </c>
      <c r="F7751" s="12" t="str">
        <f>IF($B7751 &lt;&gt; "", IF(C7751="Totale","",IF(D7751 = 0, "", VLOOKUP(D7751,'Cond Compo'!A:B,2,FALSE))),"")</f>
        <v/>
      </c>
      <c r="G7751" s="28"/>
      <c r="H7751" s="11" t="str">
        <f xml:space="preserve"> IF(C7751="Totale",2,IF($G7751 &lt;&gt; "", IF(D7751 = "E",MATCH(G7751, 'Cond Compo'!D$16:D$18, 0), MATCH(G7751, 'Cond Compo'!C$16:C$19, 0)), ""))</f>
        <v/>
      </c>
      <c r="I7751" s="12" t="str">
        <f>IF($E7751 &lt;&gt; "", IF(E7751 = 0, "", VLOOKUP(E7751,'Cond Perturbation'!A:B,2,FALSE)),"")</f>
        <v/>
      </c>
      <c r="J7751" s="28"/>
      <c r="K7751" s="29" t="str">
        <f>IF($B7751 &lt;&gt; "", IF(C7751="Oui",IF(H7751=1,IF(E7751=0,Résultat!G$8,IF(J7751="No",Résultat!$G$8,Résultat!$G$7)),IF(H7751=2,IF(E7751=0,Résultat!G$9,IF(J7751="No",Résultat!$G$9,Résultat!$G$7)),Résultat!$G$7)),IF(C7751 = "Totale", IF(H7751=1,IF(E7751=0,Résultat!G$8,IF(J7751="No",Résultat!$G$9,Résultat!$G$7)),IF(H7751=2,IF(E7751=0,Résultat!G$9,IF(J7751="No",Résultat!$G$9,Résultat!$G$7)),Résultat!$G$7)),Résultat!$G$7)), "")</f>
        <v/>
      </c>
    </row>
    <row r="7752" spans="1:11" ht="20.100000000000001" customHeight="1">
      <c r="A7752" s="26"/>
      <c r="B7752" s="27"/>
      <c r="C7752" s="11" t="str">
        <f>IF($B7752 &lt;&gt; "",VLOOKUP(MID(B7752,3,5),'Recyclabilité Prod Matx'!C:F,2,FALSE), "")</f>
        <v/>
      </c>
      <c r="D7752" s="11" t="str">
        <f>IF($B7752 &lt;&gt; "",VLOOKUP(MID(B7752,3,5),'Recyclabilité Prod Matx'!C:F,3,FALSE),"")</f>
        <v/>
      </c>
      <c r="E7752" s="11" t="str">
        <f>IF($B7752 &lt;&gt; "",VLOOKUP(MID(B7752,3,5),'Recyclabilité Prod Matx'!C:F,4,FALSE), "")</f>
        <v/>
      </c>
      <c r="F7752" s="12" t="str">
        <f>IF($B7752 &lt;&gt; "", IF(C7752="Totale","",IF(D7752 = 0, "", VLOOKUP(D7752,'Cond Compo'!A:B,2,FALSE))),"")</f>
        <v/>
      </c>
      <c r="G7752" s="28"/>
      <c r="H7752" s="11" t="str">
        <f xml:space="preserve"> IF(C7752="Totale",2,IF($G7752 &lt;&gt; "", IF(D7752 = "E",MATCH(G7752, 'Cond Compo'!D$16:D$18, 0), MATCH(G7752, 'Cond Compo'!C$16:C$19, 0)), ""))</f>
        <v/>
      </c>
      <c r="I7752" s="12" t="str">
        <f>IF($E7752 &lt;&gt; "", IF(E7752 = 0, "", VLOOKUP(E7752,'Cond Perturbation'!A:B,2,FALSE)),"")</f>
        <v/>
      </c>
      <c r="J7752" s="28"/>
      <c r="K7752" s="29" t="str">
        <f>IF($B7752 &lt;&gt; "", IF(C7752="Oui",IF(H7752=1,IF(E7752=0,Résultat!G$8,IF(J7752="No",Résultat!$G$8,Résultat!$G$7)),IF(H7752=2,IF(E7752=0,Résultat!G$9,IF(J7752="No",Résultat!$G$9,Résultat!$G$7)),Résultat!$G$7)),IF(C7752 = "Totale", IF(H7752=1,IF(E7752=0,Résultat!G$8,IF(J7752="No",Résultat!$G$9,Résultat!$G$7)),IF(H7752=2,IF(E7752=0,Résultat!G$9,IF(J7752="No",Résultat!$G$9,Résultat!$G$7)),Résultat!$G$7)),Résultat!$G$7)), "")</f>
        <v/>
      </c>
    </row>
    <row r="7753" spans="1:11" ht="20.100000000000001" customHeight="1">
      <c r="A7753" s="26"/>
      <c r="B7753" s="27"/>
      <c r="C7753" s="11" t="str">
        <f>IF($B7753 &lt;&gt; "",VLOOKUP(MID(B7753,3,5),'Recyclabilité Prod Matx'!C:F,2,FALSE), "")</f>
        <v/>
      </c>
      <c r="D7753" s="11" t="str">
        <f>IF($B7753 &lt;&gt; "",VLOOKUP(MID(B7753,3,5),'Recyclabilité Prod Matx'!C:F,3,FALSE),"")</f>
        <v/>
      </c>
      <c r="E7753" s="11" t="str">
        <f>IF($B7753 &lt;&gt; "",VLOOKUP(MID(B7753,3,5),'Recyclabilité Prod Matx'!C:F,4,FALSE), "")</f>
        <v/>
      </c>
      <c r="F7753" s="12" t="str">
        <f>IF($B7753 &lt;&gt; "", IF(C7753="Totale","",IF(D7753 = 0, "", VLOOKUP(D7753,'Cond Compo'!A:B,2,FALSE))),"")</f>
        <v/>
      </c>
      <c r="G7753" s="28"/>
      <c r="H7753" s="11" t="str">
        <f xml:space="preserve"> IF(C7753="Totale",2,IF($G7753 &lt;&gt; "", IF(D7753 = "E",MATCH(G7753, 'Cond Compo'!D$16:D$18, 0), MATCH(G7753, 'Cond Compo'!C$16:C$19, 0)), ""))</f>
        <v/>
      </c>
      <c r="I7753" s="12" t="str">
        <f>IF($E7753 &lt;&gt; "", IF(E7753 = 0, "", VLOOKUP(E7753,'Cond Perturbation'!A:B,2,FALSE)),"")</f>
        <v/>
      </c>
      <c r="J7753" s="28"/>
      <c r="K7753" s="29" t="str">
        <f>IF($B7753 &lt;&gt; "", IF(C7753="Oui",IF(H7753=1,IF(E7753=0,Résultat!G$8,IF(J7753="No",Résultat!$G$8,Résultat!$G$7)),IF(H7753=2,IF(E7753=0,Résultat!G$9,IF(J7753="No",Résultat!$G$9,Résultat!$G$7)),Résultat!$G$7)),IF(C7753 = "Totale", IF(H7753=1,IF(E7753=0,Résultat!G$8,IF(J7753="No",Résultat!$G$9,Résultat!$G$7)),IF(H7753=2,IF(E7753=0,Résultat!G$9,IF(J7753="No",Résultat!$G$9,Résultat!$G$7)),Résultat!$G$7)),Résultat!$G$7)), "")</f>
        <v/>
      </c>
    </row>
    <row r="7754" spans="1:11" ht="20.100000000000001" customHeight="1">
      <c r="A7754" s="26"/>
      <c r="B7754" s="27"/>
      <c r="C7754" s="11" t="str">
        <f>IF($B7754 &lt;&gt; "",VLOOKUP(MID(B7754,3,5),'Recyclabilité Prod Matx'!C:F,2,FALSE), "")</f>
        <v/>
      </c>
      <c r="D7754" s="11" t="str">
        <f>IF($B7754 &lt;&gt; "",VLOOKUP(MID(B7754,3,5),'Recyclabilité Prod Matx'!C:F,3,FALSE),"")</f>
        <v/>
      </c>
      <c r="E7754" s="11" t="str">
        <f>IF($B7754 &lt;&gt; "",VLOOKUP(MID(B7754,3,5),'Recyclabilité Prod Matx'!C:F,4,FALSE), "")</f>
        <v/>
      </c>
      <c r="F7754" s="12" t="str">
        <f>IF($B7754 &lt;&gt; "", IF(C7754="Totale","",IF(D7754 = 0, "", VLOOKUP(D7754,'Cond Compo'!A:B,2,FALSE))),"")</f>
        <v/>
      </c>
      <c r="G7754" s="28"/>
      <c r="H7754" s="11" t="str">
        <f xml:space="preserve"> IF(C7754="Totale",2,IF($G7754 &lt;&gt; "", IF(D7754 = "E",MATCH(G7754, 'Cond Compo'!D$16:D$18, 0), MATCH(G7754, 'Cond Compo'!C$16:C$19, 0)), ""))</f>
        <v/>
      </c>
      <c r="I7754" s="12" t="str">
        <f>IF($E7754 &lt;&gt; "", IF(E7754 = 0, "", VLOOKUP(E7754,'Cond Perturbation'!A:B,2,FALSE)),"")</f>
        <v/>
      </c>
      <c r="J7754" s="28"/>
      <c r="K7754" s="29" t="str">
        <f>IF($B7754 &lt;&gt; "", IF(C7754="Oui",IF(H7754=1,IF(E7754=0,Résultat!G$8,IF(J7754="No",Résultat!$G$8,Résultat!$G$7)),IF(H7754=2,IF(E7754=0,Résultat!G$9,IF(J7754="No",Résultat!$G$9,Résultat!$G$7)),Résultat!$G$7)),IF(C7754 = "Totale", IF(H7754=1,IF(E7754=0,Résultat!G$8,IF(J7754="No",Résultat!$G$9,Résultat!$G$7)),IF(H7754=2,IF(E7754=0,Résultat!G$9,IF(J7754="No",Résultat!$G$9,Résultat!$G$7)),Résultat!$G$7)),Résultat!$G$7)), "")</f>
        <v/>
      </c>
    </row>
    <row r="7755" spans="1:11" ht="20.100000000000001" customHeight="1">
      <c r="A7755" s="26"/>
      <c r="B7755" s="27"/>
      <c r="C7755" s="11" t="str">
        <f>IF($B7755 &lt;&gt; "",VLOOKUP(MID(B7755,3,5),'Recyclabilité Prod Matx'!C:F,2,FALSE), "")</f>
        <v/>
      </c>
      <c r="D7755" s="11" t="str">
        <f>IF($B7755 &lt;&gt; "",VLOOKUP(MID(B7755,3,5),'Recyclabilité Prod Matx'!C:F,3,FALSE),"")</f>
        <v/>
      </c>
      <c r="E7755" s="11" t="str">
        <f>IF($B7755 &lt;&gt; "",VLOOKUP(MID(B7755,3,5),'Recyclabilité Prod Matx'!C:F,4,FALSE), "")</f>
        <v/>
      </c>
      <c r="F7755" s="12" t="str">
        <f>IF($B7755 &lt;&gt; "", IF(C7755="Totale","",IF(D7755 = 0, "", VLOOKUP(D7755,'Cond Compo'!A:B,2,FALSE))),"")</f>
        <v/>
      </c>
      <c r="G7755" s="28"/>
      <c r="H7755" s="11" t="str">
        <f xml:space="preserve"> IF(C7755="Totale",2,IF($G7755 &lt;&gt; "", IF(D7755 = "E",MATCH(G7755, 'Cond Compo'!D$16:D$18, 0), MATCH(G7755, 'Cond Compo'!C$16:C$19, 0)), ""))</f>
        <v/>
      </c>
      <c r="I7755" s="12" t="str">
        <f>IF($E7755 &lt;&gt; "", IF(E7755 = 0, "", VLOOKUP(E7755,'Cond Perturbation'!A:B,2,FALSE)),"")</f>
        <v/>
      </c>
      <c r="J7755" s="28"/>
      <c r="K7755" s="29" t="str">
        <f>IF($B7755 &lt;&gt; "", IF(C7755="Oui",IF(H7755=1,IF(E7755=0,Résultat!G$8,IF(J7755="No",Résultat!$G$8,Résultat!$G$7)),IF(H7755=2,IF(E7755=0,Résultat!G$9,IF(J7755="No",Résultat!$G$9,Résultat!$G$7)),Résultat!$G$7)),IF(C7755 = "Totale", IF(H7755=1,IF(E7755=0,Résultat!G$8,IF(J7755="No",Résultat!$G$9,Résultat!$G$7)),IF(H7755=2,IF(E7755=0,Résultat!G$9,IF(J7755="No",Résultat!$G$9,Résultat!$G$7)),Résultat!$G$7)),Résultat!$G$7)), "")</f>
        <v/>
      </c>
    </row>
    <row r="7756" spans="1:11" ht="20.100000000000001" customHeight="1">
      <c r="A7756" s="26"/>
      <c r="B7756" s="27"/>
      <c r="C7756" s="11" t="str">
        <f>IF($B7756 &lt;&gt; "",VLOOKUP(MID(B7756,3,5),'Recyclabilité Prod Matx'!C:F,2,FALSE), "")</f>
        <v/>
      </c>
      <c r="D7756" s="11" t="str">
        <f>IF($B7756 &lt;&gt; "",VLOOKUP(MID(B7756,3,5),'Recyclabilité Prod Matx'!C:F,3,FALSE),"")</f>
        <v/>
      </c>
      <c r="E7756" s="11" t="str">
        <f>IF($B7756 &lt;&gt; "",VLOOKUP(MID(B7756,3,5),'Recyclabilité Prod Matx'!C:F,4,FALSE), "")</f>
        <v/>
      </c>
      <c r="F7756" s="12" t="str">
        <f>IF($B7756 &lt;&gt; "", IF(C7756="Totale","",IF(D7756 = 0, "", VLOOKUP(D7756,'Cond Compo'!A:B,2,FALSE))),"")</f>
        <v/>
      </c>
      <c r="G7756" s="28"/>
      <c r="H7756" s="11" t="str">
        <f xml:space="preserve"> IF(C7756="Totale",2,IF($G7756 &lt;&gt; "", IF(D7756 = "E",MATCH(G7756, 'Cond Compo'!D$16:D$18, 0), MATCH(G7756, 'Cond Compo'!C$16:C$19, 0)), ""))</f>
        <v/>
      </c>
      <c r="I7756" s="12" t="str">
        <f>IF($E7756 &lt;&gt; "", IF(E7756 = 0, "", VLOOKUP(E7756,'Cond Perturbation'!A:B,2,FALSE)),"")</f>
        <v/>
      </c>
      <c r="J7756" s="28"/>
      <c r="K7756" s="29" t="str">
        <f>IF($B7756 &lt;&gt; "", IF(C7756="Oui",IF(H7756=1,IF(E7756=0,Résultat!G$8,IF(J7756="No",Résultat!$G$8,Résultat!$G$7)),IF(H7756=2,IF(E7756=0,Résultat!G$9,IF(J7756="No",Résultat!$G$9,Résultat!$G$7)),Résultat!$G$7)),IF(C7756 = "Totale", IF(H7756=1,IF(E7756=0,Résultat!G$8,IF(J7756="No",Résultat!$G$9,Résultat!$G$7)),IF(H7756=2,IF(E7756=0,Résultat!G$9,IF(J7756="No",Résultat!$G$9,Résultat!$G$7)),Résultat!$G$7)),Résultat!$G$7)), "")</f>
        <v/>
      </c>
    </row>
    <row r="7757" spans="1:11" ht="20.100000000000001" customHeight="1">
      <c r="A7757" s="26"/>
      <c r="B7757" s="27"/>
      <c r="C7757" s="11" t="str">
        <f>IF($B7757 &lt;&gt; "",VLOOKUP(MID(B7757,3,5),'Recyclabilité Prod Matx'!C:F,2,FALSE), "")</f>
        <v/>
      </c>
      <c r="D7757" s="11" t="str">
        <f>IF($B7757 &lt;&gt; "",VLOOKUP(MID(B7757,3,5),'Recyclabilité Prod Matx'!C:F,3,FALSE),"")</f>
        <v/>
      </c>
      <c r="E7757" s="11" t="str">
        <f>IF($B7757 &lt;&gt; "",VLOOKUP(MID(B7757,3,5),'Recyclabilité Prod Matx'!C:F,4,FALSE), "")</f>
        <v/>
      </c>
      <c r="F7757" s="12" t="str">
        <f>IF($B7757 &lt;&gt; "", IF(C7757="Totale","",IF(D7757 = 0, "", VLOOKUP(D7757,'Cond Compo'!A:B,2,FALSE))),"")</f>
        <v/>
      </c>
      <c r="G7757" s="28"/>
      <c r="H7757" s="11" t="str">
        <f xml:space="preserve"> IF(C7757="Totale",2,IF($G7757 &lt;&gt; "", IF(D7757 = "E",MATCH(G7757, 'Cond Compo'!D$16:D$18, 0), MATCH(G7757, 'Cond Compo'!C$16:C$19, 0)), ""))</f>
        <v/>
      </c>
      <c r="I7757" s="12" t="str">
        <f>IF($E7757 &lt;&gt; "", IF(E7757 = 0, "", VLOOKUP(E7757,'Cond Perturbation'!A:B,2,FALSE)),"")</f>
        <v/>
      </c>
      <c r="J7757" s="28"/>
      <c r="K7757" s="29" t="str">
        <f>IF($B7757 &lt;&gt; "", IF(C7757="Oui",IF(H7757=1,IF(E7757=0,Résultat!G$8,IF(J7757="No",Résultat!$G$8,Résultat!$G$7)),IF(H7757=2,IF(E7757=0,Résultat!G$9,IF(J7757="No",Résultat!$G$9,Résultat!$G$7)),Résultat!$G$7)),IF(C7757 = "Totale", IF(H7757=1,IF(E7757=0,Résultat!G$8,IF(J7757="No",Résultat!$G$9,Résultat!$G$7)),IF(H7757=2,IF(E7757=0,Résultat!G$9,IF(J7757="No",Résultat!$G$9,Résultat!$G$7)),Résultat!$G$7)),Résultat!$G$7)), "")</f>
        <v/>
      </c>
    </row>
    <row r="7758" spans="1:11" ht="20.100000000000001" customHeight="1">
      <c r="A7758" s="26"/>
      <c r="B7758" s="27"/>
      <c r="C7758" s="11" t="str">
        <f>IF($B7758 &lt;&gt; "",VLOOKUP(MID(B7758,3,5),'Recyclabilité Prod Matx'!C:F,2,FALSE), "")</f>
        <v/>
      </c>
      <c r="D7758" s="11" t="str">
        <f>IF($B7758 &lt;&gt; "",VLOOKUP(MID(B7758,3,5),'Recyclabilité Prod Matx'!C:F,3,FALSE),"")</f>
        <v/>
      </c>
      <c r="E7758" s="11" t="str">
        <f>IF($B7758 &lt;&gt; "",VLOOKUP(MID(B7758,3,5),'Recyclabilité Prod Matx'!C:F,4,FALSE), "")</f>
        <v/>
      </c>
      <c r="F7758" s="12" t="str">
        <f>IF($B7758 &lt;&gt; "", IF(C7758="Totale","",IF(D7758 = 0, "", VLOOKUP(D7758,'Cond Compo'!A:B,2,FALSE))),"")</f>
        <v/>
      </c>
      <c r="G7758" s="28"/>
      <c r="H7758" s="11" t="str">
        <f xml:space="preserve"> IF(C7758="Totale",2,IF($G7758 &lt;&gt; "", IF(D7758 = "E",MATCH(G7758, 'Cond Compo'!D$16:D$18, 0), MATCH(G7758, 'Cond Compo'!C$16:C$19, 0)), ""))</f>
        <v/>
      </c>
      <c r="I7758" s="12" t="str">
        <f>IF($E7758 &lt;&gt; "", IF(E7758 = 0, "", VLOOKUP(E7758,'Cond Perturbation'!A:B,2,FALSE)),"")</f>
        <v/>
      </c>
      <c r="J7758" s="28"/>
      <c r="K7758" s="29" t="str">
        <f>IF($B7758 &lt;&gt; "", IF(C7758="Oui",IF(H7758=1,IF(E7758=0,Résultat!G$8,IF(J7758="No",Résultat!$G$8,Résultat!$G$7)),IF(H7758=2,IF(E7758=0,Résultat!G$9,IF(J7758="No",Résultat!$G$9,Résultat!$G$7)),Résultat!$G$7)),IF(C7758 = "Totale", IF(H7758=1,IF(E7758=0,Résultat!G$8,IF(J7758="No",Résultat!$G$9,Résultat!$G$7)),IF(H7758=2,IF(E7758=0,Résultat!G$9,IF(J7758="No",Résultat!$G$9,Résultat!$G$7)),Résultat!$G$7)),Résultat!$G$7)), "")</f>
        <v/>
      </c>
    </row>
    <row r="7759" spans="1:11" ht="20.100000000000001" customHeight="1">
      <c r="A7759" s="26"/>
      <c r="B7759" s="27"/>
      <c r="C7759" s="11" t="str">
        <f>IF($B7759 &lt;&gt; "",VLOOKUP(MID(B7759,3,5),'Recyclabilité Prod Matx'!C:F,2,FALSE), "")</f>
        <v/>
      </c>
      <c r="D7759" s="11" t="str">
        <f>IF($B7759 &lt;&gt; "",VLOOKUP(MID(B7759,3,5),'Recyclabilité Prod Matx'!C:F,3,FALSE),"")</f>
        <v/>
      </c>
      <c r="E7759" s="11" t="str">
        <f>IF($B7759 &lt;&gt; "",VLOOKUP(MID(B7759,3,5),'Recyclabilité Prod Matx'!C:F,4,FALSE), "")</f>
        <v/>
      </c>
      <c r="F7759" s="12" t="str">
        <f>IF($B7759 &lt;&gt; "", IF(C7759="Totale","",IF(D7759 = 0, "", VLOOKUP(D7759,'Cond Compo'!A:B,2,FALSE))),"")</f>
        <v/>
      </c>
      <c r="G7759" s="28"/>
      <c r="H7759" s="11" t="str">
        <f xml:space="preserve"> IF(C7759="Totale",2,IF($G7759 &lt;&gt; "", IF(D7759 = "E",MATCH(G7759, 'Cond Compo'!D$16:D$18, 0), MATCH(G7759, 'Cond Compo'!C$16:C$19, 0)), ""))</f>
        <v/>
      </c>
      <c r="I7759" s="12" t="str">
        <f>IF($E7759 &lt;&gt; "", IF(E7759 = 0, "", VLOOKUP(E7759,'Cond Perturbation'!A:B,2,FALSE)),"")</f>
        <v/>
      </c>
      <c r="J7759" s="28"/>
      <c r="K7759" s="29" t="str">
        <f>IF($B7759 &lt;&gt; "", IF(C7759="Oui",IF(H7759=1,IF(E7759=0,Résultat!G$8,IF(J7759="No",Résultat!$G$8,Résultat!$G$7)),IF(H7759=2,IF(E7759=0,Résultat!G$9,IF(J7759="No",Résultat!$G$9,Résultat!$G$7)),Résultat!$G$7)),IF(C7759 = "Totale", IF(H7759=1,IF(E7759=0,Résultat!G$8,IF(J7759="No",Résultat!$G$9,Résultat!$G$7)),IF(H7759=2,IF(E7759=0,Résultat!G$9,IF(J7759="No",Résultat!$G$9,Résultat!$G$7)),Résultat!$G$7)),Résultat!$G$7)), "")</f>
        <v/>
      </c>
    </row>
    <row r="7760" spans="1:11" ht="20.100000000000001" customHeight="1">
      <c r="A7760" s="26"/>
      <c r="B7760" s="27"/>
      <c r="C7760" s="11" t="str">
        <f>IF($B7760 &lt;&gt; "",VLOOKUP(MID(B7760,3,5),'Recyclabilité Prod Matx'!C:F,2,FALSE), "")</f>
        <v/>
      </c>
      <c r="D7760" s="11" t="str">
        <f>IF($B7760 &lt;&gt; "",VLOOKUP(MID(B7760,3,5),'Recyclabilité Prod Matx'!C:F,3,FALSE),"")</f>
        <v/>
      </c>
      <c r="E7760" s="11" t="str">
        <f>IF($B7760 &lt;&gt; "",VLOOKUP(MID(B7760,3,5),'Recyclabilité Prod Matx'!C:F,4,FALSE), "")</f>
        <v/>
      </c>
      <c r="F7760" s="12" t="str">
        <f>IF($B7760 &lt;&gt; "", IF(C7760="Totale","",IF(D7760 = 0, "", VLOOKUP(D7760,'Cond Compo'!A:B,2,FALSE))),"")</f>
        <v/>
      </c>
      <c r="G7760" s="28"/>
      <c r="H7760" s="11" t="str">
        <f xml:space="preserve"> IF(C7760="Totale",2,IF($G7760 &lt;&gt; "", IF(D7760 = "E",MATCH(G7760, 'Cond Compo'!D$16:D$18, 0), MATCH(G7760, 'Cond Compo'!C$16:C$19, 0)), ""))</f>
        <v/>
      </c>
      <c r="I7760" s="12" t="str">
        <f>IF($E7760 &lt;&gt; "", IF(E7760 = 0, "", VLOOKUP(E7760,'Cond Perturbation'!A:B,2,FALSE)),"")</f>
        <v/>
      </c>
      <c r="J7760" s="28"/>
      <c r="K7760" s="29" t="str">
        <f>IF($B7760 &lt;&gt; "", IF(C7760="Oui",IF(H7760=1,IF(E7760=0,Résultat!G$8,IF(J7760="No",Résultat!$G$8,Résultat!$G$7)),IF(H7760=2,IF(E7760=0,Résultat!G$9,IF(J7760="No",Résultat!$G$9,Résultat!$G$7)),Résultat!$G$7)),IF(C7760 = "Totale", IF(H7760=1,IF(E7760=0,Résultat!G$8,IF(J7760="No",Résultat!$G$9,Résultat!$G$7)),IF(H7760=2,IF(E7760=0,Résultat!G$9,IF(J7760="No",Résultat!$G$9,Résultat!$G$7)),Résultat!$G$7)),Résultat!$G$7)), "")</f>
        <v/>
      </c>
    </row>
    <row r="7761" spans="1:11" ht="20.100000000000001" customHeight="1">
      <c r="A7761" s="26"/>
      <c r="B7761" s="27"/>
      <c r="C7761" s="11" t="str">
        <f>IF($B7761 &lt;&gt; "",VLOOKUP(MID(B7761,3,5),'Recyclabilité Prod Matx'!C:F,2,FALSE), "")</f>
        <v/>
      </c>
      <c r="D7761" s="11" t="str">
        <f>IF($B7761 &lt;&gt; "",VLOOKUP(MID(B7761,3,5),'Recyclabilité Prod Matx'!C:F,3,FALSE),"")</f>
        <v/>
      </c>
      <c r="E7761" s="11" t="str">
        <f>IF($B7761 &lt;&gt; "",VLOOKUP(MID(B7761,3,5),'Recyclabilité Prod Matx'!C:F,4,FALSE), "")</f>
        <v/>
      </c>
      <c r="F7761" s="12" t="str">
        <f>IF($B7761 &lt;&gt; "", IF(C7761="Totale","",IF(D7761 = 0, "", VLOOKUP(D7761,'Cond Compo'!A:B,2,FALSE))),"")</f>
        <v/>
      </c>
      <c r="G7761" s="28"/>
      <c r="H7761" s="11" t="str">
        <f xml:space="preserve"> IF(C7761="Totale",2,IF($G7761 &lt;&gt; "", IF(D7761 = "E",MATCH(G7761, 'Cond Compo'!D$16:D$18, 0), MATCH(G7761, 'Cond Compo'!C$16:C$19, 0)), ""))</f>
        <v/>
      </c>
      <c r="I7761" s="12" t="str">
        <f>IF($E7761 &lt;&gt; "", IF(E7761 = 0, "", VLOOKUP(E7761,'Cond Perturbation'!A:B,2,FALSE)),"")</f>
        <v/>
      </c>
      <c r="J7761" s="28"/>
      <c r="K7761" s="29" t="str">
        <f>IF($B7761 &lt;&gt; "", IF(C7761="Oui",IF(H7761=1,IF(E7761=0,Résultat!G$8,IF(J7761="No",Résultat!$G$8,Résultat!$G$7)),IF(H7761=2,IF(E7761=0,Résultat!G$9,IF(J7761="No",Résultat!$G$9,Résultat!$G$7)),Résultat!$G$7)),IF(C7761 = "Totale", IF(H7761=1,IF(E7761=0,Résultat!G$8,IF(J7761="No",Résultat!$G$9,Résultat!$G$7)),IF(H7761=2,IF(E7761=0,Résultat!G$9,IF(J7761="No",Résultat!$G$9,Résultat!$G$7)),Résultat!$G$7)),Résultat!$G$7)), "")</f>
        <v/>
      </c>
    </row>
    <row r="7762" spans="1:11" ht="20.100000000000001" customHeight="1">
      <c r="A7762" s="26"/>
      <c r="B7762" s="27"/>
      <c r="C7762" s="11" t="str">
        <f>IF($B7762 &lt;&gt; "",VLOOKUP(MID(B7762,3,5),'Recyclabilité Prod Matx'!C:F,2,FALSE), "")</f>
        <v/>
      </c>
      <c r="D7762" s="11" t="str">
        <f>IF($B7762 &lt;&gt; "",VLOOKUP(MID(B7762,3,5),'Recyclabilité Prod Matx'!C:F,3,FALSE),"")</f>
        <v/>
      </c>
      <c r="E7762" s="11" t="str">
        <f>IF($B7762 &lt;&gt; "",VLOOKUP(MID(B7762,3,5),'Recyclabilité Prod Matx'!C:F,4,FALSE), "")</f>
        <v/>
      </c>
      <c r="F7762" s="12" t="str">
        <f>IF($B7762 &lt;&gt; "", IF(C7762="Totale","",IF(D7762 = 0, "", VLOOKUP(D7762,'Cond Compo'!A:B,2,FALSE))),"")</f>
        <v/>
      </c>
      <c r="G7762" s="28"/>
      <c r="H7762" s="11" t="str">
        <f xml:space="preserve"> IF(C7762="Totale",2,IF($G7762 &lt;&gt; "", IF(D7762 = "E",MATCH(G7762, 'Cond Compo'!D$16:D$18, 0), MATCH(G7762, 'Cond Compo'!C$16:C$19, 0)), ""))</f>
        <v/>
      </c>
      <c r="I7762" s="12" t="str">
        <f>IF($E7762 &lt;&gt; "", IF(E7762 = 0, "", VLOOKUP(E7762,'Cond Perturbation'!A:B,2,FALSE)),"")</f>
        <v/>
      </c>
      <c r="J7762" s="28"/>
      <c r="K7762" s="29" t="str">
        <f>IF($B7762 &lt;&gt; "", IF(C7762="Oui",IF(H7762=1,IF(E7762=0,Résultat!G$8,IF(J7762="No",Résultat!$G$8,Résultat!$G$7)),IF(H7762=2,IF(E7762=0,Résultat!G$9,IF(J7762="No",Résultat!$G$9,Résultat!$G$7)),Résultat!$G$7)),IF(C7762 = "Totale", IF(H7762=1,IF(E7762=0,Résultat!G$8,IF(J7762="No",Résultat!$G$9,Résultat!$G$7)),IF(H7762=2,IF(E7762=0,Résultat!G$9,IF(J7762="No",Résultat!$G$9,Résultat!$G$7)),Résultat!$G$7)),Résultat!$G$7)), "")</f>
        <v/>
      </c>
    </row>
    <row r="7763" spans="1:11" ht="20.100000000000001" customHeight="1">
      <c r="A7763" s="26"/>
      <c r="B7763" s="27"/>
      <c r="C7763" s="11" t="str">
        <f>IF($B7763 &lt;&gt; "",VLOOKUP(MID(B7763,3,5),'Recyclabilité Prod Matx'!C:F,2,FALSE), "")</f>
        <v/>
      </c>
      <c r="D7763" s="11" t="str">
        <f>IF($B7763 &lt;&gt; "",VLOOKUP(MID(B7763,3,5),'Recyclabilité Prod Matx'!C:F,3,FALSE),"")</f>
        <v/>
      </c>
      <c r="E7763" s="11" t="str">
        <f>IF($B7763 &lt;&gt; "",VLOOKUP(MID(B7763,3,5),'Recyclabilité Prod Matx'!C:F,4,FALSE), "")</f>
        <v/>
      </c>
      <c r="F7763" s="12" t="str">
        <f>IF($B7763 &lt;&gt; "", IF(C7763="Totale","",IF(D7763 = 0, "", VLOOKUP(D7763,'Cond Compo'!A:B,2,FALSE))),"")</f>
        <v/>
      </c>
      <c r="G7763" s="28"/>
      <c r="H7763" s="11" t="str">
        <f xml:space="preserve"> IF(C7763="Totale",2,IF($G7763 &lt;&gt; "", IF(D7763 = "E",MATCH(G7763, 'Cond Compo'!D$16:D$18, 0), MATCH(G7763, 'Cond Compo'!C$16:C$19, 0)), ""))</f>
        <v/>
      </c>
      <c r="I7763" s="12" t="str">
        <f>IF($E7763 &lt;&gt; "", IF(E7763 = 0, "", VLOOKUP(E7763,'Cond Perturbation'!A:B,2,FALSE)),"")</f>
        <v/>
      </c>
      <c r="J7763" s="28"/>
      <c r="K7763" s="29" t="str">
        <f>IF($B7763 &lt;&gt; "", IF(C7763="Oui",IF(H7763=1,IF(E7763=0,Résultat!G$8,IF(J7763="No",Résultat!$G$8,Résultat!$G$7)),IF(H7763=2,IF(E7763=0,Résultat!G$9,IF(J7763="No",Résultat!$G$9,Résultat!$G$7)),Résultat!$G$7)),IF(C7763 = "Totale", IF(H7763=1,IF(E7763=0,Résultat!G$8,IF(J7763="No",Résultat!$G$9,Résultat!$G$7)),IF(H7763=2,IF(E7763=0,Résultat!G$9,IF(J7763="No",Résultat!$G$9,Résultat!$G$7)),Résultat!$G$7)),Résultat!$G$7)), "")</f>
        <v/>
      </c>
    </row>
    <row r="7764" spans="1:11" ht="20.100000000000001" customHeight="1">
      <c r="A7764" s="26"/>
      <c r="B7764" s="27"/>
      <c r="C7764" s="11" t="str">
        <f>IF($B7764 &lt;&gt; "",VLOOKUP(MID(B7764,3,5),'Recyclabilité Prod Matx'!C:F,2,FALSE), "")</f>
        <v/>
      </c>
      <c r="D7764" s="11" t="str">
        <f>IF($B7764 &lt;&gt; "",VLOOKUP(MID(B7764,3,5),'Recyclabilité Prod Matx'!C:F,3,FALSE),"")</f>
        <v/>
      </c>
      <c r="E7764" s="11" t="str">
        <f>IF($B7764 &lt;&gt; "",VLOOKUP(MID(B7764,3,5),'Recyclabilité Prod Matx'!C:F,4,FALSE), "")</f>
        <v/>
      </c>
      <c r="F7764" s="12" t="str">
        <f>IF($B7764 &lt;&gt; "", IF(C7764="Totale","",IF(D7764 = 0, "", VLOOKUP(D7764,'Cond Compo'!A:B,2,FALSE))),"")</f>
        <v/>
      </c>
      <c r="G7764" s="28"/>
      <c r="H7764" s="11" t="str">
        <f xml:space="preserve"> IF(C7764="Totale",2,IF($G7764 &lt;&gt; "", IF(D7764 = "E",MATCH(G7764, 'Cond Compo'!D$16:D$18, 0), MATCH(G7764, 'Cond Compo'!C$16:C$19, 0)), ""))</f>
        <v/>
      </c>
      <c r="I7764" s="12" t="str">
        <f>IF($E7764 &lt;&gt; "", IF(E7764 = 0, "", VLOOKUP(E7764,'Cond Perturbation'!A:B,2,FALSE)),"")</f>
        <v/>
      </c>
      <c r="J7764" s="28"/>
      <c r="K7764" s="29" t="str">
        <f>IF($B7764 &lt;&gt; "", IF(C7764="Oui",IF(H7764=1,IF(E7764=0,Résultat!G$8,IF(J7764="No",Résultat!$G$8,Résultat!$G$7)),IF(H7764=2,IF(E7764=0,Résultat!G$9,IF(J7764="No",Résultat!$G$9,Résultat!$G$7)),Résultat!$G$7)),IF(C7764 = "Totale", IF(H7764=1,IF(E7764=0,Résultat!G$8,IF(J7764="No",Résultat!$G$9,Résultat!$G$7)),IF(H7764=2,IF(E7764=0,Résultat!G$9,IF(J7764="No",Résultat!$G$9,Résultat!$G$7)),Résultat!$G$7)),Résultat!$G$7)), "")</f>
        <v/>
      </c>
    </row>
    <row r="7765" spans="1:11" ht="20.100000000000001" customHeight="1">
      <c r="A7765" s="26"/>
      <c r="B7765" s="27"/>
      <c r="C7765" s="11" t="str">
        <f>IF($B7765 &lt;&gt; "",VLOOKUP(MID(B7765,3,5),'Recyclabilité Prod Matx'!C:F,2,FALSE), "")</f>
        <v/>
      </c>
      <c r="D7765" s="11" t="str">
        <f>IF($B7765 &lt;&gt; "",VLOOKUP(MID(B7765,3,5),'Recyclabilité Prod Matx'!C:F,3,FALSE),"")</f>
        <v/>
      </c>
      <c r="E7765" s="11" t="str">
        <f>IF($B7765 &lt;&gt; "",VLOOKUP(MID(B7765,3,5),'Recyclabilité Prod Matx'!C:F,4,FALSE), "")</f>
        <v/>
      </c>
      <c r="F7765" s="12" t="str">
        <f>IF($B7765 &lt;&gt; "", IF(C7765="Totale","",IF(D7765 = 0, "", VLOOKUP(D7765,'Cond Compo'!A:B,2,FALSE))),"")</f>
        <v/>
      </c>
      <c r="G7765" s="28"/>
      <c r="H7765" s="11" t="str">
        <f xml:space="preserve"> IF(C7765="Totale",2,IF($G7765 &lt;&gt; "", IF(D7765 = "E",MATCH(G7765, 'Cond Compo'!D$16:D$18, 0), MATCH(G7765, 'Cond Compo'!C$16:C$19, 0)), ""))</f>
        <v/>
      </c>
      <c r="I7765" s="12" t="str">
        <f>IF($E7765 &lt;&gt; "", IF(E7765 = 0, "", VLOOKUP(E7765,'Cond Perturbation'!A:B,2,FALSE)),"")</f>
        <v/>
      </c>
      <c r="J7765" s="28"/>
      <c r="K7765" s="29" t="str">
        <f>IF($B7765 &lt;&gt; "", IF(C7765="Oui",IF(H7765=1,IF(E7765=0,Résultat!G$8,IF(J7765="No",Résultat!$G$8,Résultat!$G$7)),IF(H7765=2,IF(E7765=0,Résultat!G$9,IF(J7765="No",Résultat!$G$9,Résultat!$G$7)),Résultat!$G$7)),IF(C7765 = "Totale", IF(H7765=1,IF(E7765=0,Résultat!G$8,IF(J7765="No",Résultat!$G$9,Résultat!$G$7)),IF(H7765=2,IF(E7765=0,Résultat!G$9,IF(J7765="No",Résultat!$G$9,Résultat!$G$7)),Résultat!$G$7)),Résultat!$G$7)), "")</f>
        <v/>
      </c>
    </row>
    <row r="7766" spans="1:11" ht="20.100000000000001" customHeight="1">
      <c r="A7766" s="26"/>
      <c r="B7766" s="27"/>
      <c r="C7766" s="11" t="str">
        <f>IF($B7766 &lt;&gt; "",VLOOKUP(MID(B7766,3,5),'Recyclabilité Prod Matx'!C:F,2,FALSE), "")</f>
        <v/>
      </c>
      <c r="D7766" s="11" t="str">
        <f>IF($B7766 &lt;&gt; "",VLOOKUP(MID(B7766,3,5),'Recyclabilité Prod Matx'!C:F,3,FALSE),"")</f>
        <v/>
      </c>
      <c r="E7766" s="11" t="str">
        <f>IF($B7766 &lt;&gt; "",VLOOKUP(MID(B7766,3,5),'Recyclabilité Prod Matx'!C:F,4,FALSE), "")</f>
        <v/>
      </c>
      <c r="F7766" s="12" t="str">
        <f>IF($B7766 &lt;&gt; "", IF(C7766="Totale","",IF(D7766 = 0, "", VLOOKUP(D7766,'Cond Compo'!A:B,2,FALSE))),"")</f>
        <v/>
      </c>
      <c r="G7766" s="28"/>
      <c r="H7766" s="11" t="str">
        <f xml:space="preserve"> IF(C7766="Totale",2,IF($G7766 &lt;&gt; "", IF(D7766 = "E",MATCH(G7766, 'Cond Compo'!D$16:D$18, 0), MATCH(G7766, 'Cond Compo'!C$16:C$19, 0)), ""))</f>
        <v/>
      </c>
      <c r="I7766" s="12" t="str">
        <f>IF($E7766 &lt;&gt; "", IF(E7766 = 0, "", VLOOKUP(E7766,'Cond Perturbation'!A:B,2,FALSE)),"")</f>
        <v/>
      </c>
      <c r="J7766" s="28"/>
      <c r="K7766" s="29" t="str">
        <f>IF($B7766 &lt;&gt; "", IF(C7766="Oui",IF(H7766=1,IF(E7766=0,Résultat!G$8,IF(J7766="No",Résultat!$G$8,Résultat!$G$7)),IF(H7766=2,IF(E7766=0,Résultat!G$9,IF(J7766="No",Résultat!$G$9,Résultat!$G$7)),Résultat!$G$7)),IF(C7766 = "Totale", IF(H7766=1,IF(E7766=0,Résultat!G$8,IF(J7766="No",Résultat!$G$9,Résultat!$G$7)),IF(H7766=2,IF(E7766=0,Résultat!G$9,IF(J7766="No",Résultat!$G$9,Résultat!$G$7)),Résultat!$G$7)),Résultat!$G$7)), "")</f>
        <v/>
      </c>
    </row>
    <row r="7767" spans="1:11" ht="20.100000000000001" customHeight="1">
      <c r="A7767" s="26"/>
      <c r="B7767" s="27"/>
      <c r="C7767" s="11" t="str">
        <f>IF($B7767 &lt;&gt; "",VLOOKUP(MID(B7767,3,5),'Recyclabilité Prod Matx'!C:F,2,FALSE), "")</f>
        <v/>
      </c>
      <c r="D7767" s="11" t="str">
        <f>IF($B7767 &lt;&gt; "",VLOOKUP(MID(B7767,3,5),'Recyclabilité Prod Matx'!C:F,3,FALSE),"")</f>
        <v/>
      </c>
      <c r="E7767" s="11" t="str">
        <f>IF($B7767 &lt;&gt; "",VLOOKUP(MID(B7767,3,5),'Recyclabilité Prod Matx'!C:F,4,FALSE), "")</f>
        <v/>
      </c>
      <c r="F7767" s="12" t="str">
        <f>IF($B7767 &lt;&gt; "", IF(C7767="Totale","",IF(D7767 = 0, "", VLOOKUP(D7767,'Cond Compo'!A:B,2,FALSE))),"")</f>
        <v/>
      </c>
      <c r="G7767" s="28"/>
      <c r="H7767" s="11" t="str">
        <f xml:space="preserve"> IF(C7767="Totale",2,IF($G7767 &lt;&gt; "", IF(D7767 = "E",MATCH(G7767, 'Cond Compo'!D$16:D$18, 0), MATCH(G7767, 'Cond Compo'!C$16:C$19, 0)), ""))</f>
        <v/>
      </c>
      <c r="I7767" s="12" t="str">
        <f>IF($E7767 &lt;&gt; "", IF(E7767 = 0, "", VLOOKUP(E7767,'Cond Perturbation'!A:B,2,FALSE)),"")</f>
        <v/>
      </c>
      <c r="J7767" s="28"/>
      <c r="K7767" s="29" t="str">
        <f>IF($B7767 &lt;&gt; "", IF(C7767="Oui",IF(H7767=1,IF(E7767=0,Résultat!G$8,IF(J7767="No",Résultat!$G$8,Résultat!$G$7)),IF(H7767=2,IF(E7767=0,Résultat!G$9,IF(J7767="No",Résultat!$G$9,Résultat!$G$7)),Résultat!$G$7)),IF(C7767 = "Totale", IF(H7767=1,IF(E7767=0,Résultat!G$8,IF(J7767="No",Résultat!$G$9,Résultat!$G$7)),IF(H7767=2,IF(E7767=0,Résultat!G$9,IF(J7767="No",Résultat!$G$9,Résultat!$G$7)),Résultat!$G$7)),Résultat!$G$7)), "")</f>
        <v/>
      </c>
    </row>
    <row r="7768" spans="1:11" ht="20.100000000000001" customHeight="1">
      <c r="A7768" s="26"/>
      <c r="B7768" s="27"/>
      <c r="C7768" s="11" t="str">
        <f>IF($B7768 &lt;&gt; "",VLOOKUP(MID(B7768,3,5),'Recyclabilité Prod Matx'!C:F,2,FALSE), "")</f>
        <v/>
      </c>
      <c r="D7768" s="11" t="str">
        <f>IF($B7768 &lt;&gt; "",VLOOKUP(MID(B7768,3,5),'Recyclabilité Prod Matx'!C:F,3,FALSE),"")</f>
        <v/>
      </c>
      <c r="E7768" s="11" t="str">
        <f>IF($B7768 &lt;&gt; "",VLOOKUP(MID(B7768,3,5),'Recyclabilité Prod Matx'!C:F,4,FALSE), "")</f>
        <v/>
      </c>
      <c r="F7768" s="12" t="str">
        <f>IF($B7768 &lt;&gt; "", IF(C7768="Totale","",IF(D7768 = 0, "", VLOOKUP(D7768,'Cond Compo'!A:B,2,FALSE))),"")</f>
        <v/>
      </c>
      <c r="G7768" s="28"/>
      <c r="H7768" s="11" t="str">
        <f xml:space="preserve"> IF(C7768="Totale",2,IF($G7768 &lt;&gt; "", IF(D7768 = "E",MATCH(G7768, 'Cond Compo'!D$16:D$18, 0), MATCH(G7768, 'Cond Compo'!C$16:C$19, 0)), ""))</f>
        <v/>
      </c>
      <c r="I7768" s="12" t="str">
        <f>IF($E7768 &lt;&gt; "", IF(E7768 = 0, "", VLOOKUP(E7768,'Cond Perturbation'!A:B,2,FALSE)),"")</f>
        <v/>
      </c>
      <c r="J7768" s="28"/>
      <c r="K7768" s="29" t="str">
        <f>IF($B7768 &lt;&gt; "", IF(C7768="Oui",IF(H7768=1,IF(E7768=0,Résultat!G$8,IF(J7768="No",Résultat!$G$8,Résultat!$G$7)),IF(H7768=2,IF(E7768=0,Résultat!G$9,IF(J7768="No",Résultat!$G$9,Résultat!$G$7)),Résultat!$G$7)),IF(C7768 = "Totale", IF(H7768=1,IF(E7768=0,Résultat!G$8,IF(J7768="No",Résultat!$G$9,Résultat!$G$7)),IF(H7768=2,IF(E7768=0,Résultat!G$9,IF(J7768="No",Résultat!$G$9,Résultat!$G$7)),Résultat!$G$7)),Résultat!$G$7)), "")</f>
        <v/>
      </c>
    </row>
    <row r="7769" spans="1:11" ht="20.100000000000001" customHeight="1">
      <c r="A7769" s="26"/>
      <c r="B7769" s="27"/>
      <c r="C7769" s="11" t="str">
        <f>IF($B7769 &lt;&gt; "",VLOOKUP(MID(B7769,3,5),'Recyclabilité Prod Matx'!C:F,2,FALSE), "")</f>
        <v/>
      </c>
      <c r="D7769" s="11" t="str">
        <f>IF($B7769 &lt;&gt; "",VLOOKUP(MID(B7769,3,5),'Recyclabilité Prod Matx'!C:F,3,FALSE),"")</f>
        <v/>
      </c>
      <c r="E7769" s="11" t="str">
        <f>IF($B7769 &lt;&gt; "",VLOOKUP(MID(B7769,3,5),'Recyclabilité Prod Matx'!C:F,4,FALSE), "")</f>
        <v/>
      </c>
      <c r="F7769" s="12" t="str">
        <f>IF($B7769 &lt;&gt; "", IF(C7769="Totale","",IF(D7769 = 0, "", VLOOKUP(D7769,'Cond Compo'!A:B,2,FALSE))),"")</f>
        <v/>
      </c>
      <c r="G7769" s="28"/>
      <c r="H7769" s="11" t="str">
        <f xml:space="preserve"> IF(C7769="Totale",2,IF($G7769 &lt;&gt; "", IF(D7769 = "E",MATCH(G7769, 'Cond Compo'!D$16:D$18, 0), MATCH(G7769, 'Cond Compo'!C$16:C$19, 0)), ""))</f>
        <v/>
      </c>
      <c r="I7769" s="12" t="str">
        <f>IF($E7769 &lt;&gt; "", IF(E7769 = 0, "", VLOOKUP(E7769,'Cond Perturbation'!A:B,2,FALSE)),"")</f>
        <v/>
      </c>
      <c r="J7769" s="28"/>
      <c r="K7769" s="29" t="str">
        <f>IF($B7769 &lt;&gt; "", IF(C7769="Oui",IF(H7769=1,IF(E7769=0,Résultat!G$8,IF(J7769="No",Résultat!$G$8,Résultat!$G$7)),IF(H7769=2,IF(E7769=0,Résultat!G$9,IF(J7769="No",Résultat!$G$9,Résultat!$G$7)),Résultat!$G$7)),IF(C7769 = "Totale", IF(H7769=1,IF(E7769=0,Résultat!G$8,IF(J7769="No",Résultat!$G$9,Résultat!$G$7)),IF(H7769=2,IF(E7769=0,Résultat!G$9,IF(J7769="No",Résultat!$G$9,Résultat!$G$7)),Résultat!$G$7)),Résultat!$G$7)), "")</f>
        <v/>
      </c>
    </row>
    <row r="7770" spans="1:11" ht="20.100000000000001" customHeight="1">
      <c r="A7770" s="26"/>
      <c r="B7770" s="27"/>
      <c r="C7770" s="11" t="str">
        <f>IF($B7770 &lt;&gt; "",VLOOKUP(MID(B7770,3,5),'Recyclabilité Prod Matx'!C:F,2,FALSE), "")</f>
        <v/>
      </c>
      <c r="D7770" s="11" t="str">
        <f>IF($B7770 &lt;&gt; "",VLOOKUP(MID(B7770,3,5),'Recyclabilité Prod Matx'!C:F,3,FALSE),"")</f>
        <v/>
      </c>
      <c r="E7770" s="11" t="str">
        <f>IF($B7770 &lt;&gt; "",VLOOKUP(MID(B7770,3,5),'Recyclabilité Prod Matx'!C:F,4,FALSE), "")</f>
        <v/>
      </c>
      <c r="F7770" s="12" t="str">
        <f>IF($B7770 &lt;&gt; "", IF(C7770="Totale","",IF(D7770 = 0, "", VLOOKUP(D7770,'Cond Compo'!A:B,2,FALSE))),"")</f>
        <v/>
      </c>
      <c r="G7770" s="28"/>
      <c r="H7770" s="11" t="str">
        <f xml:space="preserve"> IF(C7770="Totale",2,IF($G7770 &lt;&gt; "", IF(D7770 = "E",MATCH(G7770, 'Cond Compo'!D$16:D$18, 0), MATCH(G7770, 'Cond Compo'!C$16:C$19, 0)), ""))</f>
        <v/>
      </c>
      <c r="I7770" s="12" t="str">
        <f>IF($E7770 &lt;&gt; "", IF(E7770 = 0, "", VLOOKUP(E7770,'Cond Perturbation'!A:B,2,FALSE)),"")</f>
        <v/>
      </c>
      <c r="J7770" s="28"/>
      <c r="K7770" s="29" t="str">
        <f>IF($B7770 &lt;&gt; "", IF(C7770="Oui",IF(H7770=1,IF(E7770=0,Résultat!G$8,IF(J7770="No",Résultat!$G$8,Résultat!$G$7)),IF(H7770=2,IF(E7770=0,Résultat!G$9,IF(J7770="No",Résultat!$G$9,Résultat!$G$7)),Résultat!$G$7)),IF(C7770 = "Totale", IF(H7770=1,IF(E7770=0,Résultat!G$8,IF(J7770="No",Résultat!$G$9,Résultat!$G$7)),IF(H7770=2,IF(E7770=0,Résultat!G$9,IF(J7770="No",Résultat!$G$9,Résultat!$G$7)),Résultat!$G$7)),Résultat!$G$7)), "")</f>
        <v/>
      </c>
    </row>
    <row r="7771" spans="1:11" ht="20.100000000000001" customHeight="1">
      <c r="A7771" s="26"/>
      <c r="B7771" s="27"/>
      <c r="C7771" s="11" t="str">
        <f>IF($B7771 &lt;&gt; "",VLOOKUP(MID(B7771,3,5),'Recyclabilité Prod Matx'!C:F,2,FALSE), "")</f>
        <v/>
      </c>
      <c r="D7771" s="11" t="str">
        <f>IF($B7771 &lt;&gt; "",VLOOKUP(MID(B7771,3,5),'Recyclabilité Prod Matx'!C:F,3,FALSE),"")</f>
        <v/>
      </c>
      <c r="E7771" s="11" t="str">
        <f>IF($B7771 &lt;&gt; "",VLOOKUP(MID(B7771,3,5),'Recyclabilité Prod Matx'!C:F,4,FALSE), "")</f>
        <v/>
      </c>
      <c r="F7771" s="12" t="str">
        <f>IF($B7771 &lt;&gt; "", IF(C7771="Totale","",IF(D7771 = 0, "", VLOOKUP(D7771,'Cond Compo'!A:B,2,FALSE))),"")</f>
        <v/>
      </c>
      <c r="G7771" s="28"/>
      <c r="H7771" s="11" t="str">
        <f xml:space="preserve"> IF(C7771="Totale",2,IF($G7771 &lt;&gt; "", IF(D7771 = "E",MATCH(G7771, 'Cond Compo'!D$16:D$18, 0), MATCH(G7771, 'Cond Compo'!C$16:C$19, 0)), ""))</f>
        <v/>
      </c>
      <c r="I7771" s="12" t="str">
        <f>IF($E7771 &lt;&gt; "", IF(E7771 = 0, "", VLOOKUP(E7771,'Cond Perturbation'!A:B,2,FALSE)),"")</f>
        <v/>
      </c>
      <c r="J7771" s="28"/>
      <c r="K7771" s="29" t="str">
        <f>IF($B7771 &lt;&gt; "", IF(C7771="Oui",IF(H7771=1,IF(E7771=0,Résultat!G$8,IF(J7771="No",Résultat!$G$8,Résultat!$G$7)),IF(H7771=2,IF(E7771=0,Résultat!G$9,IF(J7771="No",Résultat!$G$9,Résultat!$G$7)),Résultat!$G$7)),IF(C7771 = "Totale", IF(H7771=1,IF(E7771=0,Résultat!G$8,IF(J7771="No",Résultat!$G$9,Résultat!$G$7)),IF(H7771=2,IF(E7771=0,Résultat!G$9,IF(J7771="No",Résultat!$G$9,Résultat!$G$7)),Résultat!$G$7)),Résultat!$G$7)), "")</f>
        <v/>
      </c>
    </row>
    <row r="7772" spans="1:11" ht="20.100000000000001" customHeight="1">
      <c r="A7772" s="26"/>
      <c r="B7772" s="27"/>
      <c r="C7772" s="11" t="str">
        <f>IF($B7772 &lt;&gt; "",VLOOKUP(MID(B7772,3,5),'Recyclabilité Prod Matx'!C:F,2,FALSE), "")</f>
        <v/>
      </c>
      <c r="D7772" s="11" t="str">
        <f>IF($B7772 &lt;&gt; "",VLOOKUP(MID(B7772,3,5),'Recyclabilité Prod Matx'!C:F,3,FALSE),"")</f>
        <v/>
      </c>
      <c r="E7772" s="11" t="str">
        <f>IF($B7772 &lt;&gt; "",VLOOKUP(MID(B7772,3,5),'Recyclabilité Prod Matx'!C:F,4,FALSE), "")</f>
        <v/>
      </c>
      <c r="F7772" s="12" t="str">
        <f>IF($B7772 &lt;&gt; "", IF(C7772="Totale","",IF(D7772 = 0, "", VLOOKUP(D7772,'Cond Compo'!A:B,2,FALSE))),"")</f>
        <v/>
      </c>
      <c r="G7772" s="28"/>
      <c r="H7772" s="11" t="str">
        <f xml:space="preserve"> IF(C7772="Totale",2,IF($G7772 &lt;&gt; "", IF(D7772 = "E",MATCH(G7772, 'Cond Compo'!D$16:D$18, 0), MATCH(G7772, 'Cond Compo'!C$16:C$19, 0)), ""))</f>
        <v/>
      </c>
      <c r="I7772" s="12" t="str">
        <f>IF($E7772 &lt;&gt; "", IF(E7772 = 0, "", VLOOKUP(E7772,'Cond Perturbation'!A:B,2,FALSE)),"")</f>
        <v/>
      </c>
      <c r="J7772" s="28"/>
      <c r="K7772" s="29" t="str">
        <f>IF($B7772 &lt;&gt; "", IF(C7772="Oui",IF(H7772=1,IF(E7772=0,Résultat!G$8,IF(J7772="No",Résultat!$G$8,Résultat!$G$7)),IF(H7772=2,IF(E7772=0,Résultat!G$9,IF(J7772="No",Résultat!$G$9,Résultat!$G$7)),Résultat!$G$7)),IF(C7772 = "Totale", IF(H7772=1,IF(E7772=0,Résultat!G$8,IF(J7772="No",Résultat!$G$9,Résultat!$G$7)),IF(H7772=2,IF(E7772=0,Résultat!G$9,IF(J7772="No",Résultat!$G$9,Résultat!$G$7)),Résultat!$G$7)),Résultat!$G$7)), "")</f>
        <v/>
      </c>
    </row>
    <row r="7773" spans="1:11" ht="20.100000000000001" customHeight="1">
      <c r="A7773" s="26"/>
      <c r="B7773" s="27"/>
      <c r="C7773" s="11" t="str">
        <f>IF($B7773 &lt;&gt; "",VLOOKUP(MID(B7773,3,5),'Recyclabilité Prod Matx'!C:F,2,FALSE), "")</f>
        <v/>
      </c>
      <c r="D7773" s="11" t="str">
        <f>IF($B7773 &lt;&gt; "",VLOOKUP(MID(B7773,3,5),'Recyclabilité Prod Matx'!C:F,3,FALSE),"")</f>
        <v/>
      </c>
      <c r="E7773" s="11" t="str">
        <f>IF($B7773 &lt;&gt; "",VLOOKUP(MID(B7773,3,5),'Recyclabilité Prod Matx'!C:F,4,FALSE), "")</f>
        <v/>
      </c>
      <c r="F7773" s="12" t="str">
        <f>IF($B7773 &lt;&gt; "", IF(C7773="Totale","",IF(D7773 = 0, "", VLOOKUP(D7773,'Cond Compo'!A:B,2,FALSE))),"")</f>
        <v/>
      </c>
      <c r="G7773" s="28"/>
      <c r="H7773" s="11" t="str">
        <f xml:space="preserve"> IF(C7773="Totale",2,IF($G7773 &lt;&gt; "", IF(D7773 = "E",MATCH(G7773, 'Cond Compo'!D$16:D$18, 0), MATCH(G7773, 'Cond Compo'!C$16:C$19, 0)), ""))</f>
        <v/>
      </c>
      <c r="I7773" s="12" t="str">
        <f>IF($E7773 &lt;&gt; "", IF(E7773 = 0, "", VLOOKUP(E7773,'Cond Perturbation'!A:B,2,FALSE)),"")</f>
        <v/>
      </c>
      <c r="J7773" s="28"/>
      <c r="K7773" s="29" t="str">
        <f>IF($B7773 &lt;&gt; "", IF(C7773="Oui",IF(H7773=1,IF(E7773=0,Résultat!G$8,IF(J7773="No",Résultat!$G$8,Résultat!$G$7)),IF(H7773=2,IF(E7773=0,Résultat!G$9,IF(J7773="No",Résultat!$G$9,Résultat!$G$7)),Résultat!$G$7)),IF(C7773 = "Totale", IF(H7773=1,IF(E7773=0,Résultat!G$8,IF(J7773="No",Résultat!$G$9,Résultat!$G$7)),IF(H7773=2,IF(E7773=0,Résultat!G$9,IF(J7773="No",Résultat!$G$9,Résultat!$G$7)),Résultat!$G$7)),Résultat!$G$7)), "")</f>
        <v/>
      </c>
    </row>
    <row r="7774" spans="1:11" ht="20.100000000000001" customHeight="1">
      <c r="A7774" s="26"/>
      <c r="B7774" s="27"/>
      <c r="C7774" s="11" t="str">
        <f>IF($B7774 &lt;&gt; "",VLOOKUP(MID(B7774,3,5),'Recyclabilité Prod Matx'!C:F,2,FALSE), "")</f>
        <v/>
      </c>
      <c r="D7774" s="11" t="str">
        <f>IF($B7774 &lt;&gt; "",VLOOKUP(MID(B7774,3,5),'Recyclabilité Prod Matx'!C:F,3,FALSE),"")</f>
        <v/>
      </c>
      <c r="E7774" s="11" t="str">
        <f>IF($B7774 &lt;&gt; "",VLOOKUP(MID(B7774,3,5),'Recyclabilité Prod Matx'!C:F,4,FALSE), "")</f>
        <v/>
      </c>
      <c r="F7774" s="12" t="str">
        <f>IF($B7774 &lt;&gt; "", IF(C7774="Totale","",IF(D7774 = 0, "", VLOOKUP(D7774,'Cond Compo'!A:B,2,FALSE))),"")</f>
        <v/>
      </c>
      <c r="G7774" s="28"/>
      <c r="H7774" s="11" t="str">
        <f xml:space="preserve"> IF(C7774="Totale",2,IF($G7774 &lt;&gt; "", IF(D7774 = "E",MATCH(G7774, 'Cond Compo'!D$16:D$18, 0), MATCH(G7774, 'Cond Compo'!C$16:C$19, 0)), ""))</f>
        <v/>
      </c>
      <c r="I7774" s="12" t="str">
        <f>IF($E7774 &lt;&gt; "", IF(E7774 = 0, "", VLOOKUP(E7774,'Cond Perturbation'!A:B,2,FALSE)),"")</f>
        <v/>
      </c>
      <c r="J7774" s="28"/>
      <c r="K7774" s="29" t="str">
        <f>IF($B7774 &lt;&gt; "", IF(C7774="Oui",IF(H7774=1,IF(E7774=0,Résultat!G$8,IF(J7774="No",Résultat!$G$8,Résultat!$G$7)),IF(H7774=2,IF(E7774=0,Résultat!G$9,IF(J7774="No",Résultat!$G$9,Résultat!$G$7)),Résultat!$G$7)),IF(C7774 = "Totale", IF(H7774=1,IF(E7774=0,Résultat!G$8,IF(J7774="No",Résultat!$G$9,Résultat!$G$7)),IF(H7774=2,IF(E7774=0,Résultat!G$9,IF(J7774="No",Résultat!$G$9,Résultat!$G$7)),Résultat!$G$7)),Résultat!$G$7)), "")</f>
        <v/>
      </c>
    </row>
    <row r="7775" spans="1:11" ht="20.100000000000001" customHeight="1">
      <c r="A7775" s="26"/>
      <c r="B7775" s="27"/>
      <c r="C7775" s="11" t="str">
        <f>IF($B7775 &lt;&gt; "",VLOOKUP(MID(B7775,3,5),'Recyclabilité Prod Matx'!C:F,2,FALSE), "")</f>
        <v/>
      </c>
      <c r="D7775" s="11" t="str">
        <f>IF($B7775 &lt;&gt; "",VLOOKUP(MID(B7775,3,5),'Recyclabilité Prod Matx'!C:F,3,FALSE),"")</f>
        <v/>
      </c>
      <c r="E7775" s="11" t="str">
        <f>IF($B7775 &lt;&gt; "",VLOOKUP(MID(B7775,3,5),'Recyclabilité Prod Matx'!C:F,4,FALSE), "")</f>
        <v/>
      </c>
      <c r="F7775" s="12" t="str">
        <f>IF($B7775 &lt;&gt; "", IF(C7775="Totale","",IF(D7775 = 0, "", VLOOKUP(D7775,'Cond Compo'!A:B,2,FALSE))),"")</f>
        <v/>
      </c>
      <c r="G7775" s="28"/>
      <c r="H7775" s="11" t="str">
        <f xml:space="preserve"> IF(C7775="Totale",2,IF($G7775 &lt;&gt; "", IF(D7775 = "E",MATCH(G7775, 'Cond Compo'!D$16:D$18, 0), MATCH(G7775, 'Cond Compo'!C$16:C$19, 0)), ""))</f>
        <v/>
      </c>
      <c r="I7775" s="12" t="str">
        <f>IF($E7775 &lt;&gt; "", IF(E7775 = 0, "", VLOOKUP(E7775,'Cond Perturbation'!A:B,2,FALSE)),"")</f>
        <v/>
      </c>
      <c r="J7775" s="28"/>
      <c r="K7775" s="29" t="str">
        <f>IF($B7775 &lt;&gt; "", IF(C7775="Oui",IF(H7775=1,IF(E7775=0,Résultat!G$8,IF(J7775="No",Résultat!$G$8,Résultat!$G$7)),IF(H7775=2,IF(E7775=0,Résultat!G$9,IF(J7775="No",Résultat!$G$9,Résultat!$G$7)),Résultat!$G$7)),IF(C7775 = "Totale", IF(H7775=1,IF(E7775=0,Résultat!G$8,IF(J7775="No",Résultat!$G$9,Résultat!$G$7)),IF(H7775=2,IF(E7775=0,Résultat!G$9,IF(J7775="No",Résultat!$G$9,Résultat!$G$7)),Résultat!$G$7)),Résultat!$G$7)), "")</f>
        <v/>
      </c>
    </row>
    <row r="7776" spans="1:11" ht="20.100000000000001" customHeight="1">
      <c r="A7776" s="26"/>
      <c r="B7776" s="27"/>
      <c r="C7776" s="11" t="str">
        <f>IF($B7776 &lt;&gt; "",VLOOKUP(MID(B7776,3,5),'Recyclabilité Prod Matx'!C:F,2,FALSE), "")</f>
        <v/>
      </c>
      <c r="D7776" s="11" t="str">
        <f>IF($B7776 &lt;&gt; "",VLOOKUP(MID(B7776,3,5),'Recyclabilité Prod Matx'!C:F,3,FALSE),"")</f>
        <v/>
      </c>
      <c r="E7776" s="11" t="str">
        <f>IF($B7776 &lt;&gt; "",VLOOKUP(MID(B7776,3,5),'Recyclabilité Prod Matx'!C:F,4,FALSE), "")</f>
        <v/>
      </c>
      <c r="F7776" s="12" t="str">
        <f>IF($B7776 &lt;&gt; "", IF(C7776="Totale","",IF(D7776 = 0, "", VLOOKUP(D7776,'Cond Compo'!A:B,2,FALSE))),"")</f>
        <v/>
      </c>
      <c r="G7776" s="28"/>
      <c r="H7776" s="11" t="str">
        <f xml:space="preserve"> IF(C7776="Totale",2,IF($G7776 &lt;&gt; "", IF(D7776 = "E",MATCH(G7776, 'Cond Compo'!D$16:D$18, 0), MATCH(G7776, 'Cond Compo'!C$16:C$19, 0)), ""))</f>
        <v/>
      </c>
      <c r="I7776" s="12" t="str">
        <f>IF($E7776 &lt;&gt; "", IF(E7776 = 0, "", VLOOKUP(E7776,'Cond Perturbation'!A:B,2,FALSE)),"")</f>
        <v/>
      </c>
      <c r="J7776" s="28"/>
      <c r="K7776" s="29" t="str">
        <f>IF($B7776 &lt;&gt; "", IF(C7776="Oui",IF(H7776=1,IF(E7776=0,Résultat!G$8,IF(J7776="No",Résultat!$G$8,Résultat!$G$7)),IF(H7776=2,IF(E7776=0,Résultat!G$9,IF(J7776="No",Résultat!$G$9,Résultat!$G$7)),Résultat!$G$7)),IF(C7776 = "Totale", IF(H7776=1,IF(E7776=0,Résultat!G$8,IF(J7776="No",Résultat!$G$9,Résultat!$G$7)),IF(H7776=2,IF(E7776=0,Résultat!G$9,IF(J7776="No",Résultat!$G$9,Résultat!$G$7)),Résultat!$G$7)),Résultat!$G$7)), "")</f>
        <v/>
      </c>
    </row>
    <row r="7777" spans="1:11" ht="20.100000000000001" customHeight="1">
      <c r="A7777" s="26"/>
      <c r="B7777" s="27"/>
      <c r="C7777" s="11" t="str">
        <f>IF($B7777 &lt;&gt; "",VLOOKUP(MID(B7777,3,5),'Recyclabilité Prod Matx'!C:F,2,FALSE), "")</f>
        <v/>
      </c>
      <c r="D7777" s="11" t="str">
        <f>IF($B7777 &lt;&gt; "",VLOOKUP(MID(B7777,3,5),'Recyclabilité Prod Matx'!C:F,3,FALSE),"")</f>
        <v/>
      </c>
      <c r="E7777" s="11" t="str">
        <f>IF($B7777 &lt;&gt; "",VLOOKUP(MID(B7777,3,5),'Recyclabilité Prod Matx'!C:F,4,FALSE), "")</f>
        <v/>
      </c>
      <c r="F7777" s="12" t="str">
        <f>IF($B7777 &lt;&gt; "", IF(C7777="Totale","",IF(D7777 = 0, "", VLOOKUP(D7777,'Cond Compo'!A:B,2,FALSE))),"")</f>
        <v/>
      </c>
      <c r="G7777" s="28"/>
      <c r="H7777" s="11" t="str">
        <f xml:space="preserve"> IF(C7777="Totale",2,IF($G7777 &lt;&gt; "", IF(D7777 = "E",MATCH(G7777, 'Cond Compo'!D$16:D$18, 0), MATCH(G7777, 'Cond Compo'!C$16:C$19, 0)), ""))</f>
        <v/>
      </c>
      <c r="I7777" s="12" t="str">
        <f>IF($E7777 &lt;&gt; "", IF(E7777 = 0, "", VLOOKUP(E7777,'Cond Perturbation'!A:B,2,FALSE)),"")</f>
        <v/>
      </c>
      <c r="J7777" s="28"/>
      <c r="K7777" s="29" t="str">
        <f>IF($B7777 &lt;&gt; "", IF(C7777="Oui",IF(H7777=1,IF(E7777=0,Résultat!G$8,IF(J7777="No",Résultat!$G$8,Résultat!$G$7)),IF(H7777=2,IF(E7777=0,Résultat!G$9,IF(J7777="No",Résultat!$G$9,Résultat!$G$7)),Résultat!$G$7)),IF(C7777 = "Totale", IF(H7777=1,IF(E7777=0,Résultat!G$8,IF(J7777="No",Résultat!$G$9,Résultat!$G$7)),IF(H7777=2,IF(E7777=0,Résultat!G$9,IF(J7777="No",Résultat!$G$9,Résultat!$G$7)),Résultat!$G$7)),Résultat!$G$7)), "")</f>
        <v/>
      </c>
    </row>
    <row r="7778" spans="1:11" ht="20.100000000000001" customHeight="1">
      <c r="A7778" s="26"/>
      <c r="B7778" s="27"/>
      <c r="C7778" s="11" t="str">
        <f>IF($B7778 &lt;&gt; "",VLOOKUP(MID(B7778,3,5),'Recyclabilité Prod Matx'!C:F,2,FALSE), "")</f>
        <v/>
      </c>
      <c r="D7778" s="11" t="str">
        <f>IF($B7778 &lt;&gt; "",VLOOKUP(MID(B7778,3,5),'Recyclabilité Prod Matx'!C:F,3,FALSE),"")</f>
        <v/>
      </c>
      <c r="E7778" s="11" t="str">
        <f>IF($B7778 &lt;&gt; "",VLOOKUP(MID(B7778,3,5),'Recyclabilité Prod Matx'!C:F,4,FALSE), "")</f>
        <v/>
      </c>
      <c r="F7778" s="12" t="str">
        <f>IF($B7778 &lt;&gt; "", IF(C7778="Totale","",IF(D7778 = 0, "", VLOOKUP(D7778,'Cond Compo'!A:B,2,FALSE))),"")</f>
        <v/>
      </c>
      <c r="G7778" s="28"/>
      <c r="H7778" s="11" t="str">
        <f xml:space="preserve"> IF(C7778="Totale",2,IF($G7778 &lt;&gt; "", IF(D7778 = "E",MATCH(G7778, 'Cond Compo'!D$16:D$18, 0), MATCH(G7778, 'Cond Compo'!C$16:C$19, 0)), ""))</f>
        <v/>
      </c>
      <c r="I7778" s="12" t="str">
        <f>IF($E7778 &lt;&gt; "", IF(E7778 = 0, "", VLOOKUP(E7778,'Cond Perturbation'!A:B,2,FALSE)),"")</f>
        <v/>
      </c>
      <c r="J7778" s="28"/>
      <c r="K7778" s="29" t="str">
        <f>IF($B7778 &lt;&gt; "", IF(C7778="Oui",IF(H7778=1,IF(E7778=0,Résultat!G$8,IF(J7778="No",Résultat!$G$8,Résultat!$G$7)),IF(H7778=2,IF(E7778=0,Résultat!G$9,IF(J7778="No",Résultat!$G$9,Résultat!$G$7)),Résultat!$G$7)),IF(C7778 = "Totale", IF(H7778=1,IF(E7778=0,Résultat!G$8,IF(J7778="No",Résultat!$G$9,Résultat!$G$7)),IF(H7778=2,IF(E7778=0,Résultat!G$9,IF(J7778="No",Résultat!$G$9,Résultat!$G$7)),Résultat!$G$7)),Résultat!$G$7)), "")</f>
        <v/>
      </c>
    </row>
    <row r="7779" spans="1:11" ht="20.100000000000001" customHeight="1">
      <c r="A7779" s="26"/>
      <c r="B7779" s="27"/>
      <c r="C7779" s="11" t="str">
        <f>IF($B7779 &lt;&gt; "",VLOOKUP(MID(B7779,3,5),'Recyclabilité Prod Matx'!C:F,2,FALSE), "")</f>
        <v/>
      </c>
      <c r="D7779" s="11" t="str">
        <f>IF($B7779 &lt;&gt; "",VLOOKUP(MID(B7779,3,5),'Recyclabilité Prod Matx'!C:F,3,FALSE),"")</f>
        <v/>
      </c>
      <c r="E7779" s="11" t="str">
        <f>IF($B7779 &lt;&gt; "",VLOOKUP(MID(B7779,3,5),'Recyclabilité Prod Matx'!C:F,4,FALSE), "")</f>
        <v/>
      </c>
      <c r="F7779" s="12" t="str">
        <f>IF($B7779 &lt;&gt; "", IF(C7779="Totale","",IF(D7779 = 0, "", VLOOKUP(D7779,'Cond Compo'!A:B,2,FALSE))),"")</f>
        <v/>
      </c>
      <c r="G7779" s="28"/>
      <c r="H7779" s="11" t="str">
        <f xml:space="preserve"> IF(C7779="Totale",2,IF($G7779 &lt;&gt; "", IF(D7779 = "E",MATCH(G7779, 'Cond Compo'!D$16:D$18, 0), MATCH(G7779, 'Cond Compo'!C$16:C$19, 0)), ""))</f>
        <v/>
      </c>
      <c r="I7779" s="12" t="str">
        <f>IF($E7779 &lt;&gt; "", IF(E7779 = 0, "", VLOOKUP(E7779,'Cond Perturbation'!A:B,2,FALSE)),"")</f>
        <v/>
      </c>
      <c r="J7779" s="28"/>
      <c r="K7779" s="29" t="str">
        <f>IF($B7779 &lt;&gt; "", IF(C7779="Oui",IF(H7779=1,IF(E7779=0,Résultat!G$8,IF(J7779="No",Résultat!$G$8,Résultat!$G$7)),IF(H7779=2,IF(E7779=0,Résultat!G$9,IF(J7779="No",Résultat!$G$9,Résultat!$G$7)),Résultat!$G$7)),IF(C7779 = "Totale", IF(H7779=1,IF(E7779=0,Résultat!G$8,IF(J7779="No",Résultat!$G$9,Résultat!$G$7)),IF(H7779=2,IF(E7779=0,Résultat!G$9,IF(J7779="No",Résultat!$G$9,Résultat!$G$7)),Résultat!$G$7)),Résultat!$G$7)), "")</f>
        <v/>
      </c>
    </row>
    <row r="7780" spans="1:11" ht="20.100000000000001" customHeight="1">
      <c r="A7780" s="26"/>
      <c r="B7780" s="27"/>
      <c r="C7780" s="11" t="str">
        <f>IF($B7780 &lt;&gt; "",VLOOKUP(MID(B7780,3,5),'Recyclabilité Prod Matx'!C:F,2,FALSE), "")</f>
        <v/>
      </c>
      <c r="D7780" s="11" t="str">
        <f>IF($B7780 &lt;&gt; "",VLOOKUP(MID(B7780,3,5),'Recyclabilité Prod Matx'!C:F,3,FALSE),"")</f>
        <v/>
      </c>
      <c r="E7780" s="11" t="str">
        <f>IF($B7780 &lt;&gt; "",VLOOKUP(MID(B7780,3,5),'Recyclabilité Prod Matx'!C:F,4,FALSE), "")</f>
        <v/>
      </c>
      <c r="F7780" s="12" t="str">
        <f>IF($B7780 &lt;&gt; "", IF(C7780="Totale","",IF(D7780 = 0, "", VLOOKUP(D7780,'Cond Compo'!A:B,2,FALSE))),"")</f>
        <v/>
      </c>
      <c r="G7780" s="28"/>
      <c r="H7780" s="11" t="str">
        <f xml:space="preserve"> IF(C7780="Totale",2,IF($G7780 &lt;&gt; "", IF(D7780 = "E",MATCH(G7780, 'Cond Compo'!D$16:D$18, 0), MATCH(G7780, 'Cond Compo'!C$16:C$19, 0)), ""))</f>
        <v/>
      </c>
      <c r="I7780" s="12" t="str">
        <f>IF($E7780 &lt;&gt; "", IF(E7780 = 0, "", VLOOKUP(E7780,'Cond Perturbation'!A:B,2,FALSE)),"")</f>
        <v/>
      </c>
      <c r="J7780" s="28"/>
      <c r="K7780" s="29" t="str">
        <f>IF($B7780 &lt;&gt; "", IF(C7780="Oui",IF(H7780=1,IF(E7780=0,Résultat!G$8,IF(J7780="No",Résultat!$G$8,Résultat!$G$7)),IF(H7780=2,IF(E7780=0,Résultat!G$9,IF(J7780="No",Résultat!$G$9,Résultat!$G$7)),Résultat!$G$7)),IF(C7780 = "Totale", IF(H7780=1,IF(E7780=0,Résultat!G$8,IF(J7780="No",Résultat!$G$9,Résultat!$G$7)),IF(H7780=2,IF(E7780=0,Résultat!G$9,IF(J7780="No",Résultat!$G$9,Résultat!$G$7)),Résultat!$G$7)),Résultat!$G$7)), "")</f>
        <v/>
      </c>
    </row>
    <row r="7781" spans="1:11" ht="20.100000000000001" customHeight="1">
      <c r="A7781" s="26"/>
      <c r="B7781" s="27"/>
      <c r="C7781" s="11" t="str">
        <f>IF($B7781 &lt;&gt; "",VLOOKUP(MID(B7781,3,5),'Recyclabilité Prod Matx'!C:F,2,FALSE), "")</f>
        <v/>
      </c>
      <c r="D7781" s="11" t="str">
        <f>IF($B7781 &lt;&gt; "",VLOOKUP(MID(B7781,3,5),'Recyclabilité Prod Matx'!C:F,3,FALSE),"")</f>
        <v/>
      </c>
      <c r="E7781" s="11" t="str">
        <f>IF($B7781 &lt;&gt; "",VLOOKUP(MID(B7781,3,5),'Recyclabilité Prod Matx'!C:F,4,FALSE), "")</f>
        <v/>
      </c>
      <c r="F7781" s="12" t="str">
        <f>IF($B7781 &lt;&gt; "", IF(C7781="Totale","",IF(D7781 = 0, "", VLOOKUP(D7781,'Cond Compo'!A:B,2,FALSE))),"")</f>
        <v/>
      </c>
      <c r="G7781" s="28"/>
      <c r="H7781" s="11" t="str">
        <f xml:space="preserve"> IF(C7781="Totale",2,IF($G7781 &lt;&gt; "", IF(D7781 = "E",MATCH(G7781, 'Cond Compo'!D$16:D$18, 0), MATCH(G7781, 'Cond Compo'!C$16:C$19, 0)), ""))</f>
        <v/>
      </c>
      <c r="I7781" s="12" t="str">
        <f>IF($E7781 &lt;&gt; "", IF(E7781 = 0, "", VLOOKUP(E7781,'Cond Perturbation'!A:B,2,FALSE)),"")</f>
        <v/>
      </c>
      <c r="J7781" s="28"/>
      <c r="K7781" s="29" t="str">
        <f>IF($B7781 &lt;&gt; "", IF(C7781="Oui",IF(H7781=1,IF(E7781=0,Résultat!G$8,IF(J7781="No",Résultat!$G$8,Résultat!$G$7)),IF(H7781=2,IF(E7781=0,Résultat!G$9,IF(J7781="No",Résultat!$G$9,Résultat!$G$7)),Résultat!$G$7)),IF(C7781 = "Totale", IF(H7781=1,IF(E7781=0,Résultat!G$8,IF(J7781="No",Résultat!$G$9,Résultat!$G$7)),IF(H7781=2,IF(E7781=0,Résultat!G$9,IF(J7781="No",Résultat!$G$9,Résultat!$G$7)),Résultat!$G$7)),Résultat!$G$7)), "")</f>
        <v/>
      </c>
    </row>
    <row r="7782" spans="1:11" ht="20.100000000000001" customHeight="1">
      <c r="A7782" s="26"/>
      <c r="B7782" s="27"/>
      <c r="C7782" s="11" t="str">
        <f>IF($B7782 &lt;&gt; "",VLOOKUP(MID(B7782,3,5),'Recyclabilité Prod Matx'!C:F,2,FALSE), "")</f>
        <v/>
      </c>
      <c r="D7782" s="11" t="str">
        <f>IF($B7782 &lt;&gt; "",VLOOKUP(MID(B7782,3,5),'Recyclabilité Prod Matx'!C:F,3,FALSE),"")</f>
        <v/>
      </c>
      <c r="E7782" s="11" t="str">
        <f>IF($B7782 &lt;&gt; "",VLOOKUP(MID(B7782,3,5),'Recyclabilité Prod Matx'!C:F,4,FALSE), "")</f>
        <v/>
      </c>
      <c r="F7782" s="12" t="str">
        <f>IF($B7782 &lt;&gt; "", IF(C7782="Totale","",IF(D7782 = 0, "", VLOOKUP(D7782,'Cond Compo'!A:B,2,FALSE))),"")</f>
        <v/>
      </c>
      <c r="G7782" s="28"/>
      <c r="H7782" s="11" t="str">
        <f xml:space="preserve"> IF(C7782="Totale",2,IF($G7782 &lt;&gt; "", IF(D7782 = "E",MATCH(G7782, 'Cond Compo'!D$16:D$18, 0), MATCH(G7782, 'Cond Compo'!C$16:C$19, 0)), ""))</f>
        <v/>
      </c>
      <c r="I7782" s="12" t="str">
        <f>IF($E7782 &lt;&gt; "", IF(E7782 = 0, "", VLOOKUP(E7782,'Cond Perturbation'!A:B,2,FALSE)),"")</f>
        <v/>
      </c>
      <c r="J7782" s="28"/>
      <c r="K7782" s="29" t="str">
        <f>IF($B7782 &lt;&gt; "", IF(C7782="Oui",IF(H7782=1,IF(E7782=0,Résultat!G$8,IF(J7782="No",Résultat!$G$8,Résultat!$G$7)),IF(H7782=2,IF(E7782=0,Résultat!G$9,IF(J7782="No",Résultat!$G$9,Résultat!$G$7)),Résultat!$G$7)),IF(C7782 = "Totale", IF(H7782=1,IF(E7782=0,Résultat!G$8,IF(J7782="No",Résultat!$G$9,Résultat!$G$7)),IF(H7782=2,IF(E7782=0,Résultat!G$9,IF(J7782="No",Résultat!$G$9,Résultat!$G$7)),Résultat!$G$7)),Résultat!$G$7)), "")</f>
        <v/>
      </c>
    </row>
    <row r="7783" spans="1:11" ht="20.100000000000001" customHeight="1">
      <c r="A7783" s="26"/>
      <c r="B7783" s="27"/>
      <c r="C7783" s="11" t="str">
        <f>IF($B7783 &lt;&gt; "",VLOOKUP(MID(B7783,3,5),'Recyclabilité Prod Matx'!C:F,2,FALSE), "")</f>
        <v/>
      </c>
      <c r="D7783" s="11" t="str">
        <f>IF($B7783 &lt;&gt; "",VLOOKUP(MID(B7783,3,5),'Recyclabilité Prod Matx'!C:F,3,FALSE),"")</f>
        <v/>
      </c>
      <c r="E7783" s="11" t="str">
        <f>IF($B7783 &lt;&gt; "",VLOOKUP(MID(B7783,3,5),'Recyclabilité Prod Matx'!C:F,4,FALSE), "")</f>
        <v/>
      </c>
      <c r="F7783" s="12" t="str">
        <f>IF($B7783 &lt;&gt; "", IF(C7783="Totale","",IF(D7783 = 0, "", VLOOKUP(D7783,'Cond Compo'!A:B,2,FALSE))),"")</f>
        <v/>
      </c>
      <c r="G7783" s="28"/>
      <c r="H7783" s="11" t="str">
        <f xml:space="preserve"> IF(C7783="Totale",2,IF($G7783 &lt;&gt; "", IF(D7783 = "E",MATCH(G7783, 'Cond Compo'!D$16:D$18, 0), MATCH(G7783, 'Cond Compo'!C$16:C$19, 0)), ""))</f>
        <v/>
      </c>
      <c r="I7783" s="12" t="str">
        <f>IF($E7783 &lt;&gt; "", IF(E7783 = 0, "", VLOOKUP(E7783,'Cond Perturbation'!A:B,2,FALSE)),"")</f>
        <v/>
      </c>
      <c r="J7783" s="28"/>
      <c r="K7783" s="29" t="str">
        <f>IF($B7783 &lt;&gt; "", IF(C7783="Oui",IF(H7783=1,IF(E7783=0,Résultat!G$8,IF(J7783="No",Résultat!$G$8,Résultat!$G$7)),IF(H7783=2,IF(E7783=0,Résultat!G$9,IF(J7783="No",Résultat!$G$9,Résultat!$G$7)),Résultat!$G$7)),IF(C7783 = "Totale", IF(H7783=1,IF(E7783=0,Résultat!G$8,IF(J7783="No",Résultat!$G$9,Résultat!$G$7)),IF(H7783=2,IF(E7783=0,Résultat!G$9,IF(J7783="No",Résultat!$G$9,Résultat!$G$7)),Résultat!$G$7)),Résultat!$G$7)), "")</f>
        <v/>
      </c>
    </row>
    <row r="7784" spans="1:11" ht="20.100000000000001" customHeight="1">
      <c r="A7784" s="26"/>
      <c r="B7784" s="27"/>
      <c r="C7784" s="11" t="str">
        <f>IF($B7784 &lt;&gt; "",VLOOKUP(MID(B7784,3,5),'Recyclabilité Prod Matx'!C:F,2,FALSE), "")</f>
        <v/>
      </c>
      <c r="D7784" s="11" t="str">
        <f>IF($B7784 &lt;&gt; "",VLOOKUP(MID(B7784,3,5),'Recyclabilité Prod Matx'!C:F,3,FALSE),"")</f>
        <v/>
      </c>
      <c r="E7784" s="11" t="str">
        <f>IF($B7784 &lt;&gt; "",VLOOKUP(MID(B7784,3,5),'Recyclabilité Prod Matx'!C:F,4,FALSE), "")</f>
        <v/>
      </c>
      <c r="F7784" s="12" t="str">
        <f>IF($B7784 &lt;&gt; "", IF(C7784="Totale","",IF(D7784 = 0, "", VLOOKUP(D7784,'Cond Compo'!A:B,2,FALSE))),"")</f>
        <v/>
      </c>
      <c r="G7784" s="28"/>
      <c r="H7784" s="11" t="str">
        <f xml:space="preserve"> IF(C7784="Totale",2,IF($G7784 &lt;&gt; "", IF(D7784 = "E",MATCH(G7784, 'Cond Compo'!D$16:D$18, 0), MATCH(G7784, 'Cond Compo'!C$16:C$19, 0)), ""))</f>
        <v/>
      </c>
      <c r="I7784" s="12" t="str">
        <f>IF($E7784 &lt;&gt; "", IF(E7784 = 0, "", VLOOKUP(E7784,'Cond Perturbation'!A:B,2,FALSE)),"")</f>
        <v/>
      </c>
      <c r="J7784" s="28"/>
      <c r="K7784" s="29" t="str">
        <f>IF($B7784 &lt;&gt; "", IF(C7784="Oui",IF(H7784=1,IF(E7784=0,Résultat!G$8,IF(J7784="No",Résultat!$G$8,Résultat!$G$7)),IF(H7784=2,IF(E7784=0,Résultat!G$9,IF(J7784="No",Résultat!$G$9,Résultat!$G$7)),Résultat!$G$7)),IF(C7784 = "Totale", IF(H7784=1,IF(E7784=0,Résultat!G$8,IF(J7784="No",Résultat!$G$9,Résultat!$G$7)),IF(H7784=2,IF(E7784=0,Résultat!G$9,IF(J7784="No",Résultat!$G$9,Résultat!$G$7)),Résultat!$G$7)),Résultat!$G$7)), "")</f>
        <v/>
      </c>
    </row>
    <row r="7785" spans="1:11" ht="20.100000000000001" customHeight="1">
      <c r="A7785" s="26"/>
      <c r="B7785" s="27"/>
      <c r="C7785" s="11" t="str">
        <f>IF($B7785 &lt;&gt; "",VLOOKUP(MID(B7785,3,5),'Recyclabilité Prod Matx'!C:F,2,FALSE), "")</f>
        <v/>
      </c>
      <c r="D7785" s="11" t="str">
        <f>IF($B7785 &lt;&gt; "",VLOOKUP(MID(B7785,3,5),'Recyclabilité Prod Matx'!C:F,3,FALSE),"")</f>
        <v/>
      </c>
      <c r="E7785" s="11" t="str">
        <f>IF($B7785 &lt;&gt; "",VLOOKUP(MID(B7785,3,5),'Recyclabilité Prod Matx'!C:F,4,FALSE), "")</f>
        <v/>
      </c>
      <c r="F7785" s="12" t="str">
        <f>IF($B7785 &lt;&gt; "", IF(C7785="Totale","",IF(D7785 = 0, "", VLOOKUP(D7785,'Cond Compo'!A:B,2,FALSE))),"")</f>
        <v/>
      </c>
      <c r="G7785" s="28"/>
      <c r="H7785" s="11" t="str">
        <f xml:space="preserve"> IF(C7785="Totale",2,IF($G7785 &lt;&gt; "", IF(D7785 = "E",MATCH(G7785, 'Cond Compo'!D$16:D$18, 0), MATCH(G7785, 'Cond Compo'!C$16:C$19, 0)), ""))</f>
        <v/>
      </c>
      <c r="I7785" s="12" t="str">
        <f>IF($E7785 &lt;&gt; "", IF(E7785 = 0, "", VLOOKUP(E7785,'Cond Perturbation'!A:B,2,FALSE)),"")</f>
        <v/>
      </c>
      <c r="J7785" s="28"/>
      <c r="K7785" s="29" t="str">
        <f>IF($B7785 &lt;&gt; "", IF(C7785="Oui",IF(H7785=1,IF(E7785=0,Résultat!G$8,IF(J7785="No",Résultat!$G$8,Résultat!$G$7)),IF(H7785=2,IF(E7785=0,Résultat!G$9,IF(J7785="No",Résultat!$G$9,Résultat!$G$7)),Résultat!$G$7)),IF(C7785 = "Totale", IF(H7785=1,IF(E7785=0,Résultat!G$8,IF(J7785="No",Résultat!$G$9,Résultat!$G$7)),IF(H7785=2,IF(E7785=0,Résultat!G$9,IF(J7785="No",Résultat!$G$9,Résultat!$G$7)),Résultat!$G$7)),Résultat!$G$7)), "")</f>
        <v/>
      </c>
    </row>
    <row r="7786" spans="1:11" ht="20.100000000000001" customHeight="1">
      <c r="A7786" s="26"/>
      <c r="B7786" s="27"/>
      <c r="C7786" s="11" t="str">
        <f>IF($B7786 &lt;&gt; "",VLOOKUP(MID(B7786,3,5),'Recyclabilité Prod Matx'!C:F,2,FALSE), "")</f>
        <v/>
      </c>
      <c r="D7786" s="11" t="str">
        <f>IF($B7786 &lt;&gt; "",VLOOKUP(MID(B7786,3,5),'Recyclabilité Prod Matx'!C:F,3,FALSE),"")</f>
        <v/>
      </c>
      <c r="E7786" s="11" t="str">
        <f>IF($B7786 &lt;&gt; "",VLOOKUP(MID(B7786,3,5),'Recyclabilité Prod Matx'!C:F,4,FALSE), "")</f>
        <v/>
      </c>
      <c r="F7786" s="12" t="str">
        <f>IF($B7786 &lt;&gt; "", IF(C7786="Totale","",IF(D7786 = 0, "", VLOOKUP(D7786,'Cond Compo'!A:B,2,FALSE))),"")</f>
        <v/>
      </c>
      <c r="G7786" s="28"/>
      <c r="H7786" s="11" t="str">
        <f xml:space="preserve"> IF(C7786="Totale",2,IF($G7786 &lt;&gt; "", IF(D7786 = "E",MATCH(G7786, 'Cond Compo'!D$16:D$18, 0), MATCH(G7786, 'Cond Compo'!C$16:C$19, 0)), ""))</f>
        <v/>
      </c>
      <c r="I7786" s="12" t="str">
        <f>IF($E7786 &lt;&gt; "", IF(E7786 = 0, "", VLOOKUP(E7786,'Cond Perturbation'!A:B,2,FALSE)),"")</f>
        <v/>
      </c>
      <c r="J7786" s="28"/>
      <c r="K7786" s="29" t="str">
        <f>IF($B7786 &lt;&gt; "", IF(C7786="Oui",IF(H7786=1,IF(E7786=0,Résultat!G$8,IF(J7786="No",Résultat!$G$8,Résultat!$G$7)),IF(H7786=2,IF(E7786=0,Résultat!G$9,IF(J7786="No",Résultat!$G$9,Résultat!$G$7)),Résultat!$G$7)),IF(C7786 = "Totale", IF(H7786=1,IF(E7786=0,Résultat!G$8,IF(J7786="No",Résultat!$G$9,Résultat!$G$7)),IF(H7786=2,IF(E7786=0,Résultat!G$9,IF(J7786="No",Résultat!$G$9,Résultat!$G$7)),Résultat!$G$7)),Résultat!$G$7)), "")</f>
        <v/>
      </c>
    </row>
    <row r="7787" spans="1:11" ht="20.100000000000001" customHeight="1">
      <c r="A7787" s="26"/>
      <c r="B7787" s="27"/>
      <c r="C7787" s="11" t="str">
        <f>IF($B7787 &lt;&gt; "",VLOOKUP(MID(B7787,3,5),'Recyclabilité Prod Matx'!C:F,2,FALSE), "")</f>
        <v/>
      </c>
      <c r="D7787" s="11" t="str">
        <f>IF($B7787 &lt;&gt; "",VLOOKUP(MID(B7787,3,5),'Recyclabilité Prod Matx'!C:F,3,FALSE),"")</f>
        <v/>
      </c>
      <c r="E7787" s="11" t="str">
        <f>IF($B7787 &lt;&gt; "",VLOOKUP(MID(B7787,3,5),'Recyclabilité Prod Matx'!C:F,4,FALSE), "")</f>
        <v/>
      </c>
      <c r="F7787" s="12" t="str">
        <f>IF($B7787 &lt;&gt; "", IF(C7787="Totale","",IF(D7787 = 0, "", VLOOKUP(D7787,'Cond Compo'!A:B,2,FALSE))),"")</f>
        <v/>
      </c>
      <c r="G7787" s="28"/>
      <c r="H7787" s="11" t="str">
        <f xml:space="preserve"> IF(C7787="Totale",2,IF($G7787 &lt;&gt; "", IF(D7787 = "E",MATCH(G7787, 'Cond Compo'!D$16:D$18, 0), MATCH(G7787, 'Cond Compo'!C$16:C$19, 0)), ""))</f>
        <v/>
      </c>
      <c r="I7787" s="12" t="str">
        <f>IF($E7787 &lt;&gt; "", IF(E7787 = 0, "", VLOOKUP(E7787,'Cond Perturbation'!A:B,2,FALSE)),"")</f>
        <v/>
      </c>
      <c r="J7787" s="28"/>
      <c r="K7787" s="29" t="str">
        <f>IF($B7787 &lt;&gt; "", IF(C7787="Oui",IF(H7787=1,IF(E7787=0,Résultat!G$8,IF(J7787="No",Résultat!$G$8,Résultat!$G$7)),IF(H7787=2,IF(E7787=0,Résultat!G$9,IF(J7787="No",Résultat!$G$9,Résultat!$G$7)),Résultat!$G$7)),IF(C7787 = "Totale", IF(H7787=1,IF(E7787=0,Résultat!G$8,IF(J7787="No",Résultat!$G$9,Résultat!$G$7)),IF(H7787=2,IF(E7787=0,Résultat!G$9,IF(J7787="No",Résultat!$G$9,Résultat!$G$7)),Résultat!$G$7)),Résultat!$G$7)), "")</f>
        <v/>
      </c>
    </row>
    <row r="7788" spans="1:11" ht="20.100000000000001" customHeight="1">
      <c r="A7788" s="26"/>
      <c r="B7788" s="27"/>
      <c r="C7788" s="11" t="str">
        <f>IF($B7788 &lt;&gt; "",VLOOKUP(MID(B7788,3,5),'Recyclabilité Prod Matx'!C:F,2,FALSE), "")</f>
        <v/>
      </c>
      <c r="D7788" s="11" t="str">
        <f>IF($B7788 &lt;&gt; "",VLOOKUP(MID(B7788,3,5),'Recyclabilité Prod Matx'!C:F,3,FALSE),"")</f>
        <v/>
      </c>
      <c r="E7788" s="11" t="str">
        <f>IF($B7788 &lt;&gt; "",VLOOKUP(MID(B7788,3,5),'Recyclabilité Prod Matx'!C:F,4,FALSE), "")</f>
        <v/>
      </c>
      <c r="F7788" s="12" t="str">
        <f>IF($B7788 &lt;&gt; "", IF(C7788="Totale","",IF(D7788 = 0, "", VLOOKUP(D7788,'Cond Compo'!A:B,2,FALSE))),"")</f>
        <v/>
      </c>
      <c r="G7788" s="28"/>
      <c r="H7788" s="11" t="str">
        <f xml:space="preserve"> IF(C7788="Totale",2,IF($G7788 &lt;&gt; "", IF(D7788 = "E",MATCH(G7788, 'Cond Compo'!D$16:D$18, 0), MATCH(G7788, 'Cond Compo'!C$16:C$19, 0)), ""))</f>
        <v/>
      </c>
      <c r="I7788" s="12" t="str">
        <f>IF($E7788 &lt;&gt; "", IF(E7788 = 0, "", VLOOKUP(E7788,'Cond Perturbation'!A:B,2,FALSE)),"")</f>
        <v/>
      </c>
      <c r="J7788" s="28"/>
      <c r="K7788" s="29" t="str">
        <f>IF($B7788 &lt;&gt; "", IF(C7788="Oui",IF(H7788=1,IF(E7788=0,Résultat!G$8,IF(J7788="No",Résultat!$G$8,Résultat!$G$7)),IF(H7788=2,IF(E7788=0,Résultat!G$9,IF(J7788="No",Résultat!$G$9,Résultat!$G$7)),Résultat!$G$7)),IF(C7788 = "Totale", IF(H7788=1,IF(E7788=0,Résultat!G$8,IF(J7788="No",Résultat!$G$9,Résultat!$G$7)),IF(H7788=2,IF(E7788=0,Résultat!G$9,IF(J7788="No",Résultat!$G$9,Résultat!$G$7)),Résultat!$G$7)),Résultat!$G$7)), "")</f>
        <v/>
      </c>
    </row>
    <row r="7789" spans="1:11" ht="20.100000000000001" customHeight="1">
      <c r="A7789" s="26"/>
      <c r="B7789" s="27"/>
      <c r="C7789" s="11" t="str">
        <f>IF($B7789 &lt;&gt; "",VLOOKUP(MID(B7789,3,5),'Recyclabilité Prod Matx'!C:F,2,FALSE), "")</f>
        <v/>
      </c>
      <c r="D7789" s="11" t="str">
        <f>IF($B7789 &lt;&gt; "",VLOOKUP(MID(B7789,3,5),'Recyclabilité Prod Matx'!C:F,3,FALSE),"")</f>
        <v/>
      </c>
      <c r="E7789" s="11" t="str">
        <f>IF($B7789 &lt;&gt; "",VLOOKUP(MID(B7789,3,5),'Recyclabilité Prod Matx'!C:F,4,FALSE), "")</f>
        <v/>
      </c>
      <c r="F7789" s="12" t="str">
        <f>IF($B7789 &lt;&gt; "", IF(C7789="Totale","",IF(D7789 = 0, "", VLOOKUP(D7789,'Cond Compo'!A:B,2,FALSE))),"")</f>
        <v/>
      </c>
      <c r="G7789" s="28"/>
      <c r="H7789" s="11" t="str">
        <f xml:space="preserve"> IF(C7789="Totale",2,IF($G7789 &lt;&gt; "", IF(D7789 = "E",MATCH(G7789, 'Cond Compo'!D$16:D$18, 0), MATCH(G7789, 'Cond Compo'!C$16:C$19, 0)), ""))</f>
        <v/>
      </c>
      <c r="I7789" s="12" t="str">
        <f>IF($E7789 &lt;&gt; "", IF(E7789 = 0, "", VLOOKUP(E7789,'Cond Perturbation'!A:B,2,FALSE)),"")</f>
        <v/>
      </c>
      <c r="J7789" s="28"/>
      <c r="K7789" s="29" t="str">
        <f>IF($B7789 &lt;&gt; "", IF(C7789="Oui",IF(H7789=1,IF(E7789=0,Résultat!G$8,IF(J7789="No",Résultat!$G$8,Résultat!$G$7)),IF(H7789=2,IF(E7789=0,Résultat!G$9,IF(J7789="No",Résultat!$G$9,Résultat!$G$7)),Résultat!$G$7)),IF(C7789 = "Totale", IF(H7789=1,IF(E7789=0,Résultat!G$8,IF(J7789="No",Résultat!$G$9,Résultat!$G$7)),IF(H7789=2,IF(E7789=0,Résultat!G$9,IF(J7789="No",Résultat!$G$9,Résultat!$G$7)),Résultat!$G$7)),Résultat!$G$7)), "")</f>
        <v/>
      </c>
    </row>
    <row r="7790" spans="1:11" ht="20.100000000000001" customHeight="1">
      <c r="A7790" s="26"/>
      <c r="B7790" s="27"/>
      <c r="C7790" s="11" t="str">
        <f>IF($B7790 &lt;&gt; "",VLOOKUP(MID(B7790,3,5),'Recyclabilité Prod Matx'!C:F,2,FALSE), "")</f>
        <v/>
      </c>
      <c r="D7790" s="11" t="str">
        <f>IF($B7790 &lt;&gt; "",VLOOKUP(MID(B7790,3,5),'Recyclabilité Prod Matx'!C:F,3,FALSE),"")</f>
        <v/>
      </c>
      <c r="E7790" s="11" t="str">
        <f>IF($B7790 &lt;&gt; "",VLOOKUP(MID(B7790,3,5),'Recyclabilité Prod Matx'!C:F,4,FALSE), "")</f>
        <v/>
      </c>
      <c r="F7790" s="12" t="str">
        <f>IF($B7790 &lt;&gt; "", IF(C7790="Totale","",IF(D7790 = 0, "", VLOOKUP(D7790,'Cond Compo'!A:B,2,FALSE))),"")</f>
        <v/>
      </c>
      <c r="G7790" s="28"/>
      <c r="H7790" s="11" t="str">
        <f xml:space="preserve"> IF(C7790="Totale",2,IF($G7790 &lt;&gt; "", IF(D7790 = "E",MATCH(G7790, 'Cond Compo'!D$16:D$18, 0), MATCH(G7790, 'Cond Compo'!C$16:C$19, 0)), ""))</f>
        <v/>
      </c>
      <c r="I7790" s="12" t="str">
        <f>IF($E7790 &lt;&gt; "", IF(E7790 = 0, "", VLOOKUP(E7790,'Cond Perturbation'!A:B,2,FALSE)),"")</f>
        <v/>
      </c>
      <c r="J7790" s="28"/>
      <c r="K7790" s="29" t="str">
        <f>IF($B7790 &lt;&gt; "", IF(C7790="Oui",IF(H7790=1,IF(E7790=0,Résultat!G$8,IF(J7790="No",Résultat!$G$8,Résultat!$G$7)),IF(H7790=2,IF(E7790=0,Résultat!G$9,IF(J7790="No",Résultat!$G$9,Résultat!$G$7)),Résultat!$G$7)),IF(C7790 = "Totale", IF(H7790=1,IF(E7790=0,Résultat!G$8,IF(J7790="No",Résultat!$G$9,Résultat!$G$7)),IF(H7790=2,IF(E7790=0,Résultat!G$9,IF(J7790="No",Résultat!$G$9,Résultat!$G$7)),Résultat!$G$7)),Résultat!$G$7)), "")</f>
        <v/>
      </c>
    </row>
    <row r="7791" spans="1:11" ht="20.100000000000001" customHeight="1">
      <c r="A7791" s="26"/>
      <c r="B7791" s="27"/>
      <c r="C7791" s="11" t="str">
        <f>IF($B7791 &lt;&gt; "",VLOOKUP(MID(B7791,3,5),'Recyclabilité Prod Matx'!C:F,2,FALSE), "")</f>
        <v/>
      </c>
      <c r="D7791" s="11" t="str">
        <f>IF($B7791 &lt;&gt; "",VLOOKUP(MID(B7791,3,5),'Recyclabilité Prod Matx'!C:F,3,FALSE),"")</f>
        <v/>
      </c>
      <c r="E7791" s="11" t="str">
        <f>IF($B7791 &lt;&gt; "",VLOOKUP(MID(B7791,3,5),'Recyclabilité Prod Matx'!C:F,4,FALSE), "")</f>
        <v/>
      </c>
      <c r="F7791" s="12" t="str">
        <f>IF($B7791 &lt;&gt; "", IF(C7791="Totale","",IF(D7791 = 0, "", VLOOKUP(D7791,'Cond Compo'!A:B,2,FALSE))),"")</f>
        <v/>
      </c>
      <c r="G7791" s="28"/>
      <c r="H7791" s="11" t="str">
        <f xml:space="preserve"> IF(C7791="Totale",2,IF($G7791 &lt;&gt; "", IF(D7791 = "E",MATCH(G7791, 'Cond Compo'!D$16:D$18, 0), MATCH(G7791, 'Cond Compo'!C$16:C$19, 0)), ""))</f>
        <v/>
      </c>
      <c r="I7791" s="12" t="str">
        <f>IF($E7791 &lt;&gt; "", IF(E7791 = 0, "", VLOOKUP(E7791,'Cond Perturbation'!A:B,2,FALSE)),"")</f>
        <v/>
      </c>
      <c r="J7791" s="28"/>
      <c r="K7791" s="29" t="str">
        <f>IF($B7791 &lt;&gt; "", IF(C7791="Oui",IF(H7791=1,IF(E7791=0,Résultat!G$8,IF(J7791="No",Résultat!$G$8,Résultat!$G$7)),IF(H7791=2,IF(E7791=0,Résultat!G$9,IF(J7791="No",Résultat!$G$9,Résultat!$G$7)),Résultat!$G$7)),IF(C7791 = "Totale", IF(H7791=1,IF(E7791=0,Résultat!G$8,IF(J7791="No",Résultat!$G$9,Résultat!$G$7)),IF(H7791=2,IF(E7791=0,Résultat!G$9,IF(J7791="No",Résultat!$G$9,Résultat!$G$7)),Résultat!$G$7)),Résultat!$G$7)), "")</f>
        <v/>
      </c>
    </row>
    <row r="7792" spans="1:11" ht="20.100000000000001" customHeight="1">
      <c r="A7792" s="26"/>
      <c r="B7792" s="27"/>
      <c r="C7792" s="11" t="str">
        <f>IF($B7792 &lt;&gt; "",VLOOKUP(MID(B7792,3,5),'Recyclabilité Prod Matx'!C:F,2,FALSE), "")</f>
        <v/>
      </c>
      <c r="D7792" s="11" t="str">
        <f>IF($B7792 &lt;&gt; "",VLOOKUP(MID(B7792,3,5),'Recyclabilité Prod Matx'!C:F,3,FALSE),"")</f>
        <v/>
      </c>
      <c r="E7792" s="11" t="str">
        <f>IF($B7792 &lt;&gt; "",VLOOKUP(MID(B7792,3,5),'Recyclabilité Prod Matx'!C:F,4,FALSE), "")</f>
        <v/>
      </c>
      <c r="F7792" s="12" t="str">
        <f>IF($B7792 &lt;&gt; "", IF(C7792="Totale","",IF(D7792 = 0, "", VLOOKUP(D7792,'Cond Compo'!A:B,2,FALSE))),"")</f>
        <v/>
      </c>
      <c r="G7792" s="28"/>
      <c r="H7792" s="11" t="str">
        <f xml:space="preserve"> IF(C7792="Totale",2,IF($G7792 &lt;&gt; "", IF(D7792 = "E",MATCH(G7792, 'Cond Compo'!D$16:D$18, 0), MATCH(G7792, 'Cond Compo'!C$16:C$19, 0)), ""))</f>
        <v/>
      </c>
      <c r="I7792" s="12" t="str">
        <f>IF($E7792 &lt;&gt; "", IF(E7792 = 0, "", VLOOKUP(E7792,'Cond Perturbation'!A:B,2,FALSE)),"")</f>
        <v/>
      </c>
      <c r="J7792" s="28"/>
      <c r="K7792" s="29" t="str">
        <f>IF($B7792 &lt;&gt; "", IF(C7792="Oui",IF(H7792=1,IF(E7792=0,Résultat!G$8,IF(J7792="No",Résultat!$G$8,Résultat!$G$7)),IF(H7792=2,IF(E7792=0,Résultat!G$9,IF(J7792="No",Résultat!$G$9,Résultat!$G$7)),Résultat!$G$7)),IF(C7792 = "Totale", IF(H7792=1,IF(E7792=0,Résultat!G$8,IF(J7792="No",Résultat!$G$9,Résultat!$G$7)),IF(H7792=2,IF(E7792=0,Résultat!G$9,IF(J7792="No",Résultat!$G$9,Résultat!$G$7)),Résultat!$G$7)),Résultat!$G$7)), "")</f>
        <v/>
      </c>
    </row>
    <row r="7793" spans="1:11" ht="20.100000000000001" customHeight="1">
      <c r="A7793" s="26"/>
      <c r="B7793" s="27"/>
      <c r="C7793" s="11" t="str">
        <f>IF($B7793 &lt;&gt; "",VLOOKUP(MID(B7793,3,5),'Recyclabilité Prod Matx'!C:F,2,FALSE), "")</f>
        <v/>
      </c>
      <c r="D7793" s="11" t="str">
        <f>IF($B7793 &lt;&gt; "",VLOOKUP(MID(B7793,3,5),'Recyclabilité Prod Matx'!C:F,3,FALSE),"")</f>
        <v/>
      </c>
      <c r="E7793" s="11" t="str">
        <f>IF($B7793 &lt;&gt; "",VLOOKUP(MID(B7793,3,5),'Recyclabilité Prod Matx'!C:F,4,FALSE), "")</f>
        <v/>
      </c>
      <c r="F7793" s="12" t="str">
        <f>IF($B7793 &lt;&gt; "", IF(C7793="Totale","",IF(D7793 = 0, "", VLOOKUP(D7793,'Cond Compo'!A:B,2,FALSE))),"")</f>
        <v/>
      </c>
      <c r="G7793" s="28"/>
      <c r="H7793" s="11" t="str">
        <f xml:space="preserve"> IF(C7793="Totale",2,IF($G7793 &lt;&gt; "", IF(D7793 = "E",MATCH(G7793, 'Cond Compo'!D$16:D$18, 0), MATCH(G7793, 'Cond Compo'!C$16:C$19, 0)), ""))</f>
        <v/>
      </c>
      <c r="I7793" s="12" t="str">
        <f>IF($E7793 &lt;&gt; "", IF(E7793 = 0, "", VLOOKUP(E7793,'Cond Perturbation'!A:B,2,FALSE)),"")</f>
        <v/>
      </c>
      <c r="J7793" s="28"/>
      <c r="K7793" s="29" t="str">
        <f>IF($B7793 &lt;&gt; "", IF(C7793="Oui",IF(H7793=1,IF(E7793=0,Résultat!G$8,IF(J7793="No",Résultat!$G$8,Résultat!$G$7)),IF(H7793=2,IF(E7793=0,Résultat!G$9,IF(J7793="No",Résultat!$G$9,Résultat!$G$7)),Résultat!$G$7)),IF(C7793 = "Totale", IF(H7793=1,IF(E7793=0,Résultat!G$8,IF(J7793="No",Résultat!$G$9,Résultat!$G$7)),IF(H7793=2,IF(E7793=0,Résultat!G$9,IF(J7793="No",Résultat!$G$9,Résultat!$G$7)),Résultat!$G$7)),Résultat!$G$7)), "")</f>
        <v/>
      </c>
    </row>
    <row r="7794" spans="1:11" ht="20.100000000000001" customHeight="1">
      <c r="A7794" s="26"/>
      <c r="B7794" s="27"/>
      <c r="C7794" s="11" t="str">
        <f>IF($B7794 &lt;&gt; "",VLOOKUP(MID(B7794,3,5),'Recyclabilité Prod Matx'!C:F,2,FALSE), "")</f>
        <v/>
      </c>
      <c r="D7794" s="11" t="str">
        <f>IF($B7794 &lt;&gt; "",VLOOKUP(MID(B7794,3,5),'Recyclabilité Prod Matx'!C:F,3,FALSE),"")</f>
        <v/>
      </c>
      <c r="E7794" s="11" t="str">
        <f>IF($B7794 &lt;&gt; "",VLOOKUP(MID(B7794,3,5),'Recyclabilité Prod Matx'!C:F,4,FALSE), "")</f>
        <v/>
      </c>
      <c r="F7794" s="12" t="str">
        <f>IF($B7794 &lt;&gt; "", IF(C7794="Totale","",IF(D7794 = 0, "", VLOOKUP(D7794,'Cond Compo'!A:B,2,FALSE))),"")</f>
        <v/>
      </c>
      <c r="G7794" s="28"/>
      <c r="H7794" s="11" t="str">
        <f xml:space="preserve"> IF(C7794="Totale",2,IF($G7794 &lt;&gt; "", IF(D7794 = "E",MATCH(G7794, 'Cond Compo'!D$16:D$18, 0), MATCH(G7794, 'Cond Compo'!C$16:C$19, 0)), ""))</f>
        <v/>
      </c>
      <c r="I7794" s="12" t="str">
        <f>IF($E7794 &lt;&gt; "", IF(E7794 = 0, "", VLOOKUP(E7794,'Cond Perturbation'!A:B,2,FALSE)),"")</f>
        <v/>
      </c>
      <c r="J7794" s="28"/>
      <c r="K7794" s="29" t="str">
        <f>IF($B7794 &lt;&gt; "", IF(C7794="Oui",IF(H7794=1,IF(E7794=0,Résultat!G$8,IF(J7794="No",Résultat!$G$8,Résultat!$G$7)),IF(H7794=2,IF(E7794=0,Résultat!G$9,IF(J7794="No",Résultat!$G$9,Résultat!$G$7)),Résultat!$G$7)),IF(C7794 = "Totale", IF(H7794=1,IF(E7794=0,Résultat!G$8,IF(J7794="No",Résultat!$G$9,Résultat!$G$7)),IF(H7794=2,IF(E7794=0,Résultat!G$9,IF(J7794="No",Résultat!$G$9,Résultat!$G$7)),Résultat!$G$7)),Résultat!$G$7)), "")</f>
        <v/>
      </c>
    </row>
    <row r="7795" spans="1:11" ht="20.100000000000001" customHeight="1">
      <c r="A7795" s="26"/>
      <c r="B7795" s="27"/>
      <c r="C7795" s="11" t="str">
        <f>IF($B7795 &lt;&gt; "",VLOOKUP(MID(B7795,3,5),'Recyclabilité Prod Matx'!C:F,2,FALSE), "")</f>
        <v/>
      </c>
      <c r="D7795" s="11" t="str">
        <f>IF($B7795 &lt;&gt; "",VLOOKUP(MID(B7795,3,5),'Recyclabilité Prod Matx'!C:F,3,FALSE),"")</f>
        <v/>
      </c>
      <c r="E7795" s="11" t="str">
        <f>IF($B7795 &lt;&gt; "",VLOOKUP(MID(B7795,3,5),'Recyclabilité Prod Matx'!C:F,4,FALSE), "")</f>
        <v/>
      </c>
      <c r="F7795" s="12" t="str">
        <f>IF($B7795 &lt;&gt; "", IF(C7795="Totale","",IF(D7795 = 0, "", VLOOKUP(D7795,'Cond Compo'!A:B,2,FALSE))),"")</f>
        <v/>
      </c>
      <c r="G7795" s="28"/>
      <c r="H7795" s="11" t="str">
        <f xml:space="preserve"> IF(C7795="Totale",2,IF($G7795 &lt;&gt; "", IF(D7795 = "E",MATCH(G7795, 'Cond Compo'!D$16:D$18, 0), MATCH(G7795, 'Cond Compo'!C$16:C$19, 0)), ""))</f>
        <v/>
      </c>
      <c r="I7795" s="12" t="str">
        <f>IF($E7795 &lt;&gt; "", IF(E7795 = 0, "", VLOOKUP(E7795,'Cond Perturbation'!A:B,2,FALSE)),"")</f>
        <v/>
      </c>
      <c r="J7795" s="28"/>
      <c r="K7795" s="29" t="str">
        <f>IF($B7795 &lt;&gt; "", IF(C7795="Oui",IF(H7795=1,IF(E7795=0,Résultat!G$8,IF(J7795="No",Résultat!$G$8,Résultat!$G$7)),IF(H7795=2,IF(E7795=0,Résultat!G$9,IF(J7795="No",Résultat!$G$9,Résultat!$G$7)),Résultat!$G$7)),IF(C7795 = "Totale", IF(H7795=1,IF(E7795=0,Résultat!G$8,IF(J7795="No",Résultat!$G$9,Résultat!$G$7)),IF(H7795=2,IF(E7795=0,Résultat!G$9,IF(J7795="No",Résultat!$G$9,Résultat!$G$7)),Résultat!$G$7)),Résultat!$G$7)), "")</f>
        <v/>
      </c>
    </row>
    <row r="7796" spans="1:11" ht="20.100000000000001" customHeight="1">
      <c r="A7796" s="26"/>
      <c r="B7796" s="27"/>
      <c r="C7796" s="11" t="str">
        <f>IF($B7796 &lt;&gt; "",VLOOKUP(MID(B7796,3,5),'Recyclabilité Prod Matx'!C:F,2,FALSE), "")</f>
        <v/>
      </c>
      <c r="D7796" s="11" t="str">
        <f>IF($B7796 &lt;&gt; "",VLOOKUP(MID(B7796,3,5),'Recyclabilité Prod Matx'!C:F,3,FALSE),"")</f>
        <v/>
      </c>
      <c r="E7796" s="11" t="str">
        <f>IF($B7796 &lt;&gt; "",VLOOKUP(MID(B7796,3,5),'Recyclabilité Prod Matx'!C:F,4,FALSE), "")</f>
        <v/>
      </c>
      <c r="F7796" s="12" t="str">
        <f>IF($B7796 &lt;&gt; "", IF(C7796="Totale","",IF(D7796 = 0, "", VLOOKUP(D7796,'Cond Compo'!A:B,2,FALSE))),"")</f>
        <v/>
      </c>
      <c r="G7796" s="28"/>
      <c r="H7796" s="11" t="str">
        <f xml:space="preserve"> IF(C7796="Totale",2,IF($G7796 &lt;&gt; "", IF(D7796 = "E",MATCH(G7796, 'Cond Compo'!D$16:D$18, 0), MATCH(G7796, 'Cond Compo'!C$16:C$19, 0)), ""))</f>
        <v/>
      </c>
      <c r="I7796" s="12" t="str">
        <f>IF($E7796 &lt;&gt; "", IF(E7796 = 0, "", VLOOKUP(E7796,'Cond Perturbation'!A:B,2,FALSE)),"")</f>
        <v/>
      </c>
      <c r="J7796" s="28"/>
      <c r="K7796" s="29" t="str">
        <f>IF($B7796 &lt;&gt; "", IF(C7796="Oui",IF(H7796=1,IF(E7796=0,Résultat!G$8,IF(J7796="No",Résultat!$G$8,Résultat!$G$7)),IF(H7796=2,IF(E7796=0,Résultat!G$9,IF(J7796="No",Résultat!$G$9,Résultat!$G$7)),Résultat!$G$7)),IF(C7796 = "Totale", IF(H7796=1,IF(E7796=0,Résultat!G$8,IF(J7796="No",Résultat!$G$9,Résultat!$G$7)),IF(H7796=2,IF(E7796=0,Résultat!G$9,IF(J7796="No",Résultat!$G$9,Résultat!$G$7)),Résultat!$G$7)),Résultat!$G$7)), "")</f>
        <v/>
      </c>
    </row>
    <row r="7797" spans="1:11" ht="20.100000000000001" customHeight="1">
      <c r="A7797" s="26"/>
      <c r="B7797" s="27"/>
      <c r="C7797" s="11" t="str">
        <f>IF($B7797 &lt;&gt; "",VLOOKUP(MID(B7797,3,5),'Recyclabilité Prod Matx'!C:F,2,FALSE), "")</f>
        <v/>
      </c>
      <c r="D7797" s="11" t="str">
        <f>IF($B7797 &lt;&gt; "",VLOOKUP(MID(B7797,3,5),'Recyclabilité Prod Matx'!C:F,3,FALSE),"")</f>
        <v/>
      </c>
      <c r="E7797" s="11" t="str">
        <f>IF($B7797 &lt;&gt; "",VLOOKUP(MID(B7797,3,5),'Recyclabilité Prod Matx'!C:F,4,FALSE), "")</f>
        <v/>
      </c>
      <c r="F7797" s="12" t="str">
        <f>IF($B7797 &lt;&gt; "", IF(C7797="Totale","",IF(D7797 = 0, "", VLOOKUP(D7797,'Cond Compo'!A:B,2,FALSE))),"")</f>
        <v/>
      </c>
      <c r="G7797" s="28"/>
      <c r="H7797" s="11" t="str">
        <f xml:space="preserve"> IF(C7797="Totale",2,IF($G7797 &lt;&gt; "", IF(D7797 = "E",MATCH(G7797, 'Cond Compo'!D$16:D$18, 0), MATCH(G7797, 'Cond Compo'!C$16:C$19, 0)), ""))</f>
        <v/>
      </c>
      <c r="I7797" s="12" t="str">
        <f>IF($E7797 &lt;&gt; "", IF(E7797 = 0, "", VLOOKUP(E7797,'Cond Perturbation'!A:B,2,FALSE)),"")</f>
        <v/>
      </c>
      <c r="J7797" s="28"/>
      <c r="K7797" s="29" t="str">
        <f>IF($B7797 &lt;&gt; "", IF(C7797="Oui",IF(H7797=1,IF(E7797=0,Résultat!G$8,IF(J7797="No",Résultat!$G$8,Résultat!$G$7)),IF(H7797=2,IF(E7797=0,Résultat!G$9,IF(J7797="No",Résultat!$G$9,Résultat!$G$7)),Résultat!$G$7)),IF(C7797 = "Totale", IF(H7797=1,IF(E7797=0,Résultat!G$8,IF(J7797="No",Résultat!$G$9,Résultat!$G$7)),IF(H7797=2,IF(E7797=0,Résultat!G$9,IF(J7797="No",Résultat!$G$9,Résultat!$G$7)),Résultat!$G$7)),Résultat!$G$7)), "")</f>
        <v/>
      </c>
    </row>
    <row r="7798" spans="1:11" ht="20.100000000000001" customHeight="1">
      <c r="A7798" s="26"/>
      <c r="B7798" s="27"/>
      <c r="C7798" s="11" t="str">
        <f>IF($B7798 &lt;&gt; "",VLOOKUP(MID(B7798,3,5),'Recyclabilité Prod Matx'!C:F,2,FALSE), "")</f>
        <v/>
      </c>
      <c r="D7798" s="11" t="str">
        <f>IF($B7798 &lt;&gt; "",VLOOKUP(MID(B7798,3,5),'Recyclabilité Prod Matx'!C:F,3,FALSE),"")</f>
        <v/>
      </c>
      <c r="E7798" s="11" t="str">
        <f>IF($B7798 &lt;&gt; "",VLOOKUP(MID(B7798,3,5),'Recyclabilité Prod Matx'!C:F,4,FALSE), "")</f>
        <v/>
      </c>
      <c r="F7798" s="12" t="str">
        <f>IF($B7798 &lt;&gt; "", IF(C7798="Totale","",IF(D7798 = 0, "", VLOOKUP(D7798,'Cond Compo'!A:B,2,FALSE))),"")</f>
        <v/>
      </c>
      <c r="G7798" s="28"/>
      <c r="H7798" s="11" t="str">
        <f xml:space="preserve"> IF(C7798="Totale",2,IF($G7798 &lt;&gt; "", IF(D7798 = "E",MATCH(G7798, 'Cond Compo'!D$16:D$18, 0), MATCH(G7798, 'Cond Compo'!C$16:C$19, 0)), ""))</f>
        <v/>
      </c>
      <c r="I7798" s="12" t="str">
        <f>IF($E7798 &lt;&gt; "", IF(E7798 = 0, "", VLOOKUP(E7798,'Cond Perturbation'!A:B,2,FALSE)),"")</f>
        <v/>
      </c>
      <c r="J7798" s="28"/>
      <c r="K7798" s="29" t="str">
        <f>IF($B7798 &lt;&gt; "", IF(C7798="Oui",IF(H7798=1,IF(E7798=0,Résultat!G$8,IF(J7798="No",Résultat!$G$8,Résultat!$G$7)),IF(H7798=2,IF(E7798=0,Résultat!G$9,IF(J7798="No",Résultat!$G$9,Résultat!$G$7)),Résultat!$G$7)),IF(C7798 = "Totale", IF(H7798=1,IF(E7798=0,Résultat!G$8,IF(J7798="No",Résultat!$G$9,Résultat!$G$7)),IF(H7798=2,IF(E7798=0,Résultat!G$9,IF(J7798="No",Résultat!$G$9,Résultat!$G$7)),Résultat!$G$7)),Résultat!$G$7)), "")</f>
        <v/>
      </c>
    </row>
    <row r="7799" spans="1:11" ht="20.100000000000001" customHeight="1">
      <c r="A7799" s="26"/>
      <c r="B7799" s="27"/>
      <c r="C7799" s="11" t="str">
        <f>IF($B7799 &lt;&gt; "",VLOOKUP(MID(B7799,3,5),'Recyclabilité Prod Matx'!C:F,2,FALSE), "")</f>
        <v/>
      </c>
      <c r="D7799" s="11" t="str">
        <f>IF($B7799 &lt;&gt; "",VLOOKUP(MID(B7799,3,5),'Recyclabilité Prod Matx'!C:F,3,FALSE),"")</f>
        <v/>
      </c>
      <c r="E7799" s="11" t="str">
        <f>IF($B7799 &lt;&gt; "",VLOOKUP(MID(B7799,3,5),'Recyclabilité Prod Matx'!C:F,4,FALSE), "")</f>
        <v/>
      </c>
      <c r="F7799" s="12" t="str">
        <f>IF($B7799 &lt;&gt; "", IF(C7799="Totale","",IF(D7799 = 0, "", VLOOKUP(D7799,'Cond Compo'!A:B,2,FALSE))),"")</f>
        <v/>
      </c>
      <c r="G7799" s="28"/>
      <c r="H7799" s="11" t="str">
        <f xml:space="preserve"> IF(C7799="Totale",2,IF($G7799 &lt;&gt; "", IF(D7799 = "E",MATCH(G7799, 'Cond Compo'!D$16:D$18, 0), MATCH(G7799, 'Cond Compo'!C$16:C$19, 0)), ""))</f>
        <v/>
      </c>
      <c r="I7799" s="12" t="str">
        <f>IF($E7799 &lt;&gt; "", IF(E7799 = 0, "", VLOOKUP(E7799,'Cond Perturbation'!A:B,2,FALSE)),"")</f>
        <v/>
      </c>
      <c r="J7799" s="28"/>
      <c r="K7799" s="29" t="str">
        <f>IF($B7799 &lt;&gt; "", IF(C7799="Oui",IF(H7799=1,IF(E7799=0,Résultat!G$8,IF(J7799="No",Résultat!$G$8,Résultat!$G$7)),IF(H7799=2,IF(E7799=0,Résultat!G$9,IF(J7799="No",Résultat!$G$9,Résultat!$G$7)),Résultat!$G$7)),IF(C7799 = "Totale", IF(H7799=1,IF(E7799=0,Résultat!G$8,IF(J7799="No",Résultat!$G$9,Résultat!$G$7)),IF(H7799=2,IF(E7799=0,Résultat!G$9,IF(J7799="No",Résultat!$G$9,Résultat!$G$7)),Résultat!$G$7)),Résultat!$G$7)), "")</f>
        <v/>
      </c>
    </row>
    <row r="7800" spans="1:11" ht="20.100000000000001" customHeight="1">
      <c r="A7800" s="26"/>
      <c r="B7800" s="27"/>
      <c r="C7800" s="11" t="str">
        <f>IF($B7800 &lt;&gt; "",VLOOKUP(MID(B7800,3,5),'Recyclabilité Prod Matx'!C:F,2,FALSE), "")</f>
        <v/>
      </c>
      <c r="D7800" s="11" t="str">
        <f>IF($B7800 &lt;&gt; "",VLOOKUP(MID(B7800,3,5),'Recyclabilité Prod Matx'!C:F,3,FALSE),"")</f>
        <v/>
      </c>
      <c r="E7800" s="11" t="str">
        <f>IF($B7800 &lt;&gt; "",VLOOKUP(MID(B7800,3,5),'Recyclabilité Prod Matx'!C:F,4,FALSE), "")</f>
        <v/>
      </c>
      <c r="F7800" s="12" t="str">
        <f>IF($B7800 &lt;&gt; "", IF(C7800="Totale","",IF(D7800 = 0, "", VLOOKUP(D7800,'Cond Compo'!A:B,2,FALSE))),"")</f>
        <v/>
      </c>
      <c r="G7800" s="28"/>
      <c r="H7800" s="11" t="str">
        <f xml:space="preserve"> IF(C7800="Totale",2,IF($G7800 &lt;&gt; "", IF(D7800 = "E",MATCH(G7800, 'Cond Compo'!D$16:D$18, 0), MATCH(G7800, 'Cond Compo'!C$16:C$19, 0)), ""))</f>
        <v/>
      </c>
      <c r="I7800" s="12" t="str">
        <f>IF($E7800 &lt;&gt; "", IF(E7800 = 0, "", VLOOKUP(E7800,'Cond Perturbation'!A:B,2,FALSE)),"")</f>
        <v/>
      </c>
      <c r="J7800" s="28"/>
      <c r="K7800" s="29" t="str">
        <f>IF($B7800 &lt;&gt; "", IF(C7800="Oui",IF(H7800=1,IF(E7800=0,Résultat!G$8,IF(J7800="No",Résultat!$G$8,Résultat!$G$7)),IF(H7800=2,IF(E7800=0,Résultat!G$9,IF(J7800="No",Résultat!$G$9,Résultat!$G$7)),Résultat!$G$7)),IF(C7800 = "Totale", IF(H7800=1,IF(E7800=0,Résultat!G$8,IF(J7800="No",Résultat!$G$9,Résultat!$G$7)),IF(H7800=2,IF(E7800=0,Résultat!G$9,IF(J7800="No",Résultat!$G$9,Résultat!$G$7)),Résultat!$G$7)),Résultat!$G$7)), "")</f>
        <v/>
      </c>
    </row>
    <row r="7801" spans="1:11" ht="20.100000000000001" customHeight="1">
      <c r="A7801" s="26"/>
      <c r="B7801" s="27"/>
      <c r="C7801" s="11" t="str">
        <f>IF($B7801 &lt;&gt; "",VLOOKUP(MID(B7801,3,5),'Recyclabilité Prod Matx'!C:F,2,FALSE), "")</f>
        <v/>
      </c>
      <c r="D7801" s="11" t="str">
        <f>IF($B7801 &lt;&gt; "",VLOOKUP(MID(B7801,3,5),'Recyclabilité Prod Matx'!C:F,3,FALSE),"")</f>
        <v/>
      </c>
      <c r="E7801" s="11" t="str">
        <f>IF($B7801 &lt;&gt; "",VLOOKUP(MID(B7801,3,5),'Recyclabilité Prod Matx'!C:F,4,FALSE), "")</f>
        <v/>
      </c>
      <c r="F7801" s="12" t="str">
        <f>IF($B7801 &lt;&gt; "", IF(C7801="Totale","",IF(D7801 = 0, "", VLOOKUP(D7801,'Cond Compo'!A:B,2,FALSE))),"")</f>
        <v/>
      </c>
      <c r="G7801" s="28"/>
      <c r="H7801" s="11" t="str">
        <f xml:space="preserve"> IF(C7801="Totale",2,IF($G7801 &lt;&gt; "", IF(D7801 = "E",MATCH(G7801, 'Cond Compo'!D$16:D$18, 0), MATCH(G7801, 'Cond Compo'!C$16:C$19, 0)), ""))</f>
        <v/>
      </c>
      <c r="I7801" s="12" t="str">
        <f>IF($E7801 &lt;&gt; "", IF(E7801 = 0, "", VLOOKUP(E7801,'Cond Perturbation'!A:B,2,FALSE)),"")</f>
        <v/>
      </c>
      <c r="J7801" s="28"/>
      <c r="K7801" s="29" t="str">
        <f>IF($B7801 &lt;&gt; "", IF(C7801="Oui",IF(H7801=1,IF(E7801=0,Résultat!G$8,IF(J7801="No",Résultat!$G$8,Résultat!$G$7)),IF(H7801=2,IF(E7801=0,Résultat!G$9,IF(J7801="No",Résultat!$G$9,Résultat!$G$7)),Résultat!$G$7)),IF(C7801 = "Totale", IF(H7801=1,IF(E7801=0,Résultat!G$8,IF(J7801="No",Résultat!$G$9,Résultat!$G$7)),IF(H7801=2,IF(E7801=0,Résultat!G$9,IF(J7801="No",Résultat!$G$9,Résultat!$G$7)),Résultat!$G$7)),Résultat!$G$7)), "")</f>
        <v/>
      </c>
    </row>
    <row r="7802" spans="1:11" ht="20.100000000000001" customHeight="1">
      <c r="A7802" s="26"/>
      <c r="B7802" s="27"/>
      <c r="C7802" s="11" t="str">
        <f>IF($B7802 &lt;&gt; "",VLOOKUP(MID(B7802,3,5),'Recyclabilité Prod Matx'!C:F,2,FALSE), "")</f>
        <v/>
      </c>
      <c r="D7802" s="11" t="str">
        <f>IF($B7802 &lt;&gt; "",VLOOKUP(MID(B7802,3,5),'Recyclabilité Prod Matx'!C:F,3,FALSE),"")</f>
        <v/>
      </c>
      <c r="E7802" s="11" t="str">
        <f>IF($B7802 &lt;&gt; "",VLOOKUP(MID(B7802,3,5),'Recyclabilité Prod Matx'!C:F,4,FALSE), "")</f>
        <v/>
      </c>
      <c r="F7802" s="12" t="str">
        <f>IF($B7802 &lt;&gt; "", IF(C7802="Totale","",IF(D7802 = 0, "", VLOOKUP(D7802,'Cond Compo'!A:B,2,FALSE))),"")</f>
        <v/>
      </c>
      <c r="G7802" s="28"/>
      <c r="H7802" s="11" t="str">
        <f xml:space="preserve"> IF(C7802="Totale",2,IF($G7802 &lt;&gt; "", IF(D7802 = "E",MATCH(G7802, 'Cond Compo'!D$16:D$18, 0), MATCH(G7802, 'Cond Compo'!C$16:C$19, 0)), ""))</f>
        <v/>
      </c>
      <c r="I7802" s="12" t="str">
        <f>IF($E7802 &lt;&gt; "", IF(E7802 = 0, "", VLOOKUP(E7802,'Cond Perturbation'!A:B,2,FALSE)),"")</f>
        <v/>
      </c>
      <c r="J7802" s="28"/>
      <c r="K7802" s="29" t="str">
        <f>IF($B7802 &lt;&gt; "", IF(C7802="Oui",IF(H7802=1,IF(E7802=0,Résultat!G$8,IF(J7802="No",Résultat!$G$8,Résultat!$G$7)),IF(H7802=2,IF(E7802=0,Résultat!G$9,IF(J7802="No",Résultat!$G$9,Résultat!$G$7)),Résultat!$G$7)),IF(C7802 = "Totale", IF(H7802=1,IF(E7802=0,Résultat!G$8,IF(J7802="No",Résultat!$G$9,Résultat!$G$7)),IF(H7802=2,IF(E7802=0,Résultat!G$9,IF(J7802="No",Résultat!$G$9,Résultat!$G$7)),Résultat!$G$7)),Résultat!$G$7)), "")</f>
        <v/>
      </c>
    </row>
    <row r="7803" spans="1:11" ht="20.100000000000001" customHeight="1">
      <c r="A7803" s="26"/>
      <c r="B7803" s="27"/>
      <c r="C7803" s="11" t="str">
        <f>IF($B7803 &lt;&gt; "",VLOOKUP(MID(B7803,3,5),'Recyclabilité Prod Matx'!C:F,2,FALSE), "")</f>
        <v/>
      </c>
      <c r="D7803" s="11" t="str">
        <f>IF($B7803 &lt;&gt; "",VLOOKUP(MID(B7803,3,5),'Recyclabilité Prod Matx'!C:F,3,FALSE),"")</f>
        <v/>
      </c>
      <c r="E7803" s="11" t="str">
        <f>IF($B7803 &lt;&gt; "",VLOOKUP(MID(B7803,3,5),'Recyclabilité Prod Matx'!C:F,4,FALSE), "")</f>
        <v/>
      </c>
      <c r="F7803" s="12" t="str">
        <f>IF($B7803 &lt;&gt; "", IF(C7803="Totale","",IF(D7803 = 0, "", VLOOKUP(D7803,'Cond Compo'!A:B,2,FALSE))),"")</f>
        <v/>
      </c>
      <c r="G7803" s="28"/>
      <c r="H7803" s="11" t="str">
        <f xml:space="preserve"> IF(C7803="Totale",2,IF($G7803 &lt;&gt; "", IF(D7803 = "E",MATCH(G7803, 'Cond Compo'!D$16:D$18, 0), MATCH(G7803, 'Cond Compo'!C$16:C$19, 0)), ""))</f>
        <v/>
      </c>
      <c r="I7803" s="12" t="str">
        <f>IF($E7803 &lt;&gt; "", IF(E7803 = 0, "", VLOOKUP(E7803,'Cond Perturbation'!A:B,2,FALSE)),"")</f>
        <v/>
      </c>
      <c r="J7803" s="28"/>
      <c r="K7803" s="29" t="str">
        <f>IF($B7803 &lt;&gt; "", IF(C7803="Oui",IF(H7803=1,IF(E7803=0,Résultat!G$8,IF(J7803="No",Résultat!$G$8,Résultat!$G$7)),IF(H7803=2,IF(E7803=0,Résultat!G$9,IF(J7803="No",Résultat!$G$9,Résultat!$G$7)),Résultat!$G$7)),IF(C7803 = "Totale", IF(H7803=1,IF(E7803=0,Résultat!G$8,IF(J7803="No",Résultat!$G$9,Résultat!$G$7)),IF(H7803=2,IF(E7803=0,Résultat!G$9,IF(J7803="No",Résultat!$G$9,Résultat!$G$7)),Résultat!$G$7)),Résultat!$G$7)), "")</f>
        <v/>
      </c>
    </row>
    <row r="7804" spans="1:11" ht="20.100000000000001" customHeight="1">
      <c r="A7804" s="26"/>
      <c r="B7804" s="27"/>
      <c r="C7804" s="11" t="str">
        <f>IF($B7804 &lt;&gt; "",VLOOKUP(MID(B7804,3,5),'Recyclabilité Prod Matx'!C:F,2,FALSE), "")</f>
        <v/>
      </c>
      <c r="D7804" s="11" t="str">
        <f>IF($B7804 &lt;&gt; "",VLOOKUP(MID(B7804,3,5),'Recyclabilité Prod Matx'!C:F,3,FALSE),"")</f>
        <v/>
      </c>
      <c r="E7804" s="11" t="str">
        <f>IF($B7804 &lt;&gt; "",VLOOKUP(MID(B7804,3,5),'Recyclabilité Prod Matx'!C:F,4,FALSE), "")</f>
        <v/>
      </c>
      <c r="F7804" s="12" t="str">
        <f>IF($B7804 &lt;&gt; "", IF(C7804="Totale","",IF(D7804 = 0, "", VLOOKUP(D7804,'Cond Compo'!A:B,2,FALSE))),"")</f>
        <v/>
      </c>
      <c r="G7804" s="28"/>
      <c r="H7804" s="11" t="str">
        <f xml:space="preserve"> IF(C7804="Totale",2,IF($G7804 &lt;&gt; "", IF(D7804 = "E",MATCH(G7804, 'Cond Compo'!D$16:D$18, 0), MATCH(G7804, 'Cond Compo'!C$16:C$19, 0)), ""))</f>
        <v/>
      </c>
      <c r="I7804" s="12" t="str">
        <f>IF($E7804 &lt;&gt; "", IF(E7804 = 0, "", VLOOKUP(E7804,'Cond Perturbation'!A:B,2,FALSE)),"")</f>
        <v/>
      </c>
      <c r="J7804" s="28"/>
      <c r="K7804" s="29" t="str">
        <f>IF($B7804 &lt;&gt; "", IF(C7804="Oui",IF(H7804=1,IF(E7804=0,Résultat!G$8,IF(J7804="No",Résultat!$G$8,Résultat!$G$7)),IF(H7804=2,IF(E7804=0,Résultat!G$9,IF(J7804="No",Résultat!$G$9,Résultat!$G$7)),Résultat!$G$7)),IF(C7804 = "Totale", IF(H7804=1,IF(E7804=0,Résultat!G$8,IF(J7804="No",Résultat!$G$9,Résultat!$G$7)),IF(H7804=2,IF(E7804=0,Résultat!G$9,IF(J7804="No",Résultat!$G$9,Résultat!$G$7)),Résultat!$G$7)),Résultat!$G$7)), "")</f>
        <v/>
      </c>
    </row>
    <row r="7805" spans="1:11" ht="20.100000000000001" customHeight="1">
      <c r="A7805" s="26"/>
      <c r="B7805" s="27"/>
      <c r="C7805" s="11" t="str">
        <f>IF($B7805 &lt;&gt; "",VLOOKUP(MID(B7805,3,5),'Recyclabilité Prod Matx'!C:F,2,FALSE), "")</f>
        <v/>
      </c>
      <c r="D7805" s="11" t="str">
        <f>IF($B7805 &lt;&gt; "",VLOOKUP(MID(B7805,3,5),'Recyclabilité Prod Matx'!C:F,3,FALSE),"")</f>
        <v/>
      </c>
      <c r="E7805" s="11" t="str">
        <f>IF($B7805 &lt;&gt; "",VLOOKUP(MID(B7805,3,5),'Recyclabilité Prod Matx'!C:F,4,FALSE), "")</f>
        <v/>
      </c>
      <c r="F7805" s="12" t="str">
        <f>IF($B7805 &lt;&gt; "", IF(C7805="Totale","",IF(D7805 = 0, "", VLOOKUP(D7805,'Cond Compo'!A:B,2,FALSE))),"")</f>
        <v/>
      </c>
      <c r="G7805" s="28"/>
      <c r="H7805" s="11" t="str">
        <f xml:space="preserve"> IF(C7805="Totale",2,IF($G7805 &lt;&gt; "", IF(D7805 = "E",MATCH(G7805, 'Cond Compo'!D$16:D$18, 0), MATCH(G7805, 'Cond Compo'!C$16:C$19, 0)), ""))</f>
        <v/>
      </c>
      <c r="I7805" s="12" t="str">
        <f>IF($E7805 &lt;&gt; "", IF(E7805 = 0, "", VLOOKUP(E7805,'Cond Perturbation'!A:B,2,FALSE)),"")</f>
        <v/>
      </c>
      <c r="J7805" s="28"/>
      <c r="K7805" s="29" t="str">
        <f>IF($B7805 &lt;&gt; "", IF(C7805="Oui",IF(H7805=1,IF(E7805=0,Résultat!G$8,IF(J7805="No",Résultat!$G$8,Résultat!$G$7)),IF(H7805=2,IF(E7805=0,Résultat!G$9,IF(J7805="No",Résultat!$G$9,Résultat!$G$7)),Résultat!$G$7)),IF(C7805 = "Totale", IF(H7805=1,IF(E7805=0,Résultat!G$8,IF(J7805="No",Résultat!$G$9,Résultat!$G$7)),IF(H7805=2,IF(E7805=0,Résultat!G$9,IF(J7805="No",Résultat!$G$9,Résultat!$G$7)),Résultat!$G$7)),Résultat!$G$7)), "")</f>
        <v/>
      </c>
    </row>
    <row r="7806" spans="1:11" ht="20.100000000000001" customHeight="1">
      <c r="A7806" s="26"/>
      <c r="B7806" s="27"/>
      <c r="C7806" s="11" t="str">
        <f>IF($B7806 &lt;&gt; "",VLOOKUP(MID(B7806,3,5),'Recyclabilité Prod Matx'!C:F,2,FALSE), "")</f>
        <v/>
      </c>
      <c r="D7806" s="11" t="str">
        <f>IF($B7806 &lt;&gt; "",VLOOKUP(MID(B7806,3,5),'Recyclabilité Prod Matx'!C:F,3,FALSE),"")</f>
        <v/>
      </c>
      <c r="E7806" s="11" t="str">
        <f>IF($B7806 &lt;&gt; "",VLOOKUP(MID(B7806,3,5),'Recyclabilité Prod Matx'!C:F,4,FALSE), "")</f>
        <v/>
      </c>
      <c r="F7806" s="12" t="str">
        <f>IF($B7806 &lt;&gt; "", IF(C7806="Totale","",IF(D7806 = 0, "", VLOOKUP(D7806,'Cond Compo'!A:B,2,FALSE))),"")</f>
        <v/>
      </c>
      <c r="G7806" s="28"/>
      <c r="H7806" s="11" t="str">
        <f xml:space="preserve"> IF(C7806="Totale",2,IF($G7806 &lt;&gt; "", IF(D7806 = "E",MATCH(G7806, 'Cond Compo'!D$16:D$18, 0), MATCH(G7806, 'Cond Compo'!C$16:C$19, 0)), ""))</f>
        <v/>
      </c>
      <c r="I7806" s="12" t="str">
        <f>IF($E7806 &lt;&gt; "", IF(E7806 = 0, "", VLOOKUP(E7806,'Cond Perturbation'!A:B,2,FALSE)),"")</f>
        <v/>
      </c>
      <c r="J7806" s="28"/>
      <c r="K7806" s="29" t="str">
        <f>IF($B7806 &lt;&gt; "", IF(C7806="Oui",IF(H7806=1,IF(E7806=0,Résultat!G$8,IF(J7806="No",Résultat!$G$8,Résultat!$G$7)),IF(H7806=2,IF(E7806=0,Résultat!G$9,IF(J7806="No",Résultat!$G$9,Résultat!$G$7)),Résultat!$G$7)),IF(C7806 = "Totale", IF(H7806=1,IF(E7806=0,Résultat!G$8,IF(J7806="No",Résultat!$G$9,Résultat!$G$7)),IF(H7806=2,IF(E7806=0,Résultat!G$9,IF(J7806="No",Résultat!$G$9,Résultat!$G$7)),Résultat!$G$7)),Résultat!$G$7)), "")</f>
        <v/>
      </c>
    </row>
    <row r="7807" spans="1:11" ht="20.100000000000001" customHeight="1">
      <c r="A7807" s="26"/>
      <c r="B7807" s="27"/>
      <c r="C7807" s="11" t="str">
        <f>IF($B7807 &lt;&gt; "",VLOOKUP(MID(B7807,3,5),'Recyclabilité Prod Matx'!C:F,2,FALSE), "")</f>
        <v/>
      </c>
      <c r="D7807" s="11" t="str">
        <f>IF($B7807 &lt;&gt; "",VLOOKUP(MID(B7807,3,5),'Recyclabilité Prod Matx'!C:F,3,FALSE),"")</f>
        <v/>
      </c>
      <c r="E7807" s="11" t="str">
        <f>IF($B7807 &lt;&gt; "",VLOOKUP(MID(B7807,3,5),'Recyclabilité Prod Matx'!C:F,4,FALSE), "")</f>
        <v/>
      </c>
      <c r="F7807" s="12" t="str">
        <f>IF($B7807 &lt;&gt; "", IF(C7807="Totale","",IF(D7807 = 0, "", VLOOKUP(D7807,'Cond Compo'!A:B,2,FALSE))),"")</f>
        <v/>
      </c>
      <c r="G7807" s="28"/>
      <c r="H7807" s="11" t="str">
        <f xml:space="preserve"> IF(C7807="Totale",2,IF($G7807 &lt;&gt; "", IF(D7807 = "E",MATCH(G7807, 'Cond Compo'!D$16:D$18, 0), MATCH(G7807, 'Cond Compo'!C$16:C$19, 0)), ""))</f>
        <v/>
      </c>
      <c r="I7807" s="12" t="str">
        <f>IF($E7807 &lt;&gt; "", IF(E7807 = 0, "", VLOOKUP(E7807,'Cond Perturbation'!A:B,2,FALSE)),"")</f>
        <v/>
      </c>
      <c r="J7807" s="28"/>
      <c r="K7807" s="29" t="str">
        <f>IF($B7807 &lt;&gt; "", IF(C7807="Oui",IF(H7807=1,IF(E7807=0,Résultat!G$8,IF(J7807="No",Résultat!$G$8,Résultat!$G$7)),IF(H7807=2,IF(E7807=0,Résultat!G$9,IF(J7807="No",Résultat!$G$9,Résultat!$G$7)),Résultat!$G$7)),IF(C7807 = "Totale", IF(H7807=1,IF(E7807=0,Résultat!G$8,IF(J7807="No",Résultat!$G$9,Résultat!$G$7)),IF(H7807=2,IF(E7807=0,Résultat!G$9,IF(J7807="No",Résultat!$G$9,Résultat!$G$7)),Résultat!$G$7)),Résultat!$G$7)), "")</f>
        <v/>
      </c>
    </row>
    <row r="7808" spans="1:11" ht="20.100000000000001" customHeight="1">
      <c r="A7808" s="26"/>
      <c r="B7808" s="27"/>
      <c r="C7808" s="11" t="str">
        <f>IF($B7808 &lt;&gt; "",VLOOKUP(MID(B7808,3,5),'Recyclabilité Prod Matx'!C:F,2,FALSE), "")</f>
        <v/>
      </c>
      <c r="D7808" s="11" t="str">
        <f>IF($B7808 &lt;&gt; "",VLOOKUP(MID(B7808,3,5),'Recyclabilité Prod Matx'!C:F,3,FALSE),"")</f>
        <v/>
      </c>
      <c r="E7808" s="11" t="str">
        <f>IF($B7808 &lt;&gt; "",VLOOKUP(MID(B7808,3,5),'Recyclabilité Prod Matx'!C:F,4,FALSE), "")</f>
        <v/>
      </c>
      <c r="F7808" s="12" t="str">
        <f>IF($B7808 &lt;&gt; "", IF(C7808="Totale","",IF(D7808 = 0, "", VLOOKUP(D7808,'Cond Compo'!A:B,2,FALSE))),"")</f>
        <v/>
      </c>
      <c r="G7808" s="28"/>
      <c r="H7808" s="11" t="str">
        <f xml:space="preserve"> IF(C7808="Totale",2,IF($G7808 &lt;&gt; "", IF(D7808 = "E",MATCH(G7808, 'Cond Compo'!D$16:D$18, 0), MATCH(G7808, 'Cond Compo'!C$16:C$19, 0)), ""))</f>
        <v/>
      </c>
      <c r="I7808" s="12" t="str">
        <f>IF($E7808 &lt;&gt; "", IF(E7808 = 0, "", VLOOKUP(E7808,'Cond Perturbation'!A:B,2,FALSE)),"")</f>
        <v/>
      </c>
      <c r="J7808" s="28"/>
      <c r="K7808" s="29" t="str">
        <f>IF($B7808 &lt;&gt; "", IF(C7808="Oui",IF(H7808=1,IF(E7808=0,Résultat!G$8,IF(J7808="No",Résultat!$G$8,Résultat!$G$7)),IF(H7808=2,IF(E7808=0,Résultat!G$9,IF(J7808="No",Résultat!$G$9,Résultat!$G$7)),Résultat!$G$7)),IF(C7808 = "Totale", IF(H7808=1,IF(E7808=0,Résultat!G$8,IF(J7808="No",Résultat!$G$9,Résultat!$G$7)),IF(H7808=2,IF(E7808=0,Résultat!G$9,IF(J7808="No",Résultat!$G$9,Résultat!$G$7)),Résultat!$G$7)),Résultat!$G$7)), "")</f>
        <v/>
      </c>
    </row>
    <row r="7809" spans="1:11" ht="20.100000000000001" customHeight="1">
      <c r="A7809" s="26"/>
      <c r="B7809" s="27"/>
      <c r="C7809" s="11" t="str">
        <f>IF($B7809 &lt;&gt; "",VLOOKUP(MID(B7809,3,5),'Recyclabilité Prod Matx'!C:F,2,FALSE), "")</f>
        <v/>
      </c>
      <c r="D7809" s="11" t="str">
        <f>IF($B7809 &lt;&gt; "",VLOOKUP(MID(B7809,3,5),'Recyclabilité Prod Matx'!C:F,3,FALSE),"")</f>
        <v/>
      </c>
      <c r="E7809" s="11" t="str">
        <f>IF($B7809 &lt;&gt; "",VLOOKUP(MID(B7809,3,5),'Recyclabilité Prod Matx'!C:F,4,FALSE), "")</f>
        <v/>
      </c>
      <c r="F7809" s="12" t="str">
        <f>IF($B7809 &lt;&gt; "", IF(C7809="Totale","",IF(D7809 = 0, "", VLOOKUP(D7809,'Cond Compo'!A:B,2,FALSE))),"")</f>
        <v/>
      </c>
      <c r="G7809" s="28"/>
      <c r="H7809" s="11" t="str">
        <f xml:space="preserve"> IF(C7809="Totale",2,IF($G7809 &lt;&gt; "", IF(D7809 = "E",MATCH(G7809, 'Cond Compo'!D$16:D$18, 0), MATCH(G7809, 'Cond Compo'!C$16:C$19, 0)), ""))</f>
        <v/>
      </c>
      <c r="I7809" s="12" t="str">
        <f>IF($E7809 &lt;&gt; "", IF(E7809 = 0, "", VLOOKUP(E7809,'Cond Perturbation'!A:B,2,FALSE)),"")</f>
        <v/>
      </c>
      <c r="J7809" s="28"/>
      <c r="K7809" s="29" t="str">
        <f>IF($B7809 &lt;&gt; "", IF(C7809="Oui",IF(H7809=1,IF(E7809=0,Résultat!G$8,IF(J7809="No",Résultat!$G$8,Résultat!$G$7)),IF(H7809=2,IF(E7809=0,Résultat!G$9,IF(J7809="No",Résultat!$G$9,Résultat!$G$7)),Résultat!$G$7)),IF(C7809 = "Totale", IF(H7809=1,IF(E7809=0,Résultat!G$8,IF(J7809="No",Résultat!$G$9,Résultat!$G$7)),IF(H7809=2,IF(E7809=0,Résultat!G$9,IF(J7809="No",Résultat!$G$9,Résultat!$G$7)),Résultat!$G$7)),Résultat!$G$7)), "")</f>
        <v/>
      </c>
    </row>
    <row r="7810" spans="1:11" ht="20.100000000000001" customHeight="1">
      <c r="A7810" s="26"/>
      <c r="B7810" s="27"/>
      <c r="C7810" s="11" t="str">
        <f>IF($B7810 &lt;&gt; "",VLOOKUP(MID(B7810,3,5),'Recyclabilité Prod Matx'!C:F,2,FALSE), "")</f>
        <v/>
      </c>
      <c r="D7810" s="11" t="str">
        <f>IF($B7810 &lt;&gt; "",VLOOKUP(MID(B7810,3,5),'Recyclabilité Prod Matx'!C:F,3,FALSE),"")</f>
        <v/>
      </c>
      <c r="E7810" s="11" t="str">
        <f>IF($B7810 &lt;&gt; "",VLOOKUP(MID(B7810,3,5),'Recyclabilité Prod Matx'!C:F,4,FALSE), "")</f>
        <v/>
      </c>
      <c r="F7810" s="12" t="str">
        <f>IF($B7810 &lt;&gt; "", IF(C7810="Totale","",IF(D7810 = 0, "", VLOOKUP(D7810,'Cond Compo'!A:B,2,FALSE))),"")</f>
        <v/>
      </c>
      <c r="G7810" s="28"/>
      <c r="H7810" s="11" t="str">
        <f xml:space="preserve"> IF(C7810="Totale",2,IF($G7810 &lt;&gt; "", IF(D7810 = "E",MATCH(G7810, 'Cond Compo'!D$16:D$18, 0), MATCH(G7810, 'Cond Compo'!C$16:C$19, 0)), ""))</f>
        <v/>
      </c>
      <c r="I7810" s="12" t="str">
        <f>IF($E7810 &lt;&gt; "", IF(E7810 = 0, "", VLOOKUP(E7810,'Cond Perturbation'!A:B,2,FALSE)),"")</f>
        <v/>
      </c>
      <c r="J7810" s="28"/>
      <c r="K7810" s="29" t="str">
        <f>IF($B7810 &lt;&gt; "", IF(C7810="Oui",IF(H7810=1,IF(E7810=0,Résultat!G$8,IF(J7810="No",Résultat!$G$8,Résultat!$G$7)),IF(H7810=2,IF(E7810=0,Résultat!G$9,IF(J7810="No",Résultat!$G$9,Résultat!$G$7)),Résultat!$G$7)),IF(C7810 = "Totale", IF(H7810=1,IF(E7810=0,Résultat!G$8,IF(J7810="No",Résultat!$G$9,Résultat!$G$7)),IF(H7810=2,IF(E7810=0,Résultat!G$9,IF(J7810="No",Résultat!$G$9,Résultat!$G$7)),Résultat!$G$7)),Résultat!$G$7)), "")</f>
        <v/>
      </c>
    </row>
    <row r="7811" spans="1:11" ht="20.100000000000001" customHeight="1">
      <c r="A7811" s="26"/>
      <c r="B7811" s="27"/>
      <c r="C7811" s="11" t="str">
        <f>IF($B7811 &lt;&gt; "",VLOOKUP(MID(B7811,3,5),'Recyclabilité Prod Matx'!C:F,2,FALSE), "")</f>
        <v/>
      </c>
      <c r="D7811" s="11" t="str">
        <f>IF($B7811 &lt;&gt; "",VLOOKUP(MID(B7811,3,5),'Recyclabilité Prod Matx'!C:F,3,FALSE),"")</f>
        <v/>
      </c>
      <c r="E7811" s="11" t="str">
        <f>IF($B7811 &lt;&gt; "",VLOOKUP(MID(B7811,3,5),'Recyclabilité Prod Matx'!C:F,4,FALSE), "")</f>
        <v/>
      </c>
      <c r="F7811" s="12" t="str">
        <f>IF($B7811 &lt;&gt; "", IF(C7811="Totale","",IF(D7811 = 0, "", VLOOKUP(D7811,'Cond Compo'!A:B,2,FALSE))),"")</f>
        <v/>
      </c>
      <c r="G7811" s="28"/>
      <c r="H7811" s="11" t="str">
        <f xml:space="preserve"> IF(C7811="Totale",2,IF($G7811 &lt;&gt; "", IF(D7811 = "E",MATCH(G7811, 'Cond Compo'!D$16:D$18, 0), MATCH(G7811, 'Cond Compo'!C$16:C$19, 0)), ""))</f>
        <v/>
      </c>
      <c r="I7811" s="12" t="str">
        <f>IF($E7811 &lt;&gt; "", IF(E7811 = 0, "", VLOOKUP(E7811,'Cond Perturbation'!A:B,2,FALSE)),"")</f>
        <v/>
      </c>
      <c r="J7811" s="28"/>
      <c r="K7811" s="29" t="str">
        <f>IF($B7811 &lt;&gt; "", IF(C7811="Oui",IF(H7811=1,IF(E7811=0,Résultat!G$8,IF(J7811="No",Résultat!$G$8,Résultat!$G$7)),IF(H7811=2,IF(E7811=0,Résultat!G$9,IF(J7811="No",Résultat!$G$9,Résultat!$G$7)),Résultat!$G$7)),IF(C7811 = "Totale", IF(H7811=1,IF(E7811=0,Résultat!G$8,IF(J7811="No",Résultat!$G$9,Résultat!$G$7)),IF(H7811=2,IF(E7811=0,Résultat!G$9,IF(J7811="No",Résultat!$G$9,Résultat!$G$7)),Résultat!$G$7)),Résultat!$G$7)), "")</f>
        <v/>
      </c>
    </row>
    <row r="7812" spans="1:11" ht="20.100000000000001" customHeight="1">
      <c r="A7812" s="26"/>
      <c r="B7812" s="27"/>
      <c r="C7812" s="11" t="str">
        <f>IF($B7812 &lt;&gt; "",VLOOKUP(MID(B7812,3,5),'Recyclabilité Prod Matx'!C:F,2,FALSE), "")</f>
        <v/>
      </c>
      <c r="D7812" s="11" t="str">
        <f>IF($B7812 &lt;&gt; "",VLOOKUP(MID(B7812,3,5),'Recyclabilité Prod Matx'!C:F,3,FALSE),"")</f>
        <v/>
      </c>
      <c r="E7812" s="11" t="str">
        <f>IF($B7812 &lt;&gt; "",VLOOKUP(MID(B7812,3,5),'Recyclabilité Prod Matx'!C:F,4,FALSE), "")</f>
        <v/>
      </c>
      <c r="F7812" s="12" t="str">
        <f>IF($B7812 &lt;&gt; "", IF(C7812="Totale","",IF(D7812 = 0, "", VLOOKUP(D7812,'Cond Compo'!A:B,2,FALSE))),"")</f>
        <v/>
      </c>
      <c r="G7812" s="28"/>
      <c r="H7812" s="11" t="str">
        <f xml:space="preserve"> IF(C7812="Totale",2,IF($G7812 &lt;&gt; "", IF(D7812 = "E",MATCH(G7812, 'Cond Compo'!D$16:D$18, 0), MATCH(G7812, 'Cond Compo'!C$16:C$19, 0)), ""))</f>
        <v/>
      </c>
      <c r="I7812" s="12" t="str">
        <f>IF($E7812 &lt;&gt; "", IF(E7812 = 0, "", VLOOKUP(E7812,'Cond Perturbation'!A:B,2,FALSE)),"")</f>
        <v/>
      </c>
      <c r="J7812" s="28"/>
      <c r="K7812" s="29" t="str">
        <f>IF($B7812 &lt;&gt; "", IF(C7812="Oui",IF(H7812=1,IF(E7812=0,Résultat!G$8,IF(J7812="No",Résultat!$G$8,Résultat!$G$7)),IF(H7812=2,IF(E7812=0,Résultat!G$9,IF(J7812="No",Résultat!$G$9,Résultat!$G$7)),Résultat!$G$7)),IF(C7812 = "Totale", IF(H7812=1,IF(E7812=0,Résultat!G$8,IF(J7812="No",Résultat!$G$9,Résultat!$G$7)),IF(H7812=2,IF(E7812=0,Résultat!G$9,IF(J7812="No",Résultat!$G$9,Résultat!$G$7)),Résultat!$G$7)),Résultat!$G$7)), "")</f>
        <v/>
      </c>
    </row>
    <row r="7813" spans="1:11" ht="20.100000000000001" customHeight="1">
      <c r="A7813" s="26"/>
      <c r="B7813" s="27"/>
      <c r="C7813" s="11" t="str">
        <f>IF($B7813 &lt;&gt; "",VLOOKUP(MID(B7813,3,5),'Recyclabilité Prod Matx'!C:F,2,FALSE), "")</f>
        <v/>
      </c>
      <c r="D7813" s="11" t="str">
        <f>IF($B7813 &lt;&gt; "",VLOOKUP(MID(B7813,3,5),'Recyclabilité Prod Matx'!C:F,3,FALSE),"")</f>
        <v/>
      </c>
      <c r="E7813" s="11" t="str">
        <f>IF($B7813 &lt;&gt; "",VLOOKUP(MID(B7813,3,5),'Recyclabilité Prod Matx'!C:F,4,FALSE), "")</f>
        <v/>
      </c>
      <c r="F7813" s="12" t="str">
        <f>IF($B7813 &lt;&gt; "", IF(C7813="Totale","",IF(D7813 = 0, "", VLOOKUP(D7813,'Cond Compo'!A:B,2,FALSE))),"")</f>
        <v/>
      </c>
      <c r="G7813" s="28"/>
      <c r="H7813" s="11" t="str">
        <f xml:space="preserve"> IF(C7813="Totale",2,IF($G7813 &lt;&gt; "", IF(D7813 = "E",MATCH(G7813, 'Cond Compo'!D$16:D$18, 0), MATCH(G7813, 'Cond Compo'!C$16:C$19, 0)), ""))</f>
        <v/>
      </c>
      <c r="I7813" s="12" t="str">
        <f>IF($E7813 &lt;&gt; "", IF(E7813 = 0, "", VLOOKUP(E7813,'Cond Perturbation'!A:B,2,FALSE)),"")</f>
        <v/>
      </c>
      <c r="J7813" s="28"/>
      <c r="K7813" s="29" t="str">
        <f>IF($B7813 &lt;&gt; "", IF(C7813="Oui",IF(H7813=1,IF(E7813=0,Résultat!G$8,IF(J7813="No",Résultat!$G$8,Résultat!$G$7)),IF(H7813=2,IF(E7813=0,Résultat!G$9,IF(J7813="No",Résultat!$G$9,Résultat!$G$7)),Résultat!$G$7)),IF(C7813 = "Totale", IF(H7813=1,IF(E7813=0,Résultat!G$8,IF(J7813="No",Résultat!$G$9,Résultat!$G$7)),IF(H7813=2,IF(E7813=0,Résultat!G$9,IF(J7813="No",Résultat!$G$9,Résultat!$G$7)),Résultat!$G$7)),Résultat!$G$7)), "")</f>
        <v/>
      </c>
    </row>
    <row r="7814" spans="1:11" ht="20.100000000000001" customHeight="1">
      <c r="A7814" s="26"/>
      <c r="B7814" s="27"/>
      <c r="C7814" s="11" t="str">
        <f>IF($B7814 &lt;&gt; "",VLOOKUP(MID(B7814,3,5),'Recyclabilité Prod Matx'!C:F,2,FALSE), "")</f>
        <v/>
      </c>
      <c r="D7814" s="11" t="str">
        <f>IF($B7814 &lt;&gt; "",VLOOKUP(MID(B7814,3,5),'Recyclabilité Prod Matx'!C:F,3,FALSE),"")</f>
        <v/>
      </c>
      <c r="E7814" s="11" t="str">
        <f>IF($B7814 &lt;&gt; "",VLOOKUP(MID(B7814,3,5),'Recyclabilité Prod Matx'!C:F,4,FALSE), "")</f>
        <v/>
      </c>
      <c r="F7814" s="12" t="str">
        <f>IF($B7814 &lt;&gt; "", IF(C7814="Totale","",IF(D7814 = 0, "", VLOOKUP(D7814,'Cond Compo'!A:B,2,FALSE))),"")</f>
        <v/>
      </c>
      <c r="G7814" s="28"/>
      <c r="H7814" s="11" t="str">
        <f xml:space="preserve"> IF(C7814="Totale",2,IF($G7814 &lt;&gt; "", IF(D7814 = "E",MATCH(G7814, 'Cond Compo'!D$16:D$18, 0), MATCH(G7814, 'Cond Compo'!C$16:C$19, 0)), ""))</f>
        <v/>
      </c>
      <c r="I7814" s="12" t="str">
        <f>IF($E7814 &lt;&gt; "", IF(E7814 = 0, "", VLOOKUP(E7814,'Cond Perturbation'!A:B,2,FALSE)),"")</f>
        <v/>
      </c>
      <c r="J7814" s="28"/>
      <c r="K7814" s="29" t="str">
        <f>IF($B7814 &lt;&gt; "", IF(C7814="Oui",IF(H7814=1,IF(E7814=0,Résultat!G$8,IF(J7814="No",Résultat!$G$8,Résultat!$G$7)),IF(H7814=2,IF(E7814=0,Résultat!G$9,IF(J7814="No",Résultat!$G$9,Résultat!$G$7)),Résultat!$G$7)),IF(C7814 = "Totale", IF(H7814=1,IF(E7814=0,Résultat!G$8,IF(J7814="No",Résultat!$G$9,Résultat!$G$7)),IF(H7814=2,IF(E7814=0,Résultat!G$9,IF(J7814="No",Résultat!$G$9,Résultat!$G$7)),Résultat!$G$7)),Résultat!$G$7)), "")</f>
        <v/>
      </c>
    </row>
    <row r="7815" spans="1:11" ht="20.100000000000001" customHeight="1">
      <c r="A7815" s="26"/>
      <c r="B7815" s="27"/>
      <c r="C7815" s="11" t="str">
        <f>IF($B7815 &lt;&gt; "",VLOOKUP(MID(B7815,3,5),'Recyclabilité Prod Matx'!C:F,2,FALSE), "")</f>
        <v/>
      </c>
      <c r="D7815" s="11" t="str">
        <f>IF($B7815 &lt;&gt; "",VLOOKUP(MID(B7815,3,5),'Recyclabilité Prod Matx'!C:F,3,FALSE),"")</f>
        <v/>
      </c>
      <c r="E7815" s="11" t="str">
        <f>IF($B7815 &lt;&gt; "",VLOOKUP(MID(B7815,3,5),'Recyclabilité Prod Matx'!C:F,4,FALSE), "")</f>
        <v/>
      </c>
      <c r="F7815" s="12" t="str">
        <f>IF($B7815 &lt;&gt; "", IF(C7815="Totale","",IF(D7815 = 0, "", VLOOKUP(D7815,'Cond Compo'!A:B,2,FALSE))),"")</f>
        <v/>
      </c>
      <c r="G7815" s="28"/>
      <c r="H7815" s="11" t="str">
        <f xml:space="preserve"> IF(C7815="Totale",2,IF($G7815 &lt;&gt; "", IF(D7815 = "E",MATCH(G7815, 'Cond Compo'!D$16:D$18, 0), MATCH(G7815, 'Cond Compo'!C$16:C$19, 0)), ""))</f>
        <v/>
      </c>
      <c r="I7815" s="12" t="str">
        <f>IF($E7815 &lt;&gt; "", IF(E7815 = 0, "", VLOOKUP(E7815,'Cond Perturbation'!A:B,2,FALSE)),"")</f>
        <v/>
      </c>
      <c r="J7815" s="28"/>
      <c r="K7815" s="29" t="str">
        <f>IF($B7815 &lt;&gt; "", IF(C7815="Oui",IF(H7815=1,IF(E7815=0,Résultat!G$8,IF(J7815="No",Résultat!$G$8,Résultat!$G$7)),IF(H7815=2,IF(E7815=0,Résultat!G$9,IF(J7815="No",Résultat!$G$9,Résultat!$G$7)),Résultat!$G$7)),IF(C7815 = "Totale", IF(H7815=1,IF(E7815=0,Résultat!G$8,IF(J7815="No",Résultat!$G$9,Résultat!$G$7)),IF(H7815=2,IF(E7815=0,Résultat!G$9,IF(J7815="No",Résultat!$G$9,Résultat!$G$7)),Résultat!$G$7)),Résultat!$G$7)), "")</f>
        <v/>
      </c>
    </row>
    <row r="7816" spans="1:11" ht="20.100000000000001" customHeight="1">
      <c r="A7816" s="26"/>
      <c r="B7816" s="27"/>
      <c r="C7816" s="11" t="str">
        <f>IF($B7816 &lt;&gt; "",VLOOKUP(MID(B7816,3,5),'Recyclabilité Prod Matx'!C:F,2,FALSE), "")</f>
        <v/>
      </c>
      <c r="D7816" s="11" t="str">
        <f>IF($B7816 &lt;&gt; "",VLOOKUP(MID(B7816,3,5),'Recyclabilité Prod Matx'!C:F,3,FALSE),"")</f>
        <v/>
      </c>
      <c r="E7816" s="11" t="str">
        <f>IF($B7816 &lt;&gt; "",VLOOKUP(MID(B7816,3,5),'Recyclabilité Prod Matx'!C:F,4,FALSE), "")</f>
        <v/>
      </c>
      <c r="F7816" s="12" t="str">
        <f>IF($B7816 &lt;&gt; "", IF(C7816="Totale","",IF(D7816 = 0, "", VLOOKUP(D7816,'Cond Compo'!A:B,2,FALSE))),"")</f>
        <v/>
      </c>
      <c r="G7816" s="28"/>
      <c r="H7816" s="11" t="str">
        <f xml:space="preserve"> IF(C7816="Totale",2,IF($G7816 &lt;&gt; "", IF(D7816 = "E",MATCH(G7816, 'Cond Compo'!D$16:D$18, 0), MATCH(G7816, 'Cond Compo'!C$16:C$19, 0)), ""))</f>
        <v/>
      </c>
      <c r="I7816" s="12" t="str">
        <f>IF($E7816 &lt;&gt; "", IF(E7816 = 0, "", VLOOKUP(E7816,'Cond Perturbation'!A:B,2,FALSE)),"")</f>
        <v/>
      </c>
      <c r="J7816" s="28"/>
      <c r="K7816" s="29" t="str">
        <f>IF($B7816 &lt;&gt; "", IF(C7816="Oui",IF(H7816=1,IF(E7816=0,Résultat!G$8,IF(J7816="No",Résultat!$G$8,Résultat!$G$7)),IF(H7816=2,IF(E7816=0,Résultat!G$9,IF(J7816="No",Résultat!$G$9,Résultat!$G$7)),Résultat!$G$7)),IF(C7816 = "Totale", IF(H7816=1,IF(E7816=0,Résultat!G$8,IF(J7816="No",Résultat!$G$9,Résultat!$G$7)),IF(H7816=2,IF(E7816=0,Résultat!G$9,IF(J7816="No",Résultat!$G$9,Résultat!$G$7)),Résultat!$G$7)),Résultat!$G$7)), "")</f>
        <v/>
      </c>
    </row>
    <row r="7817" spans="1:11" ht="20.100000000000001" customHeight="1">
      <c r="A7817" s="26"/>
      <c r="B7817" s="27"/>
      <c r="C7817" s="11" t="str">
        <f>IF($B7817 &lt;&gt; "",VLOOKUP(MID(B7817,3,5),'Recyclabilité Prod Matx'!C:F,2,FALSE), "")</f>
        <v/>
      </c>
      <c r="D7817" s="11" t="str">
        <f>IF($B7817 &lt;&gt; "",VLOOKUP(MID(B7817,3,5),'Recyclabilité Prod Matx'!C:F,3,FALSE),"")</f>
        <v/>
      </c>
      <c r="E7817" s="11" t="str">
        <f>IF($B7817 &lt;&gt; "",VLOOKUP(MID(B7817,3,5),'Recyclabilité Prod Matx'!C:F,4,FALSE), "")</f>
        <v/>
      </c>
      <c r="F7817" s="12" t="str">
        <f>IF($B7817 &lt;&gt; "", IF(C7817="Totale","",IF(D7817 = 0, "", VLOOKUP(D7817,'Cond Compo'!A:B,2,FALSE))),"")</f>
        <v/>
      </c>
      <c r="G7817" s="28"/>
      <c r="H7817" s="11" t="str">
        <f xml:space="preserve"> IF(C7817="Totale",2,IF($G7817 &lt;&gt; "", IF(D7817 = "E",MATCH(G7817, 'Cond Compo'!D$16:D$18, 0), MATCH(G7817, 'Cond Compo'!C$16:C$19, 0)), ""))</f>
        <v/>
      </c>
      <c r="I7817" s="12" t="str">
        <f>IF($E7817 &lt;&gt; "", IF(E7817 = 0, "", VLOOKUP(E7817,'Cond Perturbation'!A:B,2,FALSE)),"")</f>
        <v/>
      </c>
      <c r="J7817" s="28"/>
      <c r="K7817" s="29" t="str">
        <f>IF($B7817 &lt;&gt; "", IF(C7817="Oui",IF(H7817=1,IF(E7817=0,Résultat!G$8,IF(J7817="No",Résultat!$G$8,Résultat!$G$7)),IF(H7817=2,IF(E7817=0,Résultat!G$9,IF(J7817="No",Résultat!$G$9,Résultat!$G$7)),Résultat!$G$7)),IF(C7817 = "Totale", IF(H7817=1,IF(E7817=0,Résultat!G$8,IF(J7817="No",Résultat!$G$9,Résultat!$G$7)),IF(H7817=2,IF(E7817=0,Résultat!G$9,IF(J7817="No",Résultat!$G$9,Résultat!$G$7)),Résultat!$G$7)),Résultat!$G$7)), "")</f>
        <v/>
      </c>
    </row>
    <row r="7818" spans="1:11" ht="20.100000000000001" customHeight="1">
      <c r="A7818" s="26"/>
      <c r="B7818" s="27"/>
      <c r="C7818" s="11" t="str">
        <f>IF($B7818 &lt;&gt; "",VLOOKUP(MID(B7818,3,5),'Recyclabilité Prod Matx'!C:F,2,FALSE), "")</f>
        <v/>
      </c>
      <c r="D7818" s="11" t="str">
        <f>IF($B7818 &lt;&gt; "",VLOOKUP(MID(B7818,3,5),'Recyclabilité Prod Matx'!C:F,3,FALSE),"")</f>
        <v/>
      </c>
      <c r="E7818" s="11" t="str">
        <f>IF($B7818 &lt;&gt; "",VLOOKUP(MID(B7818,3,5),'Recyclabilité Prod Matx'!C:F,4,FALSE), "")</f>
        <v/>
      </c>
      <c r="F7818" s="12" t="str">
        <f>IF($B7818 &lt;&gt; "", IF(C7818="Totale","",IF(D7818 = 0, "", VLOOKUP(D7818,'Cond Compo'!A:B,2,FALSE))),"")</f>
        <v/>
      </c>
      <c r="G7818" s="28"/>
      <c r="H7818" s="11" t="str">
        <f xml:space="preserve"> IF(C7818="Totale",2,IF($G7818 &lt;&gt; "", IF(D7818 = "E",MATCH(G7818, 'Cond Compo'!D$16:D$18, 0), MATCH(G7818, 'Cond Compo'!C$16:C$19, 0)), ""))</f>
        <v/>
      </c>
      <c r="I7818" s="12" t="str">
        <f>IF($E7818 &lt;&gt; "", IF(E7818 = 0, "", VLOOKUP(E7818,'Cond Perturbation'!A:B,2,FALSE)),"")</f>
        <v/>
      </c>
      <c r="J7818" s="28"/>
      <c r="K7818" s="29" t="str">
        <f>IF($B7818 &lt;&gt; "", IF(C7818="Oui",IF(H7818=1,IF(E7818=0,Résultat!G$8,IF(J7818="No",Résultat!$G$8,Résultat!$G$7)),IF(H7818=2,IF(E7818=0,Résultat!G$9,IF(J7818="No",Résultat!$G$9,Résultat!$G$7)),Résultat!$G$7)),IF(C7818 = "Totale", IF(H7818=1,IF(E7818=0,Résultat!G$8,IF(J7818="No",Résultat!$G$9,Résultat!$G$7)),IF(H7818=2,IF(E7818=0,Résultat!G$9,IF(J7818="No",Résultat!$G$9,Résultat!$G$7)),Résultat!$G$7)),Résultat!$G$7)), "")</f>
        <v/>
      </c>
    </row>
    <row r="7819" spans="1:11" ht="20.100000000000001" customHeight="1">
      <c r="A7819" s="26"/>
      <c r="B7819" s="27"/>
      <c r="C7819" s="11" t="str">
        <f>IF($B7819 &lt;&gt; "",VLOOKUP(MID(B7819,3,5),'Recyclabilité Prod Matx'!C:F,2,FALSE), "")</f>
        <v/>
      </c>
      <c r="D7819" s="11" t="str">
        <f>IF($B7819 &lt;&gt; "",VLOOKUP(MID(B7819,3,5),'Recyclabilité Prod Matx'!C:F,3,FALSE),"")</f>
        <v/>
      </c>
      <c r="E7819" s="11" t="str">
        <f>IF($B7819 &lt;&gt; "",VLOOKUP(MID(B7819,3,5),'Recyclabilité Prod Matx'!C:F,4,FALSE), "")</f>
        <v/>
      </c>
      <c r="F7819" s="12" t="str">
        <f>IF($B7819 &lt;&gt; "", IF(C7819="Totale","",IF(D7819 = 0, "", VLOOKUP(D7819,'Cond Compo'!A:B,2,FALSE))),"")</f>
        <v/>
      </c>
      <c r="G7819" s="28"/>
      <c r="H7819" s="11" t="str">
        <f xml:space="preserve"> IF(C7819="Totale",2,IF($G7819 &lt;&gt; "", IF(D7819 = "E",MATCH(G7819, 'Cond Compo'!D$16:D$18, 0), MATCH(G7819, 'Cond Compo'!C$16:C$19, 0)), ""))</f>
        <v/>
      </c>
      <c r="I7819" s="12" t="str">
        <f>IF($E7819 &lt;&gt; "", IF(E7819 = 0, "", VLOOKUP(E7819,'Cond Perturbation'!A:B,2,FALSE)),"")</f>
        <v/>
      </c>
      <c r="J7819" s="28"/>
      <c r="K7819" s="29" t="str">
        <f>IF($B7819 &lt;&gt; "", IF(C7819="Oui",IF(H7819=1,IF(E7819=0,Résultat!G$8,IF(J7819="No",Résultat!$G$8,Résultat!$G$7)),IF(H7819=2,IF(E7819=0,Résultat!G$9,IF(J7819="No",Résultat!$G$9,Résultat!$G$7)),Résultat!$G$7)),IF(C7819 = "Totale", IF(H7819=1,IF(E7819=0,Résultat!G$8,IF(J7819="No",Résultat!$G$9,Résultat!$G$7)),IF(H7819=2,IF(E7819=0,Résultat!G$9,IF(J7819="No",Résultat!$G$9,Résultat!$G$7)),Résultat!$G$7)),Résultat!$G$7)), "")</f>
        <v/>
      </c>
    </row>
    <row r="7820" spans="1:11" ht="20.100000000000001" customHeight="1">
      <c r="A7820" s="26"/>
      <c r="B7820" s="27"/>
      <c r="C7820" s="11" t="str">
        <f>IF($B7820 &lt;&gt; "",VLOOKUP(MID(B7820,3,5),'Recyclabilité Prod Matx'!C:F,2,FALSE), "")</f>
        <v/>
      </c>
      <c r="D7820" s="11" t="str">
        <f>IF($B7820 &lt;&gt; "",VLOOKUP(MID(B7820,3,5),'Recyclabilité Prod Matx'!C:F,3,FALSE),"")</f>
        <v/>
      </c>
      <c r="E7820" s="11" t="str">
        <f>IF($B7820 &lt;&gt; "",VLOOKUP(MID(B7820,3,5),'Recyclabilité Prod Matx'!C:F,4,FALSE), "")</f>
        <v/>
      </c>
      <c r="F7820" s="12" t="str">
        <f>IF($B7820 &lt;&gt; "", IF(C7820="Totale","",IF(D7820 = 0, "", VLOOKUP(D7820,'Cond Compo'!A:B,2,FALSE))),"")</f>
        <v/>
      </c>
      <c r="G7820" s="28"/>
      <c r="H7820" s="11" t="str">
        <f xml:space="preserve"> IF(C7820="Totale",2,IF($G7820 &lt;&gt; "", IF(D7820 = "E",MATCH(G7820, 'Cond Compo'!D$16:D$18, 0), MATCH(G7820, 'Cond Compo'!C$16:C$19, 0)), ""))</f>
        <v/>
      </c>
      <c r="I7820" s="12" t="str">
        <f>IF($E7820 &lt;&gt; "", IF(E7820 = 0, "", VLOOKUP(E7820,'Cond Perturbation'!A:B,2,FALSE)),"")</f>
        <v/>
      </c>
      <c r="J7820" s="28"/>
      <c r="K7820" s="29" t="str">
        <f>IF($B7820 &lt;&gt; "", IF(C7820="Oui",IF(H7820=1,IF(E7820=0,Résultat!G$8,IF(J7820="No",Résultat!$G$8,Résultat!$G$7)),IF(H7820=2,IF(E7820=0,Résultat!G$9,IF(J7820="No",Résultat!$G$9,Résultat!$G$7)),Résultat!$G$7)),IF(C7820 = "Totale", IF(H7820=1,IF(E7820=0,Résultat!G$8,IF(J7820="No",Résultat!$G$9,Résultat!$G$7)),IF(H7820=2,IF(E7820=0,Résultat!G$9,IF(J7820="No",Résultat!$G$9,Résultat!$G$7)),Résultat!$G$7)),Résultat!$G$7)), "")</f>
        <v/>
      </c>
    </row>
    <row r="7821" spans="1:11" ht="20.100000000000001" customHeight="1">
      <c r="A7821" s="26"/>
      <c r="B7821" s="27"/>
      <c r="C7821" s="11" t="str">
        <f>IF($B7821 &lt;&gt; "",VLOOKUP(MID(B7821,3,5),'Recyclabilité Prod Matx'!C:F,2,FALSE), "")</f>
        <v/>
      </c>
      <c r="D7821" s="11" t="str">
        <f>IF($B7821 &lt;&gt; "",VLOOKUP(MID(B7821,3,5),'Recyclabilité Prod Matx'!C:F,3,FALSE),"")</f>
        <v/>
      </c>
      <c r="E7821" s="11" t="str">
        <f>IF($B7821 &lt;&gt; "",VLOOKUP(MID(B7821,3,5),'Recyclabilité Prod Matx'!C:F,4,FALSE), "")</f>
        <v/>
      </c>
      <c r="F7821" s="12" t="str">
        <f>IF($B7821 &lt;&gt; "", IF(C7821="Totale","",IF(D7821 = 0, "", VLOOKUP(D7821,'Cond Compo'!A:B,2,FALSE))),"")</f>
        <v/>
      </c>
      <c r="G7821" s="28"/>
      <c r="H7821" s="11" t="str">
        <f xml:space="preserve"> IF(C7821="Totale",2,IF($G7821 &lt;&gt; "", IF(D7821 = "E",MATCH(G7821, 'Cond Compo'!D$16:D$18, 0), MATCH(G7821, 'Cond Compo'!C$16:C$19, 0)), ""))</f>
        <v/>
      </c>
      <c r="I7821" s="12" t="str">
        <f>IF($E7821 &lt;&gt; "", IF(E7821 = 0, "", VLOOKUP(E7821,'Cond Perturbation'!A:B,2,FALSE)),"")</f>
        <v/>
      </c>
      <c r="J7821" s="28"/>
      <c r="K7821" s="29" t="str">
        <f>IF($B7821 &lt;&gt; "", IF(C7821="Oui",IF(H7821=1,IF(E7821=0,Résultat!G$8,IF(J7821="No",Résultat!$G$8,Résultat!$G$7)),IF(H7821=2,IF(E7821=0,Résultat!G$9,IF(J7821="No",Résultat!$G$9,Résultat!$G$7)),Résultat!$G$7)),IF(C7821 = "Totale", IF(H7821=1,IF(E7821=0,Résultat!G$8,IF(J7821="No",Résultat!$G$9,Résultat!$G$7)),IF(H7821=2,IF(E7821=0,Résultat!G$9,IF(J7821="No",Résultat!$G$9,Résultat!$G$7)),Résultat!$G$7)),Résultat!$G$7)), "")</f>
        <v/>
      </c>
    </row>
    <row r="7822" spans="1:11" ht="20.100000000000001" customHeight="1">
      <c r="A7822" s="26"/>
      <c r="B7822" s="27"/>
      <c r="C7822" s="11" t="str">
        <f>IF($B7822 &lt;&gt; "",VLOOKUP(MID(B7822,3,5),'Recyclabilité Prod Matx'!C:F,2,FALSE), "")</f>
        <v/>
      </c>
      <c r="D7822" s="11" t="str">
        <f>IF($B7822 &lt;&gt; "",VLOOKUP(MID(B7822,3,5),'Recyclabilité Prod Matx'!C:F,3,FALSE),"")</f>
        <v/>
      </c>
      <c r="E7822" s="11" t="str">
        <f>IF($B7822 &lt;&gt; "",VLOOKUP(MID(B7822,3,5),'Recyclabilité Prod Matx'!C:F,4,FALSE), "")</f>
        <v/>
      </c>
      <c r="F7822" s="12" t="str">
        <f>IF($B7822 &lt;&gt; "", IF(C7822="Totale","",IF(D7822 = 0, "", VLOOKUP(D7822,'Cond Compo'!A:B,2,FALSE))),"")</f>
        <v/>
      </c>
      <c r="G7822" s="28"/>
      <c r="H7822" s="11" t="str">
        <f xml:space="preserve"> IF(C7822="Totale",2,IF($G7822 &lt;&gt; "", IF(D7822 = "E",MATCH(G7822, 'Cond Compo'!D$16:D$18, 0), MATCH(G7822, 'Cond Compo'!C$16:C$19, 0)), ""))</f>
        <v/>
      </c>
      <c r="I7822" s="12" t="str">
        <f>IF($E7822 &lt;&gt; "", IF(E7822 = 0, "", VLOOKUP(E7822,'Cond Perturbation'!A:B,2,FALSE)),"")</f>
        <v/>
      </c>
      <c r="J7822" s="28"/>
      <c r="K7822" s="29" t="str">
        <f>IF($B7822 &lt;&gt; "", IF(C7822="Oui",IF(H7822=1,IF(E7822=0,Résultat!G$8,IF(J7822="No",Résultat!$G$8,Résultat!$G$7)),IF(H7822=2,IF(E7822=0,Résultat!G$9,IF(J7822="No",Résultat!$G$9,Résultat!$G$7)),Résultat!$G$7)),IF(C7822 = "Totale", IF(H7822=1,IF(E7822=0,Résultat!G$8,IF(J7822="No",Résultat!$G$9,Résultat!$G$7)),IF(H7822=2,IF(E7822=0,Résultat!G$9,IF(J7822="No",Résultat!$G$9,Résultat!$G$7)),Résultat!$G$7)),Résultat!$G$7)), "")</f>
        <v/>
      </c>
    </row>
    <row r="7823" spans="1:11" ht="20.100000000000001" customHeight="1">
      <c r="A7823" s="26"/>
      <c r="B7823" s="27"/>
      <c r="C7823" s="11" t="str">
        <f>IF($B7823 &lt;&gt; "",VLOOKUP(MID(B7823,3,5),'Recyclabilité Prod Matx'!C:F,2,FALSE), "")</f>
        <v/>
      </c>
      <c r="D7823" s="11" t="str">
        <f>IF($B7823 &lt;&gt; "",VLOOKUP(MID(B7823,3,5),'Recyclabilité Prod Matx'!C:F,3,FALSE),"")</f>
        <v/>
      </c>
      <c r="E7823" s="11" t="str">
        <f>IF($B7823 &lt;&gt; "",VLOOKUP(MID(B7823,3,5),'Recyclabilité Prod Matx'!C:F,4,FALSE), "")</f>
        <v/>
      </c>
      <c r="F7823" s="12" t="str">
        <f>IF($B7823 &lt;&gt; "", IF(C7823="Totale","",IF(D7823 = 0, "", VLOOKUP(D7823,'Cond Compo'!A:B,2,FALSE))),"")</f>
        <v/>
      </c>
      <c r="G7823" s="28"/>
      <c r="H7823" s="11" t="str">
        <f xml:space="preserve"> IF(C7823="Totale",2,IF($G7823 &lt;&gt; "", IF(D7823 = "E",MATCH(G7823, 'Cond Compo'!D$16:D$18, 0), MATCH(G7823, 'Cond Compo'!C$16:C$19, 0)), ""))</f>
        <v/>
      </c>
      <c r="I7823" s="12" t="str">
        <f>IF($E7823 &lt;&gt; "", IF(E7823 = 0, "", VLOOKUP(E7823,'Cond Perturbation'!A:B,2,FALSE)),"")</f>
        <v/>
      </c>
      <c r="J7823" s="28"/>
      <c r="K7823" s="29" t="str">
        <f>IF($B7823 &lt;&gt; "", IF(C7823="Oui",IF(H7823=1,IF(E7823=0,Résultat!G$8,IF(J7823="No",Résultat!$G$8,Résultat!$G$7)),IF(H7823=2,IF(E7823=0,Résultat!G$9,IF(J7823="No",Résultat!$G$9,Résultat!$G$7)),Résultat!$G$7)),IF(C7823 = "Totale", IF(H7823=1,IF(E7823=0,Résultat!G$8,IF(J7823="No",Résultat!$G$9,Résultat!$G$7)),IF(H7823=2,IF(E7823=0,Résultat!G$9,IF(J7823="No",Résultat!$G$9,Résultat!$G$7)),Résultat!$G$7)),Résultat!$G$7)), "")</f>
        <v/>
      </c>
    </row>
    <row r="7824" spans="1:11" ht="20.100000000000001" customHeight="1">
      <c r="A7824" s="26"/>
      <c r="B7824" s="27"/>
      <c r="C7824" s="11" t="str">
        <f>IF($B7824 &lt;&gt; "",VLOOKUP(MID(B7824,3,5),'Recyclabilité Prod Matx'!C:F,2,FALSE), "")</f>
        <v/>
      </c>
      <c r="D7824" s="11" t="str">
        <f>IF($B7824 &lt;&gt; "",VLOOKUP(MID(B7824,3,5),'Recyclabilité Prod Matx'!C:F,3,FALSE),"")</f>
        <v/>
      </c>
      <c r="E7824" s="11" t="str">
        <f>IF($B7824 &lt;&gt; "",VLOOKUP(MID(B7824,3,5),'Recyclabilité Prod Matx'!C:F,4,FALSE), "")</f>
        <v/>
      </c>
      <c r="F7824" s="12" t="str">
        <f>IF($B7824 &lt;&gt; "", IF(C7824="Totale","",IF(D7824 = 0, "", VLOOKUP(D7824,'Cond Compo'!A:B,2,FALSE))),"")</f>
        <v/>
      </c>
      <c r="G7824" s="28"/>
      <c r="H7824" s="11" t="str">
        <f xml:space="preserve"> IF(C7824="Totale",2,IF($G7824 &lt;&gt; "", IF(D7824 = "E",MATCH(G7824, 'Cond Compo'!D$16:D$18, 0), MATCH(G7824, 'Cond Compo'!C$16:C$19, 0)), ""))</f>
        <v/>
      </c>
      <c r="I7824" s="12" t="str">
        <f>IF($E7824 &lt;&gt; "", IF(E7824 = 0, "", VLOOKUP(E7824,'Cond Perturbation'!A:B,2,FALSE)),"")</f>
        <v/>
      </c>
      <c r="J7824" s="28"/>
      <c r="K7824" s="29" t="str">
        <f>IF($B7824 &lt;&gt; "", IF(C7824="Oui",IF(H7824=1,IF(E7824=0,Résultat!G$8,IF(J7824="No",Résultat!$G$8,Résultat!$G$7)),IF(H7824=2,IF(E7824=0,Résultat!G$9,IF(J7824="No",Résultat!$G$9,Résultat!$G$7)),Résultat!$G$7)),IF(C7824 = "Totale", IF(H7824=1,IF(E7824=0,Résultat!G$8,IF(J7824="No",Résultat!$G$9,Résultat!$G$7)),IF(H7824=2,IF(E7824=0,Résultat!G$9,IF(J7824="No",Résultat!$G$9,Résultat!$G$7)),Résultat!$G$7)),Résultat!$G$7)), "")</f>
        <v/>
      </c>
    </row>
    <row r="7825" spans="1:11" ht="20.100000000000001" customHeight="1">
      <c r="A7825" s="26"/>
      <c r="B7825" s="27"/>
      <c r="C7825" s="11" t="str">
        <f>IF($B7825 &lt;&gt; "",VLOOKUP(MID(B7825,3,5),'Recyclabilité Prod Matx'!C:F,2,FALSE), "")</f>
        <v/>
      </c>
      <c r="D7825" s="11" t="str">
        <f>IF($B7825 &lt;&gt; "",VLOOKUP(MID(B7825,3,5),'Recyclabilité Prod Matx'!C:F,3,FALSE),"")</f>
        <v/>
      </c>
      <c r="E7825" s="11" t="str">
        <f>IF($B7825 &lt;&gt; "",VLOOKUP(MID(B7825,3,5),'Recyclabilité Prod Matx'!C:F,4,FALSE), "")</f>
        <v/>
      </c>
      <c r="F7825" s="12" t="str">
        <f>IF($B7825 &lt;&gt; "", IF(C7825="Totale","",IF(D7825 = 0, "", VLOOKUP(D7825,'Cond Compo'!A:B,2,FALSE))),"")</f>
        <v/>
      </c>
      <c r="G7825" s="28"/>
      <c r="H7825" s="11" t="str">
        <f xml:space="preserve"> IF(C7825="Totale",2,IF($G7825 &lt;&gt; "", IF(D7825 = "E",MATCH(G7825, 'Cond Compo'!D$16:D$18, 0), MATCH(G7825, 'Cond Compo'!C$16:C$19, 0)), ""))</f>
        <v/>
      </c>
      <c r="I7825" s="12" t="str">
        <f>IF($E7825 &lt;&gt; "", IF(E7825 = 0, "", VLOOKUP(E7825,'Cond Perturbation'!A:B,2,FALSE)),"")</f>
        <v/>
      </c>
      <c r="J7825" s="28"/>
      <c r="K7825" s="29" t="str">
        <f>IF($B7825 &lt;&gt; "", IF(C7825="Oui",IF(H7825=1,IF(E7825=0,Résultat!G$8,IF(J7825="No",Résultat!$G$8,Résultat!$G$7)),IF(H7825=2,IF(E7825=0,Résultat!G$9,IF(J7825="No",Résultat!$G$9,Résultat!$G$7)),Résultat!$G$7)),IF(C7825 = "Totale", IF(H7825=1,IF(E7825=0,Résultat!G$8,IF(J7825="No",Résultat!$G$9,Résultat!$G$7)),IF(H7825=2,IF(E7825=0,Résultat!G$9,IF(J7825="No",Résultat!$G$9,Résultat!$G$7)),Résultat!$G$7)),Résultat!$G$7)), "")</f>
        <v/>
      </c>
    </row>
    <row r="7826" spans="1:11" ht="20.100000000000001" customHeight="1">
      <c r="A7826" s="26"/>
      <c r="B7826" s="27"/>
      <c r="C7826" s="11" t="str">
        <f>IF($B7826 &lt;&gt; "",VLOOKUP(MID(B7826,3,5),'Recyclabilité Prod Matx'!C:F,2,FALSE), "")</f>
        <v/>
      </c>
      <c r="D7826" s="11" t="str">
        <f>IF($B7826 &lt;&gt; "",VLOOKUP(MID(B7826,3,5),'Recyclabilité Prod Matx'!C:F,3,FALSE),"")</f>
        <v/>
      </c>
      <c r="E7826" s="11" t="str">
        <f>IF($B7826 &lt;&gt; "",VLOOKUP(MID(B7826,3,5),'Recyclabilité Prod Matx'!C:F,4,FALSE), "")</f>
        <v/>
      </c>
      <c r="F7826" s="12" t="str">
        <f>IF($B7826 &lt;&gt; "", IF(C7826="Totale","",IF(D7826 = 0, "", VLOOKUP(D7826,'Cond Compo'!A:B,2,FALSE))),"")</f>
        <v/>
      </c>
      <c r="G7826" s="28"/>
      <c r="H7826" s="11" t="str">
        <f xml:space="preserve"> IF(C7826="Totale",2,IF($G7826 &lt;&gt; "", IF(D7826 = "E",MATCH(G7826, 'Cond Compo'!D$16:D$18, 0), MATCH(G7826, 'Cond Compo'!C$16:C$19, 0)), ""))</f>
        <v/>
      </c>
      <c r="I7826" s="12" t="str">
        <f>IF($E7826 &lt;&gt; "", IF(E7826 = 0, "", VLOOKUP(E7826,'Cond Perturbation'!A:B,2,FALSE)),"")</f>
        <v/>
      </c>
      <c r="J7826" s="28"/>
      <c r="K7826" s="29" t="str">
        <f>IF($B7826 &lt;&gt; "", IF(C7826="Oui",IF(H7826=1,IF(E7826=0,Résultat!G$8,IF(J7826="No",Résultat!$G$8,Résultat!$G$7)),IF(H7826=2,IF(E7826=0,Résultat!G$9,IF(J7826="No",Résultat!$G$9,Résultat!$G$7)),Résultat!$G$7)),IF(C7826 = "Totale", IF(H7826=1,IF(E7826=0,Résultat!G$8,IF(J7826="No",Résultat!$G$9,Résultat!$G$7)),IF(H7826=2,IF(E7826=0,Résultat!G$9,IF(J7826="No",Résultat!$G$9,Résultat!$G$7)),Résultat!$G$7)),Résultat!$G$7)), "")</f>
        <v/>
      </c>
    </row>
    <row r="7827" spans="1:11" ht="20.100000000000001" customHeight="1">
      <c r="A7827" s="26"/>
      <c r="B7827" s="27"/>
      <c r="C7827" s="11" t="str">
        <f>IF($B7827 &lt;&gt; "",VLOOKUP(MID(B7827,3,5),'Recyclabilité Prod Matx'!C:F,2,FALSE), "")</f>
        <v/>
      </c>
      <c r="D7827" s="11" t="str">
        <f>IF($B7827 &lt;&gt; "",VLOOKUP(MID(B7827,3,5),'Recyclabilité Prod Matx'!C:F,3,FALSE),"")</f>
        <v/>
      </c>
      <c r="E7827" s="11" t="str">
        <f>IF($B7827 &lt;&gt; "",VLOOKUP(MID(B7827,3,5),'Recyclabilité Prod Matx'!C:F,4,FALSE), "")</f>
        <v/>
      </c>
      <c r="F7827" s="12" t="str">
        <f>IF($B7827 &lt;&gt; "", IF(C7827="Totale","",IF(D7827 = 0, "", VLOOKUP(D7827,'Cond Compo'!A:B,2,FALSE))),"")</f>
        <v/>
      </c>
      <c r="G7827" s="28"/>
      <c r="H7827" s="11" t="str">
        <f xml:space="preserve"> IF(C7827="Totale",2,IF($G7827 &lt;&gt; "", IF(D7827 = "E",MATCH(G7827, 'Cond Compo'!D$16:D$18, 0), MATCH(G7827, 'Cond Compo'!C$16:C$19, 0)), ""))</f>
        <v/>
      </c>
      <c r="I7827" s="12" t="str">
        <f>IF($E7827 &lt;&gt; "", IF(E7827 = 0, "", VLOOKUP(E7827,'Cond Perturbation'!A:B,2,FALSE)),"")</f>
        <v/>
      </c>
      <c r="J7827" s="28"/>
      <c r="K7827" s="29" t="str">
        <f>IF($B7827 &lt;&gt; "", IF(C7827="Oui",IF(H7827=1,IF(E7827=0,Résultat!G$8,IF(J7827="No",Résultat!$G$8,Résultat!$G$7)),IF(H7827=2,IF(E7827=0,Résultat!G$9,IF(J7827="No",Résultat!$G$9,Résultat!$G$7)),Résultat!$G$7)),IF(C7827 = "Totale", IF(H7827=1,IF(E7827=0,Résultat!G$8,IF(J7827="No",Résultat!$G$9,Résultat!$G$7)),IF(H7827=2,IF(E7827=0,Résultat!G$9,IF(J7827="No",Résultat!$G$9,Résultat!$G$7)),Résultat!$G$7)),Résultat!$G$7)), "")</f>
        <v/>
      </c>
    </row>
    <row r="7828" spans="1:11" ht="20.100000000000001" customHeight="1">
      <c r="A7828" s="26"/>
      <c r="B7828" s="27"/>
      <c r="C7828" s="11" t="str">
        <f>IF($B7828 &lt;&gt; "",VLOOKUP(MID(B7828,3,5),'Recyclabilité Prod Matx'!C:F,2,FALSE), "")</f>
        <v/>
      </c>
      <c r="D7828" s="11" t="str">
        <f>IF($B7828 &lt;&gt; "",VLOOKUP(MID(B7828,3,5),'Recyclabilité Prod Matx'!C:F,3,FALSE),"")</f>
        <v/>
      </c>
      <c r="E7828" s="11" t="str">
        <f>IF($B7828 &lt;&gt; "",VLOOKUP(MID(B7828,3,5),'Recyclabilité Prod Matx'!C:F,4,FALSE), "")</f>
        <v/>
      </c>
      <c r="F7828" s="12" t="str">
        <f>IF($B7828 &lt;&gt; "", IF(C7828="Totale","",IF(D7828 = 0, "", VLOOKUP(D7828,'Cond Compo'!A:B,2,FALSE))),"")</f>
        <v/>
      </c>
      <c r="G7828" s="28"/>
      <c r="H7828" s="11" t="str">
        <f xml:space="preserve"> IF(C7828="Totale",2,IF($G7828 &lt;&gt; "", IF(D7828 = "E",MATCH(G7828, 'Cond Compo'!D$16:D$18, 0), MATCH(G7828, 'Cond Compo'!C$16:C$19, 0)), ""))</f>
        <v/>
      </c>
      <c r="I7828" s="12" t="str">
        <f>IF($E7828 &lt;&gt; "", IF(E7828 = 0, "", VLOOKUP(E7828,'Cond Perturbation'!A:B,2,FALSE)),"")</f>
        <v/>
      </c>
      <c r="J7828" s="28"/>
      <c r="K7828" s="29" t="str">
        <f>IF($B7828 &lt;&gt; "", IF(C7828="Oui",IF(H7828=1,IF(E7828=0,Résultat!G$8,IF(J7828="No",Résultat!$G$8,Résultat!$G$7)),IF(H7828=2,IF(E7828=0,Résultat!G$9,IF(J7828="No",Résultat!$G$9,Résultat!$G$7)),Résultat!$G$7)),IF(C7828 = "Totale", IF(H7828=1,IF(E7828=0,Résultat!G$8,IF(J7828="No",Résultat!$G$9,Résultat!$G$7)),IF(H7828=2,IF(E7828=0,Résultat!G$9,IF(J7828="No",Résultat!$G$9,Résultat!$G$7)),Résultat!$G$7)),Résultat!$G$7)), "")</f>
        <v/>
      </c>
    </row>
    <row r="7829" spans="1:11" ht="20.100000000000001" customHeight="1">
      <c r="A7829" s="26"/>
      <c r="B7829" s="27"/>
      <c r="C7829" s="11" t="str">
        <f>IF($B7829 &lt;&gt; "",VLOOKUP(MID(B7829,3,5),'Recyclabilité Prod Matx'!C:F,2,FALSE), "")</f>
        <v/>
      </c>
      <c r="D7829" s="11" t="str">
        <f>IF($B7829 &lt;&gt; "",VLOOKUP(MID(B7829,3,5),'Recyclabilité Prod Matx'!C:F,3,FALSE),"")</f>
        <v/>
      </c>
      <c r="E7829" s="11" t="str">
        <f>IF($B7829 &lt;&gt; "",VLOOKUP(MID(B7829,3,5),'Recyclabilité Prod Matx'!C:F,4,FALSE), "")</f>
        <v/>
      </c>
      <c r="F7829" s="12" t="str">
        <f>IF($B7829 &lt;&gt; "", IF(C7829="Totale","",IF(D7829 = 0, "", VLOOKUP(D7829,'Cond Compo'!A:B,2,FALSE))),"")</f>
        <v/>
      </c>
      <c r="G7829" s="28"/>
      <c r="H7829" s="11" t="str">
        <f xml:space="preserve"> IF(C7829="Totale",2,IF($G7829 &lt;&gt; "", IF(D7829 = "E",MATCH(G7829, 'Cond Compo'!D$16:D$18, 0), MATCH(G7829, 'Cond Compo'!C$16:C$19, 0)), ""))</f>
        <v/>
      </c>
      <c r="I7829" s="12" t="str">
        <f>IF($E7829 &lt;&gt; "", IF(E7829 = 0, "", VLOOKUP(E7829,'Cond Perturbation'!A:B,2,FALSE)),"")</f>
        <v/>
      </c>
      <c r="J7829" s="28"/>
      <c r="K7829" s="29" t="str">
        <f>IF($B7829 &lt;&gt; "", IF(C7829="Oui",IF(H7829=1,IF(E7829=0,Résultat!G$8,IF(J7829="No",Résultat!$G$8,Résultat!$G$7)),IF(H7829=2,IF(E7829=0,Résultat!G$9,IF(J7829="No",Résultat!$G$9,Résultat!$G$7)),Résultat!$G$7)),IF(C7829 = "Totale", IF(H7829=1,IF(E7829=0,Résultat!G$8,IF(J7829="No",Résultat!$G$9,Résultat!$G$7)),IF(H7829=2,IF(E7829=0,Résultat!G$9,IF(J7829="No",Résultat!$G$9,Résultat!$G$7)),Résultat!$G$7)),Résultat!$G$7)), "")</f>
        <v/>
      </c>
    </row>
    <row r="7830" spans="1:11" ht="20.100000000000001" customHeight="1">
      <c r="A7830" s="26"/>
      <c r="B7830" s="27"/>
      <c r="C7830" s="11" t="str">
        <f>IF($B7830 &lt;&gt; "",VLOOKUP(MID(B7830,3,5),'Recyclabilité Prod Matx'!C:F,2,FALSE), "")</f>
        <v/>
      </c>
      <c r="D7830" s="11" t="str">
        <f>IF($B7830 &lt;&gt; "",VLOOKUP(MID(B7830,3,5),'Recyclabilité Prod Matx'!C:F,3,FALSE),"")</f>
        <v/>
      </c>
      <c r="E7830" s="11" t="str">
        <f>IF($B7830 &lt;&gt; "",VLOOKUP(MID(B7830,3,5),'Recyclabilité Prod Matx'!C:F,4,FALSE), "")</f>
        <v/>
      </c>
      <c r="F7830" s="12" t="str">
        <f>IF($B7830 &lt;&gt; "", IF(C7830="Totale","",IF(D7830 = 0, "", VLOOKUP(D7830,'Cond Compo'!A:B,2,FALSE))),"")</f>
        <v/>
      </c>
      <c r="G7830" s="28"/>
      <c r="H7830" s="11" t="str">
        <f xml:space="preserve"> IF(C7830="Totale",2,IF($G7830 &lt;&gt; "", IF(D7830 = "E",MATCH(G7830, 'Cond Compo'!D$16:D$18, 0), MATCH(G7830, 'Cond Compo'!C$16:C$19, 0)), ""))</f>
        <v/>
      </c>
      <c r="I7830" s="12" t="str">
        <f>IF($E7830 &lt;&gt; "", IF(E7830 = 0, "", VLOOKUP(E7830,'Cond Perturbation'!A:B,2,FALSE)),"")</f>
        <v/>
      </c>
      <c r="J7830" s="28"/>
      <c r="K7830" s="29" t="str">
        <f>IF($B7830 &lt;&gt; "", IF(C7830="Oui",IF(H7830=1,IF(E7830=0,Résultat!G$8,IF(J7830="No",Résultat!$G$8,Résultat!$G$7)),IF(H7830=2,IF(E7830=0,Résultat!G$9,IF(J7830="No",Résultat!$G$9,Résultat!$G$7)),Résultat!$G$7)),IF(C7830 = "Totale", IF(H7830=1,IF(E7830=0,Résultat!G$8,IF(J7830="No",Résultat!$G$9,Résultat!$G$7)),IF(H7830=2,IF(E7830=0,Résultat!G$9,IF(J7830="No",Résultat!$G$9,Résultat!$G$7)),Résultat!$G$7)),Résultat!$G$7)), "")</f>
        <v/>
      </c>
    </row>
    <row r="7831" spans="1:11" ht="20.100000000000001" customHeight="1">
      <c r="A7831" s="26"/>
      <c r="B7831" s="27"/>
      <c r="C7831" s="11" t="str">
        <f>IF($B7831 &lt;&gt; "",VLOOKUP(MID(B7831,3,5),'Recyclabilité Prod Matx'!C:F,2,FALSE), "")</f>
        <v/>
      </c>
      <c r="D7831" s="11" t="str">
        <f>IF($B7831 &lt;&gt; "",VLOOKUP(MID(B7831,3,5),'Recyclabilité Prod Matx'!C:F,3,FALSE),"")</f>
        <v/>
      </c>
      <c r="E7831" s="11" t="str">
        <f>IF($B7831 &lt;&gt; "",VLOOKUP(MID(B7831,3,5),'Recyclabilité Prod Matx'!C:F,4,FALSE), "")</f>
        <v/>
      </c>
      <c r="F7831" s="12" t="str">
        <f>IF($B7831 &lt;&gt; "", IF(C7831="Totale","",IF(D7831 = 0, "", VLOOKUP(D7831,'Cond Compo'!A:B,2,FALSE))),"")</f>
        <v/>
      </c>
      <c r="G7831" s="28"/>
      <c r="H7831" s="11" t="str">
        <f xml:space="preserve"> IF(C7831="Totale",2,IF($G7831 &lt;&gt; "", IF(D7831 = "E",MATCH(G7831, 'Cond Compo'!D$16:D$18, 0), MATCH(G7831, 'Cond Compo'!C$16:C$19, 0)), ""))</f>
        <v/>
      </c>
      <c r="I7831" s="12" t="str">
        <f>IF($E7831 &lt;&gt; "", IF(E7831 = 0, "", VLOOKUP(E7831,'Cond Perturbation'!A:B,2,FALSE)),"")</f>
        <v/>
      </c>
      <c r="J7831" s="28"/>
      <c r="K7831" s="29" t="str">
        <f>IF($B7831 &lt;&gt; "", IF(C7831="Oui",IF(H7831=1,IF(E7831=0,Résultat!G$8,IF(J7831="No",Résultat!$G$8,Résultat!$G$7)),IF(H7831=2,IF(E7831=0,Résultat!G$9,IF(J7831="No",Résultat!$G$9,Résultat!$G$7)),Résultat!$G$7)),IF(C7831 = "Totale", IF(H7831=1,IF(E7831=0,Résultat!G$8,IF(J7831="No",Résultat!$G$9,Résultat!$G$7)),IF(H7831=2,IF(E7831=0,Résultat!G$9,IF(J7831="No",Résultat!$G$9,Résultat!$G$7)),Résultat!$G$7)),Résultat!$G$7)), "")</f>
        <v/>
      </c>
    </row>
    <row r="7832" spans="1:11" ht="20.100000000000001" customHeight="1">
      <c r="A7832" s="26"/>
      <c r="B7832" s="27"/>
      <c r="C7832" s="11" t="str">
        <f>IF($B7832 &lt;&gt; "",VLOOKUP(MID(B7832,3,5),'Recyclabilité Prod Matx'!C:F,2,FALSE), "")</f>
        <v/>
      </c>
      <c r="D7832" s="11" t="str">
        <f>IF($B7832 &lt;&gt; "",VLOOKUP(MID(B7832,3,5),'Recyclabilité Prod Matx'!C:F,3,FALSE),"")</f>
        <v/>
      </c>
      <c r="E7832" s="11" t="str">
        <f>IF($B7832 &lt;&gt; "",VLOOKUP(MID(B7832,3,5),'Recyclabilité Prod Matx'!C:F,4,FALSE), "")</f>
        <v/>
      </c>
      <c r="F7832" s="12" t="str">
        <f>IF($B7832 &lt;&gt; "", IF(C7832="Totale","",IF(D7832 = 0, "", VLOOKUP(D7832,'Cond Compo'!A:B,2,FALSE))),"")</f>
        <v/>
      </c>
      <c r="G7832" s="28"/>
      <c r="H7832" s="11" t="str">
        <f xml:space="preserve"> IF(C7832="Totale",2,IF($G7832 &lt;&gt; "", IF(D7832 = "E",MATCH(G7832, 'Cond Compo'!D$16:D$18, 0), MATCH(G7832, 'Cond Compo'!C$16:C$19, 0)), ""))</f>
        <v/>
      </c>
      <c r="I7832" s="12" t="str">
        <f>IF($E7832 &lt;&gt; "", IF(E7832 = 0, "", VLOOKUP(E7832,'Cond Perturbation'!A:B,2,FALSE)),"")</f>
        <v/>
      </c>
      <c r="J7832" s="28"/>
      <c r="K7832" s="29" t="str">
        <f>IF($B7832 &lt;&gt; "", IF(C7832="Oui",IF(H7832=1,IF(E7832=0,Résultat!G$8,IF(J7832="No",Résultat!$G$8,Résultat!$G$7)),IF(H7832=2,IF(E7832=0,Résultat!G$9,IF(J7832="No",Résultat!$G$9,Résultat!$G$7)),Résultat!$G$7)),IF(C7832 = "Totale", IF(H7832=1,IF(E7832=0,Résultat!G$8,IF(J7832="No",Résultat!$G$9,Résultat!$G$7)),IF(H7832=2,IF(E7832=0,Résultat!G$9,IF(J7832="No",Résultat!$G$9,Résultat!$G$7)),Résultat!$G$7)),Résultat!$G$7)), "")</f>
        <v/>
      </c>
    </row>
    <row r="7833" spans="1:11" ht="20.100000000000001" customHeight="1">
      <c r="A7833" s="26"/>
      <c r="B7833" s="27"/>
      <c r="C7833" s="11" t="str">
        <f>IF($B7833 &lt;&gt; "",VLOOKUP(MID(B7833,3,5),'Recyclabilité Prod Matx'!C:F,2,FALSE), "")</f>
        <v/>
      </c>
      <c r="D7833" s="11" t="str">
        <f>IF($B7833 &lt;&gt; "",VLOOKUP(MID(B7833,3,5),'Recyclabilité Prod Matx'!C:F,3,FALSE),"")</f>
        <v/>
      </c>
      <c r="E7833" s="11" t="str">
        <f>IF($B7833 &lt;&gt; "",VLOOKUP(MID(B7833,3,5),'Recyclabilité Prod Matx'!C:F,4,FALSE), "")</f>
        <v/>
      </c>
      <c r="F7833" s="12" t="str">
        <f>IF($B7833 &lt;&gt; "", IF(C7833="Totale","",IF(D7833 = 0, "", VLOOKUP(D7833,'Cond Compo'!A:B,2,FALSE))),"")</f>
        <v/>
      </c>
      <c r="G7833" s="28"/>
      <c r="H7833" s="11" t="str">
        <f xml:space="preserve"> IF(C7833="Totale",2,IF($G7833 &lt;&gt; "", IF(D7833 = "E",MATCH(G7833, 'Cond Compo'!D$16:D$18, 0), MATCH(G7833, 'Cond Compo'!C$16:C$19, 0)), ""))</f>
        <v/>
      </c>
      <c r="I7833" s="12" t="str">
        <f>IF($E7833 &lt;&gt; "", IF(E7833 = 0, "", VLOOKUP(E7833,'Cond Perturbation'!A:B,2,FALSE)),"")</f>
        <v/>
      </c>
      <c r="J7833" s="28"/>
      <c r="K7833" s="29" t="str">
        <f>IF($B7833 &lt;&gt; "", IF(C7833="Oui",IF(H7833=1,IF(E7833=0,Résultat!G$8,IF(J7833="No",Résultat!$G$8,Résultat!$G$7)),IF(H7833=2,IF(E7833=0,Résultat!G$9,IF(J7833="No",Résultat!$G$9,Résultat!$G$7)),Résultat!$G$7)),IF(C7833 = "Totale", IF(H7833=1,IF(E7833=0,Résultat!G$8,IF(J7833="No",Résultat!$G$9,Résultat!$G$7)),IF(H7833=2,IF(E7833=0,Résultat!G$9,IF(J7833="No",Résultat!$G$9,Résultat!$G$7)),Résultat!$G$7)),Résultat!$G$7)), "")</f>
        <v/>
      </c>
    </row>
    <row r="7834" spans="1:11" ht="20.100000000000001" customHeight="1">
      <c r="A7834" s="26"/>
      <c r="B7834" s="27"/>
      <c r="C7834" s="11" t="str">
        <f>IF($B7834 &lt;&gt; "",VLOOKUP(MID(B7834,3,5),'Recyclabilité Prod Matx'!C:F,2,FALSE), "")</f>
        <v/>
      </c>
      <c r="D7834" s="11" t="str">
        <f>IF($B7834 &lt;&gt; "",VLOOKUP(MID(B7834,3,5),'Recyclabilité Prod Matx'!C:F,3,FALSE),"")</f>
        <v/>
      </c>
      <c r="E7834" s="11" t="str">
        <f>IF($B7834 &lt;&gt; "",VLOOKUP(MID(B7834,3,5),'Recyclabilité Prod Matx'!C:F,4,FALSE), "")</f>
        <v/>
      </c>
      <c r="F7834" s="12" t="str">
        <f>IF($B7834 &lt;&gt; "", IF(C7834="Totale","",IF(D7834 = 0, "", VLOOKUP(D7834,'Cond Compo'!A:B,2,FALSE))),"")</f>
        <v/>
      </c>
      <c r="G7834" s="28"/>
      <c r="H7834" s="11" t="str">
        <f xml:space="preserve"> IF(C7834="Totale",2,IF($G7834 &lt;&gt; "", IF(D7834 = "E",MATCH(G7834, 'Cond Compo'!D$16:D$18, 0), MATCH(G7834, 'Cond Compo'!C$16:C$19, 0)), ""))</f>
        <v/>
      </c>
      <c r="I7834" s="12" t="str">
        <f>IF($E7834 &lt;&gt; "", IF(E7834 = 0, "", VLOOKUP(E7834,'Cond Perturbation'!A:B,2,FALSE)),"")</f>
        <v/>
      </c>
      <c r="J7834" s="28"/>
      <c r="K7834" s="29" t="str">
        <f>IF($B7834 &lt;&gt; "", IF(C7834="Oui",IF(H7834=1,IF(E7834=0,Résultat!G$8,IF(J7834="No",Résultat!$G$8,Résultat!$G$7)),IF(H7834=2,IF(E7834=0,Résultat!G$9,IF(J7834="No",Résultat!$G$9,Résultat!$G$7)),Résultat!$G$7)),IF(C7834 = "Totale", IF(H7834=1,IF(E7834=0,Résultat!G$8,IF(J7834="No",Résultat!$G$9,Résultat!$G$7)),IF(H7834=2,IF(E7834=0,Résultat!G$9,IF(J7834="No",Résultat!$G$9,Résultat!$G$7)),Résultat!$G$7)),Résultat!$G$7)), "")</f>
        <v/>
      </c>
    </row>
    <row r="7835" spans="1:11" ht="20.100000000000001" customHeight="1">
      <c r="A7835" s="26"/>
      <c r="B7835" s="27"/>
      <c r="C7835" s="11" t="str">
        <f>IF($B7835 &lt;&gt; "",VLOOKUP(MID(B7835,3,5),'Recyclabilité Prod Matx'!C:F,2,FALSE), "")</f>
        <v/>
      </c>
      <c r="D7835" s="11" t="str">
        <f>IF($B7835 &lt;&gt; "",VLOOKUP(MID(B7835,3,5),'Recyclabilité Prod Matx'!C:F,3,FALSE),"")</f>
        <v/>
      </c>
      <c r="E7835" s="11" t="str">
        <f>IF($B7835 &lt;&gt; "",VLOOKUP(MID(B7835,3,5),'Recyclabilité Prod Matx'!C:F,4,FALSE), "")</f>
        <v/>
      </c>
      <c r="F7835" s="12" t="str">
        <f>IF($B7835 &lt;&gt; "", IF(C7835="Totale","",IF(D7835 = 0, "", VLOOKUP(D7835,'Cond Compo'!A:B,2,FALSE))),"")</f>
        <v/>
      </c>
      <c r="G7835" s="28"/>
      <c r="H7835" s="11" t="str">
        <f xml:space="preserve"> IF(C7835="Totale",2,IF($G7835 &lt;&gt; "", IF(D7835 = "E",MATCH(G7835, 'Cond Compo'!D$16:D$18, 0), MATCH(G7835, 'Cond Compo'!C$16:C$19, 0)), ""))</f>
        <v/>
      </c>
      <c r="I7835" s="12" t="str">
        <f>IF($E7835 &lt;&gt; "", IF(E7835 = 0, "", VLOOKUP(E7835,'Cond Perturbation'!A:B,2,FALSE)),"")</f>
        <v/>
      </c>
      <c r="J7835" s="28"/>
      <c r="K7835" s="29" t="str">
        <f>IF($B7835 &lt;&gt; "", IF(C7835="Oui",IF(H7835=1,IF(E7835=0,Résultat!G$8,IF(J7835="No",Résultat!$G$8,Résultat!$G$7)),IF(H7835=2,IF(E7835=0,Résultat!G$9,IF(J7835="No",Résultat!$G$9,Résultat!$G$7)),Résultat!$G$7)),IF(C7835 = "Totale", IF(H7835=1,IF(E7835=0,Résultat!G$8,IF(J7835="No",Résultat!$G$9,Résultat!$G$7)),IF(H7835=2,IF(E7835=0,Résultat!G$9,IF(J7835="No",Résultat!$G$9,Résultat!$G$7)),Résultat!$G$7)),Résultat!$G$7)), "")</f>
        <v/>
      </c>
    </row>
    <row r="7836" spans="1:11" ht="20.100000000000001" customHeight="1">
      <c r="A7836" s="26"/>
      <c r="B7836" s="27"/>
      <c r="C7836" s="11" t="str">
        <f>IF($B7836 &lt;&gt; "",VLOOKUP(MID(B7836,3,5),'Recyclabilité Prod Matx'!C:F,2,FALSE), "")</f>
        <v/>
      </c>
      <c r="D7836" s="11" t="str">
        <f>IF($B7836 &lt;&gt; "",VLOOKUP(MID(B7836,3,5),'Recyclabilité Prod Matx'!C:F,3,FALSE),"")</f>
        <v/>
      </c>
      <c r="E7836" s="11" t="str">
        <f>IF($B7836 &lt;&gt; "",VLOOKUP(MID(B7836,3,5),'Recyclabilité Prod Matx'!C:F,4,FALSE), "")</f>
        <v/>
      </c>
      <c r="F7836" s="12" t="str">
        <f>IF($B7836 &lt;&gt; "", IF(C7836="Totale","",IF(D7836 = 0, "", VLOOKUP(D7836,'Cond Compo'!A:B,2,FALSE))),"")</f>
        <v/>
      </c>
      <c r="G7836" s="28"/>
      <c r="H7836" s="11" t="str">
        <f xml:space="preserve"> IF(C7836="Totale",2,IF($G7836 &lt;&gt; "", IF(D7836 = "E",MATCH(G7836, 'Cond Compo'!D$16:D$18, 0), MATCH(G7836, 'Cond Compo'!C$16:C$19, 0)), ""))</f>
        <v/>
      </c>
      <c r="I7836" s="12" t="str">
        <f>IF($E7836 &lt;&gt; "", IF(E7836 = 0, "", VLOOKUP(E7836,'Cond Perturbation'!A:B,2,FALSE)),"")</f>
        <v/>
      </c>
      <c r="J7836" s="28"/>
      <c r="K7836" s="29" t="str">
        <f>IF($B7836 &lt;&gt; "", IF(C7836="Oui",IF(H7836=1,IF(E7836=0,Résultat!G$8,IF(J7836="No",Résultat!$G$8,Résultat!$G$7)),IF(H7836=2,IF(E7836=0,Résultat!G$9,IF(J7836="No",Résultat!$G$9,Résultat!$G$7)),Résultat!$G$7)),IF(C7836 = "Totale", IF(H7836=1,IF(E7836=0,Résultat!G$8,IF(J7836="No",Résultat!$G$9,Résultat!$G$7)),IF(H7836=2,IF(E7836=0,Résultat!G$9,IF(J7836="No",Résultat!$G$9,Résultat!$G$7)),Résultat!$G$7)),Résultat!$G$7)), "")</f>
        <v/>
      </c>
    </row>
    <row r="7837" spans="1:11" ht="20.100000000000001" customHeight="1">
      <c r="A7837" s="26"/>
      <c r="B7837" s="27"/>
      <c r="C7837" s="11" t="str">
        <f>IF($B7837 &lt;&gt; "",VLOOKUP(MID(B7837,3,5),'Recyclabilité Prod Matx'!C:F,2,FALSE), "")</f>
        <v/>
      </c>
      <c r="D7837" s="11" t="str">
        <f>IF($B7837 &lt;&gt; "",VLOOKUP(MID(B7837,3,5),'Recyclabilité Prod Matx'!C:F,3,FALSE),"")</f>
        <v/>
      </c>
      <c r="E7837" s="11" t="str">
        <f>IF($B7837 &lt;&gt; "",VLOOKUP(MID(B7837,3,5),'Recyclabilité Prod Matx'!C:F,4,FALSE), "")</f>
        <v/>
      </c>
      <c r="F7837" s="12" t="str">
        <f>IF($B7837 &lt;&gt; "", IF(C7837="Totale","",IF(D7837 = 0, "", VLOOKUP(D7837,'Cond Compo'!A:B,2,FALSE))),"")</f>
        <v/>
      </c>
      <c r="G7837" s="28"/>
      <c r="H7837" s="11" t="str">
        <f xml:space="preserve"> IF(C7837="Totale",2,IF($G7837 &lt;&gt; "", IF(D7837 = "E",MATCH(G7837, 'Cond Compo'!D$16:D$18, 0), MATCH(G7837, 'Cond Compo'!C$16:C$19, 0)), ""))</f>
        <v/>
      </c>
      <c r="I7837" s="12" t="str">
        <f>IF($E7837 &lt;&gt; "", IF(E7837 = 0, "", VLOOKUP(E7837,'Cond Perturbation'!A:B,2,FALSE)),"")</f>
        <v/>
      </c>
      <c r="J7837" s="28"/>
      <c r="K7837" s="29" t="str">
        <f>IF($B7837 &lt;&gt; "", IF(C7837="Oui",IF(H7837=1,IF(E7837=0,Résultat!G$8,IF(J7837="No",Résultat!$G$8,Résultat!$G$7)),IF(H7837=2,IF(E7837=0,Résultat!G$9,IF(J7837="No",Résultat!$G$9,Résultat!$G$7)),Résultat!$G$7)),IF(C7837 = "Totale", IF(H7837=1,IF(E7837=0,Résultat!G$8,IF(J7837="No",Résultat!$G$9,Résultat!$G$7)),IF(H7837=2,IF(E7837=0,Résultat!G$9,IF(J7837="No",Résultat!$G$9,Résultat!$G$7)),Résultat!$G$7)),Résultat!$G$7)), "")</f>
        <v/>
      </c>
    </row>
    <row r="7838" spans="1:11" ht="20.100000000000001" customHeight="1">
      <c r="A7838" s="26"/>
      <c r="B7838" s="27"/>
      <c r="C7838" s="11" t="str">
        <f>IF($B7838 &lt;&gt; "",VLOOKUP(MID(B7838,3,5),'Recyclabilité Prod Matx'!C:F,2,FALSE), "")</f>
        <v/>
      </c>
      <c r="D7838" s="11" t="str">
        <f>IF($B7838 &lt;&gt; "",VLOOKUP(MID(B7838,3,5),'Recyclabilité Prod Matx'!C:F,3,FALSE),"")</f>
        <v/>
      </c>
      <c r="E7838" s="11" t="str">
        <f>IF($B7838 &lt;&gt; "",VLOOKUP(MID(B7838,3,5),'Recyclabilité Prod Matx'!C:F,4,FALSE), "")</f>
        <v/>
      </c>
      <c r="F7838" s="12" t="str">
        <f>IF($B7838 &lt;&gt; "", IF(C7838="Totale","",IF(D7838 = 0, "", VLOOKUP(D7838,'Cond Compo'!A:B,2,FALSE))),"")</f>
        <v/>
      </c>
      <c r="G7838" s="28"/>
      <c r="H7838" s="11" t="str">
        <f xml:space="preserve"> IF(C7838="Totale",2,IF($G7838 &lt;&gt; "", IF(D7838 = "E",MATCH(G7838, 'Cond Compo'!D$16:D$18, 0), MATCH(G7838, 'Cond Compo'!C$16:C$19, 0)), ""))</f>
        <v/>
      </c>
      <c r="I7838" s="12" t="str">
        <f>IF($E7838 &lt;&gt; "", IF(E7838 = 0, "", VLOOKUP(E7838,'Cond Perturbation'!A:B,2,FALSE)),"")</f>
        <v/>
      </c>
      <c r="J7838" s="28"/>
      <c r="K7838" s="29" t="str">
        <f>IF($B7838 &lt;&gt; "", IF(C7838="Oui",IF(H7838=1,IF(E7838=0,Résultat!G$8,IF(J7838="No",Résultat!$G$8,Résultat!$G$7)),IF(H7838=2,IF(E7838=0,Résultat!G$9,IF(J7838="No",Résultat!$G$9,Résultat!$G$7)),Résultat!$G$7)),IF(C7838 = "Totale", IF(H7838=1,IF(E7838=0,Résultat!G$8,IF(J7838="No",Résultat!$G$9,Résultat!$G$7)),IF(H7838=2,IF(E7838=0,Résultat!G$9,IF(J7838="No",Résultat!$G$9,Résultat!$G$7)),Résultat!$G$7)),Résultat!$G$7)), "")</f>
        <v/>
      </c>
    </row>
    <row r="7839" spans="1:11" ht="20.100000000000001" customHeight="1">
      <c r="A7839" s="26"/>
      <c r="B7839" s="27"/>
      <c r="C7839" s="11" t="str">
        <f>IF($B7839 &lt;&gt; "",VLOOKUP(MID(B7839,3,5),'Recyclabilité Prod Matx'!C:F,2,FALSE), "")</f>
        <v/>
      </c>
      <c r="D7839" s="11" t="str">
        <f>IF($B7839 &lt;&gt; "",VLOOKUP(MID(B7839,3,5),'Recyclabilité Prod Matx'!C:F,3,FALSE),"")</f>
        <v/>
      </c>
      <c r="E7839" s="11" t="str">
        <f>IF($B7839 &lt;&gt; "",VLOOKUP(MID(B7839,3,5),'Recyclabilité Prod Matx'!C:F,4,FALSE), "")</f>
        <v/>
      </c>
      <c r="F7839" s="12" t="str">
        <f>IF($B7839 &lt;&gt; "", IF(C7839="Totale","",IF(D7839 = 0, "", VLOOKUP(D7839,'Cond Compo'!A:B,2,FALSE))),"")</f>
        <v/>
      </c>
      <c r="G7839" s="28"/>
      <c r="H7839" s="11" t="str">
        <f xml:space="preserve"> IF(C7839="Totale",2,IF($G7839 &lt;&gt; "", IF(D7839 = "E",MATCH(G7839, 'Cond Compo'!D$16:D$18, 0), MATCH(G7839, 'Cond Compo'!C$16:C$19, 0)), ""))</f>
        <v/>
      </c>
      <c r="I7839" s="12" t="str">
        <f>IF($E7839 &lt;&gt; "", IF(E7839 = 0, "", VLOOKUP(E7839,'Cond Perturbation'!A:B,2,FALSE)),"")</f>
        <v/>
      </c>
      <c r="J7839" s="28"/>
      <c r="K7839" s="29" t="str">
        <f>IF($B7839 &lt;&gt; "", IF(C7839="Oui",IF(H7839=1,IF(E7839=0,Résultat!G$8,IF(J7839="No",Résultat!$G$8,Résultat!$G$7)),IF(H7839=2,IF(E7839=0,Résultat!G$9,IF(J7839="No",Résultat!$G$9,Résultat!$G$7)),Résultat!$G$7)),IF(C7839 = "Totale", IF(H7839=1,IF(E7839=0,Résultat!G$8,IF(J7839="No",Résultat!$G$9,Résultat!$G$7)),IF(H7839=2,IF(E7839=0,Résultat!G$9,IF(J7839="No",Résultat!$G$9,Résultat!$G$7)),Résultat!$G$7)),Résultat!$G$7)), "")</f>
        <v/>
      </c>
    </row>
    <row r="7840" spans="1:11" ht="20.100000000000001" customHeight="1">
      <c r="A7840" s="26"/>
      <c r="B7840" s="27"/>
      <c r="C7840" s="11" t="str">
        <f>IF($B7840 &lt;&gt; "",VLOOKUP(MID(B7840,3,5),'Recyclabilité Prod Matx'!C:F,2,FALSE), "")</f>
        <v/>
      </c>
      <c r="D7840" s="11" t="str">
        <f>IF($B7840 &lt;&gt; "",VLOOKUP(MID(B7840,3,5),'Recyclabilité Prod Matx'!C:F,3,FALSE),"")</f>
        <v/>
      </c>
      <c r="E7840" s="11" t="str">
        <f>IF($B7840 &lt;&gt; "",VLOOKUP(MID(B7840,3,5),'Recyclabilité Prod Matx'!C:F,4,FALSE), "")</f>
        <v/>
      </c>
      <c r="F7840" s="12" t="str">
        <f>IF($B7840 &lt;&gt; "", IF(C7840="Totale","",IF(D7840 = 0, "", VLOOKUP(D7840,'Cond Compo'!A:B,2,FALSE))),"")</f>
        <v/>
      </c>
      <c r="G7840" s="28"/>
      <c r="H7840" s="11" t="str">
        <f xml:space="preserve"> IF(C7840="Totale",2,IF($G7840 &lt;&gt; "", IF(D7840 = "E",MATCH(G7840, 'Cond Compo'!D$16:D$18, 0), MATCH(G7840, 'Cond Compo'!C$16:C$19, 0)), ""))</f>
        <v/>
      </c>
      <c r="I7840" s="12" t="str">
        <f>IF($E7840 &lt;&gt; "", IF(E7840 = 0, "", VLOOKUP(E7840,'Cond Perturbation'!A:B,2,FALSE)),"")</f>
        <v/>
      </c>
      <c r="J7840" s="28"/>
      <c r="K7840" s="29" t="str">
        <f>IF($B7840 &lt;&gt; "", IF(C7840="Oui",IF(H7840=1,IF(E7840=0,Résultat!G$8,IF(J7840="No",Résultat!$G$8,Résultat!$G$7)),IF(H7840=2,IF(E7840=0,Résultat!G$9,IF(J7840="No",Résultat!$G$9,Résultat!$G$7)),Résultat!$G$7)),IF(C7840 = "Totale", IF(H7840=1,IF(E7840=0,Résultat!G$8,IF(J7840="No",Résultat!$G$9,Résultat!$G$7)),IF(H7840=2,IF(E7840=0,Résultat!G$9,IF(J7840="No",Résultat!$G$9,Résultat!$G$7)),Résultat!$G$7)),Résultat!$G$7)), "")</f>
        <v/>
      </c>
    </row>
    <row r="7841" spans="1:11" ht="20.100000000000001" customHeight="1">
      <c r="A7841" s="26"/>
      <c r="B7841" s="27"/>
      <c r="C7841" s="11" t="str">
        <f>IF($B7841 &lt;&gt; "",VLOOKUP(MID(B7841,3,5),'Recyclabilité Prod Matx'!C:F,2,FALSE), "")</f>
        <v/>
      </c>
      <c r="D7841" s="11" t="str">
        <f>IF($B7841 &lt;&gt; "",VLOOKUP(MID(B7841,3,5),'Recyclabilité Prod Matx'!C:F,3,FALSE),"")</f>
        <v/>
      </c>
      <c r="E7841" s="11" t="str">
        <f>IF($B7841 &lt;&gt; "",VLOOKUP(MID(B7841,3,5),'Recyclabilité Prod Matx'!C:F,4,FALSE), "")</f>
        <v/>
      </c>
      <c r="F7841" s="12" t="str">
        <f>IF($B7841 &lt;&gt; "", IF(C7841="Totale","",IF(D7841 = 0, "", VLOOKUP(D7841,'Cond Compo'!A:B,2,FALSE))),"")</f>
        <v/>
      </c>
      <c r="G7841" s="28"/>
      <c r="H7841" s="11" t="str">
        <f xml:space="preserve"> IF(C7841="Totale",2,IF($G7841 &lt;&gt; "", IF(D7841 = "E",MATCH(G7841, 'Cond Compo'!D$16:D$18, 0), MATCH(G7841, 'Cond Compo'!C$16:C$19, 0)), ""))</f>
        <v/>
      </c>
      <c r="I7841" s="12" t="str">
        <f>IF($E7841 &lt;&gt; "", IF(E7841 = 0, "", VLOOKUP(E7841,'Cond Perturbation'!A:B,2,FALSE)),"")</f>
        <v/>
      </c>
      <c r="J7841" s="28"/>
      <c r="K7841" s="29" t="str">
        <f>IF($B7841 &lt;&gt; "", IF(C7841="Oui",IF(H7841=1,IF(E7841=0,Résultat!G$8,IF(J7841="No",Résultat!$G$8,Résultat!$G$7)),IF(H7841=2,IF(E7841=0,Résultat!G$9,IF(J7841="No",Résultat!$G$9,Résultat!$G$7)),Résultat!$G$7)),IF(C7841 = "Totale", IF(H7841=1,IF(E7841=0,Résultat!G$8,IF(J7841="No",Résultat!$G$9,Résultat!$G$7)),IF(H7841=2,IF(E7841=0,Résultat!G$9,IF(J7841="No",Résultat!$G$9,Résultat!$G$7)),Résultat!$G$7)),Résultat!$G$7)), "")</f>
        <v/>
      </c>
    </row>
    <row r="7842" spans="1:11" ht="20.100000000000001" customHeight="1">
      <c r="A7842" s="26"/>
      <c r="B7842" s="27"/>
      <c r="C7842" s="11" t="str">
        <f>IF($B7842 &lt;&gt; "",VLOOKUP(MID(B7842,3,5),'Recyclabilité Prod Matx'!C:F,2,FALSE), "")</f>
        <v/>
      </c>
      <c r="D7842" s="11" t="str">
        <f>IF($B7842 &lt;&gt; "",VLOOKUP(MID(B7842,3,5),'Recyclabilité Prod Matx'!C:F,3,FALSE),"")</f>
        <v/>
      </c>
      <c r="E7842" s="11" t="str">
        <f>IF($B7842 &lt;&gt; "",VLOOKUP(MID(B7842,3,5),'Recyclabilité Prod Matx'!C:F,4,FALSE), "")</f>
        <v/>
      </c>
      <c r="F7842" s="12" t="str">
        <f>IF($B7842 &lt;&gt; "", IF(C7842="Totale","",IF(D7842 = 0, "", VLOOKUP(D7842,'Cond Compo'!A:B,2,FALSE))),"")</f>
        <v/>
      </c>
      <c r="G7842" s="28"/>
      <c r="H7842" s="11" t="str">
        <f xml:space="preserve"> IF(C7842="Totale",2,IF($G7842 &lt;&gt; "", IF(D7842 = "E",MATCH(G7842, 'Cond Compo'!D$16:D$18, 0), MATCH(G7842, 'Cond Compo'!C$16:C$19, 0)), ""))</f>
        <v/>
      </c>
      <c r="I7842" s="12" t="str">
        <f>IF($E7842 &lt;&gt; "", IF(E7842 = 0, "", VLOOKUP(E7842,'Cond Perturbation'!A:B,2,FALSE)),"")</f>
        <v/>
      </c>
      <c r="J7842" s="28"/>
      <c r="K7842" s="29" t="str">
        <f>IF($B7842 &lt;&gt; "", IF(C7842="Oui",IF(H7842=1,IF(E7842=0,Résultat!G$8,IF(J7842="No",Résultat!$G$8,Résultat!$G$7)),IF(H7842=2,IF(E7842=0,Résultat!G$9,IF(J7842="No",Résultat!$G$9,Résultat!$G$7)),Résultat!$G$7)),IF(C7842 = "Totale", IF(H7842=1,IF(E7842=0,Résultat!G$8,IF(J7842="No",Résultat!$G$9,Résultat!$G$7)),IF(H7842=2,IF(E7842=0,Résultat!G$9,IF(J7842="No",Résultat!$G$9,Résultat!$G$7)),Résultat!$G$7)),Résultat!$G$7)), "")</f>
        <v/>
      </c>
    </row>
    <row r="7843" spans="1:11" ht="20.100000000000001" customHeight="1">
      <c r="A7843" s="26"/>
      <c r="B7843" s="27"/>
      <c r="C7843" s="11" t="str">
        <f>IF($B7843 &lt;&gt; "",VLOOKUP(MID(B7843,3,5),'Recyclabilité Prod Matx'!C:F,2,FALSE), "")</f>
        <v/>
      </c>
      <c r="D7843" s="11" t="str">
        <f>IF($B7843 &lt;&gt; "",VLOOKUP(MID(B7843,3,5),'Recyclabilité Prod Matx'!C:F,3,FALSE),"")</f>
        <v/>
      </c>
      <c r="E7843" s="11" t="str">
        <f>IF($B7843 &lt;&gt; "",VLOOKUP(MID(B7843,3,5),'Recyclabilité Prod Matx'!C:F,4,FALSE), "")</f>
        <v/>
      </c>
      <c r="F7843" s="12" t="str">
        <f>IF($B7843 &lt;&gt; "", IF(C7843="Totale","",IF(D7843 = 0, "", VLOOKUP(D7843,'Cond Compo'!A:B,2,FALSE))),"")</f>
        <v/>
      </c>
      <c r="G7843" s="28"/>
      <c r="H7843" s="11" t="str">
        <f xml:space="preserve"> IF(C7843="Totale",2,IF($G7843 &lt;&gt; "", IF(D7843 = "E",MATCH(G7843, 'Cond Compo'!D$16:D$18, 0), MATCH(G7843, 'Cond Compo'!C$16:C$19, 0)), ""))</f>
        <v/>
      </c>
      <c r="I7843" s="12" t="str">
        <f>IF($E7843 &lt;&gt; "", IF(E7843 = 0, "", VLOOKUP(E7843,'Cond Perturbation'!A:B,2,FALSE)),"")</f>
        <v/>
      </c>
      <c r="J7843" s="28"/>
      <c r="K7843" s="29" t="str">
        <f>IF($B7843 &lt;&gt; "", IF(C7843="Oui",IF(H7843=1,IF(E7843=0,Résultat!G$8,IF(J7843="No",Résultat!$G$8,Résultat!$G$7)),IF(H7843=2,IF(E7843=0,Résultat!G$9,IF(J7843="No",Résultat!$G$9,Résultat!$G$7)),Résultat!$G$7)),IF(C7843 = "Totale", IF(H7843=1,IF(E7843=0,Résultat!G$8,IF(J7843="No",Résultat!$G$9,Résultat!$G$7)),IF(H7843=2,IF(E7843=0,Résultat!G$9,IF(J7843="No",Résultat!$G$9,Résultat!$G$7)),Résultat!$G$7)),Résultat!$G$7)), "")</f>
        <v/>
      </c>
    </row>
    <row r="7844" spans="1:11" ht="20.100000000000001" customHeight="1">
      <c r="A7844" s="26"/>
      <c r="B7844" s="27"/>
      <c r="C7844" s="11" t="str">
        <f>IF($B7844 &lt;&gt; "",VLOOKUP(MID(B7844,3,5),'Recyclabilité Prod Matx'!C:F,2,FALSE), "")</f>
        <v/>
      </c>
      <c r="D7844" s="11" t="str">
        <f>IF($B7844 &lt;&gt; "",VLOOKUP(MID(B7844,3,5),'Recyclabilité Prod Matx'!C:F,3,FALSE),"")</f>
        <v/>
      </c>
      <c r="E7844" s="11" t="str">
        <f>IF($B7844 &lt;&gt; "",VLOOKUP(MID(B7844,3,5),'Recyclabilité Prod Matx'!C:F,4,FALSE), "")</f>
        <v/>
      </c>
      <c r="F7844" s="12" t="str">
        <f>IF($B7844 &lt;&gt; "", IF(C7844="Totale","",IF(D7844 = 0, "", VLOOKUP(D7844,'Cond Compo'!A:B,2,FALSE))),"")</f>
        <v/>
      </c>
      <c r="G7844" s="28"/>
      <c r="H7844" s="11" t="str">
        <f xml:space="preserve"> IF(C7844="Totale",2,IF($G7844 &lt;&gt; "", IF(D7844 = "E",MATCH(G7844, 'Cond Compo'!D$16:D$18, 0), MATCH(G7844, 'Cond Compo'!C$16:C$19, 0)), ""))</f>
        <v/>
      </c>
      <c r="I7844" s="12" t="str">
        <f>IF($E7844 &lt;&gt; "", IF(E7844 = 0, "", VLOOKUP(E7844,'Cond Perturbation'!A:B,2,FALSE)),"")</f>
        <v/>
      </c>
      <c r="J7844" s="28"/>
      <c r="K7844" s="29" t="str">
        <f>IF($B7844 &lt;&gt; "", IF(C7844="Oui",IF(H7844=1,IF(E7844=0,Résultat!G$8,IF(J7844="No",Résultat!$G$8,Résultat!$G$7)),IF(H7844=2,IF(E7844=0,Résultat!G$9,IF(J7844="No",Résultat!$G$9,Résultat!$G$7)),Résultat!$G$7)),IF(C7844 = "Totale", IF(H7844=1,IF(E7844=0,Résultat!G$8,IF(J7844="No",Résultat!$G$9,Résultat!$G$7)),IF(H7844=2,IF(E7844=0,Résultat!G$9,IF(J7844="No",Résultat!$G$9,Résultat!$G$7)),Résultat!$G$7)),Résultat!$G$7)), "")</f>
        <v/>
      </c>
    </row>
    <row r="7845" spans="1:11" ht="20.100000000000001" customHeight="1">
      <c r="A7845" s="26"/>
      <c r="B7845" s="27"/>
      <c r="C7845" s="11" t="str">
        <f>IF($B7845 &lt;&gt; "",VLOOKUP(MID(B7845,3,5),'Recyclabilité Prod Matx'!C:F,2,FALSE), "")</f>
        <v/>
      </c>
      <c r="D7845" s="11" t="str">
        <f>IF($B7845 &lt;&gt; "",VLOOKUP(MID(B7845,3,5),'Recyclabilité Prod Matx'!C:F,3,FALSE),"")</f>
        <v/>
      </c>
      <c r="E7845" s="11" t="str">
        <f>IF($B7845 &lt;&gt; "",VLOOKUP(MID(B7845,3,5),'Recyclabilité Prod Matx'!C:F,4,FALSE), "")</f>
        <v/>
      </c>
      <c r="F7845" s="12" t="str">
        <f>IF($B7845 &lt;&gt; "", IF(C7845="Totale","",IF(D7845 = 0, "", VLOOKUP(D7845,'Cond Compo'!A:B,2,FALSE))),"")</f>
        <v/>
      </c>
      <c r="G7845" s="28"/>
      <c r="H7845" s="11" t="str">
        <f xml:space="preserve"> IF(C7845="Totale",2,IF($G7845 &lt;&gt; "", IF(D7845 = "E",MATCH(G7845, 'Cond Compo'!D$16:D$18, 0), MATCH(G7845, 'Cond Compo'!C$16:C$19, 0)), ""))</f>
        <v/>
      </c>
      <c r="I7845" s="12" t="str">
        <f>IF($E7845 &lt;&gt; "", IF(E7845 = 0, "", VLOOKUP(E7845,'Cond Perturbation'!A:B,2,FALSE)),"")</f>
        <v/>
      </c>
      <c r="J7845" s="28"/>
      <c r="K7845" s="29" t="str">
        <f>IF($B7845 &lt;&gt; "", IF(C7845="Oui",IF(H7845=1,IF(E7845=0,Résultat!G$8,IF(J7845="No",Résultat!$G$8,Résultat!$G$7)),IF(H7845=2,IF(E7845=0,Résultat!G$9,IF(J7845="No",Résultat!$G$9,Résultat!$G$7)),Résultat!$G$7)),IF(C7845 = "Totale", IF(H7845=1,IF(E7845=0,Résultat!G$8,IF(J7845="No",Résultat!$G$9,Résultat!$G$7)),IF(H7845=2,IF(E7845=0,Résultat!G$9,IF(J7845="No",Résultat!$G$9,Résultat!$G$7)),Résultat!$G$7)),Résultat!$G$7)), "")</f>
        <v/>
      </c>
    </row>
    <row r="7846" spans="1:11" ht="20.100000000000001" customHeight="1">
      <c r="A7846" s="26"/>
      <c r="B7846" s="27"/>
      <c r="C7846" s="11" t="str">
        <f>IF($B7846 &lt;&gt; "",VLOOKUP(MID(B7846,3,5),'Recyclabilité Prod Matx'!C:F,2,FALSE), "")</f>
        <v/>
      </c>
      <c r="D7846" s="11" t="str">
        <f>IF($B7846 &lt;&gt; "",VLOOKUP(MID(B7846,3,5),'Recyclabilité Prod Matx'!C:F,3,FALSE),"")</f>
        <v/>
      </c>
      <c r="E7846" s="11" t="str">
        <f>IF($B7846 &lt;&gt; "",VLOOKUP(MID(B7846,3,5),'Recyclabilité Prod Matx'!C:F,4,FALSE), "")</f>
        <v/>
      </c>
      <c r="F7846" s="12" t="str">
        <f>IF($B7846 &lt;&gt; "", IF(C7846="Totale","",IF(D7846 = 0, "", VLOOKUP(D7846,'Cond Compo'!A:B,2,FALSE))),"")</f>
        <v/>
      </c>
      <c r="G7846" s="28"/>
      <c r="H7846" s="11" t="str">
        <f xml:space="preserve"> IF(C7846="Totale",2,IF($G7846 &lt;&gt; "", IF(D7846 = "E",MATCH(G7846, 'Cond Compo'!D$16:D$18, 0), MATCH(G7846, 'Cond Compo'!C$16:C$19, 0)), ""))</f>
        <v/>
      </c>
      <c r="I7846" s="12" t="str">
        <f>IF($E7846 &lt;&gt; "", IF(E7846 = 0, "", VLOOKUP(E7846,'Cond Perturbation'!A:B,2,FALSE)),"")</f>
        <v/>
      </c>
      <c r="J7846" s="28"/>
      <c r="K7846" s="29" t="str">
        <f>IF($B7846 &lt;&gt; "", IF(C7846="Oui",IF(H7846=1,IF(E7846=0,Résultat!G$8,IF(J7846="No",Résultat!$G$8,Résultat!$G$7)),IF(H7846=2,IF(E7846=0,Résultat!G$9,IF(J7846="No",Résultat!$G$9,Résultat!$G$7)),Résultat!$G$7)),IF(C7846 = "Totale", IF(H7846=1,IF(E7846=0,Résultat!G$8,IF(J7846="No",Résultat!$G$9,Résultat!$G$7)),IF(H7846=2,IF(E7846=0,Résultat!G$9,IF(J7846="No",Résultat!$G$9,Résultat!$G$7)),Résultat!$G$7)),Résultat!$G$7)), "")</f>
        <v/>
      </c>
    </row>
    <row r="7847" spans="1:11" ht="20.100000000000001" customHeight="1">
      <c r="A7847" s="26"/>
      <c r="B7847" s="27"/>
      <c r="C7847" s="11" t="str">
        <f>IF($B7847 &lt;&gt; "",VLOOKUP(MID(B7847,3,5),'Recyclabilité Prod Matx'!C:F,2,FALSE), "")</f>
        <v/>
      </c>
      <c r="D7847" s="11" t="str">
        <f>IF($B7847 &lt;&gt; "",VLOOKUP(MID(B7847,3,5),'Recyclabilité Prod Matx'!C:F,3,FALSE),"")</f>
        <v/>
      </c>
      <c r="E7847" s="11" t="str">
        <f>IF($B7847 &lt;&gt; "",VLOOKUP(MID(B7847,3,5),'Recyclabilité Prod Matx'!C:F,4,FALSE), "")</f>
        <v/>
      </c>
      <c r="F7847" s="12" t="str">
        <f>IF($B7847 &lt;&gt; "", IF(C7847="Totale","",IF(D7847 = 0, "", VLOOKUP(D7847,'Cond Compo'!A:B,2,FALSE))),"")</f>
        <v/>
      </c>
      <c r="G7847" s="28"/>
      <c r="H7847" s="11" t="str">
        <f xml:space="preserve"> IF(C7847="Totale",2,IF($G7847 &lt;&gt; "", IF(D7847 = "E",MATCH(G7847, 'Cond Compo'!D$16:D$18, 0), MATCH(G7847, 'Cond Compo'!C$16:C$19, 0)), ""))</f>
        <v/>
      </c>
      <c r="I7847" s="12" t="str">
        <f>IF($E7847 &lt;&gt; "", IF(E7847 = 0, "", VLOOKUP(E7847,'Cond Perturbation'!A:B,2,FALSE)),"")</f>
        <v/>
      </c>
      <c r="J7847" s="28"/>
      <c r="K7847" s="29" t="str">
        <f>IF($B7847 &lt;&gt; "", IF(C7847="Oui",IF(H7847=1,IF(E7847=0,Résultat!G$8,IF(J7847="No",Résultat!$G$8,Résultat!$G$7)),IF(H7847=2,IF(E7847=0,Résultat!G$9,IF(J7847="No",Résultat!$G$9,Résultat!$G$7)),Résultat!$G$7)),IF(C7847 = "Totale", IF(H7847=1,IF(E7847=0,Résultat!G$8,IF(J7847="No",Résultat!$G$9,Résultat!$G$7)),IF(H7847=2,IF(E7847=0,Résultat!G$9,IF(J7847="No",Résultat!$G$9,Résultat!$G$7)),Résultat!$G$7)),Résultat!$G$7)), "")</f>
        <v/>
      </c>
    </row>
    <row r="7848" spans="1:11" ht="20.100000000000001" customHeight="1">
      <c r="A7848" s="26"/>
      <c r="B7848" s="27"/>
      <c r="C7848" s="11" t="str">
        <f>IF($B7848 &lt;&gt; "",VLOOKUP(MID(B7848,3,5),'Recyclabilité Prod Matx'!C:F,2,FALSE), "")</f>
        <v/>
      </c>
      <c r="D7848" s="11" t="str">
        <f>IF($B7848 &lt;&gt; "",VLOOKUP(MID(B7848,3,5),'Recyclabilité Prod Matx'!C:F,3,FALSE),"")</f>
        <v/>
      </c>
      <c r="E7848" s="11" t="str">
        <f>IF($B7848 &lt;&gt; "",VLOOKUP(MID(B7848,3,5),'Recyclabilité Prod Matx'!C:F,4,FALSE), "")</f>
        <v/>
      </c>
      <c r="F7848" s="12" t="str">
        <f>IF($B7848 &lt;&gt; "", IF(C7848="Totale","",IF(D7848 = 0, "", VLOOKUP(D7848,'Cond Compo'!A:B,2,FALSE))),"")</f>
        <v/>
      </c>
      <c r="G7848" s="28"/>
      <c r="H7848" s="11" t="str">
        <f xml:space="preserve"> IF(C7848="Totale",2,IF($G7848 &lt;&gt; "", IF(D7848 = "E",MATCH(G7848, 'Cond Compo'!D$16:D$18, 0), MATCH(G7848, 'Cond Compo'!C$16:C$19, 0)), ""))</f>
        <v/>
      </c>
      <c r="I7848" s="12" t="str">
        <f>IF($E7848 &lt;&gt; "", IF(E7848 = 0, "", VLOOKUP(E7848,'Cond Perturbation'!A:B,2,FALSE)),"")</f>
        <v/>
      </c>
      <c r="J7848" s="28"/>
      <c r="K7848" s="29" t="str">
        <f>IF($B7848 &lt;&gt; "", IF(C7848="Oui",IF(H7848=1,IF(E7848=0,Résultat!G$8,IF(J7848="No",Résultat!$G$8,Résultat!$G$7)),IF(H7848=2,IF(E7848=0,Résultat!G$9,IF(J7848="No",Résultat!$G$9,Résultat!$G$7)),Résultat!$G$7)),IF(C7848 = "Totale", IF(H7848=1,IF(E7848=0,Résultat!G$8,IF(J7848="No",Résultat!$G$9,Résultat!$G$7)),IF(H7848=2,IF(E7848=0,Résultat!G$9,IF(J7848="No",Résultat!$G$9,Résultat!$G$7)),Résultat!$G$7)),Résultat!$G$7)), "")</f>
        <v/>
      </c>
    </row>
    <row r="7849" spans="1:11" ht="20.100000000000001" customHeight="1">
      <c r="A7849" s="26"/>
      <c r="B7849" s="27"/>
      <c r="C7849" s="11" t="str">
        <f>IF($B7849 &lt;&gt; "",VLOOKUP(MID(B7849,3,5),'Recyclabilité Prod Matx'!C:F,2,FALSE), "")</f>
        <v/>
      </c>
      <c r="D7849" s="11" t="str">
        <f>IF($B7849 &lt;&gt; "",VLOOKUP(MID(B7849,3,5),'Recyclabilité Prod Matx'!C:F,3,FALSE),"")</f>
        <v/>
      </c>
      <c r="E7849" s="11" t="str">
        <f>IF($B7849 &lt;&gt; "",VLOOKUP(MID(B7849,3,5),'Recyclabilité Prod Matx'!C:F,4,FALSE), "")</f>
        <v/>
      </c>
      <c r="F7849" s="12" t="str">
        <f>IF($B7849 &lt;&gt; "", IF(C7849="Totale","",IF(D7849 = 0, "", VLOOKUP(D7849,'Cond Compo'!A:B,2,FALSE))),"")</f>
        <v/>
      </c>
      <c r="G7849" s="28"/>
      <c r="H7849" s="11" t="str">
        <f xml:space="preserve"> IF(C7849="Totale",2,IF($G7849 &lt;&gt; "", IF(D7849 = "E",MATCH(G7849, 'Cond Compo'!D$16:D$18, 0), MATCH(G7849, 'Cond Compo'!C$16:C$19, 0)), ""))</f>
        <v/>
      </c>
      <c r="I7849" s="12" t="str">
        <f>IF($E7849 &lt;&gt; "", IF(E7849 = 0, "", VLOOKUP(E7849,'Cond Perturbation'!A:B,2,FALSE)),"")</f>
        <v/>
      </c>
      <c r="J7849" s="28"/>
      <c r="K7849" s="29" t="str">
        <f>IF($B7849 &lt;&gt; "", IF(C7849="Oui",IF(H7849=1,IF(E7849=0,Résultat!G$8,IF(J7849="No",Résultat!$G$8,Résultat!$G$7)),IF(H7849=2,IF(E7849=0,Résultat!G$9,IF(J7849="No",Résultat!$G$9,Résultat!$G$7)),Résultat!$G$7)),IF(C7849 = "Totale", IF(H7849=1,IF(E7849=0,Résultat!G$8,IF(J7849="No",Résultat!$G$9,Résultat!$G$7)),IF(H7849=2,IF(E7849=0,Résultat!G$9,IF(J7849="No",Résultat!$G$9,Résultat!$G$7)),Résultat!$G$7)),Résultat!$G$7)), "")</f>
        <v/>
      </c>
    </row>
    <row r="7850" spans="1:11" ht="20.100000000000001" customHeight="1">
      <c r="A7850" s="26"/>
      <c r="B7850" s="27"/>
      <c r="C7850" s="11" t="str">
        <f>IF($B7850 &lt;&gt; "",VLOOKUP(MID(B7850,3,5),'Recyclabilité Prod Matx'!C:F,2,FALSE), "")</f>
        <v/>
      </c>
      <c r="D7850" s="11" t="str">
        <f>IF($B7850 &lt;&gt; "",VLOOKUP(MID(B7850,3,5),'Recyclabilité Prod Matx'!C:F,3,FALSE),"")</f>
        <v/>
      </c>
      <c r="E7850" s="11" t="str">
        <f>IF($B7850 &lt;&gt; "",VLOOKUP(MID(B7850,3,5),'Recyclabilité Prod Matx'!C:F,4,FALSE), "")</f>
        <v/>
      </c>
      <c r="F7850" s="12" t="str">
        <f>IF($B7850 &lt;&gt; "", IF(C7850="Totale","",IF(D7850 = 0, "", VLOOKUP(D7850,'Cond Compo'!A:B,2,FALSE))),"")</f>
        <v/>
      </c>
      <c r="G7850" s="28"/>
      <c r="H7850" s="11" t="str">
        <f xml:space="preserve"> IF(C7850="Totale",2,IF($G7850 &lt;&gt; "", IF(D7850 = "E",MATCH(G7850, 'Cond Compo'!D$16:D$18, 0), MATCH(G7850, 'Cond Compo'!C$16:C$19, 0)), ""))</f>
        <v/>
      </c>
      <c r="I7850" s="12" t="str">
        <f>IF($E7850 &lt;&gt; "", IF(E7850 = 0, "", VLOOKUP(E7850,'Cond Perturbation'!A:B,2,FALSE)),"")</f>
        <v/>
      </c>
      <c r="J7850" s="28"/>
      <c r="K7850" s="29" t="str">
        <f>IF($B7850 &lt;&gt; "", IF(C7850="Oui",IF(H7850=1,IF(E7850=0,Résultat!G$8,IF(J7850="No",Résultat!$G$8,Résultat!$G$7)),IF(H7850=2,IF(E7850=0,Résultat!G$9,IF(J7850="No",Résultat!$G$9,Résultat!$G$7)),Résultat!$G$7)),IF(C7850 = "Totale", IF(H7850=1,IF(E7850=0,Résultat!G$8,IF(J7850="No",Résultat!$G$9,Résultat!$G$7)),IF(H7850=2,IF(E7850=0,Résultat!G$9,IF(J7850="No",Résultat!$G$9,Résultat!$G$7)),Résultat!$G$7)),Résultat!$G$7)), "")</f>
        <v/>
      </c>
    </row>
    <row r="7851" spans="1:11" ht="20.100000000000001" customHeight="1">
      <c r="A7851" s="26"/>
      <c r="B7851" s="27"/>
      <c r="C7851" s="11" t="str">
        <f>IF($B7851 &lt;&gt; "",VLOOKUP(MID(B7851,3,5),'Recyclabilité Prod Matx'!C:F,2,FALSE), "")</f>
        <v/>
      </c>
      <c r="D7851" s="11" t="str">
        <f>IF($B7851 &lt;&gt; "",VLOOKUP(MID(B7851,3,5),'Recyclabilité Prod Matx'!C:F,3,FALSE),"")</f>
        <v/>
      </c>
      <c r="E7851" s="11" t="str">
        <f>IF($B7851 &lt;&gt; "",VLOOKUP(MID(B7851,3,5),'Recyclabilité Prod Matx'!C:F,4,FALSE), "")</f>
        <v/>
      </c>
      <c r="F7851" s="12" t="str">
        <f>IF($B7851 &lt;&gt; "", IF(C7851="Totale","",IF(D7851 = 0, "", VLOOKUP(D7851,'Cond Compo'!A:B,2,FALSE))),"")</f>
        <v/>
      </c>
      <c r="G7851" s="28"/>
      <c r="H7851" s="11" t="str">
        <f xml:space="preserve"> IF(C7851="Totale",2,IF($G7851 &lt;&gt; "", IF(D7851 = "E",MATCH(G7851, 'Cond Compo'!D$16:D$18, 0), MATCH(G7851, 'Cond Compo'!C$16:C$19, 0)), ""))</f>
        <v/>
      </c>
      <c r="I7851" s="12" t="str">
        <f>IF($E7851 &lt;&gt; "", IF(E7851 = 0, "", VLOOKUP(E7851,'Cond Perturbation'!A:B,2,FALSE)),"")</f>
        <v/>
      </c>
      <c r="J7851" s="28"/>
      <c r="K7851" s="29" t="str">
        <f>IF($B7851 &lt;&gt; "", IF(C7851="Oui",IF(H7851=1,IF(E7851=0,Résultat!G$8,IF(J7851="No",Résultat!$G$8,Résultat!$G$7)),IF(H7851=2,IF(E7851=0,Résultat!G$9,IF(J7851="No",Résultat!$G$9,Résultat!$G$7)),Résultat!$G$7)),IF(C7851 = "Totale", IF(H7851=1,IF(E7851=0,Résultat!G$8,IF(J7851="No",Résultat!$G$9,Résultat!$G$7)),IF(H7851=2,IF(E7851=0,Résultat!G$9,IF(J7851="No",Résultat!$G$9,Résultat!$G$7)),Résultat!$G$7)),Résultat!$G$7)), "")</f>
        <v/>
      </c>
    </row>
    <row r="7852" spans="1:11" ht="20.100000000000001" customHeight="1">
      <c r="A7852" s="26"/>
      <c r="B7852" s="27"/>
      <c r="C7852" s="11" t="str">
        <f>IF($B7852 &lt;&gt; "",VLOOKUP(MID(B7852,3,5),'Recyclabilité Prod Matx'!C:F,2,FALSE), "")</f>
        <v/>
      </c>
      <c r="D7852" s="11" t="str">
        <f>IF($B7852 &lt;&gt; "",VLOOKUP(MID(B7852,3,5),'Recyclabilité Prod Matx'!C:F,3,FALSE),"")</f>
        <v/>
      </c>
      <c r="E7852" s="11" t="str">
        <f>IF($B7852 &lt;&gt; "",VLOOKUP(MID(B7852,3,5),'Recyclabilité Prod Matx'!C:F,4,FALSE), "")</f>
        <v/>
      </c>
      <c r="F7852" s="12" t="str">
        <f>IF($B7852 &lt;&gt; "", IF(C7852="Totale","",IF(D7852 = 0, "", VLOOKUP(D7852,'Cond Compo'!A:B,2,FALSE))),"")</f>
        <v/>
      </c>
      <c r="G7852" s="28"/>
      <c r="H7852" s="11" t="str">
        <f xml:space="preserve"> IF(C7852="Totale",2,IF($G7852 &lt;&gt; "", IF(D7852 = "E",MATCH(G7852, 'Cond Compo'!D$16:D$18, 0), MATCH(G7852, 'Cond Compo'!C$16:C$19, 0)), ""))</f>
        <v/>
      </c>
      <c r="I7852" s="12" t="str">
        <f>IF($E7852 &lt;&gt; "", IF(E7852 = 0, "", VLOOKUP(E7852,'Cond Perturbation'!A:B,2,FALSE)),"")</f>
        <v/>
      </c>
      <c r="J7852" s="28"/>
      <c r="K7852" s="29" t="str">
        <f>IF($B7852 &lt;&gt; "", IF(C7852="Oui",IF(H7852=1,IF(E7852=0,Résultat!G$8,IF(J7852="No",Résultat!$G$8,Résultat!$G$7)),IF(H7852=2,IF(E7852=0,Résultat!G$9,IF(J7852="No",Résultat!$G$9,Résultat!$G$7)),Résultat!$G$7)),IF(C7852 = "Totale", IF(H7852=1,IF(E7852=0,Résultat!G$8,IF(J7852="No",Résultat!$G$9,Résultat!$G$7)),IF(H7852=2,IF(E7852=0,Résultat!G$9,IF(J7852="No",Résultat!$G$9,Résultat!$G$7)),Résultat!$G$7)),Résultat!$G$7)), "")</f>
        <v/>
      </c>
    </row>
    <row r="7853" spans="1:11" ht="20.100000000000001" customHeight="1">
      <c r="A7853" s="26"/>
      <c r="B7853" s="27"/>
      <c r="C7853" s="11" t="str">
        <f>IF($B7853 &lt;&gt; "",VLOOKUP(MID(B7853,3,5),'Recyclabilité Prod Matx'!C:F,2,FALSE), "")</f>
        <v/>
      </c>
      <c r="D7853" s="11" t="str">
        <f>IF($B7853 &lt;&gt; "",VLOOKUP(MID(B7853,3,5),'Recyclabilité Prod Matx'!C:F,3,FALSE),"")</f>
        <v/>
      </c>
      <c r="E7853" s="11" t="str">
        <f>IF($B7853 &lt;&gt; "",VLOOKUP(MID(B7853,3,5),'Recyclabilité Prod Matx'!C:F,4,FALSE), "")</f>
        <v/>
      </c>
      <c r="F7853" s="12" t="str">
        <f>IF($B7853 &lt;&gt; "", IF(C7853="Totale","",IF(D7853 = 0, "", VLOOKUP(D7853,'Cond Compo'!A:B,2,FALSE))),"")</f>
        <v/>
      </c>
      <c r="G7853" s="28"/>
      <c r="H7853" s="11" t="str">
        <f xml:space="preserve"> IF(C7853="Totale",2,IF($G7853 &lt;&gt; "", IF(D7853 = "E",MATCH(G7853, 'Cond Compo'!D$16:D$18, 0), MATCH(G7853, 'Cond Compo'!C$16:C$19, 0)), ""))</f>
        <v/>
      </c>
      <c r="I7853" s="12" t="str">
        <f>IF($E7853 &lt;&gt; "", IF(E7853 = 0, "", VLOOKUP(E7853,'Cond Perturbation'!A:B,2,FALSE)),"")</f>
        <v/>
      </c>
      <c r="J7853" s="28"/>
      <c r="K7853" s="29" t="str">
        <f>IF($B7853 &lt;&gt; "", IF(C7853="Oui",IF(H7853=1,IF(E7853=0,Résultat!G$8,IF(J7853="No",Résultat!$G$8,Résultat!$G$7)),IF(H7853=2,IF(E7853=0,Résultat!G$9,IF(J7853="No",Résultat!$G$9,Résultat!$G$7)),Résultat!$G$7)),IF(C7853 = "Totale", IF(H7853=1,IF(E7853=0,Résultat!G$8,IF(J7853="No",Résultat!$G$9,Résultat!$G$7)),IF(H7853=2,IF(E7853=0,Résultat!G$9,IF(J7853="No",Résultat!$G$9,Résultat!$G$7)),Résultat!$G$7)),Résultat!$G$7)), "")</f>
        <v/>
      </c>
    </row>
    <row r="7854" spans="1:11" ht="20.100000000000001" customHeight="1">
      <c r="A7854" s="26"/>
      <c r="B7854" s="27"/>
      <c r="C7854" s="11" t="str">
        <f>IF($B7854 &lt;&gt; "",VLOOKUP(MID(B7854,3,5),'Recyclabilité Prod Matx'!C:F,2,FALSE), "")</f>
        <v/>
      </c>
      <c r="D7854" s="11" t="str">
        <f>IF($B7854 &lt;&gt; "",VLOOKUP(MID(B7854,3,5),'Recyclabilité Prod Matx'!C:F,3,FALSE),"")</f>
        <v/>
      </c>
      <c r="E7854" s="11" t="str">
        <f>IF($B7854 &lt;&gt; "",VLOOKUP(MID(B7854,3,5),'Recyclabilité Prod Matx'!C:F,4,FALSE), "")</f>
        <v/>
      </c>
      <c r="F7854" s="12" t="str">
        <f>IF($B7854 &lt;&gt; "", IF(C7854="Totale","",IF(D7854 = 0, "", VLOOKUP(D7854,'Cond Compo'!A:B,2,FALSE))),"")</f>
        <v/>
      </c>
      <c r="G7854" s="28"/>
      <c r="H7854" s="11" t="str">
        <f xml:space="preserve"> IF(C7854="Totale",2,IF($G7854 &lt;&gt; "", IF(D7854 = "E",MATCH(G7854, 'Cond Compo'!D$16:D$18, 0), MATCH(G7854, 'Cond Compo'!C$16:C$19, 0)), ""))</f>
        <v/>
      </c>
      <c r="I7854" s="12" t="str">
        <f>IF($E7854 &lt;&gt; "", IF(E7854 = 0, "", VLOOKUP(E7854,'Cond Perturbation'!A:B,2,FALSE)),"")</f>
        <v/>
      </c>
      <c r="J7854" s="28"/>
      <c r="K7854" s="29" t="str">
        <f>IF($B7854 &lt;&gt; "", IF(C7854="Oui",IF(H7854=1,IF(E7854=0,Résultat!G$8,IF(J7854="No",Résultat!$G$8,Résultat!$G$7)),IF(H7854=2,IF(E7854=0,Résultat!G$9,IF(J7854="No",Résultat!$G$9,Résultat!$G$7)),Résultat!$G$7)),IF(C7854 = "Totale", IF(H7854=1,IF(E7854=0,Résultat!G$8,IF(J7854="No",Résultat!$G$9,Résultat!$G$7)),IF(H7854=2,IF(E7854=0,Résultat!G$9,IF(J7854="No",Résultat!$G$9,Résultat!$G$7)),Résultat!$G$7)),Résultat!$G$7)), "")</f>
        <v/>
      </c>
    </row>
    <row r="7855" spans="1:11" ht="20.100000000000001" customHeight="1">
      <c r="A7855" s="26"/>
      <c r="B7855" s="27"/>
      <c r="C7855" s="11" t="str">
        <f>IF($B7855 &lt;&gt; "",VLOOKUP(MID(B7855,3,5),'Recyclabilité Prod Matx'!C:F,2,FALSE), "")</f>
        <v/>
      </c>
      <c r="D7855" s="11" t="str">
        <f>IF($B7855 &lt;&gt; "",VLOOKUP(MID(B7855,3,5),'Recyclabilité Prod Matx'!C:F,3,FALSE),"")</f>
        <v/>
      </c>
      <c r="E7855" s="11" t="str">
        <f>IF($B7855 &lt;&gt; "",VLOOKUP(MID(B7855,3,5),'Recyclabilité Prod Matx'!C:F,4,FALSE), "")</f>
        <v/>
      </c>
      <c r="F7855" s="12" t="str">
        <f>IF($B7855 &lt;&gt; "", IF(C7855="Totale","",IF(D7855 = 0, "", VLOOKUP(D7855,'Cond Compo'!A:B,2,FALSE))),"")</f>
        <v/>
      </c>
      <c r="G7855" s="28"/>
      <c r="H7855" s="11" t="str">
        <f xml:space="preserve"> IF(C7855="Totale",2,IF($G7855 &lt;&gt; "", IF(D7855 = "E",MATCH(G7855, 'Cond Compo'!D$16:D$18, 0), MATCH(G7855, 'Cond Compo'!C$16:C$19, 0)), ""))</f>
        <v/>
      </c>
      <c r="I7855" s="12" t="str">
        <f>IF($E7855 &lt;&gt; "", IF(E7855 = 0, "", VLOOKUP(E7855,'Cond Perturbation'!A:B,2,FALSE)),"")</f>
        <v/>
      </c>
      <c r="J7855" s="28"/>
      <c r="K7855" s="29" t="str">
        <f>IF($B7855 &lt;&gt; "", IF(C7855="Oui",IF(H7855=1,IF(E7855=0,Résultat!G$8,IF(J7855="No",Résultat!$G$8,Résultat!$G$7)),IF(H7855=2,IF(E7855=0,Résultat!G$9,IF(J7855="No",Résultat!$G$9,Résultat!$G$7)),Résultat!$G$7)),IF(C7855 = "Totale", IF(H7855=1,IF(E7855=0,Résultat!G$8,IF(J7855="No",Résultat!$G$9,Résultat!$G$7)),IF(H7855=2,IF(E7855=0,Résultat!G$9,IF(J7855="No",Résultat!$G$9,Résultat!$G$7)),Résultat!$G$7)),Résultat!$G$7)), "")</f>
        <v/>
      </c>
    </row>
    <row r="7856" spans="1:11" ht="20.100000000000001" customHeight="1">
      <c r="A7856" s="26"/>
      <c r="B7856" s="27"/>
      <c r="C7856" s="11" t="str">
        <f>IF($B7856 &lt;&gt; "",VLOOKUP(MID(B7856,3,5),'Recyclabilité Prod Matx'!C:F,2,FALSE), "")</f>
        <v/>
      </c>
      <c r="D7856" s="11" t="str">
        <f>IF($B7856 &lt;&gt; "",VLOOKUP(MID(B7856,3,5),'Recyclabilité Prod Matx'!C:F,3,FALSE),"")</f>
        <v/>
      </c>
      <c r="E7856" s="11" t="str">
        <f>IF($B7856 &lt;&gt; "",VLOOKUP(MID(B7856,3,5),'Recyclabilité Prod Matx'!C:F,4,FALSE), "")</f>
        <v/>
      </c>
      <c r="F7856" s="12" t="str">
        <f>IF($B7856 &lt;&gt; "", IF(C7856="Totale","",IF(D7856 = 0, "", VLOOKUP(D7856,'Cond Compo'!A:B,2,FALSE))),"")</f>
        <v/>
      </c>
      <c r="G7856" s="28"/>
      <c r="H7856" s="11" t="str">
        <f xml:space="preserve"> IF(C7856="Totale",2,IF($G7856 &lt;&gt; "", IF(D7856 = "E",MATCH(G7856, 'Cond Compo'!D$16:D$18, 0), MATCH(G7856, 'Cond Compo'!C$16:C$19, 0)), ""))</f>
        <v/>
      </c>
      <c r="I7856" s="12" t="str">
        <f>IF($E7856 &lt;&gt; "", IF(E7856 = 0, "", VLOOKUP(E7856,'Cond Perturbation'!A:B,2,FALSE)),"")</f>
        <v/>
      </c>
      <c r="J7856" s="28"/>
      <c r="K7856" s="29" t="str">
        <f>IF($B7856 &lt;&gt; "", IF(C7856="Oui",IF(H7856=1,IF(E7856=0,Résultat!G$8,IF(J7856="No",Résultat!$G$8,Résultat!$G$7)),IF(H7856=2,IF(E7856=0,Résultat!G$9,IF(J7856="No",Résultat!$G$9,Résultat!$G$7)),Résultat!$G$7)),IF(C7856 = "Totale", IF(H7856=1,IF(E7856=0,Résultat!G$8,IF(J7856="No",Résultat!$G$9,Résultat!$G$7)),IF(H7856=2,IF(E7856=0,Résultat!G$9,IF(J7856="No",Résultat!$G$9,Résultat!$G$7)),Résultat!$G$7)),Résultat!$G$7)), "")</f>
        <v/>
      </c>
    </row>
    <row r="7857" spans="1:11" ht="20.100000000000001" customHeight="1">
      <c r="A7857" s="26"/>
      <c r="B7857" s="27"/>
      <c r="C7857" s="11" t="str">
        <f>IF($B7857 &lt;&gt; "",VLOOKUP(MID(B7857,3,5),'Recyclabilité Prod Matx'!C:F,2,FALSE), "")</f>
        <v/>
      </c>
      <c r="D7857" s="11" t="str">
        <f>IF($B7857 &lt;&gt; "",VLOOKUP(MID(B7857,3,5),'Recyclabilité Prod Matx'!C:F,3,FALSE),"")</f>
        <v/>
      </c>
      <c r="E7857" s="11" t="str">
        <f>IF($B7857 &lt;&gt; "",VLOOKUP(MID(B7857,3,5),'Recyclabilité Prod Matx'!C:F,4,FALSE), "")</f>
        <v/>
      </c>
      <c r="F7857" s="12" t="str">
        <f>IF($B7857 &lt;&gt; "", IF(C7857="Totale","",IF(D7857 = 0, "", VLOOKUP(D7857,'Cond Compo'!A:B,2,FALSE))),"")</f>
        <v/>
      </c>
      <c r="G7857" s="28"/>
      <c r="H7857" s="11" t="str">
        <f xml:space="preserve"> IF(C7857="Totale",2,IF($G7857 &lt;&gt; "", IF(D7857 = "E",MATCH(G7857, 'Cond Compo'!D$16:D$18, 0), MATCH(G7857, 'Cond Compo'!C$16:C$19, 0)), ""))</f>
        <v/>
      </c>
      <c r="I7857" s="12" t="str">
        <f>IF($E7857 &lt;&gt; "", IF(E7857 = 0, "", VLOOKUP(E7857,'Cond Perturbation'!A:B,2,FALSE)),"")</f>
        <v/>
      </c>
      <c r="J7857" s="28"/>
      <c r="K7857" s="29" t="str">
        <f>IF($B7857 &lt;&gt; "", IF(C7857="Oui",IF(H7857=1,IF(E7857=0,Résultat!G$8,IF(J7857="No",Résultat!$G$8,Résultat!$G$7)),IF(H7857=2,IF(E7857=0,Résultat!G$9,IF(J7857="No",Résultat!$G$9,Résultat!$G$7)),Résultat!$G$7)),IF(C7857 = "Totale", IF(H7857=1,IF(E7857=0,Résultat!G$8,IF(J7857="No",Résultat!$G$9,Résultat!$G$7)),IF(H7857=2,IF(E7857=0,Résultat!G$9,IF(J7857="No",Résultat!$G$9,Résultat!$G$7)),Résultat!$G$7)),Résultat!$G$7)), "")</f>
        <v/>
      </c>
    </row>
    <row r="7858" spans="1:11" ht="20.100000000000001" customHeight="1">
      <c r="A7858" s="26"/>
      <c r="B7858" s="27"/>
      <c r="C7858" s="11" t="str">
        <f>IF($B7858 &lt;&gt; "",VLOOKUP(MID(B7858,3,5),'Recyclabilité Prod Matx'!C:F,2,FALSE), "")</f>
        <v/>
      </c>
      <c r="D7858" s="11" t="str">
        <f>IF($B7858 &lt;&gt; "",VLOOKUP(MID(B7858,3,5),'Recyclabilité Prod Matx'!C:F,3,FALSE),"")</f>
        <v/>
      </c>
      <c r="E7858" s="11" t="str">
        <f>IF($B7858 &lt;&gt; "",VLOOKUP(MID(B7858,3,5),'Recyclabilité Prod Matx'!C:F,4,FALSE), "")</f>
        <v/>
      </c>
      <c r="F7858" s="12" t="str">
        <f>IF($B7858 &lt;&gt; "", IF(C7858="Totale","",IF(D7858 = 0, "", VLOOKUP(D7858,'Cond Compo'!A:B,2,FALSE))),"")</f>
        <v/>
      </c>
      <c r="G7858" s="28"/>
      <c r="H7858" s="11" t="str">
        <f xml:space="preserve"> IF(C7858="Totale",2,IF($G7858 &lt;&gt; "", IF(D7858 = "E",MATCH(G7858, 'Cond Compo'!D$16:D$18, 0), MATCH(G7858, 'Cond Compo'!C$16:C$19, 0)), ""))</f>
        <v/>
      </c>
      <c r="I7858" s="12" t="str">
        <f>IF($E7858 &lt;&gt; "", IF(E7858 = 0, "", VLOOKUP(E7858,'Cond Perturbation'!A:B,2,FALSE)),"")</f>
        <v/>
      </c>
      <c r="J7858" s="28"/>
      <c r="K7858" s="29" t="str">
        <f>IF($B7858 &lt;&gt; "", IF(C7858="Oui",IF(H7858=1,IF(E7858=0,Résultat!G$8,IF(J7858="No",Résultat!$G$8,Résultat!$G$7)),IF(H7858=2,IF(E7858=0,Résultat!G$9,IF(J7858="No",Résultat!$G$9,Résultat!$G$7)),Résultat!$G$7)),IF(C7858 = "Totale", IF(H7858=1,IF(E7858=0,Résultat!G$8,IF(J7858="No",Résultat!$G$9,Résultat!$G$7)),IF(H7858=2,IF(E7858=0,Résultat!G$9,IF(J7858="No",Résultat!$G$9,Résultat!$G$7)),Résultat!$G$7)),Résultat!$G$7)), "")</f>
        <v/>
      </c>
    </row>
    <row r="7859" spans="1:11" ht="20.100000000000001" customHeight="1">
      <c r="A7859" s="26"/>
      <c r="B7859" s="27"/>
      <c r="C7859" s="11" t="str">
        <f>IF($B7859 &lt;&gt; "",VLOOKUP(MID(B7859,3,5),'Recyclabilité Prod Matx'!C:F,2,FALSE), "")</f>
        <v/>
      </c>
      <c r="D7859" s="11" t="str">
        <f>IF($B7859 &lt;&gt; "",VLOOKUP(MID(B7859,3,5),'Recyclabilité Prod Matx'!C:F,3,FALSE),"")</f>
        <v/>
      </c>
      <c r="E7859" s="11" t="str">
        <f>IF($B7859 &lt;&gt; "",VLOOKUP(MID(B7859,3,5),'Recyclabilité Prod Matx'!C:F,4,FALSE), "")</f>
        <v/>
      </c>
      <c r="F7859" s="12" t="str">
        <f>IF($B7859 &lt;&gt; "", IF(C7859="Totale","",IF(D7859 = 0, "", VLOOKUP(D7859,'Cond Compo'!A:B,2,FALSE))),"")</f>
        <v/>
      </c>
      <c r="G7859" s="28"/>
      <c r="H7859" s="11" t="str">
        <f xml:space="preserve"> IF(C7859="Totale",2,IF($G7859 &lt;&gt; "", IF(D7859 = "E",MATCH(G7859, 'Cond Compo'!D$16:D$18, 0), MATCH(G7859, 'Cond Compo'!C$16:C$19, 0)), ""))</f>
        <v/>
      </c>
      <c r="I7859" s="12" t="str">
        <f>IF($E7859 &lt;&gt; "", IF(E7859 = 0, "", VLOOKUP(E7859,'Cond Perturbation'!A:B,2,FALSE)),"")</f>
        <v/>
      </c>
      <c r="J7859" s="28"/>
      <c r="K7859" s="29" t="str">
        <f>IF($B7859 &lt;&gt; "", IF(C7859="Oui",IF(H7859=1,IF(E7859=0,Résultat!G$8,IF(J7859="No",Résultat!$G$8,Résultat!$G$7)),IF(H7859=2,IF(E7859=0,Résultat!G$9,IF(J7859="No",Résultat!$G$9,Résultat!$G$7)),Résultat!$G$7)),IF(C7859 = "Totale", IF(H7859=1,IF(E7859=0,Résultat!G$8,IF(J7859="No",Résultat!$G$9,Résultat!$G$7)),IF(H7859=2,IF(E7859=0,Résultat!G$9,IF(J7859="No",Résultat!$G$9,Résultat!$G$7)),Résultat!$G$7)),Résultat!$G$7)), "")</f>
        <v/>
      </c>
    </row>
    <row r="7860" spans="1:11" ht="20.100000000000001" customHeight="1">
      <c r="A7860" s="26"/>
      <c r="B7860" s="27"/>
      <c r="C7860" s="11" t="str">
        <f>IF($B7860 &lt;&gt; "",VLOOKUP(MID(B7860,3,5),'Recyclabilité Prod Matx'!C:F,2,FALSE), "")</f>
        <v/>
      </c>
      <c r="D7860" s="11" t="str">
        <f>IF($B7860 &lt;&gt; "",VLOOKUP(MID(B7860,3,5),'Recyclabilité Prod Matx'!C:F,3,FALSE),"")</f>
        <v/>
      </c>
      <c r="E7860" s="11" t="str">
        <f>IF($B7860 &lt;&gt; "",VLOOKUP(MID(B7860,3,5),'Recyclabilité Prod Matx'!C:F,4,FALSE), "")</f>
        <v/>
      </c>
      <c r="F7860" s="12" t="str">
        <f>IF($B7860 &lt;&gt; "", IF(C7860="Totale","",IF(D7860 = 0, "", VLOOKUP(D7860,'Cond Compo'!A:B,2,FALSE))),"")</f>
        <v/>
      </c>
      <c r="G7860" s="28"/>
      <c r="H7860" s="11" t="str">
        <f xml:space="preserve"> IF(C7860="Totale",2,IF($G7860 &lt;&gt; "", IF(D7860 = "E",MATCH(G7860, 'Cond Compo'!D$16:D$18, 0), MATCH(G7860, 'Cond Compo'!C$16:C$19, 0)), ""))</f>
        <v/>
      </c>
      <c r="I7860" s="12" t="str">
        <f>IF($E7860 &lt;&gt; "", IF(E7860 = 0, "", VLOOKUP(E7860,'Cond Perturbation'!A:B,2,FALSE)),"")</f>
        <v/>
      </c>
      <c r="J7860" s="28"/>
      <c r="K7860" s="29" t="str">
        <f>IF($B7860 &lt;&gt; "", IF(C7860="Oui",IF(H7860=1,IF(E7860=0,Résultat!G$8,IF(J7860="No",Résultat!$G$8,Résultat!$G$7)),IF(H7860=2,IF(E7860=0,Résultat!G$9,IF(J7860="No",Résultat!$G$9,Résultat!$G$7)),Résultat!$G$7)),IF(C7860 = "Totale", IF(H7860=1,IF(E7860=0,Résultat!G$8,IF(J7860="No",Résultat!$G$9,Résultat!$G$7)),IF(H7860=2,IF(E7860=0,Résultat!G$9,IF(J7860="No",Résultat!$G$9,Résultat!$G$7)),Résultat!$G$7)),Résultat!$G$7)), "")</f>
        <v/>
      </c>
    </row>
    <row r="7861" spans="1:11" ht="20.100000000000001" customHeight="1">
      <c r="A7861" s="26"/>
      <c r="B7861" s="27"/>
      <c r="C7861" s="11" t="str">
        <f>IF($B7861 &lt;&gt; "",VLOOKUP(MID(B7861,3,5),'Recyclabilité Prod Matx'!C:F,2,FALSE), "")</f>
        <v/>
      </c>
      <c r="D7861" s="11" t="str">
        <f>IF($B7861 &lt;&gt; "",VLOOKUP(MID(B7861,3,5),'Recyclabilité Prod Matx'!C:F,3,FALSE),"")</f>
        <v/>
      </c>
      <c r="E7861" s="11" t="str">
        <f>IF($B7861 &lt;&gt; "",VLOOKUP(MID(B7861,3,5),'Recyclabilité Prod Matx'!C:F,4,FALSE), "")</f>
        <v/>
      </c>
      <c r="F7861" s="12" t="str">
        <f>IF($B7861 &lt;&gt; "", IF(C7861="Totale","",IF(D7861 = 0, "", VLOOKUP(D7861,'Cond Compo'!A:B,2,FALSE))),"")</f>
        <v/>
      </c>
      <c r="G7861" s="28"/>
      <c r="H7861" s="11" t="str">
        <f xml:space="preserve"> IF(C7861="Totale",2,IF($G7861 &lt;&gt; "", IF(D7861 = "E",MATCH(G7861, 'Cond Compo'!D$16:D$18, 0), MATCH(G7861, 'Cond Compo'!C$16:C$19, 0)), ""))</f>
        <v/>
      </c>
      <c r="I7861" s="12" t="str">
        <f>IF($E7861 &lt;&gt; "", IF(E7861 = 0, "", VLOOKUP(E7861,'Cond Perturbation'!A:B,2,FALSE)),"")</f>
        <v/>
      </c>
      <c r="J7861" s="28"/>
      <c r="K7861" s="29" t="str">
        <f>IF($B7861 &lt;&gt; "", IF(C7861="Oui",IF(H7861=1,IF(E7861=0,Résultat!G$8,IF(J7861="No",Résultat!$G$8,Résultat!$G$7)),IF(H7861=2,IF(E7861=0,Résultat!G$9,IF(J7861="No",Résultat!$G$9,Résultat!$G$7)),Résultat!$G$7)),IF(C7861 = "Totale", IF(H7861=1,IF(E7861=0,Résultat!G$8,IF(J7861="No",Résultat!$G$9,Résultat!$G$7)),IF(H7861=2,IF(E7861=0,Résultat!G$9,IF(J7861="No",Résultat!$G$9,Résultat!$G$7)),Résultat!$G$7)),Résultat!$G$7)), "")</f>
        <v/>
      </c>
    </row>
    <row r="7862" spans="1:11" ht="20.100000000000001" customHeight="1">
      <c r="A7862" s="26"/>
      <c r="B7862" s="27"/>
      <c r="C7862" s="11" t="str">
        <f>IF($B7862 &lt;&gt; "",VLOOKUP(MID(B7862,3,5),'Recyclabilité Prod Matx'!C:F,2,FALSE), "")</f>
        <v/>
      </c>
      <c r="D7862" s="11" t="str">
        <f>IF($B7862 &lt;&gt; "",VLOOKUP(MID(B7862,3,5),'Recyclabilité Prod Matx'!C:F,3,FALSE),"")</f>
        <v/>
      </c>
      <c r="E7862" s="11" t="str">
        <f>IF($B7862 &lt;&gt; "",VLOOKUP(MID(B7862,3,5),'Recyclabilité Prod Matx'!C:F,4,FALSE), "")</f>
        <v/>
      </c>
      <c r="F7862" s="12" t="str">
        <f>IF($B7862 &lt;&gt; "", IF(C7862="Totale","",IF(D7862 = 0, "", VLOOKUP(D7862,'Cond Compo'!A:B,2,FALSE))),"")</f>
        <v/>
      </c>
      <c r="G7862" s="28"/>
      <c r="H7862" s="11" t="str">
        <f xml:space="preserve"> IF(C7862="Totale",2,IF($G7862 &lt;&gt; "", IF(D7862 = "E",MATCH(G7862, 'Cond Compo'!D$16:D$18, 0), MATCH(G7862, 'Cond Compo'!C$16:C$19, 0)), ""))</f>
        <v/>
      </c>
      <c r="I7862" s="12" t="str">
        <f>IF($E7862 &lt;&gt; "", IF(E7862 = 0, "", VLOOKUP(E7862,'Cond Perturbation'!A:B,2,FALSE)),"")</f>
        <v/>
      </c>
      <c r="J7862" s="28"/>
      <c r="K7862" s="29" t="str">
        <f>IF($B7862 &lt;&gt; "", IF(C7862="Oui",IF(H7862=1,IF(E7862=0,Résultat!G$8,IF(J7862="No",Résultat!$G$8,Résultat!$G$7)),IF(H7862=2,IF(E7862=0,Résultat!G$9,IF(J7862="No",Résultat!$G$9,Résultat!$G$7)),Résultat!$G$7)),IF(C7862 = "Totale", IF(H7862=1,IF(E7862=0,Résultat!G$8,IF(J7862="No",Résultat!$G$9,Résultat!$G$7)),IF(H7862=2,IF(E7862=0,Résultat!G$9,IF(J7862="No",Résultat!$G$9,Résultat!$G$7)),Résultat!$G$7)),Résultat!$G$7)), "")</f>
        <v/>
      </c>
    </row>
    <row r="7863" spans="1:11" ht="20.100000000000001" customHeight="1">
      <c r="A7863" s="26"/>
      <c r="B7863" s="27"/>
      <c r="C7863" s="11" t="str">
        <f>IF($B7863 &lt;&gt; "",VLOOKUP(MID(B7863,3,5),'Recyclabilité Prod Matx'!C:F,2,FALSE), "")</f>
        <v/>
      </c>
      <c r="D7863" s="11" t="str">
        <f>IF($B7863 &lt;&gt; "",VLOOKUP(MID(B7863,3,5),'Recyclabilité Prod Matx'!C:F,3,FALSE),"")</f>
        <v/>
      </c>
      <c r="E7863" s="11" t="str">
        <f>IF($B7863 &lt;&gt; "",VLOOKUP(MID(B7863,3,5),'Recyclabilité Prod Matx'!C:F,4,FALSE), "")</f>
        <v/>
      </c>
      <c r="F7863" s="12" t="str">
        <f>IF($B7863 &lt;&gt; "", IF(C7863="Totale","",IF(D7863 = 0, "", VLOOKUP(D7863,'Cond Compo'!A:B,2,FALSE))),"")</f>
        <v/>
      </c>
      <c r="G7863" s="28"/>
      <c r="H7863" s="11" t="str">
        <f xml:space="preserve"> IF(C7863="Totale",2,IF($G7863 &lt;&gt; "", IF(D7863 = "E",MATCH(G7863, 'Cond Compo'!D$16:D$18, 0), MATCH(G7863, 'Cond Compo'!C$16:C$19, 0)), ""))</f>
        <v/>
      </c>
      <c r="I7863" s="12" t="str">
        <f>IF($E7863 &lt;&gt; "", IF(E7863 = 0, "", VLOOKUP(E7863,'Cond Perturbation'!A:B,2,FALSE)),"")</f>
        <v/>
      </c>
      <c r="J7863" s="28"/>
      <c r="K7863" s="29" t="str">
        <f>IF($B7863 &lt;&gt; "", IF(C7863="Oui",IF(H7863=1,IF(E7863=0,Résultat!G$8,IF(J7863="No",Résultat!$G$8,Résultat!$G$7)),IF(H7863=2,IF(E7863=0,Résultat!G$9,IF(J7863="No",Résultat!$G$9,Résultat!$G$7)),Résultat!$G$7)),IF(C7863 = "Totale", IF(H7863=1,IF(E7863=0,Résultat!G$8,IF(J7863="No",Résultat!$G$9,Résultat!$G$7)),IF(H7863=2,IF(E7863=0,Résultat!G$9,IF(J7863="No",Résultat!$G$9,Résultat!$G$7)),Résultat!$G$7)),Résultat!$G$7)), "")</f>
        <v/>
      </c>
    </row>
    <row r="7864" spans="1:11" ht="20.100000000000001" customHeight="1">
      <c r="A7864" s="26"/>
      <c r="B7864" s="27"/>
      <c r="C7864" s="11" t="str">
        <f>IF($B7864 &lt;&gt; "",VLOOKUP(MID(B7864,3,5),'Recyclabilité Prod Matx'!C:F,2,FALSE), "")</f>
        <v/>
      </c>
      <c r="D7864" s="11" t="str">
        <f>IF($B7864 &lt;&gt; "",VLOOKUP(MID(B7864,3,5),'Recyclabilité Prod Matx'!C:F,3,FALSE),"")</f>
        <v/>
      </c>
      <c r="E7864" s="11" t="str">
        <f>IF($B7864 &lt;&gt; "",VLOOKUP(MID(B7864,3,5),'Recyclabilité Prod Matx'!C:F,4,FALSE), "")</f>
        <v/>
      </c>
      <c r="F7864" s="12" t="str">
        <f>IF($B7864 &lt;&gt; "", IF(C7864="Totale","",IF(D7864 = 0, "", VLOOKUP(D7864,'Cond Compo'!A:B,2,FALSE))),"")</f>
        <v/>
      </c>
      <c r="G7864" s="28"/>
      <c r="H7864" s="11" t="str">
        <f xml:space="preserve"> IF(C7864="Totale",2,IF($G7864 &lt;&gt; "", IF(D7864 = "E",MATCH(G7864, 'Cond Compo'!D$16:D$18, 0), MATCH(G7864, 'Cond Compo'!C$16:C$19, 0)), ""))</f>
        <v/>
      </c>
      <c r="I7864" s="12" t="str">
        <f>IF($E7864 &lt;&gt; "", IF(E7864 = 0, "", VLOOKUP(E7864,'Cond Perturbation'!A:B,2,FALSE)),"")</f>
        <v/>
      </c>
      <c r="J7864" s="28"/>
      <c r="K7864" s="29" t="str">
        <f>IF($B7864 &lt;&gt; "", IF(C7864="Oui",IF(H7864=1,IF(E7864=0,Résultat!G$8,IF(J7864="No",Résultat!$G$8,Résultat!$G$7)),IF(H7864=2,IF(E7864=0,Résultat!G$9,IF(J7864="No",Résultat!$G$9,Résultat!$G$7)),Résultat!$G$7)),IF(C7864 = "Totale", IF(H7864=1,IF(E7864=0,Résultat!G$8,IF(J7864="No",Résultat!$G$9,Résultat!$G$7)),IF(H7864=2,IF(E7864=0,Résultat!G$9,IF(J7864="No",Résultat!$G$9,Résultat!$G$7)),Résultat!$G$7)),Résultat!$G$7)), "")</f>
        <v/>
      </c>
    </row>
    <row r="7865" spans="1:11" ht="20.100000000000001" customHeight="1">
      <c r="A7865" s="26"/>
      <c r="B7865" s="27"/>
      <c r="C7865" s="11" t="str">
        <f>IF($B7865 &lt;&gt; "",VLOOKUP(MID(B7865,3,5),'Recyclabilité Prod Matx'!C:F,2,FALSE), "")</f>
        <v/>
      </c>
      <c r="D7865" s="11" t="str">
        <f>IF($B7865 &lt;&gt; "",VLOOKUP(MID(B7865,3,5),'Recyclabilité Prod Matx'!C:F,3,FALSE),"")</f>
        <v/>
      </c>
      <c r="E7865" s="11" t="str">
        <f>IF($B7865 &lt;&gt; "",VLOOKUP(MID(B7865,3,5),'Recyclabilité Prod Matx'!C:F,4,FALSE), "")</f>
        <v/>
      </c>
      <c r="F7865" s="12" t="str">
        <f>IF($B7865 &lt;&gt; "", IF(C7865="Totale","",IF(D7865 = 0, "", VLOOKUP(D7865,'Cond Compo'!A:B,2,FALSE))),"")</f>
        <v/>
      </c>
      <c r="G7865" s="28"/>
      <c r="H7865" s="11" t="str">
        <f xml:space="preserve"> IF(C7865="Totale",2,IF($G7865 &lt;&gt; "", IF(D7865 = "E",MATCH(G7865, 'Cond Compo'!D$16:D$18, 0), MATCH(G7865, 'Cond Compo'!C$16:C$19, 0)), ""))</f>
        <v/>
      </c>
      <c r="I7865" s="12" t="str">
        <f>IF($E7865 &lt;&gt; "", IF(E7865 = 0, "", VLOOKUP(E7865,'Cond Perturbation'!A:B,2,FALSE)),"")</f>
        <v/>
      </c>
      <c r="J7865" s="28"/>
      <c r="K7865" s="29" t="str">
        <f>IF($B7865 &lt;&gt; "", IF(C7865="Oui",IF(H7865=1,IF(E7865=0,Résultat!G$8,IF(J7865="No",Résultat!$G$8,Résultat!$G$7)),IF(H7865=2,IF(E7865=0,Résultat!G$9,IF(J7865="No",Résultat!$G$9,Résultat!$G$7)),Résultat!$G$7)),IF(C7865 = "Totale", IF(H7865=1,IF(E7865=0,Résultat!G$8,IF(J7865="No",Résultat!$G$9,Résultat!$G$7)),IF(H7865=2,IF(E7865=0,Résultat!G$9,IF(J7865="No",Résultat!$G$9,Résultat!$G$7)),Résultat!$G$7)),Résultat!$G$7)), "")</f>
        <v/>
      </c>
    </row>
    <row r="7866" spans="1:11" ht="20.100000000000001" customHeight="1">
      <c r="A7866" s="26"/>
      <c r="B7866" s="27"/>
      <c r="C7866" s="11" t="str">
        <f>IF($B7866 &lt;&gt; "",VLOOKUP(MID(B7866,3,5),'Recyclabilité Prod Matx'!C:F,2,FALSE), "")</f>
        <v/>
      </c>
      <c r="D7866" s="11" t="str">
        <f>IF($B7866 &lt;&gt; "",VLOOKUP(MID(B7866,3,5),'Recyclabilité Prod Matx'!C:F,3,FALSE),"")</f>
        <v/>
      </c>
      <c r="E7866" s="11" t="str">
        <f>IF($B7866 &lt;&gt; "",VLOOKUP(MID(B7866,3,5),'Recyclabilité Prod Matx'!C:F,4,FALSE), "")</f>
        <v/>
      </c>
      <c r="F7866" s="12" t="str">
        <f>IF($B7866 &lt;&gt; "", IF(C7866="Totale","",IF(D7866 = 0, "", VLOOKUP(D7866,'Cond Compo'!A:B,2,FALSE))),"")</f>
        <v/>
      </c>
      <c r="G7866" s="28"/>
      <c r="H7866" s="11" t="str">
        <f xml:space="preserve"> IF(C7866="Totale",2,IF($G7866 &lt;&gt; "", IF(D7866 = "E",MATCH(G7866, 'Cond Compo'!D$16:D$18, 0), MATCH(G7866, 'Cond Compo'!C$16:C$19, 0)), ""))</f>
        <v/>
      </c>
      <c r="I7866" s="12" t="str">
        <f>IF($E7866 &lt;&gt; "", IF(E7866 = 0, "", VLOOKUP(E7866,'Cond Perturbation'!A:B,2,FALSE)),"")</f>
        <v/>
      </c>
      <c r="J7866" s="28"/>
      <c r="K7866" s="29" t="str">
        <f>IF($B7866 &lt;&gt; "", IF(C7866="Oui",IF(H7866=1,IF(E7866=0,Résultat!G$8,IF(J7866="No",Résultat!$G$8,Résultat!$G$7)),IF(H7866=2,IF(E7866=0,Résultat!G$9,IF(J7866="No",Résultat!$G$9,Résultat!$G$7)),Résultat!$G$7)),IF(C7866 = "Totale", IF(H7866=1,IF(E7866=0,Résultat!G$8,IF(J7866="No",Résultat!$G$9,Résultat!$G$7)),IF(H7866=2,IF(E7866=0,Résultat!G$9,IF(J7866="No",Résultat!$G$9,Résultat!$G$7)),Résultat!$G$7)),Résultat!$G$7)), "")</f>
        <v/>
      </c>
    </row>
    <row r="7867" spans="1:11" ht="20.100000000000001" customHeight="1">
      <c r="A7867" s="26"/>
      <c r="B7867" s="27"/>
      <c r="C7867" s="11" t="str">
        <f>IF($B7867 &lt;&gt; "",VLOOKUP(MID(B7867,3,5),'Recyclabilité Prod Matx'!C:F,2,FALSE), "")</f>
        <v/>
      </c>
      <c r="D7867" s="11" t="str">
        <f>IF($B7867 &lt;&gt; "",VLOOKUP(MID(B7867,3,5),'Recyclabilité Prod Matx'!C:F,3,FALSE),"")</f>
        <v/>
      </c>
      <c r="E7867" s="11" t="str">
        <f>IF($B7867 &lt;&gt; "",VLOOKUP(MID(B7867,3,5),'Recyclabilité Prod Matx'!C:F,4,FALSE), "")</f>
        <v/>
      </c>
      <c r="F7867" s="12" t="str">
        <f>IF($B7867 &lt;&gt; "", IF(C7867="Totale","",IF(D7867 = 0, "", VLOOKUP(D7867,'Cond Compo'!A:B,2,FALSE))),"")</f>
        <v/>
      </c>
      <c r="G7867" s="28"/>
      <c r="H7867" s="11" t="str">
        <f xml:space="preserve"> IF(C7867="Totale",2,IF($G7867 &lt;&gt; "", IF(D7867 = "E",MATCH(G7867, 'Cond Compo'!D$16:D$18, 0), MATCH(G7867, 'Cond Compo'!C$16:C$19, 0)), ""))</f>
        <v/>
      </c>
      <c r="I7867" s="12" t="str">
        <f>IF($E7867 &lt;&gt; "", IF(E7867 = 0, "", VLOOKUP(E7867,'Cond Perturbation'!A:B,2,FALSE)),"")</f>
        <v/>
      </c>
      <c r="J7867" s="28"/>
      <c r="K7867" s="29" t="str">
        <f>IF($B7867 &lt;&gt; "", IF(C7867="Oui",IF(H7867=1,IF(E7867=0,Résultat!G$8,IF(J7867="No",Résultat!$G$8,Résultat!$G$7)),IF(H7867=2,IF(E7867=0,Résultat!G$9,IF(J7867="No",Résultat!$G$9,Résultat!$G$7)),Résultat!$G$7)),IF(C7867 = "Totale", IF(H7867=1,IF(E7867=0,Résultat!G$8,IF(J7867="No",Résultat!$G$9,Résultat!$G$7)),IF(H7867=2,IF(E7867=0,Résultat!G$9,IF(J7867="No",Résultat!$G$9,Résultat!$G$7)),Résultat!$G$7)),Résultat!$G$7)), "")</f>
        <v/>
      </c>
    </row>
    <row r="7868" spans="1:11" ht="20.100000000000001" customHeight="1">
      <c r="A7868" s="26"/>
      <c r="B7868" s="27"/>
      <c r="C7868" s="11" t="str">
        <f>IF($B7868 &lt;&gt; "",VLOOKUP(MID(B7868,3,5),'Recyclabilité Prod Matx'!C:F,2,FALSE), "")</f>
        <v/>
      </c>
      <c r="D7868" s="11" t="str">
        <f>IF($B7868 &lt;&gt; "",VLOOKUP(MID(B7868,3,5),'Recyclabilité Prod Matx'!C:F,3,FALSE),"")</f>
        <v/>
      </c>
      <c r="E7868" s="11" t="str">
        <f>IF($B7868 &lt;&gt; "",VLOOKUP(MID(B7868,3,5),'Recyclabilité Prod Matx'!C:F,4,FALSE), "")</f>
        <v/>
      </c>
      <c r="F7868" s="12" t="str">
        <f>IF($B7868 &lt;&gt; "", IF(C7868="Totale","",IF(D7868 = 0, "", VLOOKUP(D7868,'Cond Compo'!A:B,2,FALSE))),"")</f>
        <v/>
      </c>
      <c r="G7868" s="28"/>
      <c r="H7868" s="11" t="str">
        <f xml:space="preserve"> IF(C7868="Totale",2,IF($G7868 &lt;&gt; "", IF(D7868 = "E",MATCH(G7868, 'Cond Compo'!D$16:D$18, 0), MATCH(G7868, 'Cond Compo'!C$16:C$19, 0)), ""))</f>
        <v/>
      </c>
      <c r="I7868" s="12" t="str">
        <f>IF($E7868 &lt;&gt; "", IF(E7868 = 0, "", VLOOKUP(E7868,'Cond Perturbation'!A:B,2,FALSE)),"")</f>
        <v/>
      </c>
      <c r="J7868" s="28"/>
      <c r="K7868" s="29" t="str">
        <f>IF($B7868 &lt;&gt; "", IF(C7868="Oui",IF(H7868=1,IF(E7868=0,Résultat!G$8,IF(J7868="No",Résultat!$G$8,Résultat!$G$7)),IF(H7868=2,IF(E7868=0,Résultat!G$9,IF(J7868="No",Résultat!$G$9,Résultat!$G$7)),Résultat!$G$7)),IF(C7868 = "Totale", IF(H7868=1,IF(E7868=0,Résultat!G$8,IF(J7868="No",Résultat!$G$9,Résultat!$G$7)),IF(H7868=2,IF(E7868=0,Résultat!G$9,IF(J7868="No",Résultat!$G$9,Résultat!$G$7)),Résultat!$G$7)),Résultat!$G$7)), "")</f>
        <v/>
      </c>
    </row>
    <row r="7869" spans="1:11" ht="20.100000000000001" customHeight="1">
      <c r="A7869" s="26"/>
      <c r="B7869" s="27"/>
      <c r="C7869" s="11" t="str">
        <f>IF($B7869 &lt;&gt; "",VLOOKUP(MID(B7869,3,5),'Recyclabilité Prod Matx'!C:F,2,FALSE), "")</f>
        <v/>
      </c>
      <c r="D7869" s="11" t="str">
        <f>IF($B7869 &lt;&gt; "",VLOOKUP(MID(B7869,3,5),'Recyclabilité Prod Matx'!C:F,3,FALSE),"")</f>
        <v/>
      </c>
      <c r="E7869" s="11" t="str">
        <f>IF($B7869 &lt;&gt; "",VLOOKUP(MID(B7869,3,5),'Recyclabilité Prod Matx'!C:F,4,FALSE), "")</f>
        <v/>
      </c>
      <c r="F7869" s="12" t="str">
        <f>IF($B7869 &lt;&gt; "", IF(C7869="Totale","",IF(D7869 = 0, "", VLOOKUP(D7869,'Cond Compo'!A:B,2,FALSE))),"")</f>
        <v/>
      </c>
      <c r="G7869" s="28"/>
      <c r="H7869" s="11" t="str">
        <f xml:space="preserve"> IF(C7869="Totale",2,IF($G7869 &lt;&gt; "", IF(D7869 = "E",MATCH(G7869, 'Cond Compo'!D$16:D$18, 0), MATCH(G7869, 'Cond Compo'!C$16:C$19, 0)), ""))</f>
        <v/>
      </c>
      <c r="I7869" s="12" t="str">
        <f>IF($E7869 &lt;&gt; "", IF(E7869 = 0, "", VLOOKUP(E7869,'Cond Perturbation'!A:B,2,FALSE)),"")</f>
        <v/>
      </c>
      <c r="J7869" s="28"/>
      <c r="K7869" s="29" t="str">
        <f>IF($B7869 &lt;&gt; "", IF(C7869="Oui",IF(H7869=1,IF(E7869=0,Résultat!G$8,IF(J7869="No",Résultat!$G$8,Résultat!$G$7)),IF(H7869=2,IF(E7869=0,Résultat!G$9,IF(J7869="No",Résultat!$G$9,Résultat!$G$7)),Résultat!$G$7)),IF(C7869 = "Totale", IF(H7869=1,IF(E7869=0,Résultat!G$8,IF(J7869="No",Résultat!$G$9,Résultat!$G$7)),IF(H7869=2,IF(E7869=0,Résultat!G$9,IF(J7869="No",Résultat!$G$9,Résultat!$G$7)),Résultat!$G$7)),Résultat!$G$7)), "")</f>
        <v/>
      </c>
    </row>
    <row r="7870" spans="1:11" ht="20.100000000000001" customHeight="1">
      <c r="A7870" s="26"/>
      <c r="B7870" s="27"/>
      <c r="C7870" s="11" t="str">
        <f>IF($B7870 &lt;&gt; "",VLOOKUP(MID(B7870,3,5),'Recyclabilité Prod Matx'!C:F,2,FALSE), "")</f>
        <v/>
      </c>
      <c r="D7870" s="11" t="str">
        <f>IF($B7870 &lt;&gt; "",VLOOKUP(MID(B7870,3,5),'Recyclabilité Prod Matx'!C:F,3,FALSE),"")</f>
        <v/>
      </c>
      <c r="E7870" s="11" t="str">
        <f>IF($B7870 &lt;&gt; "",VLOOKUP(MID(B7870,3,5),'Recyclabilité Prod Matx'!C:F,4,FALSE), "")</f>
        <v/>
      </c>
      <c r="F7870" s="12" t="str">
        <f>IF($B7870 &lt;&gt; "", IF(C7870="Totale","",IF(D7870 = 0, "", VLOOKUP(D7870,'Cond Compo'!A:B,2,FALSE))),"")</f>
        <v/>
      </c>
      <c r="G7870" s="28"/>
      <c r="H7870" s="11" t="str">
        <f xml:space="preserve"> IF(C7870="Totale",2,IF($G7870 &lt;&gt; "", IF(D7870 = "E",MATCH(G7870, 'Cond Compo'!D$16:D$18, 0), MATCH(G7870, 'Cond Compo'!C$16:C$19, 0)), ""))</f>
        <v/>
      </c>
      <c r="I7870" s="12" t="str">
        <f>IF($E7870 &lt;&gt; "", IF(E7870 = 0, "", VLOOKUP(E7870,'Cond Perturbation'!A:B,2,FALSE)),"")</f>
        <v/>
      </c>
      <c r="J7870" s="28"/>
      <c r="K7870" s="29" t="str">
        <f>IF($B7870 &lt;&gt; "", IF(C7870="Oui",IF(H7870=1,IF(E7870=0,Résultat!G$8,IF(J7870="No",Résultat!$G$8,Résultat!$G$7)),IF(H7870=2,IF(E7870=0,Résultat!G$9,IF(J7870="No",Résultat!$G$9,Résultat!$G$7)),Résultat!$G$7)),IF(C7870 = "Totale", IF(H7870=1,IF(E7870=0,Résultat!G$8,IF(J7870="No",Résultat!$G$9,Résultat!$G$7)),IF(H7870=2,IF(E7870=0,Résultat!G$9,IF(J7870="No",Résultat!$G$9,Résultat!$G$7)),Résultat!$G$7)),Résultat!$G$7)), "")</f>
        <v/>
      </c>
    </row>
    <row r="7871" spans="1:11" ht="20.100000000000001" customHeight="1">
      <c r="A7871" s="26"/>
      <c r="B7871" s="27"/>
      <c r="C7871" s="11" t="str">
        <f>IF($B7871 &lt;&gt; "",VLOOKUP(MID(B7871,3,5),'Recyclabilité Prod Matx'!C:F,2,FALSE), "")</f>
        <v/>
      </c>
      <c r="D7871" s="11" t="str">
        <f>IF($B7871 &lt;&gt; "",VLOOKUP(MID(B7871,3,5),'Recyclabilité Prod Matx'!C:F,3,FALSE),"")</f>
        <v/>
      </c>
      <c r="E7871" s="11" t="str">
        <f>IF($B7871 &lt;&gt; "",VLOOKUP(MID(B7871,3,5),'Recyclabilité Prod Matx'!C:F,4,FALSE), "")</f>
        <v/>
      </c>
      <c r="F7871" s="12" t="str">
        <f>IF($B7871 &lt;&gt; "", IF(C7871="Totale","",IF(D7871 = 0, "", VLOOKUP(D7871,'Cond Compo'!A:B,2,FALSE))),"")</f>
        <v/>
      </c>
      <c r="G7871" s="28"/>
      <c r="H7871" s="11" t="str">
        <f xml:space="preserve"> IF(C7871="Totale",2,IF($G7871 &lt;&gt; "", IF(D7871 = "E",MATCH(G7871, 'Cond Compo'!D$16:D$18, 0), MATCH(G7871, 'Cond Compo'!C$16:C$19, 0)), ""))</f>
        <v/>
      </c>
      <c r="I7871" s="12" t="str">
        <f>IF($E7871 &lt;&gt; "", IF(E7871 = 0, "", VLOOKUP(E7871,'Cond Perturbation'!A:B,2,FALSE)),"")</f>
        <v/>
      </c>
      <c r="J7871" s="28"/>
      <c r="K7871" s="29" t="str">
        <f>IF($B7871 &lt;&gt; "", IF(C7871="Oui",IF(H7871=1,IF(E7871=0,Résultat!G$8,IF(J7871="No",Résultat!$G$8,Résultat!$G$7)),IF(H7871=2,IF(E7871=0,Résultat!G$9,IF(J7871="No",Résultat!$G$9,Résultat!$G$7)),Résultat!$G$7)),IF(C7871 = "Totale", IF(H7871=1,IF(E7871=0,Résultat!G$8,IF(J7871="No",Résultat!$G$9,Résultat!$G$7)),IF(H7871=2,IF(E7871=0,Résultat!G$9,IF(J7871="No",Résultat!$G$9,Résultat!$G$7)),Résultat!$G$7)),Résultat!$G$7)), "")</f>
        <v/>
      </c>
    </row>
    <row r="7872" spans="1:11" ht="20.100000000000001" customHeight="1">
      <c r="A7872" s="26"/>
      <c r="B7872" s="27"/>
      <c r="C7872" s="11" t="str">
        <f>IF($B7872 &lt;&gt; "",VLOOKUP(MID(B7872,3,5),'Recyclabilité Prod Matx'!C:F,2,FALSE), "")</f>
        <v/>
      </c>
      <c r="D7872" s="11" t="str">
        <f>IF($B7872 &lt;&gt; "",VLOOKUP(MID(B7872,3,5),'Recyclabilité Prod Matx'!C:F,3,FALSE),"")</f>
        <v/>
      </c>
      <c r="E7872" s="11" t="str">
        <f>IF($B7872 &lt;&gt; "",VLOOKUP(MID(B7872,3,5),'Recyclabilité Prod Matx'!C:F,4,FALSE), "")</f>
        <v/>
      </c>
      <c r="F7872" s="12" t="str">
        <f>IF($B7872 &lt;&gt; "", IF(C7872="Totale","",IF(D7872 = 0, "", VLOOKUP(D7872,'Cond Compo'!A:B,2,FALSE))),"")</f>
        <v/>
      </c>
      <c r="G7872" s="28"/>
      <c r="H7872" s="11" t="str">
        <f xml:space="preserve"> IF(C7872="Totale",2,IF($G7872 &lt;&gt; "", IF(D7872 = "E",MATCH(G7872, 'Cond Compo'!D$16:D$18, 0), MATCH(G7872, 'Cond Compo'!C$16:C$19, 0)), ""))</f>
        <v/>
      </c>
      <c r="I7872" s="12" t="str">
        <f>IF($E7872 &lt;&gt; "", IF(E7872 = 0, "", VLOOKUP(E7872,'Cond Perturbation'!A:B,2,FALSE)),"")</f>
        <v/>
      </c>
      <c r="J7872" s="28"/>
      <c r="K7872" s="29" t="str">
        <f>IF($B7872 &lt;&gt; "", IF(C7872="Oui",IF(H7872=1,IF(E7872=0,Résultat!G$8,IF(J7872="No",Résultat!$G$8,Résultat!$G$7)),IF(H7872=2,IF(E7872=0,Résultat!G$9,IF(J7872="No",Résultat!$G$9,Résultat!$G$7)),Résultat!$G$7)),IF(C7872 = "Totale", IF(H7872=1,IF(E7872=0,Résultat!G$8,IF(J7872="No",Résultat!$G$9,Résultat!$G$7)),IF(H7872=2,IF(E7872=0,Résultat!G$9,IF(J7872="No",Résultat!$G$9,Résultat!$G$7)),Résultat!$G$7)),Résultat!$G$7)), "")</f>
        <v/>
      </c>
    </row>
    <row r="7873" spans="1:11" ht="20.100000000000001" customHeight="1">
      <c r="A7873" s="26"/>
      <c r="B7873" s="27"/>
      <c r="C7873" s="11" t="str">
        <f>IF($B7873 &lt;&gt; "",VLOOKUP(MID(B7873,3,5),'Recyclabilité Prod Matx'!C:F,2,FALSE), "")</f>
        <v/>
      </c>
      <c r="D7873" s="11" t="str">
        <f>IF($B7873 &lt;&gt; "",VLOOKUP(MID(B7873,3,5),'Recyclabilité Prod Matx'!C:F,3,FALSE),"")</f>
        <v/>
      </c>
      <c r="E7873" s="11" t="str">
        <f>IF($B7873 &lt;&gt; "",VLOOKUP(MID(B7873,3,5),'Recyclabilité Prod Matx'!C:F,4,FALSE), "")</f>
        <v/>
      </c>
      <c r="F7873" s="12" t="str">
        <f>IF($B7873 &lt;&gt; "", IF(C7873="Totale","",IF(D7873 = 0, "", VLOOKUP(D7873,'Cond Compo'!A:B,2,FALSE))),"")</f>
        <v/>
      </c>
      <c r="G7873" s="28"/>
      <c r="H7873" s="11" t="str">
        <f xml:space="preserve"> IF(C7873="Totale",2,IF($G7873 &lt;&gt; "", IF(D7873 = "E",MATCH(G7873, 'Cond Compo'!D$16:D$18, 0), MATCH(G7873, 'Cond Compo'!C$16:C$19, 0)), ""))</f>
        <v/>
      </c>
      <c r="I7873" s="12" t="str">
        <f>IF($E7873 &lt;&gt; "", IF(E7873 = 0, "", VLOOKUP(E7873,'Cond Perturbation'!A:B,2,FALSE)),"")</f>
        <v/>
      </c>
      <c r="J7873" s="28"/>
      <c r="K7873" s="29" t="str">
        <f>IF($B7873 &lt;&gt; "", IF(C7873="Oui",IF(H7873=1,IF(E7873=0,Résultat!G$8,IF(J7873="No",Résultat!$G$8,Résultat!$G$7)),IF(H7873=2,IF(E7873=0,Résultat!G$9,IF(J7873="No",Résultat!$G$9,Résultat!$G$7)),Résultat!$G$7)),IF(C7873 = "Totale", IF(H7873=1,IF(E7873=0,Résultat!G$8,IF(J7873="No",Résultat!$G$9,Résultat!$G$7)),IF(H7873=2,IF(E7873=0,Résultat!G$9,IF(J7873="No",Résultat!$G$9,Résultat!$G$7)),Résultat!$G$7)),Résultat!$G$7)), "")</f>
        <v/>
      </c>
    </row>
    <row r="7874" spans="1:11" ht="20.100000000000001" customHeight="1">
      <c r="A7874" s="26"/>
      <c r="B7874" s="27"/>
      <c r="C7874" s="11" t="str">
        <f>IF($B7874 &lt;&gt; "",VLOOKUP(MID(B7874,3,5),'Recyclabilité Prod Matx'!C:F,2,FALSE), "")</f>
        <v/>
      </c>
      <c r="D7874" s="11" t="str">
        <f>IF($B7874 &lt;&gt; "",VLOOKUP(MID(B7874,3,5),'Recyclabilité Prod Matx'!C:F,3,FALSE),"")</f>
        <v/>
      </c>
      <c r="E7874" s="11" t="str">
        <f>IF($B7874 &lt;&gt; "",VLOOKUP(MID(B7874,3,5),'Recyclabilité Prod Matx'!C:F,4,FALSE), "")</f>
        <v/>
      </c>
      <c r="F7874" s="12" t="str">
        <f>IF($B7874 &lt;&gt; "", IF(C7874="Totale","",IF(D7874 = 0, "", VLOOKUP(D7874,'Cond Compo'!A:B,2,FALSE))),"")</f>
        <v/>
      </c>
      <c r="G7874" s="28"/>
      <c r="H7874" s="11" t="str">
        <f xml:space="preserve"> IF(C7874="Totale",2,IF($G7874 &lt;&gt; "", IF(D7874 = "E",MATCH(G7874, 'Cond Compo'!D$16:D$18, 0), MATCH(G7874, 'Cond Compo'!C$16:C$19, 0)), ""))</f>
        <v/>
      </c>
      <c r="I7874" s="12" t="str">
        <f>IF($E7874 &lt;&gt; "", IF(E7874 = 0, "", VLOOKUP(E7874,'Cond Perturbation'!A:B,2,FALSE)),"")</f>
        <v/>
      </c>
      <c r="J7874" s="28"/>
      <c r="K7874" s="29" t="str">
        <f>IF($B7874 &lt;&gt; "", IF(C7874="Oui",IF(H7874=1,IF(E7874=0,Résultat!G$8,IF(J7874="No",Résultat!$G$8,Résultat!$G$7)),IF(H7874=2,IF(E7874=0,Résultat!G$9,IF(J7874="No",Résultat!$G$9,Résultat!$G$7)),Résultat!$G$7)),IF(C7874 = "Totale", IF(H7874=1,IF(E7874=0,Résultat!G$8,IF(J7874="No",Résultat!$G$9,Résultat!$G$7)),IF(H7874=2,IF(E7874=0,Résultat!G$9,IF(J7874="No",Résultat!$G$9,Résultat!$G$7)),Résultat!$G$7)),Résultat!$G$7)), "")</f>
        <v/>
      </c>
    </row>
    <row r="7875" spans="1:11" ht="20.100000000000001" customHeight="1">
      <c r="A7875" s="26"/>
      <c r="B7875" s="27"/>
      <c r="C7875" s="11" t="str">
        <f>IF($B7875 &lt;&gt; "",VLOOKUP(MID(B7875,3,5),'Recyclabilité Prod Matx'!C:F,2,FALSE), "")</f>
        <v/>
      </c>
      <c r="D7875" s="11" t="str">
        <f>IF($B7875 &lt;&gt; "",VLOOKUP(MID(B7875,3,5),'Recyclabilité Prod Matx'!C:F,3,FALSE),"")</f>
        <v/>
      </c>
      <c r="E7875" s="11" t="str">
        <f>IF($B7875 &lt;&gt; "",VLOOKUP(MID(B7875,3,5),'Recyclabilité Prod Matx'!C:F,4,FALSE), "")</f>
        <v/>
      </c>
      <c r="F7875" s="12" t="str">
        <f>IF($B7875 &lt;&gt; "", IF(C7875="Totale","",IF(D7875 = 0, "", VLOOKUP(D7875,'Cond Compo'!A:B,2,FALSE))),"")</f>
        <v/>
      </c>
      <c r="G7875" s="28"/>
      <c r="H7875" s="11" t="str">
        <f xml:space="preserve"> IF(C7875="Totale",2,IF($G7875 &lt;&gt; "", IF(D7875 = "E",MATCH(G7875, 'Cond Compo'!D$16:D$18, 0), MATCH(G7875, 'Cond Compo'!C$16:C$19, 0)), ""))</f>
        <v/>
      </c>
      <c r="I7875" s="12" t="str">
        <f>IF($E7875 &lt;&gt; "", IF(E7875 = 0, "", VLOOKUP(E7875,'Cond Perturbation'!A:B,2,FALSE)),"")</f>
        <v/>
      </c>
      <c r="J7875" s="28"/>
      <c r="K7875" s="29" t="str">
        <f>IF($B7875 &lt;&gt; "", IF(C7875="Oui",IF(H7875=1,IF(E7875=0,Résultat!G$8,IF(J7875="No",Résultat!$G$8,Résultat!$G$7)),IF(H7875=2,IF(E7875=0,Résultat!G$9,IF(J7875="No",Résultat!$G$9,Résultat!$G$7)),Résultat!$G$7)),IF(C7875 = "Totale", IF(H7875=1,IF(E7875=0,Résultat!G$8,IF(J7875="No",Résultat!$G$9,Résultat!$G$7)),IF(H7875=2,IF(E7875=0,Résultat!G$9,IF(J7875="No",Résultat!$G$9,Résultat!$G$7)),Résultat!$G$7)),Résultat!$G$7)), "")</f>
        <v/>
      </c>
    </row>
    <row r="7876" spans="1:11" ht="20.100000000000001" customHeight="1">
      <c r="A7876" s="26"/>
      <c r="B7876" s="27"/>
      <c r="C7876" s="11" t="str">
        <f>IF($B7876 &lt;&gt; "",VLOOKUP(MID(B7876,3,5),'Recyclabilité Prod Matx'!C:F,2,FALSE), "")</f>
        <v/>
      </c>
      <c r="D7876" s="11" t="str">
        <f>IF($B7876 &lt;&gt; "",VLOOKUP(MID(B7876,3,5),'Recyclabilité Prod Matx'!C:F,3,FALSE),"")</f>
        <v/>
      </c>
      <c r="E7876" s="11" t="str">
        <f>IF($B7876 &lt;&gt; "",VLOOKUP(MID(B7876,3,5),'Recyclabilité Prod Matx'!C:F,4,FALSE), "")</f>
        <v/>
      </c>
      <c r="F7876" s="12" t="str">
        <f>IF($B7876 &lt;&gt; "", IF(C7876="Totale","",IF(D7876 = 0, "", VLOOKUP(D7876,'Cond Compo'!A:B,2,FALSE))),"")</f>
        <v/>
      </c>
      <c r="G7876" s="28"/>
      <c r="H7876" s="11" t="str">
        <f xml:space="preserve"> IF(C7876="Totale",2,IF($G7876 &lt;&gt; "", IF(D7876 = "E",MATCH(G7876, 'Cond Compo'!D$16:D$18, 0), MATCH(G7876, 'Cond Compo'!C$16:C$19, 0)), ""))</f>
        <v/>
      </c>
      <c r="I7876" s="12" t="str">
        <f>IF($E7876 &lt;&gt; "", IF(E7876 = 0, "", VLOOKUP(E7876,'Cond Perturbation'!A:B,2,FALSE)),"")</f>
        <v/>
      </c>
      <c r="J7876" s="28"/>
      <c r="K7876" s="29" t="str">
        <f>IF($B7876 &lt;&gt; "", IF(C7876="Oui",IF(H7876=1,IF(E7876=0,Résultat!G$8,IF(J7876="No",Résultat!$G$8,Résultat!$G$7)),IF(H7876=2,IF(E7876=0,Résultat!G$9,IF(J7876="No",Résultat!$G$9,Résultat!$G$7)),Résultat!$G$7)),IF(C7876 = "Totale", IF(H7876=1,IF(E7876=0,Résultat!G$8,IF(J7876="No",Résultat!$G$9,Résultat!$G$7)),IF(H7876=2,IF(E7876=0,Résultat!G$9,IF(J7876="No",Résultat!$G$9,Résultat!$G$7)),Résultat!$G$7)),Résultat!$G$7)), "")</f>
        <v/>
      </c>
    </row>
    <row r="7877" spans="1:11" ht="20.100000000000001" customHeight="1">
      <c r="A7877" s="26"/>
      <c r="B7877" s="27"/>
      <c r="C7877" s="11" t="str">
        <f>IF($B7877 &lt;&gt; "",VLOOKUP(MID(B7877,3,5),'Recyclabilité Prod Matx'!C:F,2,FALSE), "")</f>
        <v/>
      </c>
      <c r="D7877" s="11" t="str">
        <f>IF($B7877 &lt;&gt; "",VLOOKUP(MID(B7877,3,5),'Recyclabilité Prod Matx'!C:F,3,FALSE),"")</f>
        <v/>
      </c>
      <c r="E7877" s="11" t="str">
        <f>IF($B7877 &lt;&gt; "",VLOOKUP(MID(B7877,3,5),'Recyclabilité Prod Matx'!C:F,4,FALSE), "")</f>
        <v/>
      </c>
      <c r="F7877" s="12" t="str">
        <f>IF($B7877 &lt;&gt; "", IF(C7877="Totale","",IF(D7877 = 0, "", VLOOKUP(D7877,'Cond Compo'!A:B,2,FALSE))),"")</f>
        <v/>
      </c>
      <c r="G7877" s="28"/>
      <c r="H7877" s="11" t="str">
        <f xml:space="preserve"> IF(C7877="Totale",2,IF($G7877 &lt;&gt; "", IF(D7877 = "E",MATCH(G7877, 'Cond Compo'!D$16:D$18, 0), MATCH(G7877, 'Cond Compo'!C$16:C$19, 0)), ""))</f>
        <v/>
      </c>
      <c r="I7877" s="12" t="str">
        <f>IF($E7877 &lt;&gt; "", IF(E7877 = 0, "", VLOOKUP(E7877,'Cond Perturbation'!A:B,2,FALSE)),"")</f>
        <v/>
      </c>
      <c r="J7877" s="28"/>
      <c r="K7877" s="29" t="str">
        <f>IF($B7877 &lt;&gt; "", IF(C7877="Oui",IF(H7877=1,IF(E7877=0,Résultat!G$8,IF(J7877="No",Résultat!$G$8,Résultat!$G$7)),IF(H7877=2,IF(E7877=0,Résultat!G$9,IF(J7877="No",Résultat!$G$9,Résultat!$G$7)),Résultat!$G$7)),IF(C7877 = "Totale", IF(H7877=1,IF(E7877=0,Résultat!G$8,IF(J7877="No",Résultat!$G$9,Résultat!$G$7)),IF(H7877=2,IF(E7877=0,Résultat!G$9,IF(J7877="No",Résultat!$G$9,Résultat!$G$7)),Résultat!$G$7)),Résultat!$G$7)), "")</f>
        <v/>
      </c>
    </row>
    <row r="7878" spans="1:11" ht="20.100000000000001" customHeight="1">
      <c r="A7878" s="26"/>
      <c r="B7878" s="27"/>
      <c r="C7878" s="11" t="str">
        <f>IF($B7878 &lt;&gt; "",VLOOKUP(MID(B7878,3,5),'Recyclabilité Prod Matx'!C:F,2,FALSE), "")</f>
        <v/>
      </c>
      <c r="D7878" s="11" t="str">
        <f>IF($B7878 &lt;&gt; "",VLOOKUP(MID(B7878,3,5),'Recyclabilité Prod Matx'!C:F,3,FALSE),"")</f>
        <v/>
      </c>
      <c r="E7878" s="11" t="str">
        <f>IF($B7878 &lt;&gt; "",VLOOKUP(MID(B7878,3,5),'Recyclabilité Prod Matx'!C:F,4,FALSE), "")</f>
        <v/>
      </c>
      <c r="F7878" s="12" t="str">
        <f>IF($B7878 &lt;&gt; "", IF(C7878="Totale","",IF(D7878 = 0, "", VLOOKUP(D7878,'Cond Compo'!A:B,2,FALSE))),"")</f>
        <v/>
      </c>
      <c r="G7878" s="28"/>
      <c r="H7878" s="11" t="str">
        <f xml:space="preserve"> IF(C7878="Totale",2,IF($G7878 &lt;&gt; "", IF(D7878 = "E",MATCH(G7878, 'Cond Compo'!D$16:D$18, 0), MATCH(G7878, 'Cond Compo'!C$16:C$19, 0)), ""))</f>
        <v/>
      </c>
      <c r="I7878" s="12" t="str">
        <f>IF($E7878 &lt;&gt; "", IF(E7878 = 0, "", VLOOKUP(E7878,'Cond Perturbation'!A:B,2,FALSE)),"")</f>
        <v/>
      </c>
      <c r="J7878" s="28"/>
      <c r="K7878" s="29" t="str">
        <f>IF($B7878 &lt;&gt; "", IF(C7878="Oui",IF(H7878=1,IF(E7878=0,Résultat!G$8,IF(J7878="No",Résultat!$G$8,Résultat!$G$7)),IF(H7878=2,IF(E7878=0,Résultat!G$9,IF(J7878="No",Résultat!$G$9,Résultat!$G$7)),Résultat!$G$7)),IF(C7878 = "Totale", IF(H7878=1,IF(E7878=0,Résultat!G$8,IF(J7878="No",Résultat!$G$9,Résultat!$G$7)),IF(H7878=2,IF(E7878=0,Résultat!G$9,IF(J7878="No",Résultat!$G$9,Résultat!$G$7)),Résultat!$G$7)),Résultat!$G$7)), "")</f>
        <v/>
      </c>
    </row>
    <row r="7879" spans="1:11" ht="20.100000000000001" customHeight="1">
      <c r="A7879" s="26"/>
      <c r="B7879" s="27"/>
      <c r="C7879" s="11" t="str">
        <f>IF($B7879 &lt;&gt; "",VLOOKUP(MID(B7879,3,5),'Recyclabilité Prod Matx'!C:F,2,FALSE), "")</f>
        <v/>
      </c>
      <c r="D7879" s="11" t="str">
        <f>IF($B7879 &lt;&gt; "",VLOOKUP(MID(B7879,3,5),'Recyclabilité Prod Matx'!C:F,3,FALSE),"")</f>
        <v/>
      </c>
      <c r="E7879" s="11" t="str">
        <f>IF($B7879 &lt;&gt; "",VLOOKUP(MID(B7879,3,5),'Recyclabilité Prod Matx'!C:F,4,FALSE), "")</f>
        <v/>
      </c>
      <c r="F7879" s="12" t="str">
        <f>IF($B7879 &lt;&gt; "", IF(C7879="Totale","",IF(D7879 = 0, "", VLOOKUP(D7879,'Cond Compo'!A:B,2,FALSE))),"")</f>
        <v/>
      </c>
      <c r="G7879" s="28"/>
      <c r="H7879" s="11" t="str">
        <f xml:space="preserve"> IF(C7879="Totale",2,IF($G7879 &lt;&gt; "", IF(D7879 = "E",MATCH(G7879, 'Cond Compo'!D$16:D$18, 0), MATCH(G7879, 'Cond Compo'!C$16:C$19, 0)), ""))</f>
        <v/>
      </c>
      <c r="I7879" s="12" t="str">
        <f>IF($E7879 &lt;&gt; "", IF(E7879 = 0, "", VLOOKUP(E7879,'Cond Perturbation'!A:B,2,FALSE)),"")</f>
        <v/>
      </c>
      <c r="J7879" s="28"/>
      <c r="K7879" s="29" t="str">
        <f>IF($B7879 &lt;&gt; "", IF(C7879="Oui",IF(H7879=1,IF(E7879=0,Résultat!G$8,IF(J7879="No",Résultat!$G$8,Résultat!$G$7)),IF(H7879=2,IF(E7879=0,Résultat!G$9,IF(J7879="No",Résultat!$G$9,Résultat!$G$7)),Résultat!$G$7)),IF(C7879 = "Totale", IF(H7879=1,IF(E7879=0,Résultat!G$8,IF(J7879="No",Résultat!$G$9,Résultat!$G$7)),IF(H7879=2,IF(E7879=0,Résultat!G$9,IF(J7879="No",Résultat!$G$9,Résultat!$G$7)),Résultat!$G$7)),Résultat!$G$7)), "")</f>
        <v/>
      </c>
    </row>
    <row r="7880" spans="1:11" ht="20.100000000000001" customHeight="1">
      <c r="A7880" s="26"/>
      <c r="B7880" s="27"/>
      <c r="C7880" s="11" t="str">
        <f>IF($B7880 &lt;&gt; "",VLOOKUP(MID(B7880,3,5),'Recyclabilité Prod Matx'!C:F,2,FALSE), "")</f>
        <v/>
      </c>
      <c r="D7880" s="11" t="str">
        <f>IF($B7880 &lt;&gt; "",VLOOKUP(MID(B7880,3,5),'Recyclabilité Prod Matx'!C:F,3,FALSE),"")</f>
        <v/>
      </c>
      <c r="E7880" s="11" t="str">
        <f>IF($B7880 &lt;&gt; "",VLOOKUP(MID(B7880,3,5),'Recyclabilité Prod Matx'!C:F,4,FALSE), "")</f>
        <v/>
      </c>
      <c r="F7880" s="12" t="str">
        <f>IF($B7880 &lt;&gt; "", IF(C7880="Totale","",IF(D7880 = 0, "", VLOOKUP(D7880,'Cond Compo'!A:B,2,FALSE))),"")</f>
        <v/>
      </c>
      <c r="G7880" s="28"/>
      <c r="H7880" s="11" t="str">
        <f xml:space="preserve"> IF(C7880="Totale",2,IF($G7880 &lt;&gt; "", IF(D7880 = "E",MATCH(G7880, 'Cond Compo'!D$16:D$18, 0), MATCH(G7880, 'Cond Compo'!C$16:C$19, 0)), ""))</f>
        <v/>
      </c>
      <c r="I7880" s="12" t="str">
        <f>IF($E7880 &lt;&gt; "", IF(E7880 = 0, "", VLOOKUP(E7880,'Cond Perturbation'!A:B,2,FALSE)),"")</f>
        <v/>
      </c>
      <c r="J7880" s="28"/>
      <c r="K7880" s="29" t="str">
        <f>IF($B7880 &lt;&gt; "", IF(C7880="Oui",IF(H7880=1,IF(E7880=0,Résultat!G$8,IF(J7880="No",Résultat!$G$8,Résultat!$G$7)),IF(H7880=2,IF(E7880=0,Résultat!G$9,IF(J7880="No",Résultat!$G$9,Résultat!$G$7)),Résultat!$G$7)),IF(C7880 = "Totale", IF(H7880=1,IF(E7880=0,Résultat!G$8,IF(J7880="No",Résultat!$G$9,Résultat!$G$7)),IF(H7880=2,IF(E7880=0,Résultat!G$9,IF(J7880="No",Résultat!$G$9,Résultat!$G$7)),Résultat!$G$7)),Résultat!$G$7)), "")</f>
        <v/>
      </c>
    </row>
    <row r="7881" spans="1:11" ht="20.100000000000001" customHeight="1">
      <c r="A7881" s="26"/>
      <c r="B7881" s="27"/>
      <c r="C7881" s="11" t="str">
        <f>IF($B7881 &lt;&gt; "",VLOOKUP(MID(B7881,3,5),'Recyclabilité Prod Matx'!C:F,2,FALSE), "")</f>
        <v/>
      </c>
      <c r="D7881" s="11" t="str">
        <f>IF($B7881 &lt;&gt; "",VLOOKUP(MID(B7881,3,5),'Recyclabilité Prod Matx'!C:F,3,FALSE),"")</f>
        <v/>
      </c>
      <c r="E7881" s="11" t="str">
        <f>IF($B7881 &lt;&gt; "",VLOOKUP(MID(B7881,3,5),'Recyclabilité Prod Matx'!C:F,4,FALSE), "")</f>
        <v/>
      </c>
      <c r="F7881" s="12" t="str">
        <f>IF($B7881 &lt;&gt; "", IF(C7881="Totale","",IF(D7881 = 0, "", VLOOKUP(D7881,'Cond Compo'!A:B,2,FALSE))),"")</f>
        <v/>
      </c>
      <c r="G7881" s="28"/>
      <c r="H7881" s="11" t="str">
        <f xml:space="preserve"> IF(C7881="Totale",2,IF($G7881 &lt;&gt; "", IF(D7881 = "E",MATCH(G7881, 'Cond Compo'!D$16:D$18, 0), MATCH(G7881, 'Cond Compo'!C$16:C$19, 0)), ""))</f>
        <v/>
      </c>
      <c r="I7881" s="12" t="str">
        <f>IF($E7881 &lt;&gt; "", IF(E7881 = 0, "", VLOOKUP(E7881,'Cond Perturbation'!A:B,2,FALSE)),"")</f>
        <v/>
      </c>
      <c r="J7881" s="28"/>
      <c r="K7881" s="29" t="str">
        <f>IF($B7881 &lt;&gt; "", IF(C7881="Oui",IF(H7881=1,IF(E7881=0,Résultat!G$8,IF(J7881="No",Résultat!$G$8,Résultat!$G$7)),IF(H7881=2,IF(E7881=0,Résultat!G$9,IF(J7881="No",Résultat!$G$9,Résultat!$G$7)),Résultat!$G$7)),IF(C7881 = "Totale", IF(H7881=1,IF(E7881=0,Résultat!G$8,IF(J7881="No",Résultat!$G$9,Résultat!$G$7)),IF(H7881=2,IF(E7881=0,Résultat!G$9,IF(J7881="No",Résultat!$G$9,Résultat!$G$7)),Résultat!$G$7)),Résultat!$G$7)), "")</f>
        <v/>
      </c>
    </row>
    <row r="7882" spans="1:11" ht="20.100000000000001" customHeight="1">
      <c r="A7882" s="26"/>
      <c r="B7882" s="27"/>
      <c r="C7882" s="11" t="str">
        <f>IF($B7882 &lt;&gt; "",VLOOKUP(MID(B7882,3,5),'Recyclabilité Prod Matx'!C:F,2,FALSE), "")</f>
        <v/>
      </c>
      <c r="D7882" s="11" t="str">
        <f>IF($B7882 &lt;&gt; "",VLOOKUP(MID(B7882,3,5),'Recyclabilité Prod Matx'!C:F,3,FALSE),"")</f>
        <v/>
      </c>
      <c r="E7882" s="11" t="str">
        <f>IF($B7882 &lt;&gt; "",VLOOKUP(MID(B7882,3,5),'Recyclabilité Prod Matx'!C:F,4,FALSE), "")</f>
        <v/>
      </c>
      <c r="F7882" s="12" t="str">
        <f>IF($B7882 &lt;&gt; "", IF(C7882="Totale","",IF(D7882 = 0, "", VLOOKUP(D7882,'Cond Compo'!A:B,2,FALSE))),"")</f>
        <v/>
      </c>
      <c r="G7882" s="28"/>
      <c r="H7882" s="11" t="str">
        <f xml:space="preserve"> IF(C7882="Totale",2,IF($G7882 &lt;&gt; "", IF(D7882 = "E",MATCH(G7882, 'Cond Compo'!D$16:D$18, 0), MATCH(G7882, 'Cond Compo'!C$16:C$19, 0)), ""))</f>
        <v/>
      </c>
      <c r="I7882" s="12" t="str">
        <f>IF($E7882 &lt;&gt; "", IF(E7882 = 0, "", VLOOKUP(E7882,'Cond Perturbation'!A:B,2,FALSE)),"")</f>
        <v/>
      </c>
      <c r="J7882" s="28"/>
      <c r="K7882" s="29" t="str">
        <f>IF($B7882 &lt;&gt; "", IF(C7882="Oui",IF(H7882=1,IF(E7882=0,Résultat!G$8,IF(J7882="No",Résultat!$G$8,Résultat!$G$7)),IF(H7882=2,IF(E7882=0,Résultat!G$9,IF(J7882="No",Résultat!$G$9,Résultat!$G$7)),Résultat!$G$7)),IF(C7882 = "Totale", IF(H7882=1,IF(E7882=0,Résultat!G$8,IF(J7882="No",Résultat!$G$9,Résultat!$G$7)),IF(H7882=2,IF(E7882=0,Résultat!G$9,IF(J7882="No",Résultat!$G$9,Résultat!$G$7)),Résultat!$G$7)),Résultat!$G$7)), "")</f>
        <v/>
      </c>
    </row>
    <row r="7883" spans="1:11" ht="20.100000000000001" customHeight="1">
      <c r="A7883" s="26"/>
      <c r="B7883" s="27"/>
      <c r="C7883" s="11" t="str">
        <f>IF($B7883 &lt;&gt; "",VLOOKUP(MID(B7883,3,5),'Recyclabilité Prod Matx'!C:F,2,FALSE), "")</f>
        <v/>
      </c>
      <c r="D7883" s="11" t="str">
        <f>IF($B7883 &lt;&gt; "",VLOOKUP(MID(B7883,3,5),'Recyclabilité Prod Matx'!C:F,3,FALSE),"")</f>
        <v/>
      </c>
      <c r="E7883" s="11" t="str">
        <f>IF($B7883 &lt;&gt; "",VLOOKUP(MID(B7883,3,5),'Recyclabilité Prod Matx'!C:F,4,FALSE), "")</f>
        <v/>
      </c>
      <c r="F7883" s="12" t="str">
        <f>IF($B7883 &lt;&gt; "", IF(C7883="Totale","",IF(D7883 = 0, "", VLOOKUP(D7883,'Cond Compo'!A:B,2,FALSE))),"")</f>
        <v/>
      </c>
      <c r="G7883" s="28"/>
      <c r="H7883" s="11" t="str">
        <f xml:space="preserve"> IF(C7883="Totale",2,IF($G7883 &lt;&gt; "", IF(D7883 = "E",MATCH(G7883, 'Cond Compo'!D$16:D$18, 0), MATCH(G7883, 'Cond Compo'!C$16:C$19, 0)), ""))</f>
        <v/>
      </c>
      <c r="I7883" s="12" t="str">
        <f>IF($E7883 &lt;&gt; "", IF(E7883 = 0, "", VLOOKUP(E7883,'Cond Perturbation'!A:B,2,FALSE)),"")</f>
        <v/>
      </c>
      <c r="J7883" s="28"/>
      <c r="K7883" s="29" t="str">
        <f>IF($B7883 &lt;&gt; "", IF(C7883="Oui",IF(H7883=1,IF(E7883=0,Résultat!G$8,IF(J7883="No",Résultat!$G$8,Résultat!$G$7)),IF(H7883=2,IF(E7883=0,Résultat!G$9,IF(J7883="No",Résultat!$G$9,Résultat!$G$7)),Résultat!$G$7)),IF(C7883 = "Totale", IF(H7883=1,IF(E7883=0,Résultat!G$8,IF(J7883="No",Résultat!$G$9,Résultat!$G$7)),IF(H7883=2,IF(E7883=0,Résultat!G$9,IF(J7883="No",Résultat!$G$9,Résultat!$G$7)),Résultat!$G$7)),Résultat!$G$7)), "")</f>
        <v/>
      </c>
    </row>
    <row r="7884" spans="1:11" ht="20.100000000000001" customHeight="1">
      <c r="A7884" s="26"/>
      <c r="B7884" s="27"/>
      <c r="C7884" s="11" t="str">
        <f>IF($B7884 &lt;&gt; "",VLOOKUP(MID(B7884,3,5),'Recyclabilité Prod Matx'!C:F,2,FALSE), "")</f>
        <v/>
      </c>
      <c r="D7884" s="11" t="str">
        <f>IF($B7884 &lt;&gt; "",VLOOKUP(MID(B7884,3,5),'Recyclabilité Prod Matx'!C:F,3,FALSE),"")</f>
        <v/>
      </c>
      <c r="E7884" s="11" t="str">
        <f>IF($B7884 &lt;&gt; "",VLOOKUP(MID(B7884,3,5),'Recyclabilité Prod Matx'!C:F,4,FALSE), "")</f>
        <v/>
      </c>
      <c r="F7884" s="12" t="str">
        <f>IF($B7884 &lt;&gt; "", IF(C7884="Totale","",IF(D7884 = 0, "", VLOOKUP(D7884,'Cond Compo'!A:B,2,FALSE))),"")</f>
        <v/>
      </c>
      <c r="G7884" s="28"/>
      <c r="H7884" s="11" t="str">
        <f xml:space="preserve"> IF(C7884="Totale",2,IF($G7884 &lt;&gt; "", IF(D7884 = "E",MATCH(G7884, 'Cond Compo'!D$16:D$18, 0), MATCH(G7884, 'Cond Compo'!C$16:C$19, 0)), ""))</f>
        <v/>
      </c>
      <c r="I7884" s="12" t="str">
        <f>IF($E7884 &lt;&gt; "", IF(E7884 = 0, "", VLOOKUP(E7884,'Cond Perturbation'!A:B,2,FALSE)),"")</f>
        <v/>
      </c>
      <c r="J7884" s="28"/>
      <c r="K7884" s="29" t="str">
        <f>IF($B7884 &lt;&gt; "", IF(C7884="Oui",IF(H7884=1,IF(E7884=0,Résultat!G$8,IF(J7884="No",Résultat!$G$8,Résultat!$G$7)),IF(H7884=2,IF(E7884=0,Résultat!G$9,IF(J7884="No",Résultat!$G$9,Résultat!$G$7)),Résultat!$G$7)),IF(C7884 = "Totale", IF(H7884=1,IF(E7884=0,Résultat!G$8,IF(J7884="No",Résultat!$G$9,Résultat!$G$7)),IF(H7884=2,IF(E7884=0,Résultat!G$9,IF(J7884="No",Résultat!$G$9,Résultat!$G$7)),Résultat!$G$7)),Résultat!$G$7)), "")</f>
        <v/>
      </c>
    </row>
    <row r="7885" spans="1:11" ht="20.100000000000001" customHeight="1">
      <c r="A7885" s="26"/>
      <c r="B7885" s="27"/>
      <c r="C7885" s="11" t="str">
        <f>IF($B7885 &lt;&gt; "",VLOOKUP(MID(B7885,3,5),'Recyclabilité Prod Matx'!C:F,2,FALSE), "")</f>
        <v/>
      </c>
      <c r="D7885" s="11" t="str">
        <f>IF($B7885 &lt;&gt; "",VLOOKUP(MID(B7885,3,5),'Recyclabilité Prod Matx'!C:F,3,FALSE),"")</f>
        <v/>
      </c>
      <c r="E7885" s="11" t="str">
        <f>IF($B7885 &lt;&gt; "",VLOOKUP(MID(B7885,3,5),'Recyclabilité Prod Matx'!C:F,4,FALSE), "")</f>
        <v/>
      </c>
      <c r="F7885" s="12" t="str">
        <f>IF($B7885 &lt;&gt; "", IF(C7885="Totale","",IF(D7885 = 0, "", VLOOKUP(D7885,'Cond Compo'!A:B,2,FALSE))),"")</f>
        <v/>
      </c>
      <c r="G7885" s="28"/>
      <c r="H7885" s="11" t="str">
        <f xml:space="preserve"> IF(C7885="Totale",2,IF($G7885 &lt;&gt; "", IF(D7885 = "E",MATCH(G7885, 'Cond Compo'!D$16:D$18, 0), MATCH(G7885, 'Cond Compo'!C$16:C$19, 0)), ""))</f>
        <v/>
      </c>
      <c r="I7885" s="12" t="str">
        <f>IF($E7885 &lt;&gt; "", IF(E7885 = 0, "", VLOOKUP(E7885,'Cond Perturbation'!A:B,2,FALSE)),"")</f>
        <v/>
      </c>
      <c r="J7885" s="28"/>
      <c r="K7885" s="29" t="str">
        <f>IF($B7885 &lt;&gt; "", IF(C7885="Oui",IF(H7885=1,IF(E7885=0,Résultat!G$8,IF(J7885="No",Résultat!$G$8,Résultat!$G$7)),IF(H7885=2,IF(E7885=0,Résultat!G$9,IF(J7885="No",Résultat!$G$9,Résultat!$G$7)),Résultat!$G$7)),IF(C7885 = "Totale", IF(H7885=1,IF(E7885=0,Résultat!G$8,IF(J7885="No",Résultat!$G$9,Résultat!$G$7)),IF(H7885=2,IF(E7885=0,Résultat!G$9,IF(J7885="No",Résultat!$G$9,Résultat!$G$7)),Résultat!$G$7)),Résultat!$G$7)), "")</f>
        <v/>
      </c>
    </row>
    <row r="7886" spans="1:11" ht="20.100000000000001" customHeight="1">
      <c r="A7886" s="26"/>
      <c r="B7886" s="27"/>
      <c r="C7886" s="11" t="str">
        <f>IF($B7886 &lt;&gt; "",VLOOKUP(MID(B7886,3,5),'Recyclabilité Prod Matx'!C:F,2,FALSE), "")</f>
        <v/>
      </c>
      <c r="D7886" s="11" t="str">
        <f>IF($B7886 &lt;&gt; "",VLOOKUP(MID(B7886,3,5),'Recyclabilité Prod Matx'!C:F,3,FALSE),"")</f>
        <v/>
      </c>
      <c r="E7886" s="11" t="str">
        <f>IF($B7886 &lt;&gt; "",VLOOKUP(MID(B7886,3,5),'Recyclabilité Prod Matx'!C:F,4,FALSE), "")</f>
        <v/>
      </c>
      <c r="F7886" s="12" t="str">
        <f>IF($B7886 &lt;&gt; "", IF(C7886="Totale","",IF(D7886 = 0, "", VLOOKUP(D7886,'Cond Compo'!A:B,2,FALSE))),"")</f>
        <v/>
      </c>
      <c r="G7886" s="28"/>
      <c r="H7886" s="11" t="str">
        <f xml:space="preserve"> IF(C7886="Totale",2,IF($G7886 &lt;&gt; "", IF(D7886 = "E",MATCH(G7886, 'Cond Compo'!D$16:D$18, 0), MATCH(G7886, 'Cond Compo'!C$16:C$19, 0)), ""))</f>
        <v/>
      </c>
      <c r="I7886" s="12" t="str">
        <f>IF($E7886 &lt;&gt; "", IF(E7886 = 0, "", VLOOKUP(E7886,'Cond Perturbation'!A:B,2,FALSE)),"")</f>
        <v/>
      </c>
      <c r="J7886" s="28"/>
      <c r="K7886" s="29" t="str">
        <f>IF($B7886 &lt;&gt; "", IF(C7886="Oui",IF(H7886=1,IF(E7886=0,Résultat!G$8,IF(J7886="No",Résultat!$G$8,Résultat!$G$7)),IF(H7886=2,IF(E7886=0,Résultat!G$9,IF(J7886="No",Résultat!$G$9,Résultat!$G$7)),Résultat!$G$7)),IF(C7886 = "Totale", IF(H7886=1,IF(E7886=0,Résultat!G$8,IF(J7886="No",Résultat!$G$9,Résultat!$G$7)),IF(H7886=2,IF(E7886=0,Résultat!G$9,IF(J7886="No",Résultat!$G$9,Résultat!$G$7)),Résultat!$G$7)),Résultat!$G$7)), "")</f>
        <v/>
      </c>
    </row>
    <row r="7887" spans="1:11" ht="20.100000000000001" customHeight="1">
      <c r="A7887" s="26"/>
      <c r="B7887" s="27"/>
      <c r="C7887" s="11" t="str">
        <f>IF($B7887 &lt;&gt; "",VLOOKUP(MID(B7887,3,5),'Recyclabilité Prod Matx'!C:F,2,FALSE), "")</f>
        <v/>
      </c>
      <c r="D7887" s="11" t="str">
        <f>IF($B7887 &lt;&gt; "",VLOOKUP(MID(B7887,3,5),'Recyclabilité Prod Matx'!C:F,3,FALSE),"")</f>
        <v/>
      </c>
      <c r="E7887" s="11" t="str">
        <f>IF($B7887 &lt;&gt; "",VLOOKUP(MID(B7887,3,5),'Recyclabilité Prod Matx'!C:F,4,FALSE), "")</f>
        <v/>
      </c>
      <c r="F7887" s="12" t="str">
        <f>IF($B7887 &lt;&gt; "", IF(C7887="Totale","",IF(D7887 = 0, "", VLOOKUP(D7887,'Cond Compo'!A:B,2,FALSE))),"")</f>
        <v/>
      </c>
      <c r="G7887" s="28"/>
      <c r="H7887" s="11" t="str">
        <f xml:space="preserve"> IF(C7887="Totale",2,IF($G7887 &lt;&gt; "", IF(D7887 = "E",MATCH(G7887, 'Cond Compo'!D$16:D$18, 0), MATCH(G7887, 'Cond Compo'!C$16:C$19, 0)), ""))</f>
        <v/>
      </c>
      <c r="I7887" s="12" t="str">
        <f>IF($E7887 &lt;&gt; "", IF(E7887 = 0, "", VLOOKUP(E7887,'Cond Perturbation'!A:B,2,FALSE)),"")</f>
        <v/>
      </c>
      <c r="J7887" s="28"/>
      <c r="K7887" s="29" t="str">
        <f>IF($B7887 &lt;&gt; "", IF(C7887="Oui",IF(H7887=1,IF(E7887=0,Résultat!G$8,IF(J7887="No",Résultat!$G$8,Résultat!$G$7)),IF(H7887=2,IF(E7887=0,Résultat!G$9,IF(J7887="No",Résultat!$G$9,Résultat!$G$7)),Résultat!$G$7)),IF(C7887 = "Totale", IF(H7887=1,IF(E7887=0,Résultat!G$8,IF(J7887="No",Résultat!$G$9,Résultat!$G$7)),IF(H7887=2,IF(E7887=0,Résultat!G$9,IF(J7887="No",Résultat!$G$9,Résultat!$G$7)),Résultat!$G$7)),Résultat!$G$7)), "")</f>
        <v/>
      </c>
    </row>
    <row r="7888" spans="1:11" ht="20.100000000000001" customHeight="1">
      <c r="A7888" s="26"/>
      <c r="B7888" s="27"/>
      <c r="C7888" s="11" t="str">
        <f>IF($B7888 &lt;&gt; "",VLOOKUP(MID(B7888,3,5),'Recyclabilité Prod Matx'!C:F,2,FALSE), "")</f>
        <v/>
      </c>
      <c r="D7888" s="11" t="str">
        <f>IF($B7888 &lt;&gt; "",VLOOKUP(MID(B7888,3,5),'Recyclabilité Prod Matx'!C:F,3,FALSE),"")</f>
        <v/>
      </c>
      <c r="E7888" s="11" t="str">
        <f>IF($B7888 &lt;&gt; "",VLOOKUP(MID(B7888,3,5),'Recyclabilité Prod Matx'!C:F,4,FALSE), "")</f>
        <v/>
      </c>
      <c r="F7888" s="12" t="str">
        <f>IF($B7888 &lt;&gt; "", IF(C7888="Totale","",IF(D7888 = 0, "", VLOOKUP(D7888,'Cond Compo'!A:B,2,FALSE))),"")</f>
        <v/>
      </c>
      <c r="G7888" s="28"/>
      <c r="H7888" s="11" t="str">
        <f xml:space="preserve"> IF(C7888="Totale",2,IF($G7888 &lt;&gt; "", IF(D7888 = "E",MATCH(G7888, 'Cond Compo'!D$16:D$18, 0), MATCH(G7888, 'Cond Compo'!C$16:C$19, 0)), ""))</f>
        <v/>
      </c>
      <c r="I7888" s="12" t="str">
        <f>IF($E7888 &lt;&gt; "", IF(E7888 = 0, "", VLOOKUP(E7888,'Cond Perturbation'!A:B,2,FALSE)),"")</f>
        <v/>
      </c>
      <c r="J7888" s="28"/>
      <c r="K7888" s="29" t="str">
        <f>IF($B7888 &lt;&gt; "", IF(C7888="Oui",IF(H7888=1,IF(E7888=0,Résultat!G$8,IF(J7888="No",Résultat!$G$8,Résultat!$G$7)),IF(H7888=2,IF(E7888=0,Résultat!G$9,IF(J7888="No",Résultat!$G$9,Résultat!$G$7)),Résultat!$G$7)),IF(C7888 = "Totale", IF(H7888=1,IF(E7888=0,Résultat!G$8,IF(J7888="No",Résultat!$G$9,Résultat!$G$7)),IF(H7888=2,IF(E7888=0,Résultat!G$9,IF(J7888="No",Résultat!$G$9,Résultat!$G$7)),Résultat!$G$7)),Résultat!$G$7)), "")</f>
        <v/>
      </c>
    </row>
    <row r="7889" spans="1:11" ht="20.100000000000001" customHeight="1">
      <c r="A7889" s="26"/>
      <c r="B7889" s="27"/>
      <c r="C7889" s="11" t="str">
        <f>IF($B7889 &lt;&gt; "",VLOOKUP(MID(B7889,3,5),'Recyclabilité Prod Matx'!C:F,2,FALSE), "")</f>
        <v/>
      </c>
      <c r="D7889" s="11" t="str">
        <f>IF($B7889 &lt;&gt; "",VLOOKUP(MID(B7889,3,5),'Recyclabilité Prod Matx'!C:F,3,FALSE),"")</f>
        <v/>
      </c>
      <c r="E7889" s="11" t="str">
        <f>IF($B7889 &lt;&gt; "",VLOOKUP(MID(B7889,3,5),'Recyclabilité Prod Matx'!C:F,4,FALSE), "")</f>
        <v/>
      </c>
      <c r="F7889" s="12" t="str">
        <f>IF($B7889 &lt;&gt; "", IF(C7889="Totale","",IF(D7889 = 0, "", VLOOKUP(D7889,'Cond Compo'!A:B,2,FALSE))),"")</f>
        <v/>
      </c>
      <c r="G7889" s="28"/>
      <c r="H7889" s="11" t="str">
        <f xml:space="preserve"> IF(C7889="Totale",2,IF($G7889 &lt;&gt; "", IF(D7889 = "E",MATCH(G7889, 'Cond Compo'!D$16:D$18, 0), MATCH(G7889, 'Cond Compo'!C$16:C$19, 0)), ""))</f>
        <v/>
      </c>
      <c r="I7889" s="12" t="str">
        <f>IF($E7889 &lt;&gt; "", IF(E7889 = 0, "", VLOOKUP(E7889,'Cond Perturbation'!A:B,2,FALSE)),"")</f>
        <v/>
      </c>
      <c r="J7889" s="28"/>
      <c r="K7889" s="29" t="str">
        <f>IF($B7889 &lt;&gt; "", IF(C7889="Oui",IF(H7889=1,IF(E7889=0,Résultat!G$8,IF(J7889="No",Résultat!$G$8,Résultat!$G$7)),IF(H7889=2,IF(E7889=0,Résultat!G$9,IF(J7889="No",Résultat!$G$9,Résultat!$G$7)),Résultat!$G$7)),IF(C7889 = "Totale", IF(H7889=1,IF(E7889=0,Résultat!G$8,IF(J7889="No",Résultat!$G$9,Résultat!$G$7)),IF(H7889=2,IF(E7889=0,Résultat!G$9,IF(J7889="No",Résultat!$G$9,Résultat!$G$7)),Résultat!$G$7)),Résultat!$G$7)), "")</f>
        <v/>
      </c>
    </row>
    <row r="7890" spans="1:11" ht="20.100000000000001" customHeight="1">
      <c r="A7890" s="26"/>
      <c r="B7890" s="27"/>
      <c r="C7890" s="11" t="str">
        <f>IF($B7890 &lt;&gt; "",VLOOKUP(MID(B7890,3,5),'Recyclabilité Prod Matx'!C:F,2,FALSE), "")</f>
        <v/>
      </c>
      <c r="D7890" s="11" t="str">
        <f>IF($B7890 &lt;&gt; "",VLOOKUP(MID(B7890,3,5),'Recyclabilité Prod Matx'!C:F,3,FALSE),"")</f>
        <v/>
      </c>
      <c r="E7890" s="11" t="str">
        <f>IF($B7890 &lt;&gt; "",VLOOKUP(MID(B7890,3,5),'Recyclabilité Prod Matx'!C:F,4,FALSE), "")</f>
        <v/>
      </c>
      <c r="F7890" s="12" t="str">
        <f>IF($B7890 &lt;&gt; "", IF(C7890="Totale","",IF(D7890 = 0, "", VLOOKUP(D7890,'Cond Compo'!A:B,2,FALSE))),"")</f>
        <v/>
      </c>
      <c r="G7890" s="28"/>
      <c r="H7890" s="11" t="str">
        <f xml:space="preserve"> IF(C7890="Totale",2,IF($G7890 &lt;&gt; "", IF(D7890 = "E",MATCH(G7890, 'Cond Compo'!D$16:D$18, 0), MATCH(G7890, 'Cond Compo'!C$16:C$19, 0)), ""))</f>
        <v/>
      </c>
      <c r="I7890" s="12" t="str">
        <f>IF($E7890 &lt;&gt; "", IF(E7890 = 0, "", VLOOKUP(E7890,'Cond Perturbation'!A:B,2,FALSE)),"")</f>
        <v/>
      </c>
      <c r="J7890" s="28"/>
      <c r="K7890" s="29" t="str">
        <f>IF($B7890 &lt;&gt; "", IF(C7890="Oui",IF(H7890=1,IF(E7890=0,Résultat!G$8,IF(J7890="No",Résultat!$G$8,Résultat!$G$7)),IF(H7890=2,IF(E7890=0,Résultat!G$9,IF(J7890="No",Résultat!$G$9,Résultat!$G$7)),Résultat!$G$7)),IF(C7890 = "Totale", IF(H7890=1,IF(E7890=0,Résultat!G$8,IF(J7890="No",Résultat!$G$9,Résultat!$G$7)),IF(H7890=2,IF(E7890=0,Résultat!G$9,IF(J7890="No",Résultat!$G$9,Résultat!$G$7)),Résultat!$G$7)),Résultat!$G$7)), "")</f>
        <v/>
      </c>
    </row>
    <row r="7891" spans="1:11" ht="20.100000000000001" customHeight="1">
      <c r="A7891" s="26"/>
      <c r="B7891" s="27"/>
      <c r="C7891" s="11" t="str">
        <f>IF($B7891 &lt;&gt; "",VLOOKUP(MID(B7891,3,5),'Recyclabilité Prod Matx'!C:F,2,FALSE), "")</f>
        <v/>
      </c>
      <c r="D7891" s="11" t="str">
        <f>IF($B7891 &lt;&gt; "",VLOOKUP(MID(B7891,3,5),'Recyclabilité Prod Matx'!C:F,3,FALSE),"")</f>
        <v/>
      </c>
      <c r="E7891" s="11" t="str">
        <f>IF($B7891 &lt;&gt; "",VLOOKUP(MID(B7891,3,5),'Recyclabilité Prod Matx'!C:F,4,FALSE), "")</f>
        <v/>
      </c>
      <c r="F7891" s="12" t="str">
        <f>IF($B7891 &lt;&gt; "", IF(C7891="Totale","",IF(D7891 = 0, "", VLOOKUP(D7891,'Cond Compo'!A:B,2,FALSE))),"")</f>
        <v/>
      </c>
      <c r="G7891" s="28"/>
      <c r="H7891" s="11" t="str">
        <f xml:space="preserve"> IF(C7891="Totale",2,IF($G7891 &lt;&gt; "", IF(D7891 = "E",MATCH(G7891, 'Cond Compo'!D$16:D$18, 0), MATCH(G7891, 'Cond Compo'!C$16:C$19, 0)), ""))</f>
        <v/>
      </c>
      <c r="I7891" s="12" t="str">
        <f>IF($E7891 &lt;&gt; "", IF(E7891 = 0, "", VLOOKUP(E7891,'Cond Perturbation'!A:B,2,FALSE)),"")</f>
        <v/>
      </c>
      <c r="J7891" s="28"/>
      <c r="K7891" s="29" t="str">
        <f>IF($B7891 &lt;&gt; "", IF(C7891="Oui",IF(H7891=1,IF(E7891=0,Résultat!G$8,IF(J7891="No",Résultat!$G$8,Résultat!$G$7)),IF(H7891=2,IF(E7891=0,Résultat!G$9,IF(J7891="No",Résultat!$G$9,Résultat!$G$7)),Résultat!$G$7)),IF(C7891 = "Totale", IF(H7891=1,IF(E7891=0,Résultat!G$8,IF(J7891="No",Résultat!$G$9,Résultat!$G$7)),IF(H7891=2,IF(E7891=0,Résultat!G$9,IF(J7891="No",Résultat!$G$9,Résultat!$G$7)),Résultat!$G$7)),Résultat!$G$7)), "")</f>
        <v/>
      </c>
    </row>
    <row r="7892" spans="1:11" ht="20.100000000000001" customHeight="1">
      <c r="A7892" s="26"/>
      <c r="B7892" s="27"/>
      <c r="C7892" s="11" t="str">
        <f>IF($B7892 &lt;&gt; "",VLOOKUP(MID(B7892,3,5),'Recyclabilité Prod Matx'!C:F,2,FALSE), "")</f>
        <v/>
      </c>
      <c r="D7892" s="11" t="str">
        <f>IF($B7892 &lt;&gt; "",VLOOKUP(MID(B7892,3,5),'Recyclabilité Prod Matx'!C:F,3,FALSE),"")</f>
        <v/>
      </c>
      <c r="E7892" s="11" t="str">
        <f>IF($B7892 &lt;&gt; "",VLOOKUP(MID(B7892,3,5),'Recyclabilité Prod Matx'!C:F,4,FALSE), "")</f>
        <v/>
      </c>
      <c r="F7892" s="12" t="str">
        <f>IF($B7892 &lt;&gt; "", IF(C7892="Totale","",IF(D7892 = 0, "", VLOOKUP(D7892,'Cond Compo'!A:B,2,FALSE))),"")</f>
        <v/>
      </c>
      <c r="G7892" s="28"/>
      <c r="H7892" s="11" t="str">
        <f xml:space="preserve"> IF(C7892="Totale",2,IF($G7892 &lt;&gt; "", IF(D7892 = "E",MATCH(G7892, 'Cond Compo'!D$16:D$18, 0), MATCH(G7892, 'Cond Compo'!C$16:C$19, 0)), ""))</f>
        <v/>
      </c>
      <c r="I7892" s="12" t="str">
        <f>IF($E7892 &lt;&gt; "", IF(E7892 = 0, "", VLOOKUP(E7892,'Cond Perturbation'!A:B,2,FALSE)),"")</f>
        <v/>
      </c>
      <c r="J7892" s="28"/>
      <c r="K7892" s="29" t="str">
        <f>IF($B7892 &lt;&gt; "", IF(C7892="Oui",IF(H7892=1,IF(E7892=0,Résultat!G$8,IF(J7892="No",Résultat!$G$8,Résultat!$G$7)),IF(H7892=2,IF(E7892=0,Résultat!G$9,IF(J7892="No",Résultat!$G$9,Résultat!$G$7)),Résultat!$G$7)),IF(C7892 = "Totale", IF(H7892=1,IF(E7892=0,Résultat!G$8,IF(J7892="No",Résultat!$G$9,Résultat!$G$7)),IF(H7892=2,IF(E7892=0,Résultat!G$9,IF(J7892="No",Résultat!$G$9,Résultat!$G$7)),Résultat!$G$7)),Résultat!$G$7)), "")</f>
        <v/>
      </c>
    </row>
    <row r="7893" spans="1:11" ht="20.100000000000001" customHeight="1">
      <c r="A7893" s="26"/>
      <c r="B7893" s="27"/>
      <c r="C7893" s="11" t="str">
        <f>IF($B7893 &lt;&gt; "",VLOOKUP(MID(B7893,3,5),'Recyclabilité Prod Matx'!C:F,2,FALSE), "")</f>
        <v/>
      </c>
      <c r="D7893" s="11" t="str">
        <f>IF($B7893 &lt;&gt; "",VLOOKUP(MID(B7893,3,5),'Recyclabilité Prod Matx'!C:F,3,FALSE),"")</f>
        <v/>
      </c>
      <c r="E7893" s="11" t="str">
        <f>IF($B7893 &lt;&gt; "",VLOOKUP(MID(B7893,3,5),'Recyclabilité Prod Matx'!C:F,4,FALSE), "")</f>
        <v/>
      </c>
      <c r="F7893" s="12" t="str">
        <f>IF($B7893 &lt;&gt; "", IF(C7893="Totale","",IF(D7893 = 0, "", VLOOKUP(D7893,'Cond Compo'!A:B,2,FALSE))),"")</f>
        <v/>
      </c>
      <c r="G7893" s="28"/>
      <c r="H7893" s="11" t="str">
        <f xml:space="preserve"> IF(C7893="Totale",2,IF($G7893 &lt;&gt; "", IF(D7893 = "E",MATCH(G7893, 'Cond Compo'!D$16:D$18, 0), MATCH(G7893, 'Cond Compo'!C$16:C$19, 0)), ""))</f>
        <v/>
      </c>
      <c r="I7893" s="12" t="str">
        <f>IF($E7893 &lt;&gt; "", IF(E7893 = 0, "", VLOOKUP(E7893,'Cond Perturbation'!A:B,2,FALSE)),"")</f>
        <v/>
      </c>
      <c r="J7893" s="28"/>
      <c r="K7893" s="29" t="str">
        <f>IF($B7893 &lt;&gt; "", IF(C7893="Oui",IF(H7893=1,IF(E7893=0,Résultat!G$8,IF(J7893="No",Résultat!$G$8,Résultat!$G$7)),IF(H7893=2,IF(E7893=0,Résultat!G$9,IF(J7893="No",Résultat!$G$9,Résultat!$G$7)),Résultat!$G$7)),IF(C7893 = "Totale", IF(H7893=1,IF(E7893=0,Résultat!G$8,IF(J7893="No",Résultat!$G$9,Résultat!$G$7)),IF(H7893=2,IF(E7893=0,Résultat!G$9,IF(J7893="No",Résultat!$G$9,Résultat!$G$7)),Résultat!$G$7)),Résultat!$G$7)), "")</f>
        <v/>
      </c>
    </row>
    <row r="7894" spans="1:11" ht="20.100000000000001" customHeight="1">
      <c r="A7894" s="26"/>
      <c r="B7894" s="27"/>
      <c r="C7894" s="11" t="str">
        <f>IF($B7894 &lt;&gt; "",VLOOKUP(MID(B7894,3,5),'Recyclabilité Prod Matx'!C:F,2,FALSE), "")</f>
        <v/>
      </c>
      <c r="D7894" s="11" t="str">
        <f>IF($B7894 &lt;&gt; "",VLOOKUP(MID(B7894,3,5),'Recyclabilité Prod Matx'!C:F,3,FALSE),"")</f>
        <v/>
      </c>
      <c r="E7894" s="11" t="str">
        <f>IF($B7894 &lt;&gt; "",VLOOKUP(MID(B7894,3,5),'Recyclabilité Prod Matx'!C:F,4,FALSE), "")</f>
        <v/>
      </c>
      <c r="F7894" s="12" t="str">
        <f>IF($B7894 &lt;&gt; "", IF(C7894="Totale","",IF(D7894 = 0, "", VLOOKUP(D7894,'Cond Compo'!A:B,2,FALSE))),"")</f>
        <v/>
      </c>
      <c r="G7894" s="28"/>
      <c r="H7894" s="11" t="str">
        <f xml:space="preserve"> IF(C7894="Totale",2,IF($G7894 &lt;&gt; "", IF(D7894 = "E",MATCH(G7894, 'Cond Compo'!D$16:D$18, 0), MATCH(G7894, 'Cond Compo'!C$16:C$19, 0)), ""))</f>
        <v/>
      </c>
      <c r="I7894" s="12" t="str">
        <f>IF($E7894 &lt;&gt; "", IF(E7894 = 0, "", VLOOKUP(E7894,'Cond Perturbation'!A:B,2,FALSE)),"")</f>
        <v/>
      </c>
      <c r="J7894" s="28"/>
      <c r="K7894" s="29" t="str">
        <f>IF($B7894 &lt;&gt; "", IF(C7894="Oui",IF(H7894=1,IF(E7894=0,Résultat!G$8,IF(J7894="No",Résultat!$G$8,Résultat!$G$7)),IF(H7894=2,IF(E7894=0,Résultat!G$9,IF(J7894="No",Résultat!$G$9,Résultat!$G$7)),Résultat!$G$7)),IF(C7894 = "Totale", IF(H7894=1,IF(E7894=0,Résultat!G$8,IF(J7894="No",Résultat!$G$9,Résultat!$G$7)),IF(H7894=2,IF(E7894=0,Résultat!G$9,IF(J7894="No",Résultat!$G$9,Résultat!$G$7)),Résultat!$G$7)),Résultat!$G$7)), "")</f>
        <v/>
      </c>
    </row>
    <row r="7895" spans="1:11" ht="20.100000000000001" customHeight="1">
      <c r="A7895" s="26"/>
      <c r="B7895" s="27"/>
      <c r="C7895" s="11" t="str">
        <f>IF($B7895 &lt;&gt; "",VLOOKUP(MID(B7895,3,5),'Recyclabilité Prod Matx'!C:F,2,FALSE), "")</f>
        <v/>
      </c>
      <c r="D7895" s="11" t="str">
        <f>IF($B7895 &lt;&gt; "",VLOOKUP(MID(B7895,3,5),'Recyclabilité Prod Matx'!C:F,3,FALSE),"")</f>
        <v/>
      </c>
      <c r="E7895" s="11" t="str">
        <f>IF($B7895 &lt;&gt; "",VLOOKUP(MID(B7895,3,5),'Recyclabilité Prod Matx'!C:F,4,FALSE), "")</f>
        <v/>
      </c>
      <c r="F7895" s="12" t="str">
        <f>IF($B7895 &lt;&gt; "", IF(C7895="Totale","",IF(D7895 = 0, "", VLOOKUP(D7895,'Cond Compo'!A:B,2,FALSE))),"")</f>
        <v/>
      </c>
      <c r="G7895" s="28"/>
      <c r="H7895" s="11" t="str">
        <f xml:space="preserve"> IF(C7895="Totale",2,IF($G7895 &lt;&gt; "", IF(D7895 = "E",MATCH(G7895, 'Cond Compo'!D$16:D$18, 0), MATCH(G7895, 'Cond Compo'!C$16:C$19, 0)), ""))</f>
        <v/>
      </c>
      <c r="I7895" s="12" t="str">
        <f>IF($E7895 &lt;&gt; "", IF(E7895 = 0, "", VLOOKUP(E7895,'Cond Perturbation'!A:B,2,FALSE)),"")</f>
        <v/>
      </c>
      <c r="J7895" s="28"/>
      <c r="K7895" s="29" t="str">
        <f>IF($B7895 &lt;&gt; "", IF(C7895="Oui",IF(H7895=1,IF(E7895=0,Résultat!G$8,IF(J7895="No",Résultat!$G$8,Résultat!$G$7)),IF(H7895=2,IF(E7895=0,Résultat!G$9,IF(J7895="No",Résultat!$G$9,Résultat!$G$7)),Résultat!$G$7)),IF(C7895 = "Totale", IF(H7895=1,IF(E7895=0,Résultat!G$8,IF(J7895="No",Résultat!$G$9,Résultat!$G$7)),IF(H7895=2,IF(E7895=0,Résultat!G$9,IF(J7895="No",Résultat!$G$9,Résultat!$G$7)),Résultat!$G$7)),Résultat!$G$7)), "")</f>
        <v/>
      </c>
    </row>
    <row r="7896" spans="1:11" ht="20.100000000000001" customHeight="1">
      <c r="A7896" s="26"/>
      <c r="B7896" s="27"/>
      <c r="C7896" s="11" t="str">
        <f>IF($B7896 &lt;&gt; "",VLOOKUP(MID(B7896,3,5),'Recyclabilité Prod Matx'!C:F,2,FALSE), "")</f>
        <v/>
      </c>
      <c r="D7896" s="11" t="str">
        <f>IF($B7896 &lt;&gt; "",VLOOKUP(MID(B7896,3,5),'Recyclabilité Prod Matx'!C:F,3,FALSE),"")</f>
        <v/>
      </c>
      <c r="E7896" s="11" t="str">
        <f>IF($B7896 &lt;&gt; "",VLOOKUP(MID(B7896,3,5),'Recyclabilité Prod Matx'!C:F,4,FALSE), "")</f>
        <v/>
      </c>
      <c r="F7896" s="12" t="str">
        <f>IF($B7896 &lt;&gt; "", IF(C7896="Totale","",IF(D7896 = 0, "", VLOOKUP(D7896,'Cond Compo'!A:B,2,FALSE))),"")</f>
        <v/>
      </c>
      <c r="G7896" s="28"/>
      <c r="H7896" s="11" t="str">
        <f xml:space="preserve"> IF(C7896="Totale",2,IF($G7896 &lt;&gt; "", IF(D7896 = "E",MATCH(G7896, 'Cond Compo'!D$16:D$18, 0), MATCH(G7896, 'Cond Compo'!C$16:C$19, 0)), ""))</f>
        <v/>
      </c>
      <c r="I7896" s="12" t="str">
        <f>IF($E7896 &lt;&gt; "", IF(E7896 = 0, "", VLOOKUP(E7896,'Cond Perturbation'!A:B,2,FALSE)),"")</f>
        <v/>
      </c>
      <c r="J7896" s="28"/>
      <c r="K7896" s="29" t="str">
        <f>IF($B7896 &lt;&gt; "", IF(C7896="Oui",IF(H7896=1,IF(E7896=0,Résultat!G$8,IF(J7896="No",Résultat!$G$8,Résultat!$G$7)),IF(H7896=2,IF(E7896=0,Résultat!G$9,IF(J7896="No",Résultat!$G$9,Résultat!$G$7)),Résultat!$G$7)),IF(C7896 = "Totale", IF(H7896=1,IF(E7896=0,Résultat!G$8,IF(J7896="No",Résultat!$G$9,Résultat!$G$7)),IF(H7896=2,IF(E7896=0,Résultat!G$9,IF(J7896="No",Résultat!$G$9,Résultat!$G$7)),Résultat!$G$7)),Résultat!$G$7)), "")</f>
        <v/>
      </c>
    </row>
    <row r="7897" spans="1:11" ht="20.100000000000001" customHeight="1">
      <c r="A7897" s="26"/>
      <c r="B7897" s="27"/>
      <c r="C7897" s="11" t="str">
        <f>IF($B7897 &lt;&gt; "",VLOOKUP(MID(B7897,3,5),'Recyclabilité Prod Matx'!C:F,2,FALSE), "")</f>
        <v/>
      </c>
      <c r="D7897" s="11" t="str">
        <f>IF($B7897 &lt;&gt; "",VLOOKUP(MID(B7897,3,5),'Recyclabilité Prod Matx'!C:F,3,FALSE),"")</f>
        <v/>
      </c>
      <c r="E7897" s="11" t="str">
        <f>IF($B7897 &lt;&gt; "",VLOOKUP(MID(B7897,3,5),'Recyclabilité Prod Matx'!C:F,4,FALSE), "")</f>
        <v/>
      </c>
      <c r="F7897" s="12" t="str">
        <f>IF($B7897 &lt;&gt; "", IF(C7897="Totale","",IF(D7897 = 0, "", VLOOKUP(D7897,'Cond Compo'!A:B,2,FALSE))),"")</f>
        <v/>
      </c>
      <c r="G7897" s="28"/>
      <c r="H7897" s="11" t="str">
        <f xml:space="preserve"> IF(C7897="Totale",2,IF($G7897 &lt;&gt; "", IF(D7897 = "E",MATCH(G7897, 'Cond Compo'!D$16:D$18, 0), MATCH(G7897, 'Cond Compo'!C$16:C$19, 0)), ""))</f>
        <v/>
      </c>
      <c r="I7897" s="12" t="str">
        <f>IF($E7897 &lt;&gt; "", IF(E7897 = 0, "", VLOOKUP(E7897,'Cond Perturbation'!A:B,2,FALSE)),"")</f>
        <v/>
      </c>
      <c r="J7897" s="28"/>
      <c r="K7897" s="29" t="str">
        <f>IF($B7897 &lt;&gt; "", IF(C7897="Oui",IF(H7897=1,IF(E7897=0,Résultat!G$8,IF(J7897="No",Résultat!$G$8,Résultat!$G$7)),IF(H7897=2,IF(E7897=0,Résultat!G$9,IF(J7897="No",Résultat!$G$9,Résultat!$G$7)),Résultat!$G$7)),IF(C7897 = "Totale", IF(H7897=1,IF(E7897=0,Résultat!G$8,IF(J7897="No",Résultat!$G$9,Résultat!$G$7)),IF(H7897=2,IF(E7897=0,Résultat!G$9,IF(J7897="No",Résultat!$G$9,Résultat!$G$7)),Résultat!$G$7)),Résultat!$G$7)), "")</f>
        <v/>
      </c>
    </row>
    <row r="7898" spans="1:11" ht="20.100000000000001" customHeight="1">
      <c r="A7898" s="26"/>
      <c r="B7898" s="27"/>
      <c r="C7898" s="11" t="str">
        <f>IF($B7898 &lt;&gt; "",VLOOKUP(MID(B7898,3,5),'Recyclabilité Prod Matx'!C:F,2,FALSE), "")</f>
        <v/>
      </c>
      <c r="D7898" s="11" t="str">
        <f>IF($B7898 &lt;&gt; "",VLOOKUP(MID(B7898,3,5),'Recyclabilité Prod Matx'!C:F,3,FALSE),"")</f>
        <v/>
      </c>
      <c r="E7898" s="11" t="str">
        <f>IF($B7898 &lt;&gt; "",VLOOKUP(MID(B7898,3,5),'Recyclabilité Prod Matx'!C:F,4,FALSE), "")</f>
        <v/>
      </c>
      <c r="F7898" s="12" t="str">
        <f>IF($B7898 &lt;&gt; "", IF(C7898="Totale","",IF(D7898 = 0, "", VLOOKUP(D7898,'Cond Compo'!A:B,2,FALSE))),"")</f>
        <v/>
      </c>
      <c r="G7898" s="28"/>
      <c r="H7898" s="11" t="str">
        <f xml:space="preserve"> IF(C7898="Totale",2,IF($G7898 &lt;&gt; "", IF(D7898 = "E",MATCH(G7898, 'Cond Compo'!D$16:D$18, 0), MATCH(G7898, 'Cond Compo'!C$16:C$19, 0)), ""))</f>
        <v/>
      </c>
      <c r="I7898" s="12" t="str">
        <f>IF($E7898 &lt;&gt; "", IF(E7898 = 0, "", VLOOKUP(E7898,'Cond Perturbation'!A:B,2,FALSE)),"")</f>
        <v/>
      </c>
      <c r="J7898" s="28"/>
      <c r="K7898" s="29" t="str">
        <f>IF($B7898 &lt;&gt; "", IF(C7898="Oui",IF(H7898=1,IF(E7898=0,Résultat!G$8,IF(J7898="No",Résultat!$G$8,Résultat!$G$7)),IF(H7898=2,IF(E7898=0,Résultat!G$9,IF(J7898="No",Résultat!$G$9,Résultat!$G$7)),Résultat!$G$7)),IF(C7898 = "Totale", IF(H7898=1,IF(E7898=0,Résultat!G$8,IF(J7898="No",Résultat!$G$9,Résultat!$G$7)),IF(H7898=2,IF(E7898=0,Résultat!G$9,IF(J7898="No",Résultat!$G$9,Résultat!$G$7)),Résultat!$G$7)),Résultat!$G$7)), "")</f>
        <v/>
      </c>
    </row>
    <row r="7899" spans="1:11" ht="20.100000000000001" customHeight="1">
      <c r="A7899" s="26"/>
      <c r="B7899" s="27"/>
      <c r="C7899" s="11" t="str">
        <f>IF($B7899 &lt;&gt; "",VLOOKUP(MID(B7899,3,5),'Recyclabilité Prod Matx'!C:F,2,FALSE), "")</f>
        <v/>
      </c>
      <c r="D7899" s="11" t="str">
        <f>IF($B7899 &lt;&gt; "",VLOOKUP(MID(B7899,3,5),'Recyclabilité Prod Matx'!C:F,3,FALSE),"")</f>
        <v/>
      </c>
      <c r="E7899" s="11" t="str">
        <f>IF($B7899 &lt;&gt; "",VLOOKUP(MID(B7899,3,5),'Recyclabilité Prod Matx'!C:F,4,FALSE), "")</f>
        <v/>
      </c>
      <c r="F7899" s="12" t="str">
        <f>IF($B7899 &lt;&gt; "", IF(C7899="Totale","",IF(D7899 = 0, "", VLOOKUP(D7899,'Cond Compo'!A:B,2,FALSE))),"")</f>
        <v/>
      </c>
      <c r="G7899" s="28"/>
      <c r="H7899" s="11" t="str">
        <f xml:space="preserve"> IF(C7899="Totale",2,IF($G7899 &lt;&gt; "", IF(D7899 = "E",MATCH(G7899, 'Cond Compo'!D$16:D$18, 0), MATCH(G7899, 'Cond Compo'!C$16:C$19, 0)), ""))</f>
        <v/>
      </c>
      <c r="I7899" s="12" t="str">
        <f>IF($E7899 &lt;&gt; "", IF(E7899 = 0, "", VLOOKUP(E7899,'Cond Perturbation'!A:B,2,FALSE)),"")</f>
        <v/>
      </c>
      <c r="J7899" s="28"/>
      <c r="K7899" s="29" t="str">
        <f>IF($B7899 &lt;&gt; "", IF(C7899="Oui",IF(H7899=1,IF(E7899=0,Résultat!G$8,IF(J7899="No",Résultat!$G$8,Résultat!$G$7)),IF(H7899=2,IF(E7899=0,Résultat!G$9,IF(J7899="No",Résultat!$G$9,Résultat!$G$7)),Résultat!$G$7)),IF(C7899 = "Totale", IF(H7899=1,IF(E7899=0,Résultat!G$8,IF(J7899="No",Résultat!$G$9,Résultat!$G$7)),IF(H7899=2,IF(E7899=0,Résultat!G$9,IF(J7899="No",Résultat!$G$9,Résultat!$G$7)),Résultat!$G$7)),Résultat!$G$7)), "")</f>
        <v/>
      </c>
    </row>
    <row r="7900" spans="1:11" ht="20.100000000000001" customHeight="1">
      <c r="A7900" s="26"/>
      <c r="B7900" s="27"/>
      <c r="C7900" s="11" t="str">
        <f>IF($B7900 &lt;&gt; "",VLOOKUP(MID(B7900,3,5),'Recyclabilité Prod Matx'!C:F,2,FALSE), "")</f>
        <v/>
      </c>
      <c r="D7900" s="11" t="str">
        <f>IF($B7900 &lt;&gt; "",VLOOKUP(MID(B7900,3,5),'Recyclabilité Prod Matx'!C:F,3,FALSE),"")</f>
        <v/>
      </c>
      <c r="E7900" s="11" t="str">
        <f>IF($B7900 &lt;&gt; "",VLOOKUP(MID(B7900,3,5),'Recyclabilité Prod Matx'!C:F,4,FALSE), "")</f>
        <v/>
      </c>
      <c r="F7900" s="12" t="str">
        <f>IF($B7900 &lt;&gt; "", IF(C7900="Totale","",IF(D7900 = 0, "", VLOOKUP(D7900,'Cond Compo'!A:B,2,FALSE))),"")</f>
        <v/>
      </c>
      <c r="G7900" s="28"/>
      <c r="H7900" s="11" t="str">
        <f xml:space="preserve"> IF(C7900="Totale",2,IF($G7900 &lt;&gt; "", IF(D7900 = "E",MATCH(G7900, 'Cond Compo'!D$16:D$18, 0), MATCH(G7900, 'Cond Compo'!C$16:C$19, 0)), ""))</f>
        <v/>
      </c>
      <c r="I7900" s="12" t="str">
        <f>IF($E7900 &lt;&gt; "", IF(E7900 = 0, "", VLOOKUP(E7900,'Cond Perturbation'!A:B,2,FALSE)),"")</f>
        <v/>
      </c>
      <c r="J7900" s="28"/>
      <c r="K7900" s="29" t="str">
        <f>IF($B7900 &lt;&gt; "", IF(C7900="Oui",IF(H7900=1,IF(E7900=0,Résultat!G$8,IF(J7900="No",Résultat!$G$8,Résultat!$G$7)),IF(H7900=2,IF(E7900=0,Résultat!G$9,IF(J7900="No",Résultat!$G$9,Résultat!$G$7)),Résultat!$G$7)),IF(C7900 = "Totale", IF(H7900=1,IF(E7900=0,Résultat!G$8,IF(J7900="No",Résultat!$G$9,Résultat!$G$7)),IF(H7900=2,IF(E7900=0,Résultat!G$9,IF(J7900="No",Résultat!$G$9,Résultat!$G$7)),Résultat!$G$7)),Résultat!$G$7)), "")</f>
        <v/>
      </c>
    </row>
    <row r="7901" spans="1:11" ht="20.100000000000001" customHeight="1">
      <c r="A7901" s="26"/>
      <c r="B7901" s="27"/>
      <c r="C7901" s="11" t="str">
        <f>IF($B7901 &lt;&gt; "",VLOOKUP(MID(B7901,3,5),'Recyclabilité Prod Matx'!C:F,2,FALSE), "")</f>
        <v/>
      </c>
      <c r="D7901" s="11" t="str">
        <f>IF($B7901 &lt;&gt; "",VLOOKUP(MID(B7901,3,5),'Recyclabilité Prod Matx'!C:F,3,FALSE),"")</f>
        <v/>
      </c>
      <c r="E7901" s="11" t="str">
        <f>IF($B7901 &lt;&gt; "",VLOOKUP(MID(B7901,3,5),'Recyclabilité Prod Matx'!C:F,4,FALSE), "")</f>
        <v/>
      </c>
      <c r="F7901" s="12" t="str">
        <f>IF($B7901 &lt;&gt; "", IF(C7901="Totale","",IF(D7901 = 0, "", VLOOKUP(D7901,'Cond Compo'!A:B,2,FALSE))),"")</f>
        <v/>
      </c>
      <c r="G7901" s="28"/>
      <c r="H7901" s="11" t="str">
        <f xml:space="preserve"> IF(C7901="Totale",2,IF($G7901 &lt;&gt; "", IF(D7901 = "E",MATCH(G7901, 'Cond Compo'!D$16:D$18, 0), MATCH(G7901, 'Cond Compo'!C$16:C$19, 0)), ""))</f>
        <v/>
      </c>
      <c r="I7901" s="12" t="str">
        <f>IF($E7901 &lt;&gt; "", IF(E7901 = 0, "", VLOOKUP(E7901,'Cond Perturbation'!A:B,2,FALSE)),"")</f>
        <v/>
      </c>
      <c r="J7901" s="28"/>
      <c r="K7901" s="29" t="str">
        <f>IF($B7901 &lt;&gt; "", IF(C7901="Oui",IF(H7901=1,IF(E7901=0,Résultat!G$8,IF(J7901="No",Résultat!$G$8,Résultat!$G$7)),IF(H7901=2,IF(E7901=0,Résultat!G$9,IF(J7901="No",Résultat!$G$9,Résultat!$G$7)),Résultat!$G$7)),IF(C7901 = "Totale", IF(H7901=1,IF(E7901=0,Résultat!G$8,IF(J7901="No",Résultat!$G$9,Résultat!$G$7)),IF(H7901=2,IF(E7901=0,Résultat!G$9,IF(J7901="No",Résultat!$G$9,Résultat!$G$7)),Résultat!$G$7)),Résultat!$G$7)), "")</f>
        <v/>
      </c>
    </row>
    <row r="7902" spans="1:11" ht="20.100000000000001" customHeight="1">
      <c r="A7902" s="26"/>
      <c r="B7902" s="27"/>
      <c r="C7902" s="11" t="str">
        <f>IF($B7902 &lt;&gt; "",VLOOKUP(MID(B7902,3,5),'Recyclabilité Prod Matx'!C:F,2,FALSE), "")</f>
        <v/>
      </c>
      <c r="D7902" s="11" t="str">
        <f>IF($B7902 &lt;&gt; "",VLOOKUP(MID(B7902,3,5),'Recyclabilité Prod Matx'!C:F,3,FALSE),"")</f>
        <v/>
      </c>
      <c r="E7902" s="11" t="str">
        <f>IF($B7902 &lt;&gt; "",VLOOKUP(MID(B7902,3,5),'Recyclabilité Prod Matx'!C:F,4,FALSE), "")</f>
        <v/>
      </c>
      <c r="F7902" s="12" t="str">
        <f>IF($B7902 &lt;&gt; "", IF(C7902="Totale","",IF(D7902 = 0, "", VLOOKUP(D7902,'Cond Compo'!A:B,2,FALSE))),"")</f>
        <v/>
      </c>
      <c r="G7902" s="28"/>
      <c r="H7902" s="11" t="str">
        <f xml:space="preserve"> IF(C7902="Totale",2,IF($G7902 &lt;&gt; "", IF(D7902 = "E",MATCH(G7902, 'Cond Compo'!D$16:D$18, 0), MATCH(G7902, 'Cond Compo'!C$16:C$19, 0)), ""))</f>
        <v/>
      </c>
      <c r="I7902" s="12" t="str">
        <f>IF($E7902 &lt;&gt; "", IF(E7902 = 0, "", VLOOKUP(E7902,'Cond Perturbation'!A:B,2,FALSE)),"")</f>
        <v/>
      </c>
      <c r="J7902" s="28"/>
      <c r="K7902" s="29" t="str">
        <f>IF($B7902 &lt;&gt; "", IF(C7902="Oui",IF(H7902=1,IF(E7902=0,Résultat!G$8,IF(J7902="No",Résultat!$G$8,Résultat!$G$7)),IF(H7902=2,IF(E7902=0,Résultat!G$9,IF(J7902="No",Résultat!$G$9,Résultat!$G$7)),Résultat!$G$7)),IF(C7902 = "Totale", IF(H7902=1,IF(E7902=0,Résultat!G$8,IF(J7902="No",Résultat!$G$9,Résultat!$G$7)),IF(H7902=2,IF(E7902=0,Résultat!G$9,IF(J7902="No",Résultat!$G$9,Résultat!$G$7)),Résultat!$G$7)),Résultat!$G$7)), "")</f>
        <v/>
      </c>
    </row>
    <row r="7903" spans="1:11" ht="20.100000000000001" customHeight="1">
      <c r="A7903" s="26"/>
      <c r="B7903" s="27"/>
      <c r="C7903" s="11" t="str">
        <f>IF($B7903 &lt;&gt; "",VLOOKUP(MID(B7903,3,5),'Recyclabilité Prod Matx'!C:F,2,FALSE), "")</f>
        <v/>
      </c>
      <c r="D7903" s="11" t="str">
        <f>IF($B7903 &lt;&gt; "",VLOOKUP(MID(B7903,3,5),'Recyclabilité Prod Matx'!C:F,3,FALSE),"")</f>
        <v/>
      </c>
      <c r="E7903" s="11" t="str">
        <f>IF($B7903 &lt;&gt; "",VLOOKUP(MID(B7903,3,5),'Recyclabilité Prod Matx'!C:F,4,FALSE), "")</f>
        <v/>
      </c>
      <c r="F7903" s="12" t="str">
        <f>IF($B7903 &lt;&gt; "", IF(C7903="Totale","",IF(D7903 = 0, "", VLOOKUP(D7903,'Cond Compo'!A:B,2,FALSE))),"")</f>
        <v/>
      </c>
      <c r="G7903" s="28"/>
      <c r="H7903" s="11" t="str">
        <f xml:space="preserve"> IF(C7903="Totale",2,IF($G7903 &lt;&gt; "", IF(D7903 = "E",MATCH(G7903, 'Cond Compo'!D$16:D$18, 0), MATCH(G7903, 'Cond Compo'!C$16:C$19, 0)), ""))</f>
        <v/>
      </c>
      <c r="I7903" s="12" t="str">
        <f>IF($E7903 &lt;&gt; "", IF(E7903 = 0, "", VLOOKUP(E7903,'Cond Perturbation'!A:B,2,FALSE)),"")</f>
        <v/>
      </c>
      <c r="J7903" s="28"/>
      <c r="K7903" s="29" t="str">
        <f>IF($B7903 &lt;&gt; "", IF(C7903="Oui",IF(H7903=1,IF(E7903=0,Résultat!G$8,IF(J7903="No",Résultat!$G$8,Résultat!$G$7)),IF(H7903=2,IF(E7903=0,Résultat!G$9,IF(J7903="No",Résultat!$G$9,Résultat!$G$7)),Résultat!$G$7)),IF(C7903 = "Totale", IF(H7903=1,IF(E7903=0,Résultat!G$8,IF(J7903="No",Résultat!$G$9,Résultat!$G$7)),IF(H7903=2,IF(E7903=0,Résultat!G$9,IF(J7903="No",Résultat!$G$9,Résultat!$G$7)),Résultat!$G$7)),Résultat!$G$7)), "")</f>
        <v/>
      </c>
    </row>
    <row r="7904" spans="1:11" ht="20.100000000000001" customHeight="1">
      <c r="A7904" s="26"/>
      <c r="B7904" s="27"/>
      <c r="C7904" s="11" t="str">
        <f>IF($B7904 &lt;&gt; "",VLOOKUP(MID(B7904,3,5),'Recyclabilité Prod Matx'!C:F,2,FALSE), "")</f>
        <v/>
      </c>
      <c r="D7904" s="11" t="str">
        <f>IF($B7904 &lt;&gt; "",VLOOKUP(MID(B7904,3,5),'Recyclabilité Prod Matx'!C:F,3,FALSE),"")</f>
        <v/>
      </c>
      <c r="E7904" s="11" t="str">
        <f>IF($B7904 &lt;&gt; "",VLOOKUP(MID(B7904,3,5),'Recyclabilité Prod Matx'!C:F,4,FALSE), "")</f>
        <v/>
      </c>
      <c r="F7904" s="12" t="str">
        <f>IF($B7904 &lt;&gt; "", IF(C7904="Totale","",IF(D7904 = 0, "", VLOOKUP(D7904,'Cond Compo'!A:B,2,FALSE))),"")</f>
        <v/>
      </c>
      <c r="G7904" s="28"/>
      <c r="H7904" s="11" t="str">
        <f xml:space="preserve"> IF(C7904="Totale",2,IF($G7904 &lt;&gt; "", IF(D7904 = "E",MATCH(G7904, 'Cond Compo'!D$16:D$18, 0), MATCH(G7904, 'Cond Compo'!C$16:C$19, 0)), ""))</f>
        <v/>
      </c>
      <c r="I7904" s="12" t="str">
        <f>IF($E7904 &lt;&gt; "", IF(E7904 = 0, "", VLOOKUP(E7904,'Cond Perturbation'!A:B,2,FALSE)),"")</f>
        <v/>
      </c>
      <c r="J7904" s="28"/>
      <c r="K7904" s="29" t="str">
        <f>IF($B7904 &lt;&gt; "", IF(C7904="Oui",IF(H7904=1,IF(E7904=0,Résultat!G$8,IF(J7904="No",Résultat!$G$8,Résultat!$G$7)),IF(H7904=2,IF(E7904=0,Résultat!G$9,IF(J7904="No",Résultat!$G$9,Résultat!$G$7)),Résultat!$G$7)),IF(C7904 = "Totale", IF(H7904=1,IF(E7904=0,Résultat!G$8,IF(J7904="No",Résultat!$G$9,Résultat!$G$7)),IF(H7904=2,IF(E7904=0,Résultat!G$9,IF(J7904="No",Résultat!$G$9,Résultat!$G$7)),Résultat!$G$7)),Résultat!$G$7)), "")</f>
        <v/>
      </c>
    </row>
    <row r="7905" spans="1:11" ht="20.100000000000001" customHeight="1">
      <c r="A7905" s="26"/>
      <c r="B7905" s="27"/>
      <c r="C7905" s="11" t="str">
        <f>IF($B7905 &lt;&gt; "",VLOOKUP(MID(B7905,3,5),'Recyclabilité Prod Matx'!C:F,2,FALSE), "")</f>
        <v/>
      </c>
      <c r="D7905" s="11" t="str">
        <f>IF($B7905 &lt;&gt; "",VLOOKUP(MID(B7905,3,5),'Recyclabilité Prod Matx'!C:F,3,FALSE),"")</f>
        <v/>
      </c>
      <c r="E7905" s="11" t="str">
        <f>IF($B7905 &lt;&gt; "",VLOOKUP(MID(B7905,3,5),'Recyclabilité Prod Matx'!C:F,4,FALSE), "")</f>
        <v/>
      </c>
      <c r="F7905" s="12" t="str">
        <f>IF($B7905 &lt;&gt; "", IF(C7905="Totale","",IF(D7905 = 0, "", VLOOKUP(D7905,'Cond Compo'!A:B,2,FALSE))),"")</f>
        <v/>
      </c>
      <c r="G7905" s="28"/>
      <c r="H7905" s="11" t="str">
        <f xml:space="preserve"> IF(C7905="Totale",2,IF($G7905 &lt;&gt; "", IF(D7905 = "E",MATCH(G7905, 'Cond Compo'!D$16:D$18, 0), MATCH(G7905, 'Cond Compo'!C$16:C$19, 0)), ""))</f>
        <v/>
      </c>
      <c r="I7905" s="12" t="str">
        <f>IF($E7905 &lt;&gt; "", IF(E7905 = 0, "", VLOOKUP(E7905,'Cond Perturbation'!A:B,2,FALSE)),"")</f>
        <v/>
      </c>
      <c r="J7905" s="28"/>
      <c r="K7905" s="29" t="str">
        <f>IF($B7905 &lt;&gt; "", IF(C7905="Oui",IF(H7905=1,IF(E7905=0,Résultat!G$8,IF(J7905="No",Résultat!$G$8,Résultat!$G$7)),IF(H7905=2,IF(E7905=0,Résultat!G$9,IF(J7905="No",Résultat!$G$9,Résultat!$G$7)),Résultat!$G$7)),IF(C7905 = "Totale", IF(H7905=1,IF(E7905=0,Résultat!G$8,IF(J7905="No",Résultat!$G$9,Résultat!$G$7)),IF(H7905=2,IF(E7905=0,Résultat!G$9,IF(J7905="No",Résultat!$G$9,Résultat!$G$7)),Résultat!$G$7)),Résultat!$G$7)), "")</f>
        <v/>
      </c>
    </row>
    <row r="7906" spans="1:11" ht="20.100000000000001" customHeight="1">
      <c r="A7906" s="26"/>
      <c r="B7906" s="27"/>
      <c r="C7906" s="11" t="str">
        <f>IF($B7906 &lt;&gt; "",VLOOKUP(MID(B7906,3,5),'Recyclabilité Prod Matx'!C:F,2,FALSE), "")</f>
        <v/>
      </c>
      <c r="D7906" s="11" t="str">
        <f>IF($B7906 &lt;&gt; "",VLOOKUP(MID(B7906,3,5),'Recyclabilité Prod Matx'!C:F,3,FALSE),"")</f>
        <v/>
      </c>
      <c r="E7906" s="11" t="str">
        <f>IF($B7906 &lt;&gt; "",VLOOKUP(MID(B7906,3,5),'Recyclabilité Prod Matx'!C:F,4,FALSE), "")</f>
        <v/>
      </c>
      <c r="F7906" s="12" t="str">
        <f>IF($B7906 &lt;&gt; "", IF(C7906="Totale","",IF(D7906 = 0, "", VLOOKUP(D7906,'Cond Compo'!A:B,2,FALSE))),"")</f>
        <v/>
      </c>
      <c r="G7906" s="28"/>
      <c r="H7906" s="11" t="str">
        <f xml:space="preserve"> IF(C7906="Totale",2,IF($G7906 &lt;&gt; "", IF(D7906 = "E",MATCH(G7906, 'Cond Compo'!D$16:D$18, 0), MATCH(G7906, 'Cond Compo'!C$16:C$19, 0)), ""))</f>
        <v/>
      </c>
      <c r="I7906" s="12" t="str">
        <f>IF($E7906 &lt;&gt; "", IF(E7906 = 0, "", VLOOKUP(E7906,'Cond Perturbation'!A:B,2,FALSE)),"")</f>
        <v/>
      </c>
      <c r="J7906" s="28"/>
      <c r="K7906" s="29" t="str">
        <f>IF($B7906 &lt;&gt; "", IF(C7906="Oui",IF(H7906=1,IF(E7906=0,Résultat!G$8,IF(J7906="No",Résultat!$G$8,Résultat!$G$7)),IF(H7906=2,IF(E7906=0,Résultat!G$9,IF(J7906="No",Résultat!$G$9,Résultat!$G$7)),Résultat!$G$7)),IF(C7906 = "Totale", IF(H7906=1,IF(E7906=0,Résultat!G$8,IF(J7906="No",Résultat!$G$9,Résultat!$G$7)),IF(H7906=2,IF(E7906=0,Résultat!G$9,IF(J7906="No",Résultat!$G$9,Résultat!$G$7)),Résultat!$G$7)),Résultat!$G$7)), "")</f>
        <v/>
      </c>
    </row>
    <row r="7907" spans="1:11" ht="20.100000000000001" customHeight="1">
      <c r="A7907" s="26"/>
      <c r="B7907" s="27"/>
      <c r="C7907" s="11" t="str">
        <f>IF($B7907 &lt;&gt; "",VLOOKUP(MID(B7907,3,5),'Recyclabilité Prod Matx'!C:F,2,FALSE), "")</f>
        <v/>
      </c>
      <c r="D7907" s="11" t="str">
        <f>IF($B7907 &lt;&gt; "",VLOOKUP(MID(B7907,3,5),'Recyclabilité Prod Matx'!C:F,3,FALSE),"")</f>
        <v/>
      </c>
      <c r="E7907" s="11" t="str">
        <f>IF($B7907 &lt;&gt; "",VLOOKUP(MID(B7907,3,5),'Recyclabilité Prod Matx'!C:F,4,FALSE), "")</f>
        <v/>
      </c>
      <c r="F7907" s="12" t="str">
        <f>IF($B7907 &lt;&gt; "", IF(C7907="Totale","",IF(D7907 = 0, "", VLOOKUP(D7907,'Cond Compo'!A:B,2,FALSE))),"")</f>
        <v/>
      </c>
      <c r="G7907" s="28"/>
      <c r="H7907" s="11" t="str">
        <f xml:space="preserve"> IF(C7907="Totale",2,IF($G7907 &lt;&gt; "", IF(D7907 = "E",MATCH(G7907, 'Cond Compo'!D$16:D$18, 0), MATCH(G7907, 'Cond Compo'!C$16:C$19, 0)), ""))</f>
        <v/>
      </c>
      <c r="I7907" s="12" t="str">
        <f>IF($E7907 &lt;&gt; "", IF(E7907 = 0, "", VLOOKUP(E7907,'Cond Perturbation'!A:B,2,FALSE)),"")</f>
        <v/>
      </c>
      <c r="J7907" s="28"/>
      <c r="K7907" s="29" t="str">
        <f>IF($B7907 &lt;&gt; "", IF(C7907="Oui",IF(H7907=1,IF(E7907=0,Résultat!G$8,IF(J7907="No",Résultat!$G$8,Résultat!$G$7)),IF(H7907=2,IF(E7907=0,Résultat!G$9,IF(J7907="No",Résultat!$G$9,Résultat!$G$7)),Résultat!$G$7)),IF(C7907 = "Totale", IF(H7907=1,IF(E7907=0,Résultat!G$8,IF(J7907="No",Résultat!$G$9,Résultat!$G$7)),IF(H7907=2,IF(E7907=0,Résultat!G$9,IF(J7907="No",Résultat!$G$9,Résultat!$G$7)),Résultat!$G$7)),Résultat!$G$7)), "")</f>
        <v/>
      </c>
    </row>
    <row r="7908" spans="1:11" ht="20.100000000000001" customHeight="1">
      <c r="A7908" s="26"/>
      <c r="B7908" s="27"/>
      <c r="C7908" s="11" t="str">
        <f>IF($B7908 &lt;&gt; "",VLOOKUP(MID(B7908,3,5),'Recyclabilité Prod Matx'!C:F,2,FALSE), "")</f>
        <v/>
      </c>
      <c r="D7908" s="11" t="str">
        <f>IF($B7908 &lt;&gt; "",VLOOKUP(MID(B7908,3,5),'Recyclabilité Prod Matx'!C:F,3,FALSE),"")</f>
        <v/>
      </c>
      <c r="E7908" s="11" t="str">
        <f>IF($B7908 &lt;&gt; "",VLOOKUP(MID(B7908,3,5),'Recyclabilité Prod Matx'!C:F,4,FALSE), "")</f>
        <v/>
      </c>
      <c r="F7908" s="12" t="str">
        <f>IF($B7908 &lt;&gt; "", IF(C7908="Totale","",IF(D7908 = 0, "", VLOOKUP(D7908,'Cond Compo'!A:B,2,FALSE))),"")</f>
        <v/>
      </c>
      <c r="G7908" s="28"/>
      <c r="H7908" s="11" t="str">
        <f xml:space="preserve"> IF(C7908="Totale",2,IF($G7908 &lt;&gt; "", IF(D7908 = "E",MATCH(G7908, 'Cond Compo'!D$16:D$18, 0), MATCH(G7908, 'Cond Compo'!C$16:C$19, 0)), ""))</f>
        <v/>
      </c>
      <c r="I7908" s="12" t="str">
        <f>IF($E7908 &lt;&gt; "", IF(E7908 = 0, "", VLOOKUP(E7908,'Cond Perturbation'!A:B,2,FALSE)),"")</f>
        <v/>
      </c>
      <c r="J7908" s="28"/>
      <c r="K7908" s="29" t="str">
        <f>IF($B7908 &lt;&gt; "", IF(C7908="Oui",IF(H7908=1,IF(E7908=0,Résultat!G$8,IF(J7908="No",Résultat!$G$8,Résultat!$G$7)),IF(H7908=2,IF(E7908=0,Résultat!G$9,IF(J7908="No",Résultat!$G$9,Résultat!$G$7)),Résultat!$G$7)),IF(C7908 = "Totale", IF(H7908=1,IF(E7908=0,Résultat!G$8,IF(J7908="No",Résultat!$G$9,Résultat!$G$7)),IF(H7908=2,IF(E7908=0,Résultat!G$9,IF(J7908="No",Résultat!$G$9,Résultat!$G$7)),Résultat!$G$7)),Résultat!$G$7)), "")</f>
        <v/>
      </c>
    </row>
    <row r="7909" spans="1:11" ht="20.100000000000001" customHeight="1">
      <c r="A7909" s="26"/>
      <c r="B7909" s="27"/>
      <c r="C7909" s="11" t="str">
        <f>IF($B7909 &lt;&gt; "",VLOOKUP(MID(B7909,3,5),'Recyclabilité Prod Matx'!C:F,2,FALSE), "")</f>
        <v/>
      </c>
      <c r="D7909" s="11" t="str">
        <f>IF($B7909 &lt;&gt; "",VLOOKUP(MID(B7909,3,5),'Recyclabilité Prod Matx'!C:F,3,FALSE),"")</f>
        <v/>
      </c>
      <c r="E7909" s="11" t="str">
        <f>IF($B7909 &lt;&gt; "",VLOOKUP(MID(B7909,3,5),'Recyclabilité Prod Matx'!C:F,4,FALSE), "")</f>
        <v/>
      </c>
      <c r="F7909" s="12" t="str">
        <f>IF($B7909 &lt;&gt; "", IF(C7909="Totale","",IF(D7909 = 0, "", VLOOKUP(D7909,'Cond Compo'!A:B,2,FALSE))),"")</f>
        <v/>
      </c>
      <c r="G7909" s="28"/>
      <c r="H7909" s="11" t="str">
        <f xml:space="preserve"> IF(C7909="Totale",2,IF($G7909 &lt;&gt; "", IF(D7909 = "E",MATCH(G7909, 'Cond Compo'!D$16:D$18, 0), MATCH(G7909, 'Cond Compo'!C$16:C$19, 0)), ""))</f>
        <v/>
      </c>
      <c r="I7909" s="12" t="str">
        <f>IF($E7909 &lt;&gt; "", IF(E7909 = 0, "", VLOOKUP(E7909,'Cond Perturbation'!A:B,2,FALSE)),"")</f>
        <v/>
      </c>
      <c r="J7909" s="28"/>
      <c r="K7909" s="29" t="str">
        <f>IF($B7909 &lt;&gt; "", IF(C7909="Oui",IF(H7909=1,IF(E7909=0,Résultat!G$8,IF(J7909="No",Résultat!$G$8,Résultat!$G$7)),IF(H7909=2,IF(E7909=0,Résultat!G$9,IF(J7909="No",Résultat!$G$9,Résultat!$G$7)),Résultat!$G$7)),IF(C7909 = "Totale", IF(H7909=1,IF(E7909=0,Résultat!G$8,IF(J7909="No",Résultat!$G$9,Résultat!$G$7)),IF(H7909=2,IF(E7909=0,Résultat!G$9,IF(J7909="No",Résultat!$G$9,Résultat!$G$7)),Résultat!$G$7)),Résultat!$G$7)), "")</f>
        <v/>
      </c>
    </row>
    <row r="7910" spans="1:11" ht="20.100000000000001" customHeight="1">
      <c r="A7910" s="26"/>
      <c r="B7910" s="27"/>
      <c r="C7910" s="11" t="str">
        <f>IF($B7910 &lt;&gt; "",VLOOKUP(MID(B7910,3,5),'Recyclabilité Prod Matx'!C:F,2,FALSE), "")</f>
        <v/>
      </c>
      <c r="D7910" s="11" t="str">
        <f>IF($B7910 &lt;&gt; "",VLOOKUP(MID(B7910,3,5),'Recyclabilité Prod Matx'!C:F,3,FALSE),"")</f>
        <v/>
      </c>
      <c r="E7910" s="11" t="str">
        <f>IF($B7910 &lt;&gt; "",VLOOKUP(MID(B7910,3,5),'Recyclabilité Prod Matx'!C:F,4,FALSE), "")</f>
        <v/>
      </c>
      <c r="F7910" s="12" t="str">
        <f>IF($B7910 &lt;&gt; "", IF(C7910="Totale","",IF(D7910 = 0, "", VLOOKUP(D7910,'Cond Compo'!A:B,2,FALSE))),"")</f>
        <v/>
      </c>
      <c r="G7910" s="28"/>
      <c r="H7910" s="11" t="str">
        <f xml:space="preserve"> IF(C7910="Totale",2,IF($G7910 &lt;&gt; "", IF(D7910 = "E",MATCH(G7910, 'Cond Compo'!D$16:D$18, 0), MATCH(G7910, 'Cond Compo'!C$16:C$19, 0)), ""))</f>
        <v/>
      </c>
      <c r="I7910" s="12" t="str">
        <f>IF($E7910 &lt;&gt; "", IF(E7910 = 0, "", VLOOKUP(E7910,'Cond Perturbation'!A:B,2,FALSE)),"")</f>
        <v/>
      </c>
      <c r="J7910" s="28"/>
      <c r="K7910" s="29" t="str">
        <f>IF($B7910 &lt;&gt; "", IF(C7910="Oui",IF(H7910=1,IF(E7910=0,Résultat!G$8,IF(J7910="No",Résultat!$G$8,Résultat!$G$7)),IF(H7910=2,IF(E7910=0,Résultat!G$9,IF(J7910="No",Résultat!$G$9,Résultat!$G$7)),Résultat!$G$7)),IF(C7910 = "Totale", IF(H7910=1,IF(E7910=0,Résultat!G$8,IF(J7910="No",Résultat!$G$9,Résultat!$G$7)),IF(H7910=2,IF(E7910=0,Résultat!G$9,IF(J7910="No",Résultat!$G$9,Résultat!$G$7)),Résultat!$G$7)),Résultat!$G$7)), "")</f>
        <v/>
      </c>
    </row>
    <row r="7911" spans="1:11" ht="20.100000000000001" customHeight="1">
      <c r="A7911" s="26"/>
      <c r="B7911" s="27"/>
      <c r="C7911" s="11" t="str">
        <f>IF($B7911 &lt;&gt; "",VLOOKUP(MID(B7911,3,5),'Recyclabilité Prod Matx'!C:F,2,FALSE), "")</f>
        <v/>
      </c>
      <c r="D7911" s="11" t="str">
        <f>IF($B7911 &lt;&gt; "",VLOOKUP(MID(B7911,3,5),'Recyclabilité Prod Matx'!C:F,3,FALSE),"")</f>
        <v/>
      </c>
      <c r="E7911" s="11" t="str">
        <f>IF($B7911 &lt;&gt; "",VLOOKUP(MID(B7911,3,5),'Recyclabilité Prod Matx'!C:F,4,FALSE), "")</f>
        <v/>
      </c>
      <c r="F7911" s="12" t="str">
        <f>IF($B7911 &lt;&gt; "", IF(C7911="Totale","",IF(D7911 = 0, "", VLOOKUP(D7911,'Cond Compo'!A:B,2,FALSE))),"")</f>
        <v/>
      </c>
      <c r="G7911" s="28"/>
      <c r="H7911" s="11" t="str">
        <f xml:space="preserve"> IF(C7911="Totale",2,IF($G7911 &lt;&gt; "", IF(D7911 = "E",MATCH(G7911, 'Cond Compo'!D$16:D$18, 0), MATCH(G7911, 'Cond Compo'!C$16:C$19, 0)), ""))</f>
        <v/>
      </c>
      <c r="I7911" s="12" t="str">
        <f>IF($E7911 &lt;&gt; "", IF(E7911 = 0, "", VLOOKUP(E7911,'Cond Perturbation'!A:B,2,FALSE)),"")</f>
        <v/>
      </c>
      <c r="J7911" s="28"/>
      <c r="K7911" s="29" t="str">
        <f>IF($B7911 &lt;&gt; "", IF(C7911="Oui",IF(H7911=1,IF(E7911=0,Résultat!G$8,IF(J7911="No",Résultat!$G$8,Résultat!$G$7)),IF(H7911=2,IF(E7911=0,Résultat!G$9,IF(J7911="No",Résultat!$G$9,Résultat!$G$7)),Résultat!$G$7)),IF(C7911 = "Totale", IF(H7911=1,IF(E7911=0,Résultat!G$8,IF(J7911="No",Résultat!$G$9,Résultat!$G$7)),IF(H7911=2,IF(E7911=0,Résultat!G$9,IF(J7911="No",Résultat!$G$9,Résultat!$G$7)),Résultat!$G$7)),Résultat!$G$7)), "")</f>
        <v/>
      </c>
    </row>
    <row r="7912" spans="1:11" ht="20.100000000000001" customHeight="1">
      <c r="A7912" s="26"/>
      <c r="B7912" s="27"/>
      <c r="C7912" s="11" t="str">
        <f>IF($B7912 &lt;&gt; "",VLOOKUP(MID(B7912,3,5),'Recyclabilité Prod Matx'!C:F,2,FALSE), "")</f>
        <v/>
      </c>
      <c r="D7912" s="11" t="str">
        <f>IF($B7912 &lt;&gt; "",VLOOKUP(MID(B7912,3,5),'Recyclabilité Prod Matx'!C:F,3,FALSE),"")</f>
        <v/>
      </c>
      <c r="E7912" s="11" t="str">
        <f>IF($B7912 &lt;&gt; "",VLOOKUP(MID(B7912,3,5),'Recyclabilité Prod Matx'!C:F,4,FALSE), "")</f>
        <v/>
      </c>
      <c r="F7912" s="12" t="str">
        <f>IF($B7912 &lt;&gt; "", IF(C7912="Totale","",IF(D7912 = 0, "", VLOOKUP(D7912,'Cond Compo'!A:B,2,FALSE))),"")</f>
        <v/>
      </c>
      <c r="G7912" s="28"/>
      <c r="H7912" s="11" t="str">
        <f xml:space="preserve"> IF(C7912="Totale",2,IF($G7912 &lt;&gt; "", IF(D7912 = "E",MATCH(G7912, 'Cond Compo'!D$16:D$18, 0), MATCH(G7912, 'Cond Compo'!C$16:C$19, 0)), ""))</f>
        <v/>
      </c>
      <c r="I7912" s="12" t="str">
        <f>IF($E7912 &lt;&gt; "", IF(E7912 = 0, "", VLOOKUP(E7912,'Cond Perturbation'!A:B,2,FALSE)),"")</f>
        <v/>
      </c>
      <c r="J7912" s="28"/>
      <c r="K7912" s="29" t="str">
        <f>IF($B7912 &lt;&gt; "", IF(C7912="Oui",IF(H7912=1,IF(E7912=0,Résultat!G$8,IF(J7912="No",Résultat!$G$8,Résultat!$G$7)),IF(H7912=2,IF(E7912=0,Résultat!G$9,IF(J7912="No",Résultat!$G$9,Résultat!$G$7)),Résultat!$G$7)),IF(C7912 = "Totale", IF(H7912=1,IF(E7912=0,Résultat!G$8,IF(J7912="No",Résultat!$G$9,Résultat!$G$7)),IF(H7912=2,IF(E7912=0,Résultat!G$9,IF(J7912="No",Résultat!$G$9,Résultat!$G$7)),Résultat!$G$7)),Résultat!$G$7)), "")</f>
        <v/>
      </c>
    </row>
    <row r="7913" spans="1:11" ht="20.100000000000001" customHeight="1">
      <c r="A7913" s="26"/>
      <c r="B7913" s="27"/>
      <c r="C7913" s="11" t="str">
        <f>IF($B7913 &lt;&gt; "",VLOOKUP(MID(B7913,3,5),'Recyclabilité Prod Matx'!C:F,2,FALSE), "")</f>
        <v/>
      </c>
      <c r="D7913" s="11" t="str">
        <f>IF($B7913 &lt;&gt; "",VLOOKUP(MID(B7913,3,5),'Recyclabilité Prod Matx'!C:F,3,FALSE),"")</f>
        <v/>
      </c>
      <c r="E7913" s="11" t="str">
        <f>IF($B7913 &lt;&gt; "",VLOOKUP(MID(B7913,3,5),'Recyclabilité Prod Matx'!C:F,4,FALSE), "")</f>
        <v/>
      </c>
      <c r="F7913" s="12" t="str">
        <f>IF($B7913 &lt;&gt; "", IF(C7913="Totale","",IF(D7913 = 0, "", VLOOKUP(D7913,'Cond Compo'!A:B,2,FALSE))),"")</f>
        <v/>
      </c>
      <c r="G7913" s="28"/>
      <c r="H7913" s="11" t="str">
        <f xml:space="preserve"> IF(C7913="Totale",2,IF($G7913 &lt;&gt; "", IF(D7913 = "E",MATCH(G7913, 'Cond Compo'!D$16:D$18, 0), MATCH(G7913, 'Cond Compo'!C$16:C$19, 0)), ""))</f>
        <v/>
      </c>
      <c r="I7913" s="12" t="str">
        <f>IF($E7913 &lt;&gt; "", IF(E7913 = 0, "", VLOOKUP(E7913,'Cond Perturbation'!A:B,2,FALSE)),"")</f>
        <v/>
      </c>
      <c r="J7913" s="28"/>
      <c r="K7913" s="29" t="str">
        <f>IF($B7913 &lt;&gt; "", IF(C7913="Oui",IF(H7913=1,IF(E7913=0,Résultat!G$8,IF(J7913="No",Résultat!$G$8,Résultat!$G$7)),IF(H7913=2,IF(E7913=0,Résultat!G$9,IF(J7913="No",Résultat!$G$9,Résultat!$G$7)),Résultat!$G$7)),IF(C7913 = "Totale", IF(H7913=1,IF(E7913=0,Résultat!G$8,IF(J7913="No",Résultat!$G$9,Résultat!$G$7)),IF(H7913=2,IF(E7913=0,Résultat!G$9,IF(J7913="No",Résultat!$G$9,Résultat!$G$7)),Résultat!$G$7)),Résultat!$G$7)), "")</f>
        <v/>
      </c>
    </row>
    <row r="7914" spans="1:11" ht="20.100000000000001" customHeight="1">
      <c r="A7914" s="26"/>
      <c r="B7914" s="27"/>
      <c r="C7914" s="11" t="str">
        <f>IF($B7914 &lt;&gt; "",VLOOKUP(MID(B7914,3,5),'Recyclabilité Prod Matx'!C:F,2,FALSE), "")</f>
        <v/>
      </c>
      <c r="D7914" s="11" t="str">
        <f>IF($B7914 &lt;&gt; "",VLOOKUP(MID(B7914,3,5),'Recyclabilité Prod Matx'!C:F,3,FALSE),"")</f>
        <v/>
      </c>
      <c r="E7914" s="11" t="str">
        <f>IF($B7914 &lt;&gt; "",VLOOKUP(MID(B7914,3,5),'Recyclabilité Prod Matx'!C:F,4,FALSE), "")</f>
        <v/>
      </c>
      <c r="F7914" s="12" t="str">
        <f>IF($B7914 &lt;&gt; "", IF(C7914="Totale","",IF(D7914 = 0, "", VLOOKUP(D7914,'Cond Compo'!A:B,2,FALSE))),"")</f>
        <v/>
      </c>
      <c r="G7914" s="28"/>
      <c r="H7914" s="11" t="str">
        <f xml:space="preserve"> IF(C7914="Totale",2,IF($G7914 &lt;&gt; "", IF(D7914 = "E",MATCH(G7914, 'Cond Compo'!D$16:D$18, 0), MATCH(G7914, 'Cond Compo'!C$16:C$19, 0)), ""))</f>
        <v/>
      </c>
      <c r="I7914" s="12" t="str">
        <f>IF($E7914 &lt;&gt; "", IF(E7914 = 0, "", VLOOKUP(E7914,'Cond Perturbation'!A:B,2,FALSE)),"")</f>
        <v/>
      </c>
      <c r="J7914" s="28"/>
      <c r="K7914" s="29" t="str">
        <f>IF($B7914 &lt;&gt; "", IF(C7914="Oui",IF(H7914=1,IF(E7914=0,Résultat!G$8,IF(J7914="No",Résultat!$G$8,Résultat!$G$7)),IF(H7914=2,IF(E7914=0,Résultat!G$9,IF(J7914="No",Résultat!$G$9,Résultat!$G$7)),Résultat!$G$7)),IF(C7914 = "Totale", IF(H7914=1,IF(E7914=0,Résultat!G$8,IF(J7914="No",Résultat!$G$9,Résultat!$G$7)),IF(H7914=2,IF(E7914=0,Résultat!G$9,IF(J7914="No",Résultat!$G$9,Résultat!$G$7)),Résultat!$G$7)),Résultat!$G$7)), "")</f>
        <v/>
      </c>
    </row>
    <row r="7915" spans="1:11" ht="20.100000000000001" customHeight="1">
      <c r="A7915" s="26"/>
      <c r="B7915" s="27"/>
      <c r="C7915" s="11" t="str">
        <f>IF($B7915 &lt;&gt; "",VLOOKUP(MID(B7915,3,5),'Recyclabilité Prod Matx'!C:F,2,FALSE), "")</f>
        <v/>
      </c>
      <c r="D7915" s="11" t="str">
        <f>IF($B7915 &lt;&gt; "",VLOOKUP(MID(B7915,3,5),'Recyclabilité Prod Matx'!C:F,3,FALSE),"")</f>
        <v/>
      </c>
      <c r="E7915" s="11" t="str">
        <f>IF($B7915 &lt;&gt; "",VLOOKUP(MID(B7915,3,5),'Recyclabilité Prod Matx'!C:F,4,FALSE), "")</f>
        <v/>
      </c>
      <c r="F7915" s="12" t="str">
        <f>IF($B7915 &lt;&gt; "", IF(C7915="Totale","",IF(D7915 = 0, "", VLOOKUP(D7915,'Cond Compo'!A:B,2,FALSE))),"")</f>
        <v/>
      </c>
      <c r="G7915" s="28"/>
      <c r="H7915" s="11" t="str">
        <f xml:space="preserve"> IF(C7915="Totale",2,IF($G7915 &lt;&gt; "", IF(D7915 = "E",MATCH(G7915, 'Cond Compo'!D$16:D$18, 0), MATCH(G7915, 'Cond Compo'!C$16:C$19, 0)), ""))</f>
        <v/>
      </c>
      <c r="I7915" s="12" t="str">
        <f>IF($E7915 &lt;&gt; "", IF(E7915 = 0, "", VLOOKUP(E7915,'Cond Perturbation'!A:B,2,FALSE)),"")</f>
        <v/>
      </c>
      <c r="J7915" s="28"/>
      <c r="K7915" s="29" t="str">
        <f>IF($B7915 &lt;&gt; "", IF(C7915="Oui",IF(H7915=1,IF(E7915=0,Résultat!G$8,IF(J7915="No",Résultat!$G$8,Résultat!$G$7)),IF(H7915=2,IF(E7915=0,Résultat!G$9,IF(J7915="No",Résultat!$G$9,Résultat!$G$7)),Résultat!$G$7)),IF(C7915 = "Totale", IF(H7915=1,IF(E7915=0,Résultat!G$8,IF(J7915="No",Résultat!$G$9,Résultat!$G$7)),IF(H7915=2,IF(E7915=0,Résultat!G$9,IF(J7915="No",Résultat!$G$9,Résultat!$G$7)),Résultat!$G$7)),Résultat!$G$7)), "")</f>
        <v/>
      </c>
    </row>
    <row r="7916" spans="1:11" ht="20.100000000000001" customHeight="1">
      <c r="A7916" s="26"/>
      <c r="B7916" s="27"/>
      <c r="C7916" s="11" t="str">
        <f>IF($B7916 &lt;&gt; "",VLOOKUP(MID(B7916,3,5),'Recyclabilité Prod Matx'!C:F,2,FALSE), "")</f>
        <v/>
      </c>
      <c r="D7916" s="11" t="str">
        <f>IF($B7916 &lt;&gt; "",VLOOKUP(MID(B7916,3,5),'Recyclabilité Prod Matx'!C:F,3,FALSE),"")</f>
        <v/>
      </c>
      <c r="E7916" s="11" t="str">
        <f>IF($B7916 &lt;&gt; "",VLOOKUP(MID(B7916,3,5),'Recyclabilité Prod Matx'!C:F,4,FALSE), "")</f>
        <v/>
      </c>
      <c r="F7916" s="12" t="str">
        <f>IF($B7916 &lt;&gt; "", IF(C7916="Totale","",IF(D7916 = 0, "", VLOOKUP(D7916,'Cond Compo'!A:B,2,FALSE))),"")</f>
        <v/>
      </c>
      <c r="G7916" s="28"/>
      <c r="H7916" s="11" t="str">
        <f xml:space="preserve"> IF(C7916="Totale",2,IF($G7916 &lt;&gt; "", IF(D7916 = "E",MATCH(G7916, 'Cond Compo'!D$16:D$18, 0), MATCH(G7916, 'Cond Compo'!C$16:C$19, 0)), ""))</f>
        <v/>
      </c>
      <c r="I7916" s="12" t="str">
        <f>IF($E7916 &lt;&gt; "", IF(E7916 = 0, "", VLOOKUP(E7916,'Cond Perturbation'!A:B,2,FALSE)),"")</f>
        <v/>
      </c>
      <c r="J7916" s="28"/>
      <c r="K7916" s="29" t="str">
        <f>IF($B7916 &lt;&gt; "", IF(C7916="Oui",IF(H7916=1,IF(E7916=0,Résultat!G$8,IF(J7916="No",Résultat!$G$8,Résultat!$G$7)),IF(H7916=2,IF(E7916=0,Résultat!G$9,IF(J7916="No",Résultat!$G$9,Résultat!$G$7)),Résultat!$G$7)),IF(C7916 = "Totale", IF(H7916=1,IF(E7916=0,Résultat!G$8,IF(J7916="No",Résultat!$G$9,Résultat!$G$7)),IF(H7916=2,IF(E7916=0,Résultat!G$9,IF(J7916="No",Résultat!$G$9,Résultat!$G$7)),Résultat!$G$7)),Résultat!$G$7)), "")</f>
        <v/>
      </c>
    </row>
    <row r="7917" spans="1:11" ht="20.100000000000001" customHeight="1">
      <c r="A7917" s="26"/>
      <c r="B7917" s="27"/>
      <c r="C7917" s="11" t="str">
        <f>IF($B7917 &lt;&gt; "",VLOOKUP(MID(B7917,3,5),'Recyclabilité Prod Matx'!C:F,2,FALSE), "")</f>
        <v/>
      </c>
      <c r="D7917" s="11" t="str">
        <f>IF($B7917 &lt;&gt; "",VLOOKUP(MID(B7917,3,5),'Recyclabilité Prod Matx'!C:F,3,FALSE),"")</f>
        <v/>
      </c>
      <c r="E7917" s="11" t="str">
        <f>IF($B7917 &lt;&gt; "",VLOOKUP(MID(B7917,3,5),'Recyclabilité Prod Matx'!C:F,4,FALSE), "")</f>
        <v/>
      </c>
      <c r="F7917" s="12" t="str">
        <f>IF($B7917 &lt;&gt; "", IF(C7917="Totale","",IF(D7917 = 0, "", VLOOKUP(D7917,'Cond Compo'!A:B,2,FALSE))),"")</f>
        <v/>
      </c>
      <c r="G7917" s="28"/>
      <c r="H7917" s="11" t="str">
        <f xml:space="preserve"> IF(C7917="Totale",2,IF($G7917 &lt;&gt; "", IF(D7917 = "E",MATCH(G7917, 'Cond Compo'!D$16:D$18, 0), MATCH(G7917, 'Cond Compo'!C$16:C$19, 0)), ""))</f>
        <v/>
      </c>
      <c r="I7917" s="12" t="str">
        <f>IF($E7917 &lt;&gt; "", IF(E7917 = 0, "", VLOOKUP(E7917,'Cond Perturbation'!A:B,2,FALSE)),"")</f>
        <v/>
      </c>
      <c r="J7917" s="28"/>
      <c r="K7917" s="29" t="str">
        <f>IF($B7917 &lt;&gt; "", IF(C7917="Oui",IF(H7917=1,IF(E7917=0,Résultat!G$8,IF(J7917="No",Résultat!$G$8,Résultat!$G$7)),IF(H7917=2,IF(E7917=0,Résultat!G$9,IF(J7917="No",Résultat!$G$9,Résultat!$G$7)),Résultat!$G$7)),IF(C7917 = "Totale", IF(H7917=1,IF(E7917=0,Résultat!G$8,IF(J7917="No",Résultat!$G$9,Résultat!$G$7)),IF(H7917=2,IF(E7917=0,Résultat!G$9,IF(J7917="No",Résultat!$G$9,Résultat!$G$7)),Résultat!$G$7)),Résultat!$G$7)), "")</f>
        <v/>
      </c>
    </row>
    <row r="7918" spans="1:11" ht="20.100000000000001" customHeight="1">
      <c r="A7918" s="26"/>
      <c r="B7918" s="27"/>
      <c r="C7918" s="11" t="str">
        <f>IF($B7918 &lt;&gt; "",VLOOKUP(MID(B7918,3,5),'Recyclabilité Prod Matx'!C:F,2,FALSE), "")</f>
        <v/>
      </c>
      <c r="D7918" s="11" t="str">
        <f>IF($B7918 &lt;&gt; "",VLOOKUP(MID(B7918,3,5),'Recyclabilité Prod Matx'!C:F,3,FALSE),"")</f>
        <v/>
      </c>
      <c r="E7918" s="11" t="str">
        <f>IF($B7918 &lt;&gt; "",VLOOKUP(MID(B7918,3,5),'Recyclabilité Prod Matx'!C:F,4,FALSE), "")</f>
        <v/>
      </c>
      <c r="F7918" s="12" t="str">
        <f>IF($B7918 &lt;&gt; "", IF(C7918="Totale","",IF(D7918 = 0, "", VLOOKUP(D7918,'Cond Compo'!A:B,2,FALSE))),"")</f>
        <v/>
      </c>
      <c r="G7918" s="28"/>
      <c r="H7918" s="11" t="str">
        <f xml:space="preserve"> IF(C7918="Totale",2,IF($G7918 &lt;&gt; "", IF(D7918 = "E",MATCH(G7918, 'Cond Compo'!D$16:D$18, 0), MATCH(G7918, 'Cond Compo'!C$16:C$19, 0)), ""))</f>
        <v/>
      </c>
      <c r="I7918" s="12" t="str">
        <f>IF($E7918 &lt;&gt; "", IF(E7918 = 0, "", VLOOKUP(E7918,'Cond Perturbation'!A:B,2,FALSE)),"")</f>
        <v/>
      </c>
      <c r="J7918" s="28"/>
      <c r="K7918" s="29" t="str">
        <f>IF($B7918 &lt;&gt; "", IF(C7918="Oui",IF(H7918=1,IF(E7918=0,Résultat!G$8,IF(J7918="No",Résultat!$G$8,Résultat!$G$7)),IF(H7918=2,IF(E7918=0,Résultat!G$9,IF(J7918="No",Résultat!$G$9,Résultat!$G$7)),Résultat!$G$7)),IF(C7918 = "Totale", IF(H7918=1,IF(E7918=0,Résultat!G$8,IF(J7918="No",Résultat!$G$9,Résultat!$G$7)),IF(H7918=2,IF(E7918=0,Résultat!G$9,IF(J7918="No",Résultat!$G$9,Résultat!$G$7)),Résultat!$G$7)),Résultat!$G$7)), "")</f>
        <v/>
      </c>
    </row>
    <row r="7919" spans="1:11" ht="20.100000000000001" customHeight="1">
      <c r="A7919" s="26"/>
      <c r="B7919" s="27"/>
      <c r="C7919" s="11" t="str">
        <f>IF($B7919 &lt;&gt; "",VLOOKUP(MID(B7919,3,5),'Recyclabilité Prod Matx'!C:F,2,FALSE), "")</f>
        <v/>
      </c>
      <c r="D7919" s="11" t="str">
        <f>IF($B7919 &lt;&gt; "",VLOOKUP(MID(B7919,3,5),'Recyclabilité Prod Matx'!C:F,3,FALSE),"")</f>
        <v/>
      </c>
      <c r="E7919" s="11" t="str">
        <f>IF($B7919 &lt;&gt; "",VLOOKUP(MID(B7919,3,5),'Recyclabilité Prod Matx'!C:F,4,FALSE), "")</f>
        <v/>
      </c>
      <c r="F7919" s="12" t="str">
        <f>IF($B7919 &lt;&gt; "", IF(C7919="Totale","",IF(D7919 = 0, "", VLOOKUP(D7919,'Cond Compo'!A:B,2,FALSE))),"")</f>
        <v/>
      </c>
      <c r="G7919" s="28"/>
      <c r="H7919" s="11" t="str">
        <f xml:space="preserve"> IF(C7919="Totale",2,IF($G7919 &lt;&gt; "", IF(D7919 = "E",MATCH(G7919, 'Cond Compo'!D$16:D$18, 0), MATCH(G7919, 'Cond Compo'!C$16:C$19, 0)), ""))</f>
        <v/>
      </c>
      <c r="I7919" s="12" t="str">
        <f>IF($E7919 &lt;&gt; "", IF(E7919 = 0, "", VLOOKUP(E7919,'Cond Perturbation'!A:B,2,FALSE)),"")</f>
        <v/>
      </c>
      <c r="J7919" s="28"/>
      <c r="K7919" s="29" t="str">
        <f>IF($B7919 &lt;&gt; "", IF(C7919="Oui",IF(H7919=1,IF(E7919=0,Résultat!G$8,IF(J7919="No",Résultat!$G$8,Résultat!$G$7)),IF(H7919=2,IF(E7919=0,Résultat!G$9,IF(J7919="No",Résultat!$G$9,Résultat!$G$7)),Résultat!$G$7)),IF(C7919 = "Totale", IF(H7919=1,IF(E7919=0,Résultat!G$8,IF(J7919="No",Résultat!$G$9,Résultat!$G$7)),IF(H7919=2,IF(E7919=0,Résultat!G$9,IF(J7919="No",Résultat!$G$9,Résultat!$G$7)),Résultat!$G$7)),Résultat!$G$7)), "")</f>
        <v/>
      </c>
    </row>
    <row r="7920" spans="1:11" ht="20.100000000000001" customHeight="1">
      <c r="A7920" s="26"/>
      <c r="B7920" s="27"/>
      <c r="C7920" s="11" t="str">
        <f>IF($B7920 &lt;&gt; "",VLOOKUP(MID(B7920,3,5),'Recyclabilité Prod Matx'!C:F,2,FALSE), "")</f>
        <v/>
      </c>
      <c r="D7920" s="11" t="str">
        <f>IF($B7920 &lt;&gt; "",VLOOKUP(MID(B7920,3,5),'Recyclabilité Prod Matx'!C:F,3,FALSE),"")</f>
        <v/>
      </c>
      <c r="E7920" s="11" t="str">
        <f>IF($B7920 &lt;&gt; "",VLOOKUP(MID(B7920,3,5),'Recyclabilité Prod Matx'!C:F,4,FALSE), "")</f>
        <v/>
      </c>
      <c r="F7920" s="12" t="str">
        <f>IF($B7920 &lt;&gt; "", IF(C7920="Totale","",IF(D7920 = 0, "", VLOOKUP(D7920,'Cond Compo'!A:B,2,FALSE))),"")</f>
        <v/>
      </c>
      <c r="G7920" s="28"/>
      <c r="H7920" s="11" t="str">
        <f xml:space="preserve"> IF(C7920="Totale",2,IF($G7920 &lt;&gt; "", IF(D7920 = "E",MATCH(G7920, 'Cond Compo'!D$16:D$18, 0), MATCH(G7920, 'Cond Compo'!C$16:C$19, 0)), ""))</f>
        <v/>
      </c>
      <c r="I7920" s="12" t="str">
        <f>IF($E7920 &lt;&gt; "", IF(E7920 = 0, "", VLOOKUP(E7920,'Cond Perturbation'!A:B,2,FALSE)),"")</f>
        <v/>
      </c>
      <c r="J7920" s="28"/>
      <c r="K7920" s="29" t="str">
        <f>IF($B7920 &lt;&gt; "", IF(C7920="Oui",IF(H7920=1,IF(E7920=0,Résultat!G$8,IF(J7920="No",Résultat!$G$8,Résultat!$G$7)),IF(H7920=2,IF(E7920=0,Résultat!G$9,IF(J7920="No",Résultat!$G$9,Résultat!$G$7)),Résultat!$G$7)),IF(C7920 = "Totale", IF(H7920=1,IF(E7920=0,Résultat!G$8,IF(J7920="No",Résultat!$G$9,Résultat!$G$7)),IF(H7920=2,IF(E7920=0,Résultat!G$9,IF(J7920="No",Résultat!$G$9,Résultat!$G$7)),Résultat!$G$7)),Résultat!$G$7)), "")</f>
        <v/>
      </c>
    </row>
    <row r="7921" spans="1:11" ht="20.100000000000001" customHeight="1">
      <c r="A7921" s="26"/>
      <c r="B7921" s="27"/>
      <c r="C7921" s="11" t="str">
        <f>IF($B7921 &lt;&gt; "",VLOOKUP(MID(B7921,3,5),'Recyclabilité Prod Matx'!C:F,2,FALSE), "")</f>
        <v/>
      </c>
      <c r="D7921" s="11" t="str">
        <f>IF($B7921 &lt;&gt; "",VLOOKUP(MID(B7921,3,5),'Recyclabilité Prod Matx'!C:F,3,FALSE),"")</f>
        <v/>
      </c>
      <c r="E7921" s="11" t="str">
        <f>IF($B7921 &lt;&gt; "",VLOOKUP(MID(B7921,3,5),'Recyclabilité Prod Matx'!C:F,4,FALSE), "")</f>
        <v/>
      </c>
      <c r="F7921" s="12" t="str">
        <f>IF($B7921 &lt;&gt; "", IF(C7921="Totale","",IF(D7921 = 0, "", VLOOKUP(D7921,'Cond Compo'!A:B,2,FALSE))),"")</f>
        <v/>
      </c>
      <c r="G7921" s="28"/>
      <c r="H7921" s="11" t="str">
        <f xml:space="preserve"> IF(C7921="Totale",2,IF($G7921 &lt;&gt; "", IF(D7921 = "E",MATCH(G7921, 'Cond Compo'!D$16:D$18, 0), MATCH(G7921, 'Cond Compo'!C$16:C$19, 0)), ""))</f>
        <v/>
      </c>
      <c r="I7921" s="12" t="str">
        <f>IF($E7921 &lt;&gt; "", IF(E7921 = 0, "", VLOOKUP(E7921,'Cond Perturbation'!A:B,2,FALSE)),"")</f>
        <v/>
      </c>
      <c r="J7921" s="28"/>
      <c r="K7921" s="29" t="str">
        <f>IF($B7921 &lt;&gt; "", IF(C7921="Oui",IF(H7921=1,IF(E7921=0,Résultat!G$8,IF(J7921="No",Résultat!$G$8,Résultat!$G$7)),IF(H7921=2,IF(E7921=0,Résultat!G$9,IF(J7921="No",Résultat!$G$9,Résultat!$G$7)),Résultat!$G$7)),IF(C7921 = "Totale", IF(H7921=1,IF(E7921=0,Résultat!G$8,IF(J7921="No",Résultat!$G$9,Résultat!$G$7)),IF(H7921=2,IF(E7921=0,Résultat!G$9,IF(J7921="No",Résultat!$G$9,Résultat!$G$7)),Résultat!$G$7)),Résultat!$G$7)), "")</f>
        <v/>
      </c>
    </row>
    <row r="7922" spans="1:11" ht="20.100000000000001" customHeight="1">
      <c r="A7922" s="26"/>
      <c r="B7922" s="27"/>
      <c r="C7922" s="11" t="str">
        <f>IF($B7922 &lt;&gt; "",VLOOKUP(MID(B7922,3,5),'Recyclabilité Prod Matx'!C:F,2,FALSE), "")</f>
        <v/>
      </c>
      <c r="D7922" s="11" t="str">
        <f>IF($B7922 &lt;&gt; "",VLOOKUP(MID(B7922,3,5),'Recyclabilité Prod Matx'!C:F,3,FALSE),"")</f>
        <v/>
      </c>
      <c r="E7922" s="11" t="str">
        <f>IF($B7922 &lt;&gt; "",VLOOKUP(MID(B7922,3,5),'Recyclabilité Prod Matx'!C:F,4,FALSE), "")</f>
        <v/>
      </c>
      <c r="F7922" s="12" t="str">
        <f>IF($B7922 &lt;&gt; "", IF(C7922="Totale","",IF(D7922 = 0, "", VLOOKUP(D7922,'Cond Compo'!A:B,2,FALSE))),"")</f>
        <v/>
      </c>
      <c r="G7922" s="28"/>
      <c r="H7922" s="11" t="str">
        <f xml:space="preserve"> IF(C7922="Totale",2,IF($G7922 &lt;&gt; "", IF(D7922 = "E",MATCH(G7922, 'Cond Compo'!D$16:D$18, 0), MATCH(G7922, 'Cond Compo'!C$16:C$19, 0)), ""))</f>
        <v/>
      </c>
      <c r="I7922" s="12" t="str">
        <f>IF($E7922 &lt;&gt; "", IF(E7922 = 0, "", VLOOKUP(E7922,'Cond Perturbation'!A:B,2,FALSE)),"")</f>
        <v/>
      </c>
      <c r="J7922" s="28"/>
      <c r="K7922" s="29" t="str">
        <f>IF($B7922 &lt;&gt; "", IF(C7922="Oui",IF(H7922=1,IF(E7922=0,Résultat!G$8,IF(J7922="No",Résultat!$G$8,Résultat!$G$7)),IF(H7922=2,IF(E7922=0,Résultat!G$9,IF(J7922="No",Résultat!$G$9,Résultat!$G$7)),Résultat!$G$7)),IF(C7922 = "Totale", IF(H7922=1,IF(E7922=0,Résultat!G$8,IF(J7922="No",Résultat!$G$9,Résultat!$G$7)),IF(H7922=2,IF(E7922=0,Résultat!G$9,IF(J7922="No",Résultat!$G$9,Résultat!$G$7)),Résultat!$G$7)),Résultat!$G$7)), "")</f>
        <v/>
      </c>
    </row>
    <row r="7923" spans="1:11" ht="20.100000000000001" customHeight="1">
      <c r="A7923" s="26"/>
      <c r="B7923" s="27"/>
      <c r="C7923" s="11" t="str">
        <f>IF($B7923 &lt;&gt; "",VLOOKUP(MID(B7923,3,5),'Recyclabilité Prod Matx'!C:F,2,FALSE), "")</f>
        <v/>
      </c>
      <c r="D7923" s="11" t="str">
        <f>IF($B7923 &lt;&gt; "",VLOOKUP(MID(B7923,3,5),'Recyclabilité Prod Matx'!C:F,3,FALSE),"")</f>
        <v/>
      </c>
      <c r="E7923" s="11" t="str">
        <f>IF($B7923 &lt;&gt; "",VLOOKUP(MID(B7923,3,5),'Recyclabilité Prod Matx'!C:F,4,FALSE), "")</f>
        <v/>
      </c>
      <c r="F7923" s="12" t="str">
        <f>IF($B7923 &lt;&gt; "", IF(C7923="Totale","",IF(D7923 = 0, "", VLOOKUP(D7923,'Cond Compo'!A:B,2,FALSE))),"")</f>
        <v/>
      </c>
      <c r="G7923" s="28"/>
      <c r="H7923" s="11" t="str">
        <f xml:space="preserve"> IF(C7923="Totale",2,IF($G7923 &lt;&gt; "", IF(D7923 = "E",MATCH(G7923, 'Cond Compo'!D$16:D$18, 0), MATCH(G7923, 'Cond Compo'!C$16:C$19, 0)), ""))</f>
        <v/>
      </c>
      <c r="I7923" s="12" t="str">
        <f>IF($E7923 &lt;&gt; "", IF(E7923 = 0, "", VLOOKUP(E7923,'Cond Perturbation'!A:B,2,FALSE)),"")</f>
        <v/>
      </c>
      <c r="J7923" s="28"/>
      <c r="K7923" s="29" t="str">
        <f>IF($B7923 &lt;&gt; "", IF(C7923="Oui",IF(H7923=1,IF(E7923=0,Résultat!G$8,IF(J7923="No",Résultat!$G$8,Résultat!$G$7)),IF(H7923=2,IF(E7923=0,Résultat!G$9,IF(J7923="No",Résultat!$G$9,Résultat!$G$7)),Résultat!$G$7)),IF(C7923 = "Totale", IF(H7923=1,IF(E7923=0,Résultat!G$8,IF(J7923="No",Résultat!$G$9,Résultat!$G$7)),IF(H7923=2,IF(E7923=0,Résultat!G$9,IF(J7923="No",Résultat!$G$9,Résultat!$G$7)),Résultat!$G$7)),Résultat!$G$7)), "")</f>
        <v/>
      </c>
    </row>
    <row r="7924" spans="1:11" ht="20.100000000000001" customHeight="1">
      <c r="A7924" s="26"/>
      <c r="B7924" s="27"/>
      <c r="C7924" s="11" t="str">
        <f>IF($B7924 &lt;&gt; "",VLOOKUP(MID(B7924,3,5),'Recyclabilité Prod Matx'!C:F,2,FALSE), "")</f>
        <v/>
      </c>
      <c r="D7924" s="11" t="str">
        <f>IF($B7924 &lt;&gt; "",VLOOKUP(MID(B7924,3,5),'Recyclabilité Prod Matx'!C:F,3,FALSE),"")</f>
        <v/>
      </c>
      <c r="E7924" s="11" t="str">
        <f>IF($B7924 &lt;&gt; "",VLOOKUP(MID(B7924,3,5),'Recyclabilité Prod Matx'!C:F,4,FALSE), "")</f>
        <v/>
      </c>
      <c r="F7924" s="12" t="str">
        <f>IF($B7924 &lt;&gt; "", IF(C7924="Totale","",IF(D7924 = 0, "", VLOOKUP(D7924,'Cond Compo'!A:B,2,FALSE))),"")</f>
        <v/>
      </c>
      <c r="G7924" s="28"/>
      <c r="H7924" s="11" t="str">
        <f xml:space="preserve"> IF(C7924="Totale",2,IF($G7924 &lt;&gt; "", IF(D7924 = "E",MATCH(G7924, 'Cond Compo'!D$16:D$18, 0), MATCH(G7924, 'Cond Compo'!C$16:C$19, 0)), ""))</f>
        <v/>
      </c>
      <c r="I7924" s="12" t="str">
        <f>IF($E7924 &lt;&gt; "", IF(E7924 = 0, "", VLOOKUP(E7924,'Cond Perturbation'!A:B,2,FALSE)),"")</f>
        <v/>
      </c>
      <c r="J7924" s="28"/>
      <c r="K7924" s="29" t="str">
        <f>IF($B7924 &lt;&gt; "", IF(C7924="Oui",IF(H7924=1,IF(E7924=0,Résultat!G$8,IF(J7924="No",Résultat!$G$8,Résultat!$G$7)),IF(H7924=2,IF(E7924=0,Résultat!G$9,IF(J7924="No",Résultat!$G$9,Résultat!$G$7)),Résultat!$G$7)),IF(C7924 = "Totale", IF(H7924=1,IF(E7924=0,Résultat!G$8,IF(J7924="No",Résultat!$G$9,Résultat!$G$7)),IF(H7924=2,IF(E7924=0,Résultat!G$9,IF(J7924="No",Résultat!$G$9,Résultat!$G$7)),Résultat!$G$7)),Résultat!$G$7)), "")</f>
        <v/>
      </c>
    </row>
    <row r="7925" spans="1:11" ht="20.100000000000001" customHeight="1">
      <c r="A7925" s="26"/>
      <c r="B7925" s="27"/>
      <c r="C7925" s="11" t="str">
        <f>IF($B7925 &lt;&gt; "",VLOOKUP(MID(B7925,3,5),'Recyclabilité Prod Matx'!C:F,2,FALSE), "")</f>
        <v/>
      </c>
      <c r="D7925" s="11" t="str">
        <f>IF($B7925 &lt;&gt; "",VLOOKUP(MID(B7925,3,5),'Recyclabilité Prod Matx'!C:F,3,FALSE),"")</f>
        <v/>
      </c>
      <c r="E7925" s="11" t="str">
        <f>IF($B7925 &lt;&gt; "",VLOOKUP(MID(B7925,3,5),'Recyclabilité Prod Matx'!C:F,4,FALSE), "")</f>
        <v/>
      </c>
      <c r="F7925" s="12" t="str">
        <f>IF($B7925 &lt;&gt; "", IF(C7925="Totale","",IF(D7925 = 0, "", VLOOKUP(D7925,'Cond Compo'!A:B,2,FALSE))),"")</f>
        <v/>
      </c>
      <c r="G7925" s="28"/>
      <c r="H7925" s="11" t="str">
        <f xml:space="preserve"> IF(C7925="Totale",2,IF($G7925 &lt;&gt; "", IF(D7925 = "E",MATCH(G7925, 'Cond Compo'!D$16:D$18, 0), MATCH(G7925, 'Cond Compo'!C$16:C$19, 0)), ""))</f>
        <v/>
      </c>
      <c r="I7925" s="12" t="str">
        <f>IF($E7925 &lt;&gt; "", IF(E7925 = 0, "", VLOOKUP(E7925,'Cond Perturbation'!A:B,2,FALSE)),"")</f>
        <v/>
      </c>
      <c r="J7925" s="28"/>
      <c r="K7925" s="29" t="str">
        <f>IF($B7925 &lt;&gt; "", IF(C7925="Oui",IF(H7925=1,IF(E7925=0,Résultat!G$8,IF(J7925="No",Résultat!$G$8,Résultat!$G$7)),IF(H7925=2,IF(E7925=0,Résultat!G$9,IF(J7925="No",Résultat!$G$9,Résultat!$G$7)),Résultat!$G$7)),IF(C7925 = "Totale", IF(H7925=1,IF(E7925=0,Résultat!G$8,IF(J7925="No",Résultat!$G$9,Résultat!$G$7)),IF(H7925=2,IF(E7925=0,Résultat!G$9,IF(J7925="No",Résultat!$G$9,Résultat!$G$7)),Résultat!$G$7)),Résultat!$G$7)), "")</f>
        <v/>
      </c>
    </row>
    <row r="7926" spans="1:11" ht="20.100000000000001" customHeight="1">
      <c r="A7926" s="26"/>
      <c r="B7926" s="27"/>
      <c r="C7926" s="11" t="str">
        <f>IF($B7926 &lt;&gt; "",VLOOKUP(MID(B7926,3,5),'Recyclabilité Prod Matx'!C:F,2,FALSE), "")</f>
        <v/>
      </c>
      <c r="D7926" s="11" t="str">
        <f>IF($B7926 &lt;&gt; "",VLOOKUP(MID(B7926,3,5),'Recyclabilité Prod Matx'!C:F,3,FALSE),"")</f>
        <v/>
      </c>
      <c r="E7926" s="11" t="str">
        <f>IF($B7926 &lt;&gt; "",VLOOKUP(MID(B7926,3,5),'Recyclabilité Prod Matx'!C:F,4,FALSE), "")</f>
        <v/>
      </c>
      <c r="F7926" s="12" t="str">
        <f>IF($B7926 &lt;&gt; "", IF(C7926="Totale","",IF(D7926 = 0, "", VLOOKUP(D7926,'Cond Compo'!A:B,2,FALSE))),"")</f>
        <v/>
      </c>
      <c r="G7926" s="28"/>
      <c r="H7926" s="11" t="str">
        <f xml:space="preserve"> IF(C7926="Totale",2,IF($G7926 &lt;&gt; "", IF(D7926 = "E",MATCH(G7926, 'Cond Compo'!D$16:D$18, 0), MATCH(G7926, 'Cond Compo'!C$16:C$19, 0)), ""))</f>
        <v/>
      </c>
      <c r="I7926" s="12" t="str">
        <f>IF($E7926 &lt;&gt; "", IF(E7926 = 0, "", VLOOKUP(E7926,'Cond Perturbation'!A:B,2,FALSE)),"")</f>
        <v/>
      </c>
      <c r="J7926" s="28"/>
      <c r="K7926" s="29" t="str">
        <f>IF($B7926 &lt;&gt; "", IF(C7926="Oui",IF(H7926=1,IF(E7926=0,Résultat!G$8,IF(J7926="No",Résultat!$G$8,Résultat!$G$7)),IF(H7926=2,IF(E7926=0,Résultat!G$9,IF(J7926="No",Résultat!$G$9,Résultat!$G$7)),Résultat!$G$7)),IF(C7926 = "Totale", IF(H7926=1,IF(E7926=0,Résultat!G$8,IF(J7926="No",Résultat!$G$9,Résultat!$G$7)),IF(H7926=2,IF(E7926=0,Résultat!G$9,IF(J7926="No",Résultat!$G$9,Résultat!$G$7)),Résultat!$G$7)),Résultat!$G$7)), "")</f>
        <v/>
      </c>
    </row>
    <row r="7927" spans="1:11" ht="20.100000000000001" customHeight="1">
      <c r="A7927" s="26"/>
      <c r="B7927" s="27"/>
      <c r="C7927" s="11" t="str">
        <f>IF($B7927 &lt;&gt; "",VLOOKUP(MID(B7927,3,5),'Recyclabilité Prod Matx'!C:F,2,FALSE), "")</f>
        <v/>
      </c>
      <c r="D7927" s="11" t="str">
        <f>IF($B7927 &lt;&gt; "",VLOOKUP(MID(B7927,3,5),'Recyclabilité Prod Matx'!C:F,3,FALSE),"")</f>
        <v/>
      </c>
      <c r="E7927" s="11" t="str">
        <f>IF($B7927 &lt;&gt; "",VLOOKUP(MID(B7927,3,5),'Recyclabilité Prod Matx'!C:F,4,FALSE), "")</f>
        <v/>
      </c>
      <c r="F7927" s="12" t="str">
        <f>IF($B7927 &lt;&gt; "", IF(C7927="Totale","",IF(D7927 = 0, "", VLOOKUP(D7927,'Cond Compo'!A:B,2,FALSE))),"")</f>
        <v/>
      </c>
      <c r="G7927" s="28"/>
      <c r="H7927" s="11" t="str">
        <f xml:space="preserve"> IF(C7927="Totale",2,IF($G7927 &lt;&gt; "", IF(D7927 = "E",MATCH(G7927, 'Cond Compo'!D$16:D$18, 0), MATCH(G7927, 'Cond Compo'!C$16:C$19, 0)), ""))</f>
        <v/>
      </c>
      <c r="I7927" s="12" t="str">
        <f>IF($E7927 &lt;&gt; "", IF(E7927 = 0, "", VLOOKUP(E7927,'Cond Perturbation'!A:B,2,FALSE)),"")</f>
        <v/>
      </c>
      <c r="J7927" s="28"/>
      <c r="K7927" s="29" t="str">
        <f>IF($B7927 &lt;&gt; "", IF(C7927="Oui",IF(H7927=1,IF(E7927=0,Résultat!G$8,IF(J7927="No",Résultat!$G$8,Résultat!$G$7)),IF(H7927=2,IF(E7927=0,Résultat!G$9,IF(J7927="No",Résultat!$G$9,Résultat!$G$7)),Résultat!$G$7)),IF(C7927 = "Totale", IF(H7927=1,IF(E7927=0,Résultat!G$8,IF(J7927="No",Résultat!$G$9,Résultat!$G$7)),IF(H7927=2,IF(E7927=0,Résultat!G$9,IF(J7927="No",Résultat!$G$9,Résultat!$G$7)),Résultat!$G$7)),Résultat!$G$7)), "")</f>
        <v/>
      </c>
    </row>
    <row r="7928" spans="1:11" ht="20.100000000000001" customHeight="1">
      <c r="A7928" s="26"/>
      <c r="B7928" s="27"/>
      <c r="C7928" s="11" t="str">
        <f>IF($B7928 &lt;&gt; "",VLOOKUP(MID(B7928,3,5),'Recyclabilité Prod Matx'!C:F,2,FALSE), "")</f>
        <v/>
      </c>
      <c r="D7928" s="11" t="str">
        <f>IF($B7928 &lt;&gt; "",VLOOKUP(MID(B7928,3,5),'Recyclabilité Prod Matx'!C:F,3,FALSE),"")</f>
        <v/>
      </c>
      <c r="E7928" s="11" t="str">
        <f>IF($B7928 &lt;&gt; "",VLOOKUP(MID(B7928,3,5),'Recyclabilité Prod Matx'!C:F,4,FALSE), "")</f>
        <v/>
      </c>
      <c r="F7928" s="12" t="str">
        <f>IF($B7928 &lt;&gt; "", IF(C7928="Totale","",IF(D7928 = 0, "", VLOOKUP(D7928,'Cond Compo'!A:B,2,FALSE))),"")</f>
        <v/>
      </c>
      <c r="G7928" s="28"/>
      <c r="H7928" s="11" t="str">
        <f xml:space="preserve"> IF(C7928="Totale",2,IF($G7928 &lt;&gt; "", IF(D7928 = "E",MATCH(G7928, 'Cond Compo'!D$16:D$18, 0), MATCH(G7928, 'Cond Compo'!C$16:C$19, 0)), ""))</f>
        <v/>
      </c>
      <c r="I7928" s="12" t="str">
        <f>IF($E7928 &lt;&gt; "", IF(E7928 = 0, "", VLOOKUP(E7928,'Cond Perturbation'!A:B,2,FALSE)),"")</f>
        <v/>
      </c>
      <c r="J7928" s="28"/>
      <c r="K7928" s="29" t="str">
        <f>IF($B7928 &lt;&gt; "", IF(C7928="Oui",IF(H7928=1,IF(E7928=0,Résultat!G$8,IF(J7928="No",Résultat!$G$8,Résultat!$G$7)),IF(H7928=2,IF(E7928=0,Résultat!G$9,IF(J7928="No",Résultat!$G$9,Résultat!$G$7)),Résultat!$G$7)),IF(C7928 = "Totale", IF(H7928=1,IF(E7928=0,Résultat!G$8,IF(J7928="No",Résultat!$G$9,Résultat!$G$7)),IF(H7928=2,IF(E7928=0,Résultat!G$9,IF(J7928="No",Résultat!$G$9,Résultat!$G$7)),Résultat!$G$7)),Résultat!$G$7)), "")</f>
        <v/>
      </c>
    </row>
    <row r="7929" spans="1:11" ht="20.100000000000001" customHeight="1">
      <c r="A7929" s="26"/>
      <c r="B7929" s="27"/>
      <c r="C7929" s="11" t="str">
        <f>IF($B7929 &lt;&gt; "",VLOOKUP(MID(B7929,3,5),'Recyclabilité Prod Matx'!C:F,2,FALSE), "")</f>
        <v/>
      </c>
      <c r="D7929" s="11" t="str">
        <f>IF($B7929 &lt;&gt; "",VLOOKUP(MID(B7929,3,5),'Recyclabilité Prod Matx'!C:F,3,FALSE),"")</f>
        <v/>
      </c>
      <c r="E7929" s="11" t="str">
        <f>IF($B7929 &lt;&gt; "",VLOOKUP(MID(B7929,3,5),'Recyclabilité Prod Matx'!C:F,4,FALSE), "")</f>
        <v/>
      </c>
      <c r="F7929" s="12" t="str">
        <f>IF($B7929 &lt;&gt; "", IF(C7929="Totale","",IF(D7929 = 0, "", VLOOKUP(D7929,'Cond Compo'!A:B,2,FALSE))),"")</f>
        <v/>
      </c>
      <c r="G7929" s="28"/>
      <c r="H7929" s="11" t="str">
        <f xml:space="preserve"> IF(C7929="Totale",2,IF($G7929 &lt;&gt; "", IF(D7929 = "E",MATCH(G7929, 'Cond Compo'!D$16:D$18, 0), MATCH(G7929, 'Cond Compo'!C$16:C$19, 0)), ""))</f>
        <v/>
      </c>
      <c r="I7929" s="12" t="str">
        <f>IF($E7929 &lt;&gt; "", IF(E7929 = 0, "", VLOOKUP(E7929,'Cond Perturbation'!A:B,2,FALSE)),"")</f>
        <v/>
      </c>
      <c r="J7929" s="28"/>
      <c r="K7929" s="29" t="str">
        <f>IF($B7929 &lt;&gt; "", IF(C7929="Oui",IF(H7929=1,IF(E7929=0,Résultat!G$8,IF(J7929="No",Résultat!$G$8,Résultat!$G$7)),IF(H7929=2,IF(E7929=0,Résultat!G$9,IF(J7929="No",Résultat!$G$9,Résultat!$G$7)),Résultat!$G$7)),IF(C7929 = "Totale", IF(H7929=1,IF(E7929=0,Résultat!G$8,IF(J7929="No",Résultat!$G$9,Résultat!$G$7)),IF(H7929=2,IF(E7929=0,Résultat!G$9,IF(J7929="No",Résultat!$G$9,Résultat!$G$7)),Résultat!$G$7)),Résultat!$G$7)), "")</f>
        <v/>
      </c>
    </row>
    <row r="7930" spans="1:11" ht="20.100000000000001" customHeight="1">
      <c r="A7930" s="26"/>
      <c r="B7930" s="27"/>
      <c r="C7930" s="11" t="str">
        <f>IF($B7930 &lt;&gt; "",VLOOKUP(MID(B7930,3,5),'Recyclabilité Prod Matx'!C:F,2,FALSE), "")</f>
        <v/>
      </c>
      <c r="D7930" s="11" t="str">
        <f>IF($B7930 &lt;&gt; "",VLOOKUP(MID(B7930,3,5),'Recyclabilité Prod Matx'!C:F,3,FALSE),"")</f>
        <v/>
      </c>
      <c r="E7930" s="11" t="str">
        <f>IF($B7930 &lt;&gt; "",VLOOKUP(MID(B7930,3,5),'Recyclabilité Prod Matx'!C:F,4,FALSE), "")</f>
        <v/>
      </c>
      <c r="F7930" s="12" t="str">
        <f>IF($B7930 &lt;&gt; "", IF(C7930="Totale","",IF(D7930 = 0, "", VLOOKUP(D7930,'Cond Compo'!A:B,2,FALSE))),"")</f>
        <v/>
      </c>
      <c r="G7930" s="28"/>
      <c r="H7930" s="11" t="str">
        <f xml:space="preserve"> IF(C7930="Totale",2,IF($G7930 &lt;&gt; "", IF(D7930 = "E",MATCH(G7930, 'Cond Compo'!D$16:D$18, 0), MATCH(G7930, 'Cond Compo'!C$16:C$19, 0)), ""))</f>
        <v/>
      </c>
      <c r="I7930" s="12" t="str">
        <f>IF($E7930 &lt;&gt; "", IF(E7930 = 0, "", VLOOKUP(E7930,'Cond Perturbation'!A:B,2,FALSE)),"")</f>
        <v/>
      </c>
      <c r="J7930" s="28"/>
      <c r="K7930" s="29" t="str">
        <f>IF($B7930 &lt;&gt; "", IF(C7930="Oui",IF(H7930=1,IF(E7930=0,Résultat!G$8,IF(J7930="No",Résultat!$G$8,Résultat!$G$7)),IF(H7930=2,IF(E7930=0,Résultat!G$9,IF(J7930="No",Résultat!$G$9,Résultat!$G$7)),Résultat!$G$7)),IF(C7930 = "Totale", IF(H7930=1,IF(E7930=0,Résultat!G$8,IF(J7930="No",Résultat!$G$9,Résultat!$G$7)),IF(H7930=2,IF(E7930=0,Résultat!G$9,IF(J7930="No",Résultat!$G$9,Résultat!$G$7)),Résultat!$G$7)),Résultat!$G$7)), "")</f>
        <v/>
      </c>
    </row>
    <row r="7931" spans="1:11" ht="20.100000000000001" customHeight="1">
      <c r="A7931" s="26"/>
      <c r="B7931" s="27"/>
      <c r="C7931" s="11" t="str">
        <f>IF($B7931 &lt;&gt; "",VLOOKUP(MID(B7931,3,5),'Recyclabilité Prod Matx'!C:F,2,FALSE), "")</f>
        <v/>
      </c>
      <c r="D7931" s="11" t="str">
        <f>IF($B7931 &lt;&gt; "",VLOOKUP(MID(B7931,3,5),'Recyclabilité Prod Matx'!C:F,3,FALSE),"")</f>
        <v/>
      </c>
      <c r="E7931" s="11" t="str">
        <f>IF($B7931 &lt;&gt; "",VLOOKUP(MID(B7931,3,5),'Recyclabilité Prod Matx'!C:F,4,FALSE), "")</f>
        <v/>
      </c>
      <c r="F7931" s="12" t="str">
        <f>IF($B7931 &lt;&gt; "", IF(C7931="Totale","",IF(D7931 = 0, "", VLOOKUP(D7931,'Cond Compo'!A:B,2,FALSE))),"")</f>
        <v/>
      </c>
      <c r="G7931" s="28"/>
      <c r="H7931" s="11" t="str">
        <f xml:space="preserve"> IF(C7931="Totale",2,IF($G7931 &lt;&gt; "", IF(D7931 = "E",MATCH(G7931, 'Cond Compo'!D$16:D$18, 0), MATCH(G7931, 'Cond Compo'!C$16:C$19, 0)), ""))</f>
        <v/>
      </c>
      <c r="I7931" s="12" t="str">
        <f>IF($E7931 &lt;&gt; "", IF(E7931 = 0, "", VLOOKUP(E7931,'Cond Perturbation'!A:B,2,FALSE)),"")</f>
        <v/>
      </c>
      <c r="J7931" s="28"/>
      <c r="K7931" s="29" t="str">
        <f>IF($B7931 &lt;&gt; "", IF(C7931="Oui",IF(H7931=1,IF(E7931=0,Résultat!G$8,IF(J7931="No",Résultat!$G$8,Résultat!$G$7)),IF(H7931=2,IF(E7931=0,Résultat!G$9,IF(J7931="No",Résultat!$G$9,Résultat!$G$7)),Résultat!$G$7)),IF(C7931 = "Totale", IF(H7931=1,IF(E7931=0,Résultat!G$8,IF(J7931="No",Résultat!$G$9,Résultat!$G$7)),IF(H7931=2,IF(E7931=0,Résultat!G$9,IF(J7931="No",Résultat!$G$9,Résultat!$G$7)),Résultat!$G$7)),Résultat!$G$7)), "")</f>
        <v/>
      </c>
    </row>
    <row r="7932" spans="1:11" ht="20.100000000000001" customHeight="1">
      <c r="A7932" s="26"/>
      <c r="B7932" s="27"/>
      <c r="C7932" s="11" t="str">
        <f>IF($B7932 &lt;&gt; "",VLOOKUP(MID(B7932,3,5),'Recyclabilité Prod Matx'!C:F,2,FALSE), "")</f>
        <v/>
      </c>
      <c r="D7932" s="11" t="str">
        <f>IF($B7932 &lt;&gt; "",VLOOKUP(MID(B7932,3,5),'Recyclabilité Prod Matx'!C:F,3,FALSE),"")</f>
        <v/>
      </c>
      <c r="E7932" s="11" t="str">
        <f>IF($B7932 &lt;&gt; "",VLOOKUP(MID(B7932,3,5),'Recyclabilité Prod Matx'!C:F,4,FALSE), "")</f>
        <v/>
      </c>
      <c r="F7932" s="12" t="str">
        <f>IF($B7932 &lt;&gt; "", IF(C7932="Totale","",IF(D7932 = 0, "", VLOOKUP(D7932,'Cond Compo'!A:B,2,FALSE))),"")</f>
        <v/>
      </c>
      <c r="G7932" s="28"/>
      <c r="H7932" s="11" t="str">
        <f xml:space="preserve"> IF(C7932="Totale",2,IF($G7932 &lt;&gt; "", IF(D7932 = "E",MATCH(G7932, 'Cond Compo'!D$16:D$18, 0), MATCH(G7932, 'Cond Compo'!C$16:C$19, 0)), ""))</f>
        <v/>
      </c>
      <c r="I7932" s="12" t="str">
        <f>IF($E7932 &lt;&gt; "", IF(E7932 = 0, "", VLOOKUP(E7932,'Cond Perturbation'!A:B,2,FALSE)),"")</f>
        <v/>
      </c>
      <c r="J7932" s="28"/>
      <c r="K7932" s="29" t="str">
        <f>IF($B7932 &lt;&gt; "", IF(C7932="Oui",IF(H7932=1,IF(E7932=0,Résultat!G$8,IF(J7932="No",Résultat!$G$8,Résultat!$G$7)),IF(H7932=2,IF(E7932=0,Résultat!G$9,IF(J7932="No",Résultat!$G$9,Résultat!$G$7)),Résultat!$G$7)),IF(C7932 = "Totale", IF(H7932=1,IF(E7932=0,Résultat!G$8,IF(J7932="No",Résultat!$G$9,Résultat!$G$7)),IF(H7932=2,IF(E7932=0,Résultat!G$9,IF(J7932="No",Résultat!$G$9,Résultat!$G$7)),Résultat!$G$7)),Résultat!$G$7)), "")</f>
        <v/>
      </c>
    </row>
    <row r="7933" spans="1:11" ht="20.100000000000001" customHeight="1">
      <c r="A7933" s="26"/>
      <c r="B7933" s="27"/>
      <c r="C7933" s="11" t="str">
        <f>IF($B7933 &lt;&gt; "",VLOOKUP(MID(B7933,3,5),'Recyclabilité Prod Matx'!C:F,2,FALSE), "")</f>
        <v/>
      </c>
      <c r="D7933" s="11" t="str">
        <f>IF($B7933 &lt;&gt; "",VLOOKUP(MID(B7933,3,5),'Recyclabilité Prod Matx'!C:F,3,FALSE),"")</f>
        <v/>
      </c>
      <c r="E7933" s="11" t="str">
        <f>IF($B7933 &lt;&gt; "",VLOOKUP(MID(B7933,3,5),'Recyclabilité Prod Matx'!C:F,4,FALSE), "")</f>
        <v/>
      </c>
      <c r="F7933" s="12" t="str">
        <f>IF($B7933 &lt;&gt; "", IF(C7933="Totale","",IF(D7933 = 0, "", VLOOKUP(D7933,'Cond Compo'!A:B,2,FALSE))),"")</f>
        <v/>
      </c>
      <c r="G7933" s="28"/>
      <c r="H7933" s="11" t="str">
        <f xml:space="preserve"> IF(C7933="Totale",2,IF($G7933 &lt;&gt; "", IF(D7933 = "E",MATCH(G7933, 'Cond Compo'!D$16:D$18, 0), MATCH(G7933, 'Cond Compo'!C$16:C$19, 0)), ""))</f>
        <v/>
      </c>
      <c r="I7933" s="12" t="str">
        <f>IF($E7933 &lt;&gt; "", IF(E7933 = 0, "", VLOOKUP(E7933,'Cond Perturbation'!A:B,2,FALSE)),"")</f>
        <v/>
      </c>
      <c r="J7933" s="28"/>
      <c r="K7933" s="29" t="str">
        <f>IF($B7933 &lt;&gt; "", IF(C7933="Oui",IF(H7933=1,IF(E7933=0,Résultat!G$8,IF(J7933="No",Résultat!$G$8,Résultat!$G$7)),IF(H7933=2,IF(E7933=0,Résultat!G$9,IF(J7933="No",Résultat!$G$9,Résultat!$G$7)),Résultat!$G$7)),IF(C7933 = "Totale", IF(H7933=1,IF(E7933=0,Résultat!G$8,IF(J7933="No",Résultat!$G$9,Résultat!$G$7)),IF(H7933=2,IF(E7933=0,Résultat!G$9,IF(J7933="No",Résultat!$G$9,Résultat!$G$7)),Résultat!$G$7)),Résultat!$G$7)), "")</f>
        <v/>
      </c>
    </row>
    <row r="7934" spans="1:11" ht="20.100000000000001" customHeight="1">
      <c r="A7934" s="26"/>
      <c r="B7934" s="27"/>
      <c r="C7934" s="11" t="str">
        <f>IF($B7934 &lt;&gt; "",VLOOKUP(MID(B7934,3,5),'Recyclabilité Prod Matx'!C:F,2,FALSE), "")</f>
        <v/>
      </c>
      <c r="D7934" s="11" t="str">
        <f>IF($B7934 &lt;&gt; "",VLOOKUP(MID(B7934,3,5),'Recyclabilité Prod Matx'!C:F,3,FALSE),"")</f>
        <v/>
      </c>
      <c r="E7934" s="11" t="str">
        <f>IF($B7934 &lt;&gt; "",VLOOKUP(MID(B7934,3,5),'Recyclabilité Prod Matx'!C:F,4,FALSE), "")</f>
        <v/>
      </c>
      <c r="F7934" s="12" t="str">
        <f>IF($B7934 &lt;&gt; "", IF(C7934="Totale","",IF(D7934 = 0, "", VLOOKUP(D7934,'Cond Compo'!A:B,2,FALSE))),"")</f>
        <v/>
      </c>
      <c r="G7934" s="28"/>
      <c r="H7934" s="11" t="str">
        <f xml:space="preserve"> IF(C7934="Totale",2,IF($G7934 &lt;&gt; "", IF(D7934 = "E",MATCH(G7934, 'Cond Compo'!D$16:D$18, 0), MATCH(G7934, 'Cond Compo'!C$16:C$19, 0)), ""))</f>
        <v/>
      </c>
      <c r="I7934" s="12" t="str">
        <f>IF($E7934 &lt;&gt; "", IF(E7934 = 0, "", VLOOKUP(E7934,'Cond Perturbation'!A:B,2,FALSE)),"")</f>
        <v/>
      </c>
      <c r="J7934" s="28"/>
      <c r="K7934" s="29" t="str">
        <f>IF($B7934 &lt;&gt; "", IF(C7934="Oui",IF(H7934=1,IF(E7934=0,Résultat!G$8,IF(J7934="No",Résultat!$G$8,Résultat!$G$7)),IF(H7934=2,IF(E7934=0,Résultat!G$9,IF(J7934="No",Résultat!$G$9,Résultat!$G$7)),Résultat!$G$7)),IF(C7934 = "Totale", IF(H7934=1,IF(E7934=0,Résultat!G$8,IF(J7934="No",Résultat!$G$9,Résultat!$G$7)),IF(H7934=2,IF(E7934=0,Résultat!G$9,IF(J7934="No",Résultat!$G$9,Résultat!$G$7)),Résultat!$G$7)),Résultat!$G$7)), "")</f>
        <v/>
      </c>
    </row>
    <row r="7935" spans="1:11" ht="20.100000000000001" customHeight="1">
      <c r="A7935" s="26"/>
      <c r="B7935" s="27"/>
      <c r="C7935" s="11" t="str">
        <f>IF($B7935 &lt;&gt; "",VLOOKUP(MID(B7935,3,5),'Recyclabilité Prod Matx'!C:F,2,FALSE), "")</f>
        <v/>
      </c>
      <c r="D7935" s="11" t="str">
        <f>IF($B7935 &lt;&gt; "",VLOOKUP(MID(B7935,3,5),'Recyclabilité Prod Matx'!C:F,3,FALSE),"")</f>
        <v/>
      </c>
      <c r="E7935" s="11" t="str">
        <f>IF($B7935 &lt;&gt; "",VLOOKUP(MID(B7935,3,5),'Recyclabilité Prod Matx'!C:F,4,FALSE), "")</f>
        <v/>
      </c>
      <c r="F7935" s="12" t="str">
        <f>IF($B7935 &lt;&gt; "", IF(C7935="Totale","",IF(D7935 = 0, "", VLOOKUP(D7935,'Cond Compo'!A:B,2,FALSE))),"")</f>
        <v/>
      </c>
      <c r="G7935" s="28"/>
      <c r="H7935" s="11" t="str">
        <f xml:space="preserve"> IF(C7935="Totale",2,IF($G7935 &lt;&gt; "", IF(D7935 = "E",MATCH(G7935, 'Cond Compo'!D$16:D$18, 0), MATCH(G7935, 'Cond Compo'!C$16:C$19, 0)), ""))</f>
        <v/>
      </c>
      <c r="I7935" s="12" t="str">
        <f>IF($E7935 &lt;&gt; "", IF(E7935 = 0, "", VLOOKUP(E7935,'Cond Perturbation'!A:B,2,FALSE)),"")</f>
        <v/>
      </c>
      <c r="J7935" s="28"/>
      <c r="K7935" s="29" t="str">
        <f>IF($B7935 &lt;&gt; "", IF(C7935="Oui",IF(H7935=1,IF(E7935=0,Résultat!G$8,IF(J7935="No",Résultat!$G$8,Résultat!$G$7)),IF(H7935=2,IF(E7935=0,Résultat!G$9,IF(J7935="No",Résultat!$G$9,Résultat!$G$7)),Résultat!$G$7)),IF(C7935 = "Totale", IF(H7935=1,IF(E7935=0,Résultat!G$8,IF(J7935="No",Résultat!$G$9,Résultat!$G$7)),IF(H7935=2,IF(E7935=0,Résultat!G$9,IF(J7935="No",Résultat!$G$9,Résultat!$G$7)),Résultat!$G$7)),Résultat!$G$7)), "")</f>
        <v/>
      </c>
    </row>
    <row r="7936" spans="1:11" ht="20.100000000000001" customHeight="1">
      <c r="A7936" s="26"/>
      <c r="B7936" s="27"/>
      <c r="C7936" s="11" t="str">
        <f>IF($B7936 &lt;&gt; "",VLOOKUP(MID(B7936,3,5),'Recyclabilité Prod Matx'!C:F,2,FALSE), "")</f>
        <v/>
      </c>
      <c r="D7936" s="11" t="str">
        <f>IF($B7936 &lt;&gt; "",VLOOKUP(MID(B7936,3,5),'Recyclabilité Prod Matx'!C:F,3,FALSE),"")</f>
        <v/>
      </c>
      <c r="E7936" s="11" t="str">
        <f>IF($B7936 &lt;&gt; "",VLOOKUP(MID(B7936,3,5),'Recyclabilité Prod Matx'!C:F,4,FALSE), "")</f>
        <v/>
      </c>
      <c r="F7936" s="12" t="str">
        <f>IF($B7936 &lt;&gt; "", IF(C7936="Totale","",IF(D7936 = 0, "", VLOOKUP(D7936,'Cond Compo'!A:B,2,FALSE))),"")</f>
        <v/>
      </c>
      <c r="G7936" s="28"/>
      <c r="H7936" s="11" t="str">
        <f xml:space="preserve"> IF(C7936="Totale",2,IF($G7936 &lt;&gt; "", IF(D7936 = "E",MATCH(G7936, 'Cond Compo'!D$16:D$18, 0), MATCH(G7936, 'Cond Compo'!C$16:C$19, 0)), ""))</f>
        <v/>
      </c>
      <c r="I7936" s="12" t="str">
        <f>IF($E7936 &lt;&gt; "", IF(E7936 = 0, "", VLOOKUP(E7936,'Cond Perturbation'!A:B,2,FALSE)),"")</f>
        <v/>
      </c>
      <c r="J7936" s="28"/>
      <c r="K7936" s="29" t="str">
        <f>IF($B7936 &lt;&gt; "", IF(C7936="Oui",IF(H7936=1,IF(E7936=0,Résultat!G$8,IF(J7936="No",Résultat!$G$8,Résultat!$G$7)),IF(H7936=2,IF(E7936=0,Résultat!G$9,IF(J7936="No",Résultat!$G$9,Résultat!$G$7)),Résultat!$G$7)),IF(C7936 = "Totale", IF(H7936=1,IF(E7936=0,Résultat!G$8,IF(J7936="No",Résultat!$G$9,Résultat!$G$7)),IF(H7936=2,IF(E7936=0,Résultat!G$9,IF(J7936="No",Résultat!$G$9,Résultat!$G$7)),Résultat!$G$7)),Résultat!$G$7)), "")</f>
        <v/>
      </c>
    </row>
    <row r="7937" spans="1:11" ht="20.100000000000001" customHeight="1">
      <c r="A7937" s="26"/>
      <c r="B7937" s="27"/>
      <c r="C7937" s="11" t="str">
        <f>IF($B7937 &lt;&gt; "",VLOOKUP(MID(B7937,3,5),'Recyclabilité Prod Matx'!C:F,2,FALSE), "")</f>
        <v/>
      </c>
      <c r="D7937" s="11" t="str">
        <f>IF($B7937 &lt;&gt; "",VLOOKUP(MID(B7937,3,5),'Recyclabilité Prod Matx'!C:F,3,FALSE),"")</f>
        <v/>
      </c>
      <c r="E7937" s="11" t="str">
        <f>IF($B7937 &lt;&gt; "",VLOOKUP(MID(B7937,3,5),'Recyclabilité Prod Matx'!C:F,4,FALSE), "")</f>
        <v/>
      </c>
      <c r="F7937" s="12" t="str">
        <f>IF($B7937 &lt;&gt; "", IF(C7937="Totale","",IF(D7937 = 0, "", VLOOKUP(D7937,'Cond Compo'!A:B,2,FALSE))),"")</f>
        <v/>
      </c>
      <c r="G7937" s="28"/>
      <c r="H7937" s="11" t="str">
        <f xml:space="preserve"> IF(C7937="Totale",2,IF($G7937 &lt;&gt; "", IF(D7937 = "E",MATCH(G7937, 'Cond Compo'!D$16:D$18, 0), MATCH(G7937, 'Cond Compo'!C$16:C$19, 0)), ""))</f>
        <v/>
      </c>
      <c r="I7937" s="12" t="str">
        <f>IF($E7937 &lt;&gt; "", IF(E7937 = 0, "", VLOOKUP(E7937,'Cond Perturbation'!A:B,2,FALSE)),"")</f>
        <v/>
      </c>
      <c r="J7937" s="28"/>
      <c r="K7937" s="29" t="str">
        <f>IF($B7937 &lt;&gt; "", IF(C7937="Oui",IF(H7937=1,IF(E7937=0,Résultat!G$8,IF(J7937="No",Résultat!$G$8,Résultat!$G$7)),IF(H7937=2,IF(E7937=0,Résultat!G$9,IF(J7937="No",Résultat!$G$9,Résultat!$G$7)),Résultat!$G$7)),IF(C7937 = "Totale", IF(H7937=1,IF(E7937=0,Résultat!G$8,IF(J7937="No",Résultat!$G$9,Résultat!$G$7)),IF(H7937=2,IF(E7937=0,Résultat!G$9,IF(J7937="No",Résultat!$G$9,Résultat!$G$7)),Résultat!$G$7)),Résultat!$G$7)), "")</f>
        <v/>
      </c>
    </row>
    <row r="7938" spans="1:11" ht="20.100000000000001" customHeight="1">
      <c r="A7938" s="26"/>
      <c r="B7938" s="27"/>
      <c r="C7938" s="11" t="str">
        <f>IF($B7938 &lt;&gt; "",VLOOKUP(MID(B7938,3,5),'Recyclabilité Prod Matx'!C:F,2,FALSE), "")</f>
        <v/>
      </c>
      <c r="D7938" s="11" t="str">
        <f>IF($B7938 &lt;&gt; "",VLOOKUP(MID(B7938,3,5),'Recyclabilité Prod Matx'!C:F,3,FALSE),"")</f>
        <v/>
      </c>
      <c r="E7938" s="11" t="str">
        <f>IF($B7938 &lt;&gt; "",VLOOKUP(MID(B7938,3,5),'Recyclabilité Prod Matx'!C:F,4,FALSE), "")</f>
        <v/>
      </c>
      <c r="F7938" s="12" t="str">
        <f>IF($B7938 &lt;&gt; "", IF(C7938="Totale","",IF(D7938 = 0, "", VLOOKUP(D7938,'Cond Compo'!A:B,2,FALSE))),"")</f>
        <v/>
      </c>
      <c r="G7938" s="28"/>
      <c r="H7938" s="11" t="str">
        <f xml:space="preserve"> IF(C7938="Totale",2,IF($G7938 &lt;&gt; "", IF(D7938 = "E",MATCH(G7938, 'Cond Compo'!D$16:D$18, 0), MATCH(G7938, 'Cond Compo'!C$16:C$19, 0)), ""))</f>
        <v/>
      </c>
      <c r="I7938" s="12" t="str">
        <f>IF($E7938 &lt;&gt; "", IF(E7938 = 0, "", VLOOKUP(E7938,'Cond Perturbation'!A:B,2,FALSE)),"")</f>
        <v/>
      </c>
      <c r="J7938" s="28"/>
      <c r="K7938" s="29" t="str">
        <f>IF($B7938 &lt;&gt; "", IF(C7938="Oui",IF(H7938=1,IF(E7938=0,Résultat!G$8,IF(J7938="No",Résultat!$G$8,Résultat!$G$7)),IF(H7938=2,IF(E7938=0,Résultat!G$9,IF(J7938="No",Résultat!$G$9,Résultat!$G$7)),Résultat!$G$7)),IF(C7938 = "Totale", IF(H7938=1,IF(E7938=0,Résultat!G$8,IF(J7938="No",Résultat!$G$9,Résultat!$G$7)),IF(H7938=2,IF(E7938=0,Résultat!G$9,IF(J7938="No",Résultat!$G$9,Résultat!$G$7)),Résultat!$G$7)),Résultat!$G$7)), "")</f>
        <v/>
      </c>
    </row>
    <row r="7939" spans="1:11" ht="20.100000000000001" customHeight="1">
      <c r="A7939" s="26"/>
      <c r="B7939" s="27"/>
      <c r="C7939" s="11" t="str">
        <f>IF($B7939 &lt;&gt; "",VLOOKUP(MID(B7939,3,5),'Recyclabilité Prod Matx'!C:F,2,FALSE), "")</f>
        <v/>
      </c>
      <c r="D7939" s="11" t="str">
        <f>IF($B7939 &lt;&gt; "",VLOOKUP(MID(B7939,3,5),'Recyclabilité Prod Matx'!C:F,3,FALSE),"")</f>
        <v/>
      </c>
      <c r="E7939" s="11" t="str">
        <f>IF($B7939 &lt;&gt; "",VLOOKUP(MID(B7939,3,5),'Recyclabilité Prod Matx'!C:F,4,FALSE), "")</f>
        <v/>
      </c>
      <c r="F7939" s="12" t="str">
        <f>IF($B7939 &lt;&gt; "", IF(C7939="Totale","",IF(D7939 = 0, "", VLOOKUP(D7939,'Cond Compo'!A:B,2,FALSE))),"")</f>
        <v/>
      </c>
      <c r="G7939" s="28"/>
      <c r="H7939" s="11" t="str">
        <f xml:space="preserve"> IF(C7939="Totale",2,IF($G7939 &lt;&gt; "", IF(D7939 = "E",MATCH(G7939, 'Cond Compo'!D$16:D$18, 0), MATCH(G7939, 'Cond Compo'!C$16:C$19, 0)), ""))</f>
        <v/>
      </c>
      <c r="I7939" s="12" t="str">
        <f>IF($E7939 &lt;&gt; "", IF(E7939 = 0, "", VLOOKUP(E7939,'Cond Perturbation'!A:B,2,FALSE)),"")</f>
        <v/>
      </c>
      <c r="J7939" s="28"/>
      <c r="K7939" s="29" t="str">
        <f>IF($B7939 &lt;&gt; "", IF(C7939="Oui",IF(H7939=1,IF(E7939=0,Résultat!G$8,IF(J7939="No",Résultat!$G$8,Résultat!$G$7)),IF(H7939=2,IF(E7939=0,Résultat!G$9,IF(J7939="No",Résultat!$G$9,Résultat!$G$7)),Résultat!$G$7)),IF(C7939 = "Totale", IF(H7939=1,IF(E7939=0,Résultat!G$8,IF(J7939="No",Résultat!$G$9,Résultat!$G$7)),IF(H7939=2,IF(E7939=0,Résultat!G$9,IF(J7939="No",Résultat!$G$9,Résultat!$G$7)),Résultat!$G$7)),Résultat!$G$7)), "")</f>
        <v/>
      </c>
    </row>
    <row r="7940" spans="1:11" ht="20.100000000000001" customHeight="1">
      <c r="A7940" s="26"/>
      <c r="B7940" s="27"/>
      <c r="C7940" s="11" t="str">
        <f>IF($B7940 &lt;&gt; "",VLOOKUP(MID(B7940,3,5),'Recyclabilité Prod Matx'!C:F,2,FALSE), "")</f>
        <v/>
      </c>
      <c r="D7940" s="11" t="str">
        <f>IF($B7940 &lt;&gt; "",VLOOKUP(MID(B7940,3,5),'Recyclabilité Prod Matx'!C:F,3,FALSE),"")</f>
        <v/>
      </c>
      <c r="E7940" s="11" t="str">
        <f>IF($B7940 &lt;&gt; "",VLOOKUP(MID(B7940,3,5),'Recyclabilité Prod Matx'!C:F,4,FALSE), "")</f>
        <v/>
      </c>
      <c r="F7940" s="12" t="str">
        <f>IF($B7940 &lt;&gt; "", IF(C7940="Totale","",IF(D7940 = 0, "", VLOOKUP(D7940,'Cond Compo'!A:B,2,FALSE))),"")</f>
        <v/>
      </c>
      <c r="G7940" s="28"/>
      <c r="H7940" s="11" t="str">
        <f xml:space="preserve"> IF(C7940="Totale",2,IF($G7940 &lt;&gt; "", IF(D7940 = "E",MATCH(G7940, 'Cond Compo'!D$16:D$18, 0), MATCH(G7940, 'Cond Compo'!C$16:C$19, 0)), ""))</f>
        <v/>
      </c>
      <c r="I7940" s="12" t="str">
        <f>IF($E7940 &lt;&gt; "", IF(E7940 = 0, "", VLOOKUP(E7940,'Cond Perturbation'!A:B,2,FALSE)),"")</f>
        <v/>
      </c>
      <c r="J7940" s="28"/>
      <c r="K7940" s="29" t="str">
        <f>IF($B7940 &lt;&gt; "", IF(C7940="Oui",IF(H7940=1,IF(E7940=0,Résultat!G$8,IF(J7940="No",Résultat!$G$8,Résultat!$G$7)),IF(H7940=2,IF(E7940=0,Résultat!G$9,IF(J7940="No",Résultat!$G$9,Résultat!$G$7)),Résultat!$G$7)),IF(C7940 = "Totale", IF(H7940=1,IF(E7940=0,Résultat!G$8,IF(J7940="No",Résultat!$G$9,Résultat!$G$7)),IF(H7940=2,IF(E7940=0,Résultat!G$9,IF(J7940="No",Résultat!$G$9,Résultat!$G$7)),Résultat!$G$7)),Résultat!$G$7)), "")</f>
        <v/>
      </c>
    </row>
    <row r="7941" spans="1:11" ht="20.100000000000001" customHeight="1">
      <c r="A7941" s="26"/>
      <c r="B7941" s="27"/>
      <c r="C7941" s="11" t="str">
        <f>IF($B7941 &lt;&gt; "",VLOOKUP(MID(B7941,3,5),'Recyclabilité Prod Matx'!C:F,2,FALSE), "")</f>
        <v/>
      </c>
      <c r="D7941" s="11" t="str">
        <f>IF($B7941 &lt;&gt; "",VLOOKUP(MID(B7941,3,5),'Recyclabilité Prod Matx'!C:F,3,FALSE),"")</f>
        <v/>
      </c>
      <c r="E7941" s="11" t="str">
        <f>IF($B7941 &lt;&gt; "",VLOOKUP(MID(B7941,3,5),'Recyclabilité Prod Matx'!C:F,4,FALSE), "")</f>
        <v/>
      </c>
      <c r="F7941" s="12" t="str">
        <f>IF($B7941 &lt;&gt; "", IF(C7941="Totale","",IF(D7941 = 0, "", VLOOKUP(D7941,'Cond Compo'!A:B,2,FALSE))),"")</f>
        <v/>
      </c>
      <c r="G7941" s="28"/>
      <c r="H7941" s="11" t="str">
        <f xml:space="preserve"> IF(C7941="Totale",2,IF($G7941 &lt;&gt; "", IF(D7941 = "E",MATCH(G7941, 'Cond Compo'!D$16:D$18, 0), MATCH(G7941, 'Cond Compo'!C$16:C$19, 0)), ""))</f>
        <v/>
      </c>
      <c r="I7941" s="12" t="str">
        <f>IF($E7941 &lt;&gt; "", IF(E7941 = 0, "", VLOOKUP(E7941,'Cond Perturbation'!A:B,2,FALSE)),"")</f>
        <v/>
      </c>
      <c r="J7941" s="28"/>
      <c r="K7941" s="29" t="str">
        <f>IF($B7941 &lt;&gt; "", IF(C7941="Oui",IF(H7941=1,IF(E7941=0,Résultat!G$8,IF(J7941="No",Résultat!$G$8,Résultat!$G$7)),IF(H7941=2,IF(E7941=0,Résultat!G$9,IF(J7941="No",Résultat!$G$9,Résultat!$G$7)),Résultat!$G$7)),IF(C7941 = "Totale", IF(H7941=1,IF(E7941=0,Résultat!G$8,IF(J7941="No",Résultat!$G$9,Résultat!$G$7)),IF(H7941=2,IF(E7941=0,Résultat!G$9,IF(J7941="No",Résultat!$G$9,Résultat!$G$7)),Résultat!$G$7)),Résultat!$G$7)), "")</f>
        <v/>
      </c>
    </row>
    <row r="7942" spans="1:11" ht="20.100000000000001" customHeight="1">
      <c r="A7942" s="26"/>
      <c r="B7942" s="27"/>
      <c r="C7942" s="11" t="str">
        <f>IF($B7942 &lt;&gt; "",VLOOKUP(MID(B7942,3,5),'Recyclabilité Prod Matx'!C:F,2,FALSE), "")</f>
        <v/>
      </c>
      <c r="D7942" s="11" t="str">
        <f>IF($B7942 &lt;&gt; "",VLOOKUP(MID(B7942,3,5),'Recyclabilité Prod Matx'!C:F,3,FALSE),"")</f>
        <v/>
      </c>
      <c r="E7942" s="11" t="str">
        <f>IF($B7942 &lt;&gt; "",VLOOKUP(MID(B7942,3,5),'Recyclabilité Prod Matx'!C:F,4,FALSE), "")</f>
        <v/>
      </c>
      <c r="F7942" s="12" t="str">
        <f>IF($B7942 &lt;&gt; "", IF(C7942="Totale","",IF(D7942 = 0, "", VLOOKUP(D7942,'Cond Compo'!A:B,2,FALSE))),"")</f>
        <v/>
      </c>
      <c r="G7942" s="28"/>
      <c r="H7942" s="11" t="str">
        <f xml:space="preserve"> IF(C7942="Totale",2,IF($G7942 &lt;&gt; "", IF(D7942 = "E",MATCH(G7942, 'Cond Compo'!D$16:D$18, 0), MATCH(G7942, 'Cond Compo'!C$16:C$19, 0)), ""))</f>
        <v/>
      </c>
      <c r="I7942" s="12" t="str">
        <f>IF($E7942 &lt;&gt; "", IF(E7942 = 0, "", VLOOKUP(E7942,'Cond Perturbation'!A:B,2,FALSE)),"")</f>
        <v/>
      </c>
      <c r="J7942" s="28"/>
      <c r="K7942" s="29" t="str">
        <f>IF($B7942 &lt;&gt; "", IF(C7942="Oui",IF(H7942=1,IF(E7942=0,Résultat!G$8,IF(J7942="No",Résultat!$G$8,Résultat!$G$7)),IF(H7942=2,IF(E7942=0,Résultat!G$9,IF(J7942="No",Résultat!$G$9,Résultat!$G$7)),Résultat!$G$7)),IF(C7942 = "Totale", IF(H7942=1,IF(E7942=0,Résultat!G$8,IF(J7942="No",Résultat!$G$9,Résultat!$G$7)),IF(H7942=2,IF(E7942=0,Résultat!G$9,IF(J7942="No",Résultat!$G$9,Résultat!$G$7)),Résultat!$G$7)),Résultat!$G$7)), "")</f>
        <v/>
      </c>
    </row>
    <row r="7943" spans="1:11" ht="20.100000000000001" customHeight="1">
      <c r="A7943" s="26"/>
      <c r="B7943" s="27"/>
      <c r="C7943" s="11" t="str">
        <f>IF($B7943 &lt;&gt; "",VLOOKUP(MID(B7943,3,5),'Recyclabilité Prod Matx'!C:F,2,FALSE), "")</f>
        <v/>
      </c>
      <c r="D7943" s="11" t="str">
        <f>IF($B7943 &lt;&gt; "",VLOOKUP(MID(B7943,3,5),'Recyclabilité Prod Matx'!C:F,3,FALSE),"")</f>
        <v/>
      </c>
      <c r="E7943" s="11" t="str">
        <f>IF($B7943 &lt;&gt; "",VLOOKUP(MID(B7943,3,5),'Recyclabilité Prod Matx'!C:F,4,FALSE), "")</f>
        <v/>
      </c>
      <c r="F7943" s="12" t="str">
        <f>IF($B7943 &lt;&gt; "", IF(C7943="Totale","",IF(D7943 = 0, "", VLOOKUP(D7943,'Cond Compo'!A:B,2,FALSE))),"")</f>
        <v/>
      </c>
      <c r="G7943" s="28"/>
      <c r="H7943" s="11" t="str">
        <f xml:space="preserve"> IF(C7943="Totale",2,IF($G7943 &lt;&gt; "", IF(D7943 = "E",MATCH(G7943, 'Cond Compo'!D$16:D$18, 0), MATCH(G7943, 'Cond Compo'!C$16:C$19, 0)), ""))</f>
        <v/>
      </c>
      <c r="I7943" s="12" t="str">
        <f>IF($E7943 &lt;&gt; "", IF(E7943 = 0, "", VLOOKUP(E7943,'Cond Perturbation'!A:B,2,FALSE)),"")</f>
        <v/>
      </c>
      <c r="J7943" s="28"/>
      <c r="K7943" s="29" t="str">
        <f>IF($B7943 &lt;&gt; "", IF(C7943="Oui",IF(H7943=1,IF(E7943=0,Résultat!G$8,IF(J7943="No",Résultat!$G$8,Résultat!$G$7)),IF(H7943=2,IF(E7943=0,Résultat!G$9,IF(J7943="No",Résultat!$G$9,Résultat!$G$7)),Résultat!$G$7)),IF(C7943 = "Totale", IF(H7943=1,IF(E7943=0,Résultat!G$8,IF(J7943="No",Résultat!$G$9,Résultat!$G$7)),IF(H7943=2,IF(E7943=0,Résultat!G$9,IF(J7943="No",Résultat!$G$9,Résultat!$G$7)),Résultat!$G$7)),Résultat!$G$7)), "")</f>
        <v/>
      </c>
    </row>
    <row r="7944" spans="1:11" ht="20.100000000000001" customHeight="1">
      <c r="A7944" s="26"/>
      <c r="B7944" s="27"/>
      <c r="C7944" s="11" t="str">
        <f>IF($B7944 &lt;&gt; "",VLOOKUP(MID(B7944,3,5),'Recyclabilité Prod Matx'!C:F,2,FALSE), "")</f>
        <v/>
      </c>
      <c r="D7944" s="11" t="str">
        <f>IF($B7944 &lt;&gt; "",VLOOKUP(MID(B7944,3,5),'Recyclabilité Prod Matx'!C:F,3,FALSE),"")</f>
        <v/>
      </c>
      <c r="E7944" s="11" t="str">
        <f>IF($B7944 &lt;&gt; "",VLOOKUP(MID(B7944,3,5),'Recyclabilité Prod Matx'!C:F,4,FALSE), "")</f>
        <v/>
      </c>
      <c r="F7944" s="12" t="str">
        <f>IF($B7944 &lt;&gt; "", IF(C7944="Totale","",IF(D7944 = 0, "", VLOOKUP(D7944,'Cond Compo'!A:B,2,FALSE))),"")</f>
        <v/>
      </c>
      <c r="G7944" s="28"/>
      <c r="H7944" s="11" t="str">
        <f xml:space="preserve"> IF(C7944="Totale",2,IF($G7944 &lt;&gt; "", IF(D7944 = "E",MATCH(G7944, 'Cond Compo'!D$16:D$18, 0), MATCH(G7944, 'Cond Compo'!C$16:C$19, 0)), ""))</f>
        <v/>
      </c>
      <c r="I7944" s="12" t="str">
        <f>IF($E7944 &lt;&gt; "", IF(E7944 = 0, "", VLOOKUP(E7944,'Cond Perturbation'!A:B,2,FALSE)),"")</f>
        <v/>
      </c>
      <c r="J7944" s="28"/>
      <c r="K7944" s="29" t="str">
        <f>IF($B7944 &lt;&gt; "", IF(C7944="Oui",IF(H7944=1,IF(E7944=0,Résultat!G$8,IF(J7944="No",Résultat!$G$8,Résultat!$G$7)),IF(H7944=2,IF(E7944=0,Résultat!G$9,IF(J7944="No",Résultat!$G$9,Résultat!$G$7)),Résultat!$G$7)),IF(C7944 = "Totale", IF(H7944=1,IF(E7944=0,Résultat!G$8,IF(J7944="No",Résultat!$G$9,Résultat!$G$7)),IF(H7944=2,IF(E7944=0,Résultat!G$9,IF(J7944="No",Résultat!$G$9,Résultat!$G$7)),Résultat!$G$7)),Résultat!$G$7)), "")</f>
        <v/>
      </c>
    </row>
    <row r="7945" spans="1:11" ht="20.100000000000001" customHeight="1">
      <c r="A7945" s="26"/>
      <c r="B7945" s="27"/>
      <c r="C7945" s="11" t="str">
        <f>IF($B7945 &lt;&gt; "",VLOOKUP(MID(B7945,3,5),'Recyclabilité Prod Matx'!C:F,2,FALSE), "")</f>
        <v/>
      </c>
      <c r="D7945" s="11" t="str">
        <f>IF($B7945 &lt;&gt; "",VLOOKUP(MID(B7945,3,5),'Recyclabilité Prod Matx'!C:F,3,FALSE),"")</f>
        <v/>
      </c>
      <c r="E7945" s="11" t="str">
        <f>IF($B7945 &lt;&gt; "",VLOOKUP(MID(B7945,3,5),'Recyclabilité Prod Matx'!C:F,4,FALSE), "")</f>
        <v/>
      </c>
      <c r="F7945" s="12" t="str">
        <f>IF($B7945 &lt;&gt; "", IF(C7945="Totale","",IF(D7945 = 0, "", VLOOKUP(D7945,'Cond Compo'!A:B,2,FALSE))),"")</f>
        <v/>
      </c>
      <c r="G7945" s="28"/>
      <c r="H7945" s="11" t="str">
        <f xml:space="preserve"> IF(C7945="Totale",2,IF($G7945 &lt;&gt; "", IF(D7945 = "E",MATCH(G7945, 'Cond Compo'!D$16:D$18, 0), MATCH(G7945, 'Cond Compo'!C$16:C$19, 0)), ""))</f>
        <v/>
      </c>
      <c r="I7945" s="12" t="str">
        <f>IF($E7945 &lt;&gt; "", IF(E7945 = 0, "", VLOOKUP(E7945,'Cond Perturbation'!A:B,2,FALSE)),"")</f>
        <v/>
      </c>
      <c r="J7945" s="28"/>
      <c r="K7945" s="29" t="str">
        <f>IF($B7945 &lt;&gt; "", IF(C7945="Oui",IF(H7945=1,IF(E7945=0,Résultat!G$8,IF(J7945="No",Résultat!$G$8,Résultat!$G$7)),IF(H7945=2,IF(E7945=0,Résultat!G$9,IF(J7945="No",Résultat!$G$9,Résultat!$G$7)),Résultat!$G$7)),IF(C7945 = "Totale", IF(H7945=1,IF(E7945=0,Résultat!G$8,IF(J7945="No",Résultat!$G$9,Résultat!$G$7)),IF(H7945=2,IF(E7945=0,Résultat!G$9,IF(J7945="No",Résultat!$G$9,Résultat!$G$7)),Résultat!$G$7)),Résultat!$G$7)), "")</f>
        <v/>
      </c>
    </row>
    <row r="7946" spans="1:11" ht="20.100000000000001" customHeight="1">
      <c r="A7946" s="26"/>
      <c r="B7946" s="27"/>
      <c r="C7946" s="11" t="str">
        <f>IF($B7946 &lt;&gt; "",VLOOKUP(MID(B7946,3,5),'Recyclabilité Prod Matx'!C:F,2,FALSE), "")</f>
        <v/>
      </c>
      <c r="D7946" s="11" t="str">
        <f>IF($B7946 &lt;&gt; "",VLOOKUP(MID(B7946,3,5),'Recyclabilité Prod Matx'!C:F,3,FALSE),"")</f>
        <v/>
      </c>
      <c r="E7946" s="11" t="str">
        <f>IF($B7946 &lt;&gt; "",VLOOKUP(MID(B7946,3,5),'Recyclabilité Prod Matx'!C:F,4,FALSE), "")</f>
        <v/>
      </c>
      <c r="F7946" s="12" t="str">
        <f>IF($B7946 &lt;&gt; "", IF(C7946="Totale","",IF(D7946 = 0, "", VLOOKUP(D7946,'Cond Compo'!A:B,2,FALSE))),"")</f>
        <v/>
      </c>
      <c r="G7946" s="28"/>
      <c r="H7946" s="11" t="str">
        <f xml:space="preserve"> IF(C7946="Totale",2,IF($G7946 &lt;&gt; "", IF(D7946 = "E",MATCH(G7946, 'Cond Compo'!D$16:D$18, 0), MATCH(G7946, 'Cond Compo'!C$16:C$19, 0)), ""))</f>
        <v/>
      </c>
      <c r="I7946" s="12" t="str">
        <f>IF($E7946 &lt;&gt; "", IF(E7946 = 0, "", VLOOKUP(E7946,'Cond Perturbation'!A:B,2,FALSE)),"")</f>
        <v/>
      </c>
      <c r="J7946" s="28"/>
      <c r="K7946" s="29" t="str">
        <f>IF($B7946 &lt;&gt; "", IF(C7946="Oui",IF(H7946=1,IF(E7946=0,Résultat!G$8,IF(J7946="No",Résultat!$G$8,Résultat!$G$7)),IF(H7946=2,IF(E7946=0,Résultat!G$9,IF(J7946="No",Résultat!$G$9,Résultat!$G$7)),Résultat!$G$7)),IF(C7946 = "Totale", IF(H7946=1,IF(E7946=0,Résultat!G$8,IF(J7946="No",Résultat!$G$9,Résultat!$G$7)),IF(H7946=2,IF(E7946=0,Résultat!G$9,IF(J7946="No",Résultat!$G$9,Résultat!$G$7)),Résultat!$G$7)),Résultat!$G$7)), "")</f>
        <v/>
      </c>
    </row>
    <row r="7947" spans="1:11" ht="20.100000000000001" customHeight="1">
      <c r="A7947" s="26"/>
      <c r="B7947" s="27"/>
      <c r="C7947" s="11" t="str">
        <f>IF($B7947 &lt;&gt; "",VLOOKUP(MID(B7947,3,5),'Recyclabilité Prod Matx'!C:F,2,FALSE), "")</f>
        <v/>
      </c>
      <c r="D7947" s="11" t="str">
        <f>IF($B7947 &lt;&gt; "",VLOOKUP(MID(B7947,3,5),'Recyclabilité Prod Matx'!C:F,3,FALSE),"")</f>
        <v/>
      </c>
      <c r="E7947" s="11" t="str">
        <f>IF($B7947 &lt;&gt; "",VLOOKUP(MID(B7947,3,5),'Recyclabilité Prod Matx'!C:F,4,FALSE), "")</f>
        <v/>
      </c>
      <c r="F7947" s="12" t="str">
        <f>IF($B7947 &lt;&gt; "", IF(C7947="Totale","",IF(D7947 = 0, "", VLOOKUP(D7947,'Cond Compo'!A:B,2,FALSE))),"")</f>
        <v/>
      </c>
      <c r="G7947" s="28"/>
      <c r="H7947" s="11" t="str">
        <f xml:space="preserve"> IF(C7947="Totale",2,IF($G7947 &lt;&gt; "", IF(D7947 = "E",MATCH(G7947, 'Cond Compo'!D$16:D$18, 0), MATCH(G7947, 'Cond Compo'!C$16:C$19, 0)), ""))</f>
        <v/>
      </c>
      <c r="I7947" s="12" t="str">
        <f>IF($E7947 &lt;&gt; "", IF(E7947 = 0, "", VLOOKUP(E7947,'Cond Perturbation'!A:B,2,FALSE)),"")</f>
        <v/>
      </c>
      <c r="J7947" s="28"/>
      <c r="K7947" s="29" t="str">
        <f>IF($B7947 &lt;&gt; "", IF(C7947="Oui",IF(H7947=1,IF(E7947=0,Résultat!G$8,IF(J7947="No",Résultat!$G$8,Résultat!$G$7)),IF(H7947=2,IF(E7947=0,Résultat!G$9,IF(J7947="No",Résultat!$G$9,Résultat!$G$7)),Résultat!$G$7)),IF(C7947 = "Totale", IF(H7947=1,IF(E7947=0,Résultat!G$8,IF(J7947="No",Résultat!$G$9,Résultat!$G$7)),IF(H7947=2,IF(E7947=0,Résultat!G$9,IF(J7947="No",Résultat!$G$9,Résultat!$G$7)),Résultat!$G$7)),Résultat!$G$7)), "")</f>
        <v/>
      </c>
    </row>
    <row r="7948" spans="1:11" ht="20.100000000000001" customHeight="1">
      <c r="A7948" s="26"/>
      <c r="B7948" s="27"/>
      <c r="C7948" s="11" t="str">
        <f>IF($B7948 &lt;&gt; "",VLOOKUP(MID(B7948,3,5),'Recyclabilité Prod Matx'!C:F,2,FALSE), "")</f>
        <v/>
      </c>
      <c r="D7948" s="11" t="str">
        <f>IF($B7948 &lt;&gt; "",VLOOKUP(MID(B7948,3,5),'Recyclabilité Prod Matx'!C:F,3,FALSE),"")</f>
        <v/>
      </c>
      <c r="E7948" s="11" t="str">
        <f>IF($B7948 &lt;&gt; "",VLOOKUP(MID(B7948,3,5),'Recyclabilité Prod Matx'!C:F,4,FALSE), "")</f>
        <v/>
      </c>
      <c r="F7948" s="12" t="str">
        <f>IF($B7948 &lt;&gt; "", IF(C7948="Totale","",IF(D7948 = 0, "", VLOOKUP(D7948,'Cond Compo'!A:B,2,FALSE))),"")</f>
        <v/>
      </c>
      <c r="G7948" s="28"/>
      <c r="H7948" s="11" t="str">
        <f xml:space="preserve"> IF(C7948="Totale",2,IF($G7948 &lt;&gt; "", IF(D7948 = "E",MATCH(G7948, 'Cond Compo'!D$16:D$18, 0), MATCH(G7948, 'Cond Compo'!C$16:C$19, 0)), ""))</f>
        <v/>
      </c>
      <c r="I7948" s="12" t="str">
        <f>IF($E7948 &lt;&gt; "", IF(E7948 = 0, "", VLOOKUP(E7948,'Cond Perturbation'!A:B,2,FALSE)),"")</f>
        <v/>
      </c>
      <c r="J7948" s="28"/>
      <c r="K7948" s="29" t="str">
        <f>IF($B7948 &lt;&gt; "", IF(C7948="Oui",IF(H7948=1,IF(E7948=0,Résultat!G$8,IF(J7948="No",Résultat!$G$8,Résultat!$G$7)),IF(H7948=2,IF(E7948=0,Résultat!G$9,IF(J7948="No",Résultat!$G$9,Résultat!$G$7)),Résultat!$G$7)),IF(C7948 = "Totale", IF(H7948=1,IF(E7948=0,Résultat!G$8,IF(J7948="No",Résultat!$G$9,Résultat!$G$7)),IF(H7948=2,IF(E7948=0,Résultat!G$9,IF(J7948="No",Résultat!$G$9,Résultat!$G$7)),Résultat!$G$7)),Résultat!$G$7)), "")</f>
        <v/>
      </c>
    </row>
    <row r="7949" spans="1:11" ht="20.100000000000001" customHeight="1">
      <c r="A7949" s="26"/>
      <c r="B7949" s="27"/>
      <c r="C7949" s="11" t="str">
        <f>IF($B7949 &lt;&gt; "",VLOOKUP(MID(B7949,3,5),'Recyclabilité Prod Matx'!C:F,2,FALSE), "")</f>
        <v/>
      </c>
      <c r="D7949" s="11" t="str">
        <f>IF($B7949 &lt;&gt; "",VLOOKUP(MID(B7949,3,5),'Recyclabilité Prod Matx'!C:F,3,FALSE),"")</f>
        <v/>
      </c>
      <c r="E7949" s="11" t="str">
        <f>IF($B7949 &lt;&gt; "",VLOOKUP(MID(B7949,3,5),'Recyclabilité Prod Matx'!C:F,4,FALSE), "")</f>
        <v/>
      </c>
      <c r="F7949" s="12" t="str">
        <f>IF($B7949 &lt;&gt; "", IF(C7949="Totale","",IF(D7949 = 0, "", VLOOKUP(D7949,'Cond Compo'!A:B,2,FALSE))),"")</f>
        <v/>
      </c>
      <c r="G7949" s="28"/>
      <c r="H7949" s="11" t="str">
        <f xml:space="preserve"> IF(C7949="Totale",2,IF($G7949 &lt;&gt; "", IF(D7949 = "E",MATCH(G7949, 'Cond Compo'!D$16:D$18, 0), MATCH(G7949, 'Cond Compo'!C$16:C$19, 0)), ""))</f>
        <v/>
      </c>
      <c r="I7949" s="12" t="str">
        <f>IF($E7949 &lt;&gt; "", IF(E7949 = 0, "", VLOOKUP(E7949,'Cond Perturbation'!A:B,2,FALSE)),"")</f>
        <v/>
      </c>
      <c r="J7949" s="28"/>
      <c r="K7949" s="29" t="str">
        <f>IF($B7949 &lt;&gt; "", IF(C7949="Oui",IF(H7949=1,IF(E7949=0,Résultat!G$8,IF(J7949="No",Résultat!$G$8,Résultat!$G$7)),IF(H7949=2,IF(E7949=0,Résultat!G$9,IF(J7949="No",Résultat!$G$9,Résultat!$G$7)),Résultat!$G$7)),IF(C7949 = "Totale", IF(H7949=1,IF(E7949=0,Résultat!G$8,IF(J7949="No",Résultat!$G$9,Résultat!$G$7)),IF(H7949=2,IF(E7949=0,Résultat!G$9,IF(J7949="No",Résultat!$G$9,Résultat!$G$7)),Résultat!$G$7)),Résultat!$G$7)), "")</f>
        <v/>
      </c>
    </row>
    <row r="7950" spans="1:11" ht="20.100000000000001" customHeight="1">
      <c r="A7950" s="26"/>
      <c r="B7950" s="27"/>
      <c r="C7950" s="11" t="str">
        <f>IF($B7950 &lt;&gt; "",VLOOKUP(MID(B7950,3,5),'Recyclabilité Prod Matx'!C:F,2,FALSE), "")</f>
        <v/>
      </c>
      <c r="D7950" s="11" t="str">
        <f>IF($B7950 &lt;&gt; "",VLOOKUP(MID(B7950,3,5),'Recyclabilité Prod Matx'!C:F,3,FALSE),"")</f>
        <v/>
      </c>
      <c r="E7950" s="11" t="str">
        <f>IF($B7950 &lt;&gt; "",VLOOKUP(MID(B7950,3,5),'Recyclabilité Prod Matx'!C:F,4,FALSE), "")</f>
        <v/>
      </c>
      <c r="F7950" s="12" t="str">
        <f>IF($B7950 &lt;&gt; "", IF(C7950="Totale","",IF(D7950 = 0, "", VLOOKUP(D7950,'Cond Compo'!A:B,2,FALSE))),"")</f>
        <v/>
      </c>
      <c r="G7950" s="28"/>
      <c r="H7950" s="11" t="str">
        <f xml:space="preserve"> IF(C7950="Totale",2,IF($G7950 &lt;&gt; "", IF(D7950 = "E",MATCH(G7950, 'Cond Compo'!D$16:D$18, 0), MATCH(G7950, 'Cond Compo'!C$16:C$19, 0)), ""))</f>
        <v/>
      </c>
      <c r="I7950" s="12" t="str">
        <f>IF($E7950 &lt;&gt; "", IF(E7950 = 0, "", VLOOKUP(E7950,'Cond Perturbation'!A:B,2,FALSE)),"")</f>
        <v/>
      </c>
      <c r="J7950" s="28"/>
      <c r="K7950" s="29" t="str">
        <f>IF($B7950 &lt;&gt; "", IF(C7950="Oui",IF(H7950=1,IF(E7950=0,Résultat!G$8,IF(J7950="No",Résultat!$G$8,Résultat!$G$7)),IF(H7950=2,IF(E7950=0,Résultat!G$9,IF(J7950="No",Résultat!$G$9,Résultat!$G$7)),Résultat!$G$7)),IF(C7950 = "Totale", IF(H7950=1,IF(E7950=0,Résultat!G$8,IF(J7950="No",Résultat!$G$9,Résultat!$G$7)),IF(H7950=2,IF(E7950=0,Résultat!G$9,IF(J7950="No",Résultat!$G$9,Résultat!$G$7)),Résultat!$G$7)),Résultat!$G$7)), "")</f>
        <v/>
      </c>
    </row>
    <row r="7951" spans="1:11" ht="20.100000000000001" customHeight="1">
      <c r="A7951" s="26"/>
      <c r="B7951" s="27"/>
      <c r="C7951" s="11" t="str">
        <f>IF($B7951 &lt;&gt; "",VLOOKUP(MID(B7951,3,5),'Recyclabilité Prod Matx'!C:F,2,FALSE), "")</f>
        <v/>
      </c>
      <c r="D7951" s="11" t="str">
        <f>IF($B7951 &lt;&gt; "",VLOOKUP(MID(B7951,3,5),'Recyclabilité Prod Matx'!C:F,3,FALSE),"")</f>
        <v/>
      </c>
      <c r="E7951" s="11" t="str">
        <f>IF($B7951 &lt;&gt; "",VLOOKUP(MID(B7951,3,5),'Recyclabilité Prod Matx'!C:F,4,FALSE), "")</f>
        <v/>
      </c>
      <c r="F7951" s="12" t="str">
        <f>IF($B7951 &lt;&gt; "", IF(C7951="Totale","",IF(D7951 = 0, "", VLOOKUP(D7951,'Cond Compo'!A:B,2,FALSE))),"")</f>
        <v/>
      </c>
      <c r="G7951" s="28"/>
      <c r="H7951" s="11" t="str">
        <f xml:space="preserve"> IF(C7951="Totale",2,IF($G7951 &lt;&gt; "", IF(D7951 = "E",MATCH(G7951, 'Cond Compo'!D$16:D$18, 0), MATCH(G7951, 'Cond Compo'!C$16:C$19, 0)), ""))</f>
        <v/>
      </c>
      <c r="I7951" s="12" t="str">
        <f>IF($E7951 &lt;&gt; "", IF(E7951 = 0, "", VLOOKUP(E7951,'Cond Perturbation'!A:B,2,FALSE)),"")</f>
        <v/>
      </c>
      <c r="J7951" s="28"/>
      <c r="K7951" s="29" t="str">
        <f>IF($B7951 &lt;&gt; "", IF(C7951="Oui",IF(H7951=1,IF(E7951=0,Résultat!G$8,IF(J7951="No",Résultat!$G$8,Résultat!$G$7)),IF(H7951=2,IF(E7951=0,Résultat!G$9,IF(J7951="No",Résultat!$G$9,Résultat!$G$7)),Résultat!$G$7)),IF(C7951 = "Totale", IF(H7951=1,IF(E7951=0,Résultat!G$8,IF(J7951="No",Résultat!$G$9,Résultat!$G$7)),IF(H7951=2,IF(E7951=0,Résultat!G$9,IF(J7951="No",Résultat!$G$9,Résultat!$G$7)),Résultat!$G$7)),Résultat!$G$7)), "")</f>
        <v/>
      </c>
    </row>
    <row r="7952" spans="1:11" ht="20.100000000000001" customHeight="1">
      <c r="A7952" s="26"/>
      <c r="B7952" s="27"/>
      <c r="C7952" s="11" t="str">
        <f>IF($B7952 &lt;&gt; "",VLOOKUP(MID(B7952,3,5),'Recyclabilité Prod Matx'!C:F,2,FALSE), "")</f>
        <v/>
      </c>
      <c r="D7952" s="11" t="str">
        <f>IF($B7952 &lt;&gt; "",VLOOKUP(MID(B7952,3,5),'Recyclabilité Prod Matx'!C:F,3,FALSE),"")</f>
        <v/>
      </c>
      <c r="E7952" s="11" t="str">
        <f>IF($B7952 &lt;&gt; "",VLOOKUP(MID(B7952,3,5),'Recyclabilité Prod Matx'!C:F,4,FALSE), "")</f>
        <v/>
      </c>
      <c r="F7952" s="12" t="str">
        <f>IF($B7952 &lt;&gt; "", IF(C7952="Totale","",IF(D7952 = 0, "", VLOOKUP(D7952,'Cond Compo'!A:B,2,FALSE))),"")</f>
        <v/>
      </c>
      <c r="G7952" s="28"/>
      <c r="H7952" s="11" t="str">
        <f xml:space="preserve"> IF(C7952="Totale",2,IF($G7952 &lt;&gt; "", IF(D7952 = "E",MATCH(G7952, 'Cond Compo'!D$16:D$18, 0), MATCH(G7952, 'Cond Compo'!C$16:C$19, 0)), ""))</f>
        <v/>
      </c>
      <c r="I7952" s="12" t="str">
        <f>IF($E7952 &lt;&gt; "", IF(E7952 = 0, "", VLOOKUP(E7952,'Cond Perturbation'!A:B,2,FALSE)),"")</f>
        <v/>
      </c>
      <c r="J7952" s="28"/>
      <c r="K7952" s="29" t="str">
        <f>IF($B7952 &lt;&gt; "", IF(C7952="Oui",IF(H7952=1,IF(E7952=0,Résultat!G$8,IF(J7952="No",Résultat!$G$8,Résultat!$G$7)),IF(H7952=2,IF(E7952=0,Résultat!G$9,IF(J7952="No",Résultat!$G$9,Résultat!$G$7)),Résultat!$G$7)),IF(C7952 = "Totale", IF(H7952=1,IF(E7952=0,Résultat!G$8,IF(J7952="No",Résultat!$G$9,Résultat!$G$7)),IF(H7952=2,IF(E7952=0,Résultat!G$9,IF(J7952="No",Résultat!$G$9,Résultat!$G$7)),Résultat!$G$7)),Résultat!$G$7)), "")</f>
        <v/>
      </c>
    </row>
    <row r="7953" spans="1:11" ht="20.100000000000001" customHeight="1">
      <c r="A7953" s="26"/>
      <c r="B7953" s="27"/>
      <c r="C7953" s="11" t="str">
        <f>IF($B7953 &lt;&gt; "",VLOOKUP(MID(B7953,3,5),'Recyclabilité Prod Matx'!C:F,2,FALSE), "")</f>
        <v/>
      </c>
      <c r="D7953" s="11" t="str">
        <f>IF($B7953 &lt;&gt; "",VLOOKUP(MID(B7953,3,5),'Recyclabilité Prod Matx'!C:F,3,FALSE),"")</f>
        <v/>
      </c>
      <c r="E7953" s="11" t="str">
        <f>IF($B7953 &lt;&gt; "",VLOOKUP(MID(B7953,3,5),'Recyclabilité Prod Matx'!C:F,4,FALSE), "")</f>
        <v/>
      </c>
      <c r="F7953" s="12" t="str">
        <f>IF($B7953 &lt;&gt; "", IF(C7953="Totale","",IF(D7953 = 0, "", VLOOKUP(D7953,'Cond Compo'!A:B,2,FALSE))),"")</f>
        <v/>
      </c>
      <c r="G7953" s="28"/>
      <c r="H7953" s="11" t="str">
        <f xml:space="preserve"> IF(C7953="Totale",2,IF($G7953 &lt;&gt; "", IF(D7953 = "E",MATCH(G7953, 'Cond Compo'!D$16:D$18, 0), MATCH(G7953, 'Cond Compo'!C$16:C$19, 0)), ""))</f>
        <v/>
      </c>
      <c r="I7953" s="12" t="str">
        <f>IF($E7953 &lt;&gt; "", IF(E7953 = 0, "", VLOOKUP(E7953,'Cond Perturbation'!A:B,2,FALSE)),"")</f>
        <v/>
      </c>
      <c r="J7953" s="28"/>
      <c r="K7953" s="29" t="str">
        <f>IF($B7953 &lt;&gt; "", IF(C7953="Oui",IF(H7953=1,IF(E7953=0,Résultat!G$8,IF(J7953="No",Résultat!$G$8,Résultat!$G$7)),IF(H7953=2,IF(E7953=0,Résultat!G$9,IF(J7953="No",Résultat!$G$9,Résultat!$G$7)),Résultat!$G$7)),IF(C7953 = "Totale", IF(H7953=1,IF(E7953=0,Résultat!G$8,IF(J7953="No",Résultat!$G$9,Résultat!$G$7)),IF(H7953=2,IF(E7953=0,Résultat!G$9,IF(J7953="No",Résultat!$G$9,Résultat!$G$7)),Résultat!$G$7)),Résultat!$G$7)), "")</f>
        <v/>
      </c>
    </row>
    <row r="7954" spans="1:11" ht="20.100000000000001" customHeight="1">
      <c r="A7954" s="26"/>
      <c r="B7954" s="27"/>
      <c r="C7954" s="11" t="str">
        <f>IF($B7954 &lt;&gt; "",VLOOKUP(MID(B7954,3,5),'Recyclabilité Prod Matx'!C:F,2,FALSE), "")</f>
        <v/>
      </c>
      <c r="D7954" s="11" t="str">
        <f>IF($B7954 &lt;&gt; "",VLOOKUP(MID(B7954,3,5),'Recyclabilité Prod Matx'!C:F,3,FALSE),"")</f>
        <v/>
      </c>
      <c r="E7954" s="11" t="str">
        <f>IF($B7954 &lt;&gt; "",VLOOKUP(MID(B7954,3,5),'Recyclabilité Prod Matx'!C:F,4,FALSE), "")</f>
        <v/>
      </c>
      <c r="F7954" s="12" t="str">
        <f>IF($B7954 &lt;&gt; "", IF(C7954="Totale","",IF(D7954 = 0, "", VLOOKUP(D7954,'Cond Compo'!A:B,2,FALSE))),"")</f>
        <v/>
      </c>
      <c r="G7954" s="28"/>
      <c r="H7954" s="11" t="str">
        <f xml:space="preserve"> IF(C7954="Totale",2,IF($G7954 &lt;&gt; "", IF(D7954 = "E",MATCH(G7954, 'Cond Compo'!D$16:D$18, 0), MATCH(G7954, 'Cond Compo'!C$16:C$19, 0)), ""))</f>
        <v/>
      </c>
      <c r="I7954" s="12" t="str">
        <f>IF($E7954 &lt;&gt; "", IF(E7954 = 0, "", VLOOKUP(E7954,'Cond Perturbation'!A:B,2,FALSE)),"")</f>
        <v/>
      </c>
      <c r="J7954" s="28"/>
      <c r="K7954" s="29" t="str">
        <f>IF($B7954 &lt;&gt; "", IF(C7954="Oui",IF(H7954=1,IF(E7954=0,Résultat!G$8,IF(J7954="No",Résultat!$G$8,Résultat!$G$7)),IF(H7954=2,IF(E7954=0,Résultat!G$9,IF(J7954="No",Résultat!$G$9,Résultat!$G$7)),Résultat!$G$7)),IF(C7954 = "Totale", IF(H7954=1,IF(E7954=0,Résultat!G$8,IF(J7954="No",Résultat!$G$9,Résultat!$G$7)),IF(H7954=2,IF(E7954=0,Résultat!G$9,IF(J7954="No",Résultat!$G$9,Résultat!$G$7)),Résultat!$G$7)),Résultat!$G$7)), "")</f>
        <v/>
      </c>
    </row>
    <row r="7955" spans="1:11" ht="20.100000000000001" customHeight="1">
      <c r="A7955" s="26"/>
      <c r="B7955" s="27"/>
      <c r="C7955" s="11" t="str">
        <f>IF($B7955 &lt;&gt; "",VLOOKUP(MID(B7955,3,5),'Recyclabilité Prod Matx'!C:F,2,FALSE), "")</f>
        <v/>
      </c>
      <c r="D7955" s="11" t="str">
        <f>IF($B7955 &lt;&gt; "",VLOOKUP(MID(B7955,3,5),'Recyclabilité Prod Matx'!C:F,3,FALSE),"")</f>
        <v/>
      </c>
      <c r="E7955" s="11" t="str">
        <f>IF($B7955 &lt;&gt; "",VLOOKUP(MID(B7955,3,5),'Recyclabilité Prod Matx'!C:F,4,FALSE), "")</f>
        <v/>
      </c>
      <c r="F7955" s="12" t="str">
        <f>IF($B7955 &lt;&gt; "", IF(C7955="Totale","",IF(D7955 = 0, "", VLOOKUP(D7955,'Cond Compo'!A:B,2,FALSE))),"")</f>
        <v/>
      </c>
      <c r="G7955" s="28"/>
      <c r="H7955" s="11" t="str">
        <f xml:space="preserve"> IF(C7955="Totale",2,IF($G7955 &lt;&gt; "", IF(D7955 = "E",MATCH(G7955, 'Cond Compo'!D$16:D$18, 0), MATCH(G7955, 'Cond Compo'!C$16:C$19, 0)), ""))</f>
        <v/>
      </c>
      <c r="I7955" s="12" t="str">
        <f>IF($E7955 &lt;&gt; "", IF(E7955 = 0, "", VLOOKUP(E7955,'Cond Perturbation'!A:B,2,FALSE)),"")</f>
        <v/>
      </c>
      <c r="J7955" s="28"/>
      <c r="K7955" s="29" t="str">
        <f>IF($B7955 &lt;&gt; "", IF(C7955="Oui",IF(H7955=1,IF(E7955=0,Résultat!G$8,IF(J7955="No",Résultat!$G$8,Résultat!$G$7)),IF(H7955=2,IF(E7955=0,Résultat!G$9,IF(J7955="No",Résultat!$G$9,Résultat!$G$7)),Résultat!$G$7)),IF(C7955 = "Totale", IF(H7955=1,IF(E7955=0,Résultat!G$8,IF(J7955="No",Résultat!$G$9,Résultat!$G$7)),IF(H7955=2,IF(E7955=0,Résultat!G$9,IF(J7955="No",Résultat!$G$9,Résultat!$G$7)),Résultat!$G$7)),Résultat!$G$7)), "")</f>
        <v/>
      </c>
    </row>
    <row r="7956" spans="1:11" ht="20.100000000000001" customHeight="1">
      <c r="A7956" s="26"/>
      <c r="B7956" s="27"/>
      <c r="C7956" s="11" t="str">
        <f>IF($B7956 &lt;&gt; "",VLOOKUP(MID(B7956,3,5),'Recyclabilité Prod Matx'!C:F,2,FALSE), "")</f>
        <v/>
      </c>
      <c r="D7956" s="11" t="str">
        <f>IF($B7956 &lt;&gt; "",VLOOKUP(MID(B7956,3,5),'Recyclabilité Prod Matx'!C:F,3,FALSE),"")</f>
        <v/>
      </c>
      <c r="E7956" s="11" t="str">
        <f>IF($B7956 &lt;&gt; "",VLOOKUP(MID(B7956,3,5),'Recyclabilité Prod Matx'!C:F,4,FALSE), "")</f>
        <v/>
      </c>
      <c r="F7956" s="12" t="str">
        <f>IF($B7956 &lt;&gt; "", IF(C7956="Totale","",IF(D7956 = 0, "", VLOOKUP(D7956,'Cond Compo'!A:B,2,FALSE))),"")</f>
        <v/>
      </c>
      <c r="G7956" s="28"/>
      <c r="H7956" s="11" t="str">
        <f xml:space="preserve"> IF(C7956="Totale",2,IF($G7956 &lt;&gt; "", IF(D7956 = "E",MATCH(G7956, 'Cond Compo'!D$16:D$18, 0), MATCH(G7956, 'Cond Compo'!C$16:C$19, 0)), ""))</f>
        <v/>
      </c>
      <c r="I7956" s="12" t="str">
        <f>IF($E7956 &lt;&gt; "", IF(E7956 = 0, "", VLOOKUP(E7956,'Cond Perturbation'!A:B,2,FALSE)),"")</f>
        <v/>
      </c>
      <c r="J7956" s="28"/>
      <c r="K7956" s="29" t="str">
        <f>IF($B7956 &lt;&gt; "", IF(C7956="Oui",IF(H7956=1,IF(E7956=0,Résultat!G$8,IF(J7956="No",Résultat!$G$8,Résultat!$G$7)),IF(H7956=2,IF(E7956=0,Résultat!G$9,IF(J7956="No",Résultat!$G$9,Résultat!$G$7)),Résultat!$G$7)),IF(C7956 = "Totale", IF(H7956=1,IF(E7956=0,Résultat!G$8,IF(J7956="No",Résultat!$G$9,Résultat!$G$7)),IF(H7956=2,IF(E7956=0,Résultat!G$9,IF(J7956="No",Résultat!$G$9,Résultat!$G$7)),Résultat!$G$7)),Résultat!$G$7)), "")</f>
        <v/>
      </c>
    </row>
    <row r="7957" spans="1:11" ht="20.100000000000001" customHeight="1">
      <c r="A7957" s="26"/>
      <c r="B7957" s="27"/>
      <c r="C7957" s="11" t="str">
        <f>IF($B7957 &lt;&gt; "",VLOOKUP(MID(B7957,3,5),'Recyclabilité Prod Matx'!C:F,2,FALSE), "")</f>
        <v/>
      </c>
      <c r="D7957" s="11" t="str">
        <f>IF($B7957 &lt;&gt; "",VLOOKUP(MID(B7957,3,5),'Recyclabilité Prod Matx'!C:F,3,FALSE),"")</f>
        <v/>
      </c>
      <c r="E7957" s="11" t="str">
        <f>IF($B7957 &lt;&gt; "",VLOOKUP(MID(B7957,3,5),'Recyclabilité Prod Matx'!C:F,4,FALSE), "")</f>
        <v/>
      </c>
      <c r="F7957" s="12" t="str">
        <f>IF($B7957 &lt;&gt; "", IF(C7957="Totale","",IF(D7957 = 0, "", VLOOKUP(D7957,'Cond Compo'!A:B,2,FALSE))),"")</f>
        <v/>
      </c>
      <c r="G7957" s="28"/>
      <c r="H7957" s="11" t="str">
        <f xml:space="preserve"> IF(C7957="Totale",2,IF($G7957 &lt;&gt; "", IF(D7957 = "E",MATCH(G7957, 'Cond Compo'!D$16:D$18, 0), MATCH(G7957, 'Cond Compo'!C$16:C$19, 0)), ""))</f>
        <v/>
      </c>
      <c r="I7957" s="12" t="str">
        <f>IF($E7957 &lt;&gt; "", IF(E7957 = 0, "", VLOOKUP(E7957,'Cond Perturbation'!A:B,2,FALSE)),"")</f>
        <v/>
      </c>
      <c r="J7957" s="28"/>
      <c r="K7957" s="29" t="str">
        <f>IF($B7957 &lt;&gt; "", IF(C7957="Oui",IF(H7957=1,IF(E7957=0,Résultat!G$8,IF(J7957="No",Résultat!$G$8,Résultat!$G$7)),IF(H7957=2,IF(E7957=0,Résultat!G$9,IF(J7957="No",Résultat!$G$9,Résultat!$G$7)),Résultat!$G$7)),IF(C7957 = "Totale", IF(H7957=1,IF(E7957=0,Résultat!G$8,IF(J7957="No",Résultat!$G$9,Résultat!$G$7)),IF(H7957=2,IF(E7957=0,Résultat!G$9,IF(J7957="No",Résultat!$G$9,Résultat!$G$7)),Résultat!$G$7)),Résultat!$G$7)), "")</f>
        <v/>
      </c>
    </row>
    <row r="7958" spans="1:11" ht="20.100000000000001" customHeight="1">
      <c r="A7958" s="26"/>
      <c r="B7958" s="27"/>
      <c r="C7958" s="11" t="str">
        <f>IF($B7958 &lt;&gt; "",VLOOKUP(MID(B7958,3,5),'Recyclabilité Prod Matx'!C:F,2,FALSE), "")</f>
        <v/>
      </c>
      <c r="D7958" s="11" t="str">
        <f>IF($B7958 &lt;&gt; "",VLOOKUP(MID(B7958,3,5),'Recyclabilité Prod Matx'!C:F,3,FALSE),"")</f>
        <v/>
      </c>
      <c r="E7958" s="11" t="str">
        <f>IF($B7958 &lt;&gt; "",VLOOKUP(MID(B7958,3,5),'Recyclabilité Prod Matx'!C:F,4,FALSE), "")</f>
        <v/>
      </c>
      <c r="F7958" s="12" t="str">
        <f>IF($B7958 &lt;&gt; "", IF(C7958="Totale","",IF(D7958 = 0, "", VLOOKUP(D7958,'Cond Compo'!A:B,2,FALSE))),"")</f>
        <v/>
      </c>
      <c r="G7958" s="28"/>
      <c r="H7958" s="11" t="str">
        <f xml:space="preserve"> IF(C7958="Totale",2,IF($G7958 &lt;&gt; "", IF(D7958 = "E",MATCH(G7958, 'Cond Compo'!D$16:D$18, 0), MATCH(G7958, 'Cond Compo'!C$16:C$19, 0)), ""))</f>
        <v/>
      </c>
      <c r="I7958" s="12" t="str">
        <f>IF($E7958 &lt;&gt; "", IF(E7958 = 0, "", VLOOKUP(E7958,'Cond Perturbation'!A:B,2,FALSE)),"")</f>
        <v/>
      </c>
      <c r="J7958" s="28"/>
      <c r="K7958" s="29" t="str">
        <f>IF($B7958 &lt;&gt; "", IF(C7958="Oui",IF(H7958=1,IF(E7958=0,Résultat!G$8,IF(J7958="No",Résultat!$G$8,Résultat!$G$7)),IF(H7958=2,IF(E7958=0,Résultat!G$9,IF(J7958="No",Résultat!$G$9,Résultat!$G$7)),Résultat!$G$7)),IF(C7958 = "Totale", IF(H7958=1,IF(E7958=0,Résultat!G$8,IF(J7958="No",Résultat!$G$9,Résultat!$G$7)),IF(H7958=2,IF(E7958=0,Résultat!G$9,IF(J7958="No",Résultat!$G$9,Résultat!$G$7)),Résultat!$G$7)),Résultat!$G$7)), "")</f>
        <v/>
      </c>
    </row>
    <row r="7959" spans="1:11" ht="20.100000000000001" customHeight="1">
      <c r="A7959" s="26"/>
      <c r="B7959" s="27"/>
      <c r="C7959" s="11" t="str">
        <f>IF($B7959 &lt;&gt; "",VLOOKUP(MID(B7959,3,5),'Recyclabilité Prod Matx'!C:F,2,FALSE), "")</f>
        <v/>
      </c>
      <c r="D7959" s="11" t="str">
        <f>IF($B7959 &lt;&gt; "",VLOOKUP(MID(B7959,3,5),'Recyclabilité Prod Matx'!C:F,3,FALSE),"")</f>
        <v/>
      </c>
      <c r="E7959" s="11" t="str">
        <f>IF($B7959 &lt;&gt; "",VLOOKUP(MID(B7959,3,5),'Recyclabilité Prod Matx'!C:F,4,FALSE), "")</f>
        <v/>
      </c>
      <c r="F7959" s="12" t="str">
        <f>IF($B7959 &lt;&gt; "", IF(C7959="Totale","",IF(D7959 = 0, "", VLOOKUP(D7959,'Cond Compo'!A:B,2,FALSE))),"")</f>
        <v/>
      </c>
      <c r="G7959" s="28"/>
      <c r="H7959" s="11" t="str">
        <f xml:space="preserve"> IF(C7959="Totale",2,IF($G7959 &lt;&gt; "", IF(D7959 = "E",MATCH(G7959, 'Cond Compo'!D$16:D$18, 0), MATCH(G7959, 'Cond Compo'!C$16:C$19, 0)), ""))</f>
        <v/>
      </c>
      <c r="I7959" s="12" t="str">
        <f>IF($E7959 &lt;&gt; "", IF(E7959 = 0, "", VLOOKUP(E7959,'Cond Perturbation'!A:B,2,FALSE)),"")</f>
        <v/>
      </c>
      <c r="J7959" s="28"/>
      <c r="K7959" s="29" t="str">
        <f>IF($B7959 &lt;&gt; "", IF(C7959="Oui",IF(H7959=1,IF(E7959=0,Résultat!G$8,IF(J7959="No",Résultat!$G$8,Résultat!$G$7)),IF(H7959=2,IF(E7959=0,Résultat!G$9,IF(J7959="No",Résultat!$G$9,Résultat!$G$7)),Résultat!$G$7)),IF(C7959 = "Totale", IF(H7959=1,IF(E7959=0,Résultat!G$8,IF(J7959="No",Résultat!$G$9,Résultat!$G$7)),IF(H7959=2,IF(E7959=0,Résultat!G$9,IF(J7959="No",Résultat!$G$9,Résultat!$G$7)),Résultat!$G$7)),Résultat!$G$7)), "")</f>
        <v/>
      </c>
    </row>
    <row r="7960" spans="1:11" ht="20.100000000000001" customHeight="1">
      <c r="A7960" s="26"/>
      <c r="B7960" s="27"/>
      <c r="C7960" s="11" t="str">
        <f>IF($B7960 &lt;&gt; "",VLOOKUP(MID(B7960,3,5),'Recyclabilité Prod Matx'!C:F,2,FALSE), "")</f>
        <v/>
      </c>
      <c r="D7960" s="11" t="str">
        <f>IF($B7960 &lt;&gt; "",VLOOKUP(MID(B7960,3,5),'Recyclabilité Prod Matx'!C:F,3,FALSE),"")</f>
        <v/>
      </c>
      <c r="E7960" s="11" t="str">
        <f>IF($B7960 &lt;&gt; "",VLOOKUP(MID(B7960,3,5),'Recyclabilité Prod Matx'!C:F,4,FALSE), "")</f>
        <v/>
      </c>
      <c r="F7960" s="12" t="str">
        <f>IF($B7960 &lt;&gt; "", IF(C7960="Totale","",IF(D7960 = 0, "", VLOOKUP(D7960,'Cond Compo'!A:B,2,FALSE))),"")</f>
        <v/>
      </c>
      <c r="G7960" s="28"/>
      <c r="H7960" s="11" t="str">
        <f xml:space="preserve"> IF(C7960="Totale",2,IF($G7960 &lt;&gt; "", IF(D7960 = "E",MATCH(G7960, 'Cond Compo'!D$16:D$18, 0), MATCH(G7960, 'Cond Compo'!C$16:C$19, 0)), ""))</f>
        <v/>
      </c>
      <c r="I7960" s="12" t="str">
        <f>IF($E7960 &lt;&gt; "", IF(E7960 = 0, "", VLOOKUP(E7960,'Cond Perturbation'!A:B,2,FALSE)),"")</f>
        <v/>
      </c>
      <c r="J7960" s="28"/>
      <c r="K7960" s="29" t="str">
        <f>IF($B7960 &lt;&gt; "", IF(C7960="Oui",IF(H7960=1,IF(E7960=0,Résultat!G$8,IF(J7960="No",Résultat!$G$8,Résultat!$G$7)),IF(H7960=2,IF(E7960=0,Résultat!G$9,IF(J7960="No",Résultat!$G$9,Résultat!$G$7)),Résultat!$G$7)),IF(C7960 = "Totale", IF(H7960=1,IF(E7960=0,Résultat!G$8,IF(J7960="No",Résultat!$G$9,Résultat!$G$7)),IF(H7960=2,IF(E7960=0,Résultat!G$9,IF(J7960="No",Résultat!$G$9,Résultat!$G$7)),Résultat!$G$7)),Résultat!$G$7)), "")</f>
        <v/>
      </c>
    </row>
    <row r="7961" spans="1:11" ht="20.100000000000001" customHeight="1">
      <c r="A7961" s="26"/>
      <c r="B7961" s="27"/>
      <c r="C7961" s="11" t="str">
        <f>IF($B7961 &lt;&gt; "",VLOOKUP(MID(B7961,3,5),'Recyclabilité Prod Matx'!C:F,2,FALSE), "")</f>
        <v/>
      </c>
      <c r="D7961" s="11" t="str">
        <f>IF($B7961 &lt;&gt; "",VLOOKUP(MID(B7961,3,5),'Recyclabilité Prod Matx'!C:F,3,FALSE),"")</f>
        <v/>
      </c>
      <c r="E7961" s="11" t="str">
        <f>IF($B7961 &lt;&gt; "",VLOOKUP(MID(B7961,3,5),'Recyclabilité Prod Matx'!C:F,4,FALSE), "")</f>
        <v/>
      </c>
      <c r="F7961" s="12" t="str">
        <f>IF($B7961 &lt;&gt; "", IF(C7961="Totale","",IF(D7961 = 0, "", VLOOKUP(D7961,'Cond Compo'!A:B,2,FALSE))),"")</f>
        <v/>
      </c>
      <c r="G7961" s="28"/>
      <c r="H7961" s="11" t="str">
        <f xml:space="preserve"> IF(C7961="Totale",2,IF($G7961 &lt;&gt; "", IF(D7961 = "E",MATCH(G7961, 'Cond Compo'!D$16:D$18, 0), MATCH(G7961, 'Cond Compo'!C$16:C$19, 0)), ""))</f>
        <v/>
      </c>
      <c r="I7961" s="12" t="str">
        <f>IF($E7961 &lt;&gt; "", IF(E7961 = 0, "", VLOOKUP(E7961,'Cond Perturbation'!A:B,2,FALSE)),"")</f>
        <v/>
      </c>
      <c r="J7961" s="28"/>
      <c r="K7961" s="29" t="str">
        <f>IF($B7961 &lt;&gt; "", IF(C7961="Oui",IF(H7961=1,IF(E7961=0,Résultat!G$8,IF(J7961="No",Résultat!$G$8,Résultat!$G$7)),IF(H7961=2,IF(E7961=0,Résultat!G$9,IF(J7961="No",Résultat!$G$9,Résultat!$G$7)),Résultat!$G$7)),IF(C7961 = "Totale", IF(H7961=1,IF(E7961=0,Résultat!G$8,IF(J7961="No",Résultat!$G$9,Résultat!$G$7)),IF(H7961=2,IF(E7961=0,Résultat!G$9,IF(J7961="No",Résultat!$G$9,Résultat!$G$7)),Résultat!$G$7)),Résultat!$G$7)), "")</f>
        <v/>
      </c>
    </row>
    <row r="7962" spans="1:11" ht="20.100000000000001" customHeight="1">
      <c r="A7962" s="26"/>
      <c r="B7962" s="27"/>
      <c r="C7962" s="11" t="str">
        <f>IF($B7962 &lt;&gt; "",VLOOKUP(MID(B7962,3,5),'Recyclabilité Prod Matx'!C:F,2,FALSE), "")</f>
        <v/>
      </c>
      <c r="D7962" s="11" t="str">
        <f>IF($B7962 &lt;&gt; "",VLOOKUP(MID(B7962,3,5),'Recyclabilité Prod Matx'!C:F,3,FALSE),"")</f>
        <v/>
      </c>
      <c r="E7962" s="11" t="str">
        <f>IF($B7962 &lt;&gt; "",VLOOKUP(MID(B7962,3,5),'Recyclabilité Prod Matx'!C:F,4,FALSE), "")</f>
        <v/>
      </c>
      <c r="F7962" s="12" t="str">
        <f>IF($B7962 &lt;&gt; "", IF(C7962="Totale","",IF(D7962 = 0, "", VLOOKUP(D7962,'Cond Compo'!A:B,2,FALSE))),"")</f>
        <v/>
      </c>
      <c r="G7962" s="28"/>
      <c r="H7962" s="11" t="str">
        <f xml:space="preserve"> IF(C7962="Totale",2,IF($G7962 &lt;&gt; "", IF(D7962 = "E",MATCH(G7962, 'Cond Compo'!D$16:D$18, 0), MATCH(G7962, 'Cond Compo'!C$16:C$19, 0)), ""))</f>
        <v/>
      </c>
      <c r="I7962" s="12" t="str">
        <f>IF($E7962 &lt;&gt; "", IF(E7962 = 0, "", VLOOKUP(E7962,'Cond Perturbation'!A:B,2,FALSE)),"")</f>
        <v/>
      </c>
      <c r="J7962" s="28"/>
      <c r="K7962" s="29" t="str">
        <f>IF($B7962 &lt;&gt; "", IF(C7962="Oui",IF(H7962=1,IF(E7962=0,Résultat!G$8,IF(J7962="No",Résultat!$G$8,Résultat!$G$7)),IF(H7962=2,IF(E7962=0,Résultat!G$9,IF(J7962="No",Résultat!$G$9,Résultat!$G$7)),Résultat!$G$7)),IF(C7962 = "Totale", IF(H7962=1,IF(E7962=0,Résultat!G$8,IF(J7962="No",Résultat!$G$9,Résultat!$G$7)),IF(H7962=2,IF(E7962=0,Résultat!G$9,IF(J7962="No",Résultat!$G$9,Résultat!$G$7)),Résultat!$G$7)),Résultat!$G$7)), "")</f>
        <v/>
      </c>
    </row>
    <row r="7963" spans="1:11" ht="20.100000000000001" customHeight="1">
      <c r="A7963" s="26"/>
      <c r="B7963" s="27"/>
      <c r="C7963" s="11" t="str">
        <f>IF($B7963 &lt;&gt; "",VLOOKUP(MID(B7963,3,5),'Recyclabilité Prod Matx'!C:F,2,FALSE), "")</f>
        <v/>
      </c>
      <c r="D7963" s="11" t="str">
        <f>IF($B7963 &lt;&gt; "",VLOOKUP(MID(B7963,3,5),'Recyclabilité Prod Matx'!C:F,3,FALSE),"")</f>
        <v/>
      </c>
      <c r="E7963" s="11" t="str">
        <f>IF($B7963 &lt;&gt; "",VLOOKUP(MID(B7963,3,5),'Recyclabilité Prod Matx'!C:F,4,FALSE), "")</f>
        <v/>
      </c>
      <c r="F7963" s="12" t="str">
        <f>IF($B7963 &lt;&gt; "", IF(C7963="Totale","",IF(D7963 = 0, "", VLOOKUP(D7963,'Cond Compo'!A:B,2,FALSE))),"")</f>
        <v/>
      </c>
      <c r="G7963" s="28"/>
      <c r="H7963" s="11" t="str">
        <f xml:space="preserve"> IF(C7963="Totale",2,IF($G7963 &lt;&gt; "", IF(D7963 = "E",MATCH(G7963, 'Cond Compo'!D$16:D$18, 0), MATCH(G7963, 'Cond Compo'!C$16:C$19, 0)), ""))</f>
        <v/>
      </c>
      <c r="I7963" s="12" t="str">
        <f>IF($E7963 &lt;&gt; "", IF(E7963 = 0, "", VLOOKUP(E7963,'Cond Perturbation'!A:B,2,FALSE)),"")</f>
        <v/>
      </c>
      <c r="J7963" s="28"/>
      <c r="K7963" s="29" t="str">
        <f>IF($B7963 &lt;&gt; "", IF(C7963="Oui",IF(H7963=1,IF(E7963=0,Résultat!G$8,IF(J7963="No",Résultat!$G$8,Résultat!$G$7)),IF(H7963=2,IF(E7963=0,Résultat!G$9,IF(J7963="No",Résultat!$G$9,Résultat!$G$7)),Résultat!$G$7)),IF(C7963 = "Totale", IF(H7963=1,IF(E7963=0,Résultat!G$8,IF(J7963="No",Résultat!$G$9,Résultat!$G$7)),IF(H7963=2,IF(E7963=0,Résultat!G$9,IF(J7963="No",Résultat!$G$9,Résultat!$G$7)),Résultat!$G$7)),Résultat!$G$7)), "")</f>
        <v/>
      </c>
    </row>
    <row r="7964" spans="1:11" ht="20.100000000000001" customHeight="1">
      <c r="A7964" s="26"/>
      <c r="B7964" s="27"/>
      <c r="C7964" s="11" t="str">
        <f>IF($B7964 &lt;&gt; "",VLOOKUP(MID(B7964,3,5),'Recyclabilité Prod Matx'!C:F,2,FALSE), "")</f>
        <v/>
      </c>
      <c r="D7964" s="11" t="str">
        <f>IF($B7964 &lt;&gt; "",VLOOKUP(MID(B7964,3,5),'Recyclabilité Prod Matx'!C:F,3,FALSE),"")</f>
        <v/>
      </c>
      <c r="E7964" s="11" t="str">
        <f>IF($B7964 &lt;&gt; "",VLOOKUP(MID(B7964,3,5),'Recyclabilité Prod Matx'!C:F,4,FALSE), "")</f>
        <v/>
      </c>
      <c r="F7964" s="12" t="str">
        <f>IF($B7964 &lt;&gt; "", IF(C7964="Totale","",IF(D7964 = 0, "", VLOOKUP(D7964,'Cond Compo'!A:B,2,FALSE))),"")</f>
        <v/>
      </c>
      <c r="G7964" s="28"/>
      <c r="H7964" s="11" t="str">
        <f xml:space="preserve"> IF(C7964="Totale",2,IF($G7964 &lt;&gt; "", IF(D7964 = "E",MATCH(G7964, 'Cond Compo'!D$16:D$18, 0), MATCH(G7964, 'Cond Compo'!C$16:C$19, 0)), ""))</f>
        <v/>
      </c>
      <c r="I7964" s="12" t="str">
        <f>IF($E7964 &lt;&gt; "", IF(E7964 = 0, "", VLOOKUP(E7964,'Cond Perturbation'!A:B,2,FALSE)),"")</f>
        <v/>
      </c>
      <c r="J7964" s="28"/>
      <c r="K7964" s="29" t="str">
        <f>IF($B7964 &lt;&gt; "", IF(C7964="Oui",IF(H7964=1,IF(E7964=0,Résultat!G$8,IF(J7964="No",Résultat!$G$8,Résultat!$G$7)),IF(H7964=2,IF(E7964=0,Résultat!G$9,IF(J7964="No",Résultat!$G$9,Résultat!$G$7)),Résultat!$G$7)),IF(C7964 = "Totale", IF(H7964=1,IF(E7964=0,Résultat!G$8,IF(J7964="No",Résultat!$G$9,Résultat!$G$7)),IF(H7964=2,IF(E7964=0,Résultat!G$9,IF(J7964="No",Résultat!$G$9,Résultat!$G$7)),Résultat!$G$7)),Résultat!$G$7)), "")</f>
        <v/>
      </c>
    </row>
    <row r="7965" spans="1:11" ht="20.100000000000001" customHeight="1">
      <c r="A7965" s="26"/>
      <c r="B7965" s="27"/>
      <c r="C7965" s="11" t="str">
        <f>IF($B7965 &lt;&gt; "",VLOOKUP(MID(B7965,3,5),'Recyclabilité Prod Matx'!C:F,2,FALSE), "")</f>
        <v/>
      </c>
      <c r="D7965" s="11" t="str">
        <f>IF($B7965 &lt;&gt; "",VLOOKUP(MID(B7965,3,5),'Recyclabilité Prod Matx'!C:F,3,FALSE),"")</f>
        <v/>
      </c>
      <c r="E7965" s="11" t="str">
        <f>IF($B7965 &lt;&gt; "",VLOOKUP(MID(B7965,3,5),'Recyclabilité Prod Matx'!C:F,4,FALSE), "")</f>
        <v/>
      </c>
      <c r="F7965" s="12" t="str">
        <f>IF($B7965 &lt;&gt; "", IF(C7965="Totale","",IF(D7965 = 0, "", VLOOKUP(D7965,'Cond Compo'!A:B,2,FALSE))),"")</f>
        <v/>
      </c>
      <c r="G7965" s="28"/>
      <c r="H7965" s="11" t="str">
        <f xml:space="preserve"> IF(C7965="Totale",2,IF($G7965 &lt;&gt; "", IF(D7965 = "E",MATCH(G7965, 'Cond Compo'!D$16:D$18, 0), MATCH(G7965, 'Cond Compo'!C$16:C$19, 0)), ""))</f>
        <v/>
      </c>
      <c r="I7965" s="12" t="str">
        <f>IF($E7965 &lt;&gt; "", IF(E7965 = 0, "", VLOOKUP(E7965,'Cond Perturbation'!A:B,2,FALSE)),"")</f>
        <v/>
      </c>
      <c r="J7965" s="28"/>
      <c r="K7965" s="29" t="str">
        <f>IF($B7965 &lt;&gt; "", IF(C7965="Oui",IF(H7965=1,IF(E7965=0,Résultat!G$8,IF(J7965="No",Résultat!$G$8,Résultat!$G$7)),IF(H7965=2,IF(E7965=0,Résultat!G$9,IF(J7965="No",Résultat!$G$9,Résultat!$G$7)),Résultat!$G$7)),IF(C7965 = "Totale", IF(H7965=1,IF(E7965=0,Résultat!G$8,IF(J7965="No",Résultat!$G$9,Résultat!$G$7)),IF(H7965=2,IF(E7965=0,Résultat!G$9,IF(J7965="No",Résultat!$G$9,Résultat!$G$7)),Résultat!$G$7)),Résultat!$G$7)), "")</f>
        <v/>
      </c>
    </row>
    <row r="7966" spans="1:11" ht="20.100000000000001" customHeight="1">
      <c r="A7966" s="26"/>
      <c r="B7966" s="27"/>
      <c r="C7966" s="11" t="str">
        <f>IF($B7966 &lt;&gt; "",VLOOKUP(MID(B7966,3,5),'Recyclabilité Prod Matx'!C:F,2,FALSE), "")</f>
        <v/>
      </c>
      <c r="D7966" s="11" t="str">
        <f>IF($B7966 &lt;&gt; "",VLOOKUP(MID(B7966,3,5),'Recyclabilité Prod Matx'!C:F,3,FALSE),"")</f>
        <v/>
      </c>
      <c r="E7966" s="11" t="str">
        <f>IF($B7966 &lt;&gt; "",VLOOKUP(MID(B7966,3,5),'Recyclabilité Prod Matx'!C:F,4,FALSE), "")</f>
        <v/>
      </c>
      <c r="F7966" s="12" t="str">
        <f>IF($B7966 &lt;&gt; "", IF(C7966="Totale","",IF(D7966 = 0, "", VLOOKUP(D7966,'Cond Compo'!A:B,2,FALSE))),"")</f>
        <v/>
      </c>
      <c r="G7966" s="28"/>
      <c r="H7966" s="11" t="str">
        <f xml:space="preserve"> IF(C7966="Totale",2,IF($G7966 &lt;&gt; "", IF(D7966 = "E",MATCH(G7966, 'Cond Compo'!D$16:D$18, 0), MATCH(G7966, 'Cond Compo'!C$16:C$19, 0)), ""))</f>
        <v/>
      </c>
      <c r="I7966" s="12" t="str">
        <f>IF($E7966 &lt;&gt; "", IF(E7966 = 0, "", VLOOKUP(E7966,'Cond Perturbation'!A:B,2,FALSE)),"")</f>
        <v/>
      </c>
      <c r="J7966" s="28"/>
      <c r="K7966" s="29" t="str">
        <f>IF($B7966 &lt;&gt; "", IF(C7966="Oui",IF(H7966=1,IF(E7966=0,Résultat!G$8,IF(J7966="No",Résultat!$G$8,Résultat!$G$7)),IF(H7966=2,IF(E7966=0,Résultat!G$9,IF(J7966="No",Résultat!$G$9,Résultat!$G$7)),Résultat!$G$7)),IF(C7966 = "Totale", IF(H7966=1,IF(E7966=0,Résultat!G$8,IF(J7966="No",Résultat!$G$9,Résultat!$G$7)),IF(H7966=2,IF(E7966=0,Résultat!G$9,IF(J7966="No",Résultat!$G$9,Résultat!$G$7)),Résultat!$G$7)),Résultat!$G$7)), "")</f>
        <v/>
      </c>
    </row>
    <row r="7967" spans="1:11" ht="20.100000000000001" customHeight="1">
      <c r="A7967" s="26"/>
      <c r="B7967" s="27"/>
      <c r="C7967" s="11" t="str">
        <f>IF($B7967 &lt;&gt; "",VLOOKUP(MID(B7967,3,5),'Recyclabilité Prod Matx'!C:F,2,FALSE), "")</f>
        <v/>
      </c>
      <c r="D7967" s="11" t="str">
        <f>IF($B7967 &lt;&gt; "",VLOOKUP(MID(B7967,3,5),'Recyclabilité Prod Matx'!C:F,3,FALSE),"")</f>
        <v/>
      </c>
      <c r="E7967" s="11" t="str">
        <f>IF($B7967 &lt;&gt; "",VLOOKUP(MID(B7967,3,5),'Recyclabilité Prod Matx'!C:F,4,FALSE), "")</f>
        <v/>
      </c>
      <c r="F7967" s="12" t="str">
        <f>IF($B7967 &lt;&gt; "", IF(C7967="Totale","",IF(D7967 = 0, "", VLOOKUP(D7967,'Cond Compo'!A:B,2,FALSE))),"")</f>
        <v/>
      </c>
      <c r="G7967" s="28"/>
      <c r="H7967" s="11" t="str">
        <f xml:space="preserve"> IF(C7967="Totale",2,IF($G7967 &lt;&gt; "", IF(D7967 = "E",MATCH(G7967, 'Cond Compo'!D$16:D$18, 0), MATCH(G7967, 'Cond Compo'!C$16:C$19, 0)), ""))</f>
        <v/>
      </c>
      <c r="I7967" s="12" t="str">
        <f>IF($E7967 &lt;&gt; "", IF(E7967 = 0, "", VLOOKUP(E7967,'Cond Perturbation'!A:B,2,FALSE)),"")</f>
        <v/>
      </c>
      <c r="J7967" s="28"/>
      <c r="K7967" s="29" t="str">
        <f>IF($B7967 &lt;&gt; "", IF(C7967="Oui",IF(H7967=1,IF(E7967=0,Résultat!G$8,IF(J7967="No",Résultat!$G$8,Résultat!$G$7)),IF(H7967=2,IF(E7967=0,Résultat!G$9,IF(J7967="No",Résultat!$G$9,Résultat!$G$7)),Résultat!$G$7)),IF(C7967 = "Totale", IF(H7967=1,IF(E7967=0,Résultat!G$8,IF(J7967="No",Résultat!$G$9,Résultat!$G$7)),IF(H7967=2,IF(E7967=0,Résultat!G$9,IF(J7967="No",Résultat!$G$9,Résultat!$G$7)),Résultat!$G$7)),Résultat!$G$7)), "")</f>
        <v/>
      </c>
    </row>
    <row r="7968" spans="1:11" ht="20.100000000000001" customHeight="1">
      <c r="A7968" s="26"/>
      <c r="B7968" s="27"/>
      <c r="C7968" s="11" t="str">
        <f>IF($B7968 &lt;&gt; "",VLOOKUP(MID(B7968,3,5),'Recyclabilité Prod Matx'!C:F,2,FALSE), "")</f>
        <v/>
      </c>
      <c r="D7968" s="11" t="str">
        <f>IF($B7968 &lt;&gt; "",VLOOKUP(MID(B7968,3,5),'Recyclabilité Prod Matx'!C:F,3,FALSE),"")</f>
        <v/>
      </c>
      <c r="E7968" s="11" t="str">
        <f>IF($B7968 &lt;&gt; "",VLOOKUP(MID(B7968,3,5),'Recyclabilité Prod Matx'!C:F,4,FALSE), "")</f>
        <v/>
      </c>
      <c r="F7968" s="12" t="str">
        <f>IF($B7968 &lt;&gt; "", IF(C7968="Totale","",IF(D7968 = 0, "", VLOOKUP(D7968,'Cond Compo'!A:B,2,FALSE))),"")</f>
        <v/>
      </c>
      <c r="G7968" s="28"/>
      <c r="H7968" s="11" t="str">
        <f xml:space="preserve"> IF(C7968="Totale",2,IF($G7968 &lt;&gt; "", IF(D7968 = "E",MATCH(G7968, 'Cond Compo'!D$16:D$18, 0), MATCH(G7968, 'Cond Compo'!C$16:C$19, 0)), ""))</f>
        <v/>
      </c>
      <c r="I7968" s="12" t="str">
        <f>IF($E7968 &lt;&gt; "", IF(E7968 = 0, "", VLOOKUP(E7968,'Cond Perturbation'!A:B,2,FALSE)),"")</f>
        <v/>
      </c>
      <c r="J7968" s="28"/>
      <c r="K7968" s="29" t="str">
        <f>IF($B7968 &lt;&gt; "", IF(C7968="Oui",IF(H7968=1,IF(E7968=0,Résultat!G$8,IF(J7968="No",Résultat!$G$8,Résultat!$G$7)),IF(H7968=2,IF(E7968=0,Résultat!G$9,IF(J7968="No",Résultat!$G$9,Résultat!$G$7)),Résultat!$G$7)),IF(C7968 = "Totale", IF(H7968=1,IF(E7968=0,Résultat!G$8,IF(J7968="No",Résultat!$G$9,Résultat!$G$7)),IF(H7968=2,IF(E7968=0,Résultat!G$9,IF(J7968="No",Résultat!$G$9,Résultat!$G$7)),Résultat!$G$7)),Résultat!$G$7)), "")</f>
        <v/>
      </c>
    </row>
    <row r="7969" spans="1:11" ht="20.100000000000001" customHeight="1">
      <c r="A7969" s="26"/>
      <c r="B7969" s="27"/>
      <c r="C7969" s="11" t="str">
        <f>IF($B7969 &lt;&gt; "",VLOOKUP(MID(B7969,3,5),'Recyclabilité Prod Matx'!C:F,2,FALSE), "")</f>
        <v/>
      </c>
      <c r="D7969" s="11" t="str">
        <f>IF($B7969 &lt;&gt; "",VLOOKUP(MID(B7969,3,5),'Recyclabilité Prod Matx'!C:F,3,FALSE),"")</f>
        <v/>
      </c>
      <c r="E7969" s="11" t="str">
        <f>IF($B7969 &lt;&gt; "",VLOOKUP(MID(B7969,3,5),'Recyclabilité Prod Matx'!C:F,4,FALSE), "")</f>
        <v/>
      </c>
      <c r="F7969" s="12" t="str">
        <f>IF($B7969 &lt;&gt; "", IF(C7969="Totale","",IF(D7969 = 0, "", VLOOKUP(D7969,'Cond Compo'!A:B,2,FALSE))),"")</f>
        <v/>
      </c>
      <c r="G7969" s="28"/>
      <c r="H7969" s="11" t="str">
        <f xml:space="preserve"> IF(C7969="Totale",2,IF($G7969 &lt;&gt; "", IF(D7969 = "E",MATCH(G7969, 'Cond Compo'!D$16:D$18, 0), MATCH(G7969, 'Cond Compo'!C$16:C$19, 0)), ""))</f>
        <v/>
      </c>
      <c r="I7969" s="12" t="str">
        <f>IF($E7969 &lt;&gt; "", IF(E7969 = 0, "", VLOOKUP(E7969,'Cond Perturbation'!A:B,2,FALSE)),"")</f>
        <v/>
      </c>
      <c r="J7969" s="28"/>
      <c r="K7969" s="29" t="str">
        <f>IF($B7969 &lt;&gt; "", IF(C7969="Oui",IF(H7969=1,IF(E7969=0,Résultat!G$8,IF(J7969="No",Résultat!$G$8,Résultat!$G$7)),IF(H7969=2,IF(E7969=0,Résultat!G$9,IF(J7969="No",Résultat!$G$9,Résultat!$G$7)),Résultat!$G$7)),IF(C7969 = "Totale", IF(H7969=1,IF(E7969=0,Résultat!G$8,IF(J7969="No",Résultat!$G$9,Résultat!$G$7)),IF(H7969=2,IF(E7969=0,Résultat!G$9,IF(J7969="No",Résultat!$G$9,Résultat!$G$7)),Résultat!$G$7)),Résultat!$G$7)), "")</f>
        <v/>
      </c>
    </row>
    <row r="7970" spans="1:11" ht="20.100000000000001" customHeight="1">
      <c r="A7970" s="26"/>
      <c r="B7970" s="27"/>
      <c r="C7970" s="11" t="str">
        <f>IF($B7970 &lt;&gt; "",VLOOKUP(MID(B7970,3,5),'Recyclabilité Prod Matx'!C:F,2,FALSE), "")</f>
        <v/>
      </c>
      <c r="D7970" s="11" t="str">
        <f>IF($B7970 &lt;&gt; "",VLOOKUP(MID(B7970,3,5),'Recyclabilité Prod Matx'!C:F,3,FALSE),"")</f>
        <v/>
      </c>
      <c r="E7970" s="11" t="str">
        <f>IF($B7970 &lt;&gt; "",VLOOKUP(MID(B7970,3,5),'Recyclabilité Prod Matx'!C:F,4,FALSE), "")</f>
        <v/>
      </c>
      <c r="F7970" s="12" t="str">
        <f>IF($B7970 &lt;&gt; "", IF(C7970="Totale","",IF(D7970 = 0, "", VLOOKUP(D7970,'Cond Compo'!A:B,2,FALSE))),"")</f>
        <v/>
      </c>
      <c r="G7970" s="28"/>
      <c r="H7970" s="11" t="str">
        <f xml:space="preserve"> IF(C7970="Totale",2,IF($G7970 &lt;&gt; "", IF(D7970 = "E",MATCH(G7970, 'Cond Compo'!D$16:D$18, 0), MATCH(G7970, 'Cond Compo'!C$16:C$19, 0)), ""))</f>
        <v/>
      </c>
      <c r="I7970" s="12" t="str">
        <f>IF($E7970 &lt;&gt; "", IF(E7970 = 0, "", VLOOKUP(E7970,'Cond Perturbation'!A:B,2,FALSE)),"")</f>
        <v/>
      </c>
      <c r="J7970" s="28"/>
      <c r="K7970" s="29" t="str">
        <f>IF($B7970 &lt;&gt; "", IF(C7970="Oui",IF(H7970=1,IF(E7970=0,Résultat!G$8,IF(J7970="No",Résultat!$G$8,Résultat!$G$7)),IF(H7970=2,IF(E7970=0,Résultat!G$9,IF(J7970="No",Résultat!$G$9,Résultat!$G$7)),Résultat!$G$7)),IF(C7970 = "Totale", IF(H7970=1,IF(E7970=0,Résultat!G$8,IF(J7970="No",Résultat!$G$9,Résultat!$G$7)),IF(H7970=2,IF(E7970=0,Résultat!G$9,IF(J7970="No",Résultat!$G$9,Résultat!$G$7)),Résultat!$G$7)),Résultat!$G$7)), "")</f>
        <v/>
      </c>
    </row>
    <row r="7971" spans="1:11" ht="20.100000000000001" customHeight="1">
      <c r="A7971" s="26"/>
      <c r="B7971" s="27"/>
      <c r="C7971" s="11" t="str">
        <f>IF($B7971 &lt;&gt; "",VLOOKUP(MID(B7971,3,5),'Recyclabilité Prod Matx'!C:F,2,FALSE), "")</f>
        <v/>
      </c>
      <c r="D7971" s="11" t="str">
        <f>IF($B7971 &lt;&gt; "",VLOOKUP(MID(B7971,3,5),'Recyclabilité Prod Matx'!C:F,3,FALSE),"")</f>
        <v/>
      </c>
      <c r="E7971" s="11" t="str">
        <f>IF($B7971 &lt;&gt; "",VLOOKUP(MID(B7971,3,5),'Recyclabilité Prod Matx'!C:F,4,FALSE), "")</f>
        <v/>
      </c>
      <c r="F7971" s="12" t="str">
        <f>IF($B7971 &lt;&gt; "", IF(C7971="Totale","",IF(D7971 = 0, "", VLOOKUP(D7971,'Cond Compo'!A:B,2,FALSE))),"")</f>
        <v/>
      </c>
      <c r="G7971" s="28"/>
      <c r="H7971" s="11" t="str">
        <f xml:space="preserve"> IF(C7971="Totale",2,IF($G7971 &lt;&gt; "", IF(D7971 = "E",MATCH(G7971, 'Cond Compo'!D$16:D$18, 0), MATCH(G7971, 'Cond Compo'!C$16:C$19, 0)), ""))</f>
        <v/>
      </c>
      <c r="I7971" s="12" t="str">
        <f>IF($E7971 &lt;&gt; "", IF(E7971 = 0, "", VLOOKUP(E7971,'Cond Perturbation'!A:B,2,FALSE)),"")</f>
        <v/>
      </c>
      <c r="J7971" s="28"/>
      <c r="K7971" s="29" t="str">
        <f>IF($B7971 &lt;&gt; "", IF(C7971="Oui",IF(H7971=1,IF(E7971=0,Résultat!G$8,IF(J7971="No",Résultat!$G$8,Résultat!$G$7)),IF(H7971=2,IF(E7971=0,Résultat!G$9,IF(J7971="No",Résultat!$G$9,Résultat!$G$7)),Résultat!$G$7)),IF(C7971 = "Totale", IF(H7971=1,IF(E7971=0,Résultat!G$8,IF(J7971="No",Résultat!$G$9,Résultat!$G$7)),IF(H7971=2,IF(E7971=0,Résultat!G$9,IF(J7971="No",Résultat!$G$9,Résultat!$G$7)),Résultat!$G$7)),Résultat!$G$7)), "")</f>
        <v/>
      </c>
    </row>
    <row r="7972" spans="1:11" ht="20.100000000000001" customHeight="1">
      <c r="A7972" s="26"/>
      <c r="B7972" s="27"/>
      <c r="C7972" s="11" t="str">
        <f>IF($B7972 &lt;&gt; "",VLOOKUP(MID(B7972,3,5),'Recyclabilité Prod Matx'!C:F,2,FALSE), "")</f>
        <v/>
      </c>
      <c r="D7972" s="11" t="str">
        <f>IF($B7972 &lt;&gt; "",VLOOKUP(MID(B7972,3,5),'Recyclabilité Prod Matx'!C:F,3,FALSE),"")</f>
        <v/>
      </c>
      <c r="E7972" s="11" t="str">
        <f>IF($B7972 &lt;&gt; "",VLOOKUP(MID(B7972,3,5),'Recyclabilité Prod Matx'!C:F,4,FALSE), "")</f>
        <v/>
      </c>
      <c r="F7972" s="12" t="str">
        <f>IF($B7972 &lt;&gt; "", IF(C7972="Totale","",IF(D7972 = 0, "", VLOOKUP(D7972,'Cond Compo'!A:B,2,FALSE))),"")</f>
        <v/>
      </c>
      <c r="G7972" s="28"/>
      <c r="H7972" s="11" t="str">
        <f xml:space="preserve"> IF(C7972="Totale",2,IF($G7972 &lt;&gt; "", IF(D7972 = "E",MATCH(G7972, 'Cond Compo'!D$16:D$18, 0), MATCH(G7972, 'Cond Compo'!C$16:C$19, 0)), ""))</f>
        <v/>
      </c>
      <c r="I7972" s="12" t="str">
        <f>IF($E7972 &lt;&gt; "", IF(E7972 = 0, "", VLOOKUP(E7972,'Cond Perturbation'!A:B,2,FALSE)),"")</f>
        <v/>
      </c>
      <c r="J7972" s="28"/>
      <c r="K7972" s="29" t="str">
        <f>IF($B7972 &lt;&gt; "", IF(C7972="Oui",IF(H7972=1,IF(E7972=0,Résultat!G$8,IF(J7972="No",Résultat!$G$8,Résultat!$G$7)),IF(H7972=2,IF(E7972=0,Résultat!G$9,IF(J7972="No",Résultat!$G$9,Résultat!$G$7)),Résultat!$G$7)),IF(C7972 = "Totale", IF(H7972=1,IF(E7972=0,Résultat!G$8,IF(J7972="No",Résultat!$G$9,Résultat!$G$7)),IF(H7972=2,IF(E7972=0,Résultat!G$9,IF(J7972="No",Résultat!$G$9,Résultat!$G$7)),Résultat!$G$7)),Résultat!$G$7)), "")</f>
        <v/>
      </c>
    </row>
    <row r="7973" spans="1:11" ht="20.100000000000001" customHeight="1">
      <c r="A7973" s="26"/>
      <c r="B7973" s="27"/>
      <c r="C7973" s="11" t="str">
        <f>IF($B7973 &lt;&gt; "",VLOOKUP(MID(B7973,3,5),'Recyclabilité Prod Matx'!C:F,2,FALSE), "")</f>
        <v/>
      </c>
      <c r="D7973" s="11" t="str">
        <f>IF($B7973 &lt;&gt; "",VLOOKUP(MID(B7973,3,5),'Recyclabilité Prod Matx'!C:F,3,FALSE),"")</f>
        <v/>
      </c>
      <c r="E7973" s="11" t="str">
        <f>IF($B7973 &lt;&gt; "",VLOOKUP(MID(B7973,3,5),'Recyclabilité Prod Matx'!C:F,4,FALSE), "")</f>
        <v/>
      </c>
      <c r="F7973" s="12" t="str">
        <f>IF($B7973 &lt;&gt; "", IF(C7973="Totale","",IF(D7973 = 0, "", VLOOKUP(D7973,'Cond Compo'!A:B,2,FALSE))),"")</f>
        <v/>
      </c>
      <c r="G7973" s="28"/>
      <c r="H7973" s="11" t="str">
        <f xml:space="preserve"> IF(C7973="Totale",2,IF($G7973 &lt;&gt; "", IF(D7973 = "E",MATCH(G7973, 'Cond Compo'!D$16:D$18, 0), MATCH(G7973, 'Cond Compo'!C$16:C$19, 0)), ""))</f>
        <v/>
      </c>
      <c r="I7973" s="12" t="str">
        <f>IF($E7973 &lt;&gt; "", IF(E7973 = 0, "", VLOOKUP(E7973,'Cond Perturbation'!A:B,2,FALSE)),"")</f>
        <v/>
      </c>
      <c r="J7973" s="28"/>
      <c r="K7973" s="29" t="str">
        <f>IF($B7973 &lt;&gt; "", IF(C7973="Oui",IF(H7973=1,IF(E7973=0,Résultat!G$8,IF(J7973="No",Résultat!$G$8,Résultat!$G$7)),IF(H7973=2,IF(E7973=0,Résultat!G$9,IF(J7973="No",Résultat!$G$9,Résultat!$G$7)),Résultat!$G$7)),IF(C7973 = "Totale", IF(H7973=1,IF(E7973=0,Résultat!G$8,IF(J7973="No",Résultat!$G$9,Résultat!$G$7)),IF(H7973=2,IF(E7973=0,Résultat!G$9,IF(J7973="No",Résultat!$G$9,Résultat!$G$7)),Résultat!$G$7)),Résultat!$G$7)), "")</f>
        <v/>
      </c>
    </row>
    <row r="7974" spans="1:11" ht="20.100000000000001" customHeight="1">
      <c r="A7974" s="26"/>
      <c r="B7974" s="27"/>
      <c r="C7974" s="11" t="str">
        <f>IF($B7974 &lt;&gt; "",VLOOKUP(MID(B7974,3,5),'Recyclabilité Prod Matx'!C:F,2,FALSE), "")</f>
        <v/>
      </c>
      <c r="D7974" s="11" t="str">
        <f>IF($B7974 &lt;&gt; "",VLOOKUP(MID(B7974,3,5),'Recyclabilité Prod Matx'!C:F,3,FALSE),"")</f>
        <v/>
      </c>
      <c r="E7974" s="11" t="str">
        <f>IF($B7974 &lt;&gt; "",VLOOKUP(MID(B7974,3,5),'Recyclabilité Prod Matx'!C:F,4,FALSE), "")</f>
        <v/>
      </c>
      <c r="F7974" s="12" t="str">
        <f>IF($B7974 &lt;&gt; "", IF(C7974="Totale","",IF(D7974 = 0, "", VLOOKUP(D7974,'Cond Compo'!A:B,2,FALSE))),"")</f>
        <v/>
      </c>
      <c r="G7974" s="28"/>
      <c r="H7974" s="11" t="str">
        <f xml:space="preserve"> IF(C7974="Totale",2,IF($G7974 &lt;&gt; "", IF(D7974 = "E",MATCH(G7974, 'Cond Compo'!D$16:D$18, 0), MATCH(G7974, 'Cond Compo'!C$16:C$19, 0)), ""))</f>
        <v/>
      </c>
      <c r="I7974" s="12" t="str">
        <f>IF($E7974 &lt;&gt; "", IF(E7974 = 0, "", VLOOKUP(E7974,'Cond Perturbation'!A:B,2,FALSE)),"")</f>
        <v/>
      </c>
      <c r="J7974" s="28"/>
      <c r="K7974" s="29" t="str">
        <f>IF($B7974 &lt;&gt; "", IF(C7974="Oui",IF(H7974=1,IF(E7974=0,Résultat!G$8,IF(J7974="No",Résultat!$G$8,Résultat!$G$7)),IF(H7974=2,IF(E7974=0,Résultat!G$9,IF(J7974="No",Résultat!$G$9,Résultat!$G$7)),Résultat!$G$7)),IF(C7974 = "Totale", IF(H7974=1,IF(E7974=0,Résultat!G$8,IF(J7974="No",Résultat!$G$9,Résultat!$G$7)),IF(H7974=2,IF(E7974=0,Résultat!G$9,IF(J7974="No",Résultat!$G$9,Résultat!$G$7)),Résultat!$G$7)),Résultat!$G$7)), "")</f>
        <v/>
      </c>
    </row>
    <row r="7975" spans="1:11" ht="20.100000000000001" customHeight="1">
      <c r="A7975" s="26"/>
      <c r="B7975" s="27"/>
      <c r="C7975" s="11" t="str">
        <f>IF($B7975 &lt;&gt; "",VLOOKUP(MID(B7975,3,5),'Recyclabilité Prod Matx'!C:F,2,FALSE), "")</f>
        <v/>
      </c>
      <c r="D7975" s="11" t="str">
        <f>IF($B7975 &lt;&gt; "",VLOOKUP(MID(B7975,3,5),'Recyclabilité Prod Matx'!C:F,3,FALSE),"")</f>
        <v/>
      </c>
      <c r="E7975" s="11" t="str">
        <f>IF($B7975 &lt;&gt; "",VLOOKUP(MID(B7975,3,5),'Recyclabilité Prod Matx'!C:F,4,FALSE), "")</f>
        <v/>
      </c>
      <c r="F7975" s="12" t="str">
        <f>IF($B7975 &lt;&gt; "", IF(C7975="Totale","",IF(D7975 = 0, "", VLOOKUP(D7975,'Cond Compo'!A:B,2,FALSE))),"")</f>
        <v/>
      </c>
      <c r="G7975" s="28"/>
      <c r="H7975" s="11" t="str">
        <f xml:space="preserve"> IF(C7975="Totale",2,IF($G7975 &lt;&gt; "", IF(D7975 = "E",MATCH(G7975, 'Cond Compo'!D$16:D$18, 0), MATCH(G7975, 'Cond Compo'!C$16:C$19, 0)), ""))</f>
        <v/>
      </c>
      <c r="I7975" s="12" t="str">
        <f>IF($E7975 &lt;&gt; "", IF(E7975 = 0, "", VLOOKUP(E7975,'Cond Perturbation'!A:B,2,FALSE)),"")</f>
        <v/>
      </c>
      <c r="J7975" s="28"/>
      <c r="K7975" s="29" t="str">
        <f>IF($B7975 &lt;&gt; "", IF(C7975="Oui",IF(H7975=1,IF(E7975=0,Résultat!G$8,IF(J7975="No",Résultat!$G$8,Résultat!$G$7)),IF(H7975=2,IF(E7975=0,Résultat!G$9,IF(J7975="No",Résultat!$G$9,Résultat!$G$7)),Résultat!$G$7)),IF(C7975 = "Totale", IF(H7975=1,IF(E7975=0,Résultat!G$8,IF(J7975="No",Résultat!$G$9,Résultat!$G$7)),IF(H7975=2,IF(E7975=0,Résultat!G$9,IF(J7975="No",Résultat!$G$9,Résultat!$G$7)),Résultat!$G$7)),Résultat!$G$7)), "")</f>
        <v/>
      </c>
    </row>
    <row r="7976" spans="1:11" ht="20.100000000000001" customHeight="1">
      <c r="A7976" s="26"/>
      <c r="B7976" s="27"/>
      <c r="C7976" s="11" t="str">
        <f>IF($B7976 &lt;&gt; "",VLOOKUP(MID(B7976,3,5),'Recyclabilité Prod Matx'!C:F,2,FALSE), "")</f>
        <v/>
      </c>
      <c r="D7976" s="11" t="str">
        <f>IF($B7976 &lt;&gt; "",VLOOKUP(MID(B7976,3,5),'Recyclabilité Prod Matx'!C:F,3,FALSE),"")</f>
        <v/>
      </c>
      <c r="E7976" s="11" t="str">
        <f>IF($B7976 &lt;&gt; "",VLOOKUP(MID(B7976,3,5),'Recyclabilité Prod Matx'!C:F,4,FALSE), "")</f>
        <v/>
      </c>
      <c r="F7976" s="12" t="str">
        <f>IF($B7976 &lt;&gt; "", IF(C7976="Totale","",IF(D7976 = 0, "", VLOOKUP(D7976,'Cond Compo'!A:B,2,FALSE))),"")</f>
        <v/>
      </c>
      <c r="G7976" s="28"/>
      <c r="H7976" s="11" t="str">
        <f xml:space="preserve"> IF(C7976="Totale",2,IF($G7976 &lt;&gt; "", IF(D7976 = "E",MATCH(G7976, 'Cond Compo'!D$16:D$18, 0), MATCH(G7976, 'Cond Compo'!C$16:C$19, 0)), ""))</f>
        <v/>
      </c>
      <c r="I7976" s="12" t="str">
        <f>IF($E7976 &lt;&gt; "", IF(E7976 = 0, "", VLOOKUP(E7976,'Cond Perturbation'!A:B,2,FALSE)),"")</f>
        <v/>
      </c>
      <c r="J7976" s="28"/>
      <c r="K7976" s="29" t="str">
        <f>IF($B7976 &lt;&gt; "", IF(C7976="Oui",IF(H7976=1,IF(E7976=0,Résultat!G$8,IF(J7976="No",Résultat!$G$8,Résultat!$G$7)),IF(H7976=2,IF(E7976=0,Résultat!G$9,IF(J7976="No",Résultat!$G$9,Résultat!$G$7)),Résultat!$G$7)),IF(C7976 = "Totale", IF(H7976=1,IF(E7976=0,Résultat!G$8,IF(J7976="No",Résultat!$G$9,Résultat!$G$7)),IF(H7976=2,IF(E7976=0,Résultat!G$9,IF(J7976="No",Résultat!$G$9,Résultat!$G$7)),Résultat!$G$7)),Résultat!$G$7)), "")</f>
        <v/>
      </c>
    </row>
    <row r="7977" spans="1:11" ht="20.100000000000001" customHeight="1">
      <c r="A7977" s="26"/>
      <c r="B7977" s="27"/>
      <c r="C7977" s="11" t="str">
        <f>IF($B7977 &lt;&gt; "",VLOOKUP(MID(B7977,3,5),'Recyclabilité Prod Matx'!C:F,2,FALSE), "")</f>
        <v/>
      </c>
      <c r="D7977" s="11" t="str">
        <f>IF($B7977 &lt;&gt; "",VLOOKUP(MID(B7977,3,5),'Recyclabilité Prod Matx'!C:F,3,FALSE),"")</f>
        <v/>
      </c>
      <c r="E7977" s="11" t="str">
        <f>IF($B7977 &lt;&gt; "",VLOOKUP(MID(B7977,3,5),'Recyclabilité Prod Matx'!C:F,4,FALSE), "")</f>
        <v/>
      </c>
      <c r="F7977" s="12" t="str">
        <f>IF($B7977 &lt;&gt; "", IF(C7977="Totale","",IF(D7977 = 0, "", VLOOKUP(D7977,'Cond Compo'!A:B,2,FALSE))),"")</f>
        <v/>
      </c>
      <c r="G7977" s="28"/>
      <c r="H7977" s="11" t="str">
        <f xml:space="preserve"> IF(C7977="Totale",2,IF($G7977 &lt;&gt; "", IF(D7977 = "E",MATCH(G7977, 'Cond Compo'!D$16:D$18, 0), MATCH(G7977, 'Cond Compo'!C$16:C$19, 0)), ""))</f>
        <v/>
      </c>
      <c r="I7977" s="12" t="str">
        <f>IF($E7977 &lt;&gt; "", IF(E7977 = 0, "", VLOOKUP(E7977,'Cond Perturbation'!A:B,2,FALSE)),"")</f>
        <v/>
      </c>
      <c r="J7977" s="28"/>
      <c r="K7977" s="29" t="str">
        <f>IF($B7977 &lt;&gt; "", IF(C7977="Oui",IF(H7977=1,IF(E7977=0,Résultat!G$8,IF(J7977="No",Résultat!$G$8,Résultat!$G$7)),IF(H7977=2,IF(E7977=0,Résultat!G$9,IF(J7977="No",Résultat!$G$9,Résultat!$G$7)),Résultat!$G$7)),IF(C7977 = "Totale", IF(H7977=1,IF(E7977=0,Résultat!G$8,IF(J7977="No",Résultat!$G$9,Résultat!$G$7)),IF(H7977=2,IF(E7977=0,Résultat!G$9,IF(J7977="No",Résultat!$G$9,Résultat!$G$7)),Résultat!$G$7)),Résultat!$G$7)), "")</f>
        <v/>
      </c>
    </row>
    <row r="7978" spans="1:11" ht="20.100000000000001" customHeight="1">
      <c r="A7978" s="26"/>
      <c r="B7978" s="27"/>
      <c r="C7978" s="11" t="str">
        <f>IF($B7978 &lt;&gt; "",VLOOKUP(MID(B7978,3,5),'Recyclabilité Prod Matx'!C:F,2,FALSE), "")</f>
        <v/>
      </c>
      <c r="D7978" s="11" t="str">
        <f>IF($B7978 &lt;&gt; "",VLOOKUP(MID(B7978,3,5),'Recyclabilité Prod Matx'!C:F,3,FALSE),"")</f>
        <v/>
      </c>
      <c r="E7978" s="11" t="str">
        <f>IF($B7978 &lt;&gt; "",VLOOKUP(MID(B7978,3,5),'Recyclabilité Prod Matx'!C:F,4,FALSE), "")</f>
        <v/>
      </c>
      <c r="F7978" s="12" t="str">
        <f>IF($B7978 &lt;&gt; "", IF(C7978="Totale","",IF(D7978 = 0, "", VLOOKUP(D7978,'Cond Compo'!A:B,2,FALSE))),"")</f>
        <v/>
      </c>
      <c r="G7978" s="28"/>
      <c r="H7978" s="11" t="str">
        <f xml:space="preserve"> IF(C7978="Totale",2,IF($G7978 &lt;&gt; "", IF(D7978 = "E",MATCH(G7978, 'Cond Compo'!D$16:D$18, 0), MATCH(G7978, 'Cond Compo'!C$16:C$19, 0)), ""))</f>
        <v/>
      </c>
      <c r="I7978" s="12" t="str">
        <f>IF($E7978 &lt;&gt; "", IF(E7978 = 0, "", VLOOKUP(E7978,'Cond Perturbation'!A:B,2,FALSE)),"")</f>
        <v/>
      </c>
      <c r="J7978" s="28"/>
      <c r="K7978" s="29" t="str">
        <f>IF($B7978 &lt;&gt; "", IF(C7978="Oui",IF(H7978=1,IF(E7978=0,Résultat!G$8,IF(J7978="No",Résultat!$G$8,Résultat!$G$7)),IF(H7978=2,IF(E7978=0,Résultat!G$9,IF(J7978="No",Résultat!$G$9,Résultat!$G$7)),Résultat!$G$7)),IF(C7978 = "Totale", IF(H7978=1,IF(E7978=0,Résultat!G$8,IF(J7978="No",Résultat!$G$9,Résultat!$G$7)),IF(H7978=2,IF(E7978=0,Résultat!G$9,IF(J7978="No",Résultat!$G$9,Résultat!$G$7)),Résultat!$G$7)),Résultat!$G$7)), "")</f>
        <v/>
      </c>
    </row>
    <row r="7979" spans="1:11" ht="20.100000000000001" customHeight="1">
      <c r="A7979" s="26"/>
      <c r="B7979" s="27"/>
      <c r="C7979" s="11" t="str">
        <f>IF($B7979 &lt;&gt; "",VLOOKUP(MID(B7979,3,5),'Recyclabilité Prod Matx'!C:F,2,FALSE), "")</f>
        <v/>
      </c>
      <c r="D7979" s="11" t="str">
        <f>IF($B7979 &lt;&gt; "",VLOOKUP(MID(B7979,3,5),'Recyclabilité Prod Matx'!C:F,3,FALSE),"")</f>
        <v/>
      </c>
      <c r="E7979" s="11" t="str">
        <f>IF($B7979 &lt;&gt; "",VLOOKUP(MID(B7979,3,5),'Recyclabilité Prod Matx'!C:F,4,FALSE), "")</f>
        <v/>
      </c>
      <c r="F7979" s="12" t="str">
        <f>IF($B7979 &lt;&gt; "", IF(C7979="Totale","",IF(D7979 = 0, "", VLOOKUP(D7979,'Cond Compo'!A:B,2,FALSE))),"")</f>
        <v/>
      </c>
      <c r="G7979" s="28"/>
      <c r="H7979" s="11" t="str">
        <f xml:space="preserve"> IF(C7979="Totale",2,IF($G7979 &lt;&gt; "", IF(D7979 = "E",MATCH(G7979, 'Cond Compo'!D$16:D$18, 0), MATCH(G7979, 'Cond Compo'!C$16:C$19, 0)), ""))</f>
        <v/>
      </c>
      <c r="I7979" s="12" t="str">
        <f>IF($E7979 &lt;&gt; "", IF(E7979 = 0, "", VLOOKUP(E7979,'Cond Perturbation'!A:B,2,FALSE)),"")</f>
        <v/>
      </c>
      <c r="J7979" s="28"/>
      <c r="K7979" s="29" t="str">
        <f>IF($B7979 &lt;&gt; "", IF(C7979="Oui",IF(H7979=1,IF(E7979=0,Résultat!G$8,IF(J7979="No",Résultat!$G$8,Résultat!$G$7)),IF(H7979=2,IF(E7979=0,Résultat!G$9,IF(J7979="No",Résultat!$G$9,Résultat!$G$7)),Résultat!$G$7)),IF(C7979 = "Totale", IF(H7979=1,IF(E7979=0,Résultat!G$8,IF(J7979="No",Résultat!$G$9,Résultat!$G$7)),IF(H7979=2,IF(E7979=0,Résultat!G$9,IF(J7979="No",Résultat!$G$9,Résultat!$G$7)),Résultat!$G$7)),Résultat!$G$7)), "")</f>
        <v/>
      </c>
    </row>
    <row r="7980" spans="1:11" ht="20.100000000000001" customHeight="1">
      <c r="A7980" s="26"/>
      <c r="B7980" s="27"/>
      <c r="C7980" s="11" t="str">
        <f>IF($B7980 &lt;&gt; "",VLOOKUP(MID(B7980,3,5),'Recyclabilité Prod Matx'!C:F,2,FALSE), "")</f>
        <v/>
      </c>
      <c r="D7980" s="11" t="str">
        <f>IF($B7980 &lt;&gt; "",VLOOKUP(MID(B7980,3,5),'Recyclabilité Prod Matx'!C:F,3,FALSE),"")</f>
        <v/>
      </c>
      <c r="E7980" s="11" t="str">
        <f>IF($B7980 &lt;&gt; "",VLOOKUP(MID(B7980,3,5),'Recyclabilité Prod Matx'!C:F,4,FALSE), "")</f>
        <v/>
      </c>
      <c r="F7980" s="12" t="str">
        <f>IF($B7980 &lt;&gt; "", IF(C7980="Totale","",IF(D7980 = 0, "", VLOOKUP(D7980,'Cond Compo'!A:B,2,FALSE))),"")</f>
        <v/>
      </c>
      <c r="G7980" s="28"/>
      <c r="H7980" s="11" t="str">
        <f xml:space="preserve"> IF(C7980="Totale",2,IF($G7980 &lt;&gt; "", IF(D7980 = "E",MATCH(G7980, 'Cond Compo'!D$16:D$18, 0), MATCH(G7980, 'Cond Compo'!C$16:C$19, 0)), ""))</f>
        <v/>
      </c>
      <c r="I7980" s="12" t="str">
        <f>IF($E7980 &lt;&gt; "", IF(E7980 = 0, "", VLOOKUP(E7980,'Cond Perturbation'!A:B,2,FALSE)),"")</f>
        <v/>
      </c>
      <c r="J7980" s="28"/>
      <c r="K7980" s="29" t="str">
        <f>IF($B7980 &lt;&gt; "", IF(C7980="Oui",IF(H7980=1,IF(E7980=0,Résultat!G$8,IF(J7980="No",Résultat!$G$8,Résultat!$G$7)),IF(H7980=2,IF(E7980=0,Résultat!G$9,IF(J7980="No",Résultat!$G$9,Résultat!$G$7)),Résultat!$G$7)),IF(C7980 = "Totale", IF(H7980=1,IF(E7980=0,Résultat!G$8,IF(J7980="No",Résultat!$G$9,Résultat!$G$7)),IF(H7980=2,IF(E7980=0,Résultat!G$9,IF(J7980="No",Résultat!$G$9,Résultat!$G$7)),Résultat!$G$7)),Résultat!$G$7)), "")</f>
        <v/>
      </c>
    </row>
    <row r="7981" spans="1:11" ht="20.100000000000001" customHeight="1">
      <c r="A7981" s="26"/>
      <c r="B7981" s="27"/>
      <c r="C7981" s="11" t="str">
        <f>IF($B7981 &lt;&gt; "",VLOOKUP(MID(B7981,3,5),'Recyclabilité Prod Matx'!C:F,2,FALSE), "")</f>
        <v/>
      </c>
      <c r="D7981" s="11" t="str">
        <f>IF($B7981 &lt;&gt; "",VLOOKUP(MID(B7981,3,5),'Recyclabilité Prod Matx'!C:F,3,FALSE),"")</f>
        <v/>
      </c>
      <c r="E7981" s="11" t="str">
        <f>IF($B7981 &lt;&gt; "",VLOOKUP(MID(B7981,3,5),'Recyclabilité Prod Matx'!C:F,4,FALSE), "")</f>
        <v/>
      </c>
      <c r="F7981" s="12" t="str">
        <f>IF($B7981 &lt;&gt; "", IF(C7981="Totale","",IF(D7981 = 0, "", VLOOKUP(D7981,'Cond Compo'!A:B,2,FALSE))),"")</f>
        <v/>
      </c>
      <c r="G7981" s="28"/>
      <c r="H7981" s="11" t="str">
        <f xml:space="preserve"> IF(C7981="Totale",2,IF($G7981 &lt;&gt; "", IF(D7981 = "E",MATCH(G7981, 'Cond Compo'!D$16:D$18, 0), MATCH(G7981, 'Cond Compo'!C$16:C$19, 0)), ""))</f>
        <v/>
      </c>
      <c r="I7981" s="12" t="str">
        <f>IF($E7981 &lt;&gt; "", IF(E7981 = 0, "", VLOOKUP(E7981,'Cond Perturbation'!A:B,2,FALSE)),"")</f>
        <v/>
      </c>
      <c r="J7981" s="28"/>
      <c r="K7981" s="29" t="str">
        <f>IF($B7981 &lt;&gt; "", IF(C7981="Oui",IF(H7981=1,IF(E7981=0,Résultat!G$8,IF(J7981="No",Résultat!$G$8,Résultat!$G$7)),IF(H7981=2,IF(E7981=0,Résultat!G$9,IF(J7981="No",Résultat!$G$9,Résultat!$G$7)),Résultat!$G$7)),IF(C7981 = "Totale", IF(H7981=1,IF(E7981=0,Résultat!G$8,IF(J7981="No",Résultat!$G$9,Résultat!$G$7)),IF(H7981=2,IF(E7981=0,Résultat!G$9,IF(J7981="No",Résultat!$G$9,Résultat!$G$7)),Résultat!$G$7)),Résultat!$G$7)), "")</f>
        <v/>
      </c>
    </row>
    <row r="7982" spans="1:11" ht="20.100000000000001" customHeight="1">
      <c r="A7982" s="26"/>
      <c r="B7982" s="27"/>
      <c r="C7982" s="11" t="str">
        <f>IF($B7982 &lt;&gt; "",VLOOKUP(MID(B7982,3,5),'Recyclabilité Prod Matx'!C:F,2,FALSE), "")</f>
        <v/>
      </c>
      <c r="D7982" s="11" t="str">
        <f>IF($B7982 &lt;&gt; "",VLOOKUP(MID(B7982,3,5),'Recyclabilité Prod Matx'!C:F,3,FALSE),"")</f>
        <v/>
      </c>
      <c r="E7982" s="11" t="str">
        <f>IF($B7982 &lt;&gt; "",VLOOKUP(MID(B7982,3,5),'Recyclabilité Prod Matx'!C:F,4,FALSE), "")</f>
        <v/>
      </c>
      <c r="F7982" s="12" t="str">
        <f>IF($B7982 &lt;&gt; "", IF(C7982="Totale","",IF(D7982 = 0, "", VLOOKUP(D7982,'Cond Compo'!A:B,2,FALSE))),"")</f>
        <v/>
      </c>
      <c r="G7982" s="28"/>
      <c r="H7982" s="11" t="str">
        <f xml:space="preserve"> IF(C7982="Totale",2,IF($G7982 &lt;&gt; "", IF(D7982 = "E",MATCH(G7982, 'Cond Compo'!D$16:D$18, 0), MATCH(G7982, 'Cond Compo'!C$16:C$19, 0)), ""))</f>
        <v/>
      </c>
      <c r="I7982" s="12" t="str">
        <f>IF($E7982 &lt;&gt; "", IF(E7982 = 0, "", VLOOKUP(E7982,'Cond Perturbation'!A:B,2,FALSE)),"")</f>
        <v/>
      </c>
      <c r="J7982" s="28"/>
      <c r="K7982" s="29" t="str">
        <f>IF($B7982 &lt;&gt; "", IF(C7982="Oui",IF(H7982=1,IF(E7982=0,Résultat!G$8,IF(J7982="No",Résultat!$G$8,Résultat!$G$7)),IF(H7982=2,IF(E7982=0,Résultat!G$9,IF(J7982="No",Résultat!$G$9,Résultat!$G$7)),Résultat!$G$7)),IF(C7982 = "Totale", IF(H7982=1,IF(E7982=0,Résultat!G$8,IF(J7982="No",Résultat!$G$9,Résultat!$G$7)),IF(H7982=2,IF(E7982=0,Résultat!G$9,IF(J7982="No",Résultat!$G$9,Résultat!$G$7)),Résultat!$G$7)),Résultat!$G$7)), "")</f>
        <v/>
      </c>
    </row>
    <row r="7983" spans="1:11" ht="20.100000000000001" customHeight="1">
      <c r="A7983" s="26"/>
      <c r="B7983" s="27"/>
      <c r="C7983" s="11" t="str">
        <f>IF($B7983 &lt;&gt; "",VLOOKUP(MID(B7983,3,5),'Recyclabilité Prod Matx'!C:F,2,FALSE), "")</f>
        <v/>
      </c>
      <c r="D7983" s="11" t="str">
        <f>IF($B7983 &lt;&gt; "",VLOOKUP(MID(B7983,3,5),'Recyclabilité Prod Matx'!C:F,3,FALSE),"")</f>
        <v/>
      </c>
      <c r="E7983" s="11" t="str">
        <f>IF($B7983 &lt;&gt; "",VLOOKUP(MID(B7983,3,5),'Recyclabilité Prod Matx'!C:F,4,FALSE), "")</f>
        <v/>
      </c>
      <c r="F7983" s="12" t="str">
        <f>IF($B7983 &lt;&gt; "", IF(C7983="Totale","",IF(D7983 = 0, "", VLOOKUP(D7983,'Cond Compo'!A:B,2,FALSE))),"")</f>
        <v/>
      </c>
      <c r="G7983" s="28"/>
      <c r="H7983" s="11" t="str">
        <f xml:space="preserve"> IF(C7983="Totale",2,IF($G7983 &lt;&gt; "", IF(D7983 = "E",MATCH(G7983, 'Cond Compo'!D$16:D$18, 0), MATCH(G7983, 'Cond Compo'!C$16:C$19, 0)), ""))</f>
        <v/>
      </c>
      <c r="I7983" s="12" t="str">
        <f>IF($E7983 &lt;&gt; "", IF(E7983 = 0, "", VLOOKUP(E7983,'Cond Perturbation'!A:B,2,FALSE)),"")</f>
        <v/>
      </c>
      <c r="J7983" s="28"/>
      <c r="K7983" s="29" t="str">
        <f>IF($B7983 &lt;&gt; "", IF(C7983="Oui",IF(H7983=1,IF(E7983=0,Résultat!G$8,IF(J7983="No",Résultat!$G$8,Résultat!$G$7)),IF(H7983=2,IF(E7983=0,Résultat!G$9,IF(J7983="No",Résultat!$G$9,Résultat!$G$7)),Résultat!$G$7)),IF(C7983 = "Totale", IF(H7983=1,IF(E7983=0,Résultat!G$8,IF(J7983="No",Résultat!$G$9,Résultat!$G$7)),IF(H7983=2,IF(E7983=0,Résultat!G$9,IF(J7983="No",Résultat!$G$9,Résultat!$G$7)),Résultat!$G$7)),Résultat!$G$7)), "")</f>
        <v/>
      </c>
    </row>
    <row r="7984" spans="1:11" ht="20.100000000000001" customHeight="1">
      <c r="A7984" s="26"/>
      <c r="B7984" s="27"/>
      <c r="C7984" s="11" t="str">
        <f>IF($B7984 &lt;&gt; "",VLOOKUP(MID(B7984,3,5),'Recyclabilité Prod Matx'!C:F,2,FALSE), "")</f>
        <v/>
      </c>
      <c r="D7984" s="11" t="str">
        <f>IF($B7984 &lt;&gt; "",VLOOKUP(MID(B7984,3,5),'Recyclabilité Prod Matx'!C:F,3,FALSE),"")</f>
        <v/>
      </c>
      <c r="E7984" s="11" t="str">
        <f>IF($B7984 &lt;&gt; "",VLOOKUP(MID(B7984,3,5),'Recyclabilité Prod Matx'!C:F,4,FALSE), "")</f>
        <v/>
      </c>
      <c r="F7984" s="12" t="str">
        <f>IF($B7984 &lt;&gt; "", IF(C7984="Totale","",IF(D7984 = 0, "", VLOOKUP(D7984,'Cond Compo'!A:B,2,FALSE))),"")</f>
        <v/>
      </c>
      <c r="G7984" s="28"/>
      <c r="H7984" s="11" t="str">
        <f xml:space="preserve"> IF(C7984="Totale",2,IF($G7984 &lt;&gt; "", IF(D7984 = "E",MATCH(G7984, 'Cond Compo'!D$16:D$18, 0), MATCH(G7984, 'Cond Compo'!C$16:C$19, 0)), ""))</f>
        <v/>
      </c>
      <c r="I7984" s="12" t="str">
        <f>IF($E7984 &lt;&gt; "", IF(E7984 = 0, "", VLOOKUP(E7984,'Cond Perturbation'!A:B,2,FALSE)),"")</f>
        <v/>
      </c>
      <c r="J7984" s="28"/>
      <c r="K7984" s="29" t="str">
        <f>IF($B7984 &lt;&gt; "", IF(C7984="Oui",IF(H7984=1,IF(E7984=0,Résultat!G$8,IF(J7984="No",Résultat!$G$8,Résultat!$G$7)),IF(H7984=2,IF(E7984=0,Résultat!G$9,IF(J7984="No",Résultat!$G$9,Résultat!$G$7)),Résultat!$G$7)),IF(C7984 = "Totale", IF(H7984=1,IF(E7984=0,Résultat!G$8,IF(J7984="No",Résultat!$G$9,Résultat!$G$7)),IF(H7984=2,IF(E7984=0,Résultat!G$9,IF(J7984="No",Résultat!$G$9,Résultat!$G$7)),Résultat!$G$7)),Résultat!$G$7)), "")</f>
        <v/>
      </c>
    </row>
    <row r="7985" spans="1:11" ht="20.100000000000001" customHeight="1">
      <c r="A7985" s="26"/>
      <c r="B7985" s="27"/>
      <c r="C7985" s="11" t="str">
        <f>IF($B7985 &lt;&gt; "",VLOOKUP(MID(B7985,3,5),'Recyclabilité Prod Matx'!C:F,2,FALSE), "")</f>
        <v/>
      </c>
      <c r="D7985" s="11" t="str">
        <f>IF($B7985 &lt;&gt; "",VLOOKUP(MID(B7985,3,5),'Recyclabilité Prod Matx'!C:F,3,FALSE),"")</f>
        <v/>
      </c>
      <c r="E7985" s="11" t="str">
        <f>IF($B7985 &lt;&gt; "",VLOOKUP(MID(B7985,3,5),'Recyclabilité Prod Matx'!C:F,4,FALSE), "")</f>
        <v/>
      </c>
      <c r="F7985" s="12" t="str">
        <f>IF($B7985 &lt;&gt; "", IF(C7985="Totale","",IF(D7985 = 0, "", VLOOKUP(D7985,'Cond Compo'!A:B,2,FALSE))),"")</f>
        <v/>
      </c>
      <c r="G7985" s="28"/>
      <c r="H7985" s="11" t="str">
        <f xml:space="preserve"> IF(C7985="Totale",2,IF($G7985 &lt;&gt; "", IF(D7985 = "E",MATCH(G7985, 'Cond Compo'!D$16:D$18, 0), MATCH(G7985, 'Cond Compo'!C$16:C$19, 0)), ""))</f>
        <v/>
      </c>
      <c r="I7985" s="12" t="str">
        <f>IF($E7985 &lt;&gt; "", IF(E7985 = 0, "", VLOOKUP(E7985,'Cond Perturbation'!A:B,2,FALSE)),"")</f>
        <v/>
      </c>
      <c r="J7985" s="28"/>
      <c r="K7985" s="29" t="str">
        <f>IF($B7985 &lt;&gt; "", IF(C7985="Oui",IF(H7985=1,IF(E7985=0,Résultat!G$8,IF(J7985="No",Résultat!$G$8,Résultat!$G$7)),IF(H7985=2,IF(E7985=0,Résultat!G$9,IF(J7985="No",Résultat!$G$9,Résultat!$G$7)),Résultat!$G$7)),IF(C7985 = "Totale", IF(H7985=1,IF(E7985=0,Résultat!G$8,IF(J7985="No",Résultat!$G$9,Résultat!$G$7)),IF(H7985=2,IF(E7985=0,Résultat!G$9,IF(J7985="No",Résultat!$G$9,Résultat!$G$7)),Résultat!$G$7)),Résultat!$G$7)), "")</f>
        <v/>
      </c>
    </row>
    <row r="7986" spans="1:11" ht="20.100000000000001" customHeight="1">
      <c r="A7986" s="26"/>
      <c r="B7986" s="27"/>
      <c r="C7986" s="11" t="str">
        <f>IF($B7986 &lt;&gt; "",VLOOKUP(MID(B7986,3,5),'Recyclabilité Prod Matx'!C:F,2,FALSE), "")</f>
        <v/>
      </c>
      <c r="D7986" s="11" t="str">
        <f>IF($B7986 &lt;&gt; "",VLOOKUP(MID(B7986,3,5),'Recyclabilité Prod Matx'!C:F,3,FALSE),"")</f>
        <v/>
      </c>
      <c r="E7986" s="11" t="str">
        <f>IF($B7986 &lt;&gt; "",VLOOKUP(MID(B7986,3,5),'Recyclabilité Prod Matx'!C:F,4,FALSE), "")</f>
        <v/>
      </c>
      <c r="F7986" s="12" t="str">
        <f>IF($B7986 &lt;&gt; "", IF(C7986="Totale","",IF(D7986 = 0, "", VLOOKUP(D7986,'Cond Compo'!A:B,2,FALSE))),"")</f>
        <v/>
      </c>
      <c r="G7986" s="28"/>
      <c r="H7986" s="11" t="str">
        <f xml:space="preserve"> IF(C7986="Totale",2,IF($G7986 &lt;&gt; "", IF(D7986 = "E",MATCH(G7986, 'Cond Compo'!D$16:D$18, 0), MATCH(G7986, 'Cond Compo'!C$16:C$19, 0)), ""))</f>
        <v/>
      </c>
      <c r="I7986" s="12" t="str">
        <f>IF($E7986 &lt;&gt; "", IF(E7986 = 0, "", VLOOKUP(E7986,'Cond Perturbation'!A:B,2,FALSE)),"")</f>
        <v/>
      </c>
      <c r="J7986" s="28"/>
      <c r="K7986" s="29" t="str">
        <f>IF($B7986 &lt;&gt; "", IF(C7986="Oui",IF(H7986=1,IF(E7986=0,Résultat!G$8,IF(J7986="No",Résultat!$G$8,Résultat!$G$7)),IF(H7986=2,IF(E7986=0,Résultat!G$9,IF(J7986="No",Résultat!$G$9,Résultat!$G$7)),Résultat!$G$7)),IF(C7986 = "Totale", IF(H7986=1,IF(E7986=0,Résultat!G$8,IF(J7986="No",Résultat!$G$9,Résultat!$G$7)),IF(H7986=2,IF(E7986=0,Résultat!G$9,IF(J7986="No",Résultat!$G$9,Résultat!$G$7)),Résultat!$G$7)),Résultat!$G$7)), "")</f>
        <v/>
      </c>
    </row>
    <row r="7987" spans="1:11" ht="20.100000000000001" customHeight="1">
      <c r="A7987" s="26"/>
      <c r="B7987" s="27"/>
      <c r="C7987" s="11" t="str">
        <f>IF($B7987 &lt;&gt; "",VLOOKUP(MID(B7987,3,5),'Recyclabilité Prod Matx'!C:F,2,FALSE), "")</f>
        <v/>
      </c>
      <c r="D7987" s="11" t="str">
        <f>IF($B7987 &lt;&gt; "",VLOOKUP(MID(B7987,3,5),'Recyclabilité Prod Matx'!C:F,3,FALSE),"")</f>
        <v/>
      </c>
      <c r="E7987" s="11" t="str">
        <f>IF($B7987 &lt;&gt; "",VLOOKUP(MID(B7987,3,5),'Recyclabilité Prod Matx'!C:F,4,FALSE), "")</f>
        <v/>
      </c>
      <c r="F7987" s="12" t="str">
        <f>IF($B7987 &lt;&gt; "", IF(C7987="Totale","",IF(D7987 = 0, "", VLOOKUP(D7987,'Cond Compo'!A:B,2,FALSE))),"")</f>
        <v/>
      </c>
      <c r="G7987" s="28"/>
      <c r="H7987" s="11" t="str">
        <f xml:space="preserve"> IF(C7987="Totale",2,IF($G7987 &lt;&gt; "", IF(D7987 = "E",MATCH(G7987, 'Cond Compo'!D$16:D$18, 0), MATCH(G7987, 'Cond Compo'!C$16:C$19, 0)), ""))</f>
        <v/>
      </c>
      <c r="I7987" s="12" t="str">
        <f>IF($E7987 &lt;&gt; "", IF(E7987 = 0, "", VLOOKUP(E7987,'Cond Perturbation'!A:B,2,FALSE)),"")</f>
        <v/>
      </c>
      <c r="J7987" s="28"/>
      <c r="K7987" s="29" t="str">
        <f>IF($B7987 &lt;&gt; "", IF(C7987="Oui",IF(H7987=1,IF(E7987=0,Résultat!G$8,IF(J7987="No",Résultat!$G$8,Résultat!$G$7)),IF(H7987=2,IF(E7987=0,Résultat!G$9,IF(J7987="No",Résultat!$G$9,Résultat!$G$7)),Résultat!$G$7)),IF(C7987 = "Totale", IF(H7987=1,IF(E7987=0,Résultat!G$8,IF(J7987="No",Résultat!$G$9,Résultat!$G$7)),IF(H7987=2,IF(E7987=0,Résultat!G$9,IF(J7987="No",Résultat!$G$9,Résultat!$G$7)),Résultat!$G$7)),Résultat!$G$7)), "")</f>
        <v/>
      </c>
    </row>
    <row r="7988" spans="1:11" ht="20.100000000000001" customHeight="1">
      <c r="A7988" s="26"/>
      <c r="B7988" s="27"/>
      <c r="C7988" s="11" t="str">
        <f>IF($B7988 &lt;&gt; "",VLOOKUP(MID(B7988,3,5),'Recyclabilité Prod Matx'!C:F,2,FALSE), "")</f>
        <v/>
      </c>
      <c r="D7988" s="11" t="str">
        <f>IF($B7988 &lt;&gt; "",VLOOKUP(MID(B7988,3,5),'Recyclabilité Prod Matx'!C:F,3,FALSE),"")</f>
        <v/>
      </c>
      <c r="E7988" s="11" t="str">
        <f>IF($B7988 &lt;&gt; "",VLOOKUP(MID(B7988,3,5),'Recyclabilité Prod Matx'!C:F,4,FALSE), "")</f>
        <v/>
      </c>
      <c r="F7988" s="12" t="str">
        <f>IF($B7988 &lt;&gt; "", IF(C7988="Totale","",IF(D7988 = 0, "", VLOOKUP(D7988,'Cond Compo'!A:B,2,FALSE))),"")</f>
        <v/>
      </c>
      <c r="G7988" s="28"/>
      <c r="H7988" s="11" t="str">
        <f xml:space="preserve"> IF(C7988="Totale",2,IF($G7988 &lt;&gt; "", IF(D7988 = "E",MATCH(G7988, 'Cond Compo'!D$16:D$18, 0), MATCH(G7988, 'Cond Compo'!C$16:C$19, 0)), ""))</f>
        <v/>
      </c>
      <c r="I7988" s="12" t="str">
        <f>IF($E7988 &lt;&gt; "", IF(E7988 = 0, "", VLOOKUP(E7988,'Cond Perturbation'!A:B,2,FALSE)),"")</f>
        <v/>
      </c>
      <c r="J7988" s="28"/>
      <c r="K7988" s="29" t="str">
        <f>IF($B7988 &lt;&gt; "", IF(C7988="Oui",IF(H7988=1,IF(E7988=0,Résultat!G$8,IF(J7988="No",Résultat!$G$8,Résultat!$G$7)),IF(H7988=2,IF(E7988=0,Résultat!G$9,IF(J7988="No",Résultat!$G$9,Résultat!$G$7)),Résultat!$G$7)),IF(C7988 = "Totale", IF(H7988=1,IF(E7988=0,Résultat!G$8,IF(J7988="No",Résultat!$G$9,Résultat!$G$7)),IF(H7988=2,IF(E7988=0,Résultat!G$9,IF(J7988="No",Résultat!$G$9,Résultat!$G$7)),Résultat!$G$7)),Résultat!$G$7)), "")</f>
        <v/>
      </c>
    </row>
    <row r="7989" spans="1:11" ht="20.100000000000001" customHeight="1">
      <c r="A7989" s="26"/>
      <c r="B7989" s="27"/>
      <c r="C7989" s="11" t="str">
        <f>IF($B7989 &lt;&gt; "",VLOOKUP(MID(B7989,3,5),'Recyclabilité Prod Matx'!C:F,2,FALSE), "")</f>
        <v/>
      </c>
      <c r="D7989" s="11" t="str">
        <f>IF($B7989 &lt;&gt; "",VLOOKUP(MID(B7989,3,5),'Recyclabilité Prod Matx'!C:F,3,FALSE),"")</f>
        <v/>
      </c>
      <c r="E7989" s="11" t="str">
        <f>IF($B7989 &lt;&gt; "",VLOOKUP(MID(B7989,3,5),'Recyclabilité Prod Matx'!C:F,4,FALSE), "")</f>
        <v/>
      </c>
      <c r="F7989" s="12" t="str">
        <f>IF($B7989 &lt;&gt; "", IF(C7989="Totale","",IF(D7989 = 0, "", VLOOKUP(D7989,'Cond Compo'!A:B,2,FALSE))),"")</f>
        <v/>
      </c>
      <c r="G7989" s="28"/>
      <c r="H7989" s="11" t="str">
        <f xml:space="preserve"> IF(C7989="Totale",2,IF($G7989 &lt;&gt; "", IF(D7989 = "E",MATCH(G7989, 'Cond Compo'!D$16:D$18, 0), MATCH(G7989, 'Cond Compo'!C$16:C$19, 0)), ""))</f>
        <v/>
      </c>
      <c r="I7989" s="12" t="str">
        <f>IF($E7989 &lt;&gt; "", IF(E7989 = 0, "", VLOOKUP(E7989,'Cond Perturbation'!A:B,2,FALSE)),"")</f>
        <v/>
      </c>
      <c r="J7989" s="28"/>
      <c r="K7989" s="29" t="str">
        <f>IF($B7989 &lt;&gt; "", IF(C7989="Oui",IF(H7989=1,IF(E7989=0,Résultat!G$8,IF(J7989="No",Résultat!$G$8,Résultat!$G$7)),IF(H7989=2,IF(E7989=0,Résultat!G$9,IF(J7989="No",Résultat!$G$9,Résultat!$G$7)),Résultat!$G$7)),IF(C7989 = "Totale", IF(H7989=1,IF(E7989=0,Résultat!G$8,IF(J7989="No",Résultat!$G$9,Résultat!$G$7)),IF(H7989=2,IF(E7989=0,Résultat!G$9,IF(J7989="No",Résultat!$G$9,Résultat!$G$7)),Résultat!$G$7)),Résultat!$G$7)), "")</f>
        <v/>
      </c>
    </row>
    <row r="7990" spans="1:11" ht="20.100000000000001" customHeight="1">
      <c r="A7990" s="26"/>
      <c r="B7990" s="27"/>
      <c r="C7990" s="11" t="str">
        <f>IF($B7990 &lt;&gt; "",VLOOKUP(MID(B7990,3,5),'Recyclabilité Prod Matx'!C:F,2,FALSE), "")</f>
        <v/>
      </c>
      <c r="D7990" s="11" t="str">
        <f>IF($B7990 &lt;&gt; "",VLOOKUP(MID(B7990,3,5),'Recyclabilité Prod Matx'!C:F,3,FALSE),"")</f>
        <v/>
      </c>
      <c r="E7990" s="11" t="str">
        <f>IF($B7990 &lt;&gt; "",VLOOKUP(MID(B7990,3,5),'Recyclabilité Prod Matx'!C:F,4,FALSE), "")</f>
        <v/>
      </c>
      <c r="F7990" s="12" t="str">
        <f>IF($B7990 &lt;&gt; "", IF(C7990="Totale","",IF(D7990 = 0, "", VLOOKUP(D7990,'Cond Compo'!A:B,2,FALSE))),"")</f>
        <v/>
      </c>
      <c r="G7990" s="28"/>
      <c r="H7990" s="11" t="str">
        <f xml:space="preserve"> IF(C7990="Totale",2,IF($G7990 &lt;&gt; "", IF(D7990 = "E",MATCH(G7990, 'Cond Compo'!D$16:D$18, 0), MATCH(G7990, 'Cond Compo'!C$16:C$19, 0)), ""))</f>
        <v/>
      </c>
      <c r="I7990" s="12" t="str">
        <f>IF($E7990 &lt;&gt; "", IF(E7990 = 0, "", VLOOKUP(E7990,'Cond Perturbation'!A:B,2,FALSE)),"")</f>
        <v/>
      </c>
      <c r="J7990" s="28"/>
      <c r="K7990" s="29" t="str">
        <f>IF($B7990 &lt;&gt; "", IF(C7990="Oui",IF(H7990=1,IF(E7990=0,Résultat!G$8,IF(J7990="No",Résultat!$G$8,Résultat!$G$7)),IF(H7990=2,IF(E7990=0,Résultat!G$9,IF(J7990="No",Résultat!$G$9,Résultat!$G$7)),Résultat!$G$7)),IF(C7990 = "Totale", IF(H7990=1,IF(E7990=0,Résultat!G$8,IF(J7990="No",Résultat!$G$9,Résultat!$G$7)),IF(H7990=2,IF(E7990=0,Résultat!G$9,IF(J7990="No",Résultat!$G$9,Résultat!$G$7)),Résultat!$G$7)),Résultat!$G$7)), "")</f>
        <v/>
      </c>
    </row>
    <row r="7991" spans="1:11" ht="20.100000000000001" customHeight="1">
      <c r="A7991" s="26"/>
      <c r="B7991" s="27"/>
      <c r="C7991" s="11" t="str">
        <f>IF($B7991 &lt;&gt; "",VLOOKUP(MID(B7991,3,5),'Recyclabilité Prod Matx'!C:F,2,FALSE), "")</f>
        <v/>
      </c>
      <c r="D7991" s="11" t="str">
        <f>IF($B7991 &lt;&gt; "",VLOOKUP(MID(B7991,3,5),'Recyclabilité Prod Matx'!C:F,3,FALSE),"")</f>
        <v/>
      </c>
      <c r="E7991" s="11" t="str">
        <f>IF($B7991 &lt;&gt; "",VLOOKUP(MID(B7991,3,5),'Recyclabilité Prod Matx'!C:F,4,FALSE), "")</f>
        <v/>
      </c>
      <c r="F7991" s="12" t="str">
        <f>IF($B7991 &lt;&gt; "", IF(C7991="Totale","",IF(D7991 = 0, "", VLOOKUP(D7991,'Cond Compo'!A:B,2,FALSE))),"")</f>
        <v/>
      </c>
      <c r="G7991" s="28"/>
      <c r="H7991" s="11" t="str">
        <f xml:space="preserve"> IF(C7991="Totale",2,IF($G7991 &lt;&gt; "", IF(D7991 = "E",MATCH(G7991, 'Cond Compo'!D$16:D$18, 0), MATCH(G7991, 'Cond Compo'!C$16:C$19, 0)), ""))</f>
        <v/>
      </c>
      <c r="I7991" s="12" t="str">
        <f>IF($E7991 &lt;&gt; "", IF(E7991 = 0, "", VLOOKUP(E7991,'Cond Perturbation'!A:B,2,FALSE)),"")</f>
        <v/>
      </c>
      <c r="J7991" s="28"/>
      <c r="K7991" s="29" t="str">
        <f>IF($B7991 &lt;&gt; "", IF(C7991="Oui",IF(H7991=1,IF(E7991=0,Résultat!G$8,IF(J7991="No",Résultat!$G$8,Résultat!$G$7)),IF(H7991=2,IF(E7991=0,Résultat!G$9,IF(J7991="No",Résultat!$G$9,Résultat!$G$7)),Résultat!$G$7)),IF(C7991 = "Totale", IF(H7991=1,IF(E7991=0,Résultat!G$8,IF(J7991="No",Résultat!$G$9,Résultat!$G$7)),IF(H7991=2,IF(E7991=0,Résultat!G$9,IF(J7991="No",Résultat!$G$9,Résultat!$G$7)),Résultat!$G$7)),Résultat!$G$7)), "")</f>
        <v/>
      </c>
    </row>
    <row r="7992" spans="1:11" ht="20.100000000000001" customHeight="1">
      <c r="A7992" s="26"/>
      <c r="B7992" s="27"/>
      <c r="C7992" s="11" t="str">
        <f>IF($B7992 &lt;&gt; "",VLOOKUP(MID(B7992,3,5),'Recyclabilité Prod Matx'!C:F,2,FALSE), "")</f>
        <v/>
      </c>
      <c r="D7992" s="11" t="str">
        <f>IF($B7992 &lt;&gt; "",VLOOKUP(MID(B7992,3,5),'Recyclabilité Prod Matx'!C:F,3,FALSE),"")</f>
        <v/>
      </c>
      <c r="E7992" s="11" t="str">
        <f>IF($B7992 &lt;&gt; "",VLOOKUP(MID(B7992,3,5),'Recyclabilité Prod Matx'!C:F,4,FALSE), "")</f>
        <v/>
      </c>
      <c r="F7992" s="12" t="str">
        <f>IF($B7992 &lt;&gt; "", IF(C7992="Totale","",IF(D7992 = 0, "", VLOOKUP(D7992,'Cond Compo'!A:B,2,FALSE))),"")</f>
        <v/>
      </c>
      <c r="G7992" s="28"/>
      <c r="H7992" s="11" t="str">
        <f xml:space="preserve"> IF(C7992="Totale",2,IF($G7992 &lt;&gt; "", IF(D7992 = "E",MATCH(G7992, 'Cond Compo'!D$16:D$18, 0), MATCH(G7992, 'Cond Compo'!C$16:C$19, 0)), ""))</f>
        <v/>
      </c>
      <c r="I7992" s="12" t="str">
        <f>IF($E7992 &lt;&gt; "", IF(E7992 = 0, "", VLOOKUP(E7992,'Cond Perturbation'!A:B,2,FALSE)),"")</f>
        <v/>
      </c>
      <c r="J7992" s="28"/>
      <c r="K7992" s="29" t="str">
        <f>IF($B7992 &lt;&gt; "", IF(C7992="Oui",IF(H7992=1,IF(E7992=0,Résultat!G$8,IF(J7992="No",Résultat!$G$8,Résultat!$G$7)),IF(H7992=2,IF(E7992=0,Résultat!G$9,IF(J7992="No",Résultat!$G$9,Résultat!$G$7)),Résultat!$G$7)),IF(C7992 = "Totale", IF(H7992=1,IF(E7992=0,Résultat!G$8,IF(J7992="No",Résultat!$G$9,Résultat!$G$7)),IF(H7992=2,IF(E7992=0,Résultat!G$9,IF(J7992="No",Résultat!$G$9,Résultat!$G$7)),Résultat!$G$7)),Résultat!$G$7)), "")</f>
        <v/>
      </c>
    </row>
    <row r="7993" spans="1:11" ht="20.100000000000001" customHeight="1">
      <c r="A7993" s="26"/>
      <c r="B7993" s="27"/>
      <c r="C7993" s="11" t="str">
        <f>IF($B7993 &lt;&gt; "",VLOOKUP(MID(B7993,3,5),'Recyclabilité Prod Matx'!C:F,2,FALSE), "")</f>
        <v/>
      </c>
      <c r="D7993" s="11" t="str">
        <f>IF($B7993 &lt;&gt; "",VLOOKUP(MID(B7993,3,5),'Recyclabilité Prod Matx'!C:F,3,FALSE),"")</f>
        <v/>
      </c>
      <c r="E7993" s="11" t="str">
        <f>IF($B7993 &lt;&gt; "",VLOOKUP(MID(B7993,3,5),'Recyclabilité Prod Matx'!C:F,4,FALSE), "")</f>
        <v/>
      </c>
      <c r="F7993" s="12" t="str">
        <f>IF($B7993 &lt;&gt; "", IF(C7993="Totale","",IF(D7993 = 0, "", VLOOKUP(D7993,'Cond Compo'!A:B,2,FALSE))),"")</f>
        <v/>
      </c>
      <c r="G7993" s="28"/>
      <c r="H7993" s="11" t="str">
        <f xml:space="preserve"> IF(C7993="Totale",2,IF($G7993 &lt;&gt; "", IF(D7993 = "E",MATCH(G7993, 'Cond Compo'!D$16:D$18, 0), MATCH(G7993, 'Cond Compo'!C$16:C$19, 0)), ""))</f>
        <v/>
      </c>
      <c r="I7993" s="12" t="str">
        <f>IF($E7993 &lt;&gt; "", IF(E7993 = 0, "", VLOOKUP(E7993,'Cond Perturbation'!A:B,2,FALSE)),"")</f>
        <v/>
      </c>
      <c r="J7993" s="28"/>
      <c r="K7993" s="29" t="str">
        <f>IF($B7993 &lt;&gt; "", IF(C7993="Oui",IF(H7993=1,IF(E7993=0,Résultat!G$8,IF(J7993="No",Résultat!$G$8,Résultat!$G$7)),IF(H7993=2,IF(E7993=0,Résultat!G$9,IF(J7993="No",Résultat!$G$9,Résultat!$G$7)),Résultat!$G$7)),IF(C7993 = "Totale", IF(H7993=1,IF(E7993=0,Résultat!G$8,IF(J7993="No",Résultat!$G$9,Résultat!$G$7)),IF(H7993=2,IF(E7993=0,Résultat!G$9,IF(J7993="No",Résultat!$G$9,Résultat!$G$7)),Résultat!$G$7)),Résultat!$G$7)), "")</f>
        <v/>
      </c>
    </row>
    <row r="7994" spans="1:11" ht="20.100000000000001" customHeight="1">
      <c r="A7994" s="26"/>
      <c r="B7994" s="27"/>
      <c r="C7994" s="11" t="str">
        <f>IF($B7994 &lt;&gt; "",VLOOKUP(MID(B7994,3,5),'Recyclabilité Prod Matx'!C:F,2,FALSE), "")</f>
        <v/>
      </c>
      <c r="D7994" s="11" t="str">
        <f>IF($B7994 &lt;&gt; "",VLOOKUP(MID(B7994,3,5),'Recyclabilité Prod Matx'!C:F,3,FALSE),"")</f>
        <v/>
      </c>
      <c r="E7994" s="11" t="str">
        <f>IF($B7994 &lt;&gt; "",VLOOKUP(MID(B7994,3,5),'Recyclabilité Prod Matx'!C:F,4,FALSE), "")</f>
        <v/>
      </c>
      <c r="F7994" s="12" t="str">
        <f>IF($B7994 &lt;&gt; "", IF(C7994="Totale","",IF(D7994 = 0, "", VLOOKUP(D7994,'Cond Compo'!A:B,2,FALSE))),"")</f>
        <v/>
      </c>
      <c r="G7994" s="28"/>
      <c r="H7994" s="11" t="str">
        <f xml:space="preserve"> IF(C7994="Totale",2,IF($G7994 &lt;&gt; "", IF(D7994 = "E",MATCH(G7994, 'Cond Compo'!D$16:D$18, 0), MATCH(G7994, 'Cond Compo'!C$16:C$19, 0)), ""))</f>
        <v/>
      </c>
      <c r="I7994" s="12" t="str">
        <f>IF($E7994 &lt;&gt; "", IF(E7994 = 0, "", VLOOKUP(E7994,'Cond Perturbation'!A:B,2,FALSE)),"")</f>
        <v/>
      </c>
      <c r="J7994" s="28"/>
      <c r="K7994" s="29" t="str">
        <f>IF($B7994 &lt;&gt; "", IF(C7994="Oui",IF(H7994=1,IF(E7994=0,Résultat!G$8,IF(J7994="No",Résultat!$G$8,Résultat!$G$7)),IF(H7994=2,IF(E7994=0,Résultat!G$9,IF(J7994="No",Résultat!$G$9,Résultat!$G$7)),Résultat!$G$7)),IF(C7994 = "Totale", IF(H7994=1,IF(E7994=0,Résultat!G$8,IF(J7994="No",Résultat!$G$9,Résultat!$G$7)),IF(H7994=2,IF(E7994=0,Résultat!G$9,IF(J7994="No",Résultat!$G$9,Résultat!$G$7)),Résultat!$G$7)),Résultat!$G$7)), "")</f>
        <v/>
      </c>
    </row>
    <row r="7995" spans="1:11" ht="20.100000000000001" customHeight="1">
      <c r="A7995" s="26"/>
      <c r="B7995" s="27"/>
      <c r="C7995" s="11" t="str">
        <f>IF($B7995 &lt;&gt; "",VLOOKUP(MID(B7995,3,5),'Recyclabilité Prod Matx'!C:F,2,FALSE), "")</f>
        <v/>
      </c>
      <c r="D7995" s="11" t="str">
        <f>IF($B7995 &lt;&gt; "",VLOOKUP(MID(B7995,3,5),'Recyclabilité Prod Matx'!C:F,3,FALSE),"")</f>
        <v/>
      </c>
      <c r="E7995" s="11" t="str">
        <f>IF($B7995 &lt;&gt; "",VLOOKUP(MID(B7995,3,5),'Recyclabilité Prod Matx'!C:F,4,FALSE), "")</f>
        <v/>
      </c>
      <c r="F7995" s="12" t="str">
        <f>IF($B7995 &lt;&gt; "", IF(C7995="Totale","",IF(D7995 = 0, "", VLOOKUP(D7995,'Cond Compo'!A:B,2,FALSE))),"")</f>
        <v/>
      </c>
      <c r="G7995" s="28"/>
      <c r="H7995" s="11" t="str">
        <f xml:space="preserve"> IF(C7995="Totale",2,IF($G7995 &lt;&gt; "", IF(D7995 = "E",MATCH(G7995, 'Cond Compo'!D$16:D$18, 0), MATCH(G7995, 'Cond Compo'!C$16:C$19, 0)), ""))</f>
        <v/>
      </c>
      <c r="I7995" s="12" t="str">
        <f>IF($E7995 &lt;&gt; "", IF(E7995 = 0, "", VLOOKUP(E7995,'Cond Perturbation'!A:B,2,FALSE)),"")</f>
        <v/>
      </c>
      <c r="J7995" s="28"/>
      <c r="K7995" s="29" t="str">
        <f>IF($B7995 &lt;&gt; "", IF(C7995="Oui",IF(H7995=1,IF(E7995=0,Résultat!G$8,IF(J7995="No",Résultat!$G$8,Résultat!$G$7)),IF(H7995=2,IF(E7995=0,Résultat!G$9,IF(J7995="No",Résultat!$G$9,Résultat!$G$7)),Résultat!$G$7)),IF(C7995 = "Totale", IF(H7995=1,IF(E7995=0,Résultat!G$8,IF(J7995="No",Résultat!$G$9,Résultat!$G$7)),IF(H7995=2,IF(E7995=0,Résultat!G$9,IF(J7995="No",Résultat!$G$9,Résultat!$G$7)),Résultat!$G$7)),Résultat!$G$7)), "")</f>
        <v/>
      </c>
    </row>
    <row r="7996" spans="1:11" ht="20.100000000000001" customHeight="1">
      <c r="A7996" s="26"/>
      <c r="B7996" s="27"/>
      <c r="C7996" s="11" t="str">
        <f>IF($B7996 &lt;&gt; "",VLOOKUP(MID(B7996,3,5),'Recyclabilité Prod Matx'!C:F,2,FALSE), "")</f>
        <v/>
      </c>
      <c r="D7996" s="11" t="str">
        <f>IF($B7996 &lt;&gt; "",VLOOKUP(MID(B7996,3,5),'Recyclabilité Prod Matx'!C:F,3,FALSE),"")</f>
        <v/>
      </c>
      <c r="E7996" s="11" t="str">
        <f>IF($B7996 &lt;&gt; "",VLOOKUP(MID(B7996,3,5),'Recyclabilité Prod Matx'!C:F,4,FALSE), "")</f>
        <v/>
      </c>
      <c r="F7996" s="12" t="str">
        <f>IF($B7996 &lt;&gt; "", IF(C7996="Totale","",IF(D7996 = 0, "", VLOOKUP(D7996,'Cond Compo'!A:B,2,FALSE))),"")</f>
        <v/>
      </c>
      <c r="G7996" s="28"/>
      <c r="H7996" s="11" t="str">
        <f xml:space="preserve"> IF(C7996="Totale",2,IF($G7996 &lt;&gt; "", IF(D7996 = "E",MATCH(G7996, 'Cond Compo'!D$16:D$18, 0), MATCH(G7996, 'Cond Compo'!C$16:C$19, 0)), ""))</f>
        <v/>
      </c>
      <c r="I7996" s="12" t="str">
        <f>IF($E7996 &lt;&gt; "", IF(E7996 = 0, "", VLOOKUP(E7996,'Cond Perturbation'!A:B,2,FALSE)),"")</f>
        <v/>
      </c>
      <c r="J7996" s="28"/>
      <c r="K7996" s="29" t="str">
        <f>IF($B7996 &lt;&gt; "", IF(C7996="Oui",IF(H7996=1,IF(E7996=0,Résultat!G$8,IF(J7996="No",Résultat!$G$8,Résultat!$G$7)),IF(H7996=2,IF(E7996=0,Résultat!G$9,IF(J7996="No",Résultat!$G$9,Résultat!$G$7)),Résultat!$G$7)),IF(C7996 = "Totale", IF(H7996=1,IF(E7996=0,Résultat!G$8,IF(J7996="No",Résultat!$G$9,Résultat!$G$7)),IF(H7996=2,IF(E7996=0,Résultat!G$9,IF(J7996="No",Résultat!$G$9,Résultat!$G$7)),Résultat!$G$7)),Résultat!$G$7)), "")</f>
        <v/>
      </c>
    </row>
    <row r="7997" spans="1:11" ht="20.100000000000001" customHeight="1">
      <c r="A7997" s="26"/>
      <c r="B7997" s="27"/>
      <c r="C7997" s="11" t="str">
        <f>IF($B7997 &lt;&gt; "",VLOOKUP(MID(B7997,3,5),'Recyclabilité Prod Matx'!C:F,2,FALSE), "")</f>
        <v/>
      </c>
      <c r="D7997" s="11" t="str">
        <f>IF($B7997 &lt;&gt; "",VLOOKUP(MID(B7997,3,5),'Recyclabilité Prod Matx'!C:F,3,FALSE),"")</f>
        <v/>
      </c>
      <c r="E7997" s="11" t="str">
        <f>IF($B7997 &lt;&gt; "",VLOOKUP(MID(B7997,3,5),'Recyclabilité Prod Matx'!C:F,4,FALSE), "")</f>
        <v/>
      </c>
      <c r="F7997" s="12" t="str">
        <f>IF($B7997 &lt;&gt; "", IF(C7997="Totale","",IF(D7997 = 0, "", VLOOKUP(D7997,'Cond Compo'!A:B,2,FALSE))),"")</f>
        <v/>
      </c>
      <c r="G7997" s="28"/>
      <c r="H7997" s="11" t="str">
        <f xml:space="preserve"> IF(C7997="Totale",2,IF($G7997 &lt;&gt; "", IF(D7997 = "E",MATCH(G7997, 'Cond Compo'!D$16:D$18, 0), MATCH(G7997, 'Cond Compo'!C$16:C$19, 0)), ""))</f>
        <v/>
      </c>
      <c r="I7997" s="12" t="str">
        <f>IF($E7997 &lt;&gt; "", IF(E7997 = 0, "", VLOOKUP(E7997,'Cond Perturbation'!A:B,2,FALSE)),"")</f>
        <v/>
      </c>
      <c r="J7997" s="28"/>
      <c r="K7997" s="29" t="str">
        <f>IF($B7997 &lt;&gt; "", IF(C7997="Oui",IF(H7997=1,IF(E7997=0,Résultat!G$8,IF(J7997="No",Résultat!$G$8,Résultat!$G$7)),IF(H7997=2,IF(E7997=0,Résultat!G$9,IF(J7997="No",Résultat!$G$9,Résultat!$G$7)),Résultat!$G$7)),IF(C7997 = "Totale", IF(H7997=1,IF(E7997=0,Résultat!G$8,IF(J7997="No",Résultat!$G$9,Résultat!$G$7)),IF(H7997=2,IF(E7997=0,Résultat!G$9,IF(J7997="No",Résultat!$G$9,Résultat!$G$7)),Résultat!$G$7)),Résultat!$G$7)), "")</f>
        <v/>
      </c>
    </row>
    <row r="7998" spans="1:11" ht="20.100000000000001" customHeight="1">
      <c r="A7998" s="26"/>
      <c r="B7998" s="27"/>
      <c r="C7998" s="11" t="str">
        <f>IF($B7998 &lt;&gt; "",VLOOKUP(MID(B7998,3,5),'Recyclabilité Prod Matx'!C:F,2,FALSE), "")</f>
        <v/>
      </c>
      <c r="D7998" s="11" t="str">
        <f>IF($B7998 &lt;&gt; "",VLOOKUP(MID(B7998,3,5),'Recyclabilité Prod Matx'!C:F,3,FALSE),"")</f>
        <v/>
      </c>
      <c r="E7998" s="11" t="str">
        <f>IF($B7998 &lt;&gt; "",VLOOKUP(MID(B7998,3,5),'Recyclabilité Prod Matx'!C:F,4,FALSE), "")</f>
        <v/>
      </c>
      <c r="F7998" s="12" t="str">
        <f>IF($B7998 &lt;&gt; "", IF(C7998="Totale","",IF(D7998 = 0, "", VLOOKUP(D7998,'Cond Compo'!A:B,2,FALSE))),"")</f>
        <v/>
      </c>
      <c r="G7998" s="28"/>
      <c r="H7998" s="11" t="str">
        <f xml:space="preserve"> IF(C7998="Totale",2,IF($G7998 &lt;&gt; "", IF(D7998 = "E",MATCH(G7998, 'Cond Compo'!D$16:D$18, 0), MATCH(G7998, 'Cond Compo'!C$16:C$19, 0)), ""))</f>
        <v/>
      </c>
      <c r="I7998" s="12" t="str">
        <f>IF($E7998 &lt;&gt; "", IF(E7998 = 0, "", VLOOKUP(E7998,'Cond Perturbation'!A:B,2,FALSE)),"")</f>
        <v/>
      </c>
      <c r="J7998" s="28"/>
      <c r="K7998" s="29" t="str">
        <f>IF($B7998 &lt;&gt; "", IF(C7998="Oui",IF(H7998=1,IF(E7998=0,Résultat!G$8,IF(J7998="No",Résultat!$G$8,Résultat!$G$7)),IF(H7998=2,IF(E7998=0,Résultat!G$9,IF(J7998="No",Résultat!$G$9,Résultat!$G$7)),Résultat!$G$7)),IF(C7998 = "Totale", IF(H7998=1,IF(E7998=0,Résultat!G$8,IF(J7998="No",Résultat!$G$9,Résultat!$G$7)),IF(H7998=2,IF(E7998=0,Résultat!G$9,IF(J7998="No",Résultat!$G$9,Résultat!$G$7)),Résultat!$G$7)),Résultat!$G$7)), "")</f>
        <v/>
      </c>
    </row>
    <row r="7999" spans="1:11" ht="20.100000000000001" customHeight="1">
      <c r="A7999" s="26"/>
      <c r="B7999" s="27"/>
      <c r="C7999" s="11" t="str">
        <f>IF($B7999 &lt;&gt; "",VLOOKUP(MID(B7999,3,5),'Recyclabilité Prod Matx'!C:F,2,FALSE), "")</f>
        <v/>
      </c>
      <c r="D7999" s="11" t="str">
        <f>IF($B7999 &lt;&gt; "",VLOOKUP(MID(B7999,3,5),'Recyclabilité Prod Matx'!C:F,3,FALSE),"")</f>
        <v/>
      </c>
      <c r="E7999" s="11" t="str">
        <f>IF($B7999 &lt;&gt; "",VLOOKUP(MID(B7999,3,5),'Recyclabilité Prod Matx'!C:F,4,FALSE), "")</f>
        <v/>
      </c>
      <c r="F7999" s="12" t="str">
        <f>IF($B7999 &lt;&gt; "", IF(C7999="Totale","",IF(D7999 = 0, "", VLOOKUP(D7999,'Cond Compo'!A:B,2,FALSE))),"")</f>
        <v/>
      </c>
      <c r="G7999" s="28"/>
      <c r="H7999" s="11" t="str">
        <f xml:space="preserve"> IF(C7999="Totale",2,IF($G7999 &lt;&gt; "", IF(D7999 = "E",MATCH(G7999, 'Cond Compo'!D$16:D$18, 0), MATCH(G7999, 'Cond Compo'!C$16:C$19, 0)), ""))</f>
        <v/>
      </c>
      <c r="I7999" s="12" t="str">
        <f>IF($E7999 &lt;&gt; "", IF(E7999 = 0, "", VLOOKUP(E7999,'Cond Perturbation'!A:B,2,FALSE)),"")</f>
        <v/>
      </c>
      <c r="J7999" s="28"/>
      <c r="K7999" s="29" t="str">
        <f>IF($B7999 &lt;&gt; "", IF(C7999="Oui",IF(H7999=1,IF(E7999=0,Résultat!G$8,IF(J7999="No",Résultat!$G$8,Résultat!$G$7)),IF(H7999=2,IF(E7999=0,Résultat!G$9,IF(J7999="No",Résultat!$G$9,Résultat!$G$7)),Résultat!$G$7)),IF(C7999 = "Totale", IF(H7999=1,IF(E7999=0,Résultat!G$8,IF(J7999="No",Résultat!$G$9,Résultat!$G$7)),IF(H7999=2,IF(E7999=0,Résultat!G$9,IF(J7999="No",Résultat!$G$9,Résultat!$G$7)),Résultat!$G$7)),Résultat!$G$7)), "")</f>
        <v/>
      </c>
    </row>
    <row r="8000" spans="1:11" ht="20.100000000000001" customHeight="1">
      <c r="A8000" s="26"/>
      <c r="B8000" s="27"/>
      <c r="C8000" s="11" t="str">
        <f>IF($B8000 &lt;&gt; "",VLOOKUP(MID(B8000,3,5),'Recyclabilité Prod Matx'!C:F,2,FALSE), "")</f>
        <v/>
      </c>
      <c r="D8000" s="11" t="str">
        <f>IF($B8000 &lt;&gt; "",VLOOKUP(MID(B8000,3,5),'Recyclabilité Prod Matx'!C:F,3,FALSE),"")</f>
        <v/>
      </c>
      <c r="E8000" s="11" t="str">
        <f>IF($B8000 &lt;&gt; "",VLOOKUP(MID(B8000,3,5),'Recyclabilité Prod Matx'!C:F,4,FALSE), "")</f>
        <v/>
      </c>
      <c r="F8000" s="12" t="str">
        <f>IF($B8000 &lt;&gt; "", IF(C8000="Totale","",IF(D8000 = 0, "", VLOOKUP(D8000,'Cond Compo'!A:B,2,FALSE))),"")</f>
        <v/>
      </c>
      <c r="G8000" s="28"/>
      <c r="H8000" s="11" t="str">
        <f xml:space="preserve"> IF(C8000="Totale",2,IF($G8000 &lt;&gt; "", IF(D8000 = "E",MATCH(G8000, 'Cond Compo'!D$16:D$18, 0), MATCH(G8000, 'Cond Compo'!C$16:C$19, 0)), ""))</f>
        <v/>
      </c>
      <c r="I8000" s="12" t="str">
        <f>IF($E8000 &lt;&gt; "", IF(E8000 = 0, "", VLOOKUP(E8000,'Cond Perturbation'!A:B,2,FALSE)),"")</f>
        <v/>
      </c>
      <c r="J8000" s="28"/>
      <c r="K8000" s="29" t="str">
        <f>IF($B8000 &lt;&gt; "", IF(C8000="Oui",IF(H8000=1,IF(E8000=0,Résultat!G$8,IF(J8000="No",Résultat!$G$8,Résultat!$G$7)),IF(H8000=2,IF(E8000=0,Résultat!G$9,IF(J8000="No",Résultat!$G$9,Résultat!$G$7)),Résultat!$G$7)),IF(C8000 = "Totale", IF(H8000=1,IF(E8000=0,Résultat!G$8,IF(J8000="No",Résultat!$G$9,Résultat!$G$7)),IF(H8000=2,IF(E8000=0,Résultat!G$9,IF(J8000="No",Résultat!$G$9,Résultat!$G$7)),Résultat!$G$7)),Résultat!$G$7)), "")</f>
        <v/>
      </c>
    </row>
    <row r="8001" spans="1:11" ht="20.100000000000001" customHeight="1">
      <c r="A8001" s="26"/>
      <c r="B8001" s="27"/>
      <c r="C8001" s="11" t="str">
        <f>IF($B8001 &lt;&gt; "",VLOOKUP(MID(B8001,3,5),'Recyclabilité Prod Matx'!C:F,2,FALSE), "")</f>
        <v/>
      </c>
      <c r="D8001" s="11" t="str">
        <f>IF($B8001 &lt;&gt; "",VLOOKUP(MID(B8001,3,5),'Recyclabilité Prod Matx'!C:F,3,FALSE),"")</f>
        <v/>
      </c>
      <c r="E8001" s="11" t="str">
        <f>IF($B8001 &lt;&gt; "",VLOOKUP(MID(B8001,3,5),'Recyclabilité Prod Matx'!C:F,4,FALSE), "")</f>
        <v/>
      </c>
      <c r="F8001" s="12" t="str">
        <f>IF($B8001 &lt;&gt; "", IF(C8001="Totale","",IF(D8001 = 0, "", VLOOKUP(D8001,'Cond Compo'!A:B,2,FALSE))),"")</f>
        <v/>
      </c>
      <c r="G8001" s="28"/>
      <c r="H8001" s="11" t="str">
        <f xml:space="preserve"> IF(C8001="Totale",2,IF($G8001 &lt;&gt; "", IF(D8001 = "E",MATCH(G8001, 'Cond Compo'!D$16:D$18, 0), MATCH(G8001, 'Cond Compo'!C$16:C$19, 0)), ""))</f>
        <v/>
      </c>
      <c r="I8001" s="12" t="str">
        <f>IF($E8001 &lt;&gt; "", IF(E8001 = 0, "", VLOOKUP(E8001,'Cond Perturbation'!A:B,2,FALSE)),"")</f>
        <v/>
      </c>
      <c r="J8001" s="28"/>
      <c r="K8001" s="29" t="str">
        <f>IF($B8001 &lt;&gt; "", IF(C8001="Oui",IF(H8001=1,IF(E8001=0,Résultat!G$8,IF(J8001="No",Résultat!$G$8,Résultat!$G$7)),IF(H8001=2,IF(E8001=0,Résultat!G$9,IF(J8001="No",Résultat!$G$9,Résultat!$G$7)),Résultat!$G$7)),IF(C8001 = "Totale", IF(H8001=1,IF(E8001=0,Résultat!G$8,IF(J8001="No",Résultat!$G$9,Résultat!$G$7)),IF(H8001=2,IF(E8001=0,Résultat!G$9,IF(J8001="No",Résultat!$G$9,Résultat!$G$7)),Résultat!$G$7)),Résultat!$G$7)), "")</f>
        <v/>
      </c>
    </row>
    <row r="8002" spans="1:11" ht="20.100000000000001" customHeight="1">
      <c r="A8002" s="26"/>
      <c r="B8002" s="27"/>
      <c r="C8002" s="11" t="str">
        <f>IF($B8002 &lt;&gt; "",VLOOKUP(MID(B8002,3,5),'Recyclabilité Prod Matx'!C:F,2,FALSE), "")</f>
        <v/>
      </c>
      <c r="D8002" s="11" t="str">
        <f>IF($B8002 &lt;&gt; "",VLOOKUP(MID(B8002,3,5),'Recyclabilité Prod Matx'!C:F,3,FALSE),"")</f>
        <v/>
      </c>
      <c r="E8002" s="11" t="str">
        <f>IF($B8002 &lt;&gt; "",VLOOKUP(MID(B8002,3,5),'Recyclabilité Prod Matx'!C:F,4,FALSE), "")</f>
        <v/>
      </c>
      <c r="F8002" s="12" t="str">
        <f>IF($B8002 &lt;&gt; "", IF(C8002="Totale","",IF(D8002 = 0, "", VLOOKUP(D8002,'Cond Compo'!A:B,2,FALSE))),"")</f>
        <v/>
      </c>
      <c r="G8002" s="28"/>
      <c r="H8002" s="11" t="str">
        <f xml:space="preserve"> IF(C8002="Totale",2,IF($G8002 &lt;&gt; "", IF(D8002 = "E",MATCH(G8002, 'Cond Compo'!D$16:D$18, 0), MATCH(G8002, 'Cond Compo'!C$16:C$19, 0)), ""))</f>
        <v/>
      </c>
      <c r="I8002" s="12" t="str">
        <f>IF($E8002 &lt;&gt; "", IF(E8002 = 0, "", VLOOKUP(E8002,'Cond Perturbation'!A:B,2,FALSE)),"")</f>
        <v/>
      </c>
      <c r="J8002" s="28"/>
      <c r="K8002" s="29" t="str">
        <f>IF($B8002 &lt;&gt; "", IF(C8002="Oui",IF(H8002=1,IF(E8002=0,Résultat!G$8,IF(J8002="No",Résultat!$G$8,Résultat!$G$7)),IF(H8002=2,IF(E8002=0,Résultat!G$9,IF(J8002="No",Résultat!$G$9,Résultat!$G$7)),Résultat!$G$7)),IF(C8002 = "Totale", IF(H8002=1,IF(E8002=0,Résultat!G$8,IF(J8002="No",Résultat!$G$9,Résultat!$G$7)),IF(H8002=2,IF(E8002=0,Résultat!G$9,IF(J8002="No",Résultat!$G$9,Résultat!$G$7)),Résultat!$G$7)),Résultat!$G$7)), "")</f>
        <v/>
      </c>
    </row>
    <row r="8003" spans="1:11" ht="20.100000000000001" customHeight="1">
      <c r="A8003" s="26"/>
      <c r="B8003" s="27"/>
      <c r="C8003" s="11" t="str">
        <f>IF($B8003 &lt;&gt; "",VLOOKUP(MID(B8003,3,5),'Recyclabilité Prod Matx'!C:F,2,FALSE), "")</f>
        <v/>
      </c>
      <c r="D8003" s="11" t="str">
        <f>IF($B8003 &lt;&gt; "",VLOOKUP(MID(B8003,3,5),'Recyclabilité Prod Matx'!C:F,3,FALSE),"")</f>
        <v/>
      </c>
      <c r="E8003" s="11" t="str">
        <f>IF($B8003 &lt;&gt; "",VLOOKUP(MID(B8003,3,5),'Recyclabilité Prod Matx'!C:F,4,FALSE), "")</f>
        <v/>
      </c>
      <c r="F8003" s="12" t="str">
        <f>IF($B8003 &lt;&gt; "", IF(C8003="Totale","",IF(D8003 = 0, "", VLOOKUP(D8003,'Cond Compo'!A:B,2,FALSE))),"")</f>
        <v/>
      </c>
      <c r="G8003" s="28"/>
      <c r="H8003" s="11" t="str">
        <f xml:space="preserve"> IF(C8003="Totale",2,IF($G8003 &lt;&gt; "", IF(D8003 = "E",MATCH(G8003, 'Cond Compo'!D$16:D$18, 0), MATCH(G8003, 'Cond Compo'!C$16:C$19, 0)), ""))</f>
        <v/>
      </c>
      <c r="I8003" s="12" t="str">
        <f>IF($E8003 &lt;&gt; "", IF(E8003 = 0, "", VLOOKUP(E8003,'Cond Perturbation'!A:B,2,FALSE)),"")</f>
        <v/>
      </c>
      <c r="J8003" s="28"/>
      <c r="K8003" s="29" t="str">
        <f>IF($B8003 &lt;&gt; "", IF(C8003="Oui",IF(H8003=1,IF(E8003=0,Résultat!G$8,IF(J8003="No",Résultat!$G$8,Résultat!$G$7)),IF(H8003=2,IF(E8003=0,Résultat!G$9,IF(J8003="No",Résultat!$G$9,Résultat!$G$7)),Résultat!$G$7)),IF(C8003 = "Totale", IF(H8003=1,IF(E8003=0,Résultat!G$8,IF(J8003="No",Résultat!$G$9,Résultat!$G$7)),IF(H8003=2,IF(E8003=0,Résultat!G$9,IF(J8003="No",Résultat!$G$9,Résultat!$G$7)),Résultat!$G$7)),Résultat!$G$7)), "")</f>
        <v/>
      </c>
    </row>
    <row r="8004" spans="1:11" ht="20.100000000000001" customHeight="1">
      <c r="A8004" s="26"/>
      <c r="B8004" s="27"/>
      <c r="C8004" s="11" t="str">
        <f>IF($B8004 &lt;&gt; "",VLOOKUP(MID(B8004,3,5),'Recyclabilité Prod Matx'!C:F,2,FALSE), "")</f>
        <v/>
      </c>
      <c r="D8004" s="11" t="str">
        <f>IF($B8004 &lt;&gt; "",VLOOKUP(MID(B8004,3,5),'Recyclabilité Prod Matx'!C:F,3,FALSE),"")</f>
        <v/>
      </c>
      <c r="E8004" s="11" t="str">
        <f>IF($B8004 &lt;&gt; "",VLOOKUP(MID(B8004,3,5),'Recyclabilité Prod Matx'!C:F,4,FALSE), "")</f>
        <v/>
      </c>
      <c r="F8004" s="12" t="str">
        <f>IF($B8004 &lt;&gt; "", IF(C8004="Totale","",IF(D8004 = 0, "", VLOOKUP(D8004,'Cond Compo'!A:B,2,FALSE))),"")</f>
        <v/>
      </c>
      <c r="G8004" s="28"/>
      <c r="H8004" s="11" t="str">
        <f xml:space="preserve"> IF(C8004="Totale",2,IF($G8004 &lt;&gt; "", IF(D8004 = "E",MATCH(G8004, 'Cond Compo'!D$16:D$18, 0), MATCH(G8004, 'Cond Compo'!C$16:C$19, 0)), ""))</f>
        <v/>
      </c>
      <c r="I8004" s="12" t="str">
        <f>IF($E8004 &lt;&gt; "", IF(E8004 = 0, "", VLOOKUP(E8004,'Cond Perturbation'!A:B,2,FALSE)),"")</f>
        <v/>
      </c>
      <c r="J8004" s="28"/>
      <c r="K8004" s="29" t="str">
        <f>IF($B8004 &lt;&gt; "", IF(C8004="Oui",IF(H8004=1,IF(E8004=0,Résultat!G$8,IF(J8004="No",Résultat!$G$8,Résultat!$G$7)),IF(H8004=2,IF(E8004=0,Résultat!G$9,IF(J8004="No",Résultat!$G$9,Résultat!$G$7)),Résultat!$G$7)),IF(C8004 = "Totale", IF(H8004=1,IF(E8004=0,Résultat!G$8,IF(J8004="No",Résultat!$G$9,Résultat!$G$7)),IF(H8004=2,IF(E8004=0,Résultat!G$9,IF(J8004="No",Résultat!$G$9,Résultat!$G$7)),Résultat!$G$7)),Résultat!$G$7)), "")</f>
        <v/>
      </c>
    </row>
    <row r="8005" spans="1:11" ht="20.100000000000001" customHeight="1">
      <c r="A8005" s="26"/>
      <c r="B8005" s="27"/>
      <c r="C8005" s="11" t="str">
        <f>IF($B8005 &lt;&gt; "",VLOOKUP(MID(B8005,3,5),'Recyclabilité Prod Matx'!C:F,2,FALSE), "")</f>
        <v/>
      </c>
      <c r="D8005" s="11" t="str">
        <f>IF($B8005 &lt;&gt; "",VLOOKUP(MID(B8005,3,5),'Recyclabilité Prod Matx'!C:F,3,FALSE),"")</f>
        <v/>
      </c>
      <c r="E8005" s="11" t="str">
        <f>IF($B8005 &lt;&gt; "",VLOOKUP(MID(B8005,3,5),'Recyclabilité Prod Matx'!C:F,4,FALSE), "")</f>
        <v/>
      </c>
      <c r="F8005" s="12" t="str">
        <f>IF($B8005 &lt;&gt; "", IF(C8005="Totale","",IF(D8005 = 0, "", VLOOKUP(D8005,'Cond Compo'!A:B,2,FALSE))),"")</f>
        <v/>
      </c>
      <c r="G8005" s="28"/>
      <c r="H8005" s="11" t="str">
        <f xml:space="preserve"> IF(C8005="Totale",2,IF($G8005 &lt;&gt; "", IF(D8005 = "E",MATCH(G8005, 'Cond Compo'!D$16:D$18, 0), MATCH(G8005, 'Cond Compo'!C$16:C$19, 0)), ""))</f>
        <v/>
      </c>
      <c r="I8005" s="12" t="str">
        <f>IF($E8005 &lt;&gt; "", IF(E8005 = 0, "", VLOOKUP(E8005,'Cond Perturbation'!A:B,2,FALSE)),"")</f>
        <v/>
      </c>
      <c r="J8005" s="28"/>
      <c r="K8005" s="29" t="str">
        <f>IF($B8005 &lt;&gt; "", IF(C8005="Oui",IF(H8005=1,IF(E8005=0,Résultat!G$8,IF(J8005="No",Résultat!$G$8,Résultat!$G$7)),IF(H8005=2,IF(E8005=0,Résultat!G$9,IF(J8005="No",Résultat!$G$9,Résultat!$G$7)),Résultat!$G$7)),IF(C8005 = "Totale", IF(H8005=1,IF(E8005=0,Résultat!G$8,IF(J8005="No",Résultat!$G$9,Résultat!$G$7)),IF(H8005=2,IF(E8005=0,Résultat!G$9,IF(J8005="No",Résultat!$G$9,Résultat!$G$7)),Résultat!$G$7)),Résultat!$G$7)), "")</f>
        <v/>
      </c>
    </row>
    <row r="8006" spans="1:11" ht="20.100000000000001" customHeight="1">
      <c r="A8006" s="26"/>
      <c r="B8006" s="27"/>
      <c r="C8006" s="11" t="str">
        <f>IF($B8006 &lt;&gt; "",VLOOKUP(MID(B8006,3,5),'Recyclabilité Prod Matx'!C:F,2,FALSE), "")</f>
        <v/>
      </c>
      <c r="D8006" s="11" t="str">
        <f>IF($B8006 &lt;&gt; "",VLOOKUP(MID(B8006,3,5),'Recyclabilité Prod Matx'!C:F,3,FALSE),"")</f>
        <v/>
      </c>
      <c r="E8006" s="11" t="str">
        <f>IF($B8006 &lt;&gt; "",VLOOKUP(MID(B8006,3,5),'Recyclabilité Prod Matx'!C:F,4,FALSE), "")</f>
        <v/>
      </c>
      <c r="F8006" s="12" t="str">
        <f>IF($B8006 &lt;&gt; "", IF(C8006="Totale","",IF(D8006 = 0, "", VLOOKUP(D8006,'Cond Compo'!A:B,2,FALSE))),"")</f>
        <v/>
      </c>
      <c r="G8006" s="28"/>
      <c r="H8006" s="11" t="str">
        <f xml:space="preserve"> IF(C8006="Totale",2,IF($G8006 &lt;&gt; "", IF(D8006 = "E",MATCH(G8006, 'Cond Compo'!D$16:D$18, 0), MATCH(G8006, 'Cond Compo'!C$16:C$19, 0)), ""))</f>
        <v/>
      </c>
      <c r="I8006" s="12" t="str">
        <f>IF($E8006 &lt;&gt; "", IF(E8006 = 0, "", VLOOKUP(E8006,'Cond Perturbation'!A:B,2,FALSE)),"")</f>
        <v/>
      </c>
      <c r="J8006" s="28"/>
      <c r="K8006" s="29" t="str">
        <f>IF($B8006 &lt;&gt; "", IF(C8006="Oui",IF(H8006=1,IF(E8006=0,Résultat!G$8,IF(J8006="No",Résultat!$G$8,Résultat!$G$7)),IF(H8006=2,IF(E8006=0,Résultat!G$9,IF(J8006="No",Résultat!$G$9,Résultat!$G$7)),Résultat!$G$7)),IF(C8006 = "Totale", IF(H8006=1,IF(E8006=0,Résultat!G$8,IF(J8006="No",Résultat!$G$9,Résultat!$G$7)),IF(H8006=2,IF(E8006=0,Résultat!G$9,IF(J8006="No",Résultat!$G$9,Résultat!$G$7)),Résultat!$G$7)),Résultat!$G$7)), "")</f>
        <v/>
      </c>
    </row>
    <row r="8007" spans="1:11" ht="20.100000000000001" customHeight="1">
      <c r="A8007" s="26"/>
      <c r="B8007" s="27"/>
      <c r="C8007" s="11" t="str">
        <f>IF($B8007 &lt;&gt; "",VLOOKUP(MID(B8007,3,5),'Recyclabilité Prod Matx'!C:F,2,FALSE), "")</f>
        <v/>
      </c>
      <c r="D8007" s="11" t="str">
        <f>IF($B8007 &lt;&gt; "",VLOOKUP(MID(B8007,3,5),'Recyclabilité Prod Matx'!C:F,3,FALSE),"")</f>
        <v/>
      </c>
      <c r="E8007" s="11" t="str">
        <f>IF($B8007 &lt;&gt; "",VLOOKUP(MID(B8007,3,5),'Recyclabilité Prod Matx'!C:F,4,FALSE), "")</f>
        <v/>
      </c>
      <c r="F8007" s="12" t="str">
        <f>IF($B8007 &lt;&gt; "", IF(C8007="Totale","",IF(D8007 = 0, "", VLOOKUP(D8007,'Cond Compo'!A:B,2,FALSE))),"")</f>
        <v/>
      </c>
      <c r="G8007" s="28"/>
      <c r="H8007" s="11" t="str">
        <f xml:space="preserve"> IF(C8007="Totale",2,IF($G8007 &lt;&gt; "", IF(D8007 = "E",MATCH(G8007, 'Cond Compo'!D$16:D$18, 0), MATCH(G8007, 'Cond Compo'!C$16:C$19, 0)), ""))</f>
        <v/>
      </c>
      <c r="I8007" s="12" t="str">
        <f>IF($E8007 &lt;&gt; "", IF(E8007 = 0, "", VLOOKUP(E8007,'Cond Perturbation'!A:B,2,FALSE)),"")</f>
        <v/>
      </c>
      <c r="J8007" s="28"/>
      <c r="K8007" s="29" t="str">
        <f>IF($B8007 &lt;&gt; "", IF(C8007="Oui",IF(H8007=1,IF(E8007=0,Résultat!G$8,IF(J8007="No",Résultat!$G$8,Résultat!$G$7)),IF(H8007=2,IF(E8007=0,Résultat!G$9,IF(J8007="No",Résultat!$G$9,Résultat!$G$7)),Résultat!$G$7)),IF(C8007 = "Totale", IF(H8007=1,IF(E8007=0,Résultat!G$8,IF(J8007="No",Résultat!$G$9,Résultat!$G$7)),IF(H8007=2,IF(E8007=0,Résultat!G$9,IF(J8007="No",Résultat!$G$9,Résultat!$G$7)),Résultat!$G$7)),Résultat!$G$7)), "")</f>
        <v/>
      </c>
    </row>
    <row r="8008" spans="1:11" ht="20.100000000000001" customHeight="1">
      <c r="A8008" s="26"/>
      <c r="B8008" s="27"/>
      <c r="C8008" s="11" t="str">
        <f>IF($B8008 &lt;&gt; "",VLOOKUP(MID(B8008,3,5),'Recyclabilité Prod Matx'!C:F,2,FALSE), "")</f>
        <v/>
      </c>
      <c r="D8008" s="11" t="str">
        <f>IF($B8008 &lt;&gt; "",VLOOKUP(MID(B8008,3,5),'Recyclabilité Prod Matx'!C:F,3,FALSE),"")</f>
        <v/>
      </c>
      <c r="E8008" s="11" t="str">
        <f>IF($B8008 &lt;&gt; "",VLOOKUP(MID(B8008,3,5),'Recyclabilité Prod Matx'!C:F,4,FALSE), "")</f>
        <v/>
      </c>
      <c r="F8008" s="12" t="str">
        <f>IF($B8008 &lt;&gt; "", IF(C8008="Totale","",IF(D8008 = 0, "", VLOOKUP(D8008,'Cond Compo'!A:B,2,FALSE))),"")</f>
        <v/>
      </c>
      <c r="G8008" s="28"/>
      <c r="H8008" s="11" t="str">
        <f xml:space="preserve"> IF(C8008="Totale",2,IF($G8008 &lt;&gt; "", IF(D8008 = "E",MATCH(G8008, 'Cond Compo'!D$16:D$18, 0), MATCH(G8008, 'Cond Compo'!C$16:C$19, 0)), ""))</f>
        <v/>
      </c>
      <c r="I8008" s="12" t="str">
        <f>IF($E8008 &lt;&gt; "", IF(E8008 = 0, "", VLOOKUP(E8008,'Cond Perturbation'!A:B,2,FALSE)),"")</f>
        <v/>
      </c>
      <c r="J8008" s="28"/>
      <c r="K8008" s="29" t="str">
        <f>IF($B8008 &lt;&gt; "", IF(C8008="Oui",IF(H8008=1,IF(E8008=0,Résultat!G$8,IF(J8008="No",Résultat!$G$8,Résultat!$G$7)),IF(H8008=2,IF(E8008=0,Résultat!G$9,IF(J8008="No",Résultat!$G$9,Résultat!$G$7)),Résultat!$G$7)),IF(C8008 = "Totale", IF(H8008=1,IF(E8008=0,Résultat!G$8,IF(J8008="No",Résultat!$G$9,Résultat!$G$7)),IF(H8008=2,IF(E8008=0,Résultat!G$9,IF(J8008="No",Résultat!$G$9,Résultat!$G$7)),Résultat!$G$7)),Résultat!$G$7)), "")</f>
        <v/>
      </c>
    </row>
    <row r="8009" spans="1:11" ht="20.100000000000001" customHeight="1">
      <c r="A8009" s="26"/>
      <c r="B8009" s="27"/>
      <c r="C8009" s="11" t="str">
        <f>IF($B8009 &lt;&gt; "",VLOOKUP(MID(B8009,3,5),'Recyclabilité Prod Matx'!C:F,2,FALSE), "")</f>
        <v/>
      </c>
      <c r="D8009" s="11" t="str">
        <f>IF($B8009 &lt;&gt; "",VLOOKUP(MID(B8009,3,5),'Recyclabilité Prod Matx'!C:F,3,FALSE),"")</f>
        <v/>
      </c>
      <c r="E8009" s="11" t="str">
        <f>IF($B8009 &lt;&gt; "",VLOOKUP(MID(B8009,3,5),'Recyclabilité Prod Matx'!C:F,4,FALSE), "")</f>
        <v/>
      </c>
      <c r="F8009" s="12" t="str">
        <f>IF($B8009 &lt;&gt; "", IF(C8009="Totale","",IF(D8009 = 0, "", VLOOKUP(D8009,'Cond Compo'!A:B,2,FALSE))),"")</f>
        <v/>
      </c>
      <c r="G8009" s="28"/>
      <c r="H8009" s="11" t="str">
        <f xml:space="preserve"> IF(C8009="Totale",2,IF($G8009 &lt;&gt; "", IF(D8009 = "E",MATCH(G8009, 'Cond Compo'!D$16:D$18, 0), MATCH(G8009, 'Cond Compo'!C$16:C$19, 0)), ""))</f>
        <v/>
      </c>
      <c r="I8009" s="12" t="str">
        <f>IF($E8009 &lt;&gt; "", IF(E8009 = 0, "", VLOOKUP(E8009,'Cond Perturbation'!A:B,2,FALSE)),"")</f>
        <v/>
      </c>
      <c r="J8009" s="28"/>
      <c r="K8009" s="29" t="str">
        <f>IF($B8009 &lt;&gt; "", IF(C8009="Oui",IF(H8009=1,IF(E8009=0,Résultat!G$8,IF(J8009="No",Résultat!$G$8,Résultat!$G$7)),IF(H8009=2,IF(E8009=0,Résultat!G$9,IF(J8009="No",Résultat!$G$9,Résultat!$G$7)),Résultat!$G$7)),IF(C8009 = "Totale", IF(H8009=1,IF(E8009=0,Résultat!G$8,IF(J8009="No",Résultat!$G$9,Résultat!$G$7)),IF(H8009=2,IF(E8009=0,Résultat!G$9,IF(J8009="No",Résultat!$G$9,Résultat!$G$7)),Résultat!$G$7)),Résultat!$G$7)), "")</f>
        <v/>
      </c>
    </row>
    <row r="8010" spans="1:11" ht="20.100000000000001" customHeight="1">
      <c r="A8010" s="26"/>
      <c r="B8010" s="27"/>
      <c r="C8010" s="11" t="str">
        <f>IF($B8010 &lt;&gt; "",VLOOKUP(MID(B8010,3,5),'Recyclabilité Prod Matx'!C:F,2,FALSE), "")</f>
        <v/>
      </c>
      <c r="D8010" s="11" t="str">
        <f>IF($B8010 &lt;&gt; "",VLOOKUP(MID(B8010,3,5),'Recyclabilité Prod Matx'!C:F,3,FALSE),"")</f>
        <v/>
      </c>
      <c r="E8010" s="11" t="str">
        <f>IF($B8010 &lt;&gt; "",VLOOKUP(MID(B8010,3,5),'Recyclabilité Prod Matx'!C:F,4,FALSE), "")</f>
        <v/>
      </c>
      <c r="F8010" s="12" t="str">
        <f>IF($B8010 &lt;&gt; "", IF(C8010="Totale","",IF(D8010 = 0, "", VLOOKUP(D8010,'Cond Compo'!A:B,2,FALSE))),"")</f>
        <v/>
      </c>
      <c r="G8010" s="28"/>
      <c r="H8010" s="11" t="str">
        <f xml:space="preserve"> IF(C8010="Totale",2,IF($G8010 &lt;&gt; "", IF(D8010 = "E",MATCH(G8010, 'Cond Compo'!D$16:D$18, 0), MATCH(G8010, 'Cond Compo'!C$16:C$19, 0)), ""))</f>
        <v/>
      </c>
      <c r="I8010" s="12" t="str">
        <f>IF($E8010 &lt;&gt; "", IF(E8010 = 0, "", VLOOKUP(E8010,'Cond Perturbation'!A:B,2,FALSE)),"")</f>
        <v/>
      </c>
      <c r="J8010" s="28"/>
      <c r="K8010" s="29" t="str">
        <f>IF($B8010 &lt;&gt; "", IF(C8010="Oui",IF(H8010=1,IF(E8010=0,Résultat!G$8,IF(J8010="No",Résultat!$G$8,Résultat!$G$7)),IF(H8010=2,IF(E8010=0,Résultat!G$9,IF(J8010="No",Résultat!$G$9,Résultat!$G$7)),Résultat!$G$7)),IF(C8010 = "Totale", IF(H8010=1,IF(E8010=0,Résultat!G$8,IF(J8010="No",Résultat!$G$9,Résultat!$G$7)),IF(H8010=2,IF(E8010=0,Résultat!G$9,IF(J8010="No",Résultat!$G$9,Résultat!$G$7)),Résultat!$G$7)),Résultat!$G$7)), "")</f>
        <v/>
      </c>
    </row>
    <row r="8011" spans="1:11" ht="20.100000000000001" customHeight="1">
      <c r="A8011" s="26"/>
      <c r="B8011" s="27"/>
      <c r="C8011" s="11" t="str">
        <f>IF($B8011 &lt;&gt; "",VLOOKUP(MID(B8011,3,5),'Recyclabilité Prod Matx'!C:F,2,FALSE), "")</f>
        <v/>
      </c>
      <c r="D8011" s="11" t="str">
        <f>IF($B8011 &lt;&gt; "",VLOOKUP(MID(B8011,3,5),'Recyclabilité Prod Matx'!C:F,3,FALSE),"")</f>
        <v/>
      </c>
      <c r="E8011" s="11" t="str">
        <f>IF($B8011 &lt;&gt; "",VLOOKUP(MID(B8011,3,5),'Recyclabilité Prod Matx'!C:F,4,FALSE), "")</f>
        <v/>
      </c>
      <c r="F8011" s="12" t="str">
        <f>IF($B8011 &lt;&gt; "", IF(C8011="Totale","",IF(D8011 = 0, "", VLOOKUP(D8011,'Cond Compo'!A:B,2,FALSE))),"")</f>
        <v/>
      </c>
      <c r="G8011" s="28"/>
      <c r="H8011" s="11" t="str">
        <f xml:space="preserve"> IF(C8011="Totale",2,IF($G8011 &lt;&gt; "", IF(D8011 = "E",MATCH(G8011, 'Cond Compo'!D$16:D$18, 0), MATCH(G8011, 'Cond Compo'!C$16:C$19, 0)), ""))</f>
        <v/>
      </c>
      <c r="I8011" s="12" t="str">
        <f>IF($E8011 &lt;&gt; "", IF(E8011 = 0, "", VLOOKUP(E8011,'Cond Perturbation'!A:B,2,FALSE)),"")</f>
        <v/>
      </c>
      <c r="J8011" s="28"/>
      <c r="K8011" s="29" t="str">
        <f>IF($B8011 &lt;&gt; "", IF(C8011="Oui",IF(H8011=1,IF(E8011=0,Résultat!G$8,IF(J8011="No",Résultat!$G$8,Résultat!$G$7)),IF(H8011=2,IF(E8011=0,Résultat!G$9,IF(J8011="No",Résultat!$G$9,Résultat!$G$7)),Résultat!$G$7)),IF(C8011 = "Totale", IF(H8011=1,IF(E8011=0,Résultat!G$8,IF(J8011="No",Résultat!$G$9,Résultat!$G$7)),IF(H8011=2,IF(E8011=0,Résultat!G$9,IF(J8011="No",Résultat!$G$9,Résultat!$G$7)),Résultat!$G$7)),Résultat!$G$7)), "")</f>
        <v/>
      </c>
    </row>
    <row r="8012" spans="1:11" ht="20.100000000000001" customHeight="1">
      <c r="A8012" s="26"/>
      <c r="B8012" s="27"/>
      <c r="C8012" s="11" t="str">
        <f>IF($B8012 &lt;&gt; "",VLOOKUP(MID(B8012,3,5),'Recyclabilité Prod Matx'!C:F,2,FALSE), "")</f>
        <v/>
      </c>
      <c r="D8012" s="11" t="str">
        <f>IF($B8012 &lt;&gt; "",VLOOKUP(MID(B8012,3,5),'Recyclabilité Prod Matx'!C:F,3,FALSE),"")</f>
        <v/>
      </c>
      <c r="E8012" s="11" t="str">
        <f>IF($B8012 &lt;&gt; "",VLOOKUP(MID(B8012,3,5),'Recyclabilité Prod Matx'!C:F,4,FALSE), "")</f>
        <v/>
      </c>
      <c r="F8012" s="12" t="str">
        <f>IF($B8012 &lt;&gt; "", IF(C8012="Totale","",IF(D8012 = 0, "", VLOOKUP(D8012,'Cond Compo'!A:B,2,FALSE))),"")</f>
        <v/>
      </c>
      <c r="G8012" s="28"/>
      <c r="H8012" s="11" t="str">
        <f xml:space="preserve"> IF(C8012="Totale",2,IF($G8012 &lt;&gt; "", IF(D8012 = "E",MATCH(G8012, 'Cond Compo'!D$16:D$18, 0), MATCH(G8012, 'Cond Compo'!C$16:C$19, 0)), ""))</f>
        <v/>
      </c>
      <c r="I8012" s="12" t="str">
        <f>IF($E8012 &lt;&gt; "", IF(E8012 = 0, "", VLOOKUP(E8012,'Cond Perturbation'!A:B,2,FALSE)),"")</f>
        <v/>
      </c>
      <c r="J8012" s="28"/>
      <c r="K8012" s="29" t="str">
        <f>IF($B8012 &lt;&gt; "", IF(C8012="Oui",IF(H8012=1,IF(E8012=0,Résultat!G$8,IF(J8012="No",Résultat!$G$8,Résultat!$G$7)),IF(H8012=2,IF(E8012=0,Résultat!G$9,IF(J8012="No",Résultat!$G$9,Résultat!$G$7)),Résultat!$G$7)),IF(C8012 = "Totale", IF(H8012=1,IF(E8012=0,Résultat!G$8,IF(J8012="No",Résultat!$G$9,Résultat!$G$7)),IF(H8012=2,IF(E8012=0,Résultat!G$9,IF(J8012="No",Résultat!$G$9,Résultat!$G$7)),Résultat!$G$7)),Résultat!$G$7)), "")</f>
        <v/>
      </c>
    </row>
    <row r="8013" spans="1:11" ht="20.100000000000001" customHeight="1">
      <c r="A8013" s="26"/>
      <c r="B8013" s="27"/>
      <c r="C8013" s="11" t="str">
        <f>IF($B8013 &lt;&gt; "",VLOOKUP(MID(B8013,3,5),'Recyclabilité Prod Matx'!C:F,2,FALSE), "")</f>
        <v/>
      </c>
      <c r="D8013" s="11" t="str">
        <f>IF($B8013 &lt;&gt; "",VLOOKUP(MID(B8013,3,5),'Recyclabilité Prod Matx'!C:F,3,FALSE),"")</f>
        <v/>
      </c>
      <c r="E8013" s="11" t="str">
        <f>IF($B8013 &lt;&gt; "",VLOOKUP(MID(B8013,3,5),'Recyclabilité Prod Matx'!C:F,4,FALSE), "")</f>
        <v/>
      </c>
      <c r="F8013" s="12" t="str">
        <f>IF($B8013 &lt;&gt; "", IF(C8013="Totale","",IF(D8013 = 0, "", VLOOKUP(D8013,'Cond Compo'!A:B,2,FALSE))),"")</f>
        <v/>
      </c>
      <c r="G8013" s="28"/>
      <c r="H8013" s="11" t="str">
        <f xml:space="preserve"> IF(C8013="Totale",2,IF($G8013 &lt;&gt; "", IF(D8013 = "E",MATCH(G8013, 'Cond Compo'!D$16:D$18, 0), MATCH(G8013, 'Cond Compo'!C$16:C$19, 0)), ""))</f>
        <v/>
      </c>
      <c r="I8013" s="12" t="str">
        <f>IF($E8013 &lt;&gt; "", IF(E8013 = 0, "", VLOOKUP(E8013,'Cond Perturbation'!A:B,2,FALSE)),"")</f>
        <v/>
      </c>
      <c r="J8013" s="28"/>
      <c r="K8013" s="29" t="str">
        <f>IF($B8013 &lt;&gt; "", IF(C8013="Oui",IF(H8013=1,IF(E8013=0,Résultat!G$8,IF(J8013="No",Résultat!$G$8,Résultat!$G$7)),IF(H8013=2,IF(E8013=0,Résultat!G$9,IF(J8013="No",Résultat!$G$9,Résultat!$G$7)),Résultat!$G$7)),IF(C8013 = "Totale", IF(H8013=1,IF(E8013=0,Résultat!G$8,IF(J8013="No",Résultat!$G$9,Résultat!$G$7)),IF(H8013=2,IF(E8013=0,Résultat!G$9,IF(J8013="No",Résultat!$G$9,Résultat!$G$7)),Résultat!$G$7)),Résultat!$G$7)), "")</f>
        <v/>
      </c>
    </row>
    <row r="8014" spans="1:11" ht="20.100000000000001" customHeight="1">
      <c r="A8014" s="26"/>
      <c r="B8014" s="27"/>
      <c r="C8014" s="11" t="str">
        <f>IF($B8014 &lt;&gt; "",VLOOKUP(MID(B8014,3,5),'Recyclabilité Prod Matx'!C:F,2,FALSE), "")</f>
        <v/>
      </c>
      <c r="D8014" s="11" t="str">
        <f>IF($B8014 &lt;&gt; "",VLOOKUP(MID(B8014,3,5),'Recyclabilité Prod Matx'!C:F,3,FALSE),"")</f>
        <v/>
      </c>
      <c r="E8014" s="11" t="str">
        <f>IF($B8014 &lt;&gt; "",VLOOKUP(MID(B8014,3,5),'Recyclabilité Prod Matx'!C:F,4,FALSE), "")</f>
        <v/>
      </c>
      <c r="F8014" s="12" t="str">
        <f>IF($B8014 &lt;&gt; "", IF(C8014="Totale","",IF(D8014 = 0, "", VLOOKUP(D8014,'Cond Compo'!A:B,2,FALSE))),"")</f>
        <v/>
      </c>
      <c r="G8014" s="28"/>
      <c r="H8014" s="11" t="str">
        <f xml:space="preserve"> IF(C8014="Totale",2,IF($G8014 &lt;&gt; "", IF(D8014 = "E",MATCH(G8014, 'Cond Compo'!D$16:D$18, 0), MATCH(G8014, 'Cond Compo'!C$16:C$19, 0)), ""))</f>
        <v/>
      </c>
      <c r="I8014" s="12" t="str">
        <f>IF($E8014 &lt;&gt; "", IF(E8014 = 0, "", VLOOKUP(E8014,'Cond Perturbation'!A:B,2,FALSE)),"")</f>
        <v/>
      </c>
      <c r="J8014" s="28"/>
      <c r="K8014" s="29" t="str">
        <f>IF($B8014 &lt;&gt; "", IF(C8014="Oui",IF(H8014=1,IF(E8014=0,Résultat!G$8,IF(J8014="No",Résultat!$G$8,Résultat!$G$7)),IF(H8014=2,IF(E8014=0,Résultat!G$9,IF(J8014="No",Résultat!$G$9,Résultat!$G$7)),Résultat!$G$7)),IF(C8014 = "Totale", IF(H8014=1,IF(E8014=0,Résultat!G$8,IF(J8014="No",Résultat!$G$9,Résultat!$G$7)),IF(H8014=2,IF(E8014=0,Résultat!G$9,IF(J8014="No",Résultat!$G$9,Résultat!$G$7)),Résultat!$G$7)),Résultat!$G$7)), "")</f>
        <v/>
      </c>
    </row>
    <row r="8015" spans="1:11" ht="20.100000000000001" customHeight="1">
      <c r="A8015" s="26"/>
      <c r="B8015" s="27"/>
      <c r="C8015" s="11" t="str">
        <f>IF($B8015 &lt;&gt; "",VLOOKUP(MID(B8015,3,5),'Recyclabilité Prod Matx'!C:F,2,FALSE), "")</f>
        <v/>
      </c>
      <c r="D8015" s="11" t="str">
        <f>IF($B8015 &lt;&gt; "",VLOOKUP(MID(B8015,3,5),'Recyclabilité Prod Matx'!C:F,3,FALSE),"")</f>
        <v/>
      </c>
      <c r="E8015" s="11" t="str">
        <f>IF($B8015 &lt;&gt; "",VLOOKUP(MID(B8015,3,5),'Recyclabilité Prod Matx'!C:F,4,FALSE), "")</f>
        <v/>
      </c>
      <c r="F8015" s="12" t="str">
        <f>IF($B8015 &lt;&gt; "", IF(C8015="Totale","",IF(D8015 = 0, "", VLOOKUP(D8015,'Cond Compo'!A:B,2,FALSE))),"")</f>
        <v/>
      </c>
      <c r="G8015" s="28"/>
      <c r="H8015" s="11" t="str">
        <f xml:space="preserve"> IF(C8015="Totale",2,IF($G8015 &lt;&gt; "", IF(D8015 = "E",MATCH(G8015, 'Cond Compo'!D$16:D$18, 0), MATCH(G8015, 'Cond Compo'!C$16:C$19, 0)), ""))</f>
        <v/>
      </c>
      <c r="I8015" s="12" t="str">
        <f>IF($E8015 &lt;&gt; "", IF(E8015 = 0, "", VLOOKUP(E8015,'Cond Perturbation'!A:B,2,FALSE)),"")</f>
        <v/>
      </c>
      <c r="J8015" s="28"/>
      <c r="K8015" s="29" t="str">
        <f>IF($B8015 &lt;&gt; "", IF(C8015="Oui",IF(H8015=1,IF(E8015=0,Résultat!G$8,IF(J8015="No",Résultat!$G$8,Résultat!$G$7)),IF(H8015=2,IF(E8015=0,Résultat!G$9,IF(J8015="No",Résultat!$G$9,Résultat!$G$7)),Résultat!$G$7)),IF(C8015 = "Totale", IF(H8015=1,IF(E8015=0,Résultat!G$8,IF(J8015="No",Résultat!$G$9,Résultat!$G$7)),IF(H8015=2,IF(E8015=0,Résultat!G$9,IF(J8015="No",Résultat!$G$9,Résultat!$G$7)),Résultat!$G$7)),Résultat!$G$7)), "")</f>
        <v/>
      </c>
    </row>
    <row r="8016" spans="1:11" ht="20.100000000000001" customHeight="1">
      <c r="A8016" s="26"/>
      <c r="B8016" s="27"/>
      <c r="C8016" s="11" t="str">
        <f>IF($B8016 &lt;&gt; "",VLOOKUP(MID(B8016,3,5),'Recyclabilité Prod Matx'!C:F,2,FALSE), "")</f>
        <v/>
      </c>
      <c r="D8016" s="11" t="str">
        <f>IF($B8016 &lt;&gt; "",VLOOKUP(MID(B8016,3,5),'Recyclabilité Prod Matx'!C:F,3,FALSE),"")</f>
        <v/>
      </c>
      <c r="E8016" s="11" t="str">
        <f>IF($B8016 &lt;&gt; "",VLOOKUP(MID(B8016,3,5),'Recyclabilité Prod Matx'!C:F,4,FALSE), "")</f>
        <v/>
      </c>
      <c r="F8016" s="12" t="str">
        <f>IF($B8016 &lt;&gt; "", IF(C8016="Totale","",IF(D8016 = 0, "", VLOOKUP(D8016,'Cond Compo'!A:B,2,FALSE))),"")</f>
        <v/>
      </c>
      <c r="G8016" s="28"/>
      <c r="H8016" s="11" t="str">
        <f xml:space="preserve"> IF(C8016="Totale",2,IF($G8016 &lt;&gt; "", IF(D8016 = "E",MATCH(G8016, 'Cond Compo'!D$16:D$18, 0), MATCH(G8016, 'Cond Compo'!C$16:C$19, 0)), ""))</f>
        <v/>
      </c>
      <c r="I8016" s="12" t="str">
        <f>IF($E8016 &lt;&gt; "", IF(E8016 = 0, "", VLOOKUP(E8016,'Cond Perturbation'!A:B,2,FALSE)),"")</f>
        <v/>
      </c>
      <c r="J8016" s="28"/>
      <c r="K8016" s="29" t="str">
        <f>IF($B8016 &lt;&gt; "", IF(C8016="Oui",IF(H8016=1,IF(E8016=0,Résultat!G$8,IF(J8016="No",Résultat!$G$8,Résultat!$G$7)),IF(H8016=2,IF(E8016=0,Résultat!G$9,IF(J8016="No",Résultat!$G$9,Résultat!$G$7)),Résultat!$G$7)),IF(C8016 = "Totale", IF(H8016=1,IF(E8016=0,Résultat!G$8,IF(J8016="No",Résultat!$G$9,Résultat!$G$7)),IF(H8016=2,IF(E8016=0,Résultat!G$9,IF(J8016="No",Résultat!$G$9,Résultat!$G$7)),Résultat!$G$7)),Résultat!$G$7)), "")</f>
        <v/>
      </c>
    </row>
    <row r="8017" spans="1:11" ht="20.100000000000001" customHeight="1">
      <c r="A8017" s="26"/>
      <c r="B8017" s="27"/>
      <c r="C8017" s="11" t="str">
        <f>IF($B8017 &lt;&gt; "",VLOOKUP(MID(B8017,3,5),'Recyclabilité Prod Matx'!C:F,2,FALSE), "")</f>
        <v/>
      </c>
      <c r="D8017" s="11" t="str">
        <f>IF($B8017 &lt;&gt; "",VLOOKUP(MID(B8017,3,5),'Recyclabilité Prod Matx'!C:F,3,FALSE),"")</f>
        <v/>
      </c>
      <c r="E8017" s="11" t="str">
        <f>IF($B8017 &lt;&gt; "",VLOOKUP(MID(B8017,3,5),'Recyclabilité Prod Matx'!C:F,4,FALSE), "")</f>
        <v/>
      </c>
      <c r="F8017" s="12" t="str">
        <f>IF($B8017 &lt;&gt; "", IF(C8017="Totale","",IF(D8017 = 0, "", VLOOKUP(D8017,'Cond Compo'!A:B,2,FALSE))),"")</f>
        <v/>
      </c>
      <c r="G8017" s="28"/>
      <c r="H8017" s="11" t="str">
        <f xml:space="preserve"> IF(C8017="Totale",2,IF($G8017 &lt;&gt; "", IF(D8017 = "E",MATCH(G8017, 'Cond Compo'!D$16:D$18, 0), MATCH(G8017, 'Cond Compo'!C$16:C$19, 0)), ""))</f>
        <v/>
      </c>
      <c r="I8017" s="12" t="str">
        <f>IF($E8017 &lt;&gt; "", IF(E8017 = 0, "", VLOOKUP(E8017,'Cond Perturbation'!A:B,2,FALSE)),"")</f>
        <v/>
      </c>
      <c r="J8017" s="28"/>
      <c r="K8017" s="29" t="str">
        <f>IF($B8017 &lt;&gt; "", IF(C8017="Oui",IF(H8017=1,IF(E8017=0,Résultat!G$8,IF(J8017="No",Résultat!$G$8,Résultat!$G$7)),IF(H8017=2,IF(E8017=0,Résultat!G$9,IF(J8017="No",Résultat!$G$9,Résultat!$G$7)),Résultat!$G$7)),IF(C8017 = "Totale", IF(H8017=1,IF(E8017=0,Résultat!G$8,IF(J8017="No",Résultat!$G$9,Résultat!$G$7)),IF(H8017=2,IF(E8017=0,Résultat!G$9,IF(J8017="No",Résultat!$G$9,Résultat!$G$7)),Résultat!$G$7)),Résultat!$G$7)), "")</f>
        <v/>
      </c>
    </row>
    <row r="8018" spans="1:11" ht="20.100000000000001" customHeight="1">
      <c r="A8018" s="26"/>
      <c r="B8018" s="27"/>
      <c r="C8018" s="11" t="str">
        <f>IF($B8018 &lt;&gt; "",VLOOKUP(MID(B8018,3,5),'Recyclabilité Prod Matx'!C:F,2,FALSE), "")</f>
        <v/>
      </c>
      <c r="D8018" s="11" t="str">
        <f>IF($B8018 &lt;&gt; "",VLOOKUP(MID(B8018,3,5),'Recyclabilité Prod Matx'!C:F,3,FALSE),"")</f>
        <v/>
      </c>
      <c r="E8018" s="11" t="str">
        <f>IF($B8018 &lt;&gt; "",VLOOKUP(MID(B8018,3,5),'Recyclabilité Prod Matx'!C:F,4,FALSE), "")</f>
        <v/>
      </c>
      <c r="F8018" s="12" t="str">
        <f>IF($B8018 &lt;&gt; "", IF(C8018="Totale","",IF(D8018 = 0, "", VLOOKUP(D8018,'Cond Compo'!A:B,2,FALSE))),"")</f>
        <v/>
      </c>
      <c r="G8018" s="28"/>
      <c r="H8018" s="11" t="str">
        <f xml:space="preserve"> IF(C8018="Totale",2,IF($G8018 &lt;&gt; "", IF(D8018 = "E",MATCH(G8018, 'Cond Compo'!D$16:D$18, 0), MATCH(G8018, 'Cond Compo'!C$16:C$19, 0)), ""))</f>
        <v/>
      </c>
      <c r="I8018" s="12" t="str">
        <f>IF($E8018 &lt;&gt; "", IF(E8018 = 0, "", VLOOKUP(E8018,'Cond Perturbation'!A:B,2,FALSE)),"")</f>
        <v/>
      </c>
      <c r="J8018" s="28"/>
      <c r="K8018" s="29" t="str">
        <f>IF($B8018 &lt;&gt; "", IF(C8018="Oui",IF(H8018=1,IF(E8018=0,Résultat!G$8,IF(J8018="No",Résultat!$G$8,Résultat!$G$7)),IF(H8018=2,IF(E8018=0,Résultat!G$9,IF(J8018="No",Résultat!$G$9,Résultat!$G$7)),Résultat!$G$7)),IF(C8018 = "Totale", IF(H8018=1,IF(E8018=0,Résultat!G$8,IF(J8018="No",Résultat!$G$9,Résultat!$G$7)),IF(H8018=2,IF(E8018=0,Résultat!G$9,IF(J8018="No",Résultat!$G$9,Résultat!$G$7)),Résultat!$G$7)),Résultat!$G$7)), "")</f>
        <v/>
      </c>
    </row>
    <row r="8019" spans="1:11" ht="20.100000000000001" customHeight="1">
      <c r="A8019" s="26"/>
      <c r="B8019" s="27"/>
      <c r="C8019" s="11" t="str">
        <f>IF($B8019 &lt;&gt; "",VLOOKUP(MID(B8019,3,5),'Recyclabilité Prod Matx'!C:F,2,FALSE), "")</f>
        <v/>
      </c>
      <c r="D8019" s="11" t="str">
        <f>IF($B8019 &lt;&gt; "",VLOOKUP(MID(B8019,3,5),'Recyclabilité Prod Matx'!C:F,3,FALSE),"")</f>
        <v/>
      </c>
      <c r="E8019" s="11" t="str">
        <f>IF($B8019 &lt;&gt; "",VLOOKUP(MID(B8019,3,5),'Recyclabilité Prod Matx'!C:F,4,FALSE), "")</f>
        <v/>
      </c>
      <c r="F8019" s="12" t="str">
        <f>IF($B8019 &lt;&gt; "", IF(C8019="Totale","",IF(D8019 = 0, "", VLOOKUP(D8019,'Cond Compo'!A:B,2,FALSE))),"")</f>
        <v/>
      </c>
      <c r="G8019" s="28"/>
      <c r="H8019" s="11" t="str">
        <f xml:space="preserve"> IF(C8019="Totale",2,IF($G8019 &lt;&gt; "", IF(D8019 = "E",MATCH(G8019, 'Cond Compo'!D$16:D$18, 0), MATCH(G8019, 'Cond Compo'!C$16:C$19, 0)), ""))</f>
        <v/>
      </c>
      <c r="I8019" s="12" t="str">
        <f>IF($E8019 &lt;&gt; "", IF(E8019 = 0, "", VLOOKUP(E8019,'Cond Perturbation'!A:B,2,FALSE)),"")</f>
        <v/>
      </c>
      <c r="J8019" s="28"/>
      <c r="K8019" s="29" t="str">
        <f>IF($B8019 &lt;&gt; "", IF(C8019="Oui",IF(H8019=1,IF(E8019=0,Résultat!G$8,IF(J8019="No",Résultat!$G$8,Résultat!$G$7)),IF(H8019=2,IF(E8019=0,Résultat!G$9,IF(J8019="No",Résultat!$G$9,Résultat!$G$7)),Résultat!$G$7)),IF(C8019 = "Totale", IF(H8019=1,IF(E8019=0,Résultat!G$8,IF(J8019="No",Résultat!$G$9,Résultat!$G$7)),IF(H8019=2,IF(E8019=0,Résultat!G$9,IF(J8019="No",Résultat!$G$9,Résultat!$G$7)),Résultat!$G$7)),Résultat!$G$7)), "")</f>
        <v/>
      </c>
    </row>
    <row r="8020" spans="1:11" ht="20.100000000000001" customHeight="1">
      <c r="A8020" s="26"/>
      <c r="B8020" s="27"/>
      <c r="C8020" s="11" t="str">
        <f>IF($B8020 &lt;&gt; "",VLOOKUP(MID(B8020,3,5),'Recyclabilité Prod Matx'!C:F,2,FALSE), "")</f>
        <v/>
      </c>
      <c r="D8020" s="11" t="str">
        <f>IF($B8020 &lt;&gt; "",VLOOKUP(MID(B8020,3,5),'Recyclabilité Prod Matx'!C:F,3,FALSE),"")</f>
        <v/>
      </c>
      <c r="E8020" s="11" t="str">
        <f>IF($B8020 &lt;&gt; "",VLOOKUP(MID(B8020,3,5),'Recyclabilité Prod Matx'!C:F,4,FALSE), "")</f>
        <v/>
      </c>
      <c r="F8020" s="12" t="str">
        <f>IF($B8020 &lt;&gt; "", IF(C8020="Totale","",IF(D8020 = 0, "", VLOOKUP(D8020,'Cond Compo'!A:B,2,FALSE))),"")</f>
        <v/>
      </c>
      <c r="G8020" s="28"/>
      <c r="H8020" s="11" t="str">
        <f xml:space="preserve"> IF(C8020="Totale",2,IF($G8020 &lt;&gt; "", IF(D8020 = "E",MATCH(G8020, 'Cond Compo'!D$16:D$18, 0), MATCH(G8020, 'Cond Compo'!C$16:C$19, 0)), ""))</f>
        <v/>
      </c>
      <c r="I8020" s="12" t="str">
        <f>IF($E8020 &lt;&gt; "", IF(E8020 = 0, "", VLOOKUP(E8020,'Cond Perturbation'!A:B,2,FALSE)),"")</f>
        <v/>
      </c>
      <c r="J8020" s="28"/>
      <c r="K8020" s="29" t="str">
        <f>IF($B8020 &lt;&gt; "", IF(C8020="Oui",IF(H8020=1,IF(E8020=0,Résultat!G$8,IF(J8020="No",Résultat!$G$8,Résultat!$G$7)),IF(H8020=2,IF(E8020=0,Résultat!G$9,IF(J8020="No",Résultat!$G$9,Résultat!$G$7)),Résultat!$G$7)),IF(C8020 = "Totale", IF(H8020=1,IF(E8020=0,Résultat!G$8,IF(J8020="No",Résultat!$G$9,Résultat!$G$7)),IF(H8020=2,IF(E8020=0,Résultat!G$9,IF(J8020="No",Résultat!$G$9,Résultat!$G$7)),Résultat!$G$7)),Résultat!$G$7)), "")</f>
        <v/>
      </c>
    </row>
    <row r="8021" spans="1:11" ht="20.100000000000001" customHeight="1">
      <c r="A8021" s="26"/>
      <c r="B8021" s="27"/>
      <c r="C8021" s="11" t="str">
        <f>IF($B8021 &lt;&gt; "",VLOOKUP(MID(B8021,3,5),'Recyclabilité Prod Matx'!C:F,2,FALSE), "")</f>
        <v/>
      </c>
      <c r="D8021" s="11" t="str">
        <f>IF($B8021 &lt;&gt; "",VLOOKUP(MID(B8021,3,5),'Recyclabilité Prod Matx'!C:F,3,FALSE),"")</f>
        <v/>
      </c>
      <c r="E8021" s="11" t="str">
        <f>IF($B8021 &lt;&gt; "",VLOOKUP(MID(B8021,3,5),'Recyclabilité Prod Matx'!C:F,4,FALSE), "")</f>
        <v/>
      </c>
      <c r="F8021" s="12" t="str">
        <f>IF($B8021 &lt;&gt; "", IF(C8021="Totale","",IF(D8021 = 0, "", VLOOKUP(D8021,'Cond Compo'!A:B,2,FALSE))),"")</f>
        <v/>
      </c>
      <c r="G8021" s="28"/>
      <c r="H8021" s="11" t="str">
        <f xml:space="preserve"> IF(C8021="Totale",2,IF($G8021 &lt;&gt; "", IF(D8021 = "E",MATCH(G8021, 'Cond Compo'!D$16:D$18, 0), MATCH(G8021, 'Cond Compo'!C$16:C$19, 0)), ""))</f>
        <v/>
      </c>
      <c r="I8021" s="12" t="str">
        <f>IF($E8021 &lt;&gt; "", IF(E8021 = 0, "", VLOOKUP(E8021,'Cond Perturbation'!A:B,2,FALSE)),"")</f>
        <v/>
      </c>
      <c r="J8021" s="28"/>
      <c r="K8021" s="29" t="str">
        <f>IF($B8021 &lt;&gt; "", IF(C8021="Oui",IF(H8021=1,IF(E8021=0,Résultat!G$8,IF(J8021="No",Résultat!$G$8,Résultat!$G$7)),IF(H8021=2,IF(E8021=0,Résultat!G$9,IF(J8021="No",Résultat!$G$9,Résultat!$G$7)),Résultat!$G$7)),IF(C8021 = "Totale", IF(H8021=1,IF(E8021=0,Résultat!G$8,IF(J8021="No",Résultat!$G$9,Résultat!$G$7)),IF(H8021=2,IF(E8021=0,Résultat!G$9,IF(J8021="No",Résultat!$G$9,Résultat!$G$7)),Résultat!$G$7)),Résultat!$G$7)), "")</f>
        <v/>
      </c>
    </row>
    <row r="8022" spans="1:11" ht="20.100000000000001" customHeight="1">
      <c r="A8022" s="26"/>
      <c r="B8022" s="27"/>
      <c r="C8022" s="11" t="str">
        <f>IF($B8022 &lt;&gt; "",VLOOKUP(MID(B8022,3,5),'Recyclabilité Prod Matx'!C:F,2,FALSE), "")</f>
        <v/>
      </c>
      <c r="D8022" s="11" t="str">
        <f>IF($B8022 &lt;&gt; "",VLOOKUP(MID(B8022,3,5),'Recyclabilité Prod Matx'!C:F,3,FALSE),"")</f>
        <v/>
      </c>
      <c r="E8022" s="11" t="str">
        <f>IF($B8022 &lt;&gt; "",VLOOKUP(MID(B8022,3,5),'Recyclabilité Prod Matx'!C:F,4,FALSE), "")</f>
        <v/>
      </c>
      <c r="F8022" s="12" t="str">
        <f>IF($B8022 &lt;&gt; "", IF(C8022="Totale","",IF(D8022 = 0, "", VLOOKUP(D8022,'Cond Compo'!A:B,2,FALSE))),"")</f>
        <v/>
      </c>
      <c r="G8022" s="28"/>
      <c r="H8022" s="11" t="str">
        <f xml:space="preserve"> IF(C8022="Totale",2,IF($G8022 &lt;&gt; "", IF(D8022 = "E",MATCH(G8022, 'Cond Compo'!D$16:D$18, 0), MATCH(G8022, 'Cond Compo'!C$16:C$19, 0)), ""))</f>
        <v/>
      </c>
      <c r="I8022" s="12" t="str">
        <f>IF($E8022 &lt;&gt; "", IF(E8022 = 0, "", VLOOKUP(E8022,'Cond Perturbation'!A:B,2,FALSE)),"")</f>
        <v/>
      </c>
      <c r="J8022" s="28"/>
      <c r="K8022" s="29" t="str">
        <f>IF($B8022 &lt;&gt; "", IF(C8022="Oui",IF(H8022=1,IF(E8022=0,Résultat!G$8,IF(J8022="No",Résultat!$G$8,Résultat!$G$7)),IF(H8022=2,IF(E8022=0,Résultat!G$9,IF(J8022="No",Résultat!$G$9,Résultat!$G$7)),Résultat!$G$7)),IF(C8022 = "Totale", IF(H8022=1,IF(E8022=0,Résultat!G$8,IF(J8022="No",Résultat!$G$9,Résultat!$G$7)),IF(H8022=2,IF(E8022=0,Résultat!G$9,IF(J8022="No",Résultat!$G$9,Résultat!$G$7)),Résultat!$G$7)),Résultat!$G$7)), "")</f>
        <v/>
      </c>
    </row>
    <row r="8023" spans="1:11" ht="20.100000000000001" customHeight="1">
      <c r="A8023" s="26"/>
      <c r="B8023" s="27"/>
      <c r="C8023" s="11" t="str">
        <f>IF($B8023 &lt;&gt; "",VLOOKUP(MID(B8023,3,5),'Recyclabilité Prod Matx'!C:F,2,FALSE), "")</f>
        <v/>
      </c>
      <c r="D8023" s="11" t="str">
        <f>IF($B8023 &lt;&gt; "",VLOOKUP(MID(B8023,3,5),'Recyclabilité Prod Matx'!C:F,3,FALSE),"")</f>
        <v/>
      </c>
      <c r="E8023" s="11" t="str">
        <f>IF($B8023 &lt;&gt; "",VLOOKUP(MID(B8023,3,5),'Recyclabilité Prod Matx'!C:F,4,FALSE), "")</f>
        <v/>
      </c>
      <c r="F8023" s="12" t="str">
        <f>IF($B8023 &lt;&gt; "", IF(C8023="Totale","",IF(D8023 = 0, "", VLOOKUP(D8023,'Cond Compo'!A:B,2,FALSE))),"")</f>
        <v/>
      </c>
      <c r="G8023" s="28"/>
      <c r="H8023" s="11" t="str">
        <f xml:space="preserve"> IF(C8023="Totale",2,IF($G8023 &lt;&gt; "", IF(D8023 = "E",MATCH(G8023, 'Cond Compo'!D$16:D$18, 0), MATCH(G8023, 'Cond Compo'!C$16:C$19, 0)), ""))</f>
        <v/>
      </c>
      <c r="I8023" s="12" t="str">
        <f>IF($E8023 &lt;&gt; "", IF(E8023 = 0, "", VLOOKUP(E8023,'Cond Perturbation'!A:B,2,FALSE)),"")</f>
        <v/>
      </c>
      <c r="J8023" s="28"/>
      <c r="K8023" s="29" t="str">
        <f>IF($B8023 &lt;&gt; "", IF(C8023="Oui",IF(H8023=1,IF(E8023=0,Résultat!G$8,IF(J8023="No",Résultat!$G$8,Résultat!$G$7)),IF(H8023=2,IF(E8023=0,Résultat!G$9,IF(J8023="No",Résultat!$G$9,Résultat!$G$7)),Résultat!$G$7)),IF(C8023 = "Totale", IF(H8023=1,IF(E8023=0,Résultat!G$8,IF(J8023="No",Résultat!$G$9,Résultat!$G$7)),IF(H8023=2,IF(E8023=0,Résultat!G$9,IF(J8023="No",Résultat!$G$9,Résultat!$G$7)),Résultat!$G$7)),Résultat!$G$7)), "")</f>
        <v/>
      </c>
    </row>
    <row r="8024" spans="1:11" ht="20.100000000000001" customHeight="1">
      <c r="A8024" s="26"/>
      <c r="B8024" s="27"/>
      <c r="C8024" s="11" t="str">
        <f>IF($B8024 &lt;&gt; "",VLOOKUP(MID(B8024,3,5),'Recyclabilité Prod Matx'!C:F,2,FALSE), "")</f>
        <v/>
      </c>
      <c r="D8024" s="11" t="str">
        <f>IF($B8024 &lt;&gt; "",VLOOKUP(MID(B8024,3,5),'Recyclabilité Prod Matx'!C:F,3,FALSE),"")</f>
        <v/>
      </c>
      <c r="E8024" s="11" t="str">
        <f>IF($B8024 &lt;&gt; "",VLOOKUP(MID(B8024,3,5),'Recyclabilité Prod Matx'!C:F,4,FALSE), "")</f>
        <v/>
      </c>
      <c r="F8024" s="12" t="str">
        <f>IF($B8024 &lt;&gt; "", IF(C8024="Totale","",IF(D8024 = 0, "", VLOOKUP(D8024,'Cond Compo'!A:B,2,FALSE))),"")</f>
        <v/>
      </c>
      <c r="G8024" s="28"/>
      <c r="H8024" s="11" t="str">
        <f xml:space="preserve"> IF(C8024="Totale",2,IF($G8024 &lt;&gt; "", IF(D8024 = "E",MATCH(G8024, 'Cond Compo'!D$16:D$18, 0), MATCH(G8024, 'Cond Compo'!C$16:C$19, 0)), ""))</f>
        <v/>
      </c>
      <c r="I8024" s="12" t="str">
        <f>IF($E8024 &lt;&gt; "", IF(E8024 = 0, "", VLOOKUP(E8024,'Cond Perturbation'!A:B,2,FALSE)),"")</f>
        <v/>
      </c>
      <c r="J8024" s="28"/>
      <c r="K8024" s="29" t="str">
        <f>IF($B8024 &lt;&gt; "", IF(C8024="Oui",IF(H8024=1,IF(E8024=0,Résultat!G$8,IF(J8024="No",Résultat!$G$8,Résultat!$G$7)),IF(H8024=2,IF(E8024=0,Résultat!G$9,IF(J8024="No",Résultat!$G$9,Résultat!$G$7)),Résultat!$G$7)),IF(C8024 = "Totale", IF(H8024=1,IF(E8024=0,Résultat!G$8,IF(J8024="No",Résultat!$G$9,Résultat!$G$7)),IF(H8024=2,IF(E8024=0,Résultat!G$9,IF(J8024="No",Résultat!$G$9,Résultat!$G$7)),Résultat!$G$7)),Résultat!$G$7)), "")</f>
        <v/>
      </c>
    </row>
    <row r="8025" spans="1:11" ht="20.100000000000001" customHeight="1">
      <c r="A8025" s="26"/>
      <c r="B8025" s="27"/>
      <c r="C8025" s="11" t="str">
        <f>IF($B8025 &lt;&gt; "",VLOOKUP(MID(B8025,3,5),'Recyclabilité Prod Matx'!C:F,2,FALSE), "")</f>
        <v/>
      </c>
      <c r="D8025" s="11" t="str">
        <f>IF($B8025 &lt;&gt; "",VLOOKUP(MID(B8025,3,5),'Recyclabilité Prod Matx'!C:F,3,FALSE),"")</f>
        <v/>
      </c>
      <c r="E8025" s="11" t="str">
        <f>IF($B8025 &lt;&gt; "",VLOOKUP(MID(B8025,3,5),'Recyclabilité Prod Matx'!C:F,4,FALSE), "")</f>
        <v/>
      </c>
      <c r="F8025" s="12" t="str">
        <f>IF($B8025 &lt;&gt; "", IF(C8025="Totale","",IF(D8025 = 0, "", VLOOKUP(D8025,'Cond Compo'!A:B,2,FALSE))),"")</f>
        <v/>
      </c>
      <c r="G8025" s="28"/>
      <c r="H8025" s="11" t="str">
        <f xml:space="preserve"> IF(C8025="Totale",2,IF($G8025 &lt;&gt; "", IF(D8025 = "E",MATCH(G8025, 'Cond Compo'!D$16:D$18, 0), MATCH(G8025, 'Cond Compo'!C$16:C$19, 0)), ""))</f>
        <v/>
      </c>
      <c r="I8025" s="12" t="str">
        <f>IF($E8025 &lt;&gt; "", IF(E8025 = 0, "", VLOOKUP(E8025,'Cond Perturbation'!A:B,2,FALSE)),"")</f>
        <v/>
      </c>
      <c r="J8025" s="28"/>
      <c r="K8025" s="29" t="str">
        <f>IF($B8025 &lt;&gt; "", IF(C8025="Oui",IF(H8025=1,IF(E8025=0,Résultat!G$8,IF(J8025="No",Résultat!$G$8,Résultat!$G$7)),IF(H8025=2,IF(E8025=0,Résultat!G$9,IF(J8025="No",Résultat!$G$9,Résultat!$G$7)),Résultat!$G$7)),IF(C8025 = "Totale", IF(H8025=1,IF(E8025=0,Résultat!G$8,IF(J8025="No",Résultat!$G$9,Résultat!$G$7)),IF(H8025=2,IF(E8025=0,Résultat!G$9,IF(J8025="No",Résultat!$G$9,Résultat!$G$7)),Résultat!$G$7)),Résultat!$G$7)), "")</f>
        <v/>
      </c>
    </row>
    <row r="8026" spans="1:11" ht="20.100000000000001" customHeight="1">
      <c r="A8026" s="26"/>
      <c r="B8026" s="27"/>
      <c r="C8026" s="11" t="str">
        <f>IF($B8026 &lt;&gt; "",VLOOKUP(MID(B8026,3,5),'Recyclabilité Prod Matx'!C:F,2,FALSE), "")</f>
        <v/>
      </c>
      <c r="D8026" s="11" t="str">
        <f>IF($B8026 &lt;&gt; "",VLOOKUP(MID(B8026,3,5),'Recyclabilité Prod Matx'!C:F,3,FALSE),"")</f>
        <v/>
      </c>
      <c r="E8026" s="11" t="str">
        <f>IF($B8026 &lt;&gt; "",VLOOKUP(MID(B8026,3,5),'Recyclabilité Prod Matx'!C:F,4,FALSE), "")</f>
        <v/>
      </c>
      <c r="F8026" s="12" t="str">
        <f>IF($B8026 &lt;&gt; "", IF(C8026="Totale","",IF(D8026 = 0, "", VLOOKUP(D8026,'Cond Compo'!A:B,2,FALSE))),"")</f>
        <v/>
      </c>
      <c r="G8026" s="28"/>
      <c r="H8026" s="11" t="str">
        <f xml:space="preserve"> IF(C8026="Totale",2,IF($G8026 &lt;&gt; "", IF(D8026 = "E",MATCH(G8026, 'Cond Compo'!D$16:D$18, 0), MATCH(G8026, 'Cond Compo'!C$16:C$19, 0)), ""))</f>
        <v/>
      </c>
      <c r="I8026" s="12" t="str">
        <f>IF($E8026 &lt;&gt; "", IF(E8026 = 0, "", VLOOKUP(E8026,'Cond Perturbation'!A:B,2,FALSE)),"")</f>
        <v/>
      </c>
      <c r="J8026" s="28"/>
      <c r="K8026" s="29" t="str">
        <f>IF($B8026 &lt;&gt; "", IF(C8026="Oui",IF(H8026=1,IF(E8026=0,Résultat!G$8,IF(J8026="No",Résultat!$G$8,Résultat!$G$7)),IF(H8026=2,IF(E8026=0,Résultat!G$9,IF(J8026="No",Résultat!$G$9,Résultat!$G$7)),Résultat!$G$7)),IF(C8026 = "Totale", IF(H8026=1,IF(E8026=0,Résultat!G$8,IF(J8026="No",Résultat!$G$9,Résultat!$G$7)),IF(H8026=2,IF(E8026=0,Résultat!G$9,IF(J8026="No",Résultat!$G$9,Résultat!$G$7)),Résultat!$G$7)),Résultat!$G$7)), "")</f>
        <v/>
      </c>
    </row>
    <row r="8027" spans="1:11" ht="20.100000000000001" customHeight="1">
      <c r="A8027" s="26"/>
      <c r="B8027" s="27"/>
      <c r="C8027" s="11" t="str">
        <f>IF($B8027 &lt;&gt; "",VLOOKUP(MID(B8027,3,5),'Recyclabilité Prod Matx'!C:F,2,FALSE), "")</f>
        <v/>
      </c>
      <c r="D8027" s="11" t="str">
        <f>IF($B8027 &lt;&gt; "",VLOOKUP(MID(B8027,3,5),'Recyclabilité Prod Matx'!C:F,3,FALSE),"")</f>
        <v/>
      </c>
      <c r="E8027" s="11" t="str">
        <f>IF($B8027 &lt;&gt; "",VLOOKUP(MID(B8027,3,5),'Recyclabilité Prod Matx'!C:F,4,FALSE), "")</f>
        <v/>
      </c>
      <c r="F8027" s="12" t="str">
        <f>IF($B8027 &lt;&gt; "", IF(C8027="Totale","",IF(D8027 = 0, "", VLOOKUP(D8027,'Cond Compo'!A:B,2,FALSE))),"")</f>
        <v/>
      </c>
      <c r="G8027" s="28"/>
      <c r="H8027" s="11" t="str">
        <f xml:space="preserve"> IF(C8027="Totale",2,IF($G8027 &lt;&gt; "", IF(D8027 = "E",MATCH(G8027, 'Cond Compo'!D$16:D$18, 0), MATCH(G8027, 'Cond Compo'!C$16:C$19, 0)), ""))</f>
        <v/>
      </c>
      <c r="I8027" s="12" t="str">
        <f>IF($E8027 &lt;&gt; "", IF(E8027 = 0, "", VLOOKUP(E8027,'Cond Perturbation'!A:B,2,FALSE)),"")</f>
        <v/>
      </c>
      <c r="J8027" s="28"/>
      <c r="K8027" s="29" t="str">
        <f>IF($B8027 &lt;&gt; "", IF(C8027="Oui",IF(H8027=1,IF(E8027=0,Résultat!G$8,IF(J8027="No",Résultat!$G$8,Résultat!$G$7)),IF(H8027=2,IF(E8027=0,Résultat!G$9,IF(J8027="No",Résultat!$G$9,Résultat!$G$7)),Résultat!$G$7)),IF(C8027 = "Totale", IF(H8027=1,IF(E8027=0,Résultat!G$8,IF(J8027="No",Résultat!$G$9,Résultat!$G$7)),IF(H8027=2,IF(E8027=0,Résultat!G$9,IF(J8027="No",Résultat!$G$9,Résultat!$G$7)),Résultat!$G$7)),Résultat!$G$7)), "")</f>
        <v/>
      </c>
    </row>
    <row r="8028" spans="1:11" ht="20.100000000000001" customHeight="1">
      <c r="A8028" s="26"/>
      <c r="B8028" s="27"/>
      <c r="C8028" s="11" t="str">
        <f>IF($B8028 &lt;&gt; "",VLOOKUP(MID(B8028,3,5),'Recyclabilité Prod Matx'!C:F,2,FALSE), "")</f>
        <v/>
      </c>
      <c r="D8028" s="11" t="str">
        <f>IF($B8028 &lt;&gt; "",VLOOKUP(MID(B8028,3,5),'Recyclabilité Prod Matx'!C:F,3,FALSE),"")</f>
        <v/>
      </c>
      <c r="E8028" s="11" t="str">
        <f>IF($B8028 &lt;&gt; "",VLOOKUP(MID(B8028,3,5),'Recyclabilité Prod Matx'!C:F,4,FALSE), "")</f>
        <v/>
      </c>
      <c r="F8028" s="12" t="str">
        <f>IF($B8028 &lt;&gt; "", IF(C8028="Totale","",IF(D8028 = 0, "", VLOOKUP(D8028,'Cond Compo'!A:B,2,FALSE))),"")</f>
        <v/>
      </c>
      <c r="G8028" s="28"/>
      <c r="H8028" s="11" t="str">
        <f xml:space="preserve"> IF(C8028="Totale",2,IF($G8028 &lt;&gt; "", IF(D8028 = "E",MATCH(G8028, 'Cond Compo'!D$16:D$18, 0), MATCH(G8028, 'Cond Compo'!C$16:C$19, 0)), ""))</f>
        <v/>
      </c>
      <c r="I8028" s="12" t="str">
        <f>IF($E8028 &lt;&gt; "", IF(E8028 = 0, "", VLOOKUP(E8028,'Cond Perturbation'!A:B,2,FALSE)),"")</f>
        <v/>
      </c>
      <c r="J8028" s="28"/>
      <c r="K8028" s="29" t="str">
        <f>IF($B8028 &lt;&gt; "", IF(C8028="Oui",IF(H8028=1,IF(E8028=0,Résultat!G$8,IF(J8028="No",Résultat!$G$8,Résultat!$G$7)),IF(H8028=2,IF(E8028=0,Résultat!G$9,IF(J8028="No",Résultat!$G$9,Résultat!$G$7)),Résultat!$G$7)),IF(C8028 = "Totale", IF(H8028=1,IF(E8028=0,Résultat!G$8,IF(J8028="No",Résultat!$G$9,Résultat!$G$7)),IF(H8028=2,IF(E8028=0,Résultat!G$9,IF(J8028="No",Résultat!$G$9,Résultat!$G$7)),Résultat!$G$7)),Résultat!$G$7)), "")</f>
        <v/>
      </c>
    </row>
    <row r="8029" spans="1:11" ht="20.100000000000001" customHeight="1">
      <c r="A8029" s="26"/>
      <c r="B8029" s="27"/>
      <c r="C8029" s="11" t="str">
        <f>IF($B8029 &lt;&gt; "",VLOOKUP(MID(B8029,3,5),'Recyclabilité Prod Matx'!C:F,2,FALSE), "")</f>
        <v/>
      </c>
      <c r="D8029" s="11" t="str">
        <f>IF($B8029 &lt;&gt; "",VLOOKUP(MID(B8029,3,5),'Recyclabilité Prod Matx'!C:F,3,FALSE),"")</f>
        <v/>
      </c>
      <c r="E8029" s="11" t="str">
        <f>IF($B8029 &lt;&gt; "",VLOOKUP(MID(B8029,3,5),'Recyclabilité Prod Matx'!C:F,4,FALSE), "")</f>
        <v/>
      </c>
      <c r="F8029" s="12" t="str">
        <f>IF($B8029 &lt;&gt; "", IF(C8029="Totale","",IF(D8029 = 0, "", VLOOKUP(D8029,'Cond Compo'!A:B,2,FALSE))),"")</f>
        <v/>
      </c>
      <c r="G8029" s="28"/>
      <c r="H8029" s="11" t="str">
        <f xml:space="preserve"> IF(C8029="Totale",2,IF($G8029 &lt;&gt; "", IF(D8029 = "E",MATCH(G8029, 'Cond Compo'!D$16:D$18, 0), MATCH(G8029, 'Cond Compo'!C$16:C$19, 0)), ""))</f>
        <v/>
      </c>
      <c r="I8029" s="12" t="str">
        <f>IF($E8029 &lt;&gt; "", IF(E8029 = 0, "", VLOOKUP(E8029,'Cond Perturbation'!A:B,2,FALSE)),"")</f>
        <v/>
      </c>
      <c r="J8029" s="28"/>
      <c r="K8029" s="29" t="str">
        <f>IF($B8029 &lt;&gt; "", IF(C8029="Oui",IF(H8029=1,IF(E8029=0,Résultat!G$8,IF(J8029="No",Résultat!$G$8,Résultat!$G$7)),IF(H8029=2,IF(E8029=0,Résultat!G$9,IF(J8029="No",Résultat!$G$9,Résultat!$G$7)),Résultat!$G$7)),IF(C8029 = "Totale", IF(H8029=1,IF(E8029=0,Résultat!G$8,IF(J8029="No",Résultat!$G$9,Résultat!$G$7)),IF(H8029=2,IF(E8029=0,Résultat!G$9,IF(J8029="No",Résultat!$G$9,Résultat!$G$7)),Résultat!$G$7)),Résultat!$G$7)), "")</f>
        <v/>
      </c>
    </row>
    <row r="8030" spans="1:11" ht="20.100000000000001" customHeight="1">
      <c r="A8030" s="26"/>
      <c r="B8030" s="27"/>
      <c r="C8030" s="11" t="str">
        <f>IF($B8030 &lt;&gt; "",VLOOKUP(MID(B8030,3,5),'Recyclabilité Prod Matx'!C:F,2,FALSE), "")</f>
        <v/>
      </c>
      <c r="D8030" s="11" t="str">
        <f>IF($B8030 &lt;&gt; "",VLOOKUP(MID(B8030,3,5),'Recyclabilité Prod Matx'!C:F,3,FALSE),"")</f>
        <v/>
      </c>
      <c r="E8030" s="11" t="str">
        <f>IF($B8030 &lt;&gt; "",VLOOKUP(MID(B8030,3,5),'Recyclabilité Prod Matx'!C:F,4,FALSE), "")</f>
        <v/>
      </c>
      <c r="F8030" s="12" t="str">
        <f>IF($B8030 &lt;&gt; "", IF(C8030="Totale","",IF(D8030 = 0, "", VLOOKUP(D8030,'Cond Compo'!A:B,2,FALSE))),"")</f>
        <v/>
      </c>
      <c r="G8030" s="28"/>
      <c r="H8030" s="11" t="str">
        <f xml:space="preserve"> IF(C8030="Totale",2,IF($G8030 &lt;&gt; "", IF(D8030 = "E",MATCH(G8030, 'Cond Compo'!D$16:D$18, 0), MATCH(G8030, 'Cond Compo'!C$16:C$19, 0)), ""))</f>
        <v/>
      </c>
      <c r="I8030" s="12" t="str">
        <f>IF($E8030 &lt;&gt; "", IF(E8030 = 0, "", VLOOKUP(E8030,'Cond Perturbation'!A:B,2,FALSE)),"")</f>
        <v/>
      </c>
      <c r="J8030" s="28"/>
      <c r="K8030" s="29" t="str">
        <f>IF($B8030 &lt;&gt; "", IF(C8030="Oui",IF(H8030=1,IF(E8030=0,Résultat!G$8,IF(J8030="No",Résultat!$G$8,Résultat!$G$7)),IF(H8030=2,IF(E8030=0,Résultat!G$9,IF(J8030="No",Résultat!$G$9,Résultat!$G$7)),Résultat!$G$7)),IF(C8030 = "Totale", IF(H8030=1,IF(E8030=0,Résultat!G$8,IF(J8030="No",Résultat!$G$9,Résultat!$G$7)),IF(H8030=2,IF(E8030=0,Résultat!G$9,IF(J8030="No",Résultat!$G$9,Résultat!$G$7)),Résultat!$G$7)),Résultat!$G$7)), "")</f>
        <v/>
      </c>
    </row>
    <row r="8031" spans="1:11" ht="20.100000000000001" customHeight="1">
      <c r="A8031" s="26"/>
      <c r="B8031" s="27"/>
      <c r="C8031" s="11" t="str">
        <f>IF($B8031 &lt;&gt; "",VLOOKUP(MID(B8031,3,5),'Recyclabilité Prod Matx'!C:F,2,FALSE), "")</f>
        <v/>
      </c>
      <c r="D8031" s="11" t="str">
        <f>IF($B8031 &lt;&gt; "",VLOOKUP(MID(B8031,3,5),'Recyclabilité Prod Matx'!C:F,3,FALSE),"")</f>
        <v/>
      </c>
      <c r="E8031" s="11" t="str">
        <f>IF($B8031 &lt;&gt; "",VLOOKUP(MID(B8031,3,5),'Recyclabilité Prod Matx'!C:F,4,FALSE), "")</f>
        <v/>
      </c>
      <c r="F8031" s="12" t="str">
        <f>IF($B8031 &lt;&gt; "", IF(C8031="Totale","",IF(D8031 = 0, "", VLOOKUP(D8031,'Cond Compo'!A:B,2,FALSE))),"")</f>
        <v/>
      </c>
      <c r="G8031" s="28"/>
      <c r="H8031" s="11" t="str">
        <f xml:space="preserve"> IF(C8031="Totale",2,IF($G8031 &lt;&gt; "", IF(D8031 = "E",MATCH(G8031, 'Cond Compo'!D$16:D$18, 0), MATCH(G8031, 'Cond Compo'!C$16:C$19, 0)), ""))</f>
        <v/>
      </c>
      <c r="I8031" s="12" t="str">
        <f>IF($E8031 &lt;&gt; "", IF(E8031 = 0, "", VLOOKUP(E8031,'Cond Perturbation'!A:B,2,FALSE)),"")</f>
        <v/>
      </c>
      <c r="J8031" s="28"/>
      <c r="K8031" s="29" t="str">
        <f>IF($B8031 &lt;&gt; "", IF(C8031="Oui",IF(H8031=1,IF(E8031=0,Résultat!G$8,IF(J8031="No",Résultat!$G$8,Résultat!$G$7)),IF(H8031=2,IF(E8031=0,Résultat!G$9,IF(J8031="No",Résultat!$G$9,Résultat!$G$7)),Résultat!$G$7)),IF(C8031 = "Totale", IF(H8031=1,IF(E8031=0,Résultat!G$8,IF(J8031="No",Résultat!$G$9,Résultat!$G$7)),IF(H8031=2,IF(E8031=0,Résultat!G$9,IF(J8031="No",Résultat!$G$9,Résultat!$G$7)),Résultat!$G$7)),Résultat!$G$7)), "")</f>
        <v/>
      </c>
    </row>
    <row r="8032" spans="1:11" ht="20.100000000000001" customHeight="1">
      <c r="A8032" s="26"/>
      <c r="B8032" s="27"/>
      <c r="C8032" s="11" t="str">
        <f>IF($B8032 &lt;&gt; "",VLOOKUP(MID(B8032,3,5),'Recyclabilité Prod Matx'!C:F,2,FALSE), "")</f>
        <v/>
      </c>
      <c r="D8032" s="11" t="str">
        <f>IF($B8032 &lt;&gt; "",VLOOKUP(MID(B8032,3,5),'Recyclabilité Prod Matx'!C:F,3,FALSE),"")</f>
        <v/>
      </c>
      <c r="E8032" s="11" t="str">
        <f>IF($B8032 &lt;&gt; "",VLOOKUP(MID(B8032,3,5),'Recyclabilité Prod Matx'!C:F,4,FALSE), "")</f>
        <v/>
      </c>
      <c r="F8032" s="12" t="str">
        <f>IF($B8032 &lt;&gt; "", IF(C8032="Totale","",IF(D8032 = 0, "", VLOOKUP(D8032,'Cond Compo'!A:B,2,FALSE))),"")</f>
        <v/>
      </c>
      <c r="G8032" s="28"/>
      <c r="H8032" s="11" t="str">
        <f xml:space="preserve"> IF(C8032="Totale",2,IF($G8032 &lt;&gt; "", IF(D8032 = "E",MATCH(G8032, 'Cond Compo'!D$16:D$18, 0), MATCH(G8032, 'Cond Compo'!C$16:C$19, 0)), ""))</f>
        <v/>
      </c>
      <c r="I8032" s="12" t="str">
        <f>IF($E8032 &lt;&gt; "", IF(E8032 = 0, "", VLOOKUP(E8032,'Cond Perturbation'!A:B,2,FALSE)),"")</f>
        <v/>
      </c>
      <c r="J8032" s="28"/>
      <c r="K8032" s="29" t="str">
        <f>IF($B8032 &lt;&gt; "", IF(C8032="Oui",IF(H8032=1,IF(E8032=0,Résultat!G$8,IF(J8032="No",Résultat!$G$8,Résultat!$G$7)),IF(H8032=2,IF(E8032=0,Résultat!G$9,IF(J8032="No",Résultat!$G$9,Résultat!$G$7)),Résultat!$G$7)),IF(C8032 = "Totale", IF(H8032=1,IF(E8032=0,Résultat!G$8,IF(J8032="No",Résultat!$G$9,Résultat!$G$7)),IF(H8032=2,IF(E8032=0,Résultat!G$9,IF(J8032="No",Résultat!$G$9,Résultat!$G$7)),Résultat!$G$7)),Résultat!$G$7)), "")</f>
        <v/>
      </c>
    </row>
    <row r="8033" spans="1:11" ht="20.100000000000001" customHeight="1">
      <c r="A8033" s="26"/>
      <c r="B8033" s="27"/>
      <c r="C8033" s="11" t="str">
        <f>IF($B8033 &lt;&gt; "",VLOOKUP(MID(B8033,3,5),'Recyclabilité Prod Matx'!C:F,2,FALSE), "")</f>
        <v/>
      </c>
      <c r="D8033" s="11" t="str">
        <f>IF($B8033 &lt;&gt; "",VLOOKUP(MID(B8033,3,5),'Recyclabilité Prod Matx'!C:F,3,FALSE),"")</f>
        <v/>
      </c>
      <c r="E8033" s="11" t="str">
        <f>IF($B8033 &lt;&gt; "",VLOOKUP(MID(B8033,3,5),'Recyclabilité Prod Matx'!C:F,4,FALSE), "")</f>
        <v/>
      </c>
      <c r="F8033" s="12" t="str">
        <f>IF($B8033 &lt;&gt; "", IF(C8033="Totale","",IF(D8033 = 0, "", VLOOKUP(D8033,'Cond Compo'!A:B,2,FALSE))),"")</f>
        <v/>
      </c>
      <c r="G8033" s="28"/>
      <c r="H8033" s="11" t="str">
        <f xml:space="preserve"> IF(C8033="Totale",2,IF($G8033 &lt;&gt; "", IF(D8033 = "E",MATCH(G8033, 'Cond Compo'!D$16:D$18, 0), MATCH(G8033, 'Cond Compo'!C$16:C$19, 0)), ""))</f>
        <v/>
      </c>
      <c r="I8033" s="12" t="str">
        <f>IF($E8033 &lt;&gt; "", IF(E8033 = 0, "", VLOOKUP(E8033,'Cond Perturbation'!A:B,2,FALSE)),"")</f>
        <v/>
      </c>
      <c r="J8033" s="28"/>
      <c r="K8033" s="29" t="str">
        <f>IF($B8033 &lt;&gt; "", IF(C8033="Oui",IF(H8033=1,IF(E8033=0,Résultat!G$8,IF(J8033="No",Résultat!$G$8,Résultat!$G$7)),IF(H8033=2,IF(E8033=0,Résultat!G$9,IF(J8033="No",Résultat!$G$9,Résultat!$G$7)),Résultat!$G$7)),IF(C8033 = "Totale", IF(H8033=1,IF(E8033=0,Résultat!G$8,IF(J8033="No",Résultat!$G$9,Résultat!$G$7)),IF(H8033=2,IF(E8033=0,Résultat!G$9,IF(J8033="No",Résultat!$G$9,Résultat!$G$7)),Résultat!$G$7)),Résultat!$G$7)), "")</f>
        <v/>
      </c>
    </row>
    <row r="8034" spans="1:11" ht="20.100000000000001" customHeight="1">
      <c r="A8034" s="26"/>
      <c r="B8034" s="27"/>
      <c r="C8034" s="11" t="str">
        <f>IF($B8034 &lt;&gt; "",VLOOKUP(MID(B8034,3,5),'Recyclabilité Prod Matx'!C:F,2,FALSE), "")</f>
        <v/>
      </c>
      <c r="D8034" s="11" t="str">
        <f>IF($B8034 &lt;&gt; "",VLOOKUP(MID(B8034,3,5),'Recyclabilité Prod Matx'!C:F,3,FALSE),"")</f>
        <v/>
      </c>
      <c r="E8034" s="11" t="str">
        <f>IF($B8034 &lt;&gt; "",VLOOKUP(MID(B8034,3,5),'Recyclabilité Prod Matx'!C:F,4,FALSE), "")</f>
        <v/>
      </c>
      <c r="F8034" s="12" t="str">
        <f>IF($B8034 &lt;&gt; "", IF(C8034="Totale","",IF(D8034 = 0, "", VLOOKUP(D8034,'Cond Compo'!A:B,2,FALSE))),"")</f>
        <v/>
      </c>
      <c r="G8034" s="28"/>
      <c r="H8034" s="11" t="str">
        <f xml:space="preserve"> IF(C8034="Totale",2,IF($G8034 &lt;&gt; "", IF(D8034 = "E",MATCH(G8034, 'Cond Compo'!D$16:D$18, 0), MATCH(G8034, 'Cond Compo'!C$16:C$19, 0)), ""))</f>
        <v/>
      </c>
      <c r="I8034" s="12" t="str">
        <f>IF($E8034 &lt;&gt; "", IF(E8034 = 0, "", VLOOKUP(E8034,'Cond Perturbation'!A:B,2,FALSE)),"")</f>
        <v/>
      </c>
      <c r="J8034" s="28"/>
      <c r="K8034" s="29" t="str">
        <f>IF($B8034 &lt;&gt; "", IF(C8034="Oui",IF(H8034=1,IF(E8034=0,Résultat!G$8,IF(J8034="No",Résultat!$G$8,Résultat!$G$7)),IF(H8034=2,IF(E8034=0,Résultat!G$9,IF(J8034="No",Résultat!$G$9,Résultat!$G$7)),Résultat!$G$7)),IF(C8034 = "Totale", IF(H8034=1,IF(E8034=0,Résultat!G$8,IF(J8034="No",Résultat!$G$9,Résultat!$G$7)),IF(H8034=2,IF(E8034=0,Résultat!G$9,IF(J8034="No",Résultat!$G$9,Résultat!$G$7)),Résultat!$G$7)),Résultat!$G$7)), "")</f>
        <v/>
      </c>
    </row>
    <row r="8035" spans="1:11" ht="20.100000000000001" customHeight="1">
      <c r="A8035" s="26"/>
      <c r="B8035" s="27"/>
      <c r="C8035" s="11" t="str">
        <f>IF($B8035 &lt;&gt; "",VLOOKUP(MID(B8035,3,5),'Recyclabilité Prod Matx'!C:F,2,FALSE), "")</f>
        <v/>
      </c>
      <c r="D8035" s="11" t="str">
        <f>IF($B8035 &lt;&gt; "",VLOOKUP(MID(B8035,3,5),'Recyclabilité Prod Matx'!C:F,3,FALSE),"")</f>
        <v/>
      </c>
      <c r="E8035" s="11" t="str">
        <f>IF($B8035 &lt;&gt; "",VLOOKUP(MID(B8035,3,5),'Recyclabilité Prod Matx'!C:F,4,FALSE), "")</f>
        <v/>
      </c>
      <c r="F8035" s="12" t="str">
        <f>IF($B8035 &lt;&gt; "", IF(C8035="Totale","",IF(D8035 = 0, "", VLOOKUP(D8035,'Cond Compo'!A:B,2,FALSE))),"")</f>
        <v/>
      </c>
      <c r="G8035" s="28"/>
      <c r="H8035" s="11" t="str">
        <f xml:space="preserve"> IF(C8035="Totale",2,IF($G8035 &lt;&gt; "", IF(D8035 = "E",MATCH(G8035, 'Cond Compo'!D$16:D$18, 0), MATCH(G8035, 'Cond Compo'!C$16:C$19, 0)), ""))</f>
        <v/>
      </c>
      <c r="I8035" s="12" t="str">
        <f>IF($E8035 &lt;&gt; "", IF(E8035 = 0, "", VLOOKUP(E8035,'Cond Perturbation'!A:B,2,FALSE)),"")</f>
        <v/>
      </c>
      <c r="J8035" s="28"/>
      <c r="K8035" s="29" t="str">
        <f>IF($B8035 &lt;&gt; "", IF(C8035="Oui",IF(H8035=1,IF(E8035=0,Résultat!G$8,IF(J8035="No",Résultat!$G$8,Résultat!$G$7)),IF(H8035=2,IF(E8035=0,Résultat!G$9,IF(J8035="No",Résultat!$G$9,Résultat!$G$7)),Résultat!$G$7)),IF(C8035 = "Totale", IF(H8035=1,IF(E8035=0,Résultat!G$8,IF(J8035="No",Résultat!$G$9,Résultat!$G$7)),IF(H8035=2,IF(E8035=0,Résultat!G$9,IF(J8035="No",Résultat!$G$9,Résultat!$G$7)),Résultat!$G$7)),Résultat!$G$7)), "")</f>
        <v/>
      </c>
    </row>
    <row r="8036" spans="1:11" ht="20.100000000000001" customHeight="1">
      <c r="A8036" s="26"/>
      <c r="B8036" s="27"/>
      <c r="C8036" s="11" t="str">
        <f>IF($B8036 &lt;&gt; "",VLOOKUP(MID(B8036,3,5),'Recyclabilité Prod Matx'!C:F,2,FALSE), "")</f>
        <v/>
      </c>
      <c r="D8036" s="11" t="str">
        <f>IF($B8036 &lt;&gt; "",VLOOKUP(MID(B8036,3,5),'Recyclabilité Prod Matx'!C:F,3,FALSE),"")</f>
        <v/>
      </c>
      <c r="E8036" s="11" t="str">
        <f>IF($B8036 &lt;&gt; "",VLOOKUP(MID(B8036,3,5),'Recyclabilité Prod Matx'!C:F,4,FALSE), "")</f>
        <v/>
      </c>
      <c r="F8036" s="12" t="str">
        <f>IF($B8036 &lt;&gt; "", IF(C8036="Totale","",IF(D8036 = 0, "", VLOOKUP(D8036,'Cond Compo'!A:B,2,FALSE))),"")</f>
        <v/>
      </c>
      <c r="G8036" s="28"/>
      <c r="H8036" s="11" t="str">
        <f xml:space="preserve"> IF(C8036="Totale",2,IF($G8036 &lt;&gt; "", IF(D8036 = "E",MATCH(G8036, 'Cond Compo'!D$16:D$18, 0), MATCH(G8036, 'Cond Compo'!C$16:C$19, 0)), ""))</f>
        <v/>
      </c>
      <c r="I8036" s="12" t="str">
        <f>IF($E8036 &lt;&gt; "", IF(E8036 = 0, "", VLOOKUP(E8036,'Cond Perturbation'!A:B,2,FALSE)),"")</f>
        <v/>
      </c>
      <c r="J8036" s="28"/>
      <c r="K8036" s="29" t="str">
        <f>IF($B8036 &lt;&gt; "", IF(C8036="Oui",IF(H8036=1,IF(E8036=0,Résultat!G$8,IF(J8036="No",Résultat!$G$8,Résultat!$G$7)),IF(H8036=2,IF(E8036=0,Résultat!G$9,IF(J8036="No",Résultat!$G$9,Résultat!$G$7)),Résultat!$G$7)),IF(C8036 = "Totale", IF(H8036=1,IF(E8036=0,Résultat!G$8,IF(J8036="No",Résultat!$G$9,Résultat!$G$7)),IF(H8036=2,IF(E8036=0,Résultat!G$9,IF(J8036="No",Résultat!$G$9,Résultat!$G$7)),Résultat!$G$7)),Résultat!$G$7)), "")</f>
        <v/>
      </c>
    </row>
    <row r="8037" spans="1:11" ht="20.100000000000001" customHeight="1">
      <c r="A8037" s="26"/>
      <c r="B8037" s="27"/>
      <c r="C8037" s="11" t="str">
        <f>IF($B8037 &lt;&gt; "",VLOOKUP(MID(B8037,3,5),'Recyclabilité Prod Matx'!C:F,2,FALSE), "")</f>
        <v/>
      </c>
      <c r="D8037" s="11" t="str">
        <f>IF($B8037 &lt;&gt; "",VLOOKUP(MID(B8037,3,5),'Recyclabilité Prod Matx'!C:F,3,FALSE),"")</f>
        <v/>
      </c>
      <c r="E8037" s="11" t="str">
        <f>IF($B8037 &lt;&gt; "",VLOOKUP(MID(B8037,3,5),'Recyclabilité Prod Matx'!C:F,4,FALSE), "")</f>
        <v/>
      </c>
      <c r="F8037" s="12" t="str">
        <f>IF($B8037 &lt;&gt; "", IF(C8037="Totale","",IF(D8037 = 0, "", VLOOKUP(D8037,'Cond Compo'!A:B,2,FALSE))),"")</f>
        <v/>
      </c>
      <c r="G8037" s="28"/>
      <c r="H8037" s="11" t="str">
        <f xml:space="preserve"> IF(C8037="Totale",2,IF($G8037 &lt;&gt; "", IF(D8037 = "E",MATCH(G8037, 'Cond Compo'!D$16:D$18, 0), MATCH(G8037, 'Cond Compo'!C$16:C$19, 0)), ""))</f>
        <v/>
      </c>
      <c r="I8037" s="12" t="str">
        <f>IF($E8037 &lt;&gt; "", IF(E8037 = 0, "", VLOOKUP(E8037,'Cond Perturbation'!A:B,2,FALSE)),"")</f>
        <v/>
      </c>
      <c r="J8037" s="28"/>
      <c r="K8037" s="29" t="str">
        <f>IF($B8037 &lt;&gt; "", IF(C8037="Oui",IF(H8037=1,IF(E8037=0,Résultat!G$8,IF(J8037="No",Résultat!$G$8,Résultat!$G$7)),IF(H8037=2,IF(E8037=0,Résultat!G$9,IF(J8037="No",Résultat!$G$9,Résultat!$G$7)),Résultat!$G$7)),IF(C8037 = "Totale", IF(H8037=1,IF(E8037=0,Résultat!G$8,IF(J8037="No",Résultat!$G$9,Résultat!$G$7)),IF(H8037=2,IF(E8037=0,Résultat!G$9,IF(J8037="No",Résultat!$G$9,Résultat!$G$7)),Résultat!$G$7)),Résultat!$G$7)), "")</f>
        <v/>
      </c>
    </row>
    <row r="8038" spans="1:11" ht="20.100000000000001" customHeight="1">
      <c r="A8038" s="26"/>
      <c r="B8038" s="27"/>
      <c r="C8038" s="11" t="str">
        <f>IF($B8038 &lt;&gt; "",VLOOKUP(MID(B8038,3,5),'Recyclabilité Prod Matx'!C:F,2,FALSE), "")</f>
        <v/>
      </c>
      <c r="D8038" s="11" t="str">
        <f>IF($B8038 &lt;&gt; "",VLOOKUP(MID(B8038,3,5),'Recyclabilité Prod Matx'!C:F,3,FALSE),"")</f>
        <v/>
      </c>
      <c r="E8038" s="11" t="str">
        <f>IF($B8038 &lt;&gt; "",VLOOKUP(MID(B8038,3,5),'Recyclabilité Prod Matx'!C:F,4,FALSE), "")</f>
        <v/>
      </c>
      <c r="F8038" s="12" t="str">
        <f>IF($B8038 &lt;&gt; "", IF(C8038="Totale","",IF(D8038 = 0, "", VLOOKUP(D8038,'Cond Compo'!A:B,2,FALSE))),"")</f>
        <v/>
      </c>
      <c r="G8038" s="28"/>
      <c r="H8038" s="11" t="str">
        <f xml:space="preserve"> IF(C8038="Totale",2,IF($G8038 &lt;&gt; "", IF(D8038 = "E",MATCH(G8038, 'Cond Compo'!D$16:D$18, 0), MATCH(G8038, 'Cond Compo'!C$16:C$19, 0)), ""))</f>
        <v/>
      </c>
      <c r="I8038" s="12" t="str">
        <f>IF($E8038 &lt;&gt; "", IF(E8038 = 0, "", VLOOKUP(E8038,'Cond Perturbation'!A:B,2,FALSE)),"")</f>
        <v/>
      </c>
      <c r="J8038" s="28"/>
      <c r="K8038" s="29" t="str">
        <f>IF($B8038 &lt;&gt; "", IF(C8038="Oui",IF(H8038=1,IF(E8038=0,Résultat!G$8,IF(J8038="No",Résultat!$G$8,Résultat!$G$7)),IF(H8038=2,IF(E8038=0,Résultat!G$9,IF(J8038="No",Résultat!$G$9,Résultat!$G$7)),Résultat!$G$7)),IF(C8038 = "Totale", IF(H8038=1,IF(E8038=0,Résultat!G$8,IF(J8038="No",Résultat!$G$9,Résultat!$G$7)),IF(H8038=2,IF(E8038=0,Résultat!G$9,IF(J8038="No",Résultat!$G$9,Résultat!$G$7)),Résultat!$G$7)),Résultat!$G$7)), "")</f>
        <v/>
      </c>
    </row>
    <row r="8039" spans="1:11" ht="20.100000000000001" customHeight="1">
      <c r="A8039" s="26"/>
      <c r="B8039" s="27"/>
      <c r="C8039" s="11" t="str">
        <f>IF($B8039 &lt;&gt; "",VLOOKUP(MID(B8039,3,5),'Recyclabilité Prod Matx'!C:F,2,FALSE), "")</f>
        <v/>
      </c>
      <c r="D8039" s="11" t="str">
        <f>IF($B8039 &lt;&gt; "",VLOOKUP(MID(B8039,3,5),'Recyclabilité Prod Matx'!C:F,3,FALSE),"")</f>
        <v/>
      </c>
      <c r="E8039" s="11" t="str">
        <f>IF($B8039 &lt;&gt; "",VLOOKUP(MID(B8039,3,5),'Recyclabilité Prod Matx'!C:F,4,FALSE), "")</f>
        <v/>
      </c>
      <c r="F8039" s="12" t="str">
        <f>IF($B8039 &lt;&gt; "", IF(C8039="Totale","",IF(D8039 = 0, "", VLOOKUP(D8039,'Cond Compo'!A:B,2,FALSE))),"")</f>
        <v/>
      </c>
      <c r="G8039" s="28"/>
      <c r="H8039" s="11" t="str">
        <f xml:space="preserve"> IF(C8039="Totale",2,IF($G8039 &lt;&gt; "", IF(D8039 = "E",MATCH(G8039, 'Cond Compo'!D$16:D$18, 0), MATCH(G8039, 'Cond Compo'!C$16:C$19, 0)), ""))</f>
        <v/>
      </c>
      <c r="I8039" s="12" t="str">
        <f>IF($E8039 &lt;&gt; "", IF(E8039 = 0, "", VLOOKUP(E8039,'Cond Perturbation'!A:B,2,FALSE)),"")</f>
        <v/>
      </c>
      <c r="J8039" s="28"/>
      <c r="K8039" s="29" t="str">
        <f>IF($B8039 &lt;&gt; "", IF(C8039="Oui",IF(H8039=1,IF(E8039=0,Résultat!G$8,IF(J8039="No",Résultat!$G$8,Résultat!$G$7)),IF(H8039=2,IF(E8039=0,Résultat!G$9,IF(J8039="No",Résultat!$G$9,Résultat!$G$7)),Résultat!$G$7)),IF(C8039 = "Totale", IF(H8039=1,IF(E8039=0,Résultat!G$8,IF(J8039="No",Résultat!$G$9,Résultat!$G$7)),IF(H8039=2,IF(E8039=0,Résultat!G$9,IF(J8039="No",Résultat!$G$9,Résultat!$G$7)),Résultat!$G$7)),Résultat!$G$7)), "")</f>
        <v/>
      </c>
    </row>
    <row r="8040" spans="1:11" ht="20.100000000000001" customHeight="1">
      <c r="A8040" s="26"/>
      <c r="B8040" s="27"/>
      <c r="C8040" s="11" t="str">
        <f>IF($B8040 &lt;&gt; "",VLOOKUP(MID(B8040,3,5),'Recyclabilité Prod Matx'!C:F,2,FALSE), "")</f>
        <v/>
      </c>
      <c r="D8040" s="11" t="str">
        <f>IF($B8040 &lt;&gt; "",VLOOKUP(MID(B8040,3,5),'Recyclabilité Prod Matx'!C:F,3,FALSE),"")</f>
        <v/>
      </c>
      <c r="E8040" s="11" t="str">
        <f>IF($B8040 &lt;&gt; "",VLOOKUP(MID(B8040,3,5),'Recyclabilité Prod Matx'!C:F,4,FALSE), "")</f>
        <v/>
      </c>
      <c r="F8040" s="12" t="str">
        <f>IF($B8040 &lt;&gt; "", IF(C8040="Totale","",IF(D8040 = 0, "", VLOOKUP(D8040,'Cond Compo'!A:B,2,FALSE))),"")</f>
        <v/>
      </c>
      <c r="G8040" s="28"/>
      <c r="H8040" s="11" t="str">
        <f xml:space="preserve"> IF(C8040="Totale",2,IF($G8040 &lt;&gt; "", IF(D8040 = "E",MATCH(G8040, 'Cond Compo'!D$16:D$18, 0), MATCH(G8040, 'Cond Compo'!C$16:C$19, 0)), ""))</f>
        <v/>
      </c>
      <c r="I8040" s="12" t="str">
        <f>IF($E8040 &lt;&gt; "", IF(E8040 = 0, "", VLOOKUP(E8040,'Cond Perturbation'!A:B,2,FALSE)),"")</f>
        <v/>
      </c>
      <c r="J8040" s="28"/>
      <c r="K8040" s="29" t="str">
        <f>IF($B8040 &lt;&gt; "", IF(C8040="Oui",IF(H8040=1,IF(E8040=0,Résultat!G$8,IF(J8040="No",Résultat!$G$8,Résultat!$G$7)),IF(H8040=2,IF(E8040=0,Résultat!G$9,IF(J8040="No",Résultat!$G$9,Résultat!$G$7)),Résultat!$G$7)),IF(C8040 = "Totale", IF(H8040=1,IF(E8040=0,Résultat!G$8,IF(J8040="No",Résultat!$G$9,Résultat!$G$7)),IF(H8040=2,IF(E8040=0,Résultat!G$9,IF(J8040="No",Résultat!$G$9,Résultat!$G$7)),Résultat!$G$7)),Résultat!$G$7)), "")</f>
        <v/>
      </c>
    </row>
    <row r="8041" spans="1:11" ht="20.100000000000001" customHeight="1">
      <c r="A8041" s="26"/>
      <c r="B8041" s="27"/>
      <c r="C8041" s="11" t="str">
        <f>IF($B8041 &lt;&gt; "",VLOOKUP(MID(B8041,3,5),'Recyclabilité Prod Matx'!C:F,2,FALSE), "")</f>
        <v/>
      </c>
      <c r="D8041" s="11" t="str">
        <f>IF($B8041 &lt;&gt; "",VLOOKUP(MID(B8041,3,5),'Recyclabilité Prod Matx'!C:F,3,FALSE),"")</f>
        <v/>
      </c>
      <c r="E8041" s="11" t="str">
        <f>IF($B8041 &lt;&gt; "",VLOOKUP(MID(B8041,3,5),'Recyclabilité Prod Matx'!C:F,4,FALSE), "")</f>
        <v/>
      </c>
      <c r="F8041" s="12" t="str">
        <f>IF($B8041 &lt;&gt; "", IF(C8041="Totale","",IF(D8041 = 0, "", VLOOKUP(D8041,'Cond Compo'!A:B,2,FALSE))),"")</f>
        <v/>
      </c>
      <c r="G8041" s="28"/>
      <c r="H8041" s="11" t="str">
        <f xml:space="preserve"> IF(C8041="Totale",2,IF($G8041 &lt;&gt; "", IF(D8041 = "E",MATCH(G8041, 'Cond Compo'!D$16:D$18, 0), MATCH(G8041, 'Cond Compo'!C$16:C$19, 0)), ""))</f>
        <v/>
      </c>
      <c r="I8041" s="12" t="str">
        <f>IF($E8041 &lt;&gt; "", IF(E8041 = 0, "", VLOOKUP(E8041,'Cond Perturbation'!A:B,2,FALSE)),"")</f>
        <v/>
      </c>
      <c r="J8041" s="28"/>
      <c r="K8041" s="29" t="str">
        <f>IF($B8041 &lt;&gt; "", IF(C8041="Oui",IF(H8041=1,IF(E8041=0,Résultat!G$8,IF(J8041="No",Résultat!$G$8,Résultat!$G$7)),IF(H8041=2,IF(E8041=0,Résultat!G$9,IF(J8041="No",Résultat!$G$9,Résultat!$G$7)),Résultat!$G$7)),IF(C8041 = "Totale", IF(H8041=1,IF(E8041=0,Résultat!G$8,IF(J8041="No",Résultat!$G$9,Résultat!$G$7)),IF(H8041=2,IF(E8041=0,Résultat!G$9,IF(J8041="No",Résultat!$G$9,Résultat!$G$7)),Résultat!$G$7)),Résultat!$G$7)), "")</f>
        <v/>
      </c>
    </row>
    <row r="8042" spans="1:11" ht="20.100000000000001" customHeight="1">
      <c r="A8042" s="26"/>
      <c r="B8042" s="27"/>
      <c r="C8042" s="11" t="str">
        <f>IF($B8042 &lt;&gt; "",VLOOKUP(MID(B8042,3,5),'Recyclabilité Prod Matx'!C:F,2,FALSE), "")</f>
        <v/>
      </c>
      <c r="D8042" s="11" t="str">
        <f>IF($B8042 &lt;&gt; "",VLOOKUP(MID(B8042,3,5),'Recyclabilité Prod Matx'!C:F,3,FALSE),"")</f>
        <v/>
      </c>
      <c r="E8042" s="11" t="str">
        <f>IF($B8042 &lt;&gt; "",VLOOKUP(MID(B8042,3,5),'Recyclabilité Prod Matx'!C:F,4,FALSE), "")</f>
        <v/>
      </c>
      <c r="F8042" s="12" t="str">
        <f>IF($B8042 &lt;&gt; "", IF(C8042="Totale","",IF(D8042 = 0, "", VLOOKUP(D8042,'Cond Compo'!A:B,2,FALSE))),"")</f>
        <v/>
      </c>
      <c r="G8042" s="28"/>
      <c r="H8042" s="11" t="str">
        <f xml:space="preserve"> IF(C8042="Totale",2,IF($G8042 &lt;&gt; "", IF(D8042 = "E",MATCH(G8042, 'Cond Compo'!D$16:D$18, 0), MATCH(G8042, 'Cond Compo'!C$16:C$19, 0)), ""))</f>
        <v/>
      </c>
      <c r="I8042" s="12" t="str">
        <f>IF($E8042 &lt;&gt; "", IF(E8042 = 0, "", VLOOKUP(E8042,'Cond Perturbation'!A:B,2,FALSE)),"")</f>
        <v/>
      </c>
      <c r="J8042" s="28"/>
      <c r="K8042" s="29" t="str">
        <f>IF($B8042 &lt;&gt; "", IF(C8042="Oui",IF(H8042=1,IF(E8042=0,Résultat!G$8,IF(J8042="No",Résultat!$G$8,Résultat!$G$7)),IF(H8042=2,IF(E8042=0,Résultat!G$9,IF(J8042="No",Résultat!$G$9,Résultat!$G$7)),Résultat!$G$7)),IF(C8042 = "Totale", IF(H8042=1,IF(E8042=0,Résultat!G$8,IF(J8042="No",Résultat!$G$9,Résultat!$G$7)),IF(H8042=2,IF(E8042=0,Résultat!G$9,IF(J8042="No",Résultat!$G$9,Résultat!$G$7)),Résultat!$G$7)),Résultat!$G$7)), "")</f>
        <v/>
      </c>
    </row>
    <row r="8043" spans="1:11" ht="20.100000000000001" customHeight="1">
      <c r="A8043" s="26"/>
      <c r="B8043" s="27"/>
      <c r="C8043" s="11" t="str">
        <f>IF($B8043 &lt;&gt; "",VLOOKUP(MID(B8043,3,5),'Recyclabilité Prod Matx'!C:F,2,FALSE), "")</f>
        <v/>
      </c>
      <c r="D8043" s="11" t="str">
        <f>IF($B8043 &lt;&gt; "",VLOOKUP(MID(B8043,3,5),'Recyclabilité Prod Matx'!C:F,3,FALSE),"")</f>
        <v/>
      </c>
      <c r="E8043" s="11" t="str">
        <f>IF($B8043 &lt;&gt; "",VLOOKUP(MID(B8043,3,5),'Recyclabilité Prod Matx'!C:F,4,FALSE), "")</f>
        <v/>
      </c>
      <c r="F8043" s="12" t="str">
        <f>IF($B8043 &lt;&gt; "", IF(C8043="Totale","",IF(D8043 = 0, "", VLOOKUP(D8043,'Cond Compo'!A:B,2,FALSE))),"")</f>
        <v/>
      </c>
      <c r="G8043" s="28"/>
      <c r="H8043" s="11" t="str">
        <f xml:space="preserve"> IF(C8043="Totale",2,IF($G8043 &lt;&gt; "", IF(D8043 = "E",MATCH(G8043, 'Cond Compo'!D$16:D$18, 0), MATCH(G8043, 'Cond Compo'!C$16:C$19, 0)), ""))</f>
        <v/>
      </c>
      <c r="I8043" s="12" t="str">
        <f>IF($E8043 &lt;&gt; "", IF(E8043 = 0, "", VLOOKUP(E8043,'Cond Perturbation'!A:B,2,FALSE)),"")</f>
        <v/>
      </c>
      <c r="J8043" s="28"/>
      <c r="K8043" s="29" t="str">
        <f>IF($B8043 &lt;&gt; "", IF(C8043="Oui",IF(H8043=1,IF(E8043=0,Résultat!G$8,IF(J8043="No",Résultat!$G$8,Résultat!$G$7)),IF(H8043=2,IF(E8043=0,Résultat!G$9,IF(J8043="No",Résultat!$G$9,Résultat!$G$7)),Résultat!$G$7)),IF(C8043 = "Totale", IF(H8043=1,IF(E8043=0,Résultat!G$8,IF(J8043="No",Résultat!$G$9,Résultat!$G$7)),IF(H8043=2,IF(E8043=0,Résultat!G$9,IF(J8043="No",Résultat!$G$9,Résultat!$G$7)),Résultat!$G$7)),Résultat!$G$7)), "")</f>
        <v/>
      </c>
    </row>
    <row r="8044" spans="1:11" ht="20.100000000000001" customHeight="1">
      <c r="A8044" s="26"/>
      <c r="B8044" s="27"/>
      <c r="C8044" s="11" t="str">
        <f>IF($B8044 &lt;&gt; "",VLOOKUP(MID(B8044,3,5),'Recyclabilité Prod Matx'!C:F,2,FALSE), "")</f>
        <v/>
      </c>
      <c r="D8044" s="11" t="str">
        <f>IF($B8044 &lt;&gt; "",VLOOKUP(MID(B8044,3,5),'Recyclabilité Prod Matx'!C:F,3,FALSE),"")</f>
        <v/>
      </c>
      <c r="E8044" s="11" t="str">
        <f>IF($B8044 &lt;&gt; "",VLOOKUP(MID(B8044,3,5),'Recyclabilité Prod Matx'!C:F,4,FALSE), "")</f>
        <v/>
      </c>
      <c r="F8044" s="12" t="str">
        <f>IF($B8044 &lt;&gt; "", IF(C8044="Totale","",IF(D8044 = 0, "", VLOOKUP(D8044,'Cond Compo'!A:B,2,FALSE))),"")</f>
        <v/>
      </c>
      <c r="G8044" s="28"/>
      <c r="H8044" s="11" t="str">
        <f xml:space="preserve"> IF(C8044="Totale",2,IF($G8044 &lt;&gt; "", IF(D8044 = "E",MATCH(G8044, 'Cond Compo'!D$16:D$18, 0), MATCH(G8044, 'Cond Compo'!C$16:C$19, 0)), ""))</f>
        <v/>
      </c>
      <c r="I8044" s="12" t="str">
        <f>IF($E8044 &lt;&gt; "", IF(E8044 = 0, "", VLOOKUP(E8044,'Cond Perturbation'!A:B,2,FALSE)),"")</f>
        <v/>
      </c>
      <c r="J8044" s="28"/>
      <c r="K8044" s="29" t="str">
        <f>IF($B8044 &lt;&gt; "", IF(C8044="Oui",IF(H8044=1,IF(E8044=0,Résultat!G$8,IF(J8044="No",Résultat!$G$8,Résultat!$G$7)),IF(H8044=2,IF(E8044=0,Résultat!G$9,IF(J8044="No",Résultat!$G$9,Résultat!$G$7)),Résultat!$G$7)),IF(C8044 = "Totale", IF(H8044=1,IF(E8044=0,Résultat!G$8,IF(J8044="No",Résultat!$G$9,Résultat!$G$7)),IF(H8044=2,IF(E8044=0,Résultat!G$9,IF(J8044="No",Résultat!$G$9,Résultat!$G$7)),Résultat!$G$7)),Résultat!$G$7)), "")</f>
        <v/>
      </c>
    </row>
    <row r="8045" spans="1:11" ht="20.100000000000001" customHeight="1">
      <c r="A8045" s="26"/>
      <c r="B8045" s="27"/>
      <c r="C8045" s="11" t="str">
        <f>IF($B8045 &lt;&gt; "",VLOOKUP(MID(B8045,3,5),'Recyclabilité Prod Matx'!C:F,2,FALSE), "")</f>
        <v/>
      </c>
      <c r="D8045" s="11" t="str">
        <f>IF($B8045 &lt;&gt; "",VLOOKUP(MID(B8045,3,5),'Recyclabilité Prod Matx'!C:F,3,FALSE),"")</f>
        <v/>
      </c>
      <c r="E8045" s="11" t="str">
        <f>IF($B8045 &lt;&gt; "",VLOOKUP(MID(B8045,3,5),'Recyclabilité Prod Matx'!C:F,4,FALSE), "")</f>
        <v/>
      </c>
      <c r="F8045" s="12" t="str">
        <f>IF($B8045 &lt;&gt; "", IF(C8045="Totale","",IF(D8045 = 0, "", VLOOKUP(D8045,'Cond Compo'!A:B,2,FALSE))),"")</f>
        <v/>
      </c>
      <c r="G8045" s="28"/>
      <c r="H8045" s="11" t="str">
        <f xml:space="preserve"> IF(C8045="Totale",2,IF($G8045 &lt;&gt; "", IF(D8045 = "E",MATCH(G8045, 'Cond Compo'!D$16:D$18, 0), MATCH(G8045, 'Cond Compo'!C$16:C$19, 0)), ""))</f>
        <v/>
      </c>
      <c r="I8045" s="12" t="str">
        <f>IF($E8045 &lt;&gt; "", IF(E8045 = 0, "", VLOOKUP(E8045,'Cond Perturbation'!A:B,2,FALSE)),"")</f>
        <v/>
      </c>
      <c r="J8045" s="28"/>
      <c r="K8045" s="29" t="str">
        <f>IF($B8045 &lt;&gt; "", IF(C8045="Oui",IF(H8045=1,IF(E8045=0,Résultat!G$8,IF(J8045="No",Résultat!$G$8,Résultat!$G$7)),IF(H8045=2,IF(E8045=0,Résultat!G$9,IF(J8045="No",Résultat!$G$9,Résultat!$G$7)),Résultat!$G$7)),IF(C8045 = "Totale", IF(H8045=1,IF(E8045=0,Résultat!G$8,IF(J8045="No",Résultat!$G$9,Résultat!$G$7)),IF(H8045=2,IF(E8045=0,Résultat!G$9,IF(J8045="No",Résultat!$G$9,Résultat!$G$7)),Résultat!$G$7)),Résultat!$G$7)), "")</f>
        <v/>
      </c>
    </row>
    <row r="8046" spans="1:11" ht="20.100000000000001" customHeight="1">
      <c r="A8046" s="26"/>
      <c r="B8046" s="27"/>
      <c r="C8046" s="11" t="str">
        <f>IF($B8046 &lt;&gt; "",VLOOKUP(MID(B8046,3,5),'Recyclabilité Prod Matx'!C:F,2,FALSE), "")</f>
        <v/>
      </c>
      <c r="D8046" s="11" t="str">
        <f>IF($B8046 &lt;&gt; "",VLOOKUP(MID(B8046,3,5),'Recyclabilité Prod Matx'!C:F,3,FALSE),"")</f>
        <v/>
      </c>
      <c r="E8046" s="11" t="str">
        <f>IF($B8046 &lt;&gt; "",VLOOKUP(MID(B8046,3,5),'Recyclabilité Prod Matx'!C:F,4,FALSE), "")</f>
        <v/>
      </c>
      <c r="F8046" s="12" t="str">
        <f>IF($B8046 &lt;&gt; "", IF(C8046="Totale","",IF(D8046 = 0, "", VLOOKUP(D8046,'Cond Compo'!A:B,2,FALSE))),"")</f>
        <v/>
      </c>
      <c r="G8046" s="28"/>
      <c r="H8046" s="11" t="str">
        <f xml:space="preserve"> IF(C8046="Totale",2,IF($G8046 &lt;&gt; "", IF(D8046 = "E",MATCH(G8046, 'Cond Compo'!D$16:D$18, 0), MATCH(G8046, 'Cond Compo'!C$16:C$19, 0)), ""))</f>
        <v/>
      </c>
      <c r="I8046" s="12" t="str">
        <f>IF($E8046 &lt;&gt; "", IF(E8046 = 0, "", VLOOKUP(E8046,'Cond Perturbation'!A:B,2,FALSE)),"")</f>
        <v/>
      </c>
      <c r="J8046" s="28"/>
      <c r="K8046" s="29" t="str">
        <f>IF($B8046 &lt;&gt; "", IF(C8046="Oui",IF(H8046=1,IF(E8046=0,Résultat!G$8,IF(J8046="No",Résultat!$G$8,Résultat!$G$7)),IF(H8046=2,IF(E8046=0,Résultat!G$9,IF(J8046="No",Résultat!$G$9,Résultat!$G$7)),Résultat!$G$7)),IF(C8046 = "Totale", IF(H8046=1,IF(E8046=0,Résultat!G$8,IF(J8046="No",Résultat!$G$9,Résultat!$G$7)),IF(H8046=2,IF(E8046=0,Résultat!G$9,IF(J8046="No",Résultat!$G$9,Résultat!$G$7)),Résultat!$G$7)),Résultat!$G$7)), "")</f>
        <v/>
      </c>
    </row>
    <row r="8047" spans="1:11" ht="20.100000000000001" customHeight="1">
      <c r="A8047" s="26"/>
      <c r="B8047" s="27"/>
      <c r="C8047" s="11" t="str">
        <f>IF($B8047 &lt;&gt; "",VLOOKUP(MID(B8047,3,5),'Recyclabilité Prod Matx'!C:F,2,FALSE), "")</f>
        <v/>
      </c>
      <c r="D8047" s="11" t="str">
        <f>IF($B8047 &lt;&gt; "",VLOOKUP(MID(B8047,3,5),'Recyclabilité Prod Matx'!C:F,3,FALSE),"")</f>
        <v/>
      </c>
      <c r="E8047" s="11" t="str">
        <f>IF($B8047 &lt;&gt; "",VLOOKUP(MID(B8047,3,5),'Recyclabilité Prod Matx'!C:F,4,FALSE), "")</f>
        <v/>
      </c>
      <c r="F8047" s="12" t="str">
        <f>IF($B8047 &lt;&gt; "", IF(C8047="Totale","",IF(D8047 = 0, "", VLOOKUP(D8047,'Cond Compo'!A:B,2,FALSE))),"")</f>
        <v/>
      </c>
      <c r="G8047" s="28"/>
      <c r="H8047" s="11" t="str">
        <f xml:space="preserve"> IF(C8047="Totale",2,IF($G8047 &lt;&gt; "", IF(D8047 = "E",MATCH(G8047, 'Cond Compo'!D$16:D$18, 0), MATCH(G8047, 'Cond Compo'!C$16:C$19, 0)), ""))</f>
        <v/>
      </c>
      <c r="I8047" s="12" t="str">
        <f>IF($E8047 &lt;&gt; "", IF(E8047 = 0, "", VLOOKUP(E8047,'Cond Perturbation'!A:B,2,FALSE)),"")</f>
        <v/>
      </c>
      <c r="J8047" s="28"/>
      <c r="K8047" s="29" t="str">
        <f>IF($B8047 &lt;&gt; "", IF(C8047="Oui",IF(H8047=1,IF(E8047=0,Résultat!G$8,IF(J8047="No",Résultat!$G$8,Résultat!$G$7)),IF(H8047=2,IF(E8047=0,Résultat!G$9,IF(J8047="No",Résultat!$G$9,Résultat!$G$7)),Résultat!$G$7)),IF(C8047 = "Totale", IF(H8047=1,IF(E8047=0,Résultat!G$8,IF(J8047="No",Résultat!$G$9,Résultat!$G$7)),IF(H8047=2,IF(E8047=0,Résultat!G$9,IF(J8047="No",Résultat!$G$9,Résultat!$G$7)),Résultat!$G$7)),Résultat!$G$7)), "")</f>
        <v/>
      </c>
    </row>
    <row r="8048" spans="1:11" ht="20.100000000000001" customHeight="1">
      <c r="A8048" s="26"/>
      <c r="B8048" s="27"/>
      <c r="C8048" s="11" t="str">
        <f>IF($B8048 &lt;&gt; "",VLOOKUP(MID(B8048,3,5),'Recyclabilité Prod Matx'!C:F,2,FALSE), "")</f>
        <v/>
      </c>
      <c r="D8048" s="11" t="str">
        <f>IF($B8048 &lt;&gt; "",VLOOKUP(MID(B8048,3,5),'Recyclabilité Prod Matx'!C:F,3,FALSE),"")</f>
        <v/>
      </c>
      <c r="E8048" s="11" t="str">
        <f>IF($B8048 &lt;&gt; "",VLOOKUP(MID(B8048,3,5),'Recyclabilité Prod Matx'!C:F,4,FALSE), "")</f>
        <v/>
      </c>
      <c r="F8048" s="12" t="str">
        <f>IF($B8048 &lt;&gt; "", IF(C8048="Totale","",IF(D8048 = 0, "", VLOOKUP(D8048,'Cond Compo'!A:B,2,FALSE))),"")</f>
        <v/>
      </c>
      <c r="G8048" s="28"/>
      <c r="H8048" s="11" t="str">
        <f xml:space="preserve"> IF(C8048="Totale",2,IF($G8048 &lt;&gt; "", IF(D8048 = "E",MATCH(G8048, 'Cond Compo'!D$16:D$18, 0), MATCH(G8048, 'Cond Compo'!C$16:C$19, 0)), ""))</f>
        <v/>
      </c>
      <c r="I8048" s="12" t="str">
        <f>IF($E8048 &lt;&gt; "", IF(E8048 = 0, "", VLOOKUP(E8048,'Cond Perturbation'!A:B,2,FALSE)),"")</f>
        <v/>
      </c>
      <c r="J8048" s="28"/>
      <c r="K8048" s="29" t="str">
        <f>IF($B8048 &lt;&gt; "", IF(C8048="Oui",IF(H8048=1,IF(E8048=0,Résultat!G$8,IF(J8048="No",Résultat!$G$8,Résultat!$G$7)),IF(H8048=2,IF(E8048=0,Résultat!G$9,IF(J8048="No",Résultat!$G$9,Résultat!$G$7)),Résultat!$G$7)),IF(C8048 = "Totale", IF(H8048=1,IF(E8048=0,Résultat!G$8,IF(J8048="No",Résultat!$G$9,Résultat!$G$7)),IF(H8048=2,IF(E8048=0,Résultat!G$9,IF(J8048="No",Résultat!$G$9,Résultat!$G$7)),Résultat!$G$7)),Résultat!$G$7)), "")</f>
        <v/>
      </c>
    </row>
    <row r="8049" spans="1:11" ht="20.100000000000001" customHeight="1">
      <c r="A8049" s="26"/>
      <c r="B8049" s="27"/>
      <c r="C8049" s="11" t="str">
        <f>IF($B8049 &lt;&gt; "",VLOOKUP(MID(B8049,3,5),'Recyclabilité Prod Matx'!C:F,2,FALSE), "")</f>
        <v/>
      </c>
      <c r="D8049" s="11" t="str">
        <f>IF($B8049 &lt;&gt; "",VLOOKUP(MID(B8049,3,5),'Recyclabilité Prod Matx'!C:F,3,FALSE),"")</f>
        <v/>
      </c>
      <c r="E8049" s="11" t="str">
        <f>IF($B8049 &lt;&gt; "",VLOOKUP(MID(B8049,3,5),'Recyclabilité Prod Matx'!C:F,4,FALSE), "")</f>
        <v/>
      </c>
      <c r="F8049" s="12" t="str">
        <f>IF($B8049 &lt;&gt; "", IF(C8049="Totale","",IF(D8049 = 0, "", VLOOKUP(D8049,'Cond Compo'!A:B,2,FALSE))),"")</f>
        <v/>
      </c>
      <c r="G8049" s="28"/>
      <c r="H8049" s="11" t="str">
        <f xml:space="preserve"> IF(C8049="Totale",2,IF($G8049 &lt;&gt; "", IF(D8049 = "E",MATCH(G8049, 'Cond Compo'!D$16:D$18, 0), MATCH(G8049, 'Cond Compo'!C$16:C$19, 0)), ""))</f>
        <v/>
      </c>
      <c r="I8049" s="12" t="str">
        <f>IF($E8049 &lt;&gt; "", IF(E8049 = 0, "", VLOOKUP(E8049,'Cond Perturbation'!A:B,2,FALSE)),"")</f>
        <v/>
      </c>
      <c r="J8049" s="28"/>
      <c r="K8049" s="29" t="str">
        <f>IF($B8049 &lt;&gt; "", IF(C8049="Oui",IF(H8049=1,IF(E8049=0,Résultat!G$8,IF(J8049="No",Résultat!$G$8,Résultat!$G$7)),IF(H8049=2,IF(E8049=0,Résultat!G$9,IF(J8049="No",Résultat!$G$9,Résultat!$G$7)),Résultat!$G$7)),IF(C8049 = "Totale", IF(H8049=1,IF(E8049=0,Résultat!G$8,IF(J8049="No",Résultat!$G$9,Résultat!$G$7)),IF(H8049=2,IF(E8049=0,Résultat!G$9,IF(J8049="No",Résultat!$G$9,Résultat!$G$7)),Résultat!$G$7)),Résultat!$G$7)), "")</f>
        <v/>
      </c>
    </row>
    <row r="8050" spans="1:11" ht="20.100000000000001" customHeight="1">
      <c r="A8050" s="26"/>
      <c r="B8050" s="27"/>
      <c r="C8050" s="11" t="str">
        <f>IF($B8050 &lt;&gt; "",VLOOKUP(MID(B8050,3,5),'Recyclabilité Prod Matx'!C:F,2,FALSE), "")</f>
        <v/>
      </c>
      <c r="D8050" s="11" t="str">
        <f>IF($B8050 &lt;&gt; "",VLOOKUP(MID(B8050,3,5),'Recyclabilité Prod Matx'!C:F,3,FALSE),"")</f>
        <v/>
      </c>
      <c r="E8050" s="11" t="str">
        <f>IF($B8050 &lt;&gt; "",VLOOKUP(MID(B8050,3,5),'Recyclabilité Prod Matx'!C:F,4,FALSE), "")</f>
        <v/>
      </c>
      <c r="F8050" s="12" t="str">
        <f>IF($B8050 &lt;&gt; "", IF(C8050="Totale","",IF(D8050 = 0, "", VLOOKUP(D8050,'Cond Compo'!A:B,2,FALSE))),"")</f>
        <v/>
      </c>
      <c r="G8050" s="28"/>
      <c r="H8050" s="11" t="str">
        <f xml:space="preserve"> IF(C8050="Totale",2,IF($G8050 &lt;&gt; "", IF(D8050 = "E",MATCH(G8050, 'Cond Compo'!D$16:D$18, 0), MATCH(G8050, 'Cond Compo'!C$16:C$19, 0)), ""))</f>
        <v/>
      </c>
      <c r="I8050" s="12" t="str">
        <f>IF($E8050 &lt;&gt; "", IF(E8050 = 0, "", VLOOKUP(E8050,'Cond Perturbation'!A:B,2,FALSE)),"")</f>
        <v/>
      </c>
      <c r="J8050" s="28"/>
      <c r="K8050" s="29" t="str">
        <f>IF($B8050 &lt;&gt; "", IF(C8050="Oui",IF(H8050=1,IF(E8050=0,Résultat!G$8,IF(J8050="No",Résultat!$G$8,Résultat!$G$7)),IF(H8050=2,IF(E8050=0,Résultat!G$9,IF(J8050="No",Résultat!$G$9,Résultat!$G$7)),Résultat!$G$7)),IF(C8050 = "Totale", IF(H8050=1,IF(E8050=0,Résultat!G$8,IF(J8050="No",Résultat!$G$9,Résultat!$G$7)),IF(H8050=2,IF(E8050=0,Résultat!G$9,IF(J8050="No",Résultat!$G$9,Résultat!$G$7)),Résultat!$G$7)),Résultat!$G$7)), "")</f>
        <v/>
      </c>
    </row>
    <row r="8051" spans="1:11" ht="20.100000000000001" customHeight="1">
      <c r="A8051" s="26"/>
      <c r="B8051" s="27"/>
      <c r="C8051" s="11" t="str">
        <f>IF($B8051 &lt;&gt; "",VLOOKUP(MID(B8051,3,5),'Recyclabilité Prod Matx'!C:F,2,FALSE), "")</f>
        <v/>
      </c>
      <c r="D8051" s="11" t="str">
        <f>IF($B8051 &lt;&gt; "",VLOOKUP(MID(B8051,3,5),'Recyclabilité Prod Matx'!C:F,3,FALSE),"")</f>
        <v/>
      </c>
      <c r="E8051" s="11" t="str">
        <f>IF($B8051 &lt;&gt; "",VLOOKUP(MID(B8051,3,5),'Recyclabilité Prod Matx'!C:F,4,FALSE), "")</f>
        <v/>
      </c>
      <c r="F8051" s="12" t="str">
        <f>IF($B8051 &lt;&gt; "", IF(C8051="Totale","",IF(D8051 = 0, "", VLOOKUP(D8051,'Cond Compo'!A:B,2,FALSE))),"")</f>
        <v/>
      </c>
      <c r="G8051" s="28"/>
      <c r="H8051" s="11" t="str">
        <f xml:space="preserve"> IF(C8051="Totale",2,IF($G8051 &lt;&gt; "", IF(D8051 = "E",MATCH(G8051, 'Cond Compo'!D$16:D$18, 0), MATCH(G8051, 'Cond Compo'!C$16:C$19, 0)), ""))</f>
        <v/>
      </c>
      <c r="I8051" s="12" t="str">
        <f>IF($E8051 &lt;&gt; "", IF(E8051 = 0, "", VLOOKUP(E8051,'Cond Perturbation'!A:B,2,FALSE)),"")</f>
        <v/>
      </c>
      <c r="J8051" s="28"/>
      <c r="K8051" s="29" t="str">
        <f>IF($B8051 &lt;&gt; "", IF(C8051="Oui",IF(H8051=1,IF(E8051=0,Résultat!G$8,IF(J8051="No",Résultat!$G$8,Résultat!$G$7)),IF(H8051=2,IF(E8051=0,Résultat!G$9,IF(J8051="No",Résultat!$G$9,Résultat!$G$7)),Résultat!$G$7)),IF(C8051 = "Totale", IF(H8051=1,IF(E8051=0,Résultat!G$8,IF(J8051="No",Résultat!$G$9,Résultat!$G$7)),IF(H8051=2,IF(E8051=0,Résultat!G$9,IF(J8051="No",Résultat!$G$9,Résultat!$G$7)),Résultat!$G$7)),Résultat!$G$7)), "")</f>
        <v/>
      </c>
    </row>
    <row r="8052" spans="1:11" ht="20.100000000000001" customHeight="1">
      <c r="A8052" s="26"/>
      <c r="B8052" s="27"/>
      <c r="C8052" s="11" t="str">
        <f>IF($B8052 &lt;&gt; "",VLOOKUP(MID(B8052,3,5),'Recyclabilité Prod Matx'!C:F,2,FALSE), "")</f>
        <v/>
      </c>
      <c r="D8052" s="11" t="str">
        <f>IF($B8052 &lt;&gt; "",VLOOKUP(MID(B8052,3,5),'Recyclabilité Prod Matx'!C:F,3,FALSE),"")</f>
        <v/>
      </c>
      <c r="E8052" s="11" t="str">
        <f>IF($B8052 &lt;&gt; "",VLOOKUP(MID(B8052,3,5),'Recyclabilité Prod Matx'!C:F,4,FALSE), "")</f>
        <v/>
      </c>
      <c r="F8052" s="12" t="str">
        <f>IF($B8052 &lt;&gt; "", IF(C8052="Totale","",IF(D8052 = 0, "", VLOOKUP(D8052,'Cond Compo'!A:B,2,FALSE))),"")</f>
        <v/>
      </c>
      <c r="G8052" s="28"/>
      <c r="H8052" s="11" t="str">
        <f xml:space="preserve"> IF(C8052="Totale",2,IF($G8052 &lt;&gt; "", IF(D8052 = "E",MATCH(G8052, 'Cond Compo'!D$16:D$18, 0), MATCH(G8052, 'Cond Compo'!C$16:C$19, 0)), ""))</f>
        <v/>
      </c>
      <c r="I8052" s="12" t="str">
        <f>IF($E8052 &lt;&gt; "", IF(E8052 = 0, "", VLOOKUP(E8052,'Cond Perturbation'!A:B,2,FALSE)),"")</f>
        <v/>
      </c>
      <c r="J8052" s="28"/>
      <c r="K8052" s="29" t="str">
        <f>IF($B8052 &lt;&gt; "", IF(C8052="Oui",IF(H8052=1,IF(E8052=0,Résultat!G$8,IF(J8052="No",Résultat!$G$8,Résultat!$G$7)),IF(H8052=2,IF(E8052=0,Résultat!G$9,IF(J8052="No",Résultat!$G$9,Résultat!$G$7)),Résultat!$G$7)),IF(C8052 = "Totale", IF(H8052=1,IF(E8052=0,Résultat!G$8,IF(J8052="No",Résultat!$G$9,Résultat!$G$7)),IF(H8052=2,IF(E8052=0,Résultat!G$9,IF(J8052="No",Résultat!$G$9,Résultat!$G$7)),Résultat!$G$7)),Résultat!$G$7)), "")</f>
        <v/>
      </c>
    </row>
    <row r="8053" spans="1:11" ht="20.100000000000001" customHeight="1">
      <c r="A8053" s="26"/>
      <c r="B8053" s="27"/>
      <c r="C8053" s="11" t="str">
        <f>IF($B8053 &lt;&gt; "",VLOOKUP(MID(B8053,3,5),'Recyclabilité Prod Matx'!C:F,2,FALSE), "")</f>
        <v/>
      </c>
      <c r="D8053" s="11" t="str">
        <f>IF($B8053 &lt;&gt; "",VLOOKUP(MID(B8053,3,5),'Recyclabilité Prod Matx'!C:F,3,FALSE),"")</f>
        <v/>
      </c>
      <c r="E8053" s="11" t="str">
        <f>IF($B8053 &lt;&gt; "",VLOOKUP(MID(B8053,3,5),'Recyclabilité Prod Matx'!C:F,4,FALSE), "")</f>
        <v/>
      </c>
      <c r="F8053" s="12" t="str">
        <f>IF($B8053 &lt;&gt; "", IF(C8053="Totale","",IF(D8053 = 0, "", VLOOKUP(D8053,'Cond Compo'!A:B,2,FALSE))),"")</f>
        <v/>
      </c>
      <c r="G8053" s="28"/>
      <c r="H8053" s="11" t="str">
        <f xml:space="preserve"> IF(C8053="Totale",2,IF($G8053 &lt;&gt; "", IF(D8053 = "E",MATCH(G8053, 'Cond Compo'!D$16:D$18, 0), MATCH(G8053, 'Cond Compo'!C$16:C$19, 0)), ""))</f>
        <v/>
      </c>
      <c r="I8053" s="12" t="str">
        <f>IF($E8053 &lt;&gt; "", IF(E8053 = 0, "", VLOOKUP(E8053,'Cond Perturbation'!A:B,2,FALSE)),"")</f>
        <v/>
      </c>
      <c r="J8053" s="28"/>
      <c r="K8053" s="29" t="str">
        <f>IF($B8053 &lt;&gt; "", IF(C8053="Oui",IF(H8053=1,IF(E8053=0,Résultat!G$8,IF(J8053="No",Résultat!$G$8,Résultat!$G$7)),IF(H8053=2,IF(E8053=0,Résultat!G$9,IF(J8053="No",Résultat!$G$9,Résultat!$G$7)),Résultat!$G$7)),IF(C8053 = "Totale", IF(H8053=1,IF(E8053=0,Résultat!G$8,IF(J8053="No",Résultat!$G$9,Résultat!$G$7)),IF(H8053=2,IF(E8053=0,Résultat!G$9,IF(J8053="No",Résultat!$G$9,Résultat!$G$7)),Résultat!$G$7)),Résultat!$G$7)), "")</f>
        <v/>
      </c>
    </row>
    <row r="8054" spans="1:11" ht="20.100000000000001" customHeight="1">
      <c r="A8054" s="26"/>
      <c r="B8054" s="27"/>
      <c r="C8054" s="11" t="str">
        <f>IF($B8054 &lt;&gt; "",VLOOKUP(MID(B8054,3,5),'Recyclabilité Prod Matx'!C:F,2,FALSE), "")</f>
        <v/>
      </c>
      <c r="D8054" s="11" t="str">
        <f>IF($B8054 &lt;&gt; "",VLOOKUP(MID(B8054,3,5),'Recyclabilité Prod Matx'!C:F,3,FALSE),"")</f>
        <v/>
      </c>
      <c r="E8054" s="11" t="str">
        <f>IF($B8054 &lt;&gt; "",VLOOKUP(MID(B8054,3,5),'Recyclabilité Prod Matx'!C:F,4,FALSE), "")</f>
        <v/>
      </c>
      <c r="F8054" s="12" t="str">
        <f>IF($B8054 &lt;&gt; "", IF(C8054="Totale","",IF(D8054 = 0, "", VLOOKUP(D8054,'Cond Compo'!A:B,2,FALSE))),"")</f>
        <v/>
      </c>
      <c r="G8054" s="28"/>
      <c r="H8054" s="11" t="str">
        <f xml:space="preserve"> IF(C8054="Totale",2,IF($G8054 &lt;&gt; "", IF(D8054 = "E",MATCH(G8054, 'Cond Compo'!D$16:D$18, 0), MATCH(G8054, 'Cond Compo'!C$16:C$19, 0)), ""))</f>
        <v/>
      </c>
      <c r="I8054" s="12" t="str">
        <f>IF($E8054 &lt;&gt; "", IF(E8054 = 0, "", VLOOKUP(E8054,'Cond Perturbation'!A:B,2,FALSE)),"")</f>
        <v/>
      </c>
      <c r="J8054" s="28"/>
      <c r="K8054" s="29" t="str">
        <f>IF($B8054 &lt;&gt; "", IF(C8054="Oui",IF(H8054=1,IF(E8054=0,Résultat!G$8,IF(J8054="No",Résultat!$G$8,Résultat!$G$7)),IF(H8054=2,IF(E8054=0,Résultat!G$9,IF(J8054="No",Résultat!$G$9,Résultat!$G$7)),Résultat!$G$7)),IF(C8054 = "Totale", IF(H8054=1,IF(E8054=0,Résultat!G$8,IF(J8054="No",Résultat!$G$9,Résultat!$G$7)),IF(H8054=2,IF(E8054=0,Résultat!G$9,IF(J8054="No",Résultat!$G$9,Résultat!$G$7)),Résultat!$G$7)),Résultat!$G$7)), "")</f>
        <v/>
      </c>
    </row>
    <row r="8055" spans="1:11" ht="20.100000000000001" customHeight="1">
      <c r="A8055" s="26"/>
      <c r="B8055" s="27"/>
      <c r="C8055" s="11" t="str">
        <f>IF($B8055 &lt;&gt; "",VLOOKUP(MID(B8055,3,5),'Recyclabilité Prod Matx'!C:F,2,FALSE), "")</f>
        <v/>
      </c>
      <c r="D8055" s="11" t="str">
        <f>IF($B8055 &lt;&gt; "",VLOOKUP(MID(B8055,3,5),'Recyclabilité Prod Matx'!C:F,3,FALSE),"")</f>
        <v/>
      </c>
      <c r="E8055" s="11" t="str">
        <f>IF($B8055 &lt;&gt; "",VLOOKUP(MID(B8055,3,5),'Recyclabilité Prod Matx'!C:F,4,FALSE), "")</f>
        <v/>
      </c>
      <c r="F8055" s="12" t="str">
        <f>IF($B8055 &lt;&gt; "", IF(C8055="Totale","",IF(D8055 = 0, "", VLOOKUP(D8055,'Cond Compo'!A:B,2,FALSE))),"")</f>
        <v/>
      </c>
      <c r="G8055" s="28"/>
      <c r="H8055" s="11" t="str">
        <f xml:space="preserve"> IF(C8055="Totale",2,IF($G8055 &lt;&gt; "", IF(D8055 = "E",MATCH(G8055, 'Cond Compo'!D$16:D$18, 0), MATCH(G8055, 'Cond Compo'!C$16:C$19, 0)), ""))</f>
        <v/>
      </c>
      <c r="I8055" s="12" t="str">
        <f>IF($E8055 &lt;&gt; "", IF(E8055 = 0, "", VLOOKUP(E8055,'Cond Perturbation'!A:B,2,FALSE)),"")</f>
        <v/>
      </c>
      <c r="J8055" s="28"/>
      <c r="K8055" s="29" t="str">
        <f>IF($B8055 &lt;&gt; "", IF(C8055="Oui",IF(H8055=1,IF(E8055=0,Résultat!G$8,IF(J8055="No",Résultat!$G$8,Résultat!$G$7)),IF(H8055=2,IF(E8055=0,Résultat!G$9,IF(J8055="No",Résultat!$G$9,Résultat!$G$7)),Résultat!$G$7)),IF(C8055 = "Totale", IF(H8055=1,IF(E8055=0,Résultat!G$8,IF(J8055="No",Résultat!$G$9,Résultat!$G$7)),IF(H8055=2,IF(E8055=0,Résultat!G$9,IF(J8055="No",Résultat!$G$9,Résultat!$G$7)),Résultat!$G$7)),Résultat!$G$7)), "")</f>
        <v/>
      </c>
    </row>
    <row r="8056" spans="1:11" ht="20.100000000000001" customHeight="1">
      <c r="A8056" s="26"/>
      <c r="B8056" s="27"/>
      <c r="C8056" s="11" t="str">
        <f>IF($B8056 &lt;&gt; "",VLOOKUP(MID(B8056,3,5),'Recyclabilité Prod Matx'!C:F,2,FALSE), "")</f>
        <v/>
      </c>
      <c r="D8056" s="11" t="str">
        <f>IF($B8056 &lt;&gt; "",VLOOKUP(MID(B8056,3,5),'Recyclabilité Prod Matx'!C:F,3,FALSE),"")</f>
        <v/>
      </c>
      <c r="E8056" s="11" t="str">
        <f>IF($B8056 &lt;&gt; "",VLOOKUP(MID(B8056,3,5),'Recyclabilité Prod Matx'!C:F,4,FALSE), "")</f>
        <v/>
      </c>
      <c r="F8056" s="12" t="str">
        <f>IF($B8056 &lt;&gt; "", IF(C8056="Totale","",IF(D8056 = 0, "", VLOOKUP(D8056,'Cond Compo'!A:B,2,FALSE))),"")</f>
        <v/>
      </c>
      <c r="G8056" s="28"/>
      <c r="H8056" s="11" t="str">
        <f xml:space="preserve"> IF(C8056="Totale",2,IF($G8056 &lt;&gt; "", IF(D8056 = "E",MATCH(G8056, 'Cond Compo'!D$16:D$18, 0), MATCH(G8056, 'Cond Compo'!C$16:C$19, 0)), ""))</f>
        <v/>
      </c>
      <c r="I8056" s="12" t="str">
        <f>IF($E8056 &lt;&gt; "", IF(E8056 = 0, "", VLOOKUP(E8056,'Cond Perturbation'!A:B,2,FALSE)),"")</f>
        <v/>
      </c>
      <c r="J8056" s="28"/>
      <c r="K8056" s="29" t="str">
        <f>IF($B8056 &lt;&gt; "", IF(C8056="Oui",IF(H8056=1,IF(E8056=0,Résultat!G$8,IF(J8056="No",Résultat!$G$8,Résultat!$G$7)),IF(H8056=2,IF(E8056=0,Résultat!G$9,IF(J8056="No",Résultat!$G$9,Résultat!$G$7)),Résultat!$G$7)),IF(C8056 = "Totale", IF(H8056=1,IF(E8056=0,Résultat!G$8,IF(J8056="No",Résultat!$G$9,Résultat!$G$7)),IF(H8056=2,IF(E8056=0,Résultat!G$9,IF(J8056="No",Résultat!$G$9,Résultat!$G$7)),Résultat!$G$7)),Résultat!$G$7)), "")</f>
        <v/>
      </c>
    </row>
    <row r="8057" spans="1:11" ht="20.100000000000001" customHeight="1">
      <c r="A8057" s="26"/>
      <c r="B8057" s="27"/>
      <c r="C8057" s="11" t="str">
        <f>IF($B8057 &lt;&gt; "",VLOOKUP(MID(B8057,3,5),'Recyclabilité Prod Matx'!C:F,2,FALSE), "")</f>
        <v/>
      </c>
      <c r="D8057" s="11" t="str">
        <f>IF($B8057 &lt;&gt; "",VLOOKUP(MID(B8057,3,5),'Recyclabilité Prod Matx'!C:F,3,FALSE),"")</f>
        <v/>
      </c>
      <c r="E8057" s="11" t="str">
        <f>IF($B8057 &lt;&gt; "",VLOOKUP(MID(B8057,3,5),'Recyclabilité Prod Matx'!C:F,4,FALSE), "")</f>
        <v/>
      </c>
      <c r="F8057" s="12" t="str">
        <f>IF($B8057 &lt;&gt; "", IF(C8057="Totale","",IF(D8057 = 0, "", VLOOKUP(D8057,'Cond Compo'!A:B,2,FALSE))),"")</f>
        <v/>
      </c>
      <c r="G8057" s="28"/>
      <c r="H8057" s="11" t="str">
        <f xml:space="preserve"> IF(C8057="Totale",2,IF($G8057 &lt;&gt; "", IF(D8057 = "E",MATCH(G8057, 'Cond Compo'!D$16:D$18, 0), MATCH(G8057, 'Cond Compo'!C$16:C$19, 0)), ""))</f>
        <v/>
      </c>
      <c r="I8057" s="12" t="str">
        <f>IF($E8057 &lt;&gt; "", IF(E8057 = 0, "", VLOOKUP(E8057,'Cond Perturbation'!A:B,2,FALSE)),"")</f>
        <v/>
      </c>
      <c r="J8057" s="28"/>
      <c r="K8057" s="29" t="str">
        <f>IF($B8057 &lt;&gt; "", IF(C8057="Oui",IF(H8057=1,IF(E8057=0,Résultat!G$8,IF(J8057="No",Résultat!$G$8,Résultat!$G$7)),IF(H8057=2,IF(E8057=0,Résultat!G$9,IF(J8057="No",Résultat!$G$9,Résultat!$G$7)),Résultat!$G$7)),IF(C8057 = "Totale", IF(H8057=1,IF(E8057=0,Résultat!G$8,IF(J8057="No",Résultat!$G$9,Résultat!$G$7)),IF(H8057=2,IF(E8057=0,Résultat!G$9,IF(J8057="No",Résultat!$G$9,Résultat!$G$7)),Résultat!$G$7)),Résultat!$G$7)), "")</f>
        <v/>
      </c>
    </row>
    <row r="8058" spans="1:11" ht="20.100000000000001" customHeight="1">
      <c r="A8058" s="26"/>
      <c r="B8058" s="27"/>
      <c r="C8058" s="11" t="str">
        <f>IF($B8058 &lt;&gt; "",VLOOKUP(MID(B8058,3,5),'Recyclabilité Prod Matx'!C:F,2,FALSE), "")</f>
        <v/>
      </c>
      <c r="D8058" s="11" t="str">
        <f>IF($B8058 &lt;&gt; "",VLOOKUP(MID(B8058,3,5),'Recyclabilité Prod Matx'!C:F,3,FALSE),"")</f>
        <v/>
      </c>
      <c r="E8058" s="11" t="str">
        <f>IF($B8058 &lt;&gt; "",VLOOKUP(MID(B8058,3,5),'Recyclabilité Prod Matx'!C:F,4,FALSE), "")</f>
        <v/>
      </c>
      <c r="F8058" s="12" t="str">
        <f>IF($B8058 &lt;&gt; "", IF(C8058="Totale","",IF(D8058 = 0, "", VLOOKUP(D8058,'Cond Compo'!A:B,2,FALSE))),"")</f>
        <v/>
      </c>
      <c r="G8058" s="28"/>
      <c r="H8058" s="11" t="str">
        <f xml:space="preserve"> IF(C8058="Totale",2,IF($G8058 &lt;&gt; "", IF(D8058 = "E",MATCH(G8058, 'Cond Compo'!D$16:D$18, 0), MATCH(G8058, 'Cond Compo'!C$16:C$19, 0)), ""))</f>
        <v/>
      </c>
      <c r="I8058" s="12" t="str">
        <f>IF($E8058 &lt;&gt; "", IF(E8058 = 0, "", VLOOKUP(E8058,'Cond Perturbation'!A:B,2,FALSE)),"")</f>
        <v/>
      </c>
      <c r="J8058" s="28"/>
      <c r="K8058" s="29" t="str">
        <f>IF($B8058 &lt;&gt; "", IF(C8058="Oui",IF(H8058=1,IF(E8058=0,Résultat!G$8,IF(J8058="No",Résultat!$G$8,Résultat!$G$7)),IF(H8058=2,IF(E8058=0,Résultat!G$9,IF(J8058="No",Résultat!$G$9,Résultat!$G$7)),Résultat!$G$7)),IF(C8058 = "Totale", IF(H8058=1,IF(E8058=0,Résultat!G$8,IF(J8058="No",Résultat!$G$9,Résultat!$G$7)),IF(H8058=2,IF(E8058=0,Résultat!G$9,IF(J8058="No",Résultat!$G$9,Résultat!$G$7)),Résultat!$G$7)),Résultat!$G$7)), "")</f>
        <v/>
      </c>
    </row>
    <row r="8059" spans="1:11" ht="20.100000000000001" customHeight="1">
      <c r="A8059" s="26"/>
      <c r="B8059" s="27"/>
      <c r="C8059" s="11" t="str">
        <f>IF($B8059 &lt;&gt; "",VLOOKUP(MID(B8059,3,5),'Recyclabilité Prod Matx'!C:F,2,FALSE), "")</f>
        <v/>
      </c>
      <c r="D8059" s="11" t="str">
        <f>IF($B8059 &lt;&gt; "",VLOOKUP(MID(B8059,3,5),'Recyclabilité Prod Matx'!C:F,3,FALSE),"")</f>
        <v/>
      </c>
      <c r="E8059" s="11" t="str">
        <f>IF($B8059 &lt;&gt; "",VLOOKUP(MID(B8059,3,5),'Recyclabilité Prod Matx'!C:F,4,FALSE), "")</f>
        <v/>
      </c>
      <c r="F8059" s="12" t="str">
        <f>IF($B8059 &lt;&gt; "", IF(C8059="Totale","",IF(D8059 = 0, "", VLOOKUP(D8059,'Cond Compo'!A:B,2,FALSE))),"")</f>
        <v/>
      </c>
      <c r="G8059" s="28"/>
      <c r="H8059" s="11" t="str">
        <f xml:space="preserve"> IF(C8059="Totale",2,IF($G8059 &lt;&gt; "", IF(D8059 = "E",MATCH(G8059, 'Cond Compo'!D$16:D$18, 0), MATCH(G8059, 'Cond Compo'!C$16:C$19, 0)), ""))</f>
        <v/>
      </c>
      <c r="I8059" s="12" t="str">
        <f>IF($E8059 &lt;&gt; "", IF(E8059 = 0, "", VLOOKUP(E8059,'Cond Perturbation'!A:B,2,FALSE)),"")</f>
        <v/>
      </c>
      <c r="J8059" s="28"/>
      <c r="K8059" s="29" t="str">
        <f>IF($B8059 &lt;&gt; "", IF(C8059="Oui",IF(H8059=1,IF(E8059=0,Résultat!G$8,IF(J8059="No",Résultat!$G$8,Résultat!$G$7)),IF(H8059=2,IF(E8059=0,Résultat!G$9,IF(J8059="No",Résultat!$G$9,Résultat!$G$7)),Résultat!$G$7)),IF(C8059 = "Totale", IF(H8059=1,IF(E8059=0,Résultat!G$8,IF(J8059="No",Résultat!$G$9,Résultat!$G$7)),IF(H8059=2,IF(E8059=0,Résultat!G$9,IF(J8059="No",Résultat!$G$9,Résultat!$G$7)),Résultat!$G$7)),Résultat!$G$7)), "")</f>
        <v/>
      </c>
    </row>
    <row r="8060" spans="1:11" ht="20.100000000000001" customHeight="1">
      <c r="A8060" s="26"/>
      <c r="B8060" s="27"/>
      <c r="C8060" s="11" t="str">
        <f>IF($B8060 &lt;&gt; "",VLOOKUP(MID(B8060,3,5),'Recyclabilité Prod Matx'!C:F,2,FALSE), "")</f>
        <v/>
      </c>
      <c r="D8060" s="11" t="str">
        <f>IF($B8060 &lt;&gt; "",VLOOKUP(MID(B8060,3,5),'Recyclabilité Prod Matx'!C:F,3,FALSE),"")</f>
        <v/>
      </c>
      <c r="E8060" s="11" t="str">
        <f>IF($B8060 &lt;&gt; "",VLOOKUP(MID(B8060,3,5),'Recyclabilité Prod Matx'!C:F,4,FALSE), "")</f>
        <v/>
      </c>
      <c r="F8060" s="12" t="str">
        <f>IF($B8060 &lt;&gt; "", IF(C8060="Totale","",IF(D8060 = 0, "", VLOOKUP(D8060,'Cond Compo'!A:B,2,FALSE))),"")</f>
        <v/>
      </c>
      <c r="G8060" s="28"/>
      <c r="H8060" s="11" t="str">
        <f xml:space="preserve"> IF(C8060="Totale",2,IF($G8060 &lt;&gt; "", IF(D8060 = "E",MATCH(G8060, 'Cond Compo'!D$16:D$18, 0), MATCH(G8060, 'Cond Compo'!C$16:C$19, 0)), ""))</f>
        <v/>
      </c>
      <c r="I8060" s="12" t="str">
        <f>IF($E8060 &lt;&gt; "", IF(E8060 = 0, "", VLOOKUP(E8060,'Cond Perturbation'!A:B,2,FALSE)),"")</f>
        <v/>
      </c>
      <c r="J8060" s="28"/>
      <c r="K8060" s="29" t="str">
        <f>IF($B8060 &lt;&gt; "", IF(C8060="Oui",IF(H8060=1,IF(E8060=0,Résultat!G$8,IF(J8060="No",Résultat!$G$8,Résultat!$G$7)),IF(H8060=2,IF(E8060=0,Résultat!G$9,IF(J8060="No",Résultat!$G$9,Résultat!$G$7)),Résultat!$G$7)),IF(C8060 = "Totale", IF(H8060=1,IF(E8060=0,Résultat!G$8,IF(J8060="No",Résultat!$G$9,Résultat!$G$7)),IF(H8060=2,IF(E8060=0,Résultat!G$9,IF(J8060="No",Résultat!$G$9,Résultat!$G$7)),Résultat!$G$7)),Résultat!$G$7)), "")</f>
        <v/>
      </c>
    </row>
    <row r="8061" spans="1:11" ht="20.100000000000001" customHeight="1">
      <c r="A8061" s="26"/>
      <c r="B8061" s="27"/>
      <c r="C8061" s="11" t="str">
        <f>IF($B8061 &lt;&gt; "",VLOOKUP(MID(B8061,3,5),'Recyclabilité Prod Matx'!C:F,2,FALSE), "")</f>
        <v/>
      </c>
      <c r="D8061" s="11" t="str">
        <f>IF($B8061 &lt;&gt; "",VLOOKUP(MID(B8061,3,5),'Recyclabilité Prod Matx'!C:F,3,FALSE),"")</f>
        <v/>
      </c>
      <c r="E8061" s="11" t="str">
        <f>IF($B8061 &lt;&gt; "",VLOOKUP(MID(B8061,3,5),'Recyclabilité Prod Matx'!C:F,4,FALSE), "")</f>
        <v/>
      </c>
      <c r="F8061" s="12" t="str">
        <f>IF($B8061 &lt;&gt; "", IF(C8061="Totale","",IF(D8061 = 0, "", VLOOKUP(D8061,'Cond Compo'!A:B,2,FALSE))),"")</f>
        <v/>
      </c>
      <c r="G8061" s="28"/>
      <c r="H8061" s="11" t="str">
        <f xml:space="preserve"> IF(C8061="Totale",2,IF($G8061 &lt;&gt; "", IF(D8061 = "E",MATCH(G8061, 'Cond Compo'!D$16:D$18, 0), MATCH(G8061, 'Cond Compo'!C$16:C$19, 0)), ""))</f>
        <v/>
      </c>
      <c r="I8061" s="12" t="str">
        <f>IF($E8061 &lt;&gt; "", IF(E8061 = 0, "", VLOOKUP(E8061,'Cond Perturbation'!A:B,2,FALSE)),"")</f>
        <v/>
      </c>
      <c r="J8061" s="28"/>
      <c r="K8061" s="29" t="str">
        <f>IF($B8061 &lt;&gt; "", IF(C8061="Oui",IF(H8061=1,IF(E8061=0,Résultat!G$8,IF(J8061="No",Résultat!$G$8,Résultat!$G$7)),IF(H8061=2,IF(E8061=0,Résultat!G$9,IF(J8061="No",Résultat!$G$9,Résultat!$G$7)),Résultat!$G$7)),IF(C8061 = "Totale", IF(H8061=1,IF(E8061=0,Résultat!G$8,IF(J8061="No",Résultat!$G$9,Résultat!$G$7)),IF(H8061=2,IF(E8061=0,Résultat!G$9,IF(J8061="No",Résultat!$G$9,Résultat!$G$7)),Résultat!$G$7)),Résultat!$G$7)), "")</f>
        <v/>
      </c>
    </row>
    <row r="8062" spans="1:11" ht="20.100000000000001" customHeight="1">
      <c r="A8062" s="26"/>
      <c r="B8062" s="27"/>
      <c r="C8062" s="11" t="str">
        <f>IF($B8062 &lt;&gt; "",VLOOKUP(MID(B8062,3,5),'Recyclabilité Prod Matx'!C:F,2,FALSE), "")</f>
        <v/>
      </c>
      <c r="D8062" s="11" t="str">
        <f>IF($B8062 &lt;&gt; "",VLOOKUP(MID(B8062,3,5),'Recyclabilité Prod Matx'!C:F,3,FALSE),"")</f>
        <v/>
      </c>
      <c r="E8062" s="11" t="str">
        <f>IF($B8062 &lt;&gt; "",VLOOKUP(MID(B8062,3,5),'Recyclabilité Prod Matx'!C:F,4,FALSE), "")</f>
        <v/>
      </c>
      <c r="F8062" s="12" t="str">
        <f>IF($B8062 &lt;&gt; "", IF(C8062="Totale","",IF(D8062 = 0, "", VLOOKUP(D8062,'Cond Compo'!A:B,2,FALSE))),"")</f>
        <v/>
      </c>
      <c r="G8062" s="28"/>
      <c r="H8062" s="11" t="str">
        <f xml:space="preserve"> IF(C8062="Totale",2,IF($G8062 &lt;&gt; "", IF(D8062 = "E",MATCH(G8062, 'Cond Compo'!D$16:D$18, 0), MATCH(G8062, 'Cond Compo'!C$16:C$19, 0)), ""))</f>
        <v/>
      </c>
      <c r="I8062" s="12" t="str">
        <f>IF($E8062 &lt;&gt; "", IF(E8062 = 0, "", VLOOKUP(E8062,'Cond Perturbation'!A:B,2,FALSE)),"")</f>
        <v/>
      </c>
      <c r="J8062" s="28"/>
      <c r="K8062" s="29" t="str">
        <f>IF($B8062 &lt;&gt; "", IF(C8062="Oui",IF(H8062=1,IF(E8062=0,Résultat!G$8,IF(J8062="No",Résultat!$G$8,Résultat!$G$7)),IF(H8062=2,IF(E8062=0,Résultat!G$9,IF(J8062="No",Résultat!$G$9,Résultat!$G$7)),Résultat!$G$7)),IF(C8062 = "Totale", IF(H8062=1,IF(E8062=0,Résultat!G$8,IF(J8062="No",Résultat!$G$9,Résultat!$G$7)),IF(H8062=2,IF(E8062=0,Résultat!G$9,IF(J8062="No",Résultat!$G$9,Résultat!$G$7)),Résultat!$G$7)),Résultat!$G$7)), "")</f>
        <v/>
      </c>
    </row>
    <row r="8063" spans="1:11" ht="20.100000000000001" customHeight="1">
      <c r="A8063" s="26"/>
      <c r="B8063" s="27"/>
      <c r="C8063" s="11" t="str">
        <f>IF($B8063 &lt;&gt; "",VLOOKUP(MID(B8063,3,5),'Recyclabilité Prod Matx'!C:F,2,FALSE), "")</f>
        <v/>
      </c>
      <c r="D8063" s="11" t="str">
        <f>IF($B8063 &lt;&gt; "",VLOOKUP(MID(B8063,3,5),'Recyclabilité Prod Matx'!C:F,3,FALSE),"")</f>
        <v/>
      </c>
      <c r="E8063" s="11" t="str">
        <f>IF($B8063 &lt;&gt; "",VLOOKUP(MID(B8063,3,5),'Recyclabilité Prod Matx'!C:F,4,FALSE), "")</f>
        <v/>
      </c>
      <c r="F8063" s="12" t="str">
        <f>IF($B8063 &lt;&gt; "", IF(C8063="Totale","",IF(D8063 = 0, "", VLOOKUP(D8063,'Cond Compo'!A:B,2,FALSE))),"")</f>
        <v/>
      </c>
      <c r="G8063" s="28"/>
      <c r="H8063" s="11" t="str">
        <f xml:space="preserve"> IF(C8063="Totale",2,IF($G8063 &lt;&gt; "", IF(D8063 = "E",MATCH(G8063, 'Cond Compo'!D$16:D$18, 0), MATCH(G8063, 'Cond Compo'!C$16:C$19, 0)), ""))</f>
        <v/>
      </c>
      <c r="I8063" s="12" t="str">
        <f>IF($E8063 &lt;&gt; "", IF(E8063 = 0, "", VLOOKUP(E8063,'Cond Perturbation'!A:B,2,FALSE)),"")</f>
        <v/>
      </c>
      <c r="J8063" s="28"/>
      <c r="K8063" s="29" t="str">
        <f>IF($B8063 &lt;&gt; "", IF(C8063="Oui",IF(H8063=1,IF(E8063=0,Résultat!G$8,IF(J8063="No",Résultat!$G$8,Résultat!$G$7)),IF(H8063=2,IF(E8063=0,Résultat!G$9,IF(J8063="No",Résultat!$G$9,Résultat!$G$7)),Résultat!$G$7)),IF(C8063 = "Totale", IF(H8063=1,IF(E8063=0,Résultat!G$8,IF(J8063="No",Résultat!$G$9,Résultat!$G$7)),IF(H8063=2,IF(E8063=0,Résultat!G$9,IF(J8063="No",Résultat!$G$9,Résultat!$G$7)),Résultat!$G$7)),Résultat!$G$7)), "")</f>
        <v/>
      </c>
    </row>
    <row r="8064" spans="1:11" ht="20.100000000000001" customHeight="1">
      <c r="A8064" s="26"/>
      <c r="B8064" s="27"/>
      <c r="C8064" s="11" t="str">
        <f>IF($B8064 &lt;&gt; "",VLOOKUP(MID(B8064,3,5),'Recyclabilité Prod Matx'!C:F,2,FALSE), "")</f>
        <v/>
      </c>
      <c r="D8064" s="11" t="str">
        <f>IF($B8064 &lt;&gt; "",VLOOKUP(MID(B8064,3,5),'Recyclabilité Prod Matx'!C:F,3,FALSE),"")</f>
        <v/>
      </c>
      <c r="E8064" s="11" t="str">
        <f>IF($B8064 &lt;&gt; "",VLOOKUP(MID(B8064,3,5),'Recyclabilité Prod Matx'!C:F,4,FALSE), "")</f>
        <v/>
      </c>
      <c r="F8064" s="12" t="str">
        <f>IF($B8064 &lt;&gt; "", IF(C8064="Totale","",IF(D8064 = 0, "", VLOOKUP(D8064,'Cond Compo'!A:B,2,FALSE))),"")</f>
        <v/>
      </c>
      <c r="G8064" s="28"/>
      <c r="H8064" s="11" t="str">
        <f xml:space="preserve"> IF(C8064="Totale",2,IF($G8064 &lt;&gt; "", IF(D8064 = "E",MATCH(G8064, 'Cond Compo'!D$16:D$18, 0), MATCH(G8064, 'Cond Compo'!C$16:C$19, 0)), ""))</f>
        <v/>
      </c>
      <c r="I8064" s="12" t="str">
        <f>IF($E8064 &lt;&gt; "", IF(E8064 = 0, "", VLOOKUP(E8064,'Cond Perturbation'!A:B,2,FALSE)),"")</f>
        <v/>
      </c>
      <c r="J8064" s="28"/>
      <c r="K8064" s="29" t="str">
        <f>IF($B8064 &lt;&gt; "", IF(C8064="Oui",IF(H8064=1,IF(E8064=0,Résultat!G$8,IF(J8064="No",Résultat!$G$8,Résultat!$G$7)),IF(H8064=2,IF(E8064=0,Résultat!G$9,IF(J8064="No",Résultat!$G$9,Résultat!$G$7)),Résultat!$G$7)),IF(C8064 = "Totale", IF(H8064=1,IF(E8064=0,Résultat!G$8,IF(J8064="No",Résultat!$G$9,Résultat!$G$7)),IF(H8064=2,IF(E8064=0,Résultat!G$9,IF(J8064="No",Résultat!$G$9,Résultat!$G$7)),Résultat!$G$7)),Résultat!$G$7)), "")</f>
        <v/>
      </c>
    </row>
    <row r="8065" spans="1:11" ht="20.100000000000001" customHeight="1">
      <c r="A8065" s="26"/>
      <c r="B8065" s="27"/>
      <c r="C8065" s="11" t="str">
        <f>IF($B8065 &lt;&gt; "",VLOOKUP(MID(B8065,3,5),'Recyclabilité Prod Matx'!C:F,2,FALSE), "")</f>
        <v/>
      </c>
      <c r="D8065" s="11" t="str">
        <f>IF($B8065 &lt;&gt; "",VLOOKUP(MID(B8065,3,5),'Recyclabilité Prod Matx'!C:F,3,FALSE),"")</f>
        <v/>
      </c>
      <c r="E8065" s="11" t="str">
        <f>IF($B8065 &lt;&gt; "",VLOOKUP(MID(B8065,3,5),'Recyclabilité Prod Matx'!C:F,4,FALSE), "")</f>
        <v/>
      </c>
      <c r="F8065" s="12" t="str">
        <f>IF($B8065 &lt;&gt; "", IF(C8065="Totale","",IF(D8065 = 0, "", VLOOKUP(D8065,'Cond Compo'!A:B,2,FALSE))),"")</f>
        <v/>
      </c>
      <c r="G8065" s="28"/>
      <c r="H8065" s="11" t="str">
        <f xml:space="preserve"> IF(C8065="Totale",2,IF($G8065 &lt;&gt; "", IF(D8065 = "E",MATCH(G8065, 'Cond Compo'!D$16:D$18, 0), MATCH(G8065, 'Cond Compo'!C$16:C$19, 0)), ""))</f>
        <v/>
      </c>
      <c r="I8065" s="12" t="str">
        <f>IF($E8065 &lt;&gt; "", IF(E8065 = 0, "", VLOOKUP(E8065,'Cond Perturbation'!A:B,2,FALSE)),"")</f>
        <v/>
      </c>
      <c r="J8065" s="28"/>
      <c r="K8065" s="29" t="str">
        <f>IF($B8065 &lt;&gt; "", IF(C8065="Oui",IF(H8065=1,IF(E8065=0,Résultat!G$8,IF(J8065="No",Résultat!$G$8,Résultat!$G$7)),IF(H8065=2,IF(E8065=0,Résultat!G$9,IF(J8065="No",Résultat!$G$9,Résultat!$G$7)),Résultat!$G$7)),IF(C8065 = "Totale", IF(H8065=1,IF(E8065=0,Résultat!G$8,IF(J8065="No",Résultat!$G$9,Résultat!$G$7)),IF(H8065=2,IF(E8065=0,Résultat!G$9,IF(J8065="No",Résultat!$G$9,Résultat!$G$7)),Résultat!$G$7)),Résultat!$G$7)), "")</f>
        <v/>
      </c>
    </row>
    <row r="8066" spans="1:11" ht="20.100000000000001" customHeight="1">
      <c r="A8066" s="26"/>
      <c r="B8066" s="27"/>
      <c r="C8066" s="11" t="str">
        <f>IF($B8066 &lt;&gt; "",VLOOKUP(MID(B8066,3,5),'Recyclabilité Prod Matx'!C:F,2,FALSE), "")</f>
        <v/>
      </c>
      <c r="D8066" s="11" t="str">
        <f>IF($B8066 &lt;&gt; "",VLOOKUP(MID(B8066,3,5),'Recyclabilité Prod Matx'!C:F,3,FALSE),"")</f>
        <v/>
      </c>
      <c r="E8066" s="11" t="str">
        <f>IF($B8066 &lt;&gt; "",VLOOKUP(MID(B8066,3,5),'Recyclabilité Prod Matx'!C:F,4,FALSE), "")</f>
        <v/>
      </c>
      <c r="F8066" s="12" t="str">
        <f>IF($B8066 &lt;&gt; "", IF(C8066="Totale","",IF(D8066 = 0, "", VLOOKUP(D8066,'Cond Compo'!A:B,2,FALSE))),"")</f>
        <v/>
      </c>
      <c r="G8066" s="28"/>
      <c r="H8066" s="11" t="str">
        <f xml:space="preserve"> IF(C8066="Totale",2,IF($G8066 &lt;&gt; "", IF(D8066 = "E",MATCH(G8066, 'Cond Compo'!D$16:D$18, 0), MATCH(G8066, 'Cond Compo'!C$16:C$19, 0)), ""))</f>
        <v/>
      </c>
      <c r="I8066" s="12" t="str">
        <f>IF($E8066 &lt;&gt; "", IF(E8066 = 0, "", VLOOKUP(E8066,'Cond Perturbation'!A:B,2,FALSE)),"")</f>
        <v/>
      </c>
      <c r="J8066" s="28"/>
      <c r="K8066" s="29" t="str">
        <f>IF($B8066 &lt;&gt; "", IF(C8066="Oui",IF(H8066=1,IF(E8066=0,Résultat!G$8,IF(J8066="No",Résultat!$G$8,Résultat!$G$7)),IF(H8066=2,IF(E8066=0,Résultat!G$9,IF(J8066="No",Résultat!$G$9,Résultat!$G$7)),Résultat!$G$7)),IF(C8066 = "Totale", IF(H8066=1,IF(E8066=0,Résultat!G$8,IF(J8066="No",Résultat!$G$9,Résultat!$G$7)),IF(H8066=2,IF(E8066=0,Résultat!G$9,IF(J8066="No",Résultat!$G$9,Résultat!$G$7)),Résultat!$G$7)),Résultat!$G$7)), "")</f>
        <v/>
      </c>
    </row>
    <row r="8067" spans="1:11" ht="20.100000000000001" customHeight="1">
      <c r="A8067" s="26"/>
      <c r="B8067" s="27"/>
      <c r="C8067" s="11" t="str">
        <f>IF($B8067 &lt;&gt; "",VLOOKUP(MID(B8067,3,5),'Recyclabilité Prod Matx'!C:F,2,FALSE), "")</f>
        <v/>
      </c>
      <c r="D8067" s="11" t="str">
        <f>IF($B8067 &lt;&gt; "",VLOOKUP(MID(B8067,3,5),'Recyclabilité Prod Matx'!C:F,3,FALSE),"")</f>
        <v/>
      </c>
      <c r="E8067" s="11" t="str">
        <f>IF($B8067 &lt;&gt; "",VLOOKUP(MID(B8067,3,5),'Recyclabilité Prod Matx'!C:F,4,FALSE), "")</f>
        <v/>
      </c>
      <c r="F8067" s="12" t="str">
        <f>IF($B8067 &lt;&gt; "", IF(C8067="Totale","",IF(D8067 = 0, "", VLOOKUP(D8067,'Cond Compo'!A:B,2,FALSE))),"")</f>
        <v/>
      </c>
      <c r="G8067" s="28"/>
      <c r="H8067" s="11" t="str">
        <f xml:space="preserve"> IF(C8067="Totale",2,IF($G8067 &lt;&gt; "", IF(D8067 = "E",MATCH(G8067, 'Cond Compo'!D$16:D$18, 0), MATCH(G8067, 'Cond Compo'!C$16:C$19, 0)), ""))</f>
        <v/>
      </c>
      <c r="I8067" s="12" t="str">
        <f>IF($E8067 &lt;&gt; "", IF(E8067 = 0, "", VLOOKUP(E8067,'Cond Perturbation'!A:B,2,FALSE)),"")</f>
        <v/>
      </c>
      <c r="J8067" s="28"/>
      <c r="K8067" s="29" t="str">
        <f>IF($B8067 &lt;&gt; "", IF(C8067="Oui",IF(H8067=1,IF(E8067=0,Résultat!G$8,IF(J8067="No",Résultat!$G$8,Résultat!$G$7)),IF(H8067=2,IF(E8067=0,Résultat!G$9,IF(J8067="No",Résultat!$G$9,Résultat!$G$7)),Résultat!$G$7)),IF(C8067 = "Totale", IF(H8067=1,IF(E8067=0,Résultat!G$8,IF(J8067="No",Résultat!$G$9,Résultat!$G$7)),IF(H8067=2,IF(E8067=0,Résultat!G$9,IF(J8067="No",Résultat!$G$9,Résultat!$G$7)),Résultat!$G$7)),Résultat!$G$7)), "")</f>
        <v/>
      </c>
    </row>
    <row r="8068" spans="1:11" ht="20.100000000000001" customHeight="1">
      <c r="A8068" s="26"/>
      <c r="B8068" s="27"/>
      <c r="C8068" s="11" t="str">
        <f>IF($B8068 &lt;&gt; "",VLOOKUP(MID(B8068,3,5),'Recyclabilité Prod Matx'!C:F,2,FALSE), "")</f>
        <v/>
      </c>
      <c r="D8068" s="11" t="str">
        <f>IF($B8068 &lt;&gt; "",VLOOKUP(MID(B8068,3,5),'Recyclabilité Prod Matx'!C:F,3,FALSE),"")</f>
        <v/>
      </c>
      <c r="E8068" s="11" t="str">
        <f>IF($B8068 &lt;&gt; "",VLOOKUP(MID(B8068,3,5),'Recyclabilité Prod Matx'!C:F,4,FALSE), "")</f>
        <v/>
      </c>
      <c r="F8068" s="12" t="str">
        <f>IF($B8068 &lt;&gt; "", IF(C8068="Totale","",IF(D8068 = 0, "", VLOOKUP(D8068,'Cond Compo'!A:B,2,FALSE))),"")</f>
        <v/>
      </c>
      <c r="G8068" s="28"/>
      <c r="H8068" s="11" t="str">
        <f xml:space="preserve"> IF(C8068="Totale",2,IF($G8068 &lt;&gt; "", IF(D8068 = "E",MATCH(G8068, 'Cond Compo'!D$16:D$18, 0), MATCH(G8068, 'Cond Compo'!C$16:C$19, 0)), ""))</f>
        <v/>
      </c>
      <c r="I8068" s="12" t="str">
        <f>IF($E8068 &lt;&gt; "", IF(E8068 = 0, "", VLOOKUP(E8068,'Cond Perturbation'!A:B,2,FALSE)),"")</f>
        <v/>
      </c>
      <c r="J8068" s="28"/>
      <c r="K8068" s="29" t="str">
        <f>IF($B8068 &lt;&gt; "", IF(C8068="Oui",IF(H8068=1,IF(E8068=0,Résultat!G$8,IF(J8068="No",Résultat!$G$8,Résultat!$G$7)),IF(H8068=2,IF(E8068=0,Résultat!G$9,IF(J8068="No",Résultat!$G$9,Résultat!$G$7)),Résultat!$G$7)),IF(C8068 = "Totale", IF(H8068=1,IF(E8068=0,Résultat!G$8,IF(J8068="No",Résultat!$G$9,Résultat!$G$7)),IF(H8068=2,IF(E8068=0,Résultat!G$9,IF(J8068="No",Résultat!$G$9,Résultat!$G$7)),Résultat!$G$7)),Résultat!$G$7)), "")</f>
        <v/>
      </c>
    </row>
    <row r="8069" spans="1:11" ht="20.100000000000001" customHeight="1">
      <c r="A8069" s="26"/>
      <c r="B8069" s="27"/>
      <c r="C8069" s="11" t="str">
        <f>IF($B8069 &lt;&gt; "",VLOOKUP(MID(B8069,3,5),'Recyclabilité Prod Matx'!C:F,2,FALSE), "")</f>
        <v/>
      </c>
      <c r="D8069" s="11" t="str">
        <f>IF($B8069 &lt;&gt; "",VLOOKUP(MID(B8069,3,5),'Recyclabilité Prod Matx'!C:F,3,FALSE),"")</f>
        <v/>
      </c>
      <c r="E8069" s="11" t="str">
        <f>IF($B8069 &lt;&gt; "",VLOOKUP(MID(B8069,3,5),'Recyclabilité Prod Matx'!C:F,4,FALSE), "")</f>
        <v/>
      </c>
      <c r="F8069" s="12" t="str">
        <f>IF($B8069 &lt;&gt; "", IF(C8069="Totale","",IF(D8069 = 0, "", VLOOKUP(D8069,'Cond Compo'!A:B,2,FALSE))),"")</f>
        <v/>
      </c>
      <c r="G8069" s="28"/>
      <c r="H8069" s="11" t="str">
        <f xml:space="preserve"> IF(C8069="Totale",2,IF($G8069 &lt;&gt; "", IF(D8069 = "E",MATCH(G8069, 'Cond Compo'!D$16:D$18, 0), MATCH(G8069, 'Cond Compo'!C$16:C$19, 0)), ""))</f>
        <v/>
      </c>
      <c r="I8069" s="12" t="str">
        <f>IF($E8069 &lt;&gt; "", IF(E8069 = 0, "", VLOOKUP(E8069,'Cond Perturbation'!A:B,2,FALSE)),"")</f>
        <v/>
      </c>
      <c r="J8069" s="28"/>
      <c r="K8069" s="29" t="str">
        <f>IF($B8069 &lt;&gt; "", IF(C8069="Oui",IF(H8069=1,IF(E8069=0,Résultat!G$8,IF(J8069="No",Résultat!$G$8,Résultat!$G$7)),IF(H8069=2,IF(E8069=0,Résultat!G$9,IF(J8069="No",Résultat!$G$9,Résultat!$G$7)),Résultat!$G$7)),IF(C8069 = "Totale", IF(H8069=1,IF(E8069=0,Résultat!G$8,IF(J8069="No",Résultat!$G$9,Résultat!$G$7)),IF(H8069=2,IF(E8069=0,Résultat!G$9,IF(J8069="No",Résultat!$G$9,Résultat!$G$7)),Résultat!$G$7)),Résultat!$G$7)), "")</f>
        <v/>
      </c>
    </row>
    <row r="8070" spans="1:11" ht="20.100000000000001" customHeight="1">
      <c r="A8070" s="26"/>
      <c r="B8070" s="27"/>
      <c r="C8070" s="11" t="str">
        <f>IF($B8070 &lt;&gt; "",VLOOKUP(MID(B8070,3,5),'Recyclabilité Prod Matx'!C:F,2,FALSE), "")</f>
        <v/>
      </c>
      <c r="D8070" s="11" t="str">
        <f>IF($B8070 &lt;&gt; "",VLOOKUP(MID(B8070,3,5),'Recyclabilité Prod Matx'!C:F,3,FALSE),"")</f>
        <v/>
      </c>
      <c r="E8070" s="11" t="str">
        <f>IF($B8070 &lt;&gt; "",VLOOKUP(MID(B8070,3,5),'Recyclabilité Prod Matx'!C:F,4,FALSE), "")</f>
        <v/>
      </c>
      <c r="F8070" s="12" t="str">
        <f>IF($B8070 &lt;&gt; "", IF(C8070="Totale","",IF(D8070 = 0, "", VLOOKUP(D8070,'Cond Compo'!A:B,2,FALSE))),"")</f>
        <v/>
      </c>
      <c r="G8070" s="28"/>
      <c r="H8070" s="11" t="str">
        <f xml:space="preserve"> IF(C8070="Totale",2,IF($G8070 &lt;&gt; "", IF(D8070 = "E",MATCH(G8070, 'Cond Compo'!D$16:D$18, 0), MATCH(G8070, 'Cond Compo'!C$16:C$19, 0)), ""))</f>
        <v/>
      </c>
      <c r="I8070" s="12" t="str">
        <f>IF($E8070 &lt;&gt; "", IF(E8070 = 0, "", VLOOKUP(E8070,'Cond Perturbation'!A:B,2,FALSE)),"")</f>
        <v/>
      </c>
      <c r="J8070" s="28"/>
      <c r="K8070" s="29" t="str">
        <f>IF($B8070 &lt;&gt; "", IF(C8070="Oui",IF(H8070=1,IF(E8070=0,Résultat!G$8,IF(J8070="No",Résultat!$G$8,Résultat!$G$7)),IF(H8070=2,IF(E8070=0,Résultat!G$9,IF(J8070="No",Résultat!$G$9,Résultat!$G$7)),Résultat!$G$7)),IF(C8070 = "Totale", IF(H8070=1,IF(E8070=0,Résultat!G$8,IF(J8070="No",Résultat!$G$9,Résultat!$G$7)),IF(H8070=2,IF(E8070=0,Résultat!G$9,IF(J8070="No",Résultat!$G$9,Résultat!$G$7)),Résultat!$G$7)),Résultat!$G$7)), "")</f>
        <v/>
      </c>
    </row>
    <row r="8071" spans="1:11" ht="20.100000000000001" customHeight="1">
      <c r="A8071" s="26"/>
      <c r="B8071" s="27"/>
      <c r="C8071" s="11" t="str">
        <f>IF($B8071 &lt;&gt; "",VLOOKUP(MID(B8071,3,5),'Recyclabilité Prod Matx'!C:F,2,FALSE), "")</f>
        <v/>
      </c>
      <c r="D8071" s="11" t="str">
        <f>IF($B8071 &lt;&gt; "",VLOOKUP(MID(B8071,3,5),'Recyclabilité Prod Matx'!C:F,3,FALSE),"")</f>
        <v/>
      </c>
      <c r="E8071" s="11" t="str">
        <f>IF($B8071 &lt;&gt; "",VLOOKUP(MID(B8071,3,5),'Recyclabilité Prod Matx'!C:F,4,FALSE), "")</f>
        <v/>
      </c>
      <c r="F8071" s="12" t="str">
        <f>IF($B8071 &lt;&gt; "", IF(C8071="Totale","",IF(D8071 = 0, "", VLOOKUP(D8071,'Cond Compo'!A:B,2,FALSE))),"")</f>
        <v/>
      </c>
      <c r="G8071" s="28"/>
      <c r="H8071" s="11" t="str">
        <f xml:space="preserve"> IF(C8071="Totale",2,IF($G8071 &lt;&gt; "", IF(D8071 = "E",MATCH(G8071, 'Cond Compo'!D$16:D$18, 0), MATCH(G8071, 'Cond Compo'!C$16:C$19, 0)), ""))</f>
        <v/>
      </c>
      <c r="I8071" s="12" t="str">
        <f>IF($E8071 &lt;&gt; "", IF(E8071 = 0, "", VLOOKUP(E8071,'Cond Perturbation'!A:B,2,FALSE)),"")</f>
        <v/>
      </c>
      <c r="J8071" s="28"/>
      <c r="K8071" s="29" t="str">
        <f>IF($B8071 &lt;&gt; "", IF(C8071="Oui",IF(H8071=1,IF(E8071=0,Résultat!G$8,IF(J8071="No",Résultat!$G$8,Résultat!$G$7)),IF(H8071=2,IF(E8071=0,Résultat!G$9,IF(J8071="No",Résultat!$G$9,Résultat!$G$7)),Résultat!$G$7)),IF(C8071 = "Totale", IF(H8071=1,IF(E8071=0,Résultat!G$8,IF(J8071="No",Résultat!$G$9,Résultat!$G$7)),IF(H8071=2,IF(E8071=0,Résultat!G$9,IF(J8071="No",Résultat!$G$9,Résultat!$G$7)),Résultat!$G$7)),Résultat!$G$7)), "")</f>
        <v/>
      </c>
    </row>
    <row r="8072" spans="1:11" ht="20.100000000000001" customHeight="1">
      <c r="A8072" s="26"/>
      <c r="B8072" s="27"/>
      <c r="C8072" s="11" t="str">
        <f>IF($B8072 &lt;&gt; "",VLOOKUP(MID(B8072,3,5),'Recyclabilité Prod Matx'!C:F,2,FALSE), "")</f>
        <v/>
      </c>
      <c r="D8072" s="11" t="str">
        <f>IF($B8072 &lt;&gt; "",VLOOKUP(MID(B8072,3,5),'Recyclabilité Prod Matx'!C:F,3,FALSE),"")</f>
        <v/>
      </c>
      <c r="E8072" s="11" t="str">
        <f>IF($B8072 &lt;&gt; "",VLOOKUP(MID(B8072,3,5),'Recyclabilité Prod Matx'!C:F,4,FALSE), "")</f>
        <v/>
      </c>
      <c r="F8072" s="12" t="str">
        <f>IF($B8072 &lt;&gt; "", IF(C8072="Totale","",IF(D8072 = 0, "", VLOOKUP(D8072,'Cond Compo'!A:B,2,FALSE))),"")</f>
        <v/>
      </c>
      <c r="G8072" s="28"/>
      <c r="H8072" s="11" t="str">
        <f xml:space="preserve"> IF(C8072="Totale",2,IF($G8072 &lt;&gt; "", IF(D8072 = "E",MATCH(G8072, 'Cond Compo'!D$16:D$18, 0), MATCH(G8072, 'Cond Compo'!C$16:C$19, 0)), ""))</f>
        <v/>
      </c>
      <c r="I8072" s="12" t="str">
        <f>IF($E8072 &lt;&gt; "", IF(E8072 = 0, "", VLOOKUP(E8072,'Cond Perturbation'!A:B,2,FALSE)),"")</f>
        <v/>
      </c>
      <c r="J8072" s="28"/>
      <c r="K8072" s="29" t="str">
        <f>IF($B8072 &lt;&gt; "", IF(C8072="Oui",IF(H8072=1,IF(E8072=0,Résultat!G$8,IF(J8072="No",Résultat!$G$8,Résultat!$G$7)),IF(H8072=2,IF(E8072=0,Résultat!G$9,IF(J8072="No",Résultat!$G$9,Résultat!$G$7)),Résultat!$G$7)),IF(C8072 = "Totale", IF(H8072=1,IF(E8072=0,Résultat!G$8,IF(J8072="No",Résultat!$G$9,Résultat!$G$7)),IF(H8072=2,IF(E8072=0,Résultat!G$9,IF(J8072="No",Résultat!$G$9,Résultat!$G$7)),Résultat!$G$7)),Résultat!$G$7)), "")</f>
        <v/>
      </c>
    </row>
    <row r="8073" spans="1:11" ht="20.100000000000001" customHeight="1">
      <c r="A8073" s="26"/>
      <c r="B8073" s="27"/>
      <c r="C8073" s="11" t="str">
        <f>IF($B8073 &lt;&gt; "",VLOOKUP(MID(B8073,3,5),'Recyclabilité Prod Matx'!C:F,2,FALSE), "")</f>
        <v/>
      </c>
      <c r="D8073" s="11" t="str">
        <f>IF($B8073 &lt;&gt; "",VLOOKUP(MID(B8073,3,5),'Recyclabilité Prod Matx'!C:F,3,FALSE),"")</f>
        <v/>
      </c>
      <c r="E8073" s="11" t="str">
        <f>IF($B8073 &lt;&gt; "",VLOOKUP(MID(B8073,3,5),'Recyclabilité Prod Matx'!C:F,4,FALSE), "")</f>
        <v/>
      </c>
      <c r="F8073" s="12" t="str">
        <f>IF($B8073 &lt;&gt; "", IF(C8073="Totale","",IF(D8073 = 0, "", VLOOKUP(D8073,'Cond Compo'!A:B,2,FALSE))),"")</f>
        <v/>
      </c>
      <c r="G8073" s="28"/>
      <c r="H8073" s="11" t="str">
        <f xml:space="preserve"> IF(C8073="Totale",2,IF($G8073 &lt;&gt; "", IF(D8073 = "E",MATCH(G8073, 'Cond Compo'!D$16:D$18, 0), MATCH(G8073, 'Cond Compo'!C$16:C$19, 0)), ""))</f>
        <v/>
      </c>
      <c r="I8073" s="12" t="str">
        <f>IF($E8073 &lt;&gt; "", IF(E8073 = 0, "", VLOOKUP(E8073,'Cond Perturbation'!A:B,2,FALSE)),"")</f>
        <v/>
      </c>
      <c r="J8073" s="28"/>
      <c r="K8073" s="29" t="str">
        <f>IF($B8073 &lt;&gt; "", IF(C8073="Oui",IF(H8073=1,IF(E8073=0,Résultat!G$8,IF(J8073="No",Résultat!$G$8,Résultat!$G$7)),IF(H8073=2,IF(E8073=0,Résultat!G$9,IF(J8073="No",Résultat!$G$9,Résultat!$G$7)),Résultat!$G$7)),IF(C8073 = "Totale", IF(H8073=1,IF(E8073=0,Résultat!G$8,IF(J8073="No",Résultat!$G$9,Résultat!$G$7)),IF(H8073=2,IF(E8073=0,Résultat!G$9,IF(J8073="No",Résultat!$G$9,Résultat!$G$7)),Résultat!$G$7)),Résultat!$G$7)), "")</f>
        <v/>
      </c>
    </row>
    <row r="8074" spans="1:11" ht="20.100000000000001" customHeight="1">
      <c r="A8074" s="26"/>
      <c r="B8074" s="27"/>
      <c r="C8074" s="11" t="str">
        <f>IF($B8074 &lt;&gt; "",VLOOKUP(MID(B8074,3,5),'Recyclabilité Prod Matx'!C:F,2,FALSE), "")</f>
        <v/>
      </c>
      <c r="D8074" s="11" t="str">
        <f>IF($B8074 &lt;&gt; "",VLOOKUP(MID(B8074,3,5),'Recyclabilité Prod Matx'!C:F,3,FALSE),"")</f>
        <v/>
      </c>
      <c r="E8074" s="11" t="str">
        <f>IF($B8074 &lt;&gt; "",VLOOKUP(MID(B8074,3,5),'Recyclabilité Prod Matx'!C:F,4,FALSE), "")</f>
        <v/>
      </c>
      <c r="F8074" s="12" t="str">
        <f>IF($B8074 &lt;&gt; "", IF(C8074="Totale","",IF(D8074 = 0, "", VLOOKUP(D8074,'Cond Compo'!A:B,2,FALSE))),"")</f>
        <v/>
      </c>
      <c r="G8074" s="28"/>
      <c r="H8074" s="11" t="str">
        <f xml:space="preserve"> IF(C8074="Totale",2,IF($G8074 &lt;&gt; "", IF(D8074 = "E",MATCH(G8074, 'Cond Compo'!D$16:D$18, 0), MATCH(G8074, 'Cond Compo'!C$16:C$19, 0)), ""))</f>
        <v/>
      </c>
      <c r="I8074" s="12" t="str">
        <f>IF($E8074 &lt;&gt; "", IF(E8074 = 0, "", VLOOKUP(E8074,'Cond Perturbation'!A:B,2,FALSE)),"")</f>
        <v/>
      </c>
      <c r="J8074" s="28"/>
      <c r="K8074" s="29" t="str">
        <f>IF($B8074 &lt;&gt; "", IF(C8074="Oui",IF(H8074=1,IF(E8074=0,Résultat!G$8,IF(J8074="No",Résultat!$G$8,Résultat!$G$7)),IF(H8074=2,IF(E8074=0,Résultat!G$9,IF(J8074="No",Résultat!$G$9,Résultat!$G$7)),Résultat!$G$7)),IF(C8074 = "Totale", IF(H8074=1,IF(E8074=0,Résultat!G$8,IF(J8074="No",Résultat!$G$9,Résultat!$G$7)),IF(H8074=2,IF(E8074=0,Résultat!G$9,IF(J8074="No",Résultat!$G$9,Résultat!$G$7)),Résultat!$G$7)),Résultat!$G$7)), "")</f>
        <v/>
      </c>
    </row>
    <row r="8075" spans="1:11" ht="20.100000000000001" customHeight="1">
      <c r="A8075" s="26"/>
      <c r="B8075" s="27"/>
      <c r="C8075" s="11" t="str">
        <f>IF($B8075 &lt;&gt; "",VLOOKUP(MID(B8075,3,5),'Recyclabilité Prod Matx'!C:F,2,FALSE), "")</f>
        <v/>
      </c>
      <c r="D8075" s="11" t="str">
        <f>IF($B8075 &lt;&gt; "",VLOOKUP(MID(B8075,3,5),'Recyclabilité Prod Matx'!C:F,3,FALSE),"")</f>
        <v/>
      </c>
      <c r="E8075" s="11" t="str">
        <f>IF($B8075 &lt;&gt; "",VLOOKUP(MID(B8075,3,5),'Recyclabilité Prod Matx'!C:F,4,FALSE), "")</f>
        <v/>
      </c>
      <c r="F8075" s="12" t="str">
        <f>IF($B8075 &lt;&gt; "", IF(C8075="Totale","",IF(D8075 = 0, "", VLOOKUP(D8075,'Cond Compo'!A:B,2,FALSE))),"")</f>
        <v/>
      </c>
      <c r="G8075" s="28"/>
      <c r="H8075" s="11" t="str">
        <f xml:space="preserve"> IF(C8075="Totale",2,IF($G8075 &lt;&gt; "", IF(D8075 = "E",MATCH(G8075, 'Cond Compo'!D$16:D$18, 0), MATCH(G8075, 'Cond Compo'!C$16:C$19, 0)), ""))</f>
        <v/>
      </c>
      <c r="I8075" s="12" t="str">
        <f>IF($E8075 &lt;&gt; "", IF(E8075 = 0, "", VLOOKUP(E8075,'Cond Perturbation'!A:B,2,FALSE)),"")</f>
        <v/>
      </c>
      <c r="J8075" s="28"/>
      <c r="K8075" s="29" t="str">
        <f>IF($B8075 &lt;&gt; "", IF(C8075="Oui",IF(H8075=1,IF(E8075=0,Résultat!G$8,IF(J8075="No",Résultat!$G$8,Résultat!$G$7)),IF(H8075=2,IF(E8075=0,Résultat!G$9,IF(J8075="No",Résultat!$G$9,Résultat!$G$7)),Résultat!$G$7)),IF(C8075 = "Totale", IF(H8075=1,IF(E8075=0,Résultat!G$8,IF(J8075="No",Résultat!$G$9,Résultat!$G$7)),IF(H8075=2,IF(E8075=0,Résultat!G$9,IF(J8075="No",Résultat!$G$9,Résultat!$G$7)),Résultat!$G$7)),Résultat!$G$7)), "")</f>
        <v/>
      </c>
    </row>
    <row r="8076" spans="1:11" ht="20.100000000000001" customHeight="1">
      <c r="A8076" s="26"/>
      <c r="B8076" s="27"/>
      <c r="C8076" s="11" t="str">
        <f>IF($B8076 &lt;&gt; "",VLOOKUP(MID(B8076,3,5),'Recyclabilité Prod Matx'!C:F,2,FALSE), "")</f>
        <v/>
      </c>
      <c r="D8076" s="11" t="str">
        <f>IF($B8076 &lt;&gt; "",VLOOKUP(MID(B8076,3,5),'Recyclabilité Prod Matx'!C:F,3,FALSE),"")</f>
        <v/>
      </c>
      <c r="E8076" s="11" t="str">
        <f>IF($B8076 &lt;&gt; "",VLOOKUP(MID(B8076,3,5),'Recyclabilité Prod Matx'!C:F,4,FALSE), "")</f>
        <v/>
      </c>
      <c r="F8076" s="12" t="str">
        <f>IF($B8076 &lt;&gt; "", IF(C8076="Totale","",IF(D8076 = 0, "", VLOOKUP(D8076,'Cond Compo'!A:B,2,FALSE))),"")</f>
        <v/>
      </c>
      <c r="G8076" s="28"/>
      <c r="H8076" s="11" t="str">
        <f xml:space="preserve"> IF(C8076="Totale",2,IF($G8076 &lt;&gt; "", IF(D8076 = "E",MATCH(G8076, 'Cond Compo'!D$16:D$18, 0), MATCH(G8076, 'Cond Compo'!C$16:C$19, 0)), ""))</f>
        <v/>
      </c>
      <c r="I8076" s="12" t="str">
        <f>IF($E8076 &lt;&gt; "", IF(E8076 = 0, "", VLOOKUP(E8076,'Cond Perturbation'!A:B,2,FALSE)),"")</f>
        <v/>
      </c>
      <c r="J8076" s="28"/>
      <c r="K8076" s="29" t="str">
        <f>IF($B8076 &lt;&gt; "", IF(C8076="Oui",IF(H8076=1,IF(E8076=0,Résultat!G$8,IF(J8076="No",Résultat!$G$8,Résultat!$G$7)),IF(H8076=2,IF(E8076=0,Résultat!G$9,IF(J8076="No",Résultat!$G$9,Résultat!$G$7)),Résultat!$G$7)),IF(C8076 = "Totale", IF(H8076=1,IF(E8076=0,Résultat!G$8,IF(J8076="No",Résultat!$G$9,Résultat!$G$7)),IF(H8076=2,IF(E8076=0,Résultat!G$9,IF(J8076="No",Résultat!$G$9,Résultat!$G$7)),Résultat!$G$7)),Résultat!$G$7)), "")</f>
        <v/>
      </c>
    </row>
    <row r="8077" spans="1:11" ht="20.100000000000001" customHeight="1">
      <c r="A8077" s="26"/>
      <c r="B8077" s="27"/>
      <c r="C8077" s="11" t="str">
        <f>IF($B8077 &lt;&gt; "",VLOOKUP(MID(B8077,3,5),'Recyclabilité Prod Matx'!C:F,2,FALSE), "")</f>
        <v/>
      </c>
      <c r="D8077" s="11" t="str">
        <f>IF($B8077 &lt;&gt; "",VLOOKUP(MID(B8077,3,5),'Recyclabilité Prod Matx'!C:F,3,FALSE),"")</f>
        <v/>
      </c>
      <c r="E8077" s="11" t="str">
        <f>IF($B8077 &lt;&gt; "",VLOOKUP(MID(B8077,3,5),'Recyclabilité Prod Matx'!C:F,4,FALSE), "")</f>
        <v/>
      </c>
      <c r="F8077" s="12" t="str">
        <f>IF($B8077 &lt;&gt; "", IF(C8077="Totale","",IF(D8077 = 0, "", VLOOKUP(D8077,'Cond Compo'!A:B,2,FALSE))),"")</f>
        <v/>
      </c>
      <c r="G8077" s="28"/>
      <c r="H8077" s="11" t="str">
        <f xml:space="preserve"> IF(C8077="Totale",2,IF($G8077 &lt;&gt; "", IF(D8077 = "E",MATCH(G8077, 'Cond Compo'!D$16:D$18, 0), MATCH(G8077, 'Cond Compo'!C$16:C$19, 0)), ""))</f>
        <v/>
      </c>
      <c r="I8077" s="12" t="str">
        <f>IF($E8077 &lt;&gt; "", IF(E8077 = 0, "", VLOOKUP(E8077,'Cond Perturbation'!A:B,2,FALSE)),"")</f>
        <v/>
      </c>
      <c r="J8077" s="28"/>
      <c r="K8077" s="29" t="str">
        <f>IF($B8077 &lt;&gt; "", IF(C8077="Oui",IF(H8077=1,IF(E8077=0,Résultat!G$8,IF(J8077="No",Résultat!$G$8,Résultat!$G$7)),IF(H8077=2,IF(E8077=0,Résultat!G$9,IF(J8077="No",Résultat!$G$9,Résultat!$G$7)),Résultat!$G$7)),IF(C8077 = "Totale", IF(H8077=1,IF(E8077=0,Résultat!G$8,IF(J8077="No",Résultat!$G$9,Résultat!$G$7)),IF(H8077=2,IF(E8077=0,Résultat!G$9,IF(J8077="No",Résultat!$G$9,Résultat!$G$7)),Résultat!$G$7)),Résultat!$G$7)), "")</f>
        <v/>
      </c>
    </row>
    <row r="8078" spans="1:11" ht="20.100000000000001" customHeight="1">
      <c r="A8078" s="26"/>
      <c r="B8078" s="27"/>
      <c r="C8078" s="11" t="str">
        <f>IF($B8078 &lt;&gt; "",VLOOKUP(MID(B8078,3,5),'Recyclabilité Prod Matx'!C:F,2,FALSE), "")</f>
        <v/>
      </c>
      <c r="D8078" s="11" t="str">
        <f>IF($B8078 &lt;&gt; "",VLOOKUP(MID(B8078,3,5),'Recyclabilité Prod Matx'!C:F,3,FALSE),"")</f>
        <v/>
      </c>
      <c r="E8078" s="11" t="str">
        <f>IF($B8078 &lt;&gt; "",VLOOKUP(MID(B8078,3,5),'Recyclabilité Prod Matx'!C:F,4,FALSE), "")</f>
        <v/>
      </c>
      <c r="F8078" s="12" t="str">
        <f>IF($B8078 &lt;&gt; "", IF(C8078="Totale","",IF(D8078 = 0, "", VLOOKUP(D8078,'Cond Compo'!A:B,2,FALSE))),"")</f>
        <v/>
      </c>
      <c r="G8078" s="28"/>
      <c r="H8078" s="11" t="str">
        <f xml:space="preserve"> IF(C8078="Totale",2,IF($G8078 &lt;&gt; "", IF(D8078 = "E",MATCH(G8078, 'Cond Compo'!D$16:D$18, 0), MATCH(G8078, 'Cond Compo'!C$16:C$19, 0)), ""))</f>
        <v/>
      </c>
      <c r="I8078" s="12" t="str">
        <f>IF($E8078 &lt;&gt; "", IF(E8078 = 0, "", VLOOKUP(E8078,'Cond Perturbation'!A:B,2,FALSE)),"")</f>
        <v/>
      </c>
      <c r="J8078" s="28"/>
      <c r="K8078" s="29" t="str">
        <f>IF($B8078 &lt;&gt; "", IF(C8078="Oui",IF(H8078=1,IF(E8078=0,Résultat!G$8,IF(J8078="No",Résultat!$G$8,Résultat!$G$7)),IF(H8078=2,IF(E8078=0,Résultat!G$9,IF(J8078="No",Résultat!$G$9,Résultat!$G$7)),Résultat!$G$7)),IF(C8078 = "Totale", IF(H8078=1,IF(E8078=0,Résultat!G$8,IF(J8078="No",Résultat!$G$9,Résultat!$G$7)),IF(H8078=2,IF(E8078=0,Résultat!G$9,IF(J8078="No",Résultat!$G$9,Résultat!$G$7)),Résultat!$G$7)),Résultat!$G$7)), "")</f>
        <v/>
      </c>
    </row>
    <row r="8079" spans="1:11" ht="20.100000000000001" customHeight="1">
      <c r="A8079" s="26"/>
      <c r="B8079" s="27"/>
      <c r="C8079" s="11" t="str">
        <f>IF($B8079 &lt;&gt; "",VLOOKUP(MID(B8079,3,5),'Recyclabilité Prod Matx'!C:F,2,FALSE), "")</f>
        <v/>
      </c>
      <c r="D8079" s="11" t="str">
        <f>IF($B8079 &lt;&gt; "",VLOOKUP(MID(B8079,3,5),'Recyclabilité Prod Matx'!C:F,3,FALSE),"")</f>
        <v/>
      </c>
      <c r="E8079" s="11" t="str">
        <f>IF($B8079 &lt;&gt; "",VLOOKUP(MID(B8079,3,5),'Recyclabilité Prod Matx'!C:F,4,FALSE), "")</f>
        <v/>
      </c>
      <c r="F8079" s="12" t="str">
        <f>IF($B8079 &lt;&gt; "", IF(C8079="Totale","",IF(D8079 = 0, "", VLOOKUP(D8079,'Cond Compo'!A:B,2,FALSE))),"")</f>
        <v/>
      </c>
      <c r="G8079" s="28"/>
      <c r="H8079" s="11" t="str">
        <f xml:space="preserve"> IF(C8079="Totale",2,IF($G8079 &lt;&gt; "", IF(D8079 = "E",MATCH(G8079, 'Cond Compo'!D$16:D$18, 0), MATCH(G8079, 'Cond Compo'!C$16:C$19, 0)), ""))</f>
        <v/>
      </c>
      <c r="I8079" s="12" t="str">
        <f>IF($E8079 &lt;&gt; "", IF(E8079 = 0, "", VLOOKUP(E8079,'Cond Perturbation'!A:B,2,FALSE)),"")</f>
        <v/>
      </c>
      <c r="J8079" s="28"/>
      <c r="K8079" s="29" t="str">
        <f>IF($B8079 &lt;&gt; "", IF(C8079="Oui",IF(H8079=1,IF(E8079=0,Résultat!G$8,IF(J8079="No",Résultat!$G$8,Résultat!$G$7)),IF(H8079=2,IF(E8079=0,Résultat!G$9,IF(J8079="No",Résultat!$G$9,Résultat!$G$7)),Résultat!$G$7)),IF(C8079 = "Totale", IF(H8079=1,IF(E8079=0,Résultat!G$8,IF(J8079="No",Résultat!$G$9,Résultat!$G$7)),IF(H8079=2,IF(E8079=0,Résultat!G$9,IF(J8079="No",Résultat!$G$9,Résultat!$G$7)),Résultat!$G$7)),Résultat!$G$7)), "")</f>
        <v/>
      </c>
    </row>
    <row r="8080" spans="1:11" ht="20.100000000000001" customHeight="1">
      <c r="A8080" s="26"/>
      <c r="B8080" s="27"/>
      <c r="C8080" s="11" t="str">
        <f>IF($B8080 &lt;&gt; "",VLOOKUP(MID(B8080,3,5),'Recyclabilité Prod Matx'!C:F,2,FALSE), "")</f>
        <v/>
      </c>
      <c r="D8080" s="11" t="str">
        <f>IF($B8080 &lt;&gt; "",VLOOKUP(MID(B8080,3,5),'Recyclabilité Prod Matx'!C:F,3,FALSE),"")</f>
        <v/>
      </c>
      <c r="E8080" s="11" t="str">
        <f>IF($B8080 &lt;&gt; "",VLOOKUP(MID(B8080,3,5),'Recyclabilité Prod Matx'!C:F,4,FALSE), "")</f>
        <v/>
      </c>
      <c r="F8080" s="12" t="str">
        <f>IF($B8080 &lt;&gt; "", IF(C8080="Totale","",IF(D8080 = 0, "", VLOOKUP(D8080,'Cond Compo'!A:B,2,FALSE))),"")</f>
        <v/>
      </c>
      <c r="G8080" s="28"/>
      <c r="H8080" s="11" t="str">
        <f xml:space="preserve"> IF(C8080="Totale",2,IF($G8080 &lt;&gt; "", IF(D8080 = "E",MATCH(G8080, 'Cond Compo'!D$16:D$18, 0), MATCH(G8080, 'Cond Compo'!C$16:C$19, 0)), ""))</f>
        <v/>
      </c>
      <c r="I8080" s="12" t="str">
        <f>IF($E8080 &lt;&gt; "", IF(E8080 = 0, "", VLOOKUP(E8080,'Cond Perturbation'!A:B,2,FALSE)),"")</f>
        <v/>
      </c>
      <c r="J8080" s="28"/>
      <c r="K8080" s="29" t="str">
        <f>IF($B8080 &lt;&gt; "", IF(C8080="Oui",IF(H8080=1,IF(E8080=0,Résultat!G$8,IF(J8080="No",Résultat!$G$8,Résultat!$G$7)),IF(H8080=2,IF(E8080=0,Résultat!G$9,IF(J8080="No",Résultat!$G$9,Résultat!$G$7)),Résultat!$G$7)),IF(C8080 = "Totale", IF(H8080=1,IF(E8080=0,Résultat!G$8,IF(J8080="No",Résultat!$G$9,Résultat!$G$7)),IF(H8080=2,IF(E8080=0,Résultat!G$9,IF(J8080="No",Résultat!$G$9,Résultat!$G$7)),Résultat!$G$7)),Résultat!$G$7)), "")</f>
        <v/>
      </c>
    </row>
    <row r="8081" spans="1:11" ht="20.100000000000001" customHeight="1">
      <c r="A8081" s="26"/>
      <c r="B8081" s="27"/>
      <c r="C8081" s="11" t="str">
        <f>IF($B8081 &lt;&gt; "",VLOOKUP(MID(B8081,3,5),'Recyclabilité Prod Matx'!C:F,2,FALSE), "")</f>
        <v/>
      </c>
      <c r="D8081" s="11" t="str">
        <f>IF($B8081 &lt;&gt; "",VLOOKUP(MID(B8081,3,5),'Recyclabilité Prod Matx'!C:F,3,FALSE),"")</f>
        <v/>
      </c>
      <c r="E8081" s="11" t="str">
        <f>IF($B8081 &lt;&gt; "",VLOOKUP(MID(B8081,3,5),'Recyclabilité Prod Matx'!C:F,4,FALSE), "")</f>
        <v/>
      </c>
      <c r="F8081" s="12" t="str">
        <f>IF($B8081 &lt;&gt; "", IF(C8081="Totale","",IF(D8081 = 0, "", VLOOKUP(D8081,'Cond Compo'!A:B,2,FALSE))),"")</f>
        <v/>
      </c>
      <c r="G8081" s="28"/>
      <c r="H8081" s="11" t="str">
        <f xml:space="preserve"> IF(C8081="Totale",2,IF($G8081 &lt;&gt; "", IF(D8081 = "E",MATCH(G8081, 'Cond Compo'!D$16:D$18, 0), MATCH(G8081, 'Cond Compo'!C$16:C$19, 0)), ""))</f>
        <v/>
      </c>
      <c r="I8081" s="12" t="str">
        <f>IF($E8081 &lt;&gt; "", IF(E8081 = 0, "", VLOOKUP(E8081,'Cond Perturbation'!A:B,2,FALSE)),"")</f>
        <v/>
      </c>
      <c r="J8081" s="28"/>
      <c r="K8081" s="29" t="str">
        <f>IF($B8081 &lt;&gt; "", IF(C8081="Oui",IF(H8081=1,IF(E8081=0,Résultat!G$8,IF(J8081="No",Résultat!$G$8,Résultat!$G$7)),IF(H8081=2,IF(E8081=0,Résultat!G$9,IF(J8081="No",Résultat!$G$9,Résultat!$G$7)),Résultat!$G$7)),IF(C8081 = "Totale", IF(H8081=1,IF(E8081=0,Résultat!G$8,IF(J8081="No",Résultat!$G$9,Résultat!$G$7)),IF(H8081=2,IF(E8081=0,Résultat!G$9,IF(J8081="No",Résultat!$G$9,Résultat!$G$7)),Résultat!$G$7)),Résultat!$G$7)), "")</f>
        <v/>
      </c>
    </row>
    <row r="8082" spans="1:11" ht="20.100000000000001" customHeight="1">
      <c r="A8082" s="26"/>
      <c r="B8082" s="27"/>
      <c r="C8082" s="11" t="str">
        <f>IF($B8082 &lt;&gt; "",VLOOKUP(MID(B8082,3,5),'Recyclabilité Prod Matx'!C:F,2,FALSE), "")</f>
        <v/>
      </c>
      <c r="D8082" s="11" t="str">
        <f>IF($B8082 &lt;&gt; "",VLOOKUP(MID(B8082,3,5),'Recyclabilité Prod Matx'!C:F,3,FALSE),"")</f>
        <v/>
      </c>
      <c r="E8082" s="11" t="str">
        <f>IF($B8082 &lt;&gt; "",VLOOKUP(MID(B8082,3,5),'Recyclabilité Prod Matx'!C:F,4,FALSE), "")</f>
        <v/>
      </c>
      <c r="F8082" s="12" t="str">
        <f>IF($B8082 &lt;&gt; "", IF(C8082="Totale","",IF(D8082 = 0, "", VLOOKUP(D8082,'Cond Compo'!A:B,2,FALSE))),"")</f>
        <v/>
      </c>
      <c r="G8082" s="28"/>
      <c r="H8082" s="11" t="str">
        <f xml:space="preserve"> IF(C8082="Totale",2,IF($G8082 &lt;&gt; "", IF(D8082 = "E",MATCH(G8082, 'Cond Compo'!D$16:D$18, 0), MATCH(G8082, 'Cond Compo'!C$16:C$19, 0)), ""))</f>
        <v/>
      </c>
      <c r="I8082" s="12" t="str">
        <f>IF($E8082 &lt;&gt; "", IF(E8082 = 0, "", VLOOKUP(E8082,'Cond Perturbation'!A:B,2,FALSE)),"")</f>
        <v/>
      </c>
      <c r="J8082" s="28"/>
      <c r="K8082" s="29" t="str">
        <f>IF($B8082 &lt;&gt; "", IF(C8082="Oui",IF(H8082=1,IF(E8082=0,Résultat!G$8,IF(J8082="No",Résultat!$G$8,Résultat!$G$7)),IF(H8082=2,IF(E8082=0,Résultat!G$9,IF(J8082="No",Résultat!$G$9,Résultat!$G$7)),Résultat!$G$7)),IF(C8082 = "Totale", IF(H8082=1,IF(E8082=0,Résultat!G$8,IF(J8082="No",Résultat!$G$9,Résultat!$G$7)),IF(H8082=2,IF(E8082=0,Résultat!G$9,IF(J8082="No",Résultat!$G$9,Résultat!$G$7)),Résultat!$G$7)),Résultat!$G$7)), "")</f>
        <v/>
      </c>
    </row>
    <row r="8083" spans="1:11" ht="20.100000000000001" customHeight="1">
      <c r="A8083" s="26"/>
      <c r="B8083" s="27"/>
      <c r="C8083" s="11" t="str">
        <f>IF($B8083 &lt;&gt; "",VLOOKUP(MID(B8083,3,5),'Recyclabilité Prod Matx'!C:F,2,FALSE), "")</f>
        <v/>
      </c>
      <c r="D8083" s="11" t="str">
        <f>IF($B8083 &lt;&gt; "",VLOOKUP(MID(B8083,3,5),'Recyclabilité Prod Matx'!C:F,3,FALSE),"")</f>
        <v/>
      </c>
      <c r="E8083" s="11" t="str">
        <f>IF($B8083 &lt;&gt; "",VLOOKUP(MID(B8083,3,5),'Recyclabilité Prod Matx'!C:F,4,FALSE), "")</f>
        <v/>
      </c>
      <c r="F8083" s="12" t="str">
        <f>IF($B8083 &lt;&gt; "", IF(C8083="Totale","",IF(D8083 = 0, "", VLOOKUP(D8083,'Cond Compo'!A:B,2,FALSE))),"")</f>
        <v/>
      </c>
      <c r="G8083" s="28"/>
      <c r="H8083" s="11" t="str">
        <f xml:space="preserve"> IF(C8083="Totale",2,IF($G8083 &lt;&gt; "", IF(D8083 = "E",MATCH(G8083, 'Cond Compo'!D$16:D$18, 0), MATCH(G8083, 'Cond Compo'!C$16:C$19, 0)), ""))</f>
        <v/>
      </c>
      <c r="I8083" s="12" t="str">
        <f>IF($E8083 &lt;&gt; "", IF(E8083 = 0, "", VLOOKUP(E8083,'Cond Perturbation'!A:B,2,FALSE)),"")</f>
        <v/>
      </c>
      <c r="J8083" s="28"/>
      <c r="K8083" s="29" t="str">
        <f>IF($B8083 &lt;&gt; "", IF(C8083="Oui",IF(H8083=1,IF(E8083=0,Résultat!G$8,IF(J8083="No",Résultat!$G$8,Résultat!$G$7)),IF(H8083=2,IF(E8083=0,Résultat!G$9,IF(J8083="No",Résultat!$G$9,Résultat!$G$7)),Résultat!$G$7)),IF(C8083 = "Totale", IF(H8083=1,IF(E8083=0,Résultat!G$8,IF(J8083="No",Résultat!$G$9,Résultat!$G$7)),IF(H8083=2,IF(E8083=0,Résultat!G$9,IF(J8083="No",Résultat!$G$9,Résultat!$G$7)),Résultat!$G$7)),Résultat!$G$7)), "")</f>
        <v/>
      </c>
    </row>
    <row r="8084" spans="1:11" ht="20.100000000000001" customHeight="1">
      <c r="A8084" s="26"/>
      <c r="B8084" s="27"/>
      <c r="C8084" s="11" t="str">
        <f>IF($B8084 &lt;&gt; "",VLOOKUP(MID(B8084,3,5),'Recyclabilité Prod Matx'!C:F,2,FALSE), "")</f>
        <v/>
      </c>
      <c r="D8084" s="11" t="str">
        <f>IF($B8084 &lt;&gt; "",VLOOKUP(MID(B8084,3,5),'Recyclabilité Prod Matx'!C:F,3,FALSE),"")</f>
        <v/>
      </c>
      <c r="E8084" s="11" t="str">
        <f>IF($B8084 &lt;&gt; "",VLOOKUP(MID(B8084,3,5),'Recyclabilité Prod Matx'!C:F,4,FALSE), "")</f>
        <v/>
      </c>
      <c r="F8084" s="12" t="str">
        <f>IF($B8084 &lt;&gt; "", IF(C8084="Totale","",IF(D8084 = 0, "", VLOOKUP(D8084,'Cond Compo'!A:B,2,FALSE))),"")</f>
        <v/>
      </c>
      <c r="G8084" s="28"/>
      <c r="H8084" s="11" t="str">
        <f xml:space="preserve"> IF(C8084="Totale",2,IF($G8084 &lt;&gt; "", IF(D8084 = "E",MATCH(G8084, 'Cond Compo'!D$16:D$18, 0), MATCH(G8084, 'Cond Compo'!C$16:C$19, 0)), ""))</f>
        <v/>
      </c>
      <c r="I8084" s="12" t="str">
        <f>IF($E8084 &lt;&gt; "", IF(E8084 = 0, "", VLOOKUP(E8084,'Cond Perturbation'!A:B,2,FALSE)),"")</f>
        <v/>
      </c>
      <c r="J8084" s="28"/>
      <c r="K8084" s="29" t="str">
        <f>IF($B8084 &lt;&gt; "", IF(C8084="Oui",IF(H8084=1,IF(E8084=0,Résultat!G$8,IF(J8084="No",Résultat!$G$8,Résultat!$G$7)),IF(H8084=2,IF(E8084=0,Résultat!G$9,IF(J8084="No",Résultat!$G$9,Résultat!$G$7)),Résultat!$G$7)),IF(C8084 = "Totale", IF(H8084=1,IF(E8084=0,Résultat!G$8,IF(J8084="No",Résultat!$G$9,Résultat!$G$7)),IF(H8084=2,IF(E8084=0,Résultat!G$9,IF(J8084="No",Résultat!$G$9,Résultat!$G$7)),Résultat!$G$7)),Résultat!$G$7)), "")</f>
        <v/>
      </c>
    </row>
    <row r="8085" spans="1:11" ht="20.100000000000001" customHeight="1">
      <c r="A8085" s="26"/>
      <c r="B8085" s="27"/>
      <c r="C8085" s="11" t="str">
        <f>IF($B8085 &lt;&gt; "",VLOOKUP(MID(B8085,3,5),'Recyclabilité Prod Matx'!C:F,2,FALSE), "")</f>
        <v/>
      </c>
      <c r="D8085" s="11" t="str">
        <f>IF($B8085 &lt;&gt; "",VLOOKUP(MID(B8085,3,5),'Recyclabilité Prod Matx'!C:F,3,FALSE),"")</f>
        <v/>
      </c>
      <c r="E8085" s="11" t="str">
        <f>IF($B8085 &lt;&gt; "",VLOOKUP(MID(B8085,3,5),'Recyclabilité Prod Matx'!C:F,4,FALSE), "")</f>
        <v/>
      </c>
      <c r="F8085" s="12" t="str">
        <f>IF($B8085 &lt;&gt; "", IF(C8085="Totale","",IF(D8085 = 0, "", VLOOKUP(D8085,'Cond Compo'!A:B,2,FALSE))),"")</f>
        <v/>
      </c>
      <c r="G8085" s="28"/>
      <c r="H8085" s="11" t="str">
        <f xml:space="preserve"> IF(C8085="Totale",2,IF($G8085 &lt;&gt; "", IF(D8085 = "E",MATCH(G8085, 'Cond Compo'!D$16:D$18, 0), MATCH(G8085, 'Cond Compo'!C$16:C$19, 0)), ""))</f>
        <v/>
      </c>
      <c r="I8085" s="12" t="str">
        <f>IF($E8085 &lt;&gt; "", IF(E8085 = 0, "", VLOOKUP(E8085,'Cond Perturbation'!A:B,2,FALSE)),"")</f>
        <v/>
      </c>
      <c r="J8085" s="28"/>
      <c r="K8085" s="29" t="str">
        <f>IF($B8085 &lt;&gt; "", IF(C8085="Oui",IF(H8085=1,IF(E8085=0,Résultat!G$8,IF(J8085="No",Résultat!$G$8,Résultat!$G$7)),IF(H8085=2,IF(E8085=0,Résultat!G$9,IF(J8085="No",Résultat!$G$9,Résultat!$G$7)),Résultat!$G$7)),IF(C8085 = "Totale", IF(H8085=1,IF(E8085=0,Résultat!G$8,IF(J8085="No",Résultat!$G$9,Résultat!$G$7)),IF(H8085=2,IF(E8085=0,Résultat!G$9,IF(J8085="No",Résultat!$G$9,Résultat!$G$7)),Résultat!$G$7)),Résultat!$G$7)), "")</f>
        <v/>
      </c>
    </row>
    <row r="8086" spans="1:11" ht="20.100000000000001" customHeight="1">
      <c r="A8086" s="26"/>
      <c r="B8086" s="27"/>
      <c r="C8086" s="11" t="str">
        <f>IF($B8086 &lt;&gt; "",VLOOKUP(MID(B8086,3,5),'Recyclabilité Prod Matx'!C:F,2,FALSE), "")</f>
        <v/>
      </c>
      <c r="D8086" s="11" t="str">
        <f>IF($B8086 &lt;&gt; "",VLOOKUP(MID(B8086,3,5),'Recyclabilité Prod Matx'!C:F,3,FALSE),"")</f>
        <v/>
      </c>
      <c r="E8086" s="11" t="str">
        <f>IF($B8086 &lt;&gt; "",VLOOKUP(MID(B8086,3,5),'Recyclabilité Prod Matx'!C:F,4,FALSE), "")</f>
        <v/>
      </c>
      <c r="F8086" s="12" t="str">
        <f>IF($B8086 &lt;&gt; "", IF(C8086="Totale","",IF(D8086 = 0, "", VLOOKUP(D8086,'Cond Compo'!A:B,2,FALSE))),"")</f>
        <v/>
      </c>
      <c r="G8086" s="28"/>
      <c r="H8086" s="11" t="str">
        <f xml:space="preserve"> IF(C8086="Totale",2,IF($G8086 &lt;&gt; "", IF(D8086 = "E",MATCH(G8086, 'Cond Compo'!D$16:D$18, 0), MATCH(G8086, 'Cond Compo'!C$16:C$19, 0)), ""))</f>
        <v/>
      </c>
      <c r="I8086" s="12" t="str">
        <f>IF($E8086 &lt;&gt; "", IF(E8086 = 0, "", VLOOKUP(E8086,'Cond Perturbation'!A:B,2,FALSE)),"")</f>
        <v/>
      </c>
      <c r="J8086" s="28"/>
      <c r="K8086" s="29" t="str">
        <f>IF($B8086 &lt;&gt; "", IF(C8086="Oui",IF(H8086=1,IF(E8086=0,Résultat!G$8,IF(J8086="No",Résultat!$G$8,Résultat!$G$7)),IF(H8086=2,IF(E8086=0,Résultat!G$9,IF(J8086="No",Résultat!$G$9,Résultat!$G$7)),Résultat!$G$7)),IF(C8086 = "Totale", IF(H8086=1,IF(E8086=0,Résultat!G$8,IF(J8086="No",Résultat!$G$9,Résultat!$G$7)),IF(H8086=2,IF(E8086=0,Résultat!G$9,IF(J8086="No",Résultat!$G$9,Résultat!$G$7)),Résultat!$G$7)),Résultat!$G$7)), "")</f>
        <v/>
      </c>
    </row>
    <row r="8087" spans="1:11" ht="20.100000000000001" customHeight="1">
      <c r="A8087" s="26"/>
      <c r="B8087" s="27"/>
      <c r="C8087" s="11" t="str">
        <f>IF($B8087 &lt;&gt; "",VLOOKUP(MID(B8087,3,5),'Recyclabilité Prod Matx'!C:F,2,FALSE), "")</f>
        <v/>
      </c>
      <c r="D8087" s="11" t="str">
        <f>IF($B8087 &lt;&gt; "",VLOOKUP(MID(B8087,3,5),'Recyclabilité Prod Matx'!C:F,3,FALSE),"")</f>
        <v/>
      </c>
      <c r="E8087" s="11" t="str">
        <f>IF($B8087 &lt;&gt; "",VLOOKUP(MID(B8087,3,5),'Recyclabilité Prod Matx'!C:F,4,FALSE), "")</f>
        <v/>
      </c>
      <c r="F8087" s="12" t="str">
        <f>IF($B8087 &lt;&gt; "", IF(C8087="Totale","",IF(D8087 = 0, "", VLOOKUP(D8087,'Cond Compo'!A:B,2,FALSE))),"")</f>
        <v/>
      </c>
      <c r="G8087" s="28"/>
      <c r="H8087" s="11" t="str">
        <f xml:space="preserve"> IF(C8087="Totale",2,IF($G8087 &lt;&gt; "", IF(D8087 = "E",MATCH(G8087, 'Cond Compo'!D$16:D$18, 0), MATCH(G8087, 'Cond Compo'!C$16:C$19, 0)), ""))</f>
        <v/>
      </c>
      <c r="I8087" s="12" t="str">
        <f>IF($E8087 &lt;&gt; "", IF(E8087 = 0, "", VLOOKUP(E8087,'Cond Perturbation'!A:B,2,FALSE)),"")</f>
        <v/>
      </c>
      <c r="J8087" s="28"/>
      <c r="K8087" s="29" t="str">
        <f>IF($B8087 &lt;&gt; "", IF(C8087="Oui",IF(H8087=1,IF(E8087=0,Résultat!G$8,IF(J8087="No",Résultat!$G$8,Résultat!$G$7)),IF(H8087=2,IF(E8087=0,Résultat!G$9,IF(J8087="No",Résultat!$G$9,Résultat!$G$7)),Résultat!$G$7)),IF(C8087 = "Totale", IF(H8087=1,IF(E8087=0,Résultat!G$8,IF(J8087="No",Résultat!$G$9,Résultat!$G$7)),IF(H8087=2,IF(E8087=0,Résultat!G$9,IF(J8087="No",Résultat!$G$9,Résultat!$G$7)),Résultat!$G$7)),Résultat!$G$7)), "")</f>
        <v/>
      </c>
    </row>
    <row r="8088" spans="1:11" ht="20.100000000000001" customHeight="1">
      <c r="A8088" s="26"/>
      <c r="B8088" s="27"/>
      <c r="C8088" s="11" t="str">
        <f>IF($B8088 &lt;&gt; "",VLOOKUP(MID(B8088,3,5),'Recyclabilité Prod Matx'!C:F,2,FALSE), "")</f>
        <v/>
      </c>
      <c r="D8088" s="11" t="str">
        <f>IF($B8088 &lt;&gt; "",VLOOKUP(MID(B8088,3,5),'Recyclabilité Prod Matx'!C:F,3,FALSE),"")</f>
        <v/>
      </c>
      <c r="E8088" s="11" t="str">
        <f>IF($B8088 &lt;&gt; "",VLOOKUP(MID(B8088,3,5),'Recyclabilité Prod Matx'!C:F,4,FALSE), "")</f>
        <v/>
      </c>
      <c r="F8088" s="12" t="str">
        <f>IF($B8088 &lt;&gt; "", IF(C8088="Totale","",IF(D8088 = 0, "", VLOOKUP(D8088,'Cond Compo'!A:B,2,FALSE))),"")</f>
        <v/>
      </c>
      <c r="G8088" s="28"/>
      <c r="H8088" s="11" t="str">
        <f xml:space="preserve"> IF(C8088="Totale",2,IF($G8088 &lt;&gt; "", IF(D8088 = "E",MATCH(G8088, 'Cond Compo'!D$16:D$18, 0), MATCH(G8088, 'Cond Compo'!C$16:C$19, 0)), ""))</f>
        <v/>
      </c>
      <c r="I8088" s="12" t="str">
        <f>IF($E8088 &lt;&gt; "", IF(E8088 = 0, "", VLOOKUP(E8088,'Cond Perturbation'!A:B,2,FALSE)),"")</f>
        <v/>
      </c>
      <c r="J8088" s="28"/>
      <c r="K8088" s="29" t="str">
        <f>IF($B8088 &lt;&gt; "", IF(C8088="Oui",IF(H8088=1,IF(E8088=0,Résultat!G$8,IF(J8088="No",Résultat!$G$8,Résultat!$G$7)),IF(H8088=2,IF(E8088=0,Résultat!G$9,IF(J8088="No",Résultat!$G$9,Résultat!$G$7)),Résultat!$G$7)),IF(C8088 = "Totale", IF(H8088=1,IF(E8088=0,Résultat!G$8,IF(J8088="No",Résultat!$G$9,Résultat!$G$7)),IF(H8088=2,IF(E8088=0,Résultat!G$9,IF(J8088="No",Résultat!$G$9,Résultat!$G$7)),Résultat!$G$7)),Résultat!$G$7)), "")</f>
        <v/>
      </c>
    </row>
    <row r="8089" spans="1:11" ht="20.100000000000001" customHeight="1">
      <c r="A8089" s="26"/>
      <c r="B8089" s="27"/>
      <c r="C8089" s="11" t="str">
        <f>IF($B8089 &lt;&gt; "",VLOOKUP(MID(B8089,3,5),'Recyclabilité Prod Matx'!C:F,2,FALSE), "")</f>
        <v/>
      </c>
      <c r="D8089" s="11" t="str">
        <f>IF($B8089 &lt;&gt; "",VLOOKUP(MID(B8089,3,5),'Recyclabilité Prod Matx'!C:F,3,FALSE),"")</f>
        <v/>
      </c>
      <c r="E8089" s="11" t="str">
        <f>IF($B8089 &lt;&gt; "",VLOOKUP(MID(B8089,3,5),'Recyclabilité Prod Matx'!C:F,4,FALSE), "")</f>
        <v/>
      </c>
      <c r="F8089" s="12" t="str">
        <f>IF($B8089 &lt;&gt; "", IF(C8089="Totale","",IF(D8089 = 0, "", VLOOKUP(D8089,'Cond Compo'!A:B,2,FALSE))),"")</f>
        <v/>
      </c>
      <c r="G8089" s="28"/>
      <c r="H8089" s="11" t="str">
        <f xml:space="preserve"> IF(C8089="Totale",2,IF($G8089 &lt;&gt; "", IF(D8089 = "E",MATCH(G8089, 'Cond Compo'!D$16:D$18, 0), MATCH(G8089, 'Cond Compo'!C$16:C$19, 0)), ""))</f>
        <v/>
      </c>
      <c r="I8089" s="12" t="str">
        <f>IF($E8089 &lt;&gt; "", IF(E8089 = 0, "", VLOOKUP(E8089,'Cond Perturbation'!A:B,2,FALSE)),"")</f>
        <v/>
      </c>
      <c r="J8089" s="28"/>
      <c r="K8089" s="29" t="str">
        <f>IF($B8089 &lt;&gt; "", IF(C8089="Oui",IF(H8089=1,IF(E8089=0,Résultat!G$8,IF(J8089="No",Résultat!$G$8,Résultat!$G$7)),IF(H8089=2,IF(E8089=0,Résultat!G$9,IF(J8089="No",Résultat!$G$9,Résultat!$G$7)),Résultat!$G$7)),IF(C8089 = "Totale", IF(H8089=1,IF(E8089=0,Résultat!G$8,IF(J8089="No",Résultat!$G$9,Résultat!$G$7)),IF(H8089=2,IF(E8089=0,Résultat!G$9,IF(J8089="No",Résultat!$G$9,Résultat!$G$7)),Résultat!$G$7)),Résultat!$G$7)), "")</f>
        <v/>
      </c>
    </row>
    <row r="8090" spans="1:11" ht="20.100000000000001" customHeight="1">
      <c r="A8090" s="26"/>
      <c r="B8090" s="27"/>
      <c r="C8090" s="11" t="str">
        <f>IF($B8090 &lt;&gt; "",VLOOKUP(MID(B8090,3,5),'Recyclabilité Prod Matx'!C:F,2,FALSE), "")</f>
        <v/>
      </c>
      <c r="D8090" s="11" t="str">
        <f>IF($B8090 &lt;&gt; "",VLOOKUP(MID(B8090,3,5),'Recyclabilité Prod Matx'!C:F,3,FALSE),"")</f>
        <v/>
      </c>
      <c r="E8090" s="11" t="str">
        <f>IF($B8090 &lt;&gt; "",VLOOKUP(MID(B8090,3,5),'Recyclabilité Prod Matx'!C:F,4,FALSE), "")</f>
        <v/>
      </c>
      <c r="F8090" s="12" t="str">
        <f>IF($B8090 &lt;&gt; "", IF(C8090="Totale","",IF(D8090 = 0, "", VLOOKUP(D8090,'Cond Compo'!A:B,2,FALSE))),"")</f>
        <v/>
      </c>
      <c r="G8090" s="28"/>
      <c r="H8090" s="11" t="str">
        <f xml:space="preserve"> IF(C8090="Totale",2,IF($G8090 &lt;&gt; "", IF(D8090 = "E",MATCH(G8090, 'Cond Compo'!D$16:D$18, 0), MATCH(G8090, 'Cond Compo'!C$16:C$19, 0)), ""))</f>
        <v/>
      </c>
      <c r="I8090" s="12" t="str">
        <f>IF($E8090 &lt;&gt; "", IF(E8090 = 0, "", VLOOKUP(E8090,'Cond Perturbation'!A:B,2,FALSE)),"")</f>
        <v/>
      </c>
      <c r="J8090" s="28"/>
      <c r="K8090" s="29" t="str">
        <f>IF($B8090 &lt;&gt; "", IF(C8090="Oui",IF(H8090=1,IF(E8090=0,Résultat!G$8,IF(J8090="No",Résultat!$G$8,Résultat!$G$7)),IF(H8090=2,IF(E8090=0,Résultat!G$9,IF(J8090="No",Résultat!$G$9,Résultat!$G$7)),Résultat!$G$7)),IF(C8090 = "Totale", IF(H8090=1,IF(E8090=0,Résultat!G$8,IF(J8090="No",Résultat!$G$9,Résultat!$G$7)),IF(H8090=2,IF(E8090=0,Résultat!G$9,IF(J8090="No",Résultat!$G$9,Résultat!$G$7)),Résultat!$G$7)),Résultat!$G$7)), "")</f>
        <v/>
      </c>
    </row>
    <row r="8091" spans="1:11" ht="20.100000000000001" customHeight="1">
      <c r="A8091" s="26"/>
      <c r="B8091" s="27"/>
      <c r="C8091" s="11" t="str">
        <f>IF($B8091 &lt;&gt; "",VLOOKUP(MID(B8091,3,5),'Recyclabilité Prod Matx'!C:F,2,FALSE), "")</f>
        <v/>
      </c>
      <c r="D8091" s="11" t="str">
        <f>IF($B8091 &lt;&gt; "",VLOOKUP(MID(B8091,3,5),'Recyclabilité Prod Matx'!C:F,3,FALSE),"")</f>
        <v/>
      </c>
      <c r="E8091" s="11" t="str">
        <f>IF($B8091 &lt;&gt; "",VLOOKUP(MID(B8091,3,5),'Recyclabilité Prod Matx'!C:F,4,FALSE), "")</f>
        <v/>
      </c>
      <c r="F8091" s="12" t="str">
        <f>IF($B8091 &lt;&gt; "", IF(C8091="Totale","",IF(D8091 = 0, "", VLOOKUP(D8091,'Cond Compo'!A:B,2,FALSE))),"")</f>
        <v/>
      </c>
      <c r="G8091" s="28"/>
      <c r="H8091" s="11" t="str">
        <f xml:space="preserve"> IF(C8091="Totale",2,IF($G8091 &lt;&gt; "", IF(D8091 = "E",MATCH(G8091, 'Cond Compo'!D$16:D$18, 0), MATCH(G8091, 'Cond Compo'!C$16:C$19, 0)), ""))</f>
        <v/>
      </c>
      <c r="I8091" s="12" t="str">
        <f>IF($E8091 &lt;&gt; "", IF(E8091 = 0, "", VLOOKUP(E8091,'Cond Perturbation'!A:B,2,FALSE)),"")</f>
        <v/>
      </c>
      <c r="J8091" s="28"/>
      <c r="K8091" s="29" t="str">
        <f>IF($B8091 &lt;&gt; "", IF(C8091="Oui",IF(H8091=1,IF(E8091=0,Résultat!G$8,IF(J8091="No",Résultat!$G$8,Résultat!$G$7)),IF(H8091=2,IF(E8091=0,Résultat!G$9,IF(J8091="No",Résultat!$G$9,Résultat!$G$7)),Résultat!$G$7)),IF(C8091 = "Totale", IF(H8091=1,IF(E8091=0,Résultat!G$8,IF(J8091="No",Résultat!$G$9,Résultat!$G$7)),IF(H8091=2,IF(E8091=0,Résultat!G$9,IF(J8091="No",Résultat!$G$9,Résultat!$G$7)),Résultat!$G$7)),Résultat!$G$7)), "")</f>
        <v/>
      </c>
    </row>
    <row r="8092" spans="1:11" ht="20.100000000000001" customHeight="1">
      <c r="A8092" s="26"/>
      <c r="B8092" s="27"/>
      <c r="C8092" s="11" t="str">
        <f>IF($B8092 &lt;&gt; "",VLOOKUP(MID(B8092,3,5),'Recyclabilité Prod Matx'!C:F,2,FALSE), "")</f>
        <v/>
      </c>
      <c r="D8092" s="11" t="str">
        <f>IF($B8092 &lt;&gt; "",VLOOKUP(MID(B8092,3,5),'Recyclabilité Prod Matx'!C:F,3,FALSE),"")</f>
        <v/>
      </c>
      <c r="E8092" s="11" t="str">
        <f>IF($B8092 &lt;&gt; "",VLOOKUP(MID(B8092,3,5),'Recyclabilité Prod Matx'!C:F,4,FALSE), "")</f>
        <v/>
      </c>
      <c r="F8092" s="12" t="str">
        <f>IF($B8092 &lt;&gt; "", IF(C8092="Totale","",IF(D8092 = 0, "", VLOOKUP(D8092,'Cond Compo'!A:B,2,FALSE))),"")</f>
        <v/>
      </c>
      <c r="G8092" s="28"/>
      <c r="H8092" s="11" t="str">
        <f xml:space="preserve"> IF(C8092="Totale",2,IF($G8092 &lt;&gt; "", IF(D8092 = "E",MATCH(G8092, 'Cond Compo'!D$16:D$18, 0), MATCH(G8092, 'Cond Compo'!C$16:C$19, 0)), ""))</f>
        <v/>
      </c>
      <c r="I8092" s="12" t="str">
        <f>IF($E8092 &lt;&gt; "", IF(E8092 = 0, "", VLOOKUP(E8092,'Cond Perturbation'!A:B,2,FALSE)),"")</f>
        <v/>
      </c>
      <c r="J8092" s="28"/>
      <c r="K8092" s="29" t="str">
        <f>IF($B8092 &lt;&gt; "", IF(C8092="Oui",IF(H8092=1,IF(E8092=0,Résultat!G$8,IF(J8092="No",Résultat!$G$8,Résultat!$G$7)),IF(H8092=2,IF(E8092=0,Résultat!G$9,IF(J8092="No",Résultat!$G$9,Résultat!$G$7)),Résultat!$G$7)),IF(C8092 = "Totale", IF(H8092=1,IF(E8092=0,Résultat!G$8,IF(J8092="No",Résultat!$G$9,Résultat!$G$7)),IF(H8092=2,IF(E8092=0,Résultat!G$9,IF(J8092="No",Résultat!$G$9,Résultat!$G$7)),Résultat!$G$7)),Résultat!$G$7)), "")</f>
        <v/>
      </c>
    </row>
    <row r="8093" spans="1:11" ht="20.100000000000001" customHeight="1">
      <c r="A8093" s="26"/>
      <c r="B8093" s="27"/>
      <c r="C8093" s="11" t="str">
        <f>IF($B8093 &lt;&gt; "",VLOOKUP(MID(B8093,3,5),'Recyclabilité Prod Matx'!C:F,2,FALSE), "")</f>
        <v/>
      </c>
      <c r="D8093" s="11" t="str">
        <f>IF($B8093 &lt;&gt; "",VLOOKUP(MID(B8093,3,5),'Recyclabilité Prod Matx'!C:F,3,FALSE),"")</f>
        <v/>
      </c>
      <c r="E8093" s="11" t="str">
        <f>IF($B8093 &lt;&gt; "",VLOOKUP(MID(B8093,3,5),'Recyclabilité Prod Matx'!C:F,4,FALSE), "")</f>
        <v/>
      </c>
      <c r="F8093" s="12" t="str">
        <f>IF($B8093 &lt;&gt; "", IF(C8093="Totale","",IF(D8093 = 0, "", VLOOKUP(D8093,'Cond Compo'!A:B,2,FALSE))),"")</f>
        <v/>
      </c>
      <c r="G8093" s="28"/>
      <c r="H8093" s="11" t="str">
        <f xml:space="preserve"> IF(C8093="Totale",2,IF($G8093 &lt;&gt; "", IF(D8093 = "E",MATCH(G8093, 'Cond Compo'!D$16:D$18, 0), MATCH(G8093, 'Cond Compo'!C$16:C$19, 0)), ""))</f>
        <v/>
      </c>
      <c r="I8093" s="12" t="str">
        <f>IF($E8093 &lt;&gt; "", IF(E8093 = 0, "", VLOOKUP(E8093,'Cond Perturbation'!A:B,2,FALSE)),"")</f>
        <v/>
      </c>
      <c r="J8093" s="28"/>
      <c r="K8093" s="29" t="str">
        <f>IF($B8093 &lt;&gt; "", IF(C8093="Oui",IF(H8093=1,IF(E8093=0,Résultat!G$8,IF(J8093="No",Résultat!$G$8,Résultat!$G$7)),IF(H8093=2,IF(E8093=0,Résultat!G$9,IF(J8093="No",Résultat!$G$9,Résultat!$G$7)),Résultat!$G$7)),IF(C8093 = "Totale", IF(H8093=1,IF(E8093=0,Résultat!G$8,IF(J8093="No",Résultat!$G$9,Résultat!$G$7)),IF(H8093=2,IF(E8093=0,Résultat!G$9,IF(J8093="No",Résultat!$G$9,Résultat!$G$7)),Résultat!$G$7)),Résultat!$G$7)), "")</f>
        <v/>
      </c>
    </row>
    <row r="8094" spans="1:11" ht="20.100000000000001" customHeight="1">
      <c r="A8094" s="26"/>
      <c r="B8094" s="27"/>
      <c r="C8094" s="11" t="str">
        <f>IF($B8094 &lt;&gt; "",VLOOKUP(MID(B8094,3,5),'Recyclabilité Prod Matx'!C:F,2,FALSE), "")</f>
        <v/>
      </c>
      <c r="D8094" s="11" t="str">
        <f>IF($B8094 &lt;&gt; "",VLOOKUP(MID(B8094,3,5),'Recyclabilité Prod Matx'!C:F,3,FALSE),"")</f>
        <v/>
      </c>
      <c r="E8094" s="11" t="str">
        <f>IF($B8094 &lt;&gt; "",VLOOKUP(MID(B8094,3,5),'Recyclabilité Prod Matx'!C:F,4,FALSE), "")</f>
        <v/>
      </c>
      <c r="F8094" s="12" t="str">
        <f>IF($B8094 &lt;&gt; "", IF(C8094="Totale","",IF(D8094 = 0, "", VLOOKUP(D8094,'Cond Compo'!A:B,2,FALSE))),"")</f>
        <v/>
      </c>
      <c r="G8094" s="28"/>
      <c r="H8094" s="11" t="str">
        <f xml:space="preserve"> IF(C8094="Totale",2,IF($G8094 &lt;&gt; "", IF(D8094 = "E",MATCH(G8094, 'Cond Compo'!D$16:D$18, 0), MATCH(G8094, 'Cond Compo'!C$16:C$19, 0)), ""))</f>
        <v/>
      </c>
      <c r="I8094" s="12" t="str">
        <f>IF($E8094 &lt;&gt; "", IF(E8094 = 0, "", VLOOKUP(E8094,'Cond Perturbation'!A:B,2,FALSE)),"")</f>
        <v/>
      </c>
      <c r="J8094" s="28"/>
      <c r="K8094" s="29" t="str">
        <f>IF($B8094 &lt;&gt; "", IF(C8094="Oui",IF(H8094=1,IF(E8094=0,Résultat!G$8,IF(J8094="No",Résultat!$G$8,Résultat!$G$7)),IF(H8094=2,IF(E8094=0,Résultat!G$9,IF(J8094="No",Résultat!$G$9,Résultat!$G$7)),Résultat!$G$7)),IF(C8094 = "Totale", IF(H8094=1,IF(E8094=0,Résultat!G$8,IF(J8094="No",Résultat!$G$9,Résultat!$G$7)),IF(H8094=2,IF(E8094=0,Résultat!G$9,IF(J8094="No",Résultat!$G$9,Résultat!$G$7)),Résultat!$G$7)),Résultat!$G$7)), "")</f>
        <v/>
      </c>
    </row>
    <row r="8095" spans="1:11" ht="20.100000000000001" customHeight="1">
      <c r="A8095" s="26"/>
      <c r="B8095" s="27"/>
      <c r="C8095" s="11" t="str">
        <f>IF($B8095 &lt;&gt; "",VLOOKUP(MID(B8095,3,5),'Recyclabilité Prod Matx'!C:F,2,FALSE), "")</f>
        <v/>
      </c>
      <c r="D8095" s="11" t="str">
        <f>IF($B8095 &lt;&gt; "",VLOOKUP(MID(B8095,3,5),'Recyclabilité Prod Matx'!C:F,3,FALSE),"")</f>
        <v/>
      </c>
      <c r="E8095" s="11" t="str">
        <f>IF($B8095 &lt;&gt; "",VLOOKUP(MID(B8095,3,5),'Recyclabilité Prod Matx'!C:F,4,FALSE), "")</f>
        <v/>
      </c>
      <c r="F8095" s="12" t="str">
        <f>IF($B8095 &lt;&gt; "", IF(C8095="Totale","",IF(D8095 = 0, "", VLOOKUP(D8095,'Cond Compo'!A:B,2,FALSE))),"")</f>
        <v/>
      </c>
      <c r="G8095" s="28"/>
      <c r="H8095" s="11" t="str">
        <f xml:space="preserve"> IF(C8095="Totale",2,IF($G8095 &lt;&gt; "", IF(D8095 = "E",MATCH(G8095, 'Cond Compo'!D$16:D$18, 0), MATCH(G8095, 'Cond Compo'!C$16:C$19, 0)), ""))</f>
        <v/>
      </c>
      <c r="I8095" s="12" t="str">
        <f>IF($E8095 &lt;&gt; "", IF(E8095 = 0, "", VLOOKUP(E8095,'Cond Perturbation'!A:B,2,FALSE)),"")</f>
        <v/>
      </c>
      <c r="J8095" s="28"/>
      <c r="K8095" s="29" t="str">
        <f>IF($B8095 &lt;&gt; "", IF(C8095="Oui",IF(H8095=1,IF(E8095=0,Résultat!G$8,IF(J8095="No",Résultat!$G$8,Résultat!$G$7)),IF(H8095=2,IF(E8095=0,Résultat!G$9,IF(J8095="No",Résultat!$G$9,Résultat!$G$7)),Résultat!$G$7)),IF(C8095 = "Totale", IF(H8095=1,IF(E8095=0,Résultat!G$8,IF(J8095="No",Résultat!$G$9,Résultat!$G$7)),IF(H8095=2,IF(E8095=0,Résultat!G$9,IF(J8095="No",Résultat!$G$9,Résultat!$G$7)),Résultat!$G$7)),Résultat!$G$7)), "")</f>
        <v/>
      </c>
    </row>
    <row r="8096" spans="1:11" ht="20.100000000000001" customHeight="1">
      <c r="A8096" s="26"/>
      <c r="B8096" s="27"/>
      <c r="C8096" s="11" t="str">
        <f>IF($B8096 &lt;&gt; "",VLOOKUP(MID(B8096,3,5),'Recyclabilité Prod Matx'!C:F,2,FALSE), "")</f>
        <v/>
      </c>
      <c r="D8096" s="11" t="str">
        <f>IF($B8096 &lt;&gt; "",VLOOKUP(MID(B8096,3,5),'Recyclabilité Prod Matx'!C:F,3,FALSE),"")</f>
        <v/>
      </c>
      <c r="E8096" s="11" t="str">
        <f>IF($B8096 &lt;&gt; "",VLOOKUP(MID(B8096,3,5),'Recyclabilité Prod Matx'!C:F,4,FALSE), "")</f>
        <v/>
      </c>
      <c r="F8096" s="12" t="str">
        <f>IF($B8096 &lt;&gt; "", IF(C8096="Totale","",IF(D8096 = 0, "", VLOOKUP(D8096,'Cond Compo'!A:B,2,FALSE))),"")</f>
        <v/>
      </c>
      <c r="G8096" s="28"/>
      <c r="H8096" s="11" t="str">
        <f xml:space="preserve"> IF(C8096="Totale",2,IF($G8096 &lt;&gt; "", IF(D8096 = "E",MATCH(G8096, 'Cond Compo'!D$16:D$18, 0), MATCH(G8096, 'Cond Compo'!C$16:C$19, 0)), ""))</f>
        <v/>
      </c>
      <c r="I8096" s="12" t="str">
        <f>IF($E8096 &lt;&gt; "", IF(E8096 = 0, "", VLOOKUP(E8096,'Cond Perturbation'!A:B,2,FALSE)),"")</f>
        <v/>
      </c>
      <c r="J8096" s="28"/>
      <c r="K8096" s="29" t="str">
        <f>IF($B8096 &lt;&gt; "", IF(C8096="Oui",IF(H8096=1,IF(E8096=0,Résultat!G$8,IF(J8096="No",Résultat!$G$8,Résultat!$G$7)),IF(H8096=2,IF(E8096=0,Résultat!G$9,IF(J8096="No",Résultat!$G$9,Résultat!$G$7)),Résultat!$G$7)),IF(C8096 = "Totale", IF(H8096=1,IF(E8096=0,Résultat!G$8,IF(J8096="No",Résultat!$G$9,Résultat!$G$7)),IF(H8096=2,IF(E8096=0,Résultat!G$9,IF(J8096="No",Résultat!$G$9,Résultat!$G$7)),Résultat!$G$7)),Résultat!$G$7)), "")</f>
        <v/>
      </c>
    </row>
    <row r="8097" spans="1:11" ht="20.100000000000001" customHeight="1">
      <c r="A8097" s="26"/>
      <c r="B8097" s="27"/>
      <c r="C8097" s="11" t="str">
        <f>IF($B8097 &lt;&gt; "",VLOOKUP(MID(B8097,3,5),'Recyclabilité Prod Matx'!C:F,2,FALSE), "")</f>
        <v/>
      </c>
      <c r="D8097" s="11" t="str">
        <f>IF($B8097 &lt;&gt; "",VLOOKUP(MID(B8097,3,5),'Recyclabilité Prod Matx'!C:F,3,FALSE),"")</f>
        <v/>
      </c>
      <c r="E8097" s="11" t="str">
        <f>IF($B8097 &lt;&gt; "",VLOOKUP(MID(B8097,3,5),'Recyclabilité Prod Matx'!C:F,4,FALSE), "")</f>
        <v/>
      </c>
      <c r="F8097" s="12" t="str">
        <f>IF($B8097 &lt;&gt; "", IF(C8097="Totale","",IF(D8097 = 0, "", VLOOKUP(D8097,'Cond Compo'!A:B,2,FALSE))),"")</f>
        <v/>
      </c>
      <c r="G8097" s="28"/>
      <c r="H8097" s="11" t="str">
        <f xml:space="preserve"> IF(C8097="Totale",2,IF($G8097 &lt;&gt; "", IF(D8097 = "E",MATCH(G8097, 'Cond Compo'!D$16:D$18, 0), MATCH(G8097, 'Cond Compo'!C$16:C$19, 0)), ""))</f>
        <v/>
      </c>
      <c r="I8097" s="12" t="str">
        <f>IF($E8097 &lt;&gt; "", IF(E8097 = 0, "", VLOOKUP(E8097,'Cond Perturbation'!A:B,2,FALSE)),"")</f>
        <v/>
      </c>
      <c r="J8097" s="28"/>
      <c r="K8097" s="29" t="str">
        <f>IF($B8097 &lt;&gt; "", IF(C8097="Oui",IF(H8097=1,IF(E8097=0,Résultat!G$8,IF(J8097="No",Résultat!$G$8,Résultat!$G$7)),IF(H8097=2,IF(E8097=0,Résultat!G$9,IF(J8097="No",Résultat!$G$9,Résultat!$G$7)),Résultat!$G$7)),IF(C8097 = "Totale", IF(H8097=1,IF(E8097=0,Résultat!G$8,IF(J8097="No",Résultat!$G$9,Résultat!$G$7)),IF(H8097=2,IF(E8097=0,Résultat!G$9,IF(J8097="No",Résultat!$G$9,Résultat!$G$7)),Résultat!$G$7)),Résultat!$G$7)), "")</f>
        <v/>
      </c>
    </row>
    <row r="8098" spans="1:11" ht="20.100000000000001" customHeight="1">
      <c r="A8098" s="26"/>
      <c r="B8098" s="27"/>
      <c r="C8098" s="11" t="str">
        <f>IF($B8098 &lt;&gt; "",VLOOKUP(MID(B8098,3,5),'Recyclabilité Prod Matx'!C:F,2,FALSE), "")</f>
        <v/>
      </c>
      <c r="D8098" s="11" t="str">
        <f>IF($B8098 &lt;&gt; "",VLOOKUP(MID(B8098,3,5),'Recyclabilité Prod Matx'!C:F,3,FALSE),"")</f>
        <v/>
      </c>
      <c r="E8098" s="11" t="str">
        <f>IF($B8098 &lt;&gt; "",VLOOKUP(MID(B8098,3,5),'Recyclabilité Prod Matx'!C:F,4,FALSE), "")</f>
        <v/>
      </c>
      <c r="F8098" s="12" t="str">
        <f>IF($B8098 &lt;&gt; "", IF(C8098="Totale","",IF(D8098 = 0, "", VLOOKUP(D8098,'Cond Compo'!A:B,2,FALSE))),"")</f>
        <v/>
      </c>
      <c r="G8098" s="28"/>
      <c r="H8098" s="11" t="str">
        <f xml:space="preserve"> IF(C8098="Totale",2,IF($G8098 &lt;&gt; "", IF(D8098 = "E",MATCH(G8098, 'Cond Compo'!D$16:D$18, 0), MATCH(G8098, 'Cond Compo'!C$16:C$19, 0)), ""))</f>
        <v/>
      </c>
      <c r="I8098" s="12" t="str">
        <f>IF($E8098 &lt;&gt; "", IF(E8098 = 0, "", VLOOKUP(E8098,'Cond Perturbation'!A:B,2,FALSE)),"")</f>
        <v/>
      </c>
      <c r="J8098" s="28"/>
      <c r="K8098" s="29" t="str">
        <f>IF($B8098 &lt;&gt; "", IF(C8098="Oui",IF(H8098=1,IF(E8098=0,Résultat!G$8,IF(J8098="No",Résultat!$G$8,Résultat!$G$7)),IF(H8098=2,IF(E8098=0,Résultat!G$9,IF(J8098="No",Résultat!$G$9,Résultat!$G$7)),Résultat!$G$7)),IF(C8098 = "Totale", IF(H8098=1,IF(E8098=0,Résultat!G$8,IF(J8098="No",Résultat!$G$9,Résultat!$G$7)),IF(H8098=2,IF(E8098=0,Résultat!G$9,IF(J8098="No",Résultat!$G$9,Résultat!$G$7)),Résultat!$G$7)),Résultat!$G$7)), "")</f>
        <v/>
      </c>
    </row>
    <row r="8099" spans="1:11" ht="20.100000000000001" customHeight="1">
      <c r="A8099" s="26"/>
      <c r="B8099" s="27"/>
      <c r="C8099" s="11" t="str">
        <f>IF($B8099 &lt;&gt; "",VLOOKUP(MID(B8099,3,5),'Recyclabilité Prod Matx'!C:F,2,FALSE), "")</f>
        <v/>
      </c>
      <c r="D8099" s="11" t="str">
        <f>IF($B8099 &lt;&gt; "",VLOOKUP(MID(B8099,3,5),'Recyclabilité Prod Matx'!C:F,3,FALSE),"")</f>
        <v/>
      </c>
      <c r="E8099" s="11" t="str">
        <f>IF($B8099 &lt;&gt; "",VLOOKUP(MID(B8099,3,5),'Recyclabilité Prod Matx'!C:F,4,FALSE), "")</f>
        <v/>
      </c>
      <c r="F8099" s="12" t="str">
        <f>IF($B8099 &lt;&gt; "", IF(C8099="Totale","",IF(D8099 = 0, "", VLOOKUP(D8099,'Cond Compo'!A:B,2,FALSE))),"")</f>
        <v/>
      </c>
      <c r="G8099" s="28"/>
      <c r="H8099" s="11" t="str">
        <f xml:space="preserve"> IF(C8099="Totale",2,IF($G8099 &lt;&gt; "", IF(D8099 = "E",MATCH(G8099, 'Cond Compo'!D$16:D$18, 0), MATCH(G8099, 'Cond Compo'!C$16:C$19, 0)), ""))</f>
        <v/>
      </c>
      <c r="I8099" s="12" t="str">
        <f>IF($E8099 &lt;&gt; "", IF(E8099 = 0, "", VLOOKUP(E8099,'Cond Perturbation'!A:B,2,FALSE)),"")</f>
        <v/>
      </c>
      <c r="J8099" s="28"/>
      <c r="K8099" s="29" t="str">
        <f>IF($B8099 &lt;&gt; "", IF(C8099="Oui",IF(H8099=1,IF(E8099=0,Résultat!G$8,IF(J8099="No",Résultat!$G$8,Résultat!$G$7)),IF(H8099=2,IF(E8099=0,Résultat!G$9,IF(J8099="No",Résultat!$G$9,Résultat!$G$7)),Résultat!$G$7)),IF(C8099 = "Totale", IF(H8099=1,IF(E8099=0,Résultat!G$8,IF(J8099="No",Résultat!$G$9,Résultat!$G$7)),IF(H8099=2,IF(E8099=0,Résultat!G$9,IF(J8099="No",Résultat!$G$9,Résultat!$G$7)),Résultat!$G$7)),Résultat!$G$7)), "")</f>
        <v/>
      </c>
    </row>
    <row r="8100" spans="1:11" ht="20.100000000000001" customHeight="1">
      <c r="A8100" s="26"/>
      <c r="B8100" s="27"/>
      <c r="C8100" s="11" t="str">
        <f>IF($B8100 &lt;&gt; "",VLOOKUP(MID(B8100,3,5),'Recyclabilité Prod Matx'!C:F,2,FALSE), "")</f>
        <v/>
      </c>
      <c r="D8100" s="11" t="str">
        <f>IF($B8100 &lt;&gt; "",VLOOKUP(MID(B8100,3,5),'Recyclabilité Prod Matx'!C:F,3,FALSE),"")</f>
        <v/>
      </c>
      <c r="E8100" s="11" t="str">
        <f>IF($B8100 &lt;&gt; "",VLOOKUP(MID(B8100,3,5),'Recyclabilité Prod Matx'!C:F,4,FALSE), "")</f>
        <v/>
      </c>
      <c r="F8100" s="12" t="str">
        <f>IF($B8100 &lt;&gt; "", IF(C8100="Totale","",IF(D8100 = 0, "", VLOOKUP(D8100,'Cond Compo'!A:B,2,FALSE))),"")</f>
        <v/>
      </c>
      <c r="G8100" s="28"/>
      <c r="H8100" s="11" t="str">
        <f xml:space="preserve"> IF(C8100="Totale",2,IF($G8100 &lt;&gt; "", IF(D8100 = "E",MATCH(G8100, 'Cond Compo'!D$16:D$18, 0), MATCH(G8100, 'Cond Compo'!C$16:C$19, 0)), ""))</f>
        <v/>
      </c>
      <c r="I8100" s="12" t="str">
        <f>IF($E8100 &lt;&gt; "", IF(E8100 = 0, "", VLOOKUP(E8100,'Cond Perturbation'!A:B,2,FALSE)),"")</f>
        <v/>
      </c>
      <c r="J8100" s="28"/>
      <c r="K8100" s="29" t="str">
        <f>IF($B8100 &lt;&gt; "", IF(C8100="Oui",IF(H8100=1,IF(E8100=0,Résultat!G$8,IF(J8100="No",Résultat!$G$8,Résultat!$G$7)),IF(H8100=2,IF(E8100=0,Résultat!G$9,IF(J8100="No",Résultat!$G$9,Résultat!$G$7)),Résultat!$G$7)),IF(C8100 = "Totale", IF(H8100=1,IF(E8100=0,Résultat!G$8,IF(J8100="No",Résultat!$G$9,Résultat!$G$7)),IF(H8100=2,IF(E8100=0,Résultat!G$9,IF(J8100="No",Résultat!$G$9,Résultat!$G$7)),Résultat!$G$7)),Résultat!$G$7)), "")</f>
        <v/>
      </c>
    </row>
    <row r="8101" spans="1:11" ht="20.100000000000001" customHeight="1">
      <c r="A8101" s="26"/>
      <c r="B8101" s="27"/>
      <c r="C8101" s="11" t="str">
        <f>IF($B8101 &lt;&gt; "",VLOOKUP(MID(B8101,3,5),'Recyclabilité Prod Matx'!C:F,2,FALSE), "")</f>
        <v/>
      </c>
      <c r="D8101" s="11" t="str">
        <f>IF($B8101 &lt;&gt; "",VLOOKUP(MID(B8101,3,5),'Recyclabilité Prod Matx'!C:F,3,FALSE),"")</f>
        <v/>
      </c>
      <c r="E8101" s="11" t="str">
        <f>IF($B8101 &lt;&gt; "",VLOOKUP(MID(B8101,3,5),'Recyclabilité Prod Matx'!C:F,4,FALSE), "")</f>
        <v/>
      </c>
      <c r="F8101" s="12" t="str">
        <f>IF($B8101 &lt;&gt; "", IF(C8101="Totale","",IF(D8101 = 0, "", VLOOKUP(D8101,'Cond Compo'!A:B,2,FALSE))),"")</f>
        <v/>
      </c>
      <c r="G8101" s="28"/>
      <c r="H8101" s="11" t="str">
        <f xml:space="preserve"> IF(C8101="Totale",2,IF($G8101 &lt;&gt; "", IF(D8101 = "E",MATCH(G8101, 'Cond Compo'!D$16:D$18, 0), MATCH(G8101, 'Cond Compo'!C$16:C$19, 0)), ""))</f>
        <v/>
      </c>
      <c r="I8101" s="12" t="str">
        <f>IF($E8101 &lt;&gt; "", IF(E8101 = 0, "", VLOOKUP(E8101,'Cond Perturbation'!A:B,2,FALSE)),"")</f>
        <v/>
      </c>
      <c r="J8101" s="28"/>
      <c r="K8101" s="29" t="str">
        <f>IF($B8101 &lt;&gt; "", IF(C8101="Oui",IF(H8101=1,IF(E8101=0,Résultat!G$8,IF(J8101="No",Résultat!$G$8,Résultat!$G$7)),IF(H8101=2,IF(E8101=0,Résultat!G$9,IF(J8101="No",Résultat!$G$9,Résultat!$G$7)),Résultat!$G$7)),IF(C8101 = "Totale", IF(H8101=1,IF(E8101=0,Résultat!G$8,IF(J8101="No",Résultat!$G$9,Résultat!$G$7)),IF(H8101=2,IF(E8101=0,Résultat!G$9,IF(J8101="No",Résultat!$G$9,Résultat!$G$7)),Résultat!$G$7)),Résultat!$G$7)), "")</f>
        <v/>
      </c>
    </row>
    <row r="8102" spans="1:11" ht="20.100000000000001" customHeight="1">
      <c r="A8102" s="26"/>
      <c r="B8102" s="27"/>
      <c r="C8102" s="11" t="str">
        <f>IF($B8102 &lt;&gt; "",VLOOKUP(MID(B8102,3,5),'Recyclabilité Prod Matx'!C:F,2,FALSE), "")</f>
        <v/>
      </c>
      <c r="D8102" s="11" t="str">
        <f>IF($B8102 &lt;&gt; "",VLOOKUP(MID(B8102,3,5),'Recyclabilité Prod Matx'!C:F,3,FALSE),"")</f>
        <v/>
      </c>
      <c r="E8102" s="11" t="str">
        <f>IF($B8102 &lt;&gt; "",VLOOKUP(MID(B8102,3,5),'Recyclabilité Prod Matx'!C:F,4,FALSE), "")</f>
        <v/>
      </c>
      <c r="F8102" s="12" t="str">
        <f>IF($B8102 &lt;&gt; "", IF(C8102="Totale","",IF(D8102 = 0, "", VLOOKUP(D8102,'Cond Compo'!A:B,2,FALSE))),"")</f>
        <v/>
      </c>
      <c r="G8102" s="28"/>
      <c r="H8102" s="11" t="str">
        <f xml:space="preserve"> IF(C8102="Totale",2,IF($G8102 &lt;&gt; "", IF(D8102 = "E",MATCH(G8102, 'Cond Compo'!D$16:D$18, 0), MATCH(G8102, 'Cond Compo'!C$16:C$19, 0)), ""))</f>
        <v/>
      </c>
      <c r="I8102" s="12" t="str">
        <f>IF($E8102 &lt;&gt; "", IF(E8102 = 0, "", VLOOKUP(E8102,'Cond Perturbation'!A:B,2,FALSE)),"")</f>
        <v/>
      </c>
      <c r="J8102" s="28"/>
      <c r="K8102" s="29" t="str">
        <f>IF($B8102 &lt;&gt; "", IF(C8102="Oui",IF(H8102=1,IF(E8102=0,Résultat!G$8,IF(J8102="No",Résultat!$G$8,Résultat!$G$7)),IF(H8102=2,IF(E8102=0,Résultat!G$9,IF(J8102="No",Résultat!$G$9,Résultat!$G$7)),Résultat!$G$7)),IF(C8102 = "Totale", IF(H8102=1,IF(E8102=0,Résultat!G$8,IF(J8102="No",Résultat!$G$9,Résultat!$G$7)),IF(H8102=2,IF(E8102=0,Résultat!G$9,IF(J8102="No",Résultat!$G$9,Résultat!$G$7)),Résultat!$G$7)),Résultat!$G$7)), "")</f>
        <v/>
      </c>
    </row>
    <row r="8103" spans="1:11" ht="20.100000000000001" customHeight="1">
      <c r="A8103" s="26"/>
      <c r="B8103" s="27"/>
      <c r="C8103" s="11" t="str">
        <f>IF($B8103 &lt;&gt; "",VLOOKUP(MID(B8103,3,5),'Recyclabilité Prod Matx'!C:F,2,FALSE), "")</f>
        <v/>
      </c>
      <c r="D8103" s="11" t="str">
        <f>IF($B8103 &lt;&gt; "",VLOOKUP(MID(B8103,3,5),'Recyclabilité Prod Matx'!C:F,3,FALSE),"")</f>
        <v/>
      </c>
      <c r="E8103" s="11" t="str">
        <f>IF($B8103 &lt;&gt; "",VLOOKUP(MID(B8103,3,5),'Recyclabilité Prod Matx'!C:F,4,FALSE), "")</f>
        <v/>
      </c>
      <c r="F8103" s="12" t="str">
        <f>IF($B8103 &lt;&gt; "", IF(C8103="Totale","",IF(D8103 = 0, "", VLOOKUP(D8103,'Cond Compo'!A:B,2,FALSE))),"")</f>
        <v/>
      </c>
      <c r="G8103" s="28"/>
      <c r="H8103" s="11" t="str">
        <f xml:space="preserve"> IF(C8103="Totale",2,IF($G8103 &lt;&gt; "", IF(D8103 = "E",MATCH(G8103, 'Cond Compo'!D$16:D$18, 0), MATCH(G8103, 'Cond Compo'!C$16:C$19, 0)), ""))</f>
        <v/>
      </c>
      <c r="I8103" s="12" t="str">
        <f>IF($E8103 &lt;&gt; "", IF(E8103 = 0, "", VLOOKUP(E8103,'Cond Perturbation'!A:B,2,FALSE)),"")</f>
        <v/>
      </c>
      <c r="J8103" s="28"/>
      <c r="K8103" s="29" t="str">
        <f>IF($B8103 &lt;&gt; "", IF(C8103="Oui",IF(H8103=1,IF(E8103=0,Résultat!G$8,IF(J8103="No",Résultat!$G$8,Résultat!$G$7)),IF(H8103=2,IF(E8103=0,Résultat!G$9,IF(J8103="No",Résultat!$G$9,Résultat!$G$7)),Résultat!$G$7)),IF(C8103 = "Totale", IF(H8103=1,IF(E8103=0,Résultat!G$8,IF(J8103="No",Résultat!$G$9,Résultat!$G$7)),IF(H8103=2,IF(E8103=0,Résultat!G$9,IF(J8103="No",Résultat!$G$9,Résultat!$G$7)),Résultat!$G$7)),Résultat!$G$7)), "")</f>
        <v/>
      </c>
    </row>
    <row r="8104" spans="1:11" ht="20.100000000000001" customHeight="1">
      <c r="A8104" s="26"/>
      <c r="B8104" s="27"/>
      <c r="C8104" s="11" t="str">
        <f>IF($B8104 &lt;&gt; "",VLOOKUP(MID(B8104,3,5),'Recyclabilité Prod Matx'!C:F,2,FALSE), "")</f>
        <v/>
      </c>
      <c r="D8104" s="11" t="str">
        <f>IF($B8104 &lt;&gt; "",VLOOKUP(MID(B8104,3,5),'Recyclabilité Prod Matx'!C:F,3,FALSE),"")</f>
        <v/>
      </c>
      <c r="E8104" s="11" t="str">
        <f>IF($B8104 &lt;&gt; "",VLOOKUP(MID(B8104,3,5),'Recyclabilité Prod Matx'!C:F,4,FALSE), "")</f>
        <v/>
      </c>
      <c r="F8104" s="12" t="str">
        <f>IF($B8104 &lt;&gt; "", IF(C8104="Totale","",IF(D8104 = 0, "", VLOOKUP(D8104,'Cond Compo'!A:B,2,FALSE))),"")</f>
        <v/>
      </c>
      <c r="G8104" s="28"/>
      <c r="H8104" s="11" t="str">
        <f xml:space="preserve"> IF(C8104="Totale",2,IF($G8104 &lt;&gt; "", IF(D8104 = "E",MATCH(G8104, 'Cond Compo'!D$16:D$18, 0), MATCH(G8104, 'Cond Compo'!C$16:C$19, 0)), ""))</f>
        <v/>
      </c>
      <c r="I8104" s="12" t="str">
        <f>IF($E8104 &lt;&gt; "", IF(E8104 = 0, "", VLOOKUP(E8104,'Cond Perturbation'!A:B,2,FALSE)),"")</f>
        <v/>
      </c>
      <c r="J8104" s="28"/>
      <c r="K8104" s="29" t="str">
        <f>IF($B8104 &lt;&gt; "", IF(C8104="Oui",IF(H8104=1,IF(E8104=0,Résultat!G$8,IF(J8104="No",Résultat!$G$8,Résultat!$G$7)),IF(H8104=2,IF(E8104=0,Résultat!G$9,IF(J8104="No",Résultat!$G$9,Résultat!$G$7)),Résultat!$G$7)),IF(C8104 = "Totale", IF(H8104=1,IF(E8104=0,Résultat!G$8,IF(J8104="No",Résultat!$G$9,Résultat!$G$7)),IF(H8104=2,IF(E8104=0,Résultat!G$9,IF(J8104="No",Résultat!$G$9,Résultat!$G$7)),Résultat!$G$7)),Résultat!$G$7)), "")</f>
        <v/>
      </c>
    </row>
    <row r="8105" spans="1:11" ht="20.100000000000001" customHeight="1">
      <c r="A8105" s="26"/>
      <c r="B8105" s="27"/>
      <c r="C8105" s="11" t="str">
        <f>IF($B8105 &lt;&gt; "",VLOOKUP(MID(B8105,3,5),'Recyclabilité Prod Matx'!C:F,2,FALSE), "")</f>
        <v/>
      </c>
      <c r="D8105" s="11" t="str">
        <f>IF($B8105 &lt;&gt; "",VLOOKUP(MID(B8105,3,5),'Recyclabilité Prod Matx'!C:F,3,FALSE),"")</f>
        <v/>
      </c>
      <c r="E8105" s="11" t="str">
        <f>IF($B8105 &lt;&gt; "",VLOOKUP(MID(B8105,3,5),'Recyclabilité Prod Matx'!C:F,4,FALSE), "")</f>
        <v/>
      </c>
      <c r="F8105" s="12" t="str">
        <f>IF($B8105 &lt;&gt; "", IF(C8105="Totale","",IF(D8105 = 0, "", VLOOKUP(D8105,'Cond Compo'!A:B,2,FALSE))),"")</f>
        <v/>
      </c>
      <c r="G8105" s="28"/>
      <c r="H8105" s="11" t="str">
        <f xml:space="preserve"> IF(C8105="Totale",2,IF($G8105 &lt;&gt; "", IF(D8105 = "E",MATCH(G8105, 'Cond Compo'!D$16:D$18, 0), MATCH(G8105, 'Cond Compo'!C$16:C$19, 0)), ""))</f>
        <v/>
      </c>
      <c r="I8105" s="12" t="str">
        <f>IF($E8105 &lt;&gt; "", IF(E8105 = 0, "", VLOOKUP(E8105,'Cond Perturbation'!A:B,2,FALSE)),"")</f>
        <v/>
      </c>
      <c r="J8105" s="28"/>
      <c r="K8105" s="29" t="str">
        <f>IF($B8105 &lt;&gt; "", IF(C8105="Oui",IF(H8105=1,IF(E8105=0,Résultat!G$8,IF(J8105="No",Résultat!$G$8,Résultat!$G$7)),IF(H8105=2,IF(E8105=0,Résultat!G$9,IF(J8105="No",Résultat!$G$9,Résultat!$G$7)),Résultat!$G$7)),IF(C8105 = "Totale", IF(H8105=1,IF(E8105=0,Résultat!G$8,IF(J8105="No",Résultat!$G$9,Résultat!$G$7)),IF(H8105=2,IF(E8105=0,Résultat!G$9,IF(J8105="No",Résultat!$G$9,Résultat!$G$7)),Résultat!$G$7)),Résultat!$G$7)), "")</f>
        <v/>
      </c>
    </row>
    <row r="8106" spans="1:11" ht="20.100000000000001" customHeight="1">
      <c r="A8106" s="26"/>
      <c r="B8106" s="27"/>
      <c r="C8106" s="11" t="str">
        <f>IF($B8106 &lt;&gt; "",VLOOKUP(MID(B8106,3,5),'Recyclabilité Prod Matx'!C:F,2,FALSE), "")</f>
        <v/>
      </c>
      <c r="D8106" s="11" t="str">
        <f>IF($B8106 &lt;&gt; "",VLOOKUP(MID(B8106,3,5),'Recyclabilité Prod Matx'!C:F,3,FALSE),"")</f>
        <v/>
      </c>
      <c r="E8106" s="11" t="str">
        <f>IF($B8106 &lt;&gt; "",VLOOKUP(MID(B8106,3,5),'Recyclabilité Prod Matx'!C:F,4,FALSE), "")</f>
        <v/>
      </c>
      <c r="F8106" s="12" t="str">
        <f>IF($B8106 &lt;&gt; "", IF(C8106="Totale","",IF(D8106 = 0, "", VLOOKUP(D8106,'Cond Compo'!A:B,2,FALSE))),"")</f>
        <v/>
      </c>
      <c r="G8106" s="28"/>
      <c r="H8106" s="11" t="str">
        <f xml:space="preserve"> IF(C8106="Totale",2,IF($G8106 &lt;&gt; "", IF(D8106 = "E",MATCH(G8106, 'Cond Compo'!D$16:D$18, 0), MATCH(G8106, 'Cond Compo'!C$16:C$19, 0)), ""))</f>
        <v/>
      </c>
      <c r="I8106" s="12" t="str">
        <f>IF($E8106 &lt;&gt; "", IF(E8106 = 0, "", VLOOKUP(E8106,'Cond Perturbation'!A:B,2,FALSE)),"")</f>
        <v/>
      </c>
      <c r="J8106" s="28"/>
      <c r="K8106" s="29" t="str">
        <f>IF($B8106 &lt;&gt; "", IF(C8106="Oui",IF(H8106=1,IF(E8106=0,Résultat!G$8,IF(J8106="No",Résultat!$G$8,Résultat!$G$7)),IF(H8106=2,IF(E8106=0,Résultat!G$9,IF(J8106="No",Résultat!$G$9,Résultat!$G$7)),Résultat!$G$7)),IF(C8106 = "Totale", IF(H8106=1,IF(E8106=0,Résultat!G$8,IF(J8106="No",Résultat!$G$9,Résultat!$G$7)),IF(H8106=2,IF(E8106=0,Résultat!G$9,IF(J8106="No",Résultat!$G$9,Résultat!$G$7)),Résultat!$G$7)),Résultat!$G$7)), "")</f>
        <v/>
      </c>
    </row>
    <row r="8107" spans="1:11" ht="20.100000000000001" customHeight="1">
      <c r="A8107" s="26"/>
      <c r="B8107" s="27"/>
      <c r="C8107" s="11" t="str">
        <f>IF($B8107 &lt;&gt; "",VLOOKUP(MID(B8107,3,5),'Recyclabilité Prod Matx'!C:F,2,FALSE), "")</f>
        <v/>
      </c>
      <c r="D8107" s="11" t="str">
        <f>IF($B8107 &lt;&gt; "",VLOOKUP(MID(B8107,3,5),'Recyclabilité Prod Matx'!C:F,3,FALSE),"")</f>
        <v/>
      </c>
      <c r="E8107" s="11" t="str">
        <f>IF($B8107 &lt;&gt; "",VLOOKUP(MID(B8107,3,5),'Recyclabilité Prod Matx'!C:F,4,FALSE), "")</f>
        <v/>
      </c>
      <c r="F8107" s="12" t="str">
        <f>IF($B8107 &lt;&gt; "", IF(C8107="Totale","",IF(D8107 = 0, "", VLOOKUP(D8107,'Cond Compo'!A:B,2,FALSE))),"")</f>
        <v/>
      </c>
      <c r="G8107" s="28"/>
      <c r="H8107" s="11" t="str">
        <f xml:space="preserve"> IF(C8107="Totale",2,IF($G8107 &lt;&gt; "", IF(D8107 = "E",MATCH(G8107, 'Cond Compo'!D$16:D$18, 0), MATCH(G8107, 'Cond Compo'!C$16:C$19, 0)), ""))</f>
        <v/>
      </c>
      <c r="I8107" s="12" t="str">
        <f>IF($E8107 &lt;&gt; "", IF(E8107 = 0, "", VLOOKUP(E8107,'Cond Perturbation'!A:B,2,FALSE)),"")</f>
        <v/>
      </c>
      <c r="J8107" s="28"/>
      <c r="K8107" s="29" t="str">
        <f>IF($B8107 &lt;&gt; "", IF(C8107="Oui",IF(H8107=1,IF(E8107=0,Résultat!G$8,IF(J8107="No",Résultat!$G$8,Résultat!$G$7)),IF(H8107=2,IF(E8107=0,Résultat!G$9,IF(J8107="No",Résultat!$G$9,Résultat!$G$7)),Résultat!$G$7)),IF(C8107 = "Totale", IF(H8107=1,IF(E8107=0,Résultat!G$8,IF(J8107="No",Résultat!$G$9,Résultat!$G$7)),IF(H8107=2,IF(E8107=0,Résultat!G$9,IF(J8107="No",Résultat!$G$9,Résultat!$G$7)),Résultat!$G$7)),Résultat!$G$7)), "")</f>
        <v/>
      </c>
    </row>
    <row r="8108" spans="1:11" ht="20.100000000000001" customHeight="1">
      <c r="A8108" s="26"/>
      <c r="B8108" s="27"/>
      <c r="C8108" s="11" t="str">
        <f>IF($B8108 &lt;&gt; "",VLOOKUP(MID(B8108,3,5),'Recyclabilité Prod Matx'!C:F,2,FALSE), "")</f>
        <v/>
      </c>
      <c r="D8108" s="11" t="str">
        <f>IF($B8108 &lt;&gt; "",VLOOKUP(MID(B8108,3,5),'Recyclabilité Prod Matx'!C:F,3,FALSE),"")</f>
        <v/>
      </c>
      <c r="E8108" s="11" t="str">
        <f>IF($B8108 &lt;&gt; "",VLOOKUP(MID(B8108,3,5),'Recyclabilité Prod Matx'!C:F,4,FALSE), "")</f>
        <v/>
      </c>
      <c r="F8108" s="12" t="str">
        <f>IF($B8108 &lt;&gt; "", IF(C8108="Totale","",IF(D8108 = 0, "", VLOOKUP(D8108,'Cond Compo'!A:B,2,FALSE))),"")</f>
        <v/>
      </c>
      <c r="G8108" s="28"/>
      <c r="H8108" s="11" t="str">
        <f xml:space="preserve"> IF(C8108="Totale",2,IF($G8108 &lt;&gt; "", IF(D8108 = "E",MATCH(G8108, 'Cond Compo'!D$16:D$18, 0), MATCH(G8108, 'Cond Compo'!C$16:C$19, 0)), ""))</f>
        <v/>
      </c>
      <c r="I8108" s="12" t="str">
        <f>IF($E8108 &lt;&gt; "", IF(E8108 = 0, "", VLOOKUP(E8108,'Cond Perturbation'!A:B,2,FALSE)),"")</f>
        <v/>
      </c>
      <c r="J8108" s="28"/>
      <c r="K8108" s="29" t="str">
        <f>IF($B8108 &lt;&gt; "", IF(C8108="Oui",IF(H8108=1,IF(E8108=0,Résultat!G$8,IF(J8108="No",Résultat!$G$8,Résultat!$G$7)),IF(H8108=2,IF(E8108=0,Résultat!G$9,IF(J8108="No",Résultat!$G$9,Résultat!$G$7)),Résultat!$G$7)),IF(C8108 = "Totale", IF(H8108=1,IF(E8108=0,Résultat!G$8,IF(J8108="No",Résultat!$G$9,Résultat!$G$7)),IF(H8108=2,IF(E8108=0,Résultat!G$9,IF(J8108="No",Résultat!$G$9,Résultat!$G$7)),Résultat!$G$7)),Résultat!$G$7)), "")</f>
        <v/>
      </c>
    </row>
    <row r="8109" spans="1:11" ht="20.100000000000001" customHeight="1">
      <c r="A8109" s="26"/>
      <c r="B8109" s="27"/>
      <c r="C8109" s="11" t="str">
        <f>IF($B8109 &lt;&gt; "",VLOOKUP(MID(B8109,3,5),'Recyclabilité Prod Matx'!C:F,2,FALSE), "")</f>
        <v/>
      </c>
      <c r="D8109" s="11" t="str">
        <f>IF($B8109 &lt;&gt; "",VLOOKUP(MID(B8109,3,5),'Recyclabilité Prod Matx'!C:F,3,FALSE),"")</f>
        <v/>
      </c>
      <c r="E8109" s="11" t="str">
        <f>IF($B8109 &lt;&gt; "",VLOOKUP(MID(B8109,3,5),'Recyclabilité Prod Matx'!C:F,4,FALSE), "")</f>
        <v/>
      </c>
      <c r="F8109" s="12" t="str">
        <f>IF($B8109 &lt;&gt; "", IF(C8109="Totale","",IF(D8109 = 0, "", VLOOKUP(D8109,'Cond Compo'!A:B,2,FALSE))),"")</f>
        <v/>
      </c>
      <c r="G8109" s="28"/>
      <c r="H8109" s="11" t="str">
        <f xml:space="preserve"> IF(C8109="Totale",2,IF($G8109 &lt;&gt; "", IF(D8109 = "E",MATCH(G8109, 'Cond Compo'!D$16:D$18, 0), MATCH(G8109, 'Cond Compo'!C$16:C$19, 0)), ""))</f>
        <v/>
      </c>
      <c r="I8109" s="12" t="str">
        <f>IF($E8109 &lt;&gt; "", IF(E8109 = 0, "", VLOOKUP(E8109,'Cond Perturbation'!A:B,2,FALSE)),"")</f>
        <v/>
      </c>
      <c r="J8109" s="28"/>
      <c r="K8109" s="29" t="str">
        <f>IF($B8109 &lt;&gt; "", IF(C8109="Oui",IF(H8109=1,IF(E8109=0,Résultat!G$8,IF(J8109="No",Résultat!$G$8,Résultat!$G$7)),IF(H8109=2,IF(E8109=0,Résultat!G$9,IF(J8109="No",Résultat!$G$9,Résultat!$G$7)),Résultat!$G$7)),IF(C8109 = "Totale", IF(H8109=1,IF(E8109=0,Résultat!G$8,IF(J8109="No",Résultat!$G$9,Résultat!$G$7)),IF(H8109=2,IF(E8109=0,Résultat!G$9,IF(J8109="No",Résultat!$G$9,Résultat!$G$7)),Résultat!$G$7)),Résultat!$G$7)), "")</f>
        <v/>
      </c>
    </row>
    <row r="8110" spans="1:11" ht="20.100000000000001" customHeight="1">
      <c r="A8110" s="26"/>
      <c r="B8110" s="27"/>
      <c r="C8110" s="11" t="str">
        <f>IF($B8110 &lt;&gt; "",VLOOKUP(MID(B8110,3,5),'Recyclabilité Prod Matx'!C:F,2,FALSE), "")</f>
        <v/>
      </c>
      <c r="D8110" s="11" t="str">
        <f>IF($B8110 &lt;&gt; "",VLOOKUP(MID(B8110,3,5),'Recyclabilité Prod Matx'!C:F,3,FALSE),"")</f>
        <v/>
      </c>
      <c r="E8110" s="11" t="str">
        <f>IF($B8110 &lt;&gt; "",VLOOKUP(MID(B8110,3,5),'Recyclabilité Prod Matx'!C:F,4,FALSE), "")</f>
        <v/>
      </c>
      <c r="F8110" s="12" t="str">
        <f>IF($B8110 &lt;&gt; "", IF(C8110="Totale","",IF(D8110 = 0, "", VLOOKUP(D8110,'Cond Compo'!A:B,2,FALSE))),"")</f>
        <v/>
      </c>
      <c r="G8110" s="28"/>
      <c r="H8110" s="11" t="str">
        <f xml:space="preserve"> IF(C8110="Totale",2,IF($G8110 &lt;&gt; "", IF(D8110 = "E",MATCH(G8110, 'Cond Compo'!D$16:D$18, 0), MATCH(G8110, 'Cond Compo'!C$16:C$19, 0)), ""))</f>
        <v/>
      </c>
      <c r="I8110" s="12" t="str">
        <f>IF($E8110 &lt;&gt; "", IF(E8110 = 0, "", VLOOKUP(E8110,'Cond Perturbation'!A:B,2,FALSE)),"")</f>
        <v/>
      </c>
      <c r="J8110" s="28"/>
      <c r="K8110" s="29" t="str">
        <f>IF($B8110 &lt;&gt; "", IF(C8110="Oui",IF(H8110=1,IF(E8110=0,Résultat!G$8,IF(J8110="No",Résultat!$G$8,Résultat!$G$7)),IF(H8110=2,IF(E8110=0,Résultat!G$9,IF(J8110="No",Résultat!$G$9,Résultat!$G$7)),Résultat!$G$7)),IF(C8110 = "Totale", IF(H8110=1,IF(E8110=0,Résultat!G$8,IF(J8110="No",Résultat!$G$9,Résultat!$G$7)),IF(H8110=2,IF(E8110=0,Résultat!G$9,IF(J8110="No",Résultat!$G$9,Résultat!$G$7)),Résultat!$G$7)),Résultat!$G$7)), "")</f>
        <v/>
      </c>
    </row>
    <row r="8111" spans="1:11" ht="20.100000000000001" customHeight="1">
      <c r="A8111" s="26"/>
      <c r="B8111" s="27"/>
      <c r="C8111" s="11" t="str">
        <f>IF($B8111 &lt;&gt; "",VLOOKUP(MID(B8111,3,5),'Recyclabilité Prod Matx'!C:F,2,FALSE), "")</f>
        <v/>
      </c>
      <c r="D8111" s="11" t="str">
        <f>IF($B8111 &lt;&gt; "",VLOOKUP(MID(B8111,3,5),'Recyclabilité Prod Matx'!C:F,3,FALSE),"")</f>
        <v/>
      </c>
      <c r="E8111" s="11" t="str">
        <f>IF($B8111 &lt;&gt; "",VLOOKUP(MID(B8111,3,5),'Recyclabilité Prod Matx'!C:F,4,FALSE), "")</f>
        <v/>
      </c>
      <c r="F8111" s="12" t="str">
        <f>IF($B8111 &lt;&gt; "", IF(C8111="Totale","",IF(D8111 = 0, "", VLOOKUP(D8111,'Cond Compo'!A:B,2,FALSE))),"")</f>
        <v/>
      </c>
      <c r="G8111" s="28"/>
      <c r="H8111" s="11" t="str">
        <f xml:space="preserve"> IF(C8111="Totale",2,IF($G8111 &lt;&gt; "", IF(D8111 = "E",MATCH(G8111, 'Cond Compo'!D$16:D$18, 0), MATCH(G8111, 'Cond Compo'!C$16:C$19, 0)), ""))</f>
        <v/>
      </c>
      <c r="I8111" s="12" t="str">
        <f>IF($E8111 &lt;&gt; "", IF(E8111 = 0, "", VLOOKUP(E8111,'Cond Perturbation'!A:B,2,FALSE)),"")</f>
        <v/>
      </c>
      <c r="J8111" s="28"/>
      <c r="K8111" s="29" t="str">
        <f>IF($B8111 &lt;&gt; "", IF(C8111="Oui",IF(H8111=1,IF(E8111=0,Résultat!G$8,IF(J8111="No",Résultat!$G$8,Résultat!$G$7)),IF(H8111=2,IF(E8111=0,Résultat!G$9,IF(J8111="No",Résultat!$G$9,Résultat!$G$7)),Résultat!$G$7)),IF(C8111 = "Totale", IF(H8111=1,IF(E8111=0,Résultat!G$8,IF(J8111="No",Résultat!$G$9,Résultat!$G$7)),IF(H8111=2,IF(E8111=0,Résultat!G$9,IF(J8111="No",Résultat!$G$9,Résultat!$G$7)),Résultat!$G$7)),Résultat!$G$7)), "")</f>
        <v/>
      </c>
    </row>
    <row r="8112" spans="1:11" ht="20.100000000000001" customHeight="1">
      <c r="A8112" s="26"/>
      <c r="B8112" s="27"/>
      <c r="C8112" s="11" t="str">
        <f>IF($B8112 &lt;&gt; "",VLOOKUP(MID(B8112,3,5),'Recyclabilité Prod Matx'!C:F,2,FALSE), "")</f>
        <v/>
      </c>
      <c r="D8112" s="11" t="str">
        <f>IF($B8112 &lt;&gt; "",VLOOKUP(MID(B8112,3,5),'Recyclabilité Prod Matx'!C:F,3,FALSE),"")</f>
        <v/>
      </c>
      <c r="E8112" s="11" t="str">
        <f>IF($B8112 &lt;&gt; "",VLOOKUP(MID(B8112,3,5),'Recyclabilité Prod Matx'!C:F,4,FALSE), "")</f>
        <v/>
      </c>
      <c r="F8112" s="12" t="str">
        <f>IF($B8112 &lt;&gt; "", IF(C8112="Totale","",IF(D8112 = 0, "", VLOOKUP(D8112,'Cond Compo'!A:B,2,FALSE))),"")</f>
        <v/>
      </c>
      <c r="G8112" s="28"/>
      <c r="H8112" s="11" t="str">
        <f xml:space="preserve"> IF(C8112="Totale",2,IF($G8112 &lt;&gt; "", IF(D8112 = "E",MATCH(G8112, 'Cond Compo'!D$16:D$18, 0), MATCH(G8112, 'Cond Compo'!C$16:C$19, 0)), ""))</f>
        <v/>
      </c>
      <c r="I8112" s="12" t="str">
        <f>IF($E8112 &lt;&gt; "", IF(E8112 = 0, "", VLOOKUP(E8112,'Cond Perturbation'!A:B,2,FALSE)),"")</f>
        <v/>
      </c>
      <c r="J8112" s="28"/>
      <c r="K8112" s="29" t="str">
        <f>IF($B8112 &lt;&gt; "", IF(C8112="Oui",IF(H8112=1,IF(E8112=0,Résultat!G$8,IF(J8112="No",Résultat!$G$8,Résultat!$G$7)),IF(H8112=2,IF(E8112=0,Résultat!G$9,IF(J8112="No",Résultat!$G$9,Résultat!$G$7)),Résultat!$G$7)),IF(C8112 = "Totale", IF(H8112=1,IF(E8112=0,Résultat!G$8,IF(J8112="No",Résultat!$G$9,Résultat!$G$7)),IF(H8112=2,IF(E8112=0,Résultat!G$9,IF(J8112="No",Résultat!$G$9,Résultat!$G$7)),Résultat!$G$7)),Résultat!$G$7)), "")</f>
        <v/>
      </c>
    </row>
    <row r="8113" spans="1:11" ht="20.100000000000001" customHeight="1">
      <c r="A8113" s="26"/>
      <c r="B8113" s="27"/>
      <c r="C8113" s="11" t="str">
        <f>IF($B8113 &lt;&gt; "",VLOOKUP(MID(B8113,3,5),'Recyclabilité Prod Matx'!C:F,2,FALSE), "")</f>
        <v/>
      </c>
      <c r="D8113" s="11" t="str">
        <f>IF($B8113 &lt;&gt; "",VLOOKUP(MID(B8113,3,5),'Recyclabilité Prod Matx'!C:F,3,FALSE),"")</f>
        <v/>
      </c>
      <c r="E8113" s="11" t="str">
        <f>IF($B8113 &lt;&gt; "",VLOOKUP(MID(B8113,3,5),'Recyclabilité Prod Matx'!C:F,4,FALSE), "")</f>
        <v/>
      </c>
      <c r="F8113" s="12" t="str">
        <f>IF($B8113 &lt;&gt; "", IF(C8113="Totale","",IF(D8113 = 0, "", VLOOKUP(D8113,'Cond Compo'!A:B,2,FALSE))),"")</f>
        <v/>
      </c>
      <c r="G8113" s="28"/>
      <c r="H8113" s="11" t="str">
        <f xml:space="preserve"> IF(C8113="Totale",2,IF($G8113 &lt;&gt; "", IF(D8113 = "E",MATCH(G8113, 'Cond Compo'!D$16:D$18, 0), MATCH(G8113, 'Cond Compo'!C$16:C$19, 0)), ""))</f>
        <v/>
      </c>
      <c r="I8113" s="12" t="str">
        <f>IF($E8113 &lt;&gt; "", IF(E8113 = 0, "", VLOOKUP(E8113,'Cond Perturbation'!A:B,2,FALSE)),"")</f>
        <v/>
      </c>
      <c r="J8113" s="28"/>
      <c r="K8113" s="29" t="str">
        <f>IF($B8113 &lt;&gt; "", IF(C8113="Oui",IF(H8113=1,IF(E8113=0,Résultat!G$8,IF(J8113="No",Résultat!$G$8,Résultat!$G$7)),IF(H8113=2,IF(E8113=0,Résultat!G$9,IF(J8113="No",Résultat!$G$9,Résultat!$G$7)),Résultat!$G$7)),IF(C8113 = "Totale", IF(H8113=1,IF(E8113=0,Résultat!G$8,IF(J8113="No",Résultat!$G$9,Résultat!$G$7)),IF(H8113=2,IF(E8113=0,Résultat!G$9,IF(J8113="No",Résultat!$G$9,Résultat!$G$7)),Résultat!$G$7)),Résultat!$G$7)), "")</f>
        <v/>
      </c>
    </row>
    <row r="8114" spans="1:11" ht="20.100000000000001" customHeight="1">
      <c r="A8114" s="26"/>
      <c r="B8114" s="27"/>
      <c r="C8114" s="11" t="str">
        <f>IF($B8114 &lt;&gt; "",VLOOKUP(MID(B8114,3,5),'Recyclabilité Prod Matx'!C:F,2,FALSE), "")</f>
        <v/>
      </c>
      <c r="D8114" s="11" t="str">
        <f>IF($B8114 &lt;&gt; "",VLOOKUP(MID(B8114,3,5),'Recyclabilité Prod Matx'!C:F,3,FALSE),"")</f>
        <v/>
      </c>
      <c r="E8114" s="11" t="str">
        <f>IF($B8114 &lt;&gt; "",VLOOKUP(MID(B8114,3,5),'Recyclabilité Prod Matx'!C:F,4,FALSE), "")</f>
        <v/>
      </c>
      <c r="F8114" s="12" t="str">
        <f>IF($B8114 &lt;&gt; "", IF(C8114="Totale","",IF(D8114 = 0, "", VLOOKUP(D8114,'Cond Compo'!A:B,2,FALSE))),"")</f>
        <v/>
      </c>
      <c r="G8114" s="28"/>
      <c r="H8114" s="11" t="str">
        <f xml:space="preserve"> IF(C8114="Totale",2,IF($G8114 &lt;&gt; "", IF(D8114 = "E",MATCH(G8114, 'Cond Compo'!D$16:D$18, 0), MATCH(G8114, 'Cond Compo'!C$16:C$19, 0)), ""))</f>
        <v/>
      </c>
      <c r="I8114" s="12" t="str">
        <f>IF($E8114 &lt;&gt; "", IF(E8114 = 0, "", VLOOKUP(E8114,'Cond Perturbation'!A:B,2,FALSE)),"")</f>
        <v/>
      </c>
      <c r="J8114" s="28"/>
      <c r="K8114" s="29" t="str">
        <f>IF($B8114 &lt;&gt; "", IF(C8114="Oui",IF(H8114=1,IF(E8114=0,Résultat!G$8,IF(J8114="No",Résultat!$G$8,Résultat!$G$7)),IF(H8114=2,IF(E8114=0,Résultat!G$9,IF(J8114="No",Résultat!$G$9,Résultat!$G$7)),Résultat!$G$7)),IF(C8114 = "Totale", IF(H8114=1,IF(E8114=0,Résultat!G$8,IF(J8114="No",Résultat!$G$9,Résultat!$G$7)),IF(H8114=2,IF(E8114=0,Résultat!G$9,IF(J8114="No",Résultat!$G$9,Résultat!$G$7)),Résultat!$G$7)),Résultat!$G$7)), "")</f>
        <v/>
      </c>
    </row>
    <row r="8115" spans="1:11" ht="20.100000000000001" customHeight="1">
      <c r="A8115" s="26"/>
      <c r="B8115" s="27"/>
      <c r="C8115" s="11" t="str">
        <f>IF($B8115 &lt;&gt; "",VLOOKUP(MID(B8115,3,5),'Recyclabilité Prod Matx'!C:F,2,FALSE), "")</f>
        <v/>
      </c>
      <c r="D8115" s="11" t="str">
        <f>IF($B8115 &lt;&gt; "",VLOOKUP(MID(B8115,3,5),'Recyclabilité Prod Matx'!C:F,3,FALSE),"")</f>
        <v/>
      </c>
      <c r="E8115" s="11" t="str">
        <f>IF($B8115 &lt;&gt; "",VLOOKUP(MID(B8115,3,5),'Recyclabilité Prod Matx'!C:F,4,FALSE), "")</f>
        <v/>
      </c>
      <c r="F8115" s="12" t="str">
        <f>IF($B8115 &lt;&gt; "", IF(C8115="Totale","",IF(D8115 = 0, "", VLOOKUP(D8115,'Cond Compo'!A:B,2,FALSE))),"")</f>
        <v/>
      </c>
      <c r="G8115" s="28"/>
      <c r="H8115" s="11" t="str">
        <f xml:space="preserve"> IF(C8115="Totale",2,IF($G8115 &lt;&gt; "", IF(D8115 = "E",MATCH(G8115, 'Cond Compo'!D$16:D$18, 0), MATCH(G8115, 'Cond Compo'!C$16:C$19, 0)), ""))</f>
        <v/>
      </c>
      <c r="I8115" s="12" t="str">
        <f>IF($E8115 &lt;&gt; "", IF(E8115 = 0, "", VLOOKUP(E8115,'Cond Perturbation'!A:B,2,FALSE)),"")</f>
        <v/>
      </c>
      <c r="J8115" s="28"/>
      <c r="K8115" s="29" t="str">
        <f>IF($B8115 &lt;&gt; "", IF(C8115="Oui",IF(H8115=1,IF(E8115=0,Résultat!G$8,IF(J8115="No",Résultat!$G$8,Résultat!$G$7)),IF(H8115=2,IF(E8115=0,Résultat!G$9,IF(J8115="No",Résultat!$G$9,Résultat!$G$7)),Résultat!$G$7)),IF(C8115 = "Totale", IF(H8115=1,IF(E8115=0,Résultat!G$8,IF(J8115="No",Résultat!$G$9,Résultat!$G$7)),IF(H8115=2,IF(E8115=0,Résultat!G$9,IF(J8115="No",Résultat!$G$9,Résultat!$G$7)),Résultat!$G$7)),Résultat!$G$7)), "")</f>
        <v/>
      </c>
    </row>
    <row r="8116" spans="1:11" ht="20.100000000000001" customHeight="1">
      <c r="A8116" s="26"/>
      <c r="B8116" s="27"/>
      <c r="C8116" s="11" t="str">
        <f>IF($B8116 &lt;&gt; "",VLOOKUP(MID(B8116,3,5),'Recyclabilité Prod Matx'!C:F,2,FALSE), "")</f>
        <v/>
      </c>
      <c r="D8116" s="11" t="str">
        <f>IF($B8116 &lt;&gt; "",VLOOKUP(MID(B8116,3,5),'Recyclabilité Prod Matx'!C:F,3,FALSE),"")</f>
        <v/>
      </c>
      <c r="E8116" s="11" t="str">
        <f>IF($B8116 &lt;&gt; "",VLOOKUP(MID(B8116,3,5),'Recyclabilité Prod Matx'!C:F,4,FALSE), "")</f>
        <v/>
      </c>
      <c r="F8116" s="12" t="str">
        <f>IF($B8116 &lt;&gt; "", IF(C8116="Totale","",IF(D8116 = 0, "", VLOOKUP(D8116,'Cond Compo'!A:B,2,FALSE))),"")</f>
        <v/>
      </c>
      <c r="G8116" s="28"/>
      <c r="H8116" s="11" t="str">
        <f xml:space="preserve"> IF(C8116="Totale",2,IF($G8116 &lt;&gt; "", IF(D8116 = "E",MATCH(G8116, 'Cond Compo'!D$16:D$18, 0), MATCH(G8116, 'Cond Compo'!C$16:C$19, 0)), ""))</f>
        <v/>
      </c>
      <c r="I8116" s="12" t="str">
        <f>IF($E8116 &lt;&gt; "", IF(E8116 = 0, "", VLOOKUP(E8116,'Cond Perturbation'!A:B,2,FALSE)),"")</f>
        <v/>
      </c>
      <c r="J8116" s="28"/>
      <c r="K8116" s="29" t="str">
        <f>IF($B8116 &lt;&gt; "", IF(C8116="Oui",IF(H8116=1,IF(E8116=0,Résultat!G$8,IF(J8116="No",Résultat!$G$8,Résultat!$G$7)),IF(H8116=2,IF(E8116=0,Résultat!G$9,IF(J8116="No",Résultat!$G$9,Résultat!$G$7)),Résultat!$G$7)),IF(C8116 = "Totale", IF(H8116=1,IF(E8116=0,Résultat!G$8,IF(J8116="No",Résultat!$G$9,Résultat!$G$7)),IF(H8116=2,IF(E8116=0,Résultat!G$9,IF(J8116="No",Résultat!$G$9,Résultat!$G$7)),Résultat!$G$7)),Résultat!$G$7)), "")</f>
        <v/>
      </c>
    </row>
    <row r="8117" spans="1:11" ht="20.100000000000001" customHeight="1">
      <c r="A8117" s="26"/>
      <c r="B8117" s="27"/>
      <c r="C8117" s="11" t="str">
        <f>IF($B8117 &lt;&gt; "",VLOOKUP(MID(B8117,3,5),'Recyclabilité Prod Matx'!C:F,2,FALSE), "")</f>
        <v/>
      </c>
      <c r="D8117" s="11" t="str">
        <f>IF($B8117 &lt;&gt; "",VLOOKUP(MID(B8117,3,5),'Recyclabilité Prod Matx'!C:F,3,FALSE),"")</f>
        <v/>
      </c>
      <c r="E8117" s="11" t="str">
        <f>IF($B8117 &lt;&gt; "",VLOOKUP(MID(B8117,3,5),'Recyclabilité Prod Matx'!C:F,4,FALSE), "")</f>
        <v/>
      </c>
      <c r="F8117" s="12" t="str">
        <f>IF($B8117 &lt;&gt; "", IF(C8117="Totale","",IF(D8117 = 0, "", VLOOKUP(D8117,'Cond Compo'!A:B,2,FALSE))),"")</f>
        <v/>
      </c>
      <c r="G8117" s="28"/>
      <c r="H8117" s="11" t="str">
        <f xml:space="preserve"> IF(C8117="Totale",2,IF($G8117 &lt;&gt; "", IF(D8117 = "E",MATCH(G8117, 'Cond Compo'!D$16:D$18, 0), MATCH(G8117, 'Cond Compo'!C$16:C$19, 0)), ""))</f>
        <v/>
      </c>
      <c r="I8117" s="12" t="str">
        <f>IF($E8117 &lt;&gt; "", IF(E8117 = 0, "", VLOOKUP(E8117,'Cond Perturbation'!A:B,2,FALSE)),"")</f>
        <v/>
      </c>
      <c r="J8117" s="28"/>
      <c r="K8117" s="29" t="str">
        <f>IF($B8117 &lt;&gt; "", IF(C8117="Oui",IF(H8117=1,IF(E8117=0,Résultat!G$8,IF(J8117="No",Résultat!$G$8,Résultat!$G$7)),IF(H8117=2,IF(E8117=0,Résultat!G$9,IF(J8117="No",Résultat!$G$9,Résultat!$G$7)),Résultat!$G$7)),IF(C8117 = "Totale", IF(H8117=1,IF(E8117=0,Résultat!G$8,IF(J8117="No",Résultat!$G$9,Résultat!$G$7)),IF(H8117=2,IF(E8117=0,Résultat!G$9,IF(J8117="No",Résultat!$G$9,Résultat!$G$7)),Résultat!$G$7)),Résultat!$G$7)), "")</f>
        <v/>
      </c>
    </row>
    <row r="8118" spans="1:11" ht="20.100000000000001" customHeight="1">
      <c r="A8118" s="26"/>
      <c r="B8118" s="27"/>
      <c r="C8118" s="11" t="str">
        <f>IF($B8118 &lt;&gt; "",VLOOKUP(MID(B8118,3,5),'Recyclabilité Prod Matx'!C:F,2,FALSE), "")</f>
        <v/>
      </c>
      <c r="D8118" s="11" t="str">
        <f>IF($B8118 &lt;&gt; "",VLOOKUP(MID(B8118,3,5),'Recyclabilité Prod Matx'!C:F,3,FALSE),"")</f>
        <v/>
      </c>
      <c r="E8118" s="11" t="str">
        <f>IF($B8118 &lt;&gt; "",VLOOKUP(MID(B8118,3,5),'Recyclabilité Prod Matx'!C:F,4,FALSE), "")</f>
        <v/>
      </c>
      <c r="F8118" s="12" t="str">
        <f>IF($B8118 &lt;&gt; "", IF(C8118="Totale","",IF(D8118 = 0, "", VLOOKUP(D8118,'Cond Compo'!A:B,2,FALSE))),"")</f>
        <v/>
      </c>
      <c r="G8118" s="28"/>
      <c r="H8118" s="11" t="str">
        <f xml:space="preserve"> IF(C8118="Totale",2,IF($G8118 &lt;&gt; "", IF(D8118 = "E",MATCH(G8118, 'Cond Compo'!D$16:D$18, 0), MATCH(G8118, 'Cond Compo'!C$16:C$19, 0)), ""))</f>
        <v/>
      </c>
      <c r="I8118" s="12" t="str">
        <f>IF($E8118 &lt;&gt; "", IF(E8118 = 0, "", VLOOKUP(E8118,'Cond Perturbation'!A:B,2,FALSE)),"")</f>
        <v/>
      </c>
      <c r="J8118" s="28"/>
      <c r="K8118" s="29" t="str">
        <f>IF($B8118 &lt;&gt; "", IF(C8118="Oui",IF(H8118=1,IF(E8118=0,Résultat!G$8,IF(J8118="No",Résultat!$G$8,Résultat!$G$7)),IF(H8118=2,IF(E8118=0,Résultat!G$9,IF(J8118="No",Résultat!$G$9,Résultat!$G$7)),Résultat!$G$7)),IF(C8118 = "Totale", IF(H8118=1,IF(E8118=0,Résultat!G$8,IF(J8118="No",Résultat!$G$9,Résultat!$G$7)),IF(H8118=2,IF(E8118=0,Résultat!G$9,IF(J8118="No",Résultat!$G$9,Résultat!$G$7)),Résultat!$G$7)),Résultat!$G$7)), "")</f>
        <v/>
      </c>
    </row>
    <row r="8119" spans="1:11" ht="20.100000000000001" customHeight="1">
      <c r="A8119" s="26"/>
      <c r="B8119" s="27"/>
      <c r="C8119" s="11" t="str">
        <f>IF($B8119 &lt;&gt; "",VLOOKUP(MID(B8119,3,5),'Recyclabilité Prod Matx'!C:F,2,FALSE), "")</f>
        <v/>
      </c>
      <c r="D8119" s="11" t="str">
        <f>IF($B8119 &lt;&gt; "",VLOOKUP(MID(B8119,3,5),'Recyclabilité Prod Matx'!C:F,3,FALSE),"")</f>
        <v/>
      </c>
      <c r="E8119" s="11" t="str">
        <f>IF($B8119 &lt;&gt; "",VLOOKUP(MID(B8119,3,5),'Recyclabilité Prod Matx'!C:F,4,FALSE), "")</f>
        <v/>
      </c>
      <c r="F8119" s="12" t="str">
        <f>IF($B8119 &lt;&gt; "", IF(C8119="Totale","",IF(D8119 = 0, "", VLOOKUP(D8119,'Cond Compo'!A:B,2,FALSE))),"")</f>
        <v/>
      </c>
      <c r="G8119" s="28"/>
      <c r="H8119" s="11" t="str">
        <f xml:space="preserve"> IF(C8119="Totale",2,IF($G8119 &lt;&gt; "", IF(D8119 = "E",MATCH(G8119, 'Cond Compo'!D$16:D$18, 0), MATCH(G8119, 'Cond Compo'!C$16:C$19, 0)), ""))</f>
        <v/>
      </c>
      <c r="I8119" s="12" t="str">
        <f>IF($E8119 &lt;&gt; "", IF(E8119 = 0, "", VLOOKUP(E8119,'Cond Perturbation'!A:B,2,FALSE)),"")</f>
        <v/>
      </c>
      <c r="J8119" s="28"/>
      <c r="K8119" s="29" t="str">
        <f>IF($B8119 &lt;&gt; "", IF(C8119="Oui",IF(H8119=1,IF(E8119=0,Résultat!G$8,IF(J8119="No",Résultat!$G$8,Résultat!$G$7)),IF(H8119=2,IF(E8119=0,Résultat!G$9,IF(J8119="No",Résultat!$G$9,Résultat!$G$7)),Résultat!$G$7)),IF(C8119 = "Totale", IF(H8119=1,IF(E8119=0,Résultat!G$8,IF(J8119="No",Résultat!$G$9,Résultat!$G$7)),IF(H8119=2,IF(E8119=0,Résultat!G$9,IF(J8119="No",Résultat!$G$9,Résultat!$G$7)),Résultat!$G$7)),Résultat!$G$7)), "")</f>
        <v/>
      </c>
    </row>
    <row r="8120" spans="1:11" ht="20.100000000000001" customHeight="1">
      <c r="A8120" s="26"/>
      <c r="B8120" s="27"/>
      <c r="C8120" s="11" t="str">
        <f>IF($B8120 &lt;&gt; "",VLOOKUP(MID(B8120,3,5),'Recyclabilité Prod Matx'!C:F,2,FALSE), "")</f>
        <v/>
      </c>
      <c r="D8120" s="11" t="str">
        <f>IF($B8120 &lt;&gt; "",VLOOKUP(MID(B8120,3,5),'Recyclabilité Prod Matx'!C:F,3,FALSE),"")</f>
        <v/>
      </c>
      <c r="E8120" s="11" t="str">
        <f>IF($B8120 &lt;&gt; "",VLOOKUP(MID(B8120,3,5),'Recyclabilité Prod Matx'!C:F,4,FALSE), "")</f>
        <v/>
      </c>
      <c r="F8120" s="12" t="str">
        <f>IF($B8120 &lt;&gt; "", IF(C8120="Totale","",IF(D8120 = 0, "", VLOOKUP(D8120,'Cond Compo'!A:B,2,FALSE))),"")</f>
        <v/>
      </c>
      <c r="G8120" s="28"/>
      <c r="H8120" s="11" t="str">
        <f xml:space="preserve"> IF(C8120="Totale",2,IF($G8120 &lt;&gt; "", IF(D8120 = "E",MATCH(G8120, 'Cond Compo'!D$16:D$18, 0), MATCH(G8120, 'Cond Compo'!C$16:C$19, 0)), ""))</f>
        <v/>
      </c>
      <c r="I8120" s="12" t="str">
        <f>IF($E8120 &lt;&gt; "", IF(E8120 = 0, "", VLOOKUP(E8120,'Cond Perturbation'!A:B,2,FALSE)),"")</f>
        <v/>
      </c>
      <c r="J8120" s="28"/>
      <c r="K8120" s="29" t="str">
        <f>IF($B8120 &lt;&gt; "", IF(C8120="Oui",IF(H8120=1,IF(E8120=0,Résultat!G$8,IF(J8120="No",Résultat!$G$8,Résultat!$G$7)),IF(H8120=2,IF(E8120=0,Résultat!G$9,IF(J8120="No",Résultat!$G$9,Résultat!$G$7)),Résultat!$G$7)),IF(C8120 = "Totale", IF(H8120=1,IF(E8120=0,Résultat!G$8,IF(J8120="No",Résultat!$G$9,Résultat!$G$7)),IF(H8120=2,IF(E8120=0,Résultat!G$9,IF(J8120="No",Résultat!$G$9,Résultat!$G$7)),Résultat!$G$7)),Résultat!$G$7)), "")</f>
        <v/>
      </c>
    </row>
    <row r="8121" spans="1:11" ht="20.100000000000001" customHeight="1">
      <c r="A8121" s="26"/>
      <c r="B8121" s="27"/>
      <c r="C8121" s="11" t="str">
        <f>IF($B8121 &lt;&gt; "",VLOOKUP(MID(B8121,3,5),'Recyclabilité Prod Matx'!C:F,2,FALSE), "")</f>
        <v/>
      </c>
      <c r="D8121" s="11" t="str">
        <f>IF($B8121 &lt;&gt; "",VLOOKUP(MID(B8121,3,5),'Recyclabilité Prod Matx'!C:F,3,FALSE),"")</f>
        <v/>
      </c>
      <c r="E8121" s="11" t="str">
        <f>IF($B8121 &lt;&gt; "",VLOOKUP(MID(B8121,3,5),'Recyclabilité Prod Matx'!C:F,4,FALSE), "")</f>
        <v/>
      </c>
      <c r="F8121" s="12" t="str">
        <f>IF($B8121 &lt;&gt; "", IF(C8121="Totale","",IF(D8121 = 0, "", VLOOKUP(D8121,'Cond Compo'!A:B,2,FALSE))),"")</f>
        <v/>
      </c>
      <c r="G8121" s="28"/>
      <c r="H8121" s="11" t="str">
        <f xml:space="preserve"> IF(C8121="Totale",2,IF($G8121 &lt;&gt; "", IF(D8121 = "E",MATCH(G8121, 'Cond Compo'!D$16:D$18, 0), MATCH(G8121, 'Cond Compo'!C$16:C$19, 0)), ""))</f>
        <v/>
      </c>
      <c r="I8121" s="12" t="str">
        <f>IF($E8121 &lt;&gt; "", IF(E8121 = 0, "", VLOOKUP(E8121,'Cond Perturbation'!A:B,2,FALSE)),"")</f>
        <v/>
      </c>
      <c r="J8121" s="28"/>
      <c r="K8121" s="29" t="str">
        <f>IF($B8121 &lt;&gt; "", IF(C8121="Oui",IF(H8121=1,IF(E8121=0,Résultat!G$8,IF(J8121="No",Résultat!$G$8,Résultat!$G$7)),IF(H8121=2,IF(E8121=0,Résultat!G$9,IF(J8121="No",Résultat!$G$9,Résultat!$G$7)),Résultat!$G$7)),IF(C8121 = "Totale", IF(H8121=1,IF(E8121=0,Résultat!G$8,IF(J8121="No",Résultat!$G$9,Résultat!$G$7)),IF(H8121=2,IF(E8121=0,Résultat!G$9,IF(J8121="No",Résultat!$G$9,Résultat!$G$7)),Résultat!$G$7)),Résultat!$G$7)), "")</f>
        <v/>
      </c>
    </row>
    <row r="8122" spans="1:11" ht="20.100000000000001" customHeight="1">
      <c r="A8122" s="26"/>
      <c r="B8122" s="27"/>
      <c r="C8122" s="11" t="str">
        <f>IF($B8122 &lt;&gt; "",VLOOKUP(MID(B8122,3,5),'Recyclabilité Prod Matx'!C:F,2,FALSE), "")</f>
        <v/>
      </c>
      <c r="D8122" s="11" t="str">
        <f>IF($B8122 &lt;&gt; "",VLOOKUP(MID(B8122,3,5),'Recyclabilité Prod Matx'!C:F,3,FALSE),"")</f>
        <v/>
      </c>
      <c r="E8122" s="11" t="str">
        <f>IF($B8122 &lt;&gt; "",VLOOKUP(MID(B8122,3,5),'Recyclabilité Prod Matx'!C:F,4,FALSE), "")</f>
        <v/>
      </c>
      <c r="F8122" s="12" t="str">
        <f>IF($B8122 &lt;&gt; "", IF(C8122="Totale","",IF(D8122 = 0, "", VLOOKUP(D8122,'Cond Compo'!A:B,2,FALSE))),"")</f>
        <v/>
      </c>
      <c r="G8122" s="28"/>
      <c r="H8122" s="11" t="str">
        <f xml:space="preserve"> IF(C8122="Totale",2,IF($G8122 &lt;&gt; "", IF(D8122 = "E",MATCH(G8122, 'Cond Compo'!D$16:D$18, 0), MATCH(G8122, 'Cond Compo'!C$16:C$19, 0)), ""))</f>
        <v/>
      </c>
      <c r="I8122" s="12" t="str">
        <f>IF($E8122 &lt;&gt; "", IF(E8122 = 0, "", VLOOKUP(E8122,'Cond Perturbation'!A:B,2,FALSE)),"")</f>
        <v/>
      </c>
      <c r="J8122" s="28"/>
      <c r="K8122" s="29" t="str">
        <f>IF($B8122 &lt;&gt; "", IF(C8122="Oui",IF(H8122=1,IF(E8122=0,Résultat!G$8,IF(J8122="No",Résultat!$G$8,Résultat!$G$7)),IF(H8122=2,IF(E8122=0,Résultat!G$9,IF(J8122="No",Résultat!$G$9,Résultat!$G$7)),Résultat!$G$7)),IF(C8122 = "Totale", IF(H8122=1,IF(E8122=0,Résultat!G$8,IF(J8122="No",Résultat!$G$9,Résultat!$G$7)),IF(H8122=2,IF(E8122=0,Résultat!G$9,IF(J8122="No",Résultat!$G$9,Résultat!$G$7)),Résultat!$G$7)),Résultat!$G$7)), "")</f>
        <v/>
      </c>
    </row>
    <row r="8123" spans="1:11" ht="20.100000000000001" customHeight="1">
      <c r="A8123" s="26"/>
      <c r="B8123" s="27"/>
      <c r="C8123" s="11" t="str">
        <f>IF($B8123 &lt;&gt; "",VLOOKUP(MID(B8123,3,5),'Recyclabilité Prod Matx'!C:F,2,FALSE), "")</f>
        <v/>
      </c>
      <c r="D8123" s="11" t="str">
        <f>IF($B8123 &lt;&gt; "",VLOOKUP(MID(B8123,3,5),'Recyclabilité Prod Matx'!C:F,3,FALSE),"")</f>
        <v/>
      </c>
      <c r="E8123" s="11" t="str">
        <f>IF($B8123 &lt;&gt; "",VLOOKUP(MID(B8123,3,5),'Recyclabilité Prod Matx'!C:F,4,FALSE), "")</f>
        <v/>
      </c>
      <c r="F8123" s="12" t="str">
        <f>IF($B8123 &lt;&gt; "", IF(C8123="Totale","",IF(D8123 = 0, "", VLOOKUP(D8123,'Cond Compo'!A:B,2,FALSE))),"")</f>
        <v/>
      </c>
      <c r="G8123" s="28"/>
      <c r="H8123" s="11" t="str">
        <f xml:space="preserve"> IF(C8123="Totale",2,IF($G8123 &lt;&gt; "", IF(D8123 = "E",MATCH(G8123, 'Cond Compo'!D$16:D$18, 0), MATCH(G8123, 'Cond Compo'!C$16:C$19, 0)), ""))</f>
        <v/>
      </c>
      <c r="I8123" s="12" t="str">
        <f>IF($E8123 &lt;&gt; "", IF(E8123 = 0, "", VLOOKUP(E8123,'Cond Perturbation'!A:B,2,FALSE)),"")</f>
        <v/>
      </c>
      <c r="J8123" s="28"/>
      <c r="K8123" s="29" t="str">
        <f>IF($B8123 &lt;&gt; "", IF(C8123="Oui",IF(H8123=1,IF(E8123=0,Résultat!G$8,IF(J8123="No",Résultat!$G$8,Résultat!$G$7)),IF(H8123=2,IF(E8123=0,Résultat!G$9,IF(J8123="No",Résultat!$G$9,Résultat!$G$7)),Résultat!$G$7)),IF(C8123 = "Totale", IF(H8123=1,IF(E8123=0,Résultat!G$8,IF(J8123="No",Résultat!$G$9,Résultat!$G$7)),IF(H8123=2,IF(E8123=0,Résultat!G$9,IF(J8123="No",Résultat!$G$9,Résultat!$G$7)),Résultat!$G$7)),Résultat!$G$7)), "")</f>
        <v/>
      </c>
    </row>
    <row r="8124" spans="1:11" ht="20.100000000000001" customHeight="1">
      <c r="A8124" s="26"/>
      <c r="B8124" s="27"/>
      <c r="C8124" s="11" t="str">
        <f>IF($B8124 &lt;&gt; "",VLOOKUP(MID(B8124,3,5),'Recyclabilité Prod Matx'!C:F,2,FALSE), "")</f>
        <v/>
      </c>
      <c r="D8124" s="11" t="str">
        <f>IF($B8124 &lt;&gt; "",VLOOKUP(MID(B8124,3,5),'Recyclabilité Prod Matx'!C:F,3,FALSE),"")</f>
        <v/>
      </c>
      <c r="E8124" s="11" t="str">
        <f>IF($B8124 &lt;&gt; "",VLOOKUP(MID(B8124,3,5),'Recyclabilité Prod Matx'!C:F,4,FALSE), "")</f>
        <v/>
      </c>
      <c r="F8124" s="12" t="str">
        <f>IF($B8124 &lt;&gt; "", IF(C8124="Totale","",IF(D8124 = 0, "", VLOOKUP(D8124,'Cond Compo'!A:B,2,FALSE))),"")</f>
        <v/>
      </c>
      <c r="G8124" s="28"/>
      <c r="H8124" s="11" t="str">
        <f xml:space="preserve"> IF(C8124="Totale",2,IF($G8124 &lt;&gt; "", IF(D8124 = "E",MATCH(G8124, 'Cond Compo'!D$16:D$18, 0), MATCH(G8124, 'Cond Compo'!C$16:C$19, 0)), ""))</f>
        <v/>
      </c>
      <c r="I8124" s="12" t="str">
        <f>IF($E8124 &lt;&gt; "", IF(E8124 = 0, "", VLOOKUP(E8124,'Cond Perturbation'!A:B,2,FALSE)),"")</f>
        <v/>
      </c>
      <c r="J8124" s="28"/>
      <c r="K8124" s="29" t="str">
        <f>IF($B8124 &lt;&gt; "", IF(C8124="Oui",IF(H8124=1,IF(E8124=0,Résultat!G$8,IF(J8124="No",Résultat!$G$8,Résultat!$G$7)),IF(H8124=2,IF(E8124=0,Résultat!G$9,IF(J8124="No",Résultat!$G$9,Résultat!$G$7)),Résultat!$G$7)),IF(C8124 = "Totale", IF(H8124=1,IF(E8124=0,Résultat!G$8,IF(J8124="No",Résultat!$G$9,Résultat!$G$7)),IF(H8124=2,IF(E8124=0,Résultat!G$9,IF(J8124="No",Résultat!$G$9,Résultat!$G$7)),Résultat!$G$7)),Résultat!$G$7)), "")</f>
        <v/>
      </c>
    </row>
    <row r="8125" spans="1:11" ht="20.100000000000001" customHeight="1">
      <c r="A8125" s="26"/>
      <c r="B8125" s="27"/>
      <c r="C8125" s="11" t="str">
        <f>IF($B8125 &lt;&gt; "",VLOOKUP(MID(B8125,3,5),'Recyclabilité Prod Matx'!C:F,2,FALSE), "")</f>
        <v/>
      </c>
      <c r="D8125" s="11" t="str">
        <f>IF($B8125 &lt;&gt; "",VLOOKUP(MID(B8125,3,5),'Recyclabilité Prod Matx'!C:F,3,FALSE),"")</f>
        <v/>
      </c>
      <c r="E8125" s="11" t="str">
        <f>IF($B8125 &lt;&gt; "",VLOOKUP(MID(B8125,3,5),'Recyclabilité Prod Matx'!C:F,4,FALSE), "")</f>
        <v/>
      </c>
      <c r="F8125" s="12" t="str">
        <f>IF($B8125 &lt;&gt; "", IF(C8125="Totale","",IF(D8125 = 0, "", VLOOKUP(D8125,'Cond Compo'!A:B,2,FALSE))),"")</f>
        <v/>
      </c>
      <c r="G8125" s="28"/>
      <c r="H8125" s="11" t="str">
        <f xml:space="preserve"> IF(C8125="Totale",2,IF($G8125 &lt;&gt; "", IF(D8125 = "E",MATCH(G8125, 'Cond Compo'!D$16:D$18, 0), MATCH(G8125, 'Cond Compo'!C$16:C$19, 0)), ""))</f>
        <v/>
      </c>
      <c r="I8125" s="12" t="str">
        <f>IF($E8125 &lt;&gt; "", IF(E8125 = 0, "", VLOOKUP(E8125,'Cond Perturbation'!A:B,2,FALSE)),"")</f>
        <v/>
      </c>
      <c r="J8125" s="28"/>
      <c r="K8125" s="29" t="str">
        <f>IF($B8125 &lt;&gt; "", IF(C8125="Oui",IF(H8125=1,IF(E8125=0,Résultat!G$8,IF(J8125="No",Résultat!$G$8,Résultat!$G$7)),IF(H8125=2,IF(E8125=0,Résultat!G$9,IF(J8125="No",Résultat!$G$9,Résultat!$G$7)),Résultat!$G$7)),IF(C8125 = "Totale", IF(H8125=1,IF(E8125=0,Résultat!G$8,IF(J8125="No",Résultat!$G$9,Résultat!$G$7)),IF(H8125=2,IF(E8125=0,Résultat!G$9,IF(J8125="No",Résultat!$G$9,Résultat!$G$7)),Résultat!$G$7)),Résultat!$G$7)), "")</f>
        <v/>
      </c>
    </row>
    <row r="8126" spans="1:11" ht="20.100000000000001" customHeight="1">
      <c r="A8126" s="26"/>
      <c r="B8126" s="27"/>
      <c r="C8126" s="11" t="str">
        <f>IF($B8126 &lt;&gt; "",VLOOKUP(MID(B8126,3,5),'Recyclabilité Prod Matx'!C:F,2,FALSE), "")</f>
        <v/>
      </c>
      <c r="D8126" s="11" t="str">
        <f>IF($B8126 &lt;&gt; "",VLOOKUP(MID(B8126,3,5),'Recyclabilité Prod Matx'!C:F,3,FALSE),"")</f>
        <v/>
      </c>
      <c r="E8126" s="11" t="str">
        <f>IF($B8126 &lt;&gt; "",VLOOKUP(MID(B8126,3,5),'Recyclabilité Prod Matx'!C:F,4,FALSE), "")</f>
        <v/>
      </c>
      <c r="F8126" s="12" t="str">
        <f>IF($B8126 &lt;&gt; "", IF(C8126="Totale","",IF(D8126 = 0, "", VLOOKUP(D8126,'Cond Compo'!A:B,2,FALSE))),"")</f>
        <v/>
      </c>
      <c r="G8126" s="28"/>
      <c r="H8126" s="11" t="str">
        <f xml:space="preserve"> IF(C8126="Totale",2,IF($G8126 &lt;&gt; "", IF(D8126 = "E",MATCH(G8126, 'Cond Compo'!D$16:D$18, 0), MATCH(G8126, 'Cond Compo'!C$16:C$19, 0)), ""))</f>
        <v/>
      </c>
      <c r="I8126" s="12" t="str">
        <f>IF($E8126 &lt;&gt; "", IF(E8126 = 0, "", VLOOKUP(E8126,'Cond Perturbation'!A:B,2,FALSE)),"")</f>
        <v/>
      </c>
      <c r="J8126" s="28"/>
      <c r="K8126" s="29" t="str">
        <f>IF($B8126 &lt;&gt; "", IF(C8126="Oui",IF(H8126=1,IF(E8126=0,Résultat!G$8,IF(J8126="No",Résultat!$G$8,Résultat!$G$7)),IF(H8126=2,IF(E8126=0,Résultat!G$9,IF(J8126="No",Résultat!$G$9,Résultat!$G$7)),Résultat!$G$7)),IF(C8126 = "Totale", IF(H8126=1,IF(E8126=0,Résultat!G$8,IF(J8126="No",Résultat!$G$9,Résultat!$G$7)),IF(H8126=2,IF(E8126=0,Résultat!G$9,IF(J8126="No",Résultat!$G$9,Résultat!$G$7)),Résultat!$G$7)),Résultat!$G$7)), "")</f>
        <v/>
      </c>
    </row>
    <row r="8127" spans="1:11" ht="20.100000000000001" customHeight="1">
      <c r="A8127" s="26"/>
      <c r="B8127" s="27"/>
      <c r="C8127" s="11" t="str">
        <f>IF($B8127 &lt;&gt; "",VLOOKUP(MID(B8127,3,5),'Recyclabilité Prod Matx'!C:F,2,FALSE), "")</f>
        <v/>
      </c>
      <c r="D8127" s="11" t="str">
        <f>IF($B8127 &lt;&gt; "",VLOOKUP(MID(B8127,3,5),'Recyclabilité Prod Matx'!C:F,3,FALSE),"")</f>
        <v/>
      </c>
      <c r="E8127" s="11" t="str">
        <f>IF($B8127 &lt;&gt; "",VLOOKUP(MID(B8127,3,5),'Recyclabilité Prod Matx'!C:F,4,FALSE), "")</f>
        <v/>
      </c>
      <c r="F8127" s="12" t="str">
        <f>IF($B8127 &lt;&gt; "", IF(C8127="Totale","",IF(D8127 = 0, "", VLOOKUP(D8127,'Cond Compo'!A:B,2,FALSE))),"")</f>
        <v/>
      </c>
      <c r="G8127" s="28"/>
      <c r="H8127" s="11" t="str">
        <f xml:space="preserve"> IF(C8127="Totale",2,IF($G8127 &lt;&gt; "", IF(D8127 = "E",MATCH(G8127, 'Cond Compo'!D$16:D$18, 0), MATCH(G8127, 'Cond Compo'!C$16:C$19, 0)), ""))</f>
        <v/>
      </c>
      <c r="I8127" s="12" t="str">
        <f>IF($E8127 &lt;&gt; "", IF(E8127 = 0, "", VLOOKUP(E8127,'Cond Perturbation'!A:B,2,FALSE)),"")</f>
        <v/>
      </c>
      <c r="J8127" s="28"/>
      <c r="K8127" s="29" t="str">
        <f>IF($B8127 &lt;&gt; "", IF(C8127="Oui",IF(H8127=1,IF(E8127=0,Résultat!G$8,IF(J8127="No",Résultat!$G$8,Résultat!$G$7)),IF(H8127=2,IF(E8127=0,Résultat!G$9,IF(J8127="No",Résultat!$G$9,Résultat!$G$7)),Résultat!$G$7)),IF(C8127 = "Totale", IF(H8127=1,IF(E8127=0,Résultat!G$8,IF(J8127="No",Résultat!$G$9,Résultat!$G$7)),IF(H8127=2,IF(E8127=0,Résultat!G$9,IF(J8127="No",Résultat!$G$9,Résultat!$G$7)),Résultat!$G$7)),Résultat!$G$7)), "")</f>
        <v/>
      </c>
    </row>
    <row r="8128" spans="1:11" ht="20.100000000000001" customHeight="1">
      <c r="A8128" s="26"/>
      <c r="B8128" s="27"/>
      <c r="C8128" s="11" t="str">
        <f>IF($B8128 &lt;&gt; "",VLOOKUP(MID(B8128,3,5),'Recyclabilité Prod Matx'!C:F,2,FALSE), "")</f>
        <v/>
      </c>
      <c r="D8128" s="11" t="str">
        <f>IF($B8128 &lt;&gt; "",VLOOKUP(MID(B8128,3,5),'Recyclabilité Prod Matx'!C:F,3,FALSE),"")</f>
        <v/>
      </c>
      <c r="E8128" s="11" t="str">
        <f>IF($B8128 &lt;&gt; "",VLOOKUP(MID(B8128,3,5),'Recyclabilité Prod Matx'!C:F,4,FALSE), "")</f>
        <v/>
      </c>
      <c r="F8128" s="12" t="str">
        <f>IF($B8128 &lt;&gt; "", IF(C8128="Totale","",IF(D8128 = 0, "", VLOOKUP(D8128,'Cond Compo'!A:B,2,FALSE))),"")</f>
        <v/>
      </c>
      <c r="G8128" s="28"/>
      <c r="H8128" s="11" t="str">
        <f xml:space="preserve"> IF(C8128="Totale",2,IF($G8128 &lt;&gt; "", IF(D8128 = "E",MATCH(G8128, 'Cond Compo'!D$16:D$18, 0), MATCH(G8128, 'Cond Compo'!C$16:C$19, 0)), ""))</f>
        <v/>
      </c>
      <c r="I8128" s="12" t="str">
        <f>IF($E8128 &lt;&gt; "", IF(E8128 = 0, "", VLOOKUP(E8128,'Cond Perturbation'!A:B,2,FALSE)),"")</f>
        <v/>
      </c>
      <c r="J8128" s="28"/>
      <c r="K8128" s="29" t="str">
        <f>IF($B8128 &lt;&gt; "", IF(C8128="Oui",IF(H8128=1,IF(E8128=0,Résultat!G$8,IF(J8128="No",Résultat!$G$8,Résultat!$G$7)),IF(H8128=2,IF(E8128=0,Résultat!G$9,IF(J8128="No",Résultat!$G$9,Résultat!$G$7)),Résultat!$G$7)),IF(C8128 = "Totale", IF(H8128=1,IF(E8128=0,Résultat!G$8,IF(J8128="No",Résultat!$G$9,Résultat!$G$7)),IF(H8128=2,IF(E8128=0,Résultat!G$9,IF(J8128="No",Résultat!$G$9,Résultat!$G$7)),Résultat!$G$7)),Résultat!$G$7)), "")</f>
        <v/>
      </c>
    </row>
    <row r="8129" spans="1:11" ht="20.100000000000001" customHeight="1">
      <c r="A8129" s="26"/>
      <c r="B8129" s="27"/>
      <c r="C8129" s="11" t="str">
        <f>IF($B8129 &lt;&gt; "",VLOOKUP(MID(B8129,3,5),'Recyclabilité Prod Matx'!C:F,2,FALSE), "")</f>
        <v/>
      </c>
      <c r="D8129" s="11" t="str">
        <f>IF($B8129 &lt;&gt; "",VLOOKUP(MID(B8129,3,5),'Recyclabilité Prod Matx'!C:F,3,FALSE),"")</f>
        <v/>
      </c>
      <c r="E8129" s="11" t="str">
        <f>IF($B8129 &lt;&gt; "",VLOOKUP(MID(B8129,3,5),'Recyclabilité Prod Matx'!C:F,4,FALSE), "")</f>
        <v/>
      </c>
      <c r="F8129" s="12" t="str">
        <f>IF($B8129 &lt;&gt; "", IF(C8129="Totale","",IF(D8129 = 0, "", VLOOKUP(D8129,'Cond Compo'!A:B,2,FALSE))),"")</f>
        <v/>
      </c>
      <c r="G8129" s="28"/>
      <c r="H8129" s="11" t="str">
        <f xml:space="preserve"> IF(C8129="Totale",2,IF($G8129 &lt;&gt; "", IF(D8129 = "E",MATCH(G8129, 'Cond Compo'!D$16:D$18, 0), MATCH(G8129, 'Cond Compo'!C$16:C$19, 0)), ""))</f>
        <v/>
      </c>
      <c r="I8129" s="12" t="str">
        <f>IF($E8129 &lt;&gt; "", IF(E8129 = 0, "", VLOOKUP(E8129,'Cond Perturbation'!A:B,2,FALSE)),"")</f>
        <v/>
      </c>
      <c r="J8129" s="28"/>
      <c r="K8129" s="29" t="str">
        <f>IF($B8129 &lt;&gt; "", IF(C8129="Oui",IF(H8129=1,IF(E8129=0,Résultat!G$8,IF(J8129="No",Résultat!$G$8,Résultat!$G$7)),IF(H8129=2,IF(E8129=0,Résultat!G$9,IF(J8129="No",Résultat!$G$9,Résultat!$G$7)),Résultat!$G$7)),IF(C8129 = "Totale", IF(H8129=1,IF(E8129=0,Résultat!G$8,IF(J8129="No",Résultat!$G$9,Résultat!$G$7)),IF(H8129=2,IF(E8129=0,Résultat!G$9,IF(J8129="No",Résultat!$G$9,Résultat!$G$7)),Résultat!$G$7)),Résultat!$G$7)), "")</f>
        <v/>
      </c>
    </row>
    <row r="8130" spans="1:11" ht="20.100000000000001" customHeight="1">
      <c r="A8130" s="26"/>
      <c r="B8130" s="27"/>
      <c r="C8130" s="11" t="str">
        <f>IF($B8130 &lt;&gt; "",VLOOKUP(MID(B8130,3,5),'Recyclabilité Prod Matx'!C:F,2,FALSE), "")</f>
        <v/>
      </c>
      <c r="D8130" s="11" t="str">
        <f>IF($B8130 &lt;&gt; "",VLOOKUP(MID(B8130,3,5),'Recyclabilité Prod Matx'!C:F,3,FALSE),"")</f>
        <v/>
      </c>
      <c r="E8130" s="11" t="str">
        <f>IF($B8130 &lt;&gt; "",VLOOKUP(MID(B8130,3,5),'Recyclabilité Prod Matx'!C:F,4,FALSE), "")</f>
        <v/>
      </c>
      <c r="F8130" s="12" t="str">
        <f>IF($B8130 &lt;&gt; "", IF(C8130="Totale","",IF(D8130 = 0, "", VLOOKUP(D8130,'Cond Compo'!A:B,2,FALSE))),"")</f>
        <v/>
      </c>
      <c r="G8130" s="28"/>
      <c r="H8130" s="11" t="str">
        <f xml:space="preserve"> IF(C8130="Totale",2,IF($G8130 &lt;&gt; "", IF(D8130 = "E",MATCH(G8130, 'Cond Compo'!D$16:D$18, 0), MATCH(G8130, 'Cond Compo'!C$16:C$19, 0)), ""))</f>
        <v/>
      </c>
      <c r="I8130" s="12" t="str">
        <f>IF($E8130 &lt;&gt; "", IF(E8130 = 0, "", VLOOKUP(E8130,'Cond Perturbation'!A:B,2,FALSE)),"")</f>
        <v/>
      </c>
      <c r="J8130" s="28"/>
      <c r="K8130" s="29" t="str">
        <f>IF($B8130 &lt;&gt; "", IF(C8130="Oui",IF(H8130=1,IF(E8130=0,Résultat!G$8,IF(J8130="No",Résultat!$G$8,Résultat!$G$7)),IF(H8130=2,IF(E8130=0,Résultat!G$9,IF(J8130="No",Résultat!$G$9,Résultat!$G$7)),Résultat!$G$7)),IF(C8130 = "Totale", IF(H8130=1,IF(E8130=0,Résultat!G$8,IF(J8130="No",Résultat!$G$9,Résultat!$G$7)),IF(H8130=2,IF(E8130=0,Résultat!G$9,IF(J8130="No",Résultat!$G$9,Résultat!$G$7)),Résultat!$G$7)),Résultat!$G$7)), "")</f>
        <v/>
      </c>
    </row>
    <row r="8131" spans="1:11" ht="20.100000000000001" customHeight="1">
      <c r="A8131" s="26"/>
      <c r="B8131" s="27"/>
      <c r="C8131" s="11" t="str">
        <f>IF($B8131 &lt;&gt; "",VLOOKUP(MID(B8131,3,5),'Recyclabilité Prod Matx'!C:F,2,FALSE), "")</f>
        <v/>
      </c>
      <c r="D8131" s="11" t="str">
        <f>IF($B8131 &lt;&gt; "",VLOOKUP(MID(B8131,3,5),'Recyclabilité Prod Matx'!C:F,3,FALSE),"")</f>
        <v/>
      </c>
      <c r="E8131" s="11" t="str">
        <f>IF($B8131 &lt;&gt; "",VLOOKUP(MID(B8131,3,5),'Recyclabilité Prod Matx'!C:F,4,FALSE), "")</f>
        <v/>
      </c>
      <c r="F8131" s="12" t="str">
        <f>IF($B8131 &lt;&gt; "", IF(C8131="Totale","",IF(D8131 = 0, "", VLOOKUP(D8131,'Cond Compo'!A:B,2,FALSE))),"")</f>
        <v/>
      </c>
      <c r="G8131" s="28"/>
      <c r="H8131" s="11" t="str">
        <f xml:space="preserve"> IF(C8131="Totale",2,IF($G8131 &lt;&gt; "", IF(D8131 = "E",MATCH(G8131, 'Cond Compo'!D$16:D$18, 0), MATCH(G8131, 'Cond Compo'!C$16:C$19, 0)), ""))</f>
        <v/>
      </c>
      <c r="I8131" s="12" t="str">
        <f>IF($E8131 &lt;&gt; "", IF(E8131 = 0, "", VLOOKUP(E8131,'Cond Perturbation'!A:B,2,FALSE)),"")</f>
        <v/>
      </c>
      <c r="J8131" s="28"/>
      <c r="K8131" s="29" t="str">
        <f>IF($B8131 &lt;&gt; "", IF(C8131="Oui",IF(H8131=1,IF(E8131=0,Résultat!G$8,IF(J8131="No",Résultat!$G$8,Résultat!$G$7)),IF(H8131=2,IF(E8131=0,Résultat!G$9,IF(J8131="No",Résultat!$G$9,Résultat!$G$7)),Résultat!$G$7)),IF(C8131 = "Totale", IF(H8131=1,IF(E8131=0,Résultat!G$8,IF(J8131="No",Résultat!$G$9,Résultat!$G$7)),IF(H8131=2,IF(E8131=0,Résultat!G$9,IF(J8131="No",Résultat!$G$9,Résultat!$G$7)),Résultat!$G$7)),Résultat!$G$7)), "")</f>
        <v/>
      </c>
    </row>
    <row r="8132" spans="1:11" ht="20.100000000000001" customHeight="1">
      <c r="A8132" s="26"/>
      <c r="B8132" s="27"/>
      <c r="C8132" s="11" t="str">
        <f>IF($B8132 &lt;&gt; "",VLOOKUP(MID(B8132,3,5),'Recyclabilité Prod Matx'!C:F,2,FALSE), "")</f>
        <v/>
      </c>
      <c r="D8132" s="11" t="str">
        <f>IF($B8132 &lt;&gt; "",VLOOKUP(MID(B8132,3,5),'Recyclabilité Prod Matx'!C:F,3,FALSE),"")</f>
        <v/>
      </c>
      <c r="E8132" s="11" t="str">
        <f>IF($B8132 &lt;&gt; "",VLOOKUP(MID(B8132,3,5),'Recyclabilité Prod Matx'!C:F,4,FALSE), "")</f>
        <v/>
      </c>
      <c r="F8132" s="12" t="str">
        <f>IF($B8132 &lt;&gt; "", IF(C8132="Totale","",IF(D8132 = 0, "", VLOOKUP(D8132,'Cond Compo'!A:B,2,FALSE))),"")</f>
        <v/>
      </c>
      <c r="G8132" s="28"/>
      <c r="H8132" s="11" t="str">
        <f xml:space="preserve"> IF(C8132="Totale",2,IF($G8132 &lt;&gt; "", IF(D8132 = "E",MATCH(G8132, 'Cond Compo'!D$16:D$18, 0), MATCH(G8132, 'Cond Compo'!C$16:C$19, 0)), ""))</f>
        <v/>
      </c>
      <c r="I8132" s="12" t="str">
        <f>IF($E8132 &lt;&gt; "", IF(E8132 = 0, "", VLOOKUP(E8132,'Cond Perturbation'!A:B,2,FALSE)),"")</f>
        <v/>
      </c>
      <c r="J8132" s="28"/>
      <c r="K8132" s="29" t="str">
        <f>IF($B8132 &lt;&gt; "", IF(C8132="Oui",IF(H8132=1,IF(E8132=0,Résultat!G$8,IF(J8132="No",Résultat!$G$8,Résultat!$G$7)),IF(H8132=2,IF(E8132=0,Résultat!G$9,IF(J8132="No",Résultat!$G$9,Résultat!$G$7)),Résultat!$G$7)),IF(C8132 = "Totale", IF(H8132=1,IF(E8132=0,Résultat!G$8,IF(J8132="No",Résultat!$G$9,Résultat!$G$7)),IF(H8132=2,IF(E8132=0,Résultat!G$9,IF(J8132="No",Résultat!$G$9,Résultat!$G$7)),Résultat!$G$7)),Résultat!$G$7)), "")</f>
        <v/>
      </c>
    </row>
    <row r="8133" spans="1:11" ht="20.100000000000001" customHeight="1">
      <c r="A8133" s="26"/>
      <c r="B8133" s="27"/>
      <c r="C8133" s="11" t="str">
        <f>IF($B8133 &lt;&gt; "",VLOOKUP(MID(B8133,3,5),'Recyclabilité Prod Matx'!C:F,2,FALSE), "")</f>
        <v/>
      </c>
      <c r="D8133" s="11" t="str">
        <f>IF($B8133 &lt;&gt; "",VLOOKUP(MID(B8133,3,5),'Recyclabilité Prod Matx'!C:F,3,FALSE),"")</f>
        <v/>
      </c>
      <c r="E8133" s="11" t="str">
        <f>IF($B8133 &lt;&gt; "",VLOOKUP(MID(B8133,3,5),'Recyclabilité Prod Matx'!C:F,4,FALSE), "")</f>
        <v/>
      </c>
      <c r="F8133" s="12" t="str">
        <f>IF($B8133 &lt;&gt; "", IF(C8133="Totale","",IF(D8133 = 0, "", VLOOKUP(D8133,'Cond Compo'!A:B,2,FALSE))),"")</f>
        <v/>
      </c>
      <c r="G8133" s="28"/>
      <c r="H8133" s="11" t="str">
        <f xml:space="preserve"> IF(C8133="Totale",2,IF($G8133 &lt;&gt; "", IF(D8133 = "E",MATCH(G8133, 'Cond Compo'!D$16:D$18, 0), MATCH(G8133, 'Cond Compo'!C$16:C$19, 0)), ""))</f>
        <v/>
      </c>
      <c r="I8133" s="12" t="str">
        <f>IF($E8133 &lt;&gt; "", IF(E8133 = 0, "", VLOOKUP(E8133,'Cond Perturbation'!A:B,2,FALSE)),"")</f>
        <v/>
      </c>
      <c r="J8133" s="28"/>
      <c r="K8133" s="29" t="str">
        <f>IF($B8133 &lt;&gt; "", IF(C8133="Oui",IF(H8133=1,IF(E8133=0,Résultat!G$8,IF(J8133="No",Résultat!$G$8,Résultat!$G$7)),IF(H8133=2,IF(E8133=0,Résultat!G$9,IF(J8133="No",Résultat!$G$9,Résultat!$G$7)),Résultat!$G$7)),IF(C8133 = "Totale", IF(H8133=1,IF(E8133=0,Résultat!G$8,IF(J8133="No",Résultat!$G$9,Résultat!$G$7)),IF(H8133=2,IF(E8133=0,Résultat!G$9,IF(J8133="No",Résultat!$G$9,Résultat!$G$7)),Résultat!$G$7)),Résultat!$G$7)), "")</f>
        <v/>
      </c>
    </row>
    <row r="8134" spans="1:11" ht="20.100000000000001" customHeight="1">
      <c r="A8134" s="26"/>
      <c r="B8134" s="27"/>
      <c r="C8134" s="11" t="str">
        <f>IF($B8134 &lt;&gt; "",VLOOKUP(MID(B8134,3,5),'Recyclabilité Prod Matx'!C:F,2,FALSE), "")</f>
        <v/>
      </c>
      <c r="D8134" s="11" t="str">
        <f>IF($B8134 &lt;&gt; "",VLOOKUP(MID(B8134,3,5),'Recyclabilité Prod Matx'!C:F,3,FALSE),"")</f>
        <v/>
      </c>
      <c r="E8134" s="11" t="str">
        <f>IF($B8134 &lt;&gt; "",VLOOKUP(MID(B8134,3,5),'Recyclabilité Prod Matx'!C:F,4,FALSE), "")</f>
        <v/>
      </c>
      <c r="F8134" s="12" t="str">
        <f>IF($B8134 &lt;&gt; "", IF(C8134="Totale","",IF(D8134 = 0, "", VLOOKUP(D8134,'Cond Compo'!A:B,2,FALSE))),"")</f>
        <v/>
      </c>
      <c r="G8134" s="28"/>
      <c r="H8134" s="11" t="str">
        <f xml:space="preserve"> IF(C8134="Totale",2,IF($G8134 &lt;&gt; "", IF(D8134 = "E",MATCH(G8134, 'Cond Compo'!D$16:D$18, 0), MATCH(G8134, 'Cond Compo'!C$16:C$19, 0)), ""))</f>
        <v/>
      </c>
      <c r="I8134" s="12" t="str">
        <f>IF($E8134 &lt;&gt; "", IF(E8134 = 0, "", VLOOKUP(E8134,'Cond Perturbation'!A:B,2,FALSE)),"")</f>
        <v/>
      </c>
      <c r="J8134" s="28"/>
      <c r="K8134" s="29" t="str">
        <f>IF($B8134 &lt;&gt; "", IF(C8134="Oui",IF(H8134=1,IF(E8134=0,Résultat!G$8,IF(J8134="No",Résultat!$G$8,Résultat!$G$7)),IF(H8134=2,IF(E8134=0,Résultat!G$9,IF(J8134="No",Résultat!$G$9,Résultat!$G$7)),Résultat!$G$7)),IF(C8134 = "Totale", IF(H8134=1,IF(E8134=0,Résultat!G$8,IF(J8134="No",Résultat!$G$9,Résultat!$G$7)),IF(H8134=2,IF(E8134=0,Résultat!G$9,IF(J8134="No",Résultat!$G$9,Résultat!$G$7)),Résultat!$G$7)),Résultat!$G$7)), "")</f>
        <v/>
      </c>
    </row>
    <row r="8135" spans="1:11" ht="20.100000000000001" customHeight="1">
      <c r="A8135" s="26"/>
      <c r="B8135" s="27"/>
      <c r="C8135" s="11" t="str">
        <f>IF($B8135 &lt;&gt; "",VLOOKUP(MID(B8135,3,5),'Recyclabilité Prod Matx'!C:F,2,FALSE), "")</f>
        <v/>
      </c>
      <c r="D8135" s="11" t="str">
        <f>IF($B8135 &lt;&gt; "",VLOOKUP(MID(B8135,3,5),'Recyclabilité Prod Matx'!C:F,3,FALSE),"")</f>
        <v/>
      </c>
      <c r="E8135" s="11" t="str">
        <f>IF($B8135 &lt;&gt; "",VLOOKUP(MID(B8135,3,5),'Recyclabilité Prod Matx'!C:F,4,FALSE), "")</f>
        <v/>
      </c>
      <c r="F8135" s="12" t="str">
        <f>IF($B8135 &lt;&gt; "", IF(C8135="Totale","",IF(D8135 = 0, "", VLOOKUP(D8135,'Cond Compo'!A:B,2,FALSE))),"")</f>
        <v/>
      </c>
      <c r="G8135" s="28"/>
      <c r="H8135" s="11" t="str">
        <f xml:space="preserve"> IF(C8135="Totale",2,IF($G8135 &lt;&gt; "", IF(D8135 = "E",MATCH(G8135, 'Cond Compo'!D$16:D$18, 0), MATCH(G8135, 'Cond Compo'!C$16:C$19, 0)), ""))</f>
        <v/>
      </c>
      <c r="I8135" s="12" t="str">
        <f>IF($E8135 &lt;&gt; "", IF(E8135 = 0, "", VLOOKUP(E8135,'Cond Perturbation'!A:B,2,FALSE)),"")</f>
        <v/>
      </c>
      <c r="J8135" s="28"/>
      <c r="K8135" s="29" t="str">
        <f>IF($B8135 &lt;&gt; "", IF(C8135="Oui",IF(H8135=1,IF(E8135=0,Résultat!G$8,IF(J8135="No",Résultat!$G$8,Résultat!$G$7)),IF(H8135=2,IF(E8135=0,Résultat!G$9,IF(J8135="No",Résultat!$G$9,Résultat!$G$7)),Résultat!$G$7)),IF(C8135 = "Totale", IF(H8135=1,IF(E8135=0,Résultat!G$8,IF(J8135="No",Résultat!$G$9,Résultat!$G$7)),IF(H8135=2,IF(E8135=0,Résultat!G$9,IF(J8135="No",Résultat!$G$9,Résultat!$G$7)),Résultat!$G$7)),Résultat!$G$7)), "")</f>
        <v/>
      </c>
    </row>
    <row r="8136" spans="1:11" ht="20.100000000000001" customHeight="1">
      <c r="A8136" s="26"/>
      <c r="B8136" s="27"/>
      <c r="C8136" s="11" t="str">
        <f>IF($B8136 &lt;&gt; "",VLOOKUP(MID(B8136,3,5),'Recyclabilité Prod Matx'!C:F,2,FALSE), "")</f>
        <v/>
      </c>
      <c r="D8136" s="11" t="str">
        <f>IF($B8136 &lt;&gt; "",VLOOKUP(MID(B8136,3,5),'Recyclabilité Prod Matx'!C:F,3,FALSE),"")</f>
        <v/>
      </c>
      <c r="E8136" s="11" t="str">
        <f>IF($B8136 &lt;&gt; "",VLOOKUP(MID(B8136,3,5),'Recyclabilité Prod Matx'!C:F,4,FALSE), "")</f>
        <v/>
      </c>
      <c r="F8136" s="12" t="str">
        <f>IF($B8136 &lt;&gt; "", IF(C8136="Totale","",IF(D8136 = 0, "", VLOOKUP(D8136,'Cond Compo'!A:B,2,FALSE))),"")</f>
        <v/>
      </c>
      <c r="G8136" s="28"/>
      <c r="H8136" s="11" t="str">
        <f xml:space="preserve"> IF(C8136="Totale",2,IF($G8136 &lt;&gt; "", IF(D8136 = "E",MATCH(G8136, 'Cond Compo'!D$16:D$18, 0), MATCH(G8136, 'Cond Compo'!C$16:C$19, 0)), ""))</f>
        <v/>
      </c>
      <c r="I8136" s="12" t="str">
        <f>IF($E8136 &lt;&gt; "", IF(E8136 = 0, "", VLOOKUP(E8136,'Cond Perturbation'!A:B,2,FALSE)),"")</f>
        <v/>
      </c>
      <c r="J8136" s="28"/>
      <c r="K8136" s="29" t="str">
        <f>IF($B8136 &lt;&gt; "", IF(C8136="Oui",IF(H8136=1,IF(E8136=0,Résultat!G$8,IF(J8136="No",Résultat!$G$8,Résultat!$G$7)),IF(H8136=2,IF(E8136=0,Résultat!G$9,IF(J8136="No",Résultat!$G$9,Résultat!$G$7)),Résultat!$G$7)),IF(C8136 = "Totale", IF(H8136=1,IF(E8136=0,Résultat!G$8,IF(J8136="No",Résultat!$G$9,Résultat!$G$7)),IF(H8136=2,IF(E8136=0,Résultat!G$9,IF(J8136="No",Résultat!$G$9,Résultat!$G$7)),Résultat!$G$7)),Résultat!$G$7)), "")</f>
        <v/>
      </c>
    </row>
    <row r="8137" spans="1:11" ht="20.100000000000001" customHeight="1">
      <c r="A8137" s="26"/>
      <c r="B8137" s="27"/>
      <c r="C8137" s="11" t="str">
        <f>IF($B8137 &lt;&gt; "",VLOOKUP(MID(B8137,3,5),'Recyclabilité Prod Matx'!C:F,2,FALSE), "")</f>
        <v/>
      </c>
      <c r="D8137" s="11" t="str">
        <f>IF($B8137 &lt;&gt; "",VLOOKUP(MID(B8137,3,5),'Recyclabilité Prod Matx'!C:F,3,FALSE),"")</f>
        <v/>
      </c>
      <c r="E8137" s="11" t="str">
        <f>IF($B8137 &lt;&gt; "",VLOOKUP(MID(B8137,3,5),'Recyclabilité Prod Matx'!C:F,4,FALSE), "")</f>
        <v/>
      </c>
      <c r="F8137" s="12" t="str">
        <f>IF($B8137 &lt;&gt; "", IF(C8137="Totale","",IF(D8137 = 0, "", VLOOKUP(D8137,'Cond Compo'!A:B,2,FALSE))),"")</f>
        <v/>
      </c>
      <c r="G8137" s="28"/>
      <c r="H8137" s="11" t="str">
        <f xml:space="preserve"> IF(C8137="Totale",2,IF($G8137 &lt;&gt; "", IF(D8137 = "E",MATCH(G8137, 'Cond Compo'!D$16:D$18, 0), MATCH(G8137, 'Cond Compo'!C$16:C$19, 0)), ""))</f>
        <v/>
      </c>
      <c r="I8137" s="12" t="str">
        <f>IF($E8137 &lt;&gt; "", IF(E8137 = 0, "", VLOOKUP(E8137,'Cond Perturbation'!A:B,2,FALSE)),"")</f>
        <v/>
      </c>
      <c r="J8137" s="28"/>
      <c r="K8137" s="29" t="str">
        <f>IF($B8137 &lt;&gt; "", IF(C8137="Oui",IF(H8137=1,IF(E8137=0,Résultat!G$8,IF(J8137="No",Résultat!$G$8,Résultat!$G$7)),IF(H8137=2,IF(E8137=0,Résultat!G$9,IF(J8137="No",Résultat!$G$9,Résultat!$G$7)),Résultat!$G$7)),IF(C8137 = "Totale", IF(H8137=1,IF(E8137=0,Résultat!G$8,IF(J8137="No",Résultat!$G$9,Résultat!$G$7)),IF(H8137=2,IF(E8137=0,Résultat!G$9,IF(J8137="No",Résultat!$G$9,Résultat!$G$7)),Résultat!$G$7)),Résultat!$G$7)), "")</f>
        <v/>
      </c>
    </row>
    <row r="8138" spans="1:11" ht="20.100000000000001" customHeight="1">
      <c r="A8138" s="26"/>
      <c r="B8138" s="27"/>
      <c r="C8138" s="11" t="str">
        <f>IF($B8138 &lt;&gt; "",VLOOKUP(MID(B8138,3,5),'Recyclabilité Prod Matx'!C:F,2,FALSE), "")</f>
        <v/>
      </c>
      <c r="D8138" s="11" t="str">
        <f>IF($B8138 &lt;&gt; "",VLOOKUP(MID(B8138,3,5),'Recyclabilité Prod Matx'!C:F,3,FALSE),"")</f>
        <v/>
      </c>
      <c r="E8138" s="11" t="str">
        <f>IF($B8138 &lt;&gt; "",VLOOKUP(MID(B8138,3,5),'Recyclabilité Prod Matx'!C:F,4,FALSE), "")</f>
        <v/>
      </c>
      <c r="F8138" s="12" t="str">
        <f>IF($B8138 &lt;&gt; "", IF(C8138="Totale","",IF(D8138 = 0, "", VLOOKUP(D8138,'Cond Compo'!A:B,2,FALSE))),"")</f>
        <v/>
      </c>
      <c r="G8138" s="28"/>
      <c r="H8138" s="11" t="str">
        <f xml:space="preserve"> IF(C8138="Totale",2,IF($G8138 &lt;&gt; "", IF(D8138 = "E",MATCH(G8138, 'Cond Compo'!D$16:D$18, 0), MATCH(G8138, 'Cond Compo'!C$16:C$19, 0)), ""))</f>
        <v/>
      </c>
      <c r="I8138" s="12" t="str">
        <f>IF($E8138 &lt;&gt; "", IF(E8138 = 0, "", VLOOKUP(E8138,'Cond Perturbation'!A:B,2,FALSE)),"")</f>
        <v/>
      </c>
      <c r="J8138" s="28"/>
      <c r="K8138" s="29" t="str">
        <f>IF($B8138 &lt;&gt; "", IF(C8138="Oui",IF(H8138=1,IF(E8138=0,Résultat!G$8,IF(J8138="No",Résultat!$G$8,Résultat!$G$7)),IF(H8138=2,IF(E8138=0,Résultat!G$9,IF(J8138="No",Résultat!$G$9,Résultat!$G$7)),Résultat!$G$7)),IF(C8138 = "Totale", IF(H8138=1,IF(E8138=0,Résultat!G$8,IF(J8138="No",Résultat!$G$9,Résultat!$G$7)),IF(H8138=2,IF(E8138=0,Résultat!G$9,IF(J8138="No",Résultat!$G$9,Résultat!$G$7)),Résultat!$G$7)),Résultat!$G$7)), "")</f>
        <v/>
      </c>
    </row>
    <row r="8139" spans="1:11" ht="20.100000000000001" customHeight="1">
      <c r="A8139" s="26"/>
      <c r="B8139" s="27"/>
      <c r="C8139" s="11" t="str">
        <f>IF($B8139 &lt;&gt; "",VLOOKUP(MID(B8139,3,5),'Recyclabilité Prod Matx'!C:F,2,FALSE), "")</f>
        <v/>
      </c>
      <c r="D8139" s="11" t="str">
        <f>IF($B8139 &lt;&gt; "",VLOOKUP(MID(B8139,3,5),'Recyclabilité Prod Matx'!C:F,3,FALSE),"")</f>
        <v/>
      </c>
      <c r="E8139" s="11" t="str">
        <f>IF($B8139 &lt;&gt; "",VLOOKUP(MID(B8139,3,5),'Recyclabilité Prod Matx'!C:F,4,FALSE), "")</f>
        <v/>
      </c>
      <c r="F8139" s="12" t="str">
        <f>IF($B8139 &lt;&gt; "", IF(C8139="Totale","",IF(D8139 = 0, "", VLOOKUP(D8139,'Cond Compo'!A:B,2,FALSE))),"")</f>
        <v/>
      </c>
      <c r="G8139" s="28"/>
      <c r="H8139" s="11" t="str">
        <f xml:space="preserve"> IF(C8139="Totale",2,IF($G8139 &lt;&gt; "", IF(D8139 = "E",MATCH(G8139, 'Cond Compo'!D$16:D$18, 0), MATCH(G8139, 'Cond Compo'!C$16:C$19, 0)), ""))</f>
        <v/>
      </c>
      <c r="I8139" s="12" t="str">
        <f>IF($E8139 &lt;&gt; "", IF(E8139 = 0, "", VLOOKUP(E8139,'Cond Perturbation'!A:B,2,FALSE)),"")</f>
        <v/>
      </c>
      <c r="J8139" s="28"/>
      <c r="K8139" s="29" t="str">
        <f>IF($B8139 &lt;&gt; "", IF(C8139="Oui",IF(H8139=1,IF(E8139=0,Résultat!G$8,IF(J8139="No",Résultat!$G$8,Résultat!$G$7)),IF(H8139=2,IF(E8139=0,Résultat!G$9,IF(J8139="No",Résultat!$G$9,Résultat!$G$7)),Résultat!$G$7)),IF(C8139 = "Totale", IF(H8139=1,IF(E8139=0,Résultat!G$8,IF(J8139="No",Résultat!$G$9,Résultat!$G$7)),IF(H8139=2,IF(E8139=0,Résultat!G$9,IF(J8139="No",Résultat!$G$9,Résultat!$G$7)),Résultat!$G$7)),Résultat!$G$7)), "")</f>
        <v/>
      </c>
    </row>
    <row r="8140" spans="1:11" ht="20.100000000000001" customHeight="1">
      <c r="A8140" s="26"/>
      <c r="B8140" s="27"/>
      <c r="C8140" s="11" t="str">
        <f>IF($B8140 &lt;&gt; "",VLOOKUP(MID(B8140,3,5),'Recyclabilité Prod Matx'!C:F,2,FALSE), "")</f>
        <v/>
      </c>
      <c r="D8140" s="11" t="str">
        <f>IF($B8140 &lt;&gt; "",VLOOKUP(MID(B8140,3,5),'Recyclabilité Prod Matx'!C:F,3,FALSE),"")</f>
        <v/>
      </c>
      <c r="E8140" s="11" t="str">
        <f>IF($B8140 &lt;&gt; "",VLOOKUP(MID(B8140,3,5),'Recyclabilité Prod Matx'!C:F,4,FALSE), "")</f>
        <v/>
      </c>
      <c r="F8140" s="12" t="str">
        <f>IF($B8140 &lt;&gt; "", IF(C8140="Totale","",IF(D8140 = 0, "", VLOOKUP(D8140,'Cond Compo'!A:B,2,FALSE))),"")</f>
        <v/>
      </c>
      <c r="G8140" s="28"/>
      <c r="H8140" s="11" t="str">
        <f xml:space="preserve"> IF(C8140="Totale",2,IF($G8140 &lt;&gt; "", IF(D8140 = "E",MATCH(G8140, 'Cond Compo'!D$16:D$18, 0), MATCH(G8140, 'Cond Compo'!C$16:C$19, 0)), ""))</f>
        <v/>
      </c>
      <c r="I8140" s="12" t="str">
        <f>IF($E8140 &lt;&gt; "", IF(E8140 = 0, "", VLOOKUP(E8140,'Cond Perturbation'!A:B,2,FALSE)),"")</f>
        <v/>
      </c>
      <c r="J8140" s="28"/>
      <c r="K8140" s="29" t="str">
        <f>IF($B8140 &lt;&gt; "", IF(C8140="Oui",IF(H8140=1,IF(E8140=0,Résultat!G$8,IF(J8140="No",Résultat!$G$8,Résultat!$G$7)),IF(H8140=2,IF(E8140=0,Résultat!G$9,IF(J8140="No",Résultat!$G$9,Résultat!$G$7)),Résultat!$G$7)),IF(C8140 = "Totale", IF(H8140=1,IF(E8140=0,Résultat!G$8,IF(J8140="No",Résultat!$G$9,Résultat!$G$7)),IF(H8140=2,IF(E8140=0,Résultat!G$9,IF(J8140="No",Résultat!$G$9,Résultat!$G$7)),Résultat!$G$7)),Résultat!$G$7)), "")</f>
        <v/>
      </c>
    </row>
    <row r="8141" spans="1:11" ht="20.100000000000001" customHeight="1">
      <c r="A8141" s="26"/>
      <c r="B8141" s="27"/>
      <c r="C8141" s="11" t="str">
        <f>IF($B8141 &lt;&gt; "",VLOOKUP(MID(B8141,3,5),'Recyclabilité Prod Matx'!C:F,2,FALSE), "")</f>
        <v/>
      </c>
      <c r="D8141" s="11" t="str">
        <f>IF($B8141 &lt;&gt; "",VLOOKUP(MID(B8141,3,5),'Recyclabilité Prod Matx'!C:F,3,FALSE),"")</f>
        <v/>
      </c>
      <c r="E8141" s="11" t="str">
        <f>IF($B8141 &lt;&gt; "",VLOOKUP(MID(B8141,3,5),'Recyclabilité Prod Matx'!C:F,4,FALSE), "")</f>
        <v/>
      </c>
      <c r="F8141" s="12" t="str">
        <f>IF($B8141 &lt;&gt; "", IF(C8141="Totale","",IF(D8141 = 0, "", VLOOKUP(D8141,'Cond Compo'!A:B,2,FALSE))),"")</f>
        <v/>
      </c>
      <c r="G8141" s="28"/>
      <c r="H8141" s="11" t="str">
        <f xml:space="preserve"> IF(C8141="Totale",2,IF($G8141 &lt;&gt; "", IF(D8141 = "E",MATCH(G8141, 'Cond Compo'!D$16:D$18, 0), MATCH(G8141, 'Cond Compo'!C$16:C$19, 0)), ""))</f>
        <v/>
      </c>
      <c r="I8141" s="12" t="str">
        <f>IF($E8141 &lt;&gt; "", IF(E8141 = 0, "", VLOOKUP(E8141,'Cond Perturbation'!A:B,2,FALSE)),"")</f>
        <v/>
      </c>
      <c r="J8141" s="28"/>
      <c r="K8141" s="29" t="str">
        <f>IF($B8141 &lt;&gt; "", IF(C8141="Oui",IF(H8141=1,IF(E8141=0,Résultat!G$8,IF(J8141="No",Résultat!$G$8,Résultat!$G$7)),IF(H8141=2,IF(E8141=0,Résultat!G$9,IF(J8141="No",Résultat!$G$9,Résultat!$G$7)),Résultat!$G$7)),IF(C8141 = "Totale", IF(H8141=1,IF(E8141=0,Résultat!G$8,IF(J8141="No",Résultat!$G$9,Résultat!$G$7)),IF(H8141=2,IF(E8141=0,Résultat!G$9,IF(J8141="No",Résultat!$G$9,Résultat!$G$7)),Résultat!$G$7)),Résultat!$G$7)), "")</f>
        <v/>
      </c>
    </row>
    <row r="8142" spans="1:11" ht="20.100000000000001" customHeight="1">
      <c r="A8142" s="26"/>
      <c r="B8142" s="27"/>
      <c r="C8142" s="11" t="str">
        <f>IF($B8142 &lt;&gt; "",VLOOKUP(MID(B8142,3,5),'Recyclabilité Prod Matx'!C:F,2,FALSE), "")</f>
        <v/>
      </c>
      <c r="D8142" s="11" t="str">
        <f>IF($B8142 &lt;&gt; "",VLOOKUP(MID(B8142,3,5),'Recyclabilité Prod Matx'!C:F,3,FALSE),"")</f>
        <v/>
      </c>
      <c r="E8142" s="11" t="str">
        <f>IF($B8142 &lt;&gt; "",VLOOKUP(MID(B8142,3,5),'Recyclabilité Prod Matx'!C:F,4,FALSE), "")</f>
        <v/>
      </c>
      <c r="F8142" s="12" t="str">
        <f>IF($B8142 &lt;&gt; "", IF(C8142="Totale","",IF(D8142 = 0, "", VLOOKUP(D8142,'Cond Compo'!A:B,2,FALSE))),"")</f>
        <v/>
      </c>
      <c r="G8142" s="28"/>
      <c r="H8142" s="11" t="str">
        <f xml:space="preserve"> IF(C8142="Totale",2,IF($G8142 &lt;&gt; "", IF(D8142 = "E",MATCH(G8142, 'Cond Compo'!D$16:D$18, 0), MATCH(G8142, 'Cond Compo'!C$16:C$19, 0)), ""))</f>
        <v/>
      </c>
      <c r="I8142" s="12" t="str">
        <f>IF($E8142 &lt;&gt; "", IF(E8142 = 0, "", VLOOKUP(E8142,'Cond Perturbation'!A:B,2,FALSE)),"")</f>
        <v/>
      </c>
      <c r="J8142" s="28"/>
      <c r="K8142" s="29" t="str">
        <f>IF($B8142 &lt;&gt; "", IF(C8142="Oui",IF(H8142=1,IF(E8142=0,Résultat!G$8,IF(J8142="No",Résultat!$G$8,Résultat!$G$7)),IF(H8142=2,IF(E8142=0,Résultat!G$9,IF(J8142="No",Résultat!$G$9,Résultat!$G$7)),Résultat!$G$7)),IF(C8142 = "Totale", IF(H8142=1,IF(E8142=0,Résultat!G$8,IF(J8142="No",Résultat!$G$9,Résultat!$G$7)),IF(H8142=2,IF(E8142=0,Résultat!G$9,IF(J8142="No",Résultat!$G$9,Résultat!$G$7)),Résultat!$G$7)),Résultat!$G$7)), "")</f>
        <v/>
      </c>
    </row>
    <row r="8143" spans="1:11" ht="20.100000000000001" customHeight="1">
      <c r="A8143" s="26"/>
      <c r="B8143" s="27"/>
      <c r="C8143" s="11" t="str">
        <f>IF($B8143 &lt;&gt; "",VLOOKUP(MID(B8143,3,5),'Recyclabilité Prod Matx'!C:F,2,FALSE), "")</f>
        <v/>
      </c>
      <c r="D8143" s="11" t="str">
        <f>IF($B8143 &lt;&gt; "",VLOOKUP(MID(B8143,3,5),'Recyclabilité Prod Matx'!C:F,3,FALSE),"")</f>
        <v/>
      </c>
      <c r="E8143" s="11" t="str">
        <f>IF($B8143 &lt;&gt; "",VLOOKUP(MID(B8143,3,5),'Recyclabilité Prod Matx'!C:F,4,FALSE), "")</f>
        <v/>
      </c>
      <c r="F8143" s="12" t="str">
        <f>IF($B8143 &lt;&gt; "", IF(C8143="Totale","",IF(D8143 = 0, "", VLOOKUP(D8143,'Cond Compo'!A:B,2,FALSE))),"")</f>
        <v/>
      </c>
      <c r="G8143" s="28"/>
      <c r="H8143" s="11" t="str">
        <f xml:space="preserve"> IF(C8143="Totale",2,IF($G8143 &lt;&gt; "", IF(D8143 = "E",MATCH(G8143, 'Cond Compo'!D$16:D$18, 0), MATCH(G8143, 'Cond Compo'!C$16:C$19, 0)), ""))</f>
        <v/>
      </c>
      <c r="I8143" s="12" t="str">
        <f>IF($E8143 &lt;&gt; "", IF(E8143 = 0, "", VLOOKUP(E8143,'Cond Perturbation'!A:B,2,FALSE)),"")</f>
        <v/>
      </c>
      <c r="J8143" s="28"/>
      <c r="K8143" s="29" t="str">
        <f>IF($B8143 &lt;&gt; "", IF(C8143="Oui",IF(H8143=1,IF(E8143=0,Résultat!G$8,IF(J8143="No",Résultat!$G$8,Résultat!$G$7)),IF(H8143=2,IF(E8143=0,Résultat!G$9,IF(J8143="No",Résultat!$G$9,Résultat!$G$7)),Résultat!$G$7)),IF(C8143 = "Totale", IF(H8143=1,IF(E8143=0,Résultat!G$8,IF(J8143="No",Résultat!$G$9,Résultat!$G$7)),IF(H8143=2,IF(E8143=0,Résultat!G$9,IF(J8143="No",Résultat!$G$9,Résultat!$G$7)),Résultat!$G$7)),Résultat!$G$7)), "")</f>
        <v/>
      </c>
    </row>
    <row r="8144" spans="1:11" ht="20.100000000000001" customHeight="1">
      <c r="A8144" s="26"/>
      <c r="B8144" s="27"/>
      <c r="C8144" s="11" t="str">
        <f>IF($B8144 &lt;&gt; "",VLOOKUP(MID(B8144,3,5),'Recyclabilité Prod Matx'!C:F,2,FALSE), "")</f>
        <v/>
      </c>
      <c r="D8144" s="11" t="str">
        <f>IF($B8144 &lt;&gt; "",VLOOKUP(MID(B8144,3,5),'Recyclabilité Prod Matx'!C:F,3,FALSE),"")</f>
        <v/>
      </c>
      <c r="E8144" s="11" t="str">
        <f>IF($B8144 &lt;&gt; "",VLOOKUP(MID(B8144,3,5),'Recyclabilité Prod Matx'!C:F,4,FALSE), "")</f>
        <v/>
      </c>
      <c r="F8144" s="12" t="str">
        <f>IF($B8144 &lt;&gt; "", IF(C8144="Totale","",IF(D8144 = 0, "", VLOOKUP(D8144,'Cond Compo'!A:B,2,FALSE))),"")</f>
        <v/>
      </c>
      <c r="G8144" s="28"/>
      <c r="H8144" s="11" t="str">
        <f xml:space="preserve"> IF(C8144="Totale",2,IF($G8144 &lt;&gt; "", IF(D8144 = "E",MATCH(G8144, 'Cond Compo'!D$16:D$18, 0), MATCH(G8144, 'Cond Compo'!C$16:C$19, 0)), ""))</f>
        <v/>
      </c>
      <c r="I8144" s="12" t="str">
        <f>IF($E8144 &lt;&gt; "", IF(E8144 = 0, "", VLOOKUP(E8144,'Cond Perturbation'!A:B,2,FALSE)),"")</f>
        <v/>
      </c>
      <c r="J8144" s="28"/>
      <c r="K8144" s="29" t="str">
        <f>IF($B8144 &lt;&gt; "", IF(C8144="Oui",IF(H8144=1,IF(E8144=0,Résultat!G$8,IF(J8144="No",Résultat!$G$8,Résultat!$G$7)),IF(H8144=2,IF(E8144=0,Résultat!G$9,IF(J8144="No",Résultat!$G$9,Résultat!$G$7)),Résultat!$G$7)),IF(C8144 = "Totale", IF(H8144=1,IF(E8144=0,Résultat!G$8,IF(J8144="No",Résultat!$G$9,Résultat!$G$7)),IF(H8144=2,IF(E8144=0,Résultat!G$9,IF(J8144="No",Résultat!$G$9,Résultat!$G$7)),Résultat!$G$7)),Résultat!$G$7)), "")</f>
        <v/>
      </c>
    </row>
    <row r="8145" spans="1:11" ht="20.100000000000001" customHeight="1">
      <c r="A8145" s="26"/>
      <c r="B8145" s="27"/>
      <c r="C8145" s="11" t="str">
        <f>IF($B8145 &lt;&gt; "",VLOOKUP(MID(B8145,3,5),'Recyclabilité Prod Matx'!C:F,2,FALSE), "")</f>
        <v/>
      </c>
      <c r="D8145" s="11" t="str">
        <f>IF($B8145 &lt;&gt; "",VLOOKUP(MID(B8145,3,5),'Recyclabilité Prod Matx'!C:F,3,FALSE),"")</f>
        <v/>
      </c>
      <c r="E8145" s="11" t="str">
        <f>IF($B8145 &lt;&gt; "",VLOOKUP(MID(B8145,3,5),'Recyclabilité Prod Matx'!C:F,4,FALSE), "")</f>
        <v/>
      </c>
      <c r="F8145" s="12" t="str">
        <f>IF($B8145 &lt;&gt; "", IF(C8145="Totale","",IF(D8145 = 0, "", VLOOKUP(D8145,'Cond Compo'!A:B,2,FALSE))),"")</f>
        <v/>
      </c>
      <c r="G8145" s="28"/>
      <c r="H8145" s="11" t="str">
        <f xml:space="preserve"> IF(C8145="Totale",2,IF($G8145 &lt;&gt; "", IF(D8145 = "E",MATCH(G8145, 'Cond Compo'!D$16:D$18, 0), MATCH(G8145, 'Cond Compo'!C$16:C$19, 0)), ""))</f>
        <v/>
      </c>
      <c r="I8145" s="12" t="str">
        <f>IF($E8145 &lt;&gt; "", IF(E8145 = 0, "", VLOOKUP(E8145,'Cond Perturbation'!A:B,2,FALSE)),"")</f>
        <v/>
      </c>
      <c r="J8145" s="28"/>
      <c r="K8145" s="29" t="str">
        <f>IF($B8145 &lt;&gt; "", IF(C8145="Oui",IF(H8145=1,IF(E8145=0,Résultat!G$8,IF(J8145="No",Résultat!$G$8,Résultat!$G$7)),IF(H8145=2,IF(E8145=0,Résultat!G$9,IF(J8145="No",Résultat!$G$9,Résultat!$G$7)),Résultat!$G$7)),IF(C8145 = "Totale", IF(H8145=1,IF(E8145=0,Résultat!G$8,IF(J8145="No",Résultat!$G$9,Résultat!$G$7)),IF(H8145=2,IF(E8145=0,Résultat!G$9,IF(J8145="No",Résultat!$G$9,Résultat!$G$7)),Résultat!$G$7)),Résultat!$G$7)), "")</f>
        <v/>
      </c>
    </row>
    <row r="8146" spans="1:11" ht="20.100000000000001" customHeight="1">
      <c r="A8146" s="26"/>
      <c r="B8146" s="27"/>
      <c r="C8146" s="11" t="str">
        <f>IF($B8146 &lt;&gt; "",VLOOKUP(MID(B8146,3,5),'Recyclabilité Prod Matx'!C:F,2,FALSE), "")</f>
        <v/>
      </c>
      <c r="D8146" s="11" t="str">
        <f>IF($B8146 &lt;&gt; "",VLOOKUP(MID(B8146,3,5),'Recyclabilité Prod Matx'!C:F,3,FALSE),"")</f>
        <v/>
      </c>
      <c r="E8146" s="11" t="str">
        <f>IF($B8146 &lt;&gt; "",VLOOKUP(MID(B8146,3,5),'Recyclabilité Prod Matx'!C:F,4,FALSE), "")</f>
        <v/>
      </c>
      <c r="F8146" s="12" t="str">
        <f>IF($B8146 &lt;&gt; "", IF(C8146="Totale","",IF(D8146 = 0, "", VLOOKUP(D8146,'Cond Compo'!A:B,2,FALSE))),"")</f>
        <v/>
      </c>
      <c r="G8146" s="28"/>
      <c r="H8146" s="11" t="str">
        <f xml:space="preserve"> IF(C8146="Totale",2,IF($G8146 &lt;&gt; "", IF(D8146 = "E",MATCH(G8146, 'Cond Compo'!D$16:D$18, 0), MATCH(G8146, 'Cond Compo'!C$16:C$19, 0)), ""))</f>
        <v/>
      </c>
      <c r="I8146" s="12" t="str">
        <f>IF($E8146 &lt;&gt; "", IF(E8146 = 0, "", VLOOKUP(E8146,'Cond Perturbation'!A:B,2,FALSE)),"")</f>
        <v/>
      </c>
      <c r="J8146" s="28"/>
      <c r="K8146" s="29" t="str">
        <f>IF($B8146 &lt;&gt; "", IF(C8146="Oui",IF(H8146=1,IF(E8146=0,Résultat!G$8,IF(J8146="No",Résultat!$G$8,Résultat!$G$7)),IF(H8146=2,IF(E8146=0,Résultat!G$9,IF(J8146="No",Résultat!$G$9,Résultat!$G$7)),Résultat!$G$7)),IF(C8146 = "Totale", IF(H8146=1,IF(E8146=0,Résultat!G$8,IF(J8146="No",Résultat!$G$9,Résultat!$G$7)),IF(H8146=2,IF(E8146=0,Résultat!G$9,IF(J8146="No",Résultat!$G$9,Résultat!$G$7)),Résultat!$G$7)),Résultat!$G$7)), "")</f>
        <v/>
      </c>
    </row>
    <row r="8147" spans="1:11" ht="20.100000000000001" customHeight="1">
      <c r="A8147" s="26"/>
      <c r="B8147" s="27"/>
      <c r="C8147" s="11" t="str">
        <f>IF($B8147 &lt;&gt; "",VLOOKUP(MID(B8147,3,5),'Recyclabilité Prod Matx'!C:F,2,FALSE), "")</f>
        <v/>
      </c>
      <c r="D8147" s="11" t="str">
        <f>IF($B8147 &lt;&gt; "",VLOOKUP(MID(B8147,3,5),'Recyclabilité Prod Matx'!C:F,3,FALSE),"")</f>
        <v/>
      </c>
      <c r="E8147" s="11" t="str">
        <f>IF($B8147 &lt;&gt; "",VLOOKUP(MID(B8147,3,5),'Recyclabilité Prod Matx'!C:F,4,FALSE), "")</f>
        <v/>
      </c>
      <c r="F8147" s="12" t="str">
        <f>IF($B8147 &lt;&gt; "", IF(C8147="Totale","",IF(D8147 = 0, "", VLOOKUP(D8147,'Cond Compo'!A:B,2,FALSE))),"")</f>
        <v/>
      </c>
      <c r="G8147" s="28"/>
      <c r="H8147" s="11" t="str">
        <f xml:space="preserve"> IF(C8147="Totale",2,IF($G8147 &lt;&gt; "", IF(D8147 = "E",MATCH(G8147, 'Cond Compo'!D$16:D$18, 0), MATCH(G8147, 'Cond Compo'!C$16:C$19, 0)), ""))</f>
        <v/>
      </c>
      <c r="I8147" s="12" t="str">
        <f>IF($E8147 &lt;&gt; "", IF(E8147 = 0, "", VLOOKUP(E8147,'Cond Perturbation'!A:B,2,FALSE)),"")</f>
        <v/>
      </c>
      <c r="J8147" s="28"/>
      <c r="K8147" s="29" t="str">
        <f>IF($B8147 &lt;&gt; "", IF(C8147="Oui",IF(H8147=1,IF(E8147=0,Résultat!G$8,IF(J8147="No",Résultat!$G$8,Résultat!$G$7)),IF(H8147=2,IF(E8147=0,Résultat!G$9,IF(J8147="No",Résultat!$G$9,Résultat!$G$7)),Résultat!$G$7)),IF(C8147 = "Totale", IF(H8147=1,IF(E8147=0,Résultat!G$8,IF(J8147="No",Résultat!$G$9,Résultat!$G$7)),IF(H8147=2,IF(E8147=0,Résultat!G$9,IF(J8147="No",Résultat!$G$9,Résultat!$G$7)),Résultat!$G$7)),Résultat!$G$7)), "")</f>
        <v/>
      </c>
    </row>
    <row r="8148" spans="1:11" ht="20.100000000000001" customHeight="1">
      <c r="A8148" s="26"/>
      <c r="B8148" s="27"/>
      <c r="C8148" s="11" t="str">
        <f>IF($B8148 &lt;&gt; "",VLOOKUP(MID(B8148,3,5),'Recyclabilité Prod Matx'!C:F,2,FALSE), "")</f>
        <v/>
      </c>
      <c r="D8148" s="11" t="str">
        <f>IF($B8148 &lt;&gt; "",VLOOKUP(MID(B8148,3,5),'Recyclabilité Prod Matx'!C:F,3,FALSE),"")</f>
        <v/>
      </c>
      <c r="E8148" s="11" t="str">
        <f>IF($B8148 &lt;&gt; "",VLOOKUP(MID(B8148,3,5),'Recyclabilité Prod Matx'!C:F,4,FALSE), "")</f>
        <v/>
      </c>
      <c r="F8148" s="12" t="str">
        <f>IF($B8148 &lt;&gt; "", IF(C8148="Totale","",IF(D8148 = 0, "", VLOOKUP(D8148,'Cond Compo'!A:B,2,FALSE))),"")</f>
        <v/>
      </c>
      <c r="G8148" s="28"/>
      <c r="H8148" s="11" t="str">
        <f xml:space="preserve"> IF(C8148="Totale",2,IF($G8148 &lt;&gt; "", IF(D8148 = "E",MATCH(G8148, 'Cond Compo'!D$16:D$18, 0), MATCH(G8148, 'Cond Compo'!C$16:C$19, 0)), ""))</f>
        <v/>
      </c>
      <c r="I8148" s="12" t="str">
        <f>IF($E8148 &lt;&gt; "", IF(E8148 = 0, "", VLOOKUP(E8148,'Cond Perturbation'!A:B,2,FALSE)),"")</f>
        <v/>
      </c>
      <c r="J8148" s="28"/>
      <c r="K8148" s="29" t="str">
        <f>IF($B8148 &lt;&gt; "", IF(C8148="Oui",IF(H8148=1,IF(E8148=0,Résultat!G$8,IF(J8148="No",Résultat!$G$8,Résultat!$G$7)),IF(H8148=2,IF(E8148=0,Résultat!G$9,IF(J8148="No",Résultat!$G$9,Résultat!$G$7)),Résultat!$G$7)),IF(C8148 = "Totale", IF(H8148=1,IF(E8148=0,Résultat!G$8,IF(J8148="No",Résultat!$G$9,Résultat!$G$7)),IF(H8148=2,IF(E8148=0,Résultat!G$9,IF(J8148="No",Résultat!$G$9,Résultat!$G$7)),Résultat!$G$7)),Résultat!$G$7)), "")</f>
        <v/>
      </c>
    </row>
    <row r="8149" spans="1:11" ht="20.100000000000001" customHeight="1">
      <c r="A8149" s="26"/>
      <c r="B8149" s="27"/>
      <c r="C8149" s="11" t="str">
        <f>IF($B8149 &lt;&gt; "",VLOOKUP(MID(B8149,3,5),'Recyclabilité Prod Matx'!C:F,2,FALSE), "")</f>
        <v/>
      </c>
      <c r="D8149" s="11" t="str">
        <f>IF($B8149 &lt;&gt; "",VLOOKUP(MID(B8149,3,5),'Recyclabilité Prod Matx'!C:F,3,FALSE),"")</f>
        <v/>
      </c>
      <c r="E8149" s="11" t="str">
        <f>IF($B8149 &lt;&gt; "",VLOOKUP(MID(B8149,3,5),'Recyclabilité Prod Matx'!C:F,4,FALSE), "")</f>
        <v/>
      </c>
      <c r="F8149" s="12" t="str">
        <f>IF($B8149 &lt;&gt; "", IF(C8149="Totale","",IF(D8149 = 0, "", VLOOKUP(D8149,'Cond Compo'!A:B,2,FALSE))),"")</f>
        <v/>
      </c>
      <c r="G8149" s="28"/>
      <c r="H8149" s="11" t="str">
        <f xml:space="preserve"> IF(C8149="Totale",2,IF($G8149 &lt;&gt; "", IF(D8149 = "E",MATCH(G8149, 'Cond Compo'!D$16:D$18, 0), MATCH(G8149, 'Cond Compo'!C$16:C$19, 0)), ""))</f>
        <v/>
      </c>
      <c r="I8149" s="12" t="str">
        <f>IF($E8149 &lt;&gt; "", IF(E8149 = 0, "", VLOOKUP(E8149,'Cond Perturbation'!A:B,2,FALSE)),"")</f>
        <v/>
      </c>
      <c r="J8149" s="28"/>
      <c r="K8149" s="29" t="str">
        <f>IF($B8149 &lt;&gt; "", IF(C8149="Oui",IF(H8149=1,IF(E8149=0,Résultat!G$8,IF(J8149="No",Résultat!$G$8,Résultat!$G$7)),IF(H8149=2,IF(E8149=0,Résultat!G$9,IF(J8149="No",Résultat!$G$9,Résultat!$G$7)),Résultat!$G$7)),IF(C8149 = "Totale", IF(H8149=1,IF(E8149=0,Résultat!G$8,IF(J8149="No",Résultat!$G$9,Résultat!$G$7)),IF(H8149=2,IF(E8149=0,Résultat!G$9,IF(J8149="No",Résultat!$G$9,Résultat!$G$7)),Résultat!$G$7)),Résultat!$G$7)), "")</f>
        <v/>
      </c>
    </row>
    <row r="8150" spans="1:11" ht="20.100000000000001" customHeight="1">
      <c r="A8150" s="26"/>
      <c r="B8150" s="27"/>
      <c r="C8150" s="11" t="str">
        <f>IF($B8150 &lt;&gt; "",VLOOKUP(MID(B8150,3,5),'Recyclabilité Prod Matx'!C:F,2,FALSE), "")</f>
        <v/>
      </c>
      <c r="D8150" s="11" t="str">
        <f>IF($B8150 &lt;&gt; "",VLOOKUP(MID(B8150,3,5),'Recyclabilité Prod Matx'!C:F,3,FALSE),"")</f>
        <v/>
      </c>
      <c r="E8150" s="11" t="str">
        <f>IF($B8150 &lt;&gt; "",VLOOKUP(MID(B8150,3,5),'Recyclabilité Prod Matx'!C:F,4,FALSE), "")</f>
        <v/>
      </c>
      <c r="F8150" s="12" t="str">
        <f>IF($B8150 &lt;&gt; "", IF(C8150="Totale","",IF(D8150 = 0, "", VLOOKUP(D8150,'Cond Compo'!A:B,2,FALSE))),"")</f>
        <v/>
      </c>
      <c r="G8150" s="28"/>
      <c r="H8150" s="11" t="str">
        <f xml:space="preserve"> IF(C8150="Totale",2,IF($G8150 &lt;&gt; "", IF(D8150 = "E",MATCH(G8150, 'Cond Compo'!D$16:D$18, 0), MATCH(G8150, 'Cond Compo'!C$16:C$19, 0)), ""))</f>
        <v/>
      </c>
      <c r="I8150" s="12" t="str">
        <f>IF($E8150 &lt;&gt; "", IF(E8150 = 0, "", VLOOKUP(E8150,'Cond Perturbation'!A:B,2,FALSE)),"")</f>
        <v/>
      </c>
      <c r="J8150" s="28"/>
      <c r="K8150" s="29" t="str">
        <f>IF($B8150 &lt;&gt; "", IF(C8150="Oui",IF(H8150=1,IF(E8150=0,Résultat!G$8,IF(J8150="No",Résultat!$G$8,Résultat!$G$7)),IF(H8150=2,IF(E8150=0,Résultat!G$9,IF(J8150="No",Résultat!$G$9,Résultat!$G$7)),Résultat!$G$7)),IF(C8150 = "Totale", IF(H8150=1,IF(E8150=0,Résultat!G$8,IF(J8150="No",Résultat!$G$9,Résultat!$G$7)),IF(H8150=2,IF(E8150=0,Résultat!G$9,IF(J8150="No",Résultat!$G$9,Résultat!$G$7)),Résultat!$G$7)),Résultat!$G$7)), "")</f>
        <v/>
      </c>
    </row>
    <row r="8151" spans="1:11" ht="20.100000000000001" customHeight="1">
      <c r="A8151" s="26"/>
      <c r="B8151" s="27"/>
      <c r="C8151" s="11" t="str">
        <f>IF($B8151 &lt;&gt; "",VLOOKUP(MID(B8151,3,5),'Recyclabilité Prod Matx'!C:F,2,FALSE), "")</f>
        <v/>
      </c>
      <c r="D8151" s="11" t="str">
        <f>IF($B8151 &lt;&gt; "",VLOOKUP(MID(B8151,3,5),'Recyclabilité Prod Matx'!C:F,3,FALSE),"")</f>
        <v/>
      </c>
      <c r="E8151" s="11" t="str">
        <f>IF($B8151 &lt;&gt; "",VLOOKUP(MID(B8151,3,5),'Recyclabilité Prod Matx'!C:F,4,FALSE), "")</f>
        <v/>
      </c>
      <c r="F8151" s="12" t="str">
        <f>IF($B8151 &lt;&gt; "", IF(C8151="Totale","",IF(D8151 = 0, "", VLOOKUP(D8151,'Cond Compo'!A:B,2,FALSE))),"")</f>
        <v/>
      </c>
      <c r="G8151" s="28"/>
      <c r="H8151" s="11" t="str">
        <f xml:space="preserve"> IF(C8151="Totale",2,IF($G8151 &lt;&gt; "", IF(D8151 = "E",MATCH(G8151, 'Cond Compo'!D$16:D$18, 0), MATCH(G8151, 'Cond Compo'!C$16:C$19, 0)), ""))</f>
        <v/>
      </c>
      <c r="I8151" s="12" t="str">
        <f>IF($E8151 &lt;&gt; "", IF(E8151 = 0, "", VLOOKUP(E8151,'Cond Perturbation'!A:B,2,FALSE)),"")</f>
        <v/>
      </c>
      <c r="J8151" s="28"/>
      <c r="K8151" s="29" t="str">
        <f>IF($B8151 &lt;&gt; "", IF(C8151="Oui",IF(H8151=1,IF(E8151=0,Résultat!G$8,IF(J8151="No",Résultat!$G$8,Résultat!$G$7)),IF(H8151=2,IF(E8151=0,Résultat!G$9,IF(J8151="No",Résultat!$G$9,Résultat!$G$7)),Résultat!$G$7)),IF(C8151 = "Totale", IF(H8151=1,IF(E8151=0,Résultat!G$8,IF(J8151="No",Résultat!$G$9,Résultat!$G$7)),IF(H8151=2,IF(E8151=0,Résultat!G$9,IF(J8151="No",Résultat!$G$9,Résultat!$G$7)),Résultat!$G$7)),Résultat!$G$7)), "")</f>
        <v/>
      </c>
    </row>
    <row r="8152" spans="1:11" ht="20.100000000000001" customHeight="1">
      <c r="A8152" s="26"/>
      <c r="B8152" s="27"/>
      <c r="C8152" s="11" t="str">
        <f>IF($B8152 &lt;&gt; "",VLOOKUP(MID(B8152,3,5),'Recyclabilité Prod Matx'!C:F,2,FALSE), "")</f>
        <v/>
      </c>
      <c r="D8152" s="11" t="str">
        <f>IF($B8152 &lt;&gt; "",VLOOKUP(MID(B8152,3,5),'Recyclabilité Prod Matx'!C:F,3,FALSE),"")</f>
        <v/>
      </c>
      <c r="E8152" s="11" t="str">
        <f>IF($B8152 &lt;&gt; "",VLOOKUP(MID(B8152,3,5),'Recyclabilité Prod Matx'!C:F,4,FALSE), "")</f>
        <v/>
      </c>
      <c r="F8152" s="12" t="str">
        <f>IF($B8152 &lt;&gt; "", IF(C8152="Totale","",IF(D8152 = 0, "", VLOOKUP(D8152,'Cond Compo'!A:B,2,FALSE))),"")</f>
        <v/>
      </c>
      <c r="G8152" s="28"/>
      <c r="H8152" s="11" t="str">
        <f xml:space="preserve"> IF(C8152="Totale",2,IF($G8152 &lt;&gt; "", IF(D8152 = "E",MATCH(G8152, 'Cond Compo'!D$16:D$18, 0), MATCH(G8152, 'Cond Compo'!C$16:C$19, 0)), ""))</f>
        <v/>
      </c>
      <c r="I8152" s="12" t="str">
        <f>IF($E8152 &lt;&gt; "", IF(E8152 = 0, "", VLOOKUP(E8152,'Cond Perturbation'!A:B,2,FALSE)),"")</f>
        <v/>
      </c>
      <c r="J8152" s="28"/>
      <c r="K8152" s="29" t="str">
        <f>IF($B8152 &lt;&gt; "", IF(C8152="Oui",IF(H8152=1,IF(E8152=0,Résultat!G$8,IF(J8152="No",Résultat!$G$8,Résultat!$G$7)),IF(H8152=2,IF(E8152=0,Résultat!G$9,IF(J8152="No",Résultat!$G$9,Résultat!$G$7)),Résultat!$G$7)),IF(C8152 = "Totale", IF(H8152=1,IF(E8152=0,Résultat!G$8,IF(J8152="No",Résultat!$G$9,Résultat!$G$7)),IF(H8152=2,IF(E8152=0,Résultat!G$9,IF(J8152="No",Résultat!$G$9,Résultat!$G$7)),Résultat!$G$7)),Résultat!$G$7)), "")</f>
        <v/>
      </c>
    </row>
    <row r="8153" spans="1:11" ht="20.100000000000001" customHeight="1">
      <c r="A8153" s="26"/>
      <c r="B8153" s="27"/>
      <c r="C8153" s="11" t="str">
        <f>IF($B8153 &lt;&gt; "",VLOOKUP(MID(B8153,3,5),'Recyclabilité Prod Matx'!C:F,2,FALSE), "")</f>
        <v/>
      </c>
      <c r="D8153" s="11" t="str">
        <f>IF($B8153 &lt;&gt; "",VLOOKUP(MID(B8153,3,5),'Recyclabilité Prod Matx'!C:F,3,FALSE),"")</f>
        <v/>
      </c>
      <c r="E8153" s="11" t="str">
        <f>IF($B8153 &lt;&gt; "",VLOOKUP(MID(B8153,3,5),'Recyclabilité Prod Matx'!C:F,4,FALSE), "")</f>
        <v/>
      </c>
      <c r="F8153" s="12" t="str">
        <f>IF($B8153 &lt;&gt; "", IF(C8153="Totale","",IF(D8153 = 0, "", VLOOKUP(D8153,'Cond Compo'!A:B,2,FALSE))),"")</f>
        <v/>
      </c>
      <c r="G8153" s="28"/>
      <c r="H8153" s="11" t="str">
        <f xml:space="preserve"> IF(C8153="Totale",2,IF($G8153 &lt;&gt; "", IF(D8153 = "E",MATCH(G8153, 'Cond Compo'!D$16:D$18, 0), MATCH(G8153, 'Cond Compo'!C$16:C$19, 0)), ""))</f>
        <v/>
      </c>
      <c r="I8153" s="12" t="str">
        <f>IF($E8153 &lt;&gt; "", IF(E8153 = 0, "", VLOOKUP(E8153,'Cond Perturbation'!A:B,2,FALSE)),"")</f>
        <v/>
      </c>
      <c r="J8153" s="28"/>
      <c r="K8153" s="29" t="str">
        <f>IF($B8153 &lt;&gt; "", IF(C8153="Oui",IF(H8153=1,IF(E8153=0,Résultat!G$8,IF(J8153="No",Résultat!$G$8,Résultat!$G$7)),IF(H8153=2,IF(E8153=0,Résultat!G$9,IF(J8153="No",Résultat!$G$9,Résultat!$G$7)),Résultat!$G$7)),IF(C8153 = "Totale", IF(H8153=1,IF(E8153=0,Résultat!G$8,IF(J8153="No",Résultat!$G$9,Résultat!$G$7)),IF(H8153=2,IF(E8153=0,Résultat!G$9,IF(J8153="No",Résultat!$G$9,Résultat!$G$7)),Résultat!$G$7)),Résultat!$G$7)), "")</f>
        <v/>
      </c>
    </row>
    <row r="8154" spans="1:11" ht="20.100000000000001" customHeight="1">
      <c r="A8154" s="26"/>
      <c r="B8154" s="27"/>
      <c r="C8154" s="11" t="str">
        <f>IF($B8154 &lt;&gt; "",VLOOKUP(MID(B8154,3,5),'Recyclabilité Prod Matx'!C:F,2,FALSE), "")</f>
        <v/>
      </c>
      <c r="D8154" s="11" t="str">
        <f>IF($B8154 &lt;&gt; "",VLOOKUP(MID(B8154,3,5),'Recyclabilité Prod Matx'!C:F,3,FALSE),"")</f>
        <v/>
      </c>
      <c r="E8154" s="11" t="str">
        <f>IF($B8154 &lt;&gt; "",VLOOKUP(MID(B8154,3,5),'Recyclabilité Prod Matx'!C:F,4,FALSE), "")</f>
        <v/>
      </c>
      <c r="F8154" s="12" t="str">
        <f>IF($B8154 &lt;&gt; "", IF(C8154="Totale","",IF(D8154 = 0, "", VLOOKUP(D8154,'Cond Compo'!A:B,2,FALSE))),"")</f>
        <v/>
      </c>
      <c r="G8154" s="28"/>
      <c r="H8154" s="11" t="str">
        <f xml:space="preserve"> IF(C8154="Totale",2,IF($G8154 &lt;&gt; "", IF(D8154 = "E",MATCH(G8154, 'Cond Compo'!D$16:D$18, 0), MATCH(G8154, 'Cond Compo'!C$16:C$19, 0)), ""))</f>
        <v/>
      </c>
      <c r="I8154" s="12" t="str">
        <f>IF($E8154 &lt;&gt; "", IF(E8154 = 0, "", VLOOKUP(E8154,'Cond Perturbation'!A:B,2,FALSE)),"")</f>
        <v/>
      </c>
      <c r="J8154" s="28"/>
      <c r="K8154" s="29" t="str">
        <f>IF($B8154 &lt;&gt; "", IF(C8154="Oui",IF(H8154=1,IF(E8154=0,Résultat!G$8,IF(J8154="No",Résultat!$G$8,Résultat!$G$7)),IF(H8154=2,IF(E8154=0,Résultat!G$9,IF(J8154="No",Résultat!$G$9,Résultat!$G$7)),Résultat!$G$7)),IF(C8154 = "Totale", IF(H8154=1,IF(E8154=0,Résultat!G$8,IF(J8154="No",Résultat!$G$9,Résultat!$G$7)),IF(H8154=2,IF(E8154=0,Résultat!G$9,IF(J8154="No",Résultat!$G$9,Résultat!$G$7)),Résultat!$G$7)),Résultat!$G$7)), "")</f>
        <v/>
      </c>
    </row>
    <row r="8155" spans="1:11" ht="20.100000000000001" customHeight="1">
      <c r="A8155" s="26"/>
      <c r="B8155" s="27"/>
      <c r="C8155" s="11" t="str">
        <f>IF($B8155 &lt;&gt; "",VLOOKUP(MID(B8155,3,5),'Recyclabilité Prod Matx'!C:F,2,FALSE), "")</f>
        <v/>
      </c>
      <c r="D8155" s="11" t="str">
        <f>IF($B8155 &lt;&gt; "",VLOOKUP(MID(B8155,3,5),'Recyclabilité Prod Matx'!C:F,3,FALSE),"")</f>
        <v/>
      </c>
      <c r="E8155" s="11" t="str">
        <f>IF($B8155 &lt;&gt; "",VLOOKUP(MID(B8155,3,5),'Recyclabilité Prod Matx'!C:F,4,FALSE), "")</f>
        <v/>
      </c>
      <c r="F8155" s="12" t="str">
        <f>IF($B8155 &lt;&gt; "", IF(C8155="Totale","",IF(D8155 = 0, "", VLOOKUP(D8155,'Cond Compo'!A:B,2,FALSE))),"")</f>
        <v/>
      </c>
      <c r="G8155" s="28"/>
      <c r="H8155" s="11" t="str">
        <f xml:space="preserve"> IF(C8155="Totale",2,IF($G8155 &lt;&gt; "", IF(D8155 = "E",MATCH(G8155, 'Cond Compo'!D$16:D$18, 0), MATCH(G8155, 'Cond Compo'!C$16:C$19, 0)), ""))</f>
        <v/>
      </c>
      <c r="I8155" s="12" t="str">
        <f>IF($E8155 &lt;&gt; "", IF(E8155 = 0, "", VLOOKUP(E8155,'Cond Perturbation'!A:B,2,FALSE)),"")</f>
        <v/>
      </c>
      <c r="J8155" s="28"/>
      <c r="K8155" s="29" t="str">
        <f>IF($B8155 &lt;&gt; "", IF(C8155="Oui",IF(H8155=1,IF(E8155=0,Résultat!G$8,IF(J8155="No",Résultat!$G$8,Résultat!$G$7)),IF(H8155=2,IF(E8155=0,Résultat!G$9,IF(J8155="No",Résultat!$G$9,Résultat!$G$7)),Résultat!$G$7)),IF(C8155 = "Totale", IF(H8155=1,IF(E8155=0,Résultat!G$8,IF(J8155="No",Résultat!$G$9,Résultat!$G$7)),IF(H8155=2,IF(E8155=0,Résultat!G$9,IF(J8155="No",Résultat!$G$9,Résultat!$G$7)),Résultat!$G$7)),Résultat!$G$7)), "")</f>
        <v/>
      </c>
    </row>
    <row r="8156" spans="1:11" ht="20.100000000000001" customHeight="1">
      <c r="A8156" s="26"/>
      <c r="B8156" s="27"/>
      <c r="C8156" s="11" t="str">
        <f>IF($B8156 &lt;&gt; "",VLOOKUP(MID(B8156,3,5),'Recyclabilité Prod Matx'!C:F,2,FALSE), "")</f>
        <v/>
      </c>
      <c r="D8156" s="11" t="str">
        <f>IF($B8156 &lt;&gt; "",VLOOKUP(MID(B8156,3,5),'Recyclabilité Prod Matx'!C:F,3,FALSE),"")</f>
        <v/>
      </c>
      <c r="E8156" s="11" t="str">
        <f>IF($B8156 &lt;&gt; "",VLOOKUP(MID(B8156,3,5),'Recyclabilité Prod Matx'!C:F,4,FALSE), "")</f>
        <v/>
      </c>
      <c r="F8156" s="12" t="str">
        <f>IF($B8156 &lt;&gt; "", IF(C8156="Totale","",IF(D8156 = 0, "", VLOOKUP(D8156,'Cond Compo'!A:B,2,FALSE))),"")</f>
        <v/>
      </c>
      <c r="G8156" s="28"/>
      <c r="H8156" s="11" t="str">
        <f xml:space="preserve"> IF(C8156="Totale",2,IF($G8156 &lt;&gt; "", IF(D8156 = "E",MATCH(G8156, 'Cond Compo'!D$16:D$18, 0), MATCH(G8156, 'Cond Compo'!C$16:C$19, 0)), ""))</f>
        <v/>
      </c>
      <c r="I8156" s="12" t="str">
        <f>IF($E8156 &lt;&gt; "", IF(E8156 = 0, "", VLOOKUP(E8156,'Cond Perturbation'!A:B,2,FALSE)),"")</f>
        <v/>
      </c>
      <c r="J8156" s="28"/>
      <c r="K8156" s="29" t="str">
        <f>IF($B8156 &lt;&gt; "", IF(C8156="Oui",IF(H8156=1,IF(E8156=0,Résultat!G$8,IF(J8156="No",Résultat!$G$8,Résultat!$G$7)),IF(H8156=2,IF(E8156=0,Résultat!G$9,IF(J8156="No",Résultat!$G$9,Résultat!$G$7)),Résultat!$G$7)),IF(C8156 = "Totale", IF(H8156=1,IF(E8156=0,Résultat!G$8,IF(J8156="No",Résultat!$G$9,Résultat!$G$7)),IF(H8156=2,IF(E8156=0,Résultat!G$9,IF(J8156="No",Résultat!$G$9,Résultat!$G$7)),Résultat!$G$7)),Résultat!$G$7)), "")</f>
        <v/>
      </c>
    </row>
    <row r="8157" spans="1:11" ht="20.100000000000001" customHeight="1">
      <c r="A8157" s="26"/>
      <c r="B8157" s="27"/>
      <c r="C8157" s="11" t="str">
        <f>IF($B8157 &lt;&gt; "",VLOOKUP(MID(B8157,3,5),'Recyclabilité Prod Matx'!C:F,2,FALSE), "")</f>
        <v/>
      </c>
      <c r="D8157" s="11" t="str">
        <f>IF($B8157 &lt;&gt; "",VLOOKUP(MID(B8157,3,5),'Recyclabilité Prod Matx'!C:F,3,FALSE),"")</f>
        <v/>
      </c>
      <c r="E8157" s="11" t="str">
        <f>IF($B8157 &lt;&gt; "",VLOOKUP(MID(B8157,3,5),'Recyclabilité Prod Matx'!C:F,4,FALSE), "")</f>
        <v/>
      </c>
      <c r="F8157" s="12" t="str">
        <f>IF($B8157 &lt;&gt; "", IF(C8157="Totale","",IF(D8157 = 0, "", VLOOKUP(D8157,'Cond Compo'!A:B,2,FALSE))),"")</f>
        <v/>
      </c>
      <c r="G8157" s="28"/>
      <c r="H8157" s="11" t="str">
        <f xml:space="preserve"> IF(C8157="Totale",2,IF($G8157 &lt;&gt; "", IF(D8157 = "E",MATCH(G8157, 'Cond Compo'!D$16:D$18, 0), MATCH(G8157, 'Cond Compo'!C$16:C$19, 0)), ""))</f>
        <v/>
      </c>
      <c r="I8157" s="12" t="str">
        <f>IF($E8157 &lt;&gt; "", IF(E8157 = 0, "", VLOOKUP(E8157,'Cond Perturbation'!A:B,2,FALSE)),"")</f>
        <v/>
      </c>
      <c r="J8157" s="28"/>
      <c r="K8157" s="29" t="str">
        <f>IF($B8157 &lt;&gt; "", IF(C8157="Oui",IF(H8157=1,IF(E8157=0,Résultat!G$8,IF(J8157="No",Résultat!$G$8,Résultat!$G$7)),IF(H8157=2,IF(E8157=0,Résultat!G$9,IF(J8157="No",Résultat!$G$9,Résultat!$G$7)),Résultat!$G$7)),IF(C8157 = "Totale", IF(H8157=1,IF(E8157=0,Résultat!G$8,IF(J8157="No",Résultat!$G$9,Résultat!$G$7)),IF(H8157=2,IF(E8157=0,Résultat!G$9,IF(J8157="No",Résultat!$G$9,Résultat!$G$7)),Résultat!$G$7)),Résultat!$G$7)), "")</f>
        <v/>
      </c>
    </row>
    <row r="8158" spans="1:11" ht="20.100000000000001" customHeight="1">
      <c r="A8158" s="26"/>
      <c r="B8158" s="27"/>
      <c r="C8158" s="11" t="str">
        <f>IF($B8158 &lt;&gt; "",VLOOKUP(MID(B8158,3,5),'Recyclabilité Prod Matx'!C:F,2,FALSE), "")</f>
        <v/>
      </c>
      <c r="D8158" s="11" t="str">
        <f>IF($B8158 &lt;&gt; "",VLOOKUP(MID(B8158,3,5),'Recyclabilité Prod Matx'!C:F,3,FALSE),"")</f>
        <v/>
      </c>
      <c r="E8158" s="11" t="str">
        <f>IF($B8158 &lt;&gt; "",VLOOKUP(MID(B8158,3,5),'Recyclabilité Prod Matx'!C:F,4,FALSE), "")</f>
        <v/>
      </c>
      <c r="F8158" s="12" t="str">
        <f>IF($B8158 &lt;&gt; "", IF(C8158="Totale","",IF(D8158 = 0, "", VLOOKUP(D8158,'Cond Compo'!A:B,2,FALSE))),"")</f>
        <v/>
      </c>
      <c r="G8158" s="28"/>
      <c r="H8158" s="11" t="str">
        <f xml:space="preserve"> IF(C8158="Totale",2,IF($G8158 &lt;&gt; "", IF(D8158 = "E",MATCH(G8158, 'Cond Compo'!D$16:D$18, 0), MATCH(G8158, 'Cond Compo'!C$16:C$19, 0)), ""))</f>
        <v/>
      </c>
      <c r="I8158" s="12" t="str">
        <f>IF($E8158 &lt;&gt; "", IF(E8158 = 0, "", VLOOKUP(E8158,'Cond Perturbation'!A:B,2,FALSE)),"")</f>
        <v/>
      </c>
      <c r="J8158" s="28"/>
      <c r="K8158" s="29" t="str">
        <f>IF($B8158 &lt;&gt; "", IF(C8158="Oui",IF(H8158=1,IF(E8158=0,Résultat!G$8,IF(J8158="No",Résultat!$G$8,Résultat!$G$7)),IF(H8158=2,IF(E8158=0,Résultat!G$9,IF(J8158="No",Résultat!$G$9,Résultat!$G$7)),Résultat!$G$7)),IF(C8158 = "Totale", IF(H8158=1,IF(E8158=0,Résultat!G$8,IF(J8158="No",Résultat!$G$9,Résultat!$G$7)),IF(H8158=2,IF(E8158=0,Résultat!G$9,IF(J8158="No",Résultat!$G$9,Résultat!$G$7)),Résultat!$G$7)),Résultat!$G$7)), "")</f>
        <v/>
      </c>
    </row>
    <row r="8159" spans="1:11" ht="20.100000000000001" customHeight="1">
      <c r="A8159" s="26"/>
      <c r="B8159" s="27"/>
      <c r="C8159" s="11" t="str">
        <f>IF($B8159 &lt;&gt; "",VLOOKUP(MID(B8159,3,5),'Recyclabilité Prod Matx'!C:F,2,FALSE), "")</f>
        <v/>
      </c>
      <c r="D8159" s="11" t="str">
        <f>IF($B8159 &lt;&gt; "",VLOOKUP(MID(B8159,3,5),'Recyclabilité Prod Matx'!C:F,3,FALSE),"")</f>
        <v/>
      </c>
      <c r="E8159" s="11" t="str">
        <f>IF($B8159 &lt;&gt; "",VLOOKUP(MID(B8159,3,5),'Recyclabilité Prod Matx'!C:F,4,FALSE), "")</f>
        <v/>
      </c>
      <c r="F8159" s="12" t="str">
        <f>IF($B8159 &lt;&gt; "", IF(C8159="Totale","",IF(D8159 = 0, "", VLOOKUP(D8159,'Cond Compo'!A:B,2,FALSE))),"")</f>
        <v/>
      </c>
      <c r="G8159" s="28"/>
      <c r="H8159" s="11" t="str">
        <f xml:space="preserve"> IF(C8159="Totale",2,IF($G8159 &lt;&gt; "", IF(D8159 = "E",MATCH(G8159, 'Cond Compo'!D$16:D$18, 0), MATCH(G8159, 'Cond Compo'!C$16:C$19, 0)), ""))</f>
        <v/>
      </c>
      <c r="I8159" s="12" t="str">
        <f>IF($E8159 &lt;&gt; "", IF(E8159 = 0, "", VLOOKUP(E8159,'Cond Perturbation'!A:B,2,FALSE)),"")</f>
        <v/>
      </c>
      <c r="J8159" s="28"/>
      <c r="K8159" s="29" t="str">
        <f>IF($B8159 &lt;&gt; "", IF(C8159="Oui",IF(H8159=1,IF(E8159=0,Résultat!G$8,IF(J8159="No",Résultat!$G$8,Résultat!$G$7)),IF(H8159=2,IF(E8159=0,Résultat!G$9,IF(J8159="No",Résultat!$G$9,Résultat!$G$7)),Résultat!$G$7)),IF(C8159 = "Totale", IF(H8159=1,IF(E8159=0,Résultat!G$8,IF(J8159="No",Résultat!$G$9,Résultat!$G$7)),IF(H8159=2,IF(E8159=0,Résultat!G$9,IF(J8159="No",Résultat!$G$9,Résultat!$G$7)),Résultat!$G$7)),Résultat!$G$7)), "")</f>
        <v/>
      </c>
    </row>
    <row r="8160" spans="1:11" ht="20.100000000000001" customHeight="1">
      <c r="A8160" s="26"/>
      <c r="B8160" s="27"/>
      <c r="C8160" s="11" t="str">
        <f>IF($B8160 &lt;&gt; "",VLOOKUP(MID(B8160,3,5),'Recyclabilité Prod Matx'!C:F,2,FALSE), "")</f>
        <v/>
      </c>
      <c r="D8160" s="11" t="str">
        <f>IF($B8160 &lt;&gt; "",VLOOKUP(MID(B8160,3,5),'Recyclabilité Prod Matx'!C:F,3,FALSE),"")</f>
        <v/>
      </c>
      <c r="E8160" s="11" t="str">
        <f>IF($B8160 &lt;&gt; "",VLOOKUP(MID(B8160,3,5),'Recyclabilité Prod Matx'!C:F,4,FALSE), "")</f>
        <v/>
      </c>
      <c r="F8160" s="12" t="str">
        <f>IF($B8160 &lt;&gt; "", IF(C8160="Totale","",IF(D8160 = 0, "", VLOOKUP(D8160,'Cond Compo'!A:B,2,FALSE))),"")</f>
        <v/>
      </c>
      <c r="G8160" s="28"/>
      <c r="H8160" s="11" t="str">
        <f xml:space="preserve"> IF(C8160="Totale",2,IF($G8160 &lt;&gt; "", IF(D8160 = "E",MATCH(G8160, 'Cond Compo'!D$16:D$18, 0), MATCH(G8160, 'Cond Compo'!C$16:C$19, 0)), ""))</f>
        <v/>
      </c>
      <c r="I8160" s="12" t="str">
        <f>IF($E8160 &lt;&gt; "", IF(E8160 = 0, "", VLOOKUP(E8160,'Cond Perturbation'!A:B,2,FALSE)),"")</f>
        <v/>
      </c>
      <c r="J8160" s="28"/>
      <c r="K8160" s="29" t="str">
        <f>IF($B8160 &lt;&gt; "", IF(C8160="Oui",IF(H8160=1,IF(E8160=0,Résultat!G$8,IF(J8160="No",Résultat!$G$8,Résultat!$G$7)),IF(H8160=2,IF(E8160=0,Résultat!G$9,IF(J8160="No",Résultat!$G$9,Résultat!$G$7)),Résultat!$G$7)),IF(C8160 = "Totale", IF(H8160=1,IF(E8160=0,Résultat!G$8,IF(J8160="No",Résultat!$G$9,Résultat!$G$7)),IF(H8160=2,IF(E8160=0,Résultat!G$9,IF(J8160="No",Résultat!$G$9,Résultat!$G$7)),Résultat!$G$7)),Résultat!$G$7)), "")</f>
        <v/>
      </c>
    </row>
    <row r="8161" spans="1:11" ht="20.100000000000001" customHeight="1">
      <c r="A8161" s="26"/>
      <c r="B8161" s="27"/>
      <c r="C8161" s="11" t="str">
        <f>IF($B8161 &lt;&gt; "",VLOOKUP(MID(B8161,3,5),'Recyclabilité Prod Matx'!C:F,2,FALSE), "")</f>
        <v/>
      </c>
      <c r="D8161" s="11" t="str">
        <f>IF($B8161 &lt;&gt; "",VLOOKUP(MID(B8161,3,5),'Recyclabilité Prod Matx'!C:F,3,FALSE),"")</f>
        <v/>
      </c>
      <c r="E8161" s="11" t="str">
        <f>IF($B8161 &lt;&gt; "",VLOOKUP(MID(B8161,3,5),'Recyclabilité Prod Matx'!C:F,4,FALSE), "")</f>
        <v/>
      </c>
      <c r="F8161" s="12" t="str">
        <f>IF($B8161 &lt;&gt; "", IF(C8161="Totale","",IF(D8161 = 0, "", VLOOKUP(D8161,'Cond Compo'!A:B,2,FALSE))),"")</f>
        <v/>
      </c>
      <c r="G8161" s="28"/>
      <c r="H8161" s="11" t="str">
        <f xml:space="preserve"> IF(C8161="Totale",2,IF($G8161 &lt;&gt; "", IF(D8161 = "E",MATCH(G8161, 'Cond Compo'!D$16:D$18, 0), MATCH(G8161, 'Cond Compo'!C$16:C$19, 0)), ""))</f>
        <v/>
      </c>
      <c r="I8161" s="12" t="str">
        <f>IF($E8161 &lt;&gt; "", IF(E8161 = 0, "", VLOOKUP(E8161,'Cond Perturbation'!A:B,2,FALSE)),"")</f>
        <v/>
      </c>
      <c r="J8161" s="28"/>
      <c r="K8161" s="29" t="str">
        <f>IF($B8161 &lt;&gt; "", IF(C8161="Oui",IF(H8161=1,IF(E8161=0,Résultat!G$8,IF(J8161="No",Résultat!$G$8,Résultat!$G$7)),IF(H8161=2,IF(E8161=0,Résultat!G$9,IF(J8161="No",Résultat!$G$9,Résultat!$G$7)),Résultat!$G$7)),IF(C8161 = "Totale", IF(H8161=1,IF(E8161=0,Résultat!G$8,IF(J8161="No",Résultat!$G$9,Résultat!$G$7)),IF(H8161=2,IF(E8161=0,Résultat!G$9,IF(J8161="No",Résultat!$G$9,Résultat!$G$7)),Résultat!$G$7)),Résultat!$G$7)), "")</f>
        <v/>
      </c>
    </row>
    <row r="8162" spans="1:11" ht="20.100000000000001" customHeight="1">
      <c r="A8162" s="26"/>
      <c r="B8162" s="27"/>
      <c r="C8162" s="11" t="str">
        <f>IF($B8162 &lt;&gt; "",VLOOKUP(MID(B8162,3,5),'Recyclabilité Prod Matx'!C:F,2,FALSE), "")</f>
        <v/>
      </c>
      <c r="D8162" s="11" t="str">
        <f>IF($B8162 &lt;&gt; "",VLOOKUP(MID(B8162,3,5),'Recyclabilité Prod Matx'!C:F,3,FALSE),"")</f>
        <v/>
      </c>
      <c r="E8162" s="11" t="str">
        <f>IF($B8162 &lt;&gt; "",VLOOKUP(MID(B8162,3,5),'Recyclabilité Prod Matx'!C:F,4,FALSE), "")</f>
        <v/>
      </c>
      <c r="F8162" s="12" t="str">
        <f>IF($B8162 &lt;&gt; "", IF(C8162="Totale","",IF(D8162 = 0, "", VLOOKUP(D8162,'Cond Compo'!A:B,2,FALSE))),"")</f>
        <v/>
      </c>
      <c r="G8162" s="28"/>
      <c r="H8162" s="11" t="str">
        <f xml:space="preserve"> IF(C8162="Totale",2,IF($G8162 &lt;&gt; "", IF(D8162 = "E",MATCH(G8162, 'Cond Compo'!D$16:D$18, 0), MATCH(G8162, 'Cond Compo'!C$16:C$19, 0)), ""))</f>
        <v/>
      </c>
      <c r="I8162" s="12" t="str">
        <f>IF($E8162 &lt;&gt; "", IF(E8162 = 0, "", VLOOKUP(E8162,'Cond Perturbation'!A:B,2,FALSE)),"")</f>
        <v/>
      </c>
      <c r="J8162" s="28"/>
      <c r="K8162" s="29" t="str">
        <f>IF($B8162 &lt;&gt; "", IF(C8162="Oui",IF(H8162=1,IF(E8162=0,Résultat!G$8,IF(J8162="No",Résultat!$G$8,Résultat!$G$7)),IF(H8162=2,IF(E8162=0,Résultat!G$9,IF(J8162="No",Résultat!$G$9,Résultat!$G$7)),Résultat!$G$7)),IF(C8162 = "Totale", IF(H8162=1,IF(E8162=0,Résultat!G$8,IF(J8162="No",Résultat!$G$9,Résultat!$G$7)),IF(H8162=2,IF(E8162=0,Résultat!G$9,IF(J8162="No",Résultat!$G$9,Résultat!$G$7)),Résultat!$G$7)),Résultat!$G$7)), "")</f>
        <v/>
      </c>
    </row>
    <row r="8163" spans="1:11" ht="20.100000000000001" customHeight="1">
      <c r="A8163" s="26"/>
      <c r="B8163" s="27"/>
      <c r="C8163" s="11" t="str">
        <f>IF($B8163 &lt;&gt; "",VLOOKUP(MID(B8163,3,5),'Recyclabilité Prod Matx'!C:F,2,FALSE), "")</f>
        <v/>
      </c>
      <c r="D8163" s="11" t="str">
        <f>IF($B8163 &lt;&gt; "",VLOOKUP(MID(B8163,3,5),'Recyclabilité Prod Matx'!C:F,3,FALSE),"")</f>
        <v/>
      </c>
      <c r="E8163" s="11" t="str">
        <f>IF($B8163 &lt;&gt; "",VLOOKUP(MID(B8163,3,5),'Recyclabilité Prod Matx'!C:F,4,FALSE), "")</f>
        <v/>
      </c>
      <c r="F8163" s="12" t="str">
        <f>IF($B8163 &lt;&gt; "", IF(C8163="Totale","",IF(D8163 = 0, "", VLOOKUP(D8163,'Cond Compo'!A:B,2,FALSE))),"")</f>
        <v/>
      </c>
      <c r="G8163" s="28"/>
      <c r="H8163" s="11" t="str">
        <f xml:space="preserve"> IF(C8163="Totale",2,IF($G8163 &lt;&gt; "", IF(D8163 = "E",MATCH(G8163, 'Cond Compo'!D$16:D$18, 0), MATCH(G8163, 'Cond Compo'!C$16:C$19, 0)), ""))</f>
        <v/>
      </c>
      <c r="I8163" s="12" t="str">
        <f>IF($E8163 &lt;&gt; "", IF(E8163 = 0, "", VLOOKUP(E8163,'Cond Perturbation'!A:B,2,FALSE)),"")</f>
        <v/>
      </c>
      <c r="J8163" s="28"/>
      <c r="K8163" s="29" t="str">
        <f>IF($B8163 &lt;&gt; "", IF(C8163="Oui",IF(H8163=1,IF(E8163=0,Résultat!G$8,IF(J8163="No",Résultat!$G$8,Résultat!$G$7)),IF(H8163=2,IF(E8163=0,Résultat!G$9,IF(J8163="No",Résultat!$G$9,Résultat!$G$7)),Résultat!$G$7)),IF(C8163 = "Totale", IF(H8163=1,IF(E8163=0,Résultat!G$8,IF(J8163="No",Résultat!$G$9,Résultat!$G$7)),IF(H8163=2,IF(E8163=0,Résultat!G$9,IF(J8163="No",Résultat!$G$9,Résultat!$G$7)),Résultat!$G$7)),Résultat!$G$7)), "")</f>
        <v/>
      </c>
    </row>
    <row r="8164" spans="1:11" ht="20.100000000000001" customHeight="1">
      <c r="A8164" s="26"/>
      <c r="B8164" s="27"/>
      <c r="C8164" s="11" t="str">
        <f>IF($B8164 &lt;&gt; "",VLOOKUP(MID(B8164,3,5),'Recyclabilité Prod Matx'!C:F,2,FALSE), "")</f>
        <v/>
      </c>
      <c r="D8164" s="11" t="str">
        <f>IF($B8164 &lt;&gt; "",VLOOKUP(MID(B8164,3,5),'Recyclabilité Prod Matx'!C:F,3,FALSE),"")</f>
        <v/>
      </c>
      <c r="E8164" s="11" t="str">
        <f>IF($B8164 &lt;&gt; "",VLOOKUP(MID(B8164,3,5),'Recyclabilité Prod Matx'!C:F,4,FALSE), "")</f>
        <v/>
      </c>
      <c r="F8164" s="12" t="str">
        <f>IF($B8164 &lt;&gt; "", IF(C8164="Totale","",IF(D8164 = 0, "", VLOOKUP(D8164,'Cond Compo'!A:B,2,FALSE))),"")</f>
        <v/>
      </c>
      <c r="G8164" s="28"/>
      <c r="H8164" s="11" t="str">
        <f xml:space="preserve"> IF(C8164="Totale",2,IF($G8164 &lt;&gt; "", IF(D8164 = "E",MATCH(G8164, 'Cond Compo'!D$16:D$18, 0), MATCH(G8164, 'Cond Compo'!C$16:C$19, 0)), ""))</f>
        <v/>
      </c>
      <c r="I8164" s="12" t="str">
        <f>IF($E8164 &lt;&gt; "", IF(E8164 = 0, "", VLOOKUP(E8164,'Cond Perturbation'!A:B,2,FALSE)),"")</f>
        <v/>
      </c>
      <c r="J8164" s="28"/>
      <c r="K8164" s="29" t="str">
        <f>IF($B8164 &lt;&gt; "", IF(C8164="Oui",IF(H8164=1,IF(E8164=0,Résultat!G$8,IF(J8164="No",Résultat!$G$8,Résultat!$G$7)),IF(H8164=2,IF(E8164=0,Résultat!G$9,IF(J8164="No",Résultat!$G$9,Résultat!$G$7)),Résultat!$G$7)),IF(C8164 = "Totale", IF(H8164=1,IF(E8164=0,Résultat!G$8,IF(J8164="No",Résultat!$G$9,Résultat!$G$7)),IF(H8164=2,IF(E8164=0,Résultat!G$9,IF(J8164="No",Résultat!$G$9,Résultat!$G$7)),Résultat!$G$7)),Résultat!$G$7)), "")</f>
        <v/>
      </c>
    </row>
    <row r="8165" spans="1:11" ht="20.100000000000001" customHeight="1">
      <c r="A8165" s="26"/>
      <c r="B8165" s="27"/>
      <c r="C8165" s="11" t="str">
        <f>IF($B8165 &lt;&gt; "",VLOOKUP(MID(B8165,3,5),'Recyclabilité Prod Matx'!C:F,2,FALSE), "")</f>
        <v/>
      </c>
      <c r="D8165" s="11" t="str">
        <f>IF($B8165 &lt;&gt; "",VLOOKUP(MID(B8165,3,5),'Recyclabilité Prod Matx'!C:F,3,FALSE),"")</f>
        <v/>
      </c>
      <c r="E8165" s="11" t="str">
        <f>IF($B8165 &lt;&gt; "",VLOOKUP(MID(B8165,3,5),'Recyclabilité Prod Matx'!C:F,4,FALSE), "")</f>
        <v/>
      </c>
      <c r="F8165" s="12" t="str">
        <f>IF($B8165 &lt;&gt; "", IF(C8165="Totale","",IF(D8165 = 0, "", VLOOKUP(D8165,'Cond Compo'!A:B,2,FALSE))),"")</f>
        <v/>
      </c>
      <c r="G8165" s="28"/>
      <c r="H8165" s="11" t="str">
        <f xml:space="preserve"> IF(C8165="Totale",2,IF($G8165 &lt;&gt; "", IF(D8165 = "E",MATCH(G8165, 'Cond Compo'!D$16:D$18, 0), MATCH(G8165, 'Cond Compo'!C$16:C$19, 0)), ""))</f>
        <v/>
      </c>
      <c r="I8165" s="12" t="str">
        <f>IF($E8165 &lt;&gt; "", IF(E8165 = 0, "", VLOOKUP(E8165,'Cond Perturbation'!A:B,2,FALSE)),"")</f>
        <v/>
      </c>
      <c r="J8165" s="28"/>
      <c r="K8165" s="29" t="str">
        <f>IF($B8165 &lt;&gt; "", IF(C8165="Oui",IF(H8165=1,IF(E8165=0,Résultat!G$8,IF(J8165="No",Résultat!$G$8,Résultat!$G$7)),IF(H8165=2,IF(E8165=0,Résultat!G$9,IF(J8165="No",Résultat!$G$9,Résultat!$G$7)),Résultat!$G$7)),IF(C8165 = "Totale", IF(H8165=1,IF(E8165=0,Résultat!G$8,IF(J8165="No",Résultat!$G$9,Résultat!$G$7)),IF(H8165=2,IF(E8165=0,Résultat!G$9,IF(J8165="No",Résultat!$G$9,Résultat!$G$7)),Résultat!$G$7)),Résultat!$G$7)), "")</f>
        <v/>
      </c>
    </row>
    <row r="8166" spans="1:11" ht="20.100000000000001" customHeight="1">
      <c r="A8166" s="26"/>
      <c r="B8166" s="27"/>
      <c r="C8166" s="11" t="str">
        <f>IF($B8166 &lt;&gt; "",VLOOKUP(MID(B8166,3,5),'Recyclabilité Prod Matx'!C:F,2,FALSE), "")</f>
        <v/>
      </c>
      <c r="D8166" s="11" t="str">
        <f>IF($B8166 &lt;&gt; "",VLOOKUP(MID(B8166,3,5),'Recyclabilité Prod Matx'!C:F,3,FALSE),"")</f>
        <v/>
      </c>
      <c r="E8166" s="11" t="str">
        <f>IF($B8166 &lt;&gt; "",VLOOKUP(MID(B8166,3,5),'Recyclabilité Prod Matx'!C:F,4,FALSE), "")</f>
        <v/>
      </c>
      <c r="F8166" s="12" t="str">
        <f>IF($B8166 &lt;&gt; "", IF(C8166="Totale","",IF(D8166 = 0, "", VLOOKUP(D8166,'Cond Compo'!A:B,2,FALSE))),"")</f>
        <v/>
      </c>
      <c r="G8166" s="28"/>
      <c r="H8166" s="11" t="str">
        <f xml:space="preserve"> IF(C8166="Totale",2,IF($G8166 &lt;&gt; "", IF(D8166 = "E",MATCH(G8166, 'Cond Compo'!D$16:D$18, 0), MATCH(G8166, 'Cond Compo'!C$16:C$19, 0)), ""))</f>
        <v/>
      </c>
      <c r="I8166" s="12" t="str">
        <f>IF($E8166 &lt;&gt; "", IF(E8166 = 0, "", VLOOKUP(E8166,'Cond Perturbation'!A:B,2,FALSE)),"")</f>
        <v/>
      </c>
      <c r="J8166" s="28"/>
      <c r="K8166" s="29" t="str">
        <f>IF($B8166 &lt;&gt; "", IF(C8166="Oui",IF(H8166=1,IF(E8166=0,Résultat!G$8,IF(J8166="No",Résultat!$G$8,Résultat!$G$7)),IF(H8166=2,IF(E8166=0,Résultat!G$9,IF(J8166="No",Résultat!$G$9,Résultat!$G$7)),Résultat!$G$7)),IF(C8166 = "Totale", IF(H8166=1,IF(E8166=0,Résultat!G$8,IF(J8166="No",Résultat!$G$9,Résultat!$G$7)),IF(H8166=2,IF(E8166=0,Résultat!G$9,IF(J8166="No",Résultat!$G$9,Résultat!$G$7)),Résultat!$G$7)),Résultat!$G$7)), "")</f>
        <v/>
      </c>
    </row>
    <row r="8167" spans="1:11" ht="20.100000000000001" customHeight="1">
      <c r="A8167" s="26"/>
      <c r="B8167" s="27"/>
      <c r="C8167" s="11" t="str">
        <f>IF($B8167 &lt;&gt; "",VLOOKUP(MID(B8167,3,5),'Recyclabilité Prod Matx'!C:F,2,FALSE), "")</f>
        <v/>
      </c>
      <c r="D8167" s="11" t="str">
        <f>IF($B8167 &lt;&gt; "",VLOOKUP(MID(B8167,3,5),'Recyclabilité Prod Matx'!C:F,3,FALSE),"")</f>
        <v/>
      </c>
      <c r="E8167" s="11" t="str">
        <f>IF($B8167 &lt;&gt; "",VLOOKUP(MID(B8167,3,5),'Recyclabilité Prod Matx'!C:F,4,FALSE), "")</f>
        <v/>
      </c>
      <c r="F8167" s="12" t="str">
        <f>IF($B8167 &lt;&gt; "", IF(C8167="Totale","",IF(D8167 = 0, "", VLOOKUP(D8167,'Cond Compo'!A:B,2,FALSE))),"")</f>
        <v/>
      </c>
      <c r="G8167" s="28"/>
      <c r="H8167" s="11" t="str">
        <f xml:space="preserve"> IF(C8167="Totale",2,IF($G8167 &lt;&gt; "", IF(D8167 = "E",MATCH(G8167, 'Cond Compo'!D$16:D$18, 0), MATCH(G8167, 'Cond Compo'!C$16:C$19, 0)), ""))</f>
        <v/>
      </c>
      <c r="I8167" s="12" t="str">
        <f>IF($E8167 &lt;&gt; "", IF(E8167 = 0, "", VLOOKUP(E8167,'Cond Perturbation'!A:B,2,FALSE)),"")</f>
        <v/>
      </c>
      <c r="J8167" s="28"/>
      <c r="K8167" s="29" t="str">
        <f>IF($B8167 &lt;&gt; "", IF(C8167="Oui",IF(H8167=1,IF(E8167=0,Résultat!G$8,IF(J8167="No",Résultat!$G$8,Résultat!$G$7)),IF(H8167=2,IF(E8167=0,Résultat!G$9,IF(J8167="No",Résultat!$G$9,Résultat!$G$7)),Résultat!$G$7)),IF(C8167 = "Totale", IF(H8167=1,IF(E8167=0,Résultat!G$8,IF(J8167="No",Résultat!$G$9,Résultat!$G$7)),IF(H8167=2,IF(E8167=0,Résultat!G$9,IF(J8167="No",Résultat!$G$9,Résultat!$G$7)),Résultat!$G$7)),Résultat!$G$7)), "")</f>
        <v/>
      </c>
    </row>
    <row r="8168" spans="1:11" ht="20.100000000000001" customHeight="1">
      <c r="A8168" s="26"/>
      <c r="B8168" s="27"/>
      <c r="C8168" s="11" t="str">
        <f>IF($B8168 &lt;&gt; "",VLOOKUP(MID(B8168,3,5),'Recyclabilité Prod Matx'!C:F,2,FALSE), "")</f>
        <v/>
      </c>
      <c r="D8168" s="11" t="str">
        <f>IF($B8168 &lt;&gt; "",VLOOKUP(MID(B8168,3,5),'Recyclabilité Prod Matx'!C:F,3,FALSE),"")</f>
        <v/>
      </c>
      <c r="E8168" s="11" t="str">
        <f>IF($B8168 &lt;&gt; "",VLOOKUP(MID(B8168,3,5),'Recyclabilité Prod Matx'!C:F,4,FALSE), "")</f>
        <v/>
      </c>
      <c r="F8168" s="12" t="str">
        <f>IF($B8168 &lt;&gt; "", IF(C8168="Totale","",IF(D8168 = 0, "", VLOOKUP(D8168,'Cond Compo'!A:B,2,FALSE))),"")</f>
        <v/>
      </c>
      <c r="G8168" s="28"/>
      <c r="H8168" s="11" t="str">
        <f xml:space="preserve"> IF(C8168="Totale",2,IF($G8168 &lt;&gt; "", IF(D8168 = "E",MATCH(G8168, 'Cond Compo'!D$16:D$18, 0), MATCH(G8168, 'Cond Compo'!C$16:C$19, 0)), ""))</f>
        <v/>
      </c>
      <c r="I8168" s="12" t="str">
        <f>IF($E8168 &lt;&gt; "", IF(E8168 = 0, "", VLOOKUP(E8168,'Cond Perturbation'!A:B,2,FALSE)),"")</f>
        <v/>
      </c>
      <c r="J8168" s="28"/>
      <c r="K8168" s="29" t="str">
        <f>IF($B8168 &lt;&gt; "", IF(C8168="Oui",IF(H8168=1,IF(E8168=0,Résultat!G$8,IF(J8168="No",Résultat!$G$8,Résultat!$G$7)),IF(H8168=2,IF(E8168=0,Résultat!G$9,IF(J8168="No",Résultat!$G$9,Résultat!$G$7)),Résultat!$G$7)),IF(C8168 = "Totale", IF(H8168=1,IF(E8168=0,Résultat!G$8,IF(J8168="No",Résultat!$G$9,Résultat!$G$7)),IF(H8168=2,IF(E8168=0,Résultat!G$9,IF(J8168="No",Résultat!$G$9,Résultat!$G$7)),Résultat!$G$7)),Résultat!$G$7)), "")</f>
        <v/>
      </c>
    </row>
    <row r="8169" spans="1:11" ht="20.100000000000001" customHeight="1">
      <c r="A8169" s="26"/>
      <c r="B8169" s="27"/>
      <c r="C8169" s="11" t="str">
        <f>IF($B8169 &lt;&gt; "",VLOOKUP(MID(B8169,3,5),'Recyclabilité Prod Matx'!C:F,2,FALSE), "")</f>
        <v/>
      </c>
      <c r="D8169" s="11" t="str">
        <f>IF($B8169 &lt;&gt; "",VLOOKUP(MID(B8169,3,5),'Recyclabilité Prod Matx'!C:F,3,FALSE),"")</f>
        <v/>
      </c>
      <c r="E8169" s="11" t="str">
        <f>IF($B8169 &lt;&gt; "",VLOOKUP(MID(B8169,3,5),'Recyclabilité Prod Matx'!C:F,4,FALSE), "")</f>
        <v/>
      </c>
      <c r="F8169" s="12" t="str">
        <f>IF($B8169 &lt;&gt; "", IF(C8169="Totale","",IF(D8169 = 0, "", VLOOKUP(D8169,'Cond Compo'!A:B,2,FALSE))),"")</f>
        <v/>
      </c>
      <c r="G8169" s="28"/>
      <c r="H8169" s="11" t="str">
        <f xml:space="preserve"> IF(C8169="Totale",2,IF($G8169 &lt;&gt; "", IF(D8169 = "E",MATCH(G8169, 'Cond Compo'!D$16:D$18, 0), MATCH(G8169, 'Cond Compo'!C$16:C$19, 0)), ""))</f>
        <v/>
      </c>
      <c r="I8169" s="12" t="str">
        <f>IF($E8169 &lt;&gt; "", IF(E8169 = 0, "", VLOOKUP(E8169,'Cond Perturbation'!A:B,2,FALSE)),"")</f>
        <v/>
      </c>
      <c r="J8169" s="28"/>
      <c r="K8169" s="29" t="str">
        <f>IF($B8169 &lt;&gt; "", IF(C8169="Oui",IF(H8169=1,IF(E8169=0,Résultat!G$8,IF(J8169="No",Résultat!$G$8,Résultat!$G$7)),IF(H8169=2,IF(E8169=0,Résultat!G$9,IF(J8169="No",Résultat!$G$9,Résultat!$G$7)),Résultat!$G$7)),IF(C8169 = "Totale", IF(H8169=1,IF(E8169=0,Résultat!G$8,IF(J8169="No",Résultat!$G$9,Résultat!$G$7)),IF(H8169=2,IF(E8169=0,Résultat!G$9,IF(J8169="No",Résultat!$G$9,Résultat!$G$7)),Résultat!$G$7)),Résultat!$G$7)), "")</f>
        <v/>
      </c>
    </row>
    <row r="8170" spans="1:11" ht="20.100000000000001" customHeight="1">
      <c r="A8170" s="26"/>
      <c r="B8170" s="27"/>
      <c r="C8170" s="11" t="str">
        <f>IF($B8170 &lt;&gt; "",VLOOKUP(MID(B8170,3,5),'Recyclabilité Prod Matx'!C:F,2,FALSE), "")</f>
        <v/>
      </c>
      <c r="D8170" s="11" t="str">
        <f>IF($B8170 &lt;&gt; "",VLOOKUP(MID(B8170,3,5),'Recyclabilité Prod Matx'!C:F,3,FALSE),"")</f>
        <v/>
      </c>
      <c r="E8170" s="11" t="str">
        <f>IF($B8170 &lt;&gt; "",VLOOKUP(MID(B8170,3,5),'Recyclabilité Prod Matx'!C:F,4,FALSE), "")</f>
        <v/>
      </c>
      <c r="F8170" s="12" t="str">
        <f>IF($B8170 &lt;&gt; "", IF(C8170="Totale","",IF(D8170 = 0, "", VLOOKUP(D8170,'Cond Compo'!A:B,2,FALSE))),"")</f>
        <v/>
      </c>
      <c r="G8170" s="28"/>
      <c r="H8170" s="11" t="str">
        <f xml:space="preserve"> IF(C8170="Totale",2,IF($G8170 &lt;&gt; "", IF(D8170 = "E",MATCH(G8170, 'Cond Compo'!D$16:D$18, 0), MATCH(G8170, 'Cond Compo'!C$16:C$19, 0)), ""))</f>
        <v/>
      </c>
      <c r="I8170" s="12" t="str">
        <f>IF($E8170 &lt;&gt; "", IF(E8170 = 0, "", VLOOKUP(E8170,'Cond Perturbation'!A:B,2,FALSE)),"")</f>
        <v/>
      </c>
      <c r="J8170" s="28"/>
      <c r="K8170" s="29" t="str">
        <f>IF($B8170 &lt;&gt; "", IF(C8170="Oui",IF(H8170=1,IF(E8170=0,Résultat!G$8,IF(J8170="No",Résultat!$G$8,Résultat!$G$7)),IF(H8170=2,IF(E8170=0,Résultat!G$9,IF(J8170="No",Résultat!$G$9,Résultat!$G$7)),Résultat!$G$7)),IF(C8170 = "Totale", IF(H8170=1,IF(E8170=0,Résultat!G$8,IF(J8170="No",Résultat!$G$9,Résultat!$G$7)),IF(H8170=2,IF(E8170=0,Résultat!G$9,IF(J8170="No",Résultat!$G$9,Résultat!$G$7)),Résultat!$G$7)),Résultat!$G$7)), "")</f>
        <v/>
      </c>
    </row>
    <row r="8171" spans="1:11" ht="20.100000000000001" customHeight="1">
      <c r="A8171" s="26"/>
      <c r="B8171" s="27"/>
      <c r="C8171" s="11" t="str">
        <f>IF($B8171 &lt;&gt; "",VLOOKUP(MID(B8171,3,5),'Recyclabilité Prod Matx'!C:F,2,FALSE), "")</f>
        <v/>
      </c>
      <c r="D8171" s="11" t="str">
        <f>IF($B8171 &lt;&gt; "",VLOOKUP(MID(B8171,3,5),'Recyclabilité Prod Matx'!C:F,3,FALSE),"")</f>
        <v/>
      </c>
      <c r="E8171" s="11" t="str">
        <f>IF($B8171 &lt;&gt; "",VLOOKUP(MID(B8171,3,5),'Recyclabilité Prod Matx'!C:F,4,FALSE), "")</f>
        <v/>
      </c>
      <c r="F8171" s="12" t="str">
        <f>IF($B8171 &lt;&gt; "", IF(C8171="Totale","",IF(D8171 = 0, "", VLOOKUP(D8171,'Cond Compo'!A:B,2,FALSE))),"")</f>
        <v/>
      </c>
      <c r="G8171" s="28"/>
      <c r="H8171" s="11" t="str">
        <f xml:space="preserve"> IF(C8171="Totale",2,IF($G8171 &lt;&gt; "", IF(D8171 = "E",MATCH(G8171, 'Cond Compo'!D$16:D$18, 0), MATCH(G8171, 'Cond Compo'!C$16:C$19, 0)), ""))</f>
        <v/>
      </c>
      <c r="I8171" s="12" t="str">
        <f>IF($E8171 &lt;&gt; "", IF(E8171 = 0, "", VLOOKUP(E8171,'Cond Perturbation'!A:B,2,FALSE)),"")</f>
        <v/>
      </c>
      <c r="J8171" s="28"/>
      <c r="K8171" s="29" t="str">
        <f>IF($B8171 &lt;&gt; "", IF(C8171="Oui",IF(H8171=1,IF(E8171=0,Résultat!G$8,IF(J8171="No",Résultat!$G$8,Résultat!$G$7)),IF(H8171=2,IF(E8171=0,Résultat!G$9,IF(J8171="No",Résultat!$G$9,Résultat!$G$7)),Résultat!$G$7)),IF(C8171 = "Totale", IF(H8171=1,IF(E8171=0,Résultat!G$8,IF(J8171="No",Résultat!$G$9,Résultat!$G$7)),IF(H8171=2,IF(E8171=0,Résultat!G$9,IF(J8171="No",Résultat!$G$9,Résultat!$G$7)),Résultat!$G$7)),Résultat!$G$7)), "")</f>
        <v/>
      </c>
    </row>
    <row r="8172" spans="1:11" ht="20.100000000000001" customHeight="1">
      <c r="A8172" s="26"/>
      <c r="B8172" s="27"/>
      <c r="C8172" s="11" t="str">
        <f>IF($B8172 &lt;&gt; "",VLOOKUP(MID(B8172,3,5),'Recyclabilité Prod Matx'!C:F,2,FALSE), "")</f>
        <v/>
      </c>
      <c r="D8172" s="11" t="str">
        <f>IF($B8172 &lt;&gt; "",VLOOKUP(MID(B8172,3,5),'Recyclabilité Prod Matx'!C:F,3,FALSE),"")</f>
        <v/>
      </c>
      <c r="E8172" s="11" t="str">
        <f>IF($B8172 &lt;&gt; "",VLOOKUP(MID(B8172,3,5),'Recyclabilité Prod Matx'!C:F,4,FALSE), "")</f>
        <v/>
      </c>
      <c r="F8172" s="12" t="str">
        <f>IF($B8172 &lt;&gt; "", IF(C8172="Totale","",IF(D8172 = 0, "", VLOOKUP(D8172,'Cond Compo'!A:B,2,FALSE))),"")</f>
        <v/>
      </c>
      <c r="G8172" s="28"/>
      <c r="H8172" s="11" t="str">
        <f xml:space="preserve"> IF(C8172="Totale",2,IF($G8172 &lt;&gt; "", IF(D8172 = "E",MATCH(G8172, 'Cond Compo'!D$16:D$18, 0), MATCH(G8172, 'Cond Compo'!C$16:C$19, 0)), ""))</f>
        <v/>
      </c>
      <c r="I8172" s="12" t="str">
        <f>IF($E8172 &lt;&gt; "", IF(E8172 = 0, "", VLOOKUP(E8172,'Cond Perturbation'!A:B,2,FALSE)),"")</f>
        <v/>
      </c>
      <c r="J8172" s="28"/>
      <c r="K8172" s="29" t="str">
        <f>IF($B8172 &lt;&gt; "", IF(C8172="Oui",IF(H8172=1,IF(E8172=0,Résultat!G$8,IF(J8172="No",Résultat!$G$8,Résultat!$G$7)),IF(H8172=2,IF(E8172=0,Résultat!G$9,IF(J8172="No",Résultat!$G$9,Résultat!$G$7)),Résultat!$G$7)),IF(C8172 = "Totale", IF(H8172=1,IF(E8172=0,Résultat!G$8,IF(J8172="No",Résultat!$G$9,Résultat!$G$7)),IF(H8172=2,IF(E8172=0,Résultat!G$9,IF(J8172="No",Résultat!$G$9,Résultat!$G$7)),Résultat!$G$7)),Résultat!$G$7)), "")</f>
        <v/>
      </c>
    </row>
    <row r="8173" spans="1:11" ht="20.100000000000001" customHeight="1">
      <c r="A8173" s="26"/>
      <c r="B8173" s="27"/>
      <c r="C8173" s="11" t="str">
        <f>IF($B8173 &lt;&gt; "",VLOOKUP(MID(B8173,3,5),'Recyclabilité Prod Matx'!C:F,2,FALSE), "")</f>
        <v/>
      </c>
      <c r="D8173" s="11" t="str">
        <f>IF($B8173 &lt;&gt; "",VLOOKUP(MID(B8173,3,5),'Recyclabilité Prod Matx'!C:F,3,FALSE),"")</f>
        <v/>
      </c>
      <c r="E8173" s="11" t="str">
        <f>IF($B8173 &lt;&gt; "",VLOOKUP(MID(B8173,3,5),'Recyclabilité Prod Matx'!C:F,4,FALSE), "")</f>
        <v/>
      </c>
      <c r="F8173" s="12" t="str">
        <f>IF($B8173 &lt;&gt; "", IF(C8173="Totale","",IF(D8173 = 0, "", VLOOKUP(D8173,'Cond Compo'!A:B,2,FALSE))),"")</f>
        <v/>
      </c>
      <c r="G8173" s="28"/>
      <c r="H8173" s="11" t="str">
        <f xml:space="preserve"> IF(C8173="Totale",2,IF($G8173 &lt;&gt; "", IF(D8173 = "E",MATCH(G8173, 'Cond Compo'!D$16:D$18, 0), MATCH(G8173, 'Cond Compo'!C$16:C$19, 0)), ""))</f>
        <v/>
      </c>
      <c r="I8173" s="12" t="str">
        <f>IF($E8173 &lt;&gt; "", IF(E8173 = 0, "", VLOOKUP(E8173,'Cond Perturbation'!A:B,2,FALSE)),"")</f>
        <v/>
      </c>
      <c r="J8173" s="28"/>
      <c r="K8173" s="29" t="str">
        <f>IF($B8173 &lt;&gt; "", IF(C8173="Oui",IF(H8173=1,IF(E8173=0,Résultat!G$8,IF(J8173="No",Résultat!$G$8,Résultat!$G$7)),IF(H8173=2,IF(E8173=0,Résultat!G$9,IF(J8173="No",Résultat!$G$9,Résultat!$G$7)),Résultat!$G$7)),IF(C8173 = "Totale", IF(H8173=1,IF(E8173=0,Résultat!G$8,IF(J8173="No",Résultat!$G$9,Résultat!$G$7)),IF(H8173=2,IF(E8173=0,Résultat!G$9,IF(J8173="No",Résultat!$G$9,Résultat!$G$7)),Résultat!$G$7)),Résultat!$G$7)), "")</f>
        <v/>
      </c>
    </row>
    <row r="8174" spans="1:11" ht="20.100000000000001" customHeight="1">
      <c r="A8174" s="26"/>
      <c r="B8174" s="27"/>
      <c r="C8174" s="11" t="str">
        <f>IF($B8174 &lt;&gt; "",VLOOKUP(MID(B8174,3,5),'Recyclabilité Prod Matx'!C:F,2,FALSE), "")</f>
        <v/>
      </c>
      <c r="D8174" s="11" t="str">
        <f>IF($B8174 &lt;&gt; "",VLOOKUP(MID(B8174,3,5),'Recyclabilité Prod Matx'!C:F,3,FALSE),"")</f>
        <v/>
      </c>
      <c r="E8174" s="11" t="str">
        <f>IF($B8174 &lt;&gt; "",VLOOKUP(MID(B8174,3,5),'Recyclabilité Prod Matx'!C:F,4,FALSE), "")</f>
        <v/>
      </c>
      <c r="F8174" s="12" t="str">
        <f>IF($B8174 &lt;&gt; "", IF(C8174="Totale","",IF(D8174 = 0, "", VLOOKUP(D8174,'Cond Compo'!A:B,2,FALSE))),"")</f>
        <v/>
      </c>
      <c r="G8174" s="28"/>
      <c r="H8174" s="11" t="str">
        <f xml:space="preserve"> IF(C8174="Totale",2,IF($G8174 &lt;&gt; "", IF(D8174 = "E",MATCH(G8174, 'Cond Compo'!D$16:D$18, 0), MATCH(G8174, 'Cond Compo'!C$16:C$19, 0)), ""))</f>
        <v/>
      </c>
      <c r="I8174" s="12" t="str">
        <f>IF($E8174 &lt;&gt; "", IF(E8174 = 0, "", VLOOKUP(E8174,'Cond Perturbation'!A:B,2,FALSE)),"")</f>
        <v/>
      </c>
      <c r="J8174" s="28"/>
      <c r="K8174" s="29" t="str">
        <f>IF($B8174 &lt;&gt; "", IF(C8174="Oui",IF(H8174=1,IF(E8174=0,Résultat!G$8,IF(J8174="No",Résultat!$G$8,Résultat!$G$7)),IF(H8174=2,IF(E8174=0,Résultat!G$9,IF(J8174="No",Résultat!$G$9,Résultat!$G$7)),Résultat!$G$7)),IF(C8174 = "Totale", IF(H8174=1,IF(E8174=0,Résultat!G$8,IF(J8174="No",Résultat!$G$9,Résultat!$G$7)),IF(H8174=2,IF(E8174=0,Résultat!G$9,IF(J8174="No",Résultat!$G$9,Résultat!$G$7)),Résultat!$G$7)),Résultat!$G$7)), "")</f>
        <v/>
      </c>
    </row>
    <row r="8175" spans="1:11" ht="20.100000000000001" customHeight="1">
      <c r="A8175" s="26"/>
      <c r="B8175" s="27"/>
      <c r="C8175" s="11" t="str">
        <f>IF($B8175 &lt;&gt; "",VLOOKUP(MID(B8175,3,5),'Recyclabilité Prod Matx'!C:F,2,FALSE), "")</f>
        <v/>
      </c>
      <c r="D8175" s="11" t="str">
        <f>IF($B8175 &lt;&gt; "",VLOOKUP(MID(B8175,3,5),'Recyclabilité Prod Matx'!C:F,3,FALSE),"")</f>
        <v/>
      </c>
      <c r="E8175" s="11" t="str">
        <f>IF($B8175 &lt;&gt; "",VLOOKUP(MID(B8175,3,5),'Recyclabilité Prod Matx'!C:F,4,FALSE), "")</f>
        <v/>
      </c>
      <c r="F8175" s="12" t="str">
        <f>IF($B8175 &lt;&gt; "", IF(C8175="Totale","",IF(D8175 = 0, "", VLOOKUP(D8175,'Cond Compo'!A:B,2,FALSE))),"")</f>
        <v/>
      </c>
      <c r="G8175" s="28"/>
      <c r="H8175" s="11" t="str">
        <f xml:space="preserve"> IF(C8175="Totale",2,IF($G8175 &lt;&gt; "", IF(D8175 = "E",MATCH(G8175, 'Cond Compo'!D$16:D$18, 0), MATCH(G8175, 'Cond Compo'!C$16:C$19, 0)), ""))</f>
        <v/>
      </c>
      <c r="I8175" s="12" t="str">
        <f>IF($E8175 &lt;&gt; "", IF(E8175 = 0, "", VLOOKUP(E8175,'Cond Perturbation'!A:B,2,FALSE)),"")</f>
        <v/>
      </c>
      <c r="J8175" s="28"/>
      <c r="K8175" s="29" t="str">
        <f>IF($B8175 &lt;&gt; "", IF(C8175="Oui",IF(H8175=1,IF(E8175=0,Résultat!G$8,IF(J8175="No",Résultat!$G$8,Résultat!$G$7)),IF(H8175=2,IF(E8175=0,Résultat!G$9,IF(J8175="No",Résultat!$G$9,Résultat!$G$7)),Résultat!$G$7)),IF(C8175 = "Totale", IF(H8175=1,IF(E8175=0,Résultat!G$8,IF(J8175="No",Résultat!$G$9,Résultat!$G$7)),IF(H8175=2,IF(E8175=0,Résultat!G$9,IF(J8175="No",Résultat!$G$9,Résultat!$G$7)),Résultat!$G$7)),Résultat!$G$7)), "")</f>
        <v/>
      </c>
    </row>
    <row r="8176" spans="1:11" ht="20.100000000000001" customHeight="1">
      <c r="A8176" s="26"/>
      <c r="B8176" s="27"/>
      <c r="C8176" s="11" t="str">
        <f>IF($B8176 &lt;&gt; "",VLOOKUP(MID(B8176,3,5),'Recyclabilité Prod Matx'!C:F,2,FALSE), "")</f>
        <v/>
      </c>
      <c r="D8176" s="11" t="str">
        <f>IF($B8176 &lt;&gt; "",VLOOKUP(MID(B8176,3,5),'Recyclabilité Prod Matx'!C:F,3,FALSE),"")</f>
        <v/>
      </c>
      <c r="E8176" s="11" t="str">
        <f>IF($B8176 &lt;&gt; "",VLOOKUP(MID(B8176,3,5),'Recyclabilité Prod Matx'!C:F,4,FALSE), "")</f>
        <v/>
      </c>
      <c r="F8176" s="12" t="str">
        <f>IF($B8176 &lt;&gt; "", IF(C8176="Totale","",IF(D8176 = 0, "", VLOOKUP(D8176,'Cond Compo'!A:B,2,FALSE))),"")</f>
        <v/>
      </c>
      <c r="G8176" s="28"/>
      <c r="H8176" s="11" t="str">
        <f xml:space="preserve"> IF(C8176="Totale",2,IF($G8176 &lt;&gt; "", IF(D8176 = "E",MATCH(G8176, 'Cond Compo'!D$16:D$18, 0), MATCH(G8176, 'Cond Compo'!C$16:C$19, 0)), ""))</f>
        <v/>
      </c>
      <c r="I8176" s="12" t="str">
        <f>IF($E8176 &lt;&gt; "", IF(E8176 = 0, "", VLOOKUP(E8176,'Cond Perturbation'!A:B,2,FALSE)),"")</f>
        <v/>
      </c>
      <c r="J8176" s="28"/>
      <c r="K8176" s="29" t="str">
        <f>IF($B8176 &lt;&gt; "", IF(C8176="Oui",IF(H8176=1,IF(E8176=0,Résultat!G$8,IF(J8176="No",Résultat!$G$8,Résultat!$G$7)),IF(H8176=2,IF(E8176=0,Résultat!G$9,IF(J8176="No",Résultat!$G$9,Résultat!$G$7)),Résultat!$G$7)),IF(C8176 = "Totale", IF(H8176=1,IF(E8176=0,Résultat!G$8,IF(J8176="No",Résultat!$G$9,Résultat!$G$7)),IF(H8176=2,IF(E8176=0,Résultat!G$9,IF(J8176="No",Résultat!$G$9,Résultat!$G$7)),Résultat!$G$7)),Résultat!$G$7)), "")</f>
        <v/>
      </c>
    </row>
    <row r="8177" spans="1:11" ht="20.100000000000001" customHeight="1">
      <c r="A8177" s="26"/>
      <c r="B8177" s="27"/>
      <c r="C8177" s="11" t="str">
        <f>IF($B8177 &lt;&gt; "",VLOOKUP(MID(B8177,3,5),'Recyclabilité Prod Matx'!C:F,2,FALSE), "")</f>
        <v/>
      </c>
      <c r="D8177" s="11" t="str">
        <f>IF($B8177 &lt;&gt; "",VLOOKUP(MID(B8177,3,5),'Recyclabilité Prod Matx'!C:F,3,FALSE),"")</f>
        <v/>
      </c>
      <c r="E8177" s="11" t="str">
        <f>IF($B8177 &lt;&gt; "",VLOOKUP(MID(B8177,3,5),'Recyclabilité Prod Matx'!C:F,4,FALSE), "")</f>
        <v/>
      </c>
      <c r="F8177" s="12" t="str">
        <f>IF($B8177 &lt;&gt; "", IF(C8177="Totale","",IF(D8177 = 0, "", VLOOKUP(D8177,'Cond Compo'!A:B,2,FALSE))),"")</f>
        <v/>
      </c>
      <c r="G8177" s="28"/>
      <c r="H8177" s="11" t="str">
        <f xml:space="preserve"> IF(C8177="Totale",2,IF($G8177 &lt;&gt; "", IF(D8177 = "E",MATCH(G8177, 'Cond Compo'!D$16:D$18, 0), MATCH(G8177, 'Cond Compo'!C$16:C$19, 0)), ""))</f>
        <v/>
      </c>
      <c r="I8177" s="12" t="str">
        <f>IF($E8177 &lt;&gt; "", IF(E8177 = 0, "", VLOOKUP(E8177,'Cond Perturbation'!A:B,2,FALSE)),"")</f>
        <v/>
      </c>
      <c r="J8177" s="28"/>
      <c r="K8177" s="29" t="str">
        <f>IF($B8177 &lt;&gt; "", IF(C8177="Oui",IF(H8177=1,IF(E8177=0,Résultat!G$8,IF(J8177="No",Résultat!$G$8,Résultat!$G$7)),IF(H8177=2,IF(E8177=0,Résultat!G$9,IF(J8177="No",Résultat!$G$9,Résultat!$G$7)),Résultat!$G$7)),IF(C8177 = "Totale", IF(H8177=1,IF(E8177=0,Résultat!G$8,IF(J8177="No",Résultat!$G$9,Résultat!$G$7)),IF(H8177=2,IF(E8177=0,Résultat!G$9,IF(J8177="No",Résultat!$G$9,Résultat!$G$7)),Résultat!$G$7)),Résultat!$G$7)), "")</f>
        <v/>
      </c>
    </row>
    <row r="8178" spans="1:11" ht="20.100000000000001" customHeight="1">
      <c r="A8178" s="26"/>
      <c r="B8178" s="27"/>
      <c r="C8178" s="11" t="str">
        <f>IF($B8178 &lt;&gt; "",VLOOKUP(MID(B8178,3,5),'Recyclabilité Prod Matx'!C:F,2,FALSE), "")</f>
        <v/>
      </c>
      <c r="D8178" s="11" t="str">
        <f>IF($B8178 &lt;&gt; "",VLOOKUP(MID(B8178,3,5),'Recyclabilité Prod Matx'!C:F,3,FALSE),"")</f>
        <v/>
      </c>
      <c r="E8178" s="11" t="str">
        <f>IF($B8178 &lt;&gt; "",VLOOKUP(MID(B8178,3,5),'Recyclabilité Prod Matx'!C:F,4,FALSE), "")</f>
        <v/>
      </c>
      <c r="F8178" s="12" t="str">
        <f>IF($B8178 &lt;&gt; "", IF(C8178="Totale","",IF(D8178 = 0, "", VLOOKUP(D8178,'Cond Compo'!A:B,2,FALSE))),"")</f>
        <v/>
      </c>
      <c r="G8178" s="28"/>
      <c r="H8178" s="11" t="str">
        <f xml:space="preserve"> IF(C8178="Totale",2,IF($G8178 &lt;&gt; "", IF(D8178 = "E",MATCH(G8178, 'Cond Compo'!D$16:D$18, 0), MATCH(G8178, 'Cond Compo'!C$16:C$19, 0)), ""))</f>
        <v/>
      </c>
      <c r="I8178" s="12" t="str">
        <f>IF($E8178 &lt;&gt; "", IF(E8178 = 0, "", VLOOKUP(E8178,'Cond Perturbation'!A:B,2,FALSE)),"")</f>
        <v/>
      </c>
      <c r="J8178" s="28"/>
      <c r="K8178" s="29" t="str">
        <f>IF($B8178 &lt;&gt; "", IF(C8178="Oui",IF(H8178=1,IF(E8178=0,Résultat!G$8,IF(J8178="No",Résultat!$G$8,Résultat!$G$7)),IF(H8178=2,IF(E8178=0,Résultat!G$9,IF(J8178="No",Résultat!$G$9,Résultat!$G$7)),Résultat!$G$7)),IF(C8178 = "Totale", IF(H8178=1,IF(E8178=0,Résultat!G$8,IF(J8178="No",Résultat!$G$9,Résultat!$G$7)),IF(H8178=2,IF(E8178=0,Résultat!G$9,IF(J8178="No",Résultat!$G$9,Résultat!$G$7)),Résultat!$G$7)),Résultat!$G$7)), "")</f>
        <v/>
      </c>
    </row>
    <row r="8179" spans="1:11" ht="20.100000000000001" customHeight="1">
      <c r="A8179" s="26"/>
      <c r="B8179" s="27"/>
      <c r="C8179" s="11" t="str">
        <f>IF($B8179 &lt;&gt; "",VLOOKUP(MID(B8179,3,5),'Recyclabilité Prod Matx'!C:F,2,FALSE), "")</f>
        <v/>
      </c>
      <c r="D8179" s="11" t="str">
        <f>IF($B8179 &lt;&gt; "",VLOOKUP(MID(B8179,3,5),'Recyclabilité Prod Matx'!C:F,3,FALSE),"")</f>
        <v/>
      </c>
      <c r="E8179" s="11" t="str">
        <f>IF($B8179 &lt;&gt; "",VLOOKUP(MID(B8179,3,5),'Recyclabilité Prod Matx'!C:F,4,FALSE), "")</f>
        <v/>
      </c>
      <c r="F8179" s="12" t="str">
        <f>IF($B8179 &lt;&gt; "", IF(C8179="Totale","",IF(D8179 = 0, "", VLOOKUP(D8179,'Cond Compo'!A:B,2,FALSE))),"")</f>
        <v/>
      </c>
      <c r="G8179" s="28"/>
      <c r="H8179" s="11" t="str">
        <f xml:space="preserve"> IF(C8179="Totale",2,IF($G8179 &lt;&gt; "", IF(D8179 = "E",MATCH(G8179, 'Cond Compo'!D$16:D$18, 0), MATCH(G8179, 'Cond Compo'!C$16:C$19, 0)), ""))</f>
        <v/>
      </c>
      <c r="I8179" s="12" t="str">
        <f>IF($E8179 &lt;&gt; "", IF(E8179 = 0, "", VLOOKUP(E8179,'Cond Perturbation'!A:B,2,FALSE)),"")</f>
        <v/>
      </c>
      <c r="J8179" s="28"/>
      <c r="K8179" s="29" t="str">
        <f>IF($B8179 &lt;&gt; "", IF(C8179="Oui",IF(H8179=1,IF(E8179=0,Résultat!G$8,IF(J8179="No",Résultat!$G$8,Résultat!$G$7)),IF(H8179=2,IF(E8179=0,Résultat!G$9,IF(J8179="No",Résultat!$G$9,Résultat!$G$7)),Résultat!$G$7)),IF(C8179 = "Totale", IF(H8179=1,IF(E8179=0,Résultat!G$8,IF(J8179="No",Résultat!$G$9,Résultat!$G$7)),IF(H8179=2,IF(E8179=0,Résultat!G$9,IF(J8179="No",Résultat!$G$9,Résultat!$G$7)),Résultat!$G$7)),Résultat!$G$7)), "")</f>
        <v/>
      </c>
    </row>
    <row r="8180" spans="1:11" ht="20.100000000000001" customHeight="1">
      <c r="A8180" s="26"/>
      <c r="B8180" s="27"/>
      <c r="C8180" s="11" t="str">
        <f>IF($B8180 &lt;&gt; "",VLOOKUP(MID(B8180,3,5),'Recyclabilité Prod Matx'!C:F,2,FALSE), "")</f>
        <v/>
      </c>
      <c r="D8180" s="11" t="str">
        <f>IF($B8180 &lt;&gt; "",VLOOKUP(MID(B8180,3,5),'Recyclabilité Prod Matx'!C:F,3,FALSE),"")</f>
        <v/>
      </c>
      <c r="E8180" s="11" t="str">
        <f>IF($B8180 &lt;&gt; "",VLOOKUP(MID(B8180,3,5),'Recyclabilité Prod Matx'!C:F,4,FALSE), "")</f>
        <v/>
      </c>
      <c r="F8180" s="12" t="str">
        <f>IF($B8180 &lt;&gt; "", IF(C8180="Totale","",IF(D8180 = 0, "", VLOOKUP(D8180,'Cond Compo'!A:B,2,FALSE))),"")</f>
        <v/>
      </c>
      <c r="G8180" s="28"/>
      <c r="H8180" s="11" t="str">
        <f xml:space="preserve"> IF(C8180="Totale",2,IF($G8180 &lt;&gt; "", IF(D8180 = "E",MATCH(G8180, 'Cond Compo'!D$16:D$18, 0), MATCH(G8180, 'Cond Compo'!C$16:C$19, 0)), ""))</f>
        <v/>
      </c>
      <c r="I8180" s="12" t="str">
        <f>IF($E8180 &lt;&gt; "", IF(E8180 = 0, "", VLOOKUP(E8180,'Cond Perturbation'!A:B,2,FALSE)),"")</f>
        <v/>
      </c>
      <c r="J8180" s="28"/>
      <c r="K8180" s="29" t="str">
        <f>IF($B8180 &lt;&gt; "", IF(C8180="Oui",IF(H8180=1,IF(E8180=0,Résultat!G$8,IF(J8180="No",Résultat!$G$8,Résultat!$G$7)),IF(H8180=2,IF(E8180=0,Résultat!G$9,IF(J8180="No",Résultat!$G$9,Résultat!$G$7)),Résultat!$G$7)),IF(C8180 = "Totale", IF(H8180=1,IF(E8180=0,Résultat!G$8,IF(J8180="No",Résultat!$G$9,Résultat!$G$7)),IF(H8180=2,IF(E8180=0,Résultat!G$9,IF(J8180="No",Résultat!$G$9,Résultat!$G$7)),Résultat!$G$7)),Résultat!$G$7)), "")</f>
        <v/>
      </c>
    </row>
    <row r="8181" spans="1:11" ht="20.100000000000001" customHeight="1">
      <c r="A8181" s="26"/>
      <c r="B8181" s="27"/>
      <c r="C8181" s="11" t="str">
        <f>IF($B8181 &lt;&gt; "",VLOOKUP(MID(B8181,3,5),'Recyclabilité Prod Matx'!C:F,2,FALSE), "")</f>
        <v/>
      </c>
      <c r="D8181" s="11" t="str">
        <f>IF($B8181 &lt;&gt; "",VLOOKUP(MID(B8181,3,5),'Recyclabilité Prod Matx'!C:F,3,FALSE),"")</f>
        <v/>
      </c>
      <c r="E8181" s="11" t="str">
        <f>IF($B8181 &lt;&gt; "",VLOOKUP(MID(B8181,3,5),'Recyclabilité Prod Matx'!C:F,4,FALSE), "")</f>
        <v/>
      </c>
      <c r="F8181" s="12" t="str">
        <f>IF($B8181 &lt;&gt; "", IF(C8181="Totale","",IF(D8181 = 0, "", VLOOKUP(D8181,'Cond Compo'!A:B,2,FALSE))),"")</f>
        <v/>
      </c>
      <c r="G8181" s="28"/>
      <c r="H8181" s="11" t="str">
        <f xml:space="preserve"> IF(C8181="Totale",2,IF($G8181 &lt;&gt; "", IF(D8181 = "E",MATCH(G8181, 'Cond Compo'!D$16:D$18, 0), MATCH(G8181, 'Cond Compo'!C$16:C$19, 0)), ""))</f>
        <v/>
      </c>
      <c r="I8181" s="12" t="str">
        <f>IF($E8181 &lt;&gt; "", IF(E8181 = 0, "", VLOOKUP(E8181,'Cond Perturbation'!A:B,2,FALSE)),"")</f>
        <v/>
      </c>
      <c r="J8181" s="28"/>
      <c r="K8181" s="29" t="str">
        <f>IF($B8181 &lt;&gt; "", IF(C8181="Oui",IF(H8181=1,IF(E8181=0,Résultat!G$8,IF(J8181="No",Résultat!$G$8,Résultat!$G$7)),IF(H8181=2,IF(E8181=0,Résultat!G$9,IF(J8181="No",Résultat!$G$9,Résultat!$G$7)),Résultat!$G$7)),IF(C8181 = "Totale", IF(H8181=1,IF(E8181=0,Résultat!G$8,IF(J8181="No",Résultat!$G$9,Résultat!$G$7)),IF(H8181=2,IF(E8181=0,Résultat!G$9,IF(J8181="No",Résultat!$G$9,Résultat!$G$7)),Résultat!$G$7)),Résultat!$G$7)), "")</f>
        <v/>
      </c>
    </row>
    <row r="8182" spans="1:11" ht="20.100000000000001" customHeight="1">
      <c r="A8182" s="26"/>
      <c r="B8182" s="27"/>
      <c r="C8182" s="11" t="str">
        <f>IF($B8182 &lt;&gt; "",VLOOKUP(MID(B8182,3,5),'Recyclabilité Prod Matx'!C:F,2,FALSE), "")</f>
        <v/>
      </c>
      <c r="D8182" s="11" t="str">
        <f>IF($B8182 &lt;&gt; "",VLOOKUP(MID(B8182,3,5),'Recyclabilité Prod Matx'!C:F,3,FALSE),"")</f>
        <v/>
      </c>
      <c r="E8182" s="11" t="str">
        <f>IF($B8182 &lt;&gt; "",VLOOKUP(MID(B8182,3,5),'Recyclabilité Prod Matx'!C:F,4,FALSE), "")</f>
        <v/>
      </c>
      <c r="F8182" s="12" t="str">
        <f>IF($B8182 &lt;&gt; "", IF(C8182="Totale","",IF(D8182 = 0, "", VLOOKUP(D8182,'Cond Compo'!A:B,2,FALSE))),"")</f>
        <v/>
      </c>
      <c r="G8182" s="28"/>
      <c r="H8182" s="11" t="str">
        <f xml:space="preserve"> IF(C8182="Totale",2,IF($G8182 &lt;&gt; "", IF(D8182 = "E",MATCH(G8182, 'Cond Compo'!D$16:D$18, 0), MATCH(G8182, 'Cond Compo'!C$16:C$19, 0)), ""))</f>
        <v/>
      </c>
      <c r="I8182" s="12" t="str">
        <f>IF($E8182 &lt;&gt; "", IF(E8182 = 0, "", VLOOKUP(E8182,'Cond Perturbation'!A:B,2,FALSE)),"")</f>
        <v/>
      </c>
      <c r="J8182" s="28"/>
      <c r="K8182" s="29" t="str">
        <f>IF($B8182 &lt;&gt; "", IF(C8182="Oui",IF(H8182=1,IF(E8182=0,Résultat!G$8,IF(J8182="No",Résultat!$G$8,Résultat!$G$7)),IF(H8182=2,IF(E8182=0,Résultat!G$9,IF(J8182="No",Résultat!$G$9,Résultat!$G$7)),Résultat!$G$7)),IF(C8182 = "Totale", IF(H8182=1,IF(E8182=0,Résultat!G$8,IF(J8182="No",Résultat!$G$9,Résultat!$G$7)),IF(H8182=2,IF(E8182=0,Résultat!G$9,IF(J8182="No",Résultat!$G$9,Résultat!$G$7)),Résultat!$G$7)),Résultat!$G$7)), "")</f>
        <v/>
      </c>
    </row>
    <row r="8183" spans="1:11" ht="20.100000000000001" customHeight="1">
      <c r="A8183" s="26"/>
      <c r="B8183" s="27"/>
      <c r="C8183" s="11" t="str">
        <f>IF($B8183 &lt;&gt; "",VLOOKUP(MID(B8183,3,5),'Recyclabilité Prod Matx'!C:F,2,FALSE), "")</f>
        <v/>
      </c>
      <c r="D8183" s="11" t="str">
        <f>IF($B8183 &lt;&gt; "",VLOOKUP(MID(B8183,3,5),'Recyclabilité Prod Matx'!C:F,3,FALSE),"")</f>
        <v/>
      </c>
      <c r="E8183" s="11" t="str">
        <f>IF($B8183 &lt;&gt; "",VLOOKUP(MID(B8183,3,5),'Recyclabilité Prod Matx'!C:F,4,FALSE), "")</f>
        <v/>
      </c>
      <c r="F8183" s="12" t="str">
        <f>IF($B8183 &lt;&gt; "", IF(C8183="Totale","",IF(D8183 = 0, "", VLOOKUP(D8183,'Cond Compo'!A:B,2,FALSE))),"")</f>
        <v/>
      </c>
      <c r="G8183" s="28"/>
      <c r="H8183" s="11" t="str">
        <f xml:space="preserve"> IF(C8183="Totale",2,IF($G8183 &lt;&gt; "", IF(D8183 = "E",MATCH(G8183, 'Cond Compo'!D$16:D$18, 0), MATCH(G8183, 'Cond Compo'!C$16:C$19, 0)), ""))</f>
        <v/>
      </c>
      <c r="I8183" s="12" t="str">
        <f>IF($E8183 &lt;&gt; "", IF(E8183 = 0, "", VLOOKUP(E8183,'Cond Perturbation'!A:B,2,FALSE)),"")</f>
        <v/>
      </c>
      <c r="J8183" s="28"/>
      <c r="K8183" s="29" t="str">
        <f>IF($B8183 &lt;&gt; "", IF(C8183="Oui",IF(H8183=1,IF(E8183=0,Résultat!G$8,IF(J8183="No",Résultat!$G$8,Résultat!$G$7)),IF(H8183=2,IF(E8183=0,Résultat!G$9,IF(J8183="No",Résultat!$G$9,Résultat!$G$7)),Résultat!$G$7)),IF(C8183 = "Totale", IF(H8183=1,IF(E8183=0,Résultat!G$8,IF(J8183="No",Résultat!$G$9,Résultat!$G$7)),IF(H8183=2,IF(E8183=0,Résultat!G$9,IF(J8183="No",Résultat!$G$9,Résultat!$G$7)),Résultat!$G$7)),Résultat!$G$7)), "")</f>
        <v/>
      </c>
    </row>
    <row r="8184" spans="1:11" ht="20.100000000000001" customHeight="1">
      <c r="A8184" s="26"/>
      <c r="B8184" s="27"/>
      <c r="C8184" s="11" t="str">
        <f>IF($B8184 &lt;&gt; "",VLOOKUP(MID(B8184,3,5),'Recyclabilité Prod Matx'!C:F,2,FALSE), "")</f>
        <v/>
      </c>
      <c r="D8184" s="11" t="str">
        <f>IF($B8184 &lt;&gt; "",VLOOKUP(MID(B8184,3,5),'Recyclabilité Prod Matx'!C:F,3,FALSE),"")</f>
        <v/>
      </c>
      <c r="E8184" s="11" t="str">
        <f>IF($B8184 &lt;&gt; "",VLOOKUP(MID(B8184,3,5),'Recyclabilité Prod Matx'!C:F,4,FALSE), "")</f>
        <v/>
      </c>
      <c r="F8184" s="12" t="str">
        <f>IF($B8184 &lt;&gt; "", IF(C8184="Totale","",IF(D8184 = 0, "", VLOOKUP(D8184,'Cond Compo'!A:B,2,FALSE))),"")</f>
        <v/>
      </c>
      <c r="G8184" s="28"/>
      <c r="H8184" s="11" t="str">
        <f xml:space="preserve"> IF(C8184="Totale",2,IF($G8184 &lt;&gt; "", IF(D8184 = "E",MATCH(G8184, 'Cond Compo'!D$16:D$18, 0), MATCH(G8184, 'Cond Compo'!C$16:C$19, 0)), ""))</f>
        <v/>
      </c>
      <c r="I8184" s="12" t="str">
        <f>IF($E8184 &lt;&gt; "", IF(E8184 = 0, "", VLOOKUP(E8184,'Cond Perturbation'!A:B,2,FALSE)),"")</f>
        <v/>
      </c>
      <c r="J8184" s="28"/>
      <c r="K8184" s="29" t="str">
        <f>IF($B8184 &lt;&gt; "", IF(C8184="Oui",IF(H8184=1,IF(E8184=0,Résultat!G$8,IF(J8184="No",Résultat!$G$8,Résultat!$G$7)),IF(H8184=2,IF(E8184=0,Résultat!G$9,IF(J8184="No",Résultat!$G$9,Résultat!$G$7)),Résultat!$G$7)),IF(C8184 = "Totale", IF(H8184=1,IF(E8184=0,Résultat!G$8,IF(J8184="No",Résultat!$G$9,Résultat!$G$7)),IF(H8184=2,IF(E8184=0,Résultat!G$9,IF(J8184="No",Résultat!$G$9,Résultat!$G$7)),Résultat!$G$7)),Résultat!$G$7)), "")</f>
        <v/>
      </c>
    </row>
    <row r="8185" spans="1:11" ht="20.100000000000001" customHeight="1">
      <c r="A8185" s="26"/>
      <c r="B8185" s="27"/>
      <c r="C8185" s="11" t="str">
        <f>IF($B8185 &lt;&gt; "",VLOOKUP(MID(B8185,3,5),'Recyclabilité Prod Matx'!C:F,2,FALSE), "")</f>
        <v/>
      </c>
      <c r="D8185" s="11" t="str">
        <f>IF($B8185 &lt;&gt; "",VLOOKUP(MID(B8185,3,5),'Recyclabilité Prod Matx'!C:F,3,FALSE),"")</f>
        <v/>
      </c>
      <c r="E8185" s="11" t="str">
        <f>IF($B8185 &lt;&gt; "",VLOOKUP(MID(B8185,3,5),'Recyclabilité Prod Matx'!C:F,4,FALSE), "")</f>
        <v/>
      </c>
      <c r="F8185" s="12" t="str">
        <f>IF($B8185 &lt;&gt; "", IF(C8185="Totale","",IF(D8185 = 0, "", VLOOKUP(D8185,'Cond Compo'!A:B,2,FALSE))),"")</f>
        <v/>
      </c>
      <c r="G8185" s="28"/>
      <c r="H8185" s="11" t="str">
        <f xml:space="preserve"> IF(C8185="Totale",2,IF($G8185 &lt;&gt; "", IF(D8185 = "E",MATCH(G8185, 'Cond Compo'!D$16:D$18, 0), MATCH(G8185, 'Cond Compo'!C$16:C$19, 0)), ""))</f>
        <v/>
      </c>
      <c r="I8185" s="12" t="str">
        <f>IF($E8185 &lt;&gt; "", IF(E8185 = 0, "", VLOOKUP(E8185,'Cond Perturbation'!A:B,2,FALSE)),"")</f>
        <v/>
      </c>
      <c r="J8185" s="28"/>
      <c r="K8185" s="29" t="str">
        <f>IF($B8185 &lt;&gt; "", IF(C8185="Oui",IF(H8185=1,IF(E8185=0,Résultat!G$8,IF(J8185="No",Résultat!$G$8,Résultat!$G$7)),IF(H8185=2,IF(E8185=0,Résultat!G$9,IF(J8185="No",Résultat!$G$9,Résultat!$G$7)),Résultat!$G$7)),IF(C8185 = "Totale", IF(H8185=1,IF(E8185=0,Résultat!G$8,IF(J8185="No",Résultat!$G$9,Résultat!$G$7)),IF(H8185=2,IF(E8185=0,Résultat!G$9,IF(J8185="No",Résultat!$G$9,Résultat!$G$7)),Résultat!$G$7)),Résultat!$G$7)), "")</f>
        <v/>
      </c>
    </row>
    <row r="8186" spans="1:11" ht="20.100000000000001" customHeight="1">
      <c r="A8186" s="26"/>
      <c r="B8186" s="27"/>
      <c r="C8186" s="11" t="str">
        <f>IF($B8186 &lt;&gt; "",VLOOKUP(MID(B8186,3,5),'Recyclabilité Prod Matx'!C:F,2,FALSE), "")</f>
        <v/>
      </c>
      <c r="D8186" s="11" t="str">
        <f>IF($B8186 &lt;&gt; "",VLOOKUP(MID(B8186,3,5),'Recyclabilité Prod Matx'!C:F,3,FALSE),"")</f>
        <v/>
      </c>
      <c r="E8186" s="11" t="str">
        <f>IF($B8186 &lt;&gt; "",VLOOKUP(MID(B8186,3,5),'Recyclabilité Prod Matx'!C:F,4,FALSE), "")</f>
        <v/>
      </c>
      <c r="F8186" s="12" t="str">
        <f>IF($B8186 &lt;&gt; "", IF(C8186="Totale","",IF(D8186 = 0, "", VLOOKUP(D8186,'Cond Compo'!A:B,2,FALSE))),"")</f>
        <v/>
      </c>
      <c r="G8186" s="28"/>
      <c r="H8186" s="11" t="str">
        <f xml:space="preserve"> IF(C8186="Totale",2,IF($G8186 &lt;&gt; "", IF(D8186 = "E",MATCH(G8186, 'Cond Compo'!D$16:D$18, 0), MATCH(G8186, 'Cond Compo'!C$16:C$19, 0)), ""))</f>
        <v/>
      </c>
      <c r="I8186" s="12" t="str">
        <f>IF($E8186 &lt;&gt; "", IF(E8186 = 0, "", VLOOKUP(E8186,'Cond Perturbation'!A:B,2,FALSE)),"")</f>
        <v/>
      </c>
      <c r="J8186" s="28"/>
      <c r="K8186" s="29" t="str">
        <f>IF($B8186 &lt;&gt; "", IF(C8186="Oui",IF(H8186=1,IF(E8186=0,Résultat!G$8,IF(J8186="No",Résultat!$G$8,Résultat!$G$7)),IF(H8186=2,IF(E8186=0,Résultat!G$9,IF(J8186="No",Résultat!$G$9,Résultat!$G$7)),Résultat!$G$7)),IF(C8186 = "Totale", IF(H8186=1,IF(E8186=0,Résultat!G$8,IF(J8186="No",Résultat!$G$9,Résultat!$G$7)),IF(H8186=2,IF(E8186=0,Résultat!G$9,IF(J8186="No",Résultat!$G$9,Résultat!$G$7)),Résultat!$G$7)),Résultat!$G$7)), "")</f>
        <v/>
      </c>
    </row>
    <row r="8187" spans="1:11" ht="20.100000000000001" customHeight="1">
      <c r="A8187" s="26"/>
      <c r="B8187" s="27"/>
      <c r="C8187" s="11" t="str">
        <f>IF($B8187 &lt;&gt; "",VLOOKUP(MID(B8187,3,5),'Recyclabilité Prod Matx'!C:F,2,FALSE), "")</f>
        <v/>
      </c>
      <c r="D8187" s="11" t="str">
        <f>IF($B8187 &lt;&gt; "",VLOOKUP(MID(B8187,3,5),'Recyclabilité Prod Matx'!C:F,3,FALSE),"")</f>
        <v/>
      </c>
      <c r="E8187" s="11" t="str">
        <f>IF($B8187 &lt;&gt; "",VLOOKUP(MID(B8187,3,5),'Recyclabilité Prod Matx'!C:F,4,FALSE), "")</f>
        <v/>
      </c>
      <c r="F8187" s="12" t="str">
        <f>IF($B8187 &lt;&gt; "", IF(C8187="Totale","",IF(D8187 = 0, "", VLOOKUP(D8187,'Cond Compo'!A:B,2,FALSE))),"")</f>
        <v/>
      </c>
      <c r="G8187" s="28"/>
      <c r="H8187" s="11" t="str">
        <f xml:space="preserve"> IF(C8187="Totale",2,IF($G8187 &lt;&gt; "", IF(D8187 = "E",MATCH(G8187, 'Cond Compo'!D$16:D$18, 0), MATCH(G8187, 'Cond Compo'!C$16:C$19, 0)), ""))</f>
        <v/>
      </c>
      <c r="I8187" s="12" t="str">
        <f>IF($E8187 &lt;&gt; "", IF(E8187 = 0, "", VLOOKUP(E8187,'Cond Perturbation'!A:B,2,FALSE)),"")</f>
        <v/>
      </c>
      <c r="J8187" s="28"/>
      <c r="K8187" s="29" t="str">
        <f>IF($B8187 &lt;&gt; "", IF(C8187="Oui",IF(H8187=1,IF(E8187=0,Résultat!G$8,IF(J8187="No",Résultat!$G$8,Résultat!$G$7)),IF(H8187=2,IF(E8187=0,Résultat!G$9,IF(J8187="No",Résultat!$G$9,Résultat!$G$7)),Résultat!$G$7)),IF(C8187 = "Totale", IF(H8187=1,IF(E8187=0,Résultat!G$8,IF(J8187="No",Résultat!$G$9,Résultat!$G$7)),IF(H8187=2,IF(E8187=0,Résultat!G$9,IF(J8187="No",Résultat!$G$9,Résultat!$G$7)),Résultat!$G$7)),Résultat!$G$7)), "")</f>
        <v/>
      </c>
    </row>
    <row r="8188" spans="1:11" ht="20.100000000000001" customHeight="1">
      <c r="A8188" s="26"/>
      <c r="B8188" s="27"/>
      <c r="C8188" s="11" t="str">
        <f>IF($B8188 &lt;&gt; "",VLOOKUP(MID(B8188,3,5),'Recyclabilité Prod Matx'!C:F,2,FALSE), "")</f>
        <v/>
      </c>
      <c r="D8188" s="11" t="str">
        <f>IF($B8188 &lt;&gt; "",VLOOKUP(MID(B8188,3,5),'Recyclabilité Prod Matx'!C:F,3,FALSE),"")</f>
        <v/>
      </c>
      <c r="E8188" s="11" t="str">
        <f>IF($B8188 &lt;&gt; "",VLOOKUP(MID(B8188,3,5),'Recyclabilité Prod Matx'!C:F,4,FALSE), "")</f>
        <v/>
      </c>
      <c r="F8188" s="12" t="str">
        <f>IF($B8188 &lt;&gt; "", IF(C8188="Totale","",IF(D8188 = 0, "", VLOOKUP(D8188,'Cond Compo'!A:B,2,FALSE))),"")</f>
        <v/>
      </c>
      <c r="G8188" s="28"/>
      <c r="H8188" s="11" t="str">
        <f xml:space="preserve"> IF(C8188="Totale",2,IF($G8188 &lt;&gt; "", IF(D8188 = "E",MATCH(G8188, 'Cond Compo'!D$16:D$18, 0), MATCH(G8188, 'Cond Compo'!C$16:C$19, 0)), ""))</f>
        <v/>
      </c>
      <c r="I8188" s="12" t="str">
        <f>IF($E8188 &lt;&gt; "", IF(E8188 = 0, "", VLOOKUP(E8188,'Cond Perturbation'!A:B,2,FALSE)),"")</f>
        <v/>
      </c>
      <c r="J8188" s="28"/>
      <c r="K8188" s="29" t="str">
        <f>IF($B8188 &lt;&gt; "", IF(C8188="Oui",IF(H8188=1,IF(E8188=0,Résultat!G$8,IF(J8188="No",Résultat!$G$8,Résultat!$G$7)),IF(H8188=2,IF(E8188=0,Résultat!G$9,IF(J8188="No",Résultat!$G$9,Résultat!$G$7)),Résultat!$G$7)),IF(C8188 = "Totale", IF(H8188=1,IF(E8188=0,Résultat!G$8,IF(J8188="No",Résultat!$G$9,Résultat!$G$7)),IF(H8188=2,IF(E8188=0,Résultat!G$9,IF(J8188="No",Résultat!$G$9,Résultat!$G$7)),Résultat!$G$7)),Résultat!$G$7)), "")</f>
        <v/>
      </c>
    </row>
    <row r="8189" spans="1:11" ht="20.100000000000001" customHeight="1">
      <c r="A8189" s="26"/>
      <c r="B8189" s="27"/>
      <c r="C8189" s="11" t="str">
        <f>IF($B8189 &lt;&gt; "",VLOOKUP(MID(B8189,3,5),'Recyclabilité Prod Matx'!C:F,2,FALSE), "")</f>
        <v/>
      </c>
      <c r="D8189" s="11" t="str">
        <f>IF($B8189 &lt;&gt; "",VLOOKUP(MID(B8189,3,5),'Recyclabilité Prod Matx'!C:F,3,FALSE),"")</f>
        <v/>
      </c>
      <c r="E8189" s="11" t="str">
        <f>IF($B8189 &lt;&gt; "",VLOOKUP(MID(B8189,3,5),'Recyclabilité Prod Matx'!C:F,4,FALSE), "")</f>
        <v/>
      </c>
      <c r="F8189" s="12" t="str">
        <f>IF($B8189 &lt;&gt; "", IF(C8189="Totale","",IF(D8189 = 0, "", VLOOKUP(D8189,'Cond Compo'!A:B,2,FALSE))),"")</f>
        <v/>
      </c>
      <c r="G8189" s="28"/>
      <c r="H8189" s="11" t="str">
        <f xml:space="preserve"> IF(C8189="Totale",2,IF($G8189 &lt;&gt; "", IF(D8189 = "E",MATCH(G8189, 'Cond Compo'!D$16:D$18, 0), MATCH(G8189, 'Cond Compo'!C$16:C$19, 0)), ""))</f>
        <v/>
      </c>
      <c r="I8189" s="12" t="str">
        <f>IF($E8189 &lt;&gt; "", IF(E8189 = 0, "", VLOOKUP(E8189,'Cond Perturbation'!A:B,2,FALSE)),"")</f>
        <v/>
      </c>
      <c r="J8189" s="28"/>
      <c r="K8189" s="29" t="str">
        <f>IF($B8189 &lt;&gt; "", IF(C8189="Oui",IF(H8189=1,IF(E8189=0,Résultat!G$8,IF(J8189="No",Résultat!$G$8,Résultat!$G$7)),IF(H8189=2,IF(E8189=0,Résultat!G$9,IF(J8189="No",Résultat!$G$9,Résultat!$G$7)),Résultat!$G$7)),IF(C8189 = "Totale", IF(H8189=1,IF(E8189=0,Résultat!G$8,IF(J8189="No",Résultat!$G$9,Résultat!$G$7)),IF(H8189=2,IF(E8189=0,Résultat!G$9,IF(J8189="No",Résultat!$G$9,Résultat!$G$7)),Résultat!$G$7)),Résultat!$G$7)), "")</f>
        <v/>
      </c>
    </row>
    <row r="8190" spans="1:11" ht="20.100000000000001" customHeight="1">
      <c r="A8190" s="26"/>
      <c r="B8190" s="27"/>
      <c r="C8190" s="11" t="str">
        <f>IF($B8190 &lt;&gt; "",VLOOKUP(MID(B8190,3,5),'Recyclabilité Prod Matx'!C:F,2,FALSE), "")</f>
        <v/>
      </c>
      <c r="D8190" s="11" t="str">
        <f>IF($B8190 &lt;&gt; "",VLOOKUP(MID(B8190,3,5),'Recyclabilité Prod Matx'!C:F,3,FALSE),"")</f>
        <v/>
      </c>
      <c r="E8190" s="11" t="str">
        <f>IF($B8190 &lt;&gt; "",VLOOKUP(MID(B8190,3,5),'Recyclabilité Prod Matx'!C:F,4,FALSE), "")</f>
        <v/>
      </c>
      <c r="F8190" s="12" t="str">
        <f>IF($B8190 &lt;&gt; "", IF(C8190="Totale","",IF(D8190 = 0, "", VLOOKUP(D8190,'Cond Compo'!A:B,2,FALSE))),"")</f>
        <v/>
      </c>
      <c r="G8190" s="28"/>
      <c r="H8190" s="11" t="str">
        <f xml:space="preserve"> IF(C8190="Totale",2,IF($G8190 &lt;&gt; "", IF(D8190 = "E",MATCH(G8190, 'Cond Compo'!D$16:D$18, 0), MATCH(G8190, 'Cond Compo'!C$16:C$19, 0)), ""))</f>
        <v/>
      </c>
      <c r="I8190" s="12" t="str">
        <f>IF($E8190 &lt;&gt; "", IF(E8190 = 0, "", VLOOKUP(E8190,'Cond Perturbation'!A:B,2,FALSE)),"")</f>
        <v/>
      </c>
      <c r="J8190" s="28"/>
      <c r="K8190" s="29" t="str">
        <f>IF($B8190 &lt;&gt; "", IF(C8190="Oui",IF(H8190=1,IF(E8190=0,Résultat!G$8,IF(J8190="No",Résultat!$G$8,Résultat!$G$7)),IF(H8190=2,IF(E8190=0,Résultat!G$9,IF(J8190="No",Résultat!$G$9,Résultat!$G$7)),Résultat!$G$7)),IF(C8190 = "Totale", IF(H8190=1,IF(E8190=0,Résultat!G$8,IF(J8190="No",Résultat!$G$9,Résultat!$G$7)),IF(H8190=2,IF(E8190=0,Résultat!G$9,IF(J8190="No",Résultat!$G$9,Résultat!$G$7)),Résultat!$G$7)),Résultat!$G$7)), "")</f>
        <v/>
      </c>
    </row>
    <row r="8191" spans="1:11" ht="20.100000000000001" customHeight="1">
      <c r="A8191" s="26"/>
      <c r="B8191" s="27"/>
      <c r="C8191" s="11" t="str">
        <f>IF($B8191 &lt;&gt; "",VLOOKUP(MID(B8191,3,5),'Recyclabilité Prod Matx'!C:F,2,FALSE), "")</f>
        <v/>
      </c>
      <c r="D8191" s="11" t="str">
        <f>IF($B8191 &lt;&gt; "",VLOOKUP(MID(B8191,3,5),'Recyclabilité Prod Matx'!C:F,3,FALSE),"")</f>
        <v/>
      </c>
      <c r="E8191" s="11" t="str">
        <f>IF($B8191 &lt;&gt; "",VLOOKUP(MID(B8191,3,5),'Recyclabilité Prod Matx'!C:F,4,FALSE), "")</f>
        <v/>
      </c>
      <c r="F8191" s="12" t="str">
        <f>IF($B8191 &lt;&gt; "", IF(C8191="Totale","",IF(D8191 = 0, "", VLOOKUP(D8191,'Cond Compo'!A:B,2,FALSE))),"")</f>
        <v/>
      </c>
      <c r="G8191" s="28"/>
      <c r="H8191" s="11" t="str">
        <f xml:space="preserve"> IF(C8191="Totale",2,IF($G8191 &lt;&gt; "", IF(D8191 = "E",MATCH(G8191, 'Cond Compo'!D$16:D$18, 0), MATCH(G8191, 'Cond Compo'!C$16:C$19, 0)), ""))</f>
        <v/>
      </c>
      <c r="I8191" s="12" t="str">
        <f>IF($E8191 &lt;&gt; "", IF(E8191 = 0, "", VLOOKUP(E8191,'Cond Perturbation'!A:B,2,FALSE)),"")</f>
        <v/>
      </c>
      <c r="J8191" s="28"/>
      <c r="K8191" s="29" t="str">
        <f>IF($B8191 &lt;&gt; "", IF(C8191="Oui",IF(H8191=1,IF(E8191=0,Résultat!G$8,IF(J8191="No",Résultat!$G$8,Résultat!$G$7)),IF(H8191=2,IF(E8191=0,Résultat!G$9,IF(J8191="No",Résultat!$G$9,Résultat!$G$7)),Résultat!$G$7)),IF(C8191 = "Totale", IF(H8191=1,IF(E8191=0,Résultat!G$8,IF(J8191="No",Résultat!$G$9,Résultat!$G$7)),IF(H8191=2,IF(E8191=0,Résultat!G$9,IF(J8191="No",Résultat!$G$9,Résultat!$G$7)),Résultat!$G$7)),Résultat!$G$7)), "")</f>
        <v/>
      </c>
    </row>
    <row r="8192" spans="1:11" ht="20.100000000000001" customHeight="1">
      <c r="A8192" s="26"/>
      <c r="B8192" s="27"/>
      <c r="C8192" s="11" t="str">
        <f>IF($B8192 &lt;&gt; "",VLOOKUP(MID(B8192,3,5),'Recyclabilité Prod Matx'!C:F,2,FALSE), "")</f>
        <v/>
      </c>
      <c r="D8192" s="11" t="str">
        <f>IF($B8192 &lt;&gt; "",VLOOKUP(MID(B8192,3,5),'Recyclabilité Prod Matx'!C:F,3,FALSE),"")</f>
        <v/>
      </c>
      <c r="E8192" s="11" t="str">
        <f>IF($B8192 &lt;&gt; "",VLOOKUP(MID(B8192,3,5),'Recyclabilité Prod Matx'!C:F,4,FALSE), "")</f>
        <v/>
      </c>
      <c r="F8192" s="12" t="str">
        <f>IF($B8192 &lt;&gt; "", IF(C8192="Totale","",IF(D8192 = 0, "", VLOOKUP(D8192,'Cond Compo'!A:B,2,FALSE))),"")</f>
        <v/>
      </c>
      <c r="G8192" s="28"/>
      <c r="H8192" s="11" t="str">
        <f xml:space="preserve"> IF(C8192="Totale",2,IF($G8192 &lt;&gt; "", IF(D8192 = "E",MATCH(G8192, 'Cond Compo'!D$16:D$18, 0), MATCH(G8192, 'Cond Compo'!C$16:C$19, 0)), ""))</f>
        <v/>
      </c>
      <c r="I8192" s="12" t="str">
        <f>IF($E8192 &lt;&gt; "", IF(E8192 = 0, "", VLOOKUP(E8192,'Cond Perturbation'!A:B,2,FALSE)),"")</f>
        <v/>
      </c>
      <c r="J8192" s="28"/>
      <c r="K8192" s="29" t="str">
        <f>IF($B8192 &lt;&gt; "", IF(C8192="Oui",IF(H8192=1,IF(E8192=0,Résultat!G$8,IF(J8192="No",Résultat!$G$8,Résultat!$G$7)),IF(H8192=2,IF(E8192=0,Résultat!G$9,IF(J8192="No",Résultat!$G$9,Résultat!$G$7)),Résultat!$G$7)),IF(C8192 = "Totale", IF(H8192=1,IF(E8192=0,Résultat!G$8,IF(J8192="No",Résultat!$G$9,Résultat!$G$7)),IF(H8192=2,IF(E8192=0,Résultat!G$9,IF(J8192="No",Résultat!$G$9,Résultat!$G$7)),Résultat!$G$7)),Résultat!$G$7)), "")</f>
        <v/>
      </c>
    </row>
    <row r="8193" spans="1:11" ht="20.100000000000001" customHeight="1">
      <c r="A8193" s="26"/>
      <c r="B8193" s="27"/>
      <c r="C8193" s="11" t="str">
        <f>IF($B8193 &lt;&gt; "",VLOOKUP(MID(B8193,3,5),'Recyclabilité Prod Matx'!C:F,2,FALSE), "")</f>
        <v/>
      </c>
      <c r="D8193" s="11" t="str">
        <f>IF($B8193 &lt;&gt; "",VLOOKUP(MID(B8193,3,5),'Recyclabilité Prod Matx'!C:F,3,FALSE),"")</f>
        <v/>
      </c>
      <c r="E8193" s="11" t="str">
        <f>IF($B8193 &lt;&gt; "",VLOOKUP(MID(B8193,3,5),'Recyclabilité Prod Matx'!C:F,4,FALSE), "")</f>
        <v/>
      </c>
      <c r="F8193" s="12" t="str">
        <f>IF($B8193 &lt;&gt; "", IF(C8193="Totale","",IF(D8193 = 0, "", VLOOKUP(D8193,'Cond Compo'!A:B,2,FALSE))),"")</f>
        <v/>
      </c>
      <c r="G8193" s="28"/>
      <c r="H8193" s="11" t="str">
        <f xml:space="preserve"> IF(C8193="Totale",2,IF($G8193 &lt;&gt; "", IF(D8193 = "E",MATCH(G8193, 'Cond Compo'!D$16:D$18, 0), MATCH(G8193, 'Cond Compo'!C$16:C$19, 0)), ""))</f>
        <v/>
      </c>
      <c r="I8193" s="12" t="str">
        <f>IF($E8193 &lt;&gt; "", IF(E8193 = 0, "", VLOOKUP(E8193,'Cond Perturbation'!A:B,2,FALSE)),"")</f>
        <v/>
      </c>
      <c r="J8193" s="28"/>
      <c r="K8193" s="29" t="str">
        <f>IF($B8193 &lt;&gt; "", IF(C8193="Oui",IF(H8193=1,IF(E8193=0,Résultat!G$8,IF(J8193="No",Résultat!$G$8,Résultat!$G$7)),IF(H8193=2,IF(E8193=0,Résultat!G$9,IF(J8193="No",Résultat!$G$9,Résultat!$G$7)),Résultat!$G$7)),IF(C8193 = "Totale", IF(H8193=1,IF(E8193=0,Résultat!G$8,IF(J8193="No",Résultat!$G$9,Résultat!$G$7)),IF(H8193=2,IF(E8193=0,Résultat!G$9,IF(J8193="No",Résultat!$G$9,Résultat!$G$7)),Résultat!$G$7)),Résultat!$G$7)), "")</f>
        <v/>
      </c>
    </row>
    <row r="8194" spans="1:11" ht="20.100000000000001" customHeight="1">
      <c r="A8194" s="26"/>
      <c r="B8194" s="27"/>
      <c r="C8194" s="11" t="str">
        <f>IF($B8194 &lt;&gt; "",VLOOKUP(MID(B8194,3,5),'Recyclabilité Prod Matx'!C:F,2,FALSE), "")</f>
        <v/>
      </c>
      <c r="D8194" s="11" t="str">
        <f>IF($B8194 &lt;&gt; "",VLOOKUP(MID(B8194,3,5),'Recyclabilité Prod Matx'!C:F,3,FALSE),"")</f>
        <v/>
      </c>
      <c r="E8194" s="11" t="str">
        <f>IF($B8194 &lt;&gt; "",VLOOKUP(MID(B8194,3,5),'Recyclabilité Prod Matx'!C:F,4,FALSE), "")</f>
        <v/>
      </c>
      <c r="F8194" s="12" t="str">
        <f>IF($B8194 &lt;&gt; "", IF(C8194="Totale","",IF(D8194 = 0, "", VLOOKUP(D8194,'Cond Compo'!A:B,2,FALSE))),"")</f>
        <v/>
      </c>
      <c r="G8194" s="28"/>
      <c r="H8194" s="11" t="str">
        <f xml:space="preserve"> IF(C8194="Totale",2,IF($G8194 &lt;&gt; "", IF(D8194 = "E",MATCH(G8194, 'Cond Compo'!D$16:D$18, 0), MATCH(G8194, 'Cond Compo'!C$16:C$19, 0)), ""))</f>
        <v/>
      </c>
      <c r="I8194" s="12" t="str">
        <f>IF($E8194 &lt;&gt; "", IF(E8194 = 0, "", VLOOKUP(E8194,'Cond Perturbation'!A:B,2,FALSE)),"")</f>
        <v/>
      </c>
      <c r="J8194" s="28"/>
      <c r="K8194" s="29" t="str">
        <f>IF($B8194 &lt;&gt; "", IF(C8194="Oui",IF(H8194=1,IF(E8194=0,Résultat!G$8,IF(J8194="No",Résultat!$G$8,Résultat!$G$7)),IF(H8194=2,IF(E8194=0,Résultat!G$9,IF(J8194="No",Résultat!$G$9,Résultat!$G$7)),Résultat!$G$7)),IF(C8194 = "Totale", IF(H8194=1,IF(E8194=0,Résultat!G$8,IF(J8194="No",Résultat!$G$9,Résultat!$G$7)),IF(H8194=2,IF(E8194=0,Résultat!G$9,IF(J8194="No",Résultat!$G$9,Résultat!$G$7)),Résultat!$G$7)),Résultat!$G$7)), "")</f>
        <v/>
      </c>
    </row>
    <row r="8195" spans="1:11" ht="20.100000000000001" customHeight="1">
      <c r="A8195" s="26"/>
      <c r="B8195" s="27"/>
      <c r="C8195" s="11" t="str">
        <f>IF($B8195 &lt;&gt; "",VLOOKUP(MID(B8195,3,5),'Recyclabilité Prod Matx'!C:F,2,FALSE), "")</f>
        <v/>
      </c>
      <c r="D8195" s="11" t="str">
        <f>IF($B8195 &lt;&gt; "",VLOOKUP(MID(B8195,3,5),'Recyclabilité Prod Matx'!C:F,3,FALSE),"")</f>
        <v/>
      </c>
      <c r="E8195" s="11" t="str">
        <f>IF($B8195 &lt;&gt; "",VLOOKUP(MID(B8195,3,5),'Recyclabilité Prod Matx'!C:F,4,FALSE), "")</f>
        <v/>
      </c>
      <c r="F8195" s="12" t="str">
        <f>IF($B8195 &lt;&gt; "", IF(C8195="Totale","",IF(D8195 = 0, "", VLOOKUP(D8195,'Cond Compo'!A:B,2,FALSE))),"")</f>
        <v/>
      </c>
      <c r="G8195" s="28"/>
      <c r="H8195" s="11" t="str">
        <f xml:space="preserve"> IF(C8195="Totale",2,IF($G8195 &lt;&gt; "", IF(D8195 = "E",MATCH(G8195, 'Cond Compo'!D$16:D$18, 0), MATCH(G8195, 'Cond Compo'!C$16:C$19, 0)), ""))</f>
        <v/>
      </c>
      <c r="I8195" s="12" t="str">
        <f>IF($E8195 &lt;&gt; "", IF(E8195 = 0, "", VLOOKUP(E8195,'Cond Perturbation'!A:B,2,FALSE)),"")</f>
        <v/>
      </c>
      <c r="J8195" s="28"/>
      <c r="K8195" s="29" t="str">
        <f>IF($B8195 &lt;&gt; "", IF(C8195="Oui",IF(H8195=1,IF(E8195=0,Résultat!G$8,IF(J8195="No",Résultat!$G$8,Résultat!$G$7)),IF(H8195=2,IF(E8195=0,Résultat!G$9,IF(J8195="No",Résultat!$G$9,Résultat!$G$7)),Résultat!$G$7)),IF(C8195 = "Totale", IF(H8195=1,IF(E8195=0,Résultat!G$8,IF(J8195="No",Résultat!$G$9,Résultat!$G$7)),IF(H8195=2,IF(E8195=0,Résultat!G$9,IF(J8195="No",Résultat!$G$9,Résultat!$G$7)),Résultat!$G$7)),Résultat!$G$7)), "")</f>
        <v/>
      </c>
    </row>
    <row r="8196" spans="1:11" ht="20.100000000000001" customHeight="1">
      <c r="A8196" s="26"/>
      <c r="B8196" s="27"/>
      <c r="C8196" s="11" t="str">
        <f>IF($B8196 &lt;&gt; "",VLOOKUP(MID(B8196,3,5),'Recyclabilité Prod Matx'!C:F,2,FALSE), "")</f>
        <v/>
      </c>
      <c r="D8196" s="11" t="str">
        <f>IF($B8196 &lt;&gt; "",VLOOKUP(MID(B8196,3,5),'Recyclabilité Prod Matx'!C:F,3,FALSE),"")</f>
        <v/>
      </c>
      <c r="E8196" s="11" t="str">
        <f>IF($B8196 &lt;&gt; "",VLOOKUP(MID(B8196,3,5),'Recyclabilité Prod Matx'!C:F,4,FALSE), "")</f>
        <v/>
      </c>
      <c r="F8196" s="12" t="str">
        <f>IF($B8196 &lt;&gt; "", IF(C8196="Totale","",IF(D8196 = 0, "", VLOOKUP(D8196,'Cond Compo'!A:B,2,FALSE))),"")</f>
        <v/>
      </c>
      <c r="G8196" s="28"/>
      <c r="H8196" s="11" t="str">
        <f xml:space="preserve"> IF(C8196="Totale",2,IF($G8196 &lt;&gt; "", IF(D8196 = "E",MATCH(G8196, 'Cond Compo'!D$16:D$18, 0), MATCH(G8196, 'Cond Compo'!C$16:C$19, 0)), ""))</f>
        <v/>
      </c>
      <c r="I8196" s="12" t="str">
        <f>IF($E8196 &lt;&gt; "", IF(E8196 = 0, "", VLOOKUP(E8196,'Cond Perturbation'!A:B,2,FALSE)),"")</f>
        <v/>
      </c>
      <c r="J8196" s="28"/>
      <c r="K8196" s="29" t="str">
        <f>IF($B8196 &lt;&gt; "", IF(C8196="Oui",IF(H8196=1,IF(E8196=0,Résultat!G$8,IF(J8196="No",Résultat!$G$8,Résultat!$G$7)),IF(H8196=2,IF(E8196=0,Résultat!G$9,IF(J8196="No",Résultat!$G$9,Résultat!$G$7)),Résultat!$G$7)),IF(C8196 = "Totale", IF(H8196=1,IF(E8196=0,Résultat!G$8,IF(J8196="No",Résultat!$G$9,Résultat!$G$7)),IF(H8196=2,IF(E8196=0,Résultat!G$9,IF(J8196="No",Résultat!$G$9,Résultat!$G$7)),Résultat!$G$7)),Résultat!$G$7)), "")</f>
        <v/>
      </c>
    </row>
    <row r="8197" spans="1:11" ht="20.100000000000001" customHeight="1">
      <c r="A8197" s="26"/>
      <c r="B8197" s="27"/>
      <c r="C8197" s="11" t="str">
        <f>IF($B8197 &lt;&gt; "",VLOOKUP(MID(B8197,3,5),'Recyclabilité Prod Matx'!C:F,2,FALSE), "")</f>
        <v/>
      </c>
      <c r="D8197" s="11" t="str">
        <f>IF($B8197 &lt;&gt; "",VLOOKUP(MID(B8197,3,5),'Recyclabilité Prod Matx'!C:F,3,FALSE),"")</f>
        <v/>
      </c>
      <c r="E8197" s="11" t="str">
        <f>IF($B8197 &lt;&gt; "",VLOOKUP(MID(B8197,3,5),'Recyclabilité Prod Matx'!C:F,4,FALSE), "")</f>
        <v/>
      </c>
      <c r="F8197" s="12" t="str">
        <f>IF($B8197 &lt;&gt; "", IF(C8197="Totale","",IF(D8197 = 0, "", VLOOKUP(D8197,'Cond Compo'!A:B,2,FALSE))),"")</f>
        <v/>
      </c>
      <c r="G8197" s="28"/>
      <c r="H8197" s="11" t="str">
        <f xml:space="preserve"> IF(C8197="Totale",2,IF($G8197 &lt;&gt; "", IF(D8197 = "E",MATCH(G8197, 'Cond Compo'!D$16:D$18, 0), MATCH(G8197, 'Cond Compo'!C$16:C$19, 0)), ""))</f>
        <v/>
      </c>
      <c r="I8197" s="12" t="str">
        <f>IF($E8197 &lt;&gt; "", IF(E8197 = 0, "", VLOOKUP(E8197,'Cond Perturbation'!A:B,2,FALSE)),"")</f>
        <v/>
      </c>
      <c r="J8197" s="28"/>
      <c r="K8197" s="29" t="str">
        <f>IF($B8197 &lt;&gt; "", IF(C8197="Oui",IF(H8197=1,IF(E8197=0,Résultat!G$8,IF(J8197="No",Résultat!$G$8,Résultat!$G$7)),IF(H8197=2,IF(E8197=0,Résultat!G$9,IF(J8197="No",Résultat!$G$9,Résultat!$G$7)),Résultat!$G$7)),IF(C8197 = "Totale", IF(H8197=1,IF(E8197=0,Résultat!G$8,IF(J8197="No",Résultat!$G$9,Résultat!$G$7)),IF(H8197=2,IF(E8197=0,Résultat!G$9,IF(J8197="No",Résultat!$G$9,Résultat!$G$7)),Résultat!$G$7)),Résultat!$G$7)), "")</f>
        <v/>
      </c>
    </row>
    <row r="8198" spans="1:11" ht="20.100000000000001" customHeight="1">
      <c r="A8198" s="26"/>
      <c r="B8198" s="27"/>
      <c r="C8198" s="11" t="str">
        <f>IF($B8198 &lt;&gt; "",VLOOKUP(MID(B8198,3,5),'Recyclabilité Prod Matx'!C:F,2,FALSE), "")</f>
        <v/>
      </c>
      <c r="D8198" s="11" t="str">
        <f>IF($B8198 &lt;&gt; "",VLOOKUP(MID(B8198,3,5),'Recyclabilité Prod Matx'!C:F,3,FALSE),"")</f>
        <v/>
      </c>
      <c r="E8198" s="11" t="str">
        <f>IF($B8198 &lt;&gt; "",VLOOKUP(MID(B8198,3,5),'Recyclabilité Prod Matx'!C:F,4,FALSE), "")</f>
        <v/>
      </c>
      <c r="F8198" s="12" t="str">
        <f>IF($B8198 &lt;&gt; "", IF(C8198="Totale","",IF(D8198 = 0, "", VLOOKUP(D8198,'Cond Compo'!A:B,2,FALSE))),"")</f>
        <v/>
      </c>
      <c r="G8198" s="28"/>
      <c r="H8198" s="11" t="str">
        <f xml:space="preserve"> IF(C8198="Totale",2,IF($G8198 &lt;&gt; "", IF(D8198 = "E",MATCH(G8198, 'Cond Compo'!D$16:D$18, 0), MATCH(G8198, 'Cond Compo'!C$16:C$19, 0)), ""))</f>
        <v/>
      </c>
      <c r="I8198" s="12" t="str">
        <f>IF($E8198 &lt;&gt; "", IF(E8198 = 0, "", VLOOKUP(E8198,'Cond Perturbation'!A:B,2,FALSE)),"")</f>
        <v/>
      </c>
      <c r="J8198" s="28"/>
      <c r="K8198" s="29" t="str">
        <f>IF($B8198 &lt;&gt; "", IF(C8198="Oui",IF(H8198=1,IF(E8198=0,Résultat!G$8,IF(J8198="No",Résultat!$G$8,Résultat!$G$7)),IF(H8198=2,IF(E8198=0,Résultat!G$9,IF(J8198="No",Résultat!$G$9,Résultat!$G$7)),Résultat!$G$7)),IF(C8198 = "Totale", IF(H8198=1,IF(E8198=0,Résultat!G$8,IF(J8198="No",Résultat!$G$9,Résultat!$G$7)),IF(H8198=2,IF(E8198=0,Résultat!G$9,IF(J8198="No",Résultat!$G$9,Résultat!$G$7)),Résultat!$G$7)),Résultat!$G$7)), "")</f>
        <v/>
      </c>
    </row>
    <row r="8199" spans="1:11" ht="20.100000000000001" customHeight="1">
      <c r="A8199" s="26"/>
      <c r="B8199" s="27"/>
      <c r="C8199" s="11" t="str">
        <f>IF($B8199 &lt;&gt; "",VLOOKUP(MID(B8199,3,5),'Recyclabilité Prod Matx'!C:F,2,FALSE), "")</f>
        <v/>
      </c>
      <c r="D8199" s="11" t="str">
        <f>IF($B8199 &lt;&gt; "",VLOOKUP(MID(B8199,3,5),'Recyclabilité Prod Matx'!C:F,3,FALSE),"")</f>
        <v/>
      </c>
      <c r="E8199" s="11" t="str">
        <f>IF($B8199 &lt;&gt; "",VLOOKUP(MID(B8199,3,5),'Recyclabilité Prod Matx'!C:F,4,FALSE), "")</f>
        <v/>
      </c>
      <c r="F8199" s="12" t="str">
        <f>IF($B8199 &lt;&gt; "", IF(C8199="Totale","",IF(D8199 = 0, "", VLOOKUP(D8199,'Cond Compo'!A:B,2,FALSE))),"")</f>
        <v/>
      </c>
      <c r="G8199" s="28"/>
      <c r="H8199" s="11" t="str">
        <f xml:space="preserve"> IF(C8199="Totale",2,IF($G8199 &lt;&gt; "", IF(D8199 = "E",MATCH(G8199, 'Cond Compo'!D$16:D$18, 0), MATCH(G8199, 'Cond Compo'!C$16:C$19, 0)), ""))</f>
        <v/>
      </c>
      <c r="I8199" s="12" t="str">
        <f>IF($E8199 &lt;&gt; "", IF(E8199 = 0, "", VLOOKUP(E8199,'Cond Perturbation'!A:B,2,FALSE)),"")</f>
        <v/>
      </c>
      <c r="J8199" s="28"/>
      <c r="K8199" s="29" t="str">
        <f>IF($B8199 &lt;&gt; "", IF(C8199="Oui",IF(H8199=1,IF(E8199=0,Résultat!G$8,IF(J8199="No",Résultat!$G$8,Résultat!$G$7)),IF(H8199=2,IF(E8199=0,Résultat!G$9,IF(J8199="No",Résultat!$G$9,Résultat!$G$7)),Résultat!$G$7)),IF(C8199 = "Totale", IF(H8199=1,IF(E8199=0,Résultat!G$8,IF(J8199="No",Résultat!$G$9,Résultat!$G$7)),IF(H8199=2,IF(E8199=0,Résultat!G$9,IF(J8199="No",Résultat!$G$9,Résultat!$G$7)),Résultat!$G$7)),Résultat!$G$7)), "")</f>
        <v/>
      </c>
    </row>
    <row r="8200" spans="1:11" ht="20.100000000000001" customHeight="1">
      <c r="A8200" s="26"/>
      <c r="B8200" s="27"/>
      <c r="C8200" s="11" t="str">
        <f>IF($B8200 &lt;&gt; "",VLOOKUP(MID(B8200,3,5),'Recyclabilité Prod Matx'!C:F,2,FALSE), "")</f>
        <v/>
      </c>
      <c r="D8200" s="11" t="str">
        <f>IF($B8200 &lt;&gt; "",VLOOKUP(MID(B8200,3,5),'Recyclabilité Prod Matx'!C:F,3,FALSE),"")</f>
        <v/>
      </c>
      <c r="E8200" s="11" t="str">
        <f>IF($B8200 &lt;&gt; "",VLOOKUP(MID(B8200,3,5),'Recyclabilité Prod Matx'!C:F,4,FALSE), "")</f>
        <v/>
      </c>
      <c r="F8200" s="12" t="str">
        <f>IF($B8200 &lt;&gt; "", IF(C8200="Totale","",IF(D8200 = 0, "", VLOOKUP(D8200,'Cond Compo'!A:B,2,FALSE))),"")</f>
        <v/>
      </c>
      <c r="G8200" s="28"/>
      <c r="H8200" s="11" t="str">
        <f xml:space="preserve"> IF(C8200="Totale",2,IF($G8200 &lt;&gt; "", IF(D8200 = "E",MATCH(G8200, 'Cond Compo'!D$16:D$18, 0), MATCH(G8200, 'Cond Compo'!C$16:C$19, 0)), ""))</f>
        <v/>
      </c>
      <c r="I8200" s="12" t="str">
        <f>IF($E8200 &lt;&gt; "", IF(E8200 = 0, "", VLOOKUP(E8200,'Cond Perturbation'!A:B,2,FALSE)),"")</f>
        <v/>
      </c>
      <c r="J8200" s="28"/>
      <c r="K8200" s="29" t="str">
        <f>IF($B8200 &lt;&gt; "", IF(C8200="Oui",IF(H8200=1,IF(E8200=0,Résultat!G$8,IF(J8200="No",Résultat!$G$8,Résultat!$G$7)),IF(H8200=2,IF(E8200=0,Résultat!G$9,IF(J8200="No",Résultat!$G$9,Résultat!$G$7)),Résultat!$G$7)),IF(C8200 = "Totale", IF(H8200=1,IF(E8200=0,Résultat!G$8,IF(J8200="No",Résultat!$G$9,Résultat!$G$7)),IF(H8200=2,IF(E8200=0,Résultat!G$9,IF(J8200="No",Résultat!$G$9,Résultat!$G$7)),Résultat!$G$7)),Résultat!$G$7)), "")</f>
        <v/>
      </c>
    </row>
    <row r="8201" spans="1:11" ht="20.100000000000001" customHeight="1">
      <c r="A8201" s="26"/>
      <c r="B8201" s="27"/>
      <c r="C8201" s="11" t="str">
        <f>IF($B8201 &lt;&gt; "",VLOOKUP(MID(B8201,3,5),'Recyclabilité Prod Matx'!C:F,2,FALSE), "")</f>
        <v/>
      </c>
      <c r="D8201" s="11" t="str">
        <f>IF($B8201 &lt;&gt; "",VLOOKUP(MID(B8201,3,5),'Recyclabilité Prod Matx'!C:F,3,FALSE),"")</f>
        <v/>
      </c>
      <c r="E8201" s="11" t="str">
        <f>IF($B8201 &lt;&gt; "",VLOOKUP(MID(B8201,3,5),'Recyclabilité Prod Matx'!C:F,4,FALSE), "")</f>
        <v/>
      </c>
      <c r="F8201" s="12" t="str">
        <f>IF($B8201 &lt;&gt; "", IF(C8201="Totale","",IF(D8201 = 0, "", VLOOKUP(D8201,'Cond Compo'!A:B,2,FALSE))),"")</f>
        <v/>
      </c>
      <c r="G8201" s="28"/>
      <c r="H8201" s="11" t="str">
        <f xml:space="preserve"> IF(C8201="Totale",2,IF($G8201 &lt;&gt; "", IF(D8201 = "E",MATCH(G8201, 'Cond Compo'!D$16:D$18, 0), MATCH(G8201, 'Cond Compo'!C$16:C$19, 0)), ""))</f>
        <v/>
      </c>
      <c r="I8201" s="12" t="str">
        <f>IF($E8201 &lt;&gt; "", IF(E8201 = 0, "", VLOOKUP(E8201,'Cond Perturbation'!A:B,2,FALSE)),"")</f>
        <v/>
      </c>
      <c r="J8201" s="28"/>
      <c r="K8201" s="29" t="str">
        <f>IF($B8201 &lt;&gt; "", IF(C8201="Oui",IF(H8201=1,IF(E8201=0,Résultat!G$8,IF(J8201="No",Résultat!$G$8,Résultat!$G$7)),IF(H8201=2,IF(E8201=0,Résultat!G$9,IF(J8201="No",Résultat!$G$9,Résultat!$G$7)),Résultat!$G$7)),IF(C8201 = "Totale", IF(H8201=1,IF(E8201=0,Résultat!G$8,IF(J8201="No",Résultat!$G$9,Résultat!$G$7)),IF(H8201=2,IF(E8201=0,Résultat!G$9,IF(J8201="No",Résultat!$G$9,Résultat!$G$7)),Résultat!$G$7)),Résultat!$G$7)), "")</f>
        <v/>
      </c>
    </row>
    <row r="8202" spans="1:11" ht="20.100000000000001" customHeight="1">
      <c r="A8202" s="26"/>
      <c r="B8202" s="27"/>
      <c r="C8202" s="11" t="str">
        <f>IF($B8202 &lt;&gt; "",VLOOKUP(MID(B8202,3,5),'Recyclabilité Prod Matx'!C:F,2,FALSE), "")</f>
        <v/>
      </c>
      <c r="D8202" s="11" t="str">
        <f>IF($B8202 &lt;&gt; "",VLOOKUP(MID(B8202,3,5),'Recyclabilité Prod Matx'!C:F,3,FALSE),"")</f>
        <v/>
      </c>
      <c r="E8202" s="11" t="str">
        <f>IF($B8202 &lt;&gt; "",VLOOKUP(MID(B8202,3,5),'Recyclabilité Prod Matx'!C:F,4,FALSE), "")</f>
        <v/>
      </c>
      <c r="F8202" s="12" t="str">
        <f>IF($B8202 &lt;&gt; "", IF(C8202="Totale","",IF(D8202 = 0, "", VLOOKUP(D8202,'Cond Compo'!A:B,2,FALSE))),"")</f>
        <v/>
      </c>
      <c r="G8202" s="28"/>
      <c r="H8202" s="11" t="str">
        <f xml:space="preserve"> IF(C8202="Totale",2,IF($G8202 &lt;&gt; "", IF(D8202 = "E",MATCH(G8202, 'Cond Compo'!D$16:D$18, 0), MATCH(G8202, 'Cond Compo'!C$16:C$19, 0)), ""))</f>
        <v/>
      </c>
      <c r="I8202" s="12" t="str">
        <f>IF($E8202 &lt;&gt; "", IF(E8202 = 0, "", VLOOKUP(E8202,'Cond Perturbation'!A:B,2,FALSE)),"")</f>
        <v/>
      </c>
      <c r="J8202" s="28"/>
      <c r="K8202" s="29" t="str">
        <f>IF($B8202 &lt;&gt; "", IF(C8202="Oui",IF(H8202=1,IF(E8202=0,Résultat!G$8,IF(J8202="No",Résultat!$G$8,Résultat!$G$7)),IF(H8202=2,IF(E8202=0,Résultat!G$9,IF(J8202="No",Résultat!$G$9,Résultat!$G$7)),Résultat!$G$7)),IF(C8202 = "Totale", IF(H8202=1,IF(E8202=0,Résultat!G$8,IF(J8202="No",Résultat!$G$9,Résultat!$G$7)),IF(H8202=2,IF(E8202=0,Résultat!G$9,IF(J8202="No",Résultat!$G$9,Résultat!$G$7)),Résultat!$G$7)),Résultat!$G$7)), "")</f>
        <v/>
      </c>
    </row>
    <row r="8203" spans="1:11" ht="20.100000000000001" customHeight="1">
      <c r="A8203" s="26"/>
      <c r="B8203" s="27"/>
      <c r="C8203" s="11" t="str">
        <f>IF($B8203 &lt;&gt; "",VLOOKUP(MID(B8203,3,5),'Recyclabilité Prod Matx'!C:F,2,FALSE), "")</f>
        <v/>
      </c>
      <c r="D8203" s="11" t="str">
        <f>IF($B8203 &lt;&gt; "",VLOOKUP(MID(B8203,3,5),'Recyclabilité Prod Matx'!C:F,3,FALSE),"")</f>
        <v/>
      </c>
      <c r="E8203" s="11" t="str">
        <f>IF($B8203 &lt;&gt; "",VLOOKUP(MID(B8203,3,5),'Recyclabilité Prod Matx'!C:F,4,FALSE), "")</f>
        <v/>
      </c>
      <c r="F8203" s="12" t="str">
        <f>IF($B8203 &lt;&gt; "", IF(C8203="Totale","",IF(D8203 = 0, "", VLOOKUP(D8203,'Cond Compo'!A:B,2,FALSE))),"")</f>
        <v/>
      </c>
      <c r="G8203" s="28"/>
      <c r="H8203" s="11" t="str">
        <f xml:space="preserve"> IF(C8203="Totale",2,IF($G8203 &lt;&gt; "", IF(D8203 = "E",MATCH(G8203, 'Cond Compo'!D$16:D$18, 0), MATCH(G8203, 'Cond Compo'!C$16:C$19, 0)), ""))</f>
        <v/>
      </c>
      <c r="I8203" s="12" t="str">
        <f>IF($E8203 &lt;&gt; "", IF(E8203 = 0, "", VLOOKUP(E8203,'Cond Perturbation'!A:B,2,FALSE)),"")</f>
        <v/>
      </c>
      <c r="J8203" s="28"/>
      <c r="K8203" s="29" t="str">
        <f>IF($B8203 &lt;&gt; "", IF(C8203="Oui",IF(H8203=1,IF(E8203=0,Résultat!G$8,IF(J8203="No",Résultat!$G$8,Résultat!$G$7)),IF(H8203=2,IF(E8203=0,Résultat!G$9,IF(J8203="No",Résultat!$G$9,Résultat!$G$7)),Résultat!$G$7)),IF(C8203 = "Totale", IF(H8203=1,IF(E8203=0,Résultat!G$8,IF(J8203="No",Résultat!$G$9,Résultat!$G$7)),IF(H8203=2,IF(E8203=0,Résultat!G$9,IF(J8203="No",Résultat!$G$9,Résultat!$G$7)),Résultat!$G$7)),Résultat!$G$7)), "")</f>
        <v/>
      </c>
    </row>
    <row r="8204" spans="1:11" ht="20.100000000000001" customHeight="1">
      <c r="A8204" s="26"/>
      <c r="B8204" s="27"/>
      <c r="C8204" s="11" t="str">
        <f>IF($B8204 &lt;&gt; "",VLOOKUP(MID(B8204,3,5),'Recyclabilité Prod Matx'!C:F,2,FALSE), "")</f>
        <v/>
      </c>
      <c r="D8204" s="11" t="str">
        <f>IF($B8204 &lt;&gt; "",VLOOKUP(MID(B8204,3,5),'Recyclabilité Prod Matx'!C:F,3,FALSE),"")</f>
        <v/>
      </c>
      <c r="E8204" s="11" t="str">
        <f>IF($B8204 &lt;&gt; "",VLOOKUP(MID(B8204,3,5),'Recyclabilité Prod Matx'!C:F,4,FALSE), "")</f>
        <v/>
      </c>
      <c r="F8204" s="12" t="str">
        <f>IF($B8204 &lt;&gt; "", IF(C8204="Totale","",IF(D8204 = 0, "", VLOOKUP(D8204,'Cond Compo'!A:B,2,FALSE))),"")</f>
        <v/>
      </c>
      <c r="G8204" s="28"/>
      <c r="H8204" s="11" t="str">
        <f xml:space="preserve"> IF(C8204="Totale",2,IF($G8204 &lt;&gt; "", IF(D8204 = "E",MATCH(G8204, 'Cond Compo'!D$16:D$18, 0), MATCH(G8204, 'Cond Compo'!C$16:C$19, 0)), ""))</f>
        <v/>
      </c>
      <c r="I8204" s="12" t="str">
        <f>IF($E8204 &lt;&gt; "", IF(E8204 = 0, "", VLOOKUP(E8204,'Cond Perturbation'!A:B,2,FALSE)),"")</f>
        <v/>
      </c>
      <c r="J8204" s="28"/>
      <c r="K8204" s="29" t="str">
        <f>IF($B8204 &lt;&gt; "", IF(C8204="Oui",IF(H8204=1,IF(E8204=0,Résultat!G$8,IF(J8204="No",Résultat!$G$8,Résultat!$G$7)),IF(H8204=2,IF(E8204=0,Résultat!G$9,IF(J8204="No",Résultat!$G$9,Résultat!$G$7)),Résultat!$G$7)),IF(C8204 = "Totale", IF(H8204=1,IF(E8204=0,Résultat!G$8,IF(J8204="No",Résultat!$G$9,Résultat!$G$7)),IF(H8204=2,IF(E8204=0,Résultat!G$9,IF(J8204="No",Résultat!$G$9,Résultat!$G$7)),Résultat!$G$7)),Résultat!$G$7)), "")</f>
        <v/>
      </c>
    </row>
    <row r="8205" spans="1:11" ht="20.100000000000001" customHeight="1">
      <c r="A8205" s="26"/>
      <c r="B8205" s="27"/>
      <c r="C8205" s="11" t="str">
        <f>IF($B8205 &lt;&gt; "",VLOOKUP(MID(B8205,3,5),'Recyclabilité Prod Matx'!C:F,2,FALSE), "")</f>
        <v/>
      </c>
      <c r="D8205" s="11" t="str">
        <f>IF($B8205 &lt;&gt; "",VLOOKUP(MID(B8205,3,5),'Recyclabilité Prod Matx'!C:F,3,FALSE),"")</f>
        <v/>
      </c>
      <c r="E8205" s="11" t="str">
        <f>IF($B8205 &lt;&gt; "",VLOOKUP(MID(B8205,3,5),'Recyclabilité Prod Matx'!C:F,4,FALSE), "")</f>
        <v/>
      </c>
      <c r="F8205" s="12" t="str">
        <f>IF($B8205 &lt;&gt; "", IF(C8205="Totale","",IF(D8205 = 0, "", VLOOKUP(D8205,'Cond Compo'!A:B,2,FALSE))),"")</f>
        <v/>
      </c>
      <c r="G8205" s="28"/>
      <c r="H8205" s="11" t="str">
        <f xml:space="preserve"> IF(C8205="Totale",2,IF($G8205 &lt;&gt; "", IF(D8205 = "E",MATCH(G8205, 'Cond Compo'!D$16:D$18, 0), MATCH(G8205, 'Cond Compo'!C$16:C$19, 0)), ""))</f>
        <v/>
      </c>
      <c r="I8205" s="12" t="str">
        <f>IF($E8205 &lt;&gt; "", IF(E8205 = 0, "", VLOOKUP(E8205,'Cond Perturbation'!A:B,2,FALSE)),"")</f>
        <v/>
      </c>
      <c r="J8205" s="28"/>
      <c r="K8205" s="29" t="str">
        <f>IF($B8205 &lt;&gt; "", IF(C8205="Oui",IF(H8205=1,IF(E8205=0,Résultat!G$8,IF(J8205="No",Résultat!$G$8,Résultat!$G$7)),IF(H8205=2,IF(E8205=0,Résultat!G$9,IF(J8205="No",Résultat!$G$9,Résultat!$G$7)),Résultat!$G$7)),IF(C8205 = "Totale", IF(H8205=1,IF(E8205=0,Résultat!G$8,IF(J8205="No",Résultat!$G$9,Résultat!$G$7)),IF(H8205=2,IF(E8205=0,Résultat!G$9,IF(J8205="No",Résultat!$G$9,Résultat!$G$7)),Résultat!$G$7)),Résultat!$G$7)), "")</f>
        <v/>
      </c>
    </row>
    <row r="8206" spans="1:11" ht="20.100000000000001" customHeight="1">
      <c r="A8206" s="26"/>
      <c r="B8206" s="27"/>
      <c r="C8206" s="11" t="str">
        <f>IF($B8206 &lt;&gt; "",VLOOKUP(MID(B8206,3,5),'Recyclabilité Prod Matx'!C:F,2,FALSE), "")</f>
        <v/>
      </c>
      <c r="D8206" s="11" t="str">
        <f>IF($B8206 &lt;&gt; "",VLOOKUP(MID(B8206,3,5),'Recyclabilité Prod Matx'!C:F,3,FALSE),"")</f>
        <v/>
      </c>
      <c r="E8206" s="11" t="str">
        <f>IF($B8206 &lt;&gt; "",VLOOKUP(MID(B8206,3,5),'Recyclabilité Prod Matx'!C:F,4,FALSE), "")</f>
        <v/>
      </c>
      <c r="F8206" s="12" t="str">
        <f>IF($B8206 &lt;&gt; "", IF(C8206="Totale","",IF(D8206 = 0, "", VLOOKUP(D8206,'Cond Compo'!A:B,2,FALSE))),"")</f>
        <v/>
      </c>
      <c r="G8206" s="28"/>
      <c r="H8206" s="11" t="str">
        <f xml:space="preserve"> IF(C8206="Totale",2,IF($G8206 &lt;&gt; "", IF(D8206 = "E",MATCH(G8206, 'Cond Compo'!D$16:D$18, 0), MATCH(G8206, 'Cond Compo'!C$16:C$19, 0)), ""))</f>
        <v/>
      </c>
      <c r="I8206" s="12" t="str">
        <f>IF($E8206 &lt;&gt; "", IF(E8206 = 0, "", VLOOKUP(E8206,'Cond Perturbation'!A:B,2,FALSE)),"")</f>
        <v/>
      </c>
      <c r="J8206" s="28"/>
      <c r="K8206" s="29" t="str">
        <f>IF($B8206 &lt;&gt; "", IF(C8206="Oui",IF(H8206=1,IF(E8206=0,Résultat!G$8,IF(J8206="No",Résultat!$G$8,Résultat!$G$7)),IF(H8206=2,IF(E8206=0,Résultat!G$9,IF(J8206="No",Résultat!$G$9,Résultat!$G$7)),Résultat!$G$7)),IF(C8206 = "Totale", IF(H8206=1,IF(E8206=0,Résultat!G$8,IF(J8206="No",Résultat!$G$9,Résultat!$G$7)),IF(H8206=2,IF(E8206=0,Résultat!G$9,IF(J8206="No",Résultat!$G$9,Résultat!$G$7)),Résultat!$G$7)),Résultat!$G$7)), "")</f>
        <v/>
      </c>
    </row>
    <row r="8207" spans="1:11" ht="20.100000000000001" customHeight="1">
      <c r="A8207" s="26"/>
      <c r="B8207" s="27"/>
      <c r="C8207" s="11" t="str">
        <f>IF($B8207 &lt;&gt; "",VLOOKUP(MID(B8207,3,5),'Recyclabilité Prod Matx'!C:F,2,FALSE), "")</f>
        <v/>
      </c>
      <c r="D8207" s="11" t="str">
        <f>IF($B8207 &lt;&gt; "",VLOOKUP(MID(B8207,3,5),'Recyclabilité Prod Matx'!C:F,3,FALSE),"")</f>
        <v/>
      </c>
      <c r="E8207" s="11" t="str">
        <f>IF($B8207 &lt;&gt; "",VLOOKUP(MID(B8207,3,5),'Recyclabilité Prod Matx'!C:F,4,FALSE), "")</f>
        <v/>
      </c>
      <c r="F8207" s="12" t="str">
        <f>IF($B8207 &lt;&gt; "", IF(C8207="Totale","",IF(D8207 = 0, "", VLOOKUP(D8207,'Cond Compo'!A:B,2,FALSE))),"")</f>
        <v/>
      </c>
      <c r="G8207" s="28"/>
      <c r="H8207" s="11" t="str">
        <f xml:space="preserve"> IF(C8207="Totale",2,IF($G8207 &lt;&gt; "", IF(D8207 = "E",MATCH(G8207, 'Cond Compo'!D$16:D$18, 0), MATCH(G8207, 'Cond Compo'!C$16:C$19, 0)), ""))</f>
        <v/>
      </c>
      <c r="I8207" s="12" t="str">
        <f>IF($E8207 &lt;&gt; "", IF(E8207 = 0, "", VLOOKUP(E8207,'Cond Perturbation'!A:B,2,FALSE)),"")</f>
        <v/>
      </c>
      <c r="J8207" s="28"/>
      <c r="K8207" s="29" t="str">
        <f>IF($B8207 &lt;&gt; "", IF(C8207="Oui",IF(H8207=1,IF(E8207=0,Résultat!G$8,IF(J8207="No",Résultat!$G$8,Résultat!$G$7)),IF(H8207=2,IF(E8207=0,Résultat!G$9,IF(J8207="No",Résultat!$G$9,Résultat!$G$7)),Résultat!$G$7)),IF(C8207 = "Totale", IF(H8207=1,IF(E8207=0,Résultat!G$8,IF(J8207="No",Résultat!$G$9,Résultat!$G$7)),IF(H8207=2,IF(E8207=0,Résultat!G$9,IF(J8207="No",Résultat!$G$9,Résultat!$G$7)),Résultat!$G$7)),Résultat!$G$7)), "")</f>
        <v/>
      </c>
    </row>
    <row r="8208" spans="1:11" ht="20.100000000000001" customHeight="1">
      <c r="A8208" s="26"/>
      <c r="B8208" s="27"/>
      <c r="C8208" s="11" t="str">
        <f>IF($B8208 &lt;&gt; "",VLOOKUP(MID(B8208,3,5),'Recyclabilité Prod Matx'!C:F,2,FALSE), "")</f>
        <v/>
      </c>
      <c r="D8208" s="11" t="str">
        <f>IF($B8208 &lt;&gt; "",VLOOKUP(MID(B8208,3,5),'Recyclabilité Prod Matx'!C:F,3,FALSE),"")</f>
        <v/>
      </c>
      <c r="E8208" s="11" t="str">
        <f>IF($B8208 &lt;&gt; "",VLOOKUP(MID(B8208,3,5),'Recyclabilité Prod Matx'!C:F,4,FALSE), "")</f>
        <v/>
      </c>
      <c r="F8208" s="12" t="str">
        <f>IF($B8208 &lt;&gt; "", IF(C8208="Totale","",IF(D8208 = 0, "", VLOOKUP(D8208,'Cond Compo'!A:B,2,FALSE))),"")</f>
        <v/>
      </c>
      <c r="G8208" s="28"/>
      <c r="H8208" s="11" t="str">
        <f xml:space="preserve"> IF(C8208="Totale",2,IF($G8208 &lt;&gt; "", IF(D8208 = "E",MATCH(G8208, 'Cond Compo'!D$16:D$18, 0), MATCH(G8208, 'Cond Compo'!C$16:C$19, 0)), ""))</f>
        <v/>
      </c>
      <c r="I8208" s="12" t="str">
        <f>IF($E8208 &lt;&gt; "", IF(E8208 = 0, "", VLOOKUP(E8208,'Cond Perturbation'!A:B,2,FALSE)),"")</f>
        <v/>
      </c>
      <c r="J8208" s="28"/>
      <c r="K8208" s="29" t="str">
        <f>IF($B8208 &lt;&gt; "", IF(C8208="Oui",IF(H8208=1,IF(E8208=0,Résultat!G$8,IF(J8208="No",Résultat!$G$8,Résultat!$G$7)),IF(H8208=2,IF(E8208=0,Résultat!G$9,IF(J8208="No",Résultat!$G$9,Résultat!$G$7)),Résultat!$G$7)),IF(C8208 = "Totale", IF(H8208=1,IF(E8208=0,Résultat!G$8,IF(J8208="No",Résultat!$G$9,Résultat!$G$7)),IF(H8208=2,IF(E8208=0,Résultat!G$9,IF(J8208="No",Résultat!$G$9,Résultat!$G$7)),Résultat!$G$7)),Résultat!$G$7)), "")</f>
        <v/>
      </c>
    </row>
    <row r="8209" spans="1:11" ht="20.100000000000001" customHeight="1">
      <c r="A8209" s="26"/>
      <c r="B8209" s="27"/>
      <c r="C8209" s="11" t="str">
        <f>IF($B8209 &lt;&gt; "",VLOOKUP(MID(B8209,3,5),'Recyclabilité Prod Matx'!C:F,2,FALSE), "")</f>
        <v/>
      </c>
      <c r="D8209" s="11" t="str">
        <f>IF($B8209 &lt;&gt; "",VLOOKUP(MID(B8209,3,5),'Recyclabilité Prod Matx'!C:F,3,FALSE),"")</f>
        <v/>
      </c>
      <c r="E8209" s="11" t="str">
        <f>IF($B8209 &lt;&gt; "",VLOOKUP(MID(B8209,3,5),'Recyclabilité Prod Matx'!C:F,4,FALSE), "")</f>
        <v/>
      </c>
      <c r="F8209" s="12" t="str">
        <f>IF($B8209 &lt;&gt; "", IF(C8209="Totale","",IF(D8209 = 0, "", VLOOKUP(D8209,'Cond Compo'!A:B,2,FALSE))),"")</f>
        <v/>
      </c>
      <c r="G8209" s="28"/>
      <c r="H8209" s="11" t="str">
        <f xml:space="preserve"> IF(C8209="Totale",2,IF($G8209 &lt;&gt; "", IF(D8209 = "E",MATCH(G8209, 'Cond Compo'!D$16:D$18, 0), MATCH(G8209, 'Cond Compo'!C$16:C$19, 0)), ""))</f>
        <v/>
      </c>
      <c r="I8209" s="12" t="str">
        <f>IF($E8209 &lt;&gt; "", IF(E8209 = 0, "", VLOOKUP(E8209,'Cond Perturbation'!A:B,2,FALSE)),"")</f>
        <v/>
      </c>
      <c r="J8209" s="28"/>
      <c r="K8209" s="29" t="str">
        <f>IF($B8209 &lt;&gt; "", IF(C8209="Oui",IF(H8209=1,IF(E8209=0,Résultat!G$8,IF(J8209="No",Résultat!$G$8,Résultat!$G$7)),IF(H8209=2,IF(E8209=0,Résultat!G$9,IF(J8209="No",Résultat!$G$9,Résultat!$G$7)),Résultat!$G$7)),IF(C8209 = "Totale", IF(H8209=1,IF(E8209=0,Résultat!G$8,IF(J8209="No",Résultat!$G$9,Résultat!$G$7)),IF(H8209=2,IF(E8209=0,Résultat!G$9,IF(J8209="No",Résultat!$G$9,Résultat!$G$7)),Résultat!$G$7)),Résultat!$G$7)), "")</f>
        <v/>
      </c>
    </row>
    <row r="8210" spans="1:11" ht="20.100000000000001" customHeight="1">
      <c r="A8210" s="26"/>
      <c r="B8210" s="27"/>
      <c r="C8210" s="11" t="str">
        <f>IF($B8210 &lt;&gt; "",VLOOKUP(MID(B8210,3,5),'Recyclabilité Prod Matx'!C:F,2,FALSE), "")</f>
        <v/>
      </c>
      <c r="D8210" s="11" t="str">
        <f>IF($B8210 &lt;&gt; "",VLOOKUP(MID(B8210,3,5),'Recyclabilité Prod Matx'!C:F,3,FALSE),"")</f>
        <v/>
      </c>
      <c r="E8210" s="11" t="str">
        <f>IF($B8210 &lt;&gt; "",VLOOKUP(MID(B8210,3,5),'Recyclabilité Prod Matx'!C:F,4,FALSE), "")</f>
        <v/>
      </c>
      <c r="F8210" s="12" t="str">
        <f>IF($B8210 &lt;&gt; "", IF(C8210="Totale","",IF(D8210 = 0, "", VLOOKUP(D8210,'Cond Compo'!A:B,2,FALSE))),"")</f>
        <v/>
      </c>
      <c r="G8210" s="28"/>
      <c r="H8210" s="11" t="str">
        <f xml:space="preserve"> IF(C8210="Totale",2,IF($G8210 &lt;&gt; "", IF(D8210 = "E",MATCH(G8210, 'Cond Compo'!D$16:D$18, 0), MATCH(G8210, 'Cond Compo'!C$16:C$19, 0)), ""))</f>
        <v/>
      </c>
      <c r="I8210" s="12" t="str">
        <f>IF($E8210 &lt;&gt; "", IF(E8210 = 0, "", VLOOKUP(E8210,'Cond Perturbation'!A:B,2,FALSE)),"")</f>
        <v/>
      </c>
      <c r="J8210" s="28"/>
      <c r="K8210" s="29" t="str">
        <f>IF($B8210 &lt;&gt; "", IF(C8210="Oui",IF(H8210=1,IF(E8210=0,Résultat!G$8,IF(J8210="No",Résultat!$G$8,Résultat!$G$7)),IF(H8210=2,IF(E8210=0,Résultat!G$9,IF(J8210="No",Résultat!$G$9,Résultat!$G$7)),Résultat!$G$7)),IF(C8210 = "Totale", IF(H8210=1,IF(E8210=0,Résultat!G$8,IF(J8210="No",Résultat!$G$9,Résultat!$G$7)),IF(H8210=2,IF(E8210=0,Résultat!G$9,IF(J8210="No",Résultat!$G$9,Résultat!$G$7)),Résultat!$G$7)),Résultat!$G$7)), "")</f>
        <v/>
      </c>
    </row>
    <row r="8211" spans="1:11" ht="20.100000000000001" customHeight="1">
      <c r="A8211" s="26"/>
      <c r="B8211" s="27"/>
      <c r="C8211" s="11" t="str">
        <f>IF($B8211 &lt;&gt; "",VLOOKUP(MID(B8211,3,5),'Recyclabilité Prod Matx'!C:F,2,FALSE), "")</f>
        <v/>
      </c>
      <c r="D8211" s="11" t="str">
        <f>IF($B8211 &lt;&gt; "",VLOOKUP(MID(B8211,3,5),'Recyclabilité Prod Matx'!C:F,3,FALSE),"")</f>
        <v/>
      </c>
      <c r="E8211" s="11" t="str">
        <f>IF($B8211 &lt;&gt; "",VLOOKUP(MID(B8211,3,5),'Recyclabilité Prod Matx'!C:F,4,FALSE), "")</f>
        <v/>
      </c>
      <c r="F8211" s="12" t="str">
        <f>IF($B8211 &lt;&gt; "", IF(C8211="Totale","",IF(D8211 = 0, "", VLOOKUP(D8211,'Cond Compo'!A:B,2,FALSE))),"")</f>
        <v/>
      </c>
      <c r="G8211" s="28"/>
      <c r="H8211" s="11" t="str">
        <f xml:space="preserve"> IF(C8211="Totale",2,IF($G8211 &lt;&gt; "", IF(D8211 = "E",MATCH(G8211, 'Cond Compo'!D$16:D$18, 0), MATCH(G8211, 'Cond Compo'!C$16:C$19, 0)), ""))</f>
        <v/>
      </c>
      <c r="I8211" s="12" t="str">
        <f>IF($E8211 &lt;&gt; "", IF(E8211 = 0, "", VLOOKUP(E8211,'Cond Perturbation'!A:B,2,FALSE)),"")</f>
        <v/>
      </c>
      <c r="J8211" s="28"/>
      <c r="K8211" s="29" t="str">
        <f>IF($B8211 &lt;&gt; "", IF(C8211="Oui",IF(H8211=1,IF(E8211=0,Résultat!G$8,IF(J8211="No",Résultat!$G$8,Résultat!$G$7)),IF(H8211=2,IF(E8211=0,Résultat!G$9,IF(J8211="No",Résultat!$G$9,Résultat!$G$7)),Résultat!$G$7)),IF(C8211 = "Totale", IF(H8211=1,IF(E8211=0,Résultat!G$8,IF(J8211="No",Résultat!$G$9,Résultat!$G$7)),IF(H8211=2,IF(E8211=0,Résultat!G$9,IF(J8211="No",Résultat!$G$9,Résultat!$G$7)),Résultat!$G$7)),Résultat!$G$7)), "")</f>
        <v/>
      </c>
    </row>
    <row r="8212" spans="1:11" ht="20.100000000000001" customHeight="1">
      <c r="A8212" s="26"/>
      <c r="B8212" s="27"/>
      <c r="C8212" s="11" t="str">
        <f>IF($B8212 &lt;&gt; "",VLOOKUP(MID(B8212,3,5),'Recyclabilité Prod Matx'!C:F,2,FALSE), "")</f>
        <v/>
      </c>
      <c r="D8212" s="11" t="str">
        <f>IF($B8212 &lt;&gt; "",VLOOKUP(MID(B8212,3,5),'Recyclabilité Prod Matx'!C:F,3,FALSE),"")</f>
        <v/>
      </c>
      <c r="E8212" s="11" t="str">
        <f>IF($B8212 &lt;&gt; "",VLOOKUP(MID(B8212,3,5),'Recyclabilité Prod Matx'!C:F,4,FALSE), "")</f>
        <v/>
      </c>
      <c r="F8212" s="12" t="str">
        <f>IF($B8212 &lt;&gt; "", IF(C8212="Totale","",IF(D8212 = 0, "", VLOOKUP(D8212,'Cond Compo'!A:B,2,FALSE))),"")</f>
        <v/>
      </c>
      <c r="G8212" s="28"/>
      <c r="H8212" s="11" t="str">
        <f xml:space="preserve"> IF(C8212="Totale",2,IF($G8212 &lt;&gt; "", IF(D8212 = "E",MATCH(G8212, 'Cond Compo'!D$16:D$18, 0), MATCH(G8212, 'Cond Compo'!C$16:C$19, 0)), ""))</f>
        <v/>
      </c>
      <c r="I8212" s="12" t="str">
        <f>IF($E8212 &lt;&gt; "", IF(E8212 = 0, "", VLOOKUP(E8212,'Cond Perturbation'!A:B,2,FALSE)),"")</f>
        <v/>
      </c>
      <c r="J8212" s="28"/>
      <c r="K8212" s="29" t="str">
        <f>IF($B8212 &lt;&gt; "", IF(C8212="Oui",IF(H8212=1,IF(E8212=0,Résultat!G$8,IF(J8212="No",Résultat!$G$8,Résultat!$G$7)),IF(H8212=2,IF(E8212=0,Résultat!G$9,IF(J8212="No",Résultat!$G$9,Résultat!$G$7)),Résultat!$G$7)),IF(C8212 = "Totale", IF(H8212=1,IF(E8212=0,Résultat!G$8,IF(J8212="No",Résultat!$G$9,Résultat!$G$7)),IF(H8212=2,IF(E8212=0,Résultat!G$9,IF(J8212="No",Résultat!$G$9,Résultat!$G$7)),Résultat!$G$7)),Résultat!$G$7)), "")</f>
        <v/>
      </c>
    </row>
    <row r="8213" spans="1:11" ht="20.100000000000001" customHeight="1">
      <c r="A8213" s="26"/>
      <c r="B8213" s="27"/>
      <c r="C8213" s="11" t="str">
        <f>IF($B8213 &lt;&gt; "",VLOOKUP(MID(B8213,3,5),'Recyclabilité Prod Matx'!C:F,2,FALSE), "")</f>
        <v/>
      </c>
      <c r="D8213" s="11" t="str">
        <f>IF($B8213 &lt;&gt; "",VLOOKUP(MID(B8213,3,5),'Recyclabilité Prod Matx'!C:F,3,FALSE),"")</f>
        <v/>
      </c>
      <c r="E8213" s="11" t="str">
        <f>IF($B8213 &lt;&gt; "",VLOOKUP(MID(B8213,3,5),'Recyclabilité Prod Matx'!C:F,4,FALSE), "")</f>
        <v/>
      </c>
      <c r="F8213" s="12" t="str">
        <f>IF($B8213 &lt;&gt; "", IF(C8213="Totale","",IF(D8213 = 0, "", VLOOKUP(D8213,'Cond Compo'!A:B,2,FALSE))),"")</f>
        <v/>
      </c>
      <c r="G8213" s="28"/>
      <c r="H8213" s="11" t="str">
        <f xml:space="preserve"> IF(C8213="Totale",2,IF($G8213 &lt;&gt; "", IF(D8213 = "E",MATCH(G8213, 'Cond Compo'!D$16:D$18, 0), MATCH(G8213, 'Cond Compo'!C$16:C$19, 0)), ""))</f>
        <v/>
      </c>
      <c r="I8213" s="12" t="str">
        <f>IF($E8213 &lt;&gt; "", IF(E8213 = 0, "", VLOOKUP(E8213,'Cond Perturbation'!A:B,2,FALSE)),"")</f>
        <v/>
      </c>
      <c r="J8213" s="28"/>
      <c r="K8213" s="29" t="str">
        <f>IF($B8213 &lt;&gt; "", IF(C8213="Oui",IF(H8213=1,IF(E8213=0,Résultat!G$8,IF(J8213="No",Résultat!$G$8,Résultat!$G$7)),IF(H8213=2,IF(E8213=0,Résultat!G$9,IF(J8213="No",Résultat!$G$9,Résultat!$G$7)),Résultat!$G$7)),IF(C8213 = "Totale", IF(H8213=1,IF(E8213=0,Résultat!G$8,IF(J8213="No",Résultat!$G$9,Résultat!$G$7)),IF(H8213=2,IF(E8213=0,Résultat!G$9,IF(J8213="No",Résultat!$G$9,Résultat!$G$7)),Résultat!$G$7)),Résultat!$G$7)), "")</f>
        <v/>
      </c>
    </row>
    <row r="8214" spans="1:11" ht="20.100000000000001" customHeight="1">
      <c r="A8214" s="26"/>
      <c r="B8214" s="27"/>
      <c r="C8214" s="11" t="str">
        <f>IF($B8214 &lt;&gt; "",VLOOKUP(MID(B8214,3,5),'Recyclabilité Prod Matx'!C:F,2,FALSE), "")</f>
        <v/>
      </c>
      <c r="D8214" s="11" t="str">
        <f>IF($B8214 &lt;&gt; "",VLOOKUP(MID(B8214,3,5),'Recyclabilité Prod Matx'!C:F,3,FALSE),"")</f>
        <v/>
      </c>
      <c r="E8214" s="11" t="str">
        <f>IF($B8214 &lt;&gt; "",VLOOKUP(MID(B8214,3,5),'Recyclabilité Prod Matx'!C:F,4,FALSE), "")</f>
        <v/>
      </c>
      <c r="F8214" s="12" t="str">
        <f>IF($B8214 &lt;&gt; "", IF(C8214="Totale","",IF(D8214 = 0, "", VLOOKUP(D8214,'Cond Compo'!A:B,2,FALSE))),"")</f>
        <v/>
      </c>
      <c r="G8214" s="28"/>
      <c r="H8214" s="11" t="str">
        <f xml:space="preserve"> IF(C8214="Totale",2,IF($G8214 &lt;&gt; "", IF(D8214 = "E",MATCH(G8214, 'Cond Compo'!D$16:D$18, 0), MATCH(G8214, 'Cond Compo'!C$16:C$19, 0)), ""))</f>
        <v/>
      </c>
      <c r="I8214" s="12" t="str">
        <f>IF($E8214 &lt;&gt; "", IF(E8214 = 0, "", VLOOKUP(E8214,'Cond Perturbation'!A:B,2,FALSE)),"")</f>
        <v/>
      </c>
      <c r="J8214" s="28"/>
      <c r="K8214" s="29" t="str">
        <f>IF($B8214 &lt;&gt; "", IF(C8214="Oui",IF(H8214=1,IF(E8214=0,Résultat!G$8,IF(J8214="No",Résultat!$G$8,Résultat!$G$7)),IF(H8214=2,IF(E8214=0,Résultat!G$9,IF(J8214="No",Résultat!$G$9,Résultat!$G$7)),Résultat!$G$7)),IF(C8214 = "Totale", IF(H8214=1,IF(E8214=0,Résultat!G$8,IF(J8214="No",Résultat!$G$9,Résultat!$G$7)),IF(H8214=2,IF(E8214=0,Résultat!G$9,IF(J8214="No",Résultat!$G$9,Résultat!$G$7)),Résultat!$G$7)),Résultat!$G$7)), "")</f>
        <v/>
      </c>
    </row>
    <row r="8215" spans="1:11" ht="20.100000000000001" customHeight="1">
      <c r="A8215" s="26"/>
      <c r="B8215" s="27"/>
      <c r="C8215" s="11" t="str">
        <f>IF($B8215 &lt;&gt; "",VLOOKUP(MID(B8215,3,5),'Recyclabilité Prod Matx'!C:F,2,FALSE), "")</f>
        <v/>
      </c>
      <c r="D8215" s="11" t="str">
        <f>IF($B8215 &lt;&gt; "",VLOOKUP(MID(B8215,3,5),'Recyclabilité Prod Matx'!C:F,3,FALSE),"")</f>
        <v/>
      </c>
      <c r="E8215" s="11" t="str">
        <f>IF($B8215 &lt;&gt; "",VLOOKUP(MID(B8215,3,5),'Recyclabilité Prod Matx'!C:F,4,FALSE), "")</f>
        <v/>
      </c>
      <c r="F8215" s="12" t="str">
        <f>IF($B8215 &lt;&gt; "", IF(C8215="Totale","",IF(D8215 = 0, "", VLOOKUP(D8215,'Cond Compo'!A:B,2,FALSE))),"")</f>
        <v/>
      </c>
      <c r="G8215" s="28"/>
      <c r="H8215" s="11" t="str">
        <f xml:space="preserve"> IF(C8215="Totale",2,IF($G8215 &lt;&gt; "", IF(D8215 = "E",MATCH(G8215, 'Cond Compo'!D$16:D$18, 0), MATCH(G8215, 'Cond Compo'!C$16:C$19, 0)), ""))</f>
        <v/>
      </c>
      <c r="I8215" s="12" t="str">
        <f>IF($E8215 &lt;&gt; "", IF(E8215 = 0, "", VLOOKUP(E8215,'Cond Perturbation'!A:B,2,FALSE)),"")</f>
        <v/>
      </c>
      <c r="J8215" s="28"/>
      <c r="K8215" s="29" t="str">
        <f>IF($B8215 &lt;&gt; "", IF(C8215="Oui",IF(H8215=1,IF(E8215=0,Résultat!G$8,IF(J8215="No",Résultat!$G$8,Résultat!$G$7)),IF(H8215=2,IF(E8215=0,Résultat!G$9,IF(J8215="No",Résultat!$G$9,Résultat!$G$7)),Résultat!$G$7)),IF(C8215 = "Totale", IF(H8215=1,IF(E8215=0,Résultat!G$8,IF(J8215="No",Résultat!$G$9,Résultat!$G$7)),IF(H8215=2,IF(E8215=0,Résultat!G$9,IF(J8215="No",Résultat!$G$9,Résultat!$G$7)),Résultat!$G$7)),Résultat!$G$7)), "")</f>
        <v/>
      </c>
    </row>
    <row r="8216" spans="1:11" ht="20.100000000000001" customHeight="1">
      <c r="A8216" s="26"/>
      <c r="B8216" s="27"/>
      <c r="C8216" s="11" t="str">
        <f>IF($B8216 &lt;&gt; "",VLOOKUP(MID(B8216,3,5),'Recyclabilité Prod Matx'!C:F,2,FALSE), "")</f>
        <v/>
      </c>
      <c r="D8216" s="11" t="str">
        <f>IF($B8216 &lt;&gt; "",VLOOKUP(MID(B8216,3,5),'Recyclabilité Prod Matx'!C:F,3,FALSE),"")</f>
        <v/>
      </c>
      <c r="E8216" s="11" t="str">
        <f>IF($B8216 &lt;&gt; "",VLOOKUP(MID(B8216,3,5),'Recyclabilité Prod Matx'!C:F,4,FALSE), "")</f>
        <v/>
      </c>
      <c r="F8216" s="12" t="str">
        <f>IF($B8216 &lt;&gt; "", IF(C8216="Totale","",IF(D8216 = 0, "", VLOOKUP(D8216,'Cond Compo'!A:B,2,FALSE))),"")</f>
        <v/>
      </c>
      <c r="G8216" s="28"/>
      <c r="H8216" s="11" t="str">
        <f xml:space="preserve"> IF(C8216="Totale",2,IF($G8216 &lt;&gt; "", IF(D8216 = "E",MATCH(G8216, 'Cond Compo'!D$16:D$18, 0), MATCH(G8216, 'Cond Compo'!C$16:C$19, 0)), ""))</f>
        <v/>
      </c>
      <c r="I8216" s="12" t="str">
        <f>IF($E8216 &lt;&gt; "", IF(E8216 = 0, "", VLOOKUP(E8216,'Cond Perturbation'!A:B,2,FALSE)),"")</f>
        <v/>
      </c>
      <c r="J8216" s="28"/>
      <c r="K8216" s="29" t="str">
        <f>IF($B8216 &lt;&gt; "", IF(C8216="Oui",IF(H8216=1,IF(E8216=0,Résultat!G$8,IF(J8216="No",Résultat!$G$8,Résultat!$G$7)),IF(H8216=2,IF(E8216=0,Résultat!G$9,IF(J8216="No",Résultat!$G$9,Résultat!$G$7)),Résultat!$G$7)),IF(C8216 = "Totale", IF(H8216=1,IF(E8216=0,Résultat!G$8,IF(J8216="No",Résultat!$G$9,Résultat!$G$7)),IF(H8216=2,IF(E8216=0,Résultat!G$9,IF(J8216="No",Résultat!$G$9,Résultat!$G$7)),Résultat!$G$7)),Résultat!$G$7)), "")</f>
        <v/>
      </c>
    </row>
    <row r="8217" spans="1:11" ht="20.100000000000001" customHeight="1">
      <c r="A8217" s="26"/>
      <c r="B8217" s="27"/>
      <c r="C8217" s="11" t="str">
        <f>IF($B8217 &lt;&gt; "",VLOOKUP(MID(B8217,3,5),'Recyclabilité Prod Matx'!C:F,2,FALSE), "")</f>
        <v/>
      </c>
      <c r="D8217" s="11" t="str">
        <f>IF($B8217 &lt;&gt; "",VLOOKUP(MID(B8217,3,5),'Recyclabilité Prod Matx'!C:F,3,FALSE),"")</f>
        <v/>
      </c>
      <c r="E8217" s="11" t="str">
        <f>IF($B8217 &lt;&gt; "",VLOOKUP(MID(B8217,3,5),'Recyclabilité Prod Matx'!C:F,4,FALSE), "")</f>
        <v/>
      </c>
      <c r="F8217" s="12" t="str">
        <f>IF($B8217 &lt;&gt; "", IF(C8217="Totale","",IF(D8217 = 0, "", VLOOKUP(D8217,'Cond Compo'!A:B,2,FALSE))),"")</f>
        <v/>
      </c>
      <c r="G8217" s="28"/>
      <c r="H8217" s="11" t="str">
        <f xml:space="preserve"> IF(C8217="Totale",2,IF($G8217 &lt;&gt; "", IF(D8217 = "E",MATCH(G8217, 'Cond Compo'!D$16:D$18, 0), MATCH(G8217, 'Cond Compo'!C$16:C$19, 0)), ""))</f>
        <v/>
      </c>
      <c r="I8217" s="12" t="str">
        <f>IF($E8217 &lt;&gt; "", IF(E8217 = 0, "", VLOOKUP(E8217,'Cond Perturbation'!A:B,2,FALSE)),"")</f>
        <v/>
      </c>
      <c r="J8217" s="28"/>
      <c r="K8217" s="29" t="str">
        <f>IF($B8217 &lt;&gt; "", IF(C8217="Oui",IF(H8217=1,IF(E8217=0,Résultat!G$8,IF(J8217="No",Résultat!$G$8,Résultat!$G$7)),IF(H8217=2,IF(E8217=0,Résultat!G$9,IF(J8217="No",Résultat!$G$9,Résultat!$G$7)),Résultat!$G$7)),IF(C8217 = "Totale", IF(H8217=1,IF(E8217=0,Résultat!G$8,IF(J8217="No",Résultat!$G$9,Résultat!$G$7)),IF(H8217=2,IF(E8217=0,Résultat!G$9,IF(J8217="No",Résultat!$G$9,Résultat!$G$7)),Résultat!$G$7)),Résultat!$G$7)), "")</f>
        <v/>
      </c>
    </row>
    <row r="8218" spans="1:11" ht="20.100000000000001" customHeight="1">
      <c r="A8218" s="26"/>
      <c r="B8218" s="27"/>
      <c r="C8218" s="11" t="str">
        <f>IF($B8218 &lt;&gt; "",VLOOKUP(MID(B8218,3,5),'Recyclabilité Prod Matx'!C:F,2,FALSE), "")</f>
        <v/>
      </c>
      <c r="D8218" s="11" t="str">
        <f>IF($B8218 &lt;&gt; "",VLOOKUP(MID(B8218,3,5),'Recyclabilité Prod Matx'!C:F,3,FALSE),"")</f>
        <v/>
      </c>
      <c r="E8218" s="11" t="str">
        <f>IF($B8218 &lt;&gt; "",VLOOKUP(MID(B8218,3,5),'Recyclabilité Prod Matx'!C:F,4,FALSE), "")</f>
        <v/>
      </c>
      <c r="F8218" s="12" t="str">
        <f>IF($B8218 &lt;&gt; "", IF(C8218="Totale","",IF(D8218 = 0, "", VLOOKUP(D8218,'Cond Compo'!A:B,2,FALSE))),"")</f>
        <v/>
      </c>
      <c r="G8218" s="28"/>
      <c r="H8218" s="11" t="str">
        <f xml:space="preserve"> IF(C8218="Totale",2,IF($G8218 &lt;&gt; "", IF(D8218 = "E",MATCH(G8218, 'Cond Compo'!D$16:D$18, 0), MATCH(G8218, 'Cond Compo'!C$16:C$19, 0)), ""))</f>
        <v/>
      </c>
      <c r="I8218" s="12" t="str">
        <f>IF($E8218 &lt;&gt; "", IF(E8218 = 0, "", VLOOKUP(E8218,'Cond Perturbation'!A:B,2,FALSE)),"")</f>
        <v/>
      </c>
      <c r="J8218" s="28"/>
      <c r="K8218" s="29" t="str">
        <f>IF($B8218 &lt;&gt; "", IF(C8218="Oui",IF(H8218=1,IF(E8218=0,Résultat!G$8,IF(J8218="No",Résultat!$G$8,Résultat!$G$7)),IF(H8218=2,IF(E8218=0,Résultat!G$9,IF(J8218="No",Résultat!$G$9,Résultat!$G$7)),Résultat!$G$7)),IF(C8218 = "Totale", IF(H8218=1,IF(E8218=0,Résultat!G$8,IF(J8218="No",Résultat!$G$9,Résultat!$G$7)),IF(H8218=2,IF(E8218=0,Résultat!G$9,IF(J8218="No",Résultat!$G$9,Résultat!$G$7)),Résultat!$G$7)),Résultat!$G$7)), "")</f>
        <v/>
      </c>
    </row>
    <row r="8219" spans="1:11" ht="20.100000000000001" customHeight="1">
      <c r="A8219" s="26"/>
      <c r="B8219" s="27"/>
      <c r="C8219" s="11" t="str">
        <f>IF($B8219 &lt;&gt; "",VLOOKUP(MID(B8219,3,5),'Recyclabilité Prod Matx'!C:F,2,FALSE), "")</f>
        <v/>
      </c>
      <c r="D8219" s="11" t="str">
        <f>IF($B8219 &lt;&gt; "",VLOOKUP(MID(B8219,3,5),'Recyclabilité Prod Matx'!C:F,3,FALSE),"")</f>
        <v/>
      </c>
      <c r="E8219" s="11" t="str">
        <f>IF($B8219 &lt;&gt; "",VLOOKUP(MID(B8219,3,5),'Recyclabilité Prod Matx'!C:F,4,FALSE), "")</f>
        <v/>
      </c>
      <c r="F8219" s="12" t="str">
        <f>IF($B8219 &lt;&gt; "", IF(C8219="Totale","",IF(D8219 = 0, "", VLOOKUP(D8219,'Cond Compo'!A:B,2,FALSE))),"")</f>
        <v/>
      </c>
      <c r="G8219" s="28"/>
      <c r="H8219" s="11" t="str">
        <f xml:space="preserve"> IF(C8219="Totale",2,IF($G8219 &lt;&gt; "", IF(D8219 = "E",MATCH(G8219, 'Cond Compo'!D$16:D$18, 0), MATCH(G8219, 'Cond Compo'!C$16:C$19, 0)), ""))</f>
        <v/>
      </c>
      <c r="I8219" s="12" t="str">
        <f>IF($E8219 &lt;&gt; "", IF(E8219 = 0, "", VLOOKUP(E8219,'Cond Perturbation'!A:B,2,FALSE)),"")</f>
        <v/>
      </c>
      <c r="J8219" s="28"/>
      <c r="K8219" s="29" t="str">
        <f>IF($B8219 &lt;&gt; "", IF(C8219="Oui",IF(H8219=1,IF(E8219=0,Résultat!G$8,IF(J8219="No",Résultat!$G$8,Résultat!$G$7)),IF(H8219=2,IF(E8219=0,Résultat!G$9,IF(J8219="No",Résultat!$G$9,Résultat!$G$7)),Résultat!$G$7)),IF(C8219 = "Totale", IF(H8219=1,IF(E8219=0,Résultat!G$8,IF(J8219="No",Résultat!$G$9,Résultat!$G$7)),IF(H8219=2,IF(E8219=0,Résultat!G$9,IF(J8219="No",Résultat!$G$9,Résultat!$G$7)),Résultat!$G$7)),Résultat!$G$7)), "")</f>
        <v/>
      </c>
    </row>
    <row r="8220" spans="1:11" ht="20.100000000000001" customHeight="1">
      <c r="A8220" s="26"/>
      <c r="B8220" s="27"/>
      <c r="C8220" s="11" t="str">
        <f>IF($B8220 &lt;&gt; "",VLOOKUP(MID(B8220,3,5),'Recyclabilité Prod Matx'!C:F,2,FALSE), "")</f>
        <v/>
      </c>
      <c r="D8220" s="11" t="str">
        <f>IF($B8220 &lt;&gt; "",VLOOKUP(MID(B8220,3,5),'Recyclabilité Prod Matx'!C:F,3,FALSE),"")</f>
        <v/>
      </c>
      <c r="E8220" s="11" t="str">
        <f>IF($B8220 &lt;&gt; "",VLOOKUP(MID(B8220,3,5),'Recyclabilité Prod Matx'!C:F,4,FALSE), "")</f>
        <v/>
      </c>
      <c r="F8220" s="12" t="str">
        <f>IF($B8220 &lt;&gt; "", IF(C8220="Totale","",IF(D8220 = 0, "", VLOOKUP(D8220,'Cond Compo'!A:B,2,FALSE))),"")</f>
        <v/>
      </c>
      <c r="G8220" s="28"/>
      <c r="H8220" s="11" t="str">
        <f xml:space="preserve"> IF(C8220="Totale",2,IF($G8220 &lt;&gt; "", IF(D8220 = "E",MATCH(G8220, 'Cond Compo'!D$16:D$18, 0), MATCH(G8220, 'Cond Compo'!C$16:C$19, 0)), ""))</f>
        <v/>
      </c>
      <c r="I8220" s="12" t="str">
        <f>IF($E8220 &lt;&gt; "", IF(E8220 = 0, "", VLOOKUP(E8220,'Cond Perturbation'!A:B,2,FALSE)),"")</f>
        <v/>
      </c>
      <c r="J8220" s="28"/>
      <c r="K8220" s="29" t="str">
        <f>IF($B8220 &lt;&gt; "", IF(C8220="Oui",IF(H8220=1,IF(E8220=0,Résultat!G$8,IF(J8220="No",Résultat!$G$8,Résultat!$G$7)),IF(H8220=2,IF(E8220=0,Résultat!G$9,IF(J8220="No",Résultat!$G$9,Résultat!$G$7)),Résultat!$G$7)),IF(C8220 = "Totale", IF(H8220=1,IF(E8220=0,Résultat!G$8,IF(J8220="No",Résultat!$G$9,Résultat!$G$7)),IF(H8220=2,IF(E8220=0,Résultat!G$9,IF(J8220="No",Résultat!$G$9,Résultat!$G$7)),Résultat!$G$7)),Résultat!$G$7)), "")</f>
        <v/>
      </c>
    </row>
    <row r="8221" spans="1:11" ht="20.100000000000001" customHeight="1">
      <c r="A8221" s="26"/>
      <c r="B8221" s="27"/>
      <c r="C8221" s="11" t="str">
        <f>IF($B8221 &lt;&gt; "",VLOOKUP(MID(B8221,3,5),'Recyclabilité Prod Matx'!C:F,2,FALSE), "")</f>
        <v/>
      </c>
      <c r="D8221" s="11" t="str">
        <f>IF($B8221 &lt;&gt; "",VLOOKUP(MID(B8221,3,5),'Recyclabilité Prod Matx'!C:F,3,FALSE),"")</f>
        <v/>
      </c>
      <c r="E8221" s="11" t="str">
        <f>IF($B8221 &lt;&gt; "",VLOOKUP(MID(B8221,3,5),'Recyclabilité Prod Matx'!C:F,4,FALSE), "")</f>
        <v/>
      </c>
      <c r="F8221" s="12" t="str">
        <f>IF($B8221 &lt;&gt; "", IF(C8221="Totale","",IF(D8221 = 0, "", VLOOKUP(D8221,'Cond Compo'!A:B,2,FALSE))),"")</f>
        <v/>
      </c>
      <c r="G8221" s="28"/>
      <c r="H8221" s="11" t="str">
        <f xml:space="preserve"> IF(C8221="Totale",2,IF($G8221 &lt;&gt; "", IF(D8221 = "E",MATCH(G8221, 'Cond Compo'!D$16:D$18, 0), MATCH(G8221, 'Cond Compo'!C$16:C$19, 0)), ""))</f>
        <v/>
      </c>
      <c r="I8221" s="12" t="str">
        <f>IF($E8221 &lt;&gt; "", IF(E8221 = 0, "", VLOOKUP(E8221,'Cond Perturbation'!A:B,2,FALSE)),"")</f>
        <v/>
      </c>
      <c r="J8221" s="28"/>
      <c r="K8221" s="29" t="str">
        <f>IF($B8221 &lt;&gt; "", IF(C8221="Oui",IF(H8221=1,IF(E8221=0,Résultat!G$8,IF(J8221="No",Résultat!$G$8,Résultat!$G$7)),IF(H8221=2,IF(E8221=0,Résultat!G$9,IF(J8221="No",Résultat!$G$9,Résultat!$G$7)),Résultat!$G$7)),IF(C8221 = "Totale", IF(H8221=1,IF(E8221=0,Résultat!G$8,IF(J8221="No",Résultat!$G$9,Résultat!$G$7)),IF(H8221=2,IF(E8221=0,Résultat!G$9,IF(J8221="No",Résultat!$G$9,Résultat!$G$7)),Résultat!$G$7)),Résultat!$G$7)), "")</f>
        <v/>
      </c>
    </row>
    <row r="8222" spans="1:11" ht="20.100000000000001" customHeight="1">
      <c r="A8222" s="26"/>
      <c r="B8222" s="27"/>
      <c r="C8222" s="11" t="str">
        <f>IF($B8222 &lt;&gt; "",VLOOKUP(MID(B8222,3,5),'Recyclabilité Prod Matx'!C:F,2,FALSE), "")</f>
        <v/>
      </c>
      <c r="D8222" s="11" t="str">
        <f>IF($B8222 &lt;&gt; "",VLOOKUP(MID(B8222,3,5),'Recyclabilité Prod Matx'!C:F,3,FALSE),"")</f>
        <v/>
      </c>
      <c r="E8222" s="11" t="str">
        <f>IF($B8222 &lt;&gt; "",VLOOKUP(MID(B8222,3,5),'Recyclabilité Prod Matx'!C:F,4,FALSE), "")</f>
        <v/>
      </c>
      <c r="F8222" s="12" t="str">
        <f>IF($B8222 &lt;&gt; "", IF(C8222="Totale","",IF(D8222 = 0, "", VLOOKUP(D8222,'Cond Compo'!A:B,2,FALSE))),"")</f>
        <v/>
      </c>
      <c r="G8222" s="28"/>
      <c r="H8222" s="11" t="str">
        <f xml:space="preserve"> IF(C8222="Totale",2,IF($G8222 &lt;&gt; "", IF(D8222 = "E",MATCH(G8222, 'Cond Compo'!D$16:D$18, 0), MATCH(G8222, 'Cond Compo'!C$16:C$19, 0)), ""))</f>
        <v/>
      </c>
      <c r="I8222" s="12" t="str">
        <f>IF($E8222 &lt;&gt; "", IF(E8222 = 0, "", VLOOKUP(E8222,'Cond Perturbation'!A:B,2,FALSE)),"")</f>
        <v/>
      </c>
      <c r="J8222" s="28"/>
      <c r="K8222" s="29" t="str">
        <f>IF($B8222 &lt;&gt; "", IF(C8222="Oui",IF(H8222=1,IF(E8222=0,Résultat!G$8,IF(J8222="No",Résultat!$G$8,Résultat!$G$7)),IF(H8222=2,IF(E8222=0,Résultat!G$9,IF(J8222="No",Résultat!$G$9,Résultat!$G$7)),Résultat!$G$7)),IF(C8222 = "Totale", IF(H8222=1,IF(E8222=0,Résultat!G$8,IF(J8222="No",Résultat!$G$9,Résultat!$G$7)),IF(H8222=2,IF(E8222=0,Résultat!G$9,IF(J8222="No",Résultat!$G$9,Résultat!$G$7)),Résultat!$G$7)),Résultat!$G$7)), "")</f>
        <v/>
      </c>
    </row>
    <row r="8223" spans="1:11" ht="20.100000000000001" customHeight="1">
      <c r="A8223" s="26"/>
      <c r="B8223" s="27"/>
      <c r="C8223" s="11" t="str">
        <f>IF($B8223 &lt;&gt; "",VLOOKUP(MID(B8223,3,5),'Recyclabilité Prod Matx'!C:F,2,FALSE), "")</f>
        <v/>
      </c>
      <c r="D8223" s="11" t="str">
        <f>IF($B8223 &lt;&gt; "",VLOOKUP(MID(B8223,3,5),'Recyclabilité Prod Matx'!C:F,3,FALSE),"")</f>
        <v/>
      </c>
      <c r="E8223" s="11" t="str">
        <f>IF($B8223 &lt;&gt; "",VLOOKUP(MID(B8223,3,5),'Recyclabilité Prod Matx'!C:F,4,FALSE), "")</f>
        <v/>
      </c>
      <c r="F8223" s="12" t="str">
        <f>IF($B8223 &lt;&gt; "", IF(C8223="Totale","",IF(D8223 = 0, "", VLOOKUP(D8223,'Cond Compo'!A:B,2,FALSE))),"")</f>
        <v/>
      </c>
      <c r="G8223" s="28"/>
      <c r="H8223" s="11" t="str">
        <f xml:space="preserve"> IF(C8223="Totale",2,IF($G8223 &lt;&gt; "", IF(D8223 = "E",MATCH(G8223, 'Cond Compo'!D$16:D$18, 0), MATCH(G8223, 'Cond Compo'!C$16:C$19, 0)), ""))</f>
        <v/>
      </c>
      <c r="I8223" s="12" t="str">
        <f>IF($E8223 &lt;&gt; "", IF(E8223 = 0, "", VLOOKUP(E8223,'Cond Perturbation'!A:B,2,FALSE)),"")</f>
        <v/>
      </c>
      <c r="J8223" s="28"/>
      <c r="K8223" s="29" t="str">
        <f>IF($B8223 &lt;&gt; "", IF(C8223="Oui",IF(H8223=1,IF(E8223=0,Résultat!G$8,IF(J8223="No",Résultat!$G$8,Résultat!$G$7)),IF(H8223=2,IF(E8223=0,Résultat!G$9,IF(J8223="No",Résultat!$G$9,Résultat!$G$7)),Résultat!$G$7)),IF(C8223 = "Totale", IF(H8223=1,IF(E8223=0,Résultat!G$8,IF(J8223="No",Résultat!$G$9,Résultat!$G$7)),IF(H8223=2,IF(E8223=0,Résultat!G$9,IF(J8223="No",Résultat!$G$9,Résultat!$G$7)),Résultat!$G$7)),Résultat!$G$7)), "")</f>
        <v/>
      </c>
    </row>
    <row r="8224" spans="1:11" ht="20.100000000000001" customHeight="1">
      <c r="A8224" s="26"/>
      <c r="B8224" s="27"/>
      <c r="C8224" s="11" t="str">
        <f>IF($B8224 &lt;&gt; "",VLOOKUP(MID(B8224,3,5),'Recyclabilité Prod Matx'!C:F,2,FALSE), "")</f>
        <v/>
      </c>
      <c r="D8224" s="11" t="str">
        <f>IF($B8224 &lt;&gt; "",VLOOKUP(MID(B8224,3,5),'Recyclabilité Prod Matx'!C:F,3,FALSE),"")</f>
        <v/>
      </c>
      <c r="E8224" s="11" t="str">
        <f>IF($B8224 &lt;&gt; "",VLOOKUP(MID(B8224,3,5),'Recyclabilité Prod Matx'!C:F,4,FALSE), "")</f>
        <v/>
      </c>
      <c r="F8224" s="12" t="str">
        <f>IF($B8224 &lt;&gt; "", IF(C8224="Totale","",IF(D8224 = 0, "", VLOOKUP(D8224,'Cond Compo'!A:B,2,FALSE))),"")</f>
        <v/>
      </c>
      <c r="G8224" s="28"/>
      <c r="H8224" s="11" t="str">
        <f xml:space="preserve"> IF(C8224="Totale",2,IF($G8224 &lt;&gt; "", IF(D8224 = "E",MATCH(G8224, 'Cond Compo'!D$16:D$18, 0), MATCH(G8224, 'Cond Compo'!C$16:C$19, 0)), ""))</f>
        <v/>
      </c>
      <c r="I8224" s="12" t="str">
        <f>IF($E8224 &lt;&gt; "", IF(E8224 = 0, "", VLOOKUP(E8224,'Cond Perturbation'!A:B,2,FALSE)),"")</f>
        <v/>
      </c>
      <c r="J8224" s="28"/>
      <c r="K8224" s="29" t="str">
        <f>IF($B8224 &lt;&gt; "", IF(C8224="Oui",IF(H8224=1,IF(E8224=0,Résultat!G$8,IF(J8224="No",Résultat!$G$8,Résultat!$G$7)),IF(H8224=2,IF(E8224=0,Résultat!G$9,IF(J8224="No",Résultat!$G$9,Résultat!$G$7)),Résultat!$G$7)),IF(C8224 = "Totale", IF(H8224=1,IF(E8224=0,Résultat!G$8,IF(J8224="No",Résultat!$G$9,Résultat!$G$7)),IF(H8224=2,IF(E8224=0,Résultat!G$9,IF(J8224="No",Résultat!$G$9,Résultat!$G$7)),Résultat!$G$7)),Résultat!$G$7)), "")</f>
        <v/>
      </c>
    </row>
    <row r="8225" spans="1:11" ht="20.100000000000001" customHeight="1">
      <c r="A8225" s="26"/>
      <c r="B8225" s="27"/>
      <c r="C8225" s="11" t="str">
        <f>IF($B8225 &lt;&gt; "",VLOOKUP(MID(B8225,3,5),'Recyclabilité Prod Matx'!C:F,2,FALSE), "")</f>
        <v/>
      </c>
      <c r="D8225" s="11" t="str">
        <f>IF($B8225 &lt;&gt; "",VLOOKUP(MID(B8225,3,5),'Recyclabilité Prod Matx'!C:F,3,FALSE),"")</f>
        <v/>
      </c>
      <c r="E8225" s="11" t="str">
        <f>IF($B8225 &lt;&gt; "",VLOOKUP(MID(B8225,3,5),'Recyclabilité Prod Matx'!C:F,4,FALSE), "")</f>
        <v/>
      </c>
      <c r="F8225" s="12" t="str">
        <f>IF($B8225 &lt;&gt; "", IF(C8225="Totale","",IF(D8225 = 0, "", VLOOKUP(D8225,'Cond Compo'!A:B,2,FALSE))),"")</f>
        <v/>
      </c>
      <c r="G8225" s="28"/>
      <c r="H8225" s="11" t="str">
        <f xml:space="preserve"> IF(C8225="Totale",2,IF($G8225 &lt;&gt; "", IF(D8225 = "E",MATCH(G8225, 'Cond Compo'!D$16:D$18, 0), MATCH(G8225, 'Cond Compo'!C$16:C$19, 0)), ""))</f>
        <v/>
      </c>
      <c r="I8225" s="12" t="str">
        <f>IF($E8225 &lt;&gt; "", IF(E8225 = 0, "", VLOOKUP(E8225,'Cond Perturbation'!A:B,2,FALSE)),"")</f>
        <v/>
      </c>
      <c r="J8225" s="28"/>
      <c r="K8225" s="29" t="str">
        <f>IF($B8225 &lt;&gt; "", IF(C8225="Oui",IF(H8225=1,IF(E8225=0,Résultat!G$8,IF(J8225="No",Résultat!$G$8,Résultat!$G$7)),IF(H8225=2,IF(E8225=0,Résultat!G$9,IF(J8225="No",Résultat!$G$9,Résultat!$G$7)),Résultat!$G$7)),IF(C8225 = "Totale", IF(H8225=1,IF(E8225=0,Résultat!G$8,IF(J8225="No",Résultat!$G$9,Résultat!$G$7)),IF(H8225=2,IF(E8225=0,Résultat!G$9,IF(J8225="No",Résultat!$G$9,Résultat!$G$7)),Résultat!$G$7)),Résultat!$G$7)), "")</f>
        <v/>
      </c>
    </row>
    <row r="8226" spans="1:11" ht="20.100000000000001" customHeight="1">
      <c r="A8226" s="26"/>
      <c r="B8226" s="27"/>
      <c r="C8226" s="11" t="str">
        <f>IF($B8226 &lt;&gt; "",VLOOKUP(MID(B8226,3,5),'Recyclabilité Prod Matx'!C:F,2,FALSE), "")</f>
        <v/>
      </c>
      <c r="D8226" s="11" t="str">
        <f>IF($B8226 &lt;&gt; "",VLOOKUP(MID(B8226,3,5),'Recyclabilité Prod Matx'!C:F,3,FALSE),"")</f>
        <v/>
      </c>
      <c r="E8226" s="11" t="str">
        <f>IF($B8226 &lt;&gt; "",VLOOKUP(MID(B8226,3,5),'Recyclabilité Prod Matx'!C:F,4,FALSE), "")</f>
        <v/>
      </c>
      <c r="F8226" s="12" t="str">
        <f>IF($B8226 &lt;&gt; "", IF(C8226="Totale","",IF(D8226 = 0, "", VLOOKUP(D8226,'Cond Compo'!A:B,2,FALSE))),"")</f>
        <v/>
      </c>
      <c r="G8226" s="28"/>
      <c r="H8226" s="11" t="str">
        <f xml:space="preserve"> IF(C8226="Totale",2,IF($G8226 &lt;&gt; "", IF(D8226 = "E",MATCH(G8226, 'Cond Compo'!D$16:D$18, 0), MATCH(G8226, 'Cond Compo'!C$16:C$19, 0)), ""))</f>
        <v/>
      </c>
      <c r="I8226" s="12" t="str">
        <f>IF($E8226 &lt;&gt; "", IF(E8226 = 0, "", VLOOKUP(E8226,'Cond Perturbation'!A:B,2,FALSE)),"")</f>
        <v/>
      </c>
      <c r="J8226" s="28"/>
      <c r="K8226" s="29" t="str">
        <f>IF($B8226 &lt;&gt; "", IF(C8226="Oui",IF(H8226=1,IF(E8226=0,Résultat!G$8,IF(J8226="No",Résultat!$G$8,Résultat!$G$7)),IF(H8226=2,IF(E8226=0,Résultat!G$9,IF(J8226="No",Résultat!$G$9,Résultat!$G$7)),Résultat!$G$7)),IF(C8226 = "Totale", IF(H8226=1,IF(E8226=0,Résultat!G$8,IF(J8226="No",Résultat!$G$9,Résultat!$G$7)),IF(H8226=2,IF(E8226=0,Résultat!G$9,IF(J8226="No",Résultat!$G$9,Résultat!$G$7)),Résultat!$G$7)),Résultat!$G$7)), "")</f>
        <v/>
      </c>
    </row>
    <row r="8227" spans="1:11" ht="20.100000000000001" customHeight="1">
      <c r="A8227" s="26"/>
      <c r="B8227" s="27"/>
      <c r="C8227" s="11" t="str">
        <f>IF($B8227 &lt;&gt; "",VLOOKUP(MID(B8227,3,5),'Recyclabilité Prod Matx'!C:F,2,FALSE), "")</f>
        <v/>
      </c>
      <c r="D8227" s="11" t="str">
        <f>IF($B8227 &lt;&gt; "",VLOOKUP(MID(B8227,3,5),'Recyclabilité Prod Matx'!C:F,3,FALSE),"")</f>
        <v/>
      </c>
      <c r="E8227" s="11" t="str">
        <f>IF($B8227 &lt;&gt; "",VLOOKUP(MID(B8227,3,5),'Recyclabilité Prod Matx'!C:F,4,FALSE), "")</f>
        <v/>
      </c>
      <c r="F8227" s="12" t="str">
        <f>IF($B8227 &lt;&gt; "", IF(C8227="Totale","",IF(D8227 = 0, "", VLOOKUP(D8227,'Cond Compo'!A:B,2,FALSE))),"")</f>
        <v/>
      </c>
      <c r="G8227" s="28"/>
      <c r="H8227" s="11" t="str">
        <f xml:space="preserve"> IF(C8227="Totale",2,IF($G8227 &lt;&gt; "", IF(D8227 = "E",MATCH(G8227, 'Cond Compo'!D$16:D$18, 0), MATCH(G8227, 'Cond Compo'!C$16:C$19, 0)), ""))</f>
        <v/>
      </c>
      <c r="I8227" s="12" t="str">
        <f>IF($E8227 &lt;&gt; "", IF(E8227 = 0, "", VLOOKUP(E8227,'Cond Perturbation'!A:B,2,FALSE)),"")</f>
        <v/>
      </c>
      <c r="J8227" s="28"/>
      <c r="K8227" s="29" t="str">
        <f>IF($B8227 &lt;&gt; "", IF(C8227="Oui",IF(H8227=1,IF(E8227=0,Résultat!G$8,IF(J8227="No",Résultat!$G$8,Résultat!$G$7)),IF(H8227=2,IF(E8227=0,Résultat!G$9,IF(J8227="No",Résultat!$G$9,Résultat!$G$7)),Résultat!$G$7)),IF(C8227 = "Totale", IF(H8227=1,IF(E8227=0,Résultat!G$8,IF(J8227="No",Résultat!$G$9,Résultat!$G$7)),IF(H8227=2,IF(E8227=0,Résultat!G$9,IF(J8227="No",Résultat!$G$9,Résultat!$G$7)),Résultat!$G$7)),Résultat!$G$7)), "")</f>
        <v/>
      </c>
    </row>
    <row r="8228" spans="1:11" ht="20.100000000000001" customHeight="1">
      <c r="A8228" s="26"/>
      <c r="B8228" s="27"/>
      <c r="C8228" s="11" t="str">
        <f>IF($B8228 &lt;&gt; "",VLOOKUP(MID(B8228,3,5),'Recyclabilité Prod Matx'!C:F,2,FALSE), "")</f>
        <v/>
      </c>
      <c r="D8228" s="11" t="str">
        <f>IF($B8228 &lt;&gt; "",VLOOKUP(MID(B8228,3,5),'Recyclabilité Prod Matx'!C:F,3,FALSE),"")</f>
        <v/>
      </c>
      <c r="E8228" s="11" t="str">
        <f>IF($B8228 &lt;&gt; "",VLOOKUP(MID(B8228,3,5),'Recyclabilité Prod Matx'!C:F,4,FALSE), "")</f>
        <v/>
      </c>
      <c r="F8228" s="12" t="str">
        <f>IF($B8228 &lt;&gt; "", IF(C8228="Totale","",IF(D8228 = 0, "", VLOOKUP(D8228,'Cond Compo'!A:B,2,FALSE))),"")</f>
        <v/>
      </c>
      <c r="G8228" s="28"/>
      <c r="H8228" s="11" t="str">
        <f xml:space="preserve"> IF(C8228="Totale",2,IF($G8228 &lt;&gt; "", IF(D8228 = "E",MATCH(G8228, 'Cond Compo'!D$16:D$18, 0), MATCH(G8228, 'Cond Compo'!C$16:C$19, 0)), ""))</f>
        <v/>
      </c>
      <c r="I8228" s="12" t="str">
        <f>IF($E8228 &lt;&gt; "", IF(E8228 = 0, "", VLOOKUP(E8228,'Cond Perturbation'!A:B,2,FALSE)),"")</f>
        <v/>
      </c>
      <c r="J8228" s="28"/>
      <c r="K8228" s="29" t="str">
        <f>IF($B8228 &lt;&gt; "", IF(C8228="Oui",IF(H8228=1,IF(E8228=0,Résultat!G$8,IF(J8228="No",Résultat!$G$8,Résultat!$G$7)),IF(H8228=2,IF(E8228=0,Résultat!G$9,IF(J8228="No",Résultat!$G$9,Résultat!$G$7)),Résultat!$G$7)),IF(C8228 = "Totale", IF(H8228=1,IF(E8228=0,Résultat!G$8,IF(J8228="No",Résultat!$G$9,Résultat!$G$7)),IF(H8228=2,IF(E8228=0,Résultat!G$9,IF(J8228="No",Résultat!$G$9,Résultat!$G$7)),Résultat!$G$7)),Résultat!$G$7)), "")</f>
        <v/>
      </c>
    </row>
    <row r="8229" spans="1:11" ht="20.100000000000001" customHeight="1">
      <c r="A8229" s="26"/>
      <c r="B8229" s="27"/>
      <c r="C8229" s="11" t="str">
        <f>IF($B8229 &lt;&gt; "",VLOOKUP(MID(B8229,3,5),'Recyclabilité Prod Matx'!C:F,2,FALSE), "")</f>
        <v/>
      </c>
      <c r="D8229" s="11" t="str">
        <f>IF($B8229 &lt;&gt; "",VLOOKUP(MID(B8229,3,5),'Recyclabilité Prod Matx'!C:F,3,FALSE),"")</f>
        <v/>
      </c>
      <c r="E8229" s="11" t="str">
        <f>IF($B8229 &lt;&gt; "",VLOOKUP(MID(B8229,3,5),'Recyclabilité Prod Matx'!C:F,4,FALSE), "")</f>
        <v/>
      </c>
      <c r="F8229" s="12" t="str">
        <f>IF($B8229 &lt;&gt; "", IF(C8229="Totale","",IF(D8229 = 0, "", VLOOKUP(D8229,'Cond Compo'!A:B,2,FALSE))),"")</f>
        <v/>
      </c>
      <c r="G8229" s="28"/>
      <c r="H8229" s="11" t="str">
        <f xml:space="preserve"> IF(C8229="Totale",2,IF($G8229 &lt;&gt; "", IF(D8229 = "E",MATCH(G8229, 'Cond Compo'!D$16:D$18, 0), MATCH(G8229, 'Cond Compo'!C$16:C$19, 0)), ""))</f>
        <v/>
      </c>
      <c r="I8229" s="12" t="str">
        <f>IF($E8229 &lt;&gt; "", IF(E8229 = 0, "", VLOOKUP(E8229,'Cond Perturbation'!A:B,2,FALSE)),"")</f>
        <v/>
      </c>
      <c r="J8229" s="28"/>
      <c r="K8229" s="29" t="str">
        <f>IF($B8229 &lt;&gt; "", IF(C8229="Oui",IF(H8229=1,IF(E8229=0,Résultat!G$8,IF(J8229="No",Résultat!$G$8,Résultat!$G$7)),IF(H8229=2,IF(E8229=0,Résultat!G$9,IF(J8229="No",Résultat!$G$9,Résultat!$G$7)),Résultat!$G$7)),IF(C8229 = "Totale", IF(H8229=1,IF(E8229=0,Résultat!G$8,IF(J8229="No",Résultat!$G$9,Résultat!$G$7)),IF(H8229=2,IF(E8229=0,Résultat!G$9,IF(J8229="No",Résultat!$G$9,Résultat!$G$7)),Résultat!$G$7)),Résultat!$G$7)), "")</f>
        <v/>
      </c>
    </row>
    <row r="8230" spans="1:11" ht="20.100000000000001" customHeight="1">
      <c r="A8230" s="26"/>
      <c r="B8230" s="27"/>
      <c r="C8230" s="11" t="str">
        <f>IF($B8230 &lt;&gt; "",VLOOKUP(MID(B8230,3,5),'Recyclabilité Prod Matx'!C:F,2,FALSE), "")</f>
        <v/>
      </c>
      <c r="D8230" s="11" t="str">
        <f>IF($B8230 &lt;&gt; "",VLOOKUP(MID(B8230,3,5),'Recyclabilité Prod Matx'!C:F,3,FALSE),"")</f>
        <v/>
      </c>
      <c r="E8230" s="11" t="str">
        <f>IF($B8230 &lt;&gt; "",VLOOKUP(MID(B8230,3,5),'Recyclabilité Prod Matx'!C:F,4,FALSE), "")</f>
        <v/>
      </c>
      <c r="F8230" s="12" t="str">
        <f>IF($B8230 &lt;&gt; "", IF(C8230="Totale","",IF(D8230 = 0, "", VLOOKUP(D8230,'Cond Compo'!A:B,2,FALSE))),"")</f>
        <v/>
      </c>
      <c r="G8230" s="28"/>
      <c r="H8230" s="11" t="str">
        <f xml:space="preserve"> IF(C8230="Totale",2,IF($G8230 &lt;&gt; "", IF(D8230 = "E",MATCH(G8230, 'Cond Compo'!D$16:D$18, 0), MATCH(G8230, 'Cond Compo'!C$16:C$19, 0)), ""))</f>
        <v/>
      </c>
      <c r="I8230" s="12" t="str">
        <f>IF($E8230 &lt;&gt; "", IF(E8230 = 0, "", VLOOKUP(E8230,'Cond Perturbation'!A:B,2,FALSE)),"")</f>
        <v/>
      </c>
      <c r="J8230" s="28"/>
      <c r="K8230" s="29" t="str">
        <f>IF($B8230 &lt;&gt; "", IF(C8230="Oui",IF(H8230=1,IF(E8230=0,Résultat!G$8,IF(J8230="No",Résultat!$G$8,Résultat!$G$7)),IF(H8230=2,IF(E8230=0,Résultat!G$9,IF(J8230="No",Résultat!$G$9,Résultat!$G$7)),Résultat!$G$7)),IF(C8230 = "Totale", IF(H8230=1,IF(E8230=0,Résultat!G$8,IF(J8230="No",Résultat!$G$9,Résultat!$G$7)),IF(H8230=2,IF(E8230=0,Résultat!G$9,IF(J8230="No",Résultat!$G$9,Résultat!$G$7)),Résultat!$G$7)),Résultat!$G$7)), "")</f>
        <v/>
      </c>
    </row>
    <row r="8231" spans="1:11" ht="20.100000000000001" customHeight="1">
      <c r="A8231" s="26"/>
      <c r="B8231" s="27"/>
      <c r="C8231" s="11" t="str">
        <f>IF($B8231 &lt;&gt; "",VLOOKUP(MID(B8231,3,5),'Recyclabilité Prod Matx'!C:F,2,FALSE), "")</f>
        <v/>
      </c>
      <c r="D8231" s="11" t="str">
        <f>IF($B8231 &lt;&gt; "",VLOOKUP(MID(B8231,3,5),'Recyclabilité Prod Matx'!C:F,3,FALSE),"")</f>
        <v/>
      </c>
      <c r="E8231" s="11" t="str">
        <f>IF($B8231 &lt;&gt; "",VLOOKUP(MID(B8231,3,5),'Recyclabilité Prod Matx'!C:F,4,FALSE), "")</f>
        <v/>
      </c>
      <c r="F8231" s="12" t="str">
        <f>IF($B8231 &lt;&gt; "", IF(C8231="Totale","",IF(D8231 = 0, "", VLOOKUP(D8231,'Cond Compo'!A:B,2,FALSE))),"")</f>
        <v/>
      </c>
      <c r="G8231" s="28"/>
      <c r="H8231" s="11" t="str">
        <f xml:space="preserve"> IF(C8231="Totale",2,IF($G8231 &lt;&gt; "", IF(D8231 = "E",MATCH(G8231, 'Cond Compo'!D$16:D$18, 0), MATCH(G8231, 'Cond Compo'!C$16:C$19, 0)), ""))</f>
        <v/>
      </c>
      <c r="I8231" s="12" t="str">
        <f>IF($E8231 &lt;&gt; "", IF(E8231 = 0, "", VLOOKUP(E8231,'Cond Perturbation'!A:B,2,FALSE)),"")</f>
        <v/>
      </c>
      <c r="J8231" s="28"/>
      <c r="K8231" s="29" t="str">
        <f>IF($B8231 &lt;&gt; "", IF(C8231="Oui",IF(H8231=1,IF(E8231=0,Résultat!G$8,IF(J8231="No",Résultat!$G$8,Résultat!$G$7)),IF(H8231=2,IF(E8231=0,Résultat!G$9,IF(J8231="No",Résultat!$G$9,Résultat!$G$7)),Résultat!$G$7)),IF(C8231 = "Totale", IF(H8231=1,IF(E8231=0,Résultat!G$8,IF(J8231="No",Résultat!$G$9,Résultat!$G$7)),IF(H8231=2,IF(E8231=0,Résultat!G$9,IF(J8231="No",Résultat!$G$9,Résultat!$G$7)),Résultat!$G$7)),Résultat!$G$7)), "")</f>
        <v/>
      </c>
    </row>
    <row r="8232" spans="1:11" ht="20.100000000000001" customHeight="1">
      <c r="A8232" s="26"/>
      <c r="B8232" s="27"/>
      <c r="C8232" s="11" t="str">
        <f>IF($B8232 &lt;&gt; "",VLOOKUP(MID(B8232,3,5),'Recyclabilité Prod Matx'!C:F,2,FALSE), "")</f>
        <v/>
      </c>
      <c r="D8232" s="11" t="str">
        <f>IF($B8232 &lt;&gt; "",VLOOKUP(MID(B8232,3,5),'Recyclabilité Prod Matx'!C:F,3,FALSE),"")</f>
        <v/>
      </c>
      <c r="E8232" s="11" t="str">
        <f>IF($B8232 &lt;&gt; "",VLOOKUP(MID(B8232,3,5),'Recyclabilité Prod Matx'!C:F,4,FALSE), "")</f>
        <v/>
      </c>
      <c r="F8232" s="12" t="str">
        <f>IF($B8232 &lt;&gt; "", IF(C8232="Totale","",IF(D8232 = 0, "", VLOOKUP(D8232,'Cond Compo'!A:B,2,FALSE))),"")</f>
        <v/>
      </c>
      <c r="G8232" s="28"/>
      <c r="H8232" s="11" t="str">
        <f xml:space="preserve"> IF(C8232="Totale",2,IF($G8232 &lt;&gt; "", IF(D8232 = "E",MATCH(G8232, 'Cond Compo'!D$16:D$18, 0), MATCH(G8232, 'Cond Compo'!C$16:C$19, 0)), ""))</f>
        <v/>
      </c>
      <c r="I8232" s="12" t="str">
        <f>IF($E8232 &lt;&gt; "", IF(E8232 = 0, "", VLOOKUP(E8232,'Cond Perturbation'!A:B,2,FALSE)),"")</f>
        <v/>
      </c>
      <c r="J8232" s="28"/>
      <c r="K8232" s="29" t="str">
        <f>IF($B8232 &lt;&gt; "", IF(C8232="Oui",IF(H8232=1,IF(E8232=0,Résultat!G$8,IF(J8232="No",Résultat!$G$8,Résultat!$G$7)),IF(H8232=2,IF(E8232=0,Résultat!G$9,IF(J8232="No",Résultat!$G$9,Résultat!$G$7)),Résultat!$G$7)),IF(C8232 = "Totale", IF(H8232=1,IF(E8232=0,Résultat!G$8,IF(J8232="No",Résultat!$G$9,Résultat!$G$7)),IF(H8232=2,IF(E8232=0,Résultat!G$9,IF(J8232="No",Résultat!$G$9,Résultat!$G$7)),Résultat!$G$7)),Résultat!$G$7)), "")</f>
        <v/>
      </c>
    </row>
    <row r="8233" spans="1:11" ht="20.100000000000001" customHeight="1">
      <c r="A8233" s="26"/>
      <c r="B8233" s="27"/>
      <c r="C8233" s="11" t="str">
        <f>IF($B8233 &lt;&gt; "",VLOOKUP(MID(B8233,3,5),'Recyclabilité Prod Matx'!C:F,2,FALSE), "")</f>
        <v/>
      </c>
      <c r="D8233" s="11" t="str">
        <f>IF($B8233 &lt;&gt; "",VLOOKUP(MID(B8233,3,5),'Recyclabilité Prod Matx'!C:F,3,FALSE),"")</f>
        <v/>
      </c>
      <c r="E8233" s="11" t="str">
        <f>IF($B8233 &lt;&gt; "",VLOOKUP(MID(B8233,3,5),'Recyclabilité Prod Matx'!C:F,4,FALSE), "")</f>
        <v/>
      </c>
      <c r="F8233" s="12" t="str">
        <f>IF($B8233 &lt;&gt; "", IF(C8233="Totale","",IF(D8233 = 0, "", VLOOKUP(D8233,'Cond Compo'!A:B,2,FALSE))),"")</f>
        <v/>
      </c>
      <c r="G8233" s="28"/>
      <c r="H8233" s="11" t="str">
        <f xml:space="preserve"> IF(C8233="Totale",2,IF($G8233 &lt;&gt; "", IF(D8233 = "E",MATCH(G8233, 'Cond Compo'!D$16:D$18, 0), MATCH(G8233, 'Cond Compo'!C$16:C$19, 0)), ""))</f>
        <v/>
      </c>
      <c r="I8233" s="12" t="str">
        <f>IF($E8233 &lt;&gt; "", IF(E8233 = 0, "", VLOOKUP(E8233,'Cond Perturbation'!A:B,2,FALSE)),"")</f>
        <v/>
      </c>
      <c r="J8233" s="28"/>
      <c r="K8233" s="29" t="str">
        <f>IF($B8233 &lt;&gt; "", IF(C8233="Oui",IF(H8233=1,IF(E8233=0,Résultat!G$8,IF(J8233="No",Résultat!$G$8,Résultat!$G$7)),IF(H8233=2,IF(E8233=0,Résultat!G$9,IF(J8233="No",Résultat!$G$9,Résultat!$G$7)),Résultat!$G$7)),IF(C8233 = "Totale", IF(H8233=1,IF(E8233=0,Résultat!G$8,IF(J8233="No",Résultat!$G$9,Résultat!$G$7)),IF(H8233=2,IF(E8233=0,Résultat!G$9,IF(J8233="No",Résultat!$G$9,Résultat!$G$7)),Résultat!$G$7)),Résultat!$G$7)), "")</f>
        <v/>
      </c>
    </row>
    <row r="8234" spans="1:11" ht="20.100000000000001" customHeight="1">
      <c r="A8234" s="26"/>
      <c r="B8234" s="27"/>
      <c r="C8234" s="11" t="str">
        <f>IF($B8234 &lt;&gt; "",VLOOKUP(MID(B8234,3,5),'Recyclabilité Prod Matx'!C:F,2,FALSE), "")</f>
        <v/>
      </c>
      <c r="D8234" s="11" t="str">
        <f>IF($B8234 &lt;&gt; "",VLOOKUP(MID(B8234,3,5),'Recyclabilité Prod Matx'!C:F,3,FALSE),"")</f>
        <v/>
      </c>
      <c r="E8234" s="11" t="str">
        <f>IF($B8234 &lt;&gt; "",VLOOKUP(MID(B8234,3,5),'Recyclabilité Prod Matx'!C:F,4,FALSE), "")</f>
        <v/>
      </c>
      <c r="F8234" s="12" t="str">
        <f>IF($B8234 &lt;&gt; "", IF(C8234="Totale","",IF(D8234 = 0, "", VLOOKUP(D8234,'Cond Compo'!A:B,2,FALSE))),"")</f>
        <v/>
      </c>
      <c r="G8234" s="28"/>
      <c r="H8234" s="11" t="str">
        <f xml:space="preserve"> IF(C8234="Totale",2,IF($G8234 &lt;&gt; "", IF(D8234 = "E",MATCH(G8234, 'Cond Compo'!D$16:D$18, 0), MATCH(G8234, 'Cond Compo'!C$16:C$19, 0)), ""))</f>
        <v/>
      </c>
      <c r="I8234" s="12" t="str">
        <f>IF($E8234 &lt;&gt; "", IF(E8234 = 0, "", VLOOKUP(E8234,'Cond Perturbation'!A:B,2,FALSE)),"")</f>
        <v/>
      </c>
      <c r="J8234" s="28"/>
      <c r="K8234" s="29" t="str">
        <f>IF($B8234 &lt;&gt; "", IF(C8234="Oui",IF(H8234=1,IF(E8234=0,Résultat!G$8,IF(J8234="No",Résultat!$G$8,Résultat!$G$7)),IF(H8234=2,IF(E8234=0,Résultat!G$9,IF(J8234="No",Résultat!$G$9,Résultat!$G$7)),Résultat!$G$7)),IF(C8234 = "Totale", IF(H8234=1,IF(E8234=0,Résultat!G$8,IF(J8234="No",Résultat!$G$9,Résultat!$G$7)),IF(H8234=2,IF(E8234=0,Résultat!G$9,IF(J8234="No",Résultat!$G$9,Résultat!$G$7)),Résultat!$G$7)),Résultat!$G$7)), "")</f>
        <v/>
      </c>
    </row>
    <row r="8235" spans="1:11" ht="20.100000000000001" customHeight="1">
      <c r="A8235" s="26"/>
      <c r="B8235" s="27"/>
      <c r="C8235" s="11" t="str">
        <f>IF($B8235 &lt;&gt; "",VLOOKUP(MID(B8235,3,5),'Recyclabilité Prod Matx'!C:F,2,FALSE), "")</f>
        <v/>
      </c>
      <c r="D8235" s="11" t="str">
        <f>IF($B8235 &lt;&gt; "",VLOOKUP(MID(B8235,3,5),'Recyclabilité Prod Matx'!C:F,3,FALSE),"")</f>
        <v/>
      </c>
      <c r="E8235" s="11" t="str">
        <f>IF($B8235 &lt;&gt; "",VLOOKUP(MID(B8235,3,5),'Recyclabilité Prod Matx'!C:F,4,FALSE), "")</f>
        <v/>
      </c>
      <c r="F8235" s="12" t="str">
        <f>IF($B8235 &lt;&gt; "", IF(C8235="Totale","",IF(D8235 = 0, "", VLOOKUP(D8235,'Cond Compo'!A:B,2,FALSE))),"")</f>
        <v/>
      </c>
      <c r="G8235" s="28"/>
      <c r="H8235" s="11" t="str">
        <f xml:space="preserve"> IF(C8235="Totale",2,IF($G8235 &lt;&gt; "", IF(D8235 = "E",MATCH(G8235, 'Cond Compo'!D$16:D$18, 0), MATCH(G8235, 'Cond Compo'!C$16:C$19, 0)), ""))</f>
        <v/>
      </c>
      <c r="I8235" s="12" t="str">
        <f>IF($E8235 &lt;&gt; "", IF(E8235 = 0, "", VLOOKUP(E8235,'Cond Perturbation'!A:B,2,FALSE)),"")</f>
        <v/>
      </c>
      <c r="J8235" s="28"/>
      <c r="K8235" s="29" t="str">
        <f>IF($B8235 &lt;&gt; "", IF(C8235="Oui",IF(H8235=1,IF(E8235=0,Résultat!G$8,IF(J8235="No",Résultat!$G$8,Résultat!$G$7)),IF(H8235=2,IF(E8235=0,Résultat!G$9,IF(J8235="No",Résultat!$G$9,Résultat!$G$7)),Résultat!$G$7)),IF(C8235 = "Totale", IF(H8235=1,IF(E8235=0,Résultat!G$8,IF(J8235="No",Résultat!$G$9,Résultat!$G$7)),IF(H8235=2,IF(E8235=0,Résultat!G$9,IF(J8235="No",Résultat!$G$9,Résultat!$G$7)),Résultat!$G$7)),Résultat!$G$7)), "")</f>
        <v/>
      </c>
    </row>
    <row r="8236" spans="1:11" ht="20.100000000000001" customHeight="1">
      <c r="A8236" s="26"/>
      <c r="B8236" s="27"/>
      <c r="C8236" s="11" t="str">
        <f>IF($B8236 &lt;&gt; "",VLOOKUP(MID(B8236,3,5),'Recyclabilité Prod Matx'!C:F,2,FALSE), "")</f>
        <v/>
      </c>
      <c r="D8236" s="11" t="str">
        <f>IF($B8236 &lt;&gt; "",VLOOKUP(MID(B8236,3,5),'Recyclabilité Prod Matx'!C:F,3,FALSE),"")</f>
        <v/>
      </c>
      <c r="E8236" s="11" t="str">
        <f>IF($B8236 &lt;&gt; "",VLOOKUP(MID(B8236,3,5),'Recyclabilité Prod Matx'!C:F,4,FALSE), "")</f>
        <v/>
      </c>
      <c r="F8236" s="12" t="str">
        <f>IF($B8236 &lt;&gt; "", IF(C8236="Totale","",IF(D8236 = 0, "", VLOOKUP(D8236,'Cond Compo'!A:B,2,FALSE))),"")</f>
        <v/>
      </c>
      <c r="G8236" s="28"/>
      <c r="H8236" s="11" t="str">
        <f xml:space="preserve"> IF(C8236="Totale",2,IF($G8236 &lt;&gt; "", IF(D8236 = "E",MATCH(G8236, 'Cond Compo'!D$16:D$18, 0), MATCH(G8236, 'Cond Compo'!C$16:C$19, 0)), ""))</f>
        <v/>
      </c>
      <c r="I8236" s="12" t="str">
        <f>IF($E8236 &lt;&gt; "", IF(E8236 = 0, "", VLOOKUP(E8236,'Cond Perturbation'!A:B,2,FALSE)),"")</f>
        <v/>
      </c>
      <c r="J8236" s="28"/>
      <c r="K8236" s="29" t="str">
        <f>IF($B8236 &lt;&gt; "", IF(C8236="Oui",IF(H8236=1,IF(E8236=0,Résultat!G$8,IF(J8236="No",Résultat!$G$8,Résultat!$G$7)),IF(H8236=2,IF(E8236=0,Résultat!G$9,IF(J8236="No",Résultat!$G$9,Résultat!$G$7)),Résultat!$G$7)),IF(C8236 = "Totale", IF(H8236=1,IF(E8236=0,Résultat!G$8,IF(J8236="No",Résultat!$G$9,Résultat!$G$7)),IF(H8236=2,IF(E8236=0,Résultat!G$9,IF(J8236="No",Résultat!$G$9,Résultat!$G$7)),Résultat!$G$7)),Résultat!$G$7)), "")</f>
        <v/>
      </c>
    </row>
    <row r="8237" spans="1:11" ht="20.100000000000001" customHeight="1">
      <c r="A8237" s="26"/>
      <c r="B8237" s="27"/>
      <c r="C8237" s="11" t="str">
        <f>IF($B8237 &lt;&gt; "",VLOOKUP(MID(B8237,3,5),'Recyclabilité Prod Matx'!C:F,2,FALSE), "")</f>
        <v/>
      </c>
      <c r="D8237" s="11" t="str">
        <f>IF($B8237 &lt;&gt; "",VLOOKUP(MID(B8237,3,5),'Recyclabilité Prod Matx'!C:F,3,FALSE),"")</f>
        <v/>
      </c>
      <c r="E8237" s="11" t="str">
        <f>IF($B8237 &lt;&gt; "",VLOOKUP(MID(B8237,3,5),'Recyclabilité Prod Matx'!C:F,4,FALSE), "")</f>
        <v/>
      </c>
      <c r="F8237" s="12" t="str">
        <f>IF($B8237 &lt;&gt; "", IF(C8237="Totale","",IF(D8237 = 0, "", VLOOKUP(D8237,'Cond Compo'!A:B,2,FALSE))),"")</f>
        <v/>
      </c>
      <c r="G8237" s="28"/>
      <c r="H8237" s="11" t="str">
        <f xml:space="preserve"> IF(C8237="Totale",2,IF($G8237 &lt;&gt; "", IF(D8237 = "E",MATCH(G8237, 'Cond Compo'!D$16:D$18, 0), MATCH(G8237, 'Cond Compo'!C$16:C$19, 0)), ""))</f>
        <v/>
      </c>
      <c r="I8237" s="12" t="str">
        <f>IF($E8237 &lt;&gt; "", IF(E8237 = 0, "", VLOOKUP(E8237,'Cond Perturbation'!A:B,2,FALSE)),"")</f>
        <v/>
      </c>
      <c r="J8237" s="28"/>
      <c r="K8237" s="29" t="str">
        <f>IF($B8237 &lt;&gt; "", IF(C8237="Oui",IF(H8237=1,IF(E8237=0,Résultat!G$8,IF(J8237="No",Résultat!$G$8,Résultat!$G$7)),IF(H8237=2,IF(E8237=0,Résultat!G$9,IF(J8237="No",Résultat!$G$9,Résultat!$G$7)),Résultat!$G$7)),IF(C8237 = "Totale", IF(H8237=1,IF(E8237=0,Résultat!G$8,IF(J8237="No",Résultat!$G$9,Résultat!$G$7)),IF(H8237=2,IF(E8237=0,Résultat!G$9,IF(J8237="No",Résultat!$G$9,Résultat!$G$7)),Résultat!$G$7)),Résultat!$G$7)), "")</f>
        <v/>
      </c>
    </row>
    <row r="8238" spans="1:11" ht="20.100000000000001" customHeight="1">
      <c r="A8238" s="26"/>
      <c r="B8238" s="27"/>
      <c r="C8238" s="11" t="str">
        <f>IF($B8238 &lt;&gt; "",VLOOKUP(MID(B8238,3,5),'Recyclabilité Prod Matx'!C:F,2,FALSE), "")</f>
        <v/>
      </c>
      <c r="D8238" s="11" t="str">
        <f>IF($B8238 &lt;&gt; "",VLOOKUP(MID(B8238,3,5),'Recyclabilité Prod Matx'!C:F,3,FALSE),"")</f>
        <v/>
      </c>
      <c r="E8238" s="11" t="str">
        <f>IF($B8238 &lt;&gt; "",VLOOKUP(MID(B8238,3,5),'Recyclabilité Prod Matx'!C:F,4,FALSE), "")</f>
        <v/>
      </c>
      <c r="F8238" s="12" t="str">
        <f>IF($B8238 &lt;&gt; "", IF(C8238="Totale","",IF(D8238 = 0, "", VLOOKUP(D8238,'Cond Compo'!A:B,2,FALSE))),"")</f>
        <v/>
      </c>
      <c r="G8238" s="28"/>
      <c r="H8238" s="11" t="str">
        <f xml:space="preserve"> IF(C8238="Totale",2,IF($G8238 &lt;&gt; "", IF(D8238 = "E",MATCH(G8238, 'Cond Compo'!D$16:D$18, 0), MATCH(G8238, 'Cond Compo'!C$16:C$19, 0)), ""))</f>
        <v/>
      </c>
      <c r="I8238" s="12" t="str">
        <f>IF($E8238 &lt;&gt; "", IF(E8238 = 0, "", VLOOKUP(E8238,'Cond Perturbation'!A:B,2,FALSE)),"")</f>
        <v/>
      </c>
      <c r="J8238" s="28"/>
      <c r="K8238" s="29" t="str">
        <f>IF($B8238 &lt;&gt; "", IF(C8238="Oui",IF(H8238=1,IF(E8238=0,Résultat!G$8,IF(J8238="No",Résultat!$G$8,Résultat!$G$7)),IF(H8238=2,IF(E8238=0,Résultat!G$9,IF(J8238="No",Résultat!$G$9,Résultat!$G$7)),Résultat!$G$7)),IF(C8238 = "Totale", IF(H8238=1,IF(E8238=0,Résultat!G$8,IF(J8238="No",Résultat!$G$9,Résultat!$G$7)),IF(H8238=2,IF(E8238=0,Résultat!G$9,IF(J8238="No",Résultat!$G$9,Résultat!$G$7)),Résultat!$G$7)),Résultat!$G$7)), "")</f>
        <v/>
      </c>
    </row>
    <row r="8239" spans="1:11" ht="20.100000000000001" customHeight="1">
      <c r="A8239" s="26"/>
      <c r="B8239" s="27"/>
      <c r="C8239" s="11" t="str">
        <f>IF($B8239 &lt;&gt; "",VLOOKUP(MID(B8239,3,5),'Recyclabilité Prod Matx'!C:F,2,FALSE), "")</f>
        <v/>
      </c>
      <c r="D8239" s="11" t="str">
        <f>IF($B8239 &lt;&gt; "",VLOOKUP(MID(B8239,3,5),'Recyclabilité Prod Matx'!C:F,3,FALSE),"")</f>
        <v/>
      </c>
      <c r="E8239" s="11" t="str">
        <f>IF($B8239 &lt;&gt; "",VLOOKUP(MID(B8239,3,5),'Recyclabilité Prod Matx'!C:F,4,FALSE), "")</f>
        <v/>
      </c>
      <c r="F8239" s="12" t="str">
        <f>IF($B8239 &lt;&gt; "", IF(C8239="Totale","",IF(D8239 = 0, "", VLOOKUP(D8239,'Cond Compo'!A:B,2,FALSE))),"")</f>
        <v/>
      </c>
      <c r="G8239" s="28"/>
      <c r="H8239" s="11" t="str">
        <f xml:space="preserve"> IF(C8239="Totale",2,IF($G8239 &lt;&gt; "", IF(D8239 = "E",MATCH(G8239, 'Cond Compo'!D$16:D$18, 0), MATCH(G8239, 'Cond Compo'!C$16:C$19, 0)), ""))</f>
        <v/>
      </c>
      <c r="I8239" s="12" t="str">
        <f>IF($E8239 &lt;&gt; "", IF(E8239 = 0, "", VLOOKUP(E8239,'Cond Perturbation'!A:B,2,FALSE)),"")</f>
        <v/>
      </c>
      <c r="J8239" s="28"/>
      <c r="K8239" s="29" t="str">
        <f>IF($B8239 &lt;&gt; "", IF(C8239="Oui",IF(H8239=1,IF(E8239=0,Résultat!G$8,IF(J8239="No",Résultat!$G$8,Résultat!$G$7)),IF(H8239=2,IF(E8239=0,Résultat!G$9,IF(J8239="No",Résultat!$G$9,Résultat!$G$7)),Résultat!$G$7)),IF(C8239 = "Totale", IF(H8239=1,IF(E8239=0,Résultat!G$8,IF(J8239="No",Résultat!$G$9,Résultat!$G$7)),IF(H8239=2,IF(E8239=0,Résultat!G$9,IF(J8239="No",Résultat!$G$9,Résultat!$G$7)),Résultat!$G$7)),Résultat!$G$7)), "")</f>
        <v/>
      </c>
    </row>
    <row r="8240" spans="1:11" ht="20.100000000000001" customHeight="1">
      <c r="A8240" s="26"/>
      <c r="B8240" s="27"/>
      <c r="C8240" s="11" t="str">
        <f>IF($B8240 &lt;&gt; "",VLOOKUP(MID(B8240,3,5),'Recyclabilité Prod Matx'!C:F,2,FALSE), "")</f>
        <v/>
      </c>
      <c r="D8240" s="11" t="str">
        <f>IF($B8240 &lt;&gt; "",VLOOKUP(MID(B8240,3,5),'Recyclabilité Prod Matx'!C:F,3,FALSE),"")</f>
        <v/>
      </c>
      <c r="E8240" s="11" t="str">
        <f>IF($B8240 &lt;&gt; "",VLOOKUP(MID(B8240,3,5),'Recyclabilité Prod Matx'!C:F,4,FALSE), "")</f>
        <v/>
      </c>
      <c r="F8240" s="12" t="str">
        <f>IF($B8240 &lt;&gt; "", IF(C8240="Totale","",IF(D8240 = 0, "", VLOOKUP(D8240,'Cond Compo'!A:B,2,FALSE))),"")</f>
        <v/>
      </c>
      <c r="G8240" s="28"/>
      <c r="H8240" s="11" t="str">
        <f xml:space="preserve"> IF(C8240="Totale",2,IF($G8240 &lt;&gt; "", IF(D8240 = "E",MATCH(G8240, 'Cond Compo'!D$16:D$18, 0), MATCH(G8240, 'Cond Compo'!C$16:C$19, 0)), ""))</f>
        <v/>
      </c>
      <c r="I8240" s="12" t="str">
        <f>IF($E8240 &lt;&gt; "", IF(E8240 = 0, "", VLOOKUP(E8240,'Cond Perturbation'!A:B,2,FALSE)),"")</f>
        <v/>
      </c>
      <c r="J8240" s="28"/>
      <c r="K8240" s="29" t="str">
        <f>IF($B8240 &lt;&gt; "", IF(C8240="Oui",IF(H8240=1,IF(E8240=0,Résultat!G$8,IF(J8240="No",Résultat!$G$8,Résultat!$G$7)),IF(H8240=2,IF(E8240=0,Résultat!G$9,IF(J8240="No",Résultat!$G$9,Résultat!$G$7)),Résultat!$G$7)),IF(C8240 = "Totale", IF(H8240=1,IF(E8240=0,Résultat!G$8,IF(J8240="No",Résultat!$G$9,Résultat!$G$7)),IF(H8240=2,IF(E8240=0,Résultat!G$9,IF(J8240="No",Résultat!$G$9,Résultat!$G$7)),Résultat!$G$7)),Résultat!$G$7)), "")</f>
        <v/>
      </c>
    </row>
    <row r="8241" spans="1:11" ht="20.100000000000001" customHeight="1">
      <c r="A8241" s="26"/>
      <c r="B8241" s="27"/>
      <c r="C8241" s="11" t="str">
        <f>IF($B8241 &lt;&gt; "",VLOOKUP(MID(B8241,3,5),'Recyclabilité Prod Matx'!C:F,2,FALSE), "")</f>
        <v/>
      </c>
      <c r="D8241" s="11" t="str">
        <f>IF($B8241 &lt;&gt; "",VLOOKUP(MID(B8241,3,5),'Recyclabilité Prod Matx'!C:F,3,FALSE),"")</f>
        <v/>
      </c>
      <c r="E8241" s="11" t="str">
        <f>IF($B8241 &lt;&gt; "",VLOOKUP(MID(B8241,3,5),'Recyclabilité Prod Matx'!C:F,4,FALSE), "")</f>
        <v/>
      </c>
      <c r="F8241" s="12" t="str">
        <f>IF($B8241 &lt;&gt; "", IF(C8241="Totale","",IF(D8241 = 0, "", VLOOKUP(D8241,'Cond Compo'!A:B,2,FALSE))),"")</f>
        <v/>
      </c>
      <c r="G8241" s="28"/>
      <c r="H8241" s="11" t="str">
        <f xml:space="preserve"> IF(C8241="Totale",2,IF($G8241 &lt;&gt; "", IF(D8241 = "E",MATCH(G8241, 'Cond Compo'!D$16:D$18, 0), MATCH(G8241, 'Cond Compo'!C$16:C$19, 0)), ""))</f>
        <v/>
      </c>
      <c r="I8241" s="12" t="str">
        <f>IF($E8241 &lt;&gt; "", IF(E8241 = 0, "", VLOOKUP(E8241,'Cond Perturbation'!A:B,2,FALSE)),"")</f>
        <v/>
      </c>
      <c r="J8241" s="28"/>
      <c r="K8241" s="29" t="str">
        <f>IF($B8241 &lt;&gt; "", IF(C8241="Oui",IF(H8241=1,IF(E8241=0,Résultat!G$8,IF(J8241="No",Résultat!$G$8,Résultat!$G$7)),IF(H8241=2,IF(E8241=0,Résultat!G$9,IF(J8241="No",Résultat!$G$9,Résultat!$G$7)),Résultat!$G$7)),IF(C8241 = "Totale", IF(H8241=1,IF(E8241=0,Résultat!G$8,IF(J8241="No",Résultat!$G$9,Résultat!$G$7)),IF(H8241=2,IF(E8241=0,Résultat!G$9,IF(J8241="No",Résultat!$G$9,Résultat!$G$7)),Résultat!$G$7)),Résultat!$G$7)), "")</f>
        <v/>
      </c>
    </row>
    <row r="8242" spans="1:11" ht="20.100000000000001" customHeight="1">
      <c r="A8242" s="26"/>
      <c r="B8242" s="27"/>
      <c r="C8242" s="11" t="str">
        <f>IF($B8242 &lt;&gt; "",VLOOKUP(MID(B8242,3,5),'Recyclabilité Prod Matx'!C:F,2,FALSE), "")</f>
        <v/>
      </c>
      <c r="D8242" s="11" t="str">
        <f>IF($B8242 &lt;&gt; "",VLOOKUP(MID(B8242,3,5),'Recyclabilité Prod Matx'!C:F,3,FALSE),"")</f>
        <v/>
      </c>
      <c r="E8242" s="11" t="str">
        <f>IF($B8242 &lt;&gt; "",VLOOKUP(MID(B8242,3,5),'Recyclabilité Prod Matx'!C:F,4,FALSE), "")</f>
        <v/>
      </c>
      <c r="F8242" s="12" t="str">
        <f>IF($B8242 &lt;&gt; "", IF(C8242="Totale","",IF(D8242 = 0, "", VLOOKUP(D8242,'Cond Compo'!A:B,2,FALSE))),"")</f>
        <v/>
      </c>
      <c r="G8242" s="28"/>
      <c r="H8242" s="11" t="str">
        <f xml:space="preserve"> IF(C8242="Totale",2,IF($G8242 &lt;&gt; "", IF(D8242 = "E",MATCH(G8242, 'Cond Compo'!D$16:D$18, 0), MATCH(G8242, 'Cond Compo'!C$16:C$19, 0)), ""))</f>
        <v/>
      </c>
      <c r="I8242" s="12" t="str">
        <f>IF($E8242 &lt;&gt; "", IF(E8242 = 0, "", VLOOKUP(E8242,'Cond Perturbation'!A:B,2,FALSE)),"")</f>
        <v/>
      </c>
      <c r="J8242" s="28"/>
      <c r="K8242" s="29" t="str">
        <f>IF($B8242 &lt;&gt; "", IF(C8242="Oui",IF(H8242=1,IF(E8242=0,Résultat!G$8,IF(J8242="No",Résultat!$G$8,Résultat!$G$7)),IF(H8242=2,IF(E8242=0,Résultat!G$9,IF(J8242="No",Résultat!$G$9,Résultat!$G$7)),Résultat!$G$7)),IF(C8242 = "Totale", IF(H8242=1,IF(E8242=0,Résultat!G$8,IF(J8242="No",Résultat!$G$9,Résultat!$G$7)),IF(H8242=2,IF(E8242=0,Résultat!G$9,IF(J8242="No",Résultat!$G$9,Résultat!$G$7)),Résultat!$G$7)),Résultat!$G$7)), "")</f>
        <v/>
      </c>
    </row>
    <row r="8243" spans="1:11" ht="20.100000000000001" customHeight="1">
      <c r="A8243" s="26"/>
      <c r="B8243" s="27"/>
      <c r="C8243" s="11" t="str">
        <f>IF($B8243 &lt;&gt; "",VLOOKUP(MID(B8243,3,5),'Recyclabilité Prod Matx'!C:F,2,FALSE), "")</f>
        <v/>
      </c>
      <c r="D8243" s="11" t="str">
        <f>IF($B8243 &lt;&gt; "",VLOOKUP(MID(B8243,3,5),'Recyclabilité Prod Matx'!C:F,3,FALSE),"")</f>
        <v/>
      </c>
      <c r="E8243" s="11" t="str">
        <f>IF($B8243 &lt;&gt; "",VLOOKUP(MID(B8243,3,5),'Recyclabilité Prod Matx'!C:F,4,FALSE), "")</f>
        <v/>
      </c>
      <c r="F8243" s="12" t="str">
        <f>IF($B8243 &lt;&gt; "", IF(C8243="Totale","",IF(D8243 = 0, "", VLOOKUP(D8243,'Cond Compo'!A:B,2,FALSE))),"")</f>
        <v/>
      </c>
      <c r="G8243" s="28"/>
      <c r="H8243" s="11" t="str">
        <f xml:space="preserve"> IF(C8243="Totale",2,IF($G8243 &lt;&gt; "", IF(D8243 = "E",MATCH(G8243, 'Cond Compo'!D$16:D$18, 0), MATCH(G8243, 'Cond Compo'!C$16:C$19, 0)), ""))</f>
        <v/>
      </c>
      <c r="I8243" s="12" t="str">
        <f>IF($E8243 &lt;&gt; "", IF(E8243 = 0, "", VLOOKUP(E8243,'Cond Perturbation'!A:B,2,FALSE)),"")</f>
        <v/>
      </c>
      <c r="J8243" s="28"/>
      <c r="K8243" s="29" t="str">
        <f>IF($B8243 &lt;&gt; "", IF(C8243="Oui",IF(H8243=1,IF(E8243=0,Résultat!G$8,IF(J8243="No",Résultat!$G$8,Résultat!$G$7)),IF(H8243=2,IF(E8243=0,Résultat!G$9,IF(J8243="No",Résultat!$G$9,Résultat!$G$7)),Résultat!$G$7)),IF(C8243 = "Totale", IF(H8243=1,IF(E8243=0,Résultat!G$8,IF(J8243="No",Résultat!$G$9,Résultat!$G$7)),IF(H8243=2,IF(E8243=0,Résultat!G$9,IF(J8243="No",Résultat!$G$9,Résultat!$G$7)),Résultat!$G$7)),Résultat!$G$7)), "")</f>
        <v/>
      </c>
    </row>
    <row r="8244" spans="1:11" ht="20.100000000000001" customHeight="1">
      <c r="A8244" s="26"/>
      <c r="B8244" s="27"/>
      <c r="C8244" s="11" t="str">
        <f>IF($B8244 &lt;&gt; "",VLOOKUP(MID(B8244,3,5),'Recyclabilité Prod Matx'!C:F,2,FALSE), "")</f>
        <v/>
      </c>
      <c r="D8244" s="11" t="str">
        <f>IF($B8244 &lt;&gt; "",VLOOKUP(MID(B8244,3,5),'Recyclabilité Prod Matx'!C:F,3,FALSE),"")</f>
        <v/>
      </c>
      <c r="E8244" s="11" t="str">
        <f>IF($B8244 &lt;&gt; "",VLOOKUP(MID(B8244,3,5),'Recyclabilité Prod Matx'!C:F,4,FALSE), "")</f>
        <v/>
      </c>
      <c r="F8244" s="12" t="str">
        <f>IF($B8244 &lt;&gt; "", IF(C8244="Totale","",IF(D8244 = 0, "", VLOOKUP(D8244,'Cond Compo'!A:B,2,FALSE))),"")</f>
        <v/>
      </c>
      <c r="G8244" s="28"/>
      <c r="H8244" s="11" t="str">
        <f xml:space="preserve"> IF(C8244="Totale",2,IF($G8244 &lt;&gt; "", IF(D8244 = "E",MATCH(G8244, 'Cond Compo'!D$16:D$18, 0), MATCH(G8244, 'Cond Compo'!C$16:C$19, 0)), ""))</f>
        <v/>
      </c>
      <c r="I8244" s="12" t="str">
        <f>IF($E8244 &lt;&gt; "", IF(E8244 = 0, "", VLOOKUP(E8244,'Cond Perturbation'!A:B,2,FALSE)),"")</f>
        <v/>
      </c>
      <c r="J8244" s="28"/>
      <c r="K8244" s="29" t="str">
        <f>IF($B8244 &lt;&gt; "", IF(C8244="Oui",IF(H8244=1,IF(E8244=0,Résultat!G$8,IF(J8244="No",Résultat!$G$8,Résultat!$G$7)),IF(H8244=2,IF(E8244=0,Résultat!G$9,IF(J8244="No",Résultat!$G$9,Résultat!$G$7)),Résultat!$G$7)),IF(C8244 = "Totale", IF(H8244=1,IF(E8244=0,Résultat!G$8,IF(J8244="No",Résultat!$G$9,Résultat!$G$7)),IF(H8244=2,IF(E8244=0,Résultat!G$9,IF(J8244="No",Résultat!$G$9,Résultat!$G$7)),Résultat!$G$7)),Résultat!$G$7)), "")</f>
        <v/>
      </c>
    </row>
    <row r="8245" spans="1:11" ht="20.100000000000001" customHeight="1">
      <c r="A8245" s="26"/>
      <c r="B8245" s="27"/>
      <c r="C8245" s="11" t="str">
        <f>IF($B8245 &lt;&gt; "",VLOOKUP(MID(B8245,3,5),'Recyclabilité Prod Matx'!C:F,2,FALSE), "")</f>
        <v/>
      </c>
      <c r="D8245" s="11" t="str">
        <f>IF($B8245 &lt;&gt; "",VLOOKUP(MID(B8245,3,5),'Recyclabilité Prod Matx'!C:F,3,FALSE),"")</f>
        <v/>
      </c>
      <c r="E8245" s="11" t="str">
        <f>IF($B8245 &lt;&gt; "",VLOOKUP(MID(B8245,3,5),'Recyclabilité Prod Matx'!C:F,4,FALSE), "")</f>
        <v/>
      </c>
      <c r="F8245" s="12" t="str">
        <f>IF($B8245 &lt;&gt; "", IF(C8245="Totale","",IF(D8245 = 0, "", VLOOKUP(D8245,'Cond Compo'!A:B,2,FALSE))),"")</f>
        <v/>
      </c>
      <c r="G8245" s="28"/>
      <c r="H8245" s="11" t="str">
        <f xml:space="preserve"> IF(C8245="Totale",2,IF($G8245 &lt;&gt; "", IF(D8245 = "E",MATCH(G8245, 'Cond Compo'!D$16:D$18, 0), MATCH(G8245, 'Cond Compo'!C$16:C$19, 0)), ""))</f>
        <v/>
      </c>
      <c r="I8245" s="12" t="str">
        <f>IF($E8245 &lt;&gt; "", IF(E8245 = 0, "", VLOOKUP(E8245,'Cond Perturbation'!A:B,2,FALSE)),"")</f>
        <v/>
      </c>
      <c r="J8245" s="28"/>
      <c r="K8245" s="29" t="str">
        <f>IF($B8245 &lt;&gt; "", IF(C8245="Oui",IF(H8245=1,IF(E8245=0,Résultat!G$8,IF(J8245="No",Résultat!$G$8,Résultat!$G$7)),IF(H8245=2,IF(E8245=0,Résultat!G$9,IF(J8245="No",Résultat!$G$9,Résultat!$G$7)),Résultat!$G$7)),IF(C8245 = "Totale", IF(H8245=1,IF(E8245=0,Résultat!G$8,IF(J8245="No",Résultat!$G$9,Résultat!$G$7)),IF(H8245=2,IF(E8245=0,Résultat!G$9,IF(J8245="No",Résultat!$G$9,Résultat!$G$7)),Résultat!$G$7)),Résultat!$G$7)), "")</f>
        <v/>
      </c>
    </row>
    <row r="8246" spans="1:11" ht="20.100000000000001" customHeight="1">
      <c r="A8246" s="26"/>
      <c r="B8246" s="27"/>
      <c r="C8246" s="11" t="str">
        <f>IF($B8246 &lt;&gt; "",VLOOKUP(MID(B8246,3,5),'Recyclabilité Prod Matx'!C:F,2,FALSE), "")</f>
        <v/>
      </c>
      <c r="D8246" s="11" t="str">
        <f>IF($B8246 &lt;&gt; "",VLOOKUP(MID(B8246,3,5),'Recyclabilité Prod Matx'!C:F,3,FALSE),"")</f>
        <v/>
      </c>
      <c r="E8246" s="11" t="str">
        <f>IF($B8246 &lt;&gt; "",VLOOKUP(MID(B8246,3,5),'Recyclabilité Prod Matx'!C:F,4,FALSE), "")</f>
        <v/>
      </c>
      <c r="F8246" s="12" t="str">
        <f>IF($B8246 &lt;&gt; "", IF(C8246="Totale","",IF(D8246 = 0, "", VLOOKUP(D8246,'Cond Compo'!A:B,2,FALSE))),"")</f>
        <v/>
      </c>
      <c r="G8246" s="28"/>
      <c r="H8246" s="11" t="str">
        <f xml:space="preserve"> IF(C8246="Totale",2,IF($G8246 &lt;&gt; "", IF(D8246 = "E",MATCH(G8246, 'Cond Compo'!D$16:D$18, 0), MATCH(G8246, 'Cond Compo'!C$16:C$19, 0)), ""))</f>
        <v/>
      </c>
      <c r="I8246" s="12" t="str">
        <f>IF($E8246 &lt;&gt; "", IF(E8246 = 0, "", VLOOKUP(E8246,'Cond Perturbation'!A:B,2,FALSE)),"")</f>
        <v/>
      </c>
      <c r="J8246" s="28"/>
      <c r="K8246" s="29" t="str">
        <f>IF($B8246 &lt;&gt; "", IF(C8246="Oui",IF(H8246=1,IF(E8246=0,Résultat!G$8,IF(J8246="No",Résultat!$G$8,Résultat!$G$7)),IF(H8246=2,IF(E8246=0,Résultat!G$9,IF(J8246="No",Résultat!$G$9,Résultat!$G$7)),Résultat!$G$7)),IF(C8246 = "Totale", IF(H8246=1,IF(E8246=0,Résultat!G$8,IF(J8246="No",Résultat!$G$9,Résultat!$G$7)),IF(H8246=2,IF(E8246=0,Résultat!G$9,IF(J8246="No",Résultat!$G$9,Résultat!$G$7)),Résultat!$G$7)),Résultat!$G$7)), "")</f>
        <v/>
      </c>
    </row>
    <row r="8247" spans="1:11" ht="20.100000000000001" customHeight="1">
      <c r="A8247" s="26"/>
      <c r="B8247" s="27"/>
      <c r="C8247" s="11" t="str">
        <f>IF($B8247 &lt;&gt; "",VLOOKUP(MID(B8247,3,5),'Recyclabilité Prod Matx'!C:F,2,FALSE), "")</f>
        <v/>
      </c>
      <c r="D8247" s="11" t="str">
        <f>IF($B8247 &lt;&gt; "",VLOOKUP(MID(B8247,3,5),'Recyclabilité Prod Matx'!C:F,3,FALSE),"")</f>
        <v/>
      </c>
      <c r="E8247" s="11" t="str">
        <f>IF($B8247 &lt;&gt; "",VLOOKUP(MID(B8247,3,5),'Recyclabilité Prod Matx'!C:F,4,FALSE), "")</f>
        <v/>
      </c>
      <c r="F8247" s="12" t="str">
        <f>IF($B8247 &lt;&gt; "", IF(C8247="Totale","",IF(D8247 = 0, "", VLOOKUP(D8247,'Cond Compo'!A:B,2,FALSE))),"")</f>
        <v/>
      </c>
      <c r="G8247" s="28"/>
      <c r="H8247" s="11" t="str">
        <f xml:space="preserve"> IF(C8247="Totale",2,IF($G8247 &lt;&gt; "", IF(D8247 = "E",MATCH(G8247, 'Cond Compo'!D$16:D$18, 0), MATCH(G8247, 'Cond Compo'!C$16:C$19, 0)), ""))</f>
        <v/>
      </c>
      <c r="I8247" s="12" t="str">
        <f>IF($E8247 &lt;&gt; "", IF(E8247 = 0, "", VLOOKUP(E8247,'Cond Perturbation'!A:B,2,FALSE)),"")</f>
        <v/>
      </c>
      <c r="J8247" s="28"/>
      <c r="K8247" s="29" t="str">
        <f>IF($B8247 &lt;&gt; "", IF(C8247="Oui",IF(H8247=1,IF(E8247=0,Résultat!G$8,IF(J8247="No",Résultat!$G$8,Résultat!$G$7)),IF(H8247=2,IF(E8247=0,Résultat!G$9,IF(J8247="No",Résultat!$G$9,Résultat!$G$7)),Résultat!$G$7)),IF(C8247 = "Totale", IF(H8247=1,IF(E8247=0,Résultat!G$8,IF(J8247="No",Résultat!$G$9,Résultat!$G$7)),IF(H8247=2,IF(E8247=0,Résultat!G$9,IF(J8247="No",Résultat!$G$9,Résultat!$G$7)),Résultat!$G$7)),Résultat!$G$7)), "")</f>
        <v/>
      </c>
    </row>
    <row r="8248" spans="1:11" ht="20.100000000000001" customHeight="1">
      <c r="A8248" s="26"/>
      <c r="B8248" s="27"/>
      <c r="C8248" s="11" t="str">
        <f>IF($B8248 &lt;&gt; "",VLOOKUP(MID(B8248,3,5),'Recyclabilité Prod Matx'!C:F,2,FALSE), "")</f>
        <v/>
      </c>
      <c r="D8248" s="11" t="str">
        <f>IF($B8248 &lt;&gt; "",VLOOKUP(MID(B8248,3,5),'Recyclabilité Prod Matx'!C:F,3,FALSE),"")</f>
        <v/>
      </c>
      <c r="E8248" s="11" t="str">
        <f>IF($B8248 &lt;&gt; "",VLOOKUP(MID(B8248,3,5),'Recyclabilité Prod Matx'!C:F,4,FALSE), "")</f>
        <v/>
      </c>
      <c r="F8248" s="12" t="str">
        <f>IF($B8248 &lt;&gt; "", IF(C8248="Totale","",IF(D8248 = 0, "", VLOOKUP(D8248,'Cond Compo'!A:B,2,FALSE))),"")</f>
        <v/>
      </c>
      <c r="G8248" s="28"/>
      <c r="H8248" s="11" t="str">
        <f xml:space="preserve"> IF(C8248="Totale",2,IF($G8248 &lt;&gt; "", IF(D8248 = "E",MATCH(G8248, 'Cond Compo'!D$16:D$18, 0), MATCH(G8248, 'Cond Compo'!C$16:C$19, 0)), ""))</f>
        <v/>
      </c>
      <c r="I8248" s="12" t="str">
        <f>IF($E8248 &lt;&gt; "", IF(E8248 = 0, "", VLOOKUP(E8248,'Cond Perturbation'!A:B,2,FALSE)),"")</f>
        <v/>
      </c>
      <c r="J8248" s="28"/>
      <c r="K8248" s="29" t="str">
        <f>IF($B8248 &lt;&gt; "", IF(C8248="Oui",IF(H8248=1,IF(E8248=0,Résultat!G$8,IF(J8248="No",Résultat!$G$8,Résultat!$G$7)),IF(H8248=2,IF(E8248=0,Résultat!G$9,IF(J8248="No",Résultat!$G$9,Résultat!$G$7)),Résultat!$G$7)),IF(C8248 = "Totale", IF(H8248=1,IF(E8248=0,Résultat!G$8,IF(J8248="No",Résultat!$G$9,Résultat!$G$7)),IF(H8248=2,IF(E8248=0,Résultat!G$9,IF(J8248="No",Résultat!$G$9,Résultat!$G$7)),Résultat!$G$7)),Résultat!$G$7)), "")</f>
        <v/>
      </c>
    </row>
    <row r="8249" spans="1:11" ht="20.100000000000001" customHeight="1">
      <c r="A8249" s="26"/>
      <c r="B8249" s="27"/>
      <c r="C8249" s="11" t="str">
        <f>IF($B8249 &lt;&gt; "",VLOOKUP(MID(B8249,3,5),'Recyclabilité Prod Matx'!C:F,2,FALSE), "")</f>
        <v/>
      </c>
      <c r="D8249" s="11" t="str">
        <f>IF($B8249 &lt;&gt; "",VLOOKUP(MID(B8249,3,5),'Recyclabilité Prod Matx'!C:F,3,FALSE),"")</f>
        <v/>
      </c>
      <c r="E8249" s="11" t="str">
        <f>IF($B8249 &lt;&gt; "",VLOOKUP(MID(B8249,3,5),'Recyclabilité Prod Matx'!C:F,4,FALSE), "")</f>
        <v/>
      </c>
      <c r="F8249" s="12" t="str">
        <f>IF($B8249 &lt;&gt; "", IF(C8249="Totale","",IF(D8249 = 0, "", VLOOKUP(D8249,'Cond Compo'!A:B,2,FALSE))),"")</f>
        <v/>
      </c>
      <c r="G8249" s="28"/>
      <c r="H8249" s="11" t="str">
        <f xml:space="preserve"> IF(C8249="Totale",2,IF($G8249 &lt;&gt; "", IF(D8249 = "E",MATCH(G8249, 'Cond Compo'!D$16:D$18, 0), MATCH(G8249, 'Cond Compo'!C$16:C$19, 0)), ""))</f>
        <v/>
      </c>
      <c r="I8249" s="12" t="str">
        <f>IF($E8249 &lt;&gt; "", IF(E8249 = 0, "", VLOOKUP(E8249,'Cond Perturbation'!A:B,2,FALSE)),"")</f>
        <v/>
      </c>
      <c r="J8249" s="28"/>
      <c r="K8249" s="29" t="str">
        <f>IF($B8249 &lt;&gt; "", IF(C8249="Oui",IF(H8249=1,IF(E8249=0,Résultat!G$8,IF(J8249="No",Résultat!$G$8,Résultat!$G$7)),IF(H8249=2,IF(E8249=0,Résultat!G$9,IF(J8249="No",Résultat!$G$9,Résultat!$G$7)),Résultat!$G$7)),IF(C8249 = "Totale", IF(H8249=1,IF(E8249=0,Résultat!G$8,IF(J8249="No",Résultat!$G$9,Résultat!$G$7)),IF(H8249=2,IF(E8249=0,Résultat!G$9,IF(J8249="No",Résultat!$G$9,Résultat!$G$7)),Résultat!$G$7)),Résultat!$G$7)), "")</f>
        <v/>
      </c>
    </row>
    <row r="8250" spans="1:11" ht="20.100000000000001" customHeight="1">
      <c r="A8250" s="26"/>
      <c r="B8250" s="27"/>
      <c r="C8250" s="11" t="str">
        <f>IF($B8250 &lt;&gt; "",VLOOKUP(MID(B8250,3,5),'Recyclabilité Prod Matx'!C:F,2,FALSE), "")</f>
        <v/>
      </c>
      <c r="D8250" s="11" t="str">
        <f>IF($B8250 &lt;&gt; "",VLOOKUP(MID(B8250,3,5),'Recyclabilité Prod Matx'!C:F,3,FALSE),"")</f>
        <v/>
      </c>
      <c r="E8250" s="11" t="str">
        <f>IF($B8250 &lt;&gt; "",VLOOKUP(MID(B8250,3,5),'Recyclabilité Prod Matx'!C:F,4,FALSE), "")</f>
        <v/>
      </c>
      <c r="F8250" s="12" t="str">
        <f>IF($B8250 &lt;&gt; "", IF(C8250="Totale","",IF(D8250 = 0, "", VLOOKUP(D8250,'Cond Compo'!A:B,2,FALSE))),"")</f>
        <v/>
      </c>
      <c r="G8250" s="28"/>
      <c r="H8250" s="11" t="str">
        <f xml:space="preserve"> IF(C8250="Totale",2,IF($G8250 &lt;&gt; "", IF(D8250 = "E",MATCH(G8250, 'Cond Compo'!D$16:D$18, 0), MATCH(G8250, 'Cond Compo'!C$16:C$19, 0)), ""))</f>
        <v/>
      </c>
      <c r="I8250" s="12" t="str">
        <f>IF($E8250 &lt;&gt; "", IF(E8250 = 0, "", VLOOKUP(E8250,'Cond Perturbation'!A:B,2,FALSE)),"")</f>
        <v/>
      </c>
      <c r="J8250" s="28"/>
      <c r="K8250" s="29" t="str">
        <f>IF($B8250 &lt;&gt; "", IF(C8250="Oui",IF(H8250=1,IF(E8250=0,Résultat!G$8,IF(J8250="No",Résultat!$G$8,Résultat!$G$7)),IF(H8250=2,IF(E8250=0,Résultat!G$9,IF(J8250="No",Résultat!$G$9,Résultat!$G$7)),Résultat!$G$7)),IF(C8250 = "Totale", IF(H8250=1,IF(E8250=0,Résultat!G$8,IF(J8250="No",Résultat!$G$9,Résultat!$G$7)),IF(H8250=2,IF(E8250=0,Résultat!G$9,IF(J8250="No",Résultat!$G$9,Résultat!$G$7)),Résultat!$G$7)),Résultat!$G$7)), "")</f>
        <v/>
      </c>
    </row>
    <row r="8251" spans="1:11" ht="20.100000000000001" customHeight="1">
      <c r="A8251" s="26"/>
      <c r="B8251" s="27"/>
      <c r="C8251" s="11" t="str">
        <f>IF($B8251 &lt;&gt; "",VLOOKUP(MID(B8251,3,5),'Recyclabilité Prod Matx'!C:F,2,FALSE), "")</f>
        <v/>
      </c>
      <c r="D8251" s="11" t="str">
        <f>IF($B8251 &lt;&gt; "",VLOOKUP(MID(B8251,3,5),'Recyclabilité Prod Matx'!C:F,3,FALSE),"")</f>
        <v/>
      </c>
      <c r="E8251" s="11" t="str">
        <f>IF($B8251 &lt;&gt; "",VLOOKUP(MID(B8251,3,5),'Recyclabilité Prod Matx'!C:F,4,FALSE), "")</f>
        <v/>
      </c>
      <c r="F8251" s="12" t="str">
        <f>IF($B8251 &lt;&gt; "", IF(C8251="Totale","",IF(D8251 = 0, "", VLOOKUP(D8251,'Cond Compo'!A:B,2,FALSE))),"")</f>
        <v/>
      </c>
      <c r="G8251" s="28"/>
      <c r="H8251" s="11" t="str">
        <f xml:space="preserve"> IF(C8251="Totale",2,IF($G8251 &lt;&gt; "", IF(D8251 = "E",MATCH(G8251, 'Cond Compo'!D$16:D$18, 0), MATCH(G8251, 'Cond Compo'!C$16:C$19, 0)), ""))</f>
        <v/>
      </c>
      <c r="I8251" s="12" t="str">
        <f>IF($E8251 &lt;&gt; "", IF(E8251 = 0, "", VLOOKUP(E8251,'Cond Perturbation'!A:B,2,FALSE)),"")</f>
        <v/>
      </c>
      <c r="J8251" s="28"/>
      <c r="K8251" s="29" t="str">
        <f>IF($B8251 &lt;&gt; "", IF(C8251="Oui",IF(H8251=1,IF(E8251=0,Résultat!G$8,IF(J8251="No",Résultat!$G$8,Résultat!$G$7)),IF(H8251=2,IF(E8251=0,Résultat!G$9,IF(J8251="No",Résultat!$G$9,Résultat!$G$7)),Résultat!$G$7)),IF(C8251 = "Totale", IF(H8251=1,IF(E8251=0,Résultat!G$8,IF(J8251="No",Résultat!$G$9,Résultat!$G$7)),IF(H8251=2,IF(E8251=0,Résultat!G$9,IF(J8251="No",Résultat!$G$9,Résultat!$G$7)),Résultat!$G$7)),Résultat!$G$7)), "")</f>
        <v/>
      </c>
    </row>
    <row r="8252" spans="1:11" ht="20.100000000000001" customHeight="1">
      <c r="A8252" s="26"/>
      <c r="B8252" s="27"/>
      <c r="C8252" s="11" t="str">
        <f>IF($B8252 &lt;&gt; "",VLOOKUP(MID(B8252,3,5),'Recyclabilité Prod Matx'!C:F,2,FALSE), "")</f>
        <v/>
      </c>
      <c r="D8252" s="11" t="str">
        <f>IF($B8252 &lt;&gt; "",VLOOKUP(MID(B8252,3,5),'Recyclabilité Prod Matx'!C:F,3,FALSE),"")</f>
        <v/>
      </c>
      <c r="E8252" s="11" t="str">
        <f>IF($B8252 &lt;&gt; "",VLOOKUP(MID(B8252,3,5),'Recyclabilité Prod Matx'!C:F,4,FALSE), "")</f>
        <v/>
      </c>
      <c r="F8252" s="12" t="str">
        <f>IF($B8252 &lt;&gt; "", IF(C8252="Totale","",IF(D8252 = 0, "", VLOOKUP(D8252,'Cond Compo'!A:B,2,FALSE))),"")</f>
        <v/>
      </c>
      <c r="G8252" s="28"/>
      <c r="H8252" s="11" t="str">
        <f xml:space="preserve"> IF(C8252="Totale",2,IF($G8252 &lt;&gt; "", IF(D8252 = "E",MATCH(G8252, 'Cond Compo'!D$16:D$18, 0), MATCH(G8252, 'Cond Compo'!C$16:C$19, 0)), ""))</f>
        <v/>
      </c>
      <c r="I8252" s="12" t="str">
        <f>IF($E8252 &lt;&gt; "", IF(E8252 = 0, "", VLOOKUP(E8252,'Cond Perturbation'!A:B,2,FALSE)),"")</f>
        <v/>
      </c>
      <c r="J8252" s="28"/>
      <c r="K8252" s="29" t="str">
        <f>IF($B8252 &lt;&gt; "", IF(C8252="Oui",IF(H8252=1,IF(E8252=0,Résultat!G$8,IF(J8252="No",Résultat!$G$8,Résultat!$G$7)),IF(H8252=2,IF(E8252=0,Résultat!G$9,IF(J8252="No",Résultat!$G$9,Résultat!$G$7)),Résultat!$G$7)),IF(C8252 = "Totale", IF(H8252=1,IF(E8252=0,Résultat!G$8,IF(J8252="No",Résultat!$G$9,Résultat!$G$7)),IF(H8252=2,IF(E8252=0,Résultat!G$9,IF(J8252="No",Résultat!$G$9,Résultat!$G$7)),Résultat!$G$7)),Résultat!$G$7)), "")</f>
        <v/>
      </c>
    </row>
    <row r="8253" spans="1:11" ht="20.100000000000001" customHeight="1">
      <c r="A8253" s="26"/>
      <c r="B8253" s="27"/>
      <c r="C8253" s="11" t="str">
        <f>IF($B8253 &lt;&gt; "",VLOOKUP(MID(B8253,3,5),'Recyclabilité Prod Matx'!C:F,2,FALSE), "")</f>
        <v/>
      </c>
      <c r="D8253" s="11" t="str">
        <f>IF($B8253 &lt;&gt; "",VLOOKUP(MID(B8253,3,5),'Recyclabilité Prod Matx'!C:F,3,FALSE),"")</f>
        <v/>
      </c>
      <c r="E8253" s="11" t="str">
        <f>IF($B8253 &lt;&gt; "",VLOOKUP(MID(B8253,3,5),'Recyclabilité Prod Matx'!C:F,4,FALSE), "")</f>
        <v/>
      </c>
      <c r="F8253" s="12" t="str">
        <f>IF($B8253 &lt;&gt; "", IF(C8253="Totale","",IF(D8253 = 0, "", VLOOKUP(D8253,'Cond Compo'!A:B,2,FALSE))),"")</f>
        <v/>
      </c>
      <c r="G8253" s="28"/>
      <c r="H8253" s="11" t="str">
        <f xml:space="preserve"> IF(C8253="Totale",2,IF($G8253 &lt;&gt; "", IF(D8253 = "E",MATCH(G8253, 'Cond Compo'!D$16:D$18, 0), MATCH(G8253, 'Cond Compo'!C$16:C$19, 0)), ""))</f>
        <v/>
      </c>
      <c r="I8253" s="12" t="str">
        <f>IF($E8253 &lt;&gt; "", IF(E8253 = 0, "", VLOOKUP(E8253,'Cond Perturbation'!A:B,2,FALSE)),"")</f>
        <v/>
      </c>
      <c r="J8253" s="28"/>
      <c r="K8253" s="29" t="str">
        <f>IF($B8253 &lt;&gt; "", IF(C8253="Oui",IF(H8253=1,IF(E8253=0,Résultat!G$8,IF(J8253="No",Résultat!$G$8,Résultat!$G$7)),IF(H8253=2,IF(E8253=0,Résultat!G$9,IF(J8253="No",Résultat!$G$9,Résultat!$G$7)),Résultat!$G$7)),IF(C8253 = "Totale", IF(H8253=1,IF(E8253=0,Résultat!G$8,IF(J8253="No",Résultat!$G$9,Résultat!$G$7)),IF(H8253=2,IF(E8253=0,Résultat!G$9,IF(J8253="No",Résultat!$G$9,Résultat!$G$7)),Résultat!$G$7)),Résultat!$G$7)), "")</f>
        <v/>
      </c>
    </row>
    <row r="8254" spans="1:11" ht="20.100000000000001" customHeight="1">
      <c r="A8254" s="26"/>
      <c r="B8254" s="27"/>
      <c r="C8254" s="11" t="str">
        <f>IF($B8254 &lt;&gt; "",VLOOKUP(MID(B8254,3,5),'Recyclabilité Prod Matx'!C:F,2,FALSE), "")</f>
        <v/>
      </c>
      <c r="D8254" s="11" t="str">
        <f>IF($B8254 &lt;&gt; "",VLOOKUP(MID(B8254,3,5),'Recyclabilité Prod Matx'!C:F,3,FALSE),"")</f>
        <v/>
      </c>
      <c r="E8254" s="11" t="str">
        <f>IF($B8254 &lt;&gt; "",VLOOKUP(MID(B8254,3,5),'Recyclabilité Prod Matx'!C:F,4,FALSE), "")</f>
        <v/>
      </c>
      <c r="F8254" s="12" t="str">
        <f>IF($B8254 &lt;&gt; "", IF(C8254="Totale","",IF(D8254 = 0, "", VLOOKUP(D8254,'Cond Compo'!A:B,2,FALSE))),"")</f>
        <v/>
      </c>
      <c r="G8254" s="28"/>
      <c r="H8254" s="11" t="str">
        <f xml:space="preserve"> IF(C8254="Totale",2,IF($G8254 &lt;&gt; "", IF(D8254 = "E",MATCH(G8254, 'Cond Compo'!D$16:D$18, 0), MATCH(G8254, 'Cond Compo'!C$16:C$19, 0)), ""))</f>
        <v/>
      </c>
      <c r="I8254" s="12" t="str">
        <f>IF($E8254 &lt;&gt; "", IF(E8254 = 0, "", VLOOKUP(E8254,'Cond Perturbation'!A:B,2,FALSE)),"")</f>
        <v/>
      </c>
      <c r="J8254" s="28"/>
      <c r="K8254" s="29" t="str">
        <f>IF($B8254 &lt;&gt; "", IF(C8254="Oui",IF(H8254=1,IF(E8254=0,Résultat!G$8,IF(J8254="No",Résultat!$G$8,Résultat!$G$7)),IF(H8254=2,IF(E8254=0,Résultat!G$9,IF(J8254="No",Résultat!$G$9,Résultat!$G$7)),Résultat!$G$7)),IF(C8254 = "Totale", IF(H8254=1,IF(E8254=0,Résultat!G$8,IF(J8254="No",Résultat!$G$9,Résultat!$G$7)),IF(H8254=2,IF(E8254=0,Résultat!G$9,IF(J8254="No",Résultat!$G$9,Résultat!$G$7)),Résultat!$G$7)),Résultat!$G$7)), "")</f>
        <v/>
      </c>
    </row>
    <row r="8255" spans="1:11" ht="20.100000000000001" customHeight="1">
      <c r="A8255" s="26"/>
      <c r="B8255" s="27"/>
      <c r="C8255" s="11" t="str">
        <f>IF($B8255 &lt;&gt; "",VLOOKUP(MID(B8255,3,5),'Recyclabilité Prod Matx'!C:F,2,FALSE), "")</f>
        <v/>
      </c>
      <c r="D8255" s="11" t="str">
        <f>IF($B8255 &lt;&gt; "",VLOOKUP(MID(B8255,3,5),'Recyclabilité Prod Matx'!C:F,3,FALSE),"")</f>
        <v/>
      </c>
      <c r="E8255" s="11" t="str">
        <f>IF($B8255 &lt;&gt; "",VLOOKUP(MID(B8255,3,5),'Recyclabilité Prod Matx'!C:F,4,FALSE), "")</f>
        <v/>
      </c>
      <c r="F8255" s="12" t="str">
        <f>IF($B8255 &lt;&gt; "", IF(C8255="Totale","",IF(D8255 = 0, "", VLOOKUP(D8255,'Cond Compo'!A:B,2,FALSE))),"")</f>
        <v/>
      </c>
      <c r="G8255" s="28"/>
      <c r="H8255" s="11" t="str">
        <f xml:space="preserve"> IF(C8255="Totale",2,IF($G8255 &lt;&gt; "", IF(D8255 = "E",MATCH(G8255, 'Cond Compo'!D$16:D$18, 0), MATCH(G8255, 'Cond Compo'!C$16:C$19, 0)), ""))</f>
        <v/>
      </c>
      <c r="I8255" s="12" t="str">
        <f>IF($E8255 &lt;&gt; "", IF(E8255 = 0, "", VLOOKUP(E8255,'Cond Perturbation'!A:B,2,FALSE)),"")</f>
        <v/>
      </c>
      <c r="J8255" s="28"/>
      <c r="K8255" s="29" t="str">
        <f>IF($B8255 &lt;&gt; "", IF(C8255="Oui",IF(H8255=1,IF(E8255=0,Résultat!G$8,IF(J8255="No",Résultat!$G$8,Résultat!$G$7)),IF(H8255=2,IF(E8255=0,Résultat!G$9,IF(J8255="No",Résultat!$G$9,Résultat!$G$7)),Résultat!$G$7)),IF(C8255 = "Totale", IF(H8255=1,IF(E8255=0,Résultat!G$8,IF(J8255="No",Résultat!$G$9,Résultat!$G$7)),IF(H8255=2,IF(E8255=0,Résultat!G$9,IF(J8255="No",Résultat!$G$9,Résultat!$G$7)),Résultat!$G$7)),Résultat!$G$7)), "")</f>
        <v/>
      </c>
    </row>
    <row r="8256" spans="1:11" ht="20.100000000000001" customHeight="1">
      <c r="A8256" s="26"/>
      <c r="B8256" s="27"/>
      <c r="C8256" s="11" t="str">
        <f>IF($B8256 &lt;&gt; "",VLOOKUP(MID(B8256,3,5),'Recyclabilité Prod Matx'!C:F,2,FALSE), "")</f>
        <v/>
      </c>
      <c r="D8256" s="11" t="str">
        <f>IF($B8256 &lt;&gt; "",VLOOKUP(MID(B8256,3,5),'Recyclabilité Prod Matx'!C:F,3,FALSE),"")</f>
        <v/>
      </c>
      <c r="E8256" s="11" t="str">
        <f>IF($B8256 &lt;&gt; "",VLOOKUP(MID(B8256,3,5),'Recyclabilité Prod Matx'!C:F,4,FALSE), "")</f>
        <v/>
      </c>
      <c r="F8256" s="12" t="str">
        <f>IF($B8256 &lt;&gt; "", IF(C8256="Totale","",IF(D8256 = 0, "", VLOOKUP(D8256,'Cond Compo'!A:B,2,FALSE))),"")</f>
        <v/>
      </c>
      <c r="G8256" s="28"/>
      <c r="H8256" s="11" t="str">
        <f xml:space="preserve"> IF(C8256="Totale",2,IF($G8256 &lt;&gt; "", IF(D8256 = "E",MATCH(G8256, 'Cond Compo'!D$16:D$18, 0), MATCH(G8256, 'Cond Compo'!C$16:C$19, 0)), ""))</f>
        <v/>
      </c>
      <c r="I8256" s="12" t="str">
        <f>IF($E8256 &lt;&gt; "", IF(E8256 = 0, "", VLOOKUP(E8256,'Cond Perturbation'!A:B,2,FALSE)),"")</f>
        <v/>
      </c>
      <c r="J8256" s="28"/>
      <c r="K8256" s="29" t="str">
        <f>IF($B8256 &lt;&gt; "", IF(C8256="Oui",IF(H8256=1,IF(E8256=0,Résultat!G$8,IF(J8256="No",Résultat!$G$8,Résultat!$G$7)),IF(H8256=2,IF(E8256=0,Résultat!G$9,IF(J8256="No",Résultat!$G$9,Résultat!$G$7)),Résultat!$G$7)),IF(C8256 = "Totale", IF(H8256=1,IF(E8256=0,Résultat!G$8,IF(J8256="No",Résultat!$G$9,Résultat!$G$7)),IF(H8256=2,IF(E8256=0,Résultat!G$9,IF(J8256="No",Résultat!$G$9,Résultat!$G$7)),Résultat!$G$7)),Résultat!$G$7)), "")</f>
        <v/>
      </c>
    </row>
    <row r="8257" spans="1:11" ht="20.100000000000001" customHeight="1">
      <c r="A8257" s="26"/>
      <c r="B8257" s="27"/>
      <c r="C8257" s="11" t="str">
        <f>IF($B8257 &lt;&gt; "",VLOOKUP(MID(B8257,3,5),'Recyclabilité Prod Matx'!C:F,2,FALSE), "")</f>
        <v/>
      </c>
      <c r="D8257" s="11" t="str">
        <f>IF($B8257 &lt;&gt; "",VLOOKUP(MID(B8257,3,5),'Recyclabilité Prod Matx'!C:F,3,FALSE),"")</f>
        <v/>
      </c>
      <c r="E8257" s="11" t="str">
        <f>IF($B8257 &lt;&gt; "",VLOOKUP(MID(B8257,3,5),'Recyclabilité Prod Matx'!C:F,4,FALSE), "")</f>
        <v/>
      </c>
      <c r="F8257" s="12" t="str">
        <f>IF($B8257 &lt;&gt; "", IF(C8257="Totale","",IF(D8257 = 0, "", VLOOKUP(D8257,'Cond Compo'!A:B,2,FALSE))),"")</f>
        <v/>
      </c>
      <c r="G8257" s="28"/>
      <c r="H8257" s="11" t="str">
        <f xml:space="preserve"> IF(C8257="Totale",2,IF($G8257 &lt;&gt; "", IF(D8257 = "E",MATCH(G8257, 'Cond Compo'!D$16:D$18, 0), MATCH(G8257, 'Cond Compo'!C$16:C$19, 0)), ""))</f>
        <v/>
      </c>
      <c r="I8257" s="12" t="str">
        <f>IF($E8257 &lt;&gt; "", IF(E8257 = 0, "", VLOOKUP(E8257,'Cond Perturbation'!A:B,2,FALSE)),"")</f>
        <v/>
      </c>
      <c r="J8257" s="28"/>
      <c r="K8257" s="29" t="str">
        <f>IF($B8257 &lt;&gt; "", IF(C8257="Oui",IF(H8257=1,IF(E8257=0,Résultat!G$8,IF(J8257="No",Résultat!$G$8,Résultat!$G$7)),IF(H8257=2,IF(E8257=0,Résultat!G$9,IF(J8257="No",Résultat!$G$9,Résultat!$G$7)),Résultat!$G$7)),IF(C8257 = "Totale", IF(H8257=1,IF(E8257=0,Résultat!G$8,IF(J8257="No",Résultat!$G$9,Résultat!$G$7)),IF(H8257=2,IF(E8257=0,Résultat!G$9,IF(J8257="No",Résultat!$G$9,Résultat!$G$7)),Résultat!$G$7)),Résultat!$G$7)), "")</f>
        <v/>
      </c>
    </row>
    <row r="8258" spans="1:11" ht="20.100000000000001" customHeight="1">
      <c r="A8258" s="26"/>
      <c r="B8258" s="27"/>
      <c r="C8258" s="11" t="str">
        <f>IF($B8258 &lt;&gt; "",VLOOKUP(MID(B8258,3,5),'Recyclabilité Prod Matx'!C:F,2,FALSE), "")</f>
        <v/>
      </c>
      <c r="D8258" s="11" t="str">
        <f>IF($B8258 &lt;&gt; "",VLOOKUP(MID(B8258,3,5),'Recyclabilité Prod Matx'!C:F,3,FALSE),"")</f>
        <v/>
      </c>
      <c r="E8258" s="11" t="str">
        <f>IF($B8258 &lt;&gt; "",VLOOKUP(MID(B8258,3,5),'Recyclabilité Prod Matx'!C:F,4,FALSE), "")</f>
        <v/>
      </c>
      <c r="F8258" s="12" t="str">
        <f>IF($B8258 &lt;&gt; "", IF(C8258="Totale","",IF(D8258 = 0, "", VLOOKUP(D8258,'Cond Compo'!A:B,2,FALSE))),"")</f>
        <v/>
      </c>
      <c r="G8258" s="28"/>
      <c r="H8258" s="11" t="str">
        <f xml:space="preserve"> IF(C8258="Totale",2,IF($G8258 &lt;&gt; "", IF(D8258 = "E",MATCH(G8258, 'Cond Compo'!D$16:D$18, 0), MATCH(G8258, 'Cond Compo'!C$16:C$19, 0)), ""))</f>
        <v/>
      </c>
      <c r="I8258" s="12" t="str">
        <f>IF($E8258 &lt;&gt; "", IF(E8258 = 0, "", VLOOKUP(E8258,'Cond Perturbation'!A:B,2,FALSE)),"")</f>
        <v/>
      </c>
      <c r="J8258" s="28"/>
      <c r="K8258" s="29" t="str">
        <f>IF($B8258 &lt;&gt; "", IF(C8258="Oui",IF(H8258=1,IF(E8258=0,Résultat!G$8,IF(J8258="No",Résultat!$G$8,Résultat!$G$7)),IF(H8258=2,IF(E8258=0,Résultat!G$9,IF(J8258="No",Résultat!$G$9,Résultat!$G$7)),Résultat!$G$7)),IF(C8258 = "Totale", IF(H8258=1,IF(E8258=0,Résultat!G$8,IF(J8258="No",Résultat!$G$9,Résultat!$G$7)),IF(H8258=2,IF(E8258=0,Résultat!G$9,IF(J8258="No",Résultat!$G$9,Résultat!$G$7)),Résultat!$G$7)),Résultat!$G$7)), "")</f>
        <v/>
      </c>
    </row>
    <row r="8259" spans="1:11" ht="20.100000000000001" customHeight="1">
      <c r="A8259" s="26"/>
      <c r="B8259" s="27"/>
      <c r="C8259" s="11" t="str">
        <f>IF($B8259 &lt;&gt; "",VLOOKUP(MID(B8259,3,5),'Recyclabilité Prod Matx'!C:F,2,FALSE), "")</f>
        <v/>
      </c>
      <c r="D8259" s="11" t="str">
        <f>IF($B8259 &lt;&gt; "",VLOOKUP(MID(B8259,3,5),'Recyclabilité Prod Matx'!C:F,3,FALSE),"")</f>
        <v/>
      </c>
      <c r="E8259" s="11" t="str">
        <f>IF($B8259 &lt;&gt; "",VLOOKUP(MID(B8259,3,5),'Recyclabilité Prod Matx'!C:F,4,FALSE), "")</f>
        <v/>
      </c>
      <c r="F8259" s="12" t="str">
        <f>IF($B8259 &lt;&gt; "", IF(C8259="Totale","",IF(D8259 = 0, "", VLOOKUP(D8259,'Cond Compo'!A:B,2,FALSE))),"")</f>
        <v/>
      </c>
      <c r="G8259" s="28"/>
      <c r="H8259" s="11" t="str">
        <f xml:space="preserve"> IF(C8259="Totale",2,IF($G8259 &lt;&gt; "", IF(D8259 = "E",MATCH(G8259, 'Cond Compo'!D$16:D$18, 0), MATCH(G8259, 'Cond Compo'!C$16:C$19, 0)), ""))</f>
        <v/>
      </c>
      <c r="I8259" s="12" t="str">
        <f>IF($E8259 &lt;&gt; "", IF(E8259 = 0, "", VLOOKUP(E8259,'Cond Perturbation'!A:B,2,FALSE)),"")</f>
        <v/>
      </c>
      <c r="J8259" s="28"/>
      <c r="K8259" s="29" t="str">
        <f>IF($B8259 &lt;&gt; "", IF(C8259="Oui",IF(H8259=1,IF(E8259=0,Résultat!G$8,IF(J8259="No",Résultat!$G$8,Résultat!$G$7)),IF(H8259=2,IF(E8259=0,Résultat!G$9,IF(J8259="No",Résultat!$G$9,Résultat!$G$7)),Résultat!$G$7)),IF(C8259 = "Totale", IF(H8259=1,IF(E8259=0,Résultat!G$8,IF(J8259="No",Résultat!$G$9,Résultat!$G$7)),IF(H8259=2,IF(E8259=0,Résultat!G$9,IF(J8259="No",Résultat!$G$9,Résultat!$G$7)),Résultat!$G$7)),Résultat!$G$7)), "")</f>
        <v/>
      </c>
    </row>
    <row r="8260" spans="1:11" ht="20.100000000000001" customHeight="1">
      <c r="A8260" s="26"/>
      <c r="B8260" s="27"/>
      <c r="C8260" s="11" t="str">
        <f>IF($B8260 &lt;&gt; "",VLOOKUP(MID(B8260,3,5),'Recyclabilité Prod Matx'!C:F,2,FALSE), "")</f>
        <v/>
      </c>
      <c r="D8260" s="11" t="str">
        <f>IF($B8260 &lt;&gt; "",VLOOKUP(MID(B8260,3,5),'Recyclabilité Prod Matx'!C:F,3,FALSE),"")</f>
        <v/>
      </c>
      <c r="E8260" s="11" t="str">
        <f>IF($B8260 &lt;&gt; "",VLOOKUP(MID(B8260,3,5),'Recyclabilité Prod Matx'!C:F,4,FALSE), "")</f>
        <v/>
      </c>
      <c r="F8260" s="12" t="str">
        <f>IF($B8260 &lt;&gt; "", IF(C8260="Totale","",IF(D8260 = 0, "", VLOOKUP(D8260,'Cond Compo'!A:B,2,FALSE))),"")</f>
        <v/>
      </c>
      <c r="G8260" s="28"/>
      <c r="H8260" s="11" t="str">
        <f xml:space="preserve"> IF(C8260="Totale",2,IF($G8260 &lt;&gt; "", IF(D8260 = "E",MATCH(G8260, 'Cond Compo'!D$16:D$18, 0), MATCH(G8260, 'Cond Compo'!C$16:C$19, 0)), ""))</f>
        <v/>
      </c>
      <c r="I8260" s="12" t="str">
        <f>IF($E8260 &lt;&gt; "", IF(E8260 = 0, "", VLOOKUP(E8260,'Cond Perturbation'!A:B,2,FALSE)),"")</f>
        <v/>
      </c>
      <c r="J8260" s="28"/>
      <c r="K8260" s="29" t="str">
        <f>IF($B8260 &lt;&gt; "", IF(C8260="Oui",IF(H8260=1,IF(E8260=0,Résultat!G$8,IF(J8260="No",Résultat!$G$8,Résultat!$G$7)),IF(H8260=2,IF(E8260=0,Résultat!G$9,IF(J8260="No",Résultat!$G$9,Résultat!$G$7)),Résultat!$G$7)),IF(C8260 = "Totale", IF(H8260=1,IF(E8260=0,Résultat!G$8,IF(J8260="No",Résultat!$G$9,Résultat!$G$7)),IF(H8260=2,IF(E8260=0,Résultat!G$9,IF(J8260="No",Résultat!$G$9,Résultat!$G$7)),Résultat!$G$7)),Résultat!$G$7)), "")</f>
        <v/>
      </c>
    </row>
    <row r="8261" spans="1:11" ht="20.100000000000001" customHeight="1">
      <c r="A8261" s="26"/>
      <c r="B8261" s="27"/>
      <c r="C8261" s="11" t="str">
        <f>IF($B8261 &lt;&gt; "",VLOOKUP(MID(B8261,3,5),'Recyclabilité Prod Matx'!C:F,2,FALSE), "")</f>
        <v/>
      </c>
      <c r="D8261" s="11" t="str">
        <f>IF($B8261 &lt;&gt; "",VLOOKUP(MID(B8261,3,5),'Recyclabilité Prod Matx'!C:F,3,FALSE),"")</f>
        <v/>
      </c>
      <c r="E8261" s="11" t="str">
        <f>IF($B8261 &lt;&gt; "",VLOOKUP(MID(B8261,3,5),'Recyclabilité Prod Matx'!C:F,4,FALSE), "")</f>
        <v/>
      </c>
      <c r="F8261" s="12" t="str">
        <f>IF($B8261 &lt;&gt; "", IF(C8261="Totale","",IF(D8261 = 0, "", VLOOKUP(D8261,'Cond Compo'!A:B,2,FALSE))),"")</f>
        <v/>
      </c>
      <c r="G8261" s="28"/>
      <c r="H8261" s="11" t="str">
        <f xml:space="preserve"> IF(C8261="Totale",2,IF($G8261 &lt;&gt; "", IF(D8261 = "E",MATCH(G8261, 'Cond Compo'!D$16:D$18, 0), MATCH(G8261, 'Cond Compo'!C$16:C$19, 0)), ""))</f>
        <v/>
      </c>
      <c r="I8261" s="12" t="str">
        <f>IF($E8261 &lt;&gt; "", IF(E8261 = 0, "", VLOOKUP(E8261,'Cond Perturbation'!A:B,2,FALSE)),"")</f>
        <v/>
      </c>
      <c r="J8261" s="28"/>
      <c r="K8261" s="29" t="str">
        <f>IF($B8261 &lt;&gt; "", IF(C8261="Oui",IF(H8261=1,IF(E8261=0,Résultat!G$8,IF(J8261="No",Résultat!$G$8,Résultat!$G$7)),IF(H8261=2,IF(E8261=0,Résultat!G$9,IF(J8261="No",Résultat!$G$9,Résultat!$G$7)),Résultat!$G$7)),IF(C8261 = "Totale", IF(H8261=1,IF(E8261=0,Résultat!G$8,IF(J8261="No",Résultat!$G$9,Résultat!$G$7)),IF(H8261=2,IF(E8261=0,Résultat!G$9,IF(J8261="No",Résultat!$G$9,Résultat!$G$7)),Résultat!$G$7)),Résultat!$G$7)), "")</f>
        <v/>
      </c>
    </row>
    <row r="8262" spans="1:11" ht="20.100000000000001" customHeight="1">
      <c r="A8262" s="26"/>
      <c r="B8262" s="27"/>
      <c r="C8262" s="11" t="str">
        <f>IF($B8262 &lt;&gt; "",VLOOKUP(MID(B8262,3,5),'Recyclabilité Prod Matx'!C:F,2,FALSE), "")</f>
        <v/>
      </c>
      <c r="D8262" s="11" t="str">
        <f>IF($B8262 &lt;&gt; "",VLOOKUP(MID(B8262,3,5),'Recyclabilité Prod Matx'!C:F,3,FALSE),"")</f>
        <v/>
      </c>
      <c r="E8262" s="11" t="str">
        <f>IF($B8262 &lt;&gt; "",VLOOKUP(MID(B8262,3,5),'Recyclabilité Prod Matx'!C:F,4,FALSE), "")</f>
        <v/>
      </c>
      <c r="F8262" s="12" t="str">
        <f>IF($B8262 &lt;&gt; "", IF(C8262="Totale","",IF(D8262 = 0, "", VLOOKUP(D8262,'Cond Compo'!A:B,2,FALSE))),"")</f>
        <v/>
      </c>
      <c r="G8262" s="28"/>
      <c r="H8262" s="11" t="str">
        <f xml:space="preserve"> IF(C8262="Totale",2,IF($G8262 &lt;&gt; "", IF(D8262 = "E",MATCH(G8262, 'Cond Compo'!D$16:D$18, 0), MATCH(G8262, 'Cond Compo'!C$16:C$19, 0)), ""))</f>
        <v/>
      </c>
      <c r="I8262" s="12" t="str">
        <f>IF($E8262 &lt;&gt; "", IF(E8262 = 0, "", VLOOKUP(E8262,'Cond Perturbation'!A:B,2,FALSE)),"")</f>
        <v/>
      </c>
      <c r="J8262" s="28"/>
      <c r="K8262" s="29" t="str">
        <f>IF($B8262 &lt;&gt; "", IF(C8262="Oui",IF(H8262=1,IF(E8262=0,Résultat!G$8,IF(J8262="No",Résultat!$G$8,Résultat!$G$7)),IF(H8262=2,IF(E8262=0,Résultat!G$9,IF(J8262="No",Résultat!$G$9,Résultat!$G$7)),Résultat!$G$7)),IF(C8262 = "Totale", IF(H8262=1,IF(E8262=0,Résultat!G$8,IF(J8262="No",Résultat!$G$9,Résultat!$G$7)),IF(H8262=2,IF(E8262=0,Résultat!G$9,IF(J8262="No",Résultat!$G$9,Résultat!$G$7)),Résultat!$G$7)),Résultat!$G$7)), "")</f>
        <v/>
      </c>
    </row>
    <row r="8263" spans="1:11" ht="20.100000000000001" customHeight="1">
      <c r="A8263" s="26"/>
      <c r="B8263" s="27"/>
      <c r="C8263" s="11" t="str">
        <f>IF($B8263 &lt;&gt; "",VLOOKUP(MID(B8263,3,5),'Recyclabilité Prod Matx'!C:F,2,FALSE), "")</f>
        <v/>
      </c>
      <c r="D8263" s="11" t="str">
        <f>IF($B8263 &lt;&gt; "",VLOOKUP(MID(B8263,3,5),'Recyclabilité Prod Matx'!C:F,3,FALSE),"")</f>
        <v/>
      </c>
      <c r="E8263" s="11" t="str">
        <f>IF($B8263 &lt;&gt; "",VLOOKUP(MID(B8263,3,5),'Recyclabilité Prod Matx'!C:F,4,FALSE), "")</f>
        <v/>
      </c>
      <c r="F8263" s="12" t="str">
        <f>IF($B8263 &lt;&gt; "", IF(C8263="Totale","",IF(D8263 = 0, "", VLOOKUP(D8263,'Cond Compo'!A:B,2,FALSE))),"")</f>
        <v/>
      </c>
      <c r="G8263" s="28"/>
      <c r="H8263" s="11" t="str">
        <f xml:space="preserve"> IF(C8263="Totale",2,IF($G8263 &lt;&gt; "", IF(D8263 = "E",MATCH(G8263, 'Cond Compo'!D$16:D$18, 0), MATCH(G8263, 'Cond Compo'!C$16:C$19, 0)), ""))</f>
        <v/>
      </c>
      <c r="I8263" s="12" t="str">
        <f>IF($E8263 &lt;&gt; "", IF(E8263 = 0, "", VLOOKUP(E8263,'Cond Perturbation'!A:B,2,FALSE)),"")</f>
        <v/>
      </c>
      <c r="J8263" s="28"/>
      <c r="K8263" s="29" t="str">
        <f>IF($B8263 &lt;&gt; "", IF(C8263="Oui",IF(H8263=1,IF(E8263=0,Résultat!G$8,IF(J8263="No",Résultat!$G$8,Résultat!$G$7)),IF(H8263=2,IF(E8263=0,Résultat!G$9,IF(J8263="No",Résultat!$G$9,Résultat!$G$7)),Résultat!$G$7)),IF(C8263 = "Totale", IF(H8263=1,IF(E8263=0,Résultat!G$8,IF(J8263="No",Résultat!$G$9,Résultat!$G$7)),IF(H8263=2,IF(E8263=0,Résultat!G$9,IF(J8263="No",Résultat!$G$9,Résultat!$G$7)),Résultat!$G$7)),Résultat!$G$7)), "")</f>
        <v/>
      </c>
    </row>
    <row r="8264" spans="1:11" ht="20.100000000000001" customHeight="1">
      <c r="A8264" s="26"/>
      <c r="B8264" s="27"/>
      <c r="C8264" s="11" t="str">
        <f>IF($B8264 &lt;&gt; "",VLOOKUP(MID(B8264,3,5),'Recyclabilité Prod Matx'!C:F,2,FALSE), "")</f>
        <v/>
      </c>
      <c r="D8264" s="11" t="str">
        <f>IF($B8264 &lt;&gt; "",VLOOKUP(MID(B8264,3,5),'Recyclabilité Prod Matx'!C:F,3,FALSE),"")</f>
        <v/>
      </c>
      <c r="E8264" s="11" t="str">
        <f>IF($B8264 &lt;&gt; "",VLOOKUP(MID(B8264,3,5),'Recyclabilité Prod Matx'!C:F,4,FALSE), "")</f>
        <v/>
      </c>
      <c r="F8264" s="12" t="str">
        <f>IF($B8264 &lt;&gt; "", IF(C8264="Totale","",IF(D8264 = 0, "", VLOOKUP(D8264,'Cond Compo'!A:B,2,FALSE))),"")</f>
        <v/>
      </c>
      <c r="G8264" s="28"/>
      <c r="H8264" s="11" t="str">
        <f xml:space="preserve"> IF(C8264="Totale",2,IF($G8264 &lt;&gt; "", IF(D8264 = "E",MATCH(G8264, 'Cond Compo'!D$16:D$18, 0), MATCH(G8264, 'Cond Compo'!C$16:C$19, 0)), ""))</f>
        <v/>
      </c>
      <c r="I8264" s="12" t="str">
        <f>IF($E8264 &lt;&gt; "", IF(E8264 = 0, "", VLOOKUP(E8264,'Cond Perturbation'!A:B,2,FALSE)),"")</f>
        <v/>
      </c>
      <c r="J8264" s="28"/>
      <c r="K8264" s="29" t="str">
        <f>IF($B8264 &lt;&gt; "", IF(C8264="Oui",IF(H8264=1,IF(E8264=0,Résultat!G$8,IF(J8264="No",Résultat!$G$8,Résultat!$G$7)),IF(H8264=2,IF(E8264=0,Résultat!G$9,IF(J8264="No",Résultat!$G$9,Résultat!$G$7)),Résultat!$G$7)),IF(C8264 = "Totale", IF(H8264=1,IF(E8264=0,Résultat!G$8,IF(J8264="No",Résultat!$G$9,Résultat!$G$7)),IF(H8264=2,IF(E8264=0,Résultat!G$9,IF(J8264="No",Résultat!$G$9,Résultat!$G$7)),Résultat!$G$7)),Résultat!$G$7)), "")</f>
        <v/>
      </c>
    </row>
    <row r="8265" spans="1:11" ht="20.100000000000001" customHeight="1">
      <c r="A8265" s="26"/>
      <c r="B8265" s="27"/>
      <c r="C8265" s="11" t="str">
        <f>IF($B8265 &lt;&gt; "",VLOOKUP(MID(B8265,3,5),'Recyclabilité Prod Matx'!C:F,2,FALSE), "")</f>
        <v/>
      </c>
      <c r="D8265" s="11" t="str">
        <f>IF($B8265 &lt;&gt; "",VLOOKUP(MID(B8265,3,5),'Recyclabilité Prod Matx'!C:F,3,FALSE),"")</f>
        <v/>
      </c>
      <c r="E8265" s="11" t="str">
        <f>IF($B8265 &lt;&gt; "",VLOOKUP(MID(B8265,3,5),'Recyclabilité Prod Matx'!C:F,4,FALSE), "")</f>
        <v/>
      </c>
      <c r="F8265" s="12" t="str">
        <f>IF($B8265 &lt;&gt; "", IF(C8265="Totale","",IF(D8265 = 0, "", VLOOKUP(D8265,'Cond Compo'!A:B,2,FALSE))),"")</f>
        <v/>
      </c>
      <c r="G8265" s="28"/>
      <c r="H8265" s="11" t="str">
        <f xml:space="preserve"> IF(C8265="Totale",2,IF($G8265 &lt;&gt; "", IF(D8265 = "E",MATCH(G8265, 'Cond Compo'!D$16:D$18, 0), MATCH(G8265, 'Cond Compo'!C$16:C$19, 0)), ""))</f>
        <v/>
      </c>
      <c r="I8265" s="12" t="str">
        <f>IF($E8265 &lt;&gt; "", IF(E8265 = 0, "", VLOOKUP(E8265,'Cond Perturbation'!A:B,2,FALSE)),"")</f>
        <v/>
      </c>
      <c r="J8265" s="28"/>
      <c r="K8265" s="29" t="str">
        <f>IF($B8265 &lt;&gt; "", IF(C8265="Oui",IF(H8265=1,IF(E8265=0,Résultat!G$8,IF(J8265="No",Résultat!$G$8,Résultat!$G$7)),IF(H8265=2,IF(E8265=0,Résultat!G$9,IF(J8265="No",Résultat!$G$9,Résultat!$G$7)),Résultat!$G$7)),IF(C8265 = "Totale", IF(H8265=1,IF(E8265=0,Résultat!G$8,IF(J8265="No",Résultat!$G$9,Résultat!$G$7)),IF(H8265=2,IF(E8265=0,Résultat!G$9,IF(J8265="No",Résultat!$G$9,Résultat!$G$7)),Résultat!$G$7)),Résultat!$G$7)), "")</f>
        <v/>
      </c>
    </row>
    <row r="8266" spans="1:11" ht="20.100000000000001" customHeight="1">
      <c r="A8266" s="26"/>
      <c r="B8266" s="27"/>
      <c r="C8266" s="11" t="str">
        <f>IF($B8266 &lt;&gt; "",VLOOKUP(MID(B8266,3,5),'Recyclabilité Prod Matx'!C:F,2,FALSE), "")</f>
        <v/>
      </c>
      <c r="D8266" s="11" t="str">
        <f>IF($B8266 &lt;&gt; "",VLOOKUP(MID(B8266,3,5),'Recyclabilité Prod Matx'!C:F,3,FALSE),"")</f>
        <v/>
      </c>
      <c r="E8266" s="11" t="str">
        <f>IF($B8266 &lt;&gt; "",VLOOKUP(MID(B8266,3,5),'Recyclabilité Prod Matx'!C:F,4,FALSE), "")</f>
        <v/>
      </c>
      <c r="F8266" s="12" t="str">
        <f>IF($B8266 &lt;&gt; "", IF(C8266="Totale","",IF(D8266 = 0, "", VLOOKUP(D8266,'Cond Compo'!A:B,2,FALSE))),"")</f>
        <v/>
      </c>
      <c r="G8266" s="28"/>
      <c r="H8266" s="11" t="str">
        <f xml:space="preserve"> IF(C8266="Totale",2,IF($G8266 &lt;&gt; "", IF(D8266 = "E",MATCH(G8266, 'Cond Compo'!D$16:D$18, 0), MATCH(G8266, 'Cond Compo'!C$16:C$19, 0)), ""))</f>
        <v/>
      </c>
      <c r="I8266" s="12" t="str">
        <f>IF($E8266 &lt;&gt; "", IF(E8266 = 0, "", VLOOKUP(E8266,'Cond Perturbation'!A:B,2,FALSE)),"")</f>
        <v/>
      </c>
      <c r="J8266" s="28"/>
      <c r="K8266" s="29" t="str">
        <f>IF($B8266 &lt;&gt; "", IF(C8266="Oui",IF(H8266=1,IF(E8266=0,Résultat!G$8,IF(J8266="No",Résultat!$G$8,Résultat!$G$7)),IF(H8266=2,IF(E8266=0,Résultat!G$9,IF(J8266="No",Résultat!$G$9,Résultat!$G$7)),Résultat!$G$7)),IF(C8266 = "Totale", IF(H8266=1,IF(E8266=0,Résultat!G$8,IF(J8266="No",Résultat!$G$9,Résultat!$G$7)),IF(H8266=2,IF(E8266=0,Résultat!G$9,IF(J8266="No",Résultat!$G$9,Résultat!$G$7)),Résultat!$G$7)),Résultat!$G$7)), "")</f>
        <v/>
      </c>
    </row>
    <row r="8267" spans="1:11" ht="20.100000000000001" customHeight="1">
      <c r="A8267" s="26"/>
      <c r="B8267" s="27"/>
      <c r="C8267" s="11" t="str">
        <f>IF($B8267 &lt;&gt; "",VLOOKUP(MID(B8267,3,5),'Recyclabilité Prod Matx'!C:F,2,FALSE), "")</f>
        <v/>
      </c>
      <c r="D8267" s="11" t="str">
        <f>IF($B8267 &lt;&gt; "",VLOOKUP(MID(B8267,3,5),'Recyclabilité Prod Matx'!C:F,3,FALSE),"")</f>
        <v/>
      </c>
      <c r="E8267" s="11" t="str">
        <f>IF($B8267 &lt;&gt; "",VLOOKUP(MID(B8267,3,5),'Recyclabilité Prod Matx'!C:F,4,FALSE), "")</f>
        <v/>
      </c>
      <c r="F8267" s="12" t="str">
        <f>IF($B8267 &lt;&gt; "", IF(C8267="Totale","",IF(D8267 = 0, "", VLOOKUP(D8267,'Cond Compo'!A:B,2,FALSE))),"")</f>
        <v/>
      </c>
      <c r="G8267" s="28"/>
      <c r="H8267" s="11" t="str">
        <f xml:space="preserve"> IF(C8267="Totale",2,IF($G8267 &lt;&gt; "", IF(D8267 = "E",MATCH(G8267, 'Cond Compo'!D$16:D$18, 0), MATCH(G8267, 'Cond Compo'!C$16:C$19, 0)), ""))</f>
        <v/>
      </c>
      <c r="I8267" s="12" t="str">
        <f>IF($E8267 &lt;&gt; "", IF(E8267 = 0, "", VLOOKUP(E8267,'Cond Perturbation'!A:B,2,FALSE)),"")</f>
        <v/>
      </c>
      <c r="J8267" s="28"/>
      <c r="K8267" s="29" t="str">
        <f>IF($B8267 &lt;&gt; "", IF(C8267="Oui",IF(H8267=1,IF(E8267=0,Résultat!G$8,IF(J8267="No",Résultat!$G$8,Résultat!$G$7)),IF(H8267=2,IF(E8267=0,Résultat!G$9,IF(J8267="No",Résultat!$G$9,Résultat!$G$7)),Résultat!$G$7)),IF(C8267 = "Totale", IF(H8267=1,IF(E8267=0,Résultat!G$8,IF(J8267="No",Résultat!$G$9,Résultat!$G$7)),IF(H8267=2,IF(E8267=0,Résultat!G$9,IF(J8267="No",Résultat!$G$9,Résultat!$G$7)),Résultat!$G$7)),Résultat!$G$7)), "")</f>
        <v/>
      </c>
    </row>
    <row r="8268" spans="1:11" ht="20.100000000000001" customHeight="1">
      <c r="A8268" s="26"/>
      <c r="B8268" s="27"/>
      <c r="C8268" s="11" t="str">
        <f>IF($B8268 &lt;&gt; "",VLOOKUP(MID(B8268,3,5),'Recyclabilité Prod Matx'!C:F,2,FALSE), "")</f>
        <v/>
      </c>
      <c r="D8268" s="11" t="str">
        <f>IF($B8268 &lt;&gt; "",VLOOKUP(MID(B8268,3,5),'Recyclabilité Prod Matx'!C:F,3,FALSE),"")</f>
        <v/>
      </c>
      <c r="E8268" s="11" t="str">
        <f>IF($B8268 &lt;&gt; "",VLOOKUP(MID(B8268,3,5),'Recyclabilité Prod Matx'!C:F,4,FALSE), "")</f>
        <v/>
      </c>
      <c r="F8268" s="12" t="str">
        <f>IF($B8268 &lt;&gt; "", IF(C8268="Totale","",IF(D8268 = 0, "", VLOOKUP(D8268,'Cond Compo'!A:B,2,FALSE))),"")</f>
        <v/>
      </c>
      <c r="G8268" s="28"/>
      <c r="H8268" s="11" t="str">
        <f xml:space="preserve"> IF(C8268="Totale",2,IF($G8268 &lt;&gt; "", IF(D8268 = "E",MATCH(G8268, 'Cond Compo'!D$16:D$18, 0), MATCH(G8268, 'Cond Compo'!C$16:C$19, 0)), ""))</f>
        <v/>
      </c>
      <c r="I8268" s="12" t="str">
        <f>IF($E8268 &lt;&gt; "", IF(E8268 = 0, "", VLOOKUP(E8268,'Cond Perturbation'!A:B,2,FALSE)),"")</f>
        <v/>
      </c>
      <c r="J8268" s="28"/>
      <c r="K8268" s="29" t="str">
        <f>IF($B8268 &lt;&gt; "", IF(C8268="Oui",IF(H8268=1,IF(E8268=0,Résultat!G$8,IF(J8268="No",Résultat!$G$8,Résultat!$G$7)),IF(H8268=2,IF(E8268=0,Résultat!G$9,IF(J8268="No",Résultat!$G$9,Résultat!$G$7)),Résultat!$G$7)),IF(C8268 = "Totale", IF(H8268=1,IF(E8268=0,Résultat!G$8,IF(J8268="No",Résultat!$G$9,Résultat!$G$7)),IF(H8268=2,IF(E8268=0,Résultat!G$9,IF(J8268="No",Résultat!$G$9,Résultat!$G$7)),Résultat!$G$7)),Résultat!$G$7)), "")</f>
        <v/>
      </c>
    </row>
    <row r="8269" spans="1:11" ht="20.100000000000001" customHeight="1">
      <c r="A8269" s="26"/>
      <c r="B8269" s="27"/>
      <c r="C8269" s="11" t="str">
        <f>IF($B8269 &lt;&gt; "",VLOOKUP(MID(B8269,3,5),'Recyclabilité Prod Matx'!C:F,2,FALSE), "")</f>
        <v/>
      </c>
      <c r="D8269" s="11" t="str">
        <f>IF($B8269 &lt;&gt; "",VLOOKUP(MID(B8269,3,5),'Recyclabilité Prod Matx'!C:F,3,FALSE),"")</f>
        <v/>
      </c>
      <c r="E8269" s="11" t="str">
        <f>IF($B8269 &lt;&gt; "",VLOOKUP(MID(B8269,3,5),'Recyclabilité Prod Matx'!C:F,4,FALSE), "")</f>
        <v/>
      </c>
      <c r="F8269" s="12" t="str">
        <f>IF($B8269 &lt;&gt; "", IF(C8269="Totale","",IF(D8269 = 0, "", VLOOKUP(D8269,'Cond Compo'!A:B,2,FALSE))),"")</f>
        <v/>
      </c>
      <c r="G8269" s="28"/>
      <c r="H8269" s="11" t="str">
        <f xml:space="preserve"> IF(C8269="Totale",2,IF($G8269 &lt;&gt; "", IF(D8269 = "E",MATCH(G8269, 'Cond Compo'!D$16:D$18, 0), MATCH(G8269, 'Cond Compo'!C$16:C$19, 0)), ""))</f>
        <v/>
      </c>
      <c r="I8269" s="12" t="str">
        <f>IF($E8269 &lt;&gt; "", IF(E8269 = 0, "", VLOOKUP(E8269,'Cond Perturbation'!A:B,2,FALSE)),"")</f>
        <v/>
      </c>
      <c r="J8269" s="28"/>
      <c r="K8269" s="29" t="str">
        <f>IF($B8269 &lt;&gt; "", IF(C8269="Oui",IF(H8269=1,IF(E8269=0,Résultat!G$8,IF(J8269="No",Résultat!$G$8,Résultat!$G$7)),IF(H8269=2,IF(E8269=0,Résultat!G$9,IF(J8269="No",Résultat!$G$9,Résultat!$G$7)),Résultat!$G$7)),IF(C8269 = "Totale", IF(H8269=1,IF(E8269=0,Résultat!G$8,IF(J8269="No",Résultat!$G$9,Résultat!$G$7)),IF(H8269=2,IF(E8269=0,Résultat!G$9,IF(J8269="No",Résultat!$G$9,Résultat!$G$7)),Résultat!$G$7)),Résultat!$G$7)), "")</f>
        <v/>
      </c>
    </row>
    <row r="8270" spans="1:11" ht="20.100000000000001" customHeight="1">
      <c r="A8270" s="26"/>
      <c r="B8270" s="27"/>
      <c r="C8270" s="11" t="str">
        <f>IF($B8270 &lt;&gt; "",VLOOKUP(MID(B8270,3,5),'Recyclabilité Prod Matx'!C:F,2,FALSE), "")</f>
        <v/>
      </c>
      <c r="D8270" s="11" t="str">
        <f>IF($B8270 &lt;&gt; "",VLOOKUP(MID(B8270,3,5),'Recyclabilité Prod Matx'!C:F,3,FALSE),"")</f>
        <v/>
      </c>
      <c r="E8270" s="11" t="str">
        <f>IF($B8270 &lt;&gt; "",VLOOKUP(MID(B8270,3,5),'Recyclabilité Prod Matx'!C:F,4,FALSE), "")</f>
        <v/>
      </c>
      <c r="F8270" s="12" t="str">
        <f>IF($B8270 &lt;&gt; "", IF(C8270="Totale","",IF(D8270 = 0, "", VLOOKUP(D8270,'Cond Compo'!A:B,2,FALSE))),"")</f>
        <v/>
      </c>
      <c r="G8270" s="28"/>
      <c r="H8270" s="11" t="str">
        <f xml:space="preserve"> IF(C8270="Totale",2,IF($G8270 &lt;&gt; "", IF(D8270 = "E",MATCH(G8270, 'Cond Compo'!D$16:D$18, 0), MATCH(G8270, 'Cond Compo'!C$16:C$19, 0)), ""))</f>
        <v/>
      </c>
      <c r="I8270" s="12" t="str">
        <f>IF($E8270 &lt;&gt; "", IF(E8270 = 0, "", VLOOKUP(E8270,'Cond Perturbation'!A:B,2,FALSE)),"")</f>
        <v/>
      </c>
      <c r="J8270" s="28"/>
      <c r="K8270" s="29" t="str">
        <f>IF($B8270 &lt;&gt; "", IF(C8270="Oui",IF(H8270=1,IF(E8270=0,Résultat!G$8,IF(J8270="No",Résultat!$G$8,Résultat!$G$7)),IF(H8270=2,IF(E8270=0,Résultat!G$9,IF(J8270="No",Résultat!$G$9,Résultat!$G$7)),Résultat!$G$7)),IF(C8270 = "Totale", IF(H8270=1,IF(E8270=0,Résultat!G$8,IF(J8270="No",Résultat!$G$9,Résultat!$G$7)),IF(H8270=2,IF(E8270=0,Résultat!G$9,IF(J8270="No",Résultat!$G$9,Résultat!$G$7)),Résultat!$G$7)),Résultat!$G$7)), "")</f>
        <v/>
      </c>
    </row>
    <row r="8271" spans="1:11" ht="20.100000000000001" customHeight="1">
      <c r="A8271" s="26"/>
      <c r="B8271" s="27"/>
      <c r="C8271" s="11" t="str">
        <f>IF($B8271 &lt;&gt; "",VLOOKUP(MID(B8271,3,5),'Recyclabilité Prod Matx'!C:F,2,FALSE), "")</f>
        <v/>
      </c>
      <c r="D8271" s="11" t="str">
        <f>IF($B8271 &lt;&gt; "",VLOOKUP(MID(B8271,3,5),'Recyclabilité Prod Matx'!C:F,3,FALSE),"")</f>
        <v/>
      </c>
      <c r="E8271" s="11" t="str">
        <f>IF($B8271 &lt;&gt; "",VLOOKUP(MID(B8271,3,5),'Recyclabilité Prod Matx'!C:F,4,FALSE), "")</f>
        <v/>
      </c>
      <c r="F8271" s="12" t="str">
        <f>IF($B8271 &lt;&gt; "", IF(C8271="Totale","",IF(D8271 = 0, "", VLOOKUP(D8271,'Cond Compo'!A:B,2,FALSE))),"")</f>
        <v/>
      </c>
      <c r="G8271" s="28"/>
      <c r="H8271" s="11" t="str">
        <f xml:space="preserve"> IF(C8271="Totale",2,IF($G8271 &lt;&gt; "", IF(D8271 = "E",MATCH(G8271, 'Cond Compo'!D$16:D$18, 0), MATCH(G8271, 'Cond Compo'!C$16:C$19, 0)), ""))</f>
        <v/>
      </c>
      <c r="I8271" s="12" t="str">
        <f>IF($E8271 &lt;&gt; "", IF(E8271 = 0, "", VLOOKUP(E8271,'Cond Perturbation'!A:B,2,FALSE)),"")</f>
        <v/>
      </c>
      <c r="J8271" s="28"/>
      <c r="K8271" s="29" t="str">
        <f>IF($B8271 &lt;&gt; "", IF(C8271="Oui",IF(H8271=1,IF(E8271=0,Résultat!G$8,IF(J8271="No",Résultat!$G$8,Résultat!$G$7)),IF(H8271=2,IF(E8271=0,Résultat!G$9,IF(J8271="No",Résultat!$G$9,Résultat!$G$7)),Résultat!$G$7)),IF(C8271 = "Totale", IF(H8271=1,IF(E8271=0,Résultat!G$8,IF(J8271="No",Résultat!$G$9,Résultat!$G$7)),IF(H8271=2,IF(E8271=0,Résultat!G$9,IF(J8271="No",Résultat!$G$9,Résultat!$G$7)),Résultat!$G$7)),Résultat!$G$7)), "")</f>
        <v/>
      </c>
    </row>
    <row r="8272" spans="1:11" ht="20.100000000000001" customHeight="1">
      <c r="A8272" s="26"/>
      <c r="B8272" s="27"/>
      <c r="C8272" s="11" t="str">
        <f>IF($B8272 &lt;&gt; "",VLOOKUP(MID(B8272,3,5),'Recyclabilité Prod Matx'!C:F,2,FALSE), "")</f>
        <v/>
      </c>
      <c r="D8272" s="11" t="str">
        <f>IF($B8272 &lt;&gt; "",VLOOKUP(MID(B8272,3,5),'Recyclabilité Prod Matx'!C:F,3,FALSE),"")</f>
        <v/>
      </c>
      <c r="E8272" s="11" t="str">
        <f>IF($B8272 &lt;&gt; "",VLOOKUP(MID(B8272,3,5),'Recyclabilité Prod Matx'!C:F,4,FALSE), "")</f>
        <v/>
      </c>
      <c r="F8272" s="12" t="str">
        <f>IF($B8272 &lt;&gt; "", IF(C8272="Totale","",IF(D8272 = 0, "", VLOOKUP(D8272,'Cond Compo'!A:B,2,FALSE))),"")</f>
        <v/>
      </c>
      <c r="G8272" s="28"/>
      <c r="H8272" s="11" t="str">
        <f xml:space="preserve"> IF(C8272="Totale",2,IF($G8272 &lt;&gt; "", IF(D8272 = "E",MATCH(G8272, 'Cond Compo'!D$16:D$18, 0), MATCH(G8272, 'Cond Compo'!C$16:C$19, 0)), ""))</f>
        <v/>
      </c>
      <c r="I8272" s="12" t="str">
        <f>IF($E8272 &lt;&gt; "", IF(E8272 = 0, "", VLOOKUP(E8272,'Cond Perturbation'!A:B,2,FALSE)),"")</f>
        <v/>
      </c>
      <c r="J8272" s="28"/>
      <c r="K8272" s="29" t="str">
        <f>IF($B8272 &lt;&gt; "", IF(C8272="Oui",IF(H8272=1,IF(E8272=0,Résultat!G$8,IF(J8272="No",Résultat!$G$8,Résultat!$G$7)),IF(H8272=2,IF(E8272=0,Résultat!G$9,IF(J8272="No",Résultat!$G$9,Résultat!$G$7)),Résultat!$G$7)),IF(C8272 = "Totale", IF(H8272=1,IF(E8272=0,Résultat!G$8,IF(J8272="No",Résultat!$G$9,Résultat!$G$7)),IF(H8272=2,IF(E8272=0,Résultat!G$9,IF(J8272="No",Résultat!$G$9,Résultat!$G$7)),Résultat!$G$7)),Résultat!$G$7)), "")</f>
        <v/>
      </c>
    </row>
    <row r="8273" spans="1:11" ht="20.100000000000001" customHeight="1">
      <c r="A8273" s="26"/>
      <c r="B8273" s="27"/>
      <c r="C8273" s="11" t="str">
        <f>IF($B8273 &lt;&gt; "",VLOOKUP(MID(B8273,3,5),'Recyclabilité Prod Matx'!C:F,2,FALSE), "")</f>
        <v/>
      </c>
      <c r="D8273" s="11" t="str">
        <f>IF($B8273 &lt;&gt; "",VLOOKUP(MID(B8273,3,5),'Recyclabilité Prod Matx'!C:F,3,FALSE),"")</f>
        <v/>
      </c>
      <c r="E8273" s="11" t="str">
        <f>IF($B8273 &lt;&gt; "",VLOOKUP(MID(B8273,3,5),'Recyclabilité Prod Matx'!C:F,4,FALSE), "")</f>
        <v/>
      </c>
      <c r="F8273" s="12" t="str">
        <f>IF($B8273 &lt;&gt; "", IF(C8273="Totale","",IF(D8273 = 0, "", VLOOKUP(D8273,'Cond Compo'!A:B,2,FALSE))),"")</f>
        <v/>
      </c>
      <c r="G8273" s="28"/>
      <c r="H8273" s="11" t="str">
        <f xml:space="preserve"> IF(C8273="Totale",2,IF($G8273 &lt;&gt; "", IF(D8273 = "E",MATCH(G8273, 'Cond Compo'!D$16:D$18, 0), MATCH(G8273, 'Cond Compo'!C$16:C$19, 0)), ""))</f>
        <v/>
      </c>
      <c r="I8273" s="12" t="str">
        <f>IF($E8273 &lt;&gt; "", IF(E8273 = 0, "", VLOOKUP(E8273,'Cond Perturbation'!A:B,2,FALSE)),"")</f>
        <v/>
      </c>
      <c r="J8273" s="28"/>
      <c r="K8273" s="29" t="str">
        <f>IF($B8273 &lt;&gt; "", IF(C8273="Oui",IF(H8273=1,IF(E8273=0,Résultat!G$8,IF(J8273="No",Résultat!$G$8,Résultat!$G$7)),IF(H8273=2,IF(E8273=0,Résultat!G$9,IF(J8273="No",Résultat!$G$9,Résultat!$G$7)),Résultat!$G$7)),IF(C8273 = "Totale", IF(H8273=1,IF(E8273=0,Résultat!G$8,IF(J8273="No",Résultat!$G$9,Résultat!$G$7)),IF(H8273=2,IF(E8273=0,Résultat!G$9,IF(J8273="No",Résultat!$G$9,Résultat!$G$7)),Résultat!$G$7)),Résultat!$G$7)), "")</f>
        <v/>
      </c>
    </row>
    <row r="8274" spans="1:11" ht="20.100000000000001" customHeight="1">
      <c r="A8274" s="26"/>
      <c r="B8274" s="27"/>
      <c r="C8274" s="11" t="str">
        <f>IF($B8274 &lt;&gt; "",VLOOKUP(MID(B8274,3,5),'Recyclabilité Prod Matx'!C:F,2,FALSE), "")</f>
        <v/>
      </c>
      <c r="D8274" s="11" t="str">
        <f>IF($B8274 &lt;&gt; "",VLOOKUP(MID(B8274,3,5),'Recyclabilité Prod Matx'!C:F,3,FALSE),"")</f>
        <v/>
      </c>
      <c r="E8274" s="11" t="str">
        <f>IF($B8274 &lt;&gt; "",VLOOKUP(MID(B8274,3,5),'Recyclabilité Prod Matx'!C:F,4,FALSE), "")</f>
        <v/>
      </c>
      <c r="F8274" s="12" t="str">
        <f>IF($B8274 &lt;&gt; "", IF(C8274="Totale","",IF(D8274 = 0, "", VLOOKUP(D8274,'Cond Compo'!A:B,2,FALSE))),"")</f>
        <v/>
      </c>
      <c r="G8274" s="28"/>
      <c r="H8274" s="11" t="str">
        <f xml:space="preserve"> IF(C8274="Totale",2,IF($G8274 &lt;&gt; "", IF(D8274 = "E",MATCH(G8274, 'Cond Compo'!D$16:D$18, 0), MATCH(G8274, 'Cond Compo'!C$16:C$19, 0)), ""))</f>
        <v/>
      </c>
      <c r="I8274" s="12" t="str">
        <f>IF($E8274 &lt;&gt; "", IF(E8274 = 0, "", VLOOKUP(E8274,'Cond Perturbation'!A:B,2,FALSE)),"")</f>
        <v/>
      </c>
      <c r="J8274" s="28"/>
      <c r="K8274" s="29" t="str">
        <f>IF($B8274 &lt;&gt; "", IF(C8274="Oui",IF(H8274=1,IF(E8274=0,Résultat!G$8,IF(J8274="No",Résultat!$G$8,Résultat!$G$7)),IF(H8274=2,IF(E8274=0,Résultat!G$9,IF(J8274="No",Résultat!$G$9,Résultat!$G$7)),Résultat!$G$7)),IF(C8274 = "Totale", IF(H8274=1,IF(E8274=0,Résultat!G$8,IF(J8274="No",Résultat!$G$9,Résultat!$G$7)),IF(H8274=2,IF(E8274=0,Résultat!G$9,IF(J8274="No",Résultat!$G$9,Résultat!$G$7)),Résultat!$G$7)),Résultat!$G$7)), "")</f>
        <v/>
      </c>
    </row>
    <row r="8275" spans="1:11" ht="20.100000000000001" customHeight="1">
      <c r="A8275" s="26"/>
      <c r="B8275" s="27"/>
      <c r="C8275" s="11" t="str">
        <f>IF($B8275 &lt;&gt; "",VLOOKUP(MID(B8275,3,5),'Recyclabilité Prod Matx'!C:F,2,FALSE), "")</f>
        <v/>
      </c>
      <c r="D8275" s="11" t="str">
        <f>IF($B8275 &lt;&gt; "",VLOOKUP(MID(B8275,3,5),'Recyclabilité Prod Matx'!C:F,3,FALSE),"")</f>
        <v/>
      </c>
      <c r="E8275" s="11" t="str">
        <f>IF($B8275 &lt;&gt; "",VLOOKUP(MID(B8275,3,5),'Recyclabilité Prod Matx'!C:F,4,FALSE), "")</f>
        <v/>
      </c>
      <c r="F8275" s="12" t="str">
        <f>IF($B8275 &lt;&gt; "", IF(C8275="Totale","",IF(D8275 = 0, "", VLOOKUP(D8275,'Cond Compo'!A:B,2,FALSE))),"")</f>
        <v/>
      </c>
      <c r="G8275" s="28"/>
      <c r="H8275" s="11" t="str">
        <f xml:space="preserve"> IF(C8275="Totale",2,IF($G8275 &lt;&gt; "", IF(D8275 = "E",MATCH(G8275, 'Cond Compo'!D$16:D$18, 0), MATCH(G8275, 'Cond Compo'!C$16:C$19, 0)), ""))</f>
        <v/>
      </c>
      <c r="I8275" s="12" t="str">
        <f>IF($E8275 &lt;&gt; "", IF(E8275 = 0, "", VLOOKUP(E8275,'Cond Perturbation'!A:B,2,FALSE)),"")</f>
        <v/>
      </c>
      <c r="J8275" s="28"/>
      <c r="K8275" s="29" t="str">
        <f>IF($B8275 &lt;&gt; "", IF(C8275="Oui",IF(H8275=1,IF(E8275=0,Résultat!G$8,IF(J8275="No",Résultat!$G$8,Résultat!$G$7)),IF(H8275=2,IF(E8275=0,Résultat!G$9,IF(J8275="No",Résultat!$G$9,Résultat!$G$7)),Résultat!$G$7)),IF(C8275 = "Totale", IF(H8275=1,IF(E8275=0,Résultat!G$8,IF(J8275="No",Résultat!$G$9,Résultat!$G$7)),IF(H8275=2,IF(E8275=0,Résultat!G$9,IF(J8275="No",Résultat!$G$9,Résultat!$G$7)),Résultat!$G$7)),Résultat!$G$7)), "")</f>
        <v/>
      </c>
    </row>
    <row r="8276" spans="1:11" ht="20.100000000000001" customHeight="1">
      <c r="A8276" s="26"/>
      <c r="B8276" s="27"/>
      <c r="C8276" s="11" t="str">
        <f>IF($B8276 &lt;&gt; "",VLOOKUP(MID(B8276,3,5),'Recyclabilité Prod Matx'!C:F,2,FALSE), "")</f>
        <v/>
      </c>
      <c r="D8276" s="11" t="str">
        <f>IF($B8276 &lt;&gt; "",VLOOKUP(MID(B8276,3,5),'Recyclabilité Prod Matx'!C:F,3,FALSE),"")</f>
        <v/>
      </c>
      <c r="E8276" s="11" t="str">
        <f>IF($B8276 &lt;&gt; "",VLOOKUP(MID(B8276,3,5),'Recyclabilité Prod Matx'!C:F,4,FALSE), "")</f>
        <v/>
      </c>
      <c r="F8276" s="12" t="str">
        <f>IF($B8276 &lt;&gt; "", IF(C8276="Totale","",IF(D8276 = 0, "", VLOOKUP(D8276,'Cond Compo'!A:B,2,FALSE))),"")</f>
        <v/>
      </c>
      <c r="G8276" s="28"/>
      <c r="H8276" s="11" t="str">
        <f xml:space="preserve"> IF(C8276="Totale",2,IF($G8276 &lt;&gt; "", IF(D8276 = "E",MATCH(G8276, 'Cond Compo'!D$16:D$18, 0), MATCH(G8276, 'Cond Compo'!C$16:C$19, 0)), ""))</f>
        <v/>
      </c>
      <c r="I8276" s="12" t="str">
        <f>IF($E8276 &lt;&gt; "", IF(E8276 = 0, "", VLOOKUP(E8276,'Cond Perturbation'!A:B,2,FALSE)),"")</f>
        <v/>
      </c>
      <c r="J8276" s="28"/>
      <c r="K8276" s="29" t="str">
        <f>IF($B8276 &lt;&gt; "", IF(C8276="Oui",IF(H8276=1,IF(E8276=0,Résultat!G$8,IF(J8276="No",Résultat!$G$8,Résultat!$G$7)),IF(H8276=2,IF(E8276=0,Résultat!G$9,IF(J8276="No",Résultat!$G$9,Résultat!$G$7)),Résultat!$G$7)),IF(C8276 = "Totale", IF(H8276=1,IF(E8276=0,Résultat!G$8,IF(J8276="No",Résultat!$G$9,Résultat!$G$7)),IF(H8276=2,IF(E8276=0,Résultat!G$9,IF(J8276="No",Résultat!$G$9,Résultat!$G$7)),Résultat!$G$7)),Résultat!$G$7)), "")</f>
        <v/>
      </c>
    </row>
    <row r="8277" spans="1:11" ht="20.100000000000001" customHeight="1">
      <c r="A8277" s="26"/>
      <c r="B8277" s="27"/>
      <c r="C8277" s="11" t="str">
        <f>IF($B8277 &lt;&gt; "",VLOOKUP(MID(B8277,3,5),'Recyclabilité Prod Matx'!C:F,2,FALSE), "")</f>
        <v/>
      </c>
      <c r="D8277" s="11" t="str">
        <f>IF($B8277 &lt;&gt; "",VLOOKUP(MID(B8277,3,5),'Recyclabilité Prod Matx'!C:F,3,FALSE),"")</f>
        <v/>
      </c>
      <c r="E8277" s="11" t="str">
        <f>IF($B8277 &lt;&gt; "",VLOOKUP(MID(B8277,3,5),'Recyclabilité Prod Matx'!C:F,4,FALSE), "")</f>
        <v/>
      </c>
      <c r="F8277" s="12" t="str">
        <f>IF($B8277 &lt;&gt; "", IF(C8277="Totale","",IF(D8277 = 0, "", VLOOKUP(D8277,'Cond Compo'!A:B,2,FALSE))),"")</f>
        <v/>
      </c>
      <c r="G8277" s="28"/>
      <c r="H8277" s="11" t="str">
        <f xml:space="preserve"> IF(C8277="Totale",2,IF($G8277 &lt;&gt; "", IF(D8277 = "E",MATCH(G8277, 'Cond Compo'!D$16:D$18, 0), MATCH(G8277, 'Cond Compo'!C$16:C$19, 0)), ""))</f>
        <v/>
      </c>
      <c r="I8277" s="12" t="str">
        <f>IF($E8277 &lt;&gt; "", IF(E8277 = 0, "", VLOOKUP(E8277,'Cond Perturbation'!A:B,2,FALSE)),"")</f>
        <v/>
      </c>
      <c r="J8277" s="28"/>
      <c r="K8277" s="29" t="str">
        <f>IF($B8277 &lt;&gt; "", IF(C8277="Oui",IF(H8277=1,IF(E8277=0,Résultat!G$8,IF(J8277="No",Résultat!$G$8,Résultat!$G$7)),IF(H8277=2,IF(E8277=0,Résultat!G$9,IF(J8277="No",Résultat!$G$9,Résultat!$G$7)),Résultat!$G$7)),IF(C8277 = "Totale", IF(H8277=1,IF(E8277=0,Résultat!G$8,IF(J8277="No",Résultat!$G$9,Résultat!$G$7)),IF(H8277=2,IF(E8277=0,Résultat!G$9,IF(J8277="No",Résultat!$G$9,Résultat!$G$7)),Résultat!$G$7)),Résultat!$G$7)), "")</f>
        <v/>
      </c>
    </row>
    <row r="8278" spans="1:11" ht="20.100000000000001" customHeight="1">
      <c r="A8278" s="26"/>
      <c r="B8278" s="27"/>
      <c r="C8278" s="11" t="str">
        <f>IF($B8278 &lt;&gt; "",VLOOKUP(MID(B8278,3,5),'Recyclabilité Prod Matx'!C:F,2,FALSE), "")</f>
        <v/>
      </c>
      <c r="D8278" s="11" t="str">
        <f>IF($B8278 &lt;&gt; "",VLOOKUP(MID(B8278,3,5),'Recyclabilité Prod Matx'!C:F,3,FALSE),"")</f>
        <v/>
      </c>
      <c r="E8278" s="11" t="str">
        <f>IF($B8278 &lt;&gt; "",VLOOKUP(MID(B8278,3,5),'Recyclabilité Prod Matx'!C:F,4,FALSE), "")</f>
        <v/>
      </c>
      <c r="F8278" s="12" t="str">
        <f>IF($B8278 &lt;&gt; "", IF(C8278="Totale","",IF(D8278 = 0, "", VLOOKUP(D8278,'Cond Compo'!A:B,2,FALSE))),"")</f>
        <v/>
      </c>
      <c r="G8278" s="28"/>
      <c r="H8278" s="11" t="str">
        <f xml:space="preserve"> IF(C8278="Totale",2,IF($G8278 &lt;&gt; "", IF(D8278 = "E",MATCH(G8278, 'Cond Compo'!D$16:D$18, 0), MATCH(G8278, 'Cond Compo'!C$16:C$19, 0)), ""))</f>
        <v/>
      </c>
      <c r="I8278" s="12" t="str">
        <f>IF($E8278 &lt;&gt; "", IF(E8278 = 0, "", VLOOKUP(E8278,'Cond Perturbation'!A:B,2,FALSE)),"")</f>
        <v/>
      </c>
      <c r="J8278" s="28"/>
      <c r="K8278" s="29" t="str">
        <f>IF($B8278 &lt;&gt; "", IF(C8278="Oui",IF(H8278=1,IF(E8278=0,Résultat!G$8,IF(J8278="No",Résultat!$G$8,Résultat!$G$7)),IF(H8278=2,IF(E8278=0,Résultat!G$9,IF(J8278="No",Résultat!$G$9,Résultat!$G$7)),Résultat!$G$7)),IF(C8278 = "Totale", IF(H8278=1,IF(E8278=0,Résultat!G$8,IF(J8278="No",Résultat!$G$9,Résultat!$G$7)),IF(H8278=2,IF(E8278=0,Résultat!G$9,IF(J8278="No",Résultat!$G$9,Résultat!$G$7)),Résultat!$G$7)),Résultat!$G$7)), "")</f>
        <v/>
      </c>
    </row>
    <row r="8279" spans="1:11" ht="20.100000000000001" customHeight="1">
      <c r="A8279" s="26"/>
      <c r="B8279" s="27"/>
      <c r="C8279" s="11" t="str">
        <f>IF($B8279 &lt;&gt; "",VLOOKUP(MID(B8279,3,5),'Recyclabilité Prod Matx'!C:F,2,FALSE), "")</f>
        <v/>
      </c>
      <c r="D8279" s="11" t="str">
        <f>IF($B8279 &lt;&gt; "",VLOOKUP(MID(B8279,3,5),'Recyclabilité Prod Matx'!C:F,3,FALSE),"")</f>
        <v/>
      </c>
      <c r="E8279" s="11" t="str">
        <f>IF($B8279 &lt;&gt; "",VLOOKUP(MID(B8279,3,5),'Recyclabilité Prod Matx'!C:F,4,FALSE), "")</f>
        <v/>
      </c>
      <c r="F8279" s="12" t="str">
        <f>IF($B8279 &lt;&gt; "", IF(C8279="Totale","",IF(D8279 = 0, "", VLOOKUP(D8279,'Cond Compo'!A:B,2,FALSE))),"")</f>
        <v/>
      </c>
      <c r="G8279" s="28"/>
      <c r="H8279" s="11" t="str">
        <f xml:space="preserve"> IF(C8279="Totale",2,IF($G8279 &lt;&gt; "", IF(D8279 = "E",MATCH(G8279, 'Cond Compo'!D$16:D$18, 0), MATCH(G8279, 'Cond Compo'!C$16:C$19, 0)), ""))</f>
        <v/>
      </c>
      <c r="I8279" s="12" t="str">
        <f>IF($E8279 &lt;&gt; "", IF(E8279 = 0, "", VLOOKUP(E8279,'Cond Perturbation'!A:B,2,FALSE)),"")</f>
        <v/>
      </c>
      <c r="J8279" s="28"/>
      <c r="K8279" s="29" t="str">
        <f>IF($B8279 &lt;&gt; "", IF(C8279="Oui",IF(H8279=1,IF(E8279=0,Résultat!G$8,IF(J8279="No",Résultat!$G$8,Résultat!$G$7)),IF(H8279=2,IF(E8279=0,Résultat!G$9,IF(J8279="No",Résultat!$G$9,Résultat!$G$7)),Résultat!$G$7)),IF(C8279 = "Totale", IF(H8279=1,IF(E8279=0,Résultat!G$8,IF(J8279="No",Résultat!$G$9,Résultat!$G$7)),IF(H8279=2,IF(E8279=0,Résultat!G$9,IF(J8279="No",Résultat!$G$9,Résultat!$G$7)),Résultat!$G$7)),Résultat!$G$7)), "")</f>
        <v/>
      </c>
    </row>
    <row r="8280" spans="1:11" ht="20.100000000000001" customHeight="1">
      <c r="A8280" s="26"/>
      <c r="B8280" s="27"/>
      <c r="C8280" s="11" t="str">
        <f>IF($B8280 &lt;&gt; "",VLOOKUP(MID(B8280,3,5),'Recyclabilité Prod Matx'!C:F,2,FALSE), "")</f>
        <v/>
      </c>
      <c r="D8280" s="11" t="str">
        <f>IF($B8280 &lt;&gt; "",VLOOKUP(MID(B8280,3,5),'Recyclabilité Prod Matx'!C:F,3,FALSE),"")</f>
        <v/>
      </c>
      <c r="E8280" s="11" t="str">
        <f>IF($B8280 &lt;&gt; "",VLOOKUP(MID(B8280,3,5),'Recyclabilité Prod Matx'!C:F,4,FALSE), "")</f>
        <v/>
      </c>
      <c r="F8280" s="12" t="str">
        <f>IF($B8280 &lt;&gt; "", IF(C8280="Totale","",IF(D8280 = 0, "", VLOOKUP(D8280,'Cond Compo'!A:B,2,FALSE))),"")</f>
        <v/>
      </c>
      <c r="G8280" s="28"/>
      <c r="H8280" s="11" t="str">
        <f xml:space="preserve"> IF(C8280="Totale",2,IF($G8280 &lt;&gt; "", IF(D8280 = "E",MATCH(G8280, 'Cond Compo'!D$16:D$18, 0), MATCH(G8280, 'Cond Compo'!C$16:C$19, 0)), ""))</f>
        <v/>
      </c>
      <c r="I8280" s="12" t="str">
        <f>IF($E8280 &lt;&gt; "", IF(E8280 = 0, "", VLOOKUP(E8280,'Cond Perturbation'!A:B,2,FALSE)),"")</f>
        <v/>
      </c>
      <c r="J8280" s="28"/>
      <c r="K8280" s="29" t="str">
        <f>IF($B8280 &lt;&gt; "", IF(C8280="Oui",IF(H8280=1,IF(E8280=0,Résultat!G$8,IF(J8280="No",Résultat!$G$8,Résultat!$G$7)),IF(H8280=2,IF(E8280=0,Résultat!G$9,IF(J8280="No",Résultat!$G$9,Résultat!$G$7)),Résultat!$G$7)),IF(C8280 = "Totale", IF(H8280=1,IF(E8280=0,Résultat!G$8,IF(J8280="No",Résultat!$G$9,Résultat!$G$7)),IF(H8280=2,IF(E8280=0,Résultat!G$9,IF(J8280="No",Résultat!$G$9,Résultat!$G$7)),Résultat!$G$7)),Résultat!$G$7)), "")</f>
        <v/>
      </c>
    </row>
    <row r="8281" spans="1:11" ht="20.100000000000001" customHeight="1">
      <c r="A8281" s="26"/>
      <c r="B8281" s="27"/>
      <c r="C8281" s="11" t="str">
        <f>IF($B8281 &lt;&gt; "",VLOOKUP(MID(B8281,3,5),'Recyclabilité Prod Matx'!C:F,2,FALSE), "")</f>
        <v/>
      </c>
      <c r="D8281" s="11" t="str">
        <f>IF($B8281 &lt;&gt; "",VLOOKUP(MID(B8281,3,5),'Recyclabilité Prod Matx'!C:F,3,FALSE),"")</f>
        <v/>
      </c>
      <c r="E8281" s="11" t="str">
        <f>IF($B8281 &lt;&gt; "",VLOOKUP(MID(B8281,3,5),'Recyclabilité Prod Matx'!C:F,4,FALSE), "")</f>
        <v/>
      </c>
      <c r="F8281" s="12" t="str">
        <f>IF($B8281 &lt;&gt; "", IF(C8281="Totale","",IF(D8281 = 0, "", VLOOKUP(D8281,'Cond Compo'!A:B,2,FALSE))),"")</f>
        <v/>
      </c>
      <c r="G8281" s="28"/>
      <c r="H8281" s="11" t="str">
        <f xml:space="preserve"> IF(C8281="Totale",2,IF($G8281 &lt;&gt; "", IF(D8281 = "E",MATCH(G8281, 'Cond Compo'!D$16:D$18, 0), MATCH(G8281, 'Cond Compo'!C$16:C$19, 0)), ""))</f>
        <v/>
      </c>
      <c r="I8281" s="12" t="str">
        <f>IF($E8281 &lt;&gt; "", IF(E8281 = 0, "", VLOOKUP(E8281,'Cond Perturbation'!A:B,2,FALSE)),"")</f>
        <v/>
      </c>
      <c r="J8281" s="28"/>
      <c r="K8281" s="29" t="str">
        <f>IF($B8281 &lt;&gt; "", IF(C8281="Oui",IF(H8281=1,IF(E8281=0,Résultat!G$8,IF(J8281="No",Résultat!$G$8,Résultat!$G$7)),IF(H8281=2,IF(E8281=0,Résultat!G$9,IF(J8281="No",Résultat!$G$9,Résultat!$G$7)),Résultat!$G$7)),IF(C8281 = "Totale", IF(H8281=1,IF(E8281=0,Résultat!G$8,IF(J8281="No",Résultat!$G$9,Résultat!$G$7)),IF(H8281=2,IF(E8281=0,Résultat!G$9,IF(J8281="No",Résultat!$G$9,Résultat!$G$7)),Résultat!$G$7)),Résultat!$G$7)), "")</f>
        <v/>
      </c>
    </row>
    <row r="8282" spans="1:11" ht="20.100000000000001" customHeight="1">
      <c r="A8282" s="26"/>
      <c r="B8282" s="27"/>
      <c r="C8282" s="11" t="str">
        <f>IF($B8282 &lt;&gt; "",VLOOKUP(MID(B8282,3,5),'Recyclabilité Prod Matx'!C:F,2,FALSE), "")</f>
        <v/>
      </c>
      <c r="D8282" s="11" t="str">
        <f>IF($B8282 &lt;&gt; "",VLOOKUP(MID(B8282,3,5),'Recyclabilité Prod Matx'!C:F,3,FALSE),"")</f>
        <v/>
      </c>
      <c r="E8282" s="11" t="str">
        <f>IF($B8282 &lt;&gt; "",VLOOKUP(MID(B8282,3,5),'Recyclabilité Prod Matx'!C:F,4,FALSE), "")</f>
        <v/>
      </c>
      <c r="F8282" s="12" t="str">
        <f>IF($B8282 &lt;&gt; "", IF(C8282="Totale","",IF(D8282 = 0, "", VLOOKUP(D8282,'Cond Compo'!A:B,2,FALSE))),"")</f>
        <v/>
      </c>
      <c r="G8282" s="28"/>
      <c r="H8282" s="11" t="str">
        <f xml:space="preserve"> IF(C8282="Totale",2,IF($G8282 &lt;&gt; "", IF(D8282 = "E",MATCH(G8282, 'Cond Compo'!D$16:D$18, 0), MATCH(G8282, 'Cond Compo'!C$16:C$19, 0)), ""))</f>
        <v/>
      </c>
      <c r="I8282" s="12" t="str">
        <f>IF($E8282 &lt;&gt; "", IF(E8282 = 0, "", VLOOKUP(E8282,'Cond Perturbation'!A:B,2,FALSE)),"")</f>
        <v/>
      </c>
      <c r="J8282" s="28"/>
      <c r="K8282" s="29" t="str">
        <f>IF($B8282 &lt;&gt; "", IF(C8282="Oui",IF(H8282=1,IF(E8282=0,Résultat!G$8,IF(J8282="No",Résultat!$G$8,Résultat!$G$7)),IF(H8282=2,IF(E8282=0,Résultat!G$9,IF(J8282="No",Résultat!$G$9,Résultat!$G$7)),Résultat!$G$7)),IF(C8282 = "Totale", IF(H8282=1,IF(E8282=0,Résultat!G$8,IF(J8282="No",Résultat!$G$9,Résultat!$G$7)),IF(H8282=2,IF(E8282=0,Résultat!G$9,IF(J8282="No",Résultat!$G$9,Résultat!$G$7)),Résultat!$G$7)),Résultat!$G$7)), "")</f>
        <v/>
      </c>
    </row>
    <row r="8283" spans="1:11" ht="20.100000000000001" customHeight="1">
      <c r="A8283" s="26"/>
      <c r="B8283" s="27"/>
      <c r="C8283" s="11" t="str">
        <f>IF($B8283 &lt;&gt; "",VLOOKUP(MID(B8283,3,5),'Recyclabilité Prod Matx'!C:F,2,FALSE), "")</f>
        <v/>
      </c>
      <c r="D8283" s="11" t="str">
        <f>IF($B8283 &lt;&gt; "",VLOOKUP(MID(B8283,3,5),'Recyclabilité Prod Matx'!C:F,3,FALSE),"")</f>
        <v/>
      </c>
      <c r="E8283" s="11" t="str">
        <f>IF($B8283 &lt;&gt; "",VLOOKUP(MID(B8283,3,5),'Recyclabilité Prod Matx'!C:F,4,FALSE), "")</f>
        <v/>
      </c>
      <c r="F8283" s="12" t="str">
        <f>IF($B8283 &lt;&gt; "", IF(C8283="Totale","",IF(D8283 = 0, "", VLOOKUP(D8283,'Cond Compo'!A:B,2,FALSE))),"")</f>
        <v/>
      </c>
      <c r="G8283" s="28"/>
      <c r="H8283" s="11" t="str">
        <f xml:space="preserve"> IF(C8283="Totale",2,IF($G8283 &lt;&gt; "", IF(D8283 = "E",MATCH(G8283, 'Cond Compo'!D$16:D$18, 0), MATCH(G8283, 'Cond Compo'!C$16:C$19, 0)), ""))</f>
        <v/>
      </c>
      <c r="I8283" s="12" t="str">
        <f>IF($E8283 &lt;&gt; "", IF(E8283 = 0, "", VLOOKUP(E8283,'Cond Perturbation'!A:B,2,FALSE)),"")</f>
        <v/>
      </c>
      <c r="J8283" s="28"/>
      <c r="K8283" s="29" t="str">
        <f>IF($B8283 &lt;&gt; "", IF(C8283="Oui",IF(H8283=1,IF(E8283=0,Résultat!G$8,IF(J8283="No",Résultat!$G$8,Résultat!$G$7)),IF(H8283=2,IF(E8283=0,Résultat!G$9,IF(J8283="No",Résultat!$G$9,Résultat!$G$7)),Résultat!$G$7)),IF(C8283 = "Totale", IF(H8283=1,IF(E8283=0,Résultat!G$8,IF(J8283="No",Résultat!$G$9,Résultat!$G$7)),IF(H8283=2,IF(E8283=0,Résultat!G$9,IF(J8283="No",Résultat!$G$9,Résultat!$G$7)),Résultat!$G$7)),Résultat!$G$7)), "")</f>
        <v/>
      </c>
    </row>
    <row r="8284" spans="1:11" ht="20.100000000000001" customHeight="1">
      <c r="A8284" s="26"/>
      <c r="B8284" s="27"/>
      <c r="C8284" s="11" t="str">
        <f>IF($B8284 &lt;&gt; "",VLOOKUP(MID(B8284,3,5),'Recyclabilité Prod Matx'!C:F,2,FALSE), "")</f>
        <v/>
      </c>
      <c r="D8284" s="11" t="str">
        <f>IF($B8284 &lt;&gt; "",VLOOKUP(MID(B8284,3,5),'Recyclabilité Prod Matx'!C:F,3,FALSE),"")</f>
        <v/>
      </c>
      <c r="E8284" s="11" t="str">
        <f>IF($B8284 &lt;&gt; "",VLOOKUP(MID(B8284,3,5),'Recyclabilité Prod Matx'!C:F,4,FALSE), "")</f>
        <v/>
      </c>
      <c r="F8284" s="12" t="str">
        <f>IF($B8284 &lt;&gt; "", IF(C8284="Totale","",IF(D8284 = 0, "", VLOOKUP(D8284,'Cond Compo'!A:B,2,FALSE))),"")</f>
        <v/>
      </c>
      <c r="G8284" s="28"/>
      <c r="H8284" s="11" t="str">
        <f xml:space="preserve"> IF(C8284="Totale",2,IF($G8284 &lt;&gt; "", IF(D8284 = "E",MATCH(G8284, 'Cond Compo'!D$16:D$18, 0), MATCH(G8284, 'Cond Compo'!C$16:C$19, 0)), ""))</f>
        <v/>
      </c>
      <c r="I8284" s="12" t="str">
        <f>IF($E8284 &lt;&gt; "", IF(E8284 = 0, "", VLOOKUP(E8284,'Cond Perturbation'!A:B,2,FALSE)),"")</f>
        <v/>
      </c>
      <c r="J8284" s="28"/>
      <c r="K8284" s="29" t="str">
        <f>IF($B8284 &lt;&gt; "", IF(C8284="Oui",IF(H8284=1,IF(E8284=0,Résultat!G$8,IF(J8284="No",Résultat!$G$8,Résultat!$G$7)),IF(H8284=2,IF(E8284=0,Résultat!G$9,IF(J8284="No",Résultat!$G$9,Résultat!$G$7)),Résultat!$G$7)),IF(C8284 = "Totale", IF(H8284=1,IF(E8284=0,Résultat!G$8,IF(J8284="No",Résultat!$G$9,Résultat!$G$7)),IF(H8284=2,IF(E8284=0,Résultat!G$9,IF(J8284="No",Résultat!$G$9,Résultat!$G$7)),Résultat!$G$7)),Résultat!$G$7)), "")</f>
        <v/>
      </c>
    </row>
    <row r="8285" spans="1:11" ht="20.100000000000001" customHeight="1">
      <c r="A8285" s="26"/>
      <c r="B8285" s="27"/>
      <c r="C8285" s="11" t="str">
        <f>IF($B8285 &lt;&gt; "",VLOOKUP(MID(B8285,3,5),'Recyclabilité Prod Matx'!C:F,2,FALSE), "")</f>
        <v/>
      </c>
      <c r="D8285" s="11" t="str">
        <f>IF($B8285 &lt;&gt; "",VLOOKUP(MID(B8285,3,5),'Recyclabilité Prod Matx'!C:F,3,FALSE),"")</f>
        <v/>
      </c>
      <c r="E8285" s="11" t="str">
        <f>IF($B8285 &lt;&gt; "",VLOOKUP(MID(B8285,3,5),'Recyclabilité Prod Matx'!C:F,4,FALSE), "")</f>
        <v/>
      </c>
      <c r="F8285" s="12" t="str">
        <f>IF($B8285 &lt;&gt; "", IF(C8285="Totale","",IF(D8285 = 0, "", VLOOKUP(D8285,'Cond Compo'!A:B,2,FALSE))),"")</f>
        <v/>
      </c>
      <c r="G8285" s="28"/>
      <c r="H8285" s="11" t="str">
        <f xml:space="preserve"> IF(C8285="Totale",2,IF($G8285 &lt;&gt; "", IF(D8285 = "E",MATCH(G8285, 'Cond Compo'!D$16:D$18, 0), MATCH(G8285, 'Cond Compo'!C$16:C$19, 0)), ""))</f>
        <v/>
      </c>
      <c r="I8285" s="12" t="str">
        <f>IF($E8285 &lt;&gt; "", IF(E8285 = 0, "", VLOOKUP(E8285,'Cond Perturbation'!A:B,2,FALSE)),"")</f>
        <v/>
      </c>
      <c r="J8285" s="28"/>
      <c r="K8285" s="29" t="str">
        <f>IF($B8285 &lt;&gt; "", IF(C8285="Oui",IF(H8285=1,IF(E8285=0,Résultat!G$8,IF(J8285="No",Résultat!$G$8,Résultat!$G$7)),IF(H8285=2,IF(E8285=0,Résultat!G$9,IF(J8285="No",Résultat!$G$9,Résultat!$G$7)),Résultat!$G$7)),IF(C8285 = "Totale", IF(H8285=1,IF(E8285=0,Résultat!G$8,IF(J8285="No",Résultat!$G$9,Résultat!$G$7)),IF(H8285=2,IF(E8285=0,Résultat!G$9,IF(J8285="No",Résultat!$G$9,Résultat!$G$7)),Résultat!$G$7)),Résultat!$G$7)), "")</f>
        <v/>
      </c>
    </row>
    <row r="8286" spans="1:11" ht="20.100000000000001" customHeight="1">
      <c r="A8286" s="26"/>
      <c r="B8286" s="27"/>
      <c r="C8286" s="11" t="str">
        <f>IF($B8286 &lt;&gt; "",VLOOKUP(MID(B8286,3,5),'Recyclabilité Prod Matx'!C:F,2,FALSE), "")</f>
        <v/>
      </c>
      <c r="D8286" s="11" t="str">
        <f>IF($B8286 &lt;&gt; "",VLOOKUP(MID(B8286,3,5),'Recyclabilité Prod Matx'!C:F,3,FALSE),"")</f>
        <v/>
      </c>
      <c r="E8286" s="11" t="str">
        <f>IF($B8286 &lt;&gt; "",VLOOKUP(MID(B8286,3,5),'Recyclabilité Prod Matx'!C:F,4,FALSE), "")</f>
        <v/>
      </c>
      <c r="F8286" s="12" t="str">
        <f>IF($B8286 &lt;&gt; "", IF(C8286="Totale","",IF(D8286 = 0, "", VLOOKUP(D8286,'Cond Compo'!A:B,2,FALSE))),"")</f>
        <v/>
      </c>
      <c r="G8286" s="28"/>
      <c r="H8286" s="11" t="str">
        <f xml:space="preserve"> IF(C8286="Totale",2,IF($G8286 &lt;&gt; "", IF(D8286 = "E",MATCH(G8286, 'Cond Compo'!D$16:D$18, 0), MATCH(G8286, 'Cond Compo'!C$16:C$19, 0)), ""))</f>
        <v/>
      </c>
      <c r="I8286" s="12" t="str">
        <f>IF($E8286 &lt;&gt; "", IF(E8286 = 0, "", VLOOKUP(E8286,'Cond Perturbation'!A:B,2,FALSE)),"")</f>
        <v/>
      </c>
      <c r="J8286" s="28"/>
      <c r="K8286" s="29" t="str">
        <f>IF($B8286 &lt;&gt; "", IF(C8286="Oui",IF(H8286=1,IF(E8286=0,Résultat!G$8,IF(J8286="No",Résultat!$G$8,Résultat!$G$7)),IF(H8286=2,IF(E8286=0,Résultat!G$9,IF(J8286="No",Résultat!$G$9,Résultat!$G$7)),Résultat!$G$7)),IF(C8286 = "Totale", IF(H8286=1,IF(E8286=0,Résultat!G$8,IF(J8286="No",Résultat!$G$9,Résultat!$G$7)),IF(H8286=2,IF(E8286=0,Résultat!G$9,IF(J8286="No",Résultat!$G$9,Résultat!$G$7)),Résultat!$G$7)),Résultat!$G$7)), "")</f>
        <v/>
      </c>
    </row>
    <row r="8287" spans="1:11" ht="20.100000000000001" customHeight="1">
      <c r="A8287" s="26"/>
      <c r="B8287" s="27"/>
      <c r="C8287" s="11" t="str">
        <f>IF($B8287 &lt;&gt; "",VLOOKUP(MID(B8287,3,5),'Recyclabilité Prod Matx'!C:F,2,FALSE), "")</f>
        <v/>
      </c>
      <c r="D8287" s="11" t="str">
        <f>IF($B8287 &lt;&gt; "",VLOOKUP(MID(B8287,3,5),'Recyclabilité Prod Matx'!C:F,3,FALSE),"")</f>
        <v/>
      </c>
      <c r="E8287" s="11" t="str">
        <f>IF($B8287 &lt;&gt; "",VLOOKUP(MID(B8287,3,5),'Recyclabilité Prod Matx'!C:F,4,FALSE), "")</f>
        <v/>
      </c>
      <c r="F8287" s="12" t="str">
        <f>IF($B8287 &lt;&gt; "", IF(C8287="Totale","",IF(D8287 = 0, "", VLOOKUP(D8287,'Cond Compo'!A:B,2,FALSE))),"")</f>
        <v/>
      </c>
      <c r="G8287" s="28"/>
      <c r="H8287" s="11" t="str">
        <f xml:space="preserve"> IF(C8287="Totale",2,IF($G8287 &lt;&gt; "", IF(D8287 = "E",MATCH(G8287, 'Cond Compo'!D$16:D$18, 0), MATCH(G8287, 'Cond Compo'!C$16:C$19, 0)), ""))</f>
        <v/>
      </c>
      <c r="I8287" s="12" t="str">
        <f>IF($E8287 &lt;&gt; "", IF(E8287 = 0, "", VLOOKUP(E8287,'Cond Perturbation'!A:B,2,FALSE)),"")</f>
        <v/>
      </c>
      <c r="J8287" s="28"/>
      <c r="K8287" s="29" t="str">
        <f>IF($B8287 &lt;&gt; "", IF(C8287="Oui",IF(H8287=1,IF(E8287=0,Résultat!G$8,IF(J8287="No",Résultat!$G$8,Résultat!$G$7)),IF(H8287=2,IF(E8287=0,Résultat!G$9,IF(J8287="No",Résultat!$G$9,Résultat!$G$7)),Résultat!$G$7)),IF(C8287 = "Totale", IF(H8287=1,IF(E8287=0,Résultat!G$8,IF(J8287="No",Résultat!$G$9,Résultat!$G$7)),IF(H8287=2,IF(E8287=0,Résultat!G$9,IF(J8287="No",Résultat!$G$9,Résultat!$G$7)),Résultat!$G$7)),Résultat!$G$7)), "")</f>
        <v/>
      </c>
    </row>
    <row r="8288" spans="1:11" ht="20.100000000000001" customHeight="1">
      <c r="A8288" s="26"/>
      <c r="B8288" s="27"/>
      <c r="C8288" s="11" t="str">
        <f>IF($B8288 &lt;&gt; "",VLOOKUP(MID(B8288,3,5),'Recyclabilité Prod Matx'!C:F,2,FALSE), "")</f>
        <v/>
      </c>
      <c r="D8288" s="11" t="str">
        <f>IF($B8288 &lt;&gt; "",VLOOKUP(MID(B8288,3,5),'Recyclabilité Prod Matx'!C:F,3,FALSE),"")</f>
        <v/>
      </c>
      <c r="E8288" s="11" t="str">
        <f>IF($B8288 &lt;&gt; "",VLOOKUP(MID(B8288,3,5),'Recyclabilité Prod Matx'!C:F,4,FALSE), "")</f>
        <v/>
      </c>
      <c r="F8288" s="12" t="str">
        <f>IF($B8288 &lt;&gt; "", IF(C8288="Totale","",IF(D8288 = 0, "", VLOOKUP(D8288,'Cond Compo'!A:B,2,FALSE))),"")</f>
        <v/>
      </c>
      <c r="G8288" s="28"/>
      <c r="H8288" s="11" t="str">
        <f xml:space="preserve"> IF(C8288="Totale",2,IF($G8288 &lt;&gt; "", IF(D8288 = "E",MATCH(G8288, 'Cond Compo'!D$16:D$18, 0), MATCH(G8288, 'Cond Compo'!C$16:C$19, 0)), ""))</f>
        <v/>
      </c>
      <c r="I8288" s="12" t="str">
        <f>IF($E8288 &lt;&gt; "", IF(E8288 = 0, "", VLOOKUP(E8288,'Cond Perturbation'!A:B,2,FALSE)),"")</f>
        <v/>
      </c>
      <c r="J8288" s="28"/>
      <c r="K8288" s="29" t="str">
        <f>IF($B8288 &lt;&gt; "", IF(C8288="Oui",IF(H8288=1,IF(E8288=0,Résultat!G$8,IF(J8288="No",Résultat!$G$8,Résultat!$G$7)),IF(H8288=2,IF(E8288=0,Résultat!G$9,IF(J8288="No",Résultat!$G$9,Résultat!$G$7)),Résultat!$G$7)),IF(C8288 = "Totale", IF(H8288=1,IF(E8288=0,Résultat!G$8,IF(J8288="No",Résultat!$G$9,Résultat!$G$7)),IF(H8288=2,IF(E8288=0,Résultat!G$9,IF(J8288="No",Résultat!$G$9,Résultat!$G$7)),Résultat!$G$7)),Résultat!$G$7)), "")</f>
        <v/>
      </c>
    </row>
    <row r="8289" spans="1:11" ht="20.100000000000001" customHeight="1">
      <c r="A8289" s="26"/>
      <c r="B8289" s="27"/>
      <c r="C8289" s="11" t="str">
        <f>IF($B8289 &lt;&gt; "",VLOOKUP(MID(B8289,3,5),'Recyclabilité Prod Matx'!C:F,2,FALSE), "")</f>
        <v/>
      </c>
      <c r="D8289" s="11" t="str">
        <f>IF($B8289 &lt;&gt; "",VLOOKUP(MID(B8289,3,5),'Recyclabilité Prod Matx'!C:F,3,FALSE),"")</f>
        <v/>
      </c>
      <c r="E8289" s="11" t="str">
        <f>IF($B8289 &lt;&gt; "",VLOOKUP(MID(B8289,3,5),'Recyclabilité Prod Matx'!C:F,4,FALSE), "")</f>
        <v/>
      </c>
      <c r="F8289" s="12" t="str">
        <f>IF($B8289 &lt;&gt; "", IF(C8289="Totale","",IF(D8289 = 0, "", VLOOKUP(D8289,'Cond Compo'!A:B,2,FALSE))),"")</f>
        <v/>
      </c>
      <c r="G8289" s="28"/>
      <c r="H8289" s="11" t="str">
        <f xml:space="preserve"> IF(C8289="Totale",2,IF($G8289 &lt;&gt; "", IF(D8289 = "E",MATCH(G8289, 'Cond Compo'!D$16:D$18, 0), MATCH(G8289, 'Cond Compo'!C$16:C$19, 0)), ""))</f>
        <v/>
      </c>
      <c r="I8289" s="12" t="str">
        <f>IF($E8289 &lt;&gt; "", IF(E8289 = 0, "", VLOOKUP(E8289,'Cond Perturbation'!A:B,2,FALSE)),"")</f>
        <v/>
      </c>
      <c r="J8289" s="28"/>
      <c r="K8289" s="29" t="str">
        <f>IF($B8289 &lt;&gt; "", IF(C8289="Oui",IF(H8289=1,IF(E8289=0,Résultat!G$8,IF(J8289="No",Résultat!$G$8,Résultat!$G$7)),IF(H8289=2,IF(E8289=0,Résultat!G$9,IF(J8289="No",Résultat!$G$9,Résultat!$G$7)),Résultat!$G$7)),IF(C8289 = "Totale", IF(H8289=1,IF(E8289=0,Résultat!G$8,IF(J8289="No",Résultat!$G$9,Résultat!$G$7)),IF(H8289=2,IF(E8289=0,Résultat!G$9,IF(J8289="No",Résultat!$G$9,Résultat!$G$7)),Résultat!$G$7)),Résultat!$G$7)), "")</f>
        <v/>
      </c>
    </row>
    <row r="8290" spans="1:11" ht="20.100000000000001" customHeight="1">
      <c r="A8290" s="26"/>
      <c r="B8290" s="27"/>
      <c r="C8290" s="11" t="str">
        <f>IF($B8290 &lt;&gt; "",VLOOKUP(MID(B8290,3,5),'Recyclabilité Prod Matx'!C:F,2,FALSE), "")</f>
        <v/>
      </c>
      <c r="D8290" s="11" t="str">
        <f>IF($B8290 &lt;&gt; "",VLOOKUP(MID(B8290,3,5),'Recyclabilité Prod Matx'!C:F,3,FALSE),"")</f>
        <v/>
      </c>
      <c r="E8290" s="11" t="str">
        <f>IF($B8290 &lt;&gt; "",VLOOKUP(MID(B8290,3,5),'Recyclabilité Prod Matx'!C:F,4,FALSE), "")</f>
        <v/>
      </c>
      <c r="F8290" s="12" t="str">
        <f>IF($B8290 &lt;&gt; "", IF(C8290="Totale","",IF(D8290 = 0, "", VLOOKUP(D8290,'Cond Compo'!A:B,2,FALSE))),"")</f>
        <v/>
      </c>
      <c r="G8290" s="28"/>
      <c r="H8290" s="11" t="str">
        <f xml:space="preserve"> IF(C8290="Totale",2,IF($G8290 &lt;&gt; "", IF(D8290 = "E",MATCH(G8290, 'Cond Compo'!D$16:D$18, 0), MATCH(G8290, 'Cond Compo'!C$16:C$19, 0)), ""))</f>
        <v/>
      </c>
      <c r="I8290" s="12" t="str">
        <f>IF($E8290 &lt;&gt; "", IF(E8290 = 0, "", VLOOKUP(E8290,'Cond Perturbation'!A:B,2,FALSE)),"")</f>
        <v/>
      </c>
      <c r="J8290" s="28"/>
      <c r="K8290" s="29" t="str">
        <f>IF($B8290 &lt;&gt; "", IF(C8290="Oui",IF(H8290=1,IF(E8290=0,Résultat!G$8,IF(J8290="No",Résultat!$G$8,Résultat!$G$7)),IF(H8290=2,IF(E8290=0,Résultat!G$9,IF(J8290="No",Résultat!$G$9,Résultat!$G$7)),Résultat!$G$7)),IF(C8290 = "Totale", IF(H8290=1,IF(E8290=0,Résultat!G$8,IF(J8290="No",Résultat!$G$9,Résultat!$G$7)),IF(H8290=2,IF(E8290=0,Résultat!G$9,IF(J8290="No",Résultat!$G$9,Résultat!$G$7)),Résultat!$G$7)),Résultat!$G$7)), "")</f>
        <v/>
      </c>
    </row>
    <row r="8291" spans="1:11" ht="20.100000000000001" customHeight="1">
      <c r="A8291" s="26"/>
      <c r="B8291" s="27"/>
      <c r="C8291" s="11" t="str">
        <f>IF($B8291 &lt;&gt; "",VLOOKUP(MID(B8291,3,5),'Recyclabilité Prod Matx'!C:F,2,FALSE), "")</f>
        <v/>
      </c>
      <c r="D8291" s="11" t="str">
        <f>IF($B8291 &lt;&gt; "",VLOOKUP(MID(B8291,3,5),'Recyclabilité Prod Matx'!C:F,3,FALSE),"")</f>
        <v/>
      </c>
      <c r="E8291" s="11" t="str">
        <f>IF($B8291 &lt;&gt; "",VLOOKUP(MID(B8291,3,5),'Recyclabilité Prod Matx'!C:F,4,FALSE), "")</f>
        <v/>
      </c>
      <c r="F8291" s="12" t="str">
        <f>IF($B8291 &lt;&gt; "", IF(C8291="Totale","",IF(D8291 = 0, "", VLOOKUP(D8291,'Cond Compo'!A:B,2,FALSE))),"")</f>
        <v/>
      </c>
      <c r="G8291" s="28"/>
      <c r="H8291" s="11" t="str">
        <f xml:space="preserve"> IF(C8291="Totale",2,IF($G8291 &lt;&gt; "", IF(D8291 = "E",MATCH(G8291, 'Cond Compo'!D$16:D$18, 0), MATCH(G8291, 'Cond Compo'!C$16:C$19, 0)), ""))</f>
        <v/>
      </c>
      <c r="I8291" s="12" t="str">
        <f>IF($E8291 &lt;&gt; "", IF(E8291 = 0, "", VLOOKUP(E8291,'Cond Perturbation'!A:B,2,FALSE)),"")</f>
        <v/>
      </c>
      <c r="J8291" s="28"/>
      <c r="K8291" s="29" t="str">
        <f>IF($B8291 &lt;&gt; "", IF(C8291="Oui",IF(H8291=1,IF(E8291=0,Résultat!G$8,IF(J8291="No",Résultat!$G$8,Résultat!$G$7)),IF(H8291=2,IF(E8291=0,Résultat!G$9,IF(J8291="No",Résultat!$G$9,Résultat!$G$7)),Résultat!$G$7)),IF(C8291 = "Totale", IF(H8291=1,IF(E8291=0,Résultat!G$8,IF(J8291="No",Résultat!$G$9,Résultat!$G$7)),IF(H8291=2,IF(E8291=0,Résultat!G$9,IF(J8291="No",Résultat!$G$9,Résultat!$G$7)),Résultat!$G$7)),Résultat!$G$7)), "")</f>
        <v/>
      </c>
    </row>
    <row r="8292" spans="1:11" ht="20.100000000000001" customHeight="1">
      <c r="A8292" s="26"/>
      <c r="B8292" s="27"/>
      <c r="C8292" s="11" t="str">
        <f>IF($B8292 &lt;&gt; "",VLOOKUP(MID(B8292,3,5),'Recyclabilité Prod Matx'!C:F,2,FALSE), "")</f>
        <v/>
      </c>
      <c r="D8292" s="11" t="str">
        <f>IF($B8292 &lt;&gt; "",VLOOKUP(MID(B8292,3,5),'Recyclabilité Prod Matx'!C:F,3,FALSE),"")</f>
        <v/>
      </c>
      <c r="E8292" s="11" t="str">
        <f>IF($B8292 &lt;&gt; "",VLOOKUP(MID(B8292,3,5),'Recyclabilité Prod Matx'!C:F,4,FALSE), "")</f>
        <v/>
      </c>
      <c r="F8292" s="12" t="str">
        <f>IF($B8292 &lt;&gt; "", IF(C8292="Totale","",IF(D8292 = 0, "", VLOOKUP(D8292,'Cond Compo'!A:B,2,FALSE))),"")</f>
        <v/>
      </c>
      <c r="G8292" s="28"/>
      <c r="H8292" s="11" t="str">
        <f xml:space="preserve"> IF(C8292="Totale",2,IF($G8292 &lt;&gt; "", IF(D8292 = "E",MATCH(G8292, 'Cond Compo'!D$16:D$18, 0), MATCH(G8292, 'Cond Compo'!C$16:C$19, 0)), ""))</f>
        <v/>
      </c>
      <c r="I8292" s="12" t="str">
        <f>IF($E8292 &lt;&gt; "", IF(E8292 = 0, "", VLOOKUP(E8292,'Cond Perturbation'!A:B,2,FALSE)),"")</f>
        <v/>
      </c>
      <c r="J8292" s="28"/>
      <c r="K8292" s="29" t="str">
        <f>IF($B8292 &lt;&gt; "", IF(C8292="Oui",IF(H8292=1,IF(E8292=0,Résultat!G$8,IF(J8292="No",Résultat!$G$8,Résultat!$G$7)),IF(H8292=2,IF(E8292=0,Résultat!G$9,IF(J8292="No",Résultat!$G$9,Résultat!$G$7)),Résultat!$G$7)),IF(C8292 = "Totale", IF(H8292=1,IF(E8292=0,Résultat!G$8,IF(J8292="No",Résultat!$G$9,Résultat!$G$7)),IF(H8292=2,IF(E8292=0,Résultat!G$9,IF(J8292="No",Résultat!$G$9,Résultat!$G$7)),Résultat!$G$7)),Résultat!$G$7)), "")</f>
        <v/>
      </c>
    </row>
    <row r="8293" spans="1:11" ht="20.100000000000001" customHeight="1">
      <c r="A8293" s="26"/>
      <c r="B8293" s="27"/>
      <c r="C8293" s="11" t="str">
        <f>IF($B8293 &lt;&gt; "",VLOOKUP(MID(B8293,3,5),'Recyclabilité Prod Matx'!C:F,2,FALSE), "")</f>
        <v/>
      </c>
      <c r="D8293" s="11" t="str">
        <f>IF($B8293 &lt;&gt; "",VLOOKUP(MID(B8293,3,5),'Recyclabilité Prod Matx'!C:F,3,FALSE),"")</f>
        <v/>
      </c>
      <c r="E8293" s="11" t="str">
        <f>IF($B8293 &lt;&gt; "",VLOOKUP(MID(B8293,3,5),'Recyclabilité Prod Matx'!C:F,4,FALSE), "")</f>
        <v/>
      </c>
      <c r="F8293" s="12" t="str">
        <f>IF($B8293 &lt;&gt; "", IF(C8293="Totale","",IF(D8293 = 0, "", VLOOKUP(D8293,'Cond Compo'!A:B,2,FALSE))),"")</f>
        <v/>
      </c>
      <c r="G8293" s="28"/>
      <c r="H8293" s="11" t="str">
        <f xml:space="preserve"> IF(C8293="Totale",2,IF($G8293 &lt;&gt; "", IF(D8293 = "E",MATCH(G8293, 'Cond Compo'!D$16:D$18, 0), MATCH(G8293, 'Cond Compo'!C$16:C$19, 0)), ""))</f>
        <v/>
      </c>
      <c r="I8293" s="12" t="str">
        <f>IF($E8293 &lt;&gt; "", IF(E8293 = 0, "", VLOOKUP(E8293,'Cond Perturbation'!A:B,2,FALSE)),"")</f>
        <v/>
      </c>
      <c r="J8293" s="28"/>
      <c r="K8293" s="29" t="str">
        <f>IF($B8293 &lt;&gt; "", IF(C8293="Oui",IF(H8293=1,IF(E8293=0,Résultat!G$8,IF(J8293="No",Résultat!$G$8,Résultat!$G$7)),IF(H8293=2,IF(E8293=0,Résultat!G$9,IF(J8293="No",Résultat!$G$9,Résultat!$G$7)),Résultat!$G$7)),IF(C8293 = "Totale", IF(H8293=1,IF(E8293=0,Résultat!G$8,IF(J8293="No",Résultat!$G$9,Résultat!$G$7)),IF(H8293=2,IF(E8293=0,Résultat!G$9,IF(J8293="No",Résultat!$G$9,Résultat!$G$7)),Résultat!$G$7)),Résultat!$G$7)), "")</f>
        <v/>
      </c>
    </row>
    <row r="8294" spans="1:11" ht="20.100000000000001" customHeight="1">
      <c r="A8294" s="26"/>
      <c r="B8294" s="27"/>
      <c r="C8294" s="11" t="str">
        <f>IF($B8294 &lt;&gt; "",VLOOKUP(MID(B8294,3,5),'Recyclabilité Prod Matx'!C:F,2,FALSE), "")</f>
        <v/>
      </c>
      <c r="D8294" s="11" t="str">
        <f>IF($B8294 &lt;&gt; "",VLOOKUP(MID(B8294,3,5),'Recyclabilité Prod Matx'!C:F,3,FALSE),"")</f>
        <v/>
      </c>
      <c r="E8294" s="11" t="str">
        <f>IF($B8294 &lt;&gt; "",VLOOKUP(MID(B8294,3,5),'Recyclabilité Prod Matx'!C:F,4,FALSE), "")</f>
        <v/>
      </c>
      <c r="F8294" s="12" t="str">
        <f>IF($B8294 &lt;&gt; "", IF(C8294="Totale","",IF(D8294 = 0, "", VLOOKUP(D8294,'Cond Compo'!A:B,2,FALSE))),"")</f>
        <v/>
      </c>
      <c r="G8294" s="28"/>
      <c r="H8294" s="11" t="str">
        <f xml:space="preserve"> IF(C8294="Totale",2,IF($G8294 &lt;&gt; "", IF(D8294 = "E",MATCH(G8294, 'Cond Compo'!D$16:D$18, 0), MATCH(G8294, 'Cond Compo'!C$16:C$19, 0)), ""))</f>
        <v/>
      </c>
      <c r="I8294" s="12" t="str">
        <f>IF($E8294 &lt;&gt; "", IF(E8294 = 0, "", VLOOKUP(E8294,'Cond Perturbation'!A:B,2,FALSE)),"")</f>
        <v/>
      </c>
      <c r="J8294" s="28"/>
      <c r="K8294" s="29" t="str">
        <f>IF($B8294 &lt;&gt; "", IF(C8294="Oui",IF(H8294=1,IF(E8294=0,Résultat!G$8,IF(J8294="No",Résultat!$G$8,Résultat!$G$7)),IF(H8294=2,IF(E8294=0,Résultat!G$9,IF(J8294="No",Résultat!$G$9,Résultat!$G$7)),Résultat!$G$7)),IF(C8294 = "Totale", IF(H8294=1,IF(E8294=0,Résultat!G$8,IF(J8294="No",Résultat!$G$9,Résultat!$G$7)),IF(H8294=2,IF(E8294=0,Résultat!G$9,IF(J8294="No",Résultat!$G$9,Résultat!$G$7)),Résultat!$G$7)),Résultat!$G$7)), "")</f>
        <v/>
      </c>
    </row>
    <row r="8295" spans="1:11" ht="20.100000000000001" customHeight="1">
      <c r="A8295" s="26"/>
      <c r="B8295" s="27"/>
      <c r="C8295" s="11" t="str">
        <f>IF($B8295 &lt;&gt; "",VLOOKUP(MID(B8295,3,5),'Recyclabilité Prod Matx'!C:F,2,FALSE), "")</f>
        <v/>
      </c>
      <c r="D8295" s="11" t="str">
        <f>IF($B8295 &lt;&gt; "",VLOOKUP(MID(B8295,3,5),'Recyclabilité Prod Matx'!C:F,3,FALSE),"")</f>
        <v/>
      </c>
      <c r="E8295" s="11" t="str">
        <f>IF($B8295 &lt;&gt; "",VLOOKUP(MID(B8295,3,5),'Recyclabilité Prod Matx'!C:F,4,FALSE), "")</f>
        <v/>
      </c>
      <c r="F8295" s="12" t="str">
        <f>IF($B8295 &lt;&gt; "", IF(C8295="Totale","",IF(D8295 = 0, "", VLOOKUP(D8295,'Cond Compo'!A:B,2,FALSE))),"")</f>
        <v/>
      </c>
      <c r="G8295" s="28"/>
      <c r="H8295" s="11" t="str">
        <f xml:space="preserve"> IF(C8295="Totale",2,IF($G8295 &lt;&gt; "", IF(D8295 = "E",MATCH(G8295, 'Cond Compo'!D$16:D$18, 0), MATCH(G8295, 'Cond Compo'!C$16:C$19, 0)), ""))</f>
        <v/>
      </c>
      <c r="I8295" s="12" t="str">
        <f>IF($E8295 &lt;&gt; "", IF(E8295 = 0, "", VLOOKUP(E8295,'Cond Perturbation'!A:B,2,FALSE)),"")</f>
        <v/>
      </c>
      <c r="J8295" s="28"/>
      <c r="K8295" s="29" t="str">
        <f>IF($B8295 &lt;&gt; "", IF(C8295="Oui",IF(H8295=1,IF(E8295=0,Résultat!G$8,IF(J8295="No",Résultat!$G$8,Résultat!$G$7)),IF(H8295=2,IF(E8295=0,Résultat!G$9,IF(J8295="No",Résultat!$G$9,Résultat!$G$7)),Résultat!$G$7)),IF(C8295 = "Totale", IF(H8295=1,IF(E8295=0,Résultat!G$8,IF(J8295="No",Résultat!$G$9,Résultat!$G$7)),IF(H8295=2,IF(E8295=0,Résultat!G$9,IF(J8295="No",Résultat!$G$9,Résultat!$G$7)),Résultat!$G$7)),Résultat!$G$7)), "")</f>
        <v/>
      </c>
    </row>
    <row r="8296" spans="1:11" ht="20.100000000000001" customHeight="1">
      <c r="A8296" s="26"/>
      <c r="B8296" s="27"/>
      <c r="C8296" s="11" t="str">
        <f>IF($B8296 &lt;&gt; "",VLOOKUP(MID(B8296,3,5),'Recyclabilité Prod Matx'!C:F,2,FALSE), "")</f>
        <v/>
      </c>
      <c r="D8296" s="11" t="str">
        <f>IF($B8296 &lt;&gt; "",VLOOKUP(MID(B8296,3,5),'Recyclabilité Prod Matx'!C:F,3,FALSE),"")</f>
        <v/>
      </c>
      <c r="E8296" s="11" t="str">
        <f>IF($B8296 &lt;&gt; "",VLOOKUP(MID(B8296,3,5),'Recyclabilité Prod Matx'!C:F,4,FALSE), "")</f>
        <v/>
      </c>
      <c r="F8296" s="12" t="str">
        <f>IF($B8296 &lt;&gt; "", IF(C8296="Totale","",IF(D8296 = 0, "", VLOOKUP(D8296,'Cond Compo'!A:B,2,FALSE))),"")</f>
        <v/>
      </c>
      <c r="G8296" s="28"/>
      <c r="H8296" s="11" t="str">
        <f xml:space="preserve"> IF(C8296="Totale",2,IF($G8296 &lt;&gt; "", IF(D8296 = "E",MATCH(G8296, 'Cond Compo'!D$16:D$18, 0), MATCH(G8296, 'Cond Compo'!C$16:C$19, 0)), ""))</f>
        <v/>
      </c>
      <c r="I8296" s="12" t="str">
        <f>IF($E8296 &lt;&gt; "", IF(E8296 = 0, "", VLOOKUP(E8296,'Cond Perturbation'!A:B,2,FALSE)),"")</f>
        <v/>
      </c>
      <c r="J8296" s="28"/>
      <c r="K8296" s="29" t="str">
        <f>IF($B8296 &lt;&gt; "", IF(C8296="Oui",IF(H8296=1,IF(E8296=0,Résultat!G$8,IF(J8296="No",Résultat!$G$8,Résultat!$G$7)),IF(H8296=2,IF(E8296=0,Résultat!G$9,IF(J8296="No",Résultat!$G$9,Résultat!$G$7)),Résultat!$G$7)),IF(C8296 = "Totale", IF(H8296=1,IF(E8296=0,Résultat!G$8,IF(J8296="No",Résultat!$G$9,Résultat!$G$7)),IF(H8296=2,IF(E8296=0,Résultat!G$9,IF(J8296="No",Résultat!$G$9,Résultat!$G$7)),Résultat!$G$7)),Résultat!$G$7)), "")</f>
        <v/>
      </c>
    </row>
    <row r="8297" spans="1:11" ht="20.100000000000001" customHeight="1">
      <c r="A8297" s="26"/>
      <c r="B8297" s="27"/>
      <c r="C8297" s="11" t="str">
        <f>IF($B8297 &lt;&gt; "",VLOOKUP(MID(B8297,3,5),'Recyclabilité Prod Matx'!C:F,2,FALSE), "")</f>
        <v/>
      </c>
      <c r="D8297" s="11" t="str">
        <f>IF($B8297 &lt;&gt; "",VLOOKUP(MID(B8297,3,5),'Recyclabilité Prod Matx'!C:F,3,FALSE),"")</f>
        <v/>
      </c>
      <c r="E8297" s="11" t="str">
        <f>IF($B8297 &lt;&gt; "",VLOOKUP(MID(B8297,3,5),'Recyclabilité Prod Matx'!C:F,4,FALSE), "")</f>
        <v/>
      </c>
      <c r="F8297" s="12" t="str">
        <f>IF($B8297 &lt;&gt; "", IF(C8297="Totale","",IF(D8297 = 0, "", VLOOKUP(D8297,'Cond Compo'!A:B,2,FALSE))),"")</f>
        <v/>
      </c>
      <c r="G8297" s="28"/>
      <c r="H8297" s="11" t="str">
        <f xml:space="preserve"> IF(C8297="Totale",2,IF($G8297 &lt;&gt; "", IF(D8297 = "E",MATCH(G8297, 'Cond Compo'!D$16:D$18, 0), MATCH(G8297, 'Cond Compo'!C$16:C$19, 0)), ""))</f>
        <v/>
      </c>
      <c r="I8297" s="12" t="str">
        <f>IF($E8297 &lt;&gt; "", IF(E8297 = 0, "", VLOOKUP(E8297,'Cond Perturbation'!A:B,2,FALSE)),"")</f>
        <v/>
      </c>
      <c r="J8297" s="28"/>
      <c r="K8297" s="29" t="str">
        <f>IF($B8297 &lt;&gt; "", IF(C8297="Oui",IF(H8297=1,IF(E8297=0,Résultat!G$8,IF(J8297="No",Résultat!$G$8,Résultat!$G$7)),IF(H8297=2,IF(E8297=0,Résultat!G$9,IF(J8297="No",Résultat!$G$9,Résultat!$G$7)),Résultat!$G$7)),IF(C8297 = "Totale", IF(H8297=1,IF(E8297=0,Résultat!G$8,IF(J8297="No",Résultat!$G$9,Résultat!$G$7)),IF(H8297=2,IF(E8297=0,Résultat!G$9,IF(J8297="No",Résultat!$G$9,Résultat!$G$7)),Résultat!$G$7)),Résultat!$G$7)), "")</f>
        <v/>
      </c>
    </row>
    <row r="8298" spans="1:11" ht="20.100000000000001" customHeight="1">
      <c r="A8298" s="26"/>
      <c r="B8298" s="27"/>
      <c r="C8298" s="11" t="str">
        <f>IF($B8298 &lt;&gt; "",VLOOKUP(MID(B8298,3,5),'Recyclabilité Prod Matx'!C:F,2,FALSE), "")</f>
        <v/>
      </c>
      <c r="D8298" s="11" t="str">
        <f>IF($B8298 &lt;&gt; "",VLOOKUP(MID(B8298,3,5),'Recyclabilité Prod Matx'!C:F,3,FALSE),"")</f>
        <v/>
      </c>
      <c r="E8298" s="11" t="str">
        <f>IF($B8298 &lt;&gt; "",VLOOKUP(MID(B8298,3,5),'Recyclabilité Prod Matx'!C:F,4,FALSE), "")</f>
        <v/>
      </c>
      <c r="F8298" s="12" t="str">
        <f>IF($B8298 &lt;&gt; "", IF(C8298="Totale","",IF(D8298 = 0, "", VLOOKUP(D8298,'Cond Compo'!A:B,2,FALSE))),"")</f>
        <v/>
      </c>
      <c r="G8298" s="28"/>
      <c r="H8298" s="11" t="str">
        <f xml:space="preserve"> IF(C8298="Totale",2,IF($G8298 &lt;&gt; "", IF(D8298 = "E",MATCH(G8298, 'Cond Compo'!D$16:D$18, 0), MATCH(G8298, 'Cond Compo'!C$16:C$19, 0)), ""))</f>
        <v/>
      </c>
      <c r="I8298" s="12" t="str">
        <f>IF($E8298 &lt;&gt; "", IF(E8298 = 0, "", VLOOKUP(E8298,'Cond Perturbation'!A:B,2,FALSE)),"")</f>
        <v/>
      </c>
      <c r="J8298" s="28"/>
      <c r="K8298" s="29" t="str">
        <f>IF($B8298 &lt;&gt; "", IF(C8298="Oui",IF(H8298=1,IF(E8298=0,Résultat!G$8,IF(J8298="No",Résultat!$G$8,Résultat!$G$7)),IF(H8298=2,IF(E8298=0,Résultat!G$9,IF(J8298="No",Résultat!$G$9,Résultat!$G$7)),Résultat!$G$7)),IF(C8298 = "Totale", IF(H8298=1,IF(E8298=0,Résultat!G$8,IF(J8298="No",Résultat!$G$9,Résultat!$G$7)),IF(H8298=2,IF(E8298=0,Résultat!G$9,IF(J8298="No",Résultat!$G$9,Résultat!$G$7)),Résultat!$G$7)),Résultat!$G$7)), "")</f>
        <v/>
      </c>
    </row>
    <row r="8299" spans="1:11" ht="20.100000000000001" customHeight="1">
      <c r="A8299" s="26"/>
      <c r="B8299" s="27"/>
      <c r="C8299" s="11" t="str">
        <f>IF($B8299 &lt;&gt; "",VLOOKUP(MID(B8299,3,5),'Recyclabilité Prod Matx'!C:F,2,FALSE), "")</f>
        <v/>
      </c>
      <c r="D8299" s="11" t="str">
        <f>IF($B8299 &lt;&gt; "",VLOOKUP(MID(B8299,3,5),'Recyclabilité Prod Matx'!C:F,3,FALSE),"")</f>
        <v/>
      </c>
      <c r="E8299" s="11" t="str">
        <f>IF($B8299 &lt;&gt; "",VLOOKUP(MID(B8299,3,5),'Recyclabilité Prod Matx'!C:F,4,FALSE), "")</f>
        <v/>
      </c>
      <c r="F8299" s="12" t="str">
        <f>IF($B8299 &lt;&gt; "", IF(C8299="Totale","",IF(D8299 = 0, "", VLOOKUP(D8299,'Cond Compo'!A:B,2,FALSE))),"")</f>
        <v/>
      </c>
      <c r="G8299" s="28"/>
      <c r="H8299" s="11" t="str">
        <f xml:space="preserve"> IF(C8299="Totale",2,IF($G8299 &lt;&gt; "", IF(D8299 = "E",MATCH(G8299, 'Cond Compo'!D$16:D$18, 0), MATCH(G8299, 'Cond Compo'!C$16:C$19, 0)), ""))</f>
        <v/>
      </c>
      <c r="I8299" s="12" t="str">
        <f>IF($E8299 &lt;&gt; "", IF(E8299 = 0, "", VLOOKUP(E8299,'Cond Perturbation'!A:B,2,FALSE)),"")</f>
        <v/>
      </c>
      <c r="J8299" s="28"/>
      <c r="K8299" s="29" t="str">
        <f>IF($B8299 &lt;&gt; "", IF(C8299="Oui",IF(H8299=1,IF(E8299=0,Résultat!G$8,IF(J8299="No",Résultat!$G$8,Résultat!$G$7)),IF(H8299=2,IF(E8299=0,Résultat!G$9,IF(J8299="No",Résultat!$G$9,Résultat!$G$7)),Résultat!$G$7)),IF(C8299 = "Totale", IF(H8299=1,IF(E8299=0,Résultat!G$8,IF(J8299="No",Résultat!$G$9,Résultat!$G$7)),IF(H8299=2,IF(E8299=0,Résultat!G$9,IF(J8299="No",Résultat!$G$9,Résultat!$G$7)),Résultat!$G$7)),Résultat!$G$7)), "")</f>
        <v/>
      </c>
    </row>
    <row r="8300" spans="1:11" ht="20.100000000000001" customHeight="1">
      <c r="A8300" s="26"/>
      <c r="B8300" s="27"/>
      <c r="C8300" s="11" t="str">
        <f>IF($B8300 &lt;&gt; "",VLOOKUP(MID(B8300,3,5),'Recyclabilité Prod Matx'!C:F,2,FALSE), "")</f>
        <v/>
      </c>
      <c r="D8300" s="11" t="str">
        <f>IF($B8300 &lt;&gt; "",VLOOKUP(MID(B8300,3,5),'Recyclabilité Prod Matx'!C:F,3,FALSE),"")</f>
        <v/>
      </c>
      <c r="E8300" s="11" t="str">
        <f>IF($B8300 &lt;&gt; "",VLOOKUP(MID(B8300,3,5),'Recyclabilité Prod Matx'!C:F,4,FALSE), "")</f>
        <v/>
      </c>
      <c r="F8300" s="12" t="str">
        <f>IF($B8300 &lt;&gt; "", IF(C8300="Totale","",IF(D8300 = 0, "", VLOOKUP(D8300,'Cond Compo'!A:B,2,FALSE))),"")</f>
        <v/>
      </c>
      <c r="G8300" s="28"/>
      <c r="H8300" s="11" t="str">
        <f xml:space="preserve"> IF(C8300="Totale",2,IF($G8300 &lt;&gt; "", IF(D8300 = "E",MATCH(G8300, 'Cond Compo'!D$16:D$18, 0), MATCH(G8300, 'Cond Compo'!C$16:C$19, 0)), ""))</f>
        <v/>
      </c>
      <c r="I8300" s="12" t="str">
        <f>IF($E8300 &lt;&gt; "", IF(E8300 = 0, "", VLOOKUP(E8300,'Cond Perturbation'!A:B,2,FALSE)),"")</f>
        <v/>
      </c>
      <c r="J8300" s="28"/>
      <c r="K8300" s="29" t="str">
        <f>IF($B8300 &lt;&gt; "", IF(C8300="Oui",IF(H8300=1,IF(E8300=0,Résultat!G$8,IF(J8300="No",Résultat!$G$8,Résultat!$G$7)),IF(H8300=2,IF(E8300=0,Résultat!G$9,IF(J8300="No",Résultat!$G$9,Résultat!$G$7)),Résultat!$G$7)),IF(C8300 = "Totale", IF(H8300=1,IF(E8300=0,Résultat!G$8,IF(J8300="No",Résultat!$G$9,Résultat!$G$7)),IF(H8300=2,IF(E8300=0,Résultat!G$9,IF(J8300="No",Résultat!$G$9,Résultat!$G$7)),Résultat!$G$7)),Résultat!$G$7)), "")</f>
        <v/>
      </c>
    </row>
    <row r="8301" spans="1:11" ht="20.100000000000001" customHeight="1">
      <c r="A8301" s="26"/>
      <c r="B8301" s="27"/>
      <c r="C8301" s="11" t="str">
        <f>IF($B8301 &lt;&gt; "",VLOOKUP(MID(B8301,3,5),'Recyclabilité Prod Matx'!C:F,2,FALSE), "")</f>
        <v/>
      </c>
      <c r="D8301" s="11" t="str">
        <f>IF($B8301 &lt;&gt; "",VLOOKUP(MID(B8301,3,5),'Recyclabilité Prod Matx'!C:F,3,FALSE),"")</f>
        <v/>
      </c>
      <c r="E8301" s="11" t="str">
        <f>IF($B8301 &lt;&gt; "",VLOOKUP(MID(B8301,3,5),'Recyclabilité Prod Matx'!C:F,4,FALSE), "")</f>
        <v/>
      </c>
      <c r="F8301" s="12" t="str">
        <f>IF($B8301 &lt;&gt; "", IF(C8301="Totale","",IF(D8301 = 0, "", VLOOKUP(D8301,'Cond Compo'!A:B,2,FALSE))),"")</f>
        <v/>
      </c>
      <c r="G8301" s="28"/>
      <c r="H8301" s="11" t="str">
        <f xml:space="preserve"> IF(C8301="Totale",2,IF($G8301 &lt;&gt; "", IF(D8301 = "E",MATCH(G8301, 'Cond Compo'!D$16:D$18, 0), MATCH(G8301, 'Cond Compo'!C$16:C$19, 0)), ""))</f>
        <v/>
      </c>
      <c r="I8301" s="12" t="str">
        <f>IF($E8301 &lt;&gt; "", IF(E8301 = 0, "", VLOOKUP(E8301,'Cond Perturbation'!A:B,2,FALSE)),"")</f>
        <v/>
      </c>
      <c r="J8301" s="28"/>
      <c r="K8301" s="29" t="str">
        <f>IF($B8301 &lt;&gt; "", IF(C8301="Oui",IF(H8301=1,IF(E8301=0,Résultat!G$8,IF(J8301="No",Résultat!$G$8,Résultat!$G$7)),IF(H8301=2,IF(E8301=0,Résultat!G$9,IF(J8301="No",Résultat!$G$9,Résultat!$G$7)),Résultat!$G$7)),IF(C8301 = "Totale", IF(H8301=1,IF(E8301=0,Résultat!G$8,IF(J8301="No",Résultat!$G$9,Résultat!$G$7)),IF(H8301=2,IF(E8301=0,Résultat!G$9,IF(J8301="No",Résultat!$G$9,Résultat!$G$7)),Résultat!$G$7)),Résultat!$G$7)), "")</f>
        <v/>
      </c>
    </row>
    <row r="8302" spans="1:11" ht="20.100000000000001" customHeight="1">
      <c r="A8302" s="26"/>
      <c r="B8302" s="27"/>
      <c r="C8302" s="11" t="str">
        <f>IF($B8302 &lt;&gt; "",VLOOKUP(MID(B8302,3,5),'Recyclabilité Prod Matx'!C:F,2,FALSE), "")</f>
        <v/>
      </c>
      <c r="D8302" s="11" t="str">
        <f>IF($B8302 &lt;&gt; "",VLOOKUP(MID(B8302,3,5),'Recyclabilité Prod Matx'!C:F,3,FALSE),"")</f>
        <v/>
      </c>
      <c r="E8302" s="11" t="str">
        <f>IF($B8302 &lt;&gt; "",VLOOKUP(MID(B8302,3,5),'Recyclabilité Prod Matx'!C:F,4,FALSE), "")</f>
        <v/>
      </c>
      <c r="F8302" s="12" t="str">
        <f>IF($B8302 &lt;&gt; "", IF(C8302="Totale","",IF(D8302 = 0, "", VLOOKUP(D8302,'Cond Compo'!A:B,2,FALSE))),"")</f>
        <v/>
      </c>
      <c r="G8302" s="28"/>
      <c r="H8302" s="11" t="str">
        <f xml:space="preserve"> IF(C8302="Totale",2,IF($G8302 &lt;&gt; "", IF(D8302 = "E",MATCH(G8302, 'Cond Compo'!D$16:D$18, 0), MATCH(G8302, 'Cond Compo'!C$16:C$19, 0)), ""))</f>
        <v/>
      </c>
      <c r="I8302" s="12" t="str">
        <f>IF($E8302 &lt;&gt; "", IF(E8302 = 0, "", VLOOKUP(E8302,'Cond Perturbation'!A:B,2,FALSE)),"")</f>
        <v/>
      </c>
      <c r="J8302" s="28"/>
      <c r="K8302" s="29" t="str">
        <f>IF($B8302 &lt;&gt; "", IF(C8302="Oui",IF(H8302=1,IF(E8302=0,Résultat!G$8,IF(J8302="No",Résultat!$G$8,Résultat!$G$7)),IF(H8302=2,IF(E8302=0,Résultat!G$9,IF(J8302="No",Résultat!$G$9,Résultat!$G$7)),Résultat!$G$7)),IF(C8302 = "Totale", IF(H8302=1,IF(E8302=0,Résultat!G$8,IF(J8302="No",Résultat!$G$9,Résultat!$G$7)),IF(H8302=2,IF(E8302=0,Résultat!G$9,IF(J8302="No",Résultat!$G$9,Résultat!$G$7)),Résultat!$G$7)),Résultat!$G$7)), "")</f>
        <v/>
      </c>
    </row>
    <row r="8303" spans="1:11" ht="20.100000000000001" customHeight="1">
      <c r="A8303" s="26"/>
      <c r="B8303" s="27"/>
      <c r="C8303" s="11" t="str">
        <f>IF($B8303 &lt;&gt; "",VLOOKUP(MID(B8303,3,5),'Recyclabilité Prod Matx'!C:F,2,FALSE), "")</f>
        <v/>
      </c>
      <c r="D8303" s="11" t="str">
        <f>IF($B8303 &lt;&gt; "",VLOOKUP(MID(B8303,3,5),'Recyclabilité Prod Matx'!C:F,3,FALSE),"")</f>
        <v/>
      </c>
      <c r="E8303" s="11" t="str">
        <f>IF($B8303 &lt;&gt; "",VLOOKUP(MID(B8303,3,5),'Recyclabilité Prod Matx'!C:F,4,FALSE), "")</f>
        <v/>
      </c>
      <c r="F8303" s="12" t="str">
        <f>IF($B8303 &lt;&gt; "", IF(C8303="Totale","",IF(D8303 = 0, "", VLOOKUP(D8303,'Cond Compo'!A:B,2,FALSE))),"")</f>
        <v/>
      </c>
      <c r="G8303" s="28"/>
      <c r="H8303" s="11" t="str">
        <f xml:space="preserve"> IF(C8303="Totale",2,IF($G8303 &lt;&gt; "", IF(D8303 = "E",MATCH(G8303, 'Cond Compo'!D$16:D$18, 0), MATCH(G8303, 'Cond Compo'!C$16:C$19, 0)), ""))</f>
        <v/>
      </c>
      <c r="I8303" s="12" t="str">
        <f>IF($E8303 &lt;&gt; "", IF(E8303 = 0, "", VLOOKUP(E8303,'Cond Perturbation'!A:B,2,FALSE)),"")</f>
        <v/>
      </c>
      <c r="J8303" s="28"/>
      <c r="K8303" s="29" t="str">
        <f>IF($B8303 &lt;&gt; "", IF(C8303="Oui",IF(H8303=1,IF(E8303=0,Résultat!G$8,IF(J8303="No",Résultat!$G$8,Résultat!$G$7)),IF(H8303=2,IF(E8303=0,Résultat!G$9,IF(J8303="No",Résultat!$G$9,Résultat!$G$7)),Résultat!$G$7)),IF(C8303 = "Totale", IF(H8303=1,IF(E8303=0,Résultat!G$8,IF(J8303="No",Résultat!$G$9,Résultat!$G$7)),IF(H8303=2,IF(E8303=0,Résultat!G$9,IF(J8303="No",Résultat!$G$9,Résultat!$G$7)),Résultat!$G$7)),Résultat!$G$7)), "")</f>
        <v/>
      </c>
    </row>
    <row r="8304" spans="1:11" ht="20.100000000000001" customHeight="1">
      <c r="A8304" s="26"/>
      <c r="B8304" s="27"/>
      <c r="C8304" s="11" t="str">
        <f>IF($B8304 &lt;&gt; "",VLOOKUP(MID(B8304,3,5),'Recyclabilité Prod Matx'!C:F,2,FALSE), "")</f>
        <v/>
      </c>
      <c r="D8304" s="11" t="str">
        <f>IF($B8304 &lt;&gt; "",VLOOKUP(MID(B8304,3,5),'Recyclabilité Prod Matx'!C:F,3,FALSE),"")</f>
        <v/>
      </c>
      <c r="E8304" s="11" t="str">
        <f>IF($B8304 &lt;&gt; "",VLOOKUP(MID(B8304,3,5),'Recyclabilité Prod Matx'!C:F,4,FALSE), "")</f>
        <v/>
      </c>
      <c r="F8304" s="12" t="str">
        <f>IF($B8304 &lt;&gt; "", IF(C8304="Totale","",IF(D8304 = 0, "", VLOOKUP(D8304,'Cond Compo'!A:B,2,FALSE))),"")</f>
        <v/>
      </c>
      <c r="G8304" s="28"/>
      <c r="H8304" s="11" t="str">
        <f xml:space="preserve"> IF(C8304="Totale",2,IF($G8304 &lt;&gt; "", IF(D8304 = "E",MATCH(G8304, 'Cond Compo'!D$16:D$18, 0), MATCH(G8304, 'Cond Compo'!C$16:C$19, 0)), ""))</f>
        <v/>
      </c>
      <c r="I8304" s="12" t="str">
        <f>IF($E8304 &lt;&gt; "", IF(E8304 = 0, "", VLOOKUP(E8304,'Cond Perturbation'!A:B,2,FALSE)),"")</f>
        <v/>
      </c>
      <c r="J8304" s="28"/>
      <c r="K8304" s="29" t="str">
        <f>IF($B8304 &lt;&gt; "", IF(C8304="Oui",IF(H8304=1,IF(E8304=0,Résultat!G$8,IF(J8304="No",Résultat!$G$8,Résultat!$G$7)),IF(H8304=2,IF(E8304=0,Résultat!G$9,IF(J8304="No",Résultat!$G$9,Résultat!$G$7)),Résultat!$G$7)),IF(C8304 = "Totale", IF(H8304=1,IF(E8304=0,Résultat!G$8,IF(J8304="No",Résultat!$G$9,Résultat!$G$7)),IF(H8304=2,IF(E8304=0,Résultat!G$9,IF(J8304="No",Résultat!$G$9,Résultat!$G$7)),Résultat!$G$7)),Résultat!$G$7)), "")</f>
        <v/>
      </c>
    </row>
    <row r="8305" spans="1:11" ht="20.100000000000001" customHeight="1">
      <c r="A8305" s="26"/>
      <c r="B8305" s="27"/>
      <c r="C8305" s="11" t="str">
        <f>IF($B8305 &lt;&gt; "",VLOOKUP(MID(B8305,3,5),'Recyclabilité Prod Matx'!C:F,2,FALSE), "")</f>
        <v/>
      </c>
      <c r="D8305" s="11" t="str">
        <f>IF($B8305 &lt;&gt; "",VLOOKUP(MID(B8305,3,5),'Recyclabilité Prod Matx'!C:F,3,FALSE),"")</f>
        <v/>
      </c>
      <c r="E8305" s="11" t="str">
        <f>IF($B8305 &lt;&gt; "",VLOOKUP(MID(B8305,3,5),'Recyclabilité Prod Matx'!C:F,4,FALSE), "")</f>
        <v/>
      </c>
      <c r="F8305" s="12" t="str">
        <f>IF($B8305 &lt;&gt; "", IF(C8305="Totale","",IF(D8305 = 0, "", VLOOKUP(D8305,'Cond Compo'!A:B,2,FALSE))),"")</f>
        <v/>
      </c>
      <c r="G8305" s="28"/>
      <c r="H8305" s="11" t="str">
        <f xml:space="preserve"> IF(C8305="Totale",2,IF($G8305 &lt;&gt; "", IF(D8305 = "E",MATCH(G8305, 'Cond Compo'!D$16:D$18, 0), MATCH(G8305, 'Cond Compo'!C$16:C$19, 0)), ""))</f>
        <v/>
      </c>
      <c r="I8305" s="12" t="str">
        <f>IF($E8305 &lt;&gt; "", IF(E8305 = 0, "", VLOOKUP(E8305,'Cond Perturbation'!A:B,2,FALSE)),"")</f>
        <v/>
      </c>
      <c r="J8305" s="28"/>
      <c r="K8305" s="29" t="str">
        <f>IF($B8305 &lt;&gt; "", IF(C8305="Oui",IF(H8305=1,IF(E8305=0,Résultat!G$8,IF(J8305="No",Résultat!$G$8,Résultat!$G$7)),IF(H8305=2,IF(E8305=0,Résultat!G$9,IF(J8305="No",Résultat!$G$9,Résultat!$G$7)),Résultat!$G$7)),IF(C8305 = "Totale", IF(H8305=1,IF(E8305=0,Résultat!G$8,IF(J8305="No",Résultat!$G$9,Résultat!$G$7)),IF(H8305=2,IF(E8305=0,Résultat!G$9,IF(J8305="No",Résultat!$G$9,Résultat!$G$7)),Résultat!$G$7)),Résultat!$G$7)), "")</f>
        <v/>
      </c>
    </row>
    <row r="8306" spans="1:11" ht="20.100000000000001" customHeight="1">
      <c r="A8306" s="26"/>
      <c r="B8306" s="27"/>
      <c r="C8306" s="11" t="str">
        <f>IF($B8306 &lt;&gt; "",VLOOKUP(MID(B8306,3,5),'Recyclabilité Prod Matx'!C:F,2,FALSE), "")</f>
        <v/>
      </c>
      <c r="D8306" s="11" t="str">
        <f>IF($B8306 &lt;&gt; "",VLOOKUP(MID(B8306,3,5),'Recyclabilité Prod Matx'!C:F,3,FALSE),"")</f>
        <v/>
      </c>
      <c r="E8306" s="11" t="str">
        <f>IF($B8306 &lt;&gt; "",VLOOKUP(MID(B8306,3,5),'Recyclabilité Prod Matx'!C:F,4,FALSE), "")</f>
        <v/>
      </c>
      <c r="F8306" s="12" t="str">
        <f>IF($B8306 &lt;&gt; "", IF(C8306="Totale","",IF(D8306 = 0, "", VLOOKUP(D8306,'Cond Compo'!A:B,2,FALSE))),"")</f>
        <v/>
      </c>
      <c r="G8306" s="28"/>
      <c r="H8306" s="11" t="str">
        <f xml:space="preserve"> IF(C8306="Totale",2,IF($G8306 &lt;&gt; "", IF(D8306 = "E",MATCH(G8306, 'Cond Compo'!D$16:D$18, 0), MATCH(G8306, 'Cond Compo'!C$16:C$19, 0)), ""))</f>
        <v/>
      </c>
      <c r="I8306" s="12" t="str">
        <f>IF($E8306 &lt;&gt; "", IF(E8306 = 0, "", VLOOKUP(E8306,'Cond Perturbation'!A:B,2,FALSE)),"")</f>
        <v/>
      </c>
      <c r="J8306" s="28"/>
      <c r="K8306" s="29" t="str">
        <f>IF($B8306 &lt;&gt; "", IF(C8306="Oui",IF(H8306=1,IF(E8306=0,Résultat!G$8,IF(J8306="No",Résultat!$G$8,Résultat!$G$7)),IF(H8306=2,IF(E8306=0,Résultat!G$9,IF(J8306="No",Résultat!$G$9,Résultat!$G$7)),Résultat!$G$7)),IF(C8306 = "Totale", IF(H8306=1,IF(E8306=0,Résultat!G$8,IF(J8306="No",Résultat!$G$9,Résultat!$G$7)),IF(H8306=2,IF(E8306=0,Résultat!G$9,IF(J8306="No",Résultat!$G$9,Résultat!$G$7)),Résultat!$G$7)),Résultat!$G$7)), "")</f>
        <v/>
      </c>
    </row>
    <row r="8307" spans="1:11" ht="20.100000000000001" customHeight="1">
      <c r="A8307" s="26"/>
      <c r="B8307" s="27"/>
      <c r="C8307" s="11" t="str">
        <f>IF($B8307 &lt;&gt; "",VLOOKUP(MID(B8307,3,5),'Recyclabilité Prod Matx'!C:F,2,FALSE), "")</f>
        <v/>
      </c>
      <c r="D8307" s="11" t="str">
        <f>IF($B8307 &lt;&gt; "",VLOOKUP(MID(B8307,3,5),'Recyclabilité Prod Matx'!C:F,3,FALSE),"")</f>
        <v/>
      </c>
      <c r="E8307" s="11" t="str">
        <f>IF($B8307 &lt;&gt; "",VLOOKUP(MID(B8307,3,5),'Recyclabilité Prod Matx'!C:F,4,FALSE), "")</f>
        <v/>
      </c>
      <c r="F8307" s="12" t="str">
        <f>IF($B8307 &lt;&gt; "", IF(C8307="Totale","",IF(D8307 = 0, "", VLOOKUP(D8307,'Cond Compo'!A:B,2,FALSE))),"")</f>
        <v/>
      </c>
      <c r="G8307" s="28"/>
      <c r="H8307" s="11" t="str">
        <f xml:space="preserve"> IF(C8307="Totale",2,IF($G8307 &lt;&gt; "", IF(D8307 = "E",MATCH(G8307, 'Cond Compo'!D$16:D$18, 0), MATCH(G8307, 'Cond Compo'!C$16:C$19, 0)), ""))</f>
        <v/>
      </c>
      <c r="I8307" s="12" t="str">
        <f>IF($E8307 &lt;&gt; "", IF(E8307 = 0, "", VLOOKUP(E8307,'Cond Perturbation'!A:B,2,FALSE)),"")</f>
        <v/>
      </c>
      <c r="J8307" s="28"/>
      <c r="K8307" s="29" t="str">
        <f>IF($B8307 &lt;&gt; "", IF(C8307="Oui",IF(H8307=1,IF(E8307=0,Résultat!G$8,IF(J8307="No",Résultat!$G$8,Résultat!$G$7)),IF(H8307=2,IF(E8307=0,Résultat!G$9,IF(J8307="No",Résultat!$G$9,Résultat!$G$7)),Résultat!$G$7)),IF(C8307 = "Totale", IF(H8307=1,IF(E8307=0,Résultat!G$8,IF(J8307="No",Résultat!$G$9,Résultat!$G$7)),IF(H8307=2,IF(E8307=0,Résultat!G$9,IF(J8307="No",Résultat!$G$9,Résultat!$G$7)),Résultat!$G$7)),Résultat!$G$7)), "")</f>
        <v/>
      </c>
    </row>
    <row r="8308" spans="1:11" ht="20.100000000000001" customHeight="1">
      <c r="A8308" s="26"/>
      <c r="B8308" s="27"/>
      <c r="C8308" s="11" t="str">
        <f>IF($B8308 &lt;&gt; "",VLOOKUP(MID(B8308,3,5),'Recyclabilité Prod Matx'!C:F,2,FALSE), "")</f>
        <v/>
      </c>
      <c r="D8308" s="11" t="str">
        <f>IF($B8308 &lt;&gt; "",VLOOKUP(MID(B8308,3,5),'Recyclabilité Prod Matx'!C:F,3,FALSE),"")</f>
        <v/>
      </c>
      <c r="E8308" s="11" t="str">
        <f>IF($B8308 &lt;&gt; "",VLOOKUP(MID(B8308,3,5),'Recyclabilité Prod Matx'!C:F,4,FALSE), "")</f>
        <v/>
      </c>
      <c r="F8308" s="12" t="str">
        <f>IF($B8308 &lt;&gt; "", IF(C8308="Totale","",IF(D8308 = 0, "", VLOOKUP(D8308,'Cond Compo'!A:B,2,FALSE))),"")</f>
        <v/>
      </c>
      <c r="G8308" s="28"/>
      <c r="H8308" s="11" t="str">
        <f xml:space="preserve"> IF(C8308="Totale",2,IF($G8308 &lt;&gt; "", IF(D8308 = "E",MATCH(G8308, 'Cond Compo'!D$16:D$18, 0), MATCH(G8308, 'Cond Compo'!C$16:C$19, 0)), ""))</f>
        <v/>
      </c>
      <c r="I8308" s="12" t="str">
        <f>IF($E8308 &lt;&gt; "", IF(E8308 = 0, "", VLOOKUP(E8308,'Cond Perturbation'!A:B,2,FALSE)),"")</f>
        <v/>
      </c>
      <c r="J8308" s="28"/>
      <c r="K8308" s="29" t="str">
        <f>IF($B8308 &lt;&gt; "", IF(C8308="Oui",IF(H8308=1,IF(E8308=0,Résultat!G$8,IF(J8308="No",Résultat!$G$8,Résultat!$G$7)),IF(H8308=2,IF(E8308=0,Résultat!G$9,IF(J8308="No",Résultat!$G$9,Résultat!$G$7)),Résultat!$G$7)),IF(C8308 = "Totale", IF(H8308=1,IF(E8308=0,Résultat!G$8,IF(J8308="No",Résultat!$G$9,Résultat!$G$7)),IF(H8308=2,IF(E8308=0,Résultat!G$9,IF(J8308="No",Résultat!$G$9,Résultat!$G$7)),Résultat!$G$7)),Résultat!$G$7)), "")</f>
        <v/>
      </c>
    </row>
    <row r="8309" spans="1:11" ht="20.100000000000001" customHeight="1">
      <c r="A8309" s="26"/>
      <c r="B8309" s="27"/>
      <c r="C8309" s="11" t="str">
        <f>IF($B8309 &lt;&gt; "",VLOOKUP(MID(B8309,3,5),'Recyclabilité Prod Matx'!C:F,2,FALSE), "")</f>
        <v/>
      </c>
      <c r="D8309" s="11" t="str">
        <f>IF($B8309 &lt;&gt; "",VLOOKUP(MID(B8309,3,5),'Recyclabilité Prod Matx'!C:F,3,FALSE),"")</f>
        <v/>
      </c>
      <c r="E8309" s="11" t="str">
        <f>IF($B8309 &lt;&gt; "",VLOOKUP(MID(B8309,3,5),'Recyclabilité Prod Matx'!C:F,4,FALSE), "")</f>
        <v/>
      </c>
      <c r="F8309" s="12" t="str">
        <f>IF($B8309 &lt;&gt; "", IF(C8309="Totale","",IF(D8309 = 0, "", VLOOKUP(D8309,'Cond Compo'!A:B,2,FALSE))),"")</f>
        <v/>
      </c>
      <c r="G8309" s="28"/>
      <c r="H8309" s="11" t="str">
        <f xml:space="preserve"> IF(C8309="Totale",2,IF($G8309 &lt;&gt; "", IF(D8309 = "E",MATCH(G8309, 'Cond Compo'!D$16:D$18, 0), MATCH(G8309, 'Cond Compo'!C$16:C$19, 0)), ""))</f>
        <v/>
      </c>
      <c r="I8309" s="12" t="str">
        <f>IF($E8309 &lt;&gt; "", IF(E8309 = 0, "", VLOOKUP(E8309,'Cond Perturbation'!A:B,2,FALSE)),"")</f>
        <v/>
      </c>
      <c r="J8309" s="28"/>
      <c r="K8309" s="29" t="str">
        <f>IF($B8309 &lt;&gt; "", IF(C8309="Oui",IF(H8309=1,IF(E8309=0,Résultat!G$8,IF(J8309="No",Résultat!$G$8,Résultat!$G$7)),IF(H8309=2,IF(E8309=0,Résultat!G$9,IF(J8309="No",Résultat!$G$9,Résultat!$G$7)),Résultat!$G$7)),IF(C8309 = "Totale", IF(H8309=1,IF(E8309=0,Résultat!G$8,IF(J8309="No",Résultat!$G$9,Résultat!$G$7)),IF(H8309=2,IF(E8309=0,Résultat!G$9,IF(J8309="No",Résultat!$G$9,Résultat!$G$7)),Résultat!$G$7)),Résultat!$G$7)), "")</f>
        <v/>
      </c>
    </row>
    <row r="8310" spans="1:11" ht="20.100000000000001" customHeight="1">
      <c r="A8310" s="26"/>
      <c r="B8310" s="27"/>
      <c r="C8310" s="11" t="str">
        <f>IF($B8310 &lt;&gt; "",VLOOKUP(MID(B8310,3,5),'Recyclabilité Prod Matx'!C:F,2,FALSE), "")</f>
        <v/>
      </c>
      <c r="D8310" s="11" t="str">
        <f>IF($B8310 &lt;&gt; "",VLOOKUP(MID(B8310,3,5),'Recyclabilité Prod Matx'!C:F,3,FALSE),"")</f>
        <v/>
      </c>
      <c r="E8310" s="11" t="str">
        <f>IF($B8310 &lt;&gt; "",VLOOKUP(MID(B8310,3,5),'Recyclabilité Prod Matx'!C:F,4,FALSE), "")</f>
        <v/>
      </c>
      <c r="F8310" s="12" t="str">
        <f>IF($B8310 &lt;&gt; "", IF(C8310="Totale","",IF(D8310 = 0, "", VLOOKUP(D8310,'Cond Compo'!A:B,2,FALSE))),"")</f>
        <v/>
      </c>
      <c r="G8310" s="28"/>
      <c r="H8310" s="11" t="str">
        <f xml:space="preserve"> IF(C8310="Totale",2,IF($G8310 &lt;&gt; "", IF(D8310 = "E",MATCH(G8310, 'Cond Compo'!D$16:D$18, 0), MATCH(G8310, 'Cond Compo'!C$16:C$19, 0)), ""))</f>
        <v/>
      </c>
      <c r="I8310" s="12" t="str">
        <f>IF($E8310 &lt;&gt; "", IF(E8310 = 0, "", VLOOKUP(E8310,'Cond Perturbation'!A:B,2,FALSE)),"")</f>
        <v/>
      </c>
      <c r="J8310" s="28"/>
      <c r="K8310" s="29" t="str">
        <f>IF($B8310 &lt;&gt; "", IF(C8310="Oui",IF(H8310=1,IF(E8310=0,Résultat!G$8,IF(J8310="No",Résultat!$G$8,Résultat!$G$7)),IF(H8310=2,IF(E8310=0,Résultat!G$9,IF(J8310="No",Résultat!$G$9,Résultat!$G$7)),Résultat!$G$7)),IF(C8310 = "Totale", IF(H8310=1,IF(E8310=0,Résultat!G$8,IF(J8310="No",Résultat!$G$9,Résultat!$G$7)),IF(H8310=2,IF(E8310=0,Résultat!G$9,IF(J8310="No",Résultat!$G$9,Résultat!$G$7)),Résultat!$G$7)),Résultat!$G$7)), "")</f>
        <v/>
      </c>
    </row>
    <row r="8311" spans="1:11" ht="20.100000000000001" customHeight="1">
      <c r="A8311" s="26"/>
      <c r="B8311" s="27"/>
      <c r="C8311" s="11" t="str">
        <f>IF($B8311 &lt;&gt; "",VLOOKUP(MID(B8311,3,5),'Recyclabilité Prod Matx'!C:F,2,FALSE), "")</f>
        <v/>
      </c>
      <c r="D8311" s="11" t="str">
        <f>IF($B8311 &lt;&gt; "",VLOOKUP(MID(B8311,3,5),'Recyclabilité Prod Matx'!C:F,3,FALSE),"")</f>
        <v/>
      </c>
      <c r="E8311" s="11" t="str">
        <f>IF($B8311 &lt;&gt; "",VLOOKUP(MID(B8311,3,5),'Recyclabilité Prod Matx'!C:F,4,FALSE), "")</f>
        <v/>
      </c>
      <c r="F8311" s="12" t="str">
        <f>IF($B8311 &lt;&gt; "", IF(C8311="Totale","",IF(D8311 = 0, "", VLOOKUP(D8311,'Cond Compo'!A:B,2,FALSE))),"")</f>
        <v/>
      </c>
      <c r="G8311" s="28"/>
      <c r="H8311" s="11" t="str">
        <f xml:space="preserve"> IF(C8311="Totale",2,IF($G8311 &lt;&gt; "", IF(D8311 = "E",MATCH(G8311, 'Cond Compo'!D$16:D$18, 0), MATCH(G8311, 'Cond Compo'!C$16:C$19, 0)), ""))</f>
        <v/>
      </c>
      <c r="I8311" s="12" t="str">
        <f>IF($E8311 &lt;&gt; "", IF(E8311 = 0, "", VLOOKUP(E8311,'Cond Perturbation'!A:B,2,FALSE)),"")</f>
        <v/>
      </c>
      <c r="J8311" s="28"/>
      <c r="K8311" s="29" t="str">
        <f>IF($B8311 &lt;&gt; "", IF(C8311="Oui",IF(H8311=1,IF(E8311=0,Résultat!G$8,IF(J8311="No",Résultat!$G$8,Résultat!$G$7)),IF(H8311=2,IF(E8311=0,Résultat!G$9,IF(J8311="No",Résultat!$G$9,Résultat!$G$7)),Résultat!$G$7)),IF(C8311 = "Totale", IF(H8311=1,IF(E8311=0,Résultat!G$8,IF(J8311="No",Résultat!$G$9,Résultat!$G$7)),IF(H8311=2,IF(E8311=0,Résultat!G$9,IF(J8311="No",Résultat!$G$9,Résultat!$G$7)),Résultat!$G$7)),Résultat!$G$7)), "")</f>
        <v/>
      </c>
    </row>
    <row r="8312" spans="1:11" ht="20.100000000000001" customHeight="1">
      <c r="A8312" s="26"/>
      <c r="B8312" s="27"/>
      <c r="C8312" s="11" t="str">
        <f>IF($B8312 &lt;&gt; "",VLOOKUP(MID(B8312,3,5),'Recyclabilité Prod Matx'!C:F,2,FALSE), "")</f>
        <v/>
      </c>
      <c r="D8312" s="11" t="str">
        <f>IF($B8312 &lt;&gt; "",VLOOKUP(MID(B8312,3,5),'Recyclabilité Prod Matx'!C:F,3,FALSE),"")</f>
        <v/>
      </c>
      <c r="E8312" s="11" t="str">
        <f>IF($B8312 &lt;&gt; "",VLOOKUP(MID(B8312,3,5),'Recyclabilité Prod Matx'!C:F,4,FALSE), "")</f>
        <v/>
      </c>
      <c r="F8312" s="12" t="str">
        <f>IF($B8312 &lt;&gt; "", IF(C8312="Totale","",IF(D8312 = 0, "", VLOOKUP(D8312,'Cond Compo'!A:B,2,FALSE))),"")</f>
        <v/>
      </c>
      <c r="G8312" s="28"/>
      <c r="H8312" s="11" t="str">
        <f xml:space="preserve"> IF(C8312="Totale",2,IF($G8312 &lt;&gt; "", IF(D8312 = "E",MATCH(G8312, 'Cond Compo'!D$16:D$18, 0), MATCH(G8312, 'Cond Compo'!C$16:C$19, 0)), ""))</f>
        <v/>
      </c>
      <c r="I8312" s="12" t="str">
        <f>IF($E8312 &lt;&gt; "", IF(E8312 = 0, "", VLOOKUP(E8312,'Cond Perturbation'!A:B,2,FALSE)),"")</f>
        <v/>
      </c>
      <c r="J8312" s="28"/>
      <c r="K8312" s="29" t="str">
        <f>IF($B8312 &lt;&gt; "", IF(C8312="Oui",IF(H8312=1,IF(E8312=0,Résultat!G$8,IF(J8312="No",Résultat!$G$8,Résultat!$G$7)),IF(H8312=2,IF(E8312=0,Résultat!G$9,IF(J8312="No",Résultat!$G$9,Résultat!$G$7)),Résultat!$G$7)),IF(C8312 = "Totale", IF(H8312=1,IF(E8312=0,Résultat!G$8,IF(J8312="No",Résultat!$G$9,Résultat!$G$7)),IF(H8312=2,IF(E8312=0,Résultat!G$9,IF(J8312="No",Résultat!$G$9,Résultat!$G$7)),Résultat!$G$7)),Résultat!$G$7)), "")</f>
        <v/>
      </c>
    </row>
    <row r="8313" spans="1:11" ht="20.100000000000001" customHeight="1">
      <c r="A8313" s="26"/>
      <c r="B8313" s="27"/>
      <c r="C8313" s="11" t="str">
        <f>IF($B8313 &lt;&gt; "",VLOOKUP(MID(B8313,3,5),'Recyclabilité Prod Matx'!C:F,2,FALSE), "")</f>
        <v/>
      </c>
      <c r="D8313" s="11" t="str">
        <f>IF($B8313 &lt;&gt; "",VLOOKUP(MID(B8313,3,5),'Recyclabilité Prod Matx'!C:F,3,FALSE),"")</f>
        <v/>
      </c>
      <c r="E8313" s="11" t="str">
        <f>IF($B8313 &lt;&gt; "",VLOOKUP(MID(B8313,3,5),'Recyclabilité Prod Matx'!C:F,4,FALSE), "")</f>
        <v/>
      </c>
      <c r="F8313" s="12" t="str">
        <f>IF($B8313 &lt;&gt; "", IF(C8313="Totale","",IF(D8313 = 0, "", VLOOKUP(D8313,'Cond Compo'!A:B,2,FALSE))),"")</f>
        <v/>
      </c>
      <c r="G8313" s="28"/>
      <c r="H8313" s="11" t="str">
        <f xml:space="preserve"> IF(C8313="Totale",2,IF($G8313 &lt;&gt; "", IF(D8313 = "E",MATCH(G8313, 'Cond Compo'!D$16:D$18, 0), MATCH(G8313, 'Cond Compo'!C$16:C$19, 0)), ""))</f>
        <v/>
      </c>
      <c r="I8313" s="12" t="str">
        <f>IF($E8313 &lt;&gt; "", IF(E8313 = 0, "", VLOOKUP(E8313,'Cond Perturbation'!A:B,2,FALSE)),"")</f>
        <v/>
      </c>
      <c r="J8313" s="28"/>
      <c r="K8313" s="29" t="str">
        <f>IF($B8313 &lt;&gt; "", IF(C8313="Oui",IF(H8313=1,IF(E8313=0,Résultat!G$8,IF(J8313="No",Résultat!$G$8,Résultat!$G$7)),IF(H8313=2,IF(E8313=0,Résultat!G$9,IF(J8313="No",Résultat!$G$9,Résultat!$G$7)),Résultat!$G$7)),IF(C8313 = "Totale", IF(H8313=1,IF(E8313=0,Résultat!G$8,IF(J8313="No",Résultat!$G$9,Résultat!$G$7)),IF(H8313=2,IF(E8313=0,Résultat!G$9,IF(J8313="No",Résultat!$G$9,Résultat!$G$7)),Résultat!$G$7)),Résultat!$G$7)), "")</f>
        <v/>
      </c>
    </row>
    <row r="8314" spans="1:11" ht="20.100000000000001" customHeight="1">
      <c r="A8314" s="26"/>
      <c r="B8314" s="27"/>
      <c r="C8314" s="11" t="str">
        <f>IF($B8314 &lt;&gt; "",VLOOKUP(MID(B8314,3,5),'Recyclabilité Prod Matx'!C:F,2,FALSE), "")</f>
        <v/>
      </c>
      <c r="D8314" s="11" t="str">
        <f>IF($B8314 &lt;&gt; "",VLOOKUP(MID(B8314,3,5),'Recyclabilité Prod Matx'!C:F,3,FALSE),"")</f>
        <v/>
      </c>
      <c r="E8314" s="11" t="str">
        <f>IF($B8314 &lt;&gt; "",VLOOKUP(MID(B8314,3,5),'Recyclabilité Prod Matx'!C:F,4,FALSE), "")</f>
        <v/>
      </c>
      <c r="F8314" s="12" t="str">
        <f>IF($B8314 &lt;&gt; "", IF(C8314="Totale","",IF(D8314 = 0, "", VLOOKUP(D8314,'Cond Compo'!A:B,2,FALSE))),"")</f>
        <v/>
      </c>
      <c r="G8314" s="28"/>
      <c r="H8314" s="11" t="str">
        <f xml:space="preserve"> IF(C8314="Totale",2,IF($G8314 &lt;&gt; "", IF(D8314 = "E",MATCH(G8314, 'Cond Compo'!D$16:D$18, 0), MATCH(G8314, 'Cond Compo'!C$16:C$19, 0)), ""))</f>
        <v/>
      </c>
      <c r="I8314" s="12" t="str">
        <f>IF($E8314 &lt;&gt; "", IF(E8314 = 0, "", VLOOKUP(E8314,'Cond Perturbation'!A:B,2,FALSE)),"")</f>
        <v/>
      </c>
      <c r="J8314" s="28"/>
      <c r="K8314" s="29" t="str">
        <f>IF($B8314 &lt;&gt; "", IF(C8314="Oui",IF(H8314=1,IF(E8314=0,Résultat!G$8,IF(J8314="No",Résultat!$G$8,Résultat!$G$7)),IF(H8314=2,IF(E8314=0,Résultat!G$9,IF(J8314="No",Résultat!$G$9,Résultat!$G$7)),Résultat!$G$7)),IF(C8314 = "Totale", IF(H8314=1,IF(E8314=0,Résultat!G$8,IF(J8314="No",Résultat!$G$9,Résultat!$G$7)),IF(H8314=2,IF(E8314=0,Résultat!G$9,IF(J8314="No",Résultat!$G$9,Résultat!$G$7)),Résultat!$G$7)),Résultat!$G$7)), "")</f>
        <v/>
      </c>
    </row>
    <row r="8315" spans="1:11" ht="20.100000000000001" customHeight="1">
      <c r="A8315" s="26"/>
      <c r="B8315" s="27"/>
      <c r="C8315" s="11" t="str">
        <f>IF($B8315 &lt;&gt; "",VLOOKUP(MID(B8315,3,5),'Recyclabilité Prod Matx'!C:F,2,FALSE), "")</f>
        <v/>
      </c>
      <c r="D8315" s="11" t="str">
        <f>IF($B8315 &lt;&gt; "",VLOOKUP(MID(B8315,3,5),'Recyclabilité Prod Matx'!C:F,3,FALSE),"")</f>
        <v/>
      </c>
      <c r="E8315" s="11" t="str">
        <f>IF($B8315 &lt;&gt; "",VLOOKUP(MID(B8315,3,5),'Recyclabilité Prod Matx'!C:F,4,FALSE), "")</f>
        <v/>
      </c>
      <c r="F8315" s="12" t="str">
        <f>IF($B8315 &lt;&gt; "", IF(C8315="Totale","",IF(D8315 = 0, "", VLOOKUP(D8315,'Cond Compo'!A:B,2,FALSE))),"")</f>
        <v/>
      </c>
      <c r="G8315" s="28"/>
      <c r="H8315" s="11" t="str">
        <f xml:space="preserve"> IF(C8315="Totale",2,IF($G8315 &lt;&gt; "", IF(D8315 = "E",MATCH(G8315, 'Cond Compo'!D$16:D$18, 0), MATCH(G8315, 'Cond Compo'!C$16:C$19, 0)), ""))</f>
        <v/>
      </c>
      <c r="I8315" s="12" t="str">
        <f>IF($E8315 &lt;&gt; "", IF(E8315 = 0, "", VLOOKUP(E8315,'Cond Perturbation'!A:B,2,FALSE)),"")</f>
        <v/>
      </c>
      <c r="J8315" s="28"/>
      <c r="K8315" s="29" t="str">
        <f>IF($B8315 &lt;&gt; "", IF(C8315="Oui",IF(H8315=1,IF(E8315=0,Résultat!G$8,IF(J8315="No",Résultat!$G$8,Résultat!$G$7)),IF(H8315=2,IF(E8315=0,Résultat!G$9,IF(J8315="No",Résultat!$G$9,Résultat!$G$7)),Résultat!$G$7)),IF(C8315 = "Totale", IF(H8315=1,IF(E8315=0,Résultat!G$8,IF(J8315="No",Résultat!$G$9,Résultat!$G$7)),IF(H8315=2,IF(E8315=0,Résultat!G$9,IF(J8315="No",Résultat!$G$9,Résultat!$G$7)),Résultat!$G$7)),Résultat!$G$7)), "")</f>
        <v/>
      </c>
    </row>
    <row r="8316" spans="1:11" ht="20.100000000000001" customHeight="1">
      <c r="A8316" s="26"/>
      <c r="B8316" s="27"/>
      <c r="C8316" s="11" t="str">
        <f>IF($B8316 &lt;&gt; "",VLOOKUP(MID(B8316,3,5),'Recyclabilité Prod Matx'!C:F,2,FALSE), "")</f>
        <v/>
      </c>
      <c r="D8316" s="11" t="str">
        <f>IF($B8316 &lt;&gt; "",VLOOKUP(MID(B8316,3,5),'Recyclabilité Prod Matx'!C:F,3,FALSE),"")</f>
        <v/>
      </c>
      <c r="E8316" s="11" t="str">
        <f>IF($B8316 &lt;&gt; "",VLOOKUP(MID(B8316,3,5),'Recyclabilité Prod Matx'!C:F,4,FALSE), "")</f>
        <v/>
      </c>
      <c r="F8316" s="12" t="str">
        <f>IF($B8316 &lt;&gt; "", IF(C8316="Totale","",IF(D8316 = 0, "", VLOOKUP(D8316,'Cond Compo'!A:B,2,FALSE))),"")</f>
        <v/>
      </c>
      <c r="G8316" s="28"/>
      <c r="H8316" s="11" t="str">
        <f xml:space="preserve"> IF(C8316="Totale",2,IF($G8316 &lt;&gt; "", IF(D8316 = "E",MATCH(G8316, 'Cond Compo'!D$16:D$18, 0), MATCH(G8316, 'Cond Compo'!C$16:C$19, 0)), ""))</f>
        <v/>
      </c>
      <c r="I8316" s="12" t="str">
        <f>IF($E8316 &lt;&gt; "", IF(E8316 = 0, "", VLOOKUP(E8316,'Cond Perturbation'!A:B,2,FALSE)),"")</f>
        <v/>
      </c>
      <c r="J8316" s="28"/>
      <c r="K8316" s="29" t="str">
        <f>IF($B8316 &lt;&gt; "", IF(C8316="Oui",IF(H8316=1,IF(E8316=0,Résultat!G$8,IF(J8316="No",Résultat!$G$8,Résultat!$G$7)),IF(H8316=2,IF(E8316=0,Résultat!G$9,IF(J8316="No",Résultat!$G$9,Résultat!$G$7)),Résultat!$G$7)),IF(C8316 = "Totale", IF(H8316=1,IF(E8316=0,Résultat!G$8,IF(J8316="No",Résultat!$G$9,Résultat!$G$7)),IF(H8316=2,IF(E8316=0,Résultat!G$9,IF(J8316="No",Résultat!$G$9,Résultat!$G$7)),Résultat!$G$7)),Résultat!$G$7)), "")</f>
        <v/>
      </c>
    </row>
    <row r="8317" spans="1:11" ht="20.100000000000001" customHeight="1">
      <c r="A8317" s="26"/>
      <c r="B8317" s="27"/>
      <c r="C8317" s="11" t="str">
        <f>IF($B8317 &lt;&gt; "",VLOOKUP(MID(B8317,3,5),'Recyclabilité Prod Matx'!C:F,2,FALSE), "")</f>
        <v/>
      </c>
      <c r="D8317" s="11" t="str">
        <f>IF($B8317 &lt;&gt; "",VLOOKUP(MID(B8317,3,5),'Recyclabilité Prod Matx'!C:F,3,FALSE),"")</f>
        <v/>
      </c>
      <c r="E8317" s="11" t="str">
        <f>IF($B8317 &lt;&gt; "",VLOOKUP(MID(B8317,3,5),'Recyclabilité Prod Matx'!C:F,4,FALSE), "")</f>
        <v/>
      </c>
      <c r="F8317" s="12" t="str">
        <f>IF($B8317 &lt;&gt; "", IF(C8317="Totale","",IF(D8317 = 0, "", VLOOKUP(D8317,'Cond Compo'!A:B,2,FALSE))),"")</f>
        <v/>
      </c>
      <c r="G8317" s="28"/>
      <c r="H8317" s="11" t="str">
        <f xml:space="preserve"> IF(C8317="Totale",2,IF($G8317 &lt;&gt; "", IF(D8317 = "E",MATCH(G8317, 'Cond Compo'!D$16:D$18, 0), MATCH(G8317, 'Cond Compo'!C$16:C$19, 0)), ""))</f>
        <v/>
      </c>
      <c r="I8317" s="12" t="str">
        <f>IF($E8317 &lt;&gt; "", IF(E8317 = 0, "", VLOOKUP(E8317,'Cond Perturbation'!A:B,2,FALSE)),"")</f>
        <v/>
      </c>
      <c r="J8317" s="28"/>
      <c r="K8317" s="29" t="str">
        <f>IF($B8317 &lt;&gt; "", IF(C8317="Oui",IF(H8317=1,IF(E8317=0,Résultat!G$8,IF(J8317="No",Résultat!$G$8,Résultat!$G$7)),IF(H8317=2,IF(E8317=0,Résultat!G$9,IF(J8317="No",Résultat!$G$9,Résultat!$G$7)),Résultat!$G$7)),IF(C8317 = "Totale", IF(H8317=1,IF(E8317=0,Résultat!G$8,IF(J8317="No",Résultat!$G$9,Résultat!$G$7)),IF(H8317=2,IF(E8317=0,Résultat!G$9,IF(J8317="No",Résultat!$G$9,Résultat!$G$7)),Résultat!$G$7)),Résultat!$G$7)), "")</f>
        <v/>
      </c>
    </row>
    <row r="8318" spans="1:11" ht="20.100000000000001" customHeight="1">
      <c r="A8318" s="26"/>
      <c r="B8318" s="27"/>
      <c r="C8318" s="11" t="str">
        <f>IF($B8318 &lt;&gt; "",VLOOKUP(MID(B8318,3,5),'Recyclabilité Prod Matx'!C:F,2,FALSE), "")</f>
        <v/>
      </c>
      <c r="D8318" s="11" t="str">
        <f>IF($B8318 &lt;&gt; "",VLOOKUP(MID(B8318,3,5),'Recyclabilité Prod Matx'!C:F,3,FALSE),"")</f>
        <v/>
      </c>
      <c r="E8318" s="11" t="str">
        <f>IF($B8318 &lt;&gt; "",VLOOKUP(MID(B8318,3,5),'Recyclabilité Prod Matx'!C:F,4,FALSE), "")</f>
        <v/>
      </c>
      <c r="F8318" s="12" t="str">
        <f>IF($B8318 &lt;&gt; "", IF(C8318="Totale","",IF(D8318 = 0, "", VLOOKUP(D8318,'Cond Compo'!A:B,2,FALSE))),"")</f>
        <v/>
      </c>
      <c r="G8318" s="28"/>
      <c r="H8318" s="11" t="str">
        <f xml:space="preserve"> IF(C8318="Totale",2,IF($G8318 &lt;&gt; "", IF(D8318 = "E",MATCH(G8318, 'Cond Compo'!D$16:D$18, 0), MATCH(G8318, 'Cond Compo'!C$16:C$19, 0)), ""))</f>
        <v/>
      </c>
      <c r="I8318" s="12" t="str">
        <f>IF($E8318 &lt;&gt; "", IF(E8318 = 0, "", VLOOKUP(E8318,'Cond Perturbation'!A:B,2,FALSE)),"")</f>
        <v/>
      </c>
      <c r="J8318" s="28"/>
      <c r="K8318" s="29" t="str">
        <f>IF($B8318 &lt;&gt; "", IF(C8318="Oui",IF(H8318=1,IF(E8318=0,Résultat!G$8,IF(J8318="No",Résultat!$G$8,Résultat!$G$7)),IF(H8318=2,IF(E8318=0,Résultat!G$9,IF(J8318="No",Résultat!$G$9,Résultat!$G$7)),Résultat!$G$7)),IF(C8318 = "Totale", IF(H8318=1,IF(E8318=0,Résultat!G$8,IF(J8318="No",Résultat!$G$9,Résultat!$G$7)),IF(H8318=2,IF(E8318=0,Résultat!G$9,IF(J8318="No",Résultat!$G$9,Résultat!$G$7)),Résultat!$G$7)),Résultat!$G$7)), "")</f>
        <v/>
      </c>
    </row>
    <row r="8319" spans="1:11" ht="20.100000000000001" customHeight="1">
      <c r="A8319" s="26"/>
      <c r="B8319" s="27"/>
      <c r="C8319" s="11" t="str">
        <f>IF($B8319 &lt;&gt; "",VLOOKUP(MID(B8319,3,5),'Recyclabilité Prod Matx'!C:F,2,FALSE), "")</f>
        <v/>
      </c>
      <c r="D8319" s="11" t="str">
        <f>IF($B8319 &lt;&gt; "",VLOOKUP(MID(B8319,3,5),'Recyclabilité Prod Matx'!C:F,3,FALSE),"")</f>
        <v/>
      </c>
      <c r="E8319" s="11" t="str">
        <f>IF($B8319 &lt;&gt; "",VLOOKUP(MID(B8319,3,5),'Recyclabilité Prod Matx'!C:F,4,FALSE), "")</f>
        <v/>
      </c>
      <c r="F8319" s="12" t="str">
        <f>IF($B8319 &lt;&gt; "", IF(C8319="Totale","",IF(D8319 = 0, "", VLOOKUP(D8319,'Cond Compo'!A:B,2,FALSE))),"")</f>
        <v/>
      </c>
      <c r="G8319" s="28"/>
      <c r="H8319" s="11" t="str">
        <f xml:space="preserve"> IF(C8319="Totale",2,IF($G8319 &lt;&gt; "", IF(D8319 = "E",MATCH(G8319, 'Cond Compo'!D$16:D$18, 0), MATCH(G8319, 'Cond Compo'!C$16:C$19, 0)), ""))</f>
        <v/>
      </c>
      <c r="I8319" s="12" t="str">
        <f>IF($E8319 &lt;&gt; "", IF(E8319 = 0, "", VLOOKUP(E8319,'Cond Perturbation'!A:B,2,FALSE)),"")</f>
        <v/>
      </c>
      <c r="J8319" s="28"/>
      <c r="K8319" s="29" t="str">
        <f>IF($B8319 &lt;&gt; "", IF(C8319="Oui",IF(H8319=1,IF(E8319=0,Résultat!G$8,IF(J8319="No",Résultat!$G$8,Résultat!$G$7)),IF(H8319=2,IF(E8319=0,Résultat!G$9,IF(J8319="No",Résultat!$G$9,Résultat!$G$7)),Résultat!$G$7)),IF(C8319 = "Totale", IF(H8319=1,IF(E8319=0,Résultat!G$8,IF(J8319="No",Résultat!$G$9,Résultat!$G$7)),IF(H8319=2,IF(E8319=0,Résultat!G$9,IF(J8319="No",Résultat!$G$9,Résultat!$G$7)),Résultat!$G$7)),Résultat!$G$7)), "")</f>
        <v/>
      </c>
    </row>
    <row r="8320" spans="1:11" ht="20.100000000000001" customHeight="1">
      <c r="A8320" s="26"/>
      <c r="B8320" s="27"/>
      <c r="C8320" s="11" t="str">
        <f>IF($B8320 &lt;&gt; "",VLOOKUP(MID(B8320,3,5),'Recyclabilité Prod Matx'!C:F,2,FALSE), "")</f>
        <v/>
      </c>
      <c r="D8320" s="11" t="str">
        <f>IF($B8320 &lt;&gt; "",VLOOKUP(MID(B8320,3,5),'Recyclabilité Prod Matx'!C:F,3,FALSE),"")</f>
        <v/>
      </c>
      <c r="E8320" s="11" t="str">
        <f>IF($B8320 &lt;&gt; "",VLOOKUP(MID(B8320,3,5),'Recyclabilité Prod Matx'!C:F,4,FALSE), "")</f>
        <v/>
      </c>
      <c r="F8320" s="12" t="str">
        <f>IF($B8320 &lt;&gt; "", IF(C8320="Totale","",IF(D8320 = 0, "", VLOOKUP(D8320,'Cond Compo'!A:B,2,FALSE))),"")</f>
        <v/>
      </c>
      <c r="G8320" s="28"/>
      <c r="H8320" s="11" t="str">
        <f xml:space="preserve"> IF(C8320="Totale",2,IF($G8320 &lt;&gt; "", IF(D8320 = "E",MATCH(G8320, 'Cond Compo'!D$16:D$18, 0), MATCH(G8320, 'Cond Compo'!C$16:C$19, 0)), ""))</f>
        <v/>
      </c>
      <c r="I8320" s="12" t="str">
        <f>IF($E8320 &lt;&gt; "", IF(E8320 = 0, "", VLOOKUP(E8320,'Cond Perturbation'!A:B,2,FALSE)),"")</f>
        <v/>
      </c>
      <c r="J8320" s="28"/>
      <c r="K8320" s="29" t="str">
        <f>IF($B8320 &lt;&gt; "", IF(C8320="Oui",IF(H8320=1,IF(E8320=0,Résultat!G$8,IF(J8320="No",Résultat!$G$8,Résultat!$G$7)),IF(H8320=2,IF(E8320=0,Résultat!G$9,IF(J8320="No",Résultat!$G$9,Résultat!$G$7)),Résultat!$G$7)),IF(C8320 = "Totale", IF(H8320=1,IF(E8320=0,Résultat!G$8,IF(J8320="No",Résultat!$G$9,Résultat!$G$7)),IF(H8320=2,IF(E8320=0,Résultat!G$9,IF(J8320="No",Résultat!$G$9,Résultat!$G$7)),Résultat!$G$7)),Résultat!$G$7)), "")</f>
        <v/>
      </c>
    </row>
    <row r="8321" spans="1:11" ht="20.100000000000001" customHeight="1">
      <c r="A8321" s="26"/>
      <c r="B8321" s="27"/>
      <c r="C8321" s="11" t="str">
        <f>IF($B8321 &lt;&gt; "",VLOOKUP(MID(B8321,3,5),'Recyclabilité Prod Matx'!C:F,2,FALSE), "")</f>
        <v/>
      </c>
      <c r="D8321" s="11" t="str">
        <f>IF($B8321 &lt;&gt; "",VLOOKUP(MID(B8321,3,5),'Recyclabilité Prod Matx'!C:F,3,FALSE),"")</f>
        <v/>
      </c>
      <c r="E8321" s="11" t="str">
        <f>IF($B8321 &lt;&gt; "",VLOOKUP(MID(B8321,3,5),'Recyclabilité Prod Matx'!C:F,4,FALSE), "")</f>
        <v/>
      </c>
      <c r="F8321" s="12" t="str">
        <f>IF($B8321 &lt;&gt; "", IF(C8321="Totale","",IF(D8321 = 0, "", VLOOKUP(D8321,'Cond Compo'!A:B,2,FALSE))),"")</f>
        <v/>
      </c>
      <c r="G8321" s="28"/>
      <c r="H8321" s="11" t="str">
        <f xml:space="preserve"> IF(C8321="Totale",2,IF($G8321 &lt;&gt; "", IF(D8321 = "E",MATCH(G8321, 'Cond Compo'!D$16:D$18, 0), MATCH(G8321, 'Cond Compo'!C$16:C$19, 0)), ""))</f>
        <v/>
      </c>
      <c r="I8321" s="12" t="str">
        <f>IF($E8321 &lt;&gt; "", IF(E8321 = 0, "", VLOOKUP(E8321,'Cond Perturbation'!A:B,2,FALSE)),"")</f>
        <v/>
      </c>
      <c r="J8321" s="28"/>
      <c r="K8321" s="29" t="str">
        <f>IF($B8321 &lt;&gt; "", IF(C8321="Oui",IF(H8321=1,IF(E8321=0,Résultat!G$8,IF(J8321="No",Résultat!$G$8,Résultat!$G$7)),IF(H8321=2,IF(E8321=0,Résultat!G$9,IF(J8321="No",Résultat!$G$9,Résultat!$G$7)),Résultat!$G$7)),IF(C8321 = "Totale", IF(H8321=1,IF(E8321=0,Résultat!G$8,IF(J8321="No",Résultat!$G$9,Résultat!$G$7)),IF(H8321=2,IF(E8321=0,Résultat!G$9,IF(J8321="No",Résultat!$G$9,Résultat!$G$7)),Résultat!$G$7)),Résultat!$G$7)), "")</f>
        <v/>
      </c>
    </row>
    <row r="8322" spans="1:11" ht="20.100000000000001" customHeight="1">
      <c r="A8322" s="26"/>
      <c r="B8322" s="27"/>
      <c r="C8322" s="11" t="str">
        <f>IF($B8322 &lt;&gt; "",VLOOKUP(MID(B8322,3,5),'Recyclabilité Prod Matx'!C:F,2,FALSE), "")</f>
        <v/>
      </c>
      <c r="D8322" s="11" t="str">
        <f>IF($B8322 &lt;&gt; "",VLOOKUP(MID(B8322,3,5),'Recyclabilité Prod Matx'!C:F,3,FALSE),"")</f>
        <v/>
      </c>
      <c r="E8322" s="11" t="str">
        <f>IF($B8322 &lt;&gt; "",VLOOKUP(MID(B8322,3,5),'Recyclabilité Prod Matx'!C:F,4,FALSE), "")</f>
        <v/>
      </c>
      <c r="F8322" s="12" t="str">
        <f>IF($B8322 &lt;&gt; "", IF(C8322="Totale","",IF(D8322 = 0, "", VLOOKUP(D8322,'Cond Compo'!A:B,2,FALSE))),"")</f>
        <v/>
      </c>
      <c r="G8322" s="28"/>
      <c r="H8322" s="11" t="str">
        <f xml:space="preserve"> IF(C8322="Totale",2,IF($G8322 &lt;&gt; "", IF(D8322 = "E",MATCH(G8322, 'Cond Compo'!D$16:D$18, 0), MATCH(G8322, 'Cond Compo'!C$16:C$19, 0)), ""))</f>
        <v/>
      </c>
      <c r="I8322" s="12" t="str">
        <f>IF($E8322 &lt;&gt; "", IF(E8322 = 0, "", VLOOKUP(E8322,'Cond Perturbation'!A:B,2,FALSE)),"")</f>
        <v/>
      </c>
      <c r="J8322" s="28"/>
      <c r="K8322" s="29" t="str">
        <f>IF($B8322 &lt;&gt; "", IF(C8322="Oui",IF(H8322=1,IF(E8322=0,Résultat!G$8,IF(J8322="No",Résultat!$G$8,Résultat!$G$7)),IF(H8322=2,IF(E8322=0,Résultat!G$9,IF(J8322="No",Résultat!$G$9,Résultat!$G$7)),Résultat!$G$7)),IF(C8322 = "Totale", IF(H8322=1,IF(E8322=0,Résultat!G$8,IF(J8322="No",Résultat!$G$9,Résultat!$G$7)),IF(H8322=2,IF(E8322=0,Résultat!G$9,IF(J8322="No",Résultat!$G$9,Résultat!$G$7)),Résultat!$G$7)),Résultat!$G$7)), "")</f>
        <v/>
      </c>
    </row>
    <row r="8323" spans="1:11" ht="20.100000000000001" customHeight="1">
      <c r="A8323" s="26"/>
      <c r="B8323" s="27"/>
      <c r="C8323" s="11" t="str">
        <f>IF($B8323 &lt;&gt; "",VLOOKUP(MID(B8323,3,5),'Recyclabilité Prod Matx'!C:F,2,FALSE), "")</f>
        <v/>
      </c>
      <c r="D8323" s="11" t="str">
        <f>IF($B8323 &lt;&gt; "",VLOOKUP(MID(B8323,3,5),'Recyclabilité Prod Matx'!C:F,3,FALSE),"")</f>
        <v/>
      </c>
      <c r="E8323" s="11" t="str">
        <f>IF($B8323 &lt;&gt; "",VLOOKUP(MID(B8323,3,5),'Recyclabilité Prod Matx'!C:F,4,FALSE), "")</f>
        <v/>
      </c>
      <c r="F8323" s="12" t="str">
        <f>IF($B8323 &lt;&gt; "", IF(C8323="Totale","",IF(D8323 = 0, "", VLOOKUP(D8323,'Cond Compo'!A:B,2,FALSE))),"")</f>
        <v/>
      </c>
      <c r="G8323" s="28"/>
      <c r="H8323" s="11" t="str">
        <f xml:space="preserve"> IF(C8323="Totale",2,IF($G8323 &lt;&gt; "", IF(D8323 = "E",MATCH(G8323, 'Cond Compo'!D$16:D$18, 0), MATCH(G8323, 'Cond Compo'!C$16:C$19, 0)), ""))</f>
        <v/>
      </c>
      <c r="I8323" s="12" t="str">
        <f>IF($E8323 &lt;&gt; "", IF(E8323 = 0, "", VLOOKUP(E8323,'Cond Perturbation'!A:B,2,FALSE)),"")</f>
        <v/>
      </c>
      <c r="J8323" s="28"/>
      <c r="K8323" s="29" t="str">
        <f>IF($B8323 &lt;&gt; "", IF(C8323="Oui",IF(H8323=1,IF(E8323=0,Résultat!G$8,IF(J8323="No",Résultat!$G$8,Résultat!$G$7)),IF(H8323=2,IF(E8323=0,Résultat!G$9,IF(J8323="No",Résultat!$G$9,Résultat!$G$7)),Résultat!$G$7)),IF(C8323 = "Totale", IF(H8323=1,IF(E8323=0,Résultat!G$8,IF(J8323="No",Résultat!$G$9,Résultat!$G$7)),IF(H8323=2,IF(E8323=0,Résultat!G$9,IF(J8323="No",Résultat!$G$9,Résultat!$G$7)),Résultat!$G$7)),Résultat!$G$7)), "")</f>
        <v/>
      </c>
    </row>
    <row r="8324" spans="1:11" ht="20.100000000000001" customHeight="1">
      <c r="A8324" s="26"/>
      <c r="B8324" s="27"/>
      <c r="C8324" s="11" t="str">
        <f>IF($B8324 &lt;&gt; "",VLOOKUP(MID(B8324,3,5),'Recyclabilité Prod Matx'!C:F,2,FALSE), "")</f>
        <v/>
      </c>
      <c r="D8324" s="11" t="str">
        <f>IF($B8324 &lt;&gt; "",VLOOKUP(MID(B8324,3,5),'Recyclabilité Prod Matx'!C:F,3,FALSE),"")</f>
        <v/>
      </c>
      <c r="E8324" s="11" t="str">
        <f>IF($B8324 &lt;&gt; "",VLOOKUP(MID(B8324,3,5),'Recyclabilité Prod Matx'!C:F,4,FALSE), "")</f>
        <v/>
      </c>
      <c r="F8324" s="12" t="str">
        <f>IF($B8324 &lt;&gt; "", IF(C8324="Totale","",IF(D8324 = 0, "", VLOOKUP(D8324,'Cond Compo'!A:B,2,FALSE))),"")</f>
        <v/>
      </c>
      <c r="G8324" s="28"/>
      <c r="H8324" s="11" t="str">
        <f xml:space="preserve"> IF(C8324="Totale",2,IF($G8324 &lt;&gt; "", IF(D8324 = "E",MATCH(G8324, 'Cond Compo'!D$16:D$18, 0), MATCH(G8324, 'Cond Compo'!C$16:C$19, 0)), ""))</f>
        <v/>
      </c>
      <c r="I8324" s="12" t="str">
        <f>IF($E8324 &lt;&gt; "", IF(E8324 = 0, "", VLOOKUP(E8324,'Cond Perturbation'!A:B,2,FALSE)),"")</f>
        <v/>
      </c>
      <c r="J8324" s="28"/>
      <c r="K8324" s="29" t="str">
        <f>IF($B8324 &lt;&gt; "", IF(C8324="Oui",IF(H8324=1,IF(E8324=0,Résultat!G$8,IF(J8324="No",Résultat!$G$8,Résultat!$G$7)),IF(H8324=2,IF(E8324=0,Résultat!G$9,IF(J8324="No",Résultat!$G$9,Résultat!$G$7)),Résultat!$G$7)),IF(C8324 = "Totale", IF(H8324=1,IF(E8324=0,Résultat!G$8,IF(J8324="No",Résultat!$G$9,Résultat!$G$7)),IF(H8324=2,IF(E8324=0,Résultat!G$9,IF(J8324="No",Résultat!$G$9,Résultat!$G$7)),Résultat!$G$7)),Résultat!$G$7)), "")</f>
        <v/>
      </c>
    </row>
    <row r="8325" spans="1:11" ht="20.100000000000001" customHeight="1">
      <c r="A8325" s="26"/>
      <c r="B8325" s="27"/>
      <c r="C8325" s="11" t="str">
        <f>IF($B8325 &lt;&gt; "",VLOOKUP(MID(B8325,3,5),'Recyclabilité Prod Matx'!C:F,2,FALSE), "")</f>
        <v/>
      </c>
      <c r="D8325" s="11" t="str">
        <f>IF($B8325 &lt;&gt; "",VLOOKUP(MID(B8325,3,5),'Recyclabilité Prod Matx'!C:F,3,FALSE),"")</f>
        <v/>
      </c>
      <c r="E8325" s="11" t="str">
        <f>IF($B8325 &lt;&gt; "",VLOOKUP(MID(B8325,3,5),'Recyclabilité Prod Matx'!C:F,4,FALSE), "")</f>
        <v/>
      </c>
      <c r="F8325" s="12" t="str">
        <f>IF($B8325 &lt;&gt; "", IF(C8325="Totale","",IF(D8325 = 0, "", VLOOKUP(D8325,'Cond Compo'!A:B,2,FALSE))),"")</f>
        <v/>
      </c>
      <c r="G8325" s="28"/>
      <c r="H8325" s="11" t="str">
        <f xml:space="preserve"> IF(C8325="Totale",2,IF($G8325 &lt;&gt; "", IF(D8325 = "E",MATCH(G8325, 'Cond Compo'!D$16:D$18, 0), MATCH(G8325, 'Cond Compo'!C$16:C$19, 0)), ""))</f>
        <v/>
      </c>
      <c r="I8325" s="12" t="str">
        <f>IF($E8325 &lt;&gt; "", IF(E8325 = 0, "", VLOOKUP(E8325,'Cond Perturbation'!A:B,2,FALSE)),"")</f>
        <v/>
      </c>
      <c r="J8325" s="28"/>
      <c r="K8325" s="29" t="str">
        <f>IF($B8325 &lt;&gt; "", IF(C8325="Oui",IF(H8325=1,IF(E8325=0,Résultat!G$8,IF(J8325="No",Résultat!$G$8,Résultat!$G$7)),IF(H8325=2,IF(E8325=0,Résultat!G$9,IF(J8325="No",Résultat!$G$9,Résultat!$G$7)),Résultat!$G$7)),IF(C8325 = "Totale", IF(H8325=1,IF(E8325=0,Résultat!G$8,IF(J8325="No",Résultat!$G$9,Résultat!$G$7)),IF(H8325=2,IF(E8325=0,Résultat!G$9,IF(J8325="No",Résultat!$G$9,Résultat!$G$7)),Résultat!$G$7)),Résultat!$G$7)), "")</f>
        <v/>
      </c>
    </row>
    <row r="8326" spans="1:11" ht="20.100000000000001" customHeight="1">
      <c r="A8326" s="26"/>
      <c r="B8326" s="27"/>
      <c r="C8326" s="11" t="str">
        <f>IF($B8326 &lt;&gt; "",VLOOKUP(MID(B8326,3,5),'Recyclabilité Prod Matx'!C:F,2,FALSE), "")</f>
        <v/>
      </c>
      <c r="D8326" s="11" t="str">
        <f>IF($B8326 &lt;&gt; "",VLOOKUP(MID(B8326,3,5),'Recyclabilité Prod Matx'!C:F,3,FALSE),"")</f>
        <v/>
      </c>
      <c r="E8326" s="11" t="str">
        <f>IF($B8326 &lt;&gt; "",VLOOKUP(MID(B8326,3,5),'Recyclabilité Prod Matx'!C:F,4,FALSE), "")</f>
        <v/>
      </c>
      <c r="F8326" s="12" t="str">
        <f>IF($B8326 &lt;&gt; "", IF(C8326="Totale","",IF(D8326 = 0, "", VLOOKUP(D8326,'Cond Compo'!A:B,2,FALSE))),"")</f>
        <v/>
      </c>
      <c r="G8326" s="28"/>
      <c r="H8326" s="11" t="str">
        <f xml:space="preserve"> IF(C8326="Totale",2,IF($G8326 &lt;&gt; "", IF(D8326 = "E",MATCH(G8326, 'Cond Compo'!D$16:D$18, 0), MATCH(G8326, 'Cond Compo'!C$16:C$19, 0)), ""))</f>
        <v/>
      </c>
      <c r="I8326" s="12" t="str">
        <f>IF($E8326 &lt;&gt; "", IF(E8326 = 0, "", VLOOKUP(E8326,'Cond Perturbation'!A:B,2,FALSE)),"")</f>
        <v/>
      </c>
      <c r="J8326" s="28"/>
      <c r="K8326" s="29" t="str">
        <f>IF($B8326 &lt;&gt; "", IF(C8326="Oui",IF(H8326=1,IF(E8326=0,Résultat!G$8,IF(J8326="No",Résultat!$G$8,Résultat!$G$7)),IF(H8326=2,IF(E8326=0,Résultat!G$9,IF(J8326="No",Résultat!$G$9,Résultat!$G$7)),Résultat!$G$7)),IF(C8326 = "Totale", IF(H8326=1,IF(E8326=0,Résultat!G$8,IF(J8326="No",Résultat!$G$9,Résultat!$G$7)),IF(H8326=2,IF(E8326=0,Résultat!G$9,IF(J8326="No",Résultat!$G$9,Résultat!$G$7)),Résultat!$G$7)),Résultat!$G$7)), "")</f>
        <v/>
      </c>
    </row>
    <row r="8327" spans="1:11" ht="20.100000000000001" customHeight="1">
      <c r="A8327" s="26"/>
      <c r="B8327" s="27"/>
      <c r="C8327" s="11" t="str">
        <f>IF($B8327 &lt;&gt; "",VLOOKUP(MID(B8327,3,5),'Recyclabilité Prod Matx'!C:F,2,FALSE), "")</f>
        <v/>
      </c>
      <c r="D8327" s="11" t="str">
        <f>IF($B8327 &lt;&gt; "",VLOOKUP(MID(B8327,3,5),'Recyclabilité Prod Matx'!C:F,3,FALSE),"")</f>
        <v/>
      </c>
      <c r="E8327" s="11" t="str">
        <f>IF($B8327 &lt;&gt; "",VLOOKUP(MID(B8327,3,5),'Recyclabilité Prod Matx'!C:F,4,FALSE), "")</f>
        <v/>
      </c>
      <c r="F8327" s="12" t="str">
        <f>IF($B8327 &lt;&gt; "", IF(C8327="Totale","",IF(D8327 = 0, "", VLOOKUP(D8327,'Cond Compo'!A:B,2,FALSE))),"")</f>
        <v/>
      </c>
      <c r="G8327" s="28"/>
      <c r="H8327" s="11" t="str">
        <f xml:space="preserve"> IF(C8327="Totale",2,IF($G8327 &lt;&gt; "", IF(D8327 = "E",MATCH(G8327, 'Cond Compo'!D$16:D$18, 0), MATCH(G8327, 'Cond Compo'!C$16:C$19, 0)), ""))</f>
        <v/>
      </c>
      <c r="I8327" s="12" t="str">
        <f>IF($E8327 &lt;&gt; "", IF(E8327 = 0, "", VLOOKUP(E8327,'Cond Perturbation'!A:B,2,FALSE)),"")</f>
        <v/>
      </c>
      <c r="J8327" s="28"/>
      <c r="K8327" s="29" t="str">
        <f>IF($B8327 &lt;&gt; "", IF(C8327="Oui",IF(H8327=1,IF(E8327=0,Résultat!G$8,IF(J8327="No",Résultat!$G$8,Résultat!$G$7)),IF(H8327=2,IF(E8327=0,Résultat!G$9,IF(J8327="No",Résultat!$G$9,Résultat!$G$7)),Résultat!$G$7)),IF(C8327 = "Totale", IF(H8327=1,IF(E8327=0,Résultat!G$8,IF(J8327="No",Résultat!$G$9,Résultat!$G$7)),IF(H8327=2,IF(E8327=0,Résultat!G$9,IF(J8327="No",Résultat!$G$9,Résultat!$G$7)),Résultat!$G$7)),Résultat!$G$7)), "")</f>
        <v/>
      </c>
    </row>
    <row r="8328" spans="1:11" ht="20.100000000000001" customHeight="1">
      <c r="A8328" s="26"/>
      <c r="B8328" s="27"/>
      <c r="C8328" s="11" t="str">
        <f>IF($B8328 &lt;&gt; "",VLOOKUP(MID(B8328,3,5),'Recyclabilité Prod Matx'!C:F,2,FALSE), "")</f>
        <v/>
      </c>
      <c r="D8328" s="11" t="str">
        <f>IF($B8328 &lt;&gt; "",VLOOKUP(MID(B8328,3,5),'Recyclabilité Prod Matx'!C:F,3,FALSE),"")</f>
        <v/>
      </c>
      <c r="E8328" s="11" t="str">
        <f>IF($B8328 &lt;&gt; "",VLOOKUP(MID(B8328,3,5),'Recyclabilité Prod Matx'!C:F,4,FALSE), "")</f>
        <v/>
      </c>
      <c r="F8328" s="12" t="str">
        <f>IF($B8328 &lt;&gt; "", IF(C8328="Totale","",IF(D8328 = 0, "", VLOOKUP(D8328,'Cond Compo'!A:B,2,FALSE))),"")</f>
        <v/>
      </c>
      <c r="G8328" s="28"/>
      <c r="H8328" s="11" t="str">
        <f xml:space="preserve"> IF(C8328="Totale",2,IF($G8328 &lt;&gt; "", IF(D8328 = "E",MATCH(G8328, 'Cond Compo'!D$16:D$18, 0), MATCH(G8328, 'Cond Compo'!C$16:C$19, 0)), ""))</f>
        <v/>
      </c>
      <c r="I8328" s="12" t="str">
        <f>IF($E8328 &lt;&gt; "", IF(E8328 = 0, "", VLOOKUP(E8328,'Cond Perturbation'!A:B,2,FALSE)),"")</f>
        <v/>
      </c>
      <c r="J8328" s="28"/>
      <c r="K8328" s="29" t="str">
        <f>IF($B8328 &lt;&gt; "", IF(C8328="Oui",IF(H8328=1,IF(E8328=0,Résultat!G$8,IF(J8328="No",Résultat!$G$8,Résultat!$G$7)),IF(H8328=2,IF(E8328=0,Résultat!G$9,IF(J8328="No",Résultat!$G$9,Résultat!$G$7)),Résultat!$G$7)),IF(C8328 = "Totale", IF(H8328=1,IF(E8328=0,Résultat!G$8,IF(J8328="No",Résultat!$G$9,Résultat!$G$7)),IF(H8328=2,IF(E8328=0,Résultat!G$9,IF(J8328="No",Résultat!$G$9,Résultat!$G$7)),Résultat!$G$7)),Résultat!$G$7)), "")</f>
        <v/>
      </c>
    </row>
    <row r="8329" spans="1:11" ht="20.100000000000001" customHeight="1">
      <c r="A8329" s="26"/>
      <c r="B8329" s="27"/>
      <c r="C8329" s="11" t="str">
        <f>IF($B8329 &lt;&gt; "",VLOOKUP(MID(B8329,3,5),'Recyclabilité Prod Matx'!C:F,2,FALSE), "")</f>
        <v/>
      </c>
      <c r="D8329" s="11" t="str">
        <f>IF($B8329 &lt;&gt; "",VLOOKUP(MID(B8329,3,5),'Recyclabilité Prod Matx'!C:F,3,FALSE),"")</f>
        <v/>
      </c>
      <c r="E8329" s="11" t="str">
        <f>IF($B8329 &lt;&gt; "",VLOOKUP(MID(B8329,3,5),'Recyclabilité Prod Matx'!C:F,4,FALSE), "")</f>
        <v/>
      </c>
      <c r="F8329" s="12" t="str">
        <f>IF($B8329 &lt;&gt; "", IF(C8329="Totale","",IF(D8329 = 0, "", VLOOKUP(D8329,'Cond Compo'!A:B,2,FALSE))),"")</f>
        <v/>
      </c>
      <c r="G8329" s="28"/>
      <c r="H8329" s="11" t="str">
        <f xml:space="preserve"> IF(C8329="Totale",2,IF($G8329 &lt;&gt; "", IF(D8329 = "E",MATCH(G8329, 'Cond Compo'!D$16:D$18, 0), MATCH(G8329, 'Cond Compo'!C$16:C$19, 0)), ""))</f>
        <v/>
      </c>
      <c r="I8329" s="12" t="str">
        <f>IF($E8329 &lt;&gt; "", IF(E8329 = 0, "", VLOOKUP(E8329,'Cond Perturbation'!A:B,2,FALSE)),"")</f>
        <v/>
      </c>
      <c r="J8329" s="28"/>
      <c r="K8329" s="29" t="str">
        <f>IF($B8329 &lt;&gt; "", IF(C8329="Oui",IF(H8329=1,IF(E8329=0,Résultat!G$8,IF(J8329="No",Résultat!$G$8,Résultat!$G$7)),IF(H8329=2,IF(E8329=0,Résultat!G$9,IF(J8329="No",Résultat!$G$9,Résultat!$G$7)),Résultat!$G$7)),IF(C8329 = "Totale", IF(H8329=1,IF(E8329=0,Résultat!G$8,IF(J8329="No",Résultat!$G$9,Résultat!$G$7)),IF(H8329=2,IF(E8329=0,Résultat!G$9,IF(J8329="No",Résultat!$G$9,Résultat!$G$7)),Résultat!$G$7)),Résultat!$G$7)), "")</f>
        <v/>
      </c>
    </row>
    <row r="8330" spans="1:11" ht="20.100000000000001" customHeight="1">
      <c r="A8330" s="26"/>
      <c r="B8330" s="27"/>
      <c r="C8330" s="11" t="str">
        <f>IF($B8330 &lt;&gt; "",VLOOKUP(MID(B8330,3,5),'Recyclabilité Prod Matx'!C:F,2,FALSE), "")</f>
        <v/>
      </c>
      <c r="D8330" s="11" t="str">
        <f>IF($B8330 &lt;&gt; "",VLOOKUP(MID(B8330,3,5),'Recyclabilité Prod Matx'!C:F,3,FALSE),"")</f>
        <v/>
      </c>
      <c r="E8330" s="11" t="str">
        <f>IF($B8330 &lt;&gt; "",VLOOKUP(MID(B8330,3,5),'Recyclabilité Prod Matx'!C:F,4,FALSE), "")</f>
        <v/>
      </c>
      <c r="F8330" s="12" t="str">
        <f>IF($B8330 &lt;&gt; "", IF(C8330="Totale","",IF(D8330 = 0, "", VLOOKUP(D8330,'Cond Compo'!A:B,2,FALSE))),"")</f>
        <v/>
      </c>
      <c r="G8330" s="28"/>
      <c r="H8330" s="11" t="str">
        <f xml:space="preserve"> IF(C8330="Totale",2,IF($G8330 &lt;&gt; "", IF(D8330 = "E",MATCH(G8330, 'Cond Compo'!D$16:D$18, 0), MATCH(G8330, 'Cond Compo'!C$16:C$19, 0)), ""))</f>
        <v/>
      </c>
      <c r="I8330" s="12" t="str">
        <f>IF($E8330 &lt;&gt; "", IF(E8330 = 0, "", VLOOKUP(E8330,'Cond Perturbation'!A:B,2,FALSE)),"")</f>
        <v/>
      </c>
      <c r="J8330" s="28"/>
      <c r="K8330" s="29" t="str">
        <f>IF($B8330 &lt;&gt; "", IF(C8330="Oui",IF(H8330=1,IF(E8330=0,Résultat!G$8,IF(J8330="No",Résultat!$G$8,Résultat!$G$7)),IF(H8330=2,IF(E8330=0,Résultat!G$9,IF(J8330="No",Résultat!$G$9,Résultat!$G$7)),Résultat!$G$7)),IF(C8330 = "Totale", IF(H8330=1,IF(E8330=0,Résultat!G$8,IF(J8330="No",Résultat!$G$9,Résultat!$G$7)),IF(H8330=2,IF(E8330=0,Résultat!G$9,IF(J8330="No",Résultat!$G$9,Résultat!$G$7)),Résultat!$G$7)),Résultat!$G$7)), "")</f>
        <v/>
      </c>
    </row>
    <row r="8331" spans="1:11" ht="20.100000000000001" customHeight="1">
      <c r="A8331" s="26"/>
      <c r="B8331" s="27"/>
      <c r="C8331" s="11" t="str">
        <f>IF($B8331 &lt;&gt; "",VLOOKUP(MID(B8331,3,5),'Recyclabilité Prod Matx'!C:F,2,FALSE), "")</f>
        <v/>
      </c>
      <c r="D8331" s="11" t="str">
        <f>IF($B8331 &lt;&gt; "",VLOOKUP(MID(B8331,3,5),'Recyclabilité Prod Matx'!C:F,3,FALSE),"")</f>
        <v/>
      </c>
      <c r="E8331" s="11" t="str">
        <f>IF($B8331 &lt;&gt; "",VLOOKUP(MID(B8331,3,5),'Recyclabilité Prod Matx'!C:F,4,FALSE), "")</f>
        <v/>
      </c>
      <c r="F8331" s="12" t="str">
        <f>IF($B8331 &lt;&gt; "", IF(C8331="Totale","",IF(D8331 = 0, "", VLOOKUP(D8331,'Cond Compo'!A:B,2,FALSE))),"")</f>
        <v/>
      </c>
      <c r="G8331" s="28"/>
      <c r="H8331" s="11" t="str">
        <f xml:space="preserve"> IF(C8331="Totale",2,IF($G8331 &lt;&gt; "", IF(D8331 = "E",MATCH(G8331, 'Cond Compo'!D$16:D$18, 0), MATCH(G8331, 'Cond Compo'!C$16:C$19, 0)), ""))</f>
        <v/>
      </c>
      <c r="I8331" s="12" t="str">
        <f>IF($E8331 &lt;&gt; "", IF(E8331 = 0, "", VLOOKUP(E8331,'Cond Perturbation'!A:B,2,FALSE)),"")</f>
        <v/>
      </c>
      <c r="J8331" s="28"/>
      <c r="K8331" s="29" t="str">
        <f>IF($B8331 &lt;&gt; "", IF(C8331="Oui",IF(H8331=1,IF(E8331=0,Résultat!G$8,IF(J8331="No",Résultat!$G$8,Résultat!$G$7)),IF(H8331=2,IF(E8331=0,Résultat!G$9,IF(J8331="No",Résultat!$G$9,Résultat!$G$7)),Résultat!$G$7)),IF(C8331 = "Totale", IF(H8331=1,IF(E8331=0,Résultat!G$8,IF(J8331="No",Résultat!$G$9,Résultat!$G$7)),IF(H8331=2,IF(E8331=0,Résultat!G$9,IF(J8331="No",Résultat!$G$9,Résultat!$G$7)),Résultat!$G$7)),Résultat!$G$7)), "")</f>
        <v/>
      </c>
    </row>
    <row r="8332" spans="1:11" ht="20.100000000000001" customHeight="1">
      <c r="A8332" s="26"/>
      <c r="B8332" s="27"/>
      <c r="C8332" s="11" t="str">
        <f>IF($B8332 &lt;&gt; "",VLOOKUP(MID(B8332,3,5),'Recyclabilité Prod Matx'!C:F,2,FALSE), "")</f>
        <v/>
      </c>
      <c r="D8332" s="11" t="str">
        <f>IF($B8332 &lt;&gt; "",VLOOKUP(MID(B8332,3,5),'Recyclabilité Prod Matx'!C:F,3,FALSE),"")</f>
        <v/>
      </c>
      <c r="E8332" s="11" t="str">
        <f>IF($B8332 &lt;&gt; "",VLOOKUP(MID(B8332,3,5),'Recyclabilité Prod Matx'!C:F,4,FALSE), "")</f>
        <v/>
      </c>
      <c r="F8332" s="12" t="str">
        <f>IF($B8332 &lt;&gt; "", IF(C8332="Totale","",IF(D8332 = 0, "", VLOOKUP(D8332,'Cond Compo'!A:B,2,FALSE))),"")</f>
        <v/>
      </c>
      <c r="G8332" s="28"/>
      <c r="H8332" s="11" t="str">
        <f xml:space="preserve"> IF(C8332="Totale",2,IF($G8332 &lt;&gt; "", IF(D8332 = "E",MATCH(G8332, 'Cond Compo'!D$16:D$18, 0), MATCH(G8332, 'Cond Compo'!C$16:C$19, 0)), ""))</f>
        <v/>
      </c>
      <c r="I8332" s="12" t="str">
        <f>IF($E8332 &lt;&gt; "", IF(E8332 = 0, "", VLOOKUP(E8332,'Cond Perturbation'!A:B,2,FALSE)),"")</f>
        <v/>
      </c>
      <c r="J8332" s="28"/>
      <c r="K8332" s="29" t="str">
        <f>IF($B8332 &lt;&gt; "", IF(C8332="Oui",IF(H8332=1,IF(E8332=0,Résultat!G$8,IF(J8332="No",Résultat!$G$8,Résultat!$G$7)),IF(H8332=2,IF(E8332=0,Résultat!G$9,IF(J8332="No",Résultat!$G$9,Résultat!$G$7)),Résultat!$G$7)),IF(C8332 = "Totale", IF(H8332=1,IF(E8332=0,Résultat!G$8,IF(J8332="No",Résultat!$G$9,Résultat!$G$7)),IF(H8332=2,IF(E8332=0,Résultat!G$9,IF(J8332="No",Résultat!$G$9,Résultat!$G$7)),Résultat!$G$7)),Résultat!$G$7)), "")</f>
        <v/>
      </c>
    </row>
    <row r="8333" spans="1:11" ht="20.100000000000001" customHeight="1">
      <c r="A8333" s="26"/>
      <c r="B8333" s="27"/>
      <c r="C8333" s="11" t="str">
        <f>IF($B8333 &lt;&gt; "",VLOOKUP(MID(B8333,3,5),'Recyclabilité Prod Matx'!C:F,2,FALSE), "")</f>
        <v/>
      </c>
      <c r="D8333" s="11" t="str">
        <f>IF($B8333 &lt;&gt; "",VLOOKUP(MID(B8333,3,5),'Recyclabilité Prod Matx'!C:F,3,FALSE),"")</f>
        <v/>
      </c>
      <c r="E8333" s="11" t="str">
        <f>IF($B8333 &lt;&gt; "",VLOOKUP(MID(B8333,3,5),'Recyclabilité Prod Matx'!C:F,4,FALSE), "")</f>
        <v/>
      </c>
      <c r="F8333" s="12" t="str">
        <f>IF($B8333 &lt;&gt; "", IF(C8333="Totale","",IF(D8333 = 0, "", VLOOKUP(D8333,'Cond Compo'!A:B,2,FALSE))),"")</f>
        <v/>
      </c>
      <c r="G8333" s="28"/>
      <c r="H8333" s="11" t="str">
        <f xml:space="preserve"> IF(C8333="Totale",2,IF($G8333 &lt;&gt; "", IF(D8333 = "E",MATCH(G8333, 'Cond Compo'!D$16:D$18, 0), MATCH(G8333, 'Cond Compo'!C$16:C$19, 0)), ""))</f>
        <v/>
      </c>
      <c r="I8333" s="12" t="str">
        <f>IF($E8333 &lt;&gt; "", IF(E8333 = 0, "", VLOOKUP(E8333,'Cond Perturbation'!A:B,2,FALSE)),"")</f>
        <v/>
      </c>
      <c r="J8333" s="28"/>
      <c r="K8333" s="29" t="str">
        <f>IF($B8333 &lt;&gt; "", IF(C8333="Oui",IF(H8333=1,IF(E8333=0,Résultat!G$8,IF(J8333="No",Résultat!$G$8,Résultat!$G$7)),IF(H8333=2,IF(E8333=0,Résultat!G$9,IF(J8333="No",Résultat!$G$9,Résultat!$G$7)),Résultat!$G$7)),IF(C8333 = "Totale", IF(H8333=1,IF(E8333=0,Résultat!G$8,IF(J8333="No",Résultat!$G$9,Résultat!$G$7)),IF(H8333=2,IF(E8333=0,Résultat!G$9,IF(J8333="No",Résultat!$G$9,Résultat!$G$7)),Résultat!$G$7)),Résultat!$G$7)), "")</f>
        <v/>
      </c>
    </row>
    <row r="8334" spans="1:11" ht="20.100000000000001" customHeight="1">
      <c r="A8334" s="26"/>
      <c r="B8334" s="27"/>
      <c r="C8334" s="11" t="str">
        <f>IF($B8334 &lt;&gt; "",VLOOKUP(MID(B8334,3,5),'Recyclabilité Prod Matx'!C:F,2,FALSE), "")</f>
        <v/>
      </c>
      <c r="D8334" s="11" t="str">
        <f>IF($B8334 &lt;&gt; "",VLOOKUP(MID(B8334,3,5),'Recyclabilité Prod Matx'!C:F,3,FALSE),"")</f>
        <v/>
      </c>
      <c r="E8334" s="11" t="str">
        <f>IF($B8334 &lt;&gt; "",VLOOKUP(MID(B8334,3,5),'Recyclabilité Prod Matx'!C:F,4,FALSE), "")</f>
        <v/>
      </c>
      <c r="F8334" s="12" t="str">
        <f>IF($B8334 &lt;&gt; "", IF(C8334="Totale","",IF(D8334 = 0, "", VLOOKUP(D8334,'Cond Compo'!A:B,2,FALSE))),"")</f>
        <v/>
      </c>
      <c r="G8334" s="28"/>
      <c r="H8334" s="11" t="str">
        <f xml:space="preserve"> IF(C8334="Totale",2,IF($G8334 &lt;&gt; "", IF(D8334 = "E",MATCH(G8334, 'Cond Compo'!D$16:D$18, 0), MATCH(G8334, 'Cond Compo'!C$16:C$19, 0)), ""))</f>
        <v/>
      </c>
      <c r="I8334" s="12" t="str">
        <f>IF($E8334 &lt;&gt; "", IF(E8334 = 0, "", VLOOKUP(E8334,'Cond Perturbation'!A:B,2,FALSE)),"")</f>
        <v/>
      </c>
      <c r="J8334" s="28"/>
      <c r="K8334" s="29" t="str">
        <f>IF($B8334 &lt;&gt; "", IF(C8334="Oui",IF(H8334=1,IF(E8334=0,Résultat!G$8,IF(J8334="No",Résultat!$G$8,Résultat!$G$7)),IF(H8334=2,IF(E8334=0,Résultat!G$9,IF(J8334="No",Résultat!$G$9,Résultat!$G$7)),Résultat!$G$7)),IF(C8334 = "Totale", IF(H8334=1,IF(E8334=0,Résultat!G$8,IF(J8334="No",Résultat!$G$9,Résultat!$G$7)),IF(H8334=2,IF(E8334=0,Résultat!G$9,IF(J8334="No",Résultat!$G$9,Résultat!$G$7)),Résultat!$G$7)),Résultat!$G$7)), "")</f>
        <v/>
      </c>
    </row>
    <row r="8335" spans="1:11" ht="20.100000000000001" customHeight="1">
      <c r="A8335" s="26"/>
      <c r="B8335" s="27"/>
      <c r="C8335" s="11" t="str">
        <f>IF($B8335 &lt;&gt; "",VLOOKUP(MID(B8335,3,5),'Recyclabilité Prod Matx'!C:F,2,FALSE), "")</f>
        <v/>
      </c>
      <c r="D8335" s="11" t="str">
        <f>IF($B8335 &lt;&gt; "",VLOOKUP(MID(B8335,3,5),'Recyclabilité Prod Matx'!C:F,3,FALSE),"")</f>
        <v/>
      </c>
      <c r="E8335" s="11" t="str">
        <f>IF($B8335 &lt;&gt; "",VLOOKUP(MID(B8335,3,5),'Recyclabilité Prod Matx'!C:F,4,FALSE), "")</f>
        <v/>
      </c>
      <c r="F8335" s="12" t="str">
        <f>IF($B8335 &lt;&gt; "", IF(C8335="Totale","",IF(D8335 = 0, "", VLOOKUP(D8335,'Cond Compo'!A:B,2,FALSE))),"")</f>
        <v/>
      </c>
      <c r="G8335" s="28"/>
      <c r="H8335" s="11" t="str">
        <f xml:space="preserve"> IF(C8335="Totale",2,IF($G8335 &lt;&gt; "", IF(D8335 = "E",MATCH(G8335, 'Cond Compo'!D$16:D$18, 0), MATCH(G8335, 'Cond Compo'!C$16:C$19, 0)), ""))</f>
        <v/>
      </c>
      <c r="I8335" s="12" t="str">
        <f>IF($E8335 &lt;&gt; "", IF(E8335 = 0, "", VLOOKUP(E8335,'Cond Perturbation'!A:B,2,FALSE)),"")</f>
        <v/>
      </c>
      <c r="J8335" s="28"/>
      <c r="K8335" s="29" t="str">
        <f>IF($B8335 &lt;&gt; "", IF(C8335="Oui",IF(H8335=1,IF(E8335=0,Résultat!G$8,IF(J8335="No",Résultat!$G$8,Résultat!$G$7)),IF(H8335=2,IF(E8335=0,Résultat!G$9,IF(J8335="No",Résultat!$G$9,Résultat!$G$7)),Résultat!$G$7)),IF(C8335 = "Totale", IF(H8335=1,IF(E8335=0,Résultat!G$8,IF(J8335="No",Résultat!$G$9,Résultat!$G$7)),IF(H8335=2,IF(E8335=0,Résultat!G$9,IF(J8335="No",Résultat!$G$9,Résultat!$G$7)),Résultat!$G$7)),Résultat!$G$7)), "")</f>
        <v/>
      </c>
    </row>
    <row r="8336" spans="1:11" ht="20.100000000000001" customHeight="1">
      <c r="A8336" s="26"/>
      <c r="B8336" s="27"/>
      <c r="C8336" s="11" t="str">
        <f>IF($B8336 &lt;&gt; "",VLOOKUP(MID(B8336,3,5),'Recyclabilité Prod Matx'!C:F,2,FALSE), "")</f>
        <v/>
      </c>
      <c r="D8336" s="11" t="str">
        <f>IF($B8336 &lt;&gt; "",VLOOKUP(MID(B8336,3,5),'Recyclabilité Prod Matx'!C:F,3,FALSE),"")</f>
        <v/>
      </c>
      <c r="E8336" s="11" t="str">
        <f>IF($B8336 &lt;&gt; "",VLOOKUP(MID(B8336,3,5),'Recyclabilité Prod Matx'!C:F,4,FALSE), "")</f>
        <v/>
      </c>
      <c r="F8336" s="12" t="str">
        <f>IF($B8336 &lt;&gt; "", IF(C8336="Totale","",IF(D8336 = 0, "", VLOOKUP(D8336,'Cond Compo'!A:B,2,FALSE))),"")</f>
        <v/>
      </c>
      <c r="G8336" s="28"/>
      <c r="H8336" s="11" t="str">
        <f xml:space="preserve"> IF(C8336="Totale",2,IF($G8336 &lt;&gt; "", IF(D8336 = "E",MATCH(G8336, 'Cond Compo'!D$16:D$18, 0), MATCH(G8336, 'Cond Compo'!C$16:C$19, 0)), ""))</f>
        <v/>
      </c>
      <c r="I8336" s="12" t="str">
        <f>IF($E8336 &lt;&gt; "", IF(E8336 = 0, "", VLOOKUP(E8336,'Cond Perturbation'!A:B,2,FALSE)),"")</f>
        <v/>
      </c>
      <c r="J8336" s="28"/>
      <c r="K8336" s="29" t="str">
        <f>IF($B8336 &lt;&gt; "", IF(C8336="Oui",IF(H8336=1,IF(E8336=0,Résultat!G$8,IF(J8336="No",Résultat!$G$8,Résultat!$G$7)),IF(H8336=2,IF(E8336=0,Résultat!G$9,IF(J8336="No",Résultat!$G$9,Résultat!$G$7)),Résultat!$G$7)),IF(C8336 = "Totale", IF(H8336=1,IF(E8336=0,Résultat!G$8,IF(J8336="No",Résultat!$G$9,Résultat!$G$7)),IF(H8336=2,IF(E8336=0,Résultat!G$9,IF(J8336="No",Résultat!$G$9,Résultat!$G$7)),Résultat!$G$7)),Résultat!$G$7)), "")</f>
        <v/>
      </c>
    </row>
    <row r="8337" spans="1:11" ht="20.100000000000001" customHeight="1">
      <c r="A8337" s="26"/>
      <c r="B8337" s="27"/>
      <c r="C8337" s="11" t="str">
        <f>IF($B8337 &lt;&gt; "",VLOOKUP(MID(B8337,3,5),'Recyclabilité Prod Matx'!C:F,2,FALSE), "")</f>
        <v/>
      </c>
      <c r="D8337" s="11" t="str">
        <f>IF($B8337 &lt;&gt; "",VLOOKUP(MID(B8337,3,5),'Recyclabilité Prod Matx'!C:F,3,FALSE),"")</f>
        <v/>
      </c>
      <c r="E8337" s="11" t="str">
        <f>IF($B8337 &lt;&gt; "",VLOOKUP(MID(B8337,3,5),'Recyclabilité Prod Matx'!C:F,4,FALSE), "")</f>
        <v/>
      </c>
      <c r="F8337" s="12" t="str">
        <f>IF($B8337 &lt;&gt; "", IF(C8337="Totale","",IF(D8337 = 0, "", VLOOKUP(D8337,'Cond Compo'!A:B,2,FALSE))),"")</f>
        <v/>
      </c>
      <c r="G8337" s="28"/>
      <c r="H8337" s="11" t="str">
        <f xml:space="preserve"> IF(C8337="Totale",2,IF($G8337 &lt;&gt; "", IF(D8337 = "E",MATCH(G8337, 'Cond Compo'!D$16:D$18, 0), MATCH(G8337, 'Cond Compo'!C$16:C$19, 0)), ""))</f>
        <v/>
      </c>
      <c r="I8337" s="12" t="str">
        <f>IF($E8337 &lt;&gt; "", IF(E8337 = 0, "", VLOOKUP(E8337,'Cond Perturbation'!A:B,2,FALSE)),"")</f>
        <v/>
      </c>
      <c r="J8337" s="28"/>
      <c r="K8337" s="29" t="str">
        <f>IF($B8337 &lt;&gt; "", IF(C8337="Oui",IF(H8337=1,IF(E8337=0,Résultat!G$8,IF(J8337="No",Résultat!$G$8,Résultat!$G$7)),IF(H8337=2,IF(E8337=0,Résultat!G$9,IF(J8337="No",Résultat!$G$9,Résultat!$G$7)),Résultat!$G$7)),IF(C8337 = "Totale", IF(H8337=1,IF(E8337=0,Résultat!G$8,IF(J8337="No",Résultat!$G$9,Résultat!$G$7)),IF(H8337=2,IF(E8337=0,Résultat!G$9,IF(J8337="No",Résultat!$G$9,Résultat!$G$7)),Résultat!$G$7)),Résultat!$G$7)), "")</f>
        <v/>
      </c>
    </row>
    <row r="8338" spans="1:11" ht="20.100000000000001" customHeight="1">
      <c r="A8338" s="26"/>
      <c r="B8338" s="27"/>
      <c r="C8338" s="11" t="str">
        <f>IF($B8338 &lt;&gt; "",VLOOKUP(MID(B8338,3,5),'Recyclabilité Prod Matx'!C:F,2,FALSE), "")</f>
        <v/>
      </c>
      <c r="D8338" s="11" t="str">
        <f>IF($B8338 &lt;&gt; "",VLOOKUP(MID(B8338,3,5),'Recyclabilité Prod Matx'!C:F,3,FALSE),"")</f>
        <v/>
      </c>
      <c r="E8338" s="11" t="str">
        <f>IF($B8338 &lt;&gt; "",VLOOKUP(MID(B8338,3,5),'Recyclabilité Prod Matx'!C:F,4,FALSE), "")</f>
        <v/>
      </c>
      <c r="F8338" s="12" t="str">
        <f>IF($B8338 &lt;&gt; "", IF(C8338="Totale","",IF(D8338 = 0, "", VLOOKUP(D8338,'Cond Compo'!A:B,2,FALSE))),"")</f>
        <v/>
      </c>
      <c r="G8338" s="28"/>
      <c r="H8338" s="11" t="str">
        <f xml:space="preserve"> IF(C8338="Totale",2,IF($G8338 &lt;&gt; "", IF(D8338 = "E",MATCH(G8338, 'Cond Compo'!D$16:D$18, 0), MATCH(G8338, 'Cond Compo'!C$16:C$19, 0)), ""))</f>
        <v/>
      </c>
      <c r="I8338" s="12" t="str">
        <f>IF($E8338 &lt;&gt; "", IF(E8338 = 0, "", VLOOKUP(E8338,'Cond Perturbation'!A:B,2,FALSE)),"")</f>
        <v/>
      </c>
      <c r="J8338" s="28"/>
      <c r="K8338" s="29" t="str">
        <f>IF($B8338 &lt;&gt; "", IF(C8338="Oui",IF(H8338=1,IF(E8338=0,Résultat!G$8,IF(J8338="No",Résultat!$G$8,Résultat!$G$7)),IF(H8338=2,IF(E8338=0,Résultat!G$9,IF(J8338="No",Résultat!$G$9,Résultat!$G$7)),Résultat!$G$7)),IF(C8338 = "Totale", IF(H8338=1,IF(E8338=0,Résultat!G$8,IF(J8338="No",Résultat!$G$9,Résultat!$G$7)),IF(H8338=2,IF(E8338=0,Résultat!G$9,IF(J8338="No",Résultat!$G$9,Résultat!$G$7)),Résultat!$G$7)),Résultat!$G$7)), "")</f>
        <v/>
      </c>
    </row>
    <row r="8339" spans="1:11" ht="20.100000000000001" customHeight="1">
      <c r="A8339" s="26"/>
      <c r="B8339" s="27"/>
      <c r="C8339" s="11" t="str">
        <f>IF($B8339 &lt;&gt; "",VLOOKUP(MID(B8339,3,5),'Recyclabilité Prod Matx'!C:F,2,FALSE), "")</f>
        <v/>
      </c>
      <c r="D8339" s="11" t="str">
        <f>IF($B8339 &lt;&gt; "",VLOOKUP(MID(B8339,3,5),'Recyclabilité Prod Matx'!C:F,3,FALSE),"")</f>
        <v/>
      </c>
      <c r="E8339" s="11" t="str">
        <f>IF($B8339 &lt;&gt; "",VLOOKUP(MID(B8339,3,5),'Recyclabilité Prod Matx'!C:F,4,FALSE), "")</f>
        <v/>
      </c>
      <c r="F8339" s="12" t="str">
        <f>IF($B8339 &lt;&gt; "", IF(C8339="Totale","",IF(D8339 = 0, "", VLOOKUP(D8339,'Cond Compo'!A:B,2,FALSE))),"")</f>
        <v/>
      </c>
      <c r="G8339" s="28"/>
      <c r="H8339" s="11" t="str">
        <f xml:space="preserve"> IF(C8339="Totale",2,IF($G8339 &lt;&gt; "", IF(D8339 = "E",MATCH(G8339, 'Cond Compo'!D$16:D$18, 0), MATCH(G8339, 'Cond Compo'!C$16:C$19, 0)), ""))</f>
        <v/>
      </c>
      <c r="I8339" s="12" t="str">
        <f>IF($E8339 &lt;&gt; "", IF(E8339 = 0, "", VLOOKUP(E8339,'Cond Perturbation'!A:B,2,FALSE)),"")</f>
        <v/>
      </c>
      <c r="J8339" s="28"/>
      <c r="K8339" s="29" t="str">
        <f>IF($B8339 &lt;&gt; "", IF(C8339="Oui",IF(H8339=1,IF(E8339=0,Résultat!G$8,IF(J8339="No",Résultat!$G$8,Résultat!$G$7)),IF(H8339=2,IF(E8339=0,Résultat!G$9,IF(J8339="No",Résultat!$G$9,Résultat!$G$7)),Résultat!$G$7)),IF(C8339 = "Totale", IF(H8339=1,IF(E8339=0,Résultat!G$8,IF(J8339="No",Résultat!$G$9,Résultat!$G$7)),IF(H8339=2,IF(E8339=0,Résultat!G$9,IF(J8339="No",Résultat!$G$9,Résultat!$G$7)),Résultat!$G$7)),Résultat!$G$7)), "")</f>
        <v/>
      </c>
    </row>
    <row r="8340" spans="1:11" ht="20.100000000000001" customHeight="1">
      <c r="A8340" s="26"/>
      <c r="B8340" s="27"/>
      <c r="C8340" s="11" t="str">
        <f>IF($B8340 &lt;&gt; "",VLOOKUP(MID(B8340,3,5),'Recyclabilité Prod Matx'!C:F,2,FALSE), "")</f>
        <v/>
      </c>
      <c r="D8340" s="11" t="str">
        <f>IF($B8340 &lt;&gt; "",VLOOKUP(MID(B8340,3,5),'Recyclabilité Prod Matx'!C:F,3,FALSE),"")</f>
        <v/>
      </c>
      <c r="E8340" s="11" t="str">
        <f>IF($B8340 &lt;&gt; "",VLOOKUP(MID(B8340,3,5),'Recyclabilité Prod Matx'!C:F,4,FALSE), "")</f>
        <v/>
      </c>
      <c r="F8340" s="12" t="str">
        <f>IF($B8340 &lt;&gt; "", IF(C8340="Totale","",IF(D8340 = 0, "", VLOOKUP(D8340,'Cond Compo'!A:B,2,FALSE))),"")</f>
        <v/>
      </c>
      <c r="G8340" s="28"/>
      <c r="H8340" s="11" t="str">
        <f xml:space="preserve"> IF(C8340="Totale",2,IF($G8340 &lt;&gt; "", IF(D8340 = "E",MATCH(G8340, 'Cond Compo'!D$16:D$18, 0), MATCH(G8340, 'Cond Compo'!C$16:C$19, 0)), ""))</f>
        <v/>
      </c>
      <c r="I8340" s="12" t="str">
        <f>IF($E8340 &lt;&gt; "", IF(E8340 = 0, "", VLOOKUP(E8340,'Cond Perturbation'!A:B,2,FALSE)),"")</f>
        <v/>
      </c>
      <c r="J8340" s="28"/>
      <c r="K8340" s="29" t="str">
        <f>IF($B8340 &lt;&gt; "", IF(C8340="Oui",IF(H8340=1,IF(E8340=0,Résultat!G$8,IF(J8340="No",Résultat!$G$8,Résultat!$G$7)),IF(H8340=2,IF(E8340=0,Résultat!G$9,IF(J8340="No",Résultat!$G$9,Résultat!$G$7)),Résultat!$G$7)),IF(C8340 = "Totale", IF(H8340=1,IF(E8340=0,Résultat!G$8,IF(J8340="No",Résultat!$G$9,Résultat!$G$7)),IF(H8340=2,IF(E8340=0,Résultat!G$9,IF(J8340="No",Résultat!$G$9,Résultat!$G$7)),Résultat!$G$7)),Résultat!$G$7)), "")</f>
        <v/>
      </c>
    </row>
    <row r="8341" spans="1:11" ht="20.100000000000001" customHeight="1">
      <c r="A8341" s="26"/>
      <c r="B8341" s="27"/>
      <c r="C8341" s="11" t="str">
        <f>IF($B8341 &lt;&gt; "",VLOOKUP(MID(B8341,3,5),'Recyclabilité Prod Matx'!C:F,2,FALSE), "")</f>
        <v/>
      </c>
      <c r="D8341" s="11" t="str">
        <f>IF($B8341 &lt;&gt; "",VLOOKUP(MID(B8341,3,5),'Recyclabilité Prod Matx'!C:F,3,FALSE),"")</f>
        <v/>
      </c>
      <c r="E8341" s="11" t="str">
        <f>IF($B8341 &lt;&gt; "",VLOOKUP(MID(B8341,3,5),'Recyclabilité Prod Matx'!C:F,4,FALSE), "")</f>
        <v/>
      </c>
      <c r="F8341" s="12" t="str">
        <f>IF($B8341 &lt;&gt; "", IF(C8341="Totale","",IF(D8341 = 0, "", VLOOKUP(D8341,'Cond Compo'!A:B,2,FALSE))),"")</f>
        <v/>
      </c>
      <c r="G8341" s="28"/>
      <c r="H8341" s="11" t="str">
        <f xml:space="preserve"> IF(C8341="Totale",2,IF($G8341 &lt;&gt; "", IF(D8341 = "E",MATCH(G8341, 'Cond Compo'!D$16:D$18, 0), MATCH(G8341, 'Cond Compo'!C$16:C$19, 0)), ""))</f>
        <v/>
      </c>
      <c r="I8341" s="12" t="str">
        <f>IF($E8341 &lt;&gt; "", IF(E8341 = 0, "", VLOOKUP(E8341,'Cond Perturbation'!A:B,2,FALSE)),"")</f>
        <v/>
      </c>
      <c r="J8341" s="28"/>
      <c r="K8341" s="29" t="str">
        <f>IF($B8341 &lt;&gt; "", IF(C8341="Oui",IF(H8341=1,IF(E8341=0,Résultat!G$8,IF(J8341="No",Résultat!$G$8,Résultat!$G$7)),IF(H8341=2,IF(E8341=0,Résultat!G$9,IF(J8341="No",Résultat!$G$9,Résultat!$G$7)),Résultat!$G$7)),IF(C8341 = "Totale", IF(H8341=1,IF(E8341=0,Résultat!G$8,IF(J8341="No",Résultat!$G$9,Résultat!$G$7)),IF(H8341=2,IF(E8341=0,Résultat!G$9,IF(J8341="No",Résultat!$G$9,Résultat!$G$7)),Résultat!$G$7)),Résultat!$G$7)), "")</f>
        <v/>
      </c>
    </row>
    <row r="8342" spans="1:11" ht="20.100000000000001" customHeight="1">
      <c r="A8342" s="26"/>
      <c r="B8342" s="27"/>
      <c r="C8342" s="11" t="str">
        <f>IF($B8342 &lt;&gt; "",VLOOKUP(MID(B8342,3,5),'Recyclabilité Prod Matx'!C:F,2,FALSE), "")</f>
        <v/>
      </c>
      <c r="D8342" s="11" t="str">
        <f>IF($B8342 &lt;&gt; "",VLOOKUP(MID(B8342,3,5),'Recyclabilité Prod Matx'!C:F,3,FALSE),"")</f>
        <v/>
      </c>
      <c r="E8342" s="11" t="str">
        <f>IF($B8342 &lt;&gt; "",VLOOKUP(MID(B8342,3,5),'Recyclabilité Prod Matx'!C:F,4,FALSE), "")</f>
        <v/>
      </c>
      <c r="F8342" s="12" t="str">
        <f>IF($B8342 &lt;&gt; "", IF(C8342="Totale","",IF(D8342 = 0, "", VLOOKUP(D8342,'Cond Compo'!A:B,2,FALSE))),"")</f>
        <v/>
      </c>
      <c r="G8342" s="28"/>
      <c r="H8342" s="11" t="str">
        <f xml:space="preserve"> IF(C8342="Totale",2,IF($G8342 &lt;&gt; "", IF(D8342 = "E",MATCH(G8342, 'Cond Compo'!D$16:D$18, 0), MATCH(G8342, 'Cond Compo'!C$16:C$19, 0)), ""))</f>
        <v/>
      </c>
      <c r="I8342" s="12" t="str">
        <f>IF($E8342 &lt;&gt; "", IF(E8342 = 0, "", VLOOKUP(E8342,'Cond Perturbation'!A:B,2,FALSE)),"")</f>
        <v/>
      </c>
      <c r="J8342" s="28"/>
      <c r="K8342" s="29" t="str">
        <f>IF($B8342 &lt;&gt; "", IF(C8342="Oui",IF(H8342=1,IF(E8342=0,Résultat!G$8,IF(J8342="No",Résultat!$G$8,Résultat!$G$7)),IF(H8342=2,IF(E8342=0,Résultat!G$9,IF(J8342="No",Résultat!$G$9,Résultat!$G$7)),Résultat!$G$7)),IF(C8342 = "Totale", IF(H8342=1,IF(E8342=0,Résultat!G$8,IF(J8342="No",Résultat!$G$9,Résultat!$G$7)),IF(H8342=2,IF(E8342=0,Résultat!G$9,IF(J8342="No",Résultat!$G$9,Résultat!$G$7)),Résultat!$G$7)),Résultat!$G$7)), "")</f>
        <v/>
      </c>
    </row>
    <row r="8343" spans="1:11" ht="20.100000000000001" customHeight="1">
      <c r="A8343" s="26"/>
      <c r="B8343" s="27"/>
      <c r="C8343" s="11" t="str">
        <f>IF($B8343 &lt;&gt; "",VLOOKUP(MID(B8343,3,5),'Recyclabilité Prod Matx'!C:F,2,FALSE), "")</f>
        <v/>
      </c>
      <c r="D8343" s="11" t="str">
        <f>IF($B8343 &lt;&gt; "",VLOOKUP(MID(B8343,3,5),'Recyclabilité Prod Matx'!C:F,3,FALSE),"")</f>
        <v/>
      </c>
      <c r="E8343" s="11" t="str">
        <f>IF($B8343 &lt;&gt; "",VLOOKUP(MID(B8343,3,5),'Recyclabilité Prod Matx'!C:F,4,FALSE), "")</f>
        <v/>
      </c>
      <c r="F8343" s="12" t="str">
        <f>IF($B8343 &lt;&gt; "", IF(C8343="Totale","",IF(D8343 = 0, "", VLOOKUP(D8343,'Cond Compo'!A:B,2,FALSE))),"")</f>
        <v/>
      </c>
      <c r="G8343" s="28"/>
      <c r="H8343" s="11" t="str">
        <f xml:space="preserve"> IF(C8343="Totale",2,IF($G8343 &lt;&gt; "", IF(D8343 = "E",MATCH(G8343, 'Cond Compo'!D$16:D$18, 0), MATCH(G8343, 'Cond Compo'!C$16:C$19, 0)), ""))</f>
        <v/>
      </c>
      <c r="I8343" s="12" t="str">
        <f>IF($E8343 &lt;&gt; "", IF(E8343 = 0, "", VLOOKUP(E8343,'Cond Perturbation'!A:B,2,FALSE)),"")</f>
        <v/>
      </c>
      <c r="J8343" s="28"/>
      <c r="K8343" s="29" t="str">
        <f>IF($B8343 &lt;&gt; "", IF(C8343="Oui",IF(H8343=1,IF(E8343=0,Résultat!G$8,IF(J8343="No",Résultat!$G$8,Résultat!$G$7)),IF(H8343=2,IF(E8343=0,Résultat!G$9,IF(J8343="No",Résultat!$G$9,Résultat!$G$7)),Résultat!$G$7)),IF(C8343 = "Totale", IF(H8343=1,IF(E8343=0,Résultat!G$8,IF(J8343="No",Résultat!$G$9,Résultat!$G$7)),IF(H8343=2,IF(E8343=0,Résultat!G$9,IF(J8343="No",Résultat!$G$9,Résultat!$G$7)),Résultat!$G$7)),Résultat!$G$7)), "")</f>
        <v/>
      </c>
    </row>
    <row r="8344" spans="1:11" ht="20.100000000000001" customHeight="1">
      <c r="A8344" s="26"/>
      <c r="B8344" s="27"/>
      <c r="C8344" s="11" t="str">
        <f>IF($B8344 &lt;&gt; "",VLOOKUP(MID(B8344,3,5),'Recyclabilité Prod Matx'!C:F,2,FALSE), "")</f>
        <v/>
      </c>
      <c r="D8344" s="11" t="str">
        <f>IF($B8344 &lt;&gt; "",VLOOKUP(MID(B8344,3,5),'Recyclabilité Prod Matx'!C:F,3,FALSE),"")</f>
        <v/>
      </c>
      <c r="E8344" s="11" t="str">
        <f>IF($B8344 &lt;&gt; "",VLOOKUP(MID(B8344,3,5),'Recyclabilité Prod Matx'!C:F,4,FALSE), "")</f>
        <v/>
      </c>
      <c r="F8344" s="12" t="str">
        <f>IF($B8344 &lt;&gt; "", IF(C8344="Totale","",IF(D8344 = 0, "", VLOOKUP(D8344,'Cond Compo'!A:B,2,FALSE))),"")</f>
        <v/>
      </c>
      <c r="G8344" s="28"/>
      <c r="H8344" s="11" t="str">
        <f xml:space="preserve"> IF(C8344="Totale",2,IF($G8344 &lt;&gt; "", IF(D8344 = "E",MATCH(G8344, 'Cond Compo'!D$16:D$18, 0), MATCH(G8344, 'Cond Compo'!C$16:C$19, 0)), ""))</f>
        <v/>
      </c>
      <c r="I8344" s="12" t="str">
        <f>IF($E8344 &lt;&gt; "", IF(E8344 = 0, "", VLOOKUP(E8344,'Cond Perturbation'!A:B,2,FALSE)),"")</f>
        <v/>
      </c>
      <c r="J8344" s="28"/>
      <c r="K8344" s="29" t="str">
        <f>IF($B8344 &lt;&gt; "", IF(C8344="Oui",IF(H8344=1,IF(E8344=0,Résultat!G$8,IF(J8344="No",Résultat!$G$8,Résultat!$G$7)),IF(H8344=2,IF(E8344=0,Résultat!G$9,IF(J8344="No",Résultat!$G$9,Résultat!$G$7)),Résultat!$G$7)),IF(C8344 = "Totale", IF(H8344=1,IF(E8344=0,Résultat!G$8,IF(J8344="No",Résultat!$G$9,Résultat!$G$7)),IF(H8344=2,IF(E8344=0,Résultat!G$9,IF(J8344="No",Résultat!$G$9,Résultat!$G$7)),Résultat!$G$7)),Résultat!$G$7)), "")</f>
        <v/>
      </c>
    </row>
    <row r="8345" spans="1:11" ht="20.100000000000001" customHeight="1">
      <c r="A8345" s="26"/>
      <c r="B8345" s="27"/>
      <c r="C8345" s="11" t="str">
        <f>IF($B8345 &lt;&gt; "",VLOOKUP(MID(B8345,3,5),'Recyclabilité Prod Matx'!C:F,2,FALSE), "")</f>
        <v/>
      </c>
      <c r="D8345" s="11" t="str">
        <f>IF($B8345 &lt;&gt; "",VLOOKUP(MID(B8345,3,5),'Recyclabilité Prod Matx'!C:F,3,FALSE),"")</f>
        <v/>
      </c>
      <c r="E8345" s="11" t="str">
        <f>IF($B8345 &lt;&gt; "",VLOOKUP(MID(B8345,3,5),'Recyclabilité Prod Matx'!C:F,4,FALSE), "")</f>
        <v/>
      </c>
      <c r="F8345" s="12" t="str">
        <f>IF($B8345 &lt;&gt; "", IF(C8345="Totale","",IF(D8345 = 0, "", VLOOKUP(D8345,'Cond Compo'!A:B,2,FALSE))),"")</f>
        <v/>
      </c>
      <c r="G8345" s="28"/>
      <c r="H8345" s="11" t="str">
        <f xml:space="preserve"> IF(C8345="Totale",2,IF($G8345 &lt;&gt; "", IF(D8345 = "E",MATCH(G8345, 'Cond Compo'!D$16:D$18, 0), MATCH(G8345, 'Cond Compo'!C$16:C$19, 0)), ""))</f>
        <v/>
      </c>
      <c r="I8345" s="12" t="str">
        <f>IF($E8345 &lt;&gt; "", IF(E8345 = 0, "", VLOOKUP(E8345,'Cond Perturbation'!A:B,2,FALSE)),"")</f>
        <v/>
      </c>
      <c r="J8345" s="28"/>
      <c r="K8345" s="29" t="str">
        <f>IF($B8345 &lt;&gt; "", IF(C8345="Oui",IF(H8345=1,IF(E8345=0,Résultat!G$8,IF(J8345="No",Résultat!$G$8,Résultat!$G$7)),IF(H8345=2,IF(E8345=0,Résultat!G$9,IF(J8345="No",Résultat!$G$9,Résultat!$G$7)),Résultat!$G$7)),IF(C8345 = "Totale", IF(H8345=1,IF(E8345=0,Résultat!G$8,IF(J8345="No",Résultat!$G$9,Résultat!$G$7)),IF(H8345=2,IF(E8345=0,Résultat!G$9,IF(J8345="No",Résultat!$G$9,Résultat!$G$7)),Résultat!$G$7)),Résultat!$G$7)), "")</f>
        <v/>
      </c>
    </row>
    <row r="8346" spans="1:11" ht="20.100000000000001" customHeight="1">
      <c r="A8346" s="26"/>
      <c r="B8346" s="27"/>
      <c r="C8346" s="11" t="str">
        <f>IF($B8346 &lt;&gt; "",VLOOKUP(MID(B8346,3,5),'Recyclabilité Prod Matx'!C:F,2,FALSE), "")</f>
        <v/>
      </c>
      <c r="D8346" s="11" t="str">
        <f>IF($B8346 &lt;&gt; "",VLOOKUP(MID(B8346,3,5),'Recyclabilité Prod Matx'!C:F,3,FALSE),"")</f>
        <v/>
      </c>
      <c r="E8346" s="11" t="str">
        <f>IF($B8346 &lt;&gt; "",VLOOKUP(MID(B8346,3,5),'Recyclabilité Prod Matx'!C:F,4,FALSE), "")</f>
        <v/>
      </c>
      <c r="F8346" s="12" t="str">
        <f>IF($B8346 &lt;&gt; "", IF(C8346="Totale","",IF(D8346 = 0, "", VLOOKUP(D8346,'Cond Compo'!A:B,2,FALSE))),"")</f>
        <v/>
      </c>
      <c r="G8346" s="28"/>
      <c r="H8346" s="11" t="str">
        <f xml:space="preserve"> IF(C8346="Totale",2,IF($G8346 &lt;&gt; "", IF(D8346 = "E",MATCH(G8346, 'Cond Compo'!D$16:D$18, 0), MATCH(G8346, 'Cond Compo'!C$16:C$19, 0)), ""))</f>
        <v/>
      </c>
      <c r="I8346" s="12" t="str">
        <f>IF($E8346 &lt;&gt; "", IF(E8346 = 0, "", VLOOKUP(E8346,'Cond Perturbation'!A:B,2,FALSE)),"")</f>
        <v/>
      </c>
      <c r="J8346" s="28"/>
      <c r="K8346" s="29" t="str">
        <f>IF($B8346 &lt;&gt; "", IF(C8346="Oui",IF(H8346=1,IF(E8346=0,Résultat!G$8,IF(J8346="No",Résultat!$G$8,Résultat!$G$7)),IF(H8346=2,IF(E8346=0,Résultat!G$9,IF(J8346="No",Résultat!$G$9,Résultat!$G$7)),Résultat!$G$7)),IF(C8346 = "Totale", IF(H8346=1,IF(E8346=0,Résultat!G$8,IF(J8346="No",Résultat!$G$9,Résultat!$G$7)),IF(H8346=2,IF(E8346=0,Résultat!G$9,IF(J8346="No",Résultat!$G$9,Résultat!$G$7)),Résultat!$G$7)),Résultat!$G$7)), "")</f>
        <v/>
      </c>
    </row>
    <row r="8347" spans="1:11" ht="20.100000000000001" customHeight="1">
      <c r="A8347" s="26"/>
      <c r="B8347" s="27"/>
      <c r="C8347" s="11" t="str">
        <f>IF($B8347 &lt;&gt; "",VLOOKUP(MID(B8347,3,5),'Recyclabilité Prod Matx'!C:F,2,FALSE), "")</f>
        <v/>
      </c>
      <c r="D8347" s="11" t="str">
        <f>IF($B8347 &lt;&gt; "",VLOOKUP(MID(B8347,3,5),'Recyclabilité Prod Matx'!C:F,3,FALSE),"")</f>
        <v/>
      </c>
      <c r="E8347" s="11" t="str">
        <f>IF($B8347 &lt;&gt; "",VLOOKUP(MID(B8347,3,5),'Recyclabilité Prod Matx'!C:F,4,FALSE), "")</f>
        <v/>
      </c>
      <c r="F8347" s="12" t="str">
        <f>IF($B8347 &lt;&gt; "", IF(C8347="Totale","",IF(D8347 = 0, "", VLOOKUP(D8347,'Cond Compo'!A:B,2,FALSE))),"")</f>
        <v/>
      </c>
      <c r="G8347" s="28"/>
      <c r="H8347" s="11" t="str">
        <f xml:space="preserve"> IF(C8347="Totale",2,IF($G8347 &lt;&gt; "", IF(D8347 = "E",MATCH(G8347, 'Cond Compo'!D$16:D$18, 0), MATCH(G8347, 'Cond Compo'!C$16:C$19, 0)), ""))</f>
        <v/>
      </c>
      <c r="I8347" s="12" t="str">
        <f>IF($E8347 &lt;&gt; "", IF(E8347 = 0, "", VLOOKUP(E8347,'Cond Perturbation'!A:B,2,FALSE)),"")</f>
        <v/>
      </c>
      <c r="J8347" s="28"/>
      <c r="K8347" s="29" t="str">
        <f>IF($B8347 &lt;&gt; "", IF(C8347="Oui",IF(H8347=1,IF(E8347=0,Résultat!G$8,IF(J8347="No",Résultat!$G$8,Résultat!$G$7)),IF(H8347=2,IF(E8347=0,Résultat!G$9,IF(J8347="No",Résultat!$G$9,Résultat!$G$7)),Résultat!$G$7)),IF(C8347 = "Totale", IF(H8347=1,IF(E8347=0,Résultat!G$8,IF(J8347="No",Résultat!$G$9,Résultat!$G$7)),IF(H8347=2,IF(E8347=0,Résultat!G$9,IF(J8347="No",Résultat!$G$9,Résultat!$G$7)),Résultat!$G$7)),Résultat!$G$7)), "")</f>
        <v/>
      </c>
    </row>
    <row r="8348" spans="1:11" ht="20.100000000000001" customHeight="1">
      <c r="A8348" s="26"/>
      <c r="B8348" s="27"/>
      <c r="C8348" s="11" t="str">
        <f>IF($B8348 &lt;&gt; "",VLOOKUP(MID(B8348,3,5),'Recyclabilité Prod Matx'!C:F,2,FALSE), "")</f>
        <v/>
      </c>
      <c r="D8348" s="11" t="str">
        <f>IF($B8348 &lt;&gt; "",VLOOKUP(MID(B8348,3,5),'Recyclabilité Prod Matx'!C:F,3,FALSE),"")</f>
        <v/>
      </c>
      <c r="E8348" s="11" t="str">
        <f>IF($B8348 &lt;&gt; "",VLOOKUP(MID(B8348,3,5),'Recyclabilité Prod Matx'!C:F,4,FALSE), "")</f>
        <v/>
      </c>
      <c r="F8348" s="12" t="str">
        <f>IF($B8348 &lt;&gt; "", IF(C8348="Totale","",IF(D8348 = 0, "", VLOOKUP(D8348,'Cond Compo'!A:B,2,FALSE))),"")</f>
        <v/>
      </c>
      <c r="G8348" s="28"/>
      <c r="H8348" s="11" t="str">
        <f xml:space="preserve"> IF(C8348="Totale",2,IF($G8348 &lt;&gt; "", IF(D8348 = "E",MATCH(G8348, 'Cond Compo'!D$16:D$18, 0), MATCH(G8348, 'Cond Compo'!C$16:C$19, 0)), ""))</f>
        <v/>
      </c>
      <c r="I8348" s="12" t="str">
        <f>IF($E8348 &lt;&gt; "", IF(E8348 = 0, "", VLOOKUP(E8348,'Cond Perturbation'!A:B,2,FALSE)),"")</f>
        <v/>
      </c>
      <c r="J8348" s="28"/>
      <c r="K8348" s="29" t="str">
        <f>IF($B8348 &lt;&gt; "", IF(C8348="Oui",IF(H8348=1,IF(E8348=0,Résultat!G$8,IF(J8348="No",Résultat!$G$8,Résultat!$G$7)),IF(H8348=2,IF(E8348=0,Résultat!G$9,IF(J8348="No",Résultat!$G$9,Résultat!$G$7)),Résultat!$G$7)),IF(C8348 = "Totale", IF(H8348=1,IF(E8348=0,Résultat!G$8,IF(J8348="No",Résultat!$G$9,Résultat!$G$7)),IF(H8348=2,IF(E8348=0,Résultat!G$9,IF(J8348="No",Résultat!$G$9,Résultat!$G$7)),Résultat!$G$7)),Résultat!$G$7)), "")</f>
        <v/>
      </c>
    </row>
    <row r="8349" spans="1:11" ht="20.100000000000001" customHeight="1">
      <c r="A8349" s="26"/>
      <c r="B8349" s="27"/>
      <c r="C8349" s="11" t="str">
        <f>IF($B8349 &lt;&gt; "",VLOOKUP(MID(B8349,3,5),'Recyclabilité Prod Matx'!C:F,2,FALSE), "")</f>
        <v/>
      </c>
      <c r="D8349" s="11" t="str">
        <f>IF($B8349 &lt;&gt; "",VLOOKUP(MID(B8349,3,5),'Recyclabilité Prod Matx'!C:F,3,FALSE),"")</f>
        <v/>
      </c>
      <c r="E8349" s="11" t="str">
        <f>IF($B8349 &lt;&gt; "",VLOOKUP(MID(B8349,3,5),'Recyclabilité Prod Matx'!C:F,4,FALSE), "")</f>
        <v/>
      </c>
      <c r="F8349" s="12" t="str">
        <f>IF($B8349 &lt;&gt; "", IF(C8349="Totale","",IF(D8349 = 0, "", VLOOKUP(D8349,'Cond Compo'!A:B,2,FALSE))),"")</f>
        <v/>
      </c>
      <c r="G8349" s="28"/>
      <c r="H8349" s="11" t="str">
        <f xml:space="preserve"> IF(C8349="Totale",2,IF($G8349 &lt;&gt; "", IF(D8349 = "E",MATCH(G8349, 'Cond Compo'!D$16:D$18, 0), MATCH(G8349, 'Cond Compo'!C$16:C$19, 0)), ""))</f>
        <v/>
      </c>
      <c r="I8349" s="12" t="str">
        <f>IF($E8349 &lt;&gt; "", IF(E8349 = 0, "", VLOOKUP(E8349,'Cond Perturbation'!A:B,2,FALSE)),"")</f>
        <v/>
      </c>
      <c r="J8349" s="28"/>
      <c r="K8349" s="29" t="str">
        <f>IF($B8349 &lt;&gt; "", IF(C8349="Oui",IF(H8349=1,IF(E8349=0,Résultat!G$8,IF(J8349="No",Résultat!$G$8,Résultat!$G$7)),IF(H8349=2,IF(E8349=0,Résultat!G$9,IF(J8349="No",Résultat!$G$9,Résultat!$G$7)),Résultat!$G$7)),IF(C8349 = "Totale", IF(H8349=1,IF(E8349=0,Résultat!G$8,IF(J8349="No",Résultat!$G$9,Résultat!$G$7)),IF(H8349=2,IF(E8349=0,Résultat!G$9,IF(J8349="No",Résultat!$G$9,Résultat!$G$7)),Résultat!$G$7)),Résultat!$G$7)), "")</f>
        <v/>
      </c>
    </row>
    <row r="8350" spans="1:11" ht="20.100000000000001" customHeight="1">
      <c r="A8350" s="26"/>
      <c r="B8350" s="27"/>
      <c r="C8350" s="11" t="str">
        <f>IF($B8350 &lt;&gt; "",VLOOKUP(MID(B8350,3,5),'Recyclabilité Prod Matx'!C:F,2,FALSE), "")</f>
        <v/>
      </c>
      <c r="D8350" s="11" t="str">
        <f>IF($B8350 &lt;&gt; "",VLOOKUP(MID(B8350,3,5),'Recyclabilité Prod Matx'!C:F,3,FALSE),"")</f>
        <v/>
      </c>
      <c r="E8350" s="11" t="str">
        <f>IF($B8350 &lt;&gt; "",VLOOKUP(MID(B8350,3,5),'Recyclabilité Prod Matx'!C:F,4,FALSE), "")</f>
        <v/>
      </c>
      <c r="F8350" s="12" t="str">
        <f>IF($B8350 &lt;&gt; "", IF(C8350="Totale","",IF(D8350 = 0, "", VLOOKUP(D8350,'Cond Compo'!A:B,2,FALSE))),"")</f>
        <v/>
      </c>
      <c r="G8350" s="28"/>
      <c r="H8350" s="11" t="str">
        <f xml:space="preserve"> IF(C8350="Totale",2,IF($G8350 &lt;&gt; "", IF(D8350 = "E",MATCH(G8350, 'Cond Compo'!D$16:D$18, 0), MATCH(G8350, 'Cond Compo'!C$16:C$19, 0)), ""))</f>
        <v/>
      </c>
      <c r="I8350" s="12" t="str">
        <f>IF($E8350 &lt;&gt; "", IF(E8350 = 0, "", VLOOKUP(E8350,'Cond Perturbation'!A:B,2,FALSE)),"")</f>
        <v/>
      </c>
      <c r="J8350" s="28"/>
      <c r="K8350" s="29" t="str">
        <f>IF($B8350 &lt;&gt; "", IF(C8350="Oui",IF(H8350=1,IF(E8350=0,Résultat!G$8,IF(J8350="No",Résultat!$G$8,Résultat!$G$7)),IF(H8350=2,IF(E8350=0,Résultat!G$9,IF(J8350="No",Résultat!$G$9,Résultat!$G$7)),Résultat!$G$7)),IF(C8350 = "Totale", IF(H8350=1,IF(E8350=0,Résultat!G$8,IF(J8350="No",Résultat!$G$9,Résultat!$G$7)),IF(H8350=2,IF(E8350=0,Résultat!G$9,IF(J8350="No",Résultat!$G$9,Résultat!$G$7)),Résultat!$G$7)),Résultat!$G$7)), "")</f>
        <v/>
      </c>
    </row>
    <row r="8351" spans="1:11" ht="20.100000000000001" customHeight="1">
      <c r="A8351" s="26"/>
      <c r="B8351" s="27"/>
      <c r="C8351" s="11" t="str">
        <f>IF($B8351 &lt;&gt; "",VLOOKUP(MID(B8351,3,5),'Recyclabilité Prod Matx'!C:F,2,FALSE), "")</f>
        <v/>
      </c>
      <c r="D8351" s="11" t="str">
        <f>IF($B8351 &lt;&gt; "",VLOOKUP(MID(B8351,3,5),'Recyclabilité Prod Matx'!C:F,3,FALSE),"")</f>
        <v/>
      </c>
      <c r="E8351" s="11" t="str">
        <f>IF($B8351 &lt;&gt; "",VLOOKUP(MID(B8351,3,5),'Recyclabilité Prod Matx'!C:F,4,FALSE), "")</f>
        <v/>
      </c>
      <c r="F8351" s="12" t="str">
        <f>IF($B8351 &lt;&gt; "", IF(C8351="Totale","",IF(D8351 = 0, "", VLOOKUP(D8351,'Cond Compo'!A:B,2,FALSE))),"")</f>
        <v/>
      </c>
      <c r="G8351" s="28"/>
      <c r="H8351" s="11" t="str">
        <f xml:space="preserve"> IF(C8351="Totale",2,IF($G8351 &lt;&gt; "", IF(D8351 = "E",MATCH(G8351, 'Cond Compo'!D$16:D$18, 0), MATCH(G8351, 'Cond Compo'!C$16:C$19, 0)), ""))</f>
        <v/>
      </c>
      <c r="I8351" s="12" t="str">
        <f>IF($E8351 &lt;&gt; "", IF(E8351 = 0, "", VLOOKUP(E8351,'Cond Perturbation'!A:B,2,FALSE)),"")</f>
        <v/>
      </c>
      <c r="J8351" s="28"/>
      <c r="K8351" s="29" t="str">
        <f>IF($B8351 &lt;&gt; "", IF(C8351="Oui",IF(H8351=1,IF(E8351=0,Résultat!G$8,IF(J8351="No",Résultat!$G$8,Résultat!$G$7)),IF(H8351=2,IF(E8351=0,Résultat!G$9,IF(J8351="No",Résultat!$G$9,Résultat!$G$7)),Résultat!$G$7)),IF(C8351 = "Totale", IF(H8351=1,IF(E8351=0,Résultat!G$8,IF(J8351="No",Résultat!$G$9,Résultat!$G$7)),IF(H8351=2,IF(E8351=0,Résultat!G$9,IF(J8351="No",Résultat!$G$9,Résultat!$G$7)),Résultat!$G$7)),Résultat!$G$7)), "")</f>
        <v/>
      </c>
    </row>
    <row r="8352" spans="1:11" ht="20.100000000000001" customHeight="1">
      <c r="A8352" s="26"/>
      <c r="B8352" s="27"/>
      <c r="C8352" s="11" t="str">
        <f>IF($B8352 &lt;&gt; "",VLOOKUP(MID(B8352,3,5),'Recyclabilité Prod Matx'!C:F,2,FALSE), "")</f>
        <v/>
      </c>
      <c r="D8352" s="11" t="str">
        <f>IF($B8352 &lt;&gt; "",VLOOKUP(MID(B8352,3,5),'Recyclabilité Prod Matx'!C:F,3,FALSE),"")</f>
        <v/>
      </c>
      <c r="E8352" s="11" t="str">
        <f>IF($B8352 &lt;&gt; "",VLOOKUP(MID(B8352,3,5),'Recyclabilité Prod Matx'!C:F,4,FALSE), "")</f>
        <v/>
      </c>
      <c r="F8352" s="12" t="str">
        <f>IF($B8352 &lt;&gt; "", IF(C8352="Totale","",IF(D8352 = 0, "", VLOOKUP(D8352,'Cond Compo'!A:B,2,FALSE))),"")</f>
        <v/>
      </c>
      <c r="G8352" s="28"/>
      <c r="H8352" s="11" t="str">
        <f xml:space="preserve"> IF(C8352="Totale",2,IF($G8352 &lt;&gt; "", IF(D8352 = "E",MATCH(G8352, 'Cond Compo'!D$16:D$18, 0), MATCH(G8352, 'Cond Compo'!C$16:C$19, 0)), ""))</f>
        <v/>
      </c>
      <c r="I8352" s="12" t="str">
        <f>IF($E8352 &lt;&gt; "", IF(E8352 = 0, "", VLOOKUP(E8352,'Cond Perturbation'!A:B,2,FALSE)),"")</f>
        <v/>
      </c>
      <c r="J8352" s="28"/>
      <c r="K8352" s="29" t="str">
        <f>IF($B8352 &lt;&gt; "", IF(C8352="Oui",IF(H8352=1,IF(E8352=0,Résultat!G$8,IF(J8352="No",Résultat!$G$8,Résultat!$G$7)),IF(H8352=2,IF(E8352=0,Résultat!G$9,IF(J8352="No",Résultat!$G$9,Résultat!$G$7)),Résultat!$G$7)),IF(C8352 = "Totale", IF(H8352=1,IF(E8352=0,Résultat!G$8,IF(J8352="No",Résultat!$G$9,Résultat!$G$7)),IF(H8352=2,IF(E8352=0,Résultat!G$9,IF(J8352="No",Résultat!$G$9,Résultat!$G$7)),Résultat!$G$7)),Résultat!$G$7)), "")</f>
        <v/>
      </c>
    </row>
    <row r="8353" spans="1:11" ht="20.100000000000001" customHeight="1">
      <c r="A8353" s="26"/>
      <c r="B8353" s="27"/>
      <c r="C8353" s="11" t="str">
        <f>IF($B8353 &lt;&gt; "",VLOOKUP(MID(B8353,3,5),'Recyclabilité Prod Matx'!C:F,2,FALSE), "")</f>
        <v/>
      </c>
      <c r="D8353" s="11" t="str">
        <f>IF($B8353 &lt;&gt; "",VLOOKUP(MID(B8353,3,5),'Recyclabilité Prod Matx'!C:F,3,FALSE),"")</f>
        <v/>
      </c>
      <c r="E8353" s="11" t="str">
        <f>IF($B8353 &lt;&gt; "",VLOOKUP(MID(B8353,3,5),'Recyclabilité Prod Matx'!C:F,4,FALSE), "")</f>
        <v/>
      </c>
      <c r="F8353" s="12" t="str">
        <f>IF($B8353 &lt;&gt; "", IF(C8353="Totale","",IF(D8353 = 0, "", VLOOKUP(D8353,'Cond Compo'!A:B,2,FALSE))),"")</f>
        <v/>
      </c>
      <c r="G8353" s="28"/>
      <c r="H8353" s="11" t="str">
        <f xml:space="preserve"> IF(C8353="Totale",2,IF($G8353 &lt;&gt; "", IF(D8353 = "E",MATCH(G8353, 'Cond Compo'!D$16:D$18, 0), MATCH(G8353, 'Cond Compo'!C$16:C$19, 0)), ""))</f>
        <v/>
      </c>
      <c r="I8353" s="12" t="str">
        <f>IF($E8353 &lt;&gt; "", IF(E8353 = 0, "", VLOOKUP(E8353,'Cond Perturbation'!A:B,2,FALSE)),"")</f>
        <v/>
      </c>
      <c r="J8353" s="28"/>
      <c r="K8353" s="29" t="str">
        <f>IF($B8353 &lt;&gt; "", IF(C8353="Oui",IF(H8353=1,IF(E8353=0,Résultat!G$8,IF(J8353="No",Résultat!$G$8,Résultat!$G$7)),IF(H8353=2,IF(E8353=0,Résultat!G$9,IF(J8353="No",Résultat!$G$9,Résultat!$G$7)),Résultat!$G$7)),IF(C8353 = "Totale", IF(H8353=1,IF(E8353=0,Résultat!G$8,IF(J8353="No",Résultat!$G$9,Résultat!$G$7)),IF(H8353=2,IF(E8353=0,Résultat!G$9,IF(J8353="No",Résultat!$G$9,Résultat!$G$7)),Résultat!$G$7)),Résultat!$G$7)), "")</f>
        <v/>
      </c>
    </row>
    <row r="8354" spans="1:11" ht="20.100000000000001" customHeight="1">
      <c r="A8354" s="26"/>
      <c r="B8354" s="27"/>
      <c r="C8354" s="11" t="str">
        <f>IF($B8354 &lt;&gt; "",VLOOKUP(MID(B8354,3,5),'Recyclabilité Prod Matx'!C:F,2,FALSE), "")</f>
        <v/>
      </c>
      <c r="D8354" s="11" t="str">
        <f>IF($B8354 &lt;&gt; "",VLOOKUP(MID(B8354,3,5),'Recyclabilité Prod Matx'!C:F,3,FALSE),"")</f>
        <v/>
      </c>
      <c r="E8354" s="11" t="str">
        <f>IF($B8354 &lt;&gt; "",VLOOKUP(MID(B8354,3,5),'Recyclabilité Prod Matx'!C:F,4,FALSE), "")</f>
        <v/>
      </c>
      <c r="F8354" s="12" t="str">
        <f>IF($B8354 &lt;&gt; "", IF(C8354="Totale","",IF(D8354 = 0, "", VLOOKUP(D8354,'Cond Compo'!A:B,2,FALSE))),"")</f>
        <v/>
      </c>
      <c r="G8354" s="28"/>
      <c r="H8354" s="11" t="str">
        <f xml:space="preserve"> IF(C8354="Totale",2,IF($G8354 &lt;&gt; "", IF(D8354 = "E",MATCH(G8354, 'Cond Compo'!D$16:D$18, 0), MATCH(G8354, 'Cond Compo'!C$16:C$19, 0)), ""))</f>
        <v/>
      </c>
      <c r="I8354" s="12" t="str">
        <f>IF($E8354 &lt;&gt; "", IF(E8354 = 0, "", VLOOKUP(E8354,'Cond Perturbation'!A:B,2,FALSE)),"")</f>
        <v/>
      </c>
      <c r="J8354" s="28"/>
      <c r="K8354" s="29" t="str">
        <f>IF($B8354 &lt;&gt; "", IF(C8354="Oui",IF(H8354=1,IF(E8354=0,Résultat!G$8,IF(J8354="No",Résultat!$G$8,Résultat!$G$7)),IF(H8354=2,IF(E8354=0,Résultat!G$9,IF(J8354="No",Résultat!$G$9,Résultat!$G$7)),Résultat!$G$7)),IF(C8354 = "Totale", IF(H8354=1,IF(E8354=0,Résultat!G$8,IF(J8354="No",Résultat!$G$9,Résultat!$G$7)),IF(H8354=2,IF(E8354=0,Résultat!G$9,IF(J8354="No",Résultat!$G$9,Résultat!$G$7)),Résultat!$G$7)),Résultat!$G$7)), "")</f>
        <v/>
      </c>
    </row>
    <row r="8355" spans="1:11" ht="20.100000000000001" customHeight="1">
      <c r="A8355" s="26"/>
      <c r="B8355" s="27"/>
      <c r="C8355" s="11" t="str">
        <f>IF($B8355 &lt;&gt; "",VLOOKUP(MID(B8355,3,5),'Recyclabilité Prod Matx'!C:F,2,FALSE), "")</f>
        <v/>
      </c>
      <c r="D8355" s="11" t="str">
        <f>IF($B8355 &lt;&gt; "",VLOOKUP(MID(B8355,3,5),'Recyclabilité Prod Matx'!C:F,3,FALSE),"")</f>
        <v/>
      </c>
      <c r="E8355" s="11" t="str">
        <f>IF($B8355 &lt;&gt; "",VLOOKUP(MID(B8355,3,5),'Recyclabilité Prod Matx'!C:F,4,FALSE), "")</f>
        <v/>
      </c>
      <c r="F8355" s="12" t="str">
        <f>IF($B8355 &lt;&gt; "", IF(C8355="Totale","",IF(D8355 = 0, "", VLOOKUP(D8355,'Cond Compo'!A:B,2,FALSE))),"")</f>
        <v/>
      </c>
      <c r="G8355" s="28"/>
      <c r="H8355" s="11" t="str">
        <f xml:space="preserve"> IF(C8355="Totale",2,IF($G8355 &lt;&gt; "", IF(D8355 = "E",MATCH(G8355, 'Cond Compo'!D$16:D$18, 0), MATCH(G8355, 'Cond Compo'!C$16:C$19, 0)), ""))</f>
        <v/>
      </c>
      <c r="I8355" s="12" t="str">
        <f>IF($E8355 &lt;&gt; "", IF(E8355 = 0, "", VLOOKUP(E8355,'Cond Perturbation'!A:B,2,FALSE)),"")</f>
        <v/>
      </c>
      <c r="J8355" s="28"/>
      <c r="K8355" s="29" t="str">
        <f>IF($B8355 &lt;&gt; "", IF(C8355="Oui",IF(H8355=1,IF(E8355=0,Résultat!G$8,IF(J8355="No",Résultat!$G$8,Résultat!$G$7)),IF(H8355=2,IF(E8355=0,Résultat!G$9,IF(J8355="No",Résultat!$G$9,Résultat!$G$7)),Résultat!$G$7)),IF(C8355 = "Totale", IF(H8355=1,IF(E8355=0,Résultat!G$8,IF(J8355="No",Résultat!$G$9,Résultat!$G$7)),IF(H8355=2,IF(E8355=0,Résultat!G$9,IF(J8355="No",Résultat!$G$9,Résultat!$G$7)),Résultat!$G$7)),Résultat!$G$7)), "")</f>
        <v/>
      </c>
    </row>
    <row r="8356" spans="1:11" ht="20.100000000000001" customHeight="1">
      <c r="A8356" s="26"/>
      <c r="B8356" s="27"/>
      <c r="C8356" s="11" t="str">
        <f>IF($B8356 &lt;&gt; "",VLOOKUP(MID(B8356,3,5),'Recyclabilité Prod Matx'!C:F,2,FALSE), "")</f>
        <v/>
      </c>
      <c r="D8356" s="11" t="str">
        <f>IF($B8356 &lt;&gt; "",VLOOKUP(MID(B8356,3,5),'Recyclabilité Prod Matx'!C:F,3,FALSE),"")</f>
        <v/>
      </c>
      <c r="E8356" s="11" t="str">
        <f>IF($B8356 &lt;&gt; "",VLOOKUP(MID(B8356,3,5),'Recyclabilité Prod Matx'!C:F,4,FALSE), "")</f>
        <v/>
      </c>
      <c r="F8356" s="12" t="str">
        <f>IF($B8356 &lt;&gt; "", IF(C8356="Totale","",IF(D8356 = 0, "", VLOOKUP(D8356,'Cond Compo'!A:B,2,FALSE))),"")</f>
        <v/>
      </c>
      <c r="G8356" s="28"/>
      <c r="H8356" s="11" t="str">
        <f xml:space="preserve"> IF(C8356="Totale",2,IF($G8356 &lt;&gt; "", IF(D8356 = "E",MATCH(G8356, 'Cond Compo'!D$16:D$18, 0), MATCH(G8356, 'Cond Compo'!C$16:C$19, 0)), ""))</f>
        <v/>
      </c>
      <c r="I8356" s="12" t="str">
        <f>IF($E8356 &lt;&gt; "", IF(E8356 = 0, "", VLOOKUP(E8356,'Cond Perturbation'!A:B,2,FALSE)),"")</f>
        <v/>
      </c>
      <c r="J8356" s="28"/>
      <c r="K8356" s="29" t="str">
        <f>IF($B8356 &lt;&gt; "", IF(C8356="Oui",IF(H8356=1,IF(E8356=0,Résultat!G$8,IF(J8356="No",Résultat!$G$8,Résultat!$G$7)),IF(H8356=2,IF(E8356=0,Résultat!G$9,IF(J8356="No",Résultat!$G$9,Résultat!$G$7)),Résultat!$G$7)),IF(C8356 = "Totale", IF(H8356=1,IF(E8356=0,Résultat!G$8,IF(J8356="No",Résultat!$G$9,Résultat!$G$7)),IF(H8356=2,IF(E8356=0,Résultat!G$9,IF(J8356="No",Résultat!$G$9,Résultat!$G$7)),Résultat!$G$7)),Résultat!$G$7)), "")</f>
        <v/>
      </c>
    </row>
    <row r="8357" spans="1:11" ht="20.100000000000001" customHeight="1">
      <c r="A8357" s="26"/>
      <c r="B8357" s="27"/>
      <c r="C8357" s="11" t="str">
        <f>IF($B8357 &lt;&gt; "",VLOOKUP(MID(B8357,3,5),'Recyclabilité Prod Matx'!C:F,2,FALSE), "")</f>
        <v/>
      </c>
      <c r="D8357" s="11" t="str">
        <f>IF($B8357 &lt;&gt; "",VLOOKUP(MID(B8357,3,5),'Recyclabilité Prod Matx'!C:F,3,FALSE),"")</f>
        <v/>
      </c>
      <c r="E8357" s="11" t="str">
        <f>IF($B8357 &lt;&gt; "",VLOOKUP(MID(B8357,3,5),'Recyclabilité Prod Matx'!C:F,4,FALSE), "")</f>
        <v/>
      </c>
      <c r="F8357" s="12" t="str">
        <f>IF($B8357 &lt;&gt; "", IF(C8357="Totale","",IF(D8357 = 0, "", VLOOKUP(D8357,'Cond Compo'!A:B,2,FALSE))),"")</f>
        <v/>
      </c>
      <c r="G8357" s="28"/>
      <c r="H8357" s="11" t="str">
        <f xml:space="preserve"> IF(C8357="Totale",2,IF($G8357 &lt;&gt; "", IF(D8357 = "E",MATCH(G8357, 'Cond Compo'!D$16:D$18, 0), MATCH(G8357, 'Cond Compo'!C$16:C$19, 0)), ""))</f>
        <v/>
      </c>
      <c r="I8357" s="12" t="str">
        <f>IF($E8357 &lt;&gt; "", IF(E8357 = 0, "", VLOOKUP(E8357,'Cond Perturbation'!A:B,2,FALSE)),"")</f>
        <v/>
      </c>
      <c r="J8357" s="28"/>
      <c r="K8357" s="29" t="str">
        <f>IF($B8357 &lt;&gt; "", IF(C8357="Oui",IF(H8357=1,IF(E8357=0,Résultat!G$8,IF(J8357="No",Résultat!$G$8,Résultat!$G$7)),IF(H8357=2,IF(E8357=0,Résultat!G$9,IF(J8357="No",Résultat!$G$9,Résultat!$G$7)),Résultat!$G$7)),IF(C8357 = "Totale", IF(H8357=1,IF(E8357=0,Résultat!G$8,IF(J8357="No",Résultat!$G$9,Résultat!$G$7)),IF(H8357=2,IF(E8357=0,Résultat!G$9,IF(J8357="No",Résultat!$G$9,Résultat!$G$7)),Résultat!$G$7)),Résultat!$G$7)), "")</f>
        <v/>
      </c>
    </row>
    <row r="8358" spans="1:11" ht="20.100000000000001" customHeight="1">
      <c r="A8358" s="26"/>
      <c r="B8358" s="27"/>
      <c r="C8358" s="11" t="str">
        <f>IF($B8358 &lt;&gt; "",VLOOKUP(MID(B8358,3,5),'Recyclabilité Prod Matx'!C:F,2,FALSE), "")</f>
        <v/>
      </c>
      <c r="D8358" s="11" t="str">
        <f>IF($B8358 &lt;&gt; "",VLOOKUP(MID(B8358,3,5),'Recyclabilité Prod Matx'!C:F,3,FALSE),"")</f>
        <v/>
      </c>
      <c r="E8358" s="11" t="str">
        <f>IF($B8358 &lt;&gt; "",VLOOKUP(MID(B8358,3,5),'Recyclabilité Prod Matx'!C:F,4,FALSE), "")</f>
        <v/>
      </c>
      <c r="F8358" s="12" t="str">
        <f>IF($B8358 &lt;&gt; "", IF(C8358="Totale","",IF(D8358 = 0, "", VLOOKUP(D8358,'Cond Compo'!A:B,2,FALSE))),"")</f>
        <v/>
      </c>
      <c r="G8358" s="28"/>
      <c r="H8358" s="11" t="str">
        <f xml:space="preserve"> IF(C8358="Totale",2,IF($G8358 &lt;&gt; "", IF(D8358 = "E",MATCH(G8358, 'Cond Compo'!D$16:D$18, 0), MATCH(G8358, 'Cond Compo'!C$16:C$19, 0)), ""))</f>
        <v/>
      </c>
      <c r="I8358" s="12" t="str">
        <f>IF($E8358 &lt;&gt; "", IF(E8358 = 0, "", VLOOKUP(E8358,'Cond Perturbation'!A:B,2,FALSE)),"")</f>
        <v/>
      </c>
      <c r="J8358" s="28"/>
      <c r="K8358" s="29" t="str">
        <f>IF($B8358 &lt;&gt; "", IF(C8358="Oui",IF(H8358=1,IF(E8358=0,Résultat!G$8,IF(J8358="No",Résultat!$G$8,Résultat!$G$7)),IF(H8358=2,IF(E8358=0,Résultat!G$9,IF(J8358="No",Résultat!$G$9,Résultat!$G$7)),Résultat!$G$7)),IF(C8358 = "Totale", IF(H8358=1,IF(E8358=0,Résultat!G$8,IF(J8358="No",Résultat!$G$9,Résultat!$G$7)),IF(H8358=2,IF(E8358=0,Résultat!G$9,IF(J8358="No",Résultat!$G$9,Résultat!$G$7)),Résultat!$G$7)),Résultat!$G$7)), "")</f>
        <v/>
      </c>
    </row>
    <row r="8359" spans="1:11" ht="20.100000000000001" customHeight="1">
      <c r="A8359" s="26"/>
      <c r="B8359" s="27"/>
      <c r="C8359" s="11" t="str">
        <f>IF($B8359 &lt;&gt; "",VLOOKUP(MID(B8359,3,5),'Recyclabilité Prod Matx'!C:F,2,FALSE), "")</f>
        <v/>
      </c>
      <c r="D8359" s="11" t="str">
        <f>IF($B8359 &lt;&gt; "",VLOOKUP(MID(B8359,3,5),'Recyclabilité Prod Matx'!C:F,3,FALSE),"")</f>
        <v/>
      </c>
      <c r="E8359" s="11" t="str">
        <f>IF($B8359 &lt;&gt; "",VLOOKUP(MID(B8359,3,5),'Recyclabilité Prod Matx'!C:F,4,FALSE), "")</f>
        <v/>
      </c>
      <c r="F8359" s="12" t="str">
        <f>IF($B8359 &lt;&gt; "", IF(C8359="Totale","",IF(D8359 = 0, "", VLOOKUP(D8359,'Cond Compo'!A:B,2,FALSE))),"")</f>
        <v/>
      </c>
      <c r="G8359" s="28"/>
      <c r="H8359" s="11" t="str">
        <f xml:space="preserve"> IF(C8359="Totale",2,IF($G8359 &lt;&gt; "", IF(D8359 = "E",MATCH(G8359, 'Cond Compo'!D$16:D$18, 0), MATCH(G8359, 'Cond Compo'!C$16:C$19, 0)), ""))</f>
        <v/>
      </c>
      <c r="I8359" s="12" t="str">
        <f>IF($E8359 &lt;&gt; "", IF(E8359 = 0, "", VLOOKUP(E8359,'Cond Perturbation'!A:B,2,FALSE)),"")</f>
        <v/>
      </c>
      <c r="J8359" s="28"/>
      <c r="K8359" s="29" t="str">
        <f>IF($B8359 &lt;&gt; "", IF(C8359="Oui",IF(H8359=1,IF(E8359=0,Résultat!G$8,IF(J8359="No",Résultat!$G$8,Résultat!$G$7)),IF(H8359=2,IF(E8359=0,Résultat!G$9,IF(J8359="No",Résultat!$G$9,Résultat!$G$7)),Résultat!$G$7)),IF(C8359 = "Totale", IF(H8359=1,IF(E8359=0,Résultat!G$8,IF(J8359="No",Résultat!$G$9,Résultat!$G$7)),IF(H8359=2,IF(E8359=0,Résultat!G$9,IF(J8359="No",Résultat!$G$9,Résultat!$G$7)),Résultat!$G$7)),Résultat!$G$7)), "")</f>
        <v/>
      </c>
    </row>
    <row r="8360" spans="1:11" ht="20.100000000000001" customHeight="1">
      <c r="A8360" s="26"/>
      <c r="B8360" s="27"/>
      <c r="C8360" s="11" t="str">
        <f>IF($B8360 &lt;&gt; "",VLOOKUP(MID(B8360,3,5),'Recyclabilité Prod Matx'!C:F,2,FALSE), "")</f>
        <v/>
      </c>
      <c r="D8360" s="11" t="str">
        <f>IF($B8360 &lt;&gt; "",VLOOKUP(MID(B8360,3,5),'Recyclabilité Prod Matx'!C:F,3,FALSE),"")</f>
        <v/>
      </c>
      <c r="E8360" s="11" t="str">
        <f>IF($B8360 &lt;&gt; "",VLOOKUP(MID(B8360,3,5),'Recyclabilité Prod Matx'!C:F,4,FALSE), "")</f>
        <v/>
      </c>
      <c r="F8360" s="12" t="str">
        <f>IF($B8360 &lt;&gt; "", IF(C8360="Totale","",IF(D8360 = 0, "", VLOOKUP(D8360,'Cond Compo'!A:B,2,FALSE))),"")</f>
        <v/>
      </c>
      <c r="G8360" s="28"/>
      <c r="H8360" s="11" t="str">
        <f xml:space="preserve"> IF(C8360="Totale",2,IF($G8360 &lt;&gt; "", IF(D8360 = "E",MATCH(G8360, 'Cond Compo'!D$16:D$18, 0), MATCH(G8360, 'Cond Compo'!C$16:C$19, 0)), ""))</f>
        <v/>
      </c>
      <c r="I8360" s="12" t="str">
        <f>IF($E8360 &lt;&gt; "", IF(E8360 = 0, "", VLOOKUP(E8360,'Cond Perturbation'!A:B,2,FALSE)),"")</f>
        <v/>
      </c>
      <c r="J8360" s="28"/>
      <c r="K8360" s="29" t="str">
        <f>IF($B8360 &lt;&gt; "", IF(C8360="Oui",IF(H8360=1,IF(E8360=0,Résultat!G$8,IF(J8360="No",Résultat!$G$8,Résultat!$G$7)),IF(H8360=2,IF(E8360=0,Résultat!G$9,IF(J8360="No",Résultat!$G$9,Résultat!$G$7)),Résultat!$G$7)),IF(C8360 = "Totale", IF(H8360=1,IF(E8360=0,Résultat!G$8,IF(J8360="No",Résultat!$G$9,Résultat!$G$7)),IF(H8360=2,IF(E8360=0,Résultat!G$9,IF(J8360="No",Résultat!$G$9,Résultat!$G$7)),Résultat!$G$7)),Résultat!$G$7)), "")</f>
        <v/>
      </c>
    </row>
    <row r="8361" spans="1:11" ht="20.100000000000001" customHeight="1">
      <c r="A8361" s="26"/>
      <c r="B8361" s="27"/>
      <c r="C8361" s="11" t="str">
        <f>IF($B8361 &lt;&gt; "",VLOOKUP(MID(B8361,3,5),'Recyclabilité Prod Matx'!C:F,2,FALSE), "")</f>
        <v/>
      </c>
      <c r="D8361" s="11" t="str">
        <f>IF($B8361 &lt;&gt; "",VLOOKUP(MID(B8361,3,5),'Recyclabilité Prod Matx'!C:F,3,FALSE),"")</f>
        <v/>
      </c>
      <c r="E8361" s="11" t="str">
        <f>IF($B8361 &lt;&gt; "",VLOOKUP(MID(B8361,3,5),'Recyclabilité Prod Matx'!C:F,4,FALSE), "")</f>
        <v/>
      </c>
      <c r="F8361" s="12" t="str">
        <f>IF($B8361 &lt;&gt; "", IF(C8361="Totale","",IF(D8361 = 0, "", VLOOKUP(D8361,'Cond Compo'!A:B,2,FALSE))),"")</f>
        <v/>
      </c>
      <c r="G8361" s="28"/>
      <c r="H8361" s="11" t="str">
        <f xml:space="preserve"> IF(C8361="Totale",2,IF($G8361 &lt;&gt; "", IF(D8361 = "E",MATCH(G8361, 'Cond Compo'!D$16:D$18, 0), MATCH(G8361, 'Cond Compo'!C$16:C$19, 0)), ""))</f>
        <v/>
      </c>
      <c r="I8361" s="12" t="str">
        <f>IF($E8361 &lt;&gt; "", IF(E8361 = 0, "", VLOOKUP(E8361,'Cond Perturbation'!A:B,2,FALSE)),"")</f>
        <v/>
      </c>
      <c r="J8361" s="28"/>
      <c r="K8361" s="29" t="str">
        <f>IF($B8361 &lt;&gt; "", IF(C8361="Oui",IF(H8361=1,IF(E8361=0,Résultat!G$8,IF(J8361="No",Résultat!$G$8,Résultat!$G$7)),IF(H8361=2,IF(E8361=0,Résultat!G$9,IF(J8361="No",Résultat!$G$9,Résultat!$G$7)),Résultat!$G$7)),IF(C8361 = "Totale", IF(H8361=1,IF(E8361=0,Résultat!G$8,IF(J8361="No",Résultat!$G$9,Résultat!$G$7)),IF(H8361=2,IF(E8361=0,Résultat!G$9,IF(J8361="No",Résultat!$G$9,Résultat!$G$7)),Résultat!$G$7)),Résultat!$G$7)), "")</f>
        <v/>
      </c>
    </row>
    <row r="8362" spans="1:11" ht="20.100000000000001" customHeight="1">
      <c r="A8362" s="26"/>
      <c r="B8362" s="27"/>
      <c r="C8362" s="11" t="str">
        <f>IF($B8362 &lt;&gt; "",VLOOKUP(MID(B8362,3,5),'Recyclabilité Prod Matx'!C:F,2,FALSE), "")</f>
        <v/>
      </c>
      <c r="D8362" s="11" t="str">
        <f>IF($B8362 &lt;&gt; "",VLOOKUP(MID(B8362,3,5),'Recyclabilité Prod Matx'!C:F,3,FALSE),"")</f>
        <v/>
      </c>
      <c r="E8362" s="11" t="str">
        <f>IF($B8362 &lt;&gt; "",VLOOKUP(MID(B8362,3,5),'Recyclabilité Prod Matx'!C:F,4,FALSE), "")</f>
        <v/>
      </c>
      <c r="F8362" s="12" t="str">
        <f>IF($B8362 &lt;&gt; "", IF(C8362="Totale","",IF(D8362 = 0, "", VLOOKUP(D8362,'Cond Compo'!A:B,2,FALSE))),"")</f>
        <v/>
      </c>
      <c r="G8362" s="28"/>
      <c r="H8362" s="11" t="str">
        <f xml:space="preserve"> IF(C8362="Totale",2,IF($G8362 &lt;&gt; "", IF(D8362 = "E",MATCH(G8362, 'Cond Compo'!D$16:D$18, 0), MATCH(G8362, 'Cond Compo'!C$16:C$19, 0)), ""))</f>
        <v/>
      </c>
      <c r="I8362" s="12" t="str">
        <f>IF($E8362 &lt;&gt; "", IF(E8362 = 0, "", VLOOKUP(E8362,'Cond Perturbation'!A:B,2,FALSE)),"")</f>
        <v/>
      </c>
      <c r="J8362" s="28"/>
      <c r="K8362" s="29" t="str">
        <f>IF($B8362 &lt;&gt; "", IF(C8362="Oui",IF(H8362=1,IF(E8362=0,Résultat!G$8,IF(J8362="No",Résultat!$G$8,Résultat!$G$7)),IF(H8362=2,IF(E8362=0,Résultat!G$9,IF(J8362="No",Résultat!$G$9,Résultat!$G$7)),Résultat!$G$7)),IF(C8362 = "Totale", IF(H8362=1,IF(E8362=0,Résultat!G$8,IF(J8362="No",Résultat!$G$9,Résultat!$G$7)),IF(H8362=2,IF(E8362=0,Résultat!G$9,IF(J8362="No",Résultat!$G$9,Résultat!$G$7)),Résultat!$G$7)),Résultat!$G$7)), "")</f>
        <v/>
      </c>
    </row>
    <row r="8363" spans="1:11" ht="20.100000000000001" customHeight="1">
      <c r="A8363" s="26"/>
      <c r="B8363" s="27"/>
      <c r="C8363" s="11" t="str">
        <f>IF($B8363 &lt;&gt; "",VLOOKUP(MID(B8363,3,5),'Recyclabilité Prod Matx'!C:F,2,FALSE), "")</f>
        <v/>
      </c>
      <c r="D8363" s="11" t="str">
        <f>IF($B8363 &lt;&gt; "",VLOOKUP(MID(B8363,3,5),'Recyclabilité Prod Matx'!C:F,3,FALSE),"")</f>
        <v/>
      </c>
      <c r="E8363" s="11" t="str">
        <f>IF($B8363 &lt;&gt; "",VLOOKUP(MID(B8363,3,5),'Recyclabilité Prod Matx'!C:F,4,FALSE), "")</f>
        <v/>
      </c>
      <c r="F8363" s="12" t="str">
        <f>IF($B8363 &lt;&gt; "", IF(C8363="Totale","",IF(D8363 = 0, "", VLOOKUP(D8363,'Cond Compo'!A:B,2,FALSE))),"")</f>
        <v/>
      </c>
      <c r="G8363" s="28"/>
      <c r="H8363" s="11" t="str">
        <f xml:space="preserve"> IF(C8363="Totale",2,IF($G8363 &lt;&gt; "", IF(D8363 = "E",MATCH(G8363, 'Cond Compo'!D$16:D$18, 0), MATCH(G8363, 'Cond Compo'!C$16:C$19, 0)), ""))</f>
        <v/>
      </c>
      <c r="I8363" s="12" t="str">
        <f>IF($E8363 &lt;&gt; "", IF(E8363 = 0, "", VLOOKUP(E8363,'Cond Perturbation'!A:B,2,FALSE)),"")</f>
        <v/>
      </c>
      <c r="J8363" s="28"/>
      <c r="K8363" s="29" t="str">
        <f>IF($B8363 &lt;&gt; "", IF(C8363="Oui",IF(H8363=1,IF(E8363=0,Résultat!G$8,IF(J8363="No",Résultat!$G$8,Résultat!$G$7)),IF(H8363=2,IF(E8363=0,Résultat!G$9,IF(J8363="No",Résultat!$G$9,Résultat!$G$7)),Résultat!$G$7)),IF(C8363 = "Totale", IF(H8363=1,IF(E8363=0,Résultat!G$8,IF(J8363="No",Résultat!$G$9,Résultat!$G$7)),IF(H8363=2,IF(E8363=0,Résultat!G$9,IF(J8363="No",Résultat!$G$9,Résultat!$G$7)),Résultat!$G$7)),Résultat!$G$7)), "")</f>
        <v/>
      </c>
    </row>
    <row r="8364" spans="1:11" ht="20.100000000000001" customHeight="1">
      <c r="A8364" s="26"/>
      <c r="B8364" s="27"/>
      <c r="C8364" s="11" t="str">
        <f>IF($B8364 &lt;&gt; "",VLOOKUP(MID(B8364,3,5),'Recyclabilité Prod Matx'!C:F,2,FALSE), "")</f>
        <v/>
      </c>
      <c r="D8364" s="11" t="str">
        <f>IF($B8364 &lt;&gt; "",VLOOKUP(MID(B8364,3,5),'Recyclabilité Prod Matx'!C:F,3,FALSE),"")</f>
        <v/>
      </c>
      <c r="E8364" s="11" t="str">
        <f>IF($B8364 &lt;&gt; "",VLOOKUP(MID(B8364,3,5),'Recyclabilité Prod Matx'!C:F,4,FALSE), "")</f>
        <v/>
      </c>
      <c r="F8364" s="12" t="str">
        <f>IF($B8364 &lt;&gt; "", IF(C8364="Totale","",IF(D8364 = 0, "", VLOOKUP(D8364,'Cond Compo'!A:B,2,FALSE))),"")</f>
        <v/>
      </c>
      <c r="G8364" s="28"/>
      <c r="H8364" s="11" t="str">
        <f xml:space="preserve"> IF(C8364="Totale",2,IF($G8364 &lt;&gt; "", IF(D8364 = "E",MATCH(G8364, 'Cond Compo'!D$16:D$18, 0), MATCH(G8364, 'Cond Compo'!C$16:C$19, 0)), ""))</f>
        <v/>
      </c>
      <c r="I8364" s="12" t="str">
        <f>IF($E8364 &lt;&gt; "", IF(E8364 = 0, "", VLOOKUP(E8364,'Cond Perturbation'!A:B,2,FALSE)),"")</f>
        <v/>
      </c>
      <c r="J8364" s="28"/>
      <c r="K8364" s="29" t="str">
        <f>IF($B8364 &lt;&gt; "", IF(C8364="Oui",IF(H8364=1,IF(E8364=0,Résultat!G$8,IF(J8364="No",Résultat!$G$8,Résultat!$G$7)),IF(H8364=2,IF(E8364=0,Résultat!G$9,IF(J8364="No",Résultat!$G$9,Résultat!$G$7)),Résultat!$G$7)),IF(C8364 = "Totale", IF(H8364=1,IF(E8364=0,Résultat!G$8,IF(J8364="No",Résultat!$G$9,Résultat!$G$7)),IF(H8364=2,IF(E8364=0,Résultat!G$9,IF(J8364="No",Résultat!$G$9,Résultat!$G$7)),Résultat!$G$7)),Résultat!$G$7)), "")</f>
        <v/>
      </c>
    </row>
    <row r="8365" spans="1:11" ht="20.100000000000001" customHeight="1">
      <c r="A8365" s="26"/>
      <c r="B8365" s="27"/>
      <c r="C8365" s="11" t="str">
        <f>IF($B8365 &lt;&gt; "",VLOOKUP(MID(B8365,3,5),'Recyclabilité Prod Matx'!C:F,2,FALSE), "")</f>
        <v/>
      </c>
      <c r="D8365" s="11" t="str">
        <f>IF($B8365 &lt;&gt; "",VLOOKUP(MID(B8365,3,5),'Recyclabilité Prod Matx'!C:F,3,FALSE),"")</f>
        <v/>
      </c>
      <c r="E8365" s="11" t="str">
        <f>IF($B8365 &lt;&gt; "",VLOOKUP(MID(B8365,3,5),'Recyclabilité Prod Matx'!C:F,4,FALSE), "")</f>
        <v/>
      </c>
      <c r="F8365" s="12" t="str">
        <f>IF($B8365 &lt;&gt; "", IF(C8365="Totale","",IF(D8365 = 0, "", VLOOKUP(D8365,'Cond Compo'!A:B,2,FALSE))),"")</f>
        <v/>
      </c>
      <c r="G8365" s="28"/>
      <c r="H8365" s="11" t="str">
        <f xml:space="preserve"> IF(C8365="Totale",2,IF($G8365 &lt;&gt; "", IF(D8365 = "E",MATCH(G8365, 'Cond Compo'!D$16:D$18, 0), MATCH(G8365, 'Cond Compo'!C$16:C$19, 0)), ""))</f>
        <v/>
      </c>
      <c r="I8365" s="12" t="str">
        <f>IF($E8365 &lt;&gt; "", IF(E8365 = 0, "", VLOOKUP(E8365,'Cond Perturbation'!A:B,2,FALSE)),"")</f>
        <v/>
      </c>
      <c r="J8365" s="28"/>
      <c r="K8365" s="29" t="str">
        <f>IF($B8365 &lt;&gt; "", IF(C8365="Oui",IF(H8365=1,IF(E8365=0,Résultat!G$8,IF(J8365="No",Résultat!$G$8,Résultat!$G$7)),IF(H8365=2,IF(E8365=0,Résultat!G$9,IF(J8365="No",Résultat!$G$9,Résultat!$G$7)),Résultat!$G$7)),IF(C8365 = "Totale", IF(H8365=1,IF(E8365=0,Résultat!G$8,IF(J8365="No",Résultat!$G$9,Résultat!$G$7)),IF(H8365=2,IF(E8365=0,Résultat!G$9,IF(J8365="No",Résultat!$G$9,Résultat!$G$7)),Résultat!$G$7)),Résultat!$G$7)), "")</f>
        <v/>
      </c>
    </row>
    <row r="8366" spans="1:11" ht="20.100000000000001" customHeight="1">
      <c r="A8366" s="26"/>
      <c r="B8366" s="27"/>
      <c r="C8366" s="11" t="str">
        <f>IF($B8366 &lt;&gt; "",VLOOKUP(MID(B8366,3,5),'Recyclabilité Prod Matx'!C:F,2,FALSE), "")</f>
        <v/>
      </c>
      <c r="D8366" s="11" t="str">
        <f>IF($B8366 &lt;&gt; "",VLOOKUP(MID(B8366,3,5),'Recyclabilité Prod Matx'!C:F,3,FALSE),"")</f>
        <v/>
      </c>
      <c r="E8366" s="11" t="str">
        <f>IF($B8366 &lt;&gt; "",VLOOKUP(MID(B8366,3,5),'Recyclabilité Prod Matx'!C:F,4,FALSE), "")</f>
        <v/>
      </c>
      <c r="F8366" s="12" t="str">
        <f>IF($B8366 &lt;&gt; "", IF(C8366="Totale","",IF(D8366 = 0, "", VLOOKUP(D8366,'Cond Compo'!A:B,2,FALSE))),"")</f>
        <v/>
      </c>
      <c r="G8366" s="28"/>
      <c r="H8366" s="11" t="str">
        <f xml:space="preserve"> IF(C8366="Totale",2,IF($G8366 &lt;&gt; "", IF(D8366 = "E",MATCH(G8366, 'Cond Compo'!D$16:D$18, 0), MATCH(G8366, 'Cond Compo'!C$16:C$19, 0)), ""))</f>
        <v/>
      </c>
      <c r="I8366" s="12" t="str">
        <f>IF($E8366 &lt;&gt; "", IF(E8366 = 0, "", VLOOKUP(E8366,'Cond Perturbation'!A:B,2,FALSE)),"")</f>
        <v/>
      </c>
      <c r="J8366" s="28"/>
      <c r="K8366" s="29" t="str">
        <f>IF($B8366 &lt;&gt; "", IF(C8366="Oui",IF(H8366=1,IF(E8366=0,Résultat!G$8,IF(J8366="No",Résultat!$G$8,Résultat!$G$7)),IF(H8366=2,IF(E8366=0,Résultat!G$9,IF(J8366="No",Résultat!$G$9,Résultat!$G$7)),Résultat!$G$7)),IF(C8366 = "Totale", IF(H8366=1,IF(E8366=0,Résultat!G$8,IF(J8366="No",Résultat!$G$9,Résultat!$G$7)),IF(H8366=2,IF(E8366=0,Résultat!G$9,IF(J8366="No",Résultat!$G$9,Résultat!$G$7)),Résultat!$G$7)),Résultat!$G$7)), "")</f>
        <v/>
      </c>
    </row>
    <row r="8367" spans="1:11" ht="20.100000000000001" customHeight="1">
      <c r="A8367" s="26"/>
      <c r="B8367" s="27"/>
      <c r="C8367" s="11" t="str">
        <f>IF($B8367 &lt;&gt; "",VLOOKUP(MID(B8367,3,5),'Recyclabilité Prod Matx'!C:F,2,FALSE), "")</f>
        <v/>
      </c>
      <c r="D8367" s="11" t="str">
        <f>IF($B8367 &lt;&gt; "",VLOOKUP(MID(B8367,3,5),'Recyclabilité Prod Matx'!C:F,3,FALSE),"")</f>
        <v/>
      </c>
      <c r="E8367" s="11" t="str">
        <f>IF($B8367 &lt;&gt; "",VLOOKUP(MID(B8367,3,5),'Recyclabilité Prod Matx'!C:F,4,FALSE), "")</f>
        <v/>
      </c>
      <c r="F8367" s="12" t="str">
        <f>IF($B8367 &lt;&gt; "", IF(C8367="Totale","",IF(D8367 = 0, "", VLOOKUP(D8367,'Cond Compo'!A:B,2,FALSE))),"")</f>
        <v/>
      </c>
      <c r="G8367" s="28"/>
      <c r="H8367" s="11" t="str">
        <f xml:space="preserve"> IF(C8367="Totale",2,IF($G8367 &lt;&gt; "", IF(D8367 = "E",MATCH(G8367, 'Cond Compo'!D$16:D$18, 0), MATCH(G8367, 'Cond Compo'!C$16:C$19, 0)), ""))</f>
        <v/>
      </c>
      <c r="I8367" s="12" t="str">
        <f>IF($E8367 &lt;&gt; "", IF(E8367 = 0, "", VLOOKUP(E8367,'Cond Perturbation'!A:B,2,FALSE)),"")</f>
        <v/>
      </c>
      <c r="J8367" s="28"/>
      <c r="K8367" s="29" t="str">
        <f>IF($B8367 &lt;&gt; "", IF(C8367="Oui",IF(H8367=1,IF(E8367=0,Résultat!G$8,IF(J8367="No",Résultat!$G$8,Résultat!$G$7)),IF(H8367=2,IF(E8367=0,Résultat!G$9,IF(J8367="No",Résultat!$G$9,Résultat!$G$7)),Résultat!$G$7)),IF(C8367 = "Totale", IF(H8367=1,IF(E8367=0,Résultat!G$8,IF(J8367="No",Résultat!$G$9,Résultat!$G$7)),IF(H8367=2,IF(E8367=0,Résultat!G$9,IF(J8367="No",Résultat!$G$9,Résultat!$G$7)),Résultat!$G$7)),Résultat!$G$7)), "")</f>
        <v/>
      </c>
    </row>
    <row r="8368" spans="1:11" ht="20.100000000000001" customHeight="1">
      <c r="A8368" s="26"/>
      <c r="B8368" s="27"/>
      <c r="C8368" s="11" t="str">
        <f>IF($B8368 &lt;&gt; "",VLOOKUP(MID(B8368,3,5),'Recyclabilité Prod Matx'!C:F,2,FALSE), "")</f>
        <v/>
      </c>
      <c r="D8368" s="11" t="str">
        <f>IF($B8368 &lt;&gt; "",VLOOKUP(MID(B8368,3,5),'Recyclabilité Prod Matx'!C:F,3,FALSE),"")</f>
        <v/>
      </c>
      <c r="E8368" s="11" t="str">
        <f>IF($B8368 &lt;&gt; "",VLOOKUP(MID(B8368,3,5),'Recyclabilité Prod Matx'!C:F,4,FALSE), "")</f>
        <v/>
      </c>
      <c r="F8368" s="12" t="str">
        <f>IF($B8368 &lt;&gt; "", IF(C8368="Totale","",IF(D8368 = 0, "", VLOOKUP(D8368,'Cond Compo'!A:B,2,FALSE))),"")</f>
        <v/>
      </c>
      <c r="G8368" s="28"/>
      <c r="H8368" s="11" t="str">
        <f xml:space="preserve"> IF(C8368="Totale",2,IF($G8368 &lt;&gt; "", IF(D8368 = "E",MATCH(G8368, 'Cond Compo'!D$16:D$18, 0), MATCH(G8368, 'Cond Compo'!C$16:C$19, 0)), ""))</f>
        <v/>
      </c>
      <c r="I8368" s="12" t="str">
        <f>IF($E8368 &lt;&gt; "", IF(E8368 = 0, "", VLOOKUP(E8368,'Cond Perturbation'!A:B,2,FALSE)),"")</f>
        <v/>
      </c>
      <c r="J8368" s="28"/>
      <c r="K8368" s="29" t="str">
        <f>IF($B8368 &lt;&gt; "", IF(C8368="Oui",IF(H8368=1,IF(E8368=0,Résultat!G$8,IF(J8368="No",Résultat!$G$8,Résultat!$G$7)),IF(H8368=2,IF(E8368=0,Résultat!G$9,IF(J8368="No",Résultat!$G$9,Résultat!$G$7)),Résultat!$G$7)),IF(C8368 = "Totale", IF(H8368=1,IF(E8368=0,Résultat!G$8,IF(J8368="No",Résultat!$G$9,Résultat!$G$7)),IF(H8368=2,IF(E8368=0,Résultat!G$9,IF(J8368="No",Résultat!$G$9,Résultat!$G$7)),Résultat!$G$7)),Résultat!$G$7)), "")</f>
        <v/>
      </c>
    </row>
    <row r="8369" spans="1:11" ht="20.100000000000001" customHeight="1">
      <c r="A8369" s="26"/>
      <c r="B8369" s="27"/>
      <c r="C8369" s="11" t="str">
        <f>IF($B8369 &lt;&gt; "",VLOOKUP(MID(B8369,3,5),'Recyclabilité Prod Matx'!C:F,2,FALSE), "")</f>
        <v/>
      </c>
      <c r="D8369" s="11" t="str">
        <f>IF($B8369 &lt;&gt; "",VLOOKUP(MID(B8369,3,5),'Recyclabilité Prod Matx'!C:F,3,FALSE),"")</f>
        <v/>
      </c>
      <c r="E8369" s="11" t="str">
        <f>IF($B8369 &lt;&gt; "",VLOOKUP(MID(B8369,3,5),'Recyclabilité Prod Matx'!C:F,4,FALSE), "")</f>
        <v/>
      </c>
      <c r="F8369" s="12" t="str">
        <f>IF($B8369 &lt;&gt; "", IF(C8369="Totale","",IF(D8369 = 0, "", VLOOKUP(D8369,'Cond Compo'!A:B,2,FALSE))),"")</f>
        <v/>
      </c>
      <c r="G8369" s="28"/>
      <c r="H8369" s="11" t="str">
        <f xml:space="preserve"> IF(C8369="Totale",2,IF($G8369 &lt;&gt; "", IF(D8369 = "E",MATCH(G8369, 'Cond Compo'!D$16:D$18, 0), MATCH(G8369, 'Cond Compo'!C$16:C$19, 0)), ""))</f>
        <v/>
      </c>
      <c r="I8369" s="12" t="str">
        <f>IF($E8369 &lt;&gt; "", IF(E8369 = 0, "", VLOOKUP(E8369,'Cond Perturbation'!A:B,2,FALSE)),"")</f>
        <v/>
      </c>
      <c r="J8369" s="28"/>
      <c r="K8369" s="29" t="str">
        <f>IF($B8369 &lt;&gt; "", IF(C8369="Oui",IF(H8369=1,IF(E8369=0,Résultat!G$8,IF(J8369="No",Résultat!$G$8,Résultat!$G$7)),IF(H8369=2,IF(E8369=0,Résultat!G$9,IF(J8369="No",Résultat!$G$9,Résultat!$G$7)),Résultat!$G$7)),IF(C8369 = "Totale", IF(H8369=1,IF(E8369=0,Résultat!G$8,IF(J8369="No",Résultat!$G$9,Résultat!$G$7)),IF(H8369=2,IF(E8369=0,Résultat!G$9,IF(J8369="No",Résultat!$G$9,Résultat!$G$7)),Résultat!$G$7)),Résultat!$G$7)), "")</f>
        <v/>
      </c>
    </row>
    <row r="8370" spans="1:11" ht="20.100000000000001" customHeight="1">
      <c r="A8370" s="26"/>
      <c r="B8370" s="27"/>
      <c r="C8370" s="11" t="str">
        <f>IF($B8370 &lt;&gt; "",VLOOKUP(MID(B8370,3,5),'Recyclabilité Prod Matx'!C:F,2,FALSE), "")</f>
        <v/>
      </c>
      <c r="D8370" s="11" t="str">
        <f>IF($B8370 &lt;&gt; "",VLOOKUP(MID(B8370,3,5),'Recyclabilité Prod Matx'!C:F,3,FALSE),"")</f>
        <v/>
      </c>
      <c r="E8370" s="11" t="str">
        <f>IF($B8370 &lt;&gt; "",VLOOKUP(MID(B8370,3,5),'Recyclabilité Prod Matx'!C:F,4,FALSE), "")</f>
        <v/>
      </c>
      <c r="F8370" s="12" t="str">
        <f>IF($B8370 &lt;&gt; "", IF(C8370="Totale","",IF(D8370 = 0, "", VLOOKUP(D8370,'Cond Compo'!A:B,2,FALSE))),"")</f>
        <v/>
      </c>
      <c r="G8370" s="28"/>
      <c r="H8370" s="11" t="str">
        <f xml:space="preserve"> IF(C8370="Totale",2,IF($G8370 &lt;&gt; "", IF(D8370 = "E",MATCH(G8370, 'Cond Compo'!D$16:D$18, 0), MATCH(G8370, 'Cond Compo'!C$16:C$19, 0)), ""))</f>
        <v/>
      </c>
      <c r="I8370" s="12" t="str">
        <f>IF($E8370 &lt;&gt; "", IF(E8370 = 0, "", VLOOKUP(E8370,'Cond Perturbation'!A:B,2,FALSE)),"")</f>
        <v/>
      </c>
      <c r="J8370" s="28"/>
      <c r="K8370" s="29" t="str">
        <f>IF($B8370 &lt;&gt; "", IF(C8370="Oui",IF(H8370=1,IF(E8370=0,Résultat!G$8,IF(J8370="No",Résultat!$G$8,Résultat!$G$7)),IF(H8370=2,IF(E8370=0,Résultat!G$9,IF(J8370="No",Résultat!$G$9,Résultat!$G$7)),Résultat!$G$7)),IF(C8370 = "Totale", IF(H8370=1,IF(E8370=0,Résultat!G$8,IF(J8370="No",Résultat!$G$9,Résultat!$G$7)),IF(H8370=2,IF(E8370=0,Résultat!G$9,IF(J8370="No",Résultat!$G$9,Résultat!$G$7)),Résultat!$G$7)),Résultat!$G$7)), "")</f>
        <v/>
      </c>
    </row>
    <row r="8371" spans="1:11" ht="20.100000000000001" customHeight="1">
      <c r="A8371" s="26"/>
      <c r="B8371" s="27"/>
      <c r="C8371" s="11" t="str">
        <f>IF($B8371 &lt;&gt; "",VLOOKUP(MID(B8371,3,5),'Recyclabilité Prod Matx'!C:F,2,FALSE), "")</f>
        <v/>
      </c>
      <c r="D8371" s="11" t="str">
        <f>IF($B8371 &lt;&gt; "",VLOOKUP(MID(B8371,3,5),'Recyclabilité Prod Matx'!C:F,3,FALSE),"")</f>
        <v/>
      </c>
      <c r="E8371" s="11" t="str">
        <f>IF($B8371 &lt;&gt; "",VLOOKUP(MID(B8371,3,5),'Recyclabilité Prod Matx'!C:F,4,FALSE), "")</f>
        <v/>
      </c>
      <c r="F8371" s="12" t="str">
        <f>IF($B8371 &lt;&gt; "", IF(C8371="Totale","",IF(D8371 = 0, "", VLOOKUP(D8371,'Cond Compo'!A:B,2,FALSE))),"")</f>
        <v/>
      </c>
      <c r="G8371" s="28"/>
      <c r="H8371" s="11" t="str">
        <f xml:space="preserve"> IF(C8371="Totale",2,IF($G8371 &lt;&gt; "", IF(D8371 = "E",MATCH(G8371, 'Cond Compo'!D$16:D$18, 0), MATCH(G8371, 'Cond Compo'!C$16:C$19, 0)), ""))</f>
        <v/>
      </c>
      <c r="I8371" s="12" t="str">
        <f>IF($E8371 &lt;&gt; "", IF(E8371 = 0, "", VLOOKUP(E8371,'Cond Perturbation'!A:B,2,FALSE)),"")</f>
        <v/>
      </c>
      <c r="J8371" s="28"/>
      <c r="K8371" s="29" t="str">
        <f>IF($B8371 &lt;&gt; "", IF(C8371="Oui",IF(H8371=1,IF(E8371=0,Résultat!G$8,IF(J8371="No",Résultat!$G$8,Résultat!$G$7)),IF(H8371=2,IF(E8371=0,Résultat!G$9,IF(J8371="No",Résultat!$G$9,Résultat!$G$7)),Résultat!$G$7)),IF(C8371 = "Totale", IF(H8371=1,IF(E8371=0,Résultat!G$8,IF(J8371="No",Résultat!$G$9,Résultat!$G$7)),IF(H8371=2,IF(E8371=0,Résultat!G$9,IF(J8371="No",Résultat!$G$9,Résultat!$G$7)),Résultat!$G$7)),Résultat!$G$7)), "")</f>
        <v/>
      </c>
    </row>
    <row r="8372" spans="1:11" ht="20.100000000000001" customHeight="1">
      <c r="A8372" s="26"/>
      <c r="B8372" s="27"/>
      <c r="C8372" s="11" t="str">
        <f>IF($B8372 &lt;&gt; "",VLOOKUP(MID(B8372,3,5),'Recyclabilité Prod Matx'!C:F,2,FALSE), "")</f>
        <v/>
      </c>
      <c r="D8372" s="11" t="str">
        <f>IF($B8372 &lt;&gt; "",VLOOKUP(MID(B8372,3,5),'Recyclabilité Prod Matx'!C:F,3,FALSE),"")</f>
        <v/>
      </c>
      <c r="E8372" s="11" t="str">
        <f>IF($B8372 &lt;&gt; "",VLOOKUP(MID(B8372,3,5),'Recyclabilité Prod Matx'!C:F,4,FALSE), "")</f>
        <v/>
      </c>
      <c r="F8372" s="12" t="str">
        <f>IF($B8372 &lt;&gt; "", IF(C8372="Totale","",IF(D8372 = 0, "", VLOOKUP(D8372,'Cond Compo'!A:B,2,FALSE))),"")</f>
        <v/>
      </c>
      <c r="G8372" s="28"/>
      <c r="H8372" s="11" t="str">
        <f xml:space="preserve"> IF(C8372="Totale",2,IF($G8372 &lt;&gt; "", IF(D8372 = "E",MATCH(G8372, 'Cond Compo'!D$16:D$18, 0), MATCH(G8372, 'Cond Compo'!C$16:C$19, 0)), ""))</f>
        <v/>
      </c>
      <c r="I8372" s="12" t="str">
        <f>IF($E8372 &lt;&gt; "", IF(E8372 = 0, "", VLOOKUP(E8372,'Cond Perturbation'!A:B,2,FALSE)),"")</f>
        <v/>
      </c>
      <c r="J8372" s="28"/>
      <c r="K8372" s="29" t="str">
        <f>IF($B8372 &lt;&gt; "", IF(C8372="Oui",IF(H8372=1,IF(E8372=0,Résultat!G$8,IF(J8372="No",Résultat!$G$8,Résultat!$G$7)),IF(H8372=2,IF(E8372=0,Résultat!G$9,IF(J8372="No",Résultat!$G$9,Résultat!$G$7)),Résultat!$G$7)),IF(C8372 = "Totale", IF(H8372=1,IF(E8372=0,Résultat!G$8,IF(J8372="No",Résultat!$G$9,Résultat!$G$7)),IF(H8372=2,IF(E8372=0,Résultat!G$9,IF(J8372="No",Résultat!$G$9,Résultat!$G$7)),Résultat!$G$7)),Résultat!$G$7)), "")</f>
        <v/>
      </c>
    </row>
    <row r="8373" spans="1:11" ht="20.100000000000001" customHeight="1">
      <c r="A8373" s="26"/>
      <c r="B8373" s="27"/>
      <c r="C8373" s="11" t="str">
        <f>IF($B8373 &lt;&gt; "",VLOOKUP(MID(B8373,3,5),'Recyclabilité Prod Matx'!C:F,2,FALSE), "")</f>
        <v/>
      </c>
      <c r="D8373" s="11" t="str">
        <f>IF($B8373 &lt;&gt; "",VLOOKUP(MID(B8373,3,5),'Recyclabilité Prod Matx'!C:F,3,FALSE),"")</f>
        <v/>
      </c>
      <c r="E8373" s="11" t="str">
        <f>IF($B8373 &lt;&gt; "",VLOOKUP(MID(B8373,3,5),'Recyclabilité Prod Matx'!C:F,4,FALSE), "")</f>
        <v/>
      </c>
      <c r="F8373" s="12" t="str">
        <f>IF($B8373 &lt;&gt; "", IF(C8373="Totale","",IF(D8373 = 0, "", VLOOKUP(D8373,'Cond Compo'!A:B,2,FALSE))),"")</f>
        <v/>
      </c>
      <c r="G8373" s="28"/>
      <c r="H8373" s="11" t="str">
        <f xml:space="preserve"> IF(C8373="Totale",2,IF($G8373 &lt;&gt; "", IF(D8373 = "E",MATCH(G8373, 'Cond Compo'!D$16:D$18, 0), MATCH(G8373, 'Cond Compo'!C$16:C$19, 0)), ""))</f>
        <v/>
      </c>
      <c r="I8373" s="12" t="str">
        <f>IF($E8373 &lt;&gt; "", IF(E8373 = 0, "", VLOOKUP(E8373,'Cond Perturbation'!A:B,2,FALSE)),"")</f>
        <v/>
      </c>
      <c r="J8373" s="28"/>
      <c r="K8373" s="29" t="str">
        <f>IF($B8373 &lt;&gt; "", IF(C8373="Oui",IF(H8373=1,IF(E8373=0,Résultat!G$8,IF(J8373="No",Résultat!$G$8,Résultat!$G$7)),IF(H8373=2,IF(E8373=0,Résultat!G$9,IF(J8373="No",Résultat!$G$9,Résultat!$G$7)),Résultat!$G$7)),IF(C8373 = "Totale", IF(H8373=1,IF(E8373=0,Résultat!G$8,IF(J8373="No",Résultat!$G$9,Résultat!$G$7)),IF(H8373=2,IF(E8373=0,Résultat!G$9,IF(J8373="No",Résultat!$G$9,Résultat!$G$7)),Résultat!$G$7)),Résultat!$G$7)), "")</f>
        <v/>
      </c>
    </row>
    <row r="8374" spans="1:11" ht="20.100000000000001" customHeight="1">
      <c r="A8374" s="26"/>
      <c r="B8374" s="27"/>
      <c r="C8374" s="11" t="str">
        <f>IF($B8374 &lt;&gt; "",VLOOKUP(MID(B8374,3,5),'Recyclabilité Prod Matx'!C:F,2,FALSE), "")</f>
        <v/>
      </c>
      <c r="D8374" s="11" t="str">
        <f>IF($B8374 &lt;&gt; "",VLOOKUP(MID(B8374,3,5),'Recyclabilité Prod Matx'!C:F,3,FALSE),"")</f>
        <v/>
      </c>
      <c r="E8374" s="11" t="str">
        <f>IF($B8374 &lt;&gt; "",VLOOKUP(MID(B8374,3,5),'Recyclabilité Prod Matx'!C:F,4,FALSE), "")</f>
        <v/>
      </c>
      <c r="F8374" s="12" t="str">
        <f>IF($B8374 &lt;&gt; "", IF(C8374="Totale","",IF(D8374 = 0, "", VLOOKUP(D8374,'Cond Compo'!A:B,2,FALSE))),"")</f>
        <v/>
      </c>
      <c r="G8374" s="28"/>
      <c r="H8374" s="11" t="str">
        <f xml:space="preserve"> IF(C8374="Totale",2,IF($G8374 &lt;&gt; "", IF(D8374 = "E",MATCH(G8374, 'Cond Compo'!D$16:D$18, 0), MATCH(G8374, 'Cond Compo'!C$16:C$19, 0)), ""))</f>
        <v/>
      </c>
      <c r="I8374" s="12" t="str">
        <f>IF($E8374 &lt;&gt; "", IF(E8374 = 0, "", VLOOKUP(E8374,'Cond Perturbation'!A:B,2,FALSE)),"")</f>
        <v/>
      </c>
      <c r="J8374" s="28"/>
      <c r="K8374" s="29" t="str">
        <f>IF($B8374 &lt;&gt; "", IF(C8374="Oui",IF(H8374=1,IF(E8374=0,Résultat!G$8,IF(J8374="No",Résultat!$G$8,Résultat!$G$7)),IF(H8374=2,IF(E8374=0,Résultat!G$9,IF(J8374="No",Résultat!$G$9,Résultat!$G$7)),Résultat!$G$7)),IF(C8374 = "Totale", IF(H8374=1,IF(E8374=0,Résultat!G$8,IF(J8374="No",Résultat!$G$9,Résultat!$G$7)),IF(H8374=2,IF(E8374=0,Résultat!G$9,IF(J8374="No",Résultat!$G$9,Résultat!$G$7)),Résultat!$G$7)),Résultat!$G$7)), "")</f>
        <v/>
      </c>
    </row>
    <row r="8375" spans="1:11" ht="20.100000000000001" customHeight="1">
      <c r="A8375" s="26"/>
      <c r="B8375" s="27"/>
      <c r="C8375" s="11" t="str">
        <f>IF($B8375 &lt;&gt; "",VLOOKUP(MID(B8375,3,5),'Recyclabilité Prod Matx'!C:F,2,FALSE), "")</f>
        <v/>
      </c>
      <c r="D8375" s="11" t="str">
        <f>IF($B8375 &lt;&gt; "",VLOOKUP(MID(B8375,3,5),'Recyclabilité Prod Matx'!C:F,3,FALSE),"")</f>
        <v/>
      </c>
      <c r="E8375" s="11" t="str">
        <f>IF($B8375 &lt;&gt; "",VLOOKUP(MID(B8375,3,5),'Recyclabilité Prod Matx'!C:F,4,FALSE), "")</f>
        <v/>
      </c>
      <c r="F8375" s="12" t="str">
        <f>IF($B8375 &lt;&gt; "", IF(C8375="Totale","",IF(D8375 = 0, "", VLOOKUP(D8375,'Cond Compo'!A:B,2,FALSE))),"")</f>
        <v/>
      </c>
      <c r="G8375" s="28"/>
      <c r="H8375" s="11" t="str">
        <f xml:space="preserve"> IF(C8375="Totale",2,IF($G8375 &lt;&gt; "", IF(D8375 = "E",MATCH(G8375, 'Cond Compo'!D$16:D$18, 0), MATCH(G8375, 'Cond Compo'!C$16:C$19, 0)), ""))</f>
        <v/>
      </c>
      <c r="I8375" s="12" t="str">
        <f>IF($E8375 &lt;&gt; "", IF(E8375 = 0, "", VLOOKUP(E8375,'Cond Perturbation'!A:B,2,FALSE)),"")</f>
        <v/>
      </c>
      <c r="J8375" s="28"/>
      <c r="K8375" s="29" t="str">
        <f>IF($B8375 &lt;&gt; "", IF(C8375="Oui",IF(H8375=1,IF(E8375=0,Résultat!G$8,IF(J8375="No",Résultat!$G$8,Résultat!$G$7)),IF(H8375=2,IF(E8375=0,Résultat!G$9,IF(J8375="No",Résultat!$G$9,Résultat!$G$7)),Résultat!$G$7)),IF(C8375 = "Totale", IF(H8375=1,IF(E8375=0,Résultat!G$8,IF(J8375="No",Résultat!$G$9,Résultat!$G$7)),IF(H8375=2,IF(E8375=0,Résultat!G$9,IF(J8375="No",Résultat!$G$9,Résultat!$G$7)),Résultat!$G$7)),Résultat!$G$7)), "")</f>
        <v/>
      </c>
    </row>
    <row r="8376" spans="1:11" ht="20.100000000000001" customHeight="1">
      <c r="A8376" s="26"/>
      <c r="B8376" s="27"/>
      <c r="C8376" s="11" t="str">
        <f>IF($B8376 &lt;&gt; "",VLOOKUP(MID(B8376,3,5),'Recyclabilité Prod Matx'!C:F,2,FALSE), "")</f>
        <v/>
      </c>
      <c r="D8376" s="11" t="str">
        <f>IF($B8376 &lt;&gt; "",VLOOKUP(MID(B8376,3,5),'Recyclabilité Prod Matx'!C:F,3,FALSE),"")</f>
        <v/>
      </c>
      <c r="E8376" s="11" t="str">
        <f>IF($B8376 &lt;&gt; "",VLOOKUP(MID(B8376,3,5),'Recyclabilité Prod Matx'!C:F,4,FALSE), "")</f>
        <v/>
      </c>
      <c r="F8376" s="12" t="str">
        <f>IF($B8376 &lt;&gt; "", IF(C8376="Totale","",IF(D8376 = 0, "", VLOOKUP(D8376,'Cond Compo'!A:B,2,FALSE))),"")</f>
        <v/>
      </c>
      <c r="G8376" s="28"/>
      <c r="H8376" s="11" t="str">
        <f xml:space="preserve"> IF(C8376="Totale",2,IF($G8376 &lt;&gt; "", IF(D8376 = "E",MATCH(G8376, 'Cond Compo'!D$16:D$18, 0), MATCH(G8376, 'Cond Compo'!C$16:C$19, 0)), ""))</f>
        <v/>
      </c>
      <c r="I8376" s="12" t="str">
        <f>IF($E8376 &lt;&gt; "", IF(E8376 = 0, "", VLOOKUP(E8376,'Cond Perturbation'!A:B,2,FALSE)),"")</f>
        <v/>
      </c>
      <c r="J8376" s="28"/>
      <c r="K8376" s="29" t="str">
        <f>IF($B8376 &lt;&gt; "", IF(C8376="Oui",IF(H8376=1,IF(E8376=0,Résultat!G$8,IF(J8376="No",Résultat!$G$8,Résultat!$G$7)),IF(H8376=2,IF(E8376=0,Résultat!G$9,IF(J8376="No",Résultat!$G$9,Résultat!$G$7)),Résultat!$G$7)),IF(C8376 = "Totale", IF(H8376=1,IF(E8376=0,Résultat!G$8,IF(J8376="No",Résultat!$G$9,Résultat!$G$7)),IF(H8376=2,IF(E8376=0,Résultat!G$9,IF(J8376="No",Résultat!$G$9,Résultat!$G$7)),Résultat!$G$7)),Résultat!$G$7)), "")</f>
        <v/>
      </c>
    </row>
    <row r="8377" spans="1:11" ht="20.100000000000001" customHeight="1">
      <c r="A8377" s="26"/>
      <c r="B8377" s="27"/>
      <c r="C8377" s="11" t="str">
        <f>IF($B8377 &lt;&gt; "",VLOOKUP(MID(B8377,3,5),'Recyclabilité Prod Matx'!C:F,2,FALSE), "")</f>
        <v/>
      </c>
      <c r="D8377" s="11" t="str">
        <f>IF($B8377 &lt;&gt; "",VLOOKUP(MID(B8377,3,5),'Recyclabilité Prod Matx'!C:F,3,FALSE),"")</f>
        <v/>
      </c>
      <c r="E8377" s="11" t="str">
        <f>IF($B8377 &lt;&gt; "",VLOOKUP(MID(B8377,3,5),'Recyclabilité Prod Matx'!C:F,4,FALSE), "")</f>
        <v/>
      </c>
      <c r="F8377" s="12" t="str">
        <f>IF($B8377 &lt;&gt; "", IF(C8377="Totale","",IF(D8377 = 0, "", VLOOKUP(D8377,'Cond Compo'!A:B,2,FALSE))),"")</f>
        <v/>
      </c>
      <c r="G8377" s="28"/>
      <c r="H8377" s="11" t="str">
        <f xml:space="preserve"> IF(C8377="Totale",2,IF($G8377 &lt;&gt; "", IF(D8377 = "E",MATCH(G8377, 'Cond Compo'!D$16:D$18, 0), MATCH(G8377, 'Cond Compo'!C$16:C$19, 0)), ""))</f>
        <v/>
      </c>
      <c r="I8377" s="12" t="str">
        <f>IF($E8377 &lt;&gt; "", IF(E8377 = 0, "", VLOOKUP(E8377,'Cond Perturbation'!A:B,2,FALSE)),"")</f>
        <v/>
      </c>
      <c r="J8377" s="28"/>
      <c r="K8377" s="29" t="str">
        <f>IF($B8377 &lt;&gt; "", IF(C8377="Oui",IF(H8377=1,IF(E8377=0,Résultat!G$8,IF(J8377="No",Résultat!$G$8,Résultat!$G$7)),IF(H8377=2,IF(E8377=0,Résultat!G$9,IF(J8377="No",Résultat!$G$9,Résultat!$G$7)),Résultat!$G$7)),IF(C8377 = "Totale", IF(H8377=1,IF(E8377=0,Résultat!G$8,IF(J8377="No",Résultat!$G$9,Résultat!$G$7)),IF(H8377=2,IF(E8377=0,Résultat!G$9,IF(J8377="No",Résultat!$G$9,Résultat!$G$7)),Résultat!$G$7)),Résultat!$G$7)), "")</f>
        <v/>
      </c>
    </row>
    <row r="8378" spans="1:11" ht="20.100000000000001" customHeight="1">
      <c r="A8378" s="26"/>
      <c r="B8378" s="27"/>
      <c r="C8378" s="11" t="str">
        <f>IF($B8378 &lt;&gt; "",VLOOKUP(MID(B8378,3,5),'Recyclabilité Prod Matx'!C:F,2,FALSE), "")</f>
        <v/>
      </c>
      <c r="D8378" s="11" t="str">
        <f>IF($B8378 &lt;&gt; "",VLOOKUP(MID(B8378,3,5),'Recyclabilité Prod Matx'!C:F,3,FALSE),"")</f>
        <v/>
      </c>
      <c r="E8378" s="11" t="str">
        <f>IF($B8378 &lt;&gt; "",VLOOKUP(MID(B8378,3,5),'Recyclabilité Prod Matx'!C:F,4,FALSE), "")</f>
        <v/>
      </c>
      <c r="F8378" s="12" t="str">
        <f>IF($B8378 &lt;&gt; "", IF(C8378="Totale","",IF(D8378 = 0, "", VLOOKUP(D8378,'Cond Compo'!A:B,2,FALSE))),"")</f>
        <v/>
      </c>
      <c r="G8378" s="28"/>
      <c r="H8378" s="11" t="str">
        <f xml:space="preserve"> IF(C8378="Totale",2,IF($G8378 &lt;&gt; "", IF(D8378 = "E",MATCH(G8378, 'Cond Compo'!D$16:D$18, 0), MATCH(G8378, 'Cond Compo'!C$16:C$19, 0)), ""))</f>
        <v/>
      </c>
      <c r="I8378" s="12" t="str">
        <f>IF($E8378 &lt;&gt; "", IF(E8378 = 0, "", VLOOKUP(E8378,'Cond Perturbation'!A:B,2,FALSE)),"")</f>
        <v/>
      </c>
      <c r="J8378" s="28"/>
      <c r="K8378" s="29" t="str">
        <f>IF($B8378 &lt;&gt; "", IF(C8378="Oui",IF(H8378=1,IF(E8378=0,Résultat!G$8,IF(J8378="No",Résultat!$G$8,Résultat!$G$7)),IF(H8378=2,IF(E8378=0,Résultat!G$9,IF(J8378="No",Résultat!$G$9,Résultat!$G$7)),Résultat!$G$7)),IF(C8378 = "Totale", IF(H8378=1,IF(E8378=0,Résultat!G$8,IF(J8378="No",Résultat!$G$9,Résultat!$G$7)),IF(H8378=2,IF(E8378=0,Résultat!G$9,IF(J8378="No",Résultat!$G$9,Résultat!$G$7)),Résultat!$G$7)),Résultat!$G$7)), "")</f>
        <v/>
      </c>
    </row>
    <row r="8379" spans="1:11" ht="20.100000000000001" customHeight="1">
      <c r="A8379" s="26"/>
      <c r="B8379" s="27"/>
      <c r="C8379" s="11" t="str">
        <f>IF($B8379 &lt;&gt; "",VLOOKUP(MID(B8379,3,5),'Recyclabilité Prod Matx'!C:F,2,FALSE), "")</f>
        <v/>
      </c>
      <c r="D8379" s="11" t="str">
        <f>IF($B8379 &lt;&gt; "",VLOOKUP(MID(B8379,3,5),'Recyclabilité Prod Matx'!C:F,3,FALSE),"")</f>
        <v/>
      </c>
      <c r="E8379" s="11" t="str">
        <f>IF($B8379 &lt;&gt; "",VLOOKUP(MID(B8379,3,5),'Recyclabilité Prod Matx'!C:F,4,FALSE), "")</f>
        <v/>
      </c>
      <c r="F8379" s="12" t="str">
        <f>IF($B8379 &lt;&gt; "", IF(C8379="Totale","",IF(D8379 = 0, "", VLOOKUP(D8379,'Cond Compo'!A:B,2,FALSE))),"")</f>
        <v/>
      </c>
      <c r="G8379" s="28"/>
      <c r="H8379" s="11" t="str">
        <f xml:space="preserve"> IF(C8379="Totale",2,IF($G8379 &lt;&gt; "", IF(D8379 = "E",MATCH(G8379, 'Cond Compo'!D$16:D$18, 0), MATCH(G8379, 'Cond Compo'!C$16:C$19, 0)), ""))</f>
        <v/>
      </c>
      <c r="I8379" s="12" t="str">
        <f>IF($E8379 &lt;&gt; "", IF(E8379 = 0, "", VLOOKUP(E8379,'Cond Perturbation'!A:B,2,FALSE)),"")</f>
        <v/>
      </c>
      <c r="J8379" s="28"/>
      <c r="K8379" s="29" t="str">
        <f>IF($B8379 &lt;&gt; "", IF(C8379="Oui",IF(H8379=1,IF(E8379=0,Résultat!G$8,IF(J8379="No",Résultat!$G$8,Résultat!$G$7)),IF(H8379=2,IF(E8379=0,Résultat!G$9,IF(J8379="No",Résultat!$G$9,Résultat!$G$7)),Résultat!$G$7)),IF(C8379 = "Totale", IF(H8379=1,IF(E8379=0,Résultat!G$8,IF(J8379="No",Résultat!$G$9,Résultat!$G$7)),IF(H8379=2,IF(E8379=0,Résultat!G$9,IF(J8379="No",Résultat!$G$9,Résultat!$G$7)),Résultat!$G$7)),Résultat!$G$7)), "")</f>
        <v/>
      </c>
    </row>
    <row r="8380" spans="1:11" ht="20.100000000000001" customHeight="1">
      <c r="A8380" s="26"/>
      <c r="B8380" s="27"/>
      <c r="C8380" s="11" t="str">
        <f>IF($B8380 &lt;&gt; "",VLOOKUP(MID(B8380,3,5),'Recyclabilité Prod Matx'!C:F,2,FALSE), "")</f>
        <v/>
      </c>
      <c r="D8380" s="11" t="str">
        <f>IF($B8380 &lt;&gt; "",VLOOKUP(MID(B8380,3,5),'Recyclabilité Prod Matx'!C:F,3,FALSE),"")</f>
        <v/>
      </c>
      <c r="E8380" s="11" t="str">
        <f>IF($B8380 &lt;&gt; "",VLOOKUP(MID(B8380,3,5),'Recyclabilité Prod Matx'!C:F,4,FALSE), "")</f>
        <v/>
      </c>
      <c r="F8380" s="12" t="str">
        <f>IF($B8380 &lt;&gt; "", IF(C8380="Totale","",IF(D8380 = 0, "", VLOOKUP(D8380,'Cond Compo'!A:B,2,FALSE))),"")</f>
        <v/>
      </c>
      <c r="G8380" s="28"/>
      <c r="H8380" s="11" t="str">
        <f xml:space="preserve"> IF(C8380="Totale",2,IF($G8380 &lt;&gt; "", IF(D8380 = "E",MATCH(G8380, 'Cond Compo'!D$16:D$18, 0), MATCH(G8380, 'Cond Compo'!C$16:C$19, 0)), ""))</f>
        <v/>
      </c>
      <c r="I8380" s="12" t="str">
        <f>IF($E8380 &lt;&gt; "", IF(E8380 = 0, "", VLOOKUP(E8380,'Cond Perturbation'!A:B,2,FALSE)),"")</f>
        <v/>
      </c>
      <c r="J8380" s="28"/>
      <c r="K8380" s="29" t="str">
        <f>IF($B8380 &lt;&gt; "", IF(C8380="Oui",IF(H8380=1,IF(E8380=0,Résultat!G$8,IF(J8380="No",Résultat!$G$8,Résultat!$G$7)),IF(H8380=2,IF(E8380=0,Résultat!G$9,IF(J8380="No",Résultat!$G$9,Résultat!$G$7)),Résultat!$G$7)),IF(C8380 = "Totale", IF(H8380=1,IF(E8380=0,Résultat!G$8,IF(J8380="No",Résultat!$G$9,Résultat!$G$7)),IF(H8380=2,IF(E8380=0,Résultat!G$9,IF(J8380="No",Résultat!$G$9,Résultat!$G$7)),Résultat!$G$7)),Résultat!$G$7)), "")</f>
        <v/>
      </c>
    </row>
    <row r="8381" spans="1:11" ht="20.100000000000001" customHeight="1">
      <c r="A8381" s="26"/>
      <c r="B8381" s="27"/>
      <c r="C8381" s="11" t="str">
        <f>IF($B8381 &lt;&gt; "",VLOOKUP(MID(B8381,3,5),'Recyclabilité Prod Matx'!C:F,2,FALSE), "")</f>
        <v/>
      </c>
      <c r="D8381" s="11" t="str">
        <f>IF($B8381 &lt;&gt; "",VLOOKUP(MID(B8381,3,5),'Recyclabilité Prod Matx'!C:F,3,FALSE),"")</f>
        <v/>
      </c>
      <c r="E8381" s="11" t="str">
        <f>IF($B8381 &lt;&gt; "",VLOOKUP(MID(B8381,3,5),'Recyclabilité Prod Matx'!C:F,4,FALSE), "")</f>
        <v/>
      </c>
      <c r="F8381" s="12" t="str">
        <f>IF($B8381 &lt;&gt; "", IF(C8381="Totale","",IF(D8381 = 0, "", VLOOKUP(D8381,'Cond Compo'!A:B,2,FALSE))),"")</f>
        <v/>
      </c>
      <c r="G8381" s="28"/>
      <c r="H8381" s="11" t="str">
        <f xml:space="preserve"> IF(C8381="Totale",2,IF($G8381 &lt;&gt; "", IF(D8381 = "E",MATCH(G8381, 'Cond Compo'!D$16:D$18, 0), MATCH(G8381, 'Cond Compo'!C$16:C$19, 0)), ""))</f>
        <v/>
      </c>
      <c r="I8381" s="12" t="str">
        <f>IF($E8381 &lt;&gt; "", IF(E8381 = 0, "", VLOOKUP(E8381,'Cond Perturbation'!A:B,2,FALSE)),"")</f>
        <v/>
      </c>
      <c r="J8381" s="28"/>
      <c r="K8381" s="29" t="str">
        <f>IF($B8381 &lt;&gt; "", IF(C8381="Oui",IF(H8381=1,IF(E8381=0,Résultat!G$8,IF(J8381="No",Résultat!$G$8,Résultat!$G$7)),IF(H8381=2,IF(E8381=0,Résultat!G$9,IF(J8381="No",Résultat!$G$9,Résultat!$G$7)),Résultat!$G$7)),IF(C8381 = "Totale", IF(H8381=1,IF(E8381=0,Résultat!G$8,IF(J8381="No",Résultat!$G$9,Résultat!$G$7)),IF(H8381=2,IF(E8381=0,Résultat!G$9,IF(J8381="No",Résultat!$G$9,Résultat!$G$7)),Résultat!$G$7)),Résultat!$G$7)), "")</f>
        <v/>
      </c>
    </row>
    <row r="8382" spans="1:11" ht="20.100000000000001" customHeight="1">
      <c r="A8382" s="26"/>
      <c r="B8382" s="27"/>
      <c r="C8382" s="11" t="str">
        <f>IF($B8382 &lt;&gt; "",VLOOKUP(MID(B8382,3,5),'Recyclabilité Prod Matx'!C:F,2,FALSE), "")</f>
        <v/>
      </c>
      <c r="D8382" s="11" t="str">
        <f>IF($B8382 &lt;&gt; "",VLOOKUP(MID(B8382,3,5),'Recyclabilité Prod Matx'!C:F,3,FALSE),"")</f>
        <v/>
      </c>
      <c r="E8382" s="11" t="str">
        <f>IF($B8382 &lt;&gt; "",VLOOKUP(MID(B8382,3,5),'Recyclabilité Prod Matx'!C:F,4,FALSE), "")</f>
        <v/>
      </c>
      <c r="F8382" s="12" t="str">
        <f>IF($B8382 &lt;&gt; "", IF(C8382="Totale","",IF(D8382 = 0, "", VLOOKUP(D8382,'Cond Compo'!A:B,2,FALSE))),"")</f>
        <v/>
      </c>
      <c r="G8382" s="28"/>
      <c r="H8382" s="11" t="str">
        <f xml:space="preserve"> IF(C8382="Totale",2,IF($G8382 &lt;&gt; "", IF(D8382 = "E",MATCH(G8382, 'Cond Compo'!D$16:D$18, 0), MATCH(G8382, 'Cond Compo'!C$16:C$19, 0)), ""))</f>
        <v/>
      </c>
      <c r="I8382" s="12" t="str">
        <f>IF($E8382 &lt;&gt; "", IF(E8382 = 0, "", VLOOKUP(E8382,'Cond Perturbation'!A:B,2,FALSE)),"")</f>
        <v/>
      </c>
      <c r="J8382" s="28"/>
      <c r="K8382" s="29" t="str">
        <f>IF($B8382 &lt;&gt; "", IF(C8382="Oui",IF(H8382=1,IF(E8382=0,Résultat!G$8,IF(J8382="No",Résultat!$G$8,Résultat!$G$7)),IF(H8382=2,IF(E8382=0,Résultat!G$9,IF(J8382="No",Résultat!$G$9,Résultat!$G$7)),Résultat!$G$7)),IF(C8382 = "Totale", IF(H8382=1,IF(E8382=0,Résultat!G$8,IF(J8382="No",Résultat!$G$9,Résultat!$G$7)),IF(H8382=2,IF(E8382=0,Résultat!G$9,IF(J8382="No",Résultat!$G$9,Résultat!$G$7)),Résultat!$G$7)),Résultat!$G$7)), "")</f>
        <v/>
      </c>
    </row>
    <row r="8383" spans="1:11" ht="20.100000000000001" customHeight="1">
      <c r="A8383" s="26"/>
      <c r="B8383" s="27"/>
      <c r="C8383" s="11" t="str">
        <f>IF($B8383 &lt;&gt; "",VLOOKUP(MID(B8383,3,5),'Recyclabilité Prod Matx'!C:F,2,FALSE), "")</f>
        <v/>
      </c>
      <c r="D8383" s="11" t="str">
        <f>IF($B8383 &lt;&gt; "",VLOOKUP(MID(B8383,3,5),'Recyclabilité Prod Matx'!C:F,3,FALSE),"")</f>
        <v/>
      </c>
      <c r="E8383" s="11" t="str">
        <f>IF($B8383 &lt;&gt; "",VLOOKUP(MID(B8383,3,5),'Recyclabilité Prod Matx'!C:F,4,FALSE), "")</f>
        <v/>
      </c>
      <c r="F8383" s="12" t="str">
        <f>IF($B8383 &lt;&gt; "", IF(C8383="Totale","",IF(D8383 = 0, "", VLOOKUP(D8383,'Cond Compo'!A:B,2,FALSE))),"")</f>
        <v/>
      </c>
      <c r="G8383" s="28"/>
      <c r="H8383" s="11" t="str">
        <f xml:space="preserve"> IF(C8383="Totale",2,IF($G8383 &lt;&gt; "", IF(D8383 = "E",MATCH(G8383, 'Cond Compo'!D$16:D$18, 0), MATCH(G8383, 'Cond Compo'!C$16:C$19, 0)), ""))</f>
        <v/>
      </c>
      <c r="I8383" s="12" t="str">
        <f>IF($E8383 &lt;&gt; "", IF(E8383 = 0, "", VLOOKUP(E8383,'Cond Perturbation'!A:B,2,FALSE)),"")</f>
        <v/>
      </c>
      <c r="J8383" s="28"/>
      <c r="K8383" s="29" t="str">
        <f>IF($B8383 &lt;&gt; "", IF(C8383="Oui",IF(H8383=1,IF(E8383=0,Résultat!G$8,IF(J8383="No",Résultat!$G$8,Résultat!$G$7)),IF(H8383=2,IF(E8383=0,Résultat!G$9,IF(J8383="No",Résultat!$G$9,Résultat!$G$7)),Résultat!$G$7)),IF(C8383 = "Totale", IF(H8383=1,IF(E8383=0,Résultat!G$8,IF(J8383="No",Résultat!$G$9,Résultat!$G$7)),IF(H8383=2,IF(E8383=0,Résultat!G$9,IF(J8383="No",Résultat!$G$9,Résultat!$G$7)),Résultat!$G$7)),Résultat!$G$7)), "")</f>
        <v/>
      </c>
    </row>
    <row r="8384" spans="1:11" ht="20.100000000000001" customHeight="1">
      <c r="A8384" s="26"/>
      <c r="B8384" s="27"/>
      <c r="C8384" s="11" t="str">
        <f>IF($B8384 &lt;&gt; "",VLOOKUP(MID(B8384,3,5),'Recyclabilité Prod Matx'!C:F,2,FALSE), "")</f>
        <v/>
      </c>
      <c r="D8384" s="11" t="str">
        <f>IF($B8384 &lt;&gt; "",VLOOKUP(MID(B8384,3,5),'Recyclabilité Prod Matx'!C:F,3,FALSE),"")</f>
        <v/>
      </c>
      <c r="E8384" s="11" t="str">
        <f>IF($B8384 &lt;&gt; "",VLOOKUP(MID(B8384,3,5),'Recyclabilité Prod Matx'!C:F,4,FALSE), "")</f>
        <v/>
      </c>
      <c r="F8384" s="12" t="str">
        <f>IF($B8384 &lt;&gt; "", IF(C8384="Totale","",IF(D8384 = 0, "", VLOOKUP(D8384,'Cond Compo'!A:B,2,FALSE))),"")</f>
        <v/>
      </c>
      <c r="G8384" s="28"/>
      <c r="H8384" s="11" t="str">
        <f xml:space="preserve"> IF(C8384="Totale",2,IF($G8384 &lt;&gt; "", IF(D8384 = "E",MATCH(G8384, 'Cond Compo'!D$16:D$18, 0), MATCH(G8384, 'Cond Compo'!C$16:C$19, 0)), ""))</f>
        <v/>
      </c>
      <c r="I8384" s="12" t="str">
        <f>IF($E8384 &lt;&gt; "", IF(E8384 = 0, "", VLOOKUP(E8384,'Cond Perturbation'!A:B,2,FALSE)),"")</f>
        <v/>
      </c>
      <c r="J8384" s="28"/>
      <c r="K8384" s="29" t="str">
        <f>IF($B8384 &lt;&gt; "", IF(C8384="Oui",IF(H8384=1,IF(E8384=0,Résultat!G$8,IF(J8384="No",Résultat!$G$8,Résultat!$G$7)),IF(H8384=2,IF(E8384=0,Résultat!G$9,IF(J8384="No",Résultat!$G$9,Résultat!$G$7)),Résultat!$G$7)),IF(C8384 = "Totale", IF(H8384=1,IF(E8384=0,Résultat!G$8,IF(J8384="No",Résultat!$G$9,Résultat!$G$7)),IF(H8384=2,IF(E8384=0,Résultat!G$9,IF(J8384="No",Résultat!$G$9,Résultat!$G$7)),Résultat!$G$7)),Résultat!$G$7)), "")</f>
        <v/>
      </c>
    </row>
    <row r="8385" spans="1:11" ht="20.100000000000001" customHeight="1">
      <c r="A8385" s="26"/>
      <c r="B8385" s="27"/>
      <c r="C8385" s="11" t="str">
        <f>IF($B8385 &lt;&gt; "",VLOOKUP(MID(B8385,3,5),'Recyclabilité Prod Matx'!C:F,2,FALSE), "")</f>
        <v/>
      </c>
      <c r="D8385" s="11" t="str">
        <f>IF($B8385 &lt;&gt; "",VLOOKUP(MID(B8385,3,5),'Recyclabilité Prod Matx'!C:F,3,FALSE),"")</f>
        <v/>
      </c>
      <c r="E8385" s="11" t="str">
        <f>IF($B8385 &lt;&gt; "",VLOOKUP(MID(B8385,3,5),'Recyclabilité Prod Matx'!C:F,4,FALSE), "")</f>
        <v/>
      </c>
      <c r="F8385" s="12" t="str">
        <f>IF($B8385 &lt;&gt; "", IF(C8385="Totale","",IF(D8385 = 0, "", VLOOKUP(D8385,'Cond Compo'!A:B,2,FALSE))),"")</f>
        <v/>
      </c>
      <c r="G8385" s="28"/>
      <c r="H8385" s="11" t="str">
        <f xml:space="preserve"> IF(C8385="Totale",2,IF($G8385 &lt;&gt; "", IF(D8385 = "E",MATCH(G8385, 'Cond Compo'!D$16:D$18, 0), MATCH(G8385, 'Cond Compo'!C$16:C$19, 0)), ""))</f>
        <v/>
      </c>
      <c r="I8385" s="12" t="str">
        <f>IF($E8385 &lt;&gt; "", IF(E8385 = 0, "", VLOOKUP(E8385,'Cond Perturbation'!A:B,2,FALSE)),"")</f>
        <v/>
      </c>
      <c r="J8385" s="28"/>
      <c r="K8385" s="29" t="str">
        <f>IF($B8385 &lt;&gt; "", IF(C8385="Oui",IF(H8385=1,IF(E8385=0,Résultat!G$8,IF(J8385="No",Résultat!$G$8,Résultat!$G$7)),IF(H8385=2,IF(E8385=0,Résultat!G$9,IF(J8385="No",Résultat!$G$9,Résultat!$G$7)),Résultat!$G$7)),IF(C8385 = "Totale", IF(H8385=1,IF(E8385=0,Résultat!G$8,IF(J8385="No",Résultat!$G$9,Résultat!$G$7)),IF(H8385=2,IF(E8385=0,Résultat!G$9,IF(J8385="No",Résultat!$G$9,Résultat!$G$7)),Résultat!$G$7)),Résultat!$G$7)), "")</f>
        <v/>
      </c>
    </row>
    <row r="8386" spans="1:11" ht="20.100000000000001" customHeight="1">
      <c r="A8386" s="26"/>
      <c r="B8386" s="27"/>
      <c r="C8386" s="11" t="str">
        <f>IF($B8386 &lt;&gt; "",VLOOKUP(MID(B8386,3,5),'Recyclabilité Prod Matx'!C:F,2,FALSE), "")</f>
        <v/>
      </c>
      <c r="D8386" s="11" t="str">
        <f>IF($B8386 &lt;&gt; "",VLOOKUP(MID(B8386,3,5),'Recyclabilité Prod Matx'!C:F,3,FALSE),"")</f>
        <v/>
      </c>
      <c r="E8386" s="11" t="str">
        <f>IF($B8386 &lt;&gt; "",VLOOKUP(MID(B8386,3,5),'Recyclabilité Prod Matx'!C:F,4,FALSE), "")</f>
        <v/>
      </c>
      <c r="F8386" s="12" t="str">
        <f>IF($B8386 &lt;&gt; "", IF(C8386="Totale","",IF(D8386 = 0, "", VLOOKUP(D8386,'Cond Compo'!A:B,2,FALSE))),"")</f>
        <v/>
      </c>
      <c r="G8386" s="28"/>
      <c r="H8386" s="11" t="str">
        <f xml:space="preserve"> IF(C8386="Totale",2,IF($G8386 &lt;&gt; "", IF(D8386 = "E",MATCH(G8386, 'Cond Compo'!D$16:D$18, 0), MATCH(G8386, 'Cond Compo'!C$16:C$19, 0)), ""))</f>
        <v/>
      </c>
      <c r="I8386" s="12" t="str">
        <f>IF($E8386 &lt;&gt; "", IF(E8386 = 0, "", VLOOKUP(E8386,'Cond Perturbation'!A:B,2,FALSE)),"")</f>
        <v/>
      </c>
      <c r="J8386" s="28"/>
      <c r="K8386" s="29" t="str">
        <f>IF($B8386 &lt;&gt; "", IF(C8386="Oui",IF(H8386=1,IF(E8386=0,Résultat!G$8,IF(J8386="No",Résultat!$G$8,Résultat!$G$7)),IF(H8386=2,IF(E8386=0,Résultat!G$9,IF(J8386="No",Résultat!$G$9,Résultat!$G$7)),Résultat!$G$7)),IF(C8386 = "Totale", IF(H8386=1,IF(E8386=0,Résultat!G$8,IF(J8386="No",Résultat!$G$9,Résultat!$G$7)),IF(H8386=2,IF(E8386=0,Résultat!G$9,IF(J8386="No",Résultat!$G$9,Résultat!$G$7)),Résultat!$G$7)),Résultat!$G$7)), "")</f>
        <v/>
      </c>
    </row>
    <row r="8387" spans="1:11" ht="20.100000000000001" customHeight="1">
      <c r="A8387" s="26"/>
      <c r="B8387" s="27"/>
      <c r="C8387" s="11" t="str">
        <f>IF($B8387 &lt;&gt; "",VLOOKUP(MID(B8387,3,5),'Recyclabilité Prod Matx'!C:F,2,FALSE), "")</f>
        <v/>
      </c>
      <c r="D8387" s="11" t="str">
        <f>IF($B8387 &lt;&gt; "",VLOOKUP(MID(B8387,3,5),'Recyclabilité Prod Matx'!C:F,3,FALSE),"")</f>
        <v/>
      </c>
      <c r="E8387" s="11" t="str">
        <f>IF($B8387 &lt;&gt; "",VLOOKUP(MID(B8387,3,5),'Recyclabilité Prod Matx'!C:F,4,FALSE), "")</f>
        <v/>
      </c>
      <c r="F8387" s="12" t="str">
        <f>IF($B8387 &lt;&gt; "", IF(C8387="Totale","",IF(D8387 = 0, "", VLOOKUP(D8387,'Cond Compo'!A:B,2,FALSE))),"")</f>
        <v/>
      </c>
      <c r="G8387" s="28"/>
      <c r="H8387" s="11" t="str">
        <f xml:space="preserve"> IF(C8387="Totale",2,IF($G8387 &lt;&gt; "", IF(D8387 = "E",MATCH(G8387, 'Cond Compo'!D$16:D$18, 0), MATCH(G8387, 'Cond Compo'!C$16:C$19, 0)), ""))</f>
        <v/>
      </c>
      <c r="I8387" s="12" t="str">
        <f>IF($E8387 &lt;&gt; "", IF(E8387 = 0, "", VLOOKUP(E8387,'Cond Perturbation'!A:B,2,FALSE)),"")</f>
        <v/>
      </c>
      <c r="J8387" s="28"/>
      <c r="K8387" s="29" t="str">
        <f>IF($B8387 &lt;&gt; "", IF(C8387="Oui",IF(H8387=1,IF(E8387=0,Résultat!G$8,IF(J8387="No",Résultat!$G$8,Résultat!$G$7)),IF(H8387=2,IF(E8387=0,Résultat!G$9,IF(J8387="No",Résultat!$G$9,Résultat!$G$7)),Résultat!$G$7)),IF(C8387 = "Totale", IF(H8387=1,IF(E8387=0,Résultat!G$8,IF(J8387="No",Résultat!$G$9,Résultat!$G$7)),IF(H8387=2,IF(E8387=0,Résultat!G$9,IF(J8387="No",Résultat!$G$9,Résultat!$G$7)),Résultat!$G$7)),Résultat!$G$7)), "")</f>
        <v/>
      </c>
    </row>
    <row r="8388" spans="1:11" ht="20.100000000000001" customHeight="1">
      <c r="A8388" s="26"/>
      <c r="B8388" s="27"/>
      <c r="C8388" s="11" t="str">
        <f>IF($B8388 &lt;&gt; "",VLOOKUP(MID(B8388,3,5),'Recyclabilité Prod Matx'!C:F,2,FALSE), "")</f>
        <v/>
      </c>
      <c r="D8388" s="11" t="str">
        <f>IF($B8388 &lt;&gt; "",VLOOKUP(MID(B8388,3,5),'Recyclabilité Prod Matx'!C:F,3,FALSE),"")</f>
        <v/>
      </c>
      <c r="E8388" s="11" t="str">
        <f>IF($B8388 &lt;&gt; "",VLOOKUP(MID(B8388,3,5),'Recyclabilité Prod Matx'!C:F,4,FALSE), "")</f>
        <v/>
      </c>
      <c r="F8388" s="12" t="str">
        <f>IF($B8388 &lt;&gt; "", IF(C8388="Totale","",IF(D8388 = 0, "", VLOOKUP(D8388,'Cond Compo'!A:B,2,FALSE))),"")</f>
        <v/>
      </c>
      <c r="G8388" s="28"/>
      <c r="H8388" s="11" t="str">
        <f xml:space="preserve"> IF(C8388="Totale",2,IF($G8388 &lt;&gt; "", IF(D8388 = "E",MATCH(G8388, 'Cond Compo'!D$16:D$18, 0), MATCH(G8388, 'Cond Compo'!C$16:C$19, 0)), ""))</f>
        <v/>
      </c>
      <c r="I8388" s="12" t="str">
        <f>IF($E8388 &lt;&gt; "", IF(E8388 = 0, "", VLOOKUP(E8388,'Cond Perturbation'!A:B,2,FALSE)),"")</f>
        <v/>
      </c>
      <c r="J8388" s="28"/>
      <c r="K8388" s="29" t="str">
        <f>IF($B8388 &lt;&gt; "", IF(C8388="Oui",IF(H8388=1,IF(E8388=0,Résultat!G$8,IF(J8388="No",Résultat!$G$8,Résultat!$G$7)),IF(H8388=2,IF(E8388=0,Résultat!G$9,IF(J8388="No",Résultat!$G$9,Résultat!$G$7)),Résultat!$G$7)),IF(C8388 = "Totale", IF(H8388=1,IF(E8388=0,Résultat!G$8,IF(J8388="No",Résultat!$G$9,Résultat!$G$7)),IF(H8388=2,IF(E8388=0,Résultat!G$9,IF(J8388="No",Résultat!$G$9,Résultat!$G$7)),Résultat!$G$7)),Résultat!$G$7)), "")</f>
        <v/>
      </c>
    </row>
    <row r="8389" spans="1:11" ht="20.100000000000001" customHeight="1">
      <c r="A8389" s="26"/>
      <c r="B8389" s="27"/>
      <c r="C8389" s="11" t="str">
        <f>IF($B8389 &lt;&gt; "",VLOOKUP(MID(B8389,3,5),'Recyclabilité Prod Matx'!C:F,2,FALSE), "")</f>
        <v/>
      </c>
      <c r="D8389" s="11" t="str">
        <f>IF($B8389 &lt;&gt; "",VLOOKUP(MID(B8389,3,5),'Recyclabilité Prod Matx'!C:F,3,FALSE),"")</f>
        <v/>
      </c>
      <c r="E8389" s="11" t="str">
        <f>IF($B8389 &lt;&gt; "",VLOOKUP(MID(B8389,3,5),'Recyclabilité Prod Matx'!C:F,4,FALSE), "")</f>
        <v/>
      </c>
      <c r="F8389" s="12" t="str">
        <f>IF($B8389 &lt;&gt; "", IF(C8389="Totale","",IF(D8389 = 0, "", VLOOKUP(D8389,'Cond Compo'!A:B,2,FALSE))),"")</f>
        <v/>
      </c>
      <c r="G8389" s="28"/>
      <c r="H8389" s="11" t="str">
        <f xml:space="preserve"> IF(C8389="Totale",2,IF($G8389 &lt;&gt; "", IF(D8389 = "E",MATCH(G8389, 'Cond Compo'!D$16:D$18, 0), MATCH(G8389, 'Cond Compo'!C$16:C$19, 0)), ""))</f>
        <v/>
      </c>
      <c r="I8389" s="12" t="str">
        <f>IF($E8389 &lt;&gt; "", IF(E8389 = 0, "", VLOOKUP(E8389,'Cond Perturbation'!A:B,2,FALSE)),"")</f>
        <v/>
      </c>
      <c r="J8389" s="28"/>
      <c r="K8389" s="29" t="str">
        <f>IF($B8389 &lt;&gt; "", IF(C8389="Oui",IF(H8389=1,IF(E8389=0,Résultat!G$8,IF(J8389="No",Résultat!$G$8,Résultat!$G$7)),IF(H8389=2,IF(E8389=0,Résultat!G$9,IF(J8389="No",Résultat!$G$9,Résultat!$G$7)),Résultat!$G$7)),IF(C8389 = "Totale", IF(H8389=1,IF(E8389=0,Résultat!G$8,IF(J8389="No",Résultat!$G$9,Résultat!$G$7)),IF(H8389=2,IF(E8389=0,Résultat!G$9,IF(J8389="No",Résultat!$G$9,Résultat!$G$7)),Résultat!$G$7)),Résultat!$G$7)), "")</f>
        <v/>
      </c>
    </row>
    <row r="8390" spans="1:11" ht="20.100000000000001" customHeight="1">
      <c r="A8390" s="26"/>
      <c r="B8390" s="27"/>
      <c r="C8390" s="11" t="str">
        <f>IF($B8390 &lt;&gt; "",VLOOKUP(MID(B8390,3,5),'Recyclabilité Prod Matx'!C:F,2,FALSE), "")</f>
        <v/>
      </c>
      <c r="D8390" s="11" t="str">
        <f>IF($B8390 &lt;&gt; "",VLOOKUP(MID(B8390,3,5),'Recyclabilité Prod Matx'!C:F,3,FALSE),"")</f>
        <v/>
      </c>
      <c r="E8390" s="11" t="str">
        <f>IF($B8390 &lt;&gt; "",VLOOKUP(MID(B8390,3,5),'Recyclabilité Prod Matx'!C:F,4,FALSE), "")</f>
        <v/>
      </c>
      <c r="F8390" s="12" t="str">
        <f>IF($B8390 &lt;&gt; "", IF(C8390="Totale","",IF(D8390 = 0, "", VLOOKUP(D8390,'Cond Compo'!A:B,2,FALSE))),"")</f>
        <v/>
      </c>
      <c r="G8390" s="28"/>
      <c r="H8390" s="11" t="str">
        <f xml:space="preserve"> IF(C8390="Totale",2,IF($G8390 &lt;&gt; "", IF(D8390 = "E",MATCH(G8390, 'Cond Compo'!D$16:D$18, 0), MATCH(G8390, 'Cond Compo'!C$16:C$19, 0)), ""))</f>
        <v/>
      </c>
      <c r="I8390" s="12" t="str">
        <f>IF($E8390 &lt;&gt; "", IF(E8390 = 0, "", VLOOKUP(E8390,'Cond Perturbation'!A:B,2,FALSE)),"")</f>
        <v/>
      </c>
      <c r="J8390" s="28"/>
      <c r="K8390" s="29" t="str">
        <f>IF($B8390 &lt;&gt; "", IF(C8390="Oui",IF(H8390=1,IF(E8390=0,Résultat!G$8,IF(J8390="No",Résultat!$G$8,Résultat!$G$7)),IF(H8390=2,IF(E8390=0,Résultat!G$9,IF(J8390="No",Résultat!$G$9,Résultat!$G$7)),Résultat!$G$7)),IF(C8390 = "Totale", IF(H8390=1,IF(E8390=0,Résultat!G$8,IF(J8390="No",Résultat!$G$9,Résultat!$G$7)),IF(H8390=2,IF(E8390=0,Résultat!G$9,IF(J8390="No",Résultat!$G$9,Résultat!$G$7)),Résultat!$G$7)),Résultat!$G$7)), "")</f>
        <v/>
      </c>
    </row>
    <row r="8391" spans="1:11" ht="20.100000000000001" customHeight="1">
      <c r="A8391" s="26"/>
      <c r="B8391" s="27"/>
      <c r="C8391" s="11" t="str">
        <f>IF($B8391 &lt;&gt; "",VLOOKUP(MID(B8391,3,5),'Recyclabilité Prod Matx'!C:F,2,FALSE), "")</f>
        <v/>
      </c>
      <c r="D8391" s="11" t="str">
        <f>IF($B8391 &lt;&gt; "",VLOOKUP(MID(B8391,3,5),'Recyclabilité Prod Matx'!C:F,3,FALSE),"")</f>
        <v/>
      </c>
      <c r="E8391" s="11" t="str">
        <f>IF($B8391 &lt;&gt; "",VLOOKUP(MID(B8391,3,5),'Recyclabilité Prod Matx'!C:F,4,FALSE), "")</f>
        <v/>
      </c>
      <c r="F8391" s="12" t="str">
        <f>IF($B8391 &lt;&gt; "", IF(C8391="Totale","",IF(D8391 = 0, "", VLOOKUP(D8391,'Cond Compo'!A:B,2,FALSE))),"")</f>
        <v/>
      </c>
      <c r="G8391" s="28"/>
      <c r="H8391" s="11" t="str">
        <f xml:space="preserve"> IF(C8391="Totale",2,IF($G8391 &lt;&gt; "", IF(D8391 = "E",MATCH(G8391, 'Cond Compo'!D$16:D$18, 0), MATCH(G8391, 'Cond Compo'!C$16:C$19, 0)), ""))</f>
        <v/>
      </c>
      <c r="I8391" s="12" t="str">
        <f>IF($E8391 &lt;&gt; "", IF(E8391 = 0, "", VLOOKUP(E8391,'Cond Perturbation'!A:B,2,FALSE)),"")</f>
        <v/>
      </c>
      <c r="J8391" s="28"/>
      <c r="K8391" s="29" t="str">
        <f>IF($B8391 &lt;&gt; "", IF(C8391="Oui",IF(H8391=1,IF(E8391=0,Résultat!G$8,IF(J8391="No",Résultat!$G$8,Résultat!$G$7)),IF(H8391=2,IF(E8391=0,Résultat!G$9,IF(J8391="No",Résultat!$G$9,Résultat!$G$7)),Résultat!$G$7)),IF(C8391 = "Totale", IF(H8391=1,IF(E8391=0,Résultat!G$8,IF(J8391="No",Résultat!$G$9,Résultat!$G$7)),IF(H8391=2,IF(E8391=0,Résultat!G$9,IF(J8391="No",Résultat!$G$9,Résultat!$G$7)),Résultat!$G$7)),Résultat!$G$7)), "")</f>
        <v/>
      </c>
    </row>
    <row r="8392" spans="1:11" ht="20.100000000000001" customHeight="1">
      <c r="A8392" s="26"/>
      <c r="B8392" s="27"/>
      <c r="C8392" s="11" t="str">
        <f>IF($B8392 &lt;&gt; "",VLOOKUP(MID(B8392,3,5),'Recyclabilité Prod Matx'!C:F,2,FALSE), "")</f>
        <v/>
      </c>
      <c r="D8392" s="11" t="str">
        <f>IF($B8392 &lt;&gt; "",VLOOKUP(MID(B8392,3,5),'Recyclabilité Prod Matx'!C:F,3,FALSE),"")</f>
        <v/>
      </c>
      <c r="E8392" s="11" t="str">
        <f>IF($B8392 &lt;&gt; "",VLOOKUP(MID(B8392,3,5),'Recyclabilité Prod Matx'!C:F,4,FALSE), "")</f>
        <v/>
      </c>
      <c r="F8392" s="12" t="str">
        <f>IF($B8392 &lt;&gt; "", IF(C8392="Totale","",IF(D8392 = 0, "", VLOOKUP(D8392,'Cond Compo'!A:B,2,FALSE))),"")</f>
        <v/>
      </c>
      <c r="G8392" s="28"/>
      <c r="H8392" s="11" t="str">
        <f xml:space="preserve"> IF(C8392="Totale",2,IF($G8392 &lt;&gt; "", IF(D8392 = "E",MATCH(G8392, 'Cond Compo'!D$16:D$18, 0), MATCH(G8392, 'Cond Compo'!C$16:C$19, 0)), ""))</f>
        <v/>
      </c>
      <c r="I8392" s="12" t="str">
        <f>IF($E8392 &lt;&gt; "", IF(E8392 = 0, "", VLOOKUP(E8392,'Cond Perturbation'!A:B,2,FALSE)),"")</f>
        <v/>
      </c>
      <c r="J8392" s="28"/>
      <c r="K8392" s="29" t="str">
        <f>IF($B8392 &lt;&gt; "", IF(C8392="Oui",IF(H8392=1,IF(E8392=0,Résultat!G$8,IF(J8392="No",Résultat!$G$8,Résultat!$G$7)),IF(H8392=2,IF(E8392=0,Résultat!G$9,IF(J8392="No",Résultat!$G$9,Résultat!$G$7)),Résultat!$G$7)),IF(C8392 = "Totale", IF(H8392=1,IF(E8392=0,Résultat!G$8,IF(J8392="No",Résultat!$G$9,Résultat!$G$7)),IF(H8392=2,IF(E8392=0,Résultat!G$9,IF(J8392="No",Résultat!$G$9,Résultat!$G$7)),Résultat!$G$7)),Résultat!$G$7)), "")</f>
        <v/>
      </c>
    </row>
    <row r="8393" spans="1:11" ht="20.100000000000001" customHeight="1">
      <c r="A8393" s="26"/>
      <c r="B8393" s="27"/>
      <c r="C8393" s="11" t="str">
        <f>IF($B8393 &lt;&gt; "",VLOOKUP(MID(B8393,3,5),'Recyclabilité Prod Matx'!C:F,2,FALSE), "")</f>
        <v/>
      </c>
      <c r="D8393" s="11" t="str">
        <f>IF($B8393 &lt;&gt; "",VLOOKUP(MID(B8393,3,5),'Recyclabilité Prod Matx'!C:F,3,FALSE),"")</f>
        <v/>
      </c>
      <c r="E8393" s="11" t="str">
        <f>IF($B8393 &lt;&gt; "",VLOOKUP(MID(B8393,3,5),'Recyclabilité Prod Matx'!C:F,4,FALSE), "")</f>
        <v/>
      </c>
      <c r="F8393" s="12" t="str">
        <f>IF($B8393 &lt;&gt; "", IF(C8393="Totale","",IF(D8393 = 0, "", VLOOKUP(D8393,'Cond Compo'!A:B,2,FALSE))),"")</f>
        <v/>
      </c>
      <c r="G8393" s="28"/>
      <c r="H8393" s="11" t="str">
        <f xml:space="preserve"> IF(C8393="Totale",2,IF($G8393 &lt;&gt; "", IF(D8393 = "E",MATCH(G8393, 'Cond Compo'!D$16:D$18, 0), MATCH(G8393, 'Cond Compo'!C$16:C$19, 0)), ""))</f>
        <v/>
      </c>
      <c r="I8393" s="12" t="str">
        <f>IF($E8393 &lt;&gt; "", IF(E8393 = 0, "", VLOOKUP(E8393,'Cond Perturbation'!A:B,2,FALSE)),"")</f>
        <v/>
      </c>
      <c r="J8393" s="28"/>
      <c r="K8393" s="29" t="str">
        <f>IF($B8393 &lt;&gt; "", IF(C8393="Oui",IF(H8393=1,IF(E8393=0,Résultat!G$8,IF(J8393="No",Résultat!$G$8,Résultat!$G$7)),IF(H8393=2,IF(E8393=0,Résultat!G$9,IF(J8393="No",Résultat!$G$9,Résultat!$G$7)),Résultat!$G$7)),IF(C8393 = "Totale", IF(H8393=1,IF(E8393=0,Résultat!G$8,IF(J8393="No",Résultat!$G$9,Résultat!$G$7)),IF(H8393=2,IF(E8393=0,Résultat!G$9,IF(J8393="No",Résultat!$G$9,Résultat!$G$7)),Résultat!$G$7)),Résultat!$G$7)), "")</f>
        <v/>
      </c>
    </row>
    <row r="8394" spans="1:11" ht="20.100000000000001" customHeight="1">
      <c r="A8394" s="26"/>
      <c r="B8394" s="27"/>
      <c r="C8394" s="11" t="str">
        <f>IF($B8394 &lt;&gt; "",VLOOKUP(MID(B8394,3,5),'Recyclabilité Prod Matx'!C:F,2,FALSE), "")</f>
        <v/>
      </c>
      <c r="D8394" s="11" t="str">
        <f>IF($B8394 &lt;&gt; "",VLOOKUP(MID(B8394,3,5),'Recyclabilité Prod Matx'!C:F,3,FALSE),"")</f>
        <v/>
      </c>
      <c r="E8394" s="11" t="str">
        <f>IF($B8394 &lt;&gt; "",VLOOKUP(MID(B8394,3,5),'Recyclabilité Prod Matx'!C:F,4,FALSE), "")</f>
        <v/>
      </c>
      <c r="F8394" s="12" t="str">
        <f>IF($B8394 &lt;&gt; "", IF(C8394="Totale","",IF(D8394 = 0, "", VLOOKUP(D8394,'Cond Compo'!A:B,2,FALSE))),"")</f>
        <v/>
      </c>
      <c r="G8394" s="28"/>
      <c r="H8394" s="11" t="str">
        <f xml:space="preserve"> IF(C8394="Totale",2,IF($G8394 &lt;&gt; "", IF(D8394 = "E",MATCH(G8394, 'Cond Compo'!D$16:D$18, 0), MATCH(G8394, 'Cond Compo'!C$16:C$19, 0)), ""))</f>
        <v/>
      </c>
      <c r="I8394" s="12" t="str">
        <f>IF($E8394 &lt;&gt; "", IF(E8394 = 0, "", VLOOKUP(E8394,'Cond Perturbation'!A:B,2,FALSE)),"")</f>
        <v/>
      </c>
      <c r="J8394" s="28"/>
      <c r="K8394" s="29" t="str">
        <f>IF($B8394 &lt;&gt; "", IF(C8394="Oui",IF(H8394=1,IF(E8394=0,Résultat!G$8,IF(J8394="No",Résultat!$G$8,Résultat!$G$7)),IF(H8394=2,IF(E8394=0,Résultat!G$9,IF(J8394="No",Résultat!$G$9,Résultat!$G$7)),Résultat!$G$7)),IF(C8394 = "Totale", IF(H8394=1,IF(E8394=0,Résultat!G$8,IF(J8394="No",Résultat!$G$9,Résultat!$G$7)),IF(H8394=2,IF(E8394=0,Résultat!G$9,IF(J8394="No",Résultat!$G$9,Résultat!$G$7)),Résultat!$G$7)),Résultat!$G$7)), "")</f>
        <v/>
      </c>
    </row>
    <row r="8395" spans="1:11" ht="20.100000000000001" customHeight="1">
      <c r="A8395" s="26"/>
      <c r="B8395" s="27"/>
      <c r="C8395" s="11" t="str">
        <f>IF($B8395 &lt;&gt; "",VLOOKUP(MID(B8395,3,5),'Recyclabilité Prod Matx'!C:F,2,FALSE), "")</f>
        <v/>
      </c>
      <c r="D8395" s="11" t="str">
        <f>IF($B8395 &lt;&gt; "",VLOOKUP(MID(B8395,3,5),'Recyclabilité Prod Matx'!C:F,3,FALSE),"")</f>
        <v/>
      </c>
      <c r="E8395" s="11" t="str">
        <f>IF($B8395 &lt;&gt; "",VLOOKUP(MID(B8395,3,5),'Recyclabilité Prod Matx'!C:F,4,FALSE), "")</f>
        <v/>
      </c>
      <c r="F8395" s="12" t="str">
        <f>IF($B8395 &lt;&gt; "", IF(C8395="Totale","",IF(D8395 = 0, "", VLOOKUP(D8395,'Cond Compo'!A:B,2,FALSE))),"")</f>
        <v/>
      </c>
      <c r="G8395" s="28"/>
      <c r="H8395" s="11" t="str">
        <f xml:space="preserve"> IF(C8395="Totale",2,IF($G8395 &lt;&gt; "", IF(D8395 = "E",MATCH(G8395, 'Cond Compo'!D$16:D$18, 0), MATCH(G8395, 'Cond Compo'!C$16:C$19, 0)), ""))</f>
        <v/>
      </c>
      <c r="I8395" s="12" t="str">
        <f>IF($E8395 &lt;&gt; "", IF(E8395 = 0, "", VLOOKUP(E8395,'Cond Perturbation'!A:B,2,FALSE)),"")</f>
        <v/>
      </c>
      <c r="J8395" s="28"/>
      <c r="K8395" s="29" t="str">
        <f>IF($B8395 &lt;&gt; "", IF(C8395="Oui",IF(H8395=1,IF(E8395=0,Résultat!G$8,IF(J8395="No",Résultat!$G$8,Résultat!$G$7)),IF(H8395=2,IF(E8395=0,Résultat!G$9,IF(J8395="No",Résultat!$G$9,Résultat!$G$7)),Résultat!$G$7)),IF(C8395 = "Totale", IF(H8395=1,IF(E8395=0,Résultat!G$8,IF(J8395="No",Résultat!$G$9,Résultat!$G$7)),IF(H8395=2,IF(E8395=0,Résultat!G$9,IF(J8395="No",Résultat!$G$9,Résultat!$G$7)),Résultat!$G$7)),Résultat!$G$7)), "")</f>
        <v/>
      </c>
    </row>
    <row r="8396" spans="1:11" ht="20.100000000000001" customHeight="1">
      <c r="A8396" s="26"/>
      <c r="B8396" s="27"/>
      <c r="C8396" s="11" t="str">
        <f>IF($B8396 &lt;&gt; "",VLOOKUP(MID(B8396,3,5),'Recyclabilité Prod Matx'!C:F,2,FALSE), "")</f>
        <v/>
      </c>
      <c r="D8396" s="11" t="str">
        <f>IF($B8396 &lt;&gt; "",VLOOKUP(MID(B8396,3,5),'Recyclabilité Prod Matx'!C:F,3,FALSE),"")</f>
        <v/>
      </c>
      <c r="E8396" s="11" t="str">
        <f>IF($B8396 &lt;&gt; "",VLOOKUP(MID(B8396,3,5),'Recyclabilité Prod Matx'!C:F,4,FALSE), "")</f>
        <v/>
      </c>
      <c r="F8396" s="12" t="str">
        <f>IF($B8396 &lt;&gt; "", IF(C8396="Totale","",IF(D8396 = 0, "", VLOOKUP(D8396,'Cond Compo'!A:B,2,FALSE))),"")</f>
        <v/>
      </c>
      <c r="G8396" s="28"/>
      <c r="H8396" s="11" t="str">
        <f xml:space="preserve"> IF(C8396="Totale",2,IF($G8396 &lt;&gt; "", IF(D8396 = "E",MATCH(G8396, 'Cond Compo'!D$16:D$18, 0), MATCH(G8396, 'Cond Compo'!C$16:C$19, 0)), ""))</f>
        <v/>
      </c>
      <c r="I8396" s="12" t="str">
        <f>IF($E8396 &lt;&gt; "", IF(E8396 = 0, "", VLOOKUP(E8396,'Cond Perturbation'!A:B,2,FALSE)),"")</f>
        <v/>
      </c>
      <c r="J8396" s="28"/>
      <c r="K8396" s="29" t="str">
        <f>IF($B8396 &lt;&gt; "", IF(C8396="Oui",IF(H8396=1,IF(E8396=0,Résultat!G$8,IF(J8396="No",Résultat!$G$8,Résultat!$G$7)),IF(H8396=2,IF(E8396=0,Résultat!G$9,IF(J8396="No",Résultat!$G$9,Résultat!$G$7)),Résultat!$G$7)),IF(C8396 = "Totale", IF(H8396=1,IF(E8396=0,Résultat!G$8,IF(J8396="No",Résultat!$G$9,Résultat!$G$7)),IF(H8396=2,IF(E8396=0,Résultat!G$9,IF(J8396="No",Résultat!$G$9,Résultat!$G$7)),Résultat!$G$7)),Résultat!$G$7)), "")</f>
        <v/>
      </c>
    </row>
    <row r="8397" spans="1:11" ht="20.100000000000001" customHeight="1">
      <c r="A8397" s="26"/>
      <c r="B8397" s="27"/>
      <c r="C8397" s="11" t="str">
        <f>IF($B8397 &lt;&gt; "",VLOOKUP(MID(B8397,3,5),'Recyclabilité Prod Matx'!C:F,2,FALSE), "")</f>
        <v/>
      </c>
      <c r="D8397" s="11" t="str">
        <f>IF($B8397 &lt;&gt; "",VLOOKUP(MID(B8397,3,5),'Recyclabilité Prod Matx'!C:F,3,FALSE),"")</f>
        <v/>
      </c>
      <c r="E8397" s="11" t="str">
        <f>IF($B8397 &lt;&gt; "",VLOOKUP(MID(B8397,3,5),'Recyclabilité Prod Matx'!C:F,4,FALSE), "")</f>
        <v/>
      </c>
      <c r="F8397" s="12" t="str">
        <f>IF($B8397 &lt;&gt; "", IF(C8397="Totale","",IF(D8397 = 0, "", VLOOKUP(D8397,'Cond Compo'!A:B,2,FALSE))),"")</f>
        <v/>
      </c>
      <c r="G8397" s="28"/>
      <c r="H8397" s="11" t="str">
        <f xml:space="preserve"> IF(C8397="Totale",2,IF($G8397 &lt;&gt; "", IF(D8397 = "E",MATCH(G8397, 'Cond Compo'!D$16:D$18, 0), MATCH(G8397, 'Cond Compo'!C$16:C$19, 0)), ""))</f>
        <v/>
      </c>
      <c r="I8397" s="12" t="str">
        <f>IF($E8397 &lt;&gt; "", IF(E8397 = 0, "", VLOOKUP(E8397,'Cond Perturbation'!A:B,2,FALSE)),"")</f>
        <v/>
      </c>
      <c r="J8397" s="28"/>
      <c r="K8397" s="29" t="str">
        <f>IF($B8397 &lt;&gt; "", IF(C8397="Oui",IF(H8397=1,IF(E8397=0,Résultat!G$8,IF(J8397="No",Résultat!$G$8,Résultat!$G$7)),IF(H8397=2,IF(E8397=0,Résultat!G$9,IF(J8397="No",Résultat!$G$9,Résultat!$G$7)),Résultat!$G$7)),IF(C8397 = "Totale", IF(H8397=1,IF(E8397=0,Résultat!G$8,IF(J8397="No",Résultat!$G$9,Résultat!$G$7)),IF(H8397=2,IF(E8397=0,Résultat!G$9,IF(J8397="No",Résultat!$G$9,Résultat!$G$7)),Résultat!$G$7)),Résultat!$G$7)), "")</f>
        <v/>
      </c>
    </row>
    <row r="8398" spans="1:11" ht="20.100000000000001" customHeight="1">
      <c r="A8398" s="26"/>
      <c r="B8398" s="27"/>
      <c r="C8398" s="11" t="str">
        <f>IF($B8398 &lt;&gt; "",VLOOKUP(MID(B8398,3,5),'Recyclabilité Prod Matx'!C:F,2,FALSE), "")</f>
        <v/>
      </c>
      <c r="D8398" s="11" t="str">
        <f>IF($B8398 &lt;&gt; "",VLOOKUP(MID(B8398,3,5),'Recyclabilité Prod Matx'!C:F,3,FALSE),"")</f>
        <v/>
      </c>
      <c r="E8398" s="11" t="str">
        <f>IF($B8398 &lt;&gt; "",VLOOKUP(MID(B8398,3,5),'Recyclabilité Prod Matx'!C:F,4,FALSE), "")</f>
        <v/>
      </c>
      <c r="F8398" s="12" t="str">
        <f>IF($B8398 &lt;&gt; "", IF(C8398="Totale","",IF(D8398 = 0, "", VLOOKUP(D8398,'Cond Compo'!A:B,2,FALSE))),"")</f>
        <v/>
      </c>
      <c r="G8398" s="28"/>
      <c r="H8398" s="11" t="str">
        <f xml:space="preserve"> IF(C8398="Totale",2,IF($G8398 &lt;&gt; "", IF(D8398 = "E",MATCH(G8398, 'Cond Compo'!D$16:D$18, 0), MATCH(G8398, 'Cond Compo'!C$16:C$19, 0)), ""))</f>
        <v/>
      </c>
      <c r="I8398" s="12" t="str">
        <f>IF($E8398 &lt;&gt; "", IF(E8398 = 0, "", VLOOKUP(E8398,'Cond Perturbation'!A:B,2,FALSE)),"")</f>
        <v/>
      </c>
      <c r="J8398" s="28"/>
      <c r="K8398" s="29" t="str">
        <f>IF($B8398 &lt;&gt; "", IF(C8398="Oui",IF(H8398=1,IF(E8398=0,Résultat!G$8,IF(J8398="No",Résultat!$G$8,Résultat!$G$7)),IF(H8398=2,IF(E8398=0,Résultat!G$9,IF(J8398="No",Résultat!$G$9,Résultat!$G$7)),Résultat!$G$7)),IF(C8398 = "Totale", IF(H8398=1,IF(E8398=0,Résultat!G$8,IF(J8398="No",Résultat!$G$9,Résultat!$G$7)),IF(H8398=2,IF(E8398=0,Résultat!G$9,IF(J8398="No",Résultat!$G$9,Résultat!$G$7)),Résultat!$G$7)),Résultat!$G$7)), "")</f>
        <v/>
      </c>
    </row>
    <row r="8399" spans="1:11" ht="20.100000000000001" customHeight="1">
      <c r="A8399" s="26"/>
      <c r="B8399" s="27"/>
      <c r="C8399" s="11" t="str">
        <f>IF($B8399 &lt;&gt; "",VLOOKUP(MID(B8399,3,5),'Recyclabilité Prod Matx'!C:F,2,FALSE), "")</f>
        <v/>
      </c>
      <c r="D8399" s="11" t="str">
        <f>IF($B8399 &lt;&gt; "",VLOOKUP(MID(B8399,3,5),'Recyclabilité Prod Matx'!C:F,3,FALSE),"")</f>
        <v/>
      </c>
      <c r="E8399" s="11" t="str">
        <f>IF($B8399 &lt;&gt; "",VLOOKUP(MID(B8399,3,5),'Recyclabilité Prod Matx'!C:F,4,FALSE), "")</f>
        <v/>
      </c>
      <c r="F8399" s="12" t="str">
        <f>IF($B8399 &lt;&gt; "", IF(C8399="Totale","",IF(D8399 = 0, "", VLOOKUP(D8399,'Cond Compo'!A:B,2,FALSE))),"")</f>
        <v/>
      </c>
      <c r="G8399" s="28"/>
      <c r="H8399" s="11" t="str">
        <f xml:space="preserve"> IF(C8399="Totale",2,IF($G8399 &lt;&gt; "", IF(D8399 = "E",MATCH(G8399, 'Cond Compo'!D$16:D$18, 0), MATCH(G8399, 'Cond Compo'!C$16:C$19, 0)), ""))</f>
        <v/>
      </c>
      <c r="I8399" s="12" t="str">
        <f>IF($E8399 &lt;&gt; "", IF(E8399 = 0, "", VLOOKUP(E8399,'Cond Perturbation'!A:B,2,FALSE)),"")</f>
        <v/>
      </c>
      <c r="J8399" s="28"/>
      <c r="K8399" s="29" t="str">
        <f>IF($B8399 &lt;&gt; "", IF(C8399="Oui",IF(H8399=1,IF(E8399=0,Résultat!G$8,IF(J8399="No",Résultat!$G$8,Résultat!$G$7)),IF(H8399=2,IF(E8399=0,Résultat!G$9,IF(J8399="No",Résultat!$G$9,Résultat!$G$7)),Résultat!$G$7)),IF(C8399 = "Totale", IF(H8399=1,IF(E8399=0,Résultat!G$8,IF(J8399="No",Résultat!$G$9,Résultat!$G$7)),IF(H8399=2,IF(E8399=0,Résultat!G$9,IF(J8399="No",Résultat!$G$9,Résultat!$G$7)),Résultat!$G$7)),Résultat!$G$7)), "")</f>
        <v/>
      </c>
    </row>
    <row r="8400" spans="1:11" ht="20.100000000000001" customHeight="1">
      <c r="A8400" s="26"/>
      <c r="B8400" s="27"/>
      <c r="C8400" s="11" t="str">
        <f>IF($B8400 &lt;&gt; "",VLOOKUP(MID(B8400,3,5),'Recyclabilité Prod Matx'!C:F,2,FALSE), "")</f>
        <v/>
      </c>
      <c r="D8400" s="11" t="str">
        <f>IF($B8400 &lt;&gt; "",VLOOKUP(MID(B8400,3,5),'Recyclabilité Prod Matx'!C:F,3,FALSE),"")</f>
        <v/>
      </c>
      <c r="E8400" s="11" t="str">
        <f>IF($B8400 &lt;&gt; "",VLOOKUP(MID(B8400,3,5),'Recyclabilité Prod Matx'!C:F,4,FALSE), "")</f>
        <v/>
      </c>
      <c r="F8400" s="12" t="str">
        <f>IF($B8400 &lt;&gt; "", IF(C8400="Totale","",IF(D8400 = 0, "", VLOOKUP(D8400,'Cond Compo'!A:B,2,FALSE))),"")</f>
        <v/>
      </c>
      <c r="G8400" s="28"/>
      <c r="H8400" s="11" t="str">
        <f xml:space="preserve"> IF(C8400="Totale",2,IF($G8400 &lt;&gt; "", IF(D8400 = "E",MATCH(G8400, 'Cond Compo'!D$16:D$18, 0), MATCH(G8400, 'Cond Compo'!C$16:C$19, 0)), ""))</f>
        <v/>
      </c>
      <c r="I8400" s="12" t="str">
        <f>IF($E8400 &lt;&gt; "", IF(E8400 = 0, "", VLOOKUP(E8400,'Cond Perturbation'!A:B,2,FALSE)),"")</f>
        <v/>
      </c>
      <c r="J8400" s="28"/>
      <c r="K8400" s="29" t="str">
        <f>IF($B8400 &lt;&gt; "", IF(C8400="Oui",IF(H8400=1,IF(E8400=0,Résultat!G$8,IF(J8400="No",Résultat!$G$8,Résultat!$G$7)),IF(H8400=2,IF(E8400=0,Résultat!G$9,IF(J8400="No",Résultat!$G$9,Résultat!$G$7)),Résultat!$G$7)),IF(C8400 = "Totale", IF(H8400=1,IF(E8400=0,Résultat!G$8,IF(J8400="No",Résultat!$G$9,Résultat!$G$7)),IF(H8400=2,IF(E8400=0,Résultat!G$9,IF(J8400="No",Résultat!$G$9,Résultat!$G$7)),Résultat!$G$7)),Résultat!$G$7)), "")</f>
        <v/>
      </c>
    </row>
    <row r="8401" spans="1:11" ht="20.100000000000001" customHeight="1">
      <c r="A8401" s="26"/>
      <c r="B8401" s="27"/>
      <c r="C8401" s="11" t="str">
        <f>IF($B8401 &lt;&gt; "",VLOOKUP(MID(B8401,3,5),'Recyclabilité Prod Matx'!C:F,2,FALSE), "")</f>
        <v/>
      </c>
      <c r="D8401" s="11" t="str">
        <f>IF($B8401 &lt;&gt; "",VLOOKUP(MID(B8401,3,5),'Recyclabilité Prod Matx'!C:F,3,FALSE),"")</f>
        <v/>
      </c>
      <c r="E8401" s="11" t="str">
        <f>IF($B8401 &lt;&gt; "",VLOOKUP(MID(B8401,3,5),'Recyclabilité Prod Matx'!C:F,4,FALSE), "")</f>
        <v/>
      </c>
      <c r="F8401" s="12" t="str">
        <f>IF($B8401 &lt;&gt; "", IF(C8401="Totale","",IF(D8401 = 0, "", VLOOKUP(D8401,'Cond Compo'!A:B,2,FALSE))),"")</f>
        <v/>
      </c>
      <c r="G8401" s="28"/>
      <c r="H8401" s="11" t="str">
        <f xml:space="preserve"> IF(C8401="Totale",2,IF($G8401 &lt;&gt; "", IF(D8401 = "E",MATCH(G8401, 'Cond Compo'!D$16:D$18, 0), MATCH(G8401, 'Cond Compo'!C$16:C$19, 0)), ""))</f>
        <v/>
      </c>
      <c r="I8401" s="12" t="str">
        <f>IF($E8401 &lt;&gt; "", IF(E8401 = 0, "", VLOOKUP(E8401,'Cond Perturbation'!A:B,2,FALSE)),"")</f>
        <v/>
      </c>
      <c r="J8401" s="28"/>
      <c r="K8401" s="29" t="str">
        <f>IF($B8401 &lt;&gt; "", IF(C8401="Oui",IF(H8401=1,IF(E8401=0,Résultat!G$8,IF(J8401="No",Résultat!$G$8,Résultat!$G$7)),IF(H8401=2,IF(E8401=0,Résultat!G$9,IF(J8401="No",Résultat!$G$9,Résultat!$G$7)),Résultat!$G$7)),IF(C8401 = "Totale", IF(H8401=1,IF(E8401=0,Résultat!G$8,IF(J8401="No",Résultat!$G$9,Résultat!$G$7)),IF(H8401=2,IF(E8401=0,Résultat!G$9,IF(J8401="No",Résultat!$G$9,Résultat!$G$7)),Résultat!$G$7)),Résultat!$G$7)), "")</f>
        <v/>
      </c>
    </row>
    <row r="8402" spans="1:11" ht="20.100000000000001" customHeight="1">
      <c r="A8402" s="26"/>
      <c r="B8402" s="27"/>
      <c r="C8402" s="11" t="str">
        <f>IF($B8402 &lt;&gt; "",VLOOKUP(MID(B8402,3,5),'Recyclabilité Prod Matx'!C:F,2,FALSE), "")</f>
        <v/>
      </c>
      <c r="D8402" s="11" t="str">
        <f>IF($B8402 &lt;&gt; "",VLOOKUP(MID(B8402,3,5),'Recyclabilité Prod Matx'!C:F,3,FALSE),"")</f>
        <v/>
      </c>
      <c r="E8402" s="11" t="str">
        <f>IF($B8402 &lt;&gt; "",VLOOKUP(MID(B8402,3,5),'Recyclabilité Prod Matx'!C:F,4,FALSE), "")</f>
        <v/>
      </c>
      <c r="F8402" s="12" t="str">
        <f>IF($B8402 &lt;&gt; "", IF(C8402="Totale","",IF(D8402 = 0, "", VLOOKUP(D8402,'Cond Compo'!A:B,2,FALSE))),"")</f>
        <v/>
      </c>
      <c r="G8402" s="28"/>
      <c r="H8402" s="11" t="str">
        <f xml:space="preserve"> IF(C8402="Totale",2,IF($G8402 &lt;&gt; "", IF(D8402 = "E",MATCH(G8402, 'Cond Compo'!D$16:D$18, 0), MATCH(G8402, 'Cond Compo'!C$16:C$19, 0)), ""))</f>
        <v/>
      </c>
      <c r="I8402" s="12" t="str">
        <f>IF($E8402 &lt;&gt; "", IF(E8402 = 0, "", VLOOKUP(E8402,'Cond Perturbation'!A:B,2,FALSE)),"")</f>
        <v/>
      </c>
      <c r="J8402" s="28"/>
      <c r="K8402" s="29" t="str">
        <f>IF($B8402 &lt;&gt; "", IF(C8402="Oui",IF(H8402=1,IF(E8402=0,Résultat!G$8,IF(J8402="No",Résultat!$G$8,Résultat!$G$7)),IF(H8402=2,IF(E8402=0,Résultat!G$9,IF(J8402="No",Résultat!$G$9,Résultat!$G$7)),Résultat!$G$7)),IF(C8402 = "Totale", IF(H8402=1,IF(E8402=0,Résultat!G$8,IF(J8402="No",Résultat!$G$9,Résultat!$G$7)),IF(H8402=2,IF(E8402=0,Résultat!G$9,IF(J8402="No",Résultat!$G$9,Résultat!$G$7)),Résultat!$G$7)),Résultat!$G$7)), "")</f>
        <v/>
      </c>
    </row>
    <row r="8403" spans="1:11" ht="20.100000000000001" customHeight="1">
      <c r="A8403" s="26"/>
      <c r="B8403" s="27"/>
      <c r="C8403" s="11" t="str">
        <f>IF($B8403 &lt;&gt; "",VLOOKUP(MID(B8403,3,5),'Recyclabilité Prod Matx'!C:F,2,FALSE), "")</f>
        <v/>
      </c>
      <c r="D8403" s="11" t="str">
        <f>IF($B8403 &lt;&gt; "",VLOOKUP(MID(B8403,3,5),'Recyclabilité Prod Matx'!C:F,3,FALSE),"")</f>
        <v/>
      </c>
      <c r="E8403" s="11" t="str">
        <f>IF($B8403 &lt;&gt; "",VLOOKUP(MID(B8403,3,5),'Recyclabilité Prod Matx'!C:F,4,FALSE), "")</f>
        <v/>
      </c>
      <c r="F8403" s="12" t="str">
        <f>IF($B8403 &lt;&gt; "", IF(C8403="Totale","",IF(D8403 = 0, "", VLOOKUP(D8403,'Cond Compo'!A:B,2,FALSE))),"")</f>
        <v/>
      </c>
      <c r="G8403" s="28"/>
      <c r="H8403" s="11" t="str">
        <f xml:space="preserve"> IF(C8403="Totale",2,IF($G8403 &lt;&gt; "", IF(D8403 = "E",MATCH(G8403, 'Cond Compo'!D$16:D$18, 0), MATCH(G8403, 'Cond Compo'!C$16:C$19, 0)), ""))</f>
        <v/>
      </c>
      <c r="I8403" s="12" t="str">
        <f>IF($E8403 &lt;&gt; "", IF(E8403 = 0, "", VLOOKUP(E8403,'Cond Perturbation'!A:B,2,FALSE)),"")</f>
        <v/>
      </c>
      <c r="J8403" s="28"/>
      <c r="K8403" s="29" t="str">
        <f>IF($B8403 &lt;&gt; "", IF(C8403="Oui",IF(H8403=1,IF(E8403=0,Résultat!G$8,IF(J8403="No",Résultat!$G$8,Résultat!$G$7)),IF(H8403=2,IF(E8403=0,Résultat!G$9,IF(J8403="No",Résultat!$G$9,Résultat!$G$7)),Résultat!$G$7)),IF(C8403 = "Totale", IF(H8403=1,IF(E8403=0,Résultat!G$8,IF(J8403="No",Résultat!$G$9,Résultat!$G$7)),IF(H8403=2,IF(E8403=0,Résultat!G$9,IF(J8403="No",Résultat!$G$9,Résultat!$G$7)),Résultat!$G$7)),Résultat!$G$7)), "")</f>
        <v/>
      </c>
    </row>
    <row r="8404" spans="1:11" ht="20.100000000000001" customHeight="1">
      <c r="A8404" s="26"/>
      <c r="B8404" s="27"/>
      <c r="C8404" s="11" t="str">
        <f>IF($B8404 &lt;&gt; "",VLOOKUP(MID(B8404,3,5),'Recyclabilité Prod Matx'!C:F,2,FALSE), "")</f>
        <v/>
      </c>
      <c r="D8404" s="11" t="str">
        <f>IF($B8404 &lt;&gt; "",VLOOKUP(MID(B8404,3,5),'Recyclabilité Prod Matx'!C:F,3,FALSE),"")</f>
        <v/>
      </c>
      <c r="E8404" s="11" t="str">
        <f>IF($B8404 &lt;&gt; "",VLOOKUP(MID(B8404,3,5),'Recyclabilité Prod Matx'!C:F,4,FALSE), "")</f>
        <v/>
      </c>
      <c r="F8404" s="12" t="str">
        <f>IF($B8404 &lt;&gt; "", IF(C8404="Totale","",IF(D8404 = 0, "", VLOOKUP(D8404,'Cond Compo'!A:B,2,FALSE))),"")</f>
        <v/>
      </c>
      <c r="G8404" s="28"/>
      <c r="H8404" s="11" t="str">
        <f xml:space="preserve"> IF(C8404="Totale",2,IF($G8404 &lt;&gt; "", IF(D8404 = "E",MATCH(G8404, 'Cond Compo'!D$16:D$18, 0), MATCH(G8404, 'Cond Compo'!C$16:C$19, 0)), ""))</f>
        <v/>
      </c>
      <c r="I8404" s="12" t="str">
        <f>IF($E8404 &lt;&gt; "", IF(E8404 = 0, "", VLOOKUP(E8404,'Cond Perturbation'!A:B,2,FALSE)),"")</f>
        <v/>
      </c>
      <c r="J8404" s="28"/>
      <c r="K8404" s="29" t="str">
        <f>IF($B8404 &lt;&gt; "", IF(C8404="Oui",IF(H8404=1,IF(E8404=0,Résultat!G$8,IF(J8404="No",Résultat!$G$8,Résultat!$G$7)),IF(H8404=2,IF(E8404=0,Résultat!G$9,IF(J8404="No",Résultat!$G$9,Résultat!$G$7)),Résultat!$G$7)),IF(C8404 = "Totale", IF(H8404=1,IF(E8404=0,Résultat!G$8,IF(J8404="No",Résultat!$G$9,Résultat!$G$7)),IF(H8404=2,IF(E8404=0,Résultat!G$9,IF(J8404="No",Résultat!$G$9,Résultat!$G$7)),Résultat!$G$7)),Résultat!$G$7)), "")</f>
        <v/>
      </c>
    </row>
    <row r="8405" spans="1:11" ht="20.100000000000001" customHeight="1">
      <c r="A8405" s="26"/>
      <c r="B8405" s="27"/>
      <c r="C8405" s="11" t="str">
        <f>IF($B8405 &lt;&gt; "",VLOOKUP(MID(B8405,3,5),'Recyclabilité Prod Matx'!C:F,2,FALSE), "")</f>
        <v/>
      </c>
      <c r="D8405" s="11" t="str">
        <f>IF($B8405 &lt;&gt; "",VLOOKUP(MID(B8405,3,5),'Recyclabilité Prod Matx'!C:F,3,FALSE),"")</f>
        <v/>
      </c>
      <c r="E8405" s="11" t="str">
        <f>IF($B8405 &lt;&gt; "",VLOOKUP(MID(B8405,3,5),'Recyclabilité Prod Matx'!C:F,4,FALSE), "")</f>
        <v/>
      </c>
      <c r="F8405" s="12" t="str">
        <f>IF($B8405 &lt;&gt; "", IF(C8405="Totale","",IF(D8405 = 0, "", VLOOKUP(D8405,'Cond Compo'!A:B,2,FALSE))),"")</f>
        <v/>
      </c>
      <c r="G8405" s="28"/>
      <c r="H8405" s="11" t="str">
        <f xml:space="preserve"> IF(C8405="Totale",2,IF($G8405 &lt;&gt; "", IF(D8405 = "E",MATCH(G8405, 'Cond Compo'!D$16:D$18, 0), MATCH(G8405, 'Cond Compo'!C$16:C$19, 0)), ""))</f>
        <v/>
      </c>
      <c r="I8405" s="12" t="str">
        <f>IF($E8405 &lt;&gt; "", IF(E8405 = 0, "", VLOOKUP(E8405,'Cond Perturbation'!A:B,2,FALSE)),"")</f>
        <v/>
      </c>
      <c r="J8405" s="28"/>
      <c r="K8405" s="29" t="str">
        <f>IF($B8405 &lt;&gt; "", IF(C8405="Oui",IF(H8405=1,IF(E8405=0,Résultat!G$8,IF(J8405="No",Résultat!$G$8,Résultat!$G$7)),IF(H8405=2,IF(E8405=0,Résultat!G$9,IF(J8405="No",Résultat!$G$9,Résultat!$G$7)),Résultat!$G$7)),IF(C8405 = "Totale", IF(H8405=1,IF(E8405=0,Résultat!G$8,IF(J8405="No",Résultat!$G$9,Résultat!$G$7)),IF(H8405=2,IF(E8405=0,Résultat!G$9,IF(J8405="No",Résultat!$G$9,Résultat!$G$7)),Résultat!$G$7)),Résultat!$G$7)), "")</f>
        <v/>
      </c>
    </row>
    <row r="8406" spans="1:11" ht="20.100000000000001" customHeight="1">
      <c r="A8406" s="26"/>
      <c r="B8406" s="27"/>
      <c r="C8406" s="11" t="str">
        <f>IF($B8406 &lt;&gt; "",VLOOKUP(MID(B8406,3,5),'Recyclabilité Prod Matx'!C:F,2,FALSE), "")</f>
        <v/>
      </c>
      <c r="D8406" s="11" t="str">
        <f>IF($B8406 &lt;&gt; "",VLOOKUP(MID(B8406,3,5),'Recyclabilité Prod Matx'!C:F,3,FALSE),"")</f>
        <v/>
      </c>
      <c r="E8406" s="11" t="str">
        <f>IF($B8406 &lt;&gt; "",VLOOKUP(MID(B8406,3,5),'Recyclabilité Prod Matx'!C:F,4,FALSE), "")</f>
        <v/>
      </c>
      <c r="F8406" s="12" t="str">
        <f>IF($B8406 &lt;&gt; "", IF(C8406="Totale","",IF(D8406 = 0, "", VLOOKUP(D8406,'Cond Compo'!A:B,2,FALSE))),"")</f>
        <v/>
      </c>
      <c r="G8406" s="28"/>
      <c r="H8406" s="11" t="str">
        <f xml:space="preserve"> IF(C8406="Totale",2,IF($G8406 &lt;&gt; "", IF(D8406 = "E",MATCH(G8406, 'Cond Compo'!D$16:D$18, 0), MATCH(G8406, 'Cond Compo'!C$16:C$19, 0)), ""))</f>
        <v/>
      </c>
      <c r="I8406" s="12" t="str">
        <f>IF($E8406 &lt;&gt; "", IF(E8406 = 0, "", VLOOKUP(E8406,'Cond Perturbation'!A:B,2,FALSE)),"")</f>
        <v/>
      </c>
      <c r="J8406" s="28"/>
      <c r="K8406" s="29" t="str">
        <f>IF($B8406 &lt;&gt; "", IF(C8406="Oui",IF(H8406=1,IF(E8406=0,Résultat!G$8,IF(J8406="No",Résultat!$G$8,Résultat!$G$7)),IF(H8406=2,IF(E8406=0,Résultat!G$9,IF(J8406="No",Résultat!$G$9,Résultat!$G$7)),Résultat!$G$7)),IF(C8406 = "Totale", IF(H8406=1,IF(E8406=0,Résultat!G$8,IF(J8406="No",Résultat!$G$9,Résultat!$G$7)),IF(H8406=2,IF(E8406=0,Résultat!G$9,IF(J8406="No",Résultat!$G$9,Résultat!$G$7)),Résultat!$G$7)),Résultat!$G$7)), "")</f>
        <v/>
      </c>
    </row>
    <row r="8407" spans="1:11" ht="20.100000000000001" customHeight="1">
      <c r="A8407" s="26"/>
      <c r="B8407" s="27"/>
      <c r="C8407" s="11" t="str">
        <f>IF($B8407 &lt;&gt; "",VLOOKUP(MID(B8407,3,5),'Recyclabilité Prod Matx'!C:F,2,FALSE), "")</f>
        <v/>
      </c>
      <c r="D8407" s="11" t="str">
        <f>IF($B8407 &lt;&gt; "",VLOOKUP(MID(B8407,3,5),'Recyclabilité Prod Matx'!C:F,3,FALSE),"")</f>
        <v/>
      </c>
      <c r="E8407" s="11" t="str">
        <f>IF($B8407 &lt;&gt; "",VLOOKUP(MID(B8407,3,5),'Recyclabilité Prod Matx'!C:F,4,FALSE), "")</f>
        <v/>
      </c>
      <c r="F8407" s="12" t="str">
        <f>IF($B8407 &lt;&gt; "", IF(C8407="Totale","",IF(D8407 = 0, "", VLOOKUP(D8407,'Cond Compo'!A:B,2,FALSE))),"")</f>
        <v/>
      </c>
      <c r="G8407" s="28"/>
      <c r="H8407" s="11" t="str">
        <f xml:space="preserve"> IF(C8407="Totale",2,IF($G8407 &lt;&gt; "", IF(D8407 = "E",MATCH(G8407, 'Cond Compo'!D$16:D$18, 0), MATCH(G8407, 'Cond Compo'!C$16:C$19, 0)), ""))</f>
        <v/>
      </c>
      <c r="I8407" s="12" t="str">
        <f>IF($E8407 &lt;&gt; "", IF(E8407 = 0, "", VLOOKUP(E8407,'Cond Perturbation'!A:B,2,FALSE)),"")</f>
        <v/>
      </c>
      <c r="J8407" s="28"/>
      <c r="K8407" s="29" t="str">
        <f>IF($B8407 &lt;&gt; "", IF(C8407="Oui",IF(H8407=1,IF(E8407=0,Résultat!G$8,IF(J8407="No",Résultat!$G$8,Résultat!$G$7)),IF(H8407=2,IF(E8407=0,Résultat!G$9,IF(J8407="No",Résultat!$G$9,Résultat!$G$7)),Résultat!$G$7)),IF(C8407 = "Totale", IF(H8407=1,IF(E8407=0,Résultat!G$8,IF(J8407="No",Résultat!$G$9,Résultat!$G$7)),IF(H8407=2,IF(E8407=0,Résultat!G$9,IF(J8407="No",Résultat!$G$9,Résultat!$G$7)),Résultat!$G$7)),Résultat!$G$7)), "")</f>
        <v/>
      </c>
    </row>
    <row r="8408" spans="1:11" ht="20.100000000000001" customHeight="1">
      <c r="A8408" s="26"/>
      <c r="B8408" s="27"/>
      <c r="C8408" s="11" t="str">
        <f>IF($B8408 &lt;&gt; "",VLOOKUP(MID(B8408,3,5),'Recyclabilité Prod Matx'!C:F,2,FALSE), "")</f>
        <v/>
      </c>
      <c r="D8408" s="11" t="str">
        <f>IF($B8408 &lt;&gt; "",VLOOKUP(MID(B8408,3,5),'Recyclabilité Prod Matx'!C:F,3,FALSE),"")</f>
        <v/>
      </c>
      <c r="E8408" s="11" t="str">
        <f>IF($B8408 &lt;&gt; "",VLOOKUP(MID(B8408,3,5),'Recyclabilité Prod Matx'!C:F,4,FALSE), "")</f>
        <v/>
      </c>
      <c r="F8408" s="12" t="str">
        <f>IF($B8408 &lt;&gt; "", IF(C8408="Totale","",IF(D8408 = 0, "", VLOOKUP(D8408,'Cond Compo'!A:B,2,FALSE))),"")</f>
        <v/>
      </c>
      <c r="G8408" s="28"/>
      <c r="H8408" s="11" t="str">
        <f xml:space="preserve"> IF(C8408="Totale",2,IF($G8408 &lt;&gt; "", IF(D8408 = "E",MATCH(G8408, 'Cond Compo'!D$16:D$18, 0), MATCH(G8408, 'Cond Compo'!C$16:C$19, 0)), ""))</f>
        <v/>
      </c>
      <c r="I8408" s="12" t="str">
        <f>IF($E8408 &lt;&gt; "", IF(E8408 = 0, "", VLOOKUP(E8408,'Cond Perturbation'!A:B,2,FALSE)),"")</f>
        <v/>
      </c>
      <c r="J8408" s="28"/>
      <c r="K8408" s="29" t="str">
        <f>IF($B8408 &lt;&gt; "", IF(C8408="Oui",IF(H8408=1,IF(E8408=0,Résultat!G$8,IF(J8408="No",Résultat!$G$8,Résultat!$G$7)),IF(H8408=2,IF(E8408=0,Résultat!G$9,IF(J8408="No",Résultat!$G$9,Résultat!$G$7)),Résultat!$G$7)),IF(C8408 = "Totale", IF(H8408=1,IF(E8408=0,Résultat!G$8,IF(J8408="No",Résultat!$G$9,Résultat!$G$7)),IF(H8408=2,IF(E8408=0,Résultat!G$9,IF(J8408="No",Résultat!$G$9,Résultat!$G$7)),Résultat!$G$7)),Résultat!$G$7)), "")</f>
        <v/>
      </c>
    </row>
    <row r="8409" spans="1:11" ht="20.100000000000001" customHeight="1">
      <c r="A8409" s="26"/>
      <c r="B8409" s="27"/>
      <c r="C8409" s="11" t="str">
        <f>IF($B8409 &lt;&gt; "",VLOOKUP(MID(B8409,3,5),'Recyclabilité Prod Matx'!C:F,2,FALSE), "")</f>
        <v/>
      </c>
      <c r="D8409" s="11" t="str">
        <f>IF($B8409 &lt;&gt; "",VLOOKUP(MID(B8409,3,5),'Recyclabilité Prod Matx'!C:F,3,FALSE),"")</f>
        <v/>
      </c>
      <c r="E8409" s="11" t="str">
        <f>IF($B8409 &lt;&gt; "",VLOOKUP(MID(B8409,3,5),'Recyclabilité Prod Matx'!C:F,4,FALSE), "")</f>
        <v/>
      </c>
      <c r="F8409" s="12" t="str">
        <f>IF($B8409 &lt;&gt; "", IF(C8409="Totale","",IF(D8409 = 0, "", VLOOKUP(D8409,'Cond Compo'!A:B,2,FALSE))),"")</f>
        <v/>
      </c>
      <c r="G8409" s="28"/>
      <c r="H8409" s="11" t="str">
        <f xml:space="preserve"> IF(C8409="Totale",2,IF($G8409 &lt;&gt; "", IF(D8409 = "E",MATCH(G8409, 'Cond Compo'!D$16:D$18, 0), MATCH(G8409, 'Cond Compo'!C$16:C$19, 0)), ""))</f>
        <v/>
      </c>
      <c r="I8409" s="12" t="str">
        <f>IF($E8409 &lt;&gt; "", IF(E8409 = 0, "", VLOOKUP(E8409,'Cond Perturbation'!A:B,2,FALSE)),"")</f>
        <v/>
      </c>
      <c r="J8409" s="28"/>
      <c r="K8409" s="29" t="str">
        <f>IF($B8409 &lt;&gt; "", IF(C8409="Oui",IF(H8409=1,IF(E8409=0,Résultat!G$8,IF(J8409="No",Résultat!$G$8,Résultat!$G$7)),IF(H8409=2,IF(E8409=0,Résultat!G$9,IF(J8409="No",Résultat!$G$9,Résultat!$G$7)),Résultat!$G$7)),IF(C8409 = "Totale", IF(H8409=1,IF(E8409=0,Résultat!G$8,IF(J8409="No",Résultat!$G$9,Résultat!$G$7)),IF(H8409=2,IF(E8409=0,Résultat!G$9,IF(J8409="No",Résultat!$G$9,Résultat!$G$7)),Résultat!$G$7)),Résultat!$G$7)), "")</f>
        <v/>
      </c>
    </row>
    <row r="8410" spans="1:11" ht="20.100000000000001" customHeight="1">
      <c r="A8410" s="26"/>
      <c r="B8410" s="27"/>
      <c r="C8410" s="11" t="str">
        <f>IF($B8410 &lt;&gt; "",VLOOKUP(MID(B8410,3,5),'Recyclabilité Prod Matx'!C:F,2,FALSE), "")</f>
        <v/>
      </c>
      <c r="D8410" s="11" t="str">
        <f>IF($B8410 &lt;&gt; "",VLOOKUP(MID(B8410,3,5),'Recyclabilité Prod Matx'!C:F,3,FALSE),"")</f>
        <v/>
      </c>
      <c r="E8410" s="11" t="str">
        <f>IF($B8410 &lt;&gt; "",VLOOKUP(MID(B8410,3,5),'Recyclabilité Prod Matx'!C:F,4,FALSE), "")</f>
        <v/>
      </c>
      <c r="F8410" s="12" t="str">
        <f>IF($B8410 &lt;&gt; "", IF(C8410="Totale","",IF(D8410 = 0, "", VLOOKUP(D8410,'Cond Compo'!A:B,2,FALSE))),"")</f>
        <v/>
      </c>
      <c r="G8410" s="28"/>
      <c r="H8410" s="11" t="str">
        <f xml:space="preserve"> IF(C8410="Totale",2,IF($G8410 &lt;&gt; "", IF(D8410 = "E",MATCH(G8410, 'Cond Compo'!D$16:D$18, 0), MATCH(G8410, 'Cond Compo'!C$16:C$19, 0)), ""))</f>
        <v/>
      </c>
      <c r="I8410" s="12" t="str">
        <f>IF($E8410 &lt;&gt; "", IF(E8410 = 0, "", VLOOKUP(E8410,'Cond Perturbation'!A:B,2,FALSE)),"")</f>
        <v/>
      </c>
      <c r="J8410" s="28"/>
      <c r="K8410" s="29" t="str">
        <f>IF($B8410 &lt;&gt; "", IF(C8410="Oui",IF(H8410=1,IF(E8410=0,Résultat!G$8,IF(J8410="No",Résultat!$G$8,Résultat!$G$7)),IF(H8410=2,IF(E8410=0,Résultat!G$9,IF(J8410="No",Résultat!$G$9,Résultat!$G$7)),Résultat!$G$7)),IF(C8410 = "Totale", IF(H8410=1,IF(E8410=0,Résultat!G$8,IF(J8410="No",Résultat!$G$9,Résultat!$G$7)),IF(H8410=2,IF(E8410=0,Résultat!G$9,IF(J8410="No",Résultat!$G$9,Résultat!$G$7)),Résultat!$G$7)),Résultat!$G$7)), "")</f>
        <v/>
      </c>
    </row>
    <row r="8411" spans="1:11" ht="20.100000000000001" customHeight="1">
      <c r="A8411" s="26"/>
      <c r="B8411" s="27"/>
      <c r="C8411" s="11" t="str">
        <f>IF($B8411 &lt;&gt; "",VLOOKUP(MID(B8411,3,5),'Recyclabilité Prod Matx'!C:F,2,FALSE), "")</f>
        <v/>
      </c>
      <c r="D8411" s="11" t="str">
        <f>IF($B8411 &lt;&gt; "",VLOOKUP(MID(B8411,3,5),'Recyclabilité Prod Matx'!C:F,3,FALSE),"")</f>
        <v/>
      </c>
      <c r="E8411" s="11" t="str">
        <f>IF($B8411 &lt;&gt; "",VLOOKUP(MID(B8411,3,5),'Recyclabilité Prod Matx'!C:F,4,FALSE), "")</f>
        <v/>
      </c>
      <c r="F8411" s="12" t="str">
        <f>IF($B8411 &lt;&gt; "", IF(C8411="Totale","",IF(D8411 = 0, "", VLOOKUP(D8411,'Cond Compo'!A:B,2,FALSE))),"")</f>
        <v/>
      </c>
      <c r="G8411" s="28"/>
      <c r="H8411" s="11" t="str">
        <f xml:space="preserve"> IF(C8411="Totale",2,IF($G8411 &lt;&gt; "", IF(D8411 = "E",MATCH(G8411, 'Cond Compo'!D$16:D$18, 0), MATCH(G8411, 'Cond Compo'!C$16:C$19, 0)), ""))</f>
        <v/>
      </c>
      <c r="I8411" s="12" t="str">
        <f>IF($E8411 &lt;&gt; "", IF(E8411 = 0, "", VLOOKUP(E8411,'Cond Perturbation'!A:B,2,FALSE)),"")</f>
        <v/>
      </c>
      <c r="J8411" s="28"/>
      <c r="K8411" s="29" t="str">
        <f>IF($B8411 &lt;&gt; "", IF(C8411="Oui",IF(H8411=1,IF(E8411=0,Résultat!G$8,IF(J8411="No",Résultat!$G$8,Résultat!$G$7)),IF(H8411=2,IF(E8411=0,Résultat!G$9,IF(J8411="No",Résultat!$G$9,Résultat!$G$7)),Résultat!$G$7)),IF(C8411 = "Totale", IF(H8411=1,IF(E8411=0,Résultat!G$8,IF(J8411="No",Résultat!$G$9,Résultat!$G$7)),IF(H8411=2,IF(E8411=0,Résultat!G$9,IF(J8411="No",Résultat!$G$9,Résultat!$G$7)),Résultat!$G$7)),Résultat!$G$7)), "")</f>
        <v/>
      </c>
    </row>
    <row r="8412" spans="1:11" ht="20.100000000000001" customHeight="1">
      <c r="A8412" s="26"/>
      <c r="B8412" s="27"/>
      <c r="C8412" s="11" t="str">
        <f>IF($B8412 &lt;&gt; "",VLOOKUP(MID(B8412,3,5),'Recyclabilité Prod Matx'!C:F,2,FALSE), "")</f>
        <v/>
      </c>
      <c r="D8412" s="11" t="str">
        <f>IF($B8412 &lt;&gt; "",VLOOKUP(MID(B8412,3,5),'Recyclabilité Prod Matx'!C:F,3,FALSE),"")</f>
        <v/>
      </c>
      <c r="E8412" s="11" t="str">
        <f>IF($B8412 &lt;&gt; "",VLOOKUP(MID(B8412,3,5),'Recyclabilité Prod Matx'!C:F,4,FALSE), "")</f>
        <v/>
      </c>
      <c r="F8412" s="12" t="str">
        <f>IF($B8412 &lt;&gt; "", IF(C8412="Totale","",IF(D8412 = 0, "", VLOOKUP(D8412,'Cond Compo'!A:B,2,FALSE))),"")</f>
        <v/>
      </c>
      <c r="G8412" s="28"/>
      <c r="H8412" s="11" t="str">
        <f xml:space="preserve"> IF(C8412="Totale",2,IF($G8412 &lt;&gt; "", IF(D8412 = "E",MATCH(G8412, 'Cond Compo'!D$16:D$18, 0), MATCH(G8412, 'Cond Compo'!C$16:C$19, 0)), ""))</f>
        <v/>
      </c>
      <c r="I8412" s="12" t="str">
        <f>IF($E8412 &lt;&gt; "", IF(E8412 = 0, "", VLOOKUP(E8412,'Cond Perturbation'!A:B,2,FALSE)),"")</f>
        <v/>
      </c>
      <c r="J8412" s="28"/>
      <c r="K8412" s="29" t="str">
        <f>IF($B8412 &lt;&gt; "", IF(C8412="Oui",IF(H8412=1,IF(E8412=0,Résultat!G$8,IF(J8412="No",Résultat!$G$8,Résultat!$G$7)),IF(H8412=2,IF(E8412=0,Résultat!G$9,IF(J8412="No",Résultat!$G$9,Résultat!$G$7)),Résultat!$G$7)),IF(C8412 = "Totale", IF(H8412=1,IF(E8412=0,Résultat!G$8,IF(J8412="No",Résultat!$G$9,Résultat!$G$7)),IF(H8412=2,IF(E8412=0,Résultat!G$9,IF(J8412="No",Résultat!$G$9,Résultat!$G$7)),Résultat!$G$7)),Résultat!$G$7)), "")</f>
        <v/>
      </c>
    </row>
    <row r="8413" spans="1:11" ht="20.100000000000001" customHeight="1">
      <c r="A8413" s="26"/>
      <c r="B8413" s="27"/>
      <c r="C8413" s="11" t="str">
        <f>IF($B8413 &lt;&gt; "",VLOOKUP(MID(B8413,3,5),'Recyclabilité Prod Matx'!C:F,2,FALSE), "")</f>
        <v/>
      </c>
      <c r="D8413" s="11" t="str">
        <f>IF($B8413 &lt;&gt; "",VLOOKUP(MID(B8413,3,5),'Recyclabilité Prod Matx'!C:F,3,FALSE),"")</f>
        <v/>
      </c>
      <c r="E8413" s="11" t="str">
        <f>IF($B8413 &lt;&gt; "",VLOOKUP(MID(B8413,3,5),'Recyclabilité Prod Matx'!C:F,4,FALSE), "")</f>
        <v/>
      </c>
      <c r="F8413" s="12" t="str">
        <f>IF($B8413 &lt;&gt; "", IF(C8413="Totale","",IF(D8413 = 0, "", VLOOKUP(D8413,'Cond Compo'!A:B,2,FALSE))),"")</f>
        <v/>
      </c>
      <c r="G8413" s="28"/>
      <c r="H8413" s="11" t="str">
        <f xml:space="preserve"> IF(C8413="Totale",2,IF($G8413 &lt;&gt; "", IF(D8413 = "E",MATCH(G8413, 'Cond Compo'!D$16:D$18, 0), MATCH(G8413, 'Cond Compo'!C$16:C$19, 0)), ""))</f>
        <v/>
      </c>
      <c r="I8413" s="12" t="str">
        <f>IF($E8413 &lt;&gt; "", IF(E8413 = 0, "", VLOOKUP(E8413,'Cond Perturbation'!A:B,2,FALSE)),"")</f>
        <v/>
      </c>
      <c r="J8413" s="28"/>
      <c r="K8413" s="29" t="str">
        <f>IF($B8413 &lt;&gt; "", IF(C8413="Oui",IF(H8413=1,IF(E8413=0,Résultat!G$8,IF(J8413="No",Résultat!$G$8,Résultat!$G$7)),IF(H8413=2,IF(E8413=0,Résultat!G$9,IF(J8413="No",Résultat!$G$9,Résultat!$G$7)),Résultat!$G$7)),IF(C8413 = "Totale", IF(H8413=1,IF(E8413=0,Résultat!G$8,IF(J8413="No",Résultat!$G$9,Résultat!$G$7)),IF(H8413=2,IF(E8413=0,Résultat!G$9,IF(J8413="No",Résultat!$G$9,Résultat!$G$7)),Résultat!$G$7)),Résultat!$G$7)), "")</f>
        <v/>
      </c>
    </row>
    <row r="8414" spans="1:11" ht="20.100000000000001" customHeight="1">
      <c r="A8414" s="26"/>
      <c r="B8414" s="27"/>
      <c r="C8414" s="11" t="str">
        <f>IF($B8414 &lt;&gt; "",VLOOKUP(MID(B8414,3,5),'Recyclabilité Prod Matx'!C:F,2,FALSE), "")</f>
        <v/>
      </c>
      <c r="D8414" s="11" t="str">
        <f>IF($B8414 &lt;&gt; "",VLOOKUP(MID(B8414,3,5),'Recyclabilité Prod Matx'!C:F,3,FALSE),"")</f>
        <v/>
      </c>
      <c r="E8414" s="11" t="str">
        <f>IF($B8414 &lt;&gt; "",VLOOKUP(MID(B8414,3,5),'Recyclabilité Prod Matx'!C:F,4,FALSE), "")</f>
        <v/>
      </c>
      <c r="F8414" s="12" t="str">
        <f>IF($B8414 &lt;&gt; "", IF(C8414="Totale","",IF(D8414 = 0, "", VLOOKUP(D8414,'Cond Compo'!A:B,2,FALSE))),"")</f>
        <v/>
      </c>
      <c r="G8414" s="28"/>
      <c r="H8414" s="11" t="str">
        <f xml:space="preserve"> IF(C8414="Totale",2,IF($G8414 &lt;&gt; "", IF(D8414 = "E",MATCH(G8414, 'Cond Compo'!D$16:D$18, 0), MATCH(G8414, 'Cond Compo'!C$16:C$19, 0)), ""))</f>
        <v/>
      </c>
      <c r="I8414" s="12" t="str">
        <f>IF($E8414 &lt;&gt; "", IF(E8414 = 0, "", VLOOKUP(E8414,'Cond Perturbation'!A:B,2,FALSE)),"")</f>
        <v/>
      </c>
      <c r="J8414" s="28"/>
      <c r="K8414" s="29" t="str">
        <f>IF($B8414 &lt;&gt; "", IF(C8414="Oui",IF(H8414=1,IF(E8414=0,Résultat!G$8,IF(J8414="No",Résultat!$G$8,Résultat!$G$7)),IF(H8414=2,IF(E8414=0,Résultat!G$9,IF(J8414="No",Résultat!$G$9,Résultat!$G$7)),Résultat!$G$7)),IF(C8414 = "Totale", IF(H8414=1,IF(E8414=0,Résultat!G$8,IF(J8414="No",Résultat!$G$9,Résultat!$G$7)),IF(H8414=2,IF(E8414=0,Résultat!G$9,IF(J8414="No",Résultat!$G$9,Résultat!$G$7)),Résultat!$G$7)),Résultat!$G$7)), "")</f>
        <v/>
      </c>
    </row>
    <row r="8415" spans="1:11" ht="20.100000000000001" customHeight="1">
      <c r="A8415" s="26"/>
      <c r="B8415" s="27"/>
      <c r="C8415" s="11" t="str">
        <f>IF($B8415 &lt;&gt; "",VLOOKUP(MID(B8415,3,5),'Recyclabilité Prod Matx'!C:F,2,FALSE), "")</f>
        <v/>
      </c>
      <c r="D8415" s="11" t="str">
        <f>IF($B8415 &lt;&gt; "",VLOOKUP(MID(B8415,3,5),'Recyclabilité Prod Matx'!C:F,3,FALSE),"")</f>
        <v/>
      </c>
      <c r="E8415" s="11" t="str">
        <f>IF($B8415 &lt;&gt; "",VLOOKUP(MID(B8415,3,5),'Recyclabilité Prod Matx'!C:F,4,FALSE), "")</f>
        <v/>
      </c>
      <c r="F8415" s="12" t="str">
        <f>IF($B8415 &lt;&gt; "", IF(C8415="Totale","",IF(D8415 = 0, "", VLOOKUP(D8415,'Cond Compo'!A:B,2,FALSE))),"")</f>
        <v/>
      </c>
      <c r="G8415" s="28"/>
      <c r="H8415" s="11" t="str">
        <f xml:space="preserve"> IF(C8415="Totale",2,IF($G8415 &lt;&gt; "", IF(D8415 = "E",MATCH(G8415, 'Cond Compo'!D$16:D$18, 0), MATCH(G8415, 'Cond Compo'!C$16:C$19, 0)), ""))</f>
        <v/>
      </c>
      <c r="I8415" s="12" t="str">
        <f>IF($E8415 &lt;&gt; "", IF(E8415 = 0, "", VLOOKUP(E8415,'Cond Perturbation'!A:B,2,FALSE)),"")</f>
        <v/>
      </c>
      <c r="J8415" s="28"/>
      <c r="K8415" s="29" t="str">
        <f>IF($B8415 &lt;&gt; "", IF(C8415="Oui",IF(H8415=1,IF(E8415=0,Résultat!G$8,IF(J8415="No",Résultat!$G$8,Résultat!$G$7)),IF(H8415=2,IF(E8415=0,Résultat!G$9,IF(J8415="No",Résultat!$G$9,Résultat!$G$7)),Résultat!$G$7)),IF(C8415 = "Totale", IF(H8415=1,IF(E8415=0,Résultat!G$8,IF(J8415="No",Résultat!$G$9,Résultat!$G$7)),IF(H8415=2,IF(E8415=0,Résultat!G$9,IF(J8415="No",Résultat!$G$9,Résultat!$G$7)),Résultat!$G$7)),Résultat!$G$7)), "")</f>
        <v/>
      </c>
    </row>
    <row r="8416" spans="1:11" ht="20.100000000000001" customHeight="1">
      <c r="A8416" s="26"/>
      <c r="B8416" s="27"/>
      <c r="C8416" s="11" t="str">
        <f>IF($B8416 &lt;&gt; "",VLOOKUP(MID(B8416,3,5),'Recyclabilité Prod Matx'!C:F,2,FALSE), "")</f>
        <v/>
      </c>
      <c r="D8416" s="11" t="str">
        <f>IF($B8416 &lt;&gt; "",VLOOKUP(MID(B8416,3,5),'Recyclabilité Prod Matx'!C:F,3,FALSE),"")</f>
        <v/>
      </c>
      <c r="E8416" s="11" t="str">
        <f>IF($B8416 &lt;&gt; "",VLOOKUP(MID(B8416,3,5),'Recyclabilité Prod Matx'!C:F,4,FALSE), "")</f>
        <v/>
      </c>
      <c r="F8416" s="12" t="str">
        <f>IF($B8416 &lt;&gt; "", IF(C8416="Totale","",IF(D8416 = 0, "", VLOOKUP(D8416,'Cond Compo'!A:B,2,FALSE))),"")</f>
        <v/>
      </c>
      <c r="G8416" s="28"/>
      <c r="H8416" s="11" t="str">
        <f xml:space="preserve"> IF(C8416="Totale",2,IF($G8416 &lt;&gt; "", IF(D8416 = "E",MATCH(G8416, 'Cond Compo'!D$16:D$18, 0), MATCH(G8416, 'Cond Compo'!C$16:C$19, 0)), ""))</f>
        <v/>
      </c>
      <c r="I8416" s="12" t="str">
        <f>IF($E8416 &lt;&gt; "", IF(E8416 = 0, "", VLOOKUP(E8416,'Cond Perturbation'!A:B,2,FALSE)),"")</f>
        <v/>
      </c>
      <c r="J8416" s="28"/>
      <c r="K8416" s="29" t="str">
        <f>IF($B8416 &lt;&gt; "", IF(C8416="Oui",IF(H8416=1,IF(E8416=0,Résultat!G$8,IF(J8416="No",Résultat!$G$8,Résultat!$G$7)),IF(H8416=2,IF(E8416=0,Résultat!G$9,IF(J8416="No",Résultat!$G$9,Résultat!$G$7)),Résultat!$G$7)),IF(C8416 = "Totale", IF(H8416=1,IF(E8416=0,Résultat!G$8,IF(J8416="No",Résultat!$G$9,Résultat!$G$7)),IF(H8416=2,IF(E8416=0,Résultat!G$9,IF(J8416="No",Résultat!$G$9,Résultat!$G$7)),Résultat!$G$7)),Résultat!$G$7)), "")</f>
        <v/>
      </c>
    </row>
    <row r="8417" spans="1:11" ht="20.100000000000001" customHeight="1">
      <c r="A8417" s="26"/>
      <c r="B8417" s="27"/>
      <c r="C8417" s="11" t="str">
        <f>IF($B8417 &lt;&gt; "",VLOOKUP(MID(B8417,3,5),'Recyclabilité Prod Matx'!C:F,2,FALSE), "")</f>
        <v/>
      </c>
      <c r="D8417" s="11" t="str">
        <f>IF($B8417 &lt;&gt; "",VLOOKUP(MID(B8417,3,5),'Recyclabilité Prod Matx'!C:F,3,FALSE),"")</f>
        <v/>
      </c>
      <c r="E8417" s="11" t="str">
        <f>IF($B8417 &lt;&gt; "",VLOOKUP(MID(B8417,3,5),'Recyclabilité Prod Matx'!C:F,4,FALSE), "")</f>
        <v/>
      </c>
      <c r="F8417" s="12" t="str">
        <f>IF($B8417 &lt;&gt; "", IF(C8417="Totale","",IF(D8417 = 0, "", VLOOKUP(D8417,'Cond Compo'!A:B,2,FALSE))),"")</f>
        <v/>
      </c>
      <c r="G8417" s="28"/>
      <c r="H8417" s="11" t="str">
        <f xml:space="preserve"> IF(C8417="Totale",2,IF($G8417 &lt;&gt; "", IF(D8417 = "E",MATCH(G8417, 'Cond Compo'!D$16:D$18, 0), MATCH(G8417, 'Cond Compo'!C$16:C$19, 0)), ""))</f>
        <v/>
      </c>
      <c r="I8417" s="12" t="str">
        <f>IF($E8417 &lt;&gt; "", IF(E8417 = 0, "", VLOOKUP(E8417,'Cond Perturbation'!A:B,2,FALSE)),"")</f>
        <v/>
      </c>
      <c r="J8417" s="28"/>
      <c r="K8417" s="29" t="str">
        <f>IF($B8417 &lt;&gt; "", IF(C8417="Oui",IF(H8417=1,IF(E8417=0,Résultat!G$8,IF(J8417="No",Résultat!$G$8,Résultat!$G$7)),IF(H8417=2,IF(E8417=0,Résultat!G$9,IF(J8417="No",Résultat!$G$9,Résultat!$G$7)),Résultat!$G$7)),IF(C8417 = "Totale", IF(H8417=1,IF(E8417=0,Résultat!G$8,IF(J8417="No",Résultat!$G$9,Résultat!$G$7)),IF(H8417=2,IF(E8417=0,Résultat!G$9,IF(J8417="No",Résultat!$G$9,Résultat!$G$7)),Résultat!$G$7)),Résultat!$G$7)), "")</f>
        <v/>
      </c>
    </row>
    <row r="8418" spans="1:11" ht="20.100000000000001" customHeight="1">
      <c r="A8418" s="26"/>
      <c r="B8418" s="27"/>
      <c r="C8418" s="11" t="str">
        <f>IF($B8418 &lt;&gt; "",VLOOKUP(MID(B8418,3,5),'Recyclabilité Prod Matx'!C:F,2,FALSE), "")</f>
        <v/>
      </c>
      <c r="D8418" s="11" t="str">
        <f>IF($B8418 &lt;&gt; "",VLOOKUP(MID(B8418,3,5),'Recyclabilité Prod Matx'!C:F,3,FALSE),"")</f>
        <v/>
      </c>
      <c r="E8418" s="11" t="str">
        <f>IF($B8418 &lt;&gt; "",VLOOKUP(MID(B8418,3,5),'Recyclabilité Prod Matx'!C:F,4,FALSE), "")</f>
        <v/>
      </c>
      <c r="F8418" s="12" t="str">
        <f>IF($B8418 &lt;&gt; "", IF(C8418="Totale","",IF(D8418 = 0, "", VLOOKUP(D8418,'Cond Compo'!A:B,2,FALSE))),"")</f>
        <v/>
      </c>
      <c r="G8418" s="28"/>
      <c r="H8418" s="11" t="str">
        <f xml:space="preserve"> IF(C8418="Totale",2,IF($G8418 &lt;&gt; "", IF(D8418 = "E",MATCH(G8418, 'Cond Compo'!D$16:D$18, 0), MATCH(G8418, 'Cond Compo'!C$16:C$19, 0)), ""))</f>
        <v/>
      </c>
      <c r="I8418" s="12" t="str">
        <f>IF($E8418 &lt;&gt; "", IF(E8418 = 0, "", VLOOKUP(E8418,'Cond Perturbation'!A:B,2,FALSE)),"")</f>
        <v/>
      </c>
      <c r="J8418" s="28"/>
      <c r="K8418" s="29" t="str">
        <f>IF($B8418 &lt;&gt; "", IF(C8418="Oui",IF(H8418=1,IF(E8418=0,Résultat!G$8,IF(J8418="No",Résultat!$G$8,Résultat!$G$7)),IF(H8418=2,IF(E8418=0,Résultat!G$9,IF(J8418="No",Résultat!$G$9,Résultat!$G$7)),Résultat!$G$7)),IF(C8418 = "Totale", IF(H8418=1,IF(E8418=0,Résultat!G$8,IF(J8418="No",Résultat!$G$9,Résultat!$G$7)),IF(H8418=2,IF(E8418=0,Résultat!G$9,IF(J8418="No",Résultat!$G$9,Résultat!$G$7)),Résultat!$G$7)),Résultat!$G$7)), "")</f>
        <v/>
      </c>
    </row>
    <row r="8419" spans="1:11" ht="20.100000000000001" customHeight="1">
      <c r="A8419" s="26"/>
      <c r="B8419" s="27"/>
      <c r="C8419" s="11" t="str">
        <f>IF($B8419 &lt;&gt; "",VLOOKUP(MID(B8419,3,5),'Recyclabilité Prod Matx'!C:F,2,FALSE), "")</f>
        <v/>
      </c>
      <c r="D8419" s="11" t="str">
        <f>IF($B8419 &lt;&gt; "",VLOOKUP(MID(B8419,3,5),'Recyclabilité Prod Matx'!C:F,3,FALSE),"")</f>
        <v/>
      </c>
      <c r="E8419" s="11" t="str">
        <f>IF($B8419 &lt;&gt; "",VLOOKUP(MID(B8419,3,5),'Recyclabilité Prod Matx'!C:F,4,FALSE), "")</f>
        <v/>
      </c>
      <c r="F8419" s="12" t="str">
        <f>IF($B8419 &lt;&gt; "", IF(C8419="Totale","",IF(D8419 = 0, "", VLOOKUP(D8419,'Cond Compo'!A:B,2,FALSE))),"")</f>
        <v/>
      </c>
      <c r="G8419" s="28"/>
      <c r="H8419" s="11" t="str">
        <f xml:space="preserve"> IF(C8419="Totale",2,IF($G8419 &lt;&gt; "", IF(D8419 = "E",MATCH(G8419, 'Cond Compo'!D$16:D$18, 0), MATCH(G8419, 'Cond Compo'!C$16:C$19, 0)), ""))</f>
        <v/>
      </c>
      <c r="I8419" s="12" t="str">
        <f>IF($E8419 &lt;&gt; "", IF(E8419 = 0, "", VLOOKUP(E8419,'Cond Perturbation'!A:B,2,FALSE)),"")</f>
        <v/>
      </c>
      <c r="J8419" s="28"/>
      <c r="K8419" s="29" t="str">
        <f>IF($B8419 &lt;&gt; "", IF(C8419="Oui",IF(H8419=1,IF(E8419=0,Résultat!G$8,IF(J8419="No",Résultat!$G$8,Résultat!$G$7)),IF(H8419=2,IF(E8419=0,Résultat!G$9,IF(J8419="No",Résultat!$G$9,Résultat!$G$7)),Résultat!$G$7)),IF(C8419 = "Totale", IF(H8419=1,IF(E8419=0,Résultat!G$8,IF(J8419="No",Résultat!$G$9,Résultat!$G$7)),IF(H8419=2,IF(E8419=0,Résultat!G$9,IF(J8419="No",Résultat!$G$9,Résultat!$G$7)),Résultat!$G$7)),Résultat!$G$7)), "")</f>
        <v/>
      </c>
    </row>
    <row r="8420" spans="1:11" ht="20.100000000000001" customHeight="1">
      <c r="A8420" s="26"/>
      <c r="B8420" s="27"/>
      <c r="C8420" s="11" t="str">
        <f>IF($B8420 &lt;&gt; "",VLOOKUP(MID(B8420,3,5),'Recyclabilité Prod Matx'!C:F,2,FALSE), "")</f>
        <v/>
      </c>
      <c r="D8420" s="11" t="str">
        <f>IF($B8420 &lt;&gt; "",VLOOKUP(MID(B8420,3,5),'Recyclabilité Prod Matx'!C:F,3,FALSE),"")</f>
        <v/>
      </c>
      <c r="E8420" s="11" t="str">
        <f>IF($B8420 &lt;&gt; "",VLOOKUP(MID(B8420,3,5),'Recyclabilité Prod Matx'!C:F,4,FALSE), "")</f>
        <v/>
      </c>
      <c r="F8420" s="12" t="str">
        <f>IF($B8420 &lt;&gt; "", IF(C8420="Totale","",IF(D8420 = 0, "", VLOOKUP(D8420,'Cond Compo'!A:B,2,FALSE))),"")</f>
        <v/>
      </c>
      <c r="G8420" s="28"/>
      <c r="H8420" s="11" t="str">
        <f xml:space="preserve"> IF(C8420="Totale",2,IF($G8420 &lt;&gt; "", IF(D8420 = "E",MATCH(G8420, 'Cond Compo'!D$16:D$18, 0), MATCH(G8420, 'Cond Compo'!C$16:C$19, 0)), ""))</f>
        <v/>
      </c>
      <c r="I8420" s="12" t="str">
        <f>IF($E8420 &lt;&gt; "", IF(E8420 = 0, "", VLOOKUP(E8420,'Cond Perturbation'!A:B,2,FALSE)),"")</f>
        <v/>
      </c>
      <c r="J8420" s="28"/>
      <c r="K8420" s="29" t="str">
        <f>IF($B8420 &lt;&gt; "", IF(C8420="Oui",IF(H8420=1,IF(E8420=0,Résultat!G$8,IF(J8420="No",Résultat!$G$8,Résultat!$G$7)),IF(H8420=2,IF(E8420=0,Résultat!G$9,IF(J8420="No",Résultat!$G$9,Résultat!$G$7)),Résultat!$G$7)),IF(C8420 = "Totale", IF(H8420=1,IF(E8420=0,Résultat!G$8,IF(J8420="No",Résultat!$G$9,Résultat!$G$7)),IF(H8420=2,IF(E8420=0,Résultat!G$9,IF(J8420="No",Résultat!$G$9,Résultat!$G$7)),Résultat!$G$7)),Résultat!$G$7)), "")</f>
        <v/>
      </c>
    </row>
    <row r="8421" spans="1:11" ht="20.100000000000001" customHeight="1">
      <c r="A8421" s="26"/>
      <c r="B8421" s="27"/>
      <c r="C8421" s="11" t="str">
        <f>IF($B8421 &lt;&gt; "",VLOOKUP(MID(B8421,3,5),'Recyclabilité Prod Matx'!C:F,2,FALSE), "")</f>
        <v/>
      </c>
      <c r="D8421" s="11" t="str">
        <f>IF($B8421 &lt;&gt; "",VLOOKUP(MID(B8421,3,5),'Recyclabilité Prod Matx'!C:F,3,FALSE),"")</f>
        <v/>
      </c>
      <c r="E8421" s="11" t="str">
        <f>IF($B8421 &lt;&gt; "",VLOOKUP(MID(B8421,3,5),'Recyclabilité Prod Matx'!C:F,4,FALSE), "")</f>
        <v/>
      </c>
      <c r="F8421" s="12" t="str">
        <f>IF($B8421 &lt;&gt; "", IF(C8421="Totale","",IF(D8421 = 0, "", VLOOKUP(D8421,'Cond Compo'!A:B,2,FALSE))),"")</f>
        <v/>
      </c>
      <c r="G8421" s="28"/>
      <c r="H8421" s="11" t="str">
        <f xml:space="preserve"> IF(C8421="Totale",2,IF($G8421 &lt;&gt; "", IF(D8421 = "E",MATCH(G8421, 'Cond Compo'!D$16:D$18, 0), MATCH(G8421, 'Cond Compo'!C$16:C$19, 0)), ""))</f>
        <v/>
      </c>
      <c r="I8421" s="12" t="str">
        <f>IF($E8421 &lt;&gt; "", IF(E8421 = 0, "", VLOOKUP(E8421,'Cond Perturbation'!A:B,2,FALSE)),"")</f>
        <v/>
      </c>
      <c r="J8421" s="28"/>
      <c r="K8421" s="29" t="str">
        <f>IF($B8421 &lt;&gt; "", IF(C8421="Oui",IF(H8421=1,IF(E8421=0,Résultat!G$8,IF(J8421="No",Résultat!$G$8,Résultat!$G$7)),IF(H8421=2,IF(E8421=0,Résultat!G$9,IF(J8421="No",Résultat!$G$9,Résultat!$G$7)),Résultat!$G$7)),IF(C8421 = "Totale", IF(H8421=1,IF(E8421=0,Résultat!G$8,IF(J8421="No",Résultat!$G$9,Résultat!$G$7)),IF(H8421=2,IF(E8421=0,Résultat!G$9,IF(J8421="No",Résultat!$G$9,Résultat!$G$7)),Résultat!$G$7)),Résultat!$G$7)), "")</f>
        <v/>
      </c>
    </row>
    <row r="8422" spans="1:11" ht="20.100000000000001" customHeight="1">
      <c r="A8422" s="26"/>
      <c r="B8422" s="27"/>
      <c r="C8422" s="11" t="str">
        <f>IF($B8422 &lt;&gt; "",VLOOKUP(MID(B8422,3,5),'Recyclabilité Prod Matx'!C:F,2,FALSE), "")</f>
        <v/>
      </c>
      <c r="D8422" s="11" t="str">
        <f>IF($B8422 &lt;&gt; "",VLOOKUP(MID(B8422,3,5),'Recyclabilité Prod Matx'!C:F,3,FALSE),"")</f>
        <v/>
      </c>
      <c r="E8422" s="11" t="str">
        <f>IF($B8422 &lt;&gt; "",VLOOKUP(MID(B8422,3,5),'Recyclabilité Prod Matx'!C:F,4,FALSE), "")</f>
        <v/>
      </c>
      <c r="F8422" s="12" t="str">
        <f>IF($B8422 &lt;&gt; "", IF(C8422="Totale","",IF(D8422 = 0, "", VLOOKUP(D8422,'Cond Compo'!A:B,2,FALSE))),"")</f>
        <v/>
      </c>
      <c r="G8422" s="28"/>
      <c r="H8422" s="11" t="str">
        <f xml:space="preserve"> IF(C8422="Totale",2,IF($G8422 &lt;&gt; "", IF(D8422 = "E",MATCH(G8422, 'Cond Compo'!D$16:D$18, 0), MATCH(G8422, 'Cond Compo'!C$16:C$19, 0)), ""))</f>
        <v/>
      </c>
      <c r="I8422" s="12" t="str">
        <f>IF($E8422 &lt;&gt; "", IF(E8422 = 0, "", VLOOKUP(E8422,'Cond Perturbation'!A:B,2,FALSE)),"")</f>
        <v/>
      </c>
      <c r="J8422" s="28"/>
      <c r="K8422" s="29" t="str">
        <f>IF($B8422 &lt;&gt; "", IF(C8422="Oui",IF(H8422=1,IF(E8422=0,Résultat!G$8,IF(J8422="No",Résultat!$G$8,Résultat!$G$7)),IF(H8422=2,IF(E8422=0,Résultat!G$9,IF(J8422="No",Résultat!$G$9,Résultat!$G$7)),Résultat!$G$7)),IF(C8422 = "Totale", IF(H8422=1,IF(E8422=0,Résultat!G$8,IF(J8422="No",Résultat!$G$9,Résultat!$G$7)),IF(H8422=2,IF(E8422=0,Résultat!G$9,IF(J8422="No",Résultat!$G$9,Résultat!$G$7)),Résultat!$G$7)),Résultat!$G$7)), "")</f>
        <v/>
      </c>
    </row>
    <row r="8423" spans="1:11" ht="20.100000000000001" customHeight="1">
      <c r="A8423" s="26"/>
      <c r="B8423" s="27"/>
      <c r="C8423" s="11" t="str">
        <f>IF($B8423 &lt;&gt; "",VLOOKUP(MID(B8423,3,5),'Recyclabilité Prod Matx'!C:F,2,FALSE), "")</f>
        <v/>
      </c>
      <c r="D8423" s="11" t="str">
        <f>IF($B8423 &lt;&gt; "",VLOOKUP(MID(B8423,3,5),'Recyclabilité Prod Matx'!C:F,3,FALSE),"")</f>
        <v/>
      </c>
      <c r="E8423" s="11" t="str">
        <f>IF($B8423 &lt;&gt; "",VLOOKUP(MID(B8423,3,5),'Recyclabilité Prod Matx'!C:F,4,FALSE), "")</f>
        <v/>
      </c>
      <c r="F8423" s="12" t="str">
        <f>IF($B8423 &lt;&gt; "", IF(C8423="Totale","",IF(D8423 = 0, "", VLOOKUP(D8423,'Cond Compo'!A:B,2,FALSE))),"")</f>
        <v/>
      </c>
      <c r="G8423" s="28"/>
      <c r="H8423" s="11" t="str">
        <f xml:space="preserve"> IF(C8423="Totale",2,IF($G8423 &lt;&gt; "", IF(D8423 = "E",MATCH(G8423, 'Cond Compo'!D$16:D$18, 0), MATCH(G8423, 'Cond Compo'!C$16:C$19, 0)), ""))</f>
        <v/>
      </c>
      <c r="I8423" s="12" t="str">
        <f>IF($E8423 &lt;&gt; "", IF(E8423 = 0, "", VLOOKUP(E8423,'Cond Perturbation'!A:B,2,FALSE)),"")</f>
        <v/>
      </c>
      <c r="J8423" s="28"/>
      <c r="K8423" s="29" t="str">
        <f>IF($B8423 &lt;&gt; "", IF(C8423="Oui",IF(H8423=1,IF(E8423=0,Résultat!G$8,IF(J8423="No",Résultat!$G$8,Résultat!$G$7)),IF(H8423=2,IF(E8423=0,Résultat!G$9,IF(J8423="No",Résultat!$G$9,Résultat!$G$7)),Résultat!$G$7)),IF(C8423 = "Totale", IF(H8423=1,IF(E8423=0,Résultat!G$8,IF(J8423="No",Résultat!$G$9,Résultat!$G$7)),IF(H8423=2,IF(E8423=0,Résultat!G$9,IF(J8423="No",Résultat!$G$9,Résultat!$G$7)),Résultat!$G$7)),Résultat!$G$7)), "")</f>
        <v/>
      </c>
    </row>
    <row r="8424" spans="1:11" ht="20.100000000000001" customHeight="1">
      <c r="A8424" s="26"/>
      <c r="B8424" s="27"/>
      <c r="C8424" s="11" t="str">
        <f>IF($B8424 &lt;&gt; "",VLOOKUP(MID(B8424,3,5),'Recyclabilité Prod Matx'!C:F,2,FALSE), "")</f>
        <v/>
      </c>
      <c r="D8424" s="11" t="str">
        <f>IF($B8424 &lt;&gt; "",VLOOKUP(MID(B8424,3,5),'Recyclabilité Prod Matx'!C:F,3,FALSE),"")</f>
        <v/>
      </c>
      <c r="E8424" s="11" t="str">
        <f>IF($B8424 &lt;&gt; "",VLOOKUP(MID(B8424,3,5),'Recyclabilité Prod Matx'!C:F,4,FALSE), "")</f>
        <v/>
      </c>
      <c r="F8424" s="12" t="str">
        <f>IF($B8424 &lt;&gt; "", IF(C8424="Totale","",IF(D8424 = 0, "", VLOOKUP(D8424,'Cond Compo'!A:B,2,FALSE))),"")</f>
        <v/>
      </c>
      <c r="G8424" s="28"/>
      <c r="H8424" s="11" t="str">
        <f xml:space="preserve"> IF(C8424="Totale",2,IF($G8424 &lt;&gt; "", IF(D8424 = "E",MATCH(G8424, 'Cond Compo'!D$16:D$18, 0), MATCH(G8424, 'Cond Compo'!C$16:C$19, 0)), ""))</f>
        <v/>
      </c>
      <c r="I8424" s="12" t="str">
        <f>IF($E8424 &lt;&gt; "", IF(E8424 = 0, "", VLOOKUP(E8424,'Cond Perturbation'!A:B,2,FALSE)),"")</f>
        <v/>
      </c>
      <c r="J8424" s="28"/>
      <c r="K8424" s="29" t="str">
        <f>IF($B8424 &lt;&gt; "", IF(C8424="Oui",IF(H8424=1,IF(E8424=0,Résultat!G$8,IF(J8424="No",Résultat!$G$8,Résultat!$G$7)),IF(H8424=2,IF(E8424=0,Résultat!G$9,IF(J8424="No",Résultat!$G$9,Résultat!$G$7)),Résultat!$G$7)),IF(C8424 = "Totale", IF(H8424=1,IF(E8424=0,Résultat!G$8,IF(J8424="No",Résultat!$G$9,Résultat!$G$7)),IF(H8424=2,IF(E8424=0,Résultat!G$9,IF(J8424="No",Résultat!$G$9,Résultat!$G$7)),Résultat!$G$7)),Résultat!$G$7)), "")</f>
        <v/>
      </c>
    </row>
    <row r="8425" spans="1:11" ht="20.100000000000001" customHeight="1">
      <c r="A8425" s="26"/>
      <c r="B8425" s="27"/>
      <c r="C8425" s="11" t="str">
        <f>IF($B8425 &lt;&gt; "",VLOOKUP(MID(B8425,3,5),'Recyclabilité Prod Matx'!C:F,2,FALSE), "")</f>
        <v/>
      </c>
      <c r="D8425" s="11" t="str">
        <f>IF($B8425 &lt;&gt; "",VLOOKUP(MID(B8425,3,5),'Recyclabilité Prod Matx'!C:F,3,FALSE),"")</f>
        <v/>
      </c>
      <c r="E8425" s="11" t="str">
        <f>IF($B8425 &lt;&gt; "",VLOOKUP(MID(B8425,3,5),'Recyclabilité Prod Matx'!C:F,4,FALSE), "")</f>
        <v/>
      </c>
      <c r="F8425" s="12" t="str">
        <f>IF($B8425 &lt;&gt; "", IF(C8425="Totale","",IF(D8425 = 0, "", VLOOKUP(D8425,'Cond Compo'!A:B,2,FALSE))),"")</f>
        <v/>
      </c>
      <c r="G8425" s="28"/>
      <c r="H8425" s="11" t="str">
        <f xml:space="preserve"> IF(C8425="Totale",2,IF($G8425 &lt;&gt; "", IF(D8425 = "E",MATCH(G8425, 'Cond Compo'!D$16:D$18, 0), MATCH(G8425, 'Cond Compo'!C$16:C$19, 0)), ""))</f>
        <v/>
      </c>
      <c r="I8425" s="12" t="str">
        <f>IF($E8425 &lt;&gt; "", IF(E8425 = 0, "", VLOOKUP(E8425,'Cond Perturbation'!A:B,2,FALSE)),"")</f>
        <v/>
      </c>
      <c r="J8425" s="28"/>
      <c r="K8425" s="29" t="str">
        <f>IF($B8425 &lt;&gt; "", IF(C8425="Oui",IF(H8425=1,IF(E8425=0,Résultat!G$8,IF(J8425="No",Résultat!$G$8,Résultat!$G$7)),IF(H8425=2,IF(E8425=0,Résultat!G$9,IF(J8425="No",Résultat!$G$9,Résultat!$G$7)),Résultat!$G$7)),IF(C8425 = "Totale", IF(H8425=1,IF(E8425=0,Résultat!G$8,IF(J8425="No",Résultat!$G$9,Résultat!$G$7)),IF(H8425=2,IF(E8425=0,Résultat!G$9,IF(J8425="No",Résultat!$G$9,Résultat!$G$7)),Résultat!$G$7)),Résultat!$G$7)), "")</f>
        <v/>
      </c>
    </row>
    <row r="8426" spans="1:11" ht="20.100000000000001" customHeight="1">
      <c r="A8426" s="26"/>
      <c r="B8426" s="27"/>
      <c r="C8426" s="11" t="str">
        <f>IF($B8426 &lt;&gt; "",VLOOKUP(MID(B8426,3,5),'Recyclabilité Prod Matx'!C:F,2,FALSE), "")</f>
        <v/>
      </c>
      <c r="D8426" s="11" t="str">
        <f>IF($B8426 &lt;&gt; "",VLOOKUP(MID(B8426,3,5),'Recyclabilité Prod Matx'!C:F,3,FALSE),"")</f>
        <v/>
      </c>
      <c r="E8426" s="11" t="str">
        <f>IF($B8426 &lt;&gt; "",VLOOKUP(MID(B8426,3,5),'Recyclabilité Prod Matx'!C:F,4,FALSE), "")</f>
        <v/>
      </c>
      <c r="F8426" s="12" t="str">
        <f>IF($B8426 &lt;&gt; "", IF(C8426="Totale","",IF(D8426 = 0, "", VLOOKUP(D8426,'Cond Compo'!A:B,2,FALSE))),"")</f>
        <v/>
      </c>
      <c r="G8426" s="28"/>
      <c r="H8426" s="11" t="str">
        <f xml:space="preserve"> IF(C8426="Totale",2,IF($G8426 &lt;&gt; "", IF(D8426 = "E",MATCH(G8426, 'Cond Compo'!D$16:D$18, 0), MATCH(G8426, 'Cond Compo'!C$16:C$19, 0)), ""))</f>
        <v/>
      </c>
      <c r="I8426" s="12" t="str">
        <f>IF($E8426 &lt;&gt; "", IF(E8426 = 0, "", VLOOKUP(E8426,'Cond Perturbation'!A:B,2,FALSE)),"")</f>
        <v/>
      </c>
      <c r="J8426" s="28"/>
      <c r="K8426" s="29" t="str">
        <f>IF($B8426 &lt;&gt; "", IF(C8426="Oui",IF(H8426=1,IF(E8426=0,Résultat!G$8,IF(J8426="No",Résultat!$G$8,Résultat!$G$7)),IF(H8426=2,IF(E8426=0,Résultat!G$9,IF(J8426="No",Résultat!$G$9,Résultat!$G$7)),Résultat!$G$7)),IF(C8426 = "Totale", IF(H8426=1,IF(E8426=0,Résultat!G$8,IF(J8426="No",Résultat!$G$9,Résultat!$G$7)),IF(H8426=2,IF(E8426=0,Résultat!G$9,IF(J8426="No",Résultat!$G$9,Résultat!$G$7)),Résultat!$G$7)),Résultat!$G$7)), "")</f>
        <v/>
      </c>
    </row>
    <row r="8427" spans="1:11" ht="20.100000000000001" customHeight="1">
      <c r="A8427" s="26"/>
      <c r="B8427" s="27"/>
      <c r="C8427" s="11" t="str">
        <f>IF($B8427 &lt;&gt; "",VLOOKUP(MID(B8427,3,5),'Recyclabilité Prod Matx'!C:F,2,FALSE), "")</f>
        <v/>
      </c>
      <c r="D8427" s="11" t="str">
        <f>IF($B8427 &lt;&gt; "",VLOOKUP(MID(B8427,3,5),'Recyclabilité Prod Matx'!C:F,3,FALSE),"")</f>
        <v/>
      </c>
      <c r="E8427" s="11" t="str">
        <f>IF($B8427 &lt;&gt; "",VLOOKUP(MID(B8427,3,5),'Recyclabilité Prod Matx'!C:F,4,FALSE), "")</f>
        <v/>
      </c>
      <c r="F8427" s="12" t="str">
        <f>IF($B8427 &lt;&gt; "", IF(C8427="Totale","",IF(D8427 = 0, "", VLOOKUP(D8427,'Cond Compo'!A:B,2,FALSE))),"")</f>
        <v/>
      </c>
      <c r="G8427" s="28"/>
      <c r="H8427" s="11" t="str">
        <f xml:space="preserve"> IF(C8427="Totale",2,IF($G8427 &lt;&gt; "", IF(D8427 = "E",MATCH(G8427, 'Cond Compo'!D$16:D$18, 0), MATCH(G8427, 'Cond Compo'!C$16:C$19, 0)), ""))</f>
        <v/>
      </c>
      <c r="I8427" s="12" t="str">
        <f>IF($E8427 &lt;&gt; "", IF(E8427 = 0, "", VLOOKUP(E8427,'Cond Perturbation'!A:B,2,FALSE)),"")</f>
        <v/>
      </c>
      <c r="J8427" s="28"/>
      <c r="K8427" s="29" t="str">
        <f>IF($B8427 &lt;&gt; "", IF(C8427="Oui",IF(H8427=1,IF(E8427=0,Résultat!G$8,IF(J8427="No",Résultat!$G$8,Résultat!$G$7)),IF(H8427=2,IF(E8427=0,Résultat!G$9,IF(J8427="No",Résultat!$G$9,Résultat!$G$7)),Résultat!$G$7)),IF(C8427 = "Totale", IF(H8427=1,IF(E8427=0,Résultat!G$8,IF(J8427="No",Résultat!$G$9,Résultat!$G$7)),IF(H8427=2,IF(E8427=0,Résultat!G$9,IF(J8427="No",Résultat!$G$9,Résultat!$G$7)),Résultat!$G$7)),Résultat!$G$7)), "")</f>
        <v/>
      </c>
    </row>
    <row r="8428" spans="1:11" ht="20.100000000000001" customHeight="1">
      <c r="A8428" s="26"/>
      <c r="B8428" s="27"/>
      <c r="C8428" s="11" t="str">
        <f>IF($B8428 &lt;&gt; "",VLOOKUP(MID(B8428,3,5),'Recyclabilité Prod Matx'!C:F,2,FALSE), "")</f>
        <v/>
      </c>
      <c r="D8428" s="11" t="str">
        <f>IF($B8428 &lt;&gt; "",VLOOKUP(MID(B8428,3,5),'Recyclabilité Prod Matx'!C:F,3,FALSE),"")</f>
        <v/>
      </c>
      <c r="E8428" s="11" t="str">
        <f>IF($B8428 &lt;&gt; "",VLOOKUP(MID(B8428,3,5),'Recyclabilité Prod Matx'!C:F,4,FALSE), "")</f>
        <v/>
      </c>
      <c r="F8428" s="12" t="str">
        <f>IF($B8428 &lt;&gt; "", IF(C8428="Totale","",IF(D8428 = 0, "", VLOOKUP(D8428,'Cond Compo'!A:B,2,FALSE))),"")</f>
        <v/>
      </c>
      <c r="G8428" s="28"/>
      <c r="H8428" s="11" t="str">
        <f xml:space="preserve"> IF(C8428="Totale",2,IF($G8428 &lt;&gt; "", IF(D8428 = "E",MATCH(G8428, 'Cond Compo'!D$16:D$18, 0), MATCH(G8428, 'Cond Compo'!C$16:C$19, 0)), ""))</f>
        <v/>
      </c>
      <c r="I8428" s="12" t="str">
        <f>IF($E8428 &lt;&gt; "", IF(E8428 = 0, "", VLOOKUP(E8428,'Cond Perturbation'!A:B,2,FALSE)),"")</f>
        <v/>
      </c>
      <c r="J8428" s="28"/>
      <c r="K8428" s="29" t="str">
        <f>IF($B8428 &lt;&gt; "", IF(C8428="Oui",IF(H8428=1,IF(E8428=0,Résultat!G$8,IF(J8428="No",Résultat!$G$8,Résultat!$G$7)),IF(H8428=2,IF(E8428=0,Résultat!G$9,IF(J8428="No",Résultat!$G$9,Résultat!$G$7)),Résultat!$G$7)),IF(C8428 = "Totale", IF(H8428=1,IF(E8428=0,Résultat!G$8,IF(J8428="No",Résultat!$G$9,Résultat!$G$7)),IF(H8428=2,IF(E8428=0,Résultat!G$9,IF(J8428="No",Résultat!$G$9,Résultat!$G$7)),Résultat!$G$7)),Résultat!$G$7)), "")</f>
        <v/>
      </c>
    </row>
    <row r="8429" spans="1:11" ht="20.100000000000001" customHeight="1">
      <c r="A8429" s="26"/>
      <c r="B8429" s="27"/>
      <c r="C8429" s="11" t="str">
        <f>IF($B8429 &lt;&gt; "",VLOOKUP(MID(B8429,3,5),'Recyclabilité Prod Matx'!C:F,2,FALSE), "")</f>
        <v/>
      </c>
      <c r="D8429" s="11" t="str">
        <f>IF($B8429 &lt;&gt; "",VLOOKUP(MID(B8429,3,5),'Recyclabilité Prod Matx'!C:F,3,FALSE),"")</f>
        <v/>
      </c>
      <c r="E8429" s="11" t="str">
        <f>IF($B8429 &lt;&gt; "",VLOOKUP(MID(B8429,3,5),'Recyclabilité Prod Matx'!C:F,4,FALSE), "")</f>
        <v/>
      </c>
      <c r="F8429" s="12" t="str">
        <f>IF($B8429 &lt;&gt; "", IF(C8429="Totale","",IF(D8429 = 0, "", VLOOKUP(D8429,'Cond Compo'!A:B,2,FALSE))),"")</f>
        <v/>
      </c>
      <c r="G8429" s="28"/>
      <c r="H8429" s="11" t="str">
        <f xml:space="preserve"> IF(C8429="Totale",2,IF($G8429 &lt;&gt; "", IF(D8429 = "E",MATCH(G8429, 'Cond Compo'!D$16:D$18, 0), MATCH(G8429, 'Cond Compo'!C$16:C$19, 0)), ""))</f>
        <v/>
      </c>
      <c r="I8429" s="12" t="str">
        <f>IF($E8429 &lt;&gt; "", IF(E8429 = 0, "", VLOOKUP(E8429,'Cond Perturbation'!A:B,2,FALSE)),"")</f>
        <v/>
      </c>
      <c r="J8429" s="28"/>
      <c r="K8429" s="29" t="str">
        <f>IF($B8429 &lt;&gt; "", IF(C8429="Oui",IF(H8429=1,IF(E8429=0,Résultat!G$8,IF(J8429="No",Résultat!$G$8,Résultat!$G$7)),IF(H8429=2,IF(E8429=0,Résultat!G$9,IF(J8429="No",Résultat!$G$9,Résultat!$G$7)),Résultat!$G$7)),IF(C8429 = "Totale", IF(H8429=1,IF(E8429=0,Résultat!G$8,IF(J8429="No",Résultat!$G$9,Résultat!$G$7)),IF(H8429=2,IF(E8429=0,Résultat!G$9,IF(J8429="No",Résultat!$G$9,Résultat!$G$7)),Résultat!$G$7)),Résultat!$G$7)), "")</f>
        <v/>
      </c>
    </row>
    <row r="8430" spans="1:11" ht="20.100000000000001" customHeight="1">
      <c r="A8430" s="26"/>
      <c r="B8430" s="27"/>
      <c r="C8430" s="11" t="str">
        <f>IF($B8430 &lt;&gt; "",VLOOKUP(MID(B8430,3,5),'Recyclabilité Prod Matx'!C:F,2,FALSE), "")</f>
        <v/>
      </c>
      <c r="D8430" s="11" t="str">
        <f>IF($B8430 &lt;&gt; "",VLOOKUP(MID(B8430,3,5),'Recyclabilité Prod Matx'!C:F,3,FALSE),"")</f>
        <v/>
      </c>
      <c r="E8430" s="11" t="str">
        <f>IF($B8430 &lt;&gt; "",VLOOKUP(MID(B8430,3,5),'Recyclabilité Prod Matx'!C:F,4,FALSE), "")</f>
        <v/>
      </c>
      <c r="F8430" s="12" t="str">
        <f>IF($B8430 &lt;&gt; "", IF(C8430="Totale","",IF(D8430 = 0, "", VLOOKUP(D8430,'Cond Compo'!A:B,2,FALSE))),"")</f>
        <v/>
      </c>
      <c r="G8430" s="28"/>
      <c r="H8430" s="11" t="str">
        <f xml:space="preserve"> IF(C8430="Totale",2,IF($G8430 &lt;&gt; "", IF(D8430 = "E",MATCH(G8430, 'Cond Compo'!D$16:D$18, 0), MATCH(G8430, 'Cond Compo'!C$16:C$19, 0)), ""))</f>
        <v/>
      </c>
      <c r="I8430" s="12" t="str">
        <f>IF($E8430 &lt;&gt; "", IF(E8430 = 0, "", VLOOKUP(E8430,'Cond Perturbation'!A:B,2,FALSE)),"")</f>
        <v/>
      </c>
      <c r="J8430" s="28"/>
      <c r="K8430" s="29" t="str">
        <f>IF($B8430 &lt;&gt; "", IF(C8430="Oui",IF(H8430=1,IF(E8430=0,Résultat!G$8,IF(J8430="No",Résultat!$G$8,Résultat!$G$7)),IF(H8430=2,IF(E8430=0,Résultat!G$9,IF(J8430="No",Résultat!$G$9,Résultat!$G$7)),Résultat!$G$7)),IF(C8430 = "Totale", IF(H8430=1,IF(E8430=0,Résultat!G$8,IF(J8430="No",Résultat!$G$9,Résultat!$G$7)),IF(H8430=2,IF(E8430=0,Résultat!G$9,IF(J8430="No",Résultat!$G$9,Résultat!$G$7)),Résultat!$G$7)),Résultat!$G$7)), "")</f>
        <v/>
      </c>
    </row>
    <row r="8431" spans="1:11" ht="20.100000000000001" customHeight="1">
      <c r="A8431" s="26"/>
      <c r="B8431" s="27"/>
      <c r="C8431" s="11" t="str">
        <f>IF($B8431 &lt;&gt; "",VLOOKUP(MID(B8431,3,5),'Recyclabilité Prod Matx'!C:F,2,FALSE), "")</f>
        <v/>
      </c>
      <c r="D8431" s="11" t="str">
        <f>IF($B8431 &lt;&gt; "",VLOOKUP(MID(B8431,3,5),'Recyclabilité Prod Matx'!C:F,3,FALSE),"")</f>
        <v/>
      </c>
      <c r="E8431" s="11" t="str">
        <f>IF($B8431 &lt;&gt; "",VLOOKUP(MID(B8431,3,5),'Recyclabilité Prod Matx'!C:F,4,FALSE), "")</f>
        <v/>
      </c>
      <c r="F8431" s="12" t="str">
        <f>IF($B8431 &lt;&gt; "", IF(C8431="Totale","",IF(D8431 = 0, "", VLOOKUP(D8431,'Cond Compo'!A:B,2,FALSE))),"")</f>
        <v/>
      </c>
      <c r="G8431" s="28"/>
      <c r="H8431" s="11" t="str">
        <f xml:space="preserve"> IF(C8431="Totale",2,IF($G8431 &lt;&gt; "", IF(D8431 = "E",MATCH(G8431, 'Cond Compo'!D$16:D$18, 0), MATCH(G8431, 'Cond Compo'!C$16:C$19, 0)), ""))</f>
        <v/>
      </c>
      <c r="I8431" s="12" t="str">
        <f>IF($E8431 &lt;&gt; "", IF(E8431 = 0, "", VLOOKUP(E8431,'Cond Perturbation'!A:B,2,FALSE)),"")</f>
        <v/>
      </c>
      <c r="J8431" s="28"/>
      <c r="K8431" s="29" t="str">
        <f>IF($B8431 &lt;&gt; "", IF(C8431="Oui",IF(H8431=1,IF(E8431=0,Résultat!G$8,IF(J8431="No",Résultat!$G$8,Résultat!$G$7)),IF(H8431=2,IF(E8431=0,Résultat!G$9,IF(J8431="No",Résultat!$G$9,Résultat!$G$7)),Résultat!$G$7)),IF(C8431 = "Totale", IF(H8431=1,IF(E8431=0,Résultat!G$8,IF(J8431="No",Résultat!$G$9,Résultat!$G$7)),IF(H8431=2,IF(E8431=0,Résultat!G$9,IF(J8431="No",Résultat!$G$9,Résultat!$G$7)),Résultat!$G$7)),Résultat!$G$7)), "")</f>
        <v/>
      </c>
    </row>
    <row r="8432" spans="1:11" ht="20.100000000000001" customHeight="1">
      <c r="A8432" s="26"/>
      <c r="B8432" s="27"/>
      <c r="C8432" s="11" t="str">
        <f>IF($B8432 &lt;&gt; "",VLOOKUP(MID(B8432,3,5),'Recyclabilité Prod Matx'!C:F,2,FALSE), "")</f>
        <v/>
      </c>
      <c r="D8432" s="11" t="str">
        <f>IF($B8432 &lt;&gt; "",VLOOKUP(MID(B8432,3,5),'Recyclabilité Prod Matx'!C:F,3,FALSE),"")</f>
        <v/>
      </c>
      <c r="E8432" s="11" t="str">
        <f>IF($B8432 &lt;&gt; "",VLOOKUP(MID(B8432,3,5),'Recyclabilité Prod Matx'!C:F,4,FALSE), "")</f>
        <v/>
      </c>
      <c r="F8432" s="12" t="str">
        <f>IF($B8432 &lt;&gt; "", IF(C8432="Totale","",IF(D8432 = 0, "", VLOOKUP(D8432,'Cond Compo'!A:B,2,FALSE))),"")</f>
        <v/>
      </c>
      <c r="G8432" s="28"/>
      <c r="H8432" s="11" t="str">
        <f xml:space="preserve"> IF(C8432="Totale",2,IF($G8432 &lt;&gt; "", IF(D8432 = "E",MATCH(G8432, 'Cond Compo'!D$16:D$18, 0), MATCH(G8432, 'Cond Compo'!C$16:C$19, 0)), ""))</f>
        <v/>
      </c>
      <c r="I8432" s="12" t="str">
        <f>IF($E8432 &lt;&gt; "", IF(E8432 = 0, "", VLOOKUP(E8432,'Cond Perturbation'!A:B,2,FALSE)),"")</f>
        <v/>
      </c>
      <c r="J8432" s="28"/>
      <c r="K8432" s="29" t="str">
        <f>IF($B8432 &lt;&gt; "", IF(C8432="Oui",IF(H8432=1,IF(E8432=0,Résultat!G$8,IF(J8432="No",Résultat!$G$8,Résultat!$G$7)),IF(H8432=2,IF(E8432=0,Résultat!G$9,IF(J8432="No",Résultat!$G$9,Résultat!$G$7)),Résultat!$G$7)),IF(C8432 = "Totale", IF(H8432=1,IF(E8432=0,Résultat!G$8,IF(J8432="No",Résultat!$G$9,Résultat!$G$7)),IF(H8432=2,IF(E8432=0,Résultat!G$9,IF(J8432="No",Résultat!$G$9,Résultat!$G$7)),Résultat!$G$7)),Résultat!$G$7)), "")</f>
        <v/>
      </c>
    </row>
    <row r="8433" spans="1:11" ht="20.100000000000001" customHeight="1">
      <c r="A8433" s="26"/>
      <c r="B8433" s="27"/>
      <c r="C8433" s="11" t="str">
        <f>IF($B8433 &lt;&gt; "",VLOOKUP(MID(B8433,3,5),'Recyclabilité Prod Matx'!C:F,2,FALSE), "")</f>
        <v/>
      </c>
      <c r="D8433" s="11" t="str">
        <f>IF($B8433 &lt;&gt; "",VLOOKUP(MID(B8433,3,5),'Recyclabilité Prod Matx'!C:F,3,FALSE),"")</f>
        <v/>
      </c>
      <c r="E8433" s="11" t="str">
        <f>IF($B8433 &lt;&gt; "",VLOOKUP(MID(B8433,3,5),'Recyclabilité Prod Matx'!C:F,4,FALSE), "")</f>
        <v/>
      </c>
      <c r="F8433" s="12" t="str">
        <f>IF($B8433 &lt;&gt; "", IF(C8433="Totale","",IF(D8433 = 0, "", VLOOKUP(D8433,'Cond Compo'!A:B,2,FALSE))),"")</f>
        <v/>
      </c>
      <c r="G8433" s="28"/>
      <c r="H8433" s="11" t="str">
        <f xml:space="preserve"> IF(C8433="Totale",2,IF($G8433 &lt;&gt; "", IF(D8433 = "E",MATCH(G8433, 'Cond Compo'!D$16:D$18, 0), MATCH(G8433, 'Cond Compo'!C$16:C$19, 0)), ""))</f>
        <v/>
      </c>
      <c r="I8433" s="12" t="str">
        <f>IF($E8433 &lt;&gt; "", IF(E8433 = 0, "", VLOOKUP(E8433,'Cond Perturbation'!A:B,2,FALSE)),"")</f>
        <v/>
      </c>
      <c r="J8433" s="28"/>
      <c r="K8433" s="29" t="str">
        <f>IF($B8433 &lt;&gt; "", IF(C8433="Oui",IF(H8433=1,IF(E8433=0,Résultat!G$8,IF(J8433="No",Résultat!$G$8,Résultat!$G$7)),IF(H8433=2,IF(E8433=0,Résultat!G$9,IF(J8433="No",Résultat!$G$9,Résultat!$G$7)),Résultat!$G$7)),IF(C8433 = "Totale", IF(H8433=1,IF(E8433=0,Résultat!G$8,IF(J8433="No",Résultat!$G$9,Résultat!$G$7)),IF(H8433=2,IF(E8433=0,Résultat!G$9,IF(J8433="No",Résultat!$G$9,Résultat!$G$7)),Résultat!$G$7)),Résultat!$G$7)), "")</f>
        <v/>
      </c>
    </row>
    <row r="8434" spans="1:11" ht="20.100000000000001" customHeight="1">
      <c r="A8434" s="26"/>
      <c r="B8434" s="27"/>
      <c r="C8434" s="11" t="str">
        <f>IF($B8434 &lt;&gt; "",VLOOKUP(MID(B8434,3,5),'Recyclabilité Prod Matx'!C:F,2,FALSE), "")</f>
        <v/>
      </c>
      <c r="D8434" s="11" t="str">
        <f>IF($B8434 &lt;&gt; "",VLOOKUP(MID(B8434,3,5),'Recyclabilité Prod Matx'!C:F,3,FALSE),"")</f>
        <v/>
      </c>
      <c r="E8434" s="11" t="str">
        <f>IF($B8434 &lt;&gt; "",VLOOKUP(MID(B8434,3,5),'Recyclabilité Prod Matx'!C:F,4,FALSE), "")</f>
        <v/>
      </c>
      <c r="F8434" s="12" t="str">
        <f>IF($B8434 &lt;&gt; "", IF(C8434="Totale","",IF(D8434 = 0, "", VLOOKUP(D8434,'Cond Compo'!A:B,2,FALSE))),"")</f>
        <v/>
      </c>
      <c r="G8434" s="28"/>
      <c r="H8434" s="11" t="str">
        <f xml:space="preserve"> IF(C8434="Totale",2,IF($G8434 &lt;&gt; "", IF(D8434 = "E",MATCH(G8434, 'Cond Compo'!D$16:D$18, 0), MATCH(G8434, 'Cond Compo'!C$16:C$19, 0)), ""))</f>
        <v/>
      </c>
      <c r="I8434" s="12" t="str">
        <f>IF($E8434 &lt;&gt; "", IF(E8434 = 0, "", VLOOKUP(E8434,'Cond Perturbation'!A:B,2,FALSE)),"")</f>
        <v/>
      </c>
      <c r="J8434" s="28"/>
      <c r="K8434" s="29" t="str">
        <f>IF($B8434 &lt;&gt; "", IF(C8434="Oui",IF(H8434=1,IF(E8434=0,Résultat!G$8,IF(J8434="No",Résultat!$G$8,Résultat!$G$7)),IF(H8434=2,IF(E8434=0,Résultat!G$9,IF(J8434="No",Résultat!$G$9,Résultat!$G$7)),Résultat!$G$7)),IF(C8434 = "Totale", IF(H8434=1,IF(E8434=0,Résultat!G$8,IF(J8434="No",Résultat!$G$9,Résultat!$G$7)),IF(H8434=2,IF(E8434=0,Résultat!G$9,IF(J8434="No",Résultat!$G$9,Résultat!$G$7)),Résultat!$G$7)),Résultat!$G$7)), "")</f>
        <v/>
      </c>
    </row>
    <row r="8435" spans="1:11" ht="20.100000000000001" customHeight="1">
      <c r="A8435" s="26"/>
      <c r="B8435" s="27"/>
      <c r="C8435" s="11" t="str">
        <f>IF($B8435 &lt;&gt; "",VLOOKUP(MID(B8435,3,5),'Recyclabilité Prod Matx'!C:F,2,FALSE), "")</f>
        <v/>
      </c>
      <c r="D8435" s="11" t="str">
        <f>IF($B8435 &lt;&gt; "",VLOOKUP(MID(B8435,3,5),'Recyclabilité Prod Matx'!C:F,3,FALSE),"")</f>
        <v/>
      </c>
      <c r="E8435" s="11" t="str">
        <f>IF($B8435 &lt;&gt; "",VLOOKUP(MID(B8435,3,5),'Recyclabilité Prod Matx'!C:F,4,FALSE), "")</f>
        <v/>
      </c>
      <c r="F8435" s="12" t="str">
        <f>IF($B8435 &lt;&gt; "", IF(C8435="Totale","",IF(D8435 = 0, "", VLOOKUP(D8435,'Cond Compo'!A:B,2,FALSE))),"")</f>
        <v/>
      </c>
      <c r="G8435" s="28"/>
      <c r="H8435" s="11" t="str">
        <f xml:space="preserve"> IF(C8435="Totale",2,IF($G8435 &lt;&gt; "", IF(D8435 = "E",MATCH(G8435, 'Cond Compo'!D$16:D$18, 0), MATCH(G8435, 'Cond Compo'!C$16:C$19, 0)), ""))</f>
        <v/>
      </c>
      <c r="I8435" s="12" t="str">
        <f>IF($E8435 &lt;&gt; "", IF(E8435 = 0, "", VLOOKUP(E8435,'Cond Perturbation'!A:B,2,FALSE)),"")</f>
        <v/>
      </c>
      <c r="J8435" s="28"/>
      <c r="K8435" s="29" t="str">
        <f>IF($B8435 &lt;&gt; "", IF(C8435="Oui",IF(H8435=1,IF(E8435=0,Résultat!G$8,IF(J8435="No",Résultat!$G$8,Résultat!$G$7)),IF(H8435=2,IF(E8435=0,Résultat!G$9,IF(J8435="No",Résultat!$G$9,Résultat!$G$7)),Résultat!$G$7)),IF(C8435 = "Totale", IF(H8435=1,IF(E8435=0,Résultat!G$8,IF(J8435="No",Résultat!$G$9,Résultat!$G$7)),IF(H8435=2,IF(E8435=0,Résultat!G$9,IF(J8435="No",Résultat!$G$9,Résultat!$G$7)),Résultat!$G$7)),Résultat!$G$7)), "")</f>
        <v/>
      </c>
    </row>
    <row r="8436" spans="1:11" ht="20.100000000000001" customHeight="1">
      <c r="A8436" s="26"/>
      <c r="B8436" s="27"/>
      <c r="C8436" s="11" t="str">
        <f>IF($B8436 &lt;&gt; "",VLOOKUP(MID(B8436,3,5),'Recyclabilité Prod Matx'!C:F,2,FALSE), "")</f>
        <v/>
      </c>
      <c r="D8436" s="11" t="str">
        <f>IF($B8436 &lt;&gt; "",VLOOKUP(MID(B8436,3,5),'Recyclabilité Prod Matx'!C:F,3,FALSE),"")</f>
        <v/>
      </c>
      <c r="E8436" s="11" t="str">
        <f>IF($B8436 &lt;&gt; "",VLOOKUP(MID(B8436,3,5),'Recyclabilité Prod Matx'!C:F,4,FALSE), "")</f>
        <v/>
      </c>
      <c r="F8436" s="12" t="str">
        <f>IF($B8436 &lt;&gt; "", IF(C8436="Totale","",IF(D8436 = 0, "", VLOOKUP(D8436,'Cond Compo'!A:B,2,FALSE))),"")</f>
        <v/>
      </c>
      <c r="G8436" s="28"/>
      <c r="H8436" s="11" t="str">
        <f xml:space="preserve"> IF(C8436="Totale",2,IF($G8436 &lt;&gt; "", IF(D8436 = "E",MATCH(G8436, 'Cond Compo'!D$16:D$18, 0), MATCH(G8436, 'Cond Compo'!C$16:C$19, 0)), ""))</f>
        <v/>
      </c>
      <c r="I8436" s="12" t="str">
        <f>IF($E8436 &lt;&gt; "", IF(E8436 = 0, "", VLOOKUP(E8436,'Cond Perturbation'!A:B,2,FALSE)),"")</f>
        <v/>
      </c>
      <c r="J8436" s="28"/>
      <c r="K8436" s="29" t="str">
        <f>IF($B8436 &lt;&gt; "", IF(C8436="Oui",IF(H8436=1,IF(E8436=0,Résultat!G$8,IF(J8436="No",Résultat!$G$8,Résultat!$G$7)),IF(H8436=2,IF(E8436=0,Résultat!G$9,IF(J8436="No",Résultat!$G$9,Résultat!$G$7)),Résultat!$G$7)),IF(C8436 = "Totale", IF(H8436=1,IF(E8436=0,Résultat!G$8,IF(J8436="No",Résultat!$G$9,Résultat!$G$7)),IF(H8436=2,IF(E8436=0,Résultat!G$9,IF(J8436="No",Résultat!$G$9,Résultat!$G$7)),Résultat!$G$7)),Résultat!$G$7)), "")</f>
        <v/>
      </c>
    </row>
    <row r="8437" spans="1:11" ht="20.100000000000001" customHeight="1">
      <c r="A8437" s="26"/>
      <c r="B8437" s="27"/>
      <c r="C8437" s="11" t="str">
        <f>IF($B8437 &lt;&gt; "",VLOOKUP(MID(B8437,3,5),'Recyclabilité Prod Matx'!C:F,2,FALSE), "")</f>
        <v/>
      </c>
      <c r="D8437" s="11" t="str">
        <f>IF($B8437 &lt;&gt; "",VLOOKUP(MID(B8437,3,5),'Recyclabilité Prod Matx'!C:F,3,FALSE),"")</f>
        <v/>
      </c>
      <c r="E8437" s="11" t="str">
        <f>IF($B8437 &lt;&gt; "",VLOOKUP(MID(B8437,3,5),'Recyclabilité Prod Matx'!C:F,4,FALSE), "")</f>
        <v/>
      </c>
      <c r="F8437" s="12" t="str">
        <f>IF($B8437 &lt;&gt; "", IF(C8437="Totale","",IF(D8437 = 0, "", VLOOKUP(D8437,'Cond Compo'!A:B,2,FALSE))),"")</f>
        <v/>
      </c>
      <c r="G8437" s="28"/>
      <c r="H8437" s="11" t="str">
        <f xml:space="preserve"> IF(C8437="Totale",2,IF($G8437 &lt;&gt; "", IF(D8437 = "E",MATCH(G8437, 'Cond Compo'!D$16:D$18, 0), MATCH(G8437, 'Cond Compo'!C$16:C$19, 0)), ""))</f>
        <v/>
      </c>
      <c r="I8437" s="12" t="str">
        <f>IF($E8437 &lt;&gt; "", IF(E8437 = 0, "", VLOOKUP(E8437,'Cond Perturbation'!A:B,2,FALSE)),"")</f>
        <v/>
      </c>
      <c r="J8437" s="28"/>
      <c r="K8437" s="29" t="str">
        <f>IF($B8437 &lt;&gt; "", IF(C8437="Oui",IF(H8437=1,IF(E8437=0,Résultat!G$8,IF(J8437="No",Résultat!$G$8,Résultat!$G$7)),IF(H8437=2,IF(E8437=0,Résultat!G$9,IF(J8437="No",Résultat!$G$9,Résultat!$G$7)),Résultat!$G$7)),IF(C8437 = "Totale", IF(H8437=1,IF(E8437=0,Résultat!G$8,IF(J8437="No",Résultat!$G$9,Résultat!$G$7)),IF(H8437=2,IF(E8437=0,Résultat!G$9,IF(J8437="No",Résultat!$G$9,Résultat!$G$7)),Résultat!$G$7)),Résultat!$G$7)), "")</f>
        <v/>
      </c>
    </row>
    <row r="8438" spans="1:11" ht="20.100000000000001" customHeight="1">
      <c r="A8438" s="26"/>
      <c r="B8438" s="27"/>
      <c r="C8438" s="11" t="str">
        <f>IF($B8438 &lt;&gt; "",VLOOKUP(MID(B8438,3,5),'Recyclabilité Prod Matx'!C:F,2,FALSE), "")</f>
        <v/>
      </c>
      <c r="D8438" s="11" t="str">
        <f>IF($B8438 &lt;&gt; "",VLOOKUP(MID(B8438,3,5),'Recyclabilité Prod Matx'!C:F,3,FALSE),"")</f>
        <v/>
      </c>
      <c r="E8438" s="11" t="str">
        <f>IF($B8438 &lt;&gt; "",VLOOKUP(MID(B8438,3,5),'Recyclabilité Prod Matx'!C:F,4,FALSE), "")</f>
        <v/>
      </c>
      <c r="F8438" s="12" t="str">
        <f>IF($B8438 &lt;&gt; "", IF(C8438="Totale","",IF(D8438 = 0, "", VLOOKUP(D8438,'Cond Compo'!A:B,2,FALSE))),"")</f>
        <v/>
      </c>
      <c r="G8438" s="28"/>
      <c r="H8438" s="11" t="str">
        <f xml:space="preserve"> IF(C8438="Totale",2,IF($G8438 &lt;&gt; "", IF(D8438 = "E",MATCH(G8438, 'Cond Compo'!D$16:D$18, 0), MATCH(G8438, 'Cond Compo'!C$16:C$19, 0)), ""))</f>
        <v/>
      </c>
      <c r="I8438" s="12" t="str">
        <f>IF($E8438 &lt;&gt; "", IF(E8438 = 0, "", VLOOKUP(E8438,'Cond Perturbation'!A:B,2,FALSE)),"")</f>
        <v/>
      </c>
      <c r="J8438" s="28"/>
      <c r="K8438" s="29" t="str">
        <f>IF($B8438 &lt;&gt; "", IF(C8438="Oui",IF(H8438=1,IF(E8438=0,Résultat!G$8,IF(J8438="No",Résultat!$G$8,Résultat!$G$7)),IF(H8438=2,IF(E8438=0,Résultat!G$9,IF(J8438="No",Résultat!$G$9,Résultat!$G$7)),Résultat!$G$7)),IF(C8438 = "Totale", IF(H8438=1,IF(E8438=0,Résultat!G$8,IF(J8438="No",Résultat!$G$9,Résultat!$G$7)),IF(H8438=2,IF(E8438=0,Résultat!G$9,IF(J8438="No",Résultat!$G$9,Résultat!$G$7)),Résultat!$G$7)),Résultat!$G$7)), "")</f>
        <v/>
      </c>
    </row>
    <row r="8439" spans="1:11" ht="20.100000000000001" customHeight="1">
      <c r="A8439" s="26"/>
      <c r="B8439" s="27"/>
      <c r="C8439" s="11" t="str">
        <f>IF($B8439 &lt;&gt; "",VLOOKUP(MID(B8439,3,5),'Recyclabilité Prod Matx'!C:F,2,FALSE), "")</f>
        <v/>
      </c>
      <c r="D8439" s="11" t="str">
        <f>IF($B8439 &lt;&gt; "",VLOOKUP(MID(B8439,3,5),'Recyclabilité Prod Matx'!C:F,3,FALSE),"")</f>
        <v/>
      </c>
      <c r="E8439" s="11" t="str">
        <f>IF($B8439 &lt;&gt; "",VLOOKUP(MID(B8439,3,5),'Recyclabilité Prod Matx'!C:F,4,FALSE), "")</f>
        <v/>
      </c>
      <c r="F8439" s="12" t="str">
        <f>IF($B8439 &lt;&gt; "", IF(C8439="Totale","",IF(D8439 = 0, "", VLOOKUP(D8439,'Cond Compo'!A:B,2,FALSE))),"")</f>
        <v/>
      </c>
      <c r="G8439" s="28"/>
      <c r="H8439" s="11" t="str">
        <f xml:space="preserve"> IF(C8439="Totale",2,IF($G8439 &lt;&gt; "", IF(D8439 = "E",MATCH(G8439, 'Cond Compo'!D$16:D$18, 0), MATCH(G8439, 'Cond Compo'!C$16:C$19, 0)), ""))</f>
        <v/>
      </c>
      <c r="I8439" s="12" t="str">
        <f>IF($E8439 &lt;&gt; "", IF(E8439 = 0, "", VLOOKUP(E8439,'Cond Perturbation'!A:B,2,FALSE)),"")</f>
        <v/>
      </c>
      <c r="J8439" s="28"/>
      <c r="K8439" s="29" t="str">
        <f>IF($B8439 &lt;&gt; "", IF(C8439="Oui",IF(H8439=1,IF(E8439=0,Résultat!G$8,IF(J8439="No",Résultat!$G$8,Résultat!$G$7)),IF(H8439=2,IF(E8439=0,Résultat!G$9,IF(J8439="No",Résultat!$G$9,Résultat!$G$7)),Résultat!$G$7)),IF(C8439 = "Totale", IF(H8439=1,IF(E8439=0,Résultat!G$8,IF(J8439="No",Résultat!$G$9,Résultat!$G$7)),IF(H8439=2,IF(E8439=0,Résultat!G$9,IF(J8439="No",Résultat!$G$9,Résultat!$G$7)),Résultat!$G$7)),Résultat!$G$7)), "")</f>
        <v/>
      </c>
    </row>
    <row r="8440" spans="1:11" ht="20.100000000000001" customHeight="1">
      <c r="A8440" s="26"/>
      <c r="B8440" s="27"/>
      <c r="C8440" s="11" t="str">
        <f>IF($B8440 &lt;&gt; "",VLOOKUP(MID(B8440,3,5),'Recyclabilité Prod Matx'!C:F,2,FALSE), "")</f>
        <v/>
      </c>
      <c r="D8440" s="11" t="str">
        <f>IF($B8440 &lt;&gt; "",VLOOKUP(MID(B8440,3,5),'Recyclabilité Prod Matx'!C:F,3,FALSE),"")</f>
        <v/>
      </c>
      <c r="E8440" s="11" t="str">
        <f>IF($B8440 &lt;&gt; "",VLOOKUP(MID(B8440,3,5),'Recyclabilité Prod Matx'!C:F,4,FALSE), "")</f>
        <v/>
      </c>
      <c r="F8440" s="12" t="str">
        <f>IF($B8440 &lt;&gt; "", IF(C8440="Totale","",IF(D8440 = 0, "", VLOOKUP(D8440,'Cond Compo'!A:B,2,FALSE))),"")</f>
        <v/>
      </c>
      <c r="G8440" s="28"/>
      <c r="H8440" s="11" t="str">
        <f xml:space="preserve"> IF(C8440="Totale",2,IF($G8440 &lt;&gt; "", IF(D8440 = "E",MATCH(G8440, 'Cond Compo'!D$16:D$18, 0), MATCH(G8440, 'Cond Compo'!C$16:C$19, 0)), ""))</f>
        <v/>
      </c>
      <c r="I8440" s="12" t="str">
        <f>IF($E8440 &lt;&gt; "", IF(E8440 = 0, "", VLOOKUP(E8440,'Cond Perturbation'!A:B,2,FALSE)),"")</f>
        <v/>
      </c>
      <c r="J8440" s="28"/>
      <c r="K8440" s="29" t="str">
        <f>IF($B8440 &lt;&gt; "", IF(C8440="Oui",IF(H8440=1,IF(E8440=0,Résultat!G$8,IF(J8440="No",Résultat!$G$8,Résultat!$G$7)),IF(H8440=2,IF(E8440=0,Résultat!G$9,IF(J8440="No",Résultat!$G$9,Résultat!$G$7)),Résultat!$G$7)),IF(C8440 = "Totale", IF(H8440=1,IF(E8440=0,Résultat!G$8,IF(J8440="No",Résultat!$G$9,Résultat!$G$7)),IF(H8440=2,IF(E8440=0,Résultat!G$9,IF(J8440="No",Résultat!$G$9,Résultat!$G$7)),Résultat!$G$7)),Résultat!$G$7)), "")</f>
        <v/>
      </c>
    </row>
    <row r="8441" spans="1:11" ht="20.100000000000001" customHeight="1">
      <c r="A8441" s="26"/>
      <c r="B8441" s="27"/>
      <c r="C8441" s="11" t="str">
        <f>IF($B8441 &lt;&gt; "",VLOOKUP(MID(B8441,3,5),'Recyclabilité Prod Matx'!C:F,2,FALSE), "")</f>
        <v/>
      </c>
      <c r="D8441" s="11" t="str">
        <f>IF($B8441 &lt;&gt; "",VLOOKUP(MID(B8441,3,5),'Recyclabilité Prod Matx'!C:F,3,FALSE),"")</f>
        <v/>
      </c>
      <c r="E8441" s="11" t="str">
        <f>IF($B8441 &lt;&gt; "",VLOOKUP(MID(B8441,3,5),'Recyclabilité Prod Matx'!C:F,4,FALSE), "")</f>
        <v/>
      </c>
      <c r="F8441" s="12" t="str">
        <f>IF($B8441 &lt;&gt; "", IF(C8441="Totale","",IF(D8441 = 0, "", VLOOKUP(D8441,'Cond Compo'!A:B,2,FALSE))),"")</f>
        <v/>
      </c>
      <c r="G8441" s="28"/>
      <c r="H8441" s="11" t="str">
        <f xml:space="preserve"> IF(C8441="Totale",2,IF($G8441 &lt;&gt; "", IF(D8441 = "E",MATCH(G8441, 'Cond Compo'!D$16:D$18, 0), MATCH(G8441, 'Cond Compo'!C$16:C$19, 0)), ""))</f>
        <v/>
      </c>
      <c r="I8441" s="12" t="str">
        <f>IF($E8441 &lt;&gt; "", IF(E8441 = 0, "", VLOOKUP(E8441,'Cond Perturbation'!A:B,2,FALSE)),"")</f>
        <v/>
      </c>
      <c r="J8441" s="28"/>
      <c r="K8441" s="29" t="str">
        <f>IF($B8441 &lt;&gt; "", IF(C8441="Oui",IF(H8441=1,IF(E8441=0,Résultat!G$8,IF(J8441="No",Résultat!$G$8,Résultat!$G$7)),IF(H8441=2,IF(E8441=0,Résultat!G$9,IF(J8441="No",Résultat!$G$9,Résultat!$G$7)),Résultat!$G$7)),IF(C8441 = "Totale", IF(H8441=1,IF(E8441=0,Résultat!G$8,IF(J8441="No",Résultat!$G$9,Résultat!$G$7)),IF(H8441=2,IF(E8441=0,Résultat!G$9,IF(J8441="No",Résultat!$G$9,Résultat!$G$7)),Résultat!$G$7)),Résultat!$G$7)), "")</f>
        <v/>
      </c>
    </row>
    <row r="8442" spans="1:11" ht="20.100000000000001" customHeight="1">
      <c r="A8442" s="26"/>
      <c r="B8442" s="27"/>
      <c r="C8442" s="11" t="str">
        <f>IF($B8442 &lt;&gt; "",VLOOKUP(MID(B8442,3,5),'Recyclabilité Prod Matx'!C:F,2,FALSE), "")</f>
        <v/>
      </c>
      <c r="D8442" s="11" t="str">
        <f>IF($B8442 &lt;&gt; "",VLOOKUP(MID(B8442,3,5),'Recyclabilité Prod Matx'!C:F,3,FALSE),"")</f>
        <v/>
      </c>
      <c r="E8442" s="11" t="str">
        <f>IF($B8442 &lt;&gt; "",VLOOKUP(MID(B8442,3,5),'Recyclabilité Prod Matx'!C:F,4,FALSE), "")</f>
        <v/>
      </c>
      <c r="F8442" s="12" t="str">
        <f>IF($B8442 &lt;&gt; "", IF(C8442="Totale","",IF(D8442 = 0, "", VLOOKUP(D8442,'Cond Compo'!A:B,2,FALSE))),"")</f>
        <v/>
      </c>
      <c r="G8442" s="28"/>
      <c r="H8442" s="11" t="str">
        <f xml:space="preserve"> IF(C8442="Totale",2,IF($G8442 &lt;&gt; "", IF(D8442 = "E",MATCH(G8442, 'Cond Compo'!D$16:D$18, 0), MATCH(G8442, 'Cond Compo'!C$16:C$19, 0)), ""))</f>
        <v/>
      </c>
      <c r="I8442" s="12" t="str">
        <f>IF($E8442 &lt;&gt; "", IF(E8442 = 0, "", VLOOKUP(E8442,'Cond Perturbation'!A:B,2,FALSE)),"")</f>
        <v/>
      </c>
      <c r="J8442" s="28"/>
      <c r="K8442" s="29" t="str">
        <f>IF($B8442 &lt;&gt; "", IF(C8442="Oui",IF(H8442=1,IF(E8442=0,Résultat!G$8,IF(J8442="No",Résultat!$G$8,Résultat!$G$7)),IF(H8442=2,IF(E8442=0,Résultat!G$9,IF(J8442="No",Résultat!$G$9,Résultat!$G$7)),Résultat!$G$7)),IF(C8442 = "Totale", IF(H8442=1,IF(E8442=0,Résultat!G$8,IF(J8442="No",Résultat!$G$9,Résultat!$G$7)),IF(H8442=2,IF(E8442=0,Résultat!G$9,IF(J8442="No",Résultat!$G$9,Résultat!$G$7)),Résultat!$G$7)),Résultat!$G$7)), "")</f>
        <v/>
      </c>
    </row>
    <row r="8443" spans="1:11" ht="20.100000000000001" customHeight="1">
      <c r="A8443" s="26"/>
      <c r="B8443" s="27"/>
      <c r="C8443" s="11" t="str">
        <f>IF($B8443 &lt;&gt; "",VLOOKUP(MID(B8443,3,5),'Recyclabilité Prod Matx'!C:F,2,FALSE), "")</f>
        <v/>
      </c>
      <c r="D8443" s="11" t="str">
        <f>IF($B8443 &lt;&gt; "",VLOOKUP(MID(B8443,3,5),'Recyclabilité Prod Matx'!C:F,3,FALSE),"")</f>
        <v/>
      </c>
      <c r="E8443" s="11" t="str">
        <f>IF($B8443 &lt;&gt; "",VLOOKUP(MID(B8443,3,5),'Recyclabilité Prod Matx'!C:F,4,FALSE), "")</f>
        <v/>
      </c>
      <c r="F8443" s="12" t="str">
        <f>IF($B8443 &lt;&gt; "", IF(C8443="Totale","",IF(D8443 = 0, "", VLOOKUP(D8443,'Cond Compo'!A:B,2,FALSE))),"")</f>
        <v/>
      </c>
      <c r="G8443" s="28"/>
      <c r="H8443" s="11" t="str">
        <f xml:space="preserve"> IF(C8443="Totale",2,IF($G8443 &lt;&gt; "", IF(D8443 = "E",MATCH(G8443, 'Cond Compo'!D$16:D$18, 0), MATCH(G8443, 'Cond Compo'!C$16:C$19, 0)), ""))</f>
        <v/>
      </c>
      <c r="I8443" s="12" t="str">
        <f>IF($E8443 &lt;&gt; "", IF(E8443 = 0, "", VLOOKUP(E8443,'Cond Perturbation'!A:B,2,FALSE)),"")</f>
        <v/>
      </c>
      <c r="J8443" s="28"/>
      <c r="K8443" s="29" t="str">
        <f>IF($B8443 &lt;&gt; "", IF(C8443="Oui",IF(H8443=1,IF(E8443=0,Résultat!G$8,IF(J8443="No",Résultat!$G$8,Résultat!$G$7)),IF(H8443=2,IF(E8443=0,Résultat!G$9,IF(J8443="No",Résultat!$G$9,Résultat!$G$7)),Résultat!$G$7)),IF(C8443 = "Totale", IF(H8443=1,IF(E8443=0,Résultat!G$8,IF(J8443="No",Résultat!$G$9,Résultat!$G$7)),IF(H8443=2,IF(E8443=0,Résultat!G$9,IF(J8443="No",Résultat!$G$9,Résultat!$G$7)),Résultat!$G$7)),Résultat!$G$7)), "")</f>
        <v/>
      </c>
    </row>
    <row r="8444" spans="1:11" ht="20.100000000000001" customHeight="1">
      <c r="A8444" s="26"/>
      <c r="B8444" s="27"/>
      <c r="C8444" s="11" t="str">
        <f>IF($B8444 &lt;&gt; "",VLOOKUP(MID(B8444,3,5),'Recyclabilité Prod Matx'!C:F,2,FALSE), "")</f>
        <v/>
      </c>
      <c r="D8444" s="11" t="str">
        <f>IF($B8444 &lt;&gt; "",VLOOKUP(MID(B8444,3,5),'Recyclabilité Prod Matx'!C:F,3,FALSE),"")</f>
        <v/>
      </c>
      <c r="E8444" s="11" t="str">
        <f>IF($B8444 &lt;&gt; "",VLOOKUP(MID(B8444,3,5),'Recyclabilité Prod Matx'!C:F,4,FALSE), "")</f>
        <v/>
      </c>
      <c r="F8444" s="12" t="str">
        <f>IF($B8444 &lt;&gt; "", IF(C8444="Totale","",IF(D8444 = 0, "", VLOOKUP(D8444,'Cond Compo'!A:B,2,FALSE))),"")</f>
        <v/>
      </c>
      <c r="G8444" s="28"/>
      <c r="H8444" s="11" t="str">
        <f xml:space="preserve"> IF(C8444="Totale",2,IF($G8444 &lt;&gt; "", IF(D8444 = "E",MATCH(G8444, 'Cond Compo'!D$16:D$18, 0), MATCH(G8444, 'Cond Compo'!C$16:C$19, 0)), ""))</f>
        <v/>
      </c>
      <c r="I8444" s="12" t="str">
        <f>IF($E8444 &lt;&gt; "", IF(E8444 = 0, "", VLOOKUP(E8444,'Cond Perturbation'!A:B,2,FALSE)),"")</f>
        <v/>
      </c>
      <c r="J8444" s="28"/>
      <c r="K8444" s="29" t="str">
        <f>IF($B8444 &lt;&gt; "", IF(C8444="Oui",IF(H8444=1,IF(E8444=0,Résultat!G$8,IF(J8444="No",Résultat!$G$8,Résultat!$G$7)),IF(H8444=2,IF(E8444=0,Résultat!G$9,IF(J8444="No",Résultat!$G$9,Résultat!$G$7)),Résultat!$G$7)),IF(C8444 = "Totale", IF(H8444=1,IF(E8444=0,Résultat!G$8,IF(J8444="No",Résultat!$G$9,Résultat!$G$7)),IF(H8444=2,IF(E8444=0,Résultat!G$9,IF(J8444="No",Résultat!$G$9,Résultat!$G$7)),Résultat!$G$7)),Résultat!$G$7)), "")</f>
        <v/>
      </c>
    </row>
    <row r="8445" spans="1:11" ht="20.100000000000001" customHeight="1">
      <c r="A8445" s="26"/>
      <c r="B8445" s="27"/>
      <c r="C8445" s="11" t="str">
        <f>IF($B8445 &lt;&gt; "",VLOOKUP(MID(B8445,3,5),'Recyclabilité Prod Matx'!C:F,2,FALSE), "")</f>
        <v/>
      </c>
      <c r="D8445" s="11" t="str">
        <f>IF($B8445 &lt;&gt; "",VLOOKUP(MID(B8445,3,5),'Recyclabilité Prod Matx'!C:F,3,FALSE),"")</f>
        <v/>
      </c>
      <c r="E8445" s="11" t="str">
        <f>IF($B8445 &lt;&gt; "",VLOOKUP(MID(B8445,3,5),'Recyclabilité Prod Matx'!C:F,4,FALSE), "")</f>
        <v/>
      </c>
      <c r="F8445" s="12" t="str">
        <f>IF($B8445 &lt;&gt; "", IF(C8445="Totale","",IF(D8445 = 0, "", VLOOKUP(D8445,'Cond Compo'!A:B,2,FALSE))),"")</f>
        <v/>
      </c>
      <c r="G8445" s="28"/>
      <c r="H8445" s="11" t="str">
        <f xml:space="preserve"> IF(C8445="Totale",2,IF($G8445 &lt;&gt; "", IF(D8445 = "E",MATCH(G8445, 'Cond Compo'!D$16:D$18, 0), MATCH(G8445, 'Cond Compo'!C$16:C$19, 0)), ""))</f>
        <v/>
      </c>
      <c r="I8445" s="12" t="str">
        <f>IF($E8445 &lt;&gt; "", IF(E8445 = 0, "", VLOOKUP(E8445,'Cond Perturbation'!A:B,2,FALSE)),"")</f>
        <v/>
      </c>
      <c r="J8445" s="28"/>
      <c r="K8445" s="29" t="str">
        <f>IF($B8445 &lt;&gt; "", IF(C8445="Oui",IF(H8445=1,IF(E8445=0,Résultat!G$8,IF(J8445="No",Résultat!$G$8,Résultat!$G$7)),IF(H8445=2,IF(E8445=0,Résultat!G$9,IF(J8445="No",Résultat!$G$9,Résultat!$G$7)),Résultat!$G$7)),IF(C8445 = "Totale", IF(H8445=1,IF(E8445=0,Résultat!G$8,IF(J8445="No",Résultat!$G$9,Résultat!$G$7)),IF(H8445=2,IF(E8445=0,Résultat!G$9,IF(J8445="No",Résultat!$G$9,Résultat!$G$7)),Résultat!$G$7)),Résultat!$G$7)), "")</f>
        <v/>
      </c>
    </row>
    <row r="8446" spans="1:11" ht="20.100000000000001" customHeight="1">
      <c r="A8446" s="26"/>
      <c r="B8446" s="27"/>
      <c r="C8446" s="11" t="str">
        <f>IF($B8446 &lt;&gt; "",VLOOKUP(MID(B8446,3,5),'Recyclabilité Prod Matx'!C:F,2,FALSE), "")</f>
        <v/>
      </c>
      <c r="D8446" s="11" t="str">
        <f>IF($B8446 &lt;&gt; "",VLOOKUP(MID(B8446,3,5),'Recyclabilité Prod Matx'!C:F,3,FALSE),"")</f>
        <v/>
      </c>
      <c r="E8446" s="11" t="str">
        <f>IF($B8446 &lt;&gt; "",VLOOKUP(MID(B8446,3,5),'Recyclabilité Prod Matx'!C:F,4,FALSE), "")</f>
        <v/>
      </c>
      <c r="F8446" s="12" t="str">
        <f>IF($B8446 &lt;&gt; "", IF(C8446="Totale","",IF(D8446 = 0, "", VLOOKUP(D8446,'Cond Compo'!A:B,2,FALSE))),"")</f>
        <v/>
      </c>
      <c r="G8446" s="28"/>
      <c r="H8446" s="11" t="str">
        <f xml:space="preserve"> IF(C8446="Totale",2,IF($G8446 &lt;&gt; "", IF(D8446 = "E",MATCH(G8446, 'Cond Compo'!D$16:D$18, 0), MATCH(G8446, 'Cond Compo'!C$16:C$19, 0)), ""))</f>
        <v/>
      </c>
      <c r="I8446" s="12" t="str">
        <f>IF($E8446 &lt;&gt; "", IF(E8446 = 0, "", VLOOKUP(E8446,'Cond Perturbation'!A:B,2,FALSE)),"")</f>
        <v/>
      </c>
      <c r="J8446" s="28"/>
      <c r="K8446" s="29" t="str">
        <f>IF($B8446 &lt;&gt; "", IF(C8446="Oui",IF(H8446=1,IF(E8446=0,Résultat!G$8,IF(J8446="No",Résultat!$G$8,Résultat!$G$7)),IF(H8446=2,IF(E8446=0,Résultat!G$9,IF(J8446="No",Résultat!$G$9,Résultat!$G$7)),Résultat!$G$7)),IF(C8446 = "Totale", IF(H8446=1,IF(E8446=0,Résultat!G$8,IF(J8446="No",Résultat!$G$9,Résultat!$G$7)),IF(H8446=2,IF(E8446=0,Résultat!G$9,IF(J8446="No",Résultat!$G$9,Résultat!$G$7)),Résultat!$G$7)),Résultat!$G$7)), "")</f>
        <v/>
      </c>
    </row>
    <row r="8447" spans="1:11" ht="20.100000000000001" customHeight="1">
      <c r="A8447" s="26"/>
      <c r="B8447" s="27"/>
      <c r="C8447" s="11" t="str">
        <f>IF($B8447 &lt;&gt; "",VLOOKUP(MID(B8447,3,5),'Recyclabilité Prod Matx'!C:F,2,FALSE), "")</f>
        <v/>
      </c>
      <c r="D8447" s="11" t="str">
        <f>IF($B8447 &lt;&gt; "",VLOOKUP(MID(B8447,3,5),'Recyclabilité Prod Matx'!C:F,3,FALSE),"")</f>
        <v/>
      </c>
      <c r="E8447" s="11" t="str">
        <f>IF($B8447 &lt;&gt; "",VLOOKUP(MID(B8447,3,5),'Recyclabilité Prod Matx'!C:F,4,FALSE), "")</f>
        <v/>
      </c>
      <c r="F8447" s="12" t="str">
        <f>IF($B8447 &lt;&gt; "", IF(C8447="Totale","",IF(D8447 = 0, "", VLOOKUP(D8447,'Cond Compo'!A:B,2,FALSE))),"")</f>
        <v/>
      </c>
      <c r="G8447" s="28"/>
      <c r="H8447" s="11" t="str">
        <f xml:space="preserve"> IF(C8447="Totale",2,IF($G8447 &lt;&gt; "", IF(D8447 = "E",MATCH(G8447, 'Cond Compo'!D$16:D$18, 0), MATCH(G8447, 'Cond Compo'!C$16:C$19, 0)), ""))</f>
        <v/>
      </c>
      <c r="I8447" s="12" t="str">
        <f>IF($E8447 &lt;&gt; "", IF(E8447 = 0, "", VLOOKUP(E8447,'Cond Perturbation'!A:B,2,FALSE)),"")</f>
        <v/>
      </c>
      <c r="J8447" s="28"/>
      <c r="K8447" s="29" t="str">
        <f>IF($B8447 &lt;&gt; "", IF(C8447="Oui",IF(H8447=1,IF(E8447=0,Résultat!G$8,IF(J8447="No",Résultat!$G$8,Résultat!$G$7)),IF(H8447=2,IF(E8447=0,Résultat!G$9,IF(J8447="No",Résultat!$G$9,Résultat!$G$7)),Résultat!$G$7)),IF(C8447 = "Totale", IF(H8447=1,IF(E8447=0,Résultat!G$8,IF(J8447="No",Résultat!$G$9,Résultat!$G$7)),IF(H8447=2,IF(E8447=0,Résultat!G$9,IF(J8447="No",Résultat!$G$9,Résultat!$G$7)),Résultat!$G$7)),Résultat!$G$7)), "")</f>
        <v/>
      </c>
    </row>
    <row r="8448" spans="1:11" ht="20.100000000000001" customHeight="1">
      <c r="A8448" s="26"/>
      <c r="B8448" s="27"/>
      <c r="C8448" s="11" t="str">
        <f>IF($B8448 &lt;&gt; "",VLOOKUP(MID(B8448,3,5),'Recyclabilité Prod Matx'!C:F,2,FALSE), "")</f>
        <v/>
      </c>
      <c r="D8448" s="11" t="str">
        <f>IF($B8448 &lt;&gt; "",VLOOKUP(MID(B8448,3,5),'Recyclabilité Prod Matx'!C:F,3,FALSE),"")</f>
        <v/>
      </c>
      <c r="E8448" s="11" t="str">
        <f>IF($B8448 &lt;&gt; "",VLOOKUP(MID(B8448,3,5),'Recyclabilité Prod Matx'!C:F,4,FALSE), "")</f>
        <v/>
      </c>
      <c r="F8448" s="12" t="str">
        <f>IF($B8448 &lt;&gt; "", IF(C8448="Totale","",IF(D8448 = 0, "", VLOOKUP(D8448,'Cond Compo'!A:B,2,FALSE))),"")</f>
        <v/>
      </c>
      <c r="G8448" s="28"/>
      <c r="H8448" s="11" t="str">
        <f xml:space="preserve"> IF(C8448="Totale",2,IF($G8448 &lt;&gt; "", IF(D8448 = "E",MATCH(G8448, 'Cond Compo'!D$16:D$18, 0), MATCH(G8448, 'Cond Compo'!C$16:C$19, 0)), ""))</f>
        <v/>
      </c>
      <c r="I8448" s="12" t="str">
        <f>IF($E8448 &lt;&gt; "", IF(E8448 = 0, "", VLOOKUP(E8448,'Cond Perturbation'!A:B,2,FALSE)),"")</f>
        <v/>
      </c>
      <c r="J8448" s="28"/>
      <c r="K8448" s="29" t="str">
        <f>IF($B8448 &lt;&gt; "", IF(C8448="Oui",IF(H8448=1,IF(E8448=0,Résultat!G$8,IF(J8448="No",Résultat!$G$8,Résultat!$G$7)),IF(H8448=2,IF(E8448=0,Résultat!G$9,IF(J8448="No",Résultat!$G$9,Résultat!$G$7)),Résultat!$G$7)),IF(C8448 = "Totale", IF(H8448=1,IF(E8448=0,Résultat!G$8,IF(J8448="No",Résultat!$G$9,Résultat!$G$7)),IF(H8448=2,IF(E8448=0,Résultat!G$9,IF(J8448="No",Résultat!$G$9,Résultat!$G$7)),Résultat!$G$7)),Résultat!$G$7)), "")</f>
        <v/>
      </c>
    </row>
    <row r="8449" spans="1:11" ht="20.100000000000001" customHeight="1">
      <c r="A8449" s="26"/>
      <c r="B8449" s="27"/>
      <c r="C8449" s="11" t="str">
        <f>IF($B8449 &lt;&gt; "",VLOOKUP(MID(B8449,3,5),'Recyclabilité Prod Matx'!C:F,2,FALSE), "")</f>
        <v/>
      </c>
      <c r="D8449" s="11" t="str">
        <f>IF($B8449 &lt;&gt; "",VLOOKUP(MID(B8449,3,5),'Recyclabilité Prod Matx'!C:F,3,FALSE),"")</f>
        <v/>
      </c>
      <c r="E8449" s="11" t="str">
        <f>IF($B8449 &lt;&gt; "",VLOOKUP(MID(B8449,3,5),'Recyclabilité Prod Matx'!C:F,4,FALSE), "")</f>
        <v/>
      </c>
      <c r="F8449" s="12" t="str">
        <f>IF($B8449 &lt;&gt; "", IF(C8449="Totale","",IF(D8449 = 0, "", VLOOKUP(D8449,'Cond Compo'!A:B,2,FALSE))),"")</f>
        <v/>
      </c>
      <c r="G8449" s="28"/>
      <c r="H8449" s="11" t="str">
        <f xml:space="preserve"> IF(C8449="Totale",2,IF($G8449 &lt;&gt; "", IF(D8449 = "E",MATCH(G8449, 'Cond Compo'!D$16:D$18, 0), MATCH(G8449, 'Cond Compo'!C$16:C$19, 0)), ""))</f>
        <v/>
      </c>
      <c r="I8449" s="12" t="str">
        <f>IF($E8449 &lt;&gt; "", IF(E8449 = 0, "", VLOOKUP(E8449,'Cond Perturbation'!A:B,2,FALSE)),"")</f>
        <v/>
      </c>
      <c r="J8449" s="28"/>
      <c r="K8449" s="29" t="str">
        <f>IF($B8449 &lt;&gt; "", IF(C8449="Oui",IF(H8449=1,IF(E8449=0,Résultat!G$8,IF(J8449="No",Résultat!$G$8,Résultat!$G$7)),IF(H8449=2,IF(E8449=0,Résultat!G$9,IF(J8449="No",Résultat!$G$9,Résultat!$G$7)),Résultat!$G$7)),IF(C8449 = "Totale", IF(H8449=1,IF(E8449=0,Résultat!G$8,IF(J8449="No",Résultat!$G$9,Résultat!$G$7)),IF(H8449=2,IF(E8449=0,Résultat!G$9,IF(J8449="No",Résultat!$G$9,Résultat!$G$7)),Résultat!$G$7)),Résultat!$G$7)), "")</f>
        <v/>
      </c>
    </row>
    <row r="8450" spans="1:11" ht="20.100000000000001" customHeight="1">
      <c r="A8450" s="26"/>
      <c r="B8450" s="27"/>
      <c r="C8450" s="11" t="str">
        <f>IF($B8450 &lt;&gt; "",VLOOKUP(MID(B8450,3,5),'Recyclabilité Prod Matx'!C:F,2,FALSE), "")</f>
        <v/>
      </c>
      <c r="D8450" s="11" t="str">
        <f>IF($B8450 &lt;&gt; "",VLOOKUP(MID(B8450,3,5),'Recyclabilité Prod Matx'!C:F,3,FALSE),"")</f>
        <v/>
      </c>
      <c r="E8450" s="11" t="str">
        <f>IF($B8450 &lt;&gt; "",VLOOKUP(MID(B8450,3,5),'Recyclabilité Prod Matx'!C:F,4,FALSE), "")</f>
        <v/>
      </c>
      <c r="F8450" s="12" t="str">
        <f>IF($B8450 &lt;&gt; "", IF(C8450="Totale","",IF(D8450 = 0, "", VLOOKUP(D8450,'Cond Compo'!A:B,2,FALSE))),"")</f>
        <v/>
      </c>
      <c r="G8450" s="28"/>
      <c r="H8450" s="11" t="str">
        <f xml:space="preserve"> IF(C8450="Totale",2,IF($G8450 &lt;&gt; "", IF(D8450 = "E",MATCH(G8450, 'Cond Compo'!D$16:D$18, 0), MATCH(G8450, 'Cond Compo'!C$16:C$19, 0)), ""))</f>
        <v/>
      </c>
      <c r="I8450" s="12" t="str">
        <f>IF($E8450 &lt;&gt; "", IF(E8450 = 0, "", VLOOKUP(E8450,'Cond Perturbation'!A:B,2,FALSE)),"")</f>
        <v/>
      </c>
      <c r="J8450" s="28"/>
      <c r="K8450" s="29" t="str">
        <f>IF($B8450 &lt;&gt; "", IF(C8450="Oui",IF(H8450=1,IF(E8450=0,Résultat!G$8,IF(J8450="No",Résultat!$G$8,Résultat!$G$7)),IF(H8450=2,IF(E8450=0,Résultat!G$9,IF(J8450="No",Résultat!$G$9,Résultat!$G$7)),Résultat!$G$7)),IF(C8450 = "Totale", IF(H8450=1,IF(E8450=0,Résultat!G$8,IF(J8450="No",Résultat!$G$9,Résultat!$G$7)),IF(H8450=2,IF(E8450=0,Résultat!G$9,IF(J8450="No",Résultat!$G$9,Résultat!$G$7)),Résultat!$G$7)),Résultat!$G$7)), "")</f>
        <v/>
      </c>
    </row>
    <row r="8451" spans="1:11" ht="20.100000000000001" customHeight="1">
      <c r="A8451" s="26"/>
      <c r="B8451" s="27"/>
      <c r="C8451" s="11" t="str">
        <f>IF($B8451 &lt;&gt; "",VLOOKUP(MID(B8451,3,5),'Recyclabilité Prod Matx'!C:F,2,FALSE), "")</f>
        <v/>
      </c>
      <c r="D8451" s="11" t="str">
        <f>IF($B8451 &lt;&gt; "",VLOOKUP(MID(B8451,3,5),'Recyclabilité Prod Matx'!C:F,3,FALSE),"")</f>
        <v/>
      </c>
      <c r="E8451" s="11" t="str">
        <f>IF($B8451 &lt;&gt; "",VLOOKUP(MID(B8451,3,5),'Recyclabilité Prod Matx'!C:F,4,FALSE), "")</f>
        <v/>
      </c>
      <c r="F8451" s="12" t="str">
        <f>IF($B8451 &lt;&gt; "", IF(C8451="Totale","",IF(D8451 = 0, "", VLOOKUP(D8451,'Cond Compo'!A:B,2,FALSE))),"")</f>
        <v/>
      </c>
      <c r="G8451" s="28"/>
      <c r="H8451" s="11" t="str">
        <f xml:space="preserve"> IF(C8451="Totale",2,IF($G8451 &lt;&gt; "", IF(D8451 = "E",MATCH(G8451, 'Cond Compo'!D$16:D$18, 0), MATCH(G8451, 'Cond Compo'!C$16:C$19, 0)), ""))</f>
        <v/>
      </c>
      <c r="I8451" s="12" t="str">
        <f>IF($E8451 &lt;&gt; "", IF(E8451 = 0, "", VLOOKUP(E8451,'Cond Perturbation'!A:B,2,FALSE)),"")</f>
        <v/>
      </c>
      <c r="J8451" s="28"/>
      <c r="K8451" s="29" t="str">
        <f>IF($B8451 &lt;&gt; "", IF(C8451="Oui",IF(H8451=1,IF(E8451=0,Résultat!G$8,IF(J8451="No",Résultat!$G$8,Résultat!$G$7)),IF(H8451=2,IF(E8451=0,Résultat!G$9,IF(J8451="No",Résultat!$G$9,Résultat!$G$7)),Résultat!$G$7)),IF(C8451 = "Totale", IF(H8451=1,IF(E8451=0,Résultat!G$8,IF(J8451="No",Résultat!$G$9,Résultat!$G$7)),IF(H8451=2,IF(E8451=0,Résultat!G$9,IF(J8451="No",Résultat!$G$9,Résultat!$G$7)),Résultat!$G$7)),Résultat!$G$7)), "")</f>
        <v/>
      </c>
    </row>
    <row r="8452" spans="1:11" ht="20.100000000000001" customHeight="1">
      <c r="A8452" s="26"/>
      <c r="B8452" s="27"/>
      <c r="C8452" s="11" t="str">
        <f>IF($B8452 &lt;&gt; "",VLOOKUP(MID(B8452,3,5),'Recyclabilité Prod Matx'!C:F,2,FALSE), "")</f>
        <v/>
      </c>
      <c r="D8452" s="11" t="str">
        <f>IF($B8452 &lt;&gt; "",VLOOKUP(MID(B8452,3,5),'Recyclabilité Prod Matx'!C:F,3,FALSE),"")</f>
        <v/>
      </c>
      <c r="E8452" s="11" t="str">
        <f>IF($B8452 &lt;&gt; "",VLOOKUP(MID(B8452,3,5),'Recyclabilité Prod Matx'!C:F,4,FALSE), "")</f>
        <v/>
      </c>
      <c r="F8452" s="12" t="str">
        <f>IF($B8452 &lt;&gt; "", IF(C8452="Totale","",IF(D8452 = 0, "", VLOOKUP(D8452,'Cond Compo'!A:B,2,FALSE))),"")</f>
        <v/>
      </c>
      <c r="G8452" s="28"/>
      <c r="H8452" s="11" t="str">
        <f xml:space="preserve"> IF(C8452="Totale",2,IF($G8452 &lt;&gt; "", IF(D8452 = "E",MATCH(G8452, 'Cond Compo'!D$16:D$18, 0), MATCH(G8452, 'Cond Compo'!C$16:C$19, 0)), ""))</f>
        <v/>
      </c>
      <c r="I8452" s="12" t="str">
        <f>IF($E8452 &lt;&gt; "", IF(E8452 = 0, "", VLOOKUP(E8452,'Cond Perturbation'!A:B,2,FALSE)),"")</f>
        <v/>
      </c>
      <c r="J8452" s="28"/>
      <c r="K8452" s="29" t="str">
        <f>IF($B8452 &lt;&gt; "", IF(C8452="Oui",IF(H8452=1,IF(E8452=0,Résultat!G$8,IF(J8452="No",Résultat!$G$8,Résultat!$G$7)),IF(H8452=2,IF(E8452=0,Résultat!G$9,IF(J8452="No",Résultat!$G$9,Résultat!$G$7)),Résultat!$G$7)),IF(C8452 = "Totale", IF(H8452=1,IF(E8452=0,Résultat!G$8,IF(J8452="No",Résultat!$G$9,Résultat!$G$7)),IF(H8452=2,IF(E8452=0,Résultat!G$9,IF(J8452="No",Résultat!$G$9,Résultat!$G$7)),Résultat!$G$7)),Résultat!$G$7)), "")</f>
        <v/>
      </c>
    </row>
    <row r="8453" spans="1:11" ht="20.100000000000001" customHeight="1">
      <c r="A8453" s="26"/>
      <c r="B8453" s="27"/>
      <c r="C8453" s="11" t="str">
        <f>IF($B8453 &lt;&gt; "",VLOOKUP(MID(B8453,3,5),'Recyclabilité Prod Matx'!C:F,2,FALSE), "")</f>
        <v/>
      </c>
      <c r="D8453" s="11" t="str">
        <f>IF($B8453 &lt;&gt; "",VLOOKUP(MID(B8453,3,5),'Recyclabilité Prod Matx'!C:F,3,FALSE),"")</f>
        <v/>
      </c>
      <c r="E8453" s="11" t="str">
        <f>IF($B8453 &lt;&gt; "",VLOOKUP(MID(B8453,3,5),'Recyclabilité Prod Matx'!C:F,4,FALSE), "")</f>
        <v/>
      </c>
      <c r="F8453" s="12" t="str">
        <f>IF($B8453 &lt;&gt; "", IF(C8453="Totale","",IF(D8453 = 0, "", VLOOKUP(D8453,'Cond Compo'!A:B,2,FALSE))),"")</f>
        <v/>
      </c>
      <c r="G8453" s="28"/>
      <c r="H8453" s="11" t="str">
        <f xml:space="preserve"> IF(C8453="Totale",2,IF($G8453 &lt;&gt; "", IF(D8453 = "E",MATCH(G8453, 'Cond Compo'!D$16:D$18, 0), MATCH(G8453, 'Cond Compo'!C$16:C$19, 0)), ""))</f>
        <v/>
      </c>
      <c r="I8453" s="12" t="str">
        <f>IF($E8453 &lt;&gt; "", IF(E8453 = 0, "", VLOOKUP(E8453,'Cond Perturbation'!A:B,2,FALSE)),"")</f>
        <v/>
      </c>
      <c r="J8453" s="28"/>
      <c r="K8453" s="29" t="str">
        <f>IF($B8453 &lt;&gt; "", IF(C8453="Oui",IF(H8453=1,IF(E8453=0,Résultat!G$8,IF(J8453="No",Résultat!$G$8,Résultat!$G$7)),IF(H8453=2,IF(E8453=0,Résultat!G$9,IF(J8453="No",Résultat!$G$9,Résultat!$G$7)),Résultat!$G$7)),IF(C8453 = "Totale", IF(H8453=1,IF(E8453=0,Résultat!G$8,IF(J8453="No",Résultat!$G$9,Résultat!$G$7)),IF(H8453=2,IF(E8453=0,Résultat!G$9,IF(J8453="No",Résultat!$G$9,Résultat!$G$7)),Résultat!$G$7)),Résultat!$G$7)), "")</f>
        <v/>
      </c>
    </row>
    <row r="8454" spans="1:11" ht="20.100000000000001" customHeight="1">
      <c r="A8454" s="26"/>
      <c r="B8454" s="27"/>
      <c r="C8454" s="11" t="str">
        <f>IF($B8454 &lt;&gt; "",VLOOKUP(MID(B8454,3,5),'Recyclabilité Prod Matx'!C:F,2,FALSE), "")</f>
        <v/>
      </c>
      <c r="D8454" s="11" t="str">
        <f>IF($B8454 &lt;&gt; "",VLOOKUP(MID(B8454,3,5),'Recyclabilité Prod Matx'!C:F,3,FALSE),"")</f>
        <v/>
      </c>
      <c r="E8454" s="11" t="str">
        <f>IF($B8454 &lt;&gt; "",VLOOKUP(MID(B8454,3,5),'Recyclabilité Prod Matx'!C:F,4,FALSE), "")</f>
        <v/>
      </c>
      <c r="F8454" s="12" t="str">
        <f>IF($B8454 &lt;&gt; "", IF(C8454="Totale","",IF(D8454 = 0, "", VLOOKUP(D8454,'Cond Compo'!A:B,2,FALSE))),"")</f>
        <v/>
      </c>
      <c r="G8454" s="28"/>
      <c r="H8454" s="11" t="str">
        <f xml:space="preserve"> IF(C8454="Totale",2,IF($G8454 &lt;&gt; "", IF(D8454 = "E",MATCH(G8454, 'Cond Compo'!D$16:D$18, 0), MATCH(G8454, 'Cond Compo'!C$16:C$19, 0)), ""))</f>
        <v/>
      </c>
      <c r="I8454" s="12" t="str">
        <f>IF($E8454 &lt;&gt; "", IF(E8454 = 0, "", VLOOKUP(E8454,'Cond Perturbation'!A:B,2,FALSE)),"")</f>
        <v/>
      </c>
      <c r="J8454" s="28"/>
      <c r="K8454" s="29" t="str">
        <f>IF($B8454 &lt;&gt; "", IF(C8454="Oui",IF(H8454=1,IF(E8454=0,Résultat!G$8,IF(J8454="No",Résultat!$G$8,Résultat!$G$7)),IF(H8454=2,IF(E8454=0,Résultat!G$9,IF(J8454="No",Résultat!$G$9,Résultat!$G$7)),Résultat!$G$7)),IF(C8454 = "Totale", IF(H8454=1,IF(E8454=0,Résultat!G$8,IF(J8454="No",Résultat!$G$9,Résultat!$G$7)),IF(H8454=2,IF(E8454=0,Résultat!G$9,IF(J8454="No",Résultat!$G$9,Résultat!$G$7)),Résultat!$G$7)),Résultat!$G$7)), "")</f>
        <v/>
      </c>
    </row>
    <row r="8455" spans="1:11" ht="20.100000000000001" customHeight="1">
      <c r="A8455" s="26"/>
      <c r="B8455" s="27"/>
      <c r="C8455" s="11" t="str">
        <f>IF($B8455 &lt;&gt; "",VLOOKUP(MID(B8455,3,5),'Recyclabilité Prod Matx'!C:F,2,FALSE), "")</f>
        <v/>
      </c>
      <c r="D8455" s="11" t="str">
        <f>IF($B8455 &lt;&gt; "",VLOOKUP(MID(B8455,3,5),'Recyclabilité Prod Matx'!C:F,3,FALSE),"")</f>
        <v/>
      </c>
      <c r="E8455" s="11" t="str">
        <f>IF($B8455 &lt;&gt; "",VLOOKUP(MID(B8455,3,5),'Recyclabilité Prod Matx'!C:F,4,FALSE), "")</f>
        <v/>
      </c>
      <c r="F8455" s="12" t="str">
        <f>IF($B8455 &lt;&gt; "", IF(C8455="Totale","",IF(D8455 = 0, "", VLOOKUP(D8455,'Cond Compo'!A:B,2,FALSE))),"")</f>
        <v/>
      </c>
      <c r="G8455" s="28"/>
      <c r="H8455" s="11" t="str">
        <f xml:space="preserve"> IF(C8455="Totale",2,IF($G8455 &lt;&gt; "", IF(D8455 = "E",MATCH(G8455, 'Cond Compo'!D$16:D$18, 0), MATCH(G8455, 'Cond Compo'!C$16:C$19, 0)), ""))</f>
        <v/>
      </c>
      <c r="I8455" s="12" t="str">
        <f>IF($E8455 &lt;&gt; "", IF(E8455 = 0, "", VLOOKUP(E8455,'Cond Perturbation'!A:B,2,FALSE)),"")</f>
        <v/>
      </c>
      <c r="J8455" s="28"/>
      <c r="K8455" s="29" t="str">
        <f>IF($B8455 &lt;&gt; "", IF(C8455="Oui",IF(H8455=1,IF(E8455=0,Résultat!G$8,IF(J8455="No",Résultat!$G$8,Résultat!$G$7)),IF(H8455=2,IF(E8455=0,Résultat!G$9,IF(J8455="No",Résultat!$G$9,Résultat!$G$7)),Résultat!$G$7)),IF(C8455 = "Totale", IF(H8455=1,IF(E8455=0,Résultat!G$8,IF(J8455="No",Résultat!$G$9,Résultat!$G$7)),IF(H8455=2,IF(E8455=0,Résultat!G$9,IF(J8455="No",Résultat!$G$9,Résultat!$G$7)),Résultat!$G$7)),Résultat!$G$7)), "")</f>
        <v/>
      </c>
    </row>
    <row r="8456" spans="1:11" ht="20.100000000000001" customHeight="1">
      <c r="A8456" s="26"/>
      <c r="B8456" s="27"/>
      <c r="C8456" s="11" t="str">
        <f>IF($B8456 &lt;&gt; "",VLOOKUP(MID(B8456,3,5),'Recyclabilité Prod Matx'!C:F,2,FALSE), "")</f>
        <v/>
      </c>
      <c r="D8456" s="11" t="str">
        <f>IF($B8456 &lt;&gt; "",VLOOKUP(MID(B8456,3,5),'Recyclabilité Prod Matx'!C:F,3,FALSE),"")</f>
        <v/>
      </c>
      <c r="E8456" s="11" t="str">
        <f>IF($B8456 &lt;&gt; "",VLOOKUP(MID(B8456,3,5),'Recyclabilité Prod Matx'!C:F,4,FALSE), "")</f>
        <v/>
      </c>
      <c r="F8456" s="12" t="str">
        <f>IF($B8456 &lt;&gt; "", IF(C8456="Totale","",IF(D8456 = 0, "", VLOOKUP(D8456,'Cond Compo'!A:B,2,FALSE))),"")</f>
        <v/>
      </c>
      <c r="G8456" s="28"/>
      <c r="H8456" s="11" t="str">
        <f xml:space="preserve"> IF(C8456="Totale",2,IF($G8456 &lt;&gt; "", IF(D8456 = "E",MATCH(G8456, 'Cond Compo'!D$16:D$18, 0), MATCH(G8456, 'Cond Compo'!C$16:C$19, 0)), ""))</f>
        <v/>
      </c>
      <c r="I8456" s="12" t="str">
        <f>IF($E8456 &lt;&gt; "", IF(E8456 = 0, "", VLOOKUP(E8456,'Cond Perturbation'!A:B,2,FALSE)),"")</f>
        <v/>
      </c>
      <c r="J8456" s="28"/>
      <c r="K8456" s="29" t="str">
        <f>IF($B8456 &lt;&gt; "", IF(C8456="Oui",IF(H8456=1,IF(E8456=0,Résultat!G$8,IF(J8456="No",Résultat!$G$8,Résultat!$G$7)),IF(H8456=2,IF(E8456=0,Résultat!G$9,IF(J8456="No",Résultat!$G$9,Résultat!$G$7)),Résultat!$G$7)),IF(C8456 = "Totale", IF(H8456=1,IF(E8456=0,Résultat!G$8,IF(J8456="No",Résultat!$G$9,Résultat!$G$7)),IF(H8456=2,IF(E8456=0,Résultat!G$9,IF(J8456="No",Résultat!$G$9,Résultat!$G$7)),Résultat!$G$7)),Résultat!$G$7)), "")</f>
        <v/>
      </c>
    </row>
    <row r="8457" spans="1:11" ht="20.100000000000001" customHeight="1">
      <c r="A8457" s="26"/>
      <c r="B8457" s="27"/>
      <c r="C8457" s="11" t="str">
        <f>IF($B8457 &lt;&gt; "",VLOOKUP(MID(B8457,3,5),'Recyclabilité Prod Matx'!C:F,2,FALSE), "")</f>
        <v/>
      </c>
      <c r="D8457" s="11" t="str">
        <f>IF($B8457 &lt;&gt; "",VLOOKUP(MID(B8457,3,5),'Recyclabilité Prod Matx'!C:F,3,FALSE),"")</f>
        <v/>
      </c>
      <c r="E8457" s="11" t="str">
        <f>IF($B8457 &lt;&gt; "",VLOOKUP(MID(B8457,3,5),'Recyclabilité Prod Matx'!C:F,4,FALSE), "")</f>
        <v/>
      </c>
      <c r="F8457" s="12" t="str">
        <f>IF($B8457 &lt;&gt; "", IF(C8457="Totale","",IF(D8457 = 0, "", VLOOKUP(D8457,'Cond Compo'!A:B,2,FALSE))),"")</f>
        <v/>
      </c>
      <c r="G8457" s="28"/>
      <c r="H8457" s="11" t="str">
        <f xml:space="preserve"> IF(C8457="Totale",2,IF($G8457 &lt;&gt; "", IF(D8457 = "E",MATCH(G8457, 'Cond Compo'!D$16:D$18, 0), MATCH(G8457, 'Cond Compo'!C$16:C$19, 0)), ""))</f>
        <v/>
      </c>
      <c r="I8457" s="12" t="str">
        <f>IF($E8457 &lt;&gt; "", IF(E8457 = 0, "", VLOOKUP(E8457,'Cond Perturbation'!A:B,2,FALSE)),"")</f>
        <v/>
      </c>
      <c r="J8457" s="28"/>
      <c r="K8457" s="29" t="str">
        <f>IF($B8457 &lt;&gt; "", IF(C8457="Oui",IF(H8457=1,IF(E8457=0,Résultat!G$8,IF(J8457="No",Résultat!$G$8,Résultat!$G$7)),IF(H8457=2,IF(E8457=0,Résultat!G$9,IF(J8457="No",Résultat!$G$9,Résultat!$G$7)),Résultat!$G$7)),IF(C8457 = "Totale", IF(H8457=1,IF(E8457=0,Résultat!G$8,IF(J8457="No",Résultat!$G$9,Résultat!$G$7)),IF(H8457=2,IF(E8457=0,Résultat!G$9,IF(J8457="No",Résultat!$G$9,Résultat!$G$7)),Résultat!$G$7)),Résultat!$G$7)), "")</f>
        <v/>
      </c>
    </row>
    <row r="8458" spans="1:11" ht="20.100000000000001" customHeight="1">
      <c r="A8458" s="26"/>
      <c r="B8458" s="27"/>
      <c r="C8458" s="11" t="str">
        <f>IF($B8458 &lt;&gt; "",VLOOKUP(MID(B8458,3,5),'Recyclabilité Prod Matx'!C:F,2,FALSE), "")</f>
        <v/>
      </c>
      <c r="D8458" s="11" t="str">
        <f>IF($B8458 &lt;&gt; "",VLOOKUP(MID(B8458,3,5),'Recyclabilité Prod Matx'!C:F,3,FALSE),"")</f>
        <v/>
      </c>
      <c r="E8458" s="11" t="str">
        <f>IF($B8458 &lt;&gt; "",VLOOKUP(MID(B8458,3,5),'Recyclabilité Prod Matx'!C:F,4,FALSE), "")</f>
        <v/>
      </c>
      <c r="F8458" s="12" t="str">
        <f>IF($B8458 &lt;&gt; "", IF(C8458="Totale","",IF(D8458 = 0, "", VLOOKUP(D8458,'Cond Compo'!A:B,2,FALSE))),"")</f>
        <v/>
      </c>
      <c r="G8458" s="28"/>
      <c r="H8458" s="11" t="str">
        <f xml:space="preserve"> IF(C8458="Totale",2,IF($G8458 &lt;&gt; "", IF(D8458 = "E",MATCH(G8458, 'Cond Compo'!D$16:D$18, 0), MATCH(G8458, 'Cond Compo'!C$16:C$19, 0)), ""))</f>
        <v/>
      </c>
      <c r="I8458" s="12" t="str">
        <f>IF($E8458 &lt;&gt; "", IF(E8458 = 0, "", VLOOKUP(E8458,'Cond Perturbation'!A:B,2,FALSE)),"")</f>
        <v/>
      </c>
      <c r="J8458" s="28"/>
      <c r="K8458" s="29" t="str">
        <f>IF($B8458 &lt;&gt; "", IF(C8458="Oui",IF(H8458=1,IF(E8458=0,Résultat!G$8,IF(J8458="No",Résultat!$G$8,Résultat!$G$7)),IF(H8458=2,IF(E8458=0,Résultat!G$9,IF(J8458="No",Résultat!$G$9,Résultat!$G$7)),Résultat!$G$7)),IF(C8458 = "Totale", IF(H8458=1,IF(E8458=0,Résultat!G$8,IF(J8458="No",Résultat!$G$9,Résultat!$G$7)),IF(H8458=2,IF(E8458=0,Résultat!G$9,IF(J8458="No",Résultat!$G$9,Résultat!$G$7)),Résultat!$G$7)),Résultat!$G$7)), "")</f>
        <v/>
      </c>
    </row>
    <row r="8459" spans="1:11" ht="20.100000000000001" customHeight="1">
      <c r="A8459" s="26"/>
      <c r="B8459" s="27"/>
      <c r="C8459" s="11" t="str">
        <f>IF($B8459 &lt;&gt; "",VLOOKUP(MID(B8459,3,5),'Recyclabilité Prod Matx'!C:F,2,FALSE), "")</f>
        <v/>
      </c>
      <c r="D8459" s="11" t="str">
        <f>IF($B8459 &lt;&gt; "",VLOOKUP(MID(B8459,3,5),'Recyclabilité Prod Matx'!C:F,3,FALSE),"")</f>
        <v/>
      </c>
      <c r="E8459" s="11" t="str">
        <f>IF($B8459 &lt;&gt; "",VLOOKUP(MID(B8459,3,5),'Recyclabilité Prod Matx'!C:F,4,FALSE), "")</f>
        <v/>
      </c>
      <c r="F8459" s="12" t="str">
        <f>IF($B8459 &lt;&gt; "", IF(C8459="Totale","",IF(D8459 = 0, "", VLOOKUP(D8459,'Cond Compo'!A:B,2,FALSE))),"")</f>
        <v/>
      </c>
      <c r="G8459" s="28"/>
      <c r="H8459" s="11" t="str">
        <f xml:space="preserve"> IF(C8459="Totale",2,IF($G8459 &lt;&gt; "", IF(D8459 = "E",MATCH(G8459, 'Cond Compo'!D$16:D$18, 0), MATCH(G8459, 'Cond Compo'!C$16:C$19, 0)), ""))</f>
        <v/>
      </c>
      <c r="I8459" s="12" t="str">
        <f>IF($E8459 &lt;&gt; "", IF(E8459 = 0, "", VLOOKUP(E8459,'Cond Perturbation'!A:B,2,FALSE)),"")</f>
        <v/>
      </c>
      <c r="J8459" s="28"/>
      <c r="K8459" s="29" t="str">
        <f>IF($B8459 &lt;&gt; "", IF(C8459="Oui",IF(H8459=1,IF(E8459=0,Résultat!G$8,IF(J8459="No",Résultat!$G$8,Résultat!$G$7)),IF(H8459=2,IF(E8459=0,Résultat!G$9,IF(J8459="No",Résultat!$G$9,Résultat!$G$7)),Résultat!$G$7)),IF(C8459 = "Totale", IF(H8459=1,IF(E8459=0,Résultat!G$8,IF(J8459="No",Résultat!$G$9,Résultat!$G$7)),IF(H8459=2,IF(E8459=0,Résultat!G$9,IF(J8459="No",Résultat!$G$9,Résultat!$G$7)),Résultat!$G$7)),Résultat!$G$7)), "")</f>
        <v/>
      </c>
    </row>
    <row r="8460" spans="1:11" ht="20.100000000000001" customHeight="1">
      <c r="A8460" s="26"/>
      <c r="B8460" s="27"/>
      <c r="C8460" s="11" t="str">
        <f>IF($B8460 &lt;&gt; "",VLOOKUP(MID(B8460,3,5),'Recyclabilité Prod Matx'!C:F,2,FALSE), "")</f>
        <v/>
      </c>
      <c r="D8460" s="11" t="str">
        <f>IF($B8460 &lt;&gt; "",VLOOKUP(MID(B8460,3,5),'Recyclabilité Prod Matx'!C:F,3,FALSE),"")</f>
        <v/>
      </c>
      <c r="E8460" s="11" t="str">
        <f>IF($B8460 &lt;&gt; "",VLOOKUP(MID(B8460,3,5),'Recyclabilité Prod Matx'!C:F,4,FALSE), "")</f>
        <v/>
      </c>
      <c r="F8460" s="12" t="str">
        <f>IF($B8460 &lt;&gt; "", IF(C8460="Totale","",IF(D8460 = 0, "", VLOOKUP(D8460,'Cond Compo'!A:B,2,FALSE))),"")</f>
        <v/>
      </c>
      <c r="G8460" s="28"/>
      <c r="H8460" s="11" t="str">
        <f xml:space="preserve"> IF(C8460="Totale",2,IF($G8460 &lt;&gt; "", IF(D8460 = "E",MATCH(G8460, 'Cond Compo'!D$16:D$18, 0), MATCH(G8460, 'Cond Compo'!C$16:C$19, 0)), ""))</f>
        <v/>
      </c>
      <c r="I8460" s="12" t="str">
        <f>IF($E8460 &lt;&gt; "", IF(E8460 = 0, "", VLOOKUP(E8460,'Cond Perturbation'!A:B,2,FALSE)),"")</f>
        <v/>
      </c>
      <c r="J8460" s="28"/>
      <c r="K8460" s="29" t="str">
        <f>IF($B8460 &lt;&gt; "", IF(C8460="Oui",IF(H8460=1,IF(E8460=0,Résultat!G$8,IF(J8460="No",Résultat!$G$8,Résultat!$G$7)),IF(H8460=2,IF(E8460=0,Résultat!G$9,IF(J8460="No",Résultat!$G$9,Résultat!$G$7)),Résultat!$G$7)),IF(C8460 = "Totale", IF(H8460=1,IF(E8460=0,Résultat!G$8,IF(J8460="No",Résultat!$G$9,Résultat!$G$7)),IF(H8460=2,IF(E8460=0,Résultat!G$9,IF(J8460="No",Résultat!$G$9,Résultat!$G$7)),Résultat!$G$7)),Résultat!$G$7)), "")</f>
        <v/>
      </c>
    </row>
    <row r="8461" spans="1:11" ht="20.100000000000001" customHeight="1">
      <c r="A8461" s="26"/>
      <c r="B8461" s="27"/>
      <c r="C8461" s="11" t="str">
        <f>IF($B8461 &lt;&gt; "",VLOOKUP(MID(B8461,3,5),'Recyclabilité Prod Matx'!C:F,2,FALSE), "")</f>
        <v/>
      </c>
      <c r="D8461" s="11" t="str">
        <f>IF($B8461 &lt;&gt; "",VLOOKUP(MID(B8461,3,5),'Recyclabilité Prod Matx'!C:F,3,FALSE),"")</f>
        <v/>
      </c>
      <c r="E8461" s="11" t="str">
        <f>IF($B8461 &lt;&gt; "",VLOOKUP(MID(B8461,3,5),'Recyclabilité Prod Matx'!C:F,4,FALSE), "")</f>
        <v/>
      </c>
      <c r="F8461" s="12" t="str">
        <f>IF($B8461 &lt;&gt; "", IF(C8461="Totale","",IF(D8461 = 0, "", VLOOKUP(D8461,'Cond Compo'!A:B,2,FALSE))),"")</f>
        <v/>
      </c>
      <c r="G8461" s="28"/>
      <c r="H8461" s="11" t="str">
        <f xml:space="preserve"> IF(C8461="Totale",2,IF($G8461 &lt;&gt; "", IF(D8461 = "E",MATCH(G8461, 'Cond Compo'!D$16:D$18, 0), MATCH(G8461, 'Cond Compo'!C$16:C$19, 0)), ""))</f>
        <v/>
      </c>
      <c r="I8461" s="12" t="str">
        <f>IF($E8461 &lt;&gt; "", IF(E8461 = 0, "", VLOOKUP(E8461,'Cond Perturbation'!A:B,2,FALSE)),"")</f>
        <v/>
      </c>
      <c r="J8461" s="28"/>
      <c r="K8461" s="29" t="str">
        <f>IF($B8461 &lt;&gt; "", IF(C8461="Oui",IF(H8461=1,IF(E8461=0,Résultat!G$8,IF(J8461="No",Résultat!$G$8,Résultat!$G$7)),IF(H8461=2,IF(E8461=0,Résultat!G$9,IF(J8461="No",Résultat!$G$9,Résultat!$G$7)),Résultat!$G$7)),IF(C8461 = "Totale", IF(H8461=1,IF(E8461=0,Résultat!G$8,IF(J8461="No",Résultat!$G$9,Résultat!$G$7)),IF(H8461=2,IF(E8461=0,Résultat!G$9,IF(J8461="No",Résultat!$G$9,Résultat!$G$7)),Résultat!$G$7)),Résultat!$G$7)), "")</f>
        <v/>
      </c>
    </row>
    <row r="8462" spans="1:11" ht="20.100000000000001" customHeight="1">
      <c r="A8462" s="26"/>
      <c r="B8462" s="27"/>
      <c r="C8462" s="11" t="str">
        <f>IF($B8462 &lt;&gt; "",VLOOKUP(MID(B8462,3,5),'Recyclabilité Prod Matx'!C:F,2,FALSE), "")</f>
        <v/>
      </c>
      <c r="D8462" s="11" t="str">
        <f>IF($B8462 &lt;&gt; "",VLOOKUP(MID(B8462,3,5),'Recyclabilité Prod Matx'!C:F,3,FALSE),"")</f>
        <v/>
      </c>
      <c r="E8462" s="11" t="str">
        <f>IF($B8462 &lt;&gt; "",VLOOKUP(MID(B8462,3,5),'Recyclabilité Prod Matx'!C:F,4,FALSE), "")</f>
        <v/>
      </c>
      <c r="F8462" s="12" t="str">
        <f>IF($B8462 &lt;&gt; "", IF(C8462="Totale","",IF(D8462 = 0, "", VLOOKUP(D8462,'Cond Compo'!A:B,2,FALSE))),"")</f>
        <v/>
      </c>
      <c r="G8462" s="28"/>
      <c r="H8462" s="11" t="str">
        <f xml:space="preserve"> IF(C8462="Totale",2,IF($G8462 &lt;&gt; "", IF(D8462 = "E",MATCH(G8462, 'Cond Compo'!D$16:D$18, 0), MATCH(G8462, 'Cond Compo'!C$16:C$19, 0)), ""))</f>
        <v/>
      </c>
      <c r="I8462" s="12" t="str">
        <f>IF($E8462 &lt;&gt; "", IF(E8462 = 0, "", VLOOKUP(E8462,'Cond Perturbation'!A:B,2,FALSE)),"")</f>
        <v/>
      </c>
      <c r="J8462" s="28"/>
      <c r="K8462" s="29" t="str">
        <f>IF($B8462 &lt;&gt; "", IF(C8462="Oui",IF(H8462=1,IF(E8462=0,Résultat!G$8,IF(J8462="No",Résultat!$G$8,Résultat!$G$7)),IF(H8462=2,IF(E8462=0,Résultat!G$9,IF(J8462="No",Résultat!$G$9,Résultat!$G$7)),Résultat!$G$7)),IF(C8462 = "Totale", IF(H8462=1,IF(E8462=0,Résultat!G$8,IF(J8462="No",Résultat!$G$9,Résultat!$G$7)),IF(H8462=2,IF(E8462=0,Résultat!G$9,IF(J8462="No",Résultat!$G$9,Résultat!$G$7)),Résultat!$G$7)),Résultat!$G$7)), "")</f>
        <v/>
      </c>
    </row>
    <row r="8463" spans="1:11" ht="20.100000000000001" customHeight="1">
      <c r="A8463" s="26"/>
      <c r="B8463" s="27"/>
      <c r="C8463" s="11" t="str">
        <f>IF($B8463 &lt;&gt; "",VLOOKUP(MID(B8463,3,5),'Recyclabilité Prod Matx'!C:F,2,FALSE), "")</f>
        <v/>
      </c>
      <c r="D8463" s="11" t="str">
        <f>IF($B8463 &lt;&gt; "",VLOOKUP(MID(B8463,3,5),'Recyclabilité Prod Matx'!C:F,3,FALSE),"")</f>
        <v/>
      </c>
      <c r="E8463" s="11" t="str">
        <f>IF($B8463 &lt;&gt; "",VLOOKUP(MID(B8463,3,5),'Recyclabilité Prod Matx'!C:F,4,FALSE), "")</f>
        <v/>
      </c>
      <c r="F8463" s="12" t="str">
        <f>IF($B8463 &lt;&gt; "", IF(C8463="Totale","",IF(D8463 = 0, "", VLOOKUP(D8463,'Cond Compo'!A:B,2,FALSE))),"")</f>
        <v/>
      </c>
      <c r="G8463" s="28"/>
      <c r="H8463" s="11" t="str">
        <f xml:space="preserve"> IF(C8463="Totale",2,IF($G8463 &lt;&gt; "", IF(D8463 = "E",MATCH(G8463, 'Cond Compo'!D$16:D$18, 0), MATCH(G8463, 'Cond Compo'!C$16:C$19, 0)), ""))</f>
        <v/>
      </c>
      <c r="I8463" s="12" t="str">
        <f>IF($E8463 &lt;&gt; "", IF(E8463 = 0, "", VLOOKUP(E8463,'Cond Perturbation'!A:B,2,FALSE)),"")</f>
        <v/>
      </c>
      <c r="J8463" s="28"/>
      <c r="K8463" s="29" t="str">
        <f>IF($B8463 &lt;&gt; "", IF(C8463="Oui",IF(H8463=1,IF(E8463=0,Résultat!G$8,IF(J8463="No",Résultat!$G$8,Résultat!$G$7)),IF(H8463=2,IF(E8463=0,Résultat!G$9,IF(J8463="No",Résultat!$G$9,Résultat!$G$7)),Résultat!$G$7)),IF(C8463 = "Totale", IF(H8463=1,IF(E8463=0,Résultat!G$8,IF(J8463="No",Résultat!$G$9,Résultat!$G$7)),IF(H8463=2,IF(E8463=0,Résultat!G$9,IF(J8463="No",Résultat!$G$9,Résultat!$G$7)),Résultat!$G$7)),Résultat!$G$7)), "")</f>
        <v/>
      </c>
    </row>
    <row r="8464" spans="1:11" ht="20.100000000000001" customHeight="1">
      <c r="A8464" s="26"/>
      <c r="B8464" s="27"/>
      <c r="C8464" s="11" t="str">
        <f>IF($B8464 &lt;&gt; "",VLOOKUP(MID(B8464,3,5),'Recyclabilité Prod Matx'!C:F,2,FALSE), "")</f>
        <v/>
      </c>
      <c r="D8464" s="11" t="str">
        <f>IF($B8464 &lt;&gt; "",VLOOKUP(MID(B8464,3,5),'Recyclabilité Prod Matx'!C:F,3,FALSE),"")</f>
        <v/>
      </c>
      <c r="E8464" s="11" t="str">
        <f>IF($B8464 &lt;&gt; "",VLOOKUP(MID(B8464,3,5),'Recyclabilité Prod Matx'!C:F,4,FALSE), "")</f>
        <v/>
      </c>
      <c r="F8464" s="12" t="str">
        <f>IF($B8464 &lt;&gt; "", IF(C8464="Totale","",IF(D8464 = 0, "", VLOOKUP(D8464,'Cond Compo'!A:B,2,FALSE))),"")</f>
        <v/>
      </c>
      <c r="G8464" s="28"/>
      <c r="H8464" s="11" t="str">
        <f xml:space="preserve"> IF(C8464="Totale",2,IF($G8464 &lt;&gt; "", IF(D8464 = "E",MATCH(G8464, 'Cond Compo'!D$16:D$18, 0), MATCH(G8464, 'Cond Compo'!C$16:C$19, 0)), ""))</f>
        <v/>
      </c>
      <c r="I8464" s="12" t="str">
        <f>IF($E8464 &lt;&gt; "", IF(E8464 = 0, "", VLOOKUP(E8464,'Cond Perturbation'!A:B,2,FALSE)),"")</f>
        <v/>
      </c>
      <c r="J8464" s="28"/>
      <c r="K8464" s="29" t="str">
        <f>IF($B8464 &lt;&gt; "", IF(C8464="Oui",IF(H8464=1,IF(E8464=0,Résultat!G$8,IF(J8464="No",Résultat!$G$8,Résultat!$G$7)),IF(H8464=2,IF(E8464=0,Résultat!G$9,IF(J8464="No",Résultat!$G$9,Résultat!$G$7)),Résultat!$G$7)),IF(C8464 = "Totale", IF(H8464=1,IF(E8464=0,Résultat!G$8,IF(J8464="No",Résultat!$G$9,Résultat!$G$7)),IF(H8464=2,IF(E8464=0,Résultat!G$9,IF(J8464="No",Résultat!$G$9,Résultat!$G$7)),Résultat!$G$7)),Résultat!$G$7)), "")</f>
        <v/>
      </c>
    </row>
    <row r="8465" spans="1:11" ht="20.100000000000001" customHeight="1">
      <c r="A8465" s="26"/>
      <c r="B8465" s="27"/>
      <c r="C8465" s="11" t="str">
        <f>IF($B8465 &lt;&gt; "",VLOOKUP(MID(B8465,3,5),'Recyclabilité Prod Matx'!C:F,2,FALSE), "")</f>
        <v/>
      </c>
      <c r="D8465" s="11" t="str">
        <f>IF($B8465 &lt;&gt; "",VLOOKUP(MID(B8465,3,5),'Recyclabilité Prod Matx'!C:F,3,FALSE),"")</f>
        <v/>
      </c>
      <c r="E8465" s="11" t="str">
        <f>IF($B8465 &lt;&gt; "",VLOOKUP(MID(B8465,3,5),'Recyclabilité Prod Matx'!C:F,4,FALSE), "")</f>
        <v/>
      </c>
      <c r="F8465" s="12" t="str">
        <f>IF($B8465 &lt;&gt; "", IF(C8465="Totale","",IF(D8465 = 0, "", VLOOKUP(D8465,'Cond Compo'!A:B,2,FALSE))),"")</f>
        <v/>
      </c>
      <c r="G8465" s="28"/>
      <c r="H8465" s="11" t="str">
        <f xml:space="preserve"> IF(C8465="Totale",2,IF($G8465 &lt;&gt; "", IF(D8465 = "E",MATCH(G8465, 'Cond Compo'!D$16:D$18, 0), MATCH(G8465, 'Cond Compo'!C$16:C$19, 0)), ""))</f>
        <v/>
      </c>
      <c r="I8465" s="12" t="str">
        <f>IF($E8465 &lt;&gt; "", IF(E8465 = 0, "", VLOOKUP(E8465,'Cond Perturbation'!A:B,2,FALSE)),"")</f>
        <v/>
      </c>
      <c r="J8465" s="28"/>
      <c r="K8465" s="29" t="str">
        <f>IF($B8465 &lt;&gt; "", IF(C8465="Oui",IF(H8465=1,IF(E8465=0,Résultat!G$8,IF(J8465="No",Résultat!$G$8,Résultat!$G$7)),IF(H8465=2,IF(E8465=0,Résultat!G$9,IF(J8465="No",Résultat!$G$9,Résultat!$G$7)),Résultat!$G$7)),IF(C8465 = "Totale", IF(H8465=1,IF(E8465=0,Résultat!G$8,IF(J8465="No",Résultat!$G$9,Résultat!$G$7)),IF(H8465=2,IF(E8465=0,Résultat!G$9,IF(J8465="No",Résultat!$G$9,Résultat!$G$7)),Résultat!$G$7)),Résultat!$G$7)), "")</f>
        <v/>
      </c>
    </row>
    <row r="8466" spans="1:11" ht="20.100000000000001" customHeight="1">
      <c r="A8466" s="26"/>
      <c r="B8466" s="27"/>
      <c r="C8466" s="11" t="str">
        <f>IF($B8466 &lt;&gt; "",VLOOKUP(MID(B8466,3,5),'Recyclabilité Prod Matx'!C:F,2,FALSE), "")</f>
        <v/>
      </c>
      <c r="D8466" s="11" t="str">
        <f>IF($B8466 &lt;&gt; "",VLOOKUP(MID(B8466,3,5),'Recyclabilité Prod Matx'!C:F,3,FALSE),"")</f>
        <v/>
      </c>
      <c r="E8466" s="11" t="str">
        <f>IF($B8466 &lt;&gt; "",VLOOKUP(MID(B8466,3,5),'Recyclabilité Prod Matx'!C:F,4,FALSE), "")</f>
        <v/>
      </c>
      <c r="F8466" s="12" t="str">
        <f>IF($B8466 &lt;&gt; "", IF(C8466="Totale","",IF(D8466 = 0, "", VLOOKUP(D8466,'Cond Compo'!A:B,2,FALSE))),"")</f>
        <v/>
      </c>
      <c r="G8466" s="28"/>
      <c r="H8466" s="11" t="str">
        <f xml:space="preserve"> IF(C8466="Totale",2,IF($G8466 &lt;&gt; "", IF(D8466 = "E",MATCH(G8466, 'Cond Compo'!D$16:D$18, 0), MATCH(G8466, 'Cond Compo'!C$16:C$19, 0)), ""))</f>
        <v/>
      </c>
      <c r="I8466" s="12" t="str">
        <f>IF($E8466 &lt;&gt; "", IF(E8466 = 0, "", VLOOKUP(E8466,'Cond Perturbation'!A:B,2,FALSE)),"")</f>
        <v/>
      </c>
      <c r="J8466" s="28"/>
      <c r="K8466" s="29" t="str">
        <f>IF($B8466 &lt;&gt; "", IF(C8466="Oui",IF(H8466=1,IF(E8466=0,Résultat!G$8,IF(J8466="No",Résultat!$G$8,Résultat!$G$7)),IF(H8466=2,IF(E8466=0,Résultat!G$9,IF(J8466="No",Résultat!$G$9,Résultat!$G$7)),Résultat!$G$7)),IF(C8466 = "Totale", IF(H8466=1,IF(E8466=0,Résultat!G$8,IF(J8466="No",Résultat!$G$9,Résultat!$G$7)),IF(H8466=2,IF(E8466=0,Résultat!G$9,IF(J8466="No",Résultat!$G$9,Résultat!$G$7)),Résultat!$G$7)),Résultat!$G$7)), "")</f>
        <v/>
      </c>
    </row>
    <row r="8467" spans="1:11" ht="20.100000000000001" customHeight="1">
      <c r="A8467" s="26"/>
      <c r="B8467" s="27"/>
      <c r="C8467" s="11" t="str">
        <f>IF($B8467 &lt;&gt; "",VLOOKUP(MID(B8467,3,5),'Recyclabilité Prod Matx'!C:F,2,FALSE), "")</f>
        <v/>
      </c>
      <c r="D8467" s="11" t="str">
        <f>IF($B8467 &lt;&gt; "",VLOOKUP(MID(B8467,3,5),'Recyclabilité Prod Matx'!C:F,3,FALSE),"")</f>
        <v/>
      </c>
      <c r="E8467" s="11" t="str">
        <f>IF($B8467 &lt;&gt; "",VLOOKUP(MID(B8467,3,5),'Recyclabilité Prod Matx'!C:F,4,FALSE), "")</f>
        <v/>
      </c>
      <c r="F8467" s="12" t="str">
        <f>IF($B8467 &lt;&gt; "", IF(C8467="Totale","",IF(D8467 = 0, "", VLOOKUP(D8467,'Cond Compo'!A:B,2,FALSE))),"")</f>
        <v/>
      </c>
      <c r="G8467" s="28"/>
      <c r="H8467" s="11" t="str">
        <f xml:space="preserve"> IF(C8467="Totale",2,IF($G8467 &lt;&gt; "", IF(D8467 = "E",MATCH(G8467, 'Cond Compo'!D$16:D$18, 0), MATCH(G8467, 'Cond Compo'!C$16:C$19, 0)), ""))</f>
        <v/>
      </c>
      <c r="I8467" s="12" t="str">
        <f>IF($E8467 &lt;&gt; "", IF(E8467 = 0, "", VLOOKUP(E8467,'Cond Perturbation'!A:B,2,FALSE)),"")</f>
        <v/>
      </c>
      <c r="J8467" s="28"/>
      <c r="K8467" s="29" t="str">
        <f>IF($B8467 &lt;&gt; "", IF(C8467="Oui",IF(H8467=1,IF(E8467=0,Résultat!G$8,IF(J8467="No",Résultat!$G$8,Résultat!$G$7)),IF(H8467=2,IF(E8467=0,Résultat!G$9,IF(J8467="No",Résultat!$G$9,Résultat!$G$7)),Résultat!$G$7)),IF(C8467 = "Totale", IF(H8467=1,IF(E8467=0,Résultat!G$8,IF(J8467="No",Résultat!$G$9,Résultat!$G$7)),IF(H8467=2,IF(E8467=0,Résultat!G$9,IF(J8467="No",Résultat!$G$9,Résultat!$G$7)),Résultat!$G$7)),Résultat!$G$7)), "")</f>
        <v/>
      </c>
    </row>
    <row r="8468" spans="1:11" ht="20.100000000000001" customHeight="1">
      <c r="A8468" s="26"/>
      <c r="B8468" s="27"/>
      <c r="C8468" s="11" t="str">
        <f>IF($B8468 &lt;&gt; "",VLOOKUP(MID(B8468,3,5),'Recyclabilité Prod Matx'!C:F,2,FALSE), "")</f>
        <v/>
      </c>
      <c r="D8468" s="11" t="str">
        <f>IF($B8468 &lt;&gt; "",VLOOKUP(MID(B8468,3,5),'Recyclabilité Prod Matx'!C:F,3,FALSE),"")</f>
        <v/>
      </c>
      <c r="E8468" s="11" t="str">
        <f>IF($B8468 &lt;&gt; "",VLOOKUP(MID(B8468,3,5),'Recyclabilité Prod Matx'!C:F,4,FALSE), "")</f>
        <v/>
      </c>
      <c r="F8468" s="12" t="str">
        <f>IF($B8468 &lt;&gt; "", IF(C8468="Totale","",IF(D8468 = 0, "", VLOOKUP(D8468,'Cond Compo'!A:B,2,FALSE))),"")</f>
        <v/>
      </c>
      <c r="G8468" s="28"/>
      <c r="H8468" s="11" t="str">
        <f xml:space="preserve"> IF(C8468="Totale",2,IF($G8468 &lt;&gt; "", IF(D8468 = "E",MATCH(G8468, 'Cond Compo'!D$16:D$18, 0), MATCH(G8468, 'Cond Compo'!C$16:C$19, 0)), ""))</f>
        <v/>
      </c>
      <c r="I8468" s="12" t="str">
        <f>IF($E8468 &lt;&gt; "", IF(E8468 = 0, "", VLOOKUP(E8468,'Cond Perturbation'!A:B,2,FALSE)),"")</f>
        <v/>
      </c>
      <c r="J8468" s="28"/>
      <c r="K8468" s="29" t="str">
        <f>IF($B8468 &lt;&gt; "", IF(C8468="Oui",IF(H8468=1,IF(E8468=0,Résultat!G$8,IF(J8468="No",Résultat!$G$8,Résultat!$G$7)),IF(H8468=2,IF(E8468=0,Résultat!G$9,IF(J8468="No",Résultat!$G$9,Résultat!$G$7)),Résultat!$G$7)),IF(C8468 = "Totale", IF(H8468=1,IF(E8468=0,Résultat!G$8,IF(J8468="No",Résultat!$G$9,Résultat!$G$7)),IF(H8468=2,IF(E8468=0,Résultat!G$9,IF(J8468="No",Résultat!$G$9,Résultat!$G$7)),Résultat!$G$7)),Résultat!$G$7)), "")</f>
        <v/>
      </c>
    </row>
    <row r="8469" spans="1:11" ht="20.100000000000001" customHeight="1">
      <c r="A8469" s="26"/>
      <c r="B8469" s="27"/>
      <c r="C8469" s="11" t="str">
        <f>IF($B8469 &lt;&gt; "",VLOOKUP(MID(B8469,3,5),'Recyclabilité Prod Matx'!C:F,2,FALSE), "")</f>
        <v/>
      </c>
      <c r="D8469" s="11" t="str">
        <f>IF($B8469 &lt;&gt; "",VLOOKUP(MID(B8469,3,5),'Recyclabilité Prod Matx'!C:F,3,FALSE),"")</f>
        <v/>
      </c>
      <c r="E8469" s="11" t="str">
        <f>IF($B8469 &lt;&gt; "",VLOOKUP(MID(B8469,3,5),'Recyclabilité Prod Matx'!C:F,4,FALSE), "")</f>
        <v/>
      </c>
      <c r="F8469" s="12" t="str">
        <f>IF($B8469 &lt;&gt; "", IF(C8469="Totale","",IF(D8469 = 0, "", VLOOKUP(D8469,'Cond Compo'!A:B,2,FALSE))),"")</f>
        <v/>
      </c>
      <c r="G8469" s="28"/>
      <c r="H8469" s="11" t="str">
        <f xml:space="preserve"> IF(C8469="Totale",2,IF($G8469 &lt;&gt; "", IF(D8469 = "E",MATCH(G8469, 'Cond Compo'!D$16:D$18, 0), MATCH(G8469, 'Cond Compo'!C$16:C$19, 0)), ""))</f>
        <v/>
      </c>
      <c r="I8469" s="12" t="str">
        <f>IF($E8469 &lt;&gt; "", IF(E8469 = 0, "", VLOOKUP(E8469,'Cond Perturbation'!A:B,2,FALSE)),"")</f>
        <v/>
      </c>
      <c r="J8469" s="28"/>
      <c r="K8469" s="29" t="str">
        <f>IF($B8469 &lt;&gt; "", IF(C8469="Oui",IF(H8469=1,IF(E8469=0,Résultat!G$8,IF(J8469="No",Résultat!$G$8,Résultat!$G$7)),IF(H8469=2,IF(E8469=0,Résultat!G$9,IF(J8469="No",Résultat!$G$9,Résultat!$G$7)),Résultat!$G$7)),IF(C8469 = "Totale", IF(H8469=1,IF(E8469=0,Résultat!G$8,IF(J8469="No",Résultat!$G$9,Résultat!$G$7)),IF(H8469=2,IF(E8469=0,Résultat!G$9,IF(J8469="No",Résultat!$G$9,Résultat!$G$7)),Résultat!$G$7)),Résultat!$G$7)), "")</f>
        <v/>
      </c>
    </row>
    <row r="8470" spans="1:11" ht="20.100000000000001" customHeight="1">
      <c r="A8470" s="26"/>
      <c r="B8470" s="27"/>
      <c r="C8470" s="11" t="str">
        <f>IF($B8470 &lt;&gt; "",VLOOKUP(MID(B8470,3,5),'Recyclabilité Prod Matx'!C:F,2,FALSE), "")</f>
        <v/>
      </c>
      <c r="D8470" s="11" t="str">
        <f>IF($B8470 &lt;&gt; "",VLOOKUP(MID(B8470,3,5),'Recyclabilité Prod Matx'!C:F,3,FALSE),"")</f>
        <v/>
      </c>
      <c r="E8470" s="11" t="str">
        <f>IF($B8470 &lt;&gt; "",VLOOKUP(MID(B8470,3,5),'Recyclabilité Prod Matx'!C:F,4,FALSE), "")</f>
        <v/>
      </c>
      <c r="F8470" s="12" t="str">
        <f>IF($B8470 &lt;&gt; "", IF(C8470="Totale","",IF(D8470 = 0, "", VLOOKUP(D8470,'Cond Compo'!A:B,2,FALSE))),"")</f>
        <v/>
      </c>
      <c r="G8470" s="28"/>
      <c r="H8470" s="11" t="str">
        <f xml:space="preserve"> IF(C8470="Totale",2,IF($G8470 &lt;&gt; "", IF(D8470 = "E",MATCH(G8470, 'Cond Compo'!D$16:D$18, 0), MATCH(G8470, 'Cond Compo'!C$16:C$19, 0)), ""))</f>
        <v/>
      </c>
      <c r="I8470" s="12" t="str">
        <f>IF($E8470 &lt;&gt; "", IF(E8470 = 0, "", VLOOKUP(E8470,'Cond Perturbation'!A:B,2,FALSE)),"")</f>
        <v/>
      </c>
      <c r="J8470" s="28"/>
      <c r="K8470" s="29" t="str">
        <f>IF($B8470 &lt;&gt; "", IF(C8470="Oui",IF(H8470=1,IF(E8470=0,Résultat!G$8,IF(J8470="No",Résultat!$G$8,Résultat!$G$7)),IF(H8470=2,IF(E8470=0,Résultat!G$9,IF(J8470="No",Résultat!$G$9,Résultat!$G$7)),Résultat!$G$7)),IF(C8470 = "Totale", IF(H8470=1,IF(E8470=0,Résultat!G$8,IF(J8470="No",Résultat!$G$9,Résultat!$G$7)),IF(H8470=2,IF(E8470=0,Résultat!G$9,IF(J8470="No",Résultat!$G$9,Résultat!$G$7)),Résultat!$G$7)),Résultat!$G$7)), "")</f>
        <v/>
      </c>
    </row>
    <row r="8471" spans="1:11" ht="20.100000000000001" customHeight="1">
      <c r="A8471" s="26"/>
      <c r="B8471" s="27"/>
      <c r="C8471" s="11" t="str">
        <f>IF($B8471 &lt;&gt; "",VLOOKUP(MID(B8471,3,5),'Recyclabilité Prod Matx'!C:F,2,FALSE), "")</f>
        <v/>
      </c>
      <c r="D8471" s="11" t="str">
        <f>IF($B8471 &lt;&gt; "",VLOOKUP(MID(B8471,3,5),'Recyclabilité Prod Matx'!C:F,3,FALSE),"")</f>
        <v/>
      </c>
      <c r="E8471" s="11" t="str">
        <f>IF($B8471 &lt;&gt; "",VLOOKUP(MID(B8471,3,5),'Recyclabilité Prod Matx'!C:F,4,FALSE), "")</f>
        <v/>
      </c>
      <c r="F8471" s="12" t="str">
        <f>IF($B8471 &lt;&gt; "", IF(C8471="Totale","",IF(D8471 = 0, "", VLOOKUP(D8471,'Cond Compo'!A:B,2,FALSE))),"")</f>
        <v/>
      </c>
      <c r="G8471" s="28"/>
      <c r="H8471" s="11" t="str">
        <f xml:space="preserve"> IF(C8471="Totale",2,IF($G8471 &lt;&gt; "", IF(D8471 = "E",MATCH(G8471, 'Cond Compo'!D$16:D$18, 0), MATCH(G8471, 'Cond Compo'!C$16:C$19, 0)), ""))</f>
        <v/>
      </c>
      <c r="I8471" s="12" t="str">
        <f>IF($E8471 &lt;&gt; "", IF(E8471 = 0, "", VLOOKUP(E8471,'Cond Perturbation'!A:B,2,FALSE)),"")</f>
        <v/>
      </c>
      <c r="J8471" s="28"/>
      <c r="K8471" s="29" t="str">
        <f>IF($B8471 &lt;&gt; "", IF(C8471="Oui",IF(H8471=1,IF(E8471=0,Résultat!G$8,IF(J8471="No",Résultat!$G$8,Résultat!$G$7)),IF(H8471=2,IF(E8471=0,Résultat!G$9,IF(J8471="No",Résultat!$G$9,Résultat!$G$7)),Résultat!$G$7)),IF(C8471 = "Totale", IF(H8471=1,IF(E8471=0,Résultat!G$8,IF(J8471="No",Résultat!$G$9,Résultat!$G$7)),IF(H8471=2,IF(E8471=0,Résultat!G$9,IF(J8471="No",Résultat!$G$9,Résultat!$G$7)),Résultat!$G$7)),Résultat!$G$7)), "")</f>
        <v/>
      </c>
    </row>
    <row r="8472" spans="1:11" ht="20.100000000000001" customHeight="1">
      <c r="A8472" s="26"/>
      <c r="B8472" s="27"/>
      <c r="C8472" s="11" t="str">
        <f>IF($B8472 &lt;&gt; "",VLOOKUP(MID(B8472,3,5),'Recyclabilité Prod Matx'!C:F,2,FALSE), "")</f>
        <v/>
      </c>
      <c r="D8472" s="11" t="str">
        <f>IF($B8472 &lt;&gt; "",VLOOKUP(MID(B8472,3,5),'Recyclabilité Prod Matx'!C:F,3,FALSE),"")</f>
        <v/>
      </c>
      <c r="E8472" s="11" t="str">
        <f>IF($B8472 &lt;&gt; "",VLOOKUP(MID(B8472,3,5),'Recyclabilité Prod Matx'!C:F,4,FALSE), "")</f>
        <v/>
      </c>
      <c r="F8472" s="12" t="str">
        <f>IF($B8472 &lt;&gt; "", IF(C8472="Totale","",IF(D8472 = 0, "", VLOOKUP(D8472,'Cond Compo'!A:B,2,FALSE))),"")</f>
        <v/>
      </c>
      <c r="G8472" s="28"/>
      <c r="H8472" s="11" t="str">
        <f xml:space="preserve"> IF(C8472="Totale",2,IF($G8472 &lt;&gt; "", IF(D8472 = "E",MATCH(G8472, 'Cond Compo'!D$16:D$18, 0), MATCH(G8472, 'Cond Compo'!C$16:C$19, 0)), ""))</f>
        <v/>
      </c>
      <c r="I8472" s="12" t="str">
        <f>IF($E8472 &lt;&gt; "", IF(E8472 = 0, "", VLOOKUP(E8472,'Cond Perturbation'!A:B,2,FALSE)),"")</f>
        <v/>
      </c>
      <c r="J8472" s="28"/>
      <c r="K8472" s="29" t="str">
        <f>IF($B8472 &lt;&gt; "", IF(C8472="Oui",IF(H8472=1,IF(E8472=0,Résultat!G$8,IF(J8472="No",Résultat!$G$8,Résultat!$G$7)),IF(H8472=2,IF(E8472=0,Résultat!G$9,IF(J8472="No",Résultat!$G$9,Résultat!$G$7)),Résultat!$G$7)),IF(C8472 = "Totale", IF(H8472=1,IF(E8472=0,Résultat!G$8,IF(J8472="No",Résultat!$G$9,Résultat!$G$7)),IF(H8472=2,IF(E8472=0,Résultat!G$9,IF(J8472="No",Résultat!$G$9,Résultat!$G$7)),Résultat!$G$7)),Résultat!$G$7)), "")</f>
        <v/>
      </c>
    </row>
    <row r="8473" spans="1:11" ht="20.100000000000001" customHeight="1">
      <c r="A8473" s="26"/>
      <c r="B8473" s="27"/>
      <c r="C8473" s="11" t="str">
        <f>IF($B8473 &lt;&gt; "",VLOOKUP(MID(B8473,3,5),'Recyclabilité Prod Matx'!C:F,2,FALSE), "")</f>
        <v/>
      </c>
      <c r="D8473" s="11" t="str">
        <f>IF($B8473 &lt;&gt; "",VLOOKUP(MID(B8473,3,5),'Recyclabilité Prod Matx'!C:F,3,FALSE),"")</f>
        <v/>
      </c>
      <c r="E8473" s="11" t="str">
        <f>IF($B8473 &lt;&gt; "",VLOOKUP(MID(B8473,3,5),'Recyclabilité Prod Matx'!C:F,4,FALSE), "")</f>
        <v/>
      </c>
      <c r="F8473" s="12" t="str">
        <f>IF($B8473 &lt;&gt; "", IF(C8473="Totale","",IF(D8473 = 0, "", VLOOKUP(D8473,'Cond Compo'!A:B,2,FALSE))),"")</f>
        <v/>
      </c>
      <c r="G8473" s="28"/>
      <c r="H8473" s="11" t="str">
        <f xml:space="preserve"> IF(C8473="Totale",2,IF($G8473 &lt;&gt; "", IF(D8473 = "E",MATCH(G8473, 'Cond Compo'!D$16:D$18, 0), MATCH(G8473, 'Cond Compo'!C$16:C$19, 0)), ""))</f>
        <v/>
      </c>
      <c r="I8473" s="12" t="str">
        <f>IF($E8473 &lt;&gt; "", IF(E8473 = 0, "", VLOOKUP(E8473,'Cond Perturbation'!A:B,2,FALSE)),"")</f>
        <v/>
      </c>
      <c r="J8473" s="28"/>
      <c r="K8473" s="29" t="str">
        <f>IF($B8473 &lt;&gt; "", IF(C8473="Oui",IF(H8473=1,IF(E8473=0,Résultat!G$8,IF(J8473="No",Résultat!$G$8,Résultat!$G$7)),IF(H8473=2,IF(E8473=0,Résultat!G$9,IF(J8473="No",Résultat!$G$9,Résultat!$G$7)),Résultat!$G$7)),IF(C8473 = "Totale", IF(H8473=1,IF(E8473=0,Résultat!G$8,IF(J8473="No",Résultat!$G$9,Résultat!$G$7)),IF(H8473=2,IF(E8473=0,Résultat!G$9,IF(J8473="No",Résultat!$G$9,Résultat!$G$7)),Résultat!$G$7)),Résultat!$G$7)), "")</f>
        <v/>
      </c>
    </row>
    <row r="8474" spans="1:11" ht="20.100000000000001" customHeight="1">
      <c r="A8474" s="26"/>
      <c r="B8474" s="27"/>
      <c r="C8474" s="11" t="str">
        <f>IF($B8474 &lt;&gt; "",VLOOKUP(MID(B8474,3,5),'Recyclabilité Prod Matx'!C:F,2,FALSE), "")</f>
        <v/>
      </c>
      <c r="D8474" s="11" t="str">
        <f>IF($B8474 &lt;&gt; "",VLOOKUP(MID(B8474,3,5),'Recyclabilité Prod Matx'!C:F,3,FALSE),"")</f>
        <v/>
      </c>
      <c r="E8474" s="11" t="str">
        <f>IF($B8474 &lt;&gt; "",VLOOKUP(MID(B8474,3,5),'Recyclabilité Prod Matx'!C:F,4,FALSE), "")</f>
        <v/>
      </c>
      <c r="F8474" s="12" t="str">
        <f>IF($B8474 &lt;&gt; "", IF(C8474="Totale","",IF(D8474 = 0, "", VLOOKUP(D8474,'Cond Compo'!A:B,2,FALSE))),"")</f>
        <v/>
      </c>
      <c r="G8474" s="28"/>
      <c r="H8474" s="11" t="str">
        <f xml:space="preserve"> IF(C8474="Totale",2,IF($G8474 &lt;&gt; "", IF(D8474 = "E",MATCH(G8474, 'Cond Compo'!D$16:D$18, 0), MATCH(G8474, 'Cond Compo'!C$16:C$19, 0)), ""))</f>
        <v/>
      </c>
      <c r="I8474" s="12" t="str">
        <f>IF($E8474 &lt;&gt; "", IF(E8474 = 0, "", VLOOKUP(E8474,'Cond Perturbation'!A:B,2,FALSE)),"")</f>
        <v/>
      </c>
      <c r="J8474" s="28"/>
      <c r="K8474" s="29" t="str">
        <f>IF($B8474 &lt;&gt; "", IF(C8474="Oui",IF(H8474=1,IF(E8474=0,Résultat!G$8,IF(J8474="No",Résultat!$G$8,Résultat!$G$7)),IF(H8474=2,IF(E8474=0,Résultat!G$9,IF(J8474="No",Résultat!$G$9,Résultat!$G$7)),Résultat!$G$7)),IF(C8474 = "Totale", IF(H8474=1,IF(E8474=0,Résultat!G$8,IF(J8474="No",Résultat!$G$9,Résultat!$G$7)),IF(H8474=2,IF(E8474=0,Résultat!G$9,IF(J8474="No",Résultat!$G$9,Résultat!$G$7)),Résultat!$G$7)),Résultat!$G$7)), "")</f>
        <v/>
      </c>
    </row>
    <row r="8475" spans="1:11" ht="20.100000000000001" customHeight="1">
      <c r="A8475" s="26"/>
      <c r="B8475" s="27"/>
      <c r="C8475" s="11" t="str">
        <f>IF($B8475 &lt;&gt; "",VLOOKUP(MID(B8475,3,5),'Recyclabilité Prod Matx'!C:F,2,FALSE), "")</f>
        <v/>
      </c>
      <c r="D8475" s="11" t="str">
        <f>IF($B8475 &lt;&gt; "",VLOOKUP(MID(B8475,3,5),'Recyclabilité Prod Matx'!C:F,3,FALSE),"")</f>
        <v/>
      </c>
      <c r="E8475" s="11" t="str">
        <f>IF($B8475 &lt;&gt; "",VLOOKUP(MID(B8475,3,5),'Recyclabilité Prod Matx'!C:F,4,FALSE), "")</f>
        <v/>
      </c>
      <c r="F8475" s="12" t="str">
        <f>IF($B8475 &lt;&gt; "", IF(C8475="Totale","",IF(D8475 = 0, "", VLOOKUP(D8475,'Cond Compo'!A:B,2,FALSE))),"")</f>
        <v/>
      </c>
      <c r="G8475" s="28"/>
      <c r="H8475" s="11" t="str">
        <f xml:space="preserve"> IF(C8475="Totale",2,IF($G8475 &lt;&gt; "", IF(D8475 = "E",MATCH(G8475, 'Cond Compo'!D$16:D$18, 0), MATCH(G8475, 'Cond Compo'!C$16:C$19, 0)), ""))</f>
        <v/>
      </c>
      <c r="I8475" s="12" t="str">
        <f>IF($E8475 &lt;&gt; "", IF(E8475 = 0, "", VLOOKUP(E8475,'Cond Perturbation'!A:B,2,FALSE)),"")</f>
        <v/>
      </c>
      <c r="J8475" s="28"/>
      <c r="K8475" s="29" t="str">
        <f>IF($B8475 &lt;&gt; "", IF(C8475="Oui",IF(H8475=1,IF(E8475=0,Résultat!G$8,IF(J8475="No",Résultat!$G$8,Résultat!$G$7)),IF(H8475=2,IF(E8475=0,Résultat!G$9,IF(J8475="No",Résultat!$G$9,Résultat!$G$7)),Résultat!$G$7)),IF(C8475 = "Totale", IF(H8475=1,IF(E8475=0,Résultat!G$8,IF(J8475="No",Résultat!$G$9,Résultat!$G$7)),IF(H8475=2,IF(E8475=0,Résultat!G$9,IF(J8475="No",Résultat!$G$9,Résultat!$G$7)),Résultat!$G$7)),Résultat!$G$7)), "")</f>
        <v/>
      </c>
    </row>
    <row r="8476" spans="1:11" ht="20.100000000000001" customHeight="1">
      <c r="A8476" s="26"/>
      <c r="B8476" s="27"/>
      <c r="C8476" s="11" t="str">
        <f>IF($B8476 &lt;&gt; "",VLOOKUP(MID(B8476,3,5),'Recyclabilité Prod Matx'!C:F,2,FALSE), "")</f>
        <v/>
      </c>
      <c r="D8476" s="11" t="str">
        <f>IF($B8476 &lt;&gt; "",VLOOKUP(MID(B8476,3,5),'Recyclabilité Prod Matx'!C:F,3,FALSE),"")</f>
        <v/>
      </c>
      <c r="E8476" s="11" t="str">
        <f>IF($B8476 &lt;&gt; "",VLOOKUP(MID(B8476,3,5),'Recyclabilité Prod Matx'!C:F,4,FALSE), "")</f>
        <v/>
      </c>
      <c r="F8476" s="12" t="str">
        <f>IF($B8476 &lt;&gt; "", IF(C8476="Totale","",IF(D8476 = 0, "", VLOOKUP(D8476,'Cond Compo'!A:B,2,FALSE))),"")</f>
        <v/>
      </c>
      <c r="G8476" s="28"/>
      <c r="H8476" s="11" t="str">
        <f xml:space="preserve"> IF(C8476="Totale",2,IF($G8476 &lt;&gt; "", IF(D8476 = "E",MATCH(G8476, 'Cond Compo'!D$16:D$18, 0), MATCH(G8476, 'Cond Compo'!C$16:C$19, 0)), ""))</f>
        <v/>
      </c>
      <c r="I8476" s="12" t="str">
        <f>IF($E8476 &lt;&gt; "", IF(E8476 = 0, "", VLOOKUP(E8476,'Cond Perturbation'!A:B,2,FALSE)),"")</f>
        <v/>
      </c>
      <c r="J8476" s="28"/>
      <c r="K8476" s="29" t="str">
        <f>IF($B8476 &lt;&gt; "", IF(C8476="Oui",IF(H8476=1,IF(E8476=0,Résultat!G$8,IF(J8476="No",Résultat!$G$8,Résultat!$G$7)),IF(H8476=2,IF(E8476=0,Résultat!G$9,IF(J8476="No",Résultat!$G$9,Résultat!$G$7)),Résultat!$G$7)),IF(C8476 = "Totale", IF(H8476=1,IF(E8476=0,Résultat!G$8,IF(J8476="No",Résultat!$G$9,Résultat!$G$7)),IF(H8476=2,IF(E8476=0,Résultat!G$9,IF(J8476="No",Résultat!$G$9,Résultat!$G$7)),Résultat!$G$7)),Résultat!$G$7)), "")</f>
        <v/>
      </c>
    </row>
    <row r="8477" spans="1:11" ht="20.100000000000001" customHeight="1">
      <c r="A8477" s="26"/>
      <c r="B8477" s="27"/>
      <c r="C8477" s="11" t="str">
        <f>IF($B8477 &lt;&gt; "",VLOOKUP(MID(B8477,3,5),'Recyclabilité Prod Matx'!C:F,2,FALSE), "")</f>
        <v/>
      </c>
      <c r="D8477" s="11" t="str">
        <f>IF($B8477 &lt;&gt; "",VLOOKUP(MID(B8477,3,5),'Recyclabilité Prod Matx'!C:F,3,FALSE),"")</f>
        <v/>
      </c>
      <c r="E8477" s="11" t="str">
        <f>IF($B8477 &lt;&gt; "",VLOOKUP(MID(B8477,3,5),'Recyclabilité Prod Matx'!C:F,4,FALSE), "")</f>
        <v/>
      </c>
      <c r="F8477" s="12" t="str">
        <f>IF($B8477 &lt;&gt; "", IF(C8477="Totale","",IF(D8477 = 0, "", VLOOKUP(D8477,'Cond Compo'!A:B,2,FALSE))),"")</f>
        <v/>
      </c>
      <c r="G8477" s="28"/>
      <c r="H8477" s="11" t="str">
        <f xml:space="preserve"> IF(C8477="Totale",2,IF($G8477 &lt;&gt; "", IF(D8477 = "E",MATCH(G8477, 'Cond Compo'!D$16:D$18, 0), MATCH(G8477, 'Cond Compo'!C$16:C$19, 0)), ""))</f>
        <v/>
      </c>
      <c r="I8477" s="12" t="str">
        <f>IF($E8477 &lt;&gt; "", IF(E8477 = 0, "", VLOOKUP(E8477,'Cond Perturbation'!A:B,2,FALSE)),"")</f>
        <v/>
      </c>
      <c r="J8477" s="28"/>
      <c r="K8477" s="29" t="str">
        <f>IF($B8477 &lt;&gt; "", IF(C8477="Oui",IF(H8477=1,IF(E8477=0,Résultat!G$8,IF(J8477="No",Résultat!$G$8,Résultat!$G$7)),IF(H8477=2,IF(E8477=0,Résultat!G$9,IF(J8477="No",Résultat!$G$9,Résultat!$G$7)),Résultat!$G$7)),IF(C8477 = "Totale", IF(H8477=1,IF(E8477=0,Résultat!G$8,IF(J8477="No",Résultat!$G$9,Résultat!$G$7)),IF(H8477=2,IF(E8477=0,Résultat!G$9,IF(J8477="No",Résultat!$G$9,Résultat!$G$7)),Résultat!$G$7)),Résultat!$G$7)), "")</f>
        <v/>
      </c>
    </row>
    <row r="8478" spans="1:11" ht="20.100000000000001" customHeight="1">
      <c r="A8478" s="26"/>
      <c r="B8478" s="27"/>
      <c r="C8478" s="11" t="str">
        <f>IF($B8478 &lt;&gt; "",VLOOKUP(MID(B8478,3,5),'Recyclabilité Prod Matx'!C:F,2,FALSE), "")</f>
        <v/>
      </c>
      <c r="D8478" s="11" t="str">
        <f>IF($B8478 &lt;&gt; "",VLOOKUP(MID(B8478,3,5),'Recyclabilité Prod Matx'!C:F,3,FALSE),"")</f>
        <v/>
      </c>
      <c r="E8478" s="11" t="str">
        <f>IF($B8478 &lt;&gt; "",VLOOKUP(MID(B8478,3,5),'Recyclabilité Prod Matx'!C:F,4,FALSE), "")</f>
        <v/>
      </c>
      <c r="F8478" s="12" t="str">
        <f>IF($B8478 &lt;&gt; "", IF(C8478="Totale","",IF(D8478 = 0, "", VLOOKUP(D8478,'Cond Compo'!A:B,2,FALSE))),"")</f>
        <v/>
      </c>
      <c r="G8478" s="28"/>
      <c r="H8478" s="11" t="str">
        <f xml:space="preserve"> IF(C8478="Totale",2,IF($G8478 &lt;&gt; "", IF(D8478 = "E",MATCH(G8478, 'Cond Compo'!D$16:D$18, 0), MATCH(G8478, 'Cond Compo'!C$16:C$19, 0)), ""))</f>
        <v/>
      </c>
      <c r="I8478" s="12" t="str">
        <f>IF($E8478 &lt;&gt; "", IF(E8478 = 0, "", VLOOKUP(E8478,'Cond Perturbation'!A:B,2,FALSE)),"")</f>
        <v/>
      </c>
      <c r="J8478" s="28"/>
      <c r="K8478" s="29" t="str">
        <f>IF($B8478 &lt;&gt; "", IF(C8478="Oui",IF(H8478=1,IF(E8478=0,Résultat!G$8,IF(J8478="No",Résultat!$G$8,Résultat!$G$7)),IF(H8478=2,IF(E8478=0,Résultat!G$9,IF(J8478="No",Résultat!$G$9,Résultat!$G$7)),Résultat!$G$7)),IF(C8478 = "Totale", IF(H8478=1,IF(E8478=0,Résultat!G$8,IF(J8478="No",Résultat!$G$9,Résultat!$G$7)),IF(H8478=2,IF(E8478=0,Résultat!G$9,IF(J8478="No",Résultat!$G$9,Résultat!$G$7)),Résultat!$G$7)),Résultat!$G$7)), "")</f>
        <v/>
      </c>
    </row>
    <row r="8479" spans="1:11" ht="20.100000000000001" customHeight="1">
      <c r="A8479" s="26"/>
      <c r="B8479" s="27"/>
      <c r="C8479" s="11" t="str">
        <f>IF($B8479 &lt;&gt; "",VLOOKUP(MID(B8479,3,5),'Recyclabilité Prod Matx'!C:F,2,FALSE), "")</f>
        <v/>
      </c>
      <c r="D8479" s="11" t="str">
        <f>IF($B8479 &lt;&gt; "",VLOOKUP(MID(B8479,3,5),'Recyclabilité Prod Matx'!C:F,3,FALSE),"")</f>
        <v/>
      </c>
      <c r="E8479" s="11" t="str">
        <f>IF($B8479 &lt;&gt; "",VLOOKUP(MID(B8479,3,5),'Recyclabilité Prod Matx'!C:F,4,FALSE), "")</f>
        <v/>
      </c>
      <c r="F8479" s="12" t="str">
        <f>IF($B8479 &lt;&gt; "", IF(C8479="Totale","",IF(D8479 = 0, "", VLOOKUP(D8479,'Cond Compo'!A:B,2,FALSE))),"")</f>
        <v/>
      </c>
      <c r="G8479" s="28"/>
      <c r="H8479" s="11" t="str">
        <f xml:space="preserve"> IF(C8479="Totale",2,IF($G8479 &lt;&gt; "", IF(D8479 = "E",MATCH(G8479, 'Cond Compo'!D$16:D$18, 0), MATCH(G8479, 'Cond Compo'!C$16:C$19, 0)), ""))</f>
        <v/>
      </c>
      <c r="I8479" s="12" t="str">
        <f>IF($E8479 &lt;&gt; "", IF(E8479 = 0, "", VLOOKUP(E8479,'Cond Perturbation'!A:B,2,FALSE)),"")</f>
        <v/>
      </c>
      <c r="J8479" s="28"/>
      <c r="K8479" s="29" t="str">
        <f>IF($B8479 &lt;&gt; "", IF(C8479="Oui",IF(H8479=1,IF(E8479=0,Résultat!G$8,IF(J8479="No",Résultat!$G$8,Résultat!$G$7)),IF(H8479=2,IF(E8479=0,Résultat!G$9,IF(J8479="No",Résultat!$G$9,Résultat!$G$7)),Résultat!$G$7)),IF(C8479 = "Totale", IF(H8479=1,IF(E8479=0,Résultat!G$8,IF(J8479="No",Résultat!$G$9,Résultat!$G$7)),IF(H8479=2,IF(E8479=0,Résultat!G$9,IF(J8479="No",Résultat!$G$9,Résultat!$G$7)),Résultat!$G$7)),Résultat!$G$7)), "")</f>
        <v/>
      </c>
    </row>
    <row r="8480" spans="1:11" ht="20.100000000000001" customHeight="1">
      <c r="A8480" s="26"/>
      <c r="B8480" s="27"/>
      <c r="C8480" s="11" t="str">
        <f>IF($B8480 &lt;&gt; "",VLOOKUP(MID(B8480,3,5),'Recyclabilité Prod Matx'!C:F,2,FALSE), "")</f>
        <v/>
      </c>
      <c r="D8480" s="11" t="str">
        <f>IF($B8480 &lt;&gt; "",VLOOKUP(MID(B8480,3,5),'Recyclabilité Prod Matx'!C:F,3,FALSE),"")</f>
        <v/>
      </c>
      <c r="E8480" s="11" t="str">
        <f>IF($B8480 &lt;&gt; "",VLOOKUP(MID(B8480,3,5),'Recyclabilité Prod Matx'!C:F,4,FALSE), "")</f>
        <v/>
      </c>
      <c r="F8480" s="12" t="str">
        <f>IF($B8480 &lt;&gt; "", IF(C8480="Totale","",IF(D8480 = 0, "", VLOOKUP(D8480,'Cond Compo'!A:B,2,FALSE))),"")</f>
        <v/>
      </c>
      <c r="G8480" s="28"/>
      <c r="H8480" s="11" t="str">
        <f xml:space="preserve"> IF(C8480="Totale",2,IF($G8480 &lt;&gt; "", IF(D8480 = "E",MATCH(G8480, 'Cond Compo'!D$16:D$18, 0), MATCH(G8480, 'Cond Compo'!C$16:C$19, 0)), ""))</f>
        <v/>
      </c>
      <c r="I8480" s="12" t="str">
        <f>IF($E8480 &lt;&gt; "", IF(E8480 = 0, "", VLOOKUP(E8480,'Cond Perturbation'!A:B,2,FALSE)),"")</f>
        <v/>
      </c>
      <c r="J8480" s="28"/>
      <c r="K8480" s="29" t="str">
        <f>IF($B8480 &lt;&gt; "", IF(C8480="Oui",IF(H8480=1,IF(E8480=0,Résultat!G$8,IF(J8480="No",Résultat!$G$8,Résultat!$G$7)),IF(H8480=2,IF(E8480=0,Résultat!G$9,IF(J8480="No",Résultat!$G$9,Résultat!$G$7)),Résultat!$G$7)),IF(C8480 = "Totale", IF(H8480=1,IF(E8480=0,Résultat!G$8,IF(J8480="No",Résultat!$G$9,Résultat!$G$7)),IF(H8480=2,IF(E8480=0,Résultat!G$9,IF(J8480="No",Résultat!$G$9,Résultat!$G$7)),Résultat!$G$7)),Résultat!$G$7)), "")</f>
        <v/>
      </c>
    </row>
    <row r="8481" spans="1:11" ht="20.100000000000001" customHeight="1">
      <c r="A8481" s="26"/>
      <c r="B8481" s="27"/>
      <c r="C8481" s="11" t="str">
        <f>IF($B8481 &lt;&gt; "",VLOOKUP(MID(B8481,3,5),'Recyclabilité Prod Matx'!C:F,2,FALSE), "")</f>
        <v/>
      </c>
      <c r="D8481" s="11" t="str">
        <f>IF($B8481 &lt;&gt; "",VLOOKUP(MID(B8481,3,5),'Recyclabilité Prod Matx'!C:F,3,FALSE),"")</f>
        <v/>
      </c>
      <c r="E8481" s="11" t="str">
        <f>IF($B8481 &lt;&gt; "",VLOOKUP(MID(B8481,3,5),'Recyclabilité Prod Matx'!C:F,4,FALSE), "")</f>
        <v/>
      </c>
      <c r="F8481" s="12" t="str">
        <f>IF($B8481 &lt;&gt; "", IF(C8481="Totale","",IF(D8481 = 0, "", VLOOKUP(D8481,'Cond Compo'!A:B,2,FALSE))),"")</f>
        <v/>
      </c>
      <c r="G8481" s="28"/>
      <c r="H8481" s="11" t="str">
        <f xml:space="preserve"> IF(C8481="Totale",2,IF($G8481 &lt;&gt; "", IF(D8481 = "E",MATCH(G8481, 'Cond Compo'!D$16:D$18, 0), MATCH(G8481, 'Cond Compo'!C$16:C$19, 0)), ""))</f>
        <v/>
      </c>
      <c r="I8481" s="12" t="str">
        <f>IF($E8481 &lt;&gt; "", IF(E8481 = 0, "", VLOOKUP(E8481,'Cond Perturbation'!A:B,2,FALSE)),"")</f>
        <v/>
      </c>
      <c r="J8481" s="28"/>
      <c r="K8481" s="29" t="str">
        <f>IF($B8481 &lt;&gt; "", IF(C8481="Oui",IF(H8481=1,IF(E8481=0,Résultat!G$8,IF(J8481="No",Résultat!$G$8,Résultat!$G$7)),IF(H8481=2,IF(E8481=0,Résultat!G$9,IF(J8481="No",Résultat!$G$9,Résultat!$G$7)),Résultat!$G$7)),IF(C8481 = "Totale", IF(H8481=1,IF(E8481=0,Résultat!G$8,IF(J8481="No",Résultat!$G$9,Résultat!$G$7)),IF(H8481=2,IF(E8481=0,Résultat!G$9,IF(J8481="No",Résultat!$G$9,Résultat!$G$7)),Résultat!$G$7)),Résultat!$G$7)), "")</f>
        <v/>
      </c>
    </row>
    <row r="8482" spans="1:11" ht="20.100000000000001" customHeight="1">
      <c r="A8482" s="26"/>
      <c r="B8482" s="27"/>
      <c r="C8482" s="11" t="str">
        <f>IF($B8482 &lt;&gt; "",VLOOKUP(MID(B8482,3,5),'Recyclabilité Prod Matx'!C:F,2,FALSE), "")</f>
        <v/>
      </c>
      <c r="D8482" s="11" t="str">
        <f>IF($B8482 &lt;&gt; "",VLOOKUP(MID(B8482,3,5),'Recyclabilité Prod Matx'!C:F,3,FALSE),"")</f>
        <v/>
      </c>
      <c r="E8482" s="11" t="str">
        <f>IF($B8482 &lt;&gt; "",VLOOKUP(MID(B8482,3,5),'Recyclabilité Prod Matx'!C:F,4,FALSE), "")</f>
        <v/>
      </c>
      <c r="F8482" s="12" t="str">
        <f>IF($B8482 &lt;&gt; "", IF(C8482="Totale","",IF(D8482 = 0, "", VLOOKUP(D8482,'Cond Compo'!A:B,2,FALSE))),"")</f>
        <v/>
      </c>
      <c r="G8482" s="28"/>
      <c r="H8482" s="11" t="str">
        <f xml:space="preserve"> IF(C8482="Totale",2,IF($G8482 &lt;&gt; "", IF(D8482 = "E",MATCH(G8482, 'Cond Compo'!D$16:D$18, 0), MATCH(G8482, 'Cond Compo'!C$16:C$19, 0)), ""))</f>
        <v/>
      </c>
      <c r="I8482" s="12" t="str">
        <f>IF($E8482 &lt;&gt; "", IF(E8482 = 0, "", VLOOKUP(E8482,'Cond Perturbation'!A:B,2,FALSE)),"")</f>
        <v/>
      </c>
      <c r="J8482" s="28"/>
      <c r="K8482" s="29" t="str">
        <f>IF($B8482 &lt;&gt; "", IF(C8482="Oui",IF(H8482=1,IF(E8482=0,Résultat!G$8,IF(J8482="No",Résultat!$G$8,Résultat!$G$7)),IF(H8482=2,IF(E8482=0,Résultat!G$9,IF(J8482="No",Résultat!$G$9,Résultat!$G$7)),Résultat!$G$7)),IF(C8482 = "Totale", IF(H8482=1,IF(E8482=0,Résultat!G$8,IF(J8482="No",Résultat!$G$9,Résultat!$G$7)),IF(H8482=2,IF(E8482=0,Résultat!G$9,IF(J8482="No",Résultat!$G$9,Résultat!$G$7)),Résultat!$G$7)),Résultat!$G$7)), "")</f>
        <v/>
      </c>
    </row>
    <row r="8483" spans="1:11" ht="20.100000000000001" customHeight="1">
      <c r="A8483" s="26"/>
      <c r="B8483" s="27"/>
      <c r="C8483" s="11" t="str">
        <f>IF($B8483 &lt;&gt; "",VLOOKUP(MID(B8483,3,5),'Recyclabilité Prod Matx'!C:F,2,FALSE), "")</f>
        <v/>
      </c>
      <c r="D8483" s="11" t="str">
        <f>IF($B8483 &lt;&gt; "",VLOOKUP(MID(B8483,3,5),'Recyclabilité Prod Matx'!C:F,3,FALSE),"")</f>
        <v/>
      </c>
      <c r="E8483" s="11" t="str">
        <f>IF($B8483 &lt;&gt; "",VLOOKUP(MID(B8483,3,5),'Recyclabilité Prod Matx'!C:F,4,FALSE), "")</f>
        <v/>
      </c>
      <c r="F8483" s="12" t="str">
        <f>IF($B8483 &lt;&gt; "", IF(C8483="Totale","",IF(D8483 = 0, "", VLOOKUP(D8483,'Cond Compo'!A:B,2,FALSE))),"")</f>
        <v/>
      </c>
      <c r="G8483" s="28"/>
      <c r="H8483" s="11" t="str">
        <f xml:space="preserve"> IF(C8483="Totale",2,IF($G8483 &lt;&gt; "", IF(D8483 = "E",MATCH(G8483, 'Cond Compo'!D$16:D$18, 0), MATCH(G8483, 'Cond Compo'!C$16:C$19, 0)), ""))</f>
        <v/>
      </c>
      <c r="I8483" s="12" t="str">
        <f>IF($E8483 &lt;&gt; "", IF(E8483 = 0, "", VLOOKUP(E8483,'Cond Perturbation'!A:B,2,FALSE)),"")</f>
        <v/>
      </c>
      <c r="J8483" s="28"/>
      <c r="K8483" s="29" t="str">
        <f>IF($B8483 &lt;&gt; "", IF(C8483="Oui",IF(H8483=1,IF(E8483=0,Résultat!G$8,IF(J8483="No",Résultat!$G$8,Résultat!$G$7)),IF(H8483=2,IF(E8483=0,Résultat!G$9,IF(J8483="No",Résultat!$G$9,Résultat!$G$7)),Résultat!$G$7)),IF(C8483 = "Totale", IF(H8483=1,IF(E8483=0,Résultat!G$8,IF(J8483="No",Résultat!$G$9,Résultat!$G$7)),IF(H8483=2,IF(E8483=0,Résultat!G$9,IF(J8483="No",Résultat!$G$9,Résultat!$G$7)),Résultat!$G$7)),Résultat!$G$7)), "")</f>
        <v/>
      </c>
    </row>
    <row r="8484" spans="1:11" ht="20.100000000000001" customHeight="1">
      <c r="A8484" s="26"/>
      <c r="B8484" s="27"/>
      <c r="C8484" s="11" t="str">
        <f>IF($B8484 &lt;&gt; "",VLOOKUP(MID(B8484,3,5),'Recyclabilité Prod Matx'!C:F,2,FALSE), "")</f>
        <v/>
      </c>
      <c r="D8484" s="11" t="str">
        <f>IF($B8484 &lt;&gt; "",VLOOKUP(MID(B8484,3,5),'Recyclabilité Prod Matx'!C:F,3,FALSE),"")</f>
        <v/>
      </c>
      <c r="E8484" s="11" t="str">
        <f>IF($B8484 &lt;&gt; "",VLOOKUP(MID(B8484,3,5),'Recyclabilité Prod Matx'!C:F,4,FALSE), "")</f>
        <v/>
      </c>
      <c r="F8484" s="12" t="str">
        <f>IF($B8484 &lt;&gt; "", IF(C8484="Totale","",IF(D8484 = 0, "", VLOOKUP(D8484,'Cond Compo'!A:B,2,FALSE))),"")</f>
        <v/>
      </c>
      <c r="G8484" s="28"/>
      <c r="H8484" s="11" t="str">
        <f xml:space="preserve"> IF(C8484="Totale",2,IF($G8484 &lt;&gt; "", IF(D8484 = "E",MATCH(G8484, 'Cond Compo'!D$16:D$18, 0), MATCH(G8484, 'Cond Compo'!C$16:C$19, 0)), ""))</f>
        <v/>
      </c>
      <c r="I8484" s="12" t="str">
        <f>IF($E8484 &lt;&gt; "", IF(E8484 = 0, "", VLOOKUP(E8484,'Cond Perturbation'!A:B,2,FALSE)),"")</f>
        <v/>
      </c>
      <c r="J8484" s="28"/>
      <c r="K8484" s="29" t="str">
        <f>IF($B8484 &lt;&gt; "", IF(C8484="Oui",IF(H8484=1,IF(E8484=0,Résultat!G$8,IF(J8484="No",Résultat!$G$8,Résultat!$G$7)),IF(H8484=2,IF(E8484=0,Résultat!G$9,IF(J8484="No",Résultat!$G$9,Résultat!$G$7)),Résultat!$G$7)),IF(C8484 = "Totale", IF(H8484=1,IF(E8484=0,Résultat!G$8,IF(J8484="No",Résultat!$G$9,Résultat!$G$7)),IF(H8484=2,IF(E8484=0,Résultat!G$9,IF(J8484="No",Résultat!$G$9,Résultat!$G$7)),Résultat!$G$7)),Résultat!$G$7)), "")</f>
        <v/>
      </c>
    </row>
    <row r="8485" spans="1:11" ht="20.100000000000001" customHeight="1">
      <c r="A8485" s="26"/>
      <c r="B8485" s="27"/>
      <c r="C8485" s="11" t="str">
        <f>IF($B8485 &lt;&gt; "",VLOOKUP(MID(B8485,3,5),'Recyclabilité Prod Matx'!C:F,2,FALSE), "")</f>
        <v/>
      </c>
      <c r="D8485" s="11" t="str">
        <f>IF($B8485 &lt;&gt; "",VLOOKUP(MID(B8485,3,5),'Recyclabilité Prod Matx'!C:F,3,FALSE),"")</f>
        <v/>
      </c>
      <c r="E8485" s="11" t="str">
        <f>IF($B8485 &lt;&gt; "",VLOOKUP(MID(B8485,3,5),'Recyclabilité Prod Matx'!C:F,4,FALSE), "")</f>
        <v/>
      </c>
      <c r="F8485" s="12" t="str">
        <f>IF($B8485 &lt;&gt; "", IF(C8485="Totale","",IF(D8485 = 0, "", VLOOKUP(D8485,'Cond Compo'!A:B,2,FALSE))),"")</f>
        <v/>
      </c>
      <c r="G8485" s="28"/>
      <c r="H8485" s="11" t="str">
        <f xml:space="preserve"> IF(C8485="Totale",2,IF($G8485 &lt;&gt; "", IF(D8485 = "E",MATCH(G8485, 'Cond Compo'!D$16:D$18, 0), MATCH(G8485, 'Cond Compo'!C$16:C$19, 0)), ""))</f>
        <v/>
      </c>
      <c r="I8485" s="12" t="str">
        <f>IF($E8485 &lt;&gt; "", IF(E8485 = 0, "", VLOOKUP(E8485,'Cond Perturbation'!A:B,2,FALSE)),"")</f>
        <v/>
      </c>
      <c r="J8485" s="28"/>
      <c r="K8485" s="29" t="str">
        <f>IF($B8485 &lt;&gt; "", IF(C8485="Oui",IF(H8485=1,IF(E8485=0,Résultat!G$8,IF(J8485="No",Résultat!$G$8,Résultat!$G$7)),IF(H8485=2,IF(E8485=0,Résultat!G$9,IF(J8485="No",Résultat!$G$9,Résultat!$G$7)),Résultat!$G$7)),IF(C8485 = "Totale", IF(H8485=1,IF(E8485=0,Résultat!G$8,IF(J8485="No",Résultat!$G$9,Résultat!$G$7)),IF(H8485=2,IF(E8485=0,Résultat!G$9,IF(J8485="No",Résultat!$G$9,Résultat!$G$7)),Résultat!$G$7)),Résultat!$G$7)), "")</f>
        <v/>
      </c>
    </row>
    <row r="8486" spans="1:11" ht="20.100000000000001" customHeight="1">
      <c r="A8486" s="26"/>
      <c r="B8486" s="27"/>
      <c r="C8486" s="11" t="str">
        <f>IF($B8486 &lt;&gt; "",VLOOKUP(MID(B8486,3,5),'Recyclabilité Prod Matx'!C:F,2,FALSE), "")</f>
        <v/>
      </c>
      <c r="D8486" s="11" t="str">
        <f>IF($B8486 &lt;&gt; "",VLOOKUP(MID(B8486,3,5),'Recyclabilité Prod Matx'!C:F,3,FALSE),"")</f>
        <v/>
      </c>
      <c r="E8486" s="11" t="str">
        <f>IF($B8486 &lt;&gt; "",VLOOKUP(MID(B8486,3,5),'Recyclabilité Prod Matx'!C:F,4,FALSE), "")</f>
        <v/>
      </c>
      <c r="F8486" s="12" t="str">
        <f>IF($B8486 &lt;&gt; "", IF(C8486="Totale","",IF(D8486 = 0, "", VLOOKUP(D8486,'Cond Compo'!A:B,2,FALSE))),"")</f>
        <v/>
      </c>
      <c r="G8486" s="28"/>
      <c r="H8486" s="11" t="str">
        <f xml:space="preserve"> IF(C8486="Totale",2,IF($G8486 &lt;&gt; "", IF(D8486 = "E",MATCH(G8486, 'Cond Compo'!D$16:D$18, 0), MATCH(G8486, 'Cond Compo'!C$16:C$19, 0)), ""))</f>
        <v/>
      </c>
      <c r="I8486" s="12" t="str">
        <f>IF($E8486 &lt;&gt; "", IF(E8486 = 0, "", VLOOKUP(E8486,'Cond Perturbation'!A:B,2,FALSE)),"")</f>
        <v/>
      </c>
      <c r="J8486" s="28"/>
      <c r="K8486" s="29" t="str">
        <f>IF($B8486 &lt;&gt; "", IF(C8486="Oui",IF(H8486=1,IF(E8486=0,Résultat!G$8,IF(J8486="No",Résultat!$G$8,Résultat!$G$7)),IF(H8486=2,IF(E8486=0,Résultat!G$9,IF(J8486="No",Résultat!$G$9,Résultat!$G$7)),Résultat!$G$7)),IF(C8486 = "Totale", IF(H8486=1,IF(E8486=0,Résultat!G$8,IF(J8486="No",Résultat!$G$9,Résultat!$G$7)),IF(H8486=2,IF(E8486=0,Résultat!G$9,IF(J8486="No",Résultat!$G$9,Résultat!$G$7)),Résultat!$G$7)),Résultat!$G$7)), "")</f>
        <v/>
      </c>
    </row>
    <row r="8487" spans="1:11" ht="20.100000000000001" customHeight="1">
      <c r="A8487" s="26"/>
      <c r="B8487" s="27"/>
      <c r="C8487" s="11" t="str">
        <f>IF($B8487 &lt;&gt; "",VLOOKUP(MID(B8487,3,5),'Recyclabilité Prod Matx'!C:F,2,FALSE), "")</f>
        <v/>
      </c>
      <c r="D8487" s="11" t="str">
        <f>IF($B8487 &lt;&gt; "",VLOOKUP(MID(B8487,3,5),'Recyclabilité Prod Matx'!C:F,3,FALSE),"")</f>
        <v/>
      </c>
      <c r="E8487" s="11" t="str">
        <f>IF($B8487 &lt;&gt; "",VLOOKUP(MID(B8487,3,5),'Recyclabilité Prod Matx'!C:F,4,FALSE), "")</f>
        <v/>
      </c>
      <c r="F8487" s="12" t="str">
        <f>IF($B8487 &lt;&gt; "", IF(C8487="Totale","",IF(D8487 = 0, "", VLOOKUP(D8487,'Cond Compo'!A:B,2,FALSE))),"")</f>
        <v/>
      </c>
      <c r="G8487" s="28"/>
      <c r="H8487" s="11" t="str">
        <f xml:space="preserve"> IF(C8487="Totale",2,IF($G8487 &lt;&gt; "", IF(D8487 = "E",MATCH(G8487, 'Cond Compo'!D$16:D$18, 0), MATCH(G8487, 'Cond Compo'!C$16:C$19, 0)), ""))</f>
        <v/>
      </c>
      <c r="I8487" s="12" t="str">
        <f>IF($E8487 &lt;&gt; "", IF(E8487 = 0, "", VLOOKUP(E8487,'Cond Perturbation'!A:B,2,FALSE)),"")</f>
        <v/>
      </c>
      <c r="J8487" s="28"/>
      <c r="K8487" s="29" t="str">
        <f>IF($B8487 &lt;&gt; "", IF(C8487="Oui",IF(H8487=1,IF(E8487=0,Résultat!G$8,IF(J8487="No",Résultat!$G$8,Résultat!$G$7)),IF(H8487=2,IF(E8487=0,Résultat!G$9,IF(J8487="No",Résultat!$G$9,Résultat!$G$7)),Résultat!$G$7)),IF(C8487 = "Totale", IF(H8487=1,IF(E8487=0,Résultat!G$8,IF(J8487="No",Résultat!$G$9,Résultat!$G$7)),IF(H8487=2,IF(E8487=0,Résultat!G$9,IF(J8487="No",Résultat!$G$9,Résultat!$G$7)),Résultat!$G$7)),Résultat!$G$7)), "")</f>
        <v/>
      </c>
    </row>
    <row r="8488" spans="1:11" ht="20.100000000000001" customHeight="1">
      <c r="A8488" s="26"/>
      <c r="B8488" s="27"/>
      <c r="C8488" s="11" t="str">
        <f>IF($B8488 &lt;&gt; "",VLOOKUP(MID(B8488,3,5),'Recyclabilité Prod Matx'!C:F,2,FALSE), "")</f>
        <v/>
      </c>
      <c r="D8488" s="11" t="str">
        <f>IF($B8488 &lt;&gt; "",VLOOKUP(MID(B8488,3,5),'Recyclabilité Prod Matx'!C:F,3,FALSE),"")</f>
        <v/>
      </c>
      <c r="E8488" s="11" t="str">
        <f>IF($B8488 &lt;&gt; "",VLOOKUP(MID(B8488,3,5),'Recyclabilité Prod Matx'!C:F,4,FALSE), "")</f>
        <v/>
      </c>
      <c r="F8488" s="12" t="str">
        <f>IF($B8488 &lt;&gt; "", IF(C8488="Totale","",IF(D8488 = 0, "", VLOOKUP(D8488,'Cond Compo'!A:B,2,FALSE))),"")</f>
        <v/>
      </c>
      <c r="G8488" s="28"/>
      <c r="H8488" s="11" t="str">
        <f xml:space="preserve"> IF(C8488="Totale",2,IF($G8488 &lt;&gt; "", IF(D8488 = "E",MATCH(G8488, 'Cond Compo'!D$16:D$18, 0), MATCH(G8488, 'Cond Compo'!C$16:C$19, 0)), ""))</f>
        <v/>
      </c>
      <c r="I8488" s="12" t="str">
        <f>IF($E8488 &lt;&gt; "", IF(E8488 = 0, "", VLOOKUP(E8488,'Cond Perturbation'!A:B,2,FALSE)),"")</f>
        <v/>
      </c>
      <c r="J8488" s="28"/>
      <c r="K8488" s="29" t="str">
        <f>IF($B8488 &lt;&gt; "", IF(C8488="Oui",IF(H8488=1,IF(E8488=0,Résultat!G$8,IF(J8488="No",Résultat!$G$8,Résultat!$G$7)),IF(H8488=2,IF(E8488=0,Résultat!G$9,IF(J8488="No",Résultat!$G$9,Résultat!$G$7)),Résultat!$G$7)),IF(C8488 = "Totale", IF(H8488=1,IF(E8488=0,Résultat!G$8,IF(J8488="No",Résultat!$G$9,Résultat!$G$7)),IF(H8488=2,IF(E8488=0,Résultat!G$9,IF(J8488="No",Résultat!$G$9,Résultat!$G$7)),Résultat!$G$7)),Résultat!$G$7)), "")</f>
        <v/>
      </c>
    </row>
    <row r="8489" spans="1:11" ht="20.100000000000001" customHeight="1">
      <c r="A8489" s="26"/>
      <c r="B8489" s="27"/>
      <c r="C8489" s="11" t="str">
        <f>IF($B8489 &lt;&gt; "",VLOOKUP(MID(B8489,3,5),'Recyclabilité Prod Matx'!C:F,2,FALSE), "")</f>
        <v/>
      </c>
      <c r="D8489" s="11" t="str">
        <f>IF($B8489 &lt;&gt; "",VLOOKUP(MID(B8489,3,5),'Recyclabilité Prod Matx'!C:F,3,FALSE),"")</f>
        <v/>
      </c>
      <c r="E8489" s="11" t="str">
        <f>IF($B8489 &lt;&gt; "",VLOOKUP(MID(B8489,3,5),'Recyclabilité Prod Matx'!C:F,4,FALSE), "")</f>
        <v/>
      </c>
      <c r="F8489" s="12" t="str">
        <f>IF($B8489 &lt;&gt; "", IF(C8489="Totale","",IF(D8489 = 0, "", VLOOKUP(D8489,'Cond Compo'!A:B,2,FALSE))),"")</f>
        <v/>
      </c>
      <c r="G8489" s="28"/>
      <c r="H8489" s="11" t="str">
        <f xml:space="preserve"> IF(C8489="Totale",2,IF($G8489 &lt;&gt; "", IF(D8489 = "E",MATCH(G8489, 'Cond Compo'!D$16:D$18, 0), MATCH(G8489, 'Cond Compo'!C$16:C$19, 0)), ""))</f>
        <v/>
      </c>
      <c r="I8489" s="12" t="str">
        <f>IF($E8489 &lt;&gt; "", IF(E8489 = 0, "", VLOOKUP(E8489,'Cond Perturbation'!A:B,2,FALSE)),"")</f>
        <v/>
      </c>
      <c r="J8489" s="28"/>
      <c r="K8489" s="29" t="str">
        <f>IF($B8489 &lt;&gt; "", IF(C8489="Oui",IF(H8489=1,IF(E8489=0,Résultat!G$8,IF(J8489="No",Résultat!$G$8,Résultat!$G$7)),IF(H8489=2,IF(E8489=0,Résultat!G$9,IF(J8489="No",Résultat!$G$9,Résultat!$G$7)),Résultat!$G$7)),IF(C8489 = "Totale", IF(H8489=1,IF(E8489=0,Résultat!G$8,IF(J8489="No",Résultat!$G$9,Résultat!$G$7)),IF(H8489=2,IF(E8489=0,Résultat!G$9,IF(J8489="No",Résultat!$G$9,Résultat!$G$7)),Résultat!$G$7)),Résultat!$G$7)), "")</f>
        <v/>
      </c>
    </row>
    <row r="8490" spans="1:11" ht="20.100000000000001" customHeight="1">
      <c r="A8490" s="26"/>
      <c r="B8490" s="27"/>
      <c r="C8490" s="11" t="str">
        <f>IF($B8490 &lt;&gt; "",VLOOKUP(MID(B8490,3,5),'Recyclabilité Prod Matx'!C:F,2,FALSE), "")</f>
        <v/>
      </c>
      <c r="D8490" s="11" t="str">
        <f>IF($B8490 &lt;&gt; "",VLOOKUP(MID(B8490,3,5),'Recyclabilité Prod Matx'!C:F,3,FALSE),"")</f>
        <v/>
      </c>
      <c r="E8490" s="11" t="str">
        <f>IF($B8490 &lt;&gt; "",VLOOKUP(MID(B8490,3,5),'Recyclabilité Prod Matx'!C:F,4,FALSE), "")</f>
        <v/>
      </c>
      <c r="F8490" s="12" t="str">
        <f>IF($B8490 &lt;&gt; "", IF(C8490="Totale","",IF(D8490 = 0, "", VLOOKUP(D8490,'Cond Compo'!A:B,2,FALSE))),"")</f>
        <v/>
      </c>
      <c r="G8490" s="28"/>
      <c r="H8490" s="11" t="str">
        <f xml:space="preserve"> IF(C8490="Totale",2,IF($G8490 &lt;&gt; "", IF(D8490 = "E",MATCH(G8490, 'Cond Compo'!D$16:D$18, 0), MATCH(G8490, 'Cond Compo'!C$16:C$19, 0)), ""))</f>
        <v/>
      </c>
      <c r="I8490" s="12" t="str">
        <f>IF($E8490 &lt;&gt; "", IF(E8490 = 0, "", VLOOKUP(E8490,'Cond Perturbation'!A:B,2,FALSE)),"")</f>
        <v/>
      </c>
      <c r="J8490" s="28"/>
      <c r="K8490" s="29" t="str">
        <f>IF($B8490 &lt;&gt; "", IF(C8490="Oui",IF(H8490=1,IF(E8490=0,Résultat!G$8,IF(J8490="No",Résultat!$G$8,Résultat!$G$7)),IF(H8490=2,IF(E8490=0,Résultat!G$9,IF(J8490="No",Résultat!$G$9,Résultat!$G$7)),Résultat!$G$7)),IF(C8490 = "Totale", IF(H8490=1,IF(E8490=0,Résultat!G$8,IF(J8490="No",Résultat!$G$9,Résultat!$G$7)),IF(H8490=2,IF(E8490=0,Résultat!G$9,IF(J8490="No",Résultat!$G$9,Résultat!$G$7)),Résultat!$G$7)),Résultat!$G$7)), "")</f>
        <v/>
      </c>
    </row>
    <row r="8491" spans="1:11" ht="20.100000000000001" customHeight="1">
      <c r="A8491" s="26"/>
      <c r="B8491" s="27"/>
      <c r="C8491" s="11" t="str">
        <f>IF($B8491 &lt;&gt; "",VLOOKUP(MID(B8491,3,5),'Recyclabilité Prod Matx'!C:F,2,FALSE), "")</f>
        <v/>
      </c>
      <c r="D8491" s="11" t="str">
        <f>IF($B8491 &lt;&gt; "",VLOOKUP(MID(B8491,3,5),'Recyclabilité Prod Matx'!C:F,3,FALSE),"")</f>
        <v/>
      </c>
      <c r="E8491" s="11" t="str">
        <f>IF($B8491 &lt;&gt; "",VLOOKUP(MID(B8491,3,5),'Recyclabilité Prod Matx'!C:F,4,FALSE), "")</f>
        <v/>
      </c>
      <c r="F8491" s="12" t="str">
        <f>IF($B8491 &lt;&gt; "", IF(C8491="Totale","",IF(D8491 = 0, "", VLOOKUP(D8491,'Cond Compo'!A:B,2,FALSE))),"")</f>
        <v/>
      </c>
      <c r="G8491" s="28"/>
      <c r="H8491" s="11" t="str">
        <f xml:space="preserve"> IF(C8491="Totale",2,IF($G8491 &lt;&gt; "", IF(D8491 = "E",MATCH(G8491, 'Cond Compo'!D$16:D$18, 0), MATCH(G8491, 'Cond Compo'!C$16:C$19, 0)), ""))</f>
        <v/>
      </c>
      <c r="I8491" s="12" t="str">
        <f>IF($E8491 &lt;&gt; "", IF(E8491 = 0, "", VLOOKUP(E8491,'Cond Perturbation'!A:B,2,FALSE)),"")</f>
        <v/>
      </c>
      <c r="J8491" s="28"/>
      <c r="K8491" s="29" t="str">
        <f>IF($B8491 &lt;&gt; "", IF(C8491="Oui",IF(H8491=1,IF(E8491=0,Résultat!G$8,IF(J8491="No",Résultat!$G$8,Résultat!$G$7)),IF(H8491=2,IF(E8491=0,Résultat!G$9,IF(J8491="No",Résultat!$G$9,Résultat!$G$7)),Résultat!$G$7)),IF(C8491 = "Totale", IF(H8491=1,IF(E8491=0,Résultat!G$8,IF(J8491="No",Résultat!$G$9,Résultat!$G$7)),IF(H8491=2,IF(E8491=0,Résultat!G$9,IF(J8491="No",Résultat!$G$9,Résultat!$G$7)),Résultat!$G$7)),Résultat!$G$7)), "")</f>
        <v/>
      </c>
    </row>
    <row r="8492" spans="1:11" ht="20.100000000000001" customHeight="1">
      <c r="A8492" s="26"/>
      <c r="B8492" s="27"/>
      <c r="C8492" s="11" t="str">
        <f>IF($B8492 &lt;&gt; "",VLOOKUP(MID(B8492,3,5),'Recyclabilité Prod Matx'!C:F,2,FALSE), "")</f>
        <v/>
      </c>
      <c r="D8492" s="11" t="str">
        <f>IF($B8492 &lt;&gt; "",VLOOKUP(MID(B8492,3,5),'Recyclabilité Prod Matx'!C:F,3,FALSE),"")</f>
        <v/>
      </c>
      <c r="E8492" s="11" t="str">
        <f>IF($B8492 &lt;&gt; "",VLOOKUP(MID(B8492,3,5),'Recyclabilité Prod Matx'!C:F,4,FALSE), "")</f>
        <v/>
      </c>
      <c r="F8492" s="12" t="str">
        <f>IF($B8492 &lt;&gt; "", IF(C8492="Totale","",IF(D8492 = 0, "", VLOOKUP(D8492,'Cond Compo'!A:B,2,FALSE))),"")</f>
        <v/>
      </c>
      <c r="G8492" s="28"/>
      <c r="H8492" s="11" t="str">
        <f xml:space="preserve"> IF(C8492="Totale",2,IF($G8492 &lt;&gt; "", IF(D8492 = "E",MATCH(G8492, 'Cond Compo'!D$16:D$18, 0), MATCH(G8492, 'Cond Compo'!C$16:C$19, 0)), ""))</f>
        <v/>
      </c>
      <c r="I8492" s="12" t="str">
        <f>IF($E8492 &lt;&gt; "", IF(E8492 = 0, "", VLOOKUP(E8492,'Cond Perturbation'!A:B,2,FALSE)),"")</f>
        <v/>
      </c>
      <c r="J8492" s="28"/>
      <c r="K8492" s="29" t="str">
        <f>IF($B8492 &lt;&gt; "", IF(C8492="Oui",IF(H8492=1,IF(E8492=0,Résultat!G$8,IF(J8492="No",Résultat!$G$8,Résultat!$G$7)),IF(H8492=2,IF(E8492=0,Résultat!G$9,IF(J8492="No",Résultat!$G$9,Résultat!$G$7)),Résultat!$G$7)),IF(C8492 = "Totale", IF(H8492=1,IF(E8492=0,Résultat!G$8,IF(J8492="No",Résultat!$G$9,Résultat!$G$7)),IF(H8492=2,IF(E8492=0,Résultat!G$9,IF(J8492="No",Résultat!$G$9,Résultat!$G$7)),Résultat!$G$7)),Résultat!$G$7)), "")</f>
        <v/>
      </c>
    </row>
    <row r="8493" spans="1:11" ht="20.100000000000001" customHeight="1">
      <c r="A8493" s="26"/>
      <c r="B8493" s="27"/>
      <c r="C8493" s="11" t="str">
        <f>IF($B8493 &lt;&gt; "",VLOOKUP(MID(B8493,3,5),'Recyclabilité Prod Matx'!C:F,2,FALSE), "")</f>
        <v/>
      </c>
      <c r="D8493" s="11" t="str">
        <f>IF($B8493 &lt;&gt; "",VLOOKUP(MID(B8493,3,5),'Recyclabilité Prod Matx'!C:F,3,FALSE),"")</f>
        <v/>
      </c>
      <c r="E8493" s="11" t="str">
        <f>IF($B8493 &lt;&gt; "",VLOOKUP(MID(B8493,3,5),'Recyclabilité Prod Matx'!C:F,4,FALSE), "")</f>
        <v/>
      </c>
      <c r="F8493" s="12" t="str">
        <f>IF($B8493 &lt;&gt; "", IF(C8493="Totale","",IF(D8493 = 0, "", VLOOKUP(D8493,'Cond Compo'!A:B,2,FALSE))),"")</f>
        <v/>
      </c>
      <c r="G8493" s="28"/>
      <c r="H8493" s="11" t="str">
        <f xml:space="preserve"> IF(C8493="Totale",2,IF($G8493 &lt;&gt; "", IF(D8493 = "E",MATCH(G8493, 'Cond Compo'!D$16:D$18, 0), MATCH(G8493, 'Cond Compo'!C$16:C$19, 0)), ""))</f>
        <v/>
      </c>
      <c r="I8493" s="12" t="str">
        <f>IF($E8493 &lt;&gt; "", IF(E8493 = 0, "", VLOOKUP(E8493,'Cond Perturbation'!A:B,2,FALSE)),"")</f>
        <v/>
      </c>
      <c r="J8493" s="28"/>
      <c r="K8493" s="29" t="str">
        <f>IF($B8493 &lt;&gt; "", IF(C8493="Oui",IF(H8493=1,IF(E8493=0,Résultat!G$8,IF(J8493="No",Résultat!$G$8,Résultat!$G$7)),IF(H8493=2,IF(E8493=0,Résultat!G$9,IF(J8493="No",Résultat!$G$9,Résultat!$G$7)),Résultat!$G$7)),IF(C8493 = "Totale", IF(H8493=1,IF(E8493=0,Résultat!G$8,IF(J8493="No",Résultat!$G$9,Résultat!$G$7)),IF(H8493=2,IF(E8493=0,Résultat!G$9,IF(J8493="No",Résultat!$G$9,Résultat!$G$7)),Résultat!$G$7)),Résultat!$G$7)), "")</f>
        <v/>
      </c>
    </row>
    <row r="8494" spans="1:11" ht="20.100000000000001" customHeight="1">
      <c r="A8494" s="26"/>
      <c r="B8494" s="27"/>
      <c r="C8494" s="11" t="str">
        <f>IF($B8494 &lt;&gt; "",VLOOKUP(MID(B8494,3,5),'Recyclabilité Prod Matx'!C:F,2,FALSE), "")</f>
        <v/>
      </c>
      <c r="D8494" s="11" t="str">
        <f>IF($B8494 &lt;&gt; "",VLOOKUP(MID(B8494,3,5),'Recyclabilité Prod Matx'!C:F,3,FALSE),"")</f>
        <v/>
      </c>
      <c r="E8494" s="11" t="str">
        <f>IF($B8494 &lt;&gt; "",VLOOKUP(MID(B8494,3,5),'Recyclabilité Prod Matx'!C:F,4,FALSE), "")</f>
        <v/>
      </c>
      <c r="F8494" s="12" t="str">
        <f>IF($B8494 &lt;&gt; "", IF(C8494="Totale","",IF(D8494 = 0, "", VLOOKUP(D8494,'Cond Compo'!A:B,2,FALSE))),"")</f>
        <v/>
      </c>
      <c r="G8494" s="28"/>
      <c r="H8494" s="11" t="str">
        <f xml:space="preserve"> IF(C8494="Totale",2,IF($G8494 &lt;&gt; "", IF(D8494 = "E",MATCH(G8494, 'Cond Compo'!D$16:D$18, 0), MATCH(G8494, 'Cond Compo'!C$16:C$19, 0)), ""))</f>
        <v/>
      </c>
      <c r="I8494" s="12" t="str">
        <f>IF($E8494 &lt;&gt; "", IF(E8494 = 0, "", VLOOKUP(E8494,'Cond Perturbation'!A:B,2,FALSE)),"")</f>
        <v/>
      </c>
      <c r="J8494" s="28"/>
      <c r="K8494" s="29" t="str">
        <f>IF($B8494 &lt;&gt; "", IF(C8494="Oui",IF(H8494=1,IF(E8494=0,Résultat!G$8,IF(J8494="No",Résultat!$G$8,Résultat!$G$7)),IF(H8494=2,IF(E8494=0,Résultat!G$9,IF(J8494="No",Résultat!$G$9,Résultat!$G$7)),Résultat!$G$7)),IF(C8494 = "Totale", IF(H8494=1,IF(E8494=0,Résultat!G$8,IF(J8494="No",Résultat!$G$9,Résultat!$G$7)),IF(H8494=2,IF(E8494=0,Résultat!G$9,IF(J8494="No",Résultat!$G$9,Résultat!$G$7)),Résultat!$G$7)),Résultat!$G$7)), "")</f>
        <v/>
      </c>
    </row>
    <row r="8495" spans="1:11" ht="20.100000000000001" customHeight="1">
      <c r="A8495" s="26"/>
      <c r="B8495" s="27"/>
      <c r="C8495" s="11" t="str">
        <f>IF($B8495 &lt;&gt; "",VLOOKUP(MID(B8495,3,5),'Recyclabilité Prod Matx'!C:F,2,FALSE), "")</f>
        <v/>
      </c>
      <c r="D8495" s="11" t="str">
        <f>IF($B8495 &lt;&gt; "",VLOOKUP(MID(B8495,3,5),'Recyclabilité Prod Matx'!C:F,3,FALSE),"")</f>
        <v/>
      </c>
      <c r="E8495" s="11" t="str">
        <f>IF($B8495 &lt;&gt; "",VLOOKUP(MID(B8495,3,5),'Recyclabilité Prod Matx'!C:F,4,FALSE), "")</f>
        <v/>
      </c>
      <c r="F8495" s="12" t="str">
        <f>IF($B8495 &lt;&gt; "", IF(C8495="Totale","",IF(D8495 = 0, "", VLOOKUP(D8495,'Cond Compo'!A:B,2,FALSE))),"")</f>
        <v/>
      </c>
      <c r="G8495" s="28"/>
      <c r="H8495" s="11" t="str">
        <f xml:space="preserve"> IF(C8495="Totale",2,IF($G8495 &lt;&gt; "", IF(D8495 = "E",MATCH(G8495, 'Cond Compo'!D$16:D$18, 0), MATCH(G8495, 'Cond Compo'!C$16:C$19, 0)), ""))</f>
        <v/>
      </c>
      <c r="I8495" s="12" t="str">
        <f>IF($E8495 &lt;&gt; "", IF(E8495 = 0, "", VLOOKUP(E8495,'Cond Perturbation'!A:B,2,FALSE)),"")</f>
        <v/>
      </c>
      <c r="J8495" s="28"/>
      <c r="K8495" s="29" t="str">
        <f>IF($B8495 &lt;&gt; "", IF(C8495="Oui",IF(H8495=1,IF(E8495=0,Résultat!G$8,IF(J8495="No",Résultat!$G$8,Résultat!$G$7)),IF(H8495=2,IF(E8495=0,Résultat!G$9,IF(J8495="No",Résultat!$G$9,Résultat!$G$7)),Résultat!$G$7)),IF(C8495 = "Totale", IF(H8495=1,IF(E8495=0,Résultat!G$8,IF(J8495="No",Résultat!$G$9,Résultat!$G$7)),IF(H8495=2,IF(E8495=0,Résultat!G$9,IF(J8495="No",Résultat!$G$9,Résultat!$G$7)),Résultat!$G$7)),Résultat!$G$7)), "")</f>
        <v/>
      </c>
    </row>
    <row r="8496" spans="1:11" ht="20.100000000000001" customHeight="1">
      <c r="A8496" s="26"/>
      <c r="B8496" s="27"/>
      <c r="C8496" s="11" t="str">
        <f>IF($B8496 &lt;&gt; "",VLOOKUP(MID(B8496,3,5),'Recyclabilité Prod Matx'!C:F,2,FALSE), "")</f>
        <v/>
      </c>
      <c r="D8496" s="11" t="str">
        <f>IF($B8496 &lt;&gt; "",VLOOKUP(MID(B8496,3,5),'Recyclabilité Prod Matx'!C:F,3,FALSE),"")</f>
        <v/>
      </c>
      <c r="E8496" s="11" t="str">
        <f>IF($B8496 &lt;&gt; "",VLOOKUP(MID(B8496,3,5),'Recyclabilité Prod Matx'!C:F,4,FALSE), "")</f>
        <v/>
      </c>
      <c r="F8496" s="12" t="str">
        <f>IF($B8496 &lt;&gt; "", IF(C8496="Totale","",IF(D8496 = 0, "", VLOOKUP(D8496,'Cond Compo'!A:B,2,FALSE))),"")</f>
        <v/>
      </c>
      <c r="G8496" s="28"/>
      <c r="H8496" s="11" t="str">
        <f xml:space="preserve"> IF(C8496="Totale",2,IF($G8496 &lt;&gt; "", IF(D8496 = "E",MATCH(G8496, 'Cond Compo'!D$16:D$18, 0), MATCH(G8496, 'Cond Compo'!C$16:C$19, 0)), ""))</f>
        <v/>
      </c>
      <c r="I8496" s="12" t="str">
        <f>IF($E8496 &lt;&gt; "", IF(E8496 = 0, "", VLOOKUP(E8496,'Cond Perturbation'!A:B,2,FALSE)),"")</f>
        <v/>
      </c>
      <c r="J8496" s="28"/>
      <c r="K8496" s="29" t="str">
        <f>IF($B8496 &lt;&gt; "", IF(C8496="Oui",IF(H8496=1,IF(E8496=0,Résultat!G$8,IF(J8496="No",Résultat!$G$8,Résultat!$G$7)),IF(H8496=2,IF(E8496=0,Résultat!G$9,IF(J8496="No",Résultat!$G$9,Résultat!$G$7)),Résultat!$G$7)),IF(C8496 = "Totale", IF(H8496=1,IF(E8496=0,Résultat!G$8,IF(J8496="No",Résultat!$G$9,Résultat!$G$7)),IF(H8496=2,IF(E8496=0,Résultat!G$9,IF(J8496="No",Résultat!$G$9,Résultat!$G$7)),Résultat!$G$7)),Résultat!$G$7)), "")</f>
        <v/>
      </c>
    </row>
    <row r="8497" spans="1:11" ht="20.100000000000001" customHeight="1">
      <c r="A8497" s="26"/>
      <c r="B8497" s="27"/>
      <c r="C8497" s="11" t="str">
        <f>IF($B8497 &lt;&gt; "",VLOOKUP(MID(B8497,3,5),'Recyclabilité Prod Matx'!C:F,2,FALSE), "")</f>
        <v/>
      </c>
      <c r="D8497" s="11" t="str">
        <f>IF($B8497 &lt;&gt; "",VLOOKUP(MID(B8497,3,5),'Recyclabilité Prod Matx'!C:F,3,FALSE),"")</f>
        <v/>
      </c>
      <c r="E8497" s="11" t="str">
        <f>IF($B8497 &lt;&gt; "",VLOOKUP(MID(B8497,3,5),'Recyclabilité Prod Matx'!C:F,4,FALSE), "")</f>
        <v/>
      </c>
      <c r="F8497" s="12" t="str">
        <f>IF($B8497 &lt;&gt; "", IF(C8497="Totale","",IF(D8497 = 0, "", VLOOKUP(D8497,'Cond Compo'!A:B,2,FALSE))),"")</f>
        <v/>
      </c>
      <c r="G8497" s="28"/>
      <c r="H8497" s="11" t="str">
        <f xml:space="preserve"> IF(C8497="Totale",2,IF($G8497 &lt;&gt; "", IF(D8497 = "E",MATCH(G8497, 'Cond Compo'!D$16:D$18, 0), MATCH(G8497, 'Cond Compo'!C$16:C$19, 0)), ""))</f>
        <v/>
      </c>
      <c r="I8497" s="12" t="str">
        <f>IF($E8497 &lt;&gt; "", IF(E8497 = 0, "", VLOOKUP(E8497,'Cond Perturbation'!A:B,2,FALSE)),"")</f>
        <v/>
      </c>
      <c r="J8497" s="28"/>
      <c r="K8497" s="29" t="str">
        <f>IF($B8497 &lt;&gt; "", IF(C8497="Oui",IF(H8497=1,IF(E8497=0,Résultat!G$8,IF(J8497="No",Résultat!$G$8,Résultat!$G$7)),IF(H8497=2,IF(E8497=0,Résultat!G$9,IF(J8497="No",Résultat!$G$9,Résultat!$G$7)),Résultat!$G$7)),IF(C8497 = "Totale", IF(H8497=1,IF(E8497=0,Résultat!G$8,IF(J8497="No",Résultat!$G$9,Résultat!$G$7)),IF(H8497=2,IF(E8497=0,Résultat!G$9,IF(J8497="No",Résultat!$G$9,Résultat!$G$7)),Résultat!$G$7)),Résultat!$G$7)), "")</f>
        <v/>
      </c>
    </row>
    <row r="8498" spans="1:11" ht="20.100000000000001" customHeight="1">
      <c r="A8498" s="26"/>
      <c r="B8498" s="27"/>
      <c r="C8498" s="11" t="str">
        <f>IF($B8498 &lt;&gt; "",VLOOKUP(MID(B8498,3,5),'Recyclabilité Prod Matx'!C:F,2,FALSE), "")</f>
        <v/>
      </c>
      <c r="D8498" s="11" t="str">
        <f>IF($B8498 &lt;&gt; "",VLOOKUP(MID(B8498,3,5),'Recyclabilité Prod Matx'!C:F,3,FALSE),"")</f>
        <v/>
      </c>
      <c r="E8498" s="11" t="str">
        <f>IF($B8498 &lt;&gt; "",VLOOKUP(MID(B8498,3,5),'Recyclabilité Prod Matx'!C:F,4,FALSE), "")</f>
        <v/>
      </c>
      <c r="F8498" s="12" t="str">
        <f>IF($B8498 &lt;&gt; "", IF(C8498="Totale","",IF(D8498 = 0, "", VLOOKUP(D8498,'Cond Compo'!A:B,2,FALSE))),"")</f>
        <v/>
      </c>
      <c r="G8498" s="28"/>
      <c r="H8498" s="11" t="str">
        <f xml:space="preserve"> IF(C8498="Totale",2,IF($G8498 &lt;&gt; "", IF(D8498 = "E",MATCH(G8498, 'Cond Compo'!D$16:D$18, 0), MATCH(G8498, 'Cond Compo'!C$16:C$19, 0)), ""))</f>
        <v/>
      </c>
      <c r="I8498" s="12" t="str">
        <f>IF($E8498 &lt;&gt; "", IF(E8498 = 0, "", VLOOKUP(E8498,'Cond Perturbation'!A:B,2,FALSE)),"")</f>
        <v/>
      </c>
      <c r="J8498" s="28"/>
      <c r="K8498" s="29" t="str">
        <f>IF($B8498 &lt;&gt; "", IF(C8498="Oui",IF(H8498=1,IF(E8498=0,Résultat!G$8,IF(J8498="No",Résultat!$G$8,Résultat!$G$7)),IF(H8498=2,IF(E8498=0,Résultat!G$9,IF(J8498="No",Résultat!$G$9,Résultat!$G$7)),Résultat!$G$7)),IF(C8498 = "Totale", IF(H8498=1,IF(E8498=0,Résultat!G$8,IF(J8498="No",Résultat!$G$9,Résultat!$G$7)),IF(H8498=2,IF(E8498=0,Résultat!G$9,IF(J8498="No",Résultat!$G$9,Résultat!$G$7)),Résultat!$G$7)),Résultat!$G$7)), "")</f>
        <v/>
      </c>
    </row>
    <row r="8499" spans="1:11" ht="20.100000000000001" customHeight="1">
      <c r="A8499" s="26"/>
      <c r="B8499" s="27"/>
      <c r="C8499" s="11" t="str">
        <f>IF($B8499 &lt;&gt; "",VLOOKUP(MID(B8499,3,5),'Recyclabilité Prod Matx'!C:F,2,FALSE), "")</f>
        <v/>
      </c>
      <c r="D8499" s="11" t="str">
        <f>IF($B8499 &lt;&gt; "",VLOOKUP(MID(B8499,3,5),'Recyclabilité Prod Matx'!C:F,3,FALSE),"")</f>
        <v/>
      </c>
      <c r="E8499" s="11" t="str">
        <f>IF($B8499 &lt;&gt; "",VLOOKUP(MID(B8499,3,5),'Recyclabilité Prod Matx'!C:F,4,FALSE), "")</f>
        <v/>
      </c>
      <c r="F8499" s="12" t="str">
        <f>IF($B8499 &lt;&gt; "", IF(C8499="Totale","",IF(D8499 = 0, "", VLOOKUP(D8499,'Cond Compo'!A:B,2,FALSE))),"")</f>
        <v/>
      </c>
      <c r="G8499" s="28"/>
      <c r="H8499" s="11" t="str">
        <f xml:space="preserve"> IF(C8499="Totale",2,IF($G8499 &lt;&gt; "", IF(D8499 = "E",MATCH(G8499, 'Cond Compo'!D$16:D$18, 0), MATCH(G8499, 'Cond Compo'!C$16:C$19, 0)), ""))</f>
        <v/>
      </c>
      <c r="I8499" s="12" t="str">
        <f>IF($E8499 &lt;&gt; "", IF(E8499 = 0, "", VLOOKUP(E8499,'Cond Perturbation'!A:B,2,FALSE)),"")</f>
        <v/>
      </c>
      <c r="J8499" s="28"/>
      <c r="K8499" s="29" t="str">
        <f>IF($B8499 &lt;&gt; "", IF(C8499="Oui",IF(H8499=1,IF(E8499=0,Résultat!G$8,IF(J8499="No",Résultat!$G$8,Résultat!$G$7)),IF(H8499=2,IF(E8499=0,Résultat!G$9,IF(J8499="No",Résultat!$G$9,Résultat!$G$7)),Résultat!$G$7)),IF(C8499 = "Totale", IF(H8499=1,IF(E8499=0,Résultat!G$8,IF(J8499="No",Résultat!$G$9,Résultat!$G$7)),IF(H8499=2,IF(E8499=0,Résultat!G$9,IF(J8499="No",Résultat!$G$9,Résultat!$G$7)),Résultat!$G$7)),Résultat!$G$7)), "")</f>
        <v/>
      </c>
    </row>
    <row r="8500" spans="1:11" ht="20.100000000000001" customHeight="1">
      <c r="A8500" s="26"/>
      <c r="B8500" s="27"/>
      <c r="C8500" s="11" t="str">
        <f>IF($B8500 &lt;&gt; "",VLOOKUP(MID(B8500,3,5),'Recyclabilité Prod Matx'!C:F,2,FALSE), "")</f>
        <v/>
      </c>
      <c r="D8500" s="11" t="str">
        <f>IF($B8500 &lt;&gt; "",VLOOKUP(MID(B8500,3,5),'Recyclabilité Prod Matx'!C:F,3,FALSE),"")</f>
        <v/>
      </c>
      <c r="E8500" s="11" t="str">
        <f>IF($B8500 &lt;&gt; "",VLOOKUP(MID(B8500,3,5),'Recyclabilité Prod Matx'!C:F,4,FALSE), "")</f>
        <v/>
      </c>
      <c r="F8500" s="12" t="str">
        <f>IF($B8500 &lt;&gt; "", IF(C8500="Totale","",IF(D8500 = 0, "", VLOOKUP(D8500,'Cond Compo'!A:B,2,FALSE))),"")</f>
        <v/>
      </c>
      <c r="G8500" s="28"/>
      <c r="H8500" s="11" t="str">
        <f xml:space="preserve"> IF(C8500="Totale",2,IF($G8500 &lt;&gt; "", IF(D8500 = "E",MATCH(G8500, 'Cond Compo'!D$16:D$18, 0), MATCH(G8500, 'Cond Compo'!C$16:C$19, 0)), ""))</f>
        <v/>
      </c>
      <c r="I8500" s="12" t="str">
        <f>IF($E8500 &lt;&gt; "", IF(E8500 = 0, "", VLOOKUP(E8500,'Cond Perturbation'!A:B,2,FALSE)),"")</f>
        <v/>
      </c>
      <c r="J8500" s="28"/>
      <c r="K8500" s="29" t="str">
        <f>IF($B8500 &lt;&gt; "", IF(C8500="Oui",IF(H8500=1,IF(E8500=0,Résultat!G$8,IF(J8500="No",Résultat!$G$8,Résultat!$G$7)),IF(H8500=2,IF(E8500=0,Résultat!G$9,IF(J8500="No",Résultat!$G$9,Résultat!$G$7)),Résultat!$G$7)),IF(C8500 = "Totale", IF(H8500=1,IF(E8500=0,Résultat!G$8,IF(J8500="No",Résultat!$G$9,Résultat!$G$7)),IF(H8500=2,IF(E8500=0,Résultat!G$9,IF(J8500="No",Résultat!$G$9,Résultat!$G$7)),Résultat!$G$7)),Résultat!$G$7)), "")</f>
        <v/>
      </c>
    </row>
    <row r="8501" spans="1:11" ht="20.100000000000001" customHeight="1">
      <c r="A8501" s="26"/>
      <c r="B8501" s="27"/>
      <c r="C8501" s="11" t="str">
        <f>IF($B8501 &lt;&gt; "",VLOOKUP(MID(B8501,3,5),'Recyclabilité Prod Matx'!C:F,2,FALSE), "")</f>
        <v/>
      </c>
      <c r="D8501" s="11" t="str">
        <f>IF($B8501 &lt;&gt; "",VLOOKUP(MID(B8501,3,5),'Recyclabilité Prod Matx'!C:F,3,FALSE),"")</f>
        <v/>
      </c>
      <c r="E8501" s="11" t="str">
        <f>IF($B8501 &lt;&gt; "",VLOOKUP(MID(B8501,3,5),'Recyclabilité Prod Matx'!C:F,4,FALSE), "")</f>
        <v/>
      </c>
      <c r="F8501" s="12" t="str">
        <f>IF($B8501 &lt;&gt; "", IF(C8501="Totale","",IF(D8501 = 0, "", VLOOKUP(D8501,'Cond Compo'!A:B,2,FALSE))),"")</f>
        <v/>
      </c>
      <c r="G8501" s="28"/>
      <c r="H8501" s="11" t="str">
        <f xml:space="preserve"> IF(C8501="Totale",2,IF($G8501 &lt;&gt; "", IF(D8501 = "E",MATCH(G8501, 'Cond Compo'!D$16:D$18, 0), MATCH(G8501, 'Cond Compo'!C$16:C$19, 0)), ""))</f>
        <v/>
      </c>
      <c r="I8501" s="12" t="str">
        <f>IF($E8501 &lt;&gt; "", IF(E8501 = 0, "", VLOOKUP(E8501,'Cond Perturbation'!A:B,2,FALSE)),"")</f>
        <v/>
      </c>
      <c r="J8501" s="28"/>
      <c r="K8501" s="29" t="str">
        <f>IF($B8501 &lt;&gt; "", IF(C8501="Oui",IF(H8501=1,IF(E8501=0,Résultat!G$8,IF(J8501="No",Résultat!$G$8,Résultat!$G$7)),IF(H8501=2,IF(E8501=0,Résultat!G$9,IF(J8501="No",Résultat!$G$9,Résultat!$G$7)),Résultat!$G$7)),IF(C8501 = "Totale", IF(H8501=1,IF(E8501=0,Résultat!G$8,IF(J8501="No",Résultat!$G$9,Résultat!$G$7)),IF(H8501=2,IF(E8501=0,Résultat!G$9,IF(J8501="No",Résultat!$G$9,Résultat!$G$7)),Résultat!$G$7)),Résultat!$G$7)), "")</f>
        <v/>
      </c>
    </row>
    <row r="8502" spans="1:11" ht="20.100000000000001" customHeight="1">
      <c r="A8502" s="26"/>
      <c r="B8502" s="27"/>
      <c r="C8502" s="11" t="str">
        <f>IF($B8502 &lt;&gt; "",VLOOKUP(MID(B8502,3,5),'Recyclabilité Prod Matx'!C:F,2,FALSE), "")</f>
        <v/>
      </c>
      <c r="D8502" s="11" t="str">
        <f>IF($B8502 &lt;&gt; "",VLOOKUP(MID(B8502,3,5),'Recyclabilité Prod Matx'!C:F,3,FALSE),"")</f>
        <v/>
      </c>
      <c r="E8502" s="11" t="str">
        <f>IF($B8502 &lt;&gt; "",VLOOKUP(MID(B8502,3,5),'Recyclabilité Prod Matx'!C:F,4,FALSE), "")</f>
        <v/>
      </c>
      <c r="F8502" s="12" t="str">
        <f>IF($B8502 &lt;&gt; "", IF(C8502="Totale","",IF(D8502 = 0, "", VLOOKUP(D8502,'Cond Compo'!A:B,2,FALSE))),"")</f>
        <v/>
      </c>
      <c r="G8502" s="28"/>
      <c r="H8502" s="11" t="str">
        <f xml:space="preserve"> IF(C8502="Totale",2,IF($G8502 &lt;&gt; "", IF(D8502 = "E",MATCH(G8502, 'Cond Compo'!D$16:D$18, 0), MATCH(G8502, 'Cond Compo'!C$16:C$19, 0)), ""))</f>
        <v/>
      </c>
      <c r="I8502" s="12" t="str">
        <f>IF($E8502 &lt;&gt; "", IF(E8502 = 0, "", VLOOKUP(E8502,'Cond Perturbation'!A:B,2,FALSE)),"")</f>
        <v/>
      </c>
      <c r="J8502" s="28"/>
      <c r="K8502" s="29" t="str">
        <f>IF($B8502 &lt;&gt; "", IF(C8502="Oui",IF(H8502=1,IF(E8502=0,Résultat!G$8,IF(J8502="No",Résultat!$G$8,Résultat!$G$7)),IF(H8502=2,IF(E8502=0,Résultat!G$9,IF(J8502="No",Résultat!$G$9,Résultat!$G$7)),Résultat!$G$7)),IF(C8502 = "Totale", IF(H8502=1,IF(E8502=0,Résultat!G$8,IF(J8502="No",Résultat!$G$9,Résultat!$G$7)),IF(H8502=2,IF(E8502=0,Résultat!G$9,IF(J8502="No",Résultat!$G$9,Résultat!$G$7)),Résultat!$G$7)),Résultat!$G$7)), "")</f>
        <v/>
      </c>
    </row>
    <row r="8503" spans="1:11" ht="20.100000000000001" customHeight="1">
      <c r="A8503" s="26"/>
      <c r="B8503" s="27"/>
      <c r="C8503" s="11" t="str">
        <f>IF($B8503 &lt;&gt; "",VLOOKUP(MID(B8503,3,5),'Recyclabilité Prod Matx'!C:F,2,FALSE), "")</f>
        <v/>
      </c>
      <c r="D8503" s="11" t="str">
        <f>IF($B8503 &lt;&gt; "",VLOOKUP(MID(B8503,3,5),'Recyclabilité Prod Matx'!C:F,3,FALSE),"")</f>
        <v/>
      </c>
      <c r="E8503" s="11" t="str">
        <f>IF($B8503 &lt;&gt; "",VLOOKUP(MID(B8503,3,5),'Recyclabilité Prod Matx'!C:F,4,FALSE), "")</f>
        <v/>
      </c>
      <c r="F8503" s="12" t="str">
        <f>IF($B8503 &lt;&gt; "", IF(C8503="Totale","",IF(D8503 = 0, "", VLOOKUP(D8503,'Cond Compo'!A:B,2,FALSE))),"")</f>
        <v/>
      </c>
      <c r="G8503" s="28"/>
      <c r="H8503" s="11" t="str">
        <f xml:space="preserve"> IF(C8503="Totale",2,IF($G8503 &lt;&gt; "", IF(D8503 = "E",MATCH(G8503, 'Cond Compo'!D$16:D$18, 0), MATCH(G8503, 'Cond Compo'!C$16:C$19, 0)), ""))</f>
        <v/>
      </c>
      <c r="I8503" s="12" t="str">
        <f>IF($E8503 &lt;&gt; "", IF(E8503 = 0, "", VLOOKUP(E8503,'Cond Perturbation'!A:B,2,FALSE)),"")</f>
        <v/>
      </c>
      <c r="J8503" s="28"/>
      <c r="K8503" s="29" t="str">
        <f>IF($B8503 &lt;&gt; "", IF(C8503="Oui",IF(H8503=1,IF(E8503=0,Résultat!G$8,IF(J8503="No",Résultat!$G$8,Résultat!$G$7)),IF(H8503=2,IF(E8503=0,Résultat!G$9,IF(J8503="No",Résultat!$G$9,Résultat!$G$7)),Résultat!$G$7)),IF(C8503 = "Totale", IF(H8503=1,IF(E8503=0,Résultat!G$8,IF(J8503="No",Résultat!$G$9,Résultat!$G$7)),IF(H8503=2,IF(E8503=0,Résultat!G$9,IF(J8503="No",Résultat!$G$9,Résultat!$G$7)),Résultat!$G$7)),Résultat!$G$7)), "")</f>
        <v/>
      </c>
    </row>
    <row r="8504" spans="1:11" ht="20.100000000000001" customHeight="1">
      <c r="A8504" s="26"/>
      <c r="B8504" s="27"/>
      <c r="C8504" s="11" t="str">
        <f>IF($B8504 &lt;&gt; "",VLOOKUP(MID(B8504,3,5),'Recyclabilité Prod Matx'!C:F,2,FALSE), "")</f>
        <v/>
      </c>
      <c r="D8504" s="11" t="str">
        <f>IF($B8504 &lt;&gt; "",VLOOKUP(MID(B8504,3,5),'Recyclabilité Prod Matx'!C:F,3,FALSE),"")</f>
        <v/>
      </c>
      <c r="E8504" s="11" t="str">
        <f>IF($B8504 &lt;&gt; "",VLOOKUP(MID(B8504,3,5),'Recyclabilité Prod Matx'!C:F,4,FALSE), "")</f>
        <v/>
      </c>
      <c r="F8504" s="12" t="str">
        <f>IF($B8504 &lt;&gt; "", IF(C8504="Totale","",IF(D8504 = 0, "", VLOOKUP(D8504,'Cond Compo'!A:B,2,FALSE))),"")</f>
        <v/>
      </c>
      <c r="G8504" s="28"/>
      <c r="H8504" s="11" t="str">
        <f xml:space="preserve"> IF(C8504="Totale",2,IF($G8504 &lt;&gt; "", IF(D8504 = "E",MATCH(G8504, 'Cond Compo'!D$16:D$18, 0), MATCH(G8504, 'Cond Compo'!C$16:C$19, 0)), ""))</f>
        <v/>
      </c>
      <c r="I8504" s="12" t="str">
        <f>IF($E8504 &lt;&gt; "", IF(E8504 = 0, "", VLOOKUP(E8504,'Cond Perturbation'!A:B,2,FALSE)),"")</f>
        <v/>
      </c>
      <c r="J8504" s="28"/>
      <c r="K8504" s="29" t="str">
        <f>IF($B8504 &lt;&gt; "", IF(C8504="Oui",IF(H8504=1,IF(E8504=0,Résultat!G$8,IF(J8504="No",Résultat!$G$8,Résultat!$G$7)),IF(H8504=2,IF(E8504=0,Résultat!G$9,IF(J8504="No",Résultat!$G$9,Résultat!$G$7)),Résultat!$G$7)),IF(C8504 = "Totale", IF(H8504=1,IF(E8504=0,Résultat!G$8,IF(J8504="No",Résultat!$G$9,Résultat!$G$7)),IF(H8504=2,IF(E8504=0,Résultat!G$9,IF(J8504="No",Résultat!$G$9,Résultat!$G$7)),Résultat!$G$7)),Résultat!$G$7)), "")</f>
        <v/>
      </c>
    </row>
    <row r="8505" spans="1:11" ht="20.100000000000001" customHeight="1">
      <c r="A8505" s="26"/>
      <c r="B8505" s="27"/>
      <c r="C8505" s="11" t="str">
        <f>IF($B8505 &lt;&gt; "",VLOOKUP(MID(B8505,3,5),'Recyclabilité Prod Matx'!C:F,2,FALSE), "")</f>
        <v/>
      </c>
      <c r="D8505" s="11" t="str">
        <f>IF($B8505 &lt;&gt; "",VLOOKUP(MID(B8505,3,5),'Recyclabilité Prod Matx'!C:F,3,FALSE),"")</f>
        <v/>
      </c>
      <c r="E8505" s="11" t="str">
        <f>IF($B8505 &lt;&gt; "",VLOOKUP(MID(B8505,3,5),'Recyclabilité Prod Matx'!C:F,4,FALSE), "")</f>
        <v/>
      </c>
      <c r="F8505" s="12" t="str">
        <f>IF($B8505 &lt;&gt; "", IF(C8505="Totale","",IF(D8505 = 0, "", VLOOKUP(D8505,'Cond Compo'!A:B,2,FALSE))),"")</f>
        <v/>
      </c>
      <c r="G8505" s="28"/>
      <c r="H8505" s="11" t="str">
        <f xml:space="preserve"> IF(C8505="Totale",2,IF($G8505 &lt;&gt; "", IF(D8505 = "E",MATCH(G8505, 'Cond Compo'!D$16:D$18, 0), MATCH(G8505, 'Cond Compo'!C$16:C$19, 0)), ""))</f>
        <v/>
      </c>
      <c r="I8505" s="12" t="str">
        <f>IF($E8505 &lt;&gt; "", IF(E8505 = 0, "", VLOOKUP(E8505,'Cond Perturbation'!A:B,2,FALSE)),"")</f>
        <v/>
      </c>
      <c r="J8505" s="28"/>
      <c r="K8505" s="29" t="str">
        <f>IF($B8505 &lt;&gt; "", IF(C8505="Oui",IF(H8505=1,IF(E8505=0,Résultat!G$8,IF(J8505="No",Résultat!$G$8,Résultat!$G$7)),IF(H8505=2,IF(E8505=0,Résultat!G$9,IF(J8505="No",Résultat!$G$9,Résultat!$G$7)),Résultat!$G$7)),IF(C8505 = "Totale", IF(H8505=1,IF(E8505=0,Résultat!G$8,IF(J8505="No",Résultat!$G$9,Résultat!$G$7)),IF(H8505=2,IF(E8505=0,Résultat!G$9,IF(J8505="No",Résultat!$G$9,Résultat!$G$7)),Résultat!$G$7)),Résultat!$G$7)), "")</f>
        <v/>
      </c>
    </row>
    <row r="8506" spans="1:11" ht="20.100000000000001" customHeight="1">
      <c r="A8506" s="26"/>
      <c r="B8506" s="27"/>
      <c r="C8506" s="11" t="str">
        <f>IF($B8506 &lt;&gt; "",VLOOKUP(MID(B8506,3,5),'Recyclabilité Prod Matx'!C:F,2,FALSE), "")</f>
        <v/>
      </c>
      <c r="D8506" s="11" t="str">
        <f>IF($B8506 &lt;&gt; "",VLOOKUP(MID(B8506,3,5),'Recyclabilité Prod Matx'!C:F,3,FALSE),"")</f>
        <v/>
      </c>
      <c r="E8506" s="11" t="str">
        <f>IF($B8506 &lt;&gt; "",VLOOKUP(MID(B8506,3,5),'Recyclabilité Prod Matx'!C:F,4,FALSE), "")</f>
        <v/>
      </c>
      <c r="F8506" s="12" t="str">
        <f>IF($B8506 &lt;&gt; "", IF(C8506="Totale","",IF(D8506 = 0, "", VLOOKUP(D8506,'Cond Compo'!A:B,2,FALSE))),"")</f>
        <v/>
      </c>
      <c r="G8506" s="28"/>
      <c r="H8506" s="11" t="str">
        <f xml:space="preserve"> IF(C8506="Totale",2,IF($G8506 &lt;&gt; "", IF(D8506 = "E",MATCH(G8506, 'Cond Compo'!D$16:D$18, 0), MATCH(G8506, 'Cond Compo'!C$16:C$19, 0)), ""))</f>
        <v/>
      </c>
      <c r="I8506" s="12" t="str">
        <f>IF($E8506 &lt;&gt; "", IF(E8506 = 0, "", VLOOKUP(E8506,'Cond Perturbation'!A:B,2,FALSE)),"")</f>
        <v/>
      </c>
      <c r="J8506" s="28"/>
      <c r="K8506" s="29" t="str">
        <f>IF($B8506 &lt;&gt; "", IF(C8506="Oui",IF(H8506=1,IF(E8506=0,Résultat!G$8,IF(J8506="No",Résultat!$G$8,Résultat!$G$7)),IF(H8506=2,IF(E8506=0,Résultat!G$9,IF(J8506="No",Résultat!$G$9,Résultat!$G$7)),Résultat!$G$7)),IF(C8506 = "Totale", IF(H8506=1,IF(E8506=0,Résultat!G$8,IF(J8506="No",Résultat!$G$9,Résultat!$G$7)),IF(H8506=2,IF(E8506=0,Résultat!G$9,IF(J8506="No",Résultat!$G$9,Résultat!$G$7)),Résultat!$G$7)),Résultat!$G$7)), "")</f>
        <v/>
      </c>
    </row>
    <row r="8507" spans="1:11" ht="20.100000000000001" customHeight="1">
      <c r="A8507" s="26"/>
      <c r="B8507" s="27"/>
      <c r="C8507" s="11" t="str">
        <f>IF($B8507 &lt;&gt; "",VLOOKUP(MID(B8507,3,5),'Recyclabilité Prod Matx'!C:F,2,FALSE), "")</f>
        <v/>
      </c>
      <c r="D8507" s="11" t="str">
        <f>IF($B8507 &lt;&gt; "",VLOOKUP(MID(B8507,3,5),'Recyclabilité Prod Matx'!C:F,3,FALSE),"")</f>
        <v/>
      </c>
      <c r="E8507" s="11" t="str">
        <f>IF($B8507 &lt;&gt; "",VLOOKUP(MID(B8507,3,5),'Recyclabilité Prod Matx'!C:F,4,FALSE), "")</f>
        <v/>
      </c>
      <c r="F8507" s="12" t="str">
        <f>IF($B8507 &lt;&gt; "", IF(C8507="Totale","",IF(D8507 = 0, "", VLOOKUP(D8507,'Cond Compo'!A:B,2,FALSE))),"")</f>
        <v/>
      </c>
      <c r="G8507" s="28"/>
      <c r="H8507" s="11" t="str">
        <f xml:space="preserve"> IF(C8507="Totale",2,IF($G8507 &lt;&gt; "", IF(D8507 = "E",MATCH(G8507, 'Cond Compo'!D$16:D$18, 0), MATCH(G8507, 'Cond Compo'!C$16:C$19, 0)), ""))</f>
        <v/>
      </c>
      <c r="I8507" s="12" t="str">
        <f>IF($E8507 &lt;&gt; "", IF(E8507 = 0, "", VLOOKUP(E8507,'Cond Perturbation'!A:B,2,FALSE)),"")</f>
        <v/>
      </c>
      <c r="J8507" s="28"/>
      <c r="K8507" s="29" t="str">
        <f>IF($B8507 &lt;&gt; "", IF(C8507="Oui",IF(H8507=1,IF(E8507=0,Résultat!G$8,IF(J8507="No",Résultat!$G$8,Résultat!$G$7)),IF(H8507=2,IF(E8507=0,Résultat!G$9,IF(J8507="No",Résultat!$G$9,Résultat!$G$7)),Résultat!$G$7)),IF(C8507 = "Totale", IF(H8507=1,IF(E8507=0,Résultat!G$8,IF(J8507="No",Résultat!$G$9,Résultat!$G$7)),IF(H8507=2,IF(E8507=0,Résultat!G$9,IF(J8507="No",Résultat!$G$9,Résultat!$G$7)),Résultat!$G$7)),Résultat!$G$7)), "")</f>
        <v/>
      </c>
    </row>
    <row r="8508" spans="1:11" ht="20.100000000000001" customHeight="1">
      <c r="A8508" s="26"/>
      <c r="B8508" s="27"/>
      <c r="C8508" s="11" t="str">
        <f>IF($B8508 &lt;&gt; "",VLOOKUP(MID(B8508,3,5),'Recyclabilité Prod Matx'!C:F,2,FALSE), "")</f>
        <v/>
      </c>
      <c r="D8508" s="11" t="str">
        <f>IF($B8508 &lt;&gt; "",VLOOKUP(MID(B8508,3,5),'Recyclabilité Prod Matx'!C:F,3,FALSE),"")</f>
        <v/>
      </c>
      <c r="E8508" s="11" t="str">
        <f>IF($B8508 &lt;&gt; "",VLOOKUP(MID(B8508,3,5),'Recyclabilité Prod Matx'!C:F,4,FALSE), "")</f>
        <v/>
      </c>
      <c r="F8508" s="12" t="str">
        <f>IF($B8508 &lt;&gt; "", IF(C8508="Totale","",IF(D8508 = 0, "", VLOOKUP(D8508,'Cond Compo'!A:B,2,FALSE))),"")</f>
        <v/>
      </c>
      <c r="G8508" s="28"/>
      <c r="H8508" s="11" t="str">
        <f xml:space="preserve"> IF(C8508="Totale",2,IF($G8508 &lt;&gt; "", IF(D8508 = "E",MATCH(G8508, 'Cond Compo'!D$16:D$18, 0), MATCH(G8508, 'Cond Compo'!C$16:C$19, 0)), ""))</f>
        <v/>
      </c>
      <c r="I8508" s="12" t="str">
        <f>IF($E8508 &lt;&gt; "", IF(E8508 = 0, "", VLOOKUP(E8508,'Cond Perturbation'!A:B,2,FALSE)),"")</f>
        <v/>
      </c>
      <c r="J8508" s="28"/>
      <c r="K8508" s="29" t="str">
        <f>IF($B8508 &lt;&gt; "", IF(C8508="Oui",IF(H8508=1,IF(E8508=0,Résultat!G$8,IF(J8508="No",Résultat!$G$8,Résultat!$G$7)),IF(H8508=2,IF(E8508=0,Résultat!G$9,IF(J8508="No",Résultat!$G$9,Résultat!$G$7)),Résultat!$G$7)),IF(C8508 = "Totale", IF(H8508=1,IF(E8508=0,Résultat!G$8,IF(J8508="No",Résultat!$G$9,Résultat!$G$7)),IF(H8508=2,IF(E8508=0,Résultat!G$9,IF(J8508="No",Résultat!$G$9,Résultat!$G$7)),Résultat!$G$7)),Résultat!$G$7)), "")</f>
        <v/>
      </c>
    </row>
    <row r="8509" spans="1:11" ht="20.100000000000001" customHeight="1">
      <c r="A8509" s="26"/>
      <c r="B8509" s="27"/>
      <c r="C8509" s="11" t="str">
        <f>IF($B8509 &lt;&gt; "",VLOOKUP(MID(B8509,3,5),'Recyclabilité Prod Matx'!C:F,2,FALSE), "")</f>
        <v/>
      </c>
      <c r="D8509" s="11" t="str">
        <f>IF($B8509 &lt;&gt; "",VLOOKUP(MID(B8509,3,5),'Recyclabilité Prod Matx'!C:F,3,FALSE),"")</f>
        <v/>
      </c>
      <c r="E8509" s="11" t="str">
        <f>IF($B8509 &lt;&gt; "",VLOOKUP(MID(B8509,3,5),'Recyclabilité Prod Matx'!C:F,4,FALSE), "")</f>
        <v/>
      </c>
      <c r="F8509" s="12" t="str">
        <f>IF($B8509 &lt;&gt; "", IF(C8509="Totale","",IF(D8509 = 0, "", VLOOKUP(D8509,'Cond Compo'!A:B,2,FALSE))),"")</f>
        <v/>
      </c>
      <c r="G8509" s="28"/>
      <c r="H8509" s="11" t="str">
        <f xml:space="preserve"> IF(C8509="Totale",2,IF($G8509 &lt;&gt; "", IF(D8509 = "E",MATCH(G8509, 'Cond Compo'!D$16:D$18, 0), MATCH(G8509, 'Cond Compo'!C$16:C$19, 0)), ""))</f>
        <v/>
      </c>
      <c r="I8509" s="12" t="str">
        <f>IF($E8509 &lt;&gt; "", IF(E8509 = 0, "", VLOOKUP(E8509,'Cond Perturbation'!A:B,2,FALSE)),"")</f>
        <v/>
      </c>
      <c r="J8509" s="28"/>
      <c r="K8509" s="29" t="str">
        <f>IF($B8509 &lt;&gt; "", IF(C8509="Oui",IF(H8509=1,IF(E8509=0,Résultat!G$8,IF(J8509="No",Résultat!$G$8,Résultat!$G$7)),IF(H8509=2,IF(E8509=0,Résultat!G$9,IF(J8509="No",Résultat!$G$9,Résultat!$G$7)),Résultat!$G$7)),IF(C8509 = "Totale", IF(H8509=1,IF(E8509=0,Résultat!G$8,IF(J8509="No",Résultat!$G$9,Résultat!$G$7)),IF(H8509=2,IF(E8509=0,Résultat!G$9,IF(J8509="No",Résultat!$G$9,Résultat!$G$7)),Résultat!$G$7)),Résultat!$G$7)), "")</f>
        <v/>
      </c>
    </row>
    <row r="8510" spans="1:11" ht="20.100000000000001" customHeight="1">
      <c r="A8510" s="26"/>
      <c r="B8510" s="27"/>
      <c r="C8510" s="11" t="str">
        <f>IF($B8510 &lt;&gt; "",VLOOKUP(MID(B8510,3,5),'Recyclabilité Prod Matx'!C:F,2,FALSE), "")</f>
        <v/>
      </c>
      <c r="D8510" s="11" t="str">
        <f>IF($B8510 &lt;&gt; "",VLOOKUP(MID(B8510,3,5),'Recyclabilité Prod Matx'!C:F,3,FALSE),"")</f>
        <v/>
      </c>
      <c r="E8510" s="11" t="str">
        <f>IF($B8510 &lt;&gt; "",VLOOKUP(MID(B8510,3,5),'Recyclabilité Prod Matx'!C:F,4,FALSE), "")</f>
        <v/>
      </c>
      <c r="F8510" s="12" t="str">
        <f>IF($B8510 &lt;&gt; "", IF(C8510="Totale","",IF(D8510 = 0, "", VLOOKUP(D8510,'Cond Compo'!A:B,2,FALSE))),"")</f>
        <v/>
      </c>
      <c r="G8510" s="28"/>
      <c r="H8510" s="11" t="str">
        <f xml:space="preserve"> IF(C8510="Totale",2,IF($G8510 &lt;&gt; "", IF(D8510 = "E",MATCH(G8510, 'Cond Compo'!D$16:D$18, 0), MATCH(G8510, 'Cond Compo'!C$16:C$19, 0)), ""))</f>
        <v/>
      </c>
      <c r="I8510" s="12" t="str">
        <f>IF($E8510 &lt;&gt; "", IF(E8510 = 0, "", VLOOKUP(E8510,'Cond Perturbation'!A:B,2,FALSE)),"")</f>
        <v/>
      </c>
      <c r="J8510" s="28"/>
      <c r="K8510" s="29" t="str">
        <f>IF($B8510 &lt;&gt; "", IF(C8510="Oui",IF(H8510=1,IF(E8510=0,Résultat!G$8,IF(J8510="No",Résultat!$G$8,Résultat!$G$7)),IF(H8510=2,IF(E8510=0,Résultat!G$9,IF(J8510="No",Résultat!$G$9,Résultat!$G$7)),Résultat!$G$7)),IF(C8510 = "Totale", IF(H8510=1,IF(E8510=0,Résultat!G$8,IF(J8510="No",Résultat!$G$9,Résultat!$G$7)),IF(H8510=2,IF(E8510=0,Résultat!G$9,IF(J8510="No",Résultat!$G$9,Résultat!$G$7)),Résultat!$G$7)),Résultat!$G$7)), "")</f>
        <v/>
      </c>
    </row>
    <row r="8511" spans="1:11" ht="20.100000000000001" customHeight="1">
      <c r="A8511" s="26"/>
      <c r="B8511" s="27"/>
      <c r="C8511" s="11" t="str">
        <f>IF($B8511 &lt;&gt; "",VLOOKUP(MID(B8511,3,5),'Recyclabilité Prod Matx'!C:F,2,FALSE), "")</f>
        <v/>
      </c>
      <c r="D8511" s="11" t="str">
        <f>IF($B8511 &lt;&gt; "",VLOOKUP(MID(B8511,3,5),'Recyclabilité Prod Matx'!C:F,3,FALSE),"")</f>
        <v/>
      </c>
      <c r="E8511" s="11" t="str">
        <f>IF($B8511 &lt;&gt; "",VLOOKUP(MID(B8511,3,5),'Recyclabilité Prod Matx'!C:F,4,FALSE), "")</f>
        <v/>
      </c>
      <c r="F8511" s="12" t="str">
        <f>IF($B8511 &lt;&gt; "", IF(C8511="Totale","",IF(D8511 = 0, "", VLOOKUP(D8511,'Cond Compo'!A:B,2,FALSE))),"")</f>
        <v/>
      </c>
      <c r="G8511" s="28"/>
      <c r="H8511" s="11" t="str">
        <f xml:space="preserve"> IF(C8511="Totale",2,IF($G8511 &lt;&gt; "", IF(D8511 = "E",MATCH(G8511, 'Cond Compo'!D$16:D$18, 0), MATCH(G8511, 'Cond Compo'!C$16:C$19, 0)), ""))</f>
        <v/>
      </c>
      <c r="I8511" s="12" t="str">
        <f>IF($E8511 &lt;&gt; "", IF(E8511 = 0, "", VLOOKUP(E8511,'Cond Perturbation'!A:B,2,FALSE)),"")</f>
        <v/>
      </c>
      <c r="J8511" s="28"/>
      <c r="K8511" s="29" t="str">
        <f>IF($B8511 &lt;&gt; "", IF(C8511="Oui",IF(H8511=1,IF(E8511=0,Résultat!G$8,IF(J8511="No",Résultat!$G$8,Résultat!$G$7)),IF(H8511=2,IF(E8511=0,Résultat!G$9,IF(J8511="No",Résultat!$G$9,Résultat!$G$7)),Résultat!$G$7)),IF(C8511 = "Totale", IF(H8511=1,IF(E8511=0,Résultat!G$8,IF(J8511="No",Résultat!$G$9,Résultat!$G$7)),IF(H8511=2,IF(E8511=0,Résultat!G$9,IF(J8511="No",Résultat!$G$9,Résultat!$G$7)),Résultat!$G$7)),Résultat!$G$7)), "")</f>
        <v/>
      </c>
    </row>
    <row r="8512" spans="1:11" ht="20.100000000000001" customHeight="1">
      <c r="A8512" s="26"/>
      <c r="B8512" s="27"/>
      <c r="C8512" s="11" t="str">
        <f>IF($B8512 &lt;&gt; "",VLOOKUP(MID(B8512,3,5),'Recyclabilité Prod Matx'!C:F,2,FALSE), "")</f>
        <v/>
      </c>
      <c r="D8512" s="11" t="str">
        <f>IF($B8512 &lt;&gt; "",VLOOKUP(MID(B8512,3,5),'Recyclabilité Prod Matx'!C:F,3,FALSE),"")</f>
        <v/>
      </c>
      <c r="E8512" s="11" t="str">
        <f>IF($B8512 &lt;&gt; "",VLOOKUP(MID(B8512,3,5),'Recyclabilité Prod Matx'!C:F,4,FALSE), "")</f>
        <v/>
      </c>
      <c r="F8512" s="12" t="str">
        <f>IF($B8512 &lt;&gt; "", IF(C8512="Totale","",IF(D8512 = 0, "", VLOOKUP(D8512,'Cond Compo'!A:B,2,FALSE))),"")</f>
        <v/>
      </c>
      <c r="G8512" s="28"/>
      <c r="H8512" s="11" t="str">
        <f xml:space="preserve"> IF(C8512="Totale",2,IF($G8512 &lt;&gt; "", IF(D8512 = "E",MATCH(G8512, 'Cond Compo'!D$16:D$18, 0), MATCH(G8512, 'Cond Compo'!C$16:C$19, 0)), ""))</f>
        <v/>
      </c>
      <c r="I8512" s="12" t="str">
        <f>IF($E8512 &lt;&gt; "", IF(E8512 = 0, "", VLOOKUP(E8512,'Cond Perturbation'!A:B,2,FALSE)),"")</f>
        <v/>
      </c>
      <c r="J8512" s="28"/>
      <c r="K8512" s="29" t="str">
        <f>IF($B8512 &lt;&gt; "", IF(C8512="Oui",IF(H8512=1,IF(E8512=0,Résultat!G$8,IF(J8512="No",Résultat!$G$8,Résultat!$G$7)),IF(H8512=2,IF(E8512=0,Résultat!G$9,IF(J8512="No",Résultat!$G$9,Résultat!$G$7)),Résultat!$G$7)),IF(C8512 = "Totale", IF(H8512=1,IF(E8512=0,Résultat!G$8,IF(J8512="No",Résultat!$G$9,Résultat!$G$7)),IF(H8512=2,IF(E8512=0,Résultat!G$9,IF(J8512="No",Résultat!$G$9,Résultat!$G$7)),Résultat!$G$7)),Résultat!$G$7)), "")</f>
        <v/>
      </c>
    </row>
    <row r="8513" spans="1:11" ht="20.100000000000001" customHeight="1">
      <c r="A8513" s="26"/>
      <c r="B8513" s="27"/>
      <c r="C8513" s="11" t="str">
        <f>IF($B8513 &lt;&gt; "",VLOOKUP(MID(B8513,3,5),'Recyclabilité Prod Matx'!C:F,2,FALSE), "")</f>
        <v/>
      </c>
      <c r="D8513" s="11" t="str">
        <f>IF($B8513 &lt;&gt; "",VLOOKUP(MID(B8513,3,5),'Recyclabilité Prod Matx'!C:F,3,FALSE),"")</f>
        <v/>
      </c>
      <c r="E8513" s="11" t="str">
        <f>IF($B8513 &lt;&gt; "",VLOOKUP(MID(B8513,3,5),'Recyclabilité Prod Matx'!C:F,4,FALSE), "")</f>
        <v/>
      </c>
      <c r="F8513" s="12" t="str">
        <f>IF($B8513 &lt;&gt; "", IF(C8513="Totale","",IF(D8513 = 0, "", VLOOKUP(D8513,'Cond Compo'!A:B,2,FALSE))),"")</f>
        <v/>
      </c>
      <c r="G8513" s="28"/>
      <c r="H8513" s="11" t="str">
        <f xml:space="preserve"> IF(C8513="Totale",2,IF($G8513 &lt;&gt; "", IF(D8513 = "E",MATCH(G8513, 'Cond Compo'!D$16:D$18, 0), MATCH(G8513, 'Cond Compo'!C$16:C$19, 0)), ""))</f>
        <v/>
      </c>
      <c r="I8513" s="12" t="str">
        <f>IF($E8513 &lt;&gt; "", IF(E8513 = 0, "", VLOOKUP(E8513,'Cond Perturbation'!A:B,2,FALSE)),"")</f>
        <v/>
      </c>
      <c r="J8513" s="28"/>
      <c r="K8513" s="29" t="str">
        <f>IF($B8513 &lt;&gt; "", IF(C8513="Oui",IF(H8513=1,IF(E8513=0,Résultat!G$8,IF(J8513="No",Résultat!$G$8,Résultat!$G$7)),IF(H8513=2,IF(E8513=0,Résultat!G$9,IF(J8513="No",Résultat!$G$9,Résultat!$G$7)),Résultat!$G$7)),IF(C8513 = "Totale", IF(H8513=1,IF(E8513=0,Résultat!G$8,IF(J8513="No",Résultat!$G$9,Résultat!$G$7)),IF(H8513=2,IF(E8513=0,Résultat!G$9,IF(J8513="No",Résultat!$G$9,Résultat!$G$7)),Résultat!$G$7)),Résultat!$G$7)), "")</f>
        <v/>
      </c>
    </row>
    <row r="8514" spans="1:11" ht="20.100000000000001" customHeight="1">
      <c r="A8514" s="26"/>
      <c r="B8514" s="27"/>
      <c r="C8514" s="11" t="str">
        <f>IF($B8514 &lt;&gt; "",VLOOKUP(MID(B8514,3,5),'Recyclabilité Prod Matx'!C:F,2,FALSE), "")</f>
        <v/>
      </c>
      <c r="D8514" s="11" t="str">
        <f>IF($B8514 &lt;&gt; "",VLOOKUP(MID(B8514,3,5),'Recyclabilité Prod Matx'!C:F,3,FALSE),"")</f>
        <v/>
      </c>
      <c r="E8514" s="11" t="str">
        <f>IF($B8514 &lt;&gt; "",VLOOKUP(MID(B8514,3,5),'Recyclabilité Prod Matx'!C:F,4,FALSE), "")</f>
        <v/>
      </c>
      <c r="F8514" s="12" t="str">
        <f>IF($B8514 &lt;&gt; "", IF(C8514="Totale","",IF(D8514 = 0, "", VLOOKUP(D8514,'Cond Compo'!A:B,2,FALSE))),"")</f>
        <v/>
      </c>
      <c r="G8514" s="28"/>
      <c r="H8514" s="11" t="str">
        <f xml:space="preserve"> IF(C8514="Totale",2,IF($G8514 &lt;&gt; "", IF(D8514 = "E",MATCH(G8514, 'Cond Compo'!D$16:D$18, 0), MATCH(G8514, 'Cond Compo'!C$16:C$19, 0)), ""))</f>
        <v/>
      </c>
      <c r="I8514" s="12" t="str">
        <f>IF($E8514 &lt;&gt; "", IF(E8514 = 0, "", VLOOKUP(E8514,'Cond Perturbation'!A:B,2,FALSE)),"")</f>
        <v/>
      </c>
      <c r="J8514" s="28"/>
      <c r="K8514" s="29" t="str">
        <f>IF($B8514 &lt;&gt; "", IF(C8514="Oui",IF(H8514=1,IF(E8514=0,Résultat!G$8,IF(J8514="No",Résultat!$G$8,Résultat!$G$7)),IF(H8514=2,IF(E8514=0,Résultat!G$9,IF(J8514="No",Résultat!$G$9,Résultat!$G$7)),Résultat!$G$7)),IF(C8514 = "Totale", IF(H8514=1,IF(E8514=0,Résultat!G$8,IF(J8514="No",Résultat!$G$9,Résultat!$G$7)),IF(H8514=2,IF(E8514=0,Résultat!G$9,IF(J8514="No",Résultat!$G$9,Résultat!$G$7)),Résultat!$G$7)),Résultat!$G$7)), "")</f>
        <v/>
      </c>
    </row>
    <row r="8515" spans="1:11" ht="20.100000000000001" customHeight="1">
      <c r="A8515" s="26"/>
      <c r="B8515" s="27"/>
      <c r="C8515" s="11" t="str">
        <f>IF($B8515 &lt;&gt; "",VLOOKUP(MID(B8515,3,5),'Recyclabilité Prod Matx'!C:F,2,FALSE), "")</f>
        <v/>
      </c>
      <c r="D8515" s="11" t="str">
        <f>IF($B8515 &lt;&gt; "",VLOOKUP(MID(B8515,3,5),'Recyclabilité Prod Matx'!C:F,3,FALSE),"")</f>
        <v/>
      </c>
      <c r="E8515" s="11" t="str">
        <f>IF($B8515 &lt;&gt; "",VLOOKUP(MID(B8515,3,5),'Recyclabilité Prod Matx'!C:F,4,FALSE), "")</f>
        <v/>
      </c>
      <c r="F8515" s="12" t="str">
        <f>IF($B8515 &lt;&gt; "", IF(C8515="Totale","",IF(D8515 = 0, "", VLOOKUP(D8515,'Cond Compo'!A:B,2,FALSE))),"")</f>
        <v/>
      </c>
      <c r="G8515" s="28"/>
      <c r="H8515" s="11" t="str">
        <f xml:space="preserve"> IF(C8515="Totale",2,IF($G8515 &lt;&gt; "", IF(D8515 = "E",MATCH(G8515, 'Cond Compo'!D$16:D$18, 0), MATCH(G8515, 'Cond Compo'!C$16:C$19, 0)), ""))</f>
        <v/>
      </c>
      <c r="I8515" s="12" t="str">
        <f>IF($E8515 &lt;&gt; "", IF(E8515 = 0, "", VLOOKUP(E8515,'Cond Perturbation'!A:B,2,FALSE)),"")</f>
        <v/>
      </c>
      <c r="J8515" s="28"/>
      <c r="K8515" s="29" t="str">
        <f>IF($B8515 &lt;&gt; "", IF(C8515="Oui",IF(H8515=1,IF(E8515=0,Résultat!G$8,IF(J8515="No",Résultat!$G$8,Résultat!$G$7)),IF(H8515=2,IF(E8515=0,Résultat!G$9,IF(J8515="No",Résultat!$G$9,Résultat!$G$7)),Résultat!$G$7)),IF(C8515 = "Totale", IF(H8515=1,IF(E8515=0,Résultat!G$8,IF(J8515="No",Résultat!$G$9,Résultat!$G$7)),IF(H8515=2,IF(E8515=0,Résultat!G$9,IF(J8515="No",Résultat!$G$9,Résultat!$G$7)),Résultat!$G$7)),Résultat!$G$7)), "")</f>
        <v/>
      </c>
    </row>
    <row r="8516" spans="1:11" ht="20.100000000000001" customHeight="1">
      <c r="A8516" s="26"/>
      <c r="B8516" s="27"/>
      <c r="C8516" s="11" t="str">
        <f>IF($B8516 &lt;&gt; "",VLOOKUP(MID(B8516,3,5),'Recyclabilité Prod Matx'!C:F,2,FALSE), "")</f>
        <v/>
      </c>
      <c r="D8516" s="11" t="str">
        <f>IF($B8516 &lt;&gt; "",VLOOKUP(MID(B8516,3,5),'Recyclabilité Prod Matx'!C:F,3,FALSE),"")</f>
        <v/>
      </c>
      <c r="E8516" s="11" t="str">
        <f>IF($B8516 &lt;&gt; "",VLOOKUP(MID(B8516,3,5),'Recyclabilité Prod Matx'!C:F,4,FALSE), "")</f>
        <v/>
      </c>
      <c r="F8516" s="12" t="str">
        <f>IF($B8516 &lt;&gt; "", IF(C8516="Totale","",IF(D8516 = 0, "", VLOOKUP(D8516,'Cond Compo'!A:B,2,FALSE))),"")</f>
        <v/>
      </c>
      <c r="G8516" s="28"/>
      <c r="H8516" s="11" t="str">
        <f xml:space="preserve"> IF(C8516="Totale",2,IF($G8516 &lt;&gt; "", IF(D8516 = "E",MATCH(G8516, 'Cond Compo'!D$16:D$18, 0), MATCH(G8516, 'Cond Compo'!C$16:C$19, 0)), ""))</f>
        <v/>
      </c>
      <c r="I8516" s="12" t="str">
        <f>IF($E8516 &lt;&gt; "", IF(E8516 = 0, "", VLOOKUP(E8516,'Cond Perturbation'!A:B,2,FALSE)),"")</f>
        <v/>
      </c>
      <c r="J8516" s="28"/>
      <c r="K8516" s="29" t="str">
        <f>IF($B8516 &lt;&gt; "", IF(C8516="Oui",IF(H8516=1,IF(E8516=0,Résultat!G$8,IF(J8516="No",Résultat!$G$8,Résultat!$G$7)),IF(H8516=2,IF(E8516=0,Résultat!G$9,IF(J8516="No",Résultat!$G$9,Résultat!$G$7)),Résultat!$G$7)),IF(C8516 = "Totale", IF(H8516=1,IF(E8516=0,Résultat!G$8,IF(J8516="No",Résultat!$G$9,Résultat!$G$7)),IF(H8516=2,IF(E8516=0,Résultat!G$9,IF(J8516="No",Résultat!$G$9,Résultat!$G$7)),Résultat!$G$7)),Résultat!$G$7)), "")</f>
        <v/>
      </c>
    </row>
    <row r="8517" spans="1:11" ht="20.100000000000001" customHeight="1">
      <c r="A8517" s="26"/>
      <c r="B8517" s="27"/>
      <c r="C8517" s="11" t="str">
        <f>IF($B8517 &lt;&gt; "",VLOOKUP(MID(B8517,3,5),'Recyclabilité Prod Matx'!C:F,2,FALSE), "")</f>
        <v/>
      </c>
      <c r="D8517" s="11" t="str">
        <f>IF($B8517 &lt;&gt; "",VLOOKUP(MID(B8517,3,5),'Recyclabilité Prod Matx'!C:F,3,FALSE),"")</f>
        <v/>
      </c>
      <c r="E8517" s="11" t="str">
        <f>IF($B8517 &lt;&gt; "",VLOOKUP(MID(B8517,3,5),'Recyclabilité Prod Matx'!C:F,4,FALSE), "")</f>
        <v/>
      </c>
      <c r="F8517" s="12" t="str">
        <f>IF($B8517 &lt;&gt; "", IF(C8517="Totale","",IF(D8517 = 0, "", VLOOKUP(D8517,'Cond Compo'!A:B,2,FALSE))),"")</f>
        <v/>
      </c>
      <c r="G8517" s="28"/>
      <c r="H8517" s="11" t="str">
        <f xml:space="preserve"> IF(C8517="Totale",2,IF($G8517 &lt;&gt; "", IF(D8517 = "E",MATCH(G8517, 'Cond Compo'!D$16:D$18, 0), MATCH(G8517, 'Cond Compo'!C$16:C$19, 0)), ""))</f>
        <v/>
      </c>
      <c r="I8517" s="12" t="str">
        <f>IF($E8517 &lt;&gt; "", IF(E8517 = 0, "", VLOOKUP(E8517,'Cond Perturbation'!A:B,2,FALSE)),"")</f>
        <v/>
      </c>
      <c r="J8517" s="28"/>
      <c r="K8517" s="29" t="str">
        <f>IF($B8517 &lt;&gt; "", IF(C8517="Oui",IF(H8517=1,IF(E8517=0,Résultat!G$8,IF(J8517="No",Résultat!$G$8,Résultat!$G$7)),IF(H8517=2,IF(E8517=0,Résultat!G$9,IF(J8517="No",Résultat!$G$9,Résultat!$G$7)),Résultat!$G$7)),IF(C8517 = "Totale", IF(H8517=1,IF(E8517=0,Résultat!G$8,IF(J8517="No",Résultat!$G$9,Résultat!$G$7)),IF(H8517=2,IF(E8517=0,Résultat!G$9,IF(J8517="No",Résultat!$G$9,Résultat!$G$7)),Résultat!$G$7)),Résultat!$G$7)), "")</f>
        <v/>
      </c>
    </row>
    <row r="8518" spans="1:11" ht="20.100000000000001" customHeight="1">
      <c r="A8518" s="26"/>
      <c r="B8518" s="27"/>
      <c r="C8518" s="11" t="str">
        <f>IF($B8518 &lt;&gt; "",VLOOKUP(MID(B8518,3,5),'Recyclabilité Prod Matx'!C:F,2,FALSE), "")</f>
        <v/>
      </c>
      <c r="D8518" s="11" t="str">
        <f>IF($B8518 &lt;&gt; "",VLOOKUP(MID(B8518,3,5),'Recyclabilité Prod Matx'!C:F,3,FALSE),"")</f>
        <v/>
      </c>
      <c r="E8518" s="11" t="str">
        <f>IF($B8518 &lt;&gt; "",VLOOKUP(MID(B8518,3,5),'Recyclabilité Prod Matx'!C:F,4,FALSE), "")</f>
        <v/>
      </c>
      <c r="F8518" s="12" t="str">
        <f>IF($B8518 &lt;&gt; "", IF(C8518="Totale","",IF(D8518 = 0, "", VLOOKUP(D8518,'Cond Compo'!A:B,2,FALSE))),"")</f>
        <v/>
      </c>
      <c r="G8518" s="28"/>
      <c r="H8518" s="11" t="str">
        <f xml:space="preserve"> IF(C8518="Totale",2,IF($G8518 &lt;&gt; "", IF(D8518 = "E",MATCH(G8518, 'Cond Compo'!D$16:D$18, 0), MATCH(G8518, 'Cond Compo'!C$16:C$19, 0)), ""))</f>
        <v/>
      </c>
      <c r="I8518" s="12" t="str">
        <f>IF($E8518 &lt;&gt; "", IF(E8518 = 0, "", VLOOKUP(E8518,'Cond Perturbation'!A:B,2,FALSE)),"")</f>
        <v/>
      </c>
      <c r="J8518" s="28"/>
      <c r="K8518" s="29" t="str">
        <f>IF($B8518 &lt;&gt; "", IF(C8518="Oui",IF(H8518=1,IF(E8518=0,Résultat!G$8,IF(J8518="No",Résultat!$G$8,Résultat!$G$7)),IF(H8518=2,IF(E8518=0,Résultat!G$9,IF(J8518="No",Résultat!$G$9,Résultat!$G$7)),Résultat!$G$7)),IF(C8518 = "Totale", IF(H8518=1,IF(E8518=0,Résultat!G$8,IF(J8518="No",Résultat!$G$9,Résultat!$G$7)),IF(H8518=2,IF(E8518=0,Résultat!G$9,IF(J8518="No",Résultat!$G$9,Résultat!$G$7)),Résultat!$G$7)),Résultat!$G$7)), "")</f>
        <v/>
      </c>
    </row>
    <row r="8519" spans="1:11" ht="20.100000000000001" customHeight="1">
      <c r="A8519" s="26"/>
      <c r="B8519" s="27"/>
      <c r="C8519" s="11" t="str">
        <f>IF($B8519 &lt;&gt; "",VLOOKUP(MID(B8519,3,5),'Recyclabilité Prod Matx'!C:F,2,FALSE), "")</f>
        <v/>
      </c>
      <c r="D8519" s="11" t="str">
        <f>IF($B8519 &lt;&gt; "",VLOOKUP(MID(B8519,3,5),'Recyclabilité Prod Matx'!C:F,3,FALSE),"")</f>
        <v/>
      </c>
      <c r="E8519" s="11" t="str">
        <f>IF($B8519 &lt;&gt; "",VLOOKUP(MID(B8519,3,5),'Recyclabilité Prod Matx'!C:F,4,FALSE), "")</f>
        <v/>
      </c>
      <c r="F8519" s="12" t="str">
        <f>IF($B8519 &lt;&gt; "", IF(C8519="Totale","",IF(D8519 = 0, "", VLOOKUP(D8519,'Cond Compo'!A:B,2,FALSE))),"")</f>
        <v/>
      </c>
      <c r="G8519" s="28"/>
      <c r="H8519" s="11" t="str">
        <f xml:space="preserve"> IF(C8519="Totale",2,IF($G8519 &lt;&gt; "", IF(D8519 = "E",MATCH(G8519, 'Cond Compo'!D$16:D$18, 0), MATCH(G8519, 'Cond Compo'!C$16:C$19, 0)), ""))</f>
        <v/>
      </c>
      <c r="I8519" s="12" t="str">
        <f>IF($E8519 &lt;&gt; "", IF(E8519 = 0, "", VLOOKUP(E8519,'Cond Perturbation'!A:B,2,FALSE)),"")</f>
        <v/>
      </c>
      <c r="J8519" s="28"/>
      <c r="K8519" s="29" t="str">
        <f>IF($B8519 &lt;&gt; "", IF(C8519="Oui",IF(H8519=1,IF(E8519=0,Résultat!G$8,IF(J8519="No",Résultat!$G$8,Résultat!$G$7)),IF(H8519=2,IF(E8519=0,Résultat!G$9,IF(J8519="No",Résultat!$G$9,Résultat!$G$7)),Résultat!$G$7)),IF(C8519 = "Totale", IF(H8519=1,IF(E8519=0,Résultat!G$8,IF(J8519="No",Résultat!$G$9,Résultat!$G$7)),IF(H8519=2,IF(E8519=0,Résultat!G$9,IF(J8519="No",Résultat!$G$9,Résultat!$G$7)),Résultat!$G$7)),Résultat!$G$7)), "")</f>
        <v/>
      </c>
    </row>
    <row r="8520" spans="1:11" ht="20.100000000000001" customHeight="1">
      <c r="A8520" s="26"/>
      <c r="B8520" s="27"/>
      <c r="C8520" s="11" t="str">
        <f>IF($B8520 &lt;&gt; "",VLOOKUP(MID(B8520,3,5),'Recyclabilité Prod Matx'!C:F,2,FALSE), "")</f>
        <v/>
      </c>
      <c r="D8520" s="11" t="str">
        <f>IF($B8520 &lt;&gt; "",VLOOKUP(MID(B8520,3,5),'Recyclabilité Prod Matx'!C:F,3,FALSE),"")</f>
        <v/>
      </c>
      <c r="E8520" s="11" t="str">
        <f>IF($B8520 &lt;&gt; "",VLOOKUP(MID(B8520,3,5),'Recyclabilité Prod Matx'!C:F,4,FALSE), "")</f>
        <v/>
      </c>
      <c r="F8520" s="12" t="str">
        <f>IF($B8520 &lt;&gt; "", IF(C8520="Totale","",IF(D8520 = 0, "", VLOOKUP(D8520,'Cond Compo'!A:B,2,FALSE))),"")</f>
        <v/>
      </c>
      <c r="G8520" s="28"/>
      <c r="H8520" s="11" t="str">
        <f xml:space="preserve"> IF(C8520="Totale",2,IF($G8520 &lt;&gt; "", IF(D8520 = "E",MATCH(G8520, 'Cond Compo'!D$16:D$18, 0), MATCH(G8520, 'Cond Compo'!C$16:C$19, 0)), ""))</f>
        <v/>
      </c>
      <c r="I8520" s="12" t="str">
        <f>IF($E8520 &lt;&gt; "", IF(E8520 = 0, "", VLOOKUP(E8520,'Cond Perturbation'!A:B,2,FALSE)),"")</f>
        <v/>
      </c>
      <c r="J8520" s="28"/>
      <c r="K8520" s="29" t="str">
        <f>IF($B8520 &lt;&gt; "", IF(C8520="Oui",IF(H8520=1,IF(E8520=0,Résultat!G$8,IF(J8520="No",Résultat!$G$8,Résultat!$G$7)),IF(H8520=2,IF(E8520=0,Résultat!G$9,IF(J8520="No",Résultat!$G$9,Résultat!$G$7)),Résultat!$G$7)),IF(C8520 = "Totale", IF(H8520=1,IF(E8520=0,Résultat!G$8,IF(J8520="No",Résultat!$G$9,Résultat!$G$7)),IF(H8520=2,IF(E8520=0,Résultat!G$9,IF(J8520="No",Résultat!$G$9,Résultat!$G$7)),Résultat!$G$7)),Résultat!$G$7)), "")</f>
        <v/>
      </c>
    </row>
    <row r="8521" spans="1:11" ht="20.100000000000001" customHeight="1">
      <c r="A8521" s="26"/>
      <c r="B8521" s="27"/>
      <c r="C8521" s="11" t="str">
        <f>IF($B8521 &lt;&gt; "",VLOOKUP(MID(B8521,3,5),'Recyclabilité Prod Matx'!C:F,2,FALSE), "")</f>
        <v/>
      </c>
      <c r="D8521" s="11" t="str">
        <f>IF($B8521 &lt;&gt; "",VLOOKUP(MID(B8521,3,5),'Recyclabilité Prod Matx'!C:F,3,FALSE),"")</f>
        <v/>
      </c>
      <c r="E8521" s="11" t="str">
        <f>IF($B8521 &lt;&gt; "",VLOOKUP(MID(B8521,3,5),'Recyclabilité Prod Matx'!C:F,4,FALSE), "")</f>
        <v/>
      </c>
      <c r="F8521" s="12" t="str">
        <f>IF($B8521 &lt;&gt; "", IF(C8521="Totale","",IF(D8521 = 0, "", VLOOKUP(D8521,'Cond Compo'!A:B,2,FALSE))),"")</f>
        <v/>
      </c>
      <c r="G8521" s="28"/>
      <c r="H8521" s="11" t="str">
        <f xml:space="preserve"> IF(C8521="Totale",2,IF($G8521 &lt;&gt; "", IF(D8521 = "E",MATCH(G8521, 'Cond Compo'!D$16:D$18, 0), MATCH(G8521, 'Cond Compo'!C$16:C$19, 0)), ""))</f>
        <v/>
      </c>
      <c r="I8521" s="12" t="str">
        <f>IF($E8521 &lt;&gt; "", IF(E8521 = 0, "", VLOOKUP(E8521,'Cond Perturbation'!A:B,2,FALSE)),"")</f>
        <v/>
      </c>
      <c r="J8521" s="28"/>
      <c r="K8521" s="29" t="str">
        <f>IF($B8521 &lt;&gt; "", IF(C8521="Oui",IF(H8521=1,IF(E8521=0,Résultat!G$8,IF(J8521="No",Résultat!$G$8,Résultat!$G$7)),IF(H8521=2,IF(E8521=0,Résultat!G$9,IF(J8521="No",Résultat!$G$9,Résultat!$G$7)),Résultat!$G$7)),IF(C8521 = "Totale", IF(H8521=1,IF(E8521=0,Résultat!G$8,IF(J8521="No",Résultat!$G$9,Résultat!$G$7)),IF(H8521=2,IF(E8521=0,Résultat!G$9,IF(J8521="No",Résultat!$G$9,Résultat!$G$7)),Résultat!$G$7)),Résultat!$G$7)), "")</f>
        <v/>
      </c>
    </row>
    <row r="8522" spans="1:11" ht="20.100000000000001" customHeight="1">
      <c r="A8522" s="26"/>
      <c r="B8522" s="27"/>
      <c r="C8522" s="11" t="str">
        <f>IF($B8522 &lt;&gt; "",VLOOKUP(MID(B8522,3,5),'Recyclabilité Prod Matx'!C:F,2,FALSE), "")</f>
        <v/>
      </c>
      <c r="D8522" s="11" t="str">
        <f>IF($B8522 &lt;&gt; "",VLOOKUP(MID(B8522,3,5),'Recyclabilité Prod Matx'!C:F,3,FALSE),"")</f>
        <v/>
      </c>
      <c r="E8522" s="11" t="str">
        <f>IF($B8522 &lt;&gt; "",VLOOKUP(MID(B8522,3,5),'Recyclabilité Prod Matx'!C:F,4,FALSE), "")</f>
        <v/>
      </c>
      <c r="F8522" s="12" t="str">
        <f>IF($B8522 &lt;&gt; "", IF(C8522="Totale","",IF(D8522 = 0, "", VLOOKUP(D8522,'Cond Compo'!A:B,2,FALSE))),"")</f>
        <v/>
      </c>
      <c r="G8522" s="28"/>
      <c r="H8522" s="11" t="str">
        <f xml:space="preserve"> IF(C8522="Totale",2,IF($G8522 &lt;&gt; "", IF(D8522 = "E",MATCH(G8522, 'Cond Compo'!D$16:D$18, 0), MATCH(G8522, 'Cond Compo'!C$16:C$19, 0)), ""))</f>
        <v/>
      </c>
      <c r="I8522" s="12" t="str">
        <f>IF($E8522 &lt;&gt; "", IF(E8522 = 0, "", VLOOKUP(E8522,'Cond Perturbation'!A:B,2,FALSE)),"")</f>
        <v/>
      </c>
      <c r="J8522" s="28"/>
      <c r="K8522" s="29" t="str">
        <f>IF($B8522 &lt;&gt; "", IF(C8522="Oui",IF(H8522=1,IF(E8522=0,Résultat!G$8,IF(J8522="No",Résultat!$G$8,Résultat!$G$7)),IF(H8522=2,IF(E8522=0,Résultat!G$9,IF(J8522="No",Résultat!$G$9,Résultat!$G$7)),Résultat!$G$7)),IF(C8522 = "Totale", IF(H8522=1,IF(E8522=0,Résultat!G$8,IF(J8522="No",Résultat!$G$9,Résultat!$G$7)),IF(H8522=2,IF(E8522=0,Résultat!G$9,IF(J8522="No",Résultat!$G$9,Résultat!$G$7)),Résultat!$G$7)),Résultat!$G$7)), "")</f>
        <v/>
      </c>
    </row>
    <row r="8523" spans="1:11" ht="20.100000000000001" customHeight="1">
      <c r="A8523" s="26"/>
      <c r="B8523" s="27"/>
      <c r="C8523" s="11" t="str">
        <f>IF($B8523 &lt;&gt; "",VLOOKUP(MID(B8523,3,5),'Recyclabilité Prod Matx'!C:F,2,FALSE), "")</f>
        <v/>
      </c>
      <c r="D8523" s="11" t="str">
        <f>IF($B8523 &lt;&gt; "",VLOOKUP(MID(B8523,3,5),'Recyclabilité Prod Matx'!C:F,3,FALSE),"")</f>
        <v/>
      </c>
      <c r="E8523" s="11" t="str">
        <f>IF($B8523 &lt;&gt; "",VLOOKUP(MID(B8523,3,5),'Recyclabilité Prod Matx'!C:F,4,FALSE), "")</f>
        <v/>
      </c>
      <c r="F8523" s="12" t="str">
        <f>IF($B8523 &lt;&gt; "", IF(C8523="Totale","",IF(D8523 = 0, "", VLOOKUP(D8523,'Cond Compo'!A:B,2,FALSE))),"")</f>
        <v/>
      </c>
      <c r="G8523" s="28"/>
      <c r="H8523" s="11" t="str">
        <f xml:space="preserve"> IF(C8523="Totale",2,IF($G8523 &lt;&gt; "", IF(D8523 = "E",MATCH(G8523, 'Cond Compo'!D$16:D$18, 0), MATCH(G8523, 'Cond Compo'!C$16:C$19, 0)), ""))</f>
        <v/>
      </c>
      <c r="I8523" s="12" t="str">
        <f>IF($E8523 &lt;&gt; "", IF(E8523 = 0, "", VLOOKUP(E8523,'Cond Perturbation'!A:B,2,FALSE)),"")</f>
        <v/>
      </c>
      <c r="J8523" s="28"/>
      <c r="K8523" s="29" t="str">
        <f>IF($B8523 &lt;&gt; "", IF(C8523="Oui",IF(H8523=1,IF(E8523=0,Résultat!G$8,IF(J8523="No",Résultat!$G$8,Résultat!$G$7)),IF(H8523=2,IF(E8523=0,Résultat!G$9,IF(J8523="No",Résultat!$G$9,Résultat!$G$7)),Résultat!$G$7)),IF(C8523 = "Totale", IF(H8523=1,IF(E8523=0,Résultat!G$8,IF(J8523="No",Résultat!$G$9,Résultat!$G$7)),IF(H8523=2,IF(E8523=0,Résultat!G$9,IF(J8523="No",Résultat!$G$9,Résultat!$G$7)),Résultat!$G$7)),Résultat!$G$7)), "")</f>
        <v/>
      </c>
    </row>
    <row r="8524" spans="1:11" ht="20.100000000000001" customHeight="1">
      <c r="A8524" s="26"/>
      <c r="B8524" s="27"/>
      <c r="C8524" s="11" t="str">
        <f>IF($B8524 &lt;&gt; "",VLOOKUP(MID(B8524,3,5),'Recyclabilité Prod Matx'!C:F,2,FALSE), "")</f>
        <v/>
      </c>
      <c r="D8524" s="11" t="str">
        <f>IF($B8524 &lt;&gt; "",VLOOKUP(MID(B8524,3,5),'Recyclabilité Prod Matx'!C:F,3,FALSE),"")</f>
        <v/>
      </c>
      <c r="E8524" s="11" t="str">
        <f>IF($B8524 &lt;&gt; "",VLOOKUP(MID(B8524,3,5),'Recyclabilité Prod Matx'!C:F,4,FALSE), "")</f>
        <v/>
      </c>
      <c r="F8524" s="12" t="str">
        <f>IF($B8524 &lt;&gt; "", IF(C8524="Totale","",IF(D8524 = 0, "", VLOOKUP(D8524,'Cond Compo'!A:B,2,FALSE))),"")</f>
        <v/>
      </c>
      <c r="G8524" s="28"/>
      <c r="H8524" s="11" t="str">
        <f xml:space="preserve"> IF(C8524="Totale",2,IF($G8524 &lt;&gt; "", IF(D8524 = "E",MATCH(G8524, 'Cond Compo'!D$16:D$18, 0), MATCH(G8524, 'Cond Compo'!C$16:C$19, 0)), ""))</f>
        <v/>
      </c>
      <c r="I8524" s="12" t="str">
        <f>IF($E8524 &lt;&gt; "", IF(E8524 = 0, "", VLOOKUP(E8524,'Cond Perturbation'!A:B,2,FALSE)),"")</f>
        <v/>
      </c>
      <c r="J8524" s="28"/>
      <c r="K8524" s="29" t="str">
        <f>IF($B8524 &lt;&gt; "", IF(C8524="Oui",IF(H8524=1,IF(E8524=0,Résultat!G$8,IF(J8524="No",Résultat!$G$8,Résultat!$G$7)),IF(H8524=2,IF(E8524=0,Résultat!G$9,IF(J8524="No",Résultat!$G$9,Résultat!$G$7)),Résultat!$G$7)),IF(C8524 = "Totale", IF(H8524=1,IF(E8524=0,Résultat!G$8,IF(J8524="No",Résultat!$G$9,Résultat!$G$7)),IF(H8524=2,IF(E8524=0,Résultat!G$9,IF(J8524="No",Résultat!$G$9,Résultat!$G$7)),Résultat!$G$7)),Résultat!$G$7)), "")</f>
        <v/>
      </c>
    </row>
    <row r="8525" spans="1:11" ht="20.100000000000001" customHeight="1">
      <c r="A8525" s="26"/>
      <c r="B8525" s="27"/>
      <c r="C8525" s="11" t="str">
        <f>IF($B8525 &lt;&gt; "",VLOOKUP(MID(B8525,3,5),'Recyclabilité Prod Matx'!C:F,2,FALSE), "")</f>
        <v/>
      </c>
      <c r="D8525" s="11" t="str">
        <f>IF($B8525 &lt;&gt; "",VLOOKUP(MID(B8525,3,5),'Recyclabilité Prod Matx'!C:F,3,FALSE),"")</f>
        <v/>
      </c>
      <c r="E8525" s="11" t="str">
        <f>IF($B8525 &lt;&gt; "",VLOOKUP(MID(B8525,3,5),'Recyclabilité Prod Matx'!C:F,4,FALSE), "")</f>
        <v/>
      </c>
      <c r="F8525" s="12" t="str">
        <f>IF($B8525 &lt;&gt; "", IF(C8525="Totale","",IF(D8525 = 0, "", VLOOKUP(D8525,'Cond Compo'!A:B,2,FALSE))),"")</f>
        <v/>
      </c>
      <c r="G8525" s="28"/>
      <c r="H8525" s="11" t="str">
        <f xml:space="preserve"> IF(C8525="Totale",2,IF($G8525 &lt;&gt; "", IF(D8525 = "E",MATCH(G8525, 'Cond Compo'!D$16:D$18, 0), MATCH(G8525, 'Cond Compo'!C$16:C$19, 0)), ""))</f>
        <v/>
      </c>
      <c r="I8525" s="12" t="str">
        <f>IF($E8525 &lt;&gt; "", IF(E8525 = 0, "", VLOOKUP(E8525,'Cond Perturbation'!A:B,2,FALSE)),"")</f>
        <v/>
      </c>
      <c r="J8525" s="28"/>
      <c r="K8525" s="29" t="str">
        <f>IF($B8525 &lt;&gt; "", IF(C8525="Oui",IF(H8525=1,IF(E8525=0,Résultat!G$8,IF(J8525="No",Résultat!$G$8,Résultat!$G$7)),IF(H8525=2,IF(E8525=0,Résultat!G$9,IF(J8525="No",Résultat!$G$9,Résultat!$G$7)),Résultat!$G$7)),IF(C8525 = "Totale", IF(H8525=1,IF(E8525=0,Résultat!G$8,IF(J8525="No",Résultat!$G$9,Résultat!$G$7)),IF(H8525=2,IF(E8525=0,Résultat!G$9,IF(J8525="No",Résultat!$G$9,Résultat!$G$7)),Résultat!$G$7)),Résultat!$G$7)), "")</f>
        <v/>
      </c>
    </row>
    <row r="8526" spans="1:11" ht="20.100000000000001" customHeight="1">
      <c r="A8526" s="26"/>
      <c r="B8526" s="27"/>
      <c r="C8526" s="11" t="str">
        <f>IF($B8526 &lt;&gt; "",VLOOKUP(MID(B8526,3,5),'Recyclabilité Prod Matx'!C:F,2,FALSE), "")</f>
        <v/>
      </c>
      <c r="D8526" s="11" t="str">
        <f>IF($B8526 &lt;&gt; "",VLOOKUP(MID(B8526,3,5),'Recyclabilité Prod Matx'!C:F,3,FALSE),"")</f>
        <v/>
      </c>
      <c r="E8526" s="11" t="str">
        <f>IF($B8526 &lt;&gt; "",VLOOKUP(MID(B8526,3,5),'Recyclabilité Prod Matx'!C:F,4,FALSE), "")</f>
        <v/>
      </c>
      <c r="F8526" s="12" t="str">
        <f>IF($B8526 &lt;&gt; "", IF(C8526="Totale","",IF(D8526 = 0, "", VLOOKUP(D8526,'Cond Compo'!A:B,2,FALSE))),"")</f>
        <v/>
      </c>
      <c r="G8526" s="28"/>
      <c r="H8526" s="11" t="str">
        <f xml:space="preserve"> IF(C8526="Totale",2,IF($G8526 &lt;&gt; "", IF(D8526 = "E",MATCH(G8526, 'Cond Compo'!D$16:D$18, 0), MATCH(G8526, 'Cond Compo'!C$16:C$19, 0)), ""))</f>
        <v/>
      </c>
      <c r="I8526" s="12" t="str">
        <f>IF($E8526 &lt;&gt; "", IF(E8526 = 0, "", VLOOKUP(E8526,'Cond Perturbation'!A:B,2,FALSE)),"")</f>
        <v/>
      </c>
      <c r="J8526" s="28"/>
      <c r="K8526" s="29" t="str">
        <f>IF($B8526 &lt;&gt; "", IF(C8526="Oui",IF(H8526=1,IF(E8526=0,Résultat!G$8,IF(J8526="No",Résultat!$G$8,Résultat!$G$7)),IF(H8526=2,IF(E8526=0,Résultat!G$9,IF(J8526="No",Résultat!$G$9,Résultat!$G$7)),Résultat!$G$7)),IF(C8526 = "Totale", IF(H8526=1,IF(E8526=0,Résultat!G$8,IF(J8526="No",Résultat!$G$9,Résultat!$G$7)),IF(H8526=2,IF(E8526=0,Résultat!G$9,IF(J8526="No",Résultat!$G$9,Résultat!$G$7)),Résultat!$G$7)),Résultat!$G$7)), "")</f>
        <v/>
      </c>
    </row>
    <row r="8527" spans="1:11" ht="20.100000000000001" customHeight="1">
      <c r="A8527" s="26"/>
      <c r="B8527" s="27"/>
      <c r="C8527" s="11" t="str">
        <f>IF($B8527 &lt;&gt; "",VLOOKUP(MID(B8527,3,5),'Recyclabilité Prod Matx'!C:F,2,FALSE), "")</f>
        <v/>
      </c>
      <c r="D8527" s="11" t="str">
        <f>IF($B8527 &lt;&gt; "",VLOOKUP(MID(B8527,3,5),'Recyclabilité Prod Matx'!C:F,3,FALSE),"")</f>
        <v/>
      </c>
      <c r="E8527" s="11" t="str">
        <f>IF($B8527 &lt;&gt; "",VLOOKUP(MID(B8527,3,5),'Recyclabilité Prod Matx'!C:F,4,FALSE), "")</f>
        <v/>
      </c>
      <c r="F8527" s="12" t="str">
        <f>IF($B8527 &lt;&gt; "", IF(C8527="Totale","",IF(D8527 = 0, "", VLOOKUP(D8527,'Cond Compo'!A:B,2,FALSE))),"")</f>
        <v/>
      </c>
      <c r="G8527" s="28"/>
      <c r="H8527" s="11" t="str">
        <f xml:space="preserve"> IF(C8527="Totale",2,IF($G8527 &lt;&gt; "", IF(D8527 = "E",MATCH(G8527, 'Cond Compo'!D$16:D$18, 0), MATCH(G8527, 'Cond Compo'!C$16:C$19, 0)), ""))</f>
        <v/>
      </c>
      <c r="I8527" s="12" t="str">
        <f>IF($E8527 &lt;&gt; "", IF(E8527 = 0, "", VLOOKUP(E8527,'Cond Perturbation'!A:B,2,FALSE)),"")</f>
        <v/>
      </c>
      <c r="J8527" s="28"/>
      <c r="K8527" s="29" t="str">
        <f>IF($B8527 &lt;&gt; "", IF(C8527="Oui",IF(H8527=1,IF(E8527=0,Résultat!G$8,IF(J8527="No",Résultat!$G$8,Résultat!$G$7)),IF(H8527=2,IF(E8527=0,Résultat!G$9,IF(J8527="No",Résultat!$G$9,Résultat!$G$7)),Résultat!$G$7)),IF(C8527 = "Totale", IF(H8527=1,IF(E8527=0,Résultat!G$8,IF(J8527="No",Résultat!$G$9,Résultat!$G$7)),IF(H8527=2,IF(E8527=0,Résultat!G$9,IF(J8527="No",Résultat!$G$9,Résultat!$G$7)),Résultat!$G$7)),Résultat!$G$7)), "")</f>
        <v/>
      </c>
    </row>
    <row r="8528" spans="1:11" ht="20.100000000000001" customHeight="1">
      <c r="A8528" s="26"/>
      <c r="B8528" s="27"/>
      <c r="C8528" s="11" t="str">
        <f>IF($B8528 &lt;&gt; "",VLOOKUP(MID(B8528,3,5),'Recyclabilité Prod Matx'!C:F,2,FALSE), "")</f>
        <v/>
      </c>
      <c r="D8528" s="11" t="str">
        <f>IF($B8528 &lt;&gt; "",VLOOKUP(MID(B8528,3,5),'Recyclabilité Prod Matx'!C:F,3,FALSE),"")</f>
        <v/>
      </c>
      <c r="E8528" s="11" t="str">
        <f>IF($B8528 &lt;&gt; "",VLOOKUP(MID(B8528,3,5),'Recyclabilité Prod Matx'!C:F,4,FALSE), "")</f>
        <v/>
      </c>
      <c r="F8528" s="12" t="str">
        <f>IF($B8528 &lt;&gt; "", IF(C8528="Totale","",IF(D8528 = 0, "", VLOOKUP(D8528,'Cond Compo'!A:B,2,FALSE))),"")</f>
        <v/>
      </c>
      <c r="G8528" s="28"/>
      <c r="H8528" s="11" t="str">
        <f xml:space="preserve"> IF(C8528="Totale",2,IF($G8528 &lt;&gt; "", IF(D8528 = "E",MATCH(G8528, 'Cond Compo'!D$16:D$18, 0), MATCH(G8528, 'Cond Compo'!C$16:C$19, 0)), ""))</f>
        <v/>
      </c>
      <c r="I8528" s="12" t="str">
        <f>IF($E8528 &lt;&gt; "", IF(E8528 = 0, "", VLOOKUP(E8528,'Cond Perturbation'!A:B,2,FALSE)),"")</f>
        <v/>
      </c>
      <c r="J8528" s="28"/>
      <c r="K8528" s="29" t="str">
        <f>IF($B8528 &lt;&gt; "", IF(C8528="Oui",IF(H8528=1,IF(E8528=0,Résultat!G$8,IF(J8528="No",Résultat!$G$8,Résultat!$G$7)),IF(H8528=2,IF(E8528=0,Résultat!G$9,IF(J8528="No",Résultat!$G$9,Résultat!$G$7)),Résultat!$G$7)),IF(C8528 = "Totale", IF(H8528=1,IF(E8528=0,Résultat!G$8,IF(J8528="No",Résultat!$G$9,Résultat!$G$7)),IF(H8528=2,IF(E8528=0,Résultat!G$9,IF(J8528="No",Résultat!$G$9,Résultat!$G$7)),Résultat!$G$7)),Résultat!$G$7)), "")</f>
        <v/>
      </c>
    </row>
    <row r="8529" spans="1:11" ht="20.100000000000001" customHeight="1">
      <c r="A8529" s="26"/>
      <c r="B8529" s="27"/>
      <c r="C8529" s="11" t="str">
        <f>IF($B8529 &lt;&gt; "",VLOOKUP(MID(B8529,3,5),'Recyclabilité Prod Matx'!C:F,2,FALSE), "")</f>
        <v/>
      </c>
      <c r="D8529" s="11" t="str">
        <f>IF($B8529 &lt;&gt; "",VLOOKUP(MID(B8529,3,5),'Recyclabilité Prod Matx'!C:F,3,FALSE),"")</f>
        <v/>
      </c>
      <c r="E8529" s="11" t="str">
        <f>IF($B8529 &lt;&gt; "",VLOOKUP(MID(B8529,3,5),'Recyclabilité Prod Matx'!C:F,4,FALSE), "")</f>
        <v/>
      </c>
      <c r="F8529" s="12" t="str">
        <f>IF($B8529 &lt;&gt; "", IF(C8529="Totale","",IF(D8529 = 0, "", VLOOKUP(D8529,'Cond Compo'!A:B,2,FALSE))),"")</f>
        <v/>
      </c>
      <c r="G8529" s="28"/>
      <c r="H8529" s="11" t="str">
        <f xml:space="preserve"> IF(C8529="Totale",2,IF($G8529 &lt;&gt; "", IF(D8529 = "E",MATCH(G8529, 'Cond Compo'!D$16:D$18, 0), MATCH(G8529, 'Cond Compo'!C$16:C$19, 0)), ""))</f>
        <v/>
      </c>
      <c r="I8529" s="12" t="str">
        <f>IF($E8529 &lt;&gt; "", IF(E8529 = 0, "", VLOOKUP(E8529,'Cond Perturbation'!A:B,2,FALSE)),"")</f>
        <v/>
      </c>
      <c r="J8529" s="28"/>
      <c r="K8529" s="29" t="str">
        <f>IF($B8529 &lt;&gt; "", IF(C8529="Oui",IF(H8529=1,IF(E8529=0,Résultat!G$8,IF(J8529="No",Résultat!$G$8,Résultat!$G$7)),IF(H8529=2,IF(E8529=0,Résultat!G$9,IF(J8529="No",Résultat!$G$9,Résultat!$G$7)),Résultat!$G$7)),IF(C8529 = "Totale", IF(H8529=1,IF(E8529=0,Résultat!G$8,IF(J8529="No",Résultat!$G$9,Résultat!$G$7)),IF(H8529=2,IF(E8529=0,Résultat!G$9,IF(J8529="No",Résultat!$G$9,Résultat!$G$7)),Résultat!$G$7)),Résultat!$G$7)), "")</f>
        <v/>
      </c>
    </row>
    <row r="8530" spans="1:11" ht="20.100000000000001" customHeight="1">
      <c r="A8530" s="26"/>
      <c r="B8530" s="27"/>
      <c r="C8530" s="11" t="str">
        <f>IF($B8530 &lt;&gt; "",VLOOKUP(MID(B8530,3,5),'Recyclabilité Prod Matx'!C:F,2,FALSE), "")</f>
        <v/>
      </c>
      <c r="D8530" s="11" t="str">
        <f>IF($B8530 &lt;&gt; "",VLOOKUP(MID(B8530,3,5),'Recyclabilité Prod Matx'!C:F,3,FALSE),"")</f>
        <v/>
      </c>
      <c r="E8530" s="11" t="str">
        <f>IF($B8530 &lt;&gt; "",VLOOKUP(MID(B8530,3,5),'Recyclabilité Prod Matx'!C:F,4,FALSE), "")</f>
        <v/>
      </c>
      <c r="F8530" s="12" t="str">
        <f>IF($B8530 &lt;&gt; "", IF(C8530="Totale","",IF(D8530 = 0, "", VLOOKUP(D8530,'Cond Compo'!A:B,2,FALSE))),"")</f>
        <v/>
      </c>
      <c r="G8530" s="28"/>
      <c r="H8530" s="11" t="str">
        <f xml:space="preserve"> IF(C8530="Totale",2,IF($G8530 &lt;&gt; "", IF(D8530 = "E",MATCH(G8530, 'Cond Compo'!D$16:D$18, 0), MATCH(G8530, 'Cond Compo'!C$16:C$19, 0)), ""))</f>
        <v/>
      </c>
      <c r="I8530" s="12" t="str">
        <f>IF($E8530 &lt;&gt; "", IF(E8530 = 0, "", VLOOKUP(E8530,'Cond Perturbation'!A:B,2,FALSE)),"")</f>
        <v/>
      </c>
      <c r="J8530" s="28"/>
      <c r="K8530" s="29" t="str">
        <f>IF($B8530 &lt;&gt; "", IF(C8530="Oui",IF(H8530=1,IF(E8530=0,Résultat!G$8,IF(J8530="No",Résultat!$G$8,Résultat!$G$7)),IF(H8530=2,IF(E8530=0,Résultat!G$9,IF(J8530="No",Résultat!$G$9,Résultat!$G$7)),Résultat!$G$7)),IF(C8530 = "Totale", IF(H8530=1,IF(E8530=0,Résultat!G$8,IF(J8530="No",Résultat!$G$9,Résultat!$G$7)),IF(H8530=2,IF(E8530=0,Résultat!G$9,IF(J8530="No",Résultat!$G$9,Résultat!$G$7)),Résultat!$G$7)),Résultat!$G$7)), "")</f>
        <v/>
      </c>
    </row>
    <row r="8531" spans="1:11" ht="20.100000000000001" customHeight="1">
      <c r="A8531" s="26"/>
      <c r="B8531" s="27"/>
      <c r="C8531" s="11" t="str">
        <f>IF($B8531 &lt;&gt; "",VLOOKUP(MID(B8531,3,5),'Recyclabilité Prod Matx'!C:F,2,FALSE), "")</f>
        <v/>
      </c>
      <c r="D8531" s="11" t="str">
        <f>IF($B8531 &lt;&gt; "",VLOOKUP(MID(B8531,3,5),'Recyclabilité Prod Matx'!C:F,3,FALSE),"")</f>
        <v/>
      </c>
      <c r="E8531" s="11" t="str">
        <f>IF($B8531 &lt;&gt; "",VLOOKUP(MID(B8531,3,5),'Recyclabilité Prod Matx'!C:F,4,FALSE), "")</f>
        <v/>
      </c>
      <c r="F8531" s="12" t="str">
        <f>IF($B8531 &lt;&gt; "", IF(C8531="Totale","",IF(D8531 = 0, "", VLOOKUP(D8531,'Cond Compo'!A:B,2,FALSE))),"")</f>
        <v/>
      </c>
      <c r="G8531" s="28"/>
      <c r="H8531" s="11" t="str">
        <f xml:space="preserve"> IF(C8531="Totale",2,IF($G8531 &lt;&gt; "", IF(D8531 = "E",MATCH(G8531, 'Cond Compo'!D$16:D$18, 0), MATCH(G8531, 'Cond Compo'!C$16:C$19, 0)), ""))</f>
        <v/>
      </c>
      <c r="I8531" s="12" t="str">
        <f>IF($E8531 &lt;&gt; "", IF(E8531 = 0, "", VLOOKUP(E8531,'Cond Perturbation'!A:B,2,FALSE)),"")</f>
        <v/>
      </c>
      <c r="J8531" s="28"/>
      <c r="K8531" s="29" t="str">
        <f>IF($B8531 &lt;&gt; "", IF(C8531="Oui",IF(H8531=1,IF(E8531=0,Résultat!G$8,IF(J8531="No",Résultat!$G$8,Résultat!$G$7)),IF(H8531=2,IF(E8531=0,Résultat!G$9,IF(J8531="No",Résultat!$G$9,Résultat!$G$7)),Résultat!$G$7)),IF(C8531 = "Totale", IF(H8531=1,IF(E8531=0,Résultat!G$8,IF(J8531="No",Résultat!$G$9,Résultat!$G$7)),IF(H8531=2,IF(E8531=0,Résultat!G$9,IF(J8531="No",Résultat!$G$9,Résultat!$G$7)),Résultat!$G$7)),Résultat!$G$7)), "")</f>
        <v/>
      </c>
    </row>
    <row r="8532" spans="1:11" ht="20.100000000000001" customHeight="1">
      <c r="A8532" s="26"/>
      <c r="B8532" s="27"/>
      <c r="C8532" s="11" t="str">
        <f>IF($B8532 &lt;&gt; "",VLOOKUP(MID(B8532,3,5),'Recyclabilité Prod Matx'!C:F,2,FALSE), "")</f>
        <v/>
      </c>
      <c r="D8532" s="11" t="str">
        <f>IF($B8532 &lt;&gt; "",VLOOKUP(MID(B8532,3,5),'Recyclabilité Prod Matx'!C:F,3,FALSE),"")</f>
        <v/>
      </c>
      <c r="E8532" s="11" t="str">
        <f>IF($B8532 &lt;&gt; "",VLOOKUP(MID(B8532,3,5),'Recyclabilité Prod Matx'!C:F,4,FALSE), "")</f>
        <v/>
      </c>
      <c r="F8532" s="12" t="str">
        <f>IF($B8532 &lt;&gt; "", IF(C8532="Totale","",IF(D8532 = 0, "", VLOOKUP(D8532,'Cond Compo'!A:B,2,FALSE))),"")</f>
        <v/>
      </c>
      <c r="G8532" s="28"/>
      <c r="H8532" s="11" t="str">
        <f xml:space="preserve"> IF(C8532="Totale",2,IF($G8532 &lt;&gt; "", IF(D8532 = "E",MATCH(G8532, 'Cond Compo'!D$16:D$18, 0), MATCH(G8532, 'Cond Compo'!C$16:C$19, 0)), ""))</f>
        <v/>
      </c>
      <c r="I8532" s="12" t="str">
        <f>IF($E8532 &lt;&gt; "", IF(E8532 = 0, "", VLOOKUP(E8532,'Cond Perturbation'!A:B,2,FALSE)),"")</f>
        <v/>
      </c>
      <c r="J8532" s="28"/>
      <c r="K8532" s="29" t="str">
        <f>IF($B8532 &lt;&gt; "", IF(C8532="Oui",IF(H8532=1,IF(E8532=0,Résultat!G$8,IF(J8532="No",Résultat!$G$8,Résultat!$G$7)),IF(H8532=2,IF(E8532=0,Résultat!G$9,IF(J8532="No",Résultat!$G$9,Résultat!$G$7)),Résultat!$G$7)),IF(C8532 = "Totale", IF(H8532=1,IF(E8532=0,Résultat!G$8,IF(J8532="No",Résultat!$G$9,Résultat!$G$7)),IF(H8532=2,IF(E8532=0,Résultat!G$9,IF(J8532="No",Résultat!$G$9,Résultat!$G$7)),Résultat!$G$7)),Résultat!$G$7)), "")</f>
        <v/>
      </c>
    </row>
    <row r="8533" spans="1:11" ht="20.100000000000001" customHeight="1">
      <c r="A8533" s="26"/>
      <c r="B8533" s="27"/>
      <c r="C8533" s="11" t="str">
        <f>IF($B8533 &lt;&gt; "",VLOOKUP(MID(B8533,3,5),'Recyclabilité Prod Matx'!C:F,2,FALSE), "")</f>
        <v/>
      </c>
      <c r="D8533" s="11" t="str">
        <f>IF($B8533 &lt;&gt; "",VLOOKUP(MID(B8533,3,5),'Recyclabilité Prod Matx'!C:F,3,FALSE),"")</f>
        <v/>
      </c>
      <c r="E8533" s="11" t="str">
        <f>IF($B8533 &lt;&gt; "",VLOOKUP(MID(B8533,3,5),'Recyclabilité Prod Matx'!C:F,4,FALSE), "")</f>
        <v/>
      </c>
      <c r="F8533" s="12" t="str">
        <f>IF($B8533 &lt;&gt; "", IF(C8533="Totale","",IF(D8533 = 0, "", VLOOKUP(D8533,'Cond Compo'!A:B,2,FALSE))),"")</f>
        <v/>
      </c>
      <c r="G8533" s="28"/>
      <c r="H8533" s="11" t="str">
        <f xml:space="preserve"> IF(C8533="Totale",2,IF($G8533 &lt;&gt; "", IF(D8533 = "E",MATCH(G8533, 'Cond Compo'!D$16:D$18, 0), MATCH(G8533, 'Cond Compo'!C$16:C$19, 0)), ""))</f>
        <v/>
      </c>
      <c r="I8533" s="12" t="str">
        <f>IF($E8533 &lt;&gt; "", IF(E8533 = 0, "", VLOOKUP(E8533,'Cond Perturbation'!A:B,2,FALSE)),"")</f>
        <v/>
      </c>
      <c r="J8533" s="28"/>
      <c r="K8533" s="29" t="str">
        <f>IF($B8533 &lt;&gt; "", IF(C8533="Oui",IF(H8533=1,IF(E8533=0,Résultat!G$8,IF(J8533="No",Résultat!$G$8,Résultat!$G$7)),IF(H8533=2,IF(E8533=0,Résultat!G$9,IF(J8533="No",Résultat!$G$9,Résultat!$G$7)),Résultat!$G$7)),IF(C8533 = "Totale", IF(H8533=1,IF(E8533=0,Résultat!G$8,IF(J8533="No",Résultat!$G$9,Résultat!$G$7)),IF(H8533=2,IF(E8533=0,Résultat!G$9,IF(J8533="No",Résultat!$G$9,Résultat!$G$7)),Résultat!$G$7)),Résultat!$G$7)), "")</f>
        <v/>
      </c>
    </row>
    <row r="8534" spans="1:11" ht="20.100000000000001" customHeight="1">
      <c r="A8534" s="26"/>
      <c r="B8534" s="27"/>
      <c r="C8534" s="11" t="str">
        <f>IF($B8534 &lt;&gt; "",VLOOKUP(MID(B8534,3,5),'Recyclabilité Prod Matx'!C:F,2,FALSE), "")</f>
        <v/>
      </c>
      <c r="D8534" s="11" t="str">
        <f>IF($B8534 &lt;&gt; "",VLOOKUP(MID(B8534,3,5),'Recyclabilité Prod Matx'!C:F,3,FALSE),"")</f>
        <v/>
      </c>
      <c r="E8534" s="11" t="str">
        <f>IF($B8534 &lt;&gt; "",VLOOKUP(MID(B8534,3,5),'Recyclabilité Prod Matx'!C:F,4,FALSE), "")</f>
        <v/>
      </c>
      <c r="F8534" s="12" t="str">
        <f>IF($B8534 &lt;&gt; "", IF(C8534="Totale","",IF(D8534 = 0, "", VLOOKUP(D8534,'Cond Compo'!A:B,2,FALSE))),"")</f>
        <v/>
      </c>
      <c r="G8534" s="28"/>
      <c r="H8534" s="11" t="str">
        <f xml:space="preserve"> IF(C8534="Totale",2,IF($G8534 &lt;&gt; "", IF(D8534 = "E",MATCH(G8534, 'Cond Compo'!D$16:D$18, 0), MATCH(G8534, 'Cond Compo'!C$16:C$19, 0)), ""))</f>
        <v/>
      </c>
      <c r="I8534" s="12" t="str">
        <f>IF($E8534 &lt;&gt; "", IF(E8534 = 0, "", VLOOKUP(E8534,'Cond Perturbation'!A:B,2,FALSE)),"")</f>
        <v/>
      </c>
      <c r="J8534" s="28"/>
      <c r="K8534" s="29" t="str">
        <f>IF($B8534 &lt;&gt; "", IF(C8534="Oui",IF(H8534=1,IF(E8534=0,Résultat!G$8,IF(J8534="No",Résultat!$G$8,Résultat!$G$7)),IF(H8534=2,IF(E8534=0,Résultat!G$9,IF(J8534="No",Résultat!$G$9,Résultat!$G$7)),Résultat!$G$7)),IF(C8534 = "Totale", IF(H8534=1,IF(E8534=0,Résultat!G$8,IF(J8534="No",Résultat!$G$9,Résultat!$G$7)),IF(H8534=2,IF(E8534=0,Résultat!G$9,IF(J8534="No",Résultat!$G$9,Résultat!$G$7)),Résultat!$G$7)),Résultat!$G$7)), "")</f>
        <v/>
      </c>
    </row>
    <row r="8535" spans="1:11" ht="20.100000000000001" customHeight="1">
      <c r="A8535" s="26"/>
      <c r="B8535" s="27"/>
      <c r="C8535" s="11" t="str">
        <f>IF($B8535 &lt;&gt; "",VLOOKUP(MID(B8535,3,5),'Recyclabilité Prod Matx'!C:F,2,FALSE), "")</f>
        <v/>
      </c>
      <c r="D8535" s="11" t="str">
        <f>IF($B8535 &lt;&gt; "",VLOOKUP(MID(B8535,3,5),'Recyclabilité Prod Matx'!C:F,3,FALSE),"")</f>
        <v/>
      </c>
      <c r="E8535" s="11" t="str">
        <f>IF($B8535 &lt;&gt; "",VLOOKUP(MID(B8535,3,5),'Recyclabilité Prod Matx'!C:F,4,FALSE), "")</f>
        <v/>
      </c>
      <c r="F8535" s="12" t="str">
        <f>IF($B8535 &lt;&gt; "", IF(C8535="Totale","",IF(D8535 = 0, "", VLOOKUP(D8535,'Cond Compo'!A:B,2,FALSE))),"")</f>
        <v/>
      </c>
      <c r="G8535" s="28"/>
      <c r="H8535" s="11" t="str">
        <f xml:space="preserve"> IF(C8535="Totale",2,IF($G8535 &lt;&gt; "", IF(D8535 = "E",MATCH(G8535, 'Cond Compo'!D$16:D$18, 0), MATCH(G8535, 'Cond Compo'!C$16:C$19, 0)), ""))</f>
        <v/>
      </c>
      <c r="I8535" s="12" t="str">
        <f>IF($E8535 &lt;&gt; "", IF(E8535 = 0, "", VLOOKUP(E8535,'Cond Perturbation'!A:B,2,FALSE)),"")</f>
        <v/>
      </c>
      <c r="J8535" s="28"/>
      <c r="K8535" s="29" t="str">
        <f>IF($B8535 &lt;&gt; "", IF(C8535="Oui",IF(H8535=1,IF(E8535=0,Résultat!G$8,IF(J8535="No",Résultat!$G$8,Résultat!$G$7)),IF(H8535=2,IF(E8535=0,Résultat!G$9,IF(J8535="No",Résultat!$G$9,Résultat!$G$7)),Résultat!$G$7)),IF(C8535 = "Totale", IF(H8535=1,IF(E8535=0,Résultat!G$8,IF(J8535="No",Résultat!$G$9,Résultat!$G$7)),IF(H8535=2,IF(E8535=0,Résultat!G$9,IF(J8535="No",Résultat!$G$9,Résultat!$G$7)),Résultat!$G$7)),Résultat!$G$7)), "")</f>
        <v/>
      </c>
    </row>
    <row r="8536" spans="1:11" ht="20.100000000000001" customHeight="1">
      <c r="A8536" s="26"/>
      <c r="B8536" s="27"/>
      <c r="C8536" s="11" t="str">
        <f>IF($B8536 &lt;&gt; "",VLOOKUP(MID(B8536,3,5),'Recyclabilité Prod Matx'!C:F,2,FALSE), "")</f>
        <v/>
      </c>
      <c r="D8536" s="11" t="str">
        <f>IF($B8536 &lt;&gt; "",VLOOKUP(MID(B8536,3,5),'Recyclabilité Prod Matx'!C:F,3,FALSE),"")</f>
        <v/>
      </c>
      <c r="E8536" s="11" t="str">
        <f>IF($B8536 &lt;&gt; "",VLOOKUP(MID(B8536,3,5),'Recyclabilité Prod Matx'!C:F,4,FALSE), "")</f>
        <v/>
      </c>
      <c r="F8536" s="12" t="str">
        <f>IF($B8536 &lt;&gt; "", IF(C8536="Totale","",IF(D8536 = 0, "", VLOOKUP(D8536,'Cond Compo'!A:B,2,FALSE))),"")</f>
        <v/>
      </c>
      <c r="G8536" s="28"/>
      <c r="H8536" s="11" t="str">
        <f xml:space="preserve"> IF(C8536="Totale",2,IF($G8536 &lt;&gt; "", IF(D8536 = "E",MATCH(G8536, 'Cond Compo'!D$16:D$18, 0), MATCH(G8536, 'Cond Compo'!C$16:C$19, 0)), ""))</f>
        <v/>
      </c>
      <c r="I8536" s="12" t="str">
        <f>IF($E8536 &lt;&gt; "", IF(E8536 = 0, "", VLOOKUP(E8536,'Cond Perturbation'!A:B,2,FALSE)),"")</f>
        <v/>
      </c>
      <c r="J8536" s="28"/>
      <c r="K8536" s="29" t="str">
        <f>IF($B8536 &lt;&gt; "", IF(C8536="Oui",IF(H8536=1,IF(E8536=0,Résultat!G$8,IF(J8536="No",Résultat!$G$8,Résultat!$G$7)),IF(H8536=2,IF(E8536=0,Résultat!G$9,IF(J8536="No",Résultat!$G$9,Résultat!$G$7)),Résultat!$G$7)),IF(C8536 = "Totale", IF(H8536=1,IF(E8536=0,Résultat!G$8,IF(J8536="No",Résultat!$G$9,Résultat!$G$7)),IF(H8536=2,IF(E8536=0,Résultat!G$9,IF(J8536="No",Résultat!$G$9,Résultat!$G$7)),Résultat!$G$7)),Résultat!$G$7)), "")</f>
        <v/>
      </c>
    </row>
    <row r="8537" spans="1:11" ht="20.100000000000001" customHeight="1">
      <c r="A8537" s="26"/>
      <c r="B8537" s="27"/>
      <c r="C8537" s="11" t="str">
        <f>IF($B8537 &lt;&gt; "",VLOOKUP(MID(B8537,3,5),'Recyclabilité Prod Matx'!C:F,2,FALSE), "")</f>
        <v/>
      </c>
      <c r="D8537" s="11" t="str">
        <f>IF($B8537 &lt;&gt; "",VLOOKUP(MID(B8537,3,5),'Recyclabilité Prod Matx'!C:F,3,FALSE),"")</f>
        <v/>
      </c>
      <c r="E8537" s="11" t="str">
        <f>IF($B8537 &lt;&gt; "",VLOOKUP(MID(B8537,3,5),'Recyclabilité Prod Matx'!C:F,4,FALSE), "")</f>
        <v/>
      </c>
      <c r="F8537" s="12" t="str">
        <f>IF($B8537 &lt;&gt; "", IF(C8537="Totale","",IF(D8537 = 0, "", VLOOKUP(D8537,'Cond Compo'!A:B,2,FALSE))),"")</f>
        <v/>
      </c>
      <c r="G8537" s="28"/>
      <c r="H8537" s="11" t="str">
        <f xml:space="preserve"> IF(C8537="Totale",2,IF($G8537 &lt;&gt; "", IF(D8537 = "E",MATCH(G8537, 'Cond Compo'!D$16:D$18, 0), MATCH(G8537, 'Cond Compo'!C$16:C$19, 0)), ""))</f>
        <v/>
      </c>
      <c r="I8537" s="12" t="str">
        <f>IF($E8537 &lt;&gt; "", IF(E8537 = 0, "", VLOOKUP(E8537,'Cond Perturbation'!A:B,2,FALSE)),"")</f>
        <v/>
      </c>
      <c r="J8537" s="28"/>
      <c r="K8537" s="29" t="str">
        <f>IF($B8537 &lt;&gt; "", IF(C8537="Oui",IF(H8537=1,IF(E8537=0,Résultat!G$8,IF(J8537="No",Résultat!$G$8,Résultat!$G$7)),IF(H8537=2,IF(E8537=0,Résultat!G$9,IF(J8537="No",Résultat!$G$9,Résultat!$G$7)),Résultat!$G$7)),IF(C8537 = "Totale", IF(H8537=1,IF(E8537=0,Résultat!G$8,IF(J8537="No",Résultat!$G$9,Résultat!$G$7)),IF(H8537=2,IF(E8537=0,Résultat!G$9,IF(J8537="No",Résultat!$G$9,Résultat!$G$7)),Résultat!$G$7)),Résultat!$G$7)), "")</f>
        <v/>
      </c>
    </row>
    <row r="8538" spans="1:11" ht="20.100000000000001" customHeight="1">
      <c r="A8538" s="26"/>
      <c r="B8538" s="27"/>
      <c r="C8538" s="11" t="str">
        <f>IF($B8538 &lt;&gt; "",VLOOKUP(MID(B8538,3,5),'Recyclabilité Prod Matx'!C:F,2,FALSE), "")</f>
        <v/>
      </c>
      <c r="D8538" s="11" t="str">
        <f>IF($B8538 &lt;&gt; "",VLOOKUP(MID(B8538,3,5),'Recyclabilité Prod Matx'!C:F,3,FALSE),"")</f>
        <v/>
      </c>
      <c r="E8538" s="11" t="str">
        <f>IF($B8538 &lt;&gt; "",VLOOKUP(MID(B8538,3,5),'Recyclabilité Prod Matx'!C:F,4,FALSE), "")</f>
        <v/>
      </c>
      <c r="F8538" s="12" t="str">
        <f>IF($B8538 &lt;&gt; "", IF(C8538="Totale","",IF(D8538 = 0, "", VLOOKUP(D8538,'Cond Compo'!A:B,2,FALSE))),"")</f>
        <v/>
      </c>
      <c r="G8538" s="28"/>
      <c r="H8538" s="11" t="str">
        <f xml:space="preserve"> IF(C8538="Totale",2,IF($G8538 &lt;&gt; "", IF(D8538 = "E",MATCH(G8538, 'Cond Compo'!D$16:D$18, 0), MATCH(G8538, 'Cond Compo'!C$16:C$19, 0)), ""))</f>
        <v/>
      </c>
      <c r="I8538" s="12" t="str">
        <f>IF($E8538 &lt;&gt; "", IF(E8538 = 0, "", VLOOKUP(E8538,'Cond Perturbation'!A:B,2,FALSE)),"")</f>
        <v/>
      </c>
      <c r="J8538" s="28"/>
      <c r="K8538" s="29" t="str">
        <f>IF($B8538 &lt;&gt; "", IF(C8538="Oui",IF(H8538=1,IF(E8538=0,Résultat!G$8,IF(J8538="No",Résultat!$G$8,Résultat!$G$7)),IF(H8538=2,IF(E8538=0,Résultat!G$9,IF(J8538="No",Résultat!$G$9,Résultat!$G$7)),Résultat!$G$7)),IF(C8538 = "Totale", IF(H8538=1,IF(E8538=0,Résultat!G$8,IF(J8538="No",Résultat!$G$9,Résultat!$G$7)),IF(H8538=2,IF(E8538=0,Résultat!G$9,IF(J8538="No",Résultat!$G$9,Résultat!$G$7)),Résultat!$G$7)),Résultat!$G$7)), "")</f>
        <v/>
      </c>
    </row>
    <row r="8539" spans="1:11" ht="20.100000000000001" customHeight="1">
      <c r="A8539" s="26"/>
      <c r="B8539" s="27"/>
      <c r="C8539" s="11" t="str">
        <f>IF($B8539 &lt;&gt; "",VLOOKUP(MID(B8539,3,5),'Recyclabilité Prod Matx'!C:F,2,FALSE), "")</f>
        <v/>
      </c>
      <c r="D8539" s="11" t="str">
        <f>IF($B8539 &lt;&gt; "",VLOOKUP(MID(B8539,3,5),'Recyclabilité Prod Matx'!C:F,3,FALSE),"")</f>
        <v/>
      </c>
      <c r="E8539" s="11" t="str">
        <f>IF($B8539 &lt;&gt; "",VLOOKUP(MID(B8539,3,5),'Recyclabilité Prod Matx'!C:F,4,FALSE), "")</f>
        <v/>
      </c>
      <c r="F8539" s="12" t="str">
        <f>IF($B8539 &lt;&gt; "", IF(C8539="Totale","",IF(D8539 = 0, "", VLOOKUP(D8539,'Cond Compo'!A:B,2,FALSE))),"")</f>
        <v/>
      </c>
      <c r="G8539" s="28"/>
      <c r="H8539" s="11" t="str">
        <f xml:space="preserve"> IF(C8539="Totale",2,IF($G8539 &lt;&gt; "", IF(D8539 = "E",MATCH(G8539, 'Cond Compo'!D$16:D$18, 0), MATCH(G8539, 'Cond Compo'!C$16:C$19, 0)), ""))</f>
        <v/>
      </c>
      <c r="I8539" s="12" t="str">
        <f>IF($E8539 &lt;&gt; "", IF(E8539 = 0, "", VLOOKUP(E8539,'Cond Perturbation'!A:B,2,FALSE)),"")</f>
        <v/>
      </c>
      <c r="J8539" s="28"/>
      <c r="K8539" s="29" t="str">
        <f>IF($B8539 &lt;&gt; "", IF(C8539="Oui",IF(H8539=1,IF(E8539=0,Résultat!G$8,IF(J8539="No",Résultat!$G$8,Résultat!$G$7)),IF(H8539=2,IF(E8539=0,Résultat!G$9,IF(J8539="No",Résultat!$G$9,Résultat!$G$7)),Résultat!$G$7)),IF(C8539 = "Totale", IF(H8539=1,IF(E8539=0,Résultat!G$8,IF(J8539="No",Résultat!$G$9,Résultat!$G$7)),IF(H8539=2,IF(E8539=0,Résultat!G$9,IF(J8539="No",Résultat!$G$9,Résultat!$G$7)),Résultat!$G$7)),Résultat!$G$7)), "")</f>
        <v/>
      </c>
    </row>
    <row r="8540" spans="1:11" ht="20.100000000000001" customHeight="1">
      <c r="A8540" s="26"/>
      <c r="B8540" s="27"/>
      <c r="C8540" s="11" t="str">
        <f>IF($B8540 &lt;&gt; "",VLOOKUP(MID(B8540,3,5),'Recyclabilité Prod Matx'!C:F,2,FALSE), "")</f>
        <v/>
      </c>
      <c r="D8540" s="11" t="str">
        <f>IF($B8540 &lt;&gt; "",VLOOKUP(MID(B8540,3,5),'Recyclabilité Prod Matx'!C:F,3,FALSE),"")</f>
        <v/>
      </c>
      <c r="E8540" s="11" t="str">
        <f>IF($B8540 &lt;&gt; "",VLOOKUP(MID(B8540,3,5),'Recyclabilité Prod Matx'!C:F,4,FALSE), "")</f>
        <v/>
      </c>
      <c r="F8540" s="12" t="str">
        <f>IF($B8540 &lt;&gt; "", IF(C8540="Totale","",IF(D8540 = 0, "", VLOOKUP(D8540,'Cond Compo'!A:B,2,FALSE))),"")</f>
        <v/>
      </c>
      <c r="G8540" s="28"/>
      <c r="H8540" s="11" t="str">
        <f xml:space="preserve"> IF(C8540="Totale",2,IF($G8540 &lt;&gt; "", IF(D8540 = "E",MATCH(G8540, 'Cond Compo'!D$16:D$18, 0), MATCH(G8540, 'Cond Compo'!C$16:C$19, 0)), ""))</f>
        <v/>
      </c>
      <c r="I8540" s="12" t="str">
        <f>IF($E8540 &lt;&gt; "", IF(E8540 = 0, "", VLOOKUP(E8540,'Cond Perturbation'!A:B,2,FALSE)),"")</f>
        <v/>
      </c>
      <c r="J8540" s="28"/>
      <c r="K8540" s="29" t="str">
        <f>IF($B8540 &lt;&gt; "", IF(C8540="Oui",IF(H8540=1,IF(E8540=0,Résultat!G$8,IF(J8540="No",Résultat!$G$8,Résultat!$G$7)),IF(H8540=2,IF(E8540=0,Résultat!G$9,IF(J8540="No",Résultat!$G$9,Résultat!$G$7)),Résultat!$G$7)),IF(C8540 = "Totale", IF(H8540=1,IF(E8540=0,Résultat!G$8,IF(J8540="No",Résultat!$G$9,Résultat!$G$7)),IF(H8540=2,IF(E8540=0,Résultat!G$9,IF(J8540="No",Résultat!$G$9,Résultat!$G$7)),Résultat!$G$7)),Résultat!$G$7)), "")</f>
        <v/>
      </c>
    </row>
    <row r="8541" spans="1:11" ht="20.100000000000001" customHeight="1">
      <c r="A8541" s="26"/>
      <c r="B8541" s="27"/>
      <c r="C8541" s="11" t="str">
        <f>IF($B8541 &lt;&gt; "",VLOOKUP(MID(B8541,3,5),'Recyclabilité Prod Matx'!C:F,2,FALSE), "")</f>
        <v/>
      </c>
      <c r="D8541" s="11" t="str">
        <f>IF($B8541 &lt;&gt; "",VLOOKUP(MID(B8541,3,5),'Recyclabilité Prod Matx'!C:F,3,FALSE),"")</f>
        <v/>
      </c>
      <c r="E8541" s="11" t="str">
        <f>IF($B8541 &lt;&gt; "",VLOOKUP(MID(B8541,3,5),'Recyclabilité Prod Matx'!C:F,4,FALSE), "")</f>
        <v/>
      </c>
      <c r="F8541" s="12" t="str">
        <f>IF($B8541 &lt;&gt; "", IF(C8541="Totale","",IF(D8541 = 0, "", VLOOKUP(D8541,'Cond Compo'!A:B,2,FALSE))),"")</f>
        <v/>
      </c>
      <c r="G8541" s="28"/>
      <c r="H8541" s="11" t="str">
        <f xml:space="preserve"> IF(C8541="Totale",2,IF($G8541 &lt;&gt; "", IF(D8541 = "E",MATCH(G8541, 'Cond Compo'!D$16:D$18, 0), MATCH(G8541, 'Cond Compo'!C$16:C$19, 0)), ""))</f>
        <v/>
      </c>
      <c r="I8541" s="12" t="str">
        <f>IF($E8541 &lt;&gt; "", IF(E8541 = 0, "", VLOOKUP(E8541,'Cond Perturbation'!A:B,2,FALSE)),"")</f>
        <v/>
      </c>
      <c r="J8541" s="28"/>
      <c r="K8541" s="29" t="str">
        <f>IF($B8541 &lt;&gt; "", IF(C8541="Oui",IF(H8541=1,IF(E8541=0,Résultat!G$8,IF(J8541="No",Résultat!$G$8,Résultat!$G$7)),IF(H8541=2,IF(E8541=0,Résultat!G$9,IF(J8541="No",Résultat!$G$9,Résultat!$G$7)),Résultat!$G$7)),IF(C8541 = "Totale", IF(H8541=1,IF(E8541=0,Résultat!G$8,IF(J8541="No",Résultat!$G$9,Résultat!$G$7)),IF(H8541=2,IF(E8541=0,Résultat!G$9,IF(J8541="No",Résultat!$G$9,Résultat!$G$7)),Résultat!$G$7)),Résultat!$G$7)), "")</f>
        <v/>
      </c>
    </row>
    <row r="8542" spans="1:11" ht="20.100000000000001" customHeight="1">
      <c r="A8542" s="26"/>
      <c r="B8542" s="27"/>
      <c r="C8542" s="11" t="str">
        <f>IF($B8542 &lt;&gt; "",VLOOKUP(MID(B8542,3,5),'Recyclabilité Prod Matx'!C:F,2,FALSE), "")</f>
        <v/>
      </c>
      <c r="D8542" s="11" t="str">
        <f>IF($B8542 &lt;&gt; "",VLOOKUP(MID(B8542,3,5),'Recyclabilité Prod Matx'!C:F,3,FALSE),"")</f>
        <v/>
      </c>
      <c r="E8542" s="11" t="str">
        <f>IF($B8542 &lt;&gt; "",VLOOKUP(MID(B8542,3,5),'Recyclabilité Prod Matx'!C:F,4,FALSE), "")</f>
        <v/>
      </c>
      <c r="F8542" s="12" t="str">
        <f>IF($B8542 &lt;&gt; "", IF(C8542="Totale","",IF(D8542 = 0, "", VLOOKUP(D8542,'Cond Compo'!A:B,2,FALSE))),"")</f>
        <v/>
      </c>
      <c r="G8542" s="28"/>
      <c r="H8542" s="11" t="str">
        <f xml:space="preserve"> IF(C8542="Totale",2,IF($G8542 &lt;&gt; "", IF(D8542 = "E",MATCH(G8542, 'Cond Compo'!D$16:D$18, 0), MATCH(G8542, 'Cond Compo'!C$16:C$19, 0)), ""))</f>
        <v/>
      </c>
      <c r="I8542" s="12" t="str">
        <f>IF($E8542 &lt;&gt; "", IF(E8542 = 0, "", VLOOKUP(E8542,'Cond Perturbation'!A:B,2,FALSE)),"")</f>
        <v/>
      </c>
      <c r="J8542" s="28"/>
      <c r="K8542" s="29" t="str">
        <f>IF($B8542 &lt;&gt; "", IF(C8542="Oui",IF(H8542=1,IF(E8542=0,Résultat!G$8,IF(J8542="No",Résultat!$G$8,Résultat!$G$7)),IF(H8542=2,IF(E8542=0,Résultat!G$9,IF(J8542="No",Résultat!$G$9,Résultat!$G$7)),Résultat!$G$7)),IF(C8542 = "Totale", IF(H8542=1,IF(E8542=0,Résultat!G$8,IF(J8542="No",Résultat!$G$9,Résultat!$G$7)),IF(H8542=2,IF(E8542=0,Résultat!G$9,IF(J8542="No",Résultat!$G$9,Résultat!$G$7)),Résultat!$G$7)),Résultat!$G$7)), "")</f>
        <v/>
      </c>
    </row>
    <row r="8543" spans="1:11" ht="20.100000000000001" customHeight="1">
      <c r="A8543" s="26"/>
      <c r="B8543" s="27"/>
      <c r="C8543" s="11" t="str">
        <f>IF($B8543 &lt;&gt; "",VLOOKUP(MID(B8543,3,5),'Recyclabilité Prod Matx'!C:F,2,FALSE), "")</f>
        <v/>
      </c>
      <c r="D8543" s="11" t="str">
        <f>IF($B8543 &lt;&gt; "",VLOOKUP(MID(B8543,3,5),'Recyclabilité Prod Matx'!C:F,3,FALSE),"")</f>
        <v/>
      </c>
      <c r="E8543" s="11" t="str">
        <f>IF($B8543 &lt;&gt; "",VLOOKUP(MID(B8543,3,5),'Recyclabilité Prod Matx'!C:F,4,FALSE), "")</f>
        <v/>
      </c>
      <c r="F8543" s="12" t="str">
        <f>IF($B8543 &lt;&gt; "", IF(C8543="Totale","",IF(D8543 = 0, "", VLOOKUP(D8543,'Cond Compo'!A:B,2,FALSE))),"")</f>
        <v/>
      </c>
      <c r="G8543" s="28"/>
      <c r="H8543" s="11" t="str">
        <f xml:space="preserve"> IF(C8543="Totale",2,IF($G8543 &lt;&gt; "", IF(D8543 = "E",MATCH(G8543, 'Cond Compo'!D$16:D$18, 0), MATCH(G8543, 'Cond Compo'!C$16:C$19, 0)), ""))</f>
        <v/>
      </c>
      <c r="I8543" s="12" t="str">
        <f>IF($E8543 &lt;&gt; "", IF(E8543 = 0, "", VLOOKUP(E8543,'Cond Perturbation'!A:B,2,FALSE)),"")</f>
        <v/>
      </c>
      <c r="J8543" s="28"/>
      <c r="K8543" s="29" t="str">
        <f>IF($B8543 &lt;&gt; "", IF(C8543="Oui",IF(H8543=1,IF(E8543=0,Résultat!G$8,IF(J8543="No",Résultat!$G$8,Résultat!$G$7)),IF(H8543=2,IF(E8543=0,Résultat!G$9,IF(J8543="No",Résultat!$G$9,Résultat!$G$7)),Résultat!$G$7)),IF(C8543 = "Totale", IF(H8543=1,IF(E8543=0,Résultat!G$8,IF(J8543="No",Résultat!$G$9,Résultat!$G$7)),IF(H8543=2,IF(E8543=0,Résultat!G$9,IF(J8543="No",Résultat!$G$9,Résultat!$G$7)),Résultat!$G$7)),Résultat!$G$7)), "")</f>
        <v/>
      </c>
    </row>
    <row r="8544" spans="1:11" ht="20.100000000000001" customHeight="1">
      <c r="A8544" s="26"/>
      <c r="B8544" s="27"/>
      <c r="C8544" s="11" t="str">
        <f>IF($B8544 &lt;&gt; "",VLOOKUP(MID(B8544,3,5),'Recyclabilité Prod Matx'!C:F,2,FALSE), "")</f>
        <v/>
      </c>
      <c r="D8544" s="11" t="str">
        <f>IF($B8544 &lt;&gt; "",VLOOKUP(MID(B8544,3,5),'Recyclabilité Prod Matx'!C:F,3,FALSE),"")</f>
        <v/>
      </c>
      <c r="E8544" s="11" t="str">
        <f>IF($B8544 &lt;&gt; "",VLOOKUP(MID(B8544,3,5),'Recyclabilité Prod Matx'!C:F,4,FALSE), "")</f>
        <v/>
      </c>
      <c r="F8544" s="12" t="str">
        <f>IF($B8544 &lt;&gt; "", IF(C8544="Totale","",IF(D8544 = 0, "", VLOOKUP(D8544,'Cond Compo'!A:B,2,FALSE))),"")</f>
        <v/>
      </c>
      <c r="G8544" s="28"/>
      <c r="H8544" s="11" t="str">
        <f xml:space="preserve"> IF(C8544="Totale",2,IF($G8544 &lt;&gt; "", IF(D8544 = "E",MATCH(G8544, 'Cond Compo'!D$16:D$18, 0), MATCH(G8544, 'Cond Compo'!C$16:C$19, 0)), ""))</f>
        <v/>
      </c>
      <c r="I8544" s="12" t="str">
        <f>IF($E8544 &lt;&gt; "", IF(E8544 = 0, "", VLOOKUP(E8544,'Cond Perturbation'!A:B,2,FALSE)),"")</f>
        <v/>
      </c>
      <c r="J8544" s="28"/>
      <c r="K8544" s="29" t="str">
        <f>IF($B8544 &lt;&gt; "", IF(C8544="Oui",IF(H8544=1,IF(E8544=0,Résultat!G$8,IF(J8544="No",Résultat!$G$8,Résultat!$G$7)),IF(H8544=2,IF(E8544=0,Résultat!G$9,IF(J8544="No",Résultat!$G$9,Résultat!$G$7)),Résultat!$G$7)),IF(C8544 = "Totale", IF(H8544=1,IF(E8544=0,Résultat!G$8,IF(J8544="No",Résultat!$G$9,Résultat!$G$7)),IF(H8544=2,IF(E8544=0,Résultat!G$9,IF(J8544="No",Résultat!$G$9,Résultat!$G$7)),Résultat!$G$7)),Résultat!$G$7)), "")</f>
        <v/>
      </c>
    </row>
    <row r="8545" spans="1:11" ht="20.100000000000001" customHeight="1">
      <c r="A8545" s="26"/>
      <c r="B8545" s="27"/>
      <c r="C8545" s="11" t="str">
        <f>IF($B8545 &lt;&gt; "",VLOOKUP(MID(B8545,3,5),'Recyclabilité Prod Matx'!C:F,2,FALSE), "")</f>
        <v/>
      </c>
      <c r="D8545" s="11" t="str">
        <f>IF($B8545 &lt;&gt; "",VLOOKUP(MID(B8545,3,5),'Recyclabilité Prod Matx'!C:F,3,FALSE),"")</f>
        <v/>
      </c>
      <c r="E8545" s="11" t="str">
        <f>IF($B8545 &lt;&gt; "",VLOOKUP(MID(B8545,3,5),'Recyclabilité Prod Matx'!C:F,4,FALSE), "")</f>
        <v/>
      </c>
      <c r="F8545" s="12" t="str">
        <f>IF($B8545 &lt;&gt; "", IF(C8545="Totale","",IF(D8545 = 0, "", VLOOKUP(D8545,'Cond Compo'!A:B,2,FALSE))),"")</f>
        <v/>
      </c>
      <c r="G8545" s="28"/>
      <c r="H8545" s="11" t="str">
        <f xml:space="preserve"> IF(C8545="Totale",2,IF($G8545 &lt;&gt; "", IF(D8545 = "E",MATCH(G8545, 'Cond Compo'!D$16:D$18, 0), MATCH(G8545, 'Cond Compo'!C$16:C$19, 0)), ""))</f>
        <v/>
      </c>
      <c r="I8545" s="12" t="str">
        <f>IF($E8545 &lt;&gt; "", IF(E8545 = 0, "", VLOOKUP(E8545,'Cond Perturbation'!A:B,2,FALSE)),"")</f>
        <v/>
      </c>
      <c r="J8545" s="28"/>
      <c r="K8545" s="29" t="str">
        <f>IF($B8545 &lt;&gt; "", IF(C8545="Oui",IF(H8545=1,IF(E8545=0,Résultat!G$8,IF(J8545="No",Résultat!$G$8,Résultat!$G$7)),IF(H8545=2,IF(E8545=0,Résultat!G$9,IF(J8545="No",Résultat!$G$9,Résultat!$G$7)),Résultat!$G$7)),IF(C8545 = "Totale", IF(H8545=1,IF(E8545=0,Résultat!G$8,IF(J8545="No",Résultat!$G$9,Résultat!$G$7)),IF(H8545=2,IF(E8545=0,Résultat!G$9,IF(J8545="No",Résultat!$G$9,Résultat!$G$7)),Résultat!$G$7)),Résultat!$G$7)), "")</f>
        <v/>
      </c>
    </row>
    <row r="8546" spans="1:11" ht="20.100000000000001" customHeight="1">
      <c r="A8546" s="26"/>
      <c r="B8546" s="27"/>
      <c r="C8546" s="11" t="str">
        <f>IF($B8546 &lt;&gt; "",VLOOKUP(MID(B8546,3,5),'Recyclabilité Prod Matx'!C:F,2,FALSE), "")</f>
        <v/>
      </c>
      <c r="D8546" s="11" t="str">
        <f>IF($B8546 &lt;&gt; "",VLOOKUP(MID(B8546,3,5),'Recyclabilité Prod Matx'!C:F,3,FALSE),"")</f>
        <v/>
      </c>
      <c r="E8546" s="11" t="str">
        <f>IF($B8546 &lt;&gt; "",VLOOKUP(MID(B8546,3,5),'Recyclabilité Prod Matx'!C:F,4,FALSE), "")</f>
        <v/>
      </c>
      <c r="F8546" s="12" t="str">
        <f>IF($B8546 &lt;&gt; "", IF(C8546="Totale","",IF(D8546 = 0, "", VLOOKUP(D8546,'Cond Compo'!A:B,2,FALSE))),"")</f>
        <v/>
      </c>
      <c r="G8546" s="28"/>
      <c r="H8546" s="11" t="str">
        <f xml:space="preserve"> IF(C8546="Totale",2,IF($G8546 &lt;&gt; "", IF(D8546 = "E",MATCH(G8546, 'Cond Compo'!D$16:D$18, 0), MATCH(G8546, 'Cond Compo'!C$16:C$19, 0)), ""))</f>
        <v/>
      </c>
      <c r="I8546" s="12" t="str">
        <f>IF($E8546 &lt;&gt; "", IF(E8546 = 0, "", VLOOKUP(E8546,'Cond Perturbation'!A:B,2,FALSE)),"")</f>
        <v/>
      </c>
      <c r="J8546" s="28"/>
      <c r="K8546" s="29" t="str">
        <f>IF($B8546 &lt;&gt; "", IF(C8546="Oui",IF(H8546=1,IF(E8546=0,Résultat!G$8,IF(J8546="No",Résultat!$G$8,Résultat!$G$7)),IF(H8546=2,IF(E8546=0,Résultat!G$9,IF(J8546="No",Résultat!$G$9,Résultat!$G$7)),Résultat!$G$7)),IF(C8546 = "Totale", IF(H8546=1,IF(E8546=0,Résultat!G$8,IF(J8546="No",Résultat!$G$9,Résultat!$G$7)),IF(H8546=2,IF(E8546=0,Résultat!G$9,IF(J8546="No",Résultat!$G$9,Résultat!$G$7)),Résultat!$G$7)),Résultat!$G$7)), "")</f>
        <v/>
      </c>
    </row>
    <row r="8547" spans="1:11" ht="20.100000000000001" customHeight="1">
      <c r="A8547" s="26"/>
      <c r="B8547" s="27"/>
      <c r="C8547" s="11" t="str">
        <f>IF($B8547 &lt;&gt; "",VLOOKUP(MID(B8547,3,5),'Recyclabilité Prod Matx'!C:F,2,FALSE), "")</f>
        <v/>
      </c>
      <c r="D8547" s="11" t="str">
        <f>IF($B8547 &lt;&gt; "",VLOOKUP(MID(B8547,3,5),'Recyclabilité Prod Matx'!C:F,3,FALSE),"")</f>
        <v/>
      </c>
      <c r="E8547" s="11" t="str">
        <f>IF($B8547 &lt;&gt; "",VLOOKUP(MID(B8547,3,5),'Recyclabilité Prod Matx'!C:F,4,FALSE), "")</f>
        <v/>
      </c>
      <c r="F8547" s="12" t="str">
        <f>IF($B8547 &lt;&gt; "", IF(C8547="Totale","",IF(D8547 = 0, "", VLOOKUP(D8547,'Cond Compo'!A:B,2,FALSE))),"")</f>
        <v/>
      </c>
      <c r="G8547" s="28"/>
      <c r="H8547" s="11" t="str">
        <f xml:space="preserve"> IF(C8547="Totale",2,IF($G8547 &lt;&gt; "", IF(D8547 = "E",MATCH(G8547, 'Cond Compo'!D$16:D$18, 0), MATCH(G8547, 'Cond Compo'!C$16:C$19, 0)), ""))</f>
        <v/>
      </c>
      <c r="I8547" s="12" t="str">
        <f>IF($E8547 &lt;&gt; "", IF(E8547 = 0, "", VLOOKUP(E8547,'Cond Perturbation'!A:B,2,FALSE)),"")</f>
        <v/>
      </c>
      <c r="J8547" s="28"/>
      <c r="K8547" s="29" t="str">
        <f>IF($B8547 &lt;&gt; "", IF(C8547="Oui",IF(H8547=1,IF(E8547=0,Résultat!G$8,IF(J8547="No",Résultat!$G$8,Résultat!$G$7)),IF(H8547=2,IF(E8547=0,Résultat!G$9,IF(J8547="No",Résultat!$G$9,Résultat!$G$7)),Résultat!$G$7)),IF(C8547 = "Totale", IF(H8547=1,IF(E8547=0,Résultat!G$8,IF(J8547="No",Résultat!$G$9,Résultat!$G$7)),IF(H8547=2,IF(E8547=0,Résultat!G$9,IF(J8547="No",Résultat!$G$9,Résultat!$G$7)),Résultat!$G$7)),Résultat!$G$7)), "")</f>
        <v/>
      </c>
    </row>
    <row r="8548" spans="1:11" ht="20.100000000000001" customHeight="1">
      <c r="A8548" s="26"/>
      <c r="B8548" s="27"/>
      <c r="C8548" s="11" t="str">
        <f>IF($B8548 &lt;&gt; "",VLOOKUP(MID(B8548,3,5),'Recyclabilité Prod Matx'!C:F,2,FALSE), "")</f>
        <v/>
      </c>
      <c r="D8548" s="11" t="str">
        <f>IF($B8548 &lt;&gt; "",VLOOKUP(MID(B8548,3,5),'Recyclabilité Prod Matx'!C:F,3,FALSE),"")</f>
        <v/>
      </c>
      <c r="E8548" s="11" t="str">
        <f>IF($B8548 &lt;&gt; "",VLOOKUP(MID(B8548,3,5),'Recyclabilité Prod Matx'!C:F,4,FALSE), "")</f>
        <v/>
      </c>
      <c r="F8548" s="12" t="str">
        <f>IF($B8548 &lt;&gt; "", IF(C8548="Totale","",IF(D8548 = 0, "", VLOOKUP(D8548,'Cond Compo'!A:B,2,FALSE))),"")</f>
        <v/>
      </c>
      <c r="G8548" s="28"/>
      <c r="H8548" s="11" t="str">
        <f xml:space="preserve"> IF(C8548="Totale",2,IF($G8548 &lt;&gt; "", IF(D8548 = "E",MATCH(G8548, 'Cond Compo'!D$16:D$18, 0), MATCH(G8548, 'Cond Compo'!C$16:C$19, 0)), ""))</f>
        <v/>
      </c>
      <c r="I8548" s="12" t="str">
        <f>IF($E8548 &lt;&gt; "", IF(E8548 = 0, "", VLOOKUP(E8548,'Cond Perturbation'!A:B,2,FALSE)),"")</f>
        <v/>
      </c>
      <c r="J8548" s="28"/>
      <c r="K8548" s="29" t="str">
        <f>IF($B8548 &lt;&gt; "", IF(C8548="Oui",IF(H8548=1,IF(E8548=0,Résultat!G$8,IF(J8548="No",Résultat!$G$8,Résultat!$G$7)),IF(H8548=2,IF(E8548=0,Résultat!G$9,IF(J8548="No",Résultat!$G$9,Résultat!$G$7)),Résultat!$G$7)),IF(C8548 = "Totale", IF(H8548=1,IF(E8548=0,Résultat!G$8,IF(J8548="No",Résultat!$G$9,Résultat!$G$7)),IF(H8548=2,IF(E8548=0,Résultat!G$9,IF(J8548="No",Résultat!$G$9,Résultat!$G$7)),Résultat!$G$7)),Résultat!$G$7)), "")</f>
        <v/>
      </c>
    </row>
    <row r="8549" spans="1:11" ht="20.100000000000001" customHeight="1">
      <c r="A8549" s="26"/>
      <c r="B8549" s="27"/>
      <c r="C8549" s="11" t="str">
        <f>IF($B8549 &lt;&gt; "",VLOOKUP(MID(B8549,3,5),'Recyclabilité Prod Matx'!C:F,2,FALSE), "")</f>
        <v/>
      </c>
      <c r="D8549" s="11" t="str">
        <f>IF($B8549 &lt;&gt; "",VLOOKUP(MID(B8549,3,5),'Recyclabilité Prod Matx'!C:F,3,FALSE),"")</f>
        <v/>
      </c>
      <c r="E8549" s="11" t="str">
        <f>IF($B8549 &lt;&gt; "",VLOOKUP(MID(B8549,3,5),'Recyclabilité Prod Matx'!C:F,4,FALSE), "")</f>
        <v/>
      </c>
      <c r="F8549" s="12" t="str">
        <f>IF($B8549 &lt;&gt; "", IF(C8549="Totale","",IF(D8549 = 0, "", VLOOKUP(D8549,'Cond Compo'!A:B,2,FALSE))),"")</f>
        <v/>
      </c>
      <c r="G8549" s="28"/>
      <c r="H8549" s="11" t="str">
        <f xml:space="preserve"> IF(C8549="Totale",2,IF($G8549 &lt;&gt; "", IF(D8549 = "E",MATCH(G8549, 'Cond Compo'!D$16:D$18, 0), MATCH(G8549, 'Cond Compo'!C$16:C$19, 0)), ""))</f>
        <v/>
      </c>
      <c r="I8549" s="12" t="str">
        <f>IF($E8549 &lt;&gt; "", IF(E8549 = 0, "", VLOOKUP(E8549,'Cond Perturbation'!A:B,2,FALSE)),"")</f>
        <v/>
      </c>
      <c r="J8549" s="28"/>
      <c r="K8549" s="29" t="str">
        <f>IF($B8549 &lt;&gt; "", IF(C8549="Oui",IF(H8549=1,IF(E8549=0,Résultat!G$8,IF(J8549="No",Résultat!$G$8,Résultat!$G$7)),IF(H8549=2,IF(E8549=0,Résultat!G$9,IF(J8549="No",Résultat!$G$9,Résultat!$G$7)),Résultat!$G$7)),IF(C8549 = "Totale", IF(H8549=1,IF(E8549=0,Résultat!G$8,IF(J8549="No",Résultat!$G$9,Résultat!$G$7)),IF(H8549=2,IF(E8549=0,Résultat!G$9,IF(J8549="No",Résultat!$G$9,Résultat!$G$7)),Résultat!$G$7)),Résultat!$G$7)), "")</f>
        <v/>
      </c>
    </row>
    <row r="8550" spans="1:11" ht="20.100000000000001" customHeight="1">
      <c r="A8550" s="26"/>
      <c r="B8550" s="27"/>
      <c r="C8550" s="11" t="str">
        <f>IF($B8550 &lt;&gt; "",VLOOKUP(MID(B8550,3,5),'Recyclabilité Prod Matx'!C:F,2,FALSE), "")</f>
        <v/>
      </c>
      <c r="D8550" s="11" t="str">
        <f>IF($B8550 &lt;&gt; "",VLOOKUP(MID(B8550,3,5),'Recyclabilité Prod Matx'!C:F,3,FALSE),"")</f>
        <v/>
      </c>
      <c r="E8550" s="11" t="str">
        <f>IF($B8550 &lt;&gt; "",VLOOKUP(MID(B8550,3,5),'Recyclabilité Prod Matx'!C:F,4,FALSE), "")</f>
        <v/>
      </c>
      <c r="F8550" s="12" t="str">
        <f>IF($B8550 &lt;&gt; "", IF(C8550="Totale","",IF(D8550 = 0, "", VLOOKUP(D8550,'Cond Compo'!A:B,2,FALSE))),"")</f>
        <v/>
      </c>
      <c r="G8550" s="28"/>
      <c r="H8550" s="11" t="str">
        <f xml:space="preserve"> IF(C8550="Totale",2,IF($G8550 &lt;&gt; "", IF(D8550 = "E",MATCH(G8550, 'Cond Compo'!D$16:D$18, 0), MATCH(G8550, 'Cond Compo'!C$16:C$19, 0)), ""))</f>
        <v/>
      </c>
      <c r="I8550" s="12" t="str">
        <f>IF($E8550 &lt;&gt; "", IF(E8550 = 0, "", VLOOKUP(E8550,'Cond Perturbation'!A:B,2,FALSE)),"")</f>
        <v/>
      </c>
      <c r="J8550" s="28"/>
      <c r="K8550" s="29" t="str">
        <f>IF($B8550 &lt;&gt; "", IF(C8550="Oui",IF(H8550=1,IF(E8550=0,Résultat!G$8,IF(J8550="No",Résultat!$G$8,Résultat!$G$7)),IF(H8550=2,IF(E8550=0,Résultat!G$9,IF(J8550="No",Résultat!$G$9,Résultat!$G$7)),Résultat!$G$7)),IF(C8550 = "Totale", IF(H8550=1,IF(E8550=0,Résultat!G$8,IF(J8550="No",Résultat!$G$9,Résultat!$G$7)),IF(H8550=2,IF(E8550=0,Résultat!G$9,IF(J8550="No",Résultat!$G$9,Résultat!$G$7)),Résultat!$G$7)),Résultat!$G$7)), "")</f>
        <v/>
      </c>
    </row>
    <row r="8551" spans="1:11" ht="20.100000000000001" customHeight="1">
      <c r="A8551" s="26"/>
      <c r="B8551" s="27"/>
      <c r="C8551" s="11" t="str">
        <f>IF($B8551 &lt;&gt; "",VLOOKUP(MID(B8551,3,5),'Recyclabilité Prod Matx'!C:F,2,FALSE), "")</f>
        <v/>
      </c>
      <c r="D8551" s="11" t="str">
        <f>IF($B8551 &lt;&gt; "",VLOOKUP(MID(B8551,3,5),'Recyclabilité Prod Matx'!C:F,3,FALSE),"")</f>
        <v/>
      </c>
      <c r="E8551" s="11" t="str">
        <f>IF($B8551 &lt;&gt; "",VLOOKUP(MID(B8551,3,5),'Recyclabilité Prod Matx'!C:F,4,FALSE), "")</f>
        <v/>
      </c>
      <c r="F8551" s="12" t="str">
        <f>IF($B8551 &lt;&gt; "", IF(C8551="Totale","",IF(D8551 = 0, "", VLOOKUP(D8551,'Cond Compo'!A:B,2,FALSE))),"")</f>
        <v/>
      </c>
      <c r="G8551" s="28"/>
      <c r="H8551" s="11" t="str">
        <f xml:space="preserve"> IF(C8551="Totale",2,IF($G8551 &lt;&gt; "", IF(D8551 = "E",MATCH(G8551, 'Cond Compo'!D$16:D$18, 0), MATCH(G8551, 'Cond Compo'!C$16:C$19, 0)), ""))</f>
        <v/>
      </c>
      <c r="I8551" s="12" t="str">
        <f>IF($E8551 &lt;&gt; "", IF(E8551 = 0, "", VLOOKUP(E8551,'Cond Perturbation'!A:B,2,FALSE)),"")</f>
        <v/>
      </c>
      <c r="J8551" s="28"/>
      <c r="K8551" s="29" t="str">
        <f>IF($B8551 &lt;&gt; "", IF(C8551="Oui",IF(H8551=1,IF(E8551=0,Résultat!G$8,IF(J8551="No",Résultat!$G$8,Résultat!$G$7)),IF(H8551=2,IF(E8551=0,Résultat!G$9,IF(J8551="No",Résultat!$G$9,Résultat!$G$7)),Résultat!$G$7)),IF(C8551 = "Totale", IF(H8551=1,IF(E8551=0,Résultat!G$8,IF(J8551="No",Résultat!$G$9,Résultat!$G$7)),IF(H8551=2,IF(E8551=0,Résultat!G$9,IF(J8551="No",Résultat!$G$9,Résultat!$G$7)),Résultat!$G$7)),Résultat!$G$7)), "")</f>
        <v/>
      </c>
    </row>
    <row r="8552" spans="1:11" ht="20.100000000000001" customHeight="1">
      <c r="A8552" s="26"/>
      <c r="B8552" s="27"/>
      <c r="C8552" s="11" t="str">
        <f>IF($B8552 &lt;&gt; "",VLOOKUP(MID(B8552,3,5),'Recyclabilité Prod Matx'!C:F,2,FALSE), "")</f>
        <v/>
      </c>
      <c r="D8552" s="11" t="str">
        <f>IF($B8552 &lt;&gt; "",VLOOKUP(MID(B8552,3,5),'Recyclabilité Prod Matx'!C:F,3,FALSE),"")</f>
        <v/>
      </c>
      <c r="E8552" s="11" t="str">
        <f>IF($B8552 &lt;&gt; "",VLOOKUP(MID(B8552,3,5),'Recyclabilité Prod Matx'!C:F,4,FALSE), "")</f>
        <v/>
      </c>
      <c r="F8552" s="12" t="str">
        <f>IF($B8552 &lt;&gt; "", IF(C8552="Totale","",IF(D8552 = 0, "", VLOOKUP(D8552,'Cond Compo'!A:B,2,FALSE))),"")</f>
        <v/>
      </c>
      <c r="G8552" s="28"/>
      <c r="H8552" s="11" t="str">
        <f xml:space="preserve"> IF(C8552="Totale",2,IF($G8552 &lt;&gt; "", IF(D8552 = "E",MATCH(G8552, 'Cond Compo'!D$16:D$18, 0), MATCH(G8552, 'Cond Compo'!C$16:C$19, 0)), ""))</f>
        <v/>
      </c>
      <c r="I8552" s="12" t="str">
        <f>IF($E8552 &lt;&gt; "", IF(E8552 = 0, "", VLOOKUP(E8552,'Cond Perturbation'!A:B,2,FALSE)),"")</f>
        <v/>
      </c>
      <c r="J8552" s="28"/>
      <c r="K8552" s="29" t="str">
        <f>IF($B8552 &lt;&gt; "", IF(C8552="Oui",IF(H8552=1,IF(E8552=0,Résultat!G$8,IF(J8552="No",Résultat!$G$8,Résultat!$G$7)),IF(H8552=2,IF(E8552=0,Résultat!G$9,IF(J8552="No",Résultat!$G$9,Résultat!$G$7)),Résultat!$G$7)),IF(C8552 = "Totale", IF(H8552=1,IF(E8552=0,Résultat!G$8,IF(J8552="No",Résultat!$G$9,Résultat!$G$7)),IF(H8552=2,IF(E8552=0,Résultat!G$9,IF(J8552="No",Résultat!$G$9,Résultat!$G$7)),Résultat!$G$7)),Résultat!$G$7)), "")</f>
        <v/>
      </c>
    </row>
    <row r="8553" spans="1:11" ht="20.100000000000001" customHeight="1">
      <c r="A8553" s="26"/>
      <c r="B8553" s="27"/>
      <c r="C8553" s="11" t="str">
        <f>IF($B8553 &lt;&gt; "",VLOOKUP(MID(B8553,3,5),'Recyclabilité Prod Matx'!C:F,2,FALSE), "")</f>
        <v/>
      </c>
      <c r="D8553" s="11" t="str">
        <f>IF($B8553 &lt;&gt; "",VLOOKUP(MID(B8553,3,5),'Recyclabilité Prod Matx'!C:F,3,FALSE),"")</f>
        <v/>
      </c>
      <c r="E8553" s="11" t="str">
        <f>IF($B8553 &lt;&gt; "",VLOOKUP(MID(B8553,3,5),'Recyclabilité Prod Matx'!C:F,4,FALSE), "")</f>
        <v/>
      </c>
      <c r="F8553" s="12" t="str">
        <f>IF($B8553 &lt;&gt; "", IF(C8553="Totale","",IF(D8553 = 0, "", VLOOKUP(D8553,'Cond Compo'!A:B,2,FALSE))),"")</f>
        <v/>
      </c>
      <c r="G8553" s="28"/>
      <c r="H8553" s="11" t="str">
        <f xml:space="preserve"> IF(C8553="Totale",2,IF($G8553 &lt;&gt; "", IF(D8553 = "E",MATCH(G8553, 'Cond Compo'!D$16:D$18, 0), MATCH(G8553, 'Cond Compo'!C$16:C$19, 0)), ""))</f>
        <v/>
      </c>
      <c r="I8553" s="12" t="str">
        <f>IF($E8553 &lt;&gt; "", IF(E8553 = 0, "", VLOOKUP(E8553,'Cond Perturbation'!A:B,2,FALSE)),"")</f>
        <v/>
      </c>
      <c r="J8553" s="28"/>
      <c r="K8553" s="29" t="str">
        <f>IF($B8553 &lt;&gt; "", IF(C8553="Oui",IF(H8553=1,IF(E8553=0,Résultat!G$8,IF(J8553="No",Résultat!$G$8,Résultat!$G$7)),IF(H8553=2,IF(E8553=0,Résultat!G$9,IF(J8553="No",Résultat!$G$9,Résultat!$G$7)),Résultat!$G$7)),IF(C8553 = "Totale", IF(H8553=1,IF(E8553=0,Résultat!G$8,IF(J8553="No",Résultat!$G$9,Résultat!$G$7)),IF(H8553=2,IF(E8553=0,Résultat!G$9,IF(J8553="No",Résultat!$G$9,Résultat!$G$7)),Résultat!$G$7)),Résultat!$G$7)), "")</f>
        <v/>
      </c>
    </row>
    <row r="8554" spans="1:11" ht="20.100000000000001" customHeight="1">
      <c r="A8554" s="26"/>
      <c r="B8554" s="27"/>
      <c r="C8554" s="11" t="str">
        <f>IF($B8554 &lt;&gt; "",VLOOKUP(MID(B8554,3,5),'Recyclabilité Prod Matx'!C:F,2,FALSE), "")</f>
        <v/>
      </c>
      <c r="D8554" s="11" t="str">
        <f>IF($B8554 &lt;&gt; "",VLOOKUP(MID(B8554,3,5),'Recyclabilité Prod Matx'!C:F,3,FALSE),"")</f>
        <v/>
      </c>
      <c r="E8554" s="11" t="str">
        <f>IF($B8554 &lt;&gt; "",VLOOKUP(MID(B8554,3,5),'Recyclabilité Prod Matx'!C:F,4,FALSE), "")</f>
        <v/>
      </c>
      <c r="F8554" s="12" t="str">
        <f>IF($B8554 &lt;&gt; "", IF(C8554="Totale","",IF(D8554 = 0, "", VLOOKUP(D8554,'Cond Compo'!A:B,2,FALSE))),"")</f>
        <v/>
      </c>
      <c r="G8554" s="28"/>
      <c r="H8554" s="11" t="str">
        <f xml:space="preserve"> IF(C8554="Totale",2,IF($G8554 &lt;&gt; "", IF(D8554 = "E",MATCH(G8554, 'Cond Compo'!D$16:D$18, 0), MATCH(G8554, 'Cond Compo'!C$16:C$19, 0)), ""))</f>
        <v/>
      </c>
      <c r="I8554" s="12" t="str">
        <f>IF($E8554 &lt;&gt; "", IF(E8554 = 0, "", VLOOKUP(E8554,'Cond Perturbation'!A:B,2,FALSE)),"")</f>
        <v/>
      </c>
      <c r="J8554" s="28"/>
      <c r="K8554" s="29" t="str">
        <f>IF($B8554 &lt;&gt; "", IF(C8554="Oui",IF(H8554=1,IF(E8554=0,Résultat!G$8,IF(J8554="No",Résultat!$G$8,Résultat!$G$7)),IF(H8554=2,IF(E8554=0,Résultat!G$9,IF(J8554="No",Résultat!$G$9,Résultat!$G$7)),Résultat!$G$7)),IF(C8554 = "Totale", IF(H8554=1,IF(E8554=0,Résultat!G$8,IF(J8554="No",Résultat!$G$9,Résultat!$G$7)),IF(H8554=2,IF(E8554=0,Résultat!G$9,IF(J8554="No",Résultat!$G$9,Résultat!$G$7)),Résultat!$G$7)),Résultat!$G$7)), "")</f>
        <v/>
      </c>
    </row>
    <row r="8555" spans="1:11" ht="20.100000000000001" customHeight="1">
      <c r="A8555" s="26"/>
      <c r="B8555" s="27"/>
      <c r="C8555" s="11" t="str">
        <f>IF($B8555 &lt;&gt; "",VLOOKUP(MID(B8555,3,5),'Recyclabilité Prod Matx'!C:F,2,FALSE), "")</f>
        <v/>
      </c>
      <c r="D8555" s="11" t="str">
        <f>IF($B8555 &lt;&gt; "",VLOOKUP(MID(B8555,3,5),'Recyclabilité Prod Matx'!C:F,3,FALSE),"")</f>
        <v/>
      </c>
      <c r="E8555" s="11" t="str">
        <f>IF($B8555 &lt;&gt; "",VLOOKUP(MID(B8555,3,5),'Recyclabilité Prod Matx'!C:F,4,FALSE), "")</f>
        <v/>
      </c>
      <c r="F8555" s="12" t="str">
        <f>IF($B8555 &lt;&gt; "", IF(C8555="Totale","",IF(D8555 = 0, "", VLOOKUP(D8555,'Cond Compo'!A:B,2,FALSE))),"")</f>
        <v/>
      </c>
      <c r="G8555" s="28"/>
      <c r="H8555" s="11" t="str">
        <f xml:space="preserve"> IF(C8555="Totale",2,IF($G8555 &lt;&gt; "", IF(D8555 = "E",MATCH(G8555, 'Cond Compo'!D$16:D$18, 0), MATCH(G8555, 'Cond Compo'!C$16:C$19, 0)), ""))</f>
        <v/>
      </c>
      <c r="I8555" s="12" t="str">
        <f>IF($E8555 &lt;&gt; "", IF(E8555 = 0, "", VLOOKUP(E8555,'Cond Perturbation'!A:B,2,FALSE)),"")</f>
        <v/>
      </c>
      <c r="J8555" s="28"/>
      <c r="K8555" s="29" t="str">
        <f>IF($B8555 &lt;&gt; "", IF(C8555="Oui",IF(H8555=1,IF(E8555=0,Résultat!G$8,IF(J8555="No",Résultat!$G$8,Résultat!$G$7)),IF(H8555=2,IF(E8555=0,Résultat!G$9,IF(J8555="No",Résultat!$G$9,Résultat!$G$7)),Résultat!$G$7)),IF(C8555 = "Totale", IF(H8555=1,IF(E8555=0,Résultat!G$8,IF(J8555="No",Résultat!$G$9,Résultat!$G$7)),IF(H8555=2,IF(E8555=0,Résultat!G$9,IF(J8555="No",Résultat!$G$9,Résultat!$G$7)),Résultat!$G$7)),Résultat!$G$7)), "")</f>
        <v/>
      </c>
    </row>
    <row r="8556" spans="1:11" ht="20.100000000000001" customHeight="1">
      <c r="A8556" s="26"/>
      <c r="B8556" s="27"/>
      <c r="C8556" s="11" t="str">
        <f>IF($B8556 &lt;&gt; "",VLOOKUP(MID(B8556,3,5),'Recyclabilité Prod Matx'!C:F,2,FALSE), "")</f>
        <v/>
      </c>
      <c r="D8556" s="11" t="str">
        <f>IF($B8556 &lt;&gt; "",VLOOKUP(MID(B8556,3,5),'Recyclabilité Prod Matx'!C:F,3,FALSE),"")</f>
        <v/>
      </c>
      <c r="E8556" s="11" t="str">
        <f>IF($B8556 &lt;&gt; "",VLOOKUP(MID(B8556,3,5),'Recyclabilité Prod Matx'!C:F,4,FALSE), "")</f>
        <v/>
      </c>
      <c r="F8556" s="12" t="str">
        <f>IF($B8556 &lt;&gt; "", IF(C8556="Totale","",IF(D8556 = 0, "", VLOOKUP(D8556,'Cond Compo'!A:B,2,FALSE))),"")</f>
        <v/>
      </c>
      <c r="G8556" s="28"/>
      <c r="H8556" s="11" t="str">
        <f xml:space="preserve"> IF(C8556="Totale",2,IF($G8556 &lt;&gt; "", IF(D8556 = "E",MATCH(G8556, 'Cond Compo'!D$16:D$18, 0), MATCH(G8556, 'Cond Compo'!C$16:C$19, 0)), ""))</f>
        <v/>
      </c>
      <c r="I8556" s="12" t="str">
        <f>IF($E8556 &lt;&gt; "", IF(E8556 = 0, "", VLOOKUP(E8556,'Cond Perturbation'!A:B,2,FALSE)),"")</f>
        <v/>
      </c>
      <c r="J8556" s="28"/>
      <c r="K8556" s="29" t="str">
        <f>IF($B8556 &lt;&gt; "", IF(C8556="Oui",IF(H8556=1,IF(E8556=0,Résultat!G$8,IF(J8556="No",Résultat!$G$8,Résultat!$G$7)),IF(H8556=2,IF(E8556=0,Résultat!G$9,IF(J8556="No",Résultat!$G$9,Résultat!$G$7)),Résultat!$G$7)),IF(C8556 = "Totale", IF(H8556=1,IF(E8556=0,Résultat!G$8,IF(J8556="No",Résultat!$G$9,Résultat!$G$7)),IF(H8556=2,IF(E8556=0,Résultat!G$9,IF(J8556="No",Résultat!$G$9,Résultat!$G$7)),Résultat!$G$7)),Résultat!$G$7)), "")</f>
        <v/>
      </c>
    </row>
    <row r="8557" spans="1:11" ht="20.100000000000001" customHeight="1">
      <c r="A8557" s="26"/>
      <c r="B8557" s="27"/>
      <c r="C8557" s="11" t="str">
        <f>IF($B8557 &lt;&gt; "",VLOOKUP(MID(B8557,3,5),'Recyclabilité Prod Matx'!C:F,2,FALSE), "")</f>
        <v/>
      </c>
      <c r="D8557" s="11" t="str">
        <f>IF($B8557 &lt;&gt; "",VLOOKUP(MID(B8557,3,5),'Recyclabilité Prod Matx'!C:F,3,FALSE),"")</f>
        <v/>
      </c>
      <c r="E8557" s="11" t="str">
        <f>IF($B8557 &lt;&gt; "",VLOOKUP(MID(B8557,3,5),'Recyclabilité Prod Matx'!C:F,4,FALSE), "")</f>
        <v/>
      </c>
      <c r="F8557" s="12" t="str">
        <f>IF($B8557 &lt;&gt; "", IF(C8557="Totale","",IF(D8557 = 0, "", VLOOKUP(D8557,'Cond Compo'!A:B,2,FALSE))),"")</f>
        <v/>
      </c>
      <c r="G8557" s="28"/>
      <c r="H8557" s="11" t="str">
        <f xml:space="preserve"> IF(C8557="Totale",2,IF($G8557 &lt;&gt; "", IF(D8557 = "E",MATCH(G8557, 'Cond Compo'!D$16:D$18, 0), MATCH(G8557, 'Cond Compo'!C$16:C$19, 0)), ""))</f>
        <v/>
      </c>
      <c r="I8557" s="12" t="str">
        <f>IF($E8557 &lt;&gt; "", IF(E8557 = 0, "", VLOOKUP(E8557,'Cond Perturbation'!A:B,2,FALSE)),"")</f>
        <v/>
      </c>
      <c r="J8557" s="28"/>
      <c r="K8557" s="29" t="str">
        <f>IF($B8557 &lt;&gt; "", IF(C8557="Oui",IF(H8557=1,IF(E8557=0,Résultat!G$8,IF(J8557="No",Résultat!$G$8,Résultat!$G$7)),IF(H8557=2,IF(E8557=0,Résultat!G$9,IF(J8557="No",Résultat!$G$9,Résultat!$G$7)),Résultat!$G$7)),IF(C8557 = "Totale", IF(H8557=1,IF(E8557=0,Résultat!G$8,IF(J8557="No",Résultat!$G$9,Résultat!$G$7)),IF(H8557=2,IF(E8557=0,Résultat!G$9,IF(J8557="No",Résultat!$G$9,Résultat!$G$7)),Résultat!$G$7)),Résultat!$G$7)), "")</f>
        <v/>
      </c>
    </row>
    <row r="8558" spans="1:11" ht="20.100000000000001" customHeight="1">
      <c r="A8558" s="26"/>
      <c r="B8558" s="27"/>
      <c r="C8558" s="11" t="str">
        <f>IF($B8558 &lt;&gt; "",VLOOKUP(MID(B8558,3,5),'Recyclabilité Prod Matx'!C:F,2,FALSE), "")</f>
        <v/>
      </c>
      <c r="D8558" s="11" t="str">
        <f>IF($B8558 &lt;&gt; "",VLOOKUP(MID(B8558,3,5),'Recyclabilité Prod Matx'!C:F,3,FALSE),"")</f>
        <v/>
      </c>
      <c r="E8558" s="11" t="str">
        <f>IF($B8558 &lt;&gt; "",VLOOKUP(MID(B8558,3,5),'Recyclabilité Prod Matx'!C:F,4,FALSE), "")</f>
        <v/>
      </c>
      <c r="F8558" s="12" t="str">
        <f>IF($B8558 &lt;&gt; "", IF(C8558="Totale","",IF(D8558 = 0, "", VLOOKUP(D8558,'Cond Compo'!A:B,2,FALSE))),"")</f>
        <v/>
      </c>
      <c r="G8558" s="28"/>
      <c r="H8558" s="11" t="str">
        <f xml:space="preserve"> IF(C8558="Totale",2,IF($G8558 &lt;&gt; "", IF(D8558 = "E",MATCH(G8558, 'Cond Compo'!D$16:D$18, 0), MATCH(G8558, 'Cond Compo'!C$16:C$19, 0)), ""))</f>
        <v/>
      </c>
      <c r="I8558" s="12" t="str">
        <f>IF($E8558 &lt;&gt; "", IF(E8558 = 0, "", VLOOKUP(E8558,'Cond Perturbation'!A:B,2,FALSE)),"")</f>
        <v/>
      </c>
      <c r="J8558" s="28"/>
      <c r="K8558" s="29" t="str">
        <f>IF($B8558 &lt;&gt; "", IF(C8558="Oui",IF(H8558=1,IF(E8558=0,Résultat!G$8,IF(J8558="No",Résultat!$G$8,Résultat!$G$7)),IF(H8558=2,IF(E8558=0,Résultat!G$9,IF(J8558="No",Résultat!$G$9,Résultat!$G$7)),Résultat!$G$7)),IF(C8558 = "Totale", IF(H8558=1,IF(E8558=0,Résultat!G$8,IF(J8558="No",Résultat!$G$9,Résultat!$G$7)),IF(H8558=2,IF(E8558=0,Résultat!G$9,IF(J8558="No",Résultat!$G$9,Résultat!$G$7)),Résultat!$G$7)),Résultat!$G$7)), "")</f>
        <v/>
      </c>
    </row>
    <row r="8559" spans="1:11" ht="20.100000000000001" customHeight="1">
      <c r="A8559" s="26"/>
      <c r="B8559" s="27"/>
      <c r="C8559" s="11" t="str">
        <f>IF($B8559 &lt;&gt; "",VLOOKUP(MID(B8559,3,5),'Recyclabilité Prod Matx'!C:F,2,FALSE), "")</f>
        <v/>
      </c>
      <c r="D8559" s="11" t="str">
        <f>IF($B8559 &lt;&gt; "",VLOOKUP(MID(B8559,3,5),'Recyclabilité Prod Matx'!C:F,3,FALSE),"")</f>
        <v/>
      </c>
      <c r="E8559" s="11" t="str">
        <f>IF($B8559 &lt;&gt; "",VLOOKUP(MID(B8559,3,5),'Recyclabilité Prod Matx'!C:F,4,FALSE), "")</f>
        <v/>
      </c>
      <c r="F8559" s="12" t="str">
        <f>IF($B8559 &lt;&gt; "", IF(C8559="Totale","",IF(D8559 = 0, "", VLOOKUP(D8559,'Cond Compo'!A:B,2,FALSE))),"")</f>
        <v/>
      </c>
      <c r="G8559" s="28"/>
      <c r="H8559" s="11" t="str">
        <f xml:space="preserve"> IF(C8559="Totale",2,IF($G8559 &lt;&gt; "", IF(D8559 = "E",MATCH(G8559, 'Cond Compo'!D$16:D$18, 0), MATCH(G8559, 'Cond Compo'!C$16:C$19, 0)), ""))</f>
        <v/>
      </c>
      <c r="I8559" s="12" t="str">
        <f>IF($E8559 &lt;&gt; "", IF(E8559 = 0, "", VLOOKUP(E8559,'Cond Perturbation'!A:B,2,FALSE)),"")</f>
        <v/>
      </c>
      <c r="J8559" s="28"/>
      <c r="K8559" s="29" t="str">
        <f>IF($B8559 &lt;&gt; "", IF(C8559="Oui",IF(H8559=1,IF(E8559=0,Résultat!G$8,IF(J8559="No",Résultat!$G$8,Résultat!$G$7)),IF(H8559=2,IF(E8559=0,Résultat!G$9,IF(J8559="No",Résultat!$G$9,Résultat!$G$7)),Résultat!$G$7)),IF(C8559 = "Totale", IF(H8559=1,IF(E8559=0,Résultat!G$8,IF(J8559="No",Résultat!$G$9,Résultat!$G$7)),IF(H8559=2,IF(E8559=0,Résultat!G$9,IF(J8559="No",Résultat!$G$9,Résultat!$G$7)),Résultat!$G$7)),Résultat!$G$7)), "")</f>
        <v/>
      </c>
    </row>
    <row r="8560" spans="1:11" ht="20.100000000000001" customHeight="1">
      <c r="A8560" s="26"/>
      <c r="B8560" s="27"/>
      <c r="C8560" s="11" t="str">
        <f>IF($B8560 &lt;&gt; "",VLOOKUP(MID(B8560,3,5),'Recyclabilité Prod Matx'!C:F,2,FALSE), "")</f>
        <v/>
      </c>
      <c r="D8560" s="11" t="str">
        <f>IF($B8560 &lt;&gt; "",VLOOKUP(MID(B8560,3,5),'Recyclabilité Prod Matx'!C:F,3,FALSE),"")</f>
        <v/>
      </c>
      <c r="E8560" s="11" t="str">
        <f>IF($B8560 &lt;&gt; "",VLOOKUP(MID(B8560,3,5),'Recyclabilité Prod Matx'!C:F,4,FALSE), "")</f>
        <v/>
      </c>
      <c r="F8560" s="12" t="str">
        <f>IF($B8560 &lt;&gt; "", IF(C8560="Totale","",IF(D8560 = 0, "", VLOOKUP(D8560,'Cond Compo'!A:B,2,FALSE))),"")</f>
        <v/>
      </c>
      <c r="G8560" s="28"/>
      <c r="H8560" s="11" t="str">
        <f xml:space="preserve"> IF(C8560="Totale",2,IF($G8560 &lt;&gt; "", IF(D8560 = "E",MATCH(G8560, 'Cond Compo'!D$16:D$18, 0), MATCH(G8560, 'Cond Compo'!C$16:C$19, 0)), ""))</f>
        <v/>
      </c>
      <c r="I8560" s="12" t="str">
        <f>IF($E8560 &lt;&gt; "", IF(E8560 = 0, "", VLOOKUP(E8560,'Cond Perturbation'!A:B,2,FALSE)),"")</f>
        <v/>
      </c>
      <c r="J8560" s="28"/>
      <c r="K8560" s="29" t="str">
        <f>IF($B8560 &lt;&gt; "", IF(C8560="Oui",IF(H8560=1,IF(E8560=0,Résultat!G$8,IF(J8560="No",Résultat!$G$8,Résultat!$G$7)),IF(H8560=2,IF(E8560=0,Résultat!G$9,IF(J8560="No",Résultat!$G$9,Résultat!$G$7)),Résultat!$G$7)),IF(C8560 = "Totale", IF(H8560=1,IF(E8560=0,Résultat!G$8,IF(J8560="No",Résultat!$G$9,Résultat!$G$7)),IF(H8560=2,IF(E8560=0,Résultat!G$9,IF(J8560="No",Résultat!$G$9,Résultat!$G$7)),Résultat!$G$7)),Résultat!$G$7)), "")</f>
        <v/>
      </c>
    </row>
    <row r="8561" spans="1:11" ht="20.100000000000001" customHeight="1">
      <c r="A8561" s="26"/>
      <c r="B8561" s="27"/>
      <c r="C8561" s="11" t="str">
        <f>IF($B8561 &lt;&gt; "",VLOOKUP(MID(B8561,3,5),'Recyclabilité Prod Matx'!C:F,2,FALSE), "")</f>
        <v/>
      </c>
      <c r="D8561" s="11" t="str">
        <f>IF($B8561 &lt;&gt; "",VLOOKUP(MID(B8561,3,5),'Recyclabilité Prod Matx'!C:F,3,FALSE),"")</f>
        <v/>
      </c>
      <c r="E8561" s="11" t="str">
        <f>IF($B8561 &lt;&gt; "",VLOOKUP(MID(B8561,3,5),'Recyclabilité Prod Matx'!C:F,4,FALSE), "")</f>
        <v/>
      </c>
      <c r="F8561" s="12" t="str">
        <f>IF($B8561 &lt;&gt; "", IF(C8561="Totale","",IF(D8561 = 0, "", VLOOKUP(D8561,'Cond Compo'!A:B,2,FALSE))),"")</f>
        <v/>
      </c>
      <c r="G8561" s="28"/>
      <c r="H8561" s="11" t="str">
        <f xml:space="preserve"> IF(C8561="Totale",2,IF($G8561 &lt;&gt; "", IF(D8561 = "E",MATCH(G8561, 'Cond Compo'!D$16:D$18, 0), MATCH(G8561, 'Cond Compo'!C$16:C$19, 0)), ""))</f>
        <v/>
      </c>
      <c r="I8561" s="12" t="str">
        <f>IF($E8561 &lt;&gt; "", IF(E8561 = 0, "", VLOOKUP(E8561,'Cond Perturbation'!A:B,2,FALSE)),"")</f>
        <v/>
      </c>
      <c r="J8561" s="28"/>
      <c r="K8561" s="29" t="str">
        <f>IF($B8561 &lt;&gt; "", IF(C8561="Oui",IF(H8561=1,IF(E8561=0,Résultat!G$8,IF(J8561="No",Résultat!$G$8,Résultat!$G$7)),IF(H8561=2,IF(E8561=0,Résultat!G$9,IF(J8561="No",Résultat!$G$9,Résultat!$G$7)),Résultat!$G$7)),IF(C8561 = "Totale", IF(H8561=1,IF(E8561=0,Résultat!G$8,IF(J8561="No",Résultat!$G$9,Résultat!$G$7)),IF(H8561=2,IF(E8561=0,Résultat!G$9,IF(J8561="No",Résultat!$G$9,Résultat!$G$7)),Résultat!$G$7)),Résultat!$G$7)), "")</f>
        <v/>
      </c>
    </row>
    <row r="8562" spans="1:11" ht="20.100000000000001" customHeight="1">
      <c r="A8562" s="26"/>
      <c r="B8562" s="27"/>
      <c r="C8562" s="11" t="str">
        <f>IF($B8562 &lt;&gt; "",VLOOKUP(MID(B8562,3,5),'Recyclabilité Prod Matx'!C:F,2,FALSE), "")</f>
        <v/>
      </c>
      <c r="D8562" s="11" t="str">
        <f>IF($B8562 &lt;&gt; "",VLOOKUP(MID(B8562,3,5),'Recyclabilité Prod Matx'!C:F,3,FALSE),"")</f>
        <v/>
      </c>
      <c r="E8562" s="11" t="str">
        <f>IF($B8562 &lt;&gt; "",VLOOKUP(MID(B8562,3,5),'Recyclabilité Prod Matx'!C:F,4,FALSE), "")</f>
        <v/>
      </c>
      <c r="F8562" s="12" t="str">
        <f>IF($B8562 &lt;&gt; "", IF(C8562="Totale","",IF(D8562 = 0, "", VLOOKUP(D8562,'Cond Compo'!A:B,2,FALSE))),"")</f>
        <v/>
      </c>
      <c r="G8562" s="28"/>
      <c r="H8562" s="11" t="str">
        <f xml:space="preserve"> IF(C8562="Totale",2,IF($G8562 &lt;&gt; "", IF(D8562 = "E",MATCH(G8562, 'Cond Compo'!D$16:D$18, 0), MATCH(G8562, 'Cond Compo'!C$16:C$19, 0)), ""))</f>
        <v/>
      </c>
      <c r="I8562" s="12" t="str">
        <f>IF($E8562 &lt;&gt; "", IF(E8562 = 0, "", VLOOKUP(E8562,'Cond Perturbation'!A:B,2,FALSE)),"")</f>
        <v/>
      </c>
      <c r="J8562" s="28"/>
      <c r="K8562" s="29" t="str">
        <f>IF($B8562 &lt;&gt; "", IF(C8562="Oui",IF(H8562=1,IF(E8562=0,Résultat!G$8,IF(J8562="No",Résultat!$G$8,Résultat!$G$7)),IF(H8562=2,IF(E8562=0,Résultat!G$9,IF(J8562="No",Résultat!$G$9,Résultat!$G$7)),Résultat!$G$7)),IF(C8562 = "Totale", IF(H8562=1,IF(E8562=0,Résultat!G$8,IF(J8562="No",Résultat!$G$9,Résultat!$G$7)),IF(H8562=2,IF(E8562=0,Résultat!G$9,IF(J8562="No",Résultat!$G$9,Résultat!$G$7)),Résultat!$G$7)),Résultat!$G$7)), "")</f>
        <v/>
      </c>
    </row>
    <row r="8563" spans="1:11" ht="20.100000000000001" customHeight="1">
      <c r="A8563" s="26"/>
      <c r="B8563" s="27"/>
      <c r="C8563" s="11" t="str">
        <f>IF($B8563 &lt;&gt; "",VLOOKUP(MID(B8563,3,5),'Recyclabilité Prod Matx'!C:F,2,FALSE), "")</f>
        <v/>
      </c>
      <c r="D8563" s="11" t="str">
        <f>IF($B8563 &lt;&gt; "",VLOOKUP(MID(B8563,3,5),'Recyclabilité Prod Matx'!C:F,3,FALSE),"")</f>
        <v/>
      </c>
      <c r="E8563" s="11" t="str">
        <f>IF($B8563 &lt;&gt; "",VLOOKUP(MID(B8563,3,5),'Recyclabilité Prod Matx'!C:F,4,FALSE), "")</f>
        <v/>
      </c>
      <c r="F8563" s="12" t="str">
        <f>IF($B8563 &lt;&gt; "", IF(C8563="Totale","",IF(D8563 = 0, "", VLOOKUP(D8563,'Cond Compo'!A:B,2,FALSE))),"")</f>
        <v/>
      </c>
      <c r="G8563" s="28"/>
      <c r="H8563" s="11" t="str">
        <f xml:space="preserve"> IF(C8563="Totale",2,IF($G8563 &lt;&gt; "", IF(D8563 = "E",MATCH(G8563, 'Cond Compo'!D$16:D$18, 0), MATCH(G8563, 'Cond Compo'!C$16:C$19, 0)), ""))</f>
        <v/>
      </c>
      <c r="I8563" s="12" t="str">
        <f>IF($E8563 &lt;&gt; "", IF(E8563 = 0, "", VLOOKUP(E8563,'Cond Perturbation'!A:B,2,FALSE)),"")</f>
        <v/>
      </c>
      <c r="J8563" s="28"/>
      <c r="K8563" s="29" t="str">
        <f>IF($B8563 &lt;&gt; "", IF(C8563="Oui",IF(H8563=1,IF(E8563=0,Résultat!G$8,IF(J8563="No",Résultat!$G$8,Résultat!$G$7)),IF(H8563=2,IF(E8563=0,Résultat!G$9,IF(J8563="No",Résultat!$G$9,Résultat!$G$7)),Résultat!$G$7)),IF(C8563 = "Totale", IF(H8563=1,IF(E8563=0,Résultat!G$8,IF(J8563="No",Résultat!$G$9,Résultat!$G$7)),IF(H8563=2,IF(E8563=0,Résultat!G$9,IF(J8563="No",Résultat!$G$9,Résultat!$G$7)),Résultat!$G$7)),Résultat!$G$7)), "")</f>
        <v/>
      </c>
    </row>
    <row r="8564" spans="1:11" ht="20.100000000000001" customHeight="1">
      <c r="A8564" s="26"/>
      <c r="B8564" s="27"/>
      <c r="C8564" s="11" t="str">
        <f>IF($B8564 &lt;&gt; "",VLOOKUP(MID(B8564,3,5),'Recyclabilité Prod Matx'!C:F,2,FALSE), "")</f>
        <v/>
      </c>
      <c r="D8564" s="11" t="str">
        <f>IF($B8564 &lt;&gt; "",VLOOKUP(MID(B8564,3,5),'Recyclabilité Prod Matx'!C:F,3,FALSE),"")</f>
        <v/>
      </c>
      <c r="E8564" s="11" t="str">
        <f>IF($B8564 &lt;&gt; "",VLOOKUP(MID(B8564,3,5),'Recyclabilité Prod Matx'!C:F,4,FALSE), "")</f>
        <v/>
      </c>
      <c r="F8564" s="12" t="str">
        <f>IF($B8564 &lt;&gt; "", IF(C8564="Totale","",IF(D8564 = 0, "", VLOOKUP(D8564,'Cond Compo'!A:B,2,FALSE))),"")</f>
        <v/>
      </c>
      <c r="G8564" s="28"/>
      <c r="H8564" s="11" t="str">
        <f xml:space="preserve"> IF(C8564="Totale",2,IF($G8564 &lt;&gt; "", IF(D8564 = "E",MATCH(G8564, 'Cond Compo'!D$16:D$18, 0), MATCH(G8564, 'Cond Compo'!C$16:C$19, 0)), ""))</f>
        <v/>
      </c>
      <c r="I8564" s="12" t="str">
        <f>IF($E8564 &lt;&gt; "", IF(E8564 = 0, "", VLOOKUP(E8564,'Cond Perturbation'!A:B,2,FALSE)),"")</f>
        <v/>
      </c>
      <c r="J8564" s="28"/>
      <c r="K8564" s="29" t="str">
        <f>IF($B8564 &lt;&gt; "", IF(C8564="Oui",IF(H8564=1,IF(E8564=0,Résultat!G$8,IF(J8564="No",Résultat!$G$8,Résultat!$G$7)),IF(H8564=2,IF(E8564=0,Résultat!G$9,IF(J8564="No",Résultat!$G$9,Résultat!$G$7)),Résultat!$G$7)),IF(C8564 = "Totale", IF(H8564=1,IF(E8564=0,Résultat!G$8,IF(J8564="No",Résultat!$G$9,Résultat!$G$7)),IF(H8564=2,IF(E8564=0,Résultat!G$9,IF(J8564="No",Résultat!$G$9,Résultat!$G$7)),Résultat!$G$7)),Résultat!$G$7)), "")</f>
        <v/>
      </c>
    </row>
    <row r="8565" spans="1:11" ht="20.100000000000001" customHeight="1">
      <c r="A8565" s="26"/>
      <c r="B8565" s="27"/>
      <c r="C8565" s="11" t="str">
        <f>IF($B8565 &lt;&gt; "",VLOOKUP(MID(B8565,3,5),'Recyclabilité Prod Matx'!C:F,2,FALSE), "")</f>
        <v/>
      </c>
      <c r="D8565" s="11" t="str">
        <f>IF($B8565 &lt;&gt; "",VLOOKUP(MID(B8565,3,5),'Recyclabilité Prod Matx'!C:F,3,FALSE),"")</f>
        <v/>
      </c>
      <c r="E8565" s="11" t="str">
        <f>IF($B8565 &lt;&gt; "",VLOOKUP(MID(B8565,3,5),'Recyclabilité Prod Matx'!C:F,4,FALSE), "")</f>
        <v/>
      </c>
      <c r="F8565" s="12" t="str">
        <f>IF($B8565 &lt;&gt; "", IF(C8565="Totale","",IF(D8565 = 0, "", VLOOKUP(D8565,'Cond Compo'!A:B,2,FALSE))),"")</f>
        <v/>
      </c>
      <c r="G8565" s="28"/>
      <c r="H8565" s="11" t="str">
        <f xml:space="preserve"> IF(C8565="Totale",2,IF($G8565 &lt;&gt; "", IF(D8565 = "E",MATCH(G8565, 'Cond Compo'!D$16:D$18, 0), MATCH(G8565, 'Cond Compo'!C$16:C$19, 0)), ""))</f>
        <v/>
      </c>
      <c r="I8565" s="12" t="str">
        <f>IF($E8565 &lt;&gt; "", IF(E8565 = 0, "", VLOOKUP(E8565,'Cond Perturbation'!A:B,2,FALSE)),"")</f>
        <v/>
      </c>
      <c r="J8565" s="28"/>
      <c r="K8565" s="29" t="str">
        <f>IF($B8565 &lt;&gt; "", IF(C8565="Oui",IF(H8565=1,IF(E8565=0,Résultat!G$8,IF(J8565="No",Résultat!$G$8,Résultat!$G$7)),IF(H8565=2,IF(E8565=0,Résultat!G$9,IF(J8565="No",Résultat!$G$9,Résultat!$G$7)),Résultat!$G$7)),IF(C8565 = "Totale", IF(H8565=1,IF(E8565=0,Résultat!G$8,IF(J8565="No",Résultat!$G$9,Résultat!$G$7)),IF(H8565=2,IF(E8565=0,Résultat!G$9,IF(J8565="No",Résultat!$G$9,Résultat!$G$7)),Résultat!$G$7)),Résultat!$G$7)), "")</f>
        <v/>
      </c>
    </row>
    <row r="8566" spans="1:11" ht="20.100000000000001" customHeight="1">
      <c r="A8566" s="26"/>
      <c r="B8566" s="27"/>
      <c r="C8566" s="11" t="str">
        <f>IF($B8566 &lt;&gt; "",VLOOKUP(MID(B8566,3,5),'Recyclabilité Prod Matx'!C:F,2,FALSE), "")</f>
        <v/>
      </c>
      <c r="D8566" s="11" t="str">
        <f>IF($B8566 &lt;&gt; "",VLOOKUP(MID(B8566,3,5),'Recyclabilité Prod Matx'!C:F,3,FALSE),"")</f>
        <v/>
      </c>
      <c r="E8566" s="11" t="str">
        <f>IF($B8566 &lt;&gt; "",VLOOKUP(MID(B8566,3,5),'Recyclabilité Prod Matx'!C:F,4,FALSE), "")</f>
        <v/>
      </c>
      <c r="F8566" s="12" t="str">
        <f>IF($B8566 &lt;&gt; "", IF(C8566="Totale","",IF(D8566 = 0, "", VLOOKUP(D8566,'Cond Compo'!A:B,2,FALSE))),"")</f>
        <v/>
      </c>
      <c r="G8566" s="28"/>
      <c r="H8566" s="11" t="str">
        <f xml:space="preserve"> IF(C8566="Totale",2,IF($G8566 &lt;&gt; "", IF(D8566 = "E",MATCH(G8566, 'Cond Compo'!D$16:D$18, 0), MATCH(G8566, 'Cond Compo'!C$16:C$19, 0)), ""))</f>
        <v/>
      </c>
      <c r="I8566" s="12" t="str">
        <f>IF($E8566 &lt;&gt; "", IF(E8566 = 0, "", VLOOKUP(E8566,'Cond Perturbation'!A:B,2,FALSE)),"")</f>
        <v/>
      </c>
      <c r="J8566" s="28"/>
      <c r="K8566" s="29" t="str">
        <f>IF($B8566 &lt;&gt; "", IF(C8566="Oui",IF(H8566=1,IF(E8566=0,Résultat!G$8,IF(J8566="No",Résultat!$G$8,Résultat!$G$7)),IF(H8566=2,IF(E8566=0,Résultat!G$9,IF(J8566="No",Résultat!$G$9,Résultat!$G$7)),Résultat!$G$7)),IF(C8566 = "Totale", IF(H8566=1,IF(E8566=0,Résultat!G$8,IF(J8566="No",Résultat!$G$9,Résultat!$G$7)),IF(H8566=2,IF(E8566=0,Résultat!G$9,IF(J8566="No",Résultat!$G$9,Résultat!$G$7)),Résultat!$G$7)),Résultat!$G$7)), "")</f>
        <v/>
      </c>
    </row>
    <row r="8567" spans="1:11" ht="20.100000000000001" customHeight="1">
      <c r="A8567" s="26"/>
      <c r="B8567" s="27"/>
      <c r="C8567" s="11" t="str">
        <f>IF($B8567 &lt;&gt; "",VLOOKUP(MID(B8567,3,5),'Recyclabilité Prod Matx'!C:F,2,FALSE), "")</f>
        <v/>
      </c>
      <c r="D8567" s="11" t="str">
        <f>IF($B8567 &lt;&gt; "",VLOOKUP(MID(B8567,3,5),'Recyclabilité Prod Matx'!C:F,3,FALSE),"")</f>
        <v/>
      </c>
      <c r="E8567" s="11" t="str">
        <f>IF($B8567 &lt;&gt; "",VLOOKUP(MID(B8567,3,5),'Recyclabilité Prod Matx'!C:F,4,FALSE), "")</f>
        <v/>
      </c>
      <c r="F8567" s="12" t="str">
        <f>IF($B8567 &lt;&gt; "", IF(C8567="Totale","",IF(D8567 = 0, "", VLOOKUP(D8567,'Cond Compo'!A:B,2,FALSE))),"")</f>
        <v/>
      </c>
      <c r="G8567" s="28"/>
      <c r="H8567" s="11" t="str">
        <f xml:space="preserve"> IF(C8567="Totale",2,IF($G8567 &lt;&gt; "", IF(D8567 = "E",MATCH(G8567, 'Cond Compo'!D$16:D$18, 0), MATCH(G8567, 'Cond Compo'!C$16:C$19, 0)), ""))</f>
        <v/>
      </c>
      <c r="I8567" s="12" t="str">
        <f>IF($E8567 &lt;&gt; "", IF(E8567 = 0, "", VLOOKUP(E8567,'Cond Perturbation'!A:B,2,FALSE)),"")</f>
        <v/>
      </c>
      <c r="J8567" s="28"/>
      <c r="K8567" s="29" t="str">
        <f>IF($B8567 &lt;&gt; "", IF(C8567="Oui",IF(H8567=1,IF(E8567=0,Résultat!G$8,IF(J8567="No",Résultat!$G$8,Résultat!$G$7)),IF(H8567=2,IF(E8567=0,Résultat!G$9,IF(J8567="No",Résultat!$G$9,Résultat!$G$7)),Résultat!$G$7)),IF(C8567 = "Totale", IF(H8567=1,IF(E8567=0,Résultat!G$8,IF(J8567="No",Résultat!$G$9,Résultat!$G$7)),IF(H8567=2,IF(E8567=0,Résultat!G$9,IF(J8567="No",Résultat!$G$9,Résultat!$G$7)),Résultat!$G$7)),Résultat!$G$7)), "")</f>
        <v/>
      </c>
    </row>
    <row r="8568" spans="1:11" ht="20.100000000000001" customHeight="1">
      <c r="A8568" s="26"/>
      <c r="B8568" s="27"/>
      <c r="C8568" s="11" t="str">
        <f>IF($B8568 &lt;&gt; "",VLOOKUP(MID(B8568,3,5),'Recyclabilité Prod Matx'!C:F,2,FALSE), "")</f>
        <v/>
      </c>
      <c r="D8568" s="11" t="str">
        <f>IF($B8568 &lt;&gt; "",VLOOKUP(MID(B8568,3,5),'Recyclabilité Prod Matx'!C:F,3,FALSE),"")</f>
        <v/>
      </c>
      <c r="E8568" s="11" t="str">
        <f>IF($B8568 &lt;&gt; "",VLOOKUP(MID(B8568,3,5),'Recyclabilité Prod Matx'!C:F,4,FALSE), "")</f>
        <v/>
      </c>
      <c r="F8568" s="12" t="str">
        <f>IF($B8568 &lt;&gt; "", IF(C8568="Totale","",IF(D8568 = 0, "", VLOOKUP(D8568,'Cond Compo'!A:B,2,FALSE))),"")</f>
        <v/>
      </c>
      <c r="G8568" s="28"/>
      <c r="H8568" s="11" t="str">
        <f xml:space="preserve"> IF(C8568="Totale",2,IF($G8568 &lt;&gt; "", IF(D8568 = "E",MATCH(G8568, 'Cond Compo'!D$16:D$18, 0), MATCH(G8568, 'Cond Compo'!C$16:C$19, 0)), ""))</f>
        <v/>
      </c>
      <c r="I8568" s="12" t="str">
        <f>IF($E8568 &lt;&gt; "", IF(E8568 = 0, "", VLOOKUP(E8568,'Cond Perturbation'!A:B,2,FALSE)),"")</f>
        <v/>
      </c>
      <c r="J8568" s="28"/>
      <c r="K8568" s="29" t="str">
        <f>IF($B8568 &lt;&gt; "", IF(C8568="Oui",IF(H8568=1,IF(E8568=0,Résultat!G$8,IF(J8568="No",Résultat!$G$8,Résultat!$G$7)),IF(H8568=2,IF(E8568=0,Résultat!G$9,IF(J8568="No",Résultat!$G$9,Résultat!$G$7)),Résultat!$G$7)),IF(C8568 = "Totale", IF(H8568=1,IF(E8568=0,Résultat!G$8,IF(J8568="No",Résultat!$G$9,Résultat!$G$7)),IF(H8568=2,IF(E8568=0,Résultat!G$9,IF(J8568="No",Résultat!$G$9,Résultat!$G$7)),Résultat!$G$7)),Résultat!$G$7)), "")</f>
        <v/>
      </c>
    </row>
    <row r="8569" spans="1:11" ht="20.100000000000001" customHeight="1">
      <c r="A8569" s="26"/>
      <c r="B8569" s="27"/>
      <c r="C8569" s="11" t="str">
        <f>IF($B8569 &lt;&gt; "",VLOOKUP(MID(B8569,3,5),'Recyclabilité Prod Matx'!C:F,2,FALSE), "")</f>
        <v/>
      </c>
      <c r="D8569" s="11" t="str">
        <f>IF($B8569 &lt;&gt; "",VLOOKUP(MID(B8569,3,5),'Recyclabilité Prod Matx'!C:F,3,FALSE),"")</f>
        <v/>
      </c>
      <c r="E8569" s="11" t="str">
        <f>IF($B8569 &lt;&gt; "",VLOOKUP(MID(B8569,3,5),'Recyclabilité Prod Matx'!C:F,4,FALSE), "")</f>
        <v/>
      </c>
      <c r="F8569" s="12" t="str">
        <f>IF($B8569 &lt;&gt; "", IF(C8569="Totale","",IF(D8569 = 0, "", VLOOKUP(D8569,'Cond Compo'!A:B,2,FALSE))),"")</f>
        <v/>
      </c>
      <c r="G8569" s="28"/>
      <c r="H8569" s="11" t="str">
        <f xml:space="preserve"> IF(C8569="Totale",2,IF($G8569 &lt;&gt; "", IF(D8569 = "E",MATCH(G8569, 'Cond Compo'!D$16:D$18, 0), MATCH(G8569, 'Cond Compo'!C$16:C$19, 0)), ""))</f>
        <v/>
      </c>
      <c r="I8569" s="12" t="str">
        <f>IF($E8569 &lt;&gt; "", IF(E8569 = 0, "", VLOOKUP(E8569,'Cond Perturbation'!A:B,2,FALSE)),"")</f>
        <v/>
      </c>
      <c r="J8569" s="28"/>
      <c r="K8569" s="29" t="str">
        <f>IF($B8569 &lt;&gt; "", IF(C8569="Oui",IF(H8569=1,IF(E8569=0,Résultat!G$8,IF(J8569="No",Résultat!$G$8,Résultat!$G$7)),IF(H8569=2,IF(E8569=0,Résultat!G$9,IF(J8569="No",Résultat!$G$9,Résultat!$G$7)),Résultat!$G$7)),IF(C8569 = "Totale", IF(H8569=1,IF(E8569=0,Résultat!G$8,IF(J8569="No",Résultat!$G$9,Résultat!$G$7)),IF(H8569=2,IF(E8569=0,Résultat!G$9,IF(J8569="No",Résultat!$G$9,Résultat!$G$7)),Résultat!$G$7)),Résultat!$G$7)), "")</f>
        <v/>
      </c>
    </row>
    <row r="8570" spans="1:11" ht="20.100000000000001" customHeight="1">
      <c r="A8570" s="26"/>
      <c r="B8570" s="27"/>
      <c r="C8570" s="11" t="str">
        <f>IF($B8570 &lt;&gt; "",VLOOKUP(MID(B8570,3,5),'Recyclabilité Prod Matx'!C:F,2,FALSE), "")</f>
        <v/>
      </c>
      <c r="D8570" s="11" t="str">
        <f>IF($B8570 &lt;&gt; "",VLOOKUP(MID(B8570,3,5),'Recyclabilité Prod Matx'!C:F,3,FALSE),"")</f>
        <v/>
      </c>
      <c r="E8570" s="11" t="str">
        <f>IF($B8570 &lt;&gt; "",VLOOKUP(MID(B8570,3,5),'Recyclabilité Prod Matx'!C:F,4,FALSE), "")</f>
        <v/>
      </c>
      <c r="F8570" s="12" t="str">
        <f>IF($B8570 &lt;&gt; "", IF(C8570="Totale","",IF(D8570 = 0, "", VLOOKUP(D8570,'Cond Compo'!A:B,2,FALSE))),"")</f>
        <v/>
      </c>
      <c r="G8570" s="28"/>
      <c r="H8570" s="11" t="str">
        <f xml:space="preserve"> IF(C8570="Totale",2,IF($G8570 &lt;&gt; "", IF(D8570 = "E",MATCH(G8570, 'Cond Compo'!D$16:D$18, 0), MATCH(G8570, 'Cond Compo'!C$16:C$19, 0)), ""))</f>
        <v/>
      </c>
      <c r="I8570" s="12" t="str">
        <f>IF($E8570 &lt;&gt; "", IF(E8570 = 0, "", VLOOKUP(E8570,'Cond Perturbation'!A:B,2,FALSE)),"")</f>
        <v/>
      </c>
      <c r="J8570" s="28"/>
      <c r="K8570" s="29" t="str">
        <f>IF($B8570 &lt;&gt; "", IF(C8570="Oui",IF(H8570=1,IF(E8570=0,Résultat!G$8,IF(J8570="No",Résultat!$G$8,Résultat!$G$7)),IF(H8570=2,IF(E8570=0,Résultat!G$9,IF(J8570="No",Résultat!$G$9,Résultat!$G$7)),Résultat!$G$7)),IF(C8570 = "Totale", IF(H8570=1,IF(E8570=0,Résultat!G$8,IF(J8570="No",Résultat!$G$9,Résultat!$G$7)),IF(H8570=2,IF(E8570=0,Résultat!G$9,IF(J8570="No",Résultat!$G$9,Résultat!$G$7)),Résultat!$G$7)),Résultat!$G$7)), "")</f>
        <v/>
      </c>
    </row>
    <row r="8571" spans="1:11" ht="20.100000000000001" customHeight="1">
      <c r="A8571" s="26"/>
      <c r="B8571" s="27"/>
      <c r="C8571" s="11" t="str">
        <f>IF($B8571 &lt;&gt; "",VLOOKUP(MID(B8571,3,5),'Recyclabilité Prod Matx'!C:F,2,FALSE), "")</f>
        <v/>
      </c>
      <c r="D8571" s="11" t="str">
        <f>IF($B8571 &lt;&gt; "",VLOOKUP(MID(B8571,3,5),'Recyclabilité Prod Matx'!C:F,3,FALSE),"")</f>
        <v/>
      </c>
      <c r="E8571" s="11" t="str">
        <f>IF($B8571 &lt;&gt; "",VLOOKUP(MID(B8571,3,5),'Recyclabilité Prod Matx'!C:F,4,FALSE), "")</f>
        <v/>
      </c>
      <c r="F8571" s="12" t="str">
        <f>IF($B8571 &lt;&gt; "", IF(C8571="Totale","",IF(D8571 = 0, "", VLOOKUP(D8571,'Cond Compo'!A:B,2,FALSE))),"")</f>
        <v/>
      </c>
      <c r="G8571" s="28"/>
      <c r="H8571" s="11" t="str">
        <f xml:space="preserve"> IF(C8571="Totale",2,IF($G8571 &lt;&gt; "", IF(D8571 = "E",MATCH(G8571, 'Cond Compo'!D$16:D$18, 0), MATCH(G8571, 'Cond Compo'!C$16:C$19, 0)), ""))</f>
        <v/>
      </c>
      <c r="I8571" s="12" t="str">
        <f>IF($E8571 &lt;&gt; "", IF(E8571 = 0, "", VLOOKUP(E8571,'Cond Perturbation'!A:B,2,FALSE)),"")</f>
        <v/>
      </c>
      <c r="J8571" s="28"/>
      <c r="K8571" s="29" t="str">
        <f>IF($B8571 &lt;&gt; "", IF(C8571="Oui",IF(H8571=1,IF(E8571=0,Résultat!G$8,IF(J8571="No",Résultat!$G$8,Résultat!$G$7)),IF(H8571=2,IF(E8571=0,Résultat!G$9,IF(J8571="No",Résultat!$G$9,Résultat!$G$7)),Résultat!$G$7)),IF(C8571 = "Totale", IF(H8571=1,IF(E8571=0,Résultat!G$8,IF(J8571="No",Résultat!$G$9,Résultat!$G$7)),IF(H8571=2,IF(E8571=0,Résultat!G$9,IF(J8571="No",Résultat!$G$9,Résultat!$G$7)),Résultat!$G$7)),Résultat!$G$7)), "")</f>
        <v/>
      </c>
    </row>
    <row r="8572" spans="1:11" ht="20.100000000000001" customHeight="1">
      <c r="A8572" s="26"/>
      <c r="B8572" s="27"/>
      <c r="C8572" s="11" t="str">
        <f>IF($B8572 &lt;&gt; "",VLOOKUP(MID(B8572,3,5),'Recyclabilité Prod Matx'!C:F,2,FALSE), "")</f>
        <v/>
      </c>
      <c r="D8572" s="11" t="str">
        <f>IF($B8572 &lt;&gt; "",VLOOKUP(MID(B8572,3,5),'Recyclabilité Prod Matx'!C:F,3,FALSE),"")</f>
        <v/>
      </c>
      <c r="E8572" s="11" t="str">
        <f>IF($B8572 &lt;&gt; "",VLOOKUP(MID(B8572,3,5),'Recyclabilité Prod Matx'!C:F,4,FALSE), "")</f>
        <v/>
      </c>
      <c r="F8572" s="12" t="str">
        <f>IF($B8572 &lt;&gt; "", IF(C8572="Totale","",IF(D8572 = 0, "", VLOOKUP(D8572,'Cond Compo'!A:B,2,FALSE))),"")</f>
        <v/>
      </c>
      <c r="G8572" s="28"/>
      <c r="H8572" s="11" t="str">
        <f xml:space="preserve"> IF(C8572="Totale",2,IF($G8572 &lt;&gt; "", IF(D8572 = "E",MATCH(G8572, 'Cond Compo'!D$16:D$18, 0), MATCH(G8572, 'Cond Compo'!C$16:C$19, 0)), ""))</f>
        <v/>
      </c>
      <c r="I8572" s="12" t="str">
        <f>IF($E8572 &lt;&gt; "", IF(E8572 = 0, "", VLOOKUP(E8572,'Cond Perturbation'!A:B,2,FALSE)),"")</f>
        <v/>
      </c>
      <c r="J8572" s="28"/>
      <c r="K8572" s="29" t="str">
        <f>IF($B8572 &lt;&gt; "", IF(C8572="Oui",IF(H8572=1,IF(E8572=0,Résultat!G$8,IF(J8572="No",Résultat!$G$8,Résultat!$G$7)),IF(H8572=2,IF(E8572=0,Résultat!G$9,IF(J8572="No",Résultat!$G$9,Résultat!$G$7)),Résultat!$G$7)),IF(C8572 = "Totale", IF(H8572=1,IF(E8572=0,Résultat!G$8,IF(J8572="No",Résultat!$G$9,Résultat!$G$7)),IF(H8572=2,IF(E8572=0,Résultat!G$9,IF(J8572="No",Résultat!$G$9,Résultat!$G$7)),Résultat!$G$7)),Résultat!$G$7)), "")</f>
        <v/>
      </c>
    </row>
    <row r="8573" spans="1:11" ht="20.100000000000001" customHeight="1">
      <c r="A8573" s="26"/>
      <c r="B8573" s="27"/>
      <c r="C8573" s="11" t="str">
        <f>IF($B8573 &lt;&gt; "",VLOOKUP(MID(B8573,3,5),'Recyclabilité Prod Matx'!C:F,2,FALSE), "")</f>
        <v/>
      </c>
      <c r="D8573" s="11" t="str">
        <f>IF($B8573 &lt;&gt; "",VLOOKUP(MID(B8573,3,5),'Recyclabilité Prod Matx'!C:F,3,FALSE),"")</f>
        <v/>
      </c>
      <c r="E8573" s="11" t="str">
        <f>IF($B8573 &lt;&gt; "",VLOOKUP(MID(B8573,3,5),'Recyclabilité Prod Matx'!C:F,4,FALSE), "")</f>
        <v/>
      </c>
      <c r="F8573" s="12" t="str">
        <f>IF($B8573 &lt;&gt; "", IF(C8573="Totale","",IF(D8573 = 0, "", VLOOKUP(D8573,'Cond Compo'!A:B,2,FALSE))),"")</f>
        <v/>
      </c>
      <c r="G8573" s="28"/>
      <c r="H8573" s="11" t="str">
        <f xml:space="preserve"> IF(C8573="Totale",2,IF($G8573 &lt;&gt; "", IF(D8573 = "E",MATCH(G8573, 'Cond Compo'!D$16:D$18, 0), MATCH(G8573, 'Cond Compo'!C$16:C$19, 0)), ""))</f>
        <v/>
      </c>
      <c r="I8573" s="12" t="str">
        <f>IF($E8573 &lt;&gt; "", IF(E8573 = 0, "", VLOOKUP(E8573,'Cond Perturbation'!A:B,2,FALSE)),"")</f>
        <v/>
      </c>
      <c r="J8573" s="28"/>
      <c r="K8573" s="29" t="str">
        <f>IF($B8573 &lt;&gt; "", IF(C8573="Oui",IF(H8573=1,IF(E8573=0,Résultat!G$8,IF(J8573="No",Résultat!$G$8,Résultat!$G$7)),IF(H8573=2,IF(E8573=0,Résultat!G$9,IF(J8573="No",Résultat!$G$9,Résultat!$G$7)),Résultat!$G$7)),IF(C8573 = "Totale", IF(H8573=1,IF(E8573=0,Résultat!G$8,IF(J8573="No",Résultat!$G$9,Résultat!$G$7)),IF(H8573=2,IF(E8573=0,Résultat!G$9,IF(J8573="No",Résultat!$G$9,Résultat!$G$7)),Résultat!$G$7)),Résultat!$G$7)), "")</f>
        <v/>
      </c>
    </row>
    <row r="8574" spans="1:11" ht="20.100000000000001" customHeight="1">
      <c r="A8574" s="26"/>
      <c r="B8574" s="27"/>
      <c r="C8574" s="11" t="str">
        <f>IF($B8574 &lt;&gt; "",VLOOKUP(MID(B8574,3,5),'Recyclabilité Prod Matx'!C:F,2,FALSE), "")</f>
        <v/>
      </c>
      <c r="D8574" s="11" t="str">
        <f>IF($B8574 &lt;&gt; "",VLOOKUP(MID(B8574,3,5),'Recyclabilité Prod Matx'!C:F,3,FALSE),"")</f>
        <v/>
      </c>
      <c r="E8574" s="11" t="str">
        <f>IF($B8574 &lt;&gt; "",VLOOKUP(MID(B8574,3,5),'Recyclabilité Prod Matx'!C:F,4,FALSE), "")</f>
        <v/>
      </c>
      <c r="F8574" s="12" t="str">
        <f>IF($B8574 &lt;&gt; "", IF(C8574="Totale","",IF(D8574 = 0, "", VLOOKUP(D8574,'Cond Compo'!A:B,2,FALSE))),"")</f>
        <v/>
      </c>
      <c r="G8574" s="28"/>
      <c r="H8574" s="11" t="str">
        <f xml:space="preserve"> IF(C8574="Totale",2,IF($G8574 &lt;&gt; "", IF(D8574 = "E",MATCH(G8574, 'Cond Compo'!D$16:D$18, 0), MATCH(G8574, 'Cond Compo'!C$16:C$19, 0)), ""))</f>
        <v/>
      </c>
      <c r="I8574" s="12" t="str">
        <f>IF($E8574 &lt;&gt; "", IF(E8574 = 0, "", VLOOKUP(E8574,'Cond Perturbation'!A:B,2,FALSE)),"")</f>
        <v/>
      </c>
      <c r="J8574" s="28"/>
      <c r="K8574" s="29" t="str">
        <f>IF($B8574 &lt;&gt; "", IF(C8574="Oui",IF(H8574=1,IF(E8574=0,Résultat!G$8,IF(J8574="No",Résultat!$G$8,Résultat!$G$7)),IF(H8574=2,IF(E8574=0,Résultat!G$9,IF(J8574="No",Résultat!$G$9,Résultat!$G$7)),Résultat!$G$7)),IF(C8574 = "Totale", IF(H8574=1,IF(E8574=0,Résultat!G$8,IF(J8574="No",Résultat!$G$9,Résultat!$G$7)),IF(H8574=2,IF(E8574=0,Résultat!G$9,IF(J8574="No",Résultat!$G$9,Résultat!$G$7)),Résultat!$G$7)),Résultat!$G$7)), "")</f>
        <v/>
      </c>
    </row>
    <row r="8575" spans="1:11" ht="20.100000000000001" customHeight="1">
      <c r="A8575" s="26"/>
      <c r="B8575" s="27"/>
      <c r="C8575" s="11" t="str">
        <f>IF($B8575 &lt;&gt; "",VLOOKUP(MID(B8575,3,5),'Recyclabilité Prod Matx'!C:F,2,FALSE), "")</f>
        <v/>
      </c>
      <c r="D8575" s="11" t="str">
        <f>IF($B8575 &lt;&gt; "",VLOOKUP(MID(B8575,3,5),'Recyclabilité Prod Matx'!C:F,3,FALSE),"")</f>
        <v/>
      </c>
      <c r="E8575" s="11" t="str">
        <f>IF($B8575 &lt;&gt; "",VLOOKUP(MID(B8575,3,5),'Recyclabilité Prod Matx'!C:F,4,FALSE), "")</f>
        <v/>
      </c>
      <c r="F8575" s="12" t="str">
        <f>IF($B8575 &lt;&gt; "", IF(C8575="Totale","",IF(D8575 = 0, "", VLOOKUP(D8575,'Cond Compo'!A:B,2,FALSE))),"")</f>
        <v/>
      </c>
      <c r="G8575" s="28"/>
      <c r="H8575" s="11" t="str">
        <f xml:space="preserve"> IF(C8575="Totale",2,IF($G8575 &lt;&gt; "", IF(D8575 = "E",MATCH(G8575, 'Cond Compo'!D$16:D$18, 0), MATCH(G8575, 'Cond Compo'!C$16:C$19, 0)), ""))</f>
        <v/>
      </c>
      <c r="I8575" s="12" t="str">
        <f>IF($E8575 &lt;&gt; "", IF(E8575 = 0, "", VLOOKUP(E8575,'Cond Perturbation'!A:B,2,FALSE)),"")</f>
        <v/>
      </c>
      <c r="J8575" s="28"/>
      <c r="K8575" s="29" t="str">
        <f>IF($B8575 &lt;&gt; "", IF(C8575="Oui",IF(H8575=1,IF(E8575=0,Résultat!G$8,IF(J8575="No",Résultat!$G$8,Résultat!$G$7)),IF(H8575=2,IF(E8575=0,Résultat!G$9,IF(J8575="No",Résultat!$G$9,Résultat!$G$7)),Résultat!$G$7)),IF(C8575 = "Totale", IF(H8575=1,IF(E8575=0,Résultat!G$8,IF(J8575="No",Résultat!$G$9,Résultat!$G$7)),IF(H8575=2,IF(E8575=0,Résultat!G$9,IF(J8575="No",Résultat!$G$9,Résultat!$G$7)),Résultat!$G$7)),Résultat!$G$7)), "")</f>
        <v/>
      </c>
    </row>
    <row r="8576" spans="1:11" ht="20.100000000000001" customHeight="1">
      <c r="A8576" s="26"/>
      <c r="B8576" s="27"/>
      <c r="C8576" s="11" t="str">
        <f>IF($B8576 &lt;&gt; "",VLOOKUP(MID(B8576,3,5),'Recyclabilité Prod Matx'!C:F,2,FALSE), "")</f>
        <v/>
      </c>
      <c r="D8576" s="11" t="str">
        <f>IF($B8576 &lt;&gt; "",VLOOKUP(MID(B8576,3,5),'Recyclabilité Prod Matx'!C:F,3,FALSE),"")</f>
        <v/>
      </c>
      <c r="E8576" s="11" t="str">
        <f>IF($B8576 &lt;&gt; "",VLOOKUP(MID(B8576,3,5),'Recyclabilité Prod Matx'!C:F,4,FALSE), "")</f>
        <v/>
      </c>
      <c r="F8576" s="12" t="str">
        <f>IF($B8576 &lt;&gt; "", IF(C8576="Totale","",IF(D8576 = 0, "", VLOOKUP(D8576,'Cond Compo'!A:B,2,FALSE))),"")</f>
        <v/>
      </c>
      <c r="G8576" s="28"/>
      <c r="H8576" s="11" t="str">
        <f xml:space="preserve"> IF(C8576="Totale",2,IF($G8576 &lt;&gt; "", IF(D8576 = "E",MATCH(G8576, 'Cond Compo'!D$16:D$18, 0), MATCH(G8576, 'Cond Compo'!C$16:C$19, 0)), ""))</f>
        <v/>
      </c>
      <c r="I8576" s="12" t="str">
        <f>IF($E8576 &lt;&gt; "", IF(E8576 = 0, "", VLOOKUP(E8576,'Cond Perturbation'!A:B,2,FALSE)),"")</f>
        <v/>
      </c>
      <c r="J8576" s="28"/>
      <c r="K8576" s="29" t="str">
        <f>IF($B8576 &lt;&gt; "", IF(C8576="Oui",IF(H8576=1,IF(E8576=0,Résultat!G$8,IF(J8576="No",Résultat!$G$8,Résultat!$G$7)),IF(H8576=2,IF(E8576=0,Résultat!G$9,IF(J8576="No",Résultat!$G$9,Résultat!$G$7)),Résultat!$G$7)),IF(C8576 = "Totale", IF(H8576=1,IF(E8576=0,Résultat!G$8,IF(J8576="No",Résultat!$G$9,Résultat!$G$7)),IF(H8576=2,IF(E8576=0,Résultat!G$9,IF(J8576="No",Résultat!$G$9,Résultat!$G$7)),Résultat!$G$7)),Résultat!$G$7)), "")</f>
        <v/>
      </c>
    </row>
    <row r="8577" spans="1:11" ht="20.100000000000001" customHeight="1">
      <c r="A8577" s="26"/>
      <c r="B8577" s="27"/>
      <c r="C8577" s="11" t="str">
        <f>IF($B8577 &lt;&gt; "",VLOOKUP(MID(B8577,3,5),'Recyclabilité Prod Matx'!C:F,2,FALSE), "")</f>
        <v/>
      </c>
      <c r="D8577" s="11" t="str">
        <f>IF($B8577 &lt;&gt; "",VLOOKUP(MID(B8577,3,5),'Recyclabilité Prod Matx'!C:F,3,FALSE),"")</f>
        <v/>
      </c>
      <c r="E8577" s="11" t="str">
        <f>IF($B8577 &lt;&gt; "",VLOOKUP(MID(B8577,3,5),'Recyclabilité Prod Matx'!C:F,4,FALSE), "")</f>
        <v/>
      </c>
      <c r="F8577" s="12" t="str">
        <f>IF($B8577 &lt;&gt; "", IF(C8577="Totale","",IF(D8577 = 0, "", VLOOKUP(D8577,'Cond Compo'!A:B,2,FALSE))),"")</f>
        <v/>
      </c>
      <c r="G8577" s="28"/>
      <c r="H8577" s="11" t="str">
        <f xml:space="preserve"> IF(C8577="Totale",2,IF($G8577 &lt;&gt; "", IF(D8577 = "E",MATCH(G8577, 'Cond Compo'!D$16:D$18, 0), MATCH(G8577, 'Cond Compo'!C$16:C$19, 0)), ""))</f>
        <v/>
      </c>
      <c r="I8577" s="12" t="str">
        <f>IF($E8577 &lt;&gt; "", IF(E8577 = 0, "", VLOOKUP(E8577,'Cond Perturbation'!A:B,2,FALSE)),"")</f>
        <v/>
      </c>
      <c r="J8577" s="28"/>
      <c r="K8577" s="29" t="str">
        <f>IF($B8577 &lt;&gt; "", IF(C8577="Oui",IF(H8577=1,IF(E8577=0,Résultat!G$8,IF(J8577="No",Résultat!$G$8,Résultat!$G$7)),IF(H8577=2,IF(E8577=0,Résultat!G$9,IF(J8577="No",Résultat!$G$9,Résultat!$G$7)),Résultat!$G$7)),IF(C8577 = "Totale", IF(H8577=1,IF(E8577=0,Résultat!G$8,IF(J8577="No",Résultat!$G$9,Résultat!$G$7)),IF(H8577=2,IF(E8577=0,Résultat!G$9,IF(J8577="No",Résultat!$G$9,Résultat!$G$7)),Résultat!$G$7)),Résultat!$G$7)), "")</f>
        <v/>
      </c>
    </row>
    <row r="8578" spans="1:11" ht="20.100000000000001" customHeight="1">
      <c r="A8578" s="26"/>
      <c r="B8578" s="27"/>
      <c r="C8578" s="11" t="str">
        <f>IF($B8578 &lt;&gt; "",VLOOKUP(MID(B8578,3,5),'Recyclabilité Prod Matx'!C:F,2,FALSE), "")</f>
        <v/>
      </c>
      <c r="D8578" s="11" t="str">
        <f>IF($B8578 &lt;&gt; "",VLOOKUP(MID(B8578,3,5),'Recyclabilité Prod Matx'!C:F,3,FALSE),"")</f>
        <v/>
      </c>
      <c r="E8578" s="11" t="str">
        <f>IF($B8578 &lt;&gt; "",VLOOKUP(MID(B8578,3,5),'Recyclabilité Prod Matx'!C:F,4,FALSE), "")</f>
        <v/>
      </c>
      <c r="F8578" s="12" t="str">
        <f>IF($B8578 &lt;&gt; "", IF(C8578="Totale","",IF(D8578 = 0, "", VLOOKUP(D8578,'Cond Compo'!A:B,2,FALSE))),"")</f>
        <v/>
      </c>
      <c r="G8578" s="28"/>
      <c r="H8578" s="11" t="str">
        <f xml:space="preserve"> IF(C8578="Totale",2,IF($G8578 &lt;&gt; "", IF(D8578 = "E",MATCH(G8578, 'Cond Compo'!D$16:D$18, 0), MATCH(G8578, 'Cond Compo'!C$16:C$19, 0)), ""))</f>
        <v/>
      </c>
      <c r="I8578" s="12" t="str">
        <f>IF($E8578 &lt;&gt; "", IF(E8578 = 0, "", VLOOKUP(E8578,'Cond Perturbation'!A:B,2,FALSE)),"")</f>
        <v/>
      </c>
      <c r="J8578" s="28"/>
      <c r="K8578" s="29" t="str">
        <f>IF($B8578 &lt;&gt; "", IF(C8578="Oui",IF(H8578=1,IF(E8578=0,Résultat!G$8,IF(J8578="No",Résultat!$G$8,Résultat!$G$7)),IF(H8578=2,IF(E8578=0,Résultat!G$9,IF(J8578="No",Résultat!$G$9,Résultat!$G$7)),Résultat!$G$7)),IF(C8578 = "Totale", IF(H8578=1,IF(E8578=0,Résultat!G$8,IF(J8578="No",Résultat!$G$9,Résultat!$G$7)),IF(H8578=2,IF(E8578=0,Résultat!G$9,IF(J8578="No",Résultat!$G$9,Résultat!$G$7)),Résultat!$G$7)),Résultat!$G$7)), "")</f>
        <v/>
      </c>
    </row>
    <row r="8579" spans="1:11" ht="20.100000000000001" customHeight="1">
      <c r="A8579" s="26"/>
      <c r="B8579" s="27"/>
      <c r="C8579" s="11" t="str">
        <f>IF($B8579 &lt;&gt; "",VLOOKUP(MID(B8579,3,5),'Recyclabilité Prod Matx'!C:F,2,FALSE), "")</f>
        <v/>
      </c>
      <c r="D8579" s="11" t="str">
        <f>IF($B8579 &lt;&gt; "",VLOOKUP(MID(B8579,3,5),'Recyclabilité Prod Matx'!C:F,3,FALSE),"")</f>
        <v/>
      </c>
      <c r="E8579" s="11" t="str">
        <f>IF($B8579 &lt;&gt; "",VLOOKUP(MID(B8579,3,5),'Recyclabilité Prod Matx'!C:F,4,FALSE), "")</f>
        <v/>
      </c>
      <c r="F8579" s="12" t="str">
        <f>IF($B8579 &lt;&gt; "", IF(C8579="Totale","",IF(D8579 = 0, "", VLOOKUP(D8579,'Cond Compo'!A:B,2,FALSE))),"")</f>
        <v/>
      </c>
      <c r="G8579" s="28"/>
      <c r="H8579" s="11" t="str">
        <f xml:space="preserve"> IF(C8579="Totale",2,IF($G8579 &lt;&gt; "", IF(D8579 = "E",MATCH(G8579, 'Cond Compo'!D$16:D$18, 0), MATCH(G8579, 'Cond Compo'!C$16:C$19, 0)), ""))</f>
        <v/>
      </c>
      <c r="I8579" s="12" t="str">
        <f>IF($E8579 &lt;&gt; "", IF(E8579 = 0, "", VLOOKUP(E8579,'Cond Perturbation'!A:B,2,FALSE)),"")</f>
        <v/>
      </c>
      <c r="J8579" s="28"/>
      <c r="K8579" s="29" t="str">
        <f>IF($B8579 &lt;&gt; "", IF(C8579="Oui",IF(H8579=1,IF(E8579=0,Résultat!G$8,IF(J8579="No",Résultat!$G$8,Résultat!$G$7)),IF(H8579=2,IF(E8579=0,Résultat!G$9,IF(J8579="No",Résultat!$G$9,Résultat!$G$7)),Résultat!$G$7)),IF(C8579 = "Totale", IF(H8579=1,IF(E8579=0,Résultat!G$8,IF(J8579="No",Résultat!$G$9,Résultat!$G$7)),IF(H8579=2,IF(E8579=0,Résultat!G$9,IF(J8579="No",Résultat!$G$9,Résultat!$G$7)),Résultat!$G$7)),Résultat!$G$7)), "")</f>
        <v/>
      </c>
    </row>
    <row r="8580" spans="1:11" ht="20.100000000000001" customHeight="1">
      <c r="A8580" s="26"/>
      <c r="B8580" s="27"/>
      <c r="C8580" s="11" t="str">
        <f>IF($B8580 &lt;&gt; "",VLOOKUP(MID(B8580,3,5),'Recyclabilité Prod Matx'!C:F,2,FALSE), "")</f>
        <v/>
      </c>
      <c r="D8580" s="11" t="str">
        <f>IF($B8580 &lt;&gt; "",VLOOKUP(MID(B8580,3,5),'Recyclabilité Prod Matx'!C:F,3,FALSE),"")</f>
        <v/>
      </c>
      <c r="E8580" s="11" t="str">
        <f>IF($B8580 &lt;&gt; "",VLOOKUP(MID(B8580,3,5),'Recyclabilité Prod Matx'!C:F,4,FALSE), "")</f>
        <v/>
      </c>
      <c r="F8580" s="12" t="str">
        <f>IF($B8580 &lt;&gt; "", IF(C8580="Totale","",IF(D8580 = 0, "", VLOOKUP(D8580,'Cond Compo'!A:B,2,FALSE))),"")</f>
        <v/>
      </c>
      <c r="G8580" s="28"/>
      <c r="H8580" s="11" t="str">
        <f xml:space="preserve"> IF(C8580="Totale",2,IF($G8580 &lt;&gt; "", IF(D8580 = "E",MATCH(G8580, 'Cond Compo'!D$16:D$18, 0), MATCH(G8580, 'Cond Compo'!C$16:C$19, 0)), ""))</f>
        <v/>
      </c>
      <c r="I8580" s="12" t="str">
        <f>IF($E8580 &lt;&gt; "", IF(E8580 = 0, "", VLOOKUP(E8580,'Cond Perturbation'!A:B,2,FALSE)),"")</f>
        <v/>
      </c>
      <c r="J8580" s="28"/>
      <c r="K8580" s="29" t="str">
        <f>IF($B8580 &lt;&gt; "", IF(C8580="Oui",IF(H8580=1,IF(E8580=0,Résultat!G$8,IF(J8580="No",Résultat!$G$8,Résultat!$G$7)),IF(H8580=2,IF(E8580=0,Résultat!G$9,IF(J8580="No",Résultat!$G$9,Résultat!$G$7)),Résultat!$G$7)),IF(C8580 = "Totale", IF(H8580=1,IF(E8580=0,Résultat!G$8,IF(J8580="No",Résultat!$G$9,Résultat!$G$7)),IF(H8580=2,IF(E8580=0,Résultat!G$9,IF(J8580="No",Résultat!$G$9,Résultat!$G$7)),Résultat!$G$7)),Résultat!$G$7)), "")</f>
        <v/>
      </c>
    </row>
    <row r="8581" spans="1:11" ht="20.100000000000001" customHeight="1">
      <c r="A8581" s="26"/>
      <c r="B8581" s="27"/>
      <c r="C8581" s="11" t="str">
        <f>IF($B8581 &lt;&gt; "",VLOOKUP(MID(B8581,3,5),'Recyclabilité Prod Matx'!C:F,2,FALSE), "")</f>
        <v/>
      </c>
      <c r="D8581" s="11" t="str">
        <f>IF($B8581 &lt;&gt; "",VLOOKUP(MID(B8581,3,5),'Recyclabilité Prod Matx'!C:F,3,FALSE),"")</f>
        <v/>
      </c>
      <c r="E8581" s="11" t="str">
        <f>IF($B8581 &lt;&gt; "",VLOOKUP(MID(B8581,3,5),'Recyclabilité Prod Matx'!C:F,4,FALSE), "")</f>
        <v/>
      </c>
      <c r="F8581" s="12" t="str">
        <f>IF($B8581 &lt;&gt; "", IF(C8581="Totale","",IF(D8581 = 0, "", VLOOKUP(D8581,'Cond Compo'!A:B,2,FALSE))),"")</f>
        <v/>
      </c>
      <c r="G8581" s="28"/>
      <c r="H8581" s="11" t="str">
        <f xml:space="preserve"> IF(C8581="Totale",2,IF($G8581 &lt;&gt; "", IF(D8581 = "E",MATCH(G8581, 'Cond Compo'!D$16:D$18, 0), MATCH(G8581, 'Cond Compo'!C$16:C$19, 0)), ""))</f>
        <v/>
      </c>
      <c r="I8581" s="12" t="str">
        <f>IF($E8581 &lt;&gt; "", IF(E8581 = 0, "", VLOOKUP(E8581,'Cond Perturbation'!A:B,2,FALSE)),"")</f>
        <v/>
      </c>
      <c r="J8581" s="28"/>
      <c r="K8581" s="29" t="str">
        <f>IF($B8581 &lt;&gt; "", IF(C8581="Oui",IF(H8581=1,IF(E8581=0,Résultat!G$8,IF(J8581="No",Résultat!$G$8,Résultat!$G$7)),IF(H8581=2,IF(E8581=0,Résultat!G$9,IF(J8581="No",Résultat!$G$9,Résultat!$G$7)),Résultat!$G$7)),IF(C8581 = "Totale", IF(H8581=1,IF(E8581=0,Résultat!G$8,IF(J8581="No",Résultat!$G$9,Résultat!$G$7)),IF(H8581=2,IF(E8581=0,Résultat!G$9,IF(J8581="No",Résultat!$G$9,Résultat!$G$7)),Résultat!$G$7)),Résultat!$G$7)), "")</f>
        <v/>
      </c>
    </row>
    <row r="8582" spans="1:11" ht="20.100000000000001" customHeight="1">
      <c r="A8582" s="26"/>
      <c r="B8582" s="27"/>
      <c r="C8582" s="11" t="str">
        <f>IF($B8582 &lt;&gt; "",VLOOKUP(MID(B8582,3,5),'Recyclabilité Prod Matx'!C:F,2,FALSE), "")</f>
        <v/>
      </c>
      <c r="D8582" s="11" t="str">
        <f>IF($B8582 &lt;&gt; "",VLOOKUP(MID(B8582,3,5),'Recyclabilité Prod Matx'!C:F,3,FALSE),"")</f>
        <v/>
      </c>
      <c r="E8582" s="11" t="str">
        <f>IF($B8582 &lt;&gt; "",VLOOKUP(MID(B8582,3,5),'Recyclabilité Prod Matx'!C:F,4,FALSE), "")</f>
        <v/>
      </c>
      <c r="F8582" s="12" t="str">
        <f>IF($B8582 &lt;&gt; "", IF(C8582="Totale","",IF(D8582 = 0, "", VLOOKUP(D8582,'Cond Compo'!A:B,2,FALSE))),"")</f>
        <v/>
      </c>
      <c r="G8582" s="28"/>
      <c r="H8582" s="11" t="str">
        <f xml:space="preserve"> IF(C8582="Totale",2,IF($G8582 &lt;&gt; "", IF(D8582 = "E",MATCH(G8582, 'Cond Compo'!D$16:D$18, 0), MATCH(G8582, 'Cond Compo'!C$16:C$19, 0)), ""))</f>
        <v/>
      </c>
      <c r="I8582" s="12" t="str">
        <f>IF($E8582 &lt;&gt; "", IF(E8582 = 0, "", VLOOKUP(E8582,'Cond Perturbation'!A:B,2,FALSE)),"")</f>
        <v/>
      </c>
      <c r="J8582" s="28"/>
      <c r="K8582" s="29" t="str">
        <f>IF($B8582 &lt;&gt; "", IF(C8582="Oui",IF(H8582=1,IF(E8582=0,Résultat!G$8,IF(J8582="No",Résultat!$G$8,Résultat!$G$7)),IF(H8582=2,IF(E8582=0,Résultat!G$9,IF(J8582="No",Résultat!$G$9,Résultat!$G$7)),Résultat!$G$7)),IF(C8582 = "Totale", IF(H8582=1,IF(E8582=0,Résultat!G$8,IF(J8582="No",Résultat!$G$9,Résultat!$G$7)),IF(H8582=2,IF(E8582=0,Résultat!G$9,IF(J8582="No",Résultat!$G$9,Résultat!$G$7)),Résultat!$G$7)),Résultat!$G$7)), "")</f>
        <v/>
      </c>
    </row>
    <row r="8583" spans="1:11" ht="20.100000000000001" customHeight="1">
      <c r="A8583" s="26"/>
      <c r="B8583" s="27"/>
      <c r="C8583" s="11" t="str">
        <f>IF($B8583 &lt;&gt; "",VLOOKUP(MID(B8583,3,5),'Recyclabilité Prod Matx'!C:F,2,FALSE), "")</f>
        <v/>
      </c>
      <c r="D8583" s="11" t="str">
        <f>IF($B8583 &lt;&gt; "",VLOOKUP(MID(B8583,3,5),'Recyclabilité Prod Matx'!C:F,3,FALSE),"")</f>
        <v/>
      </c>
      <c r="E8583" s="11" t="str">
        <f>IF($B8583 &lt;&gt; "",VLOOKUP(MID(B8583,3,5),'Recyclabilité Prod Matx'!C:F,4,FALSE), "")</f>
        <v/>
      </c>
      <c r="F8583" s="12" t="str">
        <f>IF($B8583 &lt;&gt; "", IF(C8583="Totale","",IF(D8583 = 0, "", VLOOKUP(D8583,'Cond Compo'!A:B,2,FALSE))),"")</f>
        <v/>
      </c>
      <c r="G8583" s="28"/>
      <c r="H8583" s="11" t="str">
        <f xml:space="preserve"> IF(C8583="Totale",2,IF($G8583 &lt;&gt; "", IF(D8583 = "E",MATCH(G8583, 'Cond Compo'!D$16:D$18, 0), MATCH(G8583, 'Cond Compo'!C$16:C$19, 0)), ""))</f>
        <v/>
      </c>
      <c r="I8583" s="12" t="str">
        <f>IF($E8583 &lt;&gt; "", IF(E8583 = 0, "", VLOOKUP(E8583,'Cond Perturbation'!A:B,2,FALSE)),"")</f>
        <v/>
      </c>
      <c r="J8583" s="28"/>
      <c r="K8583" s="29" t="str">
        <f>IF($B8583 &lt;&gt; "", IF(C8583="Oui",IF(H8583=1,IF(E8583=0,Résultat!G$8,IF(J8583="No",Résultat!$G$8,Résultat!$G$7)),IF(H8583=2,IF(E8583=0,Résultat!G$9,IF(J8583="No",Résultat!$G$9,Résultat!$G$7)),Résultat!$G$7)),IF(C8583 = "Totale", IF(H8583=1,IF(E8583=0,Résultat!G$8,IF(J8583="No",Résultat!$G$9,Résultat!$G$7)),IF(H8583=2,IF(E8583=0,Résultat!G$9,IF(J8583="No",Résultat!$G$9,Résultat!$G$7)),Résultat!$G$7)),Résultat!$G$7)), "")</f>
        <v/>
      </c>
    </row>
    <row r="8584" spans="1:11" ht="20.100000000000001" customHeight="1">
      <c r="A8584" s="26"/>
      <c r="B8584" s="27"/>
      <c r="C8584" s="11" t="str">
        <f>IF($B8584 &lt;&gt; "",VLOOKUP(MID(B8584,3,5),'Recyclabilité Prod Matx'!C:F,2,FALSE), "")</f>
        <v/>
      </c>
      <c r="D8584" s="11" t="str">
        <f>IF($B8584 &lt;&gt; "",VLOOKUP(MID(B8584,3,5),'Recyclabilité Prod Matx'!C:F,3,FALSE),"")</f>
        <v/>
      </c>
      <c r="E8584" s="11" t="str">
        <f>IF($B8584 &lt;&gt; "",VLOOKUP(MID(B8584,3,5),'Recyclabilité Prod Matx'!C:F,4,FALSE), "")</f>
        <v/>
      </c>
      <c r="F8584" s="12" t="str">
        <f>IF($B8584 &lt;&gt; "", IF(C8584="Totale","",IF(D8584 = 0, "", VLOOKUP(D8584,'Cond Compo'!A:B,2,FALSE))),"")</f>
        <v/>
      </c>
      <c r="G8584" s="28"/>
      <c r="H8584" s="11" t="str">
        <f xml:space="preserve"> IF(C8584="Totale",2,IF($G8584 &lt;&gt; "", IF(D8584 = "E",MATCH(G8584, 'Cond Compo'!D$16:D$18, 0), MATCH(G8584, 'Cond Compo'!C$16:C$19, 0)), ""))</f>
        <v/>
      </c>
      <c r="I8584" s="12" t="str">
        <f>IF($E8584 &lt;&gt; "", IF(E8584 = 0, "", VLOOKUP(E8584,'Cond Perturbation'!A:B,2,FALSE)),"")</f>
        <v/>
      </c>
      <c r="J8584" s="28"/>
      <c r="K8584" s="29" t="str">
        <f>IF($B8584 &lt;&gt; "", IF(C8584="Oui",IF(H8584=1,IF(E8584=0,Résultat!G$8,IF(J8584="No",Résultat!$G$8,Résultat!$G$7)),IF(H8584=2,IF(E8584=0,Résultat!G$9,IF(J8584="No",Résultat!$G$9,Résultat!$G$7)),Résultat!$G$7)),IF(C8584 = "Totale", IF(H8584=1,IF(E8584=0,Résultat!G$8,IF(J8584="No",Résultat!$G$9,Résultat!$G$7)),IF(H8584=2,IF(E8584=0,Résultat!G$9,IF(J8584="No",Résultat!$G$9,Résultat!$G$7)),Résultat!$G$7)),Résultat!$G$7)), "")</f>
        <v/>
      </c>
    </row>
    <row r="8585" spans="1:11" ht="20.100000000000001" customHeight="1">
      <c r="A8585" s="26"/>
      <c r="B8585" s="27"/>
      <c r="C8585" s="11" t="str">
        <f>IF($B8585 &lt;&gt; "",VLOOKUP(MID(B8585,3,5),'Recyclabilité Prod Matx'!C:F,2,FALSE), "")</f>
        <v/>
      </c>
      <c r="D8585" s="11" t="str">
        <f>IF($B8585 &lt;&gt; "",VLOOKUP(MID(B8585,3,5),'Recyclabilité Prod Matx'!C:F,3,FALSE),"")</f>
        <v/>
      </c>
      <c r="E8585" s="11" t="str">
        <f>IF($B8585 &lt;&gt; "",VLOOKUP(MID(B8585,3,5),'Recyclabilité Prod Matx'!C:F,4,FALSE), "")</f>
        <v/>
      </c>
      <c r="F8585" s="12" t="str">
        <f>IF($B8585 &lt;&gt; "", IF(C8585="Totale","",IF(D8585 = 0, "", VLOOKUP(D8585,'Cond Compo'!A:B,2,FALSE))),"")</f>
        <v/>
      </c>
      <c r="G8585" s="28"/>
      <c r="H8585" s="11" t="str">
        <f xml:space="preserve"> IF(C8585="Totale",2,IF($G8585 &lt;&gt; "", IF(D8585 = "E",MATCH(G8585, 'Cond Compo'!D$16:D$18, 0), MATCH(G8585, 'Cond Compo'!C$16:C$19, 0)), ""))</f>
        <v/>
      </c>
      <c r="I8585" s="12" t="str">
        <f>IF($E8585 &lt;&gt; "", IF(E8585 = 0, "", VLOOKUP(E8585,'Cond Perturbation'!A:B,2,FALSE)),"")</f>
        <v/>
      </c>
      <c r="J8585" s="28"/>
      <c r="K8585" s="29" t="str">
        <f>IF($B8585 &lt;&gt; "", IF(C8585="Oui",IF(H8585=1,IF(E8585=0,Résultat!G$8,IF(J8585="No",Résultat!$G$8,Résultat!$G$7)),IF(H8585=2,IF(E8585=0,Résultat!G$9,IF(J8585="No",Résultat!$G$9,Résultat!$G$7)),Résultat!$G$7)),IF(C8585 = "Totale", IF(H8585=1,IF(E8585=0,Résultat!G$8,IF(J8585="No",Résultat!$G$9,Résultat!$G$7)),IF(H8585=2,IF(E8585=0,Résultat!G$9,IF(J8585="No",Résultat!$G$9,Résultat!$G$7)),Résultat!$G$7)),Résultat!$G$7)), "")</f>
        <v/>
      </c>
    </row>
    <row r="8586" spans="1:11" ht="20.100000000000001" customHeight="1">
      <c r="A8586" s="26"/>
      <c r="B8586" s="27"/>
      <c r="C8586" s="11" t="str">
        <f>IF($B8586 &lt;&gt; "",VLOOKUP(MID(B8586,3,5),'Recyclabilité Prod Matx'!C:F,2,FALSE), "")</f>
        <v/>
      </c>
      <c r="D8586" s="11" t="str">
        <f>IF($B8586 &lt;&gt; "",VLOOKUP(MID(B8586,3,5),'Recyclabilité Prod Matx'!C:F,3,FALSE),"")</f>
        <v/>
      </c>
      <c r="E8586" s="11" t="str">
        <f>IF($B8586 &lt;&gt; "",VLOOKUP(MID(B8586,3,5),'Recyclabilité Prod Matx'!C:F,4,FALSE), "")</f>
        <v/>
      </c>
      <c r="F8586" s="12" t="str">
        <f>IF($B8586 &lt;&gt; "", IF(C8586="Totale","",IF(D8586 = 0, "", VLOOKUP(D8586,'Cond Compo'!A:B,2,FALSE))),"")</f>
        <v/>
      </c>
      <c r="G8586" s="28"/>
      <c r="H8586" s="11" t="str">
        <f xml:space="preserve"> IF(C8586="Totale",2,IF($G8586 &lt;&gt; "", IF(D8586 = "E",MATCH(G8586, 'Cond Compo'!D$16:D$18, 0), MATCH(G8586, 'Cond Compo'!C$16:C$19, 0)), ""))</f>
        <v/>
      </c>
      <c r="I8586" s="12" t="str">
        <f>IF($E8586 &lt;&gt; "", IF(E8586 = 0, "", VLOOKUP(E8586,'Cond Perturbation'!A:B,2,FALSE)),"")</f>
        <v/>
      </c>
      <c r="J8586" s="28"/>
      <c r="K8586" s="29" t="str">
        <f>IF($B8586 &lt;&gt; "", IF(C8586="Oui",IF(H8586=1,IF(E8586=0,Résultat!G$8,IF(J8586="No",Résultat!$G$8,Résultat!$G$7)),IF(H8586=2,IF(E8586=0,Résultat!G$9,IF(J8586="No",Résultat!$G$9,Résultat!$G$7)),Résultat!$G$7)),IF(C8586 = "Totale", IF(H8586=1,IF(E8586=0,Résultat!G$8,IF(J8586="No",Résultat!$G$9,Résultat!$G$7)),IF(H8586=2,IF(E8586=0,Résultat!G$9,IF(J8586="No",Résultat!$G$9,Résultat!$G$7)),Résultat!$G$7)),Résultat!$G$7)), "")</f>
        <v/>
      </c>
    </row>
    <row r="8587" spans="1:11" ht="20.100000000000001" customHeight="1">
      <c r="A8587" s="26"/>
      <c r="B8587" s="27"/>
      <c r="C8587" s="11" t="str">
        <f>IF($B8587 &lt;&gt; "",VLOOKUP(MID(B8587,3,5),'Recyclabilité Prod Matx'!C:F,2,FALSE), "")</f>
        <v/>
      </c>
      <c r="D8587" s="11" t="str">
        <f>IF($B8587 &lt;&gt; "",VLOOKUP(MID(B8587,3,5),'Recyclabilité Prod Matx'!C:F,3,FALSE),"")</f>
        <v/>
      </c>
      <c r="E8587" s="11" t="str">
        <f>IF($B8587 &lt;&gt; "",VLOOKUP(MID(B8587,3,5),'Recyclabilité Prod Matx'!C:F,4,FALSE), "")</f>
        <v/>
      </c>
      <c r="F8587" s="12" t="str">
        <f>IF($B8587 &lt;&gt; "", IF(C8587="Totale","",IF(D8587 = 0, "", VLOOKUP(D8587,'Cond Compo'!A:B,2,FALSE))),"")</f>
        <v/>
      </c>
      <c r="G8587" s="28"/>
      <c r="H8587" s="11" t="str">
        <f xml:space="preserve"> IF(C8587="Totale",2,IF($G8587 &lt;&gt; "", IF(D8587 = "E",MATCH(G8587, 'Cond Compo'!D$16:D$18, 0), MATCH(G8587, 'Cond Compo'!C$16:C$19, 0)), ""))</f>
        <v/>
      </c>
      <c r="I8587" s="12" t="str">
        <f>IF($E8587 &lt;&gt; "", IF(E8587 = 0, "", VLOOKUP(E8587,'Cond Perturbation'!A:B,2,FALSE)),"")</f>
        <v/>
      </c>
      <c r="J8587" s="28"/>
      <c r="K8587" s="29" t="str">
        <f>IF($B8587 &lt;&gt; "", IF(C8587="Oui",IF(H8587=1,IF(E8587=0,Résultat!G$8,IF(J8587="No",Résultat!$G$8,Résultat!$G$7)),IF(H8587=2,IF(E8587=0,Résultat!G$9,IF(J8587="No",Résultat!$G$9,Résultat!$G$7)),Résultat!$G$7)),IF(C8587 = "Totale", IF(H8587=1,IF(E8587=0,Résultat!G$8,IF(J8587="No",Résultat!$G$9,Résultat!$G$7)),IF(H8587=2,IF(E8587=0,Résultat!G$9,IF(J8587="No",Résultat!$G$9,Résultat!$G$7)),Résultat!$G$7)),Résultat!$G$7)), "")</f>
        <v/>
      </c>
    </row>
    <row r="8588" spans="1:11" ht="20.100000000000001" customHeight="1">
      <c r="A8588" s="26"/>
      <c r="B8588" s="27"/>
      <c r="C8588" s="11" t="str">
        <f>IF($B8588 &lt;&gt; "",VLOOKUP(MID(B8588,3,5),'Recyclabilité Prod Matx'!C:F,2,FALSE), "")</f>
        <v/>
      </c>
      <c r="D8588" s="11" t="str">
        <f>IF($B8588 &lt;&gt; "",VLOOKUP(MID(B8588,3,5),'Recyclabilité Prod Matx'!C:F,3,FALSE),"")</f>
        <v/>
      </c>
      <c r="E8588" s="11" t="str">
        <f>IF($B8588 &lt;&gt; "",VLOOKUP(MID(B8588,3,5),'Recyclabilité Prod Matx'!C:F,4,FALSE), "")</f>
        <v/>
      </c>
      <c r="F8588" s="12" t="str">
        <f>IF($B8588 &lt;&gt; "", IF(C8588="Totale","",IF(D8588 = 0, "", VLOOKUP(D8588,'Cond Compo'!A:B,2,FALSE))),"")</f>
        <v/>
      </c>
      <c r="G8588" s="28"/>
      <c r="H8588" s="11" t="str">
        <f xml:space="preserve"> IF(C8588="Totale",2,IF($G8588 &lt;&gt; "", IF(D8588 = "E",MATCH(G8588, 'Cond Compo'!D$16:D$18, 0), MATCH(G8588, 'Cond Compo'!C$16:C$19, 0)), ""))</f>
        <v/>
      </c>
      <c r="I8588" s="12" t="str">
        <f>IF($E8588 &lt;&gt; "", IF(E8588 = 0, "", VLOOKUP(E8588,'Cond Perturbation'!A:B,2,FALSE)),"")</f>
        <v/>
      </c>
      <c r="J8588" s="28"/>
      <c r="K8588" s="29" t="str">
        <f>IF($B8588 &lt;&gt; "", IF(C8588="Oui",IF(H8588=1,IF(E8588=0,Résultat!G$8,IF(J8588="No",Résultat!$G$8,Résultat!$G$7)),IF(H8588=2,IF(E8588=0,Résultat!G$9,IF(J8588="No",Résultat!$G$9,Résultat!$G$7)),Résultat!$G$7)),IF(C8588 = "Totale", IF(H8588=1,IF(E8588=0,Résultat!G$8,IF(J8588="No",Résultat!$G$9,Résultat!$G$7)),IF(H8588=2,IF(E8588=0,Résultat!G$9,IF(J8588="No",Résultat!$G$9,Résultat!$G$7)),Résultat!$G$7)),Résultat!$G$7)), "")</f>
        <v/>
      </c>
    </row>
    <row r="8589" spans="1:11" ht="20.100000000000001" customHeight="1">
      <c r="A8589" s="26"/>
      <c r="B8589" s="27"/>
      <c r="C8589" s="11" t="str">
        <f>IF($B8589 &lt;&gt; "",VLOOKUP(MID(B8589,3,5),'Recyclabilité Prod Matx'!C:F,2,FALSE), "")</f>
        <v/>
      </c>
      <c r="D8589" s="11" t="str">
        <f>IF($B8589 &lt;&gt; "",VLOOKUP(MID(B8589,3,5),'Recyclabilité Prod Matx'!C:F,3,FALSE),"")</f>
        <v/>
      </c>
      <c r="E8589" s="11" t="str">
        <f>IF($B8589 &lt;&gt; "",VLOOKUP(MID(B8589,3,5),'Recyclabilité Prod Matx'!C:F,4,FALSE), "")</f>
        <v/>
      </c>
      <c r="F8589" s="12" t="str">
        <f>IF($B8589 &lt;&gt; "", IF(C8589="Totale","",IF(D8589 = 0, "", VLOOKUP(D8589,'Cond Compo'!A:B,2,FALSE))),"")</f>
        <v/>
      </c>
      <c r="G8589" s="28"/>
      <c r="H8589" s="11" t="str">
        <f xml:space="preserve"> IF(C8589="Totale",2,IF($G8589 &lt;&gt; "", IF(D8589 = "E",MATCH(G8589, 'Cond Compo'!D$16:D$18, 0), MATCH(G8589, 'Cond Compo'!C$16:C$19, 0)), ""))</f>
        <v/>
      </c>
      <c r="I8589" s="12" t="str">
        <f>IF($E8589 &lt;&gt; "", IF(E8589 = 0, "", VLOOKUP(E8589,'Cond Perturbation'!A:B,2,FALSE)),"")</f>
        <v/>
      </c>
      <c r="J8589" s="28"/>
      <c r="K8589" s="29" t="str">
        <f>IF($B8589 &lt;&gt; "", IF(C8589="Oui",IF(H8589=1,IF(E8589=0,Résultat!G$8,IF(J8589="No",Résultat!$G$8,Résultat!$G$7)),IF(H8589=2,IF(E8589=0,Résultat!G$9,IF(J8589="No",Résultat!$G$9,Résultat!$G$7)),Résultat!$G$7)),IF(C8589 = "Totale", IF(H8589=1,IF(E8589=0,Résultat!G$8,IF(J8589="No",Résultat!$G$9,Résultat!$G$7)),IF(H8589=2,IF(E8589=0,Résultat!G$9,IF(J8589="No",Résultat!$G$9,Résultat!$G$7)),Résultat!$G$7)),Résultat!$G$7)), "")</f>
        <v/>
      </c>
    </row>
    <row r="8590" spans="1:11" ht="20.100000000000001" customHeight="1">
      <c r="A8590" s="26"/>
      <c r="B8590" s="27"/>
      <c r="C8590" s="11" t="str">
        <f>IF($B8590 &lt;&gt; "",VLOOKUP(MID(B8590,3,5),'Recyclabilité Prod Matx'!C:F,2,FALSE), "")</f>
        <v/>
      </c>
      <c r="D8590" s="11" t="str">
        <f>IF($B8590 &lt;&gt; "",VLOOKUP(MID(B8590,3,5),'Recyclabilité Prod Matx'!C:F,3,FALSE),"")</f>
        <v/>
      </c>
      <c r="E8590" s="11" t="str">
        <f>IF($B8590 &lt;&gt; "",VLOOKUP(MID(B8590,3,5),'Recyclabilité Prod Matx'!C:F,4,FALSE), "")</f>
        <v/>
      </c>
      <c r="F8590" s="12" t="str">
        <f>IF($B8590 &lt;&gt; "", IF(C8590="Totale","",IF(D8590 = 0, "", VLOOKUP(D8590,'Cond Compo'!A:B,2,FALSE))),"")</f>
        <v/>
      </c>
      <c r="G8590" s="28"/>
      <c r="H8590" s="11" t="str">
        <f xml:space="preserve"> IF(C8590="Totale",2,IF($G8590 &lt;&gt; "", IF(D8590 = "E",MATCH(G8590, 'Cond Compo'!D$16:D$18, 0), MATCH(G8590, 'Cond Compo'!C$16:C$19, 0)), ""))</f>
        <v/>
      </c>
      <c r="I8590" s="12" t="str">
        <f>IF($E8590 &lt;&gt; "", IF(E8590 = 0, "", VLOOKUP(E8590,'Cond Perturbation'!A:B,2,FALSE)),"")</f>
        <v/>
      </c>
      <c r="J8590" s="28"/>
      <c r="K8590" s="29" t="str">
        <f>IF($B8590 &lt;&gt; "", IF(C8590="Oui",IF(H8590=1,IF(E8590=0,Résultat!G$8,IF(J8590="No",Résultat!$G$8,Résultat!$G$7)),IF(H8590=2,IF(E8590=0,Résultat!G$9,IF(J8590="No",Résultat!$G$9,Résultat!$G$7)),Résultat!$G$7)),IF(C8590 = "Totale", IF(H8590=1,IF(E8590=0,Résultat!G$8,IF(J8590="No",Résultat!$G$9,Résultat!$G$7)),IF(H8590=2,IF(E8590=0,Résultat!G$9,IF(J8590="No",Résultat!$G$9,Résultat!$G$7)),Résultat!$G$7)),Résultat!$G$7)), "")</f>
        <v/>
      </c>
    </row>
    <row r="8591" spans="1:11" ht="20.100000000000001" customHeight="1">
      <c r="A8591" s="26"/>
      <c r="B8591" s="27"/>
      <c r="C8591" s="11" t="str">
        <f>IF($B8591 &lt;&gt; "",VLOOKUP(MID(B8591,3,5),'Recyclabilité Prod Matx'!C:F,2,FALSE), "")</f>
        <v/>
      </c>
      <c r="D8591" s="11" t="str">
        <f>IF($B8591 &lt;&gt; "",VLOOKUP(MID(B8591,3,5),'Recyclabilité Prod Matx'!C:F,3,FALSE),"")</f>
        <v/>
      </c>
      <c r="E8591" s="11" t="str">
        <f>IF($B8591 &lt;&gt; "",VLOOKUP(MID(B8591,3,5),'Recyclabilité Prod Matx'!C:F,4,FALSE), "")</f>
        <v/>
      </c>
      <c r="F8591" s="12" t="str">
        <f>IF($B8591 &lt;&gt; "", IF(C8591="Totale","",IF(D8591 = 0, "", VLOOKUP(D8591,'Cond Compo'!A:B,2,FALSE))),"")</f>
        <v/>
      </c>
      <c r="G8591" s="28"/>
      <c r="H8591" s="11" t="str">
        <f xml:space="preserve"> IF(C8591="Totale",2,IF($G8591 &lt;&gt; "", IF(D8591 = "E",MATCH(G8591, 'Cond Compo'!D$16:D$18, 0), MATCH(G8591, 'Cond Compo'!C$16:C$19, 0)), ""))</f>
        <v/>
      </c>
      <c r="I8591" s="12" t="str">
        <f>IF($E8591 &lt;&gt; "", IF(E8591 = 0, "", VLOOKUP(E8591,'Cond Perturbation'!A:B,2,FALSE)),"")</f>
        <v/>
      </c>
      <c r="J8591" s="28"/>
      <c r="K8591" s="29" t="str">
        <f>IF($B8591 &lt;&gt; "", IF(C8591="Oui",IF(H8591=1,IF(E8591=0,Résultat!G$8,IF(J8591="No",Résultat!$G$8,Résultat!$G$7)),IF(H8591=2,IF(E8591=0,Résultat!G$9,IF(J8591="No",Résultat!$G$9,Résultat!$G$7)),Résultat!$G$7)),IF(C8591 = "Totale", IF(H8591=1,IF(E8591=0,Résultat!G$8,IF(J8591="No",Résultat!$G$9,Résultat!$G$7)),IF(H8591=2,IF(E8591=0,Résultat!G$9,IF(J8591="No",Résultat!$G$9,Résultat!$G$7)),Résultat!$G$7)),Résultat!$G$7)), "")</f>
        <v/>
      </c>
    </row>
    <row r="8592" spans="1:11" ht="20.100000000000001" customHeight="1">
      <c r="A8592" s="26"/>
      <c r="B8592" s="27"/>
      <c r="C8592" s="11" t="str">
        <f>IF($B8592 &lt;&gt; "",VLOOKUP(MID(B8592,3,5),'Recyclabilité Prod Matx'!C:F,2,FALSE), "")</f>
        <v/>
      </c>
      <c r="D8592" s="11" t="str">
        <f>IF($B8592 &lt;&gt; "",VLOOKUP(MID(B8592,3,5),'Recyclabilité Prod Matx'!C:F,3,FALSE),"")</f>
        <v/>
      </c>
      <c r="E8592" s="11" t="str">
        <f>IF($B8592 &lt;&gt; "",VLOOKUP(MID(B8592,3,5),'Recyclabilité Prod Matx'!C:F,4,FALSE), "")</f>
        <v/>
      </c>
      <c r="F8592" s="12" t="str">
        <f>IF($B8592 &lt;&gt; "", IF(C8592="Totale","",IF(D8592 = 0, "", VLOOKUP(D8592,'Cond Compo'!A:B,2,FALSE))),"")</f>
        <v/>
      </c>
      <c r="G8592" s="28"/>
      <c r="H8592" s="11" t="str">
        <f xml:space="preserve"> IF(C8592="Totale",2,IF($G8592 &lt;&gt; "", IF(D8592 = "E",MATCH(G8592, 'Cond Compo'!D$16:D$18, 0), MATCH(G8592, 'Cond Compo'!C$16:C$19, 0)), ""))</f>
        <v/>
      </c>
      <c r="I8592" s="12" t="str">
        <f>IF($E8592 &lt;&gt; "", IF(E8592 = 0, "", VLOOKUP(E8592,'Cond Perturbation'!A:B,2,FALSE)),"")</f>
        <v/>
      </c>
      <c r="J8592" s="28"/>
      <c r="K8592" s="29" t="str">
        <f>IF($B8592 &lt;&gt; "", IF(C8592="Oui",IF(H8592=1,IF(E8592=0,Résultat!G$8,IF(J8592="No",Résultat!$G$8,Résultat!$G$7)),IF(H8592=2,IF(E8592=0,Résultat!G$9,IF(J8592="No",Résultat!$G$9,Résultat!$G$7)),Résultat!$G$7)),IF(C8592 = "Totale", IF(H8592=1,IF(E8592=0,Résultat!G$8,IF(J8592="No",Résultat!$G$9,Résultat!$G$7)),IF(H8592=2,IF(E8592=0,Résultat!G$9,IF(J8592="No",Résultat!$G$9,Résultat!$G$7)),Résultat!$G$7)),Résultat!$G$7)), "")</f>
        <v/>
      </c>
    </row>
    <row r="8593" spans="1:11" ht="20.100000000000001" customHeight="1">
      <c r="A8593" s="26"/>
      <c r="B8593" s="27"/>
      <c r="C8593" s="11" t="str">
        <f>IF($B8593 &lt;&gt; "",VLOOKUP(MID(B8593,3,5),'Recyclabilité Prod Matx'!C:F,2,FALSE), "")</f>
        <v/>
      </c>
      <c r="D8593" s="11" t="str">
        <f>IF($B8593 &lt;&gt; "",VLOOKUP(MID(B8593,3,5),'Recyclabilité Prod Matx'!C:F,3,FALSE),"")</f>
        <v/>
      </c>
      <c r="E8593" s="11" t="str">
        <f>IF($B8593 &lt;&gt; "",VLOOKUP(MID(B8593,3,5),'Recyclabilité Prod Matx'!C:F,4,FALSE), "")</f>
        <v/>
      </c>
      <c r="F8593" s="12" t="str">
        <f>IF($B8593 &lt;&gt; "", IF(C8593="Totale","",IF(D8593 = 0, "", VLOOKUP(D8593,'Cond Compo'!A:B,2,FALSE))),"")</f>
        <v/>
      </c>
      <c r="G8593" s="28"/>
      <c r="H8593" s="11" t="str">
        <f xml:space="preserve"> IF(C8593="Totale",2,IF($G8593 &lt;&gt; "", IF(D8593 = "E",MATCH(G8593, 'Cond Compo'!D$16:D$18, 0), MATCH(G8593, 'Cond Compo'!C$16:C$19, 0)), ""))</f>
        <v/>
      </c>
      <c r="I8593" s="12" t="str">
        <f>IF($E8593 &lt;&gt; "", IF(E8593 = 0, "", VLOOKUP(E8593,'Cond Perturbation'!A:B,2,FALSE)),"")</f>
        <v/>
      </c>
      <c r="J8593" s="28"/>
      <c r="K8593" s="29" t="str">
        <f>IF($B8593 &lt;&gt; "", IF(C8593="Oui",IF(H8593=1,IF(E8593=0,Résultat!G$8,IF(J8593="No",Résultat!$G$8,Résultat!$G$7)),IF(H8593=2,IF(E8593=0,Résultat!G$9,IF(J8593="No",Résultat!$G$9,Résultat!$G$7)),Résultat!$G$7)),IF(C8593 = "Totale", IF(H8593=1,IF(E8593=0,Résultat!G$8,IF(J8593="No",Résultat!$G$9,Résultat!$G$7)),IF(H8593=2,IF(E8593=0,Résultat!G$9,IF(J8593="No",Résultat!$G$9,Résultat!$G$7)),Résultat!$G$7)),Résultat!$G$7)), "")</f>
        <v/>
      </c>
    </row>
    <row r="8594" spans="1:11" ht="20.100000000000001" customHeight="1">
      <c r="A8594" s="26"/>
      <c r="B8594" s="27"/>
      <c r="C8594" s="11" t="str">
        <f>IF($B8594 &lt;&gt; "",VLOOKUP(MID(B8594,3,5),'Recyclabilité Prod Matx'!C:F,2,FALSE), "")</f>
        <v/>
      </c>
      <c r="D8594" s="11" t="str">
        <f>IF($B8594 &lt;&gt; "",VLOOKUP(MID(B8594,3,5),'Recyclabilité Prod Matx'!C:F,3,FALSE),"")</f>
        <v/>
      </c>
      <c r="E8594" s="11" t="str">
        <f>IF($B8594 &lt;&gt; "",VLOOKUP(MID(B8594,3,5),'Recyclabilité Prod Matx'!C:F,4,FALSE), "")</f>
        <v/>
      </c>
      <c r="F8594" s="12" t="str">
        <f>IF($B8594 &lt;&gt; "", IF(C8594="Totale","",IF(D8594 = 0, "", VLOOKUP(D8594,'Cond Compo'!A:B,2,FALSE))),"")</f>
        <v/>
      </c>
      <c r="G8594" s="28"/>
      <c r="H8594" s="11" t="str">
        <f xml:space="preserve"> IF(C8594="Totale",2,IF($G8594 &lt;&gt; "", IF(D8594 = "E",MATCH(G8594, 'Cond Compo'!D$16:D$18, 0), MATCH(G8594, 'Cond Compo'!C$16:C$19, 0)), ""))</f>
        <v/>
      </c>
      <c r="I8594" s="12" t="str">
        <f>IF($E8594 &lt;&gt; "", IF(E8594 = 0, "", VLOOKUP(E8594,'Cond Perturbation'!A:B,2,FALSE)),"")</f>
        <v/>
      </c>
      <c r="J8594" s="28"/>
      <c r="K8594" s="29" t="str">
        <f>IF($B8594 &lt;&gt; "", IF(C8594="Oui",IF(H8594=1,IF(E8594=0,Résultat!G$8,IF(J8594="No",Résultat!$G$8,Résultat!$G$7)),IF(H8594=2,IF(E8594=0,Résultat!G$9,IF(J8594="No",Résultat!$G$9,Résultat!$G$7)),Résultat!$G$7)),IF(C8594 = "Totale", IF(H8594=1,IF(E8594=0,Résultat!G$8,IF(J8594="No",Résultat!$G$9,Résultat!$G$7)),IF(H8594=2,IF(E8594=0,Résultat!G$9,IF(J8594="No",Résultat!$G$9,Résultat!$G$7)),Résultat!$G$7)),Résultat!$G$7)), "")</f>
        <v/>
      </c>
    </row>
    <row r="8595" spans="1:11" ht="20.100000000000001" customHeight="1">
      <c r="A8595" s="26"/>
      <c r="B8595" s="27"/>
      <c r="C8595" s="11" t="str">
        <f>IF($B8595 &lt;&gt; "",VLOOKUP(MID(B8595,3,5),'Recyclabilité Prod Matx'!C:F,2,FALSE), "")</f>
        <v/>
      </c>
      <c r="D8595" s="11" t="str">
        <f>IF($B8595 &lt;&gt; "",VLOOKUP(MID(B8595,3,5),'Recyclabilité Prod Matx'!C:F,3,FALSE),"")</f>
        <v/>
      </c>
      <c r="E8595" s="11" t="str">
        <f>IF($B8595 &lt;&gt; "",VLOOKUP(MID(B8595,3,5),'Recyclabilité Prod Matx'!C:F,4,FALSE), "")</f>
        <v/>
      </c>
      <c r="F8595" s="12" t="str">
        <f>IF($B8595 &lt;&gt; "", IF(C8595="Totale","",IF(D8595 = 0, "", VLOOKUP(D8595,'Cond Compo'!A:B,2,FALSE))),"")</f>
        <v/>
      </c>
      <c r="G8595" s="28"/>
      <c r="H8595" s="11" t="str">
        <f xml:space="preserve"> IF(C8595="Totale",2,IF($G8595 &lt;&gt; "", IF(D8595 = "E",MATCH(G8595, 'Cond Compo'!D$16:D$18, 0), MATCH(G8595, 'Cond Compo'!C$16:C$19, 0)), ""))</f>
        <v/>
      </c>
      <c r="I8595" s="12" t="str">
        <f>IF($E8595 &lt;&gt; "", IF(E8595 = 0, "", VLOOKUP(E8595,'Cond Perturbation'!A:B,2,FALSE)),"")</f>
        <v/>
      </c>
      <c r="J8595" s="28"/>
      <c r="K8595" s="29" t="str">
        <f>IF($B8595 &lt;&gt; "", IF(C8595="Oui",IF(H8595=1,IF(E8595=0,Résultat!G$8,IF(J8595="No",Résultat!$G$8,Résultat!$G$7)),IF(H8595=2,IF(E8595=0,Résultat!G$9,IF(J8595="No",Résultat!$G$9,Résultat!$G$7)),Résultat!$G$7)),IF(C8595 = "Totale", IF(H8595=1,IF(E8595=0,Résultat!G$8,IF(J8595="No",Résultat!$G$9,Résultat!$G$7)),IF(H8595=2,IF(E8595=0,Résultat!G$9,IF(J8595="No",Résultat!$G$9,Résultat!$G$7)),Résultat!$G$7)),Résultat!$G$7)), "")</f>
        <v/>
      </c>
    </row>
    <row r="8596" spans="1:11" ht="20.100000000000001" customHeight="1">
      <c r="A8596" s="26"/>
      <c r="B8596" s="27"/>
      <c r="C8596" s="11" t="str">
        <f>IF($B8596 &lt;&gt; "",VLOOKUP(MID(B8596,3,5),'Recyclabilité Prod Matx'!C:F,2,FALSE), "")</f>
        <v/>
      </c>
      <c r="D8596" s="11" t="str">
        <f>IF($B8596 &lt;&gt; "",VLOOKUP(MID(B8596,3,5),'Recyclabilité Prod Matx'!C:F,3,FALSE),"")</f>
        <v/>
      </c>
      <c r="E8596" s="11" t="str">
        <f>IF($B8596 &lt;&gt; "",VLOOKUP(MID(B8596,3,5),'Recyclabilité Prod Matx'!C:F,4,FALSE), "")</f>
        <v/>
      </c>
      <c r="F8596" s="12" t="str">
        <f>IF($B8596 &lt;&gt; "", IF(C8596="Totale","",IF(D8596 = 0, "", VLOOKUP(D8596,'Cond Compo'!A:B,2,FALSE))),"")</f>
        <v/>
      </c>
      <c r="G8596" s="28"/>
      <c r="H8596" s="11" t="str">
        <f xml:space="preserve"> IF(C8596="Totale",2,IF($G8596 &lt;&gt; "", IF(D8596 = "E",MATCH(G8596, 'Cond Compo'!D$16:D$18, 0), MATCH(G8596, 'Cond Compo'!C$16:C$19, 0)), ""))</f>
        <v/>
      </c>
      <c r="I8596" s="12" t="str">
        <f>IF($E8596 &lt;&gt; "", IF(E8596 = 0, "", VLOOKUP(E8596,'Cond Perturbation'!A:B,2,FALSE)),"")</f>
        <v/>
      </c>
      <c r="J8596" s="28"/>
      <c r="K8596" s="29" t="str">
        <f>IF($B8596 &lt;&gt; "", IF(C8596="Oui",IF(H8596=1,IF(E8596=0,Résultat!G$8,IF(J8596="No",Résultat!$G$8,Résultat!$G$7)),IF(H8596=2,IF(E8596=0,Résultat!G$9,IF(J8596="No",Résultat!$G$9,Résultat!$G$7)),Résultat!$G$7)),IF(C8596 = "Totale", IF(H8596=1,IF(E8596=0,Résultat!G$8,IF(J8596="No",Résultat!$G$9,Résultat!$G$7)),IF(H8596=2,IF(E8596=0,Résultat!G$9,IF(J8596="No",Résultat!$G$9,Résultat!$G$7)),Résultat!$G$7)),Résultat!$G$7)), "")</f>
        <v/>
      </c>
    </row>
    <row r="8597" spans="1:11" ht="20.100000000000001" customHeight="1">
      <c r="A8597" s="26"/>
      <c r="B8597" s="27"/>
      <c r="C8597" s="11" t="str">
        <f>IF($B8597 &lt;&gt; "",VLOOKUP(MID(B8597,3,5),'Recyclabilité Prod Matx'!C:F,2,FALSE), "")</f>
        <v/>
      </c>
      <c r="D8597" s="11" t="str">
        <f>IF($B8597 &lt;&gt; "",VLOOKUP(MID(B8597,3,5),'Recyclabilité Prod Matx'!C:F,3,FALSE),"")</f>
        <v/>
      </c>
      <c r="E8597" s="11" t="str">
        <f>IF($B8597 &lt;&gt; "",VLOOKUP(MID(B8597,3,5),'Recyclabilité Prod Matx'!C:F,4,FALSE), "")</f>
        <v/>
      </c>
      <c r="F8597" s="12" t="str">
        <f>IF($B8597 &lt;&gt; "", IF(C8597="Totale","",IF(D8597 = 0, "", VLOOKUP(D8597,'Cond Compo'!A:B,2,FALSE))),"")</f>
        <v/>
      </c>
      <c r="G8597" s="28"/>
      <c r="H8597" s="11" t="str">
        <f xml:space="preserve"> IF(C8597="Totale",2,IF($G8597 &lt;&gt; "", IF(D8597 = "E",MATCH(G8597, 'Cond Compo'!D$16:D$18, 0), MATCH(G8597, 'Cond Compo'!C$16:C$19, 0)), ""))</f>
        <v/>
      </c>
      <c r="I8597" s="12" t="str">
        <f>IF($E8597 &lt;&gt; "", IF(E8597 = 0, "", VLOOKUP(E8597,'Cond Perturbation'!A:B,2,FALSE)),"")</f>
        <v/>
      </c>
      <c r="J8597" s="28"/>
      <c r="K8597" s="29" t="str">
        <f>IF($B8597 &lt;&gt; "", IF(C8597="Oui",IF(H8597=1,IF(E8597=0,Résultat!G$8,IF(J8597="No",Résultat!$G$8,Résultat!$G$7)),IF(H8597=2,IF(E8597=0,Résultat!G$9,IF(J8597="No",Résultat!$G$9,Résultat!$G$7)),Résultat!$G$7)),IF(C8597 = "Totale", IF(H8597=1,IF(E8597=0,Résultat!G$8,IF(J8597="No",Résultat!$G$9,Résultat!$G$7)),IF(H8597=2,IF(E8597=0,Résultat!G$9,IF(J8597="No",Résultat!$G$9,Résultat!$G$7)),Résultat!$G$7)),Résultat!$G$7)), "")</f>
        <v/>
      </c>
    </row>
    <row r="8598" spans="1:11" ht="20.100000000000001" customHeight="1">
      <c r="A8598" s="26"/>
      <c r="B8598" s="27"/>
      <c r="C8598" s="11" t="str">
        <f>IF($B8598 &lt;&gt; "",VLOOKUP(MID(B8598,3,5),'Recyclabilité Prod Matx'!C:F,2,FALSE), "")</f>
        <v/>
      </c>
      <c r="D8598" s="11" t="str">
        <f>IF($B8598 &lt;&gt; "",VLOOKUP(MID(B8598,3,5),'Recyclabilité Prod Matx'!C:F,3,FALSE),"")</f>
        <v/>
      </c>
      <c r="E8598" s="11" t="str">
        <f>IF($B8598 &lt;&gt; "",VLOOKUP(MID(B8598,3,5),'Recyclabilité Prod Matx'!C:F,4,FALSE), "")</f>
        <v/>
      </c>
      <c r="F8598" s="12" t="str">
        <f>IF($B8598 &lt;&gt; "", IF(C8598="Totale","",IF(D8598 = 0, "", VLOOKUP(D8598,'Cond Compo'!A:B,2,FALSE))),"")</f>
        <v/>
      </c>
      <c r="G8598" s="28"/>
      <c r="H8598" s="11" t="str">
        <f xml:space="preserve"> IF(C8598="Totale",2,IF($G8598 &lt;&gt; "", IF(D8598 = "E",MATCH(G8598, 'Cond Compo'!D$16:D$18, 0), MATCH(G8598, 'Cond Compo'!C$16:C$19, 0)), ""))</f>
        <v/>
      </c>
      <c r="I8598" s="12" t="str">
        <f>IF($E8598 &lt;&gt; "", IF(E8598 = 0, "", VLOOKUP(E8598,'Cond Perturbation'!A:B,2,FALSE)),"")</f>
        <v/>
      </c>
      <c r="J8598" s="28"/>
      <c r="K8598" s="29" t="str">
        <f>IF($B8598 &lt;&gt; "", IF(C8598="Oui",IF(H8598=1,IF(E8598=0,Résultat!G$8,IF(J8598="No",Résultat!$G$8,Résultat!$G$7)),IF(H8598=2,IF(E8598=0,Résultat!G$9,IF(J8598="No",Résultat!$G$9,Résultat!$G$7)),Résultat!$G$7)),IF(C8598 = "Totale", IF(H8598=1,IF(E8598=0,Résultat!G$8,IF(J8598="No",Résultat!$G$9,Résultat!$G$7)),IF(H8598=2,IF(E8598=0,Résultat!G$9,IF(J8598="No",Résultat!$G$9,Résultat!$G$7)),Résultat!$G$7)),Résultat!$G$7)), "")</f>
        <v/>
      </c>
    </row>
    <row r="8599" spans="1:11" ht="20.100000000000001" customHeight="1">
      <c r="A8599" s="26"/>
      <c r="B8599" s="27"/>
      <c r="C8599" s="11" t="str">
        <f>IF($B8599 &lt;&gt; "",VLOOKUP(MID(B8599,3,5),'Recyclabilité Prod Matx'!C:F,2,FALSE), "")</f>
        <v/>
      </c>
      <c r="D8599" s="11" t="str">
        <f>IF($B8599 &lt;&gt; "",VLOOKUP(MID(B8599,3,5),'Recyclabilité Prod Matx'!C:F,3,FALSE),"")</f>
        <v/>
      </c>
      <c r="E8599" s="11" t="str">
        <f>IF($B8599 &lt;&gt; "",VLOOKUP(MID(B8599,3,5),'Recyclabilité Prod Matx'!C:F,4,FALSE), "")</f>
        <v/>
      </c>
      <c r="F8599" s="12" t="str">
        <f>IF($B8599 &lt;&gt; "", IF(C8599="Totale","",IF(D8599 = 0, "", VLOOKUP(D8599,'Cond Compo'!A:B,2,FALSE))),"")</f>
        <v/>
      </c>
      <c r="G8599" s="28"/>
      <c r="H8599" s="11" t="str">
        <f xml:space="preserve"> IF(C8599="Totale",2,IF($G8599 &lt;&gt; "", IF(D8599 = "E",MATCH(G8599, 'Cond Compo'!D$16:D$18, 0), MATCH(G8599, 'Cond Compo'!C$16:C$19, 0)), ""))</f>
        <v/>
      </c>
      <c r="I8599" s="12" t="str">
        <f>IF($E8599 &lt;&gt; "", IF(E8599 = 0, "", VLOOKUP(E8599,'Cond Perturbation'!A:B,2,FALSE)),"")</f>
        <v/>
      </c>
      <c r="J8599" s="28"/>
      <c r="K8599" s="29" t="str">
        <f>IF($B8599 &lt;&gt; "", IF(C8599="Oui",IF(H8599=1,IF(E8599=0,Résultat!G$8,IF(J8599="No",Résultat!$G$8,Résultat!$G$7)),IF(H8599=2,IF(E8599=0,Résultat!G$9,IF(J8599="No",Résultat!$G$9,Résultat!$G$7)),Résultat!$G$7)),IF(C8599 = "Totale", IF(H8599=1,IF(E8599=0,Résultat!G$8,IF(J8599="No",Résultat!$G$9,Résultat!$G$7)),IF(H8599=2,IF(E8599=0,Résultat!G$9,IF(J8599="No",Résultat!$G$9,Résultat!$G$7)),Résultat!$G$7)),Résultat!$G$7)), "")</f>
        <v/>
      </c>
    </row>
    <row r="8600" spans="1:11" ht="20.100000000000001" customHeight="1">
      <c r="A8600" s="26"/>
      <c r="B8600" s="27"/>
      <c r="C8600" s="11" t="str">
        <f>IF($B8600 &lt;&gt; "",VLOOKUP(MID(B8600,3,5),'Recyclabilité Prod Matx'!C:F,2,FALSE), "")</f>
        <v/>
      </c>
      <c r="D8600" s="11" t="str">
        <f>IF($B8600 &lt;&gt; "",VLOOKUP(MID(B8600,3,5),'Recyclabilité Prod Matx'!C:F,3,FALSE),"")</f>
        <v/>
      </c>
      <c r="E8600" s="11" t="str">
        <f>IF($B8600 &lt;&gt; "",VLOOKUP(MID(B8600,3,5),'Recyclabilité Prod Matx'!C:F,4,FALSE), "")</f>
        <v/>
      </c>
      <c r="F8600" s="12" t="str">
        <f>IF($B8600 &lt;&gt; "", IF(C8600="Totale","",IF(D8600 = 0, "", VLOOKUP(D8600,'Cond Compo'!A:B,2,FALSE))),"")</f>
        <v/>
      </c>
      <c r="G8600" s="28"/>
      <c r="H8600" s="11" t="str">
        <f xml:space="preserve"> IF(C8600="Totale",2,IF($G8600 &lt;&gt; "", IF(D8600 = "E",MATCH(G8600, 'Cond Compo'!D$16:D$18, 0), MATCH(G8600, 'Cond Compo'!C$16:C$19, 0)), ""))</f>
        <v/>
      </c>
      <c r="I8600" s="12" t="str">
        <f>IF($E8600 &lt;&gt; "", IF(E8600 = 0, "", VLOOKUP(E8600,'Cond Perturbation'!A:B,2,FALSE)),"")</f>
        <v/>
      </c>
      <c r="J8600" s="28"/>
      <c r="K8600" s="29" t="str">
        <f>IF($B8600 &lt;&gt; "", IF(C8600="Oui",IF(H8600=1,IF(E8600=0,Résultat!G$8,IF(J8600="No",Résultat!$G$8,Résultat!$G$7)),IF(H8600=2,IF(E8600=0,Résultat!G$9,IF(J8600="No",Résultat!$G$9,Résultat!$G$7)),Résultat!$G$7)),IF(C8600 = "Totale", IF(H8600=1,IF(E8600=0,Résultat!G$8,IF(J8600="No",Résultat!$G$9,Résultat!$G$7)),IF(H8600=2,IF(E8600=0,Résultat!G$9,IF(J8600="No",Résultat!$G$9,Résultat!$G$7)),Résultat!$G$7)),Résultat!$G$7)), "")</f>
        <v/>
      </c>
    </row>
    <row r="8601" spans="1:11" ht="20.100000000000001" customHeight="1">
      <c r="A8601" s="26"/>
      <c r="B8601" s="27"/>
      <c r="C8601" s="11" t="str">
        <f>IF($B8601 &lt;&gt; "",VLOOKUP(MID(B8601,3,5),'Recyclabilité Prod Matx'!C:F,2,FALSE), "")</f>
        <v/>
      </c>
      <c r="D8601" s="11" t="str">
        <f>IF($B8601 &lt;&gt; "",VLOOKUP(MID(B8601,3,5),'Recyclabilité Prod Matx'!C:F,3,FALSE),"")</f>
        <v/>
      </c>
      <c r="E8601" s="11" t="str">
        <f>IF($B8601 &lt;&gt; "",VLOOKUP(MID(B8601,3,5),'Recyclabilité Prod Matx'!C:F,4,FALSE), "")</f>
        <v/>
      </c>
      <c r="F8601" s="12" t="str">
        <f>IF($B8601 &lt;&gt; "", IF(C8601="Totale","",IF(D8601 = 0, "", VLOOKUP(D8601,'Cond Compo'!A:B,2,FALSE))),"")</f>
        <v/>
      </c>
      <c r="G8601" s="28"/>
      <c r="H8601" s="11" t="str">
        <f xml:space="preserve"> IF(C8601="Totale",2,IF($G8601 &lt;&gt; "", IF(D8601 = "E",MATCH(G8601, 'Cond Compo'!D$16:D$18, 0), MATCH(G8601, 'Cond Compo'!C$16:C$19, 0)), ""))</f>
        <v/>
      </c>
      <c r="I8601" s="12" t="str">
        <f>IF($E8601 &lt;&gt; "", IF(E8601 = 0, "", VLOOKUP(E8601,'Cond Perturbation'!A:B,2,FALSE)),"")</f>
        <v/>
      </c>
      <c r="J8601" s="28"/>
      <c r="K8601" s="29" t="str">
        <f>IF($B8601 &lt;&gt; "", IF(C8601="Oui",IF(H8601=1,IF(E8601=0,Résultat!G$8,IF(J8601="No",Résultat!$G$8,Résultat!$G$7)),IF(H8601=2,IF(E8601=0,Résultat!G$9,IF(J8601="No",Résultat!$G$9,Résultat!$G$7)),Résultat!$G$7)),IF(C8601 = "Totale", IF(H8601=1,IF(E8601=0,Résultat!G$8,IF(J8601="No",Résultat!$G$9,Résultat!$G$7)),IF(H8601=2,IF(E8601=0,Résultat!G$9,IF(J8601="No",Résultat!$G$9,Résultat!$G$7)),Résultat!$G$7)),Résultat!$G$7)), "")</f>
        <v/>
      </c>
    </row>
    <row r="8602" spans="1:11" ht="20.100000000000001" customHeight="1">
      <c r="A8602" s="26"/>
      <c r="B8602" s="27"/>
      <c r="C8602" s="11" t="str">
        <f>IF($B8602 &lt;&gt; "",VLOOKUP(MID(B8602,3,5),'Recyclabilité Prod Matx'!C:F,2,FALSE), "")</f>
        <v/>
      </c>
      <c r="D8602" s="11" t="str">
        <f>IF($B8602 &lt;&gt; "",VLOOKUP(MID(B8602,3,5),'Recyclabilité Prod Matx'!C:F,3,FALSE),"")</f>
        <v/>
      </c>
      <c r="E8602" s="11" t="str">
        <f>IF($B8602 &lt;&gt; "",VLOOKUP(MID(B8602,3,5),'Recyclabilité Prod Matx'!C:F,4,FALSE), "")</f>
        <v/>
      </c>
      <c r="F8602" s="12" t="str">
        <f>IF($B8602 &lt;&gt; "", IF(C8602="Totale","",IF(D8602 = 0, "", VLOOKUP(D8602,'Cond Compo'!A:B,2,FALSE))),"")</f>
        <v/>
      </c>
      <c r="G8602" s="28"/>
      <c r="H8602" s="11" t="str">
        <f xml:space="preserve"> IF(C8602="Totale",2,IF($G8602 &lt;&gt; "", IF(D8602 = "E",MATCH(G8602, 'Cond Compo'!D$16:D$18, 0), MATCH(G8602, 'Cond Compo'!C$16:C$19, 0)), ""))</f>
        <v/>
      </c>
      <c r="I8602" s="12" t="str">
        <f>IF($E8602 &lt;&gt; "", IF(E8602 = 0, "", VLOOKUP(E8602,'Cond Perturbation'!A:B,2,FALSE)),"")</f>
        <v/>
      </c>
      <c r="J8602" s="28"/>
      <c r="K8602" s="29" t="str">
        <f>IF($B8602 &lt;&gt; "", IF(C8602="Oui",IF(H8602=1,IF(E8602=0,Résultat!G$8,IF(J8602="No",Résultat!$G$8,Résultat!$G$7)),IF(H8602=2,IF(E8602=0,Résultat!G$9,IF(J8602="No",Résultat!$G$9,Résultat!$G$7)),Résultat!$G$7)),IF(C8602 = "Totale", IF(H8602=1,IF(E8602=0,Résultat!G$8,IF(J8602="No",Résultat!$G$9,Résultat!$G$7)),IF(H8602=2,IF(E8602=0,Résultat!G$9,IF(J8602="No",Résultat!$G$9,Résultat!$G$7)),Résultat!$G$7)),Résultat!$G$7)), "")</f>
        <v/>
      </c>
    </row>
    <row r="8603" spans="1:11" ht="20.100000000000001" customHeight="1">
      <c r="A8603" s="26"/>
      <c r="B8603" s="27"/>
      <c r="C8603" s="11" t="str">
        <f>IF($B8603 &lt;&gt; "",VLOOKUP(MID(B8603,3,5),'Recyclabilité Prod Matx'!C:F,2,FALSE), "")</f>
        <v/>
      </c>
      <c r="D8603" s="11" t="str">
        <f>IF($B8603 &lt;&gt; "",VLOOKUP(MID(B8603,3,5),'Recyclabilité Prod Matx'!C:F,3,FALSE),"")</f>
        <v/>
      </c>
      <c r="E8603" s="11" t="str">
        <f>IF($B8603 &lt;&gt; "",VLOOKUP(MID(B8603,3,5),'Recyclabilité Prod Matx'!C:F,4,FALSE), "")</f>
        <v/>
      </c>
      <c r="F8603" s="12" t="str">
        <f>IF($B8603 &lt;&gt; "", IF(C8603="Totale","",IF(D8603 = 0, "", VLOOKUP(D8603,'Cond Compo'!A:B,2,FALSE))),"")</f>
        <v/>
      </c>
      <c r="G8603" s="28"/>
      <c r="H8603" s="11" t="str">
        <f xml:space="preserve"> IF(C8603="Totale",2,IF($G8603 &lt;&gt; "", IF(D8603 = "E",MATCH(G8603, 'Cond Compo'!D$16:D$18, 0), MATCH(G8603, 'Cond Compo'!C$16:C$19, 0)), ""))</f>
        <v/>
      </c>
      <c r="I8603" s="12" t="str">
        <f>IF($E8603 &lt;&gt; "", IF(E8603 = 0, "", VLOOKUP(E8603,'Cond Perturbation'!A:B,2,FALSE)),"")</f>
        <v/>
      </c>
      <c r="J8603" s="28"/>
      <c r="K8603" s="29" t="str">
        <f>IF($B8603 &lt;&gt; "", IF(C8603="Oui",IF(H8603=1,IF(E8603=0,Résultat!G$8,IF(J8603="No",Résultat!$G$8,Résultat!$G$7)),IF(H8603=2,IF(E8603=0,Résultat!G$9,IF(J8603="No",Résultat!$G$9,Résultat!$G$7)),Résultat!$G$7)),IF(C8603 = "Totale", IF(H8603=1,IF(E8603=0,Résultat!G$8,IF(J8603="No",Résultat!$G$9,Résultat!$G$7)),IF(H8603=2,IF(E8603=0,Résultat!G$9,IF(J8603="No",Résultat!$G$9,Résultat!$G$7)),Résultat!$G$7)),Résultat!$G$7)), "")</f>
        <v/>
      </c>
    </row>
    <row r="8604" spans="1:11" ht="20.100000000000001" customHeight="1">
      <c r="A8604" s="26"/>
      <c r="B8604" s="27"/>
      <c r="C8604" s="11" t="str">
        <f>IF($B8604 &lt;&gt; "",VLOOKUP(MID(B8604,3,5),'Recyclabilité Prod Matx'!C:F,2,FALSE), "")</f>
        <v/>
      </c>
      <c r="D8604" s="11" t="str">
        <f>IF($B8604 &lt;&gt; "",VLOOKUP(MID(B8604,3,5),'Recyclabilité Prod Matx'!C:F,3,FALSE),"")</f>
        <v/>
      </c>
      <c r="E8604" s="11" t="str">
        <f>IF($B8604 &lt;&gt; "",VLOOKUP(MID(B8604,3,5),'Recyclabilité Prod Matx'!C:F,4,FALSE), "")</f>
        <v/>
      </c>
      <c r="F8604" s="12" t="str">
        <f>IF($B8604 &lt;&gt; "", IF(C8604="Totale","",IF(D8604 = 0, "", VLOOKUP(D8604,'Cond Compo'!A:B,2,FALSE))),"")</f>
        <v/>
      </c>
      <c r="G8604" s="28"/>
      <c r="H8604" s="11" t="str">
        <f xml:space="preserve"> IF(C8604="Totale",2,IF($G8604 &lt;&gt; "", IF(D8604 = "E",MATCH(G8604, 'Cond Compo'!D$16:D$18, 0), MATCH(G8604, 'Cond Compo'!C$16:C$19, 0)), ""))</f>
        <v/>
      </c>
      <c r="I8604" s="12" t="str">
        <f>IF($E8604 &lt;&gt; "", IF(E8604 = 0, "", VLOOKUP(E8604,'Cond Perturbation'!A:B,2,FALSE)),"")</f>
        <v/>
      </c>
      <c r="J8604" s="28"/>
      <c r="K8604" s="29" t="str">
        <f>IF($B8604 &lt;&gt; "", IF(C8604="Oui",IF(H8604=1,IF(E8604=0,Résultat!G$8,IF(J8604="No",Résultat!$G$8,Résultat!$G$7)),IF(H8604=2,IF(E8604=0,Résultat!G$9,IF(J8604="No",Résultat!$G$9,Résultat!$G$7)),Résultat!$G$7)),IF(C8604 = "Totale", IF(H8604=1,IF(E8604=0,Résultat!G$8,IF(J8604="No",Résultat!$G$9,Résultat!$G$7)),IF(H8604=2,IF(E8604=0,Résultat!G$9,IF(J8604="No",Résultat!$G$9,Résultat!$G$7)),Résultat!$G$7)),Résultat!$G$7)), "")</f>
        <v/>
      </c>
    </row>
    <row r="8605" spans="1:11" ht="20.100000000000001" customHeight="1">
      <c r="A8605" s="26"/>
      <c r="B8605" s="27"/>
      <c r="C8605" s="11" t="str">
        <f>IF($B8605 &lt;&gt; "",VLOOKUP(MID(B8605,3,5),'Recyclabilité Prod Matx'!C:F,2,FALSE), "")</f>
        <v/>
      </c>
      <c r="D8605" s="11" t="str">
        <f>IF($B8605 &lt;&gt; "",VLOOKUP(MID(B8605,3,5),'Recyclabilité Prod Matx'!C:F,3,FALSE),"")</f>
        <v/>
      </c>
      <c r="E8605" s="11" t="str">
        <f>IF($B8605 &lt;&gt; "",VLOOKUP(MID(B8605,3,5),'Recyclabilité Prod Matx'!C:F,4,FALSE), "")</f>
        <v/>
      </c>
      <c r="F8605" s="12" t="str">
        <f>IF($B8605 &lt;&gt; "", IF(C8605="Totale","",IF(D8605 = 0, "", VLOOKUP(D8605,'Cond Compo'!A:B,2,FALSE))),"")</f>
        <v/>
      </c>
      <c r="G8605" s="28"/>
      <c r="H8605" s="11" t="str">
        <f xml:space="preserve"> IF(C8605="Totale",2,IF($G8605 &lt;&gt; "", IF(D8605 = "E",MATCH(G8605, 'Cond Compo'!D$16:D$18, 0), MATCH(G8605, 'Cond Compo'!C$16:C$19, 0)), ""))</f>
        <v/>
      </c>
      <c r="I8605" s="12" t="str">
        <f>IF($E8605 &lt;&gt; "", IF(E8605 = 0, "", VLOOKUP(E8605,'Cond Perturbation'!A:B,2,FALSE)),"")</f>
        <v/>
      </c>
      <c r="J8605" s="28"/>
      <c r="K8605" s="29" t="str">
        <f>IF($B8605 &lt;&gt; "", IF(C8605="Oui",IF(H8605=1,IF(E8605=0,Résultat!G$8,IF(J8605="No",Résultat!$G$8,Résultat!$G$7)),IF(H8605=2,IF(E8605=0,Résultat!G$9,IF(J8605="No",Résultat!$G$9,Résultat!$G$7)),Résultat!$G$7)),IF(C8605 = "Totale", IF(H8605=1,IF(E8605=0,Résultat!G$8,IF(J8605="No",Résultat!$G$9,Résultat!$G$7)),IF(H8605=2,IF(E8605=0,Résultat!G$9,IF(J8605="No",Résultat!$G$9,Résultat!$G$7)),Résultat!$G$7)),Résultat!$G$7)), "")</f>
        <v/>
      </c>
    </row>
    <row r="8606" spans="1:11" ht="20.100000000000001" customHeight="1">
      <c r="A8606" s="26"/>
      <c r="B8606" s="27"/>
      <c r="C8606" s="11" t="str">
        <f>IF($B8606 &lt;&gt; "",VLOOKUP(MID(B8606,3,5),'Recyclabilité Prod Matx'!C:F,2,FALSE), "")</f>
        <v/>
      </c>
      <c r="D8606" s="11" t="str">
        <f>IF($B8606 &lt;&gt; "",VLOOKUP(MID(B8606,3,5),'Recyclabilité Prod Matx'!C:F,3,FALSE),"")</f>
        <v/>
      </c>
      <c r="E8606" s="11" t="str">
        <f>IF($B8606 &lt;&gt; "",VLOOKUP(MID(B8606,3,5),'Recyclabilité Prod Matx'!C:F,4,FALSE), "")</f>
        <v/>
      </c>
      <c r="F8606" s="12" t="str">
        <f>IF($B8606 &lt;&gt; "", IF(C8606="Totale","",IF(D8606 = 0, "", VLOOKUP(D8606,'Cond Compo'!A:B,2,FALSE))),"")</f>
        <v/>
      </c>
      <c r="G8606" s="28"/>
      <c r="H8606" s="11" t="str">
        <f xml:space="preserve"> IF(C8606="Totale",2,IF($G8606 &lt;&gt; "", IF(D8606 = "E",MATCH(G8606, 'Cond Compo'!D$16:D$18, 0), MATCH(G8606, 'Cond Compo'!C$16:C$19, 0)), ""))</f>
        <v/>
      </c>
      <c r="I8606" s="12" t="str">
        <f>IF($E8606 &lt;&gt; "", IF(E8606 = 0, "", VLOOKUP(E8606,'Cond Perturbation'!A:B,2,FALSE)),"")</f>
        <v/>
      </c>
      <c r="J8606" s="28"/>
      <c r="K8606" s="29" t="str">
        <f>IF($B8606 &lt;&gt; "", IF(C8606="Oui",IF(H8606=1,IF(E8606=0,Résultat!G$8,IF(J8606="No",Résultat!$G$8,Résultat!$G$7)),IF(H8606=2,IF(E8606=0,Résultat!G$9,IF(J8606="No",Résultat!$G$9,Résultat!$G$7)),Résultat!$G$7)),IF(C8606 = "Totale", IF(H8606=1,IF(E8606=0,Résultat!G$8,IF(J8606="No",Résultat!$G$9,Résultat!$G$7)),IF(H8606=2,IF(E8606=0,Résultat!G$9,IF(J8606="No",Résultat!$G$9,Résultat!$G$7)),Résultat!$G$7)),Résultat!$G$7)), "")</f>
        <v/>
      </c>
    </row>
    <row r="8607" spans="1:11" ht="20.100000000000001" customHeight="1">
      <c r="A8607" s="26"/>
      <c r="B8607" s="27"/>
      <c r="C8607" s="11" t="str">
        <f>IF($B8607 &lt;&gt; "",VLOOKUP(MID(B8607,3,5),'Recyclabilité Prod Matx'!C:F,2,FALSE), "")</f>
        <v/>
      </c>
      <c r="D8607" s="11" t="str">
        <f>IF($B8607 &lt;&gt; "",VLOOKUP(MID(B8607,3,5),'Recyclabilité Prod Matx'!C:F,3,FALSE),"")</f>
        <v/>
      </c>
      <c r="E8607" s="11" t="str">
        <f>IF($B8607 &lt;&gt; "",VLOOKUP(MID(B8607,3,5),'Recyclabilité Prod Matx'!C:F,4,FALSE), "")</f>
        <v/>
      </c>
      <c r="F8607" s="12" t="str">
        <f>IF($B8607 &lt;&gt; "", IF(C8607="Totale","",IF(D8607 = 0, "", VLOOKUP(D8607,'Cond Compo'!A:B,2,FALSE))),"")</f>
        <v/>
      </c>
      <c r="G8607" s="28"/>
      <c r="H8607" s="11" t="str">
        <f xml:space="preserve"> IF(C8607="Totale",2,IF($G8607 &lt;&gt; "", IF(D8607 = "E",MATCH(G8607, 'Cond Compo'!D$16:D$18, 0), MATCH(G8607, 'Cond Compo'!C$16:C$19, 0)), ""))</f>
        <v/>
      </c>
      <c r="I8607" s="12" t="str">
        <f>IF($E8607 &lt;&gt; "", IF(E8607 = 0, "", VLOOKUP(E8607,'Cond Perturbation'!A:B,2,FALSE)),"")</f>
        <v/>
      </c>
      <c r="J8607" s="28"/>
      <c r="K8607" s="29" t="str">
        <f>IF($B8607 &lt;&gt; "", IF(C8607="Oui",IF(H8607=1,IF(E8607=0,Résultat!G$8,IF(J8607="No",Résultat!$G$8,Résultat!$G$7)),IF(H8607=2,IF(E8607=0,Résultat!G$9,IF(J8607="No",Résultat!$G$9,Résultat!$G$7)),Résultat!$G$7)),IF(C8607 = "Totale", IF(H8607=1,IF(E8607=0,Résultat!G$8,IF(J8607="No",Résultat!$G$9,Résultat!$G$7)),IF(H8607=2,IF(E8607=0,Résultat!G$9,IF(J8607="No",Résultat!$G$9,Résultat!$G$7)),Résultat!$G$7)),Résultat!$G$7)), "")</f>
        <v/>
      </c>
    </row>
    <row r="8608" spans="1:11" ht="20.100000000000001" customHeight="1">
      <c r="A8608" s="26"/>
      <c r="B8608" s="27"/>
      <c r="C8608" s="11" t="str">
        <f>IF($B8608 &lt;&gt; "",VLOOKUP(MID(B8608,3,5),'Recyclabilité Prod Matx'!C:F,2,FALSE), "")</f>
        <v/>
      </c>
      <c r="D8608" s="11" t="str">
        <f>IF($B8608 &lt;&gt; "",VLOOKUP(MID(B8608,3,5),'Recyclabilité Prod Matx'!C:F,3,FALSE),"")</f>
        <v/>
      </c>
      <c r="E8608" s="11" t="str">
        <f>IF($B8608 &lt;&gt; "",VLOOKUP(MID(B8608,3,5),'Recyclabilité Prod Matx'!C:F,4,FALSE), "")</f>
        <v/>
      </c>
      <c r="F8608" s="12" t="str">
        <f>IF($B8608 &lt;&gt; "", IF(C8608="Totale","",IF(D8608 = 0, "", VLOOKUP(D8608,'Cond Compo'!A:B,2,FALSE))),"")</f>
        <v/>
      </c>
      <c r="G8608" s="28"/>
      <c r="H8608" s="11" t="str">
        <f xml:space="preserve"> IF(C8608="Totale",2,IF($G8608 &lt;&gt; "", IF(D8608 = "E",MATCH(G8608, 'Cond Compo'!D$16:D$18, 0), MATCH(G8608, 'Cond Compo'!C$16:C$19, 0)), ""))</f>
        <v/>
      </c>
      <c r="I8608" s="12" t="str">
        <f>IF($E8608 &lt;&gt; "", IF(E8608 = 0, "", VLOOKUP(E8608,'Cond Perturbation'!A:B,2,FALSE)),"")</f>
        <v/>
      </c>
      <c r="J8608" s="28"/>
      <c r="K8608" s="29" t="str">
        <f>IF($B8608 &lt;&gt; "", IF(C8608="Oui",IF(H8608=1,IF(E8608=0,Résultat!G$8,IF(J8608="No",Résultat!$G$8,Résultat!$G$7)),IF(H8608=2,IF(E8608=0,Résultat!G$9,IF(J8608="No",Résultat!$G$9,Résultat!$G$7)),Résultat!$G$7)),IF(C8608 = "Totale", IF(H8608=1,IF(E8608=0,Résultat!G$8,IF(J8608="No",Résultat!$G$9,Résultat!$G$7)),IF(H8608=2,IF(E8608=0,Résultat!G$9,IF(J8608="No",Résultat!$G$9,Résultat!$G$7)),Résultat!$G$7)),Résultat!$G$7)), "")</f>
        <v/>
      </c>
    </row>
    <row r="8609" spans="1:11" ht="20.100000000000001" customHeight="1">
      <c r="A8609" s="26"/>
      <c r="B8609" s="27"/>
      <c r="C8609" s="11" t="str">
        <f>IF($B8609 &lt;&gt; "",VLOOKUP(MID(B8609,3,5),'Recyclabilité Prod Matx'!C:F,2,FALSE), "")</f>
        <v/>
      </c>
      <c r="D8609" s="11" t="str">
        <f>IF($B8609 &lt;&gt; "",VLOOKUP(MID(B8609,3,5),'Recyclabilité Prod Matx'!C:F,3,FALSE),"")</f>
        <v/>
      </c>
      <c r="E8609" s="11" t="str">
        <f>IF($B8609 &lt;&gt; "",VLOOKUP(MID(B8609,3,5),'Recyclabilité Prod Matx'!C:F,4,FALSE), "")</f>
        <v/>
      </c>
      <c r="F8609" s="12" t="str">
        <f>IF($B8609 &lt;&gt; "", IF(C8609="Totale","",IF(D8609 = 0, "", VLOOKUP(D8609,'Cond Compo'!A:B,2,FALSE))),"")</f>
        <v/>
      </c>
      <c r="G8609" s="28"/>
      <c r="H8609" s="11" t="str">
        <f xml:space="preserve"> IF(C8609="Totale",2,IF($G8609 &lt;&gt; "", IF(D8609 = "E",MATCH(G8609, 'Cond Compo'!D$16:D$18, 0), MATCH(G8609, 'Cond Compo'!C$16:C$19, 0)), ""))</f>
        <v/>
      </c>
      <c r="I8609" s="12" t="str">
        <f>IF($E8609 &lt;&gt; "", IF(E8609 = 0, "", VLOOKUP(E8609,'Cond Perturbation'!A:B,2,FALSE)),"")</f>
        <v/>
      </c>
      <c r="J8609" s="28"/>
      <c r="K8609" s="29" t="str">
        <f>IF($B8609 &lt;&gt; "", IF(C8609="Oui",IF(H8609=1,IF(E8609=0,Résultat!G$8,IF(J8609="No",Résultat!$G$8,Résultat!$G$7)),IF(H8609=2,IF(E8609=0,Résultat!G$9,IF(J8609="No",Résultat!$G$9,Résultat!$G$7)),Résultat!$G$7)),IF(C8609 = "Totale", IF(H8609=1,IF(E8609=0,Résultat!G$8,IF(J8609="No",Résultat!$G$9,Résultat!$G$7)),IF(H8609=2,IF(E8609=0,Résultat!G$9,IF(J8609="No",Résultat!$G$9,Résultat!$G$7)),Résultat!$G$7)),Résultat!$G$7)), "")</f>
        <v/>
      </c>
    </row>
    <row r="8610" spans="1:11" ht="20.100000000000001" customHeight="1">
      <c r="A8610" s="26"/>
      <c r="B8610" s="27"/>
      <c r="C8610" s="11" t="str">
        <f>IF($B8610 &lt;&gt; "",VLOOKUP(MID(B8610,3,5),'Recyclabilité Prod Matx'!C:F,2,FALSE), "")</f>
        <v/>
      </c>
      <c r="D8610" s="11" t="str">
        <f>IF($B8610 &lt;&gt; "",VLOOKUP(MID(B8610,3,5),'Recyclabilité Prod Matx'!C:F,3,FALSE),"")</f>
        <v/>
      </c>
      <c r="E8610" s="11" t="str">
        <f>IF($B8610 &lt;&gt; "",VLOOKUP(MID(B8610,3,5),'Recyclabilité Prod Matx'!C:F,4,FALSE), "")</f>
        <v/>
      </c>
      <c r="F8610" s="12" t="str">
        <f>IF($B8610 &lt;&gt; "", IF(C8610="Totale","",IF(D8610 = 0, "", VLOOKUP(D8610,'Cond Compo'!A:B,2,FALSE))),"")</f>
        <v/>
      </c>
      <c r="G8610" s="28"/>
      <c r="H8610" s="11" t="str">
        <f xml:space="preserve"> IF(C8610="Totale",2,IF($G8610 &lt;&gt; "", IF(D8610 = "E",MATCH(G8610, 'Cond Compo'!D$16:D$18, 0), MATCH(G8610, 'Cond Compo'!C$16:C$19, 0)), ""))</f>
        <v/>
      </c>
      <c r="I8610" s="12" t="str">
        <f>IF($E8610 &lt;&gt; "", IF(E8610 = 0, "", VLOOKUP(E8610,'Cond Perturbation'!A:B,2,FALSE)),"")</f>
        <v/>
      </c>
      <c r="J8610" s="28"/>
      <c r="K8610" s="29" t="str">
        <f>IF($B8610 &lt;&gt; "", IF(C8610="Oui",IF(H8610=1,IF(E8610=0,Résultat!G$8,IF(J8610="No",Résultat!$G$8,Résultat!$G$7)),IF(H8610=2,IF(E8610=0,Résultat!G$9,IF(J8610="No",Résultat!$G$9,Résultat!$G$7)),Résultat!$G$7)),IF(C8610 = "Totale", IF(H8610=1,IF(E8610=0,Résultat!G$8,IF(J8610="No",Résultat!$G$9,Résultat!$G$7)),IF(H8610=2,IF(E8610=0,Résultat!G$9,IF(J8610="No",Résultat!$G$9,Résultat!$G$7)),Résultat!$G$7)),Résultat!$G$7)), "")</f>
        <v/>
      </c>
    </row>
    <row r="8611" spans="1:11" ht="20.100000000000001" customHeight="1">
      <c r="A8611" s="26"/>
      <c r="B8611" s="27"/>
      <c r="C8611" s="11" t="str">
        <f>IF($B8611 &lt;&gt; "",VLOOKUP(MID(B8611,3,5),'Recyclabilité Prod Matx'!C:F,2,FALSE), "")</f>
        <v/>
      </c>
      <c r="D8611" s="11" t="str">
        <f>IF($B8611 &lt;&gt; "",VLOOKUP(MID(B8611,3,5),'Recyclabilité Prod Matx'!C:F,3,FALSE),"")</f>
        <v/>
      </c>
      <c r="E8611" s="11" t="str">
        <f>IF($B8611 &lt;&gt; "",VLOOKUP(MID(B8611,3,5),'Recyclabilité Prod Matx'!C:F,4,FALSE), "")</f>
        <v/>
      </c>
      <c r="F8611" s="12" t="str">
        <f>IF($B8611 &lt;&gt; "", IF(C8611="Totale","",IF(D8611 = 0, "", VLOOKUP(D8611,'Cond Compo'!A:B,2,FALSE))),"")</f>
        <v/>
      </c>
      <c r="G8611" s="28"/>
      <c r="H8611" s="11" t="str">
        <f xml:space="preserve"> IF(C8611="Totale",2,IF($G8611 &lt;&gt; "", IF(D8611 = "E",MATCH(G8611, 'Cond Compo'!D$16:D$18, 0), MATCH(G8611, 'Cond Compo'!C$16:C$19, 0)), ""))</f>
        <v/>
      </c>
      <c r="I8611" s="12" t="str">
        <f>IF($E8611 &lt;&gt; "", IF(E8611 = 0, "", VLOOKUP(E8611,'Cond Perturbation'!A:B,2,FALSE)),"")</f>
        <v/>
      </c>
      <c r="J8611" s="28"/>
      <c r="K8611" s="29" t="str">
        <f>IF($B8611 &lt;&gt; "", IF(C8611="Oui",IF(H8611=1,IF(E8611=0,Résultat!G$8,IF(J8611="No",Résultat!$G$8,Résultat!$G$7)),IF(H8611=2,IF(E8611=0,Résultat!G$9,IF(J8611="No",Résultat!$G$9,Résultat!$G$7)),Résultat!$G$7)),IF(C8611 = "Totale", IF(H8611=1,IF(E8611=0,Résultat!G$8,IF(J8611="No",Résultat!$G$9,Résultat!$G$7)),IF(H8611=2,IF(E8611=0,Résultat!G$9,IF(J8611="No",Résultat!$G$9,Résultat!$G$7)),Résultat!$G$7)),Résultat!$G$7)), "")</f>
        <v/>
      </c>
    </row>
    <row r="8612" spans="1:11" ht="20.100000000000001" customHeight="1">
      <c r="A8612" s="26"/>
      <c r="B8612" s="27"/>
      <c r="C8612" s="11" t="str">
        <f>IF($B8612 &lt;&gt; "",VLOOKUP(MID(B8612,3,5),'Recyclabilité Prod Matx'!C:F,2,FALSE), "")</f>
        <v/>
      </c>
      <c r="D8612" s="11" t="str">
        <f>IF($B8612 &lt;&gt; "",VLOOKUP(MID(B8612,3,5),'Recyclabilité Prod Matx'!C:F,3,FALSE),"")</f>
        <v/>
      </c>
      <c r="E8612" s="11" t="str">
        <f>IF($B8612 &lt;&gt; "",VLOOKUP(MID(B8612,3,5),'Recyclabilité Prod Matx'!C:F,4,FALSE), "")</f>
        <v/>
      </c>
      <c r="F8612" s="12" t="str">
        <f>IF($B8612 &lt;&gt; "", IF(C8612="Totale","",IF(D8612 = 0, "", VLOOKUP(D8612,'Cond Compo'!A:B,2,FALSE))),"")</f>
        <v/>
      </c>
      <c r="G8612" s="28"/>
      <c r="H8612" s="11" t="str">
        <f xml:space="preserve"> IF(C8612="Totale",2,IF($G8612 &lt;&gt; "", IF(D8612 = "E",MATCH(G8612, 'Cond Compo'!D$16:D$18, 0), MATCH(G8612, 'Cond Compo'!C$16:C$19, 0)), ""))</f>
        <v/>
      </c>
      <c r="I8612" s="12" t="str">
        <f>IF($E8612 &lt;&gt; "", IF(E8612 = 0, "", VLOOKUP(E8612,'Cond Perturbation'!A:B,2,FALSE)),"")</f>
        <v/>
      </c>
      <c r="J8612" s="28"/>
      <c r="K8612" s="29" t="str">
        <f>IF($B8612 &lt;&gt; "", IF(C8612="Oui",IF(H8612=1,IF(E8612=0,Résultat!G$8,IF(J8612="No",Résultat!$G$8,Résultat!$G$7)),IF(H8612=2,IF(E8612=0,Résultat!G$9,IF(J8612="No",Résultat!$G$9,Résultat!$G$7)),Résultat!$G$7)),IF(C8612 = "Totale", IF(H8612=1,IF(E8612=0,Résultat!G$8,IF(J8612="No",Résultat!$G$9,Résultat!$G$7)),IF(H8612=2,IF(E8612=0,Résultat!G$9,IF(J8612="No",Résultat!$G$9,Résultat!$G$7)),Résultat!$G$7)),Résultat!$G$7)), "")</f>
        <v/>
      </c>
    </row>
    <row r="8613" spans="1:11" ht="20.100000000000001" customHeight="1">
      <c r="A8613" s="26"/>
      <c r="B8613" s="27"/>
      <c r="C8613" s="11" t="str">
        <f>IF($B8613 &lt;&gt; "",VLOOKUP(MID(B8613,3,5),'Recyclabilité Prod Matx'!C:F,2,FALSE), "")</f>
        <v/>
      </c>
      <c r="D8613" s="11" t="str">
        <f>IF($B8613 &lt;&gt; "",VLOOKUP(MID(B8613,3,5),'Recyclabilité Prod Matx'!C:F,3,FALSE),"")</f>
        <v/>
      </c>
      <c r="E8613" s="11" t="str">
        <f>IF($B8613 &lt;&gt; "",VLOOKUP(MID(B8613,3,5),'Recyclabilité Prod Matx'!C:F,4,FALSE), "")</f>
        <v/>
      </c>
      <c r="F8613" s="12" t="str">
        <f>IF($B8613 &lt;&gt; "", IF(C8613="Totale","",IF(D8613 = 0, "", VLOOKUP(D8613,'Cond Compo'!A:B,2,FALSE))),"")</f>
        <v/>
      </c>
      <c r="G8613" s="28"/>
      <c r="H8613" s="11" t="str">
        <f xml:space="preserve"> IF(C8613="Totale",2,IF($G8613 &lt;&gt; "", IF(D8613 = "E",MATCH(G8613, 'Cond Compo'!D$16:D$18, 0), MATCH(G8613, 'Cond Compo'!C$16:C$19, 0)), ""))</f>
        <v/>
      </c>
      <c r="I8613" s="12" t="str">
        <f>IF($E8613 &lt;&gt; "", IF(E8613 = 0, "", VLOOKUP(E8613,'Cond Perturbation'!A:B,2,FALSE)),"")</f>
        <v/>
      </c>
      <c r="J8613" s="28"/>
      <c r="K8613" s="29" t="str">
        <f>IF($B8613 &lt;&gt; "", IF(C8613="Oui",IF(H8613=1,IF(E8613=0,Résultat!G$8,IF(J8613="No",Résultat!$G$8,Résultat!$G$7)),IF(H8613=2,IF(E8613=0,Résultat!G$9,IF(J8613="No",Résultat!$G$9,Résultat!$G$7)),Résultat!$G$7)),IF(C8613 = "Totale", IF(H8613=1,IF(E8613=0,Résultat!G$8,IF(J8613="No",Résultat!$G$9,Résultat!$G$7)),IF(H8613=2,IF(E8613=0,Résultat!G$9,IF(J8613="No",Résultat!$G$9,Résultat!$G$7)),Résultat!$G$7)),Résultat!$G$7)), "")</f>
        <v/>
      </c>
    </row>
    <row r="8614" spans="1:11" ht="20.100000000000001" customHeight="1">
      <c r="A8614" s="26"/>
      <c r="B8614" s="27"/>
      <c r="C8614" s="11" t="str">
        <f>IF($B8614 &lt;&gt; "",VLOOKUP(MID(B8614,3,5),'Recyclabilité Prod Matx'!C:F,2,FALSE), "")</f>
        <v/>
      </c>
      <c r="D8614" s="11" t="str">
        <f>IF($B8614 &lt;&gt; "",VLOOKUP(MID(B8614,3,5),'Recyclabilité Prod Matx'!C:F,3,FALSE),"")</f>
        <v/>
      </c>
      <c r="E8614" s="11" t="str">
        <f>IF($B8614 &lt;&gt; "",VLOOKUP(MID(B8614,3,5),'Recyclabilité Prod Matx'!C:F,4,FALSE), "")</f>
        <v/>
      </c>
      <c r="F8614" s="12" t="str">
        <f>IF($B8614 &lt;&gt; "", IF(C8614="Totale","",IF(D8614 = 0, "", VLOOKUP(D8614,'Cond Compo'!A:B,2,FALSE))),"")</f>
        <v/>
      </c>
      <c r="G8614" s="28"/>
      <c r="H8614" s="11" t="str">
        <f xml:space="preserve"> IF(C8614="Totale",2,IF($G8614 &lt;&gt; "", IF(D8614 = "E",MATCH(G8614, 'Cond Compo'!D$16:D$18, 0), MATCH(G8614, 'Cond Compo'!C$16:C$19, 0)), ""))</f>
        <v/>
      </c>
      <c r="I8614" s="12" t="str">
        <f>IF($E8614 &lt;&gt; "", IF(E8614 = 0, "", VLOOKUP(E8614,'Cond Perturbation'!A:B,2,FALSE)),"")</f>
        <v/>
      </c>
      <c r="J8614" s="28"/>
      <c r="K8614" s="29" t="str">
        <f>IF($B8614 &lt;&gt; "", IF(C8614="Oui",IF(H8614=1,IF(E8614=0,Résultat!G$8,IF(J8614="No",Résultat!$G$8,Résultat!$G$7)),IF(H8614=2,IF(E8614=0,Résultat!G$9,IF(J8614="No",Résultat!$G$9,Résultat!$G$7)),Résultat!$G$7)),IF(C8614 = "Totale", IF(H8614=1,IF(E8614=0,Résultat!G$8,IF(J8614="No",Résultat!$G$9,Résultat!$G$7)),IF(H8614=2,IF(E8614=0,Résultat!G$9,IF(J8614="No",Résultat!$G$9,Résultat!$G$7)),Résultat!$G$7)),Résultat!$G$7)), "")</f>
        <v/>
      </c>
    </row>
    <row r="8615" spans="1:11" ht="20.100000000000001" customHeight="1">
      <c r="A8615" s="26"/>
      <c r="B8615" s="27"/>
      <c r="C8615" s="11" t="str">
        <f>IF($B8615 &lt;&gt; "",VLOOKUP(MID(B8615,3,5),'Recyclabilité Prod Matx'!C:F,2,FALSE), "")</f>
        <v/>
      </c>
      <c r="D8615" s="11" t="str">
        <f>IF($B8615 &lt;&gt; "",VLOOKUP(MID(B8615,3,5),'Recyclabilité Prod Matx'!C:F,3,FALSE),"")</f>
        <v/>
      </c>
      <c r="E8615" s="11" t="str">
        <f>IF($B8615 &lt;&gt; "",VLOOKUP(MID(B8615,3,5),'Recyclabilité Prod Matx'!C:F,4,FALSE), "")</f>
        <v/>
      </c>
      <c r="F8615" s="12" t="str">
        <f>IF($B8615 &lt;&gt; "", IF(C8615="Totale","",IF(D8615 = 0, "", VLOOKUP(D8615,'Cond Compo'!A:B,2,FALSE))),"")</f>
        <v/>
      </c>
      <c r="G8615" s="28"/>
      <c r="H8615" s="11" t="str">
        <f xml:space="preserve"> IF(C8615="Totale",2,IF($G8615 &lt;&gt; "", IF(D8615 = "E",MATCH(G8615, 'Cond Compo'!D$16:D$18, 0), MATCH(G8615, 'Cond Compo'!C$16:C$19, 0)), ""))</f>
        <v/>
      </c>
      <c r="I8615" s="12" t="str">
        <f>IF($E8615 &lt;&gt; "", IF(E8615 = 0, "", VLOOKUP(E8615,'Cond Perturbation'!A:B,2,FALSE)),"")</f>
        <v/>
      </c>
      <c r="J8615" s="28"/>
      <c r="K8615" s="29" t="str">
        <f>IF($B8615 &lt;&gt; "", IF(C8615="Oui",IF(H8615=1,IF(E8615=0,Résultat!G$8,IF(J8615="No",Résultat!$G$8,Résultat!$G$7)),IF(H8615=2,IF(E8615=0,Résultat!G$9,IF(J8615="No",Résultat!$G$9,Résultat!$G$7)),Résultat!$G$7)),IF(C8615 = "Totale", IF(H8615=1,IF(E8615=0,Résultat!G$8,IF(J8615="No",Résultat!$G$9,Résultat!$G$7)),IF(H8615=2,IF(E8615=0,Résultat!G$9,IF(J8615="No",Résultat!$G$9,Résultat!$G$7)),Résultat!$G$7)),Résultat!$G$7)), "")</f>
        <v/>
      </c>
    </row>
    <row r="8616" spans="1:11" ht="20.100000000000001" customHeight="1">
      <c r="A8616" s="26"/>
      <c r="B8616" s="27"/>
      <c r="C8616" s="11" t="str">
        <f>IF($B8616 &lt;&gt; "",VLOOKUP(MID(B8616,3,5),'Recyclabilité Prod Matx'!C:F,2,FALSE), "")</f>
        <v/>
      </c>
      <c r="D8616" s="11" t="str">
        <f>IF($B8616 &lt;&gt; "",VLOOKUP(MID(B8616,3,5),'Recyclabilité Prod Matx'!C:F,3,FALSE),"")</f>
        <v/>
      </c>
      <c r="E8616" s="11" t="str">
        <f>IF($B8616 &lt;&gt; "",VLOOKUP(MID(B8616,3,5),'Recyclabilité Prod Matx'!C:F,4,FALSE), "")</f>
        <v/>
      </c>
      <c r="F8616" s="12" t="str">
        <f>IF($B8616 &lt;&gt; "", IF(C8616="Totale","",IF(D8616 = 0, "", VLOOKUP(D8616,'Cond Compo'!A:B,2,FALSE))),"")</f>
        <v/>
      </c>
      <c r="G8616" s="28"/>
      <c r="H8616" s="11" t="str">
        <f xml:space="preserve"> IF(C8616="Totale",2,IF($G8616 &lt;&gt; "", IF(D8616 = "E",MATCH(G8616, 'Cond Compo'!D$16:D$18, 0), MATCH(G8616, 'Cond Compo'!C$16:C$19, 0)), ""))</f>
        <v/>
      </c>
      <c r="I8616" s="12" t="str">
        <f>IF($E8616 &lt;&gt; "", IF(E8616 = 0, "", VLOOKUP(E8616,'Cond Perturbation'!A:B,2,FALSE)),"")</f>
        <v/>
      </c>
      <c r="J8616" s="28"/>
      <c r="K8616" s="29" t="str">
        <f>IF($B8616 &lt;&gt; "", IF(C8616="Oui",IF(H8616=1,IF(E8616=0,Résultat!G$8,IF(J8616="No",Résultat!$G$8,Résultat!$G$7)),IF(H8616=2,IF(E8616=0,Résultat!G$9,IF(J8616="No",Résultat!$G$9,Résultat!$G$7)),Résultat!$G$7)),IF(C8616 = "Totale", IF(H8616=1,IF(E8616=0,Résultat!G$8,IF(J8616="No",Résultat!$G$9,Résultat!$G$7)),IF(H8616=2,IF(E8616=0,Résultat!G$9,IF(J8616="No",Résultat!$G$9,Résultat!$G$7)),Résultat!$G$7)),Résultat!$G$7)), "")</f>
        <v/>
      </c>
    </row>
    <row r="8617" spans="1:11" ht="20.100000000000001" customHeight="1">
      <c r="A8617" s="26"/>
      <c r="B8617" s="27"/>
      <c r="C8617" s="11" t="str">
        <f>IF($B8617 &lt;&gt; "",VLOOKUP(MID(B8617,3,5),'Recyclabilité Prod Matx'!C:F,2,FALSE), "")</f>
        <v/>
      </c>
      <c r="D8617" s="11" t="str">
        <f>IF($B8617 &lt;&gt; "",VLOOKUP(MID(B8617,3,5),'Recyclabilité Prod Matx'!C:F,3,FALSE),"")</f>
        <v/>
      </c>
      <c r="E8617" s="11" t="str">
        <f>IF($B8617 &lt;&gt; "",VLOOKUP(MID(B8617,3,5),'Recyclabilité Prod Matx'!C:F,4,FALSE), "")</f>
        <v/>
      </c>
      <c r="F8617" s="12" t="str">
        <f>IF($B8617 &lt;&gt; "", IF(C8617="Totale","",IF(D8617 = 0, "", VLOOKUP(D8617,'Cond Compo'!A:B,2,FALSE))),"")</f>
        <v/>
      </c>
      <c r="G8617" s="28"/>
      <c r="H8617" s="11" t="str">
        <f xml:space="preserve"> IF(C8617="Totale",2,IF($G8617 &lt;&gt; "", IF(D8617 = "E",MATCH(G8617, 'Cond Compo'!D$16:D$18, 0), MATCH(G8617, 'Cond Compo'!C$16:C$19, 0)), ""))</f>
        <v/>
      </c>
      <c r="I8617" s="12" t="str">
        <f>IF($E8617 &lt;&gt; "", IF(E8617 = 0, "", VLOOKUP(E8617,'Cond Perturbation'!A:B,2,FALSE)),"")</f>
        <v/>
      </c>
      <c r="J8617" s="28"/>
      <c r="K8617" s="29" t="str">
        <f>IF($B8617 &lt;&gt; "", IF(C8617="Oui",IF(H8617=1,IF(E8617=0,Résultat!G$8,IF(J8617="No",Résultat!$G$8,Résultat!$G$7)),IF(H8617=2,IF(E8617=0,Résultat!G$9,IF(J8617="No",Résultat!$G$9,Résultat!$G$7)),Résultat!$G$7)),IF(C8617 = "Totale", IF(H8617=1,IF(E8617=0,Résultat!G$8,IF(J8617="No",Résultat!$G$9,Résultat!$G$7)),IF(H8617=2,IF(E8617=0,Résultat!G$9,IF(J8617="No",Résultat!$G$9,Résultat!$G$7)),Résultat!$G$7)),Résultat!$G$7)), "")</f>
        <v/>
      </c>
    </row>
    <row r="8618" spans="1:11" ht="20.100000000000001" customHeight="1">
      <c r="A8618" s="26"/>
      <c r="B8618" s="27"/>
      <c r="C8618" s="11" t="str">
        <f>IF($B8618 &lt;&gt; "",VLOOKUP(MID(B8618,3,5),'Recyclabilité Prod Matx'!C:F,2,FALSE), "")</f>
        <v/>
      </c>
      <c r="D8618" s="11" t="str">
        <f>IF($B8618 &lt;&gt; "",VLOOKUP(MID(B8618,3,5),'Recyclabilité Prod Matx'!C:F,3,FALSE),"")</f>
        <v/>
      </c>
      <c r="E8618" s="11" t="str">
        <f>IF($B8618 &lt;&gt; "",VLOOKUP(MID(B8618,3,5),'Recyclabilité Prod Matx'!C:F,4,FALSE), "")</f>
        <v/>
      </c>
      <c r="F8618" s="12" t="str">
        <f>IF($B8618 &lt;&gt; "", IF(C8618="Totale","",IF(D8618 = 0, "", VLOOKUP(D8618,'Cond Compo'!A:B,2,FALSE))),"")</f>
        <v/>
      </c>
      <c r="G8618" s="28"/>
      <c r="H8618" s="11" t="str">
        <f xml:space="preserve"> IF(C8618="Totale",2,IF($G8618 &lt;&gt; "", IF(D8618 = "E",MATCH(G8618, 'Cond Compo'!D$16:D$18, 0), MATCH(G8618, 'Cond Compo'!C$16:C$19, 0)), ""))</f>
        <v/>
      </c>
      <c r="I8618" s="12" t="str">
        <f>IF($E8618 &lt;&gt; "", IF(E8618 = 0, "", VLOOKUP(E8618,'Cond Perturbation'!A:B,2,FALSE)),"")</f>
        <v/>
      </c>
      <c r="J8618" s="28"/>
      <c r="K8618" s="29" t="str">
        <f>IF($B8618 &lt;&gt; "", IF(C8618="Oui",IF(H8618=1,IF(E8618=0,Résultat!G$8,IF(J8618="No",Résultat!$G$8,Résultat!$G$7)),IF(H8618=2,IF(E8618=0,Résultat!G$9,IF(J8618="No",Résultat!$G$9,Résultat!$G$7)),Résultat!$G$7)),IF(C8618 = "Totale", IF(H8618=1,IF(E8618=0,Résultat!G$8,IF(J8618="No",Résultat!$G$9,Résultat!$G$7)),IF(H8618=2,IF(E8618=0,Résultat!G$9,IF(J8618="No",Résultat!$G$9,Résultat!$G$7)),Résultat!$G$7)),Résultat!$G$7)), "")</f>
        <v/>
      </c>
    </row>
    <row r="8619" spans="1:11" ht="20.100000000000001" customHeight="1">
      <c r="A8619" s="26"/>
      <c r="B8619" s="27"/>
      <c r="C8619" s="11" t="str">
        <f>IF($B8619 &lt;&gt; "",VLOOKUP(MID(B8619,3,5),'Recyclabilité Prod Matx'!C:F,2,FALSE), "")</f>
        <v/>
      </c>
      <c r="D8619" s="11" t="str">
        <f>IF($B8619 &lt;&gt; "",VLOOKUP(MID(B8619,3,5),'Recyclabilité Prod Matx'!C:F,3,FALSE),"")</f>
        <v/>
      </c>
      <c r="E8619" s="11" t="str">
        <f>IF($B8619 &lt;&gt; "",VLOOKUP(MID(B8619,3,5),'Recyclabilité Prod Matx'!C:F,4,FALSE), "")</f>
        <v/>
      </c>
      <c r="F8619" s="12" t="str">
        <f>IF($B8619 &lt;&gt; "", IF(C8619="Totale","",IF(D8619 = 0, "", VLOOKUP(D8619,'Cond Compo'!A:B,2,FALSE))),"")</f>
        <v/>
      </c>
      <c r="G8619" s="28"/>
      <c r="H8619" s="11" t="str">
        <f xml:space="preserve"> IF(C8619="Totale",2,IF($G8619 &lt;&gt; "", IF(D8619 = "E",MATCH(G8619, 'Cond Compo'!D$16:D$18, 0), MATCH(G8619, 'Cond Compo'!C$16:C$19, 0)), ""))</f>
        <v/>
      </c>
      <c r="I8619" s="12" t="str">
        <f>IF($E8619 &lt;&gt; "", IF(E8619 = 0, "", VLOOKUP(E8619,'Cond Perturbation'!A:B,2,FALSE)),"")</f>
        <v/>
      </c>
      <c r="J8619" s="28"/>
      <c r="K8619" s="29" t="str">
        <f>IF($B8619 &lt;&gt; "", IF(C8619="Oui",IF(H8619=1,IF(E8619=0,Résultat!G$8,IF(J8619="No",Résultat!$G$8,Résultat!$G$7)),IF(H8619=2,IF(E8619=0,Résultat!G$9,IF(J8619="No",Résultat!$G$9,Résultat!$G$7)),Résultat!$G$7)),IF(C8619 = "Totale", IF(H8619=1,IF(E8619=0,Résultat!G$8,IF(J8619="No",Résultat!$G$9,Résultat!$G$7)),IF(H8619=2,IF(E8619=0,Résultat!G$9,IF(J8619="No",Résultat!$G$9,Résultat!$G$7)),Résultat!$G$7)),Résultat!$G$7)), "")</f>
        <v/>
      </c>
    </row>
    <row r="8620" spans="1:11" ht="20.100000000000001" customHeight="1">
      <c r="A8620" s="26"/>
      <c r="B8620" s="27"/>
      <c r="C8620" s="11" t="str">
        <f>IF($B8620 &lt;&gt; "",VLOOKUP(MID(B8620,3,5),'Recyclabilité Prod Matx'!C:F,2,FALSE), "")</f>
        <v/>
      </c>
      <c r="D8620" s="11" t="str">
        <f>IF($B8620 &lt;&gt; "",VLOOKUP(MID(B8620,3,5),'Recyclabilité Prod Matx'!C:F,3,FALSE),"")</f>
        <v/>
      </c>
      <c r="E8620" s="11" t="str">
        <f>IF($B8620 &lt;&gt; "",VLOOKUP(MID(B8620,3,5),'Recyclabilité Prod Matx'!C:F,4,FALSE), "")</f>
        <v/>
      </c>
      <c r="F8620" s="12" t="str">
        <f>IF($B8620 &lt;&gt; "", IF(C8620="Totale","",IF(D8620 = 0, "", VLOOKUP(D8620,'Cond Compo'!A:B,2,FALSE))),"")</f>
        <v/>
      </c>
      <c r="G8620" s="28"/>
      <c r="H8620" s="11" t="str">
        <f xml:space="preserve"> IF(C8620="Totale",2,IF($G8620 &lt;&gt; "", IF(D8620 = "E",MATCH(G8620, 'Cond Compo'!D$16:D$18, 0), MATCH(G8620, 'Cond Compo'!C$16:C$19, 0)), ""))</f>
        <v/>
      </c>
      <c r="I8620" s="12" t="str">
        <f>IF($E8620 &lt;&gt; "", IF(E8620 = 0, "", VLOOKUP(E8620,'Cond Perturbation'!A:B,2,FALSE)),"")</f>
        <v/>
      </c>
      <c r="J8620" s="28"/>
      <c r="K8620" s="29" t="str">
        <f>IF($B8620 &lt;&gt; "", IF(C8620="Oui",IF(H8620=1,IF(E8620=0,Résultat!G$8,IF(J8620="No",Résultat!$G$8,Résultat!$G$7)),IF(H8620=2,IF(E8620=0,Résultat!G$9,IF(J8620="No",Résultat!$G$9,Résultat!$G$7)),Résultat!$G$7)),IF(C8620 = "Totale", IF(H8620=1,IF(E8620=0,Résultat!G$8,IF(J8620="No",Résultat!$G$9,Résultat!$G$7)),IF(H8620=2,IF(E8620=0,Résultat!G$9,IF(J8620="No",Résultat!$G$9,Résultat!$G$7)),Résultat!$G$7)),Résultat!$G$7)), "")</f>
        <v/>
      </c>
    </row>
    <row r="8621" spans="1:11" ht="20.100000000000001" customHeight="1">
      <c r="A8621" s="26"/>
      <c r="B8621" s="27"/>
      <c r="C8621" s="11" t="str">
        <f>IF($B8621 &lt;&gt; "",VLOOKUP(MID(B8621,3,5),'Recyclabilité Prod Matx'!C:F,2,FALSE), "")</f>
        <v/>
      </c>
      <c r="D8621" s="11" t="str">
        <f>IF($B8621 &lt;&gt; "",VLOOKUP(MID(B8621,3,5),'Recyclabilité Prod Matx'!C:F,3,FALSE),"")</f>
        <v/>
      </c>
      <c r="E8621" s="11" t="str">
        <f>IF($B8621 &lt;&gt; "",VLOOKUP(MID(B8621,3,5),'Recyclabilité Prod Matx'!C:F,4,FALSE), "")</f>
        <v/>
      </c>
      <c r="F8621" s="12" t="str">
        <f>IF($B8621 &lt;&gt; "", IF(C8621="Totale","",IF(D8621 = 0, "", VLOOKUP(D8621,'Cond Compo'!A:B,2,FALSE))),"")</f>
        <v/>
      </c>
      <c r="G8621" s="28"/>
      <c r="H8621" s="11" t="str">
        <f xml:space="preserve"> IF(C8621="Totale",2,IF($G8621 &lt;&gt; "", IF(D8621 = "E",MATCH(G8621, 'Cond Compo'!D$16:D$18, 0), MATCH(G8621, 'Cond Compo'!C$16:C$19, 0)), ""))</f>
        <v/>
      </c>
      <c r="I8621" s="12" t="str">
        <f>IF($E8621 &lt;&gt; "", IF(E8621 = 0, "", VLOOKUP(E8621,'Cond Perturbation'!A:B,2,FALSE)),"")</f>
        <v/>
      </c>
      <c r="J8621" s="28"/>
      <c r="K8621" s="29" t="str">
        <f>IF($B8621 &lt;&gt; "", IF(C8621="Oui",IF(H8621=1,IF(E8621=0,Résultat!G$8,IF(J8621="No",Résultat!$G$8,Résultat!$G$7)),IF(H8621=2,IF(E8621=0,Résultat!G$9,IF(J8621="No",Résultat!$G$9,Résultat!$G$7)),Résultat!$G$7)),IF(C8621 = "Totale", IF(H8621=1,IF(E8621=0,Résultat!G$8,IF(J8621="No",Résultat!$G$9,Résultat!$G$7)),IF(H8621=2,IF(E8621=0,Résultat!G$9,IF(J8621="No",Résultat!$G$9,Résultat!$G$7)),Résultat!$G$7)),Résultat!$G$7)), "")</f>
        <v/>
      </c>
    </row>
    <row r="8622" spans="1:11" ht="20.100000000000001" customHeight="1">
      <c r="A8622" s="26"/>
      <c r="B8622" s="27"/>
      <c r="C8622" s="11" t="str">
        <f>IF($B8622 &lt;&gt; "",VLOOKUP(MID(B8622,3,5),'Recyclabilité Prod Matx'!C:F,2,FALSE), "")</f>
        <v/>
      </c>
      <c r="D8622" s="11" t="str">
        <f>IF($B8622 &lt;&gt; "",VLOOKUP(MID(B8622,3,5),'Recyclabilité Prod Matx'!C:F,3,FALSE),"")</f>
        <v/>
      </c>
      <c r="E8622" s="11" t="str">
        <f>IF($B8622 &lt;&gt; "",VLOOKUP(MID(B8622,3,5),'Recyclabilité Prod Matx'!C:F,4,FALSE), "")</f>
        <v/>
      </c>
      <c r="F8622" s="12" t="str">
        <f>IF($B8622 &lt;&gt; "", IF(C8622="Totale","",IF(D8622 = 0, "", VLOOKUP(D8622,'Cond Compo'!A:B,2,FALSE))),"")</f>
        <v/>
      </c>
      <c r="G8622" s="28"/>
      <c r="H8622" s="11" t="str">
        <f xml:space="preserve"> IF(C8622="Totale",2,IF($G8622 &lt;&gt; "", IF(D8622 = "E",MATCH(G8622, 'Cond Compo'!D$16:D$18, 0), MATCH(G8622, 'Cond Compo'!C$16:C$19, 0)), ""))</f>
        <v/>
      </c>
      <c r="I8622" s="12" t="str">
        <f>IF($E8622 &lt;&gt; "", IF(E8622 = 0, "", VLOOKUP(E8622,'Cond Perturbation'!A:B,2,FALSE)),"")</f>
        <v/>
      </c>
      <c r="J8622" s="28"/>
      <c r="K8622" s="29" t="str">
        <f>IF($B8622 &lt;&gt; "", IF(C8622="Oui",IF(H8622=1,IF(E8622=0,Résultat!G$8,IF(J8622="No",Résultat!$G$8,Résultat!$G$7)),IF(H8622=2,IF(E8622=0,Résultat!G$9,IF(J8622="No",Résultat!$G$9,Résultat!$G$7)),Résultat!$G$7)),IF(C8622 = "Totale", IF(H8622=1,IF(E8622=0,Résultat!G$8,IF(J8622="No",Résultat!$G$9,Résultat!$G$7)),IF(H8622=2,IF(E8622=0,Résultat!G$9,IF(J8622="No",Résultat!$G$9,Résultat!$G$7)),Résultat!$G$7)),Résultat!$G$7)), "")</f>
        <v/>
      </c>
    </row>
    <row r="8623" spans="1:11" ht="20.100000000000001" customHeight="1">
      <c r="A8623" s="26"/>
      <c r="B8623" s="27"/>
      <c r="C8623" s="11" t="str">
        <f>IF($B8623 &lt;&gt; "",VLOOKUP(MID(B8623,3,5),'Recyclabilité Prod Matx'!C:F,2,FALSE), "")</f>
        <v/>
      </c>
      <c r="D8623" s="11" t="str">
        <f>IF($B8623 &lt;&gt; "",VLOOKUP(MID(B8623,3,5),'Recyclabilité Prod Matx'!C:F,3,FALSE),"")</f>
        <v/>
      </c>
      <c r="E8623" s="11" t="str">
        <f>IF($B8623 &lt;&gt; "",VLOOKUP(MID(B8623,3,5),'Recyclabilité Prod Matx'!C:F,4,FALSE), "")</f>
        <v/>
      </c>
      <c r="F8623" s="12" t="str">
        <f>IF($B8623 &lt;&gt; "", IF(C8623="Totale","",IF(D8623 = 0, "", VLOOKUP(D8623,'Cond Compo'!A:B,2,FALSE))),"")</f>
        <v/>
      </c>
      <c r="G8623" s="28"/>
      <c r="H8623" s="11" t="str">
        <f xml:space="preserve"> IF(C8623="Totale",2,IF($G8623 &lt;&gt; "", IF(D8623 = "E",MATCH(G8623, 'Cond Compo'!D$16:D$18, 0), MATCH(G8623, 'Cond Compo'!C$16:C$19, 0)), ""))</f>
        <v/>
      </c>
      <c r="I8623" s="12" t="str">
        <f>IF($E8623 &lt;&gt; "", IF(E8623 = 0, "", VLOOKUP(E8623,'Cond Perturbation'!A:B,2,FALSE)),"")</f>
        <v/>
      </c>
      <c r="J8623" s="28"/>
      <c r="K8623" s="29" t="str">
        <f>IF($B8623 &lt;&gt; "", IF(C8623="Oui",IF(H8623=1,IF(E8623=0,Résultat!G$8,IF(J8623="No",Résultat!$G$8,Résultat!$G$7)),IF(H8623=2,IF(E8623=0,Résultat!G$9,IF(J8623="No",Résultat!$G$9,Résultat!$G$7)),Résultat!$G$7)),IF(C8623 = "Totale", IF(H8623=1,IF(E8623=0,Résultat!G$8,IF(J8623="No",Résultat!$G$9,Résultat!$G$7)),IF(H8623=2,IF(E8623=0,Résultat!G$9,IF(J8623="No",Résultat!$G$9,Résultat!$G$7)),Résultat!$G$7)),Résultat!$G$7)), "")</f>
        <v/>
      </c>
    </row>
    <row r="8624" spans="1:11" ht="20.100000000000001" customHeight="1">
      <c r="A8624" s="26"/>
      <c r="B8624" s="27"/>
      <c r="C8624" s="11" t="str">
        <f>IF($B8624 &lt;&gt; "",VLOOKUP(MID(B8624,3,5),'Recyclabilité Prod Matx'!C:F,2,FALSE), "")</f>
        <v/>
      </c>
      <c r="D8624" s="11" t="str">
        <f>IF($B8624 &lt;&gt; "",VLOOKUP(MID(B8624,3,5),'Recyclabilité Prod Matx'!C:F,3,FALSE),"")</f>
        <v/>
      </c>
      <c r="E8624" s="11" t="str">
        <f>IF($B8624 &lt;&gt; "",VLOOKUP(MID(B8624,3,5),'Recyclabilité Prod Matx'!C:F,4,FALSE), "")</f>
        <v/>
      </c>
      <c r="F8624" s="12" t="str">
        <f>IF($B8624 &lt;&gt; "", IF(C8624="Totale","",IF(D8624 = 0, "", VLOOKUP(D8624,'Cond Compo'!A:B,2,FALSE))),"")</f>
        <v/>
      </c>
      <c r="G8624" s="28"/>
      <c r="H8624" s="11" t="str">
        <f xml:space="preserve"> IF(C8624="Totale",2,IF($G8624 &lt;&gt; "", IF(D8624 = "E",MATCH(G8624, 'Cond Compo'!D$16:D$18, 0), MATCH(G8624, 'Cond Compo'!C$16:C$19, 0)), ""))</f>
        <v/>
      </c>
      <c r="I8624" s="12" t="str">
        <f>IF($E8624 &lt;&gt; "", IF(E8624 = 0, "", VLOOKUP(E8624,'Cond Perturbation'!A:B,2,FALSE)),"")</f>
        <v/>
      </c>
      <c r="J8624" s="28"/>
      <c r="K8624" s="29" t="str">
        <f>IF($B8624 &lt;&gt; "", IF(C8624="Oui",IF(H8624=1,IF(E8624=0,Résultat!G$8,IF(J8624="No",Résultat!$G$8,Résultat!$G$7)),IF(H8624=2,IF(E8624=0,Résultat!G$9,IF(J8624="No",Résultat!$G$9,Résultat!$G$7)),Résultat!$G$7)),IF(C8624 = "Totale", IF(H8624=1,IF(E8624=0,Résultat!G$8,IF(J8624="No",Résultat!$G$9,Résultat!$G$7)),IF(H8624=2,IF(E8624=0,Résultat!G$9,IF(J8624="No",Résultat!$G$9,Résultat!$G$7)),Résultat!$G$7)),Résultat!$G$7)), "")</f>
        <v/>
      </c>
    </row>
    <row r="8625" spans="1:11" ht="20.100000000000001" customHeight="1">
      <c r="A8625" s="26"/>
      <c r="B8625" s="27"/>
      <c r="C8625" s="11" t="str">
        <f>IF($B8625 &lt;&gt; "",VLOOKUP(MID(B8625,3,5),'Recyclabilité Prod Matx'!C:F,2,FALSE), "")</f>
        <v/>
      </c>
      <c r="D8625" s="11" t="str">
        <f>IF($B8625 &lt;&gt; "",VLOOKUP(MID(B8625,3,5),'Recyclabilité Prod Matx'!C:F,3,FALSE),"")</f>
        <v/>
      </c>
      <c r="E8625" s="11" t="str">
        <f>IF($B8625 &lt;&gt; "",VLOOKUP(MID(B8625,3,5),'Recyclabilité Prod Matx'!C:F,4,FALSE), "")</f>
        <v/>
      </c>
      <c r="F8625" s="12" t="str">
        <f>IF($B8625 &lt;&gt; "", IF(C8625="Totale","",IF(D8625 = 0, "", VLOOKUP(D8625,'Cond Compo'!A:B,2,FALSE))),"")</f>
        <v/>
      </c>
      <c r="G8625" s="28"/>
      <c r="H8625" s="11" t="str">
        <f xml:space="preserve"> IF(C8625="Totale",2,IF($G8625 &lt;&gt; "", IF(D8625 = "E",MATCH(G8625, 'Cond Compo'!D$16:D$18, 0), MATCH(G8625, 'Cond Compo'!C$16:C$19, 0)), ""))</f>
        <v/>
      </c>
      <c r="I8625" s="12" t="str">
        <f>IF($E8625 &lt;&gt; "", IF(E8625 = 0, "", VLOOKUP(E8625,'Cond Perturbation'!A:B,2,FALSE)),"")</f>
        <v/>
      </c>
      <c r="J8625" s="28"/>
      <c r="K8625" s="29" t="str">
        <f>IF($B8625 &lt;&gt; "", IF(C8625="Oui",IF(H8625=1,IF(E8625=0,Résultat!G$8,IF(J8625="No",Résultat!$G$8,Résultat!$G$7)),IF(H8625=2,IF(E8625=0,Résultat!G$9,IF(J8625="No",Résultat!$G$9,Résultat!$G$7)),Résultat!$G$7)),IF(C8625 = "Totale", IF(H8625=1,IF(E8625=0,Résultat!G$8,IF(J8625="No",Résultat!$G$9,Résultat!$G$7)),IF(H8625=2,IF(E8625=0,Résultat!G$9,IF(J8625="No",Résultat!$G$9,Résultat!$G$7)),Résultat!$G$7)),Résultat!$G$7)), "")</f>
        <v/>
      </c>
    </row>
    <row r="8626" spans="1:11" ht="20.100000000000001" customHeight="1">
      <c r="A8626" s="26"/>
      <c r="B8626" s="27"/>
      <c r="C8626" s="11" t="str">
        <f>IF($B8626 &lt;&gt; "",VLOOKUP(MID(B8626,3,5),'Recyclabilité Prod Matx'!C:F,2,FALSE), "")</f>
        <v/>
      </c>
      <c r="D8626" s="11" t="str">
        <f>IF($B8626 &lt;&gt; "",VLOOKUP(MID(B8626,3,5),'Recyclabilité Prod Matx'!C:F,3,FALSE),"")</f>
        <v/>
      </c>
      <c r="E8626" s="11" t="str">
        <f>IF($B8626 &lt;&gt; "",VLOOKUP(MID(B8626,3,5),'Recyclabilité Prod Matx'!C:F,4,FALSE), "")</f>
        <v/>
      </c>
      <c r="F8626" s="12" t="str">
        <f>IF($B8626 &lt;&gt; "", IF(C8626="Totale","",IF(D8626 = 0, "", VLOOKUP(D8626,'Cond Compo'!A:B,2,FALSE))),"")</f>
        <v/>
      </c>
      <c r="G8626" s="28"/>
      <c r="H8626" s="11" t="str">
        <f xml:space="preserve"> IF(C8626="Totale",2,IF($G8626 &lt;&gt; "", IF(D8626 = "E",MATCH(G8626, 'Cond Compo'!D$16:D$18, 0), MATCH(G8626, 'Cond Compo'!C$16:C$19, 0)), ""))</f>
        <v/>
      </c>
      <c r="I8626" s="12" t="str">
        <f>IF($E8626 &lt;&gt; "", IF(E8626 = 0, "", VLOOKUP(E8626,'Cond Perturbation'!A:B,2,FALSE)),"")</f>
        <v/>
      </c>
      <c r="J8626" s="28"/>
      <c r="K8626" s="29" t="str">
        <f>IF($B8626 &lt;&gt; "", IF(C8626="Oui",IF(H8626=1,IF(E8626=0,Résultat!G$8,IF(J8626="No",Résultat!$G$8,Résultat!$G$7)),IF(H8626=2,IF(E8626=0,Résultat!G$9,IF(J8626="No",Résultat!$G$9,Résultat!$G$7)),Résultat!$G$7)),IF(C8626 = "Totale", IF(H8626=1,IF(E8626=0,Résultat!G$8,IF(J8626="No",Résultat!$G$9,Résultat!$G$7)),IF(H8626=2,IF(E8626=0,Résultat!G$9,IF(J8626="No",Résultat!$G$9,Résultat!$G$7)),Résultat!$G$7)),Résultat!$G$7)), "")</f>
        <v/>
      </c>
    </row>
    <row r="8627" spans="1:11" ht="20.100000000000001" customHeight="1">
      <c r="A8627" s="26"/>
      <c r="B8627" s="27"/>
      <c r="C8627" s="11" t="str">
        <f>IF($B8627 &lt;&gt; "",VLOOKUP(MID(B8627,3,5),'Recyclabilité Prod Matx'!C:F,2,FALSE), "")</f>
        <v/>
      </c>
      <c r="D8627" s="11" t="str">
        <f>IF($B8627 &lt;&gt; "",VLOOKUP(MID(B8627,3,5),'Recyclabilité Prod Matx'!C:F,3,FALSE),"")</f>
        <v/>
      </c>
      <c r="E8627" s="11" t="str">
        <f>IF($B8627 &lt;&gt; "",VLOOKUP(MID(B8627,3,5),'Recyclabilité Prod Matx'!C:F,4,FALSE), "")</f>
        <v/>
      </c>
      <c r="F8627" s="12" t="str">
        <f>IF($B8627 &lt;&gt; "", IF(C8627="Totale","",IF(D8627 = 0, "", VLOOKUP(D8627,'Cond Compo'!A:B,2,FALSE))),"")</f>
        <v/>
      </c>
      <c r="G8627" s="28"/>
      <c r="H8627" s="11" t="str">
        <f xml:space="preserve"> IF(C8627="Totale",2,IF($G8627 &lt;&gt; "", IF(D8627 = "E",MATCH(G8627, 'Cond Compo'!D$16:D$18, 0), MATCH(G8627, 'Cond Compo'!C$16:C$19, 0)), ""))</f>
        <v/>
      </c>
      <c r="I8627" s="12" t="str">
        <f>IF($E8627 &lt;&gt; "", IF(E8627 = 0, "", VLOOKUP(E8627,'Cond Perturbation'!A:B,2,FALSE)),"")</f>
        <v/>
      </c>
      <c r="J8627" s="28"/>
      <c r="K8627" s="29" t="str">
        <f>IF($B8627 &lt;&gt; "", IF(C8627="Oui",IF(H8627=1,IF(E8627=0,Résultat!G$8,IF(J8627="No",Résultat!$G$8,Résultat!$G$7)),IF(H8627=2,IF(E8627=0,Résultat!G$9,IF(J8627="No",Résultat!$G$9,Résultat!$G$7)),Résultat!$G$7)),IF(C8627 = "Totale", IF(H8627=1,IF(E8627=0,Résultat!G$8,IF(J8627="No",Résultat!$G$9,Résultat!$G$7)),IF(H8627=2,IF(E8627=0,Résultat!G$9,IF(J8627="No",Résultat!$G$9,Résultat!$G$7)),Résultat!$G$7)),Résultat!$G$7)), "")</f>
        <v/>
      </c>
    </row>
    <row r="8628" spans="1:11" ht="20.100000000000001" customHeight="1">
      <c r="A8628" s="26"/>
      <c r="B8628" s="27"/>
      <c r="C8628" s="11" t="str">
        <f>IF($B8628 &lt;&gt; "",VLOOKUP(MID(B8628,3,5),'Recyclabilité Prod Matx'!C:F,2,FALSE), "")</f>
        <v/>
      </c>
      <c r="D8628" s="11" t="str">
        <f>IF($B8628 &lt;&gt; "",VLOOKUP(MID(B8628,3,5),'Recyclabilité Prod Matx'!C:F,3,FALSE),"")</f>
        <v/>
      </c>
      <c r="E8628" s="11" t="str">
        <f>IF($B8628 &lt;&gt; "",VLOOKUP(MID(B8628,3,5),'Recyclabilité Prod Matx'!C:F,4,FALSE), "")</f>
        <v/>
      </c>
      <c r="F8628" s="12" t="str">
        <f>IF($B8628 &lt;&gt; "", IF(C8628="Totale","",IF(D8628 = 0, "", VLOOKUP(D8628,'Cond Compo'!A:B,2,FALSE))),"")</f>
        <v/>
      </c>
      <c r="G8628" s="28"/>
      <c r="H8628" s="11" t="str">
        <f xml:space="preserve"> IF(C8628="Totale",2,IF($G8628 &lt;&gt; "", IF(D8628 = "E",MATCH(G8628, 'Cond Compo'!D$16:D$18, 0), MATCH(G8628, 'Cond Compo'!C$16:C$19, 0)), ""))</f>
        <v/>
      </c>
      <c r="I8628" s="12" t="str">
        <f>IF($E8628 &lt;&gt; "", IF(E8628 = 0, "", VLOOKUP(E8628,'Cond Perturbation'!A:B,2,FALSE)),"")</f>
        <v/>
      </c>
      <c r="J8628" s="28"/>
      <c r="K8628" s="29" t="str">
        <f>IF($B8628 &lt;&gt; "", IF(C8628="Oui",IF(H8628=1,IF(E8628=0,Résultat!G$8,IF(J8628="No",Résultat!$G$8,Résultat!$G$7)),IF(H8628=2,IF(E8628=0,Résultat!G$9,IF(J8628="No",Résultat!$G$9,Résultat!$G$7)),Résultat!$G$7)),IF(C8628 = "Totale", IF(H8628=1,IF(E8628=0,Résultat!G$8,IF(J8628="No",Résultat!$G$9,Résultat!$G$7)),IF(H8628=2,IF(E8628=0,Résultat!G$9,IF(J8628="No",Résultat!$G$9,Résultat!$G$7)),Résultat!$G$7)),Résultat!$G$7)), "")</f>
        <v/>
      </c>
    </row>
    <row r="8629" spans="1:11" ht="20.100000000000001" customHeight="1">
      <c r="A8629" s="26"/>
      <c r="B8629" s="27"/>
      <c r="C8629" s="11" t="str">
        <f>IF($B8629 &lt;&gt; "",VLOOKUP(MID(B8629,3,5),'Recyclabilité Prod Matx'!C:F,2,FALSE), "")</f>
        <v/>
      </c>
      <c r="D8629" s="11" t="str">
        <f>IF($B8629 &lt;&gt; "",VLOOKUP(MID(B8629,3,5),'Recyclabilité Prod Matx'!C:F,3,FALSE),"")</f>
        <v/>
      </c>
      <c r="E8629" s="11" t="str">
        <f>IF($B8629 &lt;&gt; "",VLOOKUP(MID(B8629,3,5),'Recyclabilité Prod Matx'!C:F,4,FALSE), "")</f>
        <v/>
      </c>
      <c r="F8629" s="12" t="str">
        <f>IF($B8629 &lt;&gt; "", IF(C8629="Totale","",IF(D8629 = 0, "", VLOOKUP(D8629,'Cond Compo'!A:B,2,FALSE))),"")</f>
        <v/>
      </c>
      <c r="G8629" s="28"/>
      <c r="H8629" s="11" t="str">
        <f xml:space="preserve"> IF(C8629="Totale",2,IF($G8629 &lt;&gt; "", IF(D8629 = "E",MATCH(G8629, 'Cond Compo'!D$16:D$18, 0), MATCH(G8629, 'Cond Compo'!C$16:C$19, 0)), ""))</f>
        <v/>
      </c>
      <c r="I8629" s="12" t="str">
        <f>IF($E8629 &lt;&gt; "", IF(E8629 = 0, "", VLOOKUP(E8629,'Cond Perturbation'!A:B,2,FALSE)),"")</f>
        <v/>
      </c>
      <c r="J8629" s="28"/>
      <c r="K8629" s="29" t="str">
        <f>IF($B8629 &lt;&gt; "", IF(C8629="Oui",IF(H8629=1,IF(E8629=0,Résultat!G$8,IF(J8629="No",Résultat!$G$8,Résultat!$G$7)),IF(H8629=2,IF(E8629=0,Résultat!G$9,IF(J8629="No",Résultat!$G$9,Résultat!$G$7)),Résultat!$G$7)),IF(C8629 = "Totale", IF(H8629=1,IF(E8629=0,Résultat!G$8,IF(J8629="No",Résultat!$G$9,Résultat!$G$7)),IF(H8629=2,IF(E8629=0,Résultat!G$9,IF(J8629="No",Résultat!$G$9,Résultat!$G$7)),Résultat!$G$7)),Résultat!$G$7)), "")</f>
        <v/>
      </c>
    </row>
    <row r="8630" spans="1:11" ht="20.100000000000001" customHeight="1">
      <c r="A8630" s="26"/>
      <c r="B8630" s="27"/>
      <c r="C8630" s="11" t="str">
        <f>IF($B8630 &lt;&gt; "",VLOOKUP(MID(B8630,3,5),'Recyclabilité Prod Matx'!C:F,2,FALSE), "")</f>
        <v/>
      </c>
      <c r="D8630" s="11" t="str">
        <f>IF($B8630 &lt;&gt; "",VLOOKUP(MID(B8630,3,5),'Recyclabilité Prod Matx'!C:F,3,FALSE),"")</f>
        <v/>
      </c>
      <c r="E8630" s="11" t="str">
        <f>IF($B8630 &lt;&gt; "",VLOOKUP(MID(B8630,3,5),'Recyclabilité Prod Matx'!C:F,4,FALSE), "")</f>
        <v/>
      </c>
      <c r="F8630" s="12" t="str">
        <f>IF($B8630 &lt;&gt; "", IF(C8630="Totale","",IF(D8630 = 0, "", VLOOKUP(D8630,'Cond Compo'!A:B,2,FALSE))),"")</f>
        <v/>
      </c>
      <c r="G8630" s="28"/>
      <c r="H8630" s="11" t="str">
        <f xml:space="preserve"> IF(C8630="Totale",2,IF($G8630 &lt;&gt; "", IF(D8630 = "E",MATCH(G8630, 'Cond Compo'!D$16:D$18, 0), MATCH(G8630, 'Cond Compo'!C$16:C$19, 0)), ""))</f>
        <v/>
      </c>
      <c r="I8630" s="12" t="str">
        <f>IF($E8630 &lt;&gt; "", IF(E8630 = 0, "", VLOOKUP(E8630,'Cond Perturbation'!A:B,2,FALSE)),"")</f>
        <v/>
      </c>
      <c r="J8630" s="28"/>
      <c r="K8630" s="29" t="str">
        <f>IF($B8630 &lt;&gt; "", IF(C8630="Oui",IF(H8630=1,IF(E8630=0,Résultat!G$8,IF(J8630="No",Résultat!$G$8,Résultat!$G$7)),IF(H8630=2,IF(E8630=0,Résultat!G$9,IF(J8630="No",Résultat!$G$9,Résultat!$G$7)),Résultat!$G$7)),IF(C8630 = "Totale", IF(H8630=1,IF(E8630=0,Résultat!G$8,IF(J8630="No",Résultat!$G$9,Résultat!$G$7)),IF(H8630=2,IF(E8630=0,Résultat!G$9,IF(J8630="No",Résultat!$G$9,Résultat!$G$7)),Résultat!$G$7)),Résultat!$G$7)), "")</f>
        <v/>
      </c>
    </row>
    <row r="8631" spans="1:11" ht="20.100000000000001" customHeight="1">
      <c r="A8631" s="26"/>
      <c r="B8631" s="27"/>
      <c r="C8631" s="11" t="str">
        <f>IF($B8631 &lt;&gt; "",VLOOKUP(MID(B8631,3,5),'Recyclabilité Prod Matx'!C:F,2,FALSE), "")</f>
        <v/>
      </c>
      <c r="D8631" s="11" t="str">
        <f>IF($B8631 &lt;&gt; "",VLOOKUP(MID(B8631,3,5),'Recyclabilité Prod Matx'!C:F,3,FALSE),"")</f>
        <v/>
      </c>
      <c r="E8631" s="11" t="str">
        <f>IF($B8631 &lt;&gt; "",VLOOKUP(MID(B8631,3,5),'Recyclabilité Prod Matx'!C:F,4,FALSE), "")</f>
        <v/>
      </c>
      <c r="F8631" s="12" t="str">
        <f>IF($B8631 &lt;&gt; "", IF(C8631="Totale","",IF(D8631 = 0, "", VLOOKUP(D8631,'Cond Compo'!A:B,2,FALSE))),"")</f>
        <v/>
      </c>
      <c r="G8631" s="28"/>
      <c r="H8631" s="11" t="str">
        <f xml:space="preserve"> IF(C8631="Totale",2,IF($G8631 &lt;&gt; "", IF(D8631 = "E",MATCH(G8631, 'Cond Compo'!D$16:D$18, 0), MATCH(G8631, 'Cond Compo'!C$16:C$19, 0)), ""))</f>
        <v/>
      </c>
      <c r="I8631" s="12" t="str">
        <f>IF($E8631 &lt;&gt; "", IF(E8631 = 0, "", VLOOKUP(E8631,'Cond Perturbation'!A:B,2,FALSE)),"")</f>
        <v/>
      </c>
      <c r="J8631" s="28"/>
      <c r="K8631" s="29" t="str">
        <f>IF($B8631 &lt;&gt; "", IF(C8631="Oui",IF(H8631=1,IF(E8631=0,Résultat!G$8,IF(J8631="No",Résultat!$G$8,Résultat!$G$7)),IF(H8631=2,IF(E8631=0,Résultat!G$9,IF(J8631="No",Résultat!$G$9,Résultat!$G$7)),Résultat!$G$7)),IF(C8631 = "Totale", IF(H8631=1,IF(E8631=0,Résultat!G$8,IF(J8631="No",Résultat!$G$9,Résultat!$G$7)),IF(H8631=2,IF(E8631=0,Résultat!G$9,IF(J8631="No",Résultat!$G$9,Résultat!$G$7)),Résultat!$G$7)),Résultat!$G$7)), "")</f>
        <v/>
      </c>
    </row>
    <row r="8632" spans="1:11" ht="20.100000000000001" customHeight="1">
      <c r="A8632" s="26"/>
      <c r="B8632" s="27"/>
      <c r="C8632" s="11" t="str">
        <f>IF($B8632 &lt;&gt; "",VLOOKUP(MID(B8632,3,5),'Recyclabilité Prod Matx'!C:F,2,FALSE), "")</f>
        <v/>
      </c>
      <c r="D8632" s="11" t="str">
        <f>IF($B8632 &lt;&gt; "",VLOOKUP(MID(B8632,3,5),'Recyclabilité Prod Matx'!C:F,3,FALSE),"")</f>
        <v/>
      </c>
      <c r="E8632" s="11" t="str">
        <f>IF($B8632 &lt;&gt; "",VLOOKUP(MID(B8632,3,5),'Recyclabilité Prod Matx'!C:F,4,FALSE), "")</f>
        <v/>
      </c>
      <c r="F8632" s="12" t="str">
        <f>IF($B8632 &lt;&gt; "", IF(C8632="Totale","",IF(D8632 = 0, "", VLOOKUP(D8632,'Cond Compo'!A:B,2,FALSE))),"")</f>
        <v/>
      </c>
      <c r="G8632" s="28"/>
      <c r="H8632" s="11" t="str">
        <f xml:space="preserve"> IF(C8632="Totale",2,IF($G8632 &lt;&gt; "", IF(D8632 = "E",MATCH(G8632, 'Cond Compo'!D$16:D$18, 0), MATCH(G8632, 'Cond Compo'!C$16:C$19, 0)), ""))</f>
        <v/>
      </c>
      <c r="I8632" s="12" t="str">
        <f>IF($E8632 &lt;&gt; "", IF(E8632 = 0, "", VLOOKUP(E8632,'Cond Perturbation'!A:B,2,FALSE)),"")</f>
        <v/>
      </c>
      <c r="J8632" s="28"/>
      <c r="K8632" s="29" t="str">
        <f>IF($B8632 &lt;&gt; "", IF(C8632="Oui",IF(H8632=1,IF(E8632=0,Résultat!G$8,IF(J8632="No",Résultat!$G$8,Résultat!$G$7)),IF(H8632=2,IF(E8632=0,Résultat!G$9,IF(J8632="No",Résultat!$G$9,Résultat!$G$7)),Résultat!$G$7)),IF(C8632 = "Totale", IF(H8632=1,IF(E8632=0,Résultat!G$8,IF(J8632="No",Résultat!$G$9,Résultat!$G$7)),IF(H8632=2,IF(E8632=0,Résultat!G$9,IF(J8632="No",Résultat!$G$9,Résultat!$G$7)),Résultat!$G$7)),Résultat!$G$7)), "")</f>
        <v/>
      </c>
    </row>
    <row r="8633" spans="1:11" ht="20.100000000000001" customHeight="1">
      <c r="A8633" s="26"/>
      <c r="B8633" s="27"/>
      <c r="C8633" s="11" t="str">
        <f>IF($B8633 &lt;&gt; "",VLOOKUP(MID(B8633,3,5),'Recyclabilité Prod Matx'!C:F,2,FALSE), "")</f>
        <v/>
      </c>
      <c r="D8633" s="11" t="str">
        <f>IF($B8633 &lt;&gt; "",VLOOKUP(MID(B8633,3,5),'Recyclabilité Prod Matx'!C:F,3,FALSE),"")</f>
        <v/>
      </c>
      <c r="E8633" s="11" t="str">
        <f>IF($B8633 &lt;&gt; "",VLOOKUP(MID(B8633,3,5),'Recyclabilité Prod Matx'!C:F,4,FALSE), "")</f>
        <v/>
      </c>
      <c r="F8633" s="12" t="str">
        <f>IF($B8633 &lt;&gt; "", IF(C8633="Totale","",IF(D8633 = 0, "", VLOOKUP(D8633,'Cond Compo'!A:B,2,FALSE))),"")</f>
        <v/>
      </c>
      <c r="G8633" s="28"/>
      <c r="H8633" s="11" t="str">
        <f xml:space="preserve"> IF(C8633="Totale",2,IF($G8633 &lt;&gt; "", IF(D8633 = "E",MATCH(G8633, 'Cond Compo'!D$16:D$18, 0), MATCH(G8633, 'Cond Compo'!C$16:C$19, 0)), ""))</f>
        <v/>
      </c>
      <c r="I8633" s="12" t="str">
        <f>IF($E8633 &lt;&gt; "", IF(E8633 = 0, "", VLOOKUP(E8633,'Cond Perturbation'!A:B,2,FALSE)),"")</f>
        <v/>
      </c>
      <c r="J8633" s="28"/>
      <c r="K8633" s="29" t="str">
        <f>IF($B8633 &lt;&gt; "", IF(C8633="Oui",IF(H8633=1,IF(E8633=0,Résultat!G$8,IF(J8633="No",Résultat!$G$8,Résultat!$G$7)),IF(H8633=2,IF(E8633=0,Résultat!G$9,IF(J8633="No",Résultat!$G$9,Résultat!$G$7)),Résultat!$G$7)),IF(C8633 = "Totale", IF(H8633=1,IF(E8633=0,Résultat!G$8,IF(J8633="No",Résultat!$G$9,Résultat!$G$7)),IF(H8633=2,IF(E8633=0,Résultat!G$9,IF(J8633="No",Résultat!$G$9,Résultat!$G$7)),Résultat!$G$7)),Résultat!$G$7)), "")</f>
        <v/>
      </c>
    </row>
    <row r="8634" spans="1:11" ht="20.100000000000001" customHeight="1">
      <c r="A8634" s="26"/>
      <c r="B8634" s="27"/>
      <c r="C8634" s="11" t="str">
        <f>IF($B8634 &lt;&gt; "",VLOOKUP(MID(B8634,3,5),'Recyclabilité Prod Matx'!C:F,2,FALSE), "")</f>
        <v/>
      </c>
      <c r="D8634" s="11" t="str">
        <f>IF($B8634 &lt;&gt; "",VLOOKUP(MID(B8634,3,5),'Recyclabilité Prod Matx'!C:F,3,FALSE),"")</f>
        <v/>
      </c>
      <c r="E8634" s="11" t="str">
        <f>IF($B8634 &lt;&gt; "",VLOOKUP(MID(B8634,3,5),'Recyclabilité Prod Matx'!C:F,4,FALSE), "")</f>
        <v/>
      </c>
      <c r="F8634" s="12" t="str">
        <f>IF($B8634 &lt;&gt; "", IF(C8634="Totale","",IF(D8634 = 0, "", VLOOKUP(D8634,'Cond Compo'!A:B,2,FALSE))),"")</f>
        <v/>
      </c>
      <c r="G8634" s="28"/>
      <c r="H8634" s="11" t="str">
        <f xml:space="preserve"> IF(C8634="Totale",2,IF($G8634 &lt;&gt; "", IF(D8634 = "E",MATCH(G8634, 'Cond Compo'!D$16:D$18, 0), MATCH(G8634, 'Cond Compo'!C$16:C$19, 0)), ""))</f>
        <v/>
      </c>
      <c r="I8634" s="12" t="str">
        <f>IF($E8634 &lt;&gt; "", IF(E8634 = 0, "", VLOOKUP(E8634,'Cond Perturbation'!A:B,2,FALSE)),"")</f>
        <v/>
      </c>
      <c r="J8634" s="28"/>
      <c r="K8634" s="29" t="str">
        <f>IF($B8634 &lt;&gt; "", IF(C8634="Oui",IF(H8634=1,IF(E8634=0,Résultat!G$8,IF(J8634="No",Résultat!$G$8,Résultat!$G$7)),IF(H8634=2,IF(E8634=0,Résultat!G$9,IF(J8634="No",Résultat!$G$9,Résultat!$G$7)),Résultat!$G$7)),IF(C8634 = "Totale", IF(H8634=1,IF(E8634=0,Résultat!G$8,IF(J8634="No",Résultat!$G$9,Résultat!$G$7)),IF(H8634=2,IF(E8634=0,Résultat!G$9,IF(J8634="No",Résultat!$G$9,Résultat!$G$7)),Résultat!$G$7)),Résultat!$G$7)), "")</f>
        <v/>
      </c>
    </row>
    <row r="8635" spans="1:11" ht="20.100000000000001" customHeight="1">
      <c r="A8635" s="26"/>
      <c r="B8635" s="27"/>
      <c r="C8635" s="11" t="str">
        <f>IF($B8635 &lt;&gt; "",VLOOKUP(MID(B8635,3,5),'Recyclabilité Prod Matx'!C:F,2,FALSE), "")</f>
        <v/>
      </c>
      <c r="D8635" s="11" t="str">
        <f>IF($B8635 &lt;&gt; "",VLOOKUP(MID(B8635,3,5),'Recyclabilité Prod Matx'!C:F,3,FALSE),"")</f>
        <v/>
      </c>
      <c r="E8635" s="11" t="str">
        <f>IF($B8635 &lt;&gt; "",VLOOKUP(MID(B8635,3,5),'Recyclabilité Prod Matx'!C:F,4,FALSE), "")</f>
        <v/>
      </c>
      <c r="F8635" s="12" t="str">
        <f>IF($B8635 &lt;&gt; "", IF(C8635="Totale","",IF(D8635 = 0, "", VLOOKUP(D8635,'Cond Compo'!A:B,2,FALSE))),"")</f>
        <v/>
      </c>
      <c r="G8635" s="28"/>
      <c r="H8635" s="11" t="str">
        <f xml:space="preserve"> IF(C8635="Totale",2,IF($G8635 &lt;&gt; "", IF(D8635 = "E",MATCH(G8635, 'Cond Compo'!D$16:D$18, 0), MATCH(G8635, 'Cond Compo'!C$16:C$19, 0)), ""))</f>
        <v/>
      </c>
      <c r="I8635" s="12" t="str">
        <f>IF($E8635 &lt;&gt; "", IF(E8635 = 0, "", VLOOKUP(E8635,'Cond Perturbation'!A:B,2,FALSE)),"")</f>
        <v/>
      </c>
      <c r="J8635" s="28"/>
      <c r="K8635" s="29" t="str">
        <f>IF($B8635 &lt;&gt; "", IF(C8635="Oui",IF(H8635=1,IF(E8635=0,Résultat!G$8,IF(J8635="No",Résultat!$G$8,Résultat!$G$7)),IF(H8635=2,IF(E8635=0,Résultat!G$9,IF(J8635="No",Résultat!$G$9,Résultat!$G$7)),Résultat!$G$7)),IF(C8635 = "Totale", IF(H8635=1,IF(E8635=0,Résultat!G$8,IF(J8635="No",Résultat!$G$9,Résultat!$G$7)),IF(H8635=2,IF(E8635=0,Résultat!G$9,IF(J8635="No",Résultat!$G$9,Résultat!$G$7)),Résultat!$G$7)),Résultat!$G$7)), "")</f>
        <v/>
      </c>
    </row>
    <row r="8636" spans="1:11" ht="20.100000000000001" customHeight="1">
      <c r="A8636" s="26"/>
      <c r="B8636" s="27"/>
      <c r="C8636" s="11" t="str">
        <f>IF($B8636 &lt;&gt; "",VLOOKUP(MID(B8636,3,5),'Recyclabilité Prod Matx'!C:F,2,FALSE), "")</f>
        <v/>
      </c>
      <c r="D8636" s="11" t="str">
        <f>IF($B8636 &lt;&gt; "",VLOOKUP(MID(B8636,3,5),'Recyclabilité Prod Matx'!C:F,3,FALSE),"")</f>
        <v/>
      </c>
      <c r="E8636" s="11" t="str">
        <f>IF($B8636 &lt;&gt; "",VLOOKUP(MID(B8636,3,5),'Recyclabilité Prod Matx'!C:F,4,FALSE), "")</f>
        <v/>
      </c>
      <c r="F8636" s="12" t="str">
        <f>IF($B8636 &lt;&gt; "", IF(C8636="Totale","",IF(D8636 = 0, "", VLOOKUP(D8636,'Cond Compo'!A:B,2,FALSE))),"")</f>
        <v/>
      </c>
      <c r="G8636" s="28"/>
      <c r="H8636" s="11" t="str">
        <f xml:space="preserve"> IF(C8636="Totale",2,IF($G8636 &lt;&gt; "", IF(D8636 = "E",MATCH(G8636, 'Cond Compo'!D$16:D$18, 0), MATCH(G8636, 'Cond Compo'!C$16:C$19, 0)), ""))</f>
        <v/>
      </c>
      <c r="I8636" s="12" t="str">
        <f>IF($E8636 &lt;&gt; "", IF(E8636 = 0, "", VLOOKUP(E8636,'Cond Perturbation'!A:B,2,FALSE)),"")</f>
        <v/>
      </c>
      <c r="J8636" s="28"/>
      <c r="K8636" s="29" t="str">
        <f>IF($B8636 &lt;&gt; "", IF(C8636="Oui",IF(H8636=1,IF(E8636=0,Résultat!G$8,IF(J8636="No",Résultat!$G$8,Résultat!$G$7)),IF(H8636=2,IF(E8636=0,Résultat!G$9,IF(J8636="No",Résultat!$G$9,Résultat!$G$7)),Résultat!$G$7)),IF(C8636 = "Totale", IF(H8636=1,IF(E8636=0,Résultat!G$8,IF(J8636="No",Résultat!$G$9,Résultat!$G$7)),IF(H8636=2,IF(E8636=0,Résultat!G$9,IF(J8636="No",Résultat!$G$9,Résultat!$G$7)),Résultat!$G$7)),Résultat!$G$7)), "")</f>
        <v/>
      </c>
    </row>
    <row r="8637" spans="1:11" ht="20.100000000000001" customHeight="1">
      <c r="A8637" s="26"/>
      <c r="B8637" s="27"/>
      <c r="C8637" s="11" t="str">
        <f>IF($B8637 &lt;&gt; "",VLOOKUP(MID(B8637,3,5),'Recyclabilité Prod Matx'!C:F,2,FALSE), "")</f>
        <v/>
      </c>
      <c r="D8637" s="11" t="str">
        <f>IF($B8637 &lt;&gt; "",VLOOKUP(MID(B8637,3,5),'Recyclabilité Prod Matx'!C:F,3,FALSE),"")</f>
        <v/>
      </c>
      <c r="E8637" s="11" t="str">
        <f>IF($B8637 &lt;&gt; "",VLOOKUP(MID(B8637,3,5),'Recyclabilité Prod Matx'!C:F,4,FALSE), "")</f>
        <v/>
      </c>
      <c r="F8637" s="12" t="str">
        <f>IF($B8637 &lt;&gt; "", IF(C8637="Totale","",IF(D8637 = 0, "", VLOOKUP(D8637,'Cond Compo'!A:B,2,FALSE))),"")</f>
        <v/>
      </c>
      <c r="G8637" s="28"/>
      <c r="H8637" s="11" t="str">
        <f xml:space="preserve"> IF(C8637="Totale",2,IF($G8637 &lt;&gt; "", IF(D8637 = "E",MATCH(G8637, 'Cond Compo'!D$16:D$18, 0), MATCH(G8637, 'Cond Compo'!C$16:C$19, 0)), ""))</f>
        <v/>
      </c>
      <c r="I8637" s="12" t="str">
        <f>IF($E8637 &lt;&gt; "", IF(E8637 = 0, "", VLOOKUP(E8637,'Cond Perturbation'!A:B,2,FALSE)),"")</f>
        <v/>
      </c>
      <c r="J8637" s="28"/>
      <c r="K8637" s="29" t="str">
        <f>IF($B8637 &lt;&gt; "", IF(C8637="Oui",IF(H8637=1,IF(E8637=0,Résultat!G$8,IF(J8637="No",Résultat!$G$8,Résultat!$G$7)),IF(H8637=2,IF(E8637=0,Résultat!G$9,IF(J8637="No",Résultat!$G$9,Résultat!$G$7)),Résultat!$G$7)),IF(C8637 = "Totale", IF(H8637=1,IF(E8637=0,Résultat!G$8,IF(J8637="No",Résultat!$G$9,Résultat!$G$7)),IF(H8637=2,IF(E8637=0,Résultat!G$9,IF(J8637="No",Résultat!$G$9,Résultat!$G$7)),Résultat!$G$7)),Résultat!$G$7)), "")</f>
        <v/>
      </c>
    </row>
    <row r="8638" spans="1:11" ht="20.100000000000001" customHeight="1">
      <c r="A8638" s="26"/>
      <c r="B8638" s="27"/>
      <c r="C8638" s="11" t="str">
        <f>IF($B8638 &lt;&gt; "",VLOOKUP(MID(B8638,3,5),'Recyclabilité Prod Matx'!C:F,2,FALSE), "")</f>
        <v/>
      </c>
      <c r="D8638" s="11" t="str">
        <f>IF($B8638 &lt;&gt; "",VLOOKUP(MID(B8638,3,5),'Recyclabilité Prod Matx'!C:F,3,FALSE),"")</f>
        <v/>
      </c>
      <c r="E8638" s="11" t="str">
        <f>IF($B8638 &lt;&gt; "",VLOOKUP(MID(B8638,3,5),'Recyclabilité Prod Matx'!C:F,4,FALSE), "")</f>
        <v/>
      </c>
      <c r="F8638" s="12" t="str">
        <f>IF($B8638 &lt;&gt; "", IF(C8638="Totale","",IF(D8638 = 0, "", VLOOKUP(D8638,'Cond Compo'!A:B,2,FALSE))),"")</f>
        <v/>
      </c>
      <c r="G8638" s="28"/>
      <c r="H8638" s="11" t="str">
        <f xml:space="preserve"> IF(C8638="Totale",2,IF($G8638 &lt;&gt; "", IF(D8638 = "E",MATCH(G8638, 'Cond Compo'!D$16:D$18, 0), MATCH(G8638, 'Cond Compo'!C$16:C$19, 0)), ""))</f>
        <v/>
      </c>
      <c r="I8638" s="12" t="str">
        <f>IF($E8638 &lt;&gt; "", IF(E8638 = 0, "", VLOOKUP(E8638,'Cond Perturbation'!A:B,2,FALSE)),"")</f>
        <v/>
      </c>
      <c r="J8638" s="28"/>
      <c r="K8638" s="29" t="str">
        <f>IF($B8638 &lt;&gt; "", IF(C8638="Oui",IF(H8638=1,IF(E8638=0,Résultat!G$8,IF(J8638="No",Résultat!$G$8,Résultat!$G$7)),IF(H8638=2,IF(E8638=0,Résultat!G$9,IF(J8638="No",Résultat!$G$9,Résultat!$G$7)),Résultat!$G$7)),IF(C8638 = "Totale", IF(H8638=1,IF(E8638=0,Résultat!G$8,IF(J8638="No",Résultat!$G$9,Résultat!$G$7)),IF(H8638=2,IF(E8638=0,Résultat!G$9,IF(J8638="No",Résultat!$G$9,Résultat!$G$7)),Résultat!$G$7)),Résultat!$G$7)), "")</f>
        <v/>
      </c>
    </row>
    <row r="8639" spans="1:11" ht="20.100000000000001" customHeight="1">
      <c r="A8639" s="26"/>
      <c r="B8639" s="27"/>
      <c r="C8639" s="11" t="str">
        <f>IF($B8639 &lt;&gt; "",VLOOKUP(MID(B8639,3,5),'Recyclabilité Prod Matx'!C:F,2,FALSE), "")</f>
        <v/>
      </c>
      <c r="D8639" s="11" t="str">
        <f>IF($B8639 &lt;&gt; "",VLOOKUP(MID(B8639,3,5),'Recyclabilité Prod Matx'!C:F,3,FALSE),"")</f>
        <v/>
      </c>
      <c r="E8639" s="11" t="str">
        <f>IF($B8639 &lt;&gt; "",VLOOKUP(MID(B8639,3,5),'Recyclabilité Prod Matx'!C:F,4,FALSE), "")</f>
        <v/>
      </c>
      <c r="F8639" s="12" t="str">
        <f>IF($B8639 &lt;&gt; "", IF(C8639="Totale","",IF(D8639 = 0, "", VLOOKUP(D8639,'Cond Compo'!A:B,2,FALSE))),"")</f>
        <v/>
      </c>
      <c r="G8639" s="28"/>
      <c r="H8639" s="11" t="str">
        <f xml:space="preserve"> IF(C8639="Totale",2,IF($G8639 &lt;&gt; "", IF(D8639 = "E",MATCH(G8639, 'Cond Compo'!D$16:D$18, 0), MATCH(G8639, 'Cond Compo'!C$16:C$19, 0)), ""))</f>
        <v/>
      </c>
      <c r="I8639" s="12" t="str">
        <f>IF($E8639 &lt;&gt; "", IF(E8639 = 0, "", VLOOKUP(E8639,'Cond Perturbation'!A:B,2,FALSE)),"")</f>
        <v/>
      </c>
      <c r="J8639" s="28"/>
      <c r="K8639" s="29" t="str">
        <f>IF($B8639 &lt;&gt; "", IF(C8639="Oui",IF(H8639=1,IF(E8639=0,Résultat!G$8,IF(J8639="No",Résultat!$G$8,Résultat!$G$7)),IF(H8639=2,IF(E8639=0,Résultat!G$9,IF(J8639="No",Résultat!$G$9,Résultat!$G$7)),Résultat!$G$7)),IF(C8639 = "Totale", IF(H8639=1,IF(E8639=0,Résultat!G$8,IF(J8639="No",Résultat!$G$9,Résultat!$G$7)),IF(H8639=2,IF(E8639=0,Résultat!G$9,IF(J8639="No",Résultat!$G$9,Résultat!$G$7)),Résultat!$G$7)),Résultat!$G$7)), "")</f>
        <v/>
      </c>
    </row>
    <row r="8640" spans="1:11" ht="20.100000000000001" customHeight="1">
      <c r="A8640" s="26"/>
      <c r="B8640" s="27"/>
      <c r="C8640" s="11" t="str">
        <f>IF($B8640 &lt;&gt; "",VLOOKUP(MID(B8640,3,5),'Recyclabilité Prod Matx'!C:F,2,FALSE), "")</f>
        <v/>
      </c>
      <c r="D8640" s="11" t="str">
        <f>IF($B8640 &lt;&gt; "",VLOOKUP(MID(B8640,3,5),'Recyclabilité Prod Matx'!C:F,3,FALSE),"")</f>
        <v/>
      </c>
      <c r="E8640" s="11" t="str">
        <f>IF($B8640 &lt;&gt; "",VLOOKUP(MID(B8640,3,5),'Recyclabilité Prod Matx'!C:F,4,FALSE), "")</f>
        <v/>
      </c>
      <c r="F8640" s="12" t="str">
        <f>IF($B8640 &lt;&gt; "", IF(C8640="Totale","",IF(D8640 = 0, "", VLOOKUP(D8640,'Cond Compo'!A:B,2,FALSE))),"")</f>
        <v/>
      </c>
      <c r="G8640" s="28"/>
      <c r="H8640" s="11" t="str">
        <f xml:space="preserve"> IF(C8640="Totale",2,IF($G8640 &lt;&gt; "", IF(D8640 = "E",MATCH(G8640, 'Cond Compo'!D$16:D$18, 0), MATCH(G8640, 'Cond Compo'!C$16:C$19, 0)), ""))</f>
        <v/>
      </c>
      <c r="I8640" s="12" t="str">
        <f>IF($E8640 &lt;&gt; "", IF(E8640 = 0, "", VLOOKUP(E8640,'Cond Perturbation'!A:B,2,FALSE)),"")</f>
        <v/>
      </c>
      <c r="J8640" s="28"/>
      <c r="K8640" s="29" t="str">
        <f>IF($B8640 &lt;&gt; "", IF(C8640="Oui",IF(H8640=1,IF(E8640=0,Résultat!G$8,IF(J8640="No",Résultat!$G$8,Résultat!$G$7)),IF(H8640=2,IF(E8640=0,Résultat!G$9,IF(J8640="No",Résultat!$G$9,Résultat!$G$7)),Résultat!$G$7)),IF(C8640 = "Totale", IF(H8640=1,IF(E8640=0,Résultat!G$8,IF(J8640="No",Résultat!$G$9,Résultat!$G$7)),IF(H8640=2,IF(E8640=0,Résultat!G$9,IF(J8640="No",Résultat!$G$9,Résultat!$G$7)),Résultat!$G$7)),Résultat!$G$7)), "")</f>
        <v/>
      </c>
    </row>
    <row r="8641" spans="1:11" ht="20.100000000000001" customHeight="1">
      <c r="A8641" s="26"/>
      <c r="B8641" s="27"/>
      <c r="C8641" s="11" t="str">
        <f>IF($B8641 &lt;&gt; "",VLOOKUP(MID(B8641,3,5),'Recyclabilité Prod Matx'!C:F,2,FALSE), "")</f>
        <v/>
      </c>
      <c r="D8641" s="11" t="str">
        <f>IF($B8641 &lt;&gt; "",VLOOKUP(MID(B8641,3,5),'Recyclabilité Prod Matx'!C:F,3,FALSE),"")</f>
        <v/>
      </c>
      <c r="E8641" s="11" t="str">
        <f>IF($B8641 &lt;&gt; "",VLOOKUP(MID(B8641,3,5),'Recyclabilité Prod Matx'!C:F,4,FALSE), "")</f>
        <v/>
      </c>
      <c r="F8641" s="12" t="str">
        <f>IF($B8641 &lt;&gt; "", IF(C8641="Totale","",IF(D8641 = 0, "", VLOOKUP(D8641,'Cond Compo'!A:B,2,FALSE))),"")</f>
        <v/>
      </c>
      <c r="G8641" s="28"/>
      <c r="H8641" s="11" t="str">
        <f xml:space="preserve"> IF(C8641="Totale",2,IF($G8641 &lt;&gt; "", IF(D8641 = "E",MATCH(G8641, 'Cond Compo'!D$16:D$18, 0), MATCH(G8641, 'Cond Compo'!C$16:C$19, 0)), ""))</f>
        <v/>
      </c>
      <c r="I8641" s="12" t="str">
        <f>IF($E8641 &lt;&gt; "", IF(E8641 = 0, "", VLOOKUP(E8641,'Cond Perturbation'!A:B,2,FALSE)),"")</f>
        <v/>
      </c>
      <c r="J8641" s="28"/>
      <c r="K8641" s="29" t="str">
        <f>IF($B8641 &lt;&gt; "", IF(C8641="Oui",IF(H8641=1,IF(E8641=0,Résultat!G$8,IF(J8641="No",Résultat!$G$8,Résultat!$G$7)),IF(H8641=2,IF(E8641=0,Résultat!G$9,IF(J8641="No",Résultat!$G$9,Résultat!$G$7)),Résultat!$G$7)),IF(C8641 = "Totale", IF(H8641=1,IF(E8641=0,Résultat!G$8,IF(J8641="No",Résultat!$G$9,Résultat!$G$7)),IF(H8641=2,IF(E8641=0,Résultat!G$9,IF(J8641="No",Résultat!$G$9,Résultat!$G$7)),Résultat!$G$7)),Résultat!$G$7)), "")</f>
        <v/>
      </c>
    </row>
    <row r="8642" spans="1:11" ht="20.100000000000001" customHeight="1">
      <c r="A8642" s="26"/>
      <c r="B8642" s="27"/>
      <c r="C8642" s="11" t="str">
        <f>IF($B8642 &lt;&gt; "",VLOOKUP(MID(B8642,3,5),'Recyclabilité Prod Matx'!C:F,2,FALSE), "")</f>
        <v/>
      </c>
      <c r="D8642" s="11" t="str">
        <f>IF($B8642 &lt;&gt; "",VLOOKUP(MID(B8642,3,5),'Recyclabilité Prod Matx'!C:F,3,FALSE),"")</f>
        <v/>
      </c>
      <c r="E8642" s="11" t="str">
        <f>IF($B8642 &lt;&gt; "",VLOOKUP(MID(B8642,3,5),'Recyclabilité Prod Matx'!C:F,4,FALSE), "")</f>
        <v/>
      </c>
      <c r="F8642" s="12" t="str">
        <f>IF($B8642 &lt;&gt; "", IF(C8642="Totale","",IF(D8642 = 0, "", VLOOKUP(D8642,'Cond Compo'!A:B,2,FALSE))),"")</f>
        <v/>
      </c>
      <c r="G8642" s="28"/>
      <c r="H8642" s="11" t="str">
        <f xml:space="preserve"> IF(C8642="Totale",2,IF($G8642 &lt;&gt; "", IF(D8642 = "E",MATCH(G8642, 'Cond Compo'!D$16:D$18, 0), MATCH(G8642, 'Cond Compo'!C$16:C$19, 0)), ""))</f>
        <v/>
      </c>
      <c r="I8642" s="12" t="str">
        <f>IF($E8642 &lt;&gt; "", IF(E8642 = 0, "", VLOOKUP(E8642,'Cond Perturbation'!A:B,2,FALSE)),"")</f>
        <v/>
      </c>
      <c r="J8642" s="28"/>
      <c r="K8642" s="29" t="str">
        <f>IF($B8642 &lt;&gt; "", IF(C8642="Oui",IF(H8642=1,IF(E8642=0,Résultat!G$8,IF(J8642="No",Résultat!$G$8,Résultat!$G$7)),IF(H8642=2,IF(E8642=0,Résultat!G$9,IF(J8642="No",Résultat!$G$9,Résultat!$G$7)),Résultat!$G$7)),IF(C8642 = "Totale", IF(H8642=1,IF(E8642=0,Résultat!G$8,IF(J8642="No",Résultat!$G$9,Résultat!$G$7)),IF(H8642=2,IF(E8642=0,Résultat!G$9,IF(J8642="No",Résultat!$G$9,Résultat!$G$7)),Résultat!$G$7)),Résultat!$G$7)), "")</f>
        <v/>
      </c>
    </row>
    <row r="8643" spans="1:11" ht="20.100000000000001" customHeight="1">
      <c r="A8643" s="26"/>
      <c r="B8643" s="27"/>
      <c r="C8643" s="11" t="str">
        <f>IF($B8643 &lt;&gt; "",VLOOKUP(MID(B8643,3,5),'Recyclabilité Prod Matx'!C:F,2,FALSE), "")</f>
        <v/>
      </c>
      <c r="D8643" s="11" t="str">
        <f>IF($B8643 &lt;&gt; "",VLOOKUP(MID(B8643,3,5),'Recyclabilité Prod Matx'!C:F,3,FALSE),"")</f>
        <v/>
      </c>
      <c r="E8643" s="11" t="str">
        <f>IF($B8643 &lt;&gt; "",VLOOKUP(MID(B8643,3,5),'Recyclabilité Prod Matx'!C:F,4,FALSE), "")</f>
        <v/>
      </c>
      <c r="F8643" s="12" t="str">
        <f>IF($B8643 &lt;&gt; "", IF(C8643="Totale","",IF(D8643 = 0, "", VLOOKUP(D8643,'Cond Compo'!A:B,2,FALSE))),"")</f>
        <v/>
      </c>
      <c r="G8643" s="28"/>
      <c r="H8643" s="11" t="str">
        <f xml:space="preserve"> IF(C8643="Totale",2,IF($G8643 &lt;&gt; "", IF(D8643 = "E",MATCH(G8643, 'Cond Compo'!D$16:D$18, 0), MATCH(G8643, 'Cond Compo'!C$16:C$19, 0)), ""))</f>
        <v/>
      </c>
      <c r="I8643" s="12" t="str">
        <f>IF($E8643 &lt;&gt; "", IF(E8643 = 0, "", VLOOKUP(E8643,'Cond Perturbation'!A:B,2,FALSE)),"")</f>
        <v/>
      </c>
      <c r="J8643" s="28"/>
      <c r="K8643" s="29" t="str">
        <f>IF($B8643 &lt;&gt; "", IF(C8643="Oui",IF(H8643=1,IF(E8643=0,Résultat!G$8,IF(J8643="No",Résultat!$G$8,Résultat!$G$7)),IF(H8643=2,IF(E8643=0,Résultat!G$9,IF(J8643="No",Résultat!$G$9,Résultat!$G$7)),Résultat!$G$7)),IF(C8643 = "Totale", IF(H8643=1,IF(E8643=0,Résultat!G$8,IF(J8643="No",Résultat!$G$9,Résultat!$G$7)),IF(H8643=2,IF(E8643=0,Résultat!G$9,IF(J8643="No",Résultat!$G$9,Résultat!$G$7)),Résultat!$G$7)),Résultat!$G$7)), "")</f>
        <v/>
      </c>
    </row>
    <row r="8644" spans="1:11" ht="20.100000000000001" customHeight="1">
      <c r="A8644" s="26"/>
      <c r="B8644" s="27"/>
      <c r="C8644" s="11" t="str">
        <f>IF($B8644 &lt;&gt; "",VLOOKUP(MID(B8644,3,5),'Recyclabilité Prod Matx'!C:F,2,FALSE), "")</f>
        <v/>
      </c>
      <c r="D8644" s="11" t="str">
        <f>IF($B8644 &lt;&gt; "",VLOOKUP(MID(B8644,3,5),'Recyclabilité Prod Matx'!C:F,3,FALSE),"")</f>
        <v/>
      </c>
      <c r="E8644" s="11" t="str">
        <f>IF($B8644 &lt;&gt; "",VLOOKUP(MID(B8644,3,5),'Recyclabilité Prod Matx'!C:F,4,FALSE), "")</f>
        <v/>
      </c>
      <c r="F8644" s="12" t="str">
        <f>IF($B8644 &lt;&gt; "", IF(C8644="Totale","",IF(D8644 = 0, "", VLOOKUP(D8644,'Cond Compo'!A:B,2,FALSE))),"")</f>
        <v/>
      </c>
      <c r="G8644" s="28"/>
      <c r="H8644" s="11" t="str">
        <f xml:space="preserve"> IF(C8644="Totale",2,IF($G8644 &lt;&gt; "", IF(D8644 = "E",MATCH(G8644, 'Cond Compo'!D$16:D$18, 0), MATCH(G8644, 'Cond Compo'!C$16:C$19, 0)), ""))</f>
        <v/>
      </c>
      <c r="I8644" s="12" t="str">
        <f>IF($E8644 &lt;&gt; "", IF(E8644 = 0, "", VLOOKUP(E8644,'Cond Perturbation'!A:B,2,FALSE)),"")</f>
        <v/>
      </c>
      <c r="J8644" s="28"/>
      <c r="K8644" s="29" t="str">
        <f>IF($B8644 &lt;&gt; "", IF(C8644="Oui",IF(H8644=1,IF(E8644=0,Résultat!G$8,IF(J8644="No",Résultat!$G$8,Résultat!$G$7)),IF(H8644=2,IF(E8644=0,Résultat!G$9,IF(J8644="No",Résultat!$G$9,Résultat!$G$7)),Résultat!$G$7)),IF(C8644 = "Totale", IF(H8644=1,IF(E8644=0,Résultat!G$8,IF(J8644="No",Résultat!$G$9,Résultat!$G$7)),IF(H8644=2,IF(E8644=0,Résultat!G$9,IF(J8644="No",Résultat!$G$9,Résultat!$G$7)),Résultat!$G$7)),Résultat!$G$7)), "")</f>
        <v/>
      </c>
    </row>
    <row r="8645" spans="1:11" ht="20.100000000000001" customHeight="1">
      <c r="A8645" s="26"/>
      <c r="B8645" s="27"/>
      <c r="C8645" s="11" t="str">
        <f>IF($B8645 &lt;&gt; "",VLOOKUP(MID(B8645,3,5),'Recyclabilité Prod Matx'!C:F,2,FALSE), "")</f>
        <v/>
      </c>
      <c r="D8645" s="11" t="str">
        <f>IF($B8645 &lt;&gt; "",VLOOKUP(MID(B8645,3,5),'Recyclabilité Prod Matx'!C:F,3,FALSE),"")</f>
        <v/>
      </c>
      <c r="E8645" s="11" t="str">
        <f>IF($B8645 &lt;&gt; "",VLOOKUP(MID(B8645,3,5),'Recyclabilité Prod Matx'!C:F,4,FALSE), "")</f>
        <v/>
      </c>
      <c r="F8645" s="12" t="str">
        <f>IF($B8645 &lt;&gt; "", IF(C8645="Totale","",IF(D8645 = 0, "", VLOOKUP(D8645,'Cond Compo'!A:B,2,FALSE))),"")</f>
        <v/>
      </c>
      <c r="G8645" s="28"/>
      <c r="H8645" s="11" t="str">
        <f xml:space="preserve"> IF(C8645="Totale",2,IF($G8645 &lt;&gt; "", IF(D8645 = "E",MATCH(G8645, 'Cond Compo'!D$16:D$18, 0), MATCH(G8645, 'Cond Compo'!C$16:C$19, 0)), ""))</f>
        <v/>
      </c>
      <c r="I8645" s="12" t="str">
        <f>IF($E8645 &lt;&gt; "", IF(E8645 = 0, "", VLOOKUP(E8645,'Cond Perturbation'!A:B,2,FALSE)),"")</f>
        <v/>
      </c>
      <c r="J8645" s="28"/>
      <c r="K8645" s="29" t="str">
        <f>IF($B8645 &lt;&gt; "", IF(C8645="Oui",IF(H8645=1,IF(E8645=0,Résultat!G$8,IF(J8645="No",Résultat!$G$8,Résultat!$G$7)),IF(H8645=2,IF(E8645=0,Résultat!G$9,IF(J8645="No",Résultat!$G$9,Résultat!$G$7)),Résultat!$G$7)),IF(C8645 = "Totale", IF(H8645=1,IF(E8645=0,Résultat!G$8,IF(J8645="No",Résultat!$G$9,Résultat!$G$7)),IF(H8645=2,IF(E8645=0,Résultat!G$9,IF(J8645="No",Résultat!$G$9,Résultat!$G$7)),Résultat!$G$7)),Résultat!$G$7)), "")</f>
        <v/>
      </c>
    </row>
    <row r="8646" spans="1:11" ht="20.100000000000001" customHeight="1">
      <c r="A8646" s="26"/>
      <c r="B8646" s="27"/>
      <c r="C8646" s="11" t="str">
        <f>IF($B8646 &lt;&gt; "",VLOOKUP(MID(B8646,3,5),'Recyclabilité Prod Matx'!C:F,2,FALSE), "")</f>
        <v/>
      </c>
      <c r="D8646" s="11" t="str">
        <f>IF($B8646 &lt;&gt; "",VLOOKUP(MID(B8646,3,5),'Recyclabilité Prod Matx'!C:F,3,FALSE),"")</f>
        <v/>
      </c>
      <c r="E8646" s="11" t="str">
        <f>IF($B8646 &lt;&gt; "",VLOOKUP(MID(B8646,3,5),'Recyclabilité Prod Matx'!C:F,4,FALSE), "")</f>
        <v/>
      </c>
      <c r="F8646" s="12" t="str">
        <f>IF($B8646 &lt;&gt; "", IF(C8646="Totale","",IF(D8646 = 0, "", VLOOKUP(D8646,'Cond Compo'!A:B,2,FALSE))),"")</f>
        <v/>
      </c>
      <c r="G8646" s="28"/>
      <c r="H8646" s="11" t="str">
        <f xml:space="preserve"> IF(C8646="Totale",2,IF($G8646 &lt;&gt; "", IF(D8646 = "E",MATCH(G8646, 'Cond Compo'!D$16:D$18, 0), MATCH(G8646, 'Cond Compo'!C$16:C$19, 0)), ""))</f>
        <v/>
      </c>
      <c r="I8646" s="12" t="str">
        <f>IF($E8646 &lt;&gt; "", IF(E8646 = 0, "", VLOOKUP(E8646,'Cond Perturbation'!A:B,2,FALSE)),"")</f>
        <v/>
      </c>
      <c r="J8646" s="28"/>
      <c r="K8646" s="29" t="str">
        <f>IF($B8646 &lt;&gt; "", IF(C8646="Oui",IF(H8646=1,IF(E8646=0,Résultat!G$8,IF(J8646="No",Résultat!$G$8,Résultat!$G$7)),IF(H8646=2,IF(E8646=0,Résultat!G$9,IF(J8646="No",Résultat!$G$9,Résultat!$G$7)),Résultat!$G$7)),IF(C8646 = "Totale", IF(H8646=1,IF(E8646=0,Résultat!G$8,IF(J8646="No",Résultat!$G$9,Résultat!$G$7)),IF(H8646=2,IF(E8646=0,Résultat!G$9,IF(J8646="No",Résultat!$G$9,Résultat!$G$7)),Résultat!$G$7)),Résultat!$G$7)), "")</f>
        <v/>
      </c>
    </row>
    <row r="8647" spans="1:11" ht="20.100000000000001" customHeight="1">
      <c r="A8647" s="26"/>
      <c r="B8647" s="27"/>
      <c r="C8647" s="11" t="str">
        <f>IF($B8647 &lt;&gt; "",VLOOKUP(MID(B8647,3,5),'Recyclabilité Prod Matx'!C:F,2,FALSE), "")</f>
        <v/>
      </c>
      <c r="D8647" s="11" t="str">
        <f>IF($B8647 &lt;&gt; "",VLOOKUP(MID(B8647,3,5),'Recyclabilité Prod Matx'!C:F,3,FALSE),"")</f>
        <v/>
      </c>
      <c r="E8647" s="11" t="str">
        <f>IF($B8647 &lt;&gt; "",VLOOKUP(MID(B8647,3,5),'Recyclabilité Prod Matx'!C:F,4,FALSE), "")</f>
        <v/>
      </c>
      <c r="F8647" s="12" t="str">
        <f>IF($B8647 &lt;&gt; "", IF(C8647="Totale","",IF(D8647 = 0, "", VLOOKUP(D8647,'Cond Compo'!A:B,2,FALSE))),"")</f>
        <v/>
      </c>
      <c r="G8647" s="28"/>
      <c r="H8647" s="11" t="str">
        <f xml:space="preserve"> IF(C8647="Totale",2,IF($G8647 &lt;&gt; "", IF(D8647 = "E",MATCH(G8647, 'Cond Compo'!D$16:D$18, 0), MATCH(G8647, 'Cond Compo'!C$16:C$19, 0)), ""))</f>
        <v/>
      </c>
      <c r="I8647" s="12" t="str">
        <f>IF($E8647 &lt;&gt; "", IF(E8647 = 0, "", VLOOKUP(E8647,'Cond Perturbation'!A:B,2,FALSE)),"")</f>
        <v/>
      </c>
      <c r="J8647" s="28"/>
      <c r="K8647" s="29" t="str">
        <f>IF($B8647 &lt;&gt; "", IF(C8647="Oui",IF(H8647=1,IF(E8647=0,Résultat!G$8,IF(J8647="No",Résultat!$G$8,Résultat!$G$7)),IF(H8647=2,IF(E8647=0,Résultat!G$9,IF(J8647="No",Résultat!$G$9,Résultat!$G$7)),Résultat!$G$7)),IF(C8647 = "Totale", IF(H8647=1,IF(E8647=0,Résultat!G$8,IF(J8647="No",Résultat!$G$9,Résultat!$G$7)),IF(H8647=2,IF(E8647=0,Résultat!G$9,IF(J8647="No",Résultat!$G$9,Résultat!$G$7)),Résultat!$G$7)),Résultat!$G$7)), "")</f>
        <v/>
      </c>
    </row>
    <row r="8648" spans="1:11" ht="20.100000000000001" customHeight="1">
      <c r="A8648" s="26"/>
      <c r="B8648" s="27"/>
      <c r="C8648" s="11" t="str">
        <f>IF($B8648 &lt;&gt; "",VLOOKUP(MID(B8648,3,5),'Recyclabilité Prod Matx'!C:F,2,FALSE), "")</f>
        <v/>
      </c>
      <c r="D8648" s="11" t="str">
        <f>IF($B8648 &lt;&gt; "",VLOOKUP(MID(B8648,3,5),'Recyclabilité Prod Matx'!C:F,3,FALSE),"")</f>
        <v/>
      </c>
      <c r="E8648" s="11" t="str">
        <f>IF($B8648 &lt;&gt; "",VLOOKUP(MID(B8648,3,5),'Recyclabilité Prod Matx'!C:F,4,FALSE), "")</f>
        <v/>
      </c>
      <c r="F8648" s="12" t="str">
        <f>IF($B8648 &lt;&gt; "", IF(C8648="Totale","",IF(D8648 = 0, "", VLOOKUP(D8648,'Cond Compo'!A:B,2,FALSE))),"")</f>
        <v/>
      </c>
      <c r="G8648" s="28"/>
      <c r="H8648" s="11" t="str">
        <f xml:space="preserve"> IF(C8648="Totale",2,IF($G8648 &lt;&gt; "", IF(D8648 = "E",MATCH(G8648, 'Cond Compo'!D$16:D$18, 0), MATCH(G8648, 'Cond Compo'!C$16:C$19, 0)), ""))</f>
        <v/>
      </c>
      <c r="I8648" s="12" t="str">
        <f>IF($E8648 &lt;&gt; "", IF(E8648 = 0, "", VLOOKUP(E8648,'Cond Perturbation'!A:B,2,FALSE)),"")</f>
        <v/>
      </c>
      <c r="J8648" s="28"/>
      <c r="K8648" s="29" t="str">
        <f>IF($B8648 &lt;&gt; "", IF(C8648="Oui",IF(H8648=1,IF(E8648=0,Résultat!G$8,IF(J8648="No",Résultat!$G$8,Résultat!$G$7)),IF(H8648=2,IF(E8648=0,Résultat!G$9,IF(J8648="No",Résultat!$G$9,Résultat!$G$7)),Résultat!$G$7)),IF(C8648 = "Totale", IF(H8648=1,IF(E8648=0,Résultat!G$8,IF(J8648="No",Résultat!$G$9,Résultat!$G$7)),IF(H8648=2,IF(E8648=0,Résultat!G$9,IF(J8648="No",Résultat!$G$9,Résultat!$G$7)),Résultat!$G$7)),Résultat!$G$7)), "")</f>
        <v/>
      </c>
    </row>
    <row r="8649" spans="1:11" ht="20.100000000000001" customHeight="1">
      <c r="A8649" s="26"/>
      <c r="B8649" s="27"/>
      <c r="C8649" s="11" t="str">
        <f>IF($B8649 &lt;&gt; "",VLOOKUP(MID(B8649,3,5),'Recyclabilité Prod Matx'!C:F,2,FALSE), "")</f>
        <v/>
      </c>
      <c r="D8649" s="11" t="str">
        <f>IF($B8649 &lt;&gt; "",VLOOKUP(MID(B8649,3,5),'Recyclabilité Prod Matx'!C:F,3,FALSE),"")</f>
        <v/>
      </c>
      <c r="E8649" s="11" t="str">
        <f>IF($B8649 &lt;&gt; "",VLOOKUP(MID(B8649,3,5),'Recyclabilité Prod Matx'!C:F,4,FALSE), "")</f>
        <v/>
      </c>
      <c r="F8649" s="12" t="str">
        <f>IF($B8649 &lt;&gt; "", IF(C8649="Totale","",IF(D8649 = 0, "", VLOOKUP(D8649,'Cond Compo'!A:B,2,FALSE))),"")</f>
        <v/>
      </c>
      <c r="G8649" s="28"/>
      <c r="H8649" s="11" t="str">
        <f xml:space="preserve"> IF(C8649="Totale",2,IF($G8649 &lt;&gt; "", IF(D8649 = "E",MATCH(G8649, 'Cond Compo'!D$16:D$18, 0), MATCH(G8649, 'Cond Compo'!C$16:C$19, 0)), ""))</f>
        <v/>
      </c>
      <c r="I8649" s="12" t="str">
        <f>IF($E8649 &lt;&gt; "", IF(E8649 = 0, "", VLOOKUP(E8649,'Cond Perturbation'!A:B,2,FALSE)),"")</f>
        <v/>
      </c>
      <c r="J8649" s="28"/>
      <c r="K8649" s="29" t="str">
        <f>IF($B8649 &lt;&gt; "", IF(C8649="Oui",IF(H8649=1,IF(E8649=0,Résultat!G$8,IF(J8649="No",Résultat!$G$8,Résultat!$G$7)),IF(H8649=2,IF(E8649=0,Résultat!G$9,IF(J8649="No",Résultat!$G$9,Résultat!$G$7)),Résultat!$G$7)),IF(C8649 = "Totale", IF(H8649=1,IF(E8649=0,Résultat!G$8,IF(J8649="No",Résultat!$G$9,Résultat!$G$7)),IF(H8649=2,IF(E8649=0,Résultat!G$9,IF(J8649="No",Résultat!$G$9,Résultat!$G$7)),Résultat!$G$7)),Résultat!$G$7)), "")</f>
        <v/>
      </c>
    </row>
    <row r="8650" spans="1:11" ht="20.100000000000001" customHeight="1">
      <c r="A8650" s="26"/>
      <c r="B8650" s="27"/>
      <c r="C8650" s="11" t="str">
        <f>IF($B8650 &lt;&gt; "",VLOOKUP(MID(B8650,3,5),'Recyclabilité Prod Matx'!C:F,2,FALSE), "")</f>
        <v/>
      </c>
      <c r="D8650" s="11" t="str">
        <f>IF($B8650 &lt;&gt; "",VLOOKUP(MID(B8650,3,5),'Recyclabilité Prod Matx'!C:F,3,FALSE),"")</f>
        <v/>
      </c>
      <c r="E8650" s="11" t="str">
        <f>IF($B8650 &lt;&gt; "",VLOOKUP(MID(B8650,3,5),'Recyclabilité Prod Matx'!C:F,4,FALSE), "")</f>
        <v/>
      </c>
      <c r="F8650" s="12" t="str">
        <f>IF($B8650 &lt;&gt; "", IF(C8650="Totale","",IF(D8650 = 0, "", VLOOKUP(D8650,'Cond Compo'!A:B,2,FALSE))),"")</f>
        <v/>
      </c>
      <c r="G8650" s="28"/>
      <c r="H8650" s="11" t="str">
        <f xml:space="preserve"> IF(C8650="Totale",2,IF($G8650 &lt;&gt; "", IF(D8650 = "E",MATCH(G8650, 'Cond Compo'!D$16:D$18, 0), MATCH(G8650, 'Cond Compo'!C$16:C$19, 0)), ""))</f>
        <v/>
      </c>
      <c r="I8650" s="12" t="str">
        <f>IF($E8650 &lt;&gt; "", IF(E8650 = 0, "", VLOOKUP(E8650,'Cond Perturbation'!A:B,2,FALSE)),"")</f>
        <v/>
      </c>
      <c r="J8650" s="28"/>
      <c r="K8650" s="29" t="str">
        <f>IF($B8650 &lt;&gt; "", IF(C8650="Oui",IF(H8650=1,IF(E8650=0,Résultat!G$8,IF(J8650="No",Résultat!$G$8,Résultat!$G$7)),IF(H8650=2,IF(E8650=0,Résultat!G$9,IF(J8650="No",Résultat!$G$9,Résultat!$G$7)),Résultat!$G$7)),IF(C8650 = "Totale", IF(H8650=1,IF(E8650=0,Résultat!G$8,IF(J8650="No",Résultat!$G$9,Résultat!$G$7)),IF(H8650=2,IF(E8650=0,Résultat!G$9,IF(J8650="No",Résultat!$G$9,Résultat!$G$7)),Résultat!$G$7)),Résultat!$G$7)), "")</f>
        <v/>
      </c>
    </row>
    <row r="8651" spans="1:11" ht="20.100000000000001" customHeight="1">
      <c r="A8651" s="26"/>
      <c r="B8651" s="27"/>
      <c r="C8651" s="11" t="str">
        <f>IF($B8651 &lt;&gt; "",VLOOKUP(MID(B8651,3,5),'Recyclabilité Prod Matx'!C:F,2,FALSE), "")</f>
        <v/>
      </c>
      <c r="D8651" s="11" t="str">
        <f>IF($B8651 &lt;&gt; "",VLOOKUP(MID(B8651,3,5),'Recyclabilité Prod Matx'!C:F,3,FALSE),"")</f>
        <v/>
      </c>
      <c r="E8651" s="11" t="str">
        <f>IF($B8651 &lt;&gt; "",VLOOKUP(MID(B8651,3,5),'Recyclabilité Prod Matx'!C:F,4,FALSE), "")</f>
        <v/>
      </c>
      <c r="F8651" s="12" t="str">
        <f>IF($B8651 &lt;&gt; "", IF(C8651="Totale","",IF(D8651 = 0, "", VLOOKUP(D8651,'Cond Compo'!A:B,2,FALSE))),"")</f>
        <v/>
      </c>
      <c r="G8651" s="28"/>
      <c r="H8651" s="11" t="str">
        <f xml:space="preserve"> IF(C8651="Totale",2,IF($G8651 &lt;&gt; "", IF(D8651 = "E",MATCH(G8651, 'Cond Compo'!D$16:D$18, 0), MATCH(G8651, 'Cond Compo'!C$16:C$19, 0)), ""))</f>
        <v/>
      </c>
      <c r="I8651" s="12" t="str">
        <f>IF($E8651 &lt;&gt; "", IF(E8651 = 0, "", VLOOKUP(E8651,'Cond Perturbation'!A:B,2,FALSE)),"")</f>
        <v/>
      </c>
      <c r="J8651" s="28"/>
      <c r="K8651" s="29" t="str">
        <f>IF($B8651 &lt;&gt; "", IF(C8651="Oui",IF(H8651=1,IF(E8651=0,Résultat!G$8,IF(J8651="No",Résultat!$G$8,Résultat!$G$7)),IF(H8651=2,IF(E8651=0,Résultat!G$9,IF(J8651="No",Résultat!$G$9,Résultat!$G$7)),Résultat!$G$7)),IF(C8651 = "Totale", IF(H8651=1,IF(E8651=0,Résultat!G$8,IF(J8651="No",Résultat!$G$9,Résultat!$G$7)),IF(H8651=2,IF(E8651=0,Résultat!G$9,IF(J8651="No",Résultat!$G$9,Résultat!$G$7)),Résultat!$G$7)),Résultat!$G$7)), "")</f>
        <v/>
      </c>
    </row>
    <row r="8652" spans="1:11" ht="20.100000000000001" customHeight="1">
      <c r="A8652" s="26"/>
      <c r="B8652" s="27"/>
      <c r="C8652" s="11" t="str">
        <f>IF($B8652 &lt;&gt; "",VLOOKUP(MID(B8652,3,5),'Recyclabilité Prod Matx'!C:F,2,FALSE), "")</f>
        <v/>
      </c>
      <c r="D8652" s="11" t="str">
        <f>IF($B8652 &lt;&gt; "",VLOOKUP(MID(B8652,3,5),'Recyclabilité Prod Matx'!C:F,3,FALSE),"")</f>
        <v/>
      </c>
      <c r="E8652" s="11" t="str">
        <f>IF($B8652 &lt;&gt; "",VLOOKUP(MID(B8652,3,5),'Recyclabilité Prod Matx'!C:F,4,FALSE), "")</f>
        <v/>
      </c>
      <c r="F8652" s="12" t="str">
        <f>IF($B8652 &lt;&gt; "", IF(C8652="Totale","",IF(D8652 = 0, "", VLOOKUP(D8652,'Cond Compo'!A:B,2,FALSE))),"")</f>
        <v/>
      </c>
      <c r="G8652" s="28"/>
      <c r="H8652" s="11" t="str">
        <f xml:space="preserve"> IF(C8652="Totale",2,IF($G8652 &lt;&gt; "", IF(D8652 = "E",MATCH(G8652, 'Cond Compo'!D$16:D$18, 0), MATCH(G8652, 'Cond Compo'!C$16:C$19, 0)), ""))</f>
        <v/>
      </c>
      <c r="I8652" s="12" t="str">
        <f>IF($E8652 &lt;&gt; "", IF(E8652 = 0, "", VLOOKUP(E8652,'Cond Perturbation'!A:B,2,FALSE)),"")</f>
        <v/>
      </c>
      <c r="J8652" s="28"/>
      <c r="K8652" s="29" t="str">
        <f>IF($B8652 &lt;&gt; "", IF(C8652="Oui",IF(H8652=1,IF(E8652=0,Résultat!G$8,IF(J8652="No",Résultat!$G$8,Résultat!$G$7)),IF(H8652=2,IF(E8652=0,Résultat!G$9,IF(J8652="No",Résultat!$G$9,Résultat!$G$7)),Résultat!$G$7)),IF(C8652 = "Totale", IF(H8652=1,IF(E8652=0,Résultat!G$8,IF(J8652="No",Résultat!$G$9,Résultat!$G$7)),IF(H8652=2,IF(E8652=0,Résultat!G$9,IF(J8652="No",Résultat!$G$9,Résultat!$G$7)),Résultat!$G$7)),Résultat!$G$7)), "")</f>
        <v/>
      </c>
    </row>
    <row r="8653" spans="1:11" ht="20.100000000000001" customHeight="1">
      <c r="A8653" s="26"/>
      <c r="B8653" s="27"/>
      <c r="C8653" s="11" t="str">
        <f>IF($B8653 &lt;&gt; "",VLOOKUP(MID(B8653,3,5),'Recyclabilité Prod Matx'!C:F,2,FALSE), "")</f>
        <v/>
      </c>
      <c r="D8653" s="11" t="str">
        <f>IF($B8653 &lt;&gt; "",VLOOKUP(MID(B8653,3,5),'Recyclabilité Prod Matx'!C:F,3,FALSE),"")</f>
        <v/>
      </c>
      <c r="E8653" s="11" t="str">
        <f>IF($B8653 &lt;&gt; "",VLOOKUP(MID(B8653,3,5),'Recyclabilité Prod Matx'!C:F,4,FALSE), "")</f>
        <v/>
      </c>
      <c r="F8653" s="12" t="str">
        <f>IF($B8653 &lt;&gt; "", IF(C8653="Totale","",IF(D8653 = 0, "", VLOOKUP(D8653,'Cond Compo'!A:B,2,FALSE))),"")</f>
        <v/>
      </c>
      <c r="G8653" s="28"/>
      <c r="H8653" s="11" t="str">
        <f xml:space="preserve"> IF(C8653="Totale",2,IF($G8653 &lt;&gt; "", IF(D8653 = "E",MATCH(G8653, 'Cond Compo'!D$16:D$18, 0), MATCH(G8653, 'Cond Compo'!C$16:C$19, 0)), ""))</f>
        <v/>
      </c>
      <c r="I8653" s="12" t="str">
        <f>IF($E8653 &lt;&gt; "", IF(E8653 = 0, "", VLOOKUP(E8653,'Cond Perturbation'!A:B,2,FALSE)),"")</f>
        <v/>
      </c>
      <c r="J8653" s="28"/>
      <c r="K8653" s="29" t="str">
        <f>IF($B8653 &lt;&gt; "", IF(C8653="Oui",IF(H8653=1,IF(E8653=0,Résultat!G$8,IF(J8653="No",Résultat!$G$8,Résultat!$G$7)),IF(H8653=2,IF(E8653=0,Résultat!G$9,IF(J8653="No",Résultat!$G$9,Résultat!$G$7)),Résultat!$G$7)),IF(C8653 = "Totale", IF(H8653=1,IF(E8653=0,Résultat!G$8,IF(J8653="No",Résultat!$G$9,Résultat!$G$7)),IF(H8653=2,IF(E8653=0,Résultat!G$9,IF(J8653="No",Résultat!$G$9,Résultat!$G$7)),Résultat!$G$7)),Résultat!$G$7)), "")</f>
        <v/>
      </c>
    </row>
    <row r="8654" spans="1:11" ht="20.100000000000001" customHeight="1">
      <c r="A8654" s="26"/>
      <c r="B8654" s="27"/>
      <c r="C8654" s="11" t="str">
        <f>IF($B8654 &lt;&gt; "",VLOOKUP(MID(B8654,3,5),'Recyclabilité Prod Matx'!C:F,2,FALSE), "")</f>
        <v/>
      </c>
      <c r="D8654" s="11" t="str">
        <f>IF($B8654 &lt;&gt; "",VLOOKUP(MID(B8654,3,5),'Recyclabilité Prod Matx'!C:F,3,FALSE),"")</f>
        <v/>
      </c>
      <c r="E8654" s="11" t="str">
        <f>IF($B8654 &lt;&gt; "",VLOOKUP(MID(B8654,3,5),'Recyclabilité Prod Matx'!C:F,4,FALSE), "")</f>
        <v/>
      </c>
      <c r="F8654" s="12" t="str">
        <f>IF($B8654 &lt;&gt; "", IF(C8654="Totale","",IF(D8654 = 0, "", VLOOKUP(D8654,'Cond Compo'!A:B,2,FALSE))),"")</f>
        <v/>
      </c>
      <c r="G8654" s="28"/>
      <c r="H8654" s="11" t="str">
        <f xml:space="preserve"> IF(C8654="Totale",2,IF($G8654 &lt;&gt; "", IF(D8654 = "E",MATCH(G8654, 'Cond Compo'!D$16:D$18, 0), MATCH(G8654, 'Cond Compo'!C$16:C$19, 0)), ""))</f>
        <v/>
      </c>
      <c r="I8654" s="12" t="str">
        <f>IF($E8654 &lt;&gt; "", IF(E8654 = 0, "", VLOOKUP(E8654,'Cond Perturbation'!A:B,2,FALSE)),"")</f>
        <v/>
      </c>
      <c r="J8654" s="28"/>
      <c r="K8654" s="29" t="str">
        <f>IF($B8654 &lt;&gt; "", IF(C8654="Oui",IF(H8654=1,IF(E8654=0,Résultat!G$8,IF(J8654="No",Résultat!$G$8,Résultat!$G$7)),IF(H8654=2,IF(E8654=0,Résultat!G$9,IF(J8654="No",Résultat!$G$9,Résultat!$G$7)),Résultat!$G$7)),IF(C8654 = "Totale", IF(H8654=1,IF(E8654=0,Résultat!G$8,IF(J8654="No",Résultat!$G$9,Résultat!$G$7)),IF(H8654=2,IF(E8654=0,Résultat!G$9,IF(J8654="No",Résultat!$G$9,Résultat!$G$7)),Résultat!$G$7)),Résultat!$G$7)), "")</f>
        <v/>
      </c>
    </row>
    <row r="8655" spans="1:11" ht="20.100000000000001" customHeight="1">
      <c r="A8655" s="26"/>
      <c r="B8655" s="27"/>
      <c r="C8655" s="11" t="str">
        <f>IF($B8655 &lt;&gt; "",VLOOKUP(MID(B8655,3,5),'Recyclabilité Prod Matx'!C:F,2,FALSE), "")</f>
        <v/>
      </c>
      <c r="D8655" s="11" t="str">
        <f>IF($B8655 &lt;&gt; "",VLOOKUP(MID(B8655,3,5),'Recyclabilité Prod Matx'!C:F,3,FALSE),"")</f>
        <v/>
      </c>
      <c r="E8655" s="11" t="str">
        <f>IF($B8655 &lt;&gt; "",VLOOKUP(MID(B8655,3,5),'Recyclabilité Prod Matx'!C:F,4,FALSE), "")</f>
        <v/>
      </c>
      <c r="F8655" s="12" t="str">
        <f>IF($B8655 &lt;&gt; "", IF(C8655="Totale","",IF(D8655 = 0, "", VLOOKUP(D8655,'Cond Compo'!A:B,2,FALSE))),"")</f>
        <v/>
      </c>
      <c r="G8655" s="28"/>
      <c r="H8655" s="11" t="str">
        <f xml:space="preserve"> IF(C8655="Totale",2,IF($G8655 &lt;&gt; "", IF(D8655 = "E",MATCH(G8655, 'Cond Compo'!D$16:D$18, 0), MATCH(G8655, 'Cond Compo'!C$16:C$19, 0)), ""))</f>
        <v/>
      </c>
      <c r="I8655" s="12" t="str">
        <f>IF($E8655 &lt;&gt; "", IF(E8655 = 0, "", VLOOKUP(E8655,'Cond Perturbation'!A:B,2,FALSE)),"")</f>
        <v/>
      </c>
      <c r="J8655" s="28"/>
      <c r="K8655" s="29" t="str">
        <f>IF($B8655 &lt;&gt; "", IF(C8655="Oui",IF(H8655=1,IF(E8655=0,Résultat!G$8,IF(J8655="No",Résultat!$G$8,Résultat!$G$7)),IF(H8655=2,IF(E8655=0,Résultat!G$9,IF(J8655="No",Résultat!$G$9,Résultat!$G$7)),Résultat!$G$7)),IF(C8655 = "Totale", IF(H8655=1,IF(E8655=0,Résultat!G$8,IF(J8655="No",Résultat!$G$9,Résultat!$G$7)),IF(H8655=2,IF(E8655=0,Résultat!G$9,IF(J8655="No",Résultat!$G$9,Résultat!$G$7)),Résultat!$G$7)),Résultat!$G$7)), "")</f>
        <v/>
      </c>
    </row>
    <row r="8656" spans="1:11" ht="20.100000000000001" customHeight="1">
      <c r="A8656" s="26"/>
      <c r="B8656" s="27"/>
      <c r="C8656" s="11" t="str">
        <f>IF($B8656 &lt;&gt; "",VLOOKUP(MID(B8656,3,5),'Recyclabilité Prod Matx'!C:F,2,FALSE), "")</f>
        <v/>
      </c>
      <c r="D8656" s="11" t="str">
        <f>IF($B8656 &lt;&gt; "",VLOOKUP(MID(B8656,3,5),'Recyclabilité Prod Matx'!C:F,3,FALSE),"")</f>
        <v/>
      </c>
      <c r="E8656" s="11" t="str">
        <f>IF($B8656 &lt;&gt; "",VLOOKUP(MID(B8656,3,5),'Recyclabilité Prod Matx'!C:F,4,FALSE), "")</f>
        <v/>
      </c>
      <c r="F8656" s="12" t="str">
        <f>IF($B8656 &lt;&gt; "", IF(C8656="Totale","",IF(D8656 = 0, "", VLOOKUP(D8656,'Cond Compo'!A:B,2,FALSE))),"")</f>
        <v/>
      </c>
      <c r="G8656" s="28"/>
      <c r="H8656" s="11" t="str">
        <f xml:space="preserve"> IF(C8656="Totale",2,IF($G8656 &lt;&gt; "", IF(D8656 = "E",MATCH(G8656, 'Cond Compo'!D$16:D$18, 0), MATCH(G8656, 'Cond Compo'!C$16:C$19, 0)), ""))</f>
        <v/>
      </c>
      <c r="I8656" s="12" t="str">
        <f>IF($E8656 &lt;&gt; "", IF(E8656 = 0, "", VLOOKUP(E8656,'Cond Perturbation'!A:B,2,FALSE)),"")</f>
        <v/>
      </c>
      <c r="J8656" s="28"/>
      <c r="K8656" s="29" t="str">
        <f>IF($B8656 &lt;&gt; "", IF(C8656="Oui",IF(H8656=1,IF(E8656=0,Résultat!G$8,IF(J8656="No",Résultat!$G$8,Résultat!$G$7)),IF(H8656=2,IF(E8656=0,Résultat!G$9,IF(J8656="No",Résultat!$G$9,Résultat!$G$7)),Résultat!$G$7)),IF(C8656 = "Totale", IF(H8656=1,IF(E8656=0,Résultat!G$8,IF(J8656="No",Résultat!$G$9,Résultat!$G$7)),IF(H8656=2,IF(E8656=0,Résultat!G$9,IF(J8656="No",Résultat!$G$9,Résultat!$G$7)),Résultat!$G$7)),Résultat!$G$7)), "")</f>
        <v/>
      </c>
    </row>
    <row r="8657" spans="1:11" ht="20.100000000000001" customHeight="1">
      <c r="A8657" s="26"/>
      <c r="B8657" s="27"/>
      <c r="C8657" s="11" t="str">
        <f>IF($B8657 &lt;&gt; "",VLOOKUP(MID(B8657,3,5),'Recyclabilité Prod Matx'!C:F,2,FALSE), "")</f>
        <v/>
      </c>
      <c r="D8657" s="11" t="str">
        <f>IF($B8657 &lt;&gt; "",VLOOKUP(MID(B8657,3,5),'Recyclabilité Prod Matx'!C:F,3,FALSE),"")</f>
        <v/>
      </c>
      <c r="E8657" s="11" t="str">
        <f>IF($B8657 &lt;&gt; "",VLOOKUP(MID(B8657,3,5),'Recyclabilité Prod Matx'!C:F,4,FALSE), "")</f>
        <v/>
      </c>
      <c r="F8657" s="12" t="str">
        <f>IF($B8657 &lt;&gt; "", IF(C8657="Totale","",IF(D8657 = 0, "", VLOOKUP(D8657,'Cond Compo'!A:B,2,FALSE))),"")</f>
        <v/>
      </c>
      <c r="G8657" s="28"/>
      <c r="H8657" s="11" t="str">
        <f xml:space="preserve"> IF(C8657="Totale",2,IF($G8657 &lt;&gt; "", IF(D8657 = "E",MATCH(G8657, 'Cond Compo'!D$16:D$18, 0), MATCH(G8657, 'Cond Compo'!C$16:C$19, 0)), ""))</f>
        <v/>
      </c>
      <c r="I8657" s="12" t="str">
        <f>IF($E8657 &lt;&gt; "", IF(E8657 = 0, "", VLOOKUP(E8657,'Cond Perturbation'!A:B,2,FALSE)),"")</f>
        <v/>
      </c>
      <c r="J8657" s="28"/>
      <c r="K8657" s="29" t="str">
        <f>IF($B8657 &lt;&gt; "", IF(C8657="Oui",IF(H8657=1,IF(E8657=0,Résultat!G$8,IF(J8657="No",Résultat!$G$8,Résultat!$G$7)),IF(H8657=2,IF(E8657=0,Résultat!G$9,IF(J8657="No",Résultat!$G$9,Résultat!$G$7)),Résultat!$G$7)),IF(C8657 = "Totale", IF(H8657=1,IF(E8657=0,Résultat!G$8,IF(J8657="No",Résultat!$G$9,Résultat!$G$7)),IF(H8657=2,IF(E8657=0,Résultat!G$9,IF(J8657="No",Résultat!$G$9,Résultat!$G$7)),Résultat!$G$7)),Résultat!$G$7)), "")</f>
        <v/>
      </c>
    </row>
    <row r="8658" spans="1:11" ht="20.100000000000001" customHeight="1">
      <c r="A8658" s="26"/>
      <c r="B8658" s="27"/>
      <c r="C8658" s="11" t="str">
        <f>IF($B8658 &lt;&gt; "",VLOOKUP(MID(B8658,3,5),'Recyclabilité Prod Matx'!C:F,2,FALSE), "")</f>
        <v/>
      </c>
      <c r="D8658" s="11" t="str">
        <f>IF($B8658 &lt;&gt; "",VLOOKUP(MID(B8658,3,5),'Recyclabilité Prod Matx'!C:F,3,FALSE),"")</f>
        <v/>
      </c>
      <c r="E8658" s="11" t="str">
        <f>IF($B8658 &lt;&gt; "",VLOOKUP(MID(B8658,3,5),'Recyclabilité Prod Matx'!C:F,4,FALSE), "")</f>
        <v/>
      </c>
      <c r="F8658" s="12" t="str">
        <f>IF($B8658 &lt;&gt; "", IF(C8658="Totale","",IF(D8658 = 0, "", VLOOKUP(D8658,'Cond Compo'!A:B,2,FALSE))),"")</f>
        <v/>
      </c>
      <c r="G8658" s="28"/>
      <c r="H8658" s="11" t="str">
        <f xml:space="preserve"> IF(C8658="Totale",2,IF($G8658 &lt;&gt; "", IF(D8658 = "E",MATCH(G8658, 'Cond Compo'!D$16:D$18, 0), MATCH(G8658, 'Cond Compo'!C$16:C$19, 0)), ""))</f>
        <v/>
      </c>
      <c r="I8658" s="12" t="str">
        <f>IF($E8658 &lt;&gt; "", IF(E8658 = 0, "", VLOOKUP(E8658,'Cond Perturbation'!A:B,2,FALSE)),"")</f>
        <v/>
      </c>
      <c r="J8658" s="28"/>
      <c r="K8658" s="29" t="str">
        <f>IF($B8658 &lt;&gt; "", IF(C8658="Oui",IF(H8658=1,IF(E8658=0,Résultat!G$8,IF(J8658="No",Résultat!$G$8,Résultat!$G$7)),IF(H8658=2,IF(E8658=0,Résultat!G$9,IF(J8658="No",Résultat!$G$9,Résultat!$G$7)),Résultat!$G$7)),IF(C8658 = "Totale", IF(H8658=1,IF(E8658=0,Résultat!G$8,IF(J8658="No",Résultat!$G$9,Résultat!$G$7)),IF(H8658=2,IF(E8658=0,Résultat!G$9,IF(J8658="No",Résultat!$G$9,Résultat!$G$7)),Résultat!$G$7)),Résultat!$G$7)), "")</f>
        <v/>
      </c>
    </row>
    <row r="8659" spans="1:11" ht="20.100000000000001" customHeight="1">
      <c r="A8659" s="26"/>
      <c r="B8659" s="27"/>
      <c r="C8659" s="11" t="str">
        <f>IF($B8659 &lt;&gt; "",VLOOKUP(MID(B8659,3,5),'Recyclabilité Prod Matx'!C:F,2,FALSE), "")</f>
        <v/>
      </c>
      <c r="D8659" s="11" t="str">
        <f>IF($B8659 &lt;&gt; "",VLOOKUP(MID(B8659,3,5),'Recyclabilité Prod Matx'!C:F,3,FALSE),"")</f>
        <v/>
      </c>
      <c r="E8659" s="11" t="str">
        <f>IF($B8659 &lt;&gt; "",VLOOKUP(MID(B8659,3,5),'Recyclabilité Prod Matx'!C:F,4,FALSE), "")</f>
        <v/>
      </c>
      <c r="F8659" s="12" t="str">
        <f>IF($B8659 &lt;&gt; "", IF(C8659="Totale","",IF(D8659 = 0, "", VLOOKUP(D8659,'Cond Compo'!A:B,2,FALSE))),"")</f>
        <v/>
      </c>
      <c r="G8659" s="28"/>
      <c r="H8659" s="11" t="str">
        <f xml:space="preserve"> IF(C8659="Totale",2,IF($G8659 &lt;&gt; "", IF(D8659 = "E",MATCH(G8659, 'Cond Compo'!D$16:D$18, 0), MATCH(G8659, 'Cond Compo'!C$16:C$19, 0)), ""))</f>
        <v/>
      </c>
      <c r="I8659" s="12" t="str">
        <f>IF($E8659 &lt;&gt; "", IF(E8659 = 0, "", VLOOKUP(E8659,'Cond Perturbation'!A:B,2,FALSE)),"")</f>
        <v/>
      </c>
      <c r="J8659" s="28"/>
      <c r="K8659" s="29" t="str">
        <f>IF($B8659 &lt;&gt; "", IF(C8659="Oui",IF(H8659=1,IF(E8659=0,Résultat!G$8,IF(J8659="No",Résultat!$G$8,Résultat!$G$7)),IF(H8659=2,IF(E8659=0,Résultat!G$9,IF(J8659="No",Résultat!$G$9,Résultat!$G$7)),Résultat!$G$7)),IF(C8659 = "Totale", IF(H8659=1,IF(E8659=0,Résultat!G$8,IF(J8659="No",Résultat!$G$9,Résultat!$G$7)),IF(H8659=2,IF(E8659=0,Résultat!G$9,IF(J8659="No",Résultat!$G$9,Résultat!$G$7)),Résultat!$G$7)),Résultat!$G$7)), "")</f>
        <v/>
      </c>
    </row>
    <row r="8660" spans="1:11" ht="20.100000000000001" customHeight="1">
      <c r="A8660" s="26"/>
      <c r="B8660" s="27"/>
      <c r="C8660" s="11" t="str">
        <f>IF($B8660 &lt;&gt; "",VLOOKUP(MID(B8660,3,5),'Recyclabilité Prod Matx'!C:F,2,FALSE), "")</f>
        <v/>
      </c>
      <c r="D8660" s="11" t="str">
        <f>IF($B8660 &lt;&gt; "",VLOOKUP(MID(B8660,3,5),'Recyclabilité Prod Matx'!C:F,3,FALSE),"")</f>
        <v/>
      </c>
      <c r="E8660" s="11" t="str">
        <f>IF($B8660 &lt;&gt; "",VLOOKUP(MID(B8660,3,5),'Recyclabilité Prod Matx'!C:F,4,FALSE), "")</f>
        <v/>
      </c>
      <c r="F8660" s="12" t="str">
        <f>IF($B8660 &lt;&gt; "", IF(C8660="Totale","",IF(D8660 = 0, "", VLOOKUP(D8660,'Cond Compo'!A:B,2,FALSE))),"")</f>
        <v/>
      </c>
      <c r="G8660" s="28"/>
      <c r="H8660" s="11" t="str">
        <f xml:space="preserve"> IF(C8660="Totale",2,IF($G8660 &lt;&gt; "", IF(D8660 = "E",MATCH(G8660, 'Cond Compo'!D$16:D$18, 0), MATCH(G8660, 'Cond Compo'!C$16:C$19, 0)), ""))</f>
        <v/>
      </c>
      <c r="I8660" s="12" t="str">
        <f>IF($E8660 &lt;&gt; "", IF(E8660 = 0, "", VLOOKUP(E8660,'Cond Perturbation'!A:B,2,FALSE)),"")</f>
        <v/>
      </c>
      <c r="J8660" s="28"/>
      <c r="K8660" s="29" t="str">
        <f>IF($B8660 &lt;&gt; "", IF(C8660="Oui",IF(H8660=1,IF(E8660=0,Résultat!G$8,IF(J8660="No",Résultat!$G$8,Résultat!$G$7)),IF(H8660=2,IF(E8660=0,Résultat!G$9,IF(J8660="No",Résultat!$G$9,Résultat!$G$7)),Résultat!$G$7)),IF(C8660 = "Totale", IF(H8660=1,IF(E8660=0,Résultat!G$8,IF(J8660="No",Résultat!$G$9,Résultat!$G$7)),IF(H8660=2,IF(E8660=0,Résultat!G$9,IF(J8660="No",Résultat!$G$9,Résultat!$G$7)),Résultat!$G$7)),Résultat!$G$7)), "")</f>
        <v/>
      </c>
    </row>
    <row r="8661" spans="1:11" ht="20.100000000000001" customHeight="1">
      <c r="A8661" s="26"/>
      <c r="B8661" s="27"/>
      <c r="C8661" s="11" t="str">
        <f>IF($B8661 &lt;&gt; "",VLOOKUP(MID(B8661,3,5),'Recyclabilité Prod Matx'!C:F,2,FALSE), "")</f>
        <v/>
      </c>
      <c r="D8661" s="11" t="str">
        <f>IF($B8661 &lt;&gt; "",VLOOKUP(MID(B8661,3,5),'Recyclabilité Prod Matx'!C:F,3,FALSE),"")</f>
        <v/>
      </c>
      <c r="E8661" s="11" t="str">
        <f>IF($B8661 &lt;&gt; "",VLOOKUP(MID(B8661,3,5),'Recyclabilité Prod Matx'!C:F,4,FALSE), "")</f>
        <v/>
      </c>
      <c r="F8661" s="12" t="str">
        <f>IF($B8661 &lt;&gt; "", IF(C8661="Totale","",IF(D8661 = 0, "", VLOOKUP(D8661,'Cond Compo'!A:B,2,FALSE))),"")</f>
        <v/>
      </c>
      <c r="G8661" s="28"/>
      <c r="H8661" s="11" t="str">
        <f xml:space="preserve"> IF(C8661="Totale",2,IF($G8661 &lt;&gt; "", IF(D8661 = "E",MATCH(G8661, 'Cond Compo'!D$16:D$18, 0), MATCH(G8661, 'Cond Compo'!C$16:C$19, 0)), ""))</f>
        <v/>
      </c>
      <c r="I8661" s="12" t="str">
        <f>IF($E8661 &lt;&gt; "", IF(E8661 = 0, "", VLOOKUP(E8661,'Cond Perturbation'!A:B,2,FALSE)),"")</f>
        <v/>
      </c>
      <c r="J8661" s="28"/>
      <c r="K8661" s="29" t="str">
        <f>IF($B8661 &lt;&gt; "", IF(C8661="Oui",IF(H8661=1,IF(E8661=0,Résultat!G$8,IF(J8661="No",Résultat!$G$8,Résultat!$G$7)),IF(H8661=2,IF(E8661=0,Résultat!G$9,IF(J8661="No",Résultat!$G$9,Résultat!$G$7)),Résultat!$G$7)),IF(C8661 = "Totale", IF(H8661=1,IF(E8661=0,Résultat!G$8,IF(J8661="No",Résultat!$G$9,Résultat!$G$7)),IF(H8661=2,IF(E8661=0,Résultat!G$9,IF(J8661="No",Résultat!$G$9,Résultat!$G$7)),Résultat!$G$7)),Résultat!$G$7)), "")</f>
        <v/>
      </c>
    </row>
    <row r="8662" spans="1:11" ht="20.100000000000001" customHeight="1">
      <c r="A8662" s="26"/>
      <c r="B8662" s="27"/>
      <c r="C8662" s="11" t="str">
        <f>IF($B8662 &lt;&gt; "",VLOOKUP(MID(B8662,3,5),'Recyclabilité Prod Matx'!C:F,2,FALSE), "")</f>
        <v/>
      </c>
      <c r="D8662" s="11" t="str">
        <f>IF($B8662 &lt;&gt; "",VLOOKUP(MID(B8662,3,5),'Recyclabilité Prod Matx'!C:F,3,FALSE),"")</f>
        <v/>
      </c>
      <c r="E8662" s="11" t="str">
        <f>IF($B8662 &lt;&gt; "",VLOOKUP(MID(B8662,3,5),'Recyclabilité Prod Matx'!C:F,4,FALSE), "")</f>
        <v/>
      </c>
      <c r="F8662" s="12" t="str">
        <f>IF($B8662 &lt;&gt; "", IF(C8662="Totale","",IF(D8662 = 0, "", VLOOKUP(D8662,'Cond Compo'!A:B,2,FALSE))),"")</f>
        <v/>
      </c>
      <c r="G8662" s="28"/>
      <c r="H8662" s="11" t="str">
        <f xml:space="preserve"> IF(C8662="Totale",2,IF($G8662 &lt;&gt; "", IF(D8662 = "E",MATCH(G8662, 'Cond Compo'!D$16:D$18, 0), MATCH(G8662, 'Cond Compo'!C$16:C$19, 0)), ""))</f>
        <v/>
      </c>
      <c r="I8662" s="12" t="str">
        <f>IF($E8662 &lt;&gt; "", IF(E8662 = 0, "", VLOOKUP(E8662,'Cond Perturbation'!A:B,2,FALSE)),"")</f>
        <v/>
      </c>
      <c r="J8662" s="28"/>
      <c r="K8662" s="29" t="str">
        <f>IF($B8662 &lt;&gt; "", IF(C8662="Oui",IF(H8662=1,IF(E8662=0,Résultat!G$8,IF(J8662="No",Résultat!$G$8,Résultat!$G$7)),IF(H8662=2,IF(E8662=0,Résultat!G$9,IF(J8662="No",Résultat!$G$9,Résultat!$G$7)),Résultat!$G$7)),IF(C8662 = "Totale", IF(H8662=1,IF(E8662=0,Résultat!G$8,IF(J8662="No",Résultat!$G$9,Résultat!$G$7)),IF(H8662=2,IF(E8662=0,Résultat!G$9,IF(J8662="No",Résultat!$G$9,Résultat!$G$7)),Résultat!$G$7)),Résultat!$G$7)), "")</f>
        <v/>
      </c>
    </row>
    <row r="8663" spans="1:11" ht="20.100000000000001" customHeight="1">
      <c r="A8663" s="26"/>
      <c r="B8663" s="27"/>
      <c r="C8663" s="11" t="str">
        <f>IF($B8663 &lt;&gt; "",VLOOKUP(MID(B8663,3,5),'Recyclabilité Prod Matx'!C:F,2,FALSE), "")</f>
        <v/>
      </c>
      <c r="D8663" s="11" t="str">
        <f>IF($B8663 &lt;&gt; "",VLOOKUP(MID(B8663,3,5),'Recyclabilité Prod Matx'!C:F,3,FALSE),"")</f>
        <v/>
      </c>
      <c r="E8663" s="11" t="str">
        <f>IF($B8663 &lt;&gt; "",VLOOKUP(MID(B8663,3,5),'Recyclabilité Prod Matx'!C:F,4,FALSE), "")</f>
        <v/>
      </c>
      <c r="F8663" s="12" t="str">
        <f>IF($B8663 &lt;&gt; "", IF(C8663="Totale","",IF(D8663 = 0, "", VLOOKUP(D8663,'Cond Compo'!A:B,2,FALSE))),"")</f>
        <v/>
      </c>
      <c r="G8663" s="28"/>
      <c r="H8663" s="11" t="str">
        <f xml:space="preserve"> IF(C8663="Totale",2,IF($G8663 &lt;&gt; "", IF(D8663 = "E",MATCH(G8663, 'Cond Compo'!D$16:D$18, 0), MATCH(G8663, 'Cond Compo'!C$16:C$19, 0)), ""))</f>
        <v/>
      </c>
      <c r="I8663" s="12" t="str">
        <f>IF($E8663 &lt;&gt; "", IF(E8663 = 0, "", VLOOKUP(E8663,'Cond Perturbation'!A:B,2,FALSE)),"")</f>
        <v/>
      </c>
      <c r="J8663" s="28"/>
      <c r="K8663" s="29" t="str">
        <f>IF($B8663 &lt;&gt; "", IF(C8663="Oui",IF(H8663=1,IF(E8663=0,Résultat!G$8,IF(J8663="No",Résultat!$G$8,Résultat!$G$7)),IF(H8663=2,IF(E8663=0,Résultat!G$9,IF(J8663="No",Résultat!$G$9,Résultat!$G$7)),Résultat!$G$7)),IF(C8663 = "Totale", IF(H8663=1,IF(E8663=0,Résultat!G$8,IF(J8663="No",Résultat!$G$9,Résultat!$G$7)),IF(H8663=2,IF(E8663=0,Résultat!G$9,IF(J8663="No",Résultat!$G$9,Résultat!$G$7)),Résultat!$G$7)),Résultat!$G$7)), "")</f>
        <v/>
      </c>
    </row>
    <row r="8664" spans="1:11" ht="20.100000000000001" customHeight="1">
      <c r="A8664" s="26"/>
      <c r="B8664" s="27"/>
      <c r="C8664" s="11" t="str">
        <f>IF($B8664 &lt;&gt; "",VLOOKUP(MID(B8664,3,5),'Recyclabilité Prod Matx'!C:F,2,FALSE), "")</f>
        <v/>
      </c>
      <c r="D8664" s="11" t="str">
        <f>IF($B8664 &lt;&gt; "",VLOOKUP(MID(B8664,3,5),'Recyclabilité Prod Matx'!C:F,3,FALSE),"")</f>
        <v/>
      </c>
      <c r="E8664" s="11" t="str">
        <f>IF($B8664 &lt;&gt; "",VLOOKUP(MID(B8664,3,5),'Recyclabilité Prod Matx'!C:F,4,FALSE), "")</f>
        <v/>
      </c>
      <c r="F8664" s="12" t="str">
        <f>IF($B8664 &lt;&gt; "", IF(C8664="Totale","",IF(D8664 = 0, "", VLOOKUP(D8664,'Cond Compo'!A:B,2,FALSE))),"")</f>
        <v/>
      </c>
      <c r="G8664" s="28"/>
      <c r="H8664" s="11" t="str">
        <f xml:space="preserve"> IF(C8664="Totale",2,IF($G8664 &lt;&gt; "", IF(D8664 = "E",MATCH(G8664, 'Cond Compo'!D$16:D$18, 0), MATCH(G8664, 'Cond Compo'!C$16:C$19, 0)), ""))</f>
        <v/>
      </c>
      <c r="I8664" s="12" t="str">
        <f>IF($E8664 &lt;&gt; "", IF(E8664 = 0, "", VLOOKUP(E8664,'Cond Perturbation'!A:B,2,FALSE)),"")</f>
        <v/>
      </c>
      <c r="J8664" s="28"/>
      <c r="K8664" s="29" t="str">
        <f>IF($B8664 &lt;&gt; "", IF(C8664="Oui",IF(H8664=1,IF(E8664=0,Résultat!G$8,IF(J8664="No",Résultat!$G$8,Résultat!$G$7)),IF(H8664=2,IF(E8664=0,Résultat!G$9,IF(J8664="No",Résultat!$G$9,Résultat!$G$7)),Résultat!$G$7)),IF(C8664 = "Totale", IF(H8664=1,IF(E8664=0,Résultat!G$8,IF(J8664="No",Résultat!$G$9,Résultat!$G$7)),IF(H8664=2,IF(E8664=0,Résultat!G$9,IF(J8664="No",Résultat!$G$9,Résultat!$G$7)),Résultat!$G$7)),Résultat!$G$7)), "")</f>
        <v/>
      </c>
    </row>
    <row r="8665" spans="1:11" ht="20.100000000000001" customHeight="1">
      <c r="A8665" s="26"/>
      <c r="B8665" s="27"/>
      <c r="C8665" s="11" t="str">
        <f>IF($B8665 &lt;&gt; "",VLOOKUP(MID(B8665,3,5),'Recyclabilité Prod Matx'!C:F,2,FALSE), "")</f>
        <v/>
      </c>
      <c r="D8665" s="11" t="str">
        <f>IF($B8665 &lt;&gt; "",VLOOKUP(MID(B8665,3,5),'Recyclabilité Prod Matx'!C:F,3,FALSE),"")</f>
        <v/>
      </c>
      <c r="E8665" s="11" t="str">
        <f>IF($B8665 &lt;&gt; "",VLOOKUP(MID(B8665,3,5),'Recyclabilité Prod Matx'!C:F,4,FALSE), "")</f>
        <v/>
      </c>
      <c r="F8665" s="12" t="str">
        <f>IF($B8665 &lt;&gt; "", IF(C8665="Totale","",IF(D8665 = 0, "", VLOOKUP(D8665,'Cond Compo'!A:B,2,FALSE))),"")</f>
        <v/>
      </c>
      <c r="G8665" s="28"/>
      <c r="H8665" s="11" t="str">
        <f xml:space="preserve"> IF(C8665="Totale",2,IF($G8665 &lt;&gt; "", IF(D8665 = "E",MATCH(G8665, 'Cond Compo'!D$16:D$18, 0), MATCH(G8665, 'Cond Compo'!C$16:C$19, 0)), ""))</f>
        <v/>
      </c>
      <c r="I8665" s="12" t="str">
        <f>IF($E8665 &lt;&gt; "", IF(E8665 = 0, "", VLOOKUP(E8665,'Cond Perturbation'!A:B,2,FALSE)),"")</f>
        <v/>
      </c>
      <c r="J8665" s="28"/>
      <c r="K8665" s="29" t="str">
        <f>IF($B8665 &lt;&gt; "", IF(C8665="Oui",IF(H8665=1,IF(E8665=0,Résultat!G$8,IF(J8665="No",Résultat!$G$8,Résultat!$G$7)),IF(H8665=2,IF(E8665=0,Résultat!G$9,IF(J8665="No",Résultat!$G$9,Résultat!$G$7)),Résultat!$G$7)),IF(C8665 = "Totale", IF(H8665=1,IF(E8665=0,Résultat!G$8,IF(J8665="No",Résultat!$G$9,Résultat!$G$7)),IF(H8665=2,IF(E8665=0,Résultat!G$9,IF(J8665="No",Résultat!$G$9,Résultat!$G$7)),Résultat!$G$7)),Résultat!$G$7)), "")</f>
        <v/>
      </c>
    </row>
    <row r="8666" spans="1:11" ht="20.100000000000001" customHeight="1">
      <c r="A8666" s="26"/>
      <c r="B8666" s="27"/>
      <c r="C8666" s="11" t="str">
        <f>IF($B8666 &lt;&gt; "",VLOOKUP(MID(B8666,3,5),'Recyclabilité Prod Matx'!C:F,2,FALSE), "")</f>
        <v/>
      </c>
      <c r="D8666" s="11" t="str">
        <f>IF($B8666 &lt;&gt; "",VLOOKUP(MID(B8666,3,5),'Recyclabilité Prod Matx'!C:F,3,FALSE),"")</f>
        <v/>
      </c>
      <c r="E8666" s="11" t="str">
        <f>IF($B8666 &lt;&gt; "",VLOOKUP(MID(B8666,3,5),'Recyclabilité Prod Matx'!C:F,4,FALSE), "")</f>
        <v/>
      </c>
      <c r="F8666" s="12" t="str">
        <f>IF($B8666 &lt;&gt; "", IF(C8666="Totale","",IF(D8666 = 0, "", VLOOKUP(D8666,'Cond Compo'!A:B,2,FALSE))),"")</f>
        <v/>
      </c>
      <c r="G8666" s="28"/>
      <c r="H8666" s="11" t="str">
        <f xml:space="preserve"> IF(C8666="Totale",2,IF($G8666 &lt;&gt; "", IF(D8666 = "E",MATCH(G8666, 'Cond Compo'!D$16:D$18, 0), MATCH(G8666, 'Cond Compo'!C$16:C$19, 0)), ""))</f>
        <v/>
      </c>
      <c r="I8666" s="12" t="str">
        <f>IF($E8666 &lt;&gt; "", IF(E8666 = 0, "", VLOOKUP(E8666,'Cond Perturbation'!A:B,2,FALSE)),"")</f>
        <v/>
      </c>
      <c r="J8666" s="28"/>
      <c r="K8666" s="29" t="str">
        <f>IF($B8666 &lt;&gt; "", IF(C8666="Oui",IF(H8666=1,IF(E8666=0,Résultat!G$8,IF(J8666="No",Résultat!$G$8,Résultat!$G$7)),IF(H8666=2,IF(E8666=0,Résultat!G$9,IF(J8666="No",Résultat!$G$9,Résultat!$G$7)),Résultat!$G$7)),IF(C8666 = "Totale", IF(H8666=1,IF(E8666=0,Résultat!G$8,IF(J8666="No",Résultat!$G$9,Résultat!$G$7)),IF(H8666=2,IF(E8666=0,Résultat!G$9,IF(J8666="No",Résultat!$G$9,Résultat!$G$7)),Résultat!$G$7)),Résultat!$G$7)), "")</f>
        <v/>
      </c>
    </row>
    <row r="8667" spans="1:11" ht="20.100000000000001" customHeight="1">
      <c r="A8667" s="26"/>
      <c r="B8667" s="27"/>
      <c r="C8667" s="11" t="str">
        <f>IF($B8667 &lt;&gt; "",VLOOKUP(MID(B8667,3,5),'Recyclabilité Prod Matx'!C:F,2,FALSE), "")</f>
        <v/>
      </c>
      <c r="D8667" s="11" t="str">
        <f>IF($B8667 &lt;&gt; "",VLOOKUP(MID(B8667,3,5),'Recyclabilité Prod Matx'!C:F,3,FALSE),"")</f>
        <v/>
      </c>
      <c r="E8667" s="11" t="str">
        <f>IF($B8667 &lt;&gt; "",VLOOKUP(MID(B8667,3,5),'Recyclabilité Prod Matx'!C:F,4,FALSE), "")</f>
        <v/>
      </c>
      <c r="F8667" s="12" t="str">
        <f>IF($B8667 &lt;&gt; "", IF(C8667="Totale","",IF(D8667 = 0, "", VLOOKUP(D8667,'Cond Compo'!A:B,2,FALSE))),"")</f>
        <v/>
      </c>
      <c r="G8667" s="28"/>
      <c r="H8667" s="11" t="str">
        <f xml:space="preserve"> IF(C8667="Totale",2,IF($G8667 &lt;&gt; "", IF(D8667 = "E",MATCH(G8667, 'Cond Compo'!D$16:D$18, 0), MATCH(G8667, 'Cond Compo'!C$16:C$19, 0)), ""))</f>
        <v/>
      </c>
      <c r="I8667" s="12" t="str">
        <f>IF($E8667 &lt;&gt; "", IF(E8667 = 0, "", VLOOKUP(E8667,'Cond Perturbation'!A:B,2,FALSE)),"")</f>
        <v/>
      </c>
      <c r="J8667" s="28"/>
      <c r="K8667" s="29" t="str">
        <f>IF($B8667 &lt;&gt; "", IF(C8667="Oui",IF(H8667=1,IF(E8667=0,Résultat!G$8,IF(J8667="No",Résultat!$G$8,Résultat!$G$7)),IF(H8667=2,IF(E8667=0,Résultat!G$9,IF(J8667="No",Résultat!$G$9,Résultat!$G$7)),Résultat!$G$7)),IF(C8667 = "Totale", IF(H8667=1,IF(E8667=0,Résultat!G$8,IF(J8667="No",Résultat!$G$9,Résultat!$G$7)),IF(H8667=2,IF(E8667=0,Résultat!G$9,IF(J8667="No",Résultat!$G$9,Résultat!$G$7)),Résultat!$G$7)),Résultat!$G$7)), "")</f>
        <v/>
      </c>
    </row>
    <row r="8668" spans="1:11" ht="20.100000000000001" customHeight="1">
      <c r="A8668" s="26"/>
      <c r="B8668" s="27"/>
      <c r="C8668" s="11" t="str">
        <f>IF($B8668 &lt;&gt; "",VLOOKUP(MID(B8668,3,5),'Recyclabilité Prod Matx'!C:F,2,FALSE), "")</f>
        <v/>
      </c>
      <c r="D8668" s="11" t="str">
        <f>IF($B8668 &lt;&gt; "",VLOOKUP(MID(B8668,3,5),'Recyclabilité Prod Matx'!C:F,3,FALSE),"")</f>
        <v/>
      </c>
      <c r="E8668" s="11" t="str">
        <f>IF($B8668 &lt;&gt; "",VLOOKUP(MID(B8668,3,5),'Recyclabilité Prod Matx'!C:F,4,FALSE), "")</f>
        <v/>
      </c>
      <c r="F8668" s="12" t="str">
        <f>IF($B8668 &lt;&gt; "", IF(C8668="Totale","",IF(D8668 = 0, "", VLOOKUP(D8668,'Cond Compo'!A:B,2,FALSE))),"")</f>
        <v/>
      </c>
      <c r="G8668" s="28"/>
      <c r="H8668" s="11" t="str">
        <f xml:space="preserve"> IF(C8668="Totale",2,IF($G8668 &lt;&gt; "", IF(D8668 = "E",MATCH(G8668, 'Cond Compo'!D$16:D$18, 0), MATCH(G8668, 'Cond Compo'!C$16:C$19, 0)), ""))</f>
        <v/>
      </c>
      <c r="I8668" s="12" t="str">
        <f>IF($E8668 &lt;&gt; "", IF(E8668 = 0, "", VLOOKUP(E8668,'Cond Perturbation'!A:B,2,FALSE)),"")</f>
        <v/>
      </c>
      <c r="J8668" s="28"/>
      <c r="K8668" s="29" t="str">
        <f>IF($B8668 &lt;&gt; "", IF(C8668="Oui",IF(H8668=1,IF(E8668=0,Résultat!G$8,IF(J8668="No",Résultat!$G$8,Résultat!$G$7)),IF(H8668=2,IF(E8668=0,Résultat!G$9,IF(J8668="No",Résultat!$G$9,Résultat!$G$7)),Résultat!$G$7)),IF(C8668 = "Totale", IF(H8668=1,IF(E8668=0,Résultat!G$8,IF(J8668="No",Résultat!$G$9,Résultat!$G$7)),IF(H8668=2,IF(E8668=0,Résultat!G$9,IF(J8668="No",Résultat!$G$9,Résultat!$G$7)),Résultat!$G$7)),Résultat!$G$7)), "")</f>
        <v/>
      </c>
    </row>
    <row r="8669" spans="1:11" ht="20.100000000000001" customHeight="1">
      <c r="A8669" s="26"/>
      <c r="B8669" s="27"/>
      <c r="C8669" s="11" t="str">
        <f>IF($B8669 &lt;&gt; "",VLOOKUP(MID(B8669,3,5),'Recyclabilité Prod Matx'!C:F,2,FALSE), "")</f>
        <v/>
      </c>
      <c r="D8669" s="11" t="str">
        <f>IF($B8669 &lt;&gt; "",VLOOKUP(MID(B8669,3,5),'Recyclabilité Prod Matx'!C:F,3,FALSE),"")</f>
        <v/>
      </c>
      <c r="E8669" s="11" t="str">
        <f>IF($B8669 &lt;&gt; "",VLOOKUP(MID(B8669,3,5),'Recyclabilité Prod Matx'!C:F,4,FALSE), "")</f>
        <v/>
      </c>
      <c r="F8669" s="12" t="str">
        <f>IF($B8669 &lt;&gt; "", IF(C8669="Totale","",IF(D8669 = 0, "", VLOOKUP(D8669,'Cond Compo'!A:B,2,FALSE))),"")</f>
        <v/>
      </c>
      <c r="G8669" s="28"/>
      <c r="H8669" s="11" t="str">
        <f xml:space="preserve"> IF(C8669="Totale",2,IF($G8669 &lt;&gt; "", IF(D8669 = "E",MATCH(G8669, 'Cond Compo'!D$16:D$18, 0), MATCH(G8669, 'Cond Compo'!C$16:C$19, 0)), ""))</f>
        <v/>
      </c>
      <c r="I8669" s="12" t="str">
        <f>IF($E8669 &lt;&gt; "", IF(E8669 = 0, "", VLOOKUP(E8669,'Cond Perturbation'!A:B,2,FALSE)),"")</f>
        <v/>
      </c>
      <c r="J8669" s="28"/>
      <c r="K8669" s="29" t="str">
        <f>IF($B8669 &lt;&gt; "", IF(C8669="Oui",IF(H8669=1,IF(E8669=0,Résultat!G$8,IF(J8669="No",Résultat!$G$8,Résultat!$G$7)),IF(H8669=2,IF(E8669=0,Résultat!G$9,IF(J8669="No",Résultat!$G$9,Résultat!$G$7)),Résultat!$G$7)),IF(C8669 = "Totale", IF(H8669=1,IF(E8669=0,Résultat!G$8,IF(J8669="No",Résultat!$G$9,Résultat!$G$7)),IF(H8669=2,IF(E8669=0,Résultat!G$9,IF(J8669="No",Résultat!$G$9,Résultat!$G$7)),Résultat!$G$7)),Résultat!$G$7)), "")</f>
        <v/>
      </c>
    </row>
    <row r="8670" spans="1:11" ht="20.100000000000001" customHeight="1">
      <c r="A8670" s="26"/>
      <c r="B8670" s="27"/>
      <c r="C8670" s="11" t="str">
        <f>IF($B8670 &lt;&gt; "",VLOOKUP(MID(B8670,3,5),'Recyclabilité Prod Matx'!C:F,2,FALSE), "")</f>
        <v/>
      </c>
      <c r="D8670" s="11" t="str">
        <f>IF($B8670 &lt;&gt; "",VLOOKUP(MID(B8670,3,5),'Recyclabilité Prod Matx'!C:F,3,FALSE),"")</f>
        <v/>
      </c>
      <c r="E8670" s="11" t="str">
        <f>IF($B8670 &lt;&gt; "",VLOOKUP(MID(B8670,3,5),'Recyclabilité Prod Matx'!C:F,4,FALSE), "")</f>
        <v/>
      </c>
      <c r="F8670" s="12" t="str">
        <f>IF($B8670 &lt;&gt; "", IF(C8670="Totale","",IF(D8670 = 0, "", VLOOKUP(D8670,'Cond Compo'!A:B,2,FALSE))),"")</f>
        <v/>
      </c>
      <c r="G8670" s="28"/>
      <c r="H8670" s="11" t="str">
        <f xml:space="preserve"> IF(C8670="Totale",2,IF($G8670 &lt;&gt; "", IF(D8670 = "E",MATCH(G8670, 'Cond Compo'!D$16:D$18, 0), MATCH(G8670, 'Cond Compo'!C$16:C$19, 0)), ""))</f>
        <v/>
      </c>
      <c r="I8670" s="12" t="str">
        <f>IF($E8670 &lt;&gt; "", IF(E8670 = 0, "", VLOOKUP(E8670,'Cond Perturbation'!A:B,2,FALSE)),"")</f>
        <v/>
      </c>
      <c r="J8670" s="28"/>
      <c r="K8670" s="29" t="str">
        <f>IF($B8670 &lt;&gt; "", IF(C8670="Oui",IF(H8670=1,IF(E8670=0,Résultat!G$8,IF(J8670="No",Résultat!$G$8,Résultat!$G$7)),IF(H8670=2,IF(E8670=0,Résultat!G$9,IF(J8670="No",Résultat!$G$9,Résultat!$G$7)),Résultat!$G$7)),IF(C8670 = "Totale", IF(H8670=1,IF(E8670=0,Résultat!G$8,IF(J8670="No",Résultat!$G$9,Résultat!$G$7)),IF(H8670=2,IF(E8670=0,Résultat!G$9,IF(J8670="No",Résultat!$G$9,Résultat!$G$7)),Résultat!$G$7)),Résultat!$G$7)), "")</f>
        <v/>
      </c>
    </row>
    <row r="8671" spans="1:11" ht="20.100000000000001" customHeight="1">
      <c r="A8671" s="26"/>
      <c r="B8671" s="27"/>
      <c r="C8671" s="11" t="str">
        <f>IF($B8671 &lt;&gt; "",VLOOKUP(MID(B8671,3,5),'Recyclabilité Prod Matx'!C:F,2,FALSE), "")</f>
        <v/>
      </c>
      <c r="D8671" s="11" t="str">
        <f>IF($B8671 &lt;&gt; "",VLOOKUP(MID(B8671,3,5),'Recyclabilité Prod Matx'!C:F,3,FALSE),"")</f>
        <v/>
      </c>
      <c r="E8671" s="11" t="str">
        <f>IF($B8671 &lt;&gt; "",VLOOKUP(MID(B8671,3,5),'Recyclabilité Prod Matx'!C:F,4,FALSE), "")</f>
        <v/>
      </c>
      <c r="F8671" s="12" t="str">
        <f>IF($B8671 &lt;&gt; "", IF(C8671="Totale","",IF(D8671 = 0, "", VLOOKUP(D8671,'Cond Compo'!A:B,2,FALSE))),"")</f>
        <v/>
      </c>
      <c r="G8671" s="28"/>
      <c r="H8671" s="11" t="str">
        <f xml:space="preserve"> IF(C8671="Totale",2,IF($G8671 &lt;&gt; "", IF(D8671 = "E",MATCH(G8671, 'Cond Compo'!D$16:D$18, 0), MATCH(G8671, 'Cond Compo'!C$16:C$19, 0)), ""))</f>
        <v/>
      </c>
      <c r="I8671" s="12" t="str">
        <f>IF($E8671 &lt;&gt; "", IF(E8671 = 0, "", VLOOKUP(E8671,'Cond Perturbation'!A:B,2,FALSE)),"")</f>
        <v/>
      </c>
      <c r="J8671" s="28"/>
      <c r="K8671" s="29" t="str">
        <f>IF($B8671 &lt;&gt; "", IF(C8671="Oui",IF(H8671=1,IF(E8671=0,Résultat!G$8,IF(J8671="No",Résultat!$G$8,Résultat!$G$7)),IF(H8671=2,IF(E8671=0,Résultat!G$9,IF(J8671="No",Résultat!$G$9,Résultat!$G$7)),Résultat!$G$7)),IF(C8671 = "Totale", IF(H8671=1,IF(E8671=0,Résultat!G$8,IF(J8671="No",Résultat!$G$9,Résultat!$G$7)),IF(H8671=2,IF(E8671=0,Résultat!G$9,IF(J8671="No",Résultat!$G$9,Résultat!$G$7)),Résultat!$G$7)),Résultat!$G$7)), "")</f>
        <v/>
      </c>
    </row>
    <row r="8672" spans="1:11" ht="20.100000000000001" customHeight="1">
      <c r="A8672" s="26"/>
      <c r="B8672" s="27"/>
      <c r="C8672" s="11" t="str">
        <f>IF($B8672 &lt;&gt; "",VLOOKUP(MID(B8672,3,5),'Recyclabilité Prod Matx'!C:F,2,FALSE), "")</f>
        <v/>
      </c>
      <c r="D8672" s="11" t="str">
        <f>IF($B8672 &lt;&gt; "",VLOOKUP(MID(B8672,3,5),'Recyclabilité Prod Matx'!C:F,3,FALSE),"")</f>
        <v/>
      </c>
      <c r="E8672" s="11" t="str">
        <f>IF($B8672 &lt;&gt; "",VLOOKUP(MID(B8672,3,5),'Recyclabilité Prod Matx'!C:F,4,FALSE), "")</f>
        <v/>
      </c>
      <c r="F8672" s="12" t="str">
        <f>IF($B8672 &lt;&gt; "", IF(C8672="Totale","",IF(D8672 = 0, "", VLOOKUP(D8672,'Cond Compo'!A:B,2,FALSE))),"")</f>
        <v/>
      </c>
      <c r="G8672" s="28"/>
      <c r="H8672" s="11" t="str">
        <f xml:space="preserve"> IF(C8672="Totale",2,IF($G8672 &lt;&gt; "", IF(D8672 = "E",MATCH(G8672, 'Cond Compo'!D$16:D$18, 0), MATCH(G8672, 'Cond Compo'!C$16:C$19, 0)), ""))</f>
        <v/>
      </c>
      <c r="I8672" s="12" t="str">
        <f>IF($E8672 &lt;&gt; "", IF(E8672 = 0, "", VLOOKUP(E8672,'Cond Perturbation'!A:B,2,FALSE)),"")</f>
        <v/>
      </c>
      <c r="J8672" s="28"/>
      <c r="K8672" s="29" t="str">
        <f>IF($B8672 &lt;&gt; "", IF(C8672="Oui",IF(H8672=1,IF(E8672=0,Résultat!G$8,IF(J8672="No",Résultat!$G$8,Résultat!$G$7)),IF(H8672=2,IF(E8672=0,Résultat!G$9,IF(J8672="No",Résultat!$G$9,Résultat!$G$7)),Résultat!$G$7)),IF(C8672 = "Totale", IF(H8672=1,IF(E8672=0,Résultat!G$8,IF(J8672="No",Résultat!$G$9,Résultat!$G$7)),IF(H8672=2,IF(E8672=0,Résultat!G$9,IF(J8672="No",Résultat!$G$9,Résultat!$G$7)),Résultat!$G$7)),Résultat!$G$7)), "")</f>
        <v/>
      </c>
    </row>
    <row r="8673" spans="1:11" ht="20.100000000000001" customHeight="1">
      <c r="A8673" s="26"/>
      <c r="B8673" s="27"/>
      <c r="C8673" s="11" t="str">
        <f>IF($B8673 &lt;&gt; "",VLOOKUP(MID(B8673,3,5),'Recyclabilité Prod Matx'!C:F,2,FALSE), "")</f>
        <v/>
      </c>
      <c r="D8673" s="11" t="str">
        <f>IF($B8673 &lt;&gt; "",VLOOKUP(MID(B8673,3,5),'Recyclabilité Prod Matx'!C:F,3,FALSE),"")</f>
        <v/>
      </c>
      <c r="E8673" s="11" t="str">
        <f>IF($B8673 &lt;&gt; "",VLOOKUP(MID(B8673,3,5),'Recyclabilité Prod Matx'!C:F,4,FALSE), "")</f>
        <v/>
      </c>
      <c r="F8673" s="12" t="str">
        <f>IF($B8673 &lt;&gt; "", IF(C8673="Totale","",IF(D8673 = 0, "", VLOOKUP(D8673,'Cond Compo'!A:B,2,FALSE))),"")</f>
        <v/>
      </c>
      <c r="G8673" s="28"/>
      <c r="H8673" s="11" t="str">
        <f xml:space="preserve"> IF(C8673="Totale",2,IF($G8673 &lt;&gt; "", IF(D8673 = "E",MATCH(G8673, 'Cond Compo'!D$16:D$18, 0), MATCH(G8673, 'Cond Compo'!C$16:C$19, 0)), ""))</f>
        <v/>
      </c>
      <c r="I8673" s="12" t="str">
        <f>IF($E8673 &lt;&gt; "", IF(E8673 = 0, "", VLOOKUP(E8673,'Cond Perturbation'!A:B,2,FALSE)),"")</f>
        <v/>
      </c>
      <c r="J8673" s="28"/>
      <c r="K8673" s="29" t="str">
        <f>IF($B8673 &lt;&gt; "", IF(C8673="Oui",IF(H8673=1,IF(E8673=0,Résultat!G$8,IF(J8673="No",Résultat!$G$8,Résultat!$G$7)),IF(H8673=2,IF(E8673=0,Résultat!G$9,IF(J8673="No",Résultat!$G$9,Résultat!$G$7)),Résultat!$G$7)),IF(C8673 = "Totale", IF(H8673=1,IF(E8673=0,Résultat!G$8,IF(J8673="No",Résultat!$G$9,Résultat!$G$7)),IF(H8673=2,IF(E8673=0,Résultat!G$9,IF(J8673="No",Résultat!$G$9,Résultat!$G$7)),Résultat!$G$7)),Résultat!$G$7)), "")</f>
        <v/>
      </c>
    </row>
    <row r="8674" spans="1:11" ht="20.100000000000001" customHeight="1">
      <c r="A8674" s="26"/>
      <c r="B8674" s="27"/>
      <c r="C8674" s="11" t="str">
        <f>IF($B8674 &lt;&gt; "",VLOOKUP(MID(B8674,3,5),'Recyclabilité Prod Matx'!C:F,2,FALSE), "")</f>
        <v/>
      </c>
      <c r="D8674" s="11" t="str">
        <f>IF($B8674 &lt;&gt; "",VLOOKUP(MID(B8674,3,5),'Recyclabilité Prod Matx'!C:F,3,FALSE),"")</f>
        <v/>
      </c>
      <c r="E8674" s="11" t="str">
        <f>IF($B8674 &lt;&gt; "",VLOOKUP(MID(B8674,3,5),'Recyclabilité Prod Matx'!C:F,4,FALSE), "")</f>
        <v/>
      </c>
      <c r="F8674" s="12" t="str">
        <f>IF($B8674 &lt;&gt; "", IF(C8674="Totale","",IF(D8674 = 0, "", VLOOKUP(D8674,'Cond Compo'!A:B,2,FALSE))),"")</f>
        <v/>
      </c>
      <c r="G8674" s="28"/>
      <c r="H8674" s="11" t="str">
        <f xml:space="preserve"> IF(C8674="Totale",2,IF($G8674 &lt;&gt; "", IF(D8674 = "E",MATCH(G8674, 'Cond Compo'!D$16:D$18, 0), MATCH(G8674, 'Cond Compo'!C$16:C$19, 0)), ""))</f>
        <v/>
      </c>
      <c r="I8674" s="12" t="str">
        <f>IF($E8674 &lt;&gt; "", IF(E8674 = 0, "", VLOOKUP(E8674,'Cond Perturbation'!A:B,2,FALSE)),"")</f>
        <v/>
      </c>
      <c r="J8674" s="28"/>
      <c r="K8674" s="29" t="str">
        <f>IF($B8674 &lt;&gt; "", IF(C8674="Oui",IF(H8674=1,IF(E8674=0,Résultat!G$8,IF(J8674="No",Résultat!$G$8,Résultat!$G$7)),IF(H8674=2,IF(E8674=0,Résultat!G$9,IF(J8674="No",Résultat!$G$9,Résultat!$G$7)),Résultat!$G$7)),IF(C8674 = "Totale", IF(H8674=1,IF(E8674=0,Résultat!G$8,IF(J8674="No",Résultat!$G$9,Résultat!$G$7)),IF(H8674=2,IF(E8674=0,Résultat!G$9,IF(J8674="No",Résultat!$G$9,Résultat!$G$7)),Résultat!$G$7)),Résultat!$G$7)), "")</f>
        <v/>
      </c>
    </row>
    <row r="8675" spans="1:11" ht="20.100000000000001" customHeight="1">
      <c r="A8675" s="26"/>
      <c r="B8675" s="27"/>
      <c r="C8675" s="11" t="str">
        <f>IF($B8675 &lt;&gt; "",VLOOKUP(MID(B8675,3,5),'Recyclabilité Prod Matx'!C:F,2,FALSE), "")</f>
        <v/>
      </c>
      <c r="D8675" s="11" t="str">
        <f>IF($B8675 &lt;&gt; "",VLOOKUP(MID(B8675,3,5),'Recyclabilité Prod Matx'!C:F,3,FALSE),"")</f>
        <v/>
      </c>
      <c r="E8675" s="11" t="str">
        <f>IF($B8675 &lt;&gt; "",VLOOKUP(MID(B8675,3,5),'Recyclabilité Prod Matx'!C:F,4,FALSE), "")</f>
        <v/>
      </c>
      <c r="F8675" s="12" t="str">
        <f>IF($B8675 &lt;&gt; "", IF(C8675="Totale","",IF(D8675 = 0, "", VLOOKUP(D8675,'Cond Compo'!A:B,2,FALSE))),"")</f>
        <v/>
      </c>
      <c r="G8675" s="28"/>
      <c r="H8675" s="11" t="str">
        <f xml:space="preserve"> IF(C8675="Totale",2,IF($G8675 &lt;&gt; "", IF(D8675 = "E",MATCH(G8675, 'Cond Compo'!D$16:D$18, 0), MATCH(G8675, 'Cond Compo'!C$16:C$19, 0)), ""))</f>
        <v/>
      </c>
      <c r="I8675" s="12" t="str">
        <f>IF($E8675 &lt;&gt; "", IF(E8675 = 0, "", VLOOKUP(E8675,'Cond Perturbation'!A:B,2,FALSE)),"")</f>
        <v/>
      </c>
      <c r="J8675" s="28"/>
      <c r="K8675" s="29" t="str">
        <f>IF($B8675 &lt;&gt; "", IF(C8675="Oui",IF(H8675=1,IF(E8675=0,Résultat!G$8,IF(J8675="No",Résultat!$G$8,Résultat!$G$7)),IF(H8675=2,IF(E8675=0,Résultat!G$9,IF(J8675="No",Résultat!$G$9,Résultat!$G$7)),Résultat!$G$7)),IF(C8675 = "Totale", IF(H8675=1,IF(E8675=0,Résultat!G$8,IF(J8675="No",Résultat!$G$9,Résultat!$G$7)),IF(H8675=2,IF(E8675=0,Résultat!G$9,IF(J8675="No",Résultat!$G$9,Résultat!$G$7)),Résultat!$G$7)),Résultat!$G$7)), "")</f>
        <v/>
      </c>
    </row>
    <row r="8676" spans="1:11" ht="20.100000000000001" customHeight="1">
      <c r="A8676" s="26"/>
      <c r="B8676" s="27"/>
      <c r="C8676" s="11" t="str">
        <f>IF($B8676 &lt;&gt; "",VLOOKUP(MID(B8676,3,5),'Recyclabilité Prod Matx'!C:F,2,FALSE), "")</f>
        <v/>
      </c>
      <c r="D8676" s="11" t="str">
        <f>IF($B8676 &lt;&gt; "",VLOOKUP(MID(B8676,3,5),'Recyclabilité Prod Matx'!C:F,3,FALSE),"")</f>
        <v/>
      </c>
      <c r="E8676" s="11" t="str">
        <f>IF($B8676 &lt;&gt; "",VLOOKUP(MID(B8676,3,5),'Recyclabilité Prod Matx'!C:F,4,FALSE), "")</f>
        <v/>
      </c>
      <c r="F8676" s="12" t="str">
        <f>IF($B8676 &lt;&gt; "", IF(C8676="Totale","",IF(D8676 = 0, "", VLOOKUP(D8676,'Cond Compo'!A:B,2,FALSE))),"")</f>
        <v/>
      </c>
      <c r="G8676" s="28"/>
      <c r="H8676" s="11" t="str">
        <f xml:space="preserve"> IF(C8676="Totale",2,IF($G8676 &lt;&gt; "", IF(D8676 = "E",MATCH(G8676, 'Cond Compo'!D$16:D$18, 0), MATCH(G8676, 'Cond Compo'!C$16:C$19, 0)), ""))</f>
        <v/>
      </c>
      <c r="I8676" s="12" t="str">
        <f>IF($E8676 &lt;&gt; "", IF(E8676 = 0, "", VLOOKUP(E8676,'Cond Perturbation'!A:B,2,FALSE)),"")</f>
        <v/>
      </c>
      <c r="J8676" s="28"/>
      <c r="K8676" s="29" t="str">
        <f>IF($B8676 &lt;&gt; "", IF(C8676="Oui",IF(H8676=1,IF(E8676=0,Résultat!G$8,IF(J8676="No",Résultat!$G$8,Résultat!$G$7)),IF(H8676=2,IF(E8676=0,Résultat!G$9,IF(J8676="No",Résultat!$G$9,Résultat!$G$7)),Résultat!$G$7)),IF(C8676 = "Totale", IF(H8676=1,IF(E8676=0,Résultat!G$8,IF(J8676="No",Résultat!$G$9,Résultat!$G$7)),IF(H8676=2,IF(E8676=0,Résultat!G$9,IF(J8676="No",Résultat!$G$9,Résultat!$G$7)),Résultat!$G$7)),Résultat!$G$7)), "")</f>
        <v/>
      </c>
    </row>
    <row r="8677" spans="1:11" ht="20.100000000000001" customHeight="1">
      <c r="A8677" s="26"/>
      <c r="B8677" s="27"/>
      <c r="C8677" s="11" t="str">
        <f>IF($B8677 &lt;&gt; "",VLOOKUP(MID(B8677,3,5),'Recyclabilité Prod Matx'!C:F,2,FALSE), "")</f>
        <v/>
      </c>
      <c r="D8677" s="11" t="str">
        <f>IF($B8677 &lt;&gt; "",VLOOKUP(MID(B8677,3,5),'Recyclabilité Prod Matx'!C:F,3,FALSE),"")</f>
        <v/>
      </c>
      <c r="E8677" s="11" t="str">
        <f>IF($B8677 &lt;&gt; "",VLOOKUP(MID(B8677,3,5),'Recyclabilité Prod Matx'!C:F,4,FALSE), "")</f>
        <v/>
      </c>
      <c r="F8677" s="12" t="str">
        <f>IF($B8677 &lt;&gt; "", IF(C8677="Totale","",IF(D8677 = 0, "", VLOOKUP(D8677,'Cond Compo'!A:B,2,FALSE))),"")</f>
        <v/>
      </c>
      <c r="G8677" s="28"/>
      <c r="H8677" s="11" t="str">
        <f xml:space="preserve"> IF(C8677="Totale",2,IF($G8677 &lt;&gt; "", IF(D8677 = "E",MATCH(G8677, 'Cond Compo'!D$16:D$18, 0), MATCH(G8677, 'Cond Compo'!C$16:C$19, 0)), ""))</f>
        <v/>
      </c>
      <c r="I8677" s="12" t="str">
        <f>IF($E8677 &lt;&gt; "", IF(E8677 = 0, "", VLOOKUP(E8677,'Cond Perturbation'!A:B,2,FALSE)),"")</f>
        <v/>
      </c>
      <c r="J8677" s="28"/>
      <c r="K8677" s="29" t="str">
        <f>IF($B8677 &lt;&gt; "", IF(C8677="Oui",IF(H8677=1,IF(E8677=0,Résultat!G$8,IF(J8677="No",Résultat!$G$8,Résultat!$G$7)),IF(H8677=2,IF(E8677=0,Résultat!G$9,IF(J8677="No",Résultat!$G$9,Résultat!$G$7)),Résultat!$G$7)),IF(C8677 = "Totale", IF(H8677=1,IF(E8677=0,Résultat!G$8,IF(J8677="No",Résultat!$G$9,Résultat!$G$7)),IF(H8677=2,IF(E8677=0,Résultat!G$9,IF(J8677="No",Résultat!$G$9,Résultat!$G$7)),Résultat!$G$7)),Résultat!$G$7)), "")</f>
        <v/>
      </c>
    </row>
    <row r="8678" spans="1:11" ht="20.100000000000001" customHeight="1">
      <c r="A8678" s="26"/>
      <c r="B8678" s="27"/>
      <c r="C8678" s="11" t="str">
        <f>IF($B8678 &lt;&gt; "",VLOOKUP(MID(B8678,3,5),'Recyclabilité Prod Matx'!C:F,2,FALSE), "")</f>
        <v/>
      </c>
      <c r="D8678" s="11" t="str">
        <f>IF($B8678 &lt;&gt; "",VLOOKUP(MID(B8678,3,5),'Recyclabilité Prod Matx'!C:F,3,FALSE),"")</f>
        <v/>
      </c>
      <c r="E8678" s="11" t="str">
        <f>IF($B8678 &lt;&gt; "",VLOOKUP(MID(B8678,3,5),'Recyclabilité Prod Matx'!C:F,4,FALSE), "")</f>
        <v/>
      </c>
      <c r="F8678" s="12" t="str">
        <f>IF($B8678 &lt;&gt; "", IF(C8678="Totale","",IF(D8678 = 0, "", VLOOKUP(D8678,'Cond Compo'!A:B,2,FALSE))),"")</f>
        <v/>
      </c>
      <c r="G8678" s="28"/>
      <c r="H8678" s="11" t="str">
        <f xml:space="preserve"> IF(C8678="Totale",2,IF($G8678 &lt;&gt; "", IF(D8678 = "E",MATCH(G8678, 'Cond Compo'!D$16:D$18, 0), MATCH(G8678, 'Cond Compo'!C$16:C$19, 0)), ""))</f>
        <v/>
      </c>
      <c r="I8678" s="12" t="str">
        <f>IF($E8678 &lt;&gt; "", IF(E8678 = 0, "", VLOOKUP(E8678,'Cond Perturbation'!A:B,2,FALSE)),"")</f>
        <v/>
      </c>
      <c r="J8678" s="28"/>
      <c r="K8678" s="29" t="str">
        <f>IF($B8678 &lt;&gt; "", IF(C8678="Oui",IF(H8678=1,IF(E8678=0,Résultat!G$8,IF(J8678="No",Résultat!$G$8,Résultat!$G$7)),IF(H8678=2,IF(E8678=0,Résultat!G$9,IF(J8678="No",Résultat!$G$9,Résultat!$G$7)),Résultat!$G$7)),IF(C8678 = "Totale", IF(H8678=1,IF(E8678=0,Résultat!G$8,IF(J8678="No",Résultat!$G$9,Résultat!$G$7)),IF(H8678=2,IF(E8678=0,Résultat!G$9,IF(J8678="No",Résultat!$G$9,Résultat!$G$7)),Résultat!$G$7)),Résultat!$G$7)), "")</f>
        <v/>
      </c>
    </row>
    <row r="8679" spans="1:11" ht="20.100000000000001" customHeight="1">
      <c r="A8679" s="26"/>
      <c r="B8679" s="27"/>
      <c r="C8679" s="11" t="str">
        <f>IF($B8679 &lt;&gt; "",VLOOKUP(MID(B8679,3,5),'Recyclabilité Prod Matx'!C:F,2,FALSE), "")</f>
        <v/>
      </c>
      <c r="D8679" s="11" t="str">
        <f>IF($B8679 &lt;&gt; "",VLOOKUP(MID(B8679,3,5),'Recyclabilité Prod Matx'!C:F,3,FALSE),"")</f>
        <v/>
      </c>
      <c r="E8679" s="11" t="str">
        <f>IF($B8679 &lt;&gt; "",VLOOKUP(MID(B8679,3,5),'Recyclabilité Prod Matx'!C:F,4,FALSE), "")</f>
        <v/>
      </c>
      <c r="F8679" s="12" t="str">
        <f>IF($B8679 &lt;&gt; "", IF(C8679="Totale","",IF(D8679 = 0, "", VLOOKUP(D8679,'Cond Compo'!A:B,2,FALSE))),"")</f>
        <v/>
      </c>
      <c r="G8679" s="28"/>
      <c r="H8679" s="11" t="str">
        <f xml:space="preserve"> IF(C8679="Totale",2,IF($G8679 &lt;&gt; "", IF(D8679 = "E",MATCH(G8679, 'Cond Compo'!D$16:D$18, 0), MATCH(G8679, 'Cond Compo'!C$16:C$19, 0)), ""))</f>
        <v/>
      </c>
      <c r="I8679" s="12" t="str">
        <f>IF($E8679 &lt;&gt; "", IF(E8679 = 0, "", VLOOKUP(E8679,'Cond Perturbation'!A:B,2,FALSE)),"")</f>
        <v/>
      </c>
      <c r="J8679" s="28"/>
      <c r="K8679" s="29" t="str">
        <f>IF($B8679 &lt;&gt; "", IF(C8679="Oui",IF(H8679=1,IF(E8679=0,Résultat!G$8,IF(J8679="No",Résultat!$G$8,Résultat!$G$7)),IF(H8679=2,IF(E8679=0,Résultat!G$9,IF(J8679="No",Résultat!$G$9,Résultat!$G$7)),Résultat!$G$7)),IF(C8679 = "Totale", IF(H8679=1,IF(E8679=0,Résultat!G$8,IF(J8679="No",Résultat!$G$9,Résultat!$G$7)),IF(H8679=2,IF(E8679=0,Résultat!G$9,IF(J8679="No",Résultat!$G$9,Résultat!$G$7)),Résultat!$G$7)),Résultat!$G$7)), "")</f>
        <v/>
      </c>
    </row>
    <row r="8680" spans="1:11" ht="20.100000000000001" customHeight="1">
      <c r="A8680" s="26"/>
      <c r="B8680" s="27"/>
      <c r="C8680" s="11" t="str">
        <f>IF($B8680 &lt;&gt; "",VLOOKUP(MID(B8680,3,5),'Recyclabilité Prod Matx'!C:F,2,FALSE), "")</f>
        <v/>
      </c>
      <c r="D8680" s="11" t="str">
        <f>IF($B8680 &lt;&gt; "",VLOOKUP(MID(B8680,3,5),'Recyclabilité Prod Matx'!C:F,3,FALSE),"")</f>
        <v/>
      </c>
      <c r="E8680" s="11" t="str">
        <f>IF($B8680 &lt;&gt; "",VLOOKUP(MID(B8680,3,5),'Recyclabilité Prod Matx'!C:F,4,FALSE), "")</f>
        <v/>
      </c>
      <c r="F8680" s="12" t="str">
        <f>IF($B8680 &lt;&gt; "", IF(C8680="Totale","",IF(D8680 = 0, "", VLOOKUP(D8680,'Cond Compo'!A:B,2,FALSE))),"")</f>
        <v/>
      </c>
      <c r="G8680" s="28"/>
      <c r="H8680" s="11" t="str">
        <f xml:space="preserve"> IF(C8680="Totale",2,IF($G8680 &lt;&gt; "", IF(D8680 = "E",MATCH(G8680, 'Cond Compo'!D$16:D$18, 0), MATCH(G8680, 'Cond Compo'!C$16:C$19, 0)), ""))</f>
        <v/>
      </c>
      <c r="I8680" s="12" t="str">
        <f>IF($E8680 &lt;&gt; "", IF(E8680 = 0, "", VLOOKUP(E8680,'Cond Perturbation'!A:B,2,FALSE)),"")</f>
        <v/>
      </c>
      <c r="J8680" s="28"/>
      <c r="K8680" s="29" t="str">
        <f>IF($B8680 &lt;&gt; "", IF(C8680="Oui",IF(H8680=1,IF(E8680=0,Résultat!G$8,IF(J8680="No",Résultat!$G$8,Résultat!$G$7)),IF(H8680=2,IF(E8680=0,Résultat!G$9,IF(J8680="No",Résultat!$G$9,Résultat!$G$7)),Résultat!$G$7)),IF(C8680 = "Totale", IF(H8680=1,IF(E8680=0,Résultat!G$8,IF(J8680="No",Résultat!$G$9,Résultat!$G$7)),IF(H8680=2,IF(E8680=0,Résultat!G$9,IF(J8680="No",Résultat!$G$9,Résultat!$G$7)),Résultat!$G$7)),Résultat!$G$7)), "")</f>
        <v/>
      </c>
    </row>
    <row r="8681" spans="1:11" ht="20.100000000000001" customHeight="1">
      <c r="A8681" s="26"/>
      <c r="B8681" s="27"/>
      <c r="C8681" s="11" t="str">
        <f>IF($B8681 &lt;&gt; "",VLOOKUP(MID(B8681,3,5),'Recyclabilité Prod Matx'!C:F,2,FALSE), "")</f>
        <v/>
      </c>
      <c r="D8681" s="11" t="str">
        <f>IF($B8681 &lt;&gt; "",VLOOKUP(MID(B8681,3,5),'Recyclabilité Prod Matx'!C:F,3,FALSE),"")</f>
        <v/>
      </c>
      <c r="E8681" s="11" t="str">
        <f>IF($B8681 &lt;&gt; "",VLOOKUP(MID(B8681,3,5),'Recyclabilité Prod Matx'!C:F,4,FALSE), "")</f>
        <v/>
      </c>
      <c r="F8681" s="12" t="str">
        <f>IF($B8681 &lt;&gt; "", IF(C8681="Totale","",IF(D8681 = 0, "", VLOOKUP(D8681,'Cond Compo'!A:B,2,FALSE))),"")</f>
        <v/>
      </c>
      <c r="G8681" s="28"/>
      <c r="H8681" s="11" t="str">
        <f xml:space="preserve"> IF(C8681="Totale",2,IF($G8681 &lt;&gt; "", IF(D8681 = "E",MATCH(G8681, 'Cond Compo'!D$16:D$18, 0), MATCH(G8681, 'Cond Compo'!C$16:C$19, 0)), ""))</f>
        <v/>
      </c>
      <c r="I8681" s="12" t="str">
        <f>IF($E8681 &lt;&gt; "", IF(E8681 = 0, "", VLOOKUP(E8681,'Cond Perturbation'!A:B,2,FALSE)),"")</f>
        <v/>
      </c>
      <c r="J8681" s="28"/>
      <c r="K8681" s="29" t="str">
        <f>IF($B8681 &lt;&gt; "", IF(C8681="Oui",IF(H8681=1,IF(E8681=0,Résultat!G$8,IF(J8681="No",Résultat!$G$8,Résultat!$G$7)),IF(H8681=2,IF(E8681=0,Résultat!G$9,IF(J8681="No",Résultat!$G$9,Résultat!$G$7)),Résultat!$G$7)),IF(C8681 = "Totale", IF(H8681=1,IF(E8681=0,Résultat!G$8,IF(J8681="No",Résultat!$G$9,Résultat!$G$7)),IF(H8681=2,IF(E8681=0,Résultat!G$9,IF(J8681="No",Résultat!$G$9,Résultat!$G$7)),Résultat!$G$7)),Résultat!$G$7)), "")</f>
        <v/>
      </c>
    </row>
    <row r="8682" spans="1:11" ht="20.100000000000001" customHeight="1">
      <c r="A8682" s="26"/>
      <c r="B8682" s="27"/>
      <c r="C8682" s="11" t="str">
        <f>IF($B8682 &lt;&gt; "",VLOOKUP(MID(B8682,3,5),'Recyclabilité Prod Matx'!C:F,2,FALSE), "")</f>
        <v/>
      </c>
      <c r="D8682" s="11" t="str">
        <f>IF($B8682 &lt;&gt; "",VLOOKUP(MID(B8682,3,5),'Recyclabilité Prod Matx'!C:F,3,FALSE),"")</f>
        <v/>
      </c>
      <c r="E8682" s="11" t="str">
        <f>IF($B8682 &lt;&gt; "",VLOOKUP(MID(B8682,3,5),'Recyclabilité Prod Matx'!C:F,4,FALSE), "")</f>
        <v/>
      </c>
      <c r="F8682" s="12" t="str">
        <f>IF($B8682 &lt;&gt; "", IF(C8682="Totale","",IF(D8682 = 0, "", VLOOKUP(D8682,'Cond Compo'!A:B,2,FALSE))),"")</f>
        <v/>
      </c>
      <c r="G8682" s="28"/>
      <c r="H8682" s="11" t="str">
        <f xml:space="preserve"> IF(C8682="Totale",2,IF($G8682 &lt;&gt; "", IF(D8682 = "E",MATCH(G8682, 'Cond Compo'!D$16:D$18, 0), MATCH(G8682, 'Cond Compo'!C$16:C$19, 0)), ""))</f>
        <v/>
      </c>
      <c r="I8682" s="12" t="str">
        <f>IF($E8682 &lt;&gt; "", IF(E8682 = 0, "", VLOOKUP(E8682,'Cond Perturbation'!A:B,2,FALSE)),"")</f>
        <v/>
      </c>
      <c r="J8682" s="28"/>
      <c r="K8682" s="29" t="str">
        <f>IF($B8682 &lt;&gt; "", IF(C8682="Oui",IF(H8682=1,IF(E8682=0,Résultat!G$8,IF(J8682="No",Résultat!$G$8,Résultat!$G$7)),IF(H8682=2,IF(E8682=0,Résultat!G$9,IF(J8682="No",Résultat!$G$9,Résultat!$G$7)),Résultat!$G$7)),IF(C8682 = "Totale", IF(H8682=1,IF(E8682=0,Résultat!G$8,IF(J8682="No",Résultat!$G$9,Résultat!$G$7)),IF(H8682=2,IF(E8682=0,Résultat!G$9,IF(J8682="No",Résultat!$G$9,Résultat!$G$7)),Résultat!$G$7)),Résultat!$G$7)), "")</f>
        <v/>
      </c>
    </row>
    <row r="8683" spans="1:11" ht="20.100000000000001" customHeight="1">
      <c r="A8683" s="26"/>
      <c r="B8683" s="27"/>
      <c r="C8683" s="11" t="str">
        <f>IF($B8683 &lt;&gt; "",VLOOKUP(MID(B8683,3,5),'Recyclabilité Prod Matx'!C:F,2,FALSE), "")</f>
        <v/>
      </c>
      <c r="D8683" s="11" t="str">
        <f>IF($B8683 &lt;&gt; "",VLOOKUP(MID(B8683,3,5),'Recyclabilité Prod Matx'!C:F,3,FALSE),"")</f>
        <v/>
      </c>
      <c r="E8683" s="11" t="str">
        <f>IF($B8683 &lt;&gt; "",VLOOKUP(MID(B8683,3,5),'Recyclabilité Prod Matx'!C:F,4,FALSE), "")</f>
        <v/>
      </c>
      <c r="F8683" s="12" t="str">
        <f>IF($B8683 &lt;&gt; "", IF(C8683="Totale","",IF(D8683 = 0, "", VLOOKUP(D8683,'Cond Compo'!A:B,2,FALSE))),"")</f>
        <v/>
      </c>
      <c r="G8683" s="28"/>
      <c r="H8683" s="11" t="str">
        <f xml:space="preserve"> IF(C8683="Totale",2,IF($G8683 &lt;&gt; "", IF(D8683 = "E",MATCH(G8683, 'Cond Compo'!D$16:D$18, 0), MATCH(G8683, 'Cond Compo'!C$16:C$19, 0)), ""))</f>
        <v/>
      </c>
      <c r="I8683" s="12" t="str">
        <f>IF($E8683 &lt;&gt; "", IF(E8683 = 0, "", VLOOKUP(E8683,'Cond Perturbation'!A:B,2,FALSE)),"")</f>
        <v/>
      </c>
      <c r="J8683" s="28"/>
      <c r="K8683" s="29" t="str">
        <f>IF($B8683 &lt;&gt; "", IF(C8683="Oui",IF(H8683=1,IF(E8683=0,Résultat!G$8,IF(J8683="No",Résultat!$G$8,Résultat!$G$7)),IF(H8683=2,IF(E8683=0,Résultat!G$9,IF(J8683="No",Résultat!$G$9,Résultat!$G$7)),Résultat!$G$7)),IF(C8683 = "Totale", IF(H8683=1,IF(E8683=0,Résultat!G$8,IF(J8683="No",Résultat!$G$9,Résultat!$G$7)),IF(H8683=2,IF(E8683=0,Résultat!G$9,IF(J8683="No",Résultat!$G$9,Résultat!$G$7)),Résultat!$G$7)),Résultat!$G$7)), "")</f>
        <v/>
      </c>
    </row>
    <row r="8684" spans="1:11" ht="20.100000000000001" customHeight="1">
      <c r="A8684" s="26"/>
      <c r="B8684" s="27"/>
      <c r="C8684" s="11" t="str">
        <f>IF($B8684 &lt;&gt; "",VLOOKUP(MID(B8684,3,5),'Recyclabilité Prod Matx'!C:F,2,FALSE), "")</f>
        <v/>
      </c>
      <c r="D8684" s="11" t="str">
        <f>IF($B8684 &lt;&gt; "",VLOOKUP(MID(B8684,3,5),'Recyclabilité Prod Matx'!C:F,3,FALSE),"")</f>
        <v/>
      </c>
      <c r="E8684" s="11" t="str">
        <f>IF($B8684 &lt;&gt; "",VLOOKUP(MID(B8684,3,5),'Recyclabilité Prod Matx'!C:F,4,FALSE), "")</f>
        <v/>
      </c>
      <c r="F8684" s="12" t="str">
        <f>IF($B8684 &lt;&gt; "", IF(C8684="Totale","",IF(D8684 = 0, "", VLOOKUP(D8684,'Cond Compo'!A:B,2,FALSE))),"")</f>
        <v/>
      </c>
      <c r="G8684" s="28"/>
      <c r="H8684" s="11" t="str">
        <f xml:space="preserve"> IF(C8684="Totale",2,IF($G8684 &lt;&gt; "", IF(D8684 = "E",MATCH(G8684, 'Cond Compo'!D$16:D$18, 0), MATCH(G8684, 'Cond Compo'!C$16:C$19, 0)), ""))</f>
        <v/>
      </c>
      <c r="I8684" s="12" t="str">
        <f>IF($E8684 &lt;&gt; "", IF(E8684 = 0, "", VLOOKUP(E8684,'Cond Perturbation'!A:B,2,FALSE)),"")</f>
        <v/>
      </c>
      <c r="J8684" s="28"/>
      <c r="K8684" s="29" t="str">
        <f>IF($B8684 &lt;&gt; "", IF(C8684="Oui",IF(H8684=1,IF(E8684=0,Résultat!G$8,IF(J8684="No",Résultat!$G$8,Résultat!$G$7)),IF(H8684=2,IF(E8684=0,Résultat!G$9,IF(J8684="No",Résultat!$G$9,Résultat!$G$7)),Résultat!$G$7)),IF(C8684 = "Totale", IF(H8684=1,IF(E8684=0,Résultat!G$8,IF(J8684="No",Résultat!$G$9,Résultat!$G$7)),IF(H8684=2,IF(E8684=0,Résultat!G$9,IF(J8684="No",Résultat!$G$9,Résultat!$G$7)),Résultat!$G$7)),Résultat!$G$7)), "")</f>
        <v/>
      </c>
    </row>
    <row r="8685" spans="1:11" ht="20.100000000000001" customHeight="1">
      <c r="A8685" s="26"/>
      <c r="B8685" s="27"/>
      <c r="C8685" s="11" t="str">
        <f>IF($B8685 &lt;&gt; "",VLOOKUP(MID(B8685,3,5),'Recyclabilité Prod Matx'!C:F,2,FALSE), "")</f>
        <v/>
      </c>
      <c r="D8685" s="11" t="str">
        <f>IF($B8685 &lt;&gt; "",VLOOKUP(MID(B8685,3,5),'Recyclabilité Prod Matx'!C:F,3,FALSE),"")</f>
        <v/>
      </c>
      <c r="E8685" s="11" t="str">
        <f>IF($B8685 &lt;&gt; "",VLOOKUP(MID(B8685,3,5),'Recyclabilité Prod Matx'!C:F,4,FALSE), "")</f>
        <v/>
      </c>
      <c r="F8685" s="12" t="str">
        <f>IF($B8685 &lt;&gt; "", IF(C8685="Totale","",IF(D8685 = 0, "", VLOOKUP(D8685,'Cond Compo'!A:B,2,FALSE))),"")</f>
        <v/>
      </c>
      <c r="G8685" s="28"/>
      <c r="H8685" s="11" t="str">
        <f xml:space="preserve"> IF(C8685="Totale",2,IF($G8685 &lt;&gt; "", IF(D8685 = "E",MATCH(G8685, 'Cond Compo'!D$16:D$18, 0), MATCH(G8685, 'Cond Compo'!C$16:C$19, 0)), ""))</f>
        <v/>
      </c>
      <c r="I8685" s="12" t="str">
        <f>IF($E8685 &lt;&gt; "", IF(E8685 = 0, "", VLOOKUP(E8685,'Cond Perturbation'!A:B,2,FALSE)),"")</f>
        <v/>
      </c>
      <c r="J8685" s="28"/>
      <c r="K8685" s="29" t="str">
        <f>IF($B8685 &lt;&gt; "", IF(C8685="Oui",IF(H8685=1,IF(E8685=0,Résultat!G$8,IF(J8685="No",Résultat!$G$8,Résultat!$G$7)),IF(H8685=2,IF(E8685=0,Résultat!G$9,IF(J8685="No",Résultat!$G$9,Résultat!$G$7)),Résultat!$G$7)),IF(C8685 = "Totale", IF(H8685=1,IF(E8685=0,Résultat!G$8,IF(J8685="No",Résultat!$G$9,Résultat!$G$7)),IF(H8685=2,IF(E8685=0,Résultat!G$9,IF(J8685="No",Résultat!$G$9,Résultat!$G$7)),Résultat!$G$7)),Résultat!$G$7)), "")</f>
        <v/>
      </c>
    </row>
    <row r="8686" spans="1:11" ht="20.100000000000001" customHeight="1">
      <c r="A8686" s="26"/>
      <c r="B8686" s="27"/>
      <c r="C8686" s="11" t="str">
        <f>IF($B8686 &lt;&gt; "",VLOOKUP(MID(B8686,3,5),'Recyclabilité Prod Matx'!C:F,2,FALSE), "")</f>
        <v/>
      </c>
      <c r="D8686" s="11" t="str">
        <f>IF($B8686 &lt;&gt; "",VLOOKUP(MID(B8686,3,5),'Recyclabilité Prod Matx'!C:F,3,FALSE),"")</f>
        <v/>
      </c>
      <c r="E8686" s="11" t="str">
        <f>IF($B8686 &lt;&gt; "",VLOOKUP(MID(B8686,3,5),'Recyclabilité Prod Matx'!C:F,4,FALSE), "")</f>
        <v/>
      </c>
      <c r="F8686" s="12" t="str">
        <f>IF($B8686 &lt;&gt; "", IF(C8686="Totale","",IF(D8686 = 0, "", VLOOKUP(D8686,'Cond Compo'!A:B,2,FALSE))),"")</f>
        <v/>
      </c>
      <c r="G8686" s="28"/>
      <c r="H8686" s="11" t="str">
        <f xml:space="preserve"> IF(C8686="Totale",2,IF($G8686 &lt;&gt; "", IF(D8686 = "E",MATCH(G8686, 'Cond Compo'!D$16:D$18, 0), MATCH(G8686, 'Cond Compo'!C$16:C$19, 0)), ""))</f>
        <v/>
      </c>
      <c r="I8686" s="12" t="str">
        <f>IF($E8686 &lt;&gt; "", IF(E8686 = 0, "", VLOOKUP(E8686,'Cond Perturbation'!A:B,2,FALSE)),"")</f>
        <v/>
      </c>
      <c r="J8686" s="28"/>
      <c r="K8686" s="29" t="str">
        <f>IF($B8686 &lt;&gt; "", IF(C8686="Oui",IF(H8686=1,IF(E8686=0,Résultat!G$8,IF(J8686="No",Résultat!$G$8,Résultat!$G$7)),IF(H8686=2,IF(E8686=0,Résultat!G$9,IF(J8686="No",Résultat!$G$9,Résultat!$G$7)),Résultat!$G$7)),IF(C8686 = "Totale", IF(H8686=1,IF(E8686=0,Résultat!G$8,IF(J8686="No",Résultat!$G$9,Résultat!$G$7)),IF(H8686=2,IF(E8686=0,Résultat!G$9,IF(J8686="No",Résultat!$G$9,Résultat!$G$7)),Résultat!$G$7)),Résultat!$G$7)), "")</f>
        <v/>
      </c>
    </row>
    <row r="8687" spans="1:11" ht="20.100000000000001" customHeight="1">
      <c r="A8687" s="26"/>
      <c r="B8687" s="27"/>
      <c r="C8687" s="11" t="str">
        <f>IF($B8687 &lt;&gt; "",VLOOKUP(MID(B8687,3,5),'Recyclabilité Prod Matx'!C:F,2,FALSE), "")</f>
        <v/>
      </c>
      <c r="D8687" s="11" t="str">
        <f>IF($B8687 &lt;&gt; "",VLOOKUP(MID(B8687,3,5),'Recyclabilité Prod Matx'!C:F,3,FALSE),"")</f>
        <v/>
      </c>
      <c r="E8687" s="11" t="str">
        <f>IF($B8687 &lt;&gt; "",VLOOKUP(MID(B8687,3,5),'Recyclabilité Prod Matx'!C:F,4,FALSE), "")</f>
        <v/>
      </c>
      <c r="F8687" s="12" t="str">
        <f>IF($B8687 &lt;&gt; "", IF(C8687="Totale","",IF(D8687 = 0, "", VLOOKUP(D8687,'Cond Compo'!A:B,2,FALSE))),"")</f>
        <v/>
      </c>
      <c r="G8687" s="28"/>
      <c r="H8687" s="11" t="str">
        <f xml:space="preserve"> IF(C8687="Totale",2,IF($G8687 &lt;&gt; "", IF(D8687 = "E",MATCH(G8687, 'Cond Compo'!D$16:D$18, 0), MATCH(G8687, 'Cond Compo'!C$16:C$19, 0)), ""))</f>
        <v/>
      </c>
      <c r="I8687" s="12" t="str">
        <f>IF($E8687 &lt;&gt; "", IF(E8687 = 0, "", VLOOKUP(E8687,'Cond Perturbation'!A:B,2,FALSE)),"")</f>
        <v/>
      </c>
      <c r="J8687" s="28"/>
      <c r="K8687" s="29" t="str">
        <f>IF($B8687 &lt;&gt; "", IF(C8687="Oui",IF(H8687=1,IF(E8687=0,Résultat!G$8,IF(J8687="No",Résultat!$G$8,Résultat!$G$7)),IF(H8687=2,IF(E8687=0,Résultat!G$9,IF(J8687="No",Résultat!$G$9,Résultat!$G$7)),Résultat!$G$7)),IF(C8687 = "Totale", IF(H8687=1,IF(E8687=0,Résultat!G$8,IF(J8687="No",Résultat!$G$9,Résultat!$G$7)),IF(H8687=2,IF(E8687=0,Résultat!G$9,IF(J8687="No",Résultat!$G$9,Résultat!$G$7)),Résultat!$G$7)),Résultat!$G$7)), "")</f>
        <v/>
      </c>
    </row>
    <row r="8688" spans="1:11" ht="20.100000000000001" customHeight="1">
      <c r="A8688" s="26"/>
      <c r="B8688" s="27"/>
      <c r="C8688" s="11" t="str">
        <f>IF($B8688 &lt;&gt; "",VLOOKUP(MID(B8688,3,5),'Recyclabilité Prod Matx'!C:F,2,FALSE), "")</f>
        <v/>
      </c>
      <c r="D8688" s="11" t="str">
        <f>IF($B8688 &lt;&gt; "",VLOOKUP(MID(B8688,3,5),'Recyclabilité Prod Matx'!C:F,3,FALSE),"")</f>
        <v/>
      </c>
      <c r="E8688" s="11" t="str">
        <f>IF($B8688 &lt;&gt; "",VLOOKUP(MID(B8688,3,5),'Recyclabilité Prod Matx'!C:F,4,FALSE), "")</f>
        <v/>
      </c>
      <c r="F8688" s="12" t="str">
        <f>IF($B8688 &lt;&gt; "", IF(C8688="Totale","",IF(D8688 = 0, "", VLOOKUP(D8688,'Cond Compo'!A:B,2,FALSE))),"")</f>
        <v/>
      </c>
      <c r="G8688" s="28"/>
      <c r="H8688" s="11" t="str">
        <f xml:space="preserve"> IF(C8688="Totale",2,IF($G8688 &lt;&gt; "", IF(D8688 = "E",MATCH(G8688, 'Cond Compo'!D$16:D$18, 0), MATCH(G8688, 'Cond Compo'!C$16:C$19, 0)), ""))</f>
        <v/>
      </c>
      <c r="I8688" s="12" t="str">
        <f>IF($E8688 &lt;&gt; "", IF(E8688 = 0, "", VLOOKUP(E8688,'Cond Perturbation'!A:B,2,FALSE)),"")</f>
        <v/>
      </c>
      <c r="J8688" s="28"/>
      <c r="K8688" s="29" t="str">
        <f>IF($B8688 &lt;&gt; "", IF(C8688="Oui",IF(H8688=1,IF(E8688=0,Résultat!G$8,IF(J8688="No",Résultat!$G$8,Résultat!$G$7)),IF(H8688=2,IF(E8688=0,Résultat!G$9,IF(J8688="No",Résultat!$G$9,Résultat!$G$7)),Résultat!$G$7)),IF(C8688 = "Totale", IF(H8688=1,IF(E8688=0,Résultat!G$8,IF(J8688="No",Résultat!$G$9,Résultat!$G$7)),IF(H8688=2,IF(E8688=0,Résultat!G$9,IF(J8688="No",Résultat!$G$9,Résultat!$G$7)),Résultat!$G$7)),Résultat!$G$7)), "")</f>
        <v/>
      </c>
    </row>
    <row r="8689" spans="1:11" ht="20.100000000000001" customHeight="1">
      <c r="A8689" s="26"/>
      <c r="B8689" s="27"/>
      <c r="C8689" s="11" t="str">
        <f>IF($B8689 &lt;&gt; "",VLOOKUP(MID(B8689,3,5),'Recyclabilité Prod Matx'!C:F,2,FALSE), "")</f>
        <v/>
      </c>
      <c r="D8689" s="11" t="str">
        <f>IF($B8689 &lt;&gt; "",VLOOKUP(MID(B8689,3,5),'Recyclabilité Prod Matx'!C:F,3,FALSE),"")</f>
        <v/>
      </c>
      <c r="E8689" s="11" t="str">
        <f>IF($B8689 &lt;&gt; "",VLOOKUP(MID(B8689,3,5),'Recyclabilité Prod Matx'!C:F,4,FALSE), "")</f>
        <v/>
      </c>
      <c r="F8689" s="12" t="str">
        <f>IF($B8689 &lt;&gt; "", IF(C8689="Totale","",IF(D8689 = 0, "", VLOOKUP(D8689,'Cond Compo'!A:B,2,FALSE))),"")</f>
        <v/>
      </c>
      <c r="G8689" s="28"/>
      <c r="H8689" s="11" t="str">
        <f xml:space="preserve"> IF(C8689="Totale",2,IF($G8689 &lt;&gt; "", IF(D8689 = "E",MATCH(G8689, 'Cond Compo'!D$16:D$18, 0), MATCH(G8689, 'Cond Compo'!C$16:C$19, 0)), ""))</f>
        <v/>
      </c>
      <c r="I8689" s="12" t="str">
        <f>IF($E8689 &lt;&gt; "", IF(E8689 = 0, "", VLOOKUP(E8689,'Cond Perturbation'!A:B,2,FALSE)),"")</f>
        <v/>
      </c>
      <c r="J8689" s="28"/>
      <c r="K8689" s="29" t="str">
        <f>IF($B8689 &lt;&gt; "", IF(C8689="Oui",IF(H8689=1,IF(E8689=0,Résultat!G$8,IF(J8689="No",Résultat!$G$8,Résultat!$G$7)),IF(H8689=2,IF(E8689=0,Résultat!G$9,IF(J8689="No",Résultat!$G$9,Résultat!$G$7)),Résultat!$G$7)),IF(C8689 = "Totale", IF(H8689=1,IF(E8689=0,Résultat!G$8,IF(J8689="No",Résultat!$G$9,Résultat!$G$7)),IF(H8689=2,IF(E8689=0,Résultat!G$9,IF(J8689="No",Résultat!$G$9,Résultat!$G$7)),Résultat!$G$7)),Résultat!$G$7)), "")</f>
        <v/>
      </c>
    </row>
    <row r="8690" spans="1:11" ht="20.100000000000001" customHeight="1">
      <c r="A8690" s="26"/>
      <c r="B8690" s="27"/>
      <c r="C8690" s="11" t="str">
        <f>IF($B8690 &lt;&gt; "",VLOOKUP(MID(B8690,3,5),'Recyclabilité Prod Matx'!C:F,2,FALSE), "")</f>
        <v/>
      </c>
      <c r="D8690" s="11" t="str">
        <f>IF($B8690 &lt;&gt; "",VLOOKUP(MID(B8690,3,5),'Recyclabilité Prod Matx'!C:F,3,FALSE),"")</f>
        <v/>
      </c>
      <c r="E8690" s="11" t="str">
        <f>IF($B8690 &lt;&gt; "",VLOOKUP(MID(B8690,3,5),'Recyclabilité Prod Matx'!C:F,4,FALSE), "")</f>
        <v/>
      </c>
      <c r="F8690" s="12" t="str">
        <f>IF($B8690 &lt;&gt; "", IF(C8690="Totale","",IF(D8690 = 0, "", VLOOKUP(D8690,'Cond Compo'!A:B,2,FALSE))),"")</f>
        <v/>
      </c>
      <c r="G8690" s="28"/>
      <c r="H8690" s="11" t="str">
        <f xml:space="preserve"> IF(C8690="Totale",2,IF($G8690 &lt;&gt; "", IF(D8690 = "E",MATCH(G8690, 'Cond Compo'!D$16:D$18, 0), MATCH(G8690, 'Cond Compo'!C$16:C$19, 0)), ""))</f>
        <v/>
      </c>
      <c r="I8690" s="12" t="str">
        <f>IF($E8690 &lt;&gt; "", IF(E8690 = 0, "", VLOOKUP(E8690,'Cond Perturbation'!A:B,2,FALSE)),"")</f>
        <v/>
      </c>
      <c r="J8690" s="28"/>
      <c r="K8690" s="29" t="str">
        <f>IF($B8690 &lt;&gt; "", IF(C8690="Oui",IF(H8690=1,IF(E8690=0,Résultat!G$8,IF(J8690="No",Résultat!$G$8,Résultat!$G$7)),IF(H8690=2,IF(E8690=0,Résultat!G$9,IF(J8690="No",Résultat!$G$9,Résultat!$G$7)),Résultat!$G$7)),IF(C8690 = "Totale", IF(H8690=1,IF(E8690=0,Résultat!G$8,IF(J8690="No",Résultat!$G$9,Résultat!$G$7)),IF(H8690=2,IF(E8690=0,Résultat!G$9,IF(J8690="No",Résultat!$G$9,Résultat!$G$7)),Résultat!$G$7)),Résultat!$G$7)), "")</f>
        <v/>
      </c>
    </row>
    <row r="8691" spans="1:11" ht="20.100000000000001" customHeight="1">
      <c r="A8691" s="26"/>
      <c r="B8691" s="27"/>
      <c r="C8691" s="11" t="str">
        <f>IF($B8691 &lt;&gt; "",VLOOKUP(MID(B8691,3,5),'Recyclabilité Prod Matx'!C:F,2,FALSE), "")</f>
        <v/>
      </c>
      <c r="D8691" s="11" t="str">
        <f>IF($B8691 &lt;&gt; "",VLOOKUP(MID(B8691,3,5),'Recyclabilité Prod Matx'!C:F,3,FALSE),"")</f>
        <v/>
      </c>
      <c r="E8691" s="11" t="str">
        <f>IF($B8691 &lt;&gt; "",VLOOKUP(MID(B8691,3,5),'Recyclabilité Prod Matx'!C:F,4,FALSE), "")</f>
        <v/>
      </c>
      <c r="F8691" s="12" t="str">
        <f>IF($B8691 &lt;&gt; "", IF(C8691="Totale","",IF(D8691 = 0, "", VLOOKUP(D8691,'Cond Compo'!A:B,2,FALSE))),"")</f>
        <v/>
      </c>
      <c r="G8691" s="28"/>
      <c r="H8691" s="11" t="str">
        <f xml:space="preserve"> IF(C8691="Totale",2,IF($G8691 &lt;&gt; "", IF(D8691 = "E",MATCH(G8691, 'Cond Compo'!D$16:D$18, 0), MATCH(G8691, 'Cond Compo'!C$16:C$19, 0)), ""))</f>
        <v/>
      </c>
      <c r="I8691" s="12" t="str">
        <f>IF($E8691 &lt;&gt; "", IF(E8691 = 0, "", VLOOKUP(E8691,'Cond Perturbation'!A:B,2,FALSE)),"")</f>
        <v/>
      </c>
      <c r="J8691" s="28"/>
      <c r="K8691" s="29" t="str">
        <f>IF($B8691 &lt;&gt; "", IF(C8691="Oui",IF(H8691=1,IF(E8691=0,Résultat!G$8,IF(J8691="No",Résultat!$G$8,Résultat!$G$7)),IF(H8691=2,IF(E8691=0,Résultat!G$9,IF(J8691="No",Résultat!$G$9,Résultat!$G$7)),Résultat!$G$7)),IF(C8691 = "Totale", IF(H8691=1,IF(E8691=0,Résultat!G$8,IF(J8691="No",Résultat!$G$9,Résultat!$G$7)),IF(H8691=2,IF(E8691=0,Résultat!G$9,IF(J8691="No",Résultat!$G$9,Résultat!$G$7)),Résultat!$G$7)),Résultat!$G$7)), "")</f>
        <v/>
      </c>
    </row>
    <row r="8692" spans="1:11" ht="20.100000000000001" customHeight="1">
      <c r="A8692" s="26"/>
      <c r="B8692" s="27"/>
      <c r="C8692" s="11" t="str">
        <f>IF($B8692 &lt;&gt; "",VLOOKUP(MID(B8692,3,5),'Recyclabilité Prod Matx'!C:F,2,FALSE), "")</f>
        <v/>
      </c>
      <c r="D8692" s="11" t="str">
        <f>IF($B8692 &lt;&gt; "",VLOOKUP(MID(B8692,3,5),'Recyclabilité Prod Matx'!C:F,3,FALSE),"")</f>
        <v/>
      </c>
      <c r="E8692" s="11" t="str">
        <f>IF($B8692 &lt;&gt; "",VLOOKUP(MID(B8692,3,5),'Recyclabilité Prod Matx'!C:F,4,FALSE), "")</f>
        <v/>
      </c>
      <c r="F8692" s="12" t="str">
        <f>IF($B8692 &lt;&gt; "", IF(C8692="Totale","",IF(D8692 = 0, "", VLOOKUP(D8692,'Cond Compo'!A:B,2,FALSE))),"")</f>
        <v/>
      </c>
      <c r="G8692" s="28"/>
      <c r="H8692" s="11" t="str">
        <f xml:space="preserve"> IF(C8692="Totale",2,IF($G8692 &lt;&gt; "", IF(D8692 = "E",MATCH(G8692, 'Cond Compo'!D$16:D$18, 0), MATCH(G8692, 'Cond Compo'!C$16:C$19, 0)), ""))</f>
        <v/>
      </c>
      <c r="I8692" s="12" t="str">
        <f>IF($E8692 &lt;&gt; "", IF(E8692 = 0, "", VLOOKUP(E8692,'Cond Perturbation'!A:B,2,FALSE)),"")</f>
        <v/>
      </c>
      <c r="J8692" s="28"/>
      <c r="K8692" s="29" t="str">
        <f>IF($B8692 &lt;&gt; "", IF(C8692="Oui",IF(H8692=1,IF(E8692=0,Résultat!G$8,IF(J8692="No",Résultat!$G$8,Résultat!$G$7)),IF(H8692=2,IF(E8692=0,Résultat!G$9,IF(J8692="No",Résultat!$G$9,Résultat!$G$7)),Résultat!$G$7)),IF(C8692 = "Totale", IF(H8692=1,IF(E8692=0,Résultat!G$8,IF(J8692="No",Résultat!$G$9,Résultat!$G$7)),IF(H8692=2,IF(E8692=0,Résultat!G$9,IF(J8692="No",Résultat!$G$9,Résultat!$G$7)),Résultat!$G$7)),Résultat!$G$7)), "")</f>
        <v/>
      </c>
    </row>
    <row r="8693" spans="1:11" ht="20.100000000000001" customHeight="1">
      <c r="A8693" s="26"/>
      <c r="B8693" s="27"/>
      <c r="C8693" s="11" t="str">
        <f>IF($B8693 &lt;&gt; "",VLOOKUP(MID(B8693,3,5),'Recyclabilité Prod Matx'!C:F,2,FALSE), "")</f>
        <v/>
      </c>
      <c r="D8693" s="11" t="str">
        <f>IF($B8693 &lt;&gt; "",VLOOKUP(MID(B8693,3,5),'Recyclabilité Prod Matx'!C:F,3,FALSE),"")</f>
        <v/>
      </c>
      <c r="E8693" s="11" t="str">
        <f>IF($B8693 &lt;&gt; "",VLOOKUP(MID(B8693,3,5),'Recyclabilité Prod Matx'!C:F,4,FALSE), "")</f>
        <v/>
      </c>
      <c r="F8693" s="12" t="str">
        <f>IF($B8693 &lt;&gt; "", IF(C8693="Totale","",IF(D8693 = 0, "", VLOOKUP(D8693,'Cond Compo'!A:B,2,FALSE))),"")</f>
        <v/>
      </c>
      <c r="G8693" s="28"/>
      <c r="H8693" s="11" t="str">
        <f xml:space="preserve"> IF(C8693="Totale",2,IF($G8693 &lt;&gt; "", IF(D8693 = "E",MATCH(G8693, 'Cond Compo'!D$16:D$18, 0), MATCH(G8693, 'Cond Compo'!C$16:C$19, 0)), ""))</f>
        <v/>
      </c>
      <c r="I8693" s="12" t="str">
        <f>IF($E8693 &lt;&gt; "", IF(E8693 = 0, "", VLOOKUP(E8693,'Cond Perturbation'!A:B,2,FALSE)),"")</f>
        <v/>
      </c>
      <c r="J8693" s="28"/>
      <c r="K8693" s="29" t="str">
        <f>IF($B8693 &lt;&gt; "", IF(C8693="Oui",IF(H8693=1,IF(E8693=0,Résultat!G$8,IF(J8693="No",Résultat!$G$8,Résultat!$G$7)),IF(H8693=2,IF(E8693=0,Résultat!G$9,IF(J8693="No",Résultat!$G$9,Résultat!$G$7)),Résultat!$G$7)),IF(C8693 = "Totale", IF(H8693=1,IF(E8693=0,Résultat!G$8,IF(J8693="No",Résultat!$G$9,Résultat!$G$7)),IF(H8693=2,IF(E8693=0,Résultat!G$9,IF(J8693="No",Résultat!$G$9,Résultat!$G$7)),Résultat!$G$7)),Résultat!$G$7)), "")</f>
        <v/>
      </c>
    </row>
    <row r="8694" spans="1:11" ht="20.100000000000001" customHeight="1">
      <c r="A8694" s="26"/>
      <c r="B8694" s="27"/>
      <c r="C8694" s="11" t="str">
        <f>IF($B8694 &lt;&gt; "",VLOOKUP(MID(B8694,3,5),'Recyclabilité Prod Matx'!C:F,2,FALSE), "")</f>
        <v/>
      </c>
      <c r="D8694" s="11" t="str">
        <f>IF($B8694 &lt;&gt; "",VLOOKUP(MID(B8694,3,5),'Recyclabilité Prod Matx'!C:F,3,FALSE),"")</f>
        <v/>
      </c>
      <c r="E8694" s="11" t="str">
        <f>IF($B8694 &lt;&gt; "",VLOOKUP(MID(B8694,3,5),'Recyclabilité Prod Matx'!C:F,4,FALSE), "")</f>
        <v/>
      </c>
      <c r="F8694" s="12" t="str">
        <f>IF($B8694 &lt;&gt; "", IF(C8694="Totale","",IF(D8694 = 0, "", VLOOKUP(D8694,'Cond Compo'!A:B,2,FALSE))),"")</f>
        <v/>
      </c>
      <c r="G8694" s="28"/>
      <c r="H8694" s="11" t="str">
        <f xml:space="preserve"> IF(C8694="Totale",2,IF($G8694 &lt;&gt; "", IF(D8694 = "E",MATCH(G8694, 'Cond Compo'!D$16:D$18, 0), MATCH(G8694, 'Cond Compo'!C$16:C$19, 0)), ""))</f>
        <v/>
      </c>
      <c r="I8694" s="12" t="str">
        <f>IF($E8694 &lt;&gt; "", IF(E8694 = 0, "", VLOOKUP(E8694,'Cond Perturbation'!A:B,2,FALSE)),"")</f>
        <v/>
      </c>
      <c r="J8694" s="28"/>
      <c r="K8694" s="29" t="str">
        <f>IF($B8694 &lt;&gt; "", IF(C8694="Oui",IF(H8694=1,IF(E8694=0,Résultat!G$8,IF(J8694="No",Résultat!$G$8,Résultat!$G$7)),IF(H8694=2,IF(E8694=0,Résultat!G$9,IF(J8694="No",Résultat!$G$9,Résultat!$G$7)),Résultat!$G$7)),IF(C8694 = "Totale", IF(H8694=1,IF(E8694=0,Résultat!G$8,IF(J8694="No",Résultat!$G$9,Résultat!$G$7)),IF(H8694=2,IF(E8694=0,Résultat!G$9,IF(J8694="No",Résultat!$G$9,Résultat!$G$7)),Résultat!$G$7)),Résultat!$G$7)), "")</f>
        <v/>
      </c>
    </row>
    <row r="8695" spans="1:11" ht="20.100000000000001" customHeight="1">
      <c r="A8695" s="26"/>
      <c r="B8695" s="27"/>
      <c r="C8695" s="11" t="str">
        <f>IF($B8695 &lt;&gt; "",VLOOKUP(MID(B8695,3,5),'Recyclabilité Prod Matx'!C:F,2,FALSE), "")</f>
        <v/>
      </c>
      <c r="D8695" s="11" t="str">
        <f>IF($B8695 &lt;&gt; "",VLOOKUP(MID(B8695,3,5),'Recyclabilité Prod Matx'!C:F,3,FALSE),"")</f>
        <v/>
      </c>
      <c r="E8695" s="11" t="str">
        <f>IF($B8695 &lt;&gt; "",VLOOKUP(MID(B8695,3,5),'Recyclabilité Prod Matx'!C:F,4,FALSE), "")</f>
        <v/>
      </c>
      <c r="F8695" s="12" t="str">
        <f>IF($B8695 &lt;&gt; "", IF(C8695="Totale","",IF(D8695 = 0, "", VLOOKUP(D8695,'Cond Compo'!A:B,2,FALSE))),"")</f>
        <v/>
      </c>
      <c r="G8695" s="28"/>
      <c r="H8695" s="11" t="str">
        <f xml:space="preserve"> IF(C8695="Totale",2,IF($G8695 &lt;&gt; "", IF(D8695 = "E",MATCH(G8695, 'Cond Compo'!D$16:D$18, 0), MATCH(G8695, 'Cond Compo'!C$16:C$19, 0)), ""))</f>
        <v/>
      </c>
      <c r="I8695" s="12" t="str">
        <f>IF($E8695 &lt;&gt; "", IF(E8695 = 0, "", VLOOKUP(E8695,'Cond Perturbation'!A:B,2,FALSE)),"")</f>
        <v/>
      </c>
      <c r="J8695" s="28"/>
      <c r="K8695" s="29" t="str">
        <f>IF($B8695 &lt;&gt; "", IF(C8695="Oui",IF(H8695=1,IF(E8695=0,Résultat!G$8,IF(J8695="No",Résultat!$G$8,Résultat!$G$7)),IF(H8695=2,IF(E8695=0,Résultat!G$9,IF(J8695="No",Résultat!$G$9,Résultat!$G$7)),Résultat!$G$7)),IF(C8695 = "Totale", IF(H8695=1,IF(E8695=0,Résultat!G$8,IF(J8695="No",Résultat!$G$9,Résultat!$G$7)),IF(H8695=2,IF(E8695=0,Résultat!G$9,IF(J8695="No",Résultat!$G$9,Résultat!$G$7)),Résultat!$G$7)),Résultat!$G$7)), "")</f>
        <v/>
      </c>
    </row>
    <row r="8696" spans="1:11" ht="20.100000000000001" customHeight="1">
      <c r="A8696" s="26"/>
      <c r="B8696" s="27"/>
      <c r="C8696" s="11" t="str">
        <f>IF($B8696 &lt;&gt; "",VLOOKUP(MID(B8696,3,5),'Recyclabilité Prod Matx'!C:F,2,FALSE), "")</f>
        <v/>
      </c>
      <c r="D8696" s="11" t="str">
        <f>IF($B8696 &lt;&gt; "",VLOOKUP(MID(B8696,3,5),'Recyclabilité Prod Matx'!C:F,3,FALSE),"")</f>
        <v/>
      </c>
      <c r="E8696" s="11" t="str">
        <f>IF($B8696 &lt;&gt; "",VLOOKUP(MID(B8696,3,5),'Recyclabilité Prod Matx'!C:F,4,FALSE), "")</f>
        <v/>
      </c>
      <c r="F8696" s="12" t="str">
        <f>IF($B8696 &lt;&gt; "", IF(C8696="Totale","",IF(D8696 = 0, "", VLOOKUP(D8696,'Cond Compo'!A:B,2,FALSE))),"")</f>
        <v/>
      </c>
      <c r="G8696" s="28"/>
      <c r="H8696" s="11" t="str">
        <f xml:space="preserve"> IF(C8696="Totale",2,IF($G8696 &lt;&gt; "", IF(D8696 = "E",MATCH(G8696, 'Cond Compo'!D$16:D$18, 0), MATCH(G8696, 'Cond Compo'!C$16:C$19, 0)), ""))</f>
        <v/>
      </c>
      <c r="I8696" s="12" t="str">
        <f>IF($E8696 &lt;&gt; "", IF(E8696 = 0, "", VLOOKUP(E8696,'Cond Perturbation'!A:B,2,FALSE)),"")</f>
        <v/>
      </c>
      <c r="J8696" s="28"/>
      <c r="K8696" s="29" t="str">
        <f>IF($B8696 &lt;&gt; "", IF(C8696="Oui",IF(H8696=1,IF(E8696=0,Résultat!G$8,IF(J8696="No",Résultat!$G$8,Résultat!$G$7)),IF(H8696=2,IF(E8696=0,Résultat!G$9,IF(J8696="No",Résultat!$G$9,Résultat!$G$7)),Résultat!$G$7)),IF(C8696 = "Totale", IF(H8696=1,IF(E8696=0,Résultat!G$8,IF(J8696="No",Résultat!$G$9,Résultat!$G$7)),IF(H8696=2,IF(E8696=0,Résultat!G$9,IF(J8696="No",Résultat!$G$9,Résultat!$G$7)),Résultat!$G$7)),Résultat!$G$7)), "")</f>
        <v/>
      </c>
    </row>
    <row r="8697" spans="1:11" ht="20.100000000000001" customHeight="1">
      <c r="A8697" s="26"/>
      <c r="B8697" s="27"/>
      <c r="C8697" s="11" t="str">
        <f>IF($B8697 &lt;&gt; "",VLOOKUP(MID(B8697,3,5),'Recyclabilité Prod Matx'!C:F,2,FALSE), "")</f>
        <v/>
      </c>
      <c r="D8697" s="11" t="str">
        <f>IF($B8697 &lt;&gt; "",VLOOKUP(MID(B8697,3,5),'Recyclabilité Prod Matx'!C:F,3,FALSE),"")</f>
        <v/>
      </c>
      <c r="E8697" s="11" t="str">
        <f>IF($B8697 &lt;&gt; "",VLOOKUP(MID(B8697,3,5),'Recyclabilité Prod Matx'!C:F,4,FALSE), "")</f>
        <v/>
      </c>
      <c r="F8697" s="12" t="str">
        <f>IF($B8697 &lt;&gt; "", IF(C8697="Totale","",IF(D8697 = 0, "", VLOOKUP(D8697,'Cond Compo'!A:B,2,FALSE))),"")</f>
        <v/>
      </c>
      <c r="G8697" s="28"/>
      <c r="H8697" s="11" t="str">
        <f xml:space="preserve"> IF(C8697="Totale",2,IF($G8697 &lt;&gt; "", IF(D8697 = "E",MATCH(G8697, 'Cond Compo'!D$16:D$18, 0), MATCH(G8697, 'Cond Compo'!C$16:C$19, 0)), ""))</f>
        <v/>
      </c>
      <c r="I8697" s="12" t="str">
        <f>IF($E8697 &lt;&gt; "", IF(E8697 = 0, "", VLOOKUP(E8697,'Cond Perturbation'!A:B,2,FALSE)),"")</f>
        <v/>
      </c>
      <c r="J8697" s="28"/>
      <c r="K8697" s="29" t="str">
        <f>IF($B8697 &lt;&gt; "", IF(C8697="Oui",IF(H8697=1,IF(E8697=0,Résultat!G$8,IF(J8697="No",Résultat!$G$8,Résultat!$G$7)),IF(H8697=2,IF(E8697=0,Résultat!G$9,IF(J8697="No",Résultat!$G$9,Résultat!$G$7)),Résultat!$G$7)),IF(C8697 = "Totale", IF(H8697=1,IF(E8697=0,Résultat!G$8,IF(J8697="No",Résultat!$G$9,Résultat!$G$7)),IF(H8697=2,IF(E8697=0,Résultat!G$9,IF(J8697="No",Résultat!$G$9,Résultat!$G$7)),Résultat!$G$7)),Résultat!$G$7)), "")</f>
        <v/>
      </c>
    </row>
    <row r="8698" spans="1:11" ht="20.100000000000001" customHeight="1">
      <c r="A8698" s="26"/>
      <c r="B8698" s="27"/>
      <c r="C8698" s="11" t="str">
        <f>IF($B8698 &lt;&gt; "",VLOOKUP(MID(B8698,3,5),'Recyclabilité Prod Matx'!C:F,2,FALSE), "")</f>
        <v/>
      </c>
      <c r="D8698" s="11" t="str">
        <f>IF($B8698 &lt;&gt; "",VLOOKUP(MID(B8698,3,5),'Recyclabilité Prod Matx'!C:F,3,FALSE),"")</f>
        <v/>
      </c>
      <c r="E8698" s="11" t="str">
        <f>IF($B8698 &lt;&gt; "",VLOOKUP(MID(B8698,3,5),'Recyclabilité Prod Matx'!C:F,4,FALSE), "")</f>
        <v/>
      </c>
      <c r="F8698" s="12" t="str">
        <f>IF($B8698 &lt;&gt; "", IF(C8698="Totale","",IF(D8698 = 0, "", VLOOKUP(D8698,'Cond Compo'!A:B,2,FALSE))),"")</f>
        <v/>
      </c>
      <c r="G8698" s="28"/>
      <c r="H8698" s="11" t="str">
        <f xml:space="preserve"> IF(C8698="Totale",2,IF($G8698 &lt;&gt; "", IF(D8698 = "E",MATCH(G8698, 'Cond Compo'!D$16:D$18, 0), MATCH(G8698, 'Cond Compo'!C$16:C$19, 0)), ""))</f>
        <v/>
      </c>
      <c r="I8698" s="12" t="str">
        <f>IF($E8698 &lt;&gt; "", IF(E8698 = 0, "", VLOOKUP(E8698,'Cond Perturbation'!A:B,2,FALSE)),"")</f>
        <v/>
      </c>
      <c r="J8698" s="28"/>
      <c r="K8698" s="29" t="str">
        <f>IF($B8698 &lt;&gt; "", IF(C8698="Oui",IF(H8698=1,IF(E8698=0,Résultat!G$8,IF(J8698="No",Résultat!$G$8,Résultat!$G$7)),IF(H8698=2,IF(E8698=0,Résultat!G$9,IF(J8698="No",Résultat!$G$9,Résultat!$G$7)),Résultat!$G$7)),IF(C8698 = "Totale", IF(H8698=1,IF(E8698=0,Résultat!G$8,IF(J8698="No",Résultat!$G$9,Résultat!$G$7)),IF(H8698=2,IF(E8698=0,Résultat!G$9,IF(J8698="No",Résultat!$G$9,Résultat!$G$7)),Résultat!$G$7)),Résultat!$G$7)), "")</f>
        <v/>
      </c>
    </row>
    <row r="8699" spans="1:11" ht="20.100000000000001" customHeight="1">
      <c r="A8699" s="26"/>
      <c r="B8699" s="27"/>
      <c r="C8699" s="11" t="str">
        <f>IF($B8699 &lt;&gt; "",VLOOKUP(MID(B8699,3,5),'Recyclabilité Prod Matx'!C:F,2,FALSE), "")</f>
        <v/>
      </c>
      <c r="D8699" s="11" t="str">
        <f>IF($B8699 &lt;&gt; "",VLOOKUP(MID(B8699,3,5),'Recyclabilité Prod Matx'!C:F,3,FALSE),"")</f>
        <v/>
      </c>
      <c r="E8699" s="11" t="str">
        <f>IF($B8699 &lt;&gt; "",VLOOKUP(MID(B8699,3,5),'Recyclabilité Prod Matx'!C:F,4,FALSE), "")</f>
        <v/>
      </c>
      <c r="F8699" s="12" t="str">
        <f>IF($B8699 &lt;&gt; "", IF(C8699="Totale","",IF(D8699 = 0, "", VLOOKUP(D8699,'Cond Compo'!A:B,2,FALSE))),"")</f>
        <v/>
      </c>
      <c r="G8699" s="28"/>
      <c r="H8699" s="11" t="str">
        <f xml:space="preserve"> IF(C8699="Totale",2,IF($G8699 &lt;&gt; "", IF(D8699 = "E",MATCH(G8699, 'Cond Compo'!D$16:D$18, 0), MATCH(G8699, 'Cond Compo'!C$16:C$19, 0)), ""))</f>
        <v/>
      </c>
      <c r="I8699" s="12" t="str">
        <f>IF($E8699 &lt;&gt; "", IF(E8699 = 0, "", VLOOKUP(E8699,'Cond Perturbation'!A:B,2,FALSE)),"")</f>
        <v/>
      </c>
      <c r="J8699" s="28"/>
      <c r="K8699" s="29" t="str">
        <f>IF($B8699 &lt;&gt; "", IF(C8699="Oui",IF(H8699=1,IF(E8699=0,Résultat!G$8,IF(J8699="No",Résultat!$G$8,Résultat!$G$7)),IF(H8699=2,IF(E8699=0,Résultat!G$9,IF(J8699="No",Résultat!$G$9,Résultat!$G$7)),Résultat!$G$7)),IF(C8699 = "Totale", IF(H8699=1,IF(E8699=0,Résultat!G$8,IF(J8699="No",Résultat!$G$9,Résultat!$G$7)),IF(H8699=2,IF(E8699=0,Résultat!G$9,IF(J8699="No",Résultat!$G$9,Résultat!$G$7)),Résultat!$G$7)),Résultat!$G$7)), "")</f>
        <v/>
      </c>
    </row>
    <row r="8700" spans="1:11" ht="20.100000000000001" customHeight="1">
      <c r="A8700" s="26"/>
      <c r="B8700" s="27"/>
      <c r="C8700" s="11" t="str">
        <f>IF($B8700 &lt;&gt; "",VLOOKUP(MID(B8700,3,5),'Recyclabilité Prod Matx'!C:F,2,FALSE), "")</f>
        <v/>
      </c>
      <c r="D8700" s="11" t="str">
        <f>IF($B8700 &lt;&gt; "",VLOOKUP(MID(B8700,3,5),'Recyclabilité Prod Matx'!C:F,3,FALSE),"")</f>
        <v/>
      </c>
      <c r="E8700" s="11" t="str">
        <f>IF($B8700 &lt;&gt; "",VLOOKUP(MID(B8700,3,5),'Recyclabilité Prod Matx'!C:F,4,FALSE), "")</f>
        <v/>
      </c>
      <c r="F8700" s="12" t="str">
        <f>IF($B8700 &lt;&gt; "", IF(C8700="Totale","",IF(D8700 = 0, "", VLOOKUP(D8700,'Cond Compo'!A:B,2,FALSE))),"")</f>
        <v/>
      </c>
      <c r="G8700" s="28"/>
      <c r="H8700" s="11" t="str">
        <f xml:space="preserve"> IF(C8700="Totale",2,IF($G8700 &lt;&gt; "", IF(D8700 = "E",MATCH(G8700, 'Cond Compo'!D$16:D$18, 0), MATCH(G8700, 'Cond Compo'!C$16:C$19, 0)), ""))</f>
        <v/>
      </c>
      <c r="I8700" s="12" t="str">
        <f>IF($E8700 &lt;&gt; "", IF(E8700 = 0, "", VLOOKUP(E8700,'Cond Perturbation'!A:B,2,FALSE)),"")</f>
        <v/>
      </c>
      <c r="J8700" s="28"/>
      <c r="K8700" s="29" t="str">
        <f>IF($B8700 &lt;&gt; "", IF(C8700="Oui",IF(H8700=1,IF(E8700=0,Résultat!G$8,IF(J8700="No",Résultat!$G$8,Résultat!$G$7)),IF(H8700=2,IF(E8700=0,Résultat!G$9,IF(J8700="No",Résultat!$G$9,Résultat!$G$7)),Résultat!$G$7)),IF(C8700 = "Totale", IF(H8700=1,IF(E8700=0,Résultat!G$8,IF(J8700="No",Résultat!$G$9,Résultat!$G$7)),IF(H8700=2,IF(E8700=0,Résultat!G$9,IF(J8700="No",Résultat!$G$9,Résultat!$G$7)),Résultat!$G$7)),Résultat!$G$7)), "")</f>
        <v/>
      </c>
    </row>
    <row r="8701" spans="1:11" ht="20.100000000000001" customHeight="1">
      <c r="A8701" s="26"/>
      <c r="B8701" s="27"/>
      <c r="C8701" s="11" t="str">
        <f>IF($B8701 &lt;&gt; "",VLOOKUP(MID(B8701,3,5),'Recyclabilité Prod Matx'!C:F,2,FALSE), "")</f>
        <v/>
      </c>
      <c r="D8701" s="11" t="str">
        <f>IF($B8701 &lt;&gt; "",VLOOKUP(MID(B8701,3,5),'Recyclabilité Prod Matx'!C:F,3,FALSE),"")</f>
        <v/>
      </c>
      <c r="E8701" s="11" t="str">
        <f>IF($B8701 &lt;&gt; "",VLOOKUP(MID(B8701,3,5),'Recyclabilité Prod Matx'!C:F,4,FALSE), "")</f>
        <v/>
      </c>
      <c r="F8701" s="12" t="str">
        <f>IF($B8701 &lt;&gt; "", IF(C8701="Totale","",IF(D8701 = 0, "", VLOOKUP(D8701,'Cond Compo'!A:B,2,FALSE))),"")</f>
        <v/>
      </c>
      <c r="G8701" s="28"/>
      <c r="H8701" s="11" t="str">
        <f xml:space="preserve"> IF(C8701="Totale",2,IF($G8701 &lt;&gt; "", IF(D8701 = "E",MATCH(G8701, 'Cond Compo'!D$16:D$18, 0), MATCH(G8701, 'Cond Compo'!C$16:C$19, 0)), ""))</f>
        <v/>
      </c>
      <c r="I8701" s="12" t="str">
        <f>IF($E8701 &lt;&gt; "", IF(E8701 = 0, "", VLOOKUP(E8701,'Cond Perturbation'!A:B,2,FALSE)),"")</f>
        <v/>
      </c>
      <c r="J8701" s="28"/>
      <c r="K8701" s="29" t="str">
        <f>IF($B8701 &lt;&gt; "", IF(C8701="Oui",IF(H8701=1,IF(E8701=0,Résultat!G$8,IF(J8701="No",Résultat!$G$8,Résultat!$G$7)),IF(H8701=2,IF(E8701=0,Résultat!G$9,IF(J8701="No",Résultat!$G$9,Résultat!$G$7)),Résultat!$G$7)),IF(C8701 = "Totale", IF(H8701=1,IF(E8701=0,Résultat!G$8,IF(J8701="No",Résultat!$G$9,Résultat!$G$7)),IF(H8701=2,IF(E8701=0,Résultat!G$9,IF(J8701="No",Résultat!$G$9,Résultat!$G$7)),Résultat!$G$7)),Résultat!$G$7)), "")</f>
        <v/>
      </c>
    </row>
    <row r="8702" spans="1:11" ht="20.100000000000001" customHeight="1">
      <c r="A8702" s="26"/>
      <c r="B8702" s="27"/>
      <c r="C8702" s="11" t="str">
        <f>IF($B8702 &lt;&gt; "",VLOOKUP(MID(B8702,3,5),'Recyclabilité Prod Matx'!C:F,2,FALSE), "")</f>
        <v/>
      </c>
      <c r="D8702" s="11" t="str">
        <f>IF($B8702 &lt;&gt; "",VLOOKUP(MID(B8702,3,5),'Recyclabilité Prod Matx'!C:F,3,FALSE),"")</f>
        <v/>
      </c>
      <c r="E8702" s="11" t="str">
        <f>IF($B8702 &lt;&gt; "",VLOOKUP(MID(B8702,3,5),'Recyclabilité Prod Matx'!C:F,4,FALSE), "")</f>
        <v/>
      </c>
      <c r="F8702" s="12" t="str">
        <f>IF($B8702 &lt;&gt; "", IF(C8702="Totale","",IF(D8702 = 0, "", VLOOKUP(D8702,'Cond Compo'!A:B,2,FALSE))),"")</f>
        <v/>
      </c>
      <c r="G8702" s="28"/>
      <c r="H8702" s="11" t="str">
        <f xml:space="preserve"> IF(C8702="Totale",2,IF($G8702 &lt;&gt; "", IF(D8702 = "E",MATCH(G8702, 'Cond Compo'!D$16:D$18, 0), MATCH(G8702, 'Cond Compo'!C$16:C$19, 0)), ""))</f>
        <v/>
      </c>
      <c r="I8702" s="12" t="str">
        <f>IF($E8702 &lt;&gt; "", IF(E8702 = 0, "", VLOOKUP(E8702,'Cond Perturbation'!A:B,2,FALSE)),"")</f>
        <v/>
      </c>
      <c r="J8702" s="28"/>
      <c r="K8702" s="29" t="str">
        <f>IF($B8702 &lt;&gt; "", IF(C8702="Oui",IF(H8702=1,IF(E8702=0,Résultat!G$8,IF(J8702="No",Résultat!$G$8,Résultat!$G$7)),IF(H8702=2,IF(E8702=0,Résultat!G$9,IF(J8702="No",Résultat!$G$9,Résultat!$G$7)),Résultat!$G$7)),IF(C8702 = "Totale", IF(H8702=1,IF(E8702=0,Résultat!G$8,IF(J8702="No",Résultat!$G$9,Résultat!$G$7)),IF(H8702=2,IF(E8702=0,Résultat!G$9,IF(J8702="No",Résultat!$G$9,Résultat!$G$7)),Résultat!$G$7)),Résultat!$G$7)), "")</f>
        <v/>
      </c>
    </row>
    <row r="8703" spans="1:11" ht="20.100000000000001" customHeight="1">
      <c r="A8703" s="26"/>
      <c r="B8703" s="27"/>
      <c r="C8703" s="11" t="str">
        <f>IF($B8703 &lt;&gt; "",VLOOKUP(MID(B8703,3,5),'Recyclabilité Prod Matx'!C:F,2,FALSE), "")</f>
        <v/>
      </c>
      <c r="D8703" s="11" t="str">
        <f>IF($B8703 &lt;&gt; "",VLOOKUP(MID(B8703,3,5),'Recyclabilité Prod Matx'!C:F,3,FALSE),"")</f>
        <v/>
      </c>
      <c r="E8703" s="11" t="str">
        <f>IF($B8703 &lt;&gt; "",VLOOKUP(MID(B8703,3,5),'Recyclabilité Prod Matx'!C:F,4,FALSE), "")</f>
        <v/>
      </c>
      <c r="F8703" s="12" t="str">
        <f>IF($B8703 &lt;&gt; "", IF(C8703="Totale","",IF(D8703 = 0, "", VLOOKUP(D8703,'Cond Compo'!A:B,2,FALSE))),"")</f>
        <v/>
      </c>
      <c r="G8703" s="28"/>
      <c r="H8703" s="11" t="str">
        <f xml:space="preserve"> IF(C8703="Totale",2,IF($G8703 &lt;&gt; "", IF(D8703 = "E",MATCH(G8703, 'Cond Compo'!D$16:D$18, 0), MATCH(G8703, 'Cond Compo'!C$16:C$19, 0)), ""))</f>
        <v/>
      </c>
      <c r="I8703" s="12" t="str">
        <f>IF($E8703 &lt;&gt; "", IF(E8703 = 0, "", VLOOKUP(E8703,'Cond Perturbation'!A:B,2,FALSE)),"")</f>
        <v/>
      </c>
      <c r="J8703" s="28"/>
      <c r="K8703" s="29" t="str">
        <f>IF($B8703 &lt;&gt; "", IF(C8703="Oui",IF(H8703=1,IF(E8703=0,Résultat!G$8,IF(J8703="No",Résultat!$G$8,Résultat!$G$7)),IF(H8703=2,IF(E8703=0,Résultat!G$9,IF(J8703="No",Résultat!$G$9,Résultat!$G$7)),Résultat!$G$7)),IF(C8703 = "Totale", IF(H8703=1,IF(E8703=0,Résultat!G$8,IF(J8703="No",Résultat!$G$9,Résultat!$G$7)),IF(H8703=2,IF(E8703=0,Résultat!G$9,IF(J8703="No",Résultat!$G$9,Résultat!$G$7)),Résultat!$G$7)),Résultat!$G$7)), "")</f>
        <v/>
      </c>
    </row>
    <row r="8704" spans="1:11" ht="20.100000000000001" customHeight="1">
      <c r="A8704" s="26"/>
      <c r="B8704" s="27"/>
      <c r="C8704" s="11" t="str">
        <f>IF($B8704 &lt;&gt; "",VLOOKUP(MID(B8704,3,5),'Recyclabilité Prod Matx'!C:F,2,FALSE), "")</f>
        <v/>
      </c>
      <c r="D8704" s="11" t="str">
        <f>IF($B8704 &lt;&gt; "",VLOOKUP(MID(B8704,3,5),'Recyclabilité Prod Matx'!C:F,3,FALSE),"")</f>
        <v/>
      </c>
      <c r="E8704" s="11" t="str">
        <f>IF($B8704 &lt;&gt; "",VLOOKUP(MID(B8704,3,5),'Recyclabilité Prod Matx'!C:F,4,FALSE), "")</f>
        <v/>
      </c>
      <c r="F8704" s="12" t="str">
        <f>IF($B8704 &lt;&gt; "", IF(C8704="Totale","",IF(D8704 = 0, "", VLOOKUP(D8704,'Cond Compo'!A:B,2,FALSE))),"")</f>
        <v/>
      </c>
      <c r="G8704" s="28"/>
      <c r="H8704" s="11" t="str">
        <f xml:space="preserve"> IF(C8704="Totale",2,IF($G8704 &lt;&gt; "", IF(D8704 = "E",MATCH(G8704, 'Cond Compo'!D$16:D$18, 0), MATCH(G8704, 'Cond Compo'!C$16:C$19, 0)), ""))</f>
        <v/>
      </c>
      <c r="I8704" s="12" t="str">
        <f>IF($E8704 &lt;&gt; "", IF(E8704 = 0, "", VLOOKUP(E8704,'Cond Perturbation'!A:B,2,FALSE)),"")</f>
        <v/>
      </c>
      <c r="J8704" s="28"/>
      <c r="K8704" s="29" t="str">
        <f>IF($B8704 &lt;&gt; "", IF(C8704="Oui",IF(H8704=1,IF(E8704=0,Résultat!G$8,IF(J8704="No",Résultat!$G$8,Résultat!$G$7)),IF(H8704=2,IF(E8704=0,Résultat!G$9,IF(J8704="No",Résultat!$G$9,Résultat!$G$7)),Résultat!$G$7)),IF(C8704 = "Totale", IF(H8704=1,IF(E8704=0,Résultat!G$8,IF(J8704="No",Résultat!$G$9,Résultat!$G$7)),IF(H8704=2,IF(E8704=0,Résultat!G$9,IF(J8704="No",Résultat!$G$9,Résultat!$G$7)),Résultat!$G$7)),Résultat!$G$7)), "")</f>
        <v/>
      </c>
    </row>
    <row r="8705" spans="1:11" ht="20.100000000000001" customHeight="1">
      <c r="A8705" s="26"/>
      <c r="B8705" s="27"/>
      <c r="C8705" s="11" t="str">
        <f>IF($B8705 &lt;&gt; "",VLOOKUP(MID(B8705,3,5),'Recyclabilité Prod Matx'!C:F,2,FALSE), "")</f>
        <v/>
      </c>
      <c r="D8705" s="11" t="str">
        <f>IF($B8705 &lt;&gt; "",VLOOKUP(MID(B8705,3,5),'Recyclabilité Prod Matx'!C:F,3,FALSE),"")</f>
        <v/>
      </c>
      <c r="E8705" s="11" t="str">
        <f>IF($B8705 &lt;&gt; "",VLOOKUP(MID(B8705,3,5),'Recyclabilité Prod Matx'!C:F,4,FALSE), "")</f>
        <v/>
      </c>
      <c r="F8705" s="12" t="str">
        <f>IF($B8705 &lt;&gt; "", IF(C8705="Totale","",IF(D8705 = 0, "", VLOOKUP(D8705,'Cond Compo'!A:B,2,FALSE))),"")</f>
        <v/>
      </c>
      <c r="G8705" s="28"/>
      <c r="H8705" s="11" t="str">
        <f xml:space="preserve"> IF(C8705="Totale",2,IF($G8705 &lt;&gt; "", IF(D8705 = "E",MATCH(G8705, 'Cond Compo'!D$16:D$18, 0), MATCH(G8705, 'Cond Compo'!C$16:C$19, 0)), ""))</f>
        <v/>
      </c>
      <c r="I8705" s="12" t="str">
        <f>IF($E8705 &lt;&gt; "", IF(E8705 = 0, "", VLOOKUP(E8705,'Cond Perturbation'!A:B,2,FALSE)),"")</f>
        <v/>
      </c>
      <c r="J8705" s="28"/>
      <c r="K8705" s="29" t="str">
        <f>IF($B8705 &lt;&gt; "", IF(C8705="Oui",IF(H8705=1,IF(E8705=0,Résultat!G$8,IF(J8705="No",Résultat!$G$8,Résultat!$G$7)),IF(H8705=2,IF(E8705=0,Résultat!G$9,IF(J8705="No",Résultat!$G$9,Résultat!$G$7)),Résultat!$G$7)),IF(C8705 = "Totale", IF(H8705=1,IF(E8705=0,Résultat!G$8,IF(J8705="No",Résultat!$G$9,Résultat!$G$7)),IF(H8705=2,IF(E8705=0,Résultat!G$9,IF(J8705="No",Résultat!$G$9,Résultat!$G$7)),Résultat!$G$7)),Résultat!$G$7)), "")</f>
        <v/>
      </c>
    </row>
    <row r="8706" spans="1:11" ht="20.100000000000001" customHeight="1">
      <c r="A8706" s="26"/>
      <c r="B8706" s="27"/>
      <c r="C8706" s="11" t="str">
        <f>IF($B8706 &lt;&gt; "",VLOOKUP(MID(B8706,3,5),'Recyclabilité Prod Matx'!C:F,2,FALSE), "")</f>
        <v/>
      </c>
      <c r="D8706" s="11" t="str">
        <f>IF($B8706 &lt;&gt; "",VLOOKUP(MID(B8706,3,5),'Recyclabilité Prod Matx'!C:F,3,FALSE),"")</f>
        <v/>
      </c>
      <c r="E8706" s="11" t="str">
        <f>IF($B8706 &lt;&gt; "",VLOOKUP(MID(B8706,3,5),'Recyclabilité Prod Matx'!C:F,4,FALSE), "")</f>
        <v/>
      </c>
      <c r="F8706" s="12" t="str">
        <f>IF($B8706 &lt;&gt; "", IF(C8706="Totale","",IF(D8706 = 0, "", VLOOKUP(D8706,'Cond Compo'!A:B,2,FALSE))),"")</f>
        <v/>
      </c>
      <c r="G8706" s="28"/>
      <c r="H8706" s="11" t="str">
        <f xml:space="preserve"> IF(C8706="Totale",2,IF($G8706 &lt;&gt; "", IF(D8706 = "E",MATCH(G8706, 'Cond Compo'!D$16:D$18, 0), MATCH(G8706, 'Cond Compo'!C$16:C$19, 0)), ""))</f>
        <v/>
      </c>
      <c r="I8706" s="12" t="str">
        <f>IF($E8706 &lt;&gt; "", IF(E8706 = 0, "", VLOOKUP(E8706,'Cond Perturbation'!A:B,2,FALSE)),"")</f>
        <v/>
      </c>
      <c r="J8706" s="28"/>
      <c r="K8706" s="29" t="str">
        <f>IF($B8706 &lt;&gt; "", IF(C8706="Oui",IF(H8706=1,IF(E8706=0,Résultat!G$8,IF(J8706="No",Résultat!$G$8,Résultat!$G$7)),IF(H8706=2,IF(E8706=0,Résultat!G$9,IF(J8706="No",Résultat!$G$9,Résultat!$G$7)),Résultat!$G$7)),IF(C8706 = "Totale", IF(H8706=1,IF(E8706=0,Résultat!G$8,IF(J8706="No",Résultat!$G$9,Résultat!$G$7)),IF(H8706=2,IF(E8706=0,Résultat!G$9,IF(J8706="No",Résultat!$G$9,Résultat!$G$7)),Résultat!$G$7)),Résultat!$G$7)), "")</f>
        <v/>
      </c>
    </row>
    <row r="8707" spans="1:11" ht="20.100000000000001" customHeight="1">
      <c r="A8707" s="26"/>
      <c r="B8707" s="27"/>
      <c r="C8707" s="11" t="str">
        <f>IF($B8707 &lt;&gt; "",VLOOKUP(MID(B8707,3,5),'Recyclabilité Prod Matx'!C:F,2,FALSE), "")</f>
        <v/>
      </c>
      <c r="D8707" s="11" t="str">
        <f>IF($B8707 &lt;&gt; "",VLOOKUP(MID(B8707,3,5),'Recyclabilité Prod Matx'!C:F,3,FALSE),"")</f>
        <v/>
      </c>
      <c r="E8707" s="11" t="str">
        <f>IF($B8707 &lt;&gt; "",VLOOKUP(MID(B8707,3,5),'Recyclabilité Prod Matx'!C:F,4,FALSE), "")</f>
        <v/>
      </c>
      <c r="F8707" s="12" t="str">
        <f>IF($B8707 &lt;&gt; "", IF(C8707="Totale","",IF(D8707 = 0, "", VLOOKUP(D8707,'Cond Compo'!A:B,2,FALSE))),"")</f>
        <v/>
      </c>
      <c r="G8707" s="28"/>
      <c r="H8707" s="11" t="str">
        <f xml:space="preserve"> IF(C8707="Totale",2,IF($G8707 &lt;&gt; "", IF(D8707 = "E",MATCH(G8707, 'Cond Compo'!D$16:D$18, 0), MATCH(G8707, 'Cond Compo'!C$16:C$19, 0)), ""))</f>
        <v/>
      </c>
      <c r="I8707" s="12" t="str">
        <f>IF($E8707 &lt;&gt; "", IF(E8707 = 0, "", VLOOKUP(E8707,'Cond Perturbation'!A:B,2,FALSE)),"")</f>
        <v/>
      </c>
      <c r="J8707" s="28"/>
      <c r="K8707" s="29" t="str">
        <f>IF($B8707 &lt;&gt; "", IF(C8707="Oui",IF(H8707=1,IF(E8707=0,Résultat!G$8,IF(J8707="No",Résultat!$G$8,Résultat!$G$7)),IF(H8707=2,IF(E8707=0,Résultat!G$9,IF(J8707="No",Résultat!$G$9,Résultat!$G$7)),Résultat!$G$7)),IF(C8707 = "Totale", IF(H8707=1,IF(E8707=0,Résultat!G$8,IF(J8707="No",Résultat!$G$9,Résultat!$G$7)),IF(H8707=2,IF(E8707=0,Résultat!G$9,IF(J8707="No",Résultat!$G$9,Résultat!$G$7)),Résultat!$G$7)),Résultat!$G$7)), "")</f>
        <v/>
      </c>
    </row>
    <row r="8708" spans="1:11" ht="20.100000000000001" customHeight="1">
      <c r="A8708" s="26"/>
      <c r="B8708" s="27"/>
      <c r="C8708" s="11" t="str">
        <f>IF($B8708 &lt;&gt; "",VLOOKUP(MID(B8708,3,5),'Recyclabilité Prod Matx'!C:F,2,FALSE), "")</f>
        <v/>
      </c>
      <c r="D8708" s="11" t="str">
        <f>IF($B8708 &lt;&gt; "",VLOOKUP(MID(B8708,3,5),'Recyclabilité Prod Matx'!C:F,3,FALSE),"")</f>
        <v/>
      </c>
      <c r="E8708" s="11" t="str">
        <f>IF($B8708 &lt;&gt; "",VLOOKUP(MID(B8708,3,5),'Recyclabilité Prod Matx'!C:F,4,FALSE), "")</f>
        <v/>
      </c>
      <c r="F8708" s="12" t="str">
        <f>IF($B8708 &lt;&gt; "", IF(C8708="Totale","",IF(D8708 = 0, "", VLOOKUP(D8708,'Cond Compo'!A:B,2,FALSE))),"")</f>
        <v/>
      </c>
      <c r="G8708" s="28"/>
      <c r="H8708" s="11" t="str">
        <f xml:space="preserve"> IF(C8708="Totale",2,IF($G8708 &lt;&gt; "", IF(D8708 = "E",MATCH(G8708, 'Cond Compo'!D$16:D$18, 0), MATCH(G8708, 'Cond Compo'!C$16:C$19, 0)), ""))</f>
        <v/>
      </c>
      <c r="I8708" s="12" t="str">
        <f>IF($E8708 &lt;&gt; "", IF(E8708 = 0, "", VLOOKUP(E8708,'Cond Perturbation'!A:B,2,FALSE)),"")</f>
        <v/>
      </c>
      <c r="J8708" s="28"/>
      <c r="K8708" s="29" t="str">
        <f>IF($B8708 &lt;&gt; "", IF(C8708="Oui",IF(H8708=1,IF(E8708=0,Résultat!G$8,IF(J8708="No",Résultat!$G$8,Résultat!$G$7)),IF(H8708=2,IF(E8708=0,Résultat!G$9,IF(J8708="No",Résultat!$G$9,Résultat!$G$7)),Résultat!$G$7)),IF(C8708 = "Totale", IF(H8708=1,IF(E8708=0,Résultat!G$8,IF(J8708="No",Résultat!$G$9,Résultat!$G$7)),IF(H8708=2,IF(E8708=0,Résultat!G$9,IF(J8708="No",Résultat!$G$9,Résultat!$G$7)),Résultat!$G$7)),Résultat!$G$7)), "")</f>
        <v/>
      </c>
    </row>
    <row r="8709" spans="1:11" ht="20.100000000000001" customHeight="1">
      <c r="A8709" s="26"/>
      <c r="B8709" s="27"/>
      <c r="C8709" s="11" t="str">
        <f>IF($B8709 &lt;&gt; "",VLOOKUP(MID(B8709,3,5),'Recyclabilité Prod Matx'!C:F,2,FALSE), "")</f>
        <v/>
      </c>
      <c r="D8709" s="11" t="str">
        <f>IF($B8709 &lt;&gt; "",VLOOKUP(MID(B8709,3,5),'Recyclabilité Prod Matx'!C:F,3,FALSE),"")</f>
        <v/>
      </c>
      <c r="E8709" s="11" t="str">
        <f>IF($B8709 &lt;&gt; "",VLOOKUP(MID(B8709,3,5),'Recyclabilité Prod Matx'!C:F,4,FALSE), "")</f>
        <v/>
      </c>
      <c r="F8709" s="12" t="str">
        <f>IF($B8709 &lt;&gt; "", IF(C8709="Totale","",IF(D8709 = 0, "", VLOOKUP(D8709,'Cond Compo'!A:B,2,FALSE))),"")</f>
        <v/>
      </c>
      <c r="G8709" s="28"/>
      <c r="H8709" s="11" t="str">
        <f xml:space="preserve"> IF(C8709="Totale",2,IF($G8709 &lt;&gt; "", IF(D8709 = "E",MATCH(G8709, 'Cond Compo'!D$16:D$18, 0), MATCH(G8709, 'Cond Compo'!C$16:C$19, 0)), ""))</f>
        <v/>
      </c>
      <c r="I8709" s="12" t="str">
        <f>IF($E8709 &lt;&gt; "", IF(E8709 = 0, "", VLOOKUP(E8709,'Cond Perturbation'!A:B,2,FALSE)),"")</f>
        <v/>
      </c>
      <c r="J8709" s="28"/>
      <c r="K8709" s="29" t="str">
        <f>IF($B8709 &lt;&gt; "", IF(C8709="Oui",IF(H8709=1,IF(E8709=0,Résultat!G$8,IF(J8709="No",Résultat!$G$8,Résultat!$G$7)),IF(H8709=2,IF(E8709=0,Résultat!G$9,IF(J8709="No",Résultat!$G$9,Résultat!$G$7)),Résultat!$G$7)),IF(C8709 = "Totale", IF(H8709=1,IF(E8709=0,Résultat!G$8,IF(J8709="No",Résultat!$G$9,Résultat!$G$7)),IF(H8709=2,IF(E8709=0,Résultat!G$9,IF(J8709="No",Résultat!$G$9,Résultat!$G$7)),Résultat!$G$7)),Résultat!$G$7)), "")</f>
        <v/>
      </c>
    </row>
    <row r="8710" spans="1:11" ht="20.100000000000001" customHeight="1">
      <c r="A8710" s="26"/>
      <c r="B8710" s="27"/>
      <c r="C8710" s="11" t="str">
        <f>IF($B8710 &lt;&gt; "",VLOOKUP(MID(B8710,3,5),'Recyclabilité Prod Matx'!C:F,2,FALSE), "")</f>
        <v/>
      </c>
      <c r="D8710" s="11" t="str">
        <f>IF($B8710 &lt;&gt; "",VLOOKUP(MID(B8710,3,5),'Recyclabilité Prod Matx'!C:F,3,FALSE),"")</f>
        <v/>
      </c>
      <c r="E8710" s="11" t="str">
        <f>IF($B8710 &lt;&gt; "",VLOOKUP(MID(B8710,3,5),'Recyclabilité Prod Matx'!C:F,4,FALSE), "")</f>
        <v/>
      </c>
      <c r="F8710" s="12" t="str">
        <f>IF($B8710 &lt;&gt; "", IF(C8710="Totale","",IF(D8710 = 0, "", VLOOKUP(D8710,'Cond Compo'!A:B,2,FALSE))),"")</f>
        <v/>
      </c>
      <c r="G8710" s="28"/>
      <c r="H8710" s="11" t="str">
        <f xml:space="preserve"> IF(C8710="Totale",2,IF($G8710 &lt;&gt; "", IF(D8710 = "E",MATCH(G8710, 'Cond Compo'!D$16:D$18, 0), MATCH(G8710, 'Cond Compo'!C$16:C$19, 0)), ""))</f>
        <v/>
      </c>
      <c r="I8710" s="12" t="str">
        <f>IF($E8710 &lt;&gt; "", IF(E8710 = 0, "", VLOOKUP(E8710,'Cond Perturbation'!A:B,2,FALSE)),"")</f>
        <v/>
      </c>
      <c r="J8710" s="28"/>
      <c r="K8710" s="29" t="str">
        <f>IF($B8710 &lt;&gt; "", IF(C8710="Oui",IF(H8710=1,IF(E8710=0,Résultat!G$8,IF(J8710="No",Résultat!$G$8,Résultat!$G$7)),IF(H8710=2,IF(E8710=0,Résultat!G$9,IF(J8710="No",Résultat!$G$9,Résultat!$G$7)),Résultat!$G$7)),IF(C8710 = "Totale", IF(H8710=1,IF(E8710=0,Résultat!G$8,IF(J8710="No",Résultat!$G$9,Résultat!$G$7)),IF(H8710=2,IF(E8710=0,Résultat!G$9,IF(J8710="No",Résultat!$G$9,Résultat!$G$7)),Résultat!$G$7)),Résultat!$G$7)), "")</f>
        <v/>
      </c>
    </row>
    <row r="8711" spans="1:11" ht="20.100000000000001" customHeight="1">
      <c r="A8711" s="26"/>
      <c r="B8711" s="27"/>
      <c r="C8711" s="11" t="str">
        <f>IF($B8711 &lt;&gt; "",VLOOKUP(MID(B8711,3,5),'Recyclabilité Prod Matx'!C:F,2,FALSE), "")</f>
        <v/>
      </c>
      <c r="D8711" s="11" t="str">
        <f>IF($B8711 &lt;&gt; "",VLOOKUP(MID(B8711,3,5),'Recyclabilité Prod Matx'!C:F,3,FALSE),"")</f>
        <v/>
      </c>
      <c r="E8711" s="11" t="str">
        <f>IF($B8711 &lt;&gt; "",VLOOKUP(MID(B8711,3,5),'Recyclabilité Prod Matx'!C:F,4,FALSE), "")</f>
        <v/>
      </c>
      <c r="F8711" s="12" t="str">
        <f>IF($B8711 &lt;&gt; "", IF(C8711="Totale","",IF(D8711 = 0, "", VLOOKUP(D8711,'Cond Compo'!A:B,2,FALSE))),"")</f>
        <v/>
      </c>
      <c r="G8711" s="28"/>
      <c r="H8711" s="11" t="str">
        <f xml:space="preserve"> IF(C8711="Totale",2,IF($G8711 &lt;&gt; "", IF(D8711 = "E",MATCH(G8711, 'Cond Compo'!D$16:D$18, 0), MATCH(G8711, 'Cond Compo'!C$16:C$19, 0)), ""))</f>
        <v/>
      </c>
      <c r="I8711" s="12" t="str">
        <f>IF($E8711 &lt;&gt; "", IF(E8711 = 0, "", VLOOKUP(E8711,'Cond Perturbation'!A:B,2,FALSE)),"")</f>
        <v/>
      </c>
      <c r="J8711" s="28"/>
      <c r="K8711" s="29" t="str">
        <f>IF($B8711 &lt;&gt; "", IF(C8711="Oui",IF(H8711=1,IF(E8711=0,Résultat!G$8,IF(J8711="No",Résultat!$G$8,Résultat!$G$7)),IF(H8711=2,IF(E8711=0,Résultat!G$9,IF(J8711="No",Résultat!$G$9,Résultat!$G$7)),Résultat!$G$7)),IF(C8711 = "Totale", IF(H8711=1,IF(E8711=0,Résultat!G$8,IF(J8711="No",Résultat!$G$9,Résultat!$G$7)),IF(H8711=2,IF(E8711=0,Résultat!G$9,IF(J8711="No",Résultat!$G$9,Résultat!$G$7)),Résultat!$G$7)),Résultat!$G$7)), "")</f>
        <v/>
      </c>
    </row>
    <row r="8712" spans="1:11" ht="20.100000000000001" customHeight="1">
      <c r="A8712" s="26"/>
      <c r="B8712" s="27"/>
      <c r="C8712" s="11" t="str">
        <f>IF($B8712 &lt;&gt; "",VLOOKUP(MID(B8712,3,5),'Recyclabilité Prod Matx'!C:F,2,FALSE), "")</f>
        <v/>
      </c>
      <c r="D8712" s="11" t="str">
        <f>IF($B8712 &lt;&gt; "",VLOOKUP(MID(B8712,3,5),'Recyclabilité Prod Matx'!C:F,3,FALSE),"")</f>
        <v/>
      </c>
      <c r="E8712" s="11" t="str">
        <f>IF($B8712 &lt;&gt; "",VLOOKUP(MID(B8712,3,5),'Recyclabilité Prod Matx'!C:F,4,FALSE), "")</f>
        <v/>
      </c>
      <c r="F8712" s="12" t="str">
        <f>IF($B8712 &lt;&gt; "", IF(C8712="Totale","",IF(D8712 = 0, "", VLOOKUP(D8712,'Cond Compo'!A:B,2,FALSE))),"")</f>
        <v/>
      </c>
      <c r="G8712" s="28"/>
      <c r="H8712" s="11" t="str">
        <f xml:space="preserve"> IF(C8712="Totale",2,IF($G8712 &lt;&gt; "", IF(D8712 = "E",MATCH(G8712, 'Cond Compo'!D$16:D$18, 0), MATCH(G8712, 'Cond Compo'!C$16:C$19, 0)), ""))</f>
        <v/>
      </c>
      <c r="I8712" s="12" t="str">
        <f>IF($E8712 &lt;&gt; "", IF(E8712 = 0, "", VLOOKUP(E8712,'Cond Perturbation'!A:B,2,FALSE)),"")</f>
        <v/>
      </c>
      <c r="J8712" s="28"/>
      <c r="K8712" s="29" t="str">
        <f>IF($B8712 &lt;&gt; "", IF(C8712="Oui",IF(H8712=1,IF(E8712=0,Résultat!G$8,IF(J8712="No",Résultat!$G$8,Résultat!$G$7)),IF(H8712=2,IF(E8712=0,Résultat!G$9,IF(J8712="No",Résultat!$G$9,Résultat!$G$7)),Résultat!$G$7)),IF(C8712 = "Totale", IF(H8712=1,IF(E8712=0,Résultat!G$8,IF(J8712="No",Résultat!$G$9,Résultat!$G$7)),IF(H8712=2,IF(E8712=0,Résultat!G$9,IF(J8712="No",Résultat!$G$9,Résultat!$G$7)),Résultat!$G$7)),Résultat!$G$7)), "")</f>
        <v/>
      </c>
    </row>
    <row r="8713" spans="1:11" ht="20.100000000000001" customHeight="1">
      <c r="A8713" s="26"/>
      <c r="B8713" s="27"/>
      <c r="C8713" s="11" t="str">
        <f>IF($B8713 &lt;&gt; "",VLOOKUP(MID(B8713,3,5),'Recyclabilité Prod Matx'!C:F,2,FALSE), "")</f>
        <v/>
      </c>
      <c r="D8713" s="11" t="str">
        <f>IF($B8713 &lt;&gt; "",VLOOKUP(MID(B8713,3,5),'Recyclabilité Prod Matx'!C:F,3,FALSE),"")</f>
        <v/>
      </c>
      <c r="E8713" s="11" t="str">
        <f>IF($B8713 &lt;&gt; "",VLOOKUP(MID(B8713,3,5),'Recyclabilité Prod Matx'!C:F,4,FALSE), "")</f>
        <v/>
      </c>
      <c r="F8713" s="12" t="str">
        <f>IF($B8713 &lt;&gt; "", IF(C8713="Totale","",IF(D8713 = 0, "", VLOOKUP(D8713,'Cond Compo'!A:B,2,FALSE))),"")</f>
        <v/>
      </c>
      <c r="G8713" s="28"/>
      <c r="H8713" s="11" t="str">
        <f xml:space="preserve"> IF(C8713="Totale",2,IF($G8713 &lt;&gt; "", IF(D8713 = "E",MATCH(G8713, 'Cond Compo'!D$16:D$18, 0), MATCH(G8713, 'Cond Compo'!C$16:C$19, 0)), ""))</f>
        <v/>
      </c>
      <c r="I8713" s="12" t="str">
        <f>IF($E8713 &lt;&gt; "", IF(E8713 = 0, "", VLOOKUP(E8713,'Cond Perturbation'!A:B,2,FALSE)),"")</f>
        <v/>
      </c>
      <c r="J8713" s="28"/>
      <c r="K8713" s="29" t="str">
        <f>IF($B8713 &lt;&gt; "", IF(C8713="Oui",IF(H8713=1,IF(E8713=0,Résultat!G$8,IF(J8713="No",Résultat!$G$8,Résultat!$G$7)),IF(H8713=2,IF(E8713=0,Résultat!G$9,IF(J8713="No",Résultat!$G$9,Résultat!$G$7)),Résultat!$G$7)),IF(C8713 = "Totale", IF(H8713=1,IF(E8713=0,Résultat!G$8,IF(J8713="No",Résultat!$G$9,Résultat!$G$7)),IF(H8713=2,IF(E8713=0,Résultat!G$9,IF(J8713="No",Résultat!$G$9,Résultat!$G$7)),Résultat!$G$7)),Résultat!$G$7)), "")</f>
        <v/>
      </c>
    </row>
    <row r="8714" spans="1:11" ht="20.100000000000001" customHeight="1">
      <c r="A8714" s="26"/>
      <c r="B8714" s="27"/>
      <c r="C8714" s="11" t="str">
        <f>IF($B8714 &lt;&gt; "",VLOOKUP(MID(B8714,3,5),'Recyclabilité Prod Matx'!C:F,2,FALSE), "")</f>
        <v/>
      </c>
      <c r="D8714" s="11" t="str">
        <f>IF($B8714 &lt;&gt; "",VLOOKUP(MID(B8714,3,5),'Recyclabilité Prod Matx'!C:F,3,FALSE),"")</f>
        <v/>
      </c>
      <c r="E8714" s="11" t="str">
        <f>IF($B8714 &lt;&gt; "",VLOOKUP(MID(B8714,3,5),'Recyclabilité Prod Matx'!C:F,4,FALSE), "")</f>
        <v/>
      </c>
      <c r="F8714" s="12" t="str">
        <f>IF($B8714 &lt;&gt; "", IF(C8714="Totale","",IF(D8714 = 0, "", VLOOKUP(D8714,'Cond Compo'!A:B,2,FALSE))),"")</f>
        <v/>
      </c>
      <c r="G8714" s="28"/>
      <c r="H8714" s="11" t="str">
        <f xml:space="preserve"> IF(C8714="Totale",2,IF($G8714 &lt;&gt; "", IF(D8714 = "E",MATCH(G8714, 'Cond Compo'!D$16:D$18, 0), MATCH(G8714, 'Cond Compo'!C$16:C$19, 0)), ""))</f>
        <v/>
      </c>
      <c r="I8714" s="12" t="str">
        <f>IF($E8714 &lt;&gt; "", IF(E8714 = 0, "", VLOOKUP(E8714,'Cond Perturbation'!A:B,2,FALSE)),"")</f>
        <v/>
      </c>
      <c r="J8714" s="28"/>
      <c r="K8714" s="29" t="str">
        <f>IF($B8714 &lt;&gt; "", IF(C8714="Oui",IF(H8714=1,IF(E8714=0,Résultat!G$8,IF(J8714="No",Résultat!$G$8,Résultat!$G$7)),IF(H8714=2,IF(E8714=0,Résultat!G$9,IF(J8714="No",Résultat!$G$9,Résultat!$G$7)),Résultat!$G$7)),IF(C8714 = "Totale", IF(H8714=1,IF(E8714=0,Résultat!G$8,IF(J8714="No",Résultat!$G$9,Résultat!$G$7)),IF(H8714=2,IF(E8714=0,Résultat!G$9,IF(J8714="No",Résultat!$G$9,Résultat!$G$7)),Résultat!$G$7)),Résultat!$G$7)), "")</f>
        <v/>
      </c>
    </row>
    <row r="8715" spans="1:11" ht="20.100000000000001" customHeight="1">
      <c r="A8715" s="26"/>
      <c r="B8715" s="27"/>
      <c r="C8715" s="11" t="str">
        <f>IF($B8715 &lt;&gt; "",VLOOKUP(MID(B8715,3,5),'Recyclabilité Prod Matx'!C:F,2,FALSE), "")</f>
        <v/>
      </c>
      <c r="D8715" s="11" t="str">
        <f>IF($B8715 &lt;&gt; "",VLOOKUP(MID(B8715,3,5),'Recyclabilité Prod Matx'!C:F,3,FALSE),"")</f>
        <v/>
      </c>
      <c r="E8715" s="11" t="str">
        <f>IF($B8715 &lt;&gt; "",VLOOKUP(MID(B8715,3,5),'Recyclabilité Prod Matx'!C:F,4,FALSE), "")</f>
        <v/>
      </c>
      <c r="F8715" s="12" t="str">
        <f>IF($B8715 &lt;&gt; "", IF(C8715="Totale","",IF(D8715 = 0, "", VLOOKUP(D8715,'Cond Compo'!A:B,2,FALSE))),"")</f>
        <v/>
      </c>
      <c r="G8715" s="28"/>
      <c r="H8715" s="11" t="str">
        <f xml:space="preserve"> IF(C8715="Totale",2,IF($G8715 &lt;&gt; "", IF(D8715 = "E",MATCH(G8715, 'Cond Compo'!D$16:D$18, 0), MATCH(G8715, 'Cond Compo'!C$16:C$19, 0)), ""))</f>
        <v/>
      </c>
      <c r="I8715" s="12" t="str">
        <f>IF($E8715 &lt;&gt; "", IF(E8715 = 0, "", VLOOKUP(E8715,'Cond Perturbation'!A:B,2,FALSE)),"")</f>
        <v/>
      </c>
      <c r="J8715" s="28"/>
      <c r="K8715" s="29" t="str">
        <f>IF($B8715 &lt;&gt; "", IF(C8715="Oui",IF(H8715=1,IF(E8715=0,Résultat!G$8,IF(J8715="No",Résultat!$G$8,Résultat!$G$7)),IF(H8715=2,IF(E8715=0,Résultat!G$9,IF(J8715="No",Résultat!$G$9,Résultat!$G$7)),Résultat!$G$7)),IF(C8715 = "Totale", IF(H8715=1,IF(E8715=0,Résultat!G$8,IF(J8715="No",Résultat!$G$9,Résultat!$G$7)),IF(H8715=2,IF(E8715=0,Résultat!G$9,IF(J8715="No",Résultat!$G$9,Résultat!$G$7)),Résultat!$G$7)),Résultat!$G$7)), "")</f>
        <v/>
      </c>
    </row>
    <row r="8716" spans="1:11" ht="20.100000000000001" customHeight="1">
      <c r="A8716" s="26"/>
      <c r="B8716" s="27"/>
      <c r="C8716" s="11" t="str">
        <f>IF($B8716 &lt;&gt; "",VLOOKUP(MID(B8716,3,5),'Recyclabilité Prod Matx'!C:F,2,FALSE), "")</f>
        <v/>
      </c>
      <c r="D8716" s="11" t="str">
        <f>IF($B8716 &lt;&gt; "",VLOOKUP(MID(B8716,3,5),'Recyclabilité Prod Matx'!C:F,3,FALSE),"")</f>
        <v/>
      </c>
      <c r="E8716" s="11" t="str">
        <f>IF($B8716 &lt;&gt; "",VLOOKUP(MID(B8716,3,5),'Recyclabilité Prod Matx'!C:F,4,FALSE), "")</f>
        <v/>
      </c>
      <c r="F8716" s="12" t="str">
        <f>IF($B8716 &lt;&gt; "", IF(C8716="Totale","",IF(D8716 = 0, "", VLOOKUP(D8716,'Cond Compo'!A:B,2,FALSE))),"")</f>
        <v/>
      </c>
      <c r="G8716" s="28"/>
      <c r="H8716" s="11" t="str">
        <f xml:space="preserve"> IF(C8716="Totale",2,IF($G8716 &lt;&gt; "", IF(D8716 = "E",MATCH(G8716, 'Cond Compo'!D$16:D$18, 0), MATCH(G8716, 'Cond Compo'!C$16:C$19, 0)), ""))</f>
        <v/>
      </c>
      <c r="I8716" s="12" t="str">
        <f>IF($E8716 &lt;&gt; "", IF(E8716 = 0, "", VLOOKUP(E8716,'Cond Perturbation'!A:B,2,FALSE)),"")</f>
        <v/>
      </c>
      <c r="J8716" s="28"/>
      <c r="K8716" s="29" t="str">
        <f>IF($B8716 &lt;&gt; "", IF(C8716="Oui",IF(H8716=1,IF(E8716=0,Résultat!G$8,IF(J8716="No",Résultat!$G$8,Résultat!$G$7)),IF(H8716=2,IF(E8716=0,Résultat!G$9,IF(J8716="No",Résultat!$G$9,Résultat!$G$7)),Résultat!$G$7)),IF(C8716 = "Totale", IF(H8716=1,IF(E8716=0,Résultat!G$8,IF(J8716="No",Résultat!$G$9,Résultat!$G$7)),IF(H8716=2,IF(E8716=0,Résultat!G$9,IF(J8716="No",Résultat!$G$9,Résultat!$G$7)),Résultat!$G$7)),Résultat!$G$7)), "")</f>
        <v/>
      </c>
    </row>
    <row r="8717" spans="1:11" ht="20.100000000000001" customHeight="1">
      <c r="A8717" s="26"/>
      <c r="B8717" s="27"/>
      <c r="C8717" s="11" t="str">
        <f>IF($B8717 &lt;&gt; "",VLOOKUP(MID(B8717,3,5),'Recyclabilité Prod Matx'!C:F,2,FALSE), "")</f>
        <v/>
      </c>
      <c r="D8717" s="11" t="str">
        <f>IF($B8717 &lt;&gt; "",VLOOKUP(MID(B8717,3,5),'Recyclabilité Prod Matx'!C:F,3,FALSE),"")</f>
        <v/>
      </c>
      <c r="E8717" s="11" t="str">
        <f>IF($B8717 &lt;&gt; "",VLOOKUP(MID(B8717,3,5),'Recyclabilité Prod Matx'!C:F,4,FALSE), "")</f>
        <v/>
      </c>
      <c r="F8717" s="12" t="str">
        <f>IF($B8717 &lt;&gt; "", IF(C8717="Totale","",IF(D8717 = 0, "", VLOOKUP(D8717,'Cond Compo'!A:B,2,FALSE))),"")</f>
        <v/>
      </c>
      <c r="G8717" s="28"/>
      <c r="H8717" s="11" t="str">
        <f xml:space="preserve"> IF(C8717="Totale",2,IF($G8717 &lt;&gt; "", IF(D8717 = "E",MATCH(G8717, 'Cond Compo'!D$16:D$18, 0), MATCH(G8717, 'Cond Compo'!C$16:C$19, 0)), ""))</f>
        <v/>
      </c>
      <c r="I8717" s="12" t="str">
        <f>IF($E8717 &lt;&gt; "", IF(E8717 = 0, "", VLOOKUP(E8717,'Cond Perturbation'!A:B,2,FALSE)),"")</f>
        <v/>
      </c>
      <c r="J8717" s="28"/>
      <c r="K8717" s="29" t="str">
        <f>IF($B8717 &lt;&gt; "", IF(C8717="Oui",IF(H8717=1,IF(E8717=0,Résultat!G$8,IF(J8717="No",Résultat!$G$8,Résultat!$G$7)),IF(H8717=2,IF(E8717=0,Résultat!G$9,IF(J8717="No",Résultat!$G$9,Résultat!$G$7)),Résultat!$G$7)),IF(C8717 = "Totale", IF(H8717=1,IF(E8717=0,Résultat!G$8,IF(J8717="No",Résultat!$G$9,Résultat!$G$7)),IF(H8717=2,IF(E8717=0,Résultat!G$9,IF(J8717="No",Résultat!$G$9,Résultat!$G$7)),Résultat!$G$7)),Résultat!$G$7)), "")</f>
        <v/>
      </c>
    </row>
    <row r="8718" spans="1:11" ht="20.100000000000001" customHeight="1">
      <c r="A8718" s="26"/>
      <c r="B8718" s="27"/>
      <c r="C8718" s="11" t="str">
        <f>IF($B8718 &lt;&gt; "",VLOOKUP(MID(B8718,3,5),'Recyclabilité Prod Matx'!C:F,2,FALSE), "")</f>
        <v/>
      </c>
      <c r="D8718" s="11" t="str">
        <f>IF($B8718 &lt;&gt; "",VLOOKUP(MID(B8718,3,5),'Recyclabilité Prod Matx'!C:F,3,FALSE),"")</f>
        <v/>
      </c>
      <c r="E8718" s="11" t="str">
        <f>IF($B8718 &lt;&gt; "",VLOOKUP(MID(B8718,3,5),'Recyclabilité Prod Matx'!C:F,4,FALSE), "")</f>
        <v/>
      </c>
      <c r="F8718" s="12" t="str">
        <f>IF($B8718 &lt;&gt; "", IF(C8718="Totale","",IF(D8718 = 0, "", VLOOKUP(D8718,'Cond Compo'!A:B,2,FALSE))),"")</f>
        <v/>
      </c>
      <c r="G8718" s="28"/>
      <c r="H8718" s="11" t="str">
        <f xml:space="preserve"> IF(C8718="Totale",2,IF($G8718 &lt;&gt; "", IF(D8718 = "E",MATCH(G8718, 'Cond Compo'!D$16:D$18, 0), MATCH(G8718, 'Cond Compo'!C$16:C$19, 0)), ""))</f>
        <v/>
      </c>
      <c r="I8718" s="12" t="str">
        <f>IF($E8718 &lt;&gt; "", IF(E8718 = 0, "", VLOOKUP(E8718,'Cond Perturbation'!A:B,2,FALSE)),"")</f>
        <v/>
      </c>
      <c r="J8718" s="28"/>
      <c r="K8718" s="29" t="str">
        <f>IF($B8718 &lt;&gt; "", IF(C8718="Oui",IF(H8718=1,IF(E8718=0,Résultat!G$8,IF(J8718="No",Résultat!$G$8,Résultat!$G$7)),IF(H8718=2,IF(E8718=0,Résultat!G$9,IF(J8718="No",Résultat!$G$9,Résultat!$G$7)),Résultat!$G$7)),IF(C8718 = "Totale", IF(H8718=1,IF(E8718=0,Résultat!G$8,IF(J8718="No",Résultat!$G$9,Résultat!$G$7)),IF(H8718=2,IF(E8718=0,Résultat!G$9,IF(J8718="No",Résultat!$G$9,Résultat!$G$7)),Résultat!$G$7)),Résultat!$G$7)), "")</f>
        <v/>
      </c>
    </row>
    <row r="8719" spans="1:11" ht="20.100000000000001" customHeight="1">
      <c r="A8719" s="26"/>
      <c r="B8719" s="27"/>
      <c r="C8719" s="11" t="str">
        <f>IF($B8719 &lt;&gt; "",VLOOKUP(MID(B8719,3,5),'Recyclabilité Prod Matx'!C:F,2,FALSE), "")</f>
        <v/>
      </c>
      <c r="D8719" s="11" t="str">
        <f>IF($B8719 &lt;&gt; "",VLOOKUP(MID(B8719,3,5),'Recyclabilité Prod Matx'!C:F,3,FALSE),"")</f>
        <v/>
      </c>
      <c r="E8719" s="11" t="str">
        <f>IF($B8719 &lt;&gt; "",VLOOKUP(MID(B8719,3,5),'Recyclabilité Prod Matx'!C:F,4,FALSE), "")</f>
        <v/>
      </c>
      <c r="F8719" s="12" t="str">
        <f>IF($B8719 &lt;&gt; "", IF(C8719="Totale","",IF(D8719 = 0, "", VLOOKUP(D8719,'Cond Compo'!A:B,2,FALSE))),"")</f>
        <v/>
      </c>
      <c r="G8719" s="28"/>
      <c r="H8719" s="11" t="str">
        <f xml:space="preserve"> IF(C8719="Totale",2,IF($G8719 &lt;&gt; "", IF(D8719 = "E",MATCH(G8719, 'Cond Compo'!D$16:D$18, 0), MATCH(G8719, 'Cond Compo'!C$16:C$19, 0)), ""))</f>
        <v/>
      </c>
      <c r="I8719" s="12" t="str">
        <f>IF($E8719 &lt;&gt; "", IF(E8719 = 0, "", VLOOKUP(E8719,'Cond Perturbation'!A:B,2,FALSE)),"")</f>
        <v/>
      </c>
      <c r="J8719" s="28"/>
      <c r="K8719" s="29" t="str">
        <f>IF($B8719 &lt;&gt; "", IF(C8719="Oui",IF(H8719=1,IF(E8719=0,Résultat!G$8,IF(J8719="No",Résultat!$G$8,Résultat!$G$7)),IF(H8719=2,IF(E8719=0,Résultat!G$9,IF(J8719="No",Résultat!$G$9,Résultat!$G$7)),Résultat!$G$7)),IF(C8719 = "Totale", IF(H8719=1,IF(E8719=0,Résultat!G$8,IF(J8719="No",Résultat!$G$9,Résultat!$G$7)),IF(H8719=2,IF(E8719=0,Résultat!G$9,IF(J8719="No",Résultat!$G$9,Résultat!$G$7)),Résultat!$G$7)),Résultat!$G$7)), "")</f>
        <v/>
      </c>
    </row>
    <row r="8720" spans="1:11" ht="20.100000000000001" customHeight="1">
      <c r="A8720" s="26"/>
      <c r="B8720" s="27"/>
      <c r="C8720" s="11" t="str">
        <f>IF($B8720 &lt;&gt; "",VLOOKUP(MID(B8720,3,5),'Recyclabilité Prod Matx'!C:F,2,FALSE), "")</f>
        <v/>
      </c>
      <c r="D8720" s="11" t="str">
        <f>IF($B8720 &lt;&gt; "",VLOOKUP(MID(B8720,3,5),'Recyclabilité Prod Matx'!C:F,3,FALSE),"")</f>
        <v/>
      </c>
      <c r="E8720" s="11" t="str">
        <f>IF($B8720 &lt;&gt; "",VLOOKUP(MID(B8720,3,5),'Recyclabilité Prod Matx'!C:F,4,FALSE), "")</f>
        <v/>
      </c>
      <c r="F8720" s="12" t="str">
        <f>IF($B8720 &lt;&gt; "", IF(C8720="Totale","",IF(D8720 = 0, "", VLOOKUP(D8720,'Cond Compo'!A:B,2,FALSE))),"")</f>
        <v/>
      </c>
      <c r="G8720" s="28"/>
      <c r="H8720" s="11" t="str">
        <f xml:space="preserve"> IF(C8720="Totale",2,IF($G8720 &lt;&gt; "", IF(D8720 = "E",MATCH(G8720, 'Cond Compo'!D$16:D$18, 0), MATCH(G8720, 'Cond Compo'!C$16:C$19, 0)), ""))</f>
        <v/>
      </c>
      <c r="I8720" s="12" t="str">
        <f>IF($E8720 &lt;&gt; "", IF(E8720 = 0, "", VLOOKUP(E8720,'Cond Perturbation'!A:B,2,FALSE)),"")</f>
        <v/>
      </c>
      <c r="J8720" s="28"/>
      <c r="K8720" s="29" t="str">
        <f>IF($B8720 &lt;&gt; "", IF(C8720="Oui",IF(H8720=1,IF(E8720=0,Résultat!G$8,IF(J8720="No",Résultat!$G$8,Résultat!$G$7)),IF(H8720=2,IF(E8720=0,Résultat!G$9,IF(J8720="No",Résultat!$G$9,Résultat!$G$7)),Résultat!$G$7)),IF(C8720 = "Totale", IF(H8720=1,IF(E8720=0,Résultat!G$8,IF(J8720="No",Résultat!$G$9,Résultat!$G$7)),IF(H8720=2,IF(E8720=0,Résultat!G$9,IF(J8720="No",Résultat!$G$9,Résultat!$G$7)),Résultat!$G$7)),Résultat!$G$7)), "")</f>
        <v/>
      </c>
    </row>
    <row r="8721" spans="1:11" ht="20.100000000000001" customHeight="1">
      <c r="A8721" s="26"/>
      <c r="B8721" s="27"/>
      <c r="C8721" s="11" t="str">
        <f>IF($B8721 &lt;&gt; "",VLOOKUP(MID(B8721,3,5),'Recyclabilité Prod Matx'!C:F,2,FALSE), "")</f>
        <v/>
      </c>
      <c r="D8721" s="11" t="str">
        <f>IF($B8721 &lt;&gt; "",VLOOKUP(MID(B8721,3,5),'Recyclabilité Prod Matx'!C:F,3,FALSE),"")</f>
        <v/>
      </c>
      <c r="E8721" s="11" t="str">
        <f>IF($B8721 &lt;&gt; "",VLOOKUP(MID(B8721,3,5),'Recyclabilité Prod Matx'!C:F,4,FALSE), "")</f>
        <v/>
      </c>
      <c r="F8721" s="12" t="str">
        <f>IF($B8721 &lt;&gt; "", IF(C8721="Totale","",IF(D8721 = 0, "", VLOOKUP(D8721,'Cond Compo'!A:B,2,FALSE))),"")</f>
        <v/>
      </c>
      <c r="G8721" s="28"/>
      <c r="H8721" s="11" t="str">
        <f xml:space="preserve"> IF(C8721="Totale",2,IF($G8721 &lt;&gt; "", IF(D8721 = "E",MATCH(G8721, 'Cond Compo'!D$16:D$18, 0), MATCH(G8721, 'Cond Compo'!C$16:C$19, 0)), ""))</f>
        <v/>
      </c>
      <c r="I8721" s="12" t="str">
        <f>IF($E8721 &lt;&gt; "", IF(E8721 = 0, "", VLOOKUP(E8721,'Cond Perturbation'!A:B,2,FALSE)),"")</f>
        <v/>
      </c>
      <c r="J8721" s="28"/>
      <c r="K8721" s="29" t="str">
        <f>IF($B8721 &lt;&gt; "", IF(C8721="Oui",IF(H8721=1,IF(E8721=0,Résultat!G$8,IF(J8721="No",Résultat!$G$8,Résultat!$G$7)),IF(H8721=2,IF(E8721=0,Résultat!G$9,IF(J8721="No",Résultat!$G$9,Résultat!$G$7)),Résultat!$G$7)),IF(C8721 = "Totale", IF(H8721=1,IF(E8721=0,Résultat!G$8,IF(J8721="No",Résultat!$G$9,Résultat!$G$7)),IF(H8721=2,IF(E8721=0,Résultat!G$9,IF(J8721="No",Résultat!$G$9,Résultat!$G$7)),Résultat!$G$7)),Résultat!$G$7)), "")</f>
        <v/>
      </c>
    </row>
    <row r="8722" spans="1:11" ht="20.100000000000001" customHeight="1">
      <c r="A8722" s="26"/>
      <c r="B8722" s="27"/>
      <c r="C8722" s="11" t="str">
        <f>IF($B8722 &lt;&gt; "",VLOOKUP(MID(B8722,3,5),'Recyclabilité Prod Matx'!C:F,2,FALSE), "")</f>
        <v/>
      </c>
      <c r="D8722" s="11" t="str">
        <f>IF($B8722 &lt;&gt; "",VLOOKUP(MID(B8722,3,5),'Recyclabilité Prod Matx'!C:F,3,FALSE),"")</f>
        <v/>
      </c>
      <c r="E8722" s="11" t="str">
        <f>IF($B8722 &lt;&gt; "",VLOOKUP(MID(B8722,3,5),'Recyclabilité Prod Matx'!C:F,4,FALSE), "")</f>
        <v/>
      </c>
      <c r="F8722" s="12" t="str">
        <f>IF($B8722 &lt;&gt; "", IF(C8722="Totale","",IF(D8722 = 0, "", VLOOKUP(D8722,'Cond Compo'!A:B,2,FALSE))),"")</f>
        <v/>
      </c>
      <c r="G8722" s="28"/>
      <c r="H8722" s="11" t="str">
        <f xml:space="preserve"> IF(C8722="Totale",2,IF($G8722 &lt;&gt; "", IF(D8722 = "E",MATCH(G8722, 'Cond Compo'!D$16:D$18, 0), MATCH(G8722, 'Cond Compo'!C$16:C$19, 0)), ""))</f>
        <v/>
      </c>
      <c r="I8722" s="12" t="str">
        <f>IF($E8722 &lt;&gt; "", IF(E8722 = 0, "", VLOOKUP(E8722,'Cond Perturbation'!A:B,2,FALSE)),"")</f>
        <v/>
      </c>
      <c r="J8722" s="28"/>
      <c r="K8722" s="29" t="str">
        <f>IF($B8722 &lt;&gt; "", IF(C8722="Oui",IF(H8722=1,IF(E8722=0,Résultat!G$8,IF(J8722="No",Résultat!$G$8,Résultat!$G$7)),IF(H8722=2,IF(E8722=0,Résultat!G$9,IF(J8722="No",Résultat!$G$9,Résultat!$G$7)),Résultat!$G$7)),IF(C8722 = "Totale", IF(H8722=1,IF(E8722=0,Résultat!G$8,IF(J8722="No",Résultat!$G$9,Résultat!$G$7)),IF(H8722=2,IF(E8722=0,Résultat!G$9,IF(J8722="No",Résultat!$G$9,Résultat!$G$7)),Résultat!$G$7)),Résultat!$G$7)), "")</f>
        <v/>
      </c>
    </row>
    <row r="8723" spans="1:11" ht="20.100000000000001" customHeight="1">
      <c r="A8723" s="26"/>
      <c r="B8723" s="27"/>
      <c r="C8723" s="11" t="str">
        <f>IF($B8723 &lt;&gt; "",VLOOKUP(MID(B8723,3,5),'Recyclabilité Prod Matx'!C:F,2,FALSE), "")</f>
        <v/>
      </c>
      <c r="D8723" s="11" t="str">
        <f>IF($B8723 &lt;&gt; "",VLOOKUP(MID(B8723,3,5),'Recyclabilité Prod Matx'!C:F,3,FALSE),"")</f>
        <v/>
      </c>
      <c r="E8723" s="11" t="str">
        <f>IF($B8723 &lt;&gt; "",VLOOKUP(MID(B8723,3,5),'Recyclabilité Prod Matx'!C:F,4,FALSE), "")</f>
        <v/>
      </c>
      <c r="F8723" s="12" t="str">
        <f>IF($B8723 &lt;&gt; "", IF(C8723="Totale","",IF(D8723 = 0, "", VLOOKUP(D8723,'Cond Compo'!A:B,2,FALSE))),"")</f>
        <v/>
      </c>
      <c r="G8723" s="28"/>
      <c r="H8723" s="11" t="str">
        <f xml:space="preserve"> IF(C8723="Totale",2,IF($G8723 &lt;&gt; "", IF(D8723 = "E",MATCH(G8723, 'Cond Compo'!D$16:D$18, 0), MATCH(G8723, 'Cond Compo'!C$16:C$19, 0)), ""))</f>
        <v/>
      </c>
      <c r="I8723" s="12" t="str">
        <f>IF($E8723 &lt;&gt; "", IF(E8723 = 0, "", VLOOKUP(E8723,'Cond Perturbation'!A:B,2,FALSE)),"")</f>
        <v/>
      </c>
      <c r="J8723" s="28"/>
      <c r="K8723" s="29" t="str">
        <f>IF($B8723 &lt;&gt; "", IF(C8723="Oui",IF(H8723=1,IF(E8723=0,Résultat!G$8,IF(J8723="No",Résultat!$G$8,Résultat!$G$7)),IF(H8723=2,IF(E8723=0,Résultat!G$9,IF(J8723="No",Résultat!$G$9,Résultat!$G$7)),Résultat!$G$7)),IF(C8723 = "Totale", IF(H8723=1,IF(E8723=0,Résultat!G$8,IF(J8723="No",Résultat!$G$9,Résultat!$G$7)),IF(H8723=2,IF(E8723=0,Résultat!G$9,IF(J8723="No",Résultat!$G$9,Résultat!$G$7)),Résultat!$G$7)),Résultat!$G$7)), "")</f>
        <v/>
      </c>
    </row>
    <row r="8724" spans="1:11" ht="20.100000000000001" customHeight="1">
      <c r="A8724" s="26"/>
      <c r="B8724" s="27"/>
      <c r="C8724" s="11" t="str">
        <f>IF($B8724 &lt;&gt; "",VLOOKUP(MID(B8724,3,5),'Recyclabilité Prod Matx'!C:F,2,FALSE), "")</f>
        <v/>
      </c>
      <c r="D8724" s="11" t="str">
        <f>IF($B8724 &lt;&gt; "",VLOOKUP(MID(B8724,3,5),'Recyclabilité Prod Matx'!C:F,3,FALSE),"")</f>
        <v/>
      </c>
      <c r="E8724" s="11" t="str">
        <f>IF($B8724 &lt;&gt; "",VLOOKUP(MID(B8724,3,5),'Recyclabilité Prod Matx'!C:F,4,FALSE), "")</f>
        <v/>
      </c>
      <c r="F8724" s="12" t="str">
        <f>IF($B8724 &lt;&gt; "", IF(C8724="Totale","",IF(D8724 = 0, "", VLOOKUP(D8724,'Cond Compo'!A:B,2,FALSE))),"")</f>
        <v/>
      </c>
      <c r="G8724" s="28"/>
      <c r="H8724" s="11" t="str">
        <f xml:space="preserve"> IF(C8724="Totale",2,IF($G8724 &lt;&gt; "", IF(D8724 = "E",MATCH(G8724, 'Cond Compo'!D$16:D$18, 0), MATCH(G8724, 'Cond Compo'!C$16:C$19, 0)), ""))</f>
        <v/>
      </c>
      <c r="I8724" s="12" t="str">
        <f>IF($E8724 &lt;&gt; "", IF(E8724 = 0, "", VLOOKUP(E8724,'Cond Perturbation'!A:B,2,FALSE)),"")</f>
        <v/>
      </c>
      <c r="J8724" s="28"/>
      <c r="K8724" s="29" t="str">
        <f>IF($B8724 &lt;&gt; "", IF(C8724="Oui",IF(H8724=1,IF(E8724=0,Résultat!G$8,IF(J8724="No",Résultat!$G$8,Résultat!$G$7)),IF(H8724=2,IF(E8724=0,Résultat!G$9,IF(J8724="No",Résultat!$G$9,Résultat!$G$7)),Résultat!$G$7)),IF(C8724 = "Totale", IF(H8724=1,IF(E8724=0,Résultat!G$8,IF(J8724="No",Résultat!$G$9,Résultat!$G$7)),IF(H8724=2,IF(E8724=0,Résultat!G$9,IF(J8724="No",Résultat!$G$9,Résultat!$G$7)),Résultat!$G$7)),Résultat!$G$7)), "")</f>
        <v/>
      </c>
    </row>
    <row r="8725" spans="1:11" ht="20.100000000000001" customHeight="1">
      <c r="A8725" s="26"/>
      <c r="B8725" s="27"/>
      <c r="C8725" s="11" t="str">
        <f>IF($B8725 &lt;&gt; "",VLOOKUP(MID(B8725,3,5),'Recyclabilité Prod Matx'!C:F,2,FALSE), "")</f>
        <v/>
      </c>
      <c r="D8725" s="11" t="str">
        <f>IF($B8725 &lt;&gt; "",VLOOKUP(MID(B8725,3,5),'Recyclabilité Prod Matx'!C:F,3,FALSE),"")</f>
        <v/>
      </c>
      <c r="E8725" s="11" t="str">
        <f>IF($B8725 &lt;&gt; "",VLOOKUP(MID(B8725,3,5),'Recyclabilité Prod Matx'!C:F,4,FALSE), "")</f>
        <v/>
      </c>
      <c r="F8725" s="12" t="str">
        <f>IF($B8725 &lt;&gt; "", IF(C8725="Totale","",IF(D8725 = 0, "", VLOOKUP(D8725,'Cond Compo'!A:B,2,FALSE))),"")</f>
        <v/>
      </c>
      <c r="G8725" s="28"/>
      <c r="H8725" s="11" t="str">
        <f xml:space="preserve"> IF(C8725="Totale",2,IF($G8725 &lt;&gt; "", IF(D8725 = "E",MATCH(G8725, 'Cond Compo'!D$16:D$18, 0), MATCH(G8725, 'Cond Compo'!C$16:C$19, 0)), ""))</f>
        <v/>
      </c>
      <c r="I8725" s="12" t="str">
        <f>IF($E8725 &lt;&gt; "", IF(E8725 = 0, "", VLOOKUP(E8725,'Cond Perturbation'!A:B,2,FALSE)),"")</f>
        <v/>
      </c>
      <c r="J8725" s="28"/>
      <c r="K8725" s="29" t="str">
        <f>IF($B8725 &lt;&gt; "", IF(C8725="Oui",IF(H8725=1,IF(E8725=0,Résultat!G$8,IF(J8725="No",Résultat!$G$8,Résultat!$G$7)),IF(H8725=2,IF(E8725=0,Résultat!G$9,IF(J8725="No",Résultat!$G$9,Résultat!$G$7)),Résultat!$G$7)),IF(C8725 = "Totale", IF(H8725=1,IF(E8725=0,Résultat!G$8,IF(J8725="No",Résultat!$G$9,Résultat!$G$7)),IF(H8725=2,IF(E8725=0,Résultat!G$9,IF(J8725="No",Résultat!$G$9,Résultat!$G$7)),Résultat!$G$7)),Résultat!$G$7)), "")</f>
        <v/>
      </c>
    </row>
    <row r="8726" spans="1:11" ht="20.100000000000001" customHeight="1">
      <c r="A8726" s="26"/>
      <c r="B8726" s="27"/>
      <c r="C8726" s="11" t="str">
        <f>IF($B8726 &lt;&gt; "",VLOOKUP(MID(B8726,3,5),'Recyclabilité Prod Matx'!C:F,2,FALSE), "")</f>
        <v/>
      </c>
      <c r="D8726" s="11" t="str">
        <f>IF($B8726 &lt;&gt; "",VLOOKUP(MID(B8726,3,5),'Recyclabilité Prod Matx'!C:F,3,FALSE),"")</f>
        <v/>
      </c>
      <c r="E8726" s="11" t="str">
        <f>IF($B8726 &lt;&gt; "",VLOOKUP(MID(B8726,3,5),'Recyclabilité Prod Matx'!C:F,4,FALSE), "")</f>
        <v/>
      </c>
      <c r="F8726" s="12" t="str">
        <f>IF($B8726 &lt;&gt; "", IF(C8726="Totale","",IF(D8726 = 0, "", VLOOKUP(D8726,'Cond Compo'!A:B,2,FALSE))),"")</f>
        <v/>
      </c>
      <c r="G8726" s="28"/>
      <c r="H8726" s="11" t="str">
        <f xml:space="preserve"> IF(C8726="Totale",2,IF($G8726 &lt;&gt; "", IF(D8726 = "E",MATCH(G8726, 'Cond Compo'!D$16:D$18, 0), MATCH(G8726, 'Cond Compo'!C$16:C$19, 0)), ""))</f>
        <v/>
      </c>
      <c r="I8726" s="12" t="str">
        <f>IF($E8726 &lt;&gt; "", IF(E8726 = 0, "", VLOOKUP(E8726,'Cond Perturbation'!A:B,2,FALSE)),"")</f>
        <v/>
      </c>
      <c r="J8726" s="28"/>
      <c r="K8726" s="29" t="str">
        <f>IF($B8726 &lt;&gt; "", IF(C8726="Oui",IF(H8726=1,IF(E8726=0,Résultat!G$8,IF(J8726="No",Résultat!$G$8,Résultat!$G$7)),IF(H8726=2,IF(E8726=0,Résultat!G$9,IF(J8726="No",Résultat!$G$9,Résultat!$G$7)),Résultat!$G$7)),IF(C8726 = "Totale", IF(H8726=1,IF(E8726=0,Résultat!G$8,IF(J8726="No",Résultat!$G$9,Résultat!$G$7)),IF(H8726=2,IF(E8726=0,Résultat!G$9,IF(J8726="No",Résultat!$G$9,Résultat!$G$7)),Résultat!$G$7)),Résultat!$G$7)), "")</f>
        <v/>
      </c>
    </row>
    <row r="8727" spans="1:11" ht="20.100000000000001" customHeight="1">
      <c r="A8727" s="26"/>
      <c r="B8727" s="27"/>
      <c r="C8727" s="11" t="str">
        <f>IF($B8727 &lt;&gt; "",VLOOKUP(MID(B8727,3,5),'Recyclabilité Prod Matx'!C:F,2,FALSE), "")</f>
        <v/>
      </c>
      <c r="D8727" s="11" t="str">
        <f>IF($B8727 &lt;&gt; "",VLOOKUP(MID(B8727,3,5),'Recyclabilité Prod Matx'!C:F,3,FALSE),"")</f>
        <v/>
      </c>
      <c r="E8727" s="11" t="str">
        <f>IF($B8727 &lt;&gt; "",VLOOKUP(MID(B8727,3,5),'Recyclabilité Prod Matx'!C:F,4,FALSE), "")</f>
        <v/>
      </c>
      <c r="F8727" s="12" t="str">
        <f>IF($B8727 &lt;&gt; "", IF(C8727="Totale","",IF(D8727 = 0, "", VLOOKUP(D8727,'Cond Compo'!A:B,2,FALSE))),"")</f>
        <v/>
      </c>
      <c r="G8727" s="28"/>
      <c r="H8727" s="11" t="str">
        <f xml:space="preserve"> IF(C8727="Totale",2,IF($G8727 &lt;&gt; "", IF(D8727 = "E",MATCH(G8727, 'Cond Compo'!D$16:D$18, 0), MATCH(G8727, 'Cond Compo'!C$16:C$19, 0)), ""))</f>
        <v/>
      </c>
      <c r="I8727" s="12" t="str">
        <f>IF($E8727 &lt;&gt; "", IF(E8727 = 0, "", VLOOKUP(E8727,'Cond Perturbation'!A:B,2,FALSE)),"")</f>
        <v/>
      </c>
      <c r="J8727" s="28"/>
      <c r="K8727" s="29" t="str">
        <f>IF($B8727 &lt;&gt; "", IF(C8727="Oui",IF(H8727=1,IF(E8727=0,Résultat!G$8,IF(J8727="No",Résultat!$G$8,Résultat!$G$7)),IF(H8727=2,IF(E8727=0,Résultat!G$9,IF(J8727="No",Résultat!$G$9,Résultat!$G$7)),Résultat!$G$7)),IF(C8727 = "Totale", IF(H8727=1,IF(E8727=0,Résultat!G$8,IF(J8727="No",Résultat!$G$9,Résultat!$G$7)),IF(H8727=2,IF(E8727=0,Résultat!G$9,IF(J8727="No",Résultat!$G$9,Résultat!$G$7)),Résultat!$G$7)),Résultat!$G$7)), "")</f>
        <v/>
      </c>
    </row>
    <row r="8728" spans="1:11" ht="20.100000000000001" customHeight="1">
      <c r="A8728" s="26"/>
      <c r="B8728" s="27"/>
      <c r="C8728" s="11" t="str">
        <f>IF($B8728 &lt;&gt; "",VLOOKUP(MID(B8728,3,5),'Recyclabilité Prod Matx'!C:F,2,FALSE), "")</f>
        <v/>
      </c>
      <c r="D8728" s="11" t="str">
        <f>IF($B8728 &lt;&gt; "",VLOOKUP(MID(B8728,3,5),'Recyclabilité Prod Matx'!C:F,3,FALSE),"")</f>
        <v/>
      </c>
      <c r="E8728" s="11" t="str">
        <f>IF($B8728 &lt;&gt; "",VLOOKUP(MID(B8728,3,5),'Recyclabilité Prod Matx'!C:F,4,FALSE), "")</f>
        <v/>
      </c>
      <c r="F8728" s="12" t="str">
        <f>IF($B8728 &lt;&gt; "", IF(C8728="Totale","",IF(D8728 = 0, "", VLOOKUP(D8728,'Cond Compo'!A:B,2,FALSE))),"")</f>
        <v/>
      </c>
      <c r="G8728" s="28"/>
      <c r="H8728" s="11" t="str">
        <f xml:space="preserve"> IF(C8728="Totale",2,IF($G8728 &lt;&gt; "", IF(D8728 = "E",MATCH(G8728, 'Cond Compo'!D$16:D$18, 0), MATCH(G8728, 'Cond Compo'!C$16:C$19, 0)), ""))</f>
        <v/>
      </c>
      <c r="I8728" s="12" t="str">
        <f>IF($E8728 &lt;&gt; "", IF(E8728 = 0, "", VLOOKUP(E8728,'Cond Perturbation'!A:B,2,FALSE)),"")</f>
        <v/>
      </c>
      <c r="J8728" s="28"/>
      <c r="K8728" s="29" t="str">
        <f>IF($B8728 &lt;&gt; "", IF(C8728="Oui",IF(H8728=1,IF(E8728=0,Résultat!G$8,IF(J8728="No",Résultat!$G$8,Résultat!$G$7)),IF(H8728=2,IF(E8728=0,Résultat!G$9,IF(J8728="No",Résultat!$G$9,Résultat!$G$7)),Résultat!$G$7)),IF(C8728 = "Totale", IF(H8728=1,IF(E8728=0,Résultat!G$8,IF(J8728="No",Résultat!$G$9,Résultat!$G$7)),IF(H8728=2,IF(E8728=0,Résultat!G$9,IF(J8728="No",Résultat!$G$9,Résultat!$G$7)),Résultat!$G$7)),Résultat!$G$7)), "")</f>
        <v/>
      </c>
    </row>
    <row r="8729" spans="1:11" ht="20.100000000000001" customHeight="1">
      <c r="A8729" s="26"/>
      <c r="B8729" s="27"/>
      <c r="C8729" s="11" t="str">
        <f>IF($B8729 &lt;&gt; "",VLOOKUP(MID(B8729,3,5),'Recyclabilité Prod Matx'!C:F,2,FALSE), "")</f>
        <v/>
      </c>
      <c r="D8729" s="11" t="str">
        <f>IF($B8729 &lt;&gt; "",VLOOKUP(MID(B8729,3,5),'Recyclabilité Prod Matx'!C:F,3,FALSE),"")</f>
        <v/>
      </c>
      <c r="E8729" s="11" t="str">
        <f>IF($B8729 &lt;&gt; "",VLOOKUP(MID(B8729,3,5),'Recyclabilité Prod Matx'!C:F,4,FALSE), "")</f>
        <v/>
      </c>
      <c r="F8729" s="12" t="str">
        <f>IF($B8729 &lt;&gt; "", IF(C8729="Totale","",IF(D8729 = 0, "", VLOOKUP(D8729,'Cond Compo'!A:B,2,FALSE))),"")</f>
        <v/>
      </c>
      <c r="G8729" s="28"/>
      <c r="H8729" s="11" t="str">
        <f xml:space="preserve"> IF(C8729="Totale",2,IF($G8729 &lt;&gt; "", IF(D8729 = "E",MATCH(G8729, 'Cond Compo'!D$16:D$18, 0), MATCH(G8729, 'Cond Compo'!C$16:C$19, 0)), ""))</f>
        <v/>
      </c>
      <c r="I8729" s="12" t="str">
        <f>IF($E8729 &lt;&gt; "", IF(E8729 = 0, "", VLOOKUP(E8729,'Cond Perturbation'!A:B,2,FALSE)),"")</f>
        <v/>
      </c>
      <c r="J8729" s="28"/>
      <c r="K8729" s="29" t="str">
        <f>IF($B8729 &lt;&gt; "", IF(C8729="Oui",IF(H8729=1,IF(E8729=0,Résultat!G$8,IF(J8729="No",Résultat!$G$8,Résultat!$G$7)),IF(H8729=2,IF(E8729=0,Résultat!G$9,IF(J8729="No",Résultat!$G$9,Résultat!$G$7)),Résultat!$G$7)),IF(C8729 = "Totale", IF(H8729=1,IF(E8729=0,Résultat!G$8,IF(J8729="No",Résultat!$G$9,Résultat!$G$7)),IF(H8729=2,IF(E8729=0,Résultat!G$9,IF(J8729="No",Résultat!$G$9,Résultat!$G$7)),Résultat!$G$7)),Résultat!$G$7)), "")</f>
        <v/>
      </c>
    </row>
    <row r="8730" spans="1:11" ht="20.100000000000001" customHeight="1">
      <c r="A8730" s="26"/>
      <c r="B8730" s="27"/>
      <c r="C8730" s="11" t="str">
        <f>IF($B8730 &lt;&gt; "",VLOOKUP(MID(B8730,3,5),'Recyclabilité Prod Matx'!C:F,2,FALSE), "")</f>
        <v/>
      </c>
      <c r="D8730" s="11" t="str">
        <f>IF($B8730 &lt;&gt; "",VLOOKUP(MID(B8730,3,5),'Recyclabilité Prod Matx'!C:F,3,FALSE),"")</f>
        <v/>
      </c>
      <c r="E8730" s="11" t="str">
        <f>IF($B8730 &lt;&gt; "",VLOOKUP(MID(B8730,3,5),'Recyclabilité Prod Matx'!C:F,4,FALSE), "")</f>
        <v/>
      </c>
      <c r="F8730" s="12" t="str">
        <f>IF($B8730 &lt;&gt; "", IF(C8730="Totale","",IF(D8730 = 0, "", VLOOKUP(D8730,'Cond Compo'!A:B,2,FALSE))),"")</f>
        <v/>
      </c>
      <c r="G8730" s="28"/>
      <c r="H8730" s="11" t="str">
        <f xml:space="preserve"> IF(C8730="Totale",2,IF($G8730 &lt;&gt; "", IF(D8730 = "E",MATCH(G8730, 'Cond Compo'!D$16:D$18, 0), MATCH(G8730, 'Cond Compo'!C$16:C$19, 0)), ""))</f>
        <v/>
      </c>
      <c r="I8730" s="12" t="str">
        <f>IF($E8730 &lt;&gt; "", IF(E8730 = 0, "", VLOOKUP(E8730,'Cond Perturbation'!A:B,2,FALSE)),"")</f>
        <v/>
      </c>
      <c r="J8730" s="28"/>
      <c r="K8730" s="29" t="str">
        <f>IF($B8730 &lt;&gt; "", IF(C8730="Oui",IF(H8730=1,IF(E8730=0,Résultat!G$8,IF(J8730="No",Résultat!$G$8,Résultat!$G$7)),IF(H8730=2,IF(E8730=0,Résultat!G$9,IF(J8730="No",Résultat!$G$9,Résultat!$G$7)),Résultat!$G$7)),IF(C8730 = "Totale", IF(H8730=1,IF(E8730=0,Résultat!G$8,IF(J8730="No",Résultat!$G$9,Résultat!$G$7)),IF(H8730=2,IF(E8730=0,Résultat!G$9,IF(J8730="No",Résultat!$G$9,Résultat!$G$7)),Résultat!$G$7)),Résultat!$G$7)), "")</f>
        <v/>
      </c>
    </row>
    <row r="8731" spans="1:11" ht="20.100000000000001" customHeight="1">
      <c r="A8731" s="26"/>
      <c r="B8731" s="27"/>
      <c r="C8731" s="11" t="str">
        <f>IF($B8731 &lt;&gt; "",VLOOKUP(MID(B8731,3,5),'Recyclabilité Prod Matx'!C:F,2,FALSE), "")</f>
        <v/>
      </c>
      <c r="D8731" s="11" t="str">
        <f>IF($B8731 &lt;&gt; "",VLOOKUP(MID(B8731,3,5),'Recyclabilité Prod Matx'!C:F,3,FALSE),"")</f>
        <v/>
      </c>
      <c r="E8731" s="11" t="str">
        <f>IF($B8731 &lt;&gt; "",VLOOKUP(MID(B8731,3,5),'Recyclabilité Prod Matx'!C:F,4,FALSE), "")</f>
        <v/>
      </c>
      <c r="F8731" s="12" t="str">
        <f>IF($B8731 &lt;&gt; "", IF(C8731="Totale","",IF(D8731 = 0, "", VLOOKUP(D8731,'Cond Compo'!A:B,2,FALSE))),"")</f>
        <v/>
      </c>
      <c r="G8731" s="28"/>
      <c r="H8731" s="11" t="str">
        <f xml:space="preserve"> IF(C8731="Totale",2,IF($G8731 &lt;&gt; "", IF(D8731 = "E",MATCH(G8731, 'Cond Compo'!D$16:D$18, 0), MATCH(G8731, 'Cond Compo'!C$16:C$19, 0)), ""))</f>
        <v/>
      </c>
      <c r="I8731" s="12" t="str">
        <f>IF($E8731 &lt;&gt; "", IF(E8731 = 0, "", VLOOKUP(E8731,'Cond Perturbation'!A:B,2,FALSE)),"")</f>
        <v/>
      </c>
      <c r="J8731" s="28"/>
      <c r="K8731" s="29" t="str">
        <f>IF($B8731 &lt;&gt; "", IF(C8731="Oui",IF(H8731=1,IF(E8731=0,Résultat!G$8,IF(J8731="No",Résultat!$G$8,Résultat!$G$7)),IF(H8731=2,IF(E8731=0,Résultat!G$9,IF(J8731="No",Résultat!$G$9,Résultat!$G$7)),Résultat!$G$7)),IF(C8731 = "Totale", IF(H8731=1,IF(E8731=0,Résultat!G$8,IF(J8731="No",Résultat!$G$9,Résultat!$G$7)),IF(H8731=2,IF(E8731=0,Résultat!G$9,IF(J8731="No",Résultat!$G$9,Résultat!$G$7)),Résultat!$G$7)),Résultat!$G$7)), "")</f>
        <v/>
      </c>
    </row>
    <row r="8732" spans="1:11" ht="20.100000000000001" customHeight="1">
      <c r="A8732" s="26"/>
      <c r="B8732" s="27"/>
      <c r="C8732" s="11" t="str">
        <f>IF($B8732 &lt;&gt; "",VLOOKUP(MID(B8732,3,5),'Recyclabilité Prod Matx'!C:F,2,FALSE), "")</f>
        <v/>
      </c>
      <c r="D8732" s="11" t="str">
        <f>IF($B8732 &lt;&gt; "",VLOOKUP(MID(B8732,3,5),'Recyclabilité Prod Matx'!C:F,3,FALSE),"")</f>
        <v/>
      </c>
      <c r="E8732" s="11" t="str">
        <f>IF($B8732 &lt;&gt; "",VLOOKUP(MID(B8732,3,5),'Recyclabilité Prod Matx'!C:F,4,FALSE), "")</f>
        <v/>
      </c>
      <c r="F8732" s="12" t="str">
        <f>IF($B8732 &lt;&gt; "", IF(C8732="Totale","",IF(D8732 = 0, "", VLOOKUP(D8732,'Cond Compo'!A:B,2,FALSE))),"")</f>
        <v/>
      </c>
      <c r="G8732" s="28"/>
      <c r="H8732" s="11" t="str">
        <f xml:space="preserve"> IF(C8732="Totale",2,IF($G8732 &lt;&gt; "", IF(D8732 = "E",MATCH(G8732, 'Cond Compo'!D$16:D$18, 0), MATCH(G8732, 'Cond Compo'!C$16:C$19, 0)), ""))</f>
        <v/>
      </c>
      <c r="I8732" s="12" t="str">
        <f>IF($E8732 &lt;&gt; "", IF(E8732 = 0, "", VLOOKUP(E8732,'Cond Perturbation'!A:B,2,FALSE)),"")</f>
        <v/>
      </c>
      <c r="J8732" s="28"/>
      <c r="K8732" s="29" t="str">
        <f>IF($B8732 &lt;&gt; "", IF(C8732="Oui",IF(H8732=1,IF(E8732=0,Résultat!G$8,IF(J8732="No",Résultat!$G$8,Résultat!$G$7)),IF(H8732=2,IF(E8732=0,Résultat!G$9,IF(J8732="No",Résultat!$G$9,Résultat!$G$7)),Résultat!$G$7)),IF(C8732 = "Totale", IF(H8732=1,IF(E8732=0,Résultat!G$8,IF(J8732="No",Résultat!$G$9,Résultat!$G$7)),IF(H8732=2,IF(E8732=0,Résultat!G$9,IF(J8732="No",Résultat!$G$9,Résultat!$G$7)),Résultat!$G$7)),Résultat!$G$7)), "")</f>
        <v/>
      </c>
    </row>
    <row r="8733" spans="1:11" ht="20.100000000000001" customHeight="1">
      <c r="A8733" s="26"/>
      <c r="B8733" s="27"/>
      <c r="C8733" s="11" t="str">
        <f>IF($B8733 &lt;&gt; "",VLOOKUP(MID(B8733,3,5),'Recyclabilité Prod Matx'!C:F,2,FALSE), "")</f>
        <v/>
      </c>
      <c r="D8733" s="11" t="str">
        <f>IF($B8733 &lt;&gt; "",VLOOKUP(MID(B8733,3,5),'Recyclabilité Prod Matx'!C:F,3,FALSE),"")</f>
        <v/>
      </c>
      <c r="E8733" s="11" t="str">
        <f>IF($B8733 &lt;&gt; "",VLOOKUP(MID(B8733,3,5),'Recyclabilité Prod Matx'!C:F,4,FALSE), "")</f>
        <v/>
      </c>
      <c r="F8733" s="12" t="str">
        <f>IF($B8733 &lt;&gt; "", IF(C8733="Totale","",IF(D8733 = 0, "", VLOOKUP(D8733,'Cond Compo'!A:B,2,FALSE))),"")</f>
        <v/>
      </c>
      <c r="G8733" s="28"/>
      <c r="H8733" s="11" t="str">
        <f xml:space="preserve"> IF(C8733="Totale",2,IF($G8733 &lt;&gt; "", IF(D8733 = "E",MATCH(G8733, 'Cond Compo'!D$16:D$18, 0), MATCH(G8733, 'Cond Compo'!C$16:C$19, 0)), ""))</f>
        <v/>
      </c>
      <c r="I8733" s="12" t="str">
        <f>IF($E8733 &lt;&gt; "", IF(E8733 = 0, "", VLOOKUP(E8733,'Cond Perturbation'!A:B,2,FALSE)),"")</f>
        <v/>
      </c>
      <c r="J8733" s="28"/>
      <c r="K8733" s="29" t="str">
        <f>IF($B8733 &lt;&gt; "", IF(C8733="Oui",IF(H8733=1,IF(E8733=0,Résultat!G$8,IF(J8733="No",Résultat!$G$8,Résultat!$G$7)),IF(H8733=2,IF(E8733=0,Résultat!G$9,IF(J8733="No",Résultat!$G$9,Résultat!$G$7)),Résultat!$G$7)),IF(C8733 = "Totale", IF(H8733=1,IF(E8733=0,Résultat!G$8,IF(J8733="No",Résultat!$G$9,Résultat!$G$7)),IF(H8733=2,IF(E8733=0,Résultat!G$9,IF(J8733="No",Résultat!$G$9,Résultat!$G$7)),Résultat!$G$7)),Résultat!$G$7)), "")</f>
        <v/>
      </c>
    </row>
    <row r="8734" spans="1:11" ht="20.100000000000001" customHeight="1">
      <c r="A8734" s="26"/>
      <c r="B8734" s="27"/>
      <c r="C8734" s="11" t="str">
        <f>IF($B8734 &lt;&gt; "",VLOOKUP(MID(B8734,3,5),'Recyclabilité Prod Matx'!C:F,2,FALSE), "")</f>
        <v/>
      </c>
      <c r="D8734" s="11" t="str">
        <f>IF($B8734 &lt;&gt; "",VLOOKUP(MID(B8734,3,5),'Recyclabilité Prod Matx'!C:F,3,FALSE),"")</f>
        <v/>
      </c>
      <c r="E8734" s="11" t="str">
        <f>IF($B8734 &lt;&gt; "",VLOOKUP(MID(B8734,3,5),'Recyclabilité Prod Matx'!C:F,4,FALSE), "")</f>
        <v/>
      </c>
      <c r="F8734" s="12" t="str">
        <f>IF($B8734 &lt;&gt; "", IF(C8734="Totale","",IF(D8734 = 0, "", VLOOKUP(D8734,'Cond Compo'!A:B,2,FALSE))),"")</f>
        <v/>
      </c>
      <c r="G8734" s="28"/>
      <c r="H8734" s="11" t="str">
        <f xml:space="preserve"> IF(C8734="Totale",2,IF($G8734 &lt;&gt; "", IF(D8734 = "E",MATCH(G8734, 'Cond Compo'!D$16:D$18, 0), MATCH(G8734, 'Cond Compo'!C$16:C$19, 0)), ""))</f>
        <v/>
      </c>
      <c r="I8734" s="12" t="str">
        <f>IF($E8734 &lt;&gt; "", IF(E8734 = 0, "", VLOOKUP(E8734,'Cond Perturbation'!A:B,2,FALSE)),"")</f>
        <v/>
      </c>
      <c r="J8734" s="28"/>
      <c r="K8734" s="29" t="str">
        <f>IF($B8734 &lt;&gt; "", IF(C8734="Oui",IF(H8734=1,IF(E8734=0,Résultat!G$8,IF(J8734="No",Résultat!$G$8,Résultat!$G$7)),IF(H8734=2,IF(E8734=0,Résultat!G$9,IF(J8734="No",Résultat!$G$9,Résultat!$G$7)),Résultat!$G$7)),IF(C8734 = "Totale", IF(H8734=1,IF(E8734=0,Résultat!G$8,IF(J8734="No",Résultat!$G$9,Résultat!$G$7)),IF(H8734=2,IF(E8734=0,Résultat!G$9,IF(J8734="No",Résultat!$G$9,Résultat!$G$7)),Résultat!$G$7)),Résultat!$G$7)), "")</f>
        <v/>
      </c>
    </row>
    <row r="8735" spans="1:11" ht="20.100000000000001" customHeight="1">
      <c r="A8735" s="26"/>
      <c r="B8735" s="27"/>
      <c r="C8735" s="11" t="str">
        <f>IF($B8735 &lt;&gt; "",VLOOKUP(MID(B8735,3,5),'Recyclabilité Prod Matx'!C:F,2,FALSE), "")</f>
        <v/>
      </c>
      <c r="D8735" s="11" t="str">
        <f>IF($B8735 &lt;&gt; "",VLOOKUP(MID(B8735,3,5),'Recyclabilité Prod Matx'!C:F,3,FALSE),"")</f>
        <v/>
      </c>
      <c r="E8735" s="11" t="str">
        <f>IF($B8735 &lt;&gt; "",VLOOKUP(MID(B8735,3,5),'Recyclabilité Prod Matx'!C:F,4,FALSE), "")</f>
        <v/>
      </c>
      <c r="F8735" s="12" t="str">
        <f>IF($B8735 &lt;&gt; "", IF(C8735="Totale","",IF(D8735 = 0, "", VLOOKUP(D8735,'Cond Compo'!A:B,2,FALSE))),"")</f>
        <v/>
      </c>
      <c r="G8735" s="28"/>
      <c r="H8735" s="11" t="str">
        <f xml:space="preserve"> IF(C8735="Totale",2,IF($G8735 &lt;&gt; "", IF(D8735 = "E",MATCH(G8735, 'Cond Compo'!D$16:D$18, 0), MATCH(G8735, 'Cond Compo'!C$16:C$19, 0)), ""))</f>
        <v/>
      </c>
      <c r="I8735" s="12" t="str">
        <f>IF($E8735 &lt;&gt; "", IF(E8735 = 0, "", VLOOKUP(E8735,'Cond Perturbation'!A:B,2,FALSE)),"")</f>
        <v/>
      </c>
      <c r="J8735" s="28"/>
      <c r="K8735" s="29" t="str">
        <f>IF($B8735 &lt;&gt; "", IF(C8735="Oui",IF(H8735=1,IF(E8735=0,Résultat!G$8,IF(J8735="No",Résultat!$G$8,Résultat!$G$7)),IF(H8735=2,IF(E8735=0,Résultat!G$9,IF(J8735="No",Résultat!$G$9,Résultat!$G$7)),Résultat!$G$7)),IF(C8735 = "Totale", IF(H8735=1,IF(E8735=0,Résultat!G$8,IF(J8735="No",Résultat!$G$9,Résultat!$G$7)),IF(H8735=2,IF(E8735=0,Résultat!G$9,IF(J8735="No",Résultat!$G$9,Résultat!$G$7)),Résultat!$G$7)),Résultat!$G$7)), "")</f>
        <v/>
      </c>
    </row>
    <row r="8736" spans="1:11" ht="20.100000000000001" customHeight="1">
      <c r="A8736" s="26"/>
      <c r="B8736" s="27"/>
      <c r="C8736" s="11" t="str">
        <f>IF($B8736 &lt;&gt; "",VLOOKUP(MID(B8736,3,5),'Recyclabilité Prod Matx'!C:F,2,FALSE), "")</f>
        <v/>
      </c>
      <c r="D8736" s="11" t="str">
        <f>IF($B8736 &lt;&gt; "",VLOOKUP(MID(B8736,3,5),'Recyclabilité Prod Matx'!C:F,3,FALSE),"")</f>
        <v/>
      </c>
      <c r="E8736" s="11" t="str">
        <f>IF($B8736 &lt;&gt; "",VLOOKUP(MID(B8736,3,5),'Recyclabilité Prod Matx'!C:F,4,FALSE), "")</f>
        <v/>
      </c>
      <c r="F8736" s="12" t="str">
        <f>IF($B8736 &lt;&gt; "", IF(C8736="Totale","",IF(D8736 = 0, "", VLOOKUP(D8736,'Cond Compo'!A:B,2,FALSE))),"")</f>
        <v/>
      </c>
      <c r="G8736" s="28"/>
      <c r="H8736" s="11" t="str">
        <f xml:space="preserve"> IF(C8736="Totale",2,IF($G8736 &lt;&gt; "", IF(D8736 = "E",MATCH(G8736, 'Cond Compo'!D$16:D$18, 0), MATCH(G8736, 'Cond Compo'!C$16:C$19, 0)), ""))</f>
        <v/>
      </c>
      <c r="I8736" s="12" t="str">
        <f>IF($E8736 &lt;&gt; "", IF(E8736 = 0, "", VLOOKUP(E8736,'Cond Perturbation'!A:B,2,FALSE)),"")</f>
        <v/>
      </c>
      <c r="J8736" s="28"/>
      <c r="K8736" s="29" t="str">
        <f>IF($B8736 &lt;&gt; "", IF(C8736="Oui",IF(H8736=1,IF(E8736=0,Résultat!G$8,IF(J8736="No",Résultat!$G$8,Résultat!$G$7)),IF(H8736=2,IF(E8736=0,Résultat!G$9,IF(J8736="No",Résultat!$G$9,Résultat!$G$7)),Résultat!$G$7)),IF(C8736 = "Totale", IF(H8736=1,IF(E8736=0,Résultat!G$8,IF(J8736="No",Résultat!$G$9,Résultat!$G$7)),IF(H8736=2,IF(E8736=0,Résultat!G$9,IF(J8736="No",Résultat!$G$9,Résultat!$G$7)),Résultat!$G$7)),Résultat!$G$7)), "")</f>
        <v/>
      </c>
    </row>
    <row r="8737" spans="1:11" ht="20.100000000000001" customHeight="1">
      <c r="A8737" s="26"/>
      <c r="B8737" s="27"/>
      <c r="C8737" s="11" t="str">
        <f>IF($B8737 &lt;&gt; "",VLOOKUP(MID(B8737,3,5),'Recyclabilité Prod Matx'!C:F,2,FALSE), "")</f>
        <v/>
      </c>
      <c r="D8737" s="11" t="str">
        <f>IF($B8737 &lt;&gt; "",VLOOKUP(MID(B8737,3,5),'Recyclabilité Prod Matx'!C:F,3,FALSE),"")</f>
        <v/>
      </c>
      <c r="E8737" s="11" t="str">
        <f>IF($B8737 &lt;&gt; "",VLOOKUP(MID(B8737,3,5),'Recyclabilité Prod Matx'!C:F,4,FALSE), "")</f>
        <v/>
      </c>
      <c r="F8737" s="12" t="str">
        <f>IF($B8737 &lt;&gt; "", IF(C8737="Totale","",IF(D8737 = 0, "", VLOOKUP(D8737,'Cond Compo'!A:B,2,FALSE))),"")</f>
        <v/>
      </c>
      <c r="G8737" s="28"/>
      <c r="H8737" s="11" t="str">
        <f xml:space="preserve"> IF(C8737="Totale",2,IF($G8737 &lt;&gt; "", IF(D8737 = "E",MATCH(G8737, 'Cond Compo'!D$16:D$18, 0), MATCH(G8737, 'Cond Compo'!C$16:C$19, 0)), ""))</f>
        <v/>
      </c>
      <c r="I8737" s="12" t="str">
        <f>IF($E8737 &lt;&gt; "", IF(E8737 = 0, "", VLOOKUP(E8737,'Cond Perturbation'!A:B,2,FALSE)),"")</f>
        <v/>
      </c>
      <c r="J8737" s="28"/>
      <c r="K8737" s="29" t="str">
        <f>IF($B8737 &lt;&gt; "", IF(C8737="Oui",IF(H8737=1,IF(E8737=0,Résultat!G$8,IF(J8737="No",Résultat!$G$8,Résultat!$G$7)),IF(H8737=2,IF(E8737=0,Résultat!G$9,IF(J8737="No",Résultat!$G$9,Résultat!$G$7)),Résultat!$G$7)),IF(C8737 = "Totale", IF(H8737=1,IF(E8737=0,Résultat!G$8,IF(J8737="No",Résultat!$G$9,Résultat!$G$7)),IF(H8737=2,IF(E8737=0,Résultat!G$9,IF(J8737="No",Résultat!$G$9,Résultat!$G$7)),Résultat!$G$7)),Résultat!$G$7)), "")</f>
        <v/>
      </c>
    </row>
    <row r="8738" spans="1:11" ht="20.100000000000001" customHeight="1">
      <c r="A8738" s="26"/>
      <c r="B8738" s="27"/>
      <c r="C8738" s="11" t="str">
        <f>IF($B8738 &lt;&gt; "",VLOOKUP(MID(B8738,3,5),'Recyclabilité Prod Matx'!C:F,2,FALSE), "")</f>
        <v/>
      </c>
      <c r="D8738" s="11" t="str">
        <f>IF($B8738 &lt;&gt; "",VLOOKUP(MID(B8738,3,5),'Recyclabilité Prod Matx'!C:F,3,FALSE),"")</f>
        <v/>
      </c>
      <c r="E8738" s="11" t="str">
        <f>IF($B8738 &lt;&gt; "",VLOOKUP(MID(B8738,3,5),'Recyclabilité Prod Matx'!C:F,4,FALSE), "")</f>
        <v/>
      </c>
      <c r="F8738" s="12" t="str">
        <f>IF($B8738 &lt;&gt; "", IF(C8738="Totale","",IF(D8738 = 0, "", VLOOKUP(D8738,'Cond Compo'!A:B,2,FALSE))),"")</f>
        <v/>
      </c>
      <c r="G8738" s="28"/>
      <c r="H8738" s="11" t="str">
        <f xml:space="preserve"> IF(C8738="Totale",2,IF($G8738 &lt;&gt; "", IF(D8738 = "E",MATCH(G8738, 'Cond Compo'!D$16:D$18, 0), MATCH(G8738, 'Cond Compo'!C$16:C$19, 0)), ""))</f>
        <v/>
      </c>
      <c r="I8738" s="12" t="str">
        <f>IF($E8738 &lt;&gt; "", IF(E8738 = 0, "", VLOOKUP(E8738,'Cond Perturbation'!A:B,2,FALSE)),"")</f>
        <v/>
      </c>
      <c r="J8738" s="28"/>
      <c r="K8738" s="29" t="str">
        <f>IF($B8738 &lt;&gt; "", IF(C8738="Oui",IF(H8738=1,IF(E8738=0,Résultat!G$8,IF(J8738="No",Résultat!$G$8,Résultat!$G$7)),IF(H8738=2,IF(E8738=0,Résultat!G$9,IF(J8738="No",Résultat!$G$9,Résultat!$G$7)),Résultat!$G$7)),IF(C8738 = "Totale", IF(H8738=1,IF(E8738=0,Résultat!G$8,IF(J8738="No",Résultat!$G$9,Résultat!$G$7)),IF(H8738=2,IF(E8738=0,Résultat!G$9,IF(J8738="No",Résultat!$G$9,Résultat!$G$7)),Résultat!$G$7)),Résultat!$G$7)), "")</f>
        <v/>
      </c>
    </row>
    <row r="8739" spans="1:11" ht="20.100000000000001" customHeight="1">
      <c r="A8739" s="26"/>
      <c r="B8739" s="27"/>
      <c r="C8739" s="11" t="str">
        <f>IF($B8739 &lt;&gt; "",VLOOKUP(MID(B8739,3,5),'Recyclabilité Prod Matx'!C:F,2,FALSE), "")</f>
        <v/>
      </c>
      <c r="D8739" s="11" t="str">
        <f>IF($B8739 &lt;&gt; "",VLOOKUP(MID(B8739,3,5),'Recyclabilité Prod Matx'!C:F,3,FALSE),"")</f>
        <v/>
      </c>
      <c r="E8739" s="11" t="str">
        <f>IF($B8739 &lt;&gt; "",VLOOKUP(MID(B8739,3,5),'Recyclabilité Prod Matx'!C:F,4,FALSE), "")</f>
        <v/>
      </c>
      <c r="F8739" s="12" t="str">
        <f>IF($B8739 &lt;&gt; "", IF(C8739="Totale","",IF(D8739 = 0, "", VLOOKUP(D8739,'Cond Compo'!A:B,2,FALSE))),"")</f>
        <v/>
      </c>
      <c r="G8739" s="28"/>
      <c r="H8739" s="11" t="str">
        <f xml:space="preserve"> IF(C8739="Totale",2,IF($G8739 &lt;&gt; "", IF(D8739 = "E",MATCH(G8739, 'Cond Compo'!D$16:D$18, 0), MATCH(G8739, 'Cond Compo'!C$16:C$19, 0)), ""))</f>
        <v/>
      </c>
      <c r="I8739" s="12" t="str">
        <f>IF($E8739 &lt;&gt; "", IF(E8739 = 0, "", VLOOKUP(E8739,'Cond Perturbation'!A:B,2,FALSE)),"")</f>
        <v/>
      </c>
      <c r="J8739" s="28"/>
      <c r="K8739" s="29" t="str">
        <f>IF($B8739 &lt;&gt; "", IF(C8739="Oui",IF(H8739=1,IF(E8739=0,Résultat!G$8,IF(J8739="No",Résultat!$G$8,Résultat!$G$7)),IF(H8739=2,IF(E8739=0,Résultat!G$9,IF(J8739="No",Résultat!$G$9,Résultat!$G$7)),Résultat!$G$7)),IF(C8739 = "Totale", IF(H8739=1,IF(E8739=0,Résultat!G$8,IF(J8739="No",Résultat!$G$9,Résultat!$G$7)),IF(H8739=2,IF(E8739=0,Résultat!G$9,IF(J8739="No",Résultat!$G$9,Résultat!$G$7)),Résultat!$G$7)),Résultat!$G$7)), "")</f>
        <v/>
      </c>
    </row>
    <row r="8740" spans="1:11" ht="20.100000000000001" customHeight="1">
      <c r="A8740" s="26"/>
      <c r="B8740" s="27"/>
      <c r="C8740" s="11" t="str">
        <f>IF($B8740 &lt;&gt; "",VLOOKUP(MID(B8740,3,5),'Recyclabilité Prod Matx'!C:F,2,FALSE), "")</f>
        <v/>
      </c>
      <c r="D8740" s="11" t="str">
        <f>IF($B8740 &lt;&gt; "",VLOOKUP(MID(B8740,3,5),'Recyclabilité Prod Matx'!C:F,3,FALSE),"")</f>
        <v/>
      </c>
      <c r="E8740" s="11" t="str">
        <f>IF($B8740 &lt;&gt; "",VLOOKUP(MID(B8740,3,5),'Recyclabilité Prod Matx'!C:F,4,FALSE), "")</f>
        <v/>
      </c>
      <c r="F8740" s="12" t="str">
        <f>IF($B8740 &lt;&gt; "", IF(C8740="Totale","",IF(D8740 = 0, "", VLOOKUP(D8740,'Cond Compo'!A:B,2,FALSE))),"")</f>
        <v/>
      </c>
      <c r="G8740" s="28"/>
      <c r="H8740" s="11" t="str">
        <f xml:space="preserve"> IF(C8740="Totale",2,IF($G8740 &lt;&gt; "", IF(D8740 = "E",MATCH(G8740, 'Cond Compo'!D$16:D$18, 0), MATCH(G8740, 'Cond Compo'!C$16:C$19, 0)), ""))</f>
        <v/>
      </c>
      <c r="I8740" s="12" t="str">
        <f>IF($E8740 &lt;&gt; "", IF(E8740 = 0, "", VLOOKUP(E8740,'Cond Perturbation'!A:B,2,FALSE)),"")</f>
        <v/>
      </c>
      <c r="J8740" s="28"/>
      <c r="K8740" s="29" t="str">
        <f>IF($B8740 &lt;&gt; "", IF(C8740="Oui",IF(H8740=1,IF(E8740=0,Résultat!G$8,IF(J8740="No",Résultat!$G$8,Résultat!$G$7)),IF(H8740=2,IF(E8740=0,Résultat!G$9,IF(J8740="No",Résultat!$G$9,Résultat!$G$7)),Résultat!$G$7)),IF(C8740 = "Totale", IF(H8740=1,IF(E8740=0,Résultat!G$8,IF(J8740="No",Résultat!$G$9,Résultat!$G$7)),IF(H8740=2,IF(E8740=0,Résultat!G$9,IF(J8740="No",Résultat!$G$9,Résultat!$G$7)),Résultat!$G$7)),Résultat!$G$7)), "")</f>
        <v/>
      </c>
    </row>
    <row r="8741" spans="1:11" ht="20.100000000000001" customHeight="1">
      <c r="A8741" s="26"/>
      <c r="B8741" s="27"/>
      <c r="C8741" s="11" t="str">
        <f>IF($B8741 &lt;&gt; "",VLOOKUP(MID(B8741,3,5),'Recyclabilité Prod Matx'!C:F,2,FALSE), "")</f>
        <v/>
      </c>
      <c r="D8741" s="11" t="str">
        <f>IF($B8741 &lt;&gt; "",VLOOKUP(MID(B8741,3,5),'Recyclabilité Prod Matx'!C:F,3,FALSE),"")</f>
        <v/>
      </c>
      <c r="E8741" s="11" t="str">
        <f>IF($B8741 &lt;&gt; "",VLOOKUP(MID(B8741,3,5),'Recyclabilité Prod Matx'!C:F,4,FALSE), "")</f>
        <v/>
      </c>
      <c r="F8741" s="12" t="str">
        <f>IF($B8741 &lt;&gt; "", IF(C8741="Totale","",IF(D8741 = 0, "", VLOOKUP(D8741,'Cond Compo'!A:B,2,FALSE))),"")</f>
        <v/>
      </c>
      <c r="G8741" s="28"/>
      <c r="H8741" s="11" t="str">
        <f xml:space="preserve"> IF(C8741="Totale",2,IF($G8741 &lt;&gt; "", IF(D8741 = "E",MATCH(G8741, 'Cond Compo'!D$16:D$18, 0), MATCH(G8741, 'Cond Compo'!C$16:C$19, 0)), ""))</f>
        <v/>
      </c>
      <c r="I8741" s="12" t="str">
        <f>IF($E8741 &lt;&gt; "", IF(E8741 = 0, "", VLOOKUP(E8741,'Cond Perturbation'!A:B,2,FALSE)),"")</f>
        <v/>
      </c>
      <c r="J8741" s="28"/>
      <c r="K8741" s="29" t="str">
        <f>IF($B8741 &lt;&gt; "", IF(C8741="Oui",IF(H8741=1,IF(E8741=0,Résultat!G$8,IF(J8741="No",Résultat!$G$8,Résultat!$G$7)),IF(H8741=2,IF(E8741=0,Résultat!G$9,IF(J8741="No",Résultat!$G$9,Résultat!$G$7)),Résultat!$G$7)),IF(C8741 = "Totale", IF(H8741=1,IF(E8741=0,Résultat!G$8,IF(J8741="No",Résultat!$G$9,Résultat!$G$7)),IF(H8741=2,IF(E8741=0,Résultat!G$9,IF(J8741="No",Résultat!$G$9,Résultat!$G$7)),Résultat!$G$7)),Résultat!$G$7)), "")</f>
        <v/>
      </c>
    </row>
    <row r="8742" spans="1:11" ht="20.100000000000001" customHeight="1">
      <c r="A8742" s="26"/>
      <c r="B8742" s="27"/>
      <c r="C8742" s="11" t="str">
        <f>IF($B8742 &lt;&gt; "",VLOOKUP(MID(B8742,3,5),'Recyclabilité Prod Matx'!C:F,2,FALSE), "")</f>
        <v/>
      </c>
      <c r="D8742" s="11" t="str">
        <f>IF($B8742 &lt;&gt; "",VLOOKUP(MID(B8742,3,5),'Recyclabilité Prod Matx'!C:F,3,FALSE),"")</f>
        <v/>
      </c>
      <c r="E8742" s="11" t="str">
        <f>IF($B8742 &lt;&gt; "",VLOOKUP(MID(B8742,3,5),'Recyclabilité Prod Matx'!C:F,4,FALSE), "")</f>
        <v/>
      </c>
      <c r="F8742" s="12" t="str">
        <f>IF($B8742 &lt;&gt; "", IF(C8742="Totale","",IF(D8742 = 0, "", VLOOKUP(D8742,'Cond Compo'!A:B,2,FALSE))),"")</f>
        <v/>
      </c>
      <c r="G8742" s="28"/>
      <c r="H8742" s="11" t="str">
        <f xml:space="preserve"> IF(C8742="Totale",2,IF($G8742 &lt;&gt; "", IF(D8742 = "E",MATCH(G8742, 'Cond Compo'!D$16:D$18, 0), MATCH(G8742, 'Cond Compo'!C$16:C$19, 0)), ""))</f>
        <v/>
      </c>
      <c r="I8742" s="12" t="str">
        <f>IF($E8742 &lt;&gt; "", IF(E8742 = 0, "", VLOOKUP(E8742,'Cond Perturbation'!A:B,2,FALSE)),"")</f>
        <v/>
      </c>
      <c r="J8742" s="28"/>
      <c r="K8742" s="29" t="str">
        <f>IF($B8742 &lt;&gt; "", IF(C8742="Oui",IF(H8742=1,IF(E8742=0,Résultat!G$8,IF(J8742="No",Résultat!$G$8,Résultat!$G$7)),IF(H8742=2,IF(E8742=0,Résultat!G$9,IF(J8742="No",Résultat!$G$9,Résultat!$G$7)),Résultat!$G$7)),IF(C8742 = "Totale", IF(H8742=1,IF(E8742=0,Résultat!G$8,IF(J8742="No",Résultat!$G$9,Résultat!$G$7)),IF(H8742=2,IF(E8742=0,Résultat!G$9,IF(J8742="No",Résultat!$G$9,Résultat!$G$7)),Résultat!$G$7)),Résultat!$G$7)), "")</f>
        <v/>
      </c>
    </row>
    <row r="8743" spans="1:11" ht="20.100000000000001" customHeight="1">
      <c r="A8743" s="26"/>
      <c r="B8743" s="27"/>
      <c r="C8743" s="11" t="str">
        <f>IF($B8743 &lt;&gt; "",VLOOKUP(MID(B8743,3,5),'Recyclabilité Prod Matx'!C:F,2,FALSE), "")</f>
        <v/>
      </c>
      <c r="D8743" s="11" t="str">
        <f>IF($B8743 &lt;&gt; "",VLOOKUP(MID(B8743,3,5),'Recyclabilité Prod Matx'!C:F,3,FALSE),"")</f>
        <v/>
      </c>
      <c r="E8743" s="11" t="str">
        <f>IF($B8743 &lt;&gt; "",VLOOKUP(MID(B8743,3,5),'Recyclabilité Prod Matx'!C:F,4,FALSE), "")</f>
        <v/>
      </c>
      <c r="F8743" s="12" t="str">
        <f>IF($B8743 &lt;&gt; "", IF(C8743="Totale","",IF(D8743 = 0, "", VLOOKUP(D8743,'Cond Compo'!A:B,2,FALSE))),"")</f>
        <v/>
      </c>
      <c r="G8743" s="28"/>
      <c r="H8743" s="11" t="str">
        <f xml:space="preserve"> IF(C8743="Totale",2,IF($G8743 &lt;&gt; "", IF(D8743 = "E",MATCH(G8743, 'Cond Compo'!D$16:D$18, 0), MATCH(G8743, 'Cond Compo'!C$16:C$19, 0)), ""))</f>
        <v/>
      </c>
      <c r="I8743" s="12" t="str">
        <f>IF($E8743 &lt;&gt; "", IF(E8743 = 0, "", VLOOKUP(E8743,'Cond Perturbation'!A:B,2,FALSE)),"")</f>
        <v/>
      </c>
      <c r="J8743" s="28"/>
      <c r="K8743" s="29" t="str">
        <f>IF($B8743 &lt;&gt; "", IF(C8743="Oui",IF(H8743=1,IF(E8743=0,Résultat!G$8,IF(J8743="No",Résultat!$G$8,Résultat!$G$7)),IF(H8743=2,IF(E8743=0,Résultat!G$9,IF(J8743="No",Résultat!$G$9,Résultat!$G$7)),Résultat!$G$7)),IF(C8743 = "Totale", IF(H8743=1,IF(E8743=0,Résultat!G$8,IF(J8743="No",Résultat!$G$9,Résultat!$G$7)),IF(H8743=2,IF(E8743=0,Résultat!G$9,IF(J8743="No",Résultat!$G$9,Résultat!$G$7)),Résultat!$G$7)),Résultat!$G$7)), "")</f>
        <v/>
      </c>
    </row>
    <row r="8744" spans="1:11" ht="20.100000000000001" customHeight="1">
      <c r="A8744" s="26"/>
      <c r="B8744" s="27"/>
      <c r="C8744" s="11" t="str">
        <f>IF($B8744 &lt;&gt; "",VLOOKUP(MID(B8744,3,5),'Recyclabilité Prod Matx'!C:F,2,FALSE), "")</f>
        <v/>
      </c>
      <c r="D8744" s="11" t="str">
        <f>IF($B8744 &lt;&gt; "",VLOOKUP(MID(B8744,3,5),'Recyclabilité Prod Matx'!C:F,3,FALSE),"")</f>
        <v/>
      </c>
      <c r="E8744" s="11" t="str">
        <f>IF($B8744 &lt;&gt; "",VLOOKUP(MID(B8744,3,5),'Recyclabilité Prod Matx'!C:F,4,FALSE), "")</f>
        <v/>
      </c>
      <c r="F8744" s="12" t="str">
        <f>IF($B8744 &lt;&gt; "", IF(C8744="Totale","",IF(D8744 = 0, "", VLOOKUP(D8744,'Cond Compo'!A:B,2,FALSE))),"")</f>
        <v/>
      </c>
      <c r="G8744" s="28"/>
      <c r="H8744" s="11" t="str">
        <f xml:space="preserve"> IF(C8744="Totale",2,IF($G8744 &lt;&gt; "", IF(D8744 = "E",MATCH(G8744, 'Cond Compo'!D$16:D$18, 0), MATCH(G8744, 'Cond Compo'!C$16:C$19, 0)), ""))</f>
        <v/>
      </c>
      <c r="I8744" s="12" t="str">
        <f>IF($E8744 &lt;&gt; "", IF(E8744 = 0, "", VLOOKUP(E8744,'Cond Perturbation'!A:B,2,FALSE)),"")</f>
        <v/>
      </c>
      <c r="J8744" s="28"/>
      <c r="K8744" s="29" t="str">
        <f>IF($B8744 &lt;&gt; "", IF(C8744="Oui",IF(H8744=1,IF(E8744=0,Résultat!G$8,IF(J8744="No",Résultat!$G$8,Résultat!$G$7)),IF(H8744=2,IF(E8744=0,Résultat!G$9,IF(J8744="No",Résultat!$G$9,Résultat!$G$7)),Résultat!$G$7)),IF(C8744 = "Totale", IF(H8744=1,IF(E8744=0,Résultat!G$8,IF(J8744="No",Résultat!$G$9,Résultat!$G$7)),IF(H8744=2,IF(E8744=0,Résultat!G$9,IF(J8744="No",Résultat!$G$9,Résultat!$G$7)),Résultat!$G$7)),Résultat!$G$7)), "")</f>
        <v/>
      </c>
    </row>
    <row r="8745" spans="1:11" ht="20.100000000000001" customHeight="1">
      <c r="A8745" s="26"/>
      <c r="B8745" s="27"/>
      <c r="C8745" s="11" t="str">
        <f>IF($B8745 &lt;&gt; "",VLOOKUP(MID(B8745,3,5),'Recyclabilité Prod Matx'!C:F,2,FALSE), "")</f>
        <v/>
      </c>
      <c r="D8745" s="11" t="str">
        <f>IF($B8745 &lt;&gt; "",VLOOKUP(MID(B8745,3,5),'Recyclabilité Prod Matx'!C:F,3,FALSE),"")</f>
        <v/>
      </c>
      <c r="E8745" s="11" t="str">
        <f>IF($B8745 &lt;&gt; "",VLOOKUP(MID(B8745,3,5),'Recyclabilité Prod Matx'!C:F,4,FALSE), "")</f>
        <v/>
      </c>
      <c r="F8745" s="12" t="str">
        <f>IF($B8745 &lt;&gt; "", IF(C8745="Totale","",IF(D8745 = 0, "", VLOOKUP(D8745,'Cond Compo'!A:B,2,FALSE))),"")</f>
        <v/>
      </c>
      <c r="G8745" s="28"/>
      <c r="H8745" s="11" t="str">
        <f xml:space="preserve"> IF(C8745="Totale",2,IF($G8745 &lt;&gt; "", IF(D8745 = "E",MATCH(G8745, 'Cond Compo'!D$16:D$18, 0), MATCH(G8745, 'Cond Compo'!C$16:C$19, 0)), ""))</f>
        <v/>
      </c>
      <c r="I8745" s="12" t="str">
        <f>IF($E8745 &lt;&gt; "", IF(E8745 = 0, "", VLOOKUP(E8745,'Cond Perturbation'!A:B,2,FALSE)),"")</f>
        <v/>
      </c>
      <c r="J8745" s="28"/>
      <c r="K8745" s="29" t="str">
        <f>IF($B8745 &lt;&gt; "", IF(C8745="Oui",IF(H8745=1,IF(E8745=0,Résultat!G$8,IF(J8745="No",Résultat!$G$8,Résultat!$G$7)),IF(H8745=2,IF(E8745=0,Résultat!G$9,IF(J8745="No",Résultat!$G$9,Résultat!$G$7)),Résultat!$G$7)),IF(C8745 = "Totale", IF(H8745=1,IF(E8745=0,Résultat!G$8,IF(J8745="No",Résultat!$G$9,Résultat!$G$7)),IF(H8745=2,IF(E8745=0,Résultat!G$9,IF(J8745="No",Résultat!$G$9,Résultat!$G$7)),Résultat!$G$7)),Résultat!$G$7)), "")</f>
        <v/>
      </c>
    </row>
    <row r="8746" spans="1:11" ht="20.100000000000001" customHeight="1">
      <c r="A8746" s="26"/>
      <c r="B8746" s="27"/>
      <c r="C8746" s="11" t="str">
        <f>IF($B8746 &lt;&gt; "",VLOOKUP(MID(B8746,3,5),'Recyclabilité Prod Matx'!C:F,2,FALSE), "")</f>
        <v/>
      </c>
      <c r="D8746" s="11" t="str">
        <f>IF($B8746 &lt;&gt; "",VLOOKUP(MID(B8746,3,5),'Recyclabilité Prod Matx'!C:F,3,FALSE),"")</f>
        <v/>
      </c>
      <c r="E8746" s="11" t="str">
        <f>IF($B8746 &lt;&gt; "",VLOOKUP(MID(B8746,3,5),'Recyclabilité Prod Matx'!C:F,4,FALSE), "")</f>
        <v/>
      </c>
      <c r="F8746" s="12" t="str">
        <f>IF($B8746 &lt;&gt; "", IF(C8746="Totale","",IF(D8746 = 0, "", VLOOKUP(D8746,'Cond Compo'!A:B,2,FALSE))),"")</f>
        <v/>
      </c>
      <c r="G8746" s="28"/>
      <c r="H8746" s="11" t="str">
        <f xml:space="preserve"> IF(C8746="Totale",2,IF($G8746 &lt;&gt; "", IF(D8746 = "E",MATCH(G8746, 'Cond Compo'!D$16:D$18, 0), MATCH(G8746, 'Cond Compo'!C$16:C$19, 0)), ""))</f>
        <v/>
      </c>
      <c r="I8746" s="12" t="str">
        <f>IF($E8746 &lt;&gt; "", IF(E8746 = 0, "", VLOOKUP(E8746,'Cond Perturbation'!A:B,2,FALSE)),"")</f>
        <v/>
      </c>
      <c r="J8746" s="28"/>
      <c r="K8746" s="29" t="str">
        <f>IF($B8746 &lt;&gt; "", IF(C8746="Oui",IF(H8746=1,IF(E8746=0,Résultat!G$8,IF(J8746="No",Résultat!$G$8,Résultat!$G$7)),IF(H8746=2,IF(E8746=0,Résultat!G$9,IF(J8746="No",Résultat!$G$9,Résultat!$G$7)),Résultat!$G$7)),IF(C8746 = "Totale", IF(H8746=1,IF(E8746=0,Résultat!G$8,IF(J8746="No",Résultat!$G$9,Résultat!$G$7)),IF(H8746=2,IF(E8746=0,Résultat!G$9,IF(J8746="No",Résultat!$G$9,Résultat!$G$7)),Résultat!$G$7)),Résultat!$G$7)), "")</f>
        <v/>
      </c>
    </row>
    <row r="8747" spans="1:11" ht="20.100000000000001" customHeight="1">
      <c r="A8747" s="26"/>
      <c r="B8747" s="27"/>
      <c r="C8747" s="11" t="str">
        <f>IF($B8747 &lt;&gt; "",VLOOKUP(MID(B8747,3,5),'Recyclabilité Prod Matx'!C:F,2,FALSE), "")</f>
        <v/>
      </c>
      <c r="D8747" s="11" t="str">
        <f>IF($B8747 &lt;&gt; "",VLOOKUP(MID(B8747,3,5),'Recyclabilité Prod Matx'!C:F,3,FALSE),"")</f>
        <v/>
      </c>
      <c r="E8747" s="11" t="str">
        <f>IF($B8747 &lt;&gt; "",VLOOKUP(MID(B8747,3,5),'Recyclabilité Prod Matx'!C:F,4,FALSE), "")</f>
        <v/>
      </c>
      <c r="F8747" s="12" t="str">
        <f>IF($B8747 &lt;&gt; "", IF(C8747="Totale","",IF(D8747 = 0, "", VLOOKUP(D8747,'Cond Compo'!A:B,2,FALSE))),"")</f>
        <v/>
      </c>
      <c r="G8747" s="28"/>
      <c r="H8747" s="11" t="str">
        <f xml:space="preserve"> IF(C8747="Totale",2,IF($G8747 &lt;&gt; "", IF(D8747 = "E",MATCH(G8747, 'Cond Compo'!D$16:D$18, 0), MATCH(G8747, 'Cond Compo'!C$16:C$19, 0)), ""))</f>
        <v/>
      </c>
      <c r="I8747" s="12" t="str">
        <f>IF($E8747 &lt;&gt; "", IF(E8747 = 0, "", VLOOKUP(E8747,'Cond Perturbation'!A:B,2,FALSE)),"")</f>
        <v/>
      </c>
      <c r="J8747" s="28"/>
      <c r="K8747" s="29" t="str">
        <f>IF($B8747 &lt;&gt; "", IF(C8747="Oui",IF(H8747=1,IF(E8747=0,Résultat!G$8,IF(J8747="No",Résultat!$G$8,Résultat!$G$7)),IF(H8747=2,IF(E8747=0,Résultat!G$9,IF(J8747="No",Résultat!$G$9,Résultat!$G$7)),Résultat!$G$7)),IF(C8747 = "Totale", IF(H8747=1,IF(E8747=0,Résultat!G$8,IF(J8747="No",Résultat!$G$9,Résultat!$G$7)),IF(H8747=2,IF(E8747=0,Résultat!G$9,IF(J8747="No",Résultat!$G$9,Résultat!$G$7)),Résultat!$G$7)),Résultat!$G$7)), "")</f>
        <v/>
      </c>
    </row>
    <row r="8748" spans="1:11" ht="20.100000000000001" customHeight="1">
      <c r="A8748" s="26"/>
      <c r="B8748" s="27"/>
      <c r="C8748" s="11" t="str">
        <f>IF($B8748 &lt;&gt; "",VLOOKUP(MID(B8748,3,5),'Recyclabilité Prod Matx'!C:F,2,FALSE), "")</f>
        <v/>
      </c>
      <c r="D8748" s="11" t="str">
        <f>IF($B8748 &lt;&gt; "",VLOOKUP(MID(B8748,3,5),'Recyclabilité Prod Matx'!C:F,3,FALSE),"")</f>
        <v/>
      </c>
      <c r="E8748" s="11" t="str">
        <f>IF($B8748 &lt;&gt; "",VLOOKUP(MID(B8748,3,5),'Recyclabilité Prod Matx'!C:F,4,FALSE), "")</f>
        <v/>
      </c>
      <c r="F8748" s="12" t="str">
        <f>IF($B8748 &lt;&gt; "", IF(C8748="Totale","",IF(D8748 = 0, "", VLOOKUP(D8748,'Cond Compo'!A:B,2,FALSE))),"")</f>
        <v/>
      </c>
      <c r="G8748" s="28"/>
      <c r="H8748" s="11" t="str">
        <f xml:space="preserve"> IF(C8748="Totale",2,IF($G8748 &lt;&gt; "", IF(D8748 = "E",MATCH(G8748, 'Cond Compo'!D$16:D$18, 0), MATCH(G8748, 'Cond Compo'!C$16:C$19, 0)), ""))</f>
        <v/>
      </c>
      <c r="I8748" s="12" t="str">
        <f>IF($E8748 &lt;&gt; "", IF(E8748 = 0, "", VLOOKUP(E8748,'Cond Perturbation'!A:B,2,FALSE)),"")</f>
        <v/>
      </c>
      <c r="J8748" s="28"/>
      <c r="K8748" s="29" t="str">
        <f>IF($B8748 &lt;&gt; "", IF(C8748="Oui",IF(H8748=1,IF(E8748=0,Résultat!G$8,IF(J8748="No",Résultat!$G$8,Résultat!$G$7)),IF(H8748=2,IF(E8748=0,Résultat!G$9,IF(J8748="No",Résultat!$G$9,Résultat!$G$7)),Résultat!$G$7)),IF(C8748 = "Totale", IF(H8748=1,IF(E8748=0,Résultat!G$8,IF(J8748="No",Résultat!$G$9,Résultat!$G$7)),IF(H8748=2,IF(E8748=0,Résultat!G$9,IF(J8748="No",Résultat!$G$9,Résultat!$G$7)),Résultat!$G$7)),Résultat!$G$7)), "")</f>
        <v/>
      </c>
    </row>
    <row r="8749" spans="1:11" ht="20.100000000000001" customHeight="1">
      <c r="A8749" s="26"/>
      <c r="B8749" s="27"/>
      <c r="C8749" s="11" t="str">
        <f>IF($B8749 &lt;&gt; "",VLOOKUP(MID(B8749,3,5),'Recyclabilité Prod Matx'!C:F,2,FALSE), "")</f>
        <v/>
      </c>
      <c r="D8749" s="11" t="str">
        <f>IF($B8749 &lt;&gt; "",VLOOKUP(MID(B8749,3,5),'Recyclabilité Prod Matx'!C:F,3,FALSE),"")</f>
        <v/>
      </c>
      <c r="E8749" s="11" t="str">
        <f>IF($B8749 &lt;&gt; "",VLOOKUP(MID(B8749,3,5),'Recyclabilité Prod Matx'!C:F,4,FALSE), "")</f>
        <v/>
      </c>
      <c r="F8749" s="12" t="str">
        <f>IF($B8749 &lt;&gt; "", IF(C8749="Totale","",IF(D8749 = 0, "", VLOOKUP(D8749,'Cond Compo'!A:B,2,FALSE))),"")</f>
        <v/>
      </c>
      <c r="G8749" s="28"/>
      <c r="H8749" s="11" t="str">
        <f xml:space="preserve"> IF(C8749="Totale",2,IF($G8749 &lt;&gt; "", IF(D8749 = "E",MATCH(G8749, 'Cond Compo'!D$16:D$18, 0), MATCH(G8749, 'Cond Compo'!C$16:C$19, 0)), ""))</f>
        <v/>
      </c>
      <c r="I8749" s="12" t="str">
        <f>IF($E8749 &lt;&gt; "", IF(E8749 = 0, "", VLOOKUP(E8749,'Cond Perturbation'!A:B,2,FALSE)),"")</f>
        <v/>
      </c>
      <c r="J8749" s="28"/>
      <c r="K8749" s="29" t="str">
        <f>IF($B8749 &lt;&gt; "", IF(C8749="Oui",IF(H8749=1,IF(E8749=0,Résultat!G$8,IF(J8749="No",Résultat!$G$8,Résultat!$G$7)),IF(H8749=2,IF(E8749=0,Résultat!G$9,IF(J8749="No",Résultat!$G$9,Résultat!$G$7)),Résultat!$G$7)),IF(C8749 = "Totale", IF(H8749=1,IF(E8749=0,Résultat!G$8,IF(J8749="No",Résultat!$G$9,Résultat!$G$7)),IF(H8749=2,IF(E8749=0,Résultat!G$9,IF(J8749="No",Résultat!$G$9,Résultat!$G$7)),Résultat!$G$7)),Résultat!$G$7)), "")</f>
        <v/>
      </c>
    </row>
    <row r="8750" spans="1:11" ht="20.100000000000001" customHeight="1">
      <c r="A8750" s="26"/>
      <c r="B8750" s="27"/>
      <c r="C8750" s="11" t="str">
        <f>IF($B8750 &lt;&gt; "",VLOOKUP(MID(B8750,3,5),'Recyclabilité Prod Matx'!C:F,2,FALSE), "")</f>
        <v/>
      </c>
      <c r="D8750" s="11" t="str">
        <f>IF($B8750 &lt;&gt; "",VLOOKUP(MID(B8750,3,5),'Recyclabilité Prod Matx'!C:F,3,FALSE),"")</f>
        <v/>
      </c>
      <c r="E8750" s="11" t="str">
        <f>IF($B8750 &lt;&gt; "",VLOOKUP(MID(B8750,3,5),'Recyclabilité Prod Matx'!C:F,4,FALSE), "")</f>
        <v/>
      </c>
      <c r="F8750" s="12" t="str">
        <f>IF($B8750 &lt;&gt; "", IF(C8750="Totale","",IF(D8750 = 0, "", VLOOKUP(D8750,'Cond Compo'!A:B,2,FALSE))),"")</f>
        <v/>
      </c>
      <c r="G8750" s="28"/>
      <c r="H8750" s="11" t="str">
        <f xml:space="preserve"> IF(C8750="Totale",2,IF($G8750 &lt;&gt; "", IF(D8750 = "E",MATCH(G8750, 'Cond Compo'!D$16:D$18, 0), MATCH(G8750, 'Cond Compo'!C$16:C$19, 0)), ""))</f>
        <v/>
      </c>
      <c r="I8750" s="12" t="str">
        <f>IF($E8750 &lt;&gt; "", IF(E8750 = 0, "", VLOOKUP(E8750,'Cond Perturbation'!A:B,2,FALSE)),"")</f>
        <v/>
      </c>
      <c r="J8750" s="28"/>
      <c r="K8750" s="29" t="str">
        <f>IF($B8750 &lt;&gt; "", IF(C8750="Oui",IF(H8750=1,IF(E8750=0,Résultat!G$8,IF(J8750="No",Résultat!$G$8,Résultat!$G$7)),IF(H8750=2,IF(E8750=0,Résultat!G$9,IF(J8750="No",Résultat!$G$9,Résultat!$G$7)),Résultat!$G$7)),IF(C8750 = "Totale", IF(H8750=1,IF(E8750=0,Résultat!G$8,IF(J8750="No",Résultat!$G$9,Résultat!$G$7)),IF(H8750=2,IF(E8750=0,Résultat!G$9,IF(J8750="No",Résultat!$G$9,Résultat!$G$7)),Résultat!$G$7)),Résultat!$G$7)), "")</f>
        <v/>
      </c>
    </row>
    <row r="8751" spans="1:11" ht="20.100000000000001" customHeight="1">
      <c r="A8751" s="26"/>
      <c r="B8751" s="27"/>
      <c r="C8751" s="11" t="str">
        <f>IF($B8751 &lt;&gt; "",VLOOKUP(MID(B8751,3,5),'Recyclabilité Prod Matx'!C:F,2,FALSE), "")</f>
        <v/>
      </c>
      <c r="D8751" s="11" t="str">
        <f>IF($B8751 &lt;&gt; "",VLOOKUP(MID(B8751,3,5),'Recyclabilité Prod Matx'!C:F,3,FALSE),"")</f>
        <v/>
      </c>
      <c r="E8751" s="11" t="str">
        <f>IF($B8751 &lt;&gt; "",VLOOKUP(MID(B8751,3,5),'Recyclabilité Prod Matx'!C:F,4,FALSE), "")</f>
        <v/>
      </c>
      <c r="F8751" s="12" t="str">
        <f>IF($B8751 &lt;&gt; "", IF(C8751="Totale","",IF(D8751 = 0, "", VLOOKUP(D8751,'Cond Compo'!A:B,2,FALSE))),"")</f>
        <v/>
      </c>
      <c r="G8751" s="28"/>
      <c r="H8751" s="11" t="str">
        <f xml:space="preserve"> IF(C8751="Totale",2,IF($G8751 &lt;&gt; "", IF(D8751 = "E",MATCH(G8751, 'Cond Compo'!D$16:D$18, 0), MATCH(G8751, 'Cond Compo'!C$16:C$19, 0)), ""))</f>
        <v/>
      </c>
      <c r="I8751" s="12" t="str">
        <f>IF($E8751 &lt;&gt; "", IF(E8751 = 0, "", VLOOKUP(E8751,'Cond Perturbation'!A:B,2,FALSE)),"")</f>
        <v/>
      </c>
      <c r="J8751" s="28"/>
      <c r="K8751" s="29" t="str">
        <f>IF($B8751 &lt;&gt; "", IF(C8751="Oui",IF(H8751=1,IF(E8751=0,Résultat!G$8,IF(J8751="No",Résultat!$G$8,Résultat!$G$7)),IF(H8751=2,IF(E8751=0,Résultat!G$9,IF(J8751="No",Résultat!$G$9,Résultat!$G$7)),Résultat!$G$7)),IF(C8751 = "Totale", IF(H8751=1,IF(E8751=0,Résultat!G$8,IF(J8751="No",Résultat!$G$9,Résultat!$G$7)),IF(H8751=2,IF(E8751=0,Résultat!G$9,IF(J8751="No",Résultat!$G$9,Résultat!$G$7)),Résultat!$G$7)),Résultat!$G$7)), "")</f>
        <v/>
      </c>
    </row>
    <row r="8752" spans="1:11" ht="20.100000000000001" customHeight="1">
      <c r="A8752" s="26"/>
      <c r="B8752" s="27"/>
      <c r="C8752" s="11" t="str">
        <f>IF($B8752 &lt;&gt; "",VLOOKUP(MID(B8752,3,5),'Recyclabilité Prod Matx'!C:F,2,FALSE), "")</f>
        <v/>
      </c>
      <c r="D8752" s="11" t="str">
        <f>IF($B8752 &lt;&gt; "",VLOOKUP(MID(B8752,3,5),'Recyclabilité Prod Matx'!C:F,3,FALSE),"")</f>
        <v/>
      </c>
      <c r="E8752" s="11" t="str">
        <f>IF($B8752 &lt;&gt; "",VLOOKUP(MID(B8752,3,5),'Recyclabilité Prod Matx'!C:F,4,FALSE), "")</f>
        <v/>
      </c>
      <c r="F8752" s="12" t="str">
        <f>IF($B8752 &lt;&gt; "", IF(C8752="Totale","",IF(D8752 = 0, "", VLOOKUP(D8752,'Cond Compo'!A:B,2,FALSE))),"")</f>
        <v/>
      </c>
      <c r="G8752" s="28"/>
      <c r="H8752" s="11" t="str">
        <f xml:space="preserve"> IF(C8752="Totale",2,IF($G8752 &lt;&gt; "", IF(D8752 = "E",MATCH(G8752, 'Cond Compo'!D$16:D$18, 0), MATCH(G8752, 'Cond Compo'!C$16:C$19, 0)), ""))</f>
        <v/>
      </c>
      <c r="I8752" s="12" t="str">
        <f>IF($E8752 &lt;&gt; "", IF(E8752 = 0, "", VLOOKUP(E8752,'Cond Perturbation'!A:B,2,FALSE)),"")</f>
        <v/>
      </c>
      <c r="J8752" s="28"/>
      <c r="K8752" s="29" t="str">
        <f>IF($B8752 &lt;&gt; "", IF(C8752="Oui",IF(H8752=1,IF(E8752=0,Résultat!G$8,IF(J8752="No",Résultat!$G$8,Résultat!$G$7)),IF(H8752=2,IF(E8752=0,Résultat!G$9,IF(J8752="No",Résultat!$G$9,Résultat!$G$7)),Résultat!$G$7)),IF(C8752 = "Totale", IF(H8752=1,IF(E8752=0,Résultat!G$8,IF(J8752="No",Résultat!$G$9,Résultat!$G$7)),IF(H8752=2,IF(E8752=0,Résultat!G$9,IF(J8752="No",Résultat!$G$9,Résultat!$G$7)),Résultat!$G$7)),Résultat!$G$7)), "")</f>
        <v/>
      </c>
    </row>
    <row r="8753" spans="1:11" ht="20.100000000000001" customHeight="1">
      <c r="A8753" s="26"/>
      <c r="B8753" s="27"/>
      <c r="C8753" s="11" t="str">
        <f>IF($B8753 &lt;&gt; "",VLOOKUP(MID(B8753,3,5),'Recyclabilité Prod Matx'!C:F,2,FALSE), "")</f>
        <v/>
      </c>
      <c r="D8753" s="11" t="str">
        <f>IF($B8753 &lt;&gt; "",VLOOKUP(MID(B8753,3,5),'Recyclabilité Prod Matx'!C:F,3,FALSE),"")</f>
        <v/>
      </c>
      <c r="E8753" s="11" t="str">
        <f>IF($B8753 &lt;&gt; "",VLOOKUP(MID(B8753,3,5),'Recyclabilité Prod Matx'!C:F,4,FALSE), "")</f>
        <v/>
      </c>
      <c r="F8753" s="12" t="str">
        <f>IF($B8753 &lt;&gt; "", IF(C8753="Totale","",IF(D8753 = 0, "", VLOOKUP(D8753,'Cond Compo'!A:B,2,FALSE))),"")</f>
        <v/>
      </c>
      <c r="G8753" s="28"/>
      <c r="H8753" s="11" t="str">
        <f xml:space="preserve"> IF(C8753="Totale",2,IF($G8753 &lt;&gt; "", IF(D8753 = "E",MATCH(G8753, 'Cond Compo'!D$16:D$18, 0), MATCH(G8753, 'Cond Compo'!C$16:C$19, 0)), ""))</f>
        <v/>
      </c>
      <c r="I8753" s="12" t="str">
        <f>IF($E8753 &lt;&gt; "", IF(E8753 = 0, "", VLOOKUP(E8753,'Cond Perturbation'!A:B,2,FALSE)),"")</f>
        <v/>
      </c>
      <c r="J8753" s="28"/>
      <c r="K8753" s="29" t="str">
        <f>IF($B8753 &lt;&gt; "", IF(C8753="Oui",IF(H8753=1,IF(E8753=0,Résultat!G$8,IF(J8753="No",Résultat!$G$8,Résultat!$G$7)),IF(H8753=2,IF(E8753=0,Résultat!G$9,IF(J8753="No",Résultat!$G$9,Résultat!$G$7)),Résultat!$G$7)),IF(C8753 = "Totale", IF(H8753=1,IF(E8753=0,Résultat!G$8,IF(J8753="No",Résultat!$G$9,Résultat!$G$7)),IF(H8753=2,IF(E8753=0,Résultat!G$9,IF(J8753="No",Résultat!$G$9,Résultat!$G$7)),Résultat!$G$7)),Résultat!$G$7)), "")</f>
        <v/>
      </c>
    </row>
    <row r="8754" spans="1:11" ht="20.100000000000001" customHeight="1">
      <c r="A8754" s="26"/>
      <c r="B8754" s="27"/>
      <c r="C8754" s="11" t="str">
        <f>IF($B8754 &lt;&gt; "",VLOOKUP(MID(B8754,3,5),'Recyclabilité Prod Matx'!C:F,2,FALSE), "")</f>
        <v/>
      </c>
      <c r="D8754" s="11" t="str">
        <f>IF($B8754 &lt;&gt; "",VLOOKUP(MID(B8754,3,5),'Recyclabilité Prod Matx'!C:F,3,FALSE),"")</f>
        <v/>
      </c>
      <c r="E8754" s="11" t="str">
        <f>IF($B8754 &lt;&gt; "",VLOOKUP(MID(B8754,3,5),'Recyclabilité Prod Matx'!C:F,4,FALSE), "")</f>
        <v/>
      </c>
      <c r="F8754" s="12" t="str">
        <f>IF($B8754 &lt;&gt; "", IF(C8754="Totale","",IF(D8754 = 0, "", VLOOKUP(D8754,'Cond Compo'!A:B,2,FALSE))),"")</f>
        <v/>
      </c>
      <c r="G8754" s="28"/>
      <c r="H8754" s="11" t="str">
        <f xml:space="preserve"> IF(C8754="Totale",2,IF($G8754 &lt;&gt; "", IF(D8754 = "E",MATCH(G8754, 'Cond Compo'!D$16:D$18, 0), MATCH(G8754, 'Cond Compo'!C$16:C$19, 0)), ""))</f>
        <v/>
      </c>
      <c r="I8754" s="12" t="str">
        <f>IF($E8754 &lt;&gt; "", IF(E8754 = 0, "", VLOOKUP(E8754,'Cond Perturbation'!A:B,2,FALSE)),"")</f>
        <v/>
      </c>
      <c r="J8754" s="28"/>
      <c r="K8754" s="29" t="str">
        <f>IF($B8754 &lt;&gt; "", IF(C8754="Oui",IF(H8754=1,IF(E8754=0,Résultat!G$8,IF(J8754="No",Résultat!$G$8,Résultat!$G$7)),IF(H8754=2,IF(E8754=0,Résultat!G$9,IF(J8754="No",Résultat!$G$9,Résultat!$G$7)),Résultat!$G$7)),IF(C8754 = "Totale", IF(H8754=1,IF(E8754=0,Résultat!G$8,IF(J8754="No",Résultat!$G$9,Résultat!$G$7)),IF(H8754=2,IF(E8754=0,Résultat!G$9,IF(J8754="No",Résultat!$G$9,Résultat!$G$7)),Résultat!$G$7)),Résultat!$G$7)), "")</f>
        <v/>
      </c>
    </row>
    <row r="8755" spans="1:11" ht="20.100000000000001" customHeight="1">
      <c r="A8755" s="26"/>
      <c r="B8755" s="27"/>
      <c r="C8755" s="11" t="str">
        <f>IF($B8755 &lt;&gt; "",VLOOKUP(MID(B8755,3,5),'Recyclabilité Prod Matx'!C:F,2,FALSE), "")</f>
        <v/>
      </c>
      <c r="D8755" s="11" t="str">
        <f>IF($B8755 &lt;&gt; "",VLOOKUP(MID(B8755,3,5),'Recyclabilité Prod Matx'!C:F,3,FALSE),"")</f>
        <v/>
      </c>
      <c r="E8755" s="11" t="str">
        <f>IF($B8755 &lt;&gt; "",VLOOKUP(MID(B8755,3,5),'Recyclabilité Prod Matx'!C:F,4,FALSE), "")</f>
        <v/>
      </c>
      <c r="F8755" s="12" t="str">
        <f>IF($B8755 &lt;&gt; "", IF(C8755="Totale","",IF(D8755 = 0, "", VLOOKUP(D8755,'Cond Compo'!A:B,2,FALSE))),"")</f>
        <v/>
      </c>
      <c r="G8755" s="28"/>
      <c r="H8755" s="11" t="str">
        <f xml:space="preserve"> IF(C8755="Totale",2,IF($G8755 &lt;&gt; "", IF(D8755 = "E",MATCH(G8755, 'Cond Compo'!D$16:D$18, 0), MATCH(G8755, 'Cond Compo'!C$16:C$19, 0)), ""))</f>
        <v/>
      </c>
      <c r="I8755" s="12" t="str">
        <f>IF($E8755 &lt;&gt; "", IF(E8755 = 0, "", VLOOKUP(E8755,'Cond Perturbation'!A:B,2,FALSE)),"")</f>
        <v/>
      </c>
      <c r="J8755" s="28"/>
      <c r="K8755" s="29" t="str">
        <f>IF($B8755 &lt;&gt; "", IF(C8755="Oui",IF(H8755=1,IF(E8755=0,Résultat!G$8,IF(J8755="No",Résultat!$G$8,Résultat!$G$7)),IF(H8755=2,IF(E8755=0,Résultat!G$9,IF(J8755="No",Résultat!$G$9,Résultat!$G$7)),Résultat!$G$7)),IF(C8755 = "Totale", IF(H8755=1,IF(E8755=0,Résultat!G$8,IF(J8755="No",Résultat!$G$9,Résultat!$G$7)),IF(H8755=2,IF(E8755=0,Résultat!G$9,IF(J8755="No",Résultat!$G$9,Résultat!$G$7)),Résultat!$G$7)),Résultat!$G$7)), "")</f>
        <v/>
      </c>
    </row>
    <row r="8756" spans="1:11" ht="20.100000000000001" customHeight="1">
      <c r="A8756" s="26"/>
      <c r="B8756" s="27"/>
      <c r="C8756" s="11" t="str">
        <f>IF($B8756 &lt;&gt; "",VLOOKUP(MID(B8756,3,5),'Recyclabilité Prod Matx'!C:F,2,FALSE), "")</f>
        <v/>
      </c>
      <c r="D8756" s="11" t="str">
        <f>IF($B8756 &lt;&gt; "",VLOOKUP(MID(B8756,3,5),'Recyclabilité Prod Matx'!C:F,3,FALSE),"")</f>
        <v/>
      </c>
      <c r="E8756" s="11" t="str">
        <f>IF($B8756 &lt;&gt; "",VLOOKUP(MID(B8756,3,5),'Recyclabilité Prod Matx'!C:F,4,FALSE), "")</f>
        <v/>
      </c>
      <c r="F8756" s="12" t="str">
        <f>IF($B8756 &lt;&gt; "", IF(C8756="Totale","",IF(D8756 = 0, "", VLOOKUP(D8756,'Cond Compo'!A:B,2,FALSE))),"")</f>
        <v/>
      </c>
      <c r="G8756" s="28"/>
      <c r="H8756" s="11" t="str">
        <f xml:space="preserve"> IF(C8756="Totale",2,IF($G8756 &lt;&gt; "", IF(D8756 = "E",MATCH(G8756, 'Cond Compo'!D$16:D$18, 0), MATCH(G8756, 'Cond Compo'!C$16:C$19, 0)), ""))</f>
        <v/>
      </c>
      <c r="I8756" s="12" t="str">
        <f>IF($E8756 &lt;&gt; "", IF(E8756 = 0, "", VLOOKUP(E8756,'Cond Perturbation'!A:B,2,FALSE)),"")</f>
        <v/>
      </c>
      <c r="J8756" s="28"/>
      <c r="K8756" s="29" t="str">
        <f>IF($B8756 &lt;&gt; "", IF(C8756="Oui",IF(H8756=1,IF(E8756=0,Résultat!G$8,IF(J8756="No",Résultat!$G$8,Résultat!$G$7)),IF(H8756=2,IF(E8756=0,Résultat!G$9,IF(J8756="No",Résultat!$G$9,Résultat!$G$7)),Résultat!$G$7)),IF(C8756 = "Totale", IF(H8756=1,IF(E8756=0,Résultat!G$8,IF(J8756="No",Résultat!$G$9,Résultat!$G$7)),IF(H8756=2,IF(E8756=0,Résultat!G$9,IF(J8756="No",Résultat!$G$9,Résultat!$G$7)),Résultat!$G$7)),Résultat!$G$7)), "")</f>
        <v/>
      </c>
    </row>
    <row r="8757" spans="1:11" ht="20.100000000000001" customHeight="1">
      <c r="A8757" s="26"/>
      <c r="B8757" s="27"/>
      <c r="C8757" s="11" t="str">
        <f>IF($B8757 &lt;&gt; "",VLOOKUP(MID(B8757,3,5),'Recyclabilité Prod Matx'!C:F,2,FALSE), "")</f>
        <v/>
      </c>
      <c r="D8757" s="11" t="str">
        <f>IF($B8757 &lt;&gt; "",VLOOKUP(MID(B8757,3,5),'Recyclabilité Prod Matx'!C:F,3,FALSE),"")</f>
        <v/>
      </c>
      <c r="E8757" s="11" t="str">
        <f>IF($B8757 &lt;&gt; "",VLOOKUP(MID(B8757,3,5),'Recyclabilité Prod Matx'!C:F,4,FALSE), "")</f>
        <v/>
      </c>
      <c r="F8757" s="12" t="str">
        <f>IF($B8757 &lt;&gt; "", IF(C8757="Totale","",IF(D8757 = 0, "", VLOOKUP(D8757,'Cond Compo'!A:B,2,FALSE))),"")</f>
        <v/>
      </c>
      <c r="G8757" s="28"/>
      <c r="H8757" s="11" t="str">
        <f xml:space="preserve"> IF(C8757="Totale",2,IF($G8757 &lt;&gt; "", IF(D8757 = "E",MATCH(G8757, 'Cond Compo'!D$16:D$18, 0), MATCH(G8757, 'Cond Compo'!C$16:C$19, 0)), ""))</f>
        <v/>
      </c>
      <c r="I8757" s="12" t="str">
        <f>IF($E8757 &lt;&gt; "", IF(E8757 = 0, "", VLOOKUP(E8757,'Cond Perturbation'!A:B,2,FALSE)),"")</f>
        <v/>
      </c>
      <c r="J8757" s="28"/>
      <c r="K8757" s="29" t="str">
        <f>IF($B8757 &lt;&gt; "", IF(C8757="Oui",IF(H8757=1,IF(E8757=0,Résultat!G$8,IF(J8757="No",Résultat!$G$8,Résultat!$G$7)),IF(H8757=2,IF(E8757=0,Résultat!G$9,IF(J8757="No",Résultat!$G$9,Résultat!$G$7)),Résultat!$G$7)),IF(C8757 = "Totale", IF(H8757=1,IF(E8757=0,Résultat!G$8,IF(J8757="No",Résultat!$G$9,Résultat!$G$7)),IF(H8757=2,IF(E8757=0,Résultat!G$9,IF(J8757="No",Résultat!$G$9,Résultat!$G$7)),Résultat!$G$7)),Résultat!$G$7)), "")</f>
        <v/>
      </c>
    </row>
    <row r="8758" spans="1:11" ht="20.100000000000001" customHeight="1">
      <c r="A8758" s="26"/>
      <c r="B8758" s="27"/>
      <c r="C8758" s="11" t="str">
        <f>IF($B8758 &lt;&gt; "",VLOOKUP(MID(B8758,3,5),'Recyclabilité Prod Matx'!C:F,2,FALSE), "")</f>
        <v/>
      </c>
      <c r="D8758" s="11" t="str">
        <f>IF($B8758 &lt;&gt; "",VLOOKUP(MID(B8758,3,5),'Recyclabilité Prod Matx'!C:F,3,FALSE),"")</f>
        <v/>
      </c>
      <c r="E8758" s="11" t="str">
        <f>IF($B8758 &lt;&gt; "",VLOOKUP(MID(B8758,3,5),'Recyclabilité Prod Matx'!C:F,4,FALSE), "")</f>
        <v/>
      </c>
      <c r="F8758" s="12" t="str">
        <f>IF($B8758 &lt;&gt; "", IF(C8758="Totale","",IF(D8758 = 0, "", VLOOKUP(D8758,'Cond Compo'!A:B,2,FALSE))),"")</f>
        <v/>
      </c>
      <c r="G8758" s="28"/>
      <c r="H8758" s="11" t="str">
        <f xml:space="preserve"> IF(C8758="Totale",2,IF($G8758 &lt;&gt; "", IF(D8758 = "E",MATCH(G8758, 'Cond Compo'!D$16:D$18, 0), MATCH(G8758, 'Cond Compo'!C$16:C$19, 0)), ""))</f>
        <v/>
      </c>
      <c r="I8758" s="12" t="str">
        <f>IF($E8758 &lt;&gt; "", IF(E8758 = 0, "", VLOOKUP(E8758,'Cond Perturbation'!A:B,2,FALSE)),"")</f>
        <v/>
      </c>
      <c r="J8758" s="28"/>
      <c r="K8758" s="29" t="str">
        <f>IF($B8758 &lt;&gt; "", IF(C8758="Oui",IF(H8758=1,IF(E8758=0,Résultat!G$8,IF(J8758="No",Résultat!$G$8,Résultat!$G$7)),IF(H8758=2,IF(E8758=0,Résultat!G$9,IF(J8758="No",Résultat!$G$9,Résultat!$G$7)),Résultat!$G$7)),IF(C8758 = "Totale", IF(H8758=1,IF(E8758=0,Résultat!G$8,IF(J8758="No",Résultat!$G$9,Résultat!$G$7)),IF(H8758=2,IF(E8758=0,Résultat!G$9,IF(J8758="No",Résultat!$G$9,Résultat!$G$7)),Résultat!$G$7)),Résultat!$G$7)), "")</f>
        <v/>
      </c>
    </row>
    <row r="8759" spans="1:11" ht="20.100000000000001" customHeight="1">
      <c r="A8759" s="26"/>
      <c r="B8759" s="27"/>
      <c r="C8759" s="11" t="str">
        <f>IF($B8759 &lt;&gt; "",VLOOKUP(MID(B8759,3,5),'Recyclabilité Prod Matx'!C:F,2,FALSE), "")</f>
        <v/>
      </c>
      <c r="D8759" s="11" t="str">
        <f>IF($B8759 &lt;&gt; "",VLOOKUP(MID(B8759,3,5),'Recyclabilité Prod Matx'!C:F,3,FALSE),"")</f>
        <v/>
      </c>
      <c r="E8759" s="11" t="str">
        <f>IF($B8759 &lt;&gt; "",VLOOKUP(MID(B8759,3,5),'Recyclabilité Prod Matx'!C:F,4,FALSE), "")</f>
        <v/>
      </c>
      <c r="F8759" s="12" t="str">
        <f>IF($B8759 &lt;&gt; "", IF(C8759="Totale","",IF(D8759 = 0, "", VLOOKUP(D8759,'Cond Compo'!A:B,2,FALSE))),"")</f>
        <v/>
      </c>
      <c r="G8759" s="28"/>
      <c r="H8759" s="11" t="str">
        <f xml:space="preserve"> IF(C8759="Totale",2,IF($G8759 &lt;&gt; "", IF(D8759 = "E",MATCH(G8759, 'Cond Compo'!D$16:D$18, 0), MATCH(G8759, 'Cond Compo'!C$16:C$19, 0)), ""))</f>
        <v/>
      </c>
      <c r="I8759" s="12" t="str">
        <f>IF($E8759 &lt;&gt; "", IF(E8759 = 0, "", VLOOKUP(E8759,'Cond Perturbation'!A:B,2,FALSE)),"")</f>
        <v/>
      </c>
      <c r="J8759" s="28"/>
      <c r="K8759" s="29" t="str">
        <f>IF($B8759 &lt;&gt; "", IF(C8759="Oui",IF(H8759=1,IF(E8759=0,Résultat!G$8,IF(J8759="No",Résultat!$G$8,Résultat!$G$7)),IF(H8759=2,IF(E8759=0,Résultat!G$9,IF(J8759="No",Résultat!$G$9,Résultat!$G$7)),Résultat!$G$7)),IF(C8759 = "Totale", IF(H8759=1,IF(E8759=0,Résultat!G$8,IF(J8759="No",Résultat!$G$9,Résultat!$G$7)),IF(H8759=2,IF(E8759=0,Résultat!G$9,IF(J8759="No",Résultat!$G$9,Résultat!$G$7)),Résultat!$G$7)),Résultat!$G$7)), "")</f>
        <v/>
      </c>
    </row>
    <row r="8760" spans="1:11" ht="20.100000000000001" customHeight="1">
      <c r="A8760" s="26"/>
      <c r="B8760" s="27"/>
      <c r="C8760" s="11" t="str">
        <f>IF($B8760 &lt;&gt; "",VLOOKUP(MID(B8760,3,5),'Recyclabilité Prod Matx'!C:F,2,FALSE), "")</f>
        <v/>
      </c>
      <c r="D8760" s="11" t="str">
        <f>IF($B8760 &lt;&gt; "",VLOOKUP(MID(B8760,3,5),'Recyclabilité Prod Matx'!C:F,3,FALSE),"")</f>
        <v/>
      </c>
      <c r="E8760" s="11" t="str">
        <f>IF($B8760 &lt;&gt; "",VLOOKUP(MID(B8760,3,5),'Recyclabilité Prod Matx'!C:F,4,FALSE), "")</f>
        <v/>
      </c>
      <c r="F8760" s="12" t="str">
        <f>IF($B8760 &lt;&gt; "", IF(C8760="Totale","",IF(D8760 = 0, "", VLOOKUP(D8760,'Cond Compo'!A:B,2,FALSE))),"")</f>
        <v/>
      </c>
      <c r="G8760" s="28"/>
      <c r="H8760" s="11" t="str">
        <f xml:space="preserve"> IF(C8760="Totale",2,IF($G8760 &lt;&gt; "", IF(D8760 = "E",MATCH(G8760, 'Cond Compo'!D$16:D$18, 0), MATCH(G8760, 'Cond Compo'!C$16:C$19, 0)), ""))</f>
        <v/>
      </c>
      <c r="I8760" s="12" t="str">
        <f>IF($E8760 &lt;&gt; "", IF(E8760 = 0, "", VLOOKUP(E8760,'Cond Perturbation'!A:B,2,FALSE)),"")</f>
        <v/>
      </c>
      <c r="J8760" s="28"/>
      <c r="K8760" s="29" t="str">
        <f>IF($B8760 &lt;&gt; "", IF(C8760="Oui",IF(H8760=1,IF(E8760=0,Résultat!G$8,IF(J8760="No",Résultat!$G$8,Résultat!$G$7)),IF(H8760=2,IF(E8760=0,Résultat!G$9,IF(J8760="No",Résultat!$G$9,Résultat!$G$7)),Résultat!$G$7)),IF(C8760 = "Totale", IF(H8760=1,IF(E8760=0,Résultat!G$8,IF(J8760="No",Résultat!$G$9,Résultat!$G$7)),IF(H8760=2,IF(E8760=0,Résultat!G$9,IF(J8760="No",Résultat!$G$9,Résultat!$G$7)),Résultat!$G$7)),Résultat!$G$7)), "")</f>
        <v/>
      </c>
    </row>
    <row r="8761" spans="1:11" ht="20.100000000000001" customHeight="1">
      <c r="A8761" s="26"/>
      <c r="B8761" s="27"/>
      <c r="C8761" s="11" t="str">
        <f>IF($B8761 &lt;&gt; "",VLOOKUP(MID(B8761,3,5),'Recyclabilité Prod Matx'!C:F,2,FALSE), "")</f>
        <v/>
      </c>
      <c r="D8761" s="11" t="str">
        <f>IF($B8761 &lt;&gt; "",VLOOKUP(MID(B8761,3,5),'Recyclabilité Prod Matx'!C:F,3,FALSE),"")</f>
        <v/>
      </c>
      <c r="E8761" s="11" t="str">
        <f>IF($B8761 &lt;&gt; "",VLOOKUP(MID(B8761,3,5),'Recyclabilité Prod Matx'!C:F,4,FALSE), "")</f>
        <v/>
      </c>
      <c r="F8761" s="12" t="str">
        <f>IF($B8761 &lt;&gt; "", IF(C8761="Totale","",IF(D8761 = 0, "", VLOOKUP(D8761,'Cond Compo'!A:B,2,FALSE))),"")</f>
        <v/>
      </c>
      <c r="G8761" s="28"/>
      <c r="H8761" s="11" t="str">
        <f xml:space="preserve"> IF(C8761="Totale",2,IF($G8761 &lt;&gt; "", IF(D8761 = "E",MATCH(G8761, 'Cond Compo'!D$16:D$18, 0), MATCH(G8761, 'Cond Compo'!C$16:C$19, 0)), ""))</f>
        <v/>
      </c>
      <c r="I8761" s="12" t="str">
        <f>IF($E8761 &lt;&gt; "", IF(E8761 = 0, "", VLOOKUP(E8761,'Cond Perturbation'!A:B,2,FALSE)),"")</f>
        <v/>
      </c>
      <c r="J8761" s="28"/>
      <c r="K8761" s="29" t="str">
        <f>IF($B8761 &lt;&gt; "", IF(C8761="Oui",IF(H8761=1,IF(E8761=0,Résultat!G$8,IF(J8761="No",Résultat!$G$8,Résultat!$G$7)),IF(H8761=2,IF(E8761=0,Résultat!G$9,IF(J8761="No",Résultat!$G$9,Résultat!$G$7)),Résultat!$G$7)),IF(C8761 = "Totale", IF(H8761=1,IF(E8761=0,Résultat!G$8,IF(J8761="No",Résultat!$G$9,Résultat!$G$7)),IF(H8761=2,IF(E8761=0,Résultat!G$9,IF(J8761="No",Résultat!$G$9,Résultat!$G$7)),Résultat!$G$7)),Résultat!$G$7)), "")</f>
        <v/>
      </c>
    </row>
    <row r="8762" spans="1:11" ht="20.100000000000001" customHeight="1">
      <c r="A8762" s="26"/>
      <c r="B8762" s="27"/>
      <c r="C8762" s="11" t="str">
        <f>IF($B8762 &lt;&gt; "",VLOOKUP(MID(B8762,3,5),'Recyclabilité Prod Matx'!C:F,2,FALSE), "")</f>
        <v/>
      </c>
      <c r="D8762" s="11" t="str">
        <f>IF($B8762 &lt;&gt; "",VLOOKUP(MID(B8762,3,5),'Recyclabilité Prod Matx'!C:F,3,FALSE),"")</f>
        <v/>
      </c>
      <c r="E8762" s="11" t="str">
        <f>IF($B8762 &lt;&gt; "",VLOOKUP(MID(B8762,3,5),'Recyclabilité Prod Matx'!C:F,4,FALSE), "")</f>
        <v/>
      </c>
      <c r="F8762" s="12" t="str">
        <f>IF($B8762 &lt;&gt; "", IF(C8762="Totale","",IF(D8762 = 0, "", VLOOKUP(D8762,'Cond Compo'!A:B,2,FALSE))),"")</f>
        <v/>
      </c>
      <c r="G8762" s="28"/>
      <c r="H8762" s="11" t="str">
        <f xml:space="preserve"> IF(C8762="Totale",2,IF($G8762 &lt;&gt; "", IF(D8762 = "E",MATCH(G8762, 'Cond Compo'!D$16:D$18, 0), MATCH(G8762, 'Cond Compo'!C$16:C$19, 0)), ""))</f>
        <v/>
      </c>
      <c r="I8762" s="12" t="str">
        <f>IF($E8762 &lt;&gt; "", IF(E8762 = 0, "", VLOOKUP(E8762,'Cond Perturbation'!A:B,2,FALSE)),"")</f>
        <v/>
      </c>
      <c r="J8762" s="28"/>
      <c r="K8762" s="29" t="str">
        <f>IF($B8762 &lt;&gt; "", IF(C8762="Oui",IF(H8762=1,IF(E8762=0,Résultat!G$8,IF(J8762="No",Résultat!$G$8,Résultat!$G$7)),IF(H8762=2,IF(E8762=0,Résultat!G$9,IF(J8762="No",Résultat!$G$9,Résultat!$G$7)),Résultat!$G$7)),IF(C8762 = "Totale", IF(H8762=1,IF(E8762=0,Résultat!G$8,IF(J8762="No",Résultat!$G$9,Résultat!$G$7)),IF(H8762=2,IF(E8762=0,Résultat!G$9,IF(J8762="No",Résultat!$G$9,Résultat!$G$7)),Résultat!$G$7)),Résultat!$G$7)), "")</f>
        <v/>
      </c>
    </row>
    <row r="8763" spans="1:11" ht="20.100000000000001" customHeight="1">
      <c r="A8763" s="26"/>
      <c r="B8763" s="27"/>
      <c r="C8763" s="11" t="str">
        <f>IF($B8763 &lt;&gt; "",VLOOKUP(MID(B8763,3,5),'Recyclabilité Prod Matx'!C:F,2,FALSE), "")</f>
        <v/>
      </c>
      <c r="D8763" s="11" t="str">
        <f>IF($B8763 &lt;&gt; "",VLOOKUP(MID(B8763,3,5),'Recyclabilité Prod Matx'!C:F,3,FALSE),"")</f>
        <v/>
      </c>
      <c r="E8763" s="11" t="str">
        <f>IF($B8763 &lt;&gt; "",VLOOKUP(MID(B8763,3,5),'Recyclabilité Prod Matx'!C:F,4,FALSE), "")</f>
        <v/>
      </c>
      <c r="F8763" s="12" t="str">
        <f>IF($B8763 &lt;&gt; "", IF(C8763="Totale","",IF(D8763 = 0, "", VLOOKUP(D8763,'Cond Compo'!A:B,2,FALSE))),"")</f>
        <v/>
      </c>
      <c r="G8763" s="28"/>
      <c r="H8763" s="11" t="str">
        <f xml:space="preserve"> IF(C8763="Totale",2,IF($G8763 &lt;&gt; "", IF(D8763 = "E",MATCH(G8763, 'Cond Compo'!D$16:D$18, 0), MATCH(G8763, 'Cond Compo'!C$16:C$19, 0)), ""))</f>
        <v/>
      </c>
      <c r="I8763" s="12" t="str">
        <f>IF($E8763 &lt;&gt; "", IF(E8763 = 0, "", VLOOKUP(E8763,'Cond Perturbation'!A:B,2,FALSE)),"")</f>
        <v/>
      </c>
      <c r="J8763" s="28"/>
      <c r="K8763" s="29" t="str">
        <f>IF($B8763 &lt;&gt; "", IF(C8763="Oui",IF(H8763=1,IF(E8763=0,Résultat!G$8,IF(J8763="No",Résultat!$G$8,Résultat!$G$7)),IF(H8763=2,IF(E8763=0,Résultat!G$9,IF(J8763="No",Résultat!$G$9,Résultat!$G$7)),Résultat!$G$7)),IF(C8763 = "Totale", IF(H8763=1,IF(E8763=0,Résultat!G$8,IF(J8763="No",Résultat!$G$9,Résultat!$G$7)),IF(H8763=2,IF(E8763=0,Résultat!G$9,IF(J8763="No",Résultat!$G$9,Résultat!$G$7)),Résultat!$G$7)),Résultat!$G$7)), "")</f>
        <v/>
      </c>
    </row>
    <row r="8764" spans="1:11" ht="20.100000000000001" customHeight="1">
      <c r="A8764" s="26"/>
      <c r="B8764" s="27"/>
      <c r="C8764" s="11" t="str">
        <f>IF($B8764 &lt;&gt; "",VLOOKUP(MID(B8764,3,5),'Recyclabilité Prod Matx'!C:F,2,FALSE), "")</f>
        <v/>
      </c>
      <c r="D8764" s="11" t="str">
        <f>IF($B8764 &lt;&gt; "",VLOOKUP(MID(B8764,3,5),'Recyclabilité Prod Matx'!C:F,3,FALSE),"")</f>
        <v/>
      </c>
      <c r="E8764" s="11" t="str">
        <f>IF($B8764 &lt;&gt; "",VLOOKUP(MID(B8764,3,5),'Recyclabilité Prod Matx'!C:F,4,FALSE), "")</f>
        <v/>
      </c>
      <c r="F8764" s="12" t="str">
        <f>IF($B8764 &lt;&gt; "", IF(C8764="Totale","",IF(D8764 = 0, "", VLOOKUP(D8764,'Cond Compo'!A:B,2,FALSE))),"")</f>
        <v/>
      </c>
      <c r="G8764" s="28"/>
      <c r="H8764" s="11" t="str">
        <f xml:space="preserve"> IF(C8764="Totale",2,IF($G8764 &lt;&gt; "", IF(D8764 = "E",MATCH(G8764, 'Cond Compo'!D$16:D$18, 0), MATCH(G8764, 'Cond Compo'!C$16:C$19, 0)), ""))</f>
        <v/>
      </c>
      <c r="I8764" s="12" t="str">
        <f>IF($E8764 &lt;&gt; "", IF(E8764 = 0, "", VLOOKUP(E8764,'Cond Perturbation'!A:B,2,FALSE)),"")</f>
        <v/>
      </c>
      <c r="J8764" s="28"/>
      <c r="K8764" s="29" t="str">
        <f>IF($B8764 &lt;&gt; "", IF(C8764="Oui",IF(H8764=1,IF(E8764=0,Résultat!G$8,IF(J8764="No",Résultat!$G$8,Résultat!$G$7)),IF(H8764=2,IF(E8764=0,Résultat!G$9,IF(J8764="No",Résultat!$G$9,Résultat!$G$7)),Résultat!$G$7)),IF(C8764 = "Totale", IF(H8764=1,IF(E8764=0,Résultat!G$8,IF(J8764="No",Résultat!$G$9,Résultat!$G$7)),IF(H8764=2,IF(E8764=0,Résultat!G$9,IF(J8764="No",Résultat!$G$9,Résultat!$G$7)),Résultat!$G$7)),Résultat!$G$7)), "")</f>
        <v/>
      </c>
    </row>
    <row r="8765" spans="1:11" ht="20.100000000000001" customHeight="1">
      <c r="A8765" s="26"/>
      <c r="B8765" s="27"/>
      <c r="C8765" s="11" t="str">
        <f>IF($B8765 &lt;&gt; "",VLOOKUP(MID(B8765,3,5),'Recyclabilité Prod Matx'!C:F,2,FALSE), "")</f>
        <v/>
      </c>
      <c r="D8765" s="11" t="str">
        <f>IF($B8765 &lt;&gt; "",VLOOKUP(MID(B8765,3,5),'Recyclabilité Prod Matx'!C:F,3,FALSE),"")</f>
        <v/>
      </c>
      <c r="E8765" s="11" t="str">
        <f>IF($B8765 &lt;&gt; "",VLOOKUP(MID(B8765,3,5),'Recyclabilité Prod Matx'!C:F,4,FALSE), "")</f>
        <v/>
      </c>
      <c r="F8765" s="12" t="str">
        <f>IF($B8765 &lt;&gt; "", IF(C8765="Totale","",IF(D8765 = 0, "", VLOOKUP(D8765,'Cond Compo'!A:B,2,FALSE))),"")</f>
        <v/>
      </c>
      <c r="G8765" s="28"/>
      <c r="H8765" s="11" t="str">
        <f xml:space="preserve"> IF(C8765="Totale",2,IF($G8765 &lt;&gt; "", IF(D8765 = "E",MATCH(G8765, 'Cond Compo'!D$16:D$18, 0), MATCH(G8765, 'Cond Compo'!C$16:C$19, 0)), ""))</f>
        <v/>
      </c>
      <c r="I8765" s="12" t="str">
        <f>IF($E8765 &lt;&gt; "", IF(E8765 = 0, "", VLOOKUP(E8765,'Cond Perturbation'!A:B,2,FALSE)),"")</f>
        <v/>
      </c>
      <c r="J8765" s="28"/>
      <c r="K8765" s="29" t="str">
        <f>IF($B8765 &lt;&gt; "", IF(C8765="Oui",IF(H8765=1,IF(E8765=0,Résultat!G$8,IF(J8765="No",Résultat!$G$8,Résultat!$G$7)),IF(H8765=2,IF(E8765=0,Résultat!G$9,IF(J8765="No",Résultat!$G$9,Résultat!$G$7)),Résultat!$G$7)),IF(C8765 = "Totale", IF(H8765=1,IF(E8765=0,Résultat!G$8,IF(J8765="No",Résultat!$G$9,Résultat!$G$7)),IF(H8765=2,IF(E8765=0,Résultat!G$9,IF(J8765="No",Résultat!$G$9,Résultat!$G$7)),Résultat!$G$7)),Résultat!$G$7)), "")</f>
        <v/>
      </c>
    </row>
    <row r="8766" spans="1:11" ht="20.100000000000001" customHeight="1">
      <c r="A8766" s="26"/>
      <c r="B8766" s="27"/>
      <c r="C8766" s="11" t="str">
        <f>IF($B8766 &lt;&gt; "",VLOOKUP(MID(B8766,3,5),'Recyclabilité Prod Matx'!C:F,2,FALSE), "")</f>
        <v/>
      </c>
      <c r="D8766" s="11" t="str">
        <f>IF($B8766 &lt;&gt; "",VLOOKUP(MID(B8766,3,5),'Recyclabilité Prod Matx'!C:F,3,FALSE),"")</f>
        <v/>
      </c>
      <c r="E8766" s="11" t="str">
        <f>IF($B8766 &lt;&gt; "",VLOOKUP(MID(B8766,3,5),'Recyclabilité Prod Matx'!C:F,4,FALSE), "")</f>
        <v/>
      </c>
      <c r="F8766" s="12" t="str">
        <f>IF($B8766 &lt;&gt; "", IF(C8766="Totale","",IF(D8766 = 0, "", VLOOKUP(D8766,'Cond Compo'!A:B,2,FALSE))),"")</f>
        <v/>
      </c>
      <c r="G8766" s="28"/>
      <c r="H8766" s="11" t="str">
        <f xml:space="preserve"> IF(C8766="Totale",2,IF($G8766 &lt;&gt; "", IF(D8766 = "E",MATCH(G8766, 'Cond Compo'!D$16:D$18, 0), MATCH(G8766, 'Cond Compo'!C$16:C$19, 0)), ""))</f>
        <v/>
      </c>
      <c r="I8766" s="12" t="str">
        <f>IF($E8766 &lt;&gt; "", IF(E8766 = 0, "", VLOOKUP(E8766,'Cond Perturbation'!A:B,2,FALSE)),"")</f>
        <v/>
      </c>
      <c r="J8766" s="28"/>
      <c r="K8766" s="29" t="str">
        <f>IF($B8766 &lt;&gt; "", IF(C8766="Oui",IF(H8766=1,IF(E8766=0,Résultat!G$8,IF(J8766="No",Résultat!$G$8,Résultat!$G$7)),IF(H8766=2,IF(E8766=0,Résultat!G$9,IF(J8766="No",Résultat!$G$9,Résultat!$G$7)),Résultat!$G$7)),IF(C8766 = "Totale", IF(H8766=1,IF(E8766=0,Résultat!G$8,IF(J8766="No",Résultat!$G$9,Résultat!$G$7)),IF(H8766=2,IF(E8766=0,Résultat!G$9,IF(J8766="No",Résultat!$G$9,Résultat!$G$7)),Résultat!$G$7)),Résultat!$G$7)), "")</f>
        <v/>
      </c>
    </row>
    <row r="8767" spans="1:11" ht="20.100000000000001" customHeight="1">
      <c r="A8767" s="26"/>
      <c r="B8767" s="27"/>
      <c r="C8767" s="11" t="str">
        <f>IF($B8767 &lt;&gt; "",VLOOKUP(MID(B8767,3,5),'Recyclabilité Prod Matx'!C:F,2,FALSE), "")</f>
        <v/>
      </c>
      <c r="D8767" s="11" t="str">
        <f>IF($B8767 &lt;&gt; "",VLOOKUP(MID(B8767,3,5),'Recyclabilité Prod Matx'!C:F,3,FALSE),"")</f>
        <v/>
      </c>
      <c r="E8767" s="11" t="str">
        <f>IF($B8767 &lt;&gt; "",VLOOKUP(MID(B8767,3,5),'Recyclabilité Prod Matx'!C:F,4,FALSE), "")</f>
        <v/>
      </c>
      <c r="F8767" s="12" t="str">
        <f>IF($B8767 &lt;&gt; "", IF(C8767="Totale","",IF(D8767 = 0, "", VLOOKUP(D8767,'Cond Compo'!A:B,2,FALSE))),"")</f>
        <v/>
      </c>
      <c r="G8767" s="28"/>
      <c r="H8767" s="11" t="str">
        <f xml:space="preserve"> IF(C8767="Totale",2,IF($G8767 &lt;&gt; "", IF(D8767 = "E",MATCH(G8767, 'Cond Compo'!D$16:D$18, 0), MATCH(G8767, 'Cond Compo'!C$16:C$19, 0)), ""))</f>
        <v/>
      </c>
      <c r="I8767" s="12" t="str">
        <f>IF($E8767 &lt;&gt; "", IF(E8767 = 0, "", VLOOKUP(E8767,'Cond Perturbation'!A:B,2,FALSE)),"")</f>
        <v/>
      </c>
      <c r="J8767" s="28"/>
      <c r="K8767" s="29" t="str">
        <f>IF($B8767 &lt;&gt; "", IF(C8767="Oui",IF(H8767=1,IF(E8767=0,Résultat!G$8,IF(J8767="No",Résultat!$G$8,Résultat!$G$7)),IF(H8767=2,IF(E8767=0,Résultat!G$9,IF(J8767="No",Résultat!$G$9,Résultat!$G$7)),Résultat!$G$7)),IF(C8767 = "Totale", IF(H8767=1,IF(E8767=0,Résultat!G$8,IF(J8767="No",Résultat!$G$9,Résultat!$G$7)),IF(H8767=2,IF(E8767=0,Résultat!G$9,IF(J8767="No",Résultat!$G$9,Résultat!$G$7)),Résultat!$G$7)),Résultat!$G$7)), "")</f>
        <v/>
      </c>
    </row>
    <row r="8768" spans="1:11" ht="20.100000000000001" customHeight="1">
      <c r="A8768" s="26"/>
      <c r="B8768" s="27"/>
      <c r="C8768" s="11" t="str">
        <f>IF($B8768 &lt;&gt; "",VLOOKUP(MID(B8768,3,5),'Recyclabilité Prod Matx'!C:F,2,FALSE), "")</f>
        <v/>
      </c>
      <c r="D8768" s="11" t="str">
        <f>IF($B8768 &lt;&gt; "",VLOOKUP(MID(B8768,3,5),'Recyclabilité Prod Matx'!C:F,3,FALSE),"")</f>
        <v/>
      </c>
      <c r="E8768" s="11" t="str">
        <f>IF($B8768 &lt;&gt; "",VLOOKUP(MID(B8768,3,5),'Recyclabilité Prod Matx'!C:F,4,FALSE), "")</f>
        <v/>
      </c>
      <c r="F8768" s="12" t="str">
        <f>IF($B8768 &lt;&gt; "", IF(C8768="Totale","",IF(D8768 = 0, "", VLOOKUP(D8768,'Cond Compo'!A:B,2,FALSE))),"")</f>
        <v/>
      </c>
      <c r="G8768" s="28"/>
      <c r="H8768" s="11" t="str">
        <f xml:space="preserve"> IF(C8768="Totale",2,IF($G8768 &lt;&gt; "", IF(D8768 = "E",MATCH(G8768, 'Cond Compo'!D$16:D$18, 0), MATCH(G8768, 'Cond Compo'!C$16:C$19, 0)), ""))</f>
        <v/>
      </c>
      <c r="I8768" s="12" t="str">
        <f>IF($E8768 &lt;&gt; "", IF(E8768 = 0, "", VLOOKUP(E8768,'Cond Perturbation'!A:B,2,FALSE)),"")</f>
        <v/>
      </c>
      <c r="J8768" s="28"/>
      <c r="K8768" s="29" t="str">
        <f>IF($B8768 &lt;&gt; "", IF(C8768="Oui",IF(H8768=1,IF(E8768=0,Résultat!G$8,IF(J8768="No",Résultat!$G$8,Résultat!$G$7)),IF(H8768=2,IF(E8768=0,Résultat!G$9,IF(J8768="No",Résultat!$G$9,Résultat!$G$7)),Résultat!$G$7)),IF(C8768 = "Totale", IF(H8768=1,IF(E8768=0,Résultat!G$8,IF(J8768="No",Résultat!$G$9,Résultat!$G$7)),IF(H8768=2,IF(E8768=0,Résultat!G$9,IF(J8768="No",Résultat!$G$9,Résultat!$G$7)),Résultat!$G$7)),Résultat!$G$7)), "")</f>
        <v/>
      </c>
    </row>
    <row r="8769" spans="1:11" ht="20.100000000000001" customHeight="1">
      <c r="A8769" s="26"/>
      <c r="B8769" s="27"/>
      <c r="C8769" s="11" t="str">
        <f>IF($B8769 &lt;&gt; "",VLOOKUP(MID(B8769,3,5),'Recyclabilité Prod Matx'!C:F,2,FALSE), "")</f>
        <v/>
      </c>
      <c r="D8769" s="11" t="str">
        <f>IF($B8769 &lt;&gt; "",VLOOKUP(MID(B8769,3,5),'Recyclabilité Prod Matx'!C:F,3,FALSE),"")</f>
        <v/>
      </c>
      <c r="E8769" s="11" t="str">
        <f>IF($B8769 &lt;&gt; "",VLOOKUP(MID(B8769,3,5),'Recyclabilité Prod Matx'!C:F,4,FALSE), "")</f>
        <v/>
      </c>
      <c r="F8769" s="12" t="str">
        <f>IF($B8769 &lt;&gt; "", IF(C8769="Totale","",IF(D8769 = 0, "", VLOOKUP(D8769,'Cond Compo'!A:B,2,FALSE))),"")</f>
        <v/>
      </c>
      <c r="G8769" s="28"/>
      <c r="H8769" s="11" t="str">
        <f xml:space="preserve"> IF(C8769="Totale",2,IF($G8769 &lt;&gt; "", IF(D8769 = "E",MATCH(G8769, 'Cond Compo'!D$16:D$18, 0), MATCH(G8769, 'Cond Compo'!C$16:C$19, 0)), ""))</f>
        <v/>
      </c>
      <c r="I8769" s="12" t="str">
        <f>IF($E8769 &lt;&gt; "", IF(E8769 = 0, "", VLOOKUP(E8769,'Cond Perturbation'!A:B,2,FALSE)),"")</f>
        <v/>
      </c>
      <c r="J8769" s="28"/>
      <c r="K8769" s="29" t="str">
        <f>IF($B8769 &lt;&gt; "", IF(C8769="Oui",IF(H8769=1,IF(E8769=0,Résultat!G$8,IF(J8769="No",Résultat!$G$8,Résultat!$G$7)),IF(H8769=2,IF(E8769=0,Résultat!G$9,IF(J8769="No",Résultat!$G$9,Résultat!$G$7)),Résultat!$G$7)),IF(C8769 = "Totale", IF(H8769=1,IF(E8769=0,Résultat!G$8,IF(J8769="No",Résultat!$G$9,Résultat!$G$7)),IF(H8769=2,IF(E8769=0,Résultat!G$9,IF(J8769="No",Résultat!$G$9,Résultat!$G$7)),Résultat!$G$7)),Résultat!$G$7)), "")</f>
        <v/>
      </c>
    </row>
    <row r="8770" spans="1:11" ht="20.100000000000001" customHeight="1">
      <c r="A8770" s="26"/>
      <c r="B8770" s="27"/>
      <c r="C8770" s="11" t="str">
        <f>IF($B8770 &lt;&gt; "",VLOOKUP(MID(B8770,3,5),'Recyclabilité Prod Matx'!C:F,2,FALSE), "")</f>
        <v/>
      </c>
      <c r="D8770" s="11" t="str">
        <f>IF($B8770 &lt;&gt; "",VLOOKUP(MID(B8770,3,5),'Recyclabilité Prod Matx'!C:F,3,FALSE),"")</f>
        <v/>
      </c>
      <c r="E8770" s="11" t="str">
        <f>IF($B8770 &lt;&gt; "",VLOOKUP(MID(B8770,3,5),'Recyclabilité Prod Matx'!C:F,4,FALSE), "")</f>
        <v/>
      </c>
      <c r="F8770" s="12" t="str">
        <f>IF($B8770 &lt;&gt; "", IF(C8770="Totale","",IF(D8770 = 0, "", VLOOKUP(D8770,'Cond Compo'!A:B,2,FALSE))),"")</f>
        <v/>
      </c>
      <c r="G8770" s="28"/>
      <c r="H8770" s="11" t="str">
        <f xml:space="preserve"> IF(C8770="Totale",2,IF($G8770 &lt;&gt; "", IF(D8770 = "E",MATCH(G8770, 'Cond Compo'!D$16:D$18, 0), MATCH(G8770, 'Cond Compo'!C$16:C$19, 0)), ""))</f>
        <v/>
      </c>
      <c r="I8770" s="12" t="str">
        <f>IF($E8770 &lt;&gt; "", IF(E8770 = 0, "", VLOOKUP(E8770,'Cond Perturbation'!A:B,2,FALSE)),"")</f>
        <v/>
      </c>
      <c r="J8770" s="28"/>
      <c r="K8770" s="29" t="str">
        <f>IF($B8770 &lt;&gt; "", IF(C8770="Oui",IF(H8770=1,IF(E8770=0,Résultat!G$8,IF(J8770="No",Résultat!$G$8,Résultat!$G$7)),IF(H8770=2,IF(E8770=0,Résultat!G$9,IF(J8770="No",Résultat!$G$9,Résultat!$G$7)),Résultat!$G$7)),IF(C8770 = "Totale", IF(H8770=1,IF(E8770=0,Résultat!G$8,IF(J8770="No",Résultat!$G$9,Résultat!$G$7)),IF(H8770=2,IF(E8770=0,Résultat!G$9,IF(J8770="No",Résultat!$G$9,Résultat!$G$7)),Résultat!$G$7)),Résultat!$G$7)), "")</f>
        <v/>
      </c>
    </row>
    <row r="8771" spans="1:11" ht="20.100000000000001" customHeight="1">
      <c r="A8771" s="26"/>
      <c r="B8771" s="27"/>
      <c r="C8771" s="11" t="str">
        <f>IF($B8771 &lt;&gt; "",VLOOKUP(MID(B8771,3,5),'Recyclabilité Prod Matx'!C:F,2,FALSE), "")</f>
        <v/>
      </c>
      <c r="D8771" s="11" t="str">
        <f>IF($B8771 &lt;&gt; "",VLOOKUP(MID(B8771,3,5),'Recyclabilité Prod Matx'!C:F,3,FALSE),"")</f>
        <v/>
      </c>
      <c r="E8771" s="11" t="str">
        <f>IF($B8771 &lt;&gt; "",VLOOKUP(MID(B8771,3,5),'Recyclabilité Prod Matx'!C:F,4,FALSE), "")</f>
        <v/>
      </c>
      <c r="F8771" s="12" t="str">
        <f>IF($B8771 &lt;&gt; "", IF(C8771="Totale","",IF(D8771 = 0, "", VLOOKUP(D8771,'Cond Compo'!A:B,2,FALSE))),"")</f>
        <v/>
      </c>
      <c r="G8771" s="28"/>
      <c r="H8771" s="11" t="str">
        <f xml:space="preserve"> IF(C8771="Totale",2,IF($G8771 &lt;&gt; "", IF(D8771 = "E",MATCH(G8771, 'Cond Compo'!D$16:D$18, 0), MATCH(G8771, 'Cond Compo'!C$16:C$19, 0)), ""))</f>
        <v/>
      </c>
      <c r="I8771" s="12" t="str">
        <f>IF($E8771 &lt;&gt; "", IF(E8771 = 0, "", VLOOKUP(E8771,'Cond Perturbation'!A:B,2,FALSE)),"")</f>
        <v/>
      </c>
      <c r="J8771" s="28"/>
      <c r="K8771" s="29" t="str">
        <f>IF($B8771 &lt;&gt; "", IF(C8771="Oui",IF(H8771=1,IF(E8771=0,Résultat!G$8,IF(J8771="No",Résultat!$G$8,Résultat!$G$7)),IF(H8771=2,IF(E8771=0,Résultat!G$9,IF(J8771="No",Résultat!$G$9,Résultat!$G$7)),Résultat!$G$7)),IF(C8771 = "Totale", IF(H8771=1,IF(E8771=0,Résultat!G$8,IF(J8771="No",Résultat!$G$9,Résultat!$G$7)),IF(H8771=2,IF(E8771=0,Résultat!G$9,IF(J8771="No",Résultat!$G$9,Résultat!$G$7)),Résultat!$G$7)),Résultat!$G$7)), "")</f>
        <v/>
      </c>
    </row>
    <row r="8772" spans="1:11" ht="20.100000000000001" customHeight="1">
      <c r="A8772" s="26"/>
      <c r="B8772" s="27"/>
      <c r="C8772" s="11" t="str">
        <f>IF($B8772 &lt;&gt; "",VLOOKUP(MID(B8772,3,5),'Recyclabilité Prod Matx'!C:F,2,FALSE), "")</f>
        <v/>
      </c>
      <c r="D8772" s="11" t="str">
        <f>IF($B8772 &lt;&gt; "",VLOOKUP(MID(B8772,3,5),'Recyclabilité Prod Matx'!C:F,3,FALSE),"")</f>
        <v/>
      </c>
      <c r="E8772" s="11" t="str">
        <f>IF($B8772 &lt;&gt; "",VLOOKUP(MID(B8772,3,5),'Recyclabilité Prod Matx'!C:F,4,FALSE), "")</f>
        <v/>
      </c>
      <c r="F8772" s="12" t="str">
        <f>IF($B8772 &lt;&gt; "", IF(C8772="Totale","",IF(D8772 = 0, "", VLOOKUP(D8772,'Cond Compo'!A:B,2,FALSE))),"")</f>
        <v/>
      </c>
      <c r="G8772" s="28"/>
      <c r="H8772" s="11" t="str">
        <f xml:space="preserve"> IF(C8772="Totale",2,IF($G8772 &lt;&gt; "", IF(D8772 = "E",MATCH(G8772, 'Cond Compo'!D$16:D$18, 0), MATCH(G8772, 'Cond Compo'!C$16:C$19, 0)), ""))</f>
        <v/>
      </c>
      <c r="I8772" s="12" t="str">
        <f>IF($E8772 &lt;&gt; "", IF(E8772 = 0, "", VLOOKUP(E8772,'Cond Perturbation'!A:B,2,FALSE)),"")</f>
        <v/>
      </c>
      <c r="J8772" s="28"/>
      <c r="K8772" s="29" t="str">
        <f>IF($B8772 &lt;&gt; "", IF(C8772="Oui",IF(H8772=1,IF(E8772=0,Résultat!G$8,IF(J8772="No",Résultat!$G$8,Résultat!$G$7)),IF(H8772=2,IF(E8772=0,Résultat!G$9,IF(J8772="No",Résultat!$G$9,Résultat!$G$7)),Résultat!$G$7)),IF(C8772 = "Totale", IF(H8772=1,IF(E8772=0,Résultat!G$8,IF(J8772="No",Résultat!$G$9,Résultat!$G$7)),IF(H8772=2,IF(E8772=0,Résultat!G$9,IF(J8772="No",Résultat!$G$9,Résultat!$G$7)),Résultat!$G$7)),Résultat!$G$7)), "")</f>
        <v/>
      </c>
    </row>
    <row r="8773" spans="1:11" ht="20.100000000000001" customHeight="1">
      <c r="A8773" s="26"/>
      <c r="B8773" s="27"/>
      <c r="C8773" s="11" t="str">
        <f>IF($B8773 &lt;&gt; "",VLOOKUP(MID(B8773,3,5),'Recyclabilité Prod Matx'!C:F,2,FALSE), "")</f>
        <v/>
      </c>
      <c r="D8773" s="11" t="str">
        <f>IF($B8773 &lt;&gt; "",VLOOKUP(MID(B8773,3,5),'Recyclabilité Prod Matx'!C:F,3,FALSE),"")</f>
        <v/>
      </c>
      <c r="E8773" s="11" t="str">
        <f>IF($B8773 &lt;&gt; "",VLOOKUP(MID(B8773,3,5),'Recyclabilité Prod Matx'!C:F,4,FALSE), "")</f>
        <v/>
      </c>
      <c r="F8773" s="12" t="str">
        <f>IF($B8773 &lt;&gt; "", IF(C8773="Totale","",IF(D8773 = 0, "", VLOOKUP(D8773,'Cond Compo'!A:B,2,FALSE))),"")</f>
        <v/>
      </c>
      <c r="G8773" s="28"/>
      <c r="H8773" s="11" t="str">
        <f xml:space="preserve"> IF(C8773="Totale",2,IF($G8773 &lt;&gt; "", IF(D8773 = "E",MATCH(G8773, 'Cond Compo'!D$16:D$18, 0), MATCH(G8773, 'Cond Compo'!C$16:C$19, 0)), ""))</f>
        <v/>
      </c>
      <c r="I8773" s="12" t="str">
        <f>IF($E8773 &lt;&gt; "", IF(E8773 = 0, "", VLOOKUP(E8773,'Cond Perturbation'!A:B,2,FALSE)),"")</f>
        <v/>
      </c>
      <c r="J8773" s="28"/>
      <c r="K8773" s="29" t="str">
        <f>IF($B8773 &lt;&gt; "", IF(C8773="Oui",IF(H8773=1,IF(E8773=0,Résultat!G$8,IF(J8773="No",Résultat!$G$8,Résultat!$G$7)),IF(H8773=2,IF(E8773=0,Résultat!G$9,IF(J8773="No",Résultat!$G$9,Résultat!$G$7)),Résultat!$G$7)),IF(C8773 = "Totale", IF(H8773=1,IF(E8773=0,Résultat!G$8,IF(J8773="No",Résultat!$G$9,Résultat!$G$7)),IF(H8773=2,IF(E8773=0,Résultat!G$9,IF(J8773="No",Résultat!$G$9,Résultat!$G$7)),Résultat!$G$7)),Résultat!$G$7)), "")</f>
        <v/>
      </c>
    </row>
    <row r="8774" spans="1:11" ht="20.100000000000001" customHeight="1">
      <c r="A8774" s="26"/>
      <c r="B8774" s="27"/>
      <c r="C8774" s="11" t="str">
        <f>IF($B8774 &lt;&gt; "",VLOOKUP(MID(B8774,3,5),'Recyclabilité Prod Matx'!C:F,2,FALSE), "")</f>
        <v/>
      </c>
      <c r="D8774" s="11" t="str">
        <f>IF($B8774 &lt;&gt; "",VLOOKUP(MID(B8774,3,5),'Recyclabilité Prod Matx'!C:F,3,FALSE),"")</f>
        <v/>
      </c>
      <c r="E8774" s="11" t="str">
        <f>IF($B8774 &lt;&gt; "",VLOOKUP(MID(B8774,3,5),'Recyclabilité Prod Matx'!C:F,4,FALSE), "")</f>
        <v/>
      </c>
      <c r="F8774" s="12" t="str">
        <f>IF($B8774 &lt;&gt; "", IF(C8774="Totale","",IF(D8774 = 0, "", VLOOKUP(D8774,'Cond Compo'!A:B,2,FALSE))),"")</f>
        <v/>
      </c>
      <c r="G8774" s="28"/>
      <c r="H8774" s="11" t="str">
        <f xml:space="preserve"> IF(C8774="Totale",2,IF($G8774 &lt;&gt; "", IF(D8774 = "E",MATCH(G8774, 'Cond Compo'!D$16:D$18, 0), MATCH(G8774, 'Cond Compo'!C$16:C$19, 0)), ""))</f>
        <v/>
      </c>
      <c r="I8774" s="12" t="str">
        <f>IF($E8774 &lt;&gt; "", IF(E8774 = 0, "", VLOOKUP(E8774,'Cond Perturbation'!A:B,2,FALSE)),"")</f>
        <v/>
      </c>
      <c r="J8774" s="28"/>
      <c r="K8774" s="29" t="str">
        <f>IF($B8774 &lt;&gt; "", IF(C8774="Oui",IF(H8774=1,IF(E8774=0,Résultat!G$8,IF(J8774="No",Résultat!$G$8,Résultat!$G$7)),IF(H8774=2,IF(E8774=0,Résultat!G$9,IF(J8774="No",Résultat!$G$9,Résultat!$G$7)),Résultat!$G$7)),IF(C8774 = "Totale", IF(H8774=1,IF(E8774=0,Résultat!G$8,IF(J8774="No",Résultat!$G$9,Résultat!$G$7)),IF(H8774=2,IF(E8774=0,Résultat!G$9,IF(J8774="No",Résultat!$G$9,Résultat!$G$7)),Résultat!$G$7)),Résultat!$G$7)), "")</f>
        <v/>
      </c>
    </row>
    <row r="8775" spans="1:11" ht="20.100000000000001" customHeight="1">
      <c r="A8775" s="26"/>
      <c r="B8775" s="27"/>
      <c r="C8775" s="11" t="str">
        <f>IF($B8775 &lt;&gt; "",VLOOKUP(MID(B8775,3,5),'Recyclabilité Prod Matx'!C:F,2,FALSE), "")</f>
        <v/>
      </c>
      <c r="D8775" s="11" t="str">
        <f>IF($B8775 &lt;&gt; "",VLOOKUP(MID(B8775,3,5),'Recyclabilité Prod Matx'!C:F,3,FALSE),"")</f>
        <v/>
      </c>
      <c r="E8775" s="11" t="str">
        <f>IF($B8775 &lt;&gt; "",VLOOKUP(MID(B8775,3,5),'Recyclabilité Prod Matx'!C:F,4,FALSE), "")</f>
        <v/>
      </c>
      <c r="F8775" s="12" t="str">
        <f>IF($B8775 &lt;&gt; "", IF(C8775="Totale","",IF(D8775 = 0, "", VLOOKUP(D8775,'Cond Compo'!A:B,2,FALSE))),"")</f>
        <v/>
      </c>
      <c r="G8775" s="28"/>
      <c r="H8775" s="11" t="str">
        <f xml:space="preserve"> IF(C8775="Totale",2,IF($G8775 &lt;&gt; "", IF(D8775 = "E",MATCH(G8775, 'Cond Compo'!D$16:D$18, 0), MATCH(G8775, 'Cond Compo'!C$16:C$19, 0)), ""))</f>
        <v/>
      </c>
      <c r="I8775" s="12" t="str">
        <f>IF($E8775 &lt;&gt; "", IF(E8775 = 0, "", VLOOKUP(E8775,'Cond Perturbation'!A:B,2,FALSE)),"")</f>
        <v/>
      </c>
      <c r="J8775" s="28"/>
      <c r="K8775" s="29" t="str">
        <f>IF($B8775 &lt;&gt; "", IF(C8775="Oui",IF(H8775=1,IF(E8775=0,Résultat!G$8,IF(J8775="No",Résultat!$G$8,Résultat!$G$7)),IF(H8775=2,IF(E8775=0,Résultat!G$9,IF(J8775="No",Résultat!$G$9,Résultat!$G$7)),Résultat!$G$7)),IF(C8775 = "Totale", IF(H8775=1,IF(E8775=0,Résultat!G$8,IF(J8775="No",Résultat!$G$9,Résultat!$G$7)),IF(H8775=2,IF(E8775=0,Résultat!G$9,IF(J8775="No",Résultat!$G$9,Résultat!$G$7)),Résultat!$G$7)),Résultat!$G$7)), "")</f>
        <v/>
      </c>
    </row>
    <row r="8776" spans="1:11" ht="20.100000000000001" customHeight="1">
      <c r="A8776" s="26"/>
      <c r="B8776" s="27"/>
      <c r="C8776" s="11" t="str">
        <f>IF($B8776 &lt;&gt; "",VLOOKUP(MID(B8776,3,5),'Recyclabilité Prod Matx'!C:F,2,FALSE), "")</f>
        <v/>
      </c>
      <c r="D8776" s="11" t="str">
        <f>IF($B8776 &lt;&gt; "",VLOOKUP(MID(B8776,3,5),'Recyclabilité Prod Matx'!C:F,3,FALSE),"")</f>
        <v/>
      </c>
      <c r="E8776" s="11" t="str">
        <f>IF($B8776 &lt;&gt; "",VLOOKUP(MID(B8776,3,5),'Recyclabilité Prod Matx'!C:F,4,FALSE), "")</f>
        <v/>
      </c>
      <c r="F8776" s="12" t="str">
        <f>IF($B8776 &lt;&gt; "", IF(C8776="Totale","",IF(D8776 = 0, "", VLOOKUP(D8776,'Cond Compo'!A:B,2,FALSE))),"")</f>
        <v/>
      </c>
      <c r="G8776" s="28"/>
      <c r="H8776" s="11" t="str">
        <f xml:space="preserve"> IF(C8776="Totale",2,IF($G8776 &lt;&gt; "", IF(D8776 = "E",MATCH(G8776, 'Cond Compo'!D$16:D$18, 0), MATCH(G8776, 'Cond Compo'!C$16:C$19, 0)), ""))</f>
        <v/>
      </c>
      <c r="I8776" s="12" t="str">
        <f>IF($E8776 &lt;&gt; "", IF(E8776 = 0, "", VLOOKUP(E8776,'Cond Perturbation'!A:B,2,FALSE)),"")</f>
        <v/>
      </c>
      <c r="J8776" s="28"/>
      <c r="K8776" s="29" t="str">
        <f>IF($B8776 &lt;&gt; "", IF(C8776="Oui",IF(H8776=1,IF(E8776=0,Résultat!G$8,IF(J8776="No",Résultat!$G$8,Résultat!$G$7)),IF(H8776=2,IF(E8776=0,Résultat!G$9,IF(J8776="No",Résultat!$G$9,Résultat!$G$7)),Résultat!$G$7)),IF(C8776 = "Totale", IF(H8776=1,IF(E8776=0,Résultat!G$8,IF(J8776="No",Résultat!$G$9,Résultat!$G$7)),IF(H8776=2,IF(E8776=0,Résultat!G$9,IF(J8776="No",Résultat!$G$9,Résultat!$G$7)),Résultat!$G$7)),Résultat!$G$7)), "")</f>
        <v/>
      </c>
    </row>
    <row r="8777" spans="1:11" ht="20.100000000000001" customHeight="1">
      <c r="A8777" s="26"/>
      <c r="B8777" s="27"/>
      <c r="C8777" s="11" t="str">
        <f>IF($B8777 &lt;&gt; "",VLOOKUP(MID(B8777,3,5),'Recyclabilité Prod Matx'!C:F,2,FALSE), "")</f>
        <v/>
      </c>
      <c r="D8777" s="11" t="str">
        <f>IF($B8777 &lt;&gt; "",VLOOKUP(MID(B8777,3,5),'Recyclabilité Prod Matx'!C:F,3,FALSE),"")</f>
        <v/>
      </c>
      <c r="E8777" s="11" t="str">
        <f>IF($B8777 &lt;&gt; "",VLOOKUP(MID(B8777,3,5),'Recyclabilité Prod Matx'!C:F,4,FALSE), "")</f>
        <v/>
      </c>
      <c r="F8777" s="12" t="str">
        <f>IF($B8777 &lt;&gt; "", IF(C8777="Totale","",IF(D8777 = 0, "", VLOOKUP(D8777,'Cond Compo'!A:B,2,FALSE))),"")</f>
        <v/>
      </c>
      <c r="G8777" s="28"/>
      <c r="H8777" s="11" t="str">
        <f xml:space="preserve"> IF(C8777="Totale",2,IF($G8777 &lt;&gt; "", IF(D8777 = "E",MATCH(G8777, 'Cond Compo'!D$16:D$18, 0), MATCH(G8777, 'Cond Compo'!C$16:C$19, 0)), ""))</f>
        <v/>
      </c>
      <c r="I8777" s="12" t="str">
        <f>IF($E8777 &lt;&gt; "", IF(E8777 = 0, "", VLOOKUP(E8777,'Cond Perturbation'!A:B,2,FALSE)),"")</f>
        <v/>
      </c>
      <c r="J8777" s="28"/>
      <c r="K8777" s="29" t="str">
        <f>IF($B8777 &lt;&gt; "", IF(C8777="Oui",IF(H8777=1,IF(E8777=0,Résultat!G$8,IF(J8777="No",Résultat!$G$8,Résultat!$G$7)),IF(H8777=2,IF(E8777=0,Résultat!G$9,IF(J8777="No",Résultat!$G$9,Résultat!$G$7)),Résultat!$G$7)),IF(C8777 = "Totale", IF(H8777=1,IF(E8777=0,Résultat!G$8,IF(J8777="No",Résultat!$G$9,Résultat!$G$7)),IF(H8777=2,IF(E8777=0,Résultat!G$9,IF(J8777="No",Résultat!$G$9,Résultat!$G$7)),Résultat!$G$7)),Résultat!$G$7)), "")</f>
        <v/>
      </c>
    </row>
    <row r="8778" spans="1:11" ht="20.100000000000001" customHeight="1">
      <c r="A8778" s="26"/>
      <c r="B8778" s="27"/>
      <c r="C8778" s="11" t="str">
        <f>IF($B8778 &lt;&gt; "",VLOOKUP(MID(B8778,3,5),'Recyclabilité Prod Matx'!C:F,2,FALSE), "")</f>
        <v/>
      </c>
      <c r="D8778" s="11" t="str">
        <f>IF($B8778 &lt;&gt; "",VLOOKUP(MID(B8778,3,5),'Recyclabilité Prod Matx'!C:F,3,FALSE),"")</f>
        <v/>
      </c>
      <c r="E8778" s="11" t="str">
        <f>IF($B8778 &lt;&gt; "",VLOOKUP(MID(B8778,3,5),'Recyclabilité Prod Matx'!C:F,4,FALSE), "")</f>
        <v/>
      </c>
      <c r="F8778" s="12" t="str">
        <f>IF($B8778 &lt;&gt; "", IF(C8778="Totale","",IF(D8778 = 0, "", VLOOKUP(D8778,'Cond Compo'!A:B,2,FALSE))),"")</f>
        <v/>
      </c>
      <c r="G8778" s="28"/>
      <c r="H8778" s="11" t="str">
        <f xml:space="preserve"> IF(C8778="Totale",2,IF($G8778 &lt;&gt; "", IF(D8778 = "E",MATCH(G8778, 'Cond Compo'!D$16:D$18, 0), MATCH(G8778, 'Cond Compo'!C$16:C$19, 0)), ""))</f>
        <v/>
      </c>
      <c r="I8778" s="12" t="str">
        <f>IF($E8778 &lt;&gt; "", IF(E8778 = 0, "", VLOOKUP(E8778,'Cond Perturbation'!A:B,2,FALSE)),"")</f>
        <v/>
      </c>
      <c r="J8778" s="28"/>
      <c r="K8778" s="29" t="str">
        <f>IF($B8778 &lt;&gt; "", IF(C8778="Oui",IF(H8778=1,IF(E8778=0,Résultat!G$8,IF(J8778="No",Résultat!$G$8,Résultat!$G$7)),IF(H8778=2,IF(E8778=0,Résultat!G$9,IF(J8778="No",Résultat!$G$9,Résultat!$G$7)),Résultat!$G$7)),IF(C8778 = "Totale", IF(H8778=1,IF(E8778=0,Résultat!G$8,IF(J8778="No",Résultat!$G$9,Résultat!$G$7)),IF(H8778=2,IF(E8778=0,Résultat!G$9,IF(J8778="No",Résultat!$G$9,Résultat!$G$7)),Résultat!$G$7)),Résultat!$G$7)), "")</f>
        <v/>
      </c>
    </row>
    <row r="8779" spans="1:11" ht="20.100000000000001" customHeight="1">
      <c r="A8779" s="26"/>
      <c r="B8779" s="27"/>
      <c r="C8779" s="11" t="str">
        <f>IF($B8779 &lt;&gt; "",VLOOKUP(MID(B8779,3,5),'Recyclabilité Prod Matx'!C:F,2,FALSE), "")</f>
        <v/>
      </c>
      <c r="D8779" s="11" t="str">
        <f>IF($B8779 &lt;&gt; "",VLOOKUP(MID(B8779,3,5),'Recyclabilité Prod Matx'!C:F,3,FALSE),"")</f>
        <v/>
      </c>
      <c r="E8779" s="11" t="str">
        <f>IF($B8779 &lt;&gt; "",VLOOKUP(MID(B8779,3,5),'Recyclabilité Prod Matx'!C:F,4,FALSE), "")</f>
        <v/>
      </c>
      <c r="F8779" s="12" t="str">
        <f>IF($B8779 &lt;&gt; "", IF(C8779="Totale","",IF(D8779 = 0, "", VLOOKUP(D8779,'Cond Compo'!A:B,2,FALSE))),"")</f>
        <v/>
      </c>
      <c r="G8779" s="28"/>
      <c r="H8779" s="11" t="str">
        <f xml:space="preserve"> IF(C8779="Totale",2,IF($G8779 &lt;&gt; "", IF(D8779 = "E",MATCH(G8779, 'Cond Compo'!D$16:D$18, 0), MATCH(G8779, 'Cond Compo'!C$16:C$19, 0)), ""))</f>
        <v/>
      </c>
      <c r="I8779" s="12" t="str">
        <f>IF($E8779 &lt;&gt; "", IF(E8779 = 0, "", VLOOKUP(E8779,'Cond Perturbation'!A:B,2,FALSE)),"")</f>
        <v/>
      </c>
      <c r="J8779" s="28"/>
      <c r="K8779" s="29" t="str">
        <f>IF($B8779 &lt;&gt; "", IF(C8779="Oui",IF(H8779=1,IF(E8779=0,Résultat!G$8,IF(J8779="No",Résultat!$G$8,Résultat!$G$7)),IF(H8779=2,IF(E8779=0,Résultat!G$9,IF(J8779="No",Résultat!$G$9,Résultat!$G$7)),Résultat!$G$7)),IF(C8779 = "Totale", IF(H8779=1,IF(E8779=0,Résultat!G$8,IF(J8779="No",Résultat!$G$9,Résultat!$G$7)),IF(H8779=2,IF(E8779=0,Résultat!G$9,IF(J8779="No",Résultat!$G$9,Résultat!$G$7)),Résultat!$G$7)),Résultat!$G$7)), "")</f>
        <v/>
      </c>
    </row>
    <row r="8780" spans="1:11" ht="20.100000000000001" customHeight="1">
      <c r="A8780" s="26"/>
      <c r="B8780" s="27"/>
      <c r="C8780" s="11" t="str">
        <f>IF($B8780 &lt;&gt; "",VLOOKUP(MID(B8780,3,5),'Recyclabilité Prod Matx'!C:F,2,FALSE), "")</f>
        <v/>
      </c>
      <c r="D8780" s="11" t="str">
        <f>IF($B8780 &lt;&gt; "",VLOOKUP(MID(B8780,3,5),'Recyclabilité Prod Matx'!C:F,3,FALSE),"")</f>
        <v/>
      </c>
      <c r="E8780" s="11" t="str">
        <f>IF($B8780 &lt;&gt; "",VLOOKUP(MID(B8780,3,5),'Recyclabilité Prod Matx'!C:F,4,FALSE), "")</f>
        <v/>
      </c>
      <c r="F8780" s="12" t="str">
        <f>IF($B8780 &lt;&gt; "", IF(C8780="Totale","",IF(D8780 = 0, "", VLOOKUP(D8780,'Cond Compo'!A:B,2,FALSE))),"")</f>
        <v/>
      </c>
      <c r="G8780" s="28"/>
      <c r="H8780" s="11" t="str">
        <f xml:space="preserve"> IF(C8780="Totale",2,IF($G8780 &lt;&gt; "", IF(D8780 = "E",MATCH(G8780, 'Cond Compo'!D$16:D$18, 0), MATCH(G8780, 'Cond Compo'!C$16:C$19, 0)), ""))</f>
        <v/>
      </c>
      <c r="I8780" s="12" t="str">
        <f>IF($E8780 &lt;&gt; "", IF(E8780 = 0, "", VLOOKUP(E8780,'Cond Perturbation'!A:B,2,FALSE)),"")</f>
        <v/>
      </c>
      <c r="J8780" s="28"/>
      <c r="K8780" s="29" t="str">
        <f>IF($B8780 &lt;&gt; "", IF(C8780="Oui",IF(H8780=1,IF(E8780=0,Résultat!G$8,IF(J8780="No",Résultat!$G$8,Résultat!$G$7)),IF(H8780=2,IF(E8780=0,Résultat!G$9,IF(J8780="No",Résultat!$G$9,Résultat!$G$7)),Résultat!$G$7)),IF(C8780 = "Totale", IF(H8780=1,IF(E8780=0,Résultat!G$8,IF(J8780="No",Résultat!$G$9,Résultat!$G$7)),IF(H8780=2,IF(E8780=0,Résultat!G$9,IF(J8780="No",Résultat!$G$9,Résultat!$G$7)),Résultat!$G$7)),Résultat!$G$7)), "")</f>
        <v/>
      </c>
    </row>
    <row r="8781" spans="1:11" ht="20.100000000000001" customHeight="1">
      <c r="A8781" s="26"/>
      <c r="B8781" s="27"/>
      <c r="C8781" s="11" t="str">
        <f>IF($B8781 &lt;&gt; "",VLOOKUP(MID(B8781,3,5),'Recyclabilité Prod Matx'!C:F,2,FALSE), "")</f>
        <v/>
      </c>
      <c r="D8781" s="11" t="str">
        <f>IF($B8781 &lt;&gt; "",VLOOKUP(MID(B8781,3,5),'Recyclabilité Prod Matx'!C:F,3,FALSE),"")</f>
        <v/>
      </c>
      <c r="E8781" s="11" t="str">
        <f>IF($B8781 &lt;&gt; "",VLOOKUP(MID(B8781,3,5),'Recyclabilité Prod Matx'!C:F,4,FALSE), "")</f>
        <v/>
      </c>
      <c r="F8781" s="12" t="str">
        <f>IF($B8781 &lt;&gt; "", IF(C8781="Totale","",IF(D8781 = 0, "", VLOOKUP(D8781,'Cond Compo'!A:B,2,FALSE))),"")</f>
        <v/>
      </c>
      <c r="G8781" s="28"/>
      <c r="H8781" s="11" t="str">
        <f xml:space="preserve"> IF(C8781="Totale",2,IF($G8781 &lt;&gt; "", IF(D8781 = "E",MATCH(G8781, 'Cond Compo'!D$16:D$18, 0), MATCH(G8781, 'Cond Compo'!C$16:C$19, 0)), ""))</f>
        <v/>
      </c>
      <c r="I8781" s="12" t="str">
        <f>IF($E8781 &lt;&gt; "", IF(E8781 = 0, "", VLOOKUP(E8781,'Cond Perturbation'!A:B,2,FALSE)),"")</f>
        <v/>
      </c>
      <c r="J8781" s="28"/>
      <c r="K8781" s="29" t="str">
        <f>IF($B8781 &lt;&gt; "", IF(C8781="Oui",IF(H8781=1,IF(E8781=0,Résultat!G$8,IF(J8781="No",Résultat!$G$8,Résultat!$G$7)),IF(H8781=2,IF(E8781=0,Résultat!G$9,IF(J8781="No",Résultat!$G$9,Résultat!$G$7)),Résultat!$G$7)),IF(C8781 = "Totale", IF(H8781=1,IF(E8781=0,Résultat!G$8,IF(J8781="No",Résultat!$G$9,Résultat!$G$7)),IF(H8781=2,IF(E8781=0,Résultat!G$9,IF(J8781="No",Résultat!$G$9,Résultat!$G$7)),Résultat!$G$7)),Résultat!$G$7)), "")</f>
        <v/>
      </c>
    </row>
    <row r="8782" spans="1:11" ht="20.100000000000001" customHeight="1">
      <c r="A8782" s="26"/>
      <c r="B8782" s="27"/>
      <c r="C8782" s="11" t="str">
        <f>IF($B8782 &lt;&gt; "",VLOOKUP(MID(B8782,3,5),'Recyclabilité Prod Matx'!C:F,2,FALSE), "")</f>
        <v/>
      </c>
      <c r="D8782" s="11" t="str">
        <f>IF($B8782 &lt;&gt; "",VLOOKUP(MID(B8782,3,5),'Recyclabilité Prod Matx'!C:F,3,FALSE),"")</f>
        <v/>
      </c>
      <c r="E8782" s="11" t="str">
        <f>IF($B8782 &lt;&gt; "",VLOOKUP(MID(B8782,3,5),'Recyclabilité Prod Matx'!C:F,4,FALSE), "")</f>
        <v/>
      </c>
      <c r="F8782" s="12" t="str">
        <f>IF($B8782 &lt;&gt; "", IF(C8782="Totale","",IF(D8782 = 0, "", VLOOKUP(D8782,'Cond Compo'!A:B,2,FALSE))),"")</f>
        <v/>
      </c>
      <c r="G8782" s="28"/>
      <c r="H8782" s="11" t="str">
        <f xml:space="preserve"> IF(C8782="Totale",2,IF($G8782 &lt;&gt; "", IF(D8782 = "E",MATCH(G8782, 'Cond Compo'!D$16:D$18, 0), MATCH(G8782, 'Cond Compo'!C$16:C$19, 0)), ""))</f>
        <v/>
      </c>
      <c r="I8782" s="12" t="str">
        <f>IF($E8782 &lt;&gt; "", IF(E8782 = 0, "", VLOOKUP(E8782,'Cond Perturbation'!A:B,2,FALSE)),"")</f>
        <v/>
      </c>
      <c r="J8782" s="28"/>
      <c r="K8782" s="29" t="str">
        <f>IF($B8782 &lt;&gt; "", IF(C8782="Oui",IF(H8782=1,IF(E8782=0,Résultat!G$8,IF(J8782="No",Résultat!$G$8,Résultat!$G$7)),IF(H8782=2,IF(E8782=0,Résultat!G$9,IF(J8782="No",Résultat!$G$9,Résultat!$G$7)),Résultat!$G$7)),IF(C8782 = "Totale", IF(H8782=1,IF(E8782=0,Résultat!G$8,IF(J8782="No",Résultat!$G$9,Résultat!$G$7)),IF(H8782=2,IF(E8782=0,Résultat!G$9,IF(J8782="No",Résultat!$G$9,Résultat!$G$7)),Résultat!$G$7)),Résultat!$G$7)), "")</f>
        <v/>
      </c>
    </row>
    <row r="8783" spans="1:11" ht="20.100000000000001" customHeight="1">
      <c r="A8783" s="26"/>
      <c r="B8783" s="27"/>
      <c r="C8783" s="11" t="str">
        <f>IF($B8783 &lt;&gt; "",VLOOKUP(MID(B8783,3,5),'Recyclabilité Prod Matx'!C:F,2,FALSE), "")</f>
        <v/>
      </c>
      <c r="D8783" s="11" t="str">
        <f>IF($B8783 &lt;&gt; "",VLOOKUP(MID(B8783,3,5),'Recyclabilité Prod Matx'!C:F,3,FALSE),"")</f>
        <v/>
      </c>
      <c r="E8783" s="11" t="str">
        <f>IF($B8783 &lt;&gt; "",VLOOKUP(MID(B8783,3,5),'Recyclabilité Prod Matx'!C:F,4,FALSE), "")</f>
        <v/>
      </c>
      <c r="F8783" s="12" t="str">
        <f>IF($B8783 &lt;&gt; "", IF(C8783="Totale","",IF(D8783 = 0, "", VLOOKUP(D8783,'Cond Compo'!A:B,2,FALSE))),"")</f>
        <v/>
      </c>
      <c r="G8783" s="28"/>
      <c r="H8783" s="11" t="str">
        <f xml:space="preserve"> IF(C8783="Totale",2,IF($G8783 &lt;&gt; "", IF(D8783 = "E",MATCH(G8783, 'Cond Compo'!D$16:D$18, 0), MATCH(G8783, 'Cond Compo'!C$16:C$19, 0)), ""))</f>
        <v/>
      </c>
      <c r="I8783" s="12" t="str">
        <f>IF($E8783 &lt;&gt; "", IF(E8783 = 0, "", VLOOKUP(E8783,'Cond Perturbation'!A:B,2,FALSE)),"")</f>
        <v/>
      </c>
      <c r="J8783" s="28"/>
      <c r="K8783" s="29" t="str">
        <f>IF($B8783 &lt;&gt; "", IF(C8783="Oui",IF(H8783=1,IF(E8783=0,Résultat!G$8,IF(J8783="No",Résultat!$G$8,Résultat!$G$7)),IF(H8783=2,IF(E8783=0,Résultat!G$9,IF(J8783="No",Résultat!$G$9,Résultat!$G$7)),Résultat!$G$7)),IF(C8783 = "Totale", IF(H8783=1,IF(E8783=0,Résultat!G$8,IF(J8783="No",Résultat!$G$9,Résultat!$G$7)),IF(H8783=2,IF(E8783=0,Résultat!G$9,IF(J8783="No",Résultat!$G$9,Résultat!$G$7)),Résultat!$G$7)),Résultat!$G$7)), "")</f>
        <v/>
      </c>
    </row>
    <row r="8784" spans="1:11" ht="20.100000000000001" customHeight="1">
      <c r="A8784" s="26"/>
      <c r="B8784" s="27"/>
      <c r="C8784" s="11" t="str">
        <f>IF($B8784 &lt;&gt; "",VLOOKUP(MID(B8784,3,5),'Recyclabilité Prod Matx'!C:F,2,FALSE), "")</f>
        <v/>
      </c>
      <c r="D8784" s="11" t="str">
        <f>IF($B8784 &lt;&gt; "",VLOOKUP(MID(B8784,3,5),'Recyclabilité Prod Matx'!C:F,3,FALSE),"")</f>
        <v/>
      </c>
      <c r="E8784" s="11" t="str">
        <f>IF($B8784 &lt;&gt; "",VLOOKUP(MID(B8784,3,5),'Recyclabilité Prod Matx'!C:F,4,FALSE), "")</f>
        <v/>
      </c>
      <c r="F8784" s="12" t="str">
        <f>IF($B8784 &lt;&gt; "", IF(C8784="Totale","",IF(D8784 = 0, "", VLOOKUP(D8784,'Cond Compo'!A:B,2,FALSE))),"")</f>
        <v/>
      </c>
      <c r="G8784" s="28"/>
      <c r="H8784" s="11" t="str">
        <f xml:space="preserve"> IF(C8784="Totale",2,IF($G8784 &lt;&gt; "", IF(D8784 = "E",MATCH(G8784, 'Cond Compo'!D$16:D$18, 0), MATCH(G8784, 'Cond Compo'!C$16:C$19, 0)), ""))</f>
        <v/>
      </c>
      <c r="I8784" s="12" t="str">
        <f>IF($E8784 &lt;&gt; "", IF(E8784 = 0, "", VLOOKUP(E8784,'Cond Perturbation'!A:B,2,FALSE)),"")</f>
        <v/>
      </c>
      <c r="J8784" s="28"/>
      <c r="K8784" s="29" t="str">
        <f>IF($B8784 &lt;&gt; "", IF(C8784="Oui",IF(H8784=1,IF(E8784=0,Résultat!G$8,IF(J8784="No",Résultat!$G$8,Résultat!$G$7)),IF(H8784=2,IF(E8784=0,Résultat!G$9,IF(J8784="No",Résultat!$G$9,Résultat!$G$7)),Résultat!$G$7)),IF(C8784 = "Totale", IF(H8784=1,IF(E8784=0,Résultat!G$8,IF(J8784="No",Résultat!$G$9,Résultat!$G$7)),IF(H8784=2,IF(E8784=0,Résultat!G$9,IF(J8784="No",Résultat!$G$9,Résultat!$G$7)),Résultat!$G$7)),Résultat!$G$7)), "")</f>
        <v/>
      </c>
    </row>
    <row r="8785" spans="1:11" ht="20.100000000000001" customHeight="1">
      <c r="A8785" s="26"/>
      <c r="B8785" s="27"/>
      <c r="C8785" s="11" t="str">
        <f>IF($B8785 &lt;&gt; "",VLOOKUP(MID(B8785,3,5),'Recyclabilité Prod Matx'!C:F,2,FALSE), "")</f>
        <v/>
      </c>
      <c r="D8785" s="11" t="str">
        <f>IF($B8785 &lt;&gt; "",VLOOKUP(MID(B8785,3,5),'Recyclabilité Prod Matx'!C:F,3,FALSE),"")</f>
        <v/>
      </c>
      <c r="E8785" s="11" t="str">
        <f>IF($B8785 &lt;&gt; "",VLOOKUP(MID(B8785,3,5),'Recyclabilité Prod Matx'!C:F,4,FALSE), "")</f>
        <v/>
      </c>
      <c r="F8785" s="12" t="str">
        <f>IF($B8785 &lt;&gt; "", IF(C8785="Totale","",IF(D8785 = 0, "", VLOOKUP(D8785,'Cond Compo'!A:B,2,FALSE))),"")</f>
        <v/>
      </c>
      <c r="G8785" s="28"/>
      <c r="H8785" s="11" t="str">
        <f xml:space="preserve"> IF(C8785="Totale",2,IF($G8785 &lt;&gt; "", IF(D8785 = "E",MATCH(G8785, 'Cond Compo'!D$16:D$18, 0), MATCH(G8785, 'Cond Compo'!C$16:C$19, 0)), ""))</f>
        <v/>
      </c>
      <c r="I8785" s="12" t="str">
        <f>IF($E8785 &lt;&gt; "", IF(E8785 = 0, "", VLOOKUP(E8785,'Cond Perturbation'!A:B,2,FALSE)),"")</f>
        <v/>
      </c>
      <c r="J8785" s="28"/>
      <c r="K8785" s="29" t="str">
        <f>IF($B8785 &lt;&gt; "", IF(C8785="Oui",IF(H8785=1,IF(E8785=0,Résultat!G$8,IF(J8785="No",Résultat!$G$8,Résultat!$G$7)),IF(H8785=2,IF(E8785=0,Résultat!G$9,IF(J8785="No",Résultat!$G$9,Résultat!$G$7)),Résultat!$G$7)),IF(C8785 = "Totale", IF(H8785=1,IF(E8785=0,Résultat!G$8,IF(J8785="No",Résultat!$G$9,Résultat!$G$7)),IF(H8785=2,IF(E8785=0,Résultat!G$9,IF(J8785="No",Résultat!$G$9,Résultat!$G$7)),Résultat!$G$7)),Résultat!$G$7)), "")</f>
        <v/>
      </c>
    </row>
    <row r="8786" spans="1:11" ht="20.100000000000001" customHeight="1">
      <c r="A8786" s="26"/>
      <c r="B8786" s="27"/>
      <c r="C8786" s="11" t="str">
        <f>IF($B8786 &lt;&gt; "",VLOOKUP(MID(B8786,3,5),'Recyclabilité Prod Matx'!C:F,2,FALSE), "")</f>
        <v/>
      </c>
      <c r="D8786" s="11" t="str">
        <f>IF($B8786 &lt;&gt; "",VLOOKUP(MID(B8786,3,5),'Recyclabilité Prod Matx'!C:F,3,FALSE),"")</f>
        <v/>
      </c>
      <c r="E8786" s="11" t="str">
        <f>IF($B8786 &lt;&gt; "",VLOOKUP(MID(B8786,3,5),'Recyclabilité Prod Matx'!C:F,4,FALSE), "")</f>
        <v/>
      </c>
      <c r="F8786" s="12" t="str">
        <f>IF($B8786 &lt;&gt; "", IF(C8786="Totale","",IF(D8786 = 0, "", VLOOKUP(D8786,'Cond Compo'!A:B,2,FALSE))),"")</f>
        <v/>
      </c>
      <c r="G8786" s="28"/>
      <c r="H8786" s="11" t="str">
        <f xml:space="preserve"> IF(C8786="Totale",2,IF($G8786 &lt;&gt; "", IF(D8786 = "E",MATCH(G8786, 'Cond Compo'!D$16:D$18, 0), MATCH(G8786, 'Cond Compo'!C$16:C$19, 0)), ""))</f>
        <v/>
      </c>
      <c r="I8786" s="12" t="str">
        <f>IF($E8786 &lt;&gt; "", IF(E8786 = 0, "", VLOOKUP(E8786,'Cond Perturbation'!A:B,2,FALSE)),"")</f>
        <v/>
      </c>
      <c r="J8786" s="28"/>
      <c r="K8786" s="29" t="str">
        <f>IF($B8786 &lt;&gt; "", IF(C8786="Oui",IF(H8786=1,IF(E8786=0,Résultat!G$8,IF(J8786="No",Résultat!$G$8,Résultat!$G$7)),IF(H8786=2,IF(E8786=0,Résultat!G$9,IF(J8786="No",Résultat!$G$9,Résultat!$G$7)),Résultat!$G$7)),IF(C8786 = "Totale", IF(H8786=1,IF(E8786=0,Résultat!G$8,IF(J8786="No",Résultat!$G$9,Résultat!$G$7)),IF(H8786=2,IF(E8786=0,Résultat!G$9,IF(J8786="No",Résultat!$G$9,Résultat!$G$7)),Résultat!$G$7)),Résultat!$G$7)), "")</f>
        <v/>
      </c>
    </row>
    <row r="8787" spans="1:11" ht="20.100000000000001" customHeight="1">
      <c r="A8787" s="26"/>
      <c r="B8787" s="27"/>
      <c r="C8787" s="11" t="str">
        <f>IF($B8787 &lt;&gt; "",VLOOKUP(MID(B8787,3,5),'Recyclabilité Prod Matx'!C:F,2,FALSE), "")</f>
        <v/>
      </c>
      <c r="D8787" s="11" t="str">
        <f>IF($B8787 &lt;&gt; "",VLOOKUP(MID(B8787,3,5),'Recyclabilité Prod Matx'!C:F,3,FALSE),"")</f>
        <v/>
      </c>
      <c r="E8787" s="11" t="str">
        <f>IF($B8787 &lt;&gt; "",VLOOKUP(MID(B8787,3,5),'Recyclabilité Prod Matx'!C:F,4,FALSE), "")</f>
        <v/>
      </c>
      <c r="F8787" s="12" t="str">
        <f>IF($B8787 &lt;&gt; "", IF(C8787="Totale","",IF(D8787 = 0, "", VLOOKUP(D8787,'Cond Compo'!A:B,2,FALSE))),"")</f>
        <v/>
      </c>
      <c r="G8787" s="28"/>
      <c r="H8787" s="11" t="str">
        <f xml:space="preserve"> IF(C8787="Totale",2,IF($G8787 &lt;&gt; "", IF(D8787 = "E",MATCH(G8787, 'Cond Compo'!D$16:D$18, 0), MATCH(G8787, 'Cond Compo'!C$16:C$19, 0)), ""))</f>
        <v/>
      </c>
      <c r="I8787" s="12" t="str">
        <f>IF($E8787 &lt;&gt; "", IF(E8787 = 0, "", VLOOKUP(E8787,'Cond Perturbation'!A:B,2,FALSE)),"")</f>
        <v/>
      </c>
      <c r="J8787" s="28"/>
      <c r="K8787" s="29" t="str">
        <f>IF($B8787 &lt;&gt; "", IF(C8787="Oui",IF(H8787=1,IF(E8787=0,Résultat!G$8,IF(J8787="No",Résultat!$G$8,Résultat!$G$7)),IF(H8787=2,IF(E8787=0,Résultat!G$9,IF(J8787="No",Résultat!$G$9,Résultat!$G$7)),Résultat!$G$7)),IF(C8787 = "Totale", IF(H8787=1,IF(E8787=0,Résultat!G$8,IF(J8787="No",Résultat!$G$9,Résultat!$G$7)),IF(H8787=2,IF(E8787=0,Résultat!G$9,IF(J8787="No",Résultat!$G$9,Résultat!$G$7)),Résultat!$G$7)),Résultat!$G$7)), "")</f>
        <v/>
      </c>
    </row>
    <row r="8788" spans="1:11" ht="20.100000000000001" customHeight="1">
      <c r="A8788" s="26"/>
      <c r="B8788" s="27"/>
      <c r="C8788" s="11" t="str">
        <f>IF($B8788 &lt;&gt; "",VLOOKUP(MID(B8788,3,5),'Recyclabilité Prod Matx'!C:F,2,FALSE), "")</f>
        <v/>
      </c>
      <c r="D8788" s="11" t="str">
        <f>IF($B8788 &lt;&gt; "",VLOOKUP(MID(B8788,3,5),'Recyclabilité Prod Matx'!C:F,3,FALSE),"")</f>
        <v/>
      </c>
      <c r="E8788" s="11" t="str">
        <f>IF($B8788 &lt;&gt; "",VLOOKUP(MID(B8788,3,5),'Recyclabilité Prod Matx'!C:F,4,FALSE), "")</f>
        <v/>
      </c>
      <c r="F8788" s="12" t="str">
        <f>IF($B8788 &lt;&gt; "", IF(C8788="Totale","",IF(D8788 = 0, "", VLOOKUP(D8788,'Cond Compo'!A:B,2,FALSE))),"")</f>
        <v/>
      </c>
      <c r="G8788" s="28"/>
      <c r="H8788" s="11" t="str">
        <f xml:space="preserve"> IF(C8788="Totale",2,IF($G8788 &lt;&gt; "", IF(D8788 = "E",MATCH(G8788, 'Cond Compo'!D$16:D$18, 0), MATCH(G8788, 'Cond Compo'!C$16:C$19, 0)), ""))</f>
        <v/>
      </c>
      <c r="I8788" s="12" t="str">
        <f>IF($E8788 &lt;&gt; "", IF(E8788 = 0, "", VLOOKUP(E8788,'Cond Perturbation'!A:B,2,FALSE)),"")</f>
        <v/>
      </c>
      <c r="J8788" s="28"/>
      <c r="K8788" s="29" t="str">
        <f>IF($B8788 &lt;&gt; "", IF(C8788="Oui",IF(H8788=1,IF(E8788=0,Résultat!G$8,IF(J8788="No",Résultat!$G$8,Résultat!$G$7)),IF(H8788=2,IF(E8788=0,Résultat!G$9,IF(J8788="No",Résultat!$G$9,Résultat!$G$7)),Résultat!$G$7)),IF(C8788 = "Totale", IF(H8788=1,IF(E8788=0,Résultat!G$8,IF(J8788="No",Résultat!$G$9,Résultat!$G$7)),IF(H8788=2,IF(E8788=0,Résultat!G$9,IF(J8788="No",Résultat!$G$9,Résultat!$G$7)),Résultat!$G$7)),Résultat!$G$7)), "")</f>
        <v/>
      </c>
    </row>
    <row r="8789" spans="1:11" ht="20.100000000000001" customHeight="1">
      <c r="A8789" s="26"/>
      <c r="B8789" s="27"/>
      <c r="C8789" s="11" t="str">
        <f>IF($B8789 &lt;&gt; "",VLOOKUP(MID(B8789,3,5),'Recyclabilité Prod Matx'!C:F,2,FALSE), "")</f>
        <v/>
      </c>
      <c r="D8789" s="11" t="str">
        <f>IF($B8789 &lt;&gt; "",VLOOKUP(MID(B8789,3,5),'Recyclabilité Prod Matx'!C:F,3,FALSE),"")</f>
        <v/>
      </c>
      <c r="E8789" s="11" t="str">
        <f>IF($B8789 &lt;&gt; "",VLOOKUP(MID(B8789,3,5),'Recyclabilité Prod Matx'!C:F,4,FALSE), "")</f>
        <v/>
      </c>
      <c r="F8789" s="12" t="str">
        <f>IF($B8789 &lt;&gt; "", IF(C8789="Totale","",IF(D8789 = 0, "", VLOOKUP(D8789,'Cond Compo'!A:B,2,FALSE))),"")</f>
        <v/>
      </c>
      <c r="G8789" s="28"/>
      <c r="H8789" s="11" t="str">
        <f xml:space="preserve"> IF(C8789="Totale",2,IF($G8789 &lt;&gt; "", IF(D8789 = "E",MATCH(G8789, 'Cond Compo'!D$16:D$18, 0), MATCH(G8789, 'Cond Compo'!C$16:C$19, 0)), ""))</f>
        <v/>
      </c>
      <c r="I8789" s="12" t="str">
        <f>IF($E8789 &lt;&gt; "", IF(E8789 = 0, "", VLOOKUP(E8789,'Cond Perturbation'!A:B,2,FALSE)),"")</f>
        <v/>
      </c>
      <c r="J8789" s="28"/>
      <c r="K8789" s="29" t="str">
        <f>IF($B8789 &lt;&gt; "", IF(C8789="Oui",IF(H8789=1,IF(E8789=0,Résultat!G$8,IF(J8789="No",Résultat!$G$8,Résultat!$G$7)),IF(H8789=2,IF(E8789=0,Résultat!G$9,IF(J8789="No",Résultat!$G$9,Résultat!$G$7)),Résultat!$G$7)),IF(C8789 = "Totale", IF(H8789=1,IF(E8789=0,Résultat!G$8,IF(J8789="No",Résultat!$G$9,Résultat!$G$7)),IF(H8789=2,IF(E8789=0,Résultat!G$9,IF(J8789="No",Résultat!$G$9,Résultat!$G$7)),Résultat!$G$7)),Résultat!$G$7)), "")</f>
        <v/>
      </c>
    </row>
    <row r="8790" spans="1:11" ht="20.100000000000001" customHeight="1">
      <c r="A8790" s="26"/>
      <c r="B8790" s="27"/>
      <c r="C8790" s="11" t="str">
        <f>IF($B8790 &lt;&gt; "",VLOOKUP(MID(B8790,3,5),'Recyclabilité Prod Matx'!C:F,2,FALSE), "")</f>
        <v/>
      </c>
      <c r="D8790" s="11" t="str">
        <f>IF($B8790 &lt;&gt; "",VLOOKUP(MID(B8790,3,5),'Recyclabilité Prod Matx'!C:F,3,FALSE),"")</f>
        <v/>
      </c>
      <c r="E8790" s="11" t="str">
        <f>IF($B8790 &lt;&gt; "",VLOOKUP(MID(B8790,3,5),'Recyclabilité Prod Matx'!C:F,4,FALSE), "")</f>
        <v/>
      </c>
      <c r="F8790" s="12" t="str">
        <f>IF($B8790 &lt;&gt; "", IF(C8790="Totale","",IF(D8790 = 0, "", VLOOKUP(D8790,'Cond Compo'!A:B,2,FALSE))),"")</f>
        <v/>
      </c>
      <c r="G8790" s="28"/>
      <c r="H8790" s="11" t="str">
        <f xml:space="preserve"> IF(C8790="Totale",2,IF($G8790 &lt;&gt; "", IF(D8790 = "E",MATCH(G8790, 'Cond Compo'!D$16:D$18, 0), MATCH(G8790, 'Cond Compo'!C$16:C$19, 0)), ""))</f>
        <v/>
      </c>
      <c r="I8790" s="12" t="str">
        <f>IF($E8790 &lt;&gt; "", IF(E8790 = 0, "", VLOOKUP(E8790,'Cond Perturbation'!A:B,2,FALSE)),"")</f>
        <v/>
      </c>
      <c r="J8790" s="28"/>
      <c r="K8790" s="29" t="str">
        <f>IF($B8790 &lt;&gt; "", IF(C8790="Oui",IF(H8790=1,IF(E8790=0,Résultat!G$8,IF(J8790="No",Résultat!$G$8,Résultat!$G$7)),IF(H8790=2,IF(E8790=0,Résultat!G$9,IF(J8790="No",Résultat!$G$9,Résultat!$G$7)),Résultat!$G$7)),IF(C8790 = "Totale", IF(H8790=1,IF(E8790=0,Résultat!G$8,IF(J8790="No",Résultat!$G$9,Résultat!$G$7)),IF(H8790=2,IF(E8790=0,Résultat!G$9,IF(J8790="No",Résultat!$G$9,Résultat!$G$7)),Résultat!$G$7)),Résultat!$G$7)), "")</f>
        <v/>
      </c>
    </row>
    <row r="8791" spans="1:11" ht="20.100000000000001" customHeight="1">
      <c r="A8791" s="26"/>
      <c r="B8791" s="27"/>
      <c r="C8791" s="11" t="str">
        <f>IF($B8791 &lt;&gt; "",VLOOKUP(MID(B8791,3,5),'Recyclabilité Prod Matx'!C:F,2,FALSE), "")</f>
        <v/>
      </c>
      <c r="D8791" s="11" t="str">
        <f>IF($B8791 &lt;&gt; "",VLOOKUP(MID(B8791,3,5),'Recyclabilité Prod Matx'!C:F,3,FALSE),"")</f>
        <v/>
      </c>
      <c r="E8791" s="11" t="str">
        <f>IF($B8791 &lt;&gt; "",VLOOKUP(MID(B8791,3,5),'Recyclabilité Prod Matx'!C:F,4,FALSE), "")</f>
        <v/>
      </c>
      <c r="F8791" s="12" t="str">
        <f>IF($B8791 &lt;&gt; "", IF(C8791="Totale","",IF(D8791 = 0, "", VLOOKUP(D8791,'Cond Compo'!A:B,2,FALSE))),"")</f>
        <v/>
      </c>
      <c r="G8791" s="28"/>
      <c r="H8791" s="11" t="str">
        <f xml:space="preserve"> IF(C8791="Totale",2,IF($G8791 &lt;&gt; "", IF(D8791 = "E",MATCH(G8791, 'Cond Compo'!D$16:D$18, 0), MATCH(G8791, 'Cond Compo'!C$16:C$19, 0)), ""))</f>
        <v/>
      </c>
      <c r="I8791" s="12" t="str">
        <f>IF($E8791 &lt;&gt; "", IF(E8791 = 0, "", VLOOKUP(E8791,'Cond Perturbation'!A:B,2,FALSE)),"")</f>
        <v/>
      </c>
      <c r="J8791" s="28"/>
      <c r="K8791" s="29" t="str">
        <f>IF($B8791 &lt;&gt; "", IF(C8791="Oui",IF(H8791=1,IF(E8791=0,Résultat!G$8,IF(J8791="No",Résultat!$G$8,Résultat!$G$7)),IF(H8791=2,IF(E8791=0,Résultat!G$9,IF(J8791="No",Résultat!$G$9,Résultat!$G$7)),Résultat!$G$7)),IF(C8791 = "Totale", IF(H8791=1,IF(E8791=0,Résultat!G$8,IF(J8791="No",Résultat!$G$9,Résultat!$G$7)),IF(H8791=2,IF(E8791=0,Résultat!G$9,IF(J8791="No",Résultat!$G$9,Résultat!$G$7)),Résultat!$G$7)),Résultat!$G$7)), "")</f>
        <v/>
      </c>
    </row>
    <row r="8792" spans="1:11" ht="20.100000000000001" customHeight="1">
      <c r="A8792" s="26"/>
      <c r="B8792" s="27"/>
      <c r="C8792" s="11" t="str">
        <f>IF($B8792 &lt;&gt; "",VLOOKUP(MID(B8792,3,5),'Recyclabilité Prod Matx'!C:F,2,FALSE), "")</f>
        <v/>
      </c>
      <c r="D8792" s="11" t="str">
        <f>IF($B8792 &lt;&gt; "",VLOOKUP(MID(B8792,3,5),'Recyclabilité Prod Matx'!C:F,3,FALSE),"")</f>
        <v/>
      </c>
      <c r="E8792" s="11" t="str">
        <f>IF($B8792 &lt;&gt; "",VLOOKUP(MID(B8792,3,5),'Recyclabilité Prod Matx'!C:F,4,FALSE), "")</f>
        <v/>
      </c>
      <c r="F8792" s="12" t="str">
        <f>IF($B8792 &lt;&gt; "", IF(C8792="Totale","",IF(D8792 = 0, "", VLOOKUP(D8792,'Cond Compo'!A:B,2,FALSE))),"")</f>
        <v/>
      </c>
      <c r="G8792" s="28"/>
      <c r="H8792" s="11" t="str">
        <f xml:space="preserve"> IF(C8792="Totale",2,IF($G8792 &lt;&gt; "", IF(D8792 = "E",MATCH(G8792, 'Cond Compo'!D$16:D$18, 0), MATCH(G8792, 'Cond Compo'!C$16:C$19, 0)), ""))</f>
        <v/>
      </c>
      <c r="I8792" s="12" t="str">
        <f>IF($E8792 &lt;&gt; "", IF(E8792 = 0, "", VLOOKUP(E8792,'Cond Perturbation'!A:B,2,FALSE)),"")</f>
        <v/>
      </c>
      <c r="J8792" s="28"/>
      <c r="K8792" s="29" t="str">
        <f>IF($B8792 &lt;&gt; "", IF(C8792="Oui",IF(H8792=1,IF(E8792=0,Résultat!G$8,IF(J8792="No",Résultat!$G$8,Résultat!$G$7)),IF(H8792=2,IF(E8792=0,Résultat!G$9,IF(J8792="No",Résultat!$G$9,Résultat!$G$7)),Résultat!$G$7)),IF(C8792 = "Totale", IF(H8792=1,IF(E8792=0,Résultat!G$8,IF(J8792="No",Résultat!$G$9,Résultat!$G$7)),IF(H8792=2,IF(E8792=0,Résultat!G$9,IF(J8792="No",Résultat!$G$9,Résultat!$G$7)),Résultat!$G$7)),Résultat!$G$7)), "")</f>
        <v/>
      </c>
    </row>
    <row r="8793" spans="1:11" ht="20.100000000000001" customHeight="1">
      <c r="A8793" s="26"/>
      <c r="B8793" s="27"/>
      <c r="C8793" s="11" t="str">
        <f>IF($B8793 &lt;&gt; "",VLOOKUP(MID(B8793,3,5),'Recyclabilité Prod Matx'!C:F,2,FALSE), "")</f>
        <v/>
      </c>
      <c r="D8793" s="11" t="str">
        <f>IF($B8793 &lt;&gt; "",VLOOKUP(MID(B8793,3,5),'Recyclabilité Prod Matx'!C:F,3,FALSE),"")</f>
        <v/>
      </c>
      <c r="E8793" s="11" t="str">
        <f>IF($B8793 &lt;&gt; "",VLOOKUP(MID(B8793,3,5),'Recyclabilité Prod Matx'!C:F,4,FALSE), "")</f>
        <v/>
      </c>
      <c r="F8793" s="12" t="str">
        <f>IF($B8793 &lt;&gt; "", IF(C8793="Totale","",IF(D8793 = 0, "", VLOOKUP(D8793,'Cond Compo'!A:B,2,FALSE))),"")</f>
        <v/>
      </c>
      <c r="G8793" s="28"/>
      <c r="H8793" s="11" t="str">
        <f xml:space="preserve"> IF(C8793="Totale",2,IF($G8793 &lt;&gt; "", IF(D8793 = "E",MATCH(G8793, 'Cond Compo'!D$16:D$18, 0), MATCH(G8793, 'Cond Compo'!C$16:C$19, 0)), ""))</f>
        <v/>
      </c>
      <c r="I8793" s="12" t="str">
        <f>IF($E8793 &lt;&gt; "", IF(E8793 = 0, "", VLOOKUP(E8793,'Cond Perturbation'!A:B,2,FALSE)),"")</f>
        <v/>
      </c>
      <c r="J8793" s="28"/>
      <c r="K8793" s="29" t="str">
        <f>IF($B8793 &lt;&gt; "", IF(C8793="Oui",IF(H8793=1,IF(E8793=0,Résultat!G$8,IF(J8793="No",Résultat!$G$8,Résultat!$G$7)),IF(H8793=2,IF(E8793=0,Résultat!G$9,IF(J8793="No",Résultat!$G$9,Résultat!$G$7)),Résultat!$G$7)),IF(C8793 = "Totale", IF(H8793=1,IF(E8793=0,Résultat!G$8,IF(J8793="No",Résultat!$G$9,Résultat!$G$7)),IF(H8793=2,IF(E8793=0,Résultat!G$9,IF(J8793="No",Résultat!$G$9,Résultat!$G$7)),Résultat!$G$7)),Résultat!$G$7)), "")</f>
        <v/>
      </c>
    </row>
    <row r="8794" spans="1:11" ht="20.100000000000001" customHeight="1">
      <c r="A8794" s="26"/>
      <c r="B8794" s="27"/>
      <c r="C8794" s="11" t="str">
        <f>IF($B8794 &lt;&gt; "",VLOOKUP(MID(B8794,3,5),'Recyclabilité Prod Matx'!C:F,2,FALSE), "")</f>
        <v/>
      </c>
      <c r="D8794" s="11" t="str">
        <f>IF($B8794 &lt;&gt; "",VLOOKUP(MID(B8794,3,5),'Recyclabilité Prod Matx'!C:F,3,FALSE),"")</f>
        <v/>
      </c>
      <c r="E8794" s="11" t="str">
        <f>IF($B8794 &lt;&gt; "",VLOOKUP(MID(B8794,3,5),'Recyclabilité Prod Matx'!C:F,4,FALSE), "")</f>
        <v/>
      </c>
      <c r="F8794" s="12" t="str">
        <f>IF($B8794 &lt;&gt; "", IF(C8794="Totale","",IF(D8794 = 0, "", VLOOKUP(D8794,'Cond Compo'!A:B,2,FALSE))),"")</f>
        <v/>
      </c>
      <c r="G8794" s="28"/>
      <c r="H8794" s="11" t="str">
        <f xml:space="preserve"> IF(C8794="Totale",2,IF($G8794 &lt;&gt; "", IF(D8794 = "E",MATCH(G8794, 'Cond Compo'!D$16:D$18, 0), MATCH(G8794, 'Cond Compo'!C$16:C$19, 0)), ""))</f>
        <v/>
      </c>
      <c r="I8794" s="12" t="str">
        <f>IF($E8794 &lt;&gt; "", IF(E8794 = 0, "", VLOOKUP(E8794,'Cond Perturbation'!A:B,2,FALSE)),"")</f>
        <v/>
      </c>
      <c r="J8794" s="28"/>
      <c r="K8794" s="29" t="str">
        <f>IF($B8794 &lt;&gt; "", IF(C8794="Oui",IF(H8794=1,IF(E8794=0,Résultat!G$8,IF(J8794="No",Résultat!$G$8,Résultat!$G$7)),IF(H8794=2,IF(E8794=0,Résultat!G$9,IF(J8794="No",Résultat!$G$9,Résultat!$G$7)),Résultat!$G$7)),IF(C8794 = "Totale", IF(H8794=1,IF(E8794=0,Résultat!G$8,IF(J8794="No",Résultat!$G$9,Résultat!$G$7)),IF(H8794=2,IF(E8794=0,Résultat!G$9,IF(J8794="No",Résultat!$G$9,Résultat!$G$7)),Résultat!$G$7)),Résultat!$G$7)), "")</f>
        <v/>
      </c>
    </row>
    <row r="8795" spans="1:11" ht="20.100000000000001" customHeight="1">
      <c r="A8795" s="26"/>
      <c r="B8795" s="27"/>
      <c r="C8795" s="11" t="str">
        <f>IF($B8795 &lt;&gt; "",VLOOKUP(MID(B8795,3,5),'Recyclabilité Prod Matx'!C:F,2,FALSE), "")</f>
        <v/>
      </c>
      <c r="D8795" s="11" t="str">
        <f>IF($B8795 &lt;&gt; "",VLOOKUP(MID(B8795,3,5),'Recyclabilité Prod Matx'!C:F,3,FALSE),"")</f>
        <v/>
      </c>
      <c r="E8795" s="11" t="str">
        <f>IF($B8795 &lt;&gt; "",VLOOKUP(MID(B8795,3,5),'Recyclabilité Prod Matx'!C:F,4,FALSE), "")</f>
        <v/>
      </c>
      <c r="F8795" s="12" t="str">
        <f>IF($B8795 &lt;&gt; "", IF(C8795="Totale","",IF(D8795 = 0, "", VLOOKUP(D8795,'Cond Compo'!A:B,2,FALSE))),"")</f>
        <v/>
      </c>
      <c r="G8795" s="28"/>
      <c r="H8795" s="11" t="str">
        <f xml:space="preserve"> IF(C8795="Totale",2,IF($G8795 &lt;&gt; "", IF(D8795 = "E",MATCH(G8795, 'Cond Compo'!D$16:D$18, 0), MATCH(G8795, 'Cond Compo'!C$16:C$19, 0)), ""))</f>
        <v/>
      </c>
      <c r="I8795" s="12" t="str">
        <f>IF($E8795 &lt;&gt; "", IF(E8795 = 0, "", VLOOKUP(E8795,'Cond Perturbation'!A:B,2,FALSE)),"")</f>
        <v/>
      </c>
      <c r="J8795" s="28"/>
      <c r="K8795" s="29" t="str">
        <f>IF($B8795 &lt;&gt; "", IF(C8795="Oui",IF(H8795=1,IF(E8795=0,Résultat!G$8,IF(J8795="No",Résultat!$G$8,Résultat!$G$7)),IF(H8795=2,IF(E8795=0,Résultat!G$9,IF(J8795="No",Résultat!$G$9,Résultat!$G$7)),Résultat!$G$7)),IF(C8795 = "Totale", IF(H8795=1,IF(E8795=0,Résultat!G$8,IF(J8795="No",Résultat!$G$9,Résultat!$G$7)),IF(H8795=2,IF(E8795=0,Résultat!G$9,IF(J8795="No",Résultat!$G$9,Résultat!$G$7)),Résultat!$G$7)),Résultat!$G$7)), "")</f>
        <v/>
      </c>
    </row>
    <row r="8796" spans="1:11" ht="20.100000000000001" customHeight="1">
      <c r="A8796" s="26"/>
      <c r="B8796" s="27"/>
      <c r="C8796" s="11" t="str">
        <f>IF($B8796 &lt;&gt; "",VLOOKUP(MID(B8796,3,5),'Recyclabilité Prod Matx'!C:F,2,FALSE), "")</f>
        <v/>
      </c>
      <c r="D8796" s="11" t="str">
        <f>IF($B8796 &lt;&gt; "",VLOOKUP(MID(B8796,3,5),'Recyclabilité Prod Matx'!C:F,3,FALSE),"")</f>
        <v/>
      </c>
      <c r="E8796" s="11" t="str">
        <f>IF($B8796 &lt;&gt; "",VLOOKUP(MID(B8796,3,5),'Recyclabilité Prod Matx'!C:F,4,FALSE), "")</f>
        <v/>
      </c>
      <c r="F8796" s="12" t="str">
        <f>IF($B8796 &lt;&gt; "", IF(C8796="Totale","",IF(D8796 = 0, "", VLOOKUP(D8796,'Cond Compo'!A:B,2,FALSE))),"")</f>
        <v/>
      </c>
      <c r="G8796" s="28"/>
      <c r="H8796" s="11" t="str">
        <f xml:space="preserve"> IF(C8796="Totale",2,IF($G8796 &lt;&gt; "", IF(D8796 = "E",MATCH(G8796, 'Cond Compo'!D$16:D$18, 0), MATCH(G8796, 'Cond Compo'!C$16:C$19, 0)), ""))</f>
        <v/>
      </c>
      <c r="I8796" s="12" t="str">
        <f>IF($E8796 &lt;&gt; "", IF(E8796 = 0, "", VLOOKUP(E8796,'Cond Perturbation'!A:B,2,FALSE)),"")</f>
        <v/>
      </c>
      <c r="J8796" s="28"/>
      <c r="K8796" s="29" t="str">
        <f>IF($B8796 &lt;&gt; "", IF(C8796="Oui",IF(H8796=1,IF(E8796=0,Résultat!G$8,IF(J8796="No",Résultat!$G$8,Résultat!$G$7)),IF(H8796=2,IF(E8796=0,Résultat!G$9,IF(J8796="No",Résultat!$G$9,Résultat!$G$7)),Résultat!$G$7)),IF(C8796 = "Totale", IF(H8796=1,IF(E8796=0,Résultat!G$8,IF(J8796="No",Résultat!$G$9,Résultat!$G$7)),IF(H8796=2,IF(E8796=0,Résultat!G$9,IF(J8796="No",Résultat!$G$9,Résultat!$G$7)),Résultat!$G$7)),Résultat!$G$7)), "")</f>
        <v/>
      </c>
    </row>
    <row r="8797" spans="1:11" ht="20.100000000000001" customHeight="1">
      <c r="A8797" s="26"/>
      <c r="B8797" s="27"/>
      <c r="C8797" s="11" t="str">
        <f>IF($B8797 &lt;&gt; "",VLOOKUP(MID(B8797,3,5),'Recyclabilité Prod Matx'!C:F,2,FALSE), "")</f>
        <v/>
      </c>
      <c r="D8797" s="11" t="str">
        <f>IF($B8797 &lt;&gt; "",VLOOKUP(MID(B8797,3,5),'Recyclabilité Prod Matx'!C:F,3,FALSE),"")</f>
        <v/>
      </c>
      <c r="E8797" s="11" t="str">
        <f>IF($B8797 &lt;&gt; "",VLOOKUP(MID(B8797,3,5),'Recyclabilité Prod Matx'!C:F,4,FALSE), "")</f>
        <v/>
      </c>
      <c r="F8797" s="12" t="str">
        <f>IF($B8797 &lt;&gt; "", IF(C8797="Totale","",IF(D8797 = 0, "", VLOOKUP(D8797,'Cond Compo'!A:B,2,FALSE))),"")</f>
        <v/>
      </c>
      <c r="G8797" s="28"/>
      <c r="H8797" s="11" t="str">
        <f xml:space="preserve"> IF(C8797="Totale",2,IF($G8797 &lt;&gt; "", IF(D8797 = "E",MATCH(G8797, 'Cond Compo'!D$16:D$18, 0), MATCH(G8797, 'Cond Compo'!C$16:C$19, 0)), ""))</f>
        <v/>
      </c>
      <c r="I8797" s="12" t="str">
        <f>IF($E8797 &lt;&gt; "", IF(E8797 = 0, "", VLOOKUP(E8797,'Cond Perturbation'!A:B,2,FALSE)),"")</f>
        <v/>
      </c>
      <c r="J8797" s="28"/>
      <c r="K8797" s="29" t="str">
        <f>IF($B8797 &lt;&gt; "", IF(C8797="Oui",IF(H8797=1,IF(E8797=0,Résultat!G$8,IF(J8797="No",Résultat!$G$8,Résultat!$G$7)),IF(H8797=2,IF(E8797=0,Résultat!G$9,IF(J8797="No",Résultat!$G$9,Résultat!$G$7)),Résultat!$G$7)),IF(C8797 = "Totale", IF(H8797=1,IF(E8797=0,Résultat!G$8,IF(J8797="No",Résultat!$G$9,Résultat!$G$7)),IF(H8797=2,IF(E8797=0,Résultat!G$9,IF(J8797="No",Résultat!$G$9,Résultat!$G$7)),Résultat!$G$7)),Résultat!$G$7)), "")</f>
        <v/>
      </c>
    </row>
    <row r="8798" spans="1:11" ht="20.100000000000001" customHeight="1">
      <c r="A8798" s="26"/>
      <c r="B8798" s="27"/>
      <c r="C8798" s="11" t="str">
        <f>IF($B8798 &lt;&gt; "",VLOOKUP(MID(B8798,3,5),'Recyclabilité Prod Matx'!C:F,2,FALSE), "")</f>
        <v/>
      </c>
      <c r="D8798" s="11" t="str">
        <f>IF($B8798 &lt;&gt; "",VLOOKUP(MID(B8798,3,5),'Recyclabilité Prod Matx'!C:F,3,FALSE),"")</f>
        <v/>
      </c>
      <c r="E8798" s="11" t="str">
        <f>IF($B8798 &lt;&gt; "",VLOOKUP(MID(B8798,3,5),'Recyclabilité Prod Matx'!C:F,4,FALSE), "")</f>
        <v/>
      </c>
      <c r="F8798" s="12" t="str">
        <f>IF($B8798 &lt;&gt; "", IF(C8798="Totale","",IF(D8798 = 0, "", VLOOKUP(D8798,'Cond Compo'!A:B,2,FALSE))),"")</f>
        <v/>
      </c>
      <c r="G8798" s="28"/>
      <c r="H8798" s="11" t="str">
        <f xml:space="preserve"> IF(C8798="Totale",2,IF($G8798 &lt;&gt; "", IF(D8798 = "E",MATCH(G8798, 'Cond Compo'!D$16:D$18, 0), MATCH(G8798, 'Cond Compo'!C$16:C$19, 0)), ""))</f>
        <v/>
      </c>
      <c r="I8798" s="12" t="str">
        <f>IF($E8798 &lt;&gt; "", IF(E8798 = 0, "", VLOOKUP(E8798,'Cond Perturbation'!A:B,2,FALSE)),"")</f>
        <v/>
      </c>
      <c r="J8798" s="28"/>
      <c r="K8798" s="29" t="str">
        <f>IF($B8798 &lt;&gt; "", IF(C8798="Oui",IF(H8798=1,IF(E8798=0,Résultat!G$8,IF(J8798="No",Résultat!$G$8,Résultat!$G$7)),IF(H8798=2,IF(E8798=0,Résultat!G$9,IF(J8798="No",Résultat!$G$9,Résultat!$G$7)),Résultat!$G$7)),IF(C8798 = "Totale", IF(H8798=1,IF(E8798=0,Résultat!G$8,IF(J8798="No",Résultat!$G$9,Résultat!$G$7)),IF(H8798=2,IF(E8798=0,Résultat!G$9,IF(J8798="No",Résultat!$G$9,Résultat!$G$7)),Résultat!$G$7)),Résultat!$G$7)), "")</f>
        <v/>
      </c>
    </row>
    <row r="8799" spans="1:11" ht="20.100000000000001" customHeight="1">
      <c r="A8799" s="26"/>
      <c r="B8799" s="27"/>
      <c r="C8799" s="11" t="str">
        <f>IF($B8799 &lt;&gt; "",VLOOKUP(MID(B8799,3,5),'Recyclabilité Prod Matx'!C:F,2,FALSE), "")</f>
        <v/>
      </c>
      <c r="D8799" s="11" t="str">
        <f>IF($B8799 &lt;&gt; "",VLOOKUP(MID(B8799,3,5),'Recyclabilité Prod Matx'!C:F,3,FALSE),"")</f>
        <v/>
      </c>
      <c r="E8799" s="11" t="str">
        <f>IF($B8799 &lt;&gt; "",VLOOKUP(MID(B8799,3,5),'Recyclabilité Prod Matx'!C:F,4,FALSE), "")</f>
        <v/>
      </c>
      <c r="F8799" s="12" t="str">
        <f>IF($B8799 &lt;&gt; "", IF(C8799="Totale","",IF(D8799 = 0, "", VLOOKUP(D8799,'Cond Compo'!A:B,2,FALSE))),"")</f>
        <v/>
      </c>
      <c r="G8799" s="28"/>
      <c r="H8799" s="11" t="str">
        <f xml:space="preserve"> IF(C8799="Totale",2,IF($G8799 &lt;&gt; "", IF(D8799 = "E",MATCH(G8799, 'Cond Compo'!D$16:D$18, 0), MATCH(G8799, 'Cond Compo'!C$16:C$19, 0)), ""))</f>
        <v/>
      </c>
      <c r="I8799" s="12" t="str">
        <f>IF($E8799 &lt;&gt; "", IF(E8799 = 0, "", VLOOKUP(E8799,'Cond Perturbation'!A:B,2,FALSE)),"")</f>
        <v/>
      </c>
      <c r="J8799" s="28"/>
      <c r="K8799" s="29" t="str">
        <f>IF($B8799 &lt;&gt; "", IF(C8799="Oui",IF(H8799=1,IF(E8799=0,Résultat!G$8,IF(J8799="No",Résultat!$G$8,Résultat!$G$7)),IF(H8799=2,IF(E8799=0,Résultat!G$9,IF(J8799="No",Résultat!$G$9,Résultat!$G$7)),Résultat!$G$7)),IF(C8799 = "Totale", IF(H8799=1,IF(E8799=0,Résultat!G$8,IF(J8799="No",Résultat!$G$9,Résultat!$G$7)),IF(H8799=2,IF(E8799=0,Résultat!G$9,IF(J8799="No",Résultat!$G$9,Résultat!$G$7)),Résultat!$G$7)),Résultat!$G$7)), "")</f>
        <v/>
      </c>
    </row>
    <row r="8800" spans="1:11" ht="20.100000000000001" customHeight="1">
      <c r="A8800" s="26"/>
      <c r="B8800" s="27"/>
      <c r="C8800" s="11" t="str">
        <f>IF($B8800 &lt;&gt; "",VLOOKUP(MID(B8800,3,5),'Recyclabilité Prod Matx'!C:F,2,FALSE), "")</f>
        <v/>
      </c>
      <c r="D8800" s="11" t="str">
        <f>IF($B8800 &lt;&gt; "",VLOOKUP(MID(B8800,3,5),'Recyclabilité Prod Matx'!C:F,3,FALSE),"")</f>
        <v/>
      </c>
      <c r="E8800" s="11" t="str">
        <f>IF($B8800 &lt;&gt; "",VLOOKUP(MID(B8800,3,5),'Recyclabilité Prod Matx'!C:F,4,FALSE), "")</f>
        <v/>
      </c>
      <c r="F8800" s="12" t="str">
        <f>IF($B8800 &lt;&gt; "", IF(C8800="Totale","",IF(D8800 = 0, "", VLOOKUP(D8800,'Cond Compo'!A:B,2,FALSE))),"")</f>
        <v/>
      </c>
      <c r="G8800" s="28"/>
      <c r="H8800" s="11" t="str">
        <f xml:space="preserve"> IF(C8800="Totale",2,IF($G8800 &lt;&gt; "", IF(D8800 = "E",MATCH(G8800, 'Cond Compo'!D$16:D$18, 0), MATCH(G8800, 'Cond Compo'!C$16:C$19, 0)), ""))</f>
        <v/>
      </c>
      <c r="I8800" s="12" t="str">
        <f>IF($E8800 &lt;&gt; "", IF(E8800 = 0, "", VLOOKUP(E8800,'Cond Perturbation'!A:B,2,FALSE)),"")</f>
        <v/>
      </c>
      <c r="J8800" s="28"/>
      <c r="K8800" s="29" t="str">
        <f>IF($B8800 &lt;&gt; "", IF(C8800="Oui",IF(H8800=1,IF(E8800=0,Résultat!G$8,IF(J8800="No",Résultat!$G$8,Résultat!$G$7)),IF(H8800=2,IF(E8800=0,Résultat!G$9,IF(J8800="No",Résultat!$G$9,Résultat!$G$7)),Résultat!$G$7)),IF(C8800 = "Totale", IF(H8800=1,IF(E8800=0,Résultat!G$8,IF(J8800="No",Résultat!$G$9,Résultat!$G$7)),IF(H8800=2,IF(E8800=0,Résultat!G$9,IF(J8800="No",Résultat!$G$9,Résultat!$G$7)),Résultat!$G$7)),Résultat!$G$7)), "")</f>
        <v/>
      </c>
    </row>
    <row r="8801" spans="1:11" ht="20.100000000000001" customHeight="1">
      <c r="A8801" s="26"/>
      <c r="B8801" s="27"/>
      <c r="C8801" s="11" t="str">
        <f>IF($B8801 &lt;&gt; "",VLOOKUP(MID(B8801,3,5),'Recyclabilité Prod Matx'!C:F,2,FALSE), "")</f>
        <v/>
      </c>
      <c r="D8801" s="11" t="str">
        <f>IF($B8801 &lt;&gt; "",VLOOKUP(MID(B8801,3,5),'Recyclabilité Prod Matx'!C:F,3,FALSE),"")</f>
        <v/>
      </c>
      <c r="E8801" s="11" t="str">
        <f>IF($B8801 &lt;&gt; "",VLOOKUP(MID(B8801,3,5),'Recyclabilité Prod Matx'!C:F,4,FALSE), "")</f>
        <v/>
      </c>
      <c r="F8801" s="12" t="str">
        <f>IF($B8801 &lt;&gt; "", IF(C8801="Totale","",IF(D8801 = 0, "", VLOOKUP(D8801,'Cond Compo'!A:B,2,FALSE))),"")</f>
        <v/>
      </c>
      <c r="G8801" s="28"/>
      <c r="H8801" s="11" t="str">
        <f xml:space="preserve"> IF(C8801="Totale",2,IF($G8801 &lt;&gt; "", IF(D8801 = "E",MATCH(G8801, 'Cond Compo'!D$16:D$18, 0), MATCH(G8801, 'Cond Compo'!C$16:C$19, 0)), ""))</f>
        <v/>
      </c>
      <c r="I8801" s="12" t="str">
        <f>IF($E8801 &lt;&gt; "", IF(E8801 = 0, "", VLOOKUP(E8801,'Cond Perturbation'!A:B,2,FALSE)),"")</f>
        <v/>
      </c>
      <c r="J8801" s="28"/>
      <c r="K8801" s="29" t="str">
        <f>IF($B8801 &lt;&gt; "", IF(C8801="Oui",IF(H8801=1,IF(E8801=0,Résultat!G$8,IF(J8801="No",Résultat!$G$8,Résultat!$G$7)),IF(H8801=2,IF(E8801=0,Résultat!G$9,IF(J8801="No",Résultat!$G$9,Résultat!$G$7)),Résultat!$G$7)),IF(C8801 = "Totale", IF(H8801=1,IF(E8801=0,Résultat!G$8,IF(J8801="No",Résultat!$G$9,Résultat!$G$7)),IF(H8801=2,IF(E8801=0,Résultat!G$9,IF(J8801="No",Résultat!$G$9,Résultat!$G$7)),Résultat!$G$7)),Résultat!$G$7)), "")</f>
        <v/>
      </c>
    </row>
    <row r="8802" spans="1:11" ht="20.100000000000001" customHeight="1">
      <c r="A8802" s="26"/>
      <c r="B8802" s="27"/>
      <c r="C8802" s="11" t="str">
        <f>IF($B8802 &lt;&gt; "",VLOOKUP(MID(B8802,3,5),'Recyclabilité Prod Matx'!C:F,2,FALSE), "")</f>
        <v/>
      </c>
      <c r="D8802" s="11" t="str">
        <f>IF($B8802 &lt;&gt; "",VLOOKUP(MID(B8802,3,5),'Recyclabilité Prod Matx'!C:F,3,FALSE),"")</f>
        <v/>
      </c>
      <c r="E8802" s="11" t="str">
        <f>IF($B8802 &lt;&gt; "",VLOOKUP(MID(B8802,3,5),'Recyclabilité Prod Matx'!C:F,4,FALSE), "")</f>
        <v/>
      </c>
      <c r="F8802" s="12" t="str">
        <f>IF($B8802 &lt;&gt; "", IF(C8802="Totale","",IF(D8802 = 0, "", VLOOKUP(D8802,'Cond Compo'!A:B,2,FALSE))),"")</f>
        <v/>
      </c>
      <c r="G8802" s="28"/>
      <c r="H8802" s="11" t="str">
        <f xml:space="preserve"> IF(C8802="Totale",2,IF($G8802 &lt;&gt; "", IF(D8802 = "E",MATCH(G8802, 'Cond Compo'!D$16:D$18, 0), MATCH(G8802, 'Cond Compo'!C$16:C$19, 0)), ""))</f>
        <v/>
      </c>
      <c r="I8802" s="12" t="str">
        <f>IF($E8802 &lt;&gt; "", IF(E8802 = 0, "", VLOOKUP(E8802,'Cond Perturbation'!A:B,2,FALSE)),"")</f>
        <v/>
      </c>
      <c r="J8802" s="28"/>
      <c r="K8802" s="29" t="str">
        <f>IF($B8802 &lt;&gt; "", IF(C8802="Oui",IF(H8802=1,IF(E8802=0,Résultat!G$8,IF(J8802="No",Résultat!$G$8,Résultat!$G$7)),IF(H8802=2,IF(E8802=0,Résultat!G$9,IF(J8802="No",Résultat!$G$9,Résultat!$G$7)),Résultat!$G$7)),IF(C8802 = "Totale", IF(H8802=1,IF(E8802=0,Résultat!G$8,IF(J8802="No",Résultat!$G$9,Résultat!$G$7)),IF(H8802=2,IF(E8802=0,Résultat!G$9,IF(J8802="No",Résultat!$G$9,Résultat!$G$7)),Résultat!$G$7)),Résultat!$G$7)), "")</f>
        <v/>
      </c>
    </row>
    <row r="8803" spans="1:11" ht="20.100000000000001" customHeight="1">
      <c r="A8803" s="26"/>
      <c r="B8803" s="27"/>
      <c r="C8803" s="11" t="str">
        <f>IF($B8803 &lt;&gt; "",VLOOKUP(MID(B8803,3,5),'Recyclabilité Prod Matx'!C:F,2,FALSE), "")</f>
        <v/>
      </c>
      <c r="D8803" s="11" t="str">
        <f>IF($B8803 &lt;&gt; "",VLOOKUP(MID(B8803,3,5),'Recyclabilité Prod Matx'!C:F,3,FALSE),"")</f>
        <v/>
      </c>
      <c r="E8803" s="11" t="str">
        <f>IF($B8803 &lt;&gt; "",VLOOKUP(MID(B8803,3,5),'Recyclabilité Prod Matx'!C:F,4,FALSE), "")</f>
        <v/>
      </c>
      <c r="F8803" s="12" t="str">
        <f>IF($B8803 &lt;&gt; "", IF(C8803="Totale","",IF(D8803 = 0, "", VLOOKUP(D8803,'Cond Compo'!A:B,2,FALSE))),"")</f>
        <v/>
      </c>
      <c r="G8803" s="28"/>
      <c r="H8803" s="11" t="str">
        <f xml:space="preserve"> IF(C8803="Totale",2,IF($G8803 &lt;&gt; "", IF(D8803 = "E",MATCH(G8803, 'Cond Compo'!D$16:D$18, 0), MATCH(G8803, 'Cond Compo'!C$16:C$19, 0)), ""))</f>
        <v/>
      </c>
      <c r="I8803" s="12" t="str">
        <f>IF($E8803 &lt;&gt; "", IF(E8803 = 0, "", VLOOKUP(E8803,'Cond Perturbation'!A:B,2,FALSE)),"")</f>
        <v/>
      </c>
      <c r="J8803" s="28"/>
      <c r="K8803" s="29" t="str">
        <f>IF($B8803 &lt;&gt; "", IF(C8803="Oui",IF(H8803=1,IF(E8803=0,Résultat!G$8,IF(J8803="No",Résultat!$G$8,Résultat!$G$7)),IF(H8803=2,IF(E8803=0,Résultat!G$9,IF(J8803="No",Résultat!$G$9,Résultat!$G$7)),Résultat!$G$7)),IF(C8803 = "Totale", IF(H8803=1,IF(E8803=0,Résultat!G$8,IF(J8803="No",Résultat!$G$9,Résultat!$G$7)),IF(H8803=2,IF(E8803=0,Résultat!G$9,IF(J8803="No",Résultat!$G$9,Résultat!$G$7)),Résultat!$G$7)),Résultat!$G$7)), "")</f>
        <v/>
      </c>
    </row>
    <row r="8804" spans="1:11" ht="20.100000000000001" customHeight="1">
      <c r="A8804" s="26"/>
      <c r="B8804" s="27"/>
      <c r="C8804" s="11" t="str">
        <f>IF($B8804 &lt;&gt; "",VLOOKUP(MID(B8804,3,5),'Recyclabilité Prod Matx'!C:F,2,FALSE), "")</f>
        <v/>
      </c>
      <c r="D8804" s="11" t="str">
        <f>IF($B8804 &lt;&gt; "",VLOOKUP(MID(B8804,3,5),'Recyclabilité Prod Matx'!C:F,3,FALSE),"")</f>
        <v/>
      </c>
      <c r="E8804" s="11" t="str">
        <f>IF($B8804 &lt;&gt; "",VLOOKUP(MID(B8804,3,5),'Recyclabilité Prod Matx'!C:F,4,FALSE), "")</f>
        <v/>
      </c>
      <c r="F8804" s="12" t="str">
        <f>IF($B8804 &lt;&gt; "", IF(C8804="Totale","",IF(D8804 = 0, "", VLOOKUP(D8804,'Cond Compo'!A:B,2,FALSE))),"")</f>
        <v/>
      </c>
      <c r="G8804" s="28"/>
      <c r="H8804" s="11" t="str">
        <f xml:space="preserve"> IF(C8804="Totale",2,IF($G8804 &lt;&gt; "", IF(D8804 = "E",MATCH(G8804, 'Cond Compo'!D$16:D$18, 0), MATCH(G8804, 'Cond Compo'!C$16:C$19, 0)), ""))</f>
        <v/>
      </c>
      <c r="I8804" s="12" t="str">
        <f>IF($E8804 &lt;&gt; "", IF(E8804 = 0, "", VLOOKUP(E8804,'Cond Perturbation'!A:B,2,FALSE)),"")</f>
        <v/>
      </c>
      <c r="J8804" s="28"/>
      <c r="K8804" s="29" t="str">
        <f>IF($B8804 &lt;&gt; "", IF(C8804="Oui",IF(H8804=1,IF(E8804=0,Résultat!G$8,IF(J8804="No",Résultat!$G$8,Résultat!$G$7)),IF(H8804=2,IF(E8804=0,Résultat!G$9,IF(J8804="No",Résultat!$G$9,Résultat!$G$7)),Résultat!$G$7)),IF(C8804 = "Totale", IF(H8804=1,IF(E8804=0,Résultat!G$8,IF(J8804="No",Résultat!$G$9,Résultat!$G$7)),IF(H8804=2,IF(E8804=0,Résultat!G$9,IF(J8804="No",Résultat!$G$9,Résultat!$G$7)),Résultat!$G$7)),Résultat!$G$7)), "")</f>
        <v/>
      </c>
    </row>
    <row r="8805" spans="1:11" ht="20.100000000000001" customHeight="1">
      <c r="A8805" s="26"/>
      <c r="B8805" s="27"/>
      <c r="C8805" s="11" t="str">
        <f>IF($B8805 &lt;&gt; "",VLOOKUP(MID(B8805,3,5),'Recyclabilité Prod Matx'!C:F,2,FALSE), "")</f>
        <v/>
      </c>
      <c r="D8805" s="11" t="str">
        <f>IF($B8805 &lt;&gt; "",VLOOKUP(MID(B8805,3,5),'Recyclabilité Prod Matx'!C:F,3,FALSE),"")</f>
        <v/>
      </c>
      <c r="E8805" s="11" t="str">
        <f>IF($B8805 &lt;&gt; "",VLOOKUP(MID(B8805,3,5),'Recyclabilité Prod Matx'!C:F,4,FALSE), "")</f>
        <v/>
      </c>
      <c r="F8805" s="12" t="str">
        <f>IF($B8805 &lt;&gt; "", IF(C8805="Totale","",IF(D8805 = 0, "", VLOOKUP(D8805,'Cond Compo'!A:B,2,FALSE))),"")</f>
        <v/>
      </c>
      <c r="G8805" s="28"/>
      <c r="H8805" s="11" t="str">
        <f xml:space="preserve"> IF(C8805="Totale",2,IF($G8805 &lt;&gt; "", IF(D8805 = "E",MATCH(G8805, 'Cond Compo'!D$16:D$18, 0), MATCH(G8805, 'Cond Compo'!C$16:C$19, 0)), ""))</f>
        <v/>
      </c>
      <c r="I8805" s="12" t="str">
        <f>IF($E8805 &lt;&gt; "", IF(E8805 = 0, "", VLOOKUP(E8805,'Cond Perturbation'!A:B,2,FALSE)),"")</f>
        <v/>
      </c>
      <c r="J8805" s="28"/>
      <c r="K8805" s="29" t="str">
        <f>IF($B8805 &lt;&gt; "", IF(C8805="Oui",IF(H8805=1,IF(E8805=0,Résultat!G$8,IF(J8805="No",Résultat!$G$8,Résultat!$G$7)),IF(H8805=2,IF(E8805=0,Résultat!G$9,IF(J8805="No",Résultat!$G$9,Résultat!$G$7)),Résultat!$G$7)),IF(C8805 = "Totale", IF(H8805=1,IF(E8805=0,Résultat!G$8,IF(J8805="No",Résultat!$G$9,Résultat!$G$7)),IF(H8805=2,IF(E8805=0,Résultat!G$9,IF(J8805="No",Résultat!$G$9,Résultat!$G$7)),Résultat!$G$7)),Résultat!$G$7)), "")</f>
        <v/>
      </c>
    </row>
    <row r="8806" spans="1:11" ht="20.100000000000001" customHeight="1">
      <c r="A8806" s="26"/>
      <c r="B8806" s="27"/>
      <c r="C8806" s="11" t="str">
        <f>IF($B8806 &lt;&gt; "",VLOOKUP(MID(B8806,3,5),'Recyclabilité Prod Matx'!C:F,2,FALSE), "")</f>
        <v/>
      </c>
      <c r="D8806" s="11" t="str">
        <f>IF($B8806 &lt;&gt; "",VLOOKUP(MID(B8806,3,5),'Recyclabilité Prod Matx'!C:F,3,FALSE),"")</f>
        <v/>
      </c>
      <c r="E8806" s="11" t="str">
        <f>IF($B8806 &lt;&gt; "",VLOOKUP(MID(B8806,3,5),'Recyclabilité Prod Matx'!C:F,4,FALSE), "")</f>
        <v/>
      </c>
      <c r="F8806" s="12" t="str">
        <f>IF($B8806 &lt;&gt; "", IF(C8806="Totale","",IF(D8806 = 0, "", VLOOKUP(D8806,'Cond Compo'!A:B,2,FALSE))),"")</f>
        <v/>
      </c>
      <c r="G8806" s="28"/>
      <c r="H8806" s="11" t="str">
        <f xml:space="preserve"> IF(C8806="Totale",2,IF($G8806 &lt;&gt; "", IF(D8806 = "E",MATCH(G8806, 'Cond Compo'!D$16:D$18, 0), MATCH(G8806, 'Cond Compo'!C$16:C$19, 0)), ""))</f>
        <v/>
      </c>
      <c r="I8806" s="12" t="str">
        <f>IF($E8806 &lt;&gt; "", IF(E8806 = 0, "", VLOOKUP(E8806,'Cond Perturbation'!A:B,2,FALSE)),"")</f>
        <v/>
      </c>
      <c r="J8806" s="28"/>
      <c r="K8806" s="29" t="str">
        <f>IF($B8806 &lt;&gt; "", IF(C8806="Oui",IF(H8806=1,IF(E8806=0,Résultat!G$8,IF(J8806="No",Résultat!$G$8,Résultat!$G$7)),IF(H8806=2,IF(E8806=0,Résultat!G$9,IF(J8806="No",Résultat!$G$9,Résultat!$G$7)),Résultat!$G$7)),IF(C8806 = "Totale", IF(H8806=1,IF(E8806=0,Résultat!G$8,IF(J8806="No",Résultat!$G$9,Résultat!$G$7)),IF(H8806=2,IF(E8806=0,Résultat!G$9,IF(J8806="No",Résultat!$G$9,Résultat!$G$7)),Résultat!$G$7)),Résultat!$G$7)), "")</f>
        <v/>
      </c>
    </row>
    <row r="8807" spans="1:11" ht="20.100000000000001" customHeight="1">
      <c r="A8807" s="26"/>
      <c r="B8807" s="27"/>
      <c r="C8807" s="11" t="str">
        <f>IF($B8807 &lt;&gt; "",VLOOKUP(MID(B8807,3,5),'Recyclabilité Prod Matx'!C:F,2,FALSE), "")</f>
        <v/>
      </c>
      <c r="D8807" s="11" t="str">
        <f>IF($B8807 &lt;&gt; "",VLOOKUP(MID(B8807,3,5),'Recyclabilité Prod Matx'!C:F,3,FALSE),"")</f>
        <v/>
      </c>
      <c r="E8807" s="11" t="str">
        <f>IF($B8807 &lt;&gt; "",VLOOKUP(MID(B8807,3,5),'Recyclabilité Prod Matx'!C:F,4,FALSE), "")</f>
        <v/>
      </c>
      <c r="F8807" s="12" t="str">
        <f>IF($B8807 &lt;&gt; "", IF(C8807="Totale","",IF(D8807 = 0, "", VLOOKUP(D8807,'Cond Compo'!A:B,2,FALSE))),"")</f>
        <v/>
      </c>
      <c r="G8807" s="28"/>
      <c r="H8807" s="11" t="str">
        <f xml:space="preserve"> IF(C8807="Totale",2,IF($G8807 &lt;&gt; "", IF(D8807 = "E",MATCH(G8807, 'Cond Compo'!D$16:D$18, 0), MATCH(G8807, 'Cond Compo'!C$16:C$19, 0)), ""))</f>
        <v/>
      </c>
      <c r="I8807" s="12" t="str">
        <f>IF($E8807 &lt;&gt; "", IF(E8807 = 0, "", VLOOKUP(E8807,'Cond Perturbation'!A:B,2,FALSE)),"")</f>
        <v/>
      </c>
      <c r="J8807" s="28"/>
      <c r="K8807" s="29" t="str">
        <f>IF($B8807 &lt;&gt; "", IF(C8807="Oui",IF(H8807=1,IF(E8807=0,Résultat!G$8,IF(J8807="No",Résultat!$G$8,Résultat!$G$7)),IF(H8807=2,IF(E8807=0,Résultat!G$9,IF(J8807="No",Résultat!$G$9,Résultat!$G$7)),Résultat!$G$7)),IF(C8807 = "Totale", IF(H8807=1,IF(E8807=0,Résultat!G$8,IF(J8807="No",Résultat!$G$9,Résultat!$G$7)),IF(H8807=2,IF(E8807=0,Résultat!G$9,IF(J8807="No",Résultat!$G$9,Résultat!$G$7)),Résultat!$G$7)),Résultat!$G$7)), "")</f>
        <v/>
      </c>
    </row>
    <row r="8808" spans="1:11" ht="20.100000000000001" customHeight="1">
      <c r="A8808" s="26"/>
      <c r="B8808" s="27"/>
      <c r="C8808" s="11" t="str">
        <f>IF($B8808 &lt;&gt; "",VLOOKUP(MID(B8808,3,5),'Recyclabilité Prod Matx'!C:F,2,FALSE), "")</f>
        <v/>
      </c>
      <c r="D8808" s="11" t="str">
        <f>IF($B8808 &lt;&gt; "",VLOOKUP(MID(B8808,3,5),'Recyclabilité Prod Matx'!C:F,3,FALSE),"")</f>
        <v/>
      </c>
      <c r="E8808" s="11" t="str">
        <f>IF($B8808 &lt;&gt; "",VLOOKUP(MID(B8808,3,5),'Recyclabilité Prod Matx'!C:F,4,FALSE), "")</f>
        <v/>
      </c>
      <c r="F8808" s="12" t="str">
        <f>IF($B8808 &lt;&gt; "", IF(C8808="Totale","",IF(D8808 = 0, "", VLOOKUP(D8808,'Cond Compo'!A:B,2,FALSE))),"")</f>
        <v/>
      </c>
      <c r="G8808" s="28"/>
      <c r="H8808" s="11" t="str">
        <f xml:space="preserve"> IF(C8808="Totale",2,IF($G8808 &lt;&gt; "", IF(D8808 = "E",MATCH(G8808, 'Cond Compo'!D$16:D$18, 0), MATCH(G8808, 'Cond Compo'!C$16:C$19, 0)), ""))</f>
        <v/>
      </c>
      <c r="I8808" s="12" t="str">
        <f>IF($E8808 &lt;&gt; "", IF(E8808 = 0, "", VLOOKUP(E8808,'Cond Perturbation'!A:B,2,FALSE)),"")</f>
        <v/>
      </c>
      <c r="J8808" s="28"/>
      <c r="K8808" s="29" t="str">
        <f>IF($B8808 &lt;&gt; "", IF(C8808="Oui",IF(H8808=1,IF(E8808=0,Résultat!G$8,IF(J8808="No",Résultat!$G$8,Résultat!$G$7)),IF(H8808=2,IF(E8808=0,Résultat!G$9,IF(J8808="No",Résultat!$G$9,Résultat!$G$7)),Résultat!$G$7)),IF(C8808 = "Totale", IF(H8808=1,IF(E8808=0,Résultat!G$8,IF(J8808="No",Résultat!$G$9,Résultat!$G$7)),IF(H8808=2,IF(E8808=0,Résultat!G$9,IF(J8808="No",Résultat!$G$9,Résultat!$G$7)),Résultat!$G$7)),Résultat!$G$7)), "")</f>
        <v/>
      </c>
    </row>
    <row r="8809" spans="1:11" ht="20.100000000000001" customHeight="1">
      <c r="A8809" s="26"/>
      <c r="B8809" s="27"/>
      <c r="C8809" s="11" t="str">
        <f>IF($B8809 &lt;&gt; "",VLOOKUP(MID(B8809,3,5),'Recyclabilité Prod Matx'!C:F,2,FALSE), "")</f>
        <v/>
      </c>
      <c r="D8809" s="11" t="str">
        <f>IF($B8809 &lt;&gt; "",VLOOKUP(MID(B8809,3,5),'Recyclabilité Prod Matx'!C:F,3,FALSE),"")</f>
        <v/>
      </c>
      <c r="E8809" s="11" t="str">
        <f>IF($B8809 &lt;&gt; "",VLOOKUP(MID(B8809,3,5),'Recyclabilité Prod Matx'!C:F,4,FALSE), "")</f>
        <v/>
      </c>
      <c r="F8809" s="12" t="str">
        <f>IF($B8809 &lt;&gt; "", IF(C8809="Totale","",IF(D8809 = 0, "", VLOOKUP(D8809,'Cond Compo'!A:B,2,FALSE))),"")</f>
        <v/>
      </c>
      <c r="G8809" s="28"/>
      <c r="H8809" s="11" t="str">
        <f xml:space="preserve"> IF(C8809="Totale",2,IF($G8809 &lt;&gt; "", IF(D8809 = "E",MATCH(G8809, 'Cond Compo'!D$16:D$18, 0), MATCH(G8809, 'Cond Compo'!C$16:C$19, 0)), ""))</f>
        <v/>
      </c>
      <c r="I8809" s="12" t="str">
        <f>IF($E8809 &lt;&gt; "", IF(E8809 = 0, "", VLOOKUP(E8809,'Cond Perturbation'!A:B,2,FALSE)),"")</f>
        <v/>
      </c>
      <c r="J8809" s="28"/>
      <c r="K8809" s="29" t="str">
        <f>IF($B8809 &lt;&gt; "", IF(C8809="Oui",IF(H8809=1,IF(E8809=0,Résultat!G$8,IF(J8809="No",Résultat!$G$8,Résultat!$G$7)),IF(H8809=2,IF(E8809=0,Résultat!G$9,IF(J8809="No",Résultat!$G$9,Résultat!$G$7)),Résultat!$G$7)),IF(C8809 = "Totale", IF(H8809=1,IF(E8809=0,Résultat!G$8,IF(J8809="No",Résultat!$G$9,Résultat!$G$7)),IF(H8809=2,IF(E8809=0,Résultat!G$9,IF(J8809="No",Résultat!$G$9,Résultat!$G$7)),Résultat!$G$7)),Résultat!$G$7)), "")</f>
        <v/>
      </c>
    </row>
    <row r="8810" spans="1:11" ht="20.100000000000001" customHeight="1">
      <c r="A8810" s="26"/>
      <c r="B8810" s="27"/>
      <c r="C8810" s="11" t="str">
        <f>IF($B8810 &lt;&gt; "",VLOOKUP(MID(B8810,3,5),'Recyclabilité Prod Matx'!C:F,2,FALSE), "")</f>
        <v/>
      </c>
      <c r="D8810" s="11" t="str">
        <f>IF($B8810 &lt;&gt; "",VLOOKUP(MID(B8810,3,5),'Recyclabilité Prod Matx'!C:F,3,FALSE),"")</f>
        <v/>
      </c>
      <c r="E8810" s="11" t="str">
        <f>IF($B8810 &lt;&gt; "",VLOOKUP(MID(B8810,3,5),'Recyclabilité Prod Matx'!C:F,4,FALSE), "")</f>
        <v/>
      </c>
      <c r="F8810" s="12" t="str">
        <f>IF($B8810 &lt;&gt; "", IF(C8810="Totale","",IF(D8810 = 0, "", VLOOKUP(D8810,'Cond Compo'!A:B,2,FALSE))),"")</f>
        <v/>
      </c>
      <c r="G8810" s="28"/>
      <c r="H8810" s="11" t="str">
        <f xml:space="preserve"> IF(C8810="Totale",2,IF($G8810 &lt;&gt; "", IF(D8810 = "E",MATCH(G8810, 'Cond Compo'!D$16:D$18, 0), MATCH(G8810, 'Cond Compo'!C$16:C$19, 0)), ""))</f>
        <v/>
      </c>
      <c r="I8810" s="12" t="str">
        <f>IF($E8810 &lt;&gt; "", IF(E8810 = 0, "", VLOOKUP(E8810,'Cond Perturbation'!A:B,2,FALSE)),"")</f>
        <v/>
      </c>
      <c r="J8810" s="28"/>
      <c r="K8810" s="29" t="str">
        <f>IF($B8810 &lt;&gt; "", IF(C8810="Oui",IF(H8810=1,IF(E8810=0,Résultat!G$8,IF(J8810="No",Résultat!$G$8,Résultat!$G$7)),IF(H8810=2,IF(E8810=0,Résultat!G$9,IF(J8810="No",Résultat!$G$9,Résultat!$G$7)),Résultat!$G$7)),IF(C8810 = "Totale", IF(H8810=1,IF(E8810=0,Résultat!G$8,IF(J8810="No",Résultat!$G$9,Résultat!$G$7)),IF(H8810=2,IF(E8810=0,Résultat!G$9,IF(J8810="No",Résultat!$G$9,Résultat!$G$7)),Résultat!$G$7)),Résultat!$G$7)), "")</f>
        <v/>
      </c>
    </row>
    <row r="8811" spans="1:11" ht="20.100000000000001" customHeight="1">
      <c r="A8811" s="26"/>
      <c r="B8811" s="27"/>
      <c r="C8811" s="11" t="str">
        <f>IF($B8811 &lt;&gt; "",VLOOKUP(MID(B8811,3,5),'Recyclabilité Prod Matx'!C:F,2,FALSE), "")</f>
        <v/>
      </c>
      <c r="D8811" s="11" t="str">
        <f>IF($B8811 &lt;&gt; "",VLOOKUP(MID(B8811,3,5),'Recyclabilité Prod Matx'!C:F,3,FALSE),"")</f>
        <v/>
      </c>
      <c r="E8811" s="11" t="str">
        <f>IF($B8811 &lt;&gt; "",VLOOKUP(MID(B8811,3,5),'Recyclabilité Prod Matx'!C:F,4,FALSE), "")</f>
        <v/>
      </c>
      <c r="F8811" s="12" t="str">
        <f>IF($B8811 &lt;&gt; "", IF(C8811="Totale","",IF(D8811 = 0, "", VLOOKUP(D8811,'Cond Compo'!A:B,2,FALSE))),"")</f>
        <v/>
      </c>
      <c r="G8811" s="28"/>
      <c r="H8811" s="11" t="str">
        <f xml:space="preserve"> IF(C8811="Totale",2,IF($G8811 &lt;&gt; "", IF(D8811 = "E",MATCH(G8811, 'Cond Compo'!D$16:D$18, 0), MATCH(G8811, 'Cond Compo'!C$16:C$19, 0)), ""))</f>
        <v/>
      </c>
      <c r="I8811" s="12" t="str">
        <f>IF($E8811 &lt;&gt; "", IF(E8811 = 0, "", VLOOKUP(E8811,'Cond Perturbation'!A:B,2,FALSE)),"")</f>
        <v/>
      </c>
      <c r="J8811" s="28"/>
      <c r="K8811" s="29" t="str">
        <f>IF($B8811 &lt;&gt; "", IF(C8811="Oui",IF(H8811=1,IF(E8811=0,Résultat!G$8,IF(J8811="No",Résultat!$G$8,Résultat!$G$7)),IF(H8811=2,IF(E8811=0,Résultat!G$9,IF(J8811="No",Résultat!$G$9,Résultat!$G$7)),Résultat!$G$7)),IF(C8811 = "Totale", IF(H8811=1,IF(E8811=0,Résultat!G$8,IF(J8811="No",Résultat!$G$9,Résultat!$G$7)),IF(H8811=2,IF(E8811=0,Résultat!G$9,IF(J8811="No",Résultat!$G$9,Résultat!$G$7)),Résultat!$G$7)),Résultat!$G$7)), "")</f>
        <v/>
      </c>
    </row>
    <row r="8812" spans="1:11" ht="20.100000000000001" customHeight="1">
      <c r="A8812" s="26"/>
      <c r="B8812" s="27"/>
      <c r="C8812" s="11" t="str">
        <f>IF($B8812 &lt;&gt; "",VLOOKUP(MID(B8812,3,5),'Recyclabilité Prod Matx'!C:F,2,FALSE), "")</f>
        <v/>
      </c>
      <c r="D8812" s="11" t="str">
        <f>IF($B8812 &lt;&gt; "",VLOOKUP(MID(B8812,3,5),'Recyclabilité Prod Matx'!C:F,3,FALSE),"")</f>
        <v/>
      </c>
      <c r="E8812" s="11" t="str">
        <f>IF($B8812 &lt;&gt; "",VLOOKUP(MID(B8812,3,5),'Recyclabilité Prod Matx'!C:F,4,FALSE), "")</f>
        <v/>
      </c>
      <c r="F8812" s="12" t="str">
        <f>IF($B8812 &lt;&gt; "", IF(C8812="Totale","",IF(D8812 = 0, "", VLOOKUP(D8812,'Cond Compo'!A:B,2,FALSE))),"")</f>
        <v/>
      </c>
      <c r="G8812" s="28"/>
      <c r="H8812" s="11" t="str">
        <f xml:space="preserve"> IF(C8812="Totale",2,IF($G8812 &lt;&gt; "", IF(D8812 = "E",MATCH(G8812, 'Cond Compo'!D$16:D$18, 0), MATCH(G8812, 'Cond Compo'!C$16:C$19, 0)), ""))</f>
        <v/>
      </c>
      <c r="I8812" s="12" t="str">
        <f>IF($E8812 &lt;&gt; "", IF(E8812 = 0, "", VLOOKUP(E8812,'Cond Perturbation'!A:B,2,FALSE)),"")</f>
        <v/>
      </c>
      <c r="J8812" s="28"/>
      <c r="K8812" s="29" t="str">
        <f>IF($B8812 &lt;&gt; "", IF(C8812="Oui",IF(H8812=1,IF(E8812=0,Résultat!G$8,IF(J8812="No",Résultat!$G$8,Résultat!$G$7)),IF(H8812=2,IF(E8812=0,Résultat!G$9,IF(J8812="No",Résultat!$G$9,Résultat!$G$7)),Résultat!$G$7)),IF(C8812 = "Totale", IF(H8812=1,IF(E8812=0,Résultat!G$8,IF(J8812="No",Résultat!$G$9,Résultat!$G$7)),IF(H8812=2,IF(E8812=0,Résultat!G$9,IF(J8812="No",Résultat!$G$9,Résultat!$G$7)),Résultat!$G$7)),Résultat!$G$7)), "")</f>
        <v/>
      </c>
    </row>
    <row r="8813" spans="1:11" ht="20.100000000000001" customHeight="1">
      <c r="A8813" s="26"/>
      <c r="B8813" s="27"/>
      <c r="C8813" s="11" t="str">
        <f>IF($B8813 &lt;&gt; "",VLOOKUP(MID(B8813,3,5),'Recyclabilité Prod Matx'!C:F,2,FALSE), "")</f>
        <v/>
      </c>
      <c r="D8813" s="11" t="str">
        <f>IF($B8813 &lt;&gt; "",VLOOKUP(MID(B8813,3,5),'Recyclabilité Prod Matx'!C:F,3,FALSE),"")</f>
        <v/>
      </c>
      <c r="E8813" s="11" t="str">
        <f>IF($B8813 &lt;&gt; "",VLOOKUP(MID(B8813,3,5),'Recyclabilité Prod Matx'!C:F,4,FALSE), "")</f>
        <v/>
      </c>
      <c r="F8813" s="12" t="str">
        <f>IF($B8813 &lt;&gt; "", IF(C8813="Totale","",IF(D8813 = 0, "", VLOOKUP(D8813,'Cond Compo'!A:B,2,FALSE))),"")</f>
        <v/>
      </c>
      <c r="G8813" s="28"/>
      <c r="H8813" s="11" t="str">
        <f xml:space="preserve"> IF(C8813="Totale",2,IF($G8813 &lt;&gt; "", IF(D8813 = "E",MATCH(G8813, 'Cond Compo'!D$16:D$18, 0), MATCH(G8813, 'Cond Compo'!C$16:C$19, 0)), ""))</f>
        <v/>
      </c>
      <c r="I8813" s="12" t="str">
        <f>IF($E8813 &lt;&gt; "", IF(E8813 = 0, "", VLOOKUP(E8813,'Cond Perturbation'!A:B,2,FALSE)),"")</f>
        <v/>
      </c>
      <c r="J8813" s="28"/>
      <c r="K8813" s="29" t="str">
        <f>IF($B8813 &lt;&gt; "", IF(C8813="Oui",IF(H8813=1,IF(E8813=0,Résultat!G$8,IF(J8813="No",Résultat!$G$8,Résultat!$G$7)),IF(H8813=2,IF(E8813=0,Résultat!G$9,IF(J8813="No",Résultat!$G$9,Résultat!$G$7)),Résultat!$G$7)),IF(C8813 = "Totale", IF(H8813=1,IF(E8813=0,Résultat!G$8,IF(J8813="No",Résultat!$G$9,Résultat!$G$7)),IF(H8813=2,IF(E8813=0,Résultat!G$9,IF(J8813="No",Résultat!$G$9,Résultat!$G$7)),Résultat!$G$7)),Résultat!$G$7)), "")</f>
        <v/>
      </c>
    </row>
    <row r="8814" spans="1:11" ht="20.100000000000001" customHeight="1">
      <c r="A8814" s="26"/>
      <c r="B8814" s="27"/>
      <c r="C8814" s="11" t="str">
        <f>IF($B8814 &lt;&gt; "",VLOOKUP(MID(B8814,3,5),'Recyclabilité Prod Matx'!C:F,2,FALSE), "")</f>
        <v/>
      </c>
      <c r="D8814" s="11" t="str">
        <f>IF($B8814 &lt;&gt; "",VLOOKUP(MID(B8814,3,5),'Recyclabilité Prod Matx'!C:F,3,FALSE),"")</f>
        <v/>
      </c>
      <c r="E8814" s="11" t="str">
        <f>IF($B8814 &lt;&gt; "",VLOOKUP(MID(B8814,3,5),'Recyclabilité Prod Matx'!C:F,4,FALSE), "")</f>
        <v/>
      </c>
      <c r="F8814" s="12" t="str">
        <f>IF($B8814 &lt;&gt; "", IF(C8814="Totale","",IF(D8814 = 0, "", VLOOKUP(D8814,'Cond Compo'!A:B,2,FALSE))),"")</f>
        <v/>
      </c>
      <c r="G8814" s="28"/>
      <c r="H8814" s="11" t="str">
        <f xml:space="preserve"> IF(C8814="Totale",2,IF($G8814 &lt;&gt; "", IF(D8814 = "E",MATCH(G8814, 'Cond Compo'!D$16:D$18, 0), MATCH(G8814, 'Cond Compo'!C$16:C$19, 0)), ""))</f>
        <v/>
      </c>
      <c r="I8814" s="12" t="str">
        <f>IF($E8814 &lt;&gt; "", IF(E8814 = 0, "", VLOOKUP(E8814,'Cond Perturbation'!A:B,2,FALSE)),"")</f>
        <v/>
      </c>
      <c r="J8814" s="28"/>
      <c r="K8814" s="29" t="str">
        <f>IF($B8814 &lt;&gt; "", IF(C8814="Oui",IF(H8814=1,IF(E8814=0,Résultat!G$8,IF(J8814="No",Résultat!$G$8,Résultat!$G$7)),IF(H8814=2,IF(E8814=0,Résultat!G$9,IF(J8814="No",Résultat!$G$9,Résultat!$G$7)),Résultat!$G$7)),IF(C8814 = "Totale", IF(H8814=1,IF(E8814=0,Résultat!G$8,IF(J8814="No",Résultat!$G$9,Résultat!$G$7)),IF(H8814=2,IF(E8814=0,Résultat!G$9,IF(J8814="No",Résultat!$G$9,Résultat!$G$7)),Résultat!$G$7)),Résultat!$G$7)), "")</f>
        <v/>
      </c>
    </row>
    <row r="8815" spans="1:11" ht="20.100000000000001" customHeight="1">
      <c r="A8815" s="26"/>
      <c r="B8815" s="27"/>
      <c r="C8815" s="11" t="str">
        <f>IF($B8815 &lt;&gt; "",VLOOKUP(MID(B8815,3,5),'Recyclabilité Prod Matx'!C:F,2,FALSE), "")</f>
        <v/>
      </c>
      <c r="D8815" s="11" t="str">
        <f>IF($B8815 &lt;&gt; "",VLOOKUP(MID(B8815,3,5),'Recyclabilité Prod Matx'!C:F,3,FALSE),"")</f>
        <v/>
      </c>
      <c r="E8815" s="11" t="str">
        <f>IF($B8815 &lt;&gt; "",VLOOKUP(MID(B8815,3,5),'Recyclabilité Prod Matx'!C:F,4,FALSE), "")</f>
        <v/>
      </c>
      <c r="F8815" s="12" t="str">
        <f>IF($B8815 &lt;&gt; "", IF(C8815="Totale","",IF(D8815 = 0, "", VLOOKUP(D8815,'Cond Compo'!A:B,2,FALSE))),"")</f>
        <v/>
      </c>
      <c r="G8815" s="28"/>
      <c r="H8815" s="11" t="str">
        <f xml:space="preserve"> IF(C8815="Totale",2,IF($G8815 &lt;&gt; "", IF(D8815 = "E",MATCH(G8815, 'Cond Compo'!D$16:D$18, 0), MATCH(G8815, 'Cond Compo'!C$16:C$19, 0)), ""))</f>
        <v/>
      </c>
      <c r="I8815" s="12" t="str">
        <f>IF($E8815 &lt;&gt; "", IF(E8815 = 0, "", VLOOKUP(E8815,'Cond Perturbation'!A:B,2,FALSE)),"")</f>
        <v/>
      </c>
      <c r="J8815" s="28"/>
      <c r="K8815" s="29" t="str">
        <f>IF($B8815 &lt;&gt; "", IF(C8815="Oui",IF(H8815=1,IF(E8815=0,Résultat!G$8,IF(J8815="No",Résultat!$G$8,Résultat!$G$7)),IF(H8815=2,IF(E8815=0,Résultat!G$9,IF(J8815="No",Résultat!$G$9,Résultat!$G$7)),Résultat!$G$7)),IF(C8815 = "Totale", IF(H8815=1,IF(E8815=0,Résultat!G$8,IF(J8815="No",Résultat!$G$9,Résultat!$G$7)),IF(H8815=2,IF(E8815=0,Résultat!G$9,IF(J8815="No",Résultat!$G$9,Résultat!$G$7)),Résultat!$G$7)),Résultat!$G$7)), "")</f>
        <v/>
      </c>
    </row>
    <row r="8816" spans="1:11" ht="20.100000000000001" customHeight="1">
      <c r="A8816" s="26"/>
      <c r="B8816" s="27"/>
      <c r="C8816" s="11" t="str">
        <f>IF($B8816 &lt;&gt; "",VLOOKUP(MID(B8816,3,5),'Recyclabilité Prod Matx'!C:F,2,FALSE), "")</f>
        <v/>
      </c>
      <c r="D8816" s="11" t="str">
        <f>IF($B8816 &lt;&gt; "",VLOOKUP(MID(B8816,3,5),'Recyclabilité Prod Matx'!C:F,3,FALSE),"")</f>
        <v/>
      </c>
      <c r="E8816" s="11" t="str">
        <f>IF($B8816 &lt;&gt; "",VLOOKUP(MID(B8816,3,5),'Recyclabilité Prod Matx'!C:F,4,FALSE), "")</f>
        <v/>
      </c>
      <c r="F8816" s="12" t="str">
        <f>IF($B8816 &lt;&gt; "", IF(C8816="Totale","",IF(D8816 = 0, "", VLOOKUP(D8816,'Cond Compo'!A:B,2,FALSE))),"")</f>
        <v/>
      </c>
      <c r="G8816" s="28"/>
      <c r="H8816" s="11" t="str">
        <f xml:space="preserve"> IF(C8816="Totale",2,IF($G8816 &lt;&gt; "", IF(D8816 = "E",MATCH(G8816, 'Cond Compo'!D$16:D$18, 0), MATCH(G8816, 'Cond Compo'!C$16:C$19, 0)), ""))</f>
        <v/>
      </c>
      <c r="I8816" s="12" t="str">
        <f>IF($E8816 &lt;&gt; "", IF(E8816 = 0, "", VLOOKUP(E8816,'Cond Perturbation'!A:B,2,FALSE)),"")</f>
        <v/>
      </c>
      <c r="J8816" s="28"/>
      <c r="K8816" s="29" t="str">
        <f>IF($B8816 &lt;&gt; "", IF(C8816="Oui",IF(H8816=1,IF(E8816=0,Résultat!G$8,IF(J8816="No",Résultat!$G$8,Résultat!$G$7)),IF(H8816=2,IF(E8816=0,Résultat!G$9,IF(J8816="No",Résultat!$G$9,Résultat!$G$7)),Résultat!$G$7)),IF(C8816 = "Totale", IF(H8816=1,IF(E8816=0,Résultat!G$8,IF(J8816="No",Résultat!$G$9,Résultat!$G$7)),IF(H8816=2,IF(E8816=0,Résultat!G$9,IF(J8816="No",Résultat!$G$9,Résultat!$G$7)),Résultat!$G$7)),Résultat!$G$7)), "")</f>
        <v/>
      </c>
    </row>
    <row r="8817" spans="1:11" ht="20.100000000000001" customHeight="1">
      <c r="A8817" s="26"/>
      <c r="B8817" s="27"/>
      <c r="C8817" s="11" t="str">
        <f>IF($B8817 &lt;&gt; "",VLOOKUP(MID(B8817,3,5),'Recyclabilité Prod Matx'!C:F,2,FALSE), "")</f>
        <v/>
      </c>
      <c r="D8817" s="11" t="str">
        <f>IF($B8817 &lt;&gt; "",VLOOKUP(MID(B8817,3,5),'Recyclabilité Prod Matx'!C:F,3,FALSE),"")</f>
        <v/>
      </c>
      <c r="E8817" s="11" t="str">
        <f>IF($B8817 &lt;&gt; "",VLOOKUP(MID(B8817,3,5),'Recyclabilité Prod Matx'!C:F,4,FALSE), "")</f>
        <v/>
      </c>
      <c r="F8817" s="12" t="str">
        <f>IF($B8817 &lt;&gt; "", IF(C8817="Totale","",IF(D8817 = 0, "", VLOOKUP(D8817,'Cond Compo'!A:B,2,FALSE))),"")</f>
        <v/>
      </c>
      <c r="G8817" s="28"/>
      <c r="H8817" s="11" t="str">
        <f xml:space="preserve"> IF(C8817="Totale",2,IF($G8817 &lt;&gt; "", IF(D8817 = "E",MATCH(G8817, 'Cond Compo'!D$16:D$18, 0), MATCH(G8817, 'Cond Compo'!C$16:C$19, 0)), ""))</f>
        <v/>
      </c>
      <c r="I8817" s="12" t="str">
        <f>IF($E8817 &lt;&gt; "", IF(E8817 = 0, "", VLOOKUP(E8817,'Cond Perturbation'!A:B,2,FALSE)),"")</f>
        <v/>
      </c>
      <c r="J8817" s="28"/>
      <c r="K8817" s="29" t="str">
        <f>IF($B8817 &lt;&gt; "", IF(C8817="Oui",IF(H8817=1,IF(E8817=0,Résultat!G$8,IF(J8817="No",Résultat!$G$8,Résultat!$G$7)),IF(H8817=2,IF(E8817=0,Résultat!G$9,IF(J8817="No",Résultat!$G$9,Résultat!$G$7)),Résultat!$G$7)),IF(C8817 = "Totale", IF(H8817=1,IF(E8817=0,Résultat!G$8,IF(J8817="No",Résultat!$G$9,Résultat!$G$7)),IF(H8817=2,IF(E8817=0,Résultat!G$9,IF(J8817="No",Résultat!$G$9,Résultat!$G$7)),Résultat!$G$7)),Résultat!$G$7)), "")</f>
        <v/>
      </c>
    </row>
    <row r="8818" spans="1:11" ht="20.100000000000001" customHeight="1">
      <c r="A8818" s="26"/>
      <c r="B8818" s="27"/>
      <c r="C8818" s="11" t="str">
        <f>IF($B8818 &lt;&gt; "",VLOOKUP(MID(B8818,3,5),'Recyclabilité Prod Matx'!C:F,2,FALSE), "")</f>
        <v/>
      </c>
      <c r="D8818" s="11" t="str">
        <f>IF($B8818 &lt;&gt; "",VLOOKUP(MID(B8818,3,5),'Recyclabilité Prod Matx'!C:F,3,FALSE),"")</f>
        <v/>
      </c>
      <c r="E8818" s="11" t="str">
        <f>IF($B8818 &lt;&gt; "",VLOOKUP(MID(B8818,3,5),'Recyclabilité Prod Matx'!C:F,4,FALSE), "")</f>
        <v/>
      </c>
      <c r="F8818" s="12" t="str">
        <f>IF($B8818 &lt;&gt; "", IF(C8818="Totale","",IF(D8818 = 0, "", VLOOKUP(D8818,'Cond Compo'!A:B,2,FALSE))),"")</f>
        <v/>
      </c>
      <c r="G8818" s="28"/>
      <c r="H8818" s="11" t="str">
        <f xml:space="preserve"> IF(C8818="Totale",2,IF($G8818 &lt;&gt; "", IF(D8818 = "E",MATCH(G8818, 'Cond Compo'!D$16:D$18, 0), MATCH(G8818, 'Cond Compo'!C$16:C$19, 0)), ""))</f>
        <v/>
      </c>
      <c r="I8818" s="12" t="str">
        <f>IF($E8818 &lt;&gt; "", IF(E8818 = 0, "", VLOOKUP(E8818,'Cond Perturbation'!A:B,2,FALSE)),"")</f>
        <v/>
      </c>
      <c r="J8818" s="28"/>
      <c r="K8818" s="29" t="str">
        <f>IF($B8818 &lt;&gt; "", IF(C8818="Oui",IF(H8818=1,IF(E8818=0,Résultat!G$8,IF(J8818="No",Résultat!$G$8,Résultat!$G$7)),IF(H8818=2,IF(E8818=0,Résultat!G$9,IF(J8818="No",Résultat!$G$9,Résultat!$G$7)),Résultat!$G$7)),IF(C8818 = "Totale", IF(H8818=1,IF(E8818=0,Résultat!G$8,IF(J8818="No",Résultat!$G$9,Résultat!$G$7)),IF(H8818=2,IF(E8818=0,Résultat!G$9,IF(J8818="No",Résultat!$G$9,Résultat!$G$7)),Résultat!$G$7)),Résultat!$G$7)), "")</f>
        <v/>
      </c>
    </row>
    <row r="8819" spans="1:11" ht="20.100000000000001" customHeight="1">
      <c r="A8819" s="26"/>
      <c r="B8819" s="27"/>
      <c r="C8819" s="11" t="str">
        <f>IF($B8819 &lt;&gt; "",VLOOKUP(MID(B8819,3,5),'Recyclabilité Prod Matx'!C:F,2,FALSE), "")</f>
        <v/>
      </c>
      <c r="D8819" s="11" t="str">
        <f>IF($B8819 &lt;&gt; "",VLOOKUP(MID(B8819,3,5),'Recyclabilité Prod Matx'!C:F,3,FALSE),"")</f>
        <v/>
      </c>
      <c r="E8819" s="11" t="str">
        <f>IF($B8819 &lt;&gt; "",VLOOKUP(MID(B8819,3,5),'Recyclabilité Prod Matx'!C:F,4,FALSE), "")</f>
        <v/>
      </c>
      <c r="F8819" s="12" t="str">
        <f>IF($B8819 &lt;&gt; "", IF(C8819="Totale","",IF(D8819 = 0, "", VLOOKUP(D8819,'Cond Compo'!A:B,2,FALSE))),"")</f>
        <v/>
      </c>
      <c r="G8819" s="28"/>
      <c r="H8819" s="11" t="str">
        <f xml:space="preserve"> IF(C8819="Totale",2,IF($G8819 &lt;&gt; "", IF(D8819 = "E",MATCH(G8819, 'Cond Compo'!D$16:D$18, 0), MATCH(G8819, 'Cond Compo'!C$16:C$19, 0)), ""))</f>
        <v/>
      </c>
      <c r="I8819" s="12" t="str">
        <f>IF($E8819 &lt;&gt; "", IF(E8819 = 0, "", VLOOKUP(E8819,'Cond Perturbation'!A:B,2,FALSE)),"")</f>
        <v/>
      </c>
      <c r="J8819" s="28"/>
      <c r="K8819" s="29" t="str">
        <f>IF($B8819 &lt;&gt; "", IF(C8819="Oui",IF(H8819=1,IF(E8819=0,Résultat!G$8,IF(J8819="No",Résultat!$G$8,Résultat!$G$7)),IF(H8819=2,IF(E8819=0,Résultat!G$9,IF(J8819="No",Résultat!$G$9,Résultat!$G$7)),Résultat!$G$7)),IF(C8819 = "Totale", IF(H8819=1,IF(E8819=0,Résultat!G$8,IF(J8819="No",Résultat!$G$9,Résultat!$G$7)),IF(H8819=2,IF(E8819=0,Résultat!G$9,IF(J8819="No",Résultat!$G$9,Résultat!$G$7)),Résultat!$G$7)),Résultat!$G$7)), "")</f>
        <v/>
      </c>
    </row>
    <row r="8820" spans="1:11" ht="20.100000000000001" customHeight="1">
      <c r="A8820" s="26"/>
      <c r="B8820" s="27"/>
      <c r="C8820" s="11" t="str">
        <f>IF($B8820 &lt;&gt; "",VLOOKUP(MID(B8820,3,5),'Recyclabilité Prod Matx'!C:F,2,FALSE), "")</f>
        <v/>
      </c>
      <c r="D8820" s="11" t="str">
        <f>IF($B8820 &lt;&gt; "",VLOOKUP(MID(B8820,3,5),'Recyclabilité Prod Matx'!C:F,3,FALSE),"")</f>
        <v/>
      </c>
      <c r="E8820" s="11" t="str">
        <f>IF($B8820 &lt;&gt; "",VLOOKUP(MID(B8820,3,5),'Recyclabilité Prod Matx'!C:F,4,FALSE), "")</f>
        <v/>
      </c>
      <c r="F8820" s="12" t="str">
        <f>IF($B8820 &lt;&gt; "", IF(C8820="Totale","",IF(D8820 = 0, "", VLOOKUP(D8820,'Cond Compo'!A:B,2,FALSE))),"")</f>
        <v/>
      </c>
      <c r="G8820" s="28"/>
      <c r="H8820" s="11" t="str">
        <f xml:space="preserve"> IF(C8820="Totale",2,IF($G8820 &lt;&gt; "", IF(D8820 = "E",MATCH(G8820, 'Cond Compo'!D$16:D$18, 0), MATCH(G8820, 'Cond Compo'!C$16:C$19, 0)), ""))</f>
        <v/>
      </c>
      <c r="I8820" s="12" t="str">
        <f>IF($E8820 &lt;&gt; "", IF(E8820 = 0, "", VLOOKUP(E8820,'Cond Perturbation'!A:B,2,FALSE)),"")</f>
        <v/>
      </c>
      <c r="J8820" s="28"/>
      <c r="K8820" s="29" t="str">
        <f>IF($B8820 &lt;&gt; "", IF(C8820="Oui",IF(H8820=1,IF(E8820=0,Résultat!G$8,IF(J8820="No",Résultat!$G$8,Résultat!$G$7)),IF(H8820=2,IF(E8820=0,Résultat!G$9,IF(J8820="No",Résultat!$G$9,Résultat!$G$7)),Résultat!$G$7)),IF(C8820 = "Totale", IF(H8820=1,IF(E8820=0,Résultat!G$8,IF(J8820="No",Résultat!$G$9,Résultat!$G$7)),IF(H8820=2,IF(E8820=0,Résultat!G$9,IF(J8820="No",Résultat!$G$9,Résultat!$G$7)),Résultat!$G$7)),Résultat!$G$7)), "")</f>
        <v/>
      </c>
    </row>
    <row r="8821" spans="1:11" ht="20.100000000000001" customHeight="1">
      <c r="A8821" s="26"/>
      <c r="B8821" s="27"/>
      <c r="C8821" s="11" t="str">
        <f>IF($B8821 &lt;&gt; "",VLOOKUP(MID(B8821,3,5),'Recyclabilité Prod Matx'!C:F,2,FALSE), "")</f>
        <v/>
      </c>
      <c r="D8821" s="11" t="str">
        <f>IF($B8821 &lt;&gt; "",VLOOKUP(MID(B8821,3,5),'Recyclabilité Prod Matx'!C:F,3,FALSE),"")</f>
        <v/>
      </c>
      <c r="E8821" s="11" t="str">
        <f>IF($B8821 &lt;&gt; "",VLOOKUP(MID(B8821,3,5),'Recyclabilité Prod Matx'!C:F,4,FALSE), "")</f>
        <v/>
      </c>
      <c r="F8821" s="12" t="str">
        <f>IF($B8821 &lt;&gt; "", IF(C8821="Totale","",IF(D8821 = 0, "", VLOOKUP(D8821,'Cond Compo'!A:B,2,FALSE))),"")</f>
        <v/>
      </c>
      <c r="G8821" s="28"/>
      <c r="H8821" s="11" t="str">
        <f xml:space="preserve"> IF(C8821="Totale",2,IF($G8821 &lt;&gt; "", IF(D8821 = "E",MATCH(G8821, 'Cond Compo'!D$16:D$18, 0), MATCH(G8821, 'Cond Compo'!C$16:C$19, 0)), ""))</f>
        <v/>
      </c>
      <c r="I8821" s="12" t="str">
        <f>IF($E8821 &lt;&gt; "", IF(E8821 = 0, "", VLOOKUP(E8821,'Cond Perturbation'!A:B,2,FALSE)),"")</f>
        <v/>
      </c>
      <c r="J8821" s="28"/>
      <c r="K8821" s="29" t="str">
        <f>IF($B8821 &lt;&gt; "", IF(C8821="Oui",IF(H8821=1,IF(E8821=0,Résultat!G$8,IF(J8821="No",Résultat!$G$8,Résultat!$G$7)),IF(H8821=2,IF(E8821=0,Résultat!G$9,IF(J8821="No",Résultat!$G$9,Résultat!$G$7)),Résultat!$G$7)),IF(C8821 = "Totale", IF(H8821=1,IF(E8821=0,Résultat!G$8,IF(J8821="No",Résultat!$G$9,Résultat!$G$7)),IF(H8821=2,IF(E8821=0,Résultat!G$9,IF(J8821="No",Résultat!$G$9,Résultat!$G$7)),Résultat!$G$7)),Résultat!$G$7)), "")</f>
        <v/>
      </c>
    </row>
    <row r="8822" spans="1:11" ht="20.100000000000001" customHeight="1">
      <c r="A8822" s="26"/>
      <c r="B8822" s="27"/>
      <c r="C8822" s="11" t="str">
        <f>IF($B8822 &lt;&gt; "",VLOOKUP(MID(B8822,3,5),'Recyclabilité Prod Matx'!C:F,2,FALSE), "")</f>
        <v/>
      </c>
      <c r="D8822" s="11" t="str">
        <f>IF($B8822 &lt;&gt; "",VLOOKUP(MID(B8822,3,5),'Recyclabilité Prod Matx'!C:F,3,FALSE),"")</f>
        <v/>
      </c>
      <c r="E8822" s="11" t="str">
        <f>IF($B8822 &lt;&gt; "",VLOOKUP(MID(B8822,3,5),'Recyclabilité Prod Matx'!C:F,4,FALSE), "")</f>
        <v/>
      </c>
      <c r="F8822" s="12" t="str">
        <f>IF($B8822 &lt;&gt; "", IF(C8822="Totale","",IF(D8822 = 0, "", VLOOKUP(D8822,'Cond Compo'!A:B,2,FALSE))),"")</f>
        <v/>
      </c>
      <c r="G8822" s="28"/>
      <c r="H8822" s="11" t="str">
        <f xml:space="preserve"> IF(C8822="Totale",2,IF($G8822 &lt;&gt; "", IF(D8822 = "E",MATCH(G8822, 'Cond Compo'!D$16:D$18, 0), MATCH(G8822, 'Cond Compo'!C$16:C$19, 0)), ""))</f>
        <v/>
      </c>
      <c r="I8822" s="12" t="str">
        <f>IF($E8822 &lt;&gt; "", IF(E8822 = 0, "", VLOOKUP(E8822,'Cond Perturbation'!A:B,2,FALSE)),"")</f>
        <v/>
      </c>
      <c r="J8822" s="28"/>
      <c r="K8822" s="29" t="str">
        <f>IF($B8822 &lt;&gt; "", IF(C8822="Oui",IF(H8822=1,IF(E8822=0,Résultat!G$8,IF(J8822="No",Résultat!$G$8,Résultat!$G$7)),IF(H8822=2,IF(E8822=0,Résultat!G$9,IF(J8822="No",Résultat!$G$9,Résultat!$G$7)),Résultat!$G$7)),IF(C8822 = "Totale", IF(H8822=1,IF(E8822=0,Résultat!G$8,IF(J8822="No",Résultat!$G$9,Résultat!$G$7)),IF(H8822=2,IF(E8822=0,Résultat!G$9,IF(J8822="No",Résultat!$G$9,Résultat!$G$7)),Résultat!$G$7)),Résultat!$G$7)), "")</f>
        <v/>
      </c>
    </row>
    <row r="8823" spans="1:11" ht="20.100000000000001" customHeight="1">
      <c r="A8823" s="26"/>
      <c r="B8823" s="27"/>
      <c r="C8823" s="11" t="str">
        <f>IF($B8823 &lt;&gt; "",VLOOKUP(MID(B8823,3,5),'Recyclabilité Prod Matx'!C:F,2,FALSE), "")</f>
        <v/>
      </c>
      <c r="D8823" s="11" t="str">
        <f>IF($B8823 &lt;&gt; "",VLOOKUP(MID(B8823,3,5),'Recyclabilité Prod Matx'!C:F,3,FALSE),"")</f>
        <v/>
      </c>
      <c r="E8823" s="11" t="str">
        <f>IF($B8823 &lt;&gt; "",VLOOKUP(MID(B8823,3,5),'Recyclabilité Prod Matx'!C:F,4,FALSE), "")</f>
        <v/>
      </c>
      <c r="F8823" s="12" t="str">
        <f>IF($B8823 &lt;&gt; "", IF(C8823="Totale","",IF(D8823 = 0, "", VLOOKUP(D8823,'Cond Compo'!A:B,2,FALSE))),"")</f>
        <v/>
      </c>
      <c r="G8823" s="28"/>
      <c r="H8823" s="11" t="str">
        <f xml:space="preserve"> IF(C8823="Totale",2,IF($G8823 &lt;&gt; "", IF(D8823 = "E",MATCH(G8823, 'Cond Compo'!D$16:D$18, 0), MATCH(G8823, 'Cond Compo'!C$16:C$19, 0)), ""))</f>
        <v/>
      </c>
      <c r="I8823" s="12" t="str">
        <f>IF($E8823 &lt;&gt; "", IF(E8823 = 0, "", VLOOKUP(E8823,'Cond Perturbation'!A:B,2,FALSE)),"")</f>
        <v/>
      </c>
      <c r="J8823" s="28"/>
      <c r="K8823" s="29" t="str">
        <f>IF($B8823 &lt;&gt; "", IF(C8823="Oui",IF(H8823=1,IF(E8823=0,Résultat!G$8,IF(J8823="No",Résultat!$G$8,Résultat!$G$7)),IF(H8823=2,IF(E8823=0,Résultat!G$9,IF(J8823="No",Résultat!$G$9,Résultat!$G$7)),Résultat!$G$7)),IF(C8823 = "Totale", IF(H8823=1,IF(E8823=0,Résultat!G$8,IF(J8823="No",Résultat!$G$9,Résultat!$G$7)),IF(H8823=2,IF(E8823=0,Résultat!G$9,IF(J8823="No",Résultat!$G$9,Résultat!$G$7)),Résultat!$G$7)),Résultat!$G$7)), "")</f>
        <v/>
      </c>
    </row>
    <row r="8824" spans="1:11" ht="20.100000000000001" customHeight="1">
      <c r="A8824" s="26"/>
      <c r="B8824" s="27"/>
      <c r="C8824" s="11" t="str">
        <f>IF($B8824 &lt;&gt; "",VLOOKUP(MID(B8824,3,5),'Recyclabilité Prod Matx'!C:F,2,FALSE), "")</f>
        <v/>
      </c>
      <c r="D8824" s="11" t="str">
        <f>IF($B8824 &lt;&gt; "",VLOOKUP(MID(B8824,3,5),'Recyclabilité Prod Matx'!C:F,3,FALSE),"")</f>
        <v/>
      </c>
      <c r="E8824" s="11" t="str">
        <f>IF($B8824 &lt;&gt; "",VLOOKUP(MID(B8824,3,5),'Recyclabilité Prod Matx'!C:F,4,FALSE), "")</f>
        <v/>
      </c>
      <c r="F8824" s="12" t="str">
        <f>IF($B8824 &lt;&gt; "", IF(C8824="Totale","",IF(D8824 = 0, "", VLOOKUP(D8824,'Cond Compo'!A:B,2,FALSE))),"")</f>
        <v/>
      </c>
      <c r="G8824" s="28"/>
      <c r="H8824" s="11" t="str">
        <f xml:space="preserve"> IF(C8824="Totale",2,IF($G8824 &lt;&gt; "", IF(D8824 = "E",MATCH(G8824, 'Cond Compo'!D$16:D$18, 0), MATCH(G8824, 'Cond Compo'!C$16:C$19, 0)), ""))</f>
        <v/>
      </c>
      <c r="I8824" s="12" t="str">
        <f>IF($E8824 &lt;&gt; "", IF(E8824 = 0, "", VLOOKUP(E8824,'Cond Perturbation'!A:B,2,FALSE)),"")</f>
        <v/>
      </c>
      <c r="J8824" s="28"/>
      <c r="K8824" s="29" t="str">
        <f>IF($B8824 &lt;&gt; "", IF(C8824="Oui",IF(H8824=1,IF(E8824=0,Résultat!G$8,IF(J8824="No",Résultat!$G$8,Résultat!$G$7)),IF(H8824=2,IF(E8824=0,Résultat!G$9,IF(J8824="No",Résultat!$G$9,Résultat!$G$7)),Résultat!$G$7)),IF(C8824 = "Totale", IF(H8824=1,IF(E8824=0,Résultat!G$8,IF(J8824="No",Résultat!$G$9,Résultat!$G$7)),IF(H8824=2,IF(E8824=0,Résultat!G$9,IF(J8824="No",Résultat!$G$9,Résultat!$G$7)),Résultat!$G$7)),Résultat!$G$7)), "")</f>
        <v/>
      </c>
    </row>
    <row r="8825" spans="1:11" ht="20.100000000000001" customHeight="1">
      <c r="A8825" s="26"/>
      <c r="B8825" s="27"/>
      <c r="C8825" s="11" t="str">
        <f>IF($B8825 &lt;&gt; "",VLOOKUP(MID(B8825,3,5),'Recyclabilité Prod Matx'!C:F,2,FALSE), "")</f>
        <v/>
      </c>
      <c r="D8825" s="11" t="str">
        <f>IF($B8825 &lt;&gt; "",VLOOKUP(MID(B8825,3,5),'Recyclabilité Prod Matx'!C:F,3,FALSE),"")</f>
        <v/>
      </c>
      <c r="E8825" s="11" t="str">
        <f>IF($B8825 &lt;&gt; "",VLOOKUP(MID(B8825,3,5),'Recyclabilité Prod Matx'!C:F,4,FALSE), "")</f>
        <v/>
      </c>
      <c r="F8825" s="12" t="str">
        <f>IF($B8825 &lt;&gt; "", IF(C8825="Totale","",IF(D8825 = 0, "", VLOOKUP(D8825,'Cond Compo'!A:B,2,FALSE))),"")</f>
        <v/>
      </c>
      <c r="G8825" s="28"/>
      <c r="H8825" s="11" t="str">
        <f xml:space="preserve"> IF(C8825="Totale",2,IF($G8825 &lt;&gt; "", IF(D8825 = "E",MATCH(G8825, 'Cond Compo'!D$16:D$18, 0), MATCH(G8825, 'Cond Compo'!C$16:C$19, 0)), ""))</f>
        <v/>
      </c>
      <c r="I8825" s="12" t="str">
        <f>IF($E8825 &lt;&gt; "", IF(E8825 = 0, "", VLOOKUP(E8825,'Cond Perturbation'!A:B,2,FALSE)),"")</f>
        <v/>
      </c>
      <c r="J8825" s="28"/>
      <c r="K8825" s="29" t="str">
        <f>IF($B8825 &lt;&gt; "", IF(C8825="Oui",IF(H8825=1,IF(E8825=0,Résultat!G$8,IF(J8825="No",Résultat!$G$8,Résultat!$G$7)),IF(H8825=2,IF(E8825=0,Résultat!G$9,IF(J8825="No",Résultat!$G$9,Résultat!$G$7)),Résultat!$G$7)),IF(C8825 = "Totale", IF(H8825=1,IF(E8825=0,Résultat!G$8,IF(J8825="No",Résultat!$G$9,Résultat!$G$7)),IF(H8825=2,IF(E8825=0,Résultat!G$9,IF(J8825="No",Résultat!$G$9,Résultat!$G$7)),Résultat!$G$7)),Résultat!$G$7)), "")</f>
        <v/>
      </c>
    </row>
    <row r="8826" spans="1:11" ht="20.100000000000001" customHeight="1">
      <c r="A8826" s="26"/>
      <c r="B8826" s="27"/>
      <c r="C8826" s="11" t="str">
        <f>IF($B8826 &lt;&gt; "",VLOOKUP(MID(B8826,3,5),'Recyclabilité Prod Matx'!C:F,2,FALSE), "")</f>
        <v/>
      </c>
      <c r="D8826" s="11" t="str">
        <f>IF($B8826 &lt;&gt; "",VLOOKUP(MID(B8826,3,5),'Recyclabilité Prod Matx'!C:F,3,FALSE),"")</f>
        <v/>
      </c>
      <c r="E8826" s="11" t="str">
        <f>IF($B8826 &lt;&gt; "",VLOOKUP(MID(B8826,3,5),'Recyclabilité Prod Matx'!C:F,4,FALSE), "")</f>
        <v/>
      </c>
      <c r="F8826" s="12" t="str">
        <f>IF($B8826 &lt;&gt; "", IF(C8826="Totale","",IF(D8826 = 0, "", VLOOKUP(D8826,'Cond Compo'!A:B,2,FALSE))),"")</f>
        <v/>
      </c>
      <c r="G8826" s="28"/>
      <c r="H8826" s="11" t="str">
        <f xml:space="preserve"> IF(C8826="Totale",2,IF($G8826 &lt;&gt; "", IF(D8826 = "E",MATCH(G8826, 'Cond Compo'!D$16:D$18, 0), MATCH(G8826, 'Cond Compo'!C$16:C$19, 0)), ""))</f>
        <v/>
      </c>
      <c r="I8826" s="12" t="str">
        <f>IF($E8826 &lt;&gt; "", IF(E8826 = 0, "", VLOOKUP(E8826,'Cond Perturbation'!A:B,2,FALSE)),"")</f>
        <v/>
      </c>
      <c r="J8826" s="28"/>
      <c r="K8826" s="29" t="str">
        <f>IF($B8826 &lt;&gt; "", IF(C8826="Oui",IF(H8826=1,IF(E8826=0,Résultat!G$8,IF(J8826="No",Résultat!$G$8,Résultat!$G$7)),IF(H8826=2,IF(E8826=0,Résultat!G$9,IF(J8826="No",Résultat!$G$9,Résultat!$G$7)),Résultat!$G$7)),IF(C8826 = "Totale", IF(H8826=1,IF(E8826=0,Résultat!G$8,IF(J8826="No",Résultat!$G$9,Résultat!$G$7)),IF(H8826=2,IF(E8826=0,Résultat!G$9,IF(J8826="No",Résultat!$G$9,Résultat!$G$7)),Résultat!$G$7)),Résultat!$G$7)), "")</f>
        <v/>
      </c>
    </row>
    <row r="8827" spans="1:11" ht="20.100000000000001" customHeight="1">
      <c r="A8827" s="26"/>
      <c r="B8827" s="27"/>
      <c r="C8827" s="11" t="str">
        <f>IF($B8827 &lt;&gt; "",VLOOKUP(MID(B8827,3,5),'Recyclabilité Prod Matx'!C:F,2,FALSE), "")</f>
        <v/>
      </c>
      <c r="D8827" s="11" t="str">
        <f>IF($B8827 &lt;&gt; "",VLOOKUP(MID(B8827,3,5),'Recyclabilité Prod Matx'!C:F,3,FALSE),"")</f>
        <v/>
      </c>
      <c r="E8827" s="11" t="str">
        <f>IF($B8827 &lt;&gt; "",VLOOKUP(MID(B8827,3,5),'Recyclabilité Prod Matx'!C:F,4,FALSE), "")</f>
        <v/>
      </c>
      <c r="F8827" s="12" t="str">
        <f>IF($B8827 &lt;&gt; "", IF(C8827="Totale","",IF(D8827 = 0, "", VLOOKUP(D8827,'Cond Compo'!A:B,2,FALSE))),"")</f>
        <v/>
      </c>
      <c r="G8827" s="28"/>
      <c r="H8827" s="11" t="str">
        <f xml:space="preserve"> IF(C8827="Totale",2,IF($G8827 &lt;&gt; "", IF(D8827 = "E",MATCH(G8827, 'Cond Compo'!D$16:D$18, 0), MATCH(G8827, 'Cond Compo'!C$16:C$19, 0)), ""))</f>
        <v/>
      </c>
      <c r="I8827" s="12" t="str">
        <f>IF($E8827 &lt;&gt; "", IF(E8827 = 0, "", VLOOKUP(E8827,'Cond Perturbation'!A:B,2,FALSE)),"")</f>
        <v/>
      </c>
      <c r="J8827" s="28"/>
      <c r="K8827" s="29" t="str">
        <f>IF($B8827 &lt;&gt; "", IF(C8827="Oui",IF(H8827=1,IF(E8827=0,Résultat!G$8,IF(J8827="No",Résultat!$G$8,Résultat!$G$7)),IF(H8827=2,IF(E8827=0,Résultat!G$9,IF(J8827="No",Résultat!$G$9,Résultat!$G$7)),Résultat!$G$7)),IF(C8827 = "Totale", IF(H8827=1,IF(E8827=0,Résultat!G$8,IF(J8827="No",Résultat!$G$9,Résultat!$G$7)),IF(H8827=2,IF(E8827=0,Résultat!G$9,IF(J8827="No",Résultat!$G$9,Résultat!$G$7)),Résultat!$G$7)),Résultat!$G$7)), "")</f>
        <v/>
      </c>
    </row>
    <row r="8828" spans="1:11" ht="20.100000000000001" customHeight="1">
      <c r="A8828" s="26"/>
      <c r="B8828" s="27"/>
      <c r="C8828" s="11" t="str">
        <f>IF($B8828 &lt;&gt; "",VLOOKUP(MID(B8828,3,5),'Recyclabilité Prod Matx'!C:F,2,FALSE), "")</f>
        <v/>
      </c>
      <c r="D8828" s="11" t="str">
        <f>IF($B8828 &lt;&gt; "",VLOOKUP(MID(B8828,3,5),'Recyclabilité Prod Matx'!C:F,3,FALSE),"")</f>
        <v/>
      </c>
      <c r="E8828" s="11" t="str">
        <f>IF($B8828 &lt;&gt; "",VLOOKUP(MID(B8828,3,5),'Recyclabilité Prod Matx'!C:F,4,FALSE), "")</f>
        <v/>
      </c>
      <c r="F8828" s="12" t="str">
        <f>IF($B8828 &lt;&gt; "", IF(C8828="Totale","",IF(D8828 = 0, "", VLOOKUP(D8828,'Cond Compo'!A:B,2,FALSE))),"")</f>
        <v/>
      </c>
      <c r="G8828" s="28"/>
      <c r="H8828" s="11" t="str">
        <f xml:space="preserve"> IF(C8828="Totale",2,IF($G8828 &lt;&gt; "", IF(D8828 = "E",MATCH(G8828, 'Cond Compo'!D$16:D$18, 0), MATCH(G8828, 'Cond Compo'!C$16:C$19, 0)), ""))</f>
        <v/>
      </c>
      <c r="I8828" s="12" t="str">
        <f>IF($E8828 &lt;&gt; "", IF(E8828 = 0, "", VLOOKUP(E8828,'Cond Perturbation'!A:B,2,FALSE)),"")</f>
        <v/>
      </c>
      <c r="J8828" s="28"/>
      <c r="K8828" s="29" t="str">
        <f>IF($B8828 &lt;&gt; "", IF(C8828="Oui",IF(H8828=1,IF(E8828=0,Résultat!G$8,IF(J8828="No",Résultat!$G$8,Résultat!$G$7)),IF(H8828=2,IF(E8828=0,Résultat!G$9,IF(J8828="No",Résultat!$G$9,Résultat!$G$7)),Résultat!$G$7)),IF(C8828 = "Totale", IF(H8828=1,IF(E8828=0,Résultat!G$8,IF(J8828="No",Résultat!$G$9,Résultat!$G$7)),IF(H8828=2,IF(E8828=0,Résultat!G$9,IF(J8828="No",Résultat!$G$9,Résultat!$G$7)),Résultat!$G$7)),Résultat!$G$7)), "")</f>
        <v/>
      </c>
    </row>
    <row r="8829" spans="1:11" ht="20.100000000000001" customHeight="1">
      <c r="A8829" s="26"/>
      <c r="B8829" s="27"/>
      <c r="C8829" s="11" t="str">
        <f>IF($B8829 &lt;&gt; "",VLOOKUP(MID(B8829,3,5),'Recyclabilité Prod Matx'!C:F,2,FALSE), "")</f>
        <v/>
      </c>
      <c r="D8829" s="11" t="str">
        <f>IF($B8829 &lt;&gt; "",VLOOKUP(MID(B8829,3,5),'Recyclabilité Prod Matx'!C:F,3,FALSE),"")</f>
        <v/>
      </c>
      <c r="E8829" s="11" t="str">
        <f>IF($B8829 &lt;&gt; "",VLOOKUP(MID(B8829,3,5),'Recyclabilité Prod Matx'!C:F,4,FALSE), "")</f>
        <v/>
      </c>
      <c r="F8829" s="12" t="str">
        <f>IF($B8829 &lt;&gt; "", IF(C8829="Totale","",IF(D8829 = 0, "", VLOOKUP(D8829,'Cond Compo'!A:B,2,FALSE))),"")</f>
        <v/>
      </c>
      <c r="G8829" s="28"/>
      <c r="H8829" s="11" t="str">
        <f xml:space="preserve"> IF(C8829="Totale",2,IF($G8829 &lt;&gt; "", IF(D8829 = "E",MATCH(G8829, 'Cond Compo'!D$16:D$18, 0), MATCH(G8829, 'Cond Compo'!C$16:C$19, 0)), ""))</f>
        <v/>
      </c>
      <c r="I8829" s="12" t="str">
        <f>IF($E8829 &lt;&gt; "", IF(E8829 = 0, "", VLOOKUP(E8829,'Cond Perturbation'!A:B,2,FALSE)),"")</f>
        <v/>
      </c>
      <c r="J8829" s="28"/>
      <c r="K8829" s="29" t="str">
        <f>IF($B8829 &lt;&gt; "", IF(C8829="Oui",IF(H8829=1,IF(E8829=0,Résultat!G$8,IF(J8829="No",Résultat!$G$8,Résultat!$G$7)),IF(H8829=2,IF(E8829=0,Résultat!G$9,IF(J8829="No",Résultat!$G$9,Résultat!$G$7)),Résultat!$G$7)),IF(C8829 = "Totale", IF(H8829=1,IF(E8829=0,Résultat!G$8,IF(J8829="No",Résultat!$G$9,Résultat!$G$7)),IF(H8829=2,IF(E8829=0,Résultat!G$9,IF(J8829="No",Résultat!$G$9,Résultat!$G$7)),Résultat!$G$7)),Résultat!$G$7)), "")</f>
        <v/>
      </c>
    </row>
    <row r="8830" spans="1:11" ht="20.100000000000001" customHeight="1">
      <c r="A8830" s="26"/>
      <c r="B8830" s="27"/>
      <c r="C8830" s="11" t="str">
        <f>IF($B8830 &lt;&gt; "",VLOOKUP(MID(B8830,3,5),'Recyclabilité Prod Matx'!C:F,2,FALSE), "")</f>
        <v/>
      </c>
      <c r="D8830" s="11" t="str">
        <f>IF($B8830 &lt;&gt; "",VLOOKUP(MID(B8830,3,5),'Recyclabilité Prod Matx'!C:F,3,FALSE),"")</f>
        <v/>
      </c>
      <c r="E8830" s="11" t="str">
        <f>IF($B8830 &lt;&gt; "",VLOOKUP(MID(B8830,3,5),'Recyclabilité Prod Matx'!C:F,4,FALSE), "")</f>
        <v/>
      </c>
      <c r="F8830" s="12" t="str">
        <f>IF($B8830 &lt;&gt; "", IF(C8830="Totale","",IF(D8830 = 0, "", VLOOKUP(D8830,'Cond Compo'!A:B,2,FALSE))),"")</f>
        <v/>
      </c>
      <c r="G8830" s="28"/>
      <c r="H8830" s="11" t="str">
        <f xml:space="preserve"> IF(C8830="Totale",2,IF($G8830 &lt;&gt; "", IF(D8830 = "E",MATCH(G8830, 'Cond Compo'!D$16:D$18, 0), MATCH(G8830, 'Cond Compo'!C$16:C$19, 0)), ""))</f>
        <v/>
      </c>
      <c r="I8830" s="12" t="str">
        <f>IF($E8830 &lt;&gt; "", IF(E8830 = 0, "", VLOOKUP(E8830,'Cond Perturbation'!A:B,2,FALSE)),"")</f>
        <v/>
      </c>
      <c r="J8830" s="28"/>
      <c r="K8830" s="29" t="str">
        <f>IF($B8830 &lt;&gt; "", IF(C8830="Oui",IF(H8830=1,IF(E8830=0,Résultat!G$8,IF(J8830="No",Résultat!$G$8,Résultat!$G$7)),IF(H8830=2,IF(E8830=0,Résultat!G$9,IF(J8830="No",Résultat!$G$9,Résultat!$G$7)),Résultat!$G$7)),IF(C8830 = "Totale", IF(H8830=1,IF(E8830=0,Résultat!G$8,IF(J8830="No",Résultat!$G$9,Résultat!$G$7)),IF(H8830=2,IF(E8830=0,Résultat!G$9,IF(J8830="No",Résultat!$G$9,Résultat!$G$7)),Résultat!$G$7)),Résultat!$G$7)), "")</f>
        <v/>
      </c>
    </row>
    <row r="8831" spans="1:11" ht="20.100000000000001" customHeight="1">
      <c r="A8831" s="26"/>
      <c r="B8831" s="27"/>
      <c r="C8831" s="11" t="str">
        <f>IF($B8831 &lt;&gt; "",VLOOKUP(MID(B8831,3,5),'Recyclabilité Prod Matx'!C:F,2,FALSE), "")</f>
        <v/>
      </c>
      <c r="D8831" s="11" t="str">
        <f>IF($B8831 &lt;&gt; "",VLOOKUP(MID(B8831,3,5),'Recyclabilité Prod Matx'!C:F,3,FALSE),"")</f>
        <v/>
      </c>
      <c r="E8831" s="11" t="str">
        <f>IF($B8831 &lt;&gt; "",VLOOKUP(MID(B8831,3,5),'Recyclabilité Prod Matx'!C:F,4,FALSE), "")</f>
        <v/>
      </c>
      <c r="F8831" s="12" t="str">
        <f>IF($B8831 &lt;&gt; "", IF(C8831="Totale","",IF(D8831 = 0, "", VLOOKUP(D8831,'Cond Compo'!A:B,2,FALSE))),"")</f>
        <v/>
      </c>
      <c r="G8831" s="28"/>
      <c r="H8831" s="11" t="str">
        <f xml:space="preserve"> IF(C8831="Totale",2,IF($G8831 &lt;&gt; "", IF(D8831 = "E",MATCH(G8831, 'Cond Compo'!D$16:D$18, 0), MATCH(G8831, 'Cond Compo'!C$16:C$19, 0)), ""))</f>
        <v/>
      </c>
      <c r="I8831" s="12" t="str">
        <f>IF($E8831 &lt;&gt; "", IF(E8831 = 0, "", VLOOKUP(E8831,'Cond Perturbation'!A:B,2,FALSE)),"")</f>
        <v/>
      </c>
      <c r="J8831" s="28"/>
      <c r="K8831" s="29" t="str">
        <f>IF($B8831 &lt;&gt; "", IF(C8831="Oui",IF(H8831=1,IF(E8831=0,Résultat!G$8,IF(J8831="No",Résultat!$G$8,Résultat!$G$7)),IF(H8831=2,IF(E8831=0,Résultat!G$9,IF(J8831="No",Résultat!$G$9,Résultat!$G$7)),Résultat!$G$7)),IF(C8831 = "Totale", IF(H8831=1,IF(E8831=0,Résultat!G$8,IF(J8831="No",Résultat!$G$9,Résultat!$G$7)),IF(H8831=2,IF(E8831=0,Résultat!G$9,IF(J8831="No",Résultat!$G$9,Résultat!$G$7)),Résultat!$G$7)),Résultat!$G$7)), "")</f>
        <v/>
      </c>
    </row>
    <row r="8832" spans="1:11" ht="20.100000000000001" customHeight="1">
      <c r="A8832" s="26"/>
      <c r="B8832" s="27"/>
      <c r="C8832" s="11" t="str">
        <f>IF($B8832 &lt;&gt; "",VLOOKUP(MID(B8832,3,5),'Recyclabilité Prod Matx'!C:F,2,FALSE), "")</f>
        <v/>
      </c>
      <c r="D8832" s="11" t="str">
        <f>IF($B8832 &lt;&gt; "",VLOOKUP(MID(B8832,3,5),'Recyclabilité Prod Matx'!C:F,3,FALSE),"")</f>
        <v/>
      </c>
      <c r="E8832" s="11" t="str">
        <f>IF($B8832 &lt;&gt; "",VLOOKUP(MID(B8832,3,5),'Recyclabilité Prod Matx'!C:F,4,FALSE), "")</f>
        <v/>
      </c>
      <c r="F8832" s="12" t="str">
        <f>IF($B8832 &lt;&gt; "", IF(C8832="Totale","",IF(D8832 = 0, "", VLOOKUP(D8832,'Cond Compo'!A:B,2,FALSE))),"")</f>
        <v/>
      </c>
      <c r="G8832" s="28"/>
      <c r="H8832" s="11" t="str">
        <f xml:space="preserve"> IF(C8832="Totale",2,IF($G8832 &lt;&gt; "", IF(D8832 = "E",MATCH(G8832, 'Cond Compo'!D$16:D$18, 0), MATCH(G8832, 'Cond Compo'!C$16:C$19, 0)), ""))</f>
        <v/>
      </c>
      <c r="I8832" s="12" t="str">
        <f>IF($E8832 &lt;&gt; "", IF(E8832 = 0, "", VLOOKUP(E8832,'Cond Perturbation'!A:B,2,FALSE)),"")</f>
        <v/>
      </c>
      <c r="J8832" s="28"/>
      <c r="K8832" s="29" t="str">
        <f>IF($B8832 &lt;&gt; "", IF(C8832="Oui",IF(H8832=1,IF(E8832=0,Résultat!G$8,IF(J8832="No",Résultat!$G$8,Résultat!$G$7)),IF(H8832=2,IF(E8832=0,Résultat!G$9,IF(J8832="No",Résultat!$G$9,Résultat!$G$7)),Résultat!$G$7)),IF(C8832 = "Totale", IF(H8832=1,IF(E8832=0,Résultat!G$8,IF(J8832="No",Résultat!$G$9,Résultat!$G$7)),IF(H8832=2,IF(E8832=0,Résultat!G$9,IF(J8832="No",Résultat!$G$9,Résultat!$G$7)),Résultat!$G$7)),Résultat!$G$7)), "")</f>
        <v/>
      </c>
    </row>
    <row r="8833" spans="1:11" ht="20.100000000000001" customHeight="1">
      <c r="A8833" s="26"/>
      <c r="B8833" s="27"/>
      <c r="C8833" s="11" t="str">
        <f>IF($B8833 &lt;&gt; "",VLOOKUP(MID(B8833,3,5),'Recyclabilité Prod Matx'!C:F,2,FALSE), "")</f>
        <v/>
      </c>
      <c r="D8833" s="11" t="str">
        <f>IF($B8833 &lt;&gt; "",VLOOKUP(MID(B8833,3,5),'Recyclabilité Prod Matx'!C:F,3,FALSE),"")</f>
        <v/>
      </c>
      <c r="E8833" s="11" t="str">
        <f>IF($B8833 &lt;&gt; "",VLOOKUP(MID(B8833,3,5),'Recyclabilité Prod Matx'!C:F,4,FALSE), "")</f>
        <v/>
      </c>
      <c r="F8833" s="12" t="str">
        <f>IF($B8833 &lt;&gt; "", IF(C8833="Totale","",IF(D8833 = 0, "", VLOOKUP(D8833,'Cond Compo'!A:B,2,FALSE))),"")</f>
        <v/>
      </c>
      <c r="G8833" s="28"/>
      <c r="H8833" s="11" t="str">
        <f xml:space="preserve"> IF(C8833="Totale",2,IF($G8833 &lt;&gt; "", IF(D8833 = "E",MATCH(G8833, 'Cond Compo'!D$16:D$18, 0), MATCH(G8833, 'Cond Compo'!C$16:C$19, 0)), ""))</f>
        <v/>
      </c>
      <c r="I8833" s="12" t="str">
        <f>IF($E8833 &lt;&gt; "", IF(E8833 = 0, "", VLOOKUP(E8833,'Cond Perturbation'!A:B,2,FALSE)),"")</f>
        <v/>
      </c>
      <c r="J8833" s="28"/>
      <c r="K8833" s="29" t="str">
        <f>IF($B8833 &lt;&gt; "", IF(C8833="Oui",IF(H8833=1,IF(E8833=0,Résultat!G$8,IF(J8833="No",Résultat!$G$8,Résultat!$G$7)),IF(H8833=2,IF(E8833=0,Résultat!G$9,IF(J8833="No",Résultat!$G$9,Résultat!$G$7)),Résultat!$G$7)),IF(C8833 = "Totale", IF(H8833=1,IF(E8833=0,Résultat!G$8,IF(J8833="No",Résultat!$G$9,Résultat!$G$7)),IF(H8833=2,IF(E8833=0,Résultat!G$9,IF(J8833="No",Résultat!$G$9,Résultat!$G$7)),Résultat!$G$7)),Résultat!$G$7)), "")</f>
        <v/>
      </c>
    </row>
    <row r="8834" spans="1:11" ht="20.100000000000001" customHeight="1">
      <c r="A8834" s="26"/>
      <c r="B8834" s="27"/>
      <c r="C8834" s="11" t="str">
        <f>IF($B8834 &lt;&gt; "",VLOOKUP(MID(B8834,3,5),'Recyclabilité Prod Matx'!C:F,2,FALSE), "")</f>
        <v/>
      </c>
      <c r="D8834" s="11" t="str">
        <f>IF($B8834 &lt;&gt; "",VLOOKUP(MID(B8834,3,5),'Recyclabilité Prod Matx'!C:F,3,FALSE),"")</f>
        <v/>
      </c>
      <c r="E8834" s="11" t="str">
        <f>IF($B8834 &lt;&gt; "",VLOOKUP(MID(B8834,3,5),'Recyclabilité Prod Matx'!C:F,4,FALSE), "")</f>
        <v/>
      </c>
      <c r="F8834" s="12" t="str">
        <f>IF($B8834 &lt;&gt; "", IF(C8834="Totale","",IF(D8834 = 0, "", VLOOKUP(D8834,'Cond Compo'!A:B,2,FALSE))),"")</f>
        <v/>
      </c>
      <c r="G8834" s="28"/>
      <c r="H8834" s="11" t="str">
        <f xml:space="preserve"> IF(C8834="Totale",2,IF($G8834 &lt;&gt; "", IF(D8834 = "E",MATCH(G8834, 'Cond Compo'!D$16:D$18, 0), MATCH(G8834, 'Cond Compo'!C$16:C$19, 0)), ""))</f>
        <v/>
      </c>
      <c r="I8834" s="12" t="str">
        <f>IF($E8834 &lt;&gt; "", IF(E8834 = 0, "", VLOOKUP(E8834,'Cond Perturbation'!A:B,2,FALSE)),"")</f>
        <v/>
      </c>
      <c r="J8834" s="28"/>
      <c r="K8834" s="29" t="str">
        <f>IF($B8834 &lt;&gt; "", IF(C8834="Oui",IF(H8834=1,IF(E8834=0,Résultat!G$8,IF(J8834="No",Résultat!$G$8,Résultat!$G$7)),IF(H8834=2,IF(E8834=0,Résultat!G$9,IF(J8834="No",Résultat!$G$9,Résultat!$G$7)),Résultat!$G$7)),IF(C8834 = "Totale", IF(H8834=1,IF(E8834=0,Résultat!G$8,IF(J8834="No",Résultat!$G$9,Résultat!$G$7)),IF(H8834=2,IF(E8834=0,Résultat!G$9,IF(J8834="No",Résultat!$G$9,Résultat!$G$7)),Résultat!$G$7)),Résultat!$G$7)), "")</f>
        <v/>
      </c>
    </row>
    <row r="8835" spans="1:11" ht="20.100000000000001" customHeight="1">
      <c r="A8835" s="26"/>
      <c r="B8835" s="27"/>
      <c r="C8835" s="11" t="str">
        <f>IF($B8835 &lt;&gt; "",VLOOKUP(MID(B8835,3,5),'Recyclabilité Prod Matx'!C:F,2,FALSE), "")</f>
        <v/>
      </c>
      <c r="D8835" s="11" t="str">
        <f>IF($B8835 &lt;&gt; "",VLOOKUP(MID(B8835,3,5),'Recyclabilité Prod Matx'!C:F,3,FALSE),"")</f>
        <v/>
      </c>
      <c r="E8835" s="11" t="str">
        <f>IF($B8835 &lt;&gt; "",VLOOKUP(MID(B8835,3,5),'Recyclabilité Prod Matx'!C:F,4,FALSE), "")</f>
        <v/>
      </c>
      <c r="F8835" s="12" t="str">
        <f>IF($B8835 &lt;&gt; "", IF(C8835="Totale","",IF(D8835 = 0, "", VLOOKUP(D8835,'Cond Compo'!A:B,2,FALSE))),"")</f>
        <v/>
      </c>
      <c r="G8835" s="28"/>
      <c r="H8835" s="11" t="str">
        <f xml:space="preserve"> IF(C8835="Totale",2,IF($G8835 &lt;&gt; "", IF(D8835 = "E",MATCH(G8835, 'Cond Compo'!D$16:D$18, 0), MATCH(G8835, 'Cond Compo'!C$16:C$19, 0)), ""))</f>
        <v/>
      </c>
      <c r="I8835" s="12" t="str">
        <f>IF($E8835 &lt;&gt; "", IF(E8835 = 0, "", VLOOKUP(E8835,'Cond Perturbation'!A:B,2,FALSE)),"")</f>
        <v/>
      </c>
      <c r="J8835" s="28"/>
      <c r="K8835" s="29" t="str">
        <f>IF($B8835 &lt;&gt; "", IF(C8835="Oui",IF(H8835=1,IF(E8835=0,Résultat!G$8,IF(J8835="No",Résultat!$G$8,Résultat!$G$7)),IF(H8835=2,IF(E8835=0,Résultat!G$9,IF(J8835="No",Résultat!$G$9,Résultat!$G$7)),Résultat!$G$7)),IF(C8835 = "Totale", IF(H8835=1,IF(E8835=0,Résultat!G$8,IF(J8835="No",Résultat!$G$9,Résultat!$G$7)),IF(H8835=2,IF(E8835=0,Résultat!G$9,IF(J8835="No",Résultat!$G$9,Résultat!$G$7)),Résultat!$G$7)),Résultat!$G$7)), "")</f>
        <v/>
      </c>
    </row>
    <row r="8836" spans="1:11" ht="20.100000000000001" customHeight="1">
      <c r="A8836" s="26"/>
      <c r="B8836" s="27"/>
      <c r="C8836" s="11" t="str">
        <f>IF($B8836 &lt;&gt; "",VLOOKUP(MID(B8836,3,5),'Recyclabilité Prod Matx'!C:F,2,FALSE), "")</f>
        <v/>
      </c>
      <c r="D8836" s="11" t="str">
        <f>IF($B8836 &lt;&gt; "",VLOOKUP(MID(B8836,3,5),'Recyclabilité Prod Matx'!C:F,3,FALSE),"")</f>
        <v/>
      </c>
      <c r="E8836" s="11" t="str">
        <f>IF($B8836 &lt;&gt; "",VLOOKUP(MID(B8836,3,5),'Recyclabilité Prod Matx'!C:F,4,FALSE), "")</f>
        <v/>
      </c>
      <c r="F8836" s="12" t="str">
        <f>IF($B8836 &lt;&gt; "", IF(C8836="Totale","",IF(D8836 = 0, "", VLOOKUP(D8836,'Cond Compo'!A:B,2,FALSE))),"")</f>
        <v/>
      </c>
      <c r="G8836" s="28"/>
      <c r="H8836" s="11" t="str">
        <f xml:space="preserve"> IF(C8836="Totale",2,IF($G8836 &lt;&gt; "", IF(D8836 = "E",MATCH(G8836, 'Cond Compo'!D$16:D$18, 0), MATCH(G8836, 'Cond Compo'!C$16:C$19, 0)), ""))</f>
        <v/>
      </c>
      <c r="I8836" s="12" t="str">
        <f>IF($E8836 &lt;&gt; "", IF(E8836 = 0, "", VLOOKUP(E8836,'Cond Perturbation'!A:B,2,FALSE)),"")</f>
        <v/>
      </c>
      <c r="J8836" s="28"/>
      <c r="K8836" s="29" t="str">
        <f>IF($B8836 &lt;&gt; "", IF(C8836="Oui",IF(H8836=1,IF(E8836=0,Résultat!G$8,IF(J8836="No",Résultat!$G$8,Résultat!$G$7)),IF(H8836=2,IF(E8836=0,Résultat!G$9,IF(J8836="No",Résultat!$G$9,Résultat!$G$7)),Résultat!$G$7)),IF(C8836 = "Totale", IF(H8836=1,IF(E8836=0,Résultat!G$8,IF(J8836="No",Résultat!$G$9,Résultat!$G$7)),IF(H8836=2,IF(E8836=0,Résultat!G$9,IF(J8836="No",Résultat!$G$9,Résultat!$G$7)),Résultat!$G$7)),Résultat!$G$7)), "")</f>
        <v/>
      </c>
    </row>
    <row r="8837" spans="1:11" ht="20.100000000000001" customHeight="1">
      <c r="A8837" s="26"/>
      <c r="B8837" s="27"/>
      <c r="C8837" s="11" t="str">
        <f>IF($B8837 &lt;&gt; "",VLOOKUP(MID(B8837,3,5),'Recyclabilité Prod Matx'!C:F,2,FALSE), "")</f>
        <v/>
      </c>
      <c r="D8837" s="11" t="str">
        <f>IF($B8837 &lt;&gt; "",VLOOKUP(MID(B8837,3,5),'Recyclabilité Prod Matx'!C:F,3,FALSE),"")</f>
        <v/>
      </c>
      <c r="E8837" s="11" t="str">
        <f>IF($B8837 &lt;&gt; "",VLOOKUP(MID(B8837,3,5),'Recyclabilité Prod Matx'!C:F,4,FALSE), "")</f>
        <v/>
      </c>
      <c r="F8837" s="12" t="str">
        <f>IF($B8837 &lt;&gt; "", IF(C8837="Totale","",IF(D8837 = 0, "", VLOOKUP(D8837,'Cond Compo'!A:B,2,FALSE))),"")</f>
        <v/>
      </c>
      <c r="G8837" s="28"/>
      <c r="H8837" s="11" t="str">
        <f xml:space="preserve"> IF(C8837="Totale",2,IF($G8837 &lt;&gt; "", IF(D8837 = "E",MATCH(G8837, 'Cond Compo'!D$16:D$18, 0), MATCH(G8837, 'Cond Compo'!C$16:C$19, 0)), ""))</f>
        <v/>
      </c>
      <c r="I8837" s="12" t="str">
        <f>IF($E8837 &lt;&gt; "", IF(E8837 = 0, "", VLOOKUP(E8837,'Cond Perturbation'!A:B,2,FALSE)),"")</f>
        <v/>
      </c>
      <c r="J8837" s="28"/>
      <c r="K8837" s="29" t="str">
        <f>IF($B8837 &lt;&gt; "", IF(C8837="Oui",IF(H8837=1,IF(E8837=0,Résultat!G$8,IF(J8837="No",Résultat!$G$8,Résultat!$G$7)),IF(H8837=2,IF(E8837=0,Résultat!G$9,IF(J8837="No",Résultat!$G$9,Résultat!$G$7)),Résultat!$G$7)),IF(C8837 = "Totale", IF(H8837=1,IF(E8837=0,Résultat!G$8,IF(J8837="No",Résultat!$G$9,Résultat!$G$7)),IF(H8837=2,IF(E8837=0,Résultat!G$9,IF(J8837="No",Résultat!$G$9,Résultat!$G$7)),Résultat!$G$7)),Résultat!$G$7)), "")</f>
        <v/>
      </c>
    </row>
    <row r="8838" spans="1:11" ht="20.100000000000001" customHeight="1">
      <c r="A8838" s="26"/>
      <c r="B8838" s="27"/>
      <c r="C8838" s="11" t="str">
        <f>IF($B8838 &lt;&gt; "",VLOOKUP(MID(B8838,3,5),'Recyclabilité Prod Matx'!C:F,2,FALSE), "")</f>
        <v/>
      </c>
      <c r="D8838" s="11" t="str">
        <f>IF($B8838 &lt;&gt; "",VLOOKUP(MID(B8838,3,5),'Recyclabilité Prod Matx'!C:F,3,FALSE),"")</f>
        <v/>
      </c>
      <c r="E8838" s="11" t="str">
        <f>IF($B8838 &lt;&gt; "",VLOOKUP(MID(B8838,3,5),'Recyclabilité Prod Matx'!C:F,4,FALSE), "")</f>
        <v/>
      </c>
      <c r="F8838" s="12" t="str">
        <f>IF($B8838 &lt;&gt; "", IF(C8838="Totale","",IF(D8838 = 0, "", VLOOKUP(D8838,'Cond Compo'!A:B,2,FALSE))),"")</f>
        <v/>
      </c>
      <c r="G8838" s="28"/>
      <c r="H8838" s="11" t="str">
        <f xml:space="preserve"> IF(C8838="Totale",2,IF($G8838 &lt;&gt; "", IF(D8838 = "E",MATCH(G8838, 'Cond Compo'!D$16:D$18, 0), MATCH(G8838, 'Cond Compo'!C$16:C$19, 0)), ""))</f>
        <v/>
      </c>
      <c r="I8838" s="12" t="str">
        <f>IF($E8838 &lt;&gt; "", IF(E8838 = 0, "", VLOOKUP(E8838,'Cond Perturbation'!A:B,2,FALSE)),"")</f>
        <v/>
      </c>
      <c r="J8838" s="28"/>
      <c r="K8838" s="29" t="str">
        <f>IF($B8838 &lt;&gt; "", IF(C8838="Oui",IF(H8838=1,IF(E8838=0,Résultat!G$8,IF(J8838="No",Résultat!$G$8,Résultat!$G$7)),IF(H8838=2,IF(E8838=0,Résultat!G$9,IF(J8838="No",Résultat!$G$9,Résultat!$G$7)),Résultat!$G$7)),IF(C8838 = "Totale", IF(H8838=1,IF(E8838=0,Résultat!G$8,IF(J8838="No",Résultat!$G$9,Résultat!$G$7)),IF(H8838=2,IF(E8838=0,Résultat!G$9,IF(J8838="No",Résultat!$G$9,Résultat!$G$7)),Résultat!$G$7)),Résultat!$G$7)), "")</f>
        <v/>
      </c>
    </row>
    <row r="8839" spans="1:11" ht="20.100000000000001" customHeight="1">
      <c r="A8839" s="26"/>
      <c r="B8839" s="27"/>
      <c r="C8839" s="11" t="str">
        <f>IF($B8839 &lt;&gt; "",VLOOKUP(MID(B8839,3,5),'Recyclabilité Prod Matx'!C:F,2,FALSE), "")</f>
        <v/>
      </c>
      <c r="D8839" s="11" t="str">
        <f>IF($B8839 &lt;&gt; "",VLOOKUP(MID(B8839,3,5),'Recyclabilité Prod Matx'!C:F,3,FALSE),"")</f>
        <v/>
      </c>
      <c r="E8839" s="11" t="str">
        <f>IF($B8839 &lt;&gt; "",VLOOKUP(MID(B8839,3,5),'Recyclabilité Prod Matx'!C:F,4,FALSE), "")</f>
        <v/>
      </c>
      <c r="F8839" s="12" t="str">
        <f>IF($B8839 &lt;&gt; "", IF(C8839="Totale","",IF(D8839 = 0, "", VLOOKUP(D8839,'Cond Compo'!A:B,2,FALSE))),"")</f>
        <v/>
      </c>
      <c r="G8839" s="28"/>
      <c r="H8839" s="11" t="str">
        <f xml:space="preserve"> IF(C8839="Totale",2,IF($G8839 &lt;&gt; "", IF(D8839 = "E",MATCH(G8839, 'Cond Compo'!D$16:D$18, 0), MATCH(G8839, 'Cond Compo'!C$16:C$19, 0)), ""))</f>
        <v/>
      </c>
      <c r="I8839" s="12" t="str">
        <f>IF($E8839 &lt;&gt; "", IF(E8839 = 0, "", VLOOKUP(E8839,'Cond Perturbation'!A:B,2,FALSE)),"")</f>
        <v/>
      </c>
      <c r="J8839" s="28"/>
      <c r="K8839" s="29" t="str">
        <f>IF($B8839 &lt;&gt; "", IF(C8839="Oui",IF(H8839=1,IF(E8839=0,Résultat!G$8,IF(J8839="No",Résultat!$G$8,Résultat!$G$7)),IF(H8839=2,IF(E8839=0,Résultat!G$9,IF(J8839="No",Résultat!$G$9,Résultat!$G$7)),Résultat!$G$7)),IF(C8839 = "Totale", IF(H8839=1,IF(E8839=0,Résultat!G$8,IF(J8839="No",Résultat!$G$9,Résultat!$G$7)),IF(H8839=2,IF(E8839=0,Résultat!G$9,IF(J8839="No",Résultat!$G$9,Résultat!$G$7)),Résultat!$G$7)),Résultat!$G$7)), "")</f>
        <v/>
      </c>
    </row>
    <row r="8840" spans="1:11" ht="20.100000000000001" customHeight="1">
      <c r="A8840" s="26"/>
      <c r="B8840" s="27"/>
      <c r="C8840" s="11" t="str">
        <f>IF($B8840 &lt;&gt; "",VLOOKUP(MID(B8840,3,5),'Recyclabilité Prod Matx'!C:F,2,FALSE), "")</f>
        <v/>
      </c>
      <c r="D8840" s="11" t="str">
        <f>IF($B8840 &lt;&gt; "",VLOOKUP(MID(B8840,3,5),'Recyclabilité Prod Matx'!C:F,3,FALSE),"")</f>
        <v/>
      </c>
      <c r="E8840" s="11" t="str">
        <f>IF($B8840 &lt;&gt; "",VLOOKUP(MID(B8840,3,5),'Recyclabilité Prod Matx'!C:F,4,FALSE), "")</f>
        <v/>
      </c>
      <c r="F8840" s="12" t="str">
        <f>IF($B8840 &lt;&gt; "", IF(C8840="Totale","",IF(D8840 = 0, "", VLOOKUP(D8840,'Cond Compo'!A:B,2,FALSE))),"")</f>
        <v/>
      </c>
      <c r="G8840" s="28"/>
      <c r="H8840" s="11" t="str">
        <f xml:space="preserve"> IF(C8840="Totale",2,IF($G8840 &lt;&gt; "", IF(D8840 = "E",MATCH(G8840, 'Cond Compo'!D$16:D$18, 0), MATCH(G8840, 'Cond Compo'!C$16:C$19, 0)), ""))</f>
        <v/>
      </c>
      <c r="I8840" s="12" t="str">
        <f>IF($E8840 &lt;&gt; "", IF(E8840 = 0, "", VLOOKUP(E8840,'Cond Perturbation'!A:B,2,FALSE)),"")</f>
        <v/>
      </c>
      <c r="J8840" s="28"/>
      <c r="K8840" s="29" t="str">
        <f>IF($B8840 &lt;&gt; "", IF(C8840="Oui",IF(H8840=1,IF(E8840=0,Résultat!G$8,IF(J8840="No",Résultat!$G$8,Résultat!$G$7)),IF(H8840=2,IF(E8840=0,Résultat!G$9,IF(J8840="No",Résultat!$G$9,Résultat!$G$7)),Résultat!$G$7)),IF(C8840 = "Totale", IF(H8840=1,IF(E8840=0,Résultat!G$8,IF(J8840="No",Résultat!$G$9,Résultat!$G$7)),IF(H8840=2,IF(E8840=0,Résultat!G$9,IF(J8840="No",Résultat!$G$9,Résultat!$G$7)),Résultat!$G$7)),Résultat!$G$7)), "")</f>
        <v/>
      </c>
    </row>
    <row r="8841" spans="1:11" ht="20.100000000000001" customHeight="1">
      <c r="A8841" s="26"/>
      <c r="B8841" s="27"/>
      <c r="C8841" s="11" t="str">
        <f>IF($B8841 &lt;&gt; "",VLOOKUP(MID(B8841,3,5),'Recyclabilité Prod Matx'!C:F,2,FALSE), "")</f>
        <v/>
      </c>
      <c r="D8841" s="11" t="str">
        <f>IF($B8841 &lt;&gt; "",VLOOKUP(MID(B8841,3,5),'Recyclabilité Prod Matx'!C:F,3,FALSE),"")</f>
        <v/>
      </c>
      <c r="E8841" s="11" t="str">
        <f>IF($B8841 &lt;&gt; "",VLOOKUP(MID(B8841,3,5),'Recyclabilité Prod Matx'!C:F,4,FALSE), "")</f>
        <v/>
      </c>
      <c r="F8841" s="12" t="str">
        <f>IF($B8841 &lt;&gt; "", IF(C8841="Totale","",IF(D8841 = 0, "", VLOOKUP(D8841,'Cond Compo'!A:B,2,FALSE))),"")</f>
        <v/>
      </c>
      <c r="G8841" s="28"/>
      <c r="H8841" s="11" t="str">
        <f xml:space="preserve"> IF(C8841="Totale",2,IF($G8841 &lt;&gt; "", IF(D8841 = "E",MATCH(G8841, 'Cond Compo'!D$16:D$18, 0), MATCH(G8841, 'Cond Compo'!C$16:C$19, 0)), ""))</f>
        <v/>
      </c>
      <c r="I8841" s="12" t="str">
        <f>IF($E8841 &lt;&gt; "", IF(E8841 = 0, "", VLOOKUP(E8841,'Cond Perturbation'!A:B,2,FALSE)),"")</f>
        <v/>
      </c>
      <c r="J8841" s="28"/>
      <c r="K8841" s="29" t="str">
        <f>IF($B8841 &lt;&gt; "", IF(C8841="Oui",IF(H8841=1,IF(E8841=0,Résultat!G$8,IF(J8841="No",Résultat!$G$8,Résultat!$G$7)),IF(H8841=2,IF(E8841=0,Résultat!G$9,IF(J8841="No",Résultat!$G$9,Résultat!$G$7)),Résultat!$G$7)),IF(C8841 = "Totale", IF(H8841=1,IF(E8841=0,Résultat!G$8,IF(J8841="No",Résultat!$G$9,Résultat!$G$7)),IF(H8841=2,IF(E8841=0,Résultat!G$9,IF(J8841="No",Résultat!$G$9,Résultat!$G$7)),Résultat!$G$7)),Résultat!$G$7)), "")</f>
        <v/>
      </c>
    </row>
    <row r="8842" spans="1:11" ht="20.100000000000001" customHeight="1">
      <c r="A8842" s="26"/>
      <c r="B8842" s="27"/>
      <c r="C8842" s="11" t="str">
        <f>IF($B8842 &lt;&gt; "",VLOOKUP(MID(B8842,3,5),'Recyclabilité Prod Matx'!C:F,2,FALSE), "")</f>
        <v/>
      </c>
      <c r="D8842" s="11" t="str">
        <f>IF($B8842 &lt;&gt; "",VLOOKUP(MID(B8842,3,5),'Recyclabilité Prod Matx'!C:F,3,FALSE),"")</f>
        <v/>
      </c>
      <c r="E8842" s="11" t="str">
        <f>IF($B8842 &lt;&gt; "",VLOOKUP(MID(B8842,3,5),'Recyclabilité Prod Matx'!C:F,4,FALSE), "")</f>
        <v/>
      </c>
      <c r="F8842" s="12" t="str">
        <f>IF($B8842 &lt;&gt; "", IF(C8842="Totale","",IF(D8842 = 0, "", VLOOKUP(D8842,'Cond Compo'!A:B,2,FALSE))),"")</f>
        <v/>
      </c>
      <c r="G8842" s="28"/>
      <c r="H8842" s="11" t="str">
        <f xml:space="preserve"> IF(C8842="Totale",2,IF($G8842 &lt;&gt; "", IF(D8842 = "E",MATCH(G8842, 'Cond Compo'!D$16:D$18, 0), MATCH(G8842, 'Cond Compo'!C$16:C$19, 0)), ""))</f>
        <v/>
      </c>
      <c r="I8842" s="12" t="str">
        <f>IF($E8842 &lt;&gt; "", IF(E8842 = 0, "", VLOOKUP(E8842,'Cond Perturbation'!A:B,2,FALSE)),"")</f>
        <v/>
      </c>
      <c r="J8842" s="28"/>
      <c r="K8842" s="29" t="str">
        <f>IF($B8842 &lt;&gt; "", IF(C8842="Oui",IF(H8842=1,IF(E8842=0,Résultat!G$8,IF(J8842="No",Résultat!$G$8,Résultat!$G$7)),IF(H8842=2,IF(E8842=0,Résultat!G$9,IF(J8842="No",Résultat!$G$9,Résultat!$G$7)),Résultat!$G$7)),IF(C8842 = "Totale", IF(H8842=1,IF(E8842=0,Résultat!G$8,IF(J8842="No",Résultat!$G$9,Résultat!$G$7)),IF(H8842=2,IF(E8842=0,Résultat!G$9,IF(J8842="No",Résultat!$G$9,Résultat!$G$7)),Résultat!$G$7)),Résultat!$G$7)), "")</f>
        <v/>
      </c>
    </row>
    <row r="8843" spans="1:11" ht="20.100000000000001" customHeight="1">
      <c r="A8843" s="26"/>
      <c r="B8843" s="27"/>
      <c r="C8843" s="11" t="str">
        <f>IF($B8843 &lt;&gt; "",VLOOKUP(MID(B8843,3,5),'Recyclabilité Prod Matx'!C:F,2,FALSE), "")</f>
        <v/>
      </c>
      <c r="D8843" s="11" t="str">
        <f>IF($B8843 &lt;&gt; "",VLOOKUP(MID(B8843,3,5),'Recyclabilité Prod Matx'!C:F,3,FALSE),"")</f>
        <v/>
      </c>
      <c r="E8843" s="11" t="str">
        <f>IF($B8843 &lt;&gt; "",VLOOKUP(MID(B8843,3,5),'Recyclabilité Prod Matx'!C:F,4,FALSE), "")</f>
        <v/>
      </c>
      <c r="F8843" s="12" t="str">
        <f>IF($B8843 &lt;&gt; "", IF(C8843="Totale","",IF(D8843 = 0, "", VLOOKUP(D8843,'Cond Compo'!A:B,2,FALSE))),"")</f>
        <v/>
      </c>
      <c r="G8843" s="28"/>
      <c r="H8843" s="11" t="str">
        <f xml:space="preserve"> IF(C8843="Totale",2,IF($G8843 &lt;&gt; "", IF(D8843 = "E",MATCH(G8843, 'Cond Compo'!D$16:D$18, 0), MATCH(G8843, 'Cond Compo'!C$16:C$19, 0)), ""))</f>
        <v/>
      </c>
      <c r="I8843" s="12" t="str">
        <f>IF($E8843 &lt;&gt; "", IF(E8843 = 0, "", VLOOKUP(E8843,'Cond Perturbation'!A:B,2,FALSE)),"")</f>
        <v/>
      </c>
      <c r="J8843" s="28"/>
      <c r="K8843" s="29" t="str">
        <f>IF($B8843 &lt;&gt; "", IF(C8843="Oui",IF(H8843=1,IF(E8843=0,Résultat!G$8,IF(J8843="No",Résultat!$G$8,Résultat!$G$7)),IF(H8843=2,IF(E8843=0,Résultat!G$9,IF(J8843="No",Résultat!$G$9,Résultat!$G$7)),Résultat!$G$7)),IF(C8843 = "Totale", IF(H8843=1,IF(E8843=0,Résultat!G$8,IF(J8843="No",Résultat!$G$9,Résultat!$G$7)),IF(H8843=2,IF(E8843=0,Résultat!G$9,IF(J8843="No",Résultat!$G$9,Résultat!$G$7)),Résultat!$G$7)),Résultat!$G$7)), "")</f>
        <v/>
      </c>
    </row>
    <row r="8844" spans="1:11" ht="20.100000000000001" customHeight="1">
      <c r="A8844" s="26"/>
      <c r="B8844" s="27"/>
      <c r="C8844" s="11" t="str">
        <f>IF($B8844 &lt;&gt; "",VLOOKUP(MID(B8844,3,5),'Recyclabilité Prod Matx'!C:F,2,FALSE), "")</f>
        <v/>
      </c>
      <c r="D8844" s="11" t="str">
        <f>IF($B8844 &lt;&gt; "",VLOOKUP(MID(B8844,3,5),'Recyclabilité Prod Matx'!C:F,3,FALSE),"")</f>
        <v/>
      </c>
      <c r="E8844" s="11" t="str">
        <f>IF($B8844 &lt;&gt; "",VLOOKUP(MID(B8844,3,5),'Recyclabilité Prod Matx'!C:F,4,FALSE), "")</f>
        <v/>
      </c>
      <c r="F8844" s="12" t="str">
        <f>IF($B8844 &lt;&gt; "", IF(C8844="Totale","",IF(D8844 = 0, "", VLOOKUP(D8844,'Cond Compo'!A:B,2,FALSE))),"")</f>
        <v/>
      </c>
      <c r="G8844" s="28"/>
      <c r="H8844" s="11" t="str">
        <f xml:space="preserve"> IF(C8844="Totale",2,IF($G8844 &lt;&gt; "", IF(D8844 = "E",MATCH(G8844, 'Cond Compo'!D$16:D$18, 0), MATCH(G8844, 'Cond Compo'!C$16:C$19, 0)), ""))</f>
        <v/>
      </c>
      <c r="I8844" s="12" t="str">
        <f>IF($E8844 &lt;&gt; "", IF(E8844 = 0, "", VLOOKUP(E8844,'Cond Perturbation'!A:B,2,FALSE)),"")</f>
        <v/>
      </c>
      <c r="J8844" s="28"/>
      <c r="K8844" s="29" t="str">
        <f>IF($B8844 &lt;&gt; "", IF(C8844="Oui",IF(H8844=1,IF(E8844=0,Résultat!G$8,IF(J8844="No",Résultat!$G$8,Résultat!$G$7)),IF(H8844=2,IF(E8844=0,Résultat!G$9,IF(J8844="No",Résultat!$G$9,Résultat!$G$7)),Résultat!$G$7)),IF(C8844 = "Totale", IF(H8844=1,IF(E8844=0,Résultat!G$8,IF(J8844="No",Résultat!$G$9,Résultat!$G$7)),IF(H8844=2,IF(E8844=0,Résultat!G$9,IF(J8844="No",Résultat!$G$9,Résultat!$G$7)),Résultat!$G$7)),Résultat!$G$7)), "")</f>
        <v/>
      </c>
    </row>
    <row r="8845" spans="1:11" ht="20.100000000000001" customHeight="1">
      <c r="A8845" s="26"/>
      <c r="B8845" s="27"/>
      <c r="C8845" s="11" t="str">
        <f>IF($B8845 &lt;&gt; "",VLOOKUP(MID(B8845,3,5),'Recyclabilité Prod Matx'!C:F,2,FALSE), "")</f>
        <v/>
      </c>
      <c r="D8845" s="11" t="str">
        <f>IF($B8845 &lt;&gt; "",VLOOKUP(MID(B8845,3,5),'Recyclabilité Prod Matx'!C:F,3,FALSE),"")</f>
        <v/>
      </c>
      <c r="E8845" s="11" t="str">
        <f>IF($B8845 &lt;&gt; "",VLOOKUP(MID(B8845,3,5),'Recyclabilité Prod Matx'!C:F,4,FALSE), "")</f>
        <v/>
      </c>
      <c r="F8845" s="12" t="str">
        <f>IF($B8845 &lt;&gt; "", IF(C8845="Totale","",IF(D8845 = 0, "", VLOOKUP(D8845,'Cond Compo'!A:B,2,FALSE))),"")</f>
        <v/>
      </c>
      <c r="G8845" s="28"/>
      <c r="H8845" s="11" t="str">
        <f xml:space="preserve"> IF(C8845="Totale",2,IF($G8845 &lt;&gt; "", IF(D8845 = "E",MATCH(G8845, 'Cond Compo'!D$16:D$18, 0), MATCH(G8845, 'Cond Compo'!C$16:C$19, 0)), ""))</f>
        <v/>
      </c>
      <c r="I8845" s="12" t="str">
        <f>IF($E8845 &lt;&gt; "", IF(E8845 = 0, "", VLOOKUP(E8845,'Cond Perturbation'!A:B,2,FALSE)),"")</f>
        <v/>
      </c>
      <c r="J8845" s="28"/>
      <c r="K8845" s="29" t="str">
        <f>IF($B8845 &lt;&gt; "", IF(C8845="Oui",IF(H8845=1,IF(E8845=0,Résultat!G$8,IF(J8845="No",Résultat!$G$8,Résultat!$G$7)),IF(H8845=2,IF(E8845=0,Résultat!G$9,IF(J8845="No",Résultat!$G$9,Résultat!$G$7)),Résultat!$G$7)),IF(C8845 = "Totale", IF(H8845=1,IF(E8845=0,Résultat!G$8,IF(J8845="No",Résultat!$G$9,Résultat!$G$7)),IF(H8845=2,IF(E8845=0,Résultat!G$9,IF(J8845="No",Résultat!$G$9,Résultat!$G$7)),Résultat!$G$7)),Résultat!$G$7)), "")</f>
        <v/>
      </c>
    </row>
    <row r="8846" spans="1:11" ht="20.100000000000001" customHeight="1">
      <c r="A8846" s="26"/>
      <c r="B8846" s="27"/>
      <c r="C8846" s="11" t="str">
        <f>IF($B8846 &lt;&gt; "",VLOOKUP(MID(B8846,3,5),'Recyclabilité Prod Matx'!C:F,2,FALSE), "")</f>
        <v/>
      </c>
      <c r="D8846" s="11" t="str">
        <f>IF($B8846 &lt;&gt; "",VLOOKUP(MID(B8846,3,5),'Recyclabilité Prod Matx'!C:F,3,FALSE),"")</f>
        <v/>
      </c>
      <c r="E8846" s="11" t="str">
        <f>IF($B8846 &lt;&gt; "",VLOOKUP(MID(B8846,3,5),'Recyclabilité Prod Matx'!C:F,4,FALSE), "")</f>
        <v/>
      </c>
      <c r="F8846" s="12" t="str">
        <f>IF($B8846 &lt;&gt; "", IF(C8846="Totale","",IF(D8846 = 0, "", VLOOKUP(D8846,'Cond Compo'!A:B,2,FALSE))),"")</f>
        <v/>
      </c>
      <c r="G8846" s="28"/>
      <c r="H8846" s="11" t="str">
        <f xml:space="preserve"> IF(C8846="Totale",2,IF($G8846 &lt;&gt; "", IF(D8846 = "E",MATCH(G8846, 'Cond Compo'!D$16:D$18, 0), MATCH(G8846, 'Cond Compo'!C$16:C$19, 0)), ""))</f>
        <v/>
      </c>
      <c r="I8846" s="12" t="str">
        <f>IF($E8846 &lt;&gt; "", IF(E8846 = 0, "", VLOOKUP(E8846,'Cond Perturbation'!A:B,2,FALSE)),"")</f>
        <v/>
      </c>
      <c r="J8846" s="28"/>
      <c r="K8846" s="29" t="str">
        <f>IF($B8846 &lt;&gt; "", IF(C8846="Oui",IF(H8846=1,IF(E8846=0,Résultat!G$8,IF(J8846="No",Résultat!$G$8,Résultat!$G$7)),IF(H8846=2,IF(E8846=0,Résultat!G$9,IF(J8846="No",Résultat!$G$9,Résultat!$G$7)),Résultat!$G$7)),IF(C8846 = "Totale", IF(H8846=1,IF(E8846=0,Résultat!G$8,IF(J8846="No",Résultat!$G$9,Résultat!$G$7)),IF(H8846=2,IF(E8846=0,Résultat!G$9,IF(J8846="No",Résultat!$G$9,Résultat!$G$7)),Résultat!$G$7)),Résultat!$G$7)), "")</f>
        <v/>
      </c>
    </row>
    <row r="8847" spans="1:11" ht="20.100000000000001" customHeight="1">
      <c r="A8847" s="26"/>
      <c r="B8847" s="27"/>
      <c r="C8847" s="11" t="str">
        <f>IF($B8847 &lt;&gt; "",VLOOKUP(MID(B8847,3,5),'Recyclabilité Prod Matx'!C:F,2,FALSE), "")</f>
        <v/>
      </c>
      <c r="D8847" s="11" t="str">
        <f>IF($B8847 &lt;&gt; "",VLOOKUP(MID(B8847,3,5),'Recyclabilité Prod Matx'!C:F,3,FALSE),"")</f>
        <v/>
      </c>
      <c r="E8847" s="11" t="str">
        <f>IF($B8847 &lt;&gt; "",VLOOKUP(MID(B8847,3,5),'Recyclabilité Prod Matx'!C:F,4,FALSE), "")</f>
        <v/>
      </c>
      <c r="F8847" s="12" t="str">
        <f>IF($B8847 &lt;&gt; "", IF(C8847="Totale","",IF(D8847 = 0, "", VLOOKUP(D8847,'Cond Compo'!A:B,2,FALSE))),"")</f>
        <v/>
      </c>
      <c r="G8847" s="28"/>
      <c r="H8847" s="11" t="str">
        <f xml:space="preserve"> IF(C8847="Totale",2,IF($G8847 &lt;&gt; "", IF(D8847 = "E",MATCH(G8847, 'Cond Compo'!D$16:D$18, 0), MATCH(G8847, 'Cond Compo'!C$16:C$19, 0)), ""))</f>
        <v/>
      </c>
      <c r="I8847" s="12" t="str">
        <f>IF($E8847 &lt;&gt; "", IF(E8847 = 0, "", VLOOKUP(E8847,'Cond Perturbation'!A:B,2,FALSE)),"")</f>
        <v/>
      </c>
      <c r="J8847" s="28"/>
      <c r="K8847" s="29" t="str">
        <f>IF($B8847 &lt;&gt; "", IF(C8847="Oui",IF(H8847=1,IF(E8847=0,Résultat!G$8,IF(J8847="No",Résultat!$G$8,Résultat!$G$7)),IF(H8847=2,IF(E8847=0,Résultat!G$9,IF(J8847="No",Résultat!$G$9,Résultat!$G$7)),Résultat!$G$7)),IF(C8847 = "Totale", IF(H8847=1,IF(E8847=0,Résultat!G$8,IF(J8847="No",Résultat!$G$9,Résultat!$G$7)),IF(H8847=2,IF(E8847=0,Résultat!G$9,IF(J8847="No",Résultat!$G$9,Résultat!$G$7)),Résultat!$G$7)),Résultat!$G$7)), "")</f>
        <v/>
      </c>
    </row>
    <row r="8848" spans="1:11" ht="20.100000000000001" customHeight="1">
      <c r="A8848" s="26"/>
      <c r="B8848" s="27"/>
      <c r="C8848" s="11" t="str">
        <f>IF($B8848 &lt;&gt; "",VLOOKUP(MID(B8848,3,5),'Recyclabilité Prod Matx'!C:F,2,FALSE), "")</f>
        <v/>
      </c>
      <c r="D8848" s="11" t="str">
        <f>IF($B8848 &lt;&gt; "",VLOOKUP(MID(B8848,3,5),'Recyclabilité Prod Matx'!C:F,3,FALSE),"")</f>
        <v/>
      </c>
      <c r="E8848" s="11" t="str">
        <f>IF($B8848 &lt;&gt; "",VLOOKUP(MID(B8848,3,5),'Recyclabilité Prod Matx'!C:F,4,FALSE), "")</f>
        <v/>
      </c>
      <c r="F8848" s="12" t="str">
        <f>IF($B8848 &lt;&gt; "", IF(C8848="Totale","",IF(D8848 = 0, "", VLOOKUP(D8848,'Cond Compo'!A:B,2,FALSE))),"")</f>
        <v/>
      </c>
      <c r="G8848" s="28"/>
      <c r="H8848" s="11" t="str">
        <f xml:space="preserve"> IF(C8848="Totale",2,IF($G8848 &lt;&gt; "", IF(D8848 = "E",MATCH(G8848, 'Cond Compo'!D$16:D$18, 0), MATCH(G8848, 'Cond Compo'!C$16:C$19, 0)), ""))</f>
        <v/>
      </c>
      <c r="I8848" s="12" t="str">
        <f>IF($E8848 &lt;&gt; "", IF(E8848 = 0, "", VLOOKUP(E8848,'Cond Perturbation'!A:B,2,FALSE)),"")</f>
        <v/>
      </c>
      <c r="J8848" s="28"/>
      <c r="K8848" s="29" t="str">
        <f>IF($B8848 &lt;&gt; "", IF(C8848="Oui",IF(H8848=1,IF(E8848=0,Résultat!G$8,IF(J8848="No",Résultat!$G$8,Résultat!$G$7)),IF(H8848=2,IF(E8848=0,Résultat!G$9,IF(J8848="No",Résultat!$G$9,Résultat!$G$7)),Résultat!$G$7)),IF(C8848 = "Totale", IF(H8848=1,IF(E8848=0,Résultat!G$8,IF(J8848="No",Résultat!$G$9,Résultat!$G$7)),IF(H8848=2,IF(E8848=0,Résultat!G$9,IF(J8848="No",Résultat!$G$9,Résultat!$G$7)),Résultat!$G$7)),Résultat!$G$7)), "")</f>
        <v/>
      </c>
    </row>
    <row r="8849" spans="1:11" ht="20.100000000000001" customHeight="1">
      <c r="A8849" s="26"/>
      <c r="B8849" s="27"/>
      <c r="C8849" s="11" t="str">
        <f>IF($B8849 &lt;&gt; "",VLOOKUP(MID(B8849,3,5),'Recyclabilité Prod Matx'!C:F,2,FALSE), "")</f>
        <v/>
      </c>
      <c r="D8849" s="11" t="str">
        <f>IF($B8849 &lt;&gt; "",VLOOKUP(MID(B8849,3,5),'Recyclabilité Prod Matx'!C:F,3,FALSE),"")</f>
        <v/>
      </c>
      <c r="E8849" s="11" t="str">
        <f>IF($B8849 &lt;&gt; "",VLOOKUP(MID(B8849,3,5),'Recyclabilité Prod Matx'!C:F,4,FALSE), "")</f>
        <v/>
      </c>
      <c r="F8849" s="12" t="str">
        <f>IF($B8849 &lt;&gt; "", IF(C8849="Totale","",IF(D8849 = 0, "", VLOOKUP(D8849,'Cond Compo'!A:B,2,FALSE))),"")</f>
        <v/>
      </c>
      <c r="G8849" s="28"/>
      <c r="H8849" s="11" t="str">
        <f xml:space="preserve"> IF(C8849="Totale",2,IF($G8849 &lt;&gt; "", IF(D8849 = "E",MATCH(G8849, 'Cond Compo'!D$16:D$18, 0), MATCH(G8849, 'Cond Compo'!C$16:C$19, 0)), ""))</f>
        <v/>
      </c>
      <c r="I8849" s="12" t="str">
        <f>IF($E8849 &lt;&gt; "", IF(E8849 = 0, "", VLOOKUP(E8849,'Cond Perturbation'!A:B,2,FALSE)),"")</f>
        <v/>
      </c>
      <c r="J8849" s="28"/>
      <c r="K8849" s="29" t="str">
        <f>IF($B8849 &lt;&gt; "", IF(C8849="Oui",IF(H8849=1,IF(E8849=0,Résultat!G$8,IF(J8849="No",Résultat!$G$8,Résultat!$G$7)),IF(H8849=2,IF(E8849=0,Résultat!G$9,IF(J8849="No",Résultat!$G$9,Résultat!$G$7)),Résultat!$G$7)),IF(C8849 = "Totale", IF(H8849=1,IF(E8849=0,Résultat!G$8,IF(J8849="No",Résultat!$G$9,Résultat!$G$7)),IF(H8849=2,IF(E8849=0,Résultat!G$9,IF(J8849="No",Résultat!$G$9,Résultat!$G$7)),Résultat!$G$7)),Résultat!$G$7)), "")</f>
        <v/>
      </c>
    </row>
    <row r="8850" spans="1:11" ht="20.100000000000001" customHeight="1">
      <c r="A8850" s="26"/>
      <c r="B8850" s="27"/>
      <c r="C8850" s="11" t="str">
        <f>IF($B8850 &lt;&gt; "",VLOOKUP(MID(B8850,3,5),'Recyclabilité Prod Matx'!C:F,2,FALSE), "")</f>
        <v/>
      </c>
      <c r="D8850" s="11" t="str">
        <f>IF($B8850 &lt;&gt; "",VLOOKUP(MID(B8850,3,5),'Recyclabilité Prod Matx'!C:F,3,FALSE),"")</f>
        <v/>
      </c>
      <c r="E8850" s="11" t="str">
        <f>IF($B8850 &lt;&gt; "",VLOOKUP(MID(B8850,3,5),'Recyclabilité Prod Matx'!C:F,4,FALSE), "")</f>
        <v/>
      </c>
      <c r="F8850" s="12" t="str">
        <f>IF($B8850 &lt;&gt; "", IF(C8850="Totale","",IF(D8850 = 0, "", VLOOKUP(D8850,'Cond Compo'!A:B,2,FALSE))),"")</f>
        <v/>
      </c>
      <c r="G8850" s="28"/>
      <c r="H8850" s="11" t="str">
        <f xml:space="preserve"> IF(C8850="Totale",2,IF($G8850 &lt;&gt; "", IF(D8850 = "E",MATCH(G8850, 'Cond Compo'!D$16:D$18, 0), MATCH(G8850, 'Cond Compo'!C$16:C$19, 0)), ""))</f>
        <v/>
      </c>
      <c r="I8850" s="12" t="str">
        <f>IF($E8850 &lt;&gt; "", IF(E8850 = 0, "", VLOOKUP(E8850,'Cond Perturbation'!A:B,2,FALSE)),"")</f>
        <v/>
      </c>
      <c r="J8850" s="28"/>
      <c r="K8850" s="29" t="str">
        <f>IF($B8850 &lt;&gt; "", IF(C8850="Oui",IF(H8850=1,IF(E8850=0,Résultat!G$8,IF(J8850="No",Résultat!$G$8,Résultat!$G$7)),IF(H8850=2,IF(E8850=0,Résultat!G$9,IF(J8850="No",Résultat!$G$9,Résultat!$G$7)),Résultat!$G$7)),IF(C8850 = "Totale", IF(H8850=1,IF(E8850=0,Résultat!G$8,IF(J8850="No",Résultat!$G$9,Résultat!$G$7)),IF(H8850=2,IF(E8850=0,Résultat!G$9,IF(J8850="No",Résultat!$G$9,Résultat!$G$7)),Résultat!$G$7)),Résultat!$G$7)), "")</f>
        <v/>
      </c>
    </row>
    <row r="8851" spans="1:11" ht="20.100000000000001" customHeight="1">
      <c r="A8851" s="26"/>
      <c r="B8851" s="27"/>
      <c r="C8851" s="11" t="str">
        <f>IF($B8851 &lt;&gt; "",VLOOKUP(MID(B8851,3,5),'Recyclabilité Prod Matx'!C:F,2,FALSE), "")</f>
        <v/>
      </c>
      <c r="D8851" s="11" t="str">
        <f>IF($B8851 &lt;&gt; "",VLOOKUP(MID(B8851,3,5),'Recyclabilité Prod Matx'!C:F,3,FALSE),"")</f>
        <v/>
      </c>
      <c r="E8851" s="11" t="str">
        <f>IF($B8851 &lt;&gt; "",VLOOKUP(MID(B8851,3,5),'Recyclabilité Prod Matx'!C:F,4,FALSE), "")</f>
        <v/>
      </c>
      <c r="F8851" s="12" t="str">
        <f>IF($B8851 &lt;&gt; "", IF(C8851="Totale","",IF(D8851 = 0, "", VLOOKUP(D8851,'Cond Compo'!A:B,2,FALSE))),"")</f>
        <v/>
      </c>
      <c r="G8851" s="28"/>
      <c r="H8851" s="11" t="str">
        <f xml:space="preserve"> IF(C8851="Totale",2,IF($G8851 &lt;&gt; "", IF(D8851 = "E",MATCH(G8851, 'Cond Compo'!D$16:D$18, 0), MATCH(G8851, 'Cond Compo'!C$16:C$19, 0)), ""))</f>
        <v/>
      </c>
      <c r="I8851" s="12" t="str">
        <f>IF($E8851 &lt;&gt; "", IF(E8851 = 0, "", VLOOKUP(E8851,'Cond Perturbation'!A:B,2,FALSE)),"")</f>
        <v/>
      </c>
      <c r="J8851" s="28"/>
      <c r="K8851" s="29" t="str">
        <f>IF($B8851 &lt;&gt; "", IF(C8851="Oui",IF(H8851=1,IF(E8851=0,Résultat!G$8,IF(J8851="No",Résultat!$G$8,Résultat!$G$7)),IF(H8851=2,IF(E8851=0,Résultat!G$9,IF(J8851="No",Résultat!$G$9,Résultat!$G$7)),Résultat!$G$7)),IF(C8851 = "Totale", IF(H8851=1,IF(E8851=0,Résultat!G$8,IF(J8851="No",Résultat!$G$9,Résultat!$G$7)),IF(H8851=2,IF(E8851=0,Résultat!G$9,IF(J8851="No",Résultat!$G$9,Résultat!$G$7)),Résultat!$G$7)),Résultat!$G$7)), "")</f>
        <v/>
      </c>
    </row>
    <row r="8852" spans="1:11" ht="20.100000000000001" customHeight="1">
      <c r="A8852" s="26"/>
      <c r="B8852" s="27"/>
      <c r="C8852" s="11" t="str">
        <f>IF($B8852 &lt;&gt; "",VLOOKUP(MID(B8852,3,5),'Recyclabilité Prod Matx'!C:F,2,FALSE), "")</f>
        <v/>
      </c>
      <c r="D8852" s="11" t="str">
        <f>IF($B8852 &lt;&gt; "",VLOOKUP(MID(B8852,3,5),'Recyclabilité Prod Matx'!C:F,3,FALSE),"")</f>
        <v/>
      </c>
      <c r="E8852" s="11" t="str">
        <f>IF($B8852 &lt;&gt; "",VLOOKUP(MID(B8852,3,5),'Recyclabilité Prod Matx'!C:F,4,FALSE), "")</f>
        <v/>
      </c>
      <c r="F8852" s="12" t="str">
        <f>IF($B8852 &lt;&gt; "", IF(C8852="Totale","",IF(D8852 = 0, "", VLOOKUP(D8852,'Cond Compo'!A:B,2,FALSE))),"")</f>
        <v/>
      </c>
      <c r="G8852" s="28"/>
      <c r="H8852" s="11" t="str">
        <f xml:space="preserve"> IF(C8852="Totale",2,IF($G8852 &lt;&gt; "", IF(D8852 = "E",MATCH(G8852, 'Cond Compo'!D$16:D$18, 0), MATCH(G8852, 'Cond Compo'!C$16:C$19, 0)), ""))</f>
        <v/>
      </c>
      <c r="I8852" s="12" t="str">
        <f>IF($E8852 &lt;&gt; "", IF(E8852 = 0, "", VLOOKUP(E8852,'Cond Perturbation'!A:B,2,FALSE)),"")</f>
        <v/>
      </c>
      <c r="J8852" s="28"/>
      <c r="K8852" s="29" t="str">
        <f>IF($B8852 &lt;&gt; "", IF(C8852="Oui",IF(H8852=1,IF(E8852=0,Résultat!G$8,IF(J8852="No",Résultat!$G$8,Résultat!$G$7)),IF(H8852=2,IF(E8852=0,Résultat!G$9,IF(J8852="No",Résultat!$G$9,Résultat!$G$7)),Résultat!$G$7)),IF(C8852 = "Totale", IF(H8852=1,IF(E8852=0,Résultat!G$8,IF(J8852="No",Résultat!$G$9,Résultat!$G$7)),IF(H8852=2,IF(E8852=0,Résultat!G$9,IF(J8852="No",Résultat!$G$9,Résultat!$G$7)),Résultat!$G$7)),Résultat!$G$7)), "")</f>
        <v/>
      </c>
    </row>
    <row r="8853" spans="1:11" ht="20.100000000000001" customHeight="1">
      <c r="A8853" s="26"/>
      <c r="B8853" s="27"/>
      <c r="C8853" s="11" t="str">
        <f>IF($B8853 &lt;&gt; "",VLOOKUP(MID(B8853,3,5),'Recyclabilité Prod Matx'!C:F,2,FALSE), "")</f>
        <v/>
      </c>
      <c r="D8853" s="11" t="str">
        <f>IF($B8853 &lt;&gt; "",VLOOKUP(MID(B8853,3,5),'Recyclabilité Prod Matx'!C:F,3,FALSE),"")</f>
        <v/>
      </c>
      <c r="E8853" s="11" t="str">
        <f>IF($B8853 &lt;&gt; "",VLOOKUP(MID(B8853,3,5),'Recyclabilité Prod Matx'!C:F,4,FALSE), "")</f>
        <v/>
      </c>
      <c r="F8853" s="12" t="str">
        <f>IF($B8853 &lt;&gt; "", IF(C8853="Totale","",IF(D8853 = 0, "", VLOOKUP(D8853,'Cond Compo'!A:B,2,FALSE))),"")</f>
        <v/>
      </c>
      <c r="G8853" s="28"/>
      <c r="H8853" s="11" t="str">
        <f xml:space="preserve"> IF(C8853="Totale",2,IF($G8853 &lt;&gt; "", IF(D8853 = "E",MATCH(G8853, 'Cond Compo'!D$16:D$18, 0), MATCH(G8853, 'Cond Compo'!C$16:C$19, 0)), ""))</f>
        <v/>
      </c>
      <c r="I8853" s="12" t="str">
        <f>IF($E8853 &lt;&gt; "", IF(E8853 = 0, "", VLOOKUP(E8853,'Cond Perturbation'!A:B,2,FALSE)),"")</f>
        <v/>
      </c>
      <c r="J8853" s="28"/>
      <c r="K8853" s="29" t="str">
        <f>IF($B8853 &lt;&gt; "", IF(C8853="Oui",IF(H8853=1,IF(E8853=0,Résultat!G$8,IF(J8853="No",Résultat!$G$8,Résultat!$G$7)),IF(H8853=2,IF(E8853=0,Résultat!G$9,IF(J8853="No",Résultat!$G$9,Résultat!$G$7)),Résultat!$G$7)),IF(C8853 = "Totale", IF(H8853=1,IF(E8853=0,Résultat!G$8,IF(J8853="No",Résultat!$G$9,Résultat!$G$7)),IF(H8853=2,IF(E8853=0,Résultat!G$9,IF(J8853="No",Résultat!$G$9,Résultat!$G$7)),Résultat!$G$7)),Résultat!$G$7)), "")</f>
        <v/>
      </c>
    </row>
    <row r="8854" spans="1:11" ht="20.100000000000001" customHeight="1">
      <c r="A8854" s="26"/>
      <c r="B8854" s="27"/>
      <c r="C8854" s="11" t="str">
        <f>IF($B8854 &lt;&gt; "",VLOOKUP(MID(B8854,3,5),'Recyclabilité Prod Matx'!C:F,2,FALSE), "")</f>
        <v/>
      </c>
      <c r="D8854" s="11" t="str">
        <f>IF($B8854 &lt;&gt; "",VLOOKUP(MID(B8854,3,5),'Recyclabilité Prod Matx'!C:F,3,FALSE),"")</f>
        <v/>
      </c>
      <c r="E8854" s="11" t="str">
        <f>IF($B8854 &lt;&gt; "",VLOOKUP(MID(B8854,3,5),'Recyclabilité Prod Matx'!C:F,4,FALSE), "")</f>
        <v/>
      </c>
      <c r="F8854" s="12" t="str">
        <f>IF($B8854 &lt;&gt; "", IF(C8854="Totale","",IF(D8854 = 0, "", VLOOKUP(D8854,'Cond Compo'!A:B,2,FALSE))),"")</f>
        <v/>
      </c>
      <c r="G8854" s="28"/>
      <c r="H8854" s="11" t="str">
        <f xml:space="preserve"> IF(C8854="Totale",2,IF($G8854 &lt;&gt; "", IF(D8854 = "E",MATCH(G8854, 'Cond Compo'!D$16:D$18, 0), MATCH(G8854, 'Cond Compo'!C$16:C$19, 0)), ""))</f>
        <v/>
      </c>
      <c r="I8854" s="12" t="str">
        <f>IF($E8854 &lt;&gt; "", IF(E8854 = 0, "", VLOOKUP(E8854,'Cond Perturbation'!A:B,2,FALSE)),"")</f>
        <v/>
      </c>
      <c r="J8854" s="28"/>
      <c r="K8854" s="29" t="str">
        <f>IF($B8854 &lt;&gt; "", IF(C8854="Oui",IF(H8854=1,IF(E8854=0,Résultat!G$8,IF(J8854="No",Résultat!$G$8,Résultat!$G$7)),IF(H8854=2,IF(E8854=0,Résultat!G$9,IF(J8854="No",Résultat!$G$9,Résultat!$G$7)),Résultat!$G$7)),IF(C8854 = "Totale", IF(H8854=1,IF(E8854=0,Résultat!G$8,IF(J8854="No",Résultat!$G$9,Résultat!$G$7)),IF(H8854=2,IF(E8854=0,Résultat!G$9,IF(J8854="No",Résultat!$G$9,Résultat!$G$7)),Résultat!$G$7)),Résultat!$G$7)), "")</f>
        <v/>
      </c>
    </row>
    <row r="8855" spans="1:11" ht="20.100000000000001" customHeight="1">
      <c r="A8855" s="26"/>
      <c r="B8855" s="27"/>
      <c r="C8855" s="11" t="str">
        <f>IF($B8855 &lt;&gt; "",VLOOKUP(MID(B8855,3,5),'Recyclabilité Prod Matx'!C:F,2,FALSE), "")</f>
        <v/>
      </c>
      <c r="D8855" s="11" t="str">
        <f>IF($B8855 &lt;&gt; "",VLOOKUP(MID(B8855,3,5),'Recyclabilité Prod Matx'!C:F,3,FALSE),"")</f>
        <v/>
      </c>
      <c r="E8855" s="11" t="str">
        <f>IF($B8855 &lt;&gt; "",VLOOKUP(MID(B8855,3,5),'Recyclabilité Prod Matx'!C:F,4,FALSE), "")</f>
        <v/>
      </c>
      <c r="F8855" s="12" t="str">
        <f>IF($B8855 &lt;&gt; "", IF(C8855="Totale","",IF(D8855 = 0, "", VLOOKUP(D8855,'Cond Compo'!A:B,2,FALSE))),"")</f>
        <v/>
      </c>
      <c r="G8855" s="28"/>
      <c r="H8855" s="11" t="str">
        <f xml:space="preserve"> IF(C8855="Totale",2,IF($G8855 &lt;&gt; "", IF(D8855 = "E",MATCH(G8855, 'Cond Compo'!D$16:D$18, 0), MATCH(G8855, 'Cond Compo'!C$16:C$19, 0)), ""))</f>
        <v/>
      </c>
      <c r="I8855" s="12" t="str">
        <f>IF($E8855 &lt;&gt; "", IF(E8855 = 0, "", VLOOKUP(E8855,'Cond Perturbation'!A:B,2,FALSE)),"")</f>
        <v/>
      </c>
      <c r="J8855" s="28"/>
      <c r="K8855" s="29" t="str">
        <f>IF($B8855 &lt;&gt; "", IF(C8855="Oui",IF(H8855=1,IF(E8855=0,Résultat!G$8,IF(J8855="No",Résultat!$G$8,Résultat!$G$7)),IF(H8855=2,IF(E8855=0,Résultat!G$9,IF(J8855="No",Résultat!$G$9,Résultat!$G$7)),Résultat!$G$7)),IF(C8855 = "Totale", IF(H8855=1,IF(E8855=0,Résultat!G$8,IF(J8855="No",Résultat!$G$9,Résultat!$G$7)),IF(H8855=2,IF(E8855=0,Résultat!G$9,IF(J8855="No",Résultat!$G$9,Résultat!$G$7)),Résultat!$G$7)),Résultat!$G$7)), "")</f>
        <v/>
      </c>
    </row>
    <row r="8856" spans="1:11" ht="20.100000000000001" customHeight="1">
      <c r="A8856" s="26"/>
      <c r="B8856" s="27"/>
      <c r="C8856" s="11" t="str">
        <f>IF($B8856 &lt;&gt; "",VLOOKUP(MID(B8856,3,5),'Recyclabilité Prod Matx'!C:F,2,FALSE), "")</f>
        <v/>
      </c>
      <c r="D8856" s="11" t="str">
        <f>IF($B8856 &lt;&gt; "",VLOOKUP(MID(B8856,3,5),'Recyclabilité Prod Matx'!C:F,3,FALSE),"")</f>
        <v/>
      </c>
      <c r="E8856" s="11" t="str">
        <f>IF($B8856 &lt;&gt; "",VLOOKUP(MID(B8856,3,5),'Recyclabilité Prod Matx'!C:F,4,FALSE), "")</f>
        <v/>
      </c>
      <c r="F8856" s="12" t="str">
        <f>IF($B8856 &lt;&gt; "", IF(C8856="Totale","",IF(D8856 = 0, "", VLOOKUP(D8856,'Cond Compo'!A:B,2,FALSE))),"")</f>
        <v/>
      </c>
      <c r="G8856" s="28"/>
      <c r="H8856" s="11" t="str">
        <f xml:space="preserve"> IF(C8856="Totale",2,IF($G8856 &lt;&gt; "", IF(D8856 = "E",MATCH(G8856, 'Cond Compo'!D$16:D$18, 0), MATCH(G8856, 'Cond Compo'!C$16:C$19, 0)), ""))</f>
        <v/>
      </c>
      <c r="I8856" s="12" t="str">
        <f>IF($E8856 &lt;&gt; "", IF(E8856 = 0, "", VLOOKUP(E8856,'Cond Perturbation'!A:B,2,FALSE)),"")</f>
        <v/>
      </c>
      <c r="J8856" s="28"/>
      <c r="K8856" s="29" t="str">
        <f>IF($B8856 &lt;&gt; "", IF(C8856="Oui",IF(H8856=1,IF(E8856=0,Résultat!G$8,IF(J8856="No",Résultat!$G$8,Résultat!$G$7)),IF(H8856=2,IF(E8856=0,Résultat!G$9,IF(J8856="No",Résultat!$G$9,Résultat!$G$7)),Résultat!$G$7)),IF(C8856 = "Totale", IF(H8856=1,IF(E8856=0,Résultat!G$8,IF(J8856="No",Résultat!$G$9,Résultat!$G$7)),IF(H8856=2,IF(E8856=0,Résultat!G$9,IF(J8856="No",Résultat!$G$9,Résultat!$G$7)),Résultat!$G$7)),Résultat!$G$7)), "")</f>
        <v/>
      </c>
    </row>
    <row r="8857" spans="1:11" ht="20.100000000000001" customHeight="1">
      <c r="A8857" s="26"/>
      <c r="B8857" s="27"/>
      <c r="C8857" s="11" t="str">
        <f>IF($B8857 &lt;&gt; "",VLOOKUP(MID(B8857,3,5),'Recyclabilité Prod Matx'!C:F,2,FALSE), "")</f>
        <v/>
      </c>
      <c r="D8857" s="11" t="str">
        <f>IF($B8857 &lt;&gt; "",VLOOKUP(MID(B8857,3,5),'Recyclabilité Prod Matx'!C:F,3,FALSE),"")</f>
        <v/>
      </c>
      <c r="E8857" s="11" t="str">
        <f>IF($B8857 &lt;&gt; "",VLOOKUP(MID(B8857,3,5),'Recyclabilité Prod Matx'!C:F,4,FALSE), "")</f>
        <v/>
      </c>
      <c r="F8857" s="12" t="str">
        <f>IF($B8857 &lt;&gt; "", IF(C8857="Totale","",IF(D8857 = 0, "", VLOOKUP(D8857,'Cond Compo'!A:B,2,FALSE))),"")</f>
        <v/>
      </c>
      <c r="G8857" s="28"/>
      <c r="H8857" s="11" t="str">
        <f xml:space="preserve"> IF(C8857="Totale",2,IF($G8857 &lt;&gt; "", IF(D8857 = "E",MATCH(G8857, 'Cond Compo'!D$16:D$18, 0), MATCH(G8857, 'Cond Compo'!C$16:C$19, 0)), ""))</f>
        <v/>
      </c>
      <c r="I8857" s="12" t="str">
        <f>IF($E8857 &lt;&gt; "", IF(E8857 = 0, "", VLOOKUP(E8857,'Cond Perturbation'!A:B,2,FALSE)),"")</f>
        <v/>
      </c>
      <c r="J8857" s="28"/>
      <c r="K8857" s="29" t="str">
        <f>IF($B8857 &lt;&gt; "", IF(C8857="Oui",IF(H8857=1,IF(E8857=0,Résultat!G$8,IF(J8857="No",Résultat!$G$8,Résultat!$G$7)),IF(H8857=2,IF(E8857=0,Résultat!G$9,IF(J8857="No",Résultat!$G$9,Résultat!$G$7)),Résultat!$G$7)),IF(C8857 = "Totale", IF(H8857=1,IF(E8857=0,Résultat!G$8,IF(J8857="No",Résultat!$G$9,Résultat!$G$7)),IF(H8857=2,IF(E8857=0,Résultat!G$9,IF(J8857="No",Résultat!$G$9,Résultat!$G$7)),Résultat!$G$7)),Résultat!$G$7)), "")</f>
        <v/>
      </c>
    </row>
    <row r="8858" spans="1:11" ht="20.100000000000001" customHeight="1">
      <c r="A8858" s="26"/>
      <c r="B8858" s="27"/>
      <c r="C8858" s="11" t="str">
        <f>IF($B8858 &lt;&gt; "",VLOOKUP(MID(B8858,3,5),'Recyclabilité Prod Matx'!C:F,2,FALSE), "")</f>
        <v/>
      </c>
      <c r="D8858" s="11" t="str">
        <f>IF($B8858 &lt;&gt; "",VLOOKUP(MID(B8858,3,5),'Recyclabilité Prod Matx'!C:F,3,FALSE),"")</f>
        <v/>
      </c>
      <c r="E8858" s="11" t="str">
        <f>IF($B8858 &lt;&gt; "",VLOOKUP(MID(B8858,3,5),'Recyclabilité Prod Matx'!C:F,4,FALSE), "")</f>
        <v/>
      </c>
      <c r="F8858" s="12" t="str">
        <f>IF($B8858 &lt;&gt; "", IF(C8858="Totale","",IF(D8858 = 0, "", VLOOKUP(D8858,'Cond Compo'!A:B,2,FALSE))),"")</f>
        <v/>
      </c>
      <c r="G8858" s="28"/>
      <c r="H8858" s="11" t="str">
        <f xml:space="preserve"> IF(C8858="Totale",2,IF($G8858 &lt;&gt; "", IF(D8858 = "E",MATCH(G8858, 'Cond Compo'!D$16:D$18, 0), MATCH(G8858, 'Cond Compo'!C$16:C$19, 0)), ""))</f>
        <v/>
      </c>
      <c r="I8858" s="12" t="str">
        <f>IF($E8858 &lt;&gt; "", IF(E8858 = 0, "", VLOOKUP(E8858,'Cond Perturbation'!A:B,2,FALSE)),"")</f>
        <v/>
      </c>
      <c r="J8858" s="28"/>
      <c r="K8858" s="29" t="str">
        <f>IF($B8858 &lt;&gt; "", IF(C8858="Oui",IF(H8858=1,IF(E8858=0,Résultat!G$8,IF(J8858="No",Résultat!$G$8,Résultat!$G$7)),IF(H8858=2,IF(E8858=0,Résultat!G$9,IF(J8858="No",Résultat!$G$9,Résultat!$G$7)),Résultat!$G$7)),IF(C8858 = "Totale", IF(H8858=1,IF(E8858=0,Résultat!G$8,IF(J8858="No",Résultat!$G$9,Résultat!$G$7)),IF(H8858=2,IF(E8858=0,Résultat!G$9,IF(J8858="No",Résultat!$G$9,Résultat!$G$7)),Résultat!$G$7)),Résultat!$G$7)), "")</f>
        <v/>
      </c>
    </row>
    <row r="8859" spans="1:11" ht="20.100000000000001" customHeight="1">
      <c r="A8859" s="26"/>
      <c r="B8859" s="27"/>
      <c r="C8859" s="11" t="str">
        <f>IF($B8859 &lt;&gt; "",VLOOKUP(MID(B8859,3,5),'Recyclabilité Prod Matx'!C:F,2,FALSE), "")</f>
        <v/>
      </c>
      <c r="D8859" s="11" t="str">
        <f>IF($B8859 &lt;&gt; "",VLOOKUP(MID(B8859,3,5),'Recyclabilité Prod Matx'!C:F,3,FALSE),"")</f>
        <v/>
      </c>
      <c r="E8859" s="11" t="str">
        <f>IF($B8859 &lt;&gt; "",VLOOKUP(MID(B8859,3,5),'Recyclabilité Prod Matx'!C:F,4,FALSE), "")</f>
        <v/>
      </c>
      <c r="F8859" s="12" t="str">
        <f>IF($B8859 &lt;&gt; "", IF(C8859="Totale","",IF(D8859 = 0, "", VLOOKUP(D8859,'Cond Compo'!A:B,2,FALSE))),"")</f>
        <v/>
      </c>
      <c r="G8859" s="28"/>
      <c r="H8859" s="11" t="str">
        <f xml:space="preserve"> IF(C8859="Totale",2,IF($G8859 &lt;&gt; "", IF(D8859 = "E",MATCH(G8859, 'Cond Compo'!D$16:D$18, 0), MATCH(G8859, 'Cond Compo'!C$16:C$19, 0)), ""))</f>
        <v/>
      </c>
      <c r="I8859" s="12" t="str">
        <f>IF($E8859 &lt;&gt; "", IF(E8859 = 0, "", VLOOKUP(E8859,'Cond Perturbation'!A:B,2,FALSE)),"")</f>
        <v/>
      </c>
      <c r="J8859" s="28"/>
      <c r="K8859" s="29" t="str">
        <f>IF($B8859 &lt;&gt; "", IF(C8859="Oui",IF(H8859=1,IF(E8859=0,Résultat!G$8,IF(J8859="No",Résultat!$G$8,Résultat!$G$7)),IF(H8859=2,IF(E8859=0,Résultat!G$9,IF(J8859="No",Résultat!$G$9,Résultat!$G$7)),Résultat!$G$7)),IF(C8859 = "Totale", IF(H8859=1,IF(E8859=0,Résultat!G$8,IF(J8859="No",Résultat!$G$9,Résultat!$G$7)),IF(H8859=2,IF(E8859=0,Résultat!G$9,IF(J8859="No",Résultat!$G$9,Résultat!$G$7)),Résultat!$G$7)),Résultat!$G$7)), "")</f>
        <v/>
      </c>
    </row>
    <row r="8860" spans="1:11" ht="20.100000000000001" customHeight="1">
      <c r="A8860" s="26"/>
      <c r="B8860" s="27"/>
      <c r="C8860" s="11" t="str">
        <f>IF($B8860 &lt;&gt; "",VLOOKUP(MID(B8860,3,5),'Recyclabilité Prod Matx'!C:F,2,FALSE), "")</f>
        <v/>
      </c>
      <c r="D8860" s="11" t="str">
        <f>IF($B8860 &lt;&gt; "",VLOOKUP(MID(B8860,3,5),'Recyclabilité Prod Matx'!C:F,3,FALSE),"")</f>
        <v/>
      </c>
      <c r="E8860" s="11" t="str">
        <f>IF($B8860 &lt;&gt; "",VLOOKUP(MID(B8860,3,5),'Recyclabilité Prod Matx'!C:F,4,FALSE), "")</f>
        <v/>
      </c>
      <c r="F8860" s="12" t="str">
        <f>IF($B8860 &lt;&gt; "", IF(C8860="Totale","",IF(D8860 = 0, "", VLOOKUP(D8860,'Cond Compo'!A:B,2,FALSE))),"")</f>
        <v/>
      </c>
      <c r="G8860" s="28"/>
      <c r="H8860" s="11" t="str">
        <f xml:space="preserve"> IF(C8860="Totale",2,IF($G8860 &lt;&gt; "", IF(D8860 = "E",MATCH(G8860, 'Cond Compo'!D$16:D$18, 0), MATCH(G8860, 'Cond Compo'!C$16:C$19, 0)), ""))</f>
        <v/>
      </c>
      <c r="I8860" s="12" t="str">
        <f>IF($E8860 &lt;&gt; "", IF(E8860 = 0, "", VLOOKUP(E8860,'Cond Perturbation'!A:B,2,FALSE)),"")</f>
        <v/>
      </c>
      <c r="J8860" s="28"/>
      <c r="K8860" s="29" t="str">
        <f>IF($B8860 &lt;&gt; "", IF(C8860="Oui",IF(H8860=1,IF(E8860=0,Résultat!G$8,IF(J8860="No",Résultat!$G$8,Résultat!$G$7)),IF(H8860=2,IF(E8860=0,Résultat!G$9,IF(J8860="No",Résultat!$G$9,Résultat!$G$7)),Résultat!$G$7)),IF(C8860 = "Totale", IF(H8860=1,IF(E8860=0,Résultat!G$8,IF(J8860="No",Résultat!$G$9,Résultat!$G$7)),IF(H8860=2,IF(E8860=0,Résultat!G$9,IF(J8860="No",Résultat!$G$9,Résultat!$G$7)),Résultat!$G$7)),Résultat!$G$7)), "")</f>
        <v/>
      </c>
    </row>
    <row r="8861" spans="1:11" ht="20.100000000000001" customHeight="1">
      <c r="A8861" s="26"/>
      <c r="B8861" s="27"/>
      <c r="C8861" s="11" t="str">
        <f>IF($B8861 &lt;&gt; "",VLOOKUP(MID(B8861,3,5),'Recyclabilité Prod Matx'!C:F,2,FALSE), "")</f>
        <v/>
      </c>
      <c r="D8861" s="11" t="str">
        <f>IF($B8861 &lt;&gt; "",VLOOKUP(MID(B8861,3,5),'Recyclabilité Prod Matx'!C:F,3,FALSE),"")</f>
        <v/>
      </c>
      <c r="E8861" s="11" t="str">
        <f>IF($B8861 &lt;&gt; "",VLOOKUP(MID(B8861,3,5),'Recyclabilité Prod Matx'!C:F,4,FALSE), "")</f>
        <v/>
      </c>
      <c r="F8861" s="12" t="str">
        <f>IF($B8861 &lt;&gt; "", IF(C8861="Totale","",IF(D8861 = 0, "", VLOOKUP(D8861,'Cond Compo'!A:B,2,FALSE))),"")</f>
        <v/>
      </c>
      <c r="G8861" s="28"/>
      <c r="H8861" s="11" t="str">
        <f xml:space="preserve"> IF(C8861="Totale",2,IF($G8861 &lt;&gt; "", IF(D8861 = "E",MATCH(G8861, 'Cond Compo'!D$16:D$18, 0), MATCH(G8861, 'Cond Compo'!C$16:C$19, 0)), ""))</f>
        <v/>
      </c>
      <c r="I8861" s="12" t="str">
        <f>IF($E8861 &lt;&gt; "", IF(E8861 = 0, "", VLOOKUP(E8861,'Cond Perturbation'!A:B,2,FALSE)),"")</f>
        <v/>
      </c>
      <c r="J8861" s="28"/>
      <c r="K8861" s="29" t="str">
        <f>IF($B8861 &lt;&gt; "", IF(C8861="Oui",IF(H8861=1,IF(E8861=0,Résultat!G$8,IF(J8861="No",Résultat!$G$8,Résultat!$G$7)),IF(H8861=2,IF(E8861=0,Résultat!G$9,IF(J8861="No",Résultat!$G$9,Résultat!$G$7)),Résultat!$G$7)),IF(C8861 = "Totale", IF(H8861=1,IF(E8861=0,Résultat!G$8,IF(J8861="No",Résultat!$G$9,Résultat!$G$7)),IF(H8861=2,IF(E8861=0,Résultat!G$9,IF(J8861="No",Résultat!$G$9,Résultat!$G$7)),Résultat!$G$7)),Résultat!$G$7)), "")</f>
        <v/>
      </c>
    </row>
    <row r="8862" spans="1:11" ht="20.100000000000001" customHeight="1">
      <c r="A8862" s="26"/>
      <c r="B8862" s="27"/>
      <c r="C8862" s="11" t="str">
        <f>IF($B8862 &lt;&gt; "",VLOOKUP(MID(B8862,3,5),'Recyclabilité Prod Matx'!C:F,2,FALSE), "")</f>
        <v/>
      </c>
      <c r="D8862" s="11" t="str">
        <f>IF($B8862 &lt;&gt; "",VLOOKUP(MID(B8862,3,5),'Recyclabilité Prod Matx'!C:F,3,FALSE),"")</f>
        <v/>
      </c>
      <c r="E8862" s="11" t="str">
        <f>IF($B8862 &lt;&gt; "",VLOOKUP(MID(B8862,3,5),'Recyclabilité Prod Matx'!C:F,4,FALSE), "")</f>
        <v/>
      </c>
      <c r="F8862" s="12" t="str">
        <f>IF($B8862 &lt;&gt; "", IF(C8862="Totale","",IF(D8862 = 0, "", VLOOKUP(D8862,'Cond Compo'!A:B,2,FALSE))),"")</f>
        <v/>
      </c>
      <c r="G8862" s="28"/>
      <c r="H8862" s="11" t="str">
        <f xml:space="preserve"> IF(C8862="Totale",2,IF($G8862 &lt;&gt; "", IF(D8862 = "E",MATCH(G8862, 'Cond Compo'!D$16:D$18, 0), MATCH(G8862, 'Cond Compo'!C$16:C$19, 0)), ""))</f>
        <v/>
      </c>
      <c r="I8862" s="12" t="str">
        <f>IF($E8862 &lt;&gt; "", IF(E8862 = 0, "", VLOOKUP(E8862,'Cond Perturbation'!A:B,2,FALSE)),"")</f>
        <v/>
      </c>
      <c r="J8862" s="28"/>
      <c r="K8862" s="29" t="str">
        <f>IF($B8862 &lt;&gt; "", IF(C8862="Oui",IF(H8862=1,IF(E8862=0,Résultat!G$8,IF(J8862="No",Résultat!$G$8,Résultat!$G$7)),IF(H8862=2,IF(E8862=0,Résultat!G$9,IF(J8862="No",Résultat!$G$9,Résultat!$G$7)),Résultat!$G$7)),IF(C8862 = "Totale", IF(H8862=1,IF(E8862=0,Résultat!G$8,IF(J8862="No",Résultat!$G$9,Résultat!$G$7)),IF(H8862=2,IF(E8862=0,Résultat!G$9,IF(J8862="No",Résultat!$G$9,Résultat!$G$7)),Résultat!$G$7)),Résultat!$G$7)), "")</f>
        <v/>
      </c>
    </row>
    <row r="8863" spans="1:11" ht="20.100000000000001" customHeight="1">
      <c r="A8863" s="26"/>
      <c r="B8863" s="27"/>
      <c r="C8863" s="11" t="str">
        <f>IF($B8863 &lt;&gt; "",VLOOKUP(MID(B8863,3,5),'Recyclabilité Prod Matx'!C:F,2,FALSE), "")</f>
        <v/>
      </c>
      <c r="D8863" s="11" t="str">
        <f>IF($B8863 &lt;&gt; "",VLOOKUP(MID(B8863,3,5),'Recyclabilité Prod Matx'!C:F,3,FALSE),"")</f>
        <v/>
      </c>
      <c r="E8863" s="11" t="str">
        <f>IF($B8863 &lt;&gt; "",VLOOKUP(MID(B8863,3,5),'Recyclabilité Prod Matx'!C:F,4,FALSE), "")</f>
        <v/>
      </c>
      <c r="F8863" s="12" t="str">
        <f>IF($B8863 &lt;&gt; "", IF(C8863="Totale","",IF(D8863 = 0, "", VLOOKUP(D8863,'Cond Compo'!A:B,2,FALSE))),"")</f>
        <v/>
      </c>
      <c r="G8863" s="28"/>
      <c r="H8863" s="11" t="str">
        <f xml:space="preserve"> IF(C8863="Totale",2,IF($G8863 &lt;&gt; "", IF(D8863 = "E",MATCH(G8863, 'Cond Compo'!D$16:D$18, 0), MATCH(G8863, 'Cond Compo'!C$16:C$19, 0)), ""))</f>
        <v/>
      </c>
      <c r="I8863" s="12" t="str">
        <f>IF($E8863 &lt;&gt; "", IF(E8863 = 0, "", VLOOKUP(E8863,'Cond Perturbation'!A:B,2,FALSE)),"")</f>
        <v/>
      </c>
      <c r="J8863" s="28"/>
      <c r="K8863" s="29" t="str">
        <f>IF($B8863 &lt;&gt; "", IF(C8863="Oui",IF(H8863=1,IF(E8863=0,Résultat!G$8,IF(J8863="No",Résultat!$G$8,Résultat!$G$7)),IF(H8863=2,IF(E8863=0,Résultat!G$9,IF(J8863="No",Résultat!$G$9,Résultat!$G$7)),Résultat!$G$7)),IF(C8863 = "Totale", IF(H8863=1,IF(E8863=0,Résultat!G$8,IF(J8863="No",Résultat!$G$9,Résultat!$G$7)),IF(H8863=2,IF(E8863=0,Résultat!G$9,IF(J8863="No",Résultat!$G$9,Résultat!$G$7)),Résultat!$G$7)),Résultat!$G$7)), "")</f>
        <v/>
      </c>
    </row>
    <row r="8864" spans="1:11" ht="20.100000000000001" customHeight="1">
      <c r="A8864" s="26"/>
      <c r="B8864" s="27"/>
      <c r="C8864" s="11" t="str">
        <f>IF($B8864 &lt;&gt; "",VLOOKUP(MID(B8864,3,5),'Recyclabilité Prod Matx'!C:F,2,FALSE), "")</f>
        <v/>
      </c>
      <c r="D8864" s="11" t="str">
        <f>IF($B8864 &lt;&gt; "",VLOOKUP(MID(B8864,3,5),'Recyclabilité Prod Matx'!C:F,3,FALSE),"")</f>
        <v/>
      </c>
      <c r="E8864" s="11" t="str">
        <f>IF($B8864 &lt;&gt; "",VLOOKUP(MID(B8864,3,5),'Recyclabilité Prod Matx'!C:F,4,FALSE), "")</f>
        <v/>
      </c>
      <c r="F8864" s="12" t="str">
        <f>IF($B8864 &lt;&gt; "", IF(C8864="Totale","",IF(D8864 = 0, "", VLOOKUP(D8864,'Cond Compo'!A:B,2,FALSE))),"")</f>
        <v/>
      </c>
      <c r="G8864" s="28"/>
      <c r="H8864" s="11" t="str">
        <f xml:space="preserve"> IF(C8864="Totale",2,IF($G8864 &lt;&gt; "", IF(D8864 = "E",MATCH(G8864, 'Cond Compo'!D$16:D$18, 0), MATCH(G8864, 'Cond Compo'!C$16:C$19, 0)), ""))</f>
        <v/>
      </c>
      <c r="I8864" s="12" t="str">
        <f>IF($E8864 &lt;&gt; "", IF(E8864 = 0, "", VLOOKUP(E8864,'Cond Perturbation'!A:B,2,FALSE)),"")</f>
        <v/>
      </c>
      <c r="J8864" s="28"/>
      <c r="K8864" s="29" t="str">
        <f>IF($B8864 &lt;&gt; "", IF(C8864="Oui",IF(H8864=1,IF(E8864=0,Résultat!G$8,IF(J8864="No",Résultat!$G$8,Résultat!$G$7)),IF(H8864=2,IF(E8864=0,Résultat!G$9,IF(J8864="No",Résultat!$G$9,Résultat!$G$7)),Résultat!$G$7)),IF(C8864 = "Totale", IF(H8864=1,IF(E8864=0,Résultat!G$8,IF(J8864="No",Résultat!$G$9,Résultat!$G$7)),IF(H8864=2,IF(E8864=0,Résultat!G$9,IF(J8864="No",Résultat!$G$9,Résultat!$G$7)),Résultat!$G$7)),Résultat!$G$7)), "")</f>
        <v/>
      </c>
    </row>
    <row r="8865" spans="1:11" ht="20.100000000000001" customHeight="1">
      <c r="A8865" s="26"/>
      <c r="B8865" s="27"/>
      <c r="C8865" s="11" t="str">
        <f>IF($B8865 &lt;&gt; "",VLOOKUP(MID(B8865,3,5),'Recyclabilité Prod Matx'!C:F,2,FALSE), "")</f>
        <v/>
      </c>
      <c r="D8865" s="11" t="str">
        <f>IF($B8865 &lt;&gt; "",VLOOKUP(MID(B8865,3,5),'Recyclabilité Prod Matx'!C:F,3,FALSE),"")</f>
        <v/>
      </c>
      <c r="E8865" s="11" t="str">
        <f>IF($B8865 &lt;&gt; "",VLOOKUP(MID(B8865,3,5),'Recyclabilité Prod Matx'!C:F,4,FALSE), "")</f>
        <v/>
      </c>
      <c r="F8865" s="12" t="str">
        <f>IF($B8865 &lt;&gt; "", IF(C8865="Totale","",IF(D8865 = 0, "", VLOOKUP(D8865,'Cond Compo'!A:B,2,FALSE))),"")</f>
        <v/>
      </c>
      <c r="G8865" s="28"/>
      <c r="H8865" s="11" t="str">
        <f xml:space="preserve"> IF(C8865="Totale",2,IF($G8865 &lt;&gt; "", IF(D8865 = "E",MATCH(G8865, 'Cond Compo'!D$16:D$18, 0), MATCH(G8865, 'Cond Compo'!C$16:C$19, 0)), ""))</f>
        <v/>
      </c>
      <c r="I8865" s="12" t="str">
        <f>IF($E8865 &lt;&gt; "", IF(E8865 = 0, "", VLOOKUP(E8865,'Cond Perturbation'!A:B,2,FALSE)),"")</f>
        <v/>
      </c>
      <c r="J8865" s="28"/>
      <c r="K8865" s="29" t="str">
        <f>IF($B8865 &lt;&gt; "", IF(C8865="Oui",IF(H8865=1,IF(E8865=0,Résultat!G$8,IF(J8865="No",Résultat!$G$8,Résultat!$G$7)),IF(H8865=2,IF(E8865=0,Résultat!G$9,IF(J8865="No",Résultat!$G$9,Résultat!$G$7)),Résultat!$G$7)),IF(C8865 = "Totale", IF(H8865=1,IF(E8865=0,Résultat!G$8,IF(J8865="No",Résultat!$G$9,Résultat!$G$7)),IF(H8865=2,IF(E8865=0,Résultat!G$9,IF(J8865="No",Résultat!$G$9,Résultat!$G$7)),Résultat!$G$7)),Résultat!$G$7)), "")</f>
        <v/>
      </c>
    </row>
    <row r="8866" spans="1:11" ht="20.100000000000001" customHeight="1">
      <c r="A8866" s="26"/>
      <c r="B8866" s="27"/>
      <c r="C8866" s="11" t="str">
        <f>IF($B8866 &lt;&gt; "",VLOOKUP(MID(B8866,3,5),'Recyclabilité Prod Matx'!C:F,2,FALSE), "")</f>
        <v/>
      </c>
      <c r="D8866" s="11" t="str">
        <f>IF($B8866 &lt;&gt; "",VLOOKUP(MID(B8866,3,5),'Recyclabilité Prod Matx'!C:F,3,FALSE),"")</f>
        <v/>
      </c>
      <c r="E8866" s="11" t="str">
        <f>IF($B8866 &lt;&gt; "",VLOOKUP(MID(B8866,3,5),'Recyclabilité Prod Matx'!C:F,4,FALSE), "")</f>
        <v/>
      </c>
      <c r="F8866" s="12" t="str">
        <f>IF($B8866 &lt;&gt; "", IF(C8866="Totale","",IF(D8866 = 0, "", VLOOKUP(D8866,'Cond Compo'!A:B,2,FALSE))),"")</f>
        <v/>
      </c>
      <c r="G8866" s="28"/>
      <c r="H8866" s="11" t="str">
        <f xml:space="preserve"> IF(C8866="Totale",2,IF($G8866 &lt;&gt; "", IF(D8866 = "E",MATCH(G8866, 'Cond Compo'!D$16:D$18, 0), MATCH(G8866, 'Cond Compo'!C$16:C$19, 0)), ""))</f>
        <v/>
      </c>
      <c r="I8866" s="12" t="str">
        <f>IF($E8866 &lt;&gt; "", IF(E8866 = 0, "", VLOOKUP(E8866,'Cond Perturbation'!A:B,2,FALSE)),"")</f>
        <v/>
      </c>
      <c r="J8866" s="28"/>
      <c r="K8866" s="29" t="str">
        <f>IF($B8866 &lt;&gt; "", IF(C8866="Oui",IF(H8866=1,IF(E8866=0,Résultat!G$8,IF(J8866="No",Résultat!$G$8,Résultat!$G$7)),IF(H8866=2,IF(E8866=0,Résultat!G$9,IF(J8866="No",Résultat!$G$9,Résultat!$G$7)),Résultat!$G$7)),IF(C8866 = "Totale", IF(H8866=1,IF(E8866=0,Résultat!G$8,IF(J8866="No",Résultat!$G$9,Résultat!$G$7)),IF(H8866=2,IF(E8866=0,Résultat!G$9,IF(J8866="No",Résultat!$G$9,Résultat!$G$7)),Résultat!$G$7)),Résultat!$G$7)), "")</f>
        <v/>
      </c>
    </row>
    <row r="8867" spans="1:11" ht="20.100000000000001" customHeight="1">
      <c r="A8867" s="26"/>
      <c r="B8867" s="27"/>
      <c r="C8867" s="11" t="str">
        <f>IF($B8867 &lt;&gt; "",VLOOKUP(MID(B8867,3,5),'Recyclabilité Prod Matx'!C:F,2,FALSE), "")</f>
        <v/>
      </c>
      <c r="D8867" s="11" t="str">
        <f>IF($B8867 &lt;&gt; "",VLOOKUP(MID(B8867,3,5),'Recyclabilité Prod Matx'!C:F,3,FALSE),"")</f>
        <v/>
      </c>
      <c r="E8867" s="11" t="str">
        <f>IF($B8867 &lt;&gt; "",VLOOKUP(MID(B8867,3,5),'Recyclabilité Prod Matx'!C:F,4,FALSE), "")</f>
        <v/>
      </c>
      <c r="F8867" s="12" t="str">
        <f>IF($B8867 &lt;&gt; "", IF(C8867="Totale","",IF(D8867 = 0, "", VLOOKUP(D8867,'Cond Compo'!A:B,2,FALSE))),"")</f>
        <v/>
      </c>
      <c r="G8867" s="28"/>
      <c r="H8867" s="11" t="str">
        <f xml:space="preserve"> IF(C8867="Totale",2,IF($G8867 &lt;&gt; "", IF(D8867 = "E",MATCH(G8867, 'Cond Compo'!D$16:D$18, 0), MATCH(G8867, 'Cond Compo'!C$16:C$19, 0)), ""))</f>
        <v/>
      </c>
      <c r="I8867" s="12" t="str">
        <f>IF($E8867 &lt;&gt; "", IF(E8867 = 0, "", VLOOKUP(E8867,'Cond Perturbation'!A:B,2,FALSE)),"")</f>
        <v/>
      </c>
      <c r="J8867" s="28"/>
      <c r="K8867" s="29" t="str">
        <f>IF($B8867 &lt;&gt; "", IF(C8867="Oui",IF(H8867=1,IF(E8867=0,Résultat!G$8,IF(J8867="No",Résultat!$G$8,Résultat!$G$7)),IF(H8867=2,IF(E8867=0,Résultat!G$9,IF(J8867="No",Résultat!$G$9,Résultat!$G$7)),Résultat!$G$7)),IF(C8867 = "Totale", IF(H8867=1,IF(E8867=0,Résultat!G$8,IF(J8867="No",Résultat!$G$9,Résultat!$G$7)),IF(H8867=2,IF(E8867=0,Résultat!G$9,IF(J8867="No",Résultat!$G$9,Résultat!$G$7)),Résultat!$G$7)),Résultat!$G$7)), "")</f>
        <v/>
      </c>
    </row>
    <row r="8868" spans="1:11" ht="20.100000000000001" customHeight="1">
      <c r="A8868" s="26"/>
      <c r="B8868" s="27"/>
      <c r="C8868" s="11" t="str">
        <f>IF($B8868 &lt;&gt; "",VLOOKUP(MID(B8868,3,5),'Recyclabilité Prod Matx'!C:F,2,FALSE), "")</f>
        <v/>
      </c>
      <c r="D8868" s="11" t="str">
        <f>IF($B8868 &lt;&gt; "",VLOOKUP(MID(B8868,3,5),'Recyclabilité Prod Matx'!C:F,3,FALSE),"")</f>
        <v/>
      </c>
      <c r="E8868" s="11" t="str">
        <f>IF($B8868 &lt;&gt; "",VLOOKUP(MID(B8868,3,5),'Recyclabilité Prod Matx'!C:F,4,FALSE), "")</f>
        <v/>
      </c>
      <c r="F8868" s="12" t="str">
        <f>IF($B8868 &lt;&gt; "", IF(C8868="Totale","",IF(D8868 = 0, "", VLOOKUP(D8868,'Cond Compo'!A:B,2,FALSE))),"")</f>
        <v/>
      </c>
      <c r="G8868" s="28"/>
      <c r="H8868" s="11" t="str">
        <f xml:space="preserve"> IF(C8868="Totale",2,IF($G8868 &lt;&gt; "", IF(D8868 = "E",MATCH(G8868, 'Cond Compo'!D$16:D$18, 0), MATCH(G8868, 'Cond Compo'!C$16:C$19, 0)), ""))</f>
        <v/>
      </c>
      <c r="I8868" s="12" t="str">
        <f>IF($E8868 &lt;&gt; "", IF(E8868 = 0, "", VLOOKUP(E8868,'Cond Perturbation'!A:B,2,FALSE)),"")</f>
        <v/>
      </c>
      <c r="J8868" s="28"/>
      <c r="K8868" s="29" t="str">
        <f>IF($B8868 &lt;&gt; "", IF(C8868="Oui",IF(H8868=1,IF(E8868=0,Résultat!G$8,IF(J8868="No",Résultat!$G$8,Résultat!$G$7)),IF(H8868=2,IF(E8868=0,Résultat!G$9,IF(J8868="No",Résultat!$G$9,Résultat!$G$7)),Résultat!$G$7)),IF(C8868 = "Totale", IF(H8868=1,IF(E8868=0,Résultat!G$8,IF(J8868="No",Résultat!$G$9,Résultat!$G$7)),IF(H8868=2,IF(E8868=0,Résultat!G$9,IF(J8868="No",Résultat!$G$9,Résultat!$G$7)),Résultat!$G$7)),Résultat!$G$7)), "")</f>
        <v/>
      </c>
    </row>
    <row r="8869" spans="1:11" ht="20.100000000000001" customHeight="1">
      <c r="A8869" s="26"/>
      <c r="B8869" s="27"/>
      <c r="C8869" s="11" t="str">
        <f>IF($B8869 &lt;&gt; "",VLOOKUP(MID(B8869,3,5),'Recyclabilité Prod Matx'!C:F,2,FALSE), "")</f>
        <v/>
      </c>
      <c r="D8869" s="11" t="str">
        <f>IF($B8869 &lt;&gt; "",VLOOKUP(MID(B8869,3,5),'Recyclabilité Prod Matx'!C:F,3,FALSE),"")</f>
        <v/>
      </c>
      <c r="E8869" s="11" t="str">
        <f>IF($B8869 &lt;&gt; "",VLOOKUP(MID(B8869,3,5),'Recyclabilité Prod Matx'!C:F,4,FALSE), "")</f>
        <v/>
      </c>
      <c r="F8869" s="12" t="str">
        <f>IF($B8869 &lt;&gt; "", IF(C8869="Totale","",IF(D8869 = 0, "", VLOOKUP(D8869,'Cond Compo'!A:B,2,FALSE))),"")</f>
        <v/>
      </c>
      <c r="G8869" s="28"/>
      <c r="H8869" s="11" t="str">
        <f xml:space="preserve"> IF(C8869="Totale",2,IF($G8869 &lt;&gt; "", IF(D8869 = "E",MATCH(G8869, 'Cond Compo'!D$16:D$18, 0), MATCH(G8869, 'Cond Compo'!C$16:C$19, 0)), ""))</f>
        <v/>
      </c>
      <c r="I8869" s="12" t="str">
        <f>IF($E8869 &lt;&gt; "", IF(E8869 = 0, "", VLOOKUP(E8869,'Cond Perturbation'!A:B,2,FALSE)),"")</f>
        <v/>
      </c>
      <c r="J8869" s="28"/>
      <c r="K8869" s="29" t="str">
        <f>IF($B8869 &lt;&gt; "", IF(C8869="Oui",IF(H8869=1,IF(E8869=0,Résultat!G$8,IF(J8869="No",Résultat!$G$8,Résultat!$G$7)),IF(H8869=2,IF(E8869=0,Résultat!G$9,IF(J8869="No",Résultat!$G$9,Résultat!$G$7)),Résultat!$G$7)),IF(C8869 = "Totale", IF(H8869=1,IF(E8869=0,Résultat!G$8,IF(J8869="No",Résultat!$G$9,Résultat!$G$7)),IF(H8869=2,IF(E8869=0,Résultat!G$9,IF(J8869="No",Résultat!$G$9,Résultat!$G$7)),Résultat!$G$7)),Résultat!$G$7)), "")</f>
        <v/>
      </c>
    </row>
    <row r="8870" spans="1:11" ht="20.100000000000001" customHeight="1">
      <c r="A8870" s="26"/>
      <c r="B8870" s="27"/>
      <c r="C8870" s="11" t="str">
        <f>IF($B8870 &lt;&gt; "",VLOOKUP(MID(B8870,3,5),'Recyclabilité Prod Matx'!C:F,2,FALSE), "")</f>
        <v/>
      </c>
      <c r="D8870" s="11" t="str">
        <f>IF($B8870 &lt;&gt; "",VLOOKUP(MID(B8870,3,5),'Recyclabilité Prod Matx'!C:F,3,FALSE),"")</f>
        <v/>
      </c>
      <c r="E8870" s="11" t="str">
        <f>IF($B8870 &lt;&gt; "",VLOOKUP(MID(B8870,3,5),'Recyclabilité Prod Matx'!C:F,4,FALSE), "")</f>
        <v/>
      </c>
      <c r="F8870" s="12" t="str">
        <f>IF($B8870 &lt;&gt; "", IF(C8870="Totale","",IF(D8870 = 0, "", VLOOKUP(D8870,'Cond Compo'!A:B,2,FALSE))),"")</f>
        <v/>
      </c>
      <c r="G8870" s="28"/>
      <c r="H8870" s="11" t="str">
        <f xml:space="preserve"> IF(C8870="Totale",2,IF($G8870 &lt;&gt; "", IF(D8870 = "E",MATCH(G8870, 'Cond Compo'!D$16:D$18, 0), MATCH(G8870, 'Cond Compo'!C$16:C$19, 0)), ""))</f>
        <v/>
      </c>
      <c r="I8870" s="12" t="str">
        <f>IF($E8870 &lt;&gt; "", IF(E8870 = 0, "", VLOOKUP(E8870,'Cond Perturbation'!A:B,2,FALSE)),"")</f>
        <v/>
      </c>
      <c r="J8870" s="28"/>
      <c r="K8870" s="29" t="str">
        <f>IF($B8870 &lt;&gt; "", IF(C8870="Oui",IF(H8870=1,IF(E8870=0,Résultat!G$8,IF(J8870="No",Résultat!$G$8,Résultat!$G$7)),IF(H8870=2,IF(E8870=0,Résultat!G$9,IF(J8870="No",Résultat!$G$9,Résultat!$G$7)),Résultat!$G$7)),IF(C8870 = "Totale", IF(H8870=1,IF(E8870=0,Résultat!G$8,IF(J8870="No",Résultat!$G$9,Résultat!$G$7)),IF(H8870=2,IF(E8870=0,Résultat!G$9,IF(J8870="No",Résultat!$G$9,Résultat!$G$7)),Résultat!$G$7)),Résultat!$G$7)), "")</f>
        <v/>
      </c>
    </row>
    <row r="8871" spans="1:11" ht="20.100000000000001" customHeight="1">
      <c r="A8871" s="26"/>
      <c r="B8871" s="27"/>
      <c r="C8871" s="11" t="str">
        <f>IF($B8871 &lt;&gt; "",VLOOKUP(MID(B8871,3,5),'Recyclabilité Prod Matx'!C:F,2,FALSE), "")</f>
        <v/>
      </c>
      <c r="D8871" s="11" t="str">
        <f>IF($B8871 &lt;&gt; "",VLOOKUP(MID(B8871,3,5),'Recyclabilité Prod Matx'!C:F,3,FALSE),"")</f>
        <v/>
      </c>
      <c r="E8871" s="11" t="str">
        <f>IF($B8871 &lt;&gt; "",VLOOKUP(MID(B8871,3,5),'Recyclabilité Prod Matx'!C:F,4,FALSE), "")</f>
        <v/>
      </c>
      <c r="F8871" s="12" t="str">
        <f>IF($B8871 &lt;&gt; "", IF(C8871="Totale","",IF(D8871 = 0, "", VLOOKUP(D8871,'Cond Compo'!A:B,2,FALSE))),"")</f>
        <v/>
      </c>
      <c r="G8871" s="28"/>
      <c r="H8871" s="11" t="str">
        <f xml:space="preserve"> IF(C8871="Totale",2,IF($G8871 &lt;&gt; "", IF(D8871 = "E",MATCH(G8871, 'Cond Compo'!D$16:D$18, 0), MATCH(G8871, 'Cond Compo'!C$16:C$19, 0)), ""))</f>
        <v/>
      </c>
      <c r="I8871" s="12" t="str">
        <f>IF($E8871 &lt;&gt; "", IF(E8871 = 0, "", VLOOKUP(E8871,'Cond Perturbation'!A:B,2,FALSE)),"")</f>
        <v/>
      </c>
      <c r="J8871" s="28"/>
      <c r="K8871" s="29" t="str">
        <f>IF($B8871 &lt;&gt; "", IF(C8871="Oui",IF(H8871=1,IF(E8871=0,Résultat!G$8,IF(J8871="No",Résultat!$G$8,Résultat!$G$7)),IF(H8871=2,IF(E8871=0,Résultat!G$9,IF(J8871="No",Résultat!$G$9,Résultat!$G$7)),Résultat!$G$7)),IF(C8871 = "Totale", IF(H8871=1,IF(E8871=0,Résultat!G$8,IF(J8871="No",Résultat!$G$9,Résultat!$G$7)),IF(H8871=2,IF(E8871=0,Résultat!G$9,IF(J8871="No",Résultat!$G$9,Résultat!$G$7)),Résultat!$G$7)),Résultat!$G$7)), "")</f>
        <v/>
      </c>
    </row>
    <row r="8872" spans="1:11" ht="20.100000000000001" customHeight="1">
      <c r="A8872" s="26"/>
      <c r="B8872" s="27"/>
      <c r="C8872" s="11" t="str">
        <f>IF($B8872 &lt;&gt; "",VLOOKUP(MID(B8872,3,5),'Recyclabilité Prod Matx'!C:F,2,FALSE), "")</f>
        <v/>
      </c>
      <c r="D8872" s="11" t="str">
        <f>IF($B8872 &lt;&gt; "",VLOOKUP(MID(B8872,3,5),'Recyclabilité Prod Matx'!C:F,3,FALSE),"")</f>
        <v/>
      </c>
      <c r="E8872" s="11" t="str">
        <f>IF($B8872 &lt;&gt; "",VLOOKUP(MID(B8872,3,5),'Recyclabilité Prod Matx'!C:F,4,FALSE), "")</f>
        <v/>
      </c>
      <c r="F8872" s="12" t="str">
        <f>IF($B8872 &lt;&gt; "", IF(C8872="Totale","",IF(D8872 = 0, "", VLOOKUP(D8872,'Cond Compo'!A:B,2,FALSE))),"")</f>
        <v/>
      </c>
      <c r="G8872" s="28"/>
      <c r="H8872" s="11" t="str">
        <f xml:space="preserve"> IF(C8872="Totale",2,IF($G8872 &lt;&gt; "", IF(D8872 = "E",MATCH(G8872, 'Cond Compo'!D$16:D$18, 0), MATCH(G8872, 'Cond Compo'!C$16:C$19, 0)), ""))</f>
        <v/>
      </c>
      <c r="I8872" s="12" t="str">
        <f>IF($E8872 &lt;&gt; "", IF(E8872 = 0, "", VLOOKUP(E8872,'Cond Perturbation'!A:B,2,FALSE)),"")</f>
        <v/>
      </c>
      <c r="J8872" s="28"/>
      <c r="K8872" s="29" t="str">
        <f>IF($B8872 &lt;&gt; "", IF(C8872="Oui",IF(H8872=1,IF(E8872=0,Résultat!G$8,IF(J8872="No",Résultat!$G$8,Résultat!$G$7)),IF(H8872=2,IF(E8872=0,Résultat!G$9,IF(J8872="No",Résultat!$G$9,Résultat!$G$7)),Résultat!$G$7)),IF(C8872 = "Totale", IF(H8872=1,IF(E8872=0,Résultat!G$8,IF(J8872="No",Résultat!$G$9,Résultat!$G$7)),IF(H8872=2,IF(E8872=0,Résultat!G$9,IF(J8872="No",Résultat!$G$9,Résultat!$G$7)),Résultat!$G$7)),Résultat!$G$7)), "")</f>
        <v/>
      </c>
    </row>
    <row r="8873" spans="1:11" ht="20.100000000000001" customHeight="1">
      <c r="A8873" s="26"/>
      <c r="B8873" s="27"/>
      <c r="C8873" s="11" t="str">
        <f>IF($B8873 &lt;&gt; "",VLOOKUP(MID(B8873,3,5),'Recyclabilité Prod Matx'!C:F,2,FALSE), "")</f>
        <v/>
      </c>
      <c r="D8873" s="11" t="str">
        <f>IF($B8873 &lt;&gt; "",VLOOKUP(MID(B8873,3,5),'Recyclabilité Prod Matx'!C:F,3,FALSE),"")</f>
        <v/>
      </c>
      <c r="E8873" s="11" t="str">
        <f>IF($B8873 &lt;&gt; "",VLOOKUP(MID(B8873,3,5),'Recyclabilité Prod Matx'!C:F,4,FALSE), "")</f>
        <v/>
      </c>
      <c r="F8873" s="12" t="str">
        <f>IF($B8873 &lt;&gt; "", IF(C8873="Totale","",IF(D8873 = 0, "", VLOOKUP(D8873,'Cond Compo'!A:B,2,FALSE))),"")</f>
        <v/>
      </c>
      <c r="G8873" s="28"/>
      <c r="H8873" s="11" t="str">
        <f xml:space="preserve"> IF(C8873="Totale",2,IF($G8873 &lt;&gt; "", IF(D8873 = "E",MATCH(G8873, 'Cond Compo'!D$16:D$18, 0), MATCH(G8873, 'Cond Compo'!C$16:C$19, 0)), ""))</f>
        <v/>
      </c>
      <c r="I8873" s="12" t="str">
        <f>IF($E8873 &lt;&gt; "", IF(E8873 = 0, "", VLOOKUP(E8873,'Cond Perturbation'!A:B,2,FALSE)),"")</f>
        <v/>
      </c>
      <c r="J8873" s="28"/>
      <c r="K8873" s="29" t="str">
        <f>IF($B8873 &lt;&gt; "", IF(C8873="Oui",IF(H8873=1,IF(E8873=0,Résultat!G$8,IF(J8873="No",Résultat!$G$8,Résultat!$G$7)),IF(H8873=2,IF(E8873=0,Résultat!G$9,IF(J8873="No",Résultat!$G$9,Résultat!$G$7)),Résultat!$G$7)),IF(C8873 = "Totale", IF(H8873=1,IF(E8873=0,Résultat!G$8,IF(J8873="No",Résultat!$G$9,Résultat!$G$7)),IF(H8873=2,IF(E8873=0,Résultat!G$9,IF(J8873="No",Résultat!$G$9,Résultat!$G$7)),Résultat!$G$7)),Résultat!$G$7)), "")</f>
        <v/>
      </c>
    </row>
    <row r="8874" spans="1:11" ht="20.100000000000001" customHeight="1">
      <c r="A8874" s="26"/>
      <c r="B8874" s="27"/>
      <c r="C8874" s="11" t="str">
        <f>IF($B8874 &lt;&gt; "",VLOOKUP(MID(B8874,3,5),'Recyclabilité Prod Matx'!C:F,2,FALSE), "")</f>
        <v/>
      </c>
      <c r="D8874" s="11" t="str">
        <f>IF($B8874 &lt;&gt; "",VLOOKUP(MID(B8874,3,5),'Recyclabilité Prod Matx'!C:F,3,FALSE),"")</f>
        <v/>
      </c>
      <c r="E8874" s="11" t="str">
        <f>IF($B8874 &lt;&gt; "",VLOOKUP(MID(B8874,3,5),'Recyclabilité Prod Matx'!C:F,4,FALSE), "")</f>
        <v/>
      </c>
      <c r="F8874" s="12" t="str">
        <f>IF($B8874 &lt;&gt; "", IF(C8874="Totale","",IF(D8874 = 0, "", VLOOKUP(D8874,'Cond Compo'!A:B,2,FALSE))),"")</f>
        <v/>
      </c>
      <c r="G8874" s="28"/>
      <c r="H8874" s="11" t="str">
        <f xml:space="preserve"> IF(C8874="Totale",2,IF($G8874 &lt;&gt; "", IF(D8874 = "E",MATCH(G8874, 'Cond Compo'!D$16:D$18, 0), MATCH(G8874, 'Cond Compo'!C$16:C$19, 0)), ""))</f>
        <v/>
      </c>
      <c r="I8874" s="12" t="str">
        <f>IF($E8874 &lt;&gt; "", IF(E8874 = 0, "", VLOOKUP(E8874,'Cond Perturbation'!A:B,2,FALSE)),"")</f>
        <v/>
      </c>
      <c r="J8874" s="28"/>
      <c r="K8874" s="29" t="str">
        <f>IF($B8874 &lt;&gt; "", IF(C8874="Oui",IF(H8874=1,IF(E8874=0,Résultat!G$8,IF(J8874="No",Résultat!$G$8,Résultat!$G$7)),IF(H8874=2,IF(E8874=0,Résultat!G$9,IF(J8874="No",Résultat!$G$9,Résultat!$G$7)),Résultat!$G$7)),IF(C8874 = "Totale", IF(H8874=1,IF(E8874=0,Résultat!G$8,IF(J8874="No",Résultat!$G$9,Résultat!$G$7)),IF(H8874=2,IF(E8874=0,Résultat!G$9,IF(J8874="No",Résultat!$G$9,Résultat!$G$7)),Résultat!$G$7)),Résultat!$G$7)), "")</f>
        <v/>
      </c>
    </row>
    <row r="8875" spans="1:11" ht="20.100000000000001" customHeight="1">
      <c r="A8875" s="26"/>
      <c r="B8875" s="27"/>
      <c r="C8875" s="11" t="str">
        <f>IF($B8875 &lt;&gt; "",VLOOKUP(MID(B8875,3,5),'Recyclabilité Prod Matx'!C:F,2,FALSE), "")</f>
        <v/>
      </c>
      <c r="D8875" s="11" t="str">
        <f>IF($B8875 &lt;&gt; "",VLOOKUP(MID(B8875,3,5),'Recyclabilité Prod Matx'!C:F,3,FALSE),"")</f>
        <v/>
      </c>
      <c r="E8875" s="11" t="str">
        <f>IF($B8875 &lt;&gt; "",VLOOKUP(MID(B8875,3,5),'Recyclabilité Prod Matx'!C:F,4,FALSE), "")</f>
        <v/>
      </c>
      <c r="F8875" s="12" t="str">
        <f>IF($B8875 &lt;&gt; "", IF(C8875="Totale","",IF(D8875 = 0, "", VLOOKUP(D8875,'Cond Compo'!A:B,2,FALSE))),"")</f>
        <v/>
      </c>
      <c r="G8875" s="28"/>
      <c r="H8875" s="11" t="str">
        <f xml:space="preserve"> IF(C8875="Totale",2,IF($G8875 &lt;&gt; "", IF(D8875 = "E",MATCH(G8875, 'Cond Compo'!D$16:D$18, 0), MATCH(G8875, 'Cond Compo'!C$16:C$19, 0)), ""))</f>
        <v/>
      </c>
      <c r="I8875" s="12" t="str">
        <f>IF($E8875 &lt;&gt; "", IF(E8875 = 0, "", VLOOKUP(E8875,'Cond Perturbation'!A:B,2,FALSE)),"")</f>
        <v/>
      </c>
      <c r="J8875" s="28"/>
      <c r="K8875" s="29" t="str">
        <f>IF($B8875 &lt;&gt; "", IF(C8875="Oui",IF(H8875=1,IF(E8875=0,Résultat!G$8,IF(J8875="No",Résultat!$G$8,Résultat!$G$7)),IF(H8875=2,IF(E8875=0,Résultat!G$9,IF(J8875="No",Résultat!$G$9,Résultat!$G$7)),Résultat!$G$7)),IF(C8875 = "Totale", IF(H8875=1,IF(E8875=0,Résultat!G$8,IF(J8875="No",Résultat!$G$9,Résultat!$G$7)),IF(H8875=2,IF(E8875=0,Résultat!G$9,IF(J8875="No",Résultat!$G$9,Résultat!$G$7)),Résultat!$G$7)),Résultat!$G$7)), "")</f>
        <v/>
      </c>
    </row>
    <row r="8876" spans="1:11" ht="20.100000000000001" customHeight="1">
      <c r="A8876" s="26"/>
      <c r="B8876" s="27"/>
      <c r="C8876" s="11" t="str">
        <f>IF($B8876 &lt;&gt; "",VLOOKUP(MID(B8876,3,5),'Recyclabilité Prod Matx'!C:F,2,FALSE), "")</f>
        <v/>
      </c>
      <c r="D8876" s="11" t="str">
        <f>IF($B8876 &lt;&gt; "",VLOOKUP(MID(B8876,3,5),'Recyclabilité Prod Matx'!C:F,3,FALSE),"")</f>
        <v/>
      </c>
      <c r="E8876" s="11" t="str">
        <f>IF($B8876 &lt;&gt; "",VLOOKUP(MID(B8876,3,5),'Recyclabilité Prod Matx'!C:F,4,FALSE), "")</f>
        <v/>
      </c>
      <c r="F8876" s="12" t="str">
        <f>IF($B8876 &lt;&gt; "", IF(C8876="Totale","",IF(D8876 = 0, "", VLOOKUP(D8876,'Cond Compo'!A:B,2,FALSE))),"")</f>
        <v/>
      </c>
      <c r="G8876" s="28"/>
      <c r="H8876" s="11" t="str">
        <f xml:space="preserve"> IF(C8876="Totale",2,IF($G8876 &lt;&gt; "", IF(D8876 = "E",MATCH(G8876, 'Cond Compo'!D$16:D$18, 0), MATCH(G8876, 'Cond Compo'!C$16:C$19, 0)), ""))</f>
        <v/>
      </c>
      <c r="I8876" s="12" t="str">
        <f>IF($E8876 &lt;&gt; "", IF(E8876 = 0, "", VLOOKUP(E8876,'Cond Perturbation'!A:B,2,FALSE)),"")</f>
        <v/>
      </c>
      <c r="J8876" s="28"/>
      <c r="K8876" s="29" t="str">
        <f>IF($B8876 &lt;&gt; "", IF(C8876="Oui",IF(H8876=1,IF(E8876=0,Résultat!G$8,IF(J8876="No",Résultat!$G$8,Résultat!$G$7)),IF(H8876=2,IF(E8876=0,Résultat!G$9,IF(J8876="No",Résultat!$G$9,Résultat!$G$7)),Résultat!$G$7)),IF(C8876 = "Totale", IF(H8876=1,IF(E8876=0,Résultat!G$8,IF(J8876="No",Résultat!$G$9,Résultat!$G$7)),IF(H8876=2,IF(E8876=0,Résultat!G$9,IF(J8876="No",Résultat!$G$9,Résultat!$G$7)),Résultat!$G$7)),Résultat!$G$7)), "")</f>
        <v/>
      </c>
    </row>
    <row r="8877" spans="1:11" ht="20.100000000000001" customHeight="1">
      <c r="A8877" s="26"/>
      <c r="B8877" s="27"/>
      <c r="C8877" s="11" t="str">
        <f>IF($B8877 &lt;&gt; "",VLOOKUP(MID(B8877,3,5),'Recyclabilité Prod Matx'!C:F,2,FALSE), "")</f>
        <v/>
      </c>
      <c r="D8877" s="11" t="str">
        <f>IF($B8877 &lt;&gt; "",VLOOKUP(MID(B8877,3,5),'Recyclabilité Prod Matx'!C:F,3,FALSE),"")</f>
        <v/>
      </c>
      <c r="E8877" s="11" t="str">
        <f>IF($B8877 &lt;&gt; "",VLOOKUP(MID(B8877,3,5),'Recyclabilité Prod Matx'!C:F,4,FALSE), "")</f>
        <v/>
      </c>
      <c r="F8877" s="12" t="str">
        <f>IF($B8877 &lt;&gt; "", IF(C8877="Totale","",IF(D8877 = 0, "", VLOOKUP(D8877,'Cond Compo'!A:B,2,FALSE))),"")</f>
        <v/>
      </c>
      <c r="G8877" s="28"/>
      <c r="H8877" s="11" t="str">
        <f xml:space="preserve"> IF(C8877="Totale",2,IF($G8877 &lt;&gt; "", IF(D8877 = "E",MATCH(G8877, 'Cond Compo'!D$16:D$18, 0), MATCH(G8877, 'Cond Compo'!C$16:C$19, 0)), ""))</f>
        <v/>
      </c>
      <c r="I8877" s="12" t="str">
        <f>IF($E8877 &lt;&gt; "", IF(E8877 = 0, "", VLOOKUP(E8877,'Cond Perturbation'!A:B,2,FALSE)),"")</f>
        <v/>
      </c>
      <c r="J8877" s="28"/>
      <c r="K8877" s="29" t="str">
        <f>IF($B8877 &lt;&gt; "", IF(C8877="Oui",IF(H8877=1,IF(E8877=0,Résultat!G$8,IF(J8877="No",Résultat!$G$8,Résultat!$G$7)),IF(H8877=2,IF(E8877=0,Résultat!G$9,IF(J8877="No",Résultat!$G$9,Résultat!$G$7)),Résultat!$G$7)),IF(C8877 = "Totale", IF(H8877=1,IF(E8877=0,Résultat!G$8,IF(J8877="No",Résultat!$G$9,Résultat!$G$7)),IF(H8877=2,IF(E8877=0,Résultat!G$9,IF(J8877="No",Résultat!$G$9,Résultat!$G$7)),Résultat!$G$7)),Résultat!$G$7)), "")</f>
        <v/>
      </c>
    </row>
    <row r="8878" spans="1:11" ht="20.100000000000001" customHeight="1">
      <c r="A8878" s="26"/>
      <c r="B8878" s="27"/>
      <c r="C8878" s="11" t="str">
        <f>IF($B8878 &lt;&gt; "",VLOOKUP(MID(B8878,3,5),'Recyclabilité Prod Matx'!C:F,2,FALSE), "")</f>
        <v/>
      </c>
      <c r="D8878" s="11" t="str">
        <f>IF($B8878 &lt;&gt; "",VLOOKUP(MID(B8878,3,5),'Recyclabilité Prod Matx'!C:F,3,FALSE),"")</f>
        <v/>
      </c>
      <c r="E8878" s="11" t="str">
        <f>IF($B8878 &lt;&gt; "",VLOOKUP(MID(B8878,3,5),'Recyclabilité Prod Matx'!C:F,4,FALSE), "")</f>
        <v/>
      </c>
      <c r="F8878" s="12" t="str">
        <f>IF($B8878 &lt;&gt; "", IF(C8878="Totale","",IF(D8878 = 0, "", VLOOKUP(D8878,'Cond Compo'!A:B,2,FALSE))),"")</f>
        <v/>
      </c>
      <c r="G8878" s="28"/>
      <c r="H8878" s="11" t="str">
        <f xml:space="preserve"> IF(C8878="Totale",2,IF($G8878 &lt;&gt; "", IF(D8878 = "E",MATCH(G8878, 'Cond Compo'!D$16:D$18, 0), MATCH(G8878, 'Cond Compo'!C$16:C$19, 0)), ""))</f>
        <v/>
      </c>
      <c r="I8878" s="12" t="str">
        <f>IF($E8878 &lt;&gt; "", IF(E8878 = 0, "", VLOOKUP(E8878,'Cond Perturbation'!A:B,2,FALSE)),"")</f>
        <v/>
      </c>
      <c r="J8878" s="28"/>
      <c r="K8878" s="29" t="str">
        <f>IF($B8878 &lt;&gt; "", IF(C8878="Oui",IF(H8878=1,IF(E8878=0,Résultat!G$8,IF(J8878="No",Résultat!$G$8,Résultat!$G$7)),IF(H8878=2,IF(E8878=0,Résultat!G$9,IF(J8878="No",Résultat!$G$9,Résultat!$G$7)),Résultat!$G$7)),IF(C8878 = "Totale", IF(H8878=1,IF(E8878=0,Résultat!G$8,IF(J8878="No",Résultat!$G$9,Résultat!$G$7)),IF(H8878=2,IF(E8878=0,Résultat!G$9,IF(J8878="No",Résultat!$G$9,Résultat!$G$7)),Résultat!$G$7)),Résultat!$G$7)), "")</f>
        <v/>
      </c>
    </row>
    <row r="8879" spans="1:11" ht="20.100000000000001" customHeight="1">
      <c r="A8879" s="26"/>
      <c r="B8879" s="27"/>
      <c r="C8879" s="11" t="str">
        <f>IF($B8879 &lt;&gt; "",VLOOKUP(MID(B8879,3,5),'Recyclabilité Prod Matx'!C:F,2,FALSE), "")</f>
        <v/>
      </c>
      <c r="D8879" s="11" t="str">
        <f>IF($B8879 &lt;&gt; "",VLOOKUP(MID(B8879,3,5),'Recyclabilité Prod Matx'!C:F,3,FALSE),"")</f>
        <v/>
      </c>
      <c r="E8879" s="11" t="str">
        <f>IF($B8879 &lt;&gt; "",VLOOKUP(MID(B8879,3,5),'Recyclabilité Prod Matx'!C:F,4,FALSE), "")</f>
        <v/>
      </c>
      <c r="F8879" s="12" t="str">
        <f>IF($B8879 &lt;&gt; "", IF(C8879="Totale","",IF(D8879 = 0, "", VLOOKUP(D8879,'Cond Compo'!A:B,2,FALSE))),"")</f>
        <v/>
      </c>
      <c r="G8879" s="28"/>
      <c r="H8879" s="11" t="str">
        <f xml:space="preserve"> IF(C8879="Totale",2,IF($G8879 &lt;&gt; "", IF(D8879 = "E",MATCH(G8879, 'Cond Compo'!D$16:D$18, 0), MATCH(G8879, 'Cond Compo'!C$16:C$19, 0)), ""))</f>
        <v/>
      </c>
      <c r="I8879" s="12" t="str">
        <f>IF($E8879 &lt;&gt; "", IF(E8879 = 0, "", VLOOKUP(E8879,'Cond Perturbation'!A:B,2,FALSE)),"")</f>
        <v/>
      </c>
      <c r="J8879" s="28"/>
      <c r="K8879" s="29" t="str">
        <f>IF($B8879 &lt;&gt; "", IF(C8879="Oui",IF(H8879=1,IF(E8879=0,Résultat!G$8,IF(J8879="No",Résultat!$G$8,Résultat!$G$7)),IF(H8879=2,IF(E8879=0,Résultat!G$9,IF(J8879="No",Résultat!$G$9,Résultat!$G$7)),Résultat!$G$7)),IF(C8879 = "Totale", IF(H8879=1,IF(E8879=0,Résultat!G$8,IF(J8879="No",Résultat!$G$9,Résultat!$G$7)),IF(H8879=2,IF(E8879=0,Résultat!G$9,IF(J8879="No",Résultat!$G$9,Résultat!$G$7)),Résultat!$G$7)),Résultat!$G$7)), "")</f>
        <v/>
      </c>
    </row>
    <row r="8880" spans="1:11" ht="20.100000000000001" customHeight="1">
      <c r="A8880" s="26"/>
      <c r="B8880" s="27"/>
      <c r="C8880" s="11" t="str">
        <f>IF($B8880 &lt;&gt; "",VLOOKUP(MID(B8880,3,5),'Recyclabilité Prod Matx'!C:F,2,FALSE), "")</f>
        <v/>
      </c>
      <c r="D8880" s="11" t="str">
        <f>IF($B8880 &lt;&gt; "",VLOOKUP(MID(B8880,3,5),'Recyclabilité Prod Matx'!C:F,3,FALSE),"")</f>
        <v/>
      </c>
      <c r="E8880" s="11" t="str">
        <f>IF($B8880 &lt;&gt; "",VLOOKUP(MID(B8880,3,5),'Recyclabilité Prod Matx'!C:F,4,FALSE), "")</f>
        <v/>
      </c>
      <c r="F8880" s="12" t="str">
        <f>IF($B8880 &lt;&gt; "", IF(C8880="Totale","",IF(D8880 = 0, "", VLOOKUP(D8880,'Cond Compo'!A:B,2,FALSE))),"")</f>
        <v/>
      </c>
      <c r="G8880" s="28"/>
      <c r="H8880" s="11" t="str">
        <f xml:space="preserve"> IF(C8880="Totale",2,IF($G8880 &lt;&gt; "", IF(D8880 = "E",MATCH(G8880, 'Cond Compo'!D$16:D$18, 0), MATCH(G8880, 'Cond Compo'!C$16:C$19, 0)), ""))</f>
        <v/>
      </c>
      <c r="I8880" s="12" t="str">
        <f>IF($E8880 &lt;&gt; "", IF(E8880 = 0, "", VLOOKUP(E8880,'Cond Perturbation'!A:B,2,FALSE)),"")</f>
        <v/>
      </c>
      <c r="J8880" s="28"/>
      <c r="K8880" s="29" t="str">
        <f>IF($B8880 &lt;&gt; "", IF(C8880="Oui",IF(H8880=1,IF(E8880=0,Résultat!G$8,IF(J8880="No",Résultat!$G$8,Résultat!$G$7)),IF(H8880=2,IF(E8880=0,Résultat!G$9,IF(J8880="No",Résultat!$G$9,Résultat!$G$7)),Résultat!$G$7)),IF(C8880 = "Totale", IF(H8880=1,IF(E8880=0,Résultat!G$8,IF(J8880="No",Résultat!$G$9,Résultat!$G$7)),IF(H8880=2,IF(E8880=0,Résultat!G$9,IF(J8880="No",Résultat!$G$9,Résultat!$G$7)),Résultat!$G$7)),Résultat!$G$7)), "")</f>
        <v/>
      </c>
    </row>
    <row r="8881" spans="1:11" ht="20.100000000000001" customHeight="1">
      <c r="A8881" s="26"/>
      <c r="B8881" s="27"/>
      <c r="C8881" s="11" t="str">
        <f>IF($B8881 &lt;&gt; "",VLOOKUP(MID(B8881,3,5),'Recyclabilité Prod Matx'!C:F,2,FALSE), "")</f>
        <v/>
      </c>
      <c r="D8881" s="11" t="str">
        <f>IF($B8881 &lt;&gt; "",VLOOKUP(MID(B8881,3,5),'Recyclabilité Prod Matx'!C:F,3,FALSE),"")</f>
        <v/>
      </c>
      <c r="E8881" s="11" t="str">
        <f>IF($B8881 &lt;&gt; "",VLOOKUP(MID(B8881,3,5),'Recyclabilité Prod Matx'!C:F,4,FALSE), "")</f>
        <v/>
      </c>
      <c r="F8881" s="12" t="str">
        <f>IF($B8881 &lt;&gt; "", IF(C8881="Totale","",IF(D8881 = 0, "", VLOOKUP(D8881,'Cond Compo'!A:B,2,FALSE))),"")</f>
        <v/>
      </c>
      <c r="G8881" s="28"/>
      <c r="H8881" s="11" t="str">
        <f xml:space="preserve"> IF(C8881="Totale",2,IF($G8881 &lt;&gt; "", IF(D8881 = "E",MATCH(G8881, 'Cond Compo'!D$16:D$18, 0), MATCH(G8881, 'Cond Compo'!C$16:C$19, 0)), ""))</f>
        <v/>
      </c>
      <c r="I8881" s="12" t="str">
        <f>IF($E8881 &lt;&gt; "", IF(E8881 = 0, "", VLOOKUP(E8881,'Cond Perturbation'!A:B,2,FALSE)),"")</f>
        <v/>
      </c>
      <c r="J8881" s="28"/>
      <c r="K8881" s="29" t="str">
        <f>IF($B8881 &lt;&gt; "", IF(C8881="Oui",IF(H8881=1,IF(E8881=0,Résultat!G$8,IF(J8881="No",Résultat!$G$8,Résultat!$G$7)),IF(H8881=2,IF(E8881=0,Résultat!G$9,IF(J8881="No",Résultat!$G$9,Résultat!$G$7)),Résultat!$G$7)),IF(C8881 = "Totale", IF(H8881=1,IF(E8881=0,Résultat!G$8,IF(J8881="No",Résultat!$G$9,Résultat!$G$7)),IF(H8881=2,IF(E8881=0,Résultat!G$9,IF(J8881="No",Résultat!$G$9,Résultat!$G$7)),Résultat!$G$7)),Résultat!$G$7)), "")</f>
        <v/>
      </c>
    </row>
    <row r="8882" spans="1:11" ht="20.100000000000001" customHeight="1">
      <c r="A8882" s="26"/>
      <c r="B8882" s="27"/>
      <c r="C8882" s="11" t="str">
        <f>IF($B8882 &lt;&gt; "",VLOOKUP(MID(B8882,3,5),'Recyclabilité Prod Matx'!C:F,2,FALSE), "")</f>
        <v/>
      </c>
      <c r="D8882" s="11" t="str">
        <f>IF($B8882 &lt;&gt; "",VLOOKUP(MID(B8882,3,5),'Recyclabilité Prod Matx'!C:F,3,FALSE),"")</f>
        <v/>
      </c>
      <c r="E8882" s="11" t="str">
        <f>IF($B8882 &lt;&gt; "",VLOOKUP(MID(B8882,3,5),'Recyclabilité Prod Matx'!C:F,4,FALSE), "")</f>
        <v/>
      </c>
      <c r="F8882" s="12" t="str">
        <f>IF($B8882 &lt;&gt; "", IF(C8882="Totale","",IF(D8882 = 0, "", VLOOKUP(D8882,'Cond Compo'!A:B,2,FALSE))),"")</f>
        <v/>
      </c>
      <c r="G8882" s="28"/>
      <c r="H8882" s="11" t="str">
        <f xml:space="preserve"> IF(C8882="Totale",2,IF($G8882 &lt;&gt; "", IF(D8882 = "E",MATCH(G8882, 'Cond Compo'!D$16:D$18, 0), MATCH(G8882, 'Cond Compo'!C$16:C$19, 0)), ""))</f>
        <v/>
      </c>
      <c r="I8882" s="12" t="str">
        <f>IF($E8882 &lt;&gt; "", IF(E8882 = 0, "", VLOOKUP(E8882,'Cond Perturbation'!A:B,2,FALSE)),"")</f>
        <v/>
      </c>
      <c r="J8882" s="28"/>
      <c r="K8882" s="29" t="str">
        <f>IF($B8882 &lt;&gt; "", IF(C8882="Oui",IF(H8882=1,IF(E8882=0,Résultat!G$8,IF(J8882="No",Résultat!$G$8,Résultat!$G$7)),IF(H8882=2,IF(E8882=0,Résultat!G$9,IF(J8882="No",Résultat!$G$9,Résultat!$G$7)),Résultat!$G$7)),IF(C8882 = "Totale", IF(H8882=1,IF(E8882=0,Résultat!G$8,IF(J8882="No",Résultat!$G$9,Résultat!$G$7)),IF(H8882=2,IF(E8882=0,Résultat!G$9,IF(J8882="No",Résultat!$G$9,Résultat!$G$7)),Résultat!$G$7)),Résultat!$G$7)), "")</f>
        <v/>
      </c>
    </row>
    <row r="8883" spans="1:11" ht="20.100000000000001" customHeight="1">
      <c r="A8883" s="26"/>
      <c r="B8883" s="27"/>
      <c r="C8883" s="11" t="str">
        <f>IF($B8883 &lt;&gt; "",VLOOKUP(MID(B8883,3,5),'Recyclabilité Prod Matx'!C:F,2,FALSE), "")</f>
        <v/>
      </c>
      <c r="D8883" s="11" t="str">
        <f>IF($B8883 &lt;&gt; "",VLOOKUP(MID(B8883,3,5),'Recyclabilité Prod Matx'!C:F,3,FALSE),"")</f>
        <v/>
      </c>
      <c r="E8883" s="11" t="str">
        <f>IF($B8883 &lt;&gt; "",VLOOKUP(MID(B8883,3,5),'Recyclabilité Prod Matx'!C:F,4,FALSE), "")</f>
        <v/>
      </c>
      <c r="F8883" s="12" t="str">
        <f>IF($B8883 &lt;&gt; "", IF(C8883="Totale","",IF(D8883 = 0, "", VLOOKUP(D8883,'Cond Compo'!A:B,2,FALSE))),"")</f>
        <v/>
      </c>
      <c r="G8883" s="28"/>
      <c r="H8883" s="11" t="str">
        <f xml:space="preserve"> IF(C8883="Totale",2,IF($G8883 &lt;&gt; "", IF(D8883 = "E",MATCH(G8883, 'Cond Compo'!D$16:D$18, 0), MATCH(G8883, 'Cond Compo'!C$16:C$19, 0)), ""))</f>
        <v/>
      </c>
      <c r="I8883" s="12" t="str">
        <f>IF($E8883 &lt;&gt; "", IF(E8883 = 0, "", VLOOKUP(E8883,'Cond Perturbation'!A:B,2,FALSE)),"")</f>
        <v/>
      </c>
      <c r="J8883" s="28"/>
      <c r="K8883" s="29" t="str">
        <f>IF($B8883 &lt;&gt; "", IF(C8883="Oui",IF(H8883=1,IF(E8883=0,Résultat!G$8,IF(J8883="No",Résultat!$G$8,Résultat!$G$7)),IF(H8883=2,IF(E8883=0,Résultat!G$9,IF(J8883="No",Résultat!$G$9,Résultat!$G$7)),Résultat!$G$7)),IF(C8883 = "Totale", IF(H8883=1,IF(E8883=0,Résultat!G$8,IF(J8883="No",Résultat!$G$9,Résultat!$G$7)),IF(H8883=2,IF(E8883=0,Résultat!G$9,IF(J8883="No",Résultat!$G$9,Résultat!$G$7)),Résultat!$G$7)),Résultat!$G$7)), "")</f>
        <v/>
      </c>
    </row>
    <row r="8884" spans="1:11" ht="20.100000000000001" customHeight="1">
      <c r="A8884" s="26"/>
      <c r="B8884" s="27"/>
      <c r="C8884" s="11" t="str">
        <f>IF($B8884 &lt;&gt; "",VLOOKUP(MID(B8884,3,5),'Recyclabilité Prod Matx'!C:F,2,FALSE), "")</f>
        <v/>
      </c>
      <c r="D8884" s="11" t="str">
        <f>IF($B8884 &lt;&gt; "",VLOOKUP(MID(B8884,3,5),'Recyclabilité Prod Matx'!C:F,3,FALSE),"")</f>
        <v/>
      </c>
      <c r="E8884" s="11" t="str">
        <f>IF($B8884 &lt;&gt; "",VLOOKUP(MID(B8884,3,5),'Recyclabilité Prod Matx'!C:F,4,FALSE), "")</f>
        <v/>
      </c>
      <c r="F8884" s="12" t="str">
        <f>IF($B8884 &lt;&gt; "", IF(C8884="Totale","",IF(D8884 = 0, "", VLOOKUP(D8884,'Cond Compo'!A:B,2,FALSE))),"")</f>
        <v/>
      </c>
      <c r="G8884" s="28"/>
      <c r="H8884" s="11" t="str">
        <f xml:space="preserve"> IF(C8884="Totale",2,IF($G8884 &lt;&gt; "", IF(D8884 = "E",MATCH(G8884, 'Cond Compo'!D$16:D$18, 0), MATCH(G8884, 'Cond Compo'!C$16:C$19, 0)), ""))</f>
        <v/>
      </c>
      <c r="I8884" s="12" t="str">
        <f>IF($E8884 &lt;&gt; "", IF(E8884 = 0, "", VLOOKUP(E8884,'Cond Perturbation'!A:B,2,FALSE)),"")</f>
        <v/>
      </c>
      <c r="J8884" s="28"/>
      <c r="K8884" s="29" t="str">
        <f>IF($B8884 &lt;&gt; "", IF(C8884="Oui",IF(H8884=1,IF(E8884=0,Résultat!G$8,IF(J8884="No",Résultat!$G$8,Résultat!$G$7)),IF(H8884=2,IF(E8884=0,Résultat!G$9,IF(J8884="No",Résultat!$G$9,Résultat!$G$7)),Résultat!$G$7)),IF(C8884 = "Totale", IF(H8884=1,IF(E8884=0,Résultat!G$8,IF(J8884="No",Résultat!$G$9,Résultat!$G$7)),IF(H8884=2,IF(E8884=0,Résultat!G$9,IF(J8884="No",Résultat!$G$9,Résultat!$G$7)),Résultat!$G$7)),Résultat!$G$7)), "")</f>
        <v/>
      </c>
    </row>
    <row r="8885" spans="1:11" ht="20.100000000000001" customHeight="1">
      <c r="A8885" s="26"/>
      <c r="B8885" s="27"/>
      <c r="C8885" s="11" t="str">
        <f>IF($B8885 &lt;&gt; "",VLOOKUP(MID(B8885,3,5),'Recyclabilité Prod Matx'!C:F,2,FALSE), "")</f>
        <v/>
      </c>
      <c r="D8885" s="11" t="str">
        <f>IF($B8885 &lt;&gt; "",VLOOKUP(MID(B8885,3,5),'Recyclabilité Prod Matx'!C:F,3,FALSE),"")</f>
        <v/>
      </c>
      <c r="E8885" s="11" t="str">
        <f>IF($B8885 &lt;&gt; "",VLOOKUP(MID(B8885,3,5),'Recyclabilité Prod Matx'!C:F,4,FALSE), "")</f>
        <v/>
      </c>
      <c r="F8885" s="12" t="str">
        <f>IF($B8885 &lt;&gt; "", IF(C8885="Totale","",IF(D8885 = 0, "", VLOOKUP(D8885,'Cond Compo'!A:B,2,FALSE))),"")</f>
        <v/>
      </c>
      <c r="G8885" s="28"/>
      <c r="H8885" s="11" t="str">
        <f xml:space="preserve"> IF(C8885="Totale",2,IF($G8885 &lt;&gt; "", IF(D8885 = "E",MATCH(G8885, 'Cond Compo'!D$16:D$18, 0), MATCH(G8885, 'Cond Compo'!C$16:C$19, 0)), ""))</f>
        <v/>
      </c>
      <c r="I8885" s="12" t="str">
        <f>IF($E8885 &lt;&gt; "", IF(E8885 = 0, "", VLOOKUP(E8885,'Cond Perturbation'!A:B,2,FALSE)),"")</f>
        <v/>
      </c>
      <c r="J8885" s="28"/>
      <c r="K8885" s="29" t="str">
        <f>IF($B8885 &lt;&gt; "", IF(C8885="Oui",IF(H8885=1,IF(E8885=0,Résultat!G$8,IF(J8885="No",Résultat!$G$8,Résultat!$G$7)),IF(H8885=2,IF(E8885=0,Résultat!G$9,IF(J8885="No",Résultat!$G$9,Résultat!$G$7)),Résultat!$G$7)),IF(C8885 = "Totale", IF(H8885=1,IF(E8885=0,Résultat!G$8,IF(J8885="No",Résultat!$G$9,Résultat!$G$7)),IF(H8885=2,IF(E8885=0,Résultat!G$9,IF(J8885="No",Résultat!$G$9,Résultat!$G$7)),Résultat!$G$7)),Résultat!$G$7)), "")</f>
        <v/>
      </c>
    </row>
    <row r="8886" spans="1:11" ht="20.100000000000001" customHeight="1">
      <c r="A8886" s="26"/>
      <c r="B8886" s="27"/>
      <c r="C8886" s="11" t="str">
        <f>IF($B8886 &lt;&gt; "",VLOOKUP(MID(B8886,3,5),'Recyclabilité Prod Matx'!C:F,2,FALSE), "")</f>
        <v/>
      </c>
      <c r="D8886" s="11" t="str">
        <f>IF($B8886 &lt;&gt; "",VLOOKUP(MID(B8886,3,5),'Recyclabilité Prod Matx'!C:F,3,FALSE),"")</f>
        <v/>
      </c>
      <c r="E8886" s="11" t="str">
        <f>IF($B8886 &lt;&gt; "",VLOOKUP(MID(B8886,3,5),'Recyclabilité Prod Matx'!C:F,4,FALSE), "")</f>
        <v/>
      </c>
      <c r="F8886" s="12" t="str">
        <f>IF($B8886 &lt;&gt; "", IF(C8886="Totale","",IF(D8886 = 0, "", VLOOKUP(D8886,'Cond Compo'!A:B,2,FALSE))),"")</f>
        <v/>
      </c>
      <c r="G8886" s="28"/>
      <c r="H8886" s="11" t="str">
        <f xml:space="preserve"> IF(C8886="Totale",2,IF($G8886 &lt;&gt; "", IF(D8886 = "E",MATCH(G8886, 'Cond Compo'!D$16:D$18, 0), MATCH(G8886, 'Cond Compo'!C$16:C$19, 0)), ""))</f>
        <v/>
      </c>
      <c r="I8886" s="12" t="str">
        <f>IF($E8886 &lt;&gt; "", IF(E8886 = 0, "", VLOOKUP(E8886,'Cond Perturbation'!A:B,2,FALSE)),"")</f>
        <v/>
      </c>
      <c r="J8886" s="28"/>
      <c r="K8886" s="29" t="str">
        <f>IF($B8886 &lt;&gt; "", IF(C8886="Oui",IF(H8886=1,IF(E8886=0,Résultat!G$8,IF(J8886="No",Résultat!$G$8,Résultat!$G$7)),IF(H8886=2,IF(E8886=0,Résultat!G$9,IF(J8886="No",Résultat!$G$9,Résultat!$G$7)),Résultat!$G$7)),IF(C8886 = "Totale", IF(H8886=1,IF(E8886=0,Résultat!G$8,IF(J8886="No",Résultat!$G$9,Résultat!$G$7)),IF(H8886=2,IF(E8886=0,Résultat!G$9,IF(J8886="No",Résultat!$G$9,Résultat!$G$7)),Résultat!$G$7)),Résultat!$G$7)), "")</f>
        <v/>
      </c>
    </row>
    <row r="8887" spans="1:11" ht="20.100000000000001" customHeight="1">
      <c r="A8887" s="26"/>
      <c r="B8887" s="27"/>
      <c r="C8887" s="11" t="str">
        <f>IF($B8887 &lt;&gt; "",VLOOKUP(MID(B8887,3,5),'Recyclabilité Prod Matx'!C:F,2,FALSE), "")</f>
        <v/>
      </c>
      <c r="D8887" s="11" t="str">
        <f>IF($B8887 &lt;&gt; "",VLOOKUP(MID(B8887,3,5),'Recyclabilité Prod Matx'!C:F,3,FALSE),"")</f>
        <v/>
      </c>
      <c r="E8887" s="11" t="str">
        <f>IF($B8887 &lt;&gt; "",VLOOKUP(MID(B8887,3,5),'Recyclabilité Prod Matx'!C:F,4,FALSE), "")</f>
        <v/>
      </c>
      <c r="F8887" s="12" t="str">
        <f>IF($B8887 &lt;&gt; "", IF(C8887="Totale","",IF(D8887 = 0, "", VLOOKUP(D8887,'Cond Compo'!A:B,2,FALSE))),"")</f>
        <v/>
      </c>
      <c r="G8887" s="28"/>
      <c r="H8887" s="11" t="str">
        <f xml:space="preserve"> IF(C8887="Totale",2,IF($G8887 &lt;&gt; "", IF(D8887 = "E",MATCH(G8887, 'Cond Compo'!D$16:D$18, 0), MATCH(G8887, 'Cond Compo'!C$16:C$19, 0)), ""))</f>
        <v/>
      </c>
      <c r="I8887" s="12" t="str">
        <f>IF($E8887 &lt;&gt; "", IF(E8887 = 0, "", VLOOKUP(E8887,'Cond Perturbation'!A:B,2,FALSE)),"")</f>
        <v/>
      </c>
      <c r="J8887" s="28"/>
      <c r="K8887" s="29" t="str">
        <f>IF($B8887 &lt;&gt; "", IF(C8887="Oui",IF(H8887=1,IF(E8887=0,Résultat!G$8,IF(J8887="No",Résultat!$G$8,Résultat!$G$7)),IF(H8887=2,IF(E8887=0,Résultat!G$9,IF(J8887="No",Résultat!$G$9,Résultat!$G$7)),Résultat!$G$7)),IF(C8887 = "Totale", IF(H8887=1,IF(E8887=0,Résultat!G$8,IF(J8887="No",Résultat!$G$9,Résultat!$G$7)),IF(H8887=2,IF(E8887=0,Résultat!G$9,IF(J8887="No",Résultat!$G$9,Résultat!$G$7)),Résultat!$G$7)),Résultat!$G$7)), "")</f>
        <v/>
      </c>
    </row>
    <row r="8888" spans="1:11" ht="20.100000000000001" customHeight="1">
      <c r="A8888" s="26"/>
      <c r="B8888" s="27"/>
      <c r="C8888" s="11" t="str">
        <f>IF($B8888 &lt;&gt; "",VLOOKUP(MID(B8888,3,5),'Recyclabilité Prod Matx'!C:F,2,FALSE), "")</f>
        <v/>
      </c>
      <c r="D8888" s="11" t="str">
        <f>IF($B8888 &lt;&gt; "",VLOOKUP(MID(B8888,3,5),'Recyclabilité Prod Matx'!C:F,3,FALSE),"")</f>
        <v/>
      </c>
      <c r="E8888" s="11" t="str">
        <f>IF($B8888 &lt;&gt; "",VLOOKUP(MID(B8888,3,5),'Recyclabilité Prod Matx'!C:F,4,FALSE), "")</f>
        <v/>
      </c>
      <c r="F8888" s="12" t="str">
        <f>IF($B8888 &lt;&gt; "", IF(C8888="Totale","",IF(D8888 = 0, "", VLOOKUP(D8888,'Cond Compo'!A:B,2,FALSE))),"")</f>
        <v/>
      </c>
      <c r="G8888" s="28"/>
      <c r="H8888" s="11" t="str">
        <f xml:space="preserve"> IF(C8888="Totale",2,IF($G8888 &lt;&gt; "", IF(D8888 = "E",MATCH(G8888, 'Cond Compo'!D$16:D$18, 0), MATCH(G8888, 'Cond Compo'!C$16:C$19, 0)), ""))</f>
        <v/>
      </c>
      <c r="I8888" s="12" t="str">
        <f>IF($E8888 &lt;&gt; "", IF(E8888 = 0, "", VLOOKUP(E8888,'Cond Perturbation'!A:B,2,FALSE)),"")</f>
        <v/>
      </c>
      <c r="J8888" s="28"/>
      <c r="K8888" s="29" t="str">
        <f>IF($B8888 &lt;&gt; "", IF(C8888="Oui",IF(H8888=1,IF(E8888=0,Résultat!G$8,IF(J8888="No",Résultat!$G$8,Résultat!$G$7)),IF(H8888=2,IF(E8888=0,Résultat!G$9,IF(J8888="No",Résultat!$G$9,Résultat!$G$7)),Résultat!$G$7)),IF(C8888 = "Totale", IF(H8888=1,IF(E8888=0,Résultat!G$8,IF(J8888="No",Résultat!$G$9,Résultat!$G$7)),IF(H8888=2,IF(E8888=0,Résultat!G$9,IF(J8888="No",Résultat!$G$9,Résultat!$G$7)),Résultat!$G$7)),Résultat!$G$7)), "")</f>
        <v/>
      </c>
    </row>
    <row r="8889" spans="1:11" ht="20.100000000000001" customHeight="1">
      <c r="A8889" s="26"/>
      <c r="B8889" s="27"/>
      <c r="C8889" s="11" t="str">
        <f>IF($B8889 &lt;&gt; "",VLOOKUP(MID(B8889,3,5),'Recyclabilité Prod Matx'!C:F,2,FALSE), "")</f>
        <v/>
      </c>
      <c r="D8889" s="11" t="str">
        <f>IF($B8889 &lt;&gt; "",VLOOKUP(MID(B8889,3,5),'Recyclabilité Prod Matx'!C:F,3,FALSE),"")</f>
        <v/>
      </c>
      <c r="E8889" s="11" t="str">
        <f>IF($B8889 &lt;&gt; "",VLOOKUP(MID(B8889,3,5),'Recyclabilité Prod Matx'!C:F,4,FALSE), "")</f>
        <v/>
      </c>
      <c r="F8889" s="12" t="str">
        <f>IF($B8889 &lt;&gt; "", IF(C8889="Totale","",IF(D8889 = 0, "", VLOOKUP(D8889,'Cond Compo'!A:B,2,FALSE))),"")</f>
        <v/>
      </c>
      <c r="G8889" s="28"/>
      <c r="H8889" s="11" t="str">
        <f xml:space="preserve"> IF(C8889="Totale",2,IF($G8889 &lt;&gt; "", IF(D8889 = "E",MATCH(G8889, 'Cond Compo'!D$16:D$18, 0), MATCH(G8889, 'Cond Compo'!C$16:C$19, 0)), ""))</f>
        <v/>
      </c>
      <c r="I8889" s="12" t="str">
        <f>IF($E8889 &lt;&gt; "", IF(E8889 = 0, "", VLOOKUP(E8889,'Cond Perturbation'!A:B,2,FALSE)),"")</f>
        <v/>
      </c>
      <c r="J8889" s="28"/>
      <c r="K8889" s="29" t="str">
        <f>IF($B8889 &lt;&gt; "", IF(C8889="Oui",IF(H8889=1,IF(E8889=0,Résultat!G$8,IF(J8889="No",Résultat!$G$8,Résultat!$G$7)),IF(H8889=2,IF(E8889=0,Résultat!G$9,IF(J8889="No",Résultat!$G$9,Résultat!$G$7)),Résultat!$G$7)),IF(C8889 = "Totale", IF(H8889=1,IF(E8889=0,Résultat!G$8,IF(J8889="No",Résultat!$G$9,Résultat!$G$7)),IF(H8889=2,IF(E8889=0,Résultat!G$9,IF(J8889="No",Résultat!$G$9,Résultat!$G$7)),Résultat!$G$7)),Résultat!$G$7)), "")</f>
        <v/>
      </c>
    </row>
    <row r="8890" spans="1:11" ht="20.100000000000001" customHeight="1">
      <c r="A8890" s="26"/>
      <c r="B8890" s="27"/>
      <c r="C8890" s="11" t="str">
        <f>IF($B8890 &lt;&gt; "",VLOOKUP(MID(B8890,3,5),'Recyclabilité Prod Matx'!C:F,2,FALSE), "")</f>
        <v/>
      </c>
      <c r="D8890" s="11" t="str">
        <f>IF($B8890 &lt;&gt; "",VLOOKUP(MID(B8890,3,5),'Recyclabilité Prod Matx'!C:F,3,FALSE),"")</f>
        <v/>
      </c>
      <c r="E8890" s="11" t="str">
        <f>IF($B8890 &lt;&gt; "",VLOOKUP(MID(B8890,3,5),'Recyclabilité Prod Matx'!C:F,4,FALSE), "")</f>
        <v/>
      </c>
      <c r="F8890" s="12" t="str">
        <f>IF($B8890 &lt;&gt; "", IF(C8890="Totale","",IF(D8890 = 0, "", VLOOKUP(D8890,'Cond Compo'!A:B,2,FALSE))),"")</f>
        <v/>
      </c>
      <c r="G8890" s="28"/>
      <c r="H8890" s="11" t="str">
        <f xml:space="preserve"> IF(C8890="Totale",2,IF($G8890 &lt;&gt; "", IF(D8890 = "E",MATCH(G8890, 'Cond Compo'!D$16:D$18, 0), MATCH(G8890, 'Cond Compo'!C$16:C$19, 0)), ""))</f>
        <v/>
      </c>
      <c r="I8890" s="12" t="str">
        <f>IF($E8890 &lt;&gt; "", IF(E8890 = 0, "", VLOOKUP(E8890,'Cond Perturbation'!A:B,2,FALSE)),"")</f>
        <v/>
      </c>
      <c r="J8890" s="28"/>
      <c r="K8890" s="29" t="str">
        <f>IF($B8890 &lt;&gt; "", IF(C8890="Oui",IF(H8890=1,IF(E8890=0,Résultat!G$8,IF(J8890="No",Résultat!$G$8,Résultat!$G$7)),IF(H8890=2,IF(E8890=0,Résultat!G$9,IF(J8890="No",Résultat!$G$9,Résultat!$G$7)),Résultat!$G$7)),IF(C8890 = "Totale", IF(H8890=1,IF(E8890=0,Résultat!G$8,IF(J8890="No",Résultat!$G$9,Résultat!$G$7)),IF(H8890=2,IF(E8890=0,Résultat!G$9,IF(J8890="No",Résultat!$G$9,Résultat!$G$7)),Résultat!$G$7)),Résultat!$G$7)), "")</f>
        <v/>
      </c>
    </row>
    <row r="8891" spans="1:11" ht="20.100000000000001" customHeight="1">
      <c r="A8891" s="26"/>
      <c r="B8891" s="27"/>
      <c r="C8891" s="11" t="str">
        <f>IF($B8891 &lt;&gt; "",VLOOKUP(MID(B8891,3,5),'Recyclabilité Prod Matx'!C:F,2,FALSE), "")</f>
        <v/>
      </c>
      <c r="D8891" s="11" t="str">
        <f>IF($B8891 &lt;&gt; "",VLOOKUP(MID(B8891,3,5),'Recyclabilité Prod Matx'!C:F,3,FALSE),"")</f>
        <v/>
      </c>
      <c r="E8891" s="11" t="str">
        <f>IF($B8891 &lt;&gt; "",VLOOKUP(MID(B8891,3,5),'Recyclabilité Prod Matx'!C:F,4,FALSE), "")</f>
        <v/>
      </c>
      <c r="F8891" s="12" t="str">
        <f>IF($B8891 &lt;&gt; "", IF(C8891="Totale","",IF(D8891 = 0, "", VLOOKUP(D8891,'Cond Compo'!A:B,2,FALSE))),"")</f>
        <v/>
      </c>
      <c r="G8891" s="28"/>
      <c r="H8891" s="11" t="str">
        <f xml:space="preserve"> IF(C8891="Totale",2,IF($G8891 &lt;&gt; "", IF(D8891 = "E",MATCH(G8891, 'Cond Compo'!D$16:D$18, 0), MATCH(G8891, 'Cond Compo'!C$16:C$19, 0)), ""))</f>
        <v/>
      </c>
      <c r="I8891" s="12" t="str">
        <f>IF($E8891 &lt;&gt; "", IF(E8891 = 0, "", VLOOKUP(E8891,'Cond Perturbation'!A:B,2,FALSE)),"")</f>
        <v/>
      </c>
      <c r="J8891" s="28"/>
      <c r="K8891" s="29" t="str">
        <f>IF($B8891 &lt;&gt; "", IF(C8891="Oui",IF(H8891=1,IF(E8891=0,Résultat!G$8,IF(J8891="No",Résultat!$G$8,Résultat!$G$7)),IF(H8891=2,IF(E8891=0,Résultat!G$9,IF(J8891="No",Résultat!$G$9,Résultat!$G$7)),Résultat!$G$7)),IF(C8891 = "Totale", IF(H8891=1,IF(E8891=0,Résultat!G$8,IF(J8891="No",Résultat!$G$9,Résultat!$G$7)),IF(H8891=2,IF(E8891=0,Résultat!G$9,IF(J8891="No",Résultat!$G$9,Résultat!$G$7)),Résultat!$G$7)),Résultat!$G$7)), "")</f>
        <v/>
      </c>
    </row>
    <row r="8892" spans="1:11" ht="20.100000000000001" customHeight="1">
      <c r="A8892" s="26"/>
      <c r="B8892" s="27"/>
      <c r="C8892" s="11" t="str">
        <f>IF($B8892 &lt;&gt; "",VLOOKUP(MID(B8892,3,5),'Recyclabilité Prod Matx'!C:F,2,FALSE), "")</f>
        <v/>
      </c>
      <c r="D8892" s="11" t="str">
        <f>IF($B8892 &lt;&gt; "",VLOOKUP(MID(B8892,3,5),'Recyclabilité Prod Matx'!C:F,3,FALSE),"")</f>
        <v/>
      </c>
      <c r="E8892" s="11" t="str">
        <f>IF($B8892 &lt;&gt; "",VLOOKUP(MID(B8892,3,5),'Recyclabilité Prod Matx'!C:F,4,FALSE), "")</f>
        <v/>
      </c>
      <c r="F8892" s="12" t="str">
        <f>IF($B8892 &lt;&gt; "", IF(C8892="Totale","",IF(D8892 = 0, "", VLOOKUP(D8892,'Cond Compo'!A:B,2,FALSE))),"")</f>
        <v/>
      </c>
      <c r="G8892" s="28"/>
      <c r="H8892" s="11" t="str">
        <f xml:space="preserve"> IF(C8892="Totale",2,IF($G8892 &lt;&gt; "", IF(D8892 = "E",MATCH(G8892, 'Cond Compo'!D$16:D$18, 0), MATCH(G8892, 'Cond Compo'!C$16:C$19, 0)), ""))</f>
        <v/>
      </c>
      <c r="I8892" s="12" t="str">
        <f>IF($E8892 &lt;&gt; "", IF(E8892 = 0, "", VLOOKUP(E8892,'Cond Perturbation'!A:B,2,FALSE)),"")</f>
        <v/>
      </c>
      <c r="J8892" s="28"/>
      <c r="K8892" s="29" t="str">
        <f>IF($B8892 &lt;&gt; "", IF(C8892="Oui",IF(H8892=1,IF(E8892=0,Résultat!G$8,IF(J8892="No",Résultat!$G$8,Résultat!$G$7)),IF(H8892=2,IF(E8892=0,Résultat!G$9,IF(J8892="No",Résultat!$G$9,Résultat!$G$7)),Résultat!$G$7)),IF(C8892 = "Totale", IF(H8892=1,IF(E8892=0,Résultat!G$8,IF(J8892="No",Résultat!$G$9,Résultat!$G$7)),IF(H8892=2,IF(E8892=0,Résultat!G$9,IF(J8892="No",Résultat!$G$9,Résultat!$G$7)),Résultat!$G$7)),Résultat!$G$7)), "")</f>
        <v/>
      </c>
    </row>
    <row r="8893" spans="1:11" ht="20.100000000000001" customHeight="1">
      <c r="A8893" s="26"/>
      <c r="B8893" s="27"/>
      <c r="C8893" s="11" t="str">
        <f>IF($B8893 &lt;&gt; "",VLOOKUP(MID(B8893,3,5),'Recyclabilité Prod Matx'!C:F,2,FALSE), "")</f>
        <v/>
      </c>
      <c r="D8893" s="11" t="str">
        <f>IF($B8893 &lt;&gt; "",VLOOKUP(MID(B8893,3,5),'Recyclabilité Prod Matx'!C:F,3,FALSE),"")</f>
        <v/>
      </c>
      <c r="E8893" s="11" t="str">
        <f>IF($B8893 &lt;&gt; "",VLOOKUP(MID(B8893,3,5),'Recyclabilité Prod Matx'!C:F,4,FALSE), "")</f>
        <v/>
      </c>
      <c r="F8893" s="12" t="str">
        <f>IF($B8893 &lt;&gt; "", IF(C8893="Totale","",IF(D8893 = 0, "", VLOOKUP(D8893,'Cond Compo'!A:B,2,FALSE))),"")</f>
        <v/>
      </c>
      <c r="G8893" s="28"/>
      <c r="H8893" s="11" t="str">
        <f xml:space="preserve"> IF(C8893="Totale",2,IF($G8893 &lt;&gt; "", IF(D8893 = "E",MATCH(G8893, 'Cond Compo'!D$16:D$18, 0), MATCH(G8893, 'Cond Compo'!C$16:C$19, 0)), ""))</f>
        <v/>
      </c>
      <c r="I8893" s="12" t="str">
        <f>IF($E8893 &lt;&gt; "", IF(E8893 = 0, "", VLOOKUP(E8893,'Cond Perturbation'!A:B,2,FALSE)),"")</f>
        <v/>
      </c>
      <c r="J8893" s="28"/>
      <c r="K8893" s="29" t="str">
        <f>IF($B8893 &lt;&gt; "", IF(C8893="Oui",IF(H8893=1,IF(E8893=0,Résultat!G$8,IF(J8893="No",Résultat!$G$8,Résultat!$G$7)),IF(H8893=2,IF(E8893=0,Résultat!G$9,IF(J8893="No",Résultat!$G$9,Résultat!$G$7)),Résultat!$G$7)),IF(C8893 = "Totale", IF(H8893=1,IF(E8893=0,Résultat!G$8,IF(J8893="No",Résultat!$G$9,Résultat!$G$7)),IF(H8893=2,IF(E8893=0,Résultat!G$9,IF(J8893="No",Résultat!$G$9,Résultat!$G$7)),Résultat!$G$7)),Résultat!$G$7)), "")</f>
        <v/>
      </c>
    </row>
    <row r="8894" spans="1:11" ht="20.100000000000001" customHeight="1">
      <c r="A8894" s="26"/>
      <c r="B8894" s="27"/>
      <c r="C8894" s="11" t="str">
        <f>IF($B8894 &lt;&gt; "",VLOOKUP(MID(B8894,3,5),'Recyclabilité Prod Matx'!C:F,2,FALSE), "")</f>
        <v/>
      </c>
      <c r="D8894" s="11" t="str">
        <f>IF($B8894 &lt;&gt; "",VLOOKUP(MID(B8894,3,5),'Recyclabilité Prod Matx'!C:F,3,FALSE),"")</f>
        <v/>
      </c>
      <c r="E8894" s="11" t="str">
        <f>IF($B8894 &lt;&gt; "",VLOOKUP(MID(B8894,3,5),'Recyclabilité Prod Matx'!C:F,4,FALSE), "")</f>
        <v/>
      </c>
      <c r="F8894" s="12" t="str">
        <f>IF($B8894 &lt;&gt; "", IF(C8894="Totale","",IF(D8894 = 0, "", VLOOKUP(D8894,'Cond Compo'!A:B,2,FALSE))),"")</f>
        <v/>
      </c>
      <c r="G8894" s="28"/>
      <c r="H8894" s="11" t="str">
        <f xml:space="preserve"> IF(C8894="Totale",2,IF($G8894 &lt;&gt; "", IF(D8894 = "E",MATCH(G8894, 'Cond Compo'!D$16:D$18, 0), MATCH(G8894, 'Cond Compo'!C$16:C$19, 0)), ""))</f>
        <v/>
      </c>
      <c r="I8894" s="12" t="str">
        <f>IF($E8894 &lt;&gt; "", IF(E8894 = 0, "", VLOOKUP(E8894,'Cond Perturbation'!A:B,2,FALSE)),"")</f>
        <v/>
      </c>
      <c r="J8894" s="28"/>
      <c r="K8894" s="29" t="str">
        <f>IF($B8894 &lt;&gt; "", IF(C8894="Oui",IF(H8894=1,IF(E8894=0,Résultat!G$8,IF(J8894="No",Résultat!$G$8,Résultat!$G$7)),IF(H8894=2,IF(E8894=0,Résultat!G$9,IF(J8894="No",Résultat!$G$9,Résultat!$G$7)),Résultat!$G$7)),IF(C8894 = "Totale", IF(H8894=1,IF(E8894=0,Résultat!G$8,IF(J8894="No",Résultat!$G$9,Résultat!$G$7)),IF(H8894=2,IF(E8894=0,Résultat!G$9,IF(J8894="No",Résultat!$G$9,Résultat!$G$7)),Résultat!$G$7)),Résultat!$G$7)), "")</f>
        <v/>
      </c>
    </row>
    <row r="8895" spans="1:11" ht="20.100000000000001" customHeight="1">
      <c r="A8895" s="26"/>
      <c r="B8895" s="27"/>
      <c r="C8895" s="11" t="str">
        <f>IF($B8895 &lt;&gt; "",VLOOKUP(MID(B8895,3,5),'Recyclabilité Prod Matx'!C:F,2,FALSE), "")</f>
        <v/>
      </c>
      <c r="D8895" s="11" t="str">
        <f>IF($B8895 &lt;&gt; "",VLOOKUP(MID(B8895,3,5),'Recyclabilité Prod Matx'!C:F,3,FALSE),"")</f>
        <v/>
      </c>
      <c r="E8895" s="11" t="str">
        <f>IF($B8895 &lt;&gt; "",VLOOKUP(MID(B8895,3,5),'Recyclabilité Prod Matx'!C:F,4,FALSE), "")</f>
        <v/>
      </c>
      <c r="F8895" s="12" t="str">
        <f>IF($B8895 &lt;&gt; "", IF(C8895="Totale","",IF(D8895 = 0, "", VLOOKUP(D8895,'Cond Compo'!A:B,2,FALSE))),"")</f>
        <v/>
      </c>
      <c r="G8895" s="28"/>
      <c r="H8895" s="11" t="str">
        <f xml:space="preserve"> IF(C8895="Totale",2,IF($G8895 &lt;&gt; "", IF(D8895 = "E",MATCH(G8895, 'Cond Compo'!D$16:D$18, 0), MATCH(G8895, 'Cond Compo'!C$16:C$19, 0)), ""))</f>
        <v/>
      </c>
      <c r="I8895" s="12" t="str">
        <f>IF($E8895 &lt;&gt; "", IF(E8895 = 0, "", VLOOKUP(E8895,'Cond Perturbation'!A:B,2,FALSE)),"")</f>
        <v/>
      </c>
      <c r="J8895" s="28"/>
      <c r="K8895" s="29" t="str">
        <f>IF($B8895 &lt;&gt; "", IF(C8895="Oui",IF(H8895=1,IF(E8895=0,Résultat!G$8,IF(J8895="No",Résultat!$G$8,Résultat!$G$7)),IF(H8895=2,IF(E8895=0,Résultat!G$9,IF(J8895="No",Résultat!$G$9,Résultat!$G$7)),Résultat!$G$7)),IF(C8895 = "Totale", IF(H8895=1,IF(E8895=0,Résultat!G$8,IF(J8895="No",Résultat!$G$9,Résultat!$G$7)),IF(H8895=2,IF(E8895=0,Résultat!G$9,IF(J8895="No",Résultat!$G$9,Résultat!$G$7)),Résultat!$G$7)),Résultat!$G$7)), "")</f>
        <v/>
      </c>
    </row>
    <row r="8896" spans="1:11" ht="20.100000000000001" customHeight="1">
      <c r="A8896" s="26"/>
      <c r="B8896" s="27"/>
      <c r="C8896" s="11" t="str">
        <f>IF($B8896 &lt;&gt; "",VLOOKUP(MID(B8896,3,5),'Recyclabilité Prod Matx'!C:F,2,FALSE), "")</f>
        <v/>
      </c>
      <c r="D8896" s="11" t="str">
        <f>IF($B8896 &lt;&gt; "",VLOOKUP(MID(B8896,3,5),'Recyclabilité Prod Matx'!C:F,3,FALSE),"")</f>
        <v/>
      </c>
      <c r="E8896" s="11" t="str">
        <f>IF($B8896 &lt;&gt; "",VLOOKUP(MID(B8896,3,5),'Recyclabilité Prod Matx'!C:F,4,FALSE), "")</f>
        <v/>
      </c>
      <c r="F8896" s="12" t="str">
        <f>IF($B8896 &lt;&gt; "", IF(C8896="Totale","",IF(D8896 = 0, "", VLOOKUP(D8896,'Cond Compo'!A:B,2,FALSE))),"")</f>
        <v/>
      </c>
      <c r="G8896" s="28"/>
      <c r="H8896" s="11" t="str">
        <f xml:space="preserve"> IF(C8896="Totale",2,IF($G8896 &lt;&gt; "", IF(D8896 = "E",MATCH(G8896, 'Cond Compo'!D$16:D$18, 0), MATCH(G8896, 'Cond Compo'!C$16:C$19, 0)), ""))</f>
        <v/>
      </c>
      <c r="I8896" s="12" t="str">
        <f>IF($E8896 &lt;&gt; "", IF(E8896 = 0, "", VLOOKUP(E8896,'Cond Perturbation'!A:B,2,FALSE)),"")</f>
        <v/>
      </c>
      <c r="J8896" s="28"/>
      <c r="K8896" s="29" t="str">
        <f>IF($B8896 &lt;&gt; "", IF(C8896="Oui",IF(H8896=1,IF(E8896=0,Résultat!G$8,IF(J8896="No",Résultat!$G$8,Résultat!$G$7)),IF(H8896=2,IF(E8896=0,Résultat!G$9,IF(J8896="No",Résultat!$G$9,Résultat!$G$7)),Résultat!$G$7)),IF(C8896 = "Totale", IF(H8896=1,IF(E8896=0,Résultat!G$8,IF(J8896="No",Résultat!$G$9,Résultat!$G$7)),IF(H8896=2,IF(E8896=0,Résultat!G$9,IF(J8896="No",Résultat!$G$9,Résultat!$G$7)),Résultat!$G$7)),Résultat!$G$7)), "")</f>
        <v/>
      </c>
    </row>
    <row r="8897" spans="1:11" ht="20.100000000000001" customHeight="1">
      <c r="A8897" s="26"/>
      <c r="B8897" s="27"/>
      <c r="C8897" s="11" t="str">
        <f>IF($B8897 &lt;&gt; "",VLOOKUP(MID(B8897,3,5),'Recyclabilité Prod Matx'!C:F,2,FALSE), "")</f>
        <v/>
      </c>
      <c r="D8897" s="11" t="str">
        <f>IF($B8897 &lt;&gt; "",VLOOKUP(MID(B8897,3,5),'Recyclabilité Prod Matx'!C:F,3,FALSE),"")</f>
        <v/>
      </c>
      <c r="E8897" s="11" t="str">
        <f>IF($B8897 &lt;&gt; "",VLOOKUP(MID(B8897,3,5),'Recyclabilité Prod Matx'!C:F,4,FALSE), "")</f>
        <v/>
      </c>
      <c r="F8897" s="12" t="str">
        <f>IF($B8897 &lt;&gt; "", IF(C8897="Totale","",IF(D8897 = 0, "", VLOOKUP(D8897,'Cond Compo'!A:B,2,FALSE))),"")</f>
        <v/>
      </c>
      <c r="G8897" s="28"/>
      <c r="H8897" s="11" t="str">
        <f xml:space="preserve"> IF(C8897="Totale",2,IF($G8897 &lt;&gt; "", IF(D8897 = "E",MATCH(G8897, 'Cond Compo'!D$16:D$18, 0), MATCH(G8897, 'Cond Compo'!C$16:C$19, 0)), ""))</f>
        <v/>
      </c>
      <c r="I8897" s="12" t="str">
        <f>IF($E8897 &lt;&gt; "", IF(E8897 = 0, "", VLOOKUP(E8897,'Cond Perturbation'!A:B,2,FALSE)),"")</f>
        <v/>
      </c>
      <c r="J8897" s="28"/>
      <c r="K8897" s="29" t="str">
        <f>IF($B8897 &lt;&gt; "", IF(C8897="Oui",IF(H8897=1,IF(E8897=0,Résultat!G$8,IF(J8897="No",Résultat!$G$8,Résultat!$G$7)),IF(H8897=2,IF(E8897=0,Résultat!G$9,IF(J8897="No",Résultat!$G$9,Résultat!$G$7)),Résultat!$G$7)),IF(C8897 = "Totale", IF(H8897=1,IF(E8897=0,Résultat!G$8,IF(J8897="No",Résultat!$G$9,Résultat!$G$7)),IF(H8897=2,IF(E8897=0,Résultat!G$9,IF(J8897="No",Résultat!$G$9,Résultat!$G$7)),Résultat!$G$7)),Résultat!$G$7)), "")</f>
        <v/>
      </c>
    </row>
    <row r="8898" spans="1:11" ht="20.100000000000001" customHeight="1">
      <c r="A8898" s="26"/>
      <c r="B8898" s="27"/>
      <c r="C8898" s="11" t="str">
        <f>IF($B8898 &lt;&gt; "",VLOOKUP(MID(B8898,3,5),'Recyclabilité Prod Matx'!C:F,2,FALSE), "")</f>
        <v/>
      </c>
      <c r="D8898" s="11" t="str">
        <f>IF($B8898 &lt;&gt; "",VLOOKUP(MID(B8898,3,5),'Recyclabilité Prod Matx'!C:F,3,FALSE),"")</f>
        <v/>
      </c>
      <c r="E8898" s="11" t="str">
        <f>IF($B8898 &lt;&gt; "",VLOOKUP(MID(B8898,3,5),'Recyclabilité Prod Matx'!C:F,4,FALSE), "")</f>
        <v/>
      </c>
      <c r="F8898" s="12" t="str">
        <f>IF($B8898 &lt;&gt; "", IF(C8898="Totale","",IF(D8898 = 0, "", VLOOKUP(D8898,'Cond Compo'!A:B,2,FALSE))),"")</f>
        <v/>
      </c>
      <c r="G8898" s="28"/>
      <c r="H8898" s="11" t="str">
        <f xml:space="preserve"> IF(C8898="Totale",2,IF($G8898 &lt;&gt; "", IF(D8898 = "E",MATCH(G8898, 'Cond Compo'!D$16:D$18, 0), MATCH(G8898, 'Cond Compo'!C$16:C$19, 0)), ""))</f>
        <v/>
      </c>
      <c r="I8898" s="12" t="str">
        <f>IF($E8898 &lt;&gt; "", IF(E8898 = 0, "", VLOOKUP(E8898,'Cond Perturbation'!A:B,2,FALSE)),"")</f>
        <v/>
      </c>
      <c r="J8898" s="28"/>
      <c r="K8898" s="29" t="str">
        <f>IF($B8898 &lt;&gt; "", IF(C8898="Oui",IF(H8898=1,IF(E8898=0,Résultat!G$8,IF(J8898="No",Résultat!$G$8,Résultat!$G$7)),IF(H8898=2,IF(E8898=0,Résultat!G$9,IF(J8898="No",Résultat!$G$9,Résultat!$G$7)),Résultat!$G$7)),IF(C8898 = "Totale", IF(H8898=1,IF(E8898=0,Résultat!G$8,IF(J8898="No",Résultat!$G$9,Résultat!$G$7)),IF(H8898=2,IF(E8898=0,Résultat!G$9,IF(J8898="No",Résultat!$G$9,Résultat!$G$7)),Résultat!$G$7)),Résultat!$G$7)), "")</f>
        <v/>
      </c>
    </row>
    <row r="8899" spans="1:11" ht="20.100000000000001" customHeight="1">
      <c r="A8899" s="26"/>
      <c r="B8899" s="27"/>
      <c r="C8899" s="11" t="str">
        <f>IF($B8899 &lt;&gt; "",VLOOKUP(MID(B8899,3,5),'Recyclabilité Prod Matx'!C:F,2,FALSE), "")</f>
        <v/>
      </c>
      <c r="D8899" s="11" t="str">
        <f>IF($B8899 &lt;&gt; "",VLOOKUP(MID(B8899,3,5),'Recyclabilité Prod Matx'!C:F,3,FALSE),"")</f>
        <v/>
      </c>
      <c r="E8899" s="11" t="str">
        <f>IF($B8899 &lt;&gt; "",VLOOKUP(MID(B8899,3,5),'Recyclabilité Prod Matx'!C:F,4,FALSE), "")</f>
        <v/>
      </c>
      <c r="F8899" s="12" t="str">
        <f>IF($B8899 &lt;&gt; "", IF(C8899="Totale","",IF(D8899 = 0, "", VLOOKUP(D8899,'Cond Compo'!A:B,2,FALSE))),"")</f>
        <v/>
      </c>
      <c r="G8899" s="28"/>
      <c r="H8899" s="11" t="str">
        <f xml:space="preserve"> IF(C8899="Totale",2,IF($G8899 &lt;&gt; "", IF(D8899 = "E",MATCH(G8899, 'Cond Compo'!D$16:D$18, 0), MATCH(G8899, 'Cond Compo'!C$16:C$19, 0)), ""))</f>
        <v/>
      </c>
      <c r="I8899" s="12" t="str">
        <f>IF($E8899 &lt;&gt; "", IF(E8899 = 0, "", VLOOKUP(E8899,'Cond Perturbation'!A:B,2,FALSE)),"")</f>
        <v/>
      </c>
      <c r="J8899" s="28"/>
      <c r="K8899" s="29" t="str">
        <f>IF($B8899 &lt;&gt; "", IF(C8899="Oui",IF(H8899=1,IF(E8899=0,Résultat!G$8,IF(J8899="No",Résultat!$G$8,Résultat!$G$7)),IF(H8899=2,IF(E8899=0,Résultat!G$9,IF(J8899="No",Résultat!$G$9,Résultat!$G$7)),Résultat!$G$7)),IF(C8899 = "Totale", IF(H8899=1,IF(E8899=0,Résultat!G$8,IF(J8899="No",Résultat!$G$9,Résultat!$G$7)),IF(H8899=2,IF(E8899=0,Résultat!G$9,IF(J8899="No",Résultat!$G$9,Résultat!$G$7)),Résultat!$G$7)),Résultat!$G$7)), "")</f>
        <v/>
      </c>
    </row>
    <row r="8900" spans="1:11" ht="20.100000000000001" customHeight="1">
      <c r="A8900" s="26"/>
      <c r="B8900" s="27"/>
      <c r="C8900" s="11" t="str">
        <f>IF($B8900 &lt;&gt; "",VLOOKUP(MID(B8900,3,5),'Recyclabilité Prod Matx'!C:F,2,FALSE), "")</f>
        <v/>
      </c>
      <c r="D8900" s="11" t="str">
        <f>IF($B8900 &lt;&gt; "",VLOOKUP(MID(B8900,3,5),'Recyclabilité Prod Matx'!C:F,3,FALSE),"")</f>
        <v/>
      </c>
      <c r="E8900" s="11" t="str">
        <f>IF($B8900 &lt;&gt; "",VLOOKUP(MID(B8900,3,5),'Recyclabilité Prod Matx'!C:F,4,FALSE), "")</f>
        <v/>
      </c>
      <c r="F8900" s="12" t="str">
        <f>IF($B8900 &lt;&gt; "", IF(C8900="Totale","",IF(D8900 = 0, "", VLOOKUP(D8900,'Cond Compo'!A:B,2,FALSE))),"")</f>
        <v/>
      </c>
      <c r="G8900" s="28"/>
      <c r="H8900" s="11" t="str">
        <f xml:space="preserve"> IF(C8900="Totale",2,IF($G8900 &lt;&gt; "", IF(D8900 = "E",MATCH(G8900, 'Cond Compo'!D$16:D$18, 0), MATCH(G8900, 'Cond Compo'!C$16:C$19, 0)), ""))</f>
        <v/>
      </c>
      <c r="I8900" s="12" t="str">
        <f>IF($E8900 &lt;&gt; "", IF(E8900 = 0, "", VLOOKUP(E8900,'Cond Perturbation'!A:B,2,FALSE)),"")</f>
        <v/>
      </c>
      <c r="J8900" s="28"/>
      <c r="K8900" s="29" t="str">
        <f>IF($B8900 &lt;&gt; "", IF(C8900="Oui",IF(H8900=1,IF(E8900=0,Résultat!G$8,IF(J8900="No",Résultat!$G$8,Résultat!$G$7)),IF(H8900=2,IF(E8900=0,Résultat!G$9,IF(J8900="No",Résultat!$G$9,Résultat!$G$7)),Résultat!$G$7)),IF(C8900 = "Totale", IF(H8900=1,IF(E8900=0,Résultat!G$8,IF(J8900="No",Résultat!$G$9,Résultat!$G$7)),IF(H8900=2,IF(E8900=0,Résultat!G$9,IF(J8900="No",Résultat!$G$9,Résultat!$G$7)),Résultat!$G$7)),Résultat!$G$7)), "")</f>
        <v/>
      </c>
    </row>
    <row r="8901" spans="1:11" ht="20.100000000000001" customHeight="1">
      <c r="A8901" s="26"/>
      <c r="B8901" s="27"/>
      <c r="C8901" s="11" t="str">
        <f>IF($B8901 &lt;&gt; "",VLOOKUP(MID(B8901,3,5),'Recyclabilité Prod Matx'!C:F,2,FALSE), "")</f>
        <v/>
      </c>
      <c r="D8901" s="11" t="str">
        <f>IF($B8901 &lt;&gt; "",VLOOKUP(MID(B8901,3,5),'Recyclabilité Prod Matx'!C:F,3,FALSE),"")</f>
        <v/>
      </c>
      <c r="E8901" s="11" t="str">
        <f>IF($B8901 &lt;&gt; "",VLOOKUP(MID(B8901,3,5),'Recyclabilité Prod Matx'!C:F,4,FALSE), "")</f>
        <v/>
      </c>
      <c r="F8901" s="12" t="str">
        <f>IF($B8901 &lt;&gt; "", IF(C8901="Totale","",IF(D8901 = 0, "", VLOOKUP(D8901,'Cond Compo'!A:B,2,FALSE))),"")</f>
        <v/>
      </c>
      <c r="G8901" s="28"/>
      <c r="H8901" s="11" t="str">
        <f xml:space="preserve"> IF(C8901="Totale",2,IF($G8901 &lt;&gt; "", IF(D8901 = "E",MATCH(G8901, 'Cond Compo'!D$16:D$18, 0), MATCH(G8901, 'Cond Compo'!C$16:C$19, 0)), ""))</f>
        <v/>
      </c>
      <c r="I8901" s="12" t="str">
        <f>IF($E8901 &lt;&gt; "", IF(E8901 = 0, "", VLOOKUP(E8901,'Cond Perturbation'!A:B,2,FALSE)),"")</f>
        <v/>
      </c>
      <c r="J8901" s="28"/>
      <c r="K8901" s="29" t="str">
        <f>IF($B8901 &lt;&gt; "", IF(C8901="Oui",IF(H8901=1,IF(E8901=0,Résultat!G$8,IF(J8901="No",Résultat!$G$8,Résultat!$G$7)),IF(H8901=2,IF(E8901=0,Résultat!G$9,IF(J8901="No",Résultat!$G$9,Résultat!$G$7)),Résultat!$G$7)),IF(C8901 = "Totale", IF(H8901=1,IF(E8901=0,Résultat!G$8,IF(J8901="No",Résultat!$G$9,Résultat!$G$7)),IF(H8901=2,IF(E8901=0,Résultat!G$9,IF(J8901="No",Résultat!$G$9,Résultat!$G$7)),Résultat!$G$7)),Résultat!$G$7)), "")</f>
        <v/>
      </c>
    </row>
    <row r="8902" spans="1:11" ht="20.100000000000001" customHeight="1">
      <c r="A8902" s="26"/>
      <c r="B8902" s="27"/>
      <c r="C8902" s="11" t="str">
        <f>IF($B8902 &lt;&gt; "",VLOOKUP(MID(B8902,3,5),'Recyclabilité Prod Matx'!C:F,2,FALSE), "")</f>
        <v/>
      </c>
      <c r="D8902" s="11" t="str">
        <f>IF($B8902 &lt;&gt; "",VLOOKUP(MID(B8902,3,5),'Recyclabilité Prod Matx'!C:F,3,FALSE),"")</f>
        <v/>
      </c>
      <c r="E8902" s="11" t="str">
        <f>IF($B8902 &lt;&gt; "",VLOOKUP(MID(B8902,3,5),'Recyclabilité Prod Matx'!C:F,4,FALSE), "")</f>
        <v/>
      </c>
      <c r="F8902" s="12" t="str">
        <f>IF($B8902 &lt;&gt; "", IF(C8902="Totale","",IF(D8902 = 0, "", VLOOKUP(D8902,'Cond Compo'!A:B,2,FALSE))),"")</f>
        <v/>
      </c>
      <c r="G8902" s="28"/>
      <c r="H8902" s="11" t="str">
        <f xml:space="preserve"> IF(C8902="Totale",2,IF($G8902 &lt;&gt; "", IF(D8902 = "E",MATCH(G8902, 'Cond Compo'!D$16:D$18, 0), MATCH(G8902, 'Cond Compo'!C$16:C$19, 0)), ""))</f>
        <v/>
      </c>
      <c r="I8902" s="12" t="str">
        <f>IF($E8902 &lt;&gt; "", IF(E8902 = 0, "", VLOOKUP(E8902,'Cond Perturbation'!A:B,2,FALSE)),"")</f>
        <v/>
      </c>
      <c r="J8902" s="28"/>
      <c r="K8902" s="29" t="str">
        <f>IF($B8902 &lt;&gt; "", IF(C8902="Oui",IF(H8902=1,IF(E8902=0,Résultat!G$8,IF(J8902="No",Résultat!$G$8,Résultat!$G$7)),IF(H8902=2,IF(E8902=0,Résultat!G$9,IF(J8902="No",Résultat!$G$9,Résultat!$G$7)),Résultat!$G$7)),IF(C8902 = "Totale", IF(H8902=1,IF(E8902=0,Résultat!G$8,IF(J8902="No",Résultat!$G$9,Résultat!$G$7)),IF(H8902=2,IF(E8902=0,Résultat!G$9,IF(J8902="No",Résultat!$G$9,Résultat!$G$7)),Résultat!$G$7)),Résultat!$G$7)), "")</f>
        <v/>
      </c>
    </row>
    <row r="8903" spans="1:11" ht="20.100000000000001" customHeight="1">
      <c r="A8903" s="26"/>
      <c r="B8903" s="27"/>
      <c r="C8903" s="11" t="str">
        <f>IF($B8903 &lt;&gt; "",VLOOKUP(MID(B8903,3,5),'Recyclabilité Prod Matx'!C:F,2,FALSE), "")</f>
        <v/>
      </c>
      <c r="D8903" s="11" t="str">
        <f>IF($B8903 &lt;&gt; "",VLOOKUP(MID(B8903,3,5),'Recyclabilité Prod Matx'!C:F,3,FALSE),"")</f>
        <v/>
      </c>
      <c r="E8903" s="11" t="str">
        <f>IF($B8903 &lt;&gt; "",VLOOKUP(MID(B8903,3,5),'Recyclabilité Prod Matx'!C:F,4,FALSE), "")</f>
        <v/>
      </c>
      <c r="F8903" s="12" t="str">
        <f>IF($B8903 &lt;&gt; "", IF(C8903="Totale","",IF(D8903 = 0, "", VLOOKUP(D8903,'Cond Compo'!A:B,2,FALSE))),"")</f>
        <v/>
      </c>
      <c r="G8903" s="28"/>
      <c r="H8903" s="11" t="str">
        <f xml:space="preserve"> IF(C8903="Totale",2,IF($G8903 &lt;&gt; "", IF(D8903 = "E",MATCH(G8903, 'Cond Compo'!D$16:D$18, 0), MATCH(G8903, 'Cond Compo'!C$16:C$19, 0)), ""))</f>
        <v/>
      </c>
      <c r="I8903" s="12" t="str">
        <f>IF($E8903 &lt;&gt; "", IF(E8903 = 0, "", VLOOKUP(E8903,'Cond Perturbation'!A:B,2,FALSE)),"")</f>
        <v/>
      </c>
      <c r="J8903" s="28"/>
      <c r="K8903" s="29" t="str">
        <f>IF($B8903 &lt;&gt; "", IF(C8903="Oui",IF(H8903=1,IF(E8903=0,Résultat!G$8,IF(J8903="No",Résultat!$G$8,Résultat!$G$7)),IF(H8903=2,IF(E8903=0,Résultat!G$9,IF(J8903="No",Résultat!$G$9,Résultat!$G$7)),Résultat!$G$7)),IF(C8903 = "Totale", IF(H8903=1,IF(E8903=0,Résultat!G$8,IF(J8903="No",Résultat!$G$9,Résultat!$G$7)),IF(H8903=2,IF(E8903=0,Résultat!G$9,IF(J8903="No",Résultat!$G$9,Résultat!$G$7)),Résultat!$G$7)),Résultat!$G$7)), "")</f>
        <v/>
      </c>
    </row>
    <row r="8904" spans="1:11" ht="20.100000000000001" customHeight="1">
      <c r="A8904" s="26"/>
      <c r="B8904" s="27"/>
      <c r="C8904" s="11" t="str">
        <f>IF($B8904 &lt;&gt; "",VLOOKUP(MID(B8904,3,5),'Recyclabilité Prod Matx'!C:F,2,FALSE), "")</f>
        <v/>
      </c>
      <c r="D8904" s="11" t="str">
        <f>IF($B8904 &lt;&gt; "",VLOOKUP(MID(B8904,3,5),'Recyclabilité Prod Matx'!C:F,3,FALSE),"")</f>
        <v/>
      </c>
      <c r="E8904" s="11" t="str">
        <f>IF($B8904 &lt;&gt; "",VLOOKUP(MID(B8904,3,5),'Recyclabilité Prod Matx'!C:F,4,FALSE), "")</f>
        <v/>
      </c>
      <c r="F8904" s="12" t="str">
        <f>IF($B8904 &lt;&gt; "", IF(C8904="Totale","",IF(D8904 = 0, "", VLOOKUP(D8904,'Cond Compo'!A:B,2,FALSE))),"")</f>
        <v/>
      </c>
      <c r="G8904" s="28"/>
      <c r="H8904" s="11" t="str">
        <f xml:space="preserve"> IF(C8904="Totale",2,IF($G8904 &lt;&gt; "", IF(D8904 = "E",MATCH(G8904, 'Cond Compo'!D$16:D$18, 0), MATCH(G8904, 'Cond Compo'!C$16:C$19, 0)), ""))</f>
        <v/>
      </c>
      <c r="I8904" s="12" t="str">
        <f>IF($E8904 &lt;&gt; "", IF(E8904 = 0, "", VLOOKUP(E8904,'Cond Perturbation'!A:B,2,FALSE)),"")</f>
        <v/>
      </c>
      <c r="J8904" s="28"/>
      <c r="K8904" s="29" t="str">
        <f>IF($B8904 &lt;&gt; "", IF(C8904="Oui",IF(H8904=1,IF(E8904=0,Résultat!G$8,IF(J8904="No",Résultat!$G$8,Résultat!$G$7)),IF(H8904=2,IF(E8904=0,Résultat!G$9,IF(J8904="No",Résultat!$G$9,Résultat!$G$7)),Résultat!$G$7)),IF(C8904 = "Totale", IF(H8904=1,IF(E8904=0,Résultat!G$8,IF(J8904="No",Résultat!$G$9,Résultat!$G$7)),IF(H8904=2,IF(E8904=0,Résultat!G$9,IF(J8904="No",Résultat!$G$9,Résultat!$G$7)),Résultat!$G$7)),Résultat!$G$7)), "")</f>
        <v/>
      </c>
    </row>
    <row r="8905" spans="1:11" ht="20.100000000000001" customHeight="1">
      <c r="A8905" s="26"/>
      <c r="B8905" s="27"/>
      <c r="C8905" s="11" t="str">
        <f>IF($B8905 &lt;&gt; "",VLOOKUP(MID(B8905,3,5),'Recyclabilité Prod Matx'!C:F,2,FALSE), "")</f>
        <v/>
      </c>
      <c r="D8905" s="11" t="str">
        <f>IF($B8905 &lt;&gt; "",VLOOKUP(MID(B8905,3,5),'Recyclabilité Prod Matx'!C:F,3,FALSE),"")</f>
        <v/>
      </c>
      <c r="E8905" s="11" t="str">
        <f>IF($B8905 &lt;&gt; "",VLOOKUP(MID(B8905,3,5),'Recyclabilité Prod Matx'!C:F,4,FALSE), "")</f>
        <v/>
      </c>
      <c r="F8905" s="12" t="str">
        <f>IF($B8905 &lt;&gt; "", IF(C8905="Totale","",IF(D8905 = 0, "", VLOOKUP(D8905,'Cond Compo'!A:B,2,FALSE))),"")</f>
        <v/>
      </c>
      <c r="G8905" s="28"/>
      <c r="H8905" s="11" t="str">
        <f xml:space="preserve"> IF(C8905="Totale",2,IF($G8905 &lt;&gt; "", IF(D8905 = "E",MATCH(G8905, 'Cond Compo'!D$16:D$18, 0), MATCH(G8905, 'Cond Compo'!C$16:C$19, 0)), ""))</f>
        <v/>
      </c>
      <c r="I8905" s="12" t="str">
        <f>IF($E8905 &lt;&gt; "", IF(E8905 = 0, "", VLOOKUP(E8905,'Cond Perturbation'!A:B,2,FALSE)),"")</f>
        <v/>
      </c>
      <c r="J8905" s="28"/>
      <c r="K8905" s="29" t="str">
        <f>IF($B8905 &lt;&gt; "", IF(C8905="Oui",IF(H8905=1,IF(E8905=0,Résultat!G$8,IF(J8905="No",Résultat!$G$8,Résultat!$G$7)),IF(H8905=2,IF(E8905=0,Résultat!G$9,IF(J8905="No",Résultat!$G$9,Résultat!$G$7)),Résultat!$G$7)),IF(C8905 = "Totale", IF(H8905=1,IF(E8905=0,Résultat!G$8,IF(J8905="No",Résultat!$G$9,Résultat!$G$7)),IF(H8905=2,IF(E8905=0,Résultat!G$9,IF(J8905="No",Résultat!$G$9,Résultat!$G$7)),Résultat!$G$7)),Résultat!$G$7)), "")</f>
        <v/>
      </c>
    </row>
    <row r="8906" spans="1:11" ht="20.100000000000001" customHeight="1">
      <c r="A8906" s="26"/>
      <c r="B8906" s="27"/>
      <c r="C8906" s="11" t="str">
        <f>IF($B8906 &lt;&gt; "",VLOOKUP(MID(B8906,3,5),'Recyclabilité Prod Matx'!C:F,2,FALSE), "")</f>
        <v/>
      </c>
      <c r="D8906" s="11" t="str">
        <f>IF($B8906 &lt;&gt; "",VLOOKUP(MID(B8906,3,5),'Recyclabilité Prod Matx'!C:F,3,FALSE),"")</f>
        <v/>
      </c>
      <c r="E8906" s="11" t="str">
        <f>IF($B8906 &lt;&gt; "",VLOOKUP(MID(B8906,3,5),'Recyclabilité Prod Matx'!C:F,4,FALSE), "")</f>
        <v/>
      </c>
      <c r="F8906" s="12" t="str">
        <f>IF($B8906 &lt;&gt; "", IF(C8906="Totale","",IF(D8906 = 0, "", VLOOKUP(D8906,'Cond Compo'!A:B,2,FALSE))),"")</f>
        <v/>
      </c>
      <c r="G8906" s="28"/>
      <c r="H8906" s="11" t="str">
        <f xml:space="preserve"> IF(C8906="Totale",2,IF($G8906 &lt;&gt; "", IF(D8906 = "E",MATCH(G8906, 'Cond Compo'!D$16:D$18, 0), MATCH(G8906, 'Cond Compo'!C$16:C$19, 0)), ""))</f>
        <v/>
      </c>
      <c r="I8906" s="12" t="str">
        <f>IF($E8906 &lt;&gt; "", IF(E8906 = 0, "", VLOOKUP(E8906,'Cond Perturbation'!A:B,2,FALSE)),"")</f>
        <v/>
      </c>
      <c r="J8906" s="28"/>
      <c r="K8906" s="29" t="str">
        <f>IF($B8906 &lt;&gt; "", IF(C8906="Oui",IF(H8906=1,IF(E8906=0,Résultat!G$8,IF(J8906="No",Résultat!$G$8,Résultat!$G$7)),IF(H8906=2,IF(E8906=0,Résultat!G$9,IF(J8906="No",Résultat!$G$9,Résultat!$G$7)),Résultat!$G$7)),IF(C8906 = "Totale", IF(H8906=1,IF(E8906=0,Résultat!G$8,IF(J8906="No",Résultat!$G$9,Résultat!$G$7)),IF(H8906=2,IF(E8906=0,Résultat!G$9,IF(J8906="No",Résultat!$G$9,Résultat!$G$7)),Résultat!$G$7)),Résultat!$G$7)), "")</f>
        <v/>
      </c>
    </row>
    <row r="8907" spans="1:11" ht="20.100000000000001" customHeight="1">
      <c r="A8907" s="26"/>
      <c r="B8907" s="27"/>
      <c r="C8907" s="11" t="str">
        <f>IF($B8907 &lt;&gt; "",VLOOKUP(MID(B8907,3,5),'Recyclabilité Prod Matx'!C:F,2,FALSE), "")</f>
        <v/>
      </c>
      <c r="D8907" s="11" t="str">
        <f>IF($B8907 &lt;&gt; "",VLOOKUP(MID(B8907,3,5),'Recyclabilité Prod Matx'!C:F,3,FALSE),"")</f>
        <v/>
      </c>
      <c r="E8907" s="11" t="str">
        <f>IF($B8907 &lt;&gt; "",VLOOKUP(MID(B8907,3,5),'Recyclabilité Prod Matx'!C:F,4,FALSE), "")</f>
        <v/>
      </c>
      <c r="F8907" s="12" t="str">
        <f>IF($B8907 &lt;&gt; "", IF(C8907="Totale","",IF(D8907 = 0, "", VLOOKUP(D8907,'Cond Compo'!A:B,2,FALSE))),"")</f>
        <v/>
      </c>
      <c r="G8907" s="28"/>
      <c r="H8907" s="11" t="str">
        <f xml:space="preserve"> IF(C8907="Totale",2,IF($G8907 &lt;&gt; "", IF(D8907 = "E",MATCH(G8907, 'Cond Compo'!D$16:D$18, 0), MATCH(G8907, 'Cond Compo'!C$16:C$19, 0)), ""))</f>
        <v/>
      </c>
      <c r="I8907" s="12" t="str">
        <f>IF($E8907 &lt;&gt; "", IF(E8907 = 0, "", VLOOKUP(E8907,'Cond Perturbation'!A:B,2,FALSE)),"")</f>
        <v/>
      </c>
      <c r="J8907" s="28"/>
      <c r="K8907" s="29" t="str">
        <f>IF($B8907 &lt;&gt; "", IF(C8907="Oui",IF(H8907=1,IF(E8907=0,Résultat!G$8,IF(J8907="No",Résultat!$G$8,Résultat!$G$7)),IF(H8907=2,IF(E8907=0,Résultat!G$9,IF(J8907="No",Résultat!$G$9,Résultat!$G$7)),Résultat!$G$7)),IF(C8907 = "Totale", IF(H8907=1,IF(E8907=0,Résultat!G$8,IF(J8907="No",Résultat!$G$9,Résultat!$G$7)),IF(H8907=2,IF(E8907=0,Résultat!G$9,IF(J8907="No",Résultat!$G$9,Résultat!$G$7)),Résultat!$G$7)),Résultat!$G$7)), "")</f>
        <v/>
      </c>
    </row>
    <row r="8908" spans="1:11" ht="20.100000000000001" customHeight="1">
      <c r="A8908" s="26"/>
      <c r="B8908" s="27"/>
      <c r="C8908" s="11" t="str">
        <f>IF($B8908 &lt;&gt; "",VLOOKUP(MID(B8908,3,5),'Recyclabilité Prod Matx'!C:F,2,FALSE), "")</f>
        <v/>
      </c>
      <c r="D8908" s="11" t="str">
        <f>IF($B8908 &lt;&gt; "",VLOOKUP(MID(B8908,3,5),'Recyclabilité Prod Matx'!C:F,3,FALSE),"")</f>
        <v/>
      </c>
      <c r="E8908" s="11" t="str">
        <f>IF($B8908 &lt;&gt; "",VLOOKUP(MID(B8908,3,5),'Recyclabilité Prod Matx'!C:F,4,FALSE), "")</f>
        <v/>
      </c>
      <c r="F8908" s="12" t="str">
        <f>IF($B8908 &lt;&gt; "", IF(C8908="Totale","",IF(D8908 = 0, "", VLOOKUP(D8908,'Cond Compo'!A:B,2,FALSE))),"")</f>
        <v/>
      </c>
      <c r="G8908" s="28"/>
      <c r="H8908" s="11" t="str">
        <f xml:space="preserve"> IF(C8908="Totale",2,IF($G8908 &lt;&gt; "", IF(D8908 = "E",MATCH(G8908, 'Cond Compo'!D$16:D$18, 0), MATCH(G8908, 'Cond Compo'!C$16:C$19, 0)), ""))</f>
        <v/>
      </c>
      <c r="I8908" s="12" t="str">
        <f>IF($E8908 &lt;&gt; "", IF(E8908 = 0, "", VLOOKUP(E8908,'Cond Perturbation'!A:B,2,FALSE)),"")</f>
        <v/>
      </c>
      <c r="J8908" s="28"/>
      <c r="K8908" s="29" t="str">
        <f>IF($B8908 &lt;&gt; "", IF(C8908="Oui",IF(H8908=1,IF(E8908=0,Résultat!G$8,IF(J8908="No",Résultat!$G$8,Résultat!$G$7)),IF(H8908=2,IF(E8908=0,Résultat!G$9,IF(J8908="No",Résultat!$G$9,Résultat!$G$7)),Résultat!$G$7)),IF(C8908 = "Totale", IF(H8908=1,IF(E8908=0,Résultat!G$8,IF(J8908="No",Résultat!$G$9,Résultat!$G$7)),IF(H8908=2,IF(E8908=0,Résultat!G$9,IF(J8908="No",Résultat!$G$9,Résultat!$G$7)),Résultat!$G$7)),Résultat!$G$7)), "")</f>
        <v/>
      </c>
    </row>
    <row r="8909" spans="1:11" ht="20.100000000000001" customHeight="1">
      <c r="A8909" s="26"/>
      <c r="B8909" s="27"/>
      <c r="C8909" s="11" t="str">
        <f>IF($B8909 &lt;&gt; "",VLOOKUP(MID(B8909,3,5),'Recyclabilité Prod Matx'!C:F,2,FALSE), "")</f>
        <v/>
      </c>
      <c r="D8909" s="11" t="str">
        <f>IF($B8909 &lt;&gt; "",VLOOKUP(MID(B8909,3,5),'Recyclabilité Prod Matx'!C:F,3,FALSE),"")</f>
        <v/>
      </c>
      <c r="E8909" s="11" t="str">
        <f>IF($B8909 &lt;&gt; "",VLOOKUP(MID(B8909,3,5),'Recyclabilité Prod Matx'!C:F,4,FALSE), "")</f>
        <v/>
      </c>
      <c r="F8909" s="12" t="str">
        <f>IF($B8909 &lt;&gt; "", IF(C8909="Totale","",IF(D8909 = 0, "", VLOOKUP(D8909,'Cond Compo'!A:B,2,FALSE))),"")</f>
        <v/>
      </c>
      <c r="G8909" s="28"/>
      <c r="H8909" s="11" t="str">
        <f xml:space="preserve"> IF(C8909="Totale",2,IF($G8909 &lt;&gt; "", IF(D8909 = "E",MATCH(G8909, 'Cond Compo'!D$16:D$18, 0), MATCH(G8909, 'Cond Compo'!C$16:C$19, 0)), ""))</f>
        <v/>
      </c>
      <c r="I8909" s="12" t="str">
        <f>IF($E8909 &lt;&gt; "", IF(E8909 = 0, "", VLOOKUP(E8909,'Cond Perturbation'!A:B,2,FALSE)),"")</f>
        <v/>
      </c>
      <c r="J8909" s="28"/>
      <c r="K8909" s="29" t="str">
        <f>IF($B8909 &lt;&gt; "", IF(C8909="Oui",IF(H8909=1,IF(E8909=0,Résultat!G$8,IF(J8909="No",Résultat!$G$8,Résultat!$G$7)),IF(H8909=2,IF(E8909=0,Résultat!G$9,IF(J8909="No",Résultat!$G$9,Résultat!$G$7)),Résultat!$G$7)),IF(C8909 = "Totale", IF(H8909=1,IF(E8909=0,Résultat!G$8,IF(J8909="No",Résultat!$G$9,Résultat!$G$7)),IF(H8909=2,IF(E8909=0,Résultat!G$9,IF(J8909="No",Résultat!$G$9,Résultat!$G$7)),Résultat!$G$7)),Résultat!$G$7)), "")</f>
        <v/>
      </c>
    </row>
    <row r="8910" spans="1:11" ht="20.100000000000001" customHeight="1">
      <c r="A8910" s="26"/>
      <c r="B8910" s="27"/>
      <c r="C8910" s="11" t="str">
        <f>IF($B8910 &lt;&gt; "",VLOOKUP(MID(B8910,3,5),'Recyclabilité Prod Matx'!C:F,2,FALSE), "")</f>
        <v/>
      </c>
      <c r="D8910" s="11" t="str">
        <f>IF($B8910 &lt;&gt; "",VLOOKUP(MID(B8910,3,5),'Recyclabilité Prod Matx'!C:F,3,FALSE),"")</f>
        <v/>
      </c>
      <c r="E8910" s="11" t="str">
        <f>IF($B8910 &lt;&gt; "",VLOOKUP(MID(B8910,3,5),'Recyclabilité Prod Matx'!C:F,4,FALSE), "")</f>
        <v/>
      </c>
      <c r="F8910" s="12" t="str">
        <f>IF($B8910 &lt;&gt; "", IF(C8910="Totale","",IF(D8910 = 0, "", VLOOKUP(D8910,'Cond Compo'!A:B,2,FALSE))),"")</f>
        <v/>
      </c>
      <c r="G8910" s="28"/>
      <c r="H8910" s="11" t="str">
        <f xml:space="preserve"> IF(C8910="Totale",2,IF($G8910 &lt;&gt; "", IF(D8910 = "E",MATCH(G8910, 'Cond Compo'!D$16:D$18, 0), MATCH(G8910, 'Cond Compo'!C$16:C$19, 0)), ""))</f>
        <v/>
      </c>
      <c r="I8910" s="12" t="str">
        <f>IF($E8910 &lt;&gt; "", IF(E8910 = 0, "", VLOOKUP(E8910,'Cond Perturbation'!A:B,2,FALSE)),"")</f>
        <v/>
      </c>
      <c r="J8910" s="28"/>
      <c r="K8910" s="29" t="str">
        <f>IF($B8910 &lt;&gt; "", IF(C8910="Oui",IF(H8910=1,IF(E8910=0,Résultat!G$8,IF(J8910="No",Résultat!$G$8,Résultat!$G$7)),IF(H8910=2,IF(E8910=0,Résultat!G$9,IF(J8910="No",Résultat!$G$9,Résultat!$G$7)),Résultat!$G$7)),IF(C8910 = "Totale", IF(H8910=1,IF(E8910=0,Résultat!G$8,IF(J8910="No",Résultat!$G$9,Résultat!$G$7)),IF(H8910=2,IF(E8910=0,Résultat!G$9,IF(J8910="No",Résultat!$G$9,Résultat!$G$7)),Résultat!$G$7)),Résultat!$G$7)), "")</f>
        <v/>
      </c>
    </row>
    <row r="8911" spans="1:11" ht="20.100000000000001" customHeight="1">
      <c r="A8911" s="26"/>
      <c r="B8911" s="27"/>
      <c r="C8911" s="11" t="str">
        <f>IF($B8911 &lt;&gt; "",VLOOKUP(MID(B8911,3,5),'Recyclabilité Prod Matx'!C:F,2,FALSE), "")</f>
        <v/>
      </c>
      <c r="D8911" s="11" t="str">
        <f>IF($B8911 &lt;&gt; "",VLOOKUP(MID(B8911,3,5),'Recyclabilité Prod Matx'!C:F,3,FALSE),"")</f>
        <v/>
      </c>
      <c r="E8911" s="11" t="str">
        <f>IF($B8911 &lt;&gt; "",VLOOKUP(MID(B8911,3,5),'Recyclabilité Prod Matx'!C:F,4,FALSE), "")</f>
        <v/>
      </c>
      <c r="F8911" s="12" t="str">
        <f>IF($B8911 &lt;&gt; "", IF(C8911="Totale","",IF(D8911 = 0, "", VLOOKUP(D8911,'Cond Compo'!A:B,2,FALSE))),"")</f>
        <v/>
      </c>
      <c r="G8911" s="28"/>
      <c r="H8911" s="11" t="str">
        <f xml:space="preserve"> IF(C8911="Totale",2,IF($G8911 &lt;&gt; "", IF(D8911 = "E",MATCH(G8911, 'Cond Compo'!D$16:D$18, 0), MATCH(G8911, 'Cond Compo'!C$16:C$19, 0)), ""))</f>
        <v/>
      </c>
      <c r="I8911" s="12" t="str">
        <f>IF($E8911 &lt;&gt; "", IF(E8911 = 0, "", VLOOKUP(E8911,'Cond Perturbation'!A:B,2,FALSE)),"")</f>
        <v/>
      </c>
      <c r="J8911" s="28"/>
      <c r="K8911" s="29" t="str">
        <f>IF($B8911 &lt;&gt; "", IF(C8911="Oui",IF(H8911=1,IF(E8911=0,Résultat!G$8,IF(J8911="No",Résultat!$G$8,Résultat!$G$7)),IF(H8911=2,IF(E8911=0,Résultat!G$9,IF(J8911="No",Résultat!$G$9,Résultat!$G$7)),Résultat!$G$7)),IF(C8911 = "Totale", IF(H8911=1,IF(E8911=0,Résultat!G$8,IF(J8911="No",Résultat!$G$9,Résultat!$G$7)),IF(H8911=2,IF(E8911=0,Résultat!G$9,IF(J8911="No",Résultat!$G$9,Résultat!$G$7)),Résultat!$G$7)),Résultat!$G$7)), "")</f>
        <v/>
      </c>
    </row>
    <row r="8912" spans="1:11" ht="20.100000000000001" customHeight="1">
      <c r="A8912" s="26"/>
      <c r="B8912" s="27"/>
      <c r="C8912" s="11" t="str">
        <f>IF($B8912 &lt;&gt; "",VLOOKUP(MID(B8912,3,5),'Recyclabilité Prod Matx'!C:F,2,FALSE), "")</f>
        <v/>
      </c>
      <c r="D8912" s="11" t="str">
        <f>IF($B8912 &lt;&gt; "",VLOOKUP(MID(B8912,3,5),'Recyclabilité Prod Matx'!C:F,3,FALSE),"")</f>
        <v/>
      </c>
      <c r="E8912" s="11" t="str">
        <f>IF($B8912 &lt;&gt; "",VLOOKUP(MID(B8912,3,5),'Recyclabilité Prod Matx'!C:F,4,FALSE), "")</f>
        <v/>
      </c>
      <c r="F8912" s="12" t="str">
        <f>IF($B8912 &lt;&gt; "", IF(C8912="Totale","",IF(D8912 = 0, "", VLOOKUP(D8912,'Cond Compo'!A:B,2,FALSE))),"")</f>
        <v/>
      </c>
      <c r="G8912" s="28"/>
      <c r="H8912" s="11" t="str">
        <f xml:space="preserve"> IF(C8912="Totale",2,IF($G8912 &lt;&gt; "", IF(D8912 = "E",MATCH(G8912, 'Cond Compo'!D$16:D$18, 0), MATCH(G8912, 'Cond Compo'!C$16:C$19, 0)), ""))</f>
        <v/>
      </c>
      <c r="I8912" s="12" t="str">
        <f>IF($E8912 &lt;&gt; "", IF(E8912 = 0, "", VLOOKUP(E8912,'Cond Perturbation'!A:B,2,FALSE)),"")</f>
        <v/>
      </c>
      <c r="J8912" s="28"/>
      <c r="K8912" s="29" t="str">
        <f>IF($B8912 &lt;&gt; "", IF(C8912="Oui",IF(H8912=1,IF(E8912=0,Résultat!G$8,IF(J8912="No",Résultat!$G$8,Résultat!$G$7)),IF(H8912=2,IF(E8912=0,Résultat!G$9,IF(J8912="No",Résultat!$G$9,Résultat!$G$7)),Résultat!$G$7)),IF(C8912 = "Totale", IF(H8912=1,IF(E8912=0,Résultat!G$8,IF(J8912="No",Résultat!$G$9,Résultat!$G$7)),IF(H8912=2,IF(E8912=0,Résultat!G$9,IF(J8912="No",Résultat!$G$9,Résultat!$G$7)),Résultat!$G$7)),Résultat!$G$7)), "")</f>
        <v/>
      </c>
    </row>
    <row r="8913" spans="1:11" ht="20.100000000000001" customHeight="1">
      <c r="A8913" s="26"/>
      <c r="B8913" s="27"/>
      <c r="C8913" s="11" t="str">
        <f>IF($B8913 &lt;&gt; "",VLOOKUP(MID(B8913,3,5),'Recyclabilité Prod Matx'!C:F,2,FALSE), "")</f>
        <v/>
      </c>
      <c r="D8913" s="11" t="str">
        <f>IF($B8913 &lt;&gt; "",VLOOKUP(MID(B8913,3,5),'Recyclabilité Prod Matx'!C:F,3,FALSE),"")</f>
        <v/>
      </c>
      <c r="E8913" s="11" t="str">
        <f>IF($B8913 &lt;&gt; "",VLOOKUP(MID(B8913,3,5),'Recyclabilité Prod Matx'!C:F,4,FALSE), "")</f>
        <v/>
      </c>
      <c r="F8913" s="12" t="str">
        <f>IF($B8913 &lt;&gt; "", IF(C8913="Totale","",IF(D8913 = 0, "", VLOOKUP(D8913,'Cond Compo'!A:B,2,FALSE))),"")</f>
        <v/>
      </c>
      <c r="G8913" s="28"/>
      <c r="H8913" s="11" t="str">
        <f xml:space="preserve"> IF(C8913="Totale",2,IF($G8913 &lt;&gt; "", IF(D8913 = "E",MATCH(G8913, 'Cond Compo'!D$16:D$18, 0), MATCH(G8913, 'Cond Compo'!C$16:C$19, 0)), ""))</f>
        <v/>
      </c>
      <c r="I8913" s="12" t="str">
        <f>IF($E8913 &lt;&gt; "", IF(E8913 = 0, "", VLOOKUP(E8913,'Cond Perturbation'!A:B,2,FALSE)),"")</f>
        <v/>
      </c>
      <c r="J8913" s="28"/>
      <c r="K8913" s="29" t="str">
        <f>IF($B8913 &lt;&gt; "", IF(C8913="Oui",IF(H8913=1,IF(E8913=0,Résultat!G$8,IF(J8913="No",Résultat!$G$8,Résultat!$G$7)),IF(H8913=2,IF(E8913=0,Résultat!G$9,IF(J8913="No",Résultat!$G$9,Résultat!$G$7)),Résultat!$G$7)),IF(C8913 = "Totale", IF(H8913=1,IF(E8913=0,Résultat!G$8,IF(J8913="No",Résultat!$G$9,Résultat!$G$7)),IF(H8913=2,IF(E8913=0,Résultat!G$9,IF(J8913="No",Résultat!$G$9,Résultat!$G$7)),Résultat!$G$7)),Résultat!$G$7)), "")</f>
        <v/>
      </c>
    </row>
    <row r="8914" spans="1:11" ht="20.100000000000001" customHeight="1">
      <c r="A8914" s="26"/>
      <c r="B8914" s="27"/>
      <c r="C8914" s="11" t="str">
        <f>IF($B8914 &lt;&gt; "",VLOOKUP(MID(B8914,3,5),'Recyclabilité Prod Matx'!C:F,2,FALSE), "")</f>
        <v/>
      </c>
      <c r="D8914" s="11" t="str">
        <f>IF($B8914 &lt;&gt; "",VLOOKUP(MID(B8914,3,5),'Recyclabilité Prod Matx'!C:F,3,FALSE),"")</f>
        <v/>
      </c>
      <c r="E8914" s="11" t="str">
        <f>IF($B8914 &lt;&gt; "",VLOOKUP(MID(B8914,3,5),'Recyclabilité Prod Matx'!C:F,4,FALSE), "")</f>
        <v/>
      </c>
      <c r="F8914" s="12" t="str">
        <f>IF($B8914 &lt;&gt; "", IF(C8914="Totale","",IF(D8914 = 0, "", VLOOKUP(D8914,'Cond Compo'!A:B,2,FALSE))),"")</f>
        <v/>
      </c>
      <c r="G8914" s="28"/>
      <c r="H8914" s="11" t="str">
        <f xml:space="preserve"> IF(C8914="Totale",2,IF($G8914 &lt;&gt; "", IF(D8914 = "E",MATCH(G8914, 'Cond Compo'!D$16:D$18, 0), MATCH(G8914, 'Cond Compo'!C$16:C$19, 0)), ""))</f>
        <v/>
      </c>
      <c r="I8914" s="12" t="str">
        <f>IF($E8914 &lt;&gt; "", IF(E8914 = 0, "", VLOOKUP(E8914,'Cond Perturbation'!A:B,2,FALSE)),"")</f>
        <v/>
      </c>
      <c r="J8914" s="28"/>
      <c r="K8914" s="29" t="str">
        <f>IF($B8914 &lt;&gt; "", IF(C8914="Oui",IF(H8914=1,IF(E8914=0,Résultat!G$8,IF(J8914="No",Résultat!$G$8,Résultat!$G$7)),IF(H8914=2,IF(E8914=0,Résultat!G$9,IF(J8914="No",Résultat!$G$9,Résultat!$G$7)),Résultat!$G$7)),IF(C8914 = "Totale", IF(H8914=1,IF(E8914=0,Résultat!G$8,IF(J8914="No",Résultat!$G$9,Résultat!$G$7)),IF(H8914=2,IF(E8914=0,Résultat!G$9,IF(J8914="No",Résultat!$G$9,Résultat!$G$7)),Résultat!$G$7)),Résultat!$G$7)), "")</f>
        <v/>
      </c>
    </row>
    <row r="8915" spans="1:11" ht="20.100000000000001" customHeight="1">
      <c r="A8915" s="26"/>
      <c r="B8915" s="27"/>
      <c r="C8915" s="11" t="str">
        <f>IF($B8915 &lt;&gt; "",VLOOKUP(MID(B8915,3,5),'Recyclabilité Prod Matx'!C:F,2,FALSE), "")</f>
        <v/>
      </c>
      <c r="D8915" s="11" t="str">
        <f>IF($B8915 &lt;&gt; "",VLOOKUP(MID(B8915,3,5),'Recyclabilité Prod Matx'!C:F,3,FALSE),"")</f>
        <v/>
      </c>
      <c r="E8915" s="11" t="str">
        <f>IF($B8915 &lt;&gt; "",VLOOKUP(MID(B8915,3,5),'Recyclabilité Prod Matx'!C:F,4,FALSE), "")</f>
        <v/>
      </c>
      <c r="F8915" s="12" t="str">
        <f>IF($B8915 &lt;&gt; "", IF(C8915="Totale","",IF(D8915 = 0, "", VLOOKUP(D8915,'Cond Compo'!A:B,2,FALSE))),"")</f>
        <v/>
      </c>
      <c r="G8915" s="28"/>
      <c r="H8915" s="11" t="str">
        <f xml:space="preserve"> IF(C8915="Totale",2,IF($G8915 &lt;&gt; "", IF(D8915 = "E",MATCH(G8915, 'Cond Compo'!D$16:D$18, 0), MATCH(G8915, 'Cond Compo'!C$16:C$19, 0)), ""))</f>
        <v/>
      </c>
      <c r="I8915" s="12" t="str">
        <f>IF($E8915 &lt;&gt; "", IF(E8915 = 0, "", VLOOKUP(E8915,'Cond Perturbation'!A:B,2,FALSE)),"")</f>
        <v/>
      </c>
      <c r="J8915" s="28"/>
      <c r="K8915" s="29" t="str">
        <f>IF($B8915 &lt;&gt; "", IF(C8915="Oui",IF(H8915=1,IF(E8915=0,Résultat!G$8,IF(J8915="No",Résultat!$G$8,Résultat!$G$7)),IF(H8915=2,IF(E8915=0,Résultat!G$9,IF(J8915="No",Résultat!$G$9,Résultat!$G$7)),Résultat!$G$7)),IF(C8915 = "Totale", IF(H8915=1,IF(E8915=0,Résultat!G$8,IF(J8915="No",Résultat!$G$9,Résultat!$G$7)),IF(H8915=2,IF(E8915=0,Résultat!G$9,IF(J8915="No",Résultat!$G$9,Résultat!$G$7)),Résultat!$G$7)),Résultat!$G$7)), "")</f>
        <v/>
      </c>
    </row>
    <row r="8916" spans="1:11" ht="20.100000000000001" customHeight="1">
      <c r="A8916" s="26"/>
      <c r="B8916" s="27"/>
      <c r="C8916" s="11" t="str">
        <f>IF($B8916 &lt;&gt; "",VLOOKUP(MID(B8916,3,5),'Recyclabilité Prod Matx'!C:F,2,FALSE), "")</f>
        <v/>
      </c>
      <c r="D8916" s="11" t="str">
        <f>IF($B8916 &lt;&gt; "",VLOOKUP(MID(B8916,3,5),'Recyclabilité Prod Matx'!C:F,3,FALSE),"")</f>
        <v/>
      </c>
      <c r="E8916" s="11" t="str">
        <f>IF($B8916 &lt;&gt; "",VLOOKUP(MID(B8916,3,5),'Recyclabilité Prod Matx'!C:F,4,FALSE), "")</f>
        <v/>
      </c>
      <c r="F8916" s="12" t="str">
        <f>IF($B8916 &lt;&gt; "", IF(C8916="Totale","",IF(D8916 = 0, "", VLOOKUP(D8916,'Cond Compo'!A:B,2,FALSE))),"")</f>
        <v/>
      </c>
      <c r="G8916" s="28"/>
      <c r="H8916" s="11" t="str">
        <f xml:space="preserve"> IF(C8916="Totale",2,IF($G8916 &lt;&gt; "", IF(D8916 = "E",MATCH(G8916, 'Cond Compo'!D$16:D$18, 0), MATCH(G8916, 'Cond Compo'!C$16:C$19, 0)), ""))</f>
        <v/>
      </c>
      <c r="I8916" s="12" t="str">
        <f>IF($E8916 &lt;&gt; "", IF(E8916 = 0, "", VLOOKUP(E8916,'Cond Perturbation'!A:B,2,FALSE)),"")</f>
        <v/>
      </c>
      <c r="J8916" s="28"/>
      <c r="K8916" s="29" t="str">
        <f>IF($B8916 &lt;&gt; "", IF(C8916="Oui",IF(H8916=1,IF(E8916=0,Résultat!G$8,IF(J8916="No",Résultat!$G$8,Résultat!$G$7)),IF(H8916=2,IF(E8916=0,Résultat!G$9,IF(J8916="No",Résultat!$G$9,Résultat!$G$7)),Résultat!$G$7)),IF(C8916 = "Totale", IF(H8916=1,IF(E8916=0,Résultat!G$8,IF(J8916="No",Résultat!$G$9,Résultat!$G$7)),IF(H8916=2,IF(E8916=0,Résultat!G$9,IF(J8916="No",Résultat!$G$9,Résultat!$G$7)),Résultat!$G$7)),Résultat!$G$7)), "")</f>
        <v/>
      </c>
    </row>
    <row r="8917" spans="1:11" ht="20.100000000000001" customHeight="1">
      <c r="A8917" s="26"/>
      <c r="B8917" s="27"/>
      <c r="C8917" s="11" t="str">
        <f>IF($B8917 &lt;&gt; "",VLOOKUP(MID(B8917,3,5),'Recyclabilité Prod Matx'!C:F,2,FALSE), "")</f>
        <v/>
      </c>
      <c r="D8917" s="11" t="str">
        <f>IF($B8917 &lt;&gt; "",VLOOKUP(MID(B8917,3,5),'Recyclabilité Prod Matx'!C:F,3,FALSE),"")</f>
        <v/>
      </c>
      <c r="E8917" s="11" t="str">
        <f>IF($B8917 &lt;&gt; "",VLOOKUP(MID(B8917,3,5),'Recyclabilité Prod Matx'!C:F,4,FALSE), "")</f>
        <v/>
      </c>
      <c r="F8917" s="12" t="str">
        <f>IF($B8917 &lt;&gt; "", IF(C8917="Totale","",IF(D8917 = 0, "", VLOOKUP(D8917,'Cond Compo'!A:B,2,FALSE))),"")</f>
        <v/>
      </c>
      <c r="G8917" s="28"/>
      <c r="H8917" s="11" t="str">
        <f xml:space="preserve"> IF(C8917="Totale",2,IF($G8917 &lt;&gt; "", IF(D8917 = "E",MATCH(G8917, 'Cond Compo'!D$16:D$18, 0), MATCH(G8917, 'Cond Compo'!C$16:C$19, 0)), ""))</f>
        <v/>
      </c>
      <c r="I8917" s="12" t="str">
        <f>IF($E8917 &lt;&gt; "", IF(E8917 = 0, "", VLOOKUP(E8917,'Cond Perturbation'!A:B,2,FALSE)),"")</f>
        <v/>
      </c>
      <c r="J8917" s="28"/>
      <c r="K8917" s="29" t="str">
        <f>IF($B8917 &lt;&gt; "", IF(C8917="Oui",IF(H8917=1,IF(E8917=0,Résultat!G$8,IF(J8917="No",Résultat!$G$8,Résultat!$G$7)),IF(H8917=2,IF(E8917=0,Résultat!G$9,IF(J8917="No",Résultat!$G$9,Résultat!$G$7)),Résultat!$G$7)),IF(C8917 = "Totale", IF(H8917=1,IF(E8917=0,Résultat!G$8,IF(J8917="No",Résultat!$G$9,Résultat!$G$7)),IF(H8917=2,IF(E8917=0,Résultat!G$9,IF(J8917="No",Résultat!$G$9,Résultat!$G$7)),Résultat!$G$7)),Résultat!$G$7)), "")</f>
        <v/>
      </c>
    </row>
    <row r="8918" spans="1:11" ht="20.100000000000001" customHeight="1">
      <c r="A8918" s="26"/>
      <c r="B8918" s="27"/>
      <c r="C8918" s="11" t="str">
        <f>IF($B8918 &lt;&gt; "",VLOOKUP(MID(B8918,3,5),'Recyclabilité Prod Matx'!C:F,2,FALSE), "")</f>
        <v/>
      </c>
      <c r="D8918" s="11" t="str">
        <f>IF($B8918 &lt;&gt; "",VLOOKUP(MID(B8918,3,5),'Recyclabilité Prod Matx'!C:F,3,FALSE),"")</f>
        <v/>
      </c>
      <c r="E8918" s="11" t="str">
        <f>IF($B8918 &lt;&gt; "",VLOOKUP(MID(B8918,3,5),'Recyclabilité Prod Matx'!C:F,4,FALSE), "")</f>
        <v/>
      </c>
      <c r="F8918" s="12" t="str">
        <f>IF($B8918 &lt;&gt; "", IF(C8918="Totale","",IF(D8918 = 0, "", VLOOKUP(D8918,'Cond Compo'!A:B,2,FALSE))),"")</f>
        <v/>
      </c>
      <c r="G8918" s="28"/>
      <c r="H8918" s="11" t="str">
        <f xml:space="preserve"> IF(C8918="Totale",2,IF($G8918 &lt;&gt; "", IF(D8918 = "E",MATCH(G8918, 'Cond Compo'!D$16:D$18, 0), MATCH(G8918, 'Cond Compo'!C$16:C$19, 0)), ""))</f>
        <v/>
      </c>
      <c r="I8918" s="12" t="str">
        <f>IF($E8918 &lt;&gt; "", IF(E8918 = 0, "", VLOOKUP(E8918,'Cond Perturbation'!A:B,2,FALSE)),"")</f>
        <v/>
      </c>
      <c r="J8918" s="28"/>
      <c r="K8918" s="29" t="str">
        <f>IF($B8918 &lt;&gt; "", IF(C8918="Oui",IF(H8918=1,IF(E8918=0,Résultat!G$8,IF(J8918="No",Résultat!$G$8,Résultat!$G$7)),IF(H8918=2,IF(E8918=0,Résultat!G$9,IF(J8918="No",Résultat!$G$9,Résultat!$G$7)),Résultat!$G$7)),IF(C8918 = "Totale", IF(H8918=1,IF(E8918=0,Résultat!G$8,IF(J8918="No",Résultat!$G$9,Résultat!$G$7)),IF(H8918=2,IF(E8918=0,Résultat!G$9,IF(J8918="No",Résultat!$G$9,Résultat!$G$7)),Résultat!$G$7)),Résultat!$G$7)), "")</f>
        <v/>
      </c>
    </row>
    <row r="8919" spans="1:11" ht="20.100000000000001" customHeight="1">
      <c r="A8919" s="26"/>
      <c r="B8919" s="27"/>
      <c r="C8919" s="11" t="str">
        <f>IF($B8919 &lt;&gt; "",VLOOKUP(MID(B8919,3,5),'Recyclabilité Prod Matx'!C:F,2,FALSE), "")</f>
        <v/>
      </c>
      <c r="D8919" s="11" t="str">
        <f>IF($B8919 &lt;&gt; "",VLOOKUP(MID(B8919,3,5),'Recyclabilité Prod Matx'!C:F,3,FALSE),"")</f>
        <v/>
      </c>
      <c r="E8919" s="11" t="str">
        <f>IF($B8919 &lt;&gt; "",VLOOKUP(MID(B8919,3,5),'Recyclabilité Prod Matx'!C:F,4,FALSE), "")</f>
        <v/>
      </c>
      <c r="F8919" s="12" t="str">
        <f>IF($B8919 &lt;&gt; "", IF(C8919="Totale","",IF(D8919 = 0, "", VLOOKUP(D8919,'Cond Compo'!A:B,2,FALSE))),"")</f>
        <v/>
      </c>
      <c r="G8919" s="28"/>
      <c r="H8919" s="11" t="str">
        <f xml:space="preserve"> IF(C8919="Totale",2,IF($G8919 &lt;&gt; "", IF(D8919 = "E",MATCH(G8919, 'Cond Compo'!D$16:D$18, 0), MATCH(G8919, 'Cond Compo'!C$16:C$19, 0)), ""))</f>
        <v/>
      </c>
      <c r="I8919" s="12" t="str">
        <f>IF($E8919 &lt;&gt; "", IF(E8919 = 0, "", VLOOKUP(E8919,'Cond Perturbation'!A:B,2,FALSE)),"")</f>
        <v/>
      </c>
      <c r="J8919" s="28"/>
      <c r="K8919" s="29" t="str">
        <f>IF($B8919 &lt;&gt; "", IF(C8919="Oui",IF(H8919=1,IF(E8919=0,Résultat!G$8,IF(J8919="No",Résultat!$G$8,Résultat!$G$7)),IF(H8919=2,IF(E8919=0,Résultat!G$9,IF(J8919="No",Résultat!$G$9,Résultat!$G$7)),Résultat!$G$7)),IF(C8919 = "Totale", IF(H8919=1,IF(E8919=0,Résultat!G$8,IF(J8919="No",Résultat!$G$9,Résultat!$G$7)),IF(H8919=2,IF(E8919=0,Résultat!G$9,IF(J8919="No",Résultat!$G$9,Résultat!$G$7)),Résultat!$G$7)),Résultat!$G$7)), "")</f>
        <v/>
      </c>
    </row>
    <row r="8920" spans="1:11" ht="20.100000000000001" customHeight="1">
      <c r="A8920" s="26"/>
      <c r="B8920" s="27"/>
      <c r="C8920" s="11" t="str">
        <f>IF($B8920 &lt;&gt; "",VLOOKUP(MID(B8920,3,5),'Recyclabilité Prod Matx'!C:F,2,FALSE), "")</f>
        <v/>
      </c>
      <c r="D8920" s="11" t="str">
        <f>IF($B8920 &lt;&gt; "",VLOOKUP(MID(B8920,3,5),'Recyclabilité Prod Matx'!C:F,3,FALSE),"")</f>
        <v/>
      </c>
      <c r="E8920" s="11" t="str">
        <f>IF($B8920 &lt;&gt; "",VLOOKUP(MID(B8920,3,5),'Recyclabilité Prod Matx'!C:F,4,FALSE), "")</f>
        <v/>
      </c>
      <c r="F8920" s="12" t="str">
        <f>IF($B8920 &lt;&gt; "", IF(C8920="Totale","",IF(D8920 = 0, "", VLOOKUP(D8920,'Cond Compo'!A:B,2,FALSE))),"")</f>
        <v/>
      </c>
      <c r="G8920" s="28"/>
      <c r="H8920" s="11" t="str">
        <f xml:space="preserve"> IF(C8920="Totale",2,IF($G8920 &lt;&gt; "", IF(D8920 = "E",MATCH(G8920, 'Cond Compo'!D$16:D$18, 0), MATCH(G8920, 'Cond Compo'!C$16:C$19, 0)), ""))</f>
        <v/>
      </c>
      <c r="I8920" s="12" t="str">
        <f>IF($E8920 &lt;&gt; "", IF(E8920 = 0, "", VLOOKUP(E8920,'Cond Perturbation'!A:B,2,FALSE)),"")</f>
        <v/>
      </c>
      <c r="J8920" s="28"/>
      <c r="K8920" s="29" t="str">
        <f>IF($B8920 &lt;&gt; "", IF(C8920="Oui",IF(H8920=1,IF(E8920=0,Résultat!G$8,IF(J8920="No",Résultat!$G$8,Résultat!$G$7)),IF(H8920=2,IF(E8920=0,Résultat!G$9,IF(J8920="No",Résultat!$G$9,Résultat!$G$7)),Résultat!$G$7)),IF(C8920 = "Totale", IF(H8920=1,IF(E8920=0,Résultat!G$8,IF(J8920="No",Résultat!$G$9,Résultat!$G$7)),IF(H8920=2,IF(E8920=0,Résultat!G$9,IF(J8920="No",Résultat!$G$9,Résultat!$G$7)),Résultat!$G$7)),Résultat!$G$7)), "")</f>
        <v/>
      </c>
    </row>
    <row r="8921" spans="1:11" ht="20.100000000000001" customHeight="1">
      <c r="A8921" s="26"/>
      <c r="B8921" s="27"/>
      <c r="C8921" s="11" t="str">
        <f>IF($B8921 &lt;&gt; "",VLOOKUP(MID(B8921,3,5),'Recyclabilité Prod Matx'!C:F,2,FALSE), "")</f>
        <v/>
      </c>
      <c r="D8921" s="11" t="str">
        <f>IF($B8921 &lt;&gt; "",VLOOKUP(MID(B8921,3,5),'Recyclabilité Prod Matx'!C:F,3,FALSE),"")</f>
        <v/>
      </c>
      <c r="E8921" s="11" t="str">
        <f>IF($B8921 &lt;&gt; "",VLOOKUP(MID(B8921,3,5),'Recyclabilité Prod Matx'!C:F,4,FALSE), "")</f>
        <v/>
      </c>
      <c r="F8921" s="12" t="str">
        <f>IF($B8921 &lt;&gt; "", IF(C8921="Totale","",IF(D8921 = 0, "", VLOOKUP(D8921,'Cond Compo'!A:B,2,FALSE))),"")</f>
        <v/>
      </c>
      <c r="G8921" s="28"/>
      <c r="H8921" s="11" t="str">
        <f xml:space="preserve"> IF(C8921="Totale",2,IF($G8921 &lt;&gt; "", IF(D8921 = "E",MATCH(G8921, 'Cond Compo'!D$16:D$18, 0), MATCH(G8921, 'Cond Compo'!C$16:C$19, 0)), ""))</f>
        <v/>
      </c>
      <c r="I8921" s="12" t="str">
        <f>IF($E8921 &lt;&gt; "", IF(E8921 = 0, "", VLOOKUP(E8921,'Cond Perturbation'!A:B,2,FALSE)),"")</f>
        <v/>
      </c>
      <c r="J8921" s="28"/>
      <c r="K8921" s="29" t="str">
        <f>IF($B8921 &lt;&gt; "", IF(C8921="Oui",IF(H8921=1,IF(E8921=0,Résultat!G$8,IF(J8921="No",Résultat!$G$8,Résultat!$G$7)),IF(H8921=2,IF(E8921=0,Résultat!G$9,IF(J8921="No",Résultat!$G$9,Résultat!$G$7)),Résultat!$G$7)),IF(C8921 = "Totale", IF(H8921=1,IF(E8921=0,Résultat!G$8,IF(J8921="No",Résultat!$G$9,Résultat!$G$7)),IF(H8921=2,IF(E8921=0,Résultat!G$9,IF(J8921="No",Résultat!$G$9,Résultat!$G$7)),Résultat!$G$7)),Résultat!$G$7)), "")</f>
        <v/>
      </c>
    </row>
    <row r="8922" spans="1:11" ht="20.100000000000001" customHeight="1">
      <c r="A8922" s="26"/>
      <c r="B8922" s="27"/>
      <c r="C8922" s="11" t="str">
        <f>IF($B8922 &lt;&gt; "",VLOOKUP(MID(B8922,3,5),'Recyclabilité Prod Matx'!C:F,2,FALSE), "")</f>
        <v/>
      </c>
      <c r="D8922" s="11" t="str">
        <f>IF($B8922 &lt;&gt; "",VLOOKUP(MID(B8922,3,5),'Recyclabilité Prod Matx'!C:F,3,FALSE),"")</f>
        <v/>
      </c>
      <c r="E8922" s="11" t="str">
        <f>IF($B8922 &lt;&gt; "",VLOOKUP(MID(B8922,3,5),'Recyclabilité Prod Matx'!C:F,4,FALSE), "")</f>
        <v/>
      </c>
      <c r="F8922" s="12" t="str">
        <f>IF($B8922 &lt;&gt; "", IF(C8922="Totale","",IF(D8922 = 0, "", VLOOKUP(D8922,'Cond Compo'!A:B,2,FALSE))),"")</f>
        <v/>
      </c>
      <c r="G8922" s="28"/>
      <c r="H8922" s="11" t="str">
        <f xml:space="preserve"> IF(C8922="Totale",2,IF($G8922 &lt;&gt; "", IF(D8922 = "E",MATCH(G8922, 'Cond Compo'!D$16:D$18, 0), MATCH(G8922, 'Cond Compo'!C$16:C$19, 0)), ""))</f>
        <v/>
      </c>
      <c r="I8922" s="12" t="str">
        <f>IF($E8922 &lt;&gt; "", IF(E8922 = 0, "", VLOOKUP(E8922,'Cond Perturbation'!A:B,2,FALSE)),"")</f>
        <v/>
      </c>
      <c r="J8922" s="28"/>
      <c r="K8922" s="29" t="str">
        <f>IF($B8922 &lt;&gt; "", IF(C8922="Oui",IF(H8922=1,IF(E8922=0,Résultat!G$8,IF(J8922="No",Résultat!$G$8,Résultat!$G$7)),IF(H8922=2,IF(E8922=0,Résultat!G$9,IF(J8922="No",Résultat!$G$9,Résultat!$G$7)),Résultat!$G$7)),IF(C8922 = "Totale", IF(H8922=1,IF(E8922=0,Résultat!G$8,IF(J8922="No",Résultat!$G$9,Résultat!$G$7)),IF(H8922=2,IF(E8922=0,Résultat!G$9,IF(J8922="No",Résultat!$G$9,Résultat!$G$7)),Résultat!$G$7)),Résultat!$G$7)), "")</f>
        <v/>
      </c>
    </row>
    <row r="8923" spans="1:11" ht="20.100000000000001" customHeight="1">
      <c r="A8923" s="26"/>
      <c r="B8923" s="27"/>
      <c r="C8923" s="11" t="str">
        <f>IF($B8923 &lt;&gt; "",VLOOKUP(MID(B8923,3,5),'Recyclabilité Prod Matx'!C:F,2,FALSE), "")</f>
        <v/>
      </c>
      <c r="D8923" s="11" t="str">
        <f>IF($B8923 &lt;&gt; "",VLOOKUP(MID(B8923,3,5),'Recyclabilité Prod Matx'!C:F,3,FALSE),"")</f>
        <v/>
      </c>
      <c r="E8923" s="11" t="str">
        <f>IF($B8923 &lt;&gt; "",VLOOKUP(MID(B8923,3,5),'Recyclabilité Prod Matx'!C:F,4,FALSE), "")</f>
        <v/>
      </c>
      <c r="F8923" s="12" t="str">
        <f>IF($B8923 &lt;&gt; "", IF(C8923="Totale","",IF(D8923 = 0, "", VLOOKUP(D8923,'Cond Compo'!A:B,2,FALSE))),"")</f>
        <v/>
      </c>
      <c r="G8923" s="28"/>
      <c r="H8923" s="11" t="str">
        <f xml:space="preserve"> IF(C8923="Totale",2,IF($G8923 &lt;&gt; "", IF(D8923 = "E",MATCH(G8923, 'Cond Compo'!D$16:D$18, 0), MATCH(G8923, 'Cond Compo'!C$16:C$19, 0)), ""))</f>
        <v/>
      </c>
      <c r="I8923" s="12" t="str">
        <f>IF($E8923 &lt;&gt; "", IF(E8923 = 0, "", VLOOKUP(E8923,'Cond Perturbation'!A:B,2,FALSE)),"")</f>
        <v/>
      </c>
      <c r="J8923" s="28"/>
      <c r="K8923" s="29" t="str">
        <f>IF($B8923 &lt;&gt; "", IF(C8923="Oui",IF(H8923=1,IF(E8923=0,Résultat!G$8,IF(J8923="No",Résultat!$G$8,Résultat!$G$7)),IF(H8923=2,IF(E8923=0,Résultat!G$9,IF(J8923="No",Résultat!$G$9,Résultat!$G$7)),Résultat!$G$7)),IF(C8923 = "Totale", IF(H8923=1,IF(E8923=0,Résultat!G$8,IF(J8923="No",Résultat!$G$9,Résultat!$G$7)),IF(H8923=2,IF(E8923=0,Résultat!G$9,IF(J8923="No",Résultat!$G$9,Résultat!$G$7)),Résultat!$G$7)),Résultat!$G$7)), "")</f>
        <v/>
      </c>
    </row>
    <row r="8924" spans="1:11" ht="20.100000000000001" customHeight="1">
      <c r="A8924" s="26"/>
      <c r="B8924" s="27"/>
      <c r="C8924" s="11" t="str">
        <f>IF($B8924 &lt;&gt; "",VLOOKUP(MID(B8924,3,5),'Recyclabilité Prod Matx'!C:F,2,FALSE), "")</f>
        <v/>
      </c>
      <c r="D8924" s="11" t="str">
        <f>IF($B8924 &lt;&gt; "",VLOOKUP(MID(B8924,3,5),'Recyclabilité Prod Matx'!C:F,3,FALSE),"")</f>
        <v/>
      </c>
      <c r="E8924" s="11" t="str">
        <f>IF($B8924 &lt;&gt; "",VLOOKUP(MID(B8924,3,5),'Recyclabilité Prod Matx'!C:F,4,FALSE), "")</f>
        <v/>
      </c>
      <c r="F8924" s="12" t="str">
        <f>IF($B8924 &lt;&gt; "", IF(C8924="Totale","",IF(D8924 = 0, "", VLOOKUP(D8924,'Cond Compo'!A:B,2,FALSE))),"")</f>
        <v/>
      </c>
      <c r="G8924" s="28"/>
      <c r="H8924" s="11" t="str">
        <f xml:space="preserve"> IF(C8924="Totale",2,IF($G8924 &lt;&gt; "", IF(D8924 = "E",MATCH(G8924, 'Cond Compo'!D$16:D$18, 0), MATCH(G8924, 'Cond Compo'!C$16:C$19, 0)), ""))</f>
        <v/>
      </c>
      <c r="I8924" s="12" t="str">
        <f>IF($E8924 &lt;&gt; "", IF(E8924 = 0, "", VLOOKUP(E8924,'Cond Perturbation'!A:B,2,FALSE)),"")</f>
        <v/>
      </c>
      <c r="J8924" s="28"/>
      <c r="K8924" s="29" t="str">
        <f>IF($B8924 &lt;&gt; "", IF(C8924="Oui",IF(H8924=1,IF(E8924=0,Résultat!G$8,IF(J8924="No",Résultat!$G$8,Résultat!$G$7)),IF(H8924=2,IF(E8924=0,Résultat!G$9,IF(J8924="No",Résultat!$G$9,Résultat!$G$7)),Résultat!$G$7)),IF(C8924 = "Totale", IF(H8924=1,IF(E8924=0,Résultat!G$8,IF(J8924="No",Résultat!$G$9,Résultat!$G$7)),IF(H8924=2,IF(E8924=0,Résultat!G$9,IF(J8924="No",Résultat!$G$9,Résultat!$G$7)),Résultat!$G$7)),Résultat!$G$7)), "")</f>
        <v/>
      </c>
    </row>
    <row r="8925" spans="1:11" ht="20.100000000000001" customHeight="1">
      <c r="A8925" s="26"/>
      <c r="B8925" s="27"/>
      <c r="C8925" s="11" t="str">
        <f>IF($B8925 &lt;&gt; "",VLOOKUP(MID(B8925,3,5),'Recyclabilité Prod Matx'!C:F,2,FALSE), "")</f>
        <v/>
      </c>
      <c r="D8925" s="11" t="str">
        <f>IF($B8925 &lt;&gt; "",VLOOKUP(MID(B8925,3,5),'Recyclabilité Prod Matx'!C:F,3,FALSE),"")</f>
        <v/>
      </c>
      <c r="E8925" s="11" t="str">
        <f>IF($B8925 &lt;&gt; "",VLOOKUP(MID(B8925,3,5),'Recyclabilité Prod Matx'!C:F,4,FALSE), "")</f>
        <v/>
      </c>
      <c r="F8925" s="12" t="str">
        <f>IF($B8925 &lt;&gt; "", IF(C8925="Totale","",IF(D8925 = 0, "", VLOOKUP(D8925,'Cond Compo'!A:B,2,FALSE))),"")</f>
        <v/>
      </c>
      <c r="G8925" s="28"/>
      <c r="H8925" s="11" t="str">
        <f xml:space="preserve"> IF(C8925="Totale",2,IF($G8925 &lt;&gt; "", IF(D8925 = "E",MATCH(G8925, 'Cond Compo'!D$16:D$18, 0), MATCH(G8925, 'Cond Compo'!C$16:C$19, 0)), ""))</f>
        <v/>
      </c>
      <c r="I8925" s="12" t="str">
        <f>IF($E8925 &lt;&gt; "", IF(E8925 = 0, "", VLOOKUP(E8925,'Cond Perturbation'!A:B,2,FALSE)),"")</f>
        <v/>
      </c>
      <c r="J8925" s="28"/>
      <c r="K8925" s="29" t="str">
        <f>IF($B8925 &lt;&gt; "", IF(C8925="Oui",IF(H8925=1,IF(E8925=0,Résultat!G$8,IF(J8925="No",Résultat!$G$8,Résultat!$G$7)),IF(H8925=2,IF(E8925=0,Résultat!G$9,IF(J8925="No",Résultat!$G$9,Résultat!$G$7)),Résultat!$G$7)),IF(C8925 = "Totale", IF(H8925=1,IF(E8925=0,Résultat!G$8,IF(J8925="No",Résultat!$G$9,Résultat!$G$7)),IF(H8925=2,IF(E8925=0,Résultat!G$9,IF(J8925="No",Résultat!$G$9,Résultat!$G$7)),Résultat!$G$7)),Résultat!$G$7)), "")</f>
        <v/>
      </c>
    </row>
    <row r="8926" spans="1:11" ht="20.100000000000001" customHeight="1">
      <c r="A8926" s="26"/>
      <c r="B8926" s="27"/>
      <c r="C8926" s="11" t="str">
        <f>IF($B8926 &lt;&gt; "",VLOOKUP(MID(B8926,3,5),'Recyclabilité Prod Matx'!C:F,2,FALSE), "")</f>
        <v/>
      </c>
      <c r="D8926" s="11" t="str">
        <f>IF($B8926 &lt;&gt; "",VLOOKUP(MID(B8926,3,5),'Recyclabilité Prod Matx'!C:F,3,FALSE),"")</f>
        <v/>
      </c>
      <c r="E8926" s="11" t="str">
        <f>IF($B8926 &lt;&gt; "",VLOOKUP(MID(B8926,3,5),'Recyclabilité Prod Matx'!C:F,4,FALSE), "")</f>
        <v/>
      </c>
      <c r="F8926" s="12" t="str">
        <f>IF($B8926 &lt;&gt; "", IF(C8926="Totale","",IF(D8926 = 0, "", VLOOKUP(D8926,'Cond Compo'!A:B,2,FALSE))),"")</f>
        <v/>
      </c>
      <c r="G8926" s="28"/>
      <c r="H8926" s="11" t="str">
        <f xml:space="preserve"> IF(C8926="Totale",2,IF($G8926 &lt;&gt; "", IF(D8926 = "E",MATCH(G8926, 'Cond Compo'!D$16:D$18, 0), MATCH(G8926, 'Cond Compo'!C$16:C$19, 0)), ""))</f>
        <v/>
      </c>
      <c r="I8926" s="12" t="str">
        <f>IF($E8926 &lt;&gt; "", IF(E8926 = 0, "", VLOOKUP(E8926,'Cond Perturbation'!A:B,2,FALSE)),"")</f>
        <v/>
      </c>
      <c r="J8926" s="28"/>
      <c r="K8926" s="29" t="str">
        <f>IF($B8926 &lt;&gt; "", IF(C8926="Oui",IF(H8926=1,IF(E8926=0,Résultat!G$8,IF(J8926="No",Résultat!$G$8,Résultat!$G$7)),IF(H8926=2,IF(E8926=0,Résultat!G$9,IF(J8926="No",Résultat!$G$9,Résultat!$G$7)),Résultat!$G$7)),IF(C8926 = "Totale", IF(H8926=1,IF(E8926=0,Résultat!G$8,IF(J8926="No",Résultat!$G$9,Résultat!$G$7)),IF(H8926=2,IF(E8926=0,Résultat!G$9,IF(J8926="No",Résultat!$G$9,Résultat!$G$7)),Résultat!$G$7)),Résultat!$G$7)), "")</f>
        <v/>
      </c>
    </row>
    <row r="8927" spans="1:11" ht="20.100000000000001" customHeight="1">
      <c r="A8927" s="26"/>
      <c r="B8927" s="27"/>
      <c r="C8927" s="11" t="str">
        <f>IF($B8927 &lt;&gt; "",VLOOKUP(MID(B8927,3,5),'Recyclabilité Prod Matx'!C:F,2,FALSE), "")</f>
        <v/>
      </c>
      <c r="D8927" s="11" t="str">
        <f>IF($B8927 &lt;&gt; "",VLOOKUP(MID(B8927,3,5),'Recyclabilité Prod Matx'!C:F,3,FALSE),"")</f>
        <v/>
      </c>
      <c r="E8927" s="11" t="str">
        <f>IF($B8927 &lt;&gt; "",VLOOKUP(MID(B8927,3,5),'Recyclabilité Prod Matx'!C:F,4,FALSE), "")</f>
        <v/>
      </c>
      <c r="F8927" s="12" t="str">
        <f>IF($B8927 &lt;&gt; "", IF(C8927="Totale","",IF(D8927 = 0, "", VLOOKUP(D8927,'Cond Compo'!A:B,2,FALSE))),"")</f>
        <v/>
      </c>
      <c r="G8927" s="28"/>
      <c r="H8927" s="11" t="str">
        <f xml:space="preserve"> IF(C8927="Totale",2,IF($G8927 &lt;&gt; "", IF(D8927 = "E",MATCH(G8927, 'Cond Compo'!D$16:D$18, 0), MATCH(G8927, 'Cond Compo'!C$16:C$19, 0)), ""))</f>
        <v/>
      </c>
      <c r="I8927" s="12" t="str">
        <f>IF($E8927 &lt;&gt; "", IF(E8927 = 0, "", VLOOKUP(E8927,'Cond Perturbation'!A:B,2,FALSE)),"")</f>
        <v/>
      </c>
      <c r="J8927" s="28"/>
      <c r="K8927" s="29" t="str">
        <f>IF($B8927 &lt;&gt; "", IF(C8927="Oui",IF(H8927=1,IF(E8927=0,Résultat!G$8,IF(J8927="No",Résultat!$G$8,Résultat!$G$7)),IF(H8927=2,IF(E8927=0,Résultat!G$9,IF(J8927="No",Résultat!$G$9,Résultat!$G$7)),Résultat!$G$7)),IF(C8927 = "Totale", IF(H8927=1,IF(E8927=0,Résultat!G$8,IF(J8927="No",Résultat!$G$9,Résultat!$G$7)),IF(H8927=2,IF(E8927=0,Résultat!G$9,IF(J8927="No",Résultat!$G$9,Résultat!$G$7)),Résultat!$G$7)),Résultat!$G$7)), "")</f>
        <v/>
      </c>
    </row>
    <row r="8928" spans="1:11" ht="20.100000000000001" customHeight="1">
      <c r="A8928" s="26"/>
      <c r="B8928" s="27"/>
      <c r="C8928" s="11" t="str">
        <f>IF($B8928 &lt;&gt; "",VLOOKUP(MID(B8928,3,5),'Recyclabilité Prod Matx'!C:F,2,FALSE), "")</f>
        <v/>
      </c>
      <c r="D8928" s="11" t="str">
        <f>IF($B8928 &lt;&gt; "",VLOOKUP(MID(B8928,3,5),'Recyclabilité Prod Matx'!C:F,3,FALSE),"")</f>
        <v/>
      </c>
      <c r="E8928" s="11" t="str">
        <f>IF($B8928 &lt;&gt; "",VLOOKUP(MID(B8928,3,5),'Recyclabilité Prod Matx'!C:F,4,FALSE), "")</f>
        <v/>
      </c>
      <c r="F8928" s="12" t="str">
        <f>IF($B8928 &lt;&gt; "", IF(C8928="Totale","",IF(D8928 = 0, "", VLOOKUP(D8928,'Cond Compo'!A:B,2,FALSE))),"")</f>
        <v/>
      </c>
      <c r="G8928" s="28"/>
      <c r="H8928" s="11" t="str">
        <f xml:space="preserve"> IF(C8928="Totale",2,IF($G8928 &lt;&gt; "", IF(D8928 = "E",MATCH(G8928, 'Cond Compo'!D$16:D$18, 0), MATCH(G8928, 'Cond Compo'!C$16:C$19, 0)), ""))</f>
        <v/>
      </c>
      <c r="I8928" s="12" t="str">
        <f>IF($E8928 &lt;&gt; "", IF(E8928 = 0, "", VLOOKUP(E8928,'Cond Perturbation'!A:B,2,FALSE)),"")</f>
        <v/>
      </c>
      <c r="J8928" s="28"/>
      <c r="K8928" s="29" t="str">
        <f>IF($B8928 &lt;&gt; "", IF(C8928="Oui",IF(H8928=1,IF(E8928=0,Résultat!G$8,IF(J8928="No",Résultat!$G$8,Résultat!$G$7)),IF(H8928=2,IF(E8928=0,Résultat!G$9,IF(J8928="No",Résultat!$G$9,Résultat!$G$7)),Résultat!$G$7)),IF(C8928 = "Totale", IF(H8928=1,IF(E8928=0,Résultat!G$8,IF(J8928="No",Résultat!$G$9,Résultat!$G$7)),IF(H8928=2,IF(E8928=0,Résultat!G$9,IF(J8928="No",Résultat!$G$9,Résultat!$G$7)),Résultat!$G$7)),Résultat!$G$7)), "")</f>
        <v/>
      </c>
    </row>
    <row r="8929" spans="1:11" ht="20.100000000000001" customHeight="1">
      <c r="A8929" s="26"/>
      <c r="B8929" s="27"/>
      <c r="C8929" s="11" t="str">
        <f>IF($B8929 &lt;&gt; "",VLOOKUP(MID(B8929,3,5),'Recyclabilité Prod Matx'!C:F,2,FALSE), "")</f>
        <v/>
      </c>
      <c r="D8929" s="11" t="str">
        <f>IF($B8929 &lt;&gt; "",VLOOKUP(MID(B8929,3,5),'Recyclabilité Prod Matx'!C:F,3,FALSE),"")</f>
        <v/>
      </c>
      <c r="E8929" s="11" t="str">
        <f>IF($B8929 &lt;&gt; "",VLOOKUP(MID(B8929,3,5),'Recyclabilité Prod Matx'!C:F,4,FALSE), "")</f>
        <v/>
      </c>
      <c r="F8929" s="12" t="str">
        <f>IF($B8929 &lt;&gt; "", IF(C8929="Totale","",IF(D8929 = 0, "", VLOOKUP(D8929,'Cond Compo'!A:B,2,FALSE))),"")</f>
        <v/>
      </c>
      <c r="G8929" s="28"/>
      <c r="H8929" s="11" t="str">
        <f xml:space="preserve"> IF(C8929="Totale",2,IF($G8929 &lt;&gt; "", IF(D8929 = "E",MATCH(G8929, 'Cond Compo'!D$16:D$18, 0), MATCH(G8929, 'Cond Compo'!C$16:C$19, 0)), ""))</f>
        <v/>
      </c>
      <c r="I8929" s="12" t="str">
        <f>IF($E8929 &lt;&gt; "", IF(E8929 = 0, "", VLOOKUP(E8929,'Cond Perturbation'!A:B,2,FALSE)),"")</f>
        <v/>
      </c>
      <c r="J8929" s="28"/>
      <c r="K8929" s="29" t="str">
        <f>IF($B8929 &lt;&gt; "", IF(C8929="Oui",IF(H8929=1,IF(E8929=0,Résultat!G$8,IF(J8929="No",Résultat!$G$8,Résultat!$G$7)),IF(H8929=2,IF(E8929=0,Résultat!G$9,IF(J8929="No",Résultat!$G$9,Résultat!$G$7)),Résultat!$G$7)),IF(C8929 = "Totale", IF(H8929=1,IF(E8929=0,Résultat!G$8,IF(J8929="No",Résultat!$G$9,Résultat!$G$7)),IF(H8929=2,IF(E8929=0,Résultat!G$9,IF(J8929="No",Résultat!$G$9,Résultat!$G$7)),Résultat!$G$7)),Résultat!$G$7)), "")</f>
        <v/>
      </c>
    </row>
    <row r="8930" spans="1:11" ht="20.100000000000001" customHeight="1">
      <c r="A8930" s="26"/>
      <c r="B8930" s="27"/>
      <c r="C8930" s="11" t="str">
        <f>IF($B8930 &lt;&gt; "",VLOOKUP(MID(B8930,3,5),'Recyclabilité Prod Matx'!C:F,2,FALSE), "")</f>
        <v/>
      </c>
      <c r="D8930" s="11" t="str">
        <f>IF($B8930 &lt;&gt; "",VLOOKUP(MID(B8930,3,5),'Recyclabilité Prod Matx'!C:F,3,FALSE),"")</f>
        <v/>
      </c>
      <c r="E8930" s="11" t="str">
        <f>IF($B8930 &lt;&gt; "",VLOOKUP(MID(B8930,3,5),'Recyclabilité Prod Matx'!C:F,4,FALSE), "")</f>
        <v/>
      </c>
      <c r="F8930" s="12" t="str">
        <f>IF($B8930 &lt;&gt; "", IF(C8930="Totale","",IF(D8930 = 0, "", VLOOKUP(D8930,'Cond Compo'!A:B,2,FALSE))),"")</f>
        <v/>
      </c>
      <c r="G8930" s="28"/>
      <c r="H8930" s="11" t="str">
        <f xml:space="preserve"> IF(C8930="Totale",2,IF($G8930 &lt;&gt; "", IF(D8930 = "E",MATCH(G8930, 'Cond Compo'!D$16:D$18, 0), MATCH(G8930, 'Cond Compo'!C$16:C$19, 0)), ""))</f>
        <v/>
      </c>
      <c r="I8930" s="12" t="str">
        <f>IF($E8930 &lt;&gt; "", IF(E8930 = 0, "", VLOOKUP(E8930,'Cond Perturbation'!A:B,2,FALSE)),"")</f>
        <v/>
      </c>
      <c r="J8930" s="28"/>
      <c r="K8930" s="29" t="str">
        <f>IF($B8930 &lt;&gt; "", IF(C8930="Oui",IF(H8930=1,IF(E8930=0,Résultat!G$8,IF(J8930="No",Résultat!$G$8,Résultat!$G$7)),IF(H8930=2,IF(E8930=0,Résultat!G$9,IF(J8930="No",Résultat!$G$9,Résultat!$G$7)),Résultat!$G$7)),IF(C8930 = "Totale", IF(H8930=1,IF(E8930=0,Résultat!G$8,IF(J8930="No",Résultat!$G$9,Résultat!$G$7)),IF(H8930=2,IF(E8930=0,Résultat!G$9,IF(J8930="No",Résultat!$G$9,Résultat!$G$7)),Résultat!$G$7)),Résultat!$G$7)), "")</f>
        <v/>
      </c>
    </row>
    <row r="8931" spans="1:11" ht="20.100000000000001" customHeight="1">
      <c r="A8931" s="26"/>
      <c r="B8931" s="27"/>
      <c r="C8931" s="11" t="str">
        <f>IF($B8931 &lt;&gt; "",VLOOKUP(MID(B8931,3,5),'Recyclabilité Prod Matx'!C:F,2,FALSE), "")</f>
        <v/>
      </c>
      <c r="D8931" s="11" t="str">
        <f>IF($B8931 &lt;&gt; "",VLOOKUP(MID(B8931,3,5),'Recyclabilité Prod Matx'!C:F,3,FALSE),"")</f>
        <v/>
      </c>
      <c r="E8931" s="11" t="str">
        <f>IF($B8931 &lt;&gt; "",VLOOKUP(MID(B8931,3,5),'Recyclabilité Prod Matx'!C:F,4,FALSE), "")</f>
        <v/>
      </c>
      <c r="F8931" s="12" t="str">
        <f>IF($B8931 &lt;&gt; "", IF(C8931="Totale","",IF(D8931 = 0, "", VLOOKUP(D8931,'Cond Compo'!A:B,2,FALSE))),"")</f>
        <v/>
      </c>
      <c r="G8931" s="28"/>
      <c r="H8931" s="11" t="str">
        <f xml:space="preserve"> IF(C8931="Totale",2,IF($G8931 &lt;&gt; "", IF(D8931 = "E",MATCH(G8931, 'Cond Compo'!D$16:D$18, 0), MATCH(G8931, 'Cond Compo'!C$16:C$19, 0)), ""))</f>
        <v/>
      </c>
      <c r="I8931" s="12" t="str">
        <f>IF($E8931 &lt;&gt; "", IF(E8931 = 0, "", VLOOKUP(E8931,'Cond Perturbation'!A:B,2,FALSE)),"")</f>
        <v/>
      </c>
      <c r="J8931" s="28"/>
      <c r="K8931" s="29" t="str">
        <f>IF($B8931 &lt;&gt; "", IF(C8931="Oui",IF(H8931=1,IF(E8931=0,Résultat!G$8,IF(J8931="No",Résultat!$G$8,Résultat!$G$7)),IF(H8931=2,IF(E8931=0,Résultat!G$9,IF(J8931="No",Résultat!$G$9,Résultat!$G$7)),Résultat!$G$7)),IF(C8931 = "Totale", IF(H8931=1,IF(E8931=0,Résultat!G$8,IF(J8931="No",Résultat!$G$9,Résultat!$G$7)),IF(H8931=2,IF(E8931=0,Résultat!G$9,IF(J8931="No",Résultat!$G$9,Résultat!$G$7)),Résultat!$G$7)),Résultat!$G$7)), "")</f>
        <v/>
      </c>
    </row>
    <row r="8932" spans="1:11" ht="20.100000000000001" customHeight="1">
      <c r="A8932" s="26"/>
      <c r="B8932" s="27"/>
      <c r="C8932" s="11" t="str">
        <f>IF($B8932 &lt;&gt; "",VLOOKUP(MID(B8932,3,5),'Recyclabilité Prod Matx'!C:F,2,FALSE), "")</f>
        <v/>
      </c>
      <c r="D8932" s="11" t="str">
        <f>IF($B8932 &lt;&gt; "",VLOOKUP(MID(B8932,3,5),'Recyclabilité Prod Matx'!C:F,3,FALSE),"")</f>
        <v/>
      </c>
      <c r="E8932" s="11" t="str">
        <f>IF($B8932 &lt;&gt; "",VLOOKUP(MID(B8932,3,5),'Recyclabilité Prod Matx'!C:F,4,FALSE), "")</f>
        <v/>
      </c>
      <c r="F8932" s="12" t="str">
        <f>IF($B8932 &lt;&gt; "", IF(C8932="Totale","",IF(D8932 = 0, "", VLOOKUP(D8932,'Cond Compo'!A:B,2,FALSE))),"")</f>
        <v/>
      </c>
      <c r="G8932" s="28"/>
      <c r="H8932" s="11" t="str">
        <f xml:space="preserve"> IF(C8932="Totale",2,IF($G8932 &lt;&gt; "", IF(D8932 = "E",MATCH(G8932, 'Cond Compo'!D$16:D$18, 0), MATCH(G8932, 'Cond Compo'!C$16:C$19, 0)), ""))</f>
        <v/>
      </c>
      <c r="I8932" s="12" t="str">
        <f>IF($E8932 &lt;&gt; "", IF(E8932 = 0, "", VLOOKUP(E8932,'Cond Perturbation'!A:B,2,FALSE)),"")</f>
        <v/>
      </c>
      <c r="J8932" s="28"/>
      <c r="K8932" s="29" t="str">
        <f>IF($B8932 &lt;&gt; "", IF(C8932="Oui",IF(H8932=1,IF(E8932=0,Résultat!G$8,IF(J8932="No",Résultat!$G$8,Résultat!$G$7)),IF(H8932=2,IF(E8932=0,Résultat!G$9,IF(J8932="No",Résultat!$G$9,Résultat!$G$7)),Résultat!$G$7)),IF(C8932 = "Totale", IF(H8932=1,IF(E8932=0,Résultat!G$8,IF(J8932="No",Résultat!$G$9,Résultat!$G$7)),IF(H8932=2,IF(E8932=0,Résultat!G$9,IF(J8932="No",Résultat!$G$9,Résultat!$G$7)),Résultat!$G$7)),Résultat!$G$7)), "")</f>
        <v/>
      </c>
    </row>
    <row r="8933" spans="1:11" ht="20.100000000000001" customHeight="1">
      <c r="A8933" s="26"/>
      <c r="B8933" s="27"/>
      <c r="C8933" s="11" t="str">
        <f>IF($B8933 &lt;&gt; "",VLOOKUP(MID(B8933,3,5),'Recyclabilité Prod Matx'!C:F,2,FALSE), "")</f>
        <v/>
      </c>
      <c r="D8933" s="11" t="str">
        <f>IF($B8933 &lt;&gt; "",VLOOKUP(MID(B8933,3,5),'Recyclabilité Prod Matx'!C:F,3,FALSE),"")</f>
        <v/>
      </c>
      <c r="E8933" s="11" t="str">
        <f>IF($B8933 &lt;&gt; "",VLOOKUP(MID(B8933,3,5),'Recyclabilité Prod Matx'!C:F,4,FALSE), "")</f>
        <v/>
      </c>
      <c r="F8933" s="12" t="str">
        <f>IF($B8933 &lt;&gt; "", IF(C8933="Totale","",IF(D8933 = 0, "", VLOOKUP(D8933,'Cond Compo'!A:B,2,FALSE))),"")</f>
        <v/>
      </c>
      <c r="G8933" s="28"/>
      <c r="H8933" s="11" t="str">
        <f xml:space="preserve"> IF(C8933="Totale",2,IF($G8933 &lt;&gt; "", IF(D8933 = "E",MATCH(G8933, 'Cond Compo'!D$16:D$18, 0), MATCH(G8933, 'Cond Compo'!C$16:C$19, 0)), ""))</f>
        <v/>
      </c>
      <c r="I8933" s="12" t="str">
        <f>IF($E8933 &lt;&gt; "", IF(E8933 = 0, "", VLOOKUP(E8933,'Cond Perturbation'!A:B,2,FALSE)),"")</f>
        <v/>
      </c>
      <c r="J8933" s="28"/>
      <c r="K8933" s="29" t="str">
        <f>IF($B8933 &lt;&gt; "", IF(C8933="Oui",IF(H8933=1,IF(E8933=0,Résultat!G$8,IF(J8933="No",Résultat!$G$8,Résultat!$G$7)),IF(H8933=2,IF(E8933=0,Résultat!G$9,IF(J8933="No",Résultat!$G$9,Résultat!$G$7)),Résultat!$G$7)),IF(C8933 = "Totale", IF(H8933=1,IF(E8933=0,Résultat!G$8,IF(J8933="No",Résultat!$G$9,Résultat!$G$7)),IF(H8933=2,IF(E8933=0,Résultat!G$9,IF(J8933="No",Résultat!$G$9,Résultat!$G$7)),Résultat!$G$7)),Résultat!$G$7)), "")</f>
        <v/>
      </c>
    </row>
    <row r="8934" spans="1:11" ht="20.100000000000001" customHeight="1">
      <c r="A8934" s="26"/>
      <c r="B8934" s="27"/>
      <c r="C8934" s="11" t="str">
        <f>IF($B8934 &lt;&gt; "",VLOOKUP(MID(B8934,3,5),'Recyclabilité Prod Matx'!C:F,2,FALSE), "")</f>
        <v/>
      </c>
      <c r="D8934" s="11" t="str">
        <f>IF($B8934 &lt;&gt; "",VLOOKUP(MID(B8934,3,5),'Recyclabilité Prod Matx'!C:F,3,FALSE),"")</f>
        <v/>
      </c>
      <c r="E8934" s="11" t="str">
        <f>IF($B8934 &lt;&gt; "",VLOOKUP(MID(B8934,3,5),'Recyclabilité Prod Matx'!C:F,4,FALSE), "")</f>
        <v/>
      </c>
      <c r="F8934" s="12" t="str">
        <f>IF($B8934 &lt;&gt; "", IF(C8934="Totale","",IF(D8934 = 0, "", VLOOKUP(D8934,'Cond Compo'!A:B,2,FALSE))),"")</f>
        <v/>
      </c>
      <c r="G8934" s="28"/>
      <c r="H8934" s="11" t="str">
        <f xml:space="preserve"> IF(C8934="Totale",2,IF($G8934 &lt;&gt; "", IF(D8934 = "E",MATCH(G8934, 'Cond Compo'!D$16:D$18, 0), MATCH(G8934, 'Cond Compo'!C$16:C$19, 0)), ""))</f>
        <v/>
      </c>
      <c r="I8934" s="12" t="str">
        <f>IF($E8934 &lt;&gt; "", IF(E8934 = 0, "", VLOOKUP(E8934,'Cond Perturbation'!A:B,2,FALSE)),"")</f>
        <v/>
      </c>
      <c r="J8934" s="28"/>
      <c r="K8934" s="29" t="str">
        <f>IF($B8934 &lt;&gt; "", IF(C8934="Oui",IF(H8934=1,IF(E8934=0,Résultat!G$8,IF(J8934="No",Résultat!$G$8,Résultat!$G$7)),IF(H8934=2,IF(E8934=0,Résultat!G$9,IF(J8934="No",Résultat!$G$9,Résultat!$G$7)),Résultat!$G$7)),IF(C8934 = "Totale", IF(H8934=1,IF(E8934=0,Résultat!G$8,IF(J8934="No",Résultat!$G$9,Résultat!$G$7)),IF(H8934=2,IF(E8934=0,Résultat!G$9,IF(J8934="No",Résultat!$G$9,Résultat!$G$7)),Résultat!$G$7)),Résultat!$G$7)), "")</f>
        <v/>
      </c>
    </row>
    <row r="8935" spans="1:11" ht="20.100000000000001" customHeight="1">
      <c r="A8935" s="26"/>
      <c r="B8935" s="27"/>
      <c r="C8935" s="11" t="str">
        <f>IF($B8935 &lt;&gt; "",VLOOKUP(MID(B8935,3,5),'Recyclabilité Prod Matx'!C:F,2,FALSE), "")</f>
        <v/>
      </c>
      <c r="D8935" s="11" t="str">
        <f>IF($B8935 &lt;&gt; "",VLOOKUP(MID(B8935,3,5),'Recyclabilité Prod Matx'!C:F,3,FALSE),"")</f>
        <v/>
      </c>
      <c r="E8935" s="11" t="str">
        <f>IF($B8935 &lt;&gt; "",VLOOKUP(MID(B8935,3,5),'Recyclabilité Prod Matx'!C:F,4,FALSE), "")</f>
        <v/>
      </c>
      <c r="F8935" s="12" t="str">
        <f>IF($B8935 &lt;&gt; "", IF(C8935="Totale","",IF(D8935 = 0, "", VLOOKUP(D8935,'Cond Compo'!A:B,2,FALSE))),"")</f>
        <v/>
      </c>
      <c r="G8935" s="28"/>
      <c r="H8935" s="11" t="str">
        <f xml:space="preserve"> IF(C8935="Totale",2,IF($G8935 &lt;&gt; "", IF(D8935 = "E",MATCH(G8935, 'Cond Compo'!D$16:D$18, 0), MATCH(G8935, 'Cond Compo'!C$16:C$19, 0)), ""))</f>
        <v/>
      </c>
      <c r="I8935" s="12" t="str">
        <f>IF($E8935 &lt;&gt; "", IF(E8935 = 0, "", VLOOKUP(E8935,'Cond Perturbation'!A:B,2,FALSE)),"")</f>
        <v/>
      </c>
      <c r="J8935" s="28"/>
      <c r="K8935" s="29" t="str">
        <f>IF($B8935 &lt;&gt; "", IF(C8935="Oui",IF(H8935=1,IF(E8935=0,Résultat!G$8,IF(J8935="No",Résultat!$G$8,Résultat!$G$7)),IF(H8935=2,IF(E8935=0,Résultat!G$9,IF(J8935="No",Résultat!$G$9,Résultat!$G$7)),Résultat!$G$7)),IF(C8935 = "Totale", IF(H8935=1,IF(E8935=0,Résultat!G$8,IF(J8935="No",Résultat!$G$9,Résultat!$G$7)),IF(H8935=2,IF(E8935=0,Résultat!G$9,IF(J8935="No",Résultat!$G$9,Résultat!$G$7)),Résultat!$G$7)),Résultat!$G$7)), "")</f>
        <v/>
      </c>
    </row>
    <row r="8936" spans="1:11" ht="20.100000000000001" customHeight="1">
      <c r="A8936" s="26"/>
      <c r="B8936" s="27"/>
      <c r="C8936" s="11" t="str">
        <f>IF($B8936 &lt;&gt; "",VLOOKUP(MID(B8936,3,5),'Recyclabilité Prod Matx'!C:F,2,FALSE), "")</f>
        <v/>
      </c>
      <c r="D8936" s="11" t="str">
        <f>IF($B8936 &lt;&gt; "",VLOOKUP(MID(B8936,3,5),'Recyclabilité Prod Matx'!C:F,3,FALSE),"")</f>
        <v/>
      </c>
      <c r="E8936" s="11" t="str">
        <f>IF($B8936 &lt;&gt; "",VLOOKUP(MID(B8936,3,5),'Recyclabilité Prod Matx'!C:F,4,FALSE), "")</f>
        <v/>
      </c>
      <c r="F8936" s="12" t="str">
        <f>IF($B8936 &lt;&gt; "", IF(C8936="Totale","",IF(D8936 = 0, "", VLOOKUP(D8936,'Cond Compo'!A:B,2,FALSE))),"")</f>
        <v/>
      </c>
      <c r="G8936" s="28"/>
      <c r="H8936" s="11" t="str">
        <f xml:space="preserve"> IF(C8936="Totale",2,IF($G8936 &lt;&gt; "", IF(D8936 = "E",MATCH(G8936, 'Cond Compo'!D$16:D$18, 0), MATCH(G8936, 'Cond Compo'!C$16:C$19, 0)), ""))</f>
        <v/>
      </c>
      <c r="I8936" s="12" t="str">
        <f>IF($E8936 &lt;&gt; "", IF(E8936 = 0, "", VLOOKUP(E8936,'Cond Perturbation'!A:B,2,FALSE)),"")</f>
        <v/>
      </c>
      <c r="J8936" s="28"/>
      <c r="K8936" s="29" t="str">
        <f>IF($B8936 &lt;&gt; "", IF(C8936="Oui",IF(H8936=1,IF(E8936=0,Résultat!G$8,IF(J8936="No",Résultat!$G$8,Résultat!$G$7)),IF(H8936=2,IF(E8936=0,Résultat!G$9,IF(J8936="No",Résultat!$G$9,Résultat!$G$7)),Résultat!$G$7)),IF(C8936 = "Totale", IF(H8936=1,IF(E8936=0,Résultat!G$8,IF(J8936="No",Résultat!$G$9,Résultat!$G$7)),IF(H8936=2,IF(E8936=0,Résultat!G$9,IF(J8936="No",Résultat!$G$9,Résultat!$G$7)),Résultat!$G$7)),Résultat!$G$7)), "")</f>
        <v/>
      </c>
    </row>
    <row r="8937" spans="1:11" ht="20.100000000000001" customHeight="1">
      <c r="A8937" s="26"/>
      <c r="B8937" s="27"/>
      <c r="C8937" s="11" t="str">
        <f>IF($B8937 &lt;&gt; "",VLOOKUP(MID(B8937,3,5),'Recyclabilité Prod Matx'!C:F,2,FALSE), "")</f>
        <v/>
      </c>
      <c r="D8937" s="11" t="str">
        <f>IF($B8937 &lt;&gt; "",VLOOKUP(MID(B8937,3,5),'Recyclabilité Prod Matx'!C:F,3,FALSE),"")</f>
        <v/>
      </c>
      <c r="E8937" s="11" t="str">
        <f>IF($B8937 &lt;&gt; "",VLOOKUP(MID(B8937,3,5),'Recyclabilité Prod Matx'!C:F,4,FALSE), "")</f>
        <v/>
      </c>
      <c r="F8937" s="12" t="str">
        <f>IF($B8937 &lt;&gt; "", IF(C8937="Totale","",IF(D8937 = 0, "", VLOOKUP(D8937,'Cond Compo'!A:B,2,FALSE))),"")</f>
        <v/>
      </c>
      <c r="G8937" s="28"/>
      <c r="H8937" s="11" t="str">
        <f xml:space="preserve"> IF(C8937="Totale",2,IF($G8937 &lt;&gt; "", IF(D8937 = "E",MATCH(G8937, 'Cond Compo'!D$16:D$18, 0), MATCH(G8937, 'Cond Compo'!C$16:C$19, 0)), ""))</f>
        <v/>
      </c>
      <c r="I8937" s="12" t="str">
        <f>IF($E8937 &lt;&gt; "", IF(E8937 = 0, "", VLOOKUP(E8937,'Cond Perturbation'!A:B,2,FALSE)),"")</f>
        <v/>
      </c>
      <c r="J8937" s="28"/>
      <c r="K8937" s="29" t="str">
        <f>IF($B8937 &lt;&gt; "", IF(C8937="Oui",IF(H8937=1,IF(E8937=0,Résultat!G$8,IF(J8937="No",Résultat!$G$8,Résultat!$G$7)),IF(H8937=2,IF(E8937=0,Résultat!G$9,IF(J8937="No",Résultat!$G$9,Résultat!$G$7)),Résultat!$G$7)),IF(C8937 = "Totale", IF(H8937=1,IF(E8937=0,Résultat!G$8,IF(J8937="No",Résultat!$G$9,Résultat!$G$7)),IF(H8937=2,IF(E8937=0,Résultat!G$9,IF(J8937="No",Résultat!$G$9,Résultat!$G$7)),Résultat!$G$7)),Résultat!$G$7)), "")</f>
        <v/>
      </c>
    </row>
    <row r="8938" spans="1:11" ht="20.100000000000001" customHeight="1">
      <c r="A8938" s="26"/>
      <c r="B8938" s="27"/>
      <c r="C8938" s="11" t="str">
        <f>IF($B8938 &lt;&gt; "",VLOOKUP(MID(B8938,3,5),'Recyclabilité Prod Matx'!C:F,2,FALSE), "")</f>
        <v/>
      </c>
      <c r="D8938" s="11" t="str">
        <f>IF($B8938 &lt;&gt; "",VLOOKUP(MID(B8938,3,5),'Recyclabilité Prod Matx'!C:F,3,FALSE),"")</f>
        <v/>
      </c>
      <c r="E8938" s="11" t="str">
        <f>IF($B8938 &lt;&gt; "",VLOOKUP(MID(B8938,3,5),'Recyclabilité Prod Matx'!C:F,4,FALSE), "")</f>
        <v/>
      </c>
      <c r="F8938" s="12" t="str">
        <f>IF($B8938 &lt;&gt; "", IF(C8938="Totale","",IF(D8938 = 0, "", VLOOKUP(D8938,'Cond Compo'!A:B,2,FALSE))),"")</f>
        <v/>
      </c>
      <c r="G8938" s="28"/>
      <c r="H8938" s="11" t="str">
        <f xml:space="preserve"> IF(C8938="Totale",2,IF($G8938 &lt;&gt; "", IF(D8938 = "E",MATCH(G8938, 'Cond Compo'!D$16:D$18, 0), MATCH(G8938, 'Cond Compo'!C$16:C$19, 0)), ""))</f>
        <v/>
      </c>
      <c r="I8938" s="12" t="str">
        <f>IF($E8938 &lt;&gt; "", IF(E8938 = 0, "", VLOOKUP(E8938,'Cond Perturbation'!A:B,2,FALSE)),"")</f>
        <v/>
      </c>
      <c r="J8938" s="28"/>
      <c r="K8938" s="29" t="str">
        <f>IF($B8938 &lt;&gt; "", IF(C8938="Oui",IF(H8938=1,IF(E8938=0,Résultat!G$8,IF(J8938="No",Résultat!$G$8,Résultat!$G$7)),IF(H8938=2,IF(E8938=0,Résultat!G$9,IF(J8938="No",Résultat!$G$9,Résultat!$G$7)),Résultat!$G$7)),IF(C8938 = "Totale", IF(H8938=1,IF(E8938=0,Résultat!G$8,IF(J8938="No",Résultat!$G$9,Résultat!$G$7)),IF(H8938=2,IF(E8938=0,Résultat!G$9,IF(J8938="No",Résultat!$G$9,Résultat!$G$7)),Résultat!$G$7)),Résultat!$G$7)), "")</f>
        <v/>
      </c>
    </row>
    <row r="8939" spans="1:11" ht="20.100000000000001" customHeight="1">
      <c r="A8939" s="26"/>
      <c r="B8939" s="27"/>
      <c r="C8939" s="11" t="str">
        <f>IF($B8939 &lt;&gt; "",VLOOKUP(MID(B8939,3,5),'Recyclabilité Prod Matx'!C:F,2,FALSE), "")</f>
        <v/>
      </c>
      <c r="D8939" s="11" t="str">
        <f>IF($B8939 &lt;&gt; "",VLOOKUP(MID(B8939,3,5),'Recyclabilité Prod Matx'!C:F,3,FALSE),"")</f>
        <v/>
      </c>
      <c r="E8939" s="11" t="str">
        <f>IF($B8939 &lt;&gt; "",VLOOKUP(MID(B8939,3,5),'Recyclabilité Prod Matx'!C:F,4,FALSE), "")</f>
        <v/>
      </c>
      <c r="F8939" s="12" t="str">
        <f>IF($B8939 &lt;&gt; "", IF(C8939="Totale","",IF(D8939 = 0, "", VLOOKUP(D8939,'Cond Compo'!A:B,2,FALSE))),"")</f>
        <v/>
      </c>
      <c r="G8939" s="28"/>
      <c r="H8939" s="11" t="str">
        <f xml:space="preserve"> IF(C8939="Totale",2,IF($G8939 &lt;&gt; "", IF(D8939 = "E",MATCH(G8939, 'Cond Compo'!D$16:D$18, 0), MATCH(G8939, 'Cond Compo'!C$16:C$19, 0)), ""))</f>
        <v/>
      </c>
      <c r="I8939" s="12" t="str">
        <f>IF($E8939 &lt;&gt; "", IF(E8939 = 0, "", VLOOKUP(E8939,'Cond Perturbation'!A:B,2,FALSE)),"")</f>
        <v/>
      </c>
      <c r="J8939" s="28"/>
      <c r="K8939" s="29" t="str">
        <f>IF($B8939 &lt;&gt; "", IF(C8939="Oui",IF(H8939=1,IF(E8939=0,Résultat!G$8,IF(J8939="No",Résultat!$G$8,Résultat!$G$7)),IF(H8939=2,IF(E8939=0,Résultat!G$9,IF(J8939="No",Résultat!$G$9,Résultat!$G$7)),Résultat!$G$7)),IF(C8939 = "Totale", IF(H8939=1,IF(E8939=0,Résultat!G$8,IF(J8939="No",Résultat!$G$9,Résultat!$G$7)),IF(H8939=2,IF(E8939=0,Résultat!G$9,IF(J8939="No",Résultat!$G$9,Résultat!$G$7)),Résultat!$G$7)),Résultat!$G$7)), "")</f>
        <v/>
      </c>
    </row>
    <row r="8940" spans="1:11" ht="20.100000000000001" customHeight="1">
      <c r="A8940" s="26"/>
      <c r="B8940" s="27"/>
      <c r="C8940" s="11" t="str">
        <f>IF($B8940 &lt;&gt; "",VLOOKUP(MID(B8940,3,5),'Recyclabilité Prod Matx'!C:F,2,FALSE), "")</f>
        <v/>
      </c>
      <c r="D8940" s="11" t="str">
        <f>IF($B8940 &lt;&gt; "",VLOOKUP(MID(B8940,3,5),'Recyclabilité Prod Matx'!C:F,3,FALSE),"")</f>
        <v/>
      </c>
      <c r="E8940" s="11" t="str">
        <f>IF($B8940 &lt;&gt; "",VLOOKUP(MID(B8940,3,5),'Recyclabilité Prod Matx'!C:F,4,FALSE), "")</f>
        <v/>
      </c>
      <c r="F8940" s="12" t="str">
        <f>IF($B8940 &lt;&gt; "", IF(C8940="Totale","",IF(D8940 = 0, "", VLOOKUP(D8940,'Cond Compo'!A:B,2,FALSE))),"")</f>
        <v/>
      </c>
      <c r="G8940" s="28"/>
      <c r="H8940" s="11" t="str">
        <f xml:space="preserve"> IF(C8940="Totale",2,IF($G8940 &lt;&gt; "", IF(D8940 = "E",MATCH(G8940, 'Cond Compo'!D$16:D$18, 0), MATCH(G8940, 'Cond Compo'!C$16:C$19, 0)), ""))</f>
        <v/>
      </c>
      <c r="I8940" s="12" t="str">
        <f>IF($E8940 &lt;&gt; "", IF(E8940 = 0, "", VLOOKUP(E8940,'Cond Perturbation'!A:B,2,FALSE)),"")</f>
        <v/>
      </c>
      <c r="J8940" s="28"/>
      <c r="K8940" s="29" t="str">
        <f>IF($B8940 &lt;&gt; "", IF(C8940="Oui",IF(H8940=1,IF(E8940=0,Résultat!G$8,IF(J8940="No",Résultat!$G$8,Résultat!$G$7)),IF(H8940=2,IF(E8940=0,Résultat!G$9,IF(J8940="No",Résultat!$G$9,Résultat!$G$7)),Résultat!$G$7)),IF(C8940 = "Totale", IF(H8940=1,IF(E8940=0,Résultat!G$8,IF(J8940="No",Résultat!$G$9,Résultat!$G$7)),IF(H8940=2,IF(E8940=0,Résultat!G$9,IF(J8940="No",Résultat!$G$9,Résultat!$G$7)),Résultat!$G$7)),Résultat!$G$7)), "")</f>
        <v/>
      </c>
    </row>
    <row r="8941" spans="1:11" ht="20.100000000000001" customHeight="1">
      <c r="A8941" s="26"/>
      <c r="B8941" s="27"/>
      <c r="C8941" s="11" t="str">
        <f>IF($B8941 &lt;&gt; "",VLOOKUP(MID(B8941,3,5),'Recyclabilité Prod Matx'!C:F,2,FALSE), "")</f>
        <v/>
      </c>
      <c r="D8941" s="11" t="str">
        <f>IF($B8941 &lt;&gt; "",VLOOKUP(MID(B8941,3,5),'Recyclabilité Prod Matx'!C:F,3,FALSE),"")</f>
        <v/>
      </c>
      <c r="E8941" s="11" t="str">
        <f>IF($B8941 &lt;&gt; "",VLOOKUP(MID(B8941,3,5),'Recyclabilité Prod Matx'!C:F,4,FALSE), "")</f>
        <v/>
      </c>
      <c r="F8941" s="12" t="str">
        <f>IF($B8941 &lt;&gt; "", IF(C8941="Totale","",IF(D8941 = 0, "", VLOOKUP(D8941,'Cond Compo'!A:B,2,FALSE))),"")</f>
        <v/>
      </c>
      <c r="G8941" s="28"/>
      <c r="H8941" s="11" t="str">
        <f xml:space="preserve"> IF(C8941="Totale",2,IF($G8941 &lt;&gt; "", IF(D8941 = "E",MATCH(G8941, 'Cond Compo'!D$16:D$18, 0), MATCH(G8941, 'Cond Compo'!C$16:C$19, 0)), ""))</f>
        <v/>
      </c>
      <c r="I8941" s="12" t="str">
        <f>IF($E8941 &lt;&gt; "", IF(E8941 = 0, "", VLOOKUP(E8941,'Cond Perturbation'!A:B,2,FALSE)),"")</f>
        <v/>
      </c>
      <c r="J8941" s="28"/>
      <c r="K8941" s="29" t="str">
        <f>IF($B8941 &lt;&gt; "", IF(C8941="Oui",IF(H8941=1,IF(E8941=0,Résultat!G$8,IF(J8941="No",Résultat!$G$8,Résultat!$G$7)),IF(H8941=2,IF(E8941=0,Résultat!G$9,IF(J8941="No",Résultat!$G$9,Résultat!$G$7)),Résultat!$G$7)),IF(C8941 = "Totale", IF(H8941=1,IF(E8941=0,Résultat!G$8,IF(J8941="No",Résultat!$G$9,Résultat!$G$7)),IF(H8941=2,IF(E8941=0,Résultat!G$9,IF(J8941="No",Résultat!$G$9,Résultat!$G$7)),Résultat!$G$7)),Résultat!$G$7)), "")</f>
        <v/>
      </c>
    </row>
    <row r="8942" spans="1:11" ht="20.100000000000001" customHeight="1">
      <c r="A8942" s="26"/>
      <c r="B8942" s="27"/>
      <c r="C8942" s="11" t="str">
        <f>IF($B8942 &lt;&gt; "",VLOOKUP(MID(B8942,3,5),'Recyclabilité Prod Matx'!C:F,2,FALSE), "")</f>
        <v/>
      </c>
      <c r="D8942" s="11" t="str">
        <f>IF($B8942 &lt;&gt; "",VLOOKUP(MID(B8942,3,5),'Recyclabilité Prod Matx'!C:F,3,FALSE),"")</f>
        <v/>
      </c>
      <c r="E8942" s="11" t="str">
        <f>IF($B8942 &lt;&gt; "",VLOOKUP(MID(B8942,3,5),'Recyclabilité Prod Matx'!C:F,4,FALSE), "")</f>
        <v/>
      </c>
      <c r="F8942" s="12" t="str">
        <f>IF($B8942 &lt;&gt; "", IF(C8942="Totale","",IF(D8942 = 0, "", VLOOKUP(D8942,'Cond Compo'!A:B,2,FALSE))),"")</f>
        <v/>
      </c>
      <c r="G8942" s="28"/>
      <c r="H8942" s="11" t="str">
        <f xml:space="preserve"> IF(C8942="Totale",2,IF($G8942 &lt;&gt; "", IF(D8942 = "E",MATCH(G8942, 'Cond Compo'!D$16:D$18, 0), MATCH(G8942, 'Cond Compo'!C$16:C$19, 0)), ""))</f>
        <v/>
      </c>
      <c r="I8942" s="12" t="str">
        <f>IF($E8942 &lt;&gt; "", IF(E8942 = 0, "", VLOOKUP(E8942,'Cond Perturbation'!A:B,2,FALSE)),"")</f>
        <v/>
      </c>
      <c r="J8942" s="28"/>
      <c r="K8942" s="29" t="str">
        <f>IF($B8942 &lt;&gt; "", IF(C8942="Oui",IF(H8942=1,IF(E8942=0,Résultat!G$8,IF(J8942="No",Résultat!$G$8,Résultat!$G$7)),IF(H8942=2,IF(E8942=0,Résultat!G$9,IF(J8942="No",Résultat!$G$9,Résultat!$G$7)),Résultat!$G$7)),IF(C8942 = "Totale", IF(H8942=1,IF(E8942=0,Résultat!G$8,IF(J8942="No",Résultat!$G$9,Résultat!$G$7)),IF(H8942=2,IF(E8942=0,Résultat!G$9,IF(J8942="No",Résultat!$G$9,Résultat!$G$7)),Résultat!$G$7)),Résultat!$G$7)), "")</f>
        <v/>
      </c>
    </row>
    <row r="8943" spans="1:11" ht="20.100000000000001" customHeight="1">
      <c r="A8943" s="26"/>
      <c r="B8943" s="27"/>
      <c r="C8943" s="11" t="str">
        <f>IF($B8943 &lt;&gt; "",VLOOKUP(MID(B8943,3,5),'Recyclabilité Prod Matx'!C:F,2,FALSE), "")</f>
        <v/>
      </c>
      <c r="D8943" s="11" t="str">
        <f>IF($B8943 &lt;&gt; "",VLOOKUP(MID(B8943,3,5),'Recyclabilité Prod Matx'!C:F,3,FALSE),"")</f>
        <v/>
      </c>
      <c r="E8943" s="11" t="str">
        <f>IF($B8943 &lt;&gt; "",VLOOKUP(MID(B8943,3,5),'Recyclabilité Prod Matx'!C:F,4,FALSE), "")</f>
        <v/>
      </c>
      <c r="F8943" s="12" t="str">
        <f>IF($B8943 &lt;&gt; "", IF(C8943="Totale","",IF(D8943 = 0, "", VLOOKUP(D8943,'Cond Compo'!A:B,2,FALSE))),"")</f>
        <v/>
      </c>
      <c r="G8943" s="28"/>
      <c r="H8943" s="11" t="str">
        <f xml:space="preserve"> IF(C8943="Totale",2,IF($G8943 &lt;&gt; "", IF(D8943 = "E",MATCH(G8943, 'Cond Compo'!D$16:D$18, 0), MATCH(G8943, 'Cond Compo'!C$16:C$19, 0)), ""))</f>
        <v/>
      </c>
      <c r="I8943" s="12" t="str">
        <f>IF($E8943 &lt;&gt; "", IF(E8943 = 0, "", VLOOKUP(E8943,'Cond Perturbation'!A:B,2,FALSE)),"")</f>
        <v/>
      </c>
      <c r="J8943" s="28"/>
      <c r="K8943" s="29" t="str">
        <f>IF($B8943 &lt;&gt; "", IF(C8943="Oui",IF(H8943=1,IF(E8943=0,Résultat!G$8,IF(J8943="No",Résultat!$G$8,Résultat!$G$7)),IF(H8943=2,IF(E8943=0,Résultat!G$9,IF(J8943="No",Résultat!$G$9,Résultat!$G$7)),Résultat!$G$7)),IF(C8943 = "Totale", IF(H8943=1,IF(E8943=0,Résultat!G$8,IF(J8943="No",Résultat!$G$9,Résultat!$G$7)),IF(H8943=2,IF(E8943=0,Résultat!G$9,IF(J8943="No",Résultat!$G$9,Résultat!$G$7)),Résultat!$G$7)),Résultat!$G$7)), "")</f>
        <v/>
      </c>
    </row>
    <row r="8944" spans="1:11" ht="20.100000000000001" customHeight="1">
      <c r="A8944" s="26"/>
      <c r="B8944" s="27"/>
      <c r="C8944" s="11" t="str">
        <f>IF($B8944 &lt;&gt; "",VLOOKUP(MID(B8944,3,5),'Recyclabilité Prod Matx'!C:F,2,FALSE), "")</f>
        <v/>
      </c>
      <c r="D8944" s="11" t="str">
        <f>IF($B8944 &lt;&gt; "",VLOOKUP(MID(B8944,3,5),'Recyclabilité Prod Matx'!C:F,3,FALSE),"")</f>
        <v/>
      </c>
      <c r="E8944" s="11" t="str">
        <f>IF($B8944 &lt;&gt; "",VLOOKUP(MID(B8944,3,5),'Recyclabilité Prod Matx'!C:F,4,FALSE), "")</f>
        <v/>
      </c>
      <c r="F8944" s="12" t="str">
        <f>IF($B8944 &lt;&gt; "", IF(C8944="Totale","",IF(D8944 = 0, "", VLOOKUP(D8944,'Cond Compo'!A:B,2,FALSE))),"")</f>
        <v/>
      </c>
      <c r="G8944" s="28"/>
      <c r="H8944" s="11" t="str">
        <f xml:space="preserve"> IF(C8944="Totale",2,IF($G8944 &lt;&gt; "", IF(D8944 = "E",MATCH(G8944, 'Cond Compo'!D$16:D$18, 0), MATCH(G8944, 'Cond Compo'!C$16:C$19, 0)), ""))</f>
        <v/>
      </c>
      <c r="I8944" s="12" t="str">
        <f>IF($E8944 &lt;&gt; "", IF(E8944 = 0, "", VLOOKUP(E8944,'Cond Perturbation'!A:B,2,FALSE)),"")</f>
        <v/>
      </c>
      <c r="J8944" s="28"/>
      <c r="K8944" s="29" t="str">
        <f>IF($B8944 &lt;&gt; "", IF(C8944="Oui",IF(H8944=1,IF(E8944=0,Résultat!G$8,IF(J8944="No",Résultat!$G$8,Résultat!$G$7)),IF(H8944=2,IF(E8944=0,Résultat!G$9,IF(J8944="No",Résultat!$G$9,Résultat!$G$7)),Résultat!$G$7)),IF(C8944 = "Totale", IF(H8944=1,IF(E8944=0,Résultat!G$8,IF(J8944="No",Résultat!$G$9,Résultat!$G$7)),IF(H8944=2,IF(E8944=0,Résultat!G$9,IF(J8944="No",Résultat!$G$9,Résultat!$G$7)),Résultat!$G$7)),Résultat!$G$7)), "")</f>
        <v/>
      </c>
    </row>
    <row r="8945" spans="1:11" ht="20.100000000000001" customHeight="1">
      <c r="A8945" s="26"/>
      <c r="B8945" s="27"/>
      <c r="C8945" s="11" t="str">
        <f>IF($B8945 &lt;&gt; "",VLOOKUP(MID(B8945,3,5),'Recyclabilité Prod Matx'!C:F,2,FALSE), "")</f>
        <v/>
      </c>
      <c r="D8945" s="11" t="str">
        <f>IF($B8945 &lt;&gt; "",VLOOKUP(MID(B8945,3,5),'Recyclabilité Prod Matx'!C:F,3,FALSE),"")</f>
        <v/>
      </c>
      <c r="E8945" s="11" t="str">
        <f>IF($B8945 &lt;&gt; "",VLOOKUP(MID(B8945,3,5),'Recyclabilité Prod Matx'!C:F,4,FALSE), "")</f>
        <v/>
      </c>
      <c r="F8945" s="12" t="str">
        <f>IF($B8945 &lt;&gt; "", IF(C8945="Totale","",IF(D8945 = 0, "", VLOOKUP(D8945,'Cond Compo'!A:B,2,FALSE))),"")</f>
        <v/>
      </c>
      <c r="G8945" s="28"/>
      <c r="H8945" s="11" t="str">
        <f xml:space="preserve"> IF(C8945="Totale",2,IF($G8945 &lt;&gt; "", IF(D8945 = "E",MATCH(G8945, 'Cond Compo'!D$16:D$18, 0), MATCH(G8945, 'Cond Compo'!C$16:C$19, 0)), ""))</f>
        <v/>
      </c>
      <c r="I8945" s="12" t="str">
        <f>IF($E8945 &lt;&gt; "", IF(E8945 = 0, "", VLOOKUP(E8945,'Cond Perturbation'!A:B,2,FALSE)),"")</f>
        <v/>
      </c>
      <c r="J8945" s="28"/>
      <c r="K8945" s="29" t="str">
        <f>IF($B8945 &lt;&gt; "", IF(C8945="Oui",IF(H8945=1,IF(E8945=0,Résultat!G$8,IF(J8945="No",Résultat!$G$8,Résultat!$G$7)),IF(H8945=2,IF(E8945=0,Résultat!G$9,IF(J8945="No",Résultat!$G$9,Résultat!$G$7)),Résultat!$G$7)),IF(C8945 = "Totale", IF(H8945=1,IF(E8945=0,Résultat!G$8,IF(J8945="No",Résultat!$G$9,Résultat!$G$7)),IF(H8945=2,IF(E8945=0,Résultat!G$9,IF(J8945="No",Résultat!$G$9,Résultat!$G$7)),Résultat!$G$7)),Résultat!$G$7)), "")</f>
        <v/>
      </c>
    </row>
    <row r="8946" spans="1:11" ht="20.100000000000001" customHeight="1">
      <c r="A8946" s="26"/>
      <c r="B8946" s="27"/>
      <c r="C8946" s="11" t="str">
        <f>IF($B8946 &lt;&gt; "",VLOOKUP(MID(B8946,3,5),'Recyclabilité Prod Matx'!C:F,2,FALSE), "")</f>
        <v/>
      </c>
      <c r="D8946" s="11" t="str">
        <f>IF($B8946 &lt;&gt; "",VLOOKUP(MID(B8946,3,5),'Recyclabilité Prod Matx'!C:F,3,FALSE),"")</f>
        <v/>
      </c>
      <c r="E8946" s="11" t="str">
        <f>IF($B8946 &lt;&gt; "",VLOOKUP(MID(B8946,3,5),'Recyclabilité Prod Matx'!C:F,4,FALSE), "")</f>
        <v/>
      </c>
      <c r="F8946" s="12" t="str">
        <f>IF($B8946 &lt;&gt; "", IF(C8946="Totale","",IF(D8946 = 0, "", VLOOKUP(D8946,'Cond Compo'!A:B,2,FALSE))),"")</f>
        <v/>
      </c>
      <c r="G8946" s="28"/>
      <c r="H8946" s="11" t="str">
        <f xml:space="preserve"> IF(C8946="Totale",2,IF($G8946 &lt;&gt; "", IF(D8946 = "E",MATCH(G8946, 'Cond Compo'!D$16:D$18, 0), MATCH(G8946, 'Cond Compo'!C$16:C$19, 0)), ""))</f>
        <v/>
      </c>
      <c r="I8946" s="12" t="str">
        <f>IF($E8946 &lt;&gt; "", IF(E8946 = 0, "", VLOOKUP(E8946,'Cond Perturbation'!A:B,2,FALSE)),"")</f>
        <v/>
      </c>
      <c r="J8946" s="28"/>
      <c r="K8946" s="29" t="str">
        <f>IF($B8946 &lt;&gt; "", IF(C8946="Oui",IF(H8946=1,IF(E8946=0,Résultat!G$8,IF(J8946="No",Résultat!$G$8,Résultat!$G$7)),IF(H8946=2,IF(E8946=0,Résultat!G$9,IF(J8946="No",Résultat!$G$9,Résultat!$G$7)),Résultat!$G$7)),IF(C8946 = "Totale", IF(H8946=1,IF(E8946=0,Résultat!G$8,IF(J8946="No",Résultat!$G$9,Résultat!$G$7)),IF(H8946=2,IF(E8946=0,Résultat!G$9,IF(J8946="No",Résultat!$G$9,Résultat!$G$7)),Résultat!$G$7)),Résultat!$G$7)), "")</f>
        <v/>
      </c>
    </row>
    <row r="8947" spans="1:11" ht="20.100000000000001" customHeight="1">
      <c r="A8947" s="26"/>
      <c r="B8947" s="27"/>
      <c r="C8947" s="11" t="str">
        <f>IF($B8947 &lt;&gt; "",VLOOKUP(MID(B8947,3,5),'Recyclabilité Prod Matx'!C:F,2,FALSE), "")</f>
        <v/>
      </c>
      <c r="D8947" s="11" t="str">
        <f>IF($B8947 &lt;&gt; "",VLOOKUP(MID(B8947,3,5),'Recyclabilité Prod Matx'!C:F,3,FALSE),"")</f>
        <v/>
      </c>
      <c r="E8947" s="11" t="str">
        <f>IF($B8947 &lt;&gt; "",VLOOKUP(MID(B8947,3,5),'Recyclabilité Prod Matx'!C:F,4,FALSE), "")</f>
        <v/>
      </c>
      <c r="F8947" s="12" t="str">
        <f>IF($B8947 &lt;&gt; "", IF(C8947="Totale","",IF(D8947 = 0, "", VLOOKUP(D8947,'Cond Compo'!A:B,2,FALSE))),"")</f>
        <v/>
      </c>
      <c r="G8947" s="28"/>
      <c r="H8947" s="11" t="str">
        <f xml:space="preserve"> IF(C8947="Totale",2,IF($G8947 &lt;&gt; "", IF(D8947 = "E",MATCH(G8947, 'Cond Compo'!D$16:D$18, 0), MATCH(G8947, 'Cond Compo'!C$16:C$19, 0)), ""))</f>
        <v/>
      </c>
      <c r="I8947" s="12" t="str">
        <f>IF($E8947 &lt;&gt; "", IF(E8947 = 0, "", VLOOKUP(E8947,'Cond Perturbation'!A:B,2,FALSE)),"")</f>
        <v/>
      </c>
      <c r="J8947" s="28"/>
      <c r="K8947" s="29" t="str">
        <f>IF($B8947 &lt;&gt; "", IF(C8947="Oui",IF(H8947=1,IF(E8947=0,Résultat!G$8,IF(J8947="No",Résultat!$G$8,Résultat!$G$7)),IF(H8947=2,IF(E8947=0,Résultat!G$9,IF(J8947="No",Résultat!$G$9,Résultat!$G$7)),Résultat!$G$7)),IF(C8947 = "Totale", IF(H8947=1,IF(E8947=0,Résultat!G$8,IF(J8947="No",Résultat!$G$9,Résultat!$G$7)),IF(H8947=2,IF(E8947=0,Résultat!G$9,IF(J8947="No",Résultat!$G$9,Résultat!$G$7)),Résultat!$G$7)),Résultat!$G$7)), "")</f>
        <v/>
      </c>
    </row>
    <row r="8948" spans="1:11" ht="20.100000000000001" customHeight="1">
      <c r="A8948" s="26"/>
      <c r="B8948" s="27"/>
      <c r="C8948" s="11" t="str">
        <f>IF($B8948 &lt;&gt; "",VLOOKUP(MID(B8948,3,5),'Recyclabilité Prod Matx'!C:F,2,FALSE), "")</f>
        <v/>
      </c>
      <c r="D8948" s="11" t="str">
        <f>IF($B8948 &lt;&gt; "",VLOOKUP(MID(B8948,3,5),'Recyclabilité Prod Matx'!C:F,3,FALSE),"")</f>
        <v/>
      </c>
      <c r="E8948" s="11" t="str">
        <f>IF($B8948 &lt;&gt; "",VLOOKUP(MID(B8948,3,5),'Recyclabilité Prod Matx'!C:F,4,FALSE), "")</f>
        <v/>
      </c>
      <c r="F8948" s="12" t="str">
        <f>IF($B8948 &lt;&gt; "", IF(C8948="Totale","",IF(D8948 = 0, "", VLOOKUP(D8948,'Cond Compo'!A:B,2,FALSE))),"")</f>
        <v/>
      </c>
      <c r="G8948" s="28"/>
      <c r="H8948" s="11" t="str">
        <f xml:space="preserve"> IF(C8948="Totale",2,IF($G8948 &lt;&gt; "", IF(D8948 = "E",MATCH(G8948, 'Cond Compo'!D$16:D$18, 0), MATCH(G8948, 'Cond Compo'!C$16:C$19, 0)), ""))</f>
        <v/>
      </c>
      <c r="I8948" s="12" t="str">
        <f>IF($E8948 &lt;&gt; "", IF(E8948 = 0, "", VLOOKUP(E8948,'Cond Perturbation'!A:B,2,FALSE)),"")</f>
        <v/>
      </c>
      <c r="J8948" s="28"/>
      <c r="K8948" s="29" t="str">
        <f>IF($B8948 &lt;&gt; "", IF(C8948="Oui",IF(H8948=1,IF(E8948=0,Résultat!G$8,IF(J8948="No",Résultat!$G$8,Résultat!$G$7)),IF(H8948=2,IF(E8948=0,Résultat!G$9,IF(J8948="No",Résultat!$G$9,Résultat!$G$7)),Résultat!$G$7)),IF(C8948 = "Totale", IF(H8948=1,IF(E8948=0,Résultat!G$8,IF(J8948="No",Résultat!$G$9,Résultat!$G$7)),IF(H8948=2,IF(E8948=0,Résultat!G$9,IF(J8948="No",Résultat!$G$9,Résultat!$G$7)),Résultat!$G$7)),Résultat!$G$7)), "")</f>
        <v/>
      </c>
    </row>
    <row r="8949" spans="1:11" ht="20.100000000000001" customHeight="1">
      <c r="A8949" s="26"/>
      <c r="B8949" s="27"/>
      <c r="C8949" s="11" t="str">
        <f>IF($B8949 &lt;&gt; "",VLOOKUP(MID(B8949,3,5),'Recyclabilité Prod Matx'!C:F,2,FALSE), "")</f>
        <v/>
      </c>
      <c r="D8949" s="11" t="str">
        <f>IF($B8949 &lt;&gt; "",VLOOKUP(MID(B8949,3,5),'Recyclabilité Prod Matx'!C:F,3,FALSE),"")</f>
        <v/>
      </c>
      <c r="E8949" s="11" t="str">
        <f>IF($B8949 &lt;&gt; "",VLOOKUP(MID(B8949,3,5),'Recyclabilité Prod Matx'!C:F,4,FALSE), "")</f>
        <v/>
      </c>
      <c r="F8949" s="12" t="str">
        <f>IF($B8949 &lt;&gt; "", IF(C8949="Totale","",IF(D8949 = 0, "", VLOOKUP(D8949,'Cond Compo'!A:B,2,FALSE))),"")</f>
        <v/>
      </c>
      <c r="G8949" s="28"/>
      <c r="H8949" s="11" t="str">
        <f xml:space="preserve"> IF(C8949="Totale",2,IF($G8949 &lt;&gt; "", IF(D8949 = "E",MATCH(G8949, 'Cond Compo'!D$16:D$18, 0), MATCH(G8949, 'Cond Compo'!C$16:C$19, 0)), ""))</f>
        <v/>
      </c>
      <c r="I8949" s="12" t="str">
        <f>IF($E8949 &lt;&gt; "", IF(E8949 = 0, "", VLOOKUP(E8949,'Cond Perturbation'!A:B,2,FALSE)),"")</f>
        <v/>
      </c>
      <c r="J8949" s="28"/>
      <c r="K8949" s="29" t="str">
        <f>IF($B8949 &lt;&gt; "", IF(C8949="Oui",IF(H8949=1,IF(E8949=0,Résultat!G$8,IF(J8949="No",Résultat!$G$8,Résultat!$G$7)),IF(H8949=2,IF(E8949=0,Résultat!G$9,IF(J8949="No",Résultat!$G$9,Résultat!$G$7)),Résultat!$G$7)),IF(C8949 = "Totale", IF(H8949=1,IF(E8949=0,Résultat!G$8,IF(J8949="No",Résultat!$G$9,Résultat!$G$7)),IF(H8949=2,IF(E8949=0,Résultat!G$9,IF(J8949="No",Résultat!$G$9,Résultat!$G$7)),Résultat!$G$7)),Résultat!$G$7)), "")</f>
        <v/>
      </c>
    </row>
    <row r="8950" spans="1:11" ht="20.100000000000001" customHeight="1">
      <c r="A8950" s="26"/>
      <c r="B8950" s="27"/>
      <c r="C8950" s="11" t="str">
        <f>IF($B8950 &lt;&gt; "",VLOOKUP(MID(B8950,3,5),'Recyclabilité Prod Matx'!C:F,2,FALSE), "")</f>
        <v/>
      </c>
      <c r="D8950" s="11" t="str">
        <f>IF($B8950 &lt;&gt; "",VLOOKUP(MID(B8950,3,5),'Recyclabilité Prod Matx'!C:F,3,FALSE),"")</f>
        <v/>
      </c>
      <c r="E8950" s="11" t="str">
        <f>IF($B8950 &lt;&gt; "",VLOOKUP(MID(B8950,3,5),'Recyclabilité Prod Matx'!C:F,4,FALSE), "")</f>
        <v/>
      </c>
      <c r="F8950" s="12" t="str">
        <f>IF($B8950 &lt;&gt; "", IF(C8950="Totale","",IF(D8950 = 0, "", VLOOKUP(D8950,'Cond Compo'!A:B,2,FALSE))),"")</f>
        <v/>
      </c>
      <c r="G8950" s="28"/>
      <c r="H8950" s="11" t="str">
        <f xml:space="preserve"> IF(C8950="Totale",2,IF($G8950 &lt;&gt; "", IF(D8950 = "E",MATCH(G8950, 'Cond Compo'!D$16:D$18, 0), MATCH(G8950, 'Cond Compo'!C$16:C$19, 0)), ""))</f>
        <v/>
      </c>
      <c r="I8950" s="12" t="str">
        <f>IF($E8950 &lt;&gt; "", IF(E8950 = 0, "", VLOOKUP(E8950,'Cond Perturbation'!A:B,2,FALSE)),"")</f>
        <v/>
      </c>
      <c r="J8950" s="28"/>
      <c r="K8950" s="29" t="str">
        <f>IF($B8950 &lt;&gt; "", IF(C8950="Oui",IF(H8950=1,IF(E8950=0,Résultat!G$8,IF(J8950="No",Résultat!$G$8,Résultat!$G$7)),IF(H8950=2,IF(E8950=0,Résultat!G$9,IF(J8950="No",Résultat!$G$9,Résultat!$G$7)),Résultat!$G$7)),IF(C8950 = "Totale", IF(H8950=1,IF(E8950=0,Résultat!G$8,IF(J8950="No",Résultat!$G$9,Résultat!$G$7)),IF(H8950=2,IF(E8950=0,Résultat!G$9,IF(J8950="No",Résultat!$G$9,Résultat!$G$7)),Résultat!$G$7)),Résultat!$G$7)), "")</f>
        <v/>
      </c>
    </row>
    <row r="8951" spans="1:11" ht="20.100000000000001" customHeight="1">
      <c r="A8951" s="26"/>
      <c r="B8951" s="27"/>
      <c r="C8951" s="11" t="str">
        <f>IF($B8951 &lt;&gt; "",VLOOKUP(MID(B8951,3,5),'Recyclabilité Prod Matx'!C:F,2,FALSE), "")</f>
        <v/>
      </c>
      <c r="D8951" s="11" t="str">
        <f>IF($B8951 &lt;&gt; "",VLOOKUP(MID(B8951,3,5),'Recyclabilité Prod Matx'!C:F,3,FALSE),"")</f>
        <v/>
      </c>
      <c r="E8951" s="11" t="str">
        <f>IF($B8951 &lt;&gt; "",VLOOKUP(MID(B8951,3,5),'Recyclabilité Prod Matx'!C:F,4,FALSE), "")</f>
        <v/>
      </c>
      <c r="F8951" s="12" t="str">
        <f>IF($B8951 &lt;&gt; "", IF(C8951="Totale","",IF(D8951 = 0, "", VLOOKUP(D8951,'Cond Compo'!A:B,2,FALSE))),"")</f>
        <v/>
      </c>
      <c r="G8951" s="28"/>
      <c r="H8951" s="11" t="str">
        <f xml:space="preserve"> IF(C8951="Totale",2,IF($G8951 &lt;&gt; "", IF(D8951 = "E",MATCH(G8951, 'Cond Compo'!D$16:D$18, 0), MATCH(G8951, 'Cond Compo'!C$16:C$19, 0)), ""))</f>
        <v/>
      </c>
      <c r="I8951" s="12" t="str">
        <f>IF($E8951 &lt;&gt; "", IF(E8951 = 0, "", VLOOKUP(E8951,'Cond Perturbation'!A:B,2,FALSE)),"")</f>
        <v/>
      </c>
      <c r="J8951" s="28"/>
      <c r="K8951" s="29" t="str">
        <f>IF($B8951 &lt;&gt; "", IF(C8951="Oui",IF(H8951=1,IF(E8951=0,Résultat!G$8,IF(J8951="No",Résultat!$G$8,Résultat!$G$7)),IF(H8951=2,IF(E8951=0,Résultat!G$9,IF(J8951="No",Résultat!$G$9,Résultat!$G$7)),Résultat!$G$7)),IF(C8951 = "Totale", IF(H8951=1,IF(E8951=0,Résultat!G$8,IF(J8951="No",Résultat!$G$9,Résultat!$G$7)),IF(H8951=2,IF(E8951=0,Résultat!G$9,IF(J8951="No",Résultat!$G$9,Résultat!$G$7)),Résultat!$G$7)),Résultat!$G$7)), "")</f>
        <v/>
      </c>
    </row>
    <row r="8952" spans="1:11" ht="20.100000000000001" customHeight="1">
      <c r="A8952" s="26"/>
      <c r="B8952" s="27"/>
      <c r="C8952" s="11" t="str">
        <f>IF($B8952 &lt;&gt; "",VLOOKUP(MID(B8952,3,5),'Recyclabilité Prod Matx'!C:F,2,FALSE), "")</f>
        <v/>
      </c>
      <c r="D8952" s="11" t="str">
        <f>IF($B8952 &lt;&gt; "",VLOOKUP(MID(B8952,3,5),'Recyclabilité Prod Matx'!C:F,3,FALSE),"")</f>
        <v/>
      </c>
      <c r="E8952" s="11" t="str">
        <f>IF($B8952 &lt;&gt; "",VLOOKUP(MID(B8952,3,5),'Recyclabilité Prod Matx'!C:F,4,FALSE), "")</f>
        <v/>
      </c>
      <c r="F8952" s="12" t="str">
        <f>IF($B8952 &lt;&gt; "", IF(C8952="Totale","",IF(D8952 = 0, "", VLOOKUP(D8952,'Cond Compo'!A:B,2,FALSE))),"")</f>
        <v/>
      </c>
      <c r="G8952" s="28"/>
      <c r="H8952" s="11" t="str">
        <f xml:space="preserve"> IF(C8952="Totale",2,IF($G8952 &lt;&gt; "", IF(D8952 = "E",MATCH(G8952, 'Cond Compo'!D$16:D$18, 0), MATCH(G8952, 'Cond Compo'!C$16:C$19, 0)), ""))</f>
        <v/>
      </c>
      <c r="I8952" s="12" t="str">
        <f>IF($E8952 &lt;&gt; "", IF(E8952 = 0, "", VLOOKUP(E8952,'Cond Perturbation'!A:B,2,FALSE)),"")</f>
        <v/>
      </c>
      <c r="J8952" s="28"/>
      <c r="K8952" s="29" t="str">
        <f>IF($B8952 &lt;&gt; "", IF(C8952="Oui",IF(H8952=1,IF(E8952=0,Résultat!G$8,IF(J8952="No",Résultat!$G$8,Résultat!$G$7)),IF(H8952=2,IF(E8952=0,Résultat!G$9,IF(J8952="No",Résultat!$G$9,Résultat!$G$7)),Résultat!$G$7)),IF(C8952 = "Totale", IF(H8952=1,IF(E8952=0,Résultat!G$8,IF(J8952="No",Résultat!$G$9,Résultat!$G$7)),IF(H8952=2,IF(E8952=0,Résultat!G$9,IF(J8952="No",Résultat!$G$9,Résultat!$G$7)),Résultat!$G$7)),Résultat!$G$7)), "")</f>
        <v/>
      </c>
    </row>
    <row r="8953" spans="1:11" ht="20.100000000000001" customHeight="1">
      <c r="A8953" s="26"/>
      <c r="B8953" s="27"/>
      <c r="C8953" s="11" t="str">
        <f>IF($B8953 &lt;&gt; "",VLOOKUP(MID(B8953,3,5),'Recyclabilité Prod Matx'!C:F,2,FALSE), "")</f>
        <v/>
      </c>
      <c r="D8953" s="11" t="str">
        <f>IF($B8953 &lt;&gt; "",VLOOKUP(MID(B8953,3,5),'Recyclabilité Prod Matx'!C:F,3,FALSE),"")</f>
        <v/>
      </c>
      <c r="E8953" s="11" t="str">
        <f>IF($B8953 &lt;&gt; "",VLOOKUP(MID(B8953,3,5),'Recyclabilité Prod Matx'!C:F,4,FALSE), "")</f>
        <v/>
      </c>
      <c r="F8953" s="12" t="str">
        <f>IF($B8953 &lt;&gt; "", IF(C8953="Totale","",IF(D8953 = 0, "", VLOOKUP(D8953,'Cond Compo'!A:B,2,FALSE))),"")</f>
        <v/>
      </c>
      <c r="G8953" s="28"/>
      <c r="H8953" s="11" t="str">
        <f xml:space="preserve"> IF(C8953="Totale",2,IF($G8953 &lt;&gt; "", IF(D8953 = "E",MATCH(G8953, 'Cond Compo'!D$16:D$18, 0), MATCH(G8953, 'Cond Compo'!C$16:C$19, 0)), ""))</f>
        <v/>
      </c>
      <c r="I8953" s="12" t="str">
        <f>IF($E8953 &lt;&gt; "", IF(E8953 = 0, "", VLOOKUP(E8953,'Cond Perturbation'!A:B,2,FALSE)),"")</f>
        <v/>
      </c>
      <c r="J8953" s="28"/>
      <c r="K8953" s="29" t="str">
        <f>IF($B8953 &lt;&gt; "", IF(C8953="Oui",IF(H8953=1,IF(E8953=0,Résultat!G$8,IF(J8953="No",Résultat!$G$8,Résultat!$G$7)),IF(H8953=2,IF(E8953=0,Résultat!G$9,IF(J8953="No",Résultat!$G$9,Résultat!$G$7)),Résultat!$G$7)),IF(C8953 = "Totale", IF(H8953=1,IF(E8953=0,Résultat!G$8,IF(J8953="No",Résultat!$G$9,Résultat!$G$7)),IF(H8953=2,IF(E8953=0,Résultat!G$9,IF(J8953="No",Résultat!$G$9,Résultat!$G$7)),Résultat!$G$7)),Résultat!$G$7)), "")</f>
        <v/>
      </c>
    </row>
    <row r="8954" spans="1:11" ht="20.100000000000001" customHeight="1">
      <c r="A8954" s="26"/>
      <c r="B8954" s="27"/>
      <c r="C8954" s="11" t="str">
        <f>IF($B8954 &lt;&gt; "",VLOOKUP(MID(B8954,3,5),'Recyclabilité Prod Matx'!C:F,2,FALSE), "")</f>
        <v/>
      </c>
      <c r="D8954" s="11" t="str">
        <f>IF($B8954 &lt;&gt; "",VLOOKUP(MID(B8954,3,5),'Recyclabilité Prod Matx'!C:F,3,FALSE),"")</f>
        <v/>
      </c>
      <c r="E8954" s="11" t="str">
        <f>IF($B8954 &lt;&gt; "",VLOOKUP(MID(B8954,3,5),'Recyclabilité Prod Matx'!C:F,4,FALSE), "")</f>
        <v/>
      </c>
      <c r="F8954" s="12" t="str">
        <f>IF($B8954 &lt;&gt; "", IF(C8954="Totale","",IF(D8954 = 0, "", VLOOKUP(D8954,'Cond Compo'!A:B,2,FALSE))),"")</f>
        <v/>
      </c>
      <c r="G8954" s="28"/>
      <c r="H8954" s="11" t="str">
        <f xml:space="preserve"> IF(C8954="Totale",2,IF($G8954 &lt;&gt; "", IF(D8954 = "E",MATCH(G8954, 'Cond Compo'!D$16:D$18, 0), MATCH(G8954, 'Cond Compo'!C$16:C$19, 0)), ""))</f>
        <v/>
      </c>
      <c r="I8954" s="12" t="str">
        <f>IF($E8954 &lt;&gt; "", IF(E8954 = 0, "", VLOOKUP(E8954,'Cond Perturbation'!A:B,2,FALSE)),"")</f>
        <v/>
      </c>
      <c r="J8954" s="28"/>
      <c r="K8954" s="29" t="str">
        <f>IF($B8954 &lt;&gt; "", IF(C8954="Oui",IF(H8954=1,IF(E8954=0,Résultat!G$8,IF(J8954="No",Résultat!$G$8,Résultat!$G$7)),IF(H8954=2,IF(E8954=0,Résultat!G$9,IF(J8954="No",Résultat!$G$9,Résultat!$G$7)),Résultat!$G$7)),IF(C8954 = "Totale", IF(H8954=1,IF(E8954=0,Résultat!G$8,IF(J8954="No",Résultat!$G$9,Résultat!$G$7)),IF(H8954=2,IF(E8954=0,Résultat!G$9,IF(J8954="No",Résultat!$G$9,Résultat!$G$7)),Résultat!$G$7)),Résultat!$G$7)), "")</f>
        <v/>
      </c>
    </row>
    <row r="8955" spans="1:11" ht="20.100000000000001" customHeight="1">
      <c r="A8955" s="26"/>
      <c r="B8955" s="27"/>
      <c r="C8955" s="11" t="str">
        <f>IF($B8955 &lt;&gt; "",VLOOKUP(MID(B8955,3,5),'Recyclabilité Prod Matx'!C:F,2,FALSE), "")</f>
        <v/>
      </c>
      <c r="D8955" s="11" t="str">
        <f>IF($B8955 &lt;&gt; "",VLOOKUP(MID(B8955,3,5),'Recyclabilité Prod Matx'!C:F,3,FALSE),"")</f>
        <v/>
      </c>
      <c r="E8955" s="11" t="str">
        <f>IF($B8955 &lt;&gt; "",VLOOKUP(MID(B8955,3,5),'Recyclabilité Prod Matx'!C:F,4,FALSE), "")</f>
        <v/>
      </c>
      <c r="F8955" s="12" t="str">
        <f>IF($B8955 &lt;&gt; "", IF(C8955="Totale","",IF(D8955 = 0, "", VLOOKUP(D8955,'Cond Compo'!A:B,2,FALSE))),"")</f>
        <v/>
      </c>
      <c r="G8955" s="28"/>
      <c r="H8955" s="11" t="str">
        <f xml:space="preserve"> IF(C8955="Totale",2,IF($G8955 &lt;&gt; "", IF(D8955 = "E",MATCH(G8955, 'Cond Compo'!D$16:D$18, 0), MATCH(G8955, 'Cond Compo'!C$16:C$19, 0)), ""))</f>
        <v/>
      </c>
      <c r="I8955" s="12" t="str">
        <f>IF($E8955 &lt;&gt; "", IF(E8955 = 0, "", VLOOKUP(E8955,'Cond Perturbation'!A:B,2,FALSE)),"")</f>
        <v/>
      </c>
      <c r="J8955" s="28"/>
      <c r="K8955" s="29" t="str">
        <f>IF($B8955 &lt;&gt; "", IF(C8955="Oui",IF(H8955=1,IF(E8955=0,Résultat!G$8,IF(J8955="No",Résultat!$G$8,Résultat!$G$7)),IF(H8955=2,IF(E8955=0,Résultat!G$9,IF(J8955="No",Résultat!$G$9,Résultat!$G$7)),Résultat!$G$7)),IF(C8955 = "Totale", IF(H8955=1,IF(E8955=0,Résultat!G$8,IF(J8955="No",Résultat!$G$9,Résultat!$G$7)),IF(H8955=2,IF(E8955=0,Résultat!G$9,IF(J8955="No",Résultat!$G$9,Résultat!$G$7)),Résultat!$G$7)),Résultat!$G$7)), "")</f>
        <v/>
      </c>
    </row>
    <row r="8956" spans="1:11" ht="20.100000000000001" customHeight="1">
      <c r="A8956" s="26"/>
      <c r="B8956" s="27"/>
      <c r="C8956" s="11" t="str">
        <f>IF($B8956 &lt;&gt; "",VLOOKUP(MID(B8956,3,5),'Recyclabilité Prod Matx'!C:F,2,FALSE), "")</f>
        <v/>
      </c>
      <c r="D8956" s="11" t="str">
        <f>IF($B8956 &lt;&gt; "",VLOOKUP(MID(B8956,3,5),'Recyclabilité Prod Matx'!C:F,3,FALSE),"")</f>
        <v/>
      </c>
      <c r="E8956" s="11" t="str">
        <f>IF($B8956 &lt;&gt; "",VLOOKUP(MID(B8956,3,5),'Recyclabilité Prod Matx'!C:F,4,FALSE), "")</f>
        <v/>
      </c>
      <c r="F8956" s="12" t="str">
        <f>IF($B8956 &lt;&gt; "", IF(C8956="Totale","",IF(D8956 = 0, "", VLOOKUP(D8956,'Cond Compo'!A:B,2,FALSE))),"")</f>
        <v/>
      </c>
      <c r="G8956" s="28"/>
      <c r="H8956" s="11" t="str">
        <f xml:space="preserve"> IF(C8956="Totale",2,IF($G8956 &lt;&gt; "", IF(D8956 = "E",MATCH(G8956, 'Cond Compo'!D$16:D$18, 0), MATCH(G8956, 'Cond Compo'!C$16:C$19, 0)), ""))</f>
        <v/>
      </c>
      <c r="I8956" s="12" t="str">
        <f>IF($E8956 &lt;&gt; "", IF(E8956 = 0, "", VLOOKUP(E8956,'Cond Perturbation'!A:B,2,FALSE)),"")</f>
        <v/>
      </c>
      <c r="J8956" s="28"/>
      <c r="K8956" s="29" t="str">
        <f>IF($B8956 &lt;&gt; "", IF(C8956="Oui",IF(H8956=1,IF(E8956=0,Résultat!G$8,IF(J8956="No",Résultat!$G$8,Résultat!$G$7)),IF(H8956=2,IF(E8956=0,Résultat!G$9,IF(J8956="No",Résultat!$G$9,Résultat!$G$7)),Résultat!$G$7)),IF(C8956 = "Totale", IF(H8956=1,IF(E8956=0,Résultat!G$8,IF(J8956="No",Résultat!$G$9,Résultat!$G$7)),IF(H8956=2,IF(E8956=0,Résultat!G$9,IF(J8956="No",Résultat!$G$9,Résultat!$G$7)),Résultat!$G$7)),Résultat!$G$7)), "")</f>
        <v/>
      </c>
    </row>
    <row r="8957" spans="1:11" ht="20.100000000000001" customHeight="1">
      <c r="A8957" s="26"/>
      <c r="B8957" s="27"/>
      <c r="C8957" s="11" t="str">
        <f>IF($B8957 &lt;&gt; "",VLOOKUP(MID(B8957,3,5),'Recyclabilité Prod Matx'!C:F,2,FALSE), "")</f>
        <v/>
      </c>
      <c r="D8957" s="11" t="str">
        <f>IF($B8957 &lt;&gt; "",VLOOKUP(MID(B8957,3,5),'Recyclabilité Prod Matx'!C:F,3,FALSE),"")</f>
        <v/>
      </c>
      <c r="E8957" s="11" t="str">
        <f>IF($B8957 &lt;&gt; "",VLOOKUP(MID(B8957,3,5),'Recyclabilité Prod Matx'!C:F,4,FALSE), "")</f>
        <v/>
      </c>
      <c r="F8957" s="12" t="str">
        <f>IF($B8957 &lt;&gt; "", IF(C8957="Totale","",IF(D8957 = 0, "", VLOOKUP(D8957,'Cond Compo'!A:B,2,FALSE))),"")</f>
        <v/>
      </c>
      <c r="G8957" s="28"/>
      <c r="H8957" s="11" t="str">
        <f xml:space="preserve"> IF(C8957="Totale",2,IF($G8957 &lt;&gt; "", IF(D8957 = "E",MATCH(G8957, 'Cond Compo'!D$16:D$18, 0), MATCH(G8957, 'Cond Compo'!C$16:C$19, 0)), ""))</f>
        <v/>
      </c>
      <c r="I8957" s="12" t="str">
        <f>IF($E8957 &lt;&gt; "", IF(E8957 = 0, "", VLOOKUP(E8957,'Cond Perturbation'!A:B,2,FALSE)),"")</f>
        <v/>
      </c>
      <c r="J8957" s="28"/>
      <c r="K8957" s="29" t="str">
        <f>IF($B8957 &lt;&gt; "", IF(C8957="Oui",IF(H8957=1,IF(E8957=0,Résultat!G$8,IF(J8957="No",Résultat!$G$8,Résultat!$G$7)),IF(H8957=2,IF(E8957=0,Résultat!G$9,IF(J8957="No",Résultat!$G$9,Résultat!$G$7)),Résultat!$G$7)),IF(C8957 = "Totale", IF(H8957=1,IF(E8957=0,Résultat!G$8,IF(J8957="No",Résultat!$G$9,Résultat!$G$7)),IF(H8957=2,IF(E8957=0,Résultat!G$9,IF(J8957="No",Résultat!$G$9,Résultat!$G$7)),Résultat!$G$7)),Résultat!$G$7)), "")</f>
        <v/>
      </c>
    </row>
    <row r="8958" spans="1:11" ht="20.100000000000001" customHeight="1">
      <c r="A8958" s="26"/>
      <c r="B8958" s="27"/>
      <c r="C8958" s="11" t="str">
        <f>IF($B8958 &lt;&gt; "",VLOOKUP(MID(B8958,3,5),'Recyclabilité Prod Matx'!C:F,2,FALSE), "")</f>
        <v/>
      </c>
      <c r="D8958" s="11" t="str">
        <f>IF($B8958 &lt;&gt; "",VLOOKUP(MID(B8958,3,5),'Recyclabilité Prod Matx'!C:F,3,FALSE),"")</f>
        <v/>
      </c>
      <c r="E8958" s="11" t="str">
        <f>IF($B8958 &lt;&gt; "",VLOOKUP(MID(B8958,3,5),'Recyclabilité Prod Matx'!C:F,4,FALSE), "")</f>
        <v/>
      </c>
      <c r="F8958" s="12" t="str">
        <f>IF($B8958 &lt;&gt; "", IF(C8958="Totale","",IF(D8958 = 0, "", VLOOKUP(D8958,'Cond Compo'!A:B,2,FALSE))),"")</f>
        <v/>
      </c>
      <c r="G8958" s="28"/>
      <c r="H8958" s="11" t="str">
        <f xml:space="preserve"> IF(C8958="Totale",2,IF($G8958 &lt;&gt; "", IF(D8958 = "E",MATCH(G8958, 'Cond Compo'!D$16:D$18, 0), MATCH(G8958, 'Cond Compo'!C$16:C$19, 0)), ""))</f>
        <v/>
      </c>
      <c r="I8958" s="12" t="str">
        <f>IF($E8958 &lt;&gt; "", IF(E8958 = 0, "", VLOOKUP(E8958,'Cond Perturbation'!A:B,2,FALSE)),"")</f>
        <v/>
      </c>
      <c r="J8958" s="28"/>
      <c r="K8958" s="29" t="str">
        <f>IF($B8958 &lt;&gt; "", IF(C8958="Oui",IF(H8958=1,IF(E8958=0,Résultat!G$8,IF(J8958="No",Résultat!$G$8,Résultat!$G$7)),IF(H8958=2,IF(E8958=0,Résultat!G$9,IF(J8958="No",Résultat!$G$9,Résultat!$G$7)),Résultat!$G$7)),IF(C8958 = "Totale", IF(H8958=1,IF(E8958=0,Résultat!G$8,IF(J8958="No",Résultat!$G$9,Résultat!$G$7)),IF(H8958=2,IF(E8958=0,Résultat!G$9,IF(J8958="No",Résultat!$G$9,Résultat!$G$7)),Résultat!$G$7)),Résultat!$G$7)), "")</f>
        <v/>
      </c>
    </row>
    <row r="8959" spans="1:11" ht="20.100000000000001" customHeight="1">
      <c r="A8959" s="26"/>
      <c r="B8959" s="27"/>
      <c r="C8959" s="11" t="str">
        <f>IF($B8959 &lt;&gt; "",VLOOKUP(MID(B8959,3,5),'Recyclabilité Prod Matx'!C:F,2,FALSE), "")</f>
        <v/>
      </c>
      <c r="D8959" s="11" t="str">
        <f>IF($B8959 &lt;&gt; "",VLOOKUP(MID(B8959,3,5),'Recyclabilité Prod Matx'!C:F,3,FALSE),"")</f>
        <v/>
      </c>
      <c r="E8959" s="11" t="str">
        <f>IF($B8959 &lt;&gt; "",VLOOKUP(MID(B8959,3,5),'Recyclabilité Prod Matx'!C:F,4,FALSE), "")</f>
        <v/>
      </c>
      <c r="F8959" s="12" t="str">
        <f>IF($B8959 &lt;&gt; "", IF(C8959="Totale","",IF(D8959 = 0, "", VLOOKUP(D8959,'Cond Compo'!A:B,2,FALSE))),"")</f>
        <v/>
      </c>
      <c r="G8959" s="28"/>
      <c r="H8959" s="11" t="str">
        <f xml:space="preserve"> IF(C8959="Totale",2,IF($G8959 &lt;&gt; "", IF(D8959 = "E",MATCH(G8959, 'Cond Compo'!D$16:D$18, 0), MATCH(G8959, 'Cond Compo'!C$16:C$19, 0)), ""))</f>
        <v/>
      </c>
      <c r="I8959" s="12" t="str">
        <f>IF($E8959 &lt;&gt; "", IF(E8959 = 0, "", VLOOKUP(E8959,'Cond Perturbation'!A:B,2,FALSE)),"")</f>
        <v/>
      </c>
      <c r="J8959" s="28"/>
      <c r="K8959" s="29" t="str">
        <f>IF($B8959 &lt;&gt; "", IF(C8959="Oui",IF(H8959=1,IF(E8959=0,Résultat!G$8,IF(J8959="No",Résultat!$G$8,Résultat!$G$7)),IF(H8959=2,IF(E8959=0,Résultat!G$9,IF(J8959="No",Résultat!$G$9,Résultat!$G$7)),Résultat!$G$7)),IF(C8959 = "Totale", IF(H8959=1,IF(E8959=0,Résultat!G$8,IF(J8959="No",Résultat!$G$9,Résultat!$G$7)),IF(H8959=2,IF(E8959=0,Résultat!G$9,IF(J8959="No",Résultat!$G$9,Résultat!$G$7)),Résultat!$G$7)),Résultat!$G$7)), "")</f>
        <v/>
      </c>
    </row>
    <row r="8960" spans="1:11" ht="20.100000000000001" customHeight="1">
      <c r="A8960" s="26"/>
      <c r="B8960" s="27"/>
      <c r="C8960" s="11" t="str">
        <f>IF($B8960 &lt;&gt; "",VLOOKUP(MID(B8960,3,5),'Recyclabilité Prod Matx'!C:F,2,FALSE), "")</f>
        <v/>
      </c>
      <c r="D8960" s="11" t="str">
        <f>IF($B8960 &lt;&gt; "",VLOOKUP(MID(B8960,3,5),'Recyclabilité Prod Matx'!C:F,3,FALSE),"")</f>
        <v/>
      </c>
      <c r="E8960" s="11" t="str">
        <f>IF($B8960 &lt;&gt; "",VLOOKUP(MID(B8960,3,5),'Recyclabilité Prod Matx'!C:F,4,FALSE), "")</f>
        <v/>
      </c>
      <c r="F8960" s="12" t="str">
        <f>IF($B8960 &lt;&gt; "", IF(C8960="Totale","",IF(D8960 = 0, "", VLOOKUP(D8960,'Cond Compo'!A:B,2,FALSE))),"")</f>
        <v/>
      </c>
      <c r="G8960" s="28"/>
      <c r="H8960" s="11" t="str">
        <f xml:space="preserve"> IF(C8960="Totale",2,IF($G8960 &lt;&gt; "", IF(D8960 = "E",MATCH(G8960, 'Cond Compo'!D$16:D$18, 0), MATCH(G8960, 'Cond Compo'!C$16:C$19, 0)), ""))</f>
        <v/>
      </c>
      <c r="I8960" s="12" t="str">
        <f>IF($E8960 &lt;&gt; "", IF(E8960 = 0, "", VLOOKUP(E8960,'Cond Perturbation'!A:B,2,FALSE)),"")</f>
        <v/>
      </c>
      <c r="J8960" s="28"/>
      <c r="K8960" s="29" t="str">
        <f>IF($B8960 &lt;&gt; "", IF(C8960="Oui",IF(H8960=1,IF(E8960=0,Résultat!G$8,IF(J8960="No",Résultat!$G$8,Résultat!$G$7)),IF(H8960=2,IF(E8960=0,Résultat!G$9,IF(J8960="No",Résultat!$G$9,Résultat!$G$7)),Résultat!$G$7)),IF(C8960 = "Totale", IF(H8960=1,IF(E8960=0,Résultat!G$8,IF(J8960="No",Résultat!$G$9,Résultat!$G$7)),IF(H8960=2,IF(E8960=0,Résultat!G$9,IF(J8960="No",Résultat!$G$9,Résultat!$G$7)),Résultat!$G$7)),Résultat!$G$7)), "")</f>
        <v/>
      </c>
    </row>
    <row r="8961" spans="1:11" ht="20.100000000000001" customHeight="1">
      <c r="A8961" s="26"/>
      <c r="B8961" s="27"/>
      <c r="C8961" s="11" t="str">
        <f>IF($B8961 &lt;&gt; "",VLOOKUP(MID(B8961,3,5),'Recyclabilité Prod Matx'!C:F,2,FALSE), "")</f>
        <v/>
      </c>
      <c r="D8961" s="11" t="str">
        <f>IF($B8961 &lt;&gt; "",VLOOKUP(MID(B8961,3,5),'Recyclabilité Prod Matx'!C:F,3,FALSE),"")</f>
        <v/>
      </c>
      <c r="E8961" s="11" t="str">
        <f>IF($B8961 &lt;&gt; "",VLOOKUP(MID(B8961,3,5),'Recyclabilité Prod Matx'!C:F,4,FALSE), "")</f>
        <v/>
      </c>
      <c r="F8961" s="12" t="str">
        <f>IF($B8961 &lt;&gt; "", IF(C8961="Totale","",IF(D8961 = 0, "", VLOOKUP(D8961,'Cond Compo'!A:B,2,FALSE))),"")</f>
        <v/>
      </c>
      <c r="G8961" s="28"/>
      <c r="H8961" s="11" t="str">
        <f xml:space="preserve"> IF(C8961="Totale",2,IF($G8961 &lt;&gt; "", IF(D8961 = "E",MATCH(G8961, 'Cond Compo'!D$16:D$18, 0), MATCH(G8961, 'Cond Compo'!C$16:C$19, 0)), ""))</f>
        <v/>
      </c>
      <c r="I8961" s="12" t="str">
        <f>IF($E8961 &lt;&gt; "", IF(E8961 = 0, "", VLOOKUP(E8961,'Cond Perturbation'!A:B,2,FALSE)),"")</f>
        <v/>
      </c>
      <c r="J8961" s="28"/>
      <c r="K8961" s="29" t="str">
        <f>IF($B8961 &lt;&gt; "", IF(C8961="Oui",IF(H8961=1,IF(E8961=0,Résultat!G$8,IF(J8961="No",Résultat!$G$8,Résultat!$G$7)),IF(H8961=2,IF(E8961=0,Résultat!G$9,IF(J8961="No",Résultat!$G$9,Résultat!$G$7)),Résultat!$G$7)),IF(C8961 = "Totale", IF(H8961=1,IF(E8961=0,Résultat!G$8,IF(J8961="No",Résultat!$G$9,Résultat!$G$7)),IF(H8961=2,IF(E8961=0,Résultat!G$9,IF(J8961="No",Résultat!$G$9,Résultat!$G$7)),Résultat!$G$7)),Résultat!$G$7)), "")</f>
        <v/>
      </c>
    </row>
    <row r="8962" spans="1:11" ht="20.100000000000001" customHeight="1">
      <c r="A8962" s="26"/>
      <c r="B8962" s="27"/>
      <c r="C8962" s="11" t="str">
        <f>IF($B8962 &lt;&gt; "",VLOOKUP(MID(B8962,3,5),'Recyclabilité Prod Matx'!C:F,2,FALSE), "")</f>
        <v/>
      </c>
      <c r="D8962" s="11" t="str">
        <f>IF($B8962 &lt;&gt; "",VLOOKUP(MID(B8962,3,5),'Recyclabilité Prod Matx'!C:F,3,FALSE),"")</f>
        <v/>
      </c>
      <c r="E8962" s="11" t="str">
        <f>IF($B8962 &lt;&gt; "",VLOOKUP(MID(B8962,3,5),'Recyclabilité Prod Matx'!C:F,4,FALSE), "")</f>
        <v/>
      </c>
      <c r="F8962" s="12" t="str">
        <f>IF($B8962 &lt;&gt; "", IF(C8962="Totale","",IF(D8962 = 0, "", VLOOKUP(D8962,'Cond Compo'!A:B,2,FALSE))),"")</f>
        <v/>
      </c>
      <c r="G8962" s="28"/>
      <c r="H8962" s="11" t="str">
        <f xml:space="preserve"> IF(C8962="Totale",2,IF($G8962 &lt;&gt; "", IF(D8962 = "E",MATCH(G8962, 'Cond Compo'!D$16:D$18, 0), MATCH(G8962, 'Cond Compo'!C$16:C$19, 0)), ""))</f>
        <v/>
      </c>
      <c r="I8962" s="12" t="str">
        <f>IF($E8962 &lt;&gt; "", IF(E8962 = 0, "", VLOOKUP(E8962,'Cond Perturbation'!A:B,2,FALSE)),"")</f>
        <v/>
      </c>
      <c r="J8962" s="28"/>
      <c r="K8962" s="29" t="str">
        <f>IF($B8962 &lt;&gt; "", IF(C8962="Oui",IF(H8962=1,IF(E8962=0,Résultat!G$8,IF(J8962="No",Résultat!$G$8,Résultat!$G$7)),IF(H8962=2,IF(E8962=0,Résultat!G$9,IF(J8962="No",Résultat!$G$9,Résultat!$G$7)),Résultat!$G$7)),IF(C8962 = "Totale", IF(H8962=1,IF(E8962=0,Résultat!G$8,IF(J8962="No",Résultat!$G$9,Résultat!$G$7)),IF(H8962=2,IF(E8962=0,Résultat!G$9,IF(J8962="No",Résultat!$G$9,Résultat!$G$7)),Résultat!$G$7)),Résultat!$G$7)), "")</f>
        <v/>
      </c>
    </row>
    <row r="8963" spans="1:11" ht="20.100000000000001" customHeight="1">
      <c r="A8963" s="26"/>
      <c r="B8963" s="27"/>
      <c r="C8963" s="11" t="str">
        <f>IF($B8963 &lt;&gt; "",VLOOKUP(MID(B8963,3,5),'Recyclabilité Prod Matx'!C:F,2,FALSE), "")</f>
        <v/>
      </c>
      <c r="D8963" s="11" t="str">
        <f>IF($B8963 &lt;&gt; "",VLOOKUP(MID(B8963,3,5),'Recyclabilité Prod Matx'!C:F,3,FALSE),"")</f>
        <v/>
      </c>
      <c r="E8963" s="11" t="str">
        <f>IF($B8963 &lt;&gt; "",VLOOKUP(MID(B8963,3,5),'Recyclabilité Prod Matx'!C:F,4,FALSE), "")</f>
        <v/>
      </c>
      <c r="F8963" s="12" t="str">
        <f>IF($B8963 &lt;&gt; "", IF(C8963="Totale","",IF(D8963 = 0, "", VLOOKUP(D8963,'Cond Compo'!A:B,2,FALSE))),"")</f>
        <v/>
      </c>
      <c r="G8963" s="28"/>
      <c r="H8963" s="11" t="str">
        <f xml:space="preserve"> IF(C8963="Totale",2,IF($G8963 &lt;&gt; "", IF(D8963 = "E",MATCH(G8963, 'Cond Compo'!D$16:D$18, 0), MATCH(G8963, 'Cond Compo'!C$16:C$19, 0)), ""))</f>
        <v/>
      </c>
      <c r="I8963" s="12" t="str">
        <f>IF($E8963 &lt;&gt; "", IF(E8963 = 0, "", VLOOKUP(E8963,'Cond Perturbation'!A:B,2,FALSE)),"")</f>
        <v/>
      </c>
      <c r="J8963" s="28"/>
      <c r="K8963" s="29" t="str">
        <f>IF($B8963 &lt;&gt; "", IF(C8963="Oui",IF(H8963=1,IF(E8963=0,Résultat!G$8,IF(J8963="No",Résultat!$G$8,Résultat!$G$7)),IF(H8963=2,IF(E8963=0,Résultat!G$9,IF(J8963="No",Résultat!$G$9,Résultat!$G$7)),Résultat!$G$7)),IF(C8963 = "Totale", IF(H8963=1,IF(E8963=0,Résultat!G$8,IF(J8963="No",Résultat!$G$9,Résultat!$G$7)),IF(H8963=2,IF(E8963=0,Résultat!G$9,IF(J8963="No",Résultat!$G$9,Résultat!$G$7)),Résultat!$G$7)),Résultat!$G$7)), "")</f>
        <v/>
      </c>
    </row>
    <row r="8964" spans="1:11" ht="20.100000000000001" customHeight="1">
      <c r="A8964" s="26"/>
      <c r="B8964" s="27"/>
      <c r="C8964" s="11" t="str">
        <f>IF($B8964 &lt;&gt; "",VLOOKUP(MID(B8964,3,5),'Recyclabilité Prod Matx'!C:F,2,FALSE), "")</f>
        <v/>
      </c>
      <c r="D8964" s="11" t="str">
        <f>IF($B8964 &lt;&gt; "",VLOOKUP(MID(B8964,3,5),'Recyclabilité Prod Matx'!C:F,3,FALSE),"")</f>
        <v/>
      </c>
      <c r="E8964" s="11" t="str">
        <f>IF($B8964 &lt;&gt; "",VLOOKUP(MID(B8964,3,5),'Recyclabilité Prod Matx'!C:F,4,FALSE), "")</f>
        <v/>
      </c>
      <c r="F8964" s="12" t="str">
        <f>IF($B8964 &lt;&gt; "", IF(C8964="Totale","",IF(D8964 = 0, "", VLOOKUP(D8964,'Cond Compo'!A:B,2,FALSE))),"")</f>
        <v/>
      </c>
      <c r="G8964" s="28"/>
      <c r="H8964" s="11" t="str">
        <f xml:space="preserve"> IF(C8964="Totale",2,IF($G8964 &lt;&gt; "", IF(D8964 = "E",MATCH(G8964, 'Cond Compo'!D$16:D$18, 0), MATCH(G8964, 'Cond Compo'!C$16:C$19, 0)), ""))</f>
        <v/>
      </c>
      <c r="I8964" s="12" t="str">
        <f>IF($E8964 &lt;&gt; "", IF(E8964 = 0, "", VLOOKUP(E8964,'Cond Perturbation'!A:B,2,FALSE)),"")</f>
        <v/>
      </c>
      <c r="J8964" s="28"/>
      <c r="K8964" s="29" t="str">
        <f>IF($B8964 &lt;&gt; "", IF(C8964="Oui",IF(H8964=1,IF(E8964=0,Résultat!G$8,IF(J8964="No",Résultat!$G$8,Résultat!$G$7)),IF(H8964=2,IF(E8964=0,Résultat!G$9,IF(J8964="No",Résultat!$G$9,Résultat!$G$7)),Résultat!$G$7)),IF(C8964 = "Totale", IF(H8964=1,IF(E8964=0,Résultat!G$8,IF(J8964="No",Résultat!$G$9,Résultat!$G$7)),IF(H8964=2,IF(E8964=0,Résultat!G$9,IF(J8964="No",Résultat!$G$9,Résultat!$G$7)),Résultat!$G$7)),Résultat!$G$7)), "")</f>
        <v/>
      </c>
    </row>
    <row r="8965" spans="1:11" ht="20.100000000000001" customHeight="1">
      <c r="A8965" s="26"/>
      <c r="B8965" s="27"/>
      <c r="C8965" s="11" t="str">
        <f>IF($B8965 &lt;&gt; "",VLOOKUP(MID(B8965,3,5),'Recyclabilité Prod Matx'!C:F,2,FALSE), "")</f>
        <v/>
      </c>
      <c r="D8965" s="11" t="str">
        <f>IF($B8965 &lt;&gt; "",VLOOKUP(MID(B8965,3,5),'Recyclabilité Prod Matx'!C:F,3,FALSE),"")</f>
        <v/>
      </c>
      <c r="E8965" s="11" t="str">
        <f>IF($B8965 &lt;&gt; "",VLOOKUP(MID(B8965,3,5),'Recyclabilité Prod Matx'!C:F,4,FALSE), "")</f>
        <v/>
      </c>
      <c r="F8965" s="12" t="str">
        <f>IF($B8965 &lt;&gt; "", IF(C8965="Totale","",IF(D8965 = 0, "", VLOOKUP(D8965,'Cond Compo'!A:B,2,FALSE))),"")</f>
        <v/>
      </c>
      <c r="G8965" s="28"/>
      <c r="H8965" s="11" t="str">
        <f xml:space="preserve"> IF(C8965="Totale",2,IF($G8965 &lt;&gt; "", IF(D8965 = "E",MATCH(G8965, 'Cond Compo'!D$16:D$18, 0), MATCH(G8965, 'Cond Compo'!C$16:C$19, 0)), ""))</f>
        <v/>
      </c>
      <c r="I8965" s="12" t="str">
        <f>IF($E8965 &lt;&gt; "", IF(E8965 = 0, "", VLOOKUP(E8965,'Cond Perturbation'!A:B,2,FALSE)),"")</f>
        <v/>
      </c>
      <c r="J8965" s="28"/>
      <c r="K8965" s="29" t="str">
        <f>IF($B8965 &lt;&gt; "", IF(C8965="Oui",IF(H8965=1,IF(E8965=0,Résultat!G$8,IF(J8965="No",Résultat!$G$8,Résultat!$G$7)),IF(H8965=2,IF(E8965=0,Résultat!G$9,IF(J8965="No",Résultat!$G$9,Résultat!$G$7)),Résultat!$G$7)),IF(C8965 = "Totale", IF(H8965=1,IF(E8965=0,Résultat!G$8,IF(J8965="No",Résultat!$G$9,Résultat!$G$7)),IF(H8965=2,IF(E8965=0,Résultat!G$9,IF(J8965="No",Résultat!$G$9,Résultat!$G$7)),Résultat!$G$7)),Résultat!$G$7)), "")</f>
        <v/>
      </c>
    </row>
    <row r="8966" spans="1:11" ht="20.100000000000001" customHeight="1">
      <c r="A8966" s="26"/>
      <c r="B8966" s="27"/>
      <c r="C8966" s="11" t="str">
        <f>IF($B8966 &lt;&gt; "",VLOOKUP(MID(B8966,3,5),'Recyclabilité Prod Matx'!C:F,2,FALSE), "")</f>
        <v/>
      </c>
      <c r="D8966" s="11" t="str">
        <f>IF($B8966 &lt;&gt; "",VLOOKUP(MID(B8966,3,5),'Recyclabilité Prod Matx'!C:F,3,FALSE),"")</f>
        <v/>
      </c>
      <c r="E8966" s="11" t="str">
        <f>IF($B8966 &lt;&gt; "",VLOOKUP(MID(B8966,3,5),'Recyclabilité Prod Matx'!C:F,4,FALSE), "")</f>
        <v/>
      </c>
      <c r="F8966" s="12" t="str">
        <f>IF($B8966 &lt;&gt; "", IF(C8966="Totale","",IF(D8966 = 0, "", VLOOKUP(D8966,'Cond Compo'!A:B,2,FALSE))),"")</f>
        <v/>
      </c>
      <c r="G8966" s="28"/>
      <c r="H8966" s="11" t="str">
        <f xml:space="preserve"> IF(C8966="Totale",2,IF($G8966 &lt;&gt; "", IF(D8966 = "E",MATCH(G8966, 'Cond Compo'!D$16:D$18, 0), MATCH(G8966, 'Cond Compo'!C$16:C$19, 0)), ""))</f>
        <v/>
      </c>
      <c r="I8966" s="12" t="str">
        <f>IF($E8966 &lt;&gt; "", IF(E8966 = 0, "", VLOOKUP(E8966,'Cond Perturbation'!A:B,2,FALSE)),"")</f>
        <v/>
      </c>
      <c r="J8966" s="28"/>
      <c r="K8966" s="29" t="str">
        <f>IF($B8966 &lt;&gt; "", IF(C8966="Oui",IF(H8966=1,IF(E8966=0,Résultat!G$8,IF(J8966="No",Résultat!$G$8,Résultat!$G$7)),IF(H8966=2,IF(E8966=0,Résultat!G$9,IF(J8966="No",Résultat!$G$9,Résultat!$G$7)),Résultat!$G$7)),IF(C8966 = "Totale", IF(H8966=1,IF(E8966=0,Résultat!G$8,IF(J8966="No",Résultat!$G$9,Résultat!$G$7)),IF(H8966=2,IF(E8966=0,Résultat!G$9,IF(J8966="No",Résultat!$G$9,Résultat!$G$7)),Résultat!$G$7)),Résultat!$G$7)), "")</f>
        <v/>
      </c>
    </row>
    <row r="8967" spans="1:11" ht="20.100000000000001" customHeight="1">
      <c r="A8967" s="26"/>
      <c r="B8967" s="27"/>
      <c r="C8967" s="11" t="str">
        <f>IF($B8967 &lt;&gt; "",VLOOKUP(MID(B8967,3,5),'Recyclabilité Prod Matx'!C:F,2,FALSE), "")</f>
        <v/>
      </c>
      <c r="D8967" s="11" t="str">
        <f>IF($B8967 &lt;&gt; "",VLOOKUP(MID(B8967,3,5),'Recyclabilité Prod Matx'!C:F,3,FALSE),"")</f>
        <v/>
      </c>
      <c r="E8967" s="11" t="str">
        <f>IF($B8967 &lt;&gt; "",VLOOKUP(MID(B8967,3,5),'Recyclabilité Prod Matx'!C:F,4,FALSE), "")</f>
        <v/>
      </c>
      <c r="F8967" s="12" t="str">
        <f>IF($B8967 &lt;&gt; "", IF(C8967="Totale","",IF(D8967 = 0, "", VLOOKUP(D8967,'Cond Compo'!A:B,2,FALSE))),"")</f>
        <v/>
      </c>
      <c r="G8967" s="28"/>
      <c r="H8967" s="11" t="str">
        <f xml:space="preserve"> IF(C8967="Totale",2,IF($G8967 &lt;&gt; "", IF(D8967 = "E",MATCH(G8967, 'Cond Compo'!D$16:D$18, 0), MATCH(G8967, 'Cond Compo'!C$16:C$19, 0)), ""))</f>
        <v/>
      </c>
      <c r="I8967" s="12" t="str">
        <f>IF($E8967 &lt;&gt; "", IF(E8967 = 0, "", VLOOKUP(E8967,'Cond Perturbation'!A:B,2,FALSE)),"")</f>
        <v/>
      </c>
      <c r="J8967" s="28"/>
      <c r="K8967" s="29" t="str">
        <f>IF($B8967 &lt;&gt; "", IF(C8967="Oui",IF(H8967=1,IF(E8967=0,Résultat!G$8,IF(J8967="No",Résultat!$G$8,Résultat!$G$7)),IF(H8967=2,IF(E8967=0,Résultat!G$9,IF(J8967="No",Résultat!$G$9,Résultat!$G$7)),Résultat!$G$7)),IF(C8967 = "Totale", IF(H8967=1,IF(E8967=0,Résultat!G$8,IF(J8967="No",Résultat!$G$9,Résultat!$G$7)),IF(H8967=2,IF(E8967=0,Résultat!G$9,IF(J8967="No",Résultat!$G$9,Résultat!$G$7)),Résultat!$G$7)),Résultat!$G$7)), "")</f>
        <v/>
      </c>
    </row>
    <row r="8968" spans="1:11" ht="20.100000000000001" customHeight="1">
      <c r="A8968" s="26"/>
      <c r="B8968" s="27"/>
      <c r="C8968" s="11" t="str">
        <f>IF($B8968 &lt;&gt; "",VLOOKUP(MID(B8968,3,5),'Recyclabilité Prod Matx'!C:F,2,FALSE), "")</f>
        <v/>
      </c>
      <c r="D8968" s="11" t="str">
        <f>IF($B8968 &lt;&gt; "",VLOOKUP(MID(B8968,3,5),'Recyclabilité Prod Matx'!C:F,3,FALSE),"")</f>
        <v/>
      </c>
      <c r="E8968" s="11" t="str">
        <f>IF($B8968 &lt;&gt; "",VLOOKUP(MID(B8968,3,5),'Recyclabilité Prod Matx'!C:F,4,FALSE), "")</f>
        <v/>
      </c>
      <c r="F8968" s="12" t="str">
        <f>IF($B8968 &lt;&gt; "", IF(C8968="Totale","",IF(D8968 = 0, "", VLOOKUP(D8968,'Cond Compo'!A:B,2,FALSE))),"")</f>
        <v/>
      </c>
      <c r="G8968" s="28"/>
      <c r="H8968" s="11" t="str">
        <f xml:space="preserve"> IF(C8968="Totale",2,IF($G8968 &lt;&gt; "", IF(D8968 = "E",MATCH(G8968, 'Cond Compo'!D$16:D$18, 0), MATCH(G8968, 'Cond Compo'!C$16:C$19, 0)), ""))</f>
        <v/>
      </c>
      <c r="I8968" s="12" t="str">
        <f>IF($E8968 &lt;&gt; "", IF(E8968 = 0, "", VLOOKUP(E8968,'Cond Perturbation'!A:B,2,FALSE)),"")</f>
        <v/>
      </c>
      <c r="J8968" s="28"/>
      <c r="K8968" s="29" t="str">
        <f>IF($B8968 &lt;&gt; "", IF(C8968="Oui",IF(H8968=1,IF(E8968=0,Résultat!G$8,IF(J8968="No",Résultat!$G$8,Résultat!$G$7)),IF(H8968=2,IF(E8968=0,Résultat!G$9,IF(J8968="No",Résultat!$G$9,Résultat!$G$7)),Résultat!$G$7)),IF(C8968 = "Totale", IF(H8968=1,IF(E8968=0,Résultat!G$8,IF(J8968="No",Résultat!$G$9,Résultat!$G$7)),IF(H8968=2,IF(E8968=0,Résultat!G$9,IF(J8968="No",Résultat!$G$9,Résultat!$G$7)),Résultat!$G$7)),Résultat!$G$7)), "")</f>
        <v/>
      </c>
    </row>
    <row r="8969" spans="1:11" ht="20.100000000000001" customHeight="1">
      <c r="A8969" s="26"/>
      <c r="B8969" s="27"/>
      <c r="C8969" s="11" t="str">
        <f>IF($B8969 &lt;&gt; "",VLOOKUP(MID(B8969,3,5),'Recyclabilité Prod Matx'!C:F,2,FALSE), "")</f>
        <v/>
      </c>
      <c r="D8969" s="11" t="str">
        <f>IF($B8969 &lt;&gt; "",VLOOKUP(MID(B8969,3,5),'Recyclabilité Prod Matx'!C:F,3,FALSE),"")</f>
        <v/>
      </c>
      <c r="E8969" s="11" t="str">
        <f>IF($B8969 &lt;&gt; "",VLOOKUP(MID(B8969,3,5),'Recyclabilité Prod Matx'!C:F,4,FALSE), "")</f>
        <v/>
      </c>
      <c r="F8969" s="12" t="str">
        <f>IF($B8969 &lt;&gt; "", IF(C8969="Totale","",IF(D8969 = 0, "", VLOOKUP(D8969,'Cond Compo'!A:B,2,FALSE))),"")</f>
        <v/>
      </c>
      <c r="G8969" s="28"/>
      <c r="H8969" s="11" t="str">
        <f xml:space="preserve"> IF(C8969="Totale",2,IF($G8969 &lt;&gt; "", IF(D8969 = "E",MATCH(G8969, 'Cond Compo'!D$16:D$18, 0), MATCH(G8969, 'Cond Compo'!C$16:C$19, 0)), ""))</f>
        <v/>
      </c>
      <c r="I8969" s="12" t="str">
        <f>IF($E8969 &lt;&gt; "", IF(E8969 = 0, "", VLOOKUP(E8969,'Cond Perturbation'!A:B,2,FALSE)),"")</f>
        <v/>
      </c>
      <c r="J8969" s="28"/>
      <c r="K8969" s="29" t="str">
        <f>IF($B8969 &lt;&gt; "", IF(C8969="Oui",IF(H8969=1,IF(E8969=0,Résultat!G$8,IF(J8969="No",Résultat!$G$8,Résultat!$G$7)),IF(H8969=2,IF(E8969=0,Résultat!G$9,IF(J8969="No",Résultat!$G$9,Résultat!$G$7)),Résultat!$G$7)),IF(C8969 = "Totale", IF(H8969=1,IF(E8969=0,Résultat!G$8,IF(J8969="No",Résultat!$G$9,Résultat!$G$7)),IF(H8969=2,IF(E8969=0,Résultat!G$9,IF(J8969="No",Résultat!$G$9,Résultat!$G$7)),Résultat!$G$7)),Résultat!$G$7)), "")</f>
        <v/>
      </c>
    </row>
    <row r="8970" spans="1:11" ht="20.100000000000001" customHeight="1">
      <c r="A8970" s="26"/>
      <c r="B8970" s="27"/>
      <c r="C8970" s="11" t="str">
        <f>IF($B8970 &lt;&gt; "",VLOOKUP(MID(B8970,3,5),'Recyclabilité Prod Matx'!C:F,2,FALSE), "")</f>
        <v/>
      </c>
      <c r="D8970" s="11" t="str">
        <f>IF($B8970 &lt;&gt; "",VLOOKUP(MID(B8970,3,5),'Recyclabilité Prod Matx'!C:F,3,FALSE),"")</f>
        <v/>
      </c>
      <c r="E8970" s="11" t="str">
        <f>IF($B8970 &lt;&gt; "",VLOOKUP(MID(B8970,3,5),'Recyclabilité Prod Matx'!C:F,4,FALSE), "")</f>
        <v/>
      </c>
      <c r="F8970" s="12" t="str">
        <f>IF($B8970 &lt;&gt; "", IF(C8970="Totale","",IF(D8970 = 0, "", VLOOKUP(D8970,'Cond Compo'!A:B,2,FALSE))),"")</f>
        <v/>
      </c>
      <c r="G8970" s="28"/>
      <c r="H8970" s="11" t="str">
        <f xml:space="preserve"> IF(C8970="Totale",2,IF($G8970 &lt;&gt; "", IF(D8970 = "E",MATCH(G8970, 'Cond Compo'!D$16:D$18, 0), MATCH(G8970, 'Cond Compo'!C$16:C$19, 0)), ""))</f>
        <v/>
      </c>
      <c r="I8970" s="12" t="str">
        <f>IF($E8970 &lt;&gt; "", IF(E8970 = 0, "", VLOOKUP(E8970,'Cond Perturbation'!A:B,2,FALSE)),"")</f>
        <v/>
      </c>
      <c r="J8970" s="28"/>
      <c r="K8970" s="29" t="str">
        <f>IF($B8970 &lt;&gt; "", IF(C8970="Oui",IF(H8970=1,IF(E8970=0,Résultat!G$8,IF(J8970="No",Résultat!$G$8,Résultat!$G$7)),IF(H8970=2,IF(E8970=0,Résultat!G$9,IF(J8970="No",Résultat!$G$9,Résultat!$G$7)),Résultat!$G$7)),IF(C8970 = "Totale", IF(H8970=1,IF(E8970=0,Résultat!G$8,IF(J8970="No",Résultat!$G$9,Résultat!$G$7)),IF(H8970=2,IF(E8970=0,Résultat!G$9,IF(J8970="No",Résultat!$G$9,Résultat!$G$7)),Résultat!$G$7)),Résultat!$G$7)), "")</f>
        <v/>
      </c>
    </row>
    <row r="8971" spans="1:11" ht="20.100000000000001" customHeight="1">
      <c r="A8971" s="26"/>
      <c r="B8971" s="27"/>
      <c r="C8971" s="11" t="str">
        <f>IF($B8971 &lt;&gt; "",VLOOKUP(MID(B8971,3,5),'Recyclabilité Prod Matx'!C:F,2,FALSE), "")</f>
        <v/>
      </c>
      <c r="D8971" s="11" t="str">
        <f>IF($B8971 &lt;&gt; "",VLOOKUP(MID(B8971,3,5),'Recyclabilité Prod Matx'!C:F,3,FALSE),"")</f>
        <v/>
      </c>
      <c r="E8971" s="11" t="str">
        <f>IF($B8971 &lt;&gt; "",VLOOKUP(MID(B8971,3,5),'Recyclabilité Prod Matx'!C:F,4,FALSE), "")</f>
        <v/>
      </c>
      <c r="F8971" s="12" t="str">
        <f>IF($B8971 &lt;&gt; "", IF(C8971="Totale","",IF(D8971 = 0, "", VLOOKUP(D8971,'Cond Compo'!A:B,2,FALSE))),"")</f>
        <v/>
      </c>
      <c r="G8971" s="28"/>
      <c r="H8971" s="11" t="str">
        <f xml:space="preserve"> IF(C8971="Totale",2,IF($G8971 &lt;&gt; "", IF(D8971 = "E",MATCH(G8971, 'Cond Compo'!D$16:D$18, 0), MATCH(G8971, 'Cond Compo'!C$16:C$19, 0)), ""))</f>
        <v/>
      </c>
      <c r="I8971" s="12" t="str">
        <f>IF($E8971 &lt;&gt; "", IF(E8971 = 0, "", VLOOKUP(E8971,'Cond Perturbation'!A:B,2,FALSE)),"")</f>
        <v/>
      </c>
      <c r="J8971" s="28"/>
      <c r="K8971" s="29" t="str">
        <f>IF($B8971 &lt;&gt; "", IF(C8971="Oui",IF(H8971=1,IF(E8971=0,Résultat!G$8,IF(J8971="No",Résultat!$G$8,Résultat!$G$7)),IF(H8971=2,IF(E8971=0,Résultat!G$9,IF(J8971="No",Résultat!$G$9,Résultat!$G$7)),Résultat!$G$7)),IF(C8971 = "Totale", IF(H8971=1,IF(E8971=0,Résultat!G$8,IF(J8971="No",Résultat!$G$9,Résultat!$G$7)),IF(H8971=2,IF(E8971=0,Résultat!G$9,IF(J8971="No",Résultat!$G$9,Résultat!$G$7)),Résultat!$G$7)),Résultat!$G$7)), "")</f>
        <v/>
      </c>
    </row>
    <row r="8972" spans="1:11" ht="20.100000000000001" customHeight="1">
      <c r="A8972" s="26"/>
      <c r="B8972" s="27"/>
      <c r="C8972" s="11" t="str">
        <f>IF($B8972 &lt;&gt; "",VLOOKUP(MID(B8972,3,5),'Recyclabilité Prod Matx'!C:F,2,FALSE), "")</f>
        <v/>
      </c>
      <c r="D8972" s="11" t="str">
        <f>IF($B8972 &lt;&gt; "",VLOOKUP(MID(B8972,3,5),'Recyclabilité Prod Matx'!C:F,3,FALSE),"")</f>
        <v/>
      </c>
      <c r="E8972" s="11" t="str">
        <f>IF($B8972 &lt;&gt; "",VLOOKUP(MID(B8972,3,5),'Recyclabilité Prod Matx'!C:F,4,FALSE), "")</f>
        <v/>
      </c>
      <c r="F8972" s="12" t="str">
        <f>IF($B8972 &lt;&gt; "", IF(C8972="Totale","",IF(D8972 = 0, "", VLOOKUP(D8972,'Cond Compo'!A:B,2,FALSE))),"")</f>
        <v/>
      </c>
      <c r="G8972" s="28"/>
      <c r="H8972" s="11" t="str">
        <f xml:space="preserve"> IF(C8972="Totale",2,IF($G8972 &lt;&gt; "", IF(D8972 = "E",MATCH(G8972, 'Cond Compo'!D$16:D$18, 0), MATCH(G8972, 'Cond Compo'!C$16:C$19, 0)), ""))</f>
        <v/>
      </c>
      <c r="I8972" s="12" t="str">
        <f>IF($E8972 &lt;&gt; "", IF(E8972 = 0, "", VLOOKUP(E8972,'Cond Perturbation'!A:B,2,FALSE)),"")</f>
        <v/>
      </c>
      <c r="J8972" s="28"/>
      <c r="K8972" s="29" t="str">
        <f>IF($B8972 &lt;&gt; "", IF(C8972="Oui",IF(H8972=1,IF(E8972=0,Résultat!G$8,IF(J8972="No",Résultat!$G$8,Résultat!$G$7)),IF(H8972=2,IF(E8972=0,Résultat!G$9,IF(J8972="No",Résultat!$G$9,Résultat!$G$7)),Résultat!$G$7)),IF(C8972 = "Totale", IF(H8972=1,IF(E8972=0,Résultat!G$8,IF(J8972="No",Résultat!$G$9,Résultat!$G$7)),IF(H8972=2,IF(E8972=0,Résultat!G$9,IF(J8972="No",Résultat!$G$9,Résultat!$G$7)),Résultat!$G$7)),Résultat!$G$7)), "")</f>
        <v/>
      </c>
    </row>
    <row r="8973" spans="1:11" ht="20.100000000000001" customHeight="1">
      <c r="A8973" s="26"/>
      <c r="B8973" s="27"/>
      <c r="C8973" s="11" t="str">
        <f>IF($B8973 &lt;&gt; "",VLOOKUP(MID(B8973,3,5),'Recyclabilité Prod Matx'!C:F,2,FALSE), "")</f>
        <v/>
      </c>
      <c r="D8973" s="11" t="str">
        <f>IF($B8973 &lt;&gt; "",VLOOKUP(MID(B8973,3,5),'Recyclabilité Prod Matx'!C:F,3,FALSE),"")</f>
        <v/>
      </c>
      <c r="E8973" s="11" t="str">
        <f>IF($B8973 &lt;&gt; "",VLOOKUP(MID(B8973,3,5),'Recyclabilité Prod Matx'!C:F,4,FALSE), "")</f>
        <v/>
      </c>
      <c r="F8973" s="12" t="str">
        <f>IF($B8973 &lt;&gt; "", IF(C8973="Totale","",IF(D8973 = 0, "", VLOOKUP(D8973,'Cond Compo'!A:B,2,FALSE))),"")</f>
        <v/>
      </c>
      <c r="G8973" s="28"/>
      <c r="H8973" s="11" t="str">
        <f xml:space="preserve"> IF(C8973="Totale",2,IF($G8973 &lt;&gt; "", IF(D8973 = "E",MATCH(G8973, 'Cond Compo'!D$16:D$18, 0), MATCH(G8973, 'Cond Compo'!C$16:C$19, 0)), ""))</f>
        <v/>
      </c>
      <c r="I8973" s="12" t="str">
        <f>IF($E8973 &lt;&gt; "", IF(E8973 = 0, "", VLOOKUP(E8973,'Cond Perturbation'!A:B,2,FALSE)),"")</f>
        <v/>
      </c>
      <c r="J8973" s="28"/>
      <c r="K8973" s="29" t="str">
        <f>IF($B8973 &lt;&gt; "", IF(C8973="Oui",IF(H8973=1,IF(E8973=0,Résultat!G$8,IF(J8973="No",Résultat!$G$8,Résultat!$G$7)),IF(H8973=2,IF(E8973=0,Résultat!G$9,IF(J8973="No",Résultat!$G$9,Résultat!$G$7)),Résultat!$G$7)),IF(C8973 = "Totale", IF(H8973=1,IF(E8973=0,Résultat!G$8,IF(J8973="No",Résultat!$G$9,Résultat!$G$7)),IF(H8973=2,IF(E8973=0,Résultat!G$9,IF(J8973="No",Résultat!$G$9,Résultat!$G$7)),Résultat!$G$7)),Résultat!$G$7)), "")</f>
        <v/>
      </c>
    </row>
    <row r="8974" spans="1:11" ht="20.100000000000001" customHeight="1">
      <c r="A8974" s="26"/>
      <c r="B8974" s="27"/>
      <c r="C8974" s="11" t="str">
        <f>IF($B8974 &lt;&gt; "",VLOOKUP(MID(B8974,3,5),'Recyclabilité Prod Matx'!C:F,2,FALSE), "")</f>
        <v/>
      </c>
      <c r="D8974" s="11" t="str">
        <f>IF($B8974 &lt;&gt; "",VLOOKUP(MID(B8974,3,5),'Recyclabilité Prod Matx'!C:F,3,FALSE),"")</f>
        <v/>
      </c>
      <c r="E8974" s="11" t="str">
        <f>IF($B8974 &lt;&gt; "",VLOOKUP(MID(B8974,3,5),'Recyclabilité Prod Matx'!C:F,4,FALSE), "")</f>
        <v/>
      </c>
      <c r="F8974" s="12" t="str">
        <f>IF($B8974 &lt;&gt; "", IF(C8974="Totale","",IF(D8974 = 0, "", VLOOKUP(D8974,'Cond Compo'!A:B,2,FALSE))),"")</f>
        <v/>
      </c>
      <c r="G8974" s="28"/>
      <c r="H8974" s="11" t="str">
        <f xml:space="preserve"> IF(C8974="Totale",2,IF($G8974 &lt;&gt; "", IF(D8974 = "E",MATCH(G8974, 'Cond Compo'!D$16:D$18, 0), MATCH(G8974, 'Cond Compo'!C$16:C$19, 0)), ""))</f>
        <v/>
      </c>
      <c r="I8974" s="12" t="str">
        <f>IF($E8974 &lt;&gt; "", IF(E8974 = 0, "", VLOOKUP(E8974,'Cond Perturbation'!A:B,2,FALSE)),"")</f>
        <v/>
      </c>
      <c r="J8974" s="28"/>
      <c r="K8974" s="29" t="str">
        <f>IF($B8974 &lt;&gt; "", IF(C8974="Oui",IF(H8974=1,IF(E8974=0,Résultat!G$8,IF(J8974="No",Résultat!$G$8,Résultat!$G$7)),IF(H8974=2,IF(E8974=0,Résultat!G$9,IF(J8974="No",Résultat!$G$9,Résultat!$G$7)),Résultat!$G$7)),IF(C8974 = "Totale", IF(H8974=1,IF(E8974=0,Résultat!G$8,IF(J8974="No",Résultat!$G$9,Résultat!$G$7)),IF(H8974=2,IF(E8974=0,Résultat!G$9,IF(J8974="No",Résultat!$G$9,Résultat!$G$7)),Résultat!$G$7)),Résultat!$G$7)), "")</f>
        <v/>
      </c>
    </row>
    <row r="8975" spans="1:11" ht="20.100000000000001" customHeight="1">
      <c r="A8975" s="26"/>
      <c r="B8975" s="27"/>
      <c r="C8975" s="11" t="str">
        <f>IF($B8975 &lt;&gt; "",VLOOKUP(MID(B8975,3,5),'Recyclabilité Prod Matx'!C:F,2,FALSE), "")</f>
        <v/>
      </c>
      <c r="D8975" s="11" t="str">
        <f>IF($B8975 &lt;&gt; "",VLOOKUP(MID(B8975,3,5),'Recyclabilité Prod Matx'!C:F,3,FALSE),"")</f>
        <v/>
      </c>
      <c r="E8975" s="11" t="str">
        <f>IF($B8975 &lt;&gt; "",VLOOKUP(MID(B8975,3,5),'Recyclabilité Prod Matx'!C:F,4,FALSE), "")</f>
        <v/>
      </c>
      <c r="F8975" s="12" t="str">
        <f>IF($B8975 &lt;&gt; "", IF(C8975="Totale","",IF(D8975 = 0, "", VLOOKUP(D8975,'Cond Compo'!A:B,2,FALSE))),"")</f>
        <v/>
      </c>
      <c r="G8975" s="28"/>
      <c r="H8975" s="11" t="str">
        <f xml:space="preserve"> IF(C8975="Totale",2,IF($G8975 &lt;&gt; "", IF(D8975 = "E",MATCH(G8975, 'Cond Compo'!D$16:D$18, 0), MATCH(G8975, 'Cond Compo'!C$16:C$19, 0)), ""))</f>
        <v/>
      </c>
      <c r="I8975" s="12" t="str">
        <f>IF($E8975 &lt;&gt; "", IF(E8975 = 0, "", VLOOKUP(E8975,'Cond Perturbation'!A:B,2,FALSE)),"")</f>
        <v/>
      </c>
      <c r="J8975" s="28"/>
      <c r="K8975" s="29" t="str">
        <f>IF($B8975 &lt;&gt; "", IF(C8975="Oui",IF(H8975=1,IF(E8975=0,Résultat!G$8,IF(J8975="No",Résultat!$G$8,Résultat!$G$7)),IF(H8975=2,IF(E8975=0,Résultat!G$9,IF(J8975="No",Résultat!$G$9,Résultat!$G$7)),Résultat!$G$7)),IF(C8975 = "Totale", IF(H8975=1,IF(E8975=0,Résultat!G$8,IF(J8975="No",Résultat!$G$9,Résultat!$G$7)),IF(H8975=2,IF(E8975=0,Résultat!G$9,IF(J8975="No",Résultat!$G$9,Résultat!$G$7)),Résultat!$G$7)),Résultat!$G$7)), "")</f>
        <v/>
      </c>
    </row>
    <row r="8976" spans="1:11" ht="20.100000000000001" customHeight="1">
      <c r="A8976" s="26"/>
      <c r="B8976" s="27"/>
      <c r="C8976" s="11" t="str">
        <f>IF($B8976 &lt;&gt; "",VLOOKUP(MID(B8976,3,5),'Recyclabilité Prod Matx'!C:F,2,FALSE), "")</f>
        <v/>
      </c>
      <c r="D8976" s="11" t="str">
        <f>IF($B8976 &lt;&gt; "",VLOOKUP(MID(B8976,3,5),'Recyclabilité Prod Matx'!C:F,3,FALSE),"")</f>
        <v/>
      </c>
      <c r="E8976" s="11" t="str">
        <f>IF($B8976 &lt;&gt; "",VLOOKUP(MID(B8976,3,5),'Recyclabilité Prod Matx'!C:F,4,FALSE), "")</f>
        <v/>
      </c>
      <c r="F8976" s="12" t="str">
        <f>IF($B8976 &lt;&gt; "", IF(C8976="Totale","",IF(D8976 = 0, "", VLOOKUP(D8976,'Cond Compo'!A:B,2,FALSE))),"")</f>
        <v/>
      </c>
      <c r="G8976" s="28"/>
      <c r="H8976" s="11" t="str">
        <f xml:space="preserve"> IF(C8976="Totale",2,IF($G8976 &lt;&gt; "", IF(D8976 = "E",MATCH(G8976, 'Cond Compo'!D$16:D$18, 0), MATCH(G8976, 'Cond Compo'!C$16:C$19, 0)), ""))</f>
        <v/>
      </c>
      <c r="I8976" s="12" t="str">
        <f>IF($E8976 &lt;&gt; "", IF(E8976 = 0, "", VLOOKUP(E8976,'Cond Perturbation'!A:B,2,FALSE)),"")</f>
        <v/>
      </c>
      <c r="J8976" s="28"/>
      <c r="K8976" s="29" t="str">
        <f>IF($B8976 &lt;&gt; "", IF(C8976="Oui",IF(H8976=1,IF(E8976=0,Résultat!G$8,IF(J8976="No",Résultat!$G$8,Résultat!$G$7)),IF(H8976=2,IF(E8976=0,Résultat!G$9,IF(J8976="No",Résultat!$G$9,Résultat!$G$7)),Résultat!$G$7)),IF(C8976 = "Totale", IF(H8976=1,IF(E8976=0,Résultat!G$8,IF(J8976="No",Résultat!$G$9,Résultat!$G$7)),IF(H8976=2,IF(E8976=0,Résultat!G$9,IF(J8976="No",Résultat!$G$9,Résultat!$G$7)),Résultat!$G$7)),Résultat!$G$7)), "")</f>
        <v/>
      </c>
    </row>
    <row r="8977" spans="1:11" ht="20.100000000000001" customHeight="1">
      <c r="A8977" s="26"/>
      <c r="B8977" s="27"/>
      <c r="C8977" s="11" t="str">
        <f>IF($B8977 &lt;&gt; "",VLOOKUP(MID(B8977,3,5),'Recyclabilité Prod Matx'!C:F,2,FALSE), "")</f>
        <v/>
      </c>
      <c r="D8977" s="11" t="str">
        <f>IF($B8977 &lt;&gt; "",VLOOKUP(MID(B8977,3,5),'Recyclabilité Prod Matx'!C:F,3,FALSE),"")</f>
        <v/>
      </c>
      <c r="E8977" s="11" t="str">
        <f>IF($B8977 &lt;&gt; "",VLOOKUP(MID(B8977,3,5),'Recyclabilité Prod Matx'!C:F,4,FALSE), "")</f>
        <v/>
      </c>
      <c r="F8977" s="12" t="str">
        <f>IF($B8977 &lt;&gt; "", IF(C8977="Totale","",IF(D8977 = 0, "", VLOOKUP(D8977,'Cond Compo'!A:B,2,FALSE))),"")</f>
        <v/>
      </c>
      <c r="G8977" s="28"/>
      <c r="H8977" s="11" t="str">
        <f xml:space="preserve"> IF(C8977="Totale",2,IF($G8977 &lt;&gt; "", IF(D8977 = "E",MATCH(G8977, 'Cond Compo'!D$16:D$18, 0), MATCH(G8977, 'Cond Compo'!C$16:C$19, 0)), ""))</f>
        <v/>
      </c>
      <c r="I8977" s="12" t="str">
        <f>IF($E8977 &lt;&gt; "", IF(E8977 = 0, "", VLOOKUP(E8977,'Cond Perturbation'!A:B,2,FALSE)),"")</f>
        <v/>
      </c>
      <c r="J8977" s="28"/>
      <c r="K8977" s="29" t="str">
        <f>IF($B8977 &lt;&gt; "", IF(C8977="Oui",IF(H8977=1,IF(E8977=0,Résultat!G$8,IF(J8977="No",Résultat!$G$8,Résultat!$G$7)),IF(H8977=2,IF(E8977=0,Résultat!G$9,IF(J8977="No",Résultat!$G$9,Résultat!$G$7)),Résultat!$G$7)),IF(C8977 = "Totale", IF(H8977=1,IF(E8977=0,Résultat!G$8,IF(J8977="No",Résultat!$G$9,Résultat!$G$7)),IF(H8977=2,IF(E8977=0,Résultat!G$9,IF(J8977="No",Résultat!$G$9,Résultat!$G$7)),Résultat!$G$7)),Résultat!$G$7)), "")</f>
        <v/>
      </c>
    </row>
    <row r="8978" spans="1:11" ht="20.100000000000001" customHeight="1">
      <c r="A8978" s="26"/>
      <c r="B8978" s="27"/>
      <c r="C8978" s="11" t="str">
        <f>IF($B8978 &lt;&gt; "",VLOOKUP(MID(B8978,3,5),'Recyclabilité Prod Matx'!C:F,2,FALSE), "")</f>
        <v/>
      </c>
      <c r="D8978" s="11" t="str">
        <f>IF($B8978 &lt;&gt; "",VLOOKUP(MID(B8978,3,5),'Recyclabilité Prod Matx'!C:F,3,FALSE),"")</f>
        <v/>
      </c>
      <c r="E8978" s="11" t="str">
        <f>IF($B8978 &lt;&gt; "",VLOOKUP(MID(B8978,3,5),'Recyclabilité Prod Matx'!C:F,4,FALSE), "")</f>
        <v/>
      </c>
      <c r="F8978" s="12" t="str">
        <f>IF($B8978 &lt;&gt; "", IF(C8978="Totale","",IF(D8978 = 0, "", VLOOKUP(D8978,'Cond Compo'!A:B,2,FALSE))),"")</f>
        <v/>
      </c>
      <c r="G8978" s="28"/>
      <c r="H8978" s="11" t="str">
        <f xml:space="preserve"> IF(C8978="Totale",2,IF($G8978 &lt;&gt; "", IF(D8978 = "E",MATCH(G8978, 'Cond Compo'!D$16:D$18, 0), MATCH(G8978, 'Cond Compo'!C$16:C$19, 0)), ""))</f>
        <v/>
      </c>
      <c r="I8978" s="12" t="str">
        <f>IF($E8978 &lt;&gt; "", IF(E8978 = 0, "", VLOOKUP(E8978,'Cond Perturbation'!A:B,2,FALSE)),"")</f>
        <v/>
      </c>
      <c r="J8978" s="28"/>
      <c r="K8978" s="29" t="str">
        <f>IF($B8978 &lt;&gt; "", IF(C8978="Oui",IF(H8978=1,IF(E8978=0,Résultat!G$8,IF(J8978="No",Résultat!$G$8,Résultat!$G$7)),IF(H8978=2,IF(E8978=0,Résultat!G$9,IF(J8978="No",Résultat!$G$9,Résultat!$G$7)),Résultat!$G$7)),IF(C8978 = "Totale", IF(H8978=1,IF(E8978=0,Résultat!G$8,IF(J8978="No",Résultat!$G$9,Résultat!$G$7)),IF(H8978=2,IF(E8978=0,Résultat!G$9,IF(J8978="No",Résultat!$G$9,Résultat!$G$7)),Résultat!$G$7)),Résultat!$G$7)), "")</f>
        <v/>
      </c>
    </row>
    <row r="8979" spans="1:11" ht="20.100000000000001" customHeight="1">
      <c r="A8979" s="26"/>
      <c r="B8979" s="27"/>
      <c r="C8979" s="11" t="str">
        <f>IF($B8979 &lt;&gt; "",VLOOKUP(MID(B8979,3,5),'Recyclabilité Prod Matx'!C:F,2,FALSE), "")</f>
        <v/>
      </c>
      <c r="D8979" s="11" t="str">
        <f>IF($B8979 &lt;&gt; "",VLOOKUP(MID(B8979,3,5),'Recyclabilité Prod Matx'!C:F,3,FALSE),"")</f>
        <v/>
      </c>
      <c r="E8979" s="11" t="str">
        <f>IF($B8979 &lt;&gt; "",VLOOKUP(MID(B8979,3,5),'Recyclabilité Prod Matx'!C:F,4,FALSE), "")</f>
        <v/>
      </c>
      <c r="F8979" s="12" t="str">
        <f>IF($B8979 &lt;&gt; "", IF(C8979="Totale","",IF(D8979 = 0, "", VLOOKUP(D8979,'Cond Compo'!A:B,2,FALSE))),"")</f>
        <v/>
      </c>
      <c r="G8979" s="28"/>
      <c r="H8979" s="11" t="str">
        <f xml:space="preserve"> IF(C8979="Totale",2,IF($G8979 &lt;&gt; "", IF(D8979 = "E",MATCH(G8979, 'Cond Compo'!D$16:D$18, 0), MATCH(G8979, 'Cond Compo'!C$16:C$19, 0)), ""))</f>
        <v/>
      </c>
      <c r="I8979" s="12" t="str">
        <f>IF($E8979 &lt;&gt; "", IF(E8979 = 0, "", VLOOKUP(E8979,'Cond Perturbation'!A:B,2,FALSE)),"")</f>
        <v/>
      </c>
      <c r="J8979" s="28"/>
      <c r="K8979" s="29" t="str">
        <f>IF($B8979 &lt;&gt; "", IF(C8979="Oui",IF(H8979=1,IF(E8979=0,Résultat!G$8,IF(J8979="No",Résultat!$G$8,Résultat!$G$7)),IF(H8979=2,IF(E8979=0,Résultat!G$9,IF(J8979="No",Résultat!$G$9,Résultat!$G$7)),Résultat!$G$7)),IF(C8979 = "Totale", IF(H8979=1,IF(E8979=0,Résultat!G$8,IF(J8979="No",Résultat!$G$9,Résultat!$G$7)),IF(H8979=2,IF(E8979=0,Résultat!G$9,IF(J8979="No",Résultat!$G$9,Résultat!$G$7)),Résultat!$G$7)),Résultat!$G$7)), "")</f>
        <v/>
      </c>
    </row>
    <row r="8980" spans="1:11" ht="20.100000000000001" customHeight="1">
      <c r="A8980" s="26"/>
      <c r="B8980" s="27"/>
      <c r="C8980" s="11" t="str">
        <f>IF($B8980 &lt;&gt; "",VLOOKUP(MID(B8980,3,5),'Recyclabilité Prod Matx'!C:F,2,FALSE), "")</f>
        <v/>
      </c>
      <c r="D8980" s="11" t="str">
        <f>IF($B8980 &lt;&gt; "",VLOOKUP(MID(B8980,3,5),'Recyclabilité Prod Matx'!C:F,3,FALSE),"")</f>
        <v/>
      </c>
      <c r="E8980" s="11" t="str">
        <f>IF($B8980 &lt;&gt; "",VLOOKUP(MID(B8980,3,5),'Recyclabilité Prod Matx'!C:F,4,FALSE), "")</f>
        <v/>
      </c>
      <c r="F8980" s="12" t="str">
        <f>IF($B8980 &lt;&gt; "", IF(C8980="Totale","",IF(D8980 = 0, "", VLOOKUP(D8980,'Cond Compo'!A:B,2,FALSE))),"")</f>
        <v/>
      </c>
      <c r="G8980" s="28"/>
      <c r="H8980" s="11" t="str">
        <f xml:space="preserve"> IF(C8980="Totale",2,IF($G8980 &lt;&gt; "", IF(D8980 = "E",MATCH(G8980, 'Cond Compo'!D$16:D$18, 0), MATCH(G8980, 'Cond Compo'!C$16:C$19, 0)), ""))</f>
        <v/>
      </c>
      <c r="I8980" s="12" t="str">
        <f>IF($E8980 &lt;&gt; "", IF(E8980 = 0, "", VLOOKUP(E8980,'Cond Perturbation'!A:B,2,FALSE)),"")</f>
        <v/>
      </c>
      <c r="J8980" s="28"/>
      <c r="K8980" s="29" t="str">
        <f>IF($B8980 &lt;&gt; "", IF(C8980="Oui",IF(H8980=1,IF(E8980=0,Résultat!G$8,IF(J8980="No",Résultat!$G$8,Résultat!$G$7)),IF(H8980=2,IF(E8980=0,Résultat!G$9,IF(J8980="No",Résultat!$G$9,Résultat!$G$7)),Résultat!$G$7)),IF(C8980 = "Totale", IF(H8980=1,IF(E8980=0,Résultat!G$8,IF(J8980="No",Résultat!$G$9,Résultat!$G$7)),IF(H8980=2,IF(E8980=0,Résultat!G$9,IF(J8980="No",Résultat!$G$9,Résultat!$G$7)),Résultat!$G$7)),Résultat!$G$7)), "")</f>
        <v/>
      </c>
    </row>
    <row r="8981" spans="1:11" ht="20.100000000000001" customHeight="1">
      <c r="A8981" s="26"/>
      <c r="B8981" s="27"/>
      <c r="C8981" s="11" t="str">
        <f>IF($B8981 &lt;&gt; "",VLOOKUP(MID(B8981,3,5),'Recyclabilité Prod Matx'!C:F,2,FALSE), "")</f>
        <v/>
      </c>
      <c r="D8981" s="11" t="str">
        <f>IF($B8981 &lt;&gt; "",VLOOKUP(MID(B8981,3,5),'Recyclabilité Prod Matx'!C:F,3,FALSE),"")</f>
        <v/>
      </c>
      <c r="E8981" s="11" t="str">
        <f>IF($B8981 &lt;&gt; "",VLOOKUP(MID(B8981,3,5),'Recyclabilité Prod Matx'!C:F,4,FALSE), "")</f>
        <v/>
      </c>
      <c r="F8981" s="12" t="str">
        <f>IF($B8981 &lt;&gt; "", IF(C8981="Totale","",IF(D8981 = 0, "", VLOOKUP(D8981,'Cond Compo'!A:B,2,FALSE))),"")</f>
        <v/>
      </c>
      <c r="G8981" s="28"/>
      <c r="H8981" s="11" t="str">
        <f xml:space="preserve"> IF(C8981="Totale",2,IF($G8981 &lt;&gt; "", IF(D8981 = "E",MATCH(G8981, 'Cond Compo'!D$16:D$18, 0), MATCH(G8981, 'Cond Compo'!C$16:C$19, 0)), ""))</f>
        <v/>
      </c>
      <c r="I8981" s="12" t="str">
        <f>IF($E8981 &lt;&gt; "", IF(E8981 = 0, "", VLOOKUP(E8981,'Cond Perturbation'!A:B,2,FALSE)),"")</f>
        <v/>
      </c>
      <c r="J8981" s="28"/>
      <c r="K8981" s="29" t="str">
        <f>IF($B8981 &lt;&gt; "", IF(C8981="Oui",IF(H8981=1,IF(E8981=0,Résultat!G$8,IF(J8981="No",Résultat!$G$8,Résultat!$G$7)),IF(H8981=2,IF(E8981=0,Résultat!G$9,IF(J8981="No",Résultat!$G$9,Résultat!$G$7)),Résultat!$G$7)),IF(C8981 = "Totale", IF(H8981=1,IF(E8981=0,Résultat!G$8,IF(J8981="No",Résultat!$G$9,Résultat!$G$7)),IF(H8981=2,IF(E8981=0,Résultat!G$9,IF(J8981="No",Résultat!$G$9,Résultat!$G$7)),Résultat!$G$7)),Résultat!$G$7)), "")</f>
        <v/>
      </c>
    </row>
    <row r="8982" spans="1:11" ht="20.100000000000001" customHeight="1">
      <c r="A8982" s="26"/>
      <c r="B8982" s="27"/>
      <c r="C8982" s="11" t="str">
        <f>IF($B8982 &lt;&gt; "",VLOOKUP(MID(B8982,3,5),'Recyclabilité Prod Matx'!C:F,2,FALSE), "")</f>
        <v/>
      </c>
      <c r="D8982" s="11" t="str">
        <f>IF($B8982 &lt;&gt; "",VLOOKUP(MID(B8982,3,5),'Recyclabilité Prod Matx'!C:F,3,FALSE),"")</f>
        <v/>
      </c>
      <c r="E8982" s="11" t="str">
        <f>IF($B8982 &lt;&gt; "",VLOOKUP(MID(B8982,3,5),'Recyclabilité Prod Matx'!C:F,4,FALSE), "")</f>
        <v/>
      </c>
      <c r="F8982" s="12" t="str">
        <f>IF($B8982 &lt;&gt; "", IF(C8982="Totale","",IF(D8982 = 0, "", VLOOKUP(D8982,'Cond Compo'!A:B,2,FALSE))),"")</f>
        <v/>
      </c>
      <c r="G8982" s="28"/>
      <c r="H8982" s="11" t="str">
        <f xml:space="preserve"> IF(C8982="Totale",2,IF($G8982 &lt;&gt; "", IF(D8982 = "E",MATCH(G8982, 'Cond Compo'!D$16:D$18, 0), MATCH(G8982, 'Cond Compo'!C$16:C$19, 0)), ""))</f>
        <v/>
      </c>
      <c r="I8982" s="12" t="str">
        <f>IF($E8982 &lt;&gt; "", IF(E8982 = 0, "", VLOOKUP(E8982,'Cond Perturbation'!A:B,2,FALSE)),"")</f>
        <v/>
      </c>
      <c r="J8982" s="28"/>
      <c r="K8982" s="29" t="str">
        <f>IF($B8982 &lt;&gt; "", IF(C8982="Oui",IF(H8982=1,IF(E8982=0,Résultat!G$8,IF(J8982="No",Résultat!$G$8,Résultat!$G$7)),IF(H8982=2,IF(E8982=0,Résultat!G$9,IF(J8982="No",Résultat!$G$9,Résultat!$G$7)),Résultat!$G$7)),IF(C8982 = "Totale", IF(H8982=1,IF(E8982=0,Résultat!G$8,IF(J8982="No",Résultat!$G$9,Résultat!$G$7)),IF(H8982=2,IF(E8982=0,Résultat!G$9,IF(J8982="No",Résultat!$G$9,Résultat!$G$7)),Résultat!$G$7)),Résultat!$G$7)), "")</f>
        <v/>
      </c>
    </row>
    <row r="8983" spans="1:11" ht="20.100000000000001" customHeight="1">
      <c r="A8983" s="26"/>
      <c r="B8983" s="27"/>
      <c r="C8983" s="11" t="str">
        <f>IF($B8983 &lt;&gt; "",VLOOKUP(MID(B8983,3,5),'Recyclabilité Prod Matx'!C:F,2,FALSE), "")</f>
        <v/>
      </c>
      <c r="D8983" s="11" t="str">
        <f>IF($B8983 &lt;&gt; "",VLOOKUP(MID(B8983,3,5),'Recyclabilité Prod Matx'!C:F,3,FALSE),"")</f>
        <v/>
      </c>
      <c r="E8983" s="11" t="str">
        <f>IF($B8983 &lt;&gt; "",VLOOKUP(MID(B8983,3,5),'Recyclabilité Prod Matx'!C:F,4,FALSE), "")</f>
        <v/>
      </c>
      <c r="F8983" s="12" t="str">
        <f>IF($B8983 &lt;&gt; "", IF(C8983="Totale","",IF(D8983 = 0, "", VLOOKUP(D8983,'Cond Compo'!A:B,2,FALSE))),"")</f>
        <v/>
      </c>
      <c r="G8983" s="28"/>
      <c r="H8983" s="11" t="str">
        <f xml:space="preserve"> IF(C8983="Totale",2,IF($G8983 &lt;&gt; "", IF(D8983 = "E",MATCH(G8983, 'Cond Compo'!D$16:D$18, 0), MATCH(G8983, 'Cond Compo'!C$16:C$19, 0)), ""))</f>
        <v/>
      </c>
      <c r="I8983" s="12" t="str">
        <f>IF($E8983 &lt;&gt; "", IF(E8983 = 0, "", VLOOKUP(E8983,'Cond Perturbation'!A:B,2,FALSE)),"")</f>
        <v/>
      </c>
      <c r="J8983" s="28"/>
      <c r="K8983" s="29" t="str">
        <f>IF($B8983 &lt;&gt; "", IF(C8983="Oui",IF(H8983=1,IF(E8983=0,Résultat!G$8,IF(J8983="No",Résultat!$G$8,Résultat!$G$7)),IF(H8983=2,IF(E8983=0,Résultat!G$9,IF(J8983="No",Résultat!$G$9,Résultat!$G$7)),Résultat!$G$7)),IF(C8983 = "Totale", IF(H8983=1,IF(E8983=0,Résultat!G$8,IF(J8983="No",Résultat!$G$9,Résultat!$G$7)),IF(H8983=2,IF(E8983=0,Résultat!G$9,IF(J8983="No",Résultat!$G$9,Résultat!$G$7)),Résultat!$G$7)),Résultat!$G$7)), "")</f>
        <v/>
      </c>
    </row>
    <row r="8984" spans="1:11" ht="20.100000000000001" customHeight="1">
      <c r="A8984" s="26"/>
      <c r="B8984" s="27"/>
      <c r="C8984" s="11" t="str">
        <f>IF($B8984 &lt;&gt; "",VLOOKUP(MID(B8984,3,5),'Recyclabilité Prod Matx'!C:F,2,FALSE), "")</f>
        <v/>
      </c>
      <c r="D8984" s="11" t="str">
        <f>IF($B8984 &lt;&gt; "",VLOOKUP(MID(B8984,3,5),'Recyclabilité Prod Matx'!C:F,3,FALSE),"")</f>
        <v/>
      </c>
      <c r="E8984" s="11" t="str">
        <f>IF($B8984 &lt;&gt; "",VLOOKUP(MID(B8984,3,5),'Recyclabilité Prod Matx'!C:F,4,FALSE), "")</f>
        <v/>
      </c>
      <c r="F8984" s="12" t="str">
        <f>IF($B8984 &lt;&gt; "", IF(C8984="Totale","",IF(D8984 = 0, "", VLOOKUP(D8984,'Cond Compo'!A:B,2,FALSE))),"")</f>
        <v/>
      </c>
      <c r="G8984" s="28"/>
      <c r="H8984" s="11" t="str">
        <f xml:space="preserve"> IF(C8984="Totale",2,IF($G8984 &lt;&gt; "", IF(D8984 = "E",MATCH(G8984, 'Cond Compo'!D$16:D$18, 0), MATCH(G8984, 'Cond Compo'!C$16:C$19, 0)), ""))</f>
        <v/>
      </c>
      <c r="I8984" s="12" t="str">
        <f>IF($E8984 &lt;&gt; "", IF(E8984 = 0, "", VLOOKUP(E8984,'Cond Perturbation'!A:B,2,FALSE)),"")</f>
        <v/>
      </c>
      <c r="J8984" s="28"/>
      <c r="K8984" s="29" t="str">
        <f>IF($B8984 &lt;&gt; "", IF(C8984="Oui",IF(H8984=1,IF(E8984=0,Résultat!G$8,IF(J8984="No",Résultat!$G$8,Résultat!$G$7)),IF(H8984=2,IF(E8984=0,Résultat!G$9,IF(J8984="No",Résultat!$G$9,Résultat!$G$7)),Résultat!$G$7)),IF(C8984 = "Totale", IF(H8984=1,IF(E8984=0,Résultat!G$8,IF(J8984="No",Résultat!$G$9,Résultat!$G$7)),IF(H8984=2,IF(E8984=0,Résultat!G$9,IF(J8984="No",Résultat!$G$9,Résultat!$G$7)),Résultat!$G$7)),Résultat!$G$7)), "")</f>
        <v/>
      </c>
    </row>
    <row r="8985" spans="1:11" ht="20.100000000000001" customHeight="1">
      <c r="A8985" s="26"/>
      <c r="B8985" s="27"/>
      <c r="C8985" s="11" t="str">
        <f>IF($B8985 &lt;&gt; "",VLOOKUP(MID(B8985,3,5),'Recyclabilité Prod Matx'!C:F,2,FALSE), "")</f>
        <v/>
      </c>
      <c r="D8985" s="11" t="str">
        <f>IF($B8985 &lt;&gt; "",VLOOKUP(MID(B8985,3,5),'Recyclabilité Prod Matx'!C:F,3,FALSE),"")</f>
        <v/>
      </c>
      <c r="E8985" s="11" t="str">
        <f>IF($B8985 &lt;&gt; "",VLOOKUP(MID(B8985,3,5),'Recyclabilité Prod Matx'!C:F,4,FALSE), "")</f>
        <v/>
      </c>
      <c r="F8985" s="12" t="str">
        <f>IF($B8985 &lt;&gt; "", IF(C8985="Totale","",IF(D8985 = 0, "", VLOOKUP(D8985,'Cond Compo'!A:B,2,FALSE))),"")</f>
        <v/>
      </c>
      <c r="G8985" s="28"/>
      <c r="H8985" s="11" t="str">
        <f xml:space="preserve"> IF(C8985="Totale",2,IF($G8985 &lt;&gt; "", IF(D8985 = "E",MATCH(G8985, 'Cond Compo'!D$16:D$18, 0), MATCH(G8985, 'Cond Compo'!C$16:C$19, 0)), ""))</f>
        <v/>
      </c>
      <c r="I8985" s="12" t="str">
        <f>IF($E8985 &lt;&gt; "", IF(E8985 = 0, "", VLOOKUP(E8985,'Cond Perturbation'!A:B,2,FALSE)),"")</f>
        <v/>
      </c>
      <c r="J8985" s="28"/>
      <c r="K8985" s="29" t="str">
        <f>IF($B8985 &lt;&gt; "", IF(C8985="Oui",IF(H8985=1,IF(E8985=0,Résultat!G$8,IF(J8985="No",Résultat!$G$8,Résultat!$G$7)),IF(H8985=2,IF(E8985=0,Résultat!G$9,IF(J8985="No",Résultat!$G$9,Résultat!$G$7)),Résultat!$G$7)),IF(C8985 = "Totale", IF(H8985=1,IF(E8985=0,Résultat!G$8,IF(J8985="No",Résultat!$G$9,Résultat!$G$7)),IF(H8985=2,IF(E8985=0,Résultat!G$9,IF(J8985="No",Résultat!$G$9,Résultat!$G$7)),Résultat!$G$7)),Résultat!$G$7)), "")</f>
        <v/>
      </c>
    </row>
    <row r="8986" spans="1:11" ht="20.100000000000001" customHeight="1">
      <c r="A8986" s="26"/>
      <c r="B8986" s="27"/>
      <c r="C8986" s="11" t="str">
        <f>IF($B8986 &lt;&gt; "",VLOOKUP(MID(B8986,3,5),'Recyclabilité Prod Matx'!C:F,2,FALSE), "")</f>
        <v/>
      </c>
      <c r="D8986" s="11" t="str">
        <f>IF($B8986 &lt;&gt; "",VLOOKUP(MID(B8986,3,5),'Recyclabilité Prod Matx'!C:F,3,FALSE),"")</f>
        <v/>
      </c>
      <c r="E8986" s="11" t="str">
        <f>IF($B8986 &lt;&gt; "",VLOOKUP(MID(B8986,3,5),'Recyclabilité Prod Matx'!C:F,4,FALSE), "")</f>
        <v/>
      </c>
      <c r="F8986" s="12" t="str">
        <f>IF($B8986 &lt;&gt; "", IF(C8986="Totale","",IF(D8986 = 0, "", VLOOKUP(D8986,'Cond Compo'!A:B,2,FALSE))),"")</f>
        <v/>
      </c>
      <c r="G8986" s="28"/>
      <c r="H8986" s="11" t="str">
        <f xml:space="preserve"> IF(C8986="Totale",2,IF($G8986 &lt;&gt; "", IF(D8986 = "E",MATCH(G8986, 'Cond Compo'!D$16:D$18, 0), MATCH(G8986, 'Cond Compo'!C$16:C$19, 0)), ""))</f>
        <v/>
      </c>
      <c r="I8986" s="12" t="str">
        <f>IF($E8986 &lt;&gt; "", IF(E8986 = 0, "", VLOOKUP(E8986,'Cond Perturbation'!A:B,2,FALSE)),"")</f>
        <v/>
      </c>
      <c r="J8986" s="28"/>
      <c r="K8986" s="29" t="str">
        <f>IF($B8986 &lt;&gt; "", IF(C8986="Oui",IF(H8986=1,IF(E8986=0,Résultat!G$8,IF(J8986="No",Résultat!$G$8,Résultat!$G$7)),IF(H8986=2,IF(E8986=0,Résultat!G$9,IF(J8986="No",Résultat!$G$9,Résultat!$G$7)),Résultat!$G$7)),IF(C8986 = "Totale", IF(H8986=1,IF(E8986=0,Résultat!G$8,IF(J8986="No",Résultat!$G$9,Résultat!$G$7)),IF(H8986=2,IF(E8986=0,Résultat!G$9,IF(J8986="No",Résultat!$G$9,Résultat!$G$7)),Résultat!$G$7)),Résultat!$G$7)), "")</f>
        <v/>
      </c>
    </row>
    <row r="8987" spans="1:11" ht="20.100000000000001" customHeight="1">
      <c r="A8987" s="26"/>
      <c r="B8987" s="27"/>
      <c r="C8987" s="11" t="str">
        <f>IF($B8987 &lt;&gt; "",VLOOKUP(MID(B8987,3,5),'Recyclabilité Prod Matx'!C:F,2,FALSE), "")</f>
        <v/>
      </c>
      <c r="D8987" s="11" t="str">
        <f>IF($B8987 &lt;&gt; "",VLOOKUP(MID(B8987,3,5),'Recyclabilité Prod Matx'!C:F,3,FALSE),"")</f>
        <v/>
      </c>
      <c r="E8987" s="11" t="str">
        <f>IF($B8987 &lt;&gt; "",VLOOKUP(MID(B8987,3,5),'Recyclabilité Prod Matx'!C:F,4,FALSE), "")</f>
        <v/>
      </c>
      <c r="F8987" s="12" t="str">
        <f>IF($B8987 &lt;&gt; "", IF(C8987="Totale","",IF(D8987 = 0, "", VLOOKUP(D8987,'Cond Compo'!A:B,2,FALSE))),"")</f>
        <v/>
      </c>
      <c r="G8987" s="28"/>
      <c r="H8987" s="11" t="str">
        <f xml:space="preserve"> IF(C8987="Totale",2,IF($G8987 &lt;&gt; "", IF(D8987 = "E",MATCH(G8987, 'Cond Compo'!D$16:D$18, 0), MATCH(G8987, 'Cond Compo'!C$16:C$19, 0)), ""))</f>
        <v/>
      </c>
      <c r="I8987" s="12" t="str">
        <f>IF($E8987 &lt;&gt; "", IF(E8987 = 0, "", VLOOKUP(E8987,'Cond Perturbation'!A:B,2,FALSE)),"")</f>
        <v/>
      </c>
      <c r="J8987" s="28"/>
      <c r="K8987" s="29" t="str">
        <f>IF($B8987 &lt;&gt; "", IF(C8987="Oui",IF(H8987=1,IF(E8987=0,Résultat!G$8,IF(J8987="No",Résultat!$G$8,Résultat!$G$7)),IF(H8987=2,IF(E8987=0,Résultat!G$9,IF(J8987="No",Résultat!$G$9,Résultat!$G$7)),Résultat!$G$7)),IF(C8987 = "Totale", IF(H8987=1,IF(E8987=0,Résultat!G$8,IF(J8987="No",Résultat!$G$9,Résultat!$G$7)),IF(H8987=2,IF(E8987=0,Résultat!G$9,IF(J8987="No",Résultat!$G$9,Résultat!$G$7)),Résultat!$G$7)),Résultat!$G$7)), "")</f>
        <v/>
      </c>
    </row>
    <row r="8988" spans="1:11" ht="20.100000000000001" customHeight="1">
      <c r="A8988" s="26"/>
      <c r="B8988" s="27"/>
      <c r="C8988" s="11" t="str">
        <f>IF($B8988 &lt;&gt; "",VLOOKUP(MID(B8988,3,5),'Recyclabilité Prod Matx'!C:F,2,FALSE), "")</f>
        <v/>
      </c>
      <c r="D8988" s="11" t="str">
        <f>IF($B8988 &lt;&gt; "",VLOOKUP(MID(B8988,3,5),'Recyclabilité Prod Matx'!C:F,3,FALSE),"")</f>
        <v/>
      </c>
      <c r="E8988" s="11" t="str">
        <f>IF($B8988 &lt;&gt; "",VLOOKUP(MID(B8988,3,5),'Recyclabilité Prod Matx'!C:F,4,FALSE), "")</f>
        <v/>
      </c>
      <c r="F8988" s="12" t="str">
        <f>IF($B8988 &lt;&gt; "", IF(C8988="Totale","",IF(D8988 = 0, "", VLOOKUP(D8988,'Cond Compo'!A:B,2,FALSE))),"")</f>
        <v/>
      </c>
      <c r="G8988" s="28"/>
      <c r="H8988" s="11" t="str">
        <f xml:space="preserve"> IF(C8988="Totale",2,IF($G8988 &lt;&gt; "", IF(D8988 = "E",MATCH(G8988, 'Cond Compo'!D$16:D$18, 0), MATCH(G8988, 'Cond Compo'!C$16:C$19, 0)), ""))</f>
        <v/>
      </c>
      <c r="I8988" s="12" t="str">
        <f>IF($E8988 &lt;&gt; "", IF(E8988 = 0, "", VLOOKUP(E8988,'Cond Perturbation'!A:B,2,FALSE)),"")</f>
        <v/>
      </c>
      <c r="J8988" s="28"/>
      <c r="K8988" s="29" t="str">
        <f>IF($B8988 &lt;&gt; "", IF(C8988="Oui",IF(H8988=1,IF(E8988=0,Résultat!G$8,IF(J8988="No",Résultat!$G$8,Résultat!$G$7)),IF(H8988=2,IF(E8988=0,Résultat!G$9,IF(J8988="No",Résultat!$G$9,Résultat!$G$7)),Résultat!$G$7)),IF(C8988 = "Totale", IF(H8988=1,IF(E8988=0,Résultat!G$8,IF(J8988="No",Résultat!$G$9,Résultat!$G$7)),IF(H8988=2,IF(E8988=0,Résultat!G$9,IF(J8988="No",Résultat!$G$9,Résultat!$G$7)),Résultat!$G$7)),Résultat!$G$7)), "")</f>
        <v/>
      </c>
    </row>
    <row r="8989" spans="1:11" ht="20.100000000000001" customHeight="1">
      <c r="A8989" s="26"/>
      <c r="B8989" s="27"/>
      <c r="C8989" s="11" t="str">
        <f>IF($B8989 &lt;&gt; "",VLOOKUP(MID(B8989,3,5),'Recyclabilité Prod Matx'!C:F,2,FALSE), "")</f>
        <v/>
      </c>
      <c r="D8989" s="11" t="str">
        <f>IF($B8989 &lt;&gt; "",VLOOKUP(MID(B8989,3,5),'Recyclabilité Prod Matx'!C:F,3,FALSE),"")</f>
        <v/>
      </c>
      <c r="E8989" s="11" t="str">
        <f>IF($B8989 &lt;&gt; "",VLOOKUP(MID(B8989,3,5),'Recyclabilité Prod Matx'!C:F,4,FALSE), "")</f>
        <v/>
      </c>
      <c r="F8989" s="12" t="str">
        <f>IF($B8989 &lt;&gt; "", IF(C8989="Totale","",IF(D8989 = 0, "", VLOOKUP(D8989,'Cond Compo'!A:B,2,FALSE))),"")</f>
        <v/>
      </c>
      <c r="G8989" s="28"/>
      <c r="H8989" s="11" t="str">
        <f xml:space="preserve"> IF(C8989="Totale",2,IF($G8989 &lt;&gt; "", IF(D8989 = "E",MATCH(G8989, 'Cond Compo'!D$16:D$18, 0), MATCH(G8989, 'Cond Compo'!C$16:C$19, 0)), ""))</f>
        <v/>
      </c>
      <c r="I8989" s="12" t="str">
        <f>IF($E8989 &lt;&gt; "", IF(E8989 = 0, "", VLOOKUP(E8989,'Cond Perturbation'!A:B,2,FALSE)),"")</f>
        <v/>
      </c>
      <c r="J8989" s="28"/>
      <c r="K8989" s="29" t="str">
        <f>IF($B8989 &lt;&gt; "", IF(C8989="Oui",IF(H8989=1,IF(E8989=0,Résultat!G$8,IF(J8989="No",Résultat!$G$8,Résultat!$G$7)),IF(H8989=2,IF(E8989=0,Résultat!G$9,IF(J8989="No",Résultat!$G$9,Résultat!$G$7)),Résultat!$G$7)),IF(C8989 = "Totale", IF(H8989=1,IF(E8989=0,Résultat!G$8,IF(J8989="No",Résultat!$G$9,Résultat!$G$7)),IF(H8989=2,IF(E8989=0,Résultat!G$9,IF(J8989="No",Résultat!$G$9,Résultat!$G$7)),Résultat!$G$7)),Résultat!$G$7)), "")</f>
        <v/>
      </c>
    </row>
    <row r="8990" spans="1:11" ht="20.100000000000001" customHeight="1">
      <c r="A8990" s="26"/>
      <c r="B8990" s="27"/>
      <c r="C8990" s="11" t="str">
        <f>IF($B8990 &lt;&gt; "",VLOOKUP(MID(B8990,3,5),'Recyclabilité Prod Matx'!C:F,2,FALSE), "")</f>
        <v/>
      </c>
      <c r="D8990" s="11" t="str">
        <f>IF($B8990 &lt;&gt; "",VLOOKUP(MID(B8990,3,5),'Recyclabilité Prod Matx'!C:F,3,FALSE),"")</f>
        <v/>
      </c>
      <c r="E8990" s="11" t="str">
        <f>IF($B8990 &lt;&gt; "",VLOOKUP(MID(B8990,3,5),'Recyclabilité Prod Matx'!C:F,4,FALSE), "")</f>
        <v/>
      </c>
      <c r="F8990" s="12" t="str">
        <f>IF($B8990 &lt;&gt; "", IF(C8990="Totale","",IF(D8990 = 0, "", VLOOKUP(D8990,'Cond Compo'!A:B,2,FALSE))),"")</f>
        <v/>
      </c>
      <c r="G8990" s="28"/>
      <c r="H8990" s="11" t="str">
        <f xml:space="preserve"> IF(C8990="Totale",2,IF($G8990 &lt;&gt; "", IF(D8990 = "E",MATCH(G8990, 'Cond Compo'!D$16:D$18, 0), MATCH(G8990, 'Cond Compo'!C$16:C$19, 0)), ""))</f>
        <v/>
      </c>
      <c r="I8990" s="12" t="str">
        <f>IF($E8990 &lt;&gt; "", IF(E8990 = 0, "", VLOOKUP(E8990,'Cond Perturbation'!A:B,2,FALSE)),"")</f>
        <v/>
      </c>
      <c r="J8990" s="28"/>
      <c r="K8990" s="29" t="str">
        <f>IF($B8990 &lt;&gt; "", IF(C8990="Oui",IF(H8990=1,IF(E8990=0,Résultat!G$8,IF(J8990="No",Résultat!$G$8,Résultat!$G$7)),IF(H8990=2,IF(E8990=0,Résultat!G$9,IF(J8990="No",Résultat!$G$9,Résultat!$G$7)),Résultat!$G$7)),IF(C8990 = "Totale", IF(H8990=1,IF(E8990=0,Résultat!G$8,IF(J8990="No",Résultat!$G$9,Résultat!$G$7)),IF(H8990=2,IF(E8990=0,Résultat!G$9,IF(J8990="No",Résultat!$G$9,Résultat!$G$7)),Résultat!$G$7)),Résultat!$G$7)), "")</f>
        <v/>
      </c>
    </row>
    <row r="8991" spans="1:11" ht="20.100000000000001" customHeight="1">
      <c r="A8991" s="26"/>
      <c r="B8991" s="27"/>
      <c r="C8991" s="11" t="str">
        <f>IF($B8991 &lt;&gt; "",VLOOKUP(MID(B8991,3,5),'Recyclabilité Prod Matx'!C:F,2,FALSE), "")</f>
        <v/>
      </c>
      <c r="D8991" s="11" t="str">
        <f>IF($B8991 &lt;&gt; "",VLOOKUP(MID(B8991,3,5),'Recyclabilité Prod Matx'!C:F,3,FALSE),"")</f>
        <v/>
      </c>
      <c r="E8991" s="11" t="str">
        <f>IF($B8991 &lt;&gt; "",VLOOKUP(MID(B8991,3,5),'Recyclabilité Prod Matx'!C:F,4,FALSE), "")</f>
        <v/>
      </c>
      <c r="F8991" s="12" t="str">
        <f>IF($B8991 &lt;&gt; "", IF(C8991="Totale","",IF(D8991 = 0, "", VLOOKUP(D8991,'Cond Compo'!A:B,2,FALSE))),"")</f>
        <v/>
      </c>
      <c r="G8991" s="28"/>
      <c r="H8991" s="11" t="str">
        <f xml:space="preserve"> IF(C8991="Totale",2,IF($G8991 &lt;&gt; "", IF(D8991 = "E",MATCH(G8991, 'Cond Compo'!D$16:D$18, 0), MATCH(G8991, 'Cond Compo'!C$16:C$19, 0)), ""))</f>
        <v/>
      </c>
      <c r="I8991" s="12" t="str">
        <f>IF($E8991 &lt;&gt; "", IF(E8991 = 0, "", VLOOKUP(E8991,'Cond Perturbation'!A:B,2,FALSE)),"")</f>
        <v/>
      </c>
      <c r="J8991" s="28"/>
      <c r="K8991" s="29" t="str">
        <f>IF($B8991 &lt;&gt; "", IF(C8991="Oui",IF(H8991=1,IF(E8991=0,Résultat!G$8,IF(J8991="No",Résultat!$G$8,Résultat!$G$7)),IF(H8991=2,IF(E8991=0,Résultat!G$9,IF(J8991="No",Résultat!$G$9,Résultat!$G$7)),Résultat!$G$7)),IF(C8991 = "Totale", IF(H8991=1,IF(E8991=0,Résultat!G$8,IF(J8991="No",Résultat!$G$9,Résultat!$G$7)),IF(H8991=2,IF(E8991=0,Résultat!G$9,IF(J8991="No",Résultat!$G$9,Résultat!$G$7)),Résultat!$G$7)),Résultat!$G$7)), "")</f>
        <v/>
      </c>
    </row>
    <row r="8992" spans="1:11" ht="20.100000000000001" customHeight="1">
      <c r="A8992" s="26"/>
      <c r="B8992" s="27"/>
      <c r="C8992" s="11" t="str">
        <f>IF($B8992 &lt;&gt; "",VLOOKUP(MID(B8992,3,5),'Recyclabilité Prod Matx'!C:F,2,FALSE), "")</f>
        <v/>
      </c>
      <c r="D8992" s="11" t="str">
        <f>IF($B8992 &lt;&gt; "",VLOOKUP(MID(B8992,3,5),'Recyclabilité Prod Matx'!C:F,3,FALSE),"")</f>
        <v/>
      </c>
      <c r="E8992" s="11" t="str">
        <f>IF($B8992 &lt;&gt; "",VLOOKUP(MID(B8992,3,5),'Recyclabilité Prod Matx'!C:F,4,FALSE), "")</f>
        <v/>
      </c>
      <c r="F8992" s="12" t="str">
        <f>IF($B8992 &lt;&gt; "", IF(C8992="Totale","",IF(D8992 = 0, "", VLOOKUP(D8992,'Cond Compo'!A:B,2,FALSE))),"")</f>
        <v/>
      </c>
      <c r="G8992" s="28"/>
      <c r="H8992" s="11" t="str">
        <f xml:space="preserve"> IF(C8992="Totale",2,IF($G8992 &lt;&gt; "", IF(D8992 = "E",MATCH(G8992, 'Cond Compo'!D$16:D$18, 0), MATCH(G8992, 'Cond Compo'!C$16:C$19, 0)), ""))</f>
        <v/>
      </c>
      <c r="I8992" s="12" t="str">
        <f>IF($E8992 &lt;&gt; "", IF(E8992 = 0, "", VLOOKUP(E8992,'Cond Perturbation'!A:B,2,FALSE)),"")</f>
        <v/>
      </c>
      <c r="J8992" s="28"/>
      <c r="K8992" s="29" t="str">
        <f>IF($B8992 &lt;&gt; "", IF(C8992="Oui",IF(H8992=1,IF(E8992=0,Résultat!G$8,IF(J8992="No",Résultat!$G$8,Résultat!$G$7)),IF(H8992=2,IF(E8992=0,Résultat!G$9,IF(J8992="No",Résultat!$G$9,Résultat!$G$7)),Résultat!$G$7)),IF(C8992 = "Totale", IF(H8992=1,IF(E8992=0,Résultat!G$8,IF(J8992="No",Résultat!$G$9,Résultat!$G$7)),IF(H8992=2,IF(E8992=0,Résultat!G$9,IF(J8992="No",Résultat!$G$9,Résultat!$G$7)),Résultat!$G$7)),Résultat!$G$7)), "")</f>
        <v/>
      </c>
    </row>
    <row r="8993" spans="1:11" ht="20.100000000000001" customHeight="1">
      <c r="A8993" s="26"/>
      <c r="B8993" s="27"/>
      <c r="C8993" s="11" t="str">
        <f>IF($B8993 &lt;&gt; "",VLOOKUP(MID(B8993,3,5),'Recyclabilité Prod Matx'!C:F,2,FALSE), "")</f>
        <v/>
      </c>
      <c r="D8993" s="11" t="str">
        <f>IF($B8993 &lt;&gt; "",VLOOKUP(MID(B8993,3,5),'Recyclabilité Prod Matx'!C:F,3,FALSE),"")</f>
        <v/>
      </c>
      <c r="E8993" s="11" t="str">
        <f>IF($B8993 &lt;&gt; "",VLOOKUP(MID(B8993,3,5),'Recyclabilité Prod Matx'!C:F,4,FALSE), "")</f>
        <v/>
      </c>
      <c r="F8993" s="12" t="str">
        <f>IF($B8993 &lt;&gt; "", IF(C8993="Totale","",IF(D8993 = 0, "", VLOOKUP(D8993,'Cond Compo'!A:B,2,FALSE))),"")</f>
        <v/>
      </c>
      <c r="G8993" s="28"/>
      <c r="H8993" s="11" t="str">
        <f xml:space="preserve"> IF(C8993="Totale",2,IF($G8993 &lt;&gt; "", IF(D8993 = "E",MATCH(G8993, 'Cond Compo'!D$16:D$18, 0), MATCH(G8993, 'Cond Compo'!C$16:C$19, 0)), ""))</f>
        <v/>
      </c>
      <c r="I8993" s="12" t="str">
        <f>IF($E8993 &lt;&gt; "", IF(E8993 = 0, "", VLOOKUP(E8993,'Cond Perturbation'!A:B,2,FALSE)),"")</f>
        <v/>
      </c>
      <c r="J8993" s="28"/>
      <c r="K8993" s="29" t="str">
        <f>IF($B8993 &lt;&gt; "", IF(C8993="Oui",IF(H8993=1,IF(E8993=0,Résultat!G$8,IF(J8993="No",Résultat!$G$8,Résultat!$G$7)),IF(H8993=2,IF(E8993=0,Résultat!G$9,IF(J8993="No",Résultat!$G$9,Résultat!$G$7)),Résultat!$G$7)),IF(C8993 = "Totale", IF(H8993=1,IF(E8993=0,Résultat!G$8,IF(J8993="No",Résultat!$G$9,Résultat!$G$7)),IF(H8993=2,IF(E8993=0,Résultat!G$9,IF(J8993="No",Résultat!$G$9,Résultat!$G$7)),Résultat!$G$7)),Résultat!$G$7)), "")</f>
        <v/>
      </c>
    </row>
    <row r="8994" spans="1:11" ht="20.100000000000001" customHeight="1">
      <c r="A8994" s="26"/>
      <c r="B8994" s="27"/>
      <c r="C8994" s="11" t="str">
        <f>IF($B8994 &lt;&gt; "",VLOOKUP(MID(B8994,3,5),'Recyclabilité Prod Matx'!C:F,2,FALSE), "")</f>
        <v/>
      </c>
      <c r="D8994" s="11" t="str">
        <f>IF($B8994 &lt;&gt; "",VLOOKUP(MID(B8994,3,5),'Recyclabilité Prod Matx'!C:F,3,FALSE),"")</f>
        <v/>
      </c>
      <c r="E8994" s="11" t="str">
        <f>IF($B8994 &lt;&gt; "",VLOOKUP(MID(B8994,3,5),'Recyclabilité Prod Matx'!C:F,4,FALSE), "")</f>
        <v/>
      </c>
      <c r="F8994" s="12" t="str">
        <f>IF($B8994 &lt;&gt; "", IF(C8994="Totale","",IF(D8994 = 0, "", VLOOKUP(D8994,'Cond Compo'!A:B,2,FALSE))),"")</f>
        <v/>
      </c>
      <c r="G8994" s="28"/>
      <c r="H8994" s="11" t="str">
        <f xml:space="preserve"> IF(C8994="Totale",2,IF($G8994 &lt;&gt; "", IF(D8994 = "E",MATCH(G8994, 'Cond Compo'!D$16:D$18, 0), MATCH(G8994, 'Cond Compo'!C$16:C$19, 0)), ""))</f>
        <v/>
      </c>
      <c r="I8994" s="12" t="str">
        <f>IF($E8994 &lt;&gt; "", IF(E8994 = 0, "", VLOOKUP(E8994,'Cond Perturbation'!A:B,2,FALSE)),"")</f>
        <v/>
      </c>
      <c r="J8994" s="28"/>
      <c r="K8994" s="29" t="str">
        <f>IF($B8994 &lt;&gt; "", IF(C8994="Oui",IF(H8994=1,IF(E8994=0,Résultat!G$8,IF(J8994="No",Résultat!$G$8,Résultat!$G$7)),IF(H8994=2,IF(E8994=0,Résultat!G$9,IF(J8994="No",Résultat!$G$9,Résultat!$G$7)),Résultat!$G$7)),IF(C8994 = "Totale", IF(H8994=1,IF(E8994=0,Résultat!G$8,IF(J8994="No",Résultat!$G$9,Résultat!$G$7)),IF(H8994=2,IF(E8994=0,Résultat!G$9,IF(J8994="No",Résultat!$G$9,Résultat!$G$7)),Résultat!$G$7)),Résultat!$G$7)), "")</f>
        <v/>
      </c>
    </row>
    <row r="8995" spans="1:11" ht="20.100000000000001" customHeight="1">
      <c r="A8995" s="26"/>
      <c r="B8995" s="27"/>
      <c r="C8995" s="11" t="str">
        <f>IF($B8995 &lt;&gt; "",VLOOKUP(MID(B8995,3,5),'Recyclabilité Prod Matx'!C:F,2,FALSE), "")</f>
        <v/>
      </c>
      <c r="D8995" s="11" t="str">
        <f>IF($B8995 &lt;&gt; "",VLOOKUP(MID(B8995,3,5),'Recyclabilité Prod Matx'!C:F,3,FALSE),"")</f>
        <v/>
      </c>
      <c r="E8995" s="11" t="str">
        <f>IF($B8995 &lt;&gt; "",VLOOKUP(MID(B8995,3,5),'Recyclabilité Prod Matx'!C:F,4,FALSE), "")</f>
        <v/>
      </c>
      <c r="F8995" s="12" t="str">
        <f>IF($B8995 &lt;&gt; "", IF(C8995="Totale","",IF(D8995 = 0, "", VLOOKUP(D8995,'Cond Compo'!A:B,2,FALSE))),"")</f>
        <v/>
      </c>
      <c r="G8995" s="28"/>
      <c r="H8995" s="11" t="str">
        <f xml:space="preserve"> IF(C8995="Totale",2,IF($G8995 &lt;&gt; "", IF(D8995 = "E",MATCH(G8995, 'Cond Compo'!D$16:D$18, 0), MATCH(G8995, 'Cond Compo'!C$16:C$19, 0)), ""))</f>
        <v/>
      </c>
      <c r="I8995" s="12" t="str">
        <f>IF($E8995 &lt;&gt; "", IF(E8995 = 0, "", VLOOKUP(E8995,'Cond Perturbation'!A:B,2,FALSE)),"")</f>
        <v/>
      </c>
      <c r="J8995" s="28"/>
      <c r="K8995" s="29" t="str">
        <f>IF($B8995 &lt;&gt; "", IF(C8995="Oui",IF(H8995=1,IF(E8995=0,Résultat!G$8,IF(J8995="No",Résultat!$G$8,Résultat!$G$7)),IF(H8995=2,IF(E8995=0,Résultat!G$9,IF(J8995="No",Résultat!$G$9,Résultat!$G$7)),Résultat!$G$7)),IF(C8995 = "Totale", IF(H8995=1,IF(E8995=0,Résultat!G$8,IF(J8995="No",Résultat!$G$9,Résultat!$G$7)),IF(H8995=2,IF(E8995=0,Résultat!G$9,IF(J8995="No",Résultat!$G$9,Résultat!$G$7)),Résultat!$G$7)),Résultat!$G$7)), "")</f>
        <v/>
      </c>
    </row>
    <row r="8996" spans="1:11" ht="20.100000000000001" customHeight="1">
      <c r="A8996" s="26"/>
      <c r="B8996" s="27"/>
      <c r="C8996" s="11" t="str">
        <f>IF($B8996 &lt;&gt; "",VLOOKUP(MID(B8996,3,5),'Recyclabilité Prod Matx'!C:F,2,FALSE), "")</f>
        <v/>
      </c>
      <c r="D8996" s="11" t="str">
        <f>IF($B8996 &lt;&gt; "",VLOOKUP(MID(B8996,3,5),'Recyclabilité Prod Matx'!C:F,3,FALSE),"")</f>
        <v/>
      </c>
      <c r="E8996" s="11" t="str">
        <f>IF($B8996 &lt;&gt; "",VLOOKUP(MID(B8996,3,5),'Recyclabilité Prod Matx'!C:F,4,FALSE), "")</f>
        <v/>
      </c>
      <c r="F8996" s="12" t="str">
        <f>IF($B8996 &lt;&gt; "", IF(C8996="Totale","",IF(D8996 = 0, "", VLOOKUP(D8996,'Cond Compo'!A:B,2,FALSE))),"")</f>
        <v/>
      </c>
      <c r="G8996" s="28"/>
      <c r="H8996" s="11" t="str">
        <f xml:space="preserve"> IF(C8996="Totale",2,IF($G8996 &lt;&gt; "", IF(D8996 = "E",MATCH(G8996, 'Cond Compo'!D$16:D$18, 0), MATCH(G8996, 'Cond Compo'!C$16:C$19, 0)), ""))</f>
        <v/>
      </c>
      <c r="I8996" s="12" t="str">
        <f>IF($E8996 &lt;&gt; "", IF(E8996 = 0, "", VLOOKUP(E8996,'Cond Perturbation'!A:B,2,FALSE)),"")</f>
        <v/>
      </c>
      <c r="J8996" s="28"/>
      <c r="K8996" s="29" t="str">
        <f>IF($B8996 &lt;&gt; "", IF(C8996="Oui",IF(H8996=1,IF(E8996=0,Résultat!G$8,IF(J8996="No",Résultat!$G$8,Résultat!$G$7)),IF(H8996=2,IF(E8996=0,Résultat!G$9,IF(J8996="No",Résultat!$G$9,Résultat!$G$7)),Résultat!$G$7)),IF(C8996 = "Totale", IF(H8996=1,IF(E8996=0,Résultat!G$8,IF(J8996="No",Résultat!$G$9,Résultat!$G$7)),IF(H8996=2,IF(E8996=0,Résultat!G$9,IF(J8996="No",Résultat!$G$9,Résultat!$G$7)),Résultat!$G$7)),Résultat!$G$7)), "")</f>
        <v/>
      </c>
    </row>
    <row r="8997" spans="1:11" ht="20.100000000000001" customHeight="1">
      <c r="A8997" s="26"/>
      <c r="B8997" s="27"/>
      <c r="C8997" s="11" t="str">
        <f>IF($B8997 &lt;&gt; "",VLOOKUP(MID(B8997,3,5),'Recyclabilité Prod Matx'!C:F,2,FALSE), "")</f>
        <v/>
      </c>
      <c r="D8997" s="11" t="str">
        <f>IF($B8997 &lt;&gt; "",VLOOKUP(MID(B8997,3,5),'Recyclabilité Prod Matx'!C:F,3,FALSE),"")</f>
        <v/>
      </c>
      <c r="E8997" s="11" t="str">
        <f>IF($B8997 &lt;&gt; "",VLOOKUP(MID(B8997,3,5),'Recyclabilité Prod Matx'!C:F,4,FALSE), "")</f>
        <v/>
      </c>
      <c r="F8997" s="12" t="str">
        <f>IF($B8997 &lt;&gt; "", IF(C8997="Totale","",IF(D8997 = 0, "", VLOOKUP(D8997,'Cond Compo'!A:B,2,FALSE))),"")</f>
        <v/>
      </c>
      <c r="G8997" s="28"/>
      <c r="H8997" s="11" t="str">
        <f xml:space="preserve"> IF(C8997="Totale",2,IF($G8997 &lt;&gt; "", IF(D8997 = "E",MATCH(G8997, 'Cond Compo'!D$16:D$18, 0), MATCH(G8997, 'Cond Compo'!C$16:C$19, 0)), ""))</f>
        <v/>
      </c>
      <c r="I8997" s="12" t="str">
        <f>IF($E8997 &lt;&gt; "", IF(E8997 = 0, "", VLOOKUP(E8997,'Cond Perturbation'!A:B,2,FALSE)),"")</f>
        <v/>
      </c>
      <c r="J8997" s="28"/>
      <c r="K8997" s="29" t="str">
        <f>IF($B8997 &lt;&gt; "", IF(C8997="Oui",IF(H8997=1,IF(E8997=0,Résultat!G$8,IF(J8997="No",Résultat!$G$8,Résultat!$G$7)),IF(H8997=2,IF(E8997=0,Résultat!G$9,IF(J8997="No",Résultat!$G$9,Résultat!$G$7)),Résultat!$G$7)),IF(C8997 = "Totale", IF(H8997=1,IF(E8997=0,Résultat!G$8,IF(J8997="No",Résultat!$G$9,Résultat!$G$7)),IF(H8997=2,IF(E8997=0,Résultat!G$9,IF(J8997="No",Résultat!$G$9,Résultat!$G$7)),Résultat!$G$7)),Résultat!$G$7)), "")</f>
        <v/>
      </c>
    </row>
    <row r="8998" spans="1:11" ht="20.100000000000001" customHeight="1">
      <c r="A8998" s="26"/>
      <c r="B8998" s="27"/>
      <c r="C8998" s="11" t="str">
        <f>IF($B8998 &lt;&gt; "",VLOOKUP(MID(B8998,3,5),'Recyclabilité Prod Matx'!C:F,2,FALSE), "")</f>
        <v/>
      </c>
      <c r="D8998" s="11" t="str">
        <f>IF($B8998 &lt;&gt; "",VLOOKUP(MID(B8998,3,5),'Recyclabilité Prod Matx'!C:F,3,FALSE),"")</f>
        <v/>
      </c>
      <c r="E8998" s="11" t="str">
        <f>IF($B8998 &lt;&gt; "",VLOOKUP(MID(B8998,3,5),'Recyclabilité Prod Matx'!C:F,4,FALSE), "")</f>
        <v/>
      </c>
      <c r="F8998" s="12" t="str">
        <f>IF($B8998 &lt;&gt; "", IF(C8998="Totale","",IF(D8998 = 0, "", VLOOKUP(D8998,'Cond Compo'!A:B,2,FALSE))),"")</f>
        <v/>
      </c>
      <c r="G8998" s="28"/>
      <c r="H8998" s="11" t="str">
        <f xml:space="preserve"> IF(C8998="Totale",2,IF($G8998 &lt;&gt; "", IF(D8998 = "E",MATCH(G8998, 'Cond Compo'!D$16:D$18, 0), MATCH(G8998, 'Cond Compo'!C$16:C$19, 0)), ""))</f>
        <v/>
      </c>
      <c r="I8998" s="12" t="str">
        <f>IF($E8998 &lt;&gt; "", IF(E8998 = 0, "", VLOOKUP(E8998,'Cond Perturbation'!A:B,2,FALSE)),"")</f>
        <v/>
      </c>
      <c r="J8998" s="28"/>
      <c r="K8998" s="29" t="str">
        <f>IF($B8998 &lt;&gt; "", IF(C8998="Oui",IF(H8998=1,IF(E8998=0,Résultat!G$8,IF(J8998="No",Résultat!$G$8,Résultat!$G$7)),IF(H8998=2,IF(E8998=0,Résultat!G$9,IF(J8998="No",Résultat!$G$9,Résultat!$G$7)),Résultat!$G$7)),IF(C8998 = "Totale", IF(H8998=1,IF(E8998=0,Résultat!G$8,IF(J8998="No",Résultat!$G$9,Résultat!$G$7)),IF(H8998=2,IF(E8998=0,Résultat!G$9,IF(J8998="No",Résultat!$G$9,Résultat!$G$7)),Résultat!$G$7)),Résultat!$G$7)), "")</f>
        <v/>
      </c>
    </row>
    <row r="8999" spans="1:11" ht="20.100000000000001" customHeight="1">
      <c r="A8999" s="26"/>
      <c r="B8999" s="27"/>
      <c r="C8999" s="11" t="str">
        <f>IF($B8999 &lt;&gt; "",VLOOKUP(MID(B8999,3,5),'Recyclabilité Prod Matx'!C:F,2,FALSE), "")</f>
        <v/>
      </c>
      <c r="D8999" s="11" t="str">
        <f>IF($B8999 &lt;&gt; "",VLOOKUP(MID(B8999,3,5),'Recyclabilité Prod Matx'!C:F,3,FALSE),"")</f>
        <v/>
      </c>
      <c r="E8999" s="11" t="str">
        <f>IF($B8999 &lt;&gt; "",VLOOKUP(MID(B8999,3,5),'Recyclabilité Prod Matx'!C:F,4,FALSE), "")</f>
        <v/>
      </c>
      <c r="F8999" s="12" t="str">
        <f>IF($B8999 &lt;&gt; "", IF(C8999="Totale","",IF(D8999 = 0, "", VLOOKUP(D8999,'Cond Compo'!A:B,2,FALSE))),"")</f>
        <v/>
      </c>
      <c r="G8999" s="28"/>
      <c r="H8999" s="11" t="str">
        <f xml:space="preserve"> IF(C8999="Totale",2,IF($G8999 &lt;&gt; "", IF(D8999 = "E",MATCH(G8999, 'Cond Compo'!D$16:D$18, 0), MATCH(G8999, 'Cond Compo'!C$16:C$19, 0)), ""))</f>
        <v/>
      </c>
      <c r="I8999" s="12" t="str">
        <f>IF($E8999 &lt;&gt; "", IF(E8999 = 0, "", VLOOKUP(E8999,'Cond Perturbation'!A:B,2,FALSE)),"")</f>
        <v/>
      </c>
      <c r="J8999" s="28"/>
      <c r="K8999" s="29" t="str">
        <f>IF($B8999 &lt;&gt; "", IF(C8999="Oui",IF(H8999=1,IF(E8999=0,Résultat!G$8,IF(J8999="No",Résultat!$G$8,Résultat!$G$7)),IF(H8999=2,IF(E8999=0,Résultat!G$9,IF(J8999="No",Résultat!$G$9,Résultat!$G$7)),Résultat!$G$7)),IF(C8999 = "Totale", IF(H8999=1,IF(E8999=0,Résultat!G$8,IF(J8999="No",Résultat!$G$9,Résultat!$G$7)),IF(H8999=2,IF(E8999=0,Résultat!G$9,IF(J8999="No",Résultat!$G$9,Résultat!$G$7)),Résultat!$G$7)),Résultat!$G$7)), "")</f>
        <v/>
      </c>
    </row>
    <row r="9000" spans="1:11" ht="20.100000000000001" customHeight="1">
      <c r="A9000" s="26"/>
      <c r="B9000" s="27"/>
      <c r="C9000" s="11" t="str">
        <f>IF($B9000 &lt;&gt; "",VLOOKUP(MID(B9000,3,5),'Recyclabilité Prod Matx'!C:F,2,FALSE), "")</f>
        <v/>
      </c>
      <c r="D9000" s="11" t="str">
        <f>IF($B9000 &lt;&gt; "",VLOOKUP(MID(B9000,3,5),'Recyclabilité Prod Matx'!C:F,3,FALSE),"")</f>
        <v/>
      </c>
      <c r="E9000" s="11" t="str">
        <f>IF($B9000 &lt;&gt; "",VLOOKUP(MID(B9000,3,5),'Recyclabilité Prod Matx'!C:F,4,FALSE), "")</f>
        <v/>
      </c>
      <c r="F9000" s="12" t="str">
        <f>IF($B9000 &lt;&gt; "", IF(C9000="Totale","",IF(D9000 = 0, "", VLOOKUP(D9000,'Cond Compo'!A:B,2,FALSE))),"")</f>
        <v/>
      </c>
      <c r="G9000" s="28"/>
      <c r="H9000" s="11" t="str">
        <f xml:space="preserve"> IF(C9000="Totale",2,IF($G9000 &lt;&gt; "", IF(D9000 = "E",MATCH(G9000, 'Cond Compo'!D$16:D$18, 0), MATCH(G9000, 'Cond Compo'!C$16:C$19, 0)), ""))</f>
        <v/>
      </c>
      <c r="I9000" s="12" t="str">
        <f>IF($E9000 &lt;&gt; "", IF(E9000 = 0, "", VLOOKUP(E9000,'Cond Perturbation'!A:B,2,FALSE)),"")</f>
        <v/>
      </c>
      <c r="J9000" s="28"/>
      <c r="K9000" s="29" t="str">
        <f>IF($B9000 &lt;&gt; "", IF(C9000="Oui",IF(H9000=1,IF(E9000=0,Résultat!G$8,IF(J9000="No",Résultat!$G$8,Résultat!$G$7)),IF(H9000=2,IF(E9000=0,Résultat!G$9,IF(J9000="No",Résultat!$G$9,Résultat!$G$7)),Résultat!$G$7)),IF(C9000 = "Totale", IF(H9000=1,IF(E9000=0,Résultat!G$8,IF(J9000="No",Résultat!$G$9,Résultat!$G$7)),IF(H9000=2,IF(E9000=0,Résultat!G$9,IF(J9000="No",Résultat!$G$9,Résultat!$G$7)),Résultat!$G$7)),Résultat!$G$7)), "")</f>
        <v/>
      </c>
    </row>
    <row r="9001" spans="1:11" ht="20.100000000000001" customHeight="1">
      <c r="A9001" s="26"/>
      <c r="B9001" s="27"/>
      <c r="C9001" s="11" t="str">
        <f>IF($B9001 &lt;&gt; "",VLOOKUP(MID(B9001,3,5),'Recyclabilité Prod Matx'!C:F,2,FALSE), "")</f>
        <v/>
      </c>
      <c r="D9001" s="11" t="str">
        <f>IF($B9001 &lt;&gt; "",VLOOKUP(MID(B9001,3,5),'Recyclabilité Prod Matx'!C:F,3,FALSE),"")</f>
        <v/>
      </c>
      <c r="E9001" s="11" t="str">
        <f>IF($B9001 &lt;&gt; "",VLOOKUP(MID(B9001,3,5),'Recyclabilité Prod Matx'!C:F,4,FALSE), "")</f>
        <v/>
      </c>
      <c r="F9001" s="12" t="str">
        <f>IF($B9001 &lt;&gt; "", IF(C9001="Totale","",IF(D9001 = 0, "", VLOOKUP(D9001,'Cond Compo'!A:B,2,FALSE))),"")</f>
        <v/>
      </c>
      <c r="G9001" s="28"/>
      <c r="H9001" s="11" t="str">
        <f xml:space="preserve"> IF(C9001="Totale",2,IF($G9001 &lt;&gt; "", IF(D9001 = "E",MATCH(G9001, 'Cond Compo'!D$16:D$18, 0), MATCH(G9001, 'Cond Compo'!C$16:C$19, 0)), ""))</f>
        <v/>
      </c>
      <c r="I9001" s="12" t="str">
        <f>IF($E9001 &lt;&gt; "", IF(E9001 = 0, "", VLOOKUP(E9001,'Cond Perturbation'!A:B,2,FALSE)),"")</f>
        <v/>
      </c>
      <c r="J9001" s="28"/>
      <c r="K9001" s="29" t="str">
        <f>IF($B9001 &lt;&gt; "", IF(C9001="Oui",IF(H9001=1,IF(E9001=0,Résultat!G$8,IF(J9001="No",Résultat!$G$8,Résultat!$G$7)),IF(H9001=2,IF(E9001=0,Résultat!G$9,IF(J9001="No",Résultat!$G$9,Résultat!$G$7)),Résultat!$G$7)),IF(C9001 = "Totale", IF(H9001=1,IF(E9001=0,Résultat!G$8,IF(J9001="No",Résultat!$G$9,Résultat!$G$7)),IF(H9001=2,IF(E9001=0,Résultat!G$9,IF(J9001="No",Résultat!$G$9,Résultat!$G$7)),Résultat!$G$7)),Résultat!$G$7)), "")</f>
        <v/>
      </c>
    </row>
    <row r="9002" spans="1:11" ht="20.100000000000001" customHeight="1">
      <c r="A9002" s="26"/>
      <c r="B9002" s="27"/>
      <c r="C9002" s="11" t="str">
        <f>IF($B9002 &lt;&gt; "",VLOOKUP(MID(B9002,3,5),'Recyclabilité Prod Matx'!C:F,2,FALSE), "")</f>
        <v/>
      </c>
      <c r="D9002" s="11" t="str">
        <f>IF($B9002 &lt;&gt; "",VLOOKUP(MID(B9002,3,5),'Recyclabilité Prod Matx'!C:F,3,FALSE),"")</f>
        <v/>
      </c>
      <c r="E9002" s="11" t="str">
        <f>IF($B9002 &lt;&gt; "",VLOOKUP(MID(B9002,3,5),'Recyclabilité Prod Matx'!C:F,4,FALSE), "")</f>
        <v/>
      </c>
      <c r="F9002" s="12" t="str">
        <f>IF($B9002 &lt;&gt; "", IF(C9002="Totale","",IF(D9002 = 0, "", VLOOKUP(D9002,'Cond Compo'!A:B,2,FALSE))),"")</f>
        <v/>
      </c>
      <c r="G9002" s="28"/>
      <c r="H9002" s="11" t="str">
        <f xml:space="preserve"> IF(C9002="Totale",2,IF($G9002 &lt;&gt; "", IF(D9002 = "E",MATCH(G9002, 'Cond Compo'!D$16:D$18, 0), MATCH(G9002, 'Cond Compo'!C$16:C$19, 0)), ""))</f>
        <v/>
      </c>
      <c r="I9002" s="12" t="str">
        <f>IF($E9002 &lt;&gt; "", IF(E9002 = 0, "", VLOOKUP(E9002,'Cond Perturbation'!A:B,2,FALSE)),"")</f>
        <v/>
      </c>
      <c r="J9002" s="28"/>
      <c r="K9002" s="29" t="str">
        <f>IF($B9002 &lt;&gt; "", IF(C9002="Oui",IF(H9002=1,IF(E9002=0,Résultat!G$8,IF(J9002="No",Résultat!$G$8,Résultat!$G$7)),IF(H9002=2,IF(E9002=0,Résultat!G$9,IF(J9002="No",Résultat!$G$9,Résultat!$G$7)),Résultat!$G$7)),IF(C9002 = "Totale", IF(H9002=1,IF(E9002=0,Résultat!G$8,IF(J9002="No",Résultat!$G$9,Résultat!$G$7)),IF(H9002=2,IF(E9002=0,Résultat!G$9,IF(J9002="No",Résultat!$G$9,Résultat!$G$7)),Résultat!$G$7)),Résultat!$G$7)), "")</f>
        <v/>
      </c>
    </row>
    <row r="9003" spans="1:11" ht="20.100000000000001" customHeight="1">
      <c r="A9003" s="26"/>
      <c r="B9003" s="27"/>
      <c r="C9003" s="11" t="str">
        <f>IF($B9003 &lt;&gt; "",VLOOKUP(MID(B9003,3,5),'Recyclabilité Prod Matx'!C:F,2,FALSE), "")</f>
        <v/>
      </c>
      <c r="D9003" s="11" t="str">
        <f>IF($B9003 &lt;&gt; "",VLOOKUP(MID(B9003,3,5),'Recyclabilité Prod Matx'!C:F,3,FALSE),"")</f>
        <v/>
      </c>
      <c r="E9003" s="11" t="str">
        <f>IF($B9003 &lt;&gt; "",VLOOKUP(MID(B9003,3,5),'Recyclabilité Prod Matx'!C:F,4,FALSE), "")</f>
        <v/>
      </c>
      <c r="F9003" s="12" t="str">
        <f>IF($B9003 &lt;&gt; "", IF(C9003="Totale","",IF(D9003 = 0, "", VLOOKUP(D9003,'Cond Compo'!A:B,2,FALSE))),"")</f>
        <v/>
      </c>
      <c r="G9003" s="28"/>
      <c r="H9003" s="11" t="str">
        <f xml:space="preserve"> IF(C9003="Totale",2,IF($G9003 &lt;&gt; "", IF(D9003 = "E",MATCH(G9003, 'Cond Compo'!D$16:D$18, 0), MATCH(G9003, 'Cond Compo'!C$16:C$19, 0)), ""))</f>
        <v/>
      </c>
      <c r="I9003" s="12" t="str">
        <f>IF($E9003 &lt;&gt; "", IF(E9003 = 0, "", VLOOKUP(E9003,'Cond Perturbation'!A:B,2,FALSE)),"")</f>
        <v/>
      </c>
      <c r="J9003" s="28"/>
      <c r="K9003" s="29" t="str">
        <f>IF($B9003 &lt;&gt; "", IF(C9003="Oui",IF(H9003=1,IF(E9003=0,Résultat!G$8,IF(J9003="No",Résultat!$G$8,Résultat!$G$7)),IF(H9003=2,IF(E9003=0,Résultat!G$9,IF(J9003="No",Résultat!$G$9,Résultat!$G$7)),Résultat!$G$7)),IF(C9003 = "Totale", IF(H9003=1,IF(E9003=0,Résultat!G$8,IF(J9003="No",Résultat!$G$9,Résultat!$G$7)),IF(H9003=2,IF(E9003=0,Résultat!G$9,IF(J9003="No",Résultat!$G$9,Résultat!$G$7)),Résultat!$G$7)),Résultat!$G$7)), "")</f>
        <v/>
      </c>
    </row>
    <row r="9004" spans="1:11" ht="20.100000000000001" customHeight="1">
      <c r="A9004" s="26"/>
      <c r="B9004" s="27"/>
      <c r="C9004" s="11" t="str">
        <f>IF($B9004 &lt;&gt; "",VLOOKUP(MID(B9004,3,5),'Recyclabilité Prod Matx'!C:F,2,FALSE), "")</f>
        <v/>
      </c>
      <c r="D9004" s="11" t="str">
        <f>IF($B9004 &lt;&gt; "",VLOOKUP(MID(B9004,3,5),'Recyclabilité Prod Matx'!C:F,3,FALSE),"")</f>
        <v/>
      </c>
      <c r="E9004" s="11" t="str">
        <f>IF($B9004 &lt;&gt; "",VLOOKUP(MID(B9004,3,5),'Recyclabilité Prod Matx'!C:F,4,FALSE), "")</f>
        <v/>
      </c>
      <c r="F9004" s="12" t="str">
        <f>IF($B9004 &lt;&gt; "", IF(C9004="Totale","",IF(D9004 = 0, "", VLOOKUP(D9004,'Cond Compo'!A:B,2,FALSE))),"")</f>
        <v/>
      </c>
      <c r="G9004" s="28"/>
      <c r="H9004" s="11" t="str">
        <f xml:space="preserve"> IF(C9004="Totale",2,IF($G9004 &lt;&gt; "", IF(D9004 = "E",MATCH(G9004, 'Cond Compo'!D$16:D$18, 0), MATCH(G9004, 'Cond Compo'!C$16:C$19, 0)), ""))</f>
        <v/>
      </c>
      <c r="I9004" s="12" t="str">
        <f>IF($E9004 &lt;&gt; "", IF(E9004 = 0, "", VLOOKUP(E9004,'Cond Perturbation'!A:B,2,FALSE)),"")</f>
        <v/>
      </c>
      <c r="J9004" s="28"/>
      <c r="K9004" s="29" t="str">
        <f>IF($B9004 &lt;&gt; "", IF(C9004="Oui",IF(H9004=1,IF(E9004=0,Résultat!G$8,IF(J9004="No",Résultat!$G$8,Résultat!$G$7)),IF(H9004=2,IF(E9004=0,Résultat!G$9,IF(J9004="No",Résultat!$G$9,Résultat!$G$7)),Résultat!$G$7)),IF(C9004 = "Totale", IF(H9004=1,IF(E9004=0,Résultat!G$8,IF(J9004="No",Résultat!$G$9,Résultat!$G$7)),IF(H9004=2,IF(E9004=0,Résultat!G$9,IF(J9004="No",Résultat!$G$9,Résultat!$G$7)),Résultat!$G$7)),Résultat!$G$7)), "")</f>
        <v/>
      </c>
    </row>
    <row r="9005" spans="1:11" ht="20.100000000000001" customHeight="1">
      <c r="A9005" s="26"/>
      <c r="B9005" s="27"/>
      <c r="C9005" s="11" t="str">
        <f>IF($B9005 &lt;&gt; "",VLOOKUP(MID(B9005,3,5),'Recyclabilité Prod Matx'!C:F,2,FALSE), "")</f>
        <v/>
      </c>
      <c r="D9005" s="11" t="str">
        <f>IF($B9005 &lt;&gt; "",VLOOKUP(MID(B9005,3,5),'Recyclabilité Prod Matx'!C:F,3,FALSE),"")</f>
        <v/>
      </c>
      <c r="E9005" s="11" t="str">
        <f>IF($B9005 &lt;&gt; "",VLOOKUP(MID(B9005,3,5),'Recyclabilité Prod Matx'!C:F,4,FALSE), "")</f>
        <v/>
      </c>
      <c r="F9005" s="12" t="str">
        <f>IF($B9005 &lt;&gt; "", IF(C9005="Totale","",IF(D9005 = 0, "", VLOOKUP(D9005,'Cond Compo'!A:B,2,FALSE))),"")</f>
        <v/>
      </c>
      <c r="G9005" s="28"/>
      <c r="H9005" s="11" t="str">
        <f xml:space="preserve"> IF(C9005="Totale",2,IF($G9005 &lt;&gt; "", IF(D9005 = "E",MATCH(G9005, 'Cond Compo'!D$16:D$18, 0), MATCH(G9005, 'Cond Compo'!C$16:C$19, 0)), ""))</f>
        <v/>
      </c>
      <c r="I9005" s="12" t="str">
        <f>IF($E9005 &lt;&gt; "", IF(E9005 = 0, "", VLOOKUP(E9005,'Cond Perturbation'!A:B,2,FALSE)),"")</f>
        <v/>
      </c>
      <c r="J9005" s="28"/>
      <c r="K9005" s="29" t="str">
        <f>IF($B9005 &lt;&gt; "", IF(C9005="Oui",IF(H9005=1,IF(E9005=0,Résultat!G$8,IF(J9005="No",Résultat!$G$8,Résultat!$G$7)),IF(H9005=2,IF(E9005=0,Résultat!G$9,IF(J9005="No",Résultat!$G$9,Résultat!$G$7)),Résultat!$G$7)),IF(C9005 = "Totale", IF(H9005=1,IF(E9005=0,Résultat!G$8,IF(J9005="No",Résultat!$G$9,Résultat!$G$7)),IF(H9005=2,IF(E9005=0,Résultat!G$9,IF(J9005="No",Résultat!$G$9,Résultat!$G$7)),Résultat!$G$7)),Résultat!$G$7)), "")</f>
        <v/>
      </c>
    </row>
    <row r="9006" spans="1:11" ht="20.100000000000001" customHeight="1">
      <c r="A9006" s="26"/>
      <c r="B9006" s="27"/>
      <c r="C9006" s="11" t="str">
        <f>IF($B9006 &lt;&gt; "",VLOOKUP(MID(B9006,3,5),'Recyclabilité Prod Matx'!C:F,2,FALSE), "")</f>
        <v/>
      </c>
      <c r="D9006" s="11" t="str">
        <f>IF($B9006 &lt;&gt; "",VLOOKUP(MID(B9006,3,5),'Recyclabilité Prod Matx'!C:F,3,FALSE),"")</f>
        <v/>
      </c>
      <c r="E9006" s="11" t="str">
        <f>IF($B9006 &lt;&gt; "",VLOOKUP(MID(B9006,3,5),'Recyclabilité Prod Matx'!C:F,4,FALSE), "")</f>
        <v/>
      </c>
      <c r="F9006" s="12" t="str">
        <f>IF($B9006 &lt;&gt; "", IF(C9006="Totale","",IF(D9006 = 0, "", VLOOKUP(D9006,'Cond Compo'!A:B,2,FALSE))),"")</f>
        <v/>
      </c>
      <c r="G9006" s="28"/>
      <c r="H9006" s="11" t="str">
        <f xml:space="preserve"> IF(C9006="Totale",2,IF($G9006 &lt;&gt; "", IF(D9006 = "E",MATCH(G9006, 'Cond Compo'!D$16:D$18, 0), MATCH(G9006, 'Cond Compo'!C$16:C$19, 0)), ""))</f>
        <v/>
      </c>
      <c r="I9006" s="12" t="str">
        <f>IF($E9006 &lt;&gt; "", IF(E9006 = 0, "", VLOOKUP(E9006,'Cond Perturbation'!A:B,2,FALSE)),"")</f>
        <v/>
      </c>
      <c r="J9006" s="28"/>
      <c r="K9006" s="29" t="str">
        <f>IF($B9006 &lt;&gt; "", IF(C9006="Oui",IF(H9006=1,IF(E9006=0,Résultat!G$8,IF(J9006="No",Résultat!$G$8,Résultat!$G$7)),IF(H9006=2,IF(E9006=0,Résultat!G$9,IF(J9006="No",Résultat!$G$9,Résultat!$G$7)),Résultat!$G$7)),IF(C9006 = "Totale", IF(H9006=1,IF(E9006=0,Résultat!G$8,IF(J9006="No",Résultat!$G$9,Résultat!$G$7)),IF(H9006=2,IF(E9006=0,Résultat!G$9,IF(J9006="No",Résultat!$G$9,Résultat!$G$7)),Résultat!$G$7)),Résultat!$G$7)), "")</f>
        <v/>
      </c>
    </row>
    <row r="9007" spans="1:11" ht="20.100000000000001" customHeight="1">
      <c r="A9007" s="26"/>
      <c r="B9007" s="27"/>
      <c r="C9007" s="11" t="str">
        <f>IF($B9007 &lt;&gt; "",VLOOKUP(MID(B9007,3,5),'Recyclabilité Prod Matx'!C:F,2,FALSE), "")</f>
        <v/>
      </c>
      <c r="D9007" s="11" t="str">
        <f>IF($B9007 &lt;&gt; "",VLOOKUP(MID(B9007,3,5),'Recyclabilité Prod Matx'!C:F,3,FALSE),"")</f>
        <v/>
      </c>
      <c r="E9007" s="11" t="str">
        <f>IF($B9007 &lt;&gt; "",VLOOKUP(MID(B9007,3,5),'Recyclabilité Prod Matx'!C:F,4,FALSE), "")</f>
        <v/>
      </c>
      <c r="F9007" s="12" t="str">
        <f>IF($B9007 &lt;&gt; "", IF(C9007="Totale","",IF(D9007 = 0, "", VLOOKUP(D9007,'Cond Compo'!A:B,2,FALSE))),"")</f>
        <v/>
      </c>
      <c r="G9007" s="28"/>
      <c r="H9007" s="11" t="str">
        <f xml:space="preserve"> IF(C9007="Totale",2,IF($G9007 &lt;&gt; "", IF(D9007 = "E",MATCH(G9007, 'Cond Compo'!D$16:D$18, 0), MATCH(G9007, 'Cond Compo'!C$16:C$19, 0)), ""))</f>
        <v/>
      </c>
      <c r="I9007" s="12" t="str">
        <f>IF($E9007 &lt;&gt; "", IF(E9007 = 0, "", VLOOKUP(E9007,'Cond Perturbation'!A:B,2,FALSE)),"")</f>
        <v/>
      </c>
      <c r="J9007" s="28"/>
      <c r="K9007" s="29" t="str">
        <f>IF($B9007 &lt;&gt; "", IF(C9007="Oui",IF(H9007=1,IF(E9007=0,Résultat!G$8,IF(J9007="No",Résultat!$G$8,Résultat!$G$7)),IF(H9007=2,IF(E9007=0,Résultat!G$9,IF(J9007="No",Résultat!$G$9,Résultat!$G$7)),Résultat!$G$7)),IF(C9007 = "Totale", IF(H9007=1,IF(E9007=0,Résultat!G$8,IF(J9007="No",Résultat!$G$9,Résultat!$G$7)),IF(H9007=2,IF(E9007=0,Résultat!G$9,IF(J9007="No",Résultat!$G$9,Résultat!$G$7)),Résultat!$G$7)),Résultat!$G$7)), "")</f>
        <v/>
      </c>
    </row>
    <row r="9008" spans="1:11" ht="20.100000000000001" customHeight="1">
      <c r="A9008" s="26"/>
      <c r="B9008" s="27"/>
      <c r="C9008" s="11" t="str">
        <f>IF($B9008 &lt;&gt; "",VLOOKUP(MID(B9008,3,5),'Recyclabilité Prod Matx'!C:F,2,FALSE), "")</f>
        <v/>
      </c>
      <c r="D9008" s="11" t="str">
        <f>IF($B9008 &lt;&gt; "",VLOOKUP(MID(B9008,3,5),'Recyclabilité Prod Matx'!C:F,3,FALSE),"")</f>
        <v/>
      </c>
      <c r="E9008" s="11" t="str">
        <f>IF($B9008 &lt;&gt; "",VLOOKUP(MID(B9008,3,5),'Recyclabilité Prod Matx'!C:F,4,FALSE), "")</f>
        <v/>
      </c>
      <c r="F9008" s="12" t="str">
        <f>IF($B9008 &lt;&gt; "", IF(C9008="Totale","",IF(D9008 = 0, "", VLOOKUP(D9008,'Cond Compo'!A:B,2,FALSE))),"")</f>
        <v/>
      </c>
      <c r="G9008" s="28"/>
      <c r="H9008" s="11" t="str">
        <f xml:space="preserve"> IF(C9008="Totale",2,IF($G9008 &lt;&gt; "", IF(D9008 = "E",MATCH(G9008, 'Cond Compo'!D$16:D$18, 0), MATCH(G9008, 'Cond Compo'!C$16:C$19, 0)), ""))</f>
        <v/>
      </c>
      <c r="I9008" s="12" t="str">
        <f>IF($E9008 &lt;&gt; "", IF(E9008 = 0, "", VLOOKUP(E9008,'Cond Perturbation'!A:B,2,FALSE)),"")</f>
        <v/>
      </c>
      <c r="J9008" s="28"/>
      <c r="K9008" s="29" t="str">
        <f>IF($B9008 &lt;&gt; "", IF(C9008="Oui",IF(H9008=1,IF(E9008=0,Résultat!G$8,IF(J9008="No",Résultat!$G$8,Résultat!$G$7)),IF(H9008=2,IF(E9008=0,Résultat!G$9,IF(J9008="No",Résultat!$G$9,Résultat!$G$7)),Résultat!$G$7)),IF(C9008 = "Totale", IF(H9008=1,IF(E9008=0,Résultat!G$8,IF(J9008="No",Résultat!$G$9,Résultat!$G$7)),IF(H9008=2,IF(E9008=0,Résultat!G$9,IF(J9008="No",Résultat!$G$9,Résultat!$G$7)),Résultat!$G$7)),Résultat!$G$7)), "")</f>
        <v/>
      </c>
    </row>
    <row r="9009" spans="1:11" ht="20.100000000000001" customHeight="1">
      <c r="A9009" s="26"/>
      <c r="B9009" s="27"/>
      <c r="C9009" s="11" t="str">
        <f>IF($B9009 &lt;&gt; "",VLOOKUP(MID(B9009,3,5),'Recyclabilité Prod Matx'!C:F,2,FALSE), "")</f>
        <v/>
      </c>
      <c r="D9009" s="11" t="str">
        <f>IF($B9009 &lt;&gt; "",VLOOKUP(MID(B9009,3,5),'Recyclabilité Prod Matx'!C:F,3,FALSE),"")</f>
        <v/>
      </c>
      <c r="E9009" s="11" t="str">
        <f>IF($B9009 &lt;&gt; "",VLOOKUP(MID(B9009,3,5),'Recyclabilité Prod Matx'!C:F,4,FALSE), "")</f>
        <v/>
      </c>
      <c r="F9009" s="12" t="str">
        <f>IF($B9009 &lt;&gt; "", IF(C9009="Totale","",IF(D9009 = 0, "", VLOOKUP(D9009,'Cond Compo'!A:B,2,FALSE))),"")</f>
        <v/>
      </c>
      <c r="G9009" s="28"/>
      <c r="H9009" s="11" t="str">
        <f xml:space="preserve"> IF(C9009="Totale",2,IF($G9009 &lt;&gt; "", IF(D9009 = "E",MATCH(G9009, 'Cond Compo'!D$16:D$18, 0), MATCH(G9009, 'Cond Compo'!C$16:C$19, 0)), ""))</f>
        <v/>
      </c>
      <c r="I9009" s="12" t="str">
        <f>IF($E9009 &lt;&gt; "", IF(E9009 = 0, "", VLOOKUP(E9009,'Cond Perturbation'!A:B,2,FALSE)),"")</f>
        <v/>
      </c>
      <c r="J9009" s="28"/>
      <c r="K9009" s="29" t="str">
        <f>IF($B9009 &lt;&gt; "", IF(C9009="Oui",IF(H9009=1,IF(E9009=0,Résultat!G$8,IF(J9009="No",Résultat!$G$8,Résultat!$G$7)),IF(H9009=2,IF(E9009=0,Résultat!G$9,IF(J9009="No",Résultat!$G$9,Résultat!$G$7)),Résultat!$G$7)),IF(C9009 = "Totale", IF(H9009=1,IF(E9009=0,Résultat!G$8,IF(J9009="No",Résultat!$G$9,Résultat!$G$7)),IF(H9009=2,IF(E9009=0,Résultat!G$9,IF(J9009="No",Résultat!$G$9,Résultat!$G$7)),Résultat!$G$7)),Résultat!$G$7)), "")</f>
        <v/>
      </c>
    </row>
    <row r="9010" spans="1:11" ht="20.100000000000001" customHeight="1">
      <c r="A9010" s="26"/>
      <c r="B9010" s="27"/>
      <c r="C9010" s="11" t="str">
        <f>IF($B9010 &lt;&gt; "",VLOOKUP(MID(B9010,3,5),'Recyclabilité Prod Matx'!C:F,2,FALSE), "")</f>
        <v/>
      </c>
      <c r="D9010" s="11" t="str">
        <f>IF($B9010 &lt;&gt; "",VLOOKUP(MID(B9010,3,5),'Recyclabilité Prod Matx'!C:F,3,FALSE),"")</f>
        <v/>
      </c>
      <c r="E9010" s="11" t="str">
        <f>IF($B9010 &lt;&gt; "",VLOOKUP(MID(B9010,3,5),'Recyclabilité Prod Matx'!C:F,4,FALSE), "")</f>
        <v/>
      </c>
      <c r="F9010" s="12" t="str">
        <f>IF($B9010 &lt;&gt; "", IF(C9010="Totale","",IF(D9010 = 0, "", VLOOKUP(D9010,'Cond Compo'!A:B,2,FALSE))),"")</f>
        <v/>
      </c>
      <c r="G9010" s="28"/>
      <c r="H9010" s="11" t="str">
        <f xml:space="preserve"> IF(C9010="Totale",2,IF($G9010 &lt;&gt; "", IF(D9010 = "E",MATCH(G9010, 'Cond Compo'!D$16:D$18, 0), MATCH(G9010, 'Cond Compo'!C$16:C$19, 0)), ""))</f>
        <v/>
      </c>
      <c r="I9010" s="12" t="str">
        <f>IF($E9010 &lt;&gt; "", IF(E9010 = 0, "", VLOOKUP(E9010,'Cond Perturbation'!A:B,2,FALSE)),"")</f>
        <v/>
      </c>
      <c r="J9010" s="28"/>
      <c r="K9010" s="29" t="str">
        <f>IF($B9010 &lt;&gt; "", IF(C9010="Oui",IF(H9010=1,IF(E9010=0,Résultat!G$8,IF(J9010="No",Résultat!$G$8,Résultat!$G$7)),IF(H9010=2,IF(E9010=0,Résultat!G$9,IF(J9010="No",Résultat!$G$9,Résultat!$G$7)),Résultat!$G$7)),IF(C9010 = "Totale", IF(H9010=1,IF(E9010=0,Résultat!G$8,IF(J9010="No",Résultat!$G$9,Résultat!$G$7)),IF(H9010=2,IF(E9010=0,Résultat!G$9,IF(J9010="No",Résultat!$G$9,Résultat!$G$7)),Résultat!$G$7)),Résultat!$G$7)), "")</f>
        <v/>
      </c>
    </row>
    <row r="9011" spans="1:11" ht="20.100000000000001" customHeight="1">
      <c r="A9011" s="26"/>
      <c r="B9011" s="27"/>
      <c r="C9011" s="11" t="str">
        <f>IF($B9011 &lt;&gt; "",VLOOKUP(MID(B9011,3,5),'Recyclabilité Prod Matx'!C:F,2,FALSE), "")</f>
        <v/>
      </c>
      <c r="D9011" s="11" t="str">
        <f>IF($B9011 &lt;&gt; "",VLOOKUP(MID(B9011,3,5),'Recyclabilité Prod Matx'!C:F,3,FALSE),"")</f>
        <v/>
      </c>
      <c r="E9011" s="11" t="str">
        <f>IF($B9011 &lt;&gt; "",VLOOKUP(MID(B9011,3,5),'Recyclabilité Prod Matx'!C:F,4,FALSE), "")</f>
        <v/>
      </c>
      <c r="F9011" s="12" t="str">
        <f>IF($B9011 &lt;&gt; "", IF(C9011="Totale","",IF(D9011 = 0, "", VLOOKUP(D9011,'Cond Compo'!A:B,2,FALSE))),"")</f>
        <v/>
      </c>
      <c r="G9011" s="28"/>
      <c r="H9011" s="11" t="str">
        <f xml:space="preserve"> IF(C9011="Totale",2,IF($G9011 &lt;&gt; "", IF(D9011 = "E",MATCH(G9011, 'Cond Compo'!D$16:D$18, 0), MATCH(G9011, 'Cond Compo'!C$16:C$19, 0)), ""))</f>
        <v/>
      </c>
      <c r="I9011" s="12" t="str">
        <f>IF($E9011 &lt;&gt; "", IF(E9011 = 0, "", VLOOKUP(E9011,'Cond Perturbation'!A:B,2,FALSE)),"")</f>
        <v/>
      </c>
      <c r="J9011" s="28"/>
      <c r="K9011" s="29" t="str">
        <f>IF($B9011 &lt;&gt; "", IF(C9011="Oui",IF(H9011=1,IF(E9011=0,Résultat!G$8,IF(J9011="No",Résultat!$G$8,Résultat!$G$7)),IF(H9011=2,IF(E9011=0,Résultat!G$9,IF(J9011="No",Résultat!$G$9,Résultat!$G$7)),Résultat!$G$7)),IF(C9011 = "Totale", IF(H9011=1,IF(E9011=0,Résultat!G$8,IF(J9011="No",Résultat!$G$9,Résultat!$G$7)),IF(H9011=2,IF(E9011=0,Résultat!G$9,IF(J9011="No",Résultat!$G$9,Résultat!$G$7)),Résultat!$G$7)),Résultat!$G$7)), "")</f>
        <v/>
      </c>
    </row>
    <row r="9012" spans="1:11" ht="20.100000000000001" customHeight="1">
      <c r="A9012" s="26"/>
      <c r="B9012" s="27"/>
      <c r="C9012" s="11" t="str">
        <f>IF($B9012 &lt;&gt; "",VLOOKUP(MID(B9012,3,5),'Recyclabilité Prod Matx'!C:F,2,FALSE), "")</f>
        <v/>
      </c>
      <c r="D9012" s="11" t="str">
        <f>IF($B9012 &lt;&gt; "",VLOOKUP(MID(B9012,3,5),'Recyclabilité Prod Matx'!C:F,3,FALSE),"")</f>
        <v/>
      </c>
      <c r="E9012" s="11" t="str">
        <f>IF($B9012 &lt;&gt; "",VLOOKUP(MID(B9012,3,5),'Recyclabilité Prod Matx'!C:F,4,FALSE), "")</f>
        <v/>
      </c>
      <c r="F9012" s="12" t="str">
        <f>IF($B9012 &lt;&gt; "", IF(C9012="Totale","",IF(D9012 = 0, "", VLOOKUP(D9012,'Cond Compo'!A:B,2,FALSE))),"")</f>
        <v/>
      </c>
      <c r="G9012" s="28"/>
      <c r="H9012" s="11" t="str">
        <f xml:space="preserve"> IF(C9012="Totale",2,IF($G9012 &lt;&gt; "", IF(D9012 = "E",MATCH(G9012, 'Cond Compo'!D$16:D$18, 0), MATCH(G9012, 'Cond Compo'!C$16:C$19, 0)), ""))</f>
        <v/>
      </c>
      <c r="I9012" s="12" t="str">
        <f>IF($E9012 &lt;&gt; "", IF(E9012 = 0, "", VLOOKUP(E9012,'Cond Perturbation'!A:B,2,FALSE)),"")</f>
        <v/>
      </c>
      <c r="J9012" s="28"/>
      <c r="K9012" s="29" t="str">
        <f>IF($B9012 &lt;&gt; "", IF(C9012="Oui",IF(H9012=1,IF(E9012=0,Résultat!G$8,IF(J9012="No",Résultat!$G$8,Résultat!$G$7)),IF(H9012=2,IF(E9012=0,Résultat!G$9,IF(J9012="No",Résultat!$G$9,Résultat!$G$7)),Résultat!$G$7)),IF(C9012 = "Totale", IF(H9012=1,IF(E9012=0,Résultat!G$8,IF(J9012="No",Résultat!$G$9,Résultat!$G$7)),IF(H9012=2,IF(E9012=0,Résultat!G$9,IF(J9012="No",Résultat!$G$9,Résultat!$G$7)),Résultat!$G$7)),Résultat!$G$7)), "")</f>
        <v/>
      </c>
    </row>
    <row r="9013" spans="1:11" ht="20.100000000000001" customHeight="1">
      <c r="A9013" s="26"/>
      <c r="B9013" s="27"/>
      <c r="C9013" s="11" t="str">
        <f>IF($B9013 &lt;&gt; "",VLOOKUP(MID(B9013,3,5),'Recyclabilité Prod Matx'!C:F,2,FALSE), "")</f>
        <v/>
      </c>
      <c r="D9013" s="11" t="str">
        <f>IF($B9013 &lt;&gt; "",VLOOKUP(MID(B9013,3,5),'Recyclabilité Prod Matx'!C:F,3,FALSE),"")</f>
        <v/>
      </c>
      <c r="E9013" s="11" t="str">
        <f>IF($B9013 &lt;&gt; "",VLOOKUP(MID(B9013,3,5),'Recyclabilité Prod Matx'!C:F,4,FALSE), "")</f>
        <v/>
      </c>
      <c r="F9013" s="12" t="str">
        <f>IF($B9013 &lt;&gt; "", IF(C9013="Totale","",IF(D9013 = 0, "", VLOOKUP(D9013,'Cond Compo'!A:B,2,FALSE))),"")</f>
        <v/>
      </c>
      <c r="G9013" s="28"/>
      <c r="H9013" s="11" t="str">
        <f xml:space="preserve"> IF(C9013="Totale",2,IF($G9013 &lt;&gt; "", IF(D9013 = "E",MATCH(G9013, 'Cond Compo'!D$16:D$18, 0), MATCH(G9013, 'Cond Compo'!C$16:C$19, 0)), ""))</f>
        <v/>
      </c>
      <c r="I9013" s="12" t="str">
        <f>IF($E9013 &lt;&gt; "", IF(E9013 = 0, "", VLOOKUP(E9013,'Cond Perturbation'!A:B,2,FALSE)),"")</f>
        <v/>
      </c>
      <c r="J9013" s="28"/>
      <c r="K9013" s="29" t="str">
        <f>IF($B9013 &lt;&gt; "", IF(C9013="Oui",IF(H9013=1,IF(E9013=0,Résultat!G$8,IF(J9013="No",Résultat!$G$8,Résultat!$G$7)),IF(H9013=2,IF(E9013=0,Résultat!G$9,IF(J9013="No",Résultat!$G$9,Résultat!$G$7)),Résultat!$G$7)),IF(C9013 = "Totale", IF(H9013=1,IF(E9013=0,Résultat!G$8,IF(J9013="No",Résultat!$G$9,Résultat!$G$7)),IF(H9013=2,IF(E9013=0,Résultat!G$9,IF(J9013="No",Résultat!$G$9,Résultat!$G$7)),Résultat!$G$7)),Résultat!$G$7)), "")</f>
        <v/>
      </c>
    </row>
    <row r="9014" spans="1:11" ht="20.100000000000001" customHeight="1">
      <c r="A9014" s="26"/>
      <c r="B9014" s="27"/>
      <c r="C9014" s="11" t="str">
        <f>IF($B9014 &lt;&gt; "",VLOOKUP(MID(B9014,3,5),'Recyclabilité Prod Matx'!C:F,2,FALSE), "")</f>
        <v/>
      </c>
      <c r="D9014" s="11" t="str">
        <f>IF($B9014 &lt;&gt; "",VLOOKUP(MID(B9014,3,5),'Recyclabilité Prod Matx'!C:F,3,FALSE),"")</f>
        <v/>
      </c>
      <c r="E9014" s="11" t="str">
        <f>IF($B9014 &lt;&gt; "",VLOOKUP(MID(B9014,3,5),'Recyclabilité Prod Matx'!C:F,4,FALSE), "")</f>
        <v/>
      </c>
      <c r="F9014" s="12" t="str">
        <f>IF($B9014 &lt;&gt; "", IF(C9014="Totale","",IF(D9014 = 0, "", VLOOKUP(D9014,'Cond Compo'!A:B,2,FALSE))),"")</f>
        <v/>
      </c>
      <c r="G9014" s="28"/>
      <c r="H9014" s="11" t="str">
        <f xml:space="preserve"> IF(C9014="Totale",2,IF($G9014 &lt;&gt; "", IF(D9014 = "E",MATCH(G9014, 'Cond Compo'!D$16:D$18, 0), MATCH(G9014, 'Cond Compo'!C$16:C$19, 0)), ""))</f>
        <v/>
      </c>
      <c r="I9014" s="12" t="str">
        <f>IF($E9014 &lt;&gt; "", IF(E9014 = 0, "", VLOOKUP(E9014,'Cond Perturbation'!A:B,2,FALSE)),"")</f>
        <v/>
      </c>
      <c r="J9014" s="28"/>
      <c r="K9014" s="29" t="str">
        <f>IF($B9014 &lt;&gt; "", IF(C9014="Oui",IF(H9014=1,IF(E9014=0,Résultat!G$8,IF(J9014="No",Résultat!$G$8,Résultat!$G$7)),IF(H9014=2,IF(E9014=0,Résultat!G$9,IF(J9014="No",Résultat!$G$9,Résultat!$G$7)),Résultat!$G$7)),IF(C9014 = "Totale", IF(H9014=1,IF(E9014=0,Résultat!G$8,IF(J9014="No",Résultat!$G$9,Résultat!$G$7)),IF(H9014=2,IF(E9014=0,Résultat!G$9,IF(J9014="No",Résultat!$G$9,Résultat!$G$7)),Résultat!$G$7)),Résultat!$G$7)), "")</f>
        <v/>
      </c>
    </row>
    <row r="9015" spans="1:11" ht="20.100000000000001" customHeight="1">
      <c r="A9015" s="26"/>
      <c r="B9015" s="27"/>
      <c r="C9015" s="11" t="str">
        <f>IF($B9015 &lt;&gt; "",VLOOKUP(MID(B9015,3,5),'Recyclabilité Prod Matx'!C:F,2,FALSE), "")</f>
        <v/>
      </c>
      <c r="D9015" s="11" t="str">
        <f>IF($B9015 &lt;&gt; "",VLOOKUP(MID(B9015,3,5),'Recyclabilité Prod Matx'!C:F,3,FALSE),"")</f>
        <v/>
      </c>
      <c r="E9015" s="11" t="str">
        <f>IF($B9015 &lt;&gt; "",VLOOKUP(MID(B9015,3,5),'Recyclabilité Prod Matx'!C:F,4,FALSE), "")</f>
        <v/>
      </c>
      <c r="F9015" s="12" t="str">
        <f>IF($B9015 &lt;&gt; "", IF(C9015="Totale","",IF(D9015 = 0, "", VLOOKUP(D9015,'Cond Compo'!A:B,2,FALSE))),"")</f>
        <v/>
      </c>
      <c r="G9015" s="28"/>
      <c r="H9015" s="11" t="str">
        <f xml:space="preserve"> IF(C9015="Totale",2,IF($G9015 &lt;&gt; "", IF(D9015 = "E",MATCH(G9015, 'Cond Compo'!D$16:D$18, 0), MATCH(G9015, 'Cond Compo'!C$16:C$19, 0)), ""))</f>
        <v/>
      </c>
      <c r="I9015" s="12" t="str">
        <f>IF($E9015 &lt;&gt; "", IF(E9015 = 0, "", VLOOKUP(E9015,'Cond Perturbation'!A:B,2,FALSE)),"")</f>
        <v/>
      </c>
      <c r="J9015" s="28"/>
      <c r="K9015" s="29" t="str">
        <f>IF($B9015 &lt;&gt; "", IF(C9015="Oui",IF(H9015=1,IF(E9015=0,Résultat!G$8,IF(J9015="No",Résultat!$G$8,Résultat!$G$7)),IF(H9015=2,IF(E9015=0,Résultat!G$9,IF(J9015="No",Résultat!$G$9,Résultat!$G$7)),Résultat!$G$7)),IF(C9015 = "Totale", IF(H9015=1,IF(E9015=0,Résultat!G$8,IF(J9015="No",Résultat!$G$9,Résultat!$G$7)),IF(H9015=2,IF(E9015=0,Résultat!G$9,IF(J9015="No",Résultat!$G$9,Résultat!$G$7)),Résultat!$G$7)),Résultat!$G$7)), "")</f>
        <v/>
      </c>
    </row>
    <row r="9016" spans="1:11" ht="20.100000000000001" customHeight="1">
      <c r="A9016" s="26"/>
      <c r="B9016" s="27"/>
      <c r="C9016" s="11" t="str">
        <f>IF($B9016 &lt;&gt; "",VLOOKUP(MID(B9016,3,5),'Recyclabilité Prod Matx'!C:F,2,FALSE), "")</f>
        <v/>
      </c>
      <c r="D9016" s="11" t="str">
        <f>IF($B9016 &lt;&gt; "",VLOOKUP(MID(B9016,3,5),'Recyclabilité Prod Matx'!C:F,3,FALSE),"")</f>
        <v/>
      </c>
      <c r="E9016" s="11" t="str">
        <f>IF($B9016 &lt;&gt; "",VLOOKUP(MID(B9016,3,5),'Recyclabilité Prod Matx'!C:F,4,FALSE), "")</f>
        <v/>
      </c>
      <c r="F9016" s="12" t="str">
        <f>IF($B9016 &lt;&gt; "", IF(C9016="Totale","",IF(D9016 = 0, "", VLOOKUP(D9016,'Cond Compo'!A:B,2,FALSE))),"")</f>
        <v/>
      </c>
      <c r="G9016" s="28"/>
      <c r="H9016" s="11" t="str">
        <f xml:space="preserve"> IF(C9016="Totale",2,IF($G9016 &lt;&gt; "", IF(D9016 = "E",MATCH(G9016, 'Cond Compo'!D$16:D$18, 0), MATCH(G9016, 'Cond Compo'!C$16:C$19, 0)), ""))</f>
        <v/>
      </c>
      <c r="I9016" s="12" t="str">
        <f>IF($E9016 &lt;&gt; "", IF(E9016 = 0, "", VLOOKUP(E9016,'Cond Perturbation'!A:B,2,FALSE)),"")</f>
        <v/>
      </c>
      <c r="J9016" s="28"/>
      <c r="K9016" s="29" t="str">
        <f>IF($B9016 &lt;&gt; "", IF(C9016="Oui",IF(H9016=1,IF(E9016=0,Résultat!G$8,IF(J9016="No",Résultat!$G$8,Résultat!$G$7)),IF(H9016=2,IF(E9016=0,Résultat!G$9,IF(J9016="No",Résultat!$G$9,Résultat!$G$7)),Résultat!$G$7)),IF(C9016 = "Totale", IF(H9016=1,IF(E9016=0,Résultat!G$8,IF(J9016="No",Résultat!$G$9,Résultat!$G$7)),IF(H9016=2,IF(E9016=0,Résultat!G$9,IF(J9016="No",Résultat!$G$9,Résultat!$G$7)),Résultat!$G$7)),Résultat!$G$7)), "")</f>
        <v/>
      </c>
    </row>
    <row r="9017" spans="1:11" ht="20.100000000000001" customHeight="1">
      <c r="A9017" s="26"/>
      <c r="B9017" s="27"/>
      <c r="C9017" s="11" t="str">
        <f>IF($B9017 &lt;&gt; "",VLOOKUP(MID(B9017,3,5),'Recyclabilité Prod Matx'!C:F,2,FALSE), "")</f>
        <v/>
      </c>
      <c r="D9017" s="11" t="str">
        <f>IF($B9017 &lt;&gt; "",VLOOKUP(MID(B9017,3,5),'Recyclabilité Prod Matx'!C:F,3,FALSE),"")</f>
        <v/>
      </c>
      <c r="E9017" s="11" t="str">
        <f>IF($B9017 &lt;&gt; "",VLOOKUP(MID(B9017,3,5),'Recyclabilité Prod Matx'!C:F,4,FALSE), "")</f>
        <v/>
      </c>
      <c r="F9017" s="12" t="str">
        <f>IF($B9017 &lt;&gt; "", IF(C9017="Totale","",IF(D9017 = 0, "", VLOOKUP(D9017,'Cond Compo'!A:B,2,FALSE))),"")</f>
        <v/>
      </c>
      <c r="G9017" s="28"/>
      <c r="H9017" s="11" t="str">
        <f xml:space="preserve"> IF(C9017="Totale",2,IF($G9017 &lt;&gt; "", IF(D9017 = "E",MATCH(G9017, 'Cond Compo'!D$16:D$18, 0), MATCH(G9017, 'Cond Compo'!C$16:C$19, 0)), ""))</f>
        <v/>
      </c>
      <c r="I9017" s="12" t="str">
        <f>IF($E9017 &lt;&gt; "", IF(E9017 = 0, "", VLOOKUP(E9017,'Cond Perturbation'!A:B,2,FALSE)),"")</f>
        <v/>
      </c>
      <c r="J9017" s="28"/>
      <c r="K9017" s="29" t="str">
        <f>IF($B9017 &lt;&gt; "", IF(C9017="Oui",IF(H9017=1,IF(E9017=0,Résultat!G$8,IF(J9017="No",Résultat!$G$8,Résultat!$G$7)),IF(H9017=2,IF(E9017=0,Résultat!G$9,IF(J9017="No",Résultat!$G$9,Résultat!$G$7)),Résultat!$G$7)),IF(C9017 = "Totale", IF(H9017=1,IF(E9017=0,Résultat!G$8,IF(J9017="No",Résultat!$G$9,Résultat!$G$7)),IF(H9017=2,IF(E9017=0,Résultat!G$9,IF(J9017="No",Résultat!$G$9,Résultat!$G$7)),Résultat!$G$7)),Résultat!$G$7)), "")</f>
        <v/>
      </c>
    </row>
    <row r="9018" spans="1:11" ht="20.100000000000001" customHeight="1">
      <c r="A9018" s="26"/>
      <c r="B9018" s="27"/>
      <c r="C9018" s="11" t="str">
        <f>IF($B9018 &lt;&gt; "",VLOOKUP(MID(B9018,3,5),'Recyclabilité Prod Matx'!C:F,2,FALSE), "")</f>
        <v/>
      </c>
      <c r="D9018" s="11" t="str">
        <f>IF($B9018 &lt;&gt; "",VLOOKUP(MID(B9018,3,5),'Recyclabilité Prod Matx'!C:F,3,FALSE),"")</f>
        <v/>
      </c>
      <c r="E9018" s="11" t="str">
        <f>IF($B9018 &lt;&gt; "",VLOOKUP(MID(B9018,3,5),'Recyclabilité Prod Matx'!C:F,4,FALSE), "")</f>
        <v/>
      </c>
      <c r="F9018" s="12" t="str">
        <f>IF($B9018 &lt;&gt; "", IF(C9018="Totale","",IF(D9018 = 0, "", VLOOKUP(D9018,'Cond Compo'!A:B,2,FALSE))),"")</f>
        <v/>
      </c>
      <c r="G9018" s="28"/>
      <c r="H9018" s="11" t="str">
        <f xml:space="preserve"> IF(C9018="Totale",2,IF($G9018 &lt;&gt; "", IF(D9018 = "E",MATCH(G9018, 'Cond Compo'!D$16:D$18, 0), MATCH(G9018, 'Cond Compo'!C$16:C$19, 0)), ""))</f>
        <v/>
      </c>
      <c r="I9018" s="12" t="str">
        <f>IF($E9018 &lt;&gt; "", IF(E9018 = 0, "", VLOOKUP(E9018,'Cond Perturbation'!A:B,2,FALSE)),"")</f>
        <v/>
      </c>
      <c r="J9018" s="28"/>
      <c r="K9018" s="29" t="str">
        <f>IF($B9018 &lt;&gt; "", IF(C9018="Oui",IF(H9018=1,IF(E9018=0,Résultat!G$8,IF(J9018="No",Résultat!$G$8,Résultat!$G$7)),IF(H9018=2,IF(E9018=0,Résultat!G$9,IF(J9018="No",Résultat!$G$9,Résultat!$G$7)),Résultat!$G$7)),IF(C9018 = "Totale", IF(H9018=1,IF(E9018=0,Résultat!G$8,IF(J9018="No",Résultat!$G$9,Résultat!$G$7)),IF(H9018=2,IF(E9018=0,Résultat!G$9,IF(J9018="No",Résultat!$G$9,Résultat!$G$7)),Résultat!$G$7)),Résultat!$G$7)), "")</f>
        <v/>
      </c>
    </row>
    <row r="9019" spans="1:11" ht="20.100000000000001" customHeight="1">
      <c r="A9019" s="26"/>
      <c r="B9019" s="27"/>
      <c r="C9019" s="11" t="str">
        <f>IF($B9019 &lt;&gt; "",VLOOKUP(MID(B9019,3,5),'Recyclabilité Prod Matx'!C:F,2,FALSE), "")</f>
        <v/>
      </c>
      <c r="D9019" s="11" t="str">
        <f>IF($B9019 &lt;&gt; "",VLOOKUP(MID(B9019,3,5),'Recyclabilité Prod Matx'!C:F,3,FALSE),"")</f>
        <v/>
      </c>
      <c r="E9019" s="11" t="str">
        <f>IF($B9019 &lt;&gt; "",VLOOKUP(MID(B9019,3,5),'Recyclabilité Prod Matx'!C:F,4,FALSE), "")</f>
        <v/>
      </c>
      <c r="F9019" s="12" t="str">
        <f>IF($B9019 &lt;&gt; "", IF(C9019="Totale","",IF(D9019 = 0, "", VLOOKUP(D9019,'Cond Compo'!A:B,2,FALSE))),"")</f>
        <v/>
      </c>
      <c r="G9019" s="28"/>
      <c r="H9019" s="11" t="str">
        <f xml:space="preserve"> IF(C9019="Totale",2,IF($G9019 &lt;&gt; "", IF(D9019 = "E",MATCH(G9019, 'Cond Compo'!D$16:D$18, 0), MATCH(G9019, 'Cond Compo'!C$16:C$19, 0)), ""))</f>
        <v/>
      </c>
      <c r="I9019" s="12" t="str">
        <f>IF($E9019 &lt;&gt; "", IF(E9019 = 0, "", VLOOKUP(E9019,'Cond Perturbation'!A:B,2,FALSE)),"")</f>
        <v/>
      </c>
      <c r="J9019" s="28"/>
      <c r="K9019" s="29" t="str">
        <f>IF($B9019 &lt;&gt; "", IF(C9019="Oui",IF(H9019=1,IF(E9019=0,Résultat!G$8,IF(J9019="No",Résultat!$G$8,Résultat!$G$7)),IF(H9019=2,IF(E9019=0,Résultat!G$9,IF(J9019="No",Résultat!$G$9,Résultat!$G$7)),Résultat!$G$7)),IF(C9019 = "Totale", IF(H9019=1,IF(E9019=0,Résultat!G$8,IF(J9019="No",Résultat!$G$9,Résultat!$G$7)),IF(H9019=2,IF(E9019=0,Résultat!G$9,IF(J9019="No",Résultat!$G$9,Résultat!$G$7)),Résultat!$G$7)),Résultat!$G$7)), "")</f>
        <v/>
      </c>
    </row>
    <row r="9020" spans="1:11" ht="20.100000000000001" customHeight="1">
      <c r="A9020" s="26"/>
      <c r="B9020" s="27"/>
      <c r="C9020" s="11" t="str">
        <f>IF($B9020 &lt;&gt; "",VLOOKUP(MID(B9020,3,5),'Recyclabilité Prod Matx'!C:F,2,FALSE), "")</f>
        <v/>
      </c>
      <c r="D9020" s="11" t="str">
        <f>IF($B9020 &lt;&gt; "",VLOOKUP(MID(B9020,3,5),'Recyclabilité Prod Matx'!C:F,3,FALSE),"")</f>
        <v/>
      </c>
      <c r="E9020" s="11" t="str">
        <f>IF($B9020 &lt;&gt; "",VLOOKUP(MID(B9020,3,5),'Recyclabilité Prod Matx'!C:F,4,FALSE), "")</f>
        <v/>
      </c>
      <c r="F9020" s="12" t="str">
        <f>IF($B9020 &lt;&gt; "", IF(C9020="Totale","",IF(D9020 = 0, "", VLOOKUP(D9020,'Cond Compo'!A:B,2,FALSE))),"")</f>
        <v/>
      </c>
      <c r="G9020" s="28"/>
      <c r="H9020" s="11" t="str">
        <f xml:space="preserve"> IF(C9020="Totale",2,IF($G9020 &lt;&gt; "", IF(D9020 = "E",MATCH(G9020, 'Cond Compo'!D$16:D$18, 0), MATCH(G9020, 'Cond Compo'!C$16:C$19, 0)), ""))</f>
        <v/>
      </c>
      <c r="I9020" s="12" t="str">
        <f>IF($E9020 &lt;&gt; "", IF(E9020 = 0, "", VLOOKUP(E9020,'Cond Perturbation'!A:B,2,FALSE)),"")</f>
        <v/>
      </c>
      <c r="J9020" s="28"/>
      <c r="K9020" s="29" t="str">
        <f>IF($B9020 &lt;&gt; "", IF(C9020="Oui",IF(H9020=1,IF(E9020=0,Résultat!G$8,IF(J9020="No",Résultat!$G$8,Résultat!$G$7)),IF(H9020=2,IF(E9020=0,Résultat!G$9,IF(J9020="No",Résultat!$G$9,Résultat!$G$7)),Résultat!$G$7)),IF(C9020 = "Totale", IF(H9020=1,IF(E9020=0,Résultat!G$8,IF(J9020="No",Résultat!$G$9,Résultat!$G$7)),IF(H9020=2,IF(E9020=0,Résultat!G$9,IF(J9020="No",Résultat!$G$9,Résultat!$G$7)),Résultat!$G$7)),Résultat!$G$7)), "")</f>
        <v/>
      </c>
    </row>
    <row r="9021" spans="1:11" ht="20.100000000000001" customHeight="1">
      <c r="A9021" s="26"/>
      <c r="B9021" s="27"/>
      <c r="C9021" s="11" t="str">
        <f>IF($B9021 &lt;&gt; "",VLOOKUP(MID(B9021,3,5),'Recyclabilité Prod Matx'!C:F,2,FALSE), "")</f>
        <v/>
      </c>
      <c r="D9021" s="11" t="str">
        <f>IF($B9021 &lt;&gt; "",VLOOKUP(MID(B9021,3,5),'Recyclabilité Prod Matx'!C:F,3,FALSE),"")</f>
        <v/>
      </c>
      <c r="E9021" s="11" t="str">
        <f>IF($B9021 &lt;&gt; "",VLOOKUP(MID(B9021,3,5),'Recyclabilité Prod Matx'!C:F,4,FALSE), "")</f>
        <v/>
      </c>
      <c r="F9021" s="12" t="str">
        <f>IF($B9021 &lt;&gt; "", IF(C9021="Totale","",IF(D9021 = 0, "", VLOOKUP(D9021,'Cond Compo'!A:B,2,FALSE))),"")</f>
        <v/>
      </c>
      <c r="G9021" s="28"/>
      <c r="H9021" s="11" t="str">
        <f xml:space="preserve"> IF(C9021="Totale",2,IF($G9021 &lt;&gt; "", IF(D9021 = "E",MATCH(G9021, 'Cond Compo'!D$16:D$18, 0), MATCH(G9021, 'Cond Compo'!C$16:C$19, 0)), ""))</f>
        <v/>
      </c>
      <c r="I9021" s="12" t="str">
        <f>IF($E9021 &lt;&gt; "", IF(E9021 = 0, "", VLOOKUP(E9021,'Cond Perturbation'!A:B,2,FALSE)),"")</f>
        <v/>
      </c>
      <c r="J9021" s="28"/>
      <c r="K9021" s="29" t="str">
        <f>IF($B9021 &lt;&gt; "", IF(C9021="Oui",IF(H9021=1,IF(E9021=0,Résultat!G$8,IF(J9021="No",Résultat!$G$8,Résultat!$G$7)),IF(H9021=2,IF(E9021=0,Résultat!G$9,IF(J9021="No",Résultat!$G$9,Résultat!$G$7)),Résultat!$G$7)),IF(C9021 = "Totale", IF(H9021=1,IF(E9021=0,Résultat!G$8,IF(J9021="No",Résultat!$G$9,Résultat!$G$7)),IF(H9021=2,IF(E9021=0,Résultat!G$9,IF(J9021="No",Résultat!$G$9,Résultat!$G$7)),Résultat!$G$7)),Résultat!$G$7)), "")</f>
        <v/>
      </c>
    </row>
    <row r="9022" spans="1:11" ht="20.100000000000001" customHeight="1">
      <c r="A9022" s="26"/>
      <c r="B9022" s="27"/>
      <c r="C9022" s="11" t="str">
        <f>IF($B9022 &lt;&gt; "",VLOOKUP(MID(B9022,3,5),'Recyclabilité Prod Matx'!C:F,2,FALSE), "")</f>
        <v/>
      </c>
      <c r="D9022" s="11" t="str">
        <f>IF($B9022 &lt;&gt; "",VLOOKUP(MID(B9022,3,5),'Recyclabilité Prod Matx'!C:F,3,FALSE),"")</f>
        <v/>
      </c>
      <c r="E9022" s="11" t="str">
        <f>IF($B9022 &lt;&gt; "",VLOOKUP(MID(B9022,3,5),'Recyclabilité Prod Matx'!C:F,4,FALSE), "")</f>
        <v/>
      </c>
      <c r="F9022" s="12" t="str">
        <f>IF($B9022 &lt;&gt; "", IF(C9022="Totale","",IF(D9022 = 0, "", VLOOKUP(D9022,'Cond Compo'!A:B,2,FALSE))),"")</f>
        <v/>
      </c>
      <c r="G9022" s="28"/>
      <c r="H9022" s="11" t="str">
        <f xml:space="preserve"> IF(C9022="Totale",2,IF($G9022 &lt;&gt; "", IF(D9022 = "E",MATCH(G9022, 'Cond Compo'!D$16:D$18, 0), MATCH(G9022, 'Cond Compo'!C$16:C$19, 0)), ""))</f>
        <v/>
      </c>
      <c r="I9022" s="12" t="str">
        <f>IF($E9022 &lt;&gt; "", IF(E9022 = 0, "", VLOOKUP(E9022,'Cond Perturbation'!A:B,2,FALSE)),"")</f>
        <v/>
      </c>
      <c r="J9022" s="28"/>
      <c r="K9022" s="29" t="str">
        <f>IF($B9022 &lt;&gt; "", IF(C9022="Oui",IF(H9022=1,IF(E9022=0,Résultat!G$8,IF(J9022="No",Résultat!$G$8,Résultat!$G$7)),IF(H9022=2,IF(E9022=0,Résultat!G$9,IF(J9022="No",Résultat!$G$9,Résultat!$G$7)),Résultat!$G$7)),IF(C9022 = "Totale", IF(H9022=1,IF(E9022=0,Résultat!G$8,IF(J9022="No",Résultat!$G$9,Résultat!$G$7)),IF(H9022=2,IF(E9022=0,Résultat!G$9,IF(J9022="No",Résultat!$G$9,Résultat!$G$7)),Résultat!$G$7)),Résultat!$G$7)), "")</f>
        <v/>
      </c>
    </row>
    <row r="9023" spans="1:11" ht="20.100000000000001" customHeight="1">
      <c r="A9023" s="26"/>
      <c r="B9023" s="27"/>
      <c r="C9023" s="11" t="str">
        <f>IF($B9023 &lt;&gt; "",VLOOKUP(MID(B9023,3,5),'Recyclabilité Prod Matx'!C:F,2,FALSE), "")</f>
        <v/>
      </c>
      <c r="D9023" s="11" t="str">
        <f>IF($B9023 &lt;&gt; "",VLOOKUP(MID(B9023,3,5),'Recyclabilité Prod Matx'!C:F,3,FALSE),"")</f>
        <v/>
      </c>
      <c r="E9023" s="11" t="str">
        <f>IF($B9023 &lt;&gt; "",VLOOKUP(MID(B9023,3,5),'Recyclabilité Prod Matx'!C:F,4,FALSE), "")</f>
        <v/>
      </c>
      <c r="F9023" s="12" t="str">
        <f>IF($B9023 &lt;&gt; "", IF(C9023="Totale","",IF(D9023 = 0, "", VLOOKUP(D9023,'Cond Compo'!A:B,2,FALSE))),"")</f>
        <v/>
      </c>
      <c r="G9023" s="28"/>
      <c r="H9023" s="11" t="str">
        <f xml:space="preserve"> IF(C9023="Totale",2,IF($G9023 &lt;&gt; "", IF(D9023 = "E",MATCH(G9023, 'Cond Compo'!D$16:D$18, 0), MATCH(G9023, 'Cond Compo'!C$16:C$19, 0)), ""))</f>
        <v/>
      </c>
      <c r="I9023" s="12" t="str">
        <f>IF($E9023 &lt;&gt; "", IF(E9023 = 0, "", VLOOKUP(E9023,'Cond Perturbation'!A:B,2,FALSE)),"")</f>
        <v/>
      </c>
      <c r="J9023" s="28"/>
      <c r="K9023" s="29" t="str">
        <f>IF($B9023 &lt;&gt; "", IF(C9023="Oui",IF(H9023=1,IF(E9023=0,Résultat!G$8,IF(J9023="No",Résultat!$G$8,Résultat!$G$7)),IF(H9023=2,IF(E9023=0,Résultat!G$9,IF(J9023="No",Résultat!$G$9,Résultat!$G$7)),Résultat!$G$7)),IF(C9023 = "Totale", IF(H9023=1,IF(E9023=0,Résultat!G$8,IF(J9023="No",Résultat!$G$9,Résultat!$G$7)),IF(H9023=2,IF(E9023=0,Résultat!G$9,IF(J9023="No",Résultat!$G$9,Résultat!$G$7)),Résultat!$G$7)),Résultat!$G$7)), "")</f>
        <v/>
      </c>
    </row>
    <row r="9024" spans="1:11" ht="20.100000000000001" customHeight="1">
      <c r="A9024" s="26"/>
      <c r="B9024" s="27"/>
      <c r="C9024" s="11" t="str">
        <f>IF($B9024 &lt;&gt; "",VLOOKUP(MID(B9024,3,5),'Recyclabilité Prod Matx'!C:F,2,FALSE), "")</f>
        <v/>
      </c>
      <c r="D9024" s="11" t="str">
        <f>IF($B9024 &lt;&gt; "",VLOOKUP(MID(B9024,3,5),'Recyclabilité Prod Matx'!C:F,3,FALSE),"")</f>
        <v/>
      </c>
      <c r="E9024" s="11" t="str">
        <f>IF($B9024 &lt;&gt; "",VLOOKUP(MID(B9024,3,5),'Recyclabilité Prod Matx'!C:F,4,FALSE), "")</f>
        <v/>
      </c>
      <c r="F9024" s="12" t="str">
        <f>IF($B9024 &lt;&gt; "", IF(C9024="Totale","",IF(D9024 = 0, "", VLOOKUP(D9024,'Cond Compo'!A:B,2,FALSE))),"")</f>
        <v/>
      </c>
      <c r="G9024" s="28"/>
      <c r="H9024" s="11" t="str">
        <f xml:space="preserve"> IF(C9024="Totale",2,IF($G9024 &lt;&gt; "", IF(D9024 = "E",MATCH(G9024, 'Cond Compo'!D$16:D$18, 0), MATCH(G9024, 'Cond Compo'!C$16:C$19, 0)), ""))</f>
        <v/>
      </c>
      <c r="I9024" s="12" t="str">
        <f>IF($E9024 &lt;&gt; "", IF(E9024 = 0, "", VLOOKUP(E9024,'Cond Perturbation'!A:B,2,FALSE)),"")</f>
        <v/>
      </c>
      <c r="J9024" s="28"/>
      <c r="K9024" s="29" t="str">
        <f>IF($B9024 &lt;&gt; "", IF(C9024="Oui",IF(H9024=1,IF(E9024=0,Résultat!G$8,IF(J9024="No",Résultat!$G$8,Résultat!$G$7)),IF(H9024=2,IF(E9024=0,Résultat!G$9,IF(J9024="No",Résultat!$G$9,Résultat!$G$7)),Résultat!$G$7)),IF(C9024 = "Totale", IF(H9024=1,IF(E9024=0,Résultat!G$8,IF(J9024="No",Résultat!$G$9,Résultat!$G$7)),IF(H9024=2,IF(E9024=0,Résultat!G$9,IF(J9024="No",Résultat!$G$9,Résultat!$G$7)),Résultat!$G$7)),Résultat!$G$7)), "")</f>
        <v/>
      </c>
    </row>
    <row r="9025" spans="1:11" ht="20.100000000000001" customHeight="1">
      <c r="A9025" s="26"/>
      <c r="B9025" s="27"/>
      <c r="C9025" s="11" t="str">
        <f>IF($B9025 &lt;&gt; "",VLOOKUP(MID(B9025,3,5),'Recyclabilité Prod Matx'!C:F,2,FALSE), "")</f>
        <v/>
      </c>
      <c r="D9025" s="11" t="str">
        <f>IF($B9025 &lt;&gt; "",VLOOKUP(MID(B9025,3,5),'Recyclabilité Prod Matx'!C:F,3,FALSE),"")</f>
        <v/>
      </c>
      <c r="E9025" s="11" t="str">
        <f>IF($B9025 &lt;&gt; "",VLOOKUP(MID(B9025,3,5),'Recyclabilité Prod Matx'!C:F,4,FALSE), "")</f>
        <v/>
      </c>
      <c r="F9025" s="12" t="str">
        <f>IF($B9025 &lt;&gt; "", IF(C9025="Totale","",IF(D9025 = 0, "", VLOOKUP(D9025,'Cond Compo'!A:B,2,FALSE))),"")</f>
        <v/>
      </c>
      <c r="G9025" s="28"/>
      <c r="H9025" s="11" t="str">
        <f xml:space="preserve"> IF(C9025="Totale",2,IF($G9025 &lt;&gt; "", IF(D9025 = "E",MATCH(G9025, 'Cond Compo'!D$16:D$18, 0), MATCH(G9025, 'Cond Compo'!C$16:C$19, 0)), ""))</f>
        <v/>
      </c>
      <c r="I9025" s="12" t="str">
        <f>IF($E9025 &lt;&gt; "", IF(E9025 = 0, "", VLOOKUP(E9025,'Cond Perturbation'!A:B,2,FALSE)),"")</f>
        <v/>
      </c>
      <c r="J9025" s="28"/>
      <c r="K9025" s="29" t="str">
        <f>IF($B9025 &lt;&gt; "", IF(C9025="Oui",IF(H9025=1,IF(E9025=0,Résultat!G$8,IF(J9025="No",Résultat!$G$8,Résultat!$G$7)),IF(H9025=2,IF(E9025=0,Résultat!G$9,IF(J9025="No",Résultat!$G$9,Résultat!$G$7)),Résultat!$G$7)),IF(C9025 = "Totale", IF(H9025=1,IF(E9025=0,Résultat!G$8,IF(J9025="No",Résultat!$G$9,Résultat!$G$7)),IF(H9025=2,IF(E9025=0,Résultat!G$9,IF(J9025="No",Résultat!$G$9,Résultat!$G$7)),Résultat!$G$7)),Résultat!$G$7)), "")</f>
        <v/>
      </c>
    </row>
    <row r="9026" spans="1:11" ht="20.100000000000001" customHeight="1">
      <c r="A9026" s="26"/>
      <c r="B9026" s="27"/>
      <c r="C9026" s="11" t="str">
        <f>IF($B9026 &lt;&gt; "",VLOOKUP(MID(B9026,3,5),'Recyclabilité Prod Matx'!C:F,2,FALSE), "")</f>
        <v/>
      </c>
      <c r="D9026" s="11" t="str">
        <f>IF($B9026 &lt;&gt; "",VLOOKUP(MID(B9026,3,5),'Recyclabilité Prod Matx'!C:F,3,FALSE),"")</f>
        <v/>
      </c>
      <c r="E9026" s="11" t="str">
        <f>IF($B9026 &lt;&gt; "",VLOOKUP(MID(B9026,3,5),'Recyclabilité Prod Matx'!C:F,4,FALSE), "")</f>
        <v/>
      </c>
      <c r="F9026" s="12" t="str">
        <f>IF($B9026 &lt;&gt; "", IF(C9026="Totale","",IF(D9026 = 0, "", VLOOKUP(D9026,'Cond Compo'!A:B,2,FALSE))),"")</f>
        <v/>
      </c>
      <c r="G9026" s="28"/>
      <c r="H9026" s="11" t="str">
        <f xml:space="preserve"> IF(C9026="Totale",2,IF($G9026 &lt;&gt; "", IF(D9026 = "E",MATCH(G9026, 'Cond Compo'!D$16:D$18, 0), MATCH(G9026, 'Cond Compo'!C$16:C$19, 0)), ""))</f>
        <v/>
      </c>
      <c r="I9026" s="12" t="str">
        <f>IF($E9026 &lt;&gt; "", IF(E9026 = 0, "", VLOOKUP(E9026,'Cond Perturbation'!A:B,2,FALSE)),"")</f>
        <v/>
      </c>
      <c r="J9026" s="28"/>
      <c r="K9026" s="29" t="str">
        <f>IF($B9026 &lt;&gt; "", IF(C9026="Oui",IF(H9026=1,IF(E9026=0,Résultat!G$8,IF(J9026="No",Résultat!$G$8,Résultat!$G$7)),IF(H9026=2,IF(E9026=0,Résultat!G$9,IF(J9026="No",Résultat!$G$9,Résultat!$G$7)),Résultat!$G$7)),IF(C9026 = "Totale", IF(H9026=1,IF(E9026=0,Résultat!G$8,IF(J9026="No",Résultat!$G$9,Résultat!$G$7)),IF(H9026=2,IF(E9026=0,Résultat!G$9,IF(J9026="No",Résultat!$G$9,Résultat!$G$7)),Résultat!$G$7)),Résultat!$G$7)), "")</f>
        <v/>
      </c>
    </row>
    <row r="9027" spans="1:11" ht="20.100000000000001" customHeight="1">
      <c r="A9027" s="26"/>
      <c r="B9027" s="27"/>
      <c r="C9027" s="11" t="str">
        <f>IF($B9027 &lt;&gt; "",VLOOKUP(MID(B9027,3,5),'Recyclabilité Prod Matx'!C:F,2,FALSE), "")</f>
        <v/>
      </c>
      <c r="D9027" s="11" t="str">
        <f>IF($B9027 &lt;&gt; "",VLOOKUP(MID(B9027,3,5),'Recyclabilité Prod Matx'!C:F,3,FALSE),"")</f>
        <v/>
      </c>
      <c r="E9027" s="11" t="str">
        <f>IF($B9027 &lt;&gt; "",VLOOKUP(MID(B9027,3,5),'Recyclabilité Prod Matx'!C:F,4,FALSE), "")</f>
        <v/>
      </c>
      <c r="F9027" s="12" t="str">
        <f>IF($B9027 &lt;&gt; "", IF(C9027="Totale","",IF(D9027 = 0, "", VLOOKUP(D9027,'Cond Compo'!A:B,2,FALSE))),"")</f>
        <v/>
      </c>
      <c r="G9027" s="28"/>
      <c r="H9027" s="11" t="str">
        <f xml:space="preserve"> IF(C9027="Totale",2,IF($G9027 &lt;&gt; "", IF(D9027 = "E",MATCH(G9027, 'Cond Compo'!D$16:D$18, 0), MATCH(G9027, 'Cond Compo'!C$16:C$19, 0)), ""))</f>
        <v/>
      </c>
      <c r="I9027" s="12" t="str">
        <f>IF($E9027 &lt;&gt; "", IF(E9027 = 0, "", VLOOKUP(E9027,'Cond Perturbation'!A:B,2,FALSE)),"")</f>
        <v/>
      </c>
      <c r="J9027" s="28"/>
      <c r="K9027" s="29" t="str">
        <f>IF($B9027 &lt;&gt; "", IF(C9027="Oui",IF(H9027=1,IF(E9027=0,Résultat!G$8,IF(J9027="No",Résultat!$G$8,Résultat!$G$7)),IF(H9027=2,IF(E9027=0,Résultat!G$9,IF(J9027="No",Résultat!$G$9,Résultat!$G$7)),Résultat!$G$7)),IF(C9027 = "Totale", IF(H9027=1,IF(E9027=0,Résultat!G$8,IF(J9027="No",Résultat!$G$9,Résultat!$G$7)),IF(H9027=2,IF(E9027=0,Résultat!G$9,IF(J9027="No",Résultat!$G$9,Résultat!$G$7)),Résultat!$G$7)),Résultat!$G$7)), "")</f>
        <v/>
      </c>
    </row>
    <row r="9028" spans="1:11" ht="20.100000000000001" customHeight="1">
      <c r="A9028" s="26"/>
      <c r="B9028" s="27"/>
      <c r="C9028" s="11" t="str">
        <f>IF($B9028 &lt;&gt; "",VLOOKUP(MID(B9028,3,5),'Recyclabilité Prod Matx'!C:F,2,FALSE), "")</f>
        <v/>
      </c>
      <c r="D9028" s="11" t="str">
        <f>IF($B9028 &lt;&gt; "",VLOOKUP(MID(B9028,3,5),'Recyclabilité Prod Matx'!C:F,3,FALSE),"")</f>
        <v/>
      </c>
      <c r="E9028" s="11" t="str">
        <f>IF($B9028 &lt;&gt; "",VLOOKUP(MID(B9028,3,5),'Recyclabilité Prod Matx'!C:F,4,FALSE), "")</f>
        <v/>
      </c>
      <c r="F9028" s="12" t="str">
        <f>IF($B9028 &lt;&gt; "", IF(C9028="Totale","",IF(D9028 = 0, "", VLOOKUP(D9028,'Cond Compo'!A:B,2,FALSE))),"")</f>
        <v/>
      </c>
      <c r="G9028" s="28"/>
      <c r="H9028" s="11" t="str">
        <f xml:space="preserve"> IF(C9028="Totale",2,IF($G9028 &lt;&gt; "", IF(D9028 = "E",MATCH(G9028, 'Cond Compo'!D$16:D$18, 0), MATCH(G9028, 'Cond Compo'!C$16:C$19, 0)), ""))</f>
        <v/>
      </c>
      <c r="I9028" s="12" t="str">
        <f>IF($E9028 &lt;&gt; "", IF(E9028 = 0, "", VLOOKUP(E9028,'Cond Perturbation'!A:B,2,FALSE)),"")</f>
        <v/>
      </c>
      <c r="J9028" s="28"/>
      <c r="K9028" s="29" t="str">
        <f>IF($B9028 &lt;&gt; "", IF(C9028="Oui",IF(H9028=1,IF(E9028=0,Résultat!G$8,IF(J9028="No",Résultat!$G$8,Résultat!$G$7)),IF(H9028=2,IF(E9028=0,Résultat!G$9,IF(J9028="No",Résultat!$G$9,Résultat!$G$7)),Résultat!$G$7)),IF(C9028 = "Totale", IF(H9028=1,IF(E9028=0,Résultat!G$8,IF(J9028="No",Résultat!$G$9,Résultat!$G$7)),IF(H9028=2,IF(E9028=0,Résultat!G$9,IF(J9028="No",Résultat!$G$9,Résultat!$G$7)),Résultat!$G$7)),Résultat!$G$7)), "")</f>
        <v/>
      </c>
    </row>
    <row r="9029" spans="1:11" ht="20.100000000000001" customHeight="1">
      <c r="A9029" s="26"/>
      <c r="B9029" s="27"/>
      <c r="C9029" s="11" t="str">
        <f>IF($B9029 &lt;&gt; "",VLOOKUP(MID(B9029,3,5),'Recyclabilité Prod Matx'!C:F,2,FALSE), "")</f>
        <v/>
      </c>
      <c r="D9029" s="11" t="str">
        <f>IF($B9029 &lt;&gt; "",VLOOKUP(MID(B9029,3,5),'Recyclabilité Prod Matx'!C:F,3,FALSE),"")</f>
        <v/>
      </c>
      <c r="E9029" s="11" t="str">
        <f>IF($B9029 &lt;&gt; "",VLOOKUP(MID(B9029,3,5),'Recyclabilité Prod Matx'!C:F,4,FALSE), "")</f>
        <v/>
      </c>
      <c r="F9029" s="12" t="str">
        <f>IF($B9029 &lt;&gt; "", IF(C9029="Totale","",IF(D9029 = 0, "", VLOOKUP(D9029,'Cond Compo'!A:B,2,FALSE))),"")</f>
        <v/>
      </c>
      <c r="G9029" s="28"/>
      <c r="H9029" s="11" t="str">
        <f xml:space="preserve"> IF(C9029="Totale",2,IF($G9029 &lt;&gt; "", IF(D9029 = "E",MATCH(G9029, 'Cond Compo'!D$16:D$18, 0), MATCH(G9029, 'Cond Compo'!C$16:C$19, 0)), ""))</f>
        <v/>
      </c>
      <c r="I9029" s="12" t="str">
        <f>IF($E9029 &lt;&gt; "", IF(E9029 = 0, "", VLOOKUP(E9029,'Cond Perturbation'!A:B,2,FALSE)),"")</f>
        <v/>
      </c>
      <c r="J9029" s="28"/>
      <c r="K9029" s="29" t="str">
        <f>IF($B9029 &lt;&gt; "", IF(C9029="Oui",IF(H9029=1,IF(E9029=0,Résultat!G$8,IF(J9029="No",Résultat!$G$8,Résultat!$G$7)),IF(H9029=2,IF(E9029=0,Résultat!G$9,IF(J9029="No",Résultat!$G$9,Résultat!$G$7)),Résultat!$G$7)),IF(C9029 = "Totale", IF(H9029=1,IF(E9029=0,Résultat!G$8,IF(J9029="No",Résultat!$G$9,Résultat!$G$7)),IF(H9029=2,IF(E9029=0,Résultat!G$9,IF(J9029="No",Résultat!$G$9,Résultat!$G$7)),Résultat!$G$7)),Résultat!$G$7)), "")</f>
        <v/>
      </c>
    </row>
    <row r="9030" spans="1:11" ht="20.100000000000001" customHeight="1">
      <c r="A9030" s="26"/>
      <c r="B9030" s="27"/>
      <c r="C9030" s="11" t="str">
        <f>IF($B9030 &lt;&gt; "",VLOOKUP(MID(B9030,3,5),'Recyclabilité Prod Matx'!C:F,2,FALSE), "")</f>
        <v/>
      </c>
      <c r="D9030" s="11" t="str">
        <f>IF($B9030 &lt;&gt; "",VLOOKUP(MID(B9030,3,5),'Recyclabilité Prod Matx'!C:F,3,FALSE),"")</f>
        <v/>
      </c>
      <c r="E9030" s="11" t="str">
        <f>IF($B9030 &lt;&gt; "",VLOOKUP(MID(B9030,3,5),'Recyclabilité Prod Matx'!C:F,4,FALSE), "")</f>
        <v/>
      </c>
      <c r="F9030" s="12" t="str">
        <f>IF($B9030 &lt;&gt; "", IF(C9030="Totale","",IF(D9030 = 0, "", VLOOKUP(D9030,'Cond Compo'!A:B,2,FALSE))),"")</f>
        <v/>
      </c>
      <c r="G9030" s="28"/>
      <c r="H9030" s="11" t="str">
        <f xml:space="preserve"> IF(C9030="Totale",2,IF($G9030 &lt;&gt; "", IF(D9030 = "E",MATCH(G9030, 'Cond Compo'!D$16:D$18, 0), MATCH(G9030, 'Cond Compo'!C$16:C$19, 0)), ""))</f>
        <v/>
      </c>
      <c r="I9030" s="12" t="str">
        <f>IF($E9030 &lt;&gt; "", IF(E9030 = 0, "", VLOOKUP(E9030,'Cond Perturbation'!A:B,2,FALSE)),"")</f>
        <v/>
      </c>
      <c r="J9030" s="28"/>
      <c r="K9030" s="29" t="str">
        <f>IF($B9030 &lt;&gt; "", IF(C9030="Oui",IF(H9030=1,IF(E9030=0,Résultat!G$8,IF(J9030="No",Résultat!$G$8,Résultat!$G$7)),IF(H9030=2,IF(E9030=0,Résultat!G$9,IF(J9030="No",Résultat!$G$9,Résultat!$G$7)),Résultat!$G$7)),IF(C9030 = "Totale", IF(H9030=1,IF(E9030=0,Résultat!G$8,IF(J9030="No",Résultat!$G$9,Résultat!$G$7)),IF(H9030=2,IF(E9030=0,Résultat!G$9,IF(J9030="No",Résultat!$G$9,Résultat!$G$7)),Résultat!$G$7)),Résultat!$G$7)), "")</f>
        <v/>
      </c>
    </row>
    <row r="9031" spans="1:11" ht="20.100000000000001" customHeight="1">
      <c r="A9031" s="26"/>
      <c r="B9031" s="27"/>
      <c r="C9031" s="11" t="str">
        <f>IF($B9031 &lt;&gt; "",VLOOKUP(MID(B9031,3,5),'Recyclabilité Prod Matx'!C:F,2,FALSE), "")</f>
        <v/>
      </c>
      <c r="D9031" s="11" t="str">
        <f>IF($B9031 &lt;&gt; "",VLOOKUP(MID(B9031,3,5),'Recyclabilité Prod Matx'!C:F,3,FALSE),"")</f>
        <v/>
      </c>
      <c r="E9031" s="11" t="str">
        <f>IF($B9031 &lt;&gt; "",VLOOKUP(MID(B9031,3,5),'Recyclabilité Prod Matx'!C:F,4,FALSE), "")</f>
        <v/>
      </c>
      <c r="F9031" s="12" t="str">
        <f>IF($B9031 &lt;&gt; "", IF(C9031="Totale","",IF(D9031 = 0, "", VLOOKUP(D9031,'Cond Compo'!A:B,2,FALSE))),"")</f>
        <v/>
      </c>
      <c r="G9031" s="28"/>
      <c r="H9031" s="11" t="str">
        <f xml:space="preserve"> IF(C9031="Totale",2,IF($G9031 &lt;&gt; "", IF(D9031 = "E",MATCH(G9031, 'Cond Compo'!D$16:D$18, 0), MATCH(G9031, 'Cond Compo'!C$16:C$19, 0)), ""))</f>
        <v/>
      </c>
      <c r="I9031" s="12" t="str">
        <f>IF($E9031 &lt;&gt; "", IF(E9031 = 0, "", VLOOKUP(E9031,'Cond Perturbation'!A:B,2,FALSE)),"")</f>
        <v/>
      </c>
      <c r="J9031" s="28"/>
      <c r="K9031" s="29" t="str">
        <f>IF($B9031 &lt;&gt; "", IF(C9031="Oui",IF(H9031=1,IF(E9031=0,Résultat!G$8,IF(J9031="No",Résultat!$G$8,Résultat!$G$7)),IF(H9031=2,IF(E9031=0,Résultat!G$9,IF(J9031="No",Résultat!$G$9,Résultat!$G$7)),Résultat!$G$7)),IF(C9031 = "Totale", IF(H9031=1,IF(E9031=0,Résultat!G$8,IF(J9031="No",Résultat!$G$9,Résultat!$G$7)),IF(H9031=2,IF(E9031=0,Résultat!G$9,IF(J9031="No",Résultat!$G$9,Résultat!$G$7)),Résultat!$G$7)),Résultat!$G$7)), "")</f>
        <v/>
      </c>
    </row>
    <row r="9032" spans="1:11" ht="20.100000000000001" customHeight="1">
      <c r="A9032" s="26"/>
      <c r="B9032" s="27"/>
      <c r="C9032" s="11" t="str">
        <f>IF($B9032 &lt;&gt; "",VLOOKUP(MID(B9032,3,5),'Recyclabilité Prod Matx'!C:F,2,FALSE), "")</f>
        <v/>
      </c>
      <c r="D9032" s="11" t="str">
        <f>IF($B9032 &lt;&gt; "",VLOOKUP(MID(B9032,3,5),'Recyclabilité Prod Matx'!C:F,3,FALSE),"")</f>
        <v/>
      </c>
      <c r="E9032" s="11" t="str">
        <f>IF($B9032 &lt;&gt; "",VLOOKUP(MID(B9032,3,5),'Recyclabilité Prod Matx'!C:F,4,FALSE), "")</f>
        <v/>
      </c>
      <c r="F9032" s="12" t="str">
        <f>IF($B9032 &lt;&gt; "", IF(C9032="Totale","",IF(D9032 = 0, "", VLOOKUP(D9032,'Cond Compo'!A:B,2,FALSE))),"")</f>
        <v/>
      </c>
      <c r="G9032" s="28"/>
      <c r="H9032" s="11" t="str">
        <f xml:space="preserve"> IF(C9032="Totale",2,IF($G9032 &lt;&gt; "", IF(D9032 = "E",MATCH(G9032, 'Cond Compo'!D$16:D$18, 0), MATCH(G9032, 'Cond Compo'!C$16:C$19, 0)), ""))</f>
        <v/>
      </c>
      <c r="I9032" s="12" t="str">
        <f>IF($E9032 &lt;&gt; "", IF(E9032 = 0, "", VLOOKUP(E9032,'Cond Perturbation'!A:B,2,FALSE)),"")</f>
        <v/>
      </c>
      <c r="J9032" s="28"/>
      <c r="K9032" s="29" t="str">
        <f>IF($B9032 &lt;&gt; "", IF(C9032="Oui",IF(H9032=1,IF(E9032=0,Résultat!G$8,IF(J9032="No",Résultat!$G$8,Résultat!$G$7)),IF(H9032=2,IF(E9032=0,Résultat!G$9,IF(J9032="No",Résultat!$G$9,Résultat!$G$7)),Résultat!$G$7)),IF(C9032 = "Totale", IF(H9032=1,IF(E9032=0,Résultat!G$8,IF(J9032="No",Résultat!$G$9,Résultat!$G$7)),IF(H9032=2,IF(E9032=0,Résultat!G$9,IF(J9032="No",Résultat!$G$9,Résultat!$G$7)),Résultat!$G$7)),Résultat!$G$7)), "")</f>
        <v/>
      </c>
    </row>
    <row r="9033" spans="1:11" ht="20.100000000000001" customHeight="1">
      <c r="A9033" s="26"/>
      <c r="B9033" s="27"/>
      <c r="C9033" s="11" t="str">
        <f>IF($B9033 &lt;&gt; "",VLOOKUP(MID(B9033,3,5),'Recyclabilité Prod Matx'!C:F,2,FALSE), "")</f>
        <v/>
      </c>
      <c r="D9033" s="11" t="str">
        <f>IF($B9033 &lt;&gt; "",VLOOKUP(MID(B9033,3,5),'Recyclabilité Prod Matx'!C:F,3,FALSE),"")</f>
        <v/>
      </c>
      <c r="E9033" s="11" t="str">
        <f>IF($B9033 &lt;&gt; "",VLOOKUP(MID(B9033,3,5),'Recyclabilité Prod Matx'!C:F,4,FALSE), "")</f>
        <v/>
      </c>
      <c r="F9033" s="12" t="str">
        <f>IF($B9033 &lt;&gt; "", IF(C9033="Totale","",IF(D9033 = 0, "", VLOOKUP(D9033,'Cond Compo'!A:B,2,FALSE))),"")</f>
        <v/>
      </c>
      <c r="G9033" s="28"/>
      <c r="H9033" s="11" t="str">
        <f xml:space="preserve"> IF(C9033="Totale",2,IF($G9033 &lt;&gt; "", IF(D9033 = "E",MATCH(G9033, 'Cond Compo'!D$16:D$18, 0), MATCH(G9033, 'Cond Compo'!C$16:C$19, 0)), ""))</f>
        <v/>
      </c>
      <c r="I9033" s="12" t="str">
        <f>IF($E9033 &lt;&gt; "", IF(E9033 = 0, "", VLOOKUP(E9033,'Cond Perturbation'!A:B,2,FALSE)),"")</f>
        <v/>
      </c>
      <c r="J9033" s="28"/>
      <c r="K9033" s="29" t="str">
        <f>IF($B9033 &lt;&gt; "", IF(C9033="Oui",IF(H9033=1,IF(E9033=0,Résultat!G$8,IF(J9033="No",Résultat!$G$8,Résultat!$G$7)),IF(H9033=2,IF(E9033=0,Résultat!G$9,IF(J9033="No",Résultat!$G$9,Résultat!$G$7)),Résultat!$G$7)),IF(C9033 = "Totale", IF(H9033=1,IF(E9033=0,Résultat!G$8,IF(J9033="No",Résultat!$G$9,Résultat!$G$7)),IF(H9033=2,IF(E9033=0,Résultat!G$9,IF(J9033="No",Résultat!$G$9,Résultat!$G$7)),Résultat!$G$7)),Résultat!$G$7)), "")</f>
        <v/>
      </c>
    </row>
    <row r="9034" spans="1:11" ht="20.100000000000001" customHeight="1">
      <c r="A9034" s="26"/>
      <c r="B9034" s="27"/>
      <c r="C9034" s="11" t="str">
        <f>IF($B9034 &lt;&gt; "",VLOOKUP(MID(B9034,3,5),'Recyclabilité Prod Matx'!C:F,2,FALSE), "")</f>
        <v/>
      </c>
      <c r="D9034" s="11" t="str">
        <f>IF($B9034 &lt;&gt; "",VLOOKUP(MID(B9034,3,5),'Recyclabilité Prod Matx'!C:F,3,FALSE),"")</f>
        <v/>
      </c>
      <c r="E9034" s="11" t="str">
        <f>IF($B9034 &lt;&gt; "",VLOOKUP(MID(B9034,3,5),'Recyclabilité Prod Matx'!C:F,4,FALSE), "")</f>
        <v/>
      </c>
      <c r="F9034" s="12" t="str">
        <f>IF($B9034 &lt;&gt; "", IF(C9034="Totale","",IF(D9034 = 0, "", VLOOKUP(D9034,'Cond Compo'!A:B,2,FALSE))),"")</f>
        <v/>
      </c>
      <c r="G9034" s="28"/>
      <c r="H9034" s="11" t="str">
        <f xml:space="preserve"> IF(C9034="Totale",2,IF($G9034 &lt;&gt; "", IF(D9034 = "E",MATCH(G9034, 'Cond Compo'!D$16:D$18, 0), MATCH(G9034, 'Cond Compo'!C$16:C$19, 0)), ""))</f>
        <v/>
      </c>
      <c r="I9034" s="12" t="str">
        <f>IF($E9034 &lt;&gt; "", IF(E9034 = 0, "", VLOOKUP(E9034,'Cond Perturbation'!A:B,2,FALSE)),"")</f>
        <v/>
      </c>
      <c r="J9034" s="28"/>
      <c r="K9034" s="29" t="str">
        <f>IF($B9034 &lt;&gt; "", IF(C9034="Oui",IF(H9034=1,IF(E9034=0,Résultat!G$8,IF(J9034="No",Résultat!$G$8,Résultat!$G$7)),IF(H9034=2,IF(E9034=0,Résultat!G$9,IF(J9034="No",Résultat!$G$9,Résultat!$G$7)),Résultat!$G$7)),IF(C9034 = "Totale", IF(H9034=1,IF(E9034=0,Résultat!G$8,IF(J9034="No",Résultat!$G$9,Résultat!$G$7)),IF(H9034=2,IF(E9034=0,Résultat!G$9,IF(J9034="No",Résultat!$G$9,Résultat!$G$7)),Résultat!$G$7)),Résultat!$G$7)), "")</f>
        <v/>
      </c>
    </row>
    <row r="9035" spans="1:11" ht="20.100000000000001" customHeight="1">
      <c r="A9035" s="26"/>
      <c r="B9035" s="27"/>
      <c r="C9035" s="11" t="str">
        <f>IF($B9035 &lt;&gt; "",VLOOKUP(MID(B9035,3,5),'Recyclabilité Prod Matx'!C:F,2,FALSE), "")</f>
        <v/>
      </c>
      <c r="D9035" s="11" t="str">
        <f>IF($B9035 &lt;&gt; "",VLOOKUP(MID(B9035,3,5),'Recyclabilité Prod Matx'!C:F,3,FALSE),"")</f>
        <v/>
      </c>
      <c r="E9035" s="11" t="str">
        <f>IF($B9035 &lt;&gt; "",VLOOKUP(MID(B9035,3,5),'Recyclabilité Prod Matx'!C:F,4,FALSE), "")</f>
        <v/>
      </c>
      <c r="F9035" s="12" t="str">
        <f>IF($B9035 &lt;&gt; "", IF(C9035="Totale","",IF(D9035 = 0, "", VLOOKUP(D9035,'Cond Compo'!A:B,2,FALSE))),"")</f>
        <v/>
      </c>
      <c r="G9035" s="28"/>
      <c r="H9035" s="11" t="str">
        <f xml:space="preserve"> IF(C9035="Totale",2,IF($G9035 &lt;&gt; "", IF(D9035 = "E",MATCH(G9035, 'Cond Compo'!D$16:D$18, 0), MATCH(G9035, 'Cond Compo'!C$16:C$19, 0)), ""))</f>
        <v/>
      </c>
      <c r="I9035" s="12" t="str">
        <f>IF($E9035 &lt;&gt; "", IF(E9035 = 0, "", VLOOKUP(E9035,'Cond Perturbation'!A:B,2,FALSE)),"")</f>
        <v/>
      </c>
      <c r="J9035" s="28"/>
      <c r="K9035" s="29" t="str">
        <f>IF($B9035 &lt;&gt; "", IF(C9035="Oui",IF(H9035=1,IF(E9035=0,Résultat!G$8,IF(J9035="No",Résultat!$G$8,Résultat!$G$7)),IF(H9035=2,IF(E9035=0,Résultat!G$9,IF(J9035="No",Résultat!$G$9,Résultat!$G$7)),Résultat!$G$7)),IF(C9035 = "Totale", IF(H9035=1,IF(E9035=0,Résultat!G$8,IF(J9035="No",Résultat!$G$9,Résultat!$G$7)),IF(H9035=2,IF(E9035=0,Résultat!G$9,IF(J9035="No",Résultat!$G$9,Résultat!$G$7)),Résultat!$G$7)),Résultat!$G$7)), "")</f>
        <v/>
      </c>
    </row>
    <row r="9036" spans="1:11" ht="20.100000000000001" customHeight="1">
      <c r="A9036" s="26"/>
      <c r="B9036" s="27"/>
      <c r="C9036" s="11" t="str">
        <f>IF($B9036 &lt;&gt; "",VLOOKUP(MID(B9036,3,5),'Recyclabilité Prod Matx'!C:F,2,FALSE), "")</f>
        <v/>
      </c>
      <c r="D9036" s="11" t="str">
        <f>IF($B9036 &lt;&gt; "",VLOOKUP(MID(B9036,3,5),'Recyclabilité Prod Matx'!C:F,3,FALSE),"")</f>
        <v/>
      </c>
      <c r="E9036" s="11" t="str">
        <f>IF($B9036 &lt;&gt; "",VLOOKUP(MID(B9036,3,5),'Recyclabilité Prod Matx'!C:F,4,FALSE), "")</f>
        <v/>
      </c>
      <c r="F9036" s="12" t="str">
        <f>IF($B9036 &lt;&gt; "", IF(C9036="Totale","",IF(D9036 = 0, "", VLOOKUP(D9036,'Cond Compo'!A:B,2,FALSE))),"")</f>
        <v/>
      </c>
      <c r="G9036" s="28"/>
      <c r="H9036" s="11" t="str">
        <f xml:space="preserve"> IF(C9036="Totale",2,IF($G9036 &lt;&gt; "", IF(D9036 = "E",MATCH(G9036, 'Cond Compo'!D$16:D$18, 0), MATCH(G9036, 'Cond Compo'!C$16:C$19, 0)), ""))</f>
        <v/>
      </c>
      <c r="I9036" s="12" t="str">
        <f>IF($E9036 &lt;&gt; "", IF(E9036 = 0, "", VLOOKUP(E9036,'Cond Perturbation'!A:B,2,FALSE)),"")</f>
        <v/>
      </c>
      <c r="J9036" s="28"/>
      <c r="K9036" s="29" t="str">
        <f>IF($B9036 &lt;&gt; "", IF(C9036="Oui",IF(H9036=1,IF(E9036=0,Résultat!G$8,IF(J9036="No",Résultat!$G$8,Résultat!$G$7)),IF(H9036=2,IF(E9036=0,Résultat!G$9,IF(J9036="No",Résultat!$G$9,Résultat!$G$7)),Résultat!$G$7)),IF(C9036 = "Totale", IF(H9036=1,IF(E9036=0,Résultat!G$8,IF(J9036="No",Résultat!$G$9,Résultat!$G$7)),IF(H9036=2,IF(E9036=0,Résultat!G$9,IF(J9036="No",Résultat!$G$9,Résultat!$G$7)),Résultat!$G$7)),Résultat!$G$7)), "")</f>
        <v/>
      </c>
    </row>
    <row r="9037" spans="1:11" ht="20.100000000000001" customHeight="1">
      <c r="A9037" s="26"/>
      <c r="B9037" s="27"/>
      <c r="C9037" s="11" t="str">
        <f>IF($B9037 &lt;&gt; "",VLOOKUP(MID(B9037,3,5),'Recyclabilité Prod Matx'!C:F,2,FALSE), "")</f>
        <v/>
      </c>
      <c r="D9037" s="11" t="str">
        <f>IF($B9037 &lt;&gt; "",VLOOKUP(MID(B9037,3,5),'Recyclabilité Prod Matx'!C:F,3,FALSE),"")</f>
        <v/>
      </c>
      <c r="E9037" s="11" t="str">
        <f>IF($B9037 &lt;&gt; "",VLOOKUP(MID(B9037,3,5),'Recyclabilité Prod Matx'!C:F,4,FALSE), "")</f>
        <v/>
      </c>
      <c r="F9037" s="12" t="str">
        <f>IF($B9037 &lt;&gt; "", IF(C9037="Totale","",IF(D9037 = 0, "", VLOOKUP(D9037,'Cond Compo'!A:B,2,FALSE))),"")</f>
        <v/>
      </c>
      <c r="G9037" s="28"/>
      <c r="H9037" s="11" t="str">
        <f xml:space="preserve"> IF(C9037="Totale",2,IF($G9037 &lt;&gt; "", IF(D9037 = "E",MATCH(G9037, 'Cond Compo'!D$16:D$18, 0), MATCH(G9037, 'Cond Compo'!C$16:C$19, 0)), ""))</f>
        <v/>
      </c>
      <c r="I9037" s="12" t="str">
        <f>IF($E9037 &lt;&gt; "", IF(E9037 = 0, "", VLOOKUP(E9037,'Cond Perturbation'!A:B,2,FALSE)),"")</f>
        <v/>
      </c>
      <c r="J9037" s="28"/>
      <c r="K9037" s="29" t="str">
        <f>IF($B9037 &lt;&gt; "", IF(C9037="Oui",IF(H9037=1,IF(E9037=0,Résultat!G$8,IF(J9037="No",Résultat!$G$8,Résultat!$G$7)),IF(H9037=2,IF(E9037=0,Résultat!G$9,IF(J9037="No",Résultat!$G$9,Résultat!$G$7)),Résultat!$G$7)),IF(C9037 = "Totale", IF(H9037=1,IF(E9037=0,Résultat!G$8,IF(J9037="No",Résultat!$G$9,Résultat!$G$7)),IF(H9037=2,IF(E9037=0,Résultat!G$9,IF(J9037="No",Résultat!$G$9,Résultat!$G$7)),Résultat!$G$7)),Résultat!$G$7)), "")</f>
        <v/>
      </c>
    </row>
    <row r="9038" spans="1:11" ht="20.100000000000001" customHeight="1">
      <c r="A9038" s="26"/>
      <c r="B9038" s="27"/>
      <c r="C9038" s="11" t="str">
        <f>IF($B9038 &lt;&gt; "",VLOOKUP(MID(B9038,3,5),'Recyclabilité Prod Matx'!C:F,2,FALSE), "")</f>
        <v/>
      </c>
      <c r="D9038" s="11" t="str">
        <f>IF($B9038 &lt;&gt; "",VLOOKUP(MID(B9038,3,5),'Recyclabilité Prod Matx'!C:F,3,FALSE),"")</f>
        <v/>
      </c>
      <c r="E9038" s="11" t="str">
        <f>IF($B9038 &lt;&gt; "",VLOOKUP(MID(B9038,3,5),'Recyclabilité Prod Matx'!C:F,4,FALSE), "")</f>
        <v/>
      </c>
      <c r="F9038" s="12" t="str">
        <f>IF($B9038 &lt;&gt; "", IF(C9038="Totale","",IF(D9038 = 0, "", VLOOKUP(D9038,'Cond Compo'!A:B,2,FALSE))),"")</f>
        <v/>
      </c>
      <c r="G9038" s="28"/>
      <c r="H9038" s="11" t="str">
        <f xml:space="preserve"> IF(C9038="Totale",2,IF($G9038 &lt;&gt; "", IF(D9038 = "E",MATCH(G9038, 'Cond Compo'!D$16:D$18, 0), MATCH(G9038, 'Cond Compo'!C$16:C$19, 0)), ""))</f>
        <v/>
      </c>
      <c r="I9038" s="12" t="str">
        <f>IF($E9038 &lt;&gt; "", IF(E9038 = 0, "", VLOOKUP(E9038,'Cond Perturbation'!A:B,2,FALSE)),"")</f>
        <v/>
      </c>
      <c r="J9038" s="28"/>
      <c r="K9038" s="29" t="str">
        <f>IF($B9038 &lt;&gt; "", IF(C9038="Oui",IF(H9038=1,IF(E9038=0,Résultat!G$8,IF(J9038="No",Résultat!$G$8,Résultat!$G$7)),IF(H9038=2,IF(E9038=0,Résultat!G$9,IF(J9038="No",Résultat!$G$9,Résultat!$G$7)),Résultat!$G$7)),IF(C9038 = "Totale", IF(H9038=1,IF(E9038=0,Résultat!G$8,IF(J9038="No",Résultat!$G$9,Résultat!$G$7)),IF(H9038=2,IF(E9038=0,Résultat!G$9,IF(J9038="No",Résultat!$G$9,Résultat!$G$7)),Résultat!$G$7)),Résultat!$G$7)), "")</f>
        <v/>
      </c>
    </row>
    <row r="9039" spans="1:11" ht="20.100000000000001" customHeight="1">
      <c r="A9039" s="26"/>
      <c r="B9039" s="27"/>
      <c r="C9039" s="11" t="str">
        <f>IF($B9039 &lt;&gt; "",VLOOKUP(MID(B9039,3,5),'Recyclabilité Prod Matx'!C:F,2,FALSE), "")</f>
        <v/>
      </c>
      <c r="D9039" s="11" t="str">
        <f>IF($B9039 &lt;&gt; "",VLOOKUP(MID(B9039,3,5),'Recyclabilité Prod Matx'!C:F,3,FALSE),"")</f>
        <v/>
      </c>
      <c r="E9039" s="11" t="str">
        <f>IF($B9039 &lt;&gt; "",VLOOKUP(MID(B9039,3,5),'Recyclabilité Prod Matx'!C:F,4,FALSE), "")</f>
        <v/>
      </c>
      <c r="F9039" s="12" t="str">
        <f>IF($B9039 &lt;&gt; "", IF(C9039="Totale","",IF(D9039 = 0, "", VLOOKUP(D9039,'Cond Compo'!A:B,2,FALSE))),"")</f>
        <v/>
      </c>
      <c r="G9039" s="28"/>
      <c r="H9039" s="11" t="str">
        <f xml:space="preserve"> IF(C9039="Totale",2,IF($G9039 &lt;&gt; "", IF(D9039 = "E",MATCH(G9039, 'Cond Compo'!D$16:D$18, 0), MATCH(G9039, 'Cond Compo'!C$16:C$19, 0)), ""))</f>
        <v/>
      </c>
      <c r="I9039" s="12" t="str">
        <f>IF($E9039 &lt;&gt; "", IF(E9039 = 0, "", VLOOKUP(E9039,'Cond Perturbation'!A:B,2,FALSE)),"")</f>
        <v/>
      </c>
      <c r="J9039" s="28"/>
      <c r="K9039" s="29" t="str">
        <f>IF($B9039 &lt;&gt; "", IF(C9039="Oui",IF(H9039=1,IF(E9039=0,Résultat!G$8,IF(J9039="No",Résultat!$G$8,Résultat!$G$7)),IF(H9039=2,IF(E9039=0,Résultat!G$9,IF(J9039="No",Résultat!$G$9,Résultat!$G$7)),Résultat!$G$7)),IF(C9039 = "Totale", IF(H9039=1,IF(E9039=0,Résultat!G$8,IF(J9039="No",Résultat!$G$9,Résultat!$G$7)),IF(H9039=2,IF(E9039=0,Résultat!G$9,IF(J9039="No",Résultat!$G$9,Résultat!$G$7)),Résultat!$G$7)),Résultat!$G$7)), "")</f>
        <v/>
      </c>
    </row>
    <row r="9040" spans="1:11" ht="20.100000000000001" customHeight="1">
      <c r="A9040" s="26"/>
      <c r="B9040" s="27"/>
      <c r="C9040" s="11" t="str">
        <f>IF($B9040 &lt;&gt; "",VLOOKUP(MID(B9040,3,5),'Recyclabilité Prod Matx'!C:F,2,FALSE), "")</f>
        <v/>
      </c>
      <c r="D9040" s="11" t="str">
        <f>IF($B9040 &lt;&gt; "",VLOOKUP(MID(B9040,3,5),'Recyclabilité Prod Matx'!C:F,3,FALSE),"")</f>
        <v/>
      </c>
      <c r="E9040" s="11" t="str">
        <f>IF($B9040 &lt;&gt; "",VLOOKUP(MID(B9040,3,5),'Recyclabilité Prod Matx'!C:F,4,FALSE), "")</f>
        <v/>
      </c>
      <c r="F9040" s="12" t="str">
        <f>IF($B9040 &lt;&gt; "", IF(C9040="Totale","",IF(D9040 = 0, "", VLOOKUP(D9040,'Cond Compo'!A:B,2,FALSE))),"")</f>
        <v/>
      </c>
      <c r="G9040" s="28"/>
      <c r="H9040" s="11" t="str">
        <f xml:space="preserve"> IF(C9040="Totale",2,IF($G9040 &lt;&gt; "", IF(D9040 = "E",MATCH(G9040, 'Cond Compo'!D$16:D$18, 0), MATCH(G9040, 'Cond Compo'!C$16:C$19, 0)), ""))</f>
        <v/>
      </c>
      <c r="I9040" s="12" t="str">
        <f>IF($E9040 &lt;&gt; "", IF(E9040 = 0, "", VLOOKUP(E9040,'Cond Perturbation'!A:B,2,FALSE)),"")</f>
        <v/>
      </c>
      <c r="J9040" s="28"/>
      <c r="K9040" s="29" t="str">
        <f>IF($B9040 &lt;&gt; "", IF(C9040="Oui",IF(H9040=1,IF(E9040=0,Résultat!G$8,IF(J9040="No",Résultat!$G$8,Résultat!$G$7)),IF(H9040=2,IF(E9040=0,Résultat!G$9,IF(J9040="No",Résultat!$G$9,Résultat!$G$7)),Résultat!$G$7)),IF(C9040 = "Totale", IF(H9040=1,IF(E9040=0,Résultat!G$8,IF(J9040="No",Résultat!$G$9,Résultat!$G$7)),IF(H9040=2,IF(E9040=0,Résultat!G$9,IF(J9040="No",Résultat!$G$9,Résultat!$G$7)),Résultat!$G$7)),Résultat!$G$7)), "")</f>
        <v/>
      </c>
    </row>
    <row r="9041" spans="1:11" ht="20.100000000000001" customHeight="1">
      <c r="A9041" s="26"/>
      <c r="B9041" s="27"/>
      <c r="C9041" s="11" t="str">
        <f>IF($B9041 &lt;&gt; "",VLOOKUP(MID(B9041,3,5),'Recyclabilité Prod Matx'!C:F,2,FALSE), "")</f>
        <v/>
      </c>
      <c r="D9041" s="11" t="str">
        <f>IF($B9041 &lt;&gt; "",VLOOKUP(MID(B9041,3,5),'Recyclabilité Prod Matx'!C:F,3,FALSE),"")</f>
        <v/>
      </c>
      <c r="E9041" s="11" t="str">
        <f>IF($B9041 &lt;&gt; "",VLOOKUP(MID(B9041,3,5),'Recyclabilité Prod Matx'!C:F,4,FALSE), "")</f>
        <v/>
      </c>
      <c r="F9041" s="12" t="str">
        <f>IF($B9041 &lt;&gt; "", IF(C9041="Totale","",IF(D9041 = 0, "", VLOOKUP(D9041,'Cond Compo'!A:B,2,FALSE))),"")</f>
        <v/>
      </c>
      <c r="G9041" s="28"/>
      <c r="H9041" s="11" t="str">
        <f xml:space="preserve"> IF(C9041="Totale",2,IF($G9041 &lt;&gt; "", IF(D9041 = "E",MATCH(G9041, 'Cond Compo'!D$16:D$18, 0), MATCH(G9041, 'Cond Compo'!C$16:C$19, 0)), ""))</f>
        <v/>
      </c>
      <c r="I9041" s="12" t="str">
        <f>IF($E9041 &lt;&gt; "", IF(E9041 = 0, "", VLOOKUP(E9041,'Cond Perturbation'!A:B,2,FALSE)),"")</f>
        <v/>
      </c>
      <c r="J9041" s="28"/>
      <c r="K9041" s="29" t="str">
        <f>IF($B9041 &lt;&gt; "", IF(C9041="Oui",IF(H9041=1,IF(E9041=0,Résultat!G$8,IF(J9041="No",Résultat!$G$8,Résultat!$G$7)),IF(H9041=2,IF(E9041=0,Résultat!G$9,IF(J9041="No",Résultat!$G$9,Résultat!$G$7)),Résultat!$G$7)),IF(C9041 = "Totale", IF(H9041=1,IF(E9041=0,Résultat!G$8,IF(J9041="No",Résultat!$G$9,Résultat!$G$7)),IF(H9041=2,IF(E9041=0,Résultat!G$9,IF(J9041="No",Résultat!$G$9,Résultat!$G$7)),Résultat!$G$7)),Résultat!$G$7)), "")</f>
        <v/>
      </c>
    </row>
    <row r="9042" spans="1:11" ht="20.100000000000001" customHeight="1">
      <c r="A9042" s="26"/>
      <c r="B9042" s="27"/>
      <c r="C9042" s="11" t="str">
        <f>IF($B9042 &lt;&gt; "",VLOOKUP(MID(B9042,3,5),'Recyclabilité Prod Matx'!C:F,2,FALSE), "")</f>
        <v/>
      </c>
      <c r="D9042" s="11" t="str">
        <f>IF($B9042 &lt;&gt; "",VLOOKUP(MID(B9042,3,5),'Recyclabilité Prod Matx'!C:F,3,FALSE),"")</f>
        <v/>
      </c>
      <c r="E9042" s="11" t="str">
        <f>IF($B9042 &lt;&gt; "",VLOOKUP(MID(B9042,3,5),'Recyclabilité Prod Matx'!C:F,4,FALSE), "")</f>
        <v/>
      </c>
      <c r="F9042" s="12" t="str">
        <f>IF($B9042 &lt;&gt; "", IF(C9042="Totale","",IF(D9042 = 0, "", VLOOKUP(D9042,'Cond Compo'!A:B,2,FALSE))),"")</f>
        <v/>
      </c>
      <c r="G9042" s="28"/>
      <c r="H9042" s="11" t="str">
        <f xml:space="preserve"> IF(C9042="Totale",2,IF($G9042 &lt;&gt; "", IF(D9042 = "E",MATCH(G9042, 'Cond Compo'!D$16:D$18, 0), MATCH(G9042, 'Cond Compo'!C$16:C$19, 0)), ""))</f>
        <v/>
      </c>
      <c r="I9042" s="12" t="str">
        <f>IF($E9042 &lt;&gt; "", IF(E9042 = 0, "", VLOOKUP(E9042,'Cond Perturbation'!A:B,2,FALSE)),"")</f>
        <v/>
      </c>
      <c r="J9042" s="28"/>
      <c r="K9042" s="29" t="str">
        <f>IF($B9042 &lt;&gt; "", IF(C9042="Oui",IF(H9042=1,IF(E9042=0,Résultat!G$8,IF(J9042="No",Résultat!$G$8,Résultat!$G$7)),IF(H9042=2,IF(E9042=0,Résultat!G$9,IF(J9042="No",Résultat!$G$9,Résultat!$G$7)),Résultat!$G$7)),IF(C9042 = "Totale", IF(H9042=1,IF(E9042=0,Résultat!G$8,IF(J9042="No",Résultat!$G$9,Résultat!$G$7)),IF(H9042=2,IF(E9042=0,Résultat!G$9,IF(J9042="No",Résultat!$G$9,Résultat!$G$7)),Résultat!$G$7)),Résultat!$G$7)), "")</f>
        <v/>
      </c>
    </row>
    <row r="9043" spans="1:11" ht="20.100000000000001" customHeight="1">
      <c r="A9043" s="26"/>
      <c r="B9043" s="27"/>
      <c r="C9043" s="11" t="str">
        <f>IF($B9043 &lt;&gt; "",VLOOKUP(MID(B9043,3,5),'Recyclabilité Prod Matx'!C:F,2,FALSE), "")</f>
        <v/>
      </c>
      <c r="D9043" s="11" t="str">
        <f>IF($B9043 &lt;&gt; "",VLOOKUP(MID(B9043,3,5),'Recyclabilité Prod Matx'!C:F,3,FALSE),"")</f>
        <v/>
      </c>
      <c r="E9043" s="11" t="str">
        <f>IF($B9043 &lt;&gt; "",VLOOKUP(MID(B9043,3,5),'Recyclabilité Prod Matx'!C:F,4,FALSE), "")</f>
        <v/>
      </c>
      <c r="F9043" s="12" t="str">
        <f>IF($B9043 &lt;&gt; "", IF(C9043="Totale","",IF(D9043 = 0, "", VLOOKUP(D9043,'Cond Compo'!A:B,2,FALSE))),"")</f>
        <v/>
      </c>
      <c r="G9043" s="28"/>
      <c r="H9043" s="11" t="str">
        <f xml:space="preserve"> IF(C9043="Totale",2,IF($G9043 &lt;&gt; "", IF(D9043 = "E",MATCH(G9043, 'Cond Compo'!D$16:D$18, 0), MATCH(G9043, 'Cond Compo'!C$16:C$19, 0)), ""))</f>
        <v/>
      </c>
      <c r="I9043" s="12" t="str">
        <f>IF($E9043 &lt;&gt; "", IF(E9043 = 0, "", VLOOKUP(E9043,'Cond Perturbation'!A:B,2,FALSE)),"")</f>
        <v/>
      </c>
      <c r="J9043" s="28"/>
      <c r="K9043" s="29" t="str">
        <f>IF($B9043 &lt;&gt; "", IF(C9043="Oui",IF(H9043=1,IF(E9043=0,Résultat!G$8,IF(J9043="No",Résultat!$G$8,Résultat!$G$7)),IF(H9043=2,IF(E9043=0,Résultat!G$9,IF(J9043="No",Résultat!$G$9,Résultat!$G$7)),Résultat!$G$7)),IF(C9043 = "Totale", IF(H9043=1,IF(E9043=0,Résultat!G$8,IF(J9043="No",Résultat!$G$9,Résultat!$G$7)),IF(H9043=2,IF(E9043=0,Résultat!G$9,IF(J9043="No",Résultat!$G$9,Résultat!$G$7)),Résultat!$G$7)),Résultat!$G$7)), "")</f>
        <v/>
      </c>
    </row>
    <row r="9044" spans="1:11" ht="20.100000000000001" customHeight="1">
      <c r="A9044" s="26"/>
      <c r="B9044" s="27"/>
      <c r="C9044" s="11" t="str">
        <f>IF($B9044 &lt;&gt; "",VLOOKUP(MID(B9044,3,5),'Recyclabilité Prod Matx'!C:F,2,FALSE), "")</f>
        <v/>
      </c>
      <c r="D9044" s="11" t="str">
        <f>IF($B9044 &lt;&gt; "",VLOOKUP(MID(B9044,3,5),'Recyclabilité Prod Matx'!C:F,3,FALSE),"")</f>
        <v/>
      </c>
      <c r="E9044" s="11" t="str">
        <f>IF($B9044 &lt;&gt; "",VLOOKUP(MID(B9044,3,5),'Recyclabilité Prod Matx'!C:F,4,FALSE), "")</f>
        <v/>
      </c>
      <c r="F9044" s="12" t="str">
        <f>IF($B9044 &lt;&gt; "", IF(C9044="Totale","",IF(D9044 = 0, "", VLOOKUP(D9044,'Cond Compo'!A:B,2,FALSE))),"")</f>
        <v/>
      </c>
      <c r="G9044" s="28"/>
      <c r="H9044" s="11" t="str">
        <f xml:space="preserve"> IF(C9044="Totale",2,IF($G9044 &lt;&gt; "", IF(D9044 = "E",MATCH(G9044, 'Cond Compo'!D$16:D$18, 0), MATCH(G9044, 'Cond Compo'!C$16:C$19, 0)), ""))</f>
        <v/>
      </c>
      <c r="I9044" s="12" t="str">
        <f>IF($E9044 &lt;&gt; "", IF(E9044 = 0, "", VLOOKUP(E9044,'Cond Perturbation'!A:B,2,FALSE)),"")</f>
        <v/>
      </c>
      <c r="J9044" s="28"/>
      <c r="K9044" s="29" t="str">
        <f>IF($B9044 &lt;&gt; "", IF(C9044="Oui",IF(H9044=1,IF(E9044=0,Résultat!G$8,IF(J9044="No",Résultat!$G$8,Résultat!$G$7)),IF(H9044=2,IF(E9044=0,Résultat!G$9,IF(J9044="No",Résultat!$G$9,Résultat!$G$7)),Résultat!$G$7)),IF(C9044 = "Totale", IF(H9044=1,IF(E9044=0,Résultat!G$8,IF(J9044="No",Résultat!$G$9,Résultat!$G$7)),IF(H9044=2,IF(E9044=0,Résultat!G$9,IF(J9044="No",Résultat!$G$9,Résultat!$G$7)),Résultat!$G$7)),Résultat!$G$7)), "")</f>
        <v/>
      </c>
    </row>
    <row r="9045" spans="1:11" ht="20.100000000000001" customHeight="1">
      <c r="A9045" s="26"/>
      <c r="B9045" s="27"/>
      <c r="C9045" s="11" t="str">
        <f>IF($B9045 &lt;&gt; "",VLOOKUP(MID(B9045,3,5),'Recyclabilité Prod Matx'!C:F,2,FALSE), "")</f>
        <v/>
      </c>
      <c r="D9045" s="11" t="str">
        <f>IF($B9045 &lt;&gt; "",VLOOKUP(MID(B9045,3,5),'Recyclabilité Prod Matx'!C:F,3,FALSE),"")</f>
        <v/>
      </c>
      <c r="E9045" s="11" t="str">
        <f>IF($B9045 &lt;&gt; "",VLOOKUP(MID(B9045,3,5),'Recyclabilité Prod Matx'!C:F,4,FALSE), "")</f>
        <v/>
      </c>
      <c r="F9045" s="12" t="str">
        <f>IF($B9045 &lt;&gt; "", IF(C9045="Totale","",IF(D9045 = 0, "", VLOOKUP(D9045,'Cond Compo'!A:B,2,FALSE))),"")</f>
        <v/>
      </c>
      <c r="G9045" s="28"/>
      <c r="H9045" s="11" t="str">
        <f xml:space="preserve"> IF(C9045="Totale",2,IF($G9045 &lt;&gt; "", IF(D9045 = "E",MATCH(G9045, 'Cond Compo'!D$16:D$18, 0), MATCH(G9045, 'Cond Compo'!C$16:C$19, 0)), ""))</f>
        <v/>
      </c>
      <c r="I9045" s="12" t="str">
        <f>IF($E9045 &lt;&gt; "", IF(E9045 = 0, "", VLOOKUP(E9045,'Cond Perturbation'!A:B,2,FALSE)),"")</f>
        <v/>
      </c>
      <c r="J9045" s="28"/>
      <c r="K9045" s="29" t="str">
        <f>IF($B9045 &lt;&gt; "", IF(C9045="Oui",IF(H9045=1,IF(E9045=0,Résultat!G$8,IF(J9045="No",Résultat!$G$8,Résultat!$G$7)),IF(H9045=2,IF(E9045=0,Résultat!G$9,IF(J9045="No",Résultat!$G$9,Résultat!$G$7)),Résultat!$G$7)),IF(C9045 = "Totale", IF(H9045=1,IF(E9045=0,Résultat!G$8,IF(J9045="No",Résultat!$G$9,Résultat!$G$7)),IF(H9045=2,IF(E9045=0,Résultat!G$9,IF(J9045="No",Résultat!$G$9,Résultat!$G$7)),Résultat!$G$7)),Résultat!$G$7)), "")</f>
        <v/>
      </c>
    </row>
    <row r="9046" spans="1:11" ht="20.100000000000001" customHeight="1">
      <c r="A9046" s="26"/>
      <c r="B9046" s="27"/>
      <c r="C9046" s="11" t="str">
        <f>IF($B9046 &lt;&gt; "",VLOOKUP(MID(B9046,3,5),'Recyclabilité Prod Matx'!C:F,2,FALSE), "")</f>
        <v/>
      </c>
      <c r="D9046" s="11" t="str">
        <f>IF($B9046 &lt;&gt; "",VLOOKUP(MID(B9046,3,5),'Recyclabilité Prod Matx'!C:F,3,FALSE),"")</f>
        <v/>
      </c>
      <c r="E9046" s="11" t="str">
        <f>IF($B9046 &lt;&gt; "",VLOOKUP(MID(B9046,3,5),'Recyclabilité Prod Matx'!C:F,4,FALSE), "")</f>
        <v/>
      </c>
      <c r="F9046" s="12" t="str">
        <f>IF($B9046 &lt;&gt; "", IF(C9046="Totale","",IF(D9046 = 0, "", VLOOKUP(D9046,'Cond Compo'!A:B,2,FALSE))),"")</f>
        <v/>
      </c>
      <c r="G9046" s="28"/>
      <c r="H9046" s="11" t="str">
        <f xml:space="preserve"> IF(C9046="Totale",2,IF($G9046 &lt;&gt; "", IF(D9046 = "E",MATCH(G9046, 'Cond Compo'!D$16:D$18, 0), MATCH(G9046, 'Cond Compo'!C$16:C$19, 0)), ""))</f>
        <v/>
      </c>
      <c r="I9046" s="12" t="str">
        <f>IF($E9046 &lt;&gt; "", IF(E9046 = 0, "", VLOOKUP(E9046,'Cond Perturbation'!A:B,2,FALSE)),"")</f>
        <v/>
      </c>
      <c r="J9046" s="28"/>
      <c r="K9046" s="29" t="str">
        <f>IF($B9046 &lt;&gt; "", IF(C9046="Oui",IF(H9046=1,IF(E9046=0,Résultat!G$8,IF(J9046="No",Résultat!$G$8,Résultat!$G$7)),IF(H9046=2,IF(E9046=0,Résultat!G$9,IF(J9046="No",Résultat!$G$9,Résultat!$G$7)),Résultat!$G$7)),IF(C9046 = "Totale", IF(H9046=1,IF(E9046=0,Résultat!G$8,IF(J9046="No",Résultat!$G$9,Résultat!$G$7)),IF(H9046=2,IF(E9046=0,Résultat!G$9,IF(J9046="No",Résultat!$G$9,Résultat!$G$7)),Résultat!$G$7)),Résultat!$G$7)), "")</f>
        <v/>
      </c>
    </row>
    <row r="9047" spans="1:11" ht="20.100000000000001" customHeight="1">
      <c r="A9047" s="26"/>
      <c r="B9047" s="27"/>
      <c r="C9047" s="11" t="str">
        <f>IF($B9047 &lt;&gt; "",VLOOKUP(MID(B9047,3,5),'Recyclabilité Prod Matx'!C:F,2,FALSE), "")</f>
        <v/>
      </c>
      <c r="D9047" s="11" t="str">
        <f>IF($B9047 &lt;&gt; "",VLOOKUP(MID(B9047,3,5),'Recyclabilité Prod Matx'!C:F,3,FALSE),"")</f>
        <v/>
      </c>
      <c r="E9047" s="11" t="str">
        <f>IF($B9047 &lt;&gt; "",VLOOKUP(MID(B9047,3,5),'Recyclabilité Prod Matx'!C:F,4,FALSE), "")</f>
        <v/>
      </c>
      <c r="F9047" s="12" t="str">
        <f>IF($B9047 &lt;&gt; "", IF(C9047="Totale","",IF(D9047 = 0, "", VLOOKUP(D9047,'Cond Compo'!A:B,2,FALSE))),"")</f>
        <v/>
      </c>
      <c r="G9047" s="28"/>
      <c r="H9047" s="11" t="str">
        <f xml:space="preserve"> IF(C9047="Totale",2,IF($G9047 &lt;&gt; "", IF(D9047 = "E",MATCH(G9047, 'Cond Compo'!D$16:D$18, 0), MATCH(G9047, 'Cond Compo'!C$16:C$19, 0)), ""))</f>
        <v/>
      </c>
      <c r="I9047" s="12" t="str">
        <f>IF($E9047 &lt;&gt; "", IF(E9047 = 0, "", VLOOKUP(E9047,'Cond Perturbation'!A:B,2,FALSE)),"")</f>
        <v/>
      </c>
      <c r="J9047" s="28"/>
      <c r="K9047" s="29" t="str">
        <f>IF($B9047 &lt;&gt; "", IF(C9047="Oui",IF(H9047=1,IF(E9047=0,Résultat!G$8,IF(J9047="No",Résultat!$G$8,Résultat!$G$7)),IF(H9047=2,IF(E9047=0,Résultat!G$9,IF(J9047="No",Résultat!$G$9,Résultat!$G$7)),Résultat!$G$7)),IF(C9047 = "Totale", IF(H9047=1,IF(E9047=0,Résultat!G$8,IF(J9047="No",Résultat!$G$9,Résultat!$G$7)),IF(H9047=2,IF(E9047=0,Résultat!G$9,IF(J9047="No",Résultat!$G$9,Résultat!$G$7)),Résultat!$G$7)),Résultat!$G$7)), "")</f>
        <v/>
      </c>
    </row>
    <row r="9048" spans="1:11" ht="20.100000000000001" customHeight="1">
      <c r="A9048" s="26"/>
      <c r="B9048" s="27"/>
      <c r="C9048" s="11" t="str">
        <f>IF($B9048 &lt;&gt; "",VLOOKUP(MID(B9048,3,5),'Recyclabilité Prod Matx'!C:F,2,FALSE), "")</f>
        <v/>
      </c>
      <c r="D9048" s="11" t="str">
        <f>IF($B9048 &lt;&gt; "",VLOOKUP(MID(B9048,3,5),'Recyclabilité Prod Matx'!C:F,3,FALSE),"")</f>
        <v/>
      </c>
      <c r="E9048" s="11" t="str">
        <f>IF($B9048 &lt;&gt; "",VLOOKUP(MID(B9048,3,5),'Recyclabilité Prod Matx'!C:F,4,FALSE), "")</f>
        <v/>
      </c>
      <c r="F9048" s="12" t="str">
        <f>IF($B9048 &lt;&gt; "", IF(C9048="Totale","",IF(D9048 = 0, "", VLOOKUP(D9048,'Cond Compo'!A:B,2,FALSE))),"")</f>
        <v/>
      </c>
      <c r="G9048" s="28"/>
      <c r="H9048" s="11" t="str">
        <f xml:space="preserve"> IF(C9048="Totale",2,IF($G9048 &lt;&gt; "", IF(D9048 = "E",MATCH(G9048, 'Cond Compo'!D$16:D$18, 0), MATCH(G9048, 'Cond Compo'!C$16:C$19, 0)), ""))</f>
        <v/>
      </c>
      <c r="I9048" s="12" t="str">
        <f>IF($E9048 &lt;&gt; "", IF(E9048 = 0, "", VLOOKUP(E9048,'Cond Perturbation'!A:B,2,FALSE)),"")</f>
        <v/>
      </c>
      <c r="J9048" s="28"/>
      <c r="K9048" s="29" t="str">
        <f>IF($B9048 &lt;&gt; "", IF(C9048="Oui",IF(H9048=1,IF(E9048=0,Résultat!G$8,IF(J9048="No",Résultat!$G$8,Résultat!$G$7)),IF(H9048=2,IF(E9048=0,Résultat!G$9,IF(J9048="No",Résultat!$G$9,Résultat!$G$7)),Résultat!$G$7)),IF(C9048 = "Totale", IF(H9048=1,IF(E9048=0,Résultat!G$8,IF(J9048="No",Résultat!$G$9,Résultat!$G$7)),IF(H9048=2,IF(E9048=0,Résultat!G$9,IF(J9048="No",Résultat!$G$9,Résultat!$G$7)),Résultat!$G$7)),Résultat!$G$7)), "")</f>
        <v/>
      </c>
    </row>
    <row r="9049" spans="1:11" ht="20.100000000000001" customHeight="1">
      <c r="A9049" s="26"/>
      <c r="B9049" s="27"/>
      <c r="C9049" s="11" t="str">
        <f>IF($B9049 &lt;&gt; "",VLOOKUP(MID(B9049,3,5),'Recyclabilité Prod Matx'!C:F,2,FALSE), "")</f>
        <v/>
      </c>
      <c r="D9049" s="11" t="str">
        <f>IF($B9049 &lt;&gt; "",VLOOKUP(MID(B9049,3,5),'Recyclabilité Prod Matx'!C:F,3,FALSE),"")</f>
        <v/>
      </c>
      <c r="E9049" s="11" t="str">
        <f>IF($B9049 &lt;&gt; "",VLOOKUP(MID(B9049,3,5),'Recyclabilité Prod Matx'!C:F,4,FALSE), "")</f>
        <v/>
      </c>
      <c r="F9049" s="12" t="str">
        <f>IF($B9049 &lt;&gt; "", IF(C9049="Totale","",IF(D9049 = 0, "", VLOOKUP(D9049,'Cond Compo'!A:B,2,FALSE))),"")</f>
        <v/>
      </c>
      <c r="G9049" s="28"/>
      <c r="H9049" s="11" t="str">
        <f xml:space="preserve"> IF(C9049="Totale",2,IF($G9049 &lt;&gt; "", IF(D9049 = "E",MATCH(G9049, 'Cond Compo'!D$16:D$18, 0), MATCH(G9049, 'Cond Compo'!C$16:C$19, 0)), ""))</f>
        <v/>
      </c>
      <c r="I9049" s="12" t="str">
        <f>IF($E9049 &lt;&gt; "", IF(E9049 = 0, "", VLOOKUP(E9049,'Cond Perturbation'!A:B,2,FALSE)),"")</f>
        <v/>
      </c>
      <c r="J9049" s="28"/>
      <c r="K9049" s="29" t="str">
        <f>IF($B9049 &lt;&gt; "", IF(C9049="Oui",IF(H9049=1,IF(E9049=0,Résultat!G$8,IF(J9049="No",Résultat!$G$8,Résultat!$G$7)),IF(H9049=2,IF(E9049=0,Résultat!G$9,IF(J9049="No",Résultat!$G$9,Résultat!$G$7)),Résultat!$G$7)),IF(C9049 = "Totale", IF(H9049=1,IF(E9049=0,Résultat!G$8,IF(J9049="No",Résultat!$G$9,Résultat!$G$7)),IF(H9049=2,IF(E9049=0,Résultat!G$9,IF(J9049="No",Résultat!$G$9,Résultat!$G$7)),Résultat!$G$7)),Résultat!$G$7)), "")</f>
        <v/>
      </c>
    </row>
    <row r="9050" spans="1:11" ht="20.100000000000001" customHeight="1">
      <c r="A9050" s="26"/>
      <c r="B9050" s="27"/>
      <c r="C9050" s="11" t="str">
        <f>IF($B9050 &lt;&gt; "",VLOOKUP(MID(B9050,3,5),'Recyclabilité Prod Matx'!C:F,2,FALSE), "")</f>
        <v/>
      </c>
      <c r="D9050" s="11" t="str">
        <f>IF($B9050 &lt;&gt; "",VLOOKUP(MID(B9050,3,5),'Recyclabilité Prod Matx'!C:F,3,FALSE),"")</f>
        <v/>
      </c>
      <c r="E9050" s="11" t="str">
        <f>IF($B9050 &lt;&gt; "",VLOOKUP(MID(B9050,3,5),'Recyclabilité Prod Matx'!C:F,4,FALSE), "")</f>
        <v/>
      </c>
      <c r="F9050" s="12" t="str">
        <f>IF($B9050 &lt;&gt; "", IF(C9050="Totale","",IF(D9050 = 0, "", VLOOKUP(D9050,'Cond Compo'!A:B,2,FALSE))),"")</f>
        <v/>
      </c>
      <c r="G9050" s="28"/>
      <c r="H9050" s="11" t="str">
        <f xml:space="preserve"> IF(C9050="Totale",2,IF($G9050 &lt;&gt; "", IF(D9050 = "E",MATCH(G9050, 'Cond Compo'!D$16:D$18, 0), MATCH(G9050, 'Cond Compo'!C$16:C$19, 0)), ""))</f>
        <v/>
      </c>
      <c r="I9050" s="12" t="str">
        <f>IF($E9050 &lt;&gt; "", IF(E9050 = 0, "", VLOOKUP(E9050,'Cond Perturbation'!A:B,2,FALSE)),"")</f>
        <v/>
      </c>
      <c r="J9050" s="28"/>
      <c r="K9050" s="29" t="str">
        <f>IF($B9050 &lt;&gt; "", IF(C9050="Oui",IF(H9050=1,IF(E9050=0,Résultat!G$8,IF(J9050="No",Résultat!$G$8,Résultat!$G$7)),IF(H9050=2,IF(E9050=0,Résultat!G$9,IF(J9050="No",Résultat!$G$9,Résultat!$G$7)),Résultat!$G$7)),IF(C9050 = "Totale", IF(H9050=1,IF(E9050=0,Résultat!G$8,IF(J9050="No",Résultat!$G$9,Résultat!$G$7)),IF(H9050=2,IF(E9050=0,Résultat!G$9,IF(J9050="No",Résultat!$G$9,Résultat!$G$7)),Résultat!$G$7)),Résultat!$G$7)), "")</f>
        <v/>
      </c>
    </row>
    <row r="9051" spans="1:11" ht="20.100000000000001" customHeight="1">
      <c r="A9051" s="26"/>
      <c r="B9051" s="27"/>
      <c r="C9051" s="11" t="str">
        <f>IF($B9051 &lt;&gt; "",VLOOKUP(MID(B9051,3,5),'Recyclabilité Prod Matx'!C:F,2,FALSE), "")</f>
        <v/>
      </c>
      <c r="D9051" s="11" t="str">
        <f>IF($B9051 &lt;&gt; "",VLOOKUP(MID(B9051,3,5),'Recyclabilité Prod Matx'!C:F,3,FALSE),"")</f>
        <v/>
      </c>
      <c r="E9051" s="11" t="str">
        <f>IF($B9051 &lt;&gt; "",VLOOKUP(MID(B9051,3,5),'Recyclabilité Prod Matx'!C:F,4,FALSE), "")</f>
        <v/>
      </c>
      <c r="F9051" s="12" t="str">
        <f>IF($B9051 &lt;&gt; "", IF(C9051="Totale","",IF(D9051 = 0, "", VLOOKUP(D9051,'Cond Compo'!A:B,2,FALSE))),"")</f>
        <v/>
      </c>
      <c r="G9051" s="28"/>
      <c r="H9051" s="11" t="str">
        <f xml:space="preserve"> IF(C9051="Totale",2,IF($G9051 &lt;&gt; "", IF(D9051 = "E",MATCH(G9051, 'Cond Compo'!D$16:D$18, 0), MATCH(G9051, 'Cond Compo'!C$16:C$19, 0)), ""))</f>
        <v/>
      </c>
      <c r="I9051" s="12" t="str">
        <f>IF($E9051 &lt;&gt; "", IF(E9051 = 0, "", VLOOKUP(E9051,'Cond Perturbation'!A:B,2,FALSE)),"")</f>
        <v/>
      </c>
      <c r="J9051" s="28"/>
      <c r="K9051" s="29" t="str">
        <f>IF($B9051 &lt;&gt; "", IF(C9051="Oui",IF(H9051=1,IF(E9051=0,Résultat!G$8,IF(J9051="No",Résultat!$G$8,Résultat!$G$7)),IF(H9051=2,IF(E9051=0,Résultat!G$9,IF(J9051="No",Résultat!$G$9,Résultat!$G$7)),Résultat!$G$7)),IF(C9051 = "Totale", IF(H9051=1,IF(E9051=0,Résultat!G$8,IF(J9051="No",Résultat!$G$9,Résultat!$G$7)),IF(H9051=2,IF(E9051=0,Résultat!G$9,IF(J9051="No",Résultat!$G$9,Résultat!$G$7)),Résultat!$G$7)),Résultat!$G$7)), "")</f>
        <v/>
      </c>
    </row>
    <row r="9052" spans="1:11" ht="20.100000000000001" customHeight="1">
      <c r="A9052" s="26"/>
      <c r="B9052" s="27"/>
      <c r="C9052" s="11" t="str">
        <f>IF($B9052 &lt;&gt; "",VLOOKUP(MID(B9052,3,5),'Recyclabilité Prod Matx'!C:F,2,FALSE), "")</f>
        <v/>
      </c>
      <c r="D9052" s="11" t="str">
        <f>IF($B9052 &lt;&gt; "",VLOOKUP(MID(B9052,3,5),'Recyclabilité Prod Matx'!C:F,3,FALSE),"")</f>
        <v/>
      </c>
      <c r="E9052" s="11" t="str">
        <f>IF($B9052 &lt;&gt; "",VLOOKUP(MID(B9052,3,5),'Recyclabilité Prod Matx'!C:F,4,FALSE), "")</f>
        <v/>
      </c>
      <c r="F9052" s="12" t="str">
        <f>IF($B9052 &lt;&gt; "", IF(C9052="Totale","",IF(D9052 = 0, "", VLOOKUP(D9052,'Cond Compo'!A:B,2,FALSE))),"")</f>
        <v/>
      </c>
      <c r="G9052" s="28"/>
      <c r="H9052" s="11" t="str">
        <f xml:space="preserve"> IF(C9052="Totale",2,IF($G9052 &lt;&gt; "", IF(D9052 = "E",MATCH(G9052, 'Cond Compo'!D$16:D$18, 0), MATCH(G9052, 'Cond Compo'!C$16:C$19, 0)), ""))</f>
        <v/>
      </c>
      <c r="I9052" s="12" t="str">
        <f>IF($E9052 &lt;&gt; "", IF(E9052 = 0, "", VLOOKUP(E9052,'Cond Perturbation'!A:B,2,FALSE)),"")</f>
        <v/>
      </c>
      <c r="J9052" s="28"/>
      <c r="K9052" s="29" t="str">
        <f>IF($B9052 &lt;&gt; "", IF(C9052="Oui",IF(H9052=1,IF(E9052=0,Résultat!G$8,IF(J9052="No",Résultat!$G$8,Résultat!$G$7)),IF(H9052=2,IF(E9052=0,Résultat!G$9,IF(J9052="No",Résultat!$G$9,Résultat!$G$7)),Résultat!$G$7)),IF(C9052 = "Totale", IF(H9052=1,IF(E9052=0,Résultat!G$8,IF(J9052="No",Résultat!$G$9,Résultat!$G$7)),IF(H9052=2,IF(E9052=0,Résultat!G$9,IF(J9052="No",Résultat!$G$9,Résultat!$G$7)),Résultat!$G$7)),Résultat!$G$7)), "")</f>
        <v/>
      </c>
    </row>
    <row r="9053" spans="1:11" ht="20.100000000000001" customHeight="1">
      <c r="A9053" s="26"/>
      <c r="B9053" s="27"/>
      <c r="C9053" s="11" t="str">
        <f>IF($B9053 &lt;&gt; "",VLOOKUP(MID(B9053,3,5),'Recyclabilité Prod Matx'!C:F,2,FALSE), "")</f>
        <v/>
      </c>
      <c r="D9053" s="11" t="str">
        <f>IF($B9053 &lt;&gt; "",VLOOKUP(MID(B9053,3,5),'Recyclabilité Prod Matx'!C:F,3,FALSE),"")</f>
        <v/>
      </c>
      <c r="E9053" s="11" t="str">
        <f>IF($B9053 &lt;&gt; "",VLOOKUP(MID(B9053,3,5),'Recyclabilité Prod Matx'!C:F,4,FALSE), "")</f>
        <v/>
      </c>
      <c r="F9053" s="12" t="str">
        <f>IF($B9053 &lt;&gt; "", IF(C9053="Totale","",IF(D9053 = 0, "", VLOOKUP(D9053,'Cond Compo'!A:B,2,FALSE))),"")</f>
        <v/>
      </c>
      <c r="G9053" s="28"/>
      <c r="H9053" s="11" t="str">
        <f xml:space="preserve"> IF(C9053="Totale",2,IF($G9053 &lt;&gt; "", IF(D9053 = "E",MATCH(G9053, 'Cond Compo'!D$16:D$18, 0), MATCH(G9053, 'Cond Compo'!C$16:C$19, 0)), ""))</f>
        <v/>
      </c>
      <c r="I9053" s="12" t="str">
        <f>IF($E9053 &lt;&gt; "", IF(E9053 = 0, "", VLOOKUP(E9053,'Cond Perturbation'!A:B,2,FALSE)),"")</f>
        <v/>
      </c>
      <c r="J9053" s="28"/>
      <c r="K9053" s="29" t="str">
        <f>IF($B9053 &lt;&gt; "", IF(C9053="Oui",IF(H9053=1,IF(E9053=0,Résultat!G$8,IF(J9053="No",Résultat!$G$8,Résultat!$G$7)),IF(H9053=2,IF(E9053=0,Résultat!G$9,IF(J9053="No",Résultat!$G$9,Résultat!$G$7)),Résultat!$G$7)),IF(C9053 = "Totale", IF(H9053=1,IF(E9053=0,Résultat!G$8,IF(J9053="No",Résultat!$G$9,Résultat!$G$7)),IF(H9053=2,IF(E9053=0,Résultat!G$9,IF(J9053="No",Résultat!$G$9,Résultat!$G$7)),Résultat!$G$7)),Résultat!$G$7)), "")</f>
        <v/>
      </c>
    </row>
    <row r="9054" spans="1:11" ht="20.100000000000001" customHeight="1">
      <c r="A9054" s="26"/>
      <c r="B9054" s="27"/>
      <c r="C9054" s="11" t="str">
        <f>IF($B9054 &lt;&gt; "",VLOOKUP(MID(B9054,3,5),'Recyclabilité Prod Matx'!C:F,2,FALSE), "")</f>
        <v/>
      </c>
      <c r="D9054" s="11" t="str">
        <f>IF($B9054 &lt;&gt; "",VLOOKUP(MID(B9054,3,5),'Recyclabilité Prod Matx'!C:F,3,FALSE),"")</f>
        <v/>
      </c>
      <c r="E9054" s="11" t="str">
        <f>IF($B9054 &lt;&gt; "",VLOOKUP(MID(B9054,3,5),'Recyclabilité Prod Matx'!C:F,4,FALSE), "")</f>
        <v/>
      </c>
      <c r="F9054" s="12" t="str">
        <f>IF($B9054 &lt;&gt; "", IF(C9054="Totale","",IF(D9054 = 0, "", VLOOKUP(D9054,'Cond Compo'!A:B,2,FALSE))),"")</f>
        <v/>
      </c>
      <c r="G9054" s="28"/>
      <c r="H9054" s="11" t="str">
        <f xml:space="preserve"> IF(C9054="Totale",2,IF($G9054 &lt;&gt; "", IF(D9054 = "E",MATCH(G9054, 'Cond Compo'!D$16:D$18, 0), MATCH(G9054, 'Cond Compo'!C$16:C$19, 0)), ""))</f>
        <v/>
      </c>
      <c r="I9054" s="12" t="str">
        <f>IF($E9054 &lt;&gt; "", IF(E9054 = 0, "", VLOOKUP(E9054,'Cond Perturbation'!A:B,2,FALSE)),"")</f>
        <v/>
      </c>
      <c r="J9054" s="28"/>
      <c r="K9054" s="29" t="str">
        <f>IF($B9054 &lt;&gt; "", IF(C9054="Oui",IF(H9054=1,IF(E9054=0,Résultat!G$8,IF(J9054="No",Résultat!$G$8,Résultat!$G$7)),IF(H9054=2,IF(E9054=0,Résultat!G$9,IF(J9054="No",Résultat!$G$9,Résultat!$G$7)),Résultat!$G$7)),IF(C9054 = "Totale", IF(H9054=1,IF(E9054=0,Résultat!G$8,IF(J9054="No",Résultat!$G$9,Résultat!$G$7)),IF(H9054=2,IF(E9054=0,Résultat!G$9,IF(J9054="No",Résultat!$G$9,Résultat!$G$7)),Résultat!$G$7)),Résultat!$G$7)), "")</f>
        <v/>
      </c>
    </row>
    <row r="9055" spans="1:11" ht="20.100000000000001" customHeight="1">
      <c r="A9055" s="26"/>
      <c r="B9055" s="27"/>
      <c r="C9055" s="11" t="str">
        <f>IF($B9055 &lt;&gt; "",VLOOKUP(MID(B9055,3,5),'Recyclabilité Prod Matx'!C:F,2,FALSE), "")</f>
        <v/>
      </c>
      <c r="D9055" s="11" t="str">
        <f>IF($B9055 &lt;&gt; "",VLOOKUP(MID(B9055,3,5),'Recyclabilité Prod Matx'!C:F,3,FALSE),"")</f>
        <v/>
      </c>
      <c r="E9055" s="11" t="str">
        <f>IF($B9055 &lt;&gt; "",VLOOKUP(MID(B9055,3,5),'Recyclabilité Prod Matx'!C:F,4,FALSE), "")</f>
        <v/>
      </c>
      <c r="F9055" s="12" t="str">
        <f>IF($B9055 &lt;&gt; "", IF(C9055="Totale","",IF(D9055 = 0, "", VLOOKUP(D9055,'Cond Compo'!A:B,2,FALSE))),"")</f>
        <v/>
      </c>
      <c r="G9055" s="28"/>
      <c r="H9055" s="11" t="str">
        <f xml:space="preserve"> IF(C9055="Totale",2,IF($G9055 &lt;&gt; "", IF(D9055 = "E",MATCH(G9055, 'Cond Compo'!D$16:D$18, 0), MATCH(G9055, 'Cond Compo'!C$16:C$19, 0)), ""))</f>
        <v/>
      </c>
      <c r="I9055" s="12" t="str">
        <f>IF($E9055 &lt;&gt; "", IF(E9055 = 0, "", VLOOKUP(E9055,'Cond Perturbation'!A:B,2,FALSE)),"")</f>
        <v/>
      </c>
      <c r="J9055" s="28"/>
      <c r="K9055" s="29" t="str">
        <f>IF($B9055 &lt;&gt; "", IF(C9055="Oui",IF(H9055=1,IF(E9055=0,Résultat!G$8,IF(J9055="No",Résultat!$G$8,Résultat!$G$7)),IF(H9055=2,IF(E9055=0,Résultat!G$9,IF(J9055="No",Résultat!$G$9,Résultat!$G$7)),Résultat!$G$7)),IF(C9055 = "Totale", IF(H9055=1,IF(E9055=0,Résultat!G$8,IF(J9055="No",Résultat!$G$9,Résultat!$G$7)),IF(H9055=2,IF(E9055=0,Résultat!G$9,IF(J9055="No",Résultat!$G$9,Résultat!$G$7)),Résultat!$G$7)),Résultat!$G$7)), "")</f>
        <v/>
      </c>
    </row>
    <row r="9056" spans="1:11" ht="20.100000000000001" customHeight="1">
      <c r="A9056" s="26"/>
      <c r="B9056" s="27"/>
      <c r="C9056" s="11" t="str">
        <f>IF($B9056 &lt;&gt; "",VLOOKUP(MID(B9056,3,5),'Recyclabilité Prod Matx'!C:F,2,FALSE), "")</f>
        <v/>
      </c>
      <c r="D9056" s="11" t="str">
        <f>IF($B9056 &lt;&gt; "",VLOOKUP(MID(B9056,3,5),'Recyclabilité Prod Matx'!C:F,3,FALSE),"")</f>
        <v/>
      </c>
      <c r="E9056" s="11" t="str">
        <f>IF($B9056 &lt;&gt; "",VLOOKUP(MID(B9056,3,5),'Recyclabilité Prod Matx'!C:F,4,FALSE), "")</f>
        <v/>
      </c>
      <c r="F9056" s="12" t="str">
        <f>IF($B9056 &lt;&gt; "", IF(C9056="Totale","",IF(D9056 = 0, "", VLOOKUP(D9056,'Cond Compo'!A:B,2,FALSE))),"")</f>
        <v/>
      </c>
      <c r="G9056" s="28"/>
      <c r="H9056" s="11" t="str">
        <f xml:space="preserve"> IF(C9056="Totale",2,IF($G9056 &lt;&gt; "", IF(D9056 = "E",MATCH(G9056, 'Cond Compo'!D$16:D$18, 0), MATCH(G9056, 'Cond Compo'!C$16:C$19, 0)), ""))</f>
        <v/>
      </c>
      <c r="I9056" s="12" t="str">
        <f>IF($E9056 &lt;&gt; "", IF(E9056 = 0, "", VLOOKUP(E9056,'Cond Perturbation'!A:B,2,FALSE)),"")</f>
        <v/>
      </c>
      <c r="J9056" s="28"/>
      <c r="K9056" s="29" t="str">
        <f>IF($B9056 &lt;&gt; "", IF(C9056="Oui",IF(H9056=1,IF(E9056=0,Résultat!G$8,IF(J9056="No",Résultat!$G$8,Résultat!$G$7)),IF(H9056=2,IF(E9056=0,Résultat!G$9,IF(J9056="No",Résultat!$G$9,Résultat!$G$7)),Résultat!$G$7)),IF(C9056 = "Totale", IF(H9056=1,IF(E9056=0,Résultat!G$8,IF(J9056="No",Résultat!$G$9,Résultat!$G$7)),IF(H9056=2,IF(E9056=0,Résultat!G$9,IF(J9056="No",Résultat!$G$9,Résultat!$G$7)),Résultat!$G$7)),Résultat!$G$7)), "")</f>
        <v/>
      </c>
    </row>
    <row r="9057" spans="1:11" ht="20.100000000000001" customHeight="1">
      <c r="A9057" s="26"/>
      <c r="B9057" s="27"/>
      <c r="C9057" s="11" t="str">
        <f>IF($B9057 &lt;&gt; "",VLOOKUP(MID(B9057,3,5),'Recyclabilité Prod Matx'!C:F,2,FALSE), "")</f>
        <v/>
      </c>
      <c r="D9057" s="11" t="str">
        <f>IF($B9057 &lt;&gt; "",VLOOKUP(MID(B9057,3,5),'Recyclabilité Prod Matx'!C:F,3,FALSE),"")</f>
        <v/>
      </c>
      <c r="E9057" s="11" t="str">
        <f>IF($B9057 &lt;&gt; "",VLOOKUP(MID(B9057,3,5),'Recyclabilité Prod Matx'!C:F,4,FALSE), "")</f>
        <v/>
      </c>
      <c r="F9057" s="12" t="str">
        <f>IF($B9057 &lt;&gt; "", IF(C9057="Totale","",IF(D9057 = 0, "", VLOOKUP(D9057,'Cond Compo'!A:B,2,FALSE))),"")</f>
        <v/>
      </c>
      <c r="G9057" s="28"/>
      <c r="H9057" s="11" t="str">
        <f xml:space="preserve"> IF(C9057="Totale",2,IF($G9057 &lt;&gt; "", IF(D9057 = "E",MATCH(G9057, 'Cond Compo'!D$16:D$18, 0), MATCH(G9057, 'Cond Compo'!C$16:C$19, 0)), ""))</f>
        <v/>
      </c>
      <c r="I9057" s="12" t="str">
        <f>IF($E9057 &lt;&gt; "", IF(E9057 = 0, "", VLOOKUP(E9057,'Cond Perturbation'!A:B,2,FALSE)),"")</f>
        <v/>
      </c>
      <c r="J9057" s="28"/>
      <c r="K9057" s="29" t="str">
        <f>IF($B9057 &lt;&gt; "", IF(C9057="Oui",IF(H9057=1,IF(E9057=0,Résultat!G$8,IF(J9057="No",Résultat!$G$8,Résultat!$G$7)),IF(H9057=2,IF(E9057=0,Résultat!G$9,IF(J9057="No",Résultat!$G$9,Résultat!$G$7)),Résultat!$G$7)),IF(C9057 = "Totale", IF(H9057=1,IF(E9057=0,Résultat!G$8,IF(J9057="No",Résultat!$G$9,Résultat!$G$7)),IF(H9057=2,IF(E9057=0,Résultat!G$9,IF(J9057="No",Résultat!$G$9,Résultat!$G$7)),Résultat!$G$7)),Résultat!$G$7)), "")</f>
        <v/>
      </c>
    </row>
    <row r="9058" spans="1:11" ht="20.100000000000001" customHeight="1">
      <c r="A9058" s="26"/>
      <c r="B9058" s="27"/>
      <c r="C9058" s="11" t="str">
        <f>IF($B9058 &lt;&gt; "",VLOOKUP(MID(B9058,3,5),'Recyclabilité Prod Matx'!C:F,2,FALSE), "")</f>
        <v/>
      </c>
      <c r="D9058" s="11" t="str">
        <f>IF($B9058 &lt;&gt; "",VLOOKUP(MID(B9058,3,5),'Recyclabilité Prod Matx'!C:F,3,FALSE),"")</f>
        <v/>
      </c>
      <c r="E9058" s="11" t="str">
        <f>IF($B9058 &lt;&gt; "",VLOOKUP(MID(B9058,3,5),'Recyclabilité Prod Matx'!C:F,4,FALSE), "")</f>
        <v/>
      </c>
      <c r="F9058" s="12" t="str">
        <f>IF($B9058 &lt;&gt; "", IF(C9058="Totale","",IF(D9058 = 0, "", VLOOKUP(D9058,'Cond Compo'!A:B,2,FALSE))),"")</f>
        <v/>
      </c>
      <c r="G9058" s="28"/>
      <c r="H9058" s="11" t="str">
        <f xml:space="preserve"> IF(C9058="Totale",2,IF($G9058 &lt;&gt; "", IF(D9058 = "E",MATCH(G9058, 'Cond Compo'!D$16:D$18, 0), MATCH(G9058, 'Cond Compo'!C$16:C$19, 0)), ""))</f>
        <v/>
      </c>
      <c r="I9058" s="12" t="str">
        <f>IF($E9058 &lt;&gt; "", IF(E9058 = 0, "", VLOOKUP(E9058,'Cond Perturbation'!A:B,2,FALSE)),"")</f>
        <v/>
      </c>
      <c r="J9058" s="28"/>
      <c r="K9058" s="29" t="str">
        <f>IF($B9058 &lt;&gt; "", IF(C9058="Oui",IF(H9058=1,IF(E9058=0,Résultat!G$8,IF(J9058="No",Résultat!$G$8,Résultat!$G$7)),IF(H9058=2,IF(E9058=0,Résultat!G$9,IF(J9058="No",Résultat!$G$9,Résultat!$G$7)),Résultat!$G$7)),IF(C9058 = "Totale", IF(H9058=1,IF(E9058=0,Résultat!G$8,IF(J9058="No",Résultat!$G$9,Résultat!$G$7)),IF(H9058=2,IF(E9058=0,Résultat!G$9,IF(J9058="No",Résultat!$G$9,Résultat!$G$7)),Résultat!$G$7)),Résultat!$G$7)), "")</f>
        <v/>
      </c>
    </row>
    <row r="9059" spans="1:11" ht="20.100000000000001" customHeight="1">
      <c r="A9059" s="26"/>
      <c r="B9059" s="27"/>
      <c r="C9059" s="11" t="str">
        <f>IF($B9059 &lt;&gt; "",VLOOKUP(MID(B9059,3,5),'Recyclabilité Prod Matx'!C:F,2,FALSE), "")</f>
        <v/>
      </c>
      <c r="D9059" s="11" t="str">
        <f>IF($B9059 &lt;&gt; "",VLOOKUP(MID(B9059,3,5),'Recyclabilité Prod Matx'!C:F,3,FALSE),"")</f>
        <v/>
      </c>
      <c r="E9059" s="11" t="str">
        <f>IF($B9059 &lt;&gt; "",VLOOKUP(MID(B9059,3,5),'Recyclabilité Prod Matx'!C:F,4,FALSE), "")</f>
        <v/>
      </c>
      <c r="F9059" s="12" t="str">
        <f>IF($B9059 &lt;&gt; "", IF(C9059="Totale","",IF(D9059 = 0, "", VLOOKUP(D9059,'Cond Compo'!A:B,2,FALSE))),"")</f>
        <v/>
      </c>
      <c r="G9059" s="28"/>
      <c r="H9059" s="11" t="str">
        <f xml:space="preserve"> IF(C9059="Totale",2,IF($G9059 &lt;&gt; "", IF(D9059 = "E",MATCH(G9059, 'Cond Compo'!D$16:D$18, 0), MATCH(G9059, 'Cond Compo'!C$16:C$19, 0)), ""))</f>
        <v/>
      </c>
      <c r="I9059" s="12" t="str">
        <f>IF($E9059 &lt;&gt; "", IF(E9059 = 0, "", VLOOKUP(E9059,'Cond Perturbation'!A:B,2,FALSE)),"")</f>
        <v/>
      </c>
      <c r="J9059" s="28"/>
      <c r="K9059" s="29" t="str">
        <f>IF($B9059 &lt;&gt; "", IF(C9059="Oui",IF(H9059=1,IF(E9059=0,Résultat!G$8,IF(J9059="No",Résultat!$G$8,Résultat!$G$7)),IF(H9059=2,IF(E9059=0,Résultat!G$9,IF(J9059="No",Résultat!$G$9,Résultat!$G$7)),Résultat!$G$7)),IF(C9059 = "Totale", IF(H9059=1,IF(E9059=0,Résultat!G$8,IF(J9059="No",Résultat!$G$9,Résultat!$G$7)),IF(H9059=2,IF(E9059=0,Résultat!G$9,IF(J9059="No",Résultat!$G$9,Résultat!$G$7)),Résultat!$G$7)),Résultat!$G$7)), "")</f>
        <v/>
      </c>
    </row>
    <row r="9060" spans="1:11" ht="20.100000000000001" customHeight="1">
      <c r="A9060" s="26"/>
      <c r="B9060" s="27"/>
      <c r="C9060" s="11" t="str">
        <f>IF($B9060 &lt;&gt; "",VLOOKUP(MID(B9060,3,5),'Recyclabilité Prod Matx'!C:F,2,FALSE), "")</f>
        <v/>
      </c>
      <c r="D9060" s="11" t="str">
        <f>IF($B9060 &lt;&gt; "",VLOOKUP(MID(B9060,3,5),'Recyclabilité Prod Matx'!C:F,3,FALSE),"")</f>
        <v/>
      </c>
      <c r="E9060" s="11" t="str">
        <f>IF($B9060 &lt;&gt; "",VLOOKUP(MID(B9060,3,5),'Recyclabilité Prod Matx'!C:F,4,FALSE), "")</f>
        <v/>
      </c>
      <c r="F9060" s="12" t="str">
        <f>IF($B9060 &lt;&gt; "", IF(C9060="Totale","",IF(D9060 = 0, "", VLOOKUP(D9060,'Cond Compo'!A:B,2,FALSE))),"")</f>
        <v/>
      </c>
      <c r="G9060" s="28"/>
      <c r="H9060" s="11" t="str">
        <f xml:space="preserve"> IF(C9060="Totale",2,IF($G9060 &lt;&gt; "", IF(D9060 = "E",MATCH(G9060, 'Cond Compo'!D$16:D$18, 0), MATCH(G9060, 'Cond Compo'!C$16:C$19, 0)), ""))</f>
        <v/>
      </c>
      <c r="I9060" s="12" t="str">
        <f>IF($E9060 &lt;&gt; "", IF(E9060 = 0, "", VLOOKUP(E9060,'Cond Perturbation'!A:B,2,FALSE)),"")</f>
        <v/>
      </c>
      <c r="J9060" s="28"/>
      <c r="K9060" s="29" t="str">
        <f>IF($B9060 &lt;&gt; "", IF(C9060="Oui",IF(H9060=1,IF(E9060=0,Résultat!G$8,IF(J9060="No",Résultat!$G$8,Résultat!$G$7)),IF(H9060=2,IF(E9060=0,Résultat!G$9,IF(J9060="No",Résultat!$G$9,Résultat!$G$7)),Résultat!$G$7)),IF(C9060 = "Totale", IF(H9060=1,IF(E9060=0,Résultat!G$8,IF(J9060="No",Résultat!$G$9,Résultat!$G$7)),IF(H9060=2,IF(E9060=0,Résultat!G$9,IF(J9060="No",Résultat!$G$9,Résultat!$G$7)),Résultat!$G$7)),Résultat!$G$7)), "")</f>
        <v/>
      </c>
    </row>
    <row r="9061" spans="1:11" ht="20.100000000000001" customHeight="1">
      <c r="A9061" s="26"/>
      <c r="B9061" s="27"/>
      <c r="C9061" s="11" t="str">
        <f>IF($B9061 &lt;&gt; "",VLOOKUP(MID(B9061,3,5),'Recyclabilité Prod Matx'!C:F,2,FALSE), "")</f>
        <v/>
      </c>
      <c r="D9061" s="11" t="str">
        <f>IF($B9061 &lt;&gt; "",VLOOKUP(MID(B9061,3,5),'Recyclabilité Prod Matx'!C:F,3,FALSE),"")</f>
        <v/>
      </c>
      <c r="E9061" s="11" t="str">
        <f>IF($B9061 &lt;&gt; "",VLOOKUP(MID(B9061,3,5),'Recyclabilité Prod Matx'!C:F,4,FALSE), "")</f>
        <v/>
      </c>
      <c r="F9061" s="12" t="str">
        <f>IF($B9061 &lt;&gt; "", IF(C9061="Totale","",IF(D9061 = 0, "", VLOOKUP(D9061,'Cond Compo'!A:B,2,FALSE))),"")</f>
        <v/>
      </c>
      <c r="G9061" s="28"/>
      <c r="H9061" s="11" t="str">
        <f xml:space="preserve"> IF(C9061="Totale",2,IF($G9061 &lt;&gt; "", IF(D9061 = "E",MATCH(G9061, 'Cond Compo'!D$16:D$18, 0), MATCH(G9061, 'Cond Compo'!C$16:C$19, 0)), ""))</f>
        <v/>
      </c>
      <c r="I9061" s="12" t="str">
        <f>IF($E9061 &lt;&gt; "", IF(E9061 = 0, "", VLOOKUP(E9061,'Cond Perturbation'!A:B,2,FALSE)),"")</f>
        <v/>
      </c>
      <c r="J9061" s="28"/>
      <c r="K9061" s="29" t="str">
        <f>IF($B9061 &lt;&gt; "", IF(C9061="Oui",IF(H9061=1,IF(E9061=0,Résultat!G$8,IF(J9061="No",Résultat!$G$8,Résultat!$G$7)),IF(H9061=2,IF(E9061=0,Résultat!G$9,IF(J9061="No",Résultat!$G$9,Résultat!$G$7)),Résultat!$G$7)),IF(C9061 = "Totale", IF(H9061=1,IF(E9061=0,Résultat!G$8,IF(J9061="No",Résultat!$G$9,Résultat!$G$7)),IF(H9061=2,IF(E9061=0,Résultat!G$9,IF(J9061="No",Résultat!$G$9,Résultat!$G$7)),Résultat!$G$7)),Résultat!$G$7)), "")</f>
        <v/>
      </c>
    </row>
    <row r="9062" spans="1:11" ht="20.100000000000001" customHeight="1">
      <c r="A9062" s="26"/>
      <c r="B9062" s="27"/>
      <c r="C9062" s="11" t="str">
        <f>IF($B9062 &lt;&gt; "",VLOOKUP(MID(B9062,3,5),'Recyclabilité Prod Matx'!C:F,2,FALSE), "")</f>
        <v/>
      </c>
      <c r="D9062" s="11" t="str">
        <f>IF($B9062 &lt;&gt; "",VLOOKUP(MID(B9062,3,5),'Recyclabilité Prod Matx'!C:F,3,FALSE),"")</f>
        <v/>
      </c>
      <c r="E9062" s="11" t="str">
        <f>IF($B9062 &lt;&gt; "",VLOOKUP(MID(B9062,3,5),'Recyclabilité Prod Matx'!C:F,4,FALSE), "")</f>
        <v/>
      </c>
      <c r="F9062" s="12" t="str">
        <f>IF($B9062 &lt;&gt; "", IF(C9062="Totale","",IF(D9062 = 0, "", VLOOKUP(D9062,'Cond Compo'!A:B,2,FALSE))),"")</f>
        <v/>
      </c>
      <c r="G9062" s="28"/>
      <c r="H9062" s="11" t="str">
        <f xml:space="preserve"> IF(C9062="Totale",2,IF($G9062 &lt;&gt; "", IF(D9062 = "E",MATCH(G9062, 'Cond Compo'!D$16:D$18, 0), MATCH(G9062, 'Cond Compo'!C$16:C$19, 0)), ""))</f>
        <v/>
      </c>
      <c r="I9062" s="12" t="str">
        <f>IF($E9062 &lt;&gt; "", IF(E9062 = 0, "", VLOOKUP(E9062,'Cond Perturbation'!A:B,2,FALSE)),"")</f>
        <v/>
      </c>
      <c r="J9062" s="28"/>
      <c r="K9062" s="29" t="str">
        <f>IF($B9062 &lt;&gt; "", IF(C9062="Oui",IF(H9062=1,IF(E9062=0,Résultat!G$8,IF(J9062="No",Résultat!$G$8,Résultat!$G$7)),IF(H9062=2,IF(E9062=0,Résultat!G$9,IF(J9062="No",Résultat!$G$9,Résultat!$G$7)),Résultat!$G$7)),IF(C9062 = "Totale", IF(H9062=1,IF(E9062=0,Résultat!G$8,IF(J9062="No",Résultat!$G$9,Résultat!$G$7)),IF(H9062=2,IF(E9062=0,Résultat!G$9,IF(J9062="No",Résultat!$G$9,Résultat!$G$7)),Résultat!$G$7)),Résultat!$G$7)), "")</f>
        <v/>
      </c>
    </row>
    <row r="9063" spans="1:11" ht="20.100000000000001" customHeight="1">
      <c r="A9063" s="26"/>
      <c r="B9063" s="27"/>
      <c r="C9063" s="11" t="str">
        <f>IF($B9063 &lt;&gt; "",VLOOKUP(MID(B9063,3,5),'Recyclabilité Prod Matx'!C:F,2,FALSE), "")</f>
        <v/>
      </c>
      <c r="D9063" s="11" t="str">
        <f>IF($B9063 &lt;&gt; "",VLOOKUP(MID(B9063,3,5),'Recyclabilité Prod Matx'!C:F,3,FALSE),"")</f>
        <v/>
      </c>
      <c r="E9063" s="11" t="str">
        <f>IF($B9063 &lt;&gt; "",VLOOKUP(MID(B9063,3,5),'Recyclabilité Prod Matx'!C:F,4,FALSE), "")</f>
        <v/>
      </c>
      <c r="F9063" s="12" t="str">
        <f>IF($B9063 &lt;&gt; "", IF(C9063="Totale","",IF(D9063 = 0, "", VLOOKUP(D9063,'Cond Compo'!A:B,2,FALSE))),"")</f>
        <v/>
      </c>
      <c r="G9063" s="28"/>
      <c r="H9063" s="11" t="str">
        <f xml:space="preserve"> IF(C9063="Totale",2,IF($G9063 &lt;&gt; "", IF(D9063 = "E",MATCH(G9063, 'Cond Compo'!D$16:D$18, 0), MATCH(G9063, 'Cond Compo'!C$16:C$19, 0)), ""))</f>
        <v/>
      </c>
      <c r="I9063" s="12" t="str">
        <f>IF($E9063 &lt;&gt; "", IF(E9063 = 0, "", VLOOKUP(E9063,'Cond Perturbation'!A:B,2,FALSE)),"")</f>
        <v/>
      </c>
      <c r="J9063" s="28"/>
      <c r="K9063" s="29" t="str">
        <f>IF($B9063 &lt;&gt; "", IF(C9063="Oui",IF(H9063=1,IF(E9063=0,Résultat!G$8,IF(J9063="No",Résultat!$G$8,Résultat!$G$7)),IF(H9063=2,IF(E9063=0,Résultat!G$9,IF(J9063="No",Résultat!$G$9,Résultat!$G$7)),Résultat!$G$7)),IF(C9063 = "Totale", IF(H9063=1,IF(E9063=0,Résultat!G$8,IF(J9063="No",Résultat!$G$9,Résultat!$G$7)),IF(H9063=2,IF(E9063=0,Résultat!G$9,IF(J9063="No",Résultat!$G$9,Résultat!$G$7)),Résultat!$G$7)),Résultat!$G$7)), "")</f>
        <v/>
      </c>
    </row>
    <row r="9064" spans="1:11" ht="20.100000000000001" customHeight="1">
      <c r="A9064" s="26"/>
      <c r="B9064" s="27"/>
      <c r="C9064" s="11" t="str">
        <f>IF($B9064 &lt;&gt; "",VLOOKUP(MID(B9064,3,5),'Recyclabilité Prod Matx'!C:F,2,FALSE), "")</f>
        <v/>
      </c>
      <c r="D9064" s="11" t="str">
        <f>IF($B9064 &lt;&gt; "",VLOOKUP(MID(B9064,3,5),'Recyclabilité Prod Matx'!C:F,3,FALSE),"")</f>
        <v/>
      </c>
      <c r="E9064" s="11" t="str">
        <f>IF($B9064 &lt;&gt; "",VLOOKUP(MID(B9064,3,5),'Recyclabilité Prod Matx'!C:F,4,FALSE), "")</f>
        <v/>
      </c>
      <c r="F9064" s="12" t="str">
        <f>IF($B9064 &lt;&gt; "", IF(C9064="Totale","",IF(D9064 = 0, "", VLOOKUP(D9064,'Cond Compo'!A:B,2,FALSE))),"")</f>
        <v/>
      </c>
      <c r="G9064" s="28"/>
      <c r="H9064" s="11" t="str">
        <f xml:space="preserve"> IF(C9064="Totale",2,IF($G9064 &lt;&gt; "", IF(D9064 = "E",MATCH(G9064, 'Cond Compo'!D$16:D$18, 0), MATCH(G9064, 'Cond Compo'!C$16:C$19, 0)), ""))</f>
        <v/>
      </c>
      <c r="I9064" s="12" t="str">
        <f>IF($E9064 &lt;&gt; "", IF(E9064 = 0, "", VLOOKUP(E9064,'Cond Perturbation'!A:B,2,FALSE)),"")</f>
        <v/>
      </c>
      <c r="J9064" s="28"/>
      <c r="K9064" s="29" t="str">
        <f>IF($B9064 &lt;&gt; "", IF(C9064="Oui",IF(H9064=1,IF(E9064=0,Résultat!G$8,IF(J9064="No",Résultat!$G$8,Résultat!$G$7)),IF(H9064=2,IF(E9064=0,Résultat!G$9,IF(J9064="No",Résultat!$G$9,Résultat!$G$7)),Résultat!$G$7)),IF(C9064 = "Totale", IF(H9064=1,IF(E9064=0,Résultat!G$8,IF(J9064="No",Résultat!$G$9,Résultat!$G$7)),IF(H9064=2,IF(E9064=0,Résultat!G$9,IF(J9064="No",Résultat!$G$9,Résultat!$G$7)),Résultat!$G$7)),Résultat!$G$7)), "")</f>
        <v/>
      </c>
    </row>
    <row r="9065" spans="1:11" ht="20.100000000000001" customHeight="1">
      <c r="A9065" s="26"/>
      <c r="B9065" s="27"/>
      <c r="C9065" s="11" t="str">
        <f>IF($B9065 &lt;&gt; "",VLOOKUP(MID(B9065,3,5),'Recyclabilité Prod Matx'!C:F,2,FALSE), "")</f>
        <v/>
      </c>
      <c r="D9065" s="11" t="str">
        <f>IF($B9065 &lt;&gt; "",VLOOKUP(MID(B9065,3,5),'Recyclabilité Prod Matx'!C:F,3,FALSE),"")</f>
        <v/>
      </c>
      <c r="E9065" s="11" t="str">
        <f>IF($B9065 &lt;&gt; "",VLOOKUP(MID(B9065,3,5),'Recyclabilité Prod Matx'!C:F,4,FALSE), "")</f>
        <v/>
      </c>
      <c r="F9065" s="12" t="str">
        <f>IF($B9065 &lt;&gt; "", IF(C9065="Totale","",IF(D9065 = 0, "", VLOOKUP(D9065,'Cond Compo'!A:B,2,FALSE))),"")</f>
        <v/>
      </c>
      <c r="G9065" s="28"/>
      <c r="H9065" s="11" t="str">
        <f xml:space="preserve"> IF(C9065="Totale",2,IF($G9065 &lt;&gt; "", IF(D9065 = "E",MATCH(G9065, 'Cond Compo'!D$16:D$18, 0), MATCH(G9065, 'Cond Compo'!C$16:C$19, 0)), ""))</f>
        <v/>
      </c>
      <c r="I9065" s="12" t="str">
        <f>IF($E9065 &lt;&gt; "", IF(E9065 = 0, "", VLOOKUP(E9065,'Cond Perturbation'!A:B,2,FALSE)),"")</f>
        <v/>
      </c>
      <c r="J9065" s="28"/>
      <c r="K9065" s="29" t="str">
        <f>IF($B9065 &lt;&gt; "", IF(C9065="Oui",IF(H9065=1,IF(E9065=0,Résultat!G$8,IF(J9065="No",Résultat!$G$8,Résultat!$G$7)),IF(H9065=2,IF(E9065=0,Résultat!G$9,IF(J9065="No",Résultat!$G$9,Résultat!$G$7)),Résultat!$G$7)),IF(C9065 = "Totale", IF(H9065=1,IF(E9065=0,Résultat!G$8,IF(J9065="No",Résultat!$G$9,Résultat!$G$7)),IF(H9065=2,IF(E9065=0,Résultat!G$9,IF(J9065="No",Résultat!$G$9,Résultat!$G$7)),Résultat!$G$7)),Résultat!$G$7)), "")</f>
        <v/>
      </c>
    </row>
    <row r="9066" spans="1:11" ht="20.100000000000001" customHeight="1">
      <c r="A9066" s="26"/>
      <c r="B9066" s="27"/>
      <c r="C9066" s="11" t="str">
        <f>IF($B9066 &lt;&gt; "",VLOOKUP(MID(B9066,3,5),'Recyclabilité Prod Matx'!C:F,2,FALSE), "")</f>
        <v/>
      </c>
      <c r="D9066" s="11" t="str">
        <f>IF($B9066 &lt;&gt; "",VLOOKUP(MID(B9066,3,5),'Recyclabilité Prod Matx'!C:F,3,FALSE),"")</f>
        <v/>
      </c>
      <c r="E9066" s="11" t="str">
        <f>IF($B9066 &lt;&gt; "",VLOOKUP(MID(B9066,3,5),'Recyclabilité Prod Matx'!C:F,4,FALSE), "")</f>
        <v/>
      </c>
      <c r="F9066" s="12" t="str">
        <f>IF($B9066 &lt;&gt; "", IF(C9066="Totale","",IF(D9066 = 0, "", VLOOKUP(D9066,'Cond Compo'!A:B,2,FALSE))),"")</f>
        <v/>
      </c>
      <c r="G9066" s="28"/>
      <c r="H9066" s="11" t="str">
        <f xml:space="preserve"> IF(C9066="Totale",2,IF($G9066 &lt;&gt; "", IF(D9066 = "E",MATCH(G9066, 'Cond Compo'!D$16:D$18, 0), MATCH(G9066, 'Cond Compo'!C$16:C$19, 0)), ""))</f>
        <v/>
      </c>
      <c r="I9066" s="12" t="str">
        <f>IF($E9066 &lt;&gt; "", IF(E9066 = 0, "", VLOOKUP(E9066,'Cond Perturbation'!A:B,2,FALSE)),"")</f>
        <v/>
      </c>
      <c r="J9066" s="28"/>
      <c r="K9066" s="29" t="str">
        <f>IF($B9066 &lt;&gt; "", IF(C9066="Oui",IF(H9066=1,IF(E9066=0,Résultat!G$8,IF(J9066="No",Résultat!$G$8,Résultat!$G$7)),IF(H9066=2,IF(E9066=0,Résultat!G$9,IF(J9066="No",Résultat!$G$9,Résultat!$G$7)),Résultat!$G$7)),IF(C9066 = "Totale", IF(H9066=1,IF(E9066=0,Résultat!G$8,IF(J9066="No",Résultat!$G$9,Résultat!$G$7)),IF(H9066=2,IF(E9066=0,Résultat!G$9,IF(J9066="No",Résultat!$G$9,Résultat!$G$7)),Résultat!$G$7)),Résultat!$G$7)), "")</f>
        <v/>
      </c>
    </row>
    <row r="9067" spans="1:11" ht="20.100000000000001" customHeight="1">
      <c r="A9067" s="26"/>
      <c r="B9067" s="27"/>
      <c r="C9067" s="11" t="str">
        <f>IF($B9067 &lt;&gt; "",VLOOKUP(MID(B9067,3,5),'Recyclabilité Prod Matx'!C:F,2,FALSE), "")</f>
        <v/>
      </c>
      <c r="D9067" s="11" t="str">
        <f>IF($B9067 &lt;&gt; "",VLOOKUP(MID(B9067,3,5),'Recyclabilité Prod Matx'!C:F,3,FALSE),"")</f>
        <v/>
      </c>
      <c r="E9067" s="11" t="str">
        <f>IF($B9067 &lt;&gt; "",VLOOKUP(MID(B9067,3,5),'Recyclabilité Prod Matx'!C:F,4,FALSE), "")</f>
        <v/>
      </c>
      <c r="F9067" s="12" t="str">
        <f>IF($B9067 &lt;&gt; "", IF(C9067="Totale","",IF(D9067 = 0, "", VLOOKUP(D9067,'Cond Compo'!A:B,2,FALSE))),"")</f>
        <v/>
      </c>
      <c r="G9067" s="28"/>
      <c r="H9067" s="11" t="str">
        <f xml:space="preserve"> IF(C9067="Totale",2,IF($G9067 &lt;&gt; "", IF(D9067 = "E",MATCH(G9067, 'Cond Compo'!D$16:D$18, 0), MATCH(G9067, 'Cond Compo'!C$16:C$19, 0)), ""))</f>
        <v/>
      </c>
      <c r="I9067" s="12" t="str">
        <f>IF($E9067 &lt;&gt; "", IF(E9067 = 0, "", VLOOKUP(E9067,'Cond Perturbation'!A:B,2,FALSE)),"")</f>
        <v/>
      </c>
      <c r="J9067" s="28"/>
      <c r="K9067" s="29" t="str">
        <f>IF($B9067 &lt;&gt; "", IF(C9067="Oui",IF(H9067=1,IF(E9067=0,Résultat!G$8,IF(J9067="No",Résultat!$G$8,Résultat!$G$7)),IF(H9067=2,IF(E9067=0,Résultat!G$9,IF(J9067="No",Résultat!$G$9,Résultat!$G$7)),Résultat!$G$7)),IF(C9067 = "Totale", IF(H9067=1,IF(E9067=0,Résultat!G$8,IF(J9067="No",Résultat!$G$9,Résultat!$G$7)),IF(H9067=2,IF(E9067=0,Résultat!G$9,IF(J9067="No",Résultat!$G$9,Résultat!$G$7)),Résultat!$G$7)),Résultat!$G$7)), "")</f>
        <v/>
      </c>
    </row>
    <row r="9068" spans="1:11" ht="20.100000000000001" customHeight="1">
      <c r="A9068" s="26"/>
      <c r="B9068" s="27"/>
      <c r="C9068" s="11" t="str">
        <f>IF($B9068 &lt;&gt; "",VLOOKUP(MID(B9068,3,5),'Recyclabilité Prod Matx'!C:F,2,FALSE), "")</f>
        <v/>
      </c>
      <c r="D9068" s="11" t="str">
        <f>IF($B9068 &lt;&gt; "",VLOOKUP(MID(B9068,3,5),'Recyclabilité Prod Matx'!C:F,3,FALSE),"")</f>
        <v/>
      </c>
      <c r="E9068" s="11" t="str">
        <f>IF($B9068 &lt;&gt; "",VLOOKUP(MID(B9068,3,5),'Recyclabilité Prod Matx'!C:F,4,FALSE), "")</f>
        <v/>
      </c>
      <c r="F9068" s="12" t="str">
        <f>IF($B9068 &lt;&gt; "", IF(C9068="Totale","",IF(D9068 = 0, "", VLOOKUP(D9068,'Cond Compo'!A:B,2,FALSE))),"")</f>
        <v/>
      </c>
      <c r="G9068" s="28"/>
      <c r="H9068" s="11" t="str">
        <f xml:space="preserve"> IF(C9068="Totale",2,IF($G9068 &lt;&gt; "", IF(D9068 = "E",MATCH(G9068, 'Cond Compo'!D$16:D$18, 0), MATCH(G9068, 'Cond Compo'!C$16:C$19, 0)), ""))</f>
        <v/>
      </c>
      <c r="I9068" s="12" t="str">
        <f>IF($E9068 &lt;&gt; "", IF(E9068 = 0, "", VLOOKUP(E9068,'Cond Perturbation'!A:B,2,FALSE)),"")</f>
        <v/>
      </c>
      <c r="J9068" s="28"/>
      <c r="K9068" s="29" t="str">
        <f>IF($B9068 &lt;&gt; "", IF(C9068="Oui",IF(H9068=1,IF(E9068=0,Résultat!G$8,IF(J9068="No",Résultat!$G$8,Résultat!$G$7)),IF(H9068=2,IF(E9068=0,Résultat!G$9,IF(J9068="No",Résultat!$G$9,Résultat!$G$7)),Résultat!$G$7)),IF(C9068 = "Totale", IF(H9068=1,IF(E9068=0,Résultat!G$8,IF(J9068="No",Résultat!$G$9,Résultat!$G$7)),IF(H9068=2,IF(E9068=0,Résultat!G$9,IF(J9068="No",Résultat!$G$9,Résultat!$G$7)),Résultat!$G$7)),Résultat!$G$7)), "")</f>
        <v/>
      </c>
    </row>
    <row r="9069" spans="1:11" ht="20.100000000000001" customHeight="1">
      <c r="A9069" s="26"/>
      <c r="B9069" s="27"/>
      <c r="C9069" s="11" t="str">
        <f>IF($B9069 &lt;&gt; "",VLOOKUP(MID(B9069,3,5),'Recyclabilité Prod Matx'!C:F,2,FALSE), "")</f>
        <v/>
      </c>
      <c r="D9069" s="11" t="str">
        <f>IF($B9069 &lt;&gt; "",VLOOKUP(MID(B9069,3,5),'Recyclabilité Prod Matx'!C:F,3,FALSE),"")</f>
        <v/>
      </c>
      <c r="E9069" s="11" t="str">
        <f>IF($B9069 &lt;&gt; "",VLOOKUP(MID(B9069,3,5),'Recyclabilité Prod Matx'!C:F,4,FALSE), "")</f>
        <v/>
      </c>
      <c r="F9069" s="12" t="str">
        <f>IF($B9069 &lt;&gt; "", IF(C9069="Totale","",IF(D9069 = 0, "", VLOOKUP(D9069,'Cond Compo'!A:B,2,FALSE))),"")</f>
        <v/>
      </c>
      <c r="G9069" s="28"/>
      <c r="H9069" s="11" t="str">
        <f xml:space="preserve"> IF(C9069="Totale",2,IF($G9069 &lt;&gt; "", IF(D9069 = "E",MATCH(G9069, 'Cond Compo'!D$16:D$18, 0), MATCH(G9069, 'Cond Compo'!C$16:C$19, 0)), ""))</f>
        <v/>
      </c>
      <c r="I9069" s="12" t="str">
        <f>IF($E9069 &lt;&gt; "", IF(E9069 = 0, "", VLOOKUP(E9069,'Cond Perturbation'!A:B,2,FALSE)),"")</f>
        <v/>
      </c>
      <c r="J9069" s="28"/>
      <c r="K9069" s="29" t="str">
        <f>IF($B9069 &lt;&gt; "", IF(C9069="Oui",IF(H9069=1,IF(E9069=0,Résultat!G$8,IF(J9069="No",Résultat!$G$8,Résultat!$G$7)),IF(H9069=2,IF(E9069=0,Résultat!G$9,IF(J9069="No",Résultat!$G$9,Résultat!$G$7)),Résultat!$G$7)),IF(C9069 = "Totale", IF(H9069=1,IF(E9069=0,Résultat!G$8,IF(J9069="No",Résultat!$G$9,Résultat!$G$7)),IF(H9069=2,IF(E9069=0,Résultat!G$9,IF(J9069="No",Résultat!$G$9,Résultat!$G$7)),Résultat!$G$7)),Résultat!$G$7)), "")</f>
        <v/>
      </c>
    </row>
    <row r="9070" spans="1:11" ht="20.100000000000001" customHeight="1">
      <c r="A9070" s="26"/>
      <c r="B9070" s="27"/>
      <c r="C9070" s="11" t="str">
        <f>IF($B9070 &lt;&gt; "",VLOOKUP(MID(B9070,3,5),'Recyclabilité Prod Matx'!C:F,2,FALSE), "")</f>
        <v/>
      </c>
      <c r="D9070" s="11" t="str">
        <f>IF($B9070 &lt;&gt; "",VLOOKUP(MID(B9070,3,5),'Recyclabilité Prod Matx'!C:F,3,FALSE),"")</f>
        <v/>
      </c>
      <c r="E9070" s="11" t="str">
        <f>IF($B9070 &lt;&gt; "",VLOOKUP(MID(B9070,3,5),'Recyclabilité Prod Matx'!C:F,4,FALSE), "")</f>
        <v/>
      </c>
      <c r="F9070" s="12" t="str">
        <f>IF($B9070 &lt;&gt; "", IF(C9070="Totale","",IF(D9070 = 0, "", VLOOKUP(D9070,'Cond Compo'!A:B,2,FALSE))),"")</f>
        <v/>
      </c>
      <c r="G9070" s="28"/>
      <c r="H9070" s="11" t="str">
        <f xml:space="preserve"> IF(C9070="Totale",2,IF($G9070 &lt;&gt; "", IF(D9070 = "E",MATCH(G9070, 'Cond Compo'!D$16:D$18, 0), MATCH(G9070, 'Cond Compo'!C$16:C$19, 0)), ""))</f>
        <v/>
      </c>
      <c r="I9070" s="12" t="str">
        <f>IF($E9070 &lt;&gt; "", IF(E9070 = 0, "", VLOOKUP(E9070,'Cond Perturbation'!A:B,2,FALSE)),"")</f>
        <v/>
      </c>
      <c r="J9070" s="28"/>
      <c r="K9070" s="29" t="str">
        <f>IF($B9070 &lt;&gt; "", IF(C9070="Oui",IF(H9070=1,IF(E9070=0,Résultat!G$8,IF(J9070="No",Résultat!$G$8,Résultat!$G$7)),IF(H9070=2,IF(E9070=0,Résultat!G$9,IF(J9070="No",Résultat!$G$9,Résultat!$G$7)),Résultat!$G$7)),IF(C9070 = "Totale", IF(H9070=1,IF(E9070=0,Résultat!G$8,IF(J9070="No",Résultat!$G$9,Résultat!$G$7)),IF(H9070=2,IF(E9070=0,Résultat!G$9,IF(J9070="No",Résultat!$G$9,Résultat!$G$7)),Résultat!$G$7)),Résultat!$G$7)), "")</f>
        <v/>
      </c>
    </row>
    <row r="9071" spans="1:11" ht="20.100000000000001" customHeight="1">
      <c r="A9071" s="26"/>
      <c r="B9071" s="27"/>
      <c r="C9071" s="11" t="str">
        <f>IF($B9071 &lt;&gt; "",VLOOKUP(MID(B9071,3,5),'Recyclabilité Prod Matx'!C:F,2,FALSE), "")</f>
        <v/>
      </c>
      <c r="D9071" s="11" t="str">
        <f>IF($B9071 &lt;&gt; "",VLOOKUP(MID(B9071,3,5),'Recyclabilité Prod Matx'!C:F,3,FALSE),"")</f>
        <v/>
      </c>
      <c r="E9071" s="11" t="str">
        <f>IF($B9071 &lt;&gt; "",VLOOKUP(MID(B9071,3,5),'Recyclabilité Prod Matx'!C:F,4,FALSE), "")</f>
        <v/>
      </c>
      <c r="F9071" s="12" t="str">
        <f>IF($B9071 &lt;&gt; "", IF(C9071="Totale","",IF(D9071 = 0, "", VLOOKUP(D9071,'Cond Compo'!A:B,2,FALSE))),"")</f>
        <v/>
      </c>
      <c r="G9071" s="28"/>
      <c r="H9071" s="11" t="str">
        <f xml:space="preserve"> IF(C9071="Totale",2,IF($G9071 &lt;&gt; "", IF(D9071 = "E",MATCH(G9071, 'Cond Compo'!D$16:D$18, 0), MATCH(G9071, 'Cond Compo'!C$16:C$19, 0)), ""))</f>
        <v/>
      </c>
      <c r="I9071" s="12" t="str">
        <f>IF($E9071 &lt;&gt; "", IF(E9071 = 0, "", VLOOKUP(E9071,'Cond Perturbation'!A:B,2,FALSE)),"")</f>
        <v/>
      </c>
      <c r="J9071" s="28"/>
      <c r="K9071" s="29" t="str">
        <f>IF($B9071 &lt;&gt; "", IF(C9071="Oui",IF(H9071=1,IF(E9071=0,Résultat!G$8,IF(J9071="No",Résultat!$G$8,Résultat!$G$7)),IF(H9071=2,IF(E9071=0,Résultat!G$9,IF(J9071="No",Résultat!$G$9,Résultat!$G$7)),Résultat!$G$7)),IF(C9071 = "Totale", IF(H9071=1,IF(E9071=0,Résultat!G$8,IF(J9071="No",Résultat!$G$9,Résultat!$G$7)),IF(H9071=2,IF(E9071=0,Résultat!G$9,IF(J9071="No",Résultat!$G$9,Résultat!$G$7)),Résultat!$G$7)),Résultat!$G$7)), "")</f>
        <v/>
      </c>
    </row>
    <row r="9072" spans="1:11" ht="20.100000000000001" customHeight="1">
      <c r="A9072" s="26"/>
      <c r="B9072" s="27"/>
      <c r="C9072" s="11" t="str">
        <f>IF($B9072 &lt;&gt; "",VLOOKUP(MID(B9072,3,5),'Recyclabilité Prod Matx'!C:F,2,FALSE), "")</f>
        <v/>
      </c>
      <c r="D9072" s="11" t="str">
        <f>IF($B9072 &lt;&gt; "",VLOOKUP(MID(B9072,3,5),'Recyclabilité Prod Matx'!C:F,3,FALSE),"")</f>
        <v/>
      </c>
      <c r="E9072" s="11" t="str">
        <f>IF($B9072 &lt;&gt; "",VLOOKUP(MID(B9072,3,5),'Recyclabilité Prod Matx'!C:F,4,FALSE), "")</f>
        <v/>
      </c>
      <c r="F9072" s="12" t="str">
        <f>IF($B9072 &lt;&gt; "", IF(C9072="Totale","",IF(D9072 = 0, "", VLOOKUP(D9072,'Cond Compo'!A:B,2,FALSE))),"")</f>
        <v/>
      </c>
      <c r="G9072" s="28"/>
      <c r="H9072" s="11" t="str">
        <f xml:space="preserve"> IF(C9072="Totale",2,IF($G9072 &lt;&gt; "", IF(D9072 = "E",MATCH(G9072, 'Cond Compo'!D$16:D$18, 0), MATCH(G9072, 'Cond Compo'!C$16:C$19, 0)), ""))</f>
        <v/>
      </c>
      <c r="I9072" s="12" t="str">
        <f>IF($E9072 &lt;&gt; "", IF(E9072 = 0, "", VLOOKUP(E9072,'Cond Perturbation'!A:B,2,FALSE)),"")</f>
        <v/>
      </c>
      <c r="J9072" s="28"/>
      <c r="K9072" s="29" t="str">
        <f>IF($B9072 &lt;&gt; "", IF(C9072="Oui",IF(H9072=1,IF(E9072=0,Résultat!G$8,IF(J9072="No",Résultat!$G$8,Résultat!$G$7)),IF(H9072=2,IF(E9072=0,Résultat!G$9,IF(J9072="No",Résultat!$G$9,Résultat!$G$7)),Résultat!$G$7)),IF(C9072 = "Totale", IF(H9072=1,IF(E9072=0,Résultat!G$8,IF(J9072="No",Résultat!$G$9,Résultat!$G$7)),IF(H9072=2,IF(E9072=0,Résultat!G$9,IF(J9072="No",Résultat!$G$9,Résultat!$G$7)),Résultat!$G$7)),Résultat!$G$7)), "")</f>
        <v/>
      </c>
    </row>
    <row r="9073" spans="1:11" ht="20.100000000000001" customHeight="1">
      <c r="A9073" s="26"/>
      <c r="B9073" s="27"/>
      <c r="C9073" s="11" t="str">
        <f>IF($B9073 &lt;&gt; "",VLOOKUP(MID(B9073,3,5),'Recyclabilité Prod Matx'!C:F,2,FALSE), "")</f>
        <v/>
      </c>
      <c r="D9073" s="11" t="str">
        <f>IF($B9073 &lt;&gt; "",VLOOKUP(MID(B9073,3,5),'Recyclabilité Prod Matx'!C:F,3,FALSE),"")</f>
        <v/>
      </c>
      <c r="E9073" s="11" t="str">
        <f>IF($B9073 &lt;&gt; "",VLOOKUP(MID(B9073,3,5),'Recyclabilité Prod Matx'!C:F,4,FALSE), "")</f>
        <v/>
      </c>
      <c r="F9073" s="12" t="str">
        <f>IF($B9073 &lt;&gt; "", IF(C9073="Totale","",IF(D9073 = 0, "", VLOOKUP(D9073,'Cond Compo'!A:B,2,FALSE))),"")</f>
        <v/>
      </c>
      <c r="G9073" s="28"/>
      <c r="H9073" s="11" t="str">
        <f xml:space="preserve"> IF(C9073="Totale",2,IF($G9073 &lt;&gt; "", IF(D9073 = "E",MATCH(G9073, 'Cond Compo'!D$16:D$18, 0), MATCH(G9073, 'Cond Compo'!C$16:C$19, 0)), ""))</f>
        <v/>
      </c>
      <c r="I9073" s="12" t="str">
        <f>IF($E9073 &lt;&gt; "", IF(E9073 = 0, "", VLOOKUP(E9073,'Cond Perturbation'!A:B,2,FALSE)),"")</f>
        <v/>
      </c>
      <c r="J9073" s="28"/>
      <c r="K9073" s="29" t="str">
        <f>IF($B9073 &lt;&gt; "", IF(C9073="Oui",IF(H9073=1,IF(E9073=0,Résultat!G$8,IF(J9073="No",Résultat!$G$8,Résultat!$G$7)),IF(H9073=2,IF(E9073=0,Résultat!G$9,IF(J9073="No",Résultat!$G$9,Résultat!$G$7)),Résultat!$G$7)),IF(C9073 = "Totale", IF(H9073=1,IF(E9073=0,Résultat!G$8,IF(J9073="No",Résultat!$G$9,Résultat!$G$7)),IF(H9073=2,IF(E9073=0,Résultat!G$9,IF(J9073="No",Résultat!$G$9,Résultat!$G$7)),Résultat!$G$7)),Résultat!$G$7)), "")</f>
        <v/>
      </c>
    </row>
    <row r="9074" spans="1:11" ht="20.100000000000001" customHeight="1">
      <c r="A9074" s="26"/>
      <c r="B9074" s="27"/>
      <c r="C9074" s="11" t="str">
        <f>IF($B9074 &lt;&gt; "",VLOOKUP(MID(B9074,3,5),'Recyclabilité Prod Matx'!C:F,2,FALSE), "")</f>
        <v/>
      </c>
      <c r="D9074" s="11" t="str">
        <f>IF($B9074 &lt;&gt; "",VLOOKUP(MID(B9074,3,5),'Recyclabilité Prod Matx'!C:F,3,FALSE),"")</f>
        <v/>
      </c>
      <c r="E9074" s="11" t="str">
        <f>IF($B9074 &lt;&gt; "",VLOOKUP(MID(B9074,3,5),'Recyclabilité Prod Matx'!C:F,4,FALSE), "")</f>
        <v/>
      </c>
      <c r="F9074" s="12" t="str">
        <f>IF($B9074 &lt;&gt; "", IF(C9074="Totale","",IF(D9074 = 0, "", VLOOKUP(D9074,'Cond Compo'!A:B,2,FALSE))),"")</f>
        <v/>
      </c>
      <c r="G9074" s="28"/>
      <c r="H9074" s="11" t="str">
        <f xml:space="preserve"> IF(C9074="Totale",2,IF($G9074 &lt;&gt; "", IF(D9074 = "E",MATCH(G9074, 'Cond Compo'!D$16:D$18, 0), MATCH(G9074, 'Cond Compo'!C$16:C$19, 0)), ""))</f>
        <v/>
      </c>
      <c r="I9074" s="12" t="str">
        <f>IF($E9074 &lt;&gt; "", IF(E9074 = 0, "", VLOOKUP(E9074,'Cond Perturbation'!A:B,2,FALSE)),"")</f>
        <v/>
      </c>
      <c r="J9074" s="28"/>
      <c r="K9074" s="29" t="str">
        <f>IF($B9074 &lt;&gt; "", IF(C9074="Oui",IF(H9074=1,IF(E9074=0,Résultat!G$8,IF(J9074="No",Résultat!$G$8,Résultat!$G$7)),IF(H9074=2,IF(E9074=0,Résultat!G$9,IF(J9074="No",Résultat!$G$9,Résultat!$G$7)),Résultat!$G$7)),IF(C9074 = "Totale", IF(H9074=1,IF(E9074=0,Résultat!G$8,IF(J9074="No",Résultat!$G$9,Résultat!$G$7)),IF(H9074=2,IF(E9074=0,Résultat!G$9,IF(J9074="No",Résultat!$G$9,Résultat!$G$7)),Résultat!$G$7)),Résultat!$G$7)), "")</f>
        <v/>
      </c>
    </row>
    <row r="9075" spans="1:11" ht="20.100000000000001" customHeight="1">
      <c r="A9075" s="26"/>
      <c r="B9075" s="27"/>
      <c r="C9075" s="11" t="str">
        <f>IF($B9075 &lt;&gt; "",VLOOKUP(MID(B9075,3,5),'Recyclabilité Prod Matx'!C:F,2,FALSE), "")</f>
        <v/>
      </c>
      <c r="D9075" s="11" t="str">
        <f>IF($B9075 &lt;&gt; "",VLOOKUP(MID(B9075,3,5),'Recyclabilité Prod Matx'!C:F,3,FALSE),"")</f>
        <v/>
      </c>
      <c r="E9075" s="11" t="str">
        <f>IF($B9075 &lt;&gt; "",VLOOKUP(MID(B9075,3,5),'Recyclabilité Prod Matx'!C:F,4,FALSE), "")</f>
        <v/>
      </c>
      <c r="F9075" s="12" t="str">
        <f>IF($B9075 &lt;&gt; "", IF(C9075="Totale","",IF(D9075 = 0, "", VLOOKUP(D9075,'Cond Compo'!A:B,2,FALSE))),"")</f>
        <v/>
      </c>
      <c r="G9075" s="28"/>
      <c r="H9075" s="11" t="str">
        <f xml:space="preserve"> IF(C9075="Totale",2,IF($G9075 &lt;&gt; "", IF(D9075 = "E",MATCH(G9075, 'Cond Compo'!D$16:D$18, 0), MATCH(G9075, 'Cond Compo'!C$16:C$19, 0)), ""))</f>
        <v/>
      </c>
      <c r="I9075" s="12" t="str">
        <f>IF($E9075 &lt;&gt; "", IF(E9075 = 0, "", VLOOKUP(E9075,'Cond Perturbation'!A:B,2,FALSE)),"")</f>
        <v/>
      </c>
      <c r="J9075" s="28"/>
      <c r="K9075" s="29" t="str">
        <f>IF($B9075 &lt;&gt; "", IF(C9075="Oui",IF(H9075=1,IF(E9075=0,Résultat!G$8,IF(J9075="No",Résultat!$G$8,Résultat!$G$7)),IF(H9075=2,IF(E9075=0,Résultat!G$9,IF(J9075="No",Résultat!$G$9,Résultat!$G$7)),Résultat!$G$7)),IF(C9075 = "Totale", IF(H9075=1,IF(E9075=0,Résultat!G$8,IF(J9075="No",Résultat!$G$9,Résultat!$G$7)),IF(H9075=2,IF(E9075=0,Résultat!G$9,IF(J9075="No",Résultat!$G$9,Résultat!$G$7)),Résultat!$G$7)),Résultat!$G$7)), "")</f>
        <v/>
      </c>
    </row>
    <row r="9076" spans="1:11" ht="20.100000000000001" customHeight="1">
      <c r="A9076" s="26"/>
      <c r="B9076" s="27"/>
      <c r="C9076" s="11" t="str">
        <f>IF($B9076 &lt;&gt; "",VLOOKUP(MID(B9076,3,5),'Recyclabilité Prod Matx'!C:F,2,FALSE), "")</f>
        <v/>
      </c>
      <c r="D9076" s="11" t="str">
        <f>IF($B9076 &lt;&gt; "",VLOOKUP(MID(B9076,3,5),'Recyclabilité Prod Matx'!C:F,3,FALSE),"")</f>
        <v/>
      </c>
      <c r="E9076" s="11" t="str">
        <f>IF($B9076 &lt;&gt; "",VLOOKUP(MID(B9076,3,5),'Recyclabilité Prod Matx'!C:F,4,FALSE), "")</f>
        <v/>
      </c>
      <c r="F9076" s="12" t="str">
        <f>IF($B9076 &lt;&gt; "", IF(C9076="Totale","",IF(D9076 = 0, "", VLOOKUP(D9076,'Cond Compo'!A:B,2,FALSE))),"")</f>
        <v/>
      </c>
      <c r="G9076" s="28"/>
      <c r="H9076" s="11" t="str">
        <f xml:space="preserve"> IF(C9076="Totale",2,IF($G9076 &lt;&gt; "", IF(D9076 = "E",MATCH(G9076, 'Cond Compo'!D$16:D$18, 0), MATCH(G9076, 'Cond Compo'!C$16:C$19, 0)), ""))</f>
        <v/>
      </c>
      <c r="I9076" s="12" t="str">
        <f>IF($E9076 &lt;&gt; "", IF(E9076 = 0, "", VLOOKUP(E9076,'Cond Perturbation'!A:B,2,FALSE)),"")</f>
        <v/>
      </c>
      <c r="J9076" s="28"/>
      <c r="K9076" s="29" t="str">
        <f>IF($B9076 &lt;&gt; "", IF(C9076="Oui",IF(H9076=1,IF(E9076=0,Résultat!G$8,IF(J9076="No",Résultat!$G$8,Résultat!$G$7)),IF(H9076=2,IF(E9076=0,Résultat!G$9,IF(J9076="No",Résultat!$G$9,Résultat!$G$7)),Résultat!$G$7)),IF(C9076 = "Totale", IF(H9076=1,IF(E9076=0,Résultat!G$8,IF(J9076="No",Résultat!$G$9,Résultat!$G$7)),IF(H9076=2,IF(E9076=0,Résultat!G$9,IF(J9076="No",Résultat!$G$9,Résultat!$G$7)),Résultat!$G$7)),Résultat!$G$7)), "")</f>
        <v/>
      </c>
    </row>
    <row r="9077" spans="1:11" ht="20.100000000000001" customHeight="1">
      <c r="A9077" s="26"/>
      <c r="B9077" s="27"/>
      <c r="C9077" s="11" t="str">
        <f>IF($B9077 &lt;&gt; "",VLOOKUP(MID(B9077,3,5),'Recyclabilité Prod Matx'!C:F,2,FALSE), "")</f>
        <v/>
      </c>
      <c r="D9077" s="11" t="str">
        <f>IF($B9077 &lt;&gt; "",VLOOKUP(MID(B9077,3,5),'Recyclabilité Prod Matx'!C:F,3,FALSE),"")</f>
        <v/>
      </c>
      <c r="E9077" s="11" t="str">
        <f>IF($B9077 &lt;&gt; "",VLOOKUP(MID(B9077,3,5),'Recyclabilité Prod Matx'!C:F,4,FALSE), "")</f>
        <v/>
      </c>
      <c r="F9077" s="12" t="str">
        <f>IF($B9077 &lt;&gt; "", IF(C9077="Totale","",IF(D9077 = 0, "", VLOOKUP(D9077,'Cond Compo'!A:B,2,FALSE))),"")</f>
        <v/>
      </c>
      <c r="G9077" s="28"/>
      <c r="H9077" s="11" t="str">
        <f xml:space="preserve"> IF(C9077="Totale",2,IF($G9077 &lt;&gt; "", IF(D9077 = "E",MATCH(G9077, 'Cond Compo'!D$16:D$18, 0), MATCH(G9077, 'Cond Compo'!C$16:C$19, 0)), ""))</f>
        <v/>
      </c>
      <c r="I9077" s="12" t="str">
        <f>IF($E9077 &lt;&gt; "", IF(E9077 = 0, "", VLOOKUP(E9077,'Cond Perturbation'!A:B,2,FALSE)),"")</f>
        <v/>
      </c>
      <c r="J9077" s="28"/>
      <c r="K9077" s="29" t="str">
        <f>IF($B9077 &lt;&gt; "", IF(C9077="Oui",IF(H9077=1,IF(E9077=0,Résultat!G$8,IF(J9077="No",Résultat!$G$8,Résultat!$G$7)),IF(H9077=2,IF(E9077=0,Résultat!G$9,IF(J9077="No",Résultat!$G$9,Résultat!$G$7)),Résultat!$G$7)),IF(C9077 = "Totale", IF(H9077=1,IF(E9077=0,Résultat!G$8,IF(J9077="No",Résultat!$G$9,Résultat!$G$7)),IF(H9077=2,IF(E9077=0,Résultat!G$9,IF(J9077="No",Résultat!$G$9,Résultat!$G$7)),Résultat!$G$7)),Résultat!$G$7)), "")</f>
        <v/>
      </c>
    </row>
    <row r="9078" spans="1:11" ht="20.100000000000001" customHeight="1">
      <c r="A9078" s="26"/>
      <c r="B9078" s="27"/>
      <c r="C9078" s="11" t="str">
        <f>IF($B9078 &lt;&gt; "",VLOOKUP(MID(B9078,3,5),'Recyclabilité Prod Matx'!C:F,2,FALSE), "")</f>
        <v/>
      </c>
      <c r="D9078" s="11" t="str">
        <f>IF($B9078 &lt;&gt; "",VLOOKUP(MID(B9078,3,5),'Recyclabilité Prod Matx'!C:F,3,FALSE),"")</f>
        <v/>
      </c>
      <c r="E9078" s="11" t="str">
        <f>IF($B9078 &lt;&gt; "",VLOOKUP(MID(B9078,3,5),'Recyclabilité Prod Matx'!C:F,4,FALSE), "")</f>
        <v/>
      </c>
      <c r="F9078" s="12" t="str">
        <f>IF($B9078 &lt;&gt; "", IF(C9078="Totale","",IF(D9078 = 0, "", VLOOKUP(D9078,'Cond Compo'!A:B,2,FALSE))),"")</f>
        <v/>
      </c>
      <c r="G9078" s="28"/>
      <c r="H9078" s="11" t="str">
        <f xml:space="preserve"> IF(C9078="Totale",2,IF($G9078 &lt;&gt; "", IF(D9078 = "E",MATCH(G9078, 'Cond Compo'!D$16:D$18, 0), MATCH(G9078, 'Cond Compo'!C$16:C$19, 0)), ""))</f>
        <v/>
      </c>
      <c r="I9078" s="12" t="str">
        <f>IF($E9078 &lt;&gt; "", IF(E9078 = 0, "", VLOOKUP(E9078,'Cond Perturbation'!A:B,2,FALSE)),"")</f>
        <v/>
      </c>
      <c r="J9078" s="28"/>
      <c r="K9078" s="29" t="str">
        <f>IF($B9078 &lt;&gt; "", IF(C9078="Oui",IF(H9078=1,IF(E9078=0,Résultat!G$8,IF(J9078="No",Résultat!$G$8,Résultat!$G$7)),IF(H9078=2,IF(E9078=0,Résultat!G$9,IF(J9078="No",Résultat!$G$9,Résultat!$G$7)),Résultat!$G$7)),IF(C9078 = "Totale", IF(H9078=1,IF(E9078=0,Résultat!G$8,IF(J9078="No",Résultat!$G$9,Résultat!$G$7)),IF(H9078=2,IF(E9078=0,Résultat!G$9,IF(J9078="No",Résultat!$G$9,Résultat!$G$7)),Résultat!$G$7)),Résultat!$G$7)), "")</f>
        <v/>
      </c>
    </row>
    <row r="9079" spans="1:11" ht="20.100000000000001" customHeight="1">
      <c r="A9079" s="26"/>
      <c r="B9079" s="27"/>
      <c r="C9079" s="11" t="str">
        <f>IF($B9079 &lt;&gt; "",VLOOKUP(MID(B9079,3,5),'Recyclabilité Prod Matx'!C:F,2,FALSE), "")</f>
        <v/>
      </c>
      <c r="D9079" s="11" t="str">
        <f>IF($B9079 &lt;&gt; "",VLOOKUP(MID(B9079,3,5),'Recyclabilité Prod Matx'!C:F,3,FALSE),"")</f>
        <v/>
      </c>
      <c r="E9079" s="11" t="str">
        <f>IF($B9079 &lt;&gt; "",VLOOKUP(MID(B9079,3,5),'Recyclabilité Prod Matx'!C:F,4,FALSE), "")</f>
        <v/>
      </c>
      <c r="F9079" s="12" t="str">
        <f>IF($B9079 &lt;&gt; "", IF(C9079="Totale","",IF(D9079 = 0, "", VLOOKUP(D9079,'Cond Compo'!A:B,2,FALSE))),"")</f>
        <v/>
      </c>
      <c r="G9079" s="28"/>
      <c r="H9079" s="11" t="str">
        <f xml:space="preserve"> IF(C9079="Totale",2,IF($G9079 &lt;&gt; "", IF(D9079 = "E",MATCH(G9079, 'Cond Compo'!D$16:D$18, 0), MATCH(G9079, 'Cond Compo'!C$16:C$19, 0)), ""))</f>
        <v/>
      </c>
      <c r="I9079" s="12" t="str">
        <f>IF($E9079 &lt;&gt; "", IF(E9079 = 0, "", VLOOKUP(E9079,'Cond Perturbation'!A:B,2,FALSE)),"")</f>
        <v/>
      </c>
      <c r="J9079" s="28"/>
      <c r="K9079" s="29" t="str">
        <f>IF($B9079 &lt;&gt; "", IF(C9079="Oui",IF(H9079=1,IF(E9079=0,Résultat!G$8,IF(J9079="No",Résultat!$G$8,Résultat!$G$7)),IF(H9079=2,IF(E9079=0,Résultat!G$9,IF(J9079="No",Résultat!$G$9,Résultat!$G$7)),Résultat!$G$7)),IF(C9079 = "Totale", IF(H9079=1,IF(E9079=0,Résultat!G$8,IF(J9079="No",Résultat!$G$9,Résultat!$G$7)),IF(H9079=2,IF(E9079=0,Résultat!G$9,IF(J9079="No",Résultat!$G$9,Résultat!$G$7)),Résultat!$G$7)),Résultat!$G$7)), "")</f>
        <v/>
      </c>
    </row>
    <row r="9080" spans="1:11" ht="20.100000000000001" customHeight="1">
      <c r="A9080" s="26"/>
      <c r="B9080" s="27"/>
      <c r="C9080" s="11" t="str">
        <f>IF($B9080 &lt;&gt; "",VLOOKUP(MID(B9080,3,5),'Recyclabilité Prod Matx'!C:F,2,FALSE), "")</f>
        <v/>
      </c>
      <c r="D9080" s="11" t="str">
        <f>IF($B9080 &lt;&gt; "",VLOOKUP(MID(B9080,3,5),'Recyclabilité Prod Matx'!C:F,3,FALSE),"")</f>
        <v/>
      </c>
      <c r="E9080" s="11" t="str">
        <f>IF($B9080 &lt;&gt; "",VLOOKUP(MID(B9080,3,5),'Recyclabilité Prod Matx'!C:F,4,FALSE), "")</f>
        <v/>
      </c>
      <c r="F9080" s="12" t="str">
        <f>IF($B9080 &lt;&gt; "", IF(C9080="Totale","",IF(D9080 = 0, "", VLOOKUP(D9080,'Cond Compo'!A:B,2,FALSE))),"")</f>
        <v/>
      </c>
      <c r="G9080" s="28"/>
      <c r="H9080" s="11" t="str">
        <f xml:space="preserve"> IF(C9080="Totale",2,IF($G9080 &lt;&gt; "", IF(D9080 = "E",MATCH(G9080, 'Cond Compo'!D$16:D$18, 0), MATCH(G9080, 'Cond Compo'!C$16:C$19, 0)), ""))</f>
        <v/>
      </c>
      <c r="I9080" s="12" t="str">
        <f>IF($E9080 &lt;&gt; "", IF(E9080 = 0, "", VLOOKUP(E9080,'Cond Perturbation'!A:B,2,FALSE)),"")</f>
        <v/>
      </c>
      <c r="J9080" s="28"/>
      <c r="K9080" s="29" t="str">
        <f>IF($B9080 &lt;&gt; "", IF(C9080="Oui",IF(H9080=1,IF(E9080=0,Résultat!G$8,IF(J9080="No",Résultat!$G$8,Résultat!$G$7)),IF(H9080=2,IF(E9080=0,Résultat!G$9,IF(J9080="No",Résultat!$G$9,Résultat!$G$7)),Résultat!$G$7)),IF(C9080 = "Totale", IF(H9080=1,IF(E9080=0,Résultat!G$8,IF(J9080="No",Résultat!$G$9,Résultat!$G$7)),IF(H9080=2,IF(E9080=0,Résultat!G$9,IF(J9080="No",Résultat!$G$9,Résultat!$G$7)),Résultat!$G$7)),Résultat!$G$7)), "")</f>
        <v/>
      </c>
    </row>
    <row r="9081" spans="1:11" ht="20.100000000000001" customHeight="1">
      <c r="A9081" s="26"/>
      <c r="B9081" s="27"/>
      <c r="C9081" s="11" t="str">
        <f>IF($B9081 &lt;&gt; "",VLOOKUP(MID(B9081,3,5),'Recyclabilité Prod Matx'!C:F,2,FALSE), "")</f>
        <v/>
      </c>
      <c r="D9081" s="11" t="str">
        <f>IF($B9081 &lt;&gt; "",VLOOKUP(MID(B9081,3,5),'Recyclabilité Prod Matx'!C:F,3,FALSE),"")</f>
        <v/>
      </c>
      <c r="E9081" s="11" t="str">
        <f>IF($B9081 &lt;&gt; "",VLOOKUP(MID(B9081,3,5),'Recyclabilité Prod Matx'!C:F,4,FALSE), "")</f>
        <v/>
      </c>
      <c r="F9081" s="12" t="str">
        <f>IF($B9081 &lt;&gt; "", IF(C9081="Totale","",IF(D9081 = 0, "", VLOOKUP(D9081,'Cond Compo'!A:B,2,FALSE))),"")</f>
        <v/>
      </c>
      <c r="G9081" s="28"/>
      <c r="H9081" s="11" t="str">
        <f xml:space="preserve"> IF(C9081="Totale",2,IF($G9081 &lt;&gt; "", IF(D9081 = "E",MATCH(G9081, 'Cond Compo'!D$16:D$18, 0), MATCH(G9081, 'Cond Compo'!C$16:C$19, 0)), ""))</f>
        <v/>
      </c>
      <c r="I9081" s="12" t="str">
        <f>IF($E9081 &lt;&gt; "", IF(E9081 = 0, "", VLOOKUP(E9081,'Cond Perturbation'!A:B,2,FALSE)),"")</f>
        <v/>
      </c>
      <c r="J9081" s="28"/>
      <c r="K9081" s="29" t="str">
        <f>IF($B9081 &lt;&gt; "", IF(C9081="Oui",IF(H9081=1,IF(E9081=0,Résultat!G$8,IF(J9081="No",Résultat!$G$8,Résultat!$G$7)),IF(H9081=2,IF(E9081=0,Résultat!G$9,IF(J9081="No",Résultat!$G$9,Résultat!$G$7)),Résultat!$G$7)),IF(C9081 = "Totale", IF(H9081=1,IF(E9081=0,Résultat!G$8,IF(J9081="No",Résultat!$G$9,Résultat!$G$7)),IF(H9081=2,IF(E9081=0,Résultat!G$9,IF(J9081="No",Résultat!$G$9,Résultat!$G$7)),Résultat!$G$7)),Résultat!$G$7)), "")</f>
        <v/>
      </c>
    </row>
    <row r="9082" spans="1:11" ht="20.100000000000001" customHeight="1">
      <c r="A9082" s="26"/>
      <c r="B9082" s="27"/>
      <c r="C9082" s="11" t="str">
        <f>IF($B9082 &lt;&gt; "",VLOOKUP(MID(B9082,3,5),'Recyclabilité Prod Matx'!C:F,2,FALSE), "")</f>
        <v/>
      </c>
      <c r="D9082" s="11" t="str">
        <f>IF($B9082 &lt;&gt; "",VLOOKUP(MID(B9082,3,5),'Recyclabilité Prod Matx'!C:F,3,FALSE),"")</f>
        <v/>
      </c>
      <c r="E9082" s="11" t="str">
        <f>IF($B9082 &lt;&gt; "",VLOOKUP(MID(B9082,3,5),'Recyclabilité Prod Matx'!C:F,4,FALSE), "")</f>
        <v/>
      </c>
      <c r="F9082" s="12" t="str">
        <f>IF($B9082 &lt;&gt; "", IF(C9082="Totale","",IF(D9082 = 0, "", VLOOKUP(D9082,'Cond Compo'!A:B,2,FALSE))),"")</f>
        <v/>
      </c>
      <c r="G9082" s="28"/>
      <c r="H9082" s="11" t="str">
        <f xml:space="preserve"> IF(C9082="Totale",2,IF($G9082 &lt;&gt; "", IF(D9082 = "E",MATCH(G9082, 'Cond Compo'!D$16:D$18, 0), MATCH(G9082, 'Cond Compo'!C$16:C$19, 0)), ""))</f>
        <v/>
      </c>
      <c r="I9082" s="12" t="str">
        <f>IF($E9082 &lt;&gt; "", IF(E9082 = 0, "", VLOOKUP(E9082,'Cond Perturbation'!A:B,2,FALSE)),"")</f>
        <v/>
      </c>
      <c r="J9082" s="28"/>
      <c r="K9082" s="29" t="str">
        <f>IF($B9082 &lt;&gt; "", IF(C9082="Oui",IF(H9082=1,IF(E9082=0,Résultat!G$8,IF(J9082="No",Résultat!$G$8,Résultat!$G$7)),IF(H9082=2,IF(E9082=0,Résultat!G$9,IF(J9082="No",Résultat!$G$9,Résultat!$G$7)),Résultat!$G$7)),IF(C9082 = "Totale", IF(H9082=1,IF(E9082=0,Résultat!G$8,IF(J9082="No",Résultat!$G$9,Résultat!$G$7)),IF(H9082=2,IF(E9082=0,Résultat!G$9,IF(J9082="No",Résultat!$G$9,Résultat!$G$7)),Résultat!$G$7)),Résultat!$G$7)), "")</f>
        <v/>
      </c>
    </row>
    <row r="9083" spans="1:11" ht="20.100000000000001" customHeight="1">
      <c r="A9083" s="26"/>
      <c r="B9083" s="27"/>
      <c r="C9083" s="11" t="str">
        <f>IF($B9083 &lt;&gt; "",VLOOKUP(MID(B9083,3,5),'Recyclabilité Prod Matx'!C:F,2,FALSE), "")</f>
        <v/>
      </c>
      <c r="D9083" s="11" t="str">
        <f>IF($B9083 &lt;&gt; "",VLOOKUP(MID(B9083,3,5),'Recyclabilité Prod Matx'!C:F,3,FALSE),"")</f>
        <v/>
      </c>
      <c r="E9083" s="11" t="str">
        <f>IF($B9083 &lt;&gt; "",VLOOKUP(MID(B9083,3,5),'Recyclabilité Prod Matx'!C:F,4,FALSE), "")</f>
        <v/>
      </c>
      <c r="F9083" s="12" t="str">
        <f>IF($B9083 &lt;&gt; "", IF(C9083="Totale","",IF(D9083 = 0, "", VLOOKUP(D9083,'Cond Compo'!A:B,2,FALSE))),"")</f>
        <v/>
      </c>
      <c r="G9083" s="28"/>
      <c r="H9083" s="11" t="str">
        <f xml:space="preserve"> IF(C9083="Totale",2,IF($G9083 &lt;&gt; "", IF(D9083 = "E",MATCH(G9083, 'Cond Compo'!D$16:D$18, 0), MATCH(G9083, 'Cond Compo'!C$16:C$19, 0)), ""))</f>
        <v/>
      </c>
      <c r="I9083" s="12" t="str">
        <f>IF($E9083 &lt;&gt; "", IF(E9083 = 0, "", VLOOKUP(E9083,'Cond Perturbation'!A:B,2,FALSE)),"")</f>
        <v/>
      </c>
      <c r="J9083" s="28"/>
      <c r="K9083" s="29" t="str">
        <f>IF($B9083 &lt;&gt; "", IF(C9083="Oui",IF(H9083=1,IF(E9083=0,Résultat!G$8,IF(J9083="No",Résultat!$G$8,Résultat!$G$7)),IF(H9083=2,IF(E9083=0,Résultat!G$9,IF(J9083="No",Résultat!$G$9,Résultat!$G$7)),Résultat!$G$7)),IF(C9083 = "Totale", IF(H9083=1,IF(E9083=0,Résultat!G$8,IF(J9083="No",Résultat!$G$9,Résultat!$G$7)),IF(H9083=2,IF(E9083=0,Résultat!G$9,IF(J9083="No",Résultat!$G$9,Résultat!$G$7)),Résultat!$G$7)),Résultat!$G$7)), "")</f>
        <v/>
      </c>
    </row>
    <row r="9084" spans="1:11" ht="20.100000000000001" customHeight="1">
      <c r="A9084" s="26"/>
      <c r="B9084" s="27"/>
      <c r="C9084" s="11" t="str">
        <f>IF($B9084 &lt;&gt; "",VLOOKUP(MID(B9084,3,5),'Recyclabilité Prod Matx'!C:F,2,FALSE), "")</f>
        <v/>
      </c>
      <c r="D9084" s="11" t="str">
        <f>IF($B9084 &lt;&gt; "",VLOOKUP(MID(B9084,3,5),'Recyclabilité Prod Matx'!C:F,3,FALSE),"")</f>
        <v/>
      </c>
      <c r="E9084" s="11" t="str">
        <f>IF($B9084 &lt;&gt; "",VLOOKUP(MID(B9084,3,5),'Recyclabilité Prod Matx'!C:F,4,FALSE), "")</f>
        <v/>
      </c>
      <c r="F9084" s="12" t="str">
        <f>IF($B9084 &lt;&gt; "", IF(C9084="Totale","",IF(D9084 = 0, "", VLOOKUP(D9084,'Cond Compo'!A:B,2,FALSE))),"")</f>
        <v/>
      </c>
      <c r="G9084" s="28"/>
      <c r="H9084" s="11" t="str">
        <f xml:space="preserve"> IF(C9084="Totale",2,IF($G9084 &lt;&gt; "", IF(D9084 = "E",MATCH(G9084, 'Cond Compo'!D$16:D$18, 0), MATCH(G9084, 'Cond Compo'!C$16:C$19, 0)), ""))</f>
        <v/>
      </c>
      <c r="I9084" s="12" t="str">
        <f>IF($E9084 &lt;&gt; "", IF(E9084 = 0, "", VLOOKUP(E9084,'Cond Perturbation'!A:B,2,FALSE)),"")</f>
        <v/>
      </c>
      <c r="J9084" s="28"/>
      <c r="K9084" s="29" t="str">
        <f>IF($B9084 &lt;&gt; "", IF(C9084="Oui",IF(H9084=1,IF(E9084=0,Résultat!G$8,IF(J9084="No",Résultat!$G$8,Résultat!$G$7)),IF(H9084=2,IF(E9084=0,Résultat!G$9,IF(J9084="No",Résultat!$G$9,Résultat!$G$7)),Résultat!$G$7)),IF(C9084 = "Totale", IF(H9084=1,IF(E9084=0,Résultat!G$8,IF(J9084="No",Résultat!$G$9,Résultat!$G$7)),IF(H9084=2,IF(E9084=0,Résultat!G$9,IF(J9084="No",Résultat!$G$9,Résultat!$G$7)),Résultat!$G$7)),Résultat!$G$7)), "")</f>
        <v/>
      </c>
    </row>
    <row r="9085" spans="1:11" ht="20.100000000000001" customHeight="1">
      <c r="A9085" s="26"/>
      <c r="B9085" s="27"/>
      <c r="C9085" s="11" t="str">
        <f>IF($B9085 &lt;&gt; "",VLOOKUP(MID(B9085,3,5),'Recyclabilité Prod Matx'!C:F,2,FALSE), "")</f>
        <v/>
      </c>
      <c r="D9085" s="11" t="str">
        <f>IF($B9085 &lt;&gt; "",VLOOKUP(MID(B9085,3,5),'Recyclabilité Prod Matx'!C:F,3,FALSE),"")</f>
        <v/>
      </c>
      <c r="E9085" s="11" t="str">
        <f>IF($B9085 &lt;&gt; "",VLOOKUP(MID(B9085,3,5),'Recyclabilité Prod Matx'!C:F,4,FALSE), "")</f>
        <v/>
      </c>
      <c r="F9085" s="12" t="str">
        <f>IF($B9085 &lt;&gt; "", IF(C9085="Totale","",IF(D9085 = 0, "", VLOOKUP(D9085,'Cond Compo'!A:B,2,FALSE))),"")</f>
        <v/>
      </c>
      <c r="G9085" s="28"/>
      <c r="H9085" s="11" t="str">
        <f xml:space="preserve"> IF(C9085="Totale",2,IF($G9085 &lt;&gt; "", IF(D9085 = "E",MATCH(G9085, 'Cond Compo'!D$16:D$18, 0), MATCH(G9085, 'Cond Compo'!C$16:C$19, 0)), ""))</f>
        <v/>
      </c>
      <c r="I9085" s="12" t="str">
        <f>IF($E9085 &lt;&gt; "", IF(E9085 = 0, "", VLOOKUP(E9085,'Cond Perturbation'!A:B,2,FALSE)),"")</f>
        <v/>
      </c>
      <c r="J9085" s="28"/>
      <c r="K9085" s="29" t="str">
        <f>IF($B9085 &lt;&gt; "", IF(C9085="Oui",IF(H9085=1,IF(E9085=0,Résultat!G$8,IF(J9085="No",Résultat!$G$8,Résultat!$G$7)),IF(H9085=2,IF(E9085=0,Résultat!G$9,IF(J9085="No",Résultat!$G$9,Résultat!$G$7)),Résultat!$G$7)),IF(C9085 = "Totale", IF(H9085=1,IF(E9085=0,Résultat!G$8,IF(J9085="No",Résultat!$G$9,Résultat!$G$7)),IF(H9085=2,IF(E9085=0,Résultat!G$9,IF(J9085="No",Résultat!$G$9,Résultat!$G$7)),Résultat!$G$7)),Résultat!$G$7)), "")</f>
        <v/>
      </c>
    </row>
    <row r="9086" spans="1:11" ht="20.100000000000001" customHeight="1">
      <c r="A9086" s="26"/>
      <c r="B9086" s="27"/>
      <c r="C9086" s="11" t="str">
        <f>IF($B9086 &lt;&gt; "",VLOOKUP(MID(B9086,3,5),'Recyclabilité Prod Matx'!C:F,2,FALSE), "")</f>
        <v/>
      </c>
      <c r="D9086" s="11" t="str">
        <f>IF($B9086 &lt;&gt; "",VLOOKUP(MID(B9086,3,5),'Recyclabilité Prod Matx'!C:F,3,FALSE),"")</f>
        <v/>
      </c>
      <c r="E9086" s="11" t="str">
        <f>IF($B9086 &lt;&gt; "",VLOOKUP(MID(B9086,3,5),'Recyclabilité Prod Matx'!C:F,4,FALSE), "")</f>
        <v/>
      </c>
      <c r="F9086" s="12" t="str">
        <f>IF($B9086 &lt;&gt; "", IF(C9086="Totale","",IF(D9086 = 0, "", VLOOKUP(D9086,'Cond Compo'!A:B,2,FALSE))),"")</f>
        <v/>
      </c>
      <c r="G9086" s="28"/>
      <c r="H9086" s="11" t="str">
        <f xml:space="preserve"> IF(C9086="Totale",2,IF($G9086 &lt;&gt; "", IF(D9086 = "E",MATCH(G9086, 'Cond Compo'!D$16:D$18, 0), MATCH(G9086, 'Cond Compo'!C$16:C$19, 0)), ""))</f>
        <v/>
      </c>
      <c r="I9086" s="12" t="str">
        <f>IF($E9086 &lt;&gt; "", IF(E9086 = 0, "", VLOOKUP(E9086,'Cond Perturbation'!A:B,2,FALSE)),"")</f>
        <v/>
      </c>
      <c r="J9086" s="28"/>
      <c r="K9086" s="29" t="str">
        <f>IF($B9086 &lt;&gt; "", IF(C9086="Oui",IF(H9086=1,IF(E9086=0,Résultat!G$8,IF(J9086="No",Résultat!$G$8,Résultat!$G$7)),IF(H9086=2,IF(E9086=0,Résultat!G$9,IF(J9086="No",Résultat!$G$9,Résultat!$G$7)),Résultat!$G$7)),IF(C9086 = "Totale", IF(H9086=1,IF(E9086=0,Résultat!G$8,IF(J9086="No",Résultat!$G$9,Résultat!$G$7)),IF(H9086=2,IF(E9086=0,Résultat!G$9,IF(J9086="No",Résultat!$G$9,Résultat!$G$7)),Résultat!$G$7)),Résultat!$G$7)), "")</f>
        <v/>
      </c>
    </row>
    <row r="9087" spans="1:11" ht="20.100000000000001" customHeight="1">
      <c r="A9087" s="26"/>
      <c r="B9087" s="27"/>
      <c r="C9087" s="11" t="str">
        <f>IF($B9087 &lt;&gt; "",VLOOKUP(MID(B9087,3,5),'Recyclabilité Prod Matx'!C:F,2,FALSE), "")</f>
        <v/>
      </c>
      <c r="D9087" s="11" t="str">
        <f>IF($B9087 &lt;&gt; "",VLOOKUP(MID(B9087,3,5),'Recyclabilité Prod Matx'!C:F,3,FALSE),"")</f>
        <v/>
      </c>
      <c r="E9087" s="11" t="str">
        <f>IF($B9087 &lt;&gt; "",VLOOKUP(MID(B9087,3,5),'Recyclabilité Prod Matx'!C:F,4,FALSE), "")</f>
        <v/>
      </c>
      <c r="F9087" s="12" t="str">
        <f>IF($B9087 &lt;&gt; "", IF(C9087="Totale","",IF(D9087 = 0, "", VLOOKUP(D9087,'Cond Compo'!A:B,2,FALSE))),"")</f>
        <v/>
      </c>
      <c r="G9087" s="28"/>
      <c r="H9087" s="11" t="str">
        <f xml:space="preserve"> IF(C9087="Totale",2,IF($G9087 &lt;&gt; "", IF(D9087 = "E",MATCH(G9087, 'Cond Compo'!D$16:D$18, 0), MATCH(G9087, 'Cond Compo'!C$16:C$19, 0)), ""))</f>
        <v/>
      </c>
      <c r="I9087" s="12" t="str">
        <f>IF($E9087 &lt;&gt; "", IF(E9087 = 0, "", VLOOKUP(E9087,'Cond Perturbation'!A:B,2,FALSE)),"")</f>
        <v/>
      </c>
      <c r="J9087" s="28"/>
      <c r="K9087" s="29" t="str">
        <f>IF($B9087 &lt;&gt; "", IF(C9087="Oui",IF(H9087=1,IF(E9087=0,Résultat!G$8,IF(J9087="No",Résultat!$G$8,Résultat!$G$7)),IF(H9087=2,IF(E9087=0,Résultat!G$9,IF(J9087="No",Résultat!$G$9,Résultat!$G$7)),Résultat!$G$7)),IF(C9087 = "Totale", IF(H9087=1,IF(E9087=0,Résultat!G$8,IF(J9087="No",Résultat!$G$9,Résultat!$G$7)),IF(H9087=2,IF(E9087=0,Résultat!G$9,IF(J9087="No",Résultat!$G$9,Résultat!$G$7)),Résultat!$G$7)),Résultat!$G$7)), "")</f>
        <v/>
      </c>
    </row>
    <row r="9088" spans="1:11" ht="20.100000000000001" customHeight="1">
      <c r="A9088" s="26"/>
      <c r="B9088" s="27"/>
      <c r="C9088" s="11" t="str">
        <f>IF($B9088 &lt;&gt; "",VLOOKUP(MID(B9088,3,5),'Recyclabilité Prod Matx'!C:F,2,FALSE), "")</f>
        <v/>
      </c>
      <c r="D9088" s="11" t="str">
        <f>IF($B9088 &lt;&gt; "",VLOOKUP(MID(B9088,3,5),'Recyclabilité Prod Matx'!C:F,3,FALSE),"")</f>
        <v/>
      </c>
      <c r="E9088" s="11" t="str">
        <f>IF($B9088 &lt;&gt; "",VLOOKUP(MID(B9088,3,5),'Recyclabilité Prod Matx'!C:F,4,FALSE), "")</f>
        <v/>
      </c>
      <c r="F9088" s="12" t="str">
        <f>IF($B9088 &lt;&gt; "", IF(C9088="Totale","",IF(D9088 = 0, "", VLOOKUP(D9088,'Cond Compo'!A:B,2,FALSE))),"")</f>
        <v/>
      </c>
      <c r="G9088" s="28"/>
      <c r="H9088" s="11" t="str">
        <f xml:space="preserve"> IF(C9088="Totale",2,IF($G9088 &lt;&gt; "", IF(D9088 = "E",MATCH(G9088, 'Cond Compo'!D$16:D$18, 0), MATCH(G9088, 'Cond Compo'!C$16:C$19, 0)), ""))</f>
        <v/>
      </c>
      <c r="I9088" s="12" t="str">
        <f>IF($E9088 &lt;&gt; "", IF(E9088 = 0, "", VLOOKUP(E9088,'Cond Perturbation'!A:B,2,FALSE)),"")</f>
        <v/>
      </c>
      <c r="J9088" s="28"/>
      <c r="K9088" s="29" t="str">
        <f>IF($B9088 &lt;&gt; "", IF(C9088="Oui",IF(H9088=1,IF(E9088=0,Résultat!G$8,IF(J9088="No",Résultat!$G$8,Résultat!$G$7)),IF(H9088=2,IF(E9088=0,Résultat!G$9,IF(J9088="No",Résultat!$G$9,Résultat!$G$7)),Résultat!$G$7)),IF(C9088 = "Totale", IF(H9088=1,IF(E9088=0,Résultat!G$8,IF(J9088="No",Résultat!$G$9,Résultat!$G$7)),IF(H9088=2,IF(E9088=0,Résultat!G$9,IF(J9088="No",Résultat!$G$9,Résultat!$G$7)),Résultat!$G$7)),Résultat!$G$7)), "")</f>
        <v/>
      </c>
    </row>
    <row r="9089" spans="1:11" ht="20.100000000000001" customHeight="1">
      <c r="A9089" s="26"/>
      <c r="B9089" s="27"/>
      <c r="C9089" s="11" t="str">
        <f>IF($B9089 &lt;&gt; "",VLOOKUP(MID(B9089,3,5),'Recyclabilité Prod Matx'!C:F,2,FALSE), "")</f>
        <v/>
      </c>
      <c r="D9089" s="11" t="str">
        <f>IF($B9089 &lt;&gt; "",VLOOKUP(MID(B9089,3,5),'Recyclabilité Prod Matx'!C:F,3,FALSE),"")</f>
        <v/>
      </c>
      <c r="E9089" s="11" t="str">
        <f>IF($B9089 &lt;&gt; "",VLOOKUP(MID(B9089,3,5),'Recyclabilité Prod Matx'!C:F,4,FALSE), "")</f>
        <v/>
      </c>
      <c r="F9089" s="12" t="str">
        <f>IF($B9089 &lt;&gt; "", IF(C9089="Totale","",IF(D9089 = 0, "", VLOOKUP(D9089,'Cond Compo'!A:B,2,FALSE))),"")</f>
        <v/>
      </c>
      <c r="G9089" s="28"/>
      <c r="H9089" s="11" t="str">
        <f xml:space="preserve"> IF(C9089="Totale",2,IF($G9089 &lt;&gt; "", IF(D9089 = "E",MATCH(G9089, 'Cond Compo'!D$16:D$18, 0), MATCH(G9089, 'Cond Compo'!C$16:C$19, 0)), ""))</f>
        <v/>
      </c>
      <c r="I9089" s="12" t="str">
        <f>IF($E9089 &lt;&gt; "", IF(E9089 = 0, "", VLOOKUP(E9089,'Cond Perturbation'!A:B,2,FALSE)),"")</f>
        <v/>
      </c>
      <c r="J9089" s="28"/>
      <c r="K9089" s="29" t="str">
        <f>IF($B9089 &lt;&gt; "", IF(C9089="Oui",IF(H9089=1,IF(E9089=0,Résultat!G$8,IF(J9089="No",Résultat!$G$8,Résultat!$G$7)),IF(H9089=2,IF(E9089=0,Résultat!G$9,IF(J9089="No",Résultat!$G$9,Résultat!$G$7)),Résultat!$G$7)),IF(C9089 = "Totale", IF(H9089=1,IF(E9089=0,Résultat!G$8,IF(J9089="No",Résultat!$G$9,Résultat!$G$7)),IF(H9089=2,IF(E9089=0,Résultat!G$9,IF(J9089="No",Résultat!$G$9,Résultat!$G$7)),Résultat!$G$7)),Résultat!$G$7)), "")</f>
        <v/>
      </c>
    </row>
    <row r="9090" spans="1:11" ht="20.100000000000001" customHeight="1">
      <c r="A9090" s="26"/>
      <c r="B9090" s="27"/>
      <c r="C9090" s="11" t="str">
        <f>IF($B9090 &lt;&gt; "",VLOOKUP(MID(B9090,3,5),'Recyclabilité Prod Matx'!C:F,2,FALSE), "")</f>
        <v/>
      </c>
      <c r="D9090" s="11" t="str">
        <f>IF($B9090 &lt;&gt; "",VLOOKUP(MID(B9090,3,5),'Recyclabilité Prod Matx'!C:F,3,FALSE),"")</f>
        <v/>
      </c>
      <c r="E9090" s="11" t="str">
        <f>IF($B9090 &lt;&gt; "",VLOOKUP(MID(B9090,3,5),'Recyclabilité Prod Matx'!C:F,4,FALSE), "")</f>
        <v/>
      </c>
      <c r="F9090" s="12" t="str">
        <f>IF($B9090 &lt;&gt; "", IF(C9090="Totale","",IF(D9090 = 0, "", VLOOKUP(D9090,'Cond Compo'!A:B,2,FALSE))),"")</f>
        <v/>
      </c>
      <c r="G9090" s="28"/>
      <c r="H9090" s="11" t="str">
        <f xml:space="preserve"> IF(C9090="Totale",2,IF($G9090 &lt;&gt; "", IF(D9090 = "E",MATCH(G9090, 'Cond Compo'!D$16:D$18, 0), MATCH(G9090, 'Cond Compo'!C$16:C$19, 0)), ""))</f>
        <v/>
      </c>
      <c r="I9090" s="12" t="str">
        <f>IF($E9090 &lt;&gt; "", IF(E9090 = 0, "", VLOOKUP(E9090,'Cond Perturbation'!A:B,2,FALSE)),"")</f>
        <v/>
      </c>
      <c r="J9090" s="28"/>
      <c r="K9090" s="29" t="str">
        <f>IF($B9090 &lt;&gt; "", IF(C9090="Oui",IF(H9090=1,IF(E9090=0,Résultat!G$8,IF(J9090="No",Résultat!$G$8,Résultat!$G$7)),IF(H9090=2,IF(E9090=0,Résultat!G$9,IF(J9090="No",Résultat!$G$9,Résultat!$G$7)),Résultat!$G$7)),IF(C9090 = "Totale", IF(H9090=1,IF(E9090=0,Résultat!G$8,IF(J9090="No",Résultat!$G$9,Résultat!$G$7)),IF(H9090=2,IF(E9090=0,Résultat!G$9,IF(J9090="No",Résultat!$G$9,Résultat!$G$7)),Résultat!$G$7)),Résultat!$G$7)), "")</f>
        <v/>
      </c>
    </row>
    <row r="9091" spans="1:11" ht="20.100000000000001" customHeight="1">
      <c r="A9091" s="26"/>
      <c r="B9091" s="27"/>
      <c r="C9091" s="11" t="str">
        <f>IF($B9091 &lt;&gt; "",VLOOKUP(MID(B9091,3,5),'Recyclabilité Prod Matx'!C:F,2,FALSE), "")</f>
        <v/>
      </c>
      <c r="D9091" s="11" t="str">
        <f>IF($B9091 &lt;&gt; "",VLOOKUP(MID(B9091,3,5),'Recyclabilité Prod Matx'!C:F,3,FALSE),"")</f>
        <v/>
      </c>
      <c r="E9091" s="11" t="str">
        <f>IF($B9091 &lt;&gt; "",VLOOKUP(MID(B9091,3,5),'Recyclabilité Prod Matx'!C:F,4,FALSE), "")</f>
        <v/>
      </c>
      <c r="F9091" s="12" t="str">
        <f>IF($B9091 &lt;&gt; "", IF(C9091="Totale","",IF(D9091 = 0, "", VLOOKUP(D9091,'Cond Compo'!A:B,2,FALSE))),"")</f>
        <v/>
      </c>
      <c r="G9091" s="28"/>
      <c r="H9091" s="11" t="str">
        <f xml:space="preserve"> IF(C9091="Totale",2,IF($G9091 &lt;&gt; "", IF(D9091 = "E",MATCH(G9091, 'Cond Compo'!D$16:D$18, 0), MATCH(G9091, 'Cond Compo'!C$16:C$19, 0)), ""))</f>
        <v/>
      </c>
      <c r="I9091" s="12" t="str">
        <f>IF($E9091 &lt;&gt; "", IF(E9091 = 0, "", VLOOKUP(E9091,'Cond Perturbation'!A:B,2,FALSE)),"")</f>
        <v/>
      </c>
      <c r="J9091" s="28"/>
      <c r="K9091" s="29" t="str">
        <f>IF($B9091 &lt;&gt; "", IF(C9091="Oui",IF(H9091=1,IF(E9091=0,Résultat!G$8,IF(J9091="No",Résultat!$G$8,Résultat!$G$7)),IF(H9091=2,IF(E9091=0,Résultat!G$9,IF(J9091="No",Résultat!$G$9,Résultat!$G$7)),Résultat!$G$7)),IF(C9091 = "Totale", IF(H9091=1,IF(E9091=0,Résultat!G$8,IF(J9091="No",Résultat!$G$9,Résultat!$G$7)),IF(H9091=2,IF(E9091=0,Résultat!G$9,IF(J9091="No",Résultat!$G$9,Résultat!$G$7)),Résultat!$G$7)),Résultat!$G$7)), "")</f>
        <v/>
      </c>
    </row>
    <row r="9092" spans="1:11" ht="20.100000000000001" customHeight="1">
      <c r="A9092" s="26"/>
      <c r="B9092" s="27"/>
      <c r="C9092" s="11" t="str">
        <f>IF($B9092 &lt;&gt; "",VLOOKUP(MID(B9092,3,5),'Recyclabilité Prod Matx'!C:F,2,FALSE), "")</f>
        <v/>
      </c>
      <c r="D9092" s="11" t="str">
        <f>IF($B9092 &lt;&gt; "",VLOOKUP(MID(B9092,3,5),'Recyclabilité Prod Matx'!C:F,3,FALSE),"")</f>
        <v/>
      </c>
      <c r="E9092" s="11" t="str">
        <f>IF($B9092 &lt;&gt; "",VLOOKUP(MID(B9092,3,5),'Recyclabilité Prod Matx'!C:F,4,FALSE), "")</f>
        <v/>
      </c>
      <c r="F9092" s="12" t="str">
        <f>IF($B9092 &lt;&gt; "", IF(C9092="Totale","",IF(D9092 = 0, "", VLOOKUP(D9092,'Cond Compo'!A:B,2,FALSE))),"")</f>
        <v/>
      </c>
      <c r="G9092" s="28"/>
      <c r="H9092" s="11" t="str">
        <f xml:space="preserve"> IF(C9092="Totale",2,IF($G9092 &lt;&gt; "", IF(D9092 = "E",MATCH(G9092, 'Cond Compo'!D$16:D$18, 0), MATCH(G9092, 'Cond Compo'!C$16:C$19, 0)), ""))</f>
        <v/>
      </c>
      <c r="I9092" s="12" t="str">
        <f>IF($E9092 &lt;&gt; "", IF(E9092 = 0, "", VLOOKUP(E9092,'Cond Perturbation'!A:B,2,FALSE)),"")</f>
        <v/>
      </c>
      <c r="J9092" s="28"/>
      <c r="K9092" s="29" t="str">
        <f>IF($B9092 &lt;&gt; "", IF(C9092="Oui",IF(H9092=1,IF(E9092=0,Résultat!G$8,IF(J9092="No",Résultat!$G$8,Résultat!$G$7)),IF(H9092=2,IF(E9092=0,Résultat!G$9,IF(J9092="No",Résultat!$G$9,Résultat!$G$7)),Résultat!$G$7)),IF(C9092 = "Totale", IF(H9092=1,IF(E9092=0,Résultat!G$8,IF(J9092="No",Résultat!$G$9,Résultat!$G$7)),IF(H9092=2,IF(E9092=0,Résultat!G$9,IF(J9092="No",Résultat!$G$9,Résultat!$G$7)),Résultat!$G$7)),Résultat!$G$7)), "")</f>
        <v/>
      </c>
    </row>
    <row r="9093" spans="1:11" ht="20.100000000000001" customHeight="1">
      <c r="A9093" s="26"/>
      <c r="B9093" s="27"/>
      <c r="C9093" s="11" t="str">
        <f>IF($B9093 &lt;&gt; "",VLOOKUP(MID(B9093,3,5),'Recyclabilité Prod Matx'!C:F,2,FALSE), "")</f>
        <v/>
      </c>
      <c r="D9093" s="11" t="str">
        <f>IF($B9093 &lt;&gt; "",VLOOKUP(MID(B9093,3,5),'Recyclabilité Prod Matx'!C:F,3,FALSE),"")</f>
        <v/>
      </c>
      <c r="E9093" s="11" t="str">
        <f>IF($B9093 &lt;&gt; "",VLOOKUP(MID(B9093,3,5),'Recyclabilité Prod Matx'!C:F,4,FALSE), "")</f>
        <v/>
      </c>
      <c r="F9093" s="12" t="str">
        <f>IF($B9093 &lt;&gt; "", IF(C9093="Totale","",IF(D9093 = 0, "", VLOOKUP(D9093,'Cond Compo'!A:B,2,FALSE))),"")</f>
        <v/>
      </c>
      <c r="G9093" s="28"/>
      <c r="H9093" s="11" t="str">
        <f xml:space="preserve"> IF(C9093="Totale",2,IF($G9093 &lt;&gt; "", IF(D9093 = "E",MATCH(G9093, 'Cond Compo'!D$16:D$18, 0), MATCH(G9093, 'Cond Compo'!C$16:C$19, 0)), ""))</f>
        <v/>
      </c>
      <c r="I9093" s="12" t="str">
        <f>IF($E9093 &lt;&gt; "", IF(E9093 = 0, "", VLOOKUP(E9093,'Cond Perturbation'!A:B,2,FALSE)),"")</f>
        <v/>
      </c>
      <c r="J9093" s="28"/>
      <c r="K9093" s="29" t="str">
        <f>IF($B9093 &lt;&gt; "", IF(C9093="Oui",IF(H9093=1,IF(E9093=0,Résultat!G$8,IF(J9093="No",Résultat!$G$8,Résultat!$G$7)),IF(H9093=2,IF(E9093=0,Résultat!G$9,IF(J9093="No",Résultat!$G$9,Résultat!$G$7)),Résultat!$G$7)),IF(C9093 = "Totale", IF(H9093=1,IF(E9093=0,Résultat!G$8,IF(J9093="No",Résultat!$G$9,Résultat!$G$7)),IF(H9093=2,IF(E9093=0,Résultat!G$9,IF(J9093="No",Résultat!$G$9,Résultat!$G$7)),Résultat!$G$7)),Résultat!$G$7)), "")</f>
        <v/>
      </c>
    </row>
    <row r="9094" spans="1:11" ht="20.100000000000001" customHeight="1">
      <c r="A9094" s="26"/>
      <c r="B9094" s="27"/>
      <c r="C9094" s="11" t="str">
        <f>IF($B9094 &lt;&gt; "",VLOOKUP(MID(B9094,3,5),'Recyclabilité Prod Matx'!C:F,2,FALSE), "")</f>
        <v/>
      </c>
      <c r="D9094" s="11" t="str">
        <f>IF($B9094 &lt;&gt; "",VLOOKUP(MID(B9094,3,5),'Recyclabilité Prod Matx'!C:F,3,FALSE),"")</f>
        <v/>
      </c>
      <c r="E9094" s="11" t="str">
        <f>IF($B9094 &lt;&gt; "",VLOOKUP(MID(B9094,3,5),'Recyclabilité Prod Matx'!C:F,4,FALSE), "")</f>
        <v/>
      </c>
      <c r="F9094" s="12" t="str">
        <f>IF($B9094 &lt;&gt; "", IF(C9094="Totale","",IF(D9094 = 0, "", VLOOKUP(D9094,'Cond Compo'!A:B,2,FALSE))),"")</f>
        <v/>
      </c>
      <c r="G9094" s="28"/>
      <c r="H9094" s="11" t="str">
        <f xml:space="preserve"> IF(C9094="Totale",2,IF($G9094 &lt;&gt; "", IF(D9094 = "E",MATCH(G9094, 'Cond Compo'!D$16:D$18, 0), MATCH(G9094, 'Cond Compo'!C$16:C$19, 0)), ""))</f>
        <v/>
      </c>
      <c r="I9094" s="12" t="str">
        <f>IF($E9094 &lt;&gt; "", IF(E9094 = 0, "", VLOOKUP(E9094,'Cond Perturbation'!A:B,2,FALSE)),"")</f>
        <v/>
      </c>
      <c r="J9094" s="28"/>
      <c r="K9094" s="29" t="str">
        <f>IF($B9094 &lt;&gt; "", IF(C9094="Oui",IF(H9094=1,IF(E9094=0,Résultat!G$8,IF(J9094="No",Résultat!$G$8,Résultat!$G$7)),IF(H9094=2,IF(E9094=0,Résultat!G$9,IF(J9094="No",Résultat!$G$9,Résultat!$G$7)),Résultat!$G$7)),IF(C9094 = "Totale", IF(H9094=1,IF(E9094=0,Résultat!G$8,IF(J9094="No",Résultat!$G$9,Résultat!$G$7)),IF(H9094=2,IF(E9094=0,Résultat!G$9,IF(J9094="No",Résultat!$G$9,Résultat!$G$7)),Résultat!$G$7)),Résultat!$G$7)), "")</f>
        <v/>
      </c>
    </row>
    <row r="9095" spans="1:11" ht="20.100000000000001" customHeight="1">
      <c r="A9095" s="26"/>
      <c r="B9095" s="27"/>
      <c r="C9095" s="11" t="str">
        <f>IF($B9095 &lt;&gt; "",VLOOKUP(MID(B9095,3,5),'Recyclabilité Prod Matx'!C:F,2,FALSE), "")</f>
        <v/>
      </c>
      <c r="D9095" s="11" t="str">
        <f>IF($B9095 &lt;&gt; "",VLOOKUP(MID(B9095,3,5),'Recyclabilité Prod Matx'!C:F,3,FALSE),"")</f>
        <v/>
      </c>
      <c r="E9095" s="11" t="str">
        <f>IF($B9095 &lt;&gt; "",VLOOKUP(MID(B9095,3,5),'Recyclabilité Prod Matx'!C:F,4,FALSE), "")</f>
        <v/>
      </c>
      <c r="F9095" s="12" t="str">
        <f>IF($B9095 &lt;&gt; "", IF(C9095="Totale","",IF(D9095 = 0, "", VLOOKUP(D9095,'Cond Compo'!A:B,2,FALSE))),"")</f>
        <v/>
      </c>
      <c r="G9095" s="28"/>
      <c r="H9095" s="11" t="str">
        <f xml:space="preserve"> IF(C9095="Totale",2,IF($G9095 &lt;&gt; "", IF(D9095 = "E",MATCH(G9095, 'Cond Compo'!D$16:D$18, 0), MATCH(G9095, 'Cond Compo'!C$16:C$19, 0)), ""))</f>
        <v/>
      </c>
      <c r="I9095" s="12" t="str">
        <f>IF($E9095 &lt;&gt; "", IF(E9095 = 0, "", VLOOKUP(E9095,'Cond Perturbation'!A:B,2,FALSE)),"")</f>
        <v/>
      </c>
      <c r="J9095" s="28"/>
      <c r="K9095" s="29" t="str">
        <f>IF($B9095 &lt;&gt; "", IF(C9095="Oui",IF(H9095=1,IF(E9095=0,Résultat!G$8,IF(J9095="No",Résultat!$G$8,Résultat!$G$7)),IF(H9095=2,IF(E9095=0,Résultat!G$9,IF(J9095="No",Résultat!$G$9,Résultat!$G$7)),Résultat!$G$7)),IF(C9095 = "Totale", IF(H9095=1,IF(E9095=0,Résultat!G$8,IF(J9095="No",Résultat!$G$9,Résultat!$G$7)),IF(H9095=2,IF(E9095=0,Résultat!G$9,IF(J9095="No",Résultat!$G$9,Résultat!$G$7)),Résultat!$G$7)),Résultat!$G$7)), "")</f>
        <v/>
      </c>
    </row>
    <row r="9096" spans="1:11" ht="20.100000000000001" customHeight="1">
      <c r="A9096" s="26"/>
      <c r="B9096" s="27"/>
      <c r="C9096" s="11" t="str">
        <f>IF($B9096 &lt;&gt; "",VLOOKUP(MID(B9096,3,5),'Recyclabilité Prod Matx'!C:F,2,FALSE), "")</f>
        <v/>
      </c>
      <c r="D9096" s="11" t="str">
        <f>IF($B9096 &lt;&gt; "",VLOOKUP(MID(B9096,3,5),'Recyclabilité Prod Matx'!C:F,3,FALSE),"")</f>
        <v/>
      </c>
      <c r="E9096" s="11" t="str">
        <f>IF($B9096 &lt;&gt; "",VLOOKUP(MID(B9096,3,5),'Recyclabilité Prod Matx'!C:F,4,FALSE), "")</f>
        <v/>
      </c>
      <c r="F9096" s="12" t="str">
        <f>IF($B9096 &lt;&gt; "", IF(C9096="Totale","",IF(D9096 = 0, "", VLOOKUP(D9096,'Cond Compo'!A:B,2,FALSE))),"")</f>
        <v/>
      </c>
      <c r="G9096" s="28"/>
      <c r="H9096" s="11" t="str">
        <f xml:space="preserve"> IF(C9096="Totale",2,IF($G9096 &lt;&gt; "", IF(D9096 = "E",MATCH(G9096, 'Cond Compo'!D$16:D$18, 0), MATCH(G9096, 'Cond Compo'!C$16:C$19, 0)), ""))</f>
        <v/>
      </c>
      <c r="I9096" s="12" t="str">
        <f>IF($E9096 &lt;&gt; "", IF(E9096 = 0, "", VLOOKUP(E9096,'Cond Perturbation'!A:B,2,FALSE)),"")</f>
        <v/>
      </c>
      <c r="J9096" s="28"/>
      <c r="K9096" s="29" t="str">
        <f>IF($B9096 &lt;&gt; "", IF(C9096="Oui",IF(H9096=1,IF(E9096=0,Résultat!G$8,IF(J9096="No",Résultat!$G$8,Résultat!$G$7)),IF(H9096=2,IF(E9096=0,Résultat!G$9,IF(J9096="No",Résultat!$G$9,Résultat!$G$7)),Résultat!$G$7)),IF(C9096 = "Totale", IF(H9096=1,IF(E9096=0,Résultat!G$8,IF(J9096="No",Résultat!$G$9,Résultat!$G$7)),IF(H9096=2,IF(E9096=0,Résultat!G$9,IF(J9096="No",Résultat!$G$9,Résultat!$G$7)),Résultat!$G$7)),Résultat!$G$7)), "")</f>
        <v/>
      </c>
    </row>
    <row r="9097" spans="1:11" ht="20.100000000000001" customHeight="1">
      <c r="A9097" s="26"/>
      <c r="B9097" s="27"/>
      <c r="C9097" s="11" t="str">
        <f>IF($B9097 &lt;&gt; "",VLOOKUP(MID(B9097,3,5),'Recyclabilité Prod Matx'!C:F,2,FALSE), "")</f>
        <v/>
      </c>
      <c r="D9097" s="11" t="str">
        <f>IF($B9097 &lt;&gt; "",VLOOKUP(MID(B9097,3,5),'Recyclabilité Prod Matx'!C:F,3,FALSE),"")</f>
        <v/>
      </c>
      <c r="E9097" s="11" t="str">
        <f>IF($B9097 &lt;&gt; "",VLOOKUP(MID(B9097,3,5),'Recyclabilité Prod Matx'!C:F,4,FALSE), "")</f>
        <v/>
      </c>
      <c r="F9097" s="12" t="str">
        <f>IF($B9097 &lt;&gt; "", IF(C9097="Totale","",IF(D9097 = 0, "", VLOOKUP(D9097,'Cond Compo'!A:B,2,FALSE))),"")</f>
        <v/>
      </c>
      <c r="G9097" s="28"/>
      <c r="H9097" s="11" t="str">
        <f xml:space="preserve"> IF(C9097="Totale",2,IF($G9097 &lt;&gt; "", IF(D9097 = "E",MATCH(G9097, 'Cond Compo'!D$16:D$18, 0), MATCH(G9097, 'Cond Compo'!C$16:C$19, 0)), ""))</f>
        <v/>
      </c>
      <c r="I9097" s="12" t="str">
        <f>IF($E9097 &lt;&gt; "", IF(E9097 = 0, "", VLOOKUP(E9097,'Cond Perturbation'!A:B,2,FALSE)),"")</f>
        <v/>
      </c>
      <c r="J9097" s="28"/>
      <c r="K9097" s="29" t="str">
        <f>IF($B9097 &lt;&gt; "", IF(C9097="Oui",IF(H9097=1,IF(E9097=0,Résultat!G$8,IF(J9097="No",Résultat!$G$8,Résultat!$G$7)),IF(H9097=2,IF(E9097=0,Résultat!G$9,IF(J9097="No",Résultat!$G$9,Résultat!$G$7)),Résultat!$G$7)),IF(C9097 = "Totale", IF(H9097=1,IF(E9097=0,Résultat!G$8,IF(J9097="No",Résultat!$G$9,Résultat!$G$7)),IF(H9097=2,IF(E9097=0,Résultat!G$9,IF(J9097="No",Résultat!$G$9,Résultat!$G$7)),Résultat!$G$7)),Résultat!$G$7)), "")</f>
        <v/>
      </c>
    </row>
    <row r="9098" spans="1:11" ht="20.100000000000001" customHeight="1">
      <c r="A9098" s="26"/>
      <c r="B9098" s="27"/>
      <c r="C9098" s="11" t="str">
        <f>IF($B9098 &lt;&gt; "",VLOOKUP(MID(B9098,3,5),'Recyclabilité Prod Matx'!C:F,2,FALSE), "")</f>
        <v/>
      </c>
      <c r="D9098" s="11" t="str">
        <f>IF($B9098 &lt;&gt; "",VLOOKUP(MID(B9098,3,5),'Recyclabilité Prod Matx'!C:F,3,FALSE),"")</f>
        <v/>
      </c>
      <c r="E9098" s="11" t="str">
        <f>IF($B9098 &lt;&gt; "",VLOOKUP(MID(B9098,3,5),'Recyclabilité Prod Matx'!C:F,4,FALSE), "")</f>
        <v/>
      </c>
      <c r="F9098" s="12" t="str">
        <f>IF($B9098 &lt;&gt; "", IF(C9098="Totale","",IF(D9098 = 0, "", VLOOKUP(D9098,'Cond Compo'!A:B,2,FALSE))),"")</f>
        <v/>
      </c>
      <c r="G9098" s="28"/>
      <c r="H9098" s="11" t="str">
        <f xml:space="preserve"> IF(C9098="Totale",2,IF($G9098 &lt;&gt; "", IF(D9098 = "E",MATCH(G9098, 'Cond Compo'!D$16:D$18, 0), MATCH(G9098, 'Cond Compo'!C$16:C$19, 0)), ""))</f>
        <v/>
      </c>
      <c r="I9098" s="12" t="str">
        <f>IF($E9098 &lt;&gt; "", IF(E9098 = 0, "", VLOOKUP(E9098,'Cond Perturbation'!A:B,2,FALSE)),"")</f>
        <v/>
      </c>
      <c r="J9098" s="28"/>
      <c r="K9098" s="29" t="str">
        <f>IF($B9098 &lt;&gt; "", IF(C9098="Oui",IF(H9098=1,IF(E9098=0,Résultat!G$8,IF(J9098="No",Résultat!$G$8,Résultat!$G$7)),IF(H9098=2,IF(E9098=0,Résultat!G$9,IF(J9098="No",Résultat!$G$9,Résultat!$G$7)),Résultat!$G$7)),IF(C9098 = "Totale", IF(H9098=1,IF(E9098=0,Résultat!G$8,IF(J9098="No",Résultat!$G$9,Résultat!$G$7)),IF(H9098=2,IF(E9098=0,Résultat!G$9,IF(J9098="No",Résultat!$G$9,Résultat!$G$7)),Résultat!$G$7)),Résultat!$G$7)), "")</f>
        <v/>
      </c>
    </row>
    <row r="9099" spans="1:11" ht="20.100000000000001" customHeight="1">
      <c r="A9099" s="26"/>
      <c r="B9099" s="27"/>
      <c r="C9099" s="11" t="str">
        <f>IF($B9099 &lt;&gt; "",VLOOKUP(MID(B9099,3,5),'Recyclabilité Prod Matx'!C:F,2,FALSE), "")</f>
        <v/>
      </c>
      <c r="D9099" s="11" t="str">
        <f>IF($B9099 &lt;&gt; "",VLOOKUP(MID(B9099,3,5),'Recyclabilité Prod Matx'!C:F,3,FALSE),"")</f>
        <v/>
      </c>
      <c r="E9099" s="11" t="str">
        <f>IF($B9099 &lt;&gt; "",VLOOKUP(MID(B9099,3,5),'Recyclabilité Prod Matx'!C:F,4,FALSE), "")</f>
        <v/>
      </c>
      <c r="F9099" s="12" t="str">
        <f>IF($B9099 &lt;&gt; "", IF(C9099="Totale","",IF(D9099 = 0, "", VLOOKUP(D9099,'Cond Compo'!A:B,2,FALSE))),"")</f>
        <v/>
      </c>
      <c r="G9099" s="28"/>
      <c r="H9099" s="11" t="str">
        <f xml:space="preserve"> IF(C9099="Totale",2,IF($G9099 &lt;&gt; "", IF(D9099 = "E",MATCH(G9099, 'Cond Compo'!D$16:D$18, 0), MATCH(G9099, 'Cond Compo'!C$16:C$19, 0)), ""))</f>
        <v/>
      </c>
      <c r="I9099" s="12" t="str">
        <f>IF($E9099 &lt;&gt; "", IF(E9099 = 0, "", VLOOKUP(E9099,'Cond Perturbation'!A:B,2,FALSE)),"")</f>
        <v/>
      </c>
      <c r="J9099" s="28"/>
      <c r="K9099" s="29" t="str">
        <f>IF($B9099 &lt;&gt; "", IF(C9099="Oui",IF(H9099=1,IF(E9099=0,Résultat!G$8,IF(J9099="No",Résultat!$G$8,Résultat!$G$7)),IF(H9099=2,IF(E9099=0,Résultat!G$9,IF(J9099="No",Résultat!$G$9,Résultat!$G$7)),Résultat!$G$7)),IF(C9099 = "Totale", IF(H9099=1,IF(E9099=0,Résultat!G$8,IF(J9099="No",Résultat!$G$9,Résultat!$G$7)),IF(H9099=2,IF(E9099=0,Résultat!G$9,IF(J9099="No",Résultat!$G$9,Résultat!$G$7)),Résultat!$G$7)),Résultat!$G$7)), "")</f>
        <v/>
      </c>
    </row>
    <row r="9100" spans="1:11" ht="20.100000000000001" customHeight="1">
      <c r="A9100" s="26"/>
      <c r="B9100" s="27"/>
      <c r="C9100" s="11" t="str">
        <f>IF($B9100 &lt;&gt; "",VLOOKUP(MID(B9100,3,5),'Recyclabilité Prod Matx'!C:F,2,FALSE), "")</f>
        <v/>
      </c>
      <c r="D9100" s="11" t="str">
        <f>IF($B9100 &lt;&gt; "",VLOOKUP(MID(B9100,3,5),'Recyclabilité Prod Matx'!C:F,3,FALSE),"")</f>
        <v/>
      </c>
      <c r="E9100" s="11" t="str">
        <f>IF($B9100 &lt;&gt; "",VLOOKUP(MID(B9100,3,5),'Recyclabilité Prod Matx'!C:F,4,FALSE), "")</f>
        <v/>
      </c>
      <c r="F9100" s="12" t="str">
        <f>IF($B9100 &lt;&gt; "", IF(C9100="Totale","",IF(D9100 = 0, "", VLOOKUP(D9100,'Cond Compo'!A:B,2,FALSE))),"")</f>
        <v/>
      </c>
      <c r="G9100" s="28"/>
      <c r="H9100" s="11" t="str">
        <f xml:space="preserve"> IF(C9100="Totale",2,IF($G9100 &lt;&gt; "", IF(D9100 = "E",MATCH(G9100, 'Cond Compo'!D$16:D$18, 0), MATCH(G9100, 'Cond Compo'!C$16:C$19, 0)), ""))</f>
        <v/>
      </c>
      <c r="I9100" s="12" t="str">
        <f>IF($E9100 &lt;&gt; "", IF(E9100 = 0, "", VLOOKUP(E9100,'Cond Perturbation'!A:B,2,FALSE)),"")</f>
        <v/>
      </c>
      <c r="J9100" s="28"/>
      <c r="K9100" s="29" t="str">
        <f>IF($B9100 &lt;&gt; "", IF(C9100="Oui",IF(H9100=1,IF(E9100=0,Résultat!G$8,IF(J9100="No",Résultat!$G$8,Résultat!$G$7)),IF(H9100=2,IF(E9100=0,Résultat!G$9,IF(J9100="No",Résultat!$G$9,Résultat!$G$7)),Résultat!$G$7)),IF(C9100 = "Totale", IF(H9100=1,IF(E9100=0,Résultat!G$8,IF(J9100="No",Résultat!$G$9,Résultat!$G$7)),IF(H9100=2,IF(E9100=0,Résultat!G$9,IF(J9100="No",Résultat!$G$9,Résultat!$G$7)),Résultat!$G$7)),Résultat!$G$7)), "")</f>
        <v/>
      </c>
    </row>
    <row r="9101" spans="1:11" ht="20.100000000000001" customHeight="1">
      <c r="A9101" s="26"/>
      <c r="B9101" s="27"/>
      <c r="C9101" s="11" t="str">
        <f>IF($B9101 &lt;&gt; "",VLOOKUP(MID(B9101,3,5),'Recyclabilité Prod Matx'!C:F,2,FALSE), "")</f>
        <v/>
      </c>
      <c r="D9101" s="11" t="str">
        <f>IF($B9101 &lt;&gt; "",VLOOKUP(MID(B9101,3,5),'Recyclabilité Prod Matx'!C:F,3,FALSE),"")</f>
        <v/>
      </c>
      <c r="E9101" s="11" t="str">
        <f>IF($B9101 &lt;&gt; "",VLOOKUP(MID(B9101,3,5),'Recyclabilité Prod Matx'!C:F,4,FALSE), "")</f>
        <v/>
      </c>
      <c r="F9101" s="12" t="str">
        <f>IF($B9101 &lt;&gt; "", IF(C9101="Totale","",IF(D9101 = 0, "", VLOOKUP(D9101,'Cond Compo'!A:B,2,FALSE))),"")</f>
        <v/>
      </c>
      <c r="G9101" s="28"/>
      <c r="H9101" s="11" t="str">
        <f xml:space="preserve"> IF(C9101="Totale",2,IF($G9101 &lt;&gt; "", IF(D9101 = "E",MATCH(G9101, 'Cond Compo'!D$16:D$18, 0), MATCH(G9101, 'Cond Compo'!C$16:C$19, 0)), ""))</f>
        <v/>
      </c>
      <c r="I9101" s="12" t="str">
        <f>IF($E9101 &lt;&gt; "", IF(E9101 = 0, "", VLOOKUP(E9101,'Cond Perturbation'!A:B,2,FALSE)),"")</f>
        <v/>
      </c>
      <c r="J9101" s="28"/>
      <c r="K9101" s="29" t="str">
        <f>IF($B9101 &lt;&gt; "", IF(C9101="Oui",IF(H9101=1,IF(E9101=0,Résultat!G$8,IF(J9101="No",Résultat!$G$8,Résultat!$G$7)),IF(H9101=2,IF(E9101=0,Résultat!G$9,IF(J9101="No",Résultat!$G$9,Résultat!$G$7)),Résultat!$G$7)),IF(C9101 = "Totale", IF(H9101=1,IF(E9101=0,Résultat!G$8,IF(J9101="No",Résultat!$G$9,Résultat!$G$7)),IF(H9101=2,IF(E9101=0,Résultat!G$9,IF(J9101="No",Résultat!$G$9,Résultat!$G$7)),Résultat!$G$7)),Résultat!$G$7)), "")</f>
        <v/>
      </c>
    </row>
    <row r="9102" spans="1:11" ht="20.100000000000001" customHeight="1">
      <c r="A9102" s="26"/>
      <c r="B9102" s="27"/>
      <c r="C9102" s="11" t="str">
        <f>IF($B9102 &lt;&gt; "",VLOOKUP(MID(B9102,3,5),'Recyclabilité Prod Matx'!C:F,2,FALSE), "")</f>
        <v/>
      </c>
      <c r="D9102" s="11" t="str">
        <f>IF($B9102 &lt;&gt; "",VLOOKUP(MID(B9102,3,5),'Recyclabilité Prod Matx'!C:F,3,FALSE),"")</f>
        <v/>
      </c>
      <c r="E9102" s="11" t="str">
        <f>IF($B9102 &lt;&gt; "",VLOOKUP(MID(B9102,3,5),'Recyclabilité Prod Matx'!C:F,4,FALSE), "")</f>
        <v/>
      </c>
      <c r="F9102" s="12" t="str">
        <f>IF($B9102 &lt;&gt; "", IF(C9102="Totale","",IF(D9102 = 0, "", VLOOKUP(D9102,'Cond Compo'!A:B,2,FALSE))),"")</f>
        <v/>
      </c>
      <c r="G9102" s="28"/>
      <c r="H9102" s="11" t="str">
        <f xml:space="preserve"> IF(C9102="Totale",2,IF($G9102 &lt;&gt; "", IF(D9102 = "E",MATCH(G9102, 'Cond Compo'!D$16:D$18, 0), MATCH(G9102, 'Cond Compo'!C$16:C$19, 0)), ""))</f>
        <v/>
      </c>
      <c r="I9102" s="12" t="str">
        <f>IF($E9102 &lt;&gt; "", IF(E9102 = 0, "", VLOOKUP(E9102,'Cond Perturbation'!A:B,2,FALSE)),"")</f>
        <v/>
      </c>
      <c r="J9102" s="28"/>
      <c r="K9102" s="29" t="str">
        <f>IF($B9102 &lt;&gt; "", IF(C9102="Oui",IF(H9102=1,IF(E9102=0,Résultat!G$8,IF(J9102="No",Résultat!$G$8,Résultat!$G$7)),IF(H9102=2,IF(E9102=0,Résultat!G$9,IF(J9102="No",Résultat!$G$9,Résultat!$G$7)),Résultat!$G$7)),IF(C9102 = "Totale", IF(H9102=1,IF(E9102=0,Résultat!G$8,IF(J9102="No",Résultat!$G$9,Résultat!$G$7)),IF(H9102=2,IF(E9102=0,Résultat!G$9,IF(J9102="No",Résultat!$G$9,Résultat!$G$7)),Résultat!$G$7)),Résultat!$G$7)), "")</f>
        <v/>
      </c>
    </row>
    <row r="9103" spans="1:11" ht="20.100000000000001" customHeight="1">
      <c r="A9103" s="26"/>
      <c r="B9103" s="27"/>
      <c r="C9103" s="11" t="str">
        <f>IF($B9103 &lt;&gt; "",VLOOKUP(MID(B9103,3,5),'Recyclabilité Prod Matx'!C:F,2,FALSE), "")</f>
        <v/>
      </c>
      <c r="D9103" s="11" t="str">
        <f>IF($B9103 &lt;&gt; "",VLOOKUP(MID(B9103,3,5),'Recyclabilité Prod Matx'!C:F,3,FALSE),"")</f>
        <v/>
      </c>
      <c r="E9103" s="11" t="str">
        <f>IF($B9103 &lt;&gt; "",VLOOKUP(MID(B9103,3,5),'Recyclabilité Prod Matx'!C:F,4,FALSE), "")</f>
        <v/>
      </c>
      <c r="F9103" s="12" t="str">
        <f>IF($B9103 &lt;&gt; "", IF(C9103="Totale","",IF(D9103 = 0, "", VLOOKUP(D9103,'Cond Compo'!A:B,2,FALSE))),"")</f>
        <v/>
      </c>
      <c r="G9103" s="28"/>
      <c r="H9103" s="11" t="str">
        <f xml:space="preserve"> IF(C9103="Totale",2,IF($G9103 &lt;&gt; "", IF(D9103 = "E",MATCH(G9103, 'Cond Compo'!D$16:D$18, 0), MATCH(G9103, 'Cond Compo'!C$16:C$19, 0)), ""))</f>
        <v/>
      </c>
      <c r="I9103" s="12" t="str">
        <f>IF($E9103 &lt;&gt; "", IF(E9103 = 0, "", VLOOKUP(E9103,'Cond Perturbation'!A:B,2,FALSE)),"")</f>
        <v/>
      </c>
      <c r="J9103" s="28"/>
      <c r="K9103" s="29" t="str">
        <f>IF($B9103 &lt;&gt; "", IF(C9103="Oui",IF(H9103=1,IF(E9103=0,Résultat!G$8,IF(J9103="No",Résultat!$G$8,Résultat!$G$7)),IF(H9103=2,IF(E9103=0,Résultat!G$9,IF(J9103="No",Résultat!$G$9,Résultat!$G$7)),Résultat!$G$7)),IF(C9103 = "Totale", IF(H9103=1,IF(E9103=0,Résultat!G$8,IF(J9103="No",Résultat!$G$9,Résultat!$G$7)),IF(H9103=2,IF(E9103=0,Résultat!G$9,IF(J9103="No",Résultat!$G$9,Résultat!$G$7)),Résultat!$G$7)),Résultat!$G$7)), "")</f>
        <v/>
      </c>
    </row>
    <row r="9104" spans="1:11" ht="20.100000000000001" customHeight="1">
      <c r="A9104" s="26"/>
      <c r="B9104" s="27"/>
      <c r="C9104" s="11" t="str">
        <f>IF($B9104 &lt;&gt; "",VLOOKUP(MID(B9104,3,5),'Recyclabilité Prod Matx'!C:F,2,FALSE), "")</f>
        <v/>
      </c>
      <c r="D9104" s="11" t="str">
        <f>IF($B9104 &lt;&gt; "",VLOOKUP(MID(B9104,3,5),'Recyclabilité Prod Matx'!C:F,3,FALSE),"")</f>
        <v/>
      </c>
      <c r="E9104" s="11" t="str">
        <f>IF($B9104 &lt;&gt; "",VLOOKUP(MID(B9104,3,5),'Recyclabilité Prod Matx'!C:F,4,FALSE), "")</f>
        <v/>
      </c>
      <c r="F9104" s="12" t="str">
        <f>IF($B9104 &lt;&gt; "", IF(C9104="Totale","",IF(D9104 = 0, "", VLOOKUP(D9104,'Cond Compo'!A:B,2,FALSE))),"")</f>
        <v/>
      </c>
      <c r="G9104" s="28"/>
      <c r="H9104" s="11" t="str">
        <f xml:space="preserve"> IF(C9104="Totale",2,IF($G9104 &lt;&gt; "", IF(D9104 = "E",MATCH(G9104, 'Cond Compo'!D$16:D$18, 0), MATCH(G9104, 'Cond Compo'!C$16:C$19, 0)), ""))</f>
        <v/>
      </c>
      <c r="I9104" s="12" t="str">
        <f>IF($E9104 &lt;&gt; "", IF(E9104 = 0, "", VLOOKUP(E9104,'Cond Perturbation'!A:B,2,FALSE)),"")</f>
        <v/>
      </c>
      <c r="J9104" s="28"/>
      <c r="K9104" s="29" t="str">
        <f>IF($B9104 &lt;&gt; "", IF(C9104="Oui",IF(H9104=1,IF(E9104=0,Résultat!G$8,IF(J9104="No",Résultat!$G$8,Résultat!$G$7)),IF(H9104=2,IF(E9104=0,Résultat!G$9,IF(J9104="No",Résultat!$G$9,Résultat!$G$7)),Résultat!$G$7)),IF(C9104 = "Totale", IF(H9104=1,IF(E9104=0,Résultat!G$8,IF(J9104="No",Résultat!$G$9,Résultat!$G$7)),IF(H9104=2,IF(E9104=0,Résultat!G$9,IF(J9104="No",Résultat!$G$9,Résultat!$G$7)),Résultat!$G$7)),Résultat!$G$7)), "")</f>
        <v/>
      </c>
    </row>
    <row r="9105" spans="1:11" ht="20.100000000000001" customHeight="1">
      <c r="A9105" s="26"/>
      <c r="B9105" s="27"/>
      <c r="C9105" s="11" t="str">
        <f>IF($B9105 &lt;&gt; "",VLOOKUP(MID(B9105,3,5),'Recyclabilité Prod Matx'!C:F,2,FALSE), "")</f>
        <v/>
      </c>
      <c r="D9105" s="11" t="str">
        <f>IF($B9105 &lt;&gt; "",VLOOKUP(MID(B9105,3,5),'Recyclabilité Prod Matx'!C:F,3,FALSE),"")</f>
        <v/>
      </c>
      <c r="E9105" s="11" t="str">
        <f>IF($B9105 &lt;&gt; "",VLOOKUP(MID(B9105,3,5),'Recyclabilité Prod Matx'!C:F,4,FALSE), "")</f>
        <v/>
      </c>
      <c r="F9105" s="12" t="str">
        <f>IF($B9105 &lt;&gt; "", IF(C9105="Totale","",IF(D9105 = 0, "", VLOOKUP(D9105,'Cond Compo'!A:B,2,FALSE))),"")</f>
        <v/>
      </c>
      <c r="G9105" s="28"/>
      <c r="H9105" s="11" t="str">
        <f xml:space="preserve"> IF(C9105="Totale",2,IF($G9105 &lt;&gt; "", IF(D9105 = "E",MATCH(G9105, 'Cond Compo'!D$16:D$18, 0), MATCH(G9105, 'Cond Compo'!C$16:C$19, 0)), ""))</f>
        <v/>
      </c>
      <c r="I9105" s="12" t="str">
        <f>IF($E9105 &lt;&gt; "", IF(E9105 = 0, "", VLOOKUP(E9105,'Cond Perturbation'!A:B,2,FALSE)),"")</f>
        <v/>
      </c>
      <c r="J9105" s="28"/>
      <c r="K9105" s="29" t="str">
        <f>IF($B9105 &lt;&gt; "", IF(C9105="Oui",IF(H9105=1,IF(E9105=0,Résultat!G$8,IF(J9105="No",Résultat!$G$8,Résultat!$G$7)),IF(H9105=2,IF(E9105=0,Résultat!G$9,IF(J9105="No",Résultat!$G$9,Résultat!$G$7)),Résultat!$G$7)),IF(C9105 = "Totale", IF(H9105=1,IF(E9105=0,Résultat!G$8,IF(J9105="No",Résultat!$G$9,Résultat!$G$7)),IF(H9105=2,IF(E9105=0,Résultat!G$9,IF(J9105="No",Résultat!$G$9,Résultat!$G$7)),Résultat!$G$7)),Résultat!$G$7)), "")</f>
        <v/>
      </c>
    </row>
    <row r="9106" spans="1:11" ht="20.100000000000001" customHeight="1">
      <c r="A9106" s="26"/>
      <c r="B9106" s="27"/>
      <c r="C9106" s="11" t="str">
        <f>IF($B9106 &lt;&gt; "",VLOOKUP(MID(B9106,3,5),'Recyclabilité Prod Matx'!C:F,2,FALSE), "")</f>
        <v/>
      </c>
      <c r="D9106" s="11" t="str">
        <f>IF($B9106 &lt;&gt; "",VLOOKUP(MID(B9106,3,5),'Recyclabilité Prod Matx'!C:F,3,FALSE),"")</f>
        <v/>
      </c>
      <c r="E9106" s="11" t="str">
        <f>IF($B9106 &lt;&gt; "",VLOOKUP(MID(B9106,3,5),'Recyclabilité Prod Matx'!C:F,4,FALSE), "")</f>
        <v/>
      </c>
      <c r="F9106" s="12" t="str">
        <f>IF($B9106 &lt;&gt; "", IF(C9106="Totale","",IF(D9106 = 0, "", VLOOKUP(D9106,'Cond Compo'!A:B,2,FALSE))),"")</f>
        <v/>
      </c>
      <c r="G9106" s="28"/>
      <c r="H9106" s="11" t="str">
        <f xml:space="preserve"> IF(C9106="Totale",2,IF($G9106 &lt;&gt; "", IF(D9106 = "E",MATCH(G9106, 'Cond Compo'!D$16:D$18, 0), MATCH(G9106, 'Cond Compo'!C$16:C$19, 0)), ""))</f>
        <v/>
      </c>
      <c r="I9106" s="12" t="str">
        <f>IF($E9106 &lt;&gt; "", IF(E9106 = 0, "", VLOOKUP(E9106,'Cond Perturbation'!A:B,2,FALSE)),"")</f>
        <v/>
      </c>
      <c r="J9106" s="28"/>
      <c r="K9106" s="29" t="str">
        <f>IF($B9106 &lt;&gt; "", IF(C9106="Oui",IF(H9106=1,IF(E9106=0,Résultat!G$8,IF(J9106="No",Résultat!$G$8,Résultat!$G$7)),IF(H9106=2,IF(E9106=0,Résultat!G$9,IF(J9106="No",Résultat!$G$9,Résultat!$G$7)),Résultat!$G$7)),IF(C9106 = "Totale", IF(H9106=1,IF(E9106=0,Résultat!G$8,IF(J9106="No",Résultat!$G$9,Résultat!$G$7)),IF(H9106=2,IF(E9106=0,Résultat!G$9,IF(J9106="No",Résultat!$G$9,Résultat!$G$7)),Résultat!$G$7)),Résultat!$G$7)), "")</f>
        <v/>
      </c>
    </row>
    <row r="9107" spans="1:11" ht="20.100000000000001" customHeight="1">
      <c r="A9107" s="26"/>
      <c r="B9107" s="27"/>
      <c r="C9107" s="11" t="str">
        <f>IF($B9107 &lt;&gt; "",VLOOKUP(MID(B9107,3,5),'Recyclabilité Prod Matx'!C:F,2,FALSE), "")</f>
        <v/>
      </c>
      <c r="D9107" s="11" t="str">
        <f>IF($B9107 &lt;&gt; "",VLOOKUP(MID(B9107,3,5),'Recyclabilité Prod Matx'!C:F,3,FALSE),"")</f>
        <v/>
      </c>
      <c r="E9107" s="11" t="str">
        <f>IF($B9107 &lt;&gt; "",VLOOKUP(MID(B9107,3,5),'Recyclabilité Prod Matx'!C:F,4,FALSE), "")</f>
        <v/>
      </c>
      <c r="F9107" s="12" t="str">
        <f>IF($B9107 &lt;&gt; "", IF(C9107="Totale","",IF(D9107 = 0, "", VLOOKUP(D9107,'Cond Compo'!A:B,2,FALSE))),"")</f>
        <v/>
      </c>
      <c r="G9107" s="28"/>
      <c r="H9107" s="11" t="str">
        <f xml:space="preserve"> IF(C9107="Totale",2,IF($G9107 &lt;&gt; "", IF(D9107 = "E",MATCH(G9107, 'Cond Compo'!D$16:D$18, 0), MATCH(G9107, 'Cond Compo'!C$16:C$19, 0)), ""))</f>
        <v/>
      </c>
      <c r="I9107" s="12" t="str">
        <f>IF($E9107 &lt;&gt; "", IF(E9107 = 0, "", VLOOKUP(E9107,'Cond Perturbation'!A:B,2,FALSE)),"")</f>
        <v/>
      </c>
      <c r="J9107" s="28"/>
      <c r="K9107" s="29" t="str">
        <f>IF($B9107 &lt;&gt; "", IF(C9107="Oui",IF(H9107=1,IF(E9107=0,Résultat!G$8,IF(J9107="No",Résultat!$G$8,Résultat!$G$7)),IF(H9107=2,IF(E9107=0,Résultat!G$9,IF(J9107="No",Résultat!$G$9,Résultat!$G$7)),Résultat!$G$7)),IF(C9107 = "Totale", IF(H9107=1,IF(E9107=0,Résultat!G$8,IF(J9107="No",Résultat!$G$9,Résultat!$G$7)),IF(H9107=2,IF(E9107=0,Résultat!G$9,IF(J9107="No",Résultat!$G$9,Résultat!$G$7)),Résultat!$G$7)),Résultat!$G$7)), "")</f>
        <v/>
      </c>
    </row>
    <row r="9108" spans="1:11" ht="20.100000000000001" customHeight="1">
      <c r="A9108" s="26"/>
      <c r="B9108" s="27"/>
      <c r="C9108" s="11" t="str">
        <f>IF($B9108 &lt;&gt; "",VLOOKUP(MID(B9108,3,5),'Recyclabilité Prod Matx'!C:F,2,FALSE), "")</f>
        <v/>
      </c>
      <c r="D9108" s="11" t="str">
        <f>IF($B9108 &lt;&gt; "",VLOOKUP(MID(B9108,3,5),'Recyclabilité Prod Matx'!C:F,3,FALSE),"")</f>
        <v/>
      </c>
      <c r="E9108" s="11" t="str">
        <f>IF($B9108 &lt;&gt; "",VLOOKUP(MID(B9108,3,5),'Recyclabilité Prod Matx'!C:F,4,FALSE), "")</f>
        <v/>
      </c>
      <c r="F9108" s="12" t="str">
        <f>IF($B9108 &lt;&gt; "", IF(C9108="Totale","",IF(D9108 = 0, "", VLOOKUP(D9108,'Cond Compo'!A:B,2,FALSE))),"")</f>
        <v/>
      </c>
      <c r="G9108" s="28"/>
      <c r="H9108" s="11" t="str">
        <f xml:space="preserve"> IF(C9108="Totale",2,IF($G9108 &lt;&gt; "", IF(D9108 = "E",MATCH(G9108, 'Cond Compo'!D$16:D$18, 0), MATCH(G9108, 'Cond Compo'!C$16:C$19, 0)), ""))</f>
        <v/>
      </c>
      <c r="I9108" s="12" t="str">
        <f>IF($E9108 &lt;&gt; "", IF(E9108 = 0, "", VLOOKUP(E9108,'Cond Perturbation'!A:B,2,FALSE)),"")</f>
        <v/>
      </c>
      <c r="J9108" s="28"/>
      <c r="K9108" s="29" t="str">
        <f>IF($B9108 &lt;&gt; "", IF(C9108="Oui",IF(H9108=1,IF(E9108=0,Résultat!G$8,IF(J9108="No",Résultat!$G$8,Résultat!$G$7)),IF(H9108=2,IF(E9108=0,Résultat!G$9,IF(J9108="No",Résultat!$G$9,Résultat!$G$7)),Résultat!$G$7)),IF(C9108 = "Totale", IF(H9108=1,IF(E9108=0,Résultat!G$8,IF(J9108="No",Résultat!$G$9,Résultat!$G$7)),IF(H9108=2,IF(E9108=0,Résultat!G$9,IF(J9108="No",Résultat!$G$9,Résultat!$G$7)),Résultat!$G$7)),Résultat!$G$7)), "")</f>
        <v/>
      </c>
    </row>
    <row r="9109" spans="1:11" ht="20.100000000000001" customHeight="1">
      <c r="A9109" s="26"/>
      <c r="B9109" s="27"/>
      <c r="C9109" s="11" t="str">
        <f>IF($B9109 &lt;&gt; "",VLOOKUP(MID(B9109,3,5),'Recyclabilité Prod Matx'!C:F,2,FALSE), "")</f>
        <v/>
      </c>
      <c r="D9109" s="11" t="str">
        <f>IF($B9109 &lt;&gt; "",VLOOKUP(MID(B9109,3,5),'Recyclabilité Prod Matx'!C:F,3,FALSE),"")</f>
        <v/>
      </c>
      <c r="E9109" s="11" t="str">
        <f>IF($B9109 &lt;&gt; "",VLOOKUP(MID(B9109,3,5),'Recyclabilité Prod Matx'!C:F,4,FALSE), "")</f>
        <v/>
      </c>
      <c r="F9109" s="12" t="str">
        <f>IF($B9109 &lt;&gt; "", IF(C9109="Totale","",IF(D9109 = 0, "", VLOOKUP(D9109,'Cond Compo'!A:B,2,FALSE))),"")</f>
        <v/>
      </c>
      <c r="G9109" s="28"/>
      <c r="H9109" s="11" t="str">
        <f xml:space="preserve"> IF(C9109="Totale",2,IF($G9109 &lt;&gt; "", IF(D9109 = "E",MATCH(G9109, 'Cond Compo'!D$16:D$18, 0), MATCH(G9109, 'Cond Compo'!C$16:C$19, 0)), ""))</f>
        <v/>
      </c>
      <c r="I9109" s="12" t="str">
        <f>IF($E9109 &lt;&gt; "", IF(E9109 = 0, "", VLOOKUP(E9109,'Cond Perturbation'!A:B,2,FALSE)),"")</f>
        <v/>
      </c>
      <c r="J9109" s="28"/>
      <c r="K9109" s="29" t="str">
        <f>IF($B9109 &lt;&gt; "", IF(C9109="Oui",IF(H9109=1,IF(E9109=0,Résultat!G$8,IF(J9109="No",Résultat!$G$8,Résultat!$G$7)),IF(H9109=2,IF(E9109=0,Résultat!G$9,IF(J9109="No",Résultat!$G$9,Résultat!$G$7)),Résultat!$G$7)),IF(C9109 = "Totale", IF(H9109=1,IF(E9109=0,Résultat!G$8,IF(J9109="No",Résultat!$G$9,Résultat!$G$7)),IF(H9109=2,IF(E9109=0,Résultat!G$9,IF(J9109="No",Résultat!$G$9,Résultat!$G$7)),Résultat!$G$7)),Résultat!$G$7)), "")</f>
        <v/>
      </c>
    </row>
    <row r="9110" spans="1:11" ht="20.100000000000001" customHeight="1">
      <c r="A9110" s="26"/>
      <c r="B9110" s="27"/>
      <c r="C9110" s="11" t="str">
        <f>IF($B9110 &lt;&gt; "",VLOOKUP(MID(B9110,3,5),'Recyclabilité Prod Matx'!C:F,2,FALSE), "")</f>
        <v/>
      </c>
      <c r="D9110" s="11" t="str">
        <f>IF($B9110 &lt;&gt; "",VLOOKUP(MID(B9110,3,5),'Recyclabilité Prod Matx'!C:F,3,FALSE),"")</f>
        <v/>
      </c>
      <c r="E9110" s="11" t="str">
        <f>IF($B9110 &lt;&gt; "",VLOOKUP(MID(B9110,3,5),'Recyclabilité Prod Matx'!C:F,4,FALSE), "")</f>
        <v/>
      </c>
      <c r="F9110" s="12" t="str">
        <f>IF($B9110 &lt;&gt; "", IF(C9110="Totale","",IF(D9110 = 0, "", VLOOKUP(D9110,'Cond Compo'!A:B,2,FALSE))),"")</f>
        <v/>
      </c>
      <c r="G9110" s="28"/>
      <c r="H9110" s="11" t="str">
        <f xml:space="preserve"> IF(C9110="Totale",2,IF($G9110 &lt;&gt; "", IF(D9110 = "E",MATCH(G9110, 'Cond Compo'!D$16:D$18, 0), MATCH(G9110, 'Cond Compo'!C$16:C$19, 0)), ""))</f>
        <v/>
      </c>
      <c r="I9110" s="12" t="str">
        <f>IF($E9110 &lt;&gt; "", IF(E9110 = 0, "", VLOOKUP(E9110,'Cond Perturbation'!A:B,2,FALSE)),"")</f>
        <v/>
      </c>
      <c r="J9110" s="28"/>
      <c r="K9110" s="29" t="str">
        <f>IF($B9110 &lt;&gt; "", IF(C9110="Oui",IF(H9110=1,IF(E9110=0,Résultat!G$8,IF(J9110="No",Résultat!$G$8,Résultat!$G$7)),IF(H9110=2,IF(E9110=0,Résultat!G$9,IF(J9110="No",Résultat!$G$9,Résultat!$G$7)),Résultat!$G$7)),IF(C9110 = "Totale", IF(H9110=1,IF(E9110=0,Résultat!G$8,IF(J9110="No",Résultat!$G$9,Résultat!$G$7)),IF(H9110=2,IF(E9110=0,Résultat!G$9,IF(J9110="No",Résultat!$G$9,Résultat!$G$7)),Résultat!$G$7)),Résultat!$G$7)), "")</f>
        <v/>
      </c>
    </row>
    <row r="9111" spans="1:11" ht="20.100000000000001" customHeight="1">
      <c r="A9111" s="26"/>
      <c r="B9111" s="27"/>
      <c r="C9111" s="11" t="str">
        <f>IF($B9111 &lt;&gt; "",VLOOKUP(MID(B9111,3,5),'Recyclabilité Prod Matx'!C:F,2,FALSE), "")</f>
        <v/>
      </c>
      <c r="D9111" s="11" t="str">
        <f>IF($B9111 &lt;&gt; "",VLOOKUP(MID(B9111,3,5),'Recyclabilité Prod Matx'!C:F,3,FALSE),"")</f>
        <v/>
      </c>
      <c r="E9111" s="11" t="str">
        <f>IF($B9111 &lt;&gt; "",VLOOKUP(MID(B9111,3,5),'Recyclabilité Prod Matx'!C:F,4,FALSE), "")</f>
        <v/>
      </c>
      <c r="F9111" s="12" t="str">
        <f>IF($B9111 &lt;&gt; "", IF(C9111="Totale","",IF(D9111 = 0, "", VLOOKUP(D9111,'Cond Compo'!A:B,2,FALSE))),"")</f>
        <v/>
      </c>
      <c r="G9111" s="28"/>
      <c r="H9111" s="11" t="str">
        <f xml:space="preserve"> IF(C9111="Totale",2,IF($G9111 &lt;&gt; "", IF(D9111 = "E",MATCH(G9111, 'Cond Compo'!D$16:D$18, 0), MATCH(G9111, 'Cond Compo'!C$16:C$19, 0)), ""))</f>
        <v/>
      </c>
      <c r="I9111" s="12" t="str">
        <f>IF($E9111 &lt;&gt; "", IF(E9111 = 0, "", VLOOKUP(E9111,'Cond Perturbation'!A:B,2,FALSE)),"")</f>
        <v/>
      </c>
      <c r="J9111" s="28"/>
      <c r="K9111" s="29" t="str">
        <f>IF($B9111 &lt;&gt; "", IF(C9111="Oui",IF(H9111=1,IF(E9111=0,Résultat!G$8,IF(J9111="No",Résultat!$G$8,Résultat!$G$7)),IF(H9111=2,IF(E9111=0,Résultat!G$9,IF(J9111="No",Résultat!$G$9,Résultat!$G$7)),Résultat!$G$7)),IF(C9111 = "Totale", IF(H9111=1,IF(E9111=0,Résultat!G$8,IF(J9111="No",Résultat!$G$9,Résultat!$G$7)),IF(H9111=2,IF(E9111=0,Résultat!G$9,IF(J9111="No",Résultat!$G$9,Résultat!$G$7)),Résultat!$G$7)),Résultat!$G$7)), "")</f>
        <v/>
      </c>
    </row>
    <row r="9112" spans="1:11" ht="20.100000000000001" customHeight="1">
      <c r="A9112" s="26"/>
      <c r="B9112" s="27"/>
      <c r="C9112" s="11" t="str">
        <f>IF($B9112 &lt;&gt; "",VLOOKUP(MID(B9112,3,5),'Recyclabilité Prod Matx'!C:F,2,FALSE), "")</f>
        <v/>
      </c>
      <c r="D9112" s="11" t="str">
        <f>IF($B9112 &lt;&gt; "",VLOOKUP(MID(B9112,3,5),'Recyclabilité Prod Matx'!C:F,3,FALSE),"")</f>
        <v/>
      </c>
      <c r="E9112" s="11" t="str">
        <f>IF($B9112 &lt;&gt; "",VLOOKUP(MID(B9112,3,5),'Recyclabilité Prod Matx'!C:F,4,FALSE), "")</f>
        <v/>
      </c>
      <c r="F9112" s="12" t="str">
        <f>IF($B9112 &lt;&gt; "", IF(C9112="Totale","",IF(D9112 = 0, "", VLOOKUP(D9112,'Cond Compo'!A:B,2,FALSE))),"")</f>
        <v/>
      </c>
      <c r="G9112" s="28"/>
      <c r="H9112" s="11" t="str">
        <f xml:space="preserve"> IF(C9112="Totale",2,IF($G9112 &lt;&gt; "", IF(D9112 = "E",MATCH(G9112, 'Cond Compo'!D$16:D$18, 0), MATCH(G9112, 'Cond Compo'!C$16:C$19, 0)), ""))</f>
        <v/>
      </c>
      <c r="I9112" s="12" t="str">
        <f>IF($E9112 &lt;&gt; "", IF(E9112 = 0, "", VLOOKUP(E9112,'Cond Perturbation'!A:B,2,FALSE)),"")</f>
        <v/>
      </c>
      <c r="J9112" s="28"/>
      <c r="K9112" s="29" t="str">
        <f>IF($B9112 &lt;&gt; "", IF(C9112="Oui",IF(H9112=1,IF(E9112=0,Résultat!G$8,IF(J9112="No",Résultat!$G$8,Résultat!$G$7)),IF(H9112=2,IF(E9112=0,Résultat!G$9,IF(J9112="No",Résultat!$G$9,Résultat!$G$7)),Résultat!$G$7)),IF(C9112 = "Totale", IF(H9112=1,IF(E9112=0,Résultat!G$8,IF(J9112="No",Résultat!$G$9,Résultat!$G$7)),IF(H9112=2,IF(E9112=0,Résultat!G$9,IF(J9112="No",Résultat!$G$9,Résultat!$G$7)),Résultat!$G$7)),Résultat!$G$7)), "")</f>
        <v/>
      </c>
    </row>
    <row r="9113" spans="1:11" ht="20.100000000000001" customHeight="1">
      <c r="A9113" s="26"/>
      <c r="B9113" s="27"/>
      <c r="C9113" s="11" t="str">
        <f>IF($B9113 &lt;&gt; "",VLOOKUP(MID(B9113,3,5),'Recyclabilité Prod Matx'!C:F,2,FALSE), "")</f>
        <v/>
      </c>
      <c r="D9113" s="11" t="str">
        <f>IF($B9113 &lt;&gt; "",VLOOKUP(MID(B9113,3,5),'Recyclabilité Prod Matx'!C:F,3,FALSE),"")</f>
        <v/>
      </c>
      <c r="E9113" s="11" t="str">
        <f>IF($B9113 &lt;&gt; "",VLOOKUP(MID(B9113,3,5),'Recyclabilité Prod Matx'!C:F,4,FALSE), "")</f>
        <v/>
      </c>
      <c r="F9113" s="12" t="str">
        <f>IF($B9113 &lt;&gt; "", IF(C9113="Totale","",IF(D9113 = 0, "", VLOOKUP(D9113,'Cond Compo'!A:B,2,FALSE))),"")</f>
        <v/>
      </c>
      <c r="G9113" s="28"/>
      <c r="H9113" s="11" t="str">
        <f xml:space="preserve"> IF(C9113="Totale",2,IF($G9113 &lt;&gt; "", IF(D9113 = "E",MATCH(G9113, 'Cond Compo'!D$16:D$18, 0), MATCH(G9113, 'Cond Compo'!C$16:C$19, 0)), ""))</f>
        <v/>
      </c>
      <c r="I9113" s="12" t="str">
        <f>IF($E9113 &lt;&gt; "", IF(E9113 = 0, "", VLOOKUP(E9113,'Cond Perturbation'!A:B,2,FALSE)),"")</f>
        <v/>
      </c>
      <c r="J9113" s="28"/>
      <c r="K9113" s="29" t="str">
        <f>IF($B9113 &lt;&gt; "", IF(C9113="Oui",IF(H9113=1,IF(E9113=0,Résultat!G$8,IF(J9113="No",Résultat!$G$8,Résultat!$G$7)),IF(H9113=2,IF(E9113=0,Résultat!G$9,IF(J9113="No",Résultat!$G$9,Résultat!$G$7)),Résultat!$G$7)),IF(C9113 = "Totale", IF(H9113=1,IF(E9113=0,Résultat!G$8,IF(J9113="No",Résultat!$G$9,Résultat!$G$7)),IF(H9113=2,IF(E9113=0,Résultat!G$9,IF(J9113="No",Résultat!$G$9,Résultat!$G$7)),Résultat!$G$7)),Résultat!$G$7)), "")</f>
        <v/>
      </c>
    </row>
    <row r="9114" spans="1:11" ht="20.100000000000001" customHeight="1">
      <c r="A9114" s="26"/>
      <c r="B9114" s="27"/>
      <c r="C9114" s="11" t="str">
        <f>IF($B9114 &lt;&gt; "",VLOOKUP(MID(B9114,3,5),'Recyclabilité Prod Matx'!C:F,2,FALSE), "")</f>
        <v/>
      </c>
      <c r="D9114" s="11" t="str">
        <f>IF($B9114 &lt;&gt; "",VLOOKUP(MID(B9114,3,5),'Recyclabilité Prod Matx'!C:F,3,FALSE),"")</f>
        <v/>
      </c>
      <c r="E9114" s="11" t="str">
        <f>IF($B9114 &lt;&gt; "",VLOOKUP(MID(B9114,3,5),'Recyclabilité Prod Matx'!C:F,4,FALSE), "")</f>
        <v/>
      </c>
      <c r="F9114" s="12" t="str">
        <f>IF($B9114 &lt;&gt; "", IF(C9114="Totale","",IF(D9114 = 0, "", VLOOKUP(D9114,'Cond Compo'!A:B,2,FALSE))),"")</f>
        <v/>
      </c>
      <c r="G9114" s="28"/>
      <c r="H9114" s="11" t="str">
        <f xml:space="preserve"> IF(C9114="Totale",2,IF($G9114 &lt;&gt; "", IF(D9114 = "E",MATCH(G9114, 'Cond Compo'!D$16:D$18, 0), MATCH(G9114, 'Cond Compo'!C$16:C$19, 0)), ""))</f>
        <v/>
      </c>
      <c r="I9114" s="12" t="str">
        <f>IF($E9114 &lt;&gt; "", IF(E9114 = 0, "", VLOOKUP(E9114,'Cond Perturbation'!A:B,2,FALSE)),"")</f>
        <v/>
      </c>
      <c r="J9114" s="28"/>
      <c r="K9114" s="29" t="str">
        <f>IF($B9114 &lt;&gt; "", IF(C9114="Oui",IF(H9114=1,IF(E9114=0,Résultat!G$8,IF(J9114="No",Résultat!$G$8,Résultat!$G$7)),IF(H9114=2,IF(E9114=0,Résultat!G$9,IF(J9114="No",Résultat!$G$9,Résultat!$G$7)),Résultat!$G$7)),IF(C9114 = "Totale", IF(H9114=1,IF(E9114=0,Résultat!G$8,IF(J9114="No",Résultat!$G$9,Résultat!$G$7)),IF(H9114=2,IF(E9114=0,Résultat!G$9,IF(J9114="No",Résultat!$G$9,Résultat!$G$7)),Résultat!$G$7)),Résultat!$G$7)), "")</f>
        <v/>
      </c>
    </row>
    <row r="9115" spans="1:11" ht="20.100000000000001" customHeight="1">
      <c r="A9115" s="26"/>
      <c r="B9115" s="27"/>
      <c r="C9115" s="11" t="str">
        <f>IF($B9115 &lt;&gt; "",VLOOKUP(MID(B9115,3,5),'Recyclabilité Prod Matx'!C:F,2,FALSE), "")</f>
        <v/>
      </c>
      <c r="D9115" s="11" t="str">
        <f>IF($B9115 &lt;&gt; "",VLOOKUP(MID(B9115,3,5),'Recyclabilité Prod Matx'!C:F,3,FALSE),"")</f>
        <v/>
      </c>
      <c r="E9115" s="11" t="str">
        <f>IF($B9115 &lt;&gt; "",VLOOKUP(MID(B9115,3,5),'Recyclabilité Prod Matx'!C:F,4,FALSE), "")</f>
        <v/>
      </c>
      <c r="F9115" s="12" t="str">
        <f>IF($B9115 &lt;&gt; "", IF(C9115="Totale","",IF(D9115 = 0, "", VLOOKUP(D9115,'Cond Compo'!A:B,2,FALSE))),"")</f>
        <v/>
      </c>
      <c r="G9115" s="28"/>
      <c r="H9115" s="11" t="str">
        <f xml:space="preserve"> IF(C9115="Totale",2,IF($G9115 &lt;&gt; "", IF(D9115 = "E",MATCH(G9115, 'Cond Compo'!D$16:D$18, 0), MATCH(G9115, 'Cond Compo'!C$16:C$19, 0)), ""))</f>
        <v/>
      </c>
      <c r="I9115" s="12" t="str">
        <f>IF($E9115 &lt;&gt; "", IF(E9115 = 0, "", VLOOKUP(E9115,'Cond Perturbation'!A:B,2,FALSE)),"")</f>
        <v/>
      </c>
      <c r="J9115" s="28"/>
      <c r="K9115" s="29" t="str">
        <f>IF($B9115 &lt;&gt; "", IF(C9115="Oui",IF(H9115=1,IF(E9115=0,Résultat!G$8,IF(J9115="No",Résultat!$G$8,Résultat!$G$7)),IF(H9115=2,IF(E9115=0,Résultat!G$9,IF(J9115="No",Résultat!$G$9,Résultat!$G$7)),Résultat!$G$7)),IF(C9115 = "Totale", IF(H9115=1,IF(E9115=0,Résultat!G$8,IF(J9115="No",Résultat!$G$9,Résultat!$G$7)),IF(H9115=2,IF(E9115=0,Résultat!G$9,IF(J9115="No",Résultat!$G$9,Résultat!$G$7)),Résultat!$G$7)),Résultat!$G$7)), "")</f>
        <v/>
      </c>
    </row>
    <row r="9116" spans="1:11" ht="20.100000000000001" customHeight="1">
      <c r="A9116" s="26"/>
      <c r="B9116" s="27"/>
      <c r="C9116" s="11" t="str">
        <f>IF($B9116 &lt;&gt; "",VLOOKUP(MID(B9116,3,5),'Recyclabilité Prod Matx'!C:F,2,FALSE), "")</f>
        <v/>
      </c>
      <c r="D9116" s="11" t="str">
        <f>IF($B9116 &lt;&gt; "",VLOOKUP(MID(B9116,3,5),'Recyclabilité Prod Matx'!C:F,3,FALSE),"")</f>
        <v/>
      </c>
      <c r="E9116" s="11" t="str">
        <f>IF($B9116 &lt;&gt; "",VLOOKUP(MID(B9116,3,5),'Recyclabilité Prod Matx'!C:F,4,FALSE), "")</f>
        <v/>
      </c>
      <c r="F9116" s="12" t="str">
        <f>IF($B9116 &lt;&gt; "", IF(C9116="Totale","",IF(D9116 = 0, "", VLOOKUP(D9116,'Cond Compo'!A:B,2,FALSE))),"")</f>
        <v/>
      </c>
      <c r="G9116" s="28"/>
      <c r="H9116" s="11" t="str">
        <f xml:space="preserve"> IF(C9116="Totale",2,IF($G9116 &lt;&gt; "", IF(D9116 = "E",MATCH(G9116, 'Cond Compo'!D$16:D$18, 0), MATCH(G9116, 'Cond Compo'!C$16:C$19, 0)), ""))</f>
        <v/>
      </c>
      <c r="I9116" s="12" t="str">
        <f>IF($E9116 &lt;&gt; "", IF(E9116 = 0, "", VLOOKUP(E9116,'Cond Perturbation'!A:B,2,FALSE)),"")</f>
        <v/>
      </c>
      <c r="J9116" s="28"/>
      <c r="K9116" s="29" t="str">
        <f>IF($B9116 &lt;&gt; "", IF(C9116="Oui",IF(H9116=1,IF(E9116=0,Résultat!G$8,IF(J9116="No",Résultat!$G$8,Résultat!$G$7)),IF(H9116=2,IF(E9116=0,Résultat!G$9,IF(J9116="No",Résultat!$G$9,Résultat!$G$7)),Résultat!$G$7)),IF(C9116 = "Totale", IF(H9116=1,IF(E9116=0,Résultat!G$8,IF(J9116="No",Résultat!$G$9,Résultat!$G$7)),IF(H9116=2,IF(E9116=0,Résultat!G$9,IF(J9116="No",Résultat!$G$9,Résultat!$G$7)),Résultat!$G$7)),Résultat!$G$7)), "")</f>
        <v/>
      </c>
    </row>
    <row r="9117" spans="1:11" ht="20.100000000000001" customHeight="1">
      <c r="A9117" s="26"/>
      <c r="B9117" s="27"/>
      <c r="C9117" s="11" t="str">
        <f>IF($B9117 &lt;&gt; "",VLOOKUP(MID(B9117,3,5),'Recyclabilité Prod Matx'!C:F,2,FALSE), "")</f>
        <v/>
      </c>
      <c r="D9117" s="11" t="str">
        <f>IF($B9117 &lt;&gt; "",VLOOKUP(MID(B9117,3,5),'Recyclabilité Prod Matx'!C:F,3,FALSE),"")</f>
        <v/>
      </c>
      <c r="E9117" s="11" t="str">
        <f>IF($B9117 &lt;&gt; "",VLOOKUP(MID(B9117,3,5),'Recyclabilité Prod Matx'!C:F,4,FALSE), "")</f>
        <v/>
      </c>
      <c r="F9117" s="12" t="str">
        <f>IF($B9117 &lt;&gt; "", IF(C9117="Totale","",IF(D9117 = 0, "", VLOOKUP(D9117,'Cond Compo'!A:B,2,FALSE))),"")</f>
        <v/>
      </c>
      <c r="G9117" s="28"/>
      <c r="H9117" s="11" t="str">
        <f xml:space="preserve"> IF(C9117="Totale",2,IF($G9117 &lt;&gt; "", IF(D9117 = "E",MATCH(G9117, 'Cond Compo'!D$16:D$18, 0), MATCH(G9117, 'Cond Compo'!C$16:C$19, 0)), ""))</f>
        <v/>
      </c>
      <c r="I9117" s="12" t="str">
        <f>IF($E9117 &lt;&gt; "", IF(E9117 = 0, "", VLOOKUP(E9117,'Cond Perturbation'!A:B,2,FALSE)),"")</f>
        <v/>
      </c>
      <c r="J9117" s="28"/>
      <c r="K9117" s="29" t="str">
        <f>IF($B9117 &lt;&gt; "", IF(C9117="Oui",IF(H9117=1,IF(E9117=0,Résultat!G$8,IF(J9117="No",Résultat!$G$8,Résultat!$G$7)),IF(H9117=2,IF(E9117=0,Résultat!G$9,IF(J9117="No",Résultat!$G$9,Résultat!$G$7)),Résultat!$G$7)),IF(C9117 = "Totale", IF(H9117=1,IF(E9117=0,Résultat!G$8,IF(J9117="No",Résultat!$G$9,Résultat!$G$7)),IF(H9117=2,IF(E9117=0,Résultat!G$9,IF(J9117="No",Résultat!$G$9,Résultat!$G$7)),Résultat!$G$7)),Résultat!$G$7)), "")</f>
        <v/>
      </c>
    </row>
    <row r="9118" spans="1:11" ht="20.100000000000001" customHeight="1">
      <c r="A9118" s="26"/>
      <c r="B9118" s="27"/>
      <c r="C9118" s="11" t="str">
        <f>IF($B9118 &lt;&gt; "",VLOOKUP(MID(B9118,3,5),'Recyclabilité Prod Matx'!C:F,2,FALSE), "")</f>
        <v/>
      </c>
      <c r="D9118" s="11" t="str">
        <f>IF($B9118 &lt;&gt; "",VLOOKUP(MID(B9118,3,5),'Recyclabilité Prod Matx'!C:F,3,FALSE),"")</f>
        <v/>
      </c>
      <c r="E9118" s="11" t="str">
        <f>IF($B9118 &lt;&gt; "",VLOOKUP(MID(B9118,3,5),'Recyclabilité Prod Matx'!C:F,4,FALSE), "")</f>
        <v/>
      </c>
      <c r="F9118" s="12" t="str">
        <f>IF($B9118 &lt;&gt; "", IF(C9118="Totale","",IF(D9118 = 0, "", VLOOKUP(D9118,'Cond Compo'!A:B,2,FALSE))),"")</f>
        <v/>
      </c>
      <c r="G9118" s="28"/>
      <c r="H9118" s="11" t="str">
        <f xml:space="preserve"> IF(C9118="Totale",2,IF($G9118 &lt;&gt; "", IF(D9118 = "E",MATCH(G9118, 'Cond Compo'!D$16:D$18, 0), MATCH(G9118, 'Cond Compo'!C$16:C$19, 0)), ""))</f>
        <v/>
      </c>
      <c r="I9118" s="12" t="str">
        <f>IF($E9118 &lt;&gt; "", IF(E9118 = 0, "", VLOOKUP(E9118,'Cond Perturbation'!A:B,2,FALSE)),"")</f>
        <v/>
      </c>
      <c r="J9118" s="28"/>
      <c r="K9118" s="29" t="str">
        <f>IF($B9118 &lt;&gt; "", IF(C9118="Oui",IF(H9118=1,IF(E9118=0,Résultat!G$8,IF(J9118="No",Résultat!$G$8,Résultat!$G$7)),IF(H9118=2,IF(E9118=0,Résultat!G$9,IF(J9118="No",Résultat!$G$9,Résultat!$G$7)),Résultat!$G$7)),IF(C9118 = "Totale", IF(H9118=1,IF(E9118=0,Résultat!G$8,IF(J9118="No",Résultat!$G$9,Résultat!$G$7)),IF(H9118=2,IF(E9118=0,Résultat!G$9,IF(J9118="No",Résultat!$G$9,Résultat!$G$7)),Résultat!$G$7)),Résultat!$G$7)), "")</f>
        <v/>
      </c>
    </row>
    <row r="9119" spans="1:11" ht="20.100000000000001" customHeight="1">
      <c r="A9119" s="26"/>
      <c r="B9119" s="27"/>
      <c r="C9119" s="11" t="str">
        <f>IF($B9119 &lt;&gt; "",VLOOKUP(MID(B9119,3,5),'Recyclabilité Prod Matx'!C:F,2,FALSE), "")</f>
        <v/>
      </c>
      <c r="D9119" s="11" t="str">
        <f>IF($B9119 &lt;&gt; "",VLOOKUP(MID(B9119,3,5),'Recyclabilité Prod Matx'!C:F,3,FALSE),"")</f>
        <v/>
      </c>
      <c r="E9119" s="11" t="str">
        <f>IF($B9119 &lt;&gt; "",VLOOKUP(MID(B9119,3,5),'Recyclabilité Prod Matx'!C:F,4,FALSE), "")</f>
        <v/>
      </c>
      <c r="F9119" s="12" t="str">
        <f>IF($B9119 &lt;&gt; "", IF(C9119="Totale","",IF(D9119 = 0, "", VLOOKUP(D9119,'Cond Compo'!A:B,2,FALSE))),"")</f>
        <v/>
      </c>
      <c r="G9119" s="28"/>
      <c r="H9119" s="11" t="str">
        <f xml:space="preserve"> IF(C9119="Totale",2,IF($G9119 &lt;&gt; "", IF(D9119 = "E",MATCH(G9119, 'Cond Compo'!D$16:D$18, 0), MATCH(G9119, 'Cond Compo'!C$16:C$19, 0)), ""))</f>
        <v/>
      </c>
      <c r="I9119" s="12" t="str">
        <f>IF($E9119 &lt;&gt; "", IF(E9119 = 0, "", VLOOKUP(E9119,'Cond Perturbation'!A:B,2,FALSE)),"")</f>
        <v/>
      </c>
      <c r="J9119" s="28"/>
      <c r="K9119" s="29" t="str">
        <f>IF($B9119 &lt;&gt; "", IF(C9119="Oui",IF(H9119=1,IF(E9119=0,Résultat!G$8,IF(J9119="No",Résultat!$G$8,Résultat!$G$7)),IF(H9119=2,IF(E9119=0,Résultat!G$9,IF(J9119="No",Résultat!$G$9,Résultat!$G$7)),Résultat!$G$7)),IF(C9119 = "Totale", IF(H9119=1,IF(E9119=0,Résultat!G$8,IF(J9119="No",Résultat!$G$9,Résultat!$G$7)),IF(H9119=2,IF(E9119=0,Résultat!G$9,IF(J9119="No",Résultat!$G$9,Résultat!$G$7)),Résultat!$G$7)),Résultat!$G$7)), "")</f>
        <v/>
      </c>
    </row>
    <row r="9120" spans="1:11" ht="20.100000000000001" customHeight="1">
      <c r="A9120" s="26"/>
      <c r="B9120" s="27"/>
      <c r="C9120" s="11" t="str">
        <f>IF($B9120 &lt;&gt; "",VLOOKUP(MID(B9120,3,5),'Recyclabilité Prod Matx'!C:F,2,FALSE), "")</f>
        <v/>
      </c>
      <c r="D9120" s="11" t="str">
        <f>IF($B9120 &lt;&gt; "",VLOOKUP(MID(B9120,3,5),'Recyclabilité Prod Matx'!C:F,3,FALSE),"")</f>
        <v/>
      </c>
      <c r="E9120" s="11" t="str">
        <f>IF($B9120 &lt;&gt; "",VLOOKUP(MID(B9120,3,5),'Recyclabilité Prod Matx'!C:F,4,FALSE), "")</f>
        <v/>
      </c>
      <c r="F9120" s="12" t="str">
        <f>IF($B9120 &lt;&gt; "", IF(C9120="Totale","",IF(D9120 = 0, "", VLOOKUP(D9120,'Cond Compo'!A:B,2,FALSE))),"")</f>
        <v/>
      </c>
      <c r="G9120" s="28"/>
      <c r="H9120" s="11" t="str">
        <f xml:space="preserve"> IF(C9120="Totale",2,IF($G9120 &lt;&gt; "", IF(D9120 = "E",MATCH(G9120, 'Cond Compo'!D$16:D$18, 0), MATCH(G9120, 'Cond Compo'!C$16:C$19, 0)), ""))</f>
        <v/>
      </c>
      <c r="I9120" s="12" t="str">
        <f>IF($E9120 &lt;&gt; "", IF(E9120 = 0, "", VLOOKUP(E9120,'Cond Perturbation'!A:B,2,FALSE)),"")</f>
        <v/>
      </c>
      <c r="J9120" s="28"/>
      <c r="K9120" s="29" t="str">
        <f>IF($B9120 &lt;&gt; "", IF(C9120="Oui",IF(H9120=1,IF(E9120=0,Résultat!G$8,IF(J9120="No",Résultat!$G$8,Résultat!$G$7)),IF(H9120=2,IF(E9120=0,Résultat!G$9,IF(J9120="No",Résultat!$G$9,Résultat!$G$7)),Résultat!$G$7)),IF(C9120 = "Totale", IF(H9120=1,IF(E9120=0,Résultat!G$8,IF(J9120="No",Résultat!$G$9,Résultat!$G$7)),IF(H9120=2,IF(E9120=0,Résultat!G$9,IF(J9120="No",Résultat!$G$9,Résultat!$G$7)),Résultat!$G$7)),Résultat!$G$7)), "")</f>
        <v/>
      </c>
    </row>
    <row r="9121" spans="1:11" ht="20.100000000000001" customHeight="1">
      <c r="A9121" s="26"/>
      <c r="B9121" s="27"/>
      <c r="C9121" s="11" t="str">
        <f>IF($B9121 &lt;&gt; "",VLOOKUP(MID(B9121,3,5),'Recyclabilité Prod Matx'!C:F,2,FALSE), "")</f>
        <v/>
      </c>
      <c r="D9121" s="11" t="str">
        <f>IF($B9121 &lt;&gt; "",VLOOKUP(MID(B9121,3,5),'Recyclabilité Prod Matx'!C:F,3,FALSE),"")</f>
        <v/>
      </c>
      <c r="E9121" s="11" t="str">
        <f>IF($B9121 &lt;&gt; "",VLOOKUP(MID(B9121,3,5),'Recyclabilité Prod Matx'!C:F,4,FALSE), "")</f>
        <v/>
      </c>
      <c r="F9121" s="12" t="str">
        <f>IF($B9121 &lt;&gt; "", IF(C9121="Totale","",IF(D9121 = 0, "", VLOOKUP(D9121,'Cond Compo'!A:B,2,FALSE))),"")</f>
        <v/>
      </c>
      <c r="G9121" s="28"/>
      <c r="H9121" s="11" t="str">
        <f xml:space="preserve"> IF(C9121="Totale",2,IF($G9121 &lt;&gt; "", IF(D9121 = "E",MATCH(G9121, 'Cond Compo'!D$16:D$18, 0), MATCH(G9121, 'Cond Compo'!C$16:C$19, 0)), ""))</f>
        <v/>
      </c>
      <c r="I9121" s="12" t="str">
        <f>IF($E9121 &lt;&gt; "", IF(E9121 = 0, "", VLOOKUP(E9121,'Cond Perturbation'!A:B,2,FALSE)),"")</f>
        <v/>
      </c>
      <c r="J9121" s="28"/>
      <c r="K9121" s="29" t="str">
        <f>IF($B9121 &lt;&gt; "", IF(C9121="Oui",IF(H9121=1,IF(E9121=0,Résultat!G$8,IF(J9121="No",Résultat!$G$8,Résultat!$G$7)),IF(H9121=2,IF(E9121=0,Résultat!G$9,IF(J9121="No",Résultat!$G$9,Résultat!$G$7)),Résultat!$G$7)),IF(C9121 = "Totale", IF(H9121=1,IF(E9121=0,Résultat!G$8,IF(J9121="No",Résultat!$G$9,Résultat!$G$7)),IF(H9121=2,IF(E9121=0,Résultat!G$9,IF(J9121="No",Résultat!$G$9,Résultat!$G$7)),Résultat!$G$7)),Résultat!$G$7)), "")</f>
        <v/>
      </c>
    </row>
    <row r="9122" spans="1:11" ht="20.100000000000001" customHeight="1">
      <c r="A9122" s="26"/>
      <c r="B9122" s="27"/>
      <c r="C9122" s="11" t="str">
        <f>IF($B9122 &lt;&gt; "",VLOOKUP(MID(B9122,3,5),'Recyclabilité Prod Matx'!C:F,2,FALSE), "")</f>
        <v/>
      </c>
      <c r="D9122" s="11" t="str">
        <f>IF($B9122 &lt;&gt; "",VLOOKUP(MID(B9122,3,5),'Recyclabilité Prod Matx'!C:F,3,FALSE),"")</f>
        <v/>
      </c>
      <c r="E9122" s="11" t="str">
        <f>IF($B9122 &lt;&gt; "",VLOOKUP(MID(B9122,3,5),'Recyclabilité Prod Matx'!C:F,4,FALSE), "")</f>
        <v/>
      </c>
      <c r="F9122" s="12" t="str">
        <f>IF($B9122 &lt;&gt; "", IF(C9122="Totale","",IF(D9122 = 0, "", VLOOKUP(D9122,'Cond Compo'!A:B,2,FALSE))),"")</f>
        <v/>
      </c>
      <c r="G9122" s="28"/>
      <c r="H9122" s="11" t="str">
        <f xml:space="preserve"> IF(C9122="Totale",2,IF($G9122 &lt;&gt; "", IF(D9122 = "E",MATCH(G9122, 'Cond Compo'!D$16:D$18, 0), MATCH(G9122, 'Cond Compo'!C$16:C$19, 0)), ""))</f>
        <v/>
      </c>
      <c r="I9122" s="12" t="str">
        <f>IF($E9122 &lt;&gt; "", IF(E9122 = 0, "", VLOOKUP(E9122,'Cond Perturbation'!A:B,2,FALSE)),"")</f>
        <v/>
      </c>
      <c r="J9122" s="28"/>
      <c r="K9122" s="29" t="str">
        <f>IF($B9122 &lt;&gt; "", IF(C9122="Oui",IF(H9122=1,IF(E9122=0,Résultat!G$8,IF(J9122="No",Résultat!$G$8,Résultat!$G$7)),IF(H9122=2,IF(E9122=0,Résultat!G$9,IF(J9122="No",Résultat!$G$9,Résultat!$G$7)),Résultat!$G$7)),IF(C9122 = "Totale", IF(H9122=1,IF(E9122=0,Résultat!G$8,IF(J9122="No",Résultat!$G$9,Résultat!$G$7)),IF(H9122=2,IF(E9122=0,Résultat!G$9,IF(J9122="No",Résultat!$G$9,Résultat!$G$7)),Résultat!$G$7)),Résultat!$G$7)), "")</f>
        <v/>
      </c>
    </row>
    <row r="9123" spans="1:11" ht="20.100000000000001" customHeight="1">
      <c r="A9123" s="26"/>
      <c r="B9123" s="27"/>
      <c r="C9123" s="11" t="str">
        <f>IF($B9123 &lt;&gt; "",VLOOKUP(MID(B9123,3,5),'Recyclabilité Prod Matx'!C:F,2,FALSE), "")</f>
        <v/>
      </c>
      <c r="D9123" s="11" t="str">
        <f>IF($B9123 &lt;&gt; "",VLOOKUP(MID(B9123,3,5),'Recyclabilité Prod Matx'!C:F,3,FALSE),"")</f>
        <v/>
      </c>
      <c r="E9123" s="11" t="str">
        <f>IF($B9123 &lt;&gt; "",VLOOKUP(MID(B9123,3,5),'Recyclabilité Prod Matx'!C:F,4,FALSE), "")</f>
        <v/>
      </c>
      <c r="F9123" s="12" t="str">
        <f>IF($B9123 &lt;&gt; "", IF(C9123="Totale","",IF(D9123 = 0, "", VLOOKUP(D9123,'Cond Compo'!A:B,2,FALSE))),"")</f>
        <v/>
      </c>
      <c r="G9123" s="28"/>
      <c r="H9123" s="11" t="str">
        <f xml:space="preserve"> IF(C9123="Totale",2,IF($G9123 &lt;&gt; "", IF(D9123 = "E",MATCH(G9123, 'Cond Compo'!D$16:D$18, 0), MATCH(G9123, 'Cond Compo'!C$16:C$19, 0)), ""))</f>
        <v/>
      </c>
      <c r="I9123" s="12" t="str">
        <f>IF($E9123 &lt;&gt; "", IF(E9123 = 0, "", VLOOKUP(E9123,'Cond Perturbation'!A:B,2,FALSE)),"")</f>
        <v/>
      </c>
      <c r="J9123" s="28"/>
      <c r="K9123" s="29" t="str">
        <f>IF($B9123 &lt;&gt; "", IF(C9123="Oui",IF(H9123=1,IF(E9123=0,Résultat!G$8,IF(J9123="No",Résultat!$G$8,Résultat!$G$7)),IF(H9123=2,IF(E9123=0,Résultat!G$9,IF(J9123="No",Résultat!$G$9,Résultat!$G$7)),Résultat!$G$7)),IF(C9123 = "Totale", IF(H9123=1,IF(E9123=0,Résultat!G$8,IF(J9123="No",Résultat!$G$9,Résultat!$G$7)),IF(H9123=2,IF(E9123=0,Résultat!G$9,IF(J9123="No",Résultat!$G$9,Résultat!$G$7)),Résultat!$G$7)),Résultat!$G$7)), "")</f>
        <v/>
      </c>
    </row>
    <row r="9124" spans="1:11" ht="20.100000000000001" customHeight="1">
      <c r="A9124" s="26"/>
      <c r="B9124" s="27"/>
      <c r="C9124" s="11" t="str">
        <f>IF($B9124 &lt;&gt; "",VLOOKUP(MID(B9124,3,5),'Recyclabilité Prod Matx'!C:F,2,FALSE), "")</f>
        <v/>
      </c>
      <c r="D9124" s="11" t="str">
        <f>IF($B9124 &lt;&gt; "",VLOOKUP(MID(B9124,3,5),'Recyclabilité Prod Matx'!C:F,3,FALSE),"")</f>
        <v/>
      </c>
      <c r="E9124" s="11" t="str">
        <f>IF($B9124 &lt;&gt; "",VLOOKUP(MID(B9124,3,5),'Recyclabilité Prod Matx'!C:F,4,FALSE), "")</f>
        <v/>
      </c>
      <c r="F9124" s="12" t="str">
        <f>IF($B9124 &lt;&gt; "", IF(C9124="Totale","",IF(D9124 = 0, "", VLOOKUP(D9124,'Cond Compo'!A:B,2,FALSE))),"")</f>
        <v/>
      </c>
      <c r="G9124" s="28"/>
      <c r="H9124" s="11" t="str">
        <f xml:space="preserve"> IF(C9124="Totale",2,IF($G9124 &lt;&gt; "", IF(D9124 = "E",MATCH(G9124, 'Cond Compo'!D$16:D$18, 0), MATCH(G9124, 'Cond Compo'!C$16:C$19, 0)), ""))</f>
        <v/>
      </c>
      <c r="I9124" s="12" t="str">
        <f>IF($E9124 &lt;&gt; "", IF(E9124 = 0, "", VLOOKUP(E9124,'Cond Perturbation'!A:B,2,FALSE)),"")</f>
        <v/>
      </c>
      <c r="J9124" s="28"/>
      <c r="K9124" s="29" t="str">
        <f>IF($B9124 &lt;&gt; "", IF(C9124="Oui",IF(H9124=1,IF(E9124=0,Résultat!G$8,IF(J9124="No",Résultat!$G$8,Résultat!$G$7)),IF(H9124=2,IF(E9124=0,Résultat!G$9,IF(J9124="No",Résultat!$G$9,Résultat!$G$7)),Résultat!$G$7)),IF(C9124 = "Totale", IF(H9124=1,IF(E9124=0,Résultat!G$8,IF(J9124="No",Résultat!$G$9,Résultat!$G$7)),IF(H9124=2,IF(E9124=0,Résultat!G$9,IF(J9124="No",Résultat!$G$9,Résultat!$G$7)),Résultat!$G$7)),Résultat!$G$7)), "")</f>
        <v/>
      </c>
    </row>
    <row r="9125" spans="1:11" ht="20.100000000000001" customHeight="1">
      <c r="A9125" s="26"/>
      <c r="B9125" s="27"/>
      <c r="C9125" s="11" t="str">
        <f>IF($B9125 &lt;&gt; "",VLOOKUP(MID(B9125,3,5),'Recyclabilité Prod Matx'!C:F,2,FALSE), "")</f>
        <v/>
      </c>
      <c r="D9125" s="11" t="str">
        <f>IF($B9125 &lt;&gt; "",VLOOKUP(MID(B9125,3,5),'Recyclabilité Prod Matx'!C:F,3,FALSE),"")</f>
        <v/>
      </c>
      <c r="E9125" s="11" t="str">
        <f>IF($B9125 &lt;&gt; "",VLOOKUP(MID(B9125,3,5),'Recyclabilité Prod Matx'!C:F,4,FALSE), "")</f>
        <v/>
      </c>
      <c r="F9125" s="12" t="str">
        <f>IF($B9125 &lt;&gt; "", IF(C9125="Totale","",IF(D9125 = 0, "", VLOOKUP(D9125,'Cond Compo'!A:B,2,FALSE))),"")</f>
        <v/>
      </c>
      <c r="G9125" s="28"/>
      <c r="H9125" s="11" t="str">
        <f xml:space="preserve"> IF(C9125="Totale",2,IF($G9125 &lt;&gt; "", IF(D9125 = "E",MATCH(G9125, 'Cond Compo'!D$16:D$18, 0), MATCH(G9125, 'Cond Compo'!C$16:C$19, 0)), ""))</f>
        <v/>
      </c>
      <c r="I9125" s="12" t="str">
        <f>IF($E9125 &lt;&gt; "", IF(E9125 = 0, "", VLOOKUP(E9125,'Cond Perturbation'!A:B,2,FALSE)),"")</f>
        <v/>
      </c>
      <c r="J9125" s="28"/>
      <c r="K9125" s="29" t="str">
        <f>IF($B9125 &lt;&gt; "", IF(C9125="Oui",IF(H9125=1,IF(E9125=0,Résultat!G$8,IF(J9125="No",Résultat!$G$8,Résultat!$G$7)),IF(H9125=2,IF(E9125=0,Résultat!G$9,IF(J9125="No",Résultat!$G$9,Résultat!$G$7)),Résultat!$G$7)),IF(C9125 = "Totale", IF(H9125=1,IF(E9125=0,Résultat!G$8,IF(J9125="No",Résultat!$G$9,Résultat!$G$7)),IF(H9125=2,IF(E9125=0,Résultat!G$9,IF(J9125="No",Résultat!$G$9,Résultat!$G$7)),Résultat!$G$7)),Résultat!$G$7)), "")</f>
        <v/>
      </c>
    </row>
    <row r="9126" spans="1:11" ht="20.100000000000001" customHeight="1">
      <c r="A9126" s="26"/>
      <c r="B9126" s="27"/>
      <c r="C9126" s="11" t="str">
        <f>IF($B9126 &lt;&gt; "",VLOOKUP(MID(B9126,3,5),'Recyclabilité Prod Matx'!C:F,2,FALSE), "")</f>
        <v/>
      </c>
      <c r="D9126" s="11" t="str">
        <f>IF($B9126 &lt;&gt; "",VLOOKUP(MID(B9126,3,5),'Recyclabilité Prod Matx'!C:F,3,FALSE),"")</f>
        <v/>
      </c>
      <c r="E9126" s="11" t="str">
        <f>IF($B9126 &lt;&gt; "",VLOOKUP(MID(B9126,3,5),'Recyclabilité Prod Matx'!C:F,4,FALSE), "")</f>
        <v/>
      </c>
      <c r="F9126" s="12" t="str">
        <f>IF($B9126 &lt;&gt; "", IF(C9126="Totale","",IF(D9126 = 0, "", VLOOKUP(D9126,'Cond Compo'!A:B,2,FALSE))),"")</f>
        <v/>
      </c>
      <c r="G9126" s="28"/>
      <c r="H9126" s="11" t="str">
        <f xml:space="preserve"> IF(C9126="Totale",2,IF($G9126 &lt;&gt; "", IF(D9126 = "E",MATCH(G9126, 'Cond Compo'!D$16:D$18, 0), MATCH(G9126, 'Cond Compo'!C$16:C$19, 0)), ""))</f>
        <v/>
      </c>
      <c r="I9126" s="12" t="str">
        <f>IF($E9126 &lt;&gt; "", IF(E9126 = 0, "", VLOOKUP(E9126,'Cond Perturbation'!A:B,2,FALSE)),"")</f>
        <v/>
      </c>
      <c r="J9126" s="28"/>
      <c r="K9126" s="29" t="str">
        <f>IF($B9126 &lt;&gt; "", IF(C9126="Oui",IF(H9126=1,IF(E9126=0,Résultat!G$8,IF(J9126="No",Résultat!$G$8,Résultat!$G$7)),IF(H9126=2,IF(E9126=0,Résultat!G$9,IF(J9126="No",Résultat!$G$9,Résultat!$G$7)),Résultat!$G$7)),IF(C9126 = "Totale", IF(H9126=1,IF(E9126=0,Résultat!G$8,IF(J9126="No",Résultat!$G$9,Résultat!$G$7)),IF(H9126=2,IF(E9126=0,Résultat!G$9,IF(J9126="No",Résultat!$G$9,Résultat!$G$7)),Résultat!$G$7)),Résultat!$G$7)), "")</f>
        <v/>
      </c>
    </row>
    <row r="9127" spans="1:11" ht="20.100000000000001" customHeight="1">
      <c r="A9127" s="26"/>
      <c r="B9127" s="27"/>
      <c r="C9127" s="11" t="str">
        <f>IF($B9127 &lt;&gt; "",VLOOKUP(MID(B9127,3,5),'Recyclabilité Prod Matx'!C:F,2,FALSE), "")</f>
        <v/>
      </c>
      <c r="D9127" s="11" t="str">
        <f>IF($B9127 &lt;&gt; "",VLOOKUP(MID(B9127,3,5),'Recyclabilité Prod Matx'!C:F,3,FALSE),"")</f>
        <v/>
      </c>
      <c r="E9127" s="11" t="str">
        <f>IF($B9127 &lt;&gt; "",VLOOKUP(MID(B9127,3,5),'Recyclabilité Prod Matx'!C:F,4,FALSE), "")</f>
        <v/>
      </c>
      <c r="F9127" s="12" t="str">
        <f>IF($B9127 &lt;&gt; "", IF(C9127="Totale","",IF(D9127 = 0, "", VLOOKUP(D9127,'Cond Compo'!A:B,2,FALSE))),"")</f>
        <v/>
      </c>
      <c r="G9127" s="28"/>
      <c r="H9127" s="11" t="str">
        <f xml:space="preserve"> IF(C9127="Totale",2,IF($G9127 &lt;&gt; "", IF(D9127 = "E",MATCH(G9127, 'Cond Compo'!D$16:D$18, 0), MATCH(G9127, 'Cond Compo'!C$16:C$19, 0)), ""))</f>
        <v/>
      </c>
      <c r="I9127" s="12" t="str">
        <f>IF($E9127 &lt;&gt; "", IF(E9127 = 0, "", VLOOKUP(E9127,'Cond Perturbation'!A:B,2,FALSE)),"")</f>
        <v/>
      </c>
      <c r="J9127" s="28"/>
      <c r="K9127" s="29" t="str">
        <f>IF($B9127 &lt;&gt; "", IF(C9127="Oui",IF(H9127=1,IF(E9127=0,Résultat!G$8,IF(J9127="No",Résultat!$G$8,Résultat!$G$7)),IF(H9127=2,IF(E9127=0,Résultat!G$9,IF(J9127="No",Résultat!$G$9,Résultat!$G$7)),Résultat!$G$7)),IF(C9127 = "Totale", IF(H9127=1,IF(E9127=0,Résultat!G$8,IF(J9127="No",Résultat!$G$9,Résultat!$G$7)),IF(H9127=2,IF(E9127=0,Résultat!G$9,IF(J9127="No",Résultat!$G$9,Résultat!$G$7)),Résultat!$G$7)),Résultat!$G$7)), "")</f>
        <v/>
      </c>
    </row>
    <row r="9128" spans="1:11" ht="20.100000000000001" customHeight="1">
      <c r="A9128" s="26"/>
      <c r="B9128" s="27"/>
      <c r="C9128" s="11" t="str">
        <f>IF($B9128 &lt;&gt; "",VLOOKUP(MID(B9128,3,5),'Recyclabilité Prod Matx'!C:F,2,FALSE), "")</f>
        <v/>
      </c>
      <c r="D9128" s="11" t="str">
        <f>IF($B9128 &lt;&gt; "",VLOOKUP(MID(B9128,3,5),'Recyclabilité Prod Matx'!C:F,3,FALSE),"")</f>
        <v/>
      </c>
      <c r="E9128" s="11" t="str">
        <f>IF($B9128 &lt;&gt; "",VLOOKUP(MID(B9128,3,5),'Recyclabilité Prod Matx'!C:F,4,FALSE), "")</f>
        <v/>
      </c>
      <c r="F9128" s="12" t="str">
        <f>IF($B9128 &lt;&gt; "", IF(C9128="Totale","",IF(D9128 = 0, "", VLOOKUP(D9128,'Cond Compo'!A:B,2,FALSE))),"")</f>
        <v/>
      </c>
      <c r="G9128" s="28"/>
      <c r="H9128" s="11" t="str">
        <f xml:space="preserve"> IF(C9128="Totale",2,IF($G9128 &lt;&gt; "", IF(D9128 = "E",MATCH(G9128, 'Cond Compo'!D$16:D$18, 0), MATCH(G9128, 'Cond Compo'!C$16:C$19, 0)), ""))</f>
        <v/>
      </c>
      <c r="I9128" s="12" t="str">
        <f>IF($E9128 &lt;&gt; "", IF(E9128 = 0, "", VLOOKUP(E9128,'Cond Perturbation'!A:B,2,FALSE)),"")</f>
        <v/>
      </c>
      <c r="J9128" s="28"/>
      <c r="K9128" s="29" t="str">
        <f>IF($B9128 &lt;&gt; "", IF(C9128="Oui",IF(H9128=1,IF(E9128=0,Résultat!G$8,IF(J9128="No",Résultat!$G$8,Résultat!$G$7)),IF(H9128=2,IF(E9128=0,Résultat!G$9,IF(J9128="No",Résultat!$G$9,Résultat!$G$7)),Résultat!$G$7)),IF(C9128 = "Totale", IF(H9128=1,IF(E9128=0,Résultat!G$8,IF(J9128="No",Résultat!$G$9,Résultat!$G$7)),IF(H9128=2,IF(E9128=0,Résultat!G$9,IF(J9128="No",Résultat!$G$9,Résultat!$G$7)),Résultat!$G$7)),Résultat!$G$7)), "")</f>
        <v/>
      </c>
    </row>
    <row r="9129" spans="1:11" ht="20.100000000000001" customHeight="1">
      <c r="A9129" s="26"/>
      <c r="B9129" s="27"/>
      <c r="C9129" s="11" t="str">
        <f>IF($B9129 &lt;&gt; "",VLOOKUP(MID(B9129,3,5),'Recyclabilité Prod Matx'!C:F,2,FALSE), "")</f>
        <v/>
      </c>
      <c r="D9129" s="11" t="str">
        <f>IF($B9129 &lt;&gt; "",VLOOKUP(MID(B9129,3,5),'Recyclabilité Prod Matx'!C:F,3,FALSE),"")</f>
        <v/>
      </c>
      <c r="E9129" s="11" t="str">
        <f>IF($B9129 &lt;&gt; "",VLOOKUP(MID(B9129,3,5),'Recyclabilité Prod Matx'!C:F,4,FALSE), "")</f>
        <v/>
      </c>
      <c r="F9129" s="12" t="str">
        <f>IF($B9129 &lt;&gt; "", IF(C9129="Totale","",IF(D9129 = 0, "", VLOOKUP(D9129,'Cond Compo'!A:B,2,FALSE))),"")</f>
        <v/>
      </c>
      <c r="G9129" s="28"/>
      <c r="H9129" s="11" t="str">
        <f xml:space="preserve"> IF(C9129="Totale",2,IF($G9129 &lt;&gt; "", IF(D9129 = "E",MATCH(G9129, 'Cond Compo'!D$16:D$18, 0), MATCH(G9129, 'Cond Compo'!C$16:C$19, 0)), ""))</f>
        <v/>
      </c>
      <c r="I9129" s="12" t="str">
        <f>IF($E9129 &lt;&gt; "", IF(E9129 = 0, "", VLOOKUP(E9129,'Cond Perturbation'!A:B,2,FALSE)),"")</f>
        <v/>
      </c>
      <c r="J9129" s="28"/>
      <c r="K9129" s="29" t="str">
        <f>IF($B9129 &lt;&gt; "", IF(C9129="Oui",IF(H9129=1,IF(E9129=0,Résultat!G$8,IF(J9129="No",Résultat!$G$8,Résultat!$G$7)),IF(H9129=2,IF(E9129=0,Résultat!G$9,IF(J9129="No",Résultat!$G$9,Résultat!$G$7)),Résultat!$G$7)),IF(C9129 = "Totale", IF(H9129=1,IF(E9129=0,Résultat!G$8,IF(J9129="No",Résultat!$G$9,Résultat!$G$7)),IF(H9129=2,IF(E9129=0,Résultat!G$9,IF(J9129="No",Résultat!$G$9,Résultat!$G$7)),Résultat!$G$7)),Résultat!$G$7)), "")</f>
        <v/>
      </c>
    </row>
    <row r="9130" spans="1:11" ht="20.100000000000001" customHeight="1">
      <c r="A9130" s="26"/>
      <c r="B9130" s="27"/>
      <c r="C9130" s="11" t="str">
        <f>IF($B9130 &lt;&gt; "",VLOOKUP(MID(B9130,3,5),'Recyclabilité Prod Matx'!C:F,2,FALSE), "")</f>
        <v/>
      </c>
      <c r="D9130" s="11" t="str">
        <f>IF($B9130 &lt;&gt; "",VLOOKUP(MID(B9130,3,5),'Recyclabilité Prod Matx'!C:F,3,FALSE),"")</f>
        <v/>
      </c>
      <c r="E9130" s="11" t="str">
        <f>IF($B9130 &lt;&gt; "",VLOOKUP(MID(B9130,3,5),'Recyclabilité Prod Matx'!C:F,4,FALSE), "")</f>
        <v/>
      </c>
      <c r="F9130" s="12" t="str">
        <f>IF($B9130 &lt;&gt; "", IF(C9130="Totale","",IF(D9130 = 0, "", VLOOKUP(D9130,'Cond Compo'!A:B,2,FALSE))),"")</f>
        <v/>
      </c>
      <c r="G9130" s="28"/>
      <c r="H9130" s="11" t="str">
        <f xml:space="preserve"> IF(C9130="Totale",2,IF($G9130 &lt;&gt; "", IF(D9130 = "E",MATCH(G9130, 'Cond Compo'!D$16:D$18, 0), MATCH(G9130, 'Cond Compo'!C$16:C$19, 0)), ""))</f>
        <v/>
      </c>
      <c r="I9130" s="12" t="str">
        <f>IF($E9130 &lt;&gt; "", IF(E9130 = 0, "", VLOOKUP(E9130,'Cond Perturbation'!A:B,2,FALSE)),"")</f>
        <v/>
      </c>
      <c r="J9130" s="28"/>
      <c r="K9130" s="29" t="str">
        <f>IF($B9130 &lt;&gt; "", IF(C9130="Oui",IF(H9130=1,IF(E9130=0,Résultat!G$8,IF(J9130="No",Résultat!$G$8,Résultat!$G$7)),IF(H9130=2,IF(E9130=0,Résultat!G$9,IF(J9130="No",Résultat!$G$9,Résultat!$G$7)),Résultat!$G$7)),IF(C9130 = "Totale", IF(H9130=1,IF(E9130=0,Résultat!G$8,IF(J9130="No",Résultat!$G$9,Résultat!$G$7)),IF(H9130=2,IF(E9130=0,Résultat!G$9,IF(J9130="No",Résultat!$G$9,Résultat!$G$7)),Résultat!$G$7)),Résultat!$G$7)), "")</f>
        <v/>
      </c>
    </row>
    <row r="9131" spans="1:11" ht="20.100000000000001" customHeight="1">
      <c r="A9131" s="26"/>
      <c r="B9131" s="27"/>
      <c r="C9131" s="11" t="str">
        <f>IF($B9131 &lt;&gt; "",VLOOKUP(MID(B9131,3,5),'Recyclabilité Prod Matx'!C:F,2,FALSE), "")</f>
        <v/>
      </c>
      <c r="D9131" s="11" t="str">
        <f>IF($B9131 &lt;&gt; "",VLOOKUP(MID(B9131,3,5),'Recyclabilité Prod Matx'!C:F,3,FALSE),"")</f>
        <v/>
      </c>
      <c r="E9131" s="11" t="str">
        <f>IF($B9131 &lt;&gt; "",VLOOKUP(MID(B9131,3,5),'Recyclabilité Prod Matx'!C:F,4,FALSE), "")</f>
        <v/>
      </c>
      <c r="F9131" s="12" t="str">
        <f>IF($B9131 &lt;&gt; "", IF(C9131="Totale","",IF(D9131 = 0, "", VLOOKUP(D9131,'Cond Compo'!A:B,2,FALSE))),"")</f>
        <v/>
      </c>
      <c r="G9131" s="28"/>
      <c r="H9131" s="11" t="str">
        <f xml:space="preserve"> IF(C9131="Totale",2,IF($G9131 &lt;&gt; "", IF(D9131 = "E",MATCH(G9131, 'Cond Compo'!D$16:D$18, 0), MATCH(G9131, 'Cond Compo'!C$16:C$19, 0)), ""))</f>
        <v/>
      </c>
      <c r="I9131" s="12" t="str">
        <f>IF($E9131 &lt;&gt; "", IF(E9131 = 0, "", VLOOKUP(E9131,'Cond Perturbation'!A:B,2,FALSE)),"")</f>
        <v/>
      </c>
      <c r="J9131" s="28"/>
      <c r="K9131" s="29" t="str">
        <f>IF($B9131 &lt;&gt; "", IF(C9131="Oui",IF(H9131=1,IF(E9131=0,Résultat!G$8,IF(J9131="No",Résultat!$G$8,Résultat!$G$7)),IF(H9131=2,IF(E9131=0,Résultat!G$9,IF(J9131="No",Résultat!$G$9,Résultat!$G$7)),Résultat!$G$7)),IF(C9131 = "Totale", IF(H9131=1,IF(E9131=0,Résultat!G$8,IF(J9131="No",Résultat!$G$9,Résultat!$G$7)),IF(H9131=2,IF(E9131=0,Résultat!G$9,IF(J9131="No",Résultat!$G$9,Résultat!$G$7)),Résultat!$G$7)),Résultat!$G$7)), "")</f>
        <v/>
      </c>
    </row>
    <row r="9132" spans="1:11" ht="20.100000000000001" customHeight="1">
      <c r="A9132" s="26"/>
      <c r="B9132" s="27"/>
      <c r="C9132" s="11" t="str">
        <f>IF($B9132 &lt;&gt; "",VLOOKUP(MID(B9132,3,5),'Recyclabilité Prod Matx'!C:F,2,FALSE), "")</f>
        <v/>
      </c>
      <c r="D9132" s="11" t="str">
        <f>IF($B9132 &lt;&gt; "",VLOOKUP(MID(B9132,3,5),'Recyclabilité Prod Matx'!C:F,3,FALSE),"")</f>
        <v/>
      </c>
      <c r="E9132" s="11" t="str">
        <f>IF($B9132 &lt;&gt; "",VLOOKUP(MID(B9132,3,5),'Recyclabilité Prod Matx'!C:F,4,FALSE), "")</f>
        <v/>
      </c>
      <c r="F9132" s="12" t="str">
        <f>IF($B9132 &lt;&gt; "", IF(C9132="Totale","",IF(D9132 = 0, "", VLOOKUP(D9132,'Cond Compo'!A:B,2,FALSE))),"")</f>
        <v/>
      </c>
      <c r="G9132" s="28"/>
      <c r="H9132" s="11" t="str">
        <f xml:space="preserve"> IF(C9132="Totale",2,IF($G9132 &lt;&gt; "", IF(D9132 = "E",MATCH(G9132, 'Cond Compo'!D$16:D$18, 0), MATCH(G9132, 'Cond Compo'!C$16:C$19, 0)), ""))</f>
        <v/>
      </c>
      <c r="I9132" s="12" t="str">
        <f>IF($E9132 &lt;&gt; "", IF(E9132 = 0, "", VLOOKUP(E9132,'Cond Perturbation'!A:B,2,FALSE)),"")</f>
        <v/>
      </c>
      <c r="J9132" s="28"/>
      <c r="K9132" s="29" t="str">
        <f>IF($B9132 &lt;&gt; "", IF(C9132="Oui",IF(H9132=1,IF(E9132=0,Résultat!G$8,IF(J9132="No",Résultat!$G$8,Résultat!$G$7)),IF(H9132=2,IF(E9132=0,Résultat!G$9,IF(J9132="No",Résultat!$G$9,Résultat!$G$7)),Résultat!$G$7)),IF(C9132 = "Totale", IF(H9132=1,IF(E9132=0,Résultat!G$8,IF(J9132="No",Résultat!$G$9,Résultat!$G$7)),IF(H9132=2,IF(E9132=0,Résultat!G$9,IF(J9132="No",Résultat!$G$9,Résultat!$G$7)),Résultat!$G$7)),Résultat!$G$7)), "")</f>
        <v/>
      </c>
    </row>
    <row r="9133" spans="1:11" ht="20.100000000000001" customHeight="1">
      <c r="A9133" s="26"/>
      <c r="B9133" s="27"/>
      <c r="C9133" s="11" t="str">
        <f>IF($B9133 &lt;&gt; "",VLOOKUP(MID(B9133,3,5),'Recyclabilité Prod Matx'!C:F,2,FALSE), "")</f>
        <v/>
      </c>
      <c r="D9133" s="11" t="str">
        <f>IF($B9133 &lt;&gt; "",VLOOKUP(MID(B9133,3,5),'Recyclabilité Prod Matx'!C:F,3,FALSE),"")</f>
        <v/>
      </c>
      <c r="E9133" s="11" t="str">
        <f>IF($B9133 &lt;&gt; "",VLOOKUP(MID(B9133,3,5),'Recyclabilité Prod Matx'!C:F,4,FALSE), "")</f>
        <v/>
      </c>
      <c r="F9133" s="12" t="str">
        <f>IF($B9133 &lt;&gt; "", IF(C9133="Totale","",IF(D9133 = 0, "", VLOOKUP(D9133,'Cond Compo'!A:B,2,FALSE))),"")</f>
        <v/>
      </c>
      <c r="G9133" s="28"/>
      <c r="H9133" s="11" t="str">
        <f xml:space="preserve"> IF(C9133="Totale",2,IF($G9133 &lt;&gt; "", IF(D9133 = "E",MATCH(G9133, 'Cond Compo'!D$16:D$18, 0), MATCH(G9133, 'Cond Compo'!C$16:C$19, 0)), ""))</f>
        <v/>
      </c>
      <c r="I9133" s="12" t="str">
        <f>IF($E9133 &lt;&gt; "", IF(E9133 = 0, "", VLOOKUP(E9133,'Cond Perturbation'!A:B,2,FALSE)),"")</f>
        <v/>
      </c>
      <c r="J9133" s="28"/>
      <c r="K9133" s="29" t="str">
        <f>IF($B9133 &lt;&gt; "", IF(C9133="Oui",IF(H9133=1,IF(E9133=0,Résultat!G$8,IF(J9133="No",Résultat!$G$8,Résultat!$G$7)),IF(H9133=2,IF(E9133=0,Résultat!G$9,IF(J9133="No",Résultat!$G$9,Résultat!$G$7)),Résultat!$G$7)),IF(C9133 = "Totale", IF(H9133=1,IF(E9133=0,Résultat!G$8,IF(J9133="No",Résultat!$G$9,Résultat!$G$7)),IF(H9133=2,IF(E9133=0,Résultat!G$9,IF(J9133="No",Résultat!$G$9,Résultat!$G$7)),Résultat!$G$7)),Résultat!$G$7)), "")</f>
        <v/>
      </c>
    </row>
    <row r="9134" spans="1:11" ht="20.100000000000001" customHeight="1">
      <c r="A9134" s="26"/>
      <c r="B9134" s="27"/>
      <c r="C9134" s="11" t="str">
        <f>IF($B9134 &lt;&gt; "",VLOOKUP(MID(B9134,3,5),'Recyclabilité Prod Matx'!C:F,2,FALSE), "")</f>
        <v/>
      </c>
      <c r="D9134" s="11" t="str">
        <f>IF($B9134 &lt;&gt; "",VLOOKUP(MID(B9134,3,5),'Recyclabilité Prod Matx'!C:F,3,FALSE),"")</f>
        <v/>
      </c>
      <c r="E9134" s="11" t="str">
        <f>IF($B9134 &lt;&gt; "",VLOOKUP(MID(B9134,3,5),'Recyclabilité Prod Matx'!C:F,4,FALSE), "")</f>
        <v/>
      </c>
      <c r="F9134" s="12" t="str">
        <f>IF($B9134 &lt;&gt; "", IF(C9134="Totale","",IF(D9134 = 0, "", VLOOKUP(D9134,'Cond Compo'!A:B,2,FALSE))),"")</f>
        <v/>
      </c>
      <c r="G9134" s="28"/>
      <c r="H9134" s="11" t="str">
        <f xml:space="preserve"> IF(C9134="Totale",2,IF($G9134 &lt;&gt; "", IF(D9134 = "E",MATCH(G9134, 'Cond Compo'!D$16:D$18, 0), MATCH(G9134, 'Cond Compo'!C$16:C$19, 0)), ""))</f>
        <v/>
      </c>
      <c r="I9134" s="12" t="str">
        <f>IF($E9134 &lt;&gt; "", IF(E9134 = 0, "", VLOOKUP(E9134,'Cond Perturbation'!A:B,2,FALSE)),"")</f>
        <v/>
      </c>
      <c r="J9134" s="28"/>
      <c r="K9134" s="29" t="str">
        <f>IF($B9134 &lt;&gt; "", IF(C9134="Oui",IF(H9134=1,IF(E9134=0,Résultat!G$8,IF(J9134="No",Résultat!$G$8,Résultat!$G$7)),IF(H9134=2,IF(E9134=0,Résultat!G$9,IF(J9134="No",Résultat!$G$9,Résultat!$G$7)),Résultat!$G$7)),IF(C9134 = "Totale", IF(H9134=1,IF(E9134=0,Résultat!G$8,IF(J9134="No",Résultat!$G$9,Résultat!$G$7)),IF(H9134=2,IF(E9134=0,Résultat!G$9,IF(J9134="No",Résultat!$G$9,Résultat!$G$7)),Résultat!$G$7)),Résultat!$G$7)), "")</f>
        <v/>
      </c>
    </row>
    <row r="9135" spans="1:11" ht="20.100000000000001" customHeight="1">
      <c r="A9135" s="26"/>
      <c r="B9135" s="27"/>
      <c r="C9135" s="11" t="str">
        <f>IF($B9135 &lt;&gt; "",VLOOKUP(MID(B9135,3,5),'Recyclabilité Prod Matx'!C:F,2,FALSE), "")</f>
        <v/>
      </c>
      <c r="D9135" s="11" t="str">
        <f>IF($B9135 &lt;&gt; "",VLOOKUP(MID(B9135,3,5),'Recyclabilité Prod Matx'!C:F,3,FALSE),"")</f>
        <v/>
      </c>
      <c r="E9135" s="11" t="str">
        <f>IF($B9135 &lt;&gt; "",VLOOKUP(MID(B9135,3,5),'Recyclabilité Prod Matx'!C:F,4,FALSE), "")</f>
        <v/>
      </c>
      <c r="F9135" s="12" t="str">
        <f>IF($B9135 &lt;&gt; "", IF(C9135="Totale","",IF(D9135 = 0, "", VLOOKUP(D9135,'Cond Compo'!A:B,2,FALSE))),"")</f>
        <v/>
      </c>
      <c r="G9135" s="28"/>
      <c r="H9135" s="11" t="str">
        <f xml:space="preserve"> IF(C9135="Totale",2,IF($G9135 &lt;&gt; "", IF(D9135 = "E",MATCH(G9135, 'Cond Compo'!D$16:D$18, 0), MATCH(G9135, 'Cond Compo'!C$16:C$19, 0)), ""))</f>
        <v/>
      </c>
      <c r="I9135" s="12" t="str">
        <f>IF($E9135 &lt;&gt; "", IF(E9135 = 0, "", VLOOKUP(E9135,'Cond Perturbation'!A:B,2,FALSE)),"")</f>
        <v/>
      </c>
      <c r="J9135" s="28"/>
      <c r="K9135" s="29" t="str">
        <f>IF($B9135 &lt;&gt; "", IF(C9135="Oui",IF(H9135=1,IF(E9135=0,Résultat!G$8,IF(J9135="No",Résultat!$G$8,Résultat!$G$7)),IF(H9135=2,IF(E9135=0,Résultat!G$9,IF(J9135="No",Résultat!$G$9,Résultat!$G$7)),Résultat!$G$7)),IF(C9135 = "Totale", IF(H9135=1,IF(E9135=0,Résultat!G$8,IF(J9135="No",Résultat!$G$9,Résultat!$G$7)),IF(H9135=2,IF(E9135=0,Résultat!G$9,IF(J9135="No",Résultat!$G$9,Résultat!$G$7)),Résultat!$G$7)),Résultat!$G$7)), "")</f>
        <v/>
      </c>
    </row>
    <row r="9136" spans="1:11" ht="20.100000000000001" customHeight="1">
      <c r="A9136" s="26"/>
      <c r="B9136" s="27"/>
      <c r="C9136" s="11" t="str">
        <f>IF($B9136 &lt;&gt; "",VLOOKUP(MID(B9136,3,5),'Recyclabilité Prod Matx'!C:F,2,FALSE), "")</f>
        <v/>
      </c>
      <c r="D9136" s="11" t="str">
        <f>IF($B9136 &lt;&gt; "",VLOOKUP(MID(B9136,3,5),'Recyclabilité Prod Matx'!C:F,3,FALSE),"")</f>
        <v/>
      </c>
      <c r="E9136" s="11" t="str">
        <f>IF($B9136 &lt;&gt; "",VLOOKUP(MID(B9136,3,5),'Recyclabilité Prod Matx'!C:F,4,FALSE), "")</f>
        <v/>
      </c>
      <c r="F9136" s="12" t="str">
        <f>IF($B9136 &lt;&gt; "", IF(C9136="Totale","",IF(D9136 = 0, "", VLOOKUP(D9136,'Cond Compo'!A:B,2,FALSE))),"")</f>
        <v/>
      </c>
      <c r="G9136" s="28"/>
      <c r="H9136" s="11" t="str">
        <f xml:space="preserve"> IF(C9136="Totale",2,IF($G9136 &lt;&gt; "", IF(D9136 = "E",MATCH(G9136, 'Cond Compo'!D$16:D$18, 0), MATCH(G9136, 'Cond Compo'!C$16:C$19, 0)), ""))</f>
        <v/>
      </c>
      <c r="I9136" s="12" t="str">
        <f>IF($E9136 &lt;&gt; "", IF(E9136 = 0, "", VLOOKUP(E9136,'Cond Perturbation'!A:B,2,FALSE)),"")</f>
        <v/>
      </c>
      <c r="J9136" s="28"/>
      <c r="K9136" s="29" t="str">
        <f>IF($B9136 &lt;&gt; "", IF(C9136="Oui",IF(H9136=1,IF(E9136=0,Résultat!G$8,IF(J9136="No",Résultat!$G$8,Résultat!$G$7)),IF(H9136=2,IF(E9136=0,Résultat!G$9,IF(J9136="No",Résultat!$G$9,Résultat!$G$7)),Résultat!$G$7)),IF(C9136 = "Totale", IF(H9136=1,IF(E9136=0,Résultat!G$8,IF(J9136="No",Résultat!$G$9,Résultat!$G$7)),IF(H9136=2,IF(E9136=0,Résultat!G$9,IF(J9136="No",Résultat!$G$9,Résultat!$G$7)),Résultat!$G$7)),Résultat!$G$7)), "")</f>
        <v/>
      </c>
    </row>
    <row r="9137" spans="1:11" ht="20.100000000000001" customHeight="1">
      <c r="A9137" s="26"/>
      <c r="B9137" s="27"/>
      <c r="C9137" s="11" t="str">
        <f>IF($B9137 &lt;&gt; "",VLOOKUP(MID(B9137,3,5),'Recyclabilité Prod Matx'!C:F,2,FALSE), "")</f>
        <v/>
      </c>
      <c r="D9137" s="11" t="str">
        <f>IF($B9137 &lt;&gt; "",VLOOKUP(MID(B9137,3,5),'Recyclabilité Prod Matx'!C:F,3,FALSE),"")</f>
        <v/>
      </c>
      <c r="E9137" s="11" t="str">
        <f>IF($B9137 &lt;&gt; "",VLOOKUP(MID(B9137,3,5),'Recyclabilité Prod Matx'!C:F,4,FALSE), "")</f>
        <v/>
      </c>
      <c r="F9137" s="12" t="str">
        <f>IF($B9137 &lt;&gt; "", IF(C9137="Totale","",IF(D9137 = 0, "", VLOOKUP(D9137,'Cond Compo'!A:B,2,FALSE))),"")</f>
        <v/>
      </c>
      <c r="G9137" s="28"/>
      <c r="H9137" s="11" t="str">
        <f xml:space="preserve"> IF(C9137="Totale",2,IF($G9137 &lt;&gt; "", IF(D9137 = "E",MATCH(G9137, 'Cond Compo'!D$16:D$18, 0), MATCH(G9137, 'Cond Compo'!C$16:C$19, 0)), ""))</f>
        <v/>
      </c>
      <c r="I9137" s="12" t="str">
        <f>IF($E9137 &lt;&gt; "", IF(E9137 = 0, "", VLOOKUP(E9137,'Cond Perturbation'!A:B,2,FALSE)),"")</f>
        <v/>
      </c>
      <c r="J9137" s="28"/>
      <c r="K9137" s="29" t="str">
        <f>IF($B9137 &lt;&gt; "", IF(C9137="Oui",IF(H9137=1,IF(E9137=0,Résultat!G$8,IF(J9137="No",Résultat!$G$8,Résultat!$G$7)),IF(H9137=2,IF(E9137=0,Résultat!G$9,IF(J9137="No",Résultat!$G$9,Résultat!$G$7)),Résultat!$G$7)),IF(C9137 = "Totale", IF(H9137=1,IF(E9137=0,Résultat!G$8,IF(J9137="No",Résultat!$G$9,Résultat!$G$7)),IF(H9137=2,IF(E9137=0,Résultat!G$9,IF(J9137="No",Résultat!$G$9,Résultat!$G$7)),Résultat!$G$7)),Résultat!$G$7)), "")</f>
        <v/>
      </c>
    </row>
    <row r="9138" spans="1:11" ht="20.100000000000001" customHeight="1">
      <c r="A9138" s="26"/>
      <c r="B9138" s="27"/>
      <c r="C9138" s="11" t="str">
        <f>IF($B9138 &lt;&gt; "",VLOOKUP(MID(B9138,3,5),'Recyclabilité Prod Matx'!C:F,2,FALSE), "")</f>
        <v/>
      </c>
      <c r="D9138" s="11" t="str">
        <f>IF($B9138 &lt;&gt; "",VLOOKUP(MID(B9138,3,5),'Recyclabilité Prod Matx'!C:F,3,FALSE),"")</f>
        <v/>
      </c>
      <c r="E9138" s="11" t="str">
        <f>IF($B9138 &lt;&gt; "",VLOOKUP(MID(B9138,3,5),'Recyclabilité Prod Matx'!C:F,4,FALSE), "")</f>
        <v/>
      </c>
      <c r="F9138" s="12" t="str">
        <f>IF($B9138 &lt;&gt; "", IF(C9138="Totale","",IF(D9138 = 0, "", VLOOKUP(D9138,'Cond Compo'!A:B,2,FALSE))),"")</f>
        <v/>
      </c>
      <c r="G9138" s="28"/>
      <c r="H9138" s="11" t="str">
        <f xml:space="preserve"> IF(C9138="Totale",2,IF($G9138 &lt;&gt; "", IF(D9138 = "E",MATCH(G9138, 'Cond Compo'!D$16:D$18, 0), MATCH(G9138, 'Cond Compo'!C$16:C$19, 0)), ""))</f>
        <v/>
      </c>
      <c r="I9138" s="12" t="str">
        <f>IF($E9138 &lt;&gt; "", IF(E9138 = 0, "", VLOOKUP(E9138,'Cond Perturbation'!A:B,2,FALSE)),"")</f>
        <v/>
      </c>
      <c r="J9138" s="28"/>
      <c r="K9138" s="29" t="str">
        <f>IF($B9138 &lt;&gt; "", IF(C9138="Oui",IF(H9138=1,IF(E9138=0,Résultat!G$8,IF(J9138="No",Résultat!$G$8,Résultat!$G$7)),IF(H9138=2,IF(E9138=0,Résultat!G$9,IF(J9138="No",Résultat!$G$9,Résultat!$G$7)),Résultat!$G$7)),IF(C9138 = "Totale", IF(H9138=1,IF(E9138=0,Résultat!G$8,IF(J9138="No",Résultat!$G$9,Résultat!$G$7)),IF(H9138=2,IF(E9138=0,Résultat!G$9,IF(J9138="No",Résultat!$G$9,Résultat!$G$7)),Résultat!$G$7)),Résultat!$G$7)), "")</f>
        <v/>
      </c>
    </row>
    <row r="9139" spans="1:11" ht="20.100000000000001" customHeight="1">
      <c r="A9139" s="26"/>
      <c r="B9139" s="27"/>
      <c r="C9139" s="11" t="str">
        <f>IF($B9139 &lt;&gt; "",VLOOKUP(MID(B9139,3,5),'Recyclabilité Prod Matx'!C:F,2,FALSE), "")</f>
        <v/>
      </c>
      <c r="D9139" s="11" t="str">
        <f>IF($B9139 &lt;&gt; "",VLOOKUP(MID(B9139,3,5),'Recyclabilité Prod Matx'!C:F,3,FALSE),"")</f>
        <v/>
      </c>
      <c r="E9139" s="11" t="str">
        <f>IF($B9139 &lt;&gt; "",VLOOKUP(MID(B9139,3,5),'Recyclabilité Prod Matx'!C:F,4,FALSE), "")</f>
        <v/>
      </c>
      <c r="F9139" s="12" t="str">
        <f>IF($B9139 &lt;&gt; "", IF(C9139="Totale","",IF(D9139 = 0, "", VLOOKUP(D9139,'Cond Compo'!A:B,2,FALSE))),"")</f>
        <v/>
      </c>
      <c r="G9139" s="28"/>
      <c r="H9139" s="11" t="str">
        <f xml:space="preserve"> IF(C9139="Totale",2,IF($G9139 &lt;&gt; "", IF(D9139 = "E",MATCH(G9139, 'Cond Compo'!D$16:D$18, 0), MATCH(G9139, 'Cond Compo'!C$16:C$19, 0)), ""))</f>
        <v/>
      </c>
      <c r="I9139" s="12" t="str">
        <f>IF($E9139 &lt;&gt; "", IF(E9139 = 0, "", VLOOKUP(E9139,'Cond Perturbation'!A:B,2,FALSE)),"")</f>
        <v/>
      </c>
      <c r="J9139" s="28"/>
      <c r="K9139" s="29" t="str">
        <f>IF($B9139 &lt;&gt; "", IF(C9139="Oui",IF(H9139=1,IF(E9139=0,Résultat!G$8,IF(J9139="No",Résultat!$G$8,Résultat!$G$7)),IF(H9139=2,IF(E9139=0,Résultat!G$9,IF(J9139="No",Résultat!$G$9,Résultat!$G$7)),Résultat!$G$7)),IF(C9139 = "Totale", IF(H9139=1,IF(E9139=0,Résultat!G$8,IF(J9139="No",Résultat!$G$9,Résultat!$G$7)),IF(H9139=2,IF(E9139=0,Résultat!G$9,IF(J9139="No",Résultat!$G$9,Résultat!$G$7)),Résultat!$G$7)),Résultat!$G$7)), "")</f>
        <v/>
      </c>
    </row>
    <row r="9140" spans="1:11" ht="20.100000000000001" customHeight="1">
      <c r="A9140" s="26"/>
      <c r="B9140" s="27"/>
      <c r="C9140" s="11" t="str">
        <f>IF($B9140 &lt;&gt; "",VLOOKUP(MID(B9140,3,5),'Recyclabilité Prod Matx'!C:F,2,FALSE), "")</f>
        <v/>
      </c>
      <c r="D9140" s="11" t="str">
        <f>IF($B9140 &lt;&gt; "",VLOOKUP(MID(B9140,3,5),'Recyclabilité Prod Matx'!C:F,3,FALSE),"")</f>
        <v/>
      </c>
      <c r="E9140" s="11" t="str">
        <f>IF($B9140 &lt;&gt; "",VLOOKUP(MID(B9140,3,5),'Recyclabilité Prod Matx'!C:F,4,FALSE), "")</f>
        <v/>
      </c>
      <c r="F9140" s="12" t="str">
        <f>IF($B9140 &lt;&gt; "", IF(C9140="Totale","",IF(D9140 = 0, "", VLOOKUP(D9140,'Cond Compo'!A:B,2,FALSE))),"")</f>
        <v/>
      </c>
      <c r="G9140" s="28"/>
      <c r="H9140" s="11" t="str">
        <f xml:space="preserve"> IF(C9140="Totale",2,IF($G9140 &lt;&gt; "", IF(D9140 = "E",MATCH(G9140, 'Cond Compo'!D$16:D$18, 0), MATCH(G9140, 'Cond Compo'!C$16:C$19, 0)), ""))</f>
        <v/>
      </c>
      <c r="I9140" s="12" t="str">
        <f>IF($E9140 &lt;&gt; "", IF(E9140 = 0, "", VLOOKUP(E9140,'Cond Perturbation'!A:B,2,FALSE)),"")</f>
        <v/>
      </c>
      <c r="J9140" s="28"/>
      <c r="K9140" s="29" t="str">
        <f>IF($B9140 &lt;&gt; "", IF(C9140="Oui",IF(H9140=1,IF(E9140=0,Résultat!G$8,IF(J9140="No",Résultat!$G$8,Résultat!$G$7)),IF(H9140=2,IF(E9140=0,Résultat!G$9,IF(J9140="No",Résultat!$G$9,Résultat!$G$7)),Résultat!$G$7)),IF(C9140 = "Totale", IF(H9140=1,IF(E9140=0,Résultat!G$8,IF(J9140="No",Résultat!$G$9,Résultat!$G$7)),IF(H9140=2,IF(E9140=0,Résultat!G$9,IF(J9140="No",Résultat!$G$9,Résultat!$G$7)),Résultat!$G$7)),Résultat!$G$7)), "")</f>
        <v/>
      </c>
    </row>
    <row r="9141" spans="1:11" ht="20.100000000000001" customHeight="1">
      <c r="A9141" s="26"/>
      <c r="B9141" s="27"/>
      <c r="C9141" s="11" t="str">
        <f>IF($B9141 &lt;&gt; "",VLOOKUP(MID(B9141,3,5),'Recyclabilité Prod Matx'!C:F,2,FALSE), "")</f>
        <v/>
      </c>
      <c r="D9141" s="11" t="str">
        <f>IF($B9141 &lt;&gt; "",VLOOKUP(MID(B9141,3,5),'Recyclabilité Prod Matx'!C:F,3,FALSE),"")</f>
        <v/>
      </c>
      <c r="E9141" s="11" t="str">
        <f>IF($B9141 &lt;&gt; "",VLOOKUP(MID(B9141,3,5),'Recyclabilité Prod Matx'!C:F,4,FALSE), "")</f>
        <v/>
      </c>
      <c r="F9141" s="12" t="str">
        <f>IF($B9141 &lt;&gt; "", IF(C9141="Totale","",IF(D9141 = 0, "", VLOOKUP(D9141,'Cond Compo'!A:B,2,FALSE))),"")</f>
        <v/>
      </c>
      <c r="G9141" s="28"/>
      <c r="H9141" s="11" t="str">
        <f xml:space="preserve"> IF(C9141="Totale",2,IF($G9141 &lt;&gt; "", IF(D9141 = "E",MATCH(G9141, 'Cond Compo'!D$16:D$18, 0), MATCH(G9141, 'Cond Compo'!C$16:C$19, 0)), ""))</f>
        <v/>
      </c>
      <c r="I9141" s="12" t="str">
        <f>IF($E9141 &lt;&gt; "", IF(E9141 = 0, "", VLOOKUP(E9141,'Cond Perturbation'!A:B,2,FALSE)),"")</f>
        <v/>
      </c>
      <c r="J9141" s="28"/>
      <c r="K9141" s="29" t="str">
        <f>IF($B9141 &lt;&gt; "", IF(C9141="Oui",IF(H9141=1,IF(E9141=0,Résultat!G$8,IF(J9141="No",Résultat!$G$8,Résultat!$G$7)),IF(H9141=2,IF(E9141=0,Résultat!G$9,IF(J9141="No",Résultat!$G$9,Résultat!$G$7)),Résultat!$G$7)),IF(C9141 = "Totale", IF(H9141=1,IF(E9141=0,Résultat!G$8,IF(J9141="No",Résultat!$G$9,Résultat!$G$7)),IF(H9141=2,IF(E9141=0,Résultat!G$9,IF(J9141="No",Résultat!$G$9,Résultat!$G$7)),Résultat!$G$7)),Résultat!$G$7)), "")</f>
        <v/>
      </c>
    </row>
    <row r="9142" spans="1:11" ht="20.100000000000001" customHeight="1">
      <c r="A9142" s="26"/>
      <c r="B9142" s="27"/>
      <c r="C9142" s="11" t="str">
        <f>IF($B9142 &lt;&gt; "",VLOOKUP(MID(B9142,3,5),'Recyclabilité Prod Matx'!C:F,2,FALSE), "")</f>
        <v/>
      </c>
      <c r="D9142" s="11" t="str">
        <f>IF($B9142 &lt;&gt; "",VLOOKUP(MID(B9142,3,5),'Recyclabilité Prod Matx'!C:F,3,FALSE),"")</f>
        <v/>
      </c>
      <c r="E9142" s="11" t="str">
        <f>IF($B9142 &lt;&gt; "",VLOOKUP(MID(B9142,3,5),'Recyclabilité Prod Matx'!C:F,4,FALSE), "")</f>
        <v/>
      </c>
      <c r="F9142" s="12" t="str">
        <f>IF($B9142 &lt;&gt; "", IF(C9142="Totale","",IF(D9142 = 0, "", VLOOKUP(D9142,'Cond Compo'!A:B,2,FALSE))),"")</f>
        <v/>
      </c>
      <c r="G9142" s="28"/>
      <c r="H9142" s="11" t="str">
        <f xml:space="preserve"> IF(C9142="Totale",2,IF($G9142 &lt;&gt; "", IF(D9142 = "E",MATCH(G9142, 'Cond Compo'!D$16:D$18, 0), MATCH(G9142, 'Cond Compo'!C$16:C$19, 0)), ""))</f>
        <v/>
      </c>
      <c r="I9142" s="12" t="str">
        <f>IF($E9142 &lt;&gt; "", IF(E9142 = 0, "", VLOOKUP(E9142,'Cond Perturbation'!A:B,2,FALSE)),"")</f>
        <v/>
      </c>
      <c r="J9142" s="28"/>
      <c r="K9142" s="29" t="str">
        <f>IF($B9142 &lt;&gt; "", IF(C9142="Oui",IF(H9142=1,IF(E9142=0,Résultat!G$8,IF(J9142="No",Résultat!$G$8,Résultat!$G$7)),IF(H9142=2,IF(E9142=0,Résultat!G$9,IF(J9142="No",Résultat!$G$9,Résultat!$G$7)),Résultat!$G$7)),IF(C9142 = "Totale", IF(H9142=1,IF(E9142=0,Résultat!G$8,IF(J9142="No",Résultat!$G$9,Résultat!$G$7)),IF(H9142=2,IF(E9142=0,Résultat!G$9,IF(J9142="No",Résultat!$G$9,Résultat!$G$7)),Résultat!$G$7)),Résultat!$G$7)), "")</f>
        <v/>
      </c>
    </row>
    <row r="9143" spans="1:11" ht="20.100000000000001" customHeight="1">
      <c r="A9143" s="26"/>
      <c r="B9143" s="27"/>
      <c r="C9143" s="11" t="str">
        <f>IF($B9143 &lt;&gt; "",VLOOKUP(MID(B9143,3,5),'Recyclabilité Prod Matx'!C:F,2,FALSE), "")</f>
        <v/>
      </c>
      <c r="D9143" s="11" t="str">
        <f>IF($B9143 &lt;&gt; "",VLOOKUP(MID(B9143,3,5),'Recyclabilité Prod Matx'!C:F,3,FALSE),"")</f>
        <v/>
      </c>
      <c r="E9143" s="11" t="str">
        <f>IF($B9143 &lt;&gt; "",VLOOKUP(MID(B9143,3,5),'Recyclabilité Prod Matx'!C:F,4,FALSE), "")</f>
        <v/>
      </c>
      <c r="F9143" s="12" t="str">
        <f>IF($B9143 &lt;&gt; "", IF(C9143="Totale","",IF(D9143 = 0, "", VLOOKUP(D9143,'Cond Compo'!A:B,2,FALSE))),"")</f>
        <v/>
      </c>
      <c r="G9143" s="28"/>
      <c r="H9143" s="11" t="str">
        <f xml:space="preserve"> IF(C9143="Totale",2,IF($G9143 &lt;&gt; "", IF(D9143 = "E",MATCH(G9143, 'Cond Compo'!D$16:D$18, 0), MATCH(G9143, 'Cond Compo'!C$16:C$19, 0)), ""))</f>
        <v/>
      </c>
      <c r="I9143" s="12" t="str">
        <f>IF($E9143 &lt;&gt; "", IF(E9143 = 0, "", VLOOKUP(E9143,'Cond Perturbation'!A:B,2,FALSE)),"")</f>
        <v/>
      </c>
      <c r="J9143" s="28"/>
      <c r="K9143" s="29" t="str">
        <f>IF($B9143 &lt;&gt; "", IF(C9143="Oui",IF(H9143=1,IF(E9143=0,Résultat!G$8,IF(J9143="No",Résultat!$G$8,Résultat!$G$7)),IF(H9143=2,IF(E9143=0,Résultat!G$9,IF(J9143="No",Résultat!$G$9,Résultat!$G$7)),Résultat!$G$7)),IF(C9143 = "Totale", IF(H9143=1,IF(E9143=0,Résultat!G$8,IF(J9143="No",Résultat!$G$9,Résultat!$G$7)),IF(H9143=2,IF(E9143=0,Résultat!G$9,IF(J9143="No",Résultat!$G$9,Résultat!$G$7)),Résultat!$G$7)),Résultat!$G$7)), "")</f>
        <v/>
      </c>
    </row>
    <row r="9144" spans="1:11" ht="20.100000000000001" customHeight="1">
      <c r="A9144" s="26"/>
      <c r="B9144" s="27"/>
      <c r="C9144" s="11" t="str">
        <f>IF($B9144 &lt;&gt; "",VLOOKUP(MID(B9144,3,5),'Recyclabilité Prod Matx'!C:F,2,FALSE), "")</f>
        <v/>
      </c>
      <c r="D9144" s="11" t="str">
        <f>IF($B9144 &lt;&gt; "",VLOOKUP(MID(B9144,3,5),'Recyclabilité Prod Matx'!C:F,3,FALSE),"")</f>
        <v/>
      </c>
      <c r="E9144" s="11" t="str">
        <f>IF($B9144 &lt;&gt; "",VLOOKUP(MID(B9144,3,5),'Recyclabilité Prod Matx'!C:F,4,FALSE), "")</f>
        <v/>
      </c>
      <c r="F9144" s="12" t="str">
        <f>IF($B9144 &lt;&gt; "", IF(C9144="Totale","",IF(D9144 = 0, "", VLOOKUP(D9144,'Cond Compo'!A:B,2,FALSE))),"")</f>
        <v/>
      </c>
      <c r="G9144" s="28"/>
      <c r="H9144" s="11" t="str">
        <f xml:space="preserve"> IF(C9144="Totale",2,IF($G9144 &lt;&gt; "", IF(D9144 = "E",MATCH(G9144, 'Cond Compo'!D$16:D$18, 0), MATCH(G9144, 'Cond Compo'!C$16:C$19, 0)), ""))</f>
        <v/>
      </c>
      <c r="I9144" s="12" t="str">
        <f>IF($E9144 &lt;&gt; "", IF(E9144 = 0, "", VLOOKUP(E9144,'Cond Perturbation'!A:B,2,FALSE)),"")</f>
        <v/>
      </c>
      <c r="J9144" s="28"/>
      <c r="K9144" s="29" t="str">
        <f>IF($B9144 &lt;&gt; "", IF(C9144="Oui",IF(H9144=1,IF(E9144=0,Résultat!G$8,IF(J9144="No",Résultat!$G$8,Résultat!$G$7)),IF(H9144=2,IF(E9144=0,Résultat!G$9,IF(J9144="No",Résultat!$G$9,Résultat!$G$7)),Résultat!$G$7)),IF(C9144 = "Totale", IF(H9144=1,IF(E9144=0,Résultat!G$8,IF(J9144="No",Résultat!$G$9,Résultat!$G$7)),IF(H9144=2,IF(E9144=0,Résultat!G$9,IF(J9144="No",Résultat!$G$9,Résultat!$G$7)),Résultat!$G$7)),Résultat!$G$7)), "")</f>
        <v/>
      </c>
    </row>
    <row r="9145" spans="1:11" ht="20.100000000000001" customHeight="1">
      <c r="A9145" s="26"/>
      <c r="B9145" s="27"/>
      <c r="C9145" s="11" t="str">
        <f>IF($B9145 &lt;&gt; "",VLOOKUP(MID(B9145,3,5),'Recyclabilité Prod Matx'!C:F,2,FALSE), "")</f>
        <v/>
      </c>
      <c r="D9145" s="11" t="str">
        <f>IF($B9145 &lt;&gt; "",VLOOKUP(MID(B9145,3,5),'Recyclabilité Prod Matx'!C:F,3,FALSE),"")</f>
        <v/>
      </c>
      <c r="E9145" s="11" t="str">
        <f>IF($B9145 &lt;&gt; "",VLOOKUP(MID(B9145,3,5),'Recyclabilité Prod Matx'!C:F,4,FALSE), "")</f>
        <v/>
      </c>
      <c r="F9145" s="12" t="str">
        <f>IF($B9145 &lt;&gt; "", IF(C9145="Totale","",IF(D9145 = 0, "", VLOOKUP(D9145,'Cond Compo'!A:B,2,FALSE))),"")</f>
        <v/>
      </c>
      <c r="G9145" s="28"/>
      <c r="H9145" s="11" t="str">
        <f xml:space="preserve"> IF(C9145="Totale",2,IF($G9145 &lt;&gt; "", IF(D9145 = "E",MATCH(G9145, 'Cond Compo'!D$16:D$18, 0), MATCH(G9145, 'Cond Compo'!C$16:C$19, 0)), ""))</f>
        <v/>
      </c>
      <c r="I9145" s="12" t="str">
        <f>IF($E9145 &lt;&gt; "", IF(E9145 = 0, "", VLOOKUP(E9145,'Cond Perturbation'!A:B,2,FALSE)),"")</f>
        <v/>
      </c>
      <c r="J9145" s="28"/>
      <c r="K9145" s="29" t="str">
        <f>IF($B9145 &lt;&gt; "", IF(C9145="Oui",IF(H9145=1,IF(E9145=0,Résultat!G$8,IF(J9145="No",Résultat!$G$8,Résultat!$G$7)),IF(H9145=2,IF(E9145=0,Résultat!G$9,IF(J9145="No",Résultat!$G$9,Résultat!$G$7)),Résultat!$G$7)),IF(C9145 = "Totale", IF(H9145=1,IF(E9145=0,Résultat!G$8,IF(J9145="No",Résultat!$G$9,Résultat!$G$7)),IF(H9145=2,IF(E9145=0,Résultat!G$9,IF(J9145="No",Résultat!$G$9,Résultat!$G$7)),Résultat!$G$7)),Résultat!$G$7)), "")</f>
        <v/>
      </c>
    </row>
    <row r="9146" spans="1:11" ht="20.100000000000001" customHeight="1">
      <c r="A9146" s="26"/>
      <c r="B9146" s="27"/>
      <c r="C9146" s="11" t="str">
        <f>IF($B9146 &lt;&gt; "",VLOOKUP(MID(B9146,3,5),'Recyclabilité Prod Matx'!C:F,2,FALSE), "")</f>
        <v/>
      </c>
      <c r="D9146" s="11" t="str">
        <f>IF($B9146 &lt;&gt; "",VLOOKUP(MID(B9146,3,5),'Recyclabilité Prod Matx'!C:F,3,FALSE),"")</f>
        <v/>
      </c>
      <c r="E9146" s="11" t="str">
        <f>IF($B9146 &lt;&gt; "",VLOOKUP(MID(B9146,3,5),'Recyclabilité Prod Matx'!C:F,4,FALSE), "")</f>
        <v/>
      </c>
      <c r="F9146" s="12" t="str">
        <f>IF($B9146 &lt;&gt; "", IF(C9146="Totale","",IF(D9146 = 0, "", VLOOKUP(D9146,'Cond Compo'!A:B,2,FALSE))),"")</f>
        <v/>
      </c>
      <c r="G9146" s="28"/>
      <c r="H9146" s="11" t="str">
        <f xml:space="preserve"> IF(C9146="Totale",2,IF($G9146 &lt;&gt; "", IF(D9146 = "E",MATCH(G9146, 'Cond Compo'!D$16:D$18, 0), MATCH(G9146, 'Cond Compo'!C$16:C$19, 0)), ""))</f>
        <v/>
      </c>
      <c r="I9146" s="12" t="str">
        <f>IF($E9146 &lt;&gt; "", IF(E9146 = 0, "", VLOOKUP(E9146,'Cond Perturbation'!A:B,2,FALSE)),"")</f>
        <v/>
      </c>
      <c r="J9146" s="28"/>
      <c r="K9146" s="29" t="str">
        <f>IF($B9146 &lt;&gt; "", IF(C9146="Oui",IF(H9146=1,IF(E9146=0,Résultat!G$8,IF(J9146="No",Résultat!$G$8,Résultat!$G$7)),IF(H9146=2,IF(E9146=0,Résultat!G$9,IF(J9146="No",Résultat!$G$9,Résultat!$G$7)),Résultat!$G$7)),IF(C9146 = "Totale", IF(H9146=1,IF(E9146=0,Résultat!G$8,IF(J9146="No",Résultat!$G$9,Résultat!$G$7)),IF(H9146=2,IF(E9146=0,Résultat!G$9,IF(J9146="No",Résultat!$G$9,Résultat!$G$7)),Résultat!$G$7)),Résultat!$G$7)), "")</f>
        <v/>
      </c>
    </row>
    <row r="9147" spans="1:11" ht="20.100000000000001" customHeight="1">
      <c r="A9147" s="26"/>
      <c r="B9147" s="27"/>
      <c r="C9147" s="11" t="str">
        <f>IF($B9147 &lt;&gt; "",VLOOKUP(MID(B9147,3,5),'Recyclabilité Prod Matx'!C:F,2,FALSE), "")</f>
        <v/>
      </c>
      <c r="D9147" s="11" t="str">
        <f>IF($B9147 &lt;&gt; "",VLOOKUP(MID(B9147,3,5),'Recyclabilité Prod Matx'!C:F,3,FALSE),"")</f>
        <v/>
      </c>
      <c r="E9147" s="11" t="str">
        <f>IF($B9147 &lt;&gt; "",VLOOKUP(MID(B9147,3,5),'Recyclabilité Prod Matx'!C:F,4,FALSE), "")</f>
        <v/>
      </c>
      <c r="F9147" s="12" t="str">
        <f>IF($B9147 &lt;&gt; "", IF(C9147="Totale","",IF(D9147 = 0, "", VLOOKUP(D9147,'Cond Compo'!A:B,2,FALSE))),"")</f>
        <v/>
      </c>
      <c r="G9147" s="28"/>
      <c r="H9147" s="11" t="str">
        <f xml:space="preserve"> IF(C9147="Totale",2,IF($G9147 &lt;&gt; "", IF(D9147 = "E",MATCH(G9147, 'Cond Compo'!D$16:D$18, 0), MATCH(G9147, 'Cond Compo'!C$16:C$19, 0)), ""))</f>
        <v/>
      </c>
      <c r="I9147" s="12" t="str">
        <f>IF($E9147 &lt;&gt; "", IF(E9147 = 0, "", VLOOKUP(E9147,'Cond Perturbation'!A:B,2,FALSE)),"")</f>
        <v/>
      </c>
      <c r="J9147" s="28"/>
      <c r="K9147" s="29" t="str">
        <f>IF($B9147 &lt;&gt; "", IF(C9147="Oui",IF(H9147=1,IF(E9147=0,Résultat!G$8,IF(J9147="No",Résultat!$G$8,Résultat!$G$7)),IF(H9147=2,IF(E9147=0,Résultat!G$9,IF(J9147="No",Résultat!$G$9,Résultat!$G$7)),Résultat!$G$7)),IF(C9147 = "Totale", IF(H9147=1,IF(E9147=0,Résultat!G$8,IF(J9147="No",Résultat!$G$9,Résultat!$G$7)),IF(H9147=2,IF(E9147=0,Résultat!G$9,IF(J9147="No",Résultat!$G$9,Résultat!$G$7)),Résultat!$G$7)),Résultat!$G$7)), "")</f>
        <v/>
      </c>
    </row>
    <row r="9148" spans="1:11" ht="20.100000000000001" customHeight="1">
      <c r="A9148" s="26"/>
      <c r="B9148" s="27"/>
      <c r="C9148" s="11" t="str">
        <f>IF($B9148 &lt;&gt; "",VLOOKUP(MID(B9148,3,5),'Recyclabilité Prod Matx'!C:F,2,FALSE), "")</f>
        <v/>
      </c>
      <c r="D9148" s="11" t="str">
        <f>IF($B9148 &lt;&gt; "",VLOOKUP(MID(B9148,3,5),'Recyclabilité Prod Matx'!C:F,3,FALSE),"")</f>
        <v/>
      </c>
      <c r="E9148" s="11" t="str">
        <f>IF($B9148 &lt;&gt; "",VLOOKUP(MID(B9148,3,5),'Recyclabilité Prod Matx'!C:F,4,FALSE), "")</f>
        <v/>
      </c>
      <c r="F9148" s="12" t="str">
        <f>IF($B9148 &lt;&gt; "", IF(C9148="Totale","",IF(D9148 = 0, "", VLOOKUP(D9148,'Cond Compo'!A:B,2,FALSE))),"")</f>
        <v/>
      </c>
      <c r="G9148" s="28"/>
      <c r="H9148" s="11" t="str">
        <f xml:space="preserve"> IF(C9148="Totale",2,IF($G9148 &lt;&gt; "", IF(D9148 = "E",MATCH(G9148, 'Cond Compo'!D$16:D$18, 0), MATCH(G9148, 'Cond Compo'!C$16:C$19, 0)), ""))</f>
        <v/>
      </c>
      <c r="I9148" s="12" t="str">
        <f>IF($E9148 &lt;&gt; "", IF(E9148 = 0, "", VLOOKUP(E9148,'Cond Perturbation'!A:B,2,FALSE)),"")</f>
        <v/>
      </c>
      <c r="J9148" s="28"/>
      <c r="K9148" s="29" t="str">
        <f>IF($B9148 &lt;&gt; "", IF(C9148="Oui",IF(H9148=1,IF(E9148=0,Résultat!G$8,IF(J9148="No",Résultat!$G$8,Résultat!$G$7)),IF(H9148=2,IF(E9148=0,Résultat!G$9,IF(J9148="No",Résultat!$G$9,Résultat!$G$7)),Résultat!$G$7)),IF(C9148 = "Totale", IF(H9148=1,IF(E9148=0,Résultat!G$8,IF(J9148="No",Résultat!$G$9,Résultat!$G$7)),IF(H9148=2,IF(E9148=0,Résultat!G$9,IF(J9148="No",Résultat!$G$9,Résultat!$G$7)),Résultat!$G$7)),Résultat!$G$7)), "")</f>
        <v/>
      </c>
    </row>
    <row r="9149" spans="1:11" ht="20.100000000000001" customHeight="1">
      <c r="A9149" s="26"/>
      <c r="B9149" s="27"/>
      <c r="C9149" s="11" t="str">
        <f>IF($B9149 &lt;&gt; "",VLOOKUP(MID(B9149,3,5),'Recyclabilité Prod Matx'!C:F,2,FALSE), "")</f>
        <v/>
      </c>
      <c r="D9149" s="11" t="str">
        <f>IF($B9149 &lt;&gt; "",VLOOKUP(MID(B9149,3,5),'Recyclabilité Prod Matx'!C:F,3,FALSE),"")</f>
        <v/>
      </c>
      <c r="E9149" s="11" t="str">
        <f>IF($B9149 &lt;&gt; "",VLOOKUP(MID(B9149,3,5),'Recyclabilité Prod Matx'!C:F,4,FALSE), "")</f>
        <v/>
      </c>
      <c r="F9149" s="12" t="str">
        <f>IF($B9149 &lt;&gt; "", IF(C9149="Totale","",IF(D9149 = 0, "", VLOOKUP(D9149,'Cond Compo'!A:B,2,FALSE))),"")</f>
        <v/>
      </c>
      <c r="G9149" s="28"/>
      <c r="H9149" s="11" t="str">
        <f xml:space="preserve"> IF(C9149="Totale",2,IF($G9149 &lt;&gt; "", IF(D9149 = "E",MATCH(G9149, 'Cond Compo'!D$16:D$18, 0), MATCH(G9149, 'Cond Compo'!C$16:C$19, 0)), ""))</f>
        <v/>
      </c>
      <c r="I9149" s="12" t="str">
        <f>IF($E9149 &lt;&gt; "", IF(E9149 = 0, "", VLOOKUP(E9149,'Cond Perturbation'!A:B,2,FALSE)),"")</f>
        <v/>
      </c>
      <c r="J9149" s="28"/>
      <c r="K9149" s="29" t="str">
        <f>IF($B9149 &lt;&gt; "", IF(C9149="Oui",IF(H9149=1,IF(E9149=0,Résultat!G$8,IF(J9149="No",Résultat!$G$8,Résultat!$G$7)),IF(H9149=2,IF(E9149=0,Résultat!G$9,IF(J9149="No",Résultat!$G$9,Résultat!$G$7)),Résultat!$G$7)),IF(C9149 = "Totale", IF(H9149=1,IF(E9149=0,Résultat!G$8,IF(J9149="No",Résultat!$G$9,Résultat!$G$7)),IF(H9149=2,IF(E9149=0,Résultat!G$9,IF(J9149="No",Résultat!$G$9,Résultat!$G$7)),Résultat!$G$7)),Résultat!$G$7)), "")</f>
        <v/>
      </c>
    </row>
    <row r="9150" spans="1:11" ht="20.100000000000001" customHeight="1">
      <c r="A9150" s="26"/>
      <c r="B9150" s="27"/>
      <c r="C9150" s="11" t="str">
        <f>IF($B9150 &lt;&gt; "",VLOOKUP(MID(B9150,3,5),'Recyclabilité Prod Matx'!C:F,2,FALSE), "")</f>
        <v/>
      </c>
      <c r="D9150" s="11" t="str">
        <f>IF($B9150 &lt;&gt; "",VLOOKUP(MID(B9150,3,5),'Recyclabilité Prod Matx'!C:F,3,FALSE),"")</f>
        <v/>
      </c>
      <c r="E9150" s="11" t="str">
        <f>IF($B9150 &lt;&gt; "",VLOOKUP(MID(B9150,3,5),'Recyclabilité Prod Matx'!C:F,4,FALSE), "")</f>
        <v/>
      </c>
      <c r="F9150" s="12" t="str">
        <f>IF($B9150 &lt;&gt; "", IF(C9150="Totale","",IF(D9150 = 0, "", VLOOKUP(D9150,'Cond Compo'!A:B,2,FALSE))),"")</f>
        <v/>
      </c>
      <c r="G9150" s="28"/>
      <c r="H9150" s="11" t="str">
        <f xml:space="preserve"> IF(C9150="Totale",2,IF($G9150 &lt;&gt; "", IF(D9150 = "E",MATCH(G9150, 'Cond Compo'!D$16:D$18, 0), MATCH(G9150, 'Cond Compo'!C$16:C$19, 0)), ""))</f>
        <v/>
      </c>
      <c r="I9150" s="12" t="str">
        <f>IF($E9150 &lt;&gt; "", IF(E9150 = 0, "", VLOOKUP(E9150,'Cond Perturbation'!A:B,2,FALSE)),"")</f>
        <v/>
      </c>
      <c r="J9150" s="28"/>
      <c r="K9150" s="29" t="str">
        <f>IF($B9150 &lt;&gt; "", IF(C9150="Oui",IF(H9150=1,IF(E9150=0,Résultat!G$8,IF(J9150="No",Résultat!$G$8,Résultat!$G$7)),IF(H9150=2,IF(E9150=0,Résultat!G$9,IF(J9150="No",Résultat!$G$9,Résultat!$G$7)),Résultat!$G$7)),IF(C9150 = "Totale", IF(H9150=1,IF(E9150=0,Résultat!G$8,IF(J9150="No",Résultat!$G$9,Résultat!$G$7)),IF(H9150=2,IF(E9150=0,Résultat!G$9,IF(J9150="No",Résultat!$G$9,Résultat!$G$7)),Résultat!$G$7)),Résultat!$G$7)), "")</f>
        <v/>
      </c>
    </row>
    <row r="9151" spans="1:11" ht="20.100000000000001" customHeight="1">
      <c r="A9151" s="26"/>
      <c r="B9151" s="27"/>
      <c r="C9151" s="11" t="str">
        <f>IF($B9151 &lt;&gt; "",VLOOKUP(MID(B9151,3,5),'Recyclabilité Prod Matx'!C:F,2,FALSE), "")</f>
        <v/>
      </c>
      <c r="D9151" s="11" t="str">
        <f>IF($B9151 &lt;&gt; "",VLOOKUP(MID(B9151,3,5),'Recyclabilité Prod Matx'!C:F,3,FALSE),"")</f>
        <v/>
      </c>
      <c r="E9151" s="11" t="str">
        <f>IF($B9151 &lt;&gt; "",VLOOKUP(MID(B9151,3,5),'Recyclabilité Prod Matx'!C:F,4,FALSE), "")</f>
        <v/>
      </c>
      <c r="F9151" s="12" t="str">
        <f>IF($B9151 &lt;&gt; "", IF(C9151="Totale","",IF(D9151 = 0, "", VLOOKUP(D9151,'Cond Compo'!A:B,2,FALSE))),"")</f>
        <v/>
      </c>
      <c r="G9151" s="28"/>
      <c r="H9151" s="11" t="str">
        <f xml:space="preserve"> IF(C9151="Totale",2,IF($G9151 &lt;&gt; "", IF(D9151 = "E",MATCH(G9151, 'Cond Compo'!D$16:D$18, 0), MATCH(G9151, 'Cond Compo'!C$16:C$19, 0)), ""))</f>
        <v/>
      </c>
      <c r="I9151" s="12" t="str">
        <f>IF($E9151 &lt;&gt; "", IF(E9151 = 0, "", VLOOKUP(E9151,'Cond Perturbation'!A:B,2,FALSE)),"")</f>
        <v/>
      </c>
      <c r="J9151" s="28"/>
      <c r="K9151" s="29" t="str">
        <f>IF($B9151 &lt;&gt; "", IF(C9151="Oui",IF(H9151=1,IF(E9151=0,Résultat!G$8,IF(J9151="No",Résultat!$G$8,Résultat!$G$7)),IF(H9151=2,IF(E9151=0,Résultat!G$9,IF(J9151="No",Résultat!$G$9,Résultat!$G$7)),Résultat!$G$7)),IF(C9151 = "Totale", IF(H9151=1,IF(E9151=0,Résultat!G$8,IF(J9151="No",Résultat!$G$9,Résultat!$G$7)),IF(H9151=2,IF(E9151=0,Résultat!G$9,IF(J9151="No",Résultat!$G$9,Résultat!$G$7)),Résultat!$G$7)),Résultat!$G$7)), "")</f>
        <v/>
      </c>
    </row>
    <row r="9152" spans="1:11" ht="20.100000000000001" customHeight="1">
      <c r="A9152" s="26"/>
      <c r="B9152" s="27"/>
      <c r="C9152" s="11" t="str">
        <f>IF($B9152 &lt;&gt; "",VLOOKUP(MID(B9152,3,5),'Recyclabilité Prod Matx'!C:F,2,FALSE), "")</f>
        <v/>
      </c>
      <c r="D9152" s="11" t="str">
        <f>IF($B9152 &lt;&gt; "",VLOOKUP(MID(B9152,3,5),'Recyclabilité Prod Matx'!C:F,3,FALSE),"")</f>
        <v/>
      </c>
      <c r="E9152" s="11" t="str">
        <f>IF($B9152 &lt;&gt; "",VLOOKUP(MID(B9152,3,5),'Recyclabilité Prod Matx'!C:F,4,FALSE), "")</f>
        <v/>
      </c>
      <c r="F9152" s="12" t="str">
        <f>IF($B9152 &lt;&gt; "", IF(C9152="Totale","",IF(D9152 = 0, "", VLOOKUP(D9152,'Cond Compo'!A:B,2,FALSE))),"")</f>
        <v/>
      </c>
      <c r="G9152" s="28"/>
      <c r="H9152" s="11" t="str">
        <f xml:space="preserve"> IF(C9152="Totale",2,IF($G9152 &lt;&gt; "", IF(D9152 = "E",MATCH(G9152, 'Cond Compo'!D$16:D$18, 0), MATCH(G9152, 'Cond Compo'!C$16:C$19, 0)), ""))</f>
        <v/>
      </c>
      <c r="I9152" s="12" t="str">
        <f>IF($E9152 &lt;&gt; "", IF(E9152 = 0, "", VLOOKUP(E9152,'Cond Perturbation'!A:B,2,FALSE)),"")</f>
        <v/>
      </c>
      <c r="J9152" s="28"/>
      <c r="K9152" s="29" t="str">
        <f>IF($B9152 &lt;&gt; "", IF(C9152="Oui",IF(H9152=1,IF(E9152=0,Résultat!G$8,IF(J9152="No",Résultat!$G$8,Résultat!$G$7)),IF(H9152=2,IF(E9152=0,Résultat!G$9,IF(J9152="No",Résultat!$G$9,Résultat!$G$7)),Résultat!$G$7)),IF(C9152 = "Totale", IF(H9152=1,IF(E9152=0,Résultat!G$8,IF(J9152="No",Résultat!$G$9,Résultat!$G$7)),IF(H9152=2,IF(E9152=0,Résultat!G$9,IF(J9152="No",Résultat!$G$9,Résultat!$G$7)),Résultat!$G$7)),Résultat!$G$7)), "")</f>
        <v/>
      </c>
    </row>
    <row r="9153" spans="1:11" ht="20.100000000000001" customHeight="1">
      <c r="A9153" s="26"/>
      <c r="B9153" s="27"/>
      <c r="C9153" s="11" t="str">
        <f>IF($B9153 &lt;&gt; "",VLOOKUP(MID(B9153,3,5),'Recyclabilité Prod Matx'!C:F,2,FALSE), "")</f>
        <v/>
      </c>
      <c r="D9153" s="11" t="str">
        <f>IF($B9153 &lt;&gt; "",VLOOKUP(MID(B9153,3,5),'Recyclabilité Prod Matx'!C:F,3,FALSE),"")</f>
        <v/>
      </c>
      <c r="E9153" s="11" t="str">
        <f>IF($B9153 &lt;&gt; "",VLOOKUP(MID(B9153,3,5),'Recyclabilité Prod Matx'!C:F,4,FALSE), "")</f>
        <v/>
      </c>
      <c r="F9153" s="12" t="str">
        <f>IF($B9153 &lt;&gt; "", IF(C9153="Totale","",IF(D9153 = 0, "", VLOOKUP(D9153,'Cond Compo'!A:B,2,FALSE))),"")</f>
        <v/>
      </c>
      <c r="G9153" s="28"/>
      <c r="H9153" s="11" t="str">
        <f xml:space="preserve"> IF(C9153="Totale",2,IF($G9153 &lt;&gt; "", IF(D9153 = "E",MATCH(G9153, 'Cond Compo'!D$16:D$18, 0), MATCH(G9153, 'Cond Compo'!C$16:C$19, 0)), ""))</f>
        <v/>
      </c>
      <c r="I9153" s="12" t="str">
        <f>IF($E9153 &lt;&gt; "", IF(E9153 = 0, "", VLOOKUP(E9153,'Cond Perturbation'!A:B,2,FALSE)),"")</f>
        <v/>
      </c>
      <c r="J9153" s="28"/>
      <c r="K9153" s="29" t="str">
        <f>IF($B9153 &lt;&gt; "", IF(C9153="Oui",IF(H9153=1,IF(E9153=0,Résultat!G$8,IF(J9153="No",Résultat!$G$8,Résultat!$G$7)),IF(H9153=2,IF(E9153=0,Résultat!G$9,IF(J9153="No",Résultat!$G$9,Résultat!$G$7)),Résultat!$G$7)),IF(C9153 = "Totale", IF(H9153=1,IF(E9153=0,Résultat!G$8,IF(J9153="No",Résultat!$G$9,Résultat!$G$7)),IF(H9153=2,IF(E9153=0,Résultat!G$9,IF(J9153="No",Résultat!$G$9,Résultat!$G$7)),Résultat!$G$7)),Résultat!$G$7)), "")</f>
        <v/>
      </c>
    </row>
    <row r="9154" spans="1:11" ht="20.100000000000001" customHeight="1">
      <c r="A9154" s="26"/>
      <c r="B9154" s="27"/>
      <c r="C9154" s="11" t="str">
        <f>IF($B9154 &lt;&gt; "",VLOOKUP(MID(B9154,3,5),'Recyclabilité Prod Matx'!C:F,2,FALSE), "")</f>
        <v/>
      </c>
      <c r="D9154" s="11" t="str">
        <f>IF($B9154 &lt;&gt; "",VLOOKUP(MID(B9154,3,5),'Recyclabilité Prod Matx'!C:F,3,FALSE),"")</f>
        <v/>
      </c>
      <c r="E9154" s="11" t="str">
        <f>IF($B9154 &lt;&gt; "",VLOOKUP(MID(B9154,3,5),'Recyclabilité Prod Matx'!C:F,4,FALSE), "")</f>
        <v/>
      </c>
      <c r="F9154" s="12" t="str">
        <f>IF($B9154 &lt;&gt; "", IF(C9154="Totale","",IF(D9154 = 0, "", VLOOKUP(D9154,'Cond Compo'!A:B,2,FALSE))),"")</f>
        <v/>
      </c>
      <c r="G9154" s="28"/>
      <c r="H9154" s="11" t="str">
        <f xml:space="preserve"> IF(C9154="Totale",2,IF($G9154 &lt;&gt; "", IF(D9154 = "E",MATCH(G9154, 'Cond Compo'!D$16:D$18, 0), MATCH(G9154, 'Cond Compo'!C$16:C$19, 0)), ""))</f>
        <v/>
      </c>
      <c r="I9154" s="12" t="str">
        <f>IF($E9154 &lt;&gt; "", IF(E9154 = 0, "", VLOOKUP(E9154,'Cond Perturbation'!A:B,2,FALSE)),"")</f>
        <v/>
      </c>
      <c r="J9154" s="28"/>
      <c r="K9154" s="29" t="str">
        <f>IF($B9154 &lt;&gt; "", IF(C9154="Oui",IF(H9154=1,IF(E9154=0,Résultat!G$8,IF(J9154="No",Résultat!$G$8,Résultat!$G$7)),IF(H9154=2,IF(E9154=0,Résultat!G$9,IF(J9154="No",Résultat!$G$9,Résultat!$G$7)),Résultat!$G$7)),IF(C9154 = "Totale", IF(H9154=1,IF(E9154=0,Résultat!G$8,IF(J9154="No",Résultat!$G$9,Résultat!$G$7)),IF(H9154=2,IF(E9154=0,Résultat!G$9,IF(J9154="No",Résultat!$G$9,Résultat!$G$7)),Résultat!$G$7)),Résultat!$G$7)), "")</f>
        <v/>
      </c>
    </row>
    <row r="9155" spans="1:11" ht="20.100000000000001" customHeight="1">
      <c r="A9155" s="26"/>
      <c r="B9155" s="27"/>
      <c r="C9155" s="11" t="str">
        <f>IF($B9155 &lt;&gt; "",VLOOKUP(MID(B9155,3,5),'Recyclabilité Prod Matx'!C:F,2,FALSE), "")</f>
        <v/>
      </c>
      <c r="D9155" s="11" t="str">
        <f>IF($B9155 &lt;&gt; "",VLOOKUP(MID(B9155,3,5),'Recyclabilité Prod Matx'!C:F,3,FALSE),"")</f>
        <v/>
      </c>
      <c r="E9155" s="11" t="str">
        <f>IF($B9155 &lt;&gt; "",VLOOKUP(MID(B9155,3,5),'Recyclabilité Prod Matx'!C:F,4,FALSE), "")</f>
        <v/>
      </c>
      <c r="F9155" s="12" t="str">
        <f>IF($B9155 &lt;&gt; "", IF(C9155="Totale","",IF(D9155 = 0, "", VLOOKUP(D9155,'Cond Compo'!A:B,2,FALSE))),"")</f>
        <v/>
      </c>
      <c r="G9155" s="28"/>
      <c r="H9155" s="11" t="str">
        <f xml:space="preserve"> IF(C9155="Totale",2,IF($G9155 &lt;&gt; "", IF(D9155 = "E",MATCH(G9155, 'Cond Compo'!D$16:D$18, 0), MATCH(G9155, 'Cond Compo'!C$16:C$19, 0)), ""))</f>
        <v/>
      </c>
      <c r="I9155" s="12" t="str">
        <f>IF($E9155 &lt;&gt; "", IF(E9155 = 0, "", VLOOKUP(E9155,'Cond Perturbation'!A:B,2,FALSE)),"")</f>
        <v/>
      </c>
      <c r="J9155" s="28"/>
      <c r="K9155" s="29" t="str">
        <f>IF($B9155 &lt;&gt; "", IF(C9155="Oui",IF(H9155=1,IF(E9155=0,Résultat!G$8,IF(J9155="No",Résultat!$G$8,Résultat!$G$7)),IF(H9155=2,IF(E9155=0,Résultat!G$9,IF(J9155="No",Résultat!$G$9,Résultat!$G$7)),Résultat!$G$7)),IF(C9155 = "Totale", IF(H9155=1,IF(E9155=0,Résultat!G$8,IF(J9155="No",Résultat!$G$9,Résultat!$G$7)),IF(H9155=2,IF(E9155=0,Résultat!G$9,IF(J9155="No",Résultat!$G$9,Résultat!$G$7)),Résultat!$G$7)),Résultat!$G$7)), "")</f>
        <v/>
      </c>
    </row>
    <row r="9156" spans="1:11" ht="20.100000000000001" customHeight="1">
      <c r="A9156" s="26"/>
      <c r="B9156" s="27"/>
      <c r="C9156" s="11" t="str">
        <f>IF($B9156 &lt;&gt; "",VLOOKUP(MID(B9156,3,5),'Recyclabilité Prod Matx'!C:F,2,FALSE), "")</f>
        <v/>
      </c>
      <c r="D9156" s="11" t="str">
        <f>IF($B9156 &lt;&gt; "",VLOOKUP(MID(B9156,3,5),'Recyclabilité Prod Matx'!C:F,3,FALSE),"")</f>
        <v/>
      </c>
      <c r="E9156" s="11" t="str">
        <f>IF($B9156 &lt;&gt; "",VLOOKUP(MID(B9156,3,5),'Recyclabilité Prod Matx'!C:F,4,FALSE), "")</f>
        <v/>
      </c>
      <c r="F9156" s="12" t="str">
        <f>IF($B9156 &lt;&gt; "", IF(C9156="Totale","",IF(D9156 = 0, "", VLOOKUP(D9156,'Cond Compo'!A:B,2,FALSE))),"")</f>
        <v/>
      </c>
      <c r="G9156" s="28"/>
      <c r="H9156" s="11" t="str">
        <f xml:space="preserve"> IF(C9156="Totale",2,IF($G9156 &lt;&gt; "", IF(D9156 = "E",MATCH(G9156, 'Cond Compo'!D$16:D$18, 0), MATCH(G9156, 'Cond Compo'!C$16:C$19, 0)), ""))</f>
        <v/>
      </c>
      <c r="I9156" s="12" t="str">
        <f>IF($E9156 &lt;&gt; "", IF(E9156 = 0, "", VLOOKUP(E9156,'Cond Perturbation'!A:B,2,FALSE)),"")</f>
        <v/>
      </c>
      <c r="J9156" s="28"/>
      <c r="K9156" s="29" t="str">
        <f>IF($B9156 &lt;&gt; "", IF(C9156="Oui",IF(H9156=1,IF(E9156=0,Résultat!G$8,IF(J9156="No",Résultat!$G$8,Résultat!$G$7)),IF(H9156=2,IF(E9156=0,Résultat!G$9,IF(J9156="No",Résultat!$G$9,Résultat!$G$7)),Résultat!$G$7)),IF(C9156 = "Totale", IF(H9156=1,IF(E9156=0,Résultat!G$8,IF(J9156="No",Résultat!$G$9,Résultat!$G$7)),IF(H9156=2,IF(E9156=0,Résultat!G$9,IF(J9156="No",Résultat!$G$9,Résultat!$G$7)),Résultat!$G$7)),Résultat!$G$7)), "")</f>
        <v/>
      </c>
    </row>
    <row r="9157" spans="1:11" ht="20.100000000000001" customHeight="1">
      <c r="A9157" s="26"/>
      <c r="B9157" s="27"/>
      <c r="C9157" s="11" t="str">
        <f>IF($B9157 &lt;&gt; "",VLOOKUP(MID(B9157,3,5),'Recyclabilité Prod Matx'!C:F,2,FALSE), "")</f>
        <v/>
      </c>
      <c r="D9157" s="11" t="str">
        <f>IF($B9157 &lt;&gt; "",VLOOKUP(MID(B9157,3,5),'Recyclabilité Prod Matx'!C:F,3,FALSE),"")</f>
        <v/>
      </c>
      <c r="E9157" s="11" t="str">
        <f>IF($B9157 &lt;&gt; "",VLOOKUP(MID(B9157,3,5),'Recyclabilité Prod Matx'!C:F,4,FALSE), "")</f>
        <v/>
      </c>
      <c r="F9157" s="12" t="str">
        <f>IF($B9157 &lt;&gt; "", IF(C9157="Totale","",IF(D9157 = 0, "", VLOOKUP(D9157,'Cond Compo'!A:B,2,FALSE))),"")</f>
        <v/>
      </c>
      <c r="G9157" s="28"/>
      <c r="H9157" s="11" t="str">
        <f xml:space="preserve"> IF(C9157="Totale",2,IF($G9157 &lt;&gt; "", IF(D9157 = "E",MATCH(G9157, 'Cond Compo'!D$16:D$18, 0), MATCH(G9157, 'Cond Compo'!C$16:C$19, 0)), ""))</f>
        <v/>
      </c>
      <c r="I9157" s="12" t="str">
        <f>IF($E9157 &lt;&gt; "", IF(E9157 = 0, "", VLOOKUP(E9157,'Cond Perturbation'!A:B,2,FALSE)),"")</f>
        <v/>
      </c>
      <c r="J9157" s="28"/>
      <c r="K9157" s="29" t="str">
        <f>IF($B9157 &lt;&gt; "", IF(C9157="Oui",IF(H9157=1,IF(E9157=0,Résultat!G$8,IF(J9157="No",Résultat!$G$8,Résultat!$G$7)),IF(H9157=2,IF(E9157=0,Résultat!G$9,IF(J9157="No",Résultat!$G$9,Résultat!$G$7)),Résultat!$G$7)),IF(C9157 = "Totale", IF(H9157=1,IF(E9157=0,Résultat!G$8,IF(J9157="No",Résultat!$G$9,Résultat!$G$7)),IF(H9157=2,IF(E9157=0,Résultat!G$9,IF(J9157="No",Résultat!$G$9,Résultat!$G$7)),Résultat!$G$7)),Résultat!$G$7)), "")</f>
        <v/>
      </c>
    </row>
    <row r="9158" spans="1:11" ht="20.100000000000001" customHeight="1">
      <c r="A9158" s="26"/>
      <c r="B9158" s="27"/>
      <c r="C9158" s="11" t="str">
        <f>IF($B9158 &lt;&gt; "",VLOOKUP(MID(B9158,3,5),'Recyclabilité Prod Matx'!C:F,2,FALSE), "")</f>
        <v/>
      </c>
      <c r="D9158" s="11" t="str">
        <f>IF($B9158 &lt;&gt; "",VLOOKUP(MID(B9158,3,5),'Recyclabilité Prod Matx'!C:F,3,FALSE),"")</f>
        <v/>
      </c>
      <c r="E9158" s="11" t="str">
        <f>IF($B9158 &lt;&gt; "",VLOOKUP(MID(B9158,3,5),'Recyclabilité Prod Matx'!C:F,4,FALSE), "")</f>
        <v/>
      </c>
      <c r="F9158" s="12" t="str">
        <f>IF($B9158 &lt;&gt; "", IF(C9158="Totale","",IF(D9158 = 0, "", VLOOKUP(D9158,'Cond Compo'!A:B,2,FALSE))),"")</f>
        <v/>
      </c>
      <c r="G9158" s="28"/>
      <c r="H9158" s="11" t="str">
        <f xml:space="preserve"> IF(C9158="Totale",2,IF($G9158 &lt;&gt; "", IF(D9158 = "E",MATCH(G9158, 'Cond Compo'!D$16:D$18, 0), MATCH(G9158, 'Cond Compo'!C$16:C$19, 0)), ""))</f>
        <v/>
      </c>
      <c r="I9158" s="12" t="str">
        <f>IF($E9158 &lt;&gt; "", IF(E9158 = 0, "", VLOOKUP(E9158,'Cond Perturbation'!A:B,2,FALSE)),"")</f>
        <v/>
      </c>
      <c r="J9158" s="28"/>
      <c r="K9158" s="29" t="str">
        <f>IF($B9158 &lt;&gt; "", IF(C9158="Oui",IF(H9158=1,IF(E9158=0,Résultat!G$8,IF(J9158="No",Résultat!$G$8,Résultat!$G$7)),IF(H9158=2,IF(E9158=0,Résultat!G$9,IF(J9158="No",Résultat!$G$9,Résultat!$G$7)),Résultat!$G$7)),IF(C9158 = "Totale", IF(H9158=1,IF(E9158=0,Résultat!G$8,IF(J9158="No",Résultat!$G$9,Résultat!$G$7)),IF(H9158=2,IF(E9158=0,Résultat!G$9,IF(J9158="No",Résultat!$G$9,Résultat!$G$7)),Résultat!$G$7)),Résultat!$G$7)), "")</f>
        <v/>
      </c>
    </row>
    <row r="9159" spans="1:11" ht="20.100000000000001" customHeight="1">
      <c r="A9159" s="26"/>
      <c r="B9159" s="27"/>
      <c r="C9159" s="11" t="str">
        <f>IF($B9159 &lt;&gt; "",VLOOKUP(MID(B9159,3,5),'Recyclabilité Prod Matx'!C:F,2,FALSE), "")</f>
        <v/>
      </c>
      <c r="D9159" s="11" t="str">
        <f>IF($B9159 &lt;&gt; "",VLOOKUP(MID(B9159,3,5),'Recyclabilité Prod Matx'!C:F,3,FALSE),"")</f>
        <v/>
      </c>
      <c r="E9159" s="11" t="str">
        <f>IF($B9159 &lt;&gt; "",VLOOKUP(MID(B9159,3,5),'Recyclabilité Prod Matx'!C:F,4,FALSE), "")</f>
        <v/>
      </c>
      <c r="F9159" s="12" t="str">
        <f>IF($B9159 &lt;&gt; "", IF(C9159="Totale","",IF(D9159 = 0, "", VLOOKUP(D9159,'Cond Compo'!A:B,2,FALSE))),"")</f>
        <v/>
      </c>
      <c r="G9159" s="28"/>
      <c r="H9159" s="11" t="str">
        <f xml:space="preserve"> IF(C9159="Totale",2,IF($G9159 &lt;&gt; "", IF(D9159 = "E",MATCH(G9159, 'Cond Compo'!D$16:D$18, 0), MATCH(G9159, 'Cond Compo'!C$16:C$19, 0)), ""))</f>
        <v/>
      </c>
      <c r="I9159" s="12" t="str">
        <f>IF($E9159 &lt;&gt; "", IF(E9159 = 0, "", VLOOKUP(E9159,'Cond Perturbation'!A:B,2,FALSE)),"")</f>
        <v/>
      </c>
      <c r="J9159" s="28"/>
      <c r="K9159" s="29" t="str">
        <f>IF($B9159 &lt;&gt; "", IF(C9159="Oui",IF(H9159=1,IF(E9159=0,Résultat!G$8,IF(J9159="No",Résultat!$G$8,Résultat!$G$7)),IF(H9159=2,IF(E9159=0,Résultat!G$9,IF(J9159="No",Résultat!$G$9,Résultat!$G$7)),Résultat!$G$7)),IF(C9159 = "Totale", IF(H9159=1,IF(E9159=0,Résultat!G$8,IF(J9159="No",Résultat!$G$9,Résultat!$G$7)),IF(H9159=2,IF(E9159=0,Résultat!G$9,IF(J9159="No",Résultat!$G$9,Résultat!$G$7)),Résultat!$G$7)),Résultat!$G$7)), "")</f>
        <v/>
      </c>
    </row>
    <row r="9160" spans="1:11" ht="20.100000000000001" customHeight="1">
      <c r="A9160" s="26"/>
      <c r="B9160" s="27"/>
      <c r="C9160" s="11" t="str">
        <f>IF($B9160 &lt;&gt; "",VLOOKUP(MID(B9160,3,5),'Recyclabilité Prod Matx'!C:F,2,FALSE), "")</f>
        <v/>
      </c>
      <c r="D9160" s="11" t="str">
        <f>IF($B9160 &lt;&gt; "",VLOOKUP(MID(B9160,3,5),'Recyclabilité Prod Matx'!C:F,3,FALSE),"")</f>
        <v/>
      </c>
      <c r="E9160" s="11" t="str">
        <f>IF($B9160 &lt;&gt; "",VLOOKUP(MID(B9160,3,5),'Recyclabilité Prod Matx'!C:F,4,FALSE), "")</f>
        <v/>
      </c>
      <c r="F9160" s="12" t="str">
        <f>IF($B9160 &lt;&gt; "", IF(C9160="Totale","",IF(D9160 = 0, "", VLOOKUP(D9160,'Cond Compo'!A:B,2,FALSE))),"")</f>
        <v/>
      </c>
      <c r="G9160" s="28"/>
      <c r="H9160" s="11" t="str">
        <f xml:space="preserve"> IF(C9160="Totale",2,IF($G9160 &lt;&gt; "", IF(D9160 = "E",MATCH(G9160, 'Cond Compo'!D$16:D$18, 0), MATCH(G9160, 'Cond Compo'!C$16:C$19, 0)), ""))</f>
        <v/>
      </c>
      <c r="I9160" s="12" t="str">
        <f>IF($E9160 &lt;&gt; "", IF(E9160 = 0, "", VLOOKUP(E9160,'Cond Perturbation'!A:B,2,FALSE)),"")</f>
        <v/>
      </c>
      <c r="J9160" s="28"/>
      <c r="K9160" s="29" t="str">
        <f>IF($B9160 &lt;&gt; "", IF(C9160="Oui",IF(H9160=1,IF(E9160=0,Résultat!G$8,IF(J9160="No",Résultat!$G$8,Résultat!$G$7)),IF(H9160=2,IF(E9160=0,Résultat!G$9,IF(J9160="No",Résultat!$G$9,Résultat!$G$7)),Résultat!$G$7)),IF(C9160 = "Totale", IF(H9160=1,IF(E9160=0,Résultat!G$8,IF(J9160="No",Résultat!$G$9,Résultat!$G$7)),IF(H9160=2,IF(E9160=0,Résultat!G$9,IF(J9160="No",Résultat!$G$9,Résultat!$G$7)),Résultat!$G$7)),Résultat!$G$7)), "")</f>
        <v/>
      </c>
    </row>
    <row r="9161" spans="1:11" ht="20.100000000000001" customHeight="1">
      <c r="A9161" s="26"/>
      <c r="B9161" s="27"/>
      <c r="C9161" s="11" t="str">
        <f>IF($B9161 &lt;&gt; "",VLOOKUP(MID(B9161,3,5),'Recyclabilité Prod Matx'!C:F,2,FALSE), "")</f>
        <v/>
      </c>
      <c r="D9161" s="11" t="str">
        <f>IF($B9161 &lt;&gt; "",VLOOKUP(MID(B9161,3,5),'Recyclabilité Prod Matx'!C:F,3,FALSE),"")</f>
        <v/>
      </c>
      <c r="E9161" s="11" t="str">
        <f>IF($B9161 &lt;&gt; "",VLOOKUP(MID(B9161,3,5),'Recyclabilité Prod Matx'!C:F,4,FALSE), "")</f>
        <v/>
      </c>
      <c r="F9161" s="12" t="str">
        <f>IF($B9161 &lt;&gt; "", IF(C9161="Totale","",IF(D9161 = 0, "", VLOOKUP(D9161,'Cond Compo'!A:B,2,FALSE))),"")</f>
        <v/>
      </c>
      <c r="G9161" s="28"/>
      <c r="H9161" s="11" t="str">
        <f xml:space="preserve"> IF(C9161="Totale",2,IF($G9161 &lt;&gt; "", IF(D9161 = "E",MATCH(G9161, 'Cond Compo'!D$16:D$18, 0), MATCH(G9161, 'Cond Compo'!C$16:C$19, 0)), ""))</f>
        <v/>
      </c>
      <c r="I9161" s="12" t="str">
        <f>IF($E9161 &lt;&gt; "", IF(E9161 = 0, "", VLOOKUP(E9161,'Cond Perturbation'!A:B,2,FALSE)),"")</f>
        <v/>
      </c>
      <c r="J9161" s="28"/>
      <c r="K9161" s="29" t="str">
        <f>IF($B9161 &lt;&gt; "", IF(C9161="Oui",IF(H9161=1,IF(E9161=0,Résultat!G$8,IF(J9161="No",Résultat!$G$8,Résultat!$G$7)),IF(H9161=2,IF(E9161=0,Résultat!G$9,IF(J9161="No",Résultat!$G$9,Résultat!$G$7)),Résultat!$G$7)),IF(C9161 = "Totale", IF(H9161=1,IF(E9161=0,Résultat!G$8,IF(J9161="No",Résultat!$G$9,Résultat!$G$7)),IF(H9161=2,IF(E9161=0,Résultat!G$9,IF(J9161="No",Résultat!$G$9,Résultat!$G$7)),Résultat!$G$7)),Résultat!$G$7)), "")</f>
        <v/>
      </c>
    </row>
    <row r="9162" spans="1:11" ht="20.100000000000001" customHeight="1">
      <c r="A9162" s="26"/>
      <c r="B9162" s="27"/>
      <c r="C9162" s="11" t="str">
        <f>IF($B9162 &lt;&gt; "",VLOOKUP(MID(B9162,3,5),'Recyclabilité Prod Matx'!C:F,2,FALSE), "")</f>
        <v/>
      </c>
      <c r="D9162" s="11" t="str">
        <f>IF($B9162 &lt;&gt; "",VLOOKUP(MID(B9162,3,5),'Recyclabilité Prod Matx'!C:F,3,FALSE),"")</f>
        <v/>
      </c>
      <c r="E9162" s="11" t="str">
        <f>IF($B9162 &lt;&gt; "",VLOOKUP(MID(B9162,3,5),'Recyclabilité Prod Matx'!C:F,4,FALSE), "")</f>
        <v/>
      </c>
      <c r="F9162" s="12" t="str">
        <f>IF($B9162 &lt;&gt; "", IF(C9162="Totale","",IF(D9162 = 0, "", VLOOKUP(D9162,'Cond Compo'!A:B,2,FALSE))),"")</f>
        <v/>
      </c>
      <c r="G9162" s="28"/>
      <c r="H9162" s="11" t="str">
        <f xml:space="preserve"> IF(C9162="Totale",2,IF($G9162 &lt;&gt; "", IF(D9162 = "E",MATCH(G9162, 'Cond Compo'!D$16:D$18, 0), MATCH(G9162, 'Cond Compo'!C$16:C$19, 0)), ""))</f>
        <v/>
      </c>
      <c r="I9162" s="12" t="str">
        <f>IF($E9162 &lt;&gt; "", IF(E9162 = 0, "", VLOOKUP(E9162,'Cond Perturbation'!A:B,2,FALSE)),"")</f>
        <v/>
      </c>
      <c r="J9162" s="28"/>
      <c r="K9162" s="29" t="str">
        <f>IF($B9162 &lt;&gt; "", IF(C9162="Oui",IF(H9162=1,IF(E9162=0,Résultat!G$8,IF(J9162="No",Résultat!$G$8,Résultat!$G$7)),IF(H9162=2,IF(E9162=0,Résultat!G$9,IF(J9162="No",Résultat!$G$9,Résultat!$G$7)),Résultat!$G$7)),IF(C9162 = "Totale", IF(H9162=1,IF(E9162=0,Résultat!G$8,IF(J9162="No",Résultat!$G$9,Résultat!$G$7)),IF(H9162=2,IF(E9162=0,Résultat!G$9,IF(J9162="No",Résultat!$G$9,Résultat!$G$7)),Résultat!$G$7)),Résultat!$G$7)), "")</f>
        <v/>
      </c>
    </row>
    <row r="9163" spans="1:11" ht="20.100000000000001" customHeight="1">
      <c r="A9163" s="26"/>
      <c r="B9163" s="27"/>
      <c r="C9163" s="11" t="str">
        <f>IF($B9163 &lt;&gt; "",VLOOKUP(MID(B9163,3,5),'Recyclabilité Prod Matx'!C:F,2,FALSE), "")</f>
        <v/>
      </c>
      <c r="D9163" s="11" t="str">
        <f>IF($B9163 &lt;&gt; "",VLOOKUP(MID(B9163,3,5),'Recyclabilité Prod Matx'!C:F,3,FALSE),"")</f>
        <v/>
      </c>
      <c r="E9163" s="11" t="str">
        <f>IF($B9163 &lt;&gt; "",VLOOKUP(MID(B9163,3,5),'Recyclabilité Prod Matx'!C:F,4,FALSE), "")</f>
        <v/>
      </c>
      <c r="F9163" s="12" t="str">
        <f>IF($B9163 &lt;&gt; "", IF(C9163="Totale","",IF(D9163 = 0, "", VLOOKUP(D9163,'Cond Compo'!A:B,2,FALSE))),"")</f>
        <v/>
      </c>
      <c r="G9163" s="28"/>
      <c r="H9163" s="11" t="str">
        <f xml:space="preserve"> IF(C9163="Totale",2,IF($G9163 &lt;&gt; "", IF(D9163 = "E",MATCH(G9163, 'Cond Compo'!D$16:D$18, 0), MATCH(G9163, 'Cond Compo'!C$16:C$19, 0)), ""))</f>
        <v/>
      </c>
      <c r="I9163" s="12" t="str">
        <f>IF($E9163 &lt;&gt; "", IF(E9163 = 0, "", VLOOKUP(E9163,'Cond Perturbation'!A:B,2,FALSE)),"")</f>
        <v/>
      </c>
      <c r="J9163" s="28"/>
      <c r="K9163" s="29" t="str">
        <f>IF($B9163 &lt;&gt; "", IF(C9163="Oui",IF(H9163=1,IF(E9163=0,Résultat!G$8,IF(J9163="No",Résultat!$G$8,Résultat!$G$7)),IF(H9163=2,IF(E9163=0,Résultat!G$9,IF(J9163="No",Résultat!$G$9,Résultat!$G$7)),Résultat!$G$7)),IF(C9163 = "Totale", IF(H9163=1,IF(E9163=0,Résultat!G$8,IF(J9163="No",Résultat!$G$9,Résultat!$G$7)),IF(H9163=2,IF(E9163=0,Résultat!G$9,IF(J9163="No",Résultat!$G$9,Résultat!$G$7)),Résultat!$G$7)),Résultat!$G$7)), "")</f>
        <v/>
      </c>
    </row>
    <row r="9164" spans="1:11" ht="20.100000000000001" customHeight="1">
      <c r="A9164" s="26"/>
      <c r="B9164" s="27"/>
      <c r="C9164" s="11" t="str">
        <f>IF($B9164 &lt;&gt; "",VLOOKUP(MID(B9164,3,5),'Recyclabilité Prod Matx'!C:F,2,FALSE), "")</f>
        <v/>
      </c>
      <c r="D9164" s="11" t="str">
        <f>IF($B9164 &lt;&gt; "",VLOOKUP(MID(B9164,3,5),'Recyclabilité Prod Matx'!C:F,3,FALSE),"")</f>
        <v/>
      </c>
      <c r="E9164" s="11" t="str">
        <f>IF($B9164 &lt;&gt; "",VLOOKUP(MID(B9164,3,5),'Recyclabilité Prod Matx'!C:F,4,FALSE), "")</f>
        <v/>
      </c>
      <c r="F9164" s="12" t="str">
        <f>IF($B9164 &lt;&gt; "", IF(C9164="Totale","",IF(D9164 = 0, "", VLOOKUP(D9164,'Cond Compo'!A:B,2,FALSE))),"")</f>
        <v/>
      </c>
      <c r="G9164" s="28"/>
      <c r="H9164" s="11" t="str">
        <f xml:space="preserve"> IF(C9164="Totale",2,IF($G9164 &lt;&gt; "", IF(D9164 = "E",MATCH(G9164, 'Cond Compo'!D$16:D$18, 0), MATCH(G9164, 'Cond Compo'!C$16:C$19, 0)), ""))</f>
        <v/>
      </c>
      <c r="I9164" s="12" t="str">
        <f>IF($E9164 &lt;&gt; "", IF(E9164 = 0, "", VLOOKUP(E9164,'Cond Perturbation'!A:B,2,FALSE)),"")</f>
        <v/>
      </c>
      <c r="J9164" s="28"/>
      <c r="K9164" s="29" t="str">
        <f>IF($B9164 &lt;&gt; "", IF(C9164="Oui",IF(H9164=1,IF(E9164=0,Résultat!G$8,IF(J9164="No",Résultat!$G$8,Résultat!$G$7)),IF(H9164=2,IF(E9164=0,Résultat!G$9,IF(J9164="No",Résultat!$G$9,Résultat!$G$7)),Résultat!$G$7)),IF(C9164 = "Totale", IF(H9164=1,IF(E9164=0,Résultat!G$8,IF(J9164="No",Résultat!$G$9,Résultat!$G$7)),IF(H9164=2,IF(E9164=0,Résultat!G$9,IF(J9164="No",Résultat!$G$9,Résultat!$G$7)),Résultat!$G$7)),Résultat!$G$7)), "")</f>
        <v/>
      </c>
    </row>
    <row r="9165" spans="1:11" ht="20.100000000000001" customHeight="1">
      <c r="A9165" s="26"/>
      <c r="B9165" s="27"/>
      <c r="C9165" s="11" t="str">
        <f>IF($B9165 &lt;&gt; "",VLOOKUP(MID(B9165,3,5),'Recyclabilité Prod Matx'!C:F,2,FALSE), "")</f>
        <v/>
      </c>
      <c r="D9165" s="11" t="str">
        <f>IF($B9165 &lt;&gt; "",VLOOKUP(MID(B9165,3,5),'Recyclabilité Prod Matx'!C:F,3,FALSE),"")</f>
        <v/>
      </c>
      <c r="E9165" s="11" t="str">
        <f>IF($B9165 &lt;&gt; "",VLOOKUP(MID(B9165,3,5),'Recyclabilité Prod Matx'!C:F,4,FALSE), "")</f>
        <v/>
      </c>
      <c r="F9165" s="12" t="str">
        <f>IF($B9165 &lt;&gt; "", IF(C9165="Totale","",IF(D9165 = 0, "", VLOOKUP(D9165,'Cond Compo'!A:B,2,FALSE))),"")</f>
        <v/>
      </c>
      <c r="G9165" s="28"/>
      <c r="H9165" s="11" t="str">
        <f xml:space="preserve"> IF(C9165="Totale",2,IF($G9165 &lt;&gt; "", IF(D9165 = "E",MATCH(G9165, 'Cond Compo'!D$16:D$18, 0), MATCH(G9165, 'Cond Compo'!C$16:C$19, 0)), ""))</f>
        <v/>
      </c>
      <c r="I9165" s="12" t="str">
        <f>IF($E9165 &lt;&gt; "", IF(E9165 = 0, "", VLOOKUP(E9165,'Cond Perturbation'!A:B,2,FALSE)),"")</f>
        <v/>
      </c>
      <c r="J9165" s="28"/>
      <c r="K9165" s="29" t="str">
        <f>IF($B9165 &lt;&gt; "", IF(C9165="Oui",IF(H9165=1,IF(E9165=0,Résultat!G$8,IF(J9165="No",Résultat!$G$8,Résultat!$G$7)),IF(H9165=2,IF(E9165=0,Résultat!G$9,IF(J9165="No",Résultat!$G$9,Résultat!$G$7)),Résultat!$G$7)),IF(C9165 = "Totale", IF(H9165=1,IF(E9165=0,Résultat!G$8,IF(J9165="No",Résultat!$G$9,Résultat!$G$7)),IF(H9165=2,IF(E9165=0,Résultat!G$9,IF(J9165="No",Résultat!$G$9,Résultat!$G$7)),Résultat!$G$7)),Résultat!$G$7)), "")</f>
        <v/>
      </c>
    </row>
    <row r="9166" spans="1:11" ht="20.100000000000001" customHeight="1">
      <c r="A9166" s="26"/>
      <c r="B9166" s="27"/>
      <c r="C9166" s="11" t="str">
        <f>IF($B9166 &lt;&gt; "",VLOOKUP(MID(B9166,3,5),'Recyclabilité Prod Matx'!C:F,2,FALSE), "")</f>
        <v/>
      </c>
      <c r="D9166" s="11" t="str">
        <f>IF($B9166 &lt;&gt; "",VLOOKUP(MID(B9166,3,5),'Recyclabilité Prod Matx'!C:F,3,FALSE),"")</f>
        <v/>
      </c>
      <c r="E9166" s="11" t="str">
        <f>IF($B9166 &lt;&gt; "",VLOOKUP(MID(B9166,3,5),'Recyclabilité Prod Matx'!C:F,4,FALSE), "")</f>
        <v/>
      </c>
      <c r="F9166" s="12" t="str">
        <f>IF($B9166 &lt;&gt; "", IF(C9166="Totale","",IF(D9166 = 0, "", VLOOKUP(D9166,'Cond Compo'!A:B,2,FALSE))),"")</f>
        <v/>
      </c>
      <c r="G9166" s="28"/>
      <c r="H9166" s="11" t="str">
        <f xml:space="preserve"> IF(C9166="Totale",2,IF($G9166 &lt;&gt; "", IF(D9166 = "E",MATCH(G9166, 'Cond Compo'!D$16:D$18, 0), MATCH(G9166, 'Cond Compo'!C$16:C$19, 0)), ""))</f>
        <v/>
      </c>
      <c r="I9166" s="12" t="str">
        <f>IF($E9166 &lt;&gt; "", IF(E9166 = 0, "", VLOOKUP(E9166,'Cond Perturbation'!A:B,2,FALSE)),"")</f>
        <v/>
      </c>
      <c r="J9166" s="28"/>
      <c r="K9166" s="29" t="str">
        <f>IF($B9166 &lt;&gt; "", IF(C9166="Oui",IF(H9166=1,IF(E9166=0,Résultat!G$8,IF(J9166="No",Résultat!$G$8,Résultat!$G$7)),IF(H9166=2,IF(E9166=0,Résultat!G$9,IF(J9166="No",Résultat!$G$9,Résultat!$G$7)),Résultat!$G$7)),IF(C9166 = "Totale", IF(H9166=1,IF(E9166=0,Résultat!G$8,IF(J9166="No",Résultat!$G$9,Résultat!$G$7)),IF(H9166=2,IF(E9166=0,Résultat!G$9,IF(J9166="No",Résultat!$G$9,Résultat!$G$7)),Résultat!$G$7)),Résultat!$G$7)), "")</f>
        <v/>
      </c>
    </row>
    <row r="9167" spans="1:11" ht="20.100000000000001" customHeight="1">
      <c r="A9167" s="26"/>
      <c r="B9167" s="27"/>
      <c r="C9167" s="11" t="str">
        <f>IF($B9167 &lt;&gt; "",VLOOKUP(MID(B9167,3,5),'Recyclabilité Prod Matx'!C:F,2,FALSE), "")</f>
        <v/>
      </c>
      <c r="D9167" s="11" t="str">
        <f>IF($B9167 &lt;&gt; "",VLOOKUP(MID(B9167,3,5),'Recyclabilité Prod Matx'!C:F,3,FALSE),"")</f>
        <v/>
      </c>
      <c r="E9167" s="11" t="str">
        <f>IF($B9167 &lt;&gt; "",VLOOKUP(MID(B9167,3,5),'Recyclabilité Prod Matx'!C:F,4,FALSE), "")</f>
        <v/>
      </c>
      <c r="F9167" s="12" t="str">
        <f>IF($B9167 &lt;&gt; "", IF(C9167="Totale","",IF(D9167 = 0, "", VLOOKUP(D9167,'Cond Compo'!A:B,2,FALSE))),"")</f>
        <v/>
      </c>
      <c r="G9167" s="28"/>
      <c r="H9167" s="11" t="str">
        <f xml:space="preserve"> IF(C9167="Totale",2,IF($G9167 &lt;&gt; "", IF(D9167 = "E",MATCH(G9167, 'Cond Compo'!D$16:D$18, 0), MATCH(G9167, 'Cond Compo'!C$16:C$19, 0)), ""))</f>
        <v/>
      </c>
      <c r="I9167" s="12" t="str">
        <f>IF($E9167 &lt;&gt; "", IF(E9167 = 0, "", VLOOKUP(E9167,'Cond Perturbation'!A:B,2,FALSE)),"")</f>
        <v/>
      </c>
      <c r="J9167" s="28"/>
      <c r="K9167" s="29" t="str">
        <f>IF($B9167 &lt;&gt; "", IF(C9167="Oui",IF(H9167=1,IF(E9167=0,Résultat!G$8,IF(J9167="No",Résultat!$G$8,Résultat!$G$7)),IF(H9167=2,IF(E9167=0,Résultat!G$9,IF(J9167="No",Résultat!$G$9,Résultat!$G$7)),Résultat!$G$7)),IF(C9167 = "Totale", IF(H9167=1,IF(E9167=0,Résultat!G$8,IF(J9167="No",Résultat!$G$9,Résultat!$G$7)),IF(H9167=2,IF(E9167=0,Résultat!G$9,IF(J9167="No",Résultat!$G$9,Résultat!$G$7)),Résultat!$G$7)),Résultat!$G$7)), "")</f>
        <v/>
      </c>
    </row>
    <row r="9168" spans="1:11" ht="20.100000000000001" customHeight="1">
      <c r="A9168" s="26"/>
      <c r="B9168" s="27"/>
      <c r="C9168" s="11" t="str">
        <f>IF($B9168 &lt;&gt; "",VLOOKUP(MID(B9168,3,5),'Recyclabilité Prod Matx'!C:F,2,FALSE), "")</f>
        <v/>
      </c>
      <c r="D9168" s="11" t="str">
        <f>IF($B9168 &lt;&gt; "",VLOOKUP(MID(B9168,3,5),'Recyclabilité Prod Matx'!C:F,3,FALSE),"")</f>
        <v/>
      </c>
      <c r="E9168" s="11" t="str">
        <f>IF($B9168 &lt;&gt; "",VLOOKUP(MID(B9168,3,5),'Recyclabilité Prod Matx'!C:F,4,FALSE), "")</f>
        <v/>
      </c>
      <c r="F9168" s="12" t="str">
        <f>IF($B9168 &lt;&gt; "", IF(C9168="Totale","",IF(D9168 = 0, "", VLOOKUP(D9168,'Cond Compo'!A:B,2,FALSE))),"")</f>
        <v/>
      </c>
      <c r="G9168" s="28"/>
      <c r="H9168" s="11" t="str">
        <f xml:space="preserve"> IF(C9168="Totale",2,IF($G9168 &lt;&gt; "", IF(D9168 = "E",MATCH(G9168, 'Cond Compo'!D$16:D$18, 0), MATCH(G9168, 'Cond Compo'!C$16:C$19, 0)), ""))</f>
        <v/>
      </c>
      <c r="I9168" s="12" t="str">
        <f>IF($E9168 &lt;&gt; "", IF(E9168 = 0, "", VLOOKUP(E9168,'Cond Perturbation'!A:B,2,FALSE)),"")</f>
        <v/>
      </c>
      <c r="J9168" s="28"/>
      <c r="K9168" s="29" t="str">
        <f>IF($B9168 &lt;&gt; "", IF(C9168="Oui",IF(H9168=1,IF(E9168=0,Résultat!G$8,IF(J9168="No",Résultat!$G$8,Résultat!$G$7)),IF(H9168=2,IF(E9168=0,Résultat!G$9,IF(J9168="No",Résultat!$G$9,Résultat!$G$7)),Résultat!$G$7)),IF(C9168 = "Totale", IF(H9168=1,IF(E9168=0,Résultat!G$8,IF(J9168="No",Résultat!$G$9,Résultat!$G$7)),IF(H9168=2,IF(E9168=0,Résultat!G$9,IF(J9168="No",Résultat!$G$9,Résultat!$G$7)),Résultat!$G$7)),Résultat!$G$7)), "")</f>
        <v/>
      </c>
    </row>
    <row r="9169" spans="1:11" ht="20.100000000000001" customHeight="1">
      <c r="A9169" s="26"/>
      <c r="B9169" s="27"/>
      <c r="C9169" s="11" t="str">
        <f>IF($B9169 &lt;&gt; "",VLOOKUP(MID(B9169,3,5),'Recyclabilité Prod Matx'!C:F,2,FALSE), "")</f>
        <v/>
      </c>
      <c r="D9169" s="11" t="str">
        <f>IF($B9169 &lt;&gt; "",VLOOKUP(MID(B9169,3,5),'Recyclabilité Prod Matx'!C:F,3,FALSE),"")</f>
        <v/>
      </c>
      <c r="E9169" s="11" t="str">
        <f>IF($B9169 &lt;&gt; "",VLOOKUP(MID(B9169,3,5),'Recyclabilité Prod Matx'!C:F,4,FALSE), "")</f>
        <v/>
      </c>
      <c r="F9169" s="12" t="str">
        <f>IF($B9169 &lt;&gt; "", IF(C9169="Totale","",IF(D9169 = 0, "", VLOOKUP(D9169,'Cond Compo'!A:B,2,FALSE))),"")</f>
        <v/>
      </c>
      <c r="G9169" s="28"/>
      <c r="H9169" s="11" t="str">
        <f xml:space="preserve"> IF(C9169="Totale",2,IF($G9169 &lt;&gt; "", IF(D9169 = "E",MATCH(G9169, 'Cond Compo'!D$16:D$18, 0), MATCH(G9169, 'Cond Compo'!C$16:C$19, 0)), ""))</f>
        <v/>
      </c>
      <c r="I9169" s="12" t="str">
        <f>IF($E9169 &lt;&gt; "", IF(E9169 = 0, "", VLOOKUP(E9169,'Cond Perturbation'!A:B,2,FALSE)),"")</f>
        <v/>
      </c>
      <c r="J9169" s="28"/>
      <c r="K9169" s="29" t="str">
        <f>IF($B9169 &lt;&gt; "", IF(C9169="Oui",IF(H9169=1,IF(E9169=0,Résultat!G$8,IF(J9169="No",Résultat!$G$8,Résultat!$G$7)),IF(H9169=2,IF(E9169=0,Résultat!G$9,IF(J9169="No",Résultat!$G$9,Résultat!$G$7)),Résultat!$G$7)),IF(C9169 = "Totale", IF(H9169=1,IF(E9169=0,Résultat!G$8,IF(J9169="No",Résultat!$G$9,Résultat!$G$7)),IF(H9169=2,IF(E9169=0,Résultat!G$9,IF(J9169="No",Résultat!$G$9,Résultat!$G$7)),Résultat!$G$7)),Résultat!$G$7)), "")</f>
        <v/>
      </c>
    </row>
    <row r="9170" spans="1:11" ht="20.100000000000001" customHeight="1">
      <c r="A9170" s="26"/>
      <c r="B9170" s="27"/>
      <c r="C9170" s="11" t="str">
        <f>IF($B9170 &lt;&gt; "",VLOOKUP(MID(B9170,3,5),'Recyclabilité Prod Matx'!C:F,2,FALSE), "")</f>
        <v/>
      </c>
      <c r="D9170" s="11" t="str">
        <f>IF($B9170 &lt;&gt; "",VLOOKUP(MID(B9170,3,5),'Recyclabilité Prod Matx'!C:F,3,FALSE),"")</f>
        <v/>
      </c>
      <c r="E9170" s="11" t="str">
        <f>IF($B9170 &lt;&gt; "",VLOOKUP(MID(B9170,3,5),'Recyclabilité Prod Matx'!C:F,4,FALSE), "")</f>
        <v/>
      </c>
      <c r="F9170" s="12" t="str">
        <f>IF($B9170 &lt;&gt; "", IF(C9170="Totale","",IF(D9170 = 0, "", VLOOKUP(D9170,'Cond Compo'!A:B,2,FALSE))),"")</f>
        <v/>
      </c>
      <c r="G9170" s="28"/>
      <c r="H9170" s="11" t="str">
        <f xml:space="preserve"> IF(C9170="Totale",2,IF($G9170 &lt;&gt; "", IF(D9170 = "E",MATCH(G9170, 'Cond Compo'!D$16:D$18, 0), MATCH(G9170, 'Cond Compo'!C$16:C$19, 0)), ""))</f>
        <v/>
      </c>
      <c r="I9170" s="12" t="str">
        <f>IF($E9170 &lt;&gt; "", IF(E9170 = 0, "", VLOOKUP(E9170,'Cond Perturbation'!A:B,2,FALSE)),"")</f>
        <v/>
      </c>
      <c r="J9170" s="28"/>
      <c r="K9170" s="29" t="str">
        <f>IF($B9170 &lt;&gt; "", IF(C9170="Oui",IF(H9170=1,IF(E9170=0,Résultat!G$8,IF(J9170="No",Résultat!$G$8,Résultat!$G$7)),IF(H9170=2,IF(E9170=0,Résultat!G$9,IF(J9170="No",Résultat!$G$9,Résultat!$G$7)),Résultat!$G$7)),IF(C9170 = "Totale", IF(H9170=1,IF(E9170=0,Résultat!G$8,IF(J9170="No",Résultat!$G$9,Résultat!$G$7)),IF(H9170=2,IF(E9170=0,Résultat!G$9,IF(J9170="No",Résultat!$G$9,Résultat!$G$7)),Résultat!$G$7)),Résultat!$G$7)), "")</f>
        <v/>
      </c>
    </row>
    <row r="9171" spans="1:11" ht="20.100000000000001" customHeight="1">
      <c r="A9171" s="26"/>
      <c r="B9171" s="27"/>
      <c r="C9171" s="11" t="str">
        <f>IF($B9171 &lt;&gt; "",VLOOKUP(MID(B9171,3,5),'Recyclabilité Prod Matx'!C:F,2,FALSE), "")</f>
        <v/>
      </c>
      <c r="D9171" s="11" t="str">
        <f>IF($B9171 &lt;&gt; "",VLOOKUP(MID(B9171,3,5),'Recyclabilité Prod Matx'!C:F,3,FALSE),"")</f>
        <v/>
      </c>
      <c r="E9171" s="11" t="str">
        <f>IF($B9171 &lt;&gt; "",VLOOKUP(MID(B9171,3,5),'Recyclabilité Prod Matx'!C:F,4,FALSE), "")</f>
        <v/>
      </c>
      <c r="F9171" s="12" t="str">
        <f>IF($B9171 &lt;&gt; "", IF(C9171="Totale","",IF(D9171 = 0, "", VLOOKUP(D9171,'Cond Compo'!A:B,2,FALSE))),"")</f>
        <v/>
      </c>
      <c r="G9171" s="28"/>
      <c r="H9171" s="11" t="str">
        <f xml:space="preserve"> IF(C9171="Totale",2,IF($G9171 &lt;&gt; "", IF(D9171 = "E",MATCH(G9171, 'Cond Compo'!D$16:D$18, 0), MATCH(G9171, 'Cond Compo'!C$16:C$19, 0)), ""))</f>
        <v/>
      </c>
      <c r="I9171" s="12" t="str">
        <f>IF($E9171 &lt;&gt; "", IF(E9171 = 0, "", VLOOKUP(E9171,'Cond Perturbation'!A:B,2,FALSE)),"")</f>
        <v/>
      </c>
      <c r="J9171" s="28"/>
      <c r="K9171" s="29" t="str">
        <f>IF($B9171 &lt;&gt; "", IF(C9171="Oui",IF(H9171=1,IF(E9171=0,Résultat!G$8,IF(J9171="No",Résultat!$G$8,Résultat!$G$7)),IF(H9171=2,IF(E9171=0,Résultat!G$9,IF(J9171="No",Résultat!$G$9,Résultat!$G$7)),Résultat!$G$7)),IF(C9171 = "Totale", IF(H9171=1,IF(E9171=0,Résultat!G$8,IF(J9171="No",Résultat!$G$9,Résultat!$G$7)),IF(H9171=2,IF(E9171=0,Résultat!G$9,IF(J9171="No",Résultat!$G$9,Résultat!$G$7)),Résultat!$G$7)),Résultat!$G$7)), "")</f>
        <v/>
      </c>
    </row>
    <row r="9172" spans="1:11" ht="20.100000000000001" customHeight="1">
      <c r="A9172" s="26"/>
      <c r="B9172" s="27"/>
      <c r="C9172" s="11" t="str">
        <f>IF($B9172 &lt;&gt; "",VLOOKUP(MID(B9172,3,5),'Recyclabilité Prod Matx'!C:F,2,FALSE), "")</f>
        <v/>
      </c>
      <c r="D9172" s="11" t="str">
        <f>IF($B9172 &lt;&gt; "",VLOOKUP(MID(B9172,3,5),'Recyclabilité Prod Matx'!C:F,3,FALSE),"")</f>
        <v/>
      </c>
      <c r="E9172" s="11" t="str">
        <f>IF($B9172 &lt;&gt; "",VLOOKUP(MID(B9172,3,5),'Recyclabilité Prod Matx'!C:F,4,FALSE), "")</f>
        <v/>
      </c>
      <c r="F9172" s="12" t="str">
        <f>IF($B9172 &lt;&gt; "", IF(C9172="Totale","",IF(D9172 = 0, "", VLOOKUP(D9172,'Cond Compo'!A:B,2,FALSE))),"")</f>
        <v/>
      </c>
      <c r="G9172" s="28"/>
      <c r="H9172" s="11" t="str">
        <f xml:space="preserve"> IF(C9172="Totale",2,IF($G9172 &lt;&gt; "", IF(D9172 = "E",MATCH(G9172, 'Cond Compo'!D$16:D$18, 0), MATCH(G9172, 'Cond Compo'!C$16:C$19, 0)), ""))</f>
        <v/>
      </c>
      <c r="I9172" s="12" t="str">
        <f>IF($E9172 &lt;&gt; "", IF(E9172 = 0, "", VLOOKUP(E9172,'Cond Perturbation'!A:B,2,FALSE)),"")</f>
        <v/>
      </c>
      <c r="J9172" s="28"/>
      <c r="K9172" s="29" t="str">
        <f>IF($B9172 &lt;&gt; "", IF(C9172="Oui",IF(H9172=1,IF(E9172=0,Résultat!G$8,IF(J9172="No",Résultat!$G$8,Résultat!$G$7)),IF(H9172=2,IF(E9172=0,Résultat!G$9,IF(J9172="No",Résultat!$G$9,Résultat!$G$7)),Résultat!$G$7)),IF(C9172 = "Totale", IF(H9172=1,IF(E9172=0,Résultat!G$8,IF(J9172="No",Résultat!$G$9,Résultat!$G$7)),IF(H9172=2,IF(E9172=0,Résultat!G$9,IF(J9172="No",Résultat!$G$9,Résultat!$G$7)),Résultat!$G$7)),Résultat!$G$7)), "")</f>
        <v/>
      </c>
    </row>
    <row r="9173" spans="1:11" ht="20.100000000000001" customHeight="1">
      <c r="A9173" s="26"/>
      <c r="B9173" s="27"/>
      <c r="C9173" s="11" t="str">
        <f>IF($B9173 &lt;&gt; "",VLOOKUP(MID(B9173,3,5),'Recyclabilité Prod Matx'!C:F,2,FALSE), "")</f>
        <v/>
      </c>
      <c r="D9173" s="11" t="str">
        <f>IF($B9173 &lt;&gt; "",VLOOKUP(MID(B9173,3,5),'Recyclabilité Prod Matx'!C:F,3,FALSE),"")</f>
        <v/>
      </c>
      <c r="E9173" s="11" t="str">
        <f>IF($B9173 &lt;&gt; "",VLOOKUP(MID(B9173,3,5),'Recyclabilité Prod Matx'!C:F,4,FALSE), "")</f>
        <v/>
      </c>
      <c r="F9173" s="12" t="str">
        <f>IF($B9173 &lt;&gt; "", IF(C9173="Totale","",IF(D9173 = 0, "", VLOOKUP(D9173,'Cond Compo'!A:B,2,FALSE))),"")</f>
        <v/>
      </c>
      <c r="G9173" s="28"/>
      <c r="H9173" s="11" t="str">
        <f xml:space="preserve"> IF(C9173="Totale",2,IF($G9173 &lt;&gt; "", IF(D9173 = "E",MATCH(G9173, 'Cond Compo'!D$16:D$18, 0), MATCH(G9173, 'Cond Compo'!C$16:C$19, 0)), ""))</f>
        <v/>
      </c>
      <c r="I9173" s="12" t="str">
        <f>IF($E9173 &lt;&gt; "", IF(E9173 = 0, "", VLOOKUP(E9173,'Cond Perturbation'!A:B,2,FALSE)),"")</f>
        <v/>
      </c>
      <c r="J9173" s="28"/>
      <c r="K9173" s="29" t="str">
        <f>IF($B9173 &lt;&gt; "", IF(C9173="Oui",IF(H9173=1,IF(E9173=0,Résultat!G$8,IF(J9173="No",Résultat!$G$8,Résultat!$G$7)),IF(H9173=2,IF(E9173=0,Résultat!G$9,IF(J9173="No",Résultat!$G$9,Résultat!$G$7)),Résultat!$G$7)),IF(C9173 = "Totale", IF(H9173=1,IF(E9173=0,Résultat!G$8,IF(J9173="No",Résultat!$G$9,Résultat!$G$7)),IF(H9173=2,IF(E9173=0,Résultat!G$9,IF(J9173="No",Résultat!$G$9,Résultat!$G$7)),Résultat!$G$7)),Résultat!$G$7)), "")</f>
        <v/>
      </c>
    </row>
    <row r="9174" spans="1:11" ht="20.100000000000001" customHeight="1">
      <c r="A9174" s="26"/>
      <c r="B9174" s="27"/>
      <c r="C9174" s="11" t="str">
        <f>IF($B9174 &lt;&gt; "",VLOOKUP(MID(B9174,3,5),'Recyclabilité Prod Matx'!C:F,2,FALSE), "")</f>
        <v/>
      </c>
      <c r="D9174" s="11" t="str">
        <f>IF($B9174 &lt;&gt; "",VLOOKUP(MID(B9174,3,5),'Recyclabilité Prod Matx'!C:F,3,FALSE),"")</f>
        <v/>
      </c>
      <c r="E9174" s="11" t="str">
        <f>IF($B9174 &lt;&gt; "",VLOOKUP(MID(B9174,3,5),'Recyclabilité Prod Matx'!C:F,4,FALSE), "")</f>
        <v/>
      </c>
      <c r="F9174" s="12" t="str">
        <f>IF($B9174 &lt;&gt; "", IF(C9174="Totale","",IF(D9174 = 0, "", VLOOKUP(D9174,'Cond Compo'!A:B,2,FALSE))),"")</f>
        <v/>
      </c>
      <c r="G9174" s="28"/>
      <c r="H9174" s="11" t="str">
        <f xml:space="preserve"> IF(C9174="Totale",2,IF($G9174 &lt;&gt; "", IF(D9174 = "E",MATCH(G9174, 'Cond Compo'!D$16:D$18, 0), MATCH(G9174, 'Cond Compo'!C$16:C$19, 0)), ""))</f>
        <v/>
      </c>
      <c r="I9174" s="12" t="str">
        <f>IF($E9174 &lt;&gt; "", IF(E9174 = 0, "", VLOOKUP(E9174,'Cond Perturbation'!A:B,2,FALSE)),"")</f>
        <v/>
      </c>
      <c r="J9174" s="28"/>
      <c r="K9174" s="29" t="str">
        <f>IF($B9174 &lt;&gt; "", IF(C9174="Oui",IF(H9174=1,IF(E9174=0,Résultat!G$8,IF(J9174="No",Résultat!$G$8,Résultat!$G$7)),IF(H9174=2,IF(E9174=0,Résultat!G$9,IF(J9174="No",Résultat!$G$9,Résultat!$G$7)),Résultat!$G$7)),IF(C9174 = "Totale", IF(H9174=1,IF(E9174=0,Résultat!G$8,IF(J9174="No",Résultat!$G$9,Résultat!$G$7)),IF(H9174=2,IF(E9174=0,Résultat!G$9,IF(J9174="No",Résultat!$G$9,Résultat!$G$7)),Résultat!$G$7)),Résultat!$G$7)), "")</f>
        <v/>
      </c>
    </row>
    <row r="9175" spans="1:11" ht="20.100000000000001" customHeight="1">
      <c r="A9175" s="26"/>
      <c r="B9175" s="27"/>
      <c r="C9175" s="11" t="str">
        <f>IF($B9175 &lt;&gt; "",VLOOKUP(MID(B9175,3,5),'Recyclabilité Prod Matx'!C:F,2,FALSE), "")</f>
        <v/>
      </c>
      <c r="D9175" s="11" t="str">
        <f>IF($B9175 &lt;&gt; "",VLOOKUP(MID(B9175,3,5),'Recyclabilité Prod Matx'!C:F,3,FALSE),"")</f>
        <v/>
      </c>
      <c r="E9175" s="11" t="str">
        <f>IF($B9175 &lt;&gt; "",VLOOKUP(MID(B9175,3,5),'Recyclabilité Prod Matx'!C:F,4,FALSE), "")</f>
        <v/>
      </c>
      <c r="F9175" s="12" t="str">
        <f>IF($B9175 &lt;&gt; "", IF(C9175="Totale","",IF(D9175 = 0, "", VLOOKUP(D9175,'Cond Compo'!A:B,2,FALSE))),"")</f>
        <v/>
      </c>
      <c r="G9175" s="28"/>
      <c r="H9175" s="11" t="str">
        <f xml:space="preserve"> IF(C9175="Totale",2,IF($G9175 &lt;&gt; "", IF(D9175 = "E",MATCH(G9175, 'Cond Compo'!D$16:D$18, 0), MATCH(G9175, 'Cond Compo'!C$16:C$19, 0)), ""))</f>
        <v/>
      </c>
      <c r="I9175" s="12" t="str">
        <f>IF($E9175 &lt;&gt; "", IF(E9175 = 0, "", VLOOKUP(E9175,'Cond Perturbation'!A:B,2,FALSE)),"")</f>
        <v/>
      </c>
      <c r="J9175" s="28"/>
      <c r="K9175" s="29" t="str">
        <f>IF($B9175 &lt;&gt; "", IF(C9175="Oui",IF(H9175=1,IF(E9175=0,Résultat!G$8,IF(J9175="No",Résultat!$G$8,Résultat!$G$7)),IF(H9175=2,IF(E9175=0,Résultat!G$9,IF(J9175="No",Résultat!$G$9,Résultat!$G$7)),Résultat!$G$7)),IF(C9175 = "Totale", IF(H9175=1,IF(E9175=0,Résultat!G$8,IF(J9175="No",Résultat!$G$9,Résultat!$G$7)),IF(H9175=2,IF(E9175=0,Résultat!G$9,IF(J9175="No",Résultat!$G$9,Résultat!$G$7)),Résultat!$G$7)),Résultat!$G$7)), "")</f>
        <v/>
      </c>
    </row>
    <row r="9176" spans="1:11" ht="20.100000000000001" customHeight="1">
      <c r="A9176" s="26"/>
      <c r="B9176" s="27"/>
      <c r="C9176" s="11" t="str">
        <f>IF($B9176 &lt;&gt; "",VLOOKUP(MID(B9176,3,5),'Recyclabilité Prod Matx'!C:F,2,FALSE), "")</f>
        <v/>
      </c>
      <c r="D9176" s="11" t="str">
        <f>IF($B9176 &lt;&gt; "",VLOOKUP(MID(B9176,3,5),'Recyclabilité Prod Matx'!C:F,3,FALSE),"")</f>
        <v/>
      </c>
      <c r="E9176" s="11" t="str">
        <f>IF($B9176 &lt;&gt; "",VLOOKUP(MID(B9176,3,5),'Recyclabilité Prod Matx'!C:F,4,FALSE), "")</f>
        <v/>
      </c>
      <c r="F9176" s="12" t="str">
        <f>IF($B9176 &lt;&gt; "", IF(C9176="Totale","",IF(D9176 = 0, "", VLOOKUP(D9176,'Cond Compo'!A:B,2,FALSE))),"")</f>
        <v/>
      </c>
      <c r="G9176" s="28"/>
      <c r="H9176" s="11" t="str">
        <f xml:space="preserve"> IF(C9176="Totale",2,IF($G9176 &lt;&gt; "", IF(D9176 = "E",MATCH(G9176, 'Cond Compo'!D$16:D$18, 0), MATCH(G9176, 'Cond Compo'!C$16:C$19, 0)), ""))</f>
        <v/>
      </c>
      <c r="I9176" s="12" t="str">
        <f>IF($E9176 &lt;&gt; "", IF(E9176 = 0, "", VLOOKUP(E9176,'Cond Perturbation'!A:B,2,FALSE)),"")</f>
        <v/>
      </c>
      <c r="J9176" s="28"/>
      <c r="K9176" s="29" t="str">
        <f>IF($B9176 &lt;&gt; "", IF(C9176="Oui",IF(H9176=1,IF(E9176=0,Résultat!G$8,IF(J9176="No",Résultat!$G$8,Résultat!$G$7)),IF(H9176=2,IF(E9176=0,Résultat!G$9,IF(J9176="No",Résultat!$G$9,Résultat!$G$7)),Résultat!$G$7)),IF(C9176 = "Totale", IF(H9176=1,IF(E9176=0,Résultat!G$8,IF(J9176="No",Résultat!$G$9,Résultat!$G$7)),IF(H9176=2,IF(E9176=0,Résultat!G$9,IF(J9176="No",Résultat!$G$9,Résultat!$G$7)),Résultat!$G$7)),Résultat!$G$7)), "")</f>
        <v/>
      </c>
    </row>
    <row r="9177" spans="1:11" ht="20.100000000000001" customHeight="1">
      <c r="A9177" s="26"/>
      <c r="B9177" s="27"/>
      <c r="C9177" s="11" t="str">
        <f>IF($B9177 &lt;&gt; "",VLOOKUP(MID(B9177,3,5),'Recyclabilité Prod Matx'!C:F,2,FALSE), "")</f>
        <v/>
      </c>
      <c r="D9177" s="11" t="str">
        <f>IF($B9177 &lt;&gt; "",VLOOKUP(MID(B9177,3,5),'Recyclabilité Prod Matx'!C:F,3,FALSE),"")</f>
        <v/>
      </c>
      <c r="E9177" s="11" t="str">
        <f>IF($B9177 &lt;&gt; "",VLOOKUP(MID(B9177,3,5),'Recyclabilité Prod Matx'!C:F,4,FALSE), "")</f>
        <v/>
      </c>
      <c r="F9177" s="12" t="str">
        <f>IF($B9177 &lt;&gt; "", IF(C9177="Totale","",IF(D9177 = 0, "", VLOOKUP(D9177,'Cond Compo'!A:B,2,FALSE))),"")</f>
        <v/>
      </c>
      <c r="G9177" s="28"/>
      <c r="H9177" s="11" t="str">
        <f xml:space="preserve"> IF(C9177="Totale",2,IF($G9177 &lt;&gt; "", IF(D9177 = "E",MATCH(G9177, 'Cond Compo'!D$16:D$18, 0), MATCH(G9177, 'Cond Compo'!C$16:C$19, 0)), ""))</f>
        <v/>
      </c>
      <c r="I9177" s="12" t="str">
        <f>IF($E9177 &lt;&gt; "", IF(E9177 = 0, "", VLOOKUP(E9177,'Cond Perturbation'!A:B,2,FALSE)),"")</f>
        <v/>
      </c>
      <c r="J9177" s="28"/>
      <c r="K9177" s="29" t="str">
        <f>IF($B9177 &lt;&gt; "", IF(C9177="Oui",IF(H9177=1,IF(E9177=0,Résultat!G$8,IF(J9177="No",Résultat!$G$8,Résultat!$G$7)),IF(H9177=2,IF(E9177=0,Résultat!G$9,IF(J9177="No",Résultat!$G$9,Résultat!$G$7)),Résultat!$G$7)),IF(C9177 = "Totale", IF(H9177=1,IF(E9177=0,Résultat!G$8,IF(J9177="No",Résultat!$G$9,Résultat!$G$7)),IF(H9177=2,IF(E9177=0,Résultat!G$9,IF(J9177="No",Résultat!$G$9,Résultat!$G$7)),Résultat!$G$7)),Résultat!$G$7)), "")</f>
        <v/>
      </c>
    </row>
    <row r="9178" spans="1:11" ht="20.100000000000001" customHeight="1">
      <c r="A9178" s="26"/>
      <c r="B9178" s="27"/>
      <c r="C9178" s="11" t="str">
        <f>IF($B9178 &lt;&gt; "",VLOOKUP(MID(B9178,3,5),'Recyclabilité Prod Matx'!C:F,2,FALSE), "")</f>
        <v/>
      </c>
      <c r="D9178" s="11" t="str">
        <f>IF($B9178 &lt;&gt; "",VLOOKUP(MID(B9178,3,5),'Recyclabilité Prod Matx'!C:F,3,FALSE),"")</f>
        <v/>
      </c>
      <c r="E9178" s="11" t="str">
        <f>IF($B9178 &lt;&gt; "",VLOOKUP(MID(B9178,3,5),'Recyclabilité Prod Matx'!C:F,4,FALSE), "")</f>
        <v/>
      </c>
      <c r="F9178" s="12" t="str">
        <f>IF($B9178 &lt;&gt; "", IF(C9178="Totale","",IF(D9178 = 0, "", VLOOKUP(D9178,'Cond Compo'!A:B,2,FALSE))),"")</f>
        <v/>
      </c>
      <c r="G9178" s="28"/>
      <c r="H9178" s="11" t="str">
        <f xml:space="preserve"> IF(C9178="Totale",2,IF($G9178 &lt;&gt; "", IF(D9178 = "E",MATCH(G9178, 'Cond Compo'!D$16:D$18, 0), MATCH(G9178, 'Cond Compo'!C$16:C$19, 0)), ""))</f>
        <v/>
      </c>
      <c r="I9178" s="12" t="str">
        <f>IF($E9178 &lt;&gt; "", IF(E9178 = 0, "", VLOOKUP(E9178,'Cond Perturbation'!A:B,2,FALSE)),"")</f>
        <v/>
      </c>
      <c r="J9178" s="28"/>
      <c r="K9178" s="29" t="str">
        <f>IF($B9178 &lt;&gt; "", IF(C9178="Oui",IF(H9178=1,IF(E9178=0,Résultat!G$8,IF(J9178="No",Résultat!$G$8,Résultat!$G$7)),IF(H9178=2,IF(E9178=0,Résultat!G$9,IF(J9178="No",Résultat!$G$9,Résultat!$G$7)),Résultat!$G$7)),IF(C9178 = "Totale", IF(H9178=1,IF(E9178=0,Résultat!G$8,IF(J9178="No",Résultat!$G$9,Résultat!$G$7)),IF(H9178=2,IF(E9178=0,Résultat!G$9,IF(J9178="No",Résultat!$G$9,Résultat!$G$7)),Résultat!$G$7)),Résultat!$G$7)), "")</f>
        <v/>
      </c>
    </row>
    <row r="9179" spans="1:11" ht="20.100000000000001" customHeight="1">
      <c r="A9179" s="26"/>
      <c r="B9179" s="27"/>
      <c r="C9179" s="11" t="str">
        <f>IF($B9179 &lt;&gt; "",VLOOKUP(MID(B9179,3,5),'Recyclabilité Prod Matx'!C:F,2,FALSE), "")</f>
        <v/>
      </c>
      <c r="D9179" s="11" t="str">
        <f>IF($B9179 &lt;&gt; "",VLOOKUP(MID(B9179,3,5),'Recyclabilité Prod Matx'!C:F,3,FALSE),"")</f>
        <v/>
      </c>
      <c r="E9179" s="11" t="str">
        <f>IF($B9179 &lt;&gt; "",VLOOKUP(MID(B9179,3,5),'Recyclabilité Prod Matx'!C:F,4,FALSE), "")</f>
        <v/>
      </c>
      <c r="F9179" s="12" t="str">
        <f>IF($B9179 &lt;&gt; "", IF(C9179="Totale","",IF(D9179 = 0, "", VLOOKUP(D9179,'Cond Compo'!A:B,2,FALSE))),"")</f>
        <v/>
      </c>
      <c r="G9179" s="28"/>
      <c r="H9179" s="11" t="str">
        <f xml:space="preserve"> IF(C9179="Totale",2,IF($G9179 &lt;&gt; "", IF(D9179 = "E",MATCH(G9179, 'Cond Compo'!D$16:D$18, 0), MATCH(G9179, 'Cond Compo'!C$16:C$19, 0)), ""))</f>
        <v/>
      </c>
      <c r="I9179" s="12" t="str">
        <f>IF($E9179 &lt;&gt; "", IF(E9179 = 0, "", VLOOKUP(E9179,'Cond Perturbation'!A:B,2,FALSE)),"")</f>
        <v/>
      </c>
      <c r="J9179" s="28"/>
      <c r="K9179" s="29" t="str">
        <f>IF($B9179 &lt;&gt; "", IF(C9179="Oui",IF(H9179=1,IF(E9179=0,Résultat!G$8,IF(J9179="No",Résultat!$G$8,Résultat!$G$7)),IF(H9179=2,IF(E9179=0,Résultat!G$9,IF(J9179="No",Résultat!$G$9,Résultat!$G$7)),Résultat!$G$7)),IF(C9179 = "Totale", IF(H9179=1,IF(E9179=0,Résultat!G$8,IF(J9179="No",Résultat!$G$9,Résultat!$G$7)),IF(H9179=2,IF(E9179=0,Résultat!G$9,IF(J9179="No",Résultat!$G$9,Résultat!$G$7)),Résultat!$G$7)),Résultat!$G$7)), "")</f>
        <v/>
      </c>
    </row>
    <row r="9180" spans="1:11" ht="20.100000000000001" customHeight="1">
      <c r="A9180" s="26"/>
      <c r="B9180" s="27"/>
      <c r="C9180" s="11" t="str">
        <f>IF($B9180 &lt;&gt; "",VLOOKUP(MID(B9180,3,5),'Recyclabilité Prod Matx'!C:F,2,FALSE), "")</f>
        <v/>
      </c>
      <c r="D9180" s="11" t="str">
        <f>IF($B9180 &lt;&gt; "",VLOOKUP(MID(B9180,3,5),'Recyclabilité Prod Matx'!C:F,3,FALSE),"")</f>
        <v/>
      </c>
      <c r="E9180" s="11" t="str">
        <f>IF($B9180 &lt;&gt; "",VLOOKUP(MID(B9180,3,5),'Recyclabilité Prod Matx'!C:F,4,FALSE), "")</f>
        <v/>
      </c>
      <c r="F9180" s="12" t="str">
        <f>IF($B9180 &lt;&gt; "", IF(C9180="Totale","",IF(D9180 = 0, "", VLOOKUP(D9180,'Cond Compo'!A:B,2,FALSE))),"")</f>
        <v/>
      </c>
      <c r="G9180" s="28"/>
      <c r="H9180" s="11" t="str">
        <f xml:space="preserve"> IF(C9180="Totale",2,IF($G9180 &lt;&gt; "", IF(D9180 = "E",MATCH(G9180, 'Cond Compo'!D$16:D$18, 0), MATCH(G9180, 'Cond Compo'!C$16:C$19, 0)), ""))</f>
        <v/>
      </c>
      <c r="I9180" s="12" t="str">
        <f>IF($E9180 &lt;&gt; "", IF(E9180 = 0, "", VLOOKUP(E9180,'Cond Perturbation'!A:B,2,FALSE)),"")</f>
        <v/>
      </c>
      <c r="J9180" s="28"/>
      <c r="K9180" s="29" t="str">
        <f>IF($B9180 &lt;&gt; "", IF(C9180="Oui",IF(H9180=1,IF(E9180=0,Résultat!G$8,IF(J9180="No",Résultat!$G$8,Résultat!$G$7)),IF(H9180=2,IF(E9180=0,Résultat!G$9,IF(J9180="No",Résultat!$G$9,Résultat!$G$7)),Résultat!$G$7)),IF(C9180 = "Totale", IF(H9180=1,IF(E9180=0,Résultat!G$8,IF(J9180="No",Résultat!$G$9,Résultat!$G$7)),IF(H9180=2,IF(E9180=0,Résultat!G$9,IF(J9180="No",Résultat!$G$9,Résultat!$G$7)),Résultat!$G$7)),Résultat!$G$7)), "")</f>
        <v/>
      </c>
    </row>
    <row r="9181" spans="1:11" ht="20.100000000000001" customHeight="1">
      <c r="A9181" s="26"/>
      <c r="B9181" s="27"/>
      <c r="C9181" s="11" t="str">
        <f>IF($B9181 &lt;&gt; "",VLOOKUP(MID(B9181,3,5),'Recyclabilité Prod Matx'!C:F,2,FALSE), "")</f>
        <v/>
      </c>
      <c r="D9181" s="11" t="str">
        <f>IF($B9181 &lt;&gt; "",VLOOKUP(MID(B9181,3,5),'Recyclabilité Prod Matx'!C:F,3,FALSE),"")</f>
        <v/>
      </c>
      <c r="E9181" s="11" t="str">
        <f>IF($B9181 &lt;&gt; "",VLOOKUP(MID(B9181,3,5),'Recyclabilité Prod Matx'!C:F,4,FALSE), "")</f>
        <v/>
      </c>
      <c r="F9181" s="12" t="str">
        <f>IF($B9181 &lt;&gt; "", IF(C9181="Totale","",IF(D9181 = 0, "", VLOOKUP(D9181,'Cond Compo'!A:B,2,FALSE))),"")</f>
        <v/>
      </c>
      <c r="G9181" s="28"/>
      <c r="H9181" s="11" t="str">
        <f xml:space="preserve"> IF(C9181="Totale",2,IF($G9181 &lt;&gt; "", IF(D9181 = "E",MATCH(G9181, 'Cond Compo'!D$16:D$18, 0), MATCH(G9181, 'Cond Compo'!C$16:C$19, 0)), ""))</f>
        <v/>
      </c>
      <c r="I9181" s="12" t="str">
        <f>IF($E9181 &lt;&gt; "", IF(E9181 = 0, "", VLOOKUP(E9181,'Cond Perturbation'!A:B,2,FALSE)),"")</f>
        <v/>
      </c>
      <c r="J9181" s="28"/>
      <c r="K9181" s="29" t="str">
        <f>IF($B9181 &lt;&gt; "", IF(C9181="Oui",IF(H9181=1,IF(E9181=0,Résultat!G$8,IF(J9181="No",Résultat!$G$8,Résultat!$G$7)),IF(H9181=2,IF(E9181=0,Résultat!G$9,IF(J9181="No",Résultat!$G$9,Résultat!$G$7)),Résultat!$G$7)),IF(C9181 = "Totale", IF(H9181=1,IF(E9181=0,Résultat!G$8,IF(J9181="No",Résultat!$G$9,Résultat!$G$7)),IF(H9181=2,IF(E9181=0,Résultat!G$9,IF(J9181="No",Résultat!$G$9,Résultat!$G$7)),Résultat!$G$7)),Résultat!$G$7)), "")</f>
        <v/>
      </c>
    </row>
    <row r="9182" spans="1:11" ht="20.100000000000001" customHeight="1">
      <c r="A9182" s="26"/>
      <c r="B9182" s="27"/>
      <c r="C9182" s="11" t="str">
        <f>IF($B9182 &lt;&gt; "",VLOOKUP(MID(B9182,3,5),'Recyclabilité Prod Matx'!C:F,2,FALSE), "")</f>
        <v/>
      </c>
      <c r="D9182" s="11" t="str">
        <f>IF($B9182 &lt;&gt; "",VLOOKUP(MID(B9182,3,5),'Recyclabilité Prod Matx'!C:F,3,FALSE),"")</f>
        <v/>
      </c>
      <c r="E9182" s="11" t="str">
        <f>IF($B9182 &lt;&gt; "",VLOOKUP(MID(B9182,3,5),'Recyclabilité Prod Matx'!C:F,4,FALSE), "")</f>
        <v/>
      </c>
      <c r="F9182" s="12" t="str">
        <f>IF($B9182 &lt;&gt; "", IF(C9182="Totale","",IF(D9182 = 0, "", VLOOKUP(D9182,'Cond Compo'!A:B,2,FALSE))),"")</f>
        <v/>
      </c>
      <c r="G9182" s="28"/>
      <c r="H9182" s="11" t="str">
        <f xml:space="preserve"> IF(C9182="Totale",2,IF($G9182 &lt;&gt; "", IF(D9182 = "E",MATCH(G9182, 'Cond Compo'!D$16:D$18, 0), MATCH(G9182, 'Cond Compo'!C$16:C$19, 0)), ""))</f>
        <v/>
      </c>
      <c r="I9182" s="12" t="str">
        <f>IF($E9182 &lt;&gt; "", IF(E9182 = 0, "", VLOOKUP(E9182,'Cond Perturbation'!A:B,2,FALSE)),"")</f>
        <v/>
      </c>
      <c r="J9182" s="28"/>
      <c r="K9182" s="29" t="str">
        <f>IF($B9182 &lt;&gt; "", IF(C9182="Oui",IF(H9182=1,IF(E9182=0,Résultat!G$8,IF(J9182="No",Résultat!$G$8,Résultat!$G$7)),IF(H9182=2,IF(E9182=0,Résultat!G$9,IF(J9182="No",Résultat!$G$9,Résultat!$G$7)),Résultat!$G$7)),IF(C9182 = "Totale", IF(H9182=1,IF(E9182=0,Résultat!G$8,IF(J9182="No",Résultat!$G$9,Résultat!$G$7)),IF(H9182=2,IF(E9182=0,Résultat!G$9,IF(J9182="No",Résultat!$G$9,Résultat!$G$7)),Résultat!$G$7)),Résultat!$G$7)), "")</f>
        <v/>
      </c>
    </row>
    <row r="9183" spans="1:11" ht="20.100000000000001" customHeight="1">
      <c r="A9183" s="26"/>
      <c r="B9183" s="27"/>
      <c r="C9183" s="11" t="str">
        <f>IF($B9183 &lt;&gt; "",VLOOKUP(MID(B9183,3,5),'Recyclabilité Prod Matx'!C:F,2,FALSE), "")</f>
        <v/>
      </c>
      <c r="D9183" s="11" t="str">
        <f>IF($B9183 &lt;&gt; "",VLOOKUP(MID(B9183,3,5),'Recyclabilité Prod Matx'!C:F,3,FALSE),"")</f>
        <v/>
      </c>
      <c r="E9183" s="11" t="str">
        <f>IF($B9183 &lt;&gt; "",VLOOKUP(MID(B9183,3,5),'Recyclabilité Prod Matx'!C:F,4,FALSE), "")</f>
        <v/>
      </c>
      <c r="F9183" s="12" t="str">
        <f>IF($B9183 &lt;&gt; "", IF(C9183="Totale","",IF(D9183 = 0, "", VLOOKUP(D9183,'Cond Compo'!A:B,2,FALSE))),"")</f>
        <v/>
      </c>
      <c r="G9183" s="28"/>
      <c r="H9183" s="11" t="str">
        <f xml:space="preserve"> IF(C9183="Totale",2,IF($G9183 &lt;&gt; "", IF(D9183 = "E",MATCH(G9183, 'Cond Compo'!D$16:D$18, 0), MATCH(G9183, 'Cond Compo'!C$16:C$19, 0)), ""))</f>
        <v/>
      </c>
      <c r="I9183" s="12" t="str">
        <f>IF($E9183 &lt;&gt; "", IF(E9183 = 0, "", VLOOKUP(E9183,'Cond Perturbation'!A:B,2,FALSE)),"")</f>
        <v/>
      </c>
      <c r="J9183" s="28"/>
      <c r="K9183" s="29" t="str">
        <f>IF($B9183 &lt;&gt; "", IF(C9183="Oui",IF(H9183=1,IF(E9183=0,Résultat!G$8,IF(J9183="No",Résultat!$G$8,Résultat!$G$7)),IF(H9183=2,IF(E9183=0,Résultat!G$9,IF(J9183="No",Résultat!$G$9,Résultat!$G$7)),Résultat!$G$7)),IF(C9183 = "Totale", IF(H9183=1,IF(E9183=0,Résultat!G$8,IF(J9183="No",Résultat!$G$9,Résultat!$G$7)),IF(H9183=2,IF(E9183=0,Résultat!G$9,IF(J9183="No",Résultat!$G$9,Résultat!$G$7)),Résultat!$G$7)),Résultat!$G$7)), "")</f>
        <v/>
      </c>
    </row>
    <row r="9184" spans="1:11" ht="20.100000000000001" customHeight="1">
      <c r="A9184" s="26"/>
      <c r="B9184" s="27"/>
      <c r="C9184" s="11" t="str">
        <f>IF($B9184 &lt;&gt; "",VLOOKUP(MID(B9184,3,5),'Recyclabilité Prod Matx'!C:F,2,FALSE), "")</f>
        <v/>
      </c>
      <c r="D9184" s="11" t="str">
        <f>IF($B9184 &lt;&gt; "",VLOOKUP(MID(B9184,3,5),'Recyclabilité Prod Matx'!C:F,3,FALSE),"")</f>
        <v/>
      </c>
      <c r="E9184" s="11" t="str">
        <f>IF($B9184 &lt;&gt; "",VLOOKUP(MID(B9184,3,5),'Recyclabilité Prod Matx'!C:F,4,FALSE), "")</f>
        <v/>
      </c>
      <c r="F9184" s="12" t="str">
        <f>IF($B9184 &lt;&gt; "", IF(C9184="Totale","",IF(D9184 = 0, "", VLOOKUP(D9184,'Cond Compo'!A:B,2,FALSE))),"")</f>
        <v/>
      </c>
      <c r="G9184" s="28"/>
      <c r="H9184" s="11" t="str">
        <f xml:space="preserve"> IF(C9184="Totale",2,IF($G9184 &lt;&gt; "", IF(D9184 = "E",MATCH(G9184, 'Cond Compo'!D$16:D$18, 0), MATCH(G9184, 'Cond Compo'!C$16:C$19, 0)), ""))</f>
        <v/>
      </c>
      <c r="I9184" s="12" t="str">
        <f>IF($E9184 &lt;&gt; "", IF(E9184 = 0, "", VLOOKUP(E9184,'Cond Perturbation'!A:B,2,FALSE)),"")</f>
        <v/>
      </c>
      <c r="J9184" s="28"/>
      <c r="K9184" s="29" t="str">
        <f>IF($B9184 &lt;&gt; "", IF(C9184="Oui",IF(H9184=1,IF(E9184=0,Résultat!G$8,IF(J9184="No",Résultat!$G$8,Résultat!$G$7)),IF(H9184=2,IF(E9184=0,Résultat!G$9,IF(J9184="No",Résultat!$G$9,Résultat!$G$7)),Résultat!$G$7)),IF(C9184 = "Totale", IF(H9184=1,IF(E9184=0,Résultat!G$8,IF(J9184="No",Résultat!$G$9,Résultat!$G$7)),IF(H9184=2,IF(E9184=0,Résultat!G$9,IF(J9184="No",Résultat!$G$9,Résultat!$G$7)),Résultat!$G$7)),Résultat!$G$7)), "")</f>
        <v/>
      </c>
    </row>
    <row r="9185" spans="1:11" ht="20.100000000000001" customHeight="1">
      <c r="A9185" s="26"/>
      <c r="B9185" s="27"/>
      <c r="C9185" s="11" t="str">
        <f>IF($B9185 &lt;&gt; "",VLOOKUP(MID(B9185,3,5),'Recyclabilité Prod Matx'!C:F,2,FALSE), "")</f>
        <v/>
      </c>
      <c r="D9185" s="11" t="str">
        <f>IF($B9185 &lt;&gt; "",VLOOKUP(MID(B9185,3,5),'Recyclabilité Prod Matx'!C:F,3,FALSE),"")</f>
        <v/>
      </c>
      <c r="E9185" s="11" t="str">
        <f>IF($B9185 &lt;&gt; "",VLOOKUP(MID(B9185,3,5),'Recyclabilité Prod Matx'!C:F,4,FALSE), "")</f>
        <v/>
      </c>
      <c r="F9185" s="12" t="str">
        <f>IF($B9185 &lt;&gt; "", IF(C9185="Totale","",IF(D9185 = 0, "", VLOOKUP(D9185,'Cond Compo'!A:B,2,FALSE))),"")</f>
        <v/>
      </c>
      <c r="G9185" s="28"/>
      <c r="H9185" s="11" t="str">
        <f xml:space="preserve"> IF(C9185="Totale",2,IF($G9185 &lt;&gt; "", IF(D9185 = "E",MATCH(G9185, 'Cond Compo'!D$16:D$18, 0), MATCH(G9185, 'Cond Compo'!C$16:C$19, 0)), ""))</f>
        <v/>
      </c>
      <c r="I9185" s="12" t="str">
        <f>IF($E9185 &lt;&gt; "", IF(E9185 = 0, "", VLOOKUP(E9185,'Cond Perturbation'!A:B,2,FALSE)),"")</f>
        <v/>
      </c>
      <c r="J9185" s="28"/>
      <c r="K9185" s="29" t="str">
        <f>IF($B9185 &lt;&gt; "", IF(C9185="Oui",IF(H9185=1,IF(E9185=0,Résultat!G$8,IF(J9185="No",Résultat!$G$8,Résultat!$G$7)),IF(H9185=2,IF(E9185=0,Résultat!G$9,IF(J9185="No",Résultat!$G$9,Résultat!$G$7)),Résultat!$G$7)),IF(C9185 = "Totale", IF(H9185=1,IF(E9185=0,Résultat!G$8,IF(J9185="No",Résultat!$G$9,Résultat!$G$7)),IF(H9185=2,IF(E9185=0,Résultat!G$9,IF(J9185="No",Résultat!$G$9,Résultat!$G$7)),Résultat!$G$7)),Résultat!$G$7)), "")</f>
        <v/>
      </c>
    </row>
    <row r="9186" spans="1:11" ht="20.100000000000001" customHeight="1">
      <c r="A9186" s="26"/>
      <c r="B9186" s="27"/>
      <c r="C9186" s="11" t="str">
        <f>IF($B9186 &lt;&gt; "",VLOOKUP(MID(B9186,3,5),'Recyclabilité Prod Matx'!C:F,2,FALSE), "")</f>
        <v/>
      </c>
      <c r="D9186" s="11" t="str">
        <f>IF($B9186 &lt;&gt; "",VLOOKUP(MID(B9186,3,5),'Recyclabilité Prod Matx'!C:F,3,FALSE),"")</f>
        <v/>
      </c>
      <c r="E9186" s="11" t="str">
        <f>IF($B9186 &lt;&gt; "",VLOOKUP(MID(B9186,3,5),'Recyclabilité Prod Matx'!C:F,4,FALSE), "")</f>
        <v/>
      </c>
      <c r="F9186" s="12" t="str">
        <f>IF($B9186 &lt;&gt; "", IF(C9186="Totale","",IF(D9186 = 0, "", VLOOKUP(D9186,'Cond Compo'!A:B,2,FALSE))),"")</f>
        <v/>
      </c>
      <c r="G9186" s="28"/>
      <c r="H9186" s="11" t="str">
        <f xml:space="preserve"> IF(C9186="Totale",2,IF($G9186 &lt;&gt; "", IF(D9186 = "E",MATCH(G9186, 'Cond Compo'!D$16:D$18, 0), MATCH(G9186, 'Cond Compo'!C$16:C$19, 0)), ""))</f>
        <v/>
      </c>
      <c r="I9186" s="12" t="str">
        <f>IF($E9186 &lt;&gt; "", IF(E9186 = 0, "", VLOOKUP(E9186,'Cond Perturbation'!A:B,2,FALSE)),"")</f>
        <v/>
      </c>
      <c r="J9186" s="28"/>
      <c r="K9186" s="29" t="str">
        <f>IF($B9186 &lt;&gt; "", IF(C9186="Oui",IF(H9186=1,IF(E9186=0,Résultat!G$8,IF(J9186="No",Résultat!$G$8,Résultat!$G$7)),IF(H9186=2,IF(E9186=0,Résultat!G$9,IF(J9186="No",Résultat!$G$9,Résultat!$G$7)),Résultat!$G$7)),IF(C9186 = "Totale", IF(H9186=1,IF(E9186=0,Résultat!G$8,IF(J9186="No",Résultat!$G$9,Résultat!$G$7)),IF(H9186=2,IF(E9186=0,Résultat!G$9,IF(J9186="No",Résultat!$G$9,Résultat!$G$7)),Résultat!$G$7)),Résultat!$G$7)), "")</f>
        <v/>
      </c>
    </row>
    <row r="9187" spans="1:11" ht="20.100000000000001" customHeight="1">
      <c r="A9187" s="26"/>
      <c r="B9187" s="27"/>
      <c r="C9187" s="11" t="str">
        <f>IF($B9187 &lt;&gt; "",VLOOKUP(MID(B9187,3,5),'Recyclabilité Prod Matx'!C:F,2,FALSE), "")</f>
        <v/>
      </c>
      <c r="D9187" s="11" t="str">
        <f>IF($B9187 &lt;&gt; "",VLOOKUP(MID(B9187,3,5),'Recyclabilité Prod Matx'!C:F,3,FALSE),"")</f>
        <v/>
      </c>
      <c r="E9187" s="11" t="str">
        <f>IF($B9187 &lt;&gt; "",VLOOKUP(MID(B9187,3,5),'Recyclabilité Prod Matx'!C:F,4,FALSE), "")</f>
        <v/>
      </c>
      <c r="F9187" s="12" t="str">
        <f>IF($B9187 &lt;&gt; "", IF(C9187="Totale","",IF(D9187 = 0, "", VLOOKUP(D9187,'Cond Compo'!A:B,2,FALSE))),"")</f>
        <v/>
      </c>
      <c r="G9187" s="28"/>
      <c r="H9187" s="11" t="str">
        <f xml:space="preserve"> IF(C9187="Totale",2,IF($G9187 &lt;&gt; "", IF(D9187 = "E",MATCH(G9187, 'Cond Compo'!D$16:D$18, 0), MATCH(G9187, 'Cond Compo'!C$16:C$19, 0)), ""))</f>
        <v/>
      </c>
      <c r="I9187" s="12" t="str">
        <f>IF($E9187 &lt;&gt; "", IF(E9187 = 0, "", VLOOKUP(E9187,'Cond Perturbation'!A:B,2,FALSE)),"")</f>
        <v/>
      </c>
      <c r="J9187" s="28"/>
      <c r="K9187" s="29" t="str">
        <f>IF($B9187 &lt;&gt; "", IF(C9187="Oui",IF(H9187=1,IF(E9187=0,Résultat!G$8,IF(J9187="No",Résultat!$G$8,Résultat!$G$7)),IF(H9187=2,IF(E9187=0,Résultat!G$9,IF(J9187="No",Résultat!$G$9,Résultat!$G$7)),Résultat!$G$7)),IF(C9187 = "Totale", IF(H9187=1,IF(E9187=0,Résultat!G$8,IF(J9187="No",Résultat!$G$9,Résultat!$G$7)),IF(H9187=2,IF(E9187=0,Résultat!G$9,IF(J9187="No",Résultat!$G$9,Résultat!$G$7)),Résultat!$G$7)),Résultat!$G$7)), "")</f>
        <v/>
      </c>
    </row>
    <row r="9188" spans="1:11" ht="20.100000000000001" customHeight="1">
      <c r="A9188" s="26"/>
      <c r="B9188" s="27"/>
      <c r="C9188" s="11" t="str">
        <f>IF($B9188 &lt;&gt; "",VLOOKUP(MID(B9188,3,5),'Recyclabilité Prod Matx'!C:F,2,FALSE), "")</f>
        <v/>
      </c>
      <c r="D9188" s="11" t="str">
        <f>IF($B9188 &lt;&gt; "",VLOOKUP(MID(B9188,3,5),'Recyclabilité Prod Matx'!C:F,3,FALSE),"")</f>
        <v/>
      </c>
      <c r="E9188" s="11" t="str">
        <f>IF($B9188 &lt;&gt; "",VLOOKUP(MID(B9188,3,5),'Recyclabilité Prod Matx'!C:F,4,FALSE), "")</f>
        <v/>
      </c>
      <c r="F9188" s="12" t="str">
        <f>IF($B9188 &lt;&gt; "", IF(C9188="Totale","",IF(D9188 = 0, "", VLOOKUP(D9188,'Cond Compo'!A:B,2,FALSE))),"")</f>
        <v/>
      </c>
      <c r="G9188" s="28"/>
      <c r="H9188" s="11" t="str">
        <f xml:space="preserve"> IF(C9188="Totale",2,IF($G9188 &lt;&gt; "", IF(D9188 = "E",MATCH(G9188, 'Cond Compo'!D$16:D$18, 0), MATCH(G9188, 'Cond Compo'!C$16:C$19, 0)), ""))</f>
        <v/>
      </c>
      <c r="I9188" s="12" t="str">
        <f>IF($E9188 &lt;&gt; "", IF(E9188 = 0, "", VLOOKUP(E9188,'Cond Perturbation'!A:B,2,FALSE)),"")</f>
        <v/>
      </c>
      <c r="J9188" s="28"/>
      <c r="K9188" s="29" t="str">
        <f>IF($B9188 &lt;&gt; "", IF(C9188="Oui",IF(H9188=1,IF(E9188=0,Résultat!G$8,IF(J9188="No",Résultat!$G$8,Résultat!$G$7)),IF(H9188=2,IF(E9188=0,Résultat!G$9,IF(J9188="No",Résultat!$G$9,Résultat!$G$7)),Résultat!$G$7)),IF(C9188 = "Totale", IF(H9188=1,IF(E9188=0,Résultat!G$8,IF(J9188="No",Résultat!$G$9,Résultat!$G$7)),IF(H9188=2,IF(E9188=0,Résultat!G$9,IF(J9188="No",Résultat!$G$9,Résultat!$G$7)),Résultat!$G$7)),Résultat!$G$7)), "")</f>
        <v/>
      </c>
    </row>
    <row r="9189" spans="1:11" ht="20.100000000000001" customHeight="1">
      <c r="A9189" s="26"/>
      <c r="B9189" s="27"/>
      <c r="C9189" s="11" t="str">
        <f>IF($B9189 &lt;&gt; "",VLOOKUP(MID(B9189,3,5),'Recyclabilité Prod Matx'!C:F,2,FALSE), "")</f>
        <v/>
      </c>
      <c r="D9189" s="11" t="str">
        <f>IF($B9189 &lt;&gt; "",VLOOKUP(MID(B9189,3,5),'Recyclabilité Prod Matx'!C:F,3,FALSE),"")</f>
        <v/>
      </c>
      <c r="E9189" s="11" t="str">
        <f>IF($B9189 &lt;&gt; "",VLOOKUP(MID(B9189,3,5),'Recyclabilité Prod Matx'!C:F,4,FALSE), "")</f>
        <v/>
      </c>
      <c r="F9189" s="12" t="str">
        <f>IF($B9189 &lt;&gt; "", IF(C9189="Totale","",IF(D9189 = 0, "", VLOOKUP(D9189,'Cond Compo'!A:B,2,FALSE))),"")</f>
        <v/>
      </c>
      <c r="G9189" s="28"/>
      <c r="H9189" s="11" t="str">
        <f xml:space="preserve"> IF(C9189="Totale",2,IF($G9189 &lt;&gt; "", IF(D9189 = "E",MATCH(G9189, 'Cond Compo'!D$16:D$18, 0), MATCH(G9189, 'Cond Compo'!C$16:C$19, 0)), ""))</f>
        <v/>
      </c>
      <c r="I9189" s="12" t="str">
        <f>IF($E9189 &lt;&gt; "", IF(E9189 = 0, "", VLOOKUP(E9189,'Cond Perturbation'!A:B,2,FALSE)),"")</f>
        <v/>
      </c>
      <c r="J9189" s="28"/>
      <c r="K9189" s="29" t="str">
        <f>IF($B9189 &lt;&gt; "", IF(C9189="Oui",IF(H9189=1,IF(E9189=0,Résultat!G$8,IF(J9189="No",Résultat!$G$8,Résultat!$G$7)),IF(H9189=2,IF(E9189=0,Résultat!G$9,IF(J9189="No",Résultat!$G$9,Résultat!$G$7)),Résultat!$G$7)),IF(C9189 = "Totale", IF(H9189=1,IF(E9189=0,Résultat!G$8,IF(J9189="No",Résultat!$G$9,Résultat!$G$7)),IF(H9189=2,IF(E9189=0,Résultat!G$9,IF(J9189="No",Résultat!$G$9,Résultat!$G$7)),Résultat!$G$7)),Résultat!$G$7)), "")</f>
        <v/>
      </c>
    </row>
    <row r="9190" spans="1:11" ht="20.100000000000001" customHeight="1">
      <c r="A9190" s="26"/>
      <c r="B9190" s="27"/>
      <c r="C9190" s="11" t="str">
        <f>IF($B9190 &lt;&gt; "",VLOOKUP(MID(B9190,3,5),'Recyclabilité Prod Matx'!C:F,2,FALSE), "")</f>
        <v/>
      </c>
      <c r="D9190" s="11" t="str">
        <f>IF($B9190 &lt;&gt; "",VLOOKUP(MID(B9190,3,5),'Recyclabilité Prod Matx'!C:F,3,FALSE),"")</f>
        <v/>
      </c>
      <c r="E9190" s="11" t="str">
        <f>IF($B9190 &lt;&gt; "",VLOOKUP(MID(B9190,3,5),'Recyclabilité Prod Matx'!C:F,4,FALSE), "")</f>
        <v/>
      </c>
      <c r="F9190" s="12" t="str">
        <f>IF($B9190 &lt;&gt; "", IF(C9190="Totale","",IF(D9190 = 0, "", VLOOKUP(D9190,'Cond Compo'!A:B,2,FALSE))),"")</f>
        <v/>
      </c>
      <c r="G9190" s="28"/>
      <c r="H9190" s="11" t="str">
        <f xml:space="preserve"> IF(C9190="Totale",2,IF($G9190 &lt;&gt; "", IF(D9190 = "E",MATCH(G9190, 'Cond Compo'!D$16:D$18, 0), MATCH(G9190, 'Cond Compo'!C$16:C$19, 0)), ""))</f>
        <v/>
      </c>
      <c r="I9190" s="12" t="str">
        <f>IF($E9190 &lt;&gt; "", IF(E9190 = 0, "", VLOOKUP(E9190,'Cond Perturbation'!A:B,2,FALSE)),"")</f>
        <v/>
      </c>
      <c r="J9190" s="28"/>
      <c r="K9190" s="29" t="str">
        <f>IF($B9190 &lt;&gt; "", IF(C9190="Oui",IF(H9190=1,IF(E9190=0,Résultat!G$8,IF(J9190="No",Résultat!$G$8,Résultat!$G$7)),IF(H9190=2,IF(E9190=0,Résultat!G$9,IF(J9190="No",Résultat!$G$9,Résultat!$G$7)),Résultat!$G$7)),IF(C9190 = "Totale", IF(H9190=1,IF(E9190=0,Résultat!G$8,IF(J9190="No",Résultat!$G$9,Résultat!$G$7)),IF(H9190=2,IF(E9190=0,Résultat!G$9,IF(J9190="No",Résultat!$G$9,Résultat!$G$7)),Résultat!$G$7)),Résultat!$G$7)), "")</f>
        <v/>
      </c>
    </row>
    <row r="9191" spans="1:11" ht="20.100000000000001" customHeight="1">
      <c r="A9191" s="26"/>
      <c r="B9191" s="27"/>
      <c r="C9191" s="11" t="str">
        <f>IF($B9191 &lt;&gt; "",VLOOKUP(MID(B9191,3,5),'Recyclabilité Prod Matx'!C:F,2,FALSE), "")</f>
        <v/>
      </c>
      <c r="D9191" s="11" t="str">
        <f>IF($B9191 &lt;&gt; "",VLOOKUP(MID(B9191,3,5),'Recyclabilité Prod Matx'!C:F,3,FALSE),"")</f>
        <v/>
      </c>
      <c r="E9191" s="11" t="str">
        <f>IF($B9191 &lt;&gt; "",VLOOKUP(MID(B9191,3,5),'Recyclabilité Prod Matx'!C:F,4,FALSE), "")</f>
        <v/>
      </c>
      <c r="F9191" s="12" t="str">
        <f>IF($B9191 &lt;&gt; "", IF(C9191="Totale","",IF(D9191 = 0, "", VLOOKUP(D9191,'Cond Compo'!A:B,2,FALSE))),"")</f>
        <v/>
      </c>
      <c r="G9191" s="28"/>
      <c r="H9191" s="11" t="str">
        <f xml:space="preserve"> IF(C9191="Totale",2,IF($G9191 &lt;&gt; "", IF(D9191 = "E",MATCH(G9191, 'Cond Compo'!D$16:D$18, 0), MATCH(G9191, 'Cond Compo'!C$16:C$19, 0)), ""))</f>
        <v/>
      </c>
      <c r="I9191" s="12" t="str">
        <f>IF($E9191 &lt;&gt; "", IF(E9191 = 0, "", VLOOKUP(E9191,'Cond Perturbation'!A:B,2,FALSE)),"")</f>
        <v/>
      </c>
      <c r="J9191" s="28"/>
      <c r="K9191" s="29" t="str">
        <f>IF($B9191 &lt;&gt; "", IF(C9191="Oui",IF(H9191=1,IF(E9191=0,Résultat!G$8,IF(J9191="No",Résultat!$G$8,Résultat!$G$7)),IF(H9191=2,IF(E9191=0,Résultat!G$9,IF(J9191="No",Résultat!$G$9,Résultat!$G$7)),Résultat!$G$7)),IF(C9191 = "Totale", IF(H9191=1,IF(E9191=0,Résultat!G$8,IF(J9191="No",Résultat!$G$9,Résultat!$G$7)),IF(H9191=2,IF(E9191=0,Résultat!G$9,IF(J9191="No",Résultat!$G$9,Résultat!$G$7)),Résultat!$G$7)),Résultat!$G$7)), "")</f>
        <v/>
      </c>
    </row>
    <row r="9192" spans="1:11" ht="20.100000000000001" customHeight="1">
      <c r="A9192" s="26"/>
      <c r="B9192" s="27"/>
      <c r="C9192" s="11" t="str">
        <f>IF($B9192 &lt;&gt; "",VLOOKUP(MID(B9192,3,5),'Recyclabilité Prod Matx'!C:F,2,FALSE), "")</f>
        <v/>
      </c>
      <c r="D9192" s="11" t="str">
        <f>IF($B9192 &lt;&gt; "",VLOOKUP(MID(B9192,3,5),'Recyclabilité Prod Matx'!C:F,3,FALSE),"")</f>
        <v/>
      </c>
      <c r="E9192" s="11" t="str">
        <f>IF($B9192 &lt;&gt; "",VLOOKUP(MID(B9192,3,5),'Recyclabilité Prod Matx'!C:F,4,FALSE), "")</f>
        <v/>
      </c>
      <c r="F9192" s="12" t="str">
        <f>IF($B9192 &lt;&gt; "", IF(C9192="Totale","",IF(D9192 = 0, "", VLOOKUP(D9192,'Cond Compo'!A:B,2,FALSE))),"")</f>
        <v/>
      </c>
      <c r="G9192" s="28"/>
      <c r="H9192" s="11" t="str">
        <f xml:space="preserve"> IF(C9192="Totale",2,IF($G9192 &lt;&gt; "", IF(D9192 = "E",MATCH(G9192, 'Cond Compo'!D$16:D$18, 0), MATCH(G9192, 'Cond Compo'!C$16:C$19, 0)), ""))</f>
        <v/>
      </c>
      <c r="I9192" s="12" t="str">
        <f>IF($E9192 &lt;&gt; "", IF(E9192 = 0, "", VLOOKUP(E9192,'Cond Perturbation'!A:B,2,FALSE)),"")</f>
        <v/>
      </c>
      <c r="J9192" s="28"/>
      <c r="K9192" s="29" t="str">
        <f>IF($B9192 &lt;&gt; "", IF(C9192="Oui",IF(H9192=1,IF(E9192=0,Résultat!G$8,IF(J9192="No",Résultat!$G$8,Résultat!$G$7)),IF(H9192=2,IF(E9192=0,Résultat!G$9,IF(J9192="No",Résultat!$G$9,Résultat!$G$7)),Résultat!$G$7)),IF(C9192 = "Totale", IF(H9192=1,IF(E9192=0,Résultat!G$8,IF(J9192="No",Résultat!$G$9,Résultat!$G$7)),IF(H9192=2,IF(E9192=0,Résultat!G$9,IF(J9192="No",Résultat!$G$9,Résultat!$G$7)),Résultat!$G$7)),Résultat!$G$7)), "")</f>
        <v/>
      </c>
    </row>
    <row r="9193" spans="1:11" ht="20.100000000000001" customHeight="1">
      <c r="A9193" s="26"/>
      <c r="B9193" s="27"/>
      <c r="C9193" s="11" t="str">
        <f>IF($B9193 &lt;&gt; "",VLOOKUP(MID(B9193,3,5),'Recyclabilité Prod Matx'!C:F,2,FALSE), "")</f>
        <v/>
      </c>
      <c r="D9193" s="11" t="str">
        <f>IF($B9193 &lt;&gt; "",VLOOKUP(MID(B9193,3,5),'Recyclabilité Prod Matx'!C:F,3,FALSE),"")</f>
        <v/>
      </c>
      <c r="E9193" s="11" t="str">
        <f>IF($B9193 &lt;&gt; "",VLOOKUP(MID(B9193,3,5),'Recyclabilité Prod Matx'!C:F,4,FALSE), "")</f>
        <v/>
      </c>
      <c r="F9193" s="12" t="str">
        <f>IF($B9193 &lt;&gt; "", IF(C9193="Totale","",IF(D9193 = 0, "", VLOOKUP(D9193,'Cond Compo'!A:B,2,FALSE))),"")</f>
        <v/>
      </c>
      <c r="G9193" s="28"/>
      <c r="H9193" s="11" t="str">
        <f xml:space="preserve"> IF(C9193="Totale",2,IF($G9193 &lt;&gt; "", IF(D9193 = "E",MATCH(G9193, 'Cond Compo'!D$16:D$18, 0), MATCH(G9193, 'Cond Compo'!C$16:C$19, 0)), ""))</f>
        <v/>
      </c>
      <c r="I9193" s="12" t="str">
        <f>IF($E9193 &lt;&gt; "", IF(E9193 = 0, "", VLOOKUP(E9193,'Cond Perturbation'!A:B,2,FALSE)),"")</f>
        <v/>
      </c>
      <c r="J9193" s="28"/>
      <c r="K9193" s="29" t="str">
        <f>IF($B9193 &lt;&gt; "", IF(C9193="Oui",IF(H9193=1,IF(E9193=0,Résultat!G$8,IF(J9193="No",Résultat!$G$8,Résultat!$G$7)),IF(H9193=2,IF(E9193=0,Résultat!G$9,IF(J9193="No",Résultat!$G$9,Résultat!$G$7)),Résultat!$G$7)),IF(C9193 = "Totale", IF(H9193=1,IF(E9193=0,Résultat!G$8,IF(J9193="No",Résultat!$G$9,Résultat!$G$7)),IF(H9193=2,IF(E9193=0,Résultat!G$9,IF(J9193="No",Résultat!$G$9,Résultat!$G$7)),Résultat!$G$7)),Résultat!$G$7)), "")</f>
        <v/>
      </c>
    </row>
    <row r="9194" spans="1:11" ht="20.100000000000001" customHeight="1">
      <c r="A9194" s="26"/>
      <c r="B9194" s="27"/>
      <c r="C9194" s="11" t="str">
        <f>IF($B9194 &lt;&gt; "",VLOOKUP(MID(B9194,3,5),'Recyclabilité Prod Matx'!C:F,2,FALSE), "")</f>
        <v/>
      </c>
      <c r="D9194" s="11" t="str">
        <f>IF($B9194 &lt;&gt; "",VLOOKUP(MID(B9194,3,5),'Recyclabilité Prod Matx'!C:F,3,FALSE),"")</f>
        <v/>
      </c>
      <c r="E9194" s="11" t="str">
        <f>IF($B9194 &lt;&gt; "",VLOOKUP(MID(B9194,3,5),'Recyclabilité Prod Matx'!C:F,4,FALSE), "")</f>
        <v/>
      </c>
      <c r="F9194" s="12" t="str">
        <f>IF($B9194 &lt;&gt; "", IF(C9194="Totale","",IF(D9194 = 0, "", VLOOKUP(D9194,'Cond Compo'!A:B,2,FALSE))),"")</f>
        <v/>
      </c>
      <c r="G9194" s="28"/>
      <c r="H9194" s="11" t="str">
        <f xml:space="preserve"> IF(C9194="Totale",2,IF($G9194 &lt;&gt; "", IF(D9194 = "E",MATCH(G9194, 'Cond Compo'!D$16:D$18, 0), MATCH(G9194, 'Cond Compo'!C$16:C$19, 0)), ""))</f>
        <v/>
      </c>
      <c r="I9194" s="12" t="str">
        <f>IF($E9194 &lt;&gt; "", IF(E9194 = 0, "", VLOOKUP(E9194,'Cond Perturbation'!A:B,2,FALSE)),"")</f>
        <v/>
      </c>
      <c r="J9194" s="28"/>
      <c r="K9194" s="29" t="str">
        <f>IF($B9194 &lt;&gt; "", IF(C9194="Oui",IF(H9194=1,IF(E9194=0,Résultat!G$8,IF(J9194="No",Résultat!$G$8,Résultat!$G$7)),IF(H9194=2,IF(E9194=0,Résultat!G$9,IF(J9194="No",Résultat!$G$9,Résultat!$G$7)),Résultat!$G$7)),IF(C9194 = "Totale", IF(H9194=1,IF(E9194=0,Résultat!G$8,IF(J9194="No",Résultat!$G$9,Résultat!$G$7)),IF(H9194=2,IF(E9194=0,Résultat!G$9,IF(J9194="No",Résultat!$G$9,Résultat!$G$7)),Résultat!$G$7)),Résultat!$G$7)), "")</f>
        <v/>
      </c>
    </row>
    <row r="9195" spans="1:11" ht="20.100000000000001" customHeight="1">
      <c r="A9195" s="26"/>
      <c r="B9195" s="27"/>
      <c r="C9195" s="11" t="str">
        <f>IF($B9195 &lt;&gt; "",VLOOKUP(MID(B9195,3,5),'Recyclabilité Prod Matx'!C:F,2,FALSE), "")</f>
        <v/>
      </c>
      <c r="D9195" s="11" t="str">
        <f>IF($B9195 &lt;&gt; "",VLOOKUP(MID(B9195,3,5),'Recyclabilité Prod Matx'!C:F,3,FALSE),"")</f>
        <v/>
      </c>
      <c r="E9195" s="11" t="str">
        <f>IF($B9195 &lt;&gt; "",VLOOKUP(MID(B9195,3,5),'Recyclabilité Prod Matx'!C:F,4,FALSE), "")</f>
        <v/>
      </c>
      <c r="F9195" s="12" t="str">
        <f>IF($B9195 &lt;&gt; "", IF(C9195="Totale","",IF(D9195 = 0, "", VLOOKUP(D9195,'Cond Compo'!A:B,2,FALSE))),"")</f>
        <v/>
      </c>
      <c r="G9195" s="28"/>
      <c r="H9195" s="11" t="str">
        <f xml:space="preserve"> IF(C9195="Totale",2,IF($G9195 &lt;&gt; "", IF(D9195 = "E",MATCH(G9195, 'Cond Compo'!D$16:D$18, 0), MATCH(G9195, 'Cond Compo'!C$16:C$19, 0)), ""))</f>
        <v/>
      </c>
      <c r="I9195" s="12" t="str">
        <f>IF($E9195 &lt;&gt; "", IF(E9195 = 0, "", VLOOKUP(E9195,'Cond Perturbation'!A:B,2,FALSE)),"")</f>
        <v/>
      </c>
      <c r="J9195" s="28"/>
      <c r="K9195" s="29" t="str">
        <f>IF($B9195 &lt;&gt; "", IF(C9195="Oui",IF(H9195=1,IF(E9195=0,Résultat!G$8,IF(J9195="No",Résultat!$G$8,Résultat!$G$7)),IF(H9195=2,IF(E9195=0,Résultat!G$9,IF(J9195="No",Résultat!$G$9,Résultat!$G$7)),Résultat!$G$7)),IF(C9195 = "Totale", IF(H9195=1,IF(E9195=0,Résultat!G$8,IF(J9195="No",Résultat!$G$9,Résultat!$G$7)),IF(H9195=2,IF(E9195=0,Résultat!G$9,IF(J9195="No",Résultat!$G$9,Résultat!$G$7)),Résultat!$G$7)),Résultat!$G$7)), "")</f>
        <v/>
      </c>
    </row>
    <row r="9196" spans="1:11" ht="20.100000000000001" customHeight="1">
      <c r="A9196" s="26"/>
      <c r="B9196" s="27"/>
      <c r="C9196" s="11" t="str">
        <f>IF($B9196 &lt;&gt; "",VLOOKUP(MID(B9196,3,5),'Recyclabilité Prod Matx'!C:F,2,FALSE), "")</f>
        <v/>
      </c>
      <c r="D9196" s="11" t="str">
        <f>IF($B9196 &lt;&gt; "",VLOOKUP(MID(B9196,3,5),'Recyclabilité Prod Matx'!C:F,3,FALSE),"")</f>
        <v/>
      </c>
      <c r="E9196" s="11" t="str">
        <f>IF($B9196 &lt;&gt; "",VLOOKUP(MID(B9196,3,5),'Recyclabilité Prod Matx'!C:F,4,FALSE), "")</f>
        <v/>
      </c>
      <c r="F9196" s="12" t="str">
        <f>IF($B9196 &lt;&gt; "", IF(C9196="Totale","",IF(D9196 = 0, "", VLOOKUP(D9196,'Cond Compo'!A:B,2,FALSE))),"")</f>
        <v/>
      </c>
      <c r="G9196" s="28"/>
      <c r="H9196" s="11" t="str">
        <f xml:space="preserve"> IF(C9196="Totale",2,IF($G9196 &lt;&gt; "", IF(D9196 = "E",MATCH(G9196, 'Cond Compo'!D$16:D$18, 0), MATCH(G9196, 'Cond Compo'!C$16:C$19, 0)), ""))</f>
        <v/>
      </c>
      <c r="I9196" s="12" t="str">
        <f>IF($E9196 &lt;&gt; "", IF(E9196 = 0, "", VLOOKUP(E9196,'Cond Perturbation'!A:B,2,FALSE)),"")</f>
        <v/>
      </c>
      <c r="J9196" s="28"/>
      <c r="K9196" s="29" t="str">
        <f>IF($B9196 &lt;&gt; "", IF(C9196="Oui",IF(H9196=1,IF(E9196=0,Résultat!G$8,IF(J9196="No",Résultat!$G$8,Résultat!$G$7)),IF(H9196=2,IF(E9196=0,Résultat!G$9,IF(J9196="No",Résultat!$G$9,Résultat!$G$7)),Résultat!$G$7)),IF(C9196 = "Totale", IF(H9196=1,IF(E9196=0,Résultat!G$8,IF(J9196="No",Résultat!$G$9,Résultat!$G$7)),IF(H9196=2,IF(E9196=0,Résultat!G$9,IF(J9196="No",Résultat!$G$9,Résultat!$G$7)),Résultat!$G$7)),Résultat!$G$7)), "")</f>
        <v/>
      </c>
    </row>
    <row r="9197" spans="1:11" ht="20.100000000000001" customHeight="1">
      <c r="A9197" s="26"/>
      <c r="B9197" s="27"/>
      <c r="C9197" s="11" t="str">
        <f>IF($B9197 &lt;&gt; "",VLOOKUP(MID(B9197,3,5),'Recyclabilité Prod Matx'!C:F,2,FALSE), "")</f>
        <v/>
      </c>
      <c r="D9197" s="11" t="str">
        <f>IF($B9197 &lt;&gt; "",VLOOKUP(MID(B9197,3,5),'Recyclabilité Prod Matx'!C:F,3,FALSE),"")</f>
        <v/>
      </c>
      <c r="E9197" s="11" t="str">
        <f>IF($B9197 &lt;&gt; "",VLOOKUP(MID(B9197,3,5),'Recyclabilité Prod Matx'!C:F,4,FALSE), "")</f>
        <v/>
      </c>
      <c r="F9197" s="12" t="str">
        <f>IF($B9197 &lt;&gt; "", IF(C9197="Totale","",IF(D9197 = 0, "", VLOOKUP(D9197,'Cond Compo'!A:B,2,FALSE))),"")</f>
        <v/>
      </c>
      <c r="G9197" s="28"/>
      <c r="H9197" s="11" t="str">
        <f xml:space="preserve"> IF(C9197="Totale",2,IF($G9197 &lt;&gt; "", IF(D9197 = "E",MATCH(G9197, 'Cond Compo'!D$16:D$18, 0), MATCH(G9197, 'Cond Compo'!C$16:C$19, 0)), ""))</f>
        <v/>
      </c>
      <c r="I9197" s="12" t="str">
        <f>IF($E9197 &lt;&gt; "", IF(E9197 = 0, "", VLOOKUP(E9197,'Cond Perturbation'!A:B,2,FALSE)),"")</f>
        <v/>
      </c>
      <c r="J9197" s="28"/>
      <c r="K9197" s="29" t="str">
        <f>IF($B9197 &lt;&gt; "", IF(C9197="Oui",IF(H9197=1,IF(E9197=0,Résultat!G$8,IF(J9197="No",Résultat!$G$8,Résultat!$G$7)),IF(H9197=2,IF(E9197=0,Résultat!G$9,IF(J9197="No",Résultat!$G$9,Résultat!$G$7)),Résultat!$G$7)),IF(C9197 = "Totale", IF(H9197=1,IF(E9197=0,Résultat!G$8,IF(J9197="No",Résultat!$G$9,Résultat!$G$7)),IF(H9197=2,IF(E9197=0,Résultat!G$9,IF(J9197="No",Résultat!$G$9,Résultat!$G$7)),Résultat!$G$7)),Résultat!$G$7)), "")</f>
        <v/>
      </c>
    </row>
    <row r="9198" spans="1:11" ht="20.100000000000001" customHeight="1">
      <c r="A9198" s="26"/>
      <c r="B9198" s="27"/>
      <c r="C9198" s="11" t="str">
        <f>IF($B9198 &lt;&gt; "",VLOOKUP(MID(B9198,3,5),'Recyclabilité Prod Matx'!C:F,2,FALSE), "")</f>
        <v/>
      </c>
      <c r="D9198" s="11" t="str">
        <f>IF($B9198 &lt;&gt; "",VLOOKUP(MID(B9198,3,5),'Recyclabilité Prod Matx'!C:F,3,FALSE),"")</f>
        <v/>
      </c>
      <c r="E9198" s="11" t="str">
        <f>IF($B9198 &lt;&gt; "",VLOOKUP(MID(B9198,3,5),'Recyclabilité Prod Matx'!C:F,4,FALSE), "")</f>
        <v/>
      </c>
      <c r="F9198" s="12" t="str">
        <f>IF($B9198 &lt;&gt; "", IF(C9198="Totale","",IF(D9198 = 0, "", VLOOKUP(D9198,'Cond Compo'!A:B,2,FALSE))),"")</f>
        <v/>
      </c>
      <c r="G9198" s="28"/>
      <c r="H9198" s="11" t="str">
        <f xml:space="preserve"> IF(C9198="Totale",2,IF($G9198 &lt;&gt; "", IF(D9198 = "E",MATCH(G9198, 'Cond Compo'!D$16:D$18, 0), MATCH(G9198, 'Cond Compo'!C$16:C$19, 0)), ""))</f>
        <v/>
      </c>
      <c r="I9198" s="12" t="str">
        <f>IF($E9198 &lt;&gt; "", IF(E9198 = 0, "", VLOOKUP(E9198,'Cond Perturbation'!A:B,2,FALSE)),"")</f>
        <v/>
      </c>
      <c r="J9198" s="28"/>
      <c r="K9198" s="29" t="str">
        <f>IF($B9198 &lt;&gt; "", IF(C9198="Oui",IF(H9198=1,IF(E9198=0,Résultat!G$8,IF(J9198="No",Résultat!$G$8,Résultat!$G$7)),IF(H9198=2,IF(E9198=0,Résultat!G$9,IF(J9198="No",Résultat!$G$9,Résultat!$G$7)),Résultat!$G$7)),IF(C9198 = "Totale", IF(H9198=1,IF(E9198=0,Résultat!G$8,IF(J9198="No",Résultat!$G$9,Résultat!$G$7)),IF(H9198=2,IF(E9198=0,Résultat!G$9,IF(J9198="No",Résultat!$G$9,Résultat!$G$7)),Résultat!$G$7)),Résultat!$G$7)), "")</f>
        <v/>
      </c>
    </row>
    <row r="9199" spans="1:11" ht="20.100000000000001" customHeight="1">
      <c r="A9199" s="26"/>
      <c r="B9199" s="27"/>
      <c r="C9199" s="11" t="str">
        <f>IF($B9199 &lt;&gt; "",VLOOKUP(MID(B9199,3,5),'Recyclabilité Prod Matx'!C:F,2,FALSE), "")</f>
        <v/>
      </c>
      <c r="D9199" s="11" t="str">
        <f>IF($B9199 &lt;&gt; "",VLOOKUP(MID(B9199,3,5),'Recyclabilité Prod Matx'!C:F,3,FALSE),"")</f>
        <v/>
      </c>
      <c r="E9199" s="11" t="str">
        <f>IF($B9199 &lt;&gt; "",VLOOKUP(MID(B9199,3,5),'Recyclabilité Prod Matx'!C:F,4,FALSE), "")</f>
        <v/>
      </c>
      <c r="F9199" s="12" t="str">
        <f>IF($B9199 &lt;&gt; "", IF(C9199="Totale","",IF(D9199 = 0, "", VLOOKUP(D9199,'Cond Compo'!A:B,2,FALSE))),"")</f>
        <v/>
      </c>
      <c r="G9199" s="28"/>
      <c r="H9199" s="11" t="str">
        <f xml:space="preserve"> IF(C9199="Totale",2,IF($G9199 &lt;&gt; "", IF(D9199 = "E",MATCH(G9199, 'Cond Compo'!D$16:D$18, 0), MATCH(G9199, 'Cond Compo'!C$16:C$19, 0)), ""))</f>
        <v/>
      </c>
      <c r="I9199" s="12" t="str">
        <f>IF($E9199 &lt;&gt; "", IF(E9199 = 0, "", VLOOKUP(E9199,'Cond Perturbation'!A:B,2,FALSE)),"")</f>
        <v/>
      </c>
      <c r="J9199" s="28"/>
      <c r="K9199" s="29" t="str">
        <f>IF($B9199 &lt;&gt; "", IF(C9199="Oui",IF(H9199=1,IF(E9199=0,Résultat!G$8,IF(J9199="No",Résultat!$G$8,Résultat!$G$7)),IF(H9199=2,IF(E9199=0,Résultat!G$9,IF(J9199="No",Résultat!$G$9,Résultat!$G$7)),Résultat!$G$7)),IF(C9199 = "Totale", IF(H9199=1,IF(E9199=0,Résultat!G$8,IF(J9199="No",Résultat!$G$9,Résultat!$G$7)),IF(H9199=2,IF(E9199=0,Résultat!G$9,IF(J9199="No",Résultat!$G$9,Résultat!$G$7)),Résultat!$G$7)),Résultat!$G$7)), "")</f>
        <v/>
      </c>
    </row>
    <row r="9200" spans="1:11" ht="20.100000000000001" customHeight="1">
      <c r="A9200" s="26"/>
      <c r="B9200" s="27"/>
      <c r="C9200" s="11" t="str">
        <f>IF($B9200 &lt;&gt; "",VLOOKUP(MID(B9200,3,5),'Recyclabilité Prod Matx'!C:F,2,FALSE), "")</f>
        <v/>
      </c>
      <c r="D9200" s="11" t="str">
        <f>IF($B9200 &lt;&gt; "",VLOOKUP(MID(B9200,3,5),'Recyclabilité Prod Matx'!C:F,3,FALSE),"")</f>
        <v/>
      </c>
      <c r="E9200" s="11" t="str">
        <f>IF($B9200 &lt;&gt; "",VLOOKUP(MID(B9200,3,5),'Recyclabilité Prod Matx'!C:F,4,FALSE), "")</f>
        <v/>
      </c>
      <c r="F9200" s="12" t="str">
        <f>IF($B9200 &lt;&gt; "", IF(C9200="Totale","",IF(D9200 = 0, "", VLOOKUP(D9200,'Cond Compo'!A:B,2,FALSE))),"")</f>
        <v/>
      </c>
      <c r="G9200" s="28"/>
      <c r="H9200" s="11" t="str">
        <f xml:space="preserve"> IF(C9200="Totale",2,IF($G9200 &lt;&gt; "", IF(D9200 = "E",MATCH(G9200, 'Cond Compo'!D$16:D$18, 0), MATCH(G9200, 'Cond Compo'!C$16:C$19, 0)), ""))</f>
        <v/>
      </c>
      <c r="I9200" s="12" t="str">
        <f>IF($E9200 &lt;&gt; "", IF(E9200 = 0, "", VLOOKUP(E9200,'Cond Perturbation'!A:B,2,FALSE)),"")</f>
        <v/>
      </c>
      <c r="J9200" s="28"/>
      <c r="K9200" s="29" t="str">
        <f>IF($B9200 &lt;&gt; "", IF(C9200="Oui",IF(H9200=1,IF(E9200=0,Résultat!G$8,IF(J9200="No",Résultat!$G$8,Résultat!$G$7)),IF(H9200=2,IF(E9200=0,Résultat!G$9,IF(J9200="No",Résultat!$G$9,Résultat!$G$7)),Résultat!$G$7)),IF(C9200 = "Totale", IF(H9200=1,IF(E9200=0,Résultat!G$8,IF(J9200="No",Résultat!$G$9,Résultat!$G$7)),IF(H9200=2,IF(E9200=0,Résultat!G$9,IF(J9200="No",Résultat!$G$9,Résultat!$G$7)),Résultat!$G$7)),Résultat!$G$7)), "")</f>
        <v/>
      </c>
    </row>
    <row r="9201" spans="1:11" ht="20.100000000000001" customHeight="1">
      <c r="A9201" s="26"/>
      <c r="B9201" s="27"/>
      <c r="C9201" s="11" t="str">
        <f>IF($B9201 &lt;&gt; "",VLOOKUP(MID(B9201,3,5),'Recyclabilité Prod Matx'!C:F,2,FALSE), "")</f>
        <v/>
      </c>
      <c r="D9201" s="11" t="str">
        <f>IF($B9201 &lt;&gt; "",VLOOKUP(MID(B9201,3,5),'Recyclabilité Prod Matx'!C:F,3,FALSE),"")</f>
        <v/>
      </c>
      <c r="E9201" s="11" t="str">
        <f>IF($B9201 &lt;&gt; "",VLOOKUP(MID(B9201,3,5),'Recyclabilité Prod Matx'!C:F,4,FALSE), "")</f>
        <v/>
      </c>
      <c r="F9201" s="12" t="str">
        <f>IF($B9201 &lt;&gt; "", IF(C9201="Totale","",IF(D9201 = 0, "", VLOOKUP(D9201,'Cond Compo'!A:B,2,FALSE))),"")</f>
        <v/>
      </c>
      <c r="G9201" s="28"/>
      <c r="H9201" s="11" t="str">
        <f xml:space="preserve"> IF(C9201="Totale",2,IF($G9201 &lt;&gt; "", IF(D9201 = "E",MATCH(G9201, 'Cond Compo'!D$16:D$18, 0), MATCH(G9201, 'Cond Compo'!C$16:C$19, 0)), ""))</f>
        <v/>
      </c>
      <c r="I9201" s="12" t="str">
        <f>IF($E9201 &lt;&gt; "", IF(E9201 = 0, "", VLOOKUP(E9201,'Cond Perturbation'!A:B,2,FALSE)),"")</f>
        <v/>
      </c>
      <c r="J9201" s="28"/>
      <c r="K9201" s="29" t="str">
        <f>IF($B9201 &lt;&gt; "", IF(C9201="Oui",IF(H9201=1,IF(E9201=0,Résultat!G$8,IF(J9201="No",Résultat!$G$8,Résultat!$G$7)),IF(H9201=2,IF(E9201=0,Résultat!G$9,IF(J9201="No",Résultat!$G$9,Résultat!$G$7)),Résultat!$G$7)),IF(C9201 = "Totale", IF(H9201=1,IF(E9201=0,Résultat!G$8,IF(J9201="No",Résultat!$G$9,Résultat!$G$7)),IF(H9201=2,IF(E9201=0,Résultat!G$9,IF(J9201="No",Résultat!$G$9,Résultat!$G$7)),Résultat!$G$7)),Résultat!$G$7)), "")</f>
        <v/>
      </c>
    </row>
    <row r="9202" spans="1:11" ht="20.100000000000001" customHeight="1">
      <c r="A9202" s="26"/>
      <c r="B9202" s="27"/>
      <c r="C9202" s="11" t="str">
        <f>IF($B9202 &lt;&gt; "",VLOOKUP(MID(B9202,3,5),'Recyclabilité Prod Matx'!C:F,2,FALSE), "")</f>
        <v/>
      </c>
      <c r="D9202" s="11" t="str">
        <f>IF($B9202 &lt;&gt; "",VLOOKUP(MID(B9202,3,5),'Recyclabilité Prod Matx'!C:F,3,FALSE),"")</f>
        <v/>
      </c>
      <c r="E9202" s="11" t="str">
        <f>IF($B9202 &lt;&gt; "",VLOOKUP(MID(B9202,3,5),'Recyclabilité Prod Matx'!C:F,4,FALSE), "")</f>
        <v/>
      </c>
      <c r="F9202" s="12" t="str">
        <f>IF($B9202 &lt;&gt; "", IF(C9202="Totale","",IF(D9202 = 0, "", VLOOKUP(D9202,'Cond Compo'!A:B,2,FALSE))),"")</f>
        <v/>
      </c>
      <c r="G9202" s="28"/>
      <c r="H9202" s="11" t="str">
        <f xml:space="preserve"> IF(C9202="Totale",2,IF($G9202 &lt;&gt; "", IF(D9202 = "E",MATCH(G9202, 'Cond Compo'!D$16:D$18, 0), MATCH(G9202, 'Cond Compo'!C$16:C$19, 0)), ""))</f>
        <v/>
      </c>
      <c r="I9202" s="12" t="str">
        <f>IF($E9202 &lt;&gt; "", IF(E9202 = 0, "", VLOOKUP(E9202,'Cond Perturbation'!A:B,2,FALSE)),"")</f>
        <v/>
      </c>
      <c r="J9202" s="28"/>
      <c r="K9202" s="29" t="str">
        <f>IF($B9202 &lt;&gt; "", IF(C9202="Oui",IF(H9202=1,IF(E9202=0,Résultat!G$8,IF(J9202="No",Résultat!$G$8,Résultat!$G$7)),IF(H9202=2,IF(E9202=0,Résultat!G$9,IF(J9202="No",Résultat!$G$9,Résultat!$G$7)),Résultat!$G$7)),IF(C9202 = "Totale", IF(H9202=1,IF(E9202=0,Résultat!G$8,IF(J9202="No",Résultat!$G$9,Résultat!$G$7)),IF(H9202=2,IF(E9202=0,Résultat!G$9,IF(J9202="No",Résultat!$G$9,Résultat!$G$7)),Résultat!$G$7)),Résultat!$G$7)), "")</f>
        <v/>
      </c>
    </row>
    <row r="9203" spans="1:11" ht="20.100000000000001" customHeight="1">
      <c r="A9203" s="26"/>
      <c r="B9203" s="27"/>
      <c r="C9203" s="11" t="str">
        <f>IF($B9203 &lt;&gt; "",VLOOKUP(MID(B9203,3,5),'Recyclabilité Prod Matx'!C:F,2,FALSE), "")</f>
        <v/>
      </c>
      <c r="D9203" s="11" t="str">
        <f>IF($B9203 &lt;&gt; "",VLOOKUP(MID(B9203,3,5),'Recyclabilité Prod Matx'!C:F,3,FALSE),"")</f>
        <v/>
      </c>
      <c r="E9203" s="11" t="str">
        <f>IF($B9203 &lt;&gt; "",VLOOKUP(MID(B9203,3,5),'Recyclabilité Prod Matx'!C:F,4,FALSE), "")</f>
        <v/>
      </c>
      <c r="F9203" s="12" t="str">
        <f>IF($B9203 &lt;&gt; "", IF(C9203="Totale","",IF(D9203 = 0, "", VLOOKUP(D9203,'Cond Compo'!A:B,2,FALSE))),"")</f>
        <v/>
      </c>
      <c r="G9203" s="28"/>
      <c r="H9203" s="11" t="str">
        <f xml:space="preserve"> IF(C9203="Totale",2,IF($G9203 &lt;&gt; "", IF(D9203 = "E",MATCH(G9203, 'Cond Compo'!D$16:D$18, 0), MATCH(G9203, 'Cond Compo'!C$16:C$19, 0)), ""))</f>
        <v/>
      </c>
      <c r="I9203" s="12" t="str">
        <f>IF($E9203 &lt;&gt; "", IF(E9203 = 0, "", VLOOKUP(E9203,'Cond Perturbation'!A:B,2,FALSE)),"")</f>
        <v/>
      </c>
      <c r="J9203" s="28"/>
      <c r="K9203" s="29" t="str">
        <f>IF($B9203 &lt;&gt; "", IF(C9203="Oui",IF(H9203=1,IF(E9203=0,Résultat!G$8,IF(J9203="No",Résultat!$G$8,Résultat!$G$7)),IF(H9203=2,IF(E9203=0,Résultat!G$9,IF(J9203="No",Résultat!$G$9,Résultat!$G$7)),Résultat!$G$7)),IF(C9203 = "Totale", IF(H9203=1,IF(E9203=0,Résultat!G$8,IF(J9203="No",Résultat!$G$9,Résultat!$G$7)),IF(H9203=2,IF(E9203=0,Résultat!G$9,IF(J9203="No",Résultat!$G$9,Résultat!$G$7)),Résultat!$G$7)),Résultat!$G$7)), "")</f>
        <v/>
      </c>
    </row>
    <row r="9204" spans="1:11" ht="20.100000000000001" customHeight="1">
      <c r="A9204" s="26"/>
      <c r="B9204" s="27"/>
      <c r="C9204" s="11" t="str">
        <f>IF($B9204 &lt;&gt; "",VLOOKUP(MID(B9204,3,5),'Recyclabilité Prod Matx'!C:F,2,FALSE), "")</f>
        <v/>
      </c>
      <c r="D9204" s="11" t="str">
        <f>IF($B9204 &lt;&gt; "",VLOOKUP(MID(B9204,3,5),'Recyclabilité Prod Matx'!C:F,3,FALSE),"")</f>
        <v/>
      </c>
      <c r="E9204" s="11" t="str">
        <f>IF($B9204 &lt;&gt; "",VLOOKUP(MID(B9204,3,5),'Recyclabilité Prod Matx'!C:F,4,FALSE), "")</f>
        <v/>
      </c>
      <c r="F9204" s="12" t="str">
        <f>IF($B9204 &lt;&gt; "", IF(C9204="Totale","",IF(D9204 = 0, "", VLOOKUP(D9204,'Cond Compo'!A:B,2,FALSE))),"")</f>
        <v/>
      </c>
      <c r="G9204" s="28"/>
      <c r="H9204" s="11" t="str">
        <f xml:space="preserve"> IF(C9204="Totale",2,IF($G9204 &lt;&gt; "", IF(D9204 = "E",MATCH(G9204, 'Cond Compo'!D$16:D$18, 0), MATCH(G9204, 'Cond Compo'!C$16:C$19, 0)), ""))</f>
        <v/>
      </c>
      <c r="I9204" s="12" t="str">
        <f>IF($E9204 &lt;&gt; "", IF(E9204 = 0, "", VLOOKUP(E9204,'Cond Perturbation'!A:B,2,FALSE)),"")</f>
        <v/>
      </c>
      <c r="J9204" s="28"/>
      <c r="K9204" s="29" t="str">
        <f>IF($B9204 &lt;&gt; "", IF(C9204="Oui",IF(H9204=1,IF(E9204=0,Résultat!G$8,IF(J9204="No",Résultat!$G$8,Résultat!$G$7)),IF(H9204=2,IF(E9204=0,Résultat!G$9,IF(J9204="No",Résultat!$G$9,Résultat!$G$7)),Résultat!$G$7)),IF(C9204 = "Totale", IF(H9204=1,IF(E9204=0,Résultat!G$8,IF(J9204="No",Résultat!$G$9,Résultat!$G$7)),IF(H9204=2,IF(E9204=0,Résultat!G$9,IF(J9204="No",Résultat!$G$9,Résultat!$G$7)),Résultat!$G$7)),Résultat!$G$7)), "")</f>
        <v/>
      </c>
    </row>
    <row r="9205" spans="1:11" ht="20.100000000000001" customHeight="1">
      <c r="A9205" s="26"/>
      <c r="B9205" s="27"/>
      <c r="C9205" s="11" t="str">
        <f>IF($B9205 &lt;&gt; "",VLOOKUP(MID(B9205,3,5),'Recyclabilité Prod Matx'!C:F,2,FALSE), "")</f>
        <v/>
      </c>
      <c r="D9205" s="11" t="str">
        <f>IF($B9205 &lt;&gt; "",VLOOKUP(MID(B9205,3,5),'Recyclabilité Prod Matx'!C:F,3,FALSE),"")</f>
        <v/>
      </c>
      <c r="E9205" s="11" t="str">
        <f>IF($B9205 &lt;&gt; "",VLOOKUP(MID(B9205,3,5),'Recyclabilité Prod Matx'!C:F,4,FALSE), "")</f>
        <v/>
      </c>
      <c r="F9205" s="12" t="str">
        <f>IF($B9205 &lt;&gt; "", IF(C9205="Totale","",IF(D9205 = 0, "", VLOOKUP(D9205,'Cond Compo'!A:B,2,FALSE))),"")</f>
        <v/>
      </c>
      <c r="G9205" s="28"/>
      <c r="H9205" s="11" t="str">
        <f xml:space="preserve"> IF(C9205="Totale",2,IF($G9205 &lt;&gt; "", IF(D9205 = "E",MATCH(G9205, 'Cond Compo'!D$16:D$18, 0), MATCH(G9205, 'Cond Compo'!C$16:C$19, 0)), ""))</f>
        <v/>
      </c>
      <c r="I9205" s="12" t="str">
        <f>IF($E9205 &lt;&gt; "", IF(E9205 = 0, "", VLOOKUP(E9205,'Cond Perturbation'!A:B,2,FALSE)),"")</f>
        <v/>
      </c>
      <c r="J9205" s="28"/>
      <c r="K9205" s="29" t="str">
        <f>IF($B9205 &lt;&gt; "", IF(C9205="Oui",IF(H9205=1,IF(E9205=0,Résultat!G$8,IF(J9205="No",Résultat!$G$8,Résultat!$G$7)),IF(H9205=2,IF(E9205=0,Résultat!G$9,IF(J9205="No",Résultat!$G$9,Résultat!$G$7)),Résultat!$G$7)),IF(C9205 = "Totale", IF(H9205=1,IF(E9205=0,Résultat!G$8,IF(J9205="No",Résultat!$G$9,Résultat!$G$7)),IF(H9205=2,IF(E9205=0,Résultat!G$9,IF(J9205="No",Résultat!$G$9,Résultat!$G$7)),Résultat!$G$7)),Résultat!$G$7)), "")</f>
        <v/>
      </c>
    </row>
    <row r="9206" spans="1:11" ht="20.100000000000001" customHeight="1">
      <c r="A9206" s="26"/>
      <c r="B9206" s="27"/>
      <c r="C9206" s="11" t="str">
        <f>IF($B9206 &lt;&gt; "",VLOOKUP(MID(B9206,3,5),'Recyclabilité Prod Matx'!C:F,2,FALSE), "")</f>
        <v/>
      </c>
      <c r="D9206" s="11" t="str">
        <f>IF($B9206 &lt;&gt; "",VLOOKUP(MID(B9206,3,5),'Recyclabilité Prod Matx'!C:F,3,FALSE),"")</f>
        <v/>
      </c>
      <c r="E9206" s="11" t="str">
        <f>IF($B9206 &lt;&gt; "",VLOOKUP(MID(B9206,3,5),'Recyclabilité Prod Matx'!C:F,4,FALSE), "")</f>
        <v/>
      </c>
      <c r="F9206" s="12" t="str">
        <f>IF($B9206 &lt;&gt; "", IF(C9206="Totale","",IF(D9206 = 0, "", VLOOKUP(D9206,'Cond Compo'!A:B,2,FALSE))),"")</f>
        <v/>
      </c>
      <c r="G9206" s="28"/>
      <c r="H9206" s="11" t="str">
        <f xml:space="preserve"> IF(C9206="Totale",2,IF($G9206 &lt;&gt; "", IF(D9206 = "E",MATCH(G9206, 'Cond Compo'!D$16:D$18, 0), MATCH(G9206, 'Cond Compo'!C$16:C$19, 0)), ""))</f>
        <v/>
      </c>
      <c r="I9206" s="12" t="str">
        <f>IF($E9206 &lt;&gt; "", IF(E9206 = 0, "", VLOOKUP(E9206,'Cond Perturbation'!A:B,2,FALSE)),"")</f>
        <v/>
      </c>
      <c r="J9206" s="28"/>
      <c r="K9206" s="29" t="str">
        <f>IF($B9206 &lt;&gt; "", IF(C9206="Oui",IF(H9206=1,IF(E9206=0,Résultat!G$8,IF(J9206="No",Résultat!$G$8,Résultat!$G$7)),IF(H9206=2,IF(E9206=0,Résultat!G$9,IF(J9206="No",Résultat!$G$9,Résultat!$G$7)),Résultat!$G$7)),IF(C9206 = "Totale", IF(H9206=1,IF(E9206=0,Résultat!G$8,IF(J9206="No",Résultat!$G$9,Résultat!$G$7)),IF(H9206=2,IF(E9206=0,Résultat!G$9,IF(J9206="No",Résultat!$G$9,Résultat!$G$7)),Résultat!$G$7)),Résultat!$G$7)), "")</f>
        <v/>
      </c>
    </row>
    <row r="9207" spans="1:11" ht="20.100000000000001" customHeight="1">
      <c r="A9207" s="26"/>
      <c r="B9207" s="27"/>
      <c r="C9207" s="11" t="str">
        <f>IF($B9207 &lt;&gt; "",VLOOKUP(MID(B9207,3,5),'Recyclabilité Prod Matx'!C:F,2,FALSE), "")</f>
        <v/>
      </c>
      <c r="D9207" s="11" t="str">
        <f>IF($B9207 &lt;&gt; "",VLOOKUP(MID(B9207,3,5),'Recyclabilité Prod Matx'!C:F,3,FALSE),"")</f>
        <v/>
      </c>
      <c r="E9207" s="11" t="str">
        <f>IF($B9207 &lt;&gt; "",VLOOKUP(MID(B9207,3,5),'Recyclabilité Prod Matx'!C:F,4,FALSE), "")</f>
        <v/>
      </c>
      <c r="F9207" s="12" t="str">
        <f>IF($B9207 &lt;&gt; "", IF(C9207="Totale","",IF(D9207 = 0, "", VLOOKUP(D9207,'Cond Compo'!A:B,2,FALSE))),"")</f>
        <v/>
      </c>
      <c r="G9207" s="28"/>
      <c r="H9207" s="11" t="str">
        <f xml:space="preserve"> IF(C9207="Totale",2,IF($G9207 &lt;&gt; "", IF(D9207 = "E",MATCH(G9207, 'Cond Compo'!D$16:D$18, 0), MATCH(G9207, 'Cond Compo'!C$16:C$19, 0)), ""))</f>
        <v/>
      </c>
      <c r="I9207" s="12" t="str">
        <f>IF($E9207 &lt;&gt; "", IF(E9207 = 0, "", VLOOKUP(E9207,'Cond Perturbation'!A:B,2,FALSE)),"")</f>
        <v/>
      </c>
      <c r="J9207" s="28"/>
      <c r="K9207" s="29" t="str">
        <f>IF($B9207 &lt;&gt; "", IF(C9207="Oui",IF(H9207=1,IF(E9207=0,Résultat!G$8,IF(J9207="No",Résultat!$G$8,Résultat!$G$7)),IF(H9207=2,IF(E9207=0,Résultat!G$9,IF(J9207="No",Résultat!$G$9,Résultat!$G$7)),Résultat!$G$7)),IF(C9207 = "Totale", IF(H9207=1,IF(E9207=0,Résultat!G$8,IF(J9207="No",Résultat!$G$9,Résultat!$G$7)),IF(H9207=2,IF(E9207=0,Résultat!G$9,IF(J9207="No",Résultat!$G$9,Résultat!$G$7)),Résultat!$G$7)),Résultat!$G$7)), "")</f>
        <v/>
      </c>
    </row>
    <row r="9208" spans="1:11" ht="20.100000000000001" customHeight="1">
      <c r="A9208" s="26"/>
      <c r="B9208" s="27"/>
      <c r="C9208" s="11" t="str">
        <f>IF($B9208 &lt;&gt; "",VLOOKUP(MID(B9208,3,5),'Recyclabilité Prod Matx'!C:F,2,FALSE), "")</f>
        <v/>
      </c>
      <c r="D9208" s="11" t="str">
        <f>IF($B9208 &lt;&gt; "",VLOOKUP(MID(B9208,3,5),'Recyclabilité Prod Matx'!C:F,3,FALSE),"")</f>
        <v/>
      </c>
      <c r="E9208" s="11" t="str">
        <f>IF($B9208 &lt;&gt; "",VLOOKUP(MID(B9208,3,5),'Recyclabilité Prod Matx'!C:F,4,FALSE), "")</f>
        <v/>
      </c>
      <c r="F9208" s="12" t="str">
        <f>IF($B9208 &lt;&gt; "", IF(C9208="Totale","",IF(D9208 = 0, "", VLOOKUP(D9208,'Cond Compo'!A:B,2,FALSE))),"")</f>
        <v/>
      </c>
      <c r="G9208" s="28"/>
      <c r="H9208" s="11" t="str">
        <f xml:space="preserve"> IF(C9208="Totale",2,IF($G9208 &lt;&gt; "", IF(D9208 = "E",MATCH(G9208, 'Cond Compo'!D$16:D$18, 0), MATCH(G9208, 'Cond Compo'!C$16:C$19, 0)), ""))</f>
        <v/>
      </c>
      <c r="I9208" s="12" t="str">
        <f>IF($E9208 &lt;&gt; "", IF(E9208 = 0, "", VLOOKUP(E9208,'Cond Perturbation'!A:B,2,FALSE)),"")</f>
        <v/>
      </c>
      <c r="J9208" s="28"/>
      <c r="K9208" s="29" t="str">
        <f>IF($B9208 &lt;&gt; "", IF(C9208="Oui",IF(H9208=1,IF(E9208=0,Résultat!G$8,IF(J9208="No",Résultat!$G$8,Résultat!$G$7)),IF(H9208=2,IF(E9208=0,Résultat!G$9,IF(J9208="No",Résultat!$G$9,Résultat!$G$7)),Résultat!$G$7)),IF(C9208 = "Totale", IF(H9208=1,IF(E9208=0,Résultat!G$8,IF(J9208="No",Résultat!$G$9,Résultat!$G$7)),IF(H9208=2,IF(E9208=0,Résultat!G$9,IF(J9208="No",Résultat!$G$9,Résultat!$G$7)),Résultat!$G$7)),Résultat!$G$7)), "")</f>
        <v/>
      </c>
    </row>
    <row r="9209" spans="1:11" ht="20.100000000000001" customHeight="1">
      <c r="A9209" s="26"/>
      <c r="B9209" s="27"/>
      <c r="C9209" s="11" t="str">
        <f>IF($B9209 &lt;&gt; "",VLOOKUP(MID(B9209,3,5),'Recyclabilité Prod Matx'!C:F,2,FALSE), "")</f>
        <v/>
      </c>
      <c r="D9209" s="11" t="str">
        <f>IF($B9209 &lt;&gt; "",VLOOKUP(MID(B9209,3,5),'Recyclabilité Prod Matx'!C:F,3,FALSE),"")</f>
        <v/>
      </c>
      <c r="E9209" s="11" t="str">
        <f>IF($B9209 &lt;&gt; "",VLOOKUP(MID(B9209,3,5),'Recyclabilité Prod Matx'!C:F,4,FALSE), "")</f>
        <v/>
      </c>
      <c r="F9209" s="12" t="str">
        <f>IF($B9209 &lt;&gt; "", IF(C9209="Totale","",IF(D9209 = 0, "", VLOOKUP(D9209,'Cond Compo'!A:B,2,FALSE))),"")</f>
        <v/>
      </c>
      <c r="G9209" s="28"/>
      <c r="H9209" s="11" t="str">
        <f xml:space="preserve"> IF(C9209="Totale",2,IF($G9209 &lt;&gt; "", IF(D9209 = "E",MATCH(G9209, 'Cond Compo'!D$16:D$18, 0), MATCH(G9209, 'Cond Compo'!C$16:C$19, 0)), ""))</f>
        <v/>
      </c>
      <c r="I9209" s="12" t="str">
        <f>IF($E9209 &lt;&gt; "", IF(E9209 = 0, "", VLOOKUP(E9209,'Cond Perturbation'!A:B,2,FALSE)),"")</f>
        <v/>
      </c>
      <c r="J9209" s="28"/>
      <c r="K9209" s="29" t="str">
        <f>IF($B9209 &lt;&gt; "", IF(C9209="Oui",IF(H9209=1,IF(E9209=0,Résultat!G$8,IF(J9209="No",Résultat!$G$8,Résultat!$G$7)),IF(H9209=2,IF(E9209=0,Résultat!G$9,IF(J9209="No",Résultat!$G$9,Résultat!$G$7)),Résultat!$G$7)),IF(C9209 = "Totale", IF(H9209=1,IF(E9209=0,Résultat!G$8,IF(J9209="No",Résultat!$G$9,Résultat!$G$7)),IF(H9209=2,IF(E9209=0,Résultat!G$9,IF(J9209="No",Résultat!$G$9,Résultat!$G$7)),Résultat!$G$7)),Résultat!$G$7)), "")</f>
        <v/>
      </c>
    </row>
    <row r="9210" spans="1:11" ht="20.100000000000001" customHeight="1">
      <c r="A9210" s="26"/>
      <c r="B9210" s="27"/>
      <c r="C9210" s="11" t="str">
        <f>IF($B9210 &lt;&gt; "",VLOOKUP(MID(B9210,3,5),'Recyclabilité Prod Matx'!C:F,2,FALSE), "")</f>
        <v/>
      </c>
      <c r="D9210" s="11" t="str">
        <f>IF($B9210 &lt;&gt; "",VLOOKUP(MID(B9210,3,5),'Recyclabilité Prod Matx'!C:F,3,FALSE),"")</f>
        <v/>
      </c>
      <c r="E9210" s="11" t="str">
        <f>IF($B9210 &lt;&gt; "",VLOOKUP(MID(B9210,3,5),'Recyclabilité Prod Matx'!C:F,4,FALSE), "")</f>
        <v/>
      </c>
      <c r="F9210" s="12" t="str">
        <f>IF($B9210 &lt;&gt; "", IF(C9210="Totale","",IF(D9210 = 0, "", VLOOKUP(D9210,'Cond Compo'!A:B,2,FALSE))),"")</f>
        <v/>
      </c>
      <c r="G9210" s="28"/>
      <c r="H9210" s="11" t="str">
        <f xml:space="preserve"> IF(C9210="Totale",2,IF($G9210 &lt;&gt; "", IF(D9210 = "E",MATCH(G9210, 'Cond Compo'!D$16:D$18, 0), MATCH(G9210, 'Cond Compo'!C$16:C$19, 0)), ""))</f>
        <v/>
      </c>
      <c r="I9210" s="12" t="str">
        <f>IF($E9210 &lt;&gt; "", IF(E9210 = 0, "", VLOOKUP(E9210,'Cond Perturbation'!A:B,2,FALSE)),"")</f>
        <v/>
      </c>
      <c r="J9210" s="28"/>
      <c r="K9210" s="29" t="str">
        <f>IF($B9210 &lt;&gt; "", IF(C9210="Oui",IF(H9210=1,IF(E9210=0,Résultat!G$8,IF(J9210="No",Résultat!$G$8,Résultat!$G$7)),IF(H9210=2,IF(E9210=0,Résultat!G$9,IF(J9210="No",Résultat!$G$9,Résultat!$G$7)),Résultat!$G$7)),IF(C9210 = "Totale", IF(H9210=1,IF(E9210=0,Résultat!G$8,IF(J9210="No",Résultat!$G$9,Résultat!$G$7)),IF(H9210=2,IF(E9210=0,Résultat!G$9,IF(J9210="No",Résultat!$G$9,Résultat!$G$7)),Résultat!$G$7)),Résultat!$G$7)), "")</f>
        <v/>
      </c>
    </row>
    <row r="9211" spans="1:11" ht="20.100000000000001" customHeight="1">
      <c r="A9211" s="26"/>
      <c r="B9211" s="27"/>
      <c r="C9211" s="11" t="str">
        <f>IF($B9211 &lt;&gt; "",VLOOKUP(MID(B9211,3,5),'Recyclabilité Prod Matx'!C:F,2,FALSE), "")</f>
        <v/>
      </c>
      <c r="D9211" s="11" t="str">
        <f>IF($B9211 &lt;&gt; "",VLOOKUP(MID(B9211,3,5),'Recyclabilité Prod Matx'!C:F,3,FALSE),"")</f>
        <v/>
      </c>
      <c r="E9211" s="11" t="str">
        <f>IF($B9211 &lt;&gt; "",VLOOKUP(MID(B9211,3,5),'Recyclabilité Prod Matx'!C:F,4,FALSE), "")</f>
        <v/>
      </c>
      <c r="F9211" s="12" t="str">
        <f>IF($B9211 &lt;&gt; "", IF(C9211="Totale","",IF(D9211 = 0, "", VLOOKUP(D9211,'Cond Compo'!A:B,2,FALSE))),"")</f>
        <v/>
      </c>
      <c r="G9211" s="28"/>
      <c r="H9211" s="11" t="str">
        <f xml:space="preserve"> IF(C9211="Totale",2,IF($G9211 &lt;&gt; "", IF(D9211 = "E",MATCH(G9211, 'Cond Compo'!D$16:D$18, 0), MATCH(G9211, 'Cond Compo'!C$16:C$19, 0)), ""))</f>
        <v/>
      </c>
      <c r="I9211" s="12" t="str">
        <f>IF($E9211 &lt;&gt; "", IF(E9211 = 0, "", VLOOKUP(E9211,'Cond Perturbation'!A:B,2,FALSE)),"")</f>
        <v/>
      </c>
      <c r="J9211" s="28"/>
      <c r="K9211" s="29" t="str">
        <f>IF($B9211 &lt;&gt; "", IF(C9211="Oui",IF(H9211=1,IF(E9211=0,Résultat!G$8,IF(J9211="No",Résultat!$G$8,Résultat!$G$7)),IF(H9211=2,IF(E9211=0,Résultat!G$9,IF(J9211="No",Résultat!$G$9,Résultat!$G$7)),Résultat!$G$7)),IF(C9211 = "Totale", IF(H9211=1,IF(E9211=0,Résultat!G$8,IF(J9211="No",Résultat!$G$9,Résultat!$G$7)),IF(H9211=2,IF(E9211=0,Résultat!G$9,IF(J9211="No",Résultat!$G$9,Résultat!$G$7)),Résultat!$G$7)),Résultat!$G$7)), "")</f>
        <v/>
      </c>
    </row>
    <row r="9212" spans="1:11" ht="20.100000000000001" customHeight="1">
      <c r="A9212" s="26"/>
      <c r="B9212" s="27"/>
      <c r="C9212" s="11" t="str">
        <f>IF($B9212 &lt;&gt; "",VLOOKUP(MID(B9212,3,5),'Recyclabilité Prod Matx'!C:F,2,FALSE), "")</f>
        <v/>
      </c>
      <c r="D9212" s="11" t="str">
        <f>IF($B9212 &lt;&gt; "",VLOOKUP(MID(B9212,3,5),'Recyclabilité Prod Matx'!C:F,3,FALSE),"")</f>
        <v/>
      </c>
      <c r="E9212" s="11" t="str">
        <f>IF($B9212 &lt;&gt; "",VLOOKUP(MID(B9212,3,5),'Recyclabilité Prod Matx'!C:F,4,FALSE), "")</f>
        <v/>
      </c>
      <c r="F9212" s="12" t="str">
        <f>IF($B9212 &lt;&gt; "", IF(C9212="Totale","",IF(D9212 = 0, "", VLOOKUP(D9212,'Cond Compo'!A:B,2,FALSE))),"")</f>
        <v/>
      </c>
      <c r="G9212" s="28"/>
      <c r="H9212" s="11" t="str">
        <f xml:space="preserve"> IF(C9212="Totale",2,IF($G9212 &lt;&gt; "", IF(D9212 = "E",MATCH(G9212, 'Cond Compo'!D$16:D$18, 0), MATCH(G9212, 'Cond Compo'!C$16:C$19, 0)), ""))</f>
        <v/>
      </c>
      <c r="I9212" s="12" t="str">
        <f>IF($E9212 &lt;&gt; "", IF(E9212 = 0, "", VLOOKUP(E9212,'Cond Perturbation'!A:B,2,FALSE)),"")</f>
        <v/>
      </c>
      <c r="J9212" s="28"/>
      <c r="K9212" s="29" t="str">
        <f>IF($B9212 &lt;&gt; "", IF(C9212="Oui",IF(H9212=1,IF(E9212=0,Résultat!G$8,IF(J9212="No",Résultat!$G$8,Résultat!$G$7)),IF(H9212=2,IF(E9212=0,Résultat!G$9,IF(J9212="No",Résultat!$G$9,Résultat!$G$7)),Résultat!$G$7)),IF(C9212 = "Totale", IF(H9212=1,IF(E9212=0,Résultat!G$8,IF(J9212="No",Résultat!$G$9,Résultat!$G$7)),IF(H9212=2,IF(E9212=0,Résultat!G$9,IF(J9212="No",Résultat!$G$9,Résultat!$G$7)),Résultat!$G$7)),Résultat!$G$7)), "")</f>
        <v/>
      </c>
    </row>
    <row r="9213" spans="1:11" ht="20.100000000000001" customHeight="1">
      <c r="A9213" s="26"/>
      <c r="B9213" s="27"/>
      <c r="C9213" s="11" t="str">
        <f>IF($B9213 &lt;&gt; "",VLOOKUP(MID(B9213,3,5),'Recyclabilité Prod Matx'!C:F,2,FALSE), "")</f>
        <v/>
      </c>
      <c r="D9213" s="11" t="str">
        <f>IF($B9213 &lt;&gt; "",VLOOKUP(MID(B9213,3,5),'Recyclabilité Prod Matx'!C:F,3,FALSE),"")</f>
        <v/>
      </c>
      <c r="E9213" s="11" t="str">
        <f>IF($B9213 &lt;&gt; "",VLOOKUP(MID(B9213,3,5),'Recyclabilité Prod Matx'!C:F,4,FALSE), "")</f>
        <v/>
      </c>
      <c r="F9213" s="12" t="str">
        <f>IF($B9213 &lt;&gt; "", IF(C9213="Totale","",IF(D9213 = 0, "", VLOOKUP(D9213,'Cond Compo'!A:B,2,FALSE))),"")</f>
        <v/>
      </c>
      <c r="G9213" s="28"/>
      <c r="H9213" s="11" t="str">
        <f xml:space="preserve"> IF(C9213="Totale",2,IF($G9213 &lt;&gt; "", IF(D9213 = "E",MATCH(G9213, 'Cond Compo'!D$16:D$18, 0), MATCH(G9213, 'Cond Compo'!C$16:C$19, 0)), ""))</f>
        <v/>
      </c>
      <c r="I9213" s="12" t="str">
        <f>IF($E9213 &lt;&gt; "", IF(E9213 = 0, "", VLOOKUP(E9213,'Cond Perturbation'!A:B,2,FALSE)),"")</f>
        <v/>
      </c>
      <c r="J9213" s="28"/>
      <c r="K9213" s="29" t="str">
        <f>IF($B9213 &lt;&gt; "", IF(C9213="Oui",IF(H9213=1,IF(E9213=0,Résultat!G$8,IF(J9213="No",Résultat!$G$8,Résultat!$G$7)),IF(H9213=2,IF(E9213=0,Résultat!G$9,IF(J9213="No",Résultat!$G$9,Résultat!$G$7)),Résultat!$G$7)),IF(C9213 = "Totale", IF(H9213=1,IF(E9213=0,Résultat!G$8,IF(J9213="No",Résultat!$G$9,Résultat!$G$7)),IF(H9213=2,IF(E9213=0,Résultat!G$9,IF(J9213="No",Résultat!$G$9,Résultat!$G$7)),Résultat!$G$7)),Résultat!$G$7)), "")</f>
        <v/>
      </c>
    </row>
    <row r="9214" spans="1:11" ht="20.100000000000001" customHeight="1">
      <c r="A9214" s="26"/>
      <c r="B9214" s="27"/>
      <c r="C9214" s="11" t="str">
        <f>IF($B9214 &lt;&gt; "",VLOOKUP(MID(B9214,3,5),'Recyclabilité Prod Matx'!C:F,2,FALSE), "")</f>
        <v/>
      </c>
      <c r="D9214" s="11" t="str">
        <f>IF($B9214 &lt;&gt; "",VLOOKUP(MID(B9214,3,5),'Recyclabilité Prod Matx'!C:F,3,FALSE),"")</f>
        <v/>
      </c>
      <c r="E9214" s="11" t="str">
        <f>IF($B9214 &lt;&gt; "",VLOOKUP(MID(B9214,3,5),'Recyclabilité Prod Matx'!C:F,4,FALSE), "")</f>
        <v/>
      </c>
      <c r="F9214" s="12" t="str">
        <f>IF($B9214 &lt;&gt; "", IF(C9214="Totale","",IF(D9214 = 0, "", VLOOKUP(D9214,'Cond Compo'!A:B,2,FALSE))),"")</f>
        <v/>
      </c>
      <c r="G9214" s="28"/>
      <c r="H9214" s="11" t="str">
        <f xml:space="preserve"> IF(C9214="Totale",2,IF($G9214 &lt;&gt; "", IF(D9214 = "E",MATCH(G9214, 'Cond Compo'!D$16:D$18, 0), MATCH(G9214, 'Cond Compo'!C$16:C$19, 0)), ""))</f>
        <v/>
      </c>
      <c r="I9214" s="12" t="str">
        <f>IF($E9214 &lt;&gt; "", IF(E9214 = 0, "", VLOOKUP(E9214,'Cond Perturbation'!A:B,2,FALSE)),"")</f>
        <v/>
      </c>
      <c r="J9214" s="28"/>
      <c r="K9214" s="29" t="str">
        <f>IF($B9214 &lt;&gt; "", IF(C9214="Oui",IF(H9214=1,IF(E9214=0,Résultat!G$8,IF(J9214="No",Résultat!$G$8,Résultat!$G$7)),IF(H9214=2,IF(E9214=0,Résultat!G$9,IF(J9214="No",Résultat!$G$9,Résultat!$G$7)),Résultat!$G$7)),IF(C9214 = "Totale", IF(H9214=1,IF(E9214=0,Résultat!G$8,IF(J9214="No",Résultat!$G$9,Résultat!$G$7)),IF(H9214=2,IF(E9214=0,Résultat!G$9,IF(J9214="No",Résultat!$G$9,Résultat!$G$7)),Résultat!$G$7)),Résultat!$G$7)), "")</f>
        <v/>
      </c>
    </row>
    <row r="9215" spans="1:11" ht="20.100000000000001" customHeight="1">
      <c r="A9215" s="26"/>
      <c r="B9215" s="27"/>
      <c r="C9215" s="11" t="str">
        <f>IF($B9215 &lt;&gt; "",VLOOKUP(MID(B9215,3,5),'Recyclabilité Prod Matx'!C:F,2,FALSE), "")</f>
        <v/>
      </c>
      <c r="D9215" s="11" t="str">
        <f>IF($B9215 &lt;&gt; "",VLOOKUP(MID(B9215,3,5),'Recyclabilité Prod Matx'!C:F,3,FALSE),"")</f>
        <v/>
      </c>
      <c r="E9215" s="11" t="str">
        <f>IF($B9215 &lt;&gt; "",VLOOKUP(MID(B9215,3,5),'Recyclabilité Prod Matx'!C:F,4,FALSE), "")</f>
        <v/>
      </c>
      <c r="F9215" s="12" t="str">
        <f>IF($B9215 &lt;&gt; "", IF(C9215="Totale","",IF(D9215 = 0, "", VLOOKUP(D9215,'Cond Compo'!A:B,2,FALSE))),"")</f>
        <v/>
      </c>
      <c r="G9215" s="28"/>
      <c r="H9215" s="11" t="str">
        <f xml:space="preserve"> IF(C9215="Totale",2,IF($G9215 &lt;&gt; "", IF(D9215 = "E",MATCH(G9215, 'Cond Compo'!D$16:D$18, 0), MATCH(G9215, 'Cond Compo'!C$16:C$19, 0)), ""))</f>
        <v/>
      </c>
      <c r="I9215" s="12" t="str">
        <f>IF($E9215 &lt;&gt; "", IF(E9215 = 0, "", VLOOKUP(E9215,'Cond Perturbation'!A:B,2,FALSE)),"")</f>
        <v/>
      </c>
      <c r="J9215" s="28"/>
      <c r="K9215" s="29" t="str">
        <f>IF($B9215 &lt;&gt; "", IF(C9215="Oui",IF(H9215=1,IF(E9215=0,Résultat!G$8,IF(J9215="No",Résultat!$G$8,Résultat!$G$7)),IF(H9215=2,IF(E9215=0,Résultat!G$9,IF(J9215="No",Résultat!$G$9,Résultat!$G$7)),Résultat!$G$7)),IF(C9215 = "Totale", IF(H9215=1,IF(E9215=0,Résultat!G$8,IF(J9215="No",Résultat!$G$9,Résultat!$G$7)),IF(H9215=2,IF(E9215=0,Résultat!G$9,IF(J9215="No",Résultat!$G$9,Résultat!$G$7)),Résultat!$G$7)),Résultat!$G$7)), "")</f>
        <v/>
      </c>
    </row>
    <row r="9216" spans="1:11" ht="20.100000000000001" customHeight="1">
      <c r="A9216" s="26"/>
      <c r="B9216" s="27"/>
      <c r="C9216" s="11" t="str">
        <f>IF($B9216 &lt;&gt; "",VLOOKUP(MID(B9216,3,5),'Recyclabilité Prod Matx'!C:F,2,FALSE), "")</f>
        <v/>
      </c>
      <c r="D9216" s="11" t="str">
        <f>IF($B9216 &lt;&gt; "",VLOOKUP(MID(B9216,3,5),'Recyclabilité Prod Matx'!C:F,3,FALSE),"")</f>
        <v/>
      </c>
      <c r="E9216" s="11" t="str">
        <f>IF($B9216 &lt;&gt; "",VLOOKUP(MID(B9216,3,5),'Recyclabilité Prod Matx'!C:F,4,FALSE), "")</f>
        <v/>
      </c>
      <c r="F9216" s="12" t="str">
        <f>IF($B9216 &lt;&gt; "", IF(C9216="Totale","",IF(D9216 = 0, "", VLOOKUP(D9216,'Cond Compo'!A:B,2,FALSE))),"")</f>
        <v/>
      </c>
      <c r="G9216" s="28"/>
      <c r="H9216" s="11" t="str">
        <f xml:space="preserve"> IF(C9216="Totale",2,IF($G9216 &lt;&gt; "", IF(D9216 = "E",MATCH(G9216, 'Cond Compo'!D$16:D$18, 0), MATCH(G9216, 'Cond Compo'!C$16:C$19, 0)), ""))</f>
        <v/>
      </c>
      <c r="I9216" s="12" t="str">
        <f>IF($E9216 &lt;&gt; "", IF(E9216 = 0, "", VLOOKUP(E9216,'Cond Perturbation'!A:B,2,FALSE)),"")</f>
        <v/>
      </c>
      <c r="J9216" s="28"/>
      <c r="K9216" s="29" t="str">
        <f>IF($B9216 &lt;&gt; "", IF(C9216="Oui",IF(H9216=1,IF(E9216=0,Résultat!G$8,IF(J9216="No",Résultat!$G$8,Résultat!$G$7)),IF(H9216=2,IF(E9216=0,Résultat!G$9,IF(J9216="No",Résultat!$G$9,Résultat!$G$7)),Résultat!$G$7)),IF(C9216 = "Totale", IF(H9216=1,IF(E9216=0,Résultat!G$8,IF(J9216="No",Résultat!$G$9,Résultat!$G$7)),IF(H9216=2,IF(E9216=0,Résultat!G$9,IF(J9216="No",Résultat!$G$9,Résultat!$G$7)),Résultat!$G$7)),Résultat!$G$7)), "")</f>
        <v/>
      </c>
    </row>
    <row r="9217" spans="1:11" ht="20.100000000000001" customHeight="1">
      <c r="A9217" s="26"/>
      <c r="B9217" s="27"/>
      <c r="C9217" s="11" t="str">
        <f>IF($B9217 &lt;&gt; "",VLOOKUP(MID(B9217,3,5),'Recyclabilité Prod Matx'!C:F,2,FALSE), "")</f>
        <v/>
      </c>
      <c r="D9217" s="11" t="str">
        <f>IF($B9217 &lt;&gt; "",VLOOKUP(MID(B9217,3,5),'Recyclabilité Prod Matx'!C:F,3,FALSE),"")</f>
        <v/>
      </c>
      <c r="E9217" s="11" t="str">
        <f>IF($B9217 &lt;&gt; "",VLOOKUP(MID(B9217,3,5),'Recyclabilité Prod Matx'!C:F,4,FALSE), "")</f>
        <v/>
      </c>
      <c r="F9217" s="12" t="str">
        <f>IF($B9217 &lt;&gt; "", IF(C9217="Totale","",IF(D9217 = 0, "", VLOOKUP(D9217,'Cond Compo'!A:B,2,FALSE))),"")</f>
        <v/>
      </c>
      <c r="G9217" s="28"/>
      <c r="H9217" s="11" t="str">
        <f xml:space="preserve"> IF(C9217="Totale",2,IF($G9217 &lt;&gt; "", IF(D9217 = "E",MATCH(G9217, 'Cond Compo'!D$16:D$18, 0), MATCH(G9217, 'Cond Compo'!C$16:C$19, 0)), ""))</f>
        <v/>
      </c>
      <c r="I9217" s="12" t="str">
        <f>IF($E9217 &lt;&gt; "", IF(E9217 = 0, "", VLOOKUP(E9217,'Cond Perturbation'!A:B,2,FALSE)),"")</f>
        <v/>
      </c>
      <c r="J9217" s="28"/>
      <c r="K9217" s="29" t="str">
        <f>IF($B9217 &lt;&gt; "", IF(C9217="Oui",IF(H9217=1,IF(E9217=0,Résultat!G$8,IF(J9217="No",Résultat!$G$8,Résultat!$G$7)),IF(H9217=2,IF(E9217=0,Résultat!G$9,IF(J9217="No",Résultat!$G$9,Résultat!$G$7)),Résultat!$G$7)),IF(C9217 = "Totale", IF(H9217=1,IF(E9217=0,Résultat!G$8,IF(J9217="No",Résultat!$G$9,Résultat!$G$7)),IF(H9217=2,IF(E9217=0,Résultat!G$9,IF(J9217="No",Résultat!$G$9,Résultat!$G$7)),Résultat!$G$7)),Résultat!$G$7)), "")</f>
        <v/>
      </c>
    </row>
    <row r="9218" spans="1:11" ht="20.100000000000001" customHeight="1">
      <c r="A9218" s="26"/>
      <c r="B9218" s="27"/>
      <c r="C9218" s="11" t="str">
        <f>IF($B9218 &lt;&gt; "",VLOOKUP(MID(B9218,3,5),'Recyclabilité Prod Matx'!C:F,2,FALSE), "")</f>
        <v/>
      </c>
      <c r="D9218" s="11" t="str">
        <f>IF($B9218 &lt;&gt; "",VLOOKUP(MID(B9218,3,5),'Recyclabilité Prod Matx'!C:F,3,FALSE),"")</f>
        <v/>
      </c>
      <c r="E9218" s="11" t="str">
        <f>IF($B9218 &lt;&gt; "",VLOOKUP(MID(B9218,3,5),'Recyclabilité Prod Matx'!C:F,4,FALSE), "")</f>
        <v/>
      </c>
      <c r="F9218" s="12" t="str">
        <f>IF($B9218 &lt;&gt; "", IF(C9218="Totale","",IF(D9218 = 0, "", VLOOKUP(D9218,'Cond Compo'!A:B,2,FALSE))),"")</f>
        <v/>
      </c>
      <c r="G9218" s="28"/>
      <c r="H9218" s="11" t="str">
        <f xml:space="preserve"> IF(C9218="Totale",2,IF($G9218 &lt;&gt; "", IF(D9218 = "E",MATCH(G9218, 'Cond Compo'!D$16:D$18, 0), MATCH(G9218, 'Cond Compo'!C$16:C$19, 0)), ""))</f>
        <v/>
      </c>
      <c r="I9218" s="12" t="str">
        <f>IF($E9218 &lt;&gt; "", IF(E9218 = 0, "", VLOOKUP(E9218,'Cond Perturbation'!A:B,2,FALSE)),"")</f>
        <v/>
      </c>
      <c r="J9218" s="28"/>
      <c r="K9218" s="29" t="str">
        <f>IF($B9218 &lt;&gt; "", IF(C9218="Oui",IF(H9218=1,IF(E9218=0,Résultat!G$8,IF(J9218="No",Résultat!$G$8,Résultat!$G$7)),IF(H9218=2,IF(E9218=0,Résultat!G$9,IF(J9218="No",Résultat!$G$9,Résultat!$G$7)),Résultat!$G$7)),IF(C9218 = "Totale", IF(H9218=1,IF(E9218=0,Résultat!G$8,IF(J9218="No",Résultat!$G$9,Résultat!$G$7)),IF(H9218=2,IF(E9218=0,Résultat!G$9,IF(J9218="No",Résultat!$G$9,Résultat!$G$7)),Résultat!$G$7)),Résultat!$G$7)), "")</f>
        <v/>
      </c>
    </row>
    <row r="9219" spans="1:11" ht="20.100000000000001" customHeight="1">
      <c r="A9219" s="26"/>
      <c r="B9219" s="27"/>
      <c r="C9219" s="11" t="str">
        <f>IF($B9219 &lt;&gt; "",VLOOKUP(MID(B9219,3,5),'Recyclabilité Prod Matx'!C:F,2,FALSE), "")</f>
        <v/>
      </c>
      <c r="D9219" s="11" t="str">
        <f>IF($B9219 &lt;&gt; "",VLOOKUP(MID(B9219,3,5),'Recyclabilité Prod Matx'!C:F,3,FALSE),"")</f>
        <v/>
      </c>
      <c r="E9219" s="11" t="str">
        <f>IF($B9219 &lt;&gt; "",VLOOKUP(MID(B9219,3,5),'Recyclabilité Prod Matx'!C:F,4,FALSE), "")</f>
        <v/>
      </c>
      <c r="F9219" s="12" t="str">
        <f>IF($B9219 &lt;&gt; "", IF(C9219="Totale","",IF(D9219 = 0, "", VLOOKUP(D9219,'Cond Compo'!A:B,2,FALSE))),"")</f>
        <v/>
      </c>
      <c r="G9219" s="28"/>
      <c r="H9219" s="11" t="str">
        <f xml:space="preserve"> IF(C9219="Totale",2,IF($G9219 &lt;&gt; "", IF(D9219 = "E",MATCH(G9219, 'Cond Compo'!D$16:D$18, 0), MATCH(G9219, 'Cond Compo'!C$16:C$19, 0)), ""))</f>
        <v/>
      </c>
      <c r="I9219" s="12" t="str">
        <f>IF($E9219 &lt;&gt; "", IF(E9219 = 0, "", VLOOKUP(E9219,'Cond Perturbation'!A:B,2,FALSE)),"")</f>
        <v/>
      </c>
      <c r="J9219" s="28"/>
      <c r="K9219" s="29" t="str">
        <f>IF($B9219 &lt;&gt; "", IF(C9219="Oui",IF(H9219=1,IF(E9219=0,Résultat!G$8,IF(J9219="No",Résultat!$G$8,Résultat!$G$7)),IF(H9219=2,IF(E9219=0,Résultat!G$9,IF(J9219="No",Résultat!$G$9,Résultat!$G$7)),Résultat!$G$7)),IF(C9219 = "Totale", IF(H9219=1,IF(E9219=0,Résultat!G$8,IF(J9219="No",Résultat!$G$9,Résultat!$G$7)),IF(H9219=2,IF(E9219=0,Résultat!G$9,IF(J9219="No",Résultat!$G$9,Résultat!$G$7)),Résultat!$G$7)),Résultat!$G$7)), "")</f>
        <v/>
      </c>
    </row>
    <row r="9220" spans="1:11" ht="20.100000000000001" customHeight="1">
      <c r="A9220" s="26"/>
      <c r="B9220" s="27"/>
      <c r="C9220" s="11" t="str">
        <f>IF($B9220 &lt;&gt; "",VLOOKUP(MID(B9220,3,5),'Recyclabilité Prod Matx'!C:F,2,FALSE), "")</f>
        <v/>
      </c>
      <c r="D9220" s="11" t="str">
        <f>IF($B9220 &lt;&gt; "",VLOOKUP(MID(B9220,3,5),'Recyclabilité Prod Matx'!C:F,3,FALSE),"")</f>
        <v/>
      </c>
      <c r="E9220" s="11" t="str">
        <f>IF($B9220 &lt;&gt; "",VLOOKUP(MID(B9220,3,5),'Recyclabilité Prod Matx'!C:F,4,FALSE), "")</f>
        <v/>
      </c>
      <c r="F9220" s="12" t="str">
        <f>IF($B9220 &lt;&gt; "", IF(C9220="Totale","",IF(D9220 = 0, "", VLOOKUP(D9220,'Cond Compo'!A:B,2,FALSE))),"")</f>
        <v/>
      </c>
      <c r="G9220" s="28"/>
      <c r="H9220" s="11" t="str">
        <f xml:space="preserve"> IF(C9220="Totale",2,IF($G9220 &lt;&gt; "", IF(D9220 = "E",MATCH(G9220, 'Cond Compo'!D$16:D$18, 0), MATCH(G9220, 'Cond Compo'!C$16:C$19, 0)), ""))</f>
        <v/>
      </c>
      <c r="I9220" s="12" t="str">
        <f>IF($E9220 &lt;&gt; "", IF(E9220 = 0, "", VLOOKUP(E9220,'Cond Perturbation'!A:B,2,FALSE)),"")</f>
        <v/>
      </c>
      <c r="J9220" s="28"/>
      <c r="K9220" s="29" t="str">
        <f>IF($B9220 &lt;&gt; "", IF(C9220="Oui",IF(H9220=1,IF(E9220=0,Résultat!G$8,IF(J9220="No",Résultat!$G$8,Résultat!$G$7)),IF(H9220=2,IF(E9220=0,Résultat!G$9,IF(J9220="No",Résultat!$G$9,Résultat!$G$7)),Résultat!$G$7)),IF(C9220 = "Totale", IF(H9220=1,IF(E9220=0,Résultat!G$8,IF(J9220="No",Résultat!$G$9,Résultat!$G$7)),IF(H9220=2,IF(E9220=0,Résultat!G$9,IF(J9220="No",Résultat!$G$9,Résultat!$G$7)),Résultat!$G$7)),Résultat!$G$7)), "")</f>
        <v/>
      </c>
    </row>
    <row r="9221" spans="1:11" ht="20.100000000000001" customHeight="1">
      <c r="A9221" s="26"/>
      <c r="B9221" s="27"/>
      <c r="C9221" s="11" t="str">
        <f>IF($B9221 &lt;&gt; "",VLOOKUP(MID(B9221,3,5),'Recyclabilité Prod Matx'!C:F,2,FALSE), "")</f>
        <v/>
      </c>
      <c r="D9221" s="11" t="str">
        <f>IF($B9221 &lt;&gt; "",VLOOKUP(MID(B9221,3,5),'Recyclabilité Prod Matx'!C:F,3,FALSE),"")</f>
        <v/>
      </c>
      <c r="E9221" s="11" t="str">
        <f>IF($B9221 &lt;&gt; "",VLOOKUP(MID(B9221,3,5),'Recyclabilité Prod Matx'!C:F,4,FALSE), "")</f>
        <v/>
      </c>
      <c r="F9221" s="12" t="str">
        <f>IF($B9221 &lt;&gt; "", IF(C9221="Totale","",IF(D9221 = 0, "", VLOOKUP(D9221,'Cond Compo'!A:B,2,FALSE))),"")</f>
        <v/>
      </c>
      <c r="G9221" s="28"/>
      <c r="H9221" s="11" t="str">
        <f xml:space="preserve"> IF(C9221="Totale",2,IF($G9221 &lt;&gt; "", IF(D9221 = "E",MATCH(G9221, 'Cond Compo'!D$16:D$18, 0), MATCH(G9221, 'Cond Compo'!C$16:C$19, 0)), ""))</f>
        <v/>
      </c>
      <c r="I9221" s="12" t="str">
        <f>IF($E9221 &lt;&gt; "", IF(E9221 = 0, "", VLOOKUP(E9221,'Cond Perturbation'!A:B,2,FALSE)),"")</f>
        <v/>
      </c>
      <c r="J9221" s="28"/>
      <c r="K9221" s="29" t="str">
        <f>IF($B9221 &lt;&gt; "", IF(C9221="Oui",IF(H9221=1,IF(E9221=0,Résultat!G$8,IF(J9221="No",Résultat!$G$8,Résultat!$G$7)),IF(H9221=2,IF(E9221=0,Résultat!G$9,IF(J9221="No",Résultat!$G$9,Résultat!$G$7)),Résultat!$G$7)),IF(C9221 = "Totale", IF(H9221=1,IF(E9221=0,Résultat!G$8,IF(J9221="No",Résultat!$G$9,Résultat!$G$7)),IF(H9221=2,IF(E9221=0,Résultat!G$9,IF(J9221="No",Résultat!$G$9,Résultat!$G$7)),Résultat!$G$7)),Résultat!$G$7)), "")</f>
        <v/>
      </c>
    </row>
    <row r="9222" spans="1:11" ht="20.100000000000001" customHeight="1">
      <c r="A9222" s="26"/>
      <c r="B9222" s="27"/>
      <c r="C9222" s="11" t="str">
        <f>IF($B9222 &lt;&gt; "",VLOOKUP(MID(B9222,3,5),'Recyclabilité Prod Matx'!C:F,2,FALSE), "")</f>
        <v/>
      </c>
      <c r="D9222" s="11" t="str">
        <f>IF($B9222 &lt;&gt; "",VLOOKUP(MID(B9222,3,5),'Recyclabilité Prod Matx'!C:F,3,FALSE),"")</f>
        <v/>
      </c>
      <c r="E9222" s="11" t="str">
        <f>IF($B9222 &lt;&gt; "",VLOOKUP(MID(B9222,3,5),'Recyclabilité Prod Matx'!C:F,4,FALSE), "")</f>
        <v/>
      </c>
      <c r="F9222" s="12" t="str">
        <f>IF($B9222 &lt;&gt; "", IF(C9222="Totale","",IF(D9222 = 0, "", VLOOKUP(D9222,'Cond Compo'!A:B,2,FALSE))),"")</f>
        <v/>
      </c>
      <c r="G9222" s="28"/>
      <c r="H9222" s="11" t="str">
        <f xml:space="preserve"> IF(C9222="Totale",2,IF($G9222 &lt;&gt; "", IF(D9222 = "E",MATCH(G9222, 'Cond Compo'!D$16:D$18, 0), MATCH(G9222, 'Cond Compo'!C$16:C$19, 0)), ""))</f>
        <v/>
      </c>
      <c r="I9222" s="12" t="str">
        <f>IF($E9222 &lt;&gt; "", IF(E9222 = 0, "", VLOOKUP(E9222,'Cond Perturbation'!A:B,2,FALSE)),"")</f>
        <v/>
      </c>
      <c r="J9222" s="28"/>
      <c r="K9222" s="29" t="str">
        <f>IF($B9222 &lt;&gt; "", IF(C9222="Oui",IF(H9222=1,IF(E9222=0,Résultat!G$8,IF(J9222="No",Résultat!$G$8,Résultat!$G$7)),IF(H9222=2,IF(E9222=0,Résultat!G$9,IF(J9222="No",Résultat!$G$9,Résultat!$G$7)),Résultat!$G$7)),IF(C9222 = "Totale", IF(H9222=1,IF(E9222=0,Résultat!G$8,IF(J9222="No",Résultat!$G$9,Résultat!$G$7)),IF(H9222=2,IF(E9222=0,Résultat!G$9,IF(J9222="No",Résultat!$G$9,Résultat!$G$7)),Résultat!$G$7)),Résultat!$G$7)), "")</f>
        <v/>
      </c>
    </row>
    <row r="9223" spans="1:11" ht="20.100000000000001" customHeight="1">
      <c r="A9223" s="26"/>
      <c r="B9223" s="27"/>
      <c r="C9223" s="11" t="str">
        <f>IF($B9223 &lt;&gt; "",VLOOKUP(MID(B9223,3,5),'Recyclabilité Prod Matx'!C:F,2,FALSE), "")</f>
        <v/>
      </c>
      <c r="D9223" s="11" t="str">
        <f>IF($B9223 &lt;&gt; "",VLOOKUP(MID(B9223,3,5),'Recyclabilité Prod Matx'!C:F,3,FALSE),"")</f>
        <v/>
      </c>
      <c r="E9223" s="11" t="str">
        <f>IF($B9223 &lt;&gt; "",VLOOKUP(MID(B9223,3,5),'Recyclabilité Prod Matx'!C:F,4,FALSE), "")</f>
        <v/>
      </c>
      <c r="F9223" s="12" t="str">
        <f>IF($B9223 &lt;&gt; "", IF(C9223="Totale","",IF(D9223 = 0, "", VLOOKUP(D9223,'Cond Compo'!A:B,2,FALSE))),"")</f>
        <v/>
      </c>
      <c r="G9223" s="28"/>
      <c r="H9223" s="11" t="str">
        <f xml:space="preserve"> IF(C9223="Totale",2,IF($G9223 &lt;&gt; "", IF(D9223 = "E",MATCH(G9223, 'Cond Compo'!D$16:D$18, 0), MATCH(G9223, 'Cond Compo'!C$16:C$19, 0)), ""))</f>
        <v/>
      </c>
      <c r="I9223" s="12" t="str">
        <f>IF($E9223 &lt;&gt; "", IF(E9223 = 0, "", VLOOKUP(E9223,'Cond Perturbation'!A:B,2,FALSE)),"")</f>
        <v/>
      </c>
      <c r="J9223" s="28"/>
      <c r="K9223" s="29" t="str">
        <f>IF($B9223 &lt;&gt; "", IF(C9223="Oui",IF(H9223=1,IF(E9223=0,Résultat!G$8,IF(J9223="No",Résultat!$G$8,Résultat!$G$7)),IF(H9223=2,IF(E9223=0,Résultat!G$9,IF(J9223="No",Résultat!$G$9,Résultat!$G$7)),Résultat!$G$7)),IF(C9223 = "Totale", IF(H9223=1,IF(E9223=0,Résultat!G$8,IF(J9223="No",Résultat!$G$9,Résultat!$G$7)),IF(H9223=2,IF(E9223=0,Résultat!G$9,IF(J9223="No",Résultat!$G$9,Résultat!$G$7)),Résultat!$G$7)),Résultat!$G$7)), "")</f>
        <v/>
      </c>
    </row>
    <row r="9224" spans="1:11" ht="20.100000000000001" customHeight="1">
      <c r="A9224" s="26"/>
      <c r="B9224" s="27"/>
      <c r="C9224" s="11" t="str">
        <f>IF($B9224 &lt;&gt; "",VLOOKUP(MID(B9224,3,5),'Recyclabilité Prod Matx'!C:F,2,FALSE), "")</f>
        <v/>
      </c>
      <c r="D9224" s="11" t="str">
        <f>IF($B9224 &lt;&gt; "",VLOOKUP(MID(B9224,3,5),'Recyclabilité Prod Matx'!C:F,3,FALSE),"")</f>
        <v/>
      </c>
      <c r="E9224" s="11" t="str">
        <f>IF($B9224 &lt;&gt; "",VLOOKUP(MID(B9224,3,5),'Recyclabilité Prod Matx'!C:F,4,FALSE), "")</f>
        <v/>
      </c>
      <c r="F9224" s="12" t="str">
        <f>IF($B9224 &lt;&gt; "", IF(C9224="Totale","",IF(D9224 = 0, "", VLOOKUP(D9224,'Cond Compo'!A:B,2,FALSE))),"")</f>
        <v/>
      </c>
      <c r="G9224" s="28"/>
      <c r="H9224" s="11" t="str">
        <f xml:space="preserve"> IF(C9224="Totale",2,IF($G9224 &lt;&gt; "", IF(D9224 = "E",MATCH(G9224, 'Cond Compo'!D$16:D$18, 0), MATCH(G9224, 'Cond Compo'!C$16:C$19, 0)), ""))</f>
        <v/>
      </c>
      <c r="I9224" s="12" t="str">
        <f>IF($E9224 &lt;&gt; "", IF(E9224 = 0, "", VLOOKUP(E9224,'Cond Perturbation'!A:B,2,FALSE)),"")</f>
        <v/>
      </c>
      <c r="J9224" s="28"/>
      <c r="K9224" s="29" t="str">
        <f>IF($B9224 &lt;&gt; "", IF(C9224="Oui",IF(H9224=1,IF(E9224=0,Résultat!G$8,IF(J9224="No",Résultat!$G$8,Résultat!$G$7)),IF(H9224=2,IF(E9224=0,Résultat!G$9,IF(J9224="No",Résultat!$G$9,Résultat!$G$7)),Résultat!$G$7)),IF(C9224 = "Totale", IF(H9224=1,IF(E9224=0,Résultat!G$8,IF(J9224="No",Résultat!$G$9,Résultat!$G$7)),IF(H9224=2,IF(E9224=0,Résultat!G$9,IF(J9224="No",Résultat!$G$9,Résultat!$G$7)),Résultat!$G$7)),Résultat!$G$7)), "")</f>
        <v/>
      </c>
    </row>
    <row r="9225" spans="1:11" ht="20.100000000000001" customHeight="1">
      <c r="A9225" s="26"/>
      <c r="B9225" s="27"/>
      <c r="C9225" s="11" t="str">
        <f>IF($B9225 &lt;&gt; "",VLOOKUP(MID(B9225,3,5),'Recyclabilité Prod Matx'!C:F,2,FALSE), "")</f>
        <v/>
      </c>
      <c r="D9225" s="11" t="str">
        <f>IF($B9225 &lt;&gt; "",VLOOKUP(MID(B9225,3,5),'Recyclabilité Prod Matx'!C:F,3,FALSE),"")</f>
        <v/>
      </c>
      <c r="E9225" s="11" t="str">
        <f>IF($B9225 &lt;&gt; "",VLOOKUP(MID(B9225,3,5),'Recyclabilité Prod Matx'!C:F,4,FALSE), "")</f>
        <v/>
      </c>
      <c r="F9225" s="12" t="str">
        <f>IF($B9225 &lt;&gt; "", IF(C9225="Totale","",IF(D9225 = 0, "", VLOOKUP(D9225,'Cond Compo'!A:B,2,FALSE))),"")</f>
        <v/>
      </c>
      <c r="G9225" s="28"/>
      <c r="H9225" s="11" t="str">
        <f xml:space="preserve"> IF(C9225="Totale",2,IF($G9225 &lt;&gt; "", IF(D9225 = "E",MATCH(G9225, 'Cond Compo'!D$16:D$18, 0), MATCH(G9225, 'Cond Compo'!C$16:C$19, 0)), ""))</f>
        <v/>
      </c>
      <c r="I9225" s="12" t="str">
        <f>IF($E9225 &lt;&gt; "", IF(E9225 = 0, "", VLOOKUP(E9225,'Cond Perturbation'!A:B,2,FALSE)),"")</f>
        <v/>
      </c>
      <c r="J9225" s="28"/>
      <c r="K9225" s="29" t="str">
        <f>IF($B9225 &lt;&gt; "", IF(C9225="Oui",IF(H9225=1,IF(E9225=0,Résultat!G$8,IF(J9225="No",Résultat!$G$8,Résultat!$G$7)),IF(H9225=2,IF(E9225=0,Résultat!G$9,IF(J9225="No",Résultat!$G$9,Résultat!$G$7)),Résultat!$G$7)),IF(C9225 = "Totale", IF(H9225=1,IF(E9225=0,Résultat!G$8,IF(J9225="No",Résultat!$G$9,Résultat!$G$7)),IF(H9225=2,IF(E9225=0,Résultat!G$9,IF(J9225="No",Résultat!$G$9,Résultat!$G$7)),Résultat!$G$7)),Résultat!$G$7)), "")</f>
        <v/>
      </c>
    </row>
    <row r="9226" spans="1:11" ht="20.100000000000001" customHeight="1">
      <c r="A9226" s="26"/>
      <c r="B9226" s="27"/>
      <c r="C9226" s="11" t="str">
        <f>IF($B9226 &lt;&gt; "",VLOOKUP(MID(B9226,3,5),'Recyclabilité Prod Matx'!C:F,2,FALSE), "")</f>
        <v/>
      </c>
      <c r="D9226" s="11" t="str">
        <f>IF($B9226 &lt;&gt; "",VLOOKUP(MID(B9226,3,5),'Recyclabilité Prod Matx'!C:F,3,FALSE),"")</f>
        <v/>
      </c>
      <c r="E9226" s="11" t="str">
        <f>IF($B9226 &lt;&gt; "",VLOOKUP(MID(B9226,3,5),'Recyclabilité Prod Matx'!C:F,4,FALSE), "")</f>
        <v/>
      </c>
      <c r="F9226" s="12" t="str">
        <f>IF($B9226 &lt;&gt; "", IF(C9226="Totale","",IF(D9226 = 0, "", VLOOKUP(D9226,'Cond Compo'!A:B,2,FALSE))),"")</f>
        <v/>
      </c>
      <c r="G9226" s="28"/>
      <c r="H9226" s="11" t="str">
        <f xml:space="preserve"> IF(C9226="Totale",2,IF($G9226 &lt;&gt; "", IF(D9226 = "E",MATCH(G9226, 'Cond Compo'!D$16:D$18, 0), MATCH(G9226, 'Cond Compo'!C$16:C$19, 0)), ""))</f>
        <v/>
      </c>
      <c r="I9226" s="12" t="str">
        <f>IF($E9226 &lt;&gt; "", IF(E9226 = 0, "", VLOOKUP(E9226,'Cond Perturbation'!A:B,2,FALSE)),"")</f>
        <v/>
      </c>
      <c r="J9226" s="28"/>
      <c r="K9226" s="29" t="str">
        <f>IF($B9226 &lt;&gt; "", IF(C9226="Oui",IF(H9226=1,IF(E9226=0,Résultat!G$8,IF(J9226="No",Résultat!$G$8,Résultat!$G$7)),IF(H9226=2,IF(E9226=0,Résultat!G$9,IF(J9226="No",Résultat!$G$9,Résultat!$G$7)),Résultat!$G$7)),IF(C9226 = "Totale", IF(H9226=1,IF(E9226=0,Résultat!G$8,IF(J9226="No",Résultat!$G$9,Résultat!$G$7)),IF(H9226=2,IF(E9226=0,Résultat!G$9,IF(J9226="No",Résultat!$G$9,Résultat!$G$7)),Résultat!$G$7)),Résultat!$G$7)), "")</f>
        <v/>
      </c>
    </row>
    <row r="9227" spans="1:11" ht="20.100000000000001" customHeight="1">
      <c r="A9227" s="26"/>
      <c r="B9227" s="27"/>
      <c r="C9227" s="11" t="str">
        <f>IF($B9227 &lt;&gt; "",VLOOKUP(MID(B9227,3,5),'Recyclabilité Prod Matx'!C:F,2,FALSE), "")</f>
        <v/>
      </c>
      <c r="D9227" s="11" t="str">
        <f>IF($B9227 &lt;&gt; "",VLOOKUP(MID(B9227,3,5),'Recyclabilité Prod Matx'!C:F,3,FALSE),"")</f>
        <v/>
      </c>
      <c r="E9227" s="11" t="str">
        <f>IF($B9227 &lt;&gt; "",VLOOKUP(MID(B9227,3,5),'Recyclabilité Prod Matx'!C:F,4,FALSE), "")</f>
        <v/>
      </c>
      <c r="F9227" s="12" t="str">
        <f>IF($B9227 &lt;&gt; "", IF(C9227="Totale","",IF(D9227 = 0, "", VLOOKUP(D9227,'Cond Compo'!A:B,2,FALSE))),"")</f>
        <v/>
      </c>
      <c r="G9227" s="28"/>
      <c r="H9227" s="11" t="str">
        <f xml:space="preserve"> IF(C9227="Totale",2,IF($G9227 &lt;&gt; "", IF(D9227 = "E",MATCH(G9227, 'Cond Compo'!D$16:D$18, 0), MATCH(G9227, 'Cond Compo'!C$16:C$19, 0)), ""))</f>
        <v/>
      </c>
      <c r="I9227" s="12" t="str">
        <f>IF($E9227 &lt;&gt; "", IF(E9227 = 0, "", VLOOKUP(E9227,'Cond Perturbation'!A:B,2,FALSE)),"")</f>
        <v/>
      </c>
      <c r="J9227" s="28"/>
      <c r="K9227" s="29" t="str">
        <f>IF($B9227 &lt;&gt; "", IF(C9227="Oui",IF(H9227=1,IF(E9227=0,Résultat!G$8,IF(J9227="No",Résultat!$G$8,Résultat!$G$7)),IF(H9227=2,IF(E9227=0,Résultat!G$9,IF(J9227="No",Résultat!$G$9,Résultat!$G$7)),Résultat!$G$7)),IF(C9227 = "Totale", IF(H9227=1,IF(E9227=0,Résultat!G$8,IF(J9227="No",Résultat!$G$9,Résultat!$G$7)),IF(H9227=2,IF(E9227=0,Résultat!G$9,IF(J9227="No",Résultat!$G$9,Résultat!$G$7)),Résultat!$G$7)),Résultat!$G$7)), "")</f>
        <v/>
      </c>
    </row>
    <row r="9228" spans="1:11" ht="20.100000000000001" customHeight="1">
      <c r="A9228" s="26"/>
      <c r="B9228" s="27"/>
      <c r="C9228" s="11" t="str">
        <f>IF($B9228 &lt;&gt; "",VLOOKUP(MID(B9228,3,5),'Recyclabilité Prod Matx'!C:F,2,FALSE), "")</f>
        <v/>
      </c>
      <c r="D9228" s="11" t="str">
        <f>IF($B9228 &lt;&gt; "",VLOOKUP(MID(B9228,3,5),'Recyclabilité Prod Matx'!C:F,3,FALSE),"")</f>
        <v/>
      </c>
      <c r="E9228" s="11" t="str">
        <f>IF($B9228 &lt;&gt; "",VLOOKUP(MID(B9228,3,5),'Recyclabilité Prod Matx'!C:F,4,FALSE), "")</f>
        <v/>
      </c>
      <c r="F9228" s="12" t="str">
        <f>IF($B9228 &lt;&gt; "", IF(C9228="Totale","",IF(D9228 = 0, "", VLOOKUP(D9228,'Cond Compo'!A:B,2,FALSE))),"")</f>
        <v/>
      </c>
      <c r="G9228" s="28"/>
      <c r="H9228" s="11" t="str">
        <f xml:space="preserve"> IF(C9228="Totale",2,IF($G9228 &lt;&gt; "", IF(D9228 = "E",MATCH(G9228, 'Cond Compo'!D$16:D$18, 0), MATCH(G9228, 'Cond Compo'!C$16:C$19, 0)), ""))</f>
        <v/>
      </c>
      <c r="I9228" s="12" t="str">
        <f>IF($E9228 &lt;&gt; "", IF(E9228 = 0, "", VLOOKUP(E9228,'Cond Perturbation'!A:B,2,FALSE)),"")</f>
        <v/>
      </c>
      <c r="J9228" s="28"/>
      <c r="K9228" s="29" t="str">
        <f>IF($B9228 &lt;&gt; "", IF(C9228="Oui",IF(H9228=1,IF(E9228=0,Résultat!G$8,IF(J9228="No",Résultat!$G$8,Résultat!$G$7)),IF(H9228=2,IF(E9228=0,Résultat!G$9,IF(J9228="No",Résultat!$G$9,Résultat!$G$7)),Résultat!$G$7)),IF(C9228 = "Totale", IF(H9228=1,IF(E9228=0,Résultat!G$8,IF(J9228="No",Résultat!$G$9,Résultat!$G$7)),IF(H9228=2,IF(E9228=0,Résultat!G$9,IF(J9228="No",Résultat!$G$9,Résultat!$G$7)),Résultat!$G$7)),Résultat!$G$7)), "")</f>
        <v/>
      </c>
    </row>
    <row r="9229" spans="1:11" ht="20.100000000000001" customHeight="1">
      <c r="A9229" s="26"/>
      <c r="B9229" s="27"/>
      <c r="C9229" s="11" t="str">
        <f>IF($B9229 &lt;&gt; "",VLOOKUP(MID(B9229,3,5),'Recyclabilité Prod Matx'!C:F,2,FALSE), "")</f>
        <v/>
      </c>
      <c r="D9229" s="11" t="str">
        <f>IF($B9229 &lt;&gt; "",VLOOKUP(MID(B9229,3,5),'Recyclabilité Prod Matx'!C:F,3,FALSE),"")</f>
        <v/>
      </c>
      <c r="E9229" s="11" t="str">
        <f>IF($B9229 &lt;&gt; "",VLOOKUP(MID(B9229,3,5),'Recyclabilité Prod Matx'!C:F,4,FALSE), "")</f>
        <v/>
      </c>
      <c r="F9229" s="12" t="str">
        <f>IF($B9229 &lt;&gt; "", IF(C9229="Totale","",IF(D9229 = 0, "", VLOOKUP(D9229,'Cond Compo'!A:B,2,FALSE))),"")</f>
        <v/>
      </c>
      <c r="G9229" s="28"/>
      <c r="H9229" s="11" t="str">
        <f xml:space="preserve"> IF(C9229="Totale",2,IF($G9229 &lt;&gt; "", IF(D9229 = "E",MATCH(G9229, 'Cond Compo'!D$16:D$18, 0), MATCH(G9229, 'Cond Compo'!C$16:C$19, 0)), ""))</f>
        <v/>
      </c>
      <c r="I9229" s="12" t="str">
        <f>IF($E9229 &lt;&gt; "", IF(E9229 = 0, "", VLOOKUP(E9229,'Cond Perturbation'!A:B,2,FALSE)),"")</f>
        <v/>
      </c>
      <c r="J9229" s="28"/>
      <c r="K9229" s="29" t="str">
        <f>IF($B9229 &lt;&gt; "", IF(C9229="Oui",IF(H9229=1,IF(E9229=0,Résultat!G$8,IF(J9229="No",Résultat!$G$8,Résultat!$G$7)),IF(H9229=2,IF(E9229=0,Résultat!G$9,IF(J9229="No",Résultat!$G$9,Résultat!$G$7)),Résultat!$G$7)),IF(C9229 = "Totale", IF(H9229=1,IF(E9229=0,Résultat!G$8,IF(J9229="No",Résultat!$G$9,Résultat!$G$7)),IF(H9229=2,IF(E9229=0,Résultat!G$9,IF(J9229="No",Résultat!$G$9,Résultat!$G$7)),Résultat!$G$7)),Résultat!$G$7)), "")</f>
        <v/>
      </c>
    </row>
    <row r="9230" spans="1:11" ht="20.100000000000001" customHeight="1">
      <c r="A9230" s="26"/>
      <c r="B9230" s="27"/>
      <c r="C9230" s="11" t="str">
        <f>IF($B9230 &lt;&gt; "",VLOOKUP(MID(B9230,3,5),'Recyclabilité Prod Matx'!C:F,2,FALSE), "")</f>
        <v/>
      </c>
      <c r="D9230" s="11" t="str">
        <f>IF($B9230 &lt;&gt; "",VLOOKUP(MID(B9230,3,5),'Recyclabilité Prod Matx'!C:F,3,FALSE),"")</f>
        <v/>
      </c>
      <c r="E9230" s="11" t="str">
        <f>IF($B9230 &lt;&gt; "",VLOOKUP(MID(B9230,3,5),'Recyclabilité Prod Matx'!C:F,4,FALSE), "")</f>
        <v/>
      </c>
      <c r="F9230" s="12" t="str">
        <f>IF($B9230 &lt;&gt; "", IF(C9230="Totale","",IF(D9230 = 0, "", VLOOKUP(D9230,'Cond Compo'!A:B,2,FALSE))),"")</f>
        <v/>
      </c>
      <c r="G9230" s="28"/>
      <c r="H9230" s="11" t="str">
        <f xml:space="preserve"> IF(C9230="Totale",2,IF($G9230 &lt;&gt; "", IF(D9230 = "E",MATCH(G9230, 'Cond Compo'!D$16:D$18, 0), MATCH(G9230, 'Cond Compo'!C$16:C$19, 0)), ""))</f>
        <v/>
      </c>
      <c r="I9230" s="12" t="str">
        <f>IF($E9230 &lt;&gt; "", IF(E9230 = 0, "", VLOOKUP(E9230,'Cond Perturbation'!A:B,2,FALSE)),"")</f>
        <v/>
      </c>
      <c r="J9230" s="28"/>
      <c r="K9230" s="29" t="str">
        <f>IF($B9230 &lt;&gt; "", IF(C9230="Oui",IF(H9230=1,IF(E9230=0,Résultat!G$8,IF(J9230="No",Résultat!$G$8,Résultat!$G$7)),IF(H9230=2,IF(E9230=0,Résultat!G$9,IF(J9230="No",Résultat!$G$9,Résultat!$G$7)),Résultat!$G$7)),IF(C9230 = "Totale", IF(H9230=1,IF(E9230=0,Résultat!G$8,IF(J9230="No",Résultat!$G$9,Résultat!$G$7)),IF(H9230=2,IF(E9230=0,Résultat!G$9,IF(J9230="No",Résultat!$G$9,Résultat!$G$7)),Résultat!$G$7)),Résultat!$G$7)), "")</f>
        <v/>
      </c>
    </row>
    <row r="9231" spans="1:11" ht="20.100000000000001" customHeight="1">
      <c r="A9231" s="26"/>
      <c r="B9231" s="27"/>
      <c r="C9231" s="11" t="str">
        <f>IF($B9231 &lt;&gt; "",VLOOKUP(MID(B9231,3,5),'Recyclabilité Prod Matx'!C:F,2,FALSE), "")</f>
        <v/>
      </c>
      <c r="D9231" s="11" t="str">
        <f>IF($B9231 &lt;&gt; "",VLOOKUP(MID(B9231,3,5),'Recyclabilité Prod Matx'!C:F,3,FALSE),"")</f>
        <v/>
      </c>
      <c r="E9231" s="11" t="str">
        <f>IF($B9231 &lt;&gt; "",VLOOKUP(MID(B9231,3,5),'Recyclabilité Prod Matx'!C:F,4,FALSE), "")</f>
        <v/>
      </c>
      <c r="F9231" s="12" t="str">
        <f>IF($B9231 &lt;&gt; "", IF(C9231="Totale","",IF(D9231 = 0, "", VLOOKUP(D9231,'Cond Compo'!A:B,2,FALSE))),"")</f>
        <v/>
      </c>
      <c r="G9231" s="28"/>
      <c r="H9231" s="11" t="str">
        <f xml:space="preserve"> IF(C9231="Totale",2,IF($G9231 &lt;&gt; "", IF(D9231 = "E",MATCH(G9231, 'Cond Compo'!D$16:D$18, 0), MATCH(G9231, 'Cond Compo'!C$16:C$19, 0)), ""))</f>
        <v/>
      </c>
      <c r="I9231" s="12" t="str">
        <f>IF($E9231 &lt;&gt; "", IF(E9231 = 0, "", VLOOKUP(E9231,'Cond Perturbation'!A:B,2,FALSE)),"")</f>
        <v/>
      </c>
      <c r="J9231" s="28"/>
      <c r="K9231" s="29" t="str">
        <f>IF($B9231 &lt;&gt; "", IF(C9231="Oui",IF(H9231=1,IF(E9231=0,Résultat!G$8,IF(J9231="No",Résultat!$G$8,Résultat!$G$7)),IF(H9231=2,IF(E9231=0,Résultat!G$9,IF(J9231="No",Résultat!$G$9,Résultat!$G$7)),Résultat!$G$7)),IF(C9231 = "Totale", IF(H9231=1,IF(E9231=0,Résultat!G$8,IF(J9231="No",Résultat!$G$9,Résultat!$G$7)),IF(H9231=2,IF(E9231=0,Résultat!G$9,IF(J9231="No",Résultat!$G$9,Résultat!$G$7)),Résultat!$G$7)),Résultat!$G$7)), "")</f>
        <v/>
      </c>
    </row>
    <row r="9232" spans="1:11" ht="20.100000000000001" customHeight="1">
      <c r="A9232" s="26"/>
      <c r="B9232" s="27"/>
      <c r="C9232" s="11" t="str">
        <f>IF($B9232 &lt;&gt; "",VLOOKUP(MID(B9232,3,5),'Recyclabilité Prod Matx'!C:F,2,FALSE), "")</f>
        <v/>
      </c>
      <c r="D9232" s="11" t="str">
        <f>IF($B9232 &lt;&gt; "",VLOOKUP(MID(B9232,3,5),'Recyclabilité Prod Matx'!C:F,3,FALSE),"")</f>
        <v/>
      </c>
      <c r="E9232" s="11" t="str">
        <f>IF($B9232 &lt;&gt; "",VLOOKUP(MID(B9232,3,5),'Recyclabilité Prod Matx'!C:F,4,FALSE), "")</f>
        <v/>
      </c>
      <c r="F9232" s="12" t="str">
        <f>IF($B9232 &lt;&gt; "", IF(C9232="Totale","",IF(D9232 = 0, "", VLOOKUP(D9232,'Cond Compo'!A:B,2,FALSE))),"")</f>
        <v/>
      </c>
      <c r="G9232" s="28"/>
      <c r="H9232" s="11" t="str">
        <f xml:space="preserve"> IF(C9232="Totale",2,IF($G9232 &lt;&gt; "", IF(D9232 = "E",MATCH(G9232, 'Cond Compo'!D$16:D$18, 0), MATCH(G9232, 'Cond Compo'!C$16:C$19, 0)), ""))</f>
        <v/>
      </c>
      <c r="I9232" s="12" t="str">
        <f>IF($E9232 &lt;&gt; "", IF(E9232 = 0, "", VLOOKUP(E9232,'Cond Perturbation'!A:B,2,FALSE)),"")</f>
        <v/>
      </c>
      <c r="J9232" s="28"/>
      <c r="K9232" s="29" t="str">
        <f>IF($B9232 &lt;&gt; "", IF(C9232="Oui",IF(H9232=1,IF(E9232=0,Résultat!G$8,IF(J9232="No",Résultat!$G$8,Résultat!$G$7)),IF(H9232=2,IF(E9232=0,Résultat!G$9,IF(J9232="No",Résultat!$G$9,Résultat!$G$7)),Résultat!$G$7)),IF(C9232 = "Totale", IF(H9232=1,IF(E9232=0,Résultat!G$8,IF(J9232="No",Résultat!$G$9,Résultat!$G$7)),IF(H9232=2,IF(E9232=0,Résultat!G$9,IF(J9232="No",Résultat!$G$9,Résultat!$G$7)),Résultat!$G$7)),Résultat!$G$7)), "")</f>
        <v/>
      </c>
    </row>
    <row r="9233" spans="1:11" ht="20.100000000000001" customHeight="1">
      <c r="A9233" s="26"/>
      <c r="B9233" s="27"/>
      <c r="C9233" s="11" t="str">
        <f>IF($B9233 &lt;&gt; "",VLOOKUP(MID(B9233,3,5),'Recyclabilité Prod Matx'!C:F,2,FALSE), "")</f>
        <v/>
      </c>
      <c r="D9233" s="11" t="str">
        <f>IF($B9233 &lt;&gt; "",VLOOKUP(MID(B9233,3,5),'Recyclabilité Prod Matx'!C:F,3,FALSE),"")</f>
        <v/>
      </c>
      <c r="E9233" s="11" t="str">
        <f>IF($B9233 &lt;&gt; "",VLOOKUP(MID(B9233,3,5),'Recyclabilité Prod Matx'!C:F,4,FALSE), "")</f>
        <v/>
      </c>
      <c r="F9233" s="12" t="str">
        <f>IF($B9233 &lt;&gt; "", IF(C9233="Totale","",IF(D9233 = 0, "", VLOOKUP(D9233,'Cond Compo'!A:B,2,FALSE))),"")</f>
        <v/>
      </c>
      <c r="G9233" s="28"/>
      <c r="H9233" s="11" t="str">
        <f xml:space="preserve"> IF(C9233="Totale",2,IF($G9233 &lt;&gt; "", IF(D9233 = "E",MATCH(G9233, 'Cond Compo'!D$16:D$18, 0), MATCH(G9233, 'Cond Compo'!C$16:C$19, 0)), ""))</f>
        <v/>
      </c>
      <c r="I9233" s="12" t="str">
        <f>IF($E9233 &lt;&gt; "", IF(E9233 = 0, "", VLOOKUP(E9233,'Cond Perturbation'!A:B,2,FALSE)),"")</f>
        <v/>
      </c>
      <c r="J9233" s="28"/>
      <c r="K9233" s="29" t="str">
        <f>IF($B9233 &lt;&gt; "", IF(C9233="Oui",IF(H9233=1,IF(E9233=0,Résultat!G$8,IF(J9233="No",Résultat!$G$8,Résultat!$G$7)),IF(H9233=2,IF(E9233=0,Résultat!G$9,IF(J9233="No",Résultat!$G$9,Résultat!$G$7)),Résultat!$G$7)),IF(C9233 = "Totale", IF(H9233=1,IF(E9233=0,Résultat!G$8,IF(J9233="No",Résultat!$G$9,Résultat!$G$7)),IF(H9233=2,IF(E9233=0,Résultat!G$9,IF(J9233="No",Résultat!$G$9,Résultat!$G$7)),Résultat!$G$7)),Résultat!$G$7)), "")</f>
        <v/>
      </c>
    </row>
    <row r="9234" spans="1:11" ht="20.100000000000001" customHeight="1">
      <c r="A9234" s="26"/>
      <c r="B9234" s="27"/>
      <c r="C9234" s="11" t="str">
        <f>IF($B9234 &lt;&gt; "",VLOOKUP(MID(B9234,3,5),'Recyclabilité Prod Matx'!C:F,2,FALSE), "")</f>
        <v/>
      </c>
      <c r="D9234" s="11" t="str">
        <f>IF($B9234 &lt;&gt; "",VLOOKUP(MID(B9234,3,5),'Recyclabilité Prod Matx'!C:F,3,FALSE),"")</f>
        <v/>
      </c>
      <c r="E9234" s="11" t="str">
        <f>IF($B9234 &lt;&gt; "",VLOOKUP(MID(B9234,3,5),'Recyclabilité Prod Matx'!C:F,4,FALSE), "")</f>
        <v/>
      </c>
      <c r="F9234" s="12" t="str">
        <f>IF($B9234 &lt;&gt; "", IF(C9234="Totale","",IF(D9234 = 0, "", VLOOKUP(D9234,'Cond Compo'!A:B,2,FALSE))),"")</f>
        <v/>
      </c>
      <c r="G9234" s="28"/>
      <c r="H9234" s="11" t="str">
        <f xml:space="preserve"> IF(C9234="Totale",2,IF($G9234 &lt;&gt; "", IF(D9234 = "E",MATCH(G9234, 'Cond Compo'!D$16:D$18, 0), MATCH(G9234, 'Cond Compo'!C$16:C$19, 0)), ""))</f>
        <v/>
      </c>
      <c r="I9234" s="12" t="str">
        <f>IF($E9234 &lt;&gt; "", IF(E9234 = 0, "", VLOOKUP(E9234,'Cond Perturbation'!A:B,2,FALSE)),"")</f>
        <v/>
      </c>
      <c r="J9234" s="28"/>
      <c r="K9234" s="29" t="str">
        <f>IF($B9234 &lt;&gt; "", IF(C9234="Oui",IF(H9234=1,IF(E9234=0,Résultat!G$8,IF(J9234="No",Résultat!$G$8,Résultat!$G$7)),IF(H9234=2,IF(E9234=0,Résultat!G$9,IF(J9234="No",Résultat!$G$9,Résultat!$G$7)),Résultat!$G$7)),IF(C9234 = "Totale", IF(H9234=1,IF(E9234=0,Résultat!G$8,IF(J9234="No",Résultat!$G$9,Résultat!$G$7)),IF(H9234=2,IF(E9234=0,Résultat!G$9,IF(J9234="No",Résultat!$G$9,Résultat!$G$7)),Résultat!$G$7)),Résultat!$G$7)), "")</f>
        <v/>
      </c>
    </row>
    <row r="9235" spans="1:11" ht="20.100000000000001" customHeight="1">
      <c r="A9235" s="26"/>
      <c r="B9235" s="27"/>
      <c r="C9235" s="11" t="str">
        <f>IF($B9235 &lt;&gt; "",VLOOKUP(MID(B9235,3,5),'Recyclabilité Prod Matx'!C:F,2,FALSE), "")</f>
        <v/>
      </c>
      <c r="D9235" s="11" t="str">
        <f>IF($B9235 &lt;&gt; "",VLOOKUP(MID(B9235,3,5),'Recyclabilité Prod Matx'!C:F,3,FALSE),"")</f>
        <v/>
      </c>
      <c r="E9235" s="11" t="str">
        <f>IF($B9235 &lt;&gt; "",VLOOKUP(MID(B9235,3,5),'Recyclabilité Prod Matx'!C:F,4,FALSE), "")</f>
        <v/>
      </c>
      <c r="F9235" s="12" t="str">
        <f>IF($B9235 &lt;&gt; "", IF(C9235="Totale","",IF(D9235 = 0, "", VLOOKUP(D9235,'Cond Compo'!A:B,2,FALSE))),"")</f>
        <v/>
      </c>
      <c r="G9235" s="28"/>
      <c r="H9235" s="11" t="str">
        <f xml:space="preserve"> IF(C9235="Totale",2,IF($G9235 &lt;&gt; "", IF(D9235 = "E",MATCH(G9235, 'Cond Compo'!D$16:D$18, 0), MATCH(G9235, 'Cond Compo'!C$16:C$19, 0)), ""))</f>
        <v/>
      </c>
      <c r="I9235" s="12" t="str">
        <f>IF($E9235 &lt;&gt; "", IF(E9235 = 0, "", VLOOKUP(E9235,'Cond Perturbation'!A:B,2,FALSE)),"")</f>
        <v/>
      </c>
      <c r="J9235" s="28"/>
      <c r="K9235" s="29" t="str">
        <f>IF($B9235 &lt;&gt; "", IF(C9235="Oui",IF(H9235=1,IF(E9235=0,Résultat!G$8,IF(J9235="No",Résultat!$G$8,Résultat!$G$7)),IF(H9235=2,IF(E9235=0,Résultat!G$9,IF(J9235="No",Résultat!$G$9,Résultat!$G$7)),Résultat!$G$7)),IF(C9235 = "Totale", IF(H9235=1,IF(E9235=0,Résultat!G$8,IF(J9235="No",Résultat!$G$9,Résultat!$G$7)),IF(H9235=2,IF(E9235=0,Résultat!G$9,IF(J9235="No",Résultat!$G$9,Résultat!$G$7)),Résultat!$G$7)),Résultat!$G$7)), "")</f>
        <v/>
      </c>
    </row>
    <row r="9236" spans="1:11" ht="20.100000000000001" customHeight="1">
      <c r="A9236" s="26"/>
      <c r="B9236" s="27"/>
      <c r="C9236" s="11" t="str">
        <f>IF($B9236 &lt;&gt; "",VLOOKUP(MID(B9236,3,5),'Recyclabilité Prod Matx'!C:F,2,FALSE), "")</f>
        <v/>
      </c>
      <c r="D9236" s="11" t="str">
        <f>IF($B9236 &lt;&gt; "",VLOOKUP(MID(B9236,3,5),'Recyclabilité Prod Matx'!C:F,3,FALSE),"")</f>
        <v/>
      </c>
      <c r="E9236" s="11" t="str">
        <f>IF($B9236 &lt;&gt; "",VLOOKUP(MID(B9236,3,5),'Recyclabilité Prod Matx'!C:F,4,FALSE), "")</f>
        <v/>
      </c>
      <c r="F9236" s="12" t="str">
        <f>IF($B9236 &lt;&gt; "", IF(C9236="Totale","",IF(D9236 = 0, "", VLOOKUP(D9236,'Cond Compo'!A:B,2,FALSE))),"")</f>
        <v/>
      </c>
      <c r="G9236" s="28"/>
      <c r="H9236" s="11" t="str">
        <f xml:space="preserve"> IF(C9236="Totale",2,IF($G9236 &lt;&gt; "", IF(D9236 = "E",MATCH(G9236, 'Cond Compo'!D$16:D$18, 0), MATCH(G9236, 'Cond Compo'!C$16:C$19, 0)), ""))</f>
        <v/>
      </c>
      <c r="I9236" s="12" t="str">
        <f>IF($E9236 &lt;&gt; "", IF(E9236 = 0, "", VLOOKUP(E9236,'Cond Perturbation'!A:B,2,FALSE)),"")</f>
        <v/>
      </c>
      <c r="J9236" s="28"/>
      <c r="K9236" s="29" t="str">
        <f>IF($B9236 &lt;&gt; "", IF(C9236="Oui",IF(H9236=1,IF(E9236=0,Résultat!G$8,IF(J9236="No",Résultat!$G$8,Résultat!$G$7)),IF(H9236=2,IF(E9236=0,Résultat!G$9,IF(J9236="No",Résultat!$G$9,Résultat!$G$7)),Résultat!$G$7)),IF(C9236 = "Totale", IF(H9236=1,IF(E9236=0,Résultat!G$8,IF(J9236="No",Résultat!$G$9,Résultat!$G$7)),IF(H9236=2,IF(E9236=0,Résultat!G$9,IF(J9236="No",Résultat!$G$9,Résultat!$G$7)),Résultat!$G$7)),Résultat!$G$7)), "")</f>
        <v/>
      </c>
    </row>
    <row r="9237" spans="1:11" ht="20.100000000000001" customHeight="1">
      <c r="A9237" s="26"/>
      <c r="B9237" s="27"/>
      <c r="C9237" s="11" t="str">
        <f>IF($B9237 &lt;&gt; "",VLOOKUP(MID(B9237,3,5),'Recyclabilité Prod Matx'!C:F,2,FALSE), "")</f>
        <v/>
      </c>
      <c r="D9237" s="11" t="str">
        <f>IF($B9237 &lt;&gt; "",VLOOKUP(MID(B9237,3,5),'Recyclabilité Prod Matx'!C:F,3,FALSE),"")</f>
        <v/>
      </c>
      <c r="E9237" s="11" t="str">
        <f>IF($B9237 &lt;&gt; "",VLOOKUP(MID(B9237,3,5),'Recyclabilité Prod Matx'!C:F,4,FALSE), "")</f>
        <v/>
      </c>
      <c r="F9237" s="12" t="str">
        <f>IF($B9237 &lt;&gt; "", IF(C9237="Totale","",IF(D9237 = 0, "", VLOOKUP(D9237,'Cond Compo'!A:B,2,FALSE))),"")</f>
        <v/>
      </c>
      <c r="G9237" s="28"/>
      <c r="H9237" s="11" t="str">
        <f xml:space="preserve"> IF(C9237="Totale",2,IF($G9237 &lt;&gt; "", IF(D9237 = "E",MATCH(G9237, 'Cond Compo'!D$16:D$18, 0), MATCH(G9237, 'Cond Compo'!C$16:C$19, 0)), ""))</f>
        <v/>
      </c>
      <c r="I9237" s="12" t="str">
        <f>IF($E9237 &lt;&gt; "", IF(E9237 = 0, "", VLOOKUP(E9237,'Cond Perturbation'!A:B,2,FALSE)),"")</f>
        <v/>
      </c>
      <c r="J9237" s="28"/>
      <c r="K9237" s="29" t="str">
        <f>IF($B9237 &lt;&gt; "", IF(C9237="Oui",IF(H9237=1,IF(E9237=0,Résultat!G$8,IF(J9237="No",Résultat!$G$8,Résultat!$G$7)),IF(H9237=2,IF(E9237=0,Résultat!G$9,IF(J9237="No",Résultat!$G$9,Résultat!$G$7)),Résultat!$G$7)),IF(C9237 = "Totale", IF(H9237=1,IF(E9237=0,Résultat!G$8,IF(J9237="No",Résultat!$G$9,Résultat!$G$7)),IF(H9237=2,IF(E9237=0,Résultat!G$9,IF(J9237="No",Résultat!$G$9,Résultat!$G$7)),Résultat!$G$7)),Résultat!$G$7)), "")</f>
        <v/>
      </c>
    </row>
    <row r="9238" spans="1:11" ht="20.100000000000001" customHeight="1">
      <c r="A9238" s="26"/>
      <c r="B9238" s="27"/>
      <c r="C9238" s="11" t="str">
        <f>IF($B9238 &lt;&gt; "",VLOOKUP(MID(B9238,3,5),'Recyclabilité Prod Matx'!C:F,2,FALSE), "")</f>
        <v/>
      </c>
      <c r="D9238" s="11" t="str">
        <f>IF($B9238 &lt;&gt; "",VLOOKUP(MID(B9238,3,5),'Recyclabilité Prod Matx'!C:F,3,FALSE),"")</f>
        <v/>
      </c>
      <c r="E9238" s="11" t="str">
        <f>IF($B9238 &lt;&gt; "",VLOOKUP(MID(B9238,3,5),'Recyclabilité Prod Matx'!C:F,4,FALSE), "")</f>
        <v/>
      </c>
      <c r="F9238" s="12" t="str">
        <f>IF($B9238 &lt;&gt; "", IF(C9238="Totale","",IF(D9238 = 0, "", VLOOKUP(D9238,'Cond Compo'!A:B,2,FALSE))),"")</f>
        <v/>
      </c>
      <c r="G9238" s="28"/>
      <c r="H9238" s="11" t="str">
        <f xml:space="preserve"> IF(C9238="Totale",2,IF($G9238 &lt;&gt; "", IF(D9238 = "E",MATCH(G9238, 'Cond Compo'!D$16:D$18, 0), MATCH(G9238, 'Cond Compo'!C$16:C$19, 0)), ""))</f>
        <v/>
      </c>
      <c r="I9238" s="12" t="str">
        <f>IF($E9238 &lt;&gt; "", IF(E9238 = 0, "", VLOOKUP(E9238,'Cond Perturbation'!A:B,2,FALSE)),"")</f>
        <v/>
      </c>
      <c r="J9238" s="28"/>
      <c r="K9238" s="29" t="str">
        <f>IF($B9238 &lt;&gt; "", IF(C9238="Oui",IF(H9238=1,IF(E9238=0,Résultat!G$8,IF(J9238="No",Résultat!$G$8,Résultat!$G$7)),IF(H9238=2,IF(E9238=0,Résultat!G$9,IF(J9238="No",Résultat!$G$9,Résultat!$G$7)),Résultat!$G$7)),IF(C9238 = "Totale", IF(H9238=1,IF(E9238=0,Résultat!G$8,IF(J9238="No",Résultat!$G$9,Résultat!$G$7)),IF(H9238=2,IF(E9238=0,Résultat!G$9,IF(J9238="No",Résultat!$G$9,Résultat!$G$7)),Résultat!$G$7)),Résultat!$G$7)), "")</f>
        <v/>
      </c>
    </row>
    <row r="9239" spans="1:11" ht="20.100000000000001" customHeight="1">
      <c r="A9239" s="26"/>
      <c r="B9239" s="27"/>
      <c r="C9239" s="11" t="str">
        <f>IF($B9239 &lt;&gt; "",VLOOKUP(MID(B9239,3,5),'Recyclabilité Prod Matx'!C:F,2,FALSE), "")</f>
        <v/>
      </c>
      <c r="D9239" s="11" t="str">
        <f>IF($B9239 &lt;&gt; "",VLOOKUP(MID(B9239,3,5),'Recyclabilité Prod Matx'!C:F,3,FALSE),"")</f>
        <v/>
      </c>
      <c r="E9239" s="11" t="str">
        <f>IF($B9239 &lt;&gt; "",VLOOKUP(MID(B9239,3,5),'Recyclabilité Prod Matx'!C:F,4,FALSE), "")</f>
        <v/>
      </c>
      <c r="F9239" s="12" t="str">
        <f>IF($B9239 &lt;&gt; "", IF(C9239="Totale","",IF(D9239 = 0, "", VLOOKUP(D9239,'Cond Compo'!A:B,2,FALSE))),"")</f>
        <v/>
      </c>
      <c r="G9239" s="28"/>
      <c r="H9239" s="11" t="str">
        <f xml:space="preserve"> IF(C9239="Totale",2,IF($G9239 &lt;&gt; "", IF(D9239 = "E",MATCH(G9239, 'Cond Compo'!D$16:D$18, 0), MATCH(G9239, 'Cond Compo'!C$16:C$19, 0)), ""))</f>
        <v/>
      </c>
      <c r="I9239" s="12" t="str">
        <f>IF($E9239 &lt;&gt; "", IF(E9239 = 0, "", VLOOKUP(E9239,'Cond Perturbation'!A:B,2,FALSE)),"")</f>
        <v/>
      </c>
      <c r="J9239" s="28"/>
      <c r="K9239" s="29" t="str">
        <f>IF($B9239 &lt;&gt; "", IF(C9239="Oui",IF(H9239=1,IF(E9239=0,Résultat!G$8,IF(J9239="No",Résultat!$G$8,Résultat!$G$7)),IF(H9239=2,IF(E9239=0,Résultat!G$9,IF(J9239="No",Résultat!$G$9,Résultat!$G$7)),Résultat!$G$7)),IF(C9239 = "Totale", IF(H9239=1,IF(E9239=0,Résultat!G$8,IF(J9239="No",Résultat!$G$9,Résultat!$G$7)),IF(H9239=2,IF(E9239=0,Résultat!G$9,IF(J9239="No",Résultat!$G$9,Résultat!$G$7)),Résultat!$G$7)),Résultat!$G$7)), "")</f>
        <v/>
      </c>
    </row>
    <row r="9240" spans="1:11" ht="20.100000000000001" customHeight="1">
      <c r="A9240" s="26"/>
      <c r="B9240" s="27"/>
      <c r="C9240" s="11" t="str">
        <f>IF($B9240 &lt;&gt; "",VLOOKUP(MID(B9240,3,5),'Recyclabilité Prod Matx'!C:F,2,FALSE), "")</f>
        <v/>
      </c>
      <c r="D9240" s="11" t="str">
        <f>IF($B9240 &lt;&gt; "",VLOOKUP(MID(B9240,3,5),'Recyclabilité Prod Matx'!C:F,3,FALSE),"")</f>
        <v/>
      </c>
      <c r="E9240" s="11" t="str">
        <f>IF($B9240 &lt;&gt; "",VLOOKUP(MID(B9240,3,5),'Recyclabilité Prod Matx'!C:F,4,FALSE), "")</f>
        <v/>
      </c>
      <c r="F9240" s="12" t="str">
        <f>IF($B9240 &lt;&gt; "", IF(C9240="Totale","",IF(D9240 = 0, "", VLOOKUP(D9240,'Cond Compo'!A:B,2,FALSE))),"")</f>
        <v/>
      </c>
      <c r="G9240" s="28"/>
      <c r="H9240" s="11" t="str">
        <f xml:space="preserve"> IF(C9240="Totale",2,IF($G9240 &lt;&gt; "", IF(D9240 = "E",MATCH(G9240, 'Cond Compo'!D$16:D$18, 0), MATCH(G9240, 'Cond Compo'!C$16:C$19, 0)), ""))</f>
        <v/>
      </c>
      <c r="I9240" s="12" t="str">
        <f>IF($E9240 &lt;&gt; "", IF(E9240 = 0, "", VLOOKUP(E9240,'Cond Perturbation'!A:B,2,FALSE)),"")</f>
        <v/>
      </c>
      <c r="J9240" s="28"/>
      <c r="K9240" s="29" t="str">
        <f>IF($B9240 &lt;&gt; "", IF(C9240="Oui",IF(H9240=1,IF(E9240=0,Résultat!G$8,IF(J9240="No",Résultat!$G$8,Résultat!$G$7)),IF(H9240=2,IF(E9240=0,Résultat!G$9,IF(J9240="No",Résultat!$G$9,Résultat!$G$7)),Résultat!$G$7)),IF(C9240 = "Totale", IF(H9240=1,IF(E9240=0,Résultat!G$8,IF(J9240="No",Résultat!$G$9,Résultat!$G$7)),IF(H9240=2,IF(E9240=0,Résultat!G$9,IF(J9240="No",Résultat!$G$9,Résultat!$G$7)),Résultat!$G$7)),Résultat!$G$7)), "")</f>
        <v/>
      </c>
    </row>
    <row r="9241" spans="1:11" ht="20.100000000000001" customHeight="1">
      <c r="A9241" s="26"/>
      <c r="B9241" s="27"/>
      <c r="C9241" s="11" t="str">
        <f>IF($B9241 &lt;&gt; "",VLOOKUP(MID(B9241,3,5),'Recyclabilité Prod Matx'!C:F,2,FALSE), "")</f>
        <v/>
      </c>
      <c r="D9241" s="11" t="str">
        <f>IF($B9241 &lt;&gt; "",VLOOKUP(MID(B9241,3,5),'Recyclabilité Prod Matx'!C:F,3,FALSE),"")</f>
        <v/>
      </c>
      <c r="E9241" s="11" t="str">
        <f>IF($B9241 &lt;&gt; "",VLOOKUP(MID(B9241,3,5),'Recyclabilité Prod Matx'!C:F,4,FALSE), "")</f>
        <v/>
      </c>
      <c r="F9241" s="12" t="str">
        <f>IF($B9241 &lt;&gt; "", IF(C9241="Totale","",IF(D9241 = 0, "", VLOOKUP(D9241,'Cond Compo'!A:B,2,FALSE))),"")</f>
        <v/>
      </c>
      <c r="G9241" s="28"/>
      <c r="H9241" s="11" t="str">
        <f xml:space="preserve"> IF(C9241="Totale",2,IF($G9241 &lt;&gt; "", IF(D9241 = "E",MATCH(G9241, 'Cond Compo'!D$16:D$18, 0), MATCH(G9241, 'Cond Compo'!C$16:C$19, 0)), ""))</f>
        <v/>
      </c>
      <c r="I9241" s="12" t="str">
        <f>IF($E9241 &lt;&gt; "", IF(E9241 = 0, "", VLOOKUP(E9241,'Cond Perturbation'!A:B,2,FALSE)),"")</f>
        <v/>
      </c>
      <c r="J9241" s="28"/>
      <c r="K9241" s="29" t="str">
        <f>IF($B9241 &lt;&gt; "", IF(C9241="Oui",IF(H9241=1,IF(E9241=0,Résultat!G$8,IF(J9241="No",Résultat!$G$8,Résultat!$G$7)),IF(H9241=2,IF(E9241=0,Résultat!G$9,IF(J9241="No",Résultat!$G$9,Résultat!$G$7)),Résultat!$G$7)),IF(C9241 = "Totale", IF(H9241=1,IF(E9241=0,Résultat!G$8,IF(J9241="No",Résultat!$G$9,Résultat!$G$7)),IF(H9241=2,IF(E9241=0,Résultat!G$9,IF(J9241="No",Résultat!$G$9,Résultat!$G$7)),Résultat!$G$7)),Résultat!$G$7)), "")</f>
        <v/>
      </c>
    </row>
    <row r="9242" spans="1:11" ht="20.100000000000001" customHeight="1">
      <c r="A9242" s="26"/>
      <c r="B9242" s="27"/>
      <c r="C9242" s="11" t="str">
        <f>IF($B9242 &lt;&gt; "",VLOOKUP(MID(B9242,3,5),'Recyclabilité Prod Matx'!C:F,2,FALSE), "")</f>
        <v/>
      </c>
      <c r="D9242" s="11" t="str">
        <f>IF($B9242 &lt;&gt; "",VLOOKUP(MID(B9242,3,5),'Recyclabilité Prod Matx'!C:F,3,FALSE),"")</f>
        <v/>
      </c>
      <c r="E9242" s="11" t="str">
        <f>IF($B9242 &lt;&gt; "",VLOOKUP(MID(B9242,3,5),'Recyclabilité Prod Matx'!C:F,4,FALSE), "")</f>
        <v/>
      </c>
      <c r="F9242" s="12" t="str">
        <f>IF($B9242 &lt;&gt; "", IF(C9242="Totale","",IF(D9242 = 0, "", VLOOKUP(D9242,'Cond Compo'!A:B,2,FALSE))),"")</f>
        <v/>
      </c>
      <c r="G9242" s="28"/>
      <c r="H9242" s="11" t="str">
        <f xml:space="preserve"> IF(C9242="Totale",2,IF($G9242 &lt;&gt; "", IF(D9242 = "E",MATCH(G9242, 'Cond Compo'!D$16:D$18, 0), MATCH(G9242, 'Cond Compo'!C$16:C$19, 0)), ""))</f>
        <v/>
      </c>
      <c r="I9242" s="12" t="str">
        <f>IF($E9242 &lt;&gt; "", IF(E9242 = 0, "", VLOOKUP(E9242,'Cond Perturbation'!A:B,2,FALSE)),"")</f>
        <v/>
      </c>
      <c r="J9242" s="28"/>
      <c r="K9242" s="29" t="str">
        <f>IF($B9242 &lt;&gt; "", IF(C9242="Oui",IF(H9242=1,IF(E9242=0,Résultat!G$8,IF(J9242="No",Résultat!$G$8,Résultat!$G$7)),IF(H9242=2,IF(E9242=0,Résultat!G$9,IF(J9242="No",Résultat!$G$9,Résultat!$G$7)),Résultat!$G$7)),IF(C9242 = "Totale", IF(H9242=1,IF(E9242=0,Résultat!G$8,IF(J9242="No",Résultat!$G$9,Résultat!$G$7)),IF(H9242=2,IF(E9242=0,Résultat!G$9,IF(J9242="No",Résultat!$G$9,Résultat!$G$7)),Résultat!$G$7)),Résultat!$G$7)), "")</f>
        <v/>
      </c>
    </row>
    <row r="9243" spans="1:11" ht="20.100000000000001" customHeight="1">
      <c r="A9243" s="26"/>
      <c r="B9243" s="27"/>
      <c r="C9243" s="11" t="str">
        <f>IF($B9243 &lt;&gt; "",VLOOKUP(MID(B9243,3,5),'Recyclabilité Prod Matx'!C:F,2,FALSE), "")</f>
        <v/>
      </c>
      <c r="D9243" s="11" t="str">
        <f>IF($B9243 &lt;&gt; "",VLOOKUP(MID(B9243,3,5),'Recyclabilité Prod Matx'!C:F,3,FALSE),"")</f>
        <v/>
      </c>
      <c r="E9243" s="11" t="str">
        <f>IF($B9243 &lt;&gt; "",VLOOKUP(MID(B9243,3,5),'Recyclabilité Prod Matx'!C:F,4,FALSE), "")</f>
        <v/>
      </c>
      <c r="F9243" s="12" t="str">
        <f>IF($B9243 &lt;&gt; "", IF(C9243="Totale","",IF(D9243 = 0, "", VLOOKUP(D9243,'Cond Compo'!A:B,2,FALSE))),"")</f>
        <v/>
      </c>
      <c r="G9243" s="28"/>
      <c r="H9243" s="11" t="str">
        <f xml:space="preserve"> IF(C9243="Totale",2,IF($G9243 &lt;&gt; "", IF(D9243 = "E",MATCH(G9243, 'Cond Compo'!D$16:D$18, 0), MATCH(G9243, 'Cond Compo'!C$16:C$19, 0)), ""))</f>
        <v/>
      </c>
      <c r="I9243" s="12" t="str">
        <f>IF($E9243 &lt;&gt; "", IF(E9243 = 0, "", VLOOKUP(E9243,'Cond Perturbation'!A:B,2,FALSE)),"")</f>
        <v/>
      </c>
      <c r="J9243" s="28"/>
      <c r="K9243" s="29" t="str">
        <f>IF($B9243 &lt;&gt; "", IF(C9243="Oui",IF(H9243=1,IF(E9243=0,Résultat!G$8,IF(J9243="No",Résultat!$G$8,Résultat!$G$7)),IF(H9243=2,IF(E9243=0,Résultat!G$9,IF(J9243="No",Résultat!$G$9,Résultat!$G$7)),Résultat!$G$7)),IF(C9243 = "Totale", IF(H9243=1,IF(E9243=0,Résultat!G$8,IF(J9243="No",Résultat!$G$9,Résultat!$G$7)),IF(H9243=2,IF(E9243=0,Résultat!G$9,IF(J9243="No",Résultat!$G$9,Résultat!$G$7)),Résultat!$G$7)),Résultat!$G$7)), "")</f>
        <v/>
      </c>
    </row>
    <row r="9244" spans="1:11" ht="20.100000000000001" customHeight="1">
      <c r="A9244" s="26"/>
      <c r="B9244" s="27"/>
      <c r="C9244" s="11" t="str">
        <f>IF($B9244 &lt;&gt; "",VLOOKUP(MID(B9244,3,5),'Recyclabilité Prod Matx'!C:F,2,FALSE), "")</f>
        <v/>
      </c>
      <c r="D9244" s="11" t="str">
        <f>IF($B9244 &lt;&gt; "",VLOOKUP(MID(B9244,3,5),'Recyclabilité Prod Matx'!C:F,3,FALSE),"")</f>
        <v/>
      </c>
      <c r="E9244" s="11" t="str">
        <f>IF($B9244 &lt;&gt; "",VLOOKUP(MID(B9244,3,5),'Recyclabilité Prod Matx'!C:F,4,FALSE), "")</f>
        <v/>
      </c>
      <c r="F9244" s="12" t="str">
        <f>IF($B9244 &lt;&gt; "", IF(C9244="Totale","",IF(D9244 = 0, "", VLOOKUP(D9244,'Cond Compo'!A:B,2,FALSE))),"")</f>
        <v/>
      </c>
      <c r="G9244" s="28"/>
      <c r="H9244" s="11" t="str">
        <f xml:space="preserve"> IF(C9244="Totale",2,IF($G9244 &lt;&gt; "", IF(D9244 = "E",MATCH(G9244, 'Cond Compo'!D$16:D$18, 0), MATCH(G9244, 'Cond Compo'!C$16:C$19, 0)), ""))</f>
        <v/>
      </c>
      <c r="I9244" s="12" t="str">
        <f>IF($E9244 &lt;&gt; "", IF(E9244 = 0, "", VLOOKUP(E9244,'Cond Perturbation'!A:B,2,FALSE)),"")</f>
        <v/>
      </c>
      <c r="J9244" s="28"/>
      <c r="K9244" s="29" t="str">
        <f>IF($B9244 &lt;&gt; "", IF(C9244="Oui",IF(H9244=1,IF(E9244=0,Résultat!G$8,IF(J9244="No",Résultat!$G$8,Résultat!$G$7)),IF(H9244=2,IF(E9244=0,Résultat!G$9,IF(J9244="No",Résultat!$G$9,Résultat!$G$7)),Résultat!$G$7)),IF(C9244 = "Totale", IF(H9244=1,IF(E9244=0,Résultat!G$8,IF(J9244="No",Résultat!$G$9,Résultat!$G$7)),IF(H9244=2,IF(E9244=0,Résultat!G$9,IF(J9244="No",Résultat!$G$9,Résultat!$G$7)),Résultat!$G$7)),Résultat!$G$7)), "")</f>
        <v/>
      </c>
    </row>
    <row r="9245" spans="1:11" ht="20.100000000000001" customHeight="1">
      <c r="A9245" s="26"/>
      <c r="B9245" s="27"/>
      <c r="C9245" s="11" t="str">
        <f>IF($B9245 &lt;&gt; "",VLOOKUP(MID(B9245,3,5),'Recyclabilité Prod Matx'!C:F,2,FALSE), "")</f>
        <v/>
      </c>
      <c r="D9245" s="11" t="str">
        <f>IF($B9245 &lt;&gt; "",VLOOKUP(MID(B9245,3,5),'Recyclabilité Prod Matx'!C:F,3,FALSE),"")</f>
        <v/>
      </c>
      <c r="E9245" s="11" t="str">
        <f>IF($B9245 &lt;&gt; "",VLOOKUP(MID(B9245,3,5),'Recyclabilité Prod Matx'!C:F,4,FALSE), "")</f>
        <v/>
      </c>
      <c r="F9245" s="12" t="str">
        <f>IF($B9245 &lt;&gt; "", IF(C9245="Totale","",IF(D9245 = 0, "", VLOOKUP(D9245,'Cond Compo'!A:B,2,FALSE))),"")</f>
        <v/>
      </c>
      <c r="G9245" s="28"/>
      <c r="H9245" s="11" t="str">
        <f xml:space="preserve"> IF(C9245="Totale",2,IF($G9245 &lt;&gt; "", IF(D9245 = "E",MATCH(G9245, 'Cond Compo'!D$16:D$18, 0), MATCH(G9245, 'Cond Compo'!C$16:C$19, 0)), ""))</f>
        <v/>
      </c>
      <c r="I9245" s="12" t="str">
        <f>IF($E9245 &lt;&gt; "", IF(E9245 = 0, "", VLOOKUP(E9245,'Cond Perturbation'!A:B,2,FALSE)),"")</f>
        <v/>
      </c>
      <c r="J9245" s="28"/>
      <c r="K9245" s="29" t="str">
        <f>IF($B9245 &lt;&gt; "", IF(C9245="Oui",IF(H9245=1,IF(E9245=0,Résultat!G$8,IF(J9245="No",Résultat!$G$8,Résultat!$G$7)),IF(H9245=2,IF(E9245=0,Résultat!G$9,IF(J9245="No",Résultat!$G$9,Résultat!$G$7)),Résultat!$G$7)),IF(C9245 = "Totale", IF(H9245=1,IF(E9245=0,Résultat!G$8,IF(J9245="No",Résultat!$G$9,Résultat!$G$7)),IF(H9245=2,IF(E9245=0,Résultat!G$9,IF(J9245="No",Résultat!$G$9,Résultat!$G$7)),Résultat!$G$7)),Résultat!$G$7)), "")</f>
        <v/>
      </c>
    </row>
    <row r="9246" spans="1:11" ht="20.100000000000001" customHeight="1">
      <c r="A9246" s="26"/>
      <c r="B9246" s="27"/>
      <c r="C9246" s="11" t="str">
        <f>IF($B9246 &lt;&gt; "",VLOOKUP(MID(B9246,3,5),'Recyclabilité Prod Matx'!C:F,2,FALSE), "")</f>
        <v/>
      </c>
      <c r="D9246" s="11" t="str">
        <f>IF($B9246 &lt;&gt; "",VLOOKUP(MID(B9246,3,5),'Recyclabilité Prod Matx'!C:F,3,FALSE),"")</f>
        <v/>
      </c>
      <c r="E9246" s="11" t="str">
        <f>IF($B9246 &lt;&gt; "",VLOOKUP(MID(B9246,3,5),'Recyclabilité Prod Matx'!C:F,4,FALSE), "")</f>
        <v/>
      </c>
      <c r="F9246" s="12" t="str">
        <f>IF($B9246 &lt;&gt; "", IF(C9246="Totale","",IF(D9246 = 0, "", VLOOKUP(D9246,'Cond Compo'!A:B,2,FALSE))),"")</f>
        <v/>
      </c>
      <c r="G9246" s="28"/>
      <c r="H9246" s="11" t="str">
        <f xml:space="preserve"> IF(C9246="Totale",2,IF($G9246 &lt;&gt; "", IF(D9246 = "E",MATCH(G9246, 'Cond Compo'!D$16:D$18, 0), MATCH(G9246, 'Cond Compo'!C$16:C$19, 0)), ""))</f>
        <v/>
      </c>
      <c r="I9246" s="12" t="str">
        <f>IF($E9246 &lt;&gt; "", IF(E9246 = 0, "", VLOOKUP(E9246,'Cond Perturbation'!A:B,2,FALSE)),"")</f>
        <v/>
      </c>
      <c r="J9246" s="28"/>
      <c r="K9246" s="29" t="str">
        <f>IF($B9246 &lt;&gt; "", IF(C9246="Oui",IF(H9246=1,IF(E9246=0,Résultat!G$8,IF(J9246="No",Résultat!$G$8,Résultat!$G$7)),IF(H9246=2,IF(E9246=0,Résultat!G$9,IF(J9246="No",Résultat!$G$9,Résultat!$G$7)),Résultat!$G$7)),IF(C9246 = "Totale", IF(H9246=1,IF(E9246=0,Résultat!G$8,IF(J9246="No",Résultat!$G$9,Résultat!$G$7)),IF(H9246=2,IF(E9246=0,Résultat!G$9,IF(J9246="No",Résultat!$G$9,Résultat!$G$7)),Résultat!$G$7)),Résultat!$G$7)), "")</f>
        <v/>
      </c>
    </row>
    <row r="9247" spans="1:11" ht="20.100000000000001" customHeight="1">
      <c r="A9247" s="26"/>
      <c r="B9247" s="27"/>
      <c r="C9247" s="11" t="str">
        <f>IF($B9247 &lt;&gt; "",VLOOKUP(MID(B9247,3,5),'Recyclabilité Prod Matx'!C:F,2,FALSE), "")</f>
        <v/>
      </c>
      <c r="D9247" s="11" t="str">
        <f>IF($B9247 &lt;&gt; "",VLOOKUP(MID(B9247,3,5),'Recyclabilité Prod Matx'!C:F,3,FALSE),"")</f>
        <v/>
      </c>
      <c r="E9247" s="11" t="str">
        <f>IF($B9247 &lt;&gt; "",VLOOKUP(MID(B9247,3,5),'Recyclabilité Prod Matx'!C:F,4,FALSE), "")</f>
        <v/>
      </c>
      <c r="F9247" s="12" t="str">
        <f>IF($B9247 &lt;&gt; "", IF(C9247="Totale","",IF(D9247 = 0, "", VLOOKUP(D9247,'Cond Compo'!A:B,2,FALSE))),"")</f>
        <v/>
      </c>
      <c r="G9247" s="28"/>
      <c r="H9247" s="11" t="str">
        <f xml:space="preserve"> IF(C9247="Totale",2,IF($G9247 &lt;&gt; "", IF(D9247 = "E",MATCH(G9247, 'Cond Compo'!D$16:D$18, 0), MATCH(G9247, 'Cond Compo'!C$16:C$19, 0)), ""))</f>
        <v/>
      </c>
      <c r="I9247" s="12" t="str">
        <f>IF($E9247 &lt;&gt; "", IF(E9247 = 0, "", VLOOKUP(E9247,'Cond Perturbation'!A:B,2,FALSE)),"")</f>
        <v/>
      </c>
      <c r="J9247" s="28"/>
      <c r="K9247" s="29" t="str">
        <f>IF($B9247 &lt;&gt; "", IF(C9247="Oui",IF(H9247=1,IF(E9247=0,Résultat!G$8,IF(J9247="No",Résultat!$G$8,Résultat!$G$7)),IF(H9247=2,IF(E9247=0,Résultat!G$9,IF(J9247="No",Résultat!$G$9,Résultat!$G$7)),Résultat!$G$7)),IF(C9247 = "Totale", IF(H9247=1,IF(E9247=0,Résultat!G$8,IF(J9247="No",Résultat!$G$9,Résultat!$G$7)),IF(H9247=2,IF(E9247=0,Résultat!G$9,IF(J9247="No",Résultat!$G$9,Résultat!$G$7)),Résultat!$G$7)),Résultat!$G$7)), "")</f>
        <v/>
      </c>
    </row>
    <row r="9248" spans="1:11" ht="20.100000000000001" customHeight="1">
      <c r="A9248" s="26"/>
      <c r="B9248" s="27"/>
      <c r="C9248" s="11" t="str">
        <f>IF($B9248 &lt;&gt; "",VLOOKUP(MID(B9248,3,5),'Recyclabilité Prod Matx'!C:F,2,FALSE), "")</f>
        <v/>
      </c>
      <c r="D9248" s="11" t="str">
        <f>IF($B9248 &lt;&gt; "",VLOOKUP(MID(B9248,3,5),'Recyclabilité Prod Matx'!C:F,3,FALSE),"")</f>
        <v/>
      </c>
      <c r="E9248" s="11" t="str">
        <f>IF($B9248 &lt;&gt; "",VLOOKUP(MID(B9248,3,5),'Recyclabilité Prod Matx'!C:F,4,FALSE), "")</f>
        <v/>
      </c>
      <c r="F9248" s="12" t="str">
        <f>IF($B9248 &lt;&gt; "", IF(C9248="Totale","",IF(D9248 = 0, "", VLOOKUP(D9248,'Cond Compo'!A:B,2,FALSE))),"")</f>
        <v/>
      </c>
      <c r="G9248" s="28"/>
      <c r="H9248" s="11" t="str">
        <f xml:space="preserve"> IF(C9248="Totale",2,IF($G9248 &lt;&gt; "", IF(D9248 = "E",MATCH(G9248, 'Cond Compo'!D$16:D$18, 0), MATCH(G9248, 'Cond Compo'!C$16:C$19, 0)), ""))</f>
        <v/>
      </c>
      <c r="I9248" s="12" t="str">
        <f>IF($E9248 &lt;&gt; "", IF(E9248 = 0, "", VLOOKUP(E9248,'Cond Perturbation'!A:B,2,FALSE)),"")</f>
        <v/>
      </c>
      <c r="J9248" s="28"/>
      <c r="K9248" s="29" t="str">
        <f>IF($B9248 &lt;&gt; "", IF(C9248="Oui",IF(H9248=1,IF(E9248=0,Résultat!G$8,IF(J9248="No",Résultat!$G$8,Résultat!$G$7)),IF(H9248=2,IF(E9248=0,Résultat!G$9,IF(J9248="No",Résultat!$G$9,Résultat!$G$7)),Résultat!$G$7)),IF(C9248 = "Totale", IF(H9248=1,IF(E9248=0,Résultat!G$8,IF(J9248="No",Résultat!$G$9,Résultat!$G$7)),IF(H9248=2,IF(E9248=0,Résultat!G$9,IF(J9248="No",Résultat!$G$9,Résultat!$G$7)),Résultat!$G$7)),Résultat!$G$7)), "")</f>
        <v/>
      </c>
    </row>
    <row r="9249" spans="1:11" ht="20.100000000000001" customHeight="1">
      <c r="A9249" s="26"/>
      <c r="B9249" s="27"/>
      <c r="C9249" s="11" t="str">
        <f>IF($B9249 &lt;&gt; "",VLOOKUP(MID(B9249,3,5),'Recyclabilité Prod Matx'!C:F,2,FALSE), "")</f>
        <v/>
      </c>
      <c r="D9249" s="11" t="str">
        <f>IF($B9249 &lt;&gt; "",VLOOKUP(MID(B9249,3,5),'Recyclabilité Prod Matx'!C:F,3,FALSE),"")</f>
        <v/>
      </c>
      <c r="E9249" s="11" t="str">
        <f>IF($B9249 &lt;&gt; "",VLOOKUP(MID(B9249,3,5),'Recyclabilité Prod Matx'!C:F,4,FALSE), "")</f>
        <v/>
      </c>
      <c r="F9249" s="12" t="str">
        <f>IF($B9249 &lt;&gt; "", IF(C9249="Totale","",IF(D9249 = 0, "", VLOOKUP(D9249,'Cond Compo'!A:B,2,FALSE))),"")</f>
        <v/>
      </c>
      <c r="G9249" s="28"/>
      <c r="H9249" s="11" t="str">
        <f xml:space="preserve"> IF(C9249="Totale",2,IF($G9249 &lt;&gt; "", IF(D9249 = "E",MATCH(G9249, 'Cond Compo'!D$16:D$18, 0), MATCH(G9249, 'Cond Compo'!C$16:C$19, 0)), ""))</f>
        <v/>
      </c>
      <c r="I9249" s="12" t="str">
        <f>IF($E9249 &lt;&gt; "", IF(E9249 = 0, "", VLOOKUP(E9249,'Cond Perturbation'!A:B,2,FALSE)),"")</f>
        <v/>
      </c>
      <c r="J9249" s="28"/>
      <c r="K9249" s="29" t="str">
        <f>IF($B9249 &lt;&gt; "", IF(C9249="Oui",IF(H9249=1,IF(E9249=0,Résultat!G$8,IF(J9249="No",Résultat!$G$8,Résultat!$G$7)),IF(H9249=2,IF(E9249=0,Résultat!G$9,IF(J9249="No",Résultat!$G$9,Résultat!$G$7)),Résultat!$G$7)),IF(C9249 = "Totale", IF(H9249=1,IF(E9249=0,Résultat!G$8,IF(J9249="No",Résultat!$G$9,Résultat!$G$7)),IF(H9249=2,IF(E9249=0,Résultat!G$9,IF(J9249="No",Résultat!$G$9,Résultat!$G$7)),Résultat!$G$7)),Résultat!$G$7)), "")</f>
        <v/>
      </c>
    </row>
    <row r="9250" spans="1:11" ht="20.100000000000001" customHeight="1">
      <c r="A9250" s="26"/>
      <c r="B9250" s="27"/>
      <c r="C9250" s="11" t="str">
        <f>IF($B9250 &lt;&gt; "",VLOOKUP(MID(B9250,3,5),'Recyclabilité Prod Matx'!C:F,2,FALSE), "")</f>
        <v/>
      </c>
      <c r="D9250" s="11" t="str">
        <f>IF($B9250 &lt;&gt; "",VLOOKUP(MID(B9250,3,5),'Recyclabilité Prod Matx'!C:F,3,FALSE),"")</f>
        <v/>
      </c>
      <c r="E9250" s="11" t="str">
        <f>IF($B9250 &lt;&gt; "",VLOOKUP(MID(B9250,3,5),'Recyclabilité Prod Matx'!C:F,4,FALSE), "")</f>
        <v/>
      </c>
      <c r="F9250" s="12" t="str">
        <f>IF($B9250 &lt;&gt; "", IF(C9250="Totale","",IF(D9250 = 0, "", VLOOKUP(D9250,'Cond Compo'!A:B,2,FALSE))),"")</f>
        <v/>
      </c>
      <c r="G9250" s="28"/>
      <c r="H9250" s="11" t="str">
        <f xml:space="preserve"> IF(C9250="Totale",2,IF($G9250 &lt;&gt; "", IF(D9250 = "E",MATCH(G9250, 'Cond Compo'!D$16:D$18, 0), MATCH(G9250, 'Cond Compo'!C$16:C$19, 0)), ""))</f>
        <v/>
      </c>
      <c r="I9250" s="12" t="str">
        <f>IF($E9250 &lt;&gt; "", IF(E9250 = 0, "", VLOOKUP(E9250,'Cond Perturbation'!A:B,2,FALSE)),"")</f>
        <v/>
      </c>
      <c r="J9250" s="28"/>
      <c r="K9250" s="29" t="str">
        <f>IF($B9250 &lt;&gt; "", IF(C9250="Oui",IF(H9250=1,IF(E9250=0,Résultat!G$8,IF(J9250="No",Résultat!$G$8,Résultat!$G$7)),IF(H9250=2,IF(E9250=0,Résultat!G$9,IF(J9250="No",Résultat!$G$9,Résultat!$G$7)),Résultat!$G$7)),IF(C9250 = "Totale", IF(H9250=1,IF(E9250=0,Résultat!G$8,IF(J9250="No",Résultat!$G$9,Résultat!$G$7)),IF(H9250=2,IF(E9250=0,Résultat!G$9,IF(J9250="No",Résultat!$G$9,Résultat!$G$7)),Résultat!$G$7)),Résultat!$G$7)), "")</f>
        <v/>
      </c>
    </row>
    <row r="9251" spans="1:11" ht="20.100000000000001" customHeight="1">
      <c r="A9251" s="26"/>
      <c r="B9251" s="27"/>
      <c r="C9251" s="11" t="str">
        <f>IF($B9251 &lt;&gt; "",VLOOKUP(MID(B9251,3,5),'Recyclabilité Prod Matx'!C:F,2,FALSE), "")</f>
        <v/>
      </c>
      <c r="D9251" s="11" t="str">
        <f>IF($B9251 &lt;&gt; "",VLOOKUP(MID(B9251,3,5),'Recyclabilité Prod Matx'!C:F,3,FALSE),"")</f>
        <v/>
      </c>
      <c r="E9251" s="11" t="str">
        <f>IF($B9251 &lt;&gt; "",VLOOKUP(MID(B9251,3,5),'Recyclabilité Prod Matx'!C:F,4,FALSE), "")</f>
        <v/>
      </c>
      <c r="F9251" s="12" t="str">
        <f>IF($B9251 &lt;&gt; "", IF(C9251="Totale","",IF(D9251 = 0, "", VLOOKUP(D9251,'Cond Compo'!A:B,2,FALSE))),"")</f>
        <v/>
      </c>
      <c r="G9251" s="28"/>
      <c r="H9251" s="11" t="str">
        <f xml:space="preserve"> IF(C9251="Totale",2,IF($G9251 &lt;&gt; "", IF(D9251 = "E",MATCH(G9251, 'Cond Compo'!D$16:D$18, 0), MATCH(G9251, 'Cond Compo'!C$16:C$19, 0)), ""))</f>
        <v/>
      </c>
      <c r="I9251" s="12" t="str">
        <f>IF($E9251 &lt;&gt; "", IF(E9251 = 0, "", VLOOKUP(E9251,'Cond Perturbation'!A:B,2,FALSE)),"")</f>
        <v/>
      </c>
      <c r="J9251" s="28"/>
      <c r="K9251" s="29" t="str">
        <f>IF($B9251 &lt;&gt; "", IF(C9251="Oui",IF(H9251=1,IF(E9251=0,Résultat!G$8,IF(J9251="No",Résultat!$G$8,Résultat!$G$7)),IF(H9251=2,IF(E9251=0,Résultat!G$9,IF(J9251="No",Résultat!$G$9,Résultat!$G$7)),Résultat!$G$7)),IF(C9251 = "Totale", IF(H9251=1,IF(E9251=0,Résultat!G$8,IF(J9251="No",Résultat!$G$9,Résultat!$G$7)),IF(H9251=2,IF(E9251=0,Résultat!G$9,IF(J9251="No",Résultat!$G$9,Résultat!$G$7)),Résultat!$G$7)),Résultat!$G$7)), "")</f>
        <v/>
      </c>
    </row>
    <row r="9252" spans="1:11" ht="20.100000000000001" customHeight="1">
      <c r="A9252" s="26"/>
      <c r="B9252" s="27"/>
      <c r="C9252" s="11" t="str">
        <f>IF($B9252 &lt;&gt; "",VLOOKUP(MID(B9252,3,5),'Recyclabilité Prod Matx'!C:F,2,FALSE), "")</f>
        <v/>
      </c>
      <c r="D9252" s="11" t="str">
        <f>IF($B9252 &lt;&gt; "",VLOOKUP(MID(B9252,3,5),'Recyclabilité Prod Matx'!C:F,3,FALSE),"")</f>
        <v/>
      </c>
      <c r="E9252" s="11" t="str">
        <f>IF($B9252 &lt;&gt; "",VLOOKUP(MID(B9252,3,5),'Recyclabilité Prod Matx'!C:F,4,FALSE), "")</f>
        <v/>
      </c>
      <c r="F9252" s="12" t="str">
        <f>IF($B9252 &lt;&gt; "", IF(C9252="Totale","",IF(D9252 = 0, "", VLOOKUP(D9252,'Cond Compo'!A:B,2,FALSE))),"")</f>
        <v/>
      </c>
      <c r="G9252" s="28"/>
      <c r="H9252" s="11" t="str">
        <f xml:space="preserve"> IF(C9252="Totale",2,IF($G9252 &lt;&gt; "", IF(D9252 = "E",MATCH(G9252, 'Cond Compo'!D$16:D$18, 0), MATCH(G9252, 'Cond Compo'!C$16:C$19, 0)), ""))</f>
        <v/>
      </c>
      <c r="I9252" s="12" t="str">
        <f>IF($E9252 &lt;&gt; "", IF(E9252 = 0, "", VLOOKUP(E9252,'Cond Perturbation'!A:B,2,FALSE)),"")</f>
        <v/>
      </c>
      <c r="J9252" s="28"/>
      <c r="K9252" s="29" t="str">
        <f>IF($B9252 &lt;&gt; "", IF(C9252="Oui",IF(H9252=1,IF(E9252=0,Résultat!G$8,IF(J9252="No",Résultat!$G$8,Résultat!$G$7)),IF(H9252=2,IF(E9252=0,Résultat!G$9,IF(J9252="No",Résultat!$G$9,Résultat!$G$7)),Résultat!$G$7)),IF(C9252 = "Totale", IF(H9252=1,IF(E9252=0,Résultat!G$8,IF(J9252="No",Résultat!$G$9,Résultat!$G$7)),IF(H9252=2,IF(E9252=0,Résultat!G$9,IF(J9252="No",Résultat!$G$9,Résultat!$G$7)),Résultat!$G$7)),Résultat!$G$7)), "")</f>
        <v/>
      </c>
    </row>
    <row r="9253" spans="1:11" ht="20.100000000000001" customHeight="1">
      <c r="A9253" s="26"/>
      <c r="B9253" s="27"/>
      <c r="C9253" s="11" t="str">
        <f>IF($B9253 &lt;&gt; "",VLOOKUP(MID(B9253,3,5),'Recyclabilité Prod Matx'!C:F,2,FALSE), "")</f>
        <v/>
      </c>
      <c r="D9253" s="11" t="str">
        <f>IF($B9253 &lt;&gt; "",VLOOKUP(MID(B9253,3,5),'Recyclabilité Prod Matx'!C:F,3,FALSE),"")</f>
        <v/>
      </c>
      <c r="E9253" s="11" t="str">
        <f>IF($B9253 &lt;&gt; "",VLOOKUP(MID(B9253,3,5),'Recyclabilité Prod Matx'!C:F,4,FALSE), "")</f>
        <v/>
      </c>
      <c r="F9253" s="12" t="str">
        <f>IF($B9253 &lt;&gt; "", IF(C9253="Totale","",IF(D9253 = 0, "", VLOOKUP(D9253,'Cond Compo'!A:B,2,FALSE))),"")</f>
        <v/>
      </c>
      <c r="G9253" s="28"/>
      <c r="H9253" s="11" t="str">
        <f xml:space="preserve"> IF(C9253="Totale",2,IF($G9253 &lt;&gt; "", IF(D9253 = "E",MATCH(G9253, 'Cond Compo'!D$16:D$18, 0), MATCH(G9253, 'Cond Compo'!C$16:C$19, 0)), ""))</f>
        <v/>
      </c>
      <c r="I9253" s="12" t="str">
        <f>IF($E9253 &lt;&gt; "", IF(E9253 = 0, "", VLOOKUP(E9253,'Cond Perturbation'!A:B,2,FALSE)),"")</f>
        <v/>
      </c>
      <c r="J9253" s="28"/>
      <c r="K9253" s="29" t="str">
        <f>IF($B9253 &lt;&gt; "", IF(C9253="Oui",IF(H9253=1,IF(E9253=0,Résultat!G$8,IF(J9253="No",Résultat!$G$8,Résultat!$G$7)),IF(H9253=2,IF(E9253=0,Résultat!G$9,IF(J9253="No",Résultat!$G$9,Résultat!$G$7)),Résultat!$G$7)),IF(C9253 = "Totale", IF(H9253=1,IF(E9253=0,Résultat!G$8,IF(J9253="No",Résultat!$G$9,Résultat!$G$7)),IF(H9253=2,IF(E9253=0,Résultat!G$9,IF(J9253="No",Résultat!$G$9,Résultat!$G$7)),Résultat!$G$7)),Résultat!$G$7)), "")</f>
        <v/>
      </c>
    </row>
    <row r="9254" spans="1:11" ht="20.100000000000001" customHeight="1">
      <c r="A9254" s="26"/>
      <c r="B9254" s="27"/>
      <c r="C9254" s="11" t="str">
        <f>IF($B9254 &lt;&gt; "",VLOOKUP(MID(B9254,3,5),'Recyclabilité Prod Matx'!C:F,2,FALSE), "")</f>
        <v/>
      </c>
      <c r="D9254" s="11" t="str">
        <f>IF($B9254 &lt;&gt; "",VLOOKUP(MID(B9254,3,5),'Recyclabilité Prod Matx'!C:F,3,FALSE),"")</f>
        <v/>
      </c>
      <c r="E9254" s="11" t="str">
        <f>IF($B9254 &lt;&gt; "",VLOOKUP(MID(B9254,3,5),'Recyclabilité Prod Matx'!C:F,4,FALSE), "")</f>
        <v/>
      </c>
      <c r="F9254" s="12" t="str">
        <f>IF($B9254 &lt;&gt; "", IF(C9254="Totale","",IF(D9254 = 0, "", VLOOKUP(D9254,'Cond Compo'!A:B,2,FALSE))),"")</f>
        <v/>
      </c>
      <c r="G9254" s="28"/>
      <c r="H9254" s="11" t="str">
        <f xml:space="preserve"> IF(C9254="Totale",2,IF($G9254 &lt;&gt; "", IF(D9254 = "E",MATCH(G9254, 'Cond Compo'!D$16:D$18, 0), MATCH(G9254, 'Cond Compo'!C$16:C$19, 0)), ""))</f>
        <v/>
      </c>
      <c r="I9254" s="12" t="str">
        <f>IF($E9254 &lt;&gt; "", IF(E9254 = 0, "", VLOOKUP(E9254,'Cond Perturbation'!A:B,2,FALSE)),"")</f>
        <v/>
      </c>
      <c r="J9254" s="28"/>
      <c r="K9254" s="29" t="str">
        <f>IF($B9254 &lt;&gt; "", IF(C9254="Oui",IF(H9254=1,IF(E9254=0,Résultat!G$8,IF(J9254="No",Résultat!$G$8,Résultat!$G$7)),IF(H9254=2,IF(E9254=0,Résultat!G$9,IF(J9254="No",Résultat!$G$9,Résultat!$G$7)),Résultat!$G$7)),IF(C9254 = "Totale", IF(H9254=1,IF(E9254=0,Résultat!G$8,IF(J9254="No",Résultat!$G$9,Résultat!$G$7)),IF(H9254=2,IF(E9254=0,Résultat!G$9,IF(J9254="No",Résultat!$G$9,Résultat!$G$7)),Résultat!$G$7)),Résultat!$G$7)), "")</f>
        <v/>
      </c>
    </row>
    <row r="9255" spans="1:11" ht="20.100000000000001" customHeight="1">
      <c r="A9255" s="26"/>
      <c r="B9255" s="27"/>
      <c r="C9255" s="11" t="str">
        <f>IF($B9255 &lt;&gt; "",VLOOKUP(MID(B9255,3,5),'Recyclabilité Prod Matx'!C:F,2,FALSE), "")</f>
        <v/>
      </c>
      <c r="D9255" s="11" t="str">
        <f>IF($B9255 &lt;&gt; "",VLOOKUP(MID(B9255,3,5),'Recyclabilité Prod Matx'!C:F,3,FALSE),"")</f>
        <v/>
      </c>
      <c r="E9255" s="11" t="str">
        <f>IF($B9255 &lt;&gt; "",VLOOKUP(MID(B9255,3,5),'Recyclabilité Prod Matx'!C:F,4,FALSE), "")</f>
        <v/>
      </c>
      <c r="F9255" s="12" t="str">
        <f>IF($B9255 &lt;&gt; "", IF(C9255="Totale","",IF(D9255 = 0, "", VLOOKUP(D9255,'Cond Compo'!A:B,2,FALSE))),"")</f>
        <v/>
      </c>
      <c r="G9255" s="28"/>
      <c r="H9255" s="11" t="str">
        <f xml:space="preserve"> IF(C9255="Totale",2,IF($G9255 &lt;&gt; "", IF(D9255 = "E",MATCH(G9255, 'Cond Compo'!D$16:D$18, 0), MATCH(G9255, 'Cond Compo'!C$16:C$19, 0)), ""))</f>
        <v/>
      </c>
      <c r="I9255" s="12" t="str">
        <f>IF($E9255 &lt;&gt; "", IF(E9255 = 0, "", VLOOKUP(E9255,'Cond Perturbation'!A:B,2,FALSE)),"")</f>
        <v/>
      </c>
      <c r="J9255" s="28"/>
      <c r="K9255" s="29" t="str">
        <f>IF($B9255 &lt;&gt; "", IF(C9255="Oui",IF(H9255=1,IF(E9255=0,Résultat!G$8,IF(J9255="No",Résultat!$G$8,Résultat!$G$7)),IF(H9255=2,IF(E9255=0,Résultat!G$9,IF(J9255="No",Résultat!$G$9,Résultat!$G$7)),Résultat!$G$7)),IF(C9255 = "Totale", IF(H9255=1,IF(E9255=0,Résultat!G$8,IF(J9255="No",Résultat!$G$9,Résultat!$G$7)),IF(H9255=2,IF(E9255=0,Résultat!G$9,IF(J9255="No",Résultat!$G$9,Résultat!$G$7)),Résultat!$G$7)),Résultat!$G$7)), "")</f>
        <v/>
      </c>
    </row>
    <row r="9256" spans="1:11" ht="20.100000000000001" customHeight="1">
      <c r="A9256" s="26"/>
      <c r="B9256" s="27"/>
      <c r="C9256" s="11" t="str">
        <f>IF($B9256 &lt;&gt; "",VLOOKUP(MID(B9256,3,5),'Recyclabilité Prod Matx'!C:F,2,FALSE), "")</f>
        <v/>
      </c>
      <c r="D9256" s="11" t="str">
        <f>IF($B9256 &lt;&gt; "",VLOOKUP(MID(B9256,3,5),'Recyclabilité Prod Matx'!C:F,3,FALSE),"")</f>
        <v/>
      </c>
      <c r="E9256" s="11" t="str">
        <f>IF($B9256 &lt;&gt; "",VLOOKUP(MID(B9256,3,5),'Recyclabilité Prod Matx'!C:F,4,FALSE), "")</f>
        <v/>
      </c>
      <c r="F9256" s="12" t="str">
        <f>IF($B9256 &lt;&gt; "", IF(C9256="Totale","",IF(D9256 = 0, "", VLOOKUP(D9256,'Cond Compo'!A:B,2,FALSE))),"")</f>
        <v/>
      </c>
      <c r="G9256" s="28"/>
      <c r="H9256" s="11" t="str">
        <f xml:space="preserve"> IF(C9256="Totale",2,IF($G9256 &lt;&gt; "", IF(D9256 = "E",MATCH(G9256, 'Cond Compo'!D$16:D$18, 0), MATCH(G9256, 'Cond Compo'!C$16:C$19, 0)), ""))</f>
        <v/>
      </c>
      <c r="I9256" s="12" t="str">
        <f>IF($E9256 &lt;&gt; "", IF(E9256 = 0, "", VLOOKUP(E9256,'Cond Perturbation'!A:B,2,FALSE)),"")</f>
        <v/>
      </c>
      <c r="J9256" s="28"/>
      <c r="K9256" s="29" t="str">
        <f>IF($B9256 &lt;&gt; "", IF(C9256="Oui",IF(H9256=1,IF(E9256=0,Résultat!G$8,IF(J9256="No",Résultat!$G$8,Résultat!$G$7)),IF(H9256=2,IF(E9256=0,Résultat!G$9,IF(J9256="No",Résultat!$G$9,Résultat!$G$7)),Résultat!$G$7)),IF(C9256 = "Totale", IF(H9256=1,IF(E9256=0,Résultat!G$8,IF(J9256="No",Résultat!$G$9,Résultat!$G$7)),IF(H9256=2,IF(E9256=0,Résultat!G$9,IF(J9256="No",Résultat!$G$9,Résultat!$G$7)),Résultat!$G$7)),Résultat!$G$7)), "")</f>
        <v/>
      </c>
    </row>
    <row r="9257" spans="1:11" ht="20.100000000000001" customHeight="1">
      <c r="A9257" s="26"/>
      <c r="B9257" s="27"/>
      <c r="C9257" s="11" t="str">
        <f>IF($B9257 &lt;&gt; "",VLOOKUP(MID(B9257,3,5),'Recyclabilité Prod Matx'!C:F,2,FALSE), "")</f>
        <v/>
      </c>
      <c r="D9257" s="11" t="str">
        <f>IF($B9257 &lt;&gt; "",VLOOKUP(MID(B9257,3,5),'Recyclabilité Prod Matx'!C:F,3,FALSE),"")</f>
        <v/>
      </c>
      <c r="E9257" s="11" t="str">
        <f>IF($B9257 &lt;&gt; "",VLOOKUP(MID(B9257,3,5),'Recyclabilité Prod Matx'!C:F,4,FALSE), "")</f>
        <v/>
      </c>
      <c r="F9257" s="12" t="str">
        <f>IF($B9257 &lt;&gt; "", IF(C9257="Totale","",IF(D9257 = 0, "", VLOOKUP(D9257,'Cond Compo'!A:B,2,FALSE))),"")</f>
        <v/>
      </c>
      <c r="G9257" s="28"/>
      <c r="H9257" s="11" t="str">
        <f xml:space="preserve"> IF(C9257="Totale",2,IF($G9257 &lt;&gt; "", IF(D9257 = "E",MATCH(G9257, 'Cond Compo'!D$16:D$18, 0), MATCH(G9257, 'Cond Compo'!C$16:C$19, 0)), ""))</f>
        <v/>
      </c>
      <c r="I9257" s="12" t="str">
        <f>IF($E9257 &lt;&gt; "", IF(E9257 = 0, "", VLOOKUP(E9257,'Cond Perturbation'!A:B,2,FALSE)),"")</f>
        <v/>
      </c>
      <c r="J9257" s="28"/>
      <c r="K9257" s="29" t="str">
        <f>IF($B9257 &lt;&gt; "", IF(C9257="Oui",IF(H9257=1,IF(E9257=0,Résultat!G$8,IF(J9257="No",Résultat!$G$8,Résultat!$G$7)),IF(H9257=2,IF(E9257=0,Résultat!G$9,IF(J9257="No",Résultat!$G$9,Résultat!$G$7)),Résultat!$G$7)),IF(C9257 = "Totale", IF(H9257=1,IF(E9257=0,Résultat!G$8,IF(J9257="No",Résultat!$G$9,Résultat!$G$7)),IF(H9257=2,IF(E9257=0,Résultat!G$9,IF(J9257="No",Résultat!$G$9,Résultat!$G$7)),Résultat!$G$7)),Résultat!$G$7)), "")</f>
        <v/>
      </c>
    </row>
    <row r="9258" spans="1:11" ht="20.100000000000001" customHeight="1">
      <c r="A9258" s="26"/>
      <c r="B9258" s="27"/>
      <c r="C9258" s="11" t="str">
        <f>IF($B9258 &lt;&gt; "",VLOOKUP(MID(B9258,3,5),'Recyclabilité Prod Matx'!C:F,2,FALSE), "")</f>
        <v/>
      </c>
      <c r="D9258" s="11" t="str">
        <f>IF($B9258 &lt;&gt; "",VLOOKUP(MID(B9258,3,5),'Recyclabilité Prod Matx'!C:F,3,FALSE),"")</f>
        <v/>
      </c>
      <c r="E9258" s="11" t="str">
        <f>IF($B9258 &lt;&gt; "",VLOOKUP(MID(B9258,3,5),'Recyclabilité Prod Matx'!C:F,4,FALSE), "")</f>
        <v/>
      </c>
      <c r="F9258" s="12" t="str">
        <f>IF($B9258 &lt;&gt; "", IF(C9258="Totale","",IF(D9258 = 0, "", VLOOKUP(D9258,'Cond Compo'!A:B,2,FALSE))),"")</f>
        <v/>
      </c>
      <c r="G9258" s="28"/>
      <c r="H9258" s="11" t="str">
        <f xml:space="preserve"> IF(C9258="Totale",2,IF($G9258 &lt;&gt; "", IF(D9258 = "E",MATCH(G9258, 'Cond Compo'!D$16:D$18, 0), MATCH(G9258, 'Cond Compo'!C$16:C$19, 0)), ""))</f>
        <v/>
      </c>
      <c r="I9258" s="12" t="str">
        <f>IF($E9258 &lt;&gt; "", IF(E9258 = 0, "", VLOOKUP(E9258,'Cond Perturbation'!A:B,2,FALSE)),"")</f>
        <v/>
      </c>
      <c r="J9258" s="28"/>
      <c r="K9258" s="29" t="str">
        <f>IF($B9258 &lt;&gt; "", IF(C9258="Oui",IF(H9258=1,IF(E9258=0,Résultat!G$8,IF(J9258="No",Résultat!$G$8,Résultat!$G$7)),IF(H9258=2,IF(E9258=0,Résultat!G$9,IF(J9258="No",Résultat!$G$9,Résultat!$G$7)),Résultat!$G$7)),IF(C9258 = "Totale", IF(H9258=1,IF(E9258=0,Résultat!G$8,IF(J9258="No",Résultat!$G$9,Résultat!$G$7)),IF(H9258=2,IF(E9258=0,Résultat!G$9,IF(J9258="No",Résultat!$G$9,Résultat!$G$7)),Résultat!$G$7)),Résultat!$G$7)), "")</f>
        <v/>
      </c>
    </row>
    <row r="9259" spans="1:11" ht="20.100000000000001" customHeight="1">
      <c r="A9259" s="26"/>
      <c r="B9259" s="27"/>
      <c r="C9259" s="11" t="str">
        <f>IF($B9259 &lt;&gt; "",VLOOKUP(MID(B9259,3,5),'Recyclabilité Prod Matx'!C:F,2,FALSE), "")</f>
        <v/>
      </c>
      <c r="D9259" s="11" t="str">
        <f>IF($B9259 &lt;&gt; "",VLOOKUP(MID(B9259,3,5),'Recyclabilité Prod Matx'!C:F,3,FALSE),"")</f>
        <v/>
      </c>
      <c r="E9259" s="11" t="str">
        <f>IF($B9259 &lt;&gt; "",VLOOKUP(MID(B9259,3,5),'Recyclabilité Prod Matx'!C:F,4,FALSE), "")</f>
        <v/>
      </c>
      <c r="F9259" s="12" t="str">
        <f>IF($B9259 &lt;&gt; "", IF(C9259="Totale","",IF(D9259 = 0, "", VLOOKUP(D9259,'Cond Compo'!A:B,2,FALSE))),"")</f>
        <v/>
      </c>
      <c r="G9259" s="28"/>
      <c r="H9259" s="11" t="str">
        <f xml:space="preserve"> IF(C9259="Totale",2,IF($G9259 &lt;&gt; "", IF(D9259 = "E",MATCH(G9259, 'Cond Compo'!D$16:D$18, 0), MATCH(G9259, 'Cond Compo'!C$16:C$19, 0)), ""))</f>
        <v/>
      </c>
      <c r="I9259" s="12" t="str">
        <f>IF($E9259 &lt;&gt; "", IF(E9259 = 0, "", VLOOKUP(E9259,'Cond Perturbation'!A:B,2,FALSE)),"")</f>
        <v/>
      </c>
      <c r="J9259" s="28"/>
      <c r="K9259" s="29" t="str">
        <f>IF($B9259 &lt;&gt; "", IF(C9259="Oui",IF(H9259=1,IF(E9259=0,Résultat!G$8,IF(J9259="No",Résultat!$G$8,Résultat!$G$7)),IF(H9259=2,IF(E9259=0,Résultat!G$9,IF(J9259="No",Résultat!$G$9,Résultat!$G$7)),Résultat!$G$7)),IF(C9259 = "Totale", IF(H9259=1,IF(E9259=0,Résultat!G$8,IF(J9259="No",Résultat!$G$9,Résultat!$G$7)),IF(H9259=2,IF(E9259=0,Résultat!G$9,IF(J9259="No",Résultat!$G$9,Résultat!$G$7)),Résultat!$G$7)),Résultat!$G$7)), "")</f>
        <v/>
      </c>
    </row>
    <row r="9260" spans="1:11" ht="20.100000000000001" customHeight="1">
      <c r="A9260" s="26"/>
      <c r="B9260" s="27"/>
      <c r="C9260" s="11" t="str">
        <f>IF($B9260 &lt;&gt; "",VLOOKUP(MID(B9260,3,5),'Recyclabilité Prod Matx'!C:F,2,FALSE), "")</f>
        <v/>
      </c>
      <c r="D9260" s="11" t="str">
        <f>IF($B9260 &lt;&gt; "",VLOOKUP(MID(B9260,3,5),'Recyclabilité Prod Matx'!C:F,3,FALSE),"")</f>
        <v/>
      </c>
      <c r="E9260" s="11" t="str">
        <f>IF($B9260 &lt;&gt; "",VLOOKUP(MID(B9260,3,5),'Recyclabilité Prod Matx'!C:F,4,FALSE), "")</f>
        <v/>
      </c>
      <c r="F9260" s="12" t="str">
        <f>IF($B9260 &lt;&gt; "", IF(C9260="Totale","",IF(D9260 = 0, "", VLOOKUP(D9260,'Cond Compo'!A:B,2,FALSE))),"")</f>
        <v/>
      </c>
      <c r="G9260" s="28"/>
      <c r="H9260" s="11" t="str">
        <f xml:space="preserve"> IF(C9260="Totale",2,IF($G9260 &lt;&gt; "", IF(D9260 = "E",MATCH(G9260, 'Cond Compo'!D$16:D$18, 0), MATCH(G9260, 'Cond Compo'!C$16:C$19, 0)), ""))</f>
        <v/>
      </c>
      <c r="I9260" s="12" t="str">
        <f>IF($E9260 &lt;&gt; "", IF(E9260 = 0, "", VLOOKUP(E9260,'Cond Perturbation'!A:B,2,FALSE)),"")</f>
        <v/>
      </c>
      <c r="J9260" s="28"/>
      <c r="K9260" s="29" t="str">
        <f>IF($B9260 &lt;&gt; "", IF(C9260="Oui",IF(H9260=1,IF(E9260=0,Résultat!G$8,IF(J9260="No",Résultat!$G$8,Résultat!$G$7)),IF(H9260=2,IF(E9260=0,Résultat!G$9,IF(J9260="No",Résultat!$G$9,Résultat!$G$7)),Résultat!$G$7)),IF(C9260 = "Totale", IF(H9260=1,IF(E9260=0,Résultat!G$8,IF(J9260="No",Résultat!$G$9,Résultat!$G$7)),IF(H9260=2,IF(E9260=0,Résultat!G$9,IF(J9260="No",Résultat!$G$9,Résultat!$G$7)),Résultat!$G$7)),Résultat!$G$7)), "")</f>
        <v/>
      </c>
    </row>
    <row r="9261" spans="1:11" ht="20.100000000000001" customHeight="1">
      <c r="A9261" s="26"/>
      <c r="B9261" s="27"/>
      <c r="C9261" s="11" t="str">
        <f>IF($B9261 &lt;&gt; "",VLOOKUP(MID(B9261,3,5),'Recyclabilité Prod Matx'!C:F,2,FALSE), "")</f>
        <v/>
      </c>
      <c r="D9261" s="11" t="str">
        <f>IF($B9261 &lt;&gt; "",VLOOKUP(MID(B9261,3,5),'Recyclabilité Prod Matx'!C:F,3,FALSE),"")</f>
        <v/>
      </c>
      <c r="E9261" s="11" t="str">
        <f>IF($B9261 &lt;&gt; "",VLOOKUP(MID(B9261,3,5),'Recyclabilité Prod Matx'!C:F,4,FALSE), "")</f>
        <v/>
      </c>
      <c r="F9261" s="12" t="str">
        <f>IF($B9261 &lt;&gt; "", IF(C9261="Totale","",IF(D9261 = 0, "", VLOOKUP(D9261,'Cond Compo'!A:B,2,FALSE))),"")</f>
        <v/>
      </c>
      <c r="G9261" s="28"/>
      <c r="H9261" s="11" t="str">
        <f xml:space="preserve"> IF(C9261="Totale",2,IF($G9261 &lt;&gt; "", IF(D9261 = "E",MATCH(G9261, 'Cond Compo'!D$16:D$18, 0), MATCH(G9261, 'Cond Compo'!C$16:C$19, 0)), ""))</f>
        <v/>
      </c>
      <c r="I9261" s="12" t="str">
        <f>IF($E9261 &lt;&gt; "", IF(E9261 = 0, "", VLOOKUP(E9261,'Cond Perturbation'!A:B,2,FALSE)),"")</f>
        <v/>
      </c>
      <c r="J9261" s="28"/>
      <c r="K9261" s="29" t="str">
        <f>IF($B9261 &lt;&gt; "", IF(C9261="Oui",IF(H9261=1,IF(E9261=0,Résultat!G$8,IF(J9261="No",Résultat!$G$8,Résultat!$G$7)),IF(H9261=2,IF(E9261=0,Résultat!G$9,IF(J9261="No",Résultat!$G$9,Résultat!$G$7)),Résultat!$G$7)),IF(C9261 = "Totale", IF(H9261=1,IF(E9261=0,Résultat!G$8,IF(J9261="No",Résultat!$G$9,Résultat!$G$7)),IF(H9261=2,IF(E9261=0,Résultat!G$9,IF(J9261="No",Résultat!$G$9,Résultat!$G$7)),Résultat!$G$7)),Résultat!$G$7)), "")</f>
        <v/>
      </c>
    </row>
    <row r="9262" spans="1:11" ht="20.100000000000001" customHeight="1">
      <c r="A9262" s="26"/>
      <c r="B9262" s="27"/>
      <c r="C9262" s="11" t="str">
        <f>IF($B9262 &lt;&gt; "",VLOOKUP(MID(B9262,3,5),'Recyclabilité Prod Matx'!C:F,2,FALSE), "")</f>
        <v/>
      </c>
      <c r="D9262" s="11" t="str">
        <f>IF($B9262 &lt;&gt; "",VLOOKUP(MID(B9262,3,5),'Recyclabilité Prod Matx'!C:F,3,FALSE),"")</f>
        <v/>
      </c>
      <c r="E9262" s="11" t="str">
        <f>IF($B9262 &lt;&gt; "",VLOOKUP(MID(B9262,3,5),'Recyclabilité Prod Matx'!C:F,4,FALSE), "")</f>
        <v/>
      </c>
      <c r="F9262" s="12" t="str">
        <f>IF($B9262 &lt;&gt; "", IF(C9262="Totale","",IF(D9262 = 0, "", VLOOKUP(D9262,'Cond Compo'!A:B,2,FALSE))),"")</f>
        <v/>
      </c>
      <c r="G9262" s="28"/>
      <c r="H9262" s="11" t="str">
        <f xml:space="preserve"> IF(C9262="Totale",2,IF($G9262 &lt;&gt; "", IF(D9262 = "E",MATCH(G9262, 'Cond Compo'!D$16:D$18, 0), MATCH(G9262, 'Cond Compo'!C$16:C$19, 0)), ""))</f>
        <v/>
      </c>
      <c r="I9262" s="12" t="str">
        <f>IF($E9262 &lt;&gt; "", IF(E9262 = 0, "", VLOOKUP(E9262,'Cond Perturbation'!A:B,2,FALSE)),"")</f>
        <v/>
      </c>
      <c r="J9262" s="28"/>
      <c r="K9262" s="29" t="str">
        <f>IF($B9262 &lt;&gt; "", IF(C9262="Oui",IF(H9262=1,IF(E9262=0,Résultat!G$8,IF(J9262="No",Résultat!$G$8,Résultat!$G$7)),IF(H9262=2,IF(E9262=0,Résultat!G$9,IF(J9262="No",Résultat!$G$9,Résultat!$G$7)),Résultat!$G$7)),IF(C9262 = "Totale", IF(H9262=1,IF(E9262=0,Résultat!G$8,IF(J9262="No",Résultat!$G$9,Résultat!$G$7)),IF(H9262=2,IF(E9262=0,Résultat!G$9,IF(J9262="No",Résultat!$G$9,Résultat!$G$7)),Résultat!$G$7)),Résultat!$G$7)), "")</f>
        <v/>
      </c>
    </row>
    <row r="9263" spans="1:11" ht="20.100000000000001" customHeight="1">
      <c r="A9263" s="26"/>
      <c r="B9263" s="27"/>
      <c r="C9263" s="11" t="str">
        <f>IF($B9263 &lt;&gt; "",VLOOKUP(MID(B9263,3,5),'Recyclabilité Prod Matx'!C:F,2,FALSE), "")</f>
        <v/>
      </c>
      <c r="D9263" s="11" t="str">
        <f>IF($B9263 &lt;&gt; "",VLOOKUP(MID(B9263,3,5),'Recyclabilité Prod Matx'!C:F,3,FALSE),"")</f>
        <v/>
      </c>
      <c r="E9263" s="11" t="str">
        <f>IF($B9263 &lt;&gt; "",VLOOKUP(MID(B9263,3,5),'Recyclabilité Prod Matx'!C:F,4,FALSE), "")</f>
        <v/>
      </c>
      <c r="F9263" s="12" t="str">
        <f>IF($B9263 &lt;&gt; "", IF(C9263="Totale","",IF(D9263 = 0, "", VLOOKUP(D9263,'Cond Compo'!A:B,2,FALSE))),"")</f>
        <v/>
      </c>
      <c r="G9263" s="28"/>
      <c r="H9263" s="11" t="str">
        <f xml:space="preserve"> IF(C9263="Totale",2,IF($G9263 &lt;&gt; "", IF(D9263 = "E",MATCH(G9263, 'Cond Compo'!D$16:D$18, 0), MATCH(G9263, 'Cond Compo'!C$16:C$19, 0)), ""))</f>
        <v/>
      </c>
      <c r="I9263" s="12" t="str">
        <f>IF($E9263 &lt;&gt; "", IF(E9263 = 0, "", VLOOKUP(E9263,'Cond Perturbation'!A:B,2,FALSE)),"")</f>
        <v/>
      </c>
      <c r="J9263" s="28"/>
      <c r="K9263" s="29" t="str">
        <f>IF($B9263 &lt;&gt; "", IF(C9263="Oui",IF(H9263=1,IF(E9263=0,Résultat!G$8,IF(J9263="No",Résultat!$G$8,Résultat!$G$7)),IF(H9263=2,IF(E9263=0,Résultat!G$9,IF(J9263="No",Résultat!$G$9,Résultat!$G$7)),Résultat!$G$7)),IF(C9263 = "Totale", IF(H9263=1,IF(E9263=0,Résultat!G$8,IF(J9263="No",Résultat!$G$9,Résultat!$G$7)),IF(H9263=2,IF(E9263=0,Résultat!G$9,IF(J9263="No",Résultat!$G$9,Résultat!$G$7)),Résultat!$G$7)),Résultat!$G$7)), "")</f>
        <v/>
      </c>
    </row>
    <row r="9264" spans="1:11" ht="20.100000000000001" customHeight="1">
      <c r="A9264" s="26"/>
      <c r="B9264" s="27"/>
      <c r="C9264" s="11" t="str">
        <f>IF($B9264 &lt;&gt; "",VLOOKUP(MID(B9264,3,5),'Recyclabilité Prod Matx'!C:F,2,FALSE), "")</f>
        <v/>
      </c>
      <c r="D9264" s="11" t="str">
        <f>IF($B9264 &lt;&gt; "",VLOOKUP(MID(B9264,3,5),'Recyclabilité Prod Matx'!C:F,3,FALSE),"")</f>
        <v/>
      </c>
      <c r="E9264" s="11" t="str">
        <f>IF($B9264 &lt;&gt; "",VLOOKUP(MID(B9264,3,5),'Recyclabilité Prod Matx'!C:F,4,FALSE), "")</f>
        <v/>
      </c>
      <c r="F9264" s="12" t="str">
        <f>IF($B9264 &lt;&gt; "", IF(C9264="Totale","",IF(D9264 = 0, "", VLOOKUP(D9264,'Cond Compo'!A:B,2,FALSE))),"")</f>
        <v/>
      </c>
      <c r="G9264" s="28"/>
      <c r="H9264" s="11" t="str">
        <f xml:space="preserve"> IF(C9264="Totale",2,IF($G9264 &lt;&gt; "", IF(D9264 = "E",MATCH(G9264, 'Cond Compo'!D$16:D$18, 0), MATCH(G9264, 'Cond Compo'!C$16:C$19, 0)), ""))</f>
        <v/>
      </c>
      <c r="I9264" s="12" t="str">
        <f>IF($E9264 &lt;&gt; "", IF(E9264 = 0, "", VLOOKUP(E9264,'Cond Perturbation'!A:B,2,FALSE)),"")</f>
        <v/>
      </c>
      <c r="J9264" s="28"/>
      <c r="K9264" s="29" t="str">
        <f>IF($B9264 &lt;&gt; "", IF(C9264="Oui",IF(H9264=1,IF(E9264=0,Résultat!G$8,IF(J9264="No",Résultat!$G$8,Résultat!$G$7)),IF(H9264=2,IF(E9264=0,Résultat!G$9,IF(J9264="No",Résultat!$G$9,Résultat!$G$7)),Résultat!$G$7)),IF(C9264 = "Totale", IF(H9264=1,IF(E9264=0,Résultat!G$8,IF(J9264="No",Résultat!$G$9,Résultat!$G$7)),IF(H9264=2,IF(E9264=0,Résultat!G$9,IF(J9264="No",Résultat!$G$9,Résultat!$G$7)),Résultat!$G$7)),Résultat!$G$7)), "")</f>
        <v/>
      </c>
    </row>
    <row r="9265" spans="1:11" ht="20.100000000000001" customHeight="1">
      <c r="A9265" s="26"/>
      <c r="B9265" s="27"/>
      <c r="C9265" s="11" t="str">
        <f>IF($B9265 &lt;&gt; "",VLOOKUP(MID(B9265,3,5),'Recyclabilité Prod Matx'!C:F,2,FALSE), "")</f>
        <v/>
      </c>
      <c r="D9265" s="11" t="str">
        <f>IF($B9265 &lt;&gt; "",VLOOKUP(MID(B9265,3,5),'Recyclabilité Prod Matx'!C:F,3,FALSE),"")</f>
        <v/>
      </c>
      <c r="E9265" s="11" t="str">
        <f>IF($B9265 &lt;&gt; "",VLOOKUP(MID(B9265,3,5),'Recyclabilité Prod Matx'!C:F,4,FALSE), "")</f>
        <v/>
      </c>
      <c r="F9265" s="12" t="str">
        <f>IF($B9265 &lt;&gt; "", IF(C9265="Totale","",IF(D9265 = 0, "", VLOOKUP(D9265,'Cond Compo'!A:B,2,FALSE))),"")</f>
        <v/>
      </c>
      <c r="G9265" s="28"/>
      <c r="H9265" s="11" t="str">
        <f xml:space="preserve"> IF(C9265="Totale",2,IF($G9265 &lt;&gt; "", IF(D9265 = "E",MATCH(G9265, 'Cond Compo'!D$16:D$18, 0), MATCH(G9265, 'Cond Compo'!C$16:C$19, 0)), ""))</f>
        <v/>
      </c>
      <c r="I9265" s="12" t="str">
        <f>IF($E9265 &lt;&gt; "", IF(E9265 = 0, "", VLOOKUP(E9265,'Cond Perturbation'!A:B,2,FALSE)),"")</f>
        <v/>
      </c>
      <c r="J9265" s="28"/>
      <c r="K9265" s="29" t="str">
        <f>IF($B9265 &lt;&gt; "", IF(C9265="Oui",IF(H9265=1,IF(E9265=0,Résultat!G$8,IF(J9265="No",Résultat!$G$8,Résultat!$G$7)),IF(H9265=2,IF(E9265=0,Résultat!G$9,IF(J9265="No",Résultat!$G$9,Résultat!$G$7)),Résultat!$G$7)),IF(C9265 = "Totale", IF(H9265=1,IF(E9265=0,Résultat!G$8,IF(J9265="No",Résultat!$G$9,Résultat!$G$7)),IF(H9265=2,IF(E9265=0,Résultat!G$9,IF(J9265="No",Résultat!$G$9,Résultat!$G$7)),Résultat!$G$7)),Résultat!$G$7)), "")</f>
        <v/>
      </c>
    </row>
    <row r="9266" spans="1:11" ht="20.100000000000001" customHeight="1">
      <c r="A9266" s="26"/>
      <c r="B9266" s="27"/>
      <c r="C9266" s="11" t="str">
        <f>IF($B9266 &lt;&gt; "",VLOOKUP(MID(B9266,3,5),'Recyclabilité Prod Matx'!C:F,2,FALSE), "")</f>
        <v/>
      </c>
      <c r="D9266" s="11" t="str">
        <f>IF($B9266 &lt;&gt; "",VLOOKUP(MID(B9266,3,5),'Recyclabilité Prod Matx'!C:F,3,FALSE),"")</f>
        <v/>
      </c>
      <c r="E9266" s="11" t="str">
        <f>IF($B9266 &lt;&gt; "",VLOOKUP(MID(B9266,3,5),'Recyclabilité Prod Matx'!C:F,4,FALSE), "")</f>
        <v/>
      </c>
      <c r="F9266" s="12" t="str">
        <f>IF($B9266 &lt;&gt; "", IF(C9266="Totale","",IF(D9266 = 0, "", VLOOKUP(D9266,'Cond Compo'!A:B,2,FALSE))),"")</f>
        <v/>
      </c>
      <c r="G9266" s="28"/>
      <c r="H9266" s="11" t="str">
        <f xml:space="preserve"> IF(C9266="Totale",2,IF($G9266 &lt;&gt; "", IF(D9266 = "E",MATCH(G9266, 'Cond Compo'!D$16:D$18, 0), MATCH(G9266, 'Cond Compo'!C$16:C$19, 0)), ""))</f>
        <v/>
      </c>
      <c r="I9266" s="12" t="str">
        <f>IF($E9266 &lt;&gt; "", IF(E9266 = 0, "", VLOOKUP(E9266,'Cond Perturbation'!A:B,2,FALSE)),"")</f>
        <v/>
      </c>
      <c r="J9266" s="28"/>
      <c r="K9266" s="29" t="str">
        <f>IF($B9266 &lt;&gt; "", IF(C9266="Oui",IF(H9266=1,IF(E9266=0,Résultat!G$8,IF(J9266="No",Résultat!$G$8,Résultat!$G$7)),IF(H9266=2,IF(E9266=0,Résultat!G$9,IF(J9266="No",Résultat!$G$9,Résultat!$G$7)),Résultat!$G$7)),IF(C9266 = "Totale", IF(H9266=1,IF(E9266=0,Résultat!G$8,IF(J9266="No",Résultat!$G$9,Résultat!$G$7)),IF(H9266=2,IF(E9266=0,Résultat!G$9,IF(J9266="No",Résultat!$G$9,Résultat!$G$7)),Résultat!$G$7)),Résultat!$G$7)), "")</f>
        <v/>
      </c>
    </row>
    <row r="9267" spans="1:11" ht="20.100000000000001" customHeight="1">
      <c r="A9267" s="26"/>
      <c r="B9267" s="27"/>
      <c r="C9267" s="11" t="str">
        <f>IF($B9267 &lt;&gt; "",VLOOKUP(MID(B9267,3,5),'Recyclabilité Prod Matx'!C:F,2,FALSE), "")</f>
        <v/>
      </c>
      <c r="D9267" s="11" t="str">
        <f>IF($B9267 &lt;&gt; "",VLOOKUP(MID(B9267,3,5),'Recyclabilité Prod Matx'!C:F,3,FALSE),"")</f>
        <v/>
      </c>
      <c r="E9267" s="11" t="str">
        <f>IF($B9267 &lt;&gt; "",VLOOKUP(MID(B9267,3,5),'Recyclabilité Prod Matx'!C:F,4,FALSE), "")</f>
        <v/>
      </c>
      <c r="F9267" s="12" t="str">
        <f>IF($B9267 &lt;&gt; "", IF(C9267="Totale","",IF(D9267 = 0, "", VLOOKUP(D9267,'Cond Compo'!A:B,2,FALSE))),"")</f>
        <v/>
      </c>
      <c r="G9267" s="28"/>
      <c r="H9267" s="11" t="str">
        <f xml:space="preserve"> IF(C9267="Totale",2,IF($G9267 &lt;&gt; "", IF(D9267 = "E",MATCH(G9267, 'Cond Compo'!D$16:D$18, 0), MATCH(G9267, 'Cond Compo'!C$16:C$19, 0)), ""))</f>
        <v/>
      </c>
      <c r="I9267" s="12" t="str">
        <f>IF($E9267 &lt;&gt; "", IF(E9267 = 0, "", VLOOKUP(E9267,'Cond Perturbation'!A:B,2,FALSE)),"")</f>
        <v/>
      </c>
      <c r="J9267" s="28"/>
      <c r="K9267" s="29" t="str">
        <f>IF($B9267 &lt;&gt; "", IF(C9267="Oui",IF(H9267=1,IF(E9267=0,Résultat!G$8,IF(J9267="No",Résultat!$G$8,Résultat!$G$7)),IF(H9267=2,IF(E9267=0,Résultat!G$9,IF(J9267="No",Résultat!$G$9,Résultat!$G$7)),Résultat!$G$7)),IF(C9267 = "Totale", IF(H9267=1,IF(E9267=0,Résultat!G$8,IF(J9267="No",Résultat!$G$9,Résultat!$G$7)),IF(H9267=2,IF(E9267=0,Résultat!G$9,IF(J9267="No",Résultat!$G$9,Résultat!$G$7)),Résultat!$G$7)),Résultat!$G$7)), "")</f>
        <v/>
      </c>
    </row>
    <row r="9268" spans="1:11" ht="20.100000000000001" customHeight="1">
      <c r="A9268" s="26"/>
      <c r="B9268" s="27"/>
      <c r="C9268" s="11" t="str">
        <f>IF($B9268 &lt;&gt; "",VLOOKUP(MID(B9268,3,5),'Recyclabilité Prod Matx'!C:F,2,FALSE), "")</f>
        <v/>
      </c>
      <c r="D9268" s="11" t="str">
        <f>IF($B9268 &lt;&gt; "",VLOOKUP(MID(B9268,3,5),'Recyclabilité Prod Matx'!C:F,3,FALSE),"")</f>
        <v/>
      </c>
      <c r="E9268" s="11" t="str">
        <f>IF($B9268 &lt;&gt; "",VLOOKUP(MID(B9268,3,5),'Recyclabilité Prod Matx'!C:F,4,FALSE), "")</f>
        <v/>
      </c>
      <c r="F9268" s="12" t="str">
        <f>IF($B9268 &lt;&gt; "", IF(C9268="Totale","",IF(D9268 = 0, "", VLOOKUP(D9268,'Cond Compo'!A:B,2,FALSE))),"")</f>
        <v/>
      </c>
      <c r="G9268" s="28"/>
      <c r="H9268" s="11" t="str">
        <f xml:space="preserve"> IF(C9268="Totale",2,IF($G9268 &lt;&gt; "", IF(D9268 = "E",MATCH(G9268, 'Cond Compo'!D$16:D$18, 0), MATCH(G9268, 'Cond Compo'!C$16:C$19, 0)), ""))</f>
        <v/>
      </c>
      <c r="I9268" s="12" t="str">
        <f>IF($E9268 &lt;&gt; "", IF(E9268 = 0, "", VLOOKUP(E9268,'Cond Perturbation'!A:B,2,FALSE)),"")</f>
        <v/>
      </c>
      <c r="J9268" s="28"/>
      <c r="K9268" s="29" t="str">
        <f>IF($B9268 &lt;&gt; "", IF(C9268="Oui",IF(H9268=1,IF(E9268=0,Résultat!G$8,IF(J9268="No",Résultat!$G$8,Résultat!$G$7)),IF(H9268=2,IF(E9268=0,Résultat!G$9,IF(J9268="No",Résultat!$G$9,Résultat!$G$7)),Résultat!$G$7)),IF(C9268 = "Totale", IF(H9268=1,IF(E9268=0,Résultat!G$8,IF(J9268="No",Résultat!$G$9,Résultat!$G$7)),IF(H9268=2,IF(E9268=0,Résultat!G$9,IF(J9268="No",Résultat!$G$9,Résultat!$G$7)),Résultat!$G$7)),Résultat!$G$7)), "")</f>
        <v/>
      </c>
    </row>
    <row r="9269" spans="1:11" ht="20.100000000000001" customHeight="1">
      <c r="A9269" s="26"/>
      <c r="B9269" s="27"/>
      <c r="C9269" s="11" t="str">
        <f>IF($B9269 &lt;&gt; "",VLOOKUP(MID(B9269,3,5),'Recyclabilité Prod Matx'!C:F,2,FALSE), "")</f>
        <v/>
      </c>
      <c r="D9269" s="11" t="str">
        <f>IF($B9269 &lt;&gt; "",VLOOKUP(MID(B9269,3,5),'Recyclabilité Prod Matx'!C:F,3,FALSE),"")</f>
        <v/>
      </c>
      <c r="E9269" s="11" t="str">
        <f>IF($B9269 &lt;&gt; "",VLOOKUP(MID(B9269,3,5),'Recyclabilité Prod Matx'!C:F,4,FALSE), "")</f>
        <v/>
      </c>
      <c r="F9269" s="12" t="str">
        <f>IF($B9269 &lt;&gt; "", IF(C9269="Totale","",IF(D9269 = 0, "", VLOOKUP(D9269,'Cond Compo'!A:B,2,FALSE))),"")</f>
        <v/>
      </c>
      <c r="G9269" s="28"/>
      <c r="H9269" s="11" t="str">
        <f xml:space="preserve"> IF(C9269="Totale",2,IF($G9269 &lt;&gt; "", IF(D9269 = "E",MATCH(G9269, 'Cond Compo'!D$16:D$18, 0), MATCH(G9269, 'Cond Compo'!C$16:C$19, 0)), ""))</f>
        <v/>
      </c>
      <c r="I9269" s="12" t="str">
        <f>IF($E9269 &lt;&gt; "", IF(E9269 = 0, "", VLOOKUP(E9269,'Cond Perturbation'!A:B,2,FALSE)),"")</f>
        <v/>
      </c>
      <c r="J9269" s="28"/>
      <c r="K9269" s="29" t="str">
        <f>IF($B9269 &lt;&gt; "", IF(C9269="Oui",IF(H9269=1,IF(E9269=0,Résultat!G$8,IF(J9269="No",Résultat!$G$8,Résultat!$G$7)),IF(H9269=2,IF(E9269=0,Résultat!G$9,IF(J9269="No",Résultat!$G$9,Résultat!$G$7)),Résultat!$G$7)),IF(C9269 = "Totale", IF(H9269=1,IF(E9269=0,Résultat!G$8,IF(J9269="No",Résultat!$G$9,Résultat!$G$7)),IF(H9269=2,IF(E9269=0,Résultat!G$9,IF(J9269="No",Résultat!$G$9,Résultat!$G$7)),Résultat!$G$7)),Résultat!$G$7)), "")</f>
        <v/>
      </c>
    </row>
    <row r="9270" spans="1:11" ht="20.100000000000001" customHeight="1">
      <c r="A9270" s="26"/>
      <c r="B9270" s="27"/>
      <c r="C9270" s="11" t="str">
        <f>IF($B9270 &lt;&gt; "",VLOOKUP(MID(B9270,3,5),'Recyclabilité Prod Matx'!C:F,2,FALSE), "")</f>
        <v/>
      </c>
      <c r="D9270" s="11" t="str">
        <f>IF($B9270 &lt;&gt; "",VLOOKUP(MID(B9270,3,5),'Recyclabilité Prod Matx'!C:F,3,FALSE),"")</f>
        <v/>
      </c>
      <c r="E9270" s="11" t="str">
        <f>IF($B9270 &lt;&gt; "",VLOOKUP(MID(B9270,3,5),'Recyclabilité Prod Matx'!C:F,4,FALSE), "")</f>
        <v/>
      </c>
      <c r="F9270" s="12" t="str">
        <f>IF($B9270 &lt;&gt; "", IF(C9270="Totale","",IF(D9270 = 0, "", VLOOKUP(D9270,'Cond Compo'!A:B,2,FALSE))),"")</f>
        <v/>
      </c>
      <c r="G9270" s="28"/>
      <c r="H9270" s="11" t="str">
        <f xml:space="preserve"> IF(C9270="Totale",2,IF($G9270 &lt;&gt; "", IF(D9270 = "E",MATCH(G9270, 'Cond Compo'!D$16:D$18, 0), MATCH(G9270, 'Cond Compo'!C$16:C$19, 0)), ""))</f>
        <v/>
      </c>
      <c r="I9270" s="12" t="str">
        <f>IF($E9270 &lt;&gt; "", IF(E9270 = 0, "", VLOOKUP(E9270,'Cond Perturbation'!A:B,2,FALSE)),"")</f>
        <v/>
      </c>
      <c r="J9270" s="28"/>
      <c r="K9270" s="29" t="str">
        <f>IF($B9270 &lt;&gt; "", IF(C9270="Oui",IF(H9270=1,IF(E9270=0,Résultat!G$8,IF(J9270="No",Résultat!$G$8,Résultat!$G$7)),IF(H9270=2,IF(E9270=0,Résultat!G$9,IF(J9270="No",Résultat!$G$9,Résultat!$G$7)),Résultat!$G$7)),IF(C9270 = "Totale", IF(H9270=1,IF(E9270=0,Résultat!G$8,IF(J9270="No",Résultat!$G$9,Résultat!$G$7)),IF(H9270=2,IF(E9270=0,Résultat!G$9,IF(J9270="No",Résultat!$G$9,Résultat!$G$7)),Résultat!$G$7)),Résultat!$G$7)), "")</f>
        <v/>
      </c>
    </row>
    <row r="9271" spans="1:11" ht="20.100000000000001" customHeight="1">
      <c r="A9271" s="26"/>
      <c r="B9271" s="27"/>
      <c r="C9271" s="11" t="str">
        <f>IF($B9271 &lt;&gt; "",VLOOKUP(MID(B9271,3,5),'Recyclabilité Prod Matx'!C:F,2,FALSE), "")</f>
        <v/>
      </c>
      <c r="D9271" s="11" t="str">
        <f>IF($B9271 &lt;&gt; "",VLOOKUP(MID(B9271,3,5),'Recyclabilité Prod Matx'!C:F,3,FALSE),"")</f>
        <v/>
      </c>
      <c r="E9271" s="11" t="str">
        <f>IF($B9271 &lt;&gt; "",VLOOKUP(MID(B9271,3,5),'Recyclabilité Prod Matx'!C:F,4,FALSE), "")</f>
        <v/>
      </c>
      <c r="F9271" s="12" t="str">
        <f>IF($B9271 &lt;&gt; "", IF(C9271="Totale","",IF(D9271 = 0, "", VLOOKUP(D9271,'Cond Compo'!A:B,2,FALSE))),"")</f>
        <v/>
      </c>
      <c r="G9271" s="28"/>
      <c r="H9271" s="11" t="str">
        <f xml:space="preserve"> IF(C9271="Totale",2,IF($G9271 &lt;&gt; "", IF(D9271 = "E",MATCH(G9271, 'Cond Compo'!D$16:D$18, 0), MATCH(G9271, 'Cond Compo'!C$16:C$19, 0)), ""))</f>
        <v/>
      </c>
      <c r="I9271" s="12" t="str">
        <f>IF($E9271 &lt;&gt; "", IF(E9271 = 0, "", VLOOKUP(E9271,'Cond Perturbation'!A:B,2,FALSE)),"")</f>
        <v/>
      </c>
      <c r="J9271" s="28"/>
      <c r="K9271" s="29" t="str">
        <f>IF($B9271 &lt;&gt; "", IF(C9271="Oui",IF(H9271=1,IF(E9271=0,Résultat!G$8,IF(J9271="No",Résultat!$G$8,Résultat!$G$7)),IF(H9271=2,IF(E9271=0,Résultat!G$9,IF(J9271="No",Résultat!$G$9,Résultat!$G$7)),Résultat!$G$7)),IF(C9271 = "Totale", IF(H9271=1,IF(E9271=0,Résultat!G$8,IF(J9271="No",Résultat!$G$9,Résultat!$G$7)),IF(H9271=2,IF(E9271=0,Résultat!G$9,IF(J9271="No",Résultat!$G$9,Résultat!$G$7)),Résultat!$G$7)),Résultat!$G$7)), "")</f>
        <v/>
      </c>
    </row>
    <row r="9272" spans="1:11" ht="20.100000000000001" customHeight="1">
      <c r="A9272" s="26"/>
      <c r="B9272" s="27"/>
      <c r="C9272" s="11" t="str">
        <f>IF($B9272 &lt;&gt; "",VLOOKUP(MID(B9272,3,5),'Recyclabilité Prod Matx'!C:F,2,FALSE), "")</f>
        <v/>
      </c>
      <c r="D9272" s="11" t="str">
        <f>IF($B9272 &lt;&gt; "",VLOOKUP(MID(B9272,3,5),'Recyclabilité Prod Matx'!C:F,3,FALSE),"")</f>
        <v/>
      </c>
      <c r="E9272" s="11" t="str">
        <f>IF($B9272 &lt;&gt; "",VLOOKUP(MID(B9272,3,5),'Recyclabilité Prod Matx'!C:F,4,FALSE), "")</f>
        <v/>
      </c>
      <c r="F9272" s="12" t="str">
        <f>IF($B9272 &lt;&gt; "", IF(C9272="Totale","",IF(D9272 = 0, "", VLOOKUP(D9272,'Cond Compo'!A:B,2,FALSE))),"")</f>
        <v/>
      </c>
      <c r="G9272" s="28"/>
      <c r="H9272" s="11" t="str">
        <f xml:space="preserve"> IF(C9272="Totale",2,IF($G9272 &lt;&gt; "", IF(D9272 = "E",MATCH(G9272, 'Cond Compo'!D$16:D$18, 0), MATCH(G9272, 'Cond Compo'!C$16:C$19, 0)), ""))</f>
        <v/>
      </c>
      <c r="I9272" s="12" t="str">
        <f>IF($E9272 &lt;&gt; "", IF(E9272 = 0, "", VLOOKUP(E9272,'Cond Perturbation'!A:B,2,FALSE)),"")</f>
        <v/>
      </c>
      <c r="J9272" s="28"/>
      <c r="K9272" s="29" t="str">
        <f>IF($B9272 &lt;&gt; "", IF(C9272="Oui",IF(H9272=1,IF(E9272=0,Résultat!G$8,IF(J9272="No",Résultat!$G$8,Résultat!$G$7)),IF(H9272=2,IF(E9272=0,Résultat!G$9,IF(J9272="No",Résultat!$G$9,Résultat!$G$7)),Résultat!$G$7)),IF(C9272 = "Totale", IF(H9272=1,IF(E9272=0,Résultat!G$8,IF(J9272="No",Résultat!$G$9,Résultat!$G$7)),IF(H9272=2,IF(E9272=0,Résultat!G$9,IF(J9272="No",Résultat!$G$9,Résultat!$G$7)),Résultat!$G$7)),Résultat!$G$7)), "")</f>
        <v/>
      </c>
    </row>
    <row r="9273" spans="1:11" ht="20.100000000000001" customHeight="1">
      <c r="A9273" s="26"/>
      <c r="B9273" s="27"/>
      <c r="C9273" s="11" t="str">
        <f>IF($B9273 &lt;&gt; "",VLOOKUP(MID(B9273,3,5),'Recyclabilité Prod Matx'!C:F,2,FALSE), "")</f>
        <v/>
      </c>
      <c r="D9273" s="11" t="str">
        <f>IF($B9273 &lt;&gt; "",VLOOKUP(MID(B9273,3,5),'Recyclabilité Prod Matx'!C:F,3,FALSE),"")</f>
        <v/>
      </c>
      <c r="E9273" s="11" t="str">
        <f>IF($B9273 &lt;&gt; "",VLOOKUP(MID(B9273,3,5),'Recyclabilité Prod Matx'!C:F,4,FALSE), "")</f>
        <v/>
      </c>
      <c r="F9273" s="12" t="str">
        <f>IF($B9273 &lt;&gt; "", IF(C9273="Totale","",IF(D9273 = 0, "", VLOOKUP(D9273,'Cond Compo'!A:B,2,FALSE))),"")</f>
        <v/>
      </c>
      <c r="G9273" s="28"/>
      <c r="H9273" s="11" t="str">
        <f xml:space="preserve"> IF(C9273="Totale",2,IF($G9273 &lt;&gt; "", IF(D9273 = "E",MATCH(G9273, 'Cond Compo'!D$16:D$18, 0), MATCH(G9273, 'Cond Compo'!C$16:C$19, 0)), ""))</f>
        <v/>
      </c>
      <c r="I9273" s="12" t="str">
        <f>IF($E9273 &lt;&gt; "", IF(E9273 = 0, "", VLOOKUP(E9273,'Cond Perturbation'!A:B,2,FALSE)),"")</f>
        <v/>
      </c>
      <c r="J9273" s="28"/>
      <c r="K9273" s="29" t="str">
        <f>IF($B9273 &lt;&gt; "", IF(C9273="Oui",IF(H9273=1,IF(E9273=0,Résultat!G$8,IF(J9273="No",Résultat!$G$8,Résultat!$G$7)),IF(H9273=2,IF(E9273=0,Résultat!G$9,IF(J9273="No",Résultat!$G$9,Résultat!$G$7)),Résultat!$G$7)),IF(C9273 = "Totale", IF(H9273=1,IF(E9273=0,Résultat!G$8,IF(J9273="No",Résultat!$G$9,Résultat!$G$7)),IF(H9273=2,IF(E9273=0,Résultat!G$9,IF(J9273="No",Résultat!$G$9,Résultat!$G$7)),Résultat!$G$7)),Résultat!$G$7)), "")</f>
        <v/>
      </c>
    </row>
    <row r="9274" spans="1:11" ht="20.100000000000001" customHeight="1">
      <c r="A9274" s="26"/>
      <c r="B9274" s="27"/>
      <c r="C9274" s="11" t="str">
        <f>IF($B9274 &lt;&gt; "",VLOOKUP(MID(B9274,3,5),'Recyclabilité Prod Matx'!C:F,2,FALSE), "")</f>
        <v/>
      </c>
      <c r="D9274" s="11" t="str">
        <f>IF($B9274 &lt;&gt; "",VLOOKUP(MID(B9274,3,5),'Recyclabilité Prod Matx'!C:F,3,FALSE),"")</f>
        <v/>
      </c>
      <c r="E9274" s="11" t="str">
        <f>IF($B9274 &lt;&gt; "",VLOOKUP(MID(B9274,3,5),'Recyclabilité Prod Matx'!C:F,4,FALSE), "")</f>
        <v/>
      </c>
      <c r="F9274" s="12" t="str">
        <f>IF($B9274 &lt;&gt; "", IF(C9274="Totale","",IF(D9274 = 0, "", VLOOKUP(D9274,'Cond Compo'!A:B,2,FALSE))),"")</f>
        <v/>
      </c>
      <c r="G9274" s="28"/>
      <c r="H9274" s="11" t="str">
        <f xml:space="preserve"> IF(C9274="Totale",2,IF($G9274 &lt;&gt; "", IF(D9274 = "E",MATCH(G9274, 'Cond Compo'!D$16:D$18, 0), MATCH(G9274, 'Cond Compo'!C$16:C$19, 0)), ""))</f>
        <v/>
      </c>
      <c r="I9274" s="12" t="str">
        <f>IF($E9274 &lt;&gt; "", IF(E9274 = 0, "", VLOOKUP(E9274,'Cond Perturbation'!A:B,2,FALSE)),"")</f>
        <v/>
      </c>
      <c r="J9274" s="28"/>
      <c r="K9274" s="29" t="str">
        <f>IF($B9274 &lt;&gt; "", IF(C9274="Oui",IF(H9274=1,IF(E9274=0,Résultat!G$8,IF(J9274="No",Résultat!$G$8,Résultat!$G$7)),IF(H9274=2,IF(E9274=0,Résultat!G$9,IF(J9274="No",Résultat!$G$9,Résultat!$G$7)),Résultat!$G$7)),IF(C9274 = "Totale", IF(H9274=1,IF(E9274=0,Résultat!G$8,IF(J9274="No",Résultat!$G$9,Résultat!$G$7)),IF(H9274=2,IF(E9274=0,Résultat!G$9,IF(J9274="No",Résultat!$G$9,Résultat!$G$7)),Résultat!$G$7)),Résultat!$G$7)), "")</f>
        <v/>
      </c>
    </row>
    <row r="9275" spans="1:11" ht="20.100000000000001" customHeight="1">
      <c r="A9275" s="26"/>
      <c r="B9275" s="27"/>
      <c r="C9275" s="11" t="str">
        <f>IF($B9275 &lt;&gt; "",VLOOKUP(MID(B9275,3,5),'Recyclabilité Prod Matx'!C:F,2,FALSE), "")</f>
        <v/>
      </c>
      <c r="D9275" s="11" t="str">
        <f>IF($B9275 &lt;&gt; "",VLOOKUP(MID(B9275,3,5),'Recyclabilité Prod Matx'!C:F,3,FALSE),"")</f>
        <v/>
      </c>
      <c r="E9275" s="11" t="str">
        <f>IF($B9275 &lt;&gt; "",VLOOKUP(MID(B9275,3,5),'Recyclabilité Prod Matx'!C:F,4,FALSE), "")</f>
        <v/>
      </c>
      <c r="F9275" s="12" t="str">
        <f>IF($B9275 &lt;&gt; "", IF(C9275="Totale","",IF(D9275 = 0, "", VLOOKUP(D9275,'Cond Compo'!A:B,2,FALSE))),"")</f>
        <v/>
      </c>
      <c r="G9275" s="28"/>
      <c r="H9275" s="11" t="str">
        <f xml:space="preserve"> IF(C9275="Totale",2,IF($G9275 &lt;&gt; "", IF(D9275 = "E",MATCH(G9275, 'Cond Compo'!D$16:D$18, 0), MATCH(G9275, 'Cond Compo'!C$16:C$19, 0)), ""))</f>
        <v/>
      </c>
      <c r="I9275" s="12" t="str">
        <f>IF($E9275 &lt;&gt; "", IF(E9275 = 0, "", VLOOKUP(E9275,'Cond Perturbation'!A:B,2,FALSE)),"")</f>
        <v/>
      </c>
      <c r="J9275" s="28"/>
      <c r="K9275" s="29" t="str">
        <f>IF($B9275 &lt;&gt; "", IF(C9275="Oui",IF(H9275=1,IF(E9275=0,Résultat!G$8,IF(J9275="No",Résultat!$G$8,Résultat!$G$7)),IF(H9275=2,IF(E9275=0,Résultat!G$9,IF(J9275="No",Résultat!$G$9,Résultat!$G$7)),Résultat!$G$7)),IF(C9275 = "Totale", IF(H9275=1,IF(E9275=0,Résultat!G$8,IF(J9275="No",Résultat!$G$9,Résultat!$G$7)),IF(H9275=2,IF(E9275=0,Résultat!G$9,IF(J9275="No",Résultat!$G$9,Résultat!$G$7)),Résultat!$G$7)),Résultat!$G$7)), "")</f>
        <v/>
      </c>
    </row>
    <row r="9276" spans="1:11" ht="20.100000000000001" customHeight="1">
      <c r="A9276" s="26"/>
      <c r="B9276" s="27"/>
      <c r="C9276" s="11" t="str">
        <f>IF($B9276 &lt;&gt; "",VLOOKUP(MID(B9276,3,5),'Recyclabilité Prod Matx'!C:F,2,FALSE), "")</f>
        <v/>
      </c>
      <c r="D9276" s="11" t="str">
        <f>IF($B9276 &lt;&gt; "",VLOOKUP(MID(B9276,3,5),'Recyclabilité Prod Matx'!C:F,3,FALSE),"")</f>
        <v/>
      </c>
      <c r="E9276" s="11" t="str">
        <f>IF($B9276 &lt;&gt; "",VLOOKUP(MID(B9276,3,5),'Recyclabilité Prod Matx'!C:F,4,FALSE), "")</f>
        <v/>
      </c>
      <c r="F9276" s="12" t="str">
        <f>IF($B9276 &lt;&gt; "", IF(C9276="Totale","",IF(D9276 = 0, "", VLOOKUP(D9276,'Cond Compo'!A:B,2,FALSE))),"")</f>
        <v/>
      </c>
      <c r="G9276" s="28"/>
      <c r="H9276" s="11" t="str">
        <f xml:space="preserve"> IF(C9276="Totale",2,IF($G9276 &lt;&gt; "", IF(D9276 = "E",MATCH(G9276, 'Cond Compo'!D$16:D$18, 0), MATCH(G9276, 'Cond Compo'!C$16:C$19, 0)), ""))</f>
        <v/>
      </c>
      <c r="I9276" s="12" t="str">
        <f>IF($E9276 &lt;&gt; "", IF(E9276 = 0, "", VLOOKUP(E9276,'Cond Perturbation'!A:B,2,FALSE)),"")</f>
        <v/>
      </c>
      <c r="J9276" s="28"/>
      <c r="K9276" s="29" t="str">
        <f>IF($B9276 &lt;&gt; "", IF(C9276="Oui",IF(H9276=1,IF(E9276=0,Résultat!G$8,IF(J9276="No",Résultat!$G$8,Résultat!$G$7)),IF(H9276=2,IF(E9276=0,Résultat!G$9,IF(J9276="No",Résultat!$G$9,Résultat!$G$7)),Résultat!$G$7)),IF(C9276 = "Totale", IF(H9276=1,IF(E9276=0,Résultat!G$8,IF(J9276="No",Résultat!$G$9,Résultat!$G$7)),IF(H9276=2,IF(E9276=0,Résultat!G$9,IF(J9276="No",Résultat!$G$9,Résultat!$G$7)),Résultat!$G$7)),Résultat!$G$7)), "")</f>
        <v/>
      </c>
    </row>
    <row r="9277" spans="1:11" ht="20.100000000000001" customHeight="1">
      <c r="A9277" s="26"/>
      <c r="B9277" s="27"/>
      <c r="C9277" s="11" t="str">
        <f>IF($B9277 &lt;&gt; "",VLOOKUP(MID(B9277,3,5),'Recyclabilité Prod Matx'!C:F,2,FALSE), "")</f>
        <v/>
      </c>
      <c r="D9277" s="11" t="str">
        <f>IF($B9277 &lt;&gt; "",VLOOKUP(MID(B9277,3,5),'Recyclabilité Prod Matx'!C:F,3,FALSE),"")</f>
        <v/>
      </c>
      <c r="E9277" s="11" t="str">
        <f>IF($B9277 &lt;&gt; "",VLOOKUP(MID(B9277,3,5),'Recyclabilité Prod Matx'!C:F,4,FALSE), "")</f>
        <v/>
      </c>
      <c r="F9277" s="12" t="str">
        <f>IF($B9277 &lt;&gt; "", IF(C9277="Totale","",IF(D9277 = 0, "", VLOOKUP(D9277,'Cond Compo'!A:B,2,FALSE))),"")</f>
        <v/>
      </c>
      <c r="G9277" s="28"/>
      <c r="H9277" s="11" t="str">
        <f xml:space="preserve"> IF(C9277="Totale",2,IF($G9277 &lt;&gt; "", IF(D9277 = "E",MATCH(G9277, 'Cond Compo'!D$16:D$18, 0), MATCH(G9277, 'Cond Compo'!C$16:C$19, 0)), ""))</f>
        <v/>
      </c>
      <c r="I9277" s="12" t="str">
        <f>IF($E9277 &lt;&gt; "", IF(E9277 = 0, "", VLOOKUP(E9277,'Cond Perturbation'!A:B,2,FALSE)),"")</f>
        <v/>
      </c>
      <c r="J9277" s="28"/>
      <c r="K9277" s="29" t="str">
        <f>IF($B9277 &lt;&gt; "", IF(C9277="Oui",IF(H9277=1,IF(E9277=0,Résultat!G$8,IF(J9277="No",Résultat!$G$8,Résultat!$G$7)),IF(H9277=2,IF(E9277=0,Résultat!G$9,IF(J9277="No",Résultat!$G$9,Résultat!$G$7)),Résultat!$G$7)),IF(C9277 = "Totale", IF(H9277=1,IF(E9277=0,Résultat!G$8,IF(J9277="No",Résultat!$G$9,Résultat!$G$7)),IF(H9277=2,IF(E9277=0,Résultat!G$9,IF(J9277="No",Résultat!$G$9,Résultat!$G$7)),Résultat!$G$7)),Résultat!$G$7)), "")</f>
        <v/>
      </c>
    </row>
    <row r="9278" spans="1:11" ht="20.100000000000001" customHeight="1">
      <c r="A9278" s="26"/>
      <c r="B9278" s="27"/>
      <c r="C9278" s="11" t="str">
        <f>IF($B9278 &lt;&gt; "",VLOOKUP(MID(B9278,3,5),'Recyclabilité Prod Matx'!C:F,2,FALSE), "")</f>
        <v/>
      </c>
      <c r="D9278" s="11" t="str">
        <f>IF($B9278 &lt;&gt; "",VLOOKUP(MID(B9278,3,5),'Recyclabilité Prod Matx'!C:F,3,FALSE),"")</f>
        <v/>
      </c>
      <c r="E9278" s="11" t="str">
        <f>IF($B9278 &lt;&gt; "",VLOOKUP(MID(B9278,3,5),'Recyclabilité Prod Matx'!C:F,4,FALSE), "")</f>
        <v/>
      </c>
      <c r="F9278" s="12" t="str">
        <f>IF($B9278 &lt;&gt; "", IF(C9278="Totale","",IF(D9278 = 0, "", VLOOKUP(D9278,'Cond Compo'!A:B,2,FALSE))),"")</f>
        <v/>
      </c>
      <c r="G9278" s="28"/>
      <c r="H9278" s="11" t="str">
        <f xml:space="preserve"> IF(C9278="Totale",2,IF($G9278 &lt;&gt; "", IF(D9278 = "E",MATCH(G9278, 'Cond Compo'!D$16:D$18, 0), MATCH(G9278, 'Cond Compo'!C$16:C$19, 0)), ""))</f>
        <v/>
      </c>
      <c r="I9278" s="12" t="str">
        <f>IF($E9278 &lt;&gt; "", IF(E9278 = 0, "", VLOOKUP(E9278,'Cond Perturbation'!A:B,2,FALSE)),"")</f>
        <v/>
      </c>
      <c r="J9278" s="28"/>
      <c r="K9278" s="29" t="str">
        <f>IF($B9278 &lt;&gt; "", IF(C9278="Oui",IF(H9278=1,IF(E9278=0,Résultat!G$8,IF(J9278="No",Résultat!$G$8,Résultat!$G$7)),IF(H9278=2,IF(E9278=0,Résultat!G$9,IF(J9278="No",Résultat!$G$9,Résultat!$G$7)),Résultat!$G$7)),IF(C9278 = "Totale", IF(H9278=1,IF(E9278=0,Résultat!G$8,IF(J9278="No",Résultat!$G$9,Résultat!$G$7)),IF(H9278=2,IF(E9278=0,Résultat!G$9,IF(J9278="No",Résultat!$G$9,Résultat!$G$7)),Résultat!$G$7)),Résultat!$G$7)), "")</f>
        <v/>
      </c>
    </row>
    <row r="9279" spans="1:11" ht="20.100000000000001" customHeight="1">
      <c r="A9279" s="26"/>
      <c r="B9279" s="27"/>
      <c r="C9279" s="11" t="str">
        <f>IF($B9279 &lt;&gt; "",VLOOKUP(MID(B9279,3,5),'Recyclabilité Prod Matx'!C:F,2,FALSE), "")</f>
        <v/>
      </c>
      <c r="D9279" s="11" t="str">
        <f>IF($B9279 &lt;&gt; "",VLOOKUP(MID(B9279,3,5),'Recyclabilité Prod Matx'!C:F,3,FALSE),"")</f>
        <v/>
      </c>
      <c r="E9279" s="11" t="str">
        <f>IF($B9279 &lt;&gt; "",VLOOKUP(MID(B9279,3,5),'Recyclabilité Prod Matx'!C:F,4,FALSE), "")</f>
        <v/>
      </c>
      <c r="F9279" s="12" t="str">
        <f>IF($B9279 &lt;&gt; "", IF(C9279="Totale","",IF(D9279 = 0, "", VLOOKUP(D9279,'Cond Compo'!A:B,2,FALSE))),"")</f>
        <v/>
      </c>
      <c r="G9279" s="28"/>
      <c r="H9279" s="11" t="str">
        <f xml:space="preserve"> IF(C9279="Totale",2,IF($G9279 &lt;&gt; "", IF(D9279 = "E",MATCH(G9279, 'Cond Compo'!D$16:D$18, 0), MATCH(G9279, 'Cond Compo'!C$16:C$19, 0)), ""))</f>
        <v/>
      </c>
      <c r="I9279" s="12" t="str">
        <f>IF($E9279 &lt;&gt; "", IF(E9279 = 0, "", VLOOKUP(E9279,'Cond Perturbation'!A:B,2,FALSE)),"")</f>
        <v/>
      </c>
      <c r="J9279" s="28"/>
      <c r="K9279" s="29" t="str">
        <f>IF($B9279 &lt;&gt; "", IF(C9279="Oui",IF(H9279=1,IF(E9279=0,Résultat!G$8,IF(J9279="No",Résultat!$G$8,Résultat!$G$7)),IF(H9279=2,IF(E9279=0,Résultat!G$9,IF(J9279="No",Résultat!$G$9,Résultat!$G$7)),Résultat!$G$7)),IF(C9279 = "Totale", IF(H9279=1,IF(E9279=0,Résultat!G$8,IF(J9279="No",Résultat!$G$9,Résultat!$G$7)),IF(H9279=2,IF(E9279=0,Résultat!G$9,IF(J9279="No",Résultat!$G$9,Résultat!$G$7)),Résultat!$G$7)),Résultat!$G$7)), "")</f>
        <v/>
      </c>
    </row>
    <row r="9280" spans="1:11" ht="20.100000000000001" customHeight="1">
      <c r="A9280" s="26"/>
      <c r="B9280" s="27"/>
      <c r="C9280" s="11" t="str">
        <f>IF($B9280 &lt;&gt; "",VLOOKUP(MID(B9280,3,5),'Recyclabilité Prod Matx'!C:F,2,FALSE), "")</f>
        <v/>
      </c>
      <c r="D9280" s="11" t="str">
        <f>IF($B9280 &lt;&gt; "",VLOOKUP(MID(B9280,3,5),'Recyclabilité Prod Matx'!C:F,3,FALSE),"")</f>
        <v/>
      </c>
      <c r="E9280" s="11" t="str">
        <f>IF($B9280 &lt;&gt; "",VLOOKUP(MID(B9280,3,5),'Recyclabilité Prod Matx'!C:F,4,FALSE), "")</f>
        <v/>
      </c>
      <c r="F9280" s="12" t="str">
        <f>IF($B9280 &lt;&gt; "", IF(C9280="Totale","",IF(D9280 = 0, "", VLOOKUP(D9280,'Cond Compo'!A:B,2,FALSE))),"")</f>
        <v/>
      </c>
      <c r="G9280" s="28"/>
      <c r="H9280" s="11" t="str">
        <f xml:space="preserve"> IF(C9280="Totale",2,IF($G9280 &lt;&gt; "", IF(D9280 = "E",MATCH(G9280, 'Cond Compo'!D$16:D$18, 0), MATCH(G9280, 'Cond Compo'!C$16:C$19, 0)), ""))</f>
        <v/>
      </c>
      <c r="I9280" s="12" t="str">
        <f>IF($E9280 &lt;&gt; "", IF(E9280 = 0, "", VLOOKUP(E9280,'Cond Perturbation'!A:B,2,FALSE)),"")</f>
        <v/>
      </c>
      <c r="J9280" s="28"/>
      <c r="K9280" s="29" t="str">
        <f>IF($B9280 &lt;&gt; "", IF(C9280="Oui",IF(H9280=1,IF(E9280=0,Résultat!G$8,IF(J9280="No",Résultat!$G$8,Résultat!$G$7)),IF(H9280=2,IF(E9280=0,Résultat!G$9,IF(J9280="No",Résultat!$G$9,Résultat!$G$7)),Résultat!$G$7)),IF(C9280 = "Totale", IF(H9280=1,IF(E9280=0,Résultat!G$8,IF(J9280="No",Résultat!$G$9,Résultat!$G$7)),IF(H9280=2,IF(E9280=0,Résultat!G$9,IF(J9280="No",Résultat!$G$9,Résultat!$G$7)),Résultat!$G$7)),Résultat!$G$7)), "")</f>
        <v/>
      </c>
    </row>
    <row r="9281" spans="1:11" ht="20.100000000000001" customHeight="1">
      <c r="A9281" s="26"/>
      <c r="B9281" s="27"/>
      <c r="C9281" s="11" t="str">
        <f>IF($B9281 &lt;&gt; "",VLOOKUP(MID(B9281,3,5),'Recyclabilité Prod Matx'!C:F,2,FALSE), "")</f>
        <v/>
      </c>
      <c r="D9281" s="11" t="str">
        <f>IF($B9281 &lt;&gt; "",VLOOKUP(MID(B9281,3,5),'Recyclabilité Prod Matx'!C:F,3,FALSE),"")</f>
        <v/>
      </c>
      <c r="E9281" s="11" t="str">
        <f>IF($B9281 &lt;&gt; "",VLOOKUP(MID(B9281,3,5),'Recyclabilité Prod Matx'!C:F,4,FALSE), "")</f>
        <v/>
      </c>
      <c r="F9281" s="12" t="str">
        <f>IF($B9281 &lt;&gt; "", IF(C9281="Totale","",IF(D9281 = 0, "", VLOOKUP(D9281,'Cond Compo'!A:B,2,FALSE))),"")</f>
        <v/>
      </c>
      <c r="G9281" s="28"/>
      <c r="H9281" s="11" t="str">
        <f xml:space="preserve"> IF(C9281="Totale",2,IF($G9281 &lt;&gt; "", IF(D9281 = "E",MATCH(G9281, 'Cond Compo'!D$16:D$18, 0), MATCH(G9281, 'Cond Compo'!C$16:C$19, 0)), ""))</f>
        <v/>
      </c>
      <c r="I9281" s="12" t="str">
        <f>IF($E9281 &lt;&gt; "", IF(E9281 = 0, "", VLOOKUP(E9281,'Cond Perturbation'!A:B,2,FALSE)),"")</f>
        <v/>
      </c>
      <c r="J9281" s="28"/>
      <c r="K9281" s="29" t="str">
        <f>IF($B9281 &lt;&gt; "", IF(C9281="Oui",IF(H9281=1,IF(E9281=0,Résultat!G$8,IF(J9281="No",Résultat!$G$8,Résultat!$G$7)),IF(H9281=2,IF(E9281=0,Résultat!G$9,IF(J9281="No",Résultat!$G$9,Résultat!$G$7)),Résultat!$G$7)),IF(C9281 = "Totale", IF(H9281=1,IF(E9281=0,Résultat!G$8,IF(J9281="No",Résultat!$G$9,Résultat!$G$7)),IF(H9281=2,IF(E9281=0,Résultat!G$9,IF(J9281="No",Résultat!$G$9,Résultat!$G$7)),Résultat!$G$7)),Résultat!$G$7)), "")</f>
        <v/>
      </c>
    </row>
    <row r="9282" spans="1:11" ht="20.100000000000001" customHeight="1">
      <c r="A9282" s="26"/>
      <c r="B9282" s="27"/>
      <c r="C9282" s="11" t="str">
        <f>IF($B9282 &lt;&gt; "",VLOOKUP(MID(B9282,3,5),'Recyclabilité Prod Matx'!C:F,2,FALSE), "")</f>
        <v/>
      </c>
      <c r="D9282" s="11" t="str">
        <f>IF($B9282 &lt;&gt; "",VLOOKUP(MID(B9282,3,5),'Recyclabilité Prod Matx'!C:F,3,FALSE),"")</f>
        <v/>
      </c>
      <c r="E9282" s="11" t="str">
        <f>IF($B9282 &lt;&gt; "",VLOOKUP(MID(B9282,3,5),'Recyclabilité Prod Matx'!C:F,4,FALSE), "")</f>
        <v/>
      </c>
      <c r="F9282" s="12" t="str">
        <f>IF($B9282 &lt;&gt; "", IF(C9282="Totale","",IF(D9282 = 0, "", VLOOKUP(D9282,'Cond Compo'!A:B,2,FALSE))),"")</f>
        <v/>
      </c>
      <c r="G9282" s="28"/>
      <c r="H9282" s="11" t="str">
        <f xml:space="preserve"> IF(C9282="Totale",2,IF($G9282 &lt;&gt; "", IF(D9282 = "E",MATCH(G9282, 'Cond Compo'!D$16:D$18, 0), MATCH(G9282, 'Cond Compo'!C$16:C$19, 0)), ""))</f>
        <v/>
      </c>
      <c r="I9282" s="12" t="str">
        <f>IF($E9282 &lt;&gt; "", IF(E9282 = 0, "", VLOOKUP(E9282,'Cond Perturbation'!A:B,2,FALSE)),"")</f>
        <v/>
      </c>
      <c r="J9282" s="28"/>
      <c r="K9282" s="29" t="str">
        <f>IF($B9282 &lt;&gt; "", IF(C9282="Oui",IF(H9282=1,IF(E9282=0,Résultat!G$8,IF(J9282="No",Résultat!$G$8,Résultat!$G$7)),IF(H9282=2,IF(E9282=0,Résultat!G$9,IF(J9282="No",Résultat!$G$9,Résultat!$G$7)),Résultat!$G$7)),IF(C9282 = "Totale", IF(H9282=1,IF(E9282=0,Résultat!G$8,IF(J9282="No",Résultat!$G$9,Résultat!$G$7)),IF(H9282=2,IF(E9282=0,Résultat!G$9,IF(J9282="No",Résultat!$G$9,Résultat!$G$7)),Résultat!$G$7)),Résultat!$G$7)), "")</f>
        <v/>
      </c>
    </row>
    <row r="9283" spans="1:11" ht="20.100000000000001" customHeight="1">
      <c r="A9283" s="26"/>
      <c r="B9283" s="27"/>
      <c r="C9283" s="11" t="str">
        <f>IF($B9283 &lt;&gt; "",VLOOKUP(MID(B9283,3,5),'Recyclabilité Prod Matx'!C:F,2,FALSE), "")</f>
        <v/>
      </c>
      <c r="D9283" s="11" t="str">
        <f>IF($B9283 &lt;&gt; "",VLOOKUP(MID(B9283,3,5),'Recyclabilité Prod Matx'!C:F,3,FALSE),"")</f>
        <v/>
      </c>
      <c r="E9283" s="11" t="str">
        <f>IF($B9283 &lt;&gt; "",VLOOKUP(MID(B9283,3,5),'Recyclabilité Prod Matx'!C:F,4,FALSE), "")</f>
        <v/>
      </c>
      <c r="F9283" s="12" t="str">
        <f>IF($B9283 &lt;&gt; "", IF(C9283="Totale","",IF(D9283 = 0, "", VLOOKUP(D9283,'Cond Compo'!A:B,2,FALSE))),"")</f>
        <v/>
      </c>
      <c r="G9283" s="28"/>
      <c r="H9283" s="11" t="str">
        <f xml:space="preserve"> IF(C9283="Totale",2,IF($G9283 &lt;&gt; "", IF(D9283 = "E",MATCH(G9283, 'Cond Compo'!D$16:D$18, 0), MATCH(G9283, 'Cond Compo'!C$16:C$19, 0)), ""))</f>
        <v/>
      </c>
      <c r="I9283" s="12" t="str">
        <f>IF($E9283 &lt;&gt; "", IF(E9283 = 0, "", VLOOKUP(E9283,'Cond Perturbation'!A:B,2,FALSE)),"")</f>
        <v/>
      </c>
      <c r="J9283" s="28"/>
      <c r="K9283" s="29" t="str">
        <f>IF($B9283 &lt;&gt; "", IF(C9283="Oui",IF(H9283=1,IF(E9283=0,Résultat!G$8,IF(J9283="No",Résultat!$G$8,Résultat!$G$7)),IF(H9283=2,IF(E9283=0,Résultat!G$9,IF(J9283="No",Résultat!$G$9,Résultat!$G$7)),Résultat!$G$7)),IF(C9283 = "Totale", IF(H9283=1,IF(E9283=0,Résultat!G$8,IF(J9283="No",Résultat!$G$9,Résultat!$G$7)),IF(H9283=2,IF(E9283=0,Résultat!G$9,IF(J9283="No",Résultat!$G$9,Résultat!$G$7)),Résultat!$G$7)),Résultat!$G$7)), "")</f>
        <v/>
      </c>
    </row>
    <row r="9284" spans="1:11" ht="20.100000000000001" customHeight="1">
      <c r="A9284" s="26"/>
      <c r="B9284" s="27"/>
      <c r="C9284" s="11" t="str">
        <f>IF($B9284 &lt;&gt; "",VLOOKUP(MID(B9284,3,5),'Recyclabilité Prod Matx'!C:F,2,FALSE), "")</f>
        <v/>
      </c>
      <c r="D9284" s="11" t="str">
        <f>IF($B9284 &lt;&gt; "",VLOOKUP(MID(B9284,3,5),'Recyclabilité Prod Matx'!C:F,3,FALSE),"")</f>
        <v/>
      </c>
      <c r="E9284" s="11" t="str">
        <f>IF($B9284 &lt;&gt; "",VLOOKUP(MID(B9284,3,5),'Recyclabilité Prod Matx'!C:F,4,FALSE), "")</f>
        <v/>
      </c>
      <c r="F9284" s="12" t="str">
        <f>IF($B9284 &lt;&gt; "", IF(C9284="Totale","",IF(D9284 = 0, "", VLOOKUP(D9284,'Cond Compo'!A:B,2,FALSE))),"")</f>
        <v/>
      </c>
      <c r="G9284" s="28"/>
      <c r="H9284" s="11" t="str">
        <f xml:space="preserve"> IF(C9284="Totale",2,IF($G9284 &lt;&gt; "", IF(D9284 = "E",MATCH(G9284, 'Cond Compo'!D$16:D$18, 0), MATCH(G9284, 'Cond Compo'!C$16:C$19, 0)), ""))</f>
        <v/>
      </c>
      <c r="I9284" s="12" t="str">
        <f>IF($E9284 &lt;&gt; "", IF(E9284 = 0, "", VLOOKUP(E9284,'Cond Perturbation'!A:B,2,FALSE)),"")</f>
        <v/>
      </c>
      <c r="J9284" s="28"/>
      <c r="K9284" s="29" t="str">
        <f>IF($B9284 &lt;&gt; "", IF(C9284="Oui",IF(H9284=1,IF(E9284=0,Résultat!G$8,IF(J9284="No",Résultat!$G$8,Résultat!$G$7)),IF(H9284=2,IF(E9284=0,Résultat!G$9,IF(J9284="No",Résultat!$G$9,Résultat!$G$7)),Résultat!$G$7)),IF(C9284 = "Totale", IF(H9284=1,IF(E9284=0,Résultat!G$8,IF(J9284="No",Résultat!$G$9,Résultat!$G$7)),IF(H9284=2,IF(E9284=0,Résultat!G$9,IF(J9284="No",Résultat!$G$9,Résultat!$G$7)),Résultat!$G$7)),Résultat!$G$7)), "")</f>
        <v/>
      </c>
    </row>
    <row r="9285" spans="1:11" ht="20.100000000000001" customHeight="1">
      <c r="A9285" s="26"/>
      <c r="B9285" s="27"/>
      <c r="C9285" s="11" t="str">
        <f>IF($B9285 &lt;&gt; "",VLOOKUP(MID(B9285,3,5),'Recyclabilité Prod Matx'!C:F,2,FALSE), "")</f>
        <v/>
      </c>
      <c r="D9285" s="11" t="str">
        <f>IF($B9285 &lt;&gt; "",VLOOKUP(MID(B9285,3,5),'Recyclabilité Prod Matx'!C:F,3,FALSE),"")</f>
        <v/>
      </c>
      <c r="E9285" s="11" t="str">
        <f>IF($B9285 &lt;&gt; "",VLOOKUP(MID(B9285,3,5),'Recyclabilité Prod Matx'!C:F,4,FALSE), "")</f>
        <v/>
      </c>
      <c r="F9285" s="12" t="str">
        <f>IF($B9285 &lt;&gt; "", IF(C9285="Totale","",IF(D9285 = 0, "", VLOOKUP(D9285,'Cond Compo'!A:B,2,FALSE))),"")</f>
        <v/>
      </c>
      <c r="G9285" s="28"/>
      <c r="H9285" s="11" t="str">
        <f xml:space="preserve"> IF(C9285="Totale",2,IF($G9285 &lt;&gt; "", IF(D9285 = "E",MATCH(G9285, 'Cond Compo'!D$16:D$18, 0), MATCH(G9285, 'Cond Compo'!C$16:C$19, 0)), ""))</f>
        <v/>
      </c>
      <c r="I9285" s="12" t="str">
        <f>IF($E9285 &lt;&gt; "", IF(E9285 = 0, "", VLOOKUP(E9285,'Cond Perturbation'!A:B,2,FALSE)),"")</f>
        <v/>
      </c>
      <c r="J9285" s="28"/>
      <c r="K9285" s="29" t="str">
        <f>IF($B9285 &lt;&gt; "", IF(C9285="Oui",IF(H9285=1,IF(E9285=0,Résultat!G$8,IF(J9285="No",Résultat!$G$8,Résultat!$G$7)),IF(H9285=2,IF(E9285=0,Résultat!G$9,IF(J9285="No",Résultat!$G$9,Résultat!$G$7)),Résultat!$G$7)),IF(C9285 = "Totale", IF(H9285=1,IF(E9285=0,Résultat!G$8,IF(J9285="No",Résultat!$G$9,Résultat!$G$7)),IF(H9285=2,IF(E9285=0,Résultat!G$9,IF(J9285="No",Résultat!$G$9,Résultat!$G$7)),Résultat!$G$7)),Résultat!$G$7)), "")</f>
        <v/>
      </c>
    </row>
    <row r="9286" spans="1:11" ht="20.100000000000001" customHeight="1">
      <c r="A9286" s="26"/>
      <c r="B9286" s="27"/>
      <c r="C9286" s="11" t="str">
        <f>IF($B9286 &lt;&gt; "",VLOOKUP(MID(B9286,3,5),'Recyclabilité Prod Matx'!C:F,2,FALSE), "")</f>
        <v/>
      </c>
      <c r="D9286" s="11" t="str">
        <f>IF($B9286 &lt;&gt; "",VLOOKUP(MID(B9286,3,5),'Recyclabilité Prod Matx'!C:F,3,FALSE),"")</f>
        <v/>
      </c>
      <c r="E9286" s="11" t="str">
        <f>IF($B9286 &lt;&gt; "",VLOOKUP(MID(B9286,3,5),'Recyclabilité Prod Matx'!C:F,4,FALSE), "")</f>
        <v/>
      </c>
      <c r="F9286" s="12" t="str">
        <f>IF($B9286 &lt;&gt; "", IF(C9286="Totale","",IF(D9286 = 0, "", VLOOKUP(D9286,'Cond Compo'!A:B,2,FALSE))),"")</f>
        <v/>
      </c>
      <c r="G9286" s="28"/>
      <c r="H9286" s="11" t="str">
        <f xml:space="preserve"> IF(C9286="Totale",2,IF($G9286 &lt;&gt; "", IF(D9286 = "E",MATCH(G9286, 'Cond Compo'!D$16:D$18, 0), MATCH(G9286, 'Cond Compo'!C$16:C$19, 0)), ""))</f>
        <v/>
      </c>
      <c r="I9286" s="12" t="str">
        <f>IF($E9286 &lt;&gt; "", IF(E9286 = 0, "", VLOOKUP(E9286,'Cond Perturbation'!A:B,2,FALSE)),"")</f>
        <v/>
      </c>
      <c r="J9286" s="28"/>
      <c r="K9286" s="29" t="str">
        <f>IF($B9286 &lt;&gt; "", IF(C9286="Oui",IF(H9286=1,IF(E9286=0,Résultat!G$8,IF(J9286="No",Résultat!$G$8,Résultat!$G$7)),IF(H9286=2,IF(E9286=0,Résultat!G$9,IF(J9286="No",Résultat!$G$9,Résultat!$G$7)),Résultat!$G$7)),IF(C9286 = "Totale", IF(H9286=1,IF(E9286=0,Résultat!G$8,IF(J9286="No",Résultat!$G$9,Résultat!$G$7)),IF(H9286=2,IF(E9286=0,Résultat!G$9,IF(J9286="No",Résultat!$G$9,Résultat!$G$7)),Résultat!$G$7)),Résultat!$G$7)), "")</f>
        <v/>
      </c>
    </row>
    <row r="9287" spans="1:11" ht="20.100000000000001" customHeight="1">
      <c r="A9287" s="26"/>
      <c r="B9287" s="27"/>
      <c r="C9287" s="11" t="str">
        <f>IF($B9287 &lt;&gt; "",VLOOKUP(MID(B9287,3,5),'Recyclabilité Prod Matx'!C:F,2,FALSE), "")</f>
        <v/>
      </c>
      <c r="D9287" s="11" t="str">
        <f>IF($B9287 &lt;&gt; "",VLOOKUP(MID(B9287,3,5),'Recyclabilité Prod Matx'!C:F,3,FALSE),"")</f>
        <v/>
      </c>
      <c r="E9287" s="11" t="str">
        <f>IF($B9287 &lt;&gt; "",VLOOKUP(MID(B9287,3,5),'Recyclabilité Prod Matx'!C:F,4,FALSE), "")</f>
        <v/>
      </c>
      <c r="F9287" s="12" t="str">
        <f>IF($B9287 &lt;&gt; "", IF(C9287="Totale","",IF(D9287 = 0, "", VLOOKUP(D9287,'Cond Compo'!A:B,2,FALSE))),"")</f>
        <v/>
      </c>
      <c r="G9287" s="28"/>
      <c r="H9287" s="11" t="str">
        <f xml:space="preserve"> IF(C9287="Totale",2,IF($G9287 &lt;&gt; "", IF(D9287 = "E",MATCH(G9287, 'Cond Compo'!D$16:D$18, 0), MATCH(G9287, 'Cond Compo'!C$16:C$19, 0)), ""))</f>
        <v/>
      </c>
      <c r="I9287" s="12" t="str">
        <f>IF($E9287 &lt;&gt; "", IF(E9287 = 0, "", VLOOKUP(E9287,'Cond Perturbation'!A:B,2,FALSE)),"")</f>
        <v/>
      </c>
      <c r="J9287" s="28"/>
      <c r="K9287" s="29" t="str">
        <f>IF($B9287 &lt;&gt; "", IF(C9287="Oui",IF(H9287=1,IF(E9287=0,Résultat!G$8,IF(J9287="No",Résultat!$G$8,Résultat!$G$7)),IF(H9287=2,IF(E9287=0,Résultat!G$9,IF(J9287="No",Résultat!$G$9,Résultat!$G$7)),Résultat!$G$7)),IF(C9287 = "Totale", IF(H9287=1,IF(E9287=0,Résultat!G$8,IF(J9287="No",Résultat!$G$9,Résultat!$G$7)),IF(H9287=2,IF(E9287=0,Résultat!G$9,IF(J9287="No",Résultat!$G$9,Résultat!$G$7)),Résultat!$G$7)),Résultat!$G$7)), "")</f>
        <v/>
      </c>
    </row>
    <row r="9288" spans="1:11" ht="20.100000000000001" customHeight="1">
      <c r="A9288" s="26"/>
      <c r="B9288" s="27"/>
      <c r="C9288" s="11" t="str">
        <f>IF($B9288 &lt;&gt; "",VLOOKUP(MID(B9288,3,5),'Recyclabilité Prod Matx'!C:F,2,FALSE), "")</f>
        <v/>
      </c>
      <c r="D9288" s="11" t="str">
        <f>IF($B9288 &lt;&gt; "",VLOOKUP(MID(B9288,3,5),'Recyclabilité Prod Matx'!C:F,3,FALSE),"")</f>
        <v/>
      </c>
      <c r="E9288" s="11" t="str">
        <f>IF($B9288 &lt;&gt; "",VLOOKUP(MID(B9288,3,5),'Recyclabilité Prod Matx'!C:F,4,FALSE), "")</f>
        <v/>
      </c>
      <c r="F9288" s="12" t="str">
        <f>IF($B9288 &lt;&gt; "", IF(C9288="Totale","",IF(D9288 = 0, "", VLOOKUP(D9288,'Cond Compo'!A:B,2,FALSE))),"")</f>
        <v/>
      </c>
      <c r="G9288" s="28"/>
      <c r="H9288" s="11" t="str">
        <f xml:space="preserve"> IF(C9288="Totale",2,IF($G9288 &lt;&gt; "", IF(D9288 = "E",MATCH(G9288, 'Cond Compo'!D$16:D$18, 0), MATCH(G9288, 'Cond Compo'!C$16:C$19, 0)), ""))</f>
        <v/>
      </c>
      <c r="I9288" s="12" t="str">
        <f>IF($E9288 &lt;&gt; "", IF(E9288 = 0, "", VLOOKUP(E9288,'Cond Perturbation'!A:B,2,FALSE)),"")</f>
        <v/>
      </c>
      <c r="J9288" s="28"/>
      <c r="K9288" s="29" t="str">
        <f>IF($B9288 &lt;&gt; "", IF(C9288="Oui",IF(H9288=1,IF(E9288=0,Résultat!G$8,IF(J9288="No",Résultat!$G$8,Résultat!$G$7)),IF(H9288=2,IF(E9288=0,Résultat!G$9,IF(J9288="No",Résultat!$G$9,Résultat!$G$7)),Résultat!$G$7)),IF(C9288 = "Totale", IF(H9288=1,IF(E9288=0,Résultat!G$8,IF(J9288="No",Résultat!$G$9,Résultat!$G$7)),IF(H9288=2,IF(E9288=0,Résultat!G$9,IF(J9288="No",Résultat!$G$9,Résultat!$G$7)),Résultat!$G$7)),Résultat!$G$7)), "")</f>
        <v/>
      </c>
    </row>
    <row r="9289" spans="1:11" ht="20.100000000000001" customHeight="1">
      <c r="A9289" s="26"/>
      <c r="B9289" s="27"/>
      <c r="C9289" s="11" t="str">
        <f>IF($B9289 &lt;&gt; "",VLOOKUP(MID(B9289,3,5),'Recyclabilité Prod Matx'!C:F,2,FALSE), "")</f>
        <v/>
      </c>
      <c r="D9289" s="11" t="str">
        <f>IF($B9289 &lt;&gt; "",VLOOKUP(MID(B9289,3,5),'Recyclabilité Prod Matx'!C:F,3,FALSE),"")</f>
        <v/>
      </c>
      <c r="E9289" s="11" t="str">
        <f>IF($B9289 &lt;&gt; "",VLOOKUP(MID(B9289,3,5),'Recyclabilité Prod Matx'!C:F,4,FALSE), "")</f>
        <v/>
      </c>
      <c r="F9289" s="12" t="str">
        <f>IF($B9289 &lt;&gt; "", IF(C9289="Totale","",IF(D9289 = 0, "", VLOOKUP(D9289,'Cond Compo'!A:B,2,FALSE))),"")</f>
        <v/>
      </c>
      <c r="G9289" s="28"/>
      <c r="H9289" s="11" t="str">
        <f xml:space="preserve"> IF(C9289="Totale",2,IF($G9289 &lt;&gt; "", IF(D9289 = "E",MATCH(G9289, 'Cond Compo'!D$16:D$18, 0), MATCH(G9289, 'Cond Compo'!C$16:C$19, 0)), ""))</f>
        <v/>
      </c>
      <c r="I9289" s="12" t="str">
        <f>IF($E9289 &lt;&gt; "", IF(E9289 = 0, "", VLOOKUP(E9289,'Cond Perturbation'!A:B,2,FALSE)),"")</f>
        <v/>
      </c>
      <c r="J9289" s="28"/>
      <c r="K9289" s="29" t="str">
        <f>IF($B9289 &lt;&gt; "", IF(C9289="Oui",IF(H9289=1,IF(E9289=0,Résultat!G$8,IF(J9289="No",Résultat!$G$8,Résultat!$G$7)),IF(H9289=2,IF(E9289=0,Résultat!G$9,IF(J9289="No",Résultat!$G$9,Résultat!$G$7)),Résultat!$G$7)),IF(C9289 = "Totale", IF(H9289=1,IF(E9289=0,Résultat!G$8,IF(J9289="No",Résultat!$G$9,Résultat!$G$7)),IF(H9289=2,IF(E9289=0,Résultat!G$9,IF(J9289="No",Résultat!$G$9,Résultat!$G$7)),Résultat!$G$7)),Résultat!$G$7)), "")</f>
        <v/>
      </c>
    </row>
    <row r="9290" spans="1:11" ht="20.100000000000001" customHeight="1">
      <c r="A9290" s="26"/>
      <c r="B9290" s="27"/>
      <c r="C9290" s="11" t="str">
        <f>IF($B9290 &lt;&gt; "",VLOOKUP(MID(B9290,3,5),'Recyclabilité Prod Matx'!C:F,2,FALSE), "")</f>
        <v/>
      </c>
      <c r="D9290" s="11" t="str">
        <f>IF($B9290 &lt;&gt; "",VLOOKUP(MID(B9290,3,5),'Recyclabilité Prod Matx'!C:F,3,FALSE),"")</f>
        <v/>
      </c>
      <c r="E9290" s="11" t="str">
        <f>IF($B9290 &lt;&gt; "",VLOOKUP(MID(B9290,3,5),'Recyclabilité Prod Matx'!C:F,4,FALSE), "")</f>
        <v/>
      </c>
      <c r="F9290" s="12" t="str">
        <f>IF($B9290 &lt;&gt; "", IF(C9290="Totale","",IF(D9290 = 0, "", VLOOKUP(D9290,'Cond Compo'!A:B,2,FALSE))),"")</f>
        <v/>
      </c>
      <c r="G9290" s="28"/>
      <c r="H9290" s="11" t="str">
        <f xml:space="preserve"> IF(C9290="Totale",2,IF($G9290 &lt;&gt; "", IF(D9290 = "E",MATCH(G9290, 'Cond Compo'!D$16:D$18, 0), MATCH(G9290, 'Cond Compo'!C$16:C$19, 0)), ""))</f>
        <v/>
      </c>
      <c r="I9290" s="12" t="str">
        <f>IF($E9290 &lt;&gt; "", IF(E9290 = 0, "", VLOOKUP(E9290,'Cond Perturbation'!A:B,2,FALSE)),"")</f>
        <v/>
      </c>
      <c r="J9290" s="28"/>
      <c r="K9290" s="29" t="str">
        <f>IF($B9290 &lt;&gt; "", IF(C9290="Oui",IF(H9290=1,IF(E9290=0,Résultat!G$8,IF(J9290="No",Résultat!$G$8,Résultat!$G$7)),IF(H9290=2,IF(E9290=0,Résultat!G$9,IF(J9290="No",Résultat!$G$9,Résultat!$G$7)),Résultat!$G$7)),IF(C9290 = "Totale", IF(H9290=1,IF(E9290=0,Résultat!G$8,IF(J9290="No",Résultat!$G$9,Résultat!$G$7)),IF(H9290=2,IF(E9290=0,Résultat!G$9,IF(J9290="No",Résultat!$G$9,Résultat!$G$7)),Résultat!$G$7)),Résultat!$G$7)), "")</f>
        <v/>
      </c>
    </row>
    <row r="9291" spans="1:11" ht="20.100000000000001" customHeight="1">
      <c r="A9291" s="26"/>
      <c r="B9291" s="27"/>
      <c r="C9291" s="11" t="str">
        <f>IF($B9291 &lt;&gt; "",VLOOKUP(MID(B9291,3,5),'Recyclabilité Prod Matx'!C:F,2,FALSE), "")</f>
        <v/>
      </c>
      <c r="D9291" s="11" t="str">
        <f>IF($B9291 &lt;&gt; "",VLOOKUP(MID(B9291,3,5),'Recyclabilité Prod Matx'!C:F,3,FALSE),"")</f>
        <v/>
      </c>
      <c r="E9291" s="11" t="str">
        <f>IF($B9291 &lt;&gt; "",VLOOKUP(MID(B9291,3,5),'Recyclabilité Prod Matx'!C:F,4,FALSE), "")</f>
        <v/>
      </c>
      <c r="F9291" s="12" t="str">
        <f>IF($B9291 &lt;&gt; "", IF(C9291="Totale","",IF(D9291 = 0, "", VLOOKUP(D9291,'Cond Compo'!A:B,2,FALSE))),"")</f>
        <v/>
      </c>
      <c r="G9291" s="28"/>
      <c r="H9291" s="11" t="str">
        <f xml:space="preserve"> IF(C9291="Totale",2,IF($G9291 &lt;&gt; "", IF(D9291 = "E",MATCH(G9291, 'Cond Compo'!D$16:D$18, 0), MATCH(G9291, 'Cond Compo'!C$16:C$19, 0)), ""))</f>
        <v/>
      </c>
      <c r="I9291" s="12" t="str">
        <f>IF($E9291 &lt;&gt; "", IF(E9291 = 0, "", VLOOKUP(E9291,'Cond Perturbation'!A:B,2,FALSE)),"")</f>
        <v/>
      </c>
      <c r="J9291" s="28"/>
      <c r="K9291" s="29" t="str">
        <f>IF($B9291 &lt;&gt; "", IF(C9291="Oui",IF(H9291=1,IF(E9291=0,Résultat!G$8,IF(J9291="No",Résultat!$G$8,Résultat!$G$7)),IF(H9291=2,IF(E9291=0,Résultat!G$9,IF(J9291="No",Résultat!$G$9,Résultat!$G$7)),Résultat!$G$7)),IF(C9291 = "Totale", IF(H9291=1,IF(E9291=0,Résultat!G$8,IF(J9291="No",Résultat!$G$9,Résultat!$G$7)),IF(H9291=2,IF(E9291=0,Résultat!G$9,IF(J9291="No",Résultat!$G$9,Résultat!$G$7)),Résultat!$G$7)),Résultat!$G$7)), "")</f>
        <v/>
      </c>
    </row>
    <row r="9292" spans="1:11" ht="20.100000000000001" customHeight="1">
      <c r="A9292" s="26"/>
      <c r="B9292" s="27"/>
      <c r="C9292" s="11" t="str">
        <f>IF($B9292 &lt;&gt; "",VLOOKUP(MID(B9292,3,5),'Recyclabilité Prod Matx'!C:F,2,FALSE), "")</f>
        <v/>
      </c>
      <c r="D9292" s="11" t="str">
        <f>IF($B9292 &lt;&gt; "",VLOOKUP(MID(B9292,3,5),'Recyclabilité Prod Matx'!C:F,3,FALSE),"")</f>
        <v/>
      </c>
      <c r="E9292" s="11" t="str">
        <f>IF($B9292 &lt;&gt; "",VLOOKUP(MID(B9292,3,5),'Recyclabilité Prod Matx'!C:F,4,FALSE), "")</f>
        <v/>
      </c>
      <c r="F9292" s="12" t="str">
        <f>IF($B9292 &lt;&gt; "", IF(C9292="Totale","",IF(D9292 = 0, "", VLOOKUP(D9292,'Cond Compo'!A:B,2,FALSE))),"")</f>
        <v/>
      </c>
      <c r="G9292" s="28"/>
      <c r="H9292" s="11" t="str">
        <f xml:space="preserve"> IF(C9292="Totale",2,IF($G9292 &lt;&gt; "", IF(D9292 = "E",MATCH(G9292, 'Cond Compo'!D$16:D$18, 0), MATCH(G9292, 'Cond Compo'!C$16:C$19, 0)), ""))</f>
        <v/>
      </c>
      <c r="I9292" s="12" t="str">
        <f>IF($E9292 &lt;&gt; "", IF(E9292 = 0, "", VLOOKUP(E9292,'Cond Perturbation'!A:B,2,FALSE)),"")</f>
        <v/>
      </c>
      <c r="J9292" s="28"/>
      <c r="K9292" s="29" t="str">
        <f>IF($B9292 &lt;&gt; "", IF(C9292="Oui",IF(H9292=1,IF(E9292=0,Résultat!G$8,IF(J9292="No",Résultat!$G$8,Résultat!$G$7)),IF(H9292=2,IF(E9292=0,Résultat!G$9,IF(J9292="No",Résultat!$G$9,Résultat!$G$7)),Résultat!$G$7)),IF(C9292 = "Totale", IF(H9292=1,IF(E9292=0,Résultat!G$8,IF(J9292="No",Résultat!$G$9,Résultat!$G$7)),IF(H9292=2,IF(E9292=0,Résultat!G$9,IF(J9292="No",Résultat!$G$9,Résultat!$G$7)),Résultat!$G$7)),Résultat!$G$7)), "")</f>
        <v/>
      </c>
    </row>
    <row r="9293" spans="1:11" ht="20.100000000000001" customHeight="1">
      <c r="A9293" s="26"/>
      <c r="B9293" s="27"/>
      <c r="C9293" s="11" t="str">
        <f>IF($B9293 &lt;&gt; "",VLOOKUP(MID(B9293,3,5),'Recyclabilité Prod Matx'!C:F,2,FALSE), "")</f>
        <v/>
      </c>
      <c r="D9293" s="11" t="str">
        <f>IF($B9293 &lt;&gt; "",VLOOKUP(MID(B9293,3,5),'Recyclabilité Prod Matx'!C:F,3,FALSE),"")</f>
        <v/>
      </c>
      <c r="E9293" s="11" t="str">
        <f>IF($B9293 &lt;&gt; "",VLOOKUP(MID(B9293,3,5),'Recyclabilité Prod Matx'!C:F,4,FALSE), "")</f>
        <v/>
      </c>
      <c r="F9293" s="12" t="str">
        <f>IF($B9293 &lt;&gt; "", IF(C9293="Totale","",IF(D9293 = 0, "", VLOOKUP(D9293,'Cond Compo'!A:B,2,FALSE))),"")</f>
        <v/>
      </c>
      <c r="G9293" s="28"/>
      <c r="H9293" s="11" t="str">
        <f xml:space="preserve"> IF(C9293="Totale",2,IF($G9293 &lt;&gt; "", IF(D9293 = "E",MATCH(G9293, 'Cond Compo'!D$16:D$18, 0), MATCH(G9293, 'Cond Compo'!C$16:C$19, 0)), ""))</f>
        <v/>
      </c>
      <c r="I9293" s="12" t="str">
        <f>IF($E9293 &lt;&gt; "", IF(E9293 = 0, "", VLOOKUP(E9293,'Cond Perturbation'!A:B,2,FALSE)),"")</f>
        <v/>
      </c>
      <c r="J9293" s="28"/>
      <c r="K9293" s="29" t="str">
        <f>IF($B9293 &lt;&gt; "", IF(C9293="Oui",IF(H9293=1,IF(E9293=0,Résultat!G$8,IF(J9293="No",Résultat!$G$8,Résultat!$G$7)),IF(H9293=2,IF(E9293=0,Résultat!G$9,IF(J9293="No",Résultat!$G$9,Résultat!$G$7)),Résultat!$G$7)),IF(C9293 = "Totale", IF(H9293=1,IF(E9293=0,Résultat!G$8,IF(J9293="No",Résultat!$G$9,Résultat!$G$7)),IF(H9293=2,IF(E9293=0,Résultat!G$9,IF(J9293="No",Résultat!$G$9,Résultat!$G$7)),Résultat!$G$7)),Résultat!$G$7)), "")</f>
        <v/>
      </c>
    </row>
    <row r="9294" spans="1:11" ht="20.100000000000001" customHeight="1">
      <c r="A9294" s="26"/>
      <c r="B9294" s="27"/>
      <c r="C9294" s="11" t="str">
        <f>IF($B9294 &lt;&gt; "",VLOOKUP(MID(B9294,3,5),'Recyclabilité Prod Matx'!C:F,2,FALSE), "")</f>
        <v/>
      </c>
      <c r="D9294" s="11" t="str">
        <f>IF($B9294 &lt;&gt; "",VLOOKUP(MID(B9294,3,5),'Recyclabilité Prod Matx'!C:F,3,FALSE),"")</f>
        <v/>
      </c>
      <c r="E9294" s="11" t="str">
        <f>IF($B9294 &lt;&gt; "",VLOOKUP(MID(B9294,3,5),'Recyclabilité Prod Matx'!C:F,4,FALSE), "")</f>
        <v/>
      </c>
      <c r="F9294" s="12" t="str">
        <f>IF($B9294 &lt;&gt; "", IF(C9294="Totale","",IF(D9294 = 0, "", VLOOKUP(D9294,'Cond Compo'!A:B,2,FALSE))),"")</f>
        <v/>
      </c>
      <c r="G9294" s="28"/>
      <c r="H9294" s="11" t="str">
        <f xml:space="preserve"> IF(C9294="Totale",2,IF($G9294 &lt;&gt; "", IF(D9294 = "E",MATCH(G9294, 'Cond Compo'!D$16:D$18, 0), MATCH(G9294, 'Cond Compo'!C$16:C$19, 0)), ""))</f>
        <v/>
      </c>
      <c r="I9294" s="12" t="str">
        <f>IF($E9294 &lt;&gt; "", IF(E9294 = 0, "", VLOOKUP(E9294,'Cond Perturbation'!A:B,2,FALSE)),"")</f>
        <v/>
      </c>
      <c r="J9294" s="28"/>
      <c r="K9294" s="29" t="str">
        <f>IF($B9294 &lt;&gt; "", IF(C9294="Oui",IF(H9294=1,IF(E9294=0,Résultat!G$8,IF(J9294="No",Résultat!$G$8,Résultat!$G$7)),IF(H9294=2,IF(E9294=0,Résultat!G$9,IF(J9294="No",Résultat!$G$9,Résultat!$G$7)),Résultat!$G$7)),IF(C9294 = "Totale", IF(H9294=1,IF(E9294=0,Résultat!G$8,IF(J9294="No",Résultat!$G$9,Résultat!$G$7)),IF(H9294=2,IF(E9294=0,Résultat!G$9,IF(J9294="No",Résultat!$G$9,Résultat!$G$7)),Résultat!$G$7)),Résultat!$G$7)), "")</f>
        <v/>
      </c>
    </row>
    <row r="9295" spans="1:11" ht="20.100000000000001" customHeight="1">
      <c r="A9295" s="26"/>
      <c r="B9295" s="27"/>
      <c r="C9295" s="11" t="str">
        <f>IF($B9295 &lt;&gt; "",VLOOKUP(MID(B9295,3,5),'Recyclabilité Prod Matx'!C:F,2,FALSE), "")</f>
        <v/>
      </c>
      <c r="D9295" s="11" t="str">
        <f>IF($B9295 &lt;&gt; "",VLOOKUP(MID(B9295,3,5),'Recyclabilité Prod Matx'!C:F,3,FALSE),"")</f>
        <v/>
      </c>
      <c r="E9295" s="11" t="str">
        <f>IF($B9295 &lt;&gt; "",VLOOKUP(MID(B9295,3,5),'Recyclabilité Prod Matx'!C:F,4,FALSE), "")</f>
        <v/>
      </c>
      <c r="F9295" s="12" t="str">
        <f>IF($B9295 &lt;&gt; "", IF(C9295="Totale","",IF(D9295 = 0, "", VLOOKUP(D9295,'Cond Compo'!A:B,2,FALSE))),"")</f>
        <v/>
      </c>
      <c r="G9295" s="28"/>
      <c r="H9295" s="11" t="str">
        <f xml:space="preserve"> IF(C9295="Totale",2,IF($G9295 &lt;&gt; "", IF(D9295 = "E",MATCH(G9295, 'Cond Compo'!D$16:D$18, 0), MATCH(G9295, 'Cond Compo'!C$16:C$19, 0)), ""))</f>
        <v/>
      </c>
      <c r="I9295" s="12" t="str">
        <f>IF($E9295 &lt;&gt; "", IF(E9295 = 0, "", VLOOKUP(E9295,'Cond Perturbation'!A:B,2,FALSE)),"")</f>
        <v/>
      </c>
      <c r="J9295" s="28"/>
      <c r="K9295" s="29" t="str">
        <f>IF($B9295 &lt;&gt; "", IF(C9295="Oui",IF(H9295=1,IF(E9295=0,Résultat!G$8,IF(J9295="No",Résultat!$G$8,Résultat!$G$7)),IF(H9295=2,IF(E9295=0,Résultat!G$9,IF(J9295="No",Résultat!$G$9,Résultat!$G$7)),Résultat!$G$7)),IF(C9295 = "Totale", IF(H9295=1,IF(E9295=0,Résultat!G$8,IF(J9295="No",Résultat!$G$9,Résultat!$G$7)),IF(H9295=2,IF(E9295=0,Résultat!G$9,IF(J9295="No",Résultat!$G$9,Résultat!$G$7)),Résultat!$G$7)),Résultat!$G$7)), "")</f>
        <v/>
      </c>
    </row>
    <row r="9296" spans="1:11" ht="20.100000000000001" customHeight="1">
      <c r="A9296" s="26"/>
      <c r="B9296" s="27"/>
      <c r="C9296" s="11" t="str">
        <f>IF($B9296 &lt;&gt; "",VLOOKUP(MID(B9296,3,5),'Recyclabilité Prod Matx'!C:F,2,FALSE), "")</f>
        <v/>
      </c>
      <c r="D9296" s="11" t="str">
        <f>IF($B9296 &lt;&gt; "",VLOOKUP(MID(B9296,3,5),'Recyclabilité Prod Matx'!C:F,3,FALSE),"")</f>
        <v/>
      </c>
      <c r="E9296" s="11" t="str">
        <f>IF($B9296 &lt;&gt; "",VLOOKUP(MID(B9296,3,5),'Recyclabilité Prod Matx'!C:F,4,FALSE), "")</f>
        <v/>
      </c>
      <c r="F9296" s="12" t="str">
        <f>IF($B9296 &lt;&gt; "", IF(C9296="Totale","",IF(D9296 = 0, "", VLOOKUP(D9296,'Cond Compo'!A:B,2,FALSE))),"")</f>
        <v/>
      </c>
      <c r="G9296" s="28"/>
      <c r="H9296" s="11" t="str">
        <f xml:space="preserve"> IF(C9296="Totale",2,IF($G9296 &lt;&gt; "", IF(D9296 = "E",MATCH(G9296, 'Cond Compo'!D$16:D$18, 0), MATCH(G9296, 'Cond Compo'!C$16:C$19, 0)), ""))</f>
        <v/>
      </c>
      <c r="I9296" s="12" t="str">
        <f>IF($E9296 &lt;&gt; "", IF(E9296 = 0, "", VLOOKUP(E9296,'Cond Perturbation'!A:B,2,FALSE)),"")</f>
        <v/>
      </c>
      <c r="J9296" s="28"/>
      <c r="K9296" s="29" t="str">
        <f>IF($B9296 &lt;&gt; "", IF(C9296="Oui",IF(H9296=1,IF(E9296=0,Résultat!G$8,IF(J9296="No",Résultat!$G$8,Résultat!$G$7)),IF(H9296=2,IF(E9296=0,Résultat!G$9,IF(J9296="No",Résultat!$G$9,Résultat!$G$7)),Résultat!$G$7)),IF(C9296 = "Totale", IF(H9296=1,IF(E9296=0,Résultat!G$8,IF(J9296="No",Résultat!$G$9,Résultat!$G$7)),IF(H9296=2,IF(E9296=0,Résultat!G$9,IF(J9296="No",Résultat!$G$9,Résultat!$G$7)),Résultat!$G$7)),Résultat!$G$7)), "")</f>
        <v/>
      </c>
    </row>
    <row r="9297" spans="1:11" ht="20.100000000000001" customHeight="1">
      <c r="A9297" s="26"/>
      <c r="B9297" s="27"/>
      <c r="C9297" s="11" t="str">
        <f>IF($B9297 &lt;&gt; "",VLOOKUP(MID(B9297,3,5),'Recyclabilité Prod Matx'!C:F,2,FALSE), "")</f>
        <v/>
      </c>
      <c r="D9297" s="11" t="str">
        <f>IF($B9297 &lt;&gt; "",VLOOKUP(MID(B9297,3,5),'Recyclabilité Prod Matx'!C:F,3,FALSE),"")</f>
        <v/>
      </c>
      <c r="E9297" s="11" t="str">
        <f>IF($B9297 &lt;&gt; "",VLOOKUP(MID(B9297,3,5),'Recyclabilité Prod Matx'!C:F,4,FALSE), "")</f>
        <v/>
      </c>
      <c r="F9297" s="12" t="str">
        <f>IF($B9297 &lt;&gt; "", IF(C9297="Totale","",IF(D9297 = 0, "", VLOOKUP(D9297,'Cond Compo'!A:B,2,FALSE))),"")</f>
        <v/>
      </c>
      <c r="G9297" s="28"/>
      <c r="H9297" s="11" t="str">
        <f xml:space="preserve"> IF(C9297="Totale",2,IF($G9297 &lt;&gt; "", IF(D9297 = "E",MATCH(G9297, 'Cond Compo'!D$16:D$18, 0), MATCH(G9297, 'Cond Compo'!C$16:C$19, 0)), ""))</f>
        <v/>
      </c>
      <c r="I9297" s="12" t="str">
        <f>IF($E9297 &lt;&gt; "", IF(E9297 = 0, "", VLOOKUP(E9297,'Cond Perturbation'!A:B,2,FALSE)),"")</f>
        <v/>
      </c>
      <c r="J9297" s="28"/>
      <c r="K9297" s="29" t="str">
        <f>IF($B9297 &lt;&gt; "", IF(C9297="Oui",IF(H9297=1,IF(E9297=0,Résultat!G$8,IF(J9297="No",Résultat!$G$8,Résultat!$G$7)),IF(H9297=2,IF(E9297=0,Résultat!G$9,IF(J9297="No",Résultat!$G$9,Résultat!$G$7)),Résultat!$G$7)),IF(C9297 = "Totale", IF(H9297=1,IF(E9297=0,Résultat!G$8,IF(J9297="No",Résultat!$G$9,Résultat!$G$7)),IF(H9297=2,IF(E9297=0,Résultat!G$9,IF(J9297="No",Résultat!$G$9,Résultat!$G$7)),Résultat!$G$7)),Résultat!$G$7)), "")</f>
        <v/>
      </c>
    </row>
    <row r="9298" spans="1:11" ht="20.100000000000001" customHeight="1">
      <c r="A9298" s="26"/>
      <c r="B9298" s="27"/>
      <c r="C9298" s="11" t="str">
        <f>IF($B9298 &lt;&gt; "",VLOOKUP(MID(B9298,3,5),'Recyclabilité Prod Matx'!C:F,2,FALSE), "")</f>
        <v/>
      </c>
      <c r="D9298" s="11" t="str">
        <f>IF($B9298 &lt;&gt; "",VLOOKUP(MID(B9298,3,5),'Recyclabilité Prod Matx'!C:F,3,FALSE),"")</f>
        <v/>
      </c>
      <c r="E9298" s="11" t="str">
        <f>IF($B9298 &lt;&gt; "",VLOOKUP(MID(B9298,3,5),'Recyclabilité Prod Matx'!C:F,4,FALSE), "")</f>
        <v/>
      </c>
      <c r="F9298" s="12" t="str">
        <f>IF($B9298 &lt;&gt; "", IF(C9298="Totale","",IF(D9298 = 0, "", VLOOKUP(D9298,'Cond Compo'!A:B,2,FALSE))),"")</f>
        <v/>
      </c>
      <c r="G9298" s="28"/>
      <c r="H9298" s="11" t="str">
        <f xml:space="preserve"> IF(C9298="Totale",2,IF($G9298 &lt;&gt; "", IF(D9298 = "E",MATCH(G9298, 'Cond Compo'!D$16:D$18, 0), MATCH(G9298, 'Cond Compo'!C$16:C$19, 0)), ""))</f>
        <v/>
      </c>
      <c r="I9298" s="12" t="str">
        <f>IF($E9298 &lt;&gt; "", IF(E9298 = 0, "", VLOOKUP(E9298,'Cond Perturbation'!A:B,2,FALSE)),"")</f>
        <v/>
      </c>
      <c r="J9298" s="28"/>
      <c r="K9298" s="29" t="str">
        <f>IF($B9298 &lt;&gt; "", IF(C9298="Oui",IF(H9298=1,IF(E9298=0,Résultat!G$8,IF(J9298="No",Résultat!$G$8,Résultat!$G$7)),IF(H9298=2,IF(E9298=0,Résultat!G$9,IF(J9298="No",Résultat!$G$9,Résultat!$G$7)),Résultat!$G$7)),IF(C9298 = "Totale", IF(H9298=1,IF(E9298=0,Résultat!G$8,IF(J9298="No",Résultat!$G$9,Résultat!$G$7)),IF(H9298=2,IF(E9298=0,Résultat!G$9,IF(J9298="No",Résultat!$G$9,Résultat!$G$7)),Résultat!$G$7)),Résultat!$G$7)), "")</f>
        <v/>
      </c>
    </row>
    <row r="9299" spans="1:11" ht="20.100000000000001" customHeight="1">
      <c r="A9299" s="26"/>
      <c r="B9299" s="27"/>
      <c r="C9299" s="11" t="str">
        <f>IF($B9299 &lt;&gt; "",VLOOKUP(MID(B9299,3,5),'Recyclabilité Prod Matx'!C:F,2,FALSE), "")</f>
        <v/>
      </c>
      <c r="D9299" s="11" t="str">
        <f>IF($B9299 &lt;&gt; "",VLOOKUP(MID(B9299,3,5),'Recyclabilité Prod Matx'!C:F,3,FALSE),"")</f>
        <v/>
      </c>
      <c r="E9299" s="11" t="str">
        <f>IF($B9299 &lt;&gt; "",VLOOKUP(MID(B9299,3,5),'Recyclabilité Prod Matx'!C:F,4,FALSE), "")</f>
        <v/>
      </c>
      <c r="F9299" s="12" t="str">
        <f>IF($B9299 &lt;&gt; "", IF(C9299="Totale","",IF(D9299 = 0, "", VLOOKUP(D9299,'Cond Compo'!A:B,2,FALSE))),"")</f>
        <v/>
      </c>
      <c r="G9299" s="28"/>
      <c r="H9299" s="11" t="str">
        <f xml:space="preserve"> IF(C9299="Totale",2,IF($G9299 &lt;&gt; "", IF(D9299 = "E",MATCH(G9299, 'Cond Compo'!D$16:D$18, 0), MATCH(G9299, 'Cond Compo'!C$16:C$19, 0)), ""))</f>
        <v/>
      </c>
      <c r="I9299" s="12" t="str">
        <f>IF($E9299 &lt;&gt; "", IF(E9299 = 0, "", VLOOKUP(E9299,'Cond Perturbation'!A:B,2,FALSE)),"")</f>
        <v/>
      </c>
      <c r="J9299" s="28"/>
      <c r="K9299" s="29" t="str">
        <f>IF($B9299 &lt;&gt; "", IF(C9299="Oui",IF(H9299=1,IF(E9299=0,Résultat!G$8,IF(J9299="No",Résultat!$G$8,Résultat!$G$7)),IF(H9299=2,IF(E9299=0,Résultat!G$9,IF(J9299="No",Résultat!$G$9,Résultat!$G$7)),Résultat!$G$7)),IF(C9299 = "Totale", IF(H9299=1,IF(E9299=0,Résultat!G$8,IF(J9299="No",Résultat!$G$9,Résultat!$G$7)),IF(H9299=2,IF(E9299=0,Résultat!G$9,IF(J9299="No",Résultat!$G$9,Résultat!$G$7)),Résultat!$G$7)),Résultat!$G$7)), "")</f>
        <v/>
      </c>
    </row>
    <row r="9300" spans="1:11" ht="20.100000000000001" customHeight="1">
      <c r="A9300" s="26"/>
      <c r="B9300" s="27"/>
      <c r="C9300" s="11" t="str">
        <f>IF($B9300 &lt;&gt; "",VLOOKUP(MID(B9300,3,5),'Recyclabilité Prod Matx'!C:F,2,FALSE), "")</f>
        <v/>
      </c>
      <c r="D9300" s="11" t="str">
        <f>IF($B9300 &lt;&gt; "",VLOOKUP(MID(B9300,3,5),'Recyclabilité Prod Matx'!C:F,3,FALSE),"")</f>
        <v/>
      </c>
      <c r="E9300" s="11" t="str">
        <f>IF($B9300 &lt;&gt; "",VLOOKUP(MID(B9300,3,5),'Recyclabilité Prod Matx'!C:F,4,FALSE), "")</f>
        <v/>
      </c>
      <c r="F9300" s="12" t="str">
        <f>IF($B9300 &lt;&gt; "", IF(C9300="Totale","",IF(D9300 = 0, "", VLOOKUP(D9300,'Cond Compo'!A:B,2,FALSE))),"")</f>
        <v/>
      </c>
      <c r="G9300" s="28"/>
      <c r="H9300" s="11" t="str">
        <f xml:space="preserve"> IF(C9300="Totale",2,IF($G9300 &lt;&gt; "", IF(D9300 = "E",MATCH(G9300, 'Cond Compo'!D$16:D$18, 0), MATCH(G9300, 'Cond Compo'!C$16:C$19, 0)), ""))</f>
        <v/>
      </c>
      <c r="I9300" s="12" t="str">
        <f>IF($E9300 &lt;&gt; "", IF(E9300 = 0, "", VLOOKUP(E9300,'Cond Perturbation'!A:B,2,FALSE)),"")</f>
        <v/>
      </c>
      <c r="J9300" s="28"/>
      <c r="K9300" s="29" t="str">
        <f>IF($B9300 &lt;&gt; "", IF(C9300="Oui",IF(H9300=1,IF(E9300=0,Résultat!G$8,IF(J9300="No",Résultat!$G$8,Résultat!$G$7)),IF(H9300=2,IF(E9300=0,Résultat!G$9,IF(J9300="No",Résultat!$G$9,Résultat!$G$7)),Résultat!$G$7)),IF(C9300 = "Totale", IF(H9300=1,IF(E9300=0,Résultat!G$8,IF(J9300="No",Résultat!$G$9,Résultat!$G$7)),IF(H9300=2,IF(E9300=0,Résultat!G$9,IF(J9300="No",Résultat!$G$9,Résultat!$G$7)),Résultat!$G$7)),Résultat!$G$7)), "")</f>
        <v/>
      </c>
    </row>
    <row r="9301" spans="1:11" ht="20.100000000000001" customHeight="1">
      <c r="A9301" s="26"/>
      <c r="B9301" s="27"/>
      <c r="C9301" s="11" t="str">
        <f>IF($B9301 &lt;&gt; "",VLOOKUP(MID(B9301,3,5),'Recyclabilité Prod Matx'!C:F,2,FALSE), "")</f>
        <v/>
      </c>
      <c r="D9301" s="11" t="str">
        <f>IF($B9301 &lt;&gt; "",VLOOKUP(MID(B9301,3,5),'Recyclabilité Prod Matx'!C:F,3,FALSE),"")</f>
        <v/>
      </c>
      <c r="E9301" s="11" t="str">
        <f>IF($B9301 &lt;&gt; "",VLOOKUP(MID(B9301,3,5),'Recyclabilité Prod Matx'!C:F,4,FALSE), "")</f>
        <v/>
      </c>
      <c r="F9301" s="12" t="str">
        <f>IF($B9301 &lt;&gt; "", IF(C9301="Totale","",IF(D9301 = 0, "", VLOOKUP(D9301,'Cond Compo'!A:B,2,FALSE))),"")</f>
        <v/>
      </c>
      <c r="G9301" s="28"/>
      <c r="H9301" s="11" t="str">
        <f xml:space="preserve"> IF(C9301="Totale",2,IF($G9301 &lt;&gt; "", IF(D9301 = "E",MATCH(G9301, 'Cond Compo'!D$16:D$18, 0), MATCH(G9301, 'Cond Compo'!C$16:C$19, 0)), ""))</f>
        <v/>
      </c>
      <c r="I9301" s="12" t="str">
        <f>IF($E9301 &lt;&gt; "", IF(E9301 = 0, "", VLOOKUP(E9301,'Cond Perturbation'!A:B,2,FALSE)),"")</f>
        <v/>
      </c>
      <c r="J9301" s="28"/>
      <c r="K9301" s="29" t="str">
        <f>IF($B9301 &lt;&gt; "", IF(C9301="Oui",IF(H9301=1,IF(E9301=0,Résultat!G$8,IF(J9301="No",Résultat!$G$8,Résultat!$G$7)),IF(H9301=2,IF(E9301=0,Résultat!G$9,IF(J9301="No",Résultat!$G$9,Résultat!$G$7)),Résultat!$G$7)),IF(C9301 = "Totale", IF(H9301=1,IF(E9301=0,Résultat!G$8,IF(J9301="No",Résultat!$G$9,Résultat!$G$7)),IF(H9301=2,IF(E9301=0,Résultat!G$9,IF(J9301="No",Résultat!$G$9,Résultat!$G$7)),Résultat!$G$7)),Résultat!$G$7)), "")</f>
        <v/>
      </c>
    </row>
    <row r="9302" spans="1:11" ht="20.100000000000001" customHeight="1">
      <c r="A9302" s="26"/>
      <c r="B9302" s="27"/>
      <c r="C9302" s="11" t="str">
        <f>IF($B9302 &lt;&gt; "",VLOOKUP(MID(B9302,3,5),'Recyclabilité Prod Matx'!C:F,2,FALSE), "")</f>
        <v/>
      </c>
      <c r="D9302" s="11" t="str">
        <f>IF($B9302 &lt;&gt; "",VLOOKUP(MID(B9302,3,5),'Recyclabilité Prod Matx'!C:F,3,FALSE),"")</f>
        <v/>
      </c>
      <c r="E9302" s="11" t="str">
        <f>IF($B9302 &lt;&gt; "",VLOOKUP(MID(B9302,3,5),'Recyclabilité Prod Matx'!C:F,4,FALSE), "")</f>
        <v/>
      </c>
      <c r="F9302" s="12" t="str">
        <f>IF($B9302 &lt;&gt; "", IF(C9302="Totale","",IF(D9302 = 0, "", VLOOKUP(D9302,'Cond Compo'!A:B,2,FALSE))),"")</f>
        <v/>
      </c>
      <c r="G9302" s="28"/>
      <c r="H9302" s="11" t="str">
        <f xml:space="preserve"> IF(C9302="Totale",2,IF($G9302 &lt;&gt; "", IF(D9302 = "E",MATCH(G9302, 'Cond Compo'!D$16:D$18, 0), MATCH(G9302, 'Cond Compo'!C$16:C$19, 0)), ""))</f>
        <v/>
      </c>
      <c r="I9302" s="12" t="str">
        <f>IF($E9302 &lt;&gt; "", IF(E9302 = 0, "", VLOOKUP(E9302,'Cond Perturbation'!A:B,2,FALSE)),"")</f>
        <v/>
      </c>
      <c r="J9302" s="28"/>
      <c r="K9302" s="29" t="str">
        <f>IF($B9302 &lt;&gt; "", IF(C9302="Oui",IF(H9302=1,IF(E9302=0,Résultat!G$8,IF(J9302="No",Résultat!$G$8,Résultat!$G$7)),IF(H9302=2,IF(E9302=0,Résultat!G$9,IF(J9302="No",Résultat!$G$9,Résultat!$G$7)),Résultat!$G$7)),IF(C9302 = "Totale", IF(H9302=1,IF(E9302=0,Résultat!G$8,IF(J9302="No",Résultat!$G$9,Résultat!$G$7)),IF(H9302=2,IF(E9302=0,Résultat!G$9,IF(J9302="No",Résultat!$G$9,Résultat!$G$7)),Résultat!$G$7)),Résultat!$G$7)), "")</f>
        <v/>
      </c>
    </row>
    <row r="9303" spans="1:11" ht="20.100000000000001" customHeight="1">
      <c r="A9303" s="26"/>
      <c r="B9303" s="27"/>
      <c r="C9303" s="11" t="str">
        <f>IF($B9303 &lt;&gt; "",VLOOKUP(MID(B9303,3,5),'Recyclabilité Prod Matx'!C:F,2,FALSE), "")</f>
        <v/>
      </c>
      <c r="D9303" s="11" t="str">
        <f>IF($B9303 &lt;&gt; "",VLOOKUP(MID(B9303,3,5),'Recyclabilité Prod Matx'!C:F,3,FALSE),"")</f>
        <v/>
      </c>
      <c r="E9303" s="11" t="str">
        <f>IF($B9303 &lt;&gt; "",VLOOKUP(MID(B9303,3,5),'Recyclabilité Prod Matx'!C:F,4,FALSE), "")</f>
        <v/>
      </c>
      <c r="F9303" s="12" t="str">
        <f>IF($B9303 &lt;&gt; "", IF(C9303="Totale","",IF(D9303 = 0, "", VLOOKUP(D9303,'Cond Compo'!A:B,2,FALSE))),"")</f>
        <v/>
      </c>
      <c r="G9303" s="28"/>
      <c r="H9303" s="11" t="str">
        <f xml:space="preserve"> IF(C9303="Totale",2,IF($G9303 &lt;&gt; "", IF(D9303 = "E",MATCH(G9303, 'Cond Compo'!D$16:D$18, 0), MATCH(G9303, 'Cond Compo'!C$16:C$19, 0)), ""))</f>
        <v/>
      </c>
      <c r="I9303" s="12" t="str">
        <f>IF($E9303 &lt;&gt; "", IF(E9303 = 0, "", VLOOKUP(E9303,'Cond Perturbation'!A:B,2,FALSE)),"")</f>
        <v/>
      </c>
      <c r="J9303" s="28"/>
      <c r="K9303" s="29" t="str">
        <f>IF($B9303 &lt;&gt; "", IF(C9303="Oui",IF(H9303=1,IF(E9303=0,Résultat!G$8,IF(J9303="No",Résultat!$G$8,Résultat!$G$7)),IF(H9303=2,IF(E9303=0,Résultat!G$9,IF(J9303="No",Résultat!$G$9,Résultat!$G$7)),Résultat!$G$7)),IF(C9303 = "Totale", IF(H9303=1,IF(E9303=0,Résultat!G$8,IF(J9303="No",Résultat!$G$9,Résultat!$G$7)),IF(H9303=2,IF(E9303=0,Résultat!G$9,IF(J9303="No",Résultat!$G$9,Résultat!$G$7)),Résultat!$G$7)),Résultat!$G$7)), "")</f>
        <v/>
      </c>
    </row>
    <row r="9304" spans="1:11" ht="20.100000000000001" customHeight="1">
      <c r="A9304" s="26"/>
      <c r="B9304" s="27"/>
      <c r="C9304" s="11" t="str">
        <f>IF($B9304 &lt;&gt; "",VLOOKUP(MID(B9304,3,5),'Recyclabilité Prod Matx'!C:F,2,FALSE), "")</f>
        <v/>
      </c>
      <c r="D9304" s="11" t="str">
        <f>IF($B9304 &lt;&gt; "",VLOOKUP(MID(B9304,3,5),'Recyclabilité Prod Matx'!C:F,3,FALSE),"")</f>
        <v/>
      </c>
      <c r="E9304" s="11" t="str">
        <f>IF($B9304 &lt;&gt; "",VLOOKUP(MID(B9304,3,5),'Recyclabilité Prod Matx'!C:F,4,FALSE), "")</f>
        <v/>
      </c>
      <c r="F9304" s="12" t="str">
        <f>IF($B9304 &lt;&gt; "", IF(C9304="Totale","",IF(D9304 = 0, "", VLOOKUP(D9304,'Cond Compo'!A:B,2,FALSE))),"")</f>
        <v/>
      </c>
      <c r="G9304" s="28"/>
      <c r="H9304" s="11" t="str">
        <f xml:space="preserve"> IF(C9304="Totale",2,IF($G9304 &lt;&gt; "", IF(D9304 = "E",MATCH(G9304, 'Cond Compo'!D$16:D$18, 0), MATCH(G9304, 'Cond Compo'!C$16:C$19, 0)), ""))</f>
        <v/>
      </c>
      <c r="I9304" s="12" t="str">
        <f>IF($E9304 &lt;&gt; "", IF(E9304 = 0, "", VLOOKUP(E9304,'Cond Perturbation'!A:B,2,FALSE)),"")</f>
        <v/>
      </c>
      <c r="J9304" s="28"/>
      <c r="K9304" s="29" t="str">
        <f>IF($B9304 &lt;&gt; "", IF(C9304="Oui",IF(H9304=1,IF(E9304=0,Résultat!G$8,IF(J9304="No",Résultat!$G$8,Résultat!$G$7)),IF(H9304=2,IF(E9304=0,Résultat!G$9,IF(J9304="No",Résultat!$G$9,Résultat!$G$7)),Résultat!$G$7)),IF(C9304 = "Totale", IF(H9304=1,IF(E9304=0,Résultat!G$8,IF(J9304="No",Résultat!$G$9,Résultat!$G$7)),IF(H9304=2,IF(E9304=0,Résultat!G$9,IF(J9304="No",Résultat!$G$9,Résultat!$G$7)),Résultat!$G$7)),Résultat!$G$7)), "")</f>
        <v/>
      </c>
    </row>
    <row r="9305" spans="1:11" ht="20.100000000000001" customHeight="1">
      <c r="A9305" s="26"/>
      <c r="B9305" s="27"/>
      <c r="C9305" s="11" t="str">
        <f>IF($B9305 &lt;&gt; "",VLOOKUP(MID(B9305,3,5),'Recyclabilité Prod Matx'!C:F,2,FALSE), "")</f>
        <v/>
      </c>
      <c r="D9305" s="11" t="str">
        <f>IF($B9305 &lt;&gt; "",VLOOKUP(MID(B9305,3,5),'Recyclabilité Prod Matx'!C:F,3,FALSE),"")</f>
        <v/>
      </c>
      <c r="E9305" s="11" t="str">
        <f>IF($B9305 &lt;&gt; "",VLOOKUP(MID(B9305,3,5),'Recyclabilité Prod Matx'!C:F,4,FALSE), "")</f>
        <v/>
      </c>
      <c r="F9305" s="12" t="str">
        <f>IF($B9305 &lt;&gt; "", IF(C9305="Totale","",IF(D9305 = 0, "", VLOOKUP(D9305,'Cond Compo'!A:B,2,FALSE))),"")</f>
        <v/>
      </c>
      <c r="G9305" s="28"/>
      <c r="H9305" s="11" t="str">
        <f xml:space="preserve"> IF(C9305="Totale",2,IF($G9305 &lt;&gt; "", IF(D9305 = "E",MATCH(G9305, 'Cond Compo'!D$16:D$18, 0), MATCH(G9305, 'Cond Compo'!C$16:C$19, 0)), ""))</f>
        <v/>
      </c>
      <c r="I9305" s="12" t="str">
        <f>IF($E9305 &lt;&gt; "", IF(E9305 = 0, "", VLOOKUP(E9305,'Cond Perturbation'!A:B,2,FALSE)),"")</f>
        <v/>
      </c>
      <c r="J9305" s="28"/>
      <c r="K9305" s="29" t="str">
        <f>IF($B9305 &lt;&gt; "", IF(C9305="Oui",IF(H9305=1,IF(E9305=0,Résultat!G$8,IF(J9305="No",Résultat!$G$8,Résultat!$G$7)),IF(H9305=2,IF(E9305=0,Résultat!G$9,IF(J9305="No",Résultat!$G$9,Résultat!$G$7)),Résultat!$G$7)),IF(C9305 = "Totale", IF(H9305=1,IF(E9305=0,Résultat!G$8,IF(J9305="No",Résultat!$G$9,Résultat!$G$7)),IF(H9305=2,IF(E9305=0,Résultat!G$9,IF(J9305="No",Résultat!$G$9,Résultat!$G$7)),Résultat!$G$7)),Résultat!$G$7)), "")</f>
        <v/>
      </c>
    </row>
    <row r="9306" spans="1:11" ht="20.100000000000001" customHeight="1">
      <c r="A9306" s="26"/>
      <c r="B9306" s="27"/>
      <c r="C9306" s="11" t="str">
        <f>IF($B9306 &lt;&gt; "",VLOOKUP(MID(B9306,3,5),'Recyclabilité Prod Matx'!C:F,2,FALSE), "")</f>
        <v/>
      </c>
      <c r="D9306" s="11" t="str">
        <f>IF($B9306 &lt;&gt; "",VLOOKUP(MID(B9306,3,5),'Recyclabilité Prod Matx'!C:F,3,FALSE),"")</f>
        <v/>
      </c>
      <c r="E9306" s="11" t="str">
        <f>IF($B9306 &lt;&gt; "",VLOOKUP(MID(B9306,3,5),'Recyclabilité Prod Matx'!C:F,4,FALSE), "")</f>
        <v/>
      </c>
      <c r="F9306" s="12" t="str">
        <f>IF($B9306 &lt;&gt; "", IF(C9306="Totale","",IF(D9306 = 0, "", VLOOKUP(D9306,'Cond Compo'!A:B,2,FALSE))),"")</f>
        <v/>
      </c>
      <c r="G9306" s="28"/>
      <c r="H9306" s="11" t="str">
        <f xml:space="preserve"> IF(C9306="Totale",2,IF($G9306 &lt;&gt; "", IF(D9306 = "E",MATCH(G9306, 'Cond Compo'!D$16:D$18, 0), MATCH(G9306, 'Cond Compo'!C$16:C$19, 0)), ""))</f>
        <v/>
      </c>
      <c r="I9306" s="12" t="str">
        <f>IF($E9306 &lt;&gt; "", IF(E9306 = 0, "", VLOOKUP(E9306,'Cond Perturbation'!A:B,2,FALSE)),"")</f>
        <v/>
      </c>
      <c r="J9306" s="28"/>
      <c r="K9306" s="29" t="str">
        <f>IF($B9306 &lt;&gt; "", IF(C9306="Oui",IF(H9306=1,IF(E9306=0,Résultat!G$8,IF(J9306="No",Résultat!$G$8,Résultat!$G$7)),IF(H9306=2,IF(E9306=0,Résultat!G$9,IF(J9306="No",Résultat!$G$9,Résultat!$G$7)),Résultat!$G$7)),IF(C9306 = "Totale", IF(H9306=1,IF(E9306=0,Résultat!G$8,IF(J9306="No",Résultat!$G$9,Résultat!$G$7)),IF(H9306=2,IF(E9306=0,Résultat!G$9,IF(J9306="No",Résultat!$G$9,Résultat!$G$7)),Résultat!$G$7)),Résultat!$G$7)), "")</f>
        <v/>
      </c>
    </row>
    <row r="9307" spans="1:11" ht="20.100000000000001" customHeight="1">
      <c r="A9307" s="26"/>
      <c r="B9307" s="27"/>
      <c r="C9307" s="11" t="str">
        <f>IF($B9307 &lt;&gt; "",VLOOKUP(MID(B9307,3,5),'Recyclabilité Prod Matx'!C:F,2,FALSE), "")</f>
        <v/>
      </c>
      <c r="D9307" s="11" t="str">
        <f>IF($B9307 &lt;&gt; "",VLOOKUP(MID(B9307,3,5),'Recyclabilité Prod Matx'!C:F,3,FALSE),"")</f>
        <v/>
      </c>
      <c r="E9307" s="11" t="str">
        <f>IF($B9307 &lt;&gt; "",VLOOKUP(MID(B9307,3,5),'Recyclabilité Prod Matx'!C:F,4,FALSE), "")</f>
        <v/>
      </c>
      <c r="F9307" s="12" t="str">
        <f>IF($B9307 &lt;&gt; "", IF(C9307="Totale","",IF(D9307 = 0, "", VLOOKUP(D9307,'Cond Compo'!A:B,2,FALSE))),"")</f>
        <v/>
      </c>
      <c r="G9307" s="28"/>
      <c r="H9307" s="11" t="str">
        <f xml:space="preserve"> IF(C9307="Totale",2,IF($G9307 &lt;&gt; "", IF(D9307 = "E",MATCH(G9307, 'Cond Compo'!D$16:D$18, 0), MATCH(G9307, 'Cond Compo'!C$16:C$19, 0)), ""))</f>
        <v/>
      </c>
      <c r="I9307" s="12" t="str">
        <f>IF($E9307 &lt;&gt; "", IF(E9307 = 0, "", VLOOKUP(E9307,'Cond Perturbation'!A:B,2,FALSE)),"")</f>
        <v/>
      </c>
      <c r="J9307" s="28"/>
      <c r="K9307" s="29" t="str">
        <f>IF($B9307 &lt;&gt; "", IF(C9307="Oui",IF(H9307=1,IF(E9307=0,Résultat!G$8,IF(J9307="No",Résultat!$G$8,Résultat!$G$7)),IF(H9307=2,IF(E9307=0,Résultat!G$9,IF(J9307="No",Résultat!$G$9,Résultat!$G$7)),Résultat!$G$7)),IF(C9307 = "Totale", IF(H9307=1,IF(E9307=0,Résultat!G$8,IF(J9307="No",Résultat!$G$9,Résultat!$G$7)),IF(H9307=2,IF(E9307=0,Résultat!G$9,IF(J9307="No",Résultat!$G$9,Résultat!$G$7)),Résultat!$G$7)),Résultat!$G$7)), "")</f>
        <v/>
      </c>
    </row>
    <row r="9308" spans="1:11" ht="20.100000000000001" customHeight="1">
      <c r="A9308" s="26"/>
      <c r="B9308" s="27"/>
      <c r="C9308" s="11" t="str">
        <f>IF($B9308 &lt;&gt; "",VLOOKUP(MID(B9308,3,5),'Recyclabilité Prod Matx'!C:F,2,FALSE), "")</f>
        <v/>
      </c>
      <c r="D9308" s="11" t="str">
        <f>IF($B9308 &lt;&gt; "",VLOOKUP(MID(B9308,3,5),'Recyclabilité Prod Matx'!C:F,3,FALSE),"")</f>
        <v/>
      </c>
      <c r="E9308" s="11" t="str">
        <f>IF($B9308 &lt;&gt; "",VLOOKUP(MID(B9308,3,5),'Recyclabilité Prod Matx'!C:F,4,FALSE), "")</f>
        <v/>
      </c>
      <c r="F9308" s="12" t="str">
        <f>IF($B9308 &lt;&gt; "", IF(C9308="Totale","",IF(D9308 = 0, "", VLOOKUP(D9308,'Cond Compo'!A:B,2,FALSE))),"")</f>
        <v/>
      </c>
      <c r="G9308" s="28"/>
      <c r="H9308" s="11" t="str">
        <f xml:space="preserve"> IF(C9308="Totale",2,IF($G9308 &lt;&gt; "", IF(D9308 = "E",MATCH(G9308, 'Cond Compo'!D$16:D$18, 0), MATCH(G9308, 'Cond Compo'!C$16:C$19, 0)), ""))</f>
        <v/>
      </c>
      <c r="I9308" s="12" t="str">
        <f>IF($E9308 &lt;&gt; "", IF(E9308 = 0, "", VLOOKUP(E9308,'Cond Perturbation'!A:B,2,FALSE)),"")</f>
        <v/>
      </c>
      <c r="J9308" s="28"/>
      <c r="K9308" s="29" t="str">
        <f>IF($B9308 &lt;&gt; "", IF(C9308="Oui",IF(H9308=1,IF(E9308=0,Résultat!G$8,IF(J9308="No",Résultat!$G$8,Résultat!$G$7)),IF(H9308=2,IF(E9308=0,Résultat!G$9,IF(J9308="No",Résultat!$G$9,Résultat!$G$7)),Résultat!$G$7)),IF(C9308 = "Totale", IF(H9308=1,IF(E9308=0,Résultat!G$8,IF(J9308="No",Résultat!$G$9,Résultat!$G$7)),IF(H9308=2,IF(E9308=0,Résultat!G$9,IF(J9308="No",Résultat!$G$9,Résultat!$G$7)),Résultat!$G$7)),Résultat!$G$7)), "")</f>
        <v/>
      </c>
    </row>
    <row r="9309" spans="1:11" ht="20.100000000000001" customHeight="1">
      <c r="A9309" s="26"/>
      <c r="B9309" s="27"/>
      <c r="C9309" s="11" t="str">
        <f>IF($B9309 &lt;&gt; "",VLOOKUP(MID(B9309,3,5),'Recyclabilité Prod Matx'!C:F,2,FALSE), "")</f>
        <v/>
      </c>
      <c r="D9309" s="11" t="str">
        <f>IF($B9309 &lt;&gt; "",VLOOKUP(MID(B9309,3,5),'Recyclabilité Prod Matx'!C:F,3,FALSE),"")</f>
        <v/>
      </c>
      <c r="E9309" s="11" t="str">
        <f>IF($B9309 &lt;&gt; "",VLOOKUP(MID(B9309,3,5),'Recyclabilité Prod Matx'!C:F,4,FALSE), "")</f>
        <v/>
      </c>
      <c r="F9309" s="12" t="str">
        <f>IF($B9309 &lt;&gt; "", IF(C9309="Totale","",IF(D9309 = 0, "", VLOOKUP(D9309,'Cond Compo'!A:B,2,FALSE))),"")</f>
        <v/>
      </c>
      <c r="G9309" s="28"/>
      <c r="H9309" s="11" t="str">
        <f xml:space="preserve"> IF(C9309="Totale",2,IF($G9309 &lt;&gt; "", IF(D9309 = "E",MATCH(G9309, 'Cond Compo'!D$16:D$18, 0), MATCH(G9309, 'Cond Compo'!C$16:C$19, 0)), ""))</f>
        <v/>
      </c>
      <c r="I9309" s="12" t="str">
        <f>IF($E9309 &lt;&gt; "", IF(E9309 = 0, "", VLOOKUP(E9309,'Cond Perturbation'!A:B,2,FALSE)),"")</f>
        <v/>
      </c>
      <c r="J9309" s="28"/>
      <c r="K9309" s="29" t="str">
        <f>IF($B9309 &lt;&gt; "", IF(C9309="Oui",IF(H9309=1,IF(E9309=0,Résultat!G$8,IF(J9309="No",Résultat!$G$8,Résultat!$G$7)),IF(H9309=2,IF(E9309=0,Résultat!G$9,IF(J9309="No",Résultat!$G$9,Résultat!$G$7)),Résultat!$G$7)),IF(C9309 = "Totale", IF(H9309=1,IF(E9309=0,Résultat!G$8,IF(J9309="No",Résultat!$G$9,Résultat!$G$7)),IF(H9309=2,IF(E9309=0,Résultat!G$9,IF(J9309="No",Résultat!$G$9,Résultat!$G$7)),Résultat!$G$7)),Résultat!$G$7)), "")</f>
        <v/>
      </c>
    </row>
    <row r="9310" spans="1:11" ht="20.100000000000001" customHeight="1">
      <c r="A9310" s="26"/>
      <c r="B9310" s="27"/>
      <c r="C9310" s="11" t="str">
        <f>IF($B9310 &lt;&gt; "",VLOOKUP(MID(B9310,3,5),'Recyclabilité Prod Matx'!C:F,2,FALSE), "")</f>
        <v/>
      </c>
      <c r="D9310" s="11" t="str">
        <f>IF($B9310 &lt;&gt; "",VLOOKUP(MID(B9310,3,5),'Recyclabilité Prod Matx'!C:F,3,FALSE),"")</f>
        <v/>
      </c>
      <c r="E9310" s="11" t="str">
        <f>IF($B9310 &lt;&gt; "",VLOOKUP(MID(B9310,3,5),'Recyclabilité Prod Matx'!C:F,4,FALSE), "")</f>
        <v/>
      </c>
      <c r="F9310" s="12" t="str">
        <f>IF($B9310 &lt;&gt; "", IF(C9310="Totale","",IF(D9310 = 0, "", VLOOKUP(D9310,'Cond Compo'!A:B,2,FALSE))),"")</f>
        <v/>
      </c>
      <c r="G9310" s="28"/>
      <c r="H9310" s="11" t="str">
        <f xml:space="preserve"> IF(C9310="Totale",2,IF($G9310 &lt;&gt; "", IF(D9310 = "E",MATCH(G9310, 'Cond Compo'!D$16:D$18, 0), MATCH(G9310, 'Cond Compo'!C$16:C$19, 0)), ""))</f>
        <v/>
      </c>
      <c r="I9310" s="12" t="str">
        <f>IF($E9310 &lt;&gt; "", IF(E9310 = 0, "", VLOOKUP(E9310,'Cond Perturbation'!A:B,2,FALSE)),"")</f>
        <v/>
      </c>
      <c r="J9310" s="28"/>
      <c r="K9310" s="29" t="str">
        <f>IF($B9310 &lt;&gt; "", IF(C9310="Oui",IF(H9310=1,IF(E9310=0,Résultat!G$8,IF(J9310="No",Résultat!$G$8,Résultat!$G$7)),IF(H9310=2,IF(E9310=0,Résultat!G$9,IF(J9310="No",Résultat!$G$9,Résultat!$G$7)),Résultat!$G$7)),IF(C9310 = "Totale", IF(H9310=1,IF(E9310=0,Résultat!G$8,IF(J9310="No",Résultat!$G$9,Résultat!$G$7)),IF(H9310=2,IF(E9310=0,Résultat!G$9,IF(J9310="No",Résultat!$G$9,Résultat!$G$7)),Résultat!$G$7)),Résultat!$G$7)), "")</f>
        <v/>
      </c>
    </row>
    <row r="9311" spans="1:11" ht="20.100000000000001" customHeight="1">
      <c r="A9311" s="26"/>
      <c r="B9311" s="27"/>
      <c r="C9311" s="11" t="str">
        <f>IF($B9311 &lt;&gt; "",VLOOKUP(MID(B9311,3,5),'Recyclabilité Prod Matx'!C:F,2,FALSE), "")</f>
        <v/>
      </c>
      <c r="D9311" s="11" t="str">
        <f>IF($B9311 &lt;&gt; "",VLOOKUP(MID(B9311,3,5),'Recyclabilité Prod Matx'!C:F,3,FALSE),"")</f>
        <v/>
      </c>
      <c r="E9311" s="11" t="str">
        <f>IF($B9311 &lt;&gt; "",VLOOKUP(MID(B9311,3,5),'Recyclabilité Prod Matx'!C:F,4,FALSE), "")</f>
        <v/>
      </c>
      <c r="F9311" s="12" t="str">
        <f>IF($B9311 &lt;&gt; "", IF(C9311="Totale","",IF(D9311 = 0, "", VLOOKUP(D9311,'Cond Compo'!A:B,2,FALSE))),"")</f>
        <v/>
      </c>
      <c r="G9311" s="28"/>
      <c r="H9311" s="11" t="str">
        <f xml:space="preserve"> IF(C9311="Totale",2,IF($G9311 &lt;&gt; "", IF(D9311 = "E",MATCH(G9311, 'Cond Compo'!D$16:D$18, 0), MATCH(G9311, 'Cond Compo'!C$16:C$19, 0)), ""))</f>
        <v/>
      </c>
      <c r="I9311" s="12" t="str">
        <f>IF($E9311 &lt;&gt; "", IF(E9311 = 0, "", VLOOKUP(E9311,'Cond Perturbation'!A:B,2,FALSE)),"")</f>
        <v/>
      </c>
      <c r="J9311" s="28"/>
      <c r="K9311" s="29" t="str">
        <f>IF($B9311 &lt;&gt; "", IF(C9311="Oui",IF(H9311=1,IF(E9311=0,Résultat!G$8,IF(J9311="No",Résultat!$G$8,Résultat!$G$7)),IF(H9311=2,IF(E9311=0,Résultat!G$9,IF(J9311="No",Résultat!$G$9,Résultat!$G$7)),Résultat!$G$7)),IF(C9311 = "Totale", IF(H9311=1,IF(E9311=0,Résultat!G$8,IF(J9311="No",Résultat!$G$9,Résultat!$G$7)),IF(H9311=2,IF(E9311=0,Résultat!G$9,IF(J9311="No",Résultat!$G$9,Résultat!$G$7)),Résultat!$G$7)),Résultat!$G$7)), "")</f>
        <v/>
      </c>
    </row>
    <row r="9312" spans="1:11" ht="20.100000000000001" customHeight="1">
      <c r="A9312" s="26"/>
      <c r="B9312" s="27"/>
      <c r="C9312" s="11" t="str">
        <f>IF($B9312 &lt;&gt; "",VLOOKUP(MID(B9312,3,5),'Recyclabilité Prod Matx'!C:F,2,FALSE), "")</f>
        <v/>
      </c>
      <c r="D9312" s="11" t="str">
        <f>IF($B9312 &lt;&gt; "",VLOOKUP(MID(B9312,3,5),'Recyclabilité Prod Matx'!C:F,3,FALSE),"")</f>
        <v/>
      </c>
      <c r="E9312" s="11" t="str">
        <f>IF($B9312 &lt;&gt; "",VLOOKUP(MID(B9312,3,5),'Recyclabilité Prod Matx'!C:F,4,FALSE), "")</f>
        <v/>
      </c>
      <c r="F9312" s="12" t="str">
        <f>IF($B9312 &lt;&gt; "", IF(C9312="Totale","",IF(D9312 = 0, "", VLOOKUP(D9312,'Cond Compo'!A:B,2,FALSE))),"")</f>
        <v/>
      </c>
      <c r="G9312" s="28"/>
      <c r="H9312" s="11" t="str">
        <f xml:space="preserve"> IF(C9312="Totale",2,IF($G9312 &lt;&gt; "", IF(D9312 = "E",MATCH(G9312, 'Cond Compo'!D$16:D$18, 0), MATCH(G9312, 'Cond Compo'!C$16:C$19, 0)), ""))</f>
        <v/>
      </c>
      <c r="I9312" s="12" t="str">
        <f>IF($E9312 &lt;&gt; "", IF(E9312 = 0, "", VLOOKUP(E9312,'Cond Perturbation'!A:B,2,FALSE)),"")</f>
        <v/>
      </c>
      <c r="J9312" s="28"/>
      <c r="K9312" s="29" t="str">
        <f>IF($B9312 &lt;&gt; "", IF(C9312="Oui",IF(H9312=1,IF(E9312=0,Résultat!G$8,IF(J9312="No",Résultat!$G$8,Résultat!$G$7)),IF(H9312=2,IF(E9312=0,Résultat!G$9,IF(J9312="No",Résultat!$G$9,Résultat!$G$7)),Résultat!$G$7)),IF(C9312 = "Totale", IF(H9312=1,IF(E9312=0,Résultat!G$8,IF(J9312="No",Résultat!$G$9,Résultat!$G$7)),IF(H9312=2,IF(E9312=0,Résultat!G$9,IF(J9312="No",Résultat!$G$9,Résultat!$G$7)),Résultat!$G$7)),Résultat!$G$7)), "")</f>
        <v/>
      </c>
    </row>
    <row r="9313" spans="1:11" ht="20.100000000000001" customHeight="1">
      <c r="A9313" s="26"/>
      <c r="B9313" s="27"/>
      <c r="C9313" s="11" t="str">
        <f>IF($B9313 &lt;&gt; "",VLOOKUP(MID(B9313,3,5),'Recyclabilité Prod Matx'!C:F,2,FALSE), "")</f>
        <v/>
      </c>
      <c r="D9313" s="11" t="str">
        <f>IF($B9313 &lt;&gt; "",VLOOKUP(MID(B9313,3,5),'Recyclabilité Prod Matx'!C:F,3,FALSE),"")</f>
        <v/>
      </c>
      <c r="E9313" s="11" t="str">
        <f>IF($B9313 &lt;&gt; "",VLOOKUP(MID(B9313,3,5),'Recyclabilité Prod Matx'!C:F,4,FALSE), "")</f>
        <v/>
      </c>
      <c r="F9313" s="12" t="str">
        <f>IF($B9313 &lt;&gt; "", IF(C9313="Totale","",IF(D9313 = 0, "", VLOOKUP(D9313,'Cond Compo'!A:B,2,FALSE))),"")</f>
        <v/>
      </c>
      <c r="G9313" s="28"/>
      <c r="H9313" s="11" t="str">
        <f xml:space="preserve"> IF(C9313="Totale",2,IF($G9313 &lt;&gt; "", IF(D9313 = "E",MATCH(G9313, 'Cond Compo'!D$16:D$18, 0), MATCH(G9313, 'Cond Compo'!C$16:C$19, 0)), ""))</f>
        <v/>
      </c>
      <c r="I9313" s="12" t="str">
        <f>IF($E9313 &lt;&gt; "", IF(E9313 = 0, "", VLOOKUP(E9313,'Cond Perturbation'!A:B,2,FALSE)),"")</f>
        <v/>
      </c>
      <c r="J9313" s="28"/>
      <c r="K9313" s="29" t="str">
        <f>IF($B9313 &lt;&gt; "", IF(C9313="Oui",IF(H9313=1,IF(E9313=0,Résultat!G$8,IF(J9313="No",Résultat!$G$8,Résultat!$G$7)),IF(H9313=2,IF(E9313=0,Résultat!G$9,IF(J9313="No",Résultat!$G$9,Résultat!$G$7)),Résultat!$G$7)),IF(C9313 = "Totale", IF(H9313=1,IF(E9313=0,Résultat!G$8,IF(J9313="No",Résultat!$G$9,Résultat!$G$7)),IF(H9313=2,IF(E9313=0,Résultat!G$9,IF(J9313="No",Résultat!$G$9,Résultat!$G$7)),Résultat!$G$7)),Résultat!$G$7)), "")</f>
        <v/>
      </c>
    </row>
    <row r="9314" spans="1:11" ht="20.100000000000001" customHeight="1">
      <c r="A9314" s="26"/>
      <c r="B9314" s="27"/>
      <c r="C9314" s="11" t="str">
        <f>IF($B9314 &lt;&gt; "",VLOOKUP(MID(B9314,3,5),'Recyclabilité Prod Matx'!C:F,2,FALSE), "")</f>
        <v/>
      </c>
      <c r="D9314" s="11" t="str">
        <f>IF($B9314 &lt;&gt; "",VLOOKUP(MID(B9314,3,5),'Recyclabilité Prod Matx'!C:F,3,FALSE),"")</f>
        <v/>
      </c>
      <c r="E9314" s="11" t="str">
        <f>IF($B9314 &lt;&gt; "",VLOOKUP(MID(B9314,3,5),'Recyclabilité Prod Matx'!C:F,4,FALSE), "")</f>
        <v/>
      </c>
      <c r="F9314" s="12" t="str">
        <f>IF($B9314 &lt;&gt; "", IF(C9314="Totale","",IF(D9314 = 0, "", VLOOKUP(D9314,'Cond Compo'!A:B,2,FALSE))),"")</f>
        <v/>
      </c>
      <c r="G9314" s="28"/>
      <c r="H9314" s="11" t="str">
        <f xml:space="preserve"> IF(C9314="Totale",2,IF($G9314 &lt;&gt; "", IF(D9314 = "E",MATCH(G9314, 'Cond Compo'!D$16:D$18, 0), MATCH(G9314, 'Cond Compo'!C$16:C$19, 0)), ""))</f>
        <v/>
      </c>
      <c r="I9314" s="12" t="str">
        <f>IF($E9314 &lt;&gt; "", IF(E9314 = 0, "", VLOOKUP(E9314,'Cond Perturbation'!A:B,2,FALSE)),"")</f>
        <v/>
      </c>
      <c r="J9314" s="28"/>
      <c r="K9314" s="29" t="str">
        <f>IF($B9314 &lt;&gt; "", IF(C9314="Oui",IF(H9314=1,IF(E9314=0,Résultat!G$8,IF(J9314="No",Résultat!$G$8,Résultat!$G$7)),IF(H9314=2,IF(E9314=0,Résultat!G$9,IF(J9314="No",Résultat!$G$9,Résultat!$G$7)),Résultat!$G$7)),IF(C9314 = "Totale", IF(H9314=1,IF(E9314=0,Résultat!G$8,IF(J9314="No",Résultat!$G$9,Résultat!$G$7)),IF(H9314=2,IF(E9314=0,Résultat!G$9,IF(J9314="No",Résultat!$G$9,Résultat!$G$7)),Résultat!$G$7)),Résultat!$G$7)), "")</f>
        <v/>
      </c>
    </row>
    <row r="9315" spans="1:11" ht="20.100000000000001" customHeight="1">
      <c r="A9315" s="26"/>
      <c r="B9315" s="27"/>
      <c r="C9315" s="11" t="str">
        <f>IF($B9315 &lt;&gt; "",VLOOKUP(MID(B9315,3,5),'Recyclabilité Prod Matx'!C:F,2,FALSE), "")</f>
        <v/>
      </c>
      <c r="D9315" s="11" t="str">
        <f>IF($B9315 &lt;&gt; "",VLOOKUP(MID(B9315,3,5),'Recyclabilité Prod Matx'!C:F,3,FALSE),"")</f>
        <v/>
      </c>
      <c r="E9315" s="11" t="str">
        <f>IF($B9315 &lt;&gt; "",VLOOKUP(MID(B9315,3,5),'Recyclabilité Prod Matx'!C:F,4,FALSE), "")</f>
        <v/>
      </c>
      <c r="F9315" s="12" t="str">
        <f>IF($B9315 &lt;&gt; "", IF(C9315="Totale","",IF(D9315 = 0, "", VLOOKUP(D9315,'Cond Compo'!A:B,2,FALSE))),"")</f>
        <v/>
      </c>
      <c r="G9315" s="28"/>
      <c r="H9315" s="11" t="str">
        <f xml:space="preserve"> IF(C9315="Totale",2,IF($G9315 &lt;&gt; "", IF(D9315 = "E",MATCH(G9315, 'Cond Compo'!D$16:D$18, 0), MATCH(G9315, 'Cond Compo'!C$16:C$19, 0)), ""))</f>
        <v/>
      </c>
      <c r="I9315" s="12" t="str">
        <f>IF($E9315 &lt;&gt; "", IF(E9315 = 0, "", VLOOKUP(E9315,'Cond Perturbation'!A:B,2,FALSE)),"")</f>
        <v/>
      </c>
      <c r="J9315" s="28"/>
      <c r="K9315" s="29" t="str">
        <f>IF($B9315 &lt;&gt; "", IF(C9315="Oui",IF(H9315=1,IF(E9315=0,Résultat!G$8,IF(J9315="No",Résultat!$G$8,Résultat!$G$7)),IF(H9315=2,IF(E9315=0,Résultat!G$9,IF(J9315="No",Résultat!$G$9,Résultat!$G$7)),Résultat!$G$7)),IF(C9315 = "Totale", IF(H9315=1,IF(E9315=0,Résultat!G$8,IF(J9315="No",Résultat!$G$9,Résultat!$G$7)),IF(H9315=2,IF(E9315=0,Résultat!G$9,IF(J9315="No",Résultat!$G$9,Résultat!$G$7)),Résultat!$G$7)),Résultat!$G$7)), "")</f>
        <v/>
      </c>
    </row>
    <row r="9316" spans="1:11" ht="20.100000000000001" customHeight="1">
      <c r="A9316" s="26"/>
      <c r="B9316" s="27"/>
      <c r="C9316" s="11" t="str">
        <f>IF($B9316 &lt;&gt; "",VLOOKUP(MID(B9316,3,5),'Recyclabilité Prod Matx'!C:F,2,FALSE), "")</f>
        <v/>
      </c>
      <c r="D9316" s="11" t="str">
        <f>IF($B9316 &lt;&gt; "",VLOOKUP(MID(B9316,3,5),'Recyclabilité Prod Matx'!C:F,3,FALSE),"")</f>
        <v/>
      </c>
      <c r="E9316" s="11" t="str">
        <f>IF($B9316 &lt;&gt; "",VLOOKUP(MID(B9316,3,5),'Recyclabilité Prod Matx'!C:F,4,FALSE), "")</f>
        <v/>
      </c>
      <c r="F9316" s="12" t="str">
        <f>IF($B9316 &lt;&gt; "", IF(C9316="Totale","",IF(D9316 = 0, "", VLOOKUP(D9316,'Cond Compo'!A:B,2,FALSE))),"")</f>
        <v/>
      </c>
      <c r="G9316" s="28"/>
      <c r="H9316" s="11" t="str">
        <f xml:space="preserve"> IF(C9316="Totale",2,IF($G9316 &lt;&gt; "", IF(D9316 = "E",MATCH(G9316, 'Cond Compo'!D$16:D$18, 0), MATCH(G9316, 'Cond Compo'!C$16:C$19, 0)), ""))</f>
        <v/>
      </c>
      <c r="I9316" s="12" t="str">
        <f>IF($E9316 &lt;&gt; "", IF(E9316 = 0, "", VLOOKUP(E9316,'Cond Perturbation'!A:B,2,FALSE)),"")</f>
        <v/>
      </c>
      <c r="J9316" s="28"/>
      <c r="K9316" s="29" t="str">
        <f>IF($B9316 &lt;&gt; "", IF(C9316="Oui",IF(H9316=1,IF(E9316=0,Résultat!G$8,IF(J9316="No",Résultat!$G$8,Résultat!$G$7)),IF(H9316=2,IF(E9316=0,Résultat!G$9,IF(J9316="No",Résultat!$G$9,Résultat!$G$7)),Résultat!$G$7)),IF(C9316 = "Totale", IF(H9316=1,IF(E9316=0,Résultat!G$8,IF(J9316="No",Résultat!$G$9,Résultat!$G$7)),IF(H9316=2,IF(E9316=0,Résultat!G$9,IF(J9316="No",Résultat!$G$9,Résultat!$G$7)),Résultat!$G$7)),Résultat!$G$7)), "")</f>
        <v/>
      </c>
    </row>
    <row r="9317" spans="1:11" ht="20.100000000000001" customHeight="1">
      <c r="A9317" s="26"/>
      <c r="B9317" s="27"/>
      <c r="C9317" s="11" t="str">
        <f>IF($B9317 &lt;&gt; "",VLOOKUP(MID(B9317,3,5),'Recyclabilité Prod Matx'!C:F,2,FALSE), "")</f>
        <v/>
      </c>
      <c r="D9317" s="11" t="str">
        <f>IF($B9317 &lt;&gt; "",VLOOKUP(MID(B9317,3,5),'Recyclabilité Prod Matx'!C:F,3,FALSE),"")</f>
        <v/>
      </c>
      <c r="E9317" s="11" t="str">
        <f>IF($B9317 &lt;&gt; "",VLOOKUP(MID(B9317,3,5),'Recyclabilité Prod Matx'!C:F,4,FALSE), "")</f>
        <v/>
      </c>
      <c r="F9317" s="12" t="str">
        <f>IF($B9317 &lt;&gt; "", IF(C9317="Totale","",IF(D9317 = 0, "", VLOOKUP(D9317,'Cond Compo'!A:B,2,FALSE))),"")</f>
        <v/>
      </c>
      <c r="G9317" s="28"/>
      <c r="H9317" s="11" t="str">
        <f xml:space="preserve"> IF(C9317="Totale",2,IF($G9317 &lt;&gt; "", IF(D9317 = "E",MATCH(G9317, 'Cond Compo'!D$16:D$18, 0), MATCH(G9317, 'Cond Compo'!C$16:C$19, 0)), ""))</f>
        <v/>
      </c>
      <c r="I9317" s="12" t="str">
        <f>IF($E9317 &lt;&gt; "", IF(E9317 = 0, "", VLOOKUP(E9317,'Cond Perturbation'!A:B,2,FALSE)),"")</f>
        <v/>
      </c>
      <c r="J9317" s="28"/>
      <c r="K9317" s="29" t="str">
        <f>IF($B9317 &lt;&gt; "", IF(C9317="Oui",IF(H9317=1,IF(E9317=0,Résultat!G$8,IF(J9317="No",Résultat!$G$8,Résultat!$G$7)),IF(H9317=2,IF(E9317=0,Résultat!G$9,IF(J9317="No",Résultat!$G$9,Résultat!$G$7)),Résultat!$G$7)),IF(C9317 = "Totale", IF(H9317=1,IF(E9317=0,Résultat!G$8,IF(J9317="No",Résultat!$G$9,Résultat!$G$7)),IF(H9317=2,IF(E9317=0,Résultat!G$9,IF(J9317="No",Résultat!$G$9,Résultat!$G$7)),Résultat!$G$7)),Résultat!$G$7)), "")</f>
        <v/>
      </c>
    </row>
    <row r="9318" spans="1:11" ht="20.100000000000001" customHeight="1">
      <c r="A9318" s="26"/>
      <c r="B9318" s="27"/>
      <c r="C9318" s="11" t="str">
        <f>IF($B9318 &lt;&gt; "",VLOOKUP(MID(B9318,3,5),'Recyclabilité Prod Matx'!C:F,2,FALSE), "")</f>
        <v/>
      </c>
      <c r="D9318" s="11" t="str">
        <f>IF($B9318 &lt;&gt; "",VLOOKUP(MID(B9318,3,5),'Recyclabilité Prod Matx'!C:F,3,FALSE),"")</f>
        <v/>
      </c>
      <c r="E9318" s="11" t="str">
        <f>IF($B9318 &lt;&gt; "",VLOOKUP(MID(B9318,3,5),'Recyclabilité Prod Matx'!C:F,4,FALSE), "")</f>
        <v/>
      </c>
      <c r="F9318" s="12" t="str">
        <f>IF($B9318 &lt;&gt; "", IF(C9318="Totale","",IF(D9318 = 0, "", VLOOKUP(D9318,'Cond Compo'!A:B,2,FALSE))),"")</f>
        <v/>
      </c>
      <c r="G9318" s="28"/>
      <c r="H9318" s="11" t="str">
        <f xml:space="preserve"> IF(C9318="Totale",2,IF($G9318 &lt;&gt; "", IF(D9318 = "E",MATCH(G9318, 'Cond Compo'!D$16:D$18, 0), MATCH(G9318, 'Cond Compo'!C$16:C$19, 0)), ""))</f>
        <v/>
      </c>
      <c r="I9318" s="12" t="str">
        <f>IF($E9318 &lt;&gt; "", IF(E9318 = 0, "", VLOOKUP(E9318,'Cond Perturbation'!A:B,2,FALSE)),"")</f>
        <v/>
      </c>
      <c r="J9318" s="28"/>
      <c r="K9318" s="29" t="str">
        <f>IF($B9318 &lt;&gt; "", IF(C9318="Oui",IF(H9318=1,IF(E9318=0,Résultat!G$8,IF(J9318="No",Résultat!$G$8,Résultat!$G$7)),IF(H9318=2,IF(E9318=0,Résultat!G$9,IF(J9318="No",Résultat!$G$9,Résultat!$G$7)),Résultat!$G$7)),IF(C9318 = "Totale", IF(H9318=1,IF(E9318=0,Résultat!G$8,IF(J9318="No",Résultat!$G$9,Résultat!$G$7)),IF(H9318=2,IF(E9318=0,Résultat!G$9,IF(J9318="No",Résultat!$G$9,Résultat!$G$7)),Résultat!$G$7)),Résultat!$G$7)), "")</f>
        <v/>
      </c>
    </row>
    <row r="9319" spans="1:11" ht="20.100000000000001" customHeight="1">
      <c r="A9319" s="26"/>
      <c r="B9319" s="27"/>
      <c r="C9319" s="11" t="str">
        <f>IF($B9319 &lt;&gt; "",VLOOKUP(MID(B9319,3,5),'Recyclabilité Prod Matx'!C:F,2,FALSE), "")</f>
        <v/>
      </c>
      <c r="D9319" s="11" t="str">
        <f>IF($B9319 &lt;&gt; "",VLOOKUP(MID(B9319,3,5),'Recyclabilité Prod Matx'!C:F,3,FALSE),"")</f>
        <v/>
      </c>
      <c r="E9319" s="11" t="str">
        <f>IF($B9319 &lt;&gt; "",VLOOKUP(MID(B9319,3,5),'Recyclabilité Prod Matx'!C:F,4,FALSE), "")</f>
        <v/>
      </c>
      <c r="F9319" s="12" t="str">
        <f>IF($B9319 &lt;&gt; "", IF(C9319="Totale","",IF(D9319 = 0, "", VLOOKUP(D9319,'Cond Compo'!A:B,2,FALSE))),"")</f>
        <v/>
      </c>
      <c r="G9319" s="28"/>
      <c r="H9319" s="11" t="str">
        <f xml:space="preserve"> IF(C9319="Totale",2,IF($G9319 &lt;&gt; "", IF(D9319 = "E",MATCH(G9319, 'Cond Compo'!D$16:D$18, 0), MATCH(G9319, 'Cond Compo'!C$16:C$19, 0)), ""))</f>
        <v/>
      </c>
      <c r="I9319" s="12" t="str">
        <f>IF($E9319 &lt;&gt; "", IF(E9319 = 0, "", VLOOKUP(E9319,'Cond Perturbation'!A:B,2,FALSE)),"")</f>
        <v/>
      </c>
      <c r="J9319" s="28"/>
      <c r="K9319" s="29" t="str">
        <f>IF($B9319 &lt;&gt; "", IF(C9319="Oui",IF(H9319=1,IF(E9319=0,Résultat!G$8,IF(J9319="No",Résultat!$G$8,Résultat!$G$7)),IF(H9319=2,IF(E9319=0,Résultat!G$9,IF(J9319="No",Résultat!$G$9,Résultat!$G$7)),Résultat!$G$7)),IF(C9319 = "Totale", IF(H9319=1,IF(E9319=0,Résultat!G$8,IF(J9319="No",Résultat!$G$9,Résultat!$G$7)),IF(H9319=2,IF(E9319=0,Résultat!G$9,IF(J9319="No",Résultat!$G$9,Résultat!$G$7)),Résultat!$G$7)),Résultat!$G$7)), "")</f>
        <v/>
      </c>
    </row>
    <row r="9320" spans="1:11" ht="20.100000000000001" customHeight="1">
      <c r="A9320" s="26"/>
      <c r="B9320" s="27"/>
      <c r="C9320" s="11" t="str">
        <f>IF($B9320 &lt;&gt; "",VLOOKUP(MID(B9320,3,5),'Recyclabilité Prod Matx'!C:F,2,FALSE), "")</f>
        <v/>
      </c>
      <c r="D9320" s="11" t="str">
        <f>IF($B9320 &lt;&gt; "",VLOOKUP(MID(B9320,3,5),'Recyclabilité Prod Matx'!C:F,3,FALSE),"")</f>
        <v/>
      </c>
      <c r="E9320" s="11" t="str">
        <f>IF($B9320 &lt;&gt; "",VLOOKUP(MID(B9320,3,5),'Recyclabilité Prod Matx'!C:F,4,FALSE), "")</f>
        <v/>
      </c>
      <c r="F9320" s="12" t="str">
        <f>IF($B9320 &lt;&gt; "", IF(C9320="Totale","",IF(D9320 = 0, "", VLOOKUP(D9320,'Cond Compo'!A:B,2,FALSE))),"")</f>
        <v/>
      </c>
      <c r="G9320" s="28"/>
      <c r="H9320" s="11" t="str">
        <f xml:space="preserve"> IF(C9320="Totale",2,IF($G9320 &lt;&gt; "", IF(D9320 = "E",MATCH(G9320, 'Cond Compo'!D$16:D$18, 0), MATCH(G9320, 'Cond Compo'!C$16:C$19, 0)), ""))</f>
        <v/>
      </c>
      <c r="I9320" s="12" t="str">
        <f>IF($E9320 &lt;&gt; "", IF(E9320 = 0, "", VLOOKUP(E9320,'Cond Perturbation'!A:B,2,FALSE)),"")</f>
        <v/>
      </c>
      <c r="J9320" s="28"/>
      <c r="K9320" s="29" t="str">
        <f>IF($B9320 &lt;&gt; "", IF(C9320="Oui",IF(H9320=1,IF(E9320=0,Résultat!G$8,IF(J9320="No",Résultat!$G$8,Résultat!$G$7)),IF(H9320=2,IF(E9320=0,Résultat!G$9,IF(J9320="No",Résultat!$G$9,Résultat!$G$7)),Résultat!$G$7)),IF(C9320 = "Totale", IF(H9320=1,IF(E9320=0,Résultat!G$8,IF(J9320="No",Résultat!$G$9,Résultat!$G$7)),IF(H9320=2,IF(E9320=0,Résultat!G$9,IF(J9320="No",Résultat!$G$9,Résultat!$G$7)),Résultat!$G$7)),Résultat!$G$7)), "")</f>
        <v/>
      </c>
    </row>
    <row r="9321" spans="1:11" ht="20.100000000000001" customHeight="1">
      <c r="A9321" s="26"/>
      <c r="B9321" s="27"/>
      <c r="C9321" s="11" t="str">
        <f>IF($B9321 &lt;&gt; "",VLOOKUP(MID(B9321,3,5),'Recyclabilité Prod Matx'!C:F,2,FALSE), "")</f>
        <v/>
      </c>
      <c r="D9321" s="11" t="str">
        <f>IF($B9321 &lt;&gt; "",VLOOKUP(MID(B9321,3,5),'Recyclabilité Prod Matx'!C:F,3,FALSE),"")</f>
        <v/>
      </c>
      <c r="E9321" s="11" t="str">
        <f>IF($B9321 &lt;&gt; "",VLOOKUP(MID(B9321,3,5),'Recyclabilité Prod Matx'!C:F,4,FALSE), "")</f>
        <v/>
      </c>
      <c r="F9321" s="12" t="str">
        <f>IF($B9321 &lt;&gt; "", IF(C9321="Totale","",IF(D9321 = 0, "", VLOOKUP(D9321,'Cond Compo'!A:B,2,FALSE))),"")</f>
        <v/>
      </c>
      <c r="G9321" s="28"/>
      <c r="H9321" s="11" t="str">
        <f xml:space="preserve"> IF(C9321="Totale",2,IF($G9321 &lt;&gt; "", IF(D9321 = "E",MATCH(G9321, 'Cond Compo'!D$16:D$18, 0), MATCH(G9321, 'Cond Compo'!C$16:C$19, 0)), ""))</f>
        <v/>
      </c>
      <c r="I9321" s="12" t="str">
        <f>IF($E9321 &lt;&gt; "", IF(E9321 = 0, "", VLOOKUP(E9321,'Cond Perturbation'!A:B,2,FALSE)),"")</f>
        <v/>
      </c>
      <c r="J9321" s="28"/>
      <c r="K9321" s="29" t="str">
        <f>IF($B9321 &lt;&gt; "", IF(C9321="Oui",IF(H9321=1,IF(E9321=0,Résultat!G$8,IF(J9321="No",Résultat!$G$8,Résultat!$G$7)),IF(H9321=2,IF(E9321=0,Résultat!G$9,IF(J9321="No",Résultat!$G$9,Résultat!$G$7)),Résultat!$G$7)),IF(C9321 = "Totale", IF(H9321=1,IF(E9321=0,Résultat!G$8,IF(J9321="No",Résultat!$G$9,Résultat!$G$7)),IF(H9321=2,IF(E9321=0,Résultat!G$9,IF(J9321="No",Résultat!$G$9,Résultat!$G$7)),Résultat!$G$7)),Résultat!$G$7)), "")</f>
        <v/>
      </c>
    </row>
    <row r="9322" spans="1:11" ht="20.100000000000001" customHeight="1">
      <c r="A9322" s="26"/>
      <c r="B9322" s="27"/>
      <c r="C9322" s="11" t="str">
        <f>IF($B9322 &lt;&gt; "",VLOOKUP(MID(B9322,3,5),'Recyclabilité Prod Matx'!C:F,2,FALSE), "")</f>
        <v/>
      </c>
      <c r="D9322" s="11" t="str">
        <f>IF($B9322 &lt;&gt; "",VLOOKUP(MID(B9322,3,5),'Recyclabilité Prod Matx'!C:F,3,FALSE),"")</f>
        <v/>
      </c>
      <c r="E9322" s="11" t="str">
        <f>IF($B9322 &lt;&gt; "",VLOOKUP(MID(B9322,3,5),'Recyclabilité Prod Matx'!C:F,4,FALSE), "")</f>
        <v/>
      </c>
      <c r="F9322" s="12" t="str">
        <f>IF($B9322 &lt;&gt; "", IF(C9322="Totale","",IF(D9322 = 0, "", VLOOKUP(D9322,'Cond Compo'!A:B,2,FALSE))),"")</f>
        <v/>
      </c>
      <c r="G9322" s="28"/>
      <c r="H9322" s="11" t="str">
        <f xml:space="preserve"> IF(C9322="Totale",2,IF($G9322 &lt;&gt; "", IF(D9322 = "E",MATCH(G9322, 'Cond Compo'!D$16:D$18, 0), MATCH(G9322, 'Cond Compo'!C$16:C$19, 0)), ""))</f>
        <v/>
      </c>
      <c r="I9322" s="12" t="str">
        <f>IF($E9322 &lt;&gt; "", IF(E9322 = 0, "", VLOOKUP(E9322,'Cond Perturbation'!A:B,2,FALSE)),"")</f>
        <v/>
      </c>
      <c r="J9322" s="28"/>
      <c r="K9322" s="29" t="str">
        <f>IF($B9322 &lt;&gt; "", IF(C9322="Oui",IF(H9322=1,IF(E9322=0,Résultat!G$8,IF(J9322="No",Résultat!$G$8,Résultat!$G$7)),IF(H9322=2,IF(E9322=0,Résultat!G$9,IF(J9322="No",Résultat!$G$9,Résultat!$G$7)),Résultat!$G$7)),IF(C9322 = "Totale", IF(H9322=1,IF(E9322=0,Résultat!G$8,IF(J9322="No",Résultat!$G$9,Résultat!$G$7)),IF(H9322=2,IF(E9322=0,Résultat!G$9,IF(J9322="No",Résultat!$G$9,Résultat!$G$7)),Résultat!$G$7)),Résultat!$G$7)), "")</f>
        <v/>
      </c>
    </row>
    <row r="9323" spans="1:11" ht="20.100000000000001" customHeight="1">
      <c r="A9323" s="26"/>
      <c r="B9323" s="27"/>
      <c r="C9323" s="11" t="str">
        <f>IF($B9323 &lt;&gt; "",VLOOKUP(MID(B9323,3,5),'Recyclabilité Prod Matx'!C:F,2,FALSE), "")</f>
        <v/>
      </c>
      <c r="D9323" s="11" t="str">
        <f>IF($B9323 &lt;&gt; "",VLOOKUP(MID(B9323,3,5),'Recyclabilité Prod Matx'!C:F,3,FALSE),"")</f>
        <v/>
      </c>
      <c r="E9323" s="11" t="str">
        <f>IF($B9323 &lt;&gt; "",VLOOKUP(MID(B9323,3,5),'Recyclabilité Prod Matx'!C:F,4,FALSE), "")</f>
        <v/>
      </c>
      <c r="F9323" s="12" t="str">
        <f>IF($B9323 &lt;&gt; "", IF(C9323="Totale","",IF(D9323 = 0, "", VLOOKUP(D9323,'Cond Compo'!A:B,2,FALSE))),"")</f>
        <v/>
      </c>
      <c r="G9323" s="28"/>
      <c r="H9323" s="11" t="str">
        <f xml:space="preserve"> IF(C9323="Totale",2,IF($G9323 &lt;&gt; "", IF(D9323 = "E",MATCH(G9323, 'Cond Compo'!D$16:D$18, 0), MATCH(G9323, 'Cond Compo'!C$16:C$19, 0)), ""))</f>
        <v/>
      </c>
      <c r="I9323" s="12" t="str">
        <f>IF($E9323 &lt;&gt; "", IF(E9323 = 0, "", VLOOKUP(E9323,'Cond Perturbation'!A:B,2,FALSE)),"")</f>
        <v/>
      </c>
      <c r="J9323" s="28"/>
      <c r="K9323" s="29" t="str">
        <f>IF($B9323 &lt;&gt; "", IF(C9323="Oui",IF(H9323=1,IF(E9323=0,Résultat!G$8,IF(J9323="No",Résultat!$G$8,Résultat!$G$7)),IF(H9323=2,IF(E9323=0,Résultat!G$9,IF(J9323="No",Résultat!$G$9,Résultat!$G$7)),Résultat!$G$7)),IF(C9323 = "Totale", IF(H9323=1,IF(E9323=0,Résultat!G$8,IF(J9323="No",Résultat!$G$9,Résultat!$G$7)),IF(H9323=2,IF(E9323=0,Résultat!G$9,IF(J9323="No",Résultat!$G$9,Résultat!$G$7)),Résultat!$G$7)),Résultat!$G$7)), "")</f>
        <v/>
      </c>
    </row>
    <row r="9324" spans="1:11" ht="20.100000000000001" customHeight="1">
      <c r="A9324" s="26"/>
      <c r="B9324" s="27"/>
      <c r="C9324" s="11" t="str">
        <f>IF($B9324 &lt;&gt; "",VLOOKUP(MID(B9324,3,5),'Recyclabilité Prod Matx'!C:F,2,FALSE), "")</f>
        <v/>
      </c>
      <c r="D9324" s="11" t="str">
        <f>IF($B9324 &lt;&gt; "",VLOOKUP(MID(B9324,3,5),'Recyclabilité Prod Matx'!C:F,3,FALSE),"")</f>
        <v/>
      </c>
      <c r="E9324" s="11" t="str">
        <f>IF($B9324 &lt;&gt; "",VLOOKUP(MID(B9324,3,5),'Recyclabilité Prod Matx'!C:F,4,FALSE), "")</f>
        <v/>
      </c>
      <c r="F9324" s="12" t="str">
        <f>IF($B9324 &lt;&gt; "", IF(C9324="Totale","",IF(D9324 = 0, "", VLOOKUP(D9324,'Cond Compo'!A:B,2,FALSE))),"")</f>
        <v/>
      </c>
      <c r="G9324" s="28"/>
      <c r="H9324" s="11" t="str">
        <f xml:space="preserve"> IF(C9324="Totale",2,IF($G9324 &lt;&gt; "", IF(D9324 = "E",MATCH(G9324, 'Cond Compo'!D$16:D$18, 0), MATCH(G9324, 'Cond Compo'!C$16:C$19, 0)), ""))</f>
        <v/>
      </c>
      <c r="I9324" s="12" t="str">
        <f>IF($E9324 &lt;&gt; "", IF(E9324 = 0, "", VLOOKUP(E9324,'Cond Perturbation'!A:B,2,FALSE)),"")</f>
        <v/>
      </c>
      <c r="J9324" s="28"/>
      <c r="K9324" s="29" t="str">
        <f>IF($B9324 &lt;&gt; "", IF(C9324="Oui",IF(H9324=1,IF(E9324=0,Résultat!G$8,IF(J9324="No",Résultat!$G$8,Résultat!$G$7)),IF(H9324=2,IF(E9324=0,Résultat!G$9,IF(J9324="No",Résultat!$G$9,Résultat!$G$7)),Résultat!$G$7)),IF(C9324 = "Totale", IF(H9324=1,IF(E9324=0,Résultat!G$8,IF(J9324="No",Résultat!$G$9,Résultat!$G$7)),IF(H9324=2,IF(E9324=0,Résultat!G$9,IF(J9324="No",Résultat!$G$9,Résultat!$G$7)),Résultat!$G$7)),Résultat!$G$7)), "")</f>
        <v/>
      </c>
    </row>
    <row r="9325" spans="1:11" ht="20.100000000000001" customHeight="1">
      <c r="A9325" s="26"/>
      <c r="B9325" s="27"/>
      <c r="C9325" s="11" t="str">
        <f>IF($B9325 &lt;&gt; "",VLOOKUP(MID(B9325,3,5),'Recyclabilité Prod Matx'!C:F,2,FALSE), "")</f>
        <v/>
      </c>
      <c r="D9325" s="11" t="str">
        <f>IF($B9325 &lt;&gt; "",VLOOKUP(MID(B9325,3,5),'Recyclabilité Prod Matx'!C:F,3,FALSE),"")</f>
        <v/>
      </c>
      <c r="E9325" s="11" t="str">
        <f>IF($B9325 &lt;&gt; "",VLOOKUP(MID(B9325,3,5),'Recyclabilité Prod Matx'!C:F,4,FALSE), "")</f>
        <v/>
      </c>
      <c r="F9325" s="12" t="str">
        <f>IF($B9325 &lt;&gt; "", IF(C9325="Totale","",IF(D9325 = 0, "", VLOOKUP(D9325,'Cond Compo'!A:B,2,FALSE))),"")</f>
        <v/>
      </c>
      <c r="G9325" s="28"/>
      <c r="H9325" s="11" t="str">
        <f xml:space="preserve"> IF(C9325="Totale",2,IF($G9325 &lt;&gt; "", IF(D9325 = "E",MATCH(G9325, 'Cond Compo'!D$16:D$18, 0), MATCH(G9325, 'Cond Compo'!C$16:C$19, 0)), ""))</f>
        <v/>
      </c>
      <c r="I9325" s="12" t="str">
        <f>IF($E9325 &lt;&gt; "", IF(E9325 = 0, "", VLOOKUP(E9325,'Cond Perturbation'!A:B,2,FALSE)),"")</f>
        <v/>
      </c>
      <c r="J9325" s="28"/>
      <c r="K9325" s="29" t="str">
        <f>IF($B9325 &lt;&gt; "", IF(C9325="Oui",IF(H9325=1,IF(E9325=0,Résultat!G$8,IF(J9325="No",Résultat!$G$8,Résultat!$G$7)),IF(H9325=2,IF(E9325=0,Résultat!G$9,IF(J9325="No",Résultat!$G$9,Résultat!$G$7)),Résultat!$G$7)),IF(C9325 = "Totale", IF(H9325=1,IF(E9325=0,Résultat!G$8,IF(J9325="No",Résultat!$G$9,Résultat!$G$7)),IF(H9325=2,IF(E9325=0,Résultat!G$9,IF(J9325="No",Résultat!$G$9,Résultat!$G$7)),Résultat!$G$7)),Résultat!$G$7)), "")</f>
        <v/>
      </c>
    </row>
    <row r="9326" spans="1:11" ht="20.100000000000001" customHeight="1">
      <c r="A9326" s="26"/>
      <c r="B9326" s="27"/>
      <c r="C9326" s="11" t="str">
        <f>IF($B9326 &lt;&gt; "",VLOOKUP(MID(B9326,3,5),'Recyclabilité Prod Matx'!C:F,2,FALSE), "")</f>
        <v/>
      </c>
      <c r="D9326" s="11" t="str">
        <f>IF($B9326 &lt;&gt; "",VLOOKUP(MID(B9326,3,5),'Recyclabilité Prod Matx'!C:F,3,FALSE),"")</f>
        <v/>
      </c>
      <c r="E9326" s="11" t="str">
        <f>IF($B9326 &lt;&gt; "",VLOOKUP(MID(B9326,3,5),'Recyclabilité Prod Matx'!C:F,4,FALSE), "")</f>
        <v/>
      </c>
      <c r="F9326" s="12" t="str">
        <f>IF($B9326 &lt;&gt; "", IF(C9326="Totale","",IF(D9326 = 0, "", VLOOKUP(D9326,'Cond Compo'!A:B,2,FALSE))),"")</f>
        <v/>
      </c>
      <c r="G9326" s="28"/>
      <c r="H9326" s="11" t="str">
        <f xml:space="preserve"> IF(C9326="Totale",2,IF($G9326 &lt;&gt; "", IF(D9326 = "E",MATCH(G9326, 'Cond Compo'!D$16:D$18, 0), MATCH(G9326, 'Cond Compo'!C$16:C$19, 0)), ""))</f>
        <v/>
      </c>
      <c r="I9326" s="12" t="str">
        <f>IF($E9326 &lt;&gt; "", IF(E9326 = 0, "", VLOOKUP(E9326,'Cond Perturbation'!A:B,2,FALSE)),"")</f>
        <v/>
      </c>
      <c r="J9326" s="28"/>
      <c r="K9326" s="29" t="str">
        <f>IF($B9326 &lt;&gt; "", IF(C9326="Oui",IF(H9326=1,IF(E9326=0,Résultat!G$8,IF(J9326="No",Résultat!$G$8,Résultat!$G$7)),IF(H9326=2,IF(E9326=0,Résultat!G$9,IF(J9326="No",Résultat!$G$9,Résultat!$G$7)),Résultat!$G$7)),IF(C9326 = "Totale", IF(H9326=1,IF(E9326=0,Résultat!G$8,IF(J9326="No",Résultat!$G$9,Résultat!$G$7)),IF(H9326=2,IF(E9326=0,Résultat!G$9,IF(J9326="No",Résultat!$G$9,Résultat!$G$7)),Résultat!$G$7)),Résultat!$G$7)), "")</f>
        <v/>
      </c>
    </row>
    <row r="9327" spans="1:11" ht="20.100000000000001" customHeight="1">
      <c r="A9327" s="26"/>
      <c r="B9327" s="27"/>
      <c r="C9327" s="11" t="str">
        <f>IF($B9327 &lt;&gt; "",VLOOKUP(MID(B9327,3,5),'Recyclabilité Prod Matx'!C:F,2,FALSE), "")</f>
        <v/>
      </c>
      <c r="D9327" s="11" t="str">
        <f>IF($B9327 &lt;&gt; "",VLOOKUP(MID(B9327,3,5),'Recyclabilité Prod Matx'!C:F,3,FALSE),"")</f>
        <v/>
      </c>
      <c r="E9327" s="11" t="str">
        <f>IF($B9327 &lt;&gt; "",VLOOKUP(MID(B9327,3,5),'Recyclabilité Prod Matx'!C:F,4,FALSE), "")</f>
        <v/>
      </c>
      <c r="F9327" s="12" t="str">
        <f>IF($B9327 &lt;&gt; "", IF(C9327="Totale","",IF(D9327 = 0, "", VLOOKUP(D9327,'Cond Compo'!A:B,2,FALSE))),"")</f>
        <v/>
      </c>
      <c r="G9327" s="28"/>
      <c r="H9327" s="11" t="str">
        <f xml:space="preserve"> IF(C9327="Totale",2,IF($G9327 &lt;&gt; "", IF(D9327 = "E",MATCH(G9327, 'Cond Compo'!D$16:D$18, 0), MATCH(G9327, 'Cond Compo'!C$16:C$19, 0)), ""))</f>
        <v/>
      </c>
      <c r="I9327" s="12" t="str">
        <f>IF($E9327 &lt;&gt; "", IF(E9327 = 0, "", VLOOKUP(E9327,'Cond Perturbation'!A:B,2,FALSE)),"")</f>
        <v/>
      </c>
      <c r="J9327" s="28"/>
      <c r="K9327" s="29" t="str">
        <f>IF($B9327 &lt;&gt; "", IF(C9327="Oui",IF(H9327=1,IF(E9327=0,Résultat!G$8,IF(J9327="No",Résultat!$G$8,Résultat!$G$7)),IF(H9327=2,IF(E9327=0,Résultat!G$9,IF(J9327="No",Résultat!$G$9,Résultat!$G$7)),Résultat!$G$7)),IF(C9327 = "Totale", IF(H9327=1,IF(E9327=0,Résultat!G$8,IF(J9327="No",Résultat!$G$9,Résultat!$G$7)),IF(H9327=2,IF(E9327=0,Résultat!G$9,IF(J9327="No",Résultat!$G$9,Résultat!$G$7)),Résultat!$G$7)),Résultat!$G$7)), "")</f>
        <v/>
      </c>
    </row>
    <row r="9328" spans="1:11" ht="20.100000000000001" customHeight="1">
      <c r="A9328" s="26"/>
      <c r="B9328" s="27"/>
      <c r="C9328" s="11" t="str">
        <f>IF($B9328 &lt;&gt; "",VLOOKUP(MID(B9328,3,5),'Recyclabilité Prod Matx'!C:F,2,FALSE), "")</f>
        <v/>
      </c>
      <c r="D9328" s="11" t="str">
        <f>IF($B9328 &lt;&gt; "",VLOOKUP(MID(B9328,3,5),'Recyclabilité Prod Matx'!C:F,3,FALSE),"")</f>
        <v/>
      </c>
      <c r="E9328" s="11" t="str">
        <f>IF($B9328 &lt;&gt; "",VLOOKUP(MID(B9328,3,5),'Recyclabilité Prod Matx'!C:F,4,FALSE), "")</f>
        <v/>
      </c>
      <c r="F9328" s="12" t="str">
        <f>IF($B9328 &lt;&gt; "", IF(C9328="Totale","",IF(D9328 = 0, "", VLOOKUP(D9328,'Cond Compo'!A:B,2,FALSE))),"")</f>
        <v/>
      </c>
      <c r="G9328" s="28"/>
      <c r="H9328" s="11" t="str">
        <f xml:space="preserve"> IF(C9328="Totale",2,IF($G9328 &lt;&gt; "", IF(D9328 = "E",MATCH(G9328, 'Cond Compo'!D$16:D$18, 0), MATCH(G9328, 'Cond Compo'!C$16:C$19, 0)), ""))</f>
        <v/>
      </c>
      <c r="I9328" s="12" t="str">
        <f>IF($E9328 &lt;&gt; "", IF(E9328 = 0, "", VLOOKUP(E9328,'Cond Perturbation'!A:B,2,FALSE)),"")</f>
        <v/>
      </c>
      <c r="J9328" s="28"/>
      <c r="K9328" s="29" t="str">
        <f>IF($B9328 &lt;&gt; "", IF(C9328="Oui",IF(H9328=1,IF(E9328=0,Résultat!G$8,IF(J9328="No",Résultat!$G$8,Résultat!$G$7)),IF(H9328=2,IF(E9328=0,Résultat!G$9,IF(J9328="No",Résultat!$G$9,Résultat!$G$7)),Résultat!$G$7)),IF(C9328 = "Totale", IF(H9328=1,IF(E9328=0,Résultat!G$8,IF(J9328="No",Résultat!$G$9,Résultat!$G$7)),IF(H9328=2,IF(E9328=0,Résultat!G$9,IF(J9328="No",Résultat!$G$9,Résultat!$G$7)),Résultat!$G$7)),Résultat!$G$7)), "")</f>
        <v/>
      </c>
    </row>
    <row r="9329" spans="1:11" ht="20.100000000000001" customHeight="1">
      <c r="A9329" s="26"/>
      <c r="B9329" s="27"/>
      <c r="C9329" s="11" t="str">
        <f>IF($B9329 &lt;&gt; "",VLOOKUP(MID(B9329,3,5),'Recyclabilité Prod Matx'!C:F,2,FALSE), "")</f>
        <v/>
      </c>
      <c r="D9329" s="11" t="str">
        <f>IF($B9329 &lt;&gt; "",VLOOKUP(MID(B9329,3,5),'Recyclabilité Prod Matx'!C:F,3,FALSE),"")</f>
        <v/>
      </c>
      <c r="E9329" s="11" t="str">
        <f>IF($B9329 &lt;&gt; "",VLOOKUP(MID(B9329,3,5),'Recyclabilité Prod Matx'!C:F,4,FALSE), "")</f>
        <v/>
      </c>
      <c r="F9329" s="12" t="str">
        <f>IF($B9329 &lt;&gt; "", IF(C9329="Totale","",IF(D9329 = 0, "", VLOOKUP(D9329,'Cond Compo'!A:B,2,FALSE))),"")</f>
        <v/>
      </c>
      <c r="G9329" s="28"/>
      <c r="H9329" s="11" t="str">
        <f xml:space="preserve"> IF(C9329="Totale",2,IF($G9329 &lt;&gt; "", IF(D9329 = "E",MATCH(G9329, 'Cond Compo'!D$16:D$18, 0), MATCH(G9329, 'Cond Compo'!C$16:C$19, 0)), ""))</f>
        <v/>
      </c>
      <c r="I9329" s="12" t="str">
        <f>IF($E9329 &lt;&gt; "", IF(E9329 = 0, "", VLOOKUP(E9329,'Cond Perturbation'!A:B,2,FALSE)),"")</f>
        <v/>
      </c>
      <c r="J9329" s="28"/>
      <c r="K9329" s="29" t="str">
        <f>IF($B9329 &lt;&gt; "", IF(C9329="Oui",IF(H9329=1,IF(E9329=0,Résultat!G$8,IF(J9329="No",Résultat!$G$8,Résultat!$G$7)),IF(H9329=2,IF(E9329=0,Résultat!G$9,IF(J9329="No",Résultat!$G$9,Résultat!$G$7)),Résultat!$G$7)),IF(C9329 = "Totale", IF(H9329=1,IF(E9329=0,Résultat!G$8,IF(J9329="No",Résultat!$G$9,Résultat!$G$7)),IF(H9329=2,IF(E9329=0,Résultat!G$9,IF(J9329="No",Résultat!$G$9,Résultat!$G$7)),Résultat!$G$7)),Résultat!$G$7)), "")</f>
        <v/>
      </c>
    </row>
    <row r="9330" spans="1:11" ht="20.100000000000001" customHeight="1">
      <c r="A9330" s="26"/>
      <c r="B9330" s="27"/>
      <c r="C9330" s="11" t="str">
        <f>IF($B9330 &lt;&gt; "",VLOOKUP(MID(B9330,3,5),'Recyclabilité Prod Matx'!C:F,2,FALSE), "")</f>
        <v/>
      </c>
      <c r="D9330" s="11" t="str">
        <f>IF($B9330 &lt;&gt; "",VLOOKUP(MID(B9330,3,5),'Recyclabilité Prod Matx'!C:F,3,FALSE),"")</f>
        <v/>
      </c>
      <c r="E9330" s="11" t="str">
        <f>IF($B9330 &lt;&gt; "",VLOOKUP(MID(B9330,3,5),'Recyclabilité Prod Matx'!C:F,4,FALSE), "")</f>
        <v/>
      </c>
      <c r="F9330" s="12" t="str">
        <f>IF($B9330 &lt;&gt; "", IF(C9330="Totale","",IF(D9330 = 0, "", VLOOKUP(D9330,'Cond Compo'!A:B,2,FALSE))),"")</f>
        <v/>
      </c>
      <c r="G9330" s="28"/>
      <c r="H9330" s="11" t="str">
        <f xml:space="preserve"> IF(C9330="Totale",2,IF($G9330 &lt;&gt; "", IF(D9330 = "E",MATCH(G9330, 'Cond Compo'!D$16:D$18, 0), MATCH(G9330, 'Cond Compo'!C$16:C$19, 0)), ""))</f>
        <v/>
      </c>
      <c r="I9330" s="12" t="str">
        <f>IF($E9330 &lt;&gt; "", IF(E9330 = 0, "", VLOOKUP(E9330,'Cond Perturbation'!A:B,2,FALSE)),"")</f>
        <v/>
      </c>
      <c r="J9330" s="28"/>
      <c r="K9330" s="29" t="str">
        <f>IF($B9330 &lt;&gt; "", IF(C9330="Oui",IF(H9330=1,IF(E9330=0,Résultat!G$8,IF(J9330="No",Résultat!$G$8,Résultat!$G$7)),IF(H9330=2,IF(E9330=0,Résultat!G$9,IF(J9330="No",Résultat!$G$9,Résultat!$G$7)),Résultat!$G$7)),IF(C9330 = "Totale", IF(H9330=1,IF(E9330=0,Résultat!G$8,IF(J9330="No",Résultat!$G$9,Résultat!$G$7)),IF(H9330=2,IF(E9330=0,Résultat!G$9,IF(J9330="No",Résultat!$G$9,Résultat!$G$7)),Résultat!$G$7)),Résultat!$G$7)), "")</f>
        <v/>
      </c>
    </row>
    <row r="9331" spans="1:11" ht="20.100000000000001" customHeight="1">
      <c r="A9331" s="26"/>
      <c r="B9331" s="27"/>
      <c r="C9331" s="11" t="str">
        <f>IF($B9331 &lt;&gt; "",VLOOKUP(MID(B9331,3,5),'Recyclabilité Prod Matx'!C:F,2,FALSE), "")</f>
        <v/>
      </c>
      <c r="D9331" s="11" t="str">
        <f>IF($B9331 &lt;&gt; "",VLOOKUP(MID(B9331,3,5),'Recyclabilité Prod Matx'!C:F,3,FALSE),"")</f>
        <v/>
      </c>
      <c r="E9331" s="11" t="str">
        <f>IF($B9331 &lt;&gt; "",VLOOKUP(MID(B9331,3,5),'Recyclabilité Prod Matx'!C:F,4,FALSE), "")</f>
        <v/>
      </c>
      <c r="F9331" s="12" t="str">
        <f>IF($B9331 &lt;&gt; "", IF(C9331="Totale","",IF(D9331 = 0, "", VLOOKUP(D9331,'Cond Compo'!A:B,2,FALSE))),"")</f>
        <v/>
      </c>
      <c r="G9331" s="28"/>
      <c r="H9331" s="11" t="str">
        <f xml:space="preserve"> IF(C9331="Totale",2,IF($G9331 &lt;&gt; "", IF(D9331 = "E",MATCH(G9331, 'Cond Compo'!D$16:D$18, 0), MATCH(G9331, 'Cond Compo'!C$16:C$19, 0)), ""))</f>
        <v/>
      </c>
      <c r="I9331" s="12" t="str">
        <f>IF($E9331 &lt;&gt; "", IF(E9331 = 0, "", VLOOKUP(E9331,'Cond Perturbation'!A:B,2,FALSE)),"")</f>
        <v/>
      </c>
      <c r="J9331" s="28"/>
      <c r="K9331" s="29" t="str">
        <f>IF($B9331 &lt;&gt; "", IF(C9331="Oui",IF(H9331=1,IF(E9331=0,Résultat!G$8,IF(J9331="No",Résultat!$G$8,Résultat!$G$7)),IF(H9331=2,IF(E9331=0,Résultat!G$9,IF(J9331="No",Résultat!$G$9,Résultat!$G$7)),Résultat!$G$7)),IF(C9331 = "Totale", IF(H9331=1,IF(E9331=0,Résultat!G$8,IF(J9331="No",Résultat!$G$9,Résultat!$G$7)),IF(H9331=2,IF(E9331=0,Résultat!G$9,IF(J9331="No",Résultat!$G$9,Résultat!$G$7)),Résultat!$G$7)),Résultat!$G$7)), "")</f>
        <v/>
      </c>
    </row>
    <row r="9332" spans="1:11" ht="20.100000000000001" customHeight="1">
      <c r="A9332" s="26"/>
      <c r="B9332" s="27"/>
      <c r="C9332" s="11" t="str">
        <f>IF($B9332 &lt;&gt; "",VLOOKUP(MID(B9332,3,5),'Recyclabilité Prod Matx'!C:F,2,FALSE), "")</f>
        <v/>
      </c>
      <c r="D9332" s="11" t="str">
        <f>IF($B9332 &lt;&gt; "",VLOOKUP(MID(B9332,3,5),'Recyclabilité Prod Matx'!C:F,3,FALSE),"")</f>
        <v/>
      </c>
      <c r="E9332" s="11" t="str">
        <f>IF($B9332 &lt;&gt; "",VLOOKUP(MID(B9332,3,5),'Recyclabilité Prod Matx'!C:F,4,FALSE), "")</f>
        <v/>
      </c>
      <c r="F9332" s="12" t="str">
        <f>IF($B9332 &lt;&gt; "", IF(C9332="Totale","",IF(D9332 = 0, "", VLOOKUP(D9332,'Cond Compo'!A:B,2,FALSE))),"")</f>
        <v/>
      </c>
      <c r="G9332" s="28"/>
      <c r="H9332" s="11" t="str">
        <f xml:space="preserve"> IF(C9332="Totale",2,IF($G9332 &lt;&gt; "", IF(D9332 = "E",MATCH(G9332, 'Cond Compo'!D$16:D$18, 0), MATCH(G9332, 'Cond Compo'!C$16:C$19, 0)), ""))</f>
        <v/>
      </c>
      <c r="I9332" s="12" t="str">
        <f>IF($E9332 &lt;&gt; "", IF(E9332 = 0, "", VLOOKUP(E9332,'Cond Perturbation'!A:B,2,FALSE)),"")</f>
        <v/>
      </c>
      <c r="J9332" s="28"/>
      <c r="K9332" s="29" t="str">
        <f>IF($B9332 &lt;&gt; "", IF(C9332="Oui",IF(H9332=1,IF(E9332=0,Résultat!G$8,IF(J9332="No",Résultat!$G$8,Résultat!$G$7)),IF(H9332=2,IF(E9332=0,Résultat!G$9,IF(J9332="No",Résultat!$G$9,Résultat!$G$7)),Résultat!$G$7)),IF(C9332 = "Totale", IF(H9332=1,IF(E9332=0,Résultat!G$8,IF(J9332="No",Résultat!$G$9,Résultat!$G$7)),IF(H9332=2,IF(E9332=0,Résultat!G$9,IF(J9332="No",Résultat!$G$9,Résultat!$G$7)),Résultat!$G$7)),Résultat!$G$7)), "")</f>
        <v/>
      </c>
    </row>
    <row r="9333" spans="1:11" ht="20.100000000000001" customHeight="1">
      <c r="A9333" s="26"/>
      <c r="B9333" s="27"/>
      <c r="C9333" s="11" t="str">
        <f>IF($B9333 &lt;&gt; "",VLOOKUP(MID(B9333,3,5),'Recyclabilité Prod Matx'!C:F,2,FALSE), "")</f>
        <v/>
      </c>
      <c r="D9333" s="11" t="str">
        <f>IF($B9333 &lt;&gt; "",VLOOKUP(MID(B9333,3,5),'Recyclabilité Prod Matx'!C:F,3,FALSE),"")</f>
        <v/>
      </c>
      <c r="E9333" s="11" t="str">
        <f>IF($B9333 &lt;&gt; "",VLOOKUP(MID(B9333,3,5),'Recyclabilité Prod Matx'!C:F,4,FALSE), "")</f>
        <v/>
      </c>
      <c r="F9333" s="12" t="str">
        <f>IF($B9333 &lt;&gt; "", IF(C9333="Totale","",IF(D9333 = 0, "", VLOOKUP(D9333,'Cond Compo'!A:B,2,FALSE))),"")</f>
        <v/>
      </c>
      <c r="G9333" s="28"/>
      <c r="H9333" s="11" t="str">
        <f xml:space="preserve"> IF(C9333="Totale",2,IF($G9333 &lt;&gt; "", IF(D9333 = "E",MATCH(G9333, 'Cond Compo'!D$16:D$18, 0), MATCH(G9333, 'Cond Compo'!C$16:C$19, 0)), ""))</f>
        <v/>
      </c>
      <c r="I9333" s="12" t="str">
        <f>IF($E9333 &lt;&gt; "", IF(E9333 = 0, "", VLOOKUP(E9333,'Cond Perturbation'!A:B,2,FALSE)),"")</f>
        <v/>
      </c>
      <c r="J9333" s="28"/>
      <c r="K9333" s="29" t="str">
        <f>IF($B9333 &lt;&gt; "", IF(C9333="Oui",IF(H9333=1,IF(E9333=0,Résultat!G$8,IF(J9333="No",Résultat!$G$8,Résultat!$G$7)),IF(H9333=2,IF(E9333=0,Résultat!G$9,IF(J9333="No",Résultat!$G$9,Résultat!$G$7)),Résultat!$G$7)),IF(C9333 = "Totale", IF(H9333=1,IF(E9333=0,Résultat!G$8,IF(J9333="No",Résultat!$G$9,Résultat!$G$7)),IF(H9333=2,IF(E9333=0,Résultat!G$9,IF(J9333="No",Résultat!$G$9,Résultat!$G$7)),Résultat!$G$7)),Résultat!$G$7)), "")</f>
        <v/>
      </c>
    </row>
    <row r="9334" spans="1:11" ht="20.100000000000001" customHeight="1">
      <c r="A9334" s="26"/>
      <c r="B9334" s="27"/>
      <c r="C9334" s="11" t="str">
        <f>IF($B9334 &lt;&gt; "",VLOOKUP(MID(B9334,3,5),'Recyclabilité Prod Matx'!C:F,2,FALSE), "")</f>
        <v/>
      </c>
      <c r="D9334" s="11" t="str">
        <f>IF($B9334 &lt;&gt; "",VLOOKUP(MID(B9334,3,5),'Recyclabilité Prod Matx'!C:F,3,FALSE),"")</f>
        <v/>
      </c>
      <c r="E9334" s="11" t="str">
        <f>IF($B9334 &lt;&gt; "",VLOOKUP(MID(B9334,3,5),'Recyclabilité Prod Matx'!C:F,4,FALSE), "")</f>
        <v/>
      </c>
      <c r="F9334" s="12" t="str">
        <f>IF($B9334 &lt;&gt; "", IF(C9334="Totale","",IF(D9334 = 0, "", VLOOKUP(D9334,'Cond Compo'!A:B,2,FALSE))),"")</f>
        <v/>
      </c>
      <c r="G9334" s="28"/>
      <c r="H9334" s="11" t="str">
        <f xml:space="preserve"> IF(C9334="Totale",2,IF($G9334 &lt;&gt; "", IF(D9334 = "E",MATCH(G9334, 'Cond Compo'!D$16:D$18, 0), MATCH(G9334, 'Cond Compo'!C$16:C$19, 0)), ""))</f>
        <v/>
      </c>
      <c r="I9334" s="12" t="str">
        <f>IF($E9334 &lt;&gt; "", IF(E9334 = 0, "", VLOOKUP(E9334,'Cond Perturbation'!A:B,2,FALSE)),"")</f>
        <v/>
      </c>
      <c r="J9334" s="28"/>
      <c r="K9334" s="29" t="str">
        <f>IF($B9334 &lt;&gt; "", IF(C9334="Oui",IF(H9334=1,IF(E9334=0,Résultat!G$8,IF(J9334="No",Résultat!$G$8,Résultat!$G$7)),IF(H9334=2,IF(E9334=0,Résultat!G$9,IF(J9334="No",Résultat!$G$9,Résultat!$G$7)),Résultat!$G$7)),IF(C9334 = "Totale", IF(H9334=1,IF(E9334=0,Résultat!G$8,IF(J9334="No",Résultat!$G$9,Résultat!$G$7)),IF(H9334=2,IF(E9334=0,Résultat!G$9,IF(J9334="No",Résultat!$G$9,Résultat!$G$7)),Résultat!$G$7)),Résultat!$G$7)), "")</f>
        <v/>
      </c>
    </row>
    <row r="9335" spans="1:11" ht="20.100000000000001" customHeight="1">
      <c r="A9335" s="26"/>
      <c r="B9335" s="27"/>
      <c r="C9335" s="11" t="str">
        <f>IF($B9335 &lt;&gt; "",VLOOKUP(MID(B9335,3,5),'Recyclabilité Prod Matx'!C:F,2,FALSE), "")</f>
        <v/>
      </c>
      <c r="D9335" s="11" t="str">
        <f>IF($B9335 &lt;&gt; "",VLOOKUP(MID(B9335,3,5),'Recyclabilité Prod Matx'!C:F,3,FALSE),"")</f>
        <v/>
      </c>
      <c r="E9335" s="11" t="str">
        <f>IF($B9335 &lt;&gt; "",VLOOKUP(MID(B9335,3,5),'Recyclabilité Prod Matx'!C:F,4,FALSE), "")</f>
        <v/>
      </c>
      <c r="F9335" s="12" t="str">
        <f>IF($B9335 &lt;&gt; "", IF(C9335="Totale","",IF(D9335 = 0, "", VLOOKUP(D9335,'Cond Compo'!A:B,2,FALSE))),"")</f>
        <v/>
      </c>
      <c r="G9335" s="28"/>
      <c r="H9335" s="11" t="str">
        <f xml:space="preserve"> IF(C9335="Totale",2,IF($G9335 &lt;&gt; "", IF(D9335 = "E",MATCH(G9335, 'Cond Compo'!D$16:D$18, 0), MATCH(G9335, 'Cond Compo'!C$16:C$19, 0)), ""))</f>
        <v/>
      </c>
      <c r="I9335" s="12" t="str">
        <f>IF($E9335 &lt;&gt; "", IF(E9335 = 0, "", VLOOKUP(E9335,'Cond Perturbation'!A:B,2,FALSE)),"")</f>
        <v/>
      </c>
      <c r="J9335" s="28"/>
      <c r="K9335" s="29" t="str">
        <f>IF($B9335 &lt;&gt; "", IF(C9335="Oui",IF(H9335=1,IF(E9335=0,Résultat!G$8,IF(J9335="No",Résultat!$G$8,Résultat!$G$7)),IF(H9335=2,IF(E9335=0,Résultat!G$9,IF(J9335="No",Résultat!$G$9,Résultat!$G$7)),Résultat!$G$7)),IF(C9335 = "Totale", IF(H9335=1,IF(E9335=0,Résultat!G$8,IF(J9335="No",Résultat!$G$9,Résultat!$G$7)),IF(H9335=2,IF(E9335=0,Résultat!G$9,IF(J9335="No",Résultat!$G$9,Résultat!$G$7)),Résultat!$G$7)),Résultat!$G$7)), "")</f>
        <v/>
      </c>
    </row>
    <row r="9336" spans="1:11" ht="20.100000000000001" customHeight="1">
      <c r="A9336" s="26"/>
      <c r="B9336" s="27"/>
      <c r="C9336" s="11" t="str">
        <f>IF($B9336 &lt;&gt; "",VLOOKUP(MID(B9336,3,5),'Recyclabilité Prod Matx'!C:F,2,FALSE), "")</f>
        <v/>
      </c>
      <c r="D9336" s="11" t="str">
        <f>IF($B9336 &lt;&gt; "",VLOOKUP(MID(B9336,3,5),'Recyclabilité Prod Matx'!C:F,3,FALSE),"")</f>
        <v/>
      </c>
      <c r="E9336" s="11" t="str">
        <f>IF($B9336 &lt;&gt; "",VLOOKUP(MID(B9336,3,5),'Recyclabilité Prod Matx'!C:F,4,FALSE), "")</f>
        <v/>
      </c>
      <c r="F9336" s="12" t="str">
        <f>IF($B9336 &lt;&gt; "", IF(C9336="Totale","",IF(D9336 = 0, "", VLOOKUP(D9336,'Cond Compo'!A:B,2,FALSE))),"")</f>
        <v/>
      </c>
      <c r="G9336" s="28"/>
      <c r="H9336" s="11" t="str">
        <f xml:space="preserve"> IF(C9336="Totale",2,IF($G9336 &lt;&gt; "", IF(D9336 = "E",MATCH(G9336, 'Cond Compo'!D$16:D$18, 0), MATCH(G9336, 'Cond Compo'!C$16:C$19, 0)), ""))</f>
        <v/>
      </c>
      <c r="I9336" s="12" t="str">
        <f>IF($E9336 &lt;&gt; "", IF(E9336 = 0, "", VLOOKUP(E9336,'Cond Perturbation'!A:B,2,FALSE)),"")</f>
        <v/>
      </c>
      <c r="J9336" s="28"/>
      <c r="K9336" s="29" t="str">
        <f>IF($B9336 &lt;&gt; "", IF(C9336="Oui",IF(H9336=1,IF(E9336=0,Résultat!G$8,IF(J9336="No",Résultat!$G$8,Résultat!$G$7)),IF(H9336=2,IF(E9336=0,Résultat!G$9,IF(J9336="No",Résultat!$G$9,Résultat!$G$7)),Résultat!$G$7)),IF(C9336 = "Totale", IF(H9336=1,IF(E9336=0,Résultat!G$8,IF(J9336="No",Résultat!$G$9,Résultat!$G$7)),IF(H9336=2,IF(E9336=0,Résultat!G$9,IF(J9336="No",Résultat!$G$9,Résultat!$G$7)),Résultat!$G$7)),Résultat!$G$7)), "")</f>
        <v/>
      </c>
    </row>
    <row r="9337" spans="1:11" ht="20.100000000000001" customHeight="1">
      <c r="A9337" s="26"/>
      <c r="B9337" s="27"/>
      <c r="C9337" s="11" t="str">
        <f>IF($B9337 &lt;&gt; "",VLOOKUP(MID(B9337,3,5),'Recyclabilité Prod Matx'!C:F,2,FALSE), "")</f>
        <v/>
      </c>
      <c r="D9337" s="11" t="str">
        <f>IF($B9337 &lt;&gt; "",VLOOKUP(MID(B9337,3,5),'Recyclabilité Prod Matx'!C:F,3,FALSE),"")</f>
        <v/>
      </c>
      <c r="E9337" s="11" t="str">
        <f>IF($B9337 &lt;&gt; "",VLOOKUP(MID(B9337,3,5),'Recyclabilité Prod Matx'!C:F,4,FALSE), "")</f>
        <v/>
      </c>
      <c r="F9337" s="12" t="str">
        <f>IF($B9337 &lt;&gt; "", IF(C9337="Totale","",IF(D9337 = 0, "", VLOOKUP(D9337,'Cond Compo'!A:B,2,FALSE))),"")</f>
        <v/>
      </c>
      <c r="G9337" s="28"/>
      <c r="H9337" s="11" t="str">
        <f xml:space="preserve"> IF(C9337="Totale",2,IF($G9337 &lt;&gt; "", IF(D9337 = "E",MATCH(G9337, 'Cond Compo'!D$16:D$18, 0), MATCH(G9337, 'Cond Compo'!C$16:C$19, 0)), ""))</f>
        <v/>
      </c>
      <c r="I9337" s="12" t="str">
        <f>IF($E9337 &lt;&gt; "", IF(E9337 = 0, "", VLOOKUP(E9337,'Cond Perturbation'!A:B,2,FALSE)),"")</f>
        <v/>
      </c>
      <c r="J9337" s="28"/>
      <c r="K9337" s="29" t="str">
        <f>IF($B9337 &lt;&gt; "", IF(C9337="Oui",IF(H9337=1,IF(E9337=0,Résultat!G$8,IF(J9337="No",Résultat!$G$8,Résultat!$G$7)),IF(H9337=2,IF(E9337=0,Résultat!G$9,IF(J9337="No",Résultat!$G$9,Résultat!$G$7)),Résultat!$G$7)),IF(C9337 = "Totale", IF(H9337=1,IF(E9337=0,Résultat!G$8,IF(J9337="No",Résultat!$G$9,Résultat!$G$7)),IF(H9337=2,IF(E9337=0,Résultat!G$9,IF(J9337="No",Résultat!$G$9,Résultat!$G$7)),Résultat!$G$7)),Résultat!$G$7)), "")</f>
        <v/>
      </c>
    </row>
    <row r="9338" spans="1:11" ht="20.100000000000001" customHeight="1">
      <c r="A9338" s="26"/>
      <c r="B9338" s="27"/>
      <c r="C9338" s="11" t="str">
        <f>IF($B9338 &lt;&gt; "",VLOOKUP(MID(B9338,3,5),'Recyclabilité Prod Matx'!C:F,2,FALSE), "")</f>
        <v/>
      </c>
      <c r="D9338" s="11" t="str">
        <f>IF($B9338 &lt;&gt; "",VLOOKUP(MID(B9338,3,5),'Recyclabilité Prod Matx'!C:F,3,FALSE),"")</f>
        <v/>
      </c>
      <c r="E9338" s="11" t="str">
        <f>IF($B9338 &lt;&gt; "",VLOOKUP(MID(B9338,3,5),'Recyclabilité Prod Matx'!C:F,4,FALSE), "")</f>
        <v/>
      </c>
      <c r="F9338" s="12" t="str">
        <f>IF($B9338 &lt;&gt; "", IF(C9338="Totale","",IF(D9338 = 0, "", VLOOKUP(D9338,'Cond Compo'!A:B,2,FALSE))),"")</f>
        <v/>
      </c>
      <c r="G9338" s="28"/>
      <c r="H9338" s="11" t="str">
        <f xml:space="preserve"> IF(C9338="Totale",2,IF($G9338 &lt;&gt; "", IF(D9338 = "E",MATCH(G9338, 'Cond Compo'!D$16:D$18, 0), MATCH(G9338, 'Cond Compo'!C$16:C$19, 0)), ""))</f>
        <v/>
      </c>
      <c r="I9338" s="12" t="str">
        <f>IF($E9338 &lt;&gt; "", IF(E9338 = 0, "", VLOOKUP(E9338,'Cond Perturbation'!A:B,2,FALSE)),"")</f>
        <v/>
      </c>
      <c r="J9338" s="28"/>
      <c r="K9338" s="29" t="str">
        <f>IF($B9338 &lt;&gt; "", IF(C9338="Oui",IF(H9338=1,IF(E9338=0,Résultat!G$8,IF(J9338="No",Résultat!$G$8,Résultat!$G$7)),IF(H9338=2,IF(E9338=0,Résultat!G$9,IF(J9338="No",Résultat!$G$9,Résultat!$G$7)),Résultat!$G$7)),IF(C9338 = "Totale", IF(H9338=1,IF(E9338=0,Résultat!G$8,IF(J9338="No",Résultat!$G$9,Résultat!$G$7)),IF(H9338=2,IF(E9338=0,Résultat!G$9,IF(J9338="No",Résultat!$G$9,Résultat!$G$7)),Résultat!$G$7)),Résultat!$G$7)), "")</f>
        <v/>
      </c>
    </row>
    <row r="9339" spans="1:11" ht="20.100000000000001" customHeight="1">
      <c r="A9339" s="26"/>
      <c r="B9339" s="27"/>
      <c r="C9339" s="11" t="str">
        <f>IF($B9339 &lt;&gt; "",VLOOKUP(MID(B9339,3,5),'Recyclabilité Prod Matx'!C:F,2,FALSE), "")</f>
        <v/>
      </c>
      <c r="D9339" s="11" t="str">
        <f>IF($B9339 &lt;&gt; "",VLOOKUP(MID(B9339,3,5),'Recyclabilité Prod Matx'!C:F,3,FALSE),"")</f>
        <v/>
      </c>
      <c r="E9339" s="11" t="str">
        <f>IF($B9339 &lt;&gt; "",VLOOKUP(MID(B9339,3,5),'Recyclabilité Prod Matx'!C:F,4,FALSE), "")</f>
        <v/>
      </c>
      <c r="F9339" s="12" t="str">
        <f>IF($B9339 &lt;&gt; "", IF(C9339="Totale","",IF(D9339 = 0, "", VLOOKUP(D9339,'Cond Compo'!A:B,2,FALSE))),"")</f>
        <v/>
      </c>
      <c r="G9339" s="28"/>
      <c r="H9339" s="11" t="str">
        <f xml:space="preserve"> IF(C9339="Totale",2,IF($G9339 &lt;&gt; "", IF(D9339 = "E",MATCH(G9339, 'Cond Compo'!D$16:D$18, 0), MATCH(G9339, 'Cond Compo'!C$16:C$19, 0)), ""))</f>
        <v/>
      </c>
      <c r="I9339" s="12" t="str">
        <f>IF($E9339 &lt;&gt; "", IF(E9339 = 0, "", VLOOKUP(E9339,'Cond Perturbation'!A:B,2,FALSE)),"")</f>
        <v/>
      </c>
      <c r="J9339" s="28"/>
      <c r="K9339" s="29" t="str">
        <f>IF($B9339 &lt;&gt; "", IF(C9339="Oui",IF(H9339=1,IF(E9339=0,Résultat!G$8,IF(J9339="No",Résultat!$G$8,Résultat!$G$7)),IF(H9339=2,IF(E9339=0,Résultat!G$9,IF(J9339="No",Résultat!$G$9,Résultat!$G$7)),Résultat!$G$7)),IF(C9339 = "Totale", IF(H9339=1,IF(E9339=0,Résultat!G$8,IF(J9339="No",Résultat!$G$9,Résultat!$G$7)),IF(H9339=2,IF(E9339=0,Résultat!G$9,IF(J9339="No",Résultat!$G$9,Résultat!$G$7)),Résultat!$G$7)),Résultat!$G$7)), "")</f>
        <v/>
      </c>
    </row>
    <row r="9340" spans="1:11" ht="20.100000000000001" customHeight="1">
      <c r="A9340" s="26"/>
      <c r="B9340" s="27"/>
      <c r="C9340" s="11" t="str">
        <f>IF($B9340 &lt;&gt; "",VLOOKUP(MID(B9340,3,5),'Recyclabilité Prod Matx'!C:F,2,FALSE), "")</f>
        <v/>
      </c>
      <c r="D9340" s="11" t="str">
        <f>IF($B9340 &lt;&gt; "",VLOOKUP(MID(B9340,3,5),'Recyclabilité Prod Matx'!C:F,3,FALSE),"")</f>
        <v/>
      </c>
      <c r="E9340" s="11" t="str">
        <f>IF($B9340 &lt;&gt; "",VLOOKUP(MID(B9340,3,5),'Recyclabilité Prod Matx'!C:F,4,FALSE), "")</f>
        <v/>
      </c>
      <c r="F9340" s="12" t="str">
        <f>IF($B9340 &lt;&gt; "", IF(C9340="Totale","",IF(D9340 = 0, "", VLOOKUP(D9340,'Cond Compo'!A:B,2,FALSE))),"")</f>
        <v/>
      </c>
      <c r="G9340" s="28"/>
      <c r="H9340" s="11" t="str">
        <f xml:space="preserve"> IF(C9340="Totale",2,IF($G9340 &lt;&gt; "", IF(D9340 = "E",MATCH(G9340, 'Cond Compo'!D$16:D$18, 0), MATCH(G9340, 'Cond Compo'!C$16:C$19, 0)), ""))</f>
        <v/>
      </c>
      <c r="I9340" s="12" t="str">
        <f>IF($E9340 &lt;&gt; "", IF(E9340 = 0, "", VLOOKUP(E9340,'Cond Perturbation'!A:B,2,FALSE)),"")</f>
        <v/>
      </c>
      <c r="J9340" s="28"/>
      <c r="K9340" s="29" t="str">
        <f>IF($B9340 &lt;&gt; "", IF(C9340="Oui",IF(H9340=1,IF(E9340=0,Résultat!G$8,IF(J9340="No",Résultat!$G$8,Résultat!$G$7)),IF(H9340=2,IF(E9340=0,Résultat!G$9,IF(J9340="No",Résultat!$G$9,Résultat!$G$7)),Résultat!$G$7)),IF(C9340 = "Totale", IF(H9340=1,IF(E9340=0,Résultat!G$8,IF(J9340="No",Résultat!$G$9,Résultat!$G$7)),IF(H9340=2,IF(E9340=0,Résultat!G$9,IF(J9340="No",Résultat!$G$9,Résultat!$G$7)),Résultat!$G$7)),Résultat!$G$7)), "")</f>
        <v/>
      </c>
    </row>
    <row r="9341" spans="1:11" ht="20.100000000000001" customHeight="1">
      <c r="A9341" s="26"/>
      <c r="B9341" s="27"/>
      <c r="C9341" s="11" t="str">
        <f>IF($B9341 &lt;&gt; "",VLOOKUP(MID(B9341,3,5),'Recyclabilité Prod Matx'!C:F,2,FALSE), "")</f>
        <v/>
      </c>
      <c r="D9341" s="11" t="str">
        <f>IF($B9341 &lt;&gt; "",VLOOKUP(MID(B9341,3,5),'Recyclabilité Prod Matx'!C:F,3,FALSE),"")</f>
        <v/>
      </c>
      <c r="E9341" s="11" t="str">
        <f>IF($B9341 &lt;&gt; "",VLOOKUP(MID(B9341,3,5),'Recyclabilité Prod Matx'!C:F,4,FALSE), "")</f>
        <v/>
      </c>
      <c r="F9341" s="12" t="str">
        <f>IF($B9341 &lt;&gt; "", IF(C9341="Totale","",IF(D9341 = 0, "", VLOOKUP(D9341,'Cond Compo'!A:B,2,FALSE))),"")</f>
        <v/>
      </c>
      <c r="G9341" s="28"/>
      <c r="H9341" s="11" t="str">
        <f xml:space="preserve"> IF(C9341="Totale",2,IF($G9341 &lt;&gt; "", IF(D9341 = "E",MATCH(G9341, 'Cond Compo'!D$16:D$18, 0), MATCH(G9341, 'Cond Compo'!C$16:C$19, 0)), ""))</f>
        <v/>
      </c>
      <c r="I9341" s="12" t="str">
        <f>IF($E9341 &lt;&gt; "", IF(E9341 = 0, "", VLOOKUP(E9341,'Cond Perturbation'!A:B,2,FALSE)),"")</f>
        <v/>
      </c>
      <c r="J9341" s="28"/>
      <c r="K9341" s="29" t="str">
        <f>IF($B9341 &lt;&gt; "", IF(C9341="Oui",IF(H9341=1,IF(E9341=0,Résultat!G$8,IF(J9341="No",Résultat!$G$8,Résultat!$G$7)),IF(H9341=2,IF(E9341=0,Résultat!G$9,IF(J9341="No",Résultat!$G$9,Résultat!$G$7)),Résultat!$G$7)),IF(C9341 = "Totale", IF(H9341=1,IF(E9341=0,Résultat!G$8,IF(J9341="No",Résultat!$G$9,Résultat!$G$7)),IF(H9341=2,IF(E9341=0,Résultat!G$9,IF(J9341="No",Résultat!$G$9,Résultat!$G$7)),Résultat!$G$7)),Résultat!$G$7)), "")</f>
        <v/>
      </c>
    </row>
    <row r="9342" spans="1:11" ht="20.100000000000001" customHeight="1">
      <c r="A9342" s="26"/>
      <c r="B9342" s="27"/>
      <c r="C9342" s="11" t="str">
        <f>IF($B9342 &lt;&gt; "",VLOOKUP(MID(B9342,3,5),'Recyclabilité Prod Matx'!C:F,2,FALSE), "")</f>
        <v/>
      </c>
      <c r="D9342" s="11" t="str">
        <f>IF($B9342 &lt;&gt; "",VLOOKUP(MID(B9342,3,5),'Recyclabilité Prod Matx'!C:F,3,FALSE),"")</f>
        <v/>
      </c>
      <c r="E9342" s="11" t="str">
        <f>IF($B9342 &lt;&gt; "",VLOOKUP(MID(B9342,3,5),'Recyclabilité Prod Matx'!C:F,4,FALSE), "")</f>
        <v/>
      </c>
      <c r="F9342" s="12" t="str">
        <f>IF($B9342 &lt;&gt; "", IF(C9342="Totale","",IF(D9342 = 0, "", VLOOKUP(D9342,'Cond Compo'!A:B,2,FALSE))),"")</f>
        <v/>
      </c>
      <c r="G9342" s="28"/>
      <c r="H9342" s="11" t="str">
        <f xml:space="preserve"> IF(C9342="Totale",2,IF($G9342 &lt;&gt; "", IF(D9342 = "E",MATCH(G9342, 'Cond Compo'!D$16:D$18, 0), MATCH(G9342, 'Cond Compo'!C$16:C$19, 0)), ""))</f>
        <v/>
      </c>
      <c r="I9342" s="12" t="str">
        <f>IF($E9342 &lt;&gt; "", IF(E9342 = 0, "", VLOOKUP(E9342,'Cond Perturbation'!A:B,2,FALSE)),"")</f>
        <v/>
      </c>
      <c r="J9342" s="28"/>
      <c r="K9342" s="29" t="str">
        <f>IF($B9342 &lt;&gt; "", IF(C9342="Oui",IF(H9342=1,IF(E9342=0,Résultat!G$8,IF(J9342="No",Résultat!$G$8,Résultat!$G$7)),IF(H9342=2,IF(E9342=0,Résultat!G$9,IF(J9342="No",Résultat!$G$9,Résultat!$G$7)),Résultat!$G$7)),IF(C9342 = "Totale", IF(H9342=1,IF(E9342=0,Résultat!G$8,IF(J9342="No",Résultat!$G$9,Résultat!$G$7)),IF(H9342=2,IF(E9342=0,Résultat!G$9,IF(J9342="No",Résultat!$G$9,Résultat!$G$7)),Résultat!$G$7)),Résultat!$G$7)), "")</f>
        <v/>
      </c>
    </row>
    <row r="9343" spans="1:11" ht="20.100000000000001" customHeight="1">
      <c r="A9343" s="26"/>
      <c r="B9343" s="27"/>
      <c r="C9343" s="11" t="str">
        <f>IF($B9343 &lt;&gt; "",VLOOKUP(MID(B9343,3,5),'Recyclabilité Prod Matx'!C:F,2,FALSE), "")</f>
        <v/>
      </c>
      <c r="D9343" s="11" t="str">
        <f>IF($B9343 &lt;&gt; "",VLOOKUP(MID(B9343,3,5),'Recyclabilité Prod Matx'!C:F,3,FALSE),"")</f>
        <v/>
      </c>
      <c r="E9343" s="11" t="str">
        <f>IF($B9343 &lt;&gt; "",VLOOKUP(MID(B9343,3,5),'Recyclabilité Prod Matx'!C:F,4,FALSE), "")</f>
        <v/>
      </c>
      <c r="F9343" s="12" t="str">
        <f>IF($B9343 &lt;&gt; "", IF(C9343="Totale","",IF(D9343 = 0, "", VLOOKUP(D9343,'Cond Compo'!A:B,2,FALSE))),"")</f>
        <v/>
      </c>
      <c r="G9343" s="28"/>
      <c r="H9343" s="11" t="str">
        <f xml:space="preserve"> IF(C9343="Totale",2,IF($G9343 &lt;&gt; "", IF(D9343 = "E",MATCH(G9343, 'Cond Compo'!D$16:D$18, 0), MATCH(G9343, 'Cond Compo'!C$16:C$19, 0)), ""))</f>
        <v/>
      </c>
      <c r="I9343" s="12" t="str">
        <f>IF($E9343 &lt;&gt; "", IF(E9343 = 0, "", VLOOKUP(E9343,'Cond Perturbation'!A:B,2,FALSE)),"")</f>
        <v/>
      </c>
      <c r="J9343" s="28"/>
      <c r="K9343" s="29" t="str">
        <f>IF($B9343 &lt;&gt; "", IF(C9343="Oui",IF(H9343=1,IF(E9343=0,Résultat!G$8,IF(J9343="No",Résultat!$G$8,Résultat!$G$7)),IF(H9343=2,IF(E9343=0,Résultat!G$9,IF(J9343="No",Résultat!$G$9,Résultat!$G$7)),Résultat!$G$7)),IF(C9343 = "Totale", IF(H9343=1,IF(E9343=0,Résultat!G$8,IF(J9343="No",Résultat!$G$9,Résultat!$G$7)),IF(H9343=2,IF(E9343=0,Résultat!G$9,IF(J9343="No",Résultat!$G$9,Résultat!$G$7)),Résultat!$G$7)),Résultat!$G$7)), "")</f>
        <v/>
      </c>
    </row>
    <row r="9344" spans="1:11" ht="20.100000000000001" customHeight="1">
      <c r="A9344" s="26"/>
      <c r="B9344" s="27"/>
      <c r="C9344" s="11" t="str">
        <f>IF($B9344 &lt;&gt; "",VLOOKUP(MID(B9344,3,5),'Recyclabilité Prod Matx'!C:F,2,FALSE), "")</f>
        <v/>
      </c>
      <c r="D9344" s="11" t="str">
        <f>IF($B9344 &lt;&gt; "",VLOOKUP(MID(B9344,3,5),'Recyclabilité Prod Matx'!C:F,3,FALSE),"")</f>
        <v/>
      </c>
      <c r="E9344" s="11" t="str">
        <f>IF($B9344 &lt;&gt; "",VLOOKUP(MID(B9344,3,5),'Recyclabilité Prod Matx'!C:F,4,FALSE), "")</f>
        <v/>
      </c>
      <c r="F9344" s="12" t="str">
        <f>IF($B9344 &lt;&gt; "", IF(C9344="Totale","",IF(D9344 = 0, "", VLOOKUP(D9344,'Cond Compo'!A:B,2,FALSE))),"")</f>
        <v/>
      </c>
      <c r="G9344" s="28"/>
      <c r="H9344" s="11" t="str">
        <f xml:space="preserve"> IF(C9344="Totale",2,IF($G9344 &lt;&gt; "", IF(D9344 = "E",MATCH(G9344, 'Cond Compo'!D$16:D$18, 0), MATCH(G9344, 'Cond Compo'!C$16:C$19, 0)), ""))</f>
        <v/>
      </c>
      <c r="I9344" s="12" t="str">
        <f>IF($E9344 &lt;&gt; "", IF(E9344 = 0, "", VLOOKUP(E9344,'Cond Perturbation'!A:B,2,FALSE)),"")</f>
        <v/>
      </c>
      <c r="J9344" s="28"/>
      <c r="K9344" s="29" t="str">
        <f>IF($B9344 &lt;&gt; "", IF(C9344="Oui",IF(H9344=1,IF(E9344=0,Résultat!G$8,IF(J9344="No",Résultat!$G$8,Résultat!$G$7)),IF(H9344=2,IF(E9344=0,Résultat!G$9,IF(J9344="No",Résultat!$G$9,Résultat!$G$7)),Résultat!$G$7)),IF(C9344 = "Totale", IF(H9344=1,IF(E9344=0,Résultat!G$8,IF(J9344="No",Résultat!$G$9,Résultat!$G$7)),IF(H9344=2,IF(E9344=0,Résultat!G$9,IF(J9344="No",Résultat!$G$9,Résultat!$G$7)),Résultat!$G$7)),Résultat!$G$7)), "")</f>
        <v/>
      </c>
    </row>
    <row r="9345" spans="1:11" ht="20.100000000000001" customHeight="1">
      <c r="A9345" s="26"/>
      <c r="B9345" s="27"/>
      <c r="C9345" s="11" t="str">
        <f>IF($B9345 &lt;&gt; "",VLOOKUP(MID(B9345,3,5),'Recyclabilité Prod Matx'!C:F,2,FALSE), "")</f>
        <v/>
      </c>
      <c r="D9345" s="11" t="str">
        <f>IF($B9345 &lt;&gt; "",VLOOKUP(MID(B9345,3,5),'Recyclabilité Prod Matx'!C:F,3,FALSE),"")</f>
        <v/>
      </c>
      <c r="E9345" s="11" t="str">
        <f>IF($B9345 &lt;&gt; "",VLOOKUP(MID(B9345,3,5),'Recyclabilité Prod Matx'!C:F,4,FALSE), "")</f>
        <v/>
      </c>
      <c r="F9345" s="12" t="str">
        <f>IF($B9345 &lt;&gt; "", IF(C9345="Totale","",IF(D9345 = 0, "", VLOOKUP(D9345,'Cond Compo'!A:B,2,FALSE))),"")</f>
        <v/>
      </c>
      <c r="G9345" s="28"/>
      <c r="H9345" s="11" t="str">
        <f xml:space="preserve"> IF(C9345="Totale",2,IF($G9345 &lt;&gt; "", IF(D9345 = "E",MATCH(G9345, 'Cond Compo'!D$16:D$18, 0), MATCH(G9345, 'Cond Compo'!C$16:C$19, 0)), ""))</f>
        <v/>
      </c>
      <c r="I9345" s="12" t="str">
        <f>IF($E9345 &lt;&gt; "", IF(E9345 = 0, "", VLOOKUP(E9345,'Cond Perturbation'!A:B,2,FALSE)),"")</f>
        <v/>
      </c>
      <c r="J9345" s="28"/>
      <c r="K9345" s="29" t="str">
        <f>IF($B9345 &lt;&gt; "", IF(C9345="Oui",IF(H9345=1,IF(E9345=0,Résultat!G$8,IF(J9345="No",Résultat!$G$8,Résultat!$G$7)),IF(H9345=2,IF(E9345=0,Résultat!G$9,IF(J9345="No",Résultat!$G$9,Résultat!$G$7)),Résultat!$G$7)),IF(C9345 = "Totale", IF(H9345=1,IF(E9345=0,Résultat!G$8,IF(J9345="No",Résultat!$G$9,Résultat!$G$7)),IF(H9345=2,IF(E9345=0,Résultat!G$9,IF(J9345="No",Résultat!$G$9,Résultat!$G$7)),Résultat!$G$7)),Résultat!$G$7)), "")</f>
        <v/>
      </c>
    </row>
    <row r="9346" spans="1:11" ht="20.100000000000001" customHeight="1">
      <c r="A9346" s="26"/>
      <c r="B9346" s="27"/>
      <c r="C9346" s="11" t="str">
        <f>IF($B9346 &lt;&gt; "",VLOOKUP(MID(B9346,3,5),'Recyclabilité Prod Matx'!C:F,2,FALSE), "")</f>
        <v/>
      </c>
      <c r="D9346" s="11" t="str">
        <f>IF($B9346 &lt;&gt; "",VLOOKUP(MID(B9346,3,5),'Recyclabilité Prod Matx'!C:F,3,FALSE),"")</f>
        <v/>
      </c>
      <c r="E9346" s="11" t="str">
        <f>IF($B9346 &lt;&gt; "",VLOOKUP(MID(B9346,3,5),'Recyclabilité Prod Matx'!C:F,4,FALSE), "")</f>
        <v/>
      </c>
      <c r="F9346" s="12" t="str">
        <f>IF($B9346 &lt;&gt; "", IF(C9346="Totale","",IF(D9346 = 0, "", VLOOKUP(D9346,'Cond Compo'!A:B,2,FALSE))),"")</f>
        <v/>
      </c>
      <c r="G9346" s="28"/>
      <c r="H9346" s="11" t="str">
        <f xml:space="preserve"> IF(C9346="Totale",2,IF($G9346 &lt;&gt; "", IF(D9346 = "E",MATCH(G9346, 'Cond Compo'!D$16:D$18, 0), MATCH(G9346, 'Cond Compo'!C$16:C$19, 0)), ""))</f>
        <v/>
      </c>
      <c r="I9346" s="12" t="str">
        <f>IF($E9346 &lt;&gt; "", IF(E9346 = 0, "", VLOOKUP(E9346,'Cond Perturbation'!A:B,2,FALSE)),"")</f>
        <v/>
      </c>
      <c r="J9346" s="28"/>
      <c r="K9346" s="29" t="str">
        <f>IF($B9346 &lt;&gt; "", IF(C9346="Oui",IF(H9346=1,IF(E9346=0,Résultat!G$8,IF(J9346="No",Résultat!$G$8,Résultat!$G$7)),IF(H9346=2,IF(E9346=0,Résultat!G$9,IF(J9346="No",Résultat!$G$9,Résultat!$G$7)),Résultat!$G$7)),IF(C9346 = "Totale", IF(H9346=1,IF(E9346=0,Résultat!G$8,IF(J9346="No",Résultat!$G$9,Résultat!$G$7)),IF(H9346=2,IF(E9346=0,Résultat!G$9,IF(J9346="No",Résultat!$G$9,Résultat!$G$7)),Résultat!$G$7)),Résultat!$G$7)), "")</f>
        <v/>
      </c>
    </row>
    <row r="9347" spans="1:11" ht="20.100000000000001" customHeight="1">
      <c r="A9347" s="26"/>
      <c r="B9347" s="27"/>
      <c r="C9347" s="11" t="str">
        <f>IF($B9347 &lt;&gt; "",VLOOKUP(MID(B9347,3,5),'Recyclabilité Prod Matx'!C:F,2,FALSE), "")</f>
        <v/>
      </c>
      <c r="D9347" s="11" t="str">
        <f>IF($B9347 &lt;&gt; "",VLOOKUP(MID(B9347,3,5),'Recyclabilité Prod Matx'!C:F,3,FALSE),"")</f>
        <v/>
      </c>
      <c r="E9347" s="11" t="str">
        <f>IF($B9347 &lt;&gt; "",VLOOKUP(MID(B9347,3,5),'Recyclabilité Prod Matx'!C:F,4,FALSE), "")</f>
        <v/>
      </c>
      <c r="F9347" s="12" t="str">
        <f>IF($B9347 &lt;&gt; "", IF(C9347="Totale","",IF(D9347 = 0, "", VLOOKUP(D9347,'Cond Compo'!A:B,2,FALSE))),"")</f>
        <v/>
      </c>
      <c r="G9347" s="28"/>
      <c r="H9347" s="11" t="str">
        <f xml:space="preserve"> IF(C9347="Totale",2,IF($G9347 &lt;&gt; "", IF(D9347 = "E",MATCH(G9347, 'Cond Compo'!D$16:D$18, 0), MATCH(G9347, 'Cond Compo'!C$16:C$19, 0)), ""))</f>
        <v/>
      </c>
      <c r="I9347" s="12" t="str">
        <f>IF($E9347 &lt;&gt; "", IF(E9347 = 0, "", VLOOKUP(E9347,'Cond Perturbation'!A:B,2,FALSE)),"")</f>
        <v/>
      </c>
      <c r="J9347" s="28"/>
      <c r="K9347" s="29" t="str">
        <f>IF($B9347 &lt;&gt; "", IF(C9347="Oui",IF(H9347=1,IF(E9347=0,Résultat!G$8,IF(J9347="No",Résultat!$G$8,Résultat!$G$7)),IF(H9347=2,IF(E9347=0,Résultat!G$9,IF(J9347="No",Résultat!$G$9,Résultat!$G$7)),Résultat!$G$7)),IF(C9347 = "Totale", IF(H9347=1,IF(E9347=0,Résultat!G$8,IF(J9347="No",Résultat!$G$9,Résultat!$G$7)),IF(H9347=2,IF(E9347=0,Résultat!G$9,IF(J9347="No",Résultat!$G$9,Résultat!$G$7)),Résultat!$G$7)),Résultat!$G$7)), "")</f>
        <v/>
      </c>
    </row>
    <row r="9348" spans="1:11" ht="20.100000000000001" customHeight="1">
      <c r="A9348" s="26"/>
      <c r="B9348" s="27"/>
      <c r="C9348" s="11" t="str">
        <f>IF($B9348 &lt;&gt; "",VLOOKUP(MID(B9348,3,5),'Recyclabilité Prod Matx'!C:F,2,FALSE), "")</f>
        <v/>
      </c>
      <c r="D9348" s="11" t="str">
        <f>IF($B9348 &lt;&gt; "",VLOOKUP(MID(B9348,3,5),'Recyclabilité Prod Matx'!C:F,3,FALSE),"")</f>
        <v/>
      </c>
      <c r="E9348" s="11" t="str">
        <f>IF($B9348 &lt;&gt; "",VLOOKUP(MID(B9348,3,5),'Recyclabilité Prod Matx'!C:F,4,FALSE), "")</f>
        <v/>
      </c>
      <c r="F9348" s="12" t="str">
        <f>IF($B9348 &lt;&gt; "", IF(C9348="Totale","",IF(D9348 = 0, "", VLOOKUP(D9348,'Cond Compo'!A:B,2,FALSE))),"")</f>
        <v/>
      </c>
      <c r="G9348" s="28"/>
      <c r="H9348" s="11" t="str">
        <f xml:space="preserve"> IF(C9348="Totale",2,IF($G9348 &lt;&gt; "", IF(D9348 = "E",MATCH(G9348, 'Cond Compo'!D$16:D$18, 0), MATCH(G9348, 'Cond Compo'!C$16:C$19, 0)), ""))</f>
        <v/>
      </c>
      <c r="I9348" s="12" t="str">
        <f>IF($E9348 &lt;&gt; "", IF(E9348 = 0, "", VLOOKUP(E9348,'Cond Perturbation'!A:B,2,FALSE)),"")</f>
        <v/>
      </c>
      <c r="J9348" s="28"/>
      <c r="K9348" s="29" t="str">
        <f>IF($B9348 &lt;&gt; "", IF(C9348="Oui",IF(H9348=1,IF(E9348=0,Résultat!G$8,IF(J9348="No",Résultat!$G$8,Résultat!$G$7)),IF(H9348=2,IF(E9348=0,Résultat!G$9,IF(J9348="No",Résultat!$G$9,Résultat!$G$7)),Résultat!$G$7)),IF(C9348 = "Totale", IF(H9348=1,IF(E9348=0,Résultat!G$8,IF(J9348="No",Résultat!$G$9,Résultat!$G$7)),IF(H9348=2,IF(E9348=0,Résultat!G$9,IF(J9348="No",Résultat!$G$9,Résultat!$G$7)),Résultat!$G$7)),Résultat!$G$7)), "")</f>
        <v/>
      </c>
    </row>
    <row r="9349" spans="1:11" ht="20.100000000000001" customHeight="1">
      <c r="A9349" s="26"/>
      <c r="B9349" s="27"/>
      <c r="C9349" s="11" t="str">
        <f>IF($B9349 &lt;&gt; "",VLOOKUP(MID(B9349,3,5),'Recyclabilité Prod Matx'!C:F,2,FALSE), "")</f>
        <v/>
      </c>
      <c r="D9349" s="11" t="str">
        <f>IF($B9349 &lt;&gt; "",VLOOKUP(MID(B9349,3,5),'Recyclabilité Prod Matx'!C:F,3,FALSE),"")</f>
        <v/>
      </c>
      <c r="E9349" s="11" t="str">
        <f>IF($B9349 &lt;&gt; "",VLOOKUP(MID(B9349,3,5),'Recyclabilité Prod Matx'!C:F,4,FALSE), "")</f>
        <v/>
      </c>
      <c r="F9349" s="12" t="str">
        <f>IF($B9349 &lt;&gt; "", IF(C9349="Totale","",IF(D9349 = 0, "", VLOOKUP(D9349,'Cond Compo'!A:B,2,FALSE))),"")</f>
        <v/>
      </c>
      <c r="G9349" s="28"/>
      <c r="H9349" s="11" t="str">
        <f xml:space="preserve"> IF(C9349="Totale",2,IF($G9349 &lt;&gt; "", IF(D9349 = "E",MATCH(G9349, 'Cond Compo'!D$16:D$18, 0), MATCH(G9349, 'Cond Compo'!C$16:C$19, 0)), ""))</f>
        <v/>
      </c>
      <c r="I9349" s="12" t="str">
        <f>IF($E9349 &lt;&gt; "", IF(E9349 = 0, "", VLOOKUP(E9349,'Cond Perturbation'!A:B,2,FALSE)),"")</f>
        <v/>
      </c>
      <c r="J9349" s="28"/>
      <c r="K9349" s="29" t="str">
        <f>IF($B9349 &lt;&gt; "", IF(C9349="Oui",IF(H9349=1,IF(E9349=0,Résultat!G$8,IF(J9349="No",Résultat!$G$8,Résultat!$G$7)),IF(H9349=2,IF(E9349=0,Résultat!G$9,IF(J9349="No",Résultat!$G$9,Résultat!$G$7)),Résultat!$G$7)),IF(C9349 = "Totale", IF(H9349=1,IF(E9349=0,Résultat!G$8,IF(J9349="No",Résultat!$G$9,Résultat!$G$7)),IF(H9349=2,IF(E9349=0,Résultat!G$9,IF(J9349="No",Résultat!$G$9,Résultat!$G$7)),Résultat!$G$7)),Résultat!$G$7)), "")</f>
        <v/>
      </c>
    </row>
    <row r="9350" spans="1:11" ht="20.100000000000001" customHeight="1">
      <c r="A9350" s="26"/>
      <c r="B9350" s="27"/>
      <c r="C9350" s="11" t="str">
        <f>IF($B9350 &lt;&gt; "",VLOOKUP(MID(B9350,3,5),'Recyclabilité Prod Matx'!C:F,2,FALSE), "")</f>
        <v/>
      </c>
      <c r="D9350" s="11" t="str">
        <f>IF($B9350 &lt;&gt; "",VLOOKUP(MID(B9350,3,5),'Recyclabilité Prod Matx'!C:F,3,FALSE),"")</f>
        <v/>
      </c>
      <c r="E9350" s="11" t="str">
        <f>IF($B9350 &lt;&gt; "",VLOOKUP(MID(B9350,3,5),'Recyclabilité Prod Matx'!C:F,4,FALSE), "")</f>
        <v/>
      </c>
      <c r="F9350" s="12" t="str">
        <f>IF($B9350 &lt;&gt; "", IF(C9350="Totale","",IF(D9350 = 0, "", VLOOKUP(D9350,'Cond Compo'!A:B,2,FALSE))),"")</f>
        <v/>
      </c>
      <c r="G9350" s="28"/>
      <c r="H9350" s="11" t="str">
        <f xml:space="preserve"> IF(C9350="Totale",2,IF($G9350 &lt;&gt; "", IF(D9350 = "E",MATCH(G9350, 'Cond Compo'!D$16:D$18, 0), MATCH(G9350, 'Cond Compo'!C$16:C$19, 0)), ""))</f>
        <v/>
      </c>
      <c r="I9350" s="12" t="str">
        <f>IF($E9350 &lt;&gt; "", IF(E9350 = 0, "", VLOOKUP(E9350,'Cond Perturbation'!A:B,2,FALSE)),"")</f>
        <v/>
      </c>
      <c r="J9350" s="28"/>
      <c r="K9350" s="29" t="str">
        <f>IF($B9350 &lt;&gt; "", IF(C9350="Oui",IF(H9350=1,IF(E9350=0,Résultat!G$8,IF(J9350="No",Résultat!$G$8,Résultat!$G$7)),IF(H9350=2,IF(E9350=0,Résultat!G$9,IF(J9350="No",Résultat!$G$9,Résultat!$G$7)),Résultat!$G$7)),IF(C9350 = "Totale", IF(H9350=1,IF(E9350=0,Résultat!G$8,IF(J9350="No",Résultat!$G$9,Résultat!$G$7)),IF(H9350=2,IF(E9350=0,Résultat!G$9,IF(J9350="No",Résultat!$G$9,Résultat!$G$7)),Résultat!$G$7)),Résultat!$G$7)), "")</f>
        <v/>
      </c>
    </row>
    <row r="9351" spans="1:11" ht="20.100000000000001" customHeight="1">
      <c r="A9351" s="26"/>
      <c r="B9351" s="27"/>
      <c r="C9351" s="11" t="str">
        <f>IF($B9351 &lt;&gt; "",VLOOKUP(MID(B9351,3,5),'Recyclabilité Prod Matx'!C:F,2,FALSE), "")</f>
        <v/>
      </c>
      <c r="D9351" s="11" t="str">
        <f>IF($B9351 &lt;&gt; "",VLOOKUP(MID(B9351,3,5),'Recyclabilité Prod Matx'!C:F,3,FALSE),"")</f>
        <v/>
      </c>
      <c r="E9351" s="11" t="str">
        <f>IF($B9351 &lt;&gt; "",VLOOKUP(MID(B9351,3,5),'Recyclabilité Prod Matx'!C:F,4,FALSE), "")</f>
        <v/>
      </c>
      <c r="F9351" s="12" t="str">
        <f>IF($B9351 &lt;&gt; "", IF(C9351="Totale","",IF(D9351 = 0, "", VLOOKUP(D9351,'Cond Compo'!A:B,2,FALSE))),"")</f>
        <v/>
      </c>
      <c r="G9351" s="28"/>
      <c r="H9351" s="11" t="str">
        <f xml:space="preserve"> IF(C9351="Totale",2,IF($G9351 &lt;&gt; "", IF(D9351 = "E",MATCH(G9351, 'Cond Compo'!D$16:D$18, 0), MATCH(G9351, 'Cond Compo'!C$16:C$19, 0)), ""))</f>
        <v/>
      </c>
      <c r="I9351" s="12" t="str">
        <f>IF($E9351 &lt;&gt; "", IF(E9351 = 0, "", VLOOKUP(E9351,'Cond Perturbation'!A:B,2,FALSE)),"")</f>
        <v/>
      </c>
      <c r="J9351" s="28"/>
      <c r="K9351" s="29" t="str">
        <f>IF($B9351 &lt;&gt; "", IF(C9351="Oui",IF(H9351=1,IF(E9351=0,Résultat!G$8,IF(J9351="No",Résultat!$G$8,Résultat!$G$7)),IF(H9351=2,IF(E9351=0,Résultat!G$9,IF(J9351="No",Résultat!$G$9,Résultat!$G$7)),Résultat!$G$7)),IF(C9351 = "Totale", IF(H9351=1,IF(E9351=0,Résultat!G$8,IF(J9351="No",Résultat!$G$9,Résultat!$G$7)),IF(H9351=2,IF(E9351=0,Résultat!G$9,IF(J9351="No",Résultat!$G$9,Résultat!$G$7)),Résultat!$G$7)),Résultat!$G$7)), "")</f>
        <v/>
      </c>
    </row>
    <row r="9352" spans="1:11" ht="20.100000000000001" customHeight="1">
      <c r="A9352" s="26"/>
      <c r="B9352" s="27"/>
      <c r="C9352" s="11" t="str">
        <f>IF($B9352 &lt;&gt; "",VLOOKUP(MID(B9352,3,5),'Recyclabilité Prod Matx'!C:F,2,FALSE), "")</f>
        <v/>
      </c>
      <c r="D9352" s="11" t="str">
        <f>IF($B9352 &lt;&gt; "",VLOOKUP(MID(B9352,3,5),'Recyclabilité Prod Matx'!C:F,3,FALSE),"")</f>
        <v/>
      </c>
      <c r="E9352" s="11" t="str">
        <f>IF($B9352 &lt;&gt; "",VLOOKUP(MID(B9352,3,5),'Recyclabilité Prod Matx'!C:F,4,FALSE), "")</f>
        <v/>
      </c>
      <c r="F9352" s="12" t="str">
        <f>IF($B9352 &lt;&gt; "", IF(C9352="Totale","",IF(D9352 = 0, "", VLOOKUP(D9352,'Cond Compo'!A:B,2,FALSE))),"")</f>
        <v/>
      </c>
      <c r="G9352" s="28"/>
      <c r="H9352" s="11" t="str">
        <f xml:space="preserve"> IF(C9352="Totale",2,IF($G9352 &lt;&gt; "", IF(D9352 = "E",MATCH(G9352, 'Cond Compo'!D$16:D$18, 0), MATCH(G9352, 'Cond Compo'!C$16:C$19, 0)), ""))</f>
        <v/>
      </c>
      <c r="I9352" s="12" t="str">
        <f>IF($E9352 &lt;&gt; "", IF(E9352 = 0, "", VLOOKUP(E9352,'Cond Perturbation'!A:B,2,FALSE)),"")</f>
        <v/>
      </c>
      <c r="J9352" s="28"/>
      <c r="K9352" s="29" t="str">
        <f>IF($B9352 &lt;&gt; "", IF(C9352="Oui",IF(H9352=1,IF(E9352=0,Résultat!G$8,IF(J9352="No",Résultat!$G$8,Résultat!$G$7)),IF(H9352=2,IF(E9352=0,Résultat!G$9,IF(J9352="No",Résultat!$G$9,Résultat!$G$7)),Résultat!$G$7)),IF(C9352 = "Totale", IF(H9352=1,IF(E9352=0,Résultat!G$8,IF(J9352="No",Résultat!$G$9,Résultat!$G$7)),IF(H9352=2,IF(E9352=0,Résultat!G$9,IF(J9352="No",Résultat!$G$9,Résultat!$G$7)),Résultat!$G$7)),Résultat!$G$7)), "")</f>
        <v/>
      </c>
    </row>
    <row r="9353" spans="1:11" ht="20.100000000000001" customHeight="1">
      <c r="A9353" s="26"/>
      <c r="B9353" s="27"/>
      <c r="C9353" s="11" t="str">
        <f>IF($B9353 &lt;&gt; "",VLOOKUP(MID(B9353,3,5),'Recyclabilité Prod Matx'!C:F,2,FALSE), "")</f>
        <v/>
      </c>
      <c r="D9353" s="11" t="str">
        <f>IF($B9353 &lt;&gt; "",VLOOKUP(MID(B9353,3,5),'Recyclabilité Prod Matx'!C:F,3,FALSE),"")</f>
        <v/>
      </c>
      <c r="E9353" s="11" t="str">
        <f>IF($B9353 &lt;&gt; "",VLOOKUP(MID(B9353,3,5),'Recyclabilité Prod Matx'!C:F,4,FALSE), "")</f>
        <v/>
      </c>
      <c r="F9353" s="12" t="str">
        <f>IF($B9353 &lt;&gt; "", IF(C9353="Totale","",IF(D9353 = 0, "", VLOOKUP(D9353,'Cond Compo'!A:B,2,FALSE))),"")</f>
        <v/>
      </c>
      <c r="G9353" s="28"/>
      <c r="H9353" s="11" t="str">
        <f xml:space="preserve"> IF(C9353="Totale",2,IF($G9353 &lt;&gt; "", IF(D9353 = "E",MATCH(G9353, 'Cond Compo'!D$16:D$18, 0), MATCH(G9353, 'Cond Compo'!C$16:C$19, 0)), ""))</f>
        <v/>
      </c>
      <c r="I9353" s="12" t="str">
        <f>IF($E9353 &lt;&gt; "", IF(E9353 = 0, "", VLOOKUP(E9353,'Cond Perturbation'!A:B,2,FALSE)),"")</f>
        <v/>
      </c>
      <c r="J9353" s="28"/>
      <c r="K9353" s="29" t="str">
        <f>IF($B9353 &lt;&gt; "", IF(C9353="Oui",IF(H9353=1,IF(E9353=0,Résultat!G$8,IF(J9353="No",Résultat!$G$8,Résultat!$G$7)),IF(H9353=2,IF(E9353=0,Résultat!G$9,IF(J9353="No",Résultat!$G$9,Résultat!$G$7)),Résultat!$G$7)),IF(C9353 = "Totale", IF(H9353=1,IF(E9353=0,Résultat!G$8,IF(J9353="No",Résultat!$G$9,Résultat!$G$7)),IF(H9353=2,IF(E9353=0,Résultat!G$9,IF(J9353="No",Résultat!$G$9,Résultat!$G$7)),Résultat!$G$7)),Résultat!$G$7)), "")</f>
        <v/>
      </c>
    </row>
    <row r="9354" spans="1:11" ht="20.100000000000001" customHeight="1">
      <c r="A9354" s="26"/>
      <c r="B9354" s="27"/>
      <c r="C9354" s="11" t="str">
        <f>IF($B9354 &lt;&gt; "",VLOOKUP(MID(B9354,3,5),'Recyclabilité Prod Matx'!C:F,2,FALSE), "")</f>
        <v/>
      </c>
      <c r="D9354" s="11" t="str">
        <f>IF($B9354 &lt;&gt; "",VLOOKUP(MID(B9354,3,5),'Recyclabilité Prod Matx'!C:F,3,FALSE),"")</f>
        <v/>
      </c>
      <c r="E9354" s="11" t="str">
        <f>IF($B9354 &lt;&gt; "",VLOOKUP(MID(B9354,3,5),'Recyclabilité Prod Matx'!C:F,4,FALSE), "")</f>
        <v/>
      </c>
      <c r="F9354" s="12" t="str">
        <f>IF($B9354 &lt;&gt; "", IF(C9354="Totale","",IF(D9354 = 0, "", VLOOKUP(D9354,'Cond Compo'!A:B,2,FALSE))),"")</f>
        <v/>
      </c>
      <c r="G9354" s="28"/>
      <c r="H9354" s="11" t="str">
        <f xml:space="preserve"> IF(C9354="Totale",2,IF($G9354 &lt;&gt; "", IF(D9354 = "E",MATCH(G9354, 'Cond Compo'!D$16:D$18, 0), MATCH(G9354, 'Cond Compo'!C$16:C$19, 0)), ""))</f>
        <v/>
      </c>
      <c r="I9354" s="12" t="str">
        <f>IF($E9354 &lt;&gt; "", IF(E9354 = 0, "", VLOOKUP(E9354,'Cond Perturbation'!A:B,2,FALSE)),"")</f>
        <v/>
      </c>
      <c r="J9354" s="28"/>
      <c r="K9354" s="29" t="str">
        <f>IF($B9354 &lt;&gt; "", IF(C9354="Oui",IF(H9354=1,IF(E9354=0,Résultat!G$8,IF(J9354="No",Résultat!$G$8,Résultat!$G$7)),IF(H9354=2,IF(E9354=0,Résultat!G$9,IF(J9354="No",Résultat!$G$9,Résultat!$G$7)),Résultat!$G$7)),IF(C9354 = "Totale", IF(H9354=1,IF(E9354=0,Résultat!G$8,IF(J9354="No",Résultat!$G$9,Résultat!$G$7)),IF(H9354=2,IF(E9354=0,Résultat!G$9,IF(J9354="No",Résultat!$G$9,Résultat!$G$7)),Résultat!$G$7)),Résultat!$G$7)), "")</f>
        <v/>
      </c>
    </row>
    <row r="9355" spans="1:11" ht="20.100000000000001" customHeight="1">
      <c r="A9355" s="26"/>
      <c r="B9355" s="27"/>
      <c r="C9355" s="11" t="str">
        <f>IF($B9355 &lt;&gt; "",VLOOKUP(MID(B9355,3,5),'Recyclabilité Prod Matx'!C:F,2,FALSE), "")</f>
        <v/>
      </c>
      <c r="D9355" s="11" t="str">
        <f>IF($B9355 &lt;&gt; "",VLOOKUP(MID(B9355,3,5),'Recyclabilité Prod Matx'!C:F,3,FALSE),"")</f>
        <v/>
      </c>
      <c r="E9355" s="11" t="str">
        <f>IF($B9355 &lt;&gt; "",VLOOKUP(MID(B9355,3,5),'Recyclabilité Prod Matx'!C:F,4,FALSE), "")</f>
        <v/>
      </c>
      <c r="F9355" s="12" t="str">
        <f>IF($B9355 &lt;&gt; "", IF(C9355="Totale","",IF(D9355 = 0, "", VLOOKUP(D9355,'Cond Compo'!A:B,2,FALSE))),"")</f>
        <v/>
      </c>
      <c r="G9355" s="28"/>
      <c r="H9355" s="11" t="str">
        <f xml:space="preserve"> IF(C9355="Totale",2,IF($G9355 &lt;&gt; "", IF(D9355 = "E",MATCH(G9355, 'Cond Compo'!D$16:D$18, 0), MATCH(G9355, 'Cond Compo'!C$16:C$19, 0)), ""))</f>
        <v/>
      </c>
      <c r="I9355" s="12" t="str">
        <f>IF($E9355 &lt;&gt; "", IF(E9355 = 0, "", VLOOKUP(E9355,'Cond Perturbation'!A:B,2,FALSE)),"")</f>
        <v/>
      </c>
      <c r="J9355" s="28"/>
      <c r="K9355" s="29" t="str">
        <f>IF($B9355 &lt;&gt; "", IF(C9355="Oui",IF(H9355=1,IF(E9355=0,Résultat!G$8,IF(J9355="No",Résultat!$G$8,Résultat!$G$7)),IF(H9355=2,IF(E9355=0,Résultat!G$9,IF(J9355="No",Résultat!$G$9,Résultat!$G$7)),Résultat!$G$7)),IF(C9355 = "Totale", IF(H9355=1,IF(E9355=0,Résultat!G$8,IF(J9355="No",Résultat!$G$9,Résultat!$G$7)),IF(H9355=2,IF(E9355=0,Résultat!G$9,IF(J9355="No",Résultat!$G$9,Résultat!$G$7)),Résultat!$G$7)),Résultat!$G$7)), "")</f>
        <v/>
      </c>
    </row>
    <row r="9356" spans="1:11" ht="20.100000000000001" customHeight="1">
      <c r="A9356" s="26"/>
      <c r="B9356" s="27"/>
      <c r="C9356" s="11" t="str">
        <f>IF($B9356 &lt;&gt; "",VLOOKUP(MID(B9356,3,5),'Recyclabilité Prod Matx'!C:F,2,FALSE), "")</f>
        <v/>
      </c>
      <c r="D9356" s="11" t="str">
        <f>IF($B9356 &lt;&gt; "",VLOOKUP(MID(B9356,3,5),'Recyclabilité Prod Matx'!C:F,3,FALSE),"")</f>
        <v/>
      </c>
      <c r="E9356" s="11" t="str">
        <f>IF($B9356 &lt;&gt; "",VLOOKUP(MID(B9356,3,5),'Recyclabilité Prod Matx'!C:F,4,FALSE), "")</f>
        <v/>
      </c>
      <c r="F9356" s="12" t="str">
        <f>IF($B9356 &lt;&gt; "", IF(C9356="Totale","",IF(D9356 = 0, "", VLOOKUP(D9356,'Cond Compo'!A:B,2,FALSE))),"")</f>
        <v/>
      </c>
      <c r="G9356" s="28"/>
      <c r="H9356" s="11" t="str">
        <f xml:space="preserve"> IF(C9356="Totale",2,IF($G9356 &lt;&gt; "", IF(D9356 = "E",MATCH(G9356, 'Cond Compo'!D$16:D$18, 0), MATCH(G9356, 'Cond Compo'!C$16:C$19, 0)), ""))</f>
        <v/>
      </c>
      <c r="I9356" s="12" t="str">
        <f>IF($E9356 &lt;&gt; "", IF(E9356 = 0, "", VLOOKUP(E9356,'Cond Perturbation'!A:B,2,FALSE)),"")</f>
        <v/>
      </c>
      <c r="J9356" s="28"/>
      <c r="K9356" s="29" t="str">
        <f>IF($B9356 &lt;&gt; "", IF(C9356="Oui",IF(H9356=1,IF(E9356=0,Résultat!G$8,IF(J9356="No",Résultat!$G$8,Résultat!$G$7)),IF(H9356=2,IF(E9356=0,Résultat!G$9,IF(J9356="No",Résultat!$G$9,Résultat!$G$7)),Résultat!$G$7)),IF(C9356 = "Totale", IF(H9356=1,IF(E9356=0,Résultat!G$8,IF(J9356="No",Résultat!$G$9,Résultat!$G$7)),IF(H9356=2,IF(E9356=0,Résultat!G$9,IF(J9356="No",Résultat!$G$9,Résultat!$G$7)),Résultat!$G$7)),Résultat!$G$7)), "")</f>
        <v/>
      </c>
    </row>
    <row r="9357" spans="1:11" ht="20.100000000000001" customHeight="1">
      <c r="A9357" s="26"/>
      <c r="B9357" s="27"/>
      <c r="C9357" s="11" t="str">
        <f>IF($B9357 &lt;&gt; "",VLOOKUP(MID(B9357,3,5),'Recyclabilité Prod Matx'!C:F,2,FALSE), "")</f>
        <v/>
      </c>
      <c r="D9357" s="11" t="str">
        <f>IF($B9357 &lt;&gt; "",VLOOKUP(MID(B9357,3,5),'Recyclabilité Prod Matx'!C:F,3,FALSE),"")</f>
        <v/>
      </c>
      <c r="E9357" s="11" t="str">
        <f>IF($B9357 &lt;&gt; "",VLOOKUP(MID(B9357,3,5),'Recyclabilité Prod Matx'!C:F,4,FALSE), "")</f>
        <v/>
      </c>
      <c r="F9357" s="12" t="str">
        <f>IF($B9357 &lt;&gt; "", IF(C9357="Totale","",IF(D9357 = 0, "", VLOOKUP(D9357,'Cond Compo'!A:B,2,FALSE))),"")</f>
        <v/>
      </c>
      <c r="G9357" s="28"/>
      <c r="H9357" s="11" t="str">
        <f xml:space="preserve"> IF(C9357="Totale",2,IF($G9357 &lt;&gt; "", IF(D9357 = "E",MATCH(G9357, 'Cond Compo'!D$16:D$18, 0), MATCH(G9357, 'Cond Compo'!C$16:C$19, 0)), ""))</f>
        <v/>
      </c>
      <c r="I9357" s="12" t="str">
        <f>IF($E9357 &lt;&gt; "", IF(E9357 = 0, "", VLOOKUP(E9357,'Cond Perturbation'!A:B,2,FALSE)),"")</f>
        <v/>
      </c>
      <c r="J9357" s="28"/>
      <c r="K9357" s="29" t="str">
        <f>IF($B9357 &lt;&gt; "", IF(C9357="Oui",IF(H9357=1,IF(E9357=0,Résultat!G$8,IF(J9357="No",Résultat!$G$8,Résultat!$G$7)),IF(H9357=2,IF(E9357=0,Résultat!G$9,IF(J9357="No",Résultat!$G$9,Résultat!$G$7)),Résultat!$G$7)),IF(C9357 = "Totale", IF(H9357=1,IF(E9357=0,Résultat!G$8,IF(J9357="No",Résultat!$G$9,Résultat!$G$7)),IF(H9357=2,IF(E9357=0,Résultat!G$9,IF(J9357="No",Résultat!$G$9,Résultat!$G$7)),Résultat!$G$7)),Résultat!$G$7)), "")</f>
        <v/>
      </c>
    </row>
    <row r="9358" spans="1:11" ht="20.100000000000001" customHeight="1">
      <c r="A9358" s="26"/>
      <c r="B9358" s="27"/>
      <c r="C9358" s="11" t="str">
        <f>IF($B9358 &lt;&gt; "",VLOOKUP(MID(B9358,3,5),'Recyclabilité Prod Matx'!C:F,2,FALSE), "")</f>
        <v/>
      </c>
      <c r="D9358" s="11" t="str">
        <f>IF($B9358 &lt;&gt; "",VLOOKUP(MID(B9358,3,5),'Recyclabilité Prod Matx'!C:F,3,FALSE),"")</f>
        <v/>
      </c>
      <c r="E9358" s="11" t="str">
        <f>IF($B9358 &lt;&gt; "",VLOOKUP(MID(B9358,3,5),'Recyclabilité Prod Matx'!C:F,4,FALSE), "")</f>
        <v/>
      </c>
      <c r="F9358" s="12" t="str">
        <f>IF($B9358 &lt;&gt; "", IF(C9358="Totale","",IF(D9358 = 0, "", VLOOKUP(D9358,'Cond Compo'!A:B,2,FALSE))),"")</f>
        <v/>
      </c>
      <c r="G9358" s="28"/>
      <c r="H9358" s="11" t="str">
        <f xml:space="preserve"> IF(C9358="Totale",2,IF($G9358 &lt;&gt; "", IF(D9358 = "E",MATCH(G9358, 'Cond Compo'!D$16:D$18, 0), MATCH(G9358, 'Cond Compo'!C$16:C$19, 0)), ""))</f>
        <v/>
      </c>
      <c r="I9358" s="12" t="str">
        <f>IF($E9358 &lt;&gt; "", IF(E9358 = 0, "", VLOOKUP(E9358,'Cond Perturbation'!A:B,2,FALSE)),"")</f>
        <v/>
      </c>
      <c r="J9358" s="28"/>
      <c r="K9358" s="29" t="str">
        <f>IF($B9358 &lt;&gt; "", IF(C9358="Oui",IF(H9358=1,IF(E9358=0,Résultat!G$8,IF(J9358="No",Résultat!$G$8,Résultat!$G$7)),IF(H9358=2,IF(E9358=0,Résultat!G$9,IF(J9358="No",Résultat!$G$9,Résultat!$G$7)),Résultat!$G$7)),IF(C9358 = "Totale", IF(H9358=1,IF(E9358=0,Résultat!G$8,IF(J9358="No",Résultat!$G$9,Résultat!$G$7)),IF(H9358=2,IF(E9358=0,Résultat!G$9,IF(J9358="No",Résultat!$G$9,Résultat!$G$7)),Résultat!$G$7)),Résultat!$G$7)), "")</f>
        <v/>
      </c>
    </row>
    <row r="9359" spans="1:11" ht="20.100000000000001" customHeight="1">
      <c r="A9359" s="26"/>
      <c r="B9359" s="27"/>
      <c r="C9359" s="11" t="str">
        <f>IF($B9359 &lt;&gt; "",VLOOKUP(MID(B9359,3,5),'Recyclabilité Prod Matx'!C:F,2,FALSE), "")</f>
        <v/>
      </c>
      <c r="D9359" s="11" t="str">
        <f>IF($B9359 &lt;&gt; "",VLOOKUP(MID(B9359,3,5),'Recyclabilité Prod Matx'!C:F,3,FALSE),"")</f>
        <v/>
      </c>
      <c r="E9359" s="11" t="str">
        <f>IF($B9359 &lt;&gt; "",VLOOKUP(MID(B9359,3,5),'Recyclabilité Prod Matx'!C:F,4,FALSE), "")</f>
        <v/>
      </c>
      <c r="F9359" s="12" t="str">
        <f>IF($B9359 &lt;&gt; "", IF(C9359="Totale","",IF(D9359 = 0, "", VLOOKUP(D9359,'Cond Compo'!A:B,2,FALSE))),"")</f>
        <v/>
      </c>
      <c r="G9359" s="28"/>
      <c r="H9359" s="11" t="str">
        <f xml:space="preserve"> IF(C9359="Totale",2,IF($G9359 &lt;&gt; "", IF(D9359 = "E",MATCH(G9359, 'Cond Compo'!D$16:D$18, 0), MATCH(G9359, 'Cond Compo'!C$16:C$19, 0)), ""))</f>
        <v/>
      </c>
      <c r="I9359" s="12" t="str">
        <f>IF($E9359 &lt;&gt; "", IF(E9359 = 0, "", VLOOKUP(E9359,'Cond Perturbation'!A:B,2,FALSE)),"")</f>
        <v/>
      </c>
      <c r="J9359" s="28"/>
      <c r="K9359" s="29" t="str">
        <f>IF($B9359 &lt;&gt; "", IF(C9359="Oui",IF(H9359=1,IF(E9359=0,Résultat!G$8,IF(J9359="No",Résultat!$G$8,Résultat!$G$7)),IF(H9359=2,IF(E9359=0,Résultat!G$9,IF(J9359="No",Résultat!$G$9,Résultat!$G$7)),Résultat!$G$7)),IF(C9359 = "Totale", IF(H9359=1,IF(E9359=0,Résultat!G$8,IF(J9359="No",Résultat!$G$9,Résultat!$G$7)),IF(H9359=2,IF(E9359=0,Résultat!G$9,IF(J9359="No",Résultat!$G$9,Résultat!$G$7)),Résultat!$G$7)),Résultat!$G$7)), "")</f>
        <v/>
      </c>
    </row>
    <row r="9360" spans="1:11" ht="20.100000000000001" customHeight="1">
      <c r="A9360" s="26"/>
      <c r="B9360" s="27"/>
      <c r="C9360" s="11" t="str">
        <f>IF($B9360 &lt;&gt; "",VLOOKUP(MID(B9360,3,5),'Recyclabilité Prod Matx'!C:F,2,FALSE), "")</f>
        <v/>
      </c>
      <c r="D9360" s="11" t="str">
        <f>IF($B9360 &lt;&gt; "",VLOOKUP(MID(B9360,3,5),'Recyclabilité Prod Matx'!C:F,3,FALSE),"")</f>
        <v/>
      </c>
      <c r="E9360" s="11" t="str">
        <f>IF($B9360 &lt;&gt; "",VLOOKUP(MID(B9360,3,5),'Recyclabilité Prod Matx'!C:F,4,FALSE), "")</f>
        <v/>
      </c>
      <c r="F9360" s="12" t="str">
        <f>IF($B9360 &lt;&gt; "", IF(C9360="Totale","",IF(D9360 = 0, "", VLOOKUP(D9360,'Cond Compo'!A:B,2,FALSE))),"")</f>
        <v/>
      </c>
      <c r="G9360" s="28"/>
      <c r="H9360" s="11" t="str">
        <f xml:space="preserve"> IF(C9360="Totale",2,IF($G9360 &lt;&gt; "", IF(D9360 = "E",MATCH(G9360, 'Cond Compo'!D$16:D$18, 0), MATCH(G9360, 'Cond Compo'!C$16:C$19, 0)), ""))</f>
        <v/>
      </c>
      <c r="I9360" s="12" t="str">
        <f>IF($E9360 &lt;&gt; "", IF(E9360 = 0, "", VLOOKUP(E9360,'Cond Perturbation'!A:B,2,FALSE)),"")</f>
        <v/>
      </c>
      <c r="J9360" s="28"/>
      <c r="K9360" s="29" t="str">
        <f>IF($B9360 &lt;&gt; "", IF(C9360="Oui",IF(H9360=1,IF(E9360=0,Résultat!G$8,IF(J9360="No",Résultat!$G$8,Résultat!$G$7)),IF(H9360=2,IF(E9360=0,Résultat!G$9,IF(J9360="No",Résultat!$G$9,Résultat!$G$7)),Résultat!$G$7)),IF(C9360 = "Totale", IF(H9360=1,IF(E9360=0,Résultat!G$8,IF(J9360="No",Résultat!$G$9,Résultat!$G$7)),IF(H9360=2,IF(E9360=0,Résultat!G$9,IF(J9360="No",Résultat!$G$9,Résultat!$G$7)),Résultat!$G$7)),Résultat!$G$7)), "")</f>
        <v/>
      </c>
    </row>
    <row r="9361" spans="1:11" ht="20.100000000000001" customHeight="1">
      <c r="A9361" s="26"/>
      <c r="B9361" s="27"/>
      <c r="C9361" s="11" t="str">
        <f>IF($B9361 &lt;&gt; "",VLOOKUP(MID(B9361,3,5),'Recyclabilité Prod Matx'!C:F,2,FALSE), "")</f>
        <v/>
      </c>
      <c r="D9361" s="11" t="str">
        <f>IF($B9361 &lt;&gt; "",VLOOKUP(MID(B9361,3,5),'Recyclabilité Prod Matx'!C:F,3,FALSE),"")</f>
        <v/>
      </c>
      <c r="E9361" s="11" t="str">
        <f>IF($B9361 &lt;&gt; "",VLOOKUP(MID(B9361,3,5),'Recyclabilité Prod Matx'!C:F,4,FALSE), "")</f>
        <v/>
      </c>
      <c r="F9361" s="12" t="str">
        <f>IF($B9361 &lt;&gt; "", IF(C9361="Totale","",IF(D9361 = 0, "", VLOOKUP(D9361,'Cond Compo'!A:B,2,FALSE))),"")</f>
        <v/>
      </c>
      <c r="G9361" s="28"/>
      <c r="H9361" s="11" t="str">
        <f xml:space="preserve"> IF(C9361="Totale",2,IF($G9361 &lt;&gt; "", IF(D9361 = "E",MATCH(G9361, 'Cond Compo'!D$16:D$18, 0), MATCH(G9361, 'Cond Compo'!C$16:C$19, 0)), ""))</f>
        <v/>
      </c>
      <c r="I9361" s="12" t="str">
        <f>IF($E9361 &lt;&gt; "", IF(E9361 = 0, "", VLOOKUP(E9361,'Cond Perturbation'!A:B,2,FALSE)),"")</f>
        <v/>
      </c>
      <c r="J9361" s="28"/>
      <c r="K9361" s="29" t="str">
        <f>IF($B9361 &lt;&gt; "", IF(C9361="Oui",IF(H9361=1,IF(E9361=0,Résultat!G$8,IF(J9361="No",Résultat!$G$8,Résultat!$G$7)),IF(H9361=2,IF(E9361=0,Résultat!G$9,IF(J9361="No",Résultat!$G$9,Résultat!$G$7)),Résultat!$G$7)),IF(C9361 = "Totale", IF(H9361=1,IF(E9361=0,Résultat!G$8,IF(J9361="No",Résultat!$G$9,Résultat!$G$7)),IF(H9361=2,IF(E9361=0,Résultat!G$9,IF(J9361="No",Résultat!$G$9,Résultat!$G$7)),Résultat!$G$7)),Résultat!$G$7)), "")</f>
        <v/>
      </c>
    </row>
    <row r="9362" spans="1:11" ht="20.100000000000001" customHeight="1">
      <c r="A9362" s="26"/>
      <c r="B9362" s="27"/>
      <c r="C9362" s="11" t="str">
        <f>IF($B9362 &lt;&gt; "",VLOOKUP(MID(B9362,3,5),'Recyclabilité Prod Matx'!C:F,2,FALSE), "")</f>
        <v/>
      </c>
      <c r="D9362" s="11" t="str">
        <f>IF($B9362 &lt;&gt; "",VLOOKUP(MID(B9362,3,5),'Recyclabilité Prod Matx'!C:F,3,FALSE),"")</f>
        <v/>
      </c>
      <c r="E9362" s="11" t="str">
        <f>IF($B9362 &lt;&gt; "",VLOOKUP(MID(B9362,3,5),'Recyclabilité Prod Matx'!C:F,4,FALSE), "")</f>
        <v/>
      </c>
      <c r="F9362" s="12" t="str">
        <f>IF($B9362 &lt;&gt; "", IF(C9362="Totale","",IF(D9362 = 0, "", VLOOKUP(D9362,'Cond Compo'!A:B,2,FALSE))),"")</f>
        <v/>
      </c>
      <c r="G9362" s="28"/>
      <c r="H9362" s="11" t="str">
        <f xml:space="preserve"> IF(C9362="Totale",2,IF($G9362 &lt;&gt; "", IF(D9362 = "E",MATCH(G9362, 'Cond Compo'!D$16:D$18, 0), MATCH(G9362, 'Cond Compo'!C$16:C$19, 0)), ""))</f>
        <v/>
      </c>
      <c r="I9362" s="12" t="str">
        <f>IF($E9362 &lt;&gt; "", IF(E9362 = 0, "", VLOOKUP(E9362,'Cond Perturbation'!A:B,2,FALSE)),"")</f>
        <v/>
      </c>
      <c r="J9362" s="28"/>
      <c r="K9362" s="29" t="str">
        <f>IF($B9362 &lt;&gt; "", IF(C9362="Oui",IF(H9362=1,IF(E9362=0,Résultat!G$8,IF(J9362="No",Résultat!$G$8,Résultat!$G$7)),IF(H9362=2,IF(E9362=0,Résultat!G$9,IF(J9362="No",Résultat!$G$9,Résultat!$G$7)),Résultat!$G$7)),IF(C9362 = "Totale", IF(H9362=1,IF(E9362=0,Résultat!G$8,IF(J9362="No",Résultat!$G$9,Résultat!$G$7)),IF(H9362=2,IF(E9362=0,Résultat!G$9,IF(J9362="No",Résultat!$G$9,Résultat!$G$7)),Résultat!$G$7)),Résultat!$G$7)), "")</f>
        <v/>
      </c>
    </row>
    <row r="9363" spans="1:11" ht="20.100000000000001" customHeight="1">
      <c r="A9363" s="26"/>
      <c r="B9363" s="27"/>
      <c r="C9363" s="11" t="str">
        <f>IF($B9363 &lt;&gt; "",VLOOKUP(MID(B9363,3,5),'Recyclabilité Prod Matx'!C:F,2,FALSE), "")</f>
        <v/>
      </c>
      <c r="D9363" s="11" t="str">
        <f>IF($B9363 &lt;&gt; "",VLOOKUP(MID(B9363,3,5),'Recyclabilité Prod Matx'!C:F,3,FALSE),"")</f>
        <v/>
      </c>
      <c r="E9363" s="11" t="str">
        <f>IF($B9363 &lt;&gt; "",VLOOKUP(MID(B9363,3,5),'Recyclabilité Prod Matx'!C:F,4,FALSE), "")</f>
        <v/>
      </c>
      <c r="F9363" s="12" t="str">
        <f>IF($B9363 &lt;&gt; "", IF(C9363="Totale","",IF(D9363 = 0, "", VLOOKUP(D9363,'Cond Compo'!A:B,2,FALSE))),"")</f>
        <v/>
      </c>
      <c r="G9363" s="28"/>
      <c r="H9363" s="11" t="str">
        <f xml:space="preserve"> IF(C9363="Totale",2,IF($G9363 &lt;&gt; "", IF(D9363 = "E",MATCH(G9363, 'Cond Compo'!D$16:D$18, 0), MATCH(G9363, 'Cond Compo'!C$16:C$19, 0)), ""))</f>
        <v/>
      </c>
      <c r="I9363" s="12" t="str">
        <f>IF($E9363 &lt;&gt; "", IF(E9363 = 0, "", VLOOKUP(E9363,'Cond Perturbation'!A:B,2,FALSE)),"")</f>
        <v/>
      </c>
      <c r="J9363" s="28"/>
      <c r="K9363" s="29" t="str">
        <f>IF($B9363 &lt;&gt; "", IF(C9363="Oui",IF(H9363=1,IF(E9363=0,Résultat!G$8,IF(J9363="No",Résultat!$G$8,Résultat!$G$7)),IF(H9363=2,IF(E9363=0,Résultat!G$9,IF(J9363="No",Résultat!$G$9,Résultat!$G$7)),Résultat!$G$7)),IF(C9363 = "Totale", IF(H9363=1,IF(E9363=0,Résultat!G$8,IF(J9363="No",Résultat!$G$9,Résultat!$G$7)),IF(H9363=2,IF(E9363=0,Résultat!G$9,IF(J9363="No",Résultat!$G$9,Résultat!$G$7)),Résultat!$G$7)),Résultat!$G$7)), "")</f>
        <v/>
      </c>
    </row>
    <row r="9364" spans="1:11" ht="20.100000000000001" customHeight="1">
      <c r="A9364" s="26"/>
      <c r="B9364" s="27"/>
      <c r="C9364" s="11" t="str">
        <f>IF($B9364 &lt;&gt; "",VLOOKUP(MID(B9364,3,5),'Recyclabilité Prod Matx'!C:F,2,FALSE), "")</f>
        <v/>
      </c>
      <c r="D9364" s="11" t="str">
        <f>IF($B9364 &lt;&gt; "",VLOOKUP(MID(B9364,3,5),'Recyclabilité Prod Matx'!C:F,3,FALSE),"")</f>
        <v/>
      </c>
      <c r="E9364" s="11" t="str">
        <f>IF($B9364 &lt;&gt; "",VLOOKUP(MID(B9364,3,5),'Recyclabilité Prod Matx'!C:F,4,FALSE), "")</f>
        <v/>
      </c>
      <c r="F9364" s="12" t="str">
        <f>IF($B9364 &lt;&gt; "", IF(C9364="Totale","",IF(D9364 = 0, "", VLOOKUP(D9364,'Cond Compo'!A:B,2,FALSE))),"")</f>
        <v/>
      </c>
      <c r="G9364" s="28"/>
      <c r="H9364" s="11" t="str">
        <f xml:space="preserve"> IF(C9364="Totale",2,IF($G9364 &lt;&gt; "", IF(D9364 = "E",MATCH(G9364, 'Cond Compo'!D$16:D$18, 0), MATCH(G9364, 'Cond Compo'!C$16:C$19, 0)), ""))</f>
        <v/>
      </c>
      <c r="I9364" s="12" t="str">
        <f>IF($E9364 &lt;&gt; "", IF(E9364 = 0, "", VLOOKUP(E9364,'Cond Perturbation'!A:B,2,FALSE)),"")</f>
        <v/>
      </c>
      <c r="J9364" s="28"/>
      <c r="K9364" s="29" t="str">
        <f>IF($B9364 &lt;&gt; "", IF(C9364="Oui",IF(H9364=1,IF(E9364=0,Résultat!G$8,IF(J9364="No",Résultat!$G$8,Résultat!$G$7)),IF(H9364=2,IF(E9364=0,Résultat!G$9,IF(J9364="No",Résultat!$G$9,Résultat!$G$7)),Résultat!$G$7)),IF(C9364 = "Totale", IF(H9364=1,IF(E9364=0,Résultat!G$8,IF(J9364="No",Résultat!$G$9,Résultat!$G$7)),IF(H9364=2,IF(E9364=0,Résultat!G$9,IF(J9364="No",Résultat!$G$9,Résultat!$G$7)),Résultat!$G$7)),Résultat!$G$7)), "")</f>
        <v/>
      </c>
    </row>
    <row r="9365" spans="1:11" ht="20.100000000000001" customHeight="1">
      <c r="A9365" s="26"/>
      <c r="B9365" s="27"/>
      <c r="C9365" s="11" t="str">
        <f>IF($B9365 &lt;&gt; "",VLOOKUP(MID(B9365,3,5),'Recyclabilité Prod Matx'!C:F,2,FALSE), "")</f>
        <v/>
      </c>
      <c r="D9365" s="11" t="str">
        <f>IF($B9365 &lt;&gt; "",VLOOKUP(MID(B9365,3,5),'Recyclabilité Prod Matx'!C:F,3,FALSE),"")</f>
        <v/>
      </c>
      <c r="E9365" s="11" t="str">
        <f>IF($B9365 &lt;&gt; "",VLOOKUP(MID(B9365,3,5),'Recyclabilité Prod Matx'!C:F,4,FALSE), "")</f>
        <v/>
      </c>
      <c r="F9365" s="12" t="str">
        <f>IF($B9365 &lt;&gt; "", IF(C9365="Totale","",IF(D9365 = 0, "", VLOOKUP(D9365,'Cond Compo'!A:B,2,FALSE))),"")</f>
        <v/>
      </c>
      <c r="G9365" s="28"/>
      <c r="H9365" s="11" t="str">
        <f xml:space="preserve"> IF(C9365="Totale",2,IF($G9365 &lt;&gt; "", IF(D9365 = "E",MATCH(G9365, 'Cond Compo'!D$16:D$18, 0), MATCH(G9365, 'Cond Compo'!C$16:C$19, 0)), ""))</f>
        <v/>
      </c>
      <c r="I9365" s="12" t="str">
        <f>IF($E9365 &lt;&gt; "", IF(E9365 = 0, "", VLOOKUP(E9365,'Cond Perturbation'!A:B,2,FALSE)),"")</f>
        <v/>
      </c>
      <c r="J9365" s="28"/>
      <c r="K9365" s="29" t="str">
        <f>IF($B9365 &lt;&gt; "", IF(C9365="Oui",IF(H9365=1,IF(E9365=0,Résultat!G$8,IF(J9365="No",Résultat!$G$8,Résultat!$G$7)),IF(H9365=2,IF(E9365=0,Résultat!G$9,IF(J9365="No",Résultat!$G$9,Résultat!$G$7)),Résultat!$G$7)),IF(C9365 = "Totale", IF(H9365=1,IF(E9365=0,Résultat!G$8,IF(J9365="No",Résultat!$G$9,Résultat!$G$7)),IF(H9365=2,IF(E9365=0,Résultat!G$9,IF(J9365="No",Résultat!$G$9,Résultat!$G$7)),Résultat!$G$7)),Résultat!$G$7)), "")</f>
        <v/>
      </c>
    </row>
    <row r="9366" spans="1:11" ht="20.100000000000001" customHeight="1">
      <c r="A9366" s="26"/>
      <c r="B9366" s="27"/>
      <c r="C9366" s="11" t="str">
        <f>IF($B9366 &lt;&gt; "",VLOOKUP(MID(B9366,3,5),'Recyclabilité Prod Matx'!C:F,2,FALSE), "")</f>
        <v/>
      </c>
      <c r="D9366" s="11" t="str">
        <f>IF($B9366 &lt;&gt; "",VLOOKUP(MID(B9366,3,5),'Recyclabilité Prod Matx'!C:F,3,FALSE),"")</f>
        <v/>
      </c>
      <c r="E9366" s="11" t="str">
        <f>IF($B9366 &lt;&gt; "",VLOOKUP(MID(B9366,3,5),'Recyclabilité Prod Matx'!C:F,4,FALSE), "")</f>
        <v/>
      </c>
      <c r="F9366" s="12" t="str">
        <f>IF($B9366 &lt;&gt; "", IF(C9366="Totale","",IF(D9366 = 0, "", VLOOKUP(D9366,'Cond Compo'!A:B,2,FALSE))),"")</f>
        <v/>
      </c>
      <c r="G9366" s="28"/>
      <c r="H9366" s="11" t="str">
        <f xml:space="preserve"> IF(C9366="Totale",2,IF($G9366 &lt;&gt; "", IF(D9366 = "E",MATCH(G9366, 'Cond Compo'!D$16:D$18, 0), MATCH(G9366, 'Cond Compo'!C$16:C$19, 0)), ""))</f>
        <v/>
      </c>
      <c r="I9366" s="12" t="str">
        <f>IF($E9366 &lt;&gt; "", IF(E9366 = 0, "", VLOOKUP(E9366,'Cond Perturbation'!A:B,2,FALSE)),"")</f>
        <v/>
      </c>
      <c r="J9366" s="28"/>
      <c r="K9366" s="29" t="str">
        <f>IF($B9366 &lt;&gt; "", IF(C9366="Oui",IF(H9366=1,IF(E9366=0,Résultat!G$8,IF(J9366="No",Résultat!$G$8,Résultat!$G$7)),IF(H9366=2,IF(E9366=0,Résultat!G$9,IF(J9366="No",Résultat!$G$9,Résultat!$G$7)),Résultat!$G$7)),IF(C9366 = "Totale", IF(H9366=1,IF(E9366=0,Résultat!G$8,IF(J9366="No",Résultat!$G$9,Résultat!$G$7)),IF(H9366=2,IF(E9366=0,Résultat!G$9,IF(J9366="No",Résultat!$G$9,Résultat!$G$7)),Résultat!$G$7)),Résultat!$G$7)), "")</f>
        <v/>
      </c>
    </row>
    <row r="9367" spans="1:11" ht="20.100000000000001" customHeight="1">
      <c r="A9367" s="26"/>
      <c r="B9367" s="27"/>
      <c r="C9367" s="11" t="str">
        <f>IF($B9367 &lt;&gt; "",VLOOKUP(MID(B9367,3,5),'Recyclabilité Prod Matx'!C:F,2,FALSE), "")</f>
        <v/>
      </c>
      <c r="D9367" s="11" t="str">
        <f>IF($B9367 &lt;&gt; "",VLOOKUP(MID(B9367,3,5),'Recyclabilité Prod Matx'!C:F,3,FALSE),"")</f>
        <v/>
      </c>
      <c r="E9367" s="11" t="str">
        <f>IF($B9367 &lt;&gt; "",VLOOKUP(MID(B9367,3,5),'Recyclabilité Prod Matx'!C:F,4,FALSE), "")</f>
        <v/>
      </c>
      <c r="F9367" s="12" t="str">
        <f>IF($B9367 &lt;&gt; "", IF(C9367="Totale","",IF(D9367 = 0, "", VLOOKUP(D9367,'Cond Compo'!A:B,2,FALSE))),"")</f>
        <v/>
      </c>
      <c r="G9367" s="28"/>
      <c r="H9367" s="11" t="str">
        <f xml:space="preserve"> IF(C9367="Totale",2,IF($G9367 &lt;&gt; "", IF(D9367 = "E",MATCH(G9367, 'Cond Compo'!D$16:D$18, 0), MATCH(G9367, 'Cond Compo'!C$16:C$19, 0)), ""))</f>
        <v/>
      </c>
      <c r="I9367" s="12" t="str">
        <f>IF($E9367 &lt;&gt; "", IF(E9367 = 0, "", VLOOKUP(E9367,'Cond Perturbation'!A:B,2,FALSE)),"")</f>
        <v/>
      </c>
      <c r="J9367" s="28"/>
      <c r="K9367" s="29" t="str">
        <f>IF($B9367 &lt;&gt; "", IF(C9367="Oui",IF(H9367=1,IF(E9367=0,Résultat!G$8,IF(J9367="No",Résultat!$G$8,Résultat!$G$7)),IF(H9367=2,IF(E9367=0,Résultat!G$9,IF(J9367="No",Résultat!$G$9,Résultat!$G$7)),Résultat!$G$7)),IF(C9367 = "Totale", IF(H9367=1,IF(E9367=0,Résultat!G$8,IF(J9367="No",Résultat!$G$9,Résultat!$G$7)),IF(H9367=2,IF(E9367=0,Résultat!G$9,IF(J9367="No",Résultat!$G$9,Résultat!$G$7)),Résultat!$G$7)),Résultat!$G$7)), "")</f>
        <v/>
      </c>
    </row>
    <row r="9368" spans="1:11" ht="20.100000000000001" customHeight="1">
      <c r="A9368" s="26"/>
      <c r="B9368" s="27"/>
      <c r="C9368" s="11" t="str">
        <f>IF($B9368 &lt;&gt; "",VLOOKUP(MID(B9368,3,5),'Recyclabilité Prod Matx'!C:F,2,FALSE), "")</f>
        <v/>
      </c>
      <c r="D9368" s="11" t="str">
        <f>IF($B9368 &lt;&gt; "",VLOOKUP(MID(B9368,3,5),'Recyclabilité Prod Matx'!C:F,3,FALSE),"")</f>
        <v/>
      </c>
      <c r="E9368" s="11" t="str">
        <f>IF($B9368 &lt;&gt; "",VLOOKUP(MID(B9368,3,5),'Recyclabilité Prod Matx'!C:F,4,FALSE), "")</f>
        <v/>
      </c>
      <c r="F9368" s="12" t="str">
        <f>IF($B9368 &lt;&gt; "", IF(C9368="Totale","",IF(D9368 = 0, "", VLOOKUP(D9368,'Cond Compo'!A:B,2,FALSE))),"")</f>
        <v/>
      </c>
      <c r="G9368" s="28"/>
      <c r="H9368" s="11" t="str">
        <f xml:space="preserve"> IF(C9368="Totale",2,IF($G9368 &lt;&gt; "", IF(D9368 = "E",MATCH(G9368, 'Cond Compo'!D$16:D$18, 0), MATCH(G9368, 'Cond Compo'!C$16:C$19, 0)), ""))</f>
        <v/>
      </c>
      <c r="I9368" s="12" t="str">
        <f>IF($E9368 &lt;&gt; "", IF(E9368 = 0, "", VLOOKUP(E9368,'Cond Perturbation'!A:B,2,FALSE)),"")</f>
        <v/>
      </c>
      <c r="J9368" s="28"/>
      <c r="K9368" s="29" t="str">
        <f>IF($B9368 &lt;&gt; "", IF(C9368="Oui",IF(H9368=1,IF(E9368=0,Résultat!G$8,IF(J9368="No",Résultat!$G$8,Résultat!$G$7)),IF(H9368=2,IF(E9368=0,Résultat!G$9,IF(J9368="No",Résultat!$G$9,Résultat!$G$7)),Résultat!$G$7)),IF(C9368 = "Totale", IF(H9368=1,IF(E9368=0,Résultat!G$8,IF(J9368="No",Résultat!$G$9,Résultat!$G$7)),IF(H9368=2,IF(E9368=0,Résultat!G$9,IF(J9368="No",Résultat!$G$9,Résultat!$G$7)),Résultat!$G$7)),Résultat!$G$7)), "")</f>
        <v/>
      </c>
    </row>
    <row r="9369" spans="1:11" ht="20.100000000000001" customHeight="1">
      <c r="A9369" s="26"/>
      <c r="B9369" s="27"/>
      <c r="C9369" s="11" t="str">
        <f>IF($B9369 &lt;&gt; "",VLOOKUP(MID(B9369,3,5),'Recyclabilité Prod Matx'!C:F,2,FALSE), "")</f>
        <v/>
      </c>
      <c r="D9369" s="11" t="str">
        <f>IF($B9369 &lt;&gt; "",VLOOKUP(MID(B9369,3,5),'Recyclabilité Prod Matx'!C:F,3,FALSE),"")</f>
        <v/>
      </c>
      <c r="E9369" s="11" t="str">
        <f>IF($B9369 &lt;&gt; "",VLOOKUP(MID(B9369,3,5),'Recyclabilité Prod Matx'!C:F,4,FALSE), "")</f>
        <v/>
      </c>
      <c r="F9369" s="12" t="str">
        <f>IF($B9369 &lt;&gt; "", IF(C9369="Totale","",IF(D9369 = 0, "", VLOOKUP(D9369,'Cond Compo'!A:B,2,FALSE))),"")</f>
        <v/>
      </c>
      <c r="G9369" s="28"/>
      <c r="H9369" s="11" t="str">
        <f xml:space="preserve"> IF(C9369="Totale",2,IF($G9369 &lt;&gt; "", IF(D9369 = "E",MATCH(G9369, 'Cond Compo'!D$16:D$18, 0), MATCH(G9369, 'Cond Compo'!C$16:C$19, 0)), ""))</f>
        <v/>
      </c>
      <c r="I9369" s="12" t="str">
        <f>IF($E9369 &lt;&gt; "", IF(E9369 = 0, "", VLOOKUP(E9369,'Cond Perturbation'!A:B,2,FALSE)),"")</f>
        <v/>
      </c>
      <c r="J9369" s="28"/>
      <c r="K9369" s="29" t="str">
        <f>IF($B9369 &lt;&gt; "", IF(C9369="Oui",IF(H9369=1,IF(E9369=0,Résultat!G$8,IF(J9369="No",Résultat!$G$8,Résultat!$G$7)),IF(H9369=2,IF(E9369=0,Résultat!G$9,IF(J9369="No",Résultat!$G$9,Résultat!$G$7)),Résultat!$G$7)),IF(C9369 = "Totale", IF(H9369=1,IF(E9369=0,Résultat!G$8,IF(J9369="No",Résultat!$G$9,Résultat!$G$7)),IF(H9369=2,IF(E9369=0,Résultat!G$9,IF(J9369="No",Résultat!$G$9,Résultat!$G$7)),Résultat!$G$7)),Résultat!$G$7)), "")</f>
        <v/>
      </c>
    </row>
    <row r="9370" spans="1:11" ht="20.100000000000001" customHeight="1">
      <c r="A9370" s="26"/>
      <c r="B9370" s="27"/>
      <c r="C9370" s="11" t="str">
        <f>IF($B9370 &lt;&gt; "",VLOOKUP(MID(B9370,3,5),'Recyclabilité Prod Matx'!C:F,2,FALSE), "")</f>
        <v/>
      </c>
      <c r="D9370" s="11" t="str">
        <f>IF($B9370 &lt;&gt; "",VLOOKUP(MID(B9370,3,5),'Recyclabilité Prod Matx'!C:F,3,FALSE),"")</f>
        <v/>
      </c>
      <c r="E9370" s="11" t="str">
        <f>IF($B9370 &lt;&gt; "",VLOOKUP(MID(B9370,3,5),'Recyclabilité Prod Matx'!C:F,4,FALSE), "")</f>
        <v/>
      </c>
      <c r="F9370" s="12" t="str">
        <f>IF($B9370 &lt;&gt; "", IF(C9370="Totale","",IF(D9370 = 0, "", VLOOKUP(D9370,'Cond Compo'!A:B,2,FALSE))),"")</f>
        <v/>
      </c>
      <c r="G9370" s="28"/>
      <c r="H9370" s="11" t="str">
        <f xml:space="preserve"> IF(C9370="Totale",2,IF($G9370 &lt;&gt; "", IF(D9370 = "E",MATCH(G9370, 'Cond Compo'!D$16:D$18, 0), MATCH(G9370, 'Cond Compo'!C$16:C$19, 0)), ""))</f>
        <v/>
      </c>
      <c r="I9370" s="12" t="str">
        <f>IF($E9370 &lt;&gt; "", IF(E9370 = 0, "", VLOOKUP(E9370,'Cond Perturbation'!A:B,2,FALSE)),"")</f>
        <v/>
      </c>
      <c r="J9370" s="28"/>
      <c r="K9370" s="29" t="str">
        <f>IF($B9370 &lt;&gt; "", IF(C9370="Oui",IF(H9370=1,IF(E9370=0,Résultat!G$8,IF(J9370="No",Résultat!$G$8,Résultat!$G$7)),IF(H9370=2,IF(E9370=0,Résultat!G$9,IF(J9370="No",Résultat!$G$9,Résultat!$G$7)),Résultat!$G$7)),IF(C9370 = "Totale", IF(H9370=1,IF(E9370=0,Résultat!G$8,IF(J9370="No",Résultat!$G$9,Résultat!$G$7)),IF(H9370=2,IF(E9370=0,Résultat!G$9,IF(J9370="No",Résultat!$G$9,Résultat!$G$7)),Résultat!$G$7)),Résultat!$G$7)), "")</f>
        <v/>
      </c>
    </row>
    <row r="9371" spans="1:11" ht="20.100000000000001" customHeight="1">
      <c r="A9371" s="26"/>
      <c r="B9371" s="27"/>
      <c r="C9371" s="11" t="str">
        <f>IF($B9371 &lt;&gt; "",VLOOKUP(MID(B9371,3,5),'Recyclabilité Prod Matx'!C:F,2,FALSE), "")</f>
        <v/>
      </c>
      <c r="D9371" s="11" t="str">
        <f>IF($B9371 &lt;&gt; "",VLOOKUP(MID(B9371,3,5),'Recyclabilité Prod Matx'!C:F,3,FALSE),"")</f>
        <v/>
      </c>
      <c r="E9371" s="11" t="str">
        <f>IF($B9371 &lt;&gt; "",VLOOKUP(MID(B9371,3,5),'Recyclabilité Prod Matx'!C:F,4,FALSE), "")</f>
        <v/>
      </c>
      <c r="F9371" s="12" t="str">
        <f>IF($B9371 &lt;&gt; "", IF(C9371="Totale","",IF(D9371 = 0, "", VLOOKUP(D9371,'Cond Compo'!A:B,2,FALSE))),"")</f>
        <v/>
      </c>
      <c r="G9371" s="28"/>
      <c r="H9371" s="11" t="str">
        <f xml:space="preserve"> IF(C9371="Totale",2,IF($G9371 &lt;&gt; "", IF(D9371 = "E",MATCH(G9371, 'Cond Compo'!D$16:D$18, 0), MATCH(G9371, 'Cond Compo'!C$16:C$19, 0)), ""))</f>
        <v/>
      </c>
      <c r="I9371" s="12" t="str">
        <f>IF($E9371 &lt;&gt; "", IF(E9371 = 0, "", VLOOKUP(E9371,'Cond Perturbation'!A:B,2,FALSE)),"")</f>
        <v/>
      </c>
      <c r="J9371" s="28"/>
      <c r="K9371" s="29" t="str">
        <f>IF($B9371 &lt;&gt; "", IF(C9371="Oui",IF(H9371=1,IF(E9371=0,Résultat!G$8,IF(J9371="No",Résultat!$G$8,Résultat!$G$7)),IF(H9371=2,IF(E9371=0,Résultat!G$9,IF(J9371="No",Résultat!$G$9,Résultat!$G$7)),Résultat!$G$7)),IF(C9371 = "Totale", IF(H9371=1,IF(E9371=0,Résultat!G$8,IF(J9371="No",Résultat!$G$9,Résultat!$G$7)),IF(H9371=2,IF(E9371=0,Résultat!G$9,IF(J9371="No",Résultat!$G$9,Résultat!$G$7)),Résultat!$G$7)),Résultat!$G$7)), "")</f>
        <v/>
      </c>
    </row>
    <row r="9372" spans="1:11" ht="20.100000000000001" customHeight="1">
      <c r="A9372" s="26"/>
      <c r="B9372" s="27"/>
      <c r="C9372" s="11" t="str">
        <f>IF($B9372 &lt;&gt; "",VLOOKUP(MID(B9372,3,5),'Recyclabilité Prod Matx'!C:F,2,FALSE), "")</f>
        <v/>
      </c>
      <c r="D9372" s="11" t="str">
        <f>IF($B9372 &lt;&gt; "",VLOOKUP(MID(B9372,3,5),'Recyclabilité Prod Matx'!C:F,3,FALSE),"")</f>
        <v/>
      </c>
      <c r="E9372" s="11" t="str">
        <f>IF($B9372 &lt;&gt; "",VLOOKUP(MID(B9372,3,5),'Recyclabilité Prod Matx'!C:F,4,FALSE), "")</f>
        <v/>
      </c>
      <c r="F9372" s="12" t="str">
        <f>IF($B9372 &lt;&gt; "", IF(C9372="Totale","",IF(D9372 = 0, "", VLOOKUP(D9372,'Cond Compo'!A:B,2,FALSE))),"")</f>
        <v/>
      </c>
      <c r="G9372" s="28"/>
      <c r="H9372" s="11" t="str">
        <f xml:space="preserve"> IF(C9372="Totale",2,IF($G9372 &lt;&gt; "", IF(D9372 = "E",MATCH(G9372, 'Cond Compo'!D$16:D$18, 0), MATCH(G9372, 'Cond Compo'!C$16:C$19, 0)), ""))</f>
        <v/>
      </c>
      <c r="I9372" s="12" t="str">
        <f>IF($E9372 &lt;&gt; "", IF(E9372 = 0, "", VLOOKUP(E9372,'Cond Perturbation'!A:B,2,FALSE)),"")</f>
        <v/>
      </c>
      <c r="J9372" s="28"/>
      <c r="K9372" s="29" t="str">
        <f>IF($B9372 &lt;&gt; "", IF(C9372="Oui",IF(H9372=1,IF(E9372=0,Résultat!G$8,IF(J9372="No",Résultat!$G$8,Résultat!$G$7)),IF(H9372=2,IF(E9372=0,Résultat!G$9,IF(J9372="No",Résultat!$G$9,Résultat!$G$7)),Résultat!$G$7)),IF(C9372 = "Totale", IF(H9372=1,IF(E9372=0,Résultat!G$8,IF(J9372="No",Résultat!$G$9,Résultat!$G$7)),IF(H9372=2,IF(E9372=0,Résultat!G$9,IF(J9372="No",Résultat!$G$9,Résultat!$G$7)),Résultat!$G$7)),Résultat!$G$7)), "")</f>
        <v/>
      </c>
    </row>
    <row r="9373" spans="1:11" ht="20.100000000000001" customHeight="1">
      <c r="A9373" s="26"/>
      <c r="B9373" s="27"/>
      <c r="C9373" s="11" t="str">
        <f>IF($B9373 &lt;&gt; "",VLOOKUP(MID(B9373,3,5),'Recyclabilité Prod Matx'!C:F,2,FALSE), "")</f>
        <v/>
      </c>
      <c r="D9373" s="11" t="str">
        <f>IF($B9373 &lt;&gt; "",VLOOKUP(MID(B9373,3,5),'Recyclabilité Prod Matx'!C:F,3,FALSE),"")</f>
        <v/>
      </c>
      <c r="E9373" s="11" t="str">
        <f>IF($B9373 &lt;&gt; "",VLOOKUP(MID(B9373,3,5),'Recyclabilité Prod Matx'!C:F,4,FALSE), "")</f>
        <v/>
      </c>
      <c r="F9373" s="12" t="str">
        <f>IF($B9373 &lt;&gt; "", IF(C9373="Totale","",IF(D9373 = 0, "", VLOOKUP(D9373,'Cond Compo'!A:B,2,FALSE))),"")</f>
        <v/>
      </c>
      <c r="G9373" s="28"/>
      <c r="H9373" s="11" t="str">
        <f xml:space="preserve"> IF(C9373="Totale",2,IF($G9373 &lt;&gt; "", IF(D9373 = "E",MATCH(G9373, 'Cond Compo'!D$16:D$18, 0), MATCH(G9373, 'Cond Compo'!C$16:C$19, 0)), ""))</f>
        <v/>
      </c>
      <c r="I9373" s="12" t="str">
        <f>IF($E9373 &lt;&gt; "", IF(E9373 = 0, "", VLOOKUP(E9373,'Cond Perturbation'!A:B,2,FALSE)),"")</f>
        <v/>
      </c>
      <c r="J9373" s="28"/>
      <c r="K9373" s="29" t="str">
        <f>IF($B9373 &lt;&gt; "", IF(C9373="Oui",IF(H9373=1,IF(E9373=0,Résultat!G$8,IF(J9373="No",Résultat!$G$8,Résultat!$G$7)),IF(H9373=2,IF(E9373=0,Résultat!G$9,IF(J9373="No",Résultat!$G$9,Résultat!$G$7)),Résultat!$G$7)),IF(C9373 = "Totale", IF(H9373=1,IF(E9373=0,Résultat!G$8,IF(J9373="No",Résultat!$G$9,Résultat!$G$7)),IF(H9373=2,IF(E9373=0,Résultat!G$9,IF(J9373="No",Résultat!$G$9,Résultat!$G$7)),Résultat!$G$7)),Résultat!$G$7)), "")</f>
        <v/>
      </c>
    </row>
    <row r="9374" spans="1:11" ht="20.100000000000001" customHeight="1">
      <c r="A9374" s="26"/>
      <c r="B9374" s="27"/>
      <c r="C9374" s="11" t="str">
        <f>IF($B9374 &lt;&gt; "",VLOOKUP(MID(B9374,3,5),'Recyclabilité Prod Matx'!C:F,2,FALSE), "")</f>
        <v/>
      </c>
      <c r="D9374" s="11" t="str">
        <f>IF($B9374 &lt;&gt; "",VLOOKUP(MID(B9374,3,5),'Recyclabilité Prod Matx'!C:F,3,FALSE),"")</f>
        <v/>
      </c>
      <c r="E9374" s="11" t="str">
        <f>IF($B9374 &lt;&gt; "",VLOOKUP(MID(B9374,3,5),'Recyclabilité Prod Matx'!C:F,4,FALSE), "")</f>
        <v/>
      </c>
      <c r="F9374" s="12" t="str">
        <f>IF($B9374 &lt;&gt; "", IF(C9374="Totale","",IF(D9374 = 0, "", VLOOKUP(D9374,'Cond Compo'!A:B,2,FALSE))),"")</f>
        <v/>
      </c>
      <c r="G9374" s="28"/>
      <c r="H9374" s="11" t="str">
        <f xml:space="preserve"> IF(C9374="Totale",2,IF($G9374 &lt;&gt; "", IF(D9374 = "E",MATCH(G9374, 'Cond Compo'!D$16:D$18, 0), MATCH(G9374, 'Cond Compo'!C$16:C$19, 0)), ""))</f>
        <v/>
      </c>
      <c r="I9374" s="12" t="str">
        <f>IF($E9374 &lt;&gt; "", IF(E9374 = 0, "", VLOOKUP(E9374,'Cond Perturbation'!A:B,2,FALSE)),"")</f>
        <v/>
      </c>
      <c r="J9374" s="28"/>
      <c r="K9374" s="29" t="str">
        <f>IF($B9374 &lt;&gt; "", IF(C9374="Oui",IF(H9374=1,IF(E9374=0,Résultat!G$8,IF(J9374="No",Résultat!$G$8,Résultat!$G$7)),IF(H9374=2,IF(E9374=0,Résultat!G$9,IF(J9374="No",Résultat!$G$9,Résultat!$G$7)),Résultat!$G$7)),IF(C9374 = "Totale", IF(H9374=1,IF(E9374=0,Résultat!G$8,IF(J9374="No",Résultat!$G$9,Résultat!$G$7)),IF(H9374=2,IF(E9374=0,Résultat!G$9,IF(J9374="No",Résultat!$G$9,Résultat!$G$7)),Résultat!$G$7)),Résultat!$G$7)), "")</f>
        <v/>
      </c>
    </row>
    <row r="9375" spans="1:11" ht="20.100000000000001" customHeight="1">
      <c r="A9375" s="26"/>
      <c r="B9375" s="27"/>
      <c r="C9375" s="11" t="str">
        <f>IF($B9375 &lt;&gt; "",VLOOKUP(MID(B9375,3,5),'Recyclabilité Prod Matx'!C:F,2,FALSE), "")</f>
        <v/>
      </c>
      <c r="D9375" s="11" t="str">
        <f>IF($B9375 &lt;&gt; "",VLOOKUP(MID(B9375,3,5),'Recyclabilité Prod Matx'!C:F,3,FALSE),"")</f>
        <v/>
      </c>
      <c r="E9375" s="11" t="str">
        <f>IF($B9375 &lt;&gt; "",VLOOKUP(MID(B9375,3,5),'Recyclabilité Prod Matx'!C:F,4,FALSE), "")</f>
        <v/>
      </c>
      <c r="F9375" s="12" t="str">
        <f>IF($B9375 &lt;&gt; "", IF(C9375="Totale","",IF(D9375 = 0, "", VLOOKUP(D9375,'Cond Compo'!A:B,2,FALSE))),"")</f>
        <v/>
      </c>
      <c r="G9375" s="28"/>
      <c r="H9375" s="11" t="str">
        <f xml:space="preserve"> IF(C9375="Totale",2,IF($G9375 &lt;&gt; "", IF(D9375 = "E",MATCH(G9375, 'Cond Compo'!D$16:D$18, 0), MATCH(G9375, 'Cond Compo'!C$16:C$19, 0)), ""))</f>
        <v/>
      </c>
      <c r="I9375" s="12" t="str">
        <f>IF($E9375 &lt;&gt; "", IF(E9375 = 0, "", VLOOKUP(E9375,'Cond Perturbation'!A:B,2,FALSE)),"")</f>
        <v/>
      </c>
      <c r="J9375" s="28"/>
      <c r="K9375" s="29" t="str">
        <f>IF($B9375 &lt;&gt; "", IF(C9375="Oui",IF(H9375=1,IF(E9375=0,Résultat!G$8,IF(J9375="No",Résultat!$G$8,Résultat!$G$7)),IF(H9375=2,IF(E9375=0,Résultat!G$9,IF(J9375="No",Résultat!$G$9,Résultat!$G$7)),Résultat!$G$7)),IF(C9375 = "Totale", IF(H9375=1,IF(E9375=0,Résultat!G$8,IF(J9375="No",Résultat!$G$9,Résultat!$G$7)),IF(H9375=2,IF(E9375=0,Résultat!G$9,IF(J9375="No",Résultat!$G$9,Résultat!$G$7)),Résultat!$G$7)),Résultat!$G$7)), "")</f>
        <v/>
      </c>
    </row>
    <row r="9376" spans="1:11" ht="20.100000000000001" customHeight="1">
      <c r="A9376" s="26"/>
      <c r="B9376" s="27"/>
      <c r="C9376" s="11" t="str">
        <f>IF($B9376 &lt;&gt; "",VLOOKUP(MID(B9376,3,5),'Recyclabilité Prod Matx'!C:F,2,FALSE), "")</f>
        <v/>
      </c>
      <c r="D9376" s="11" t="str">
        <f>IF($B9376 &lt;&gt; "",VLOOKUP(MID(B9376,3,5),'Recyclabilité Prod Matx'!C:F,3,FALSE),"")</f>
        <v/>
      </c>
      <c r="E9376" s="11" t="str">
        <f>IF($B9376 &lt;&gt; "",VLOOKUP(MID(B9376,3,5),'Recyclabilité Prod Matx'!C:F,4,FALSE), "")</f>
        <v/>
      </c>
      <c r="F9376" s="12" t="str">
        <f>IF($B9376 &lt;&gt; "", IF(C9376="Totale","",IF(D9376 = 0, "", VLOOKUP(D9376,'Cond Compo'!A:B,2,FALSE))),"")</f>
        <v/>
      </c>
      <c r="G9376" s="28"/>
      <c r="H9376" s="11" t="str">
        <f xml:space="preserve"> IF(C9376="Totale",2,IF($G9376 &lt;&gt; "", IF(D9376 = "E",MATCH(G9376, 'Cond Compo'!D$16:D$18, 0), MATCH(G9376, 'Cond Compo'!C$16:C$19, 0)), ""))</f>
        <v/>
      </c>
      <c r="I9376" s="12" t="str">
        <f>IF($E9376 &lt;&gt; "", IF(E9376 = 0, "", VLOOKUP(E9376,'Cond Perturbation'!A:B,2,FALSE)),"")</f>
        <v/>
      </c>
      <c r="J9376" s="28"/>
      <c r="K9376" s="29" t="str">
        <f>IF($B9376 &lt;&gt; "", IF(C9376="Oui",IF(H9376=1,IF(E9376=0,Résultat!G$8,IF(J9376="No",Résultat!$G$8,Résultat!$G$7)),IF(H9376=2,IF(E9376=0,Résultat!G$9,IF(J9376="No",Résultat!$G$9,Résultat!$G$7)),Résultat!$G$7)),IF(C9376 = "Totale", IF(H9376=1,IF(E9376=0,Résultat!G$8,IF(J9376="No",Résultat!$G$9,Résultat!$G$7)),IF(H9376=2,IF(E9376=0,Résultat!G$9,IF(J9376="No",Résultat!$G$9,Résultat!$G$7)),Résultat!$G$7)),Résultat!$G$7)), "")</f>
        <v/>
      </c>
    </row>
    <row r="9377" spans="1:11" ht="20.100000000000001" customHeight="1">
      <c r="A9377" s="26"/>
      <c r="B9377" s="27"/>
      <c r="C9377" s="11" t="str">
        <f>IF($B9377 &lt;&gt; "",VLOOKUP(MID(B9377,3,5),'Recyclabilité Prod Matx'!C:F,2,FALSE), "")</f>
        <v/>
      </c>
      <c r="D9377" s="11" t="str">
        <f>IF($B9377 &lt;&gt; "",VLOOKUP(MID(B9377,3,5),'Recyclabilité Prod Matx'!C:F,3,FALSE),"")</f>
        <v/>
      </c>
      <c r="E9377" s="11" t="str">
        <f>IF($B9377 &lt;&gt; "",VLOOKUP(MID(B9377,3,5),'Recyclabilité Prod Matx'!C:F,4,FALSE), "")</f>
        <v/>
      </c>
      <c r="F9377" s="12" t="str">
        <f>IF($B9377 &lt;&gt; "", IF(C9377="Totale","",IF(D9377 = 0, "", VLOOKUP(D9377,'Cond Compo'!A:B,2,FALSE))),"")</f>
        <v/>
      </c>
      <c r="G9377" s="28"/>
      <c r="H9377" s="11" t="str">
        <f xml:space="preserve"> IF(C9377="Totale",2,IF($G9377 &lt;&gt; "", IF(D9377 = "E",MATCH(G9377, 'Cond Compo'!D$16:D$18, 0), MATCH(G9377, 'Cond Compo'!C$16:C$19, 0)), ""))</f>
        <v/>
      </c>
      <c r="I9377" s="12" t="str">
        <f>IF($E9377 &lt;&gt; "", IF(E9377 = 0, "", VLOOKUP(E9377,'Cond Perturbation'!A:B,2,FALSE)),"")</f>
        <v/>
      </c>
      <c r="J9377" s="28"/>
      <c r="K9377" s="29" t="str">
        <f>IF($B9377 &lt;&gt; "", IF(C9377="Oui",IF(H9377=1,IF(E9377=0,Résultat!G$8,IF(J9377="No",Résultat!$G$8,Résultat!$G$7)),IF(H9377=2,IF(E9377=0,Résultat!G$9,IF(J9377="No",Résultat!$G$9,Résultat!$G$7)),Résultat!$G$7)),IF(C9377 = "Totale", IF(H9377=1,IF(E9377=0,Résultat!G$8,IF(J9377="No",Résultat!$G$9,Résultat!$G$7)),IF(H9377=2,IF(E9377=0,Résultat!G$9,IF(J9377="No",Résultat!$G$9,Résultat!$G$7)),Résultat!$G$7)),Résultat!$G$7)), "")</f>
        <v/>
      </c>
    </row>
    <row r="9378" spans="1:11" ht="20.100000000000001" customHeight="1">
      <c r="A9378" s="26"/>
      <c r="B9378" s="27"/>
      <c r="C9378" s="11" t="str">
        <f>IF($B9378 &lt;&gt; "",VLOOKUP(MID(B9378,3,5),'Recyclabilité Prod Matx'!C:F,2,FALSE), "")</f>
        <v/>
      </c>
      <c r="D9378" s="11" t="str">
        <f>IF($B9378 &lt;&gt; "",VLOOKUP(MID(B9378,3,5),'Recyclabilité Prod Matx'!C:F,3,FALSE),"")</f>
        <v/>
      </c>
      <c r="E9378" s="11" t="str">
        <f>IF($B9378 &lt;&gt; "",VLOOKUP(MID(B9378,3,5),'Recyclabilité Prod Matx'!C:F,4,FALSE), "")</f>
        <v/>
      </c>
      <c r="F9378" s="12" t="str">
        <f>IF($B9378 &lt;&gt; "", IF(C9378="Totale","",IF(D9378 = 0, "", VLOOKUP(D9378,'Cond Compo'!A:B,2,FALSE))),"")</f>
        <v/>
      </c>
      <c r="G9378" s="28"/>
      <c r="H9378" s="11" t="str">
        <f xml:space="preserve"> IF(C9378="Totale",2,IF($G9378 &lt;&gt; "", IF(D9378 = "E",MATCH(G9378, 'Cond Compo'!D$16:D$18, 0), MATCH(G9378, 'Cond Compo'!C$16:C$19, 0)), ""))</f>
        <v/>
      </c>
      <c r="I9378" s="12" t="str">
        <f>IF($E9378 &lt;&gt; "", IF(E9378 = 0, "", VLOOKUP(E9378,'Cond Perturbation'!A:B,2,FALSE)),"")</f>
        <v/>
      </c>
      <c r="J9378" s="28"/>
      <c r="K9378" s="29" t="str">
        <f>IF($B9378 &lt;&gt; "", IF(C9378="Oui",IF(H9378=1,IF(E9378=0,Résultat!G$8,IF(J9378="No",Résultat!$G$8,Résultat!$G$7)),IF(H9378=2,IF(E9378=0,Résultat!G$9,IF(J9378="No",Résultat!$G$9,Résultat!$G$7)),Résultat!$G$7)),IF(C9378 = "Totale", IF(H9378=1,IF(E9378=0,Résultat!G$8,IF(J9378="No",Résultat!$G$9,Résultat!$G$7)),IF(H9378=2,IF(E9378=0,Résultat!G$9,IF(J9378="No",Résultat!$G$9,Résultat!$G$7)),Résultat!$G$7)),Résultat!$G$7)), "")</f>
        <v/>
      </c>
    </row>
    <row r="9379" spans="1:11" ht="20.100000000000001" customHeight="1">
      <c r="A9379" s="26"/>
      <c r="B9379" s="27"/>
      <c r="C9379" s="11" t="str">
        <f>IF($B9379 &lt;&gt; "",VLOOKUP(MID(B9379,3,5),'Recyclabilité Prod Matx'!C:F,2,FALSE), "")</f>
        <v/>
      </c>
      <c r="D9379" s="11" t="str">
        <f>IF($B9379 &lt;&gt; "",VLOOKUP(MID(B9379,3,5),'Recyclabilité Prod Matx'!C:F,3,FALSE),"")</f>
        <v/>
      </c>
      <c r="E9379" s="11" t="str">
        <f>IF($B9379 &lt;&gt; "",VLOOKUP(MID(B9379,3,5),'Recyclabilité Prod Matx'!C:F,4,FALSE), "")</f>
        <v/>
      </c>
      <c r="F9379" s="12" t="str">
        <f>IF($B9379 &lt;&gt; "", IF(C9379="Totale","",IF(D9379 = 0, "", VLOOKUP(D9379,'Cond Compo'!A:B,2,FALSE))),"")</f>
        <v/>
      </c>
      <c r="G9379" s="28"/>
      <c r="H9379" s="11" t="str">
        <f xml:space="preserve"> IF(C9379="Totale",2,IF($G9379 &lt;&gt; "", IF(D9379 = "E",MATCH(G9379, 'Cond Compo'!D$16:D$18, 0), MATCH(G9379, 'Cond Compo'!C$16:C$19, 0)), ""))</f>
        <v/>
      </c>
      <c r="I9379" s="12" t="str">
        <f>IF($E9379 &lt;&gt; "", IF(E9379 = 0, "", VLOOKUP(E9379,'Cond Perturbation'!A:B,2,FALSE)),"")</f>
        <v/>
      </c>
      <c r="J9379" s="28"/>
      <c r="K9379" s="29" t="str">
        <f>IF($B9379 &lt;&gt; "", IF(C9379="Oui",IF(H9379=1,IF(E9379=0,Résultat!G$8,IF(J9379="No",Résultat!$G$8,Résultat!$G$7)),IF(H9379=2,IF(E9379=0,Résultat!G$9,IF(J9379="No",Résultat!$G$9,Résultat!$G$7)),Résultat!$G$7)),IF(C9379 = "Totale", IF(H9379=1,IF(E9379=0,Résultat!G$8,IF(J9379="No",Résultat!$G$9,Résultat!$G$7)),IF(H9379=2,IF(E9379=0,Résultat!G$9,IF(J9379="No",Résultat!$G$9,Résultat!$G$7)),Résultat!$G$7)),Résultat!$G$7)), "")</f>
        <v/>
      </c>
    </row>
    <row r="9380" spans="1:11" ht="20.100000000000001" customHeight="1">
      <c r="A9380" s="26"/>
      <c r="B9380" s="27"/>
      <c r="C9380" s="11" t="str">
        <f>IF($B9380 &lt;&gt; "",VLOOKUP(MID(B9380,3,5),'Recyclabilité Prod Matx'!C:F,2,FALSE), "")</f>
        <v/>
      </c>
      <c r="D9380" s="11" t="str">
        <f>IF($B9380 &lt;&gt; "",VLOOKUP(MID(B9380,3,5),'Recyclabilité Prod Matx'!C:F,3,FALSE),"")</f>
        <v/>
      </c>
      <c r="E9380" s="11" t="str">
        <f>IF($B9380 &lt;&gt; "",VLOOKUP(MID(B9380,3,5),'Recyclabilité Prod Matx'!C:F,4,FALSE), "")</f>
        <v/>
      </c>
      <c r="F9380" s="12" t="str">
        <f>IF($B9380 &lt;&gt; "", IF(C9380="Totale","",IF(D9380 = 0, "", VLOOKUP(D9380,'Cond Compo'!A:B,2,FALSE))),"")</f>
        <v/>
      </c>
      <c r="G9380" s="28"/>
      <c r="H9380" s="11" t="str">
        <f xml:space="preserve"> IF(C9380="Totale",2,IF($G9380 &lt;&gt; "", IF(D9380 = "E",MATCH(G9380, 'Cond Compo'!D$16:D$18, 0), MATCH(G9380, 'Cond Compo'!C$16:C$19, 0)), ""))</f>
        <v/>
      </c>
      <c r="I9380" s="12" t="str">
        <f>IF($E9380 &lt;&gt; "", IF(E9380 = 0, "", VLOOKUP(E9380,'Cond Perturbation'!A:B,2,FALSE)),"")</f>
        <v/>
      </c>
      <c r="J9380" s="28"/>
      <c r="K9380" s="29" t="str">
        <f>IF($B9380 &lt;&gt; "", IF(C9380="Oui",IF(H9380=1,IF(E9380=0,Résultat!G$8,IF(J9380="No",Résultat!$G$8,Résultat!$G$7)),IF(H9380=2,IF(E9380=0,Résultat!G$9,IF(J9380="No",Résultat!$G$9,Résultat!$G$7)),Résultat!$G$7)),IF(C9380 = "Totale", IF(H9380=1,IF(E9380=0,Résultat!G$8,IF(J9380="No",Résultat!$G$9,Résultat!$G$7)),IF(H9380=2,IF(E9380=0,Résultat!G$9,IF(J9380="No",Résultat!$G$9,Résultat!$G$7)),Résultat!$G$7)),Résultat!$G$7)), "")</f>
        <v/>
      </c>
    </row>
    <row r="9381" spans="1:11" ht="20.100000000000001" customHeight="1">
      <c r="A9381" s="26"/>
      <c r="B9381" s="27"/>
      <c r="C9381" s="11" t="str">
        <f>IF($B9381 &lt;&gt; "",VLOOKUP(MID(B9381,3,5),'Recyclabilité Prod Matx'!C:F,2,FALSE), "")</f>
        <v/>
      </c>
      <c r="D9381" s="11" t="str">
        <f>IF($B9381 &lt;&gt; "",VLOOKUP(MID(B9381,3,5),'Recyclabilité Prod Matx'!C:F,3,FALSE),"")</f>
        <v/>
      </c>
      <c r="E9381" s="11" t="str">
        <f>IF($B9381 &lt;&gt; "",VLOOKUP(MID(B9381,3,5),'Recyclabilité Prod Matx'!C:F,4,FALSE), "")</f>
        <v/>
      </c>
      <c r="F9381" s="12" t="str">
        <f>IF($B9381 &lt;&gt; "", IF(C9381="Totale","",IF(D9381 = 0, "", VLOOKUP(D9381,'Cond Compo'!A:B,2,FALSE))),"")</f>
        <v/>
      </c>
      <c r="G9381" s="28"/>
      <c r="H9381" s="11" t="str">
        <f xml:space="preserve"> IF(C9381="Totale",2,IF($G9381 &lt;&gt; "", IF(D9381 = "E",MATCH(G9381, 'Cond Compo'!D$16:D$18, 0), MATCH(G9381, 'Cond Compo'!C$16:C$19, 0)), ""))</f>
        <v/>
      </c>
      <c r="I9381" s="12" t="str">
        <f>IF($E9381 &lt;&gt; "", IF(E9381 = 0, "", VLOOKUP(E9381,'Cond Perturbation'!A:B,2,FALSE)),"")</f>
        <v/>
      </c>
      <c r="J9381" s="28"/>
      <c r="K9381" s="29" t="str">
        <f>IF($B9381 &lt;&gt; "", IF(C9381="Oui",IF(H9381=1,IF(E9381=0,Résultat!G$8,IF(J9381="No",Résultat!$G$8,Résultat!$G$7)),IF(H9381=2,IF(E9381=0,Résultat!G$9,IF(J9381="No",Résultat!$G$9,Résultat!$G$7)),Résultat!$G$7)),IF(C9381 = "Totale", IF(H9381=1,IF(E9381=0,Résultat!G$8,IF(J9381="No",Résultat!$G$9,Résultat!$G$7)),IF(H9381=2,IF(E9381=0,Résultat!G$9,IF(J9381="No",Résultat!$G$9,Résultat!$G$7)),Résultat!$G$7)),Résultat!$G$7)), "")</f>
        <v/>
      </c>
    </row>
    <row r="9382" spans="1:11" ht="20.100000000000001" customHeight="1">
      <c r="A9382" s="26"/>
      <c r="B9382" s="27"/>
      <c r="C9382" s="11" t="str">
        <f>IF($B9382 &lt;&gt; "",VLOOKUP(MID(B9382,3,5),'Recyclabilité Prod Matx'!C:F,2,FALSE), "")</f>
        <v/>
      </c>
      <c r="D9382" s="11" t="str">
        <f>IF($B9382 &lt;&gt; "",VLOOKUP(MID(B9382,3,5),'Recyclabilité Prod Matx'!C:F,3,FALSE),"")</f>
        <v/>
      </c>
      <c r="E9382" s="11" t="str">
        <f>IF($B9382 &lt;&gt; "",VLOOKUP(MID(B9382,3,5),'Recyclabilité Prod Matx'!C:F,4,FALSE), "")</f>
        <v/>
      </c>
      <c r="F9382" s="12" t="str">
        <f>IF($B9382 &lt;&gt; "", IF(C9382="Totale","",IF(D9382 = 0, "", VLOOKUP(D9382,'Cond Compo'!A:B,2,FALSE))),"")</f>
        <v/>
      </c>
      <c r="G9382" s="28"/>
      <c r="H9382" s="11" t="str">
        <f xml:space="preserve"> IF(C9382="Totale",2,IF($G9382 &lt;&gt; "", IF(D9382 = "E",MATCH(G9382, 'Cond Compo'!D$16:D$18, 0), MATCH(G9382, 'Cond Compo'!C$16:C$19, 0)), ""))</f>
        <v/>
      </c>
      <c r="I9382" s="12" t="str">
        <f>IF($E9382 &lt;&gt; "", IF(E9382 = 0, "", VLOOKUP(E9382,'Cond Perturbation'!A:B,2,FALSE)),"")</f>
        <v/>
      </c>
      <c r="J9382" s="28"/>
      <c r="K9382" s="29" t="str">
        <f>IF($B9382 &lt;&gt; "", IF(C9382="Oui",IF(H9382=1,IF(E9382=0,Résultat!G$8,IF(J9382="No",Résultat!$G$8,Résultat!$G$7)),IF(H9382=2,IF(E9382=0,Résultat!G$9,IF(J9382="No",Résultat!$G$9,Résultat!$G$7)),Résultat!$G$7)),IF(C9382 = "Totale", IF(H9382=1,IF(E9382=0,Résultat!G$8,IF(J9382="No",Résultat!$G$9,Résultat!$G$7)),IF(H9382=2,IF(E9382=0,Résultat!G$9,IF(J9382="No",Résultat!$G$9,Résultat!$G$7)),Résultat!$G$7)),Résultat!$G$7)), "")</f>
        <v/>
      </c>
    </row>
    <row r="9383" spans="1:11" ht="20.100000000000001" customHeight="1">
      <c r="A9383" s="26"/>
      <c r="B9383" s="27"/>
      <c r="C9383" s="11" t="str">
        <f>IF($B9383 &lt;&gt; "",VLOOKUP(MID(B9383,3,5),'Recyclabilité Prod Matx'!C:F,2,FALSE), "")</f>
        <v/>
      </c>
      <c r="D9383" s="11" t="str">
        <f>IF($B9383 &lt;&gt; "",VLOOKUP(MID(B9383,3,5),'Recyclabilité Prod Matx'!C:F,3,FALSE),"")</f>
        <v/>
      </c>
      <c r="E9383" s="11" t="str">
        <f>IF($B9383 &lt;&gt; "",VLOOKUP(MID(B9383,3,5),'Recyclabilité Prod Matx'!C:F,4,FALSE), "")</f>
        <v/>
      </c>
      <c r="F9383" s="12" t="str">
        <f>IF($B9383 &lt;&gt; "", IF(C9383="Totale","",IF(D9383 = 0, "", VLOOKUP(D9383,'Cond Compo'!A:B,2,FALSE))),"")</f>
        <v/>
      </c>
      <c r="G9383" s="28"/>
      <c r="H9383" s="11" t="str">
        <f xml:space="preserve"> IF(C9383="Totale",2,IF($G9383 &lt;&gt; "", IF(D9383 = "E",MATCH(G9383, 'Cond Compo'!D$16:D$18, 0), MATCH(G9383, 'Cond Compo'!C$16:C$19, 0)), ""))</f>
        <v/>
      </c>
      <c r="I9383" s="12" t="str">
        <f>IF($E9383 &lt;&gt; "", IF(E9383 = 0, "", VLOOKUP(E9383,'Cond Perturbation'!A:B,2,FALSE)),"")</f>
        <v/>
      </c>
      <c r="J9383" s="28"/>
      <c r="K9383" s="29" t="str">
        <f>IF($B9383 &lt;&gt; "", IF(C9383="Oui",IF(H9383=1,IF(E9383=0,Résultat!G$8,IF(J9383="No",Résultat!$G$8,Résultat!$G$7)),IF(H9383=2,IF(E9383=0,Résultat!G$9,IF(J9383="No",Résultat!$G$9,Résultat!$G$7)),Résultat!$G$7)),IF(C9383 = "Totale", IF(H9383=1,IF(E9383=0,Résultat!G$8,IF(J9383="No",Résultat!$G$9,Résultat!$G$7)),IF(H9383=2,IF(E9383=0,Résultat!G$9,IF(J9383="No",Résultat!$G$9,Résultat!$G$7)),Résultat!$G$7)),Résultat!$G$7)), "")</f>
        <v/>
      </c>
    </row>
    <row r="9384" spans="1:11" ht="20.100000000000001" customHeight="1">
      <c r="A9384" s="26"/>
      <c r="B9384" s="27"/>
      <c r="C9384" s="11" t="str">
        <f>IF($B9384 &lt;&gt; "",VLOOKUP(MID(B9384,3,5),'Recyclabilité Prod Matx'!C:F,2,FALSE), "")</f>
        <v/>
      </c>
      <c r="D9384" s="11" t="str">
        <f>IF($B9384 &lt;&gt; "",VLOOKUP(MID(B9384,3,5),'Recyclabilité Prod Matx'!C:F,3,FALSE),"")</f>
        <v/>
      </c>
      <c r="E9384" s="11" t="str">
        <f>IF($B9384 &lt;&gt; "",VLOOKUP(MID(B9384,3,5),'Recyclabilité Prod Matx'!C:F,4,FALSE), "")</f>
        <v/>
      </c>
      <c r="F9384" s="12" t="str">
        <f>IF($B9384 &lt;&gt; "", IF(C9384="Totale","",IF(D9384 = 0, "", VLOOKUP(D9384,'Cond Compo'!A:B,2,FALSE))),"")</f>
        <v/>
      </c>
      <c r="G9384" s="28"/>
      <c r="H9384" s="11" t="str">
        <f xml:space="preserve"> IF(C9384="Totale",2,IF($G9384 &lt;&gt; "", IF(D9384 = "E",MATCH(G9384, 'Cond Compo'!D$16:D$18, 0), MATCH(G9384, 'Cond Compo'!C$16:C$19, 0)), ""))</f>
        <v/>
      </c>
      <c r="I9384" s="12" t="str">
        <f>IF($E9384 &lt;&gt; "", IF(E9384 = 0, "", VLOOKUP(E9384,'Cond Perturbation'!A:B,2,FALSE)),"")</f>
        <v/>
      </c>
      <c r="J9384" s="28"/>
      <c r="K9384" s="29" t="str">
        <f>IF($B9384 &lt;&gt; "", IF(C9384="Oui",IF(H9384=1,IF(E9384=0,Résultat!G$8,IF(J9384="No",Résultat!$G$8,Résultat!$G$7)),IF(H9384=2,IF(E9384=0,Résultat!G$9,IF(J9384="No",Résultat!$G$9,Résultat!$G$7)),Résultat!$G$7)),IF(C9384 = "Totale", IF(H9384=1,IF(E9384=0,Résultat!G$8,IF(J9384="No",Résultat!$G$9,Résultat!$G$7)),IF(H9384=2,IF(E9384=0,Résultat!G$9,IF(J9384="No",Résultat!$G$9,Résultat!$G$7)),Résultat!$G$7)),Résultat!$G$7)), "")</f>
        <v/>
      </c>
    </row>
    <row r="9385" spans="1:11" ht="20.100000000000001" customHeight="1">
      <c r="A9385" s="26"/>
      <c r="B9385" s="27"/>
      <c r="C9385" s="11" t="str">
        <f>IF($B9385 &lt;&gt; "",VLOOKUP(MID(B9385,3,5),'Recyclabilité Prod Matx'!C:F,2,FALSE), "")</f>
        <v/>
      </c>
      <c r="D9385" s="11" t="str">
        <f>IF($B9385 &lt;&gt; "",VLOOKUP(MID(B9385,3,5),'Recyclabilité Prod Matx'!C:F,3,FALSE),"")</f>
        <v/>
      </c>
      <c r="E9385" s="11" t="str">
        <f>IF($B9385 &lt;&gt; "",VLOOKUP(MID(B9385,3,5),'Recyclabilité Prod Matx'!C:F,4,FALSE), "")</f>
        <v/>
      </c>
      <c r="F9385" s="12" t="str">
        <f>IF($B9385 &lt;&gt; "", IF(C9385="Totale","",IF(D9385 = 0, "", VLOOKUP(D9385,'Cond Compo'!A:B,2,FALSE))),"")</f>
        <v/>
      </c>
      <c r="G9385" s="28"/>
      <c r="H9385" s="11" t="str">
        <f xml:space="preserve"> IF(C9385="Totale",2,IF($G9385 &lt;&gt; "", IF(D9385 = "E",MATCH(G9385, 'Cond Compo'!D$16:D$18, 0), MATCH(G9385, 'Cond Compo'!C$16:C$19, 0)), ""))</f>
        <v/>
      </c>
      <c r="I9385" s="12" t="str">
        <f>IF($E9385 &lt;&gt; "", IF(E9385 = 0, "", VLOOKUP(E9385,'Cond Perturbation'!A:B,2,FALSE)),"")</f>
        <v/>
      </c>
      <c r="J9385" s="28"/>
      <c r="K9385" s="29" t="str">
        <f>IF($B9385 &lt;&gt; "", IF(C9385="Oui",IF(H9385=1,IF(E9385=0,Résultat!G$8,IF(J9385="No",Résultat!$G$8,Résultat!$G$7)),IF(H9385=2,IF(E9385=0,Résultat!G$9,IF(J9385="No",Résultat!$G$9,Résultat!$G$7)),Résultat!$G$7)),IF(C9385 = "Totale", IF(H9385=1,IF(E9385=0,Résultat!G$8,IF(J9385="No",Résultat!$G$9,Résultat!$G$7)),IF(H9385=2,IF(E9385=0,Résultat!G$9,IF(J9385="No",Résultat!$G$9,Résultat!$G$7)),Résultat!$G$7)),Résultat!$G$7)), "")</f>
        <v/>
      </c>
    </row>
    <row r="9386" spans="1:11" ht="20.100000000000001" customHeight="1">
      <c r="A9386" s="26"/>
      <c r="B9386" s="27"/>
      <c r="C9386" s="11" t="str">
        <f>IF($B9386 &lt;&gt; "",VLOOKUP(MID(B9386,3,5),'Recyclabilité Prod Matx'!C:F,2,FALSE), "")</f>
        <v/>
      </c>
      <c r="D9386" s="11" t="str">
        <f>IF($B9386 &lt;&gt; "",VLOOKUP(MID(B9386,3,5),'Recyclabilité Prod Matx'!C:F,3,FALSE),"")</f>
        <v/>
      </c>
      <c r="E9386" s="11" t="str">
        <f>IF($B9386 &lt;&gt; "",VLOOKUP(MID(B9386,3,5),'Recyclabilité Prod Matx'!C:F,4,FALSE), "")</f>
        <v/>
      </c>
      <c r="F9386" s="12" t="str">
        <f>IF($B9386 &lt;&gt; "", IF(C9386="Totale","",IF(D9386 = 0, "", VLOOKUP(D9386,'Cond Compo'!A:B,2,FALSE))),"")</f>
        <v/>
      </c>
      <c r="G9386" s="28"/>
      <c r="H9386" s="11" t="str">
        <f xml:space="preserve"> IF(C9386="Totale",2,IF($G9386 &lt;&gt; "", IF(D9386 = "E",MATCH(G9386, 'Cond Compo'!D$16:D$18, 0), MATCH(G9386, 'Cond Compo'!C$16:C$19, 0)), ""))</f>
        <v/>
      </c>
      <c r="I9386" s="12" t="str">
        <f>IF($E9386 &lt;&gt; "", IF(E9386 = 0, "", VLOOKUP(E9386,'Cond Perturbation'!A:B,2,FALSE)),"")</f>
        <v/>
      </c>
      <c r="J9386" s="28"/>
      <c r="K9386" s="29" t="str">
        <f>IF($B9386 &lt;&gt; "", IF(C9386="Oui",IF(H9386=1,IF(E9386=0,Résultat!G$8,IF(J9386="No",Résultat!$G$8,Résultat!$G$7)),IF(H9386=2,IF(E9386=0,Résultat!G$9,IF(J9386="No",Résultat!$G$9,Résultat!$G$7)),Résultat!$G$7)),IF(C9386 = "Totale", IF(H9386=1,IF(E9386=0,Résultat!G$8,IF(J9386="No",Résultat!$G$9,Résultat!$G$7)),IF(H9386=2,IF(E9386=0,Résultat!G$9,IF(J9386="No",Résultat!$G$9,Résultat!$G$7)),Résultat!$G$7)),Résultat!$G$7)), "")</f>
        <v/>
      </c>
    </row>
    <row r="9387" spans="1:11" ht="20.100000000000001" customHeight="1">
      <c r="A9387" s="26"/>
      <c r="B9387" s="27"/>
      <c r="C9387" s="11" t="str">
        <f>IF($B9387 &lt;&gt; "",VLOOKUP(MID(B9387,3,5),'Recyclabilité Prod Matx'!C:F,2,FALSE), "")</f>
        <v/>
      </c>
      <c r="D9387" s="11" t="str">
        <f>IF($B9387 &lt;&gt; "",VLOOKUP(MID(B9387,3,5),'Recyclabilité Prod Matx'!C:F,3,FALSE),"")</f>
        <v/>
      </c>
      <c r="E9387" s="11" t="str">
        <f>IF($B9387 &lt;&gt; "",VLOOKUP(MID(B9387,3,5),'Recyclabilité Prod Matx'!C:F,4,FALSE), "")</f>
        <v/>
      </c>
      <c r="F9387" s="12" t="str">
        <f>IF($B9387 &lt;&gt; "", IF(C9387="Totale","",IF(D9387 = 0, "", VLOOKUP(D9387,'Cond Compo'!A:B,2,FALSE))),"")</f>
        <v/>
      </c>
      <c r="G9387" s="28"/>
      <c r="H9387" s="11" t="str">
        <f xml:space="preserve"> IF(C9387="Totale",2,IF($G9387 &lt;&gt; "", IF(D9387 = "E",MATCH(G9387, 'Cond Compo'!D$16:D$18, 0), MATCH(G9387, 'Cond Compo'!C$16:C$19, 0)), ""))</f>
        <v/>
      </c>
      <c r="I9387" s="12" t="str">
        <f>IF($E9387 &lt;&gt; "", IF(E9387 = 0, "", VLOOKUP(E9387,'Cond Perturbation'!A:B,2,FALSE)),"")</f>
        <v/>
      </c>
      <c r="J9387" s="28"/>
      <c r="K9387" s="29" t="str">
        <f>IF($B9387 &lt;&gt; "", IF(C9387="Oui",IF(H9387=1,IF(E9387=0,Résultat!G$8,IF(J9387="No",Résultat!$G$8,Résultat!$G$7)),IF(H9387=2,IF(E9387=0,Résultat!G$9,IF(J9387="No",Résultat!$G$9,Résultat!$G$7)),Résultat!$G$7)),IF(C9387 = "Totale", IF(H9387=1,IF(E9387=0,Résultat!G$8,IF(J9387="No",Résultat!$G$9,Résultat!$G$7)),IF(H9387=2,IF(E9387=0,Résultat!G$9,IF(J9387="No",Résultat!$G$9,Résultat!$G$7)),Résultat!$G$7)),Résultat!$G$7)), "")</f>
        <v/>
      </c>
    </row>
    <row r="9388" spans="1:11" ht="20.100000000000001" customHeight="1">
      <c r="A9388" s="26"/>
      <c r="B9388" s="27"/>
      <c r="C9388" s="11" t="str">
        <f>IF($B9388 &lt;&gt; "",VLOOKUP(MID(B9388,3,5),'Recyclabilité Prod Matx'!C:F,2,FALSE), "")</f>
        <v/>
      </c>
      <c r="D9388" s="11" t="str">
        <f>IF($B9388 &lt;&gt; "",VLOOKUP(MID(B9388,3,5),'Recyclabilité Prod Matx'!C:F,3,FALSE),"")</f>
        <v/>
      </c>
      <c r="E9388" s="11" t="str">
        <f>IF($B9388 &lt;&gt; "",VLOOKUP(MID(B9388,3,5),'Recyclabilité Prod Matx'!C:F,4,FALSE), "")</f>
        <v/>
      </c>
      <c r="F9388" s="12" t="str">
        <f>IF($B9388 &lt;&gt; "", IF(C9388="Totale","",IF(D9388 = 0, "", VLOOKUP(D9388,'Cond Compo'!A:B,2,FALSE))),"")</f>
        <v/>
      </c>
      <c r="G9388" s="28"/>
      <c r="H9388" s="11" t="str">
        <f xml:space="preserve"> IF(C9388="Totale",2,IF($G9388 &lt;&gt; "", IF(D9388 = "E",MATCH(G9388, 'Cond Compo'!D$16:D$18, 0), MATCH(G9388, 'Cond Compo'!C$16:C$19, 0)), ""))</f>
        <v/>
      </c>
      <c r="I9388" s="12" t="str">
        <f>IF($E9388 &lt;&gt; "", IF(E9388 = 0, "", VLOOKUP(E9388,'Cond Perturbation'!A:B,2,FALSE)),"")</f>
        <v/>
      </c>
      <c r="J9388" s="28"/>
      <c r="K9388" s="29" t="str">
        <f>IF($B9388 &lt;&gt; "", IF(C9388="Oui",IF(H9388=1,IF(E9388=0,Résultat!G$8,IF(J9388="No",Résultat!$G$8,Résultat!$G$7)),IF(H9388=2,IF(E9388=0,Résultat!G$9,IF(J9388="No",Résultat!$G$9,Résultat!$G$7)),Résultat!$G$7)),IF(C9388 = "Totale", IF(H9388=1,IF(E9388=0,Résultat!G$8,IF(J9388="No",Résultat!$G$9,Résultat!$G$7)),IF(H9388=2,IF(E9388=0,Résultat!G$9,IF(J9388="No",Résultat!$G$9,Résultat!$G$7)),Résultat!$G$7)),Résultat!$G$7)), "")</f>
        <v/>
      </c>
    </row>
    <row r="9389" spans="1:11" ht="20.100000000000001" customHeight="1">
      <c r="A9389" s="26"/>
      <c r="B9389" s="27"/>
      <c r="C9389" s="11" t="str">
        <f>IF($B9389 &lt;&gt; "",VLOOKUP(MID(B9389,3,5),'Recyclabilité Prod Matx'!C:F,2,FALSE), "")</f>
        <v/>
      </c>
      <c r="D9389" s="11" t="str">
        <f>IF($B9389 &lt;&gt; "",VLOOKUP(MID(B9389,3,5),'Recyclabilité Prod Matx'!C:F,3,FALSE),"")</f>
        <v/>
      </c>
      <c r="E9389" s="11" t="str">
        <f>IF($B9389 &lt;&gt; "",VLOOKUP(MID(B9389,3,5),'Recyclabilité Prod Matx'!C:F,4,FALSE), "")</f>
        <v/>
      </c>
      <c r="F9389" s="12" t="str">
        <f>IF($B9389 &lt;&gt; "", IF(C9389="Totale","",IF(D9389 = 0, "", VLOOKUP(D9389,'Cond Compo'!A:B,2,FALSE))),"")</f>
        <v/>
      </c>
      <c r="G9389" s="28"/>
      <c r="H9389" s="11" t="str">
        <f xml:space="preserve"> IF(C9389="Totale",2,IF($G9389 &lt;&gt; "", IF(D9389 = "E",MATCH(G9389, 'Cond Compo'!D$16:D$18, 0), MATCH(G9389, 'Cond Compo'!C$16:C$19, 0)), ""))</f>
        <v/>
      </c>
      <c r="I9389" s="12" t="str">
        <f>IF($E9389 &lt;&gt; "", IF(E9389 = 0, "", VLOOKUP(E9389,'Cond Perturbation'!A:B,2,FALSE)),"")</f>
        <v/>
      </c>
      <c r="J9389" s="28"/>
      <c r="K9389" s="29" t="str">
        <f>IF($B9389 &lt;&gt; "", IF(C9389="Oui",IF(H9389=1,IF(E9389=0,Résultat!G$8,IF(J9389="No",Résultat!$G$8,Résultat!$G$7)),IF(H9389=2,IF(E9389=0,Résultat!G$9,IF(J9389="No",Résultat!$G$9,Résultat!$G$7)),Résultat!$G$7)),IF(C9389 = "Totale", IF(H9389=1,IF(E9389=0,Résultat!G$8,IF(J9389="No",Résultat!$G$9,Résultat!$G$7)),IF(H9389=2,IF(E9389=0,Résultat!G$9,IF(J9389="No",Résultat!$G$9,Résultat!$G$7)),Résultat!$G$7)),Résultat!$G$7)), "")</f>
        <v/>
      </c>
    </row>
    <row r="9390" spans="1:11" ht="20.100000000000001" customHeight="1">
      <c r="A9390" s="26"/>
      <c r="B9390" s="27"/>
      <c r="C9390" s="11" t="str">
        <f>IF($B9390 &lt;&gt; "",VLOOKUP(MID(B9390,3,5),'Recyclabilité Prod Matx'!C:F,2,FALSE), "")</f>
        <v/>
      </c>
      <c r="D9390" s="11" t="str">
        <f>IF($B9390 &lt;&gt; "",VLOOKUP(MID(B9390,3,5),'Recyclabilité Prod Matx'!C:F,3,FALSE),"")</f>
        <v/>
      </c>
      <c r="E9390" s="11" t="str">
        <f>IF($B9390 &lt;&gt; "",VLOOKUP(MID(B9390,3,5),'Recyclabilité Prod Matx'!C:F,4,FALSE), "")</f>
        <v/>
      </c>
      <c r="F9390" s="12" t="str">
        <f>IF($B9390 &lt;&gt; "", IF(C9390="Totale","",IF(D9390 = 0, "", VLOOKUP(D9390,'Cond Compo'!A:B,2,FALSE))),"")</f>
        <v/>
      </c>
      <c r="G9390" s="28"/>
      <c r="H9390" s="11" t="str">
        <f xml:space="preserve"> IF(C9390="Totale",2,IF($G9390 &lt;&gt; "", IF(D9390 = "E",MATCH(G9390, 'Cond Compo'!D$16:D$18, 0), MATCH(G9390, 'Cond Compo'!C$16:C$19, 0)), ""))</f>
        <v/>
      </c>
      <c r="I9390" s="12" t="str">
        <f>IF($E9390 &lt;&gt; "", IF(E9390 = 0, "", VLOOKUP(E9390,'Cond Perturbation'!A:B,2,FALSE)),"")</f>
        <v/>
      </c>
      <c r="J9390" s="28"/>
      <c r="K9390" s="29" t="str">
        <f>IF($B9390 &lt;&gt; "", IF(C9390="Oui",IF(H9390=1,IF(E9390=0,Résultat!G$8,IF(J9390="No",Résultat!$G$8,Résultat!$G$7)),IF(H9390=2,IF(E9390=0,Résultat!G$9,IF(J9390="No",Résultat!$G$9,Résultat!$G$7)),Résultat!$G$7)),IF(C9390 = "Totale", IF(H9390=1,IF(E9390=0,Résultat!G$8,IF(J9390="No",Résultat!$G$9,Résultat!$G$7)),IF(H9390=2,IF(E9390=0,Résultat!G$9,IF(J9390="No",Résultat!$G$9,Résultat!$G$7)),Résultat!$G$7)),Résultat!$G$7)), "")</f>
        <v/>
      </c>
    </row>
    <row r="9391" spans="1:11" ht="20.100000000000001" customHeight="1">
      <c r="A9391" s="26"/>
      <c r="B9391" s="27"/>
      <c r="C9391" s="11" t="str">
        <f>IF($B9391 &lt;&gt; "",VLOOKUP(MID(B9391,3,5),'Recyclabilité Prod Matx'!C:F,2,FALSE), "")</f>
        <v/>
      </c>
      <c r="D9391" s="11" t="str">
        <f>IF($B9391 &lt;&gt; "",VLOOKUP(MID(B9391,3,5),'Recyclabilité Prod Matx'!C:F,3,FALSE),"")</f>
        <v/>
      </c>
      <c r="E9391" s="11" t="str">
        <f>IF($B9391 &lt;&gt; "",VLOOKUP(MID(B9391,3,5),'Recyclabilité Prod Matx'!C:F,4,FALSE), "")</f>
        <v/>
      </c>
      <c r="F9391" s="12" t="str">
        <f>IF($B9391 &lt;&gt; "", IF(C9391="Totale","",IF(D9391 = 0, "", VLOOKUP(D9391,'Cond Compo'!A:B,2,FALSE))),"")</f>
        <v/>
      </c>
      <c r="G9391" s="28"/>
      <c r="H9391" s="11" t="str">
        <f xml:space="preserve"> IF(C9391="Totale",2,IF($G9391 &lt;&gt; "", IF(D9391 = "E",MATCH(G9391, 'Cond Compo'!D$16:D$18, 0), MATCH(G9391, 'Cond Compo'!C$16:C$19, 0)), ""))</f>
        <v/>
      </c>
      <c r="I9391" s="12" t="str">
        <f>IF($E9391 &lt;&gt; "", IF(E9391 = 0, "", VLOOKUP(E9391,'Cond Perturbation'!A:B,2,FALSE)),"")</f>
        <v/>
      </c>
      <c r="J9391" s="28"/>
      <c r="K9391" s="29" t="str">
        <f>IF($B9391 &lt;&gt; "", IF(C9391="Oui",IF(H9391=1,IF(E9391=0,Résultat!G$8,IF(J9391="No",Résultat!$G$8,Résultat!$G$7)),IF(H9391=2,IF(E9391=0,Résultat!G$9,IF(J9391="No",Résultat!$G$9,Résultat!$G$7)),Résultat!$G$7)),IF(C9391 = "Totale", IF(H9391=1,IF(E9391=0,Résultat!G$8,IF(J9391="No",Résultat!$G$9,Résultat!$G$7)),IF(H9391=2,IF(E9391=0,Résultat!G$9,IF(J9391="No",Résultat!$G$9,Résultat!$G$7)),Résultat!$G$7)),Résultat!$G$7)), "")</f>
        <v/>
      </c>
    </row>
    <row r="9392" spans="1:11" ht="20.100000000000001" customHeight="1">
      <c r="A9392" s="26"/>
      <c r="B9392" s="27"/>
      <c r="C9392" s="11" t="str">
        <f>IF($B9392 &lt;&gt; "",VLOOKUP(MID(B9392,3,5),'Recyclabilité Prod Matx'!C:F,2,FALSE), "")</f>
        <v/>
      </c>
      <c r="D9392" s="11" t="str">
        <f>IF($B9392 &lt;&gt; "",VLOOKUP(MID(B9392,3,5),'Recyclabilité Prod Matx'!C:F,3,FALSE),"")</f>
        <v/>
      </c>
      <c r="E9392" s="11" t="str">
        <f>IF($B9392 &lt;&gt; "",VLOOKUP(MID(B9392,3,5),'Recyclabilité Prod Matx'!C:F,4,FALSE), "")</f>
        <v/>
      </c>
      <c r="F9392" s="12" t="str">
        <f>IF($B9392 &lt;&gt; "", IF(C9392="Totale","",IF(D9392 = 0, "", VLOOKUP(D9392,'Cond Compo'!A:B,2,FALSE))),"")</f>
        <v/>
      </c>
      <c r="G9392" s="28"/>
      <c r="H9392" s="11" t="str">
        <f xml:space="preserve"> IF(C9392="Totale",2,IF($G9392 &lt;&gt; "", IF(D9392 = "E",MATCH(G9392, 'Cond Compo'!D$16:D$18, 0), MATCH(G9392, 'Cond Compo'!C$16:C$19, 0)), ""))</f>
        <v/>
      </c>
      <c r="I9392" s="12" t="str">
        <f>IF($E9392 &lt;&gt; "", IF(E9392 = 0, "", VLOOKUP(E9392,'Cond Perturbation'!A:B,2,FALSE)),"")</f>
        <v/>
      </c>
      <c r="J9392" s="28"/>
      <c r="K9392" s="29" t="str">
        <f>IF($B9392 &lt;&gt; "", IF(C9392="Oui",IF(H9392=1,IF(E9392=0,Résultat!G$8,IF(J9392="No",Résultat!$G$8,Résultat!$G$7)),IF(H9392=2,IF(E9392=0,Résultat!G$9,IF(J9392="No",Résultat!$G$9,Résultat!$G$7)),Résultat!$G$7)),IF(C9392 = "Totale", IF(H9392=1,IF(E9392=0,Résultat!G$8,IF(J9392="No",Résultat!$G$9,Résultat!$G$7)),IF(H9392=2,IF(E9392=0,Résultat!G$9,IF(J9392="No",Résultat!$G$9,Résultat!$G$7)),Résultat!$G$7)),Résultat!$G$7)), "")</f>
        <v/>
      </c>
    </row>
    <row r="9393" spans="1:11" ht="20.100000000000001" customHeight="1">
      <c r="A9393" s="26"/>
      <c r="B9393" s="27"/>
      <c r="C9393" s="11" t="str">
        <f>IF($B9393 &lt;&gt; "",VLOOKUP(MID(B9393,3,5),'Recyclabilité Prod Matx'!C:F,2,FALSE), "")</f>
        <v/>
      </c>
      <c r="D9393" s="11" t="str">
        <f>IF($B9393 &lt;&gt; "",VLOOKUP(MID(B9393,3,5),'Recyclabilité Prod Matx'!C:F,3,FALSE),"")</f>
        <v/>
      </c>
      <c r="E9393" s="11" t="str">
        <f>IF($B9393 &lt;&gt; "",VLOOKUP(MID(B9393,3,5),'Recyclabilité Prod Matx'!C:F,4,FALSE), "")</f>
        <v/>
      </c>
      <c r="F9393" s="12" t="str">
        <f>IF($B9393 &lt;&gt; "", IF(C9393="Totale","",IF(D9393 = 0, "", VLOOKUP(D9393,'Cond Compo'!A:B,2,FALSE))),"")</f>
        <v/>
      </c>
      <c r="G9393" s="28"/>
      <c r="H9393" s="11" t="str">
        <f xml:space="preserve"> IF(C9393="Totale",2,IF($G9393 &lt;&gt; "", IF(D9393 = "E",MATCH(G9393, 'Cond Compo'!D$16:D$18, 0), MATCH(G9393, 'Cond Compo'!C$16:C$19, 0)), ""))</f>
        <v/>
      </c>
      <c r="I9393" s="12" t="str">
        <f>IF($E9393 &lt;&gt; "", IF(E9393 = 0, "", VLOOKUP(E9393,'Cond Perturbation'!A:B,2,FALSE)),"")</f>
        <v/>
      </c>
      <c r="J9393" s="28"/>
      <c r="K9393" s="29" t="str">
        <f>IF($B9393 &lt;&gt; "", IF(C9393="Oui",IF(H9393=1,IF(E9393=0,Résultat!G$8,IF(J9393="No",Résultat!$G$8,Résultat!$G$7)),IF(H9393=2,IF(E9393=0,Résultat!G$9,IF(J9393="No",Résultat!$G$9,Résultat!$G$7)),Résultat!$G$7)),IF(C9393 = "Totale", IF(H9393=1,IF(E9393=0,Résultat!G$8,IF(J9393="No",Résultat!$G$9,Résultat!$G$7)),IF(H9393=2,IF(E9393=0,Résultat!G$9,IF(J9393="No",Résultat!$G$9,Résultat!$G$7)),Résultat!$G$7)),Résultat!$G$7)), "")</f>
        <v/>
      </c>
    </row>
    <row r="9394" spans="1:11" ht="20.100000000000001" customHeight="1">
      <c r="A9394" s="26"/>
      <c r="B9394" s="27"/>
      <c r="C9394" s="11" t="str">
        <f>IF($B9394 &lt;&gt; "",VLOOKUP(MID(B9394,3,5),'Recyclabilité Prod Matx'!C:F,2,FALSE), "")</f>
        <v/>
      </c>
      <c r="D9394" s="11" t="str">
        <f>IF($B9394 &lt;&gt; "",VLOOKUP(MID(B9394,3,5),'Recyclabilité Prod Matx'!C:F,3,FALSE),"")</f>
        <v/>
      </c>
      <c r="E9394" s="11" t="str">
        <f>IF($B9394 &lt;&gt; "",VLOOKUP(MID(B9394,3,5),'Recyclabilité Prod Matx'!C:F,4,FALSE), "")</f>
        <v/>
      </c>
      <c r="F9394" s="12" t="str">
        <f>IF($B9394 &lt;&gt; "", IF(C9394="Totale","",IF(D9394 = 0, "", VLOOKUP(D9394,'Cond Compo'!A:B,2,FALSE))),"")</f>
        <v/>
      </c>
      <c r="G9394" s="28"/>
      <c r="H9394" s="11" t="str">
        <f xml:space="preserve"> IF(C9394="Totale",2,IF($G9394 &lt;&gt; "", IF(D9394 = "E",MATCH(G9394, 'Cond Compo'!D$16:D$18, 0), MATCH(G9394, 'Cond Compo'!C$16:C$19, 0)), ""))</f>
        <v/>
      </c>
      <c r="I9394" s="12" t="str">
        <f>IF($E9394 &lt;&gt; "", IF(E9394 = 0, "", VLOOKUP(E9394,'Cond Perturbation'!A:B,2,FALSE)),"")</f>
        <v/>
      </c>
      <c r="J9394" s="28"/>
      <c r="K9394" s="29" t="str">
        <f>IF($B9394 &lt;&gt; "", IF(C9394="Oui",IF(H9394=1,IF(E9394=0,Résultat!G$8,IF(J9394="No",Résultat!$G$8,Résultat!$G$7)),IF(H9394=2,IF(E9394=0,Résultat!G$9,IF(J9394="No",Résultat!$G$9,Résultat!$G$7)),Résultat!$G$7)),IF(C9394 = "Totale", IF(H9394=1,IF(E9394=0,Résultat!G$8,IF(J9394="No",Résultat!$G$9,Résultat!$G$7)),IF(H9394=2,IF(E9394=0,Résultat!G$9,IF(J9394="No",Résultat!$G$9,Résultat!$G$7)),Résultat!$G$7)),Résultat!$G$7)), "")</f>
        <v/>
      </c>
    </row>
    <row r="9395" spans="1:11" ht="20.100000000000001" customHeight="1">
      <c r="A9395" s="26"/>
      <c r="B9395" s="27"/>
      <c r="C9395" s="11" t="str">
        <f>IF($B9395 &lt;&gt; "",VLOOKUP(MID(B9395,3,5),'Recyclabilité Prod Matx'!C:F,2,FALSE), "")</f>
        <v/>
      </c>
      <c r="D9395" s="11" t="str">
        <f>IF($B9395 &lt;&gt; "",VLOOKUP(MID(B9395,3,5),'Recyclabilité Prod Matx'!C:F,3,FALSE),"")</f>
        <v/>
      </c>
      <c r="E9395" s="11" t="str">
        <f>IF($B9395 &lt;&gt; "",VLOOKUP(MID(B9395,3,5),'Recyclabilité Prod Matx'!C:F,4,FALSE), "")</f>
        <v/>
      </c>
      <c r="F9395" s="12" t="str">
        <f>IF($B9395 &lt;&gt; "", IF(C9395="Totale","",IF(D9395 = 0, "", VLOOKUP(D9395,'Cond Compo'!A:B,2,FALSE))),"")</f>
        <v/>
      </c>
      <c r="G9395" s="28"/>
      <c r="H9395" s="11" t="str">
        <f xml:space="preserve"> IF(C9395="Totale",2,IF($G9395 &lt;&gt; "", IF(D9395 = "E",MATCH(G9395, 'Cond Compo'!D$16:D$18, 0), MATCH(G9395, 'Cond Compo'!C$16:C$19, 0)), ""))</f>
        <v/>
      </c>
      <c r="I9395" s="12" t="str">
        <f>IF($E9395 &lt;&gt; "", IF(E9395 = 0, "", VLOOKUP(E9395,'Cond Perturbation'!A:B,2,FALSE)),"")</f>
        <v/>
      </c>
      <c r="J9395" s="28"/>
      <c r="K9395" s="29" t="str">
        <f>IF($B9395 &lt;&gt; "", IF(C9395="Oui",IF(H9395=1,IF(E9395=0,Résultat!G$8,IF(J9395="No",Résultat!$G$8,Résultat!$G$7)),IF(H9395=2,IF(E9395=0,Résultat!G$9,IF(J9395="No",Résultat!$G$9,Résultat!$G$7)),Résultat!$G$7)),IF(C9395 = "Totale", IF(H9395=1,IF(E9395=0,Résultat!G$8,IF(J9395="No",Résultat!$G$9,Résultat!$G$7)),IF(H9395=2,IF(E9395=0,Résultat!G$9,IF(J9395="No",Résultat!$G$9,Résultat!$G$7)),Résultat!$G$7)),Résultat!$G$7)), "")</f>
        <v/>
      </c>
    </row>
    <row r="9396" spans="1:11" ht="20.100000000000001" customHeight="1">
      <c r="A9396" s="26"/>
      <c r="B9396" s="27"/>
      <c r="C9396" s="11" t="str">
        <f>IF($B9396 &lt;&gt; "",VLOOKUP(MID(B9396,3,5),'Recyclabilité Prod Matx'!C:F,2,FALSE), "")</f>
        <v/>
      </c>
      <c r="D9396" s="11" t="str">
        <f>IF($B9396 &lt;&gt; "",VLOOKUP(MID(B9396,3,5),'Recyclabilité Prod Matx'!C:F,3,FALSE),"")</f>
        <v/>
      </c>
      <c r="E9396" s="11" t="str">
        <f>IF($B9396 &lt;&gt; "",VLOOKUP(MID(B9396,3,5),'Recyclabilité Prod Matx'!C:F,4,FALSE), "")</f>
        <v/>
      </c>
      <c r="F9396" s="12" t="str">
        <f>IF($B9396 &lt;&gt; "", IF(C9396="Totale","",IF(D9396 = 0, "", VLOOKUP(D9396,'Cond Compo'!A:B,2,FALSE))),"")</f>
        <v/>
      </c>
      <c r="G9396" s="28"/>
      <c r="H9396" s="11" t="str">
        <f xml:space="preserve"> IF(C9396="Totale",2,IF($G9396 &lt;&gt; "", IF(D9396 = "E",MATCH(G9396, 'Cond Compo'!D$16:D$18, 0), MATCH(G9396, 'Cond Compo'!C$16:C$19, 0)), ""))</f>
        <v/>
      </c>
      <c r="I9396" s="12" t="str">
        <f>IF($E9396 &lt;&gt; "", IF(E9396 = 0, "", VLOOKUP(E9396,'Cond Perturbation'!A:B,2,FALSE)),"")</f>
        <v/>
      </c>
      <c r="J9396" s="28"/>
      <c r="K9396" s="29" t="str">
        <f>IF($B9396 &lt;&gt; "", IF(C9396="Oui",IF(H9396=1,IF(E9396=0,Résultat!G$8,IF(J9396="No",Résultat!$G$8,Résultat!$G$7)),IF(H9396=2,IF(E9396=0,Résultat!G$9,IF(J9396="No",Résultat!$G$9,Résultat!$G$7)),Résultat!$G$7)),IF(C9396 = "Totale", IF(H9396=1,IF(E9396=0,Résultat!G$8,IF(J9396="No",Résultat!$G$9,Résultat!$G$7)),IF(H9396=2,IF(E9396=0,Résultat!G$9,IF(J9396="No",Résultat!$G$9,Résultat!$G$7)),Résultat!$G$7)),Résultat!$G$7)), "")</f>
        <v/>
      </c>
    </row>
    <row r="9397" spans="1:11" ht="20.100000000000001" customHeight="1">
      <c r="A9397" s="26"/>
      <c r="B9397" s="27"/>
      <c r="C9397" s="11" t="str">
        <f>IF($B9397 &lt;&gt; "",VLOOKUP(MID(B9397,3,5),'Recyclabilité Prod Matx'!C:F,2,FALSE), "")</f>
        <v/>
      </c>
      <c r="D9397" s="11" t="str">
        <f>IF($B9397 &lt;&gt; "",VLOOKUP(MID(B9397,3,5),'Recyclabilité Prod Matx'!C:F,3,FALSE),"")</f>
        <v/>
      </c>
      <c r="E9397" s="11" t="str">
        <f>IF($B9397 &lt;&gt; "",VLOOKUP(MID(B9397,3,5),'Recyclabilité Prod Matx'!C:F,4,FALSE), "")</f>
        <v/>
      </c>
      <c r="F9397" s="12" t="str">
        <f>IF($B9397 &lt;&gt; "", IF(C9397="Totale","",IF(D9397 = 0, "", VLOOKUP(D9397,'Cond Compo'!A:B,2,FALSE))),"")</f>
        <v/>
      </c>
      <c r="G9397" s="28"/>
      <c r="H9397" s="11" t="str">
        <f xml:space="preserve"> IF(C9397="Totale",2,IF($G9397 &lt;&gt; "", IF(D9397 = "E",MATCH(G9397, 'Cond Compo'!D$16:D$18, 0), MATCH(G9397, 'Cond Compo'!C$16:C$19, 0)), ""))</f>
        <v/>
      </c>
      <c r="I9397" s="12" t="str">
        <f>IF($E9397 &lt;&gt; "", IF(E9397 = 0, "", VLOOKUP(E9397,'Cond Perturbation'!A:B,2,FALSE)),"")</f>
        <v/>
      </c>
      <c r="J9397" s="28"/>
      <c r="K9397" s="29" t="str">
        <f>IF($B9397 &lt;&gt; "", IF(C9397="Oui",IF(H9397=1,IF(E9397=0,Résultat!G$8,IF(J9397="No",Résultat!$G$8,Résultat!$G$7)),IF(H9397=2,IF(E9397=0,Résultat!G$9,IF(J9397="No",Résultat!$G$9,Résultat!$G$7)),Résultat!$G$7)),IF(C9397 = "Totale", IF(H9397=1,IF(E9397=0,Résultat!G$8,IF(J9397="No",Résultat!$G$9,Résultat!$G$7)),IF(H9397=2,IF(E9397=0,Résultat!G$9,IF(J9397="No",Résultat!$G$9,Résultat!$G$7)),Résultat!$G$7)),Résultat!$G$7)), "")</f>
        <v/>
      </c>
    </row>
    <row r="9398" spans="1:11" ht="20.100000000000001" customHeight="1">
      <c r="A9398" s="26"/>
      <c r="B9398" s="27"/>
      <c r="C9398" s="11" t="str">
        <f>IF($B9398 &lt;&gt; "",VLOOKUP(MID(B9398,3,5),'Recyclabilité Prod Matx'!C:F,2,FALSE), "")</f>
        <v/>
      </c>
      <c r="D9398" s="11" t="str">
        <f>IF($B9398 &lt;&gt; "",VLOOKUP(MID(B9398,3,5),'Recyclabilité Prod Matx'!C:F,3,FALSE),"")</f>
        <v/>
      </c>
      <c r="E9398" s="11" t="str">
        <f>IF($B9398 &lt;&gt; "",VLOOKUP(MID(B9398,3,5),'Recyclabilité Prod Matx'!C:F,4,FALSE), "")</f>
        <v/>
      </c>
      <c r="F9398" s="12" t="str">
        <f>IF($B9398 &lt;&gt; "", IF(C9398="Totale","",IF(D9398 = 0, "", VLOOKUP(D9398,'Cond Compo'!A:B,2,FALSE))),"")</f>
        <v/>
      </c>
      <c r="G9398" s="28"/>
      <c r="H9398" s="11" t="str">
        <f xml:space="preserve"> IF(C9398="Totale",2,IF($G9398 &lt;&gt; "", IF(D9398 = "E",MATCH(G9398, 'Cond Compo'!D$16:D$18, 0), MATCH(G9398, 'Cond Compo'!C$16:C$19, 0)), ""))</f>
        <v/>
      </c>
      <c r="I9398" s="12" t="str">
        <f>IF($E9398 &lt;&gt; "", IF(E9398 = 0, "", VLOOKUP(E9398,'Cond Perturbation'!A:B,2,FALSE)),"")</f>
        <v/>
      </c>
      <c r="J9398" s="28"/>
      <c r="K9398" s="29" t="str">
        <f>IF($B9398 &lt;&gt; "", IF(C9398="Oui",IF(H9398=1,IF(E9398=0,Résultat!G$8,IF(J9398="No",Résultat!$G$8,Résultat!$G$7)),IF(H9398=2,IF(E9398=0,Résultat!G$9,IF(J9398="No",Résultat!$G$9,Résultat!$G$7)),Résultat!$G$7)),IF(C9398 = "Totale", IF(H9398=1,IF(E9398=0,Résultat!G$8,IF(J9398="No",Résultat!$G$9,Résultat!$G$7)),IF(H9398=2,IF(E9398=0,Résultat!G$9,IF(J9398="No",Résultat!$G$9,Résultat!$G$7)),Résultat!$G$7)),Résultat!$G$7)), "")</f>
        <v/>
      </c>
    </row>
    <row r="9399" spans="1:11" ht="20.100000000000001" customHeight="1">
      <c r="A9399" s="26"/>
      <c r="B9399" s="27"/>
      <c r="C9399" s="11" t="str">
        <f>IF($B9399 &lt;&gt; "",VLOOKUP(MID(B9399,3,5),'Recyclabilité Prod Matx'!C:F,2,FALSE), "")</f>
        <v/>
      </c>
      <c r="D9399" s="11" t="str">
        <f>IF($B9399 &lt;&gt; "",VLOOKUP(MID(B9399,3,5),'Recyclabilité Prod Matx'!C:F,3,FALSE),"")</f>
        <v/>
      </c>
      <c r="E9399" s="11" t="str">
        <f>IF($B9399 &lt;&gt; "",VLOOKUP(MID(B9399,3,5),'Recyclabilité Prod Matx'!C:F,4,FALSE), "")</f>
        <v/>
      </c>
      <c r="F9399" s="12" t="str">
        <f>IF($B9399 &lt;&gt; "", IF(C9399="Totale","",IF(D9399 = 0, "", VLOOKUP(D9399,'Cond Compo'!A:B,2,FALSE))),"")</f>
        <v/>
      </c>
      <c r="G9399" s="28"/>
      <c r="H9399" s="11" t="str">
        <f xml:space="preserve"> IF(C9399="Totale",2,IF($G9399 &lt;&gt; "", IF(D9399 = "E",MATCH(G9399, 'Cond Compo'!D$16:D$18, 0), MATCH(G9399, 'Cond Compo'!C$16:C$19, 0)), ""))</f>
        <v/>
      </c>
      <c r="I9399" s="12" t="str">
        <f>IF($E9399 &lt;&gt; "", IF(E9399 = 0, "", VLOOKUP(E9399,'Cond Perturbation'!A:B,2,FALSE)),"")</f>
        <v/>
      </c>
      <c r="J9399" s="28"/>
      <c r="K9399" s="29" t="str">
        <f>IF($B9399 &lt;&gt; "", IF(C9399="Oui",IF(H9399=1,IF(E9399=0,Résultat!G$8,IF(J9399="No",Résultat!$G$8,Résultat!$G$7)),IF(H9399=2,IF(E9399=0,Résultat!G$9,IF(J9399="No",Résultat!$G$9,Résultat!$G$7)),Résultat!$G$7)),IF(C9399 = "Totale", IF(H9399=1,IF(E9399=0,Résultat!G$8,IF(J9399="No",Résultat!$G$9,Résultat!$G$7)),IF(H9399=2,IF(E9399=0,Résultat!G$9,IF(J9399="No",Résultat!$G$9,Résultat!$G$7)),Résultat!$G$7)),Résultat!$G$7)), "")</f>
        <v/>
      </c>
    </row>
    <row r="9400" spans="1:11" ht="20.100000000000001" customHeight="1">
      <c r="A9400" s="26"/>
      <c r="B9400" s="27"/>
      <c r="C9400" s="11" t="str">
        <f>IF($B9400 &lt;&gt; "",VLOOKUP(MID(B9400,3,5),'Recyclabilité Prod Matx'!C:F,2,FALSE), "")</f>
        <v/>
      </c>
      <c r="D9400" s="11" t="str">
        <f>IF($B9400 &lt;&gt; "",VLOOKUP(MID(B9400,3,5),'Recyclabilité Prod Matx'!C:F,3,FALSE),"")</f>
        <v/>
      </c>
      <c r="E9400" s="11" t="str">
        <f>IF($B9400 &lt;&gt; "",VLOOKUP(MID(B9400,3,5),'Recyclabilité Prod Matx'!C:F,4,FALSE), "")</f>
        <v/>
      </c>
      <c r="F9400" s="12" t="str">
        <f>IF($B9400 &lt;&gt; "", IF(C9400="Totale","",IF(D9400 = 0, "", VLOOKUP(D9400,'Cond Compo'!A:B,2,FALSE))),"")</f>
        <v/>
      </c>
      <c r="G9400" s="28"/>
      <c r="H9400" s="11" t="str">
        <f xml:space="preserve"> IF(C9400="Totale",2,IF($G9400 &lt;&gt; "", IF(D9400 = "E",MATCH(G9400, 'Cond Compo'!D$16:D$18, 0), MATCH(G9400, 'Cond Compo'!C$16:C$19, 0)), ""))</f>
        <v/>
      </c>
      <c r="I9400" s="12" t="str">
        <f>IF($E9400 &lt;&gt; "", IF(E9400 = 0, "", VLOOKUP(E9400,'Cond Perturbation'!A:B,2,FALSE)),"")</f>
        <v/>
      </c>
      <c r="J9400" s="28"/>
      <c r="K9400" s="29" t="str">
        <f>IF($B9400 &lt;&gt; "", IF(C9400="Oui",IF(H9400=1,IF(E9400=0,Résultat!G$8,IF(J9400="No",Résultat!$G$8,Résultat!$G$7)),IF(H9400=2,IF(E9400=0,Résultat!G$9,IF(J9400="No",Résultat!$G$9,Résultat!$G$7)),Résultat!$G$7)),IF(C9400 = "Totale", IF(H9400=1,IF(E9400=0,Résultat!G$8,IF(J9400="No",Résultat!$G$9,Résultat!$G$7)),IF(H9400=2,IF(E9400=0,Résultat!G$9,IF(J9400="No",Résultat!$G$9,Résultat!$G$7)),Résultat!$G$7)),Résultat!$G$7)), "")</f>
        <v/>
      </c>
    </row>
    <row r="9401" spans="1:11" ht="20.100000000000001" customHeight="1">
      <c r="A9401" s="26"/>
      <c r="B9401" s="27"/>
      <c r="C9401" s="11" t="str">
        <f>IF($B9401 &lt;&gt; "",VLOOKUP(MID(B9401,3,5),'Recyclabilité Prod Matx'!C:F,2,FALSE), "")</f>
        <v/>
      </c>
      <c r="D9401" s="11" t="str">
        <f>IF($B9401 &lt;&gt; "",VLOOKUP(MID(B9401,3,5),'Recyclabilité Prod Matx'!C:F,3,FALSE),"")</f>
        <v/>
      </c>
      <c r="E9401" s="11" t="str">
        <f>IF($B9401 &lt;&gt; "",VLOOKUP(MID(B9401,3,5),'Recyclabilité Prod Matx'!C:F,4,FALSE), "")</f>
        <v/>
      </c>
      <c r="F9401" s="12" t="str">
        <f>IF($B9401 &lt;&gt; "", IF(C9401="Totale","",IF(D9401 = 0, "", VLOOKUP(D9401,'Cond Compo'!A:B,2,FALSE))),"")</f>
        <v/>
      </c>
      <c r="G9401" s="28"/>
      <c r="H9401" s="11" t="str">
        <f xml:space="preserve"> IF(C9401="Totale",2,IF($G9401 &lt;&gt; "", IF(D9401 = "E",MATCH(G9401, 'Cond Compo'!D$16:D$18, 0), MATCH(G9401, 'Cond Compo'!C$16:C$19, 0)), ""))</f>
        <v/>
      </c>
      <c r="I9401" s="12" t="str">
        <f>IF($E9401 &lt;&gt; "", IF(E9401 = 0, "", VLOOKUP(E9401,'Cond Perturbation'!A:B,2,FALSE)),"")</f>
        <v/>
      </c>
      <c r="J9401" s="28"/>
      <c r="K9401" s="29" t="str">
        <f>IF($B9401 &lt;&gt; "", IF(C9401="Oui",IF(H9401=1,IF(E9401=0,Résultat!G$8,IF(J9401="No",Résultat!$G$8,Résultat!$G$7)),IF(H9401=2,IF(E9401=0,Résultat!G$9,IF(J9401="No",Résultat!$G$9,Résultat!$G$7)),Résultat!$G$7)),IF(C9401 = "Totale", IF(H9401=1,IF(E9401=0,Résultat!G$8,IF(J9401="No",Résultat!$G$9,Résultat!$G$7)),IF(H9401=2,IF(E9401=0,Résultat!G$9,IF(J9401="No",Résultat!$G$9,Résultat!$G$7)),Résultat!$G$7)),Résultat!$G$7)), "")</f>
        <v/>
      </c>
    </row>
    <row r="9402" spans="1:11" ht="20.100000000000001" customHeight="1">
      <c r="A9402" s="26"/>
      <c r="B9402" s="27"/>
      <c r="C9402" s="11" t="str">
        <f>IF($B9402 &lt;&gt; "",VLOOKUP(MID(B9402,3,5),'Recyclabilité Prod Matx'!C:F,2,FALSE), "")</f>
        <v/>
      </c>
      <c r="D9402" s="11" t="str">
        <f>IF($B9402 &lt;&gt; "",VLOOKUP(MID(B9402,3,5),'Recyclabilité Prod Matx'!C:F,3,FALSE),"")</f>
        <v/>
      </c>
      <c r="E9402" s="11" t="str">
        <f>IF($B9402 &lt;&gt; "",VLOOKUP(MID(B9402,3,5),'Recyclabilité Prod Matx'!C:F,4,FALSE), "")</f>
        <v/>
      </c>
      <c r="F9402" s="12" t="str">
        <f>IF($B9402 &lt;&gt; "", IF(C9402="Totale","",IF(D9402 = 0, "", VLOOKUP(D9402,'Cond Compo'!A:B,2,FALSE))),"")</f>
        <v/>
      </c>
      <c r="G9402" s="28"/>
      <c r="H9402" s="11" t="str">
        <f xml:space="preserve"> IF(C9402="Totale",2,IF($G9402 &lt;&gt; "", IF(D9402 = "E",MATCH(G9402, 'Cond Compo'!D$16:D$18, 0), MATCH(G9402, 'Cond Compo'!C$16:C$19, 0)), ""))</f>
        <v/>
      </c>
      <c r="I9402" s="12" t="str">
        <f>IF($E9402 &lt;&gt; "", IF(E9402 = 0, "", VLOOKUP(E9402,'Cond Perturbation'!A:B,2,FALSE)),"")</f>
        <v/>
      </c>
      <c r="J9402" s="28"/>
      <c r="K9402" s="29" t="str">
        <f>IF($B9402 &lt;&gt; "", IF(C9402="Oui",IF(H9402=1,IF(E9402=0,Résultat!G$8,IF(J9402="No",Résultat!$G$8,Résultat!$G$7)),IF(H9402=2,IF(E9402=0,Résultat!G$9,IF(J9402="No",Résultat!$G$9,Résultat!$G$7)),Résultat!$G$7)),IF(C9402 = "Totale", IF(H9402=1,IF(E9402=0,Résultat!G$8,IF(J9402="No",Résultat!$G$9,Résultat!$G$7)),IF(H9402=2,IF(E9402=0,Résultat!G$9,IF(J9402="No",Résultat!$G$9,Résultat!$G$7)),Résultat!$G$7)),Résultat!$G$7)), "")</f>
        <v/>
      </c>
    </row>
    <row r="9403" spans="1:11" ht="20.100000000000001" customHeight="1">
      <c r="A9403" s="26"/>
      <c r="B9403" s="27"/>
      <c r="C9403" s="11" t="str">
        <f>IF($B9403 &lt;&gt; "",VLOOKUP(MID(B9403,3,5),'Recyclabilité Prod Matx'!C:F,2,FALSE), "")</f>
        <v/>
      </c>
      <c r="D9403" s="11" t="str">
        <f>IF($B9403 &lt;&gt; "",VLOOKUP(MID(B9403,3,5),'Recyclabilité Prod Matx'!C:F,3,FALSE),"")</f>
        <v/>
      </c>
      <c r="E9403" s="11" t="str">
        <f>IF($B9403 &lt;&gt; "",VLOOKUP(MID(B9403,3,5),'Recyclabilité Prod Matx'!C:F,4,FALSE), "")</f>
        <v/>
      </c>
      <c r="F9403" s="12" t="str">
        <f>IF($B9403 &lt;&gt; "", IF(C9403="Totale","",IF(D9403 = 0, "", VLOOKUP(D9403,'Cond Compo'!A:B,2,FALSE))),"")</f>
        <v/>
      </c>
      <c r="G9403" s="28"/>
      <c r="H9403" s="11" t="str">
        <f xml:space="preserve"> IF(C9403="Totale",2,IF($G9403 &lt;&gt; "", IF(D9403 = "E",MATCH(G9403, 'Cond Compo'!D$16:D$18, 0), MATCH(G9403, 'Cond Compo'!C$16:C$19, 0)), ""))</f>
        <v/>
      </c>
      <c r="I9403" s="12" t="str">
        <f>IF($E9403 &lt;&gt; "", IF(E9403 = 0, "", VLOOKUP(E9403,'Cond Perturbation'!A:B,2,FALSE)),"")</f>
        <v/>
      </c>
      <c r="J9403" s="28"/>
      <c r="K9403" s="29" t="str">
        <f>IF($B9403 &lt;&gt; "", IF(C9403="Oui",IF(H9403=1,IF(E9403=0,Résultat!G$8,IF(J9403="No",Résultat!$G$8,Résultat!$G$7)),IF(H9403=2,IF(E9403=0,Résultat!G$9,IF(J9403="No",Résultat!$G$9,Résultat!$G$7)),Résultat!$G$7)),IF(C9403 = "Totale", IF(H9403=1,IF(E9403=0,Résultat!G$8,IF(J9403="No",Résultat!$G$9,Résultat!$G$7)),IF(H9403=2,IF(E9403=0,Résultat!G$9,IF(J9403="No",Résultat!$G$9,Résultat!$G$7)),Résultat!$G$7)),Résultat!$G$7)), "")</f>
        <v/>
      </c>
    </row>
    <row r="9404" spans="1:11" ht="20.100000000000001" customHeight="1">
      <c r="A9404" s="26"/>
      <c r="B9404" s="27"/>
      <c r="C9404" s="11" t="str">
        <f>IF($B9404 &lt;&gt; "",VLOOKUP(MID(B9404,3,5),'Recyclabilité Prod Matx'!C:F,2,FALSE), "")</f>
        <v/>
      </c>
      <c r="D9404" s="11" t="str">
        <f>IF($B9404 &lt;&gt; "",VLOOKUP(MID(B9404,3,5),'Recyclabilité Prod Matx'!C:F,3,FALSE),"")</f>
        <v/>
      </c>
      <c r="E9404" s="11" t="str">
        <f>IF($B9404 &lt;&gt; "",VLOOKUP(MID(B9404,3,5),'Recyclabilité Prod Matx'!C:F,4,FALSE), "")</f>
        <v/>
      </c>
      <c r="F9404" s="12" t="str">
        <f>IF($B9404 &lt;&gt; "", IF(C9404="Totale","",IF(D9404 = 0, "", VLOOKUP(D9404,'Cond Compo'!A:B,2,FALSE))),"")</f>
        <v/>
      </c>
      <c r="G9404" s="28"/>
      <c r="H9404" s="11" t="str">
        <f xml:space="preserve"> IF(C9404="Totale",2,IF($G9404 &lt;&gt; "", IF(D9404 = "E",MATCH(G9404, 'Cond Compo'!D$16:D$18, 0), MATCH(G9404, 'Cond Compo'!C$16:C$19, 0)), ""))</f>
        <v/>
      </c>
      <c r="I9404" s="12" t="str">
        <f>IF($E9404 &lt;&gt; "", IF(E9404 = 0, "", VLOOKUP(E9404,'Cond Perturbation'!A:B,2,FALSE)),"")</f>
        <v/>
      </c>
      <c r="J9404" s="28"/>
      <c r="K9404" s="29" t="str">
        <f>IF($B9404 &lt;&gt; "", IF(C9404="Oui",IF(H9404=1,IF(E9404=0,Résultat!G$8,IF(J9404="No",Résultat!$G$8,Résultat!$G$7)),IF(H9404=2,IF(E9404=0,Résultat!G$9,IF(J9404="No",Résultat!$G$9,Résultat!$G$7)),Résultat!$G$7)),IF(C9404 = "Totale", IF(H9404=1,IF(E9404=0,Résultat!G$8,IF(J9404="No",Résultat!$G$9,Résultat!$G$7)),IF(H9404=2,IF(E9404=0,Résultat!G$9,IF(J9404="No",Résultat!$G$9,Résultat!$G$7)),Résultat!$G$7)),Résultat!$G$7)), "")</f>
        <v/>
      </c>
    </row>
    <row r="9405" spans="1:11" ht="20.100000000000001" customHeight="1">
      <c r="A9405" s="26"/>
      <c r="B9405" s="27"/>
      <c r="C9405" s="11" t="str">
        <f>IF($B9405 &lt;&gt; "",VLOOKUP(MID(B9405,3,5),'Recyclabilité Prod Matx'!C:F,2,FALSE), "")</f>
        <v/>
      </c>
      <c r="D9405" s="11" t="str">
        <f>IF($B9405 &lt;&gt; "",VLOOKUP(MID(B9405,3,5),'Recyclabilité Prod Matx'!C:F,3,FALSE),"")</f>
        <v/>
      </c>
      <c r="E9405" s="11" t="str">
        <f>IF($B9405 &lt;&gt; "",VLOOKUP(MID(B9405,3,5),'Recyclabilité Prod Matx'!C:F,4,FALSE), "")</f>
        <v/>
      </c>
      <c r="F9405" s="12" t="str">
        <f>IF($B9405 &lt;&gt; "", IF(C9405="Totale","",IF(D9405 = 0, "", VLOOKUP(D9405,'Cond Compo'!A:B,2,FALSE))),"")</f>
        <v/>
      </c>
      <c r="G9405" s="28"/>
      <c r="H9405" s="11" t="str">
        <f xml:space="preserve"> IF(C9405="Totale",2,IF($G9405 &lt;&gt; "", IF(D9405 = "E",MATCH(G9405, 'Cond Compo'!D$16:D$18, 0), MATCH(G9405, 'Cond Compo'!C$16:C$19, 0)), ""))</f>
        <v/>
      </c>
      <c r="I9405" s="12" t="str">
        <f>IF($E9405 &lt;&gt; "", IF(E9405 = 0, "", VLOOKUP(E9405,'Cond Perturbation'!A:B,2,FALSE)),"")</f>
        <v/>
      </c>
      <c r="J9405" s="28"/>
      <c r="K9405" s="29" t="str">
        <f>IF($B9405 &lt;&gt; "", IF(C9405="Oui",IF(H9405=1,IF(E9405=0,Résultat!G$8,IF(J9405="No",Résultat!$G$8,Résultat!$G$7)),IF(H9405=2,IF(E9405=0,Résultat!G$9,IF(J9405="No",Résultat!$G$9,Résultat!$G$7)),Résultat!$G$7)),IF(C9405 = "Totale", IF(H9405=1,IF(E9405=0,Résultat!G$8,IF(J9405="No",Résultat!$G$9,Résultat!$G$7)),IF(H9405=2,IF(E9405=0,Résultat!G$9,IF(J9405="No",Résultat!$G$9,Résultat!$G$7)),Résultat!$G$7)),Résultat!$G$7)), "")</f>
        <v/>
      </c>
    </row>
    <row r="9406" spans="1:11" ht="20.100000000000001" customHeight="1">
      <c r="A9406" s="26"/>
      <c r="B9406" s="27"/>
      <c r="C9406" s="11" t="str">
        <f>IF($B9406 &lt;&gt; "",VLOOKUP(MID(B9406,3,5),'Recyclabilité Prod Matx'!C:F,2,FALSE), "")</f>
        <v/>
      </c>
      <c r="D9406" s="11" t="str">
        <f>IF($B9406 &lt;&gt; "",VLOOKUP(MID(B9406,3,5),'Recyclabilité Prod Matx'!C:F,3,FALSE),"")</f>
        <v/>
      </c>
      <c r="E9406" s="11" t="str">
        <f>IF($B9406 &lt;&gt; "",VLOOKUP(MID(B9406,3,5),'Recyclabilité Prod Matx'!C:F,4,FALSE), "")</f>
        <v/>
      </c>
      <c r="F9406" s="12" t="str">
        <f>IF($B9406 &lt;&gt; "", IF(C9406="Totale","",IF(D9406 = 0, "", VLOOKUP(D9406,'Cond Compo'!A:B,2,FALSE))),"")</f>
        <v/>
      </c>
      <c r="G9406" s="28"/>
      <c r="H9406" s="11" t="str">
        <f xml:space="preserve"> IF(C9406="Totale",2,IF($G9406 &lt;&gt; "", IF(D9406 = "E",MATCH(G9406, 'Cond Compo'!D$16:D$18, 0), MATCH(G9406, 'Cond Compo'!C$16:C$19, 0)), ""))</f>
        <v/>
      </c>
      <c r="I9406" s="12" t="str">
        <f>IF($E9406 &lt;&gt; "", IF(E9406 = 0, "", VLOOKUP(E9406,'Cond Perturbation'!A:B,2,FALSE)),"")</f>
        <v/>
      </c>
      <c r="J9406" s="28"/>
      <c r="K9406" s="29" t="str">
        <f>IF($B9406 &lt;&gt; "", IF(C9406="Oui",IF(H9406=1,IF(E9406=0,Résultat!G$8,IF(J9406="No",Résultat!$G$8,Résultat!$G$7)),IF(H9406=2,IF(E9406=0,Résultat!G$9,IF(J9406="No",Résultat!$G$9,Résultat!$G$7)),Résultat!$G$7)),IF(C9406 = "Totale", IF(H9406=1,IF(E9406=0,Résultat!G$8,IF(J9406="No",Résultat!$G$9,Résultat!$G$7)),IF(H9406=2,IF(E9406=0,Résultat!G$9,IF(J9406="No",Résultat!$G$9,Résultat!$G$7)),Résultat!$G$7)),Résultat!$G$7)), "")</f>
        <v/>
      </c>
    </row>
    <row r="9407" spans="1:11" ht="20.100000000000001" customHeight="1">
      <c r="A9407" s="26"/>
      <c r="B9407" s="27"/>
      <c r="C9407" s="11" t="str">
        <f>IF($B9407 &lt;&gt; "",VLOOKUP(MID(B9407,3,5),'Recyclabilité Prod Matx'!C:F,2,FALSE), "")</f>
        <v/>
      </c>
      <c r="D9407" s="11" t="str">
        <f>IF($B9407 &lt;&gt; "",VLOOKUP(MID(B9407,3,5),'Recyclabilité Prod Matx'!C:F,3,FALSE),"")</f>
        <v/>
      </c>
      <c r="E9407" s="11" t="str">
        <f>IF($B9407 &lt;&gt; "",VLOOKUP(MID(B9407,3,5),'Recyclabilité Prod Matx'!C:F,4,FALSE), "")</f>
        <v/>
      </c>
      <c r="F9407" s="12" t="str">
        <f>IF($B9407 &lt;&gt; "", IF(C9407="Totale","",IF(D9407 = 0, "", VLOOKUP(D9407,'Cond Compo'!A:B,2,FALSE))),"")</f>
        <v/>
      </c>
      <c r="G9407" s="28"/>
      <c r="H9407" s="11" t="str">
        <f xml:space="preserve"> IF(C9407="Totale",2,IF($G9407 &lt;&gt; "", IF(D9407 = "E",MATCH(G9407, 'Cond Compo'!D$16:D$18, 0), MATCH(G9407, 'Cond Compo'!C$16:C$19, 0)), ""))</f>
        <v/>
      </c>
      <c r="I9407" s="12" t="str">
        <f>IF($E9407 &lt;&gt; "", IF(E9407 = 0, "", VLOOKUP(E9407,'Cond Perturbation'!A:B,2,FALSE)),"")</f>
        <v/>
      </c>
      <c r="J9407" s="28"/>
      <c r="K9407" s="29" t="str">
        <f>IF($B9407 &lt;&gt; "", IF(C9407="Oui",IF(H9407=1,IF(E9407=0,Résultat!G$8,IF(J9407="No",Résultat!$G$8,Résultat!$G$7)),IF(H9407=2,IF(E9407=0,Résultat!G$9,IF(J9407="No",Résultat!$G$9,Résultat!$G$7)),Résultat!$G$7)),IF(C9407 = "Totale", IF(H9407=1,IF(E9407=0,Résultat!G$8,IF(J9407="No",Résultat!$G$9,Résultat!$G$7)),IF(H9407=2,IF(E9407=0,Résultat!G$9,IF(J9407="No",Résultat!$G$9,Résultat!$G$7)),Résultat!$G$7)),Résultat!$G$7)), "")</f>
        <v/>
      </c>
    </row>
    <row r="9408" spans="1:11" ht="20.100000000000001" customHeight="1">
      <c r="A9408" s="26"/>
      <c r="B9408" s="27"/>
      <c r="C9408" s="11" t="str">
        <f>IF($B9408 &lt;&gt; "",VLOOKUP(MID(B9408,3,5),'Recyclabilité Prod Matx'!C:F,2,FALSE), "")</f>
        <v/>
      </c>
      <c r="D9408" s="11" t="str">
        <f>IF($B9408 &lt;&gt; "",VLOOKUP(MID(B9408,3,5),'Recyclabilité Prod Matx'!C:F,3,FALSE),"")</f>
        <v/>
      </c>
      <c r="E9408" s="11" t="str">
        <f>IF($B9408 &lt;&gt; "",VLOOKUP(MID(B9408,3,5),'Recyclabilité Prod Matx'!C:F,4,FALSE), "")</f>
        <v/>
      </c>
      <c r="F9408" s="12" t="str">
        <f>IF($B9408 &lt;&gt; "", IF(C9408="Totale","",IF(D9408 = 0, "", VLOOKUP(D9408,'Cond Compo'!A:B,2,FALSE))),"")</f>
        <v/>
      </c>
      <c r="G9408" s="28"/>
      <c r="H9408" s="11" t="str">
        <f xml:space="preserve"> IF(C9408="Totale",2,IF($G9408 &lt;&gt; "", IF(D9408 = "E",MATCH(G9408, 'Cond Compo'!D$16:D$18, 0), MATCH(G9408, 'Cond Compo'!C$16:C$19, 0)), ""))</f>
        <v/>
      </c>
      <c r="I9408" s="12" t="str">
        <f>IF($E9408 &lt;&gt; "", IF(E9408 = 0, "", VLOOKUP(E9408,'Cond Perturbation'!A:B,2,FALSE)),"")</f>
        <v/>
      </c>
      <c r="J9408" s="28"/>
      <c r="K9408" s="29" t="str">
        <f>IF($B9408 &lt;&gt; "", IF(C9408="Oui",IF(H9408=1,IF(E9408=0,Résultat!G$8,IF(J9408="No",Résultat!$G$8,Résultat!$G$7)),IF(H9408=2,IF(E9408=0,Résultat!G$9,IF(J9408="No",Résultat!$G$9,Résultat!$G$7)),Résultat!$G$7)),IF(C9408 = "Totale", IF(H9408=1,IF(E9408=0,Résultat!G$8,IF(J9408="No",Résultat!$G$9,Résultat!$G$7)),IF(H9408=2,IF(E9408=0,Résultat!G$9,IF(J9408="No",Résultat!$G$9,Résultat!$G$7)),Résultat!$G$7)),Résultat!$G$7)), "")</f>
        <v/>
      </c>
    </row>
    <row r="9409" spans="1:11" ht="20.100000000000001" customHeight="1">
      <c r="A9409" s="26"/>
      <c r="B9409" s="27"/>
      <c r="C9409" s="11" t="str">
        <f>IF($B9409 &lt;&gt; "",VLOOKUP(MID(B9409,3,5),'Recyclabilité Prod Matx'!C:F,2,FALSE), "")</f>
        <v/>
      </c>
      <c r="D9409" s="11" t="str">
        <f>IF($B9409 &lt;&gt; "",VLOOKUP(MID(B9409,3,5),'Recyclabilité Prod Matx'!C:F,3,FALSE),"")</f>
        <v/>
      </c>
      <c r="E9409" s="11" t="str">
        <f>IF($B9409 &lt;&gt; "",VLOOKUP(MID(B9409,3,5),'Recyclabilité Prod Matx'!C:F,4,FALSE), "")</f>
        <v/>
      </c>
      <c r="F9409" s="12" t="str">
        <f>IF($B9409 &lt;&gt; "", IF(C9409="Totale","",IF(D9409 = 0, "", VLOOKUP(D9409,'Cond Compo'!A:B,2,FALSE))),"")</f>
        <v/>
      </c>
      <c r="G9409" s="28"/>
      <c r="H9409" s="11" t="str">
        <f xml:space="preserve"> IF(C9409="Totale",2,IF($G9409 &lt;&gt; "", IF(D9409 = "E",MATCH(G9409, 'Cond Compo'!D$16:D$18, 0), MATCH(G9409, 'Cond Compo'!C$16:C$19, 0)), ""))</f>
        <v/>
      </c>
      <c r="I9409" s="12" t="str">
        <f>IF($E9409 &lt;&gt; "", IF(E9409 = 0, "", VLOOKUP(E9409,'Cond Perturbation'!A:B,2,FALSE)),"")</f>
        <v/>
      </c>
      <c r="J9409" s="28"/>
      <c r="K9409" s="29" t="str">
        <f>IF($B9409 &lt;&gt; "", IF(C9409="Oui",IF(H9409=1,IF(E9409=0,Résultat!G$8,IF(J9409="No",Résultat!$G$8,Résultat!$G$7)),IF(H9409=2,IF(E9409=0,Résultat!G$9,IF(J9409="No",Résultat!$G$9,Résultat!$G$7)),Résultat!$G$7)),IF(C9409 = "Totale", IF(H9409=1,IF(E9409=0,Résultat!G$8,IF(J9409="No",Résultat!$G$9,Résultat!$G$7)),IF(H9409=2,IF(E9409=0,Résultat!G$9,IF(J9409="No",Résultat!$G$9,Résultat!$G$7)),Résultat!$G$7)),Résultat!$G$7)), "")</f>
        <v/>
      </c>
    </row>
    <row r="9410" spans="1:11" ht="20.100000000000001" customHeight="1">
      <c r="A9410" s="26"/>
      <c r="B9410" s="27"/>
      <c r="C9410" s="11" t="str">
        <f>IF($B9410 &lt;&gt; "",VLOOKUP(MID(B9410,3,5),'Recyclabilité Prod Matx'!C:F,2,FALSE), "")</f>
        <v/>
      </c>
      <c r="D9410" s="11" t="str">
        <f>IF($B9410 &lt;&gt; "",VLOOKUP(MID(B9410,3,5),'Recyclabilité Prod Matx'!C:F,3,FALSE),"")</f>
        <v/>
      </c>
      <c r="E9410" s="11" t="str">
        <f>IF($B9410 &lt;&gt; "",VLOOKUP(MID(B9410,3,5),'Recyclabilité Prod Matx'!C:F,4,FALSE), "")</f>
        <v/>
      </c>
      <c r="F9410" s="12" t="str">
        <f>IF($B9410 &lt;&gt; "", IF(C9410="Totale","",IF(D9410 = 0, "", VLOOKUP(D9410,'Cond Compo'!A:B,2,FALSE))),"")</f>
        <v/>
      </c>
      <c r="G9410" s="28"/>
      <c r="H9410" s="11" t="str">
        <f xml:space="preserve"> IF(C9410="Totale",2,IF($G9410 &lt;&gt; "", IF(D9410 = "E",MATCH(G9410, 'Cond Compo'!D$16:D$18, 0), MATCH(G9410, 'Cond Compo'!C$16:C$19, 0)), ""))</f>
        <v/>
      </c>
      <c r="I9410" s="12" t="str">
        <f>IF($E9410 &lt;&gt; "", IF(E9410 = 0, "", VLOOKUP(E9410,'Cond Perturbation'!A:B,2,FALSE)),"")</f>
        <v/>
      </c>
      <c r="J9410" s="28"/>
      <c r="K9410" s="29" t="str">
        <f>IF($B9410 &lt;&gt; "", IF(C9410="Oui",IF(H9410=1,IF(E9410=0,Résultat!G$8,IF(J9410="No",Résultat!$G$8,Résultat!$G$7)),IF(H9410=2,IF(E9410=0,Résultat!G$9,IF(J9410="No",Résultat!$G$9,Résultat!$G$7)),Résultat!$G$7)),IF(C9410 = "Totale", IF(H9410=1,IF(E9410=0,Résultat!G$8,IF(J9410="No",Résultat!$G$9,Résultat!$G$7)),IF(H9410=2,IF(E9410=0,Résultat!G$9,IF(J9410="No",Résultat!$G$9,Résultat!$G$7)),Résultat!$G$7)),Résultat!$G$7)), "")</f>
        <v/>
      </c>
    </row>
    <row r="9411" spans="1:11" ht="20.100000000000001" customHeight="1">
      <c r="A9411" s="26"/>
      <c r="B9411" s="27"/>
      <c r="C9411" s="11" t="str">
        <f>IF($B9411 &lt;&gt; "",VLOOKUP(MID(B9411,3,5),'Recyclabilité Prod Matx'!C:F,2,FALSE), "")</f>
        <v/>
      </c>
      <c r="D9411" s="11" t="str">
        <f>IF($B9411 &lt;&gt; "",VLOOKUP(MID(B9411,3,5),'Recyclabilité Prod Matx'!C:F,3,FALSE),"")</f>
        <v/>
      </c>
      <c r="E9411" s="11" t="str">
        <f>IF($B9411 &lt;&gt; "",VLOOKUP(MID(B9411,3,5),'Recyclabilité Prod Matx'!C:F,4,FALSE), "")</f>
        <v/>
      </c>
      <c r="F9411" s="12" t="str">
        <f>IF($B9411 &lt;&gt; "", IF(C9411="Totale","",IF(D9411 = 0, "", VLOOKUP(D9411,'Cond Compo'!A:B,2,FALSE))),"")</f>
        <v/>
      </c>
      <c r="G9411" s="28"/>
      <c r="H9411" s="11" t="str">
        <f xml:space="preserve"> IF(C9411="Totale",2,IF($G9411 &lt;&gt; "", IF(D9411 = "E",MATCH(G9411, 'Cond Compo'!D$16:D$18, 0), MATCH(G9411, 'Cond Compo'!C$16:C$19, 0)), ""))</f>
        <v/>
      </c>
      <c r="I9411" s="12" t="str">
        <f>IF($E9411 &lt;&gt; "", IF(E9411 = 0, "", VLOOKUP(E9411,'Cond Perturbation'!A:B,2,FALSE)),"")</f>
        <v/>
      </c>
      <c r="J9411" s="28"/>
      <c r="K9411" s="29" t="str">
        <f>IF($B9411 &lt;&gt; "", IF(C9411="Oui",IF(H9411=1,IF(E9411=0,Résultat!G$8,IF(J9411="No",Résultat!$G$8,Résultat!$G$7)),IF(H9411=2,IF(E9411=0,Résultat!G$9,IF(J9411="No",Résultat!$G$9,Résultat!$G$7)),Résultat!$G$7)),IF(C9411 = "Totale", IF(H9411=1,IF(E9411=0,Résultat!G$8,IF(J9411="No",Résultat!$G$9,Résultat!$G$7)),IF(H9411=2,IF(E9411=0,Résultat!G$9,IF(J9411="No",Résultat!$G$9,Résultat!$G$7)),Résultat!$G$7)),Résultat!$G$7)), "")</f>
        <v/>
      </c>
    </row>
    <row r="9412" spans="1:11" ht="20.100000000000001" customHeight="1">
      <c r="A9412" s="26"/>
      <c r="B9412" s="27"/>
      <c r="C9412" s="11" t="str">
        <f>IF($B9412 &lt;&gt; "",VLOOKUP(MID(B9412,3,5),'Recyclabilité Prod Matx'!C:F,2,FALSE), "")</f>
        <v/>
      </c>
      <c r="D9412" s="11" t="str">
        <f>IF($B9412 &lt;&gt; "",VLOOKUP(MID(B9412,3,5),'Recyclabilité Prod Matx'!C:F,3,FALSE),"")</f>
        <v/>
      </c>
      <c r="E9412" s="11" t="str">
        <f>IF($B9412 &lt;&gt; "",VLOOKUP(MID(B9412,3,5),'Recyclabilité Prod Matx'!C:F,4,FALSE), "")</f>
        <v/>
      </c>
      <c r="F9412" s="12" t="str">
        <f>IF($B9412 &lt;&gt; "", IF(C9412="Totale","",IF(D9412 = 0, "", VLOOKUP(D9412,'Cond Compo'!A:B,2,FALSE))),"")</f>
        <v/>
      </c>
      <c r="G9412" s="28"/>
      <c r="H9412" s="11" t="str">
        <f xml:space="preserve"> IF(C9412="Totale",2,IF($G9412 &lt;&gt; "", IF(D9412 = "E",MATCH(G9412, 'Cond Compo'!D$16:D$18, 0), MATCH(G9412, 'Cond Compo'!C$16:C$19, 0)), ""))</f>
        <v/>
      </c>
      <c r="I9412" s="12" t="str">
        <f>IF($E9412 &lt;&gt; "", IF(E9412 = 0, "", VLOOKUP(E9412,'Cond Perturbation'!A:B,2,FALSE)),"")</f>
        <v/>
      </c>
      <c r="J9412" s="28"/>
      <c r="K9412" s="29" t="str">
        <f>IF($B9412 &lt;&gt; "", IF(C9412="Oui",IF(H9412=1,IF(E9412=0,Résultat!G$8,IF(J9412="No",Résultat!$G$8,Résultat!$G$7)),IF(H9412=2,IF(E9412=0,Résultat!G$9,IF(J9412="No",Résultat!$G$9,Résultat!$G$7)),Résultat!$G$7)),IF(C9412 = "Totale", IF(H9412=1,IF(E9412=0,Résultat!G$8,IF(J9412="No",Résultat!$G$9,Résultat!$G$7)),IF(H9412=2,IF(E9412=0,Résultat!G$9,IF(J9412="No",Résultat!$G$9,Résultat!$G$7)),Résultat!$G$7)),Résultat!$G$7)), "")</f>
        <v/>
      </c>
    </row>
    <row r="9413" spans="1:11" ht="20.100000000000001" customHeight="1">
      <c r="A9413" s="26"/>
      <c r="B9413" s="27"/>
      <c r="C9413" s="11" t="str">
        <f>IF($B9413 &lt;&gt; "",VLOOKUP(MID(B9413,3,5),'Recyclabilité Prod Matx'!C:F,2,FALSE), "")</f>
        <v/>
      </c>
      <c r="D9413" s="11" t="str">
        <f>IF($B9413 &lt;&gt; "",VLOOKUP(MID(B9413,3,5),'Recyclabilité Prod Matx'!C:F,3,FALSE),"")</f>
        <v/>
      </c>
      <c r="E9413" s="11" t="str">
        <f>IF($B9413 &lt;&gt; "",VLOOKUP(MID(B9413,3,5),'Recyclabilité Prod Matx'!C:F,4,FALSE), "")</f>
        <v/>
      </c>
      <c r="F9413" s="12" t="str">
        <f>IF($B9413 &lt;&gt; "", IF(C9413="Totale","",IF(D9413 = 0, "", VLOOKUP(D9413,'Cond Compo'!A:B,2,FALSE))),"")</f>
        <v/>
      </c>
      <c r="G9413" s="28"/>
      <c r="H9413" s="11" t="str">
        <f xml:space="preserve"> IF(C9413="Totale",2,IF($G9413 &lt;&gt; "", IF(D9413 = "E",MATCH(G9413, 'Cond Compo'!D$16:D$18, 0), MATCH(G9413, 'Cond Compo'!C$16:C$19, 0)), ""))</f>
        <v/>
      </c>
      <c r="I9413" s="12" t="str">
        <f>IF($E9413 &lt;&gt; "", IF(E9413 = 0, "", VLOOKUP(E9413,'Cond Perturbation'!A:B,2,FALSE)),"")</f>
        <v/>
      </c>
      <c r="J9413" s="28"/>
      <c r="K9413" s="29" t="str">
        <f>IF($B9413 &lt;&gt; "", IF(C9413="Oui",IF(H9413=1,IF(E9413=0,Résultat!G$8,IF(J9413="No",Résultat!$G$8,Résultat!$G$7)),IF(H9413=2,IF(E9413=0,Résultat!G$9,IF(J9413="No",Résultat!$G$9,Résultat!$G$7)),Résultat!$G$7)),IF(C9413 = "Totale", IF(H9413=1,IF(E9413=0,Résultat!G$8,IF(J9413="No",Résultat!$G$9,Résultat!$G$7)),IF(H9413=2,IF(E9413=0,Résultat!G$9,IF(J9413="No",Résultat!$G$9,Résultat!$G$7)),Résultat!$G$7)),Résultat!$G$7)), "")</f>
        <v/>
      </c>
    </row>
    <row r="9414" spans="1:11" ht="20.100000000000001" customHeight="1">
      <c r="A9414" s="26"/>
      <c r="B9414" s="27"/>
      <c r="C9414" s="11" t="str">
        <f>IF($B9414 &lt;&gt; "",VLOOKUP(MID(B9414,3,5),'Recyclabilité Prod Matx'!C:F,2,FALSE), "")</f>
        <v/>
      </c>
      <c r="D9414" s="11" t="str">
        <f>IF($B9414 &lt;&gt; "",VLOOKUP(MID(B9414,3,5),'Recyclabilité Prod Matx'!C:F,3,FALSE),"")</f>
        <v/>
      </c>
      <c r="E9414" s="11" t="str">
        <f>IF($B9414 &lt;&gt; "",VLOOKUP(MID(B9414,3,5),'Recyclabilité Prod Matx'!C:F,4,FALSE), "")</f>
        <v/>
      </c>
      <c r="F9414" s="12" t="str">
        <f>IF($B9414 &lt;&gt; "", IF(C9414="Totale","",IF(D9414 = 0, "", VLOOKUP(D9414,'Cond Compo'!A:B,2,FALSE))),"")</f>
        <v/>
      </c>
      <c r="G9414" s="28"/>
      <c r="H9414" s="11" t="str">
        <f xml:space="preserve"> IF(C9414="Totale",2,IF($G9414 &lt;&gt; "", IF(D9414 = "E",MATCH(G9414, 'Cond Compo'!D$16:D$18, 0), MATCH(G9414, 'Cond Compo'!C$16:C$19, 0)), ""))</f>
        <v/>
      </c>
      <c r="I9414" s="12" t="str">
        <f>IF($E9414 &lt;&gt; "", IF(E9414 = 0, "", VLOOKUP(E9414,'Cond Perturbation'!A:B,2,FALSE)),"")</f>
        <v/>
      </c>
      <c r="J9414" s="28"/>
      <c r="K9414" s="29" t="str">
        <f>IF($B9414 &lt;&gt; "", IF(C9414="Oui",IF(H9414=1,IF(E9414=0,Résultat!G$8,IF(J9414="No",Résultat!$G$8,Résultat!$G$7)),IF(H9414=2,IF(E9414=0,Résultat!G$9,IF(J9414="No",Résultat!$G$9,Résultat!$G$7)),Résultat!$G$7)),IF(C9414 = "Totale", IF(H9414=1,IF(E9414=0,Résultat!G$8,IF(J9414="No",Résultat!$G$9,Résultat!$G$7)),IF(H9414=2,IF(E9414=0,Résultat!G$9,IF(J9414="No",Résultat!$G$9,Résultat!$G$7)),Résultat!$G$7)),Résultat!$G$7)), "")</f>
        <v/>
      </c>
    </row>
    <row r="9415" spans="1:11" ht="20.100000000000001" customHeight="1">
      <c r="A9415" s="26"/>
      <c r="B9415" s="27"/>
      <c r="C9415" s="11" t="str">
        <f>IF($B9415 &lt;&gt; "",VLOOKUP(MID(B9415,3,5),'Recyclabilité Prod Matx'!C:F,2,FALSE), "")</f>
        <v/>
      </c>
      <c r="D9415" s="11" t="str">
        <f>IF($B9415 &lt;&gt; "",VLOOKUP(MID(B9415,3,5),'Recyclabilité Prod Matx'!C:F,3,FALSE),"")</f>
        <v/>
      </c>
      <c r="E9415" s="11" t="str">
        <f>IF($B9415 &lt;&gt; "",VLOOKUP(MID(B9415,3,5),'Recyclabilité Prod Matx'!C:F,4,FALSE), "")</f>
        <v/>
      </c>
      <c r="F9415" s="12" t="str">
        <f>IF($B9415 &lt;&gt; "", IF(C9415="Totale","",IF(D9415 = 0, "", VLOOKUP(D9415,'Cond Compo'!A:B,2,FALSE))),"")</f>
        <v/>
      </c>
      <c r="G9415" s="28"/>
      <c r="H9415" s="11" t="str">
        <f xml:space="preserve"> IF(C9415="Totale",2,IF($G9415 &lt;&gt; "", IF(D9415 = "E",MATCH(G9415, 'Cond Compo'!D$16:D$18, 0), MATCH(G9415, 'Cond Compo'!C$16:C$19, 0)), ""))</f>
        <v/>
      </c>
      <c r="I9415" s="12" t="str">
        <f>IF($E9415 &lt;&gt; "", IF(E9415 = 0, "", VLOOKUP(E9415,'Cond Perturbation'!A:B,2,FALSE)),"")</f>
        <v/>
      </c>
      <c r="J9415" s="28"/>
      <c r="K9415" s="29" t="str">
        <f>IF($B9415 &lt;&gt; "", IF(C9415="Oui",IF(H9415=1,IF(E9415=0,Résultat!G$8,IF(J9415="No",Résultat!$G$8,Résultat!$G$7)),IF(H9415=2,IF(E9415=0,Résultat!G$9,IF(J9415="No",Résultat!$G$9,Résultat!$G$7)),Résultat!$G$7)),IF(C9415 = "Totale", IF(H9415=1,IF(E9415=0,Résultat!G$8,IF(J9415="No",Résultat!$G$9,Résultat!$G$7)),IF(H9415=2,IF(E9415=0,Résultat!G$9,IF(J9415="No",Résultat!$G$9,Résultat!$G$7)),Résultat!$G$7)),Résultat!$G$7)), "")</f>
        <v/>
      </c>
    </row>
    <row r="9416" spans="1:11" ht="20.100000000000001" customHeight="1">
      <c r="A9416" s="26"/>
      <c r="B9416" s="27"/>
      <c r="C9416" s="11" t="str">
        <f>IF($B9416 &lt;&gt; "",VLOOKUP(MID(B9416,3,5),'Recyclabilité Prod Matx'!C:F,2,FALSE), "")</f>
        <v/>
      </c>
      <c r="D9416" s="11" t="str">
        <f>IF($B9416 &lt;&gt; "",VLOOKUP(MID(B9416,3,5),'Recyclabilité Prod Matx'!C:F,3,FALSE),"")</f>
        <v/>
      </c>
      <c r="E9416" s="11" t="str">
        <f>IF($B9416 &lt;&gt; "",VLOOKUP(MID(B9416,3,5),'Recyclabilité Prod Matx'!C:F,4,FALSE), "")</f>
        <v/>
      </c>
      <c r="F9416" s="12" t="str">
        <f>IF($B9416 &lt;&gt; "", IF(C9416="Totale","",IF(D9416 = 0, "", VLOOKUP(D9416,'Cond Compo'!A:B,2,FALSE))),"")</f>
        <v/>
      </c>
      <c r="G9416" s="28"/>
      <c r="H9416" s="11" t="str">
        <f xml:space="preserve"> IF(C9416="Totale",2,IF($G9416 &lt;&gt; "", IF(D9416 = "E",MATCH(G9416, 'Cond Compo'!D$16:D$18, 0), MATCH(G9416, 'Cond Compo'!C$16:C$19, 0)), ""))</f>
        <v/>
      </c>
      <c r="I9416" s="12" t="str">
        <f>IF($E9416 &lt;&gt; "", IF(E9416 = 0, "", VLOOKUP(E9416,'Cond Perturbation'!A:B,2,FALSE)),"")</f>
        <v/>
      </c>
      <c r="J9416" s="28"/>
      <c r="K9416" s="29" t="str">
        <f>IF($B9416 &lt;&gt; "", IF(C9416="Oui",IF(H9416=1,IF(E9416=0,Résultat!G$8,IF(J9416="No",Résultat!$G$8,Résultat!$G$7)),IF(H9416=2,IF(E9416=0,Résultat!G$9,IF(J9416="No",Résultat!$G$9,Résultat!$G$7)),Résultat!$G$7)),IF(C9416 = "Totale", IF(H9416=1,IF(E9416=0,Résultat!G$8,IF(J9416="No",Résultat!$G$9,Résultat!$G$7)),IF(H9416=2,IF(E9416=0,Résultat!G$9,IF(J9416="No",Résultat!$G$9,Résultat!$G$7)),Résultat!$G$7)),Résultat!$G$7)), "")</f>
        <v/>
      </c>
    </row>
    <row r="9417" spans="1:11" ht="20.100000000000001" customHeight="1">
      <c r="A9417" s="26"/>
      <c r="B9417" s="27"/>
      <c r="C9417" s="11" t="str">
        <f>IF($B9417 &lt;&gt; "",VLOOKUP(MID(B9417,3,5),'Recyclabilité Prod Matx'!C:F,2,FALSE), "")</f>
        <v/>
      </c>
      <c r="D9417" s="11" t="str">
        <f>IF($B9417 &lt;&gt; "",VLOOKUP(MID(B9417,3,5),'Recyclabilité Prod Matx'!C:F,3,FALSE),"")</f>
        <v/>
      </c>
      <c r="E9417" s="11" t="str">
        <f>IF($B9417 &lt;&gt; "",VLOOKUP(MID(B9417,3,5),'Recyclabilité Prod Matx'!C:F,4,FALSE), "")</f>
        <v/>
      </c>
      <c r="F9417" s="12" t="str">
        <f>IF($B9417 &lt;&gt; "", IF(C9417="Totale","",IF(D9417 = 0, "", VLOOKUP(D9417,'Cond Compo'!A:B,2,FALSE))),"")</f>
        <v/>
      </c>
      <c r="G9417" s="28"/>
      <c r="H9417" s="11" t="str">
        <f xml:space="preserve"> IF(C9417="Totale",2,IF($G9417 &lt;&gt; "", IF(D9417 = "E",MATCH(G9417, 'Cond Compo'!D$16:D$18, 0), MATCH(G9417, 'Cond Compo'!C$16:C$19, 0)), ""))</f>
        <v/>
      </c>
      <c r="I9417" s="12" t="str">
        <f>IF($E9417 &lt;&gt; "", IF(E9417 = 0, "", VLOOKUP(E9417,'Cond Perturbation'!A:B,2,FALSE)),"")</f>
        <v/>
      </c>
      <c r="J9417" s="28"/>
      <c r="K9417" s="29" t="str">
        <f>IF($B9417 &lt;&gt; "", IF(C9417="Oui",IF(H9417=1,IF(E9417=0,Résultat!G$8,IF(J9417="No",Résultat!$G$8,Résultat!$G$7)),IF(H9417=2,IF(E9417=0,Résultat!G$9,IF(J9417="No",Résultat!$G$9,Résultat!$G$7)),Résultat!$G$7)),IF(C9417 = "Totale", IF(H9417=1,IF(E9417=0,Résultat!G$8,IF(J9417="No",Résultat!$G$9,Résultat!$G$7)),IF(H9417=2,IF(E9417=0,Résultat!G$9,IF(J9417="No",Résultat!$G$9,Résultat!$G$7)),Résultat!$G$7)),Résultat!$G$7)), "")</f>
        <v/>
      </c>
    </row>
    <row r="9418" spans="1:11" ht="20.100000000000001" customHeight="1">
      <c r="A9418" s="26"/>
      <c r="B9418" s="27"/>
      <c r="C9418" s="11" t="str">
        <f>IF($B9418 &lt;&gt; "",VLOOKUP(MID(B9418,3,5),'Recyclabilité Prod Matx'!C:F,2,FALSE), "")</f>
        <v/>
      </c>
      <c r="D9418" s="11" t="str">
        <f>IF($B9418 &lt;&gt; "",VLOOKUP(MID(B9418,3,5),'Recyclabilité Prod Matx'!C:F,3,FALSE),"")</f>
        <v/>
      </c>
      <c r="E9418" s="11" t="str">
        <f>IF($B9418 &lt;&gt; "",VLOOKUP(MID(B9418,3,5),'Recyclabilité Prod Matx'!C:F,4,FALSE), "")</f>
        <v/>
      </c>
      <c r="F9418" s="12" t="str">
        <f>IF($B9418 &lt;&gt; "", IF(C9418="Totale","",IF(D9418 = 0, "", VLOOKUP(D9418,'Cond Compo'!A:B,2,FALSE))),"")</f>
        <v/>
      </c>
      <c r="G9418" s="28"/>
      <c r="H9418" s="11" t="str">
        <f xml:space="preserve"> IF(C9418="Totale",2,IF($G9418 &lt;&gt; "", IF(D9418 = "E",MATCH(G9418, 'Cond Compo'!D$16:D$18, 0), MATCH(G9418, 'Cond Compo'!C$16:C$19, 0)), ""))</f>
        <v/>
      </c>
      <c r="I9418" s="12" t="str">
        <f>IF($E9418 &lt;&gt; "", IF(E9418 = 0, "", VLOOKUP(E9418,'Cond Perturbation'!A:B,2,FALSE)),"")</f>
        <v/>
      </c>
      <c r="J9418" s="28"/>
      <c r="K9418" s="29" t="str">
        <f>IF($B9418 &lt;&gt; "", IF(C9418="Oui",IF(H9418=1,IF(E9418=0,Résultat!G$8,IF(J9418="No",Résultat!$G$8,Résultat!$G$7)),IF(H9418=2,IF(E9418=0,Résultat!G$9,IF(J9418="No",Résultat!$G$9,Résultat!$G$7)),Résultat!$G$7)),IF(C9418 = "Totale", IF(H9418=1,IF(E9418=0,Résultat!G$8,IF(J9418="No",Résultat!$G$9,Résultat!$G$7)),IF(H9418=2,IF(E9418=0,Résultat!G$9,IF(J9418="No",Résultat!$G$9,Résultat!$G$7)),Résultat!$G$7)),Résultat!$G$7)), "")</f>
        <v/>
      </c>
    </row>
    <row r="9419" spans="1:11" ht="20.100000000000001" customHeight="1">
      <c r="A9419" s="26"/>
      <c r="B9419" s="27"/>
      <c r="C9419" s="11" t="str">
        <f>IF($B9419 &lt;&gt; "",VLOOKUP(MID(B9419,3,5),'Recyclabilité Prod Matx'!C:F,2,FALSE), "")</f>
        <v/>
      </c>
      <c r="D9419" s="11" t="str">
        <f>IF($B9419 &lt;&gt; "",VLOOKUP(MID(B9419,3,5),'Recyclabilité Prod Matx'!C:F,3,FALSE),"")</f>
        <v/>
      </c>
      <c r="E9419" s="11" t="str">
        <f>IF($B9419 &lt;&gt; "",VLOOKUP(MID(B9419,3,5),'Recyclabilité Prod Matx'!C:F,4,FALSE), "")</f>
        <v/>
      </c>
      <c r="F9419" s="12" t="str">
        <f>IF($B9419 &lt;&gt; "", IF(C9419="Totale","",IF(D9419 = 0, "", VLOOKUP(D9419,'Cond Compo'!A:B,2,FALSE))),"")</f>
        <v/>
      </c>
      <c r="G9419" s="28"/>
      <c r="H9419" s="11" t="str">
        <f xml:space="preserve"> IF(C9419="Totale",2,IF($G9419 &lt;&gt; "", IF(D9419 = "E",MATCH(G9419, 'Cond Compo'!D$16:D$18, 0), MATCH(G9419, 'Cond Compo'!C$16:C$19, 0)), ""))</f>
        <v/>
      </c>
      <c r="I9419" s="12" t="str">
        <f>IF($E9419 &lt;&gt; "", IF(E9419 = 0, "", VLOOKUP(E9419,'Cond Perturbation'!A:B,2,FALSE)),"")</f>
        <v/>
      </c>
      <c r="J9419" s="28"/>
      <c r="K9419" s="29" t="str">
        <f>IF($B9419 &lt;&gt; "", IF(C9419="Oui",IF(H9419=1,IF(E9419=0,Résultat!G$8,IF(J9419="No",Résultat!$G$8,Résultat!$G$7)),IF(H9419=2,IF(E9419=0,Résultat!G$9,IF(J9419="No",Résultat!$G$9,Résultat!$G$7)),Résultat!$G$7)),IF(C9419 = "Totale", IF(H9419=1,IF(E9419=0,Résultat!G$8,IF(J9419="No",Résultat!$G$9,Résultat!$G$7)),IF(H9419=2,IF(E9419=0,Résultat!G$9,IF(J9419="No",Résultat!$G$9,Résultat!$G$7)),Résultat!$G$7)),Résultat!$G$7)), "")</f>
        <v/>
      </c>
    </row>
    <row r="9420" spans="1:11" ht="20.100000000000001" customHeight="1">
      <c r="A9420" s="26"/>
      <c r="B9420" s="27"/>
      <c r="C9420" s="11" t="str">
        <f>IF($B9420 &lt;&gt; "",VLOOKUP(MID(B9420,3,5),'Recyclabilité Prod Matx'!C:F,2,FALSE), "")</f>
        <v/>
      </c>
      <c r="D9420" s="11" t="str">
        <f>IF($B9420 &lt;&gt; "",VLOOKUP(MID(B9420,3,5),'Recyclabilité Prod Matx'!C:F,3,FALSE),"")</f>
        <v/>
      </c>
      <c r="E9420" s="11" t="str">
        <f>IF($B9420 &lt;&gt; "",VLOOKUP(MID(B9420,3,5),'Recyclabilité Prod Matx'!C:F,4,FALSE), "")</f>
        <v/>
      </c>
      <c r="F9420" s="12" t="str">
        <f>IF($B9420 &lt;&gt; "", IF(C9420="Totale","",IF(D9420 = 0, "", VLOOKUP(D9420,'Cond Compo'!A:B,2,FALSE))),"")</f>
        <v/>
      </c>
      <c r="G9420" s="28"/>
      <c r="H9420" s="11" t="str">
        <f xml:space="preserve"> IF(C9420="Totale",2,IF($G9420 &lt;&gt; "", IF(D9420 = "E",MATCH(G9420, 'Cond Compo'!D$16:D$18, 0), MATCH(G9420, 'Cond Compo'!C$16:C$19, 0)), ""))</f>
        <v/>
      </c>
      <c r="I9420" s="12" t="str">
        <f>IF($E9420 &lt;&gt; "", IF(E9420 = 0, "", VLOOKUP(E9420,'Cond Perturbation'!A:B,2,FALSE)),"")</f>
        <v/>
      </c>
      <c r="J9420" s="28"/>
      <c r="K9420" s="29" t="str">
        <f>IF($B9420 &lt;&gt; "", IF(C9420="Oui",IF(H9420=1,IF(E9420=0,Résultat!G$8,IF(J9420="No",Résultat!$G$8,Résultat!$G$7)),IF(H9420=2,IF(E9420=0,Résultat!G$9,IF(J9420="No",Résultat!$G$9,Résultat!$G$7)),Résultat!$G$7)),IF(C9420 = "Totale", IF(H9420=1,IF(E9420=0,Résultat!G$8,IF(J9420="No",Résultat!$G$9,Résultat!$G$7)),IF(H9420=2,IF(E9420=0,Résultat!G$9,IF(J9420="No",Résultat!$G$9,Résultat!$G$7)),Résultat!$G$7)),Résultat!$G$7)), "")</f>
        <v/>
      </c>
    </row>
    <row r="9421" spans="1:11" ht="20.100000000000001" customHeight="1">
      <c r="A9421" s="26"/>
      <c r="B9421" s="27"/>
      <c r="C9421" s="11" t="str">
        <f>IF($B9421 &lt;&gt; "",VLOOKUP(MID(B9421,3,5),'Recyclabilité Prod Matx'!C:F,2,FALSE), "")</f>
        <v/>
      </c>
      <c r="D9421" s="11" t="str">
        <f>IF($B9421 &lt;&gt; "",VLOOKUP(MID(B9421,3,5),'Recyclabilité Prod Matx'!C:F,3,FALSE),"")</f>
        <v/>
      </c>
      <c r="E9421" s="11" t="str">
        <f>IF($B9421 &lt;&gt; "",VLOOKUP(MID(B9421,3,5),'Recyclabilité Prod Matx'!C:F,4,FALSE), "")</f>
        <v/>
      </c>
      <c r="F9421" s="12" t="str">
        <f>IF($B9421 &lt;&gt; "", IF(C9421="Totale","",IF(D9421 = 0, "", VLOOKUP(D9421,'Cond Compo'!A:B,2,FALSE))),"")</f>
        <v/>
      </c>
      <c r="G9421" s="28"/>
      <c r="H9421" s="11" t="str">
        <f xml:space="preserve"> IF(C9421="Totale",2,IF($G9421 &lt;&gt; "", IF(D9421 = "E",MATCH(G9421, 'Cond Compo'!D$16:D$18, 0), MATCH(G9421, 'Cond Compo'!C$16:C$19, 0)), ""))</f>
        <v/>
      </c>
      <c r="I9421" s="12" t="str">
        <f>IF($E9421 &lt;&gt; "", IF(E9421 = 0, "", VLOOKUP(E9421,'Cond Perturbation'!A:B,2,FALSE)),"")</f>
        <v/>
      </c>
      <c r="J9421" s="28"/>
      <c r="K9421" s="29" t="str">
        <f>IF($B9421 &lt;&gt; "", IF(C9421="Oui",IF(H9421=1,IF(E9421=0,Résultat!G$8,IF(J9421="No",Résultat!$G$8,Résultat!$G$7)),IF(H9421=2,IF(E9421=0,Résultat!G$9,IF(J9421="No",Résultat!$G$9,Résultat!$G$7)),Résultat!$G$7)),IF(C9421 = "Totale", IF(H9421=1,IF(E9421=0,Résultat!G$8,IF(J9421="No",Résultat!$G$9,Résultat!$G$7)),IF(H9421=2,IF(E9421=0,Résultat!G$9,IF(J9421="No",Résultat!$G$9,Résultat!$G$7)),Résultat!$G$7)),Résultat!$G$7)), "")</f>
        <v/>
      </c>
    </row>
    <row r="9422" spans="1:11" ht="20.100000000000001" customHeight="1">
      <c r="A9422" s="26"/>
      <c r="B9422" s="27"/>
      <c r="C9422" s="11" t="str">
        <f>IF($B9422 &lt;&gt; "",VLOOKUP(MID(B9422,3,5),'Recyclabilité Prod Matx'!C:F,2,FALSE), "")</f>
        <v/>
      </c>
      <c r="D9422" s="11" t="str">
        <f>IF($B9422 &lt;&gt; "",VLOOKUP(MID(B9422,3,5),'Recyclabilité Prod Matx'!C:F,3,FALSE),"")</f>
        <v/>
      </c>
      <c r="E9422" s="11" t="str">
        <f>IF($B9422 &lt;&gt; "",VLOOKUP(MID(B9422,3,5),'Recyclabilité Prod Matx'!C:F,4,FALSE), "")</f>
        <v/>
      </c>
      <c r="F9422" s="12" t="str">
        <f>IF($B9422 &lt;&gt; "", IF(C9422="Totale","",IF(D9422 = 0, "", VLOOKUP(D9422,'Cond Compo'!A:B,2,FALSE))),"")</f>
        <v/>
      </c>
      <c r="G9422" s="28"/>
      <c r="H9422" s="11" t="str">
        <f xml:space="preserve"> IF(C9422="Totale",2,IF($G9422 &lt;&gt; "", IF(D9422 = "E",MATCH(G9422, 'Cond Compo'!D$16:D$18, 0), MATCH(G9422, 'Cond Compo'!C$16:C$19, 0)), ""))</f>
        <v/>
      </c>
      <c r="I9422" s="12" t="str">
        <f>IF($E9422 &lt;&gt; "", IF(E9422 = 0, "", VLOOKUP(E9422,'Cond Perturbation'!A:B,2,FALSE)),"")</f>
        <v/>
      </c>
      <c r="J9422" s="28"/>
      <c r="K9422" s="29" t="str">
        <f>IF($B9422 &lt;&gt; "", IF(C9422="Oui",IF(H9422=1,IF(E9422=0,Résultat!G$8,IF(J9422="No",Résultat!$G$8,Résultat!$G$7)),IF(H9422=2,IF(E9422=0,Résultat!G$9,IF(J9422="No",Résultat!$G$9,Résultat!$G$7)),Résultat!$G$7)),IF(C9422 = "Totale", IF(H9422=1,IF(E9422=0,Résultat!G$8,IF(J9422="No",Résultat!$G$9,Résultat!$G$7)),IF(H9422=2,IF(E9422=0,Résultat!G$9,IF(J9422="No",Résultat!$G$9,Résultat!$G$7)),Résultat!$G$7)),Résultat!$G$7)), "")</f>
        <v/>
      </c>
    </row>
    <row r="9423" spans="1:11" ht="20.100000000000001" customHeight="1">
      <c r="A9423" s="26"/>
      <c r="B9423" s="27"/>
      <c r="C9423" s="11" t="str">
        <f>IF($B9423 &lt;&gt; "",VLOOKUP(MID(B9423,3,5),'Recyclabilité Prod Matx'!C:F,2,FALSE), "")</f>
        <v/>
      </c>
      <c r="D9423" s="11" t="str">
        <f>IF($B9423 &lt;&gt; "",VLOOKUP(MID(B9423,3,5),'Recyclabilité Prod Matx'!C:F,3,FALSE),"")</f>
        <v/>
      </c>
      <c r="E9423" s="11" t="str">
        <f>IF($B9423 &lt;&gt; "",VLOOKUP(MID(B9423,3,5),'Recyclabilité Prod Matx'!C:F,4,FALSE), "")</f>
        <v/>
      </c>
      <c r="F9423" s="12" t="str">
        <f>IF($B9423 &lt;&gt; "", IF(C9423="Totale","",IF(D9423 = 0, "", VLOOKUP(D9423,'Cond Compo'!A:B,2,FALSE))),"")</f>
        <v/>
      </c>
      <c r="G9423" s="28"/>
      <c r="H9423" s="11" t="str">
        <f xml:space="preserve"> IF(C9423="Totale",2,IF($G9423 &lt;&gt; "", IF(D9423 = "E",MATCH(G9423, 'Cond Compo'!D$16:D$18, 0), MATCH(G9423, 'Cond Compo'!C$16:C$19, 0)), ""))</f>
        <v/>
      </c>
      <c r="I9423" s="12" t="str">
        <f>IF($E9423 &lt;&gt; "", IF(E9423 = 0, "", VLOOKUP(E9423,'Cond Perturbation'!A:B,2,FALSE)),"")</f>
        <v/>
      </c>
      <c r="J9423" s="28"/>
      <c r="K9423" s="29" t="str">
        <f>IF($B9423 &lt;&gt; "", IF(C9423="Oui",IF(H9423=1,IF(E9423=0,Résultat!G$8,IF(J9423="No",Résultat!$G$8,Résultat!$G$7)),IF(H9423=2,IF(E9423=0,Résultat!G$9,IF(J9423="No",Résultat!$G$9,Résultat!$G$7)),Résultat!$G$7)),IF(C9423 = "Totale", IF(H9423=1,IF(E9423=0,Résultat!G$8,IF(J9423="No",Résultat!$G$9,Résultat!$G$7)),IF(H9423=2,IF(E9423=0,Résultat!G$9,IF(J9423="No",Résultat!$G$9,Résultat!$G$7)),Résultat!$G$7)),Résultat!$G$7)), "")</f>
        <v/>
      </c>
    </row>
    <row r="9424" spans="1:11" ht="20.100000000000001" customHeight="1">
      <c r="A9424" s="26"/>
      <c r="B9424" s="27"/>
      <c r="C9424" s="11" t="str">
        <f>IF($B9424 &lt;&gt; "",VLOOKUP(MID(B9424,3,5),'Recyclabilité Prod Matx'!C:F,2,FALSE), "")</f>
        <v/>
      </c>
      <c r="D9424" s="11" t="str">
        <f>IF($B9424 &lt;&gt; "",VLOOKUP(MID(B9424,3,5),'Recyclabilité Prod Matx'!C:F,3,FALSE),"")</f>
        <v/>
      </c>
      <c r="E9424" s="11" t="str">
        <f>IF($B9424 &lt;&gt; "",VLOOKUP(MID(B9424,3,5),'Recyclabilité Prod Matx'!C:F,4,FALSE), "")</f>
        <v/>
      </c>
      <c r="F9424" s="12" t="str">
        <f>IF($B9424 &lt;&gt; "", IF(C9424="Totale","",IF(D9424 = 0, "", VLOOKUP(D9424,'Cond Compo'!A:B,2,FALSE))),"")</f>
        <v/>
      </c>
      <c r="G9424" s="28"/>
      <c r="H9424" s="11" t="str">
        <f xml:space="preserve"> IF(C9424="Totale",2,IF($G9424 &lt;&gt; "", IF(D9424 = "E",MATCH(G9424, 'Cond Compo'!D$16:D$18, 0), MATCH(G9424, 'Cond Compo'!C$16:C$19, 0)), ""))</f>
        <v/>
      </c>
      <c r="I9424" s="12" t="str">
        <f>IF($E9424 &lt;&gt; "", IF(E9424 = 0, "", VLOOKUP(E9424,'Cond Perturbation'!A:B,2,FALSE)),"")</f>
        <v/>
      </c>
      <c r="J9424" s="28"/>
      <c r="K9424" s="29" t="str">
        <f>IF($B9424 &lt;&gt; "", IF(C9424="Oui",IF(H9424=1,IF(E9424=0,Résultat!G$8,IF(J9424="No",Résultat!$G$8,Résultat!$G$7)),IF(H9424=2,IF(E9424=0,Résultat!G$9,IF(J9424="No",Résultat!$G$9,Résultat!$G$7)),Résultat!$G$7)),IF(C9424 = "Totale", IF(H9424=1,IF(E9424=0,Résultat!G$8,IF(J9424="No",Résultat!$G$9,Résultat!$G$7)),IF(H9424=2,IF(E9424=0,Résultat!G$9,IF(J9424="No",Résultat!$G$9,Résultat!$G$7)),Résultat!$G$7)),Résultat!$G$7)), "")</f>
        <v/>
      </c>
    </row>
    <row r="9425" spans="1:11" ht="20.100000000000001" customHeight="1">
      <c r="A9425" s="26"/>
      <c r="B9425" s="27"/>
      <c r="C9425" s="11" t="str">
        <f>IF($B9425 &lt;&gt; "",VLOOKUP(MID(B9425,3,5),'Recyclabilité Prod Matx'!C:F,2,FALSE), "")</f>
        <v/>
      </c>
      <c r="D9425" s="11" t="str">
        <f>IF($B9425 &lt;&gt; "",VLOOKUP(MID(B9425,3,5),'Recyclabilité Prod Matx'!C:F,3,FALSE),"")</f>
        <v/>
      </c>
      <c r="E9425" s="11" t="str">
        <f>IF($B9425 &lt;&gt; "",VLOOKUP(MID(B9425,3,5),'Recyclabilité Prod Matx'!C:F,4,FALSE), "")</f>
        <v/>
      </c>
      <c r="F9425" s="12" t="str">
        <f>IF($B9425 &lt;&gt; "", IF(C9425="Totale","",IF(D9425 = 0, "", VLOOKUP(D9425,'Cond Compo'!A:B,2,FALSE))),"")</f>
        <v/>
      </c>
      <c r="G9425" s="28"/>
      <c r="H9425" s="11" t="str">
        <f xml:space="preserve"> IF(C9425="Totale",2,IF($G9425 &lt;&gt; "", IF(D9425 = "E",MATCH(G9425, 'Cond Compo'!D$16:D$18, 0), MATCH(G9425, 'Cond Compo'!C$16:C$19, 0)), ""))</f>
        <v/>
      </c>
      <c r="I9425" s="12" t="str">
        <f>IF($E9425 &lt;&gt; "", IF(E9425 = 0, "", VLOOKUP(E9425,'Cond Perturbation'!A:B,2,FALSE)),"")</f>
        <v/>
      </c>
      <c r="J9425" s="28"/>
      <c r="K9425" s="29" t="str">
        <f>IF($B9425 &lt;&gt; "", IF(C9425="Oui",IF(H9425=1,IF(E9425=0,Résultat!G$8,IF(J9425="No",Résultat!$G$8,Résultat!$G$7)),IF(H9425=2,IF(E9425=0,Résultat!G$9,IF(J9425="No",Résultat!$G$9,Résultat!$G$7)),Résultat!$G$7)),IF(C9425 = "Totale", IF(H9425=1,IF(E9425=0,Résultat!G$8,IF(J9425="No",Résultat!$G$9,Résultat!$G$7)),IF(H9425=2,IF(E9425=0,Résultat!G$9,IF(J9425="No",Résultat!$G$9,Résultat!$G$7)),Résultat!$G$7)),Résultat!$G$7)), "")</f>
        <v/>
      </c>
    </row>
    <row r="9426" spans="1:11" ht="20.100000000000001" customHeight="1">
      <c r="A9426" s="26"/>
      <c r="B9426" s="27"/>
      <c r="C9426" s="11" t="str">
        <f>IF($B9426 &lt;&gt; "",VLOOKUP(MID(B9426,3,5),'Recyclabilité Prod Matx'!C:F,2,FALSE), "")</f>
        <v/>
      </c>
      <c r="D9426" s="11" t="str">
        <f>IF($B9426 &lt;&gt; "",VLOOKUP(MID(B9426,3,5),'Recyclabilité Prod Matx'!C:F,3,FALSE),"")</f>
        <v/>
      </c>
      <c r="E9426" s="11" t="str">
        <f>IF($B9426 &lt;&gt; "",VLOOKUP(MID(B9426,3,5),'Recyclabilité Prod Matx'!C:F,4,FALSE), "")</f>
        <v/>
      </c>
      <c r="F9426" s="12" t="str">
        <f>IF($B9426 &lt;&gt; "", IF(C9426="Totale","",IF(D9426 = 0, "", VLOOKUP(D9426,'Cond Compo'!A:B,2,FALSE))),"")</f>
        <v/>
      </c>
      <c r="G9426" s="28"/>
      <c r="H9426" s="11" t="str">
        <f xml:space="preserve"> IF(C9426="Totale",2,IF($G9426 &lt;&gt; "", IF(D9426 = "E",MATCH(G9426, 'Cond Compo'!D$16:D$18, 0), MATCH(G9426, 'Cond Compo'!C$16:C$19, 0)), ""))</f>
        <v/>
      </c>
      <c r="I9426" s="12" t="str">
        <f>IF($E9426 &lt;&gt; "", IF(E9426 = 0, "", VLOOKUP(E9426,'Cond Perturbation'!A:B,2,FALSE)),"")</f>
        <v/>
      </c>
      <c r="J9426" s="28"/>
      <c r="K9426" s="29" t="str">
        <f>IF($B9426 &lt;&gt; "", IF(C9426="Oui",IF(H9426=1,IF(E9426=0,Résultat!G$8,IF(J9426="No",Résultat!$G$8,Résultat!$G$7)),IF(H9426=2,IF(E9426=0,Résultat!G$9,IF(J9426="No",Résultat!$G$9,Résultat!$G$7)),Résultat!$G$7)),IF(C9426 = "Totale", IF(H9426=1,IF(E9426=0,Résultat!G$8,IF(J9426="No",Résultat!$G$9,Résultat!$G$7)),IF(H9426=2,IF(E9426=0,Résultat!G$9,IF(J9426="No",Résultat!$G$9,Résultat!$G$7)),Résultat!$G$7)),Résultat!$G$7)), "")</f>
        <v/>
      </c>
    </row>
    <row r="9427" spans="1:11" ht="20.100000000000001" customHeight="1">
      <c r="A9427" s="26"/>
      <c r="B9427" s="27"/>
      <c r="C9427" s="11" t="str">
        <f>IF($B9427 &lt;&gt; "",VLOOKUP(MID(B9427,3,5),'Recyclabilité Prod Matx'!C:F,2,FALSE), "")</f>
        <v/>
      </c>
      <c r="D9427" s="11" t="str">
        <f>IF($B9427 &lt;&gt; "",VLOOKUP(MID(B9427,3,5),'Recyclabilité Prod Matx'!C:F,3,FALSE),"")</f>
        <v/>
      </c>
      <c r="E9427" s="11" t="str">
        <f>IF($B9427 &lt;&gt; "",VLOOKUP(MID(B9427,3,5),'Recyclabilité Prod Matx'!C:F,4,FALSE), "")</f>
        <v/>
      </c>
      <c r="F9427" s="12" t="str">
        <f>IF($B9427 &lt;&gt; "", IF(C9427="Totale","",IF(D9427 = 0, "", VLOOKUP(D9427,'Cond Compo'!A:B,2,FALSE))),"")</f>
        <v/>
      </c>
      <c r="G9427" s="28"/>
      <c r="H9427" s="11" t="str">
        <f xml:space="preserve"> IF(C9427="Totale",2,IF($G9427 &lt;&gt; "", IF(D9427 = "E",MATCH(G9427, 'Cond Compo'!D$16:D$18, 0), MATCH(G9427, 'Cond Compo'!C$16:C$19, 0)), ""))</f>
        <v/>
      </c>
      <c r="I9427" s="12" t="str">
        <f>IF($E9427 &lt;&gt; "", IF(E9427 = 0, "", VLOOKUP(E9427,'Cond Perturbation'!A:B,2,FALSE)),"")</f>
        <v/>
      </c>
      <c r="J9427" s="28"/>
      <c r="K9427" s="29" t="str">
        <f>IF($B9427 &lt;&gt; "", IF(C9427="Oui",IF(H9427=1,IF(E9427=0,Résultat!G$8,IF(J9427="No",Résultat!$G$8,Résultat!$G$7)),IF(H9427=2,IF(E9427=0,Résultat!G$9,IF(J9427="No",Résultat!$G$9,Résultat!$G$7)),Résultat!$G$7)),IF(C9427 = "Totale", IF(H9427=1,IF(E9427=0,Résultat!G$8,IF(J9427="No",Résultat!$G$9,Résultat!$G$7)),IF(H9427=2,IF(E9427=0,Résultat!G$9,IF(J9427="No",Résultat!$G$9,Résultat!$G$7)),Résultat!$G$7)),Résultat!$G$7)), "")</f>
        <v/>
      </c>
    </row>
    <row r="9428" spans="1:11" ht="20.100000000000001" customHeight="1">
      <c r="A9428" s="26"/>
      <c r="B9428" s="27"/>
      <c r="C9428" s="11" t="str">
        <f>IF($B9428 &lt;&gt; "",VLOOKUP(MID(B9428,3,5),'Recyclabilité Prod Matx'!C:F,2,FALSE), "")</f>
        <v/>
      </c>
      <c r="D9428" s="11" t="str">
        <f>IF($B9428 &lt;&gt; "",VLOOKUP(MID(B9428,3,5),'Recyclabilité Prod Matx'!C:F,3,FALSE),"")</f>
        <v/>
      </c>
      <c r="E9428" s="11" t="str">
        <f>IF($B9428 &lt;&gt; "",VLOOKUP(MID(B9428,3,5),'Recyclabilité Prod Matx'!C:F,4,FALSE), "")</f>
        <v/>
      </c>
      <c r="F9428" s="12" t="str">
        <f>IF($B9428 &lt;&gt; "", IF(C9428="Totale","",IF(D9428 = 0, "", VLOOKUP(D9428,'Cond Compo'!A:B,2,FALSE))),"")</f>
        <v/>
      </c>
      <c r="G9428" s="28"/>
      <c r="H9428" s="11" t="str">
        <f xml:space="preserve"> IF(C9428="Totale",2,IF($G9428 &lt;&gt; "", IF(D9428 = "E",MATCH(G9428, 'Cond Compo'!D$16:D$18, 0), MATCH(G9428, 'Cond Compo'!C$16:C$19, 0)), ""))</f>
        <v/>
      </c>
      <c r="I9428" s="12" t="str">
        <f>IF($E9428 &lt;&gt; "", IF(E9428 = 0, "", VLOOKUP(E9428,'Cond Perturbation'!A:B,2,FALSE)),"")</f>
        <v/>
      </c>
      <c r="J9428" s="28"/>
      <c r="K9428" s="29" t="str">
        <f>IF($B9428 &lt;&gt; "", IF(C9428="Oui",IF(H9428=1,IF(E9428=0,Résultat!G$8,IF(J9428="No",Résultat!$G$8,Résultat!$G$7)),IF(H9428=2,IF(E9428=0,Résultat!G$9,IF(J9428="No",Résultat!$G$9,Résultat!$G$7)),Résultat!$G$7)),IF(C9428 = "Totale", IF(H9428=1,IF(E9428=0,Résultat!G$8,IF(J9428="No",Résultat!$G$9,Résultat!$G$7)),IF(H9428=2,IF(E9428=0,Résultat!G$9,IF(J9428="No",Résultat!$G$9,Résultat!$G$7)),Résultat!$G$7)),Résultat!$G$7)), "")</f>
        <v/>
      </c>
    </row>
    <row r="9429" spans="1:11" ht="20.100000000000001" customHeight="1">
      <c r="A9429" s="26"/>
      <c r="B9429" s="27"/>
      <c r="C9429" s="11" t="str">
        <f>IF($B9429 &lt;&gt; "",VLOOKUP(MID(B9429,3,5),'Recyclabilité Prod Matx'!C:F,2,FALSE), "")</f>
        <v/>
      </c>
      <c r="D9429" s="11" t="str">
        <f>IF($B9429 &lt;&gt; "",VLOOKUP(MID(B9429,3,5),'Recyclabilité Prod Matx'!C:F,3,FALSE),"")</f>
        <v/>
      </c>
      <c r="E9429" s="11" t="str">
        <f>IF($B9429 &lt;&gt; "",VLOOKUP(MID(B9429,3,5),'Recyclabilité Prod Matx'!C:F,4,FALSE), "")</f>
        <v/>
      </c>
      <c r="F9429" s="12" t="str">
        <f>IF($B9429 &lt;&gt; "", IF(C9429="Totale","",IF(D9429 = 0, "", VLOOKUP(D9429,'Cond Compo'!A:B,2,FALSE))),"")</f>
        <v/>
      </c>
      <c r="G9429" s="28"/>
      <c r="H9429" s="11" t="str">
        <f xml:space="preserve"> IF(C9429="Totale",2,IF($G9429 &lt;&gt; "", IF(D9429 = "E",MATCH(G9429, 'Cond Compo'!D$16:D$18, 0), MATCH(G9429, 'Cond Compo'!C$16:C$19, 0)), ""))</f>
        <v/>
      </c>
      <c r="I9429" s="12" t="str">
        <f>IF($E9429 &lt;&gt; "", IF(E9429 = 0, "", VLOOKUP(E9429,'Cond Perturbation'!A:B,2,FALSE)),"")</f>
        <v/>
      </c>
      <c r="J9429" s="28"/>
      <c r="K9429" s="29" t="str">
        <f>IF($B9429 &lt;&gt; "", IF(C9429="Oui",IF(H9429=1,IF(E9429=0,Résultat!G$8,IF(J9429="No",Résultat!$G$8,Résultat!$G$7)),IF(H9429=2,IF(E9429=0,Résultat!G$9,IF(J9429="No",Résultat!$G$9,Résultat!$G$7)),Résultat!$G$7)),IF(C9429 = "Totale", IF(H9429=1,IF(E9429=0,Résultat!G$8,IF(J9429="No",Résultat!$G$9,Résultat!$G$7)),IF(H9429=2,IF(E9429=0,Résultat!G$9,IF(J9429="No",Résultat!$G$9,Résultat!$G$7)),Résultat!$G$7)),Résultat!$G$7)), "")</f>
        <v/>
      </c>
    </row>
    <row r="9430" spans="1:11" ht="20.100000000000001" customHeight="1">
      <c r="A9430" s="26"/>
      <c r="B9430" s="27"/>
      <c r="C9430" s="11" t="str">
        <f>IF($B9430 &lt;&gt; "",VLOOKUP(MID(B9430,3,5),'Recyclabilité Prod Matx'!C:F,2,FALSE), "")</f>
        <v/>
      </c>
      <c r="D9430" s="11" t="str">
        <f>IF($B9430 &lt;&gt; "",VLOOKUP(MID(B9430,3,5),'Recyclabilité Prod Matx'!C:F,3,FALSE),"")</f>
        <v/>
      </c>
      <c r="E9430" s="11" t="str">
        <f>IF($B9430 &lt;&gt; "",VLOOKUP(MID(B9430,3,5),'Recyclabilité Prod Matx'!C:F,4,FALSE), "")</f>
        <v/>
      </c>
      <c r="F9430" s="12" t="str">
        <f>IF($B9430 &lt;&gt; "", IF(C9430="Totale","",IF(D9430 = 0, "", VLOOKUP(D9430,'Cond Compo'!A:B,2,FALSE))),"")</f>
        <v/>
      </c>
      <c r="G9430" s="28"/>
      <c r="H9430" s="11" t="str">
        <f xml:space="preserve"> IF(C9430="Totale",2,IF($G9430 &lt;&gt; "", IF(D9430 = "E",MATCH(G9430, 'Cond Compo'!D$16:D$18, 0), MATCH(G9430, 'Cond Compo'!C$16:C$19, 0)), ""))</f>
        <v/>
      </c>
      <c r="I9430" s="12" t="str">
        <f>IF($E9430 &lt;&gt; "", IF(E9430 = 0, "", VLOOKUP(E9430,'Cond Perturbation'!A:B,2,FALSE)),"")</f>
        <v/>
      </c>
      <c r="J9430" s="28"/>
      <c r="K9430" s="29" t="str">
        <f>IF($B9430 &lt;&gt; "", IF(C9430="Oui",IF(H9430=1,IF(E9430=0,Résultat!G$8,IF(J9430="No",Résultat!$G$8,Résultat!$G$7)),IF(H9430=2,IF(E9430=0,Résultat!G$9,IF(J9430="No",Résultat!$G$9,Résultat!$G$7)),Résultat!$G$7)),IF(C9430 = "Totale", IF(H9430=1,IF(E9430=0,Résultat!G$8,IF(J9430="No",Résultat!$G$9,Résultat!$G$7)),IF(H9430=2,IF(E9430=0,Résultat!G$9,IF(J9430="No",Résultat!$G$9,Résultat!$G$7)),Résultat!$G$7)),Résultat!$G$7)), "")</f>
        <v/>
      </c>
    </row>
    <row r="9431" spans="1:11" ht="20.100000000000001" customHeight="1">
      <c r="A9431" s="26"/>
      <c r="B9431" s="27"/>
      <c r="C9431" s="11" t="str">
        <f>IF($B9431 &lt;&gt; "",VLOOKUP(MID(B9431,3,5),'Recyclabilité Prod Matx'!C:F,2,FALSE), "")</f>
        <v/>
      </c>
      <c r="D9431" s="11" t="str">
        <f>IF($B9431 &lt;&gt; "",VLOOKUP(MID(B9431,3,5),'Recyclabilité Prod Matx'!C:F,3,FALSE),"")</f>
        <v/>
      </c>
      <c r="E9431" s="11" t="str">
        <f>IF($B9431 &lt;&gt; "",VLOOKUP(MID(B9431,3,5),'Recyclabilité Prod Matx'!C:F,4,FALSE), "")</f>
        <v/>
      </c>
      <c r="F9431" s="12" t="str">
        <f>IF($B9431 &lt;&gt; "", IF(C9431="Totale","",IF(D9431 = 0, "", VLOOKUP(D9431,'Cond Compo'!A:B,2,FALSE))),"")</f>
        <v/>
      </c>
      <c r="G9431" s="28"/>
      <c r="H9431" s="11" t="str">
        <f xml:space="preserve"> IF(C9431="Totale",2,IF($G9431 &lt;&gt; "", IF(D9431 = "E",MATCH(G9431, 'Cond Compo'!D$16:D$18, 0), MATCH(G9431, 'Cond Compo'!C$16:C$19, 0)), ""))</f>
        <v/>
      </c>
      <c r="I9431" s="12" t="str">
        <f>IF($E9431 &lt;&gt; "", IF(E9431 = 0, "", VLOOKUP(E9431,'Cond Perturbation'!A:B,2,FALSE)),"")</f>
        <v/>
      </c>
      <c r="J9431" s="28"/>
      <c r="K9431" s="29" t="str">
        <f>IF($B9431 &lt;&gt; "", IF(C9431="Oui",IF(H9431=1,IF(E9431=0,Résultat!G$8,IF(J9431="No",Résultat!$G$8,Résultat!$G$7)),IF(H9431=2,IF(E9431=0,Résultat!G$9,IF(J9431="No",Résultat!$G$9,Résultat!$G$7)),Résultat!$G$7)),IF(C9431 = "Totale", IF(H9431=1,IF(E9431=0,Résultat!G$8,IF(J9431="No",Résultat!$G$9,Résultat!$G$7)),IF(H9431=2,IF(E9431=0,Résultat!G$9,IF(J9431="No",Résultat!$G$9,Résultat!$G$7)),Résultat!$G$7)),Résultat!$G$7)), "")</f>
        <v/>
      </c>
    </row>
    <row r="9432" spans="1:11" ht="20.100000000000001" customHeight="1">
      <c r="A9432" s="26"/>
      <c r="B9432" s="27"/>
      <c r="C9432" s="11" t="str">
        <f>IF($B9432 &lt;&gt; "",VLOOKUP(MID(B9432,3,5),'Recyclabilité Prod Matx'!C:F,2,FALSE), "")</f>
        <v/>
      </c>
      <c r="D9432" s="11" t="str">
        <f>IF($B9432 &lt;&gt; "",VLOOKUP(MID(B9432,3,5),'Recyclabilité Prod Matx'!C:F,3,FALSE),"")</f>
        <v/>
      </c>
      <c r="E9432" s="11" t="str">
        <f>IF($B9432 &lt;&gt; "",VLOOKUP(MID(B9432,3,5),'Recyclabilité Prod Matx'!C:F,4,FALSE), "")</f>
        <v/>
      </c>
      <c r="F9432" s="12" t="str">
        <f>IF($B9432 &lt;&gt; "", IF(C9432="Totale","",IF(D9432 = 0, "", VLOOKUP(D9432,'Cond Compo'!A:B,2,FALSE))),"")</f>
        <v/>
      </c>
      <c r="G9432" s="28"/>
      <c r="H9432" s="11" t="str">
        <f xml:space="preserve"> IF(C9432="Totale",2,IF($G9432 &lt;&gt; "", IF(D9432 = "E",MATCH(G9432, 'Cond Compo'!D$16:D$18, 0), MATCH(G9432, 'Cond Compo'!C$16:C$19, 0)), ""))</f>
        <v/>
      </c>
      <c r="I9432" s="12" t="str">
        <f>IF($E9432 &lt;&gt; "", IF(E9432 = 0, "", VLOOKUP(E9432,'Cond Perturbation'!A:B,2,FALSE)),"")</f>
        <v/>
      </c>
      <c r="J9432" s="28"/>
      <c r="K9432" s="29" t="str">
        <f>IF($B9432 &lt;&gt; "", IF(C9432="Oui",IF(H9432=1,IF(E9432=0,Résultat!G$8,IF(J9432="No",Résultat!$G$8,Résultat!$G$7)),IF(H9432=2,IF(E9432=0,Résultat!G$9,IF(J9432="No",Résultat!$G$9,Résultat!$G$7)),Résultat!$G$7)),IF(C9432 = "Totale", IF(H9432=1,IF(E9432=0,Résultat!G$8,IF(J9432="No",Résultat!$G$9,Résultat!$G$7)),IF(H9432=2,IF(E9432=0,Résultat!G$9,IF(J9432="No",Résultat!$G$9,Résultat!$G$7)),Résultat!$G$7)),Résultat!$G$7)), "")</f>
        <v/>
      </c>
    </row>
    <row r="9433" spans="1:11" ht="20.100000000000001" customHeight="1">
      <c r="A9433" s="26"/>
      <c r="B9433" s="27"/>
      <c r="C9433" s="11" t="str">
        <f>IF($B9433 &lt;&gt; "",VLOOKUP(MID(B9433,3,5),'Recyclabilité Prod Matx'!C:F,2,FALSE), "")</f>
        <v/>
      </c>
      <c r="D9433" s="11" t="str">
        <f>IF($B9433 &lt;&gt; "",VLOOKUP(MID(B9433,3,5),'Recyclabilité Prod Matx'!C:F,3,FALSE),"")</f>
        <v/>
      </c>
      <c r="E9433" s="11" t="str">
        <f>IF($B9433 &lt;&gt; "",VLOOKUP(MID(B9433,3,5),'Recyclabilité Prod Matx'!C:F,4,FALSE), "")</f>
        <v/>
      </c>
      <c r="F9433" s="12" t="str">
        <f>IF($B9433 &lt;&gt; "", IF(C9433="Totale","",IF(D9433 = 0, "", VLOOKUP(D9433,'Cond Compo'!A:B,2,FALSE))),"")</f>
        <v/>
      </c>
      <c r="G9433" s="28"/>
      <c r="H9433" s="11" t="str">
        <f xml:space="preserve"> IF(C9433="Totale",2,IF($G9433 &lt;&gt; "", IF(D9433 = "E",MATCH(G9433, 'Cond Compo'!D$16:D$18, 0), MATCH(G9433, 'Cond Compo'!C$16:C$19, 0)), ""))</f>
        <v/>
      </c>
      <c r="I9433" s="12" t="str">
        <f>IF($E9433 &lt;&gt; "", IF(E9433 = 0, "", VLOOKUP(E9433,'Cond Perturbation'!A:B,2,FALSE)),"")</f>
        <v/>
      </c>
      <c r="J9433" s="28"/>
      <c r="K9433" s="29" t="str">
        <f>IF($B9433 &lt;&gt; "", IF(C9433="Oui",IF(H9433=1,IF(E9433=0,Résultat!G$8,IF(J9433="No",Résultat!$G$8,Résultat!$G$7)),IF(H9433=2,IF(E9433=0,Résultat!G$9,IF(J9433="No",Résultat!$G$9,Résultat!$G$7)),Résultat!$G$7)),IF(C9433 = "Totale", IF(H9433=1,IF(E9433=0,Résultat!G$8,IF(J9433="No",Résultat!$G$9,Résultat!$G$7)),IF(H9433=2,IF(E9433=0,Résultat!G$9,IF(J9433="No",Résultat!$G$9,Résultat!$G$7)),Résultat!$G$7)),Résultat!$G$7)), "")</f>
        <v/>
      </c>
    </row>
    <row r="9434" spans="1:11" ht="20.100000000000001" customHeight="1">
      <c r="A9434" s="26"/>
      <c r="B9434" s="27"/>
      <c r="C9434" s="11" t="str">
        <f>IF($B9434 &lt;&gt; "",VLOOKUP(MID(B9434,3,5),'Recyclabilité Prod Matx'!C:F,2,FALSE), "")</f>
        <v/>
      </c>
      <c r="D9434" s="11" t="str">
        <f>IF($B9434 &lt;&gt; "",VLOOKUP(MID(B9434,3,5),'Recyclabilité Prod Matx'!C:F,3,FALSE),"")</f>
        <v/>
      </c>
      <c r="E9434" s="11" t="str">
        <f>IF($B9434 &lt;&gt; "",VLOOKUP(MID(B9434,3,5),'Recyclabilité Prod Matx'!C:F,4,FALSE), "")</f>
        <v/>
      </c>
      <c r="F9434" s="12" t="str">
        <f>IF($B9434 &lt;&gt; "", IF(C9434="Totale","",IF(D9434 = 0, "", VLOOKUP(D9434,'Cond Compo'!A:B,2,FALSE))),"")</f>
        <v/>
      </c>
      <c r="G9434" s="28"/>
      <c r="H9434" s="11" t="str">
        <f xml:space="preserve"> IF(C9434="Totale",2,IF($G9434 &lt;&gt; "", IF(D9434 = "E",MATCH(G9434, 'Cond Compo'!D$16:D$18, 0), MATCH(G9434, 'Cond Compo'!C$16:C$19, 0)), ""))</f>
        <v/>
      </c>
      <c r="I9434" s="12" t="str">
        <f>IF($E9434 &lt;&gt; "", IF(E9434 = 0, "", VLOOKUP(E9434,'Cond Perturbation'!A:B,2,FALSE)),"")</f>
        <v/>
      </c>
      <c r="J9434" s="28"/>
      <c r="K9434" s="29" t="str">
        <f>IF($B9434 &lt;&gt; "", IF(C9434="Oui",IF(H9434=1,IF(E9434=0,Résultat!G$8,IF(J9434="No",Résultat!$G$8,Résultat!$G$7)),IF(H9434=2,IF(E9434=0,Résultat!G$9,IF(J9434="No",Résultat!$G$9,Résultat!$G$7)),Résultat!$G$7)),IF(C9434 = "Totale", IF(H9434=1,IF(E9434=0,Résultat!G$8,IF(J9434="No",Résultat!$G$9,Résultat!$G$7)),IF(H9434=2,IF(E9434=0,Résultat!G$9,IF(J9434="No",Résultat!$G$9,Résultat!$G$7)),Résultat!$G$7)),Résultat!$G$7)), "")</f>
        <v/>
      </c>
    </row>
    <row r="9435" spans="1:11" ht="20.100000000000001" customHeight="1">
      <c r="A9435" s="26"/>
      <c r="B9435" s="27"/>
      <c r="C9435" s="11" t="str">
        <f>IF($B9435 &lt;&gt; "",VLOOKUP(MID(B9435,3,5),'Recyclabilité Prod Matx'!C:F,2,FALSE), "")</f>
        <v/>
      </c>
      <c r="D9435" s="11" t="str">
        <f>IF($B9435 &lt;&gt; "",VLOOKUP(MID(B9435,3,5),'Recyclabilité Prod Matx'!C:F,3,FALSE),"")</f>
        <v/>
      </c>
      <c r="E9435" s="11" t="str">
        <f>IF($B9435 &lt;&gt; "",VLOOKUP(MID(B9435,3,5),'Recyclabilité Prod Matx'!C:F,4,FALSE), "")</f>
        <v/>
      </c>
      <c r="F9435" s="12" t="str">
        <f>IF($B9435 &lt;&gt; "", IF(C9435="Totale","",IF(D9435 = 0, "", VLOOKUP(D9435,'Cond Compo'!A:B,2,FALSE))),"")</f>
        <v/>
      </c>
      <c r="G9435" s="28"/>
      <c r="H9435" s="11" t="str">
        <f xml:space="preserve"> IF(C9435="Totale",2,IF($G9435 &lt;&gt; "", IF(D9435 = "E",MATCH(G9435, 'Cond Compo'!D$16:D$18, 0), MATCH(G9435, 'Cond Compo'!C$16:C$19, 0)), ""))</f>
        <v/>
      </c>
      <c r="I9435" s="12" t="str">
        <f>IF($E9435 &lt;&gt; "", IF(E9435 = 0, "", VLOOKUP(E9435,'Cond Perturbation'!A:B,2,FALSE)),"")</f>
        <v/>
      </c>
      <c r="J9435" s="28"/>
      <c r="K9435" s="29" t="str">
        <f>IF($B9435 &lt;&gt; "", IF(C9435="Oui",IF(H9435=1,IF(E9435=0,Résultat!G$8,IF(J9435="No",Résultat!$G$8,Résultat!$G$7)),IF(H9435=2,IF(E9435=0,Résultat!G$9,IF(J9435="No",Résultat!$G$9,Résultat!$G$7)),Résultat!$G$7)),IF(C9435 = "Totale", IF(H9435=1,IF(E9435=0,Résultat!G$8,IF(J9435="No",Résultat!$G$9,Résultat!$G$7)),IF(H9435=2,IF(E9435=0,Résultat!G$9,IF(J9435="No",Résultat!$G$9,Résultat!$G$7)),Résultat!$G$7)),Résultat!$G$7)), "")</f>
        <v/>
      </c>
    </row>
    <row r="9436" spans="1:11" ht="20.100000000000001" customHeight="1">
      <c r="A9436" s="26"/>
      <c r="B9436" s="27"/>
      <c r="C9436" s="11" t="str">
        <f>IF($B9436 &lt;&gt; "",VLOOKUP(MID(B9436,3,5),'Recyclabilité Prod Matx'!C:F,2,FALSE), "")</f>
        <v/>
      </c>
      <c r="D9436" s="11" t="str">
        <f>IF($B9436 &lt;&gt; "",VLOOKUP(MID(B9436,3,5),'Recyclabilité Prod Matx'!C:F,3,FALSE),"")</f>
        <v/>
      </c>
      <c r="E9436" s="11" t="str">
        <f>IF($B9436 &lt;&gt; "",VLOOKUP(MID(B9436,3,5),'Recyclabilité Prod Matx'!C:F,4,FALSE), "")</f>
        <v/>
      </c>
      <c r="F9436" s="12" t="str">
        <f>IF($B9436 &lt;&gt; "", IF(C9436="Totale","",IF(D9436 = 0, "", VLOOKUP(D9436,'Cond Compo'!A:B,2,FALSE))),"")</f>
        <v/>
      </c>
      <c r="G9436" s="28"/>
      <c r="H9436" s="11" t="str">
        <f xml:space="preserve"> IF(C9436="Totale",2,IF($G9436 &lt;&gt; "", IF(D9436 = "E",MATCH(G9436, 'Cond Compo'!D$16:D$18, 0), MATCH(G9436, 'Cond Compo'!C$16:C$19, 0)), ""))</f>
        <v/>
      </c>
      <c r="I9436" s="12" t="str">
        <f>IF($E9436 &lt;&gt; "", IF(E9436 = 0, "", VLOOKUP(E9436,'Cond Perturbation'!A:B,2,FALSE)),"")</f>
        <v/>
      </c>
      <c r="J9436" s="28"/>
      <c r="K9436" s="29" t="str">
        <f>IF($B9436 &lt;&gt; "", IF(C9436="Oui",IF(H9436=1,IF(E9436=0,Résultat!G$8,IF(J9436="No",Résultat!$G$8,Résultat!$G$7)),IF(H9436=2,IF(E9436=0,Résultat!G$9,IF(J9436="No",Résultat!$G$9,Résultat!$G$7)),Résultat!$G$7)),IF(C9436 = "Totale", IF(H9436=1,IF(E9436=0,Résultat!G$8,IF(J9436="No",Résultat!$G$9,Résultat!$G$7)),IF(H9436=2,IF(E9436=0,Résultat!G$9,IF(J9436="No",Résultat!$G$9,Résultat!$G$7)),Résultat!$G$7)),Résultat!$G$7)), "")</f>
        <v/>
      </c>
    </row>
    <row r="9437" spans="1:11" ht="20.100000000000001" customHeight="1">
      <c r="A9437" s="26"/>
      <c r="B9437" s="27"/>
      <c r="C9437" s="11" t="str">
        <f>IF($B9437 &lt;&gt; "",VLOOKUP(MID(B9437,3,5),'Recyclabilité Prod Matx'!C:F,2,FALSE), "")</f>
        <v/>
      </c>
      <c r="D9437" s="11" t="str">
        <f>IF($B9437 &lt;&gt; "",VLOOKUP(MID(B9437,3,5),'Recyclabilité Prod Matx'!C:F,3,FALSE),"")</f>
        <v/>
      </c>
      <c r="E9437" s="11" t="str">
        <f>IF($B9437 &lt;&gt; "",VLOOKUP(MID(B9437,3,5),'Recyclabilité Prod Matx'!C:F,4,FALSE), "")</f>
        <v/>
      </c>
      <c r="F9437" s="12" t="str">
        <f>IF($B9437 &lt;&gt; "", IF(C9437="Totale","",IF(D9437 = 0, "", VLOOKUP(D9437,'Cond Compo'!A:B,2,FALSE))),"")</f>
        <v/>
      </c>
      <c r="G9437" s="28"/>
      <c r="H9437" s="11" t="str">
        <f xml:space="preserve"> IF(C9437="Totale",2,IF($G9437 &lt;&gt; "", IF(D9437 = "E",MATCH(G9437, 'Cond Compo'!D$16:D$18, 0), MATCH(G9437, 'Cond Compo'!C$16:C$19, 0)), ""))</f>
        <v/>
      </c>
      <c r="I9437" s="12" t="str">
        <f>IF($E9437 &lt;&gt; "", IF(E9437 = 0, "", VLOOKUP(E9437,'Cond Perturbation'!A:B,2,FALSE)),"")</f>
        <v/>
      </c>
      <c r="J9437" s="28"/>
      <c r="K9437" s="29" t="str">
        <f>IF($B9437 &lt;&gt; "", IF(C9437="Oui",IF(H9437=1,IF(E9437=0,Résultat!G$8,IF(J9437="No",Résultat!$G$8,Résultat!$G$7)),IF(H9437=2,IF(E9437=0,Résultat!G$9,IF(J9437="No",Résultat!$G$9,Résultat!$G$7)),Résultat!$G$7)),IF(C9437 = "Totale", IF(H9437=1,IF(E9437=0,Résultat!G$8,IF(J9437="No",Résultat!$G$9,Résultat!$G$7)),IF(H9437=2,IF(E9437=0,Résultat!G$9,IF(J9437="No",Résultat!$G$9,Résultat!$G$7)),Résultat!$G$7)),Résultat!$G$7)), "")</f>
        <v/>
      </c>
    </row>
    <row r="9438" spans="1:11" ht="20.100000000000001" customHeight="1">
      <c r="A9438" s="26"/>
      <c r="B9438" s="27"/>
      <c r="C9438" s="11" t="str">
        <f>IF($B9438 &lt;&gt; "",VLOOKUP(MID(B9438,3,5),'Recyclabilité Prod Matx'!C:F,2,FALSE), "")</f>
        <v/>
      </c>
      <c r="D9438" s="11" t="str">
        <f>IF($B9438 &lt;&gt; "",VLOOKUP(MID(B9438,3,5),'Recyclabilité Prod Matx'!C:F,3,FALSE),"")</f>
        <v/>
      </c>
      <c r="E9438" s="11" t="str">
        <f>IF($B9438 &lt;&gt; "",VLOOKUP(MID(B9438,3,5),'Recyclabilité Prod Matx'!C:F,4,FALSE), "")</f>
        <v/>
      </c>
      <c r="F9438" s="12" t="str">
        <f>IF($B9438 &lt;&gt; "", IF(C9438="Totale","",IF(D9438 = 0, "", VLOOKUP(D9438,'Cond Compo'!A:B,2,FALSE))),"")</f>
        <v/>
      </c>
      <c r="G9438" s="28"/>
      <c r="H9438" s="11" t="str">
        <f xml:space="preserve"> IF(C9438="Totale",2,IF($G9438 &lt;&gt; "", IF(D9438 = "E",MATCH(G9438, 'Cond Compo'!D$16:D$18, 0), MATCH(G9438, 'Cond Compo'!C$16:C$19, 0)), ""))</f>
        <v/>
      </c>
      <c r="I9438" s="12" t="str">
        <f>IF($E9438 &lt;&gt; "", IF(E9438 = 0, "", VLOOKUP(E9438,'Cond Perturbation'!A:B,2,FALSE)),"")</f>
        <v/>
      </c>
      <c r="J9438" s="28"/>
      <c r="K9438" s="29" t="str">
        <f>IF($B9438 &lt;&gt; "", IF(C9438="Oui",IF(H9438=1,IF(E9438=0,Résultat!G$8,IF(J9438="No",Résultat!$G$8,Résultat!$G$7)),IF(H9438=2,IF(E9438=0,Résultat!G$9,IF(J9438="No",Résultat!$G$9,Résultat!$G$7)),Résultat!$G$7)),IF(C9438 = "Totale", IF(H9438=1,IF(E9438=0,Résultat!G$8,IF(J9438="No",Résultat!$G$9,Résultat!$G$7)),IF(H9438=2,IF(E9438=0,Résultat!G$9,IF(J9438="No",Résultat!$G$9,Résultat!$G$7)),Résultat!$G$7)),Résultat!$G$7)), "")</f>
        <v/>
      </c>
    </row>
    <row r="9439" spans="1:11" ht="20.100000000000001" customHeight="1">
      <c r="A9439" s="26"/>
      <c r="B9439" s="27"/>
      <c r="C9439" s="11" t="str">
        <f>IF($B9439 &lt;&gt; "",VLOOKUP(MID(B9439,3,5),'Recyclabilité Prod Matx'!C:F,2,FALSE), "")</f>
        <v/>
      </c>
      <c r="D9439" s="11" t="str">
        <f>IF($B9439 &lt;&gt; "",VLOOKUP(MID(B9439,3,5),'Recyclabilité Prod Matx'!C:F,3,FALSE),"")</f>
        <v/>
      </c>
      <c r="E9439" s="11" t="str">
        <f>IF($B9439 &lt;&gt; "",VLOOKUP(MID(B9439,3,5),'Recyclabilité Prod Matx'!C:F,4,FALSE), "")</f>
        <v/>
      </c>
      <c r="F9439" s="12" t="str">
        <f>IF($B9439 &lt;&gt; "", IF(C9439="Totale","",IF(D9439 = 0, "", VLOOKUP(D9439,'Cond Compo'!A:B,2,FALSE))),"")</f>
        <v/>
      </c>
      <c r="G9439" s="28"/>
      <c r="H9439" s="11" t="str">
        <f xml:space="preserve"> IF(C9439="Totale",2,IF($G9439 &lt;&gt; "", IF(D9439 = "E",MATCH(G9439, 'Cond Compo'!D$16:D$18, 0), MATCH(G9439, 'Cond Compo'!C$16:C$19, 0)), ""))</f>
        <v/>
      </c>
      <c r="I9439" s="12" t="str">
        <f>IF($E9439 &lt;&gt; "", IF(E9439 = 0, "", VLOOKUP(E9439,'Cond Perturbation'!A:B,2,FALSE)),"")</f>
        <v/>
      </c>
      <c r="J9439" s="28"/>
      <c r="K9439" s="29" t="str">
        <f>IF($B9439 &lt;&gt; "", IF(C9439="Oui",IF(H9439=1,IF(E9439=0,Résultat!G$8,IF(J9439="No",Résultat!$G$8,Résultat!$G$7)),IF(H9439=2,IF(E9439=0,Résultat!G$9,IF(J9439="No",Résultat!$G$9,Résultat!$G$7)),Résultat!$G$7)),IF(C9439 = "Totale", IF(H9439=1,IF(E9439=0,Résultat!G$8,IF(J9439="No",Résultat!$G$9,Résultat!$G$7)),IF(H9439=2,IF(E9439=0,Résultat!G$9,IF(J9439="No",Résultat!$G$9,Résultat!$G$7)),Résultat!$G$7)),Résultat!$G$7)), "")</f>
        <v/>
      </c>
    </row>
    <row r="9440" spans="1:11" ht="20.100000000000001" customHeight="1">
      <c r="A9440" s="26"/>
      <c r="B9440" s="27"/>
      <c r="C9440" s="11" t="str">
        <f>IF($B9440 &lt;&gt; "",VLOOKUP(MID(B9440,3,5),'Recyclabilité Prod Matx'!C:F,2,FALSE), "")</f>
        <v/>
      </c>
      <c r="D9440" s="11" t="str">
        <f>IF($B9440 &lt;&gt; "",VLOOKUP(MID(B9440,3,5),'Recyclabilité Prod Matx'!C:F,3,FALSE),"")</f>
        <v/>
      </c>
      <c r="E9440" s="11" t="str">
        <f>IF($B9440 &lt;&gt; "",VLOOKUP(MID(B9440,3,5),'Recyclabilité Prod Matx'!C:F,4,FALSE), "")</f>
        <v/>
      </c>
      <c r="F9440" s="12" t="str">
        <f>IF($B9440 &lt;&gt; "", IF(C9440="Totale","",IF(D9440 = 0, "", VLOOKUP(D9440,'Cond Compo'!A:B,2,FALSE))),"")</f>
        <v/>
      </c>
      <c r="G9440" s="28"/>
      <c r="H9440" s="11" t="str">
        <f xml:space="preserve"> IF(C9440="Totale",2,IF($G9440 &lt;&gt; "", IF(D9440 = "E",MATCH(G9440, 'Cond Compo'!D$16:D$18, 0), MATCH(G9440, 'Cond Compo'!C$16:C$19, 0)), ""))</f>
        <v/>
      </c>
      <c r="I9440" s="12" t="str">
        <f>IF($E9440 &lt;&gt; "", IF(E9440 = 0, "", VLOOKUP(E9440,'Cond Perturbation'!A:B,2,FALSE)),"")</f>
        <v/>
      </c>
      <c r="J9440" s="28"/>
      <c r="K9440" s="29" t="str">
        <f>IF($B9440 &lt;&gt; "", IF(C9440="Oui",IF(H9440=1,IF(E9440=0,Résultat!G$8,IF(J9440="No",Résultat!$G$8,Résultat!$G$7)),IF(H9440=2,IF(E9440=0,Résultat!G$9,IF(J9440="No",Résultat!$G$9,Résultat!$G$7)),Résultat!$G$7)),IF(C9440 = "Totale", IF(H9440=1,IF(E9440=0,Résultat!G$8,IF(J9440="No",Résultat!$G$9,Résultat!$G$7)),IF(H9440=2,IF(E9440=0,Résultat!G$9,IF(J9440="No",Résultat!$G$9,Résultat!$G$7)),Résultat!$G$7)),Résultat!$G$7)), "")</f>
        <v/>
      </c>
    </row>
    <row r="9441" spans="1:11" ht="20.100000000000001" customHeight="1">
      <c r="A9441" s="26"/>
      <c r="B9441" s="27"/>
      <c r="C9441" s="11" t="str">
        <f>IF($B9441 &lt;&gt; "",VLOOKUP(MID(B9441,3,5),'Recyclabilité Prod Matx'!C:F,2,FALSE), "")</f>
        <v/>
      </c>
      <c r="D9441" s="11" t="str">
        <f>IF($B9441 &lt;&gt; "",VLOOKUP(MID(B9441,3,5),'Recyclabilité Prod Matx'!C:F,3,FALSE),"")</f>
        <v/>
      </c>
      <c r="E9441" s="11" t="str">
        <f>IF($B9441 &lt;&gt; "",VLOOKUP(MID(B9441,3,5),'Recyclabilité Prod Matx'!C:F,4,FALSE), "")</f>
        <v/>
      </c>
      <c r="F9441" s="12" t="str">
        <f>IF($B9441 &lt;&gt; "", IF(C9441="Totale","",IF(D9441 = 0, "", VLOOKUP(D9441,'Cond Compo'!A:B,2,FALSE))),"")</f>
        <v/>
      </c>
      <c r="G9441" s="28"/>
      <c r="H9441" s="11" t="str">
        <f xml:space="preserve"> IF(C9441="Totale",2,IF($G9441 &lt;&gt; "", IF(D9441 = "E",MATCH(G9441, 'Cond Compo'!D$16:D$18, 0), MATCH(G9441, 'Cond Compo'!C$16:C$19, 0)), ""))</f>
        <v/>
      </c>
      <c r="I9441" s="12" t="str">
        <f>IF($E9441 &lt;&gt; "", IF(E9441 = 0, "", VLOOKUP(E9441,'Cond Perturbation'!A:B,2,FALSE)),"")</f>
        <v/>
      </c>
      <c r="J9441" s="28"/>
      <c r="K9441" s="29" t="str">
        <f>IF($B9441 &lt;&gt; "", IF(C9441="Oui",IF(H9441=1,IF(E9441=0,Résultat!G$8,IF(J9441="No",Résultat!$G$8,Résultat!$G$7)),IF(H9441=2,IF(E9441=0,Résultat!G$9,IF(J9441="No",Résultat!$G$9,Résultat!$G$7)),Résultat!$G$7)),IF(C9441 = "Totale", IF(H9441=1,IF(E9441=0,Résultat!G$8,IF(J9441="No",Résultat!$G$9,Résultat!$G$7)),IF(H9441=2,IF(E9441=0,Résultat!G$9,IF(J9441="No",Résultat!$G$9,Résultat!$G$7)),Résultat!$G$7)),Résultat!$G$7)), "")</f>
        <v/>
      </c>
    </row>
    <row r="9442" spans="1:11" ht="20.100000000000001" customHeight="1">
      <c r="A9442" s="26"/>
      <c r="B9442" s="27"/>
      <c r="C9442" s="11" t="str">
        <f>IF($B9442 &lt;&gt; "",VLOOKUP(MID(B9442,3,5),'Recyclabilité Prod Matx'!C:F,2,FALSE), "")</f>
        <v/>
      </c>
      <c r="D9442" s="11" t="str">
        <f>IF($B9442 &lt;&gt; "",VLOOKUP(MID(B9442,3,5),'Recyclabilité Prod Matx'!C:F,3,FALSE),"")</f>
        <v/>
      </c>
      <c r="E9442" s="11" t="str">
        <f>IF($B9442 &lt;&gt; "",VLOOKUP(MID(B9442,3,5),'Recyclabilité Prod Matx'!C:F,4,FALSE), "")</f>
        <v/>
      </c>
      <c r="F9442" s="12" t="str">
        <f>IF($B9442 &lt;&gt; "", IF(C9442="Totale","",IF(D9442 = 0, "", VLOOKUP(D9442,'Cond Compo'!A:B,2,FALSE))),"")</f>
        <v/>
      </c>
      <c r="G9442" s="28"/>
      <c r="H9442" s="11" t="str">
        <f xml:space="preserve"> IF(C9442="Totale",2,IF($G9442 &lt;&gt; "", IF(D9442 = "E",MATCH(G9442, 'Cond Compo'!D$16:D$18, 0), MATCH(G9442, 'Cond Compo'!C$16:C$19, 0)), ""))</f>
        <v/>
      </c>
      <c r="I9442" s="12" t="str">
        <f>IF($E9442 &lt;&gt; "", IF(E9442 = 0, "", VLOOKUP(E9442,'Cond Perturbation'!A:B,2,FALSE)),"")</f>
        <v/>
      </c>
      <c r="J9442" s="28"/>
      <c r="K9442" s="29" t="str">
        <f>IF($B9442 &lt;&gt; "", IF(C9442="Oui",IF(H9442=1,IF(E9442=0,Résultat!G$8,IF(J9442="No",Résultat!$G$8,Résultat!$G$7)),IF(H9442=2,IF(E9442=0,Résultat!G$9,IF(J9442="No",Résultat!$G$9,Résultat!$G$7)),Résultat!$G$7)),IF(C9442 = "Totale", IF(H9442=1,IF(E9442=0,Résultat!G$8,IF(J9442="No",Résultat!$G$9,Résultat!$G$7)),IF(H9442=2,IF(E9442=0,Résultat!G$9,IF(J9442="No",Résultat!$G$9,Résultat!$G$7)),Résultat!$G$7)),Résultat!$G$7)), "")</f>
        <v/>
      </c>
    </row>
    <row r="9443" spans="1:11" ht="20.100000000000001" customHeight="1">
      <c r="A9443" s="26"/>
      <c r="B9443" s="27"/>
      <c r="C9443" s="11" t="str">
        <f>IF($B9443 &lt;&gt; "",VLOOKUP(MID(B9443,3,5),'Recyclabilité Prod Matx'!C:F,2,FALSE), "")</f>
        <v/>
      </c>
      <c r="D9443" s="11" t="str">
        <f>IF($B9443 &lt;&gt; "",VLOOKUP(MID(B9443,3,5),'Recyclabilité Prod Matx'!C:F,3,FALSE),"")</f>
        <v/>
      </c>
      <c r="E9443" s="11" t="str">
        <f>IF($B9443 &lt;&gt; "",VLOOKUP(MID(B9443,3,5),'Recyclabilité Prod Matx'!C:F,4,FALSE), "")</f>
        <v/>
      </c>
      <c r="F9443" s="12" t="str">
        <f>IF($B9443 &lt;&gt; "", IF(C9443="Totale","",IF(D9443 = 0, "", VLOOKUP(D9443,'Cond Compo'!A:B,2,FALSE))),"")</f>
        <v/>
      </c>
      <c r="G9443" s="28"/>
      <c r="H9443" s="11" t="str">
        <f xml:space="preserve"> IF(C9443="Totale",2,IF($G9443 &lt;&gt; "", IF(D9443 = "E",MATCH(G9443, 'Cond Compo'!D$16:D$18, 0), MATCH(G9443, 'Cond Compo'!C$16:C$19, 0)), ""))</f>
        <v/>
      </c>
      <c r="I9443" s="12" t="str">
        <f>IF($E9443 &lt;&gt; "", IF(E9443 = 0, "", VLOOKUP(E9443,'Cond Perturbation'!A:B,2,FALSE)),"")</f>
        <v/>
      </c>
      <c r="J9443" s="28"/>
      <c r="K9443" s="29" t="str">
        <f>IF($B9443 &lt;&gt; "", IF(C9443="Oui",IF(H9443=1,IF(E9443=0,Résultat!G$8,IF(J9443="No",Résultat!$G$8,Résultat!$G$7)),IF(H9443=2,IF(E9443=0,Résultat!G$9,IF(J9443="No",Résultat!$G$9,Résultat!$G$7)),Résultat!$G$7)),IF(C9443 = "Totale", IF(H9443=1,IF(E9443=0,Résultat!G$8,IF(J9443="No",Résultat!$G$9,Résultat!$G$7)),IF(H9443=2,IF(E9443=0,Résultat!G$9,IF(J9443="No",Résultat!$G$9,Résultat!$G$7)),Résultat!$G$7)),Résultat!$G$7)), "")</f>
        <v/>
      </c>
    </row>
    <row r="9444" spans="1:11" ht="20.100000000000001" customHeight="1">
      <c r="A9444" s="26"/>
      <c r="B9444" s="27"/>
      <c r="C9444" s="11" t="str">
        <f>IF($B9444 &lt;&gt; "",VLOOKUP(MID(B9444,3,5),'Recyclabilité Prod Matx'!C:F,2,FALSE), "")</f>
        <v/>
      </c>
      <c r="D9444" s="11" t="str">
        <f>IF($B9444 &lt;&gt; "",VLOOKUP(MID(B9444,3,5),'Recyclabilité Prod Matx'!C:F,3,FALSE),"")</f>
        <v/>
      </c>
      <c r="E9444" s="11" t="str">
        <f>IF($B9444 &lt;&gt; "",VLOOKUP(MID(B9444,3,5),'Recyclabilité Prod Matx'!C:F,4,FALSE), "")</f>
        <v/>
      </c>
      <c r="F9444" s="12" t="str">
        <f>IF($B9444 &lt;&gt; "", IF(C9444="Totale","",IF(D9444 = 0, "", VLOOKUP(D9444,'Cond Compo'!A:B,2,FALSE))),"")</f>
        <v/>
      </c>
      <c r="G9444" s="28"/>
      <c r="H9444" s="11" t="str">
        <f xml:space="preserve"> IF(C9444="Totale",2,IF($G9444 &lt;&gt; "", IF(D9444 = "E",MATCH(G9444, 'Cond Compo'!D$16:D$18, 0), MATCH(G9444, 'Cond Compo'!C$16:C$19, 0)), ""))</f>
        <v/>
      </c>
      <c r="I9444" s="12" t="str">
        <f>IF($E9444 &lt;&gt; "", IF(E9444 = 0, "", VLOOKUP(E9444,'Cond Perturbation'!A:B,2,FALSE)),"")</f>
        <v/>
      </c>
      <c r="J9444" s="28"/>
      <c r="K9444" s="29" t="str">
        <f>IF($B9444 &lt;&gt; "", IF(C9444="Oui",IF(H9444=1,IF(E9444=0,Résultat!G$8,IF(J9444="No",Résultat!$G$8,Résultat!$G$7)),IF(H9444=2,IF(E9444=0,Résultat!G$9,IF(J9444="No",Résultat!$G$9,Résultat!$G$7)),Résultat!$G$7)),IF(C9444 = "Totale", IF(H9444=1,IF(E9444=0,Résultat!G$8,IF(J9444="No",Résultat!$G$9,Résultat!$G$7)),IF(H9444=2,IF(E9444=0,Résultat!G$9,IF(J9444="No",Résultat!$G$9,Résultat!$G$7)),Résultat!$G$7)),Résultat!$G$7)), "")</f>
        <v/>
      </c>
    </row>
    <row r="9445" spans="1:11" ht="20.100000000000001" customHeight="1">
      <c r="A9445" s="26"/>
      <c r="B9445" s="27"/>
      <c r="C9445" s="11" t="str">
        <f>IF($B9445 &lt;&gt; "",VLOOKUP(MID(B9445,3,5),'Recyclabilité Prod Matx'!C:F,2,FALSE), "")</f>
        <v/>
      </c>
      <c r="D9445" s="11" t="str">
        <f>IF($B9445 &lt;&gt; "",VLOOKUP(MID(B9445,3,5),'Recyclabilité Prod Matx'!C:F,3,FALSE),"")</f>
        <v/>
      </c>
      <c r="E9445" s="11" t="str">
        <f>IF($B9445 &lt;&gt; "",VLOOKUP(MID(B9445,3,5),'Recyclabilité Prod Matx'!C:F,4,FALSE), "")</f>
        <v/>
      </c>
      <c r="F9445" s="12" t="str">
        <f>IF($B9445 &lt;&gt; "", IF(C9445="Totale","",IF(D9445 = 0, "", VLOOKUP(D9445,'Cond Compo'!A:B,2,FALSE))),"")</f>
        <v/>
      </c>
      <c r="G9445" s="28"/>
      <c r="H9445" s="11" t="str">
        <f xml:space="preserve"> IF(C9445="Totale",2,IF($G9445 &lt;&gt; "", IF(D9445 = "E",MATCH(G9445, 'Cond Compo'!D$16:D$18, 0), MATCH(G9445, 'Cond Compo'!C$16:C$19, 0)), ""))</f>
        <v/>
      </c>
      <c r="I9445" s="12" t="str">
        <f>IF($E9445 &lt;&gt; "", IF(E9445 = 0, "", VLOOKUP(E9445,'Cond Perturbation'!A:B,2,FALSE)),"")</f>
        <v/>
      </c>
      <c r="J9445" s="28"/>
      <c r="K9445" s="29" t="str">
        <f>IF($B9445 &lt;&gt; "", IF(C9445="Oui",IF(H9445=1,IF(E9445=0,Résultat!G$8,IF(J9445="No",Résultat!$G$8,Résultat!$G$7)),IF(H9445=2,IF(E9445=0,Résultat!G$9,IF(J9445="No",Résultat!$G$9,Résultat!$G$7)),Résultat!$G$7)),IF(C9445 = "Totale", IF(H9445=1,IF(E9445=0,Résultat!G$8,IF(J9445="No",Résultat!$G$9,Résultat!$G$7)),IF(H9445=2,IF(E9445=0,Résultat!G$9,IF(J9445="No",Résultat!$G$9,Résultat!$G$7)),Résultat!$G$7)),Résultat!$G$7)), "")</f>
        <v/>
      </c>
    </row>
    <row r="9446" spans="1:11" ht="20.100000000000001" customHeight="1">
      <c r="A9446" s="26"/>
      <c r="B9446" s="27"/>
      <c r="C9446" s="11" t="str">
        <f>IF($B9446 &lt;&gt; "",VLOOKUP(MID(B9446,3,5),'Recyclabilité Prod Matx'!C:F,2,FALSE), "")</f>
        <v/>
      </c>
      <c r="D9446" s="11" t="str">
        <f>IF($B9446 &lt;&gt; "",VLOOKUP(MID(B9446,3,5),'Recyclabilité Prod Matx'!C:F,3,FALSE),"")</f>
        <v/>
      </c>
      <c r="E9446" s="11" t="str">
        <f>IF($B9446 &lt;&gt; "",VLOOKUP(MID(B9446,3,5),'Recyclabilité Prod Matx'!C:F,4,FALSE), "")</f>
        <v/>
      </c>
      <c r="F9446" s="12" t="str">
        <f>IF($B9446 &lt;&gt; "", IF(C9446="Totale","",IF(D9446 = 0, "", VLOOKUP(D9446,'Cond Compo'!A:B,2,FALSE))),"")</f>
        <v/>
      </c>
      <c r="G9446" s="28"/>
      <c r="H9446" s="11" t="str">
        <f xml:space="preserve"> IF(C9446="Totale",2,IF($G9446 &lt;&gt; "", IF(D9446 = "E",MATCH(G9446, 'Cond Compo'!D$16:D$18, 0), MATCH(G9446, 'Cond Compo'!C$16:C$19, 0)), ""))</f>
        <v/>
      </c>
      <c r="I9446" s="12" t="str">
        <f>IF($E9446 &lt;&gt; "", IF(E9446 = 0, "", VLOOKUP(E9446,'Cond Perturbation'!A:B,2,FALSE)),"")</f>
        <v/>
      </c>
      <c r="J9446" s="28"/>
      <c r="K9446" s="29" t="str">
        <f>IF($B9446 &lt;&gt; "", IF(C9446="Oui",IF(H9446=1,IF(E9446=0,Résultat!G$8,IF(J9446="No",Résultat!$G$8,Résultat!$G$7)),IF(H9446=2,IF(E9446=0,Résultat!G$9,IF(J9446="No",Résultat!$G$9,Résultat!$G$7)),Résultat!$G$7)),IF(C9446 = "Totale", IF(H9446=1,IF(E9446=0,Résultat!G$8,IF(J9446="No",Résultat!$G$9,Résultat!$G$7)),IF(H9446=2,IF(E9446=0,Résultat!G$9,IF(J9446="No",Résultat!$G$9,Résultat!$G$7)),Résultat!$G$7)),Résultat!$G$7)), "")</f>
        <v/>
      </c>
    </row>
    <row r="9447" spans="1:11" ht="20.100000000000001" customHeight="1">
      <c r="A9447" s="26"/>
      <c r="B9447" s="27"/>
      <c r="C9447" s="11" t="str">
        <f>IF($B9447 &lt;&gt; "",VLOOKUP(MID(B9447,3,5),'Recyclabilité Prod Matx'!C:F,2,FALSE), "")</f>
        <v/>
      </c>
      <c r="D9447" s="11" t="str">
        <f>IF($B9447 &lt;&gt; "",VLOOKUP(MID(B9447,3,5),'Recyclabilité Prod Matx'!C:F,3,FALSE),"")</f>
        <v/>
      </c>
      <c r="E9447" s="11" t="str">
        <f>IF($B9447 &lt;&gt; "",VLOOKUP(MID(B9447,3,5),'Recyclabilité Prod Matx'!C:F,4,FALSE), "")</f>
        <v/>
      </c>
      <c r="F9447" s="12" t="str">
        <f>IF($B9447 &lt;&gt; "", IF(C9447="Totale","",IF(D9447 = 0, "", VLOOKUP(D9447,'Cond Compo'!A:B,2,FALSE))),"")</f>
        <v/>
      </c>
      <c r="G9447" s="28"/>
      <c r="H9447" s="11" t="str">
        <f xml:space="preserve"> IF(C9447="Totale",2,IF($G9447 &lt;&gt; "", IF(D9447 = "E",MATCH(G9447, 'Cond Compo'!D$16:D$18, 0), MATCH(G9447, 'Cond Compo'!C$16:C$19, 0)), ""))</f>
        <v/>
      </c>
      <c r="I9447" s="12" t="str">
        <f>IF($E9447 &lt;&gt; "", IF(E9447 = 0, "", VLOOKUP(E9447,'Cond Perturbation'!A:B,2,FALSE)),"")</f>
        <v/>
      </c>
      <c r="J9447" s="28"/>
      <c r="K9447" s="29" t="str">
        <f>IF($B9447 &lt;&gt; "", IF(C9447="Oui",IF(H9447=1,IF(E9447=0,Résultat!G$8,IF(J9447="No",Résultat!$G$8,Résultat!$G$7)),IF(H9447=2,IF(E9447=0,Résultat!G$9,IF(J9447="No",Résultat!$G$9,Résultat!$G$7)),Résultat!$G$7)),IF(C9447 = "Totale", IF(H9447=1,IF(E9447=0,Résultat!G$8,IF(J9447="No",Résultat!$G$9,Résultat!$G$7)),IF(H9447=2,IF(E9447=0,Résultat!G$9,IF(J9447="No",Résultat!$G$9,Résultat!$G$7)),Résultat!$G$7)),Résultat!$G$7)), "")</f>
        <v/>
      </c>
    </row>
    <row r="9448" spans="1:11" ht="20.100000000000001" customHeight="1">
      <c r="A9448" s="26"/>
      <c r="B9448" s="27"/>
      <c r="C9448" s="11" t="str">
        <f>IF($B9448 &lt;&gt; "",VLOOKUP(MID(B9448,3,5),'Recyclabilité Prod Matx'!C:F,2,FALSE), "")</f>
        <v/>
      </c>
      <c r="D9448" s="11" t="str">
        <f>IF($B9448 &lt;&gt; "",VLOOKUP(MID(B9448,3,5),'Recyclabilité Prod Matx'!C:F,3,FALSE),"")</f>
        <v/>
      </c>
      <c r="E9448" s="11" t="str">
        <f>IF($B9448 &lt;&gt; "",VLOOKUP(MID(B9448,3,5),'Recyclabilité Prod Matx'!C:F,4,FALSE), "")</f>
        <v/>
      </c>
      <c r="F9448" s="12" t="str">
        <f>IF($B9448 &lt;&gt; "", IF(C9448="Totale","",IF(D9448 = 0, "", VLOOKUP(D9448,'Cond Compo'!A:B,2,FALSE))),"")</f>
        <v/>
      </c>
      <c r="G9448" s="28"/>
      <c r="H9448" s="11" t="str">
        <f xml:space="preserve"> IF(C9448="Totale",2,IF($G9448 &lt;&gt; "", IF(D9448 = "E",MATCH(G9448, 'Cond Compo'!D$16:D$18, 0), MATCH(G9448, 'Cond Compo'!C$16:C$19, 0)), ""))</f>
        <v/>
      </c>
      <c r="I9448" s="12" t="str">
        <f>IF($E9448 &lt;&gt; "", IF(E9448 = 0, "", VLOOKUP(E9448,'Cond Perturbation'!A:B,2,FALSE)),"")</f>
        <v/>
      </c>
      <c r="J9448" s="28"/>
      <c r="K9448" s="29" t="str">
        <f>IF($B9448 &lt;&gt; "", IF(C9448="Oui",IF(H9448=1,IF(E9448=0,Résultat!G$8,IF(J9448="No",Résultat!$G$8,Résultat!$G$7)),IF(H9448=2,IF(E9448=0,Résultat!G$9,IF(J9448="No",Résultat!$G$9,Résultat!$G$7)),Résultat!$G$7)),IF(C9448 = "Totale", IF(H9448=1,IF(E9448=0,Résultat!G$8,IF(J9448="No",Résultat!$G$9,Résultat!$G$7)),IF(H9448=2,IF(E9448=0,Résultat!G$9,IF(J9448="No",Résultat!$G$9,Résultat!$G$7)),Résultat!$G$7)),Résultat!$G$7)), "")</f>
        <v/>
      </c>
    </row>
    <row r="9449" spans="1:11" ht="20.100000000000001" customHeight="1">
      <c r="A9449" s="26"/>
      <c r="B9449" s="27"/>
      <c r="C9449" s="11" t="str">
        <f>IF($B9449 &lt;&gt; "",VLOOKUP(MID(B9449,3,5),'Recyclabilité Prod Matx'!C:F,2,FALSE), "")</f>
        <v/>
      </c>
      <c r="D9449" s="11" t="str">
        <f>IF($B9449 &lt;&gt; "",VLOOKUP(MID(B9449,3,5),'Recyclabilité Prod Matx'!C:F,3,FALSE),"")</f>
        <v/>
      </c>
      <c r="E9449" s="11" t="str">
        <f>IF($B9449 &lt;&gt; "",VLOOKUP(MID(B9449,3,5),'Recyclabilité Prod Matx'!C:F,4,FALSE), "")</f>
        <v/>
      </c>
      <c r="F9449" s="12" t="str">
        <f>IF($B9449 &lt;&gt; "", IF(C9449="Totale","",IF(D9449 = 0, "", VLOOKUP(D9449,'Cond Compo'!A:B,2,FALSE))),"")</f>
        <v/>
      </c>
      <c r="G9449" s="28"/>
      <c r="H9449" s="11" t="str">
        <f xml:space="preserve"> IF(C9449="Totale",2,IF($G9449 &lt;&gt; "", IF(D9449 = "E",MATCH(G9449, 'Cond Compo'!D$16:D$18, 0), MATCH(G9449, 'Cond Compo'!C$16:C$19, 0)), ""))</f>
        <v/>
      </c>
      <c r="I9449" s="12" t="str">
        <f>IF($E9449 &lt;&gt; "", IF(E9449 = 0, "", VLOOKUP(E9449,'Cond Perturbation'!A:B,2,FALSE)),"")</f>
        <v/>
      </c>
      <c r="J9449" s="28"/>
      <c r="K9449" s="29" t="str">
        <f>IF($B9449 &lt;&gt; "", IF(C9449="Oui",IF(H9449=1,IF(E9449=0,Résultat!G$8,IF(J9449="No",Résultat!$G$8,Résultat!$G$7)),IF(H9449=2,IF(E9449=0,Résultat!G$9,IF(J9449="No",Résultat!$G$9,Résultat!$G$7)),Résultat!$G$7)),IF(C9449 = "Totale", IF(H9449=1,IF(E9449=0,Résultat!G$8,IF(J9449="No",Résultat!$G$9,Résultat!$G$7)),IF(H9449=2,IF(E9449=0,Résultat!G$9,IF(J9449="No",Résultat!$G$9,Résultat!$G$7)),Résultat!$G$7)),Résultat!$G$7)), "")</f>
        <v/>
      </c>
    </row>
    <row r="9450" spans="1:11" ht="20.100000000000001" customHeight="1">
      <c r="A9450" s="26"/>
      <c r="B9450" s="27"/>
      <c r="C9450" s="11" t="str">
        <f>IF($B9450 &lt;&gt; "",VLOOKUP(MID(B9450,3,5),'Recyclabilité Prod Matx'!C:F,2,FALSE), "")</f>
        <v/>
      </c>
      <c r="D9450" s="11" t="str">
        <f>IF($B9450 &lt;&gt; "",VLOOKUP(MID(B9450,3,5),'Recyclabilité Prod Matx'!C:F,3,FALSE),"")</f>
        <v/>
      </c>
      <c r="E9450" s="11" t="str">
        <f>IF($B9450 &lt;&gt; "",VLOOKUP(MID(B9450,3,5),'Recyclabilité Prod Matx'!C:F,4,FALSE), "")</f>
        <v/>
      </c>
      <c r="F9450" s="12" t="str">
        <f>IF($B9450 &lt;&gt; "", IF(C9450="Totale","",IF(D9450 = 0, "", VLOOKUP(D9450,'Cond Compo'!A:B,2,FALSE))),"")</f>
        <v/>
      </c>
      <c r="G9450" s="28"/>
      <c r="H9450" s="11" t="str">
        <f xml:space="preserve"> IF(C9450="Totale",2,IF($G9450 &lt;&gt; "", IF(D9450 = "E",MATCH(G9450, 'Cond Compo'!D$16:D$18, 0), MATCH(G9450, 'Cond Compo'!C$16:C$19, 0)), ""))</f>
        <v/>
      </c>
      <c r="I9450" s="12" t="str">
        <f>IF($E9450 &lt;&gt; "", IF(E9450 = 0, "", VLOOKUP(E9450,'Cond Perturbation'!A:B,2,FALSE)),"")</f>
        <v/>
      </c>
      <c r="J9450" s="28"/>
      <c r="K9450" s="29" t="str">
        <f>IF($B9450 &lt;&gt; "", IF(C9450="Oui",IF(H9450=1,IF(E9450=0,Résultat!G$8,IF(J9450="No",Résultat!$G$8,Résultat!$G$7)),IF(H9450=2,IF(E9450=0,Résultat!G$9,IF(J9450="No",Résultat!$G$9,Résultat!$G$7)),Résultat!$G$7)),IF(C9450 = "Totale", IF(H9450=1,IF(E9450=0,Résultat!G$8,IF(J9450="No",Résultat!$G$9,Résultat!$G$7)),IF(H9450=2,IF(E9450=0,Résultat!G$9,IF(J9450="No",Résultat!$G$9,Résultat!$G$7)),Résultat!$G$7)),Résultat!$G$7)), "")</f>
        <v/>
      </c>
    </row>
    <row r="9451" spans="1:11" ht="20.100000000000001" customHeight="1">
      <c r="A9451" s="26"/>
      <c r="B9451" s="27"/>
      <c r="C9451" s="11" t="str">
        <f>IF($B9451 &lt;&gt; "",VLOOKUP(MID(B9451,3,5),'Recyclabilité Prod Matx'!C:F,2,FALSE), "")</f>
        <v/>
      </c>
      <c r="D9451" s="11" t="str">
        <f>IF($B9451 &lt;&gt; "",VLOOKUP(MID(B9451,3,5),'Recyclabilité Prod Matx'!C:F,3,FALSE),"")</f>
        <v/>
      </c>
      <c r="E9451" s="11" t="str">
        <f>IF($B9451 &lt;&gt; "",VLOOKUP(MID(B9451,3,5),'Recyclabilité Prod Matx'!C:F,4,FALSE), "")</f>
        <v/>
      </c>
      <c r="F9451" s="12" t="str">
        <f>IF($B9451 &lt;&gt; "", IF(C9451="Totale","",IF(D9451 = 0, "", VLOOKUP(D9451,'Cond Compo'!A:B,2,FALSE))),"")</f>
        <v/>
      </c>
      <c r="G9451" s="28"/>
      <c r="H9451" s="11" t="str">
        <f xml:space="preserve"> IF(C9451="Totale",2,IF($G9451 &lt;&gt; "", IF(D9451 = "E",MATCH(G9451, 'Cond Compo'!D$16:D$18, 0), MATCH(G9451, 'Cond Compo'!C$16:C$19, 0)), ""))</f>
        <v/>
      </c>
      <c r="I9451" s="12" t="str">
        <f>IF($E9451 &lt;&gt; "", IF(E9451 = 0, "", VLOOKUP(E9451,'Cond Perturbation'!A:B,2,FALSE)),"")</f>
        <v/>
      </c>
      <c r="J9451" s="28"/>
      <c r="K9451" s="29" t="str">
        <f>IF($B9451 &lt;&gt; "", IF(C9451="Oui",IF(H9451=1,IF(E9451=0,Résultat!G$8,IF(J9451="No",Résultat!$G$8,Résultat!$G$7)),IF(H9451=2,IF(E9451=0,Résultat!G$9,IF(J9451="No",Résultat!$G$9,Résultat!$G$7)),Résultat!$G$7)),IF(C9451 = "Totale", IF(H9451=1,IF(E9451=0,Résultat!G$8,IF(J9451="No",Résultat!$G$9,Résultat!$G$7)),IF(H9451=2,IF(E9451=0,Résultat!G$9,IF(J9451="No",Résultat!$G$9,Résultat!$G$7)),Résultat!$G$7)),Résultat!$G$7)), "")</f>
        <v/>
      </c>
    </row>
    <row r="9452" spans="1:11" ht="20.100000000000001" customHeight="1">
      <c r="A9452" s="26"/>
      <c r="B9452" s="27"/>
      <c r="C9452" s="11" t="str">
        <f>IF($B9452 &lt;&gt; "",VLOOKUP(MID(B9452,3,5),'Recyclabilité Prod Matx'!C:F,2,FALSE), "")</f>
        <v/>
      </c>
      <c r="D9452" s="11" t="str">
        <f>IF($B9452 &lt;&gt; "",VLOOKUP(MID(B9452,3,5),'Recyclabilité Prod Matx'!C:F,3,FALSE),"")</f>
        <v/>
      </c>
      <c r="E9452" s="11" t="str">
        <f>IF($B9452 &lt;&gt; "",VLOOKUP(MID(B9452,3,5),'Recyclabilité Prod Matx'!C:F,4,FALSE), "")</f>
        <v/>
      </c>
      <c r="F9452" s="12" t="str">
        <f>IF($B9452 &lt;&gt; "", IF(C9452="Totale","",IF(D9452 = 0, "", VLOOKUP(D9452,'Cond Compo'!A:B,2,FALSE))),"")</f>
        <v/>
      </c>
      <c r="G9452" s="28"/>
      <c r="H9452" s="11" t="str">
        <f xml:space="preserve"> IF(C9452="Totale",2,IF($G9452 &lt;&gt; "", IF(D9452 = "E",MATCH(G9452, 'Cond Compo'!D$16:D$18, 0), MATCH(G9452, 'Cond Compo'!C$16:C$19, 0)), ""))</f>
        <v/>
      </c>
      <c r="I9452" s="12" t="str">
        <f>IF($E9452 &lt;&gt; "", IF(E9452 = 0, "", VLOOKUP(E9452,'Cond Perturbation'!A:B,2,FALSE)),"")</f>
        <v/>
      </c>
      <c r="J9452" s="28"/>
      <c r="K9452" s="29" t="str">
        <f>IF($B9452 &lt;&gt; "", IF(C9452="Oui",IF(H9452=1,IF(E9452=0,Résultat!G$8,IF(J9452="No",Résultat!$G$8,Résultat!$G$7)),IF(H9452=2,IF(E9452=0,Résultat!G$9,IF(J9452="No",Résultat!$G$9,Résultat!$G$7)),Résultat!$G$7)),IF(C9452 = "Totale", IF(H9452=1,IF(E9452=0,Résultat!G$8,IF(J9452="No",Résultat!$G$9,Résultat!$G$7)),IF(H9452=2,IF(E9452=0,Résultat!G$9,IF(J9452="No",Résultat!$G$9,Résultat!$G$7)),Résultat!$G$7)),Résultat!$G$7)), "")</f>
        <v/>
      </c>
    </row>
    <row r="9453" spans="1:11" ht="20.100000000000001" customHeight="1">
      <c r="A9453" s="26"/>
      <c r="B9453" s="27"/>
      <c r="C9453" s="11" t="str">
        <f>IF($B9453 &lt;&gt; "",VLOOKUP(MID(B9453,3,5),'Recyclabilité Prod Matx'!C:F,2,FALSE), "")</f>
        <v/>
      </c>
      <c r="D9453" s="11" t="str">
        <f>IF($B9453 &lt;&gt; "",VLOOKUP(MID(B9453,3,5),'Recyclabilité Prod Matx'!C:F,3,FALSE),"")</f>
        <v/>
      </c>
      <c r="E9453" s="11" t="str">
        <f>IF($B9453 &lt;&gt; "",VLOOKUP(MID(B9453,3,5),'Recyclabilité Prod Matx'!C:F,4,FALSE), "")</f>
        <v/>
      </c>
      <c r="F9453" s="12" t="str">
        <f>IF($B9453 &lt;&gt; "", IF(C9453="Totale","",IF(D9453 = 0, "", VLOOKUP(D9453,'Cond Compo'!A:B,2,FALSE))),"")</f>
        <v/>
      </c>
      <c r="G9453" s="28"/>
      <c r="H9453" s="11" t="str">
        <f xml:space="preserve"> IF(C9453="Totale",2,IF($G9453 &lt;&gt; "", IF(D9453 = "E",MATCH(G9453, 'Cond Compo'!D$16:D$18, 0), MATCH(G9453, 'Cond Compo'!C$16:C$19, 0)), ""))</f>
        <v/>
      </c>
      <c r="I9453" s="12" t="str">
        <f>IF($E9453 &lt;&gt; "", IF(E9453 = 0, "", VLOOKUP(E9453,'Cond Perturbation'!A:B,2,FALSE)),"")</f>
        <v/>
      </c>
      <c r="J9453" s="28"/>
      <c r="K9453" s="29" t="str">
        <f>IF($B9453 &lt;&gt; "", IF(C9453="Oui",IF(H9453=1,IF(E9453=0,Résultat!G$8,IF(J9453="No",Résultat!$G$8,Résultat!$G$7)),IF(H9453=2,IF(E9453=0,Résultat!G$9,IF(J9453="No",Résultat!$G$9,Résultat!$G$7)),Résultat!$G$7)),IF(C9453 = "Totale", IF(H9453=1,IF(E9453=0,Résultat!G$8,IF(J9453="No",Résultat!$G$9,Résultat!$G$7)),IF(H9453=2,IF(E9453=0,Résultat!G$9,IF(J9453="No",Résultat!$G$9,Résultat!$G$7)),Résultat!$G$7)),Résultat!$G$7)), "")</f>
        <v/>
      </c>
    </row>
    <row r="9454" spans="1:11" ht="20.100000000000001" customHeight="1">
      <c r="A9454" s="26"/>
      <c r="B9454" s="27"/>
      <c r="C9454" s="11" t="str">
        <f>IF($B9454 &lt;&gt; "",VLOOKUP(MID(B9454,3,5),'Recyclabilité Prod Matx'!C:F,2,FALSE), "")</f>
        <v/>
      </c>
      <c r="D9454" s="11" t="str">
        <f>IF($B9454 &lt;&gt; "",VLOOKUP(MID(B9454,3,5),'Recyclabilité Prod Matx'!C:F,3,FALSE),"")</f>
        <v/>
      </c>
      <c r="E9454" s="11" t="str">
        <f>IF($B9454 &lt;&gt; "",VLOOKUP(MID(B9454,3,5),'Recyclabilité Prod Matx'!C:F,4,FALSE), "")</f>
        <v/>
      </c>
      <c r="F9454" s="12" t="str">
        <f>IF($B9454 &lt;&gt; "", IF(C9454="Totale","",IF(D9454 = 0, "", VLOOKUP(D9454,'Cond Compo'!A:B,2,FALSE))),"")</f>
        <v/>
      </c>
      <c r="G9454" s="28"/>
      <c r="H9454" s="11" t="str">
        <f xml:space="preserve"> IF(C9454="Totale",2,IF($G9454 &lt;&gt; "", IF(D9454 = "E",MATCH(G9454, 'Cond Compo'!D$16:D$18, 0), MATCH(G9454, 'Cond Compo'!C$16:C$19, 0)), ""))</f>
        <v/>
      </c>
      <c r="I9454" s="12" t="str">
        <f>IF($E9454 &lt;&gt; "", IF(E9454 = 0, "", VLOOKUP(E9454,'Cond Perturbation'!A:B,2,FALSE)),"")</f>
        <v/>
      </c>
      <c r="J9454" s="28"/>
      <c r="K9454" s="29" t="str">
        <f>IF($B9454 &lt;&gt; "", IF(C9454="Oui",IF(H9454=1,IF(E9454=0,Résultat!G$8,IF(J9454="No",Résultat!$G$8,Résultat!$G$7)),IF(H9454=2,IF(E9454=0,Résultat!G$9,IF(J9454="No",Résultat!$G$9,Résultat!$G$7)),Résultat!$G$7)),IF(C9454 = "Totale", IF(H9454=1,IF(E9454=0,Résultat!G$8,IF(J9454="No",Résultat!$G$9,Résultat!$G$7)),IF(H9454=2,IF(E9454=0,Résultat!G$9,IF(J9454="No",Résultat!$G$9,Résultat!$G$7)),Résultat!$G$7)),Résultat!$G$7)), "")</f>
        <v/>
      </c>
    </row>
    <row r="9455" spans="1:11" ht="20.100000000000001" customHeight="1">
      <c r="A9455" s="26"/>
      <c r="B9455" s="27"/>
      <c r="C9455" s="11" t="str">
        <f>IF($B9455 &lt;&gt; "",VLOOKUP(MID(B9455,3,5),'Recyclabilité Prod Matx'!C:F,2,FALSE), "")</f>
        <v/>
      </c>
      <c r="D9455" s="11" t="str">
        <f>IF($B9455 &lt;&gt; "",VLOOKUP(MID(B9455,3,5),'Recyclabilité Prod Matx'!C:F,3,FALSE),"")</f>
        <v/>
      </c>
      <c r="E9455" s="11" t="str">
        <f>IF($B9455 &lt;&gt; "",VLOOKUP(MID(B9455,3,5),'Recyclabilité Prod Matx'!C:F,4,FALSE), "")</f>
        <v/>
      </c>
      <c r="F9455" s="12" t="str">
        <f>IF($B9455 &lt;&gt; "", IF(C9455="Totale","",IF(D9455 = 0, "", VLOOKUP(D9455,'Cond Compo'!A:B,2,FALSE))),"")</f>
        <v/>
      </c>
      <c r="G9455" s="28"/>
      <c r="H9455" s="11" t="str">
        <f xml:space="preserve"> IF(C9455="Totale",2,IF($G9455 &lt;&gt; "", IF(D9455 = "E",MATCH(G9455, 'Cond Compo'!D$16:D$18, 0), MATCH(G9455, 'Cond Compo'!C$16:C$19, 0)), ""))</f>
        <v/>
      </c>
      <c r="I9455" s="12" t="str">
        <f>IF($E9455 &lt;&gt; "", IF(E9455 = 0, "", VLOOKUP(E9455,'Cond Perturbation'!A:B,2,FALSE)),"")</f>
        <v/>
      </c>
      <c r="J9455" s="28"/>
      <c r="K9455" s="29" t="str">
        <f>IF($B9455 &lt;&gt; "", IF(C9455="Oui",IF(H9455=1,IF(E9455=0,Résultat!G$8,IF(J9455="No",Résultat!$G$8,Résultat!$G$7)),IF(H9455=2,IF(E9455=0,Résultat!G$9,IF(J9455="No",Résultat!$G$9,Résultat!$G$7)),Résultat!$G$7)),IF(C9455 = "Totale", IF(H9455=1,IF(E9455=0,Résultat!G$8,IF(J9455="No",Résultat!$G$9,Résultat!$G$7)),IF(H9455=2,IF(E9455=0,Résultat!G$9,IF(J9455="No",Résultat!$G$9,Résultat!$G$7)),Résultat!$G$7)),Résultat!$G$7)), "")</f>
        <v/>
      </c>
    </row>
    <row r="9456" spans="1:11" ht="20.100000000000001" customHeight="1">
      <c r="A9456" s="26"/>
      <c r="B9456" s="27"/>
      <c r="C9456" s="11" t="str">
        <f>IF($B9456 &lt;&gt; "",VLOOKUP(MID(B9456,3,5),'Recyclabilité Prod Matx'!C:F,2,FALSE), "")</f>
        <v/>
      </c>
      <c r="D9456" s="11" t="str">
        <f>IF($B9456 &lt;&gt; "",VLOOKUP(MID(B9456,3,5),'Recyclabilité Prod Matx'!C:F,3,FALSE),"")</f>
        <v/>
      </c>
      <c r="E9456" s="11" t="str">
        <f>IF($B9456 &lt;&gt; "",VLOOKUP(MID(B9456,3,5),'Recyclabilité Prod Matx'!C:F,4,FALSE), "")</f>
        <v/>
      </c>
      <c r="F9456" s="12" t="str">
        <f>IF($B9456 &lt;&gt; "", IF(C9456="Totale","",IF(D9456 = 0, "", VLOOKUP(D9456,'Cond Compo'!A:B,2,FALSE))),"")</f>
        <v/>
      </c>
      <c r="G9456" s="28"/>
      <c r="H9456" s="11" t="str">
        <f xml:space="preserve"> IF(C9456="Totale",2,IF($G9456 &lt;&gt; "", IF(D9456 = "E",MATCH(G9456, 'Cond Compo'!D$16:D$18, 0), MATCH(G9456, 'Cond Compo'!C$16:C$19, 0)), ""))</f>
        <v/>
      </c>
      <c r="I9456" s="12" t="str">
        <f>IF($E9456 &lt;&gt; "", IF(E9456 = 0, "", VLOOKUP(E9456,'Cond Perturbation'!A:B,2,FALSE)),"")</f>
        <v/>
      </c>
      <c r="J9456" s="28"/>
      <c r="K9456" s="29" t="str">
        <f>IF($B9456 &lt;&gt; "", IF(C9456="Oui",IF(H9456=1,IF(E9456=0,Résultat!G$8,IF(J9456="No",Résultat!$G$8,Résultat!$G$7)),IF(H9456=2,IF(E9456=0,Résultat!G$9,IF(J9456="No",Résultat!$G$9,Résultat!$G$7)),Résultat!$G$7)),IF(C9456 = "Totale", IF(H9456=1,IF(E9456=0,Résultat!G$8,IF(J9456="No",Résultat!$G$9,Résultat!$G$7)),IF(H9456=2,IF(E9456=0,Résultat!G$9,IF(J9456="No",Résultat!$G$9,Résultat!$G$7)),Résultat!$G$7)),Résultat!$G$7)), "")</f>
        <v/>
      </c>
    </row>
    <row r="9457" spans="1:11" ht="20.100000000000001" customHeight="1">
      <c r="A9457" s="26"/>
      <c r="B9457" s="27"/>
      <c r="C9457" s="11" t="str">
        <f>IF($B9457 &lt;&gt; "",VLOOKUP(MID(B9457,3,5),'Recyclabilité Prod Matx'!C:F,2,FALSE), "")</f>
        <v/>
      </c>
      <c r="D9457" s="11" t="str">
        <f>IF($B9457 &lt;&gt; "",VLOOKUP(MID(B9457,3,5),'Recyclabilité Prod Matx'!C:F,3,FALSE),"")</f>
        <v/>
      </c>
      <c r="E9457" s="11" t="str">
        <f>IF($B9457 &lt;&gt; "",VLOOKUP(MID(B9457,3,5),'Recyclabilité Prod Matx'!C:F,4,FALSE), "")</f>
        <v/>
      </c>
      <c r="F9457" s="12" t="str">
        <f>IF($B9457 &lt;&gt; "", IF(C9457="Totale","",IF(D9457 = 0, "", VLOOKUP(D9457,'Cond Compo'!A:B,2,FALSE))),"")</f>
        <v/>
      </c>
      <c r="G9457" s="28"/>
      <c r="H9457" s="11" t="str">
        <f xml:space="preserve"> IF(C9457="Totale",2,IF($G9457 &lt;&gt; "", IF(D9457 = "E",MATCH(G9457, 'Cond Compo'!D$16:D$18, 0), MATCH(G9457, 'Cond Compo'!C$16:C$19, 0)), ""))</f>
        <v/>
      </c>
      <c r="I9457" s="12" t="str">
        <f>IF($E9457 &lt;&gt; "", IF(E9457 = 0, "", VLOOKUP(E9457,'Cond Perturbation'!A:B,2,FALSE)),"")</f>
        <v/>
      </c>
      <c r="J9457" s="28"/>
      <c r="K9457" s="29" t="str">
        <f>IF($B9457 &lt;&gt; "", IF(C9457="Oui",IF(H9457=1,IF(E9457=0,Résultat!G$8,IF(J9457="No",Résultat!$G$8,Résultat!$G$7)),IF(H9457=2,IF(E9457=0,Résultat!G$9,IF(J9457="No",Résultat!$G$9,Résultat!$G$7)),Résultat!$G$7)),IF(C9457 = "Totale", IF(H9457=1,IF(E9457=0,Résultat!G$8,IF(J9457="No",Résultat!$G$9,Résultat!$G$7)),IF(H9457=2,IF(E9457=0,Résultat!G$9,IF(J9457="No",Résultat!$G$9,Résultat!$G$7)),Résultat!$G$7)),Résultat!$G$7)), "")</f>
        <v/>
      </c>
    </row>
    <row r="9458" spans="1:11" ht="20.100000000000001" customHeight="1">
      <c r="A9458" s="26"/>
      <c r="B9458" s="27"/>
      <c r="C9458" s="11" t="str">
        <f>IF($B9458 &lt;&gt; "",VLOOKUP(MID(B9458,3,5),'Recyclabilité Prod Matx'!C:F,2,FALSE), "")</f>
        <v/>
      </c>
      <c r="D9458" s="11" t="str">
        <f>IF($B9458 &lt;&gt; "",VLOOKUP(MID(B9458,3,5),'Recyclabilité Prod Matx'!C:F,3,FALSE),"")</f>
        <v/>
      </c>
      <c r="E9458" s="11" t="str">
        <f>IF($B9458 &lt;&gt; "",VLOOKUP(MID(B9458,3,5),'Recyclabilité Prod Matx'!C:F,4,FALSE), "")</f>
        <v/>
      </c>
      <c r="F9458" s="12" t="str">
        <f>IF($B9458 &lt;&gt; "", IF(C9458="Totale","",IF(D9458 = 0, "", VLOOKUP(D9458,'Cond Compo'!A:B,2,FALSE))),"")</f>
        <v/>
      </c>
      <c r="G9458" s="28"/>
      <c r="H9458" s="11" t="str">
        <f xml:space="preserve"> IF(C9458="Totale",2,IF($G9458 &lt;&gt; "", IF(D9458 = "E",MATCH(G9458, 'Cond Compo'!D$16:D$18, 0), MATCH(G9458, 'Cond Compo'!C$16:C$19, 0)), ""))</f>
        <v/>
      </c>
      <c r="I9458" s="12" t="str">
        <f>IF($E9458 &lt;&gt; "", IF(E9458 = 0, "", VLOOKUP(E9458,'Cond Perturbation'!A:B,2,FALSE)),"")</f>
        <v/>
      </c>
      <c r="J9458" s="28"/>
      <c r="K9458" s="29" t="str">
        <f>IF($B9458 &lt;&gt; "", IF(C9458="Oui",IF(H9458=1,IF(E9458=0,Résultat!G$8,IF(J9458="No",Résultat!$G$8,Résultat!$G$7)),IF(H9458=2,IF(E9458=0,Résultat!G$9,IF(J9458="No",Résultat!$G$9,Résultat!$G$7)),Résultat!$G$7)),IF(C9458 = "Totale", IF(H9458=1,IF(E9458=0,Résultat!G$8,IF(J9458="No",Résultat!$G$9,Résultat!$G$7)),IF(H9458=2,IF(E9458=0,Résultat!G$9,IF(J9458="No",Résultat!$G$9,Résultat!$G$7)),Résultat!$G$7)),Résultat!$G$7)), "")</f>
        <v/>
      </c>
    </row>
    <row r="9459" spans="1:11" ht="20.100000000000001" customHeight="1">
      <c r="A9459" s="26"/>
      <c r="B9459" s="27"/>
      <c r="C9459" s="11" t="str">
        <f>IF($B9459 &lt;&gt; "",VLOOKUP(MID(B9459,3,5),'Recyclabilité Prod Matx'!C:F,2,FALSE), "")</f>
        <v/>
      </c>
      <c r="D9459" s="11" t="str">
        <f>IF($B9459 &lt;&gt; "",VLOOKUP(MID(B9459,3,5),'Recyclabilité Prod Matx'!C:F,3,FALSE),"")</f>
        <v/>
      </c>
      <c r="E9459" s="11" t="str">
        <f>IF($B9459 &lt;&gt; "",VLOOKUP(MID(B9459,3,5),'Recyclabilité Prod Matx'!C:F,4,FALSE), "")</f>
        <v/>
      </c>
      <c r="F9459" s="12" t="str">
        <f>IF($B9459 &lt;&gt; "", IF(C9459="Totale","",IF(D9459 = 0, "", VLOOKUP(D9459,'Cond Compo'!A:B,2,FALSE))),"")</f>
        <v/>
      </c>
      <c r="G9459" s="28"/>
      <c r="H9459" s="11" t="str">
        <f xml:space="preserve"> IF(C9459="Totale",2,IF($G9459 &lt;&gt; "", IF(D9459 = "E",MATCH(G9459, 'Cond Compo'!D$16:D$18, 0), MATCH(G9459, 'Cond Compo'!C$16:C$19, 0)), ""))</f>
        <v/>
      </c>
      <c r="I9459" s="12" t="str">
        <f>IF($E9459 &lt;&gt; "", IF(E9459 = 0, "", VLOOKUP(E9459,'Cond Perturbation'!A:B,2,FALSE)),"")</f>
        <v/>
      </c>
      <c r="J9459" s="28"/>
      <c r="K9459" s="29" t="str">
        <f>IF($B9459 &lt;&gt; "", IF(C9459="Oui",IF(H9459=1,IF(E9459=0,Résultat!G$8,IF(J9459="No",Résultat!$G$8,Résultat!$G$7)),IF(H9459=2,IF(E9459=0,Résultat!G$9,IF(J9459="No",Résultat!$G$9,Résultat!$G$7)),Résultat!$G$7)),IF(C9459 = "Totale", IF(H9459=1,IF(E9459=0,Résultat!G$8,IF(J9459="No",Résultat!$G$9,Résultat!$G$7)),IF(H9459=2,IF(E9459=0,Résultat!G$9,IF(J9459="No",Résultat!$G$9,Résultat!$G$7)),Résultat!$G$7)),Résultat!$G$7)), "")</f>
        <v/>
      </c>
    </row>
    <row r="9460" spans="1:11" ht="20.100000000000001" customHeight="1">
      <c r="A9460" s="26"/>
      <c r="B9460" s="27"/>
      <c r="C9460" s="11" t="str">
        <f>IF($B9460 &lt;&gt; "",VLOOKUP(MID(B9460,3,5),'Recyclabilité Prod Matx'!C:F,2,FALSE), "")</f>
        <v/>
      </c>
      <c r="D9460" s="11" t="str">
        <f>IF($B9460 &lt;&gt; "",VLOOKUP(MID(B9460,3,5),'Recyclabilité Prod Matx'!C:F,3,FALSE),"")</f>
        <v/>
      </c>
      <c r="E9460" s="11" t="str">
        <f>IF($B9460 &lt;&gt; "",VLOOKUP(MID(B9460,3,5),'Recyclabilité Prod Matx'!C:F,4,FALSE), "")</f>
        <v/>
      </c>
      <c r="F9460" s="12" t="str">
        <f>IF($B9460 &lt;&gt; "", IF(C9460="Totale","",IF(D9460 = 0, "", VLOOKUP(D9460,'Cond Compo'!A:B,2,FALSE))),"")</f>
        <v/>
      </c>
      <c r="G9460" s="28"/>
      <c r="H9460" s="11" t="str">
        <f xml:space="preserve"> IF(C9460="Totale",2,IF($G9460 &lt;&gt; "", IF(D9460 = "E",MATCH(G9460, 'Cond Compo'!D$16:D$18, 0), MATCH(G9460, 'Cond Compo'!C$16:C$19, 0)), ""))</f>
        <v/>
      </c>
      <c r="I9460" s="12" t="str">
        <f>IF($E9460 &lt;&gt; "", IF(E9460 = 0, "", VLOOKUP(E9460,'Cond Perturbation'!A:B,2,FALSE)),"")</f>
        <v/>
      </c>
      <c r="J9460" s="28"/>
      <c r="K9460" s="29" t="str">
        <f>IF($B9460 &lt;&gt; "", IF(C9460="Oui",IF(H9460=1,IF(E9460=0,Résultat!G$8,IF(J9460="No",Résultat!$G$8,Résultat!$G$7)),IF(H9460=2,IF(E9460=0,Résultat!G$9,IF(J9460="No",Résultat!$G$9,Résultat!$G$7)),Résultat!$G$7)),IF(C9460 = "Totale", IF(H9460=1,IF(E9460=0,Résultat!G$8,IF(J9460="No",Résultat!$G$9,Résultat!$G$7)),IF(H9460=2,IF(E9460=0,Résultat!G$9,IF(J9460="No",Résultat!$G$9,Résultat!$G$7)),Résultat!$G$7)),Résultat!$G$7)), "")</f>
        <v/>
      </c>
    </row>
    <row r="9461" spans="1:11" ht="20.100000000000001" customHeight="1">
      <c r="A9461" s="26"/>
      <c r="B9461" s="27"/>
      <c r="C9461" s="11" t="str">
        <f>IF($B9461 &lt;&gt; "",VLOOKUP(MID(B9461,3,5),'Recyclabilité Prod Matx'!C:F,2,FALSE), "")</f>
        <v/>
      </c>
      <c r="D9461" s="11" t="str">
        <f>IF($B9461 &lt;&gt; "",VLOOKUP(MID(B9461,3,5),'Recyclabilité Prod Matx'!C:F,3,FALSE),"")</f>
        <v/>
      </c>
      <c r="E9461" s="11" t="str">
        <f>IF($B9461 &lt;&gt; "",VLOOKUP(MID(B9461,3,5),'Recyclabilité Prod Matx'!C:F,4,FALSE), "")</f>
        <v/>
      </c>
      <c r="F9461" s="12" t="str">
        <f>IF($B9461 &lt;&gt; "", IF(C9461="Totale","",IF(D9461 = 0, "", VLOOKUP(D9461,'Cond Compo'!A:B,2,FALSE))),"")</f>
        <v/>
      </c>
      <c r="G9461" s="28"/>
      <c r="H9461" s="11" t="str">
        <f xml:space="preserve"> IF(C9461="Totale",2,IF($G9461 &lt;&gt; "", IF(D9461 = "E",MATCH(G9461, 'Cond Compo'!D$16:D$18, 0), MATCH(G9461, 'Cond Compo'!C$16:C$19, 0)), ""))</f>
        <v/>
      </c>
      <c r="I9461" s="12" t="str">
        <f>IF($E9461 &lt;&gt; "", IF(E9461 = 0, "", VLOOKUP(E9461,'Cond Perturbation'!A:B,2,FALSE)),"")</f>
        <v/>
      </c>
      <c r="J9461" s="28"/>
      <c r="K9461" s="29" t="str">
        <f>IF($B9461 &lt;&gt; "", IF(C9461="Oui",IF(H9461=1,IF(E9461=0,Résultat!G$8,IF(J9461="No",Résultat!$G$8,Résultat!$G$7)),IF(H9461=2,IF(E9461=0,Résultat!G$9,IF(J9461="No",Résultat!$G$9,Résultat!$G$7)),Résultat!$G$7)),IF(C9461 = "Totale", IF(H9461=1,IF(E9461=0,Résultat!G$8,IF(J9461="No",Résultat!$G$9,Résultat!$G$7)),IF(H9461=2,IF(E9461=0,Résultat!G$9,IF(J9461="No",Résultat!$G$9,Résultat!$G$7)),Résultat!$G$7)),Résultat!$G$7)), "")</f>
        <v/>
      </c>
    </row>
    <row r="9462" spans="1:11" ht="20.100000000000001" customHeight="1">
      <c r="A9462" s="26"/>
      <c r="B9462" s="27"/>
      <c r="C9462" s="11" t="str">
        <f>IF($B9462 &lt;&gt; "",VLOOKUP(MID(B9462,3,5),'Recyclabilité Prod Matx'!C:F,2,FALSE), "")</f>
        <v/>
      </c>
      <c r="D9462" s="11" t="str">
        <f>IF($B9462 &lt;&gt; "",VLOOKUP(MID(B9462,3,5),'Recyclabilité Prod Matx'!C:F,3,FALSE),"")</f>
        <v/>
      </c>
      <c r="E9462" s="11" t="str">
        <f>IF($B9462 &lt;&gt; "",VLOOKUP(MID(B9462,3,5),'Recyclabilité Prod Matx'!C:F,4,FALSE), "")</f>
        <v/>
      </c>
      <c r="F9462" s="12" t="str">
        <f>IF($B9462 &lt;&gt; "", IF(C9462="Totale","",IF(D9462 = 0, "", VLOOKUP(D9462,'Cond Compo'!A:B,2,FALSE))),"")</f>
        <v/>
      </c>
      <c r="G9462" s="28"/>
      <c r="H9462" s="11" t="str">
        <f xml:space="preserve"> IF(C9462="Totale",2,IF($G9462 &lt;&gt; "", IF(D9462 = "E",MATCH(G9462, 'Cond Compo'!D$16:D$18, 0), MATCH(G9462, 'Cond Compo'!C$16:C$19, 0)), ""))</f>
        <v/>
      </c>
      <c r="I9462" s="12" t="str">
        <f>IF($E9462 &lt;&gt; "", IF(E9462 = 0, "", VLOOKUP(E9462,'Cond Perturbation'!A:B,2,FALSE)),"")</f>
        <v/>
      </c>
      <c r="J9462" s="28"/>
      <c r="K9462" s="29" t="str">
        <f>IF($B9462 &lt;&gt; "", IF(C9462="Oui",IF(H9462=1,IF(E9462=0,Résultat!G$8,IF(J9462="No",Résultat!$G$8,Résultat!$G$7)),IF(H9462=2,IF(E9462=0,Résultat!G$9,IF(J9462="No",Résultat!$G$9,Résultat!$G$7)),Résultat!$G$7)),IF(C9462 = "Totale", IF(H9462=1,IF(E9462=0,Résultat!G$8,IF(J9462="No",Résultat!$G$9,Résultat!$G$7)),IF(H9462=2,IF(E9462=0,Résultat!G$9,IF(J9462="No",Résultat!$G$9,Résultat!$G$7)),Résultat!$G$7)),Résultat!$G$7)), "")</f>
        <v/>
      </c>
    </row>
    <row r="9463" spans="1:11" ht="20.100000000000001" customHeight="1">
      <c r="A9463" s="26"/>
      <c r="B9463" s="27"/>
      <c r="C9463" s="11" t="str">
        <f>IF($B9463 &lt;&gt; "",VLOOKUP(MID(B9463,3,5),'Recyclabilité Prod Matx'!C:F,2,FALSE), "")</f>
        <v/>
      </c>
      <c r="D9463" s="11" t="str">
        <f>IF($B9463 &lt;&gt; "",VLOOKUP(MID(B9463,3,5),'Recyclabilité Prod Matx'!C:F,3,FALSE),"")</f>
        <v/>
      </c>
      <c r="E9463" s="11" t="str">
        <f>IF($B9463 &lt;&gt; "",VLOOKUP(MID(B9463,3,5),'Recyclabilité Prod Matx'!C:F,4,FALSE), "")</f>
        <v/>
      </c>
      <c r="F9463" s="12" t="str">
        <f>IF($B9463 &lt;&gt; "", IF(C9463="Totale","",IF(D9463 = 0, "", VLOOKUP(D9463,'Cond Compo'!A:B,2,FALSE))),"")</f>
        <v/>
      </c>
      <c r="G9463" s="28"/>
      <c r="H9463" s="11" t="str">
        <f xml:space="preserve"> IF(C9463="Totale",2,IF($G9463 &lt;&gt; "", IF(D9463 = "E",MATCH(G9463, 'Cond Compo'!D$16:D$18, 0), MATCH(G9463, 'Cond Compo'!C$16:C$19, 0)), ""))</f>
        <v/>
      </c>
      <c r="I9463" s="12" t="str">
        <f>IF($E9463 &lt;&gt; "", IF(E9463 = 0, "", VLOOKUP(E9463,'Cond Perturbation'!A:B,2,FALSE)),"")</f>
        <v/>
      </c>
      <c r="J9463" s="28"/>
      <c r="K9463" s="29" t="str">
        <f>IF($B9463 &lt;&gt; "", IF(C9463="Oui",IF(H9463=1,IF(E9463=0,Résultat!G$8,IF(J9463="No",Résultat!$G$8,Résultat!$G$7)),IF(H9463=2,IF(E9463=0,Résultat!G$9,IF(J9463="No",Résultat!$G$9,Résultat!$G$7)),Résultat!$G$7)),IF(C9463 = "Totale", IF(H9463=1,IF(E9463=0,Résultat!G$8,IF(J9463="No",Résultat!$G$9,Résultat!$G$7)),IF(H9463=2,IF(E9463=0,Résultat!G$9,IF(J9463="No",Résultat!$G$9,Résultat!$G$7)),Résultat!$G$7)),Résultat!$G$7)), "")</f>
        <v/>
      </c>
    </row>
    <row r="9464" spans="1:11" ht="20.100000000000001" customHeight="1">
      <c r="A9464" s="26"/>
      <c r="B9464" s="27"/>
      <c r="C9464" s="11" t="str">
        <f>IF($B9464 &lt;&gt; "",VLOOKUP(MID(B9464,3,5),'Recyclabilité Prod Matx'!C:F,2,FALSE), "")</f>
        <v/>
      </c>
      <c r="D9464" s="11" t="str">
        <f>IF($B9464 &lt;&gt; "",VLOOKUP(MID(B9464,3,5),'Recyclabilité Prod Matx'!C:F,3,FALSE),"")</f>
        <v/>
      </c>
      <c r="E9464" s="11" t="str">
        <f>IF($B9464 &lt;&gt; "",VLOOKUP(MID(B9464,3,5),'Recyclabilité Prod Matx'!C:F,4,FALSE), "")</f>
        <v/>
      </c>
      <c r="F9464" s="12" t="str">
        <f>IF($B9464 &lt;&gt; "", IF(C9464="Totale","",IF(D9464 = 0, "", VLOOKUP(D9464,'Cond Compo'!A:B,2,FALSE))),"")</f>
        <v/>
      </c>
      <c r="G9464" s="28"/>
      <c r="H9464" s="11" t="str">
        <f xml:space="preserve"> IF(C9464="Totale",2,IF($G9464 &lt;&gt; "", IF(D9464 = "E",MATCH(G9464, 'Cond Compo'!D$16:D$18, 0), MATCH(G9464, 'Cond Compo'!C$16:C$19, 0)), ""))</f>
        <v/>
      </c>
      <c r="I9464" s="12" t="str">
        <f>IF($E9464 &lt;&gt; "", IF(E9464 = 0, "", VLOOKUP(E9464,'Cond Perturbation'!A:B,2,FALSE)),"")</f>
        <v/>
      </c>
      <c r="J9464" s="28"/>
      <c r="K9464" s="29" t="str">
        <f>IF($B9464 &lt;&gt; "", IF(C9464="Oui",IF(H9464=1,IF(E9464=0,Résultat!G$8,IF(J9464="No",Résultat!$G$8,Résultat!$G$7)),IF(H9464=2,IF(E9464=0,Résultat!G$9,IF(J9464="No",Résultat!$G$9,Résultat!$G$7)),Résultat!$G$7)),IF(C9464 = "Totale", IF(H9464=1,IF(E9464=0,Résultat!G$8,IF(J9464="No",Résultat!$G$9,Résultat!$G$7)),IF(H9464=2,IF(E9464=0,Résultat!G$9,IF(J9464="No",Résultat!$G$9,Résultat!$G$7)),Résultat!$G$7)),Résultat!$G$7)), "")</f>
        <v/>
      </c>
    </row>
    <row r="9465" spans="1:11" ht="20.100000000000001" customHeight="1">
      <c r="A9465" s="26"/>
      <c r="B9465" s="27"/>
      <c r="C9465" s="11" t="str">
        <f>IF($B9465 &lt;&gt; "",VLOOKUP(MID(B9465,3,5),'Recyclabilité Prod Matx'!C:F,2,FALSE), "")</f>
        <v/>
      </c>
      <c r="D9465" s="11" t="str">
        <f>IF($B9465 &lt;&gt; "",VLOOKUP(MID(B9465,3,5),'Recyclabilité Prod Matx'!C:F,3,FALSE),"")</f>
        <v/>
      </c>
      <c r="E9465" s="11" t="str">
        <f>IF($B9465 &lt;&gt; "",VLOOKUP(MID(B9465,3,5),'Recyclabilité Prod Matx'!C:F,4,FALSE), "")</f>
        <v/>
      </c>
      <c r="F9465" s="12" t="str">
        <f>IF($B9465 &lt;&gt; "", IF(C9465="Totale","",IF(D9465 = 0, "", VLOOKUP(D9465,'Cond Compo'!A:B,2,FALSE))),"")</f>
        <v/>
      </c>
      <c r="G9465" s="28"/>
      <c r="H9465" s="11" t="str">
        <f xml:space="preserve"> IF(C9465="Totale",2,IF($G9465 &lt;&gt; "", IF(D9465 = "E",MATCH(G9465, 'Cond Compo'!D$16:D$18, 0), MATCH(G9465, 'Cond Compo'!C$16:C$19, 0)), ""))</f>
        <v/>
      </c>
      <c r="I9465" s="12" t="str">
        <f>IF($E9465 &lt;&gt; "", IF(E9465 = 0, "", VLOOKUP(E9465,'Cond Perturbation'!A:B,2,FALSE)),"")</f>
        <v/>
      </c>
      <c r="J9465" s="28"/>
      <c r="K9465" s="29" t="str">
        <f>IF($B9465 &lt;&gt; "", IF(C9465="Oui",IF(H9465=1,IF(E9465=0,Résultat!G$8,IF(J9465="No",Résultat!$G$8,Résultat!$G$7)),IF(H9465=2,IF(E9465=0,Résultat!G$9,IF(J9465="No",Résultat!$G$9,Résultat!$G$7)),Résultat!$G$7)),IF(C9465 = "Totale", IF(H9465=1,IF(E9465=0,Résultat!G$8,IF(J9465="No",Résultat!$G$9,Résultat!$G$7)),IF(H9465=2,IF(E9465=0,Résultat!G$9,IF(J9465="No",Résultat!$G$9,Résultat!$G$7)),Résultat!$G$7)),Résultat!$G$7)), "")</f>
        <v/>
      </c>
    </row>
    <row r="9466" spans="1:11" ht="20.100000000000001" customHeight="1">
      <c r="A9466" s="26"/>
      <c r="B9466" s="27"/>
      <c r="C9466" s="11" t="str">
        <f>IF($B9466 &lt;&gt; "",VLOOKUP(MID(B9466,3,5),'Recyclabilité Prod Matx'!C:F,2,FALSE), "")</f>
        <v/>
      </c>
      <c r="D9466" s="11" t="str">
        <f>IF($B9466 &lt;&gt; "",VLOOKUP(MID(B9466,3,5),'Recyclabilité Prod Matx'!C:F,3,FALSE),"")</f>
        <v/>
      </c>
      <c r="E9466" s="11" t="str">
        <f>IF($B9466 &lt;&gt; "",VLOOKUP(MID(B9466,3,5),'Recyclabilité Prod Matx'!C:F,4,FALSE), "")</f>
        <v/>
      </c>
      <c r="F9466" s="12" t="str">
        <f>IF($B9466 &lt;&gt; "", IF(C9466="Totale","",IF(D9466 = 0, "", VLOOKUP(D9466,'Cond Compo'!A:B,2,FALSE))),"")</f>
        <v/>
      </c>
      <c r="G9466" s="28"/>
      <c r="H9466" s="11" t="str">
        <f xml:space="preserve"> IF(C9466="Totale",2,IF($G9466 &lt;&gt; "", IF(D9466 = "E",MATCH(G9466, 'Cond Compo'!D$16:D$18, 0), MATCH(G9466, 'Cond Compo'!C$16:C$19, 0)), ""))</f>
        <v/>
      </c>
      <c r="I9466" s="12" t="str">
        <f>IF($E9466 &lt;&gt; "", IF(E9466 = 0, "", VLOOKUP(E9466,'Cond Perturbation'!A:B,2,FALSE)),"")</f>
        <v/>
      </c>
      <c r="J9466" s="28"/>
      <c r="K9466" s="29" t="str">
        <f>IF($B9466 &lt;&gt; "", IF(C9466="Oui",IF(H9466=1,IF(E9466=0,Résultat!G$8,IF(J9466="No",Résultat!$G$8,Résultat!$G$7)),IF(H9466=2,IF(E9466=0,Résultat!G$9,IF(J9466="No",Résultat!$G$9,Résultat!$G$7)),Résultat!$G$7)),IF(C9466 = "Totale", IF(H9466=1,IF(E9466=0,Résultat!G$8,IF(J9466="No",Résultat!$G$9,Résultat!$G$7)),IF(H9466=2,IF(E9466=0,Résultat!G$9,IF(J9466="No",Résultat!$G$9,Résultat!$G$7)),Résultat!$G$7)),Résultat!$G$7)), "")</f>
        <v/>
      </c>
    </row>
    <row r="9467" spans="1:11" ht="20.100000000000001" customHeight="1">
      <c r="A9467" s="26"/>
      <c r="B9467" s="27"/>
      <c r="C9467" s="11" t="str">
        <f>IF($B9467 &lt;&gt; "",VLOOKUP(MID(B9467,3,5),'Recyclabilité Prod Matx'!C:F,2,FALSE), "")</f>
        <v/>
      </c>
      <c r="D9467" s="11" t="str">
        <f>IF($B9467 &lt;&gt; "",VLOOKUP(MID(B9467,3,5),'Recyclabilité Prod Matx'!C:F,3,FALSE),"")</f>
        <v/>
      </c>
      <c r="E9467" s="11" t="str">
        <f>IF($B9467 &lt;&gt; "",VLOOKUP(MID(B9467,3,5),'Recyclabilité Prod Matx'!C:F,4,FALSE), "")</f>
        <v/>
      </c>
      <c r="F9467" s="12" t="str">
        <f>IF($B9467 &lt;&gt; "", IF(C9467="Totale","",IF(D9467 = 0, "", VLOOKUP(D9467,'Cond Compo'!A:B,2,FALSE))),"")</f>
        <v/>
      </c>
      <c r="G9467" s="28"/>
      <c r="H9467" s="11" t="str">
        <f xml:space="preserve"> IF(C9467="Totale",2,IF($G9467 &lt;&gt; "", IF(D9467 = "E",MATCH(G9467, 'Cond Compo'!D$16:D$18, 0), MATCH(G9467, 'Cond Compo'!C$16:C$19, 0)), ""))</f>
        <v/>
      </c>
      <c r="I9467" s="12" t="str">
        <f>IF($E9467 &lt;&gt; "", IF(E9467 = 0, "", VLOOKUP(E9467,'Cond Perturbation'!A:B,2,FALSE)),"")</f>
        <v/>
      </c>
      <c r="J9467" s="28"/>
      <c r="K9467" s="29" t="str">
        <f>IF($B9467 &lt;&gt; "", IF(C9467="Oui",IF(H9467=1,IF(E9467=0,Résultat!G$8,IF(J9467="No",Résultat!$G$8,Résultat!$G$7)),IF(H9467=2,IF(E9467=0,Résultat!G$9,IF(J9467="No",Résultat!$G$9,Résultat!$G$7)),Résultat!$G$7)),IF(C9467 = "Totale", IF(H9467=1,IF(E9467=0,Résultat!G$8,IF(J9467="No",Résultat!$G$9,Résultat!$G$7)),IF(H9467=2,IF(E9467=0,Résultat!G$9,IF(J9467="No",Résultat!$G$9,Résultat!$G$7)),Résultat!$G$7)),Résultat!$G$7)), "")</f>
        <v/>
      </c>
    </row>
    <row r="9468" spans="1:11" ht="20.100000000000001" customHeight="1">
      <c r="A9468" s="26"/>
      <c r="B9468" s="27"/>
      <c r="C9468" s="11" t="str">
        <f>IF($B9468 &lt;&gt; "",VLOOKUP(MID(B9468,3,5),'Recyclabilité Prod Matx'!C:F,2,FALSE), "")</f>
        <v/>
      </c>
      <c r="D9468" s="11" t="str">
        <f>IF($B9468 &lt;&gt; "",VLOOKUP(MID(B9468,3,5),'Recyclabilité Prod Matx'!C:F,3,FALSE),"")</f>
        <v/>
      </c>
      <c r="E9468" s="11" t="str">
        <f>IF($B9468 &lt;&gt; "",VLOOKUP(MID(B9468,3,5),'Recyclabilité Prod Matx'!C:F,4,FALSE), "")</f>
        <v/>
      </c>
      <c r="F9468" s="12" t="str">
        <f>IF($B9468 &lt;&gt; "", IF(C9468="Totale","",IF(D9468 = 0, "", VLOOKUP(D9468,'Cond Compo'!A:B,2,FALSE))),"")</f>
        <v/>
      </c>
      <c r="G9468" s="28"/>
      <c r="H9468" s="11" t="str">
        <f xml:space="preserve"> IF(C9468="Totale",2,IF($G9468 &lt;&gt; "", IF(D9468 = "E",MATCH(G9468, 'Cond Compo'!D$16:D$18, 0), MATCH(G9468, 'Cond Compo'!C$16:C$19, 0)), ""))</f>
        <v/>
      </c>
      <c r="I9468" s="12" t="str">
        <f>IF($E9468 &lt;&gt; "", IF(E9468 = 0, "", VLOOKUP(E9468,'Cond Perturbation'!A:B,2,FALSE)),"")</f>
        <v/>
      </c>
      <c r="J9468" s="28"/>
      <c r="K9468" s="29" t="str">
        <f>IF($B9468 &lt;&gt; "", IF(C9468="Oui",IF(H9468=1,IF(E9468=0,Résultat!G$8,IF(J9468="No",Résultat!$G$8,Résultat!$G$7)),IF(H9468=2,IF(E9468=0,Résultat!G$9,IF(J9468="No",Résultat!$G$9,Résultat!$G$7)),Résultat!$G$7)),IF(C9468 = "Totale", IF(H9468=1,IF(E9468=0,Résultat!G$8,IF(J9468="No",Résultat!$G$9,Résultat!$G$7)),IF(H9468=2,IF(E9468=0,Résultat!G$9,IF(J9468="No",Résultat!$G$9,Résultat!$G$7)),Résultat!$G$7)),Résultat!$G$7)), "")</f>
        <v/>
      </c>
    </row>
    <row r="9469" spans="1:11" ht="20.100000000000001" customHeight="1">
      <c r="A9469" s="26"/>
      <c r="B9469" s="27"/>
      <c r="C9469" s="11" t="str">
        <f>IF($B9469 &lt;&gt; "",VLOOKUP(MID(B9469,3,5),'Recyclabilité Prod Matx'!C:F,2,FALSE), "")</f>
        <v/>
      </c>
      <c r="D9469" s="11" t="str">
        <f>IF($B9469 &lt;&gt; "",VLOOKUP(MID(B9469,3,5),'Recyclabilité Prod Matx'!C:F,3,FALSE),"")</f>
        <v/>
      </c>
      <c r="E9469" s="11" t="str">
        <f>IF($B9469 &lt;&gt; "",VLOOKUP(MID(B9469,3,5),'Recyclabilité Prod Matx'!C:F,4,FALSE), "")</f>
        <v/>
      </c>
      <c r="F9469" s="12" t="str">
        <f>IF($B9469 &lt;&gt; "", IF(C9469="Totale","",IF(D9469 = 0, "", VLOOKUP(D9469,'Cond Compo'!A:B,2,FALSE))),"")</f>
        <v/>
      </c>
      <c r="G9469" s="28"/>
      <c r="H9469" s="11" t="str">
        <f xml:space="preserve"> IF(C9469="Totale",2,IF($G9469 &lt;&gt; "", IF(D9469 = "E",MATCH(G9469, 'Cond Compo'!D$16:D$18, 0), MATCH(G9469, 'Cond Compo'!C$16:C$19, 0)), ""))</f>
        <v/>
      </c>
      <c r="I9469" s="12" t="str">
        <f>IF($E9469 &lt;&gt; "", IF(E9469 = 0, "", VLOOKUP(E9469,'Cond Perturbation'!A:B,2,FALSE)),"")</f>
        <v/>
      </c>
      <c r="J9469" s="28"/>
      <c r="K9469" s="29" t="str">
        <f>IF($B9469 &lt;&gt; "", IF(C9469="Oui",IF(H9469=1,IF(E9469=0,Résultat!G$8,IF(J9469="No",Résultat!$G$8,Résultat!$G$7)),IF(H9469=2,IF(E9469=0,Résultat!G$9,IF(J9469="No",Résultat!$G$9,Résultat!$G$7)),Résultat!$G$7)),IF(C9469 = "Totale", IF(H9469=1,IF(E9469=0,Résultat!G$8,IF(J9469="No",Résultat!$G$9,Résultat!$G$7)),IF(H9469=2,IF(E9469=0,Résultat!G$9,IF(J9469="No",Résultat!$G$9,Résultat!$G$7)),Résultat!$G$7)),Résultat!$G$7)), "")</f>
        <v/>
      </c>
    </row>
    <row r="9470" spans="1:11" ht="20.100000000000001" customHeight="1">
      <c r="A9470" s="26"/>
      <c r="B9470" s="27"/>
      <c r="C9470" s="11" t="str">
        <f>IF($B9470 &lt;&gt; "",VLOOKUP(MID(B9470,3,5),'Recyclabilité Prod Matx'!C:F,2,FALSE), "")</f>
        <v/>
      </c>
      <c r="D9470" s="11" t="str">
        <f>IF($B9470 &lt;&gt; "",VLOOKUP(MID(B9470,3,5),'Recyclabilité Prod Matx'!C:F,3,FALSE),"")</f>
        <v/>
      </c>
      <c r="E9470" s="11" t="str">
        <f>IF($B9470 &lt;&gt; "",VLOOKUP(MID(B9470,3,5),'Recyclabilité Prod Matx'!C:F,4,FALSE), "")</f>
        <v/>
      </c>
      <c r="F9470" s="12" t="str">
        <f>IF($B9470 &lt;&gt; "", IF(C9470="Totale","",IF(D9470 = 0, "", VLOOKUP(D9470,'Cond Compo'!A:B,2,FALSE))),"")</f>
        <v/>
      </c>
      <c r="G9470" s="28"/>
      <c r="H9470" s="11" t="str">
        <f xml:space="preserve"> IF(C9470="Totale",2,IF($G9470 &lt;&gt; "", IF(D9470 = "E",MATCH(G9470, 'Cond Compo'!D$16:D$18, 0), MATCH(G9470, 'Cond Compo'!C$16:C$19, 0)), ""))</f>
        <v/>
      </c>
      <c r="I9470" s="12" t="str">
        <f>IF($E9470 &lt;&gt; "", IF(E9470 = 0, "", VLOOKUP(E9470,'Cond Perturbation'!A:B,2,FALSE)),"")</f>
        <v/>
      </c>
      <c r="J9470" s="28"/>
      <c r="K9470" s="29" t="str">
        <f>IF($B9470 &lt;&gt; "", IF(C9470="Oui",IF(H9470=1,IF(E9470=0,Résultat!G$8,IF(J9470="No",Résultat!$G$8,Résultat!$G$7)),IF(H9470=2,IF(E9470=0,Résultat!G$9,IF(J9470="No",Résultat!$G$9,Résultat!$G$7)),Résultat!$G$7)),IF(C9470 = "Totale", IF(H9470=1,IF(E9470=0,Résultat!G$8,IF(J9470="No",Résultat!$G$9,Résultat!$G$7)),IF(H9470=2,IF(E9470=0,Résultat!G$9,IF(J9470="No",Résultat!$G$9,Résultat!$G$7)),Résultat!$G$7)),Résultat!$G$7)), "")</f>
        <v/>
      </c>
    </row>
    <row r="9471" spans="1:11" ht="20.100000000000001" customHeight="1">
      <c r="A9471" s="26"/>
      <c r="B9471" s="27"/>
      <c r="C9471" s="11" t="str">
        <f>IF($B9471 &lt;&gt; "",VLOOKUP(MID(B9471,3,5),'Recyclabilité Prod Matx'!C:F,2,FALSE), "")</f>
        <v/>
      </c>
      <c r="D9471" s="11" t="str">
        <f>IF($B9471 &lt;&gt; "",VLOOKUP(MID(B9471,3,5),'Recyclabilité Prod Matx'!C:F,3,FALSE),"")</f>
        <v/>
      </c>
      <c r="E9471" s="11" t="str">
        <f>IF($B9471 &lt;&gt; "",VLOOKUP(MID(B9471,3,5),'Recyclabilité Prod Matx'!C:F,4,FALSE), "")</f>
        <v/>
      </c>
      <c r="F9471" s="12" t="str">
        <f>IF($B9471 &lt;&gt; "", IF(C9471="Totale","",IF(D9471 = 0, "", VLOOKUP(D9471,'Cond Compo'!A:B,2,FALSE))),"")</f>
        <v/>
      </c>
      <c r="G9471" s="28"/>
      <c r="H9471" s="11" t="str">
        <f xml:space="preserve"> IF(C9471="Totale",2,IF($G9471 &lt;&gt; "", IF(D9471 = "E",MATCH(G9471, 'Cond Compo'!D$16:D$18, 0), MATCH(G9471, 'Cond Compo'!C$16:C$19, 0)), ""))</f>
        <v/>
      </c>
      <c r="I9471" s="12" t="str">
        <f>IF($E9471 &lt;&gt; "", IF(E9471 = 0, "", VLOOKUP(E9471,'Cond Perturbation'!A:B,2,FALSE)),"")</f>
        <v/>
      </c>
      <c r="J9471" s="28"/>
      <c r="K9471" s="29" t="str">
        <f>IF($B9471 &lt;&gt; "", IF(C9471="Oui",IF(H9471=1,IF(E9471=0,Résultat!G$8,IF(J9471="No",Résultat!$G$8,Résultat!$G$7)),IF(H9471=2,IF(E9471=0,Résultat!G$9,IF(J9471="No",Résultat!$G$9,Résultat!$G$7)),Résultat!$G$7)),IF(C9471 = "Totale", IF(H9471=1,IF(E9471=0,Résultat!G$8,IF(J9471="No",Résultat!$G$9,Résultat!$G$7)),IF(H9471=2,IF(E9471=0,Résultat!G$9,IF(J9471="No",Résultat!$G$9,Résultat!$G$7)),Résultat!$G$7)),Résultat!$G$7)), "")</f>
        <v/>
      </c>
    </row>
    <row r="9472" spans="1:11" ht="20.100000000000001" customHeight="1">
      <c r="A9472" s="26"/>
      <c r="B9472" s="27"/>
      <c r="C9472" s="11" t="str">
        <f>IF($B9472 &lt;&gt; "",VLOOKUP(MID(B9472,3,5),'Recyclabilité Prod Matx'!C:F,2,FALSE), "")</f>
        <v/>
      </c>
      <c r="D9472" s="11" t="str">
        <f>IF($B9472 &lt;&gt; "",VLOOKUP(MID(B9472,3,5),'Recyclabilité Prod Matx'!C:F,3,FALSE),"")</f>
        <v/>
      </c>
      <c r="E9472" s="11" t="str">
        <f>IF($B9472 &lt;&gt; "",VLOOKUP(MID(B9472,3,5),'Recyclabilité Prod Matx'!C:F,4,FALSE), "")</f>
        <v/>
      </c>
      <c r="F9472" s="12" t="str">
        <f>IF($B9472 &lt;&gt; "", IF(C9472="Totale","",IF(D9472 = 0, "", VLOOKUP(D9472,'Cond Compo'!A:B,2,FALSE))),"")</f>
        <v/>
      </c>
      <c r="G9472" s="28"/>
      <c r="H9472" s="11" t="str">
        <f xml:space="preserve"> IF(C9472="Totale",2,IF($G9472 &lt;&gt; "", IF(D9472 = "E",MATCH(G9472, 'Cond Compo'!D$16:D$18, 0), MATCH(G9472, 'Cond Compo'!C$16:C$19, 0)), ""))</f>
        <v/>
      </c>
      <c r="I9472" s="12" t="str">
        <f>IF($E9472 &lt;&gt; "", IF(E9472 = 0, "", VLOOKUP(E9472,'Cond Perturbation'!A:B,2,FALSE)),"")</f>
        <v/>
      </c>
      <c r="J9472" s="28"/>
      <c r="K9472" s="29" t="str">
        <f>IF($B9472 &lt;&gt; "", IF(C9472="Oui",IF(H9472=1,IF(E9472=0,Résultat!G$8,IF(J9472="No",Résultat!$G$8,Résultat!$G$7)),IF(H9472=2,IF(E9472=0,Résultat!G$9,IF(J9472="No",Résultat!$G$9,Résultat!$G$7)),Résultat!$G$7)),IF(C9472 = "Totale", IF(H9472=1,IF(E9472=0,Résultat!G$8,IF(J9472="No",Résultat!$G$9,Résultat!$G$7)),IF(H9472=2,IF(E9472=0,Résultat!G$9,IF(J9472="No",Résultat!$G$9,Résultat!$G$7)),Résultat!$G$7)),Résultat!$G$7)), "")</f>
        <v/>
      </c>
    </row>
    <row r="9473" spans="1:11" ht="20.100000000000001" customHeight="1">
      <c r="A9473" s="26"/>
      <c r="B9473" s="27"/>
      <c r="C9473" s="11" t="str">
        <f>IF($B9473 &lt;&gt; "",VLOOKUP(MID(B9473,3,5),'Recyclabilité Prod Matx'!C:F,2,FALSE), "")</f>
        <v/>
      </c>
      <c r="D9473" s="11" t="str">
        <f>IF($B9473 &lt;&gt; "",VLOOKUP(MID(B9473,3,5),'Recyclabilité Prod Matx'!C:F,3,FALSE),"")</f>
        <v/>
      </c>
      <c r="E9473" s="11" t="str">
        <f>IF($B9473 &lt;&gt; "",VLOOKUP(MID(B9473,3,5),'Recyclabilité Prod Matx'!C:F,4,FALSE), "")</f>
        <v/>
      </c>
      <c r="F9473" s="12" t="str">
        <f>IF($B9473 &lt;&gt; "", IF(C9473="Totale","",IF(D9473 = 0, "", VLOOKUP(D9473,'Cond Compo'!A:B,2,FALSE))),"")</f>
        <v/>
      </c>
      <c r="G9473" s="28"/>
      <c r="H9473" s="11" t="str">
        <f xml:space="preserve"> IF(C9473="Totale",2,IF($G9473 &lt;&gt; "", IF(D9473 = "E",MATCH(G9473, 'Cond Compo'!D$16:D$18, 0), MATCH(G9473, 'Cond Compo'!C$16:C$19, 0)), ""))</f>
        <v/>
      </c>
      <c r="I9473" s="12" t="str">
        <f>IF($E9473 &lt;&gt; "", IF(E9473 = 0, "", VLOOKUP(E9473,'Cond Perturbation'!A:B,2,FALSE)),"")</f>
        <v/>
      </c>
      <c r="J9473" s="28"/>
      <c r="K9473" s="29" t="str">
        <f>IF($B9473 &lt;&gt; "", IF(C9473="Oui",IF(H9473=1,IF(E9473=0,Résultat!G$8,IF(J9473="No",Résultat!$G$8,Résultat!$G$7)),IF(H9473=2,IF(E9473=0,Résultat!G$9,IF(J9473="No",Résultat!$G$9,Résultat!$G$7)),Résultat!$G$7)),IF(C9473 = "Totale", IF(H9473=1,IF(E9473=0,Résultat!G$8,IF(J9473="No",Résultat!$G$9,Résultat!$G$7)),IF(H9473=2,IF(E9473=0,Résultat!G$9,IF(J9473="No",Résultat!$G$9,Résultat!$G$7)),Résultat!$G$7)),Résultat!$G$7)), "")</f>
        <v/>
      </c>
    </row>
    <row r="9474" spans="1:11" ht="20.100000000000001" customHeight="1">
      <c r="A9474" s="26"/>
      <c r="B9474" s="27"/>
      <c r="C9474" s="11" t="str">
        <f>IF($B9474 &lt;&gt; "",VLOOKUP(MID(B9474,3,5),'Recyclabilité Prod Matx'!C:F,2,FALSE), "")</f>
        <v/>
      </c>
      <c r="D9474" s="11" t="str">
        <f>IF($B9474 &lt;&gt; "",VLOOKUP(MID(B9474,3,5),'Recyclabilité Prod Matx'!C:F,3,FALSE),"")</f>
        <v/>
      </c>
      <c r="E9474" s="11" t="str">
        <f>IF($B9474 &lt;&gt; "",VLOOKUP(MID(B9474,3,5),'Recyclabilité Prod Matx'!C:F,4,FALSE), "")</f>
        <v/>
      </c>
      <c r="F9474" s="12" t="str">
        <f>IF($B9474 &lt;&gt; "", IF(C9474="Totale","",IF(D9474 = 0, "", VLOOKUP(D9474,'Cond Compo'!A:B,2,FALSE))),"")</f>
        <v/>
      </c>
      <c r="G9474" s="28"/>
      <c r="H9474" s="11" t="str">
        <f xml:space="preserve"> IF(C9474="Totale",2,IF($G9474 &lt;&gt; "", IF(D9474 = "E",MATCH(G9474, 'Cond Compo'!D$16:D$18, 0), MATCH(G9474, 'Cond Compo'!C$16:C$19, 0)), ""))</f>
        <v/>
      </c>
      <c r="I9474" s="12" t="str">
        <f>IF($E9474 &lt;&gt; "", IF(E9474 = 0, "", VLOOKUP(E9474,'Cond Perturbation'!A:B,2,FALSE)),"")</f>
        <v/>
      </c>
      <c r="J9474" s="28"/>
      <c r="K9474" s="29" t="str">
        <f>IF($B9474 &lt;&gt; "", IF(C9474="Oui",IF(H9474=1,IF(E9474=0,Résultat!G$8,IF(J9474="No",Résultat!$G$8,Résultat!$G$7)),IF(H9474=2,IF(E9474=0,Résultat!G$9,IF(J9474="No",Résultat!$G$9,Résultat!$G$7)),Résultat!$G$7)),IF(C9474 = "Totale", IF(H9474=1,IF(E9474=0,Résultat!G$8,IF(J9474="No",Résultat!$G$9,Résultat!$G$7)),IF(H9474=2,IF(E9474=0,Résultat!G$9,IF(J9474="No",Résultat!$G$9,Résultat!$G$7)),Résultat!$G$7)),Résultat!$G$7)), "")</f>
        <v/>
      </c>
    </row>
    <row r="9475" spans="1:11" ht="20.100000000000001" customHeight="1">
      <c r="A9475" s="26"/>
      <c r="B9475" s="27"/>
      <c r="C9475" s="11" t="str">
        <f>IF($B9475 &lt;&gt; "",VLOOKUP(MID(B9475,3,5),'Recyclabilité Prod Matx'!C:F,2,FALSE), "")</f>
        <v/>
      </c>
      <c r="D9475" s="11" t="str">
        <f>IF($B9475 &lt;&gt; "",VLOOKUP(MID(B9475,3,5),'Recyclabilité Prod Matx'!C:F,3,FALSE),"")</f>
        <v/>
      </c>
      <c r="E9475" s="11" t="str">
        <f>IF($B9475 &lt;&gt; "",VLOOKUP(MID(B9475,3,5),'Recyclabilité Prod Matx'!C:F,4,FALSE), "")</f>
        <v/>
      </c>
      <c r="F9475" s="12" t="str">
        <f>IF($B9475 &lt;&gt; "", IF(C9475="Totale","",IF(D9475 = 0, "", VLOOKUP(D9475,'Cond Compo'!A:B,2,FALSE))),"")</f>
        <v/>
      </c>
      <c r="G9475" s="28"/>
      <c r="H9475" s="11" t="str">
        <f xml:space="preserve"> IF(C9475="Totale",2,IF($G9475 &lt;&gt; "", IF(D9475 = "E",MATCH(G9475, 'Cond Compo'!D$16:D$18, 0), MATCH(G9475, 'Cond Compo'!C$16:C$19, 0)), ""))</f>
        <v/>
      </c>
      <c r="I9475" s="12" t="str">
        <f>IF($E9475 &lt;&gt; "", IF(E9475 = 0, "", VLOOKUP(E9475,'Cond Perturbation'!A:B,2,FALSE)),"")</f>
        <v/>
      </c>
      <c r="J9475" s="28"/>
      <c r="K9475" s="29" t="str">
        <f>IF($B9475 &lt;&gt; "", IF(C9475="Oui",IF(H9475=1,IF(E9475=0,Résultat!G$8,IF(J9475="No",Résultat!$G$8,Résultat!$G$7)),IF(H9475=2,IF(E9475=0,Résultat!G$9,IF(J9475="No",Résultat!$G$9,Résultat!$G$7)),Résultat!$G$7)),IF(C9475 = "Totale", IF(H9475=1,IF(E9475=0,Résultat!G$8,IF(J9475="No",Résultat!$G$9,Résultat!$G$7)),IF(H9475=2,IF(E9475=0,Résultat!G$9,IF(J9475="No",Résultat!$G$9,Résultat!$G$7)),Résultat!$G$7)),Résultat!$G$7)), "")</f>
        <v/>
      </c>
    </row>
    <row r="9476" spans="1:11" ht="20.100000000000001" customHeight="1">
      <c r="A9476" s="26"/>
      <c r="B9476" s="27"/>
      <c r="C9476" s="11" t="str">
        <f>IF($B9476 &lt;&gt; "",VLOOKUP(MID(B9476,3,5),'Recyclabilité Prod Matx'!C:F,2,FALSE), "")</f>
        <v/>
      </c>
      <c r="D9476" s="11" t="str">
        <f>IF($B9476 &lt;&gt; "",VLOOKUP(MID(B9476,3,5),'Recyclabilité Prod Matx'!C:F,3,FALSE),"")</f>
        <v/>
      </c>
      <c r="E9476" s="11" t="str">
        <f>IF($B9476 &lt;&gt; "",VLOOKUP(MID(B9476,3,5),'Recyclabilité Prod Matx'!C:F,4,FALSE), "")</f>
        <v/>
      </c>
      <c r="F9476" s="12" t="str">
        <f>IF($B9476 &lt;&gt; "", IF(C9476="Totale","",IF(D9476 = 0, "", VLOOKUP(D9476,'Cond Compo'!A:B,2,FALSE))),"")</f>
        <v/>
      </c>
      <c r="G9476" s="28"/>
      <c r="H9476" s="11" t="str">
        <f xml:space="preserve"> IF(C9476="Totale",2,IF($G9476 &lt;&gt; "", IF(D9476 = "E",MATCH(G9476, 'Cond Compo'!D$16:D$18, 0), MATCH(G9476, 'Cond Compo'!C$16:C$19, 0)), ""))</f>
        <v/>
      </c>
      <c r="I9476" s="12" t="str">
        <f>IF($E9476 &lt;&gt; "", IF(E9476 = 0, "", VLOOKUP(E9476,'Cond Perturbation'!A:B,2,FALSE)),"")</f>
        <v/>
      </c>
      <c r="J9476" s="28"/>
      <c r="K9476" s="29" t="str">
        <f>IF($B9476 &lt;&gt; "", IF(C9476="Oui",IF(H9476=1,IF(E9476=0,Résultat!G$8,IF(J9476="No",Résultat!$G$8,Résultat!$G$7)),IF(H9476=2,IF(E9476=0,Résultat!G$9,IF(J9476="No",Résultat!$G$9,Résultat!$G$7)),Résultat!$G$7)),IF(C9476 = "Totale", IF(H9476=1,IF(E9476=0,Résultat!G$8,IF(J9476="No",Résultat!$G$9,Résultat!$G$7)),IF(H9476=2,IF(E9476=0,Résultat!G$9,IF(J9476="No",Résultat!$G$9,Résultat!$G$7)),Résultat!$G$7)),Résultat!$G$7)), "")</f>
        <v/>
      </c>
    </row>
    <row r="9477" spans="1:11" ht="20.100000000000001" customHeight="1">
      <c r="A9477" s="26"/>
      <c r="B9477" s="27"/>
      <c r="C9477" s="11" t="str">
        <f>IF($B9477 &lt;&gt; "",VLOOKUP(MID(B9477,3,5),'Recyclabilité Prod Matx'!C:F,2,FALSE), "")</f>
        <v/>
      </c>
      <c r="D9477" s="11" t="str">
        <f>IF($B9477 &lt;&gt; "",VLOOKUP(MID(B9477,3,5),'Recyclabilité Prod Matx'!C:F,3,FALSE),"")</f>
        <v/>
      </c>
      <c r="E9477" s="11" t="str">
        <f>IF($B9477 &lt;&gt; "",VLOOKUP(MID(B9477,3,5),'Recyclabilité Prod Matx'!C:F,4,FALSE), "")</f>
        <v/>
      </c>
      <c r="F9477" s="12" t="str">
        <f>IF($B9477 &lt;&gt; "", IF(C9477="Totale","",IF(D9477 = 0, "", VLOOKUP(D9477,'Cond Compo'!A:B,2,FALSE))),"")</f>
        <v/>
      </c>
      <c r="G9477" s="28"/>
      <c r="H9477" s="11" t="str">
        <f xml:space="preserve"> IF(C9477="Totale",2,IF($G9477 &lt;&gt; "", IF(D9477 = "E",MATCH(G9477, 'Cond Compo'!D$16:D$18, 0), MATCH(G9477, 'Cond Compo'!C$16:C$19, 0)), ""))</f>
        <v/>
      </c>
      <c r="I9477" s="12" t="str">
        <f>IF($E9477 &lt;&gt; "", IF(E9477 = 0, "", VLOOKUP(E9477,'Cond Perturbation'!A:B,2,FALSE)),"")</f>
        <v/>
      </c>
      <c r="J9477" s="28"/>
      <c r="K9477" s="29" t="str">
        <f>IF($B9477 &lt;&gt; "", IF(C9477="Oui",IF(H9477=1,IF(E9477=0,Résultat!G$8,IF(J9477="No",Résultat!$G$8,Résultat!$G$7)),IF(H9477=2,IF(E9477=0,Résultat!G$9,IF(J9477="No",Résultat!$G$9,Résultat!$G$7)),Résultat!$G$7)),IF(C9477 = "Totale", IF(H9477=1,IF(E9477=0,Résultat!G$8,IF(J9477="No",Résultat!$G$9,Résultat!$G$7)),IF(H9477=2,IF(E9477=0,Résultat!G$9,IF(J9477="No",Résultat!$G$9,Résultat!$G$7)),Résultat!$G$7)),Résultat!$G$7)), "")</f>
        <v/>
      </c>
    </row>
    <row r="9478" spans="1:11" ht="20.100000000000001" customHeight="1">
      <c r="A9478" s="26"/>
      <c r="B9478" s="27"/>
      <c r="C9478" s="11" t="str">
        <f>IF($B9478 &lt;&gt; "",VLOOKUP(MID(B9478,3,5),'Recyclabilité Prod Matx'!C:F,2,FALSE), "")</f>
        <v/>
      </c>
      <c r="D9478" s="11" t="str">
        <f>IF($B9478 &lt;&gt; "",VLOOKUP(MID(B9478,3,5),'Recyclabilité Prod Matx'!C:F,3,FALSE),"")</f>
        <v/>
      </c>
      <c r="E9478" s="11" t="str">
        <f>IF($B9478 &lt;&gt; "",VLOOKUP(MID(B9478,3,5),'Recyclabilité Prod Matx'!C:F,4,FALSE), "")</f>
        <v/>
      </c>
      <c r="F9478" s="12" t="str">
        <f>IF($B9478 &lt;&gt; "", IF(C9478="Totale","",IF(D9478 = 0, "", VLOOKUP(D9478,'Cond Compo'!A:B,2,FALSE))),"")</f>
        <v/>
      </c>
      <c r="G9478" s="28"/>
      <c r="H9478" s="11" t="str">
        <f xml:space="preserve"> IF(C9478="Totale",2,IF($G9478 &lt;&gt; "", IF(D9478 = "E",MATCH(G9478, 'Cond Compo'!D$16:D$18, 0), MATCH(G9478, 'Cond Compo'!C$16:C$19, 0)), ""))</f>
        <v/>
      </c>
      <c r="I9478" s="12" t="str">
        <f>IF($E9478 &lt;&gt; "", IF(E9478 = 0, "", VLOOKUP(E9478,'Cond Perturbation'!A:B,2,FALSE)),"")</f>
        <v/>
      </c>
      <c r="J9478" s="28"/>
      <c r="K9478" s="29" t="str">
        <f>IF($B9478 &lt;&gt; "", IF(C9478="Oui",IF(H9478=1,IF(E9478=0,Résultat!G$8,IF(J9478="No",Résultat!$G$8,Résultat!$G$7)),IF(H9478=2,IF(E9478=0,Résultat!G$9,IF(J9478="No",Résultat!$G$9,Résultat!$G$7)),Résultat!$G$7)),IF(C9478 = "Totale", IF(H9478=1,IF(E9478=0,Résultat!G$8,IF(J9478="No",Résultat!$G$9,Résultat!$G$7)),IF(H9478=2,IF(E9478=0,Résultat!G$9,IF(J9478="No",Résultat!$G$9,Résultat!$G$7)),Résultat!$G$7)),Résultat!$G$7)), "")</f>
        <v/>
      </c>
    </row>
    <row r="9479" spans="1:11" ht="20.100000000000001" customHeight="1">
      <c r="A9479" s="26"/>
      <c r="B9479" s="27"/>
      <c r="C9479" s="11" t="str">
        <f>IF($B9479 &lt;&gt; "",VLOOKUP(MID(B9479,3,5),'Recyclabilité Prod Matx'!C:F,2,FALSE), "")</f>
        <v/>
      </c>
      <c r="D9479" s="11" t="str">
        <f>IF($B9479 &lt;&gt; "",VLOOKUP(MID(B9479,3,5),'Recyclabilité Prod Matx'!C:F,3,FALSE),"")</f>
        <v/>
      </c>
      <c r="E9479" s="11" t="str">
        <f>IF($B9479 &lt;&gt; "",VLOOKUP(MID(B9479,3,5),'Recyclabilité Prod Matx'!C:F,4,FALSE), "")</f>
        <v/>
      </c>
      <c r="F9479" s="12" t="str">
        <f>IF($B9479 &lt;&gt; "", IF(C9479="Totale","",IF(D9479 = 0, "", VLOOKUP(D9479,'Cond Compo'!A:B,2,FALSE))),"")</f>
        <v/>
      </c>
      <c r="G9479" s="28"/>
      <c r="H9479" s="11" t="str">
        <f xml:space="preserve"> IF(C9479="Totale",2,IF($G9479 &lt;&gt; "", IF(D9479 = "E",MATCH(G9479, 'Cond Compo'!D$16:D$18, 0), MATCH(G9479, 'Cond Compo'!C$16:C$19, 0)), ""))</f>
        <v/>
      </c>
      <c r="I9479" s="12" t="str">
        <f>IF($E9479 &lt;&gt; "", IF(E9479 = 0, "", VLOOKUP(E9479,'Cond Perturbation'!A:B,2,FALSE)),"")</f>
        <v/>
      </c>
      <c r="J9479" s="28"/>
      <c r="K9479" s="29" t="str">
        <f>IF($B9479 &lt;&gt; "", IF(C9479="Oui",IF(H9479=1,IF(E9479=0,Résultat!G$8,IF(J9479="No",Résultat!$G$8,Résultat!$G$7)),IF(H9479=2,IF(E9479=0,Résultat!G$9,IF(J9479="No",Résultat!$G$9,Résultat!$G$7)),Résultat!$G$7)),IF(C9479 = "Totale", IF(H9479=1,IF(E9479=0,Résultat!G$8,IF(J9479="No",Résultat!$G$9,Résultat!$G$7)),IF(H9479=2,IF(E9479=0,Résultat!G$9,IF(J9479="No",Résultat!$G$9,Résultat!$G$7)),Résultat!$G$7)),Résultat!$G$7)), "")</f>
        <v/>
      </c>
    </row>
    <row r="9480" spans="1:11" ht="20.100000000000001" customHeight="1">
      <c r="A9480" s="26"/>
      <c r="B9480" s="27"/>
      <c r="C9480" s="11" t="str">
        <f>IF($B9480 &lt;&gt; "",VLOOKUP(MID(B9480,3,5),'Recyclabilité Prod Matx'!C:F,2,FALSE), "")</f>
        <v/>
      </c>
      <c r="D9480" s="11" t="str">
        <f>IF($B9480 &lt;&gt; "",VLOOKUP(MID(B9480,3,5),'Recyclabilité Prod Matx'!C:F,3,FALSE),"")</f>
        <v/>
      </c>
      <c r="E9480" s="11" t="str">
        <f>IF($B9480 &lt;&gt; "",VLOOKUP(MID(B9480,3,5),'Recyclabilité Prod Matx'!C:F,4,FALSE), "")</f>
        <v/>
      </c>
      <c r="F9480" s="12" t="str">
        <f>IF($B9480 &lt;&gt; "", IF(C9480="Totale","",IF(D9480 = 0, "", VLOOKUP(D9480,'Cond Compo'!A:B,2,FALSE))),"")</f>
        <v/>
      </c>
      <c r="G9480" s="28"/>
      <c r="H9480" s="11" t="str">
        <f xml:space="preserve"> IF(C9480="Totale",2,IF($G9480 &lt;&gt; "", IF(D9480 = "E",MATCH(G9480, 'Cond Compo'!D$16:D$18, 0), MATCH(G9480, 'Cond Compo'!C$16:C$19, 0)), ""))</f>
        <v/>
      </c>
      <c r="I9480" s="12" t="str">
        <f>IF($E9480 &lt;&gt; "", IF(E9480 = 0, "", VLOOKUP(E9480,'Cond Perturbation'!A:B,2,FALSE)),"")</f>
        <v/>
      </c>
      <c r="J9480" s="28"/>
      <c r="K9480" s="29" t="str">
        <f>IF($B9480 &lt;&gt; "", IF(C9480="Oui",IF(H9480=1,IF(E9480=0,Résultat!G$8,IF(J9480="No",Résultat!$G$8,Résultat!$G$7)),IF(H9480=2,IF(E9480=0,Résultat!G$9,IF(J9480="No",Résultat!$G$9,Résultat!$G$7)),Résultat!$G$7)),IF(C9480 = "Totale", IF(H9480=1,IF(E9480=0,Résultat!G$8,IF(J9480="No",Résultat!$G$9,Résultat!$G$7)),IF(H9480=2,IF(E9480=0,Résultat!G$9,IF(J9480="No",Résultat!$G$9,Résultat!$G$7)),Résultat!$G$7)),Résultat!$G$7)), "")</f>
        <v/>
      </c>
    </row>
    <row r="9481" spans="1:11" ht="20.100000000000001" customHeight="1">
      <c r="A9481" s="26"/>
      <c r="B9481" s="27"/>
      <c r="C9481" s="11" t="str">
        <f>IF($B9481 &lt;&gt; "",VLOOKUP(MID(B9481,3,5),'Recyclabilité Prod Matx'!C:F,2,FALSE), "")</f>
        <v/>
      </c>
      <c r="D9481" s="11" t="str">
        <f>IF($B9481 &lt;&gt; "",VLOOKUP(MID(B9481,3,5),'Recyclabilité Prod Matx'!C:F,3,FALSE),"")</f>
        <v/>
      </c>
      <c r="E9481" s="11" t="str">
        <f>IF($B9481 &lt;&gt; "",VLOOKUP(MID(B9481,3,5),'Recyclabilité Prod Matx'!C:F,4,FALSE), "")</f>
        <v/>
      </c>
      <c r="F9481" s="12" t="str">
        <f>IF($B9481 &lt;&gt; "", IF(C9481="Totale","",IF(D9481 = 0, "", VLOOKUP(D9481,'Cond Compo'!A:B,2,FALSE))),"")</f>
        <v/>
      </c>
      <c r="G9481" s="28"/>
      <c r="H9481" s="11" t="str">
        <f xml:space="preserve"> IF(C9481="Totale",2,IF($G9481 &lt;&gt; "", IF(D9481 = "E",MATCH(G9481, 'Cond Compo'!D$16:D$18, 0), MATCH(G9481, 'Cond Compo'!C$16:C$19, 0)), ""))</f>
        <v/>
      </c>
      <c r="I9481" s="12" t="str">
        <f>IF($E9481 &lt;&gt; "", IF(E9481 = 0, "", VLOOKUP(E9481,'Cond Perturbation'!A:B,2,FALSE)),"")</f>
        <v/>
      </c>
      <c r="J9481" s="28"/>
      <c r="K9481" s="29" t="str">
        <f>IF($B9481 &lt;&gt; "", IF(C9481="Oui",IF(H9481=1,IF(E9481=0,Résultat!G$8,IF(J9481="No",Résultat!$G$8,Résultat!$G$7)),IF(H9481=2,IF(E9481=0,Résultat!G$9,IF(J9481="No",Résultat!$G$9,Résultat!$G$7)),Résultat!$G$7)),IF(C9481 = "Totale", IF(H9481=1,IF(E9481=0,Résultat!G$8,IF(J9481="No",Résultat!$G$9,Résultat!$G$7)),IF(H9481=2,IF(E9481=0,Résultat!G$9,IF(J9481="No",Résultat!$G$9,Résultat!$G$7)),Résultat!$G$7)),Résultat!$G$7)), "")</f>
        <v/>
      </c>
    </row>
    <row r="9482" spans="1:11" ht="20.100000000000001" customHeight="1">
      <c r="A9482" s="26"/>
      <c r="B9482" s="27"/>
      <c r="C9482" s="11" t="str">
        <f>IF($B9482 &lt;&gt; "",VLOOKUP(MID(B9482,3,5),'Recyclabilité Prod Matx'!C:F,2,FALSE), "")</f>
        <v/>
      </c>
      <c r="D9482" s="11" t="str">
        <f>IF($B9482 &lt;&gt; "",VLOOKUP(MID(B9482,3,5),'Recyclabilité Prod Matx'!C:F,3,FALSE),"")</f>
        <v/>
      </c>
      <c r="E9482" s="11" t="str">
        <f>IF($B9482 &lt;&gt; "",VLOOKUP(MID(B9482,3,5),'Recyclabilité Prod Matx'!C:F,4,FALSE), "")</f>
        <v/>
      </c>
      <c r="F9482" s="12" t="str">
        <f>IF($B9482 &lt;&gt; "", IF(C9482="Totale","",IF(D9482 = 0, "", VLOOKUP(D9482,'Cond Compo'!A:B,2,FALSE))),"")</f>
        <v/>
      </c>
      <c r="G9482" s="28"/>
      <c r="H9482" s="11" t="str">
        <f xml:space="preserve"> IF(C9482="Totale",2,IF($G9482 &lt;&gt; "", IF(D9482 = "E",MATCH(G9482, 'Cond Compo'!D$16:D$18, 0), MATCH(G9482, 'Cond Compo'!C$16:C$19, 0)), ""))</f>
        <v/>
      </c>
      <c r="I9482" s="12" t="str">
        <f>IF($E9482 &lt;&gt; "", IF(E9482 = 0, "", VLOOKUP(E9482,'Cond Perturbation'!A:B,2,FALSE)),"")</f>
        <v/>
      </c>
      <c r="J9482" s="28"/>
      <c r="K9482" s="29" t="str">
        <f>IF($B9482 &lt;&gt; "", IF(C9482="Oui",IF(H9482=1,IF(E9482=0,Résultat!G$8,IF(J9482="No",Résultat!$G$8,Résultat!$G$7)),IF(H9482=2,IF(E9482=0,Résultat!G$9,IF(J9482="No",Résultat!$G$9,Résultat!$G$7)),Résultat!$G$7)),IF(C9482 = "Totale", IF(H9482=1,IF(E9482=0,Résultat!G$8,IF(J9482="No",Résultat!$G$9,Résultat!$G$7)),IF(H9482=2,IF(E9482=0,Résultat!G$9,IF(J9482="No",Résultat!$G$9,Résultat!$G$7)),Résultat!$G$7)),Résultat!$G$7)), "")</f>
        <v/>
      </c>
    </row>
    <row r="9483" spans="1:11" ht="20.100000000000001" customHeight="1">
      <c r="A9483" s="26"/>
      <c r="B9483" s="27"/>
      <c r="C9483" s="11" t="str">
        <f>IF($B9483 &lt;&gt; "",VLOOKUP(MID(B9483,3,5),'Recyclabilité Prod Matx'!C:F,2,FALSE), "")</f>
        <v/>
      </c>
      <c r="D9483" s="11" t="str">
        <f>IF($B9483 &lt;&gt; "",VLOOKUP(MID(B9483,3,5),'Recyclabilité Prod Matx'!C:F,3,FALSE),"")</f>
        <v/>
      </c>
      <c r="E9483" s="11" t="str">
        <f>IF($B9483 &lt;&gt; "",VLOOKUP(MID(B9483,3,5),'Recyclabilité Prod Matx'!C:F,4,FALSE), "")</f>
        <v/>
      </c>
      <c r="F9483" s="12" t="str">
        <f>IF($B9483 &lt;&gt; "", IF(C9483="Totale","",IF(D9483 = 0, "", VLOOKUP(D9483,'Cond Compo'!A:B,2,FALSE))),"")</f>
        <v/>
      </c>
      <c r="G9483" s="28"/>
      <c r="H9483" s="11" t="str">
        <f xml:space="preserve"> IF(C9483="Totale",2,IF($G9483 &lt;&gt; "", IF(D9483 = "E",MATCH(G9483, 'Cond Compo'!D$16:D$18, 0), MATCH(G9483, 'Cond Compo'!C$16:C$19, 0)), ""))</f>
        <v/>
      </c>
      <c r="I9483" s="12" t="str">
        <f>IF($E9483 &lt;&gt; "", IF(E9483 = 0, "", VLOOKUP(E9483,'Cond Perturbation'!A:B,2,FALSE)),"")</f>
        <v/>
      </c>
      <c r="J9483" s="28"/>
      <c r="K9483" s="29" t="str">
        <f>IF($B9483 &lt;&gt; "", IF(C9483="Oui",IF(H9483=1,IF(E9483=0,Résultat!G$8,IF(J9483="No",Résultat!$G$8,Résultat!$G$7)),IF(H9483=2,IF(E9483=0,Résultat!G$9,IF(J9483="No",Résultat!$G$9,Résultat!$G$7)),Résultat!$G$7)),IF(C9483 = "Totale", IF(H9483=1,IF(E9483=0,Résultat!G$8,IF(J9483="No",Résultat!$G$9,Résultat!$G$7)),IF(H9483=2,IF(E9483=0,Résultat!G$9,IF(J9483="No",Résultat!$G$9,Résultat!$G$7)),Résultat!$G$7)),Résultat!$G$7)), "")</f>
        <v/>
      </c>
    </row>
    <row r="9484" spans="1:11" ht="20.100000000000001" customHeight="1">
      <c r="A9484" s="26"/>
      <c r="B9484" s="27"/>
      <c r="C9484" s="11" t="str">
        <f>IF($B9484 &lt;&gt; "",VLOOKUP(MID(B9484,3,5),'Recyclabilité Prod Matx'!C:F,2,FALSE), "")</f>
        <v/>
      </c>
      <c r="D9484" s="11" t="str">
        <f>IF($B9484 &lt;&gt; "",VLOOKUP(MID(B9484,3,5),'Recyclabilité Prod Matx'!C:F,3,FALSE),"")</f>
        <v/>
      </c>
      <c r="E9484" s="11" t="str">
        <f>IF($B9484 &lt;&gt; "",VLOOKUP(MID(B9484,3,5),'Recyclabilité Prod Matx'!C:F,4,FALSE), "")</f>
        <v/>
      </c>
      <c r="F9484" s="12" t="str">
        <f>IF($B9484 &lt;&gt; "", IF(C9484="Totale","",IF(D9484 = 0, "", VLOOKUP(D9484,'Cond Compo'!A:B,2,FALSE))),"")</f>
        <v/>
      </c>
      <c r="G9484" s="28"/>
      <c r="H9484" s="11" t="str">
        <f xml:space="preserve"> IF(C9484="Totale",2,IF($G9484 &lt;&gt; "", IF(D9484 = "E",MATCH(G9484, 'Cond Compo'!D$16:D$18, 0), MATCH(G9484, 'Cond Compo'!C$16:C$19, 0)), ""))</f>
        <v/>
      </c>
      <c r="I9484" s="12" t="str">
        <f>IF($E9484 &lt;&gt; "", IF(E9484 = 0, "", VLOOKUP(E9484,'Cond Perturbation'!A:B,2,FALSE)),"")</f>
        <v/>
      </c>
      <c r="J9484" s="28"/>
      <c r="K9484" s="29" t="str">
        <f>IF($B9484 &lt;&gt; "", IF(C9484="Oui",IF(H9484=1,IF(E9484=0,Résultat!G$8,IF(J9484="No",Résultat!$G$8,Résultat!$G$7)),IF(H9484=2,IF(E9484=0,Résultat!G$9,IF(J9484="No",Résultat!$G$9,Résultat!$G$7)),Résultat!$G$7)),IF(C9484 = "Totale", IF(H9484=1,IF(E9484=0,Résultat!G$8,IF(J9484="No",Résultat!$G$9,Résultat!$G$7)),IF(H9484=2,IF(E9484=0,Résultat!G$9,IF(J9484="No",Résultat!$G$9,Résultat!$G$7)),Résultat!$G$7)),Résultat!$G$7)), "")</f>
        <v/>
      </c>
    </row>
    <row r="9485" spans="1:11" ht="20.100000000000001" customHeight="1">
      <c r="A9485" s="26"/>
      <c r="B9485" s="27"/>
      <c r="C9485" s="11" t="str">
        <f>IF($B9485 &lt;&gt; "",VLOOKUP(MID(B9485,3,5),'Recyclabilité Prod Matx'!C:F,2,FALSE), "")</f>
        <v/>
      </c>
      <c r="D9485" s="11" t="str">
        <f>IF($B9485 &lt;&gt; "",VLOOKUP(MID(B9485,3,5),'Recyclabilité Prod Matx'!C:F,3,FALSE),"")</f>
        <v/>
      </c>
      <c r="E9485" s="11" t="str">
        <f>IF($B9485 &lt;&gt; "",VLOOKUP(MID(B9485,3,5),'Recyclabilité Prod Matx'!C:F,4,FALSE), "")</f>
        <v/>
      </c>
      <c r="F9485" s="12" t="str">
        <f>IF($B9485 &lt;&gt; "", IF(C9485="Totale","",IF(D9485 = 0, "", VLOOKUP(D9485,'Cond Compo'!A:B,2,FALSE))),"")</f>
        <v/>
      </c>
      <c r="G9485" s="28"/>
      <c r="H9485" s="11" t="str">
        <f xml:space="preserve"> IF(C9485="Totale",2,IF($G9485 &lt;&gt; "", IF(D9485 = "E",MATCH(G9485, 'Cond Compo'!D$16:D$18, 0), MATCH(G9485, 'Cond Compo'!C$16:C$19, 0)), ""))</f>
        <v/>
      </c>
      <c r="I9485" s="12" t="str">
        <f>IF($E9485 &lt;&gt; "", IF(E9485 = 0, "", VLOOKUP(E9485,'Cond Perturbation'!A:B,2,FALSE)),"")</f>
        <v/>
      </c>
      <c r="J9485" s="28"/>
      <c r="K9485" s="29" t="str">
        <f>IF($B9485 &lt;&gt; "", IF(C9485="Oui",IF(H9485=1,IF(E9485=0,Résultat!G$8,IF(J9485="No",Résultat!$G$8,Résultat!$G$7)),IF(H9485=2,IF(E9485=0,Résultat!G$9,IF(J9485="No",Résultat!$G$9,Résultat!$G$7)),Résultat!$G$7)),IF(C9485 = "Totale", IF(H9485=1,IF(E9485=0,Résultat!G$8,IF(J9485="No",Résultat!$G$9,Résultat!$G$7)),IF(H9485=2,IF(E9485=0,Résultat!G$9,IF(J9485="No",Résultat!$G$9,Résultat!$G$7)),Résultat!$G$7)),Résultat!$G$7)), "")</f>
        <v/>
      </c>
    </row>
    <row r="9486" spans="1:11" ht="20.100000000000001" customHeight="1">
      <c r="A9486" s="26"/>
      <c r="B9486" s="27"/>
      <c r="C9486" s="11" t="str">
        <f>IF($B9486 &lt;&gt; "",VLOOKUP(MID(B9486,3,5),'Recyclabilité Prod Matx'!C:F,2,FALSE), "")</f>
        <v/>
      </c>
      <c r="D9486" s="11" t="str">
        <f>IF($B9486 &lt;&gt; "",VLOOKUP(MID(B9486,3,5),'Recyclabilité Prod Matx'!C:F,3,FALSE),"")</f>
        <v/>
      </c>
      <c r="E9486" s="11" t="str">
        <f>IF($B9486 &lt;&gt; "",VLOOKUP(MID(B9486,3,5),'Recyclabilité Prod Matx'!C:F,4,FALSE), "")</f>
        <v/>
      </c>
      <c r="F9486" s="12" t="str">
        <f>IF($B9486 &lt;&gt; "", IF(C9486="Totale","",IF(D9486 = 0, "", VLOOKUP(D9486,'Cond Compo'!A:B,2,FALSE))),"")</f>
        <v/>
      </c>
      <c r="G9486" s="28"/>
      <c r="H9486" s="11" t="str">
        <f xml:space="preserve"> IF(C9486="Totale",2,IF($G9486 &lt;&gt; "", IF(D9486 = "E",MATCH(G9486, 'Cond Compo'!D$16:D$18, 0), MATCH(G9486, 'Cond Compo'!C$16:C$19, 0)), ""))</f>
        <v/>
      </c>
      <c r="I9486" s="12" t="str">
        <f>IF($E9486 &lt;&gt; "", IF(E9486 = 0, "", VLOOKUP(E9486,'Cond Perturbation'!A:B,2,FALSE)),"")</f>
        <v/>
      </c>
      <c r="J9486" s="28"/>
      <c r="K9486" s="29" t="str">
        <f>IF($B9486 &lt;&gt; "", IF(C9486="Oui",IF(H9486=1,IF(E9486=0,Résultat!G$8,IF(J9486="No",Résultat!$G$8,Résultat!$G$7)),IF(H9486=2,IF(E9486=0,Résultat!G$9,IF(J9486="No",Résultat!$G$9,Résultat!$G$7)),Résultat!$G$7)),IF(C9486 = "Totale", IF(H9486=1,IF(E9486=0,Résultat!G$8,IF(J9486="No",Résultat!$G$9,Résultat!$G$7)),IF(H9486=2,IF(E9486=0,Résultat!G$9,IF(J9486="No",Résultat!$G$9,Résultat!$G$7)),Résultat!$G$7)),Résultat!$G$7)), "")</f>
        <v/>
      </c>
    </row>
    <row r="9487" spans="1:11" ht="20.100000000000001" customHeight="1">
      <c r="A9487" s="26"/>
      <c r="B9487" s="27"/>
      <c r="C9487" s="11" t="str">
        <f>IF($B9487 &lt;&gt; "",VLOOKUP(MID(B9487,3,5),'Recyclabilité Prod Matx'!C:F,2,FALSE), "")</f>
        <v/>
      </c>
      <c r="D9487" s="11" t="str">
        <f>IF($B9487 &lt;&gt; "",VLOOKUP(MID(B9487,3,5),'Recyclabilité Prod Matx'!C:F,3,FALSE),"")</f>
        <v/>
      </c>
      <c r="E9487" s="11" t="str">
        <f>IF($B9487 &lt;&gt; "",VLOOKUP(MID(B9487,3,5),'Recyclabilité Prod Matx'!C:F,4,FALSE), "")</f>
        <v/>
      </c>
      <c r="F9487" s="12" t="str">
        <f>IF($B9487 &lt;&gt; "", IF(C9487="Totale","",IF(D9487 = 0, "", VLOOKUP(D9487,'Cond Compo'!A:B,2,FALSE))),"")</f>
        <v/>
      </c>
      <c r="G9487" s="28"/>
      <c r="H9487" s="11" t="str">
        <f xml:space="preserve"> IF(C9487="Totale",2,IF($G9487 &lt;&gt; "", IF(D9487 = "E",MATCH(G9487, 'Cond Compo'!D$16:D$18, 0), MATCH(G9487, 'Cond Compo'!C$16:C$19, 0)), ""))</f>
        <v/>
      </c>
      <c r="I9487" s="12" t="str">
        <f>IF($E9487 &lt;&gt; "", IF(E9487 = 0, "", VLOOKUP(E9487,'Cond Perturbation'!A:B,2,FALSE)),"")</f>
        <v/>
      </c>
      <c r="J9487" s="28"/>
      <c r="K9487" s="29" t="str">
        <f>IF($B9487 &lt;&gt; "", IF(C9487="Oui",IF(H9487=1,IF(E9487=0,Résultat!G$8,IF(J9487="No",Résultat!$G$8,Résultat!$G$7)),IF(H9487=2,IF(E9487=0,Résultat!G$9,IF(J9487="No",Résultat!$G$9,Résultat!$G$7)),Résultat!$G$7)),IF(C9487 = "Totale", IF(H9487=1,IF(E9487=0,Résultat!G$8,IF(J9487="No",Résultat!$G$9,Résultat!$G$7)),IF(H9487=2,IF(E9487=0,Résultat!G$9,IF(J9487="No",Résultat!$G$9,Résultat!$G$7)),Résultat!$G$7)),Résultat!$G$7)), "")</f>
        <v/>
      </c>
    </row>
    <row r="9488" spans="1:11" ht="20.100000000000001" customHeight="1">
      <c r="A9488" s="26"/>
      <c r="B9488" s="27"/>
      <c r="C9488" s="11" t="str">
        <f>IF($B9488 &lt;&gt; "",VLOOKUP(MID(B9488,3,5),'Recyclabilité Prod Matx'!C:F,2,FALSE), "")</f>
        <v/>
      </c>
      <c r="D9488" s="11" t="str">
        <f>IF($B9488 &lt;&gt; "",VLOOKUP(MID(B9488,3,5),'Recyclabilité Prod Matx'!C:F,3,FALSE),"")</f>
        <v/>
      </c>
      <c r="E9488" s="11" t="str">
        <f>IF($B9488 &lt;&gt; "",VLOOKUP(MID(B9488,3,5),'Recyclabilité Prod Matx'!C:F,4,FALSE), "")</f>
        <v/>
      </c>
      <c r="F9488" s="12" t="str">
        <f>IF($B9488 &lt;&gt; "", IF(C9488="Totale","",IF(D9488 = 0, "", VLOOKUP(D9488,'Cond Compo'!A:B,2,FALSE))),"")</f>
        <v/>
      </c>
      <c r="G9488" s="28"/>
      <c r="H9488" s="11" t="str">
        <f xml:space="preserve"> IF(C9488="Totale",2,IF($G9488 &lt;&gt; "", IF(D9488 = "E",MATCH(G9488, 'Cond Compo'!D$16:D$18, 0), MATCH(G9488, 'Cond Compo'!C$16:C$19, 0)), ""))</f>
        <v/>
      </c>
      <c r="I9488" s="12" t="str">
        <f>IF($E9488 &lt;&gt; "", IF(E9488 = 0, "", VLOOKUP(E9488,'Cond Perturbation'!A:B,2,FALSE)),"")</f>
        <v/>
      </c>
      <c r="J9488" s="28"/>
      <c r="K9488" s="29" t="str">
        <f>IF($B9488 &lt;&gt; "", IF(C9488="Oui",IF(H9488=1,IF(E9488=0,Résultat!G$8,IF(J9488="No",Résultat!$G$8,Résultat!$G$7)),IF(H9488=2,IF(E9488=0,Résultat!G$9,IF(J9488="No",Résultat!$G$9,Résultat!$G$7)),Résultat!$G$7)),IF(C9488 = "Totale", IF(H9488=1,IF(E9488=0,Résultat!G$8,IF(J9488="No",Résultat!$G$9,Résultat!$G$7)),IF(H9488=2,IF(E9488=0,Résultat!G$9,IF(J9488="No",Résultat!$G$9,Résultat!$G$7)),Résultat!$G$7)),Résultat!$G$7)), "")</f>
        <v/>
      </c>
    </row>
    <row r="9489" spans="1:11" ht="20.100000000000001" customHeight="1">
      <c r="A9489" s="26"/>
      <c r="B9489" s="27"/>
      <c r="C9489" s="11" t="str">
        <f>IF($B9489 &lt;&gt; "",VLOOKUP(MID(B9489,3,5),'Recyclabilité Prod Matx'!C:F,2,FALSE), "")</f>
        <v/>
      </c>
      <c r="D9489" s="11" t="str">
        <f>IF($B9489 &lt;&gt; "",VLOOKUP(MID(B9489,3,5),'Recyclabilité Prod Matx'!C:F,3,FALSE),"")</f>
        <v/>
      </c>
      <c r="E9489" s="11" t="str">
        <f>IF($B9489 &lt;&gt; "",VLOOKUP(MID(B9489,3,5),'Recyclabilité Prod Matx'!C:F,4,FALSE), "")</f>
        <v/>
      </c>
      <c r="F9489" s="12" t="str">
        <f>IF($B9489 &lt;&gt; "", IF(C9489="Totale","",IF(D9489 = 0, "", VLOOKUP(D9489,'Cond Compo'!A:B,2,FALSE))),"")</f>
        <v/>
      </c>
      <c r="G9489" s="28"/>
      <c r="H9489" s="11" t="str">
        <f xml:space="preserve"> IF(C9489="Totale",2,IF($G9489 &lt;&gt; "", IF(D9489 = "E",MATCH(G9489, 'Cond Compo'!D$16:D$18, 0), MATCH(G9489, 'Cond Compo'!C$16:C$19, 0)), ""))</f>
        <v/>
      </c>
      <c r="I9489" s="12" t="str">
        <f>IF($E9489 &lt;&gt; "", IF(E9489 = 0, "", VLOOKUP(E9489,'Cond Perturbation'!A:B,2,FALSE)),"")</f>
        <v/>
      </c>
      <c r="J9489" s="28"/>
      <c r="K9489" s="29" t="str">
        <f>IF($B9489 &lt;&gt; "", IF(C9489="Oui",IF(H9489=1,IF(E9489=0,Résultat!G$8,IF(J9489="No",Résultat!$G$8,Résultat!$G$7)),IF(H9489=2,IF(E9489=0,Résultat!G$9,IF(J9489="No",Résultat!$G$9,Résultat!$G$7)),Résultat!$G$7)),IF(C9489 = "Totale", IF(H9489=1,IF(E9489=0,Résultat!G$8,IF(J9489="No",Résultat!$G$9,Résultat!$G$7)),IF(H9489=2,IF(E9489=0,Résultat!G$9,IF(J9489="No",Résultat!$G$9,Résultat!$G$7)),Résultat!$G$7)),Résultat!$G$7)), "")</f>
        <v/>
      </c>
    </row>
    <row r="9490" spans="1:11" ht="20.100000000000001" customHeight="1">
      <c r="A9490" s="26"/>
      <c r="B9490" s="27"/>
      <c r="C9490" s="11" t="str">
        <f>IF($B9490 &lt;&gt; "",VLOOKUP(MID(B9490,3,5),'Recyclabilité Prod Matx'!C:F,2,FALSE), "")</f>
        <v/>
      </c>
      <c r="D9490" s="11" t="str">
        <f>IF($B9490 &lt;&gt; "",VLOOKUP(MID(B9490,3,5),'Recyclabilité Prod Matx'!C:F,3,FALSE),"")</f>
        <v/>
      </c>
      <c r="E9490" s="11" t="str">
        <f>IF($B9490 &lt;&gt; "",VLOOKUP(MID(B9490,3,5),'Recyclabilité Prod Matx'!C:F,4,FALSE), "")</f>
        <v/>
      </c>
      <c r="F9490" s="12" t="str">
        <f>IF($B9490 &lt;&gt; "", IF(C9490="Totale","",IF(D9490 = 0, "", VLOOKUP(D9490,'Cond Compo'!A:B,2,FALSE))),"")</f>
        <v/>
      </c>
      <c r="G9490" s="28"/>
      <c r="H9490" s="11" t="str">
        <f xml:space="preserve"> IF(C9490="Totale",2,IF($G9490 &lt;&gt; "", IF(D9490 = "E",MATCH(G9490, 'Cond Compo'!D$16:D$18, 0), MATCH(G9490, 'Cond Compo'!C$16:C$19, 0)), ""))</f>
        <v/>
      </c>
      <c r="I9490" s="12" t="str">
        <f>IF($E9490 &lt;&gt; "", IF(E9490 = 0, "", VLOOKUP(E9490,'Cond Perturbation'!A:B,2,FALSE)),"")</f>
        <v/>
      </c>
      <c r="J9490" s="28"/>
      <c r="K9490" s="29" t="str">
        <f>IF($B9490 &lt;&gt; "", IF(C9490="Oui",IF(H9490=1,IF(E9490=0,Résultat!G$8,IF(J9490="No",Résultat!$G$8,Résultat!$G$7)),IF(H9490=2,IF(E9490=0,Résultat!G$9,IF(J9490="No",Résultat!$G$9,Résultat!$G$7)),Résultat!$G$7)),IF(C9490 = "Totale", IF(H9490=1,IF(E9490=0,Résultat!G$8,IF(J9490="No",Résultat!$G$9,Résultat!$G$7)),IF(H9490=2,IF(E9490=0,Résultat!G$9,IF(J9490="No",Résultat!$G$9,Résultat!$G$7)),Résultat!$G$7)),Résultat!$G$7)), "")</f>
        <v/>
      </c>
    </row>
    <row r="9491" spans="1:11" ht="20.100000000000001" customHeight="1">
      <c r="A9491" s="26"/>
      <c r="B9491" s="27"/>
      <c r="C9491" s="11" t="str">
        <f>IF($B9491 &lt;&gt; "",VLOOKUP(MID(B9491,3,5),'Recyclabilité Prod Matx'!C:F,2,FALSE), "")</f>
        <v/>
      </c>
      <c r="D9491" s="11" t="str">
        <f>IF($B9491 &lt;&gt; "",VLOOKUP(MID(B9491,3,5),'Recyclabilité Prod Matx'!C:F,3,FALSE),"")</f>
        <v/>
      </c>
      <c r="E9491" s="11" t="str">
        <f>IF($B9491 &lt;&gt; "",VLOOKUP(MID(B9491,3,5),'Recyclabilité Prod Matx'!C:F,4,FALSE), "")</f>
        <v/>
      </c>
      <c r="F9491" s="12" t="str">
        <f>IF($B9491 &lt;&gt; "", IF(C9491="Totale","",IF(D9491 = 0, "", VLOOKUP(D9491,'Cond Compo'!A:B,2,FALSE))),"")</f>
        <v/>
      </c>
      <c r="G9491" s="28"/>
      <c r="H9491" s="11" t="str">
        <f xml:space="preserve"> IF(C9491="Totale",2,IF($G9491 &lt;&gt; "", IF(D9491 = "E",MATCH(G9491, 'Cond Compo'!D$16:D$18, 0), MATCH(G9491, 'Cond Compo'!C$16:C$19, 0)), ""))</f>
        <v/>
      </c>
      <c r="I9491" s="12" t="str">
        <f>IF($E9491 &lt;&gt; "", IF(E9491 = 0, "", VLOOKUP(E9491,'Cond Perturbation'!A:B,2,FALSE)),"")</f>
        <v/>
      </c>
      <c r="J9491" s="28"/>
      <c r="K9491" s="29" t="str">
        <f>IF($B9491 &lt;&gt; "", IF(C9491="Oui",IF(H9491=1,IF(E9491=0,Résultat!G$8,IF(J9491="No",Résultat!$G$8,Résultat!$G$7)),IF(H9491=2,IF(E9491=0,Résultat!G$9,IF(J9491="No",Résultat!$G$9,Résultat!$G$7)),Résultat!$G$7)),IF(C9491 = "Totale", IF(H9491=1,IF(E9491=0,Résultat!G$8,IF(J9491="No",Résultat!$G$9,Résultat!$G$7)),IF(H9491=2,IF(E9491=0,Résultat!G$9,IF(J9491="No",Résultat!$G$9,Résultat!$G$7)),Résultat!$G$7)),Résultat!$G$7)), "")</f>
        <v/>
      </c>
    </row>
    <row r="9492" spans="1:11" ht="20.100000000000001" customHeight="1">
      <c r="A9492" s="26"/>
      <c r="B9492" s="27"/>
      <c r="C9492" s="11" t="str">
        <f>IF($B9492 &lt;&gt; "",VLOOKUP(MID(B9492,3,5),'Recyclabilité Prod Matx'!C:F,2,FALSE), "")</f>
        <v/>
      </c>
      <c r="D9492" s="11" t="str">
        <f>IF($B9492 &lt;&gt; "",VLOOKUP(MID(B9492,3,5),'Recyclabilité Prod Matx'!C:F,3,FALSE),"")</f>
        <v/>
      </c>
      <c r="E9492" s="11" t="str">
        <f>IF($B9492 &lt;&gt; "",VLOOKUP(MID(B9492,3,5),'Recyclabilité Prod Matx'!C:F,4,FALSE), "")</f>
        <v/>
      </c>
      <c r="F9492" s="12" t="str">
        <f>IF($B9492 &lt;&gt; "", IF(C9492="Totale","",IF(D9492 = 0, "", VLOOKUP(D9492,'Cond Compo'!A:B,2,FALSE))),"")</f>
        <v/>
      </c>
      <c r="G9492" s="28"/>
      <c r="H9492" s="11" t="str">
        <f xml:space="preserve"> IF(C9492="Totale",2,IF($G9492 &lt;&gt; "", IF(D9492 = "E",MATCH(G9492, 'Cond Compo'!D$16:D$18, 0), MATCH(G9492, 'Cond Compo'!C$16:C$19, 0)), ""))</f>
        <v/>
      </c>
      <c r="I9492" s="12" t="str">
        <f>IF($E9492 &lt;&gt; "", IF(E9492 = 0, "", VLOOKUP(E9492,'Cond Perturbation'!A:B,2,FALSE)),"")</f>
        <v/>
      </c>
      <c r="J9492" s="28"/>
      <c r="K9492" s="29" t="str">
        <f>IF($B9492 &lt;&gt; "", IF(C9492="Oui",IF(H9492=1,IF(E9492=0,Résultat!G$8,IF(J9492="No",Résultat!$G$8,Résultat!$G$7)),IF(H9492=2,IF(E9492=0,Résultat!G$9,IF(J9492="No",Résultat!$G$9,Résultat!$G$7)),Résultat!$G$7)),IF(C9492 = "Totale", IF(H9492=1,IF(E9492=0,Résultat!G$8,IF(J9492="No",Résultat!$G$9,Résultat!$G$7)),IF(H9492=2,IF(E9492=0,Résultat!G$9,IF(J9492="No",Résultat!$G$9,Résultat!$G$7)),Résultat!$G$7)),Résultat!$G$7)), "")</f>
        <v/>
      </c>
    </row>
    <row r="9493" spans="1:11" ht="20.100000000000001" customHeight="1">
      <c r="A9493" s="26"/>
      <c r="B9493" s="27"/>
      <c r="C9493" s="11" t="str">
        <f>IF($B9493 &lt;&gt; "",VLOOKUP(MID(B9493,3,5),'Recyclabilité Prod Matx'!C:F,2,FALSE), "")</f>
        <v/>
      </c>
      <c r="D9493" s="11" t="str">
        <f>IF($B9493 &lt;&gt; "",VLOOKUP(MID(B9493,3,5),'Recyclabilité Prod Matx'!C:F,3,FALSE),"")</f>
        <v/>
      </c>
      <c r="E9493" s="11" t="str">
        <f>IF($B9493 &lt;&gt; "",VLOOKUP(MID(B9493,3,5),'Recyclabilité Prod Matx'!C:F,4,FALSE), "")</f>
        <v/>
      </c>
      <c r="F9493" s="12" t="str">
        <f>IF($B9493 &lt;&gt; "", IF(C9493="Totale","",IF(D9493 = 0, "", VLOOKUP(D9493,'Cond Compo'!A:B,2,FALSE))),"")</f>
        <v/>
      </c>
      <c r="G9493" s="28"/>
      <c r="H9493" s="11" t="str">
        <f xml:space="preserve"> IF(C9493="Totale",2,IF($G9493 &lt;&gt; "", IF(D9493 = "E",MATCH(G9493, 'Cond Compo'!D$16:D$18, 0), MATCH(G9493, 'Cond Compo'!C$16:C$19, 0)), ""))</f>
        <v/>
      </c>
      <c r="I9493" s="12" t="str">
        <f>IF($E9493 &lt;&gt; "", IF(E9493 = 0, "", VLOOKUP(E9493,'Cond Perturbation'!A:B,2,FALSE)),"")</f>
        <v/>
      </c>
      <c r="J9493" s="28"/>
      <c r="K9493" s="29" t="str">
        <f>IF($B9493 &lt;&gt; "", IF(C9493="Oui",IF(H9493=1,IF(E9493=0,Résultat!G$8,IF(J9493="No",Résultat!$G$8,Résultat!$G$7)),IF(H9493=2,IF(E9493=0,Résultat!G$9,IF(J9493="No",Résultat!$G$9,Résultat!$G$7)),Résultat!$G$7)),IF(C9493 = "Totale", IF(H9493=1,IF(E9493=0,Résultat!G$8,IF(J9493="No",Résultat!$G$9,Résultat!$G$7)),IF(H9493=2,IF(E9493=0,Résultat!G$9,IF(J9493="No",Résultat!$G$9,Résultat!$G$7)),Résultat!$G$7)),Résultat!$G$7)), "")</f>
        <v/>
      </c>
    </row>
    <row r="9494" spans="1:11" ht="20.100000000000001" customHeight="1">
      <c r="A9494" s="26"/>
      <c r="B9494" s="27"/>
      <c r="C9494" s="11" t="str">
        <f>IF($B9494 &lt;&gt; "",VLOOKUP(MID(B9494,3,5),'Recyclabilité Prod Matx'!C:F,2,FALSE), "")</f>
        <v/>
      </c>
      <c r="D9494" s="11" t="str">
        <f>IF($B9494 &lt;&gt; "",VLOOKUP(MID(B9494,3,5),'Recyclabilité Prod Matx'!C:F,3,FALSE),"")</f>
        <v/>
      </c>
      <c r="E9494" s="11" t="str">
        <f>IF($B9494 &lt;&gt; "",VLOOKUP(MID(B9494,3,5),'Recyclabilité Prod Matx'!C:F,4,FALSE), "")</f>
        <v/>
      </c>
      <c r="F9494" s="12" t="str">
        <f>IF($B9494 &lt;&gt; "", IF(C9494="Totale","",IF(D9494 = 0, "", VLOOKUP(D9494,'Cond Compo'!A:B,2,FALSE))),"")</f>
        <v/>
      </c>
      <c r="G9494" s="28"/>
      <c r="H9494" s="11" t="str">
        <f xml:space="preserve"> IF(C9494="Totale",2,IF($G9494 &lt;&gt; "", IF(D9494 = "E",MATCH(G9494, 'Cond Compo'!D$16:D$18, 0), MATCH(G9494, 'Cond Compo'!C$16:C$19, 0)), ""))</f>
        <v/>
      </c>
      <c r="I9494" s="12" t="str">
        <f>IF($E9494 &lt;&gt; "", IF(E9494 = 0, "", VLOOKUP(E9494,'Cond Perturbation'!A:B,2,FALSE)),"")</f>
        <v/>
      </c>
      <c r="J9494" s="28"/>
      <c r="K9494" s="29" t="str">
        <f>IF($B9494 &lt;&gt; "", IF(C9494="Oui",IF(H9494=1,IF(E9494=0,Résultat!G$8,IF(J9494="No",Résultat!$G$8,Résultat!$G$7)),IF(H9494=2,IF(E9494=0,Résultat!G$9,IF(J9494="No",Résultat!$G$9,Résultat!$G$7)),Résultat!$G$7)),IF(C9494 = "Totale", IF(H9494=1,IF(E9494=0,Résultat!G$8,IF(J9494="No",Résultat!$G$9,Résultat!$G$7)),IF(H9494=2,IF(E9494=0,Résultat!G$9,IF(J9494="No",Résultat!$G$9,Résultat!$G$7)),Résultat!$G$7)),Résultat!$G$7)), "")</f>
        <v/>
      </c>
    </row>
    <row r="9495" spans="1:11" ht="20.100000000000001" customHeight="1">
      <c r="A9495" s="26"/>
      <c r="B9495" s="27"/>
      <c r="C9495" s="11" t="str">
        <f>IF($B9495 &lt;&gt; "",VLOOKUP(MID(B9495,3,5),'Recyclabilité Prod Matx'!C:F,2,FALSE), "")</f>
        <v/>
      </c>
      <c r="D9495" s="11" t="str">
        <f>IF($B9495 &lt;&gt; "",VLOOKUP(MID(B9495,3,5),'Recyclabilité Prod Matx'!C:F,3,FALSE),"")</f>
        <v/>
      </c>
      <c r="E9495" s="11" t="str">
        <f>IF($B9495 &lt;&gt; "",VLOOKUP(MID(B9495,3,5),'Recyclabilité Prod Matx'!C:F,4,FALSE), "")</f>
        <v/>
      </c>
      <c r="F9495" s="12" t="str">
        <f>IF($B9495 &lt;&gt; "", IF(C9495="Totale","",IF(D9495 = 0, "", VLOOKUP(D9495,'Cond Compo'!A:B,2,FALSE))),"")</f>
        <v/>
      </c>
      <c r="G9495" s="28"/>
      <c r="H9495" s="11" t="str">
        <f xml:space="preserve"> IF(C9495="Totale",2,IF($G9495 &lt;&gt; "", IF(D9495 = "E",MATCH(G9495, 'Cond Compo'!D$16:D$18, 0), MATCH(G9495, 'Cond Compo'!C$16:C$19, 0)), ""))</f>
        <v/>
      </c>
      <c r="I9495" s="12" t="str">
        <f>IF($E9495 &lt;&gt; "", IF(E9495 = 0, "", VLOOKUP(E9495,'Cond Perturbation'!A:B,2,FALSE)),"")</f>
        <v/>
      </c>
      <c r="J9495" s="28"/>
      <c r="K9495" s="29" t="str">
        <f>IF($B9495 &lt;&gt; "", IF(C9495="Oui",IF(H9495=1,IF(E9495=0,Résultat!G$8,IF(J9495="No",Résultat!$G$8,Résultat!$G$7)),IF(H9495=2,IF(E9495=0,Résultat!G$9,IF(J9495="No",Résultat!$G$9,Résultat!$G$7)),Résultat!$G$7)),IF(C9495 = "Totale", IF(H9495=1,IF(E9495=0,Résultat!G$8,IF(J9495="No",Résultat!$G$9,Résultat!$G$7)),IF(H9495=2,IF(E9495=0,Résultat!G$9,IF(J9495="No",Résultat!$G$9,Résultat!$G$7)),Résultat!$G$7)),Résultat!$G$7)), "")</f>
        <v/>
      </c>
    </row>
    <row r="9496" spans="1:11" ht="20.100000000000001" customHeight="1">
      <c r="A9496" s="26"/>
      <c r="B9496" s="27"/>
      <c r="C9496" s="11" t="str">
        <f>IF($B9496 &lt;&gt; "",VLOOKUP(MID(B9496,3,5),'Recyclabilité Prod Matx'!C:F,2,FALSE), "")</f>
        <v/>
      </c>
      <c r="D9496" s="11" t="str">
        <f>IF($B9496 &lt;&gt; "",VLOOKUP(MID(B9496,3,5),'Recyclabilité Prod Matx'!C:F,3,FALSE),"")</f>
        <v/>
      </c>
      <c r="E9496" s="11" t="str">
        <f>IF($B9496 &lt;&gt; "",VLOOKUP(MID(B9496,3,5),'Recyclabilité Prod Matx'!C:F,4,FALSE), "")</f>
        <v/>
      </c>
      <c r="F9496" s="12" t="str">
        <f>IF($B9496 &lt;&gt; "", IF(C9496="Totale","",IF(D9496 = 0, "", VLOOKUP(D9496,'Cond Compo'!A:B,2,FALSE))),"")</f>
        <v/>
      </c>
      <c r="G9496" s="28"/>
      <c r="H9496" s="11" t="str">
        <f xml:space="preserve"> IF(C9496="Totale",2,IF($G9496 &lt;&gt; "", IF(D9496 = "E",MATCH(G9496, 'Cond Compo'!D$16:D$18, 0), MATCH(G9496, 'Cond Compo'!C$16:C$19, 0)), ""))</f>
        <v/>
      </c>
      <c r="I9496" s="12" t="str">
        <f>IF($E9496 &lt;&gt; "", IF(E9496 = 0, "", VLOOKUP(E9496,'Cond Perturbation'!A:B,2,FALSE)),"")</f>
        <v/>
      </c>
      <c r="J9496" s="28"/>
      <c r="K9496" s="29" t="str">
        <f>IF($B9496 &lt;&gt; "", IF(C9496="Oui",IF(H9496=1,IF(E9496=0,Résultat!G$8,IF(J9496="No",Résultat!$G$8,Résultat!$G$7)),IF(H9496=2,IF(E9496=0,Résultat!G$9,IF(J9496="No",Résultat!$G$9,Résultat!$G$7)),Résultat!$G$7)),IF(C9496 = "Totale", IF(H9496=1,IF(E9496=0,Résultat!G$8,IF(J9496="No",Résultat!$G$9,Résultat!$G$7)),IF(H9496=2,IF(E9496=0,Résultat!G$9,IF(J9496="No",Résultat!$G$9,Résultat!$G$7)),Résultat!$G$7)),Résultat!$G$7)), "")</f>
        <v/>
      </c>
    </row>
    <row r="9497" spans="1:11" ht="20.100000000000001" customHeight="1">
      <c r="A9497" s="26"/>
      <c r="B9497" s="27"/>
      <c r="C9497" s="11" t="str">
        <f>IF($B9497 &lt;&gt; "",VLOOKUP(MID(B9497,3,5),'Recyclabilité Prod Matx'!C:F,2,FALSE), "")</f>
        <v/>
      </c>
      <c r="D9497" s="11" t="str">
        <f>IF($B9497 &lt;&gt; "",VLOOKUP(MID(B9497,3,5),'Recyclabilité Prod Matx'!C:F,3,FALSE),"")</f>
        <v/>
      </c>
      <c r="E9497" s="11" t="str">
        <f>IF($B9497 &lt;&gt; "",VLOOKUP(MID(B9497,3,5),'Recyclabilité Prod Matx'!C:F,4,FALSE), "")</f>
        <v/>
      </c>
      <c r="F9497" s="12" t="str">
        <f>IF($B9497 &lt;&gt; "", IF(C9497="Totale","",IF(D9497 = 0, "", VLOOKUP(D9497,'Cond Compo'!A:B,2,FALSE))),"")</f>
        <v/>
      </c>
      <c r="G9497" s="28"/>
      <c r="H9497" s="11" t="str">
        <f xml:space="preserve"> IF(C9497="Totale",2,IF($G9497 &lt;&gt; "", IF(D9497 = "E",MATCH(G9497, 'Cond Compo'!D$16:D$18, 0), MATCH(G9497, 'Cond Compo'!C$16:C$19, 0)), ""))</f>
        <v/>
      </c>
      <c r="I9497" s="12" t="str">
        <f>IF($E9497 &lt;&gt; "", IF(E9497 = 0, "", VLOOKUP(E9497,'Cond Perturbation'!A:B,2,FALSE)),"")</f>
        <v/>
      </c>
      <c r="J9497" s="28"/>
      <c r="K9497" s="29" t="str">
        <f>IF($B9497 &lt;&gt; "", IF(C9497="Oui",IF(H9497=1,IF(E9497=0,Résultat!G$8,IF(J9497="No",Résultat!$G$8,Résultat!$G$7)),IF(H9497=2,IF(E9497=0,Résultat!G$9,IF(J9497="No",Résultat!$G$9,Résultat!$G$7)),Résultat!$G$7)),IF(C9497 = "Totale", IF(H9497=1,IF(E9497=0,Résultat!G$8,IF(J9497="No",Résultat!$G$9,Résultat!$G$7)),IF(H9497=2,IF(E9497=0,Résultat!G$9,IF(J9497="No",Résultat!$G$9,Résultat!$G$7)),Résultat!$G$7)),Résultat!$G$7)), "")</f>
        <v/>
      </c>
    </row>
    <row r="9498" spans="1:11" ht="20.100000000000001" customHeight="1">
      <c r="A9498" s="26"/>
      <c r="B9498" s="27"/>
      <c r="C9498" s="11" t="str">
        <f>IF($B9498 &lt;&gt; "",VLOOKUP(MID(B9498,3,5),'Recyclabilité Prod Matx'!C:F,2,FALSE), "")</f>
        <v/>
      </c>
      <c r="D9498" s="11" t="str">
        <f>IF($B9498 &lt;&gt; "",VLOOKUP(MID(B9498,3,5),'Recyclabilité Prod Matx'!C:F,3,FALSE),"")</f>
        <v/>
      </c>
      <c r="E9498" s="11" t="str">
        <f>IF($B9498 &lt;&gt; "",VLOOKUP(MID(B9498,3,5),'Recyclabilité Prod Matx'!C:F,4,FALSE), "")</f>
        <v/>
      </c>
      <c r="F9498" s="12" t="str">
        <f>IF($B9498 &lt;&gt; "", IF(C9498="Totale","",IF(D9498 = 0, "", VLOOKUP(D9498,'Cond Compo'!A:B,2,FALSE))),"")</f>
        <v/>
      </c>
      <c r="G9498" s="28"/>
      <c r="H9498" s="11" t="str">
        <f xml:space="preserve"> IF(C9498="Totale",2,IF($G9498 &lt;&gt; "", IF(D9498 = "E",MATCH(G9498, 'Cond Compo'!D$16:D$18, 0), MATCH(G9498, 'Cond Compo'!C$16:C$19, 0)), ""))</f>
        <v/>
      </c>
      <c r="I9498" s="12" t="str">
        <f>IF($E9498 &lt;&gt; "", IF(E9498 = 0, "", VLOOKUP(E9498,'Cond Perturbation'!A:B,2,FALSE)),"")</f>
        <v/>
      </c>
      <c r="J9498" s="28"/>
      <c r="K9498" s="29" t="str">
        <f>IF($B9498 &lt;&gt; "", IF(C9498="Oui",IF(H9498=1,IF(E9498=0,Résultat!G$8,IF(J9498="No",Résultat!$G$8,Résultat!$G$7)),IF(H9498=2,IF(E9498=0,Résultat!G$9,IF(J9498="No",Résultat!$G$9,Résultat!$G$7)),Résultat!$G$7)),IF(C9498 = "Totale", IF(H9498=1,IF(E9498=0,Résultat!G$8,IF(J9498="No",Résultat!$G$9,Résultat!$G$7)),IF(H9498=2,IF(E9498=0,Résultat!G$9,IF(J9498="No",Résultat!$G$9,Résultat!$G$7)),Résultat!$G$7)),Résultat!$G$7)), "")</f>
        <v/>
      </c>
    </row>
    <row r="9499" spans="1:11" ht="20.100000000000001" customHeight="1">
      <c r="A9499" s="26"/>
      <c r="B9499" s="27"/>
      <c r="C9499" s="11" t="str">
        <f>IF($B9499 &lt;&gt; "",VLOOKUP(MID(B9499,3,5),'Recyclabilité Prod Matx'!C:F,2,FALSE), "")</f>
        <v/>
      </c>
      <c r="D9499" s="11" t="str">
        <f>IF($B9499 &lt;&gt; "",VLOOKUP(MID(B9499,3,5),'Recyclabilité Prod Matx'!C:F,3,FALSE),"")</f>
        <v/>
      </c>
      <c r="E9499" s="11" t="str">
        <f>IF($B9499 &lt;&gt; "",VLOOKUP(MID(B9499,3,5),'Recyclabilité Prod Matx'!C:F,4,FALSE), "")</f>
        <v/>
      </c>
      <c r="F9499" s="12" t="str">
        <f>IF($B9499 &lt;&gt; "", IF(C9499="Totale","",IF(D9499 = 0, "", VLOOKUP(D9499,'Cond Compo'!A:B,2,FALSE))),"")</f>
        <v/>
      </c>
      <c r="G9499" s="28"/>
      <c r="H9499" s="11" t="str">
        <f xml:space="preserve"> IF(C9499="Totale",2,IF($G9499 &lt;&gt; "", IF(D9499 = "E",MATCH(G9499, 'Cond Compo'!D$16:D$18, 0), MATCH(G9499, 'Cond Compo'!C$16:C$19, 0)), ""))</f>
        <v/>
      </c>
      <c r="I9499" s="12" t="str">
        <f>IF($E9499 &lt;&gt; "", IF(E9499 = 0, "", VLOOKUP(E9499,'Cond Perturbation'!A:B,2,FALSE)),"")</f>
        <v/>
      </c>
      <c r="J9499" s="28"/>
      <c r="K9499" s="29" t="str">
        <f>IF($B9499 &lt;&gt; "", IF(C9499="Oui",IF(H9499=1,IF(E9499=0,Résultat!G$8,IF(J9499="No",Résultat!$G$8,Résultat!$G$7)),IF(H9499=2,IF(E9499=0,Résultat!G$9,IF(J9499="No",Résultat!$G$9,Résultat!$G$7)),Résultat!$G$7)),IF(C9499 = "Totale", IF(H9499=1,IF(E9499=0,Résultat!G$8,IF(J9499="No",Résultat!$G$9,Résultat!$G$7)),IF(H9499=2,IF(E9499=0,Résultat!G$9,IF(J9499="No",Résultat!$G$9,Résultat!$G$7)),Résultat!$G$7)),Résultat!$G$7)), "")</f>
        <v/>
      </c>
    </row>
    <row r="9500" spans="1:11" ht="20.100000000000001" customHeight="1">
      <c r="A9500" s="26"/>
      <c r="B9500" s="27"/>
      <c r="C9500" s="11" t="str">
        <f>IF($B9500 &lt;&gt; "",VLOOKUP(MID(B9500,3,5),'Recyclabilité Prod Matx'!C:F,2,FALSE), "")</f>
        <v/>
      </c>
      <c r="D9500" s="11" t="str">
        <f>IF($B9500 &lt;&gt; "",VLOOKUP(MID(B9500,3,5),'Recyclabilité Prod Matx'!C:F,3,FALSE),"")</f>
        <v/>
      </c>
      <c r="E9500" s="11" t="str">
        <f>IF($B9500 &lt;&gt; "",VLOOKUP(MID(B9500,3,5),'Recyclabilité Prod Matx'!C:F,4,FALSE), "")</f>
        <v/>
      </c>
      <c r="F9500" s="12" t="str">
        <f>IF($B9500 &lt;&gt; "", IF(C9500="Totale","",IF(D9500 = 0, "", VLOOKUP(D9500,'Cond Compo'!A:B,2,FALSE))),"")</f>
        <v/>
      </c>
      <c r="G9500" s="28"/>
      <c r="H9500" s="11" t="str">
        <f xml:space="preserve"> IF(C9500="Totale",2,IF($G9500 &lt;&gt; "", IF(D9500 = "E",MATCH(G9500, 'Cond Compo'!D$16:D$18, 0), MATCH(G9500, 'Cond Compo'!C$16:C$19, 0)), ""))</f>
        <v/>
      </c>
      <c r="I9500" s="12" t="str">
        <f>IF($E9500 &lt;&gt; "", IF(E9500 = 0, "", VLOOKUP(E9500,'Cond Perturbation'!A:B,2,FALSE)),"")</f>
        <v/>
      </c>
      <c r="J9500" s="28"/>
      <c r="K9500" s="29" t="str">
        <f>IF($B9500 &lt;&gt; "", IF(C9500="Oui",IF(H9500=1,IF(E9500=0,Résultat!G$8,IF(J9500="No",Résultat!$G$8,Résultat!$G$7)),IF(H9500=2,IF(E9500=0,Résultat!G$9,IF(J9500="No",Résultat!$G$9,Résultat!$G$7)),Résultat!$G$7)),IF(C9500 = "Totale", IF(H9500=1,IF(E9500=0,Résultat!G$8,IF(J9500="No",Résultat!$G$9,Résultat!$G$7)),IF(H9500=2,IF(E9500=0,Résultat!G$9,IF(J9500="No",Résultat!$G$9,Résultat!$G$7)),Résultat!$G$7)),Résultat!$G$7)), "")</f>
        <v/>
      </c>
    </row>
    <row r="9501" spans="1:11" ht="20.100000000000001" customHeight="1">
      <c r="A9501" s="26"/>
      <c r="B9501" s="27"/>
      <c r="C9501" s="11" t="str">
        <f>IF($B9501 &lt;&gt; "",VLOOKUP(MID(B9501,3,5),'Recyclabilité Prod Matx'!C:F,2,FALSE), "")</f>
        <v/>
      </c>
      <c r="D9501" s="11" t="str">
        <f>IF($B9501 &lt;&gt; "",VLOOKUP(MID(B9501,3,5),'Recyclabilité Prod Matx'!C:F,3,FALSE),"")</f>
        <v/>
      </c>
      <c r="E9501" s="11" t="str">
        <f>IF($B9501 &lt;&gt; "",VLOOKUP(MID(B9501,3,5),'Recyclabilité Prod Matx'!C:F,4,FALSE), "")</f>
        <v/>
      </c>
      <c r="F9501" s="12" t="str">
        <f>IF($B9501 &lt;&gt; "", IF(C9501="Totale","",IF(D9501 = 0, "", VLOOKUP(D9501,'Cond Compo'!A:B,2,FALSE))),"")</f>
        <v/>
      </c>
      <c r="G9501" s="28"/>
      <c r="H9501" s="11" t="str">
        <f xml:space="preserve"> IF(C9501="Totale",2,IF($G9501 &lt;&gt; "", IF(D9501 = "E",MATCH(G9501, 'Cond Compo'!D$16:D$18, 0), MATCH(G9501, 'Cond Compo'!C$16:C$19, 0)), ""))</f>
        <v/>
      </c>
      <c r="I9501" s="12" t="str">
        <f>IF($E9501 &lt;&gt; "", IF(E9501 = 0, "", VLOOKUP(E9501,'Cond Perturbation'!A:B,2,FALSE)),"")</f>
        <v/>
      </c>
      <c r="J9501" s="28"/>
      <c r="K9501" s="29" t="str">
        <f>IF($B9501 &lt;&gt; "", IF(C9501="Oui",IF(H9501=1,IF(E9501=0,Résultat!G$8,IF(J9501="No",Résultat!$G$8,Résultat!$G$7)),IF(H9501=2,IF(E9501=0,Résultat!G$9,IF(J9501="No",Résultat!$G$9,Résultat!$G$7)),Résultat!$G$7)),IF(C9501 = "Totale", IF(H9501=1,IF(E9501=0,Résultat!G$8,IF(J9501="No",Résultat!$G$9,Résultat!$G$7)),IF(H9501=2,IF(E9501=0,Résultat!G$9,IF(J9501="No",Résultat!$G$9,Résultat!$G$7)),Résultat!$G$7)),Résultat!$G$7)), "")</f>
        <v/>
      </c>
    </row>
    <row r="9502" spans="1:11" ht="20.100000000000001" customHeight="1">
      <c r="A9502" s="26"/>
      <c r="B9502" s="27"/>
      <c r="C9502" s="11" t="str">
        <f>IF($B9502 &lt;&gt; "",VLOOKUP(MID(B9502,3,5),'Recyclabilité Prod Matx'!C:F,2,FALSE), "")</f>
        <v/>
      </c>
      <c r="D9502" s="11" t="str">
        <f>IF($B9502 &lt;&gt; "",VLOOKUP(MID(B9502,3,5),'Recyclabilité Prod Matx'!C:F,3,FALSE),"")</f>
        <v/>
      </c>
      <c r="E9502" s="11" t="str">
        <f>IF($B9502 &lt;&gt; "",VLOOKUP(MID(B9502,3,5),'Recyclabilité Prod Matx'!C:F,4,FALSE), "")</f>
        <v/>
      </c>
      <c r="F9502" s="12" t="str">
        <f>IF($B9502 &lt;&gt; "", IF(C9502="Totale","",IF(D9502 = 0, "", VLOOKUP(D9502,'Cond Compo'!A:B,2,FALSE))),"")</f>
        <v/>
      </c>
      <c r="G9502" s="28"/>
      <c r="H9502" s="11" t="str">
        <f xml:space="preserve"> IF(C9502="Totale",2,IF($G9502 &lt;&gt; "", IF(D9502 = "E",MATCH(G9502, 'Cond Compo'!D$16:D$18, 0), MATCH(G9502, 'Cond Compo'!C$16:C$19, 0)), ""))</f>
        <v/>
      </c>
      <c r="I9502" s="12" t="str">
        <f>IF($E9502 &lt;&gt; "", IF(E9502 = 0, "", VLOOKUP(E9502,'Cond Perturbation'!A:B,2,FALSE)),"")</f>
        <v/>
      </c>
      <c r="J9502" s="28"/>
      <c r="K9502" s="29" t="str">
        <f>IF($B9502 &lt;&gt; "", IF(C9502="Oui",IF(H9502=1,IF(E9502=0,Résultat!G$8,IF(J9502="No",Résultat!$G$8,Résultat!$G$7)),IF(H9502=2,IF(E9502=0,Résultat!G$9,IF(J9502="No",Résultat!$G$9,Résultat!$G$7)),Résultat!$G$7)),IF(C9502 = "Totale", IF(H9502=1,IF(E9502=0,Résultat!G$8,IF(J9502="No",Résultat!$G$9,Résultat!$G$7)),IF(H9502=2,IF(E9502=0,Résultat!G$9,IF(J9502="No",Résultat!$G$9,Résultat!$G$7)),Résultat!$G$7)),Résultat!$G$7)), "")</f>
        <v/>
      </c>
    </row>
    <row r="9503" spans="1:11" ht="20.100000000000001" customHeight="1">
      <c r="A9503" s="26"/>
      <c r="B9503" s="27"/>
      <c r="C9503" s="11" t="str">
        <f>IF($B9503 &lt;&gt; "",VLOOKUP(MID(B9503,3,5),'Recyclabilité Prod Matx'!C:F,2,FALSE), "")</f>
        <v/>
      </c>
      <c r="D9503" s="11" t="str">
        <f>IF($B9503 &lt;&gt; "",VLOOKUP(MID(B9503,3,5),'Recyclabilité Prod Matx'!C:F,3,FALSE),"")</f>
        <v/>
      </c>
      <c r="E9503" s="11" t="str">
        <f>IF($B9503 &lt;&gt; "",VLOOKUP(MID(B9503,3,5),'Recyclabilité Prod Matx'!C:F,4,FALSE), "")</f>
        <v/>
      </c>
      <c r="F9503" s="12" t="str">
        <f>IF($B9503 &lt;&gt; "", IF(C9503="Totale","",IF(D9503 = 0, "", VLOOKUP(D9503,'Cond Compo'!A:B,2,FALSE))),"")</f>
        <v/>
      </c>
      <c r="G9503" s="28"/>
      <c r="H9503" s="11" t="str">
        <f xml:space="preserve"> IF(C9503="Totale",2,IF($G9503 &lt;&gt; "", IF(D9503 = "E",MATCH(G9503, 'Cond Compo'!D$16:D$18, 0), MATCH(G9503, 'Cond Compo'!C$16:C$19, 0)), ""))</f>
        <v/>
      </c>
      <c r="I9503" s="12" t="str">
        <f>IF($E9503 &lt;&gt; "", IF(E9503 = 0, "", VLOOKUP(E9503,'Cond Perturbation'!A:B,2,FALSE)),"")</f>
        <v/>
      </c>
      <c r="J9503" s="28"/>
      <c r="K9503" s="29" t="str">
        <f>IF($B9503 &lt;&gt; "", IF(C9503="Oui",IF(H9503=1,IF(E9503=0,Résultat!G$8,IF(J9503="No",Résultat!$G$8,Résultat!$G$7)),IF(H9503=2,IF(E9503=0,Résultat!G$9,IF(J9503="No",Résultat!$G$9,Résultat!$G$7)),Résultat!$G$7)),IF(C9503 = "Totale", IF(H9503=1,IF(E9503=0,Résultat!G$8,IF(J9503="No",Résultat!$G$9,Résultat!$G$7)),IF(H9503=2,IF(E9503=0,Résultat!G$9,IF(J9503="No",Résultat!$G$9,Résultat!$G$7)),Résultat!$G$7)),Résultat!$G$7)), "")</f>
        <v/>
      </c>
    </row>
    <row r="9504" spans="1:11" ht="20.100000000000001" customHeight="1">
      <c r="A9504" s="26"/>
      <c r="B9504" s="27"/>
      <c r="C9504" s="11" t="str">
        <f>IF($B9504 &lt;&gt; "",VLOOKUP(MID(B9504,3,5),'Recyclabilité Prod Matx'!C:F,2,FALSE), "")</f>
        <v/>
      </c>
      <c r="D9504" s="11" t="str">
        <f>IF($B9504 &lt;&gt; "",VLOOKUP(MID(B9504,3,5),'Recyclabilité Prod Matx'!C:F,3,FALSE),"")</f>
        <v/>
      </c>
      <c r="E9504" s="11" t="str">
        <f>IF($B9504 &lt;&gt; "",VLOOKUP(MID(B9504,3,5),'Recyclabilité Prod Matx'!C:F,4,FALSE), "")</f>
        <v/>
      </c>
      <c r="F9504" s="12" t="str">
        <f>IF($B9504 &lt;&gt; "", IF(C9504="Totale","",IF(D9504 = 0, "", VLOOKUP(D9504,'Cond Compo'!A:B,2,FALSE))),"")</f>
        <v/>
      </c>
      <c r="G9504" s="28"/>
      <c r="H9504" s="11" t="str">
        <f xml:space="preserve"> IF(C9504="Totale",2,IF($G9504 &lt;&gt; "", IF(D9504 = "E",MATCH(G9504, 'Cond Compo'!D$16:D$18, 0), MATCH(G9504, 'Cond Compo'!C$16:C$19, 0)), ""))</f>
        <v/>
      </c>
      <c r="I9504" s="12" t="str">
        <f>IF($E9504 &lt;&gt; "", IF(E9504 = 0, "", VLOOKUP(E9504,'Cond Perturbation'!A:B,2,FALSE)),"")</f>
        <v/>
      </c>
      <c r="J9504" s="28"/>
      <c r="K9504" s="29" t="str">
        <f>IF($B9504 &lt;&gt; "", IF(C9504="Oui",IF(H9504=1,IF(E9504=0,Résultat!G$8,IF(J9504="No",Résultat!$G$8,Résultat!$G$7)),IF(H9504=2,IF(E9504=0,Résultat!G$9,IF(J9504="No",Résultat!$G$9,Résultat!$G$7)),Résultat!$G$7)),IF(C9504 = "Totale", IF(H9504=1,IF(E9504=0,Résultat!G$8,IF(J9504="No",Résultat!$G$9,Résultat!$G$7)),IF(H9504=2,IF(E9504=0,Résultat!G$9,IF(J9504="No",Résultat!$G$9,Résultat!$G$7)),Résultat!$G$7)),Résultat!$G$7)), "")</f>
        <v/>
      </c>
    </row>
    <row r="9505" spans="1:11" ht="20.100000000000001" customHeight="1">
      <c r="A9505" s="26"/>
      <c r="B9505" s="27"/>
      <c r="C9505" s="11" t="str">
        <f>IF($B9505 &lt;&gt; "",VLOOKUP(MID(B9505,3,5),'Recyclabilité Prod Matx'!C:F,2,FALSE), "")</f>
        <v/>
      </c>
      <c r="D9505" s="11" t="str">
        <f>IF($B9505 &lt;&gt; "",VLOOKUP(MID(B9505,3,5),'Recyclabilité Prod Matx'!C:F,3,FALSE),"")</f>
        <v/>
      </c>
      <c r="E9505" s="11" t="str">
        <f>IF($B9505 &lt;&gt; "",VLOOKUP(MID(B9505,3,5),'Recyclabilité Prod Matx'!C:F,4,FALSE), "")</f>
        <v/>
      </c>
      <c r="F9505" s="12" t="str">
        <f>IF($B9505 &lt;&gt; "", IF(C9505="Totale","",IF(D9505 = 0, "", VLOOKUP(D9505,'Cond Compo'!A:B,2,FALSE))),"")</f>
        <v/>
      </c>
      <c r="G9505" s="28"/>
      <c r="H9505" s="11" t="str">
        <f xml:space="preserve"> IF(C9505="Totale",2,IF($G9505 &lt;&gt; "", IF(D9505 = "E",MATCH(G9505, 'Cond Compo'!D$16:D$18, 0), MATCH(G9505, 'Cond Compo'!C$16:C$19, 0)), ""))</f>
        <v/>
      </c>
      <c r="I9505" s="12" t="str">
        <f>IF($E9505 &lt;&gt; "", IF(E9505 = 0, "", VLOOKUP(E9505,'Cond Perturbation'!A:B,2,FALSE)),"")</f>
        <v/>
      </c>
      <c r="J9505" s="28"/>
      <c r="K9505" s="29" t="str">
        <f>IF($B9505 &lt;&gt; "", IF(C9505="Oui",IF(H9505=1,IF(E9505=0,Résultat!G$8,IF(J9505="No",Résultat!$G$8,Résultat!$G$7)),IF(H9505=2,IF(E9505=0,Résultat!G$9,IF(J9505="No",Résultat!$G$9,Résultat!$G$7)),Résultat!$G$7)),IF(C9505 = "Totale", IF(H9505=1,IF(E9505=0,Résultat!G$8,IF(J9505="No",Résultat!$G$9,Résultat!$G$7)),IF(H9505=2,IF(E9505=0,Résultat!G$9,IF(J9505="No",Résultat!$G$9,Résultat!$G$7)),Résultat!$G$7)),Résultat!$G$7)), "")</f>
        <v/>
      </c>
    </row>
    <row r="9506" spans="1:11" ht="20.100000000000001" customHeight="1">
      <c r="A9506" s="26"/>
      <c r="B9506" s="27"/>
      <c r="C9506" s="11" t="str">
        <f>IF($B9506 &lt;&gt; "",VLOOKUP(MID(B9506,3,5),'Recyclabilité Prod Matx'!C:F,2,FALSE), "")</f>
        <v/>
      </c>
      <c r="D9506" s="11" t="str">
        <f>IF($B9506 &lt;&gt; "",VLOOKUP(MID(B9506,3,5),'Recyclabilité Prod Matx'!C:F,3,FALSE),"")</f>
        <v/>
      </c>
      <c r="E9506" s="11" t="str">
        <f>IF($B9506 &lt;&gt; "",VLOOKUP(MID(B9506,3,5),'Recyclabilité Prod Matx'!C:F,4,FALSE), "")</f>
        <v/>
      </c>
      <c r="F9506" s="12" t="str">
        <f>IF($B9506 &lt;&gt; "", IF(C9506="Totale","",IF(D9506 = 0, "", VLOOKUP(D9506,'Cond Compo'!A:B,2,FALSE))),"")</f>
        <v/>
      </c>
      <c r="G9506" s="28"/>
      <c r="H9506" s="11" t="str">
        <f xml:space="preserve"> IF(C9506="Totale",2,IF($G9506 &lt;&gt; "", IF(D9506 = "E",MATCH(G9506, 'Cond Compo'!D$16:D$18, 0), MATCH(G9506, 'Cond Compo'!C$16:C$19, 0)), ""))</f>
        <v/>
      </c>
      <c r="I9506" s="12" t="str">
        <f>IF($E9506 &lt;&gt; "", IF(E9506 = 0, "", VLOOKUP(E9506,'Cond Perturbation'!A:B,2,FALSE)),"")</f>
        <v/>
      </c>
      <c r="J9506" s="28"/>
      <c r="K9506" s="29" t="str">
        <f>IF($B9506 &lt;&gt; "", IF(C9506="Oui",IF(H9506=1,IF(E9506=0,Résultat!G$8,IF(J9506="No",Résultat!$G$8,Résultat!$G$7)),IF(H9506=2,IF(E9506=0,Résultat!G$9,IF(J9506="No",Résultat!$G$9,Résultat!$G$7)),Résultat!$G$7)),IF(C9506 = "Totale", IF(H9506=1,IF(E9506=0,Résultat!G$8,IF(J9506="No",Résultat!$G$9,Résultat!$G$7)),IF(H9506=2,IF(E9506=0,Résultat!G$9,IF(J9506="No",Résultat!$G$9,Résultat!$G$7)),Résultat!$G$7)),Résultat!$G$7)), "")</f>
        <v/>
      </c>
    </row>
    <row r="9507" spans="1:11" ht="20.100000000000001" customHeight="1">
      <c r="A9507" s="26"/>
      <c r="B9507" s="27"/>
      <c r="C9507" s="11" t="str">
        <f>IF($B9507 &lt;&gt; "",VLOOKUP(MID(B9507,3,5),'Recyclabilité Prod Matx'!C:F,2,FALSE), "")</f>
        <v/>
      </c>
      <c r="D9507" s="11" t="str">
        <f>IF($B9507 &lt;&gt; "",VLOOKUP(MID(B9507,3,5),'Recyclabilité Prod Matx'!C:F,3,FALSE),"")</f>
        <v/>
      </c>
      <c r="E9507" s="11" t="str">
        <f>IF($B9507 &lt;&gt; "",VLOOKUP(MID(B9507,3,5),'Recyclabilité Prod Matx'!C:F,4,FALSE), "")</f>
        <v/>
      </c>
      <c r="F9507" s="12" t="str">
        <f>IF($B9507 &lt;&gt; "", IF(C9507="Totale","",IF(D9507 = 0, "", VLOOKUP(D9507,'Cond Compo'!A:B,2,FALSE))),"")</f>
        <v/>
      </c>
      <c r="G9507" s="28"/>
      <c r="H9507" s="11" t="str">
        <f xml:space="preserve"> IF(C9507="Totale",2,IF($G9507 &lt;&gt; "", IF(D9507 = "E",MATCH(G9507, 'Cond Compo'!D$16:D$18, 0), MATCH(G9507, 'Cond Compo'!C$16:C$19, 0)), ""))</f>
        <v/>
      </c>
      <c r="I9507" s="12" t="str">
        <f>IF($E9507 &lt;&gt; "", IF(E9507 = 0, "", VLOOKUP(E9507,'Cond Perturbation'!A:B,2,FALSE)),"")</f>
        <v/>
      </c>
      <c r="J9507" s="28"/>
      <c r="K9507" s="29" t="str">
        <f>IF($B9507 &lt;&gt; "", IF(C9507="Oui",IF(H9507=1,IF(E9507=0,Résultat!G$8,IF(J9507="No",Résultat!$G$8,Résultat!$G$7)),IF(H9507=2,IF(E9507=0,Résultat!G$9,IF(J9507="No",Résultat!$G$9,Résultat!$G$7)),Résultat!$G$7)),IF(C9507 = "Totale", IF(H9507=1,IF(E9507=0,Résultat!G$8,IF(J9507="No",Résultat!$G$9,Résultat!$G$7)),IF(H9507=2,IF(E9507=0,Résultat!G$9,IF(J9507="No",Résultat!$G$9,Résultat!$G$7)),Résultat!$G$7)),Résultat!$G$7)), "")</f>
        <v/>
      </c>
    </row>
    <row r="9508" spans="1:11" ht="20.100000000000001" customHeight="1">
      <c r="A9508" s="26"/>
      <c r="B9508" s="27"/>
      <c r="C9508" s="11" t="str">
        <f>IF($B9508 &lt;&gt; "",VLOOKUP(MID(B9508,3,5),'Recyclabilité Prod Matx'!C:F,2,FALSE), "")</f>
        <v/>
      </c>
      <c r="D9508" s="11" t="str">
        <f>IF($B9508 &lt;&gt; "",VLOOKUP(MID(B9508,3,5),'Recyclabilité Prod Matx'!C:F,3,FALSE),"")</f>
        <v/>
      </c>
      <c r="E9508" s="11" t="str">
        <f>IF($B9508 &lt;&gt; "",VLOOKUP(MID(B9508,3,5),'Recyclabilité Prod Matx'!C:F,4,FALSE), "")</f>
        <v/>
      </c>
      <c r="F9508" s="12" t="str">
        <f>IF($B9508 &lt;&gt; "", IF(C9508="Totale","",IF(D9508 = 0, "", VLOOKUP(D9508,'Cond Compo'!A:B,2,FALSE))),"")</f>
        <v/>
      </c>
      <c r="G9508" s="28"/>
      <c r="H9508" s="11" t="str">
        <f xml:space="preserve"> IF(C9508="Totale",2,IF($G9508 &lt;&gt; "", IF(D9508 = "E",MATCH(G9508, 'Cond Compo'!D$16:D$18, 0), MATCH(G9508, 'Cond Compo'!C$16:C$19, 0)), ""))</f>
        <v/>
      </c>
      <c r="I9508" s="12" t="str">
        <f>IF($E9508 &lt;&gt; "", IF(E9508 = 0, "", VLOOKUP(E9508,'Cond Perturbation'!A:B,2,FALSE)),"")</f>
        <v/>
      </c>
      <c r="J9508" s="28"/>
      <c r="K9508" s="29" t="str">
        <f>IF($B9508 &lt;&gt; "", IF(C9508="Oui",IF(H9508=1,IF(E9508=0,Résultat!G$8,IF(J9508="No",Résultat!$G$8,Résultat!$G$7)),IF(H9508=2,IF(E9508=0,Résultat!G$9,IF(J9508="No",Résultat!$G$9,Résultat!$G$7)),Résultat!$G$7)),IF(C9508 = "Totale", IF(H9508=1,IF(E9508=0,Résultat!G$8,IF(J9508="No",Résultat!$G$9,Résultat!$G$7)),IF(H9508=2,IF(E9508=0,Résultat!G$9,IF(J9508="No",Résultat!$G$9,Résultat!$G$7)),Résultat!$G$7)),Résultat!$G$7)), "")</f>
        <v/>
      </c>
    </row>
    <row r="9509" spans="1:11" ht="20.100000000000001" customHeight="1">
      <c r="A9509" s="26"/>
      <c r="B9509" s="27"/>
      <c r="C9509" s="11" t="str">
        <f>IF($B9509 &lt;&gt; "",VLOOKUP(MID(B9509,3,5),'Recyclabilité Prod Matx'!C:F,2,FALSE), "")</f>
        <v/>
      </c>
      <c r="D9509" s="11" t="str">
        <f>IF($B9509 &lt;&gt; "",VLOOKUP(MID(B9509,3,5),'Recyclabilité Prod Matx'!C:F,3,FALSE),"")</f>
        <v/>
      </c>
      <c r="E9509" s="11" t="str">
        <f>IF($B9509 &lt;&gt; "",VLOOKUP(MID(B9509,3,5),'Recyclabilité Prod Matx'!C:F,4,FALSE), "")</f>
        <v/>
      </c>
      <c r="F9509" s="12" t="str">
        <f>IF($B9509 &lt;&gt; "", IF(C9509="Totale","",IF(D9509 = 0, "", VLOOKUP(D9509,'Cond Compo'!A:B,2,FALSE))),"")</f>
        <v/>
      </c>
      <c r="G9509" s="28"/>
      <c r="H9509" s="11" t="str">
        <f xml:space="preserve"> IF(C9509="Totale",2,IF($G9509 &lt;&gt; "", IF(D9509 = "E",MATCH(G9509, 'Cond Compo'!D$16:D$18, 0), MATCH(G9509, 'Cond Compo'!C$16:C$19, 0)), ""))</f>
        <v/>
      </c>
      <c r="I9509" s="12" t="str">
        <f>IF($E9509 &lt;&gt; "", IF(E9509 = 0, "", VLOOKUP(E9509,'Cond Perturbation'!A:B,2,FALSE)),"")</f>
        <v/>
      </c>
      <c r="J9509" s="28"/>
      <c r="K9509" s="29" t="str">
        <f>IF($B9509 &lt;&gt; "", IF(C9509="Oui",IF(H9509=1,IF(E9509=0,Résultat!G$8,IF(J9509="No",Résultat!$G$8,Résultat!$G$7)),IF(H9509=2,IF(E9509=0,Résultat!G$9,IF(J9509="No",Résultat!$G$9,Résultat!$G$7)),Résultat!$G$7)),IF(C9509 = "Totale", IF(H9509=1,IF(E9509=0,Résultat!G$8,IF(J9509="No",Résultat!$G$9,Résultat!$G$7)),IF(H9509=2,IF(E9509=0,Résultat!G$9,IF(J9509="No",Résultat!$G$9,Résultat!$G$7)),Résultat!$G$7)),Résultat!$G$7)), "")</f>
        <v/>
      </c>
    </row>
    <row r="9510" spans="1:11" ht="20.100000000000001" customHeight="1">
      <c r="A9510" s="26"/>
      <c r="B9510" s="27"/>
      <c r="C9510" s="11" t="str">
        <f>IF($B9510 &lt;&gt; "",VLOOKUP(MID(B9510,3,5),'Recyclabilité Prod Matx'!C:F,2,FALSE), "")</f>
        <v/>
      </c>
      <c r="D9510" s="11" t="str">
        <f>IF($B9510 &lt;&gt; "",VLOOKUP(MID(B9510,3,5),'Recyclabilité Prod Matx'!C:F,3,FALSE),"")</f>
        <v/>
      </c>
      <c r="E9510" s="11" t="str">
        <f>IF($B9510 &lt;&gt; "",VLOOKUP(MID(B9510,3,5),'Recyclabilité Prod Matx'!C:F,4,FALSE), "")</f>
        <v/>
      </c>
      <c r="F9510" s="12" t="str">
        <f>IF($B9510 &lt;&gt; "", IF(C9510="Totale","",IF(D9510 = 0, "", VLOOKUP(D9510,'Cond Compo'!A:B,2,FALSE))),"")</f>
        <v/>
      </c>
      <c r="G9510" s="28"/>
      <c r="H9510" s="11" t="str">
        <f xml:space="preserve"> IF(C9510="Totale",2,IF($G9510 &lt;&gt; "", IF(D9510 = "E",MATCH(G9510, 'Cond Compo'!D$16:D$18, 0), MATCH(G9510, 'Cond Compo'!C$16:C$19, 0)), ""))</f>
        <v/>
      </c>
      <c r="I9510" s="12" t="str">
        <f>IF($E9510 &lt;&gt; "", IF(E9510 = 0, "", VLOOKUP(E9510,'Cond Perturbation'!A:B,2,FALSE)),"")</f>
        <v/>
      </c>
      <c r="J9510" s="28"/>
      <c r="K9510" s="29" t="str">
        <f>IF($B9510 &lt;&gt; "", IF(C9510="Oui",IF(H9510=1,IF(E9510=0,Résultat!G$8,IF(J9510="No",Résultat!$G$8,Résultat!$G$7)),IF(H9510=2,IF(E9510=0,Résultat!G$9,IF(J9510="No",Résultat!$G$9,Résultat!$G$7)),Résultat!$G$7)),IF(C9510 = "Totale", IF(H9510=1,IF(E9510=0,Résultat!G$8,IF(J9510="No",Résultat!$G$9,Résultat!$G$7)),IF(H9510=2,IF(E9510=0,Résultat!G$9,IF(J9510="No",Résultat!$G$9,Résultat!$G$7)),Résultat!$G$7)),Résultat!$G$7)), "")</f>
        <v/>
      </c>
    </row>
    <row r="9511" spans="1:11" ht="20.100000000000001" customHeight="1">
      <c r="A9511" s="26"/>
      <c r="B9511" s="27"/>
      <c r="C9511" s="11" t="str">
        <f>IF($B9511 &lt;&gt; "",VLOOKUP(MID(B9511,3,5),'Recyclabilité Prod Matx'!C:F,2,FALSE), "")</f>
        <v/>
      </c>
      <c r="D9511" s="11" t="str">
        <f>IF($B9511 &lt;&gt; "",VLOOKUP(MID(B9511,3,5),'Recyclabilité Prod Matx'!C:F,3,FALSE),"")</f>
        <v/>
      </c>
      <c r="E9511" s="11" t="str">
        <f>IF($B9511 &lt;&gt; "",VLOOKUP(MID(B9511,3,5),'Recyclabilité Prod Matx'!C:F,4,FALSE), "")</f>
        <v/>
      </c>
      <c r="F9511" s="12" t="str">
        <f>IF($B9511 &lt;&gt; "", IF(C9511="Totale","",IF(D9511 = 0, "", VLOOKUP(D9511,'Cond Compo'!A:B,2,FALSE))),"")</f>
        <v/>
      </c>
      <c r="G9511" s="28"/>
      <c r="H9511" s="11" t="str">
        <f xml:space="preserve"> IF(C9511="Totale",2,IF($G9511 &lt;&gt; "", IF(D9511 = "E",MATCH(G9511, 'Cond Compo'!D$16:D$18, 0), MATCH(G9511, 'Cond Compo'!C$16:C$19, 0)), ""))</f>
        <v/>
      </c>
      <c r="I9511" s="12" t="str">
        <f>IF($E9511 &lt;&gt; "", IF(E9511 = 0, "", VLOOKUP(E9511,'Cond Perturbation'!A:B,2,FALSE)),"")</f>
        <v/>
      </c>
      <c r="J9511" s="28"/>
      <c r="K9511" s="29" t="str">
        <f>IF($B9511 &lt;&gt; "", IF(C9511="Oui",IF(H9511=1,IF(E9511=0,Résultat!G$8,IF(J9511="No",Résultat!$G$8,Résultat!$G$7)),IF(H9511=2,IF(E9511=0,Résultat!G$9,IF(J9511="No",Résultat!$G$9,Résultat!$G$7)),Résultat!$G$7)),IF(C9511 = "Totale", IF(H9511=1,IF(E9511=0,Résultat!G$8,IF(J9511="No",Résultat!$G$9,Résultat!$G$7)),IF(H9511=2,IF(E9511=0,Résultat!G$9,IF(J9511="No",Résultat!$G$9,Résultat!$G$7)),Résultat!$G$7)),Résultat!$G$7)), "")</f>
        <v/>
      </c>
    </row>
    <row r="9512" spans="1:11" ht="20.100000000000001" customHeight="1">
      <c r="A9512" s="26"/>
      <c r="B9512" s="27"/>
      <c r="C9512" s="11" t="str">
        <f>IF($B9512 &lt;&gt; "",VLOOKUP(MID(B9512,3,5),'Recyclabilité Prod Matx'!C:F,2,FALSE), "")</f>
        <v/>
      </c>
      <c r="D9512" s="11" t="str">
        <f>IF($B9512 &lt;&gt; "",VLOOKUP(MID(B9512,3,5),'Recyclabilité Prod Matx'!C:F,3,FALSE),"")</f>
        <v/>
      </c>
      <c r="E9512" s="11" t="str">
        <f>IF($B9512 &lt;&gt; "",VLOOKUP(MID(B9512,3,5),'Recyclabilité Prod Matx'!C:F,4,FALSE), "")</f>
        <v/>
      </c>
      <c r="F9512" s="12" t="str">
        <f>IF($B9512 &lt;&gt; "", IF(C9512="Totale","",IF(D9512 = 0, "", VLOOKUP(D9512,'Cond Compo'!A:B,2,FALSE))),"")</f>
        <v/>
      </c>
      <c r="G9512" s="28"/>
      <c r="H9512" s="11" t="str">
        <f xml:space="preserve"> IF(C9512="Totale",2,IF($G9512 &lt;&gt; "", IF(D9512 = "E",MATCH(G9512, 'Cond Compo'!D$16:D$18, 0), MATCH(G9512, 'Cond Compo'!C$16:C$19, 0)), ""))</f>
        <v/>
      </c>
      <c r="I9512" s="12" t="str">
        <f>IF($E9512 &lt;&gt; "", IF(E9512 = 0, "", VLOOKUP(E9512,'Cond Perturbation'!A:B,2,FALSE)),"")</f>
        <v/>
      </c>
      <c r="J9512" s="28"/>
      <c r="K9512" s="29" t="str">
        <f>IF($B9512 &lt;&gt; "", IF(C9512="Oui",IF(H9512=1,IF(E9512=0,Résultat!G$8,IF(J9512="No",Résultat!$G$8,Résultat!$G$7)),IF(H9512=2,IF(E9512=0,Résultat!G$9,IF(J9512="No",Résultat!$G$9,Résultat!$G$7)),Résultat!$G$7)),IF(C9512 = "Totale", IF(H9512=1,IF(E9512=0,Résultat!G$8,IF(J9512="No",Résultat!$G$9,Résultat!$G$7)),IF(H9512=2,IF(E9512=0,Résultat!G$9,IF(J9512="No",Résultat!$G$9,Résultat!$G$7)),Résultat!$G$7)),Résultat!$G$7)), "")</f>
        <v/>
      </c>
    </row>
    <row r="9513" spans="1:11" ht="20.100000000000001" customHeight="1">
      <c r="A9513" s="26"/>
      <c r="B9513" s="27"/>
      <c r="C9513" s="11" t="str">
        <f>IF($B9513 &lt;&gt; "",VLOOKUP(MID(B9513,3,5),'Recyclabilité Prod Matx'!C:F,2,FALSE), "")</f>
        <v/>
      </c>
      <c r="D9513" s="11" t="str">
        <f>IF($B9513 &lt;&gt; "",VLOOKUP(MID(B9513,3,5),'Recyclabilité Prod Matx'!C:F,3,FALSE),"")</f>
        <v/>
      </c>
      <c r="E9513" s="11" t="str">
        <f>IF($B9513 &lt;&gt; "",VLOOKUP(MID(B9513,3,5),'Recyclabilité Prod Matx'!C:F,4,FALSE), "")</f>
        <v/>
      </c>
      <c r="F9513" s="12" t="str">
        <f>IF($B9513 &lt;&gt; "", IF(C9513="Totale","",IF(D9513 = 0, "", VLOOKUP(D9513,'Cond Compo'!A:B,2,FALSE))),"")</f>
        <v/>
      </c>
      <c r="G9513" s="28"/>
      <c r="H9513" s="11" t="str">
        <f xml:space="preserve"> IF(C9513="Totale",2,IF($G9513 &lt;&gt; "", IF(D9513 = "E",MATCH(G9513, 'Cond Compo'!D$16:D$18, 0), MATCH(G9513, 'Cond Compo'!C$16:C$19, 0)), ""))</f>
        <v/>
      </c>
      <c r="I9513" s="12" t="str">
        <f>IF($E9513 &lt;&gt; "", IF(E9513 = 0, "", VLOOKUP(E9513,'Cond Perturbation'!A:B,2,FALSE)),"")</f>
        <v/>
      </c>
      <c r="J9513" s="28"/>
      <c r="K9513" s="29" t="str">
        <f>IF($B9513 &lt;&gt; "", IF(C9513="Oui",IF(H9513=1,IF(E9513=0,Résultat!G$8,IF(J9513="No",Résultat!$G$8,Résultat!$G$7)),IF(H9513=2,IF(E9513=0,Résultat!G$9,IF(J9513="No",Résultat!$G$9,Résultat!$G$7)),Résultat!$G$7)),IF(C9513 = "Totale", IF(H9513=1,IF(E9513=0,Résultat!G$8,IF(J9513="No",Résultat!$G$9,Résultat!$G$7)),IF(H9513=2,IF(E9513=0,Résultat!G$9,IF(J9513="No",Résultat!$G$9,Résultat!$G$7)),Résultat!$G$7)),Résultat!$G$7)), "")</f>
        <v/>
      </c>
    </row>
    <row r="9514" spans="1:11" ht="20.100000000000001" customHeight="1">
      <c r="A9514" s="26"/>
      <c r="B9514" s="27"/>
      <c r="C9514" s="11" t="str">
        <f>IF($B9514 &lt;&gt; "",VLOOKUP(MID(B9514,3,5),'Recyclabilité Prod Matx'!C:F,2,FALSE), "")</f>
        <v/>
      </c>
      <c r="D9514" s="11" t="str">
        <f>IF($B9514 &lt;&gt; "",VLOOKUP(MID(B9514,3,5),'Recyclabilité Prod Matx'!C:F,3,FALSE),"")</f>
        <v/>
      </c>
      <c r="E9514" s="11" t="str">
        <f>IF($B9514 &lt;&gt; "",VLOOKUP(MID(B9514,3,5),'Recyclabilité Prod Matx'!C:F,4,FALSE), "")</f>
        <v/>
      </c>
      <c r="F9514" s="12" t="str">
        <f>IF($B9514 &lt;&gt; "", IF(C9514="Totale","",IF(D9514 = 0, "", VLOOKUP(D9514,'Cond Compo'!A:B,2,FALSE))),"")</f>
        <v/>
      </c>
      <c r="G9514" s="28"/>
      <c r="H9514" s="11" t="str">
        <f xml:space="preserve"> IF(C9514="Totale",2,IF($G9514 &lt;&gt; "", IF(D9514 = "E",MATCH(G9514, 'Cond Compo'!D$16:D$18, 0), MATCH(G9514, 'Cond Compo'!C$16:C$19, 0)), ""))</f>
        <v/>
      </c>
      <c r="I9514" s="12" t="str">
        <f>IF($E9514 &lt;&gt; "", IF(E9514 = 0, "", VLOOKUP(E9514,'Cond Perturbation'!A:B,2,FALSE)),"")</f>
        <v/>
      </c>
      <c r="J9514" s="28"/>
      <c r="K9514" s="29" t="str">
        <f>IF($B9514 &lt;&gt; "", IF(C9514="Oui",IF(H9514=1,IF(E9514=0,Résultat!G$8,IF(J9514="No",Résultat!$G$8,Résultat!$G$7)),IF(H9514=2,IF(E9514=0,Résultat!G$9,IF(J9514="No",Résultat!$G$9,Résultat!$G$7)),Résultat!$G$7)),IF(C9514 = "Totale", IF(H9514=1,IF(E9514=0,Résultat!G$8,IF(J9514="No",Résultat!$G$9,Résultat!$G$7)),IF(H9514=2,IF(E9514=0,Résultat!G$9,IF(J9514="No",Résultat!$G$9,Résultat!$G$7)),Résultat!$G$7)),Résultat!$G$7)), "")</f>
        <v/>
      </c>
    </row>
    <row r="9515" spans="1:11" ht="20.100000000000001" customHeight="1">
      <c r="A9515" s="26"/>
      <c r="B9515" s="27"/>
      <c r="C9515" s="11" t="str">
        <f>IF($B9515 &lt;&gt; "",VLOOKUP(MID(B9515,3,5),'Recyclabilité Prod Matx'!C:F,2,FALSE), "")</f>
        <v/>
      </c>
      <c r="D9515" s="11" t="str">
        <f>IF($B9515 &lt;&gt; "",VLOOKUP(MID(B9515,3,5),'Recyclabilité Prod Matx'!C:F,3,FALSE),"")</f>
        <v/>
      </c>
      <c r="E9515" s="11" t="str">
        <f>IF($B9515 &lt;&gt; "",VLOOKUP(MID(B9515,3,5),'Recyclabilité Prod Matx'!C:F,4,FALSE), "")</f>
        <v/>
      </c>
      <c r="F9515" s="12" t="str">
        <f>IF($B9515 &lt;&gt; "", IF(C9515="Totale","",IF(D9515 = 0, "", VLOOKUP(D9515,'Cond Compo'!A:B,2,FALSE))),"")</f>
        <v/>
      </c>
      <c r="G9515" s="28"/>
      <c r="H9515" s="11" t="str">
        <f xml:space="preserve"> IF(C9515="Totale",2,IF($G9515 &lt;&gt; "", IF(D9515 = "E",MATCH(G9515, 'Cond Compo'!D$16:D$18, 0), MATCH(G9515, 'Cond Compo'!C$16:C$19, 0)), ""))</f>
        <v/>
      </c>
      <c r="I9515" s="12" t="str">
        <f>IF($E9515 &lt;&gt; "", IF(E9515 = 0, "", VLOOKUP(E9515,'Cond Perturbation'!A:B,2,FALSE)),"")</f>
        <v/>
      </c>
      <c r="J9515" s="28"/>
      <c r="K9515" s="29" t="str">
        <f>IF($B9515 &lt;&gt; "", IF(C9515="Oui",IF(H9515=1,IF(E9515=0,Résultat!G$8,IF(J9515="No",Résultat!$G$8,Résultat!$G$7)),IF(H9515=2,IF(E9515=0,Résultat!G$9,IF(J9515="No",Résultat!$G$9,Résultat!$G$7)),Résultat!$G$7)),IF(C9515 = "Totale", IF(H9515=1,IF(E9515=0,Résultat!G$8,IF(J9515="No",Résultat!$G$9,Résultat!$G$7)),IF(H9515=2,IF(E9515=0,Résultat!G$9,IF(J9515="No",Résultat!$G$9,Résultat!$G$7)),Résultat!$G$7)),Résultat!$G$7)), "")</f>
        <v/>
      </c>
    </row>
    <row r="9516" spans="1:11" ht="20.100000000000001" customHeight="1">
      <c r="A9516" s="26"/>
      <c r="B9516" s="27"/>
      <c r="C9516" s="11" t="str">
        <f>IF($B9516 &lt;&gt; "",VLOOKUP(MID(B9516,3,5),'Recyclabilité Prod Matx'!C:F,2,FALSE), "")</f>
        <v/>
      </c>
      <c r="D9516" s="11" t="str">
        <f>IF($B9516 &lt;&gt; "",VLOOKUP(MID(B9516,3,5),'Recyclabilité Prod Matx'!C:F,3,FALSE),"")</f>
        <v/>
      </c>
      <c r="E9516" s="11" t="str">
        <f>IF($B9516 &lt;&gt; "",VLOOKUP(MID(B9516,3,5),'Recyclabilité Prod Matx'!C:F,4,FALSE), "")</f>
        <v/>
      </c>
      <c r="F9516" s="12" t="str">
        <f>IF($B9516 &lt;&gt; "", IF(C9516="Totale","",IF(D9516 = 0, "", VLOOKUP(D9516,'Cond Compo'!A:B,2,FALSE))),"")</f>
        <v/>
      </c>
      <c r="G9516" s="28"/>
      <c r="H9516" s="11" t="str">
        <f xml:space="preserve"> IF(C9516="Totale",2,IF($G9516 &lt;&gt; "", IF(D9516 = "E",MATCH(G9516, 'Cond Compo'!D$16:D$18, 0), MATCH(G9516, 'Cond Compo'!C$16:C$19, 0)), ""))</f>
        <v/>
      </c>
      <c r="I9516" s="12" t="str">
        <f>IF($E9516 &lt;&gt; "", IF(E9516 = 0, "", VLOOKUP(E9516,'Cond Perturbation'!A:B,2,FALSE)),"")</f>
        <v/>
      </c>
      <c r="J9516" s="28"/>
      <c r="K9516" s="29" t="str">
        <f>IF($B9516 &lt;&gt; "", IF(C9516="Oui",IF(H9516=1,IF(E9516=0,Résultat!G$8,IF(J9516="No",Résultat!$G$8,Résultat!$G$7)),IF(H9516=2,IF(E9516=0,Résultat!G$9,IF(J9516="No",Résultat!$G$9,Résultat!$G$7)),Résultat!$G$7)),IF(C9516 = "Totale", IF(H9516=1,IF(E9516=0,Résultat!G$8,IF(J9516="No",Résultat!$G$9,Résultat!$G$7)),IF(H9516=2,IF(E9516=0,Résultat!G$9,IF(J9516="No",Résultat!$G$9,Résultat!$G$7)),Résultat!$G$7)),Résultat!$G$7)), "")</f>
        <v/>
      </c>
    </row>
    <row r="9517" spans="1:11" ht="20.100000000000001" customHeight="1">
      <c r="A9517" s="26"/>
      <c r="B9517" s="27"/>
      <c r="C9517" s="11" t="str">
        <f>IF($B9517 &lt;&gt; "",VLOOKUP(MID(B9517,3,5),'Recyclabilité Prod Matx'!C:F,2,FALSE), "")</f>
        <v/>
      </c>
      <c r="D9517" s="11" t="str">
        <f>IF($B9517 &lt;&gt; "",VLOOKUP(MID(B9517,3,5),'Recyclabilité Prod Matx'!C:F,3,FALSE),"")</f>
        <v/>
      </c>
      <c r="E9517" s="11" t="str">
        <f>IF($B9517 &lt;&gt; "",VLOOKUP(MID(B9517,3,5),'Recyclabilité Prod Matx'!C:F,4,FALSE), "")</f>
        <v/>
      </c>
      <c r="F9517" s="12" t="str">
        <f>IF($B9517 &lt;&gt; "", IF(C9517="Totale","",IF(D9517 = 0, "", VLOOKUP(D9517,'Cond Compo'!A:B,2,FALSE))),"")</f>
        <v/>
      </c>
      <c r="G9517" s="28"/>
      <c r="H9517" s="11" t="str">
        <f xml:space="preserve"> IF(C9517="Totale",2,IF($G9517 &lt;&gt; "", IF(D9517 = "E",MATCH(G9517, 'Cond Compo'!D$16:D$18, 0), MATCH(G9517, 'Cond Compo'!C$16:C$19, 0)), ""))</f>
        <v/>
      </c>
      <c r="I9517" s="12" t="str">
        <f>IF($E9517 &lt;&gt; "", IF(E9517 = 0, "", VLOOKUP(E9517,'Cond Perturbation'!A:B,2,FALSE)),"")</f>
        <v/>
      </c>
      <c r="J9517" s="28"/>
      <c r="K9517" s="29" t="str">
        <f>IF($B9517 &lt;&gt; "", IF(C9517="Oui",IF(H9517=1,IF(E9517=0,Résultat!G$8,IF(J9517="No",Résultat!$G$8,Résultat!$G$7)),IF(H9517=2,IF(E9517=0,Résultat!G$9,IF(J9517="No",Résultat!$G$9,Résultat!$G$7)),Résultat!$G$7)),IF(C9517 = "Totale", IF(H9517=1,IF(E9517=0,Résultat!G$8,IF(J9517="No",Résultat!$G$9,Résultat!$G$7)),IF(H9517=2,IF(E9517=0,Résultat!G$9,IF(J9517="No",Résultat!$G$9,Résultat!$G$7)),Résultat!$G$7)),Résultat!$G$7)), "")</f>
        <v/>
      </c>
    </row>
    <row r="9518" spans="1:11" ht="20.100000000000001" customHeight="1">
      <c r="A9518" s="26"/>
      <c r="B9518" s="27"/>
      <c r="C9518" s="11" t="str">
        <f>IF($B9518 &lt;&gt; "",VLOOKUP(MID(B9518,3,5),'Recyclabilité Prod Matx'!C:F,2,FALSE), "")</f>
        <v/>
      </c>
      <c r="D9518" s="11" t="str">
        <f>IF($B9518 &lt;&gt; "",VLOOKUP(MID(B9518,3,5),'Recyclabilité Prod Matx'!C:F,3,FALSE),"")</f>
        <v/>
      </c>
      <c r="E9518" s="11" t="str">
        <f>IF($B9518 &lt;&gt; "",VLOOKUP(MID(B9518,3,5),'Recyclabilité Prod Matx'!C:F,4,FALSE), "")</f>
        <v/>
      </c>
      <c r="F9518" s="12" t="str">
        <f>IF($B9518 &lt;&gt; "", IF(C9518="Totale","",IF(D9518 = 0, "", VLOOKUP(D9518,'Cond Compo'!A:B,2,FALSE))),"")</f>
        <v/>
      </c>
      <c r="G9518" s="28"/>
      <c r="H9518" s="11" t="str">
        <f xml:space="preserve"> IF(C9518="Totale",2,IF($G9518 &lt;&gt; "", IF(D9518 = "E",MATCH(G9518, 'Cond Compo'!D$16:D$18, 0), MATCH(G9518, 'Cond Compo'!C$16:C$19, 0)), ""))</f>
        <v/>
      </c>
      <c r="I9518" s="12" t="str">
        <f>IF($E9518 &lt;&gt; "", IF(E9518 = 0, "", VLOOKUP(E9518,'Cond Perturbation'!A:B,2,FALSE)),"")</f>
        <v/>
      </c>
      <c r="J9518" s="28"/>
      <c r="K9518" s="29" t="str">
        <f>IF($B9518 &lt;&gt; "", IF(C9518="Oui",IF(H9518=1,IF(E9518=0,Résultat!G$8,IF(J9518="No",Résultat!$G$8,Résultat!$G$7)),IF(H9518=2,IF(E9518=0,Résultat!G$9,IF(J9518="No",Résultat!$G$9,Résultat!$G$7)),Résultat!$G$7)),IF(C9518 = "Totale", IF(H9518=1,IF(E9518=0,Résultat!G$8,IF(J9518="No",Résultat!$G$9,Résultat!$G$7)),IF(H9518=2,IF(E9518=0,Résultat!G$9,IF(J9518="No",Résultat!$G$9,Résultat!$G$7)),Résultat!$G$7)),Résultat!$G$7)), "")</f>
        <v/>
      </c>
    </row>
    <row r="9519" spans="1:11" ht="20.100000000000001" customHeight="1">
      <c r="A9519" s="26"/>
      <c r="B9519" s="27"/>
      <c r="C9519" s="11" t="str">
        <f>IF($B9519 &lt;&gt; "",VLOOKUP(MID(B9519,3,5),'Recyclabilité Prod Matx'!C:F,2,FALSE), "")</f>
        <v/>
      </c>
      <c r="D9519" s="11" t="str">
        <f>IF($B9519 &lt;&gt; "",VLOOKUP(MID(B9519,3,5),'Recyclabilité Prod Matx'!C:F,3,FALSE),"")</f>
        <v/>
      </c>
      <c r="E9519" s="11" t="str">
        <f>IF($B9519 &lt;&gt; "",VLOOKUP(MID(B9519,3,5),'Recyclabilité Prod Matx'!C:F,4,FALSE), "")</f>
        <v/>
      </c>
      <c r="F9519" s="12" t="str">
        <f>IF($B9519 &lt;&gt; "", IF(C9519="Totale","",IF(D9519 = 0, "", VLOOKUP(D9519,'Cond Compo'!A:B,2,FALSE))),"")</f>
        <v/>
      </c>
      <c r="G9519" s="28"/>
      <c r="H9519" s="11" t="str">
        <f xml:space="preserve"> IF(C9519="Totale",2,IF($G9519 &lt;&gt; "", IF(D9519 = "E",MATCH(G9519, 'Cond Compo'!D$16:D$18, 0), MATCH(G9519, 'Cond Compo'!C$16:C$19, 0)), ""))</f>
        <v/>
      </c>
      <c r="I9519" s="12" t="str">
        <f>IF($E9519 &lt;&gt; "", IF(E9519 = 0, "", VLOOKUP(E9519,'Cond Perturbation'!A:B,2,FALSE)),"")</f>
        <v/>
      </c>
      <c r="J9519" s="28"/>
      <c r="K9519" s="29" t="str">
        <f>IF($B9519 &lt;&gt; "", IF(C9519="Oui",IF(H9519=1,IF(E9519=0,Résultat!G$8,IF(J9519="No",Résultat!$G$8,Résultat!$G$7)),IF(H9519=2,IF(E9519=0,Résultat!G$9,IF(J9519="No",Résultat!$G$9,Résultat!$G$7)),Résultat!$G$7)),IF(C9519 = "Totale", IF(H9519=1,IF(E9519=0,Résultat!G$8,IF(J9519="No",Résultat!$G$9,Résultat!$G$7)),IF(H9519=2,IF(E9519=0,Résultat!G$9,IF(J9519="No",Résultat!$G$9,Résultat!$G$7)),Résultat!$G$7)),Résultat!$G$7)), "")</f>
        <v/>
      </c>
    </row>
    <row r="9520" spans="1:11" ht="20.100000000000001" customHeight="1">
      <c r="A9520" s="26"/>
      <c r="B9520" s="27"/>
      <c r="C9520" s="11" t="str">
        <f>IF($B9520 &lt;&gt; "",VLOOKUP(MID(B9520,3,5),'Recyclabilité Prod Matx'!C:F,2,FALSE), "")</f>
        <v/>
      </c>
      <c r="D9520" s="11" t="str">
        <f>IF($B9520 &lt;&gt; "",VLOOKUP(MID(B9520,3,5),'Recyclabilité Prod Matx'!C:F,3,FALSE),"")</f>
        <v/>
      </c>
      <c r="E9520" s="11" t="str">
        <f>IF($B9520 &lt;&gt; "",VLOOKUP(MID(B9520,3,5),'Recyclabilité Prod Matx'!C:F,4,FALSE), "")</f>
        <v/>
      </c>
      <c r="F9520" s="12" t="str">
        <f>IF($B9520 &lt;&gt; "", IF(C9520="Totale","",IF(D9520 = 0, "", VLOOKUP(D9520,'Cond Compo'!A:B,2,FALSE))),"")</f>
        <v/>
      </c>
      <c r="G9520" s="28"/>
      <c r="H9520" s="11" t="str">
        <f xml:space="preserve"> IF(C9520="Totale",2,IF($G9520 &lt;&gt; "", IF(D9520 = "E",MATCH(G9520, 'Cond Compo'!D$16:D$18, 0), MATCH(G9520, 'Cond Compo'!C$16:C$19, 0)), ""))</f>
        <v/>
      </c>
      <c r="I9520" s="12" t="str">
        <f>IF($E9520 &lt;&gt; "", IF(E9520 = 0, "", VLOOKUP(E9520,'Cond Perturbation'!A:B,2,FALSE)),"")</f>
        <v/>
      </c>
      <c r="J9520" s="28"/>
      <c r="K9520" s="29" t="str">
        <f>IF($B9520 &lt;&gt; "", IF(C9520="Oui",IF(H9520=1,IF(E9520=0,Résultat!G$8,IF(J9520="No",Résultat!$G$8,Résultat!$G$7)),IF(H9520=2,IF(E9520=0,Résultat!G$9,IF(J9520="No",Résultat!$G$9,Résultat!$G$7)),Résultat!$G$7)),IF(C9520 = "Totale", IF(H9520=1,IF(E9520=0,Résultat!G$8,IF(J9520="No",Résultat!$G$9,Résultat!$G$7)),IF(H9520=2,IF(E9520=0,Résultat!G$9,IF(J9520="No",Résultat!$G$9,Résultat!$G$7)),Résultat!$G$7)),Résultat!$G$7)), "")</f>
        <v/>
      </c>
    </row>
    <row r="9521" spans="1:11" ht="20.100000000000001" customHeight="1">
      <c r="A9521" s="26"/>
      <c r="B9521" s="27"/>
      <c r="C9521" s="11" t="str">
        <f>IF($B9521 &lt;&gt; "",VLOOKUP(MID(B9521,3,5),'Recyclabilité Prod Matx'!C:F,2,FALSE), "")</f>
        <v/>
      </c>
      <c r="D9521" s="11" t="str">
        <f>IF($B9521 &lt;&gt; "",VLOOKUP(MID(B9521,3,5),'Recyclabilité Prod Matx'!C:F,3,FALSE),"")</f>
        <v/>
      </c>
      <c r="E9521" s="11" t="str">
        <f>IF($B9521 &lt;&gt; "",VLOOKUP(MID(B9521,3,5),'Recyclabilité Prod Matx'!C:F,4,FALSE), "")</f>
        <v/>
      </c>
      <c r="F9521" s="12" t="str">
        <f>IF($B9521 &lt;&gt; "", IF(C9521="Totale","",IF(D9521 = 0, "", VLOOKUP(D9521,'Cond Compo'!A:B,2,FALSE))),"")</f>
        <v/>
      </c>
      <c r="G9521" s="28"/>
      <c r="H9521" s="11" t="str">
        <f xml:space="preserve"> IF(C9521="Totale",2,IF($G9521 &lt;&gt; "", IF(D9521 = "E",MATCH(G9521, 'Cond Compo'!D$16:D$18, 0), MATCH(G9521, 'Cond Compo'!C$16:C$19, 0)), ""))</f>
        <v/>
      </c>
      <c r="I9521" s="12" t="str">
        <f>IF($E9521 &lt;&gt; "", IF(E9521 = 0, "", VLOOKUP(E9521,'Cond Perturbation'!A:B,2,FALSE)),"")</f>
        <v/>
      </c>
      <c r="J9521" s="28"/>
      <c r="K9521" s="29" t="str">
        <f>IF($B9521 &lt;&gt; "", IF(C9521="Oui",IF(H9521=1,IF(E9521=0,Résultat!G$8,IF(J9521="No",Résultat!$G$8,Résultat!$G$7)),IF(H9521=2,IF(E9521=0,Résultat!G$9,IF(J9521="No",Résultat!$G$9,Résultat!$G$7)),Résultat!$G$7)),IF(C9521 = "Totale", IF(H9521=1,IF(E9521=0,Résultat!G$8,IF(J9521="No",Résultat!$G$9,Résultat!$G$7)),IF(H9521=2,IF(E9521=0,Résultat!G$9,IF(J9521="No",Résultat!$G$9,Résultat!$G$7)),Résultat!$G$7)),Résultat!$G$7)), "")</f>
        <v/>
      </c>
    </row>
    <row r="9522" spans="1:11" ht="20.100000000000001" customHeight="1">
      <c r="A9522" s="26"/>
      <c r="B9522" s="27"/>
      <c r="C9522" s="11" t="str">
        <f>IF($B9522 &lt;&gt; "",VLOOKUP(MID(B9522,3,5),'Recyclabilité Prod Matx'!C:F,2,FALSE), "")</f>
        <v/>
      </c>
      <c r="D9522" s="11" t="str">
        <f>IF($B9522 &lt;&gt; "",VLOOKUP(MID(B9522,3,5),'Recyclabilité Prod Matx'!C:F,3,FALSE),"")</f>
        <v/>
      </c>
      <c r="E9522" s="11" t="str">
        <f>IF($B9522 &lt;&gt; "",VLOOKUP(MID(B9522,3,5),'Recyclabilité Prod Matx'!C:F,4,FALSE), "")</f>
        <v/>
      </c>
      <c r="F9522" s="12" t="str">
        <f>IF($B9522 &lt;&gt; "", IF(C9522="Totale","",IF(D9522 = 0, "", VLOOKUP(D9522,'Cond Compo'!A:B,2,FALSE))),"")</f>
        <v/>
      </c>
      <c r="G9522" s="28"/>
      <c r="H9522" s="11" t="str">
        <f xml:space="preserve"> IF(C9522="Totale",2,IF($G9522 &lt;&gt; "", IF(D9522 = "E",MATCH(G9522, 'Cond Compo'!D$16:D$18, 0), MATCH(G9522, 'Cond Compo'!C$16:C$19, 0)), ""))</f>
        <v/>
      </c>
      <c r="I9522" s="12" t="str">
        <f>IF($E9522 &lt;&gt; "", IF(E9522 = 0, "", VLOOKUP(E9522,'Cond Perturbation'!A:B,2,FALSE)),"")</f>
        <v/>
      </c>
      <c r="J9522" s="28"/>
      <c r="K9522" s="29" t="str">
        <f>IF($B9522 &lt;&gt; "", IF(C9522="Oui",IF(H9522=1,IF(E9522=0,Résultat!G$8,IF(J9522="No",Résultat!$G$8,Résultat!$G$7)),IF(H9522=2,IF(E9522=0,Résultat!G$9,IF(J9522="No",Résultat!$G$9,Résultat!$G$7)),Résultat!$G$7)),IF(C9522 = "Totale", IF(H9522=1,IF(E9522=0,Résultat!G$8,IF(J9522="No",Résultat!$G$9,Résultat!$G$7)),IF(H9522=2,IF(E9522=0,Résultat!G$9,IF(J9522="No",Résultat!$G$9,Résultat!$G$7)),Résultat!$G$7)),Résultat!$G$7)), "")</f>
        <v/>
      </c>
    </row>
    <row r="9523" spans="1:11" ht="20.100000000000001" customHeight="1">
      <c r="A9523" s="26"/>
      <c r="B9523" s="27"/>
      <c r="C9523" s="11" t="str">
        <f>IF($B9523 &lt;&gt; "",VLOOKUP(MID(B9523,3,5),'Recyclabilité Prod Matx'!C:F,2,FALSE), "")</f>
        <v/>
      </c>
      <c r="D9523" s="11" t="str">
        <f>IF($B9523 &lt;&gt; "",VLOOKUP(MID(B9523,3,5),'Recyclabilité Prod Matx'!C:F,3,FALSE),"")</f>
        <v/>
      </c>
      <c r="E9523" s="11" t="str">
        <f>IF($B9523 &lt;&gt; "",VLOOKUP(MID(B9523,3,5),'Recyclabilité Prod Matx'!C:F,4,FALSE), "")</f>
        <v/>
      </c>
      <c r="F9523" s="12" t="str">
        <f>IF($B9523 &lt;&gt; "", IF(C9523="Totale","",IF(D9523 = 0, "", VLOOKUP(D9523,'Cond Compo'!A:B,2,FALSE))),"")</f>
        <v/>
      </c>
      <c r="G9523" s="28"/>
      <c r="H9523" s="11" t="str">
        <f xml:space="preserve"> IF(C9523="Totale",2,IF($G9523 &lt;&gt; "", IF(D9523 = "E",MATCH(G9523, 'Cond Compo'!D$16:D$18, 0), MATCH(G9523, 'Cond Compo'!C$16:C$19, 0)), ""))</f>
        <v/>
      </c>
      <c r="I9523" s="12" t="str">
        <f>IF($E9523 &lt;&gt; "", IF(E9523 = 0, "", VLOOKUP(E9523,'Cond Perturbation'!A:B,2,FALSE)),"")</f>
        <v/>
      </c>
      <c r="J9523" s="28"/>
      <c r="K9523" s="29" t="str">
        <f>IF($B9523 &lt;&gt; "", IF(C9523="Oui",IF(H9523=1,IF(E9523=0,Résultat!G$8,IF(J9523="No",Résultat!$G$8,Résultat!$G$7)),IF(H9523=2,IF(E9523=0,Résultat!G$9,IF(J9523="No",Résultat!$G$9,Résultat!$G$7)),Résultat!$G$7)),IF(C9523 = "Totale", IF(H9523=1,IF(E9523=0,Résultat!G$8,IF(J9523="No",Résultat!$G$9,Résultat!$G$7)),IF(H9523=2,IF(E9523=0,Résultat!G$9,IF(J9523="No",Résultat!$G$9,Résultat!$G$7)),Résultat!$G$7)),Résultat!$G$7)), "")</f>
        <v/>
      </c>
    </row>
    <row r="9524" spans="1:11" ht="20.100000000000001" customHeight="1">
      <c r="A9524" s="26"/>
      <c r="B9524" s="27"/>
      <c r="C9524" s="11" t="str">
        <f>IF($B9524 &lt;&gt; "",VLOOKUP(MID(B9524,3,5),'Recyclabilité Prod Matx'!C:F,2,FALSE), "")</f>
        <v/>
      </c>
      <c r="D9524" s="11" t="str">
        <f>IF($B9524 &lt;&gt; "",VLOOKUP(MID(B9524,3,5),'Recyclabilité Prod Matx'!C:F,3,FALSE),"")</f>
        <v/>
      </c>
      <c r="E9524" s="11" t="str">
        <f>IF($B9524 &lt;&gt; "",VLOOKUP(MID(B9524,3,5),'Recyclabilité Prod Matx'!C:F,4,FALSE), "")</f>
        <v/>
      </c>
      <c r="F9524" s="12" t="str">
        <f>IF($B9524 &lt;&gt; "", IF(C9524="Totale","",IF(D9524 = 0, "", VLOOKUP(D9524,'Cond Compo'!A:B,2,FALSE))),"")</f>
        <v/>
      </c>
      <c r="G9524" s="28"/>
      <c r="H9524" s="11" t="str">
        <f xml:space="preserve"> IF(C9524="Totale",2,IF($G9524 &lt;&gt; "", IF(D9524 = "E",MATCH(G9524, 'Cond Compo'!D$16:D$18, 0), MATCH(G9524, 'Cond Compo'!C$16:C$19, 0)), ""))</f>
        <v/>
      </c>
      <c r="I9524" s="12" t="str">
        <f>IF($E9524 &lt;&gt; "", IF(E9524 = 0, "", VLOOKUP(E9524,'Cond Perturbation'!A:B,2,FALSE)),"")</f>
        <v/>
      </c>
      <c r="J9524" s="28"/>
      <c r="K9524" s="29" t="str">
        <f>IF($B9524 &lt;&gt; "", IF(C9524="Oui",IF(H9524=1,IF(E9524=0,Résultat!G$8,IF(J9524="No",Résultat!$G$8,Résultat!$G$7)),IF(H9524=2,IF(E9524=0,Résultat!G$9,IF(J9524="No",Résultat!$G$9,Résultat!$G$7)),Résultat!$G$7)),IF(C9524 = "Totale", IF(H9524=1,IF(E9524=0,Résultat!G$8,IF(J9524="No",Résultat!$G$9,Résultat!$G$7)),IF(H9524=2,IF(E9524=0,Résultat!G$9,IF(J9524="No",Résultat!$G$9,Résultat!$G$7)),Résultat!$G$7)),Résultat!$G$7)), "")</f>
        <v/>
      </c>
    </row>
    <row r="9525" spans="1:11" ht="20.100000000000001" customHeight="1">
      <c r="A9525" s="26"/>
      <c r="B9525" s="27"/>
      <c r="C9525" s="11" t="str">
        <f>IF($B9525 &lt;&gt; "",VLOOKUP(MID(B9525,3,5),'Recyclabilité Prod Matx'!C:F,2,FALSE), "")</f>
        <v/>
      </c>
      <c r="D9525" s="11" t="str">
        <f>IF($B9525 &lt;&gt; "",VLOOKUP(MID(B9525,3,5),'Recyclabilité Prod Matx'!C:F,3,FALSE),"")</f>
        <v/>
      </c>
      <c r="E9525" s="11" t="str">
        <f>IF($B9525 &lt;&gt; "",VLOOKUP(MID(B9525,3,5),'Recyclabilité Prod Matx'!C:F,4,FALSE), "")</f>
        <v/>
      </c>
      <c r="F9525" s="12" t="str">
        <f>IF($B9525 &lt;&gt; "", IF(C9525="Totale","",IF(D9525 = 0, "", VLOOKUP(D9525,'Cond Compo'!A:B,2,FALSE))),"")</f>
        <v/>
      </c>
      <c r="G9525" s="28"/>
      <c r="H9525" s="11" t="str">
        <f xml:space="preserve"> IF(C9525="Totale",2,IF($G9525 &lt;&gt; "", IF(D9525 = "E",MATCH(G9525, 'Cond Compo'!D$16:D$18, 0), MATCH(G9525, 'Cond Compo'!C$16:C$19, 0)), ""))</f>
        <v/>
      </c>
      <c r="I9525" s="12" t="str">
        <f>IF($E9525 &lt;&gt; "", IF(E9525 = 0, "", VLOOKUP(E9525,'Cond Perturbation'!A:B,2,FALSE)),"")</f>
        <v/>
      </c>
      <c r="J9525" s="28"/>
      <c r="K9525" s="29" t="str">
        <f>IF($B9525 &lt;&gt; "", IF(C9525="Oui",IF(H9525=1,IF(E9525=0,Résultat!G$8,IF(J9525="No",Résultat!$G$8,Résultat!$G$7)),IF(H9525=2,IF(E9525=0,Résultat!G$9,IF(J9525="No",Résultat!$G$9,Résultat!$G$7)),Résultat!$G$7)),IF(C9525 = "Totale", IF(H9525=1,IF(E9525=0,Résultat!G$8,IF(J9525="No",Résultat!$G$9,Résultat!$G$7)),IF(H9525=2,IF(E9525=0,Résultat!G$9,IF(J9525="No",Résultat!$G$9,Résultat!$G$7)),Résultat!$G$7)),Résultat!$G$7)), "")</f>
        <v/>
      </c>
    </row>
    <row r="9526" spans="1:11" ht="20.100000000000001" customHeight="1">
      <c r="A9526" s="26"/>
      <c r="B9526" s="27"/>
      <c r="C9526" s="11" t="str">
        <f>IF($B9526 &lt;&gt; "",VLOOKUP(MID(B9526,3,5),'Recyclabilité Prod Matx'!C:F,2,FALSE), "")</f>
        <v/>
      </c>
      <c r="D9526" s="11" t="str">
        <f>IF($B9526 &lt;&gt; "",VLOOKUP(MID(B9526,3,5),'Recyclabilité Prod Matx'!C:F,3,FALSE),"")</f>
        <v/>
      </c>
      <c r="E9526" s="11" t="str">
        <f>IF($B9526 &lt;&gt; "",VLOOKUP(MID(B9526,3,5),'Recyclabilité Prod Matx'!C:F,4,FALSE), "")</f>
        <v/>
      </c>
      <c r="F9526" s="12" t="str">
        <f>IF($B9526 &lt;&gt; "", IF(C9526="Totale","",IF(D9526 = 0, "", VLOOKUP(D9526,'Cond Compo'!A:B,2,FALSE))),"")</f>
        <v/>
      </c>
      <c r="G9526" s="28"/>
      <c r="H9526" s="11" t="str">
        <f xml:space="preserve"> IF(C9526="Totale",2,IF($G9526 &lt;&gt; "", IF(D9526 = "E",MATCH(G9526, 'Cond Compo'!D$16:D$18, 0), MATCH(G9526, 'Cond Compo'!C$16:C$19, 0)), ""))</f>
        <v/>
      </c>
      <c r="I9526" s="12" t="str">
        <f>IF($E9526 &lt;&gt; "", IF(E9526 = 0, "", VLOOKUP(E9526,'Cond Perturbation'!A:B,2,FALSE)),"")</f>
        <v/>
      </c>
      <c r="J9526" s="28"/>
      <c r="K9526" s="29" t="str">
        <f>IF($B9526 &lt;&gt; "", IF(C9526="Oui",IF(H9526=1,IF(E9526=0,Résultat!G$8,IF(J9526="No",Résultat!$G$8,Résultat!$G$7)),IF(H9526=2,IF(E9526=0,Résultat!G$9,IF(J9526="No",Résultat!$G$9,Résultat!$G$7)),Résultat!$G$7)),IF(C9526 = "Totale", IF(H9526=1,IF(E9526=0,Résultat!G$8,IF(J9526="No",Résultat!$G$9,Résultat!$G$7)),IF(H9526=2,IF(E9526=0,Résultat!G$9,IF(J9526="No",Résultat!$G$9,Résultat!$G$7)),Résultat!$G$7)),Résultat!$G$7)), "")</f>
        <v/>
      </c>
    </row>
    <row r="9527" spans="1:11" ht="20.100000000000001" customHeight="1">
      <c r="A9527" s="26"/>
      <c r="B9527" s="27"/>
      <c r="C9527" s="11" t="str">
        <f>IF($B9527 &lt;&gt; "",VLOOKUP(MID(B9527,3,5),'Recyclabilité Prod Matx'!C:F,2,FALSE), "")</f>
        <v/>
      </c>
      <c r="D9527" s="11" t="str">
        <f>IF($B9527 &lt;&gt; "",VLOOKUP(MID(B9527,3,5),'Recyclabilité Prod Matx'!C:F,3,FALSE),"")</f>
        <v/>
      </c>
      <c r="E9527" s="11" t="str">
        <f>IF($B9527 &lt;&gt; "",VLOOKUP(MID(B9527,3,5),'Recyclabilité Prod Matx'!C:F,4,FALSE), "")</f>
        <v/>
      </c>
      <c r="F9527" s="12" t="str">
        <f>IF($B9527 &lt;&gt; "", IF(C9527="Totale","",IF(D9527 = 0, "", VLOOKUP(D9527,'Cond Compo'!A:B,2,FALSE))),"")</f>
        <v/>
      </c>
      <c r="G9527" s="28"/>
      <c r="H9527" s="11" t="str">
        <f xml:space="preserve"> IF(C9527="Totale",2,IF($G9527 &lt;&gt; "", IF(D9527 = "E",MATCH(G9527, 'Cond Compo'!D$16:D$18, 0), MATCH(G9527, 'Cond Compo'!C$16:C$19, 0)), ""))</f>
        <v/>
      </c>
      <c r="I9527" s="12" t="str">
        <f>IF($E9527 &lt;&gt; "", IF(E9527 = 0, "", VLOOKUP(E9527,'Cond Perturbation'!A:B,2,FALSE)),"")</f>
        <v/>
      </c>
      <c r="J9527" s="28"/>
      <c r="K9527" s="29" t="str">
        <f>IF($B9527 &lt;&gt; "", IF(C9527="Oui",IF(H9527=1,IF(E9527=0,Résultat!G$8,IF(J9527="No",Résultat!$G$8,Résultat!$G$7)),IF(H9527=2,IF(E9527=0,Résultat!G$9,IF(J9527="No",Résultat!$G$9,Résultat!$G$7)),Résultat!$G$7)),IF(C9527 = "Totale", IF(H9527=1,IF(E9527=0,Résultat!G$8,IF(J9527="No",Résultat!$G$9,Résultat!$G$7)),IF(H9527=2,IF(E9527=0,Résultat!G$9,IF(J9527="No",Résultat!$G$9,Résultat!$G$7)),Résultat!$G$7)),Résultat!$G$7)), "")</f>
        <v/>
      </c>
    </row>
    <row r="9528" spans="1:11" ht="20.100000000000001" customHeight="1">
      <c r="A9528" s="26"/>
      <c r="B9528" s="27"/>
      <c r="C9528" s="11" t="str">
        <f>IF($B9528 &lt;&gt; "",VLOOKUP(MID(B9528,3,5),'Recyclabilité Prod Matx'!C:F,2,FALSE), "")</f>
        <v/>
      </c>
      <c r="D9528" s="11" t="str">
        <f>IF($B9528 &lt;&gt; "",VLOOKUP(MID(B9528,3,5),'Recyclabilité Prod Matx'!C:F,3,FALSE),"")</f>
        <v/>
      </c>
      <c r="E9528" s="11" t="str">
        <f>IF($B9528 &lt;&gt; "",VLOOKUP(MID(B9528,3,5),'Recyclabilité Prod Matx'!C:F,4,FALSE), "")</f>
        <v/>
      </c>
      <c r="F9528" s="12" t="str">
        <f>IF($B9528 &lt;&gt; "", IF(C9528="Totale","",IF(D9528 = 0, "", VLOOKUP(D9528,'Cond Compo'!A:B,2,FALSE))),"")</f>
        <v/>
      </c>
      <c r="G9528" s="28"/>
      <c r="H9528" s="11" t="str">
        <f xml:space="preserve"> IF(C9528="Totale",2,IF($G9528 &lt;&gt; "", IF(D9528 = "E",MATCH(G9528, 'Cond Compo'!D$16:D$18, 0), MATCH(G9528, 'Cond Compo'!C$16:C$19, 0)), ""))</f>
        <v/>
      </c>
      <c r="I9528" s="12" t="str">
        <f>IF($E9528 &lt;&gt; "", IF(E9528 = 0, "", VLOOKUP(E9528,'Cond Perturbation'!A:B,2,FALSE)),"")</f>
        <v/>
      </c>
      <c r="J9528" s="28"/>
      <c r="K9528" s="29" t="str">
        <f>IF($B9528 &lt;&gt; "", IF(C9528="Oui",IF(H9528=1,IF(E9528=0,Résultat!G$8,IF(J9528="No",Résultat!$G$8,Résultat!$G$7)),IF(H9528=2,IF(E9528=0,Résultat!G$9,IF(J9528="No",Résultat!$G$9,Résultat!$G$7)),Résultat!$G$7)),IF(C9528 = "Totale", IF(H9528=1,IF(E9528=0,Résultat!G$8,IF(J9528="No",Résultat!$G$9,Résultat!$G$7)),IF(H9528=2,IF(E9528=0,Résultat!G$9,IF(J9528="No",Résultat!$G$9,Résultat!$G$7)),Résultat!$G$7)),Résultat!$G$7)), "")</f>
        <v/>
      </c>
    </row>
    <row r="9529" spans="1:11" ht="20.100000000000001" customHeight="1">
      <c r="A9529" s="26"/>
      <c r="B9529" s="27"/>
      <c r="C9529" s="11" t="str">
        <f>IF($B9529 &lt;&gt; "",VLOOKUP(MID(B9529,3,5),'Recyclabilité Prod Matx'!C:F,2,FALSE), "")</f>
        <v/>
      </c>
      <c r="D9529" s="11" t="str">
        <f>IF($B9529 &lt;&gt; "",VLOOKUP(MID(B9529,3,5),'Recyclabilité Prod Matx'!C:F,3,FALSE),"")</f>
        <v/>
      </c>
      <c r="E9529" s="11" t="str">
        <f>IF($B9529 &lt;&gt; "",VLOOKUP(MID(B9529,3,5),'Recyclabilité Prod Matx'!C:F,4,FALSE), "")</f>
        <v/>
      </c>
      <c r="F9529" s="12" t="str">
        <f>IF($B9529 &lt;&gt; "", IF(C9529="Totale","",IF(D9529 = 0, "", VLOOKUP(D9529,'Cond Compo'!A:B,2,FALSE))),"")</f>
        <v/>
      </c>
      <c r="G9529" s="28"/>
      <c r="H9529" s="11" t="str">
        <f xml:space="preserve"> IF(C9529="Totale",2,IF($G9529 &lt;&gt; "", IF(D9529 = "E",MATCH(G9529, 'Cond Compo'!D$16:D$18, 0), MATCH(G9529, 'Cond Compo'!C$16:C$19, 0)), ""))</f>
        <v/>
      </c>
      <c r="I9529" s="12" t="str">
        <f>IF($E9529 &lt;&gt; "", IF(E9529 = 0, "", VLOOKUP(E9529,'Cond Perturbation'!A:B,2,FALSE)),"")</f>
        <v/>
      </c>
      <c r="J9529" s="28"/>
      <c r="K9529" s="29" t="str">
        <f>IF($B9529 &lt;&gt; "", IF(C9529="Oui",IF(H9529=1,IF(E9529=0,Résultat!G$8,IF(J9529="No",Résultat!$G$8,Résultat!$G$7)),IF(H9529=2,IF(E9529=0,Résultat!G$9,IF(J9529="No",Résultat!$G$9,Résultat!$G$7)),Résultat!$G$7)),IF(C9529 = "Totale", IF(H9529=1,IF(E9529=0,Résultat!G$8,IF(J9529="No",Résultat!$G$9,Résultat!$G$7)),IF(H9529=2,IF(E9529=0,Résultat!G$9,IF(J9529="No",Résultat!$G$9,Résultat!$G$7)),Résultat!$G$7)),Résultat!$G$7)), "")</f>
        <v/>
      </c>
    </row>
    <row r="9530" spans="1:11" ht="20.100000000000001" customHeight="1">
      <c r="A9530" s="26"/>
      <c r="B9530" s="27"/>
      <c r="C9530" s="11" t="str">
        <f>IF($B9530 &lt;&gt; "",VLOOKUP(MID(B9530,3,5),'Recyclabilité Prod Matx'!C:F,2,FALSE), "")</f>
        <v/>
      </c>
      <c r="D9530" s="11" t="str">
        <f>IF($B9530 &lt;&gt; "",VLOOKUP(MID(B9530,3,5),'Recyclabilité Prod Matx'!C:F,3,FALSE),"")</f>
        <v/>
      </c>
      <c r="E9530" s="11" t="str">
        <f>IF($B9530 &lt;&gt; "",VLOOKUP(MID(B9530,3,5),'Recyclabilité Prod Matx'!C:F,4,FALSE), "")</f>
        <v/>
      </c>
      <c r="F9530" s="12" t="str">
        <f>IF($B9530 &lt;&gt; "", IF(C9530="Totale","",IF(D9530 = 0, "", VLOOKUP(D9530,'Cond Compo'!A:B,2,FALSE))),"")</f>
        <v/>
      </c>
      <c r="G9530" s="28"/>
      <c r="H9530" s="11" t="str">
        <f xml:space="preserve"> IF(C9530="Totale",2,IF($G9530 &lt;&gt; "", IF(D9530 = "E",MATCH(G9530, 'Cond Compo'!D$16:D$18, 0), MATCH(G9530, 'Cond Compo'!C$16:C$19, 0)), ""))</f>
        <v/>
      </c>
      <c r="I9530" s="12" t="str">
        <f>IF($E9530 &lt;&gt; "", IF(E9530 = 0, "", VLOOKUP(E9530,'Cond Perturbation'!A:B,2,FALSE)),"")</f>
        <v/>
      </c>
      <c r="J9530" s="28"/>
      <c r="K9530" s="29" t="str">
        <f>IF($B9530 &lt;&gt; "", IF(C9530="Oui",IF(H9530=1,IF(E9530=0,Résultat!G$8,IF(J9530="No",Résultat!$G$8,Résultat!$G$7)),IF(H9530=2,IF(E9530=0,Résultat!G$9,IF(J9530="No",Résultat!$G$9,Résultat!$G$7)),Résultat!$G$7)),IF(C9530 = "Totale", IF(H9530=1,IF(E9530=0,Résultat!G$8,IF(J9530="No",Résultat!$G$9,Résultat!$G$7)),IF(H9530=2,IF(E9530=0,Résultat!G$9,IF(J9530="No",Résultat!$G$9,Résultat!$G$7)),Résultat!$G$7)),Résultat!$G$7)), "")</f>
        <v/>
      </c>
    </row>
    <row r="9531" spans="1:11" ht="20.100000000000001" customHeight="1">
      <c r="A9531" s="26"/>
      <c r="B9531" s="27"/>
      <c r="C9531" s="11" t="str">
        <f>IF($B9531 &lt;&gt; "",VLOOKUP(MID(B9531,3,5),'Recyclabilité Prod Matx'!C:F,2,FALSE), "")</f>
        <v/>
      </c>
      <c r="D9531" s="11" t="str">
        <f>IF($B9531 &lt;&gt; "",VLOOKUP(MID(B9531,3,5),'Recyclabilité Prod Matx'!C:F,3,FALSE),"")</f>
        <v/>
      </c>
      <c r="E9531" s="11" t="str">
        <f>IF($B9531 &lt;&gt; "",VLOOKUP(MID(B9531,3,5),'Recyclabilité Prod Matx'!C:F,4,FALSE), "")</f>
        <v/>
      </c>
      <c r="F9531" s="12" t="str">
        <f>IF($B9531 &lt;&gt; "", IF(C9531="Totale","",IF(D9531 = 0, "", VLOOKUP(D9531,'Cond Compo'!A:B,2,FALSE))),"")</f>
        <v/>
      </c>
      <c r="G9531" s="28"/>
      <c r="H9531" s="11" t="str">
        <f xml:space="preserve"> IF(C9531="Totale",2,IF($G9531 &lt;&gt; "", IF(D9531 = "E",MATCH(G9531, 'Cond Compo'!D$16:D$18, 0), MATCH(G9531, 'Cond Compo'!C$16:C$19, 0)), ""))</f>
        <v/>
      </c>
      <c r="I9531" s="12" t="str">
        <f>IF($E9531 &lt;&gt; "", IF(E9531 = 0, "", VLOOKUP(E9531,'Cond Perturbation'!A:B,2,FALSE)),"")</f>
        <v/>
      </c>
      <c r="J9531" s="28"/>
      <c r="K9531" s="29" t="str">
        <f>IF($B9531 &lt;&gt; "", IF(C9531="Oui",IF(H9531=1,IF(E9531=0,Résultat!G$8,IF(J9531="No",Résultat!$G$8,Résultat!$G$7)),IF(H9531=2,IF(E9531=0,Résultat!G$9,IF(J9531="No",Résultat!$G$9,Résultat!$G$7)),Résultat!$G$7)),IF(C9531 = "Totale", IF(H9531=1,IF(E9531=0,Résultat!G$8,IF(J9531="No",Résultat!$G$9,Résultat!$G$7)),IF(H9531=2,IF(E9531=0,Résultat!G$9,IF(J9531="No",Résultat!$G$9,Résultat!$G$7)),Résultat!$G$7)),Résultat!$G$7)), "")</f>
        <v/>
      </c>
    </row>
    <row r="9532" spans="1:11" ht="20.100000000000001" customHeight="1">
      <c r="A9532" s="26"/>
      <c r="B9532" s="27"/>
      <c r="C9532" s="11" t="str">
        <f>IF($B9532 &lt;&gt; "",VLOOKUP(MID(B9532,3,5),'Recyclabilité Prod Matx'!C:F,2,FALSE), "")</f>
        <v/>
      </c>
      <c r="D9532" s="11" t="str">
        <f>IF($B9532 &lt;&gt; "",VLOOKUP(MID(B9532,3,5),'Recyclabilité Prod Matx'!C:F,3,FALSE),"")</f>
        <v/>
      </c>
      <c r="E9532" s="11" t="str">
        <f>IF($B9532 &lt;&gt; "",VLOOKUP(MID(B9532,3,5),'Recyclabilité Prod Matx'!C:F,4,FALSE), "")</f>
        <v/>
      </c>
      <c r="F9532" s="12" t="str">
        <f>IF($B9532 &lt;&gt; "", IF(C9532="Totale","",IF(D9532 = 0, "", VLOOKUP(D9532,'Cond Compo'!A:B,2,FALSE))),"")</f>
        <v/>
      </c>
      <c r="G9532" s="28"/>
      <c r="H9532" s="11" t="str">
        <f xml:space="preserve"> IF(C9532="Totale",2,IF($G9532 &lt;&gt; "", IF(D9532 = "E",MATCH(G9532, 'Cond Compo'!D$16:D$18, 0), MATCH(G9532, 'Cond Compo'!C$16:C$19, 0)), ""))</f>
        <v/>
      </c>
      <c r="I9532" s="12" t="str">
        <f>IF($E9532 &lt;&gt; "", IF(E9532 = 0, "", VLOOKUP(E9532,'Cond Perturbation'!A:B,2,FALSE)),"")</f>
        <v/>
      </c>
      <c r="J9532" s="28"/>
      <c r="K9532" s="29" t="str">
        <f>IF($B9532 &lt;&gt; "", IF(C9532="Oui",IF(H9532=1,IF(E9532=0,Résultat!G$8,IF(J9532="No",Résultat!$G$8,Résultat!$G$7)),IF(H9532=2,IF(E9532=0,Résultat!G$9,IF(J9532="No",Résultat!$G$9,Résultat!$G$7)),Résultat!$G$7)),IF(C9532 = "Totale", IF(H9532=1,IF(E9532=0,Résultat!G$8,IF(J9532="No",Résultat!$G$9,Résultat!$G$7)),IF(H9532=2,IF(E9532=0,Résultat!G$9,IF(J9532="No",Résultat!$G$9,Résultat!$G$7)),Résultat!$G$7)),Résultat!$G$7)), "")</f>
        <v/>
      </c>
    </row>
    <row r="9533" spans="1:11" ht="20.100000000000001" customHeight="1">
      <c r="A9533" s="26"/>
      <c r="B9533" s="27"/>
      <c r="C9533" s="11" t="str">
        <f>IF($B9533 &lt;&gt; "",VLOOKUP(MID(B9533,3,5),'Recyclabilité Prod Matx'!C:F,2,FALSE), "")</f>
        <v/>
      </c>
      <c r="D9533" s="11" t="str">
        <f>IF($B9533 &lt;&gt; "",VLOOKUP(MID(B9533,3,5),'Recyclabilité Prod Matx'!C:F,3,FALSE),"")</f>
        <v/>
      </c>
      <c r="E9533" s="11" t="str">
        <f>IF($B9533 &lt;&gt; "",VLOOKUP(MID(B9533,3,5),'Recyclabilité Prod Matx'!C:F,4,FALSE), "")</f>
        <v/>
      </c>
      <c r="F9533" s="12" t="str">
        <f>IF($B9533 &lt;&gt; "", IF(C9533="Totale","",IF(D9533 = 0, "", VLOOKUP(D9533,'Cond Compo'!A:B,2,FALSE))),"")</f>
        <v/>
      </c>
      <c r="G9533" s="28"/>
      <c r="H9533" s="11" t="str">
        <f xml:space="preserve"> IF(C9533="Totale",2,IF($G9533 &lt;&gt; "", IF(D9533 = "E",MATCH(G9533, 'Cond Compo'!D$16:D$18, 0), MATCH(G9533, 'Cond Compo'!C$16:C$19, 0)), ""))</f>
        <v/>
      </c>
      <c r="I9533" s="12" t="str">
        <f>IF($E9533 &lt;&gt; "", IF(E9533 = 0, "", VLOOKUP(E9533,'Cond Perturbation'!A:B,2,FALSE)),"")</f>
        <v/>
      </c>
      <c r="J9533" s="28"/>
      <c r="K9533" s="29" t="str">
        <f>IF($B9533 &lt;&gt; "", IF(C9533="Oui",IF(H9533=1,IF(E9533=0,Résultat!G$8,IF(J9533="No",Résultat!$G$8,Résultat!$G$7)),IF(H9533=2,IF(E9533=0,Résultat!G$9,IF(J9533="No",Résultat!$G$9,Résultat!$G$7)),Résultat!$G$7)),IF(C9533 = "Totale", IF(H9533=1,IF(E9533=0,Résultat!G$8,IF(J9533="No",Résultat!$G$9,Résultat!$G$7)),IF(H9533=2,IF(E9533=0,Résultat!G$9,IF(J9533="No",Résultat!$G$9,Résultat!$G$7)),Résultat!$G$7)),Résultat!$G$7)), "")</f>
        <v/>
      </c>
    </row>
    <row r="9534" spans="1:11" ht="20.100000000000001" customHeight="1">
      <c r="A9534" s="26"/>
      <c r="B9534" s="27"/>
      <c r="C9534" s="11" t="str">
        <f>IF($B9534 &lt;&gt; "",VLOOKUP(MID(B9534,3,5),'Recyclabilité Prod Matx'!C:F,2,FALSE), "")</f>
        <v/>
      </c>
      <c r="D9534" s="11" t="str">
        <f>IF($B9534 &lt;&gt; "",VLOOKUP(MID(B9534,3,5),'Recyclabilité Prod Matx'!C:F,3,FALSE),"")</f>
        <v/>
      </c>
      <c r="E9534" s="11" t="str">
        <f>IF($B9534 &lt;&gt; "",VLOOKUP(MID(B9534,3,5),'Recyclabilité Prod Matx'!C:F,4,FALSE), "")</f>
        <v/>
      </c>
      <c r="F9534" s="12" t="str">
        <f>IF($B9534 &lt;&gt; "", IF(C9534="Totale","",IF(D9534 = 0, "", VLOOKUP(D9534,'Cond Compo'!A:B,2,FALSE))),"")</f>
        <v/>
      </c>
      <c r="G9534" s="28"/>
      <c r="H9534" s="11" t="str">
        <f xml:space="preserve"> IF(C9534="Totale",2,IF($G9534 &lt;&gt; "", IF(D9534 = "E",MATCH(G9534, 'Cond Compo'!D$16:D$18, 0), MATCH(G9534, 'Cond Compo'!C$16:C$19, 0)), ""))</f>
        <v/>
      </c>
      <c r="I9534" s="12" t="str">
        <f>IF($E9534 &lt;&gt; "", IF(E9534 = 0, "", VLOOKUP(E9534,'Cond Perturbation'!A:B,2,FALSE)),"")</f>
        <v/>
      </c>
      <c r="J9534" s="28"/>
      <c r="K9534" s="29" t="str">
        <f>IF($B9534 &lt;&gt; "", IF(C9534="Oui",IF(H9534=1,IF(E9534=0,Résultat!G$8,IF(J9534="No",Résultat!$G$8,Résultat!$G$7)),IF(H9534=2,IF(E9534=0,Résultat!G$9,IF(J9534="No",Résultat!$G$9,Résultat!$G$7)),Résultat!$G$7)),IF(C9534 = "Totale", IF(H9534=1,IF(E9534=0,Résultat!G$8,IF(J9534="No",Résultat!$G$9,Résultat!$G$7)),IF(H9534=2,IF(E9534=0,Résultat!G$9,IF(J9534="No",Résultat!$G$9,Résultat!$G$7)),Résultat!$G$7)),Résultat!$G$7)), "")</f>
        <v/>
      </c>
    </row>
    <row r="9535" spans="1:11" ht="20.100000000000001" customHeight="1">
      <c r="A9535" s="26"/>
      <c r="B9535" s="27"/>
      <c r="C9535" s="11" t="str">
        <f>IF($B9535 &lt;&gt; "",VLOOKUP(MID(B9535,3,5),'Recyclabilité Prod Matx'!C:F,2,FALSE), "")</f>
        <v/>
      </c>
      <c r="D9535" s="11" t="str">
        <f>IF($B9535 &lt;&gt; "",VLOOKUP(MID(B9535,3,5),'Recyclabilité Prod Matx'!C:F,3,FALSE),"")</f>
        <v/>
      </c>
      <c r="E9535" s="11" t="str">
        <f>IF($B9535 &lt;&gt; "",VLOOKUP(MID(B9535,3,5),'Recyclabilité Prod Matx'!C:F,4,FALSE), "")</f>
        <v/>
      </c>
      <c r="F9535" s="12" t="str">
        <f>IF($B9535 &lt;&gt; "", IF(C9535="Totale","",IF(D9535 = 0, "", VLOOKUP(D9535,'Cond Compo'!A:B,2,FALSE))),"")</f>
        <v/>
      </c>
      <c r="G9535" s="28"/>
      <c r="H9535" s="11" t="str">
        <f xml:space="preserve"> IF(C9535="Totale",2,IF($G9535 &lt;&gt; "", IF(D9535 = "E",MATCH(G9535, 'Cond Compo'!D$16:D$18, 0), MATCH(G9535, 'Cond Compo'!C$16:C$19, 0)), ""))</f>
        <v/>
      </c>
      <c r="I9535" s="12" t="str">
        <f>IF($E9535 &lt;&gt; "", IF(E9535 = 0, "", VLOOKUP(E9535,'Cond Perturbation'!A:B,2,FALSE)),"")</f>
        <v/>
      </c>
      <c r="J9535" s="28"/>
      <c r="K9535" s="29" t="str">
        <f>IF($B9535 &lt;&gt; "", IF(C9535="Oui",IF(H9535=1,IF(E9535=0,Résultat!G$8,IF(J9535="No",Résultat!$G$8,Résultat!$G$7)),IF(H9535=2,IF(E9535=0,Résultat!G$9,IF(J9535="No",Résultat!$G$9,Résultat!$G$7)),Résultat!$G$7)),IF(C9535 = "Totale", IF(H9535=1,IF(E9535=0,Résultat!G$8,IF(J9535="No",Résultat!$G$9,Résultat!$G$7)),IF(H9535=2,IF(E9535=0,Résultat!G$9,IF(J9535="No",Résultat!$G$9,Résultat!$G$7)),Résultat!$G$7)),Résultat!$G$7)), "")</f>
        <v/>
      </c>
    </row>
    <row r="9536" spans="1:11" ht="20.100000000000001" customHeight="1">
      <c r="A9536" s="26"/>
      <c r="B9536" s="27"/>
      <c r="C9536" s="11" t="str">
        <f>IF($B9536 &lt;&gt; "",VLOOKUP(MID(B9536,3,5),'Recyclabilité Prod Matx'!C:F,2,FALSE), "")</f>
        <v/>
      </c>
      <c r="D9536" s="11" t="str">
        <f>IF($B9536 &lt;&gt; "",VLOOKUP(MID(B9536,3,5),'Recyclabilité Prod Matx'!C:F,3,FALSE),"")</f>
        <v/>
      </c>
      <c r="E9536" s="11" t="str">
        <f>IF($B9536 &lt;&gt; "",VLOOKUP(MID(B9536,3,5),'Recyclabilité Prod Matx'!C:F,4,FALSE), "")</f>
        <v/>
      </c>
      <c r="F9536" s="12" t="str">
        <f>IF($B9536 &lt;&gt; "", IF(C9536="Totale","",IF(D9536 = 0, "", VLOOKUP(D9536,'Cond Compo'!A:B,2,FALSE))),"")</f>
        <v/>
      </c>
      <c r="G9536" s="28"/>
      <c r="H9536" s="11" t="str">
        <f xml:space="preserve"> IF(C9536="Totale",2,IF($G9536 &lt;&gt; "", IF(D9536 = "E",MATCH(G9536, 'Cond Compo'!D$16:D$18, 0), MATCH(G9536, 'Cond Compo'!C$16:C$19, 0)), ""))</f>
        <v/>
      </c>
      <c r="I9536" s="12" t="str">
        <f>IF($E9536 &lt;&gt; "", IF(E9536 = 0, "", VLOOKUP(E9536,'Cond Perturbation'!A:B,2,FALSE)),"")</f>
        <v/>
      </c>
      <c r="J9536" s="28"/>
      <c r="K9536" s="29" t="str">
        <f>IF($B9536 &lt;&gt; "", IF(C9536="Oui",IF(H9536=1,IF(E9536=0,Résultat!G$8,IF(J9536="No",Résultat!$G$8,Résultat!$G$7)),IF(H9536=2,IF(E9536=0,Résultat!G$9,IF(J9536="No",Résultat!$G$9,Résultat!$G$7)),Résultat!$G$7)),IF(C9536 = "Totale", IF(H9536=1,IF(E9536=0,Résultat!G$8,IF(J9536="No",Résultat!$G$9,Résultat!$G$7)),IF(H9536=2,IF(E9536=0,Résultat!G$9,IF(J9536="No",Résultat!$G$9,Résultat!$G$7)),Résultat!$G$7)),Résultat!$G$7)), "")</f>
        <v/>
      </c>
    </row>
    <row r="9537" spans="1:11" ht="20.100000000000001" customHeight="1">
      <c r="A9537" s="26"/>
      <c r="B9537" s="27"/>
      <c r="C9537" s="11" t="str">
        <f>IF($B9537 &lt;&gt; "",VLOOKUP(MID(B9537,3,5),'Recyclabilité Prod Matx'!C:F,2,FALSE), "")</f>
        <v/>
      </c>
      <c r="D9537" s="11" t="str">
        <f>IF($B9537 &lt;&gt; "",VLOOKUP(MID(B9537,3,5),'Recyclabilité Prod Matx'!C:F,3,FALSE),"")</f>
        <v/>
      </c>
      <c r="E9537" s="11" t="str">
        <f>IF($B9537 &lt;&gt; "",VLOOKUP(MID(B9537,3,5),'Recyclabilité Prod Matx'!C:F,4,FALSE), "")</f>
        <v/>
      </c>
      <c r="F9537" s="12" t="str">
        <f>IF($B9537 &lt;&gt; "", IF(C9537="Totale","",IF(D9537 = 0, "", VLOOKUP(D9537,'Cond Compo'!A:B,2,FALSE))),"")</f>
        <v/>
      </c>
      <c r="G9537" s="28"/>
      <c r="H9537" s="11" t="str">
        <f xml:space="preserve"> IF(C9537="Totale",2,IF($G9537 &lt;&gt; "", IF(D9537 = "E",MATCH(G9537, 'Cond Compo'!D$16:D$18, 0), MATCH(G9537, 'Cond Compo'!C$16:C$19, 0)), ""))</f>
        <v/>
      </c>
      <c r="I9537" s="12" t="str">
        <f>IF($E9537 &lt;&gt; "", IF(E9537 = 0, "", VLOOKUP(E9537,'Cond Perturbation'!A:B,2,FALSE)),"")</f>
        <v/>
      </c>
      <c r="J9537" s="28"/>
      <c r="K9537" s="29" t="str">
        <f>IF($B9537 &lt;&gt; "", IF(C9537="Oui",IF(H9537=1,IF(E9537=0,Résultat!G$8,IF(J9537="No",Résultat!$G$8,Résultat!$G$7)),IF(H9537=2,IF(E9537=0,Résultat!G$9,IF(J9537="No",Résultat!$G$9,Résultat!$G$7)),Résultat!$G$7)),IF(C9537 = "Totale", IF(H9537=1,IF(E9537=0,Résultat!G$8,IF(J9537="No",Résultat!$G$9,Résultat!$G$7)),IF(H9537=2,IF(E9537=0,Résultat!G$9,IF(J9537="No",Résultat!$G$9,Résultat!$G$7)),Résultat!$G$7)),Résultat!$G$7)), "")</f>
        <v/>
      </c>
    </row>
    <row r="9538" spans="1:11" ht="20.100000000000001" customHeight="1">
      <c r="A9538" s="26"/>
      <c r="B9538" s="27"/>
      <c r="C9538" s="11" t="str">
        <f>IF($B9538 &lt;&gt; "",VLOOKUP(MID(B9538,3,5),'Recyclabilité Prod Matx'!C:F,2,FALSE), "")</f>
        <v/>
      </c>
      <c r="D9538" s="11" t="str">
        <f>IF($B9538 &lt;&gt; "",VLOOKUP(MID(B9538,3,5),'Recyclabilité Prod Matx'!C:F,3,FALSE),"")</f>
        <v/>
      </c>
      <c r="E9538" s="11" t="str">
        <f>IF($B9538 &lt;&gt; "",VLOOKUP(MID(B9538,3,5),'Recyclabilité Prod Matx'!C:F,4,FALSE), "")</f>
        <v/>
      </c>
      <c r="F9538" s="12" t="str">
        <f>IF($B9538 &lt;&gt; "", IF(C9538="Totale","",IF(D9538 = 0, "", VLOOKUP(D9538,'Cond Compo'!A:B,2,FALSE))),"")</f>
        <v/>
      </c>
      <c r="G9538" s="28"/>
      <c r="H9538" s="11" t="str">
        <f xml:space="preserve"> IF(C9538="Totale",2,IF($G9538 &lt;&gt; "", IF(D9538 = "E",MATCH(G9538, 'Cond Compo'!D$16:D$18, 0), MATCH(G9538, 'Cond Compo'!C$16:C$19, 0)), ""))</f>
        <v/>
      </c>
      <c r="I9538" s="12" t="str">
        <f>IF($E9538 &lt;&gt; "", IF(E9538 = 0, "", VLOOKUP(E9538,'Cond Perturbation'!A:B,2,FALSE)),"")</f>
        <v/>
      </c>
      <c r="J9538" s="28"/>
      <c r="K9538" s="29" t="str">
        <f>IF($B9538 &lt;&gt; "", IF(C9538="Oui",IF(H9538=1,IF(E9538=0,Résultat!G$8,IF(J9538="No",Résultat!$G$8,Résultat!$G$7)),IF(H9538=2,IF(E9538=0,Résultat!G$9,IF(J9538="No",Résultat!$G$9,Résultat!$G$7)),Résultat!$G$7)),IF(C9538 = "Totale", IF(H9538=1,IF(E9538=0,Résultat!G$8,IF(J9538="No",Résultat!$G$9,Résultat!$G$7)),IF(H9538=2,IF(E9538=0,Résultat!G$9,IF(J9538="No",Résultat!$G$9,Résultat!$G$7)),Résultat!$G$7)),Résultat!$G$7)), "")</f>
        <v/>
      </c>
    </row>
    <row r="9539" spans="1:11" ht="20.100000000000001" customHeight="1">
      <c r="A9539" s="26"/>
      <c r="B9539" s="27"/>
      <c r="C9539" s="11" t="str">
        <f>IF($B9539 &lt;&gt; "",VLOOKUP(MID(B9539,3,5),'Recyclabilité Prod Matx'!C:F,2,FALSE), "")</f>
        <v/>
      </c>
      <c r="D9539" s="11" t="str">
        <f>IF($B9539 &lt;&gt; "",VLOOKUP(MID(B9539,3,5),'Recyclabilité Prod Matx'!C:F,3,FALSE),"")</f>
        <v/>
      </c>
      <c r="E9539" s="11" t="str">
        <f>IF($B9539 &lt;&gt; "",VLOOKUP(MID(B9539,3,5),'Recyclabilité Prod Matx'!C:F,4,FALSE), "")</f>
        <v/>
      </c>
      <c r="F9539" s="12" t="str">
        <f>IF($B9539 &lt;&gt; "", IF(C9539="Totale","",IF(D9539 = 0, "", VLOOKUP(D9539,'Cond Compo'!A:B,2,FALSE))),"")</f>
        <v/>
      </c>
      <c r="G9539" s="28"/>
      <c r="H9539" s="11" t="str">
        <f xml:space="preserve"> IF(C9539="Totale",2,IF($G9539 &lt;&gt; "", IF(D9539 = "E",MATCH(G9539, 'Cond Compo'!D$16:D$18, 0), MATCH(G9539, 'Cond Compo'!C$16:C$19, 0)), ""))</f>
        <v/>
      </c>
      <c r="I9539" s="12" t="str">
        <f>IF($E9539 &lt;&gt; "", IF(E9539 = 0, "", VLOOKUP(E9539,'Cond Perturbation'!A:B,2,FALSE)),"")</f>
        <v/>
      </c>
      <c r="J9539" s="28"/>
      <c r="K9539" s="29" t="str">
        <f>IF($B9539 &lt;&gt; "", IF(C9539="Oui",IF(H9539=1,IF(E9539=0,Résultat!G$8,IF(J9539="No",Résultat!$G$8,Résultat!$G$7)),IF(H9539=2,IF(E9539=0,Résultat!G$9,IF(J9539="No",Résultat!$G$9,Résultat!$G$7)),Résultat!$G$7)),IF(C9539 = "Totale", IF(H9539=1,IF(E9539=0,Résultat!G$8,IF(J9539="No",Résultat!$G$9,Résultat!$G$7)),IF(H9539=2,IF(E9539=0,Résultat!G$9,IF(J9539="No",Résultat!$G$9,Résultat!$G$7)),Résultat!$G$7)),Résultat!$G$7)), "")</f>
        <v/>
      </c>
    </row>
    <row r="9540" spans="1:11" ht="20.100000000000001" customHeight="1">
      <c r="A9540" s="26"/>
      <c r="B9540" s="27"/>
      <c r="C9540" s="11" t="str">
        <f>IF($B9540 &lt;&gt; "",VLOOKUP(MID(B9540,3,5),'Recyclabilité Prod Matx'!C:F,2,FALSE), "")</f>
        <v/>
      </c>
      <c r="D9540" s="11" t="str">
        <f>IF($B9540 &lt;&gt; "",VLOOKUP(MID(B9540,3,5),'Recyclabilité Prod Matx'!C:F,3,FALSE),"")</f>
        <v/>
      </c>
      <c r="E9540" s="11" t="str">
        <f>IF($B9540 &lt;&gt; "",VLOOKUP(MID(B9540,3,5),'Recyclabilité Prod Matx'!C:F,4,FALSE), "")</f>
        <v/>
      </c>
      <c r="F9540" s="12" t="str">
        <f>IF($B9540 &lt;&gt; "", IF(C9540="Totale","",IF(D9540 = 0, "", VLOOKUP(D9540,'Cond Compo'!A:B,2,FALSE))),"")</f>
        <v/>
      </c>
      <c r="G9540" s="28"/>
      <c r="H9540" s="11" t="str">
        <f xml:space="preserve"> IF(C9540="Totale",2,IF($G9540 &lt;&gt; "", IF(D9540 = "E",MATCH(G9540, 'Cond Compo'!D$16:D$18, 0), MATCH(G9540, 'Cond Compo'!C$16:C$19, 0)), ""))</f>
        <v/>
      </c>
      <c r="I9540" s="12" t="str">
        <f>IF($E9540 &lt;&gt; "", IF(E9540 = 0, "", VLOOKUP(E9540,'Cond Perturbation'!A:B,2,FALSE)),"")</f>
        <v/>
      </c>
      <c r="J9540" s="28"/>
      <c r="K9540" s="29" t="str">
        <f>IF($B9540 &lt;&gt; "", IF(C9540="Oui",IF(H9540=1,IF(E9540=0,Résultat!G$8,IF(J9540="No",Résultat!$G$8,Résultat!$G$7)),IF(H9540=2,IF(E9540=0,Résultat!G$9,IF(J9540="No",Résultat!$G$9,Résultat!$G$7)),Résultat!$G$7)),IF(C9540 = "Totale", IF(H9540=1,IF(E9540=0,Résultat!G$8,IF(J9540="No",Résultat!$G$9,Résultat!$G$7)),IF(H9540=2,IF(E9540=0,Résultat!G$9,IF(J9540="No",Résultat!$G$9,Résultat!$G$7)),Résultat!$G$7)),Résultat!$G$7)), "")</f>
        <v/>
      </c>
    </row>
    <row r="9541" spans="1:11" ht="20.100000000000001" customHeight="1">
      <c r="A9541" s="26"/>
      <c r="B9541" s="27"/>
      <c r="C9541" s="11" t="str">
        <f>IF($B9541 &lt;&gt; "",VLOOKUP(MID(B9541,3,5),'Recyclabilité Prod Matx'!C:F,2,FALSE), "")</f>
        <v/>
      </c>
      <c r="D9541" s="11" t="str">
        <f>IF($B9541 &lt;&gt; "",VLOOKUP(MID(B9541,3,5),'Recyclabilité Prod Matx'!C:F,3,FALSE),"")</f>
        <v/>
      </c>
      <c r="E9541" s="11" t="str">
        <f>IF($B9541 &lt;&gt; "",VLOOKUP(MID(B9541,3,5),'Recyclabilité Prod Matx'!C:F,4,FALSE), "")</f>
        <v/>
      </c>
      <c r="F9541" s="12" t="str">
        <f>IF($B9541 &lt;&gt; "", IF(C9541="Totale","",IF(D9541 = 0, "", VLOOKUP(D9541,'Cond Compo'!A:B,2,FALSE))),"")</f>
        <v/>
      </c>
      <c r="G9541" s="28"/>
      <c r="H9541" s="11" t="str">
        <f xml:space="preserve"> IF(C9541="Totale",2,IF($G9541 &lt;&gt; "", IF(D9541 = "E",MATCH(G9541, 'Cond Compo'!D$16:D$18, 0), MATCH(G9541, 'Cond Compo'!C$16:C$19, 0)), ""))</f>
        <v/>
      </c>
      <c r="I9541" s="12" t="str">
        <f>IF($E9541 &lt;&gt; "", IF(E9541 = 0, "", VLOOKUP(E9541,'Cond Perturbation'!A:B,2,FALSE)),"")</f>
        <v/>
      </c>
      <c r="J9541" s="28"/>
      <c r="K9541" s="29" t="str">
        <f>IF($B9541 &lt;&gt; "", IF(C9541="Oui",IF(H9541=1,IF(E9541=0,Résultat!G$8,IF(J9541="No",Résultat!$G$8,Résultat!$G$7)),IF(H9541=2,IF(E9541=0,Résultat!G$9,IF(J9541="No",Résultat!$G$9,Résultat!$G$7)),Résultat!$G$7)),IF(C9541 = "Totale", IF(H9541=1,IF(E9541=0,Résultat!G$8,IF(J9541="No",Résultat!$G$9,Résultat!$G$7)),IF(H9541=2,IF(E9541=0,Résultat!G$9,IF(J9541="No",Résultat!$G$9,Résultat!$G$7)),Résultat!$G$7)),Résultat!$G$7)), "")</f>
        <v/>
      </c>
    </row>
    <row r="9542" spans="1:11" ht="20.100000000000001" customHeight="1">
      <c r="A9542" s="26"/>
      <c r="B9542" s="27"/>
      <c r="C9542" s="11" t="str">
        <f>IF($B9542 &lt;&gt; "",VLOOKUP(MID(B9542,3,5),'Recyclabilité Prod Matx'!C:F,2,FALSE), "")</f>
        <v/>
      </c>
      <c r="D9542" s="11" t="str">
        <f>IF($B9542 &lt;&gt; "",VLOOKUP(MID(B9542,3,5),'Recyclabilité Prod Matx'!C:F,3,FALSE),"")</f>
        <v/>
      </c>
      <c r="E9542" s="11" t="str">
        <f>IF($B9542 &lt;&gt; "",VLOOKUP(MID(B9542,3,5),'Recyclabilité Prod Matx'!C:F,4,FALSE), "")</f>
        <v/>
      </c>
      <c r="F9542" s="12" t="str">
        <f>IF($B9542 &lt;&gt; "", IF(C9542="Totale","",IF(D9542 = 0, "", VLOOKUP(D9542,'Cond Compo'!A:B,2,FALSE))),"")</f>
        <v/>
      </c>
      <c r="G9542" s="28"/>
      <c r="H9542" s="11" t="str">
        <f xml:space="preserve"> IF(C9542="Totale",2,IF($G9542 &lt;&gt; "", IF(D9542 = "E",MATCH(G9542, 'Cond Compo'!D$16:D$18, 0), MATCH(G9542, 'Cond Compo'!C$16:C$19, 0)), ""))</f>
        <v/>
      </c>
      <c r="I9542" s="12" t="str">
        <f>IF($E9542 &lt;&gt; "", IF(E9542 = 0, "", VLOOKUP(E9542,'Cond Perturbation'!A:B,2,FALSE)),"")</f>
        <v/>
      </c>
      <c r="J9542" s="28"/>
      <c r="K9542" s="29" t="str">
        <f>IF($B9542 &lt;&gt; "", IF(C9542="Oui",IF(H9542=1,IF(E9542=0,Résultat!G$8,IF(J9542="No",Résultat!$G$8,Résultat!$G$7)),IF(H9542=2,IF(E9542=0,Résultat!G$9,IF(J9542="No",Résultat!$G$9,Résultat!$G$7)),Résultat!$G$7)),IF(C9542 = "Totale", IF(H9542=1,IF(E9542=0,Résultat!G$8,IF(J9542="No",Résultat!$G$9,Résultat!$G$7)),IF(H9542=2,IF(E9542=0,Résultat!G$9,IF(J9542="No",Résultat!$G$9,Résultat!$G$7)),Résultat!$G$7)),Résultat!$G$7)), "")</f>
        <v/>
      </c>
    </row>
    <row r="9543" spans="1:11" ht="20.100000000000001" customHeight="1">
      <c r="A9543" s="26"/>
      <c r="B9543" s="27"/>
      <c r="C9543" s="11" t="str">
        <f>IF($B9543 &lt;&gt; "",VLOOKUP(MID(B9543,3,5),'Recyclabilité Prod Matx'!C:F,2,FALSE), "")</f>
        <v/>
      </c>
      <c r="D9543" s="11" t="str">
        <f>IF($B9543 &lt;&gt; "",VLOOKUP(MID(B9543,3,5),'Recyclabilité Prod Matx'!C:F,3,FALSE),"")</f>
        <v/>
      </c>
      <c r="E9543" s="11" t="str">
        <f>IF($B9543 &lt;&gt; "",VLOOKUP(MID(B9543,3,5),'Recyclabilité Prod Matx'!C:F,4,FALSE), "")</f>
        <v/>
      </c>
      <c r="F9543" s="12" t="str">
        <f>IF($B9543 &lt;&gt; "", IF(C9543="Totale","",IF(D9543 = 0, "", VLOOKUP(D9543,'Cond Compo'!A:B,2,FALSE))),"")</f>
        <v/>
      </c>
      <c r="G9543" s="28"/>
      <c r="H9543" s="11" t="str">
        <f xml:space="preserve"> IF(C9543="Totale",2,IF($G9543 &lt;&gt; "", IF(D9543 = "E",MATCH(G9543, 'Cond Compo'!D$16:D$18, 0), MATCH(G9543, 'Cond Compo'!C$16:C$19, 0)), ""))</f>
        <v/>
      </c>
      <c r="I9543" s="12" t="str">
        <f>IF($E9543 &lt;&gt; "", IF(E9543 = 0, "", VLOOKUP(E9543,'Cond Perturbation'!A:B,2,FALSE)),"")</f>
        <v/>
      </c>
      <c r="J9543" s="28"/>
      <c r="K9543" s="29" t="str">
        <f>IF($B9543 &lt;&gt; "", IF(C9543="Oui",IF(H9543=1,IF(E9543=0,Résultat!G$8,IF(J9543="No",Résultat!$G$8,Résultat!$G$7)),IF(H9543=2,IF(E9543=0,Résultat!G$9,IF(J9543="No",Résultat!$G$9,Résultat!$G$7)),Résultat!$G$7)),IF(C9543 = "Totale", IF(H9543=1,IF(E9543=0,Résultat!G$8,IF(J9543="No",Résultat!$G$9,Résultat!$G$7)),IF(H9543=2,IF(E9543=0,Résultat!G$9,IF(J9543="No",Résultat!$G$9,Résultat!$G$7)),Résultat!$G$7)),Résultat!$G$7)), "")</f>
        <v/>
      </c>
    </row>
    <row r="9544" spans="1:11" ht="20.100000000000001" customHeight="1">
      <c r="A9544" s="26"/>
      <c r="B9544" s="27"/>
      <c r="C9544" s="11" t="str">
        <f>IF($B9544 &lt;&gt; "",VLOOKUP(MID(B9544,3,5),'Recyclabilité Prod Matx'!C:F,2,FALSE), "")</f>
        <v/>
      </c>
      <c r="D9544" s="11" t="str">
        <f>IF($B9544 &lt;&gt; "",VLOOKUP(MID(B9544,3,5),'Recyclabilité Prod Matx'!C:F,3,FALSE),"")</f>
        <v/>
      </c>
      <c r="E9544" s="11" t="str">
        <f>IF($B9544 &lt;&gt; "",VLOOKUP(MID(B9544,3,5),'Recyclabilité Prod Matx'!C:F,4,FALSE), "")</f>
        <v/>
      </c>
      <c r="F9544" s="12" t="str">
        <f>IF($B9544 &lt;&gt; "", IF(C9544="Totale","",IF(D9544 = 0, "", VLOOKUP(D9544,'Cond Compo'!A:B,2,FALSE))),"")</f>
        <v/>
      </c>
      <c r="G9544" s="28"/>
      <c r="H9544" s="11" t="str">
        <f xml:space="preserve"> IF(C9544="Totale",2,IF($G9544 &lt;&gt; "", IF(D9544 = "E",MATCH(G9544, 'Cond Compo'!D$16:D$18, 0), MATCH(G9544, 'Cond Compo'!C$16:C$19, 0)), ""))</f>
        <v/>
      </c>
      <c r="I9544" s="12" t="str">
        <f>IF($E9544 &lt;&gt; "", IF(E9544 = 0, "", VLOOKUP(E9544,'Cond Perturbation'!A:B,2,FALSE)),"")</f>
        <v/>
      </c>
      <c r="J9544" s="28"/>
      <c r="K9544" s="29" t="str">
        <f>IF($B9544 &lt;&gt; "", IF(C9544="Oui",IF(H9544=1,IF(E9544=0,Résultat!G$8,IF(J9544="No",Résultat!$G$8,Résultat!$G$7)),IF(H9544=2,IF(E9544=0,Résultat!G$9,IF(J9544="No",Résultat!$G$9,Résultat!$G$7)),Résultat!$G$7)),IF(C9544 = "Totale", IF(H9544=1,IF(E9544=0,Résultat!G$8,IF(J9544="No",Résultat!$G$9,Résultat!$G$7)),IF(H9544=2,IF(E9544=0,Résultat!G$9,IF(J9544="No",Résultat!$G$9,Résultat!$G$7)),Résultat!$G$7)),Résultat!$G$7)), "")</f>
        <v/>
      </c>
    </row>
    <row r="9545" spans="1:11" ht="20.100000000000001" customHeight="1">
      <c r="A9545" s="26"/>
      <c r="B9545" s="27"/>
      <c r="C9545" s="11" t="str">
        <f>IF($B9545 &lt;&gt; "",VLOOKUP(MID(B9545,3,5),'Recyclabilité Prod Matx'!C:F,2,FALSE), "")</f>
        <v/>
      </c>
      <c r="D9545" s="11" t="str">
        <f>IF($B9545 &lt;&gt; "",VLOOKUP(MID(B9545,3,5),'Recyclabilité Prod Matx'!C:F,3,FALSE),"")</f>
        <v/>
      </c>
      <c r="E9545" s="11" t="str">
        <f>IF($B9545 &lt;&gt; "",VLOOKUP(MID(B9545,3,5),'Recyclabilité Prod Matx'!C:F,4,FALSE), "")</f>
        <v/>
      </c>
      <c r="F9545" s="12" t="str">
        <f>IF($B9545 &lt;&gt; "", IF(C9545="Totale","",IF(D9545 = 0, "", VLOOKUP(D9545,'Cond Compo'!A:B,2,FALSE))),"")</f>
        <v/>
      </c>
      <c r="G9545" s="28"/>
      <c r="H9545" s="11" t="str">
        <f xml:space="preserve"> IF(C9545="Totale",2,IF($G9545 &lt;&gt; "", IF(D9545 = "E",MATCH(G9545, 'Cond Compo'!D$16:D$18, 0), MATCH(G9545, 'Cond Compo'!C$16:C$19, 0)), ""))</f>
        <v/>
      </c>
      <c r="I9545" s="12" t="str">
        <f>IF($E9545 &lt;&gt; "", IF(E9545 = 0, "", VLOOKUP(E9545,'Cond Perturbation'!A:B,2,FALSE)),"")</f>
        <v/>
      </c>
      <c r="J9545" s="28"/>
      <c r="K9545" s="29" t="str">
        <f>IF($B9545 &lt;&gt; "", IF(C9545="Oui",IF(H9545=1,IF(E9545=0,Résultat!G$8,IF(J9545="No",Résultat!$G$8,Résultat!$G$7)),IF(H9545=2,IF(E9545=0,Résultat!G$9,IF(J9545="No",Résultat!$G$9,Résultat!$G$7)),Résultat!$G$7)),IF(C9545 = "Totale", IF(H9545=1,IF(E9545=0,Résultat!G$8,IF(J9545="No",Résultat!$G$9,Résultat!$G$7)),IF(H9545=2,IF(E9545=0,Résultat!G$9,IF(J9545="No",Résultat!$G$9,Résultat!$G$7)),Résultat!$G$7)),Résultat!$G$7)), "")</f>
        <v/>
      </c>
    </row>
    <row r="9546" spans="1:11" ht="20.100000000000001" customHeight="1">
      <c r="A9546" s="26"/>
      <c r="B9546" s="27"/>
      <c r="C9546" s="11" t="str">
        <f>IF($B9546 &lt;&gt; "",VLOOKUP(MID(B9546,3,5),'Recyclabilité Prod Matx'!C:F,2,FALSE), "")</f>
        <v/>
      </c>
      <c r="D9546" s="11" t="str">
        <f>IF($B9546 &lt;&gt; "",VLOOKUP(MID(B9546,3,5),'Recyclabilité Prod Matx'!C:F,3,FALSE),"")</f>
        <v/>
      </c>
      <c r="E9546" s="11" t="str">
        <f>IF($B9546 &lt;&gt; "",VLOOKUP(MID(B9546,3,5),'Recyclabilité Prod Matx'!C:F,4,FALSE), "")</f>
        <v/>
      </c>
      <c r="F9546" s="12" t="str">
        <f>IF($B9546 &lt;&gt; "", IF(C9546="Totale","",IF(D9546 = 0, "", VLOOKUP(D9546,'Cond Compo'!A:B,2,FALSE))),"")</f>
        <v/>
      </c>
      <c r="G9546" s="28"/>
      <c r="H9546" s="11" t="str">
        <f xml:space="preserve"> IF(C9546="Totale",2,IF($G9546 &lt;&gt; "", IF(D9546 = "E",MATCH(G9546, 'Cond Compo'!D$16:D$18, 0), MATCH(G9546, 'Cond Compo'!C$16:C$19, 0)), ""))</f>
        <v/>
      </c>
      <c r="I9546" s="12" t="str">
        <f>IF($E9546 &lt;&gt; "", IF(E9546 = 0, "", VLOOKUP(E9546,'Cond Perturbation'!A:B,2,FALSE)),"")</f>
        <v/>
      </c>
      <c r="J9546" s="28"/>
      <c r="K9546" s="29" t="str">
        <f>IF($B9546 &lt;&gt; "", IF(C9546="Oui",IF(H9546=1,IF(E9546=0,Résultat!G$8,IF(J9546="No",Résultat!$G$8,Résultat!$G$7)),IF(H9546=2,IF(E9546=0,Résultat!G$9,IF(J9546="No",Résultat!$G$9,Résultat!$G$7)),Résultat!$G$7)),IF(C9546 = "Totale", IF(H9546=1,IF(E9546=0,Résultat!G$8,IF(J9546="No",Résultat!$G$9,Résultat!$G$7)),IF(H9546=2,IF(E9546=0,Résultat!G$9,IF(J9546="No",Résultat!$G$9,Résultat!$G$7)),Résultat!$G$7)),Résultat!$G$7)), "")</f>
        <v/>
      </c>
    </row>
    <row r="9547" spans="1:11" ht="20.100000000000001" customHeight="1">
      <c r="A9547" s="26"/>
      <c r="B9547" s="27"/>
      <c r="C9547" s="11" t="str">
        <f>IF($B9547 &lt;&gt; "",VLOOKUP(MID(B9547,3,5),'Recyclabilité Prod Matx'!C:F,2,FALSE), "")</f>
        <v/>
      </c>
      <c r="D9547" s="11" t="str">
        <f>IF($B9547 &lt;&gt; "",VLOOKUP(MID(B9547,3,5),'Recyclabilité Prod Matx'!C:F,3,FALSE),"")</f>
        <v/>
      </c>
      <c r="E9547" s="11" t="str">
        <f>IF($B9547 &lt;&gt; "",VLOOKUP(MID(B9547,3,5),'Recyclabilité Prod Matx'!C:F,4,FALSE), "")</f>
        <v/>
      </c>
      <c r="F9547" s="12" t="str">
        <f>IF($B9547 &lt;&gt; "", IF(C9547="Totale","",IF(D9547 = 0, "", VLOOKUP(D9547,'Cond Compo'!A:B,2,FALSE))),"")</f>
        <v/>
      </c>
      <c r="G9547" s="28"/>
      <c r="H9547" s="11" t="str">
        <f xml:space="preserve"> IF(C9547="Totale",2,IF($G9547 &lt;&gt; "", IF(D9547 = "E",MATCH(G9547, 'Cond Compo'!D$16:D$18, 0), MATCH(G9547, 'Cond Compo'!C$16:C$19, 0)), ""))</f>
        <v/>
      </c>
      <c r="I9547" s="12" t="str">
        <f>IF($E9547 &lt;&gt; "", IF(E9547 = 0, "", VLOOKUP(E9547,'Cond Perturbation'!A:B,2,FALSE)),"")</f>
        <v/>
      </c>
      <c r="J9547" s="28"/>
      <c r="K9547" s="29" t="str">
        <f>IF($B9547 &lt;&gt; "", IF(C9547="Oui",IF(H9547=1,IF(E9547=0,Résultat!G$8,IF(J9547="No",Résultat!$G$8,Résultat!$G$7)),IF(H9547=2,IF(E9547=0,Résultat!G$9,IF(J9547="No",Résultat!$G$9,Résultat!$G$7)),Résultat!$G$7)),IF(C9547 = "Totale", IF(H9547=1,IF(E9547=0,Résultat!G$8,IF(J9547="No",Résultat!$G$9,Résultat!$G$7)),IF(H9547=2,IF(E9547=0,Résultat!G$9,IF(J9547="No",Résultat!$G$9,Résultat!$G$7)),Résultat!$G$7)),Résultat!$G$7)), "")</f>
        <v/>
      </c>
    </row>
    <row r="9548" spans="1:11" ht="20.100000000000001" customHeight="1">
      <c r="A9548" s="26"/>
      <c r="B9548" s="27"/>
      <c r="C9548" s="11" t="str">
        <f>IF($B9548 &lt;&gt; "",VLOOKUP(MID(B9548,3,5),'Recyclabilité Prod Matx'!C:F,2,FALSE), "")</f>
        <v/>
      </c>
      <c r="D9548" s="11" t="str">
        <f>IF($B9548 &lt;&gt; "",VLOOKUP(MID(B9548,3,5),'Recyclabilité Prod Matx'!C:F,3,FALSE),"")</f>
        <v/>
      </c>
      <c r="E9548" s="11" t="str">
        <f>IF($B9548 &lt;&gt; "",VLOOKUP(MID(B9548,3,5),'Recyclabilité Prod Matx'!C:F,4,FALSE), "")</f>
        <v/>
      </c>
      <c r="F9548" s="12" t="str">
        <f>IF($B9548 &lt;&gt; "", IF(C9548="Totale","",IF(D9548 = 0, "", VLOOKUP(D9548,'Cond Compo'!A:B,2,FALSE))),"")</f>
        <v/>
      </c>
      <c r="G9548" s="28"/>
      <c r="H9548" s="11" t="str">
        <f xml:space="preserve"> IF(C9548="Totale",2,IF($G9548 &lt;&gt; "", IF(D9548 = "E",MATCH(G9548, 'Cond Compo'!D$16:D$18, 0), MATCH(G9548, 'Cond Compo'!C$16:C$19, 0)), ""))</f>
        <v/>
      </c>
      <c r="I9548" s="12" t="str">
        <f>IF($E9548 &lt;&gt; "", IF(E9548 = 0, "", VLOOKUP(E9548,'Cond Perturbation'!A:B,2,FALSE)),"")</f>
        <v/>
      </c>
      <c r="J9548" s="28"/>
      <c r="K9548" s="29" t="str">
        <f>IF($B9548 &lt;&gt; "", IF(C9548="Oui",IF(H9548=1,IF(E9548=0,Résultat!G$8,IF(J9548="No",Résultat!$G$8,Résultat!$G$7)),IF(H9548=2,IF(E9548=0,Résultat!G$9,IF(J9548="No",Résultat!$G$9,Résultat!$G$7)),Résultat!$G$7)),IF(C9548 = "Totale", IF(H9548=1,IF(E9548=0,Résultat!G$8,IF(J9548="No",Résultat!$G$9,Résultat!$G$7)),IF(H9548=2,IF(E9548=0,Résultat!G$9,IF(J9548="No",Résultat!$G$9,Résultat!$G$7)),Résultat!$G$7)),Résultat!$G$7)), "")</f>
        <v/>
      </c>
    </row>
    <row r="9549" spans="1:11" ht="20.100000000000001" customHeight="1">
      <c r="A9549" s="26"/>
      <c r="B9549" s="27"/>
      <c r="C9549" s="11" t="str">
        <f>IF($B9549 &lt;&gt; "",VLOOKUP(MID(B9549,3,5),'Recyclabilité Prod Matx'!C:F,2,FALSE), "")</f>
        <v/>
      </c>
      <c r="D9549" s="11" t="str">
        <f>IF($B9549 &lt;&gt; "",VLOOKUP(MID(B9549,3,5),'Recyclabilité Prod Matx'!C:F,3,FALSE),"")</f>
        <v/>
      </c>
      <c r="E9549" s="11" t="str">
        <f>IF($B9549 &lt;&gt; "",VLOOKUP(MID(B9549,3,5),'Recyclabilité Prod Matx'!C:F,4,FALSE), "")</f>
        <v/>
      </c>
      <c r="F9549" s="12" t="str">
        <f>IF($B9549 &lt;&gt; "", IF(C9549="Totale","",IF(D9549 = 0, "", VLOOKUP(D9549,'Cond Compo'!A:B,2,FALSE))),"")</f>
        <v/>
      </c>
      <c r="G9549" s="28"/>
      <c r="H9549" s="11" t="str">
        <f xml:space="preserve"> IF(C9549="Totale",2,IF($G9549 &lt;&gt; "", IF(D9549 = "E",MATCH(G9549, 'Cond Compo'!D$16:D$18, 0), MATCH(G9549, 'Cond Compo'!C$16:C$19, 0)), ""))</f>
        <v/>
      </c>
      <c r="I9549" s="12" t="str">
        <f>IF($E9549 &lt;&gt; "", IF(E9549 = 0, "", VLOOKUP(E9549,'Cond Perturbation'!A:B,2,FALSE)),"")</f>
        <v/>
      </c>
      <c r="J9549" s="28"/>
      <c r="K9549" s="29" t="str">
        <f>IF($B9549 &lt;&gt; "", IF(C9549="Oui",IF(H9549=1,IF(E9549=0,Résultat!G$8,IF(J9549="No",Résultat!$G$8,Résultat!$G$7)),IF(H9549=2,IF(E9549=0,Résultat!G$9,IF(J9549="No",Résultat!$G$9,Résultat!$G$7)),Résultat!$G$7)),IF(C9549 = "Totale", IF(H9549=1,IF(E9549=0,Résultat!G$8,IF(J9549="No",Résultat!$G$9,Résultat!$G$7)),IF(H9549=2,IF(E9549=0,Résultat!G$9,IF(J9549="No",Résultat!$G$9,Résultat!$G$7)),Résultat!$G$7)),Résultat!$G$7)), "")</f>
        <v/>
      </c>
    </row>
    <row r="9550" spans="1:11" ht="20.100000000000001" customHeight="1">
      <c r="A9550" s="26"/>
      <c r="B9550" s="27"/>
      <c r="C9550" s="11" t="str">
        <f>IF($B9550 &lt;&gt; "",VLOOKUP(MID(B9550,3,5),'Recyclabilité Prod Matx'!C:F,2,FALSE), "")</f>
        <v/>
      </c>
      <c r="D9550" s="11" t="str">
        <f>IF($B9550 &lt;&gt; "",VLOOKUP(MID(B9550,3,5),'Recyclabilité Prod Matx'!C:F,3,FALSE),"")</f>
        <v/>
      </c>
      <c r="E9550" s="11" t="str">
        <f>IF($B9550 &lt;&gt; "",VLOOKUP(MID(B9550,3,5),'Recyclabilité Prod Matx'!C:F,4,FALSE), "")</f>
        <v/>
      </c>
      <c r="F9550" s="12" t="str">
        <f>IF($B9550 &lt;&gt; "", IF(C9550="Totale","",IF(D9550 = 0, "", VLOOKUP(D9550,'Cond Compo'!A:B,2,FALSE))),"")</f>
        <v/>
      </c>
      <c r="G9550" s="28"/>
      <c r="H9550" s="11" t="str">
        <f xml:space="preserve"> IF(C9550="Totale",2,IF($G9550 &lt;&gt; "", IF(D9550 = "E",MATCH(G9550, 'Cond Compo'!D$16:D$18, 0), MATCH(G9550, 'Cond Compo'!C$16:C$19, 0)), ""))</f>
        <v/>
      </c>
      <c r="I9550" s="12" t="str">
        <f>IF($E9550 &lt;&gt; "", IF(E9550 = 0, "", VLOOKUP(E9550,'Cond Perturbation'!A:B,2,FALSE)),"")</f>
        <v/>
      </c>
      <c r="J9550" s="28"/>
      <c r="K9550" s="29" t="str">
        <f>IF($B9550 &lt;&gt; "", IF(C9550="Oui",IF(H9550=1,IF(E9550=0,Résultat!G$8,IF(J9550="No",Résultat!$G$8,Résultat!$G$7)),IF(H9550=2,IF(E9550=0,Résultat!G$9,IF(J9550="No",Résultat!$G$9,Résultat!$G$7)),Résultat!$G$7)),IF(C9550 = "Totale", IF(H9550=1,IF(E9550=0,Résultat!G$8,IF(J9550="No",Résultat!$G$9,Résultat!$G$7)),IF(H9550=2,IF(E9550=0,Résultat!G$9,IF(J9550="No",Résultat!$G$9,Résultat!$G$7)),Résultat!$G$7)),Résultat!$G$7)), "")</f>
        <v/>
      </c>
    </row>
    <row r="9551" spans="1:11" ht="20.100000000000001" customHeight="1">
      <c r="A9551" s="26"/>
      <c r="B9551" s="27"/>
      <c r="C9551" s="11" t="str">
        <f>IF($B9551 &lt;&gt; "",VLOOKUP(MID(B9551,3,5),'Recyclabilité Prod Matx'!C:F,2,FALSE), "")</f>
        <v/>
      </c>
      <c r="D9551" s="11" t="str">
        <f>IF($B9551 &lt;&gt; "",VLOOKUP(MID(B9551,3,5),'Recyclabilité Prod Matx'!C:F,3,FALSE),"")</f>
        <v/>
      </c>
      <c r="E9551" s="11" t="str">
        <f>IF($B9551 &lt;&gt; "",VLOOKUP(MID(B9551,3,5),'Recyclabilité Prod Matx'!C:F,4,FALSE), "")</f>
        <v/>
      </c>
      <c r="F9551" s="12" t="str">
        <f>IF($B9551 &lt;&gt; "", IF(C9551="Totale","",IF(D9551 = 0, "", VLOOKUP(D9551,'Cond Compo'!A:B,2,FALSE))),"")</f>
        <v/>
      </c>
      <c r="G9551" s="28"/>
      <c r="H9551" s="11" t="str">
        <f xml:space="preserve"> IF(C9551="Totale",2,IF($G9551 &lt;&gt; "", IF(D9551 = "E",MATCH(G9551, 'Cond Compo'!D$16:D$18, 0), MATCH(G9551, 'Cond Compo'!C$16:C$19, 0)), ""))</f>
        <v/>
      </c>
      <c r="I9551" s="12" t="str">
        <f>IF($E9551 &lt;&gt; "", IF(E9551 = 0, "", VLOOKUP(E9551,'Cond Perturbation'!A:B,2,FALSE)),"")</f>
        <v/>
      </c>
      <c r="J9551" s="28"/>
      <c r="K9551" s="29" t="str">
        <f>IF($B9551 &lt;&gt; "", IF(C9551="Oui",IF(H9551=1,IF(E9551=0,Résultat!G$8,IF(J9551="No",Résultat!$G$8,Résultat!$G$7)),IF(H9551=2,IF(E9551=0,Résultat!G$9,IF(J9551="No",Résultat!$G$9,Résultat!$G$7)),Résultat!$G$7)),IF(C9551 = "Totale", IF(H9551=1,IF(E9551=0,Résultat!G$8,IF(J9551="No",Résultat!$G$9,Résultat!$G$7)),IF(H9551=2,IF(E9551=0,Résultat!G$9,IF(J9551="No",Résultat!$G$9,Résultat!$G$7)),Résultat!$G$7)),Résultat!$G$7)), "")</f>
        <v/>
      </c>
    </row>
    <row r="9552" spans="1:11" ht="20.100000000000001" customHeight="1">
      <c r="A9552" s="26"/>
      <c r="B9552" s="27"/>
      <c r="C9552" s="11" t="str">
        <f>IF($B9552 &lt;&gt; "",VLOOKUP(MID(B9552,3,5),'Recyclabilité Prod Matx'!C:F,2,FALSE), "")</f>
        <v/>
      </c>
      <c r="D9552" s="11" t="str">
        <f>IF($B9552 &lt;&gt; "",VLOOKUP(MID(B9552,3,5),'Recyclabilité Prod Matx'!C:F,3,FALSE),"")</f>
        <v/>
      </c>
      <c r="E9552" s="11" t="str">
        <f>IF($B9552 &lt;&gt; "",VLOOKUP(MID(B9552,3,5),'Recyclabilité Prod Matx'!C:F,4,FALSE), "")</f>
        <v/>
      </c>
      <c r="F9552" s="12" t="str">
        <f>IF($B9552 &lt;&gt; "", IF(C9552="Totale","",IF(D9552 = 0, "", VLOOKUP(D9552,'Cond Compo'!A:B,2,FALSE))),"")</f>
        <v/>
      </c>
      <c r="G9552" s="28"/>
      <c r="H9552" s="11" t="str">
        <f xml:space="preserve"> IF(C9552="Totale",2,IF($G9552 &lt;&gt; "", IF(D9552 = "E",MATCH(G9552, 'Cond Compo'!D$16:D$18, 0), MATCH(G9552, 'Cond Compo'!C$16:C$19, 0)), ""))</f>
        <v/>
      </c>
      <c r="I9552" s="12" t="str">
        <f>IF($E9552 &lt;&gt; "", IF(E9552 = 0, "", VLOOKUP(E9552,'Cond Perturbation'!A:B,2,FALSE)),"")</f>
        <v/>
      </c>
      <c r="J9552" s="28"/>
      <c r="K9552" s="29" t="str">
        <f>IF($B9552 &lt;&gt; "", IF(C9552="Oui",IF(H9552=1,IF(E9552=0,Résultat!G$8,IF(J9552="No",Résultat!$G$8,Résultat!$G$7)),IF(H9552=2,IF(E9552=0,Résultat!G$9,IF(J9552="No",Résultat!$G$9,Résultat!$G$7)),Résultat!$G$7)),IF(C9552 = "Totale", IF(H9552=1,IF(E9552=0,Résultat!G$8,IF(J9552="No",Résultat!$G$9,Résultat!$G$7)),IF(H9552=2,IF(E9552=0,Résultat!G$9,IF(J9552="No",Résultat!$G$9,Résultat!$G$7)),Résultat!$G$7)),Résultat!$G$7)), "")</f>
        <v/>
      </c>
    </row>
    <row r="9553" spans="1:11" ht="20.100000000000001" customHeight="1">
      <c r="A9553" s="26"/>
      <c r="B9553" s="27"/>
      <c r="C9553" s="11" t="str">
        <f>IF($B9553 &lt;&gt; "",VLOOKUP(MID(B9553,3,5),'Recyclabilité Prod Matx'!C:F,2,FALSE), "")</f>
        <v/>
      </c>
      <c r="D9553" s="11" t="str">
        <f>IF($B9553 &lt;&gt; "",VLOOKUP(MID(B9553,3,5),'Recyclabilité Prod Matx'!C:F,3,FALSE),"")</f>
        <v/>
      </c>
      <c r="E9553" s="11" t="str">
        <f>IF($B9553 &lt;&gt; "",VLOOKUP(MID(B9553,3,5),'Recyclabilité Prod Matx'!C:F,4,FALSE), "")</f>
        <v/>
      </c>
      <c r="F9553" s="12" t="str">
        <f>IF($B9553 &lt;&gt; "", IF(C9553="Totale","",IF(D9553 = 0, "", VLOOKUP(D9553,'Cond Compo'!A:B,2,FALSE))),"")</f>
        <v/>
      </c>
      <c r="G9553" s="28"/>
      <c r="H9553" s="11" t="str">
        <f xml:space="preserve"> IF(C9553="Totale",2,IF($G9553 &lt;&gt; "", IF(D9553 = "E",MATCH(G9553, 'Cond Compo'!D$16:D$18, 0), MATCH(G9553, 'Cond Compo'!C$16:C$19, 0)), ""))</f>
        <v/>
      </c>
      <c r="I9553" s="12" t="str">
        <f>IF($E9553 &lt;&gt; "", IF(E9553 = 0, "", VLOOKUP(E9553,'Cond Perturbation'!A:B,2,FALSE)),"")</f>
        <v/>
      </c>
      <c r="J9553" s="28"/>
      <c r="K9553" s="29" t="str">
        <f>IF($B9553 &lt;&gt; "", IF(C9553="Oui",IF(H9553=1,IF(E9553=0,Résultat!G$8,IF(J9553="No",Résultat!$G$8,Résultat!$G$7)),IF(H9553=2,IF(E9553=0,Résultat!G$9,IF(J9553="No",Résultat!$G$9,Résultat!$G$7)),Résultat!$G$7)),IF(C9553 = "Totale", IF(H9553=1,IF(E9553=0,Résultat!G$8,IF(J9553="No",Résultat!$G$9,Résultat!$G$7)),IF(H9553=2,IF(E9553=0,Résultat!G$9,IF(J9553="No",Résultat!$G$9,Résultat!$G$7)),Résultat!$G$7)),Résultat!$G$7)), "")</f>
        <v/>
      </c>
    </row>
    <row r="9554" spans="1:11" ht="20.100000000000001" customHeight="1">
      <c r="A9554" s="26"/>
      <c r="B9554" s="27"/>
      <c r="C9554" s="11" t="str">
        <f>IF($B9554 &lt;&gt; "",VLOOKUP(MID(B9554,3,5),'Recyclabilité Prod Matx'!C:F,2,FALSE), "")</f>
        <v/>
      </c>
      <c r="D9554" s="11" t="str">
        <f>IF($B9554 &lt;&gt; "",VLOOKUP(MID(B9554,3,5),'Recyclabilité Prod Matx'!C:F,3,FALSE),"")</f>
        <v/>
      </c>
      <c r="E9554" s="11" t="str">
        <f>IF($B9554 &lt;&gt; "",VLOOKUP(MID(B9554,3,5),'Recyclabilité Prod Matx'!C:F,4,FALSE), "")</f>
        <v/>
      </c>
      <c r="F9554" s="12" t="str">
        <f>IF($B9554 &lt;&gt; "", IF(C9554="Totale","",IF(D9554 = 0, "", VLOOKUP(D9554,'Cond Compo'!A:B,2,FALSE))),"")</f>
        <v/>
      </c>
      <c r="G9554" s="28"/>
      <c r="H9554" s="11" t="str">
        <f xml:space="preserve"> IF(C9554="Totale",2,IF($G9554 &lt;&gt; "", IF(D9554 = "E",MATCH(G9554, 'Cond Compo'!D$16:D$18, 0), MATCH(G9554, 'Cond Compo'!C$16:C$19, 0)), ""))</f>
        <v/>
      </c>
      <c r="I9554" s="12" t="str">
        <f>IF($E9554 &lt;&gt; "", IF(E9554 = 0, "", VLOOKUP(E9554,'Cond Perturbation'!A:B,2,FALSE)),"")</f>
        <v/>
      </c>
      <c r="J9554" s="28"/>
      <c r="K9554" s="29" t="str">
        <f>IF($B9554 &lt;&gt; "", IF(C9554="Oui",IF(H9554=1,IF(E9554=0,Résultat!G$8,IF(J9554="No",Résultat!$G$8,Résultat!$G$7)),IF(H9554=2,IF(E9554=0,Résultat!G$9,IF(J9554="No",Résultat!$G$9,Résultat!$G$7)),Résultat!$G$7)),IF(C9554 = "Totale", IF(H9554=1,IF(E9554=0,Résultat!G$8,IF(J9554="No",Résultat!$G$9,Résultat!$G$7)),IF(H9554=2,IF(E9554=0,Résultat!G$9,IF(J9554="No",Résultat!$G$9,Résultat!$G$7)),Résultat!$G$7)),Résultat!$G$7)), "")</f>
        <v/>
      </c>
    </row>
    <row r="9555" spans="1:11" ht="20.100000000000001" customHeight="1">
      <c r="A9555" s="26"/>
      <c r="B9555" s="27"/>
      <c r="C9555" s="11" t="str">
        <f>IF($B9555 &lt;&gt; "",VLOOKUP(MID(B9555,3,5),'Recyclabilité Prod Matx'!C:F,2,FALSE), "")</f>
        <v/>
      </c>
      <c r="D9555" s="11" t="str">
        <f>IF($B9555 &lt;&gt; "",VLOOKUP(MID(B9555,3,5),'Recyclabilité Prod Matx'!C:F,3,FALSE),"")</f>
        <v/>
      </c>
      <c r="E9555" s="11" t="str">
        <f>IF($B9555 &lt;&gt; "",VLOOKUP(MID(B9555,3,5),'Recyclabilité Prod Matx'!C:F,4,FALSE), "")</f>
        <v/>
      </c>
      <c r="F9555" s="12" t="str">
        <f>IF($B9555 &lt;&gt; "", IF(C9555="Totale","",IF(D9555 = 0, "", VLOOKUP(D9555,'Cond Compo'!A:B,2,FALSE))),"")</f>
        <v/>
      </c>
      <c r="G9555" s="28"/>
      <c r="H9555" s="11" t="str">
        <f xml:space="preserve"> IF(C9555="Totale",2,IF($G9555 &lt;&gt; "", IF(D9555 = "E",MATCH(G9555, 'Cond Compo'!D$16:D$18, 0), MATCH(G9555, 'Cond Compo'!C$16:C$19, 0)), ""))</f>
        <v/>
      </c>
      <c r="I9555" s="12" t="str">
        <f>IF($E9555 &lt;&gt; "", IF(E9555 = 0, "", VLOOKUP(E9555,'Cond Perturbation'!A:B,2,FALSE)),"")</f>
        <v/>
      </c>
      <c r="J9555" s="28"/>
      <c r="K9555" s="29" t="str">
        <f>IF($B9555 &lt;&gt; "", IF(C9555="Oui",IF(H9555=1,IF(E9555=0,Résultat!G$8,IF(J9555="No",Résultat!$G$8,Résultat!$G$7)),IF(H9555=2,IF(E9555=0,Résultat!G$9,IF(J9555="No",Résultat!$G$9,Résultat!$G$7)),Résultat!$G$7)),IF(C9555 = "Totale", IF(H9555=1,IF(E9555=0,Résultat!G$8,IF(J9555="No",Résultat!$G$9,Résultat!$G$7)),IF(H9555=2,IF(E9555=0,Résultat!G$9,IF(J9555="No",Résultat!$G$9,Résultat!$G$7)),Résultat!$G$7)),Résultat!$G$7)), "")</f>
        <v/>
      </c>
    </row>
    <row r="9556" spans="1:11" ht="20.100000000000001" customHeight="1">
      <c r="A9556" s="26"/>
      <c r="B9556" s="27"/>
      <c r="C9556" s="11" t="str">
        <f>IF($B9556 &lt;&gt; "",VLOOKUP(MID(B9556,3,5),'Recyclabilité Prod Matx'!C:F,2,FALSE), "")</f>
        <v/>
      </c>
      <c r="D9556" s="11" t="str">
        <f>IF($B9556 &lt;&gt; "",VLOOKUP(MID(B9556,3,5),'Recyclabilité Prod Matx'!C:F,3,FALSE),"")</f>
        <v/>
      </c>
      <c r="E9556" s="11" t="str">
        <f>IF($B9556 &lt;&gt; "",VLOOKUP(MID(B9556,3,5),'Recyclabilité Prod Matx'!C:F,4,FALSE), "")</f>
        <v/>
      </c>
      <c r="F9556" s="12" t="str">
        <f>IF($B9556 &lt;&gt; "", IF(C9556="Totale","",IF(D9556 = 0, "", VLOOKUP(D9556,'Cond Compo'!A:B,2,FALSE))),"")</f>
        <v/>
      </c>
      <c r="G9556" s="28"/>
      <c r="H9556" s="11" t="str">
        <f xml:space="preserve"> IF(C9556="Totale",2,IF($G9556 &lt;&gt; "", IF(D9556 = "E",MATCH(G9556, 'Cond Compo'!D$16:D$18, 0), MATCH(G9556, 'Cond Compo'!C$16:C$19, 0)), ""))</f>
        <v/>
      </c>
      <c r="I9556" s="12" t="str">
        <f>IF($E9556 &lt;&gt; "", IF(E9556 = 0, "", VLOOKUP(E9556,'Cond Perturbation'!A:B,2,FALSE)),"")</f>
        <v/>
      </c>
      <c r="J9556" s="28"/>
      <c r="K9556" s="29" t="str">
        <f>IF($B9556 &lt;&gt; "", IF(C9556="Oui",IF(H9556=1,IF(E9556=0,Résultat!G$8,IF(J9556="No",Résultat!$G$8,Résultat!$G$7)),IF(H9556=2,IF(E9556=0,Résultat!G$9,IF(J9556="No",Résultat!$G$9,Résultat!$G$7)),Résultat!$G$7)),IF(C9556 = "Totale", IF(H9556=1,IF(E9556=0,Résultat!G$8,IF(J9556="No",Résultat!$G$9,Résultat!$G$7)),IF(H9556=2,IF(E9556=0,Résultat!G$9,IF(J9556="No",Résultat!$G$9,Résultat!$G$7)),Résultat!$G$7)),Résultat!$G$7)), "")</f>
        <v/>
      </c>
    </row>
    <row r="9557" spans="1:11" ht="20.100000000000001" customHeight="1">
      <c r="A9557" s="26"/>
      <c r="B9557" s="27"/>
      <c r="C9557" s="11" t="str">
        <f>IF($B9557 &lt;&gt; "",VLOOKUP(MID(B9557,3,5),'Recyclabilité Prod Matx'!C:F,2,FALSE), "")</f>
        <v/>
      </c>
      <c r="D9557" s="11" t="str">
        <f>IF($B9557 &lt;&gt; "",VLOOKUP(MID(B9557,3,5),'Recyclabilité Prod Matx'!C:F,3,FALSE),"")</f>
        <v/>
      </c>
      <c r="E9557" s="11" t="str">
        <f>IF($B9557 &lt;&gt; "",VLOOKUP(MID(B9557,3,5),'Recyclabilité Prod Matx'!C:F,4,FALSE), "")</f>
        <v/>
      </c>
      <c r="F9557" s="12" t="str">
        <f>IF($B9557 &lt;&gt; "", IF(C9557="Totale","",IF(D9557 = 0, "", VLOOKUP(D9557,'Cond Compo'!A:B,2,FALSE))),"")</f>
        <v/>
      </c>
      <c r="G9557" s="28"/>
      <c r="H9557" s="11" t="str">
        <f xml:space="preserve"> IF(C9557="Totale",2,IF($G9557 &lt;&gt; "", IF(D9557 = "E",MATCH(G9557, 'Cond Compo'!D$16:D$18, 0), MATCH(G9557, 'Cond Compo'!C$16:C$19, 0)), ""))</f>
        <v/>
      </c>
      <c r="I9557" s="12" t="str">
        <f>IF($E9557 &lt;&gt; "", IF(E9557 = 0, "", VLOOKUP(E9557,'Cond Perturbation'!A:B,2,FALSE)),"")</f>
        <v/>
      </c>
      <c r="J9557" s="28"/>
      <c r="K9557" s="29" t="str">
        <f>IF($B9557 &lt;&gt; "", IF(C9557="Oui",IF(H9557=1,IF(E9557=0,Résultat!G$8,IF(J9557="No",Résultat!$G$8,Résultat!$G$7)),IF(H9557=2,IF(E9557=0,Résultat!G$9,IF(J9557="No",Résultat!$G$9,Résultat!$G$7)),Résultat!$G$7)),IF(C9557 = "Totale", IF(H9557=1,IF(E9557=0,Résultat!G$8,IF(J9557="No",Résultat!$G$9,Résultat!$G$7)),IF(H9557=2,IF(E9557=0,Résultat!G$9,IF(J9557="No",Résultat!$G$9,Résultat!$G$7)),Résultat!$G$7)),Résultat!$G$7)), "")</f>
        <v/>
      </c>
    </row>
    <row r="9558" spans="1:11" ht="20.100000000000001" customHeight="1">
      <c r="A9558" s="26"/>
      <c r="B9558" s="27"/>
      <c r="C9558" s="11" t="str">
        <f>IF($B9558 &lt;&gt; "",VLOOKUP(MID(B9558,3,5),'Recyclabilité Prod Matx'!C:F,2,FALSE), "")</f>
        <v/>
      </c>
      <c r="D9558" s="11" t="str">
        <f>IF($B9558 &lt;&gt; "",VLOOKUP(MID(B9558,3,5),'Recyclabilité Prod Matx'!C:F,3,FALSE),"")</f>
        <v/>
      </c>
      <c r="E9558" s="11" t="str">
        <f>IF($B9558 &lt;&gt; "",VLOOKUP(MID(B9558,3,5),'Recyclabilité Prod Matx'!C:F,4,FALSE), "")</f>
        <v/>
      </c>
      <c r="F9558" s="12" t="str">
        <f>IF($B9558 &lt;&gt; "", IF(C9558="Totale","",IF(D9558 = 0, "", VLOOKUP(D9558,'Cond Compo'!A:B,2,FALSE))),"")</f>
        <v/>
      </c>
      <c r="G9558" s="28"/>
      <c r="H9558" s="11" t="str">
        <f xml:space="preserve"> IF(C9558="Totale",2,IF($G9558 &lt;&gt; "", IF(D9558 = "E",MATCH(G9558, 'Cond Compo'!D$16:D$18, 0), MATCH(G9558, 'Cond Compo'!C$16:C$19, 0)), ""))</f>
        <v/>
      </c>
      <c r="I9558" s="12" t="str">
        <f>IF($E9558 &lt;&gt; "", IF(E9558 = 0, "", VLOOKUP(E9558,'Cond Perturbation'!A:B,2,FALSE)),"")</f>
        <v/>
      </c>
      <c r="J9558" s="28"/>
      <c r="K9558" s="29" t="str">
        <f>IF($B9558 &lt;&gt; "", IF(C9558="Oui",IF(H9558=1,IF(E9558=0,Résultat!G$8,IF(J9558="No",Résultat!$G$8,Résultat!$G$7)),IF(H9558=2,IF(E9558=0,Résultat!G$9,IF(J9558="No",Résultat!$G$9,Résultat!$G$7)),Résultat!$G$7)),IF(C9558 = "Totale", IF(H9558=1,IF(E9558=0,Résultat!G$8,IF(J9558="No",Résultat!$G$9,Résultat!$G$7)),IF(H9558=2,IF(E9558=0,Résultat!G$9,IF(J9558="No",Résultat!$G$9,Résultat!$G$7)),Résultat!$G$7)),Résultat!$G$7)), "")</f>
        <v/>
      </c>
    </row>
    <row r="9559" spans="1:11" ht="20.100000000000001" customHeight="1">
      <c r="A9559" s="26"/>
      <c r="B9559" s="27"/>
      <c r="C9559" s="11" t="str">
        <f>IF($B9559 &lt;&gt; "",VLOOKUP(MID(B9559,3,5),'Recyclabilité Prod Matx'!C:F,2,FALSE), "")</f>
        <v/>
      </c>
      <c r="D9559" s="11" t="str">
        <f>IF($B9559 &lt;&gt; "",VLOOKUP(MID(B9559,3,5),'Recyclabilité Prod Matx'!C:F,3,FALSE),"")</f>
        <v/>
      </c>
      <c r="E9559" s="11" t="str">
        <f>IF($B9559 &lt;&gt; "",VLOOKUP(MID(B9559,3,5),'Recyclabilité Prod Matx'!C:F,4,FALSE), "")</f>
        <v/>
      </c>
      <c r="F9559" s="12" t="str">
        <f>IF($B9559 &lt;&gt; "", IF(C9559="Totale","",IF(D9559 = 0, "", VLOOKUP(D9559,'Cond Compo'!A:B,2,FALSE))),"")</f>
        <v/>
      </c>
      <c r="G9559" s="28"/>
      <c r="H9559" s="11" t="str">
        <f xml:space="preserve"> IF(C9559="Totale",2,IF($G9559 &lt;&gt; "", IF(D9559 = "E",MATCH(G9559, 'Cond Compo'!D$16:D$18, 0), MATCH(G9559, 'Cond Compo'!C$16:C$19, 0)), ""))</f>
        <v/>
      </c>
      <c r="I9559" s="12" t="str">
        <f>IF($E9559 &lt;&gt; "", IF(E9559 = 0, "", VLOOKUP(E9559,'Cond Perturbation'!A:B,2,FALSE)),"")</f>
        <v/>
      </c>
      <c r="J9559" s="28"/>
      <c r="K9559" s="29" t="str">
        <f>IF($B9559 &lt;&gt; "", IF(C9559="Oui",IF(H9559=1,IF(E9559=0,Résultat!G$8,IF(J9559="No",Résultat!$G$8,Résultat!$G$7)),IF(H9559=2,IF(E9559=0,Résultat!G$9,IF(J9559="No",Résultat!$G$9,Résultat!$G$7)),Résultat!$G$7)),IF(C9559 = "Totale", IF(H9559=1,IF(E9559=0,Résultat!G$8,IF(J9559="No",Résultat!$G$9,Résultat!$G$7)),IF(H9559=2,IF(E9559=0,Résultat!G$9,IF(J9559="No",Résultat!$G$9,Résultat!$G$7)),Résultat!$G$7)),Résultat!$G$7)), "")</f>
        <v/>
      </c>
    </row>
    <row r="9560" spans="1:11" ht="20.100000000000001" customHeight="1">
      <c r="A9560" s="26"/>
      <c r="B9560" s="27"/>
      <c r="C9560" s="11" t="str">
        <f>IF($B9560 &lt;&gt; "",VLOOKUP(MID(B9560,3,5),'Recyclabilité Prod Matx'!C:F,2,FALSE), "")</f>
        <v/>
      </c>
      <c r="D9560" s="11" t="str">
        <f>IF($B9560 &lt;&gt; "",VLOOKUP(MID(B9560,3,5),'Recyclabilité Prod Matx'!C:F,3,FALSE),"")</f>
        <v/>
      </c>
      <c r="E9560" s="11" t="str">
        <f>IF($B9560 &lt;&gt; "",VLOOKUP(MID(B9560,3,5),'Recyclabilité Prod Matx'!C:F,4,FALSE), "")</f>
        <v/>
      </c>
      <c r="F9560" s="12" t="str">
        <f>IF($B9560 &lt;&gt; "", IF(C9560="Totale","",IF(D9560 = 0, "", VLOOKUP(D9560,'Cond Compo'!A:B,2,FALSE))),"")</f>
        <v/>
      </c>
      <c r="G9560" s="28"/>
      <c r="H9560" s="11" t="str">
        <f xml:space="preserve"> IF(C9560="Totale",2,IF($G9560 &lt;&gt; "", IF(D9560 = "E",MATCH(G9560, 'Cond Compo'!D$16:D$18, 0), MATCH(G9560, 'Cond Compo'!C$16:C$19, 0)), ""))</f>
        <v/>
      </c>
      <c r="I9560" s="12" t="str">
        <f>IF($E9560 &lt;&gt; "", IF(E9560 = 0, "", VLOOKUP(E9560,'Cond Perturbation'!A:B,2,FALSE)),"")</f>
        <v/>
      </c>
      <c r="J9560" s="28"/>
      <c r="K9560" s="29" t="str">
        <f>IF($B9560 &lt;&gt; "", IF(C9560="Oui",IF(H9560=1,IF(E9560=0,Résultat!G$8,IF(J9560="No",Résultat!$G$8,Résultat!$G$7)),IF(H9560=2,IF(E9560=0,Résultat!G$9,IF(J9560="No",Résultat!$G$9,Résultat!$G$7)),Résultat!$G$7)),IF(C9560 = "Totale", IF(H9560=1,IF(E9560=0,Résultat!G$8,IF(J9560="No",Résultat!$G$9,Résultat!$G$7)),IF(H9560=2,IF(E9560=0,Résultat!G$9,IF(J9560="No",Résultat!$G$9,Résultat!$G$7)),Résultat!$G$7)),Résultat!$G$7)), "")</f>
        <v/>
      </c>
    </row>
    <row r="9561" spans="1:11" ht="20.100000000000001" customHeight="1">
      <c r="A9561" s="26"/>
      <c r="B9561" s="27"/>
      <c r="C9561" s="11" t="str">
        <f>IF($B9561 &lt;&gt; "",VLOOKUP(MID(B9561,3,5),'Recyclabilité Prod Matx'!C:F,2,FALSE), "")</f>
        <v/>
      </c>
      <c r="D9561" s="11" t="str">
        <f>IF($B9561 &lt;&gt; "",VLOOKUP(MID(B9561,3,5),'Recyclabilité Prod Matx'!C:F,3,FALSE),"")</f>
        <v/>
      </c>
      <c r="E9561" s="11" t="str">
        <f>IF($B9561 &lt;&gt; "",VLOOKUP(MID(B9561,3,5),'Recyclabilité Prod Matx'!C:F,4,FALSE), "")</f>
        <v/>
      </c>
      <c r="F9561" s="12" t="str">
        <f>IF($B9561 &lt;&gt; "", IF(C9561="Totale","",IF(D9561 = 0, "", VLOOKUP(D9561,'Cond Compo'!A:B,2,FALSE))),"")</f>
        <v/>
      </c>
      <c r="G9561" s="28"/>
      <c r="H9561" s="11" t="str">
        <f xml:space="preserve"> IF(C9561="Totale",2,IF($G9561 &lt;&gt; "", IF(D9561 = "E",MATCH(G9561, 'Cond Compo'!D$16:D$18, 0), MATCH(G9561, 'Cond Compo'!C$16:C$19, 0)), ""))</f>
        <v/>
      </c>
      <c r="I9561" s="12" t="str">
        <f>IF($E9561 &lt;&gt; "", IF(E9561 = 0, "", VLOOKUP(E9561,'Cond Perturbation'!A:B,2,FALSE)),"")</f>
        <v/>
      </c>
      <c r="J9561" s="28"/>
      <c r="K9561" s="29" t="str">
        <f>IF($B9561 &lt;&gt; "", IF(C9561="Oui",IF(H9561=1,IF(E9561=0,Résultat!G$8,IF(J9561="No",Résultat!$G$8,Résultat!$G$7)),IF(H9561=2,IF(E9561=0,Résultat!G$9,IF(J9561="No",Résultat!$G$9,Résultat!$G$7)),Résultat!$G$7)),IF(C9561 = "Totale", IF(H9561=1,IF(E9561=0,Résultat!G$8,IF(J9561="No",Résultat!$G$9,Résultat!$G$7)),IF(H9561=2,IF(E9561=0,Résultat!G$9,IF(J9561="No",Résultat!$G$9,Résultat!$G$7)),Résultat!$G$7)),Résultat!$G$7)), "")</f>
        <v/>
      </c>
    </row>
    <row r="9562" spans="1:11" ht="20.100000000000001" customHeight="1">
      <c r="A9562" s="26"/>
      <c r="B9562" s="27"/>
      <c r="C9562" s="11" t="str">
        <f>IF($B9562 &lt;&gt; "",VLOOKUP(MID(B9562,3,5),'Recyclabilité Prod Matx'!C:F,2,FALSE), "")</f>
        <v/>
      </c>
      <c r="D9562" s="11" t="str">
        <f>IF($B9562 &lt;&gt; "",VLOOKUP(MID(B9562,3,5),'Recyclabilité Prod Matx'!C:F,3,FALSE),"")</f>
        <v/>
      </c>
      <c r="E9562" s="11" t="str">
        <f>IF($B9562 &lt;&gt; "",VLOOKUP(MID(B9562,3,5),'Recyclabilité Prod Matx'!C:F,4,FALSE), "")</f>
        <v/>
      </c>
      <c r="F9562" s="12" t="str">
        <f>IF($B9562 &lt;&gt; "", IF(C9562="Totale","",IF(D9562 = 0, "", VLOOKUP(D9562,'Cond Compo'!A:B,2,FALSE))),"")</f>
        <v/>
      </c>
      <c r="G9562" s="28"/>
      <c r="H9562" s="11" t="str">
        <f xml:space="preserve"> IF(C9562="Totale",2,IF($G9562 &lt;&gt; "", IF(D9562 = "E",MATCH(G9562, 'Cond Compo'!D$16:D$18, 0), MATCH(G9562, 'Cond Compo'!C$16:C$19, 0)), ""))</f>
        <v/>
      </c>
      <c r="I9562" s="12" t="str">
        <f>IF($E9562 &lt;&gt; "", IF(E9562 = 0, "", VLOOKUP(E9562,'Cond Perturbation'!A:B,2,FALSE)),"")</f>
        <v/>
      </c>
      <c r="J9562" s="28"/>
      <c r="K9562" s="29" t="str">
        <f>IF($B9562 &lt;&gt; "", IF(C9562="Oui",IF(H9562=1,IF(E9562=0,Résultat!G$8,IF(J9562="No",Résultat!$G$8,Résultat!$G$7)),IF(H9562=2,IF(E9562=0,Résultat!G$9,IF(J9562="No",Résultat!$G$9,Résultat!$G$7)),Résultat!$G$7)),IF(C9562 = "Totale", IF(H9562=1,IF(E9562=0,Résultat!G$8,IF(J9562="No",Résultat!$G$9,Résultat!$G$7)),IF(H9562=2,IF(E9562=0,Résultat!G$9,IF(J9562="No",Résultat!$G$9,Résultat!$G$7)),Résultat!$G$7)),Résultat!$G$7)), "")</f>
        <v/>
      </c>
    </row>
    <row r="9563" spans="1:11" ht="20.100000000000001" customHeight="1">
      <c r="A9563" s="26"/>
      <c r="B9563" s="27"/>
      <c r="C9563" s="11" t="str">
        <f>IF($B9563 &lt;&gt; "",VLOOKUP(MID(B9563,3,5),'Recyclabilité Prod Matx'!C:F,2,FALSE), "")</f>
        <v/>
      </c>
      <c r="D9563" s="11" t="str">
        <f>IF($B9563 &lt;&gt; "",VLOOKUP(MID(B9563,3,5),'Recyclabilité Prod Matx'!C:F,3,FALSE),"")</f>
        <v/>
      </c>
      <c r="E9563" s="11" t="str">
        <f>IF($B9563 &lt;&gt; "",VLOOKUP(MID(B9563,3,5),'Recyclabilité Prod Matx'!C:F,4,FALSE), "")</f>
        <v/>
      </c>
      <c r="F9563" s="12" t="str">
        <f>IF($B9563 &lt;&gt; "", IF(C9563="Totale","",IF(D9563 = 0, "", VLOOKUP(D9563,'Cond Compo'!A:B,2,FALSE))),"")</f>
        <v/>
      </c>
      <c r="G9563" s="28"/>
      <c r="H9563" s="11" t="str">
        <f xml:space="preserve"> IF(C9563="Totale",2,IF($G9563 &lt;&gt; "", IF(D9563 = "E",MATCH(G9563, 'Cond Compo'!D$16:D$18, 0), MATCH(G9563, 'Cond Compo'!C$16:C$19, 0)), ""))</f>
        <v/>
      </c>
      <c r="I9563" s="12" t="str">
        <f>IF($E9563 &lt;&gt; "", IF(E9563 = 0, "", VLOOKUP(E9563,'Cond Perturbation'!A:B,2,FALSE)),"")</f>
        <v/>
      </c>
      <c r="J9563" s="28"/>
      <c r="K9563" s="29" t="str">
        <f>IF($B9563 &lt;&gt; "", IF(C9563="Oui",IF(H9563=1,IF(E9563=0,Résultat!G$8,IF(J9563="No",Résultat!$G$8,Résultat!$G$7)),IF(H9563=2,IF(E9563=0,Résultat!G$9,IF(J9563="No",Résultat!$G$9,Résultat!$G$7)),Résultat!$G$7)),IF(C9563 = "Totale", IF(H9563=1,IF(E9563=0,Résultat!G$8,IF(J9563="No",Résultat!$G$9,Résultat!$G$7)),IF(H9563=2,IF(E9563=0,Résultat!G$9,IF(J9563="No",Résultat!$G$9,Résultat!$G$7)),Résultat!$G$7)),Résultat!$G$7)), "")</f>
        <v/>
      </c>
    </row>
    <row r="9564" spans="1:11" ht="20.100000000000001" customHeight="1">
      <c r="A9564" s="26"/>
      <c r="B9564" s="27"/>
      <c r="C9564" s="11" t="str">
        <f>IF($B9564 &lt;&gt; "",VLOOKUP(MID(B9564,3,5),'Recyclabilité Prod Matx'!C:F,2,FALSE), "")</f>
        <v/>
      </c>
      <c r="D9564" s="11" t="str">
        <f>IF($B9564 &lt;&gt; "",VLOOKUP(MID(B9564,3,5),'Recyclabilité Prod Matx'!C:F,3,FALSE),"")</f>
        <v/>
      </c>
      <c r="E9564" s="11" t="str">
        <f>IF($B9564 &lt;&gt; "",VLOOKUP(MID(B9564,3,5),'Recyclabilité Prod Matx'!C:F,4,FALSE), "")</f>
        <v/>
      </c>
      <c r="F9564" s="12" t="str">
        <f>IF($B9564 &lt;&gt; "", IF(C9564="Totale","",IF(D9564 = 0, "", VLOOKUP(D9564,'Cond Compo'!A:B,2,FALSE))),"")</f>
        <v/>
      </c>
      <c r="G9564" s="28"/>
      <c r="H9564" s="11" t="str">
        <f xml:space="preserve"> IF(C9564="Totale",2,IF($G9564 &lt;&gt; "", IF(D9564 = "E",MATCH(G9564, 'Cond Compo'!D$16:D$18, 0), MATCH(G9564, 'Cond Compo'!C$16:C$19, 0)), ""))</f>
        <v/>
      </c>
      <c r="I9564" s="12" t="str">
        <f>IF($E9564 &lt;&gt; "", IF(E9564 = 0, "", VLOOKUP(E9564,'Cond Perturbation'!A:B,2,FALSE)),"")</f>
        <v/>
      </c>
      <c r="J9564" s="28"/>
      <c r="K9564" s="29" t="str">
        <f>IF($B9564 &lt;&gt; "", IF(C9564="Oui",IF(H9564=1,IF(E9564=0,Résultat!G$8,IF(J9564="No",Résultat!$G$8,Résultat!$G$7)),IF(H9564=2,IF(E9564=0,Résultat!G$9,IF(J9564="No",Résultat!$G$9,Résultat!$G$7)),Résultat!$G$7)),IF(C9564 = "Totale", IF(H9564=1,IF(E9564=0,Résultat!G$8,IF(J9564="No",Résultat!$G$9,Résultat!$G$7)),IF(H9564=2,IF(E9564=0,Résultat!G$9,IF(J9564="No",Résultat!$G$9,Résultat!$G$7)),Résultat!$G$7)),Résultat!$G$7)), "")</f>
        <v/>
      </c>
    </row>
    <row r="9565" spans="1:11" ht="20.100000000000001" customHeight="1">
      <c r="A9565" s="26"/>
      <c r="B9565" s="27"/>
      <c r="C9565" s="11" t="str">
        <f>IF($B9565 &lt;&gt; "",VLOOKUP(MID(B9565,3,5),'Recyclabilité Prod Matx'!C:F,2,FALSE), "")</f>
        <v/>
      </c>
      <c r="D9565" s="11" t="str">
        <f>IF($B9565 &lt;&gt; "",VLOOKUP(MID(B9565,3,5),'Recyclabilité Prod Matx'!C:F,3,FALSE),"")</f>
        <v/>
      </c>
      <c r="E9565" s="11" t="str">
        <f>IF($B9565 &lt;&gt; "",VLOOKUP(MID(B9565,3,5),'Recyclabilité Prod Matx'!C:F,4,FALSE), "")</f>
        <v/>
      </c>
      <c r="F9565" s="12" t="str">
        <f>IF($B9565 &lt;&gt; "", IF(C9565="Totale","",IF(D9565 = 0, "", VLOOKUP(D9565,'Cond Compo'!A:B,2,FALSE))),"")</f>
        <v/>
      </c>
      <c r="G9565" s="28"/>
      <c r="H9565" s="11" t="str">
        <f xml:space="preserve"> IF(C9565="Totale",2,IF($G9565 &lt;&gt; "", IF(D9565 = "E",MATCH(G9565, 'Cond Compo'!D$16:D$18, 0), MATCH(G9565, 'Cond Compo'!C$16:C$19, 0)), ""))</f>
        <v/>
      </c>
      <c r="I9565" s="12" t="str">
        <f>IF($E9565 &lt;&gt; "", IF(E9565 = 0, "", VLOOKUP(E9565,'Cond Perturbation'!A:B,2,FALSE)),"")</f>
        <v/>
      </c>
      <c r="J9565" s="28"/>
      <c r="K9565" s="29" t="str">
        <f>IF($B9565 &lt;&gt; "", IF(C9565="Oui",IF(H9565=1,IF(E9565=0,Résultat!G$8,IF(J9565="No",Résultat!$G$8,Résultat!$G$7)),IF(H9565=2,IF(E9565=0,Résultat!G$9,IF(J9565="No",Résultat!$G$9,Résultat!$G$7)),Résultat!$G$7)),IF(C9565 = "Totale", IF(H9565=1,IF(E9565=0,Résultat!G$8,IF(J9565="No",Résultat!$G$9,Résultat!$G$7)),IF(H9565=2,IF(E9565=0,Résultat!G$9,IF(J9565="No",Résultat!$G$9,Résultat!$G$7)),Résultat!$G$7)),Résultat!$G$7)), "")</f>
        <v/>
      </c>
    </row>
    <row r="9566" spans="1:11" ht="20.100000000000001" customHeight="1">
      <c r="A9566" s="26"/>
      <c r="B9566" s="27"/>
      <c r="C9566" s="11" t="str">
        <f>IF($B9566 &lt;&gt; "",VLOOKUP(MID(B9566,3,5),'Recyclabilité Prod Matx'!C:F,2,FALSE), "")</f>
        <v/>
      </c>
      <c r="D9566" s="11" t="str">
        <f>IF($B9566 &lt;&gt; "",VLOOKUP(MID(B9566,3,5),'Recyclabilité Prod Matx'!C:F,3,FALSE),"")</f>
        <v/>
      </c>
      <c r="E9566" s="11" t="str">
        <f>IF($B9566 &lt;&gt; "",VLOOKUP(MID(B9566,3,5),'Recyclabilité Prod Matx'!C:F,4,FALSE), "")</f>
        <v/>
      </c>
      <c r="F9566" s="12" t="str">
        <f>IF($B9566 &lt;&gt; "", IF(C9566="Totale","",IF(D9566 = 0, "", VLOOKUP(D9566,'Cond Compo'!A:B,2,FALSE))),"")</f>
        <v/>
      </c>
      <c r="G9566" s="28"/>
      <c r="H9566" s="11" t="str">
        <f xml:space="preserve"> IF(C9566="Totale",2,IF($G9566 &lt;&gt; "", IF(D9566 = "E",MATCH(G9566, 'Cond Compo'!D$16:D$18, 0), MATCH(G9566, 'Cond Compo'!C$16:C$19, 0)), ""))</f>
        <v/>
      </c>
      <c r="I9566" s="12" t="str">
        <f>IF($E9566 &lt;&gt; "", IF(E9566 = 0, "", VLOOKUP(E9566,'Cond Perturbation'!A:B,2,FALSE)),"")</f>
        <v/>
      </c>
      <c r="J9566" s="28"/>
      <c r="K9566" s="29" t="str">
        <f>IF($B9566 &lt;&gt; "", IF(C9566="Oui",IF(H9566=1,IF(E9566=0,Résultat!G$8,IF(J9566="No",Résultat!$G$8,Résultat!$G$7)),IF(H9566=2,IF(E9566=0,Résultat!G$9,IF(J9566="No",Résultat!$G$9,Résultat!$G$7)),Résultat!$G$7)),IF(C9566 = "Totale", IF(H9566=1,IF(E9566=0,Résultat!G$8,IF(J9566="No",Résultat!$G$9,Résultat!$G$7)),IF(H9566=2,IF(E9566=0,Résultat!G$9,IF(J9566="No",Résultat!$G$9,Résultat!$G$7)),Résultat!$G$7)),Résultat!$G$7)), "")</f>
        <v/>
      </c>
    </row>
    <row r="9567" spans="1:11" ht="20.100000000000001" customHeight="1">
      <c r="A9567" s="26"/>
      <c r="B9567" s="27"/>
      <c r="C9567" s="11" t="str">
        <f>IF($B9567 &lt;&gt; "",VLOOKUP(MID(B9567,3,5),'Recyclabilité Prod Matx'!C:F,2,FALSE), "")</f>
        <v/>
      </c>
      <c r="D9567" s="11" t="str">
        <f>IF($B9567 &lt;&gt; "",VLOOKUP(MID(B9567,3,5),'Recyclabilité Prod Matx'!C:F,3,FALSE),"")</f>
        <v/>
      </c>
      <c r="E9567" s="11" t="str">
        <f>IF($B9567 &lt;&gt; "",VLOOKUP(MID(B9567,3,5),'Recyclabilité Prod Matx'!C:F,4,FALSE), "")</f>
        <v/>
      </c>
      <c r="F9567" s="12" t="str">
        <f>IF($B9567 &lt;&gt; "", IF(C9567="Totale","",IF(D9567 = 0, "", VLOOKUP(D9567,'Cond Compo'!A:B,2,FALSE))),"")</f>
        <v/>
      </c>
      <c r="G9567" s="28"/>
      <c r="H9567" s="11" t="str">
        <f xml:space="preserve"> IF(C9567="Totale",2,IF($G9567 &lt;&gt; "", IF(D9567 = "E",MATCH(G9567, 'Cond Compo'!D$16:D$18, 0), MATCH(G9567, 'Cond Compo'!C$16:C$19, 0)), ""))</f>
        <v/>
      </c>
      <c r="I9567" s="12" t="str">
        <f>IF($E9567 &lt;&gt; "", IF(E9567 = 0, "", VLOOKUP(E9567,'Cond Perturbation'!A:B,2,FALSE)),"")</f>
        <v/>
      </c>
      <c r="J9567" s="28"/>
      <c r="K9567" s="29" t="str">
        <f>IF($B9567 &lt;&gt; "", IF(C9567="Oui",IF(H9567=1,IF(E9567=0,Résultat!G$8,IF(J9567="No",Résultat!$G$8,Résultat!$G$7)),IF(H9567=2,IF(E9567=0,Résultat!G$9,IF(J9567="No",Résultat!$G$9,Résultat!$G$7)),Résultat!$G$7)),IF(C9567 = "Totale", IF(H9567=1,IF(E9567=0,Résultat!G$8,IF(J9567="No",Résultat!$G$9,Résultat!$G$7)),IF(H9567=2,IF(E9567=0,Résultat!G$9,IF(J9567="No",Résultat!$G$9,Résultat!$G$7)),Résultat!$G$7)),Résultat!$G$7)), "")</f>
        <v/>
      </c>
    </row>
    <row r="9568" spans="1:11" ht="20.100000000000001" customHeight="1">
      <c r="A9568" s="26"/>
      <c r="B9568" s="27"/>
      <c r="C9568" s="11" t="str">
        <f>IF($B9568 &lt;&gt; "",VLOOKUP(MID(B9568,3,5),'Recyclabilité Prod Matx'!C:F,2,FALSE), "")</f>
        <v/>
      </c>
      <c r="D9568" s="11" t="str">
        <f>IF($B9568 &lt;&gt; "",VLOOKUP(MID(B9568,3,5),'Recyclabilité Prod Matx'!C:F,3,FALSE),"")</f>
        <v/>
      </c>
      <c r="E9568" s="11" t="str">
        <f>IF($B9568 &lt;&gt; "",VLOOKUP(MID(B9568,3,5),'Recyclabilité Prod Matx'!C:F,4,FALSE), "")</f>
        <v/>
      </c>
      <c r="F9568" s="12" t="str">
        <f>IF($B9568 &lt;&gt; "", IF(C9568="Totale","",IF(D9568 = 0, "", VLOOKUP(D9568,'Cond Compo'!A:B,2,FALSE))),"")</f>
        <v/>
      </c>
      <c r="G9568" s="28"/>
      <c r="H9568" s="11" t="str">
        <f xml:space="preserve"> IF(C9568="Totale",2,IF($G9568 &lt;&gt; "", IF(D9568 = "E",MATCH(G9568, 'Cond Compo'!D$16:D$18, 0), MATCH(G9568, 'Cond Compo'!C$16:C$19, 0)), ""))</f>
        <v/>
      </c>
      <c r="I9568" s="12" t="str">
        <f>IF($E9568 &lt;&gt; "", IF(E9568 = 0, "", VLOOKUP(E9568,'Cond Perturbation'!A:B,2,FALSE)),"")</f>
        <v/>
      </c>
      <c r="J9568" s="28"/>
      <c r="K9568" s="29" t="str">
        <f>IF($B9568 &lt;&gt; "", IF(C9568="Oui",IF(H9568=1,IF(E9568=0,Résultat!G$8,IF(J9568="No",Résultat!$G$8,Résultat!$G$7)),IF(H9568=2,IF(E9568=0,Résultat!G$9,IF(J9568="No",Résultat!$G$9,Résultat!$G$7)),Résultat!$G$7)),IF(C9568 = "Totale", IF(H9568=1,IF(E9568=0,Résultat!G$8,IF(J9568="No",Résultat!$G$9,Résultat!$G$7)),IF(H9568=2,IF(E9568=0,Résultat!G$9,IF(J9568="No",Résultat!$G$9,Résultat!$G$7)),Résultat!$G$7)),Résultat!$G$7)), "")</f>
        <v/>
      </c>
    </row>
    <row r="9569" spans="1:11" ht="20.100000000000001" customHeight="1">
      <c r="A9569" s="26"/>
      <c r="B9569" s="27"/>
      <c r="C9569" s="11" t="str">
        <f>IF($B9569 &lt;&gt; "",VLOOKUP(MID(B9569,3,5),'Recyclabilité Prod Matx'!C:F,2,FALSE), "")</f>
        <v/>
      </c>
      <c r="D9569" s="11" t="str">
        <f>IF($B9569 &lt;&gt; "",VLOOKUP(MID(B9569,3,5),'Recyclabilité Prod Matx'!C:F,3,FALSE),"")</f>
        <v/>
      </c>
      <c r="E9569" s="11" t="str">
        <f>IF($B9569 &lt;&gt; "",VLOOKUP(MID(B9569,3,5),'Recyclabilité Prod Matx'!C:F,4,FALSE), "")</f>
        <v/>
      </c>
      <c r="F9569" s="12" t="str">
        <f>IF($B9569 &lt;&gt; "", IF(C9569="Totale","",IF(D9569 = 0, "", VLOOKUP(D9569,'Cond Compo'!A:B,2,FALSE))),"")</f>
        <v/>
      </c>
      <c r="G9569" s="28"/>
      <c r="H9569" s="11" t="str">
        <f xml:space="preserve"> IF(C9569="Totale",2,IF($G9569 &lt;&gt; "", IF(D9569 = "E",MATCH(G9569, 'Cond Compo'!D$16:D$18, 0), MATCH(G9569, 'Cond Compo'!C$16:C$19, 0)), ""))</f>
        <v/>
      </c>
      <c r="I9569" s="12" t="str">
        <f>IF($E9569 &lt;&gt; "", IF(E9569 = 0, "", VLOOKUP(E9569,'Cond Perturbation'!A:B,2,FALSE)),"")</f>
        <v/>
      </c>
      <c r="J9569" s="28"/>
      <c r="K9569" s="29" t="str">
        <f>IF($B9569 &lt;&gt; "", IF(C9569="Oui",IF(H9569=1,IF(E9569=0,Résultat!G$8,IF(J9569="No",Résultat!$G$8,Résultat!$G$7)),IF(H9569=2,IF(E9569=0,Résultat!G$9,IF(J9569="No",Résultat!$G$9,Résultat!$G$7)),Résultat!$G$7)),IF(C9569 = "Totale", IF(H9569=1,IF(E9569=0,Résultat!G$8,IF(J9569="No",Résultat!$G$9,Résultat!$G$7)),IF(H9569=2,IF(E9569=0,Résultat!G$9,IF(J9569="No",Résultat!$G$9,Résultat!$G$7)),Résultat!$G$7)),Résultat!$G$7)), "")</f>
        <v/>
      </c>
    </row>
    <row r="9570" spans="1:11" ht="20.100000000000001" customHeight="1">
      <c r="A9570" s="26"/>
      <c r="B9570" s="27"/>
      <c r="C9570" s="11" t="str">
        <f>IF($B9570 &lt;&gt; "",VLOOKUP(MID(B9570,3,5),'Recyclabilité Prod Matx'!C:F,2,FALSE), "")</f>
        <v/>
      </c>
      <c r="D9570" s="11" t="str">
        <f>IF($B9570 &lt;&gt; "",VLOOKUP(MID(B9570,3,5),'Recyclabilité Prod Matx'!C:F,3,FALSE),"")</f>
        <v/>
      </c>
      <c r="E9570" s="11" t="str">
        <f>IF($B9570 &lt;&gt; "",VLOOKUP(MID(B9570,3,5),'Recyclabilité Prod Matx'!C:F,4,FALSE), "")</f>
        <v/>
      </c>
      <c r="F9570" s="12" t="str">
        <f>IF($B9570 &lt;&gt; "", IF(C9570="Totale","",IF(D9570 = 0, "", VLOOKUP(D9570,'Cond Compo'!A:B,2,FALSE))),"")</f>
        <v/>
      </c>
      <c r="G9570" s="28"/>
      <c r="H9570" s="11" t="str">
        <f xml:space="preserve"> IF(C9570="Totale",2,IF($G9570 &lt;&gt; "", IF(D9570 = "E",MATCH(G9570, 'Cond Compo'!D$16:D$18, 0), MATCH(G9570, 'Cond Compo'!C$16:C$19, 0)), ""))</f>
        <v/>
      </c>
      <c r="I9570" s="12" t="str">
        <f>IF($E9570 &lt;&gt; "", IF(E9570 = 0, "", VLOOKUP(E9570,'Cond Perturbation'!A:B,2,FALSE)),"")</f>
        <v/>
      </c>
      <c r="J9570" s="28"/>
      <c r="K9570" s="29" t="str">
        <f>IF($B9570 &lt;&gt; "", IF(C9570="Oui",IF(H9570=1,IF(E9570=0,Résultat!G$8,IF(J9570="No",Résultat!$G$8,Résultat!$G$7)),IF(H9570=2,IF(E9570=0,Résultat!G$9,IF(J9570="No",Résultat!$G$9,Résultat!$G$7)),Résultat!$G$7)),IF(C9570 = "Totale", IF(H9570=1,IF(E9570=0,Résultat!G$8,IF(J9570="No",Résultat!$G$9,Résultat!$G$7)),IF(H9570=2,IF(E9570=0,Résultat!G$9,IF(J9570="No",Résultat!$G$9,Résultat!$G$7)),Résultat!$G$7)),Résultat!$G$7)), "")</f>
        <v/>
      </c>
    </row>
    <row r="9571" spans="1:11" ht="20.100000000000001" customHeight="1">
      <c r="A9571" s="26"/>
      <c r="B9571" s="27"/>
      <c r="C9571" s="11" t="str">
        <f>IF($B9571 &lt;&gt; "",VLOOKUP(MID(B9571,3,5),'Recyclabilité Prod Matx'!C:F,2,FALSE), "")</f>
        <v/>
      </c>
      <c r="D9571" s="11" t="str">
        <f>IF($B9571 &lt;&gt; "",VLOOKUP(MID(B9571,3,5),'Recyclabilité Prod Matx'!C:F,3,FALSE),"")</f>
        <v/>
      </c>
      <c r="E9571" s="11" t="str">
        <f>IF($B9571 &lt;&gt; "",VLOOKUP(MID(B9571,3,5),'Recyclabilité Prod Matx'!C:F,4,FALSE), "")</f>
        <v/>
      </c>
      <c r="F9571" s="12" t="str">
        <f>IF($B9571 &lt;&gt; "", IF(C9571="Totale","",IF(D9571 = 0, "", VLOOKUP(D9571,'Cond Compo'!A:B,2,FALSE))),"")</f>
        <v/>
      </c>
      <c r="G9571" s="28"/>
      <c r="H9571" s="11" t="str">
        <f xml:space="preserve"> IF(C9571="Totale",2,IF($G9571 &lt;&gt; "", IF(D9571 = "E",MATCH(G9571, 'Cond Compo'!D$16:D$18, 0), MATCH(G9571, 'Cond Compo'!C$16:C$19, 0)), ""))</f>
        <v/>
      </c>
      <c r="I9571" s="12" t="str">
        <f>IF($E9571 &lt;&gt; "", IF(E9571 = 0, "", VLOOKUP(E9571,'Cond Perturbation'!A:B,2,FALSE)),"")</f>
        <v/>
      </c>
      <c r="J9571" s="28"/>
      <c r="K9571" s="29" t="str">
        <f>IF($B9571 &lt;&gt; "", IF(C9571="Oui",IF(H9571=1,IF(E9571=0,Résultat!G$8,IF(J9571="No",Résultat!$G$8,Résultat!$G$7)),IF(H9571=2,IF(E9571=0,Résultat!G$9,IF(J9571="No",Résultat!$G$9,Résultat!$G$7)),Résultat!$G$7)),IF(C9571 = "Totale", IF(H9571=1,IF(E9571=0,Résultat!G$8,IF(J9571="No",Résultat!$G$9,Résultat!$G$7)),IF(H9571=2,IF(E9571=0,Résultat!G$9,IF(J9571="No",Résultat!$G$9,Résultat!$G$7)),Résultat!$G$7)),Résultat!$G$7)), "")</f>
        <v/>
      </c>
    </row>
    <row r="9572" spans="1:11" ht="20.100000000000001" customHeight="1">
      <c r="A9572" s="26"/>
      <c r="B9572" s="27"/>
      <c r="C9572" s="11" t="str">
        <f>IF($B9572 &lt;&gt; "",VLOOKUP(MID(B9572,3,5),'Recyclabilité Prod Matx'!C:F,2,FALSE), "")</f>
        <v/>
      </c>
      <c r="D9572" s="11" t="str">
        <f>IF($B9572 &lt;&gt; "",VLOOKUP(MID(B9572,3,5),'Recyclabilité Prod Matx'!C:F,3,FALSE),"")</f>
        <v/>
      </c>
      <c r="E9572" s="11" t="str">
        <f>IF($B9572 &lt;&gt; "",VLOOKUP(MID(B9572,3,5),'Recyclabilité Prod Matx'!C:F,4,FALSE), "")</f>
        <v/>
      </c>
      <c r="F9572" s="12" t="str">
        <f>IF($B9572 &lt;&gt; "", IF(C9572="Totale","",IF(D9572 = 0, "", VLOOKUP(D9572,'Cond Compo'!A:B,2,FALSE))),"")</f>
        <v/>
      </c>
      <c r="G9572" s="28"/>
      <c r="H9572" s="11" t="str">
        <f xml:space="preserve"> IF(C9572="Totale",2,IF($G9572 &lt;&gt; "", IF(D9572 = "E",MATCH(G9572, 'Cond Compo'!D$16:D$18, 0), MATCH(G9572, 'Cond Compo'!C$16:C$19, 0)), ""))</f>
        <v/>
      </c>
      <c r="I9572" s="12" t="str">
        <f>IF($E9572 &lt;&gt; "", IF(E9572 = 0, "", VLOOKUP(E9572,'Cond Perturbation'!A:B,2,FALSE)),"")</f>
        <v/>
      </c>
      <c r="J9572" s="28"/>
      <c r="K9572" s="29" t="str">
        <f>IF($B9572 &lt;&gt; "", IF(C9572="Oui",IF(H9572=1,IF(E9572=0,Résultat!G$8,IF(J9572="No",Résultat!$G$8,Résultat!$G$7)),IF(H9572=2,IF(E9572=0,Résultat!G$9,IF(J9572="No",Résultat!$G$9,Résultat!$G$7)),Résultat!$G$7)),IF(C9572 = "Totale", IF(H9572=1,IF(E9572=0,Résultat!G$8,IF(J9572="No",Résultat!$G$9,Résultat!$G$7)),IF(H9572=2,IF(E9572=0,Résultat!G$9,IF(J9572="No",Résultat!$G$9,Résultat!$G$7)),Résultat!$G$7)),Résultat!$G$7)), "")</f>
        <v/>
      </c>
    </row>
    <row r="9573" spans="1:11" ht="20.100000000000001" customHeight="1">
      <c r="A9573" s="26"/>
      <c r="B9573" s="27"/>
      <c r="C9573" s="11" t="str">
        <f>IF($B9573 &lt;&gt; "",VLOOKUP(MID(B9573,3,5),'Recyclabilité Prod Matx'!C:F,2,FALSE), "")</f>
        <v/>
      </c>
      <c r="D9573" s="11" t="str">
        <f>IF($B9573 &lt;&gt; "",VLOOKUP(MID(B9573,3,5),'Recyclabilité Prod Matx'!C:F,3,FALSE),"")</f>
        <v/>
      </c>
      <c r="E9573" s="11" t="str">
        <f>IF($B9573 &lt;&gt; "",VLOOKUP(MID(B9573,3,5),'Recyclabilité Prod Matx'!C:F,4,FALSE), "")</f>
        <v/>
      </c>
      <c r="F9573" s="12" t="str">
        <f>IF($B9573 &lt;&gt; "", IF(C9573="Totale","",IF(D9573 = 0, "", VLOOKUP(D9573,'Cond Compo'!A:B,2,FALSE))),"")</f>
        <v/>
      </c>
      <c r="G9573" s="28"/>
      <c r="H9573" s="11" t="str">
        <f xml:space="preserve"> IF(C9573="Totale",2,IF($G9573 &lt;&gt; "", IF(D9573 = "E",MATCH(G9573, 'Cond Compo'!D$16:D$18, 0), MATCH(G9573, 'Cond Compo'!C$16:C$19, 0)), ""))</f>
        <v/>
      </c>
      <c r="I9573" s="12" t="str">
        <f>IF($E9573 &lt;&gt; "", IF(E9573 = 0, "", VLOOKUP(E9573,'Cond Perturbation'!A:B,2,FALSE)),"")</f>
        <v/>
      </c>
      <c r="J9573" s="28"/>
      <c r="K9573" s="29" t="str">
        <f>IF($B9573 &lt;&gt; "", IF(C9573="Oui",IF(H9573=1,IF(E9573=0,Résultat!G$8,IF(J9573="No",Résultat!$G$8,Résultat!$G$7)),IF(H9573=2,IF(E9573=0,Résultat!G$9,IF(J9573="No",Résultat!$G$9,Résultat!$G$7)),Résultat!$G$7)),IF(C9573 = "Totale", IF(H9573=1,IF(E9573=0,Résultat!G$8,IF(J9573="No",Résultat!$G$9,Résultat!$G$7)),IF(H9573=2,IF(E9573=0,Résultat!G$9,IF(J9573="No",Résultat!$G$9,Résultat!$G$7)),Résultat!$G$7)),Résultat!$G$7)), "")</f>
        <v/>
      </c>
    </row>
    <row r="9574" spans="1:11" ht="20.100000000000001" customHeight="1">
      <c r="A9574" s="26"/>
      <c r="B9574" s="27"/>
      <c r="C9574" s="11" t="str">
        <f>IF($B9574 &lt;&gt; "",VLOOKUP(MID(B9574,3,5),'Recyclabilité Prod Matx'!C:F,2,FALSE), "")</f>
        <v/>
      </c>
      <c r="D9574" s="11" t="str">
        <f>IF($B9574 &lt;&gt; "",VLOOKUP(MID(B9574,3,5),'Recyclabilité Prod Matx'!C:F,3,FALSE),"")</f>
        <v/>
      </c>
      <c r="E9574" s="11" t="str">
        <f>IF($B9574 &lt;&gt; "",VLOOKUP(MID(B9574,3,5),'Recyclabilité Prod Matx'!C:F,4,FALSE), "")</f>
        <v/>
      </c>
      <c r="F9574" s="12" t="str">
        <f>IF($B9574 &lt;&gt; "", IF(C9574="Totale","",IF(D9574 = 0, "", VLOOKUP(D9574,'Cond Compo'!A:B,2,FALSE))),"")</f>
        <v/>
      </c>
      <c r="G9574" s="28"/>
      <c r="H9574" s="11" t="str">
        <f xml:space="preserve"> IF(C9574="Totale",2,IF($G9574 &lt;&gt; "", IF(D9574 = "E",MATCH(G9574, 'Cond Compo'!D$16:D$18, 0), MATCH(G9574, 'Cond Compo'!C$16:C$19, 0)), ""))</f>
        <v/>
      </c>
      <c r="I9574" s="12" t="str">
        <f>IF($E9574 &lt;&gt; "", IF(E9574 = 0, "", VLOOKUP(E9574,'Cond Perturbation'!A:B,2,FALSE)),"")</f>
        <v/>
      </c>
      <c r="J9574" s="28"/>
      <c r="K9574" s="29" t="str">
        <f>IF($B9574 &lt;&gt; "", IF(C9574="Oui",IF(H9574=1,IF(E9574=0,Résultat!G$8,IF(J9574="No",Résultat!$G$8,Résultat!$G$7)),IF(H9574=2,IF(E9574=0,Résultat!G$9,IF(J9574="No",Résultat!$G$9,Résultat!$G$7)),Résultat!$G$7)),IF(C9574 = "Totale", IF(H9574=1,IF(E9574=0,Résultat!G$8,IF(J9574="No",Résultat!$G$9,Résultat!$G$7)),IF(H9574=2,IF(E9574=0,Résultat!G$9,IF(J9574="No",Résultat!$G$9,Résultat!$G$7)),Résultat!$G$7)),Résultat!$G$7)), "")</f>
        <v/>
      </c>
    </row>
    <row r="9575" spans="1:11" ht="20.100000000000001" customHeight="1">
      <c r="A9575" s="26"/>
      <c r="B9575" s="27"/>
      <c r="C9575" s="11" t="str">
        <f>IF($B9575 &lt;&gt; "",VLOOKUP(MID(B9575,3,5),'Recyclabilité Prod Matx'!C:F,2,FALSE), "")</f>
        <v/>
      </c>
      <c r="D9575" s="11" t="str">
        <f>IF($B9575 &lt;&gt; "",VLOOKUP(MID(B9575,3,5),'Recyclabilité Prod Matx'!C:F,3,FALSE),"")</f>
        <v/>
      </c>
      <c r="E9575" s="11" t="str">
        <f>IF($B9575 &lt;&gt; "",VLOOKUP(MID(B9575,3,5),'Recyclabilité Prod Matx'!C:F,4,FALSE), "")</f>
        <v/>
      </c>
      <c r="F9575" s="12" t="str">
        <f>IF($B9575 &lt;&gt; "", IF(C9575="Totale","",IF(D9575 = 0, "", VLOOKUP(D9575,'Cond Compo'!A:B,2,FALSE))),"")</f>
        <v/>
      </c>
      <c r="G9575" s="28"/>
      <c r="H9575" s="11" t="str">
        <f xml:space="preserve"> IF(C9575="Totale",2,IF($G9575 &lt;&gt; "", IF(D9575 = "E",MATCH(G9575, 'Cond Compo'!D$16:D$18, 0), MATCH(G9575, 'Cond Compo'!C$16:C$19, 0)), ""))</f>
        <v/>
      </c>
      <c r="I9575" s="12" t="str">
        <f>IF($E9575 &lt;&gt; "", IF(E9575 = 0, "", VLOOKUP(E9575,'Cond Perturbation'!A:B,2,FALSE)),"")</f>
        <v/>
      </c>
      <c r="J9575" s="28"/>
      <c r="K9575" s="29" t="str">
        <f>IF($B9575 &lt;&gt; "", IF(C9575="Oui",IF(H9575=1,IF(E9575=0,Résultat!G$8,IF(J9575="No",Résultat!$G$8,Résultat!$G$7)),IF(H9575=2,IF(E9575=0,Résultat!G$9,IF(J9575="No",Résultat!$G$9,Résultat!$G$7)),Résultat!$G$7)),IF(C9575 = "Totale", IF(H9575=1,IF(E9575=0,Résultat!G$8,IF(J9575="No",Résultat!$G$9,Résultat!$G$7)),IF(H9575=2,IF(E9575=0,Résultat!G$9,IF(J9575="No",Résultat!$G$9,Résultat!$G$7)),Résultat!$G$7)),Résultat!$G$7)), "")</f>
        <v/>
      </c>
    </row>
    <row r="9576" spans="1:11" ht="20.100000000000001" customHeight="1">
      <c r="A9576" s="26"/>
      <c r="B9576" s="27"/>
      <c r="C9576" s="11" t="str">
        <f>IF($B9576 &lt;&gt; "",VLOOKUP(MID(B9576,3,5),'Recyclabilité Prod Matx'!C:F,2,FALSE), "")</f>
        <v/>
      </c>
      <c r="D9576" s="11" t="str">
        <f>IF($B9576 &lt;&gt; "",VLOOKUP(MID(B9576,3,5),'Recyclabilité Prod Matx'!C:F,3,FALSE),"")</f>
        <v/>
      </c>
      <c r="E9576" s="11" t="str">
        <f>IF($B9576 &lt;&gt; "",VLOOKUP(MID(B9576,3,5),'Recyclabilité Prod Matx'!C:F,4,FALSE), "")</f>
        <v/>
      </c>
      <c r="F9576" s="12" t="str">
        <f>IF($B9576 &lt;&gt; "", IF(C9576="Totale","",IF(D9576 = 0, "", VLOOKUP(D9576,'Cond Compo'!A:B,2,FALSE))),"")</f>
        <v/>
      </c>
      <c r="G9576" s="28"/>
      <c r="H9576" s="11" t="str">
        <f xml:space="preserve"> IF(C9576="Totale",2,IF($G9576 &lt;&gt; "", IF(D9576 = "E",MATCH(G9576, 'Cond Compo'!D$16:D$18, 0), MATCH(G9576, 'Cond Compo'!C$16:C$19, 0)), ""))</f>
        <v/>
      </c>
      <c r="I9576" s="12" t="str">
        <f>IF($E9576 &lt;&gt; "", IF(E9576 = 0, "", VLOOKUP(E9576,'Cond Perturbation'!A:B,2,FALSE)),"")</f>
        <v/>
      </c>
      <c r="J9576" s="28"/>
      <c r="K9576" s="29" t="str">
        <f>IF($B9576 &lt;&gt; "", IF(C9576="Oui",IF(H9576=1,IF(E9576=0,Résultat!G$8,IF(J9576="No",Résultat!$G$8,Résultat!$G$7)),IF(H9576=2,IF(E9576=0,Résultat!G$9,IF(J9576="No",Résultat!$G$9,Résultat!$G$7)),Résultat!$G$7)),IF(C9576 = "Totale", IF(H9576=1,IF(E9576=0,Résultat!G$8,IF(J9576="No",Résultat!$G$9,Résultat!$G$7)),IF(H9576=2,IF(E9576=0,Résultat!G$9,IF(J9576="No",Résultat!$G$9,Résultat!$G$7)),Résultat!$G$7)),Résultat!$G$7)), "")</f>
        <v/>
      </c>
    </row>
    <row r="9577" spans="1:11" ht="20.100000000000001" customHeight="1">
      <c r="A9577" s="26"/>
      <c r="B9577" s="27"/>
      <c r="C9577" s="11" t="str">
        <f>IF($B9577 &lt;&gt; "",VLOOKUP(MID(B9577,3,5),'Recyclabilité Prod Matx'!C:F,2,FALSE), "")</f>
        <v/>
      </c>
      <c r="D9577" s="11" t="str">
        <f>IF($B9577 &lt;&gt; "",VLOOKUP(MID(B9577,3,5),'Recyclabilité Prod Matx'!C:F,3,FALSE),"")</f>
        <v/>
      </c>
      <c r="E9577" s="11" t="str">
        <f>IF($B9577 &lt;&gt; "",VLOOKUP(MID(B9577,3,5),'Recyclabilité Prod Matx'!C:F,4,FALSE), "")</f>
        <v/>
      </c>
      <c r="F9577" s="12" t="str">
        <f>IF($B9577 &lt;&gt; "", IF(C9577="Totale","",IF(D9577 = 0, "", VLOOKUP(D9577,'Cond Compo'!A:B,2,FALSE))),"")</f>
        <v/>
      </c>
      <c r="G9577" s="28"/>
      <c r="H9577" s="11" t="str">
        <f xml:space="preserve"> IF(C9577="Totale",2,IF($G9577 &lt;&gt; "", IF(D9577 = "E",MATCH(G9577, 'Cond Compo'!D$16:D$18, 0), MATCH(G9577, 'Cond Compo'!C$16:C$19, 0)), ""))</f>
        <v/>
      </c>
      <c r="I9577" s="12" t="str">
        <f>IF($E9577 &lt;&gt; "", IF(E9577 = 0, "", VLOOKUP(E9577,'Cond Perturbation'!A:B,2,FALSE)),"")</f>
        <v/>
      </c>
      <c r="J9577" s="28"/>
      <c r="K9577" s="29" t="str">
        <f>IF($B9577 &lt;&gt; "", IF(C9577="Oui",IF(H9577=1,IF(E9577=0,Résultat!G$8,IF(J9577="No",Résultat!$G$8,Résultat!$G$7)),IF(H9577=2,IF(E9577=0,Résultat!G$9,IF(J9577="No",Résultat!$G$9,Résultat!$G$7)),Résultat!$G$7)),IF(C9577 = "Totale", IF(H9577=1,IF(E9577=0,Résultat!G$8,IF(J9577="No",Résultat!$G$9,Résultat!$G$7)),IF(H9577=2,IF(E9577=0,Résultat!G$9,IF(J9577="No",Résultat!$G$9,Résultat!$G$7)),Résultat!$G$7)),Résultat!$G$7)), "")</f>
        <v/>
      </c>
    </row>
    <row r="9578" spans="1:11" ht="20.100000000000001" customHeight="1">
      <c r="A9578" s="26"/>
      <c r="B9578" s="27"/>
      <c r="C9578" s="11" t="str">
        <f>IF($B9578 &lt;&gt; "",VLOOKUP(MID(B9578,3,5),'Recyclabilité Prod Matx'!C:F,2,FALSE), "")</f>
        <v/>
      </c>
      <c r="D9578" s="11" t="str">
        <f>IF($B9578 &lt;&gt; "",VLOOKUP(MID(B9578,3,5),'Recyclabilité Prod Matx'!C:F,3,FALSE),"")</f>
        <v/>
      </c>
      <c r="E9578" s="11" t="str">
        <f>IF($B9578 &lt;&gt; "",VLOOKUP(MID(B9578,3,5),'Recyclabilité Prod Matx'!C:F,4,FALSE), "")</f>
        <v/>
      </c>
      <c r="F9578" s="12" t="str">
        <f>IF($B9578 &lt;&gt; "", IF(C9578="Totale","",IF(D9578 = 0, "", VLOOKUP(D9578,'Cond Compo'!A:B,2,FALSE))),"")</f>
        <v/>
      </c>
      <c r="G9578" s="28"/>
      <c r="H9578" s="11" t="str">
        <f xml:space="preserve"> IF(C9578="Totale",2,IF($G9578 &lt;&gt; "", IF(D9578 = "E",MATCH(G9578, 'Cond Compo'!D$16:D$18, 0), MATCH(G9578, 'Cond Compo'!C$16:C$19, 0)), ""))</f>
        <v/>
      </c>
      <c r="I9578" s="12" t="str">
        <f>IF($E9578 &lt;&gt; "", IF(E9578 = 0, "", VLOOKUP(E9578,'Cond Perturbation'!A:B,2,FALSE)),"")</f>
        <v/>
      </c>
      <c r="J9578" s="28"/>
      <c r="K9578" s="29" t="str">
        <f>IF($B9578 &lt;&gt; "", IF(C9578="Oui",IF(H9578=1,IF(E9578=0,Résultat!G$8,IF(J9578="No",Résultat!$G$8,Résultat!$G$7)),IF(H9578=2,IF(E9578=0,Résultat!G$9,IF(J9578="No",Résultat!$G$9,Résultat!$G$7)),Résultat!$G$7)),IF(C9578 = "Totale", IF(H9578=1,IF(E9578=0,Résultat!G$8,IF(J9578="No",Résultat!$G$9,Résultat!$G$7)),IF(H9578=2,IF(E9578=0,Résultat!G$9,IF(J9578="No",Résultat!$G$9,Résultat!$G$7)),Résultat!$G$7)),Résultat!$G$7)), "")</f>
        <v/>
      </c>
    </row>
    <row r="9579" spans="1:11" ht="20.100000000000001" customHeight="1">
      <c r="A9579" s="26"/>
      <c r="B9579" s="27"/>
      <c r="C9579" s="11" t="str">
        <f>IF($B9579 &lt;&gt; "",VLOOKUP(MID(B9579,3,5),'Recyclabilité Prod Matx'!C:F,2,FALSE), "")</f>
        <v/>
      </c>
      <c r="D9579" s="11" t="str">
        <f>IF($B9579 &lt;&gt; "",VLOOKUP(MID(B9579,3,5),'Recyclabilité Prod Matx'!C:F,3,FALSE),"")</f>
        <v/>
      </c>
      <c r="E9579" s="11" t="str">
        <f>IF($B9579 &lt;&gt; "",VLOOKUP(MID(B9579,3,5),'Recyclabilité Prod Matx'!C:F,4,FALSE), "")</f>
        <v/>
      </c>
      <c r="F9579" s="12" t="str">
        <f>IF($B9579 &lt;&gt; "", IF(C9579="Totale","",IF(D9579 = 0, "", VLOOKUP(D9579,'Cond Compo'!A:B,2,FALSE))),"")</f>
        <v/>
      </c>
      <c r="G9579" s="28"/>
      <c r="H9579" s="11" t="str">
        <f xml:space="preserve"> IF(C9579="Totale",2,IF($G9579 &lt;&gt; "", IF(D9579 = "E",MATCH(G9579, 'Cond Compo'!D$16:D$18, 0), MATCH(G9579, 'Cond Compo'!C$16:C$19, 0)), ""))</f>
        <v/>
      </c>
      <c r="I9579" s="12" t="str">
        <f>IF($E9579 &lt;&gt; "", IF(E9579 = 0, "", VLOOKUP(E9579,'Cond Perturbation'!A:B,2,FALSE)),"")</f>
        <v/>
      </c>
      <c r="J9579" s="28"/>
      <c r="K9579" s="29" t="str">
        <f>IF($B9579 &lt;&gt; "", IF(C9579="Oui",IF(H9579=1,IF(E9579=0,Résultat!G$8,IF(J9579="No",Résultat!$G$8,Résultat!$G$7)),IF(H9579=2,IF(E9579=0,Résultat!G$9,IF(J9579="No",Résultat!$G$9,Résultat!$G$7)),Résultat!$G$7)),IF(C9579 = "Totale", IF(H9579=1,IF(E9579=0,Résultat!G$8,IF(J9579="No",Résultat!$G$9,Résultat!$G$7)),IF(H9579=2,IF(E9579=0,Résultat!G$9,IF(J9579="No",Résultat!$G$9,Résultat!$G$7)),Résultat!$G$7)),Résultat!$G$7)), "")</f>
        <v/>
      </c>
    </row>
    <row r="9580" spans="1:11" ht="20.100000000000001" customHeight="1">
      <c r="A9580" s="26"/>
      <c r="B9580" s="27"/>
      <c r="C9580" s="11" t="str">
        <f>IF($B9580 &lt;&gt; "",VLOOKUP(MID(B9580,3,5),'Recyclabilité Prod Matx'!C:F,2,FALSE), "")</f>
        <v/>
      </c>
      <c r="D9580" s="11" t="str">
        <f>IF($B9580 &lt;&gt; "",VLOOKUP(MID(B9580,3,5),'Recyclabilité Prod Matx'!C:F,3,FALSE),"")</f>
        <v/>
      </c>
      <c r="E9580" s="11" t="str">
        <f>IF($B9580 &lt;&gt; "",VLOOKUP(MID(B9580,3,5),'Recyclabilité Prod Matx'!C:F,4,FALSE), "")</f>
        <v/>
      </c>
      <c r="F9580" s="12" t="str">
        <f>IF($B9580 &lt;&gt; "", IF(C9580="Totale","",IF(D9580 = 0, "", VLOOKUP(D9580,'Cond Compo'!A:B,2,FALSE))),"")</f>
        <v/>
      </c>
      <c r="G9580" s="28"/>
      <c r="H9580" s="11" t="str">
        <f xml:space="preserve"> IF(C9580="Totale",2,IF($G9580 &lt;&gt; "", IF(D9580 = "E",MATCH(G9580, 'Cond Compo'!D$16:D$18, 0), MATCH(G9580, 'Cond Compo'!C$16:C$19, 0)), ""))</f>
        <v/>
      </c>
      <c r="I9580" s="12" t="str">
        <f>IF($E9580 &lt;&gt; "", IF(E9580 = 0, "", VLOOKUP(E9580,'Cond Perturbation'!A:B,2,FALSE)),"")</f>
        <v/>
      </c>
      <c r="J9580" s="28"/>
      <c r="K9580" s="29" t="str">
        <f>IF($B9580 &lt;&gt; "", IF(C9580="Oui",IF(H9580=1,IF(E9580=0,Résultat!G$8,IF(J9580="No",Résultat!$G$8,Résultat!$G$7)),IF(H9580=2,IF(E9580=0,Résultat!G$9,IF(J9580="No",Résultat!$G$9,Résultat!$G$7)),Résultat!$G$7)),IF(C9580 = "Totale", IF(H9580=1,IF(E9580=0,Résultat!G$8,IF(J9580="No",Résultat!$G$9,Résultat!$G$7)),IF(H9580=2,IF(E9580=0,Résultat!G$9,IF(J9580="No",Résultat!$G$9,Résultat!$G$7)),Résultat!$G$7)),Résultat!$G$7)), "")</f>
        <v/>
      </c>
    </row>
    <row r="9581" spans="1:11" ht="20.100000000000001" customHeight="1">
      <c r="A9581" s="26"/>
      <c r="B9581" s="27"/>
      <c r="C9581" s="11" t="str">
        <f>IF($B9581 &lt;&gt; "",VLOOKUP(MID(B9581,3,5),'Recyclabilité Prod Matx'!C:F,2,FALSE), "")</f>
        <v/>
      </c>
      <c r="D9581" s="11" t="str">
        <f>IF($B9581 &lt;&gt; "",VLOOKUP(MID(B9581,3,5),'Recyclabilité Prod Matx'!C:F,3,FALSE),"")</f>
        <v/>
      </c>
      <c r="E9581" s="11" t="str">
        <f>IF($B9581 &lt;&gt; "",VLOOKUP(MID(B9581,3,5),'Recyclabilité Prod Matx'!C:F,4,FALSE), "")</f>
        <v/>
      </c>
      <c r="F9581" s="12" t="str">
        <f>IF($B9581 &lt;&gt; "", IF(C9581="Totale","",IF(D9581 = 0, "", VLOOKUP(D9581,'Cond Compo'!A:B,2,FALSE))),"")</f>
        <v/>
      </c>
      <c r="G9581" s="28"/>
      <c r="H9581" s="11" t="str">
        <f xml:space="preserve"> IF(C9581="Totale",2,IF($G9581 &lt;&gt; "", IF(D9581 = "E",MATCH(G9581, 'Cond Compo'!D$16:D$18, 0), MATCH(G9581, 'Cond Compo'!C$16:C$19, 0)), ""))</f>
        <v/>
      </c>
      <c r="I9581" s="12" t="str">
        <f>IF($E9581 &lt;&gt; "", IF(E9581 = 0, "", VLOOKUP(E9581,'Cond Perturbation'!A:B,2,FALSE)),"")</f>
        <v/>
      </c>
      <c r="J9581" s="28"/>
      <c r="K9581" s="29" t="str">
        <f>IF($B9581 &lt;&gt; "", IF(C9581="Oui",IF(H9581=1,IF(E9581=0,Résultat!G$8,IF(J9581="No",Résultat!$G$8,Résultat!$G$7)),IF(H9581=2,IF(E9581=0,Résultat!G$9,IF(J9581="No",Résultat!$G$9,Résultat!$G$7)),Résultat!$G$7)),IF(C9581 = "Totale", IF(H9581=1,IF(E9581=0,Résultat!G$8,IF(J9581="No",Résultat!$G$9,Résultat!$G$7)),IF(H9581=2,IF(E9581=0,Résultat!G$9,IF(J9581="No",Résultat!$G$9,Résultat!$G$7)),Résultat!$G$7)),Résultat!$G$7)), "")</f>
        <v/>
      </c>
    </row>
    <row r="9582" spans="1:11" ht="20.100000000000001" customHeight="1">
      <c r="A9582" s="26"/>
      <c r="B9582" s="27"/>
      <c r="C9582" s="11" t="str">
        <f>IF($B9582 &lt;&gt; "",VLOOKUP(MID(B9582,3,5),'Recyclabilité Prod Matx'!C:F,2,FALSE), "")</f>
        <v/>
      </c>
      <c r="D9582" s="11" t="str">
        <f>IF($B9582 &lt;&gt; "",VLOOKUP(MID(B9582,3,5),'Recyclabilité Prod Matx'!C:F,3,FALSE),"")</f>
        <v/>
      </c>
      <c r="E9582" s="11" t="str">
        <f>IF($B9582 &lt;&gt; "",VLOOKUP(MID(B9582,3,5),'Recyclabilité Prod Matx'!C:F,4,FALSE), "")</f>
        <v/>
      </c>
      <c r="F9582" s="12" t="str">
        <f>IF($B9582 &lt;&gt; "", IF(C9582="Totale","",IF(D9582 = 0, "", VLOOKUP(D9582,'Cond Compo'!A:B,2,FALSE))),"")</f>
        <v/>
      </c>
      <c r="G9582" s="28"/>
      <c r="H9582" s="11" t="str">
        <f xml:space="preserve"> IF(C9582="Totale",2,IF($G9582 &lt;&gt; "", IF(D9582 = "E",MATCH(G9582, 'Cond Compo'!D$16:D$18, 0), MATCH(G9582, 'Cond Compo'!C$16:C$19, 0)), ""))</f>
        <v/>
      </c>
      <c r="I9582" s="12" t="str">
        <f>IF($E9582 &lt;&gt; "", IF(E9582 = 0, "", VLOOKUP(E9582,'Cond Perturbation'!A:B,2,FALSE)),"")</f>
        <v/>
      </c>
      <c r="J9582" s="28"/>
      <c r="K9582" s="29" t="str">
        <f>IF($B9582 &lt;&gt; "", IF(C9582="Oui",IF(H9582=1,IF(E9582=0,Résultat!G$8,IF(J9582="No",Résultat!$G$8,Résultat!$G$7)),IF(H9582=2,IF(E9582=0,Résultat!G$9,IF(J9582="No",Résultat!$G$9,Résultat!$G$7)),Résultat!$G$7)),IF(C9582 = "Totale", IF(H9582=1,IF(E9582=0,Résultat!G$8,IF(J9582="No",Résultat!$G$9,Résultat!$G$7)),IF(H9582=2,IF(E9582=0,Résultat!G$9,IF(J9582="No",Résultat!$G$9,Résultat!$G$7)),Résultat!$G$7)),Résultat!$G$7)), "")</f>
        <v/>
      </c>
    </row>
    <row r="9583" spans="1:11" ht="20.100000000000001" customHeight="1">
      <c r="A9583" s="26"/>
      <c r="B9583" s="27"/>
      <c r="C9583" s="11" t="str">
        <f>IF($B9583 &lt;&gt; "",VLOOKUP(MID(B9583,3,5),'Recyclabilité Prod Matx'!C:F,2,FALSE), "")</f>
        <v/>
      </c>
      <c r="D9583" s="11" t="str">
        <f>IF($B9583 &lt;&gt; "",VLOOKUP(MID(B9583,3,5),'Recyclabilité Prod Matx'!C:F,3,FALSE),"")</f>
        <v/>
      </c>
      <c r="E9583" s="11" t="str">
        <f>IF($B9583 &lt;&gt; "",VLOOKUP(MID(B9583,3,5),'Recyclabilité Prod Matx'!C:F,4,FALSE), "")</f>
        <v/>
      </c>
      <c r="F9583" s="12" t="str">
        <f>IF($B9583 &lt;&gt; "", IF(C9583="Totale","",IF(D9583 = 0, "", VLOOKUP(D9583,'Cond Compo'!A:B,2,FALSE))),"")</f>
        <v/>
      </c>
      <c r="G9583" s="28"/>
      <c r="H9583" s="11" t="str">
        <f xml:space="preserve"> IF(C9583="Totale",2,IF($G9583 &lt;&gt; "", IF(D9583 = "E",MATCH(G9583, 'Cond Compo'!D$16:D$18, 0), MATCH(G9583, 'Cond Compo'!C$16:C$19, 0)), ""))</f>
        <v/>
      </c>
      <c r="I9583" s="12" t="str">
        <f>IF($E9583 &lt;&gt; "", IF(E9583 = 0, "", VLOOKUP(E9583,'Cond Perturbation'!A:B,2,FALSE)),"")</f>
        <v/>
      </c>
      <c r="J9583" s="28"/>
      <c r="K9583" s="29" t="str">
        <f>IF($B9583 &lt;&gt; "", IF(C9583="Oui",IF(H9583=1,IF(E9583=0,Résultat!G$8,IF(J9583="No",Résultat!$G$8,Résultat!$G$7)),IF(H9583=2,IF(E9583=0,Résultat!G$9,IF(J9583="No",Résultat!$G$9,Résultat!$G$7)),Résultat!$G$7)),IF(C9583 = "Totale", IF(H9583=1,IF(E9583=0,Résultat!G$8,IF(J9583="No",Résultat!$G$9,Résultat!$G$7)),IF(H9583=2,IF(E9583=0,Résultat!G$9,IF(J9583="No",Résultat!$G$9,Résultat!$G$7)),Résultat!$G$7)),Résultat!$G$7)), "")</f>
        <v/>
      </c>
    </row>
    <row r="9584" spans="1:11" ht="20.100000000000001" customHeight="1">
      <c r="A9584" s="26"/>
      <c r="B9584" s="27"/>
      <c r="C9584" s="11" t="str">
        <f>IF($B9584 &lt;&gt; "",VLOOKUP(MID(B9584,3,5),'Recyclabilité Prod Matx'!C:F,2,FALSE), "")</f>
        <v/>
      </c>
      <c r="D9584" s="11" t="str">
        <f>IF($B9584 &lt;&gt; "",VLOOKUP(MID(B9584,3,5),'Recyclabilité Prod Matx'!C:F,3,FALSE),"")</f>
        <v/>
      </c>
      <c r="E9584" s="11" t="str">
        <f>IF($B9584 &lt;&gt; "",VLOOKUP(MID(B9584,3,5),'Recyclabilité Prod Matx'!C:F,4,FALSE), "")</f>
        <v/>
      </c>
      <c r="F9584" s="12" t="str">
        <f>IF($B9584 &lt;&gt; "", IF(C9584="Totale","",IF(D9584 = 0, "", VLOOKUP(D9584,'Cond Compo'!A:B,2,FALSE))),"")</f>
        <v/>
      </c>
      <c r="G9584" s="28"/>
      <c r="H9584" s="11" t="str">
        <f xml:space="preserve"> IF(C9584="Totale",2,IF($G9584 &lt;&gt; "", IF(D9584 = "E",MATCH(G9584, 'Cond Compo'!D$16:D$18, 0), MATCH(G9584, 'Cond Compo'!C$16:C$19, 0)), ""))</f>
        <v/>
      </c>
      <c r="I9584" s="12" t="str">
        <f>IF($E9584 &lt;&gt; "", IF(E9584 = 0, "", VLOOKUP(E9584,'Cond Perturbation'!A:B,2,FALSE)),"")</f>
        <v/>
      </c>
      <c r="J9584" s="28"/>
      <c r="K9584" s="29" t="str">
        <f>IF($B9584 &lt;&gt; "", IF(C9584="Oui",IF(H9584=1,IF(E9584=0,Résultat!G$8,IF(J9584="No",Résultat!$G$8,Résultat!$G$7)),IF(H9584=2,IF(E9584=0,Résultat!G$9,IF(J9584="No",Résultat!$G$9,Résultat!$G$7)),Résultat!$G$7)),IF(C9584 = "Totale", IF(H9584=1,IF(E9584=0,Résultat!G$8,IF(J9584="No",Résultat!$G$9,Résultat!$G$7)),IF(H9584=2,IF(E9584=0,Résultat!G$9,IF(J9584="No",Résultat!$G$9,Résultat!$G$7)),Résultat!$G$7)),Résultat!$G$7)), "")</f>
        <v/>
      </c>
    </row>
    <row r="9585" spans="1:11" ht="20.100000000000001" customHeight="1">
      <c r="A9585" s="26"/>
      <c r="B9585" s="27"/>
      <c r="C9585" s="11" t="str">
        <f>IF($B9585 &lt;&gt; "",VLOOKUP(MID(B9585,3,5),'Recyclabilité Prod Matx'!C:F,2,FALSE), "")</f>
        <v/>
      </c>
      <c r="D9585" s="11" t="str">
        <f>IF($B9585 &lt;&gt; "",VLOOKUP(MID(B9585,3,5),'Recyclabilité Prod Matx'!C:F,3,FALSE),"")</f>
        <v/>
      </c>
      <c r="E9585" s="11" t="str">
        <f>IF($B9585 &lt;&gt; "",VLOOKUP(MID(B9585,3,5),'Recyclabilité Prod Matx'!C:F,4,FALSE), "")</f>
        <v/>
      </c>
      <c r="F9585" s="12" t="str">
        <f>IF($B9585 &lt;&gt; "", IF(C9585="Totale","",IF(D9585 = 0, "", VLOOKUP(D9585,'Cond Compo'!A:B,2,FALSE))),"")</f>
        <v/>
      </c>
      <c r="G9585" s="28"/>
      <c r="H9585" s="11" t="str">
        <f xml:space="preserve"> IF(C9585="Totale",2,IF($G9585 &lt;&gt; "", IF(D9585 = "E",MATCH(G9585, 'Cond Compo'!D$16:D$18, 0), MATCH(G9585, 'Cond Compo'!C$16:C$19, 0)), ""))</f>
        <v/>
      </c>
      <c r="I9585" s="12" t="str">
        <f>IF($E9585 &lt;&gt; "", IF(E9585 = 0, "", VLOOKUP(E9585,'Cond Perturbation'!A:B,2,FALSE)),"")</f>
        <v/>
      </c>
      <c r="J9585" s="28"/>
      <c r="K9585" s="29" t="str">
        <f>IF($B9585 &lt;&gt; "", IF(C9585="Oui",IF(H9585=1,IF(E9585=0,Résultat!G$8,IF(J9585="No",Résultat!$G$8,Résultat!$G$7)),IF(H9585=2,IF(E9585=0,Résultat!G$9,IF(J9585="No",Résultat!$G$9,Résultat!$G$7)),Résultat!$G$7)),IF(C9585 = "Totale", IF(H9585=1,IF(E9585=0,Résultat!G$8,IF(J9585="No",Résultat!$G$9,Résultat!$G$7)),IF(H9585=2,IF(E9585=0,Résultat!G$9,IF(J9585="No",Résultat!$G$9,Résultat!$G$7)),Résultat!$G$7)),Résultat!$G$7)), "")</f>
        <v/>
      </c>
    </row>
    <row r="9586" spans="1:11" ht="20.100000000000001" customHeight="1">
      <c r="A9586" s="26"/>
      <c r="B9586" s="27"/>
      <c r="C9586" s="11" t="str">
        <f>IF($B9586 &lt;&gt; "",VLOOKUP(MID(B9586,3,5),'Recyclabilité Prod Matx'!C:F,2,FALSE), "")</f>
        <v/>
      </c>
      <c r="D9586" s="11" t="str">
        <f>IF($B9586 &lt;&gt; "",VLOOKUP(MID(B9586,3,5),'Recyclabilité Prod Matx'!C:F,3,FALSE),"")</f>
        <v/>
      </c>
      <c r="E9586" s="11" t="str">
        <f>IF($B9586 &lt;&gt; "",VLOOKUP(MID(B9586,3,5),'Recyclabilité Prod Matx'!C:F,4,FALSE), "")</f>
        <v/>
      </c>
      <c r="F9586" s="12" t="str">
        <f>IF($B9586 &lt;&gt; "", IF(C9586="Totale","",IF(D9586 = 0, "", VLOOKUP(D9586,'Cond Compo'!A:B,2,FALSE))),"")</f>
        <v/>
      </c>
      <c r="G9586" s="28"/>
      <c r="H9586" s="11" t="str">
        <f xml:space="preserve"> IF(C9586="Totale",2,IF($G9586 &lt;&gt; "", IF(D9586 = "E",MATCH(G9586, 'Cond Compo'!D$16:D$18, 0), MATCH(G9586, 'Cond Compo'!C$16:C$19, 0)), ""))</f>
        <v/>
      </c>
      <c r="I9586" s="12" t="str">
        <f>IF($E9586 &lt;&gt; "", IF(E9586 = 0, "", VLOOKUP(E9586,'Cond Perturbation'!A:B,2,FALSE)),"")</f>
        <v/>
      </c>
      <c r="J9586" s="28"/>
      <c r="K9586" s="29" t="str">
        <f>IF($B9586 &lt;&gt; "", IF(C9586="Oui",IF(H9586=1,IF(E9586=0,Résultat!G$8,IF(J9586="No",Résultat!$G$8,Résultat!$G$7)),IF(H9586=2,IF(E9586=0,Résultat!G$9,IF(J9586="No",Résultat!$G$9,Résultat!$G$7)),Résultat!$G$7)),IF(C9586 = "Totale", IF(H9586=1,IF(E9586=0,Résultat!G$8,IF(J9586="No",Résultat!$G$9,Résultat!$G$7)),IF(H9586=2,IF(E9586=0,Résultat!G$9,IF(J9586="No",Résultat!$G$9,Résultat!$G$7)),Résultat!$G$7)),Résultat!$G$7)), "")</f>
        <v/>
      </c>
    </row>
    <row r="9587" spans="1:11" ht="20.100000000000001" customHeight="1">
      <c r="A9587" s="26"/>
      <c r="B9587" s="27"/>
      <c r="C9587" s="11" t="str">
        <f>IF($B9587 &lt;&gt; "",VLOOKUP(MID(B9587,3,5),'Recyclabilité Prod Matx'!C:F,2,FALSE), "")</f>
        <v/>
      </c>
      <c r="D9587" s="11" t="str">
        <f>IF($B9587 &lt;&gt; "",VLOOKUP(MID(B9587,3,5),'Recyclabilité Prod Matx'!C:F,3,FALSE),"")</f>
        <v/>
      </c>
      <c r="E9587" s="11" t="str">
        <f>IF($B9587 &lt;&gt; "",VLOOKUP(MID(B9587,3,5),'Recyclabilité Prod Matx'!C:F,4,FALSE), "")</f>
        <v/>
      </c>
      <c r="F9587" s="12" t="str">
        <f>IF($B9587 &lt;&gt; "", IF(C9587="Totale","",IF(D9587 = 0, "", VLOOKUP(D9587,'Cond Compo'!A:B,2,FALSE))),"")</f>
        <v/>
      </c>
      <c r="G9587" s="28"/>
      <c r="H9587" s="11" t="str">
        <f xml:space="preserve"> IF(C9587="Totale",2,IF($G9587 &lt;&gt; "", IF(D9587 = "E",MATCH(G9587, 'Cond Compo'!D$16:D$18, 0), MATCH(G9587, 'Cond Compo'!C$16:C$19, 0)), ""))</f>
        <v/>
      </c>
      <c r="I9587" s="12" t="str">
        <f>IF($E9587 &lt;&gt; "", IF(E9587 = 0, "", VLOOKUP(E9587,'Cond Perturbation'!A:B,2,FALSE)),"")</f>
        <v/>
      </c>
      <c r="J9587" s="28"/>
      <c r="K9587" s="29" t="str">
        <f>IF($B9587 &lt;&gt; "", IF(C9587="Oui",IF(H9587=1,IF(E9587=0,Résultat!G$8,IF(J9587="No",Résultat!$G$8,Résultat!$G$7)),IF(H9587=2,IF(E9587=0,Résultat!G$9,IF(J9587="No",Résultat!$G$9,Résultat!$G$7)),Résultat!$G$7)),IF(C9587 = "Totale", IF(H9587=1,IF(E9587=0,Résultat!G$8,IF(J9587="No",Résultat!$G$9,Résultat!$G$7)),IF(H9587=2,IF(E9587=0,Résultat!G$9,IF(J9587="No",Résultat!$G$9,Résultat!$G$7)),Résultat!$G$7)),Résultat!$G$7)), "")</f>
        <v/>
      </c>
    </row>
    <row r="9588" spans="1:11" ht="20.100000000000001" customHeight="1">
      <c r="A9588" s="26"/>
      <c r="B9588" s="27"/>
      <c r="C9588" s="11" t="str">
        <f>IF($B9588 &lt;&gt; "",VLOOKUP(MID(B9588,3,5),'Recyclabilité Prod Matx'!C:F,2,FALSE), "")</f>
        <v/>
      </c>
      <c r="D9588" s="11" t="str">
        <f>IF($B9588 &lt;&gt; "",VLOOKUP(MID(B9588,3,5),'Recyclabilité Prod Matx'!C:F,3,FALSE),"")</f>
        <v/>
      </c>
      <c r="E9588" s="11" t="str">
        <f>IF($B9588 &lt;&gt; "",VLOOKUP(MID(B9588,3,5),'Recyclabilité Prod Matx'!C:F,4,FALSE), "")</f>
        <v/>
      </c>
      <c r="F9588" s="12" t="str">
        <f>IF($B9588 &lt;&gt; "", IF(C9588="Totale","",IF(D9588 = 0, "", VLOOKUP(D9588,'Cond Compo'!A:B,2,FALSE))),"")</f>
        <v/>
      </c>
      <c r="G9588" s="28"/>
      <c r="H9588" s="11" t="str">
        <f xml:space="preserve"> IF(C9588="Totale",2,IF($G9588 &lt;&gt; "", IF(D9588 = "E",MATCH(G9588, 'Cond Compo'!D$16:D$18, 0), MATCH(G9588, 'Cond Compo'!C$16:C$19, 0)), ""))</f>
        <v/>
      </c>
      <c r="I9588" s="12" t="str">
        <f>IF($E9588 &lt;&gt; "", IF(E9588 = 0, "", VLOOKUP(E9588,'Cond Perturbation'!A:B,2,FALSE)),"")</f>
        <v/>
      </c>
      <c r="J9588" s="28"/>
      <c r="K9588" s="29" t="str">
        <f>IF($B9588 &lt;&gt; "", IF(C9588="Oui",IF(H9588=1,IF(E9588=0,Résultat!G$8,IF(J9588="No",Résultat!$G$8,Résultat!$G$7)),IF(H9588=2,IF(E9588=0,Résultat!G$9,IF(J9588="No",Résultat!$G$9,Résultat!$G$7)),Résultat!$G$7)),IF(C9588 = "Totale", IF(H9588=1,IF(E9588=0,Résultat!G$8,IF(J9588="No",Résultat!$G$9,Résultat!$G$7)),IF(H9588=2,IF(E9588=0,Résultat!G$9,IF(J9588="No",Résultat!$G$9,Résultat!$G$7)),Résultat!$G$7)),Résultat!$G$7)), "")</f>
        <v/>
      </c>
    </row>
    <row r="9589" spans="1:11" ht="20.100000000000001" customHeight="1">
      <c r="A9589" s="26"/>
      <c r="B9589" s="27"/>
      <c r="C9589" s="11" t="str">
        <f>IF($B9589 &lt;&gt; "",VLOOKUP(MID(B9589,3,5),'Recyclabilité Prod Matx'!C:F,2,FALSE), "")</f>
        <v/>
      </c>
      <c r="D9589" s="11" t="str">
        <f>IF($B9589 &lt;&gt; "",VLOOKUP(MID(B9589,3,5),'Recyclabilité Prod Matx'!C:F,3,FALSE),"")</f>
        <v/>
      </c>
      <c r="E9589" s="11" t="str">
        <f>IF($B9589 &lt;&gt; "",VLOOKUP(MID(B9589,3,5),'Recyclabilité Prod Matx'!C:F,4,FALSE), "")</f>
        <v/>
      </c>
      <c r="F9589" s="12" t="str">
        <f>IF($B9589 &lt;&gt; "", IF(C9589="Totale","",IF(D9589 = 0, "", VLOOKUP(D9589,'Cond Compo'!A:B,2,FALSE))),"")</f>
        <v/>
      </c>
      <c r="G9589" s="28"/>
      <c r="H9589" s="11" t="str">
        <f xml:space="preserve"> IF(C9589="Totale",2,IF($G9589 &lt;&gt; "", IF(D9589 = "E",MATCH(G9589, 'Cond Compo'!D$16:D$18, 0), MATCH(G9589, 'Cond Compo'!C$16:C$19, 0)), ""))</f>
        <v/>
      </c>
      <c r="I9589" s="12" t="str">
        <f>IF($E9589 &lt;&gt; "", IF(E9589 = 0, "", VLOOKUP(E9589,'Cond Perturbation'!A:B,2,FALSE)),"")</f>
        <v/>
      </c>
      <c r="J9589" s="28"/>
      <c r="K9589" s="29" t="str">
        <f>IF($B9589 &lt;&gt; "", IF(C9589="Oui",IF(H9589=1,IF(E9589=0,Résultat!G$8,IF(J9589="No",Résultat!$G$8,Résultat!$G$7)),IF(H9589=2,IF(E9589=0,Résultat!G$9,IF(J9589="No",Résultat!$G$9,Résultat!$G$7)),Résultat!$G$7)),IF(C9589 = "Totale", IF(H9589=1,IF(E9589=0,Résultat!G$8,IF(J9589="No",Résultat!$G$9,Résultat!$G$7)),IF(H9589=2,IF(E9589=0,Résultat!G$9,IF(J9589="No",Résultat!$G$9,Résultat!$G$7)),Résultat!$G$7)),Résultat!$G$7)), "")</f>
        <v/>
      </c>
    </row>
    <row r="9590" spans="1:11" ht="20.100000000000001" customHeight="1">
      <c r="A9590" s="26"/>
      <c r="B9590" s="27"/>
      <c r="C9590" s="11" t="str">
        <f>IF($B9590 &lt;&gt; "",VLOOKUP(MID(B9590,3,5),'Recyclabilité Prod Matx'!C:F,2,FALSE), "")</f>
        <v/>
      </c>
      <c r="D9590" s="11" t="str">
        <f>IF($B9590 &lt;&gt; "",VLOOKUP(MID(B9590,3,5),'Recyclabilité Prod Matx'!C:F,3,FALSE),"")</f>
        <v/>
      </c>
      <c r="E9590" s="11" t="str">
        <f>IF($B9590 &lt;&gt; "",VLOOKUP(MID(B9590,3,5),'Recyclabilité Prod Matx'!C:F,4,FALSE), "")</f>
        <v/>
      </c>
      <c r="F9590" s="12" t="str">
        <f>IF($B9590 &lt;&gt; "", IF(C9590="Totale","",IF(D9590 = 0, "", VLOOKUP(D9590,'Cond Compo'!A:B,2,FALSE))),"")</f>
        <v/>
      </c>
      <c r="G9590" s="28"/>
      <c r="H9590" s="11" t="str">
        <f xml:space="preserve"> IF(C9590="Totale",2,IF($G9590 &lt;&gt; "", IF(D9590 = "E",MATCH(G9590, 'Cond Compo'!D$16:D$18, 0), MATCH(G9590, 'Cond Compo'!C$16:C$19, 0)), ""))</f>
        <v/>
      </c>
      <c r="I9590" s="12" t="str">
        <f>IF($E9590 &lt;&gt; "", IF(E9590 = 0, "", VLOOKUP(E9590,'Cond Perturbation'!A:B,2,FALSE)),"")</f>
        <v/>
      </c>
      <c r="J9590" s="28"/>
      <c r="K9590" s="29" t="str">
        <f>IF($B9590 &lt;&gt; "", IF(C9590="Oui",IF(H9590=1,IF(E9590=0,Résultat!G$8,IF(J9590="No",Résultat!$G$8,Résultat!$G$7)),IF(H9590=2,IF(E9590=0,Résultat!G$9,IF(J9590="No",Résultat!$G$9,Résultat!$G$7)),Résultat!$G$7)),IF(C9590 = "Totale", IF(H9590=1,IF(E9590=0,Résultat!G$8,IF(J9590="No",Résultat!$G$9,Résultat!$G$7)),IF(H9590=2,IF(E9590=0,Résultat!G$9,IF(J9590="No",Résultat!$G$9,Résultat!$G$7)),Résultat!$G$7)),Résultat!$G$7)), "")</f>
        <v/>
      </c>
    </row>
    <row r="9591" spans="1:11" ht="20.100000000000001" customHeight="1">
      <c r="A9591" s="26"/>
      <c r="B9591" s="27"/>
      <c r="C9591" s="11" t="str">
        <f>IF($B9591 &lt;&gt; "",VLOOKUP(MID(B9591,3,5),'Recyclabilité Prod Matx'!C:F,2,FALSE), "")</f>
        <v/>
      </c>
      <c r="D9591" s="11" t="str">
        <f>IF($B9591 &lt;&gt; "",VLOOKUP(MID(B9591,3,5),'Recyclabilité Prod Matx'!C:F,3,FALSE),"")</f>
        <v/>
      </c>
      <c r="E9591" s="11" t="str">
        <f>IF($B9591 &lt;&gt; "",VLOOKUP(MID(B9591,3,5),'Recyclabilité Prod Matx'!C:F,4,FALSE), "")</f>
        <v/>
      </c>
      <c r="F9591" s="12" t="str">
        <f>IF($B9591 &lt;&gt; "", IF(C9591="Totale","",IF(D9591 = 0, "", VLOOKUP(D9591,'Cond Compo'!A:B,2,FALSE))),"")</f>
        <v/>
      </c>
      <c r="G9591" s="28"/>
      <c r="H9591" s="11" t="str">
        <f xml:space="preserve"> IF(C9591="Totale",2,IF($G9591 &lt;&gt; "", IF(D9591 = "E",MATCH(G9591, 'Cond Compo'!D$16:D$18, 0), MATCH(G9591, 'Cond Compo'!C$16:C$19, 0)), ""))</f>
        <v/>
      </c>
      <c r="I9591" s="12" t="str">
        <f>IF($E9591 &lt;&gt; "", IF(E9591 = 0, "", VLOOKUP(E9591,'Cond Perturbation'!A:B,2,FALSE)),"")</f>
        <v/>
      </c>
      <c r="J9591" s="28"/>
      <c r="K9591" s="29" t="str">
        <f>IF($B9591 &lt;&gt; "", IF(C9591="Oui",IF(H9591=1,IF(E9591=0,Résultat!G$8,IF(J9591="No",Résultat!$G$8,Résultat!$G$7)),IF(H9591=2,IF(E9591=0,Résultat!G$9,IF(J9591="No",Résultat!$G$9,Résultat!$G$7)),Résultat!$G$7)),IF(C9591 = "Totale", IF(H9591=1,IF(E9591=0,Résultat!G$8,IF(J9591="No",Résultat!$G$9,Résultat!$G$7)),IF(H9591=2,IF(E9591=0,Résultat!G$9,IF(J9591="No",Résultat!$G$9,Résultat!$G$7)),Résultat!$G$7)),Résultat!$G$7)), "")</f>
        <v/>
      </c>
    </row>
    <row r="9592" spans="1:11" ht="20.100000000000001" customHeight="1">
      <c r="A9592" s="26"/>
      <c r="B9592" s="27"/>
      <c r="C9592" s="11" t="str">
        <f>IF($B9592 &lt;&gt; "",VLOOKUP(MID(B9592,3,5),'Recyclabilité Prod Matx'!C:F,2,FALSE), "")</f>
        <v/>
      </c>
      <c r="D9592" s="11" t="str">
        <f>IF($B9592 &lt;&gt; "",VLOOKUP(MID(B9592,3,5),'Recyclabilité Prod Matx'!C:F,3,FALSE),"")</f>
        <v/>
      </c>
      <c r="E9592" s="11" t="str">
        <f>IF($B9592 &lt;&gt; "",VLOOKUP(MID(B9592,3,5),'Recyclabilité Prod Matx'!C:F,4,FALSE), "")</f>
        <v/>
      </c>
      <c r="F9592" s="12" t="str">
        <f>IF($B9592 &lt;&gt; "", IF(C9592="Totale","",IF(D9592 = 0, "", VLOOKUP(D9592,'Cond Compo'!A:B,2,FALSE))),"")</f>
        <v/>
      </c>
      <c r="G9592" s="28"/>
      <c r="H9592" s="11" t="str">
        <f xml:space="preserve"> IF(C9592="Totale",2,IF($G9592 &lt;&gt; "", IF(D9592 = "E",MATCH(G9592, 'Cond Compo'!D$16:D$18, 0), MATCH(G9592, 'Cond Compo'!C$16:C$19, 0)), ""))</f>
        <v/>
      </c>
      <c r="I9592" s="12" t="str">
        <f>IF($E9592 &lt;&gt; "", IF(E9592 = 0, "", VLOOKUP(E9592,'Cond Perturbation'!A:B,2,FALSE)),"")</f>
        <v/>
      </c>
      <c r="J9592" s="28"/>
      <c r="K9592" s="29" t="str">
        <f>IF($B9592 &lt;&gt; "", IF(C9592="Oui",IF(H9592=1,IF(E9592=0,Résultat!G$8,IF(J9592="No",Résultat!$G$8,Résultat!$G$7)),IF(H9592=2,IF(E9592=0,Résultat!G$9,IF(J9592="No",Résultat!$G$9,Résultat!$G$7)),Résultat!$G$7)),IF(C9592 = "Totale", IF(H9592=1,IF(E9592=0,Résultat!G$8,IF(J9592="No",Résultat!$G$9,Résultat!$G$7)),IF(H9592=2,IF(E9592=0,Résultat!G$9,IF(J9592="No",Résultat!$G$9,Résultat!$G$7)),Résultat!$G$7)),Résultat!$G$7)), "")</f>
        <v/>
      </c>
    </row>
    <row r="9593" spans="1:11" ht="20.100000000000001" customHeight="1">
      <c r="A9593" s="26"/>
      <c r="B9593" s="27"/>
      <c r="C9593" s="11" t="str">
        <f>IF($B9593 &lt;&gt; "",VLOOKUP(MID(B9593,3,5),'Recyclabilité Prod Matx'!C:F,2,FALSE), "")</f>
        <v/>
      </c>
      <c r="D9593" s="11" t="str">
        <f>IF($B9593 &lt;&gt; "",VLOOKUP(MID(B9593,3,5),'Recyclabilité Prod Matx'!C:F,3,FALSE),"")</f>
        <v/>
      </c>
      <c r="E9593" s="11" t="str">
        <f>IF($B9593 &lt;&gt; "",VLOOKUP(MID(B9593,3,5),'Recyclabilité Prod Matx'!C:F,4,FALSE), "")</f>
        <v/>
      </c>
      <c r="F9593" s="12" t="str">
        <f>IF($B9593 &lt;&gt; "", IF(C9593="Totale","",IF(D9593 = 0, "", VLOOKUP(D9593,'Cond Compo'!A:B,2,FALSE))),"")</f>
        <v/>
      </c>
      <c r="G9593" s="28"/>
      <c r="H9593" s="11" t="str">
        <f xml:space="preserve"> IF(C9593="Totale",2,IF($G9593 &lt;&gt; "", IF(D9593 = "E",MATCH(G9593, 'Cond Compo'!D$16:D$18, 0), MATCH(G9593, 'Cond Compo'!C$16:C$19, 0)), ""))</f>
        <v/>
      </c>
      <c r="I9593" s="12" t="str">
        <f>IF($E9593 &lt;&gt; "", IF(E9593 = 0, "", VLOOKUP(E9593,'Cond Perturbation'!A:B,2,FALSE)),"")</f>
        <v/>
      </c>
      <c r="J9593" s="28"/>
      <c r="K9593" s="29" t="str">
        <f>IF($B9593 &lt;&gt; "", IF(C9593="Oui",IF(H9593=1,IF(E9593=0,Résultat!G$8,IF(J9593="No",Résultat!$G$8,Résultat!$G$7)),IF(H9593=2,IF(E9593=0,Résultat!G$9,IF(J9593="No",Résultat!$G$9,Résultat!$G$7)),Résultat!$G$7)),IF(C9593 = "Totale", IF(H9593=1,IF(E9593=0,Résultat!G$8,IF(J9593="No",Résultat!$G$9,Résultat!$G$7)),IF(H9593=2,IF(E9593=0,Résultat!G$9,IF(J9593="No",Résultat!$G$9,Résultat!$G$7)),Résultat!$G$7)),Résultat!$G$7)), "")</f>
        <v/>
      </c>
    </row>
    <row r="9594" spans="1:11" ht="20.100000000000001" customHeight="1">
      <c r="A9594" s="26"/>
      <c r="B9594" s="27"/>
      <c r="C9594" s="11" t="str">
        <f>IF($B9594 &lt;&gt; "",VLOOKUP(MID(B9594,3,5),'Recyclabilité Prod Matx'!C:F,2,FALSE), "")</f>
        <v/>
      </c>
      <c r="D9594" s="11" t="str">
        <f>IF($B9594 &lt;&gt; "",VLOOKUP(MID(B9594,3,5),'Recyclabilité Prod Matx'!C:F,3,FALSE),"")</f>
        <v/>
      </c>
      <c r="E9594" s="11" t="str">
        <f>IF($B9594 &lt;&gt; "",VLOOKUP(MID(B9594,3,5),'Recyclabilité Prod Matx'!C:F,4,FALSE), "")</f>
        <v/>
      </c>
      <c r="F9594" s="12" t="str">
        <f>IF($B9594 &lt;&gt; "", IF(C9594="Totale","",IF(D9594 = 0, "", VLOOKUP(D9594,'Cond Compo'!A:B,2,FALSE))),"")</f>
        <v/>
      </c>
      <c r="G9594" s="28"/>
      <c r="H9594" s="11" t="str">
        <f xml:space="preserve"> IF(C9594="Totale",2,IF($G9594 &lt;&gt; "", IF(D9594 = "E",MATCH(G9594, 'Cond Compo'!D$16:D$18, 0), MATCH(G9594, 'Cond Compo'!C$16:C$19, 0)), ""))</f>
        <v/>
      </c>
      <c r="I9594" s="12" t="str">
        <f>IF($E9594 &lt;&gt; "", IF(E9594 = 0, "", VLOOKUP(E9594,'Cond Perturbation'!A:B,2,FALSE)),"")</f>
        <v/>
      </c>
      <c r="J9594" s="28"/>
      <c r="K9594" s="29" t="str">
        <f>IF($B9594 &lt;&gt; "", IF(C9594="Oui",IF(H9594=1,IF(E9594=0,Résultat!G$8,IF(J9594="No",Résultat!$G$8,Résultat!$G$7)),IF(H9594=2,IF(E9594=0,Résultat!G$9,IF(J9594="No",Résultat!$G$9,Résultat!$G$7)),Résultat!$G$7)),IF(C9594 = "Totale", IF(H9594=1,IF(E9594=0,Résultat!G$8,IF(J9594="No",Résultat!$G$9,Résultat!$G$7)),IF(H9594=2,IF(E9594=0,Résultat!G$9,IF(J9594="No",Résultat!$G$9,Résultat!$G$7)),Résultat!$G$7)),Résultat!$G$7)), "")</f>
        <v/>
      </c>
    </row>
    <row r="9595" spans="1:11" ht="20.100000000000001" customHeight="1">
      <c r="A9595" s="26"/>
      <c r="B9595" s="27"/>
      <c r="C9595" s="11" t="str">
        <f>IF($B9595 &lt;&gt; "",VLOOKUP(MID(B9595,3,5),'Recyclabilité Prod Matx'!C:F,2,FALSE), "")</f>
        <v/>
      </c>
      <c r="D9595" s="11" t="str">
        <f>IF($B9595 &lt;&gt; "",VLOOKUP(MID(B9595,3,5),'Recyclabilité Prod Matx'!C:F,3,FALSE),"")</f>
        <v/>
      </c>
      <c r="E9595" s="11" t="str">
        <f>IF($B9595 &lt;&gt; "",VLOOKUP(MID(B9595,3,5),'Recyclabilité Prod Matx'!C:F,4,FALSE), "")</f>
        <v/>
      </c>
      <c r="F9595" s="12" t="str">
        <f>IF($B9595 &lt;&gt; "", IF(C9595="Totale","",IF(D9595 = 0, "", VLOOKUP(D9595,'Cond Compo'!A:B,2,FALSE))),"")</f>
        <v/>
      </c>
      <c r="G9595" s="28"/>
      <c r="H9595" s="11" t="str">
        <f xml:space="preserve"> IF(C9595="Totale",2,IF($G9595 &lt;&gt; "", IF(D9595 = "E",MATCH(G9595, 'Cond Compo'!D$16:D$18, 0), MATCH(G9595, 'Cond Compo'!C$16:C$19, 0)), ""))</f>
        <v/>
      </c>
      <c r="I9595" s="12" t="str">
        <f>IF($E9595 &lt;&gt; "", IF(E9595 = 0, "", VLOOKUP(E9595,'Cond Perturbation'!A:B,2,FALSE)),"")</f>
        <v/>
      </c>
      <c r="J9595" s="28"/>
      <c r="K9595" s="29" t="str">
        <f>IF($B9595 &lt;&gt; "", IF(C9595="Oui",IF(H9595=1,IF(E9595=0,Résultat!G$8,IF(J9595="No",Résultat!$G$8,Résultat!$G$7)),IF(H9595=2,IF(E9595=0,Résultat!G$9,IF(J9595="No",Résultat!$G$9,Résultat!$G$7)),Résultat!$G$7)),IF(C9595 = "Totale", IF(H9595=1,IF(E9595=0,Résultat!G$8,IF(J9595="No",Résultat!$G$9,Résultat!$G$7)),IF(H9595=2,IF(E9595=0,Résultat!G$9,IF(J9595="No",Résultat!$G$9,Résultat!$G$7)),Résultat!$G$7)),Résultat!$G$7)), "")</f>
        <v/>
      </c>
    </row>
    <row r="9596" spans="1:11" ht="20.100000000000001" customHeight="1">
      <c r="A9596" s="26"/>
      <c r="B9596" s="27"/>
      <c r="C9596" s="11" t="str">
        <f>IF($B9596 &lt;&gt; "",VLOOKUP(MID(B9596,3,5),'Recyclabilité Prod Matx'!C:F,2,FALSE), "")</f>
        <v/>
      </c>
      <c r="D9596" s="11" t="str">
        <f>IF($B9596 &lt;&gt; "",VLOOKUP(MID(B9596,3,5),'Recyclabilité Prod Matx'!C:F,3,FALSE),"")</f>
        <v/>
      </c>
      <c r="E9596" s="11" t="str">
        <f>IF($B9596 &lt;&gt; "",VLOOKUP(MID(B9596,3,5),'Recyclabilité Prod Matx'!C:F,4,FALSE), "")</f>
        <v/>
      </c>
      <c r="F9596" s="12" t="str">
        <f>IF($B9596 &lt;&gt; "", IF(C9596="Totale","",IF(D9596 = 0, "", VLOOKUP(D9596,'Cond Compo'!A:B,2,FALSE))),"")</f>
        <v/>
      </c>
      <c r="G9596" s="28"/>
      <c r="H9596" s="11" t="str">
        <f xml:space="preserve"> IF(C9596="Totale",2,IF($G9596 &lt;&gt; "", IF(D9596 = "E",MATCH(G9596, 'Cond Compo'!D$16:D$18, 0), MATCH(G9596, 'Cond Compo'!C$16:C$19, 0)), ""))</f>
        <v/>
      </c>
      <c r="I9596" s="12" t="str">
        <f>IF($E9596 &lt;&gt; "", IF(E9596 = 0, "", VLOOKUP(E9596,'Cond Perturbation'!A:B,2,FALSE)),"")</f>
        <v/>
      </c>
      <c r="J9596" s="28"/>
      <c r="K9596" s="29" t="str">
        <f>IF($B9596 &lt;&gt; "", IF(C9596="Oui",IF(H9596=1,IF(E9596=0,Résultat!G$8,IF(J9596="No",Résultat!$G$8,Résultat!$G$7)),IF(H9596=2,IF(E9596=0,Résultat!G$9,IF(J9596="No",Résultat!$G$9,Résultat!$G$7)),Résultat!$G$7)),IF(C9596 = "Totale", IF(H9596=1,IF(E9596=0,Résultat!G$8,IF(J9596="No",Résultat!$G$9,Résultat!$G$7)),IF(H9596=2,IF(E9596=0,Résultat!G$9,IF(J9596="No",Résultat!$G$9,Résultat!$G$7)),Résultat!$G$7)),Résultat!$G$7)), "")</f>
        <v/>
      </c>
    </row>
    <row r="9597" spans="1:11" ht="20.100000000000001" customHeight="1">
      <c r="A9597" s="26"/>
      <c r="B9597" s="27"/>
      <c r="C9597" s="11" t="str">
        <f>IF($B9597 &lt;&gt; "",VLOOKUP(MID(B9597,3,5),'Recyclabilité Prod Matx'!C:F,2,FALSE), "")</f>
        <v/>
      </c>
      <c r="D9597" s="11" t="str">
        <f>IF($B9597 &lt;&gt; "",VLOOKUP(MID(B9597,3,5),'Recyclabilité Prod Matx'!C:F,3,FALSE),"")</f>
        <v/>
      </c>
      <c r="E9597" s="11" t="str">
        <f>IF($B9597 &lt;&gt; "",VLOOKUP(MID(B9597,3,5),'Recyclabilité Prod Matx'!C:F,4,FALSE), "")</f>
        <v/>
      </c>
      <c r="F9597" s="12" t="str">
        <f>IF($B9597 &lt;&gt; "", IF(C9597="Totale","",IF(D9597 = 0, "", VLOOKUP(D9597,'Cond Compo'!A:B,2,FALSE))),"")</f>
        <v/>
      </c>
      <c r="G9597" s="28"/>
      <c r="H9597" s="11" t="str">
        <f xml:space="preserve"> IF(C9597="Totale",2,IF($G9597 &lt;&gt; "", IF(D9597 = "E",MATCH(G9597, 'Cond Compo'!D$16:D$18, 0), MATCH(G9597, 'Cond Compo'!C$16:C$19, 0)), ""))</f>
        <v/>
      </c>
      <c r="I9597" s="12" t="str">
        <f>IF($E9597 &lt;&gt; "", IF(E9597 = 0, "", VLOOKUP(E9597,'Cond Perturbation'!A:B,2,FALSE)),"")</f>
        <v/>
      </c>
      <c r="J9597" s="28"/>
      <c r="K9597" s="29" t="str">
        <f>IF($B9597 &lt;&gt; "", IF(C9597="Oui",IF(H9597=1,IF(E9597=0,Résultat!G$8,IF(J9597="No",Résultat!$G$8,Résultat!$G$7)),IF(H9597=2,IF(E9597=0,Résultat!G$9,IF(J9597="No",Résultat!$G$9,Résultat!$G$7)),Résultat!$G$7)),IF(C9597 = "Totale", IF(H9597=1,IF(E9597=0,Résultat!G$8,IF(J9597="No",Résultat!$G$9,Résultat!$G$7)),IF(H9597=2,IF(E9597=0,Résultat!G$9,IF(J9597="No",Résultat!$G$9,Résultat!$G$7)),Résultat!$G$7)),Résultat!$G$7)), "")</f>
        <v/>
      </c>
    </row>
    <row r="9598" spans="1:11" ht="20.100000000000001" customHeight="1">
      <c r="A9598" s="26"/>
      <c r="B9598" s="27"/>
      <c r="C9598" s="11" t="str">
        <f>IF($B9598 &lt;&gt; "",VLOOKUP(MID(B9598,3,5),'Recyclabilité Prod Matx'!C:F,2,FALSE), "")</f>
        <v/>
      </c>
      <c r="D9598" s="11" t="str">
        <f>IF($B9598 &lt;&gt; "",VLOOKUP(MID(B9598,3,5),'Recyclabilité Prod Matx'!C:F,3,FALSE),"")</f>
        <v/>
      </c>
      <c r="E9598" s="11" t="str">
        <f>IF($B9598 &lt;&gt; "",VLOOKUP(MID(B9598,3,5),'Recyclabilité Prod Matx'!C:F,4,FALSE), "")</f>
        <v/>
      </c>
      <c r="F9598" s="12" t="str">
        <f>IF($B9598 &lt;&gt; "", IF(C9598="Totale","",IF(D9598 = 0, "", VLOOKUP(D9598,'Cond Compo'!A:B,2,FALSE))),"")</f>
        <v/>
      </c>
      <c r="G9598" s="28"/>
      <c r="H9598" s="11" t="str">
        <f xml:space="preserve"> IF(C9598="Totale",2,IF($G9598 &lt;&gt; "", IF(D9598 = "E",MATCH(G9598, 'Cond Compo'!D$16:D$18, 0), MATCH(G9598, 'Cond Compo'!C$16:C$19, 0)), ""))</f>
        <v/>
      </c>
      <c r="I9598" s="12" t="str">
        <f>IF($E9598 &lt;&gt; "", IF(E9598 = 0, "", VLOOKUP(E9598,'Cond Perturbation'!A:B,2,FALSE)),"")</f>
        <v/>
      </c>
      <c r="J9598" s="28"/>
      <c r="K9598" s="29" t="str">
        <f>IF($B9598 &lt;&gt; "", IF(C9598="Oui",IF(H9598=1,IF(E9598=0,Résultat!G$8,IF(J9598="No",Résultat!$G$8,Résultat!$G$7)),IF(H9598=2,IF(E9598=0,Résultat!G$9,IF(J9598="No",Résultat!$G$9,Résultat!$G$7)),Résultat!$G$7)),IF(C9598 = "Totale", IF(H9598=1,IF(E9598=0,Résultat!G$8,IF(J9598="No",Résultat!$G$9,Résultat!$G$7)),IF(H9598=2,IF(E9598=0,Résultat!G$9,IF(J9598="No",Résultat!$G$9,Résultat!$G$7)),Résultat!$G$7)),Résultat!$G$7)), "")</f>
        <v/>
      </c>
    </row>
    <row r="9599" spans="1:11" ht="20.100000000000001" customHeight="1">
      <c r="A9599" s="26"/>
      <c r="B9599" s="27"/>
      <c r="C9599" s="11" t="str">
        <f>IF($B9599 &lt;&gt; "",VLOOKUP(MID(B9599,3,5),'Recyclabilité Prod Matx'!C:F,2,FALSE), "")</f>
        <v/>
      </c>
      <c r="D9599" s="11" t="str">
        <f>IF($B9599 &lt;&gt; "",VLOOKUP(MID(B9599,3,5),'Recyclabilité Prod Matx'!C:F,3,FALSE),"")</f>
        <v/>
      </c>
      <c r="E9599" s="11" t="str">
        <f>IF($B9599 &lt;&gt; "",VLOOKUP(MID(B9599,3,5),'Recyclabilité Prod Matx'!C:F,4,FALSE), "")</f>
        <v/>
      </c>
      <c r="F9599" s="12" t="str">
        <f>IF($B9599 &lt;&gt; "", IF(C9599="Totale","",IF(D9599 = 0, "", VLOOKUP(D9599,'Cond Compo'!A:B,2,FALSE))),"")</f>
        <v/>
      </c>
      <c r="G9599" s="28"/>
      <c r="H9599" s="11" t="str">
        <f xml:space="preserve"> IF(C9599="Totale",2,IF($G9599 &lt;&gt; "", IF(D9599 = "E",MATCH(G9599, 'Cond Compo'!D$16:D$18, 0), MATCH(G9599, 'Cond Compo'!C$16:C$19, 0)), ""))</f>
        <v/>
      </c>
      <c r="I9599" s="12" t="str">
        <f>IF($E9599 &lt;&gt; "", IF(E9599 = 0, "", VLOOKUP(E9599,'Cond Perturbation'!A:B,2,FALSE)),"")</f>
        <v/>
      </c>
      <c r="J9599" s="28"/>
      <c r="K9599" s="29" t="str">
        <f>IF($B9599 &lt;&gt; "", IF(C9599="Oui",IF(H9599=1,IF(E9599=0,Résultat!G$8,IF(J9599="No",Résultat!$G$8,Résultat!$G$7)),IF(H9599=2,IF(E9599=0,Résultat!G$9,IF(J9599="No",Résultat!$G$9,Résultat!$G$7)),Résultat!$G$7)),IF(C9599 = "Totale", IF(H9599=1,IF(E9599=0,Résultat!G$8,IF(J9599="No",Résultat!$G$9,Résultat!$G$7)),IF(H9599=2,IF(E9599=0,Résultat!G$9,IF(J9599="No",Résultat!$G$9,Résultat!$G$7)),Résultat!$G$7)),Résultat!$G$7)), "")</f>
        <v/>
      </c>
    </row>
    <row r="9600" spans="1:11" ht="20.100000000000001" customHeight="1">
      <c r="A9600" s="26"/>
      <c r="B9600" s="27"/>
      <c r="C9600" s="11" t="str">
        <f>IF($B9600 &lt;&gt; "",VLOOKUP(MID(B9600,3,5),'Recyclabilité Prod Matx'!C:F,2,FALSE), "")</f>
        <v/>
      </c>
      <c r="D9600" s="11" t="str">
        <f>IF($B9600 &lt;&gt; "",VLOOKUP(MID(B9600,3,5),'Recyclabilité Prod Matx'!C:F,3,FALSE),"")</f>
        <v/>
      </c>
      <c r="E9600" s="11" t="str">
        <f>IF($B9600 &lt;&gt; "",VLOOKUP(MID(B9600,3,5),'Recyclabilité Prod Matx'!C:F,4,FALSE), "")</f>
        <v/>
      </c>
      <c r="F9600" s="12" t="str">
        <f>IF($B9600 &lt;&gt; "", IF(C9600="Totale","",IF(D9600 = 0, "", VLOOKUP(D9600,'Cond Compo'!A:B,2,FALSE))),"")</f>
        <v/>
      </c>
      <c r="G9600" s="28"/>
      <c r="H9600" s="11" t="str">
        <f xml:space="preserve"> IF(C9600="Totale",2,IF($G9600 &lt;&gt; "", IF(D9600 = "E",MATCH(G9600, 'Cond Compo'!D$16:D$18, 0), MATCH(G9600, 'Cond Compo'!C$16:C$19, 0)), ""))</f>
        <v/>
      </c>
      <c r="I9600" s="12" t="str">
        <f>IF($E9600 &lt;&gt; "", IF(E9600 = 0, "", VLOOKUP(E9600,'Cond Perturbation'!A:B,2,FALSE)),"")</f>
        <v/>
      </c>
      <c r="J9600" s="28"/>
      <c r="K9600" s="29" t="str">
        <f>IF($B9600 &lt;&gt; "", IF(C9600="Oui",IF(H9600=1,IF(E9600=0,Résultat!G$8,IF(J9600="No",Résultat!$G$8,Résultat!$G$7)),IF(H9600=2,IF(E9600=0,Résultat!G$9,IF(J9600="No",Résultat!$G$9,Résultat!$G$7)),Résultat!$G$7)),IF(C9600 = "Totale", IF(H9600=1,IF(E9600=0,Résultat!G$8,IF(J9600="No",Résultat!$G$9,Résultat!$G$7)),IF(H9600=2,IF(E9600=0,Résultat!G$9,IF(J9600="No",Résultat!$G$9,Résultat!$G$7)),Résultat!$G$7)),Résultat!$G$7)), "")</f>
        <v/>
      </c>
    </row>
    <row r="9601" spans="1:11" ht="20.100000000000001" customHeight="1">
      <c r="A9601" s="26"/>
      <c r="B9601" s="27"/>
      <c r="C9601" s="11" t="str">
        <f>IF($B9601 &lt;&gt; "",VLOOKUP(MID(B9601,3,5),'Recyclabilité Prod Matx'!C:F,2,FALSE), "")</f>
        <v/>
      </c>
      <c r="D9601" s="11" t="str">
        <f>IF($B9601 &lt;&gt; "",VLOOKUP(MID(B9601,3,5),'Recyclabilité Prod Matx'!C:F,3,FALSE),"")</f>
        <v/>
      </c>
      <c r="E9601" s="11" t="str">
        <f>IF($B9601 &lt;&gt; "",VLOOKUP(MID(B9601,3,5),'Recyclabilité Prod Matx'!C:F,4,FALSE), "")</f>
        <v/>
      </c>
      <c r="F9601" s="12" t="str">
        <f>IF($B9601 &lt;&gt; "", IF(C9601="Totale","",IF(D9601 = 0, "", VLOOKUP(D9601,'Cond Compo'!A:B,2,FALSE))),"")</f>
        <v/>
      </c>
      <c r="G9601" s="28"/>
      <c r="H9601" s="11" t="str">
        <f xml:space="preserve"> IF(C9601="Totale",2,IF($G9601 &lt;&gt; "", IF(D9601 = "E",MATCH(G9601, 'Cond Compo'!D$16:D$18, 0), MATCH(G9601, 'Cond Compo'!C$16:C$19, 0)), ""))</f>
        <v/>
      </c>
      <c r="I9601" s="12" t="str">
        <f>IF($E9601 &lt;&gt; "", IF(E9601 = 0, "", VLOOKUP(E9601,'Cond Perturbation'!A:B,2,FALSE)),"")</f>
        <v/>
      </c>
      <c r="J9601" s="28"/>
      <c r="K9601" s="29" t="str">
        <f>IF($B9601 &lt;&gt; "", IF(C9601="Oui",IF(H9601=1,IF(E9601=0,Résultat!G$8,IF(J9601="No",Résultat!$G$8,Résultat!$G$7)),IF(H9601=2,IF(E9601=0,Résultat!G$9,IF(J9601="No",Résultat!$G$9,Résultat!$G$7)),Résultat!$G$7)),IF(C9601 = "Totale", IF(H9601=1,IF(E9601=0,Résultat!G$8,IF(J9601="No",Résultat!$G$9,Résultat!$G$7)),IF(H9601=2,IF(E9601=0,Résultat!G$9,IF(J9601="No",Résultat!$G$9,Résultat!$G$7)),Résultat!$G$7)),Résultat!$G$7)), "")</f>
        <v/>
      </c>
    </row>
    <row r="9602" spans="1:11" ht="20.100000000000001" customHeight="1">
      <c r="A9602" s="26"/>
      <c r="B9602" s="27"/>
      <c r="C9602" s="11" t="str">
        <f>IF($B9602 &lt;&gt; "",VLOOKUP(MID(B9602,3,5),'Recyclabilité Prod Matx'!C:F,2,FALSE), "")</f>
        <v/>
      </c>
      <c r="D9602" s="11" t="str">
        <f>IF($B9602 &lt;&gt; "",VLOOKUP(MID(B9602,3,5),'Recyclabilité Prod Matx'!C:F,3,FALSE),"")</f>
        <v/>
      </c>
      <c r="E9602" s="11" t="str">
        <f>IF($B9602 &lt;&gt; "",VLOOKUP(MID(B9602,3,5),'Recyclabilité Prod Matx'!C:F,4,FALSE), "")</f>
        <v/>
      </c>
      <c r="F9602" s="12" t="str">
        <f>IF($B9602 &lt;&gt; "", IF(C9602="Totale","",IF(D9602 = 0, "", VLOOKUP(D9602,'Cond Compo'!A:B,2,FALSE))),"")</f>
        <v/>
      </c>
      <c r="G9602" s="28"/>
      <c r="H9602" s="11" t="str">
        <f xml:space="preserve"> IF(C9602="Totale",2,IF($G9602 &lt;&gt; "", IF(D9602 = "E",MATCH(G9602, 'Cond Compo'!D$16:D$18, 0), MATCH(G9602, 'Cond Compo'!C$16:C$19, 0)), ""))</f>
        <v/>
      </c>
      <c r="I9602" s="12" t="str">
        <f>IF($E9602 &lt;&gt; "", IF(E9602 = 0, "", VLOOKUP(E9602,'Cond Perturbation'!A:B,2,FALSE)),"")</f>
        <v/>
      </c>
      <c r="J9602" s="28"/>
      <c r="K9602" s="29" t="str">
        <f>IF($B9602 &lt;&gt; "", IF(C9602="Oui",IF(H9602=1,IF(E9602=0,Résultat!G$8,IF(J9602="No",Résultat!$G$8,Résultat!$G$7)),IF(H9602=2,IF(E9602=0,Résultat!G$9,IF(J9602="No",Résultat!$G$9,Résultat!$G$7)),Résultat!$G$7)),IF(C9602 = "Totale", IF(H9602=1,IF(E9602=0,Résultat!G$8,IF(J9602="No",Résultat!$G$9,Résultat!$G$7)),IF(H9602=2,IF(E9602=0,Résultat!G$9,IF(J9602="No",Résultat!$G$9,Résultat!$G$7)),Résultat!$G$7)),Résultat!$G$7)), "")</f>
        <v/>
      </c>
    </row>
    <row r="9603" spans="1:11" ht="20.100000000000001" customHeight="1">
      <c r="A9603" s="26"/>
      <c r="B9603" s="27"/>
      <c r="C9603" s="11" t="str">
        <f>IF($B9603 &lt;&gt; "",VLOOKUP(MID(B9603,3,5),'Recyclabilité Prod Matx'!C:F,2,FALSE), "")</f>
        <v/>
      </c>
      <c r="D9603" s="11" t="str">
        <f>IF($B9603 &lt;&gt; "",VLOOKUP(MID(B9603,3,5),'Recyclabilité Prod Matx'!C:F,3,FALSE),"")</f>
        <v/>
      </c>
      <c r="E9603" s="11" t="str">
        <f>IF($B9603 &lt;&gt; "",VLOOKUP(MID(B9603,3,5),'Recyclabilité Prod Matx'!C:F,4,FALSE), "")</f>
        <v/>
      </c>
      <c r="F9603" s="12" t="str">
        <f>IF($B9603 &lt;&gt; "", IF(C9603="Totale","",IF(D9603 = 0, "", VLOOKUP(D9603,'Cond Compo'!A:B,2,FALSE))),"")</f>
        <v/>
      </c>
      <c r="G9603" s="28"/>
      <c r="H9603" s="11" t="str">
        <f xml:space="preserve"> IF(C9603="Totale",2,IF($G9603 &lt;&gt; "", IF(D9603 = "E",MATCH(G9603, 'Cond Compo'!D$16:D$18, 0), MATCH(G9603, 'Cond Compo'!C$16:C$19, 0)), ""))</f>
        <v/>
      </c>
      <c r="I9603" s="12" t="str">
        <f>IF($E9603 &lt;&gt; "", IF(E9603 = 0, "", VLOOKUP(E9603,'Cond Perturbation'!A:B,2,FALSE)),"")</f>
        <v/>
      </c>
      <c r="J9603" s="28"/>
      <c r="K9603" s="29" t="str">
        <f>IF($B9603 &lt;&gt; "", IF(C9603="Oui",IF(H9603=1,IF(E9603=0,Résultat!G$8,IF(J9603="No",Résultat!$G$8,Résultat!$G$7)),IF(H9603=2,IF(E9603=0,Résultat!G$9,IF(J9603="No",Résultat!$G$9,Résultat!$G$7)),Résultat!$G$7)),IF(C9603 = "Totale", IF(H9603=1,IF(E9603=0,Résultat!G$8,IF(J9603="No",Résultat!$G$9,Résultat!$G$7)),IF(H9603=2,IF(E9603=0,Résultat!G$9,IF(J9603="No",Résultat!$G$9,Résultat!$G$7)),Résultat!$G$7)),Résultat!$G$7)), "")</f>
        <v/>
      </c>
    </row>
    <row r="9604" spans="1:11" ht="20.100000000000001" customHeight="1">
      <c r="A9604" s="26"/>
      <c r="B9604" s="27"/>
      <c r="C9604" s="11" t="str">
        <f>IF($B9604 &lt;&gt; "",VLOOKUP(MID(B9604,3,5),'Recyclabilité Prod Matx'!C:F,2,FALSE), "")</f>
        <v/>
      </c>
      <c r="D9604" s="11" t="str">
        <f>IF($B9604 &lt;&gt; "",VLOOKUP(MID(B9604,3,5),'Recyclabilité Prod Matx'!C:F,3,FALSE),"")</f>
        <v/>
      </c>
      <c r="E9604" s="11" t="str">
        <f>IF($B9604 &lt;&gt; "",VLOOKUP(MID(B9604,3,5),'Recyclabilité Prod Matx'!C:F,4,FALSE), "")</f>
        <v/>
      </c>
      <c r="F9604" s="12" t="str">
        <f>IF($B9604 &lt;&gt; "", IF(C9604="Totale","",IF(D9604 = 0, "", VLOOKUP(D9604,'Cond Compo'!A:B,2,FALSE))),"")</f>
        <v/>
      </c>
      <c r="G9604" s="28"/>
      <c r="H9604" s="11" t="str">
        <f xml:space="preserve"> IF(C9604="Totale",2,IF($G9604 &lt;&gt; "", IF(D9604 = "E",MATCH(G9604, 'Cond Compo'!D$16:D$18, 0), MATCH(G9604, 'Cond Compo'!C$16:C$19, 0)), ""))</f>
        <v/>
      </c>
      <c r="I9604" s="12" t="str">
        <f>IF($E9604 &lt;&gt; "", IF(E9604 = 0, "", VLOOKUP(E9604,'Cond Perturbation'!A:B,2,FALSE)),"")</f>
        <v/>
      </c>
      <c r="J9604" s="28"/>
      <c r="K9604" s="29" t="str">
        <f>IF($B9604 &lt;&gt; "", IF(C9604="Oui",IF(H9604=1,IF(E9604=0,Résultat!G$8,IF(J9604="No",Résultat!$G$8,Résultat!$G$7)),IF(H9604=2,IF(E9604=0,Résultat!G$9,IF(J9604="No",Résultat!$G$9,Résultat!$G$7)),Résultat!$G$7)),IF(C9604 = "Totale", IF(H9604=1,IF(E9604=0,Résultat!G$8,IF(J9604="No",Résultat!$G$9,Résultat!$G$7)),IF(H9604=2,IF(E9604=0,Résultat!G$9,IF(J9604="No",Résultat!$G$9,Résultat!$G$7)),Résultat!$G$7)),Résultat!$G$7)), "")</f>
        <v/>
      </c>
    </row>
    <row r="9605" spans="1:11" ht="20.100000000000001" customHeight="1">
      <c r="A9605" s="26"/>
      <c r="B9605" s="27"/>
      <c r="C9605" s="11" t="str">
        <f>IF($B9605 &lt;&gt; "",VLOOKUP(MID(B9605,3,5),'Recyclabilité Prod Matx'!C:F,2,FALSE), "")</f>
        <v/>
      </c>
      <c r="D9605" s="11" t="str">
        <f>IF($B9605 &lt;&gt; "",VLOOKUP(MID(B9605,3,5),'Recyclabilité Prod Matx'!C:F,3,FALSE),"")</f>
        <v/>
      </c>
      <c r="E9605" s="11" t="str">
        <f>IF($B9605 &lt;&gt; "",VLOOKUP(MID(B9605,3,5),'Recyclabilité Prod Matx'!C:F,4,FALSE), "")</f>
        <v/>
      </c>
      <c r="F9605" s="12" t="str">
        <f>IF($B9605 &lt;&gt; "", IF(C9605="Totale","",IF(D9605 = 0, "", VLOOKUP(D9605,'Cond Compo'!A:B,2,FALSE))),"")</f>
        <v/>
      </c>
      <c r="G9605" s="28"/>
      <c r="H9605" s="11" t="str">
        <f xml:space="preserve"> IF(C9605="Totale",2,IF($G9605 &lt;&gt; "", IF(D9605 = "E",MATCH(G9605, 'Cond Compo'!D$16:D$18, 0), MATCH(G9605, 'Cond Compo'!C$16:C$19, 0)), ""))</f>
        <v/>
      </c>
      <c r="I9605" s="12" t="str">
        <f>IF($E9605 &lt;&gt; "", IF(E9605 = 0, "", VLOOKUP(E9605,'Cond Perturbation'!A:B,2,FALSE)),"")</f>
        <v/>
      </c>
      <c r="J9605" s="28"/>
      <c r="K9605" s="29" t="str">
        <f>IF($B9605 &lt;&gt; "", IF(C9605="Oui",IF(H9605=1,IF(E9605=0,Résultat!G$8,IF(J9605="No",Résultat!$G$8,Résultat!$G$7)),IF(H9605=2,IF(E9605=0,Résultat!G$9,IF(J9605="No",Résultat!$G$9,Résultat!$G$7)),Résultat!$G$7)),IF(C9605 = "Totale", IF(H9605=1,IF(E9605=0,Résultat!G$8,IF(J9605="No",Résultat!$G$9,Résultat!$G$7)),IF(H9605=2,IF(E9605=0,Résultat!G$9,IF(J9605="No",Résultat!$G$9,Résultat!$G$7)),Résultat!$G$7)),Résultat!$G$7)), "")</f>
        <v/>
      </c>
    </row>
    <row r="9606" spans="1:11" ht="20.100000000000001" customHeight="1">
      <c r="A9606" s="26"/>
      <c r="B9606" s="27"/>
      <c r="C9606" s="11" t="str">
        <f>IF($B9606 &lt;&gt; "",VLOOKUP(MID(B9606,3,5),'Recyclabilité Prod Matx'!C:F,2,FALSE), "")</f>
        <v/>
      </c>
      <c r="D9606" s="11" t="str">
        <f>IF($B9606 &lt;&gt; "",VLOOKUP(MID(B9606,3,5),'Recyclabilité Prod Matx'!C:F,3,FALSE),"")</f>
        <v/>
      </c>
      <c r="E9606" s="11" t="str">
        <f>IF($B9606 &lt;&gt; "",VLOOKUP(MID(B9606,3,5),'Recyclabilité Prod Matx'!C:F,4,FALSE), "")</f>
        <v/>
      </c>
      <c r="F9606" s="12" t="str">
        <f>IF($B9606 &lt;&gt; "", IF(C9606="Totale","",IF(D9606 = 0, "", VLOOKUP(D9606,'Cond Compo'!A:B,2,FALSE))),"")</f>
        <v/>
      </c>
      <c r="G9606" s="28"/>
      <c r="H9606" s="11" t="str">
        <f xml:space="preserve"> IF(C9606="Totale",2,IF($G9606 &lt;&gt; "", IF(D9606 = "E",MATCH(G9606, 'Cond Compo'!D$16:D$18, 0), MATCH(G9606, 'Cond Compo'!C$16:C$19, 0)), ""))</f>
        <v/>
      </c>
      <c r="I9606" s="12" t="str">
        <f>IF($E9606 &lt;&gt; "", IF(E9606 = 0, "", VLOOKUP(E9606,'Cond Perturbation'!A:B,2,FALSE)),"")</f>
        <v/>
      </c>
      <c r="J9606" s="28"/>
      <c r="K9606" s="29" t="str">
        <f>IF($B9606 &lt;&gt; "", IF(C9606="Oui",IF(H9606=1,IF(E9606=0,Résultat!G$8,IF(J9606="No",Résultat!$G$8,Résultat!$G$7)),IF(H9606=2,IF(E9606=0,Résultat!G$9,IF(J9606="No",Résultat!$G$9,Résultat!$G$7)),Résultat!$G$7)),IF(C9606 = "Totale", IF(H9606=1,IF(E9606=0,Résultat!G$8,IF(J9606="No",Résultat!$G$9,Résultat!$G$7)),IF(H9606=2,IF(E9606=0,Résultat!G$9,IF(J9606="No",Résultat!$G$9,Résultat!$G$7)),Résultat!$G$7)),Résultat!$G$7)), "")</f>
        <v/>
      </c>
    </row>
    <row r="9607" spans="1:11" ht="20.100000000000001" customHeight="1">
      <c r="A9607" s="26"/>
      <c r="B9607" s="27"/>
      <c r="C9607" s="11" t="str">
        <f>IF($B9607 &lt;&gt; "",VLOOKUP(MID(B9607,3,5),'Recyclabilité Prod Matx'!C:F,2,FALSE), "")</f>
        <v/>
      </c>
      <c r="D9607" s="11" t="str">
        <f>IF($B9607 &lt;&gt; "",VLOOKUP(MID(B9607,3,5),'Recyclabilité Prod Matx'!C:F,3,FALSE),"")</f>
        <v/>
      </c>
      <c r="E9607" s="11" t="str">
        <f>IF($B9607 &lt;&gt; "",VLOOKUP(MID(B9607,3,5),'Recyclabilité Prod Matx'!C:F,4,FALSE), "")</f>
        <v/>
      </c>
      <c r="F9607" s="12" t="str">
        <f>IF($B9607 &lt;&gt; "", IF(C9607="Totale","",IF(D9607 = 0, "", VLOOKUP(D9607,'Cond Compo'!A:B,2,FALSE))),"")</f>
        <v/>
      </c>
      <c r="G9607" s="28"/>
      <c r="H9607" s="11" t="str">
        <f xml:space="preserve"> IF(C9607="Totale",2,IF($G9607 &lt;&gt; "", IF(D9607 = "E",MATCH(G9607, 'Cond Compo'!D$16:D$18, 0), MATCH(G9607, 'Cond Compo'!C$16:C$19, 0)), ""))</f>
        <v/>
      </c>
      <c r="I9607" s="12" t="str">
        <f>IF($E9607 &lt;&gt; "", IF(E9607 = 0, "", VLOOKUP(E9607,'Cond Perturbation'!A:B,2,FALSE)),"")</f>
        <v/>
      </c>
      <c r="J9607" s="28"/>
      <c r="K9607" s="29" t="str">
        <f>IF($B9607 &lt;&gt; "", IF(C9607="Oui",IF(H9607=1,IF(E9607=0,Résultat!G$8,IF(J9607="No",Résultat!$G$8,Résultat!$G$7)),IF(H9607=2,IF(E9607=0,Résultat!G$9,IF(J9607="No",Résultat!$G$9,Résultat!$G$7)),Résultat!$G$7)),IF(C9607 = "Totale", IF(H9607=1,IF(E9607=0,Résultat!G$8,IF(J9607="No",Résultat!$G$9,Résultat!$G$7)),IF(H9607=2,IF(E9607=0,Résultat!G$9,IF(J9607="No",Résultat!$G$9,Résultat!$G$7)),Résultat!$G$7)),Résultat!$G$7)), "")</f>
        <v/>
      </c>
    </row>
    <row r="9608" spans="1:11" ht="20.100000000000001" customHeight="1">
      <c r="A9608" s="26"/>
      <c r="B9608" s="27"/>
      <c r="C9608" s="11" t="str">
        <f>IF($B9608 &lt;&gt; "",VLOOKUP(MID(B9608,3,5),'Recyclabilité Prod Matx'!C:F,2,FALSE), "")</f>
        <v/>
      </c>
      <c r="D9608" s="11" t="str">
        <f>IF($B9608 &lt;&gt; "",VLOOKUP(MID(B9608,3,5),'Recyclabilité Prod Matx'!C:F,3,FALSE),"")</f>
        <v/>
      </c>
      <c r="E9608" s="11" t="str">
        <f>IF($B9608 &lt;&gt; "",VLOOKUP(MID(B9608,3,5),'Recyclabilité Prod Matx'!C:F,4,FALSE), "")</f>
        <v/>
      </c>
      <c r="F9608" s="12" t="str">
        <f>IF($B9608 &lt;&gt; "", IF(C9608="Totale","",IF(D9608 = 0, "", VLOOKUP(D9608,'Cond Compo'!A:B,2,FALSE))),"")</f>
        <v/>
      </c>
      <c r="G9608" s="28"/>
      <c r="H9608" s="11" t="str">
        <f xml:space="preserve"> IF(C9608="Totale",2,IF($G9608 &lt;&gt; "", IF(D9608 = "E",MATCH(G9608, 'Cond Compo'!D$16:D$18, 0), MATCH(G9608, 'Cond Compo'!C$16:C$19, 0)), ""))</f>
        <v/>
      </c>
      <c r="I9608" s="12" t="str">
        <f>IF($E9608 &lt;&gt; "", IF(E9608 = 0, "", VLOOKUP(E9608,'Cond Perturbation'!A:B,2,FALSE)),"")</f>
        <v/>
      </c>
      <c r="J9608" s="28"/>
      <c r="K9608" s="29" t="str">
        <f>IF($B9608 &lt;&gt; "", IF(C9608="Oui",IF(H9608=1,IF(E9608=0,Résultat!G$8,IF(J9608="No",Résultat!$G$8,Résultat!$G$7)),IF(H9608=2,IF(E9608=0,Résultat!G$9,IF(J9608="No",Résultat!$G$9,Résultat!$G$7)),Résultat!$G$7)),IF(C9608 = "Totale", IF(H9608=1,IF(E9608=0,Résultat!G$8,IF(J9608="No",Résultat!$G$9,Résultat!$G$7)),IF(H9608=2,IF(E9608=0,Résultat!G$9,IF(J9608="No",Résultat!$G$9,Résultat!$G$7)),Résultat!$G$7)),Résultat!$G$7)), "")</f>
        <v/>
      </c>
    </row>
    <row r="9609" spans="1:11" ht="20.100000000000001" customHeight="1">
      <c r="A9609" s="26"/>
      <c r="B9609" s="27"/>
      <c r="C9609" s="11" t="str">
        <f>IF($B9609 &lt;&gt; "",VLOOKUP(MID(B9609,3,5),'Recyclabilité Prod Matx'!C:F,2,FALSE), "")</f>
        <v/>
      </c>
      <c r="D9609" s="11" t="str">
        <f>IF($B9609 &lt;&gt; "",VLOOKUP(MID(B9609,3,5),'Recyclabilité Prod Matx'!C:F,3,FALSE),"")</f>
        <v/>
      </c>
      <c r="E9609" s="11" t="str">
        <f>IF($B9609 &lt;&gt; "",VLOOKUP(MID(B9609,3,5),'Recyclabilité Prod Matx'!C:F,4,FALSE), "")</f>
        <v/>
      </c>
      <c r="F9609" s="12" t="str">
        <f>IF($B9609 &lt;&gt; "", IF(C9609="Totale","",IF(D9609 = 0, "", VLOOKUP(D9609,'Cond Compo'!A:B,2,FALSE))),"")</f>
        <v/>
      </c>
      <c r="G9609" s="28"/>
      <c r="H9609" s="11" t="str">
        <f xml:space="preserve"> IF(C9609="Totale",2,IF($G9609 &lt;&gt; "", IF(D9609 = "E",MATCH(G9609, 'Cond Compo'!D$16:D$18, 0), MATCH(G9609, 'Cond Compo'!C$16:C$19, 0)), ""))</f>
        <v/>
      </c>
      <c r="I9609" s="12" t="str">
        <f>IF($E9609 &lt;&gt; "", IF(E9609 = 0, "", VLOOKUP(E9609,'Cond Perturbation'!A:B,2,FALSE)),"")</f>
        <v/>
      </c>
      <c r="J9609" s="28"/>
      <c r="K9609" s="29" t="str">
        <f>IF($B9609 &lt;&gt; "", IF(C9609="Oui",IF(H9609=1,IF(E9609=0,Résultat!G$8,IF(J9609="No",Résultat!$G$8,Résultat!$G$7)),IF(H9609=2,IF(E9609=0,Résultat!G$9,IF(J9609="No",Résultat!$G$9,Résultat!$G$7)),Résultat!$G$7)),IF(C9609 = "Totale", IF(H9609=1,IF(E9609=0,Résultat!G$8,IF(J9609="No",Résultat!$G$9,Résultat!$G$7)),IF(H9609=2,IF(E9609=0,Résultat!G$9,IF(J9609="No",Résultat!$G$9,Résultat!$G$7)),Résultat!$G$7)),Résultat!$G$7)), "")</f>
        <v/>
      </c>
    </row>
    <row r="9610" spans="1:11" ht="20.100000000000001" customHeight="1">
      <c r="A9610" s="26"/>
      <c r="B9610" s="27"/>
      <c r="C9610" s="11" t="str">
        <f>IF($B9610 &lt;&gt; "",VLOOKUP(MID(B9610,3,5),'Recyclabilité Prod Matx'!C:F,2,FALSE), "")</f>
        <v/>
      </c>
      <c r="D9610" s="11" t="str">
        <f>IF($B9610 &lt;&gt; "",VLOOKUP(MID(B9610,3,5),'Recyclabilité Prod Matx'!C:F,3,FALSE),"")</f>
        <v/>
      </c>
      <c r="E9610" s="11" t="str">
        <f>IF($B9610 &lt;&gt; "",VLOOKUP(MID(B9610,3,5),'Recyclabilité Prod Matx'!C:F,4,FALSE), "")</f>
        <v/>
      </c>
      <c r="F9610" s="12" t="str">
        <f>IF($B9610 &lt;&gt; "", IF(C9610="Totale","",IF(D9610 = 0, "", VLOOKUP(D9610,'Cond Compo'!A:B,2,FALSE))),"")</f>
        <v/>
      </c>
      <c r="G9610" s="28"/>
      <c r="H9610" s="11" t="str">
        <f xml:space="preserve"> IF(C9610="Totale",2,IF($G9610 &lt;&gt; "", IF(D9610 = "E",MATCH(G9610, 'Cond Compo'!D$16:D$18, 0), MATCH(G9610, 'Cond Compo'!C$16:C$19, 0)), ""))</f>
        <v/>
      </c>
      <c r="I9610" s="12" t="str">
        <f>IF($E9610 &lt;&gt; "", IF(E9610 = 0, "", VLOOKUP(E9610,'Cond Perturbation'!A:B,2,FALSE)),"")</f>
        <v/>
      </c>
      <c r="J9610" s="28"/>
      <c r="K9610" s="29" t="str">
        <f>IF($B9610 &lt;&gt; "", IF(C9610="Oui",IF(H9610=1,IF(E9610=0,Résultat!G$8,IF(J9610="No",Résultat!$G$8,Résultat!$G$7)),IF(H9610=2,IF(E9610=0,Résultat!G$9,IF(J9610="No",Résultat!$G$9,Résultat!$G$7)),Résultat!$G$7)),IF(C9610 = "Totale", IF(H9610=1,IF(E9610=0,Résultat!G$8,IF(J9610="No",Résultat!$G$9,Résultat!$G$7)),IF(H9610=2,IF(E9610=0,Résultat!G$9,IF(J9610="No",Résultat!$G$9,Résultat!$G$7)),Résultat!$G$7)),Résultat!$G$7)), "")</f>
        <v/>
      </c>
    </row>
    <row r="9611" spans="1:11" ht="20.100000000000001" customHeight="1">
      <c r="A9611" s="26"/>
      <c r="B9611" s="27"/>
      <c r="C9611" s="11" t="str">
        <f>IF($B9611 &lt;&gt; "",VLOOKUP(MID(B9611,3,5),'Recyclabilité Prod Matx'!C:F,2,FALSE), "")</f>
        <v/>
      </c>
      <c r="D9611" s="11" t="str">
        <f>IF($B9611 &lt;&gt; "",VLOOKUP(MID(B9611,3,5),'Recyclabilité Prod Matx'!C:F,3,FALSE),"")</f>
        <v/>
      </c>
      <c r="E9611" s="11" t="str">
        <f>IF($B9611 &lt;&gt; "",VLOOKUP(MID(B9611,3,5),'Recyclabilité Prod Matx'!C:F,4,FALSE), "")</f>
        <v/>
      </c>
      <c r="F9611" s="12" t="str">
        <f>IF($B9611 &lt;&gt; "", IF(C9611="Totale","",IF(D9611 = 0, "", VLOOKUP(D9611,'Cond Compo'!A:B,2,FALSE))),"")</f>
        <v/>
      </c>
      <c r="G9611" s="28"/>
      <c r="H9611" s="11" t="str">
        <f xml:space="preserve"> IF(C9611="Totale",2,IF($G9611 &lt;&gt; "", IF(D9611 = "E",MATCH(G9611, 'Cond Compo'!D$16:D$18, 0), MATCH(G9611, 'Cond Compo'!C$16:C$19, 0)), ""))</f>
        <v/>
      </c>
      <c r="I9611" s="12" t="str">
        <f>IF($E9611 &lt;&gt; "", IF(E9611 = 0, "", VLOOKUP(E9611,'Cond Perturbation'!A:B,2,FALSE)),"")</f>
        <v/>
      </c>
      <c r="J9611" s="28"/>
      <c r="K9611" s="29" t="str">
        <f>IF($B9611 &lt;&gt; "", IF(C9611="Oui",IF(H9611=1,IF(E9611=0,Résultat!G$8,IF(J9611="No",Résultat!$G$8,Résultat!$G$7)),IF(H9611=2,IF(E9611=0,Résultat!G$9,IF(J9611="No",Résultat!$G$9,Résultat!$G$7)),Résultat!$G$7)),IF(C9611 = "Totale", IF(H9611=1,IF(E9611=0,Résultat!G$8,IF(J9611="No",Résultat!$G$9,Résultat!$G$7)),IF(H9611=2,IF(E9611=0,Résultat!G$9,IF(J9611="No",Résultat!$G$9,Résultat!$G$7)),Résultat!$G$7)),Résultat!$G$7)), "")</f>
        <v/>
      </c>
    </row>
    <row r="9612" spans="1:11" ht="20.100000000000001" customHeight="1">
      <c r="A9612" s="26"/>
      <c r="B9612" s="27"/>
      <c r="C9612" s="11" t="str">
        <f>IF($B9612 &lt;&gt; "",VLOOKUP(MID(B9612,3,5),'Recyclabilité Prod Matx'!C:F,2,FALSE), "")</f>
        <v/>
      </c>
      <c r="D9612" s="11" t="str">
        <f>IF($B9612 &lt;&gt; "",VLOOKUP(MID(B9612,3,5),'Recyclabilité Prod Matx'!C:F,3,FALSE),"")</f>
        <v/>
      </c>
      <c r="E9612" s="11" t="str">
        <f>IF($B9612 &lt;&gt; "",VLOOKUP(MID(B9612,3,5),'Recyclabilité Prod Matx'!C:F,4,FALSE), "")</f>
        <v/>
      </c>
      <c r="F9612" s="12" t="str">
        <f>IF($B9612 &lt;&gt; "", IF(C9612="Totale","",IF(D9612 = 0, "", VLOOKUP(D9612,'Cond Compo'!A:B,2,FALSE))),"")</f>
        <v/>
      </c>
      <c r="G9612" s="28"/>
      <c r="H9612" s="11" t="str">
        <f xml:space="preserve"> IF(C9612="Totale",2,IF($G9612 &lt;&gt; "", IF(D9612 = "E",MATCH(G9612, 'Cond Compo'!D$16:D$18, 0), MATCH(G9612, 'Cond Compo'!C$16:C$19, 0)), ""))</f>
        <v/>
      </c>
      <c r="I9612" s="12" t="str">
        <f>IF($E9612 &lt;&gt; "", IF(E9612 = 0, "", VLOOKUP(E9612,'Cond Perturbation'!A:B,2,FALSE)),"")</f>
        <v/>
      </c>
      <c r="J9612" s="28"/>
      <c r="K9612" s="29" t="str">
        <f>IF($B9612 &lt;&gt; "", IF(C9612="Oui",IF(H9612=1,IF(E9612=0,Résultat!G$8,IF(J9612="No",Résultat!$G$8,Résultat!$G$7)),IF(H9612=2,IF(E9612=0,Résultat!G$9,IF(J9612="No",Résultat!$G$9,Résultat!$G$7)),Résultat!$G$7)),IF(C9612 = "Totale", IF(H9612=1,IF(E9612=0,Résultat!G$8,IF(J9612="No",Résultat!$G$9,Résultat!$G$7)),IF(H9612=2,IF(E9612=0,Résultat!G$9,IF(J9612="No",Résultat!$G$9,Résultat!$G$7)),Résultat!$G$7)),Résultat!$G$7)), "")</f>
        <v/>
      </c>
    </row>
    <row r="9613" spans="1:11" ht="20.100000000000001" customHeight="1">
      <c r="A9613" s="26"/>
      <c r="B9613" s="27"/>
      <c r="C9613" s="11" t="str">
        <f>IF($B9613 &lt;&gt; "",VLOOKUP(MID(B9613,3,5),'Recyclabilité Prod Matx'!C:F,2,FALSE), "")</f>
        <v/>
      </c>
      <c r="D9613" s="11" t="str">
        <f>IF($B9613 &lt;&gt; "",VLOOKUP(MID(B9613,3,5),'Recyclabilité Prod Matx'!C:F,3,FALSE),"")</f>
        <v/>
      </c>
      <c r="E9613" s="11" t="str">
        <f>IF($B9613 &lt;&gt; "",VLOOKUP(MID(B9613,3,5),'Recyclabilité Prod Matx'!C:F,4,FALSE), "")</f>
        <v/>
      </c>
      <c r="F9613" s="12" t="str">
        <f>IF($B9613 &lt;&gt; "", IF(C9613="Totale","",IF(D9613 = 0, "", VLOOKUP(D9613,'Cond Compo'!A:B,2,FALSE))),"")</f>
        <v/>
      </c>
      <c r="G9613" s="28"/>
      <c r="H9613" s="11" t="str">
        <f xml:space="preserve"> IF(C9613="Totale",2,IF($G9613 &lt;&gt; "", IF(D9613 = "E",MATCH(G9613, 'Cond Compo'!D$16:D$18, 0), MATCH(G9613, 'Cond Compo'!C$16:C$19, 0)), ""))</f>
        <v/>
      </c>
      <c r="I9613" s="12" t="str">
        <f>IF($E9613 &lt;&gt; "", IF(E9613 = 0, "", VLOOKUP(E9613,'Cond Perturbation'!A:B,2,FALSE)),"")</f>
        <v/>
      </c>
      <c r="J9613" s="28"/>
      <c r="K9613" s="29" t="str">
        <f>IF($B9613 &lt;&gt; "", IF(C9613="Oui",IF(H9613=1,IF(E9613=0,Résultat!G$8,IF(J9613="No",Résultat!$G$8,Résultat!$G$7)),IF(H9613=2,IF(E9613=0,Résultat!G$9,IF(J9613="No",Résultat!$G$9,Résultat!$G$7)),Résultat!$G$7)),IF(C9613 = "Totale", IF(H9613=1,IF(E9613=0,Résultat!G$8,IF(J9613="No",Résultat!$G$9,Résultat!$G$7)),IF(H9613=2,IF(E9613=0,Résultat!G$9,IF(J9613="No",Résultat!$G$9,Résultat!$G$7)),Résultat!$G$7)),Résultat!$G$7)), "")</f>
        <v/>
      </c>
    </row>
    <row r="9614" spans="1:11" ht="20.100000000000001" customHeight="1">
      <c r="A9614" s="26"/>
      <c r="B9614" s="27"/>
      <c r="C9614" s="11" t="str">
        <f>IF($B9614 &lt;&gt; "",VLOOKUP(MID(B9614,3,5),'Recyclabilité Prod Matx'!C:F,2,FALSE), "")</f>
        <v/>
      </c>
      <c r="D9614" s="11" t="str">
        <f>IF($B9614 &lt;&gt; "",VLOOKUP(MID(B9614,3,5),'Recyclabilité Prod Matx'!C:F,3,FALSE),"")</f>
        <v/>
      </c>
      <c r="E9614" s="11" t="str">
        <f>IF($B9614 &lt;&gt; "",VLOOKUP(MID(B9614,3,5),'Recyclabilité Prod Matx'!C:F,4,FALSE), "")</f>
        <v/>
      </c>
      <c r="F9614" s="12" t="str">
        <f>IF($B9614 &lt;&gt; "", IF(C9614="Totale","",IF(D9614 = 0, "", VLOOKUP(D9614,'Cond Compo'!A:B,2,FALSE))),"")</f>
        <v/>
      </c>
      <c r="G9614" s="28"/>
      <c r="H9614" s="11" t="str">
        <f xml:space="preserve"> IF(C9614="Totale",2,IF($G9614 &lt;&gt; "", IF(D9614 = "E",MATCH(G9614, 'Cond Compo'!D$16:D$18, 0), MATCH(G9614, 'Cond Compo'!C$16:C$19, 0)), ""))</f>
        <v/>
      </c>
      <c r="I9614" s="12" t="str">
        <f>IF($E9614 &lt;&gt; "", IF(E9614 = 0, "", VLOOKUP(E9614,'Cond Perturbation'!A:B,2,FALSE)),"")</f>
        <v/>
      </c>
      <c r="J9614" s="28"/>
      <c r="K9614" s="29" t="str">
        <f>IF($B9614 &lt;&gt; "", IF(C9614="Oui",IF(H9614=1,IF(E9614=0,Résultat!G$8,IF(J9614="No",Résultat!$G$8,Résultat!$G$7)),IF(H9614=2,IF(E9614=0,Résultat!G$9,IF(J9614="No",Résultat!$G$9,Résultat!$G$7)),Résultat!$G$7)),IF(C9614 = "Totale", IF(H9614=1,IF(E9614=0,Résultat!G$8,IF(J9614="No",Résultat!$G$9,Résultat!$G$7)),IF(H9614=2,IF(E9614=0,Résultat!G$9,IF(J9614="No",Résultat!$G$9,Résultat!$G$7)),Résultat!$G$7)),Résultat!$G$7)), "")</f>
        <v/>
      </c>
    </row>
    <row r="9615" spans="1:11" ht="20.100000000000001" customHeight="1">
      <c r="A9615" s="26"/>
      <c r="B9615" s="27"/>
      <c r="C9615" s="11" t="str">
        <f>IF($B9615 &lt;&gt; "",VLOOKUP(MID(B9615,3,5),'Recyclabilité Prod Matx'!C:F,2,FALSE), "")</f>
        <v/>
      </c>
      <c r="D9615" s="11" t="str">
        <f>IF($B9615 &lt;&gt; "",VLOOKUP(MID(B9615,3,5),'Recyclabilité Prod Matx'!C:F,3,FALSE),"")</f>
        <v/>
      </c>
      <c r="E9615" s="11" t="str">
        <f>IF($B9615 &lt;&gt; "",VLOOKUP(MID(B9615,3,5),'Recyclabilité Prod Matx'!C:F,4,FALSE), "")</f>
        <v/>
      </c>
      <c r="F9615" s="12" t="str">
        <f>IF($B9615 &lt;&gt; "", IF(C9615="Totale","",IF(D9615 = 0, "", VLOOKUP(D9615,'Cond Compo'!A:B,2,FALSE))),"")</f>
        <v/>
      </c>
      <c r="G9615" s="28"/>
      <c r="H9615" s="11" t="str">
        <f xml:space="preserve"> IF(C9615="Totale",2,IF($G9615 &lt;&gt; "", IF(D9615 = "E",MATCH(G9615, 'Cond Compo'!D$16:D$18, 0), MATCH(G9615, 'Cond Compo'!C$16:C$19, 0)), ""))</f>
        <v/>
      </c>
      <c r="I9615" s="12" t="str">
        <f>IF($E9615 &lt;&gt; "", IF(E9615 = 0, "", VLOOKUP(E9615,'Cond Perturbation'!A:B,2,FALSE)),"")</f>
        <v/>
      </c>
      <c r="J9615" s="28"/>
      <c r="K9615" s="29" t="str">
        <f>IF($B9615 &lt;&gt; "", IF(C9615="Oui",IF(H9615=1,IF(E9615=0,Résultat!G$8,IF(J9615="No",Résultat!$G$8,Résultat!$G$7)),IF(H9615=2,IF(E9615=0,Résultat!G$9,IF(J9615="No",Résultat!$G$9,Résultat!$G$7)),Résultat!$G$7)),IF(C9615 = "Totale", IF(H9615=1,IF(E9615=0,Résultat!G$8,IF(J9615="No",Résultat!$G$9,Résultat!$G$7)),IF(H9615=2,IF(E9615=0,Résultat!G$9,IF(J9615="No",Résultat!$G$9,Résultat!$G$7)),Résultat!$G$7)),Résultat!$G$7)), "")</f>
        <v/>
      </c>
    </row>
    <row r="9616" spans="1:11" ht="20.100000000000001" customHeight="1">
      <c r="A9616" s="26"/>
      <c r="B9616" s="27"/>
      <c r="C9616" s="11" t="str">
        <f>IF($B9616 &lt;&gt; "",VLOOKUP(MID(B9616,3,5),'Recyclabilité Prod Matx'!C:F,2,FALSE), "")</f>
        <v/>
      </c>
      <c r="D9616" s="11" t="str">
        <f>IF($B9616 &lt;&gt; "",VLOOKUP(MID(B9616,3,5),'Recyclabilité Prod Matx'!C:F,3,FALSE),"")</f>
        <v/>
      </c>
      <c r="E9616" s="11" t="str">
        <f>IF($B9616 &lt;&gt; "",VLOOKUP(MID(B9616,3,5),'Recyclabilité Prod Matx'!C:F,4,FALSE), "")</f>
        <v/>
      </c>
      <c r="F9616" s="12" t="str">
        <f>IF($B9616 &lt;&gt; "", IF(C9616="Totale","",IF(D9616 = 0, "", VLOOKUP(D9616,'Cond Compo'!A:B,2,FALSE))),"")</f>
        <v/>
      </c>
      <c r="G9616" s="28"/>
      <c r="H9616" s="11" t="str">
        <f xml:space="preserve"> IF(C9616="Totale",2,IF($G9616 &lt;&gt; "", IF(D9616 = "E",MATCH(G9616, 'Cond Compo'!D$16:D$18, 0), MATCH(G9616, 'Cond Compo'!C$16:C$19, 0)), ""))</f>
        <v/>
      </c>
      <c r="I9616" s="12" t="str">
        <f>IF($E9616 &lt;&gt; "", IF(E9616 = 0, "", VLOOKUP(E9616,'Cond Perturbation'!A:B,2,FALSE)),"")</f>
        <v/>
      </c>
      <c r="J9616" s="28"/>
      <c r="K9616" s="29" t="str">
        <f>IF($B9616 &lt;&gt; "", IF(C9616="Oui",IF(H9616=1,IF(E9616=0,Résultat!G$8,IF(J9616="No",Résultat!$G$8,Résultat!$G$7)),IF(H9616=2,IF(E9616=0,Résultat!G$9,IF(J9616="No",Résultat!$G$9,Résultat!$G$7)),Résultat!$G$7)),IF(C9616 = "Totale", IF(H9616=1,IF(E9616=0,Résultat!G$8,IF(J9616="No",Résultat!$G$9,Résultat!$G$7)),IF(H9616=2,IF(E9616=0,Résultat!G$9,IF(J9616="No",Résultat!$G$9,Résultat!$G$7)),Résultat!$G$7)),Résultat!$G$7)), "")</f>
        <v/>
      </c>
    </row>
    <row r="9617" spans="1:11" ht="20.100000000000001" customHeight="1">
      <c r="A9617" s="26"/>
      <c r="B9617" s="27"/>
      <c r="C9617" s="11" t="str">
        <f>IF($B9617 &lt;&gt; "",VLOOKUP(MID(B9617,3,5),'Recyclabilité Prod Matx'!C:F,2,FALSE), "")</f>
        <v/>
      </c>
      <c r="D9617" s="11" t="str">
        <f>IF($B9617 &lt;&gt; "",VLOOKUP(MID(B9617,3,5),'Recyclabilité Prod Matx'!C:F,3,FALSE),"")</f>
        <v/>
      </c>
      <c r="E9617" s="11" t="str">
        <f>IF($B9617 &lt;&gt; "",VLOOKUP(MID(B9617,3,5),'Recyclabilité Prod Matx'!C:F,4,FALSE), "")</f>
        <v/>
      </c>
      <c r="F9617" s="12" t="str">
        <f>IF($B9617 &lt;&gt; "", IF(C9617="Totale","",IF(D9617 = 0, "", VLOOKUP(D9617,'Cond Compo'!A:B,2,FALSE))),"")</f>
        <v/>
      </c>
      <c r="G9617" s="28"/>
      <c r="H9617" s="11" t="str">
        <f xml:space="preserve"> IF(C9617="Totale",2,IF($G9617 &lt;&gt; "", IF(D9617 = "E",MATCH(G9617, 'Cond Compo'!D$16:D$18, 0), MATCH(G9617, 'Cond Compo'!C$16:C$19, 0)), ""))</f>
        <v/>
      </c>
      <c r="I9617" s="12" t="str">
        <f>IF($E9617 &lt;&gt; "", IF(E9617 = 0, "", VLOOKUP(E9617,'Cond Perturbation'!A:B,2,FALSE)),"")</f>
        <v/>
      </c>
      <c r="J9617" s="28"/>
      <c r="K9617" s="29" t="str">
        <f>IF($B9617 &lt;&gt; "", IF(C9617="Oui",IF(H9617=1,IF(E9617=0,Résultat!G$8,IF(J9617="No",Résultat!$G$8,Résultat!$G$7)),IF(H9617=2,IF(E9617=0,Résultat!G$9,IF(J9617="No",Résultat!$G$9,Résultat!$G$7)),Résultat!$G$7)),IF(C9617 = "Totale", IF(H9617=1,IF(E9617=0,Résultat!G$8,IF(J9617="No",Résultat!$G$9,Résultat!$G$7)),IF(H9617=2,IF(E9617=0,Résultat!G$9,IF(J9617="No",Résultat!$G$9,Résultat!$G$7)),Résultat!$G$7)),Résultat!$G$7)), "")</f>
        <v/>
      </c>
    </row>
    <row r="9618" spans="1:11" ht="20.100000000000001" customHeight="1">
      <c r="A9618" s="26"/>
      <c r="B9618" s="27"/>
      <c r="C9618" s="11" t="str">
        <f>IF($B9618 &lt;&gt; "",VLOOKUP(MID(B9618,3,5),'Recyclabilité Prod Matx'!C:F,2,FALSE), "")</f>
        <v/>
      </c>
      <c r="D9618" s="11" t="str">
        <f>IF($B9618 &lt;&gt; "",VLOOKUP(MID(B9618,3,5),'Recyclabilité Prod Matx'!C:F,3,FALSE),"")</f>
        <v/>
      </c>
      <c r="E9618" s="11" t="str">
        <f>IF($B9618 &lt;&gt; "",VLOOKUP(MID(B9618,3,5),'Recyclabilité Prod Matx'!C:F,4,FALSE), "")</f>
        <v/>
      </c>
      <c r="F9618" s="12" t="str">
        <f>IF($B9618 &lt;&gt; "", IF(C9618="Totale","",IF(D9618 = 0, "", VLOOKUP(D9618,'Cond Compo'!A:B,2,FALSE))),"")</f>
        <v/>
      </c>
      <c r="G9618" s="28"/>
      <c r="H9618" s="11" t="str">
        <f xml:space="preserve"> IF(C9618="Totale",2,IF($G9618 &lt;&gt; "", IF(D9618 = "E",MATCH(G9618, 'Cond Compo'!D$16:D$18, 0), MATCH(G9618, 'Cond Compo'!C$16:C$19, 0)), ""))</f>
        <v/>
      </c>
      <c r="I9618" s="12" t="str">
        <f>IF($E9618 &lt;&gt; "", IF(E9618 = 0, "", VLOOKUP(E9618,'Cond Perturbation'!A:B,2,FALSE)),"")</f>
        <v/>
      </c>
      <c r="J9618" s="28"/>
      <c r="K9618" s="29" t="str">
        <f>IF($B9618 &lt;&gt; "", IF(C9618="Oui",IF(H9618=1,IF(E9618=0,Résultat!G$8,IF(J9618="No",Résultat!$G$8,Résultat!$G$7)),IF(H9618=2,IF(E9618=0,Résultat!G$9,IF(J9618="No",Résultat!$G$9,Résultat!$G$7)),Résultat!$G$7)),IF(C9618 = "Totale", IF(H9618=1,IF(E9618=0,Résultat!G$8,IF(J9618="No",Résultat!$G$9,Résultat!$G$7)),IF(H9618=2,IF(E9618=0,Résultat!G$9,IF(J9618="No",Résultat!$G$9,Résultat!$G$7)),Résultat!$G$7)),Résultat!$G$7)), "")</f>
        <v/>
      </c>
    </row>
    <row r="9619" spans="1:11" ht="20.100000000000001" customHeight="1">
      <c r="A9619" s="26"/>
      <c r="B9619" s="27"/>
      <c r="C9619" s="11" t="str">
        <f>IF($B9619 &lt;&gt; "",VLOOKUP(MID(B9619,3,5),'Recyclabilité Prod Matx'!C:F,2,FALSE), "")</f>
        <v/>
      </c>
      <c r="D9619" s="11" t="str">
        <f>IF($B9619 &lt;&gt; "",VLOOKUP(MID(B9619,3,5),'Recyclabilité Prod Matx'!C:F,3,FALSE),"")</f>
        <v/>
      </c>
      <c r="E9619" s="11" t="str">
        <f>IF($B9619 &lt;&gt; "",VLOOKUP(MID(B9619,3,5),'Recyclabilité Prod Matx'!C:F,4,FALSE), "")</f>
        <v/>
      </c>
      <c r="F9619" s="12" t="str">
        <f>IF($B9619 &lt;&gt; "", IF(C9619="Totale","",IF(D9619 = 0, "", VLOOKUP(D9619,'Cond Compo'!A:B,2,FALSE))),"")</f>
        <v/>
      </c>
      <c r="G9619" s="28"/>
      <c r="H9619" s="11" t="str">
        <f xml:space="preserve"> IF(C9619="Totale",2,IF($G9619 &lt;&gt; "", IF(D9619 = "E",MATCH(G9619, 'Cond Compo'!D$16:D$18, 0), MATCH(G9619, 'Cond Compo'!C$16:C$19, 0)), ""))</f>
        <v/>
      </c>
      <c r="I9619" s="12" t="str">
        <f>IF($E9619 &lt;&gt; "", IF(E9619 = 0, "", VLOOKUP(E9619,'Cond Perturbation'!A:B,2,FALSE)),"")</f>
        <v/>
      </c>
      <c r="J9619" s="28"/>
      <c r="K9619" s="29" t="str">
        <f>IF($B9619 &lt;&gt; "", IF(C9619="Oui",IF(H9619=1,IF(E9619=0,Résultat!G$8,IF(J9619="No",Résultat!$G$8,Résultat!$G$7)),IF(H9619=2,IF(E9619=0,Résultat!G$9,IF(J9619="No",Résultat!$G$9,Résultat!$G$7)),Résultat!$G$7)),IF(C9619 = "Totale", IF(H9619=1,IF(E9619=0,Résultat!G$8,IF(J9619="No",Résultat!$G$9,Résultat!$G$7)),IF(H9619=2,IF(E9619=0,Résultat!G$9,IF(J9619="No",Résultat!$G$9,Résultat!$G$7)),Résultat!$G$7)),Résultat!$G$7)), "")</f>
        <v/>
      </c>
    </row>
    <row r="9620" spans="1:11" ht="20.100000000000001" customHeight="1">
      <c r="A9620" s="26"/>
      <c r="B9620" s="27"/>
      <c r="C9620" s="11" t="str">
        <f>IF($B9620 &lt;&gt; "",VLOOKUP(MID(B9620,3,5),'Recyclabilité Prod Matx'!C:F,2,FALSE), "")</f>
        <v/>
      </c>
      <c r="D9620" s="11" t="str">
        <f>IF($B9620 &lt;&gt; "",VLOOKUP(MID(B9620,3,5),'Recyclabilité Prod Matx'!C:F,3,FALSE),"")</f>
        <v/>
      </c>
      <c r="E9620" s="11" t="str">
        <f>IF($B9620 &lt;&gt; "",VLOOKUP(MID(B9620,3,5),'Recyclabilité Prod Matx'!C:F,4,FALSE), "")</f>
        <v/>
      </c>
      <c r="F9620" s="12" t="str">
        <f>IF($B9620 &lt;&gt; "", IF(C9620="Totale","",IF(D9620 = 0, "", VLOOKUP(D9620,'Cond Compo'!A:B,2,FALSE))),"")</f>
        <v/>
      </c>
      <c r="G9620" s="28"/>
      <c r="H9620" s="11" t="str">
        <f xml:space="preserve"> IF(C9620="Totale",2,IF($G9620 &lt;&gt; "", IF(D9620 = "E",MATCH(G9620, 'Cond Compo'!D$16:D$18, 0), MATCH(G9620, 'Cond Compo'!C$16:C$19, 0)), ""))</f>
        <v/>
      </c>
      <c r="I9620" s="12" t="str">
        <f>IF($E9620 &lt;&gt; "", IF(E9620 = 0, "", VLOOKUP(E9620,'Cond Perturbation'!A:B,2,FALSE)),"")</f>
        <v/>
      </c>
      <c r="J9620" s="28"/>
      <c r="K9620" s="29" t="str">
        <f>IF($B9620 &lt;&gt; "", IF(C9620="Oui",IF(H9620=1,IF(E9620=0,Résultat!G$8,IF(J9620="No",Résultat!$G$8,Résultat!$G$7)),IF(H9620=2,IF(E9620=0,Résultat!G$9,IF(J9620="No",Résultat!$G$9,Résultat!$G$7)),Résultat!$G$7)),IF(C9620 = "Totale", IF(H9620=1,IF(E9620=0,Résultat!G$8,IF(J9620="No",Résultat!$G$9,Résultat!$G$7)),IF(H9620=2,IF(E9620=0,Résultat!G$9,IF(J9620="No",Résultat!$G$9,Résultat!$G$7)),Résultat!$G$7)),Résultat!$G$7)), "")</f>
        <v/>
      </c>
    </row>
    <row r="9621" spans="1:11" ht="20.100000000000001" customHeight="1">
      <c r="A9621" s="26"/>
      <c r="B9621" s="27"/>
      <c r="C9621" s="11" t="str">
        <f>IF($B9621 &lt;&gt; "",VLOOKUP(MID(B9621,3,5),'Recyclabilité Prod Matx'!C:F,2,FALSE), "")</f>
        <v/>
      </c>
      <c r="D9621" s="11" t="str">
        <f>IF($B9621 &lt;&gt; "",VLOOKUP(MID(B9621,3,5),'Recyclabilité Prod Matx'!C:F,3,FALSE),"")</f>
        <v/>
      </c>
      <c r="E9621" s="11" t="str">
        <f>IF($B9621 &lt;&gt; "",VLOOKUP(MID(B9621,3,5),'Recyclabilité Prod Matx'!C:F,4,FALSE), "")</f>
        <v/>
      </c>
      <c r="F9621" s="12" t="str">
        <f>IF($B9621 &lt;&gt; "", IF(C9621="Totale","",IF(D9621 = 0, "", VLOOKUP(D9621,'Cond Compo'!A:B,2,FALSE))),"")</f>
        <v/>
      </c>
      <c r="G9621" s="28"/>
      <c r="H9621" s="11" t="str">
        <f xml:space="preserve"> IF(C9621="Totale",2,IF($G9621 &lt;&gt; "", IF(D9621 = "E",MATCH(G9621, 'Cond Compo'!D$16:D$18, 0), MATCH(G9621, 'Cond Compo'!C$16:C$19, 0)), ""))</f>
        <v/>
      </c>
      <c r="I9621" s="12" t="str">
        <f>IF($E9621 &lt;&gt; "", IF(E9621 = 0, "", VLOOKUP(E9621,'Cond Perturbation'!A:B,2,FALSE)),"")</f>
        <v/>
      </c>
      <c r="J9621" s="28"/>
      <c r="K9621" s="29" t="str">
        <f>IF($B9621 &lt;&gt; "", IF(C9621="Oui",IF(H9621=1,IF(E9621=0,Résultat!G$8,IF(J9621="No",Résultat!$G$8,Résultat!$G$7)),IF(H9621=2,IF(E9621=0,Résultat!G$9,IF(J9621="No",Résultat!$G$9,Résultat!$G$7)),Résultat!$G$7)),IF(C9621 = "Totale", IF(H9621=1,IF(E9621=0,Résultat!G$8,IF(J9621="No",Résultat!$G$9,Résultat!$G$7)),IF(H9621=2,IF(E9621=0,Résultat!G$9,IF(J9621="No",Résultat!$G$9,Résultat!$G$7)),Résultat!$G$7)),Résultat!$G$7)), "")</f>
        <v/>
      </c>
    </row>
    <row r="9622" spans="1:11" ht="20.100000000000001" customHeight="1">
      <c r="A9622" s="26"/>
      <c r="B9622" s="27"/>
      <c r="C9622" s="11" t="str">
        <f>IF($B9622 &lt;&gt; "",VLOOKUP(MID(B9622,3,5),'Recyclabilité Prod Matx'!C:F,2,FALSE), "")</f>
        <v/>
      </c>
      <c r="D9622" s="11" t="str">
        <f>IF($B9622 &lt;&gt; "",VLOOKUP(MID(B9622,3,5),'Recyclabilité Prod Matx'!C:F,3,FALSE),"")</f>
        <v/>
      </c>
      <c r="E9622" s="11" t="str">
        <f>IF($B9622 &lt;&gt; "",VLOOKUP(MID(B9622,3,5),'Recyclabilité Prod Matx'!C:F,4,FALSE), "")</f>
        <v/>
      </c>
      <c r="F9622" s="12" t="str">
        <f>IF($B9622 &lt;&gt; "", IF(C9622="Totale","",IF(D9622 = 0, "", VLOOKUP(D9622,'Cond Compo'!A:B,2,FALSE))),"")</f>
        <v/>
      </c>
      <c r="G9622" s="28"/>
      <c r="H9622" s="11" t="str">
        <f xml:space="preserve"> IF(C9622="Totale",2,IF($G9622 &lt;&gt; "", IF(D9622 = "E",MATCH(G9622, 'Cond Compo'!D$16:D$18, 0), MATCH(G9622, 'Cond Compo'!C$16:C$19, 0)), ""))</f>
        <v/>
      </c>
      <c r="I9622" s="12" t="str">
        <f>IF($E9622 &lt;&gt; "", IF(E9622 = 0, "", VLOOKUP(E9622,'Cond Perturbation'!A:B,2,FALSE)),"")</f>
        <v/>
      </c>
      <c r="J9622" s="28"/>
      <c r="K9622" s="29" t="str">
        <f>IF($B9622 &lt;&gt; "", IF(C9622="Oui",IF(H9622=1,IF(E9622=0,Résultat!G$8,IF(J9622="No",Résultat!$G$8,Résultat!$G$7)),IF(H9622=2,IF(E9622=0,Résultat!G$9,IF(J9622="No",Résultat!$G$9,Résultat!$G$7)),Résultat!$G$7)),IF(C9622 = "Totale", IF(H9622=1,IF(E9622=0,Résultat!G$8,IF(J9622="No",Résultat!$G$9,Résultat!$G$7)),IF(H9622=2,IF(E9622=0,Résultat!G$9,IF(J9622="No",Résultat!$G$9,Résultat!$G$7)),Résultat!$G$7)),Résultat!$G$7)), "")</f>
        <v/>
      </c>
    </row>
    <row r="9623" spans="1:11" ht="20.100000000000001" customHeight="1">
      <c r="A9623" s="26"/>
      <c r="B9623" s="27"/>
      <c r="C9623" s="11" t="str">
        <f>IF($B9623 &lt;&gt; "",VLOOKUP(MID(B9623,3,5),'Recyclabilité Prod Matx'!C:F,2,FALSE), "")</f>
        <v/>
      </c>
      <c r="D9623" s="11" t="str">
        <f>IF($B9623 &lt;&gt; "",VLOOKUP(MID(B9623,3,5),'Recyclabilité Prod Matx'!C:F,3,FALSE),"")</f>
        <v/>
      </c>
      <c r="E9623" s="11" t="str">
        <f>IF($B9623 &lt;&gt; "",VLOOKUP(MID(B9623,3,5),'Recyclabilité Prod Matx'!C:F,4,FALSE), "")</f>
        <v/>
      </c>
      <c r="F9623" s="12" t="str">
        <f>IF($B9623 &lt;&gt; "", IF(C9623="Totale","",IF(D9623 = 0, "", VLOOKUP(D9623,'Cond Compo'!A:B,2,FALSE))),"")</f>
        <v/>
      </c>
      <c r="G9623" s="28"/>
      <c r="H9623" s="11" t="str">
        <f xml:space="preserve"> IF(C9623="Totale",2,IF($G9623 &lt;&gt; "", IF(D9623 = "E",MATCH(G9623, 'Cond Compo'!D$16:D$18, 0), MATCH(G9623, 'Cond Compo'!C$16:C$19, 0)), ""))</f>
        <v/>
      </c>
      <c r="I9623" s="12" t="str">
        <f>IF($E9623 &lt;&gt; "", IF(E9623 = 0, "", VLOOKUP(E9623,'Cond Perturbation'!A:B,2,FALSE)),"")</f>
        <v/>
      </c>
      <c r="J9623" s="28"/>
      <c r="K9623" s="29" t="str">
        <f>IF($B9623 &lt;&gt; "", IF(C9623="Oui",IF(H9623=1,IF(E9623=0,Résultat!G$8,IF(J9623="No",Résultat!$G$8,Résultat!$G$7)),IF(H9623=2,IF(E9623=0,Résultat!G$9,IF(J9623="No",Résultat!$G$9,Résultat!$G$7)),Résultat!$G$7)),IF(C9623 = "Totale", IF(H9623=1,IF(E9623=0,Résultat!G$8,IF(J9623="No",Résultat!$G$9,Résultat!$G$7)),IF(H9623=2,IF(E9623=0,Résultat!G$9,IF(J9623="No",Résultat!$G$9,Résultat!$G$7)),Résultat!$G$7)),Résultat!$G$7)), "")</f>
        <v/>
      </c>
    </row>
    <row r="9624" spans="1:11" ht="20.100000000000001" customHeight="1">
      <c r="A9624" s="26"/>
      <c r="B9624" s="27"/>
      <c r="C9624" s="11" t="str">
        <f>IF($B9624 &lt;&gt; "",VLOOKUP(MID(B9624,3,5),'Recyclabilité Prod Matx'!C:F,2,FALSE), "")</f>
        <v/>
      </c>
      <c r="D9624" s="11" t="str">
        <f>IF($B9624 &lt;&gt; "",VLOOKUP(MID(B9624,3,5),'Recyclabilité Prod Matx'!C:F,3,FALSE),"")</f>
        <v/>
      </c>
      <c r="E9624" s="11" t="str">
        <f>IF($B9624 &lt;&gt; "",VLOOKUP(MID(B9624,3,5),'Recyclabilité Prod Matx'!C:F,4,FALSE), "")</f>
        <v/>
      </c>
      <c r="F9624" s="12" t="str">
        <f>IF($B9624 &lt;&gt; "", IF(C9624="Totale","",IF(D9624 = 0, "", VLOOKUP(D9624,'Cond Compo'!A:B,2,FALSE))),"")</f>
        <v/>
      </c>
      <c r="G9624" s="28"/>
      <c r="H9624" s="11" t="str">
        <f xml:space="preserve"> IF(C9624="Totale",2,IF($G9624 &lt;&gt; "", IF(D9624 = "E",MATCH(G9624, 'Cond Compo'!D$16:D$18, 0), MATCH(G9624, 'Cond Compo'!C$16:C$19, 0)), ""))</f>
        <v/>
      </c>
      <c r="I9624" s="12" t="str">
        <f>IF($E9624 &lt;&gt; "", IF(E9624 = 0, "", VLOOKUP(E9624,'Cond Perturbation'!A:B,2,FALSE)),"")</f>
        <v/>
      </c>
      <c r="J9624" s="28"/>
      <c r="K9624" s="29" t="str">
        <f>IF($B9624 &lt;&gt; "", IF(C9624="Oui",IF(H9624=1,IF(E9624=0,Résultat!G$8,IF(J9624="No",Résultat!$G$8,Résultat!$G$7)),IF(H9624=2,IF(E9624=0,Résultat!G$9,IF(J9624="No",Résultat!$G$9,Résultat!$G$7)),Résultat!$G$7)),IF(C9624 = "Totale", IF(H9624=1,IF(E9624=0,Résultat!G$8,IF(J9624="No",Résultat!$G$9,Résultat!$G$7)),IF(H9624=2,IF(E9624=0,Résultat!G$9,IF(J9624="No",Résultat!$G$9,Résultat!$G$7)),Résultat!$G$7)),Résultat!$G$7)), "")</f>
        <v/>
      </c>
    </row>
    <row r="9625" spans="1:11" ht="20.100000000000001" customHeight="1">
      <c r="A9625" s="26"/>
      <c r="B9625" s="27"/>
      <c r="C9625" s="11" t="str">
        <f>IF($B9625 &lt;&gt; "",VLOOKUP(MID(B9625,3,5),'Recyclabilité Prod Matx'!C:F,2,FALSE), "")</f>
        <v/>
      </c>
      <c r="D9625" s="11" t="str">
        <f>IF($B9625 &lt;&gt; "",VLOOKUP(MID(B9625,3,5),'Recyclabilité Prod Matx'!C:F,3,FALSE),"")</f>
        <v/>
      </c>
      <c r="E9625" s="11" t="str">
        <f>IF($B9625 &lt;&gt; "",VLOOKUP(MID(B9625,3,5),'Recyclabilité Prod Matx'!C:F,4,FALSE), "")</f>
        <v/>
      </c>
      <c r="F9625" s="12" t="str">
        <f>IF($B9625 &lt;&gt; "", IF(C9625="Totale","",IF(D9625 = 0, "", VLOOKUP(D9625,'Cond Compo'!A:B,2,FALSE))),"")</f>
        <v/>
      </c>
      <c r="G9625" s="28"/>
      <c r="H9625" s="11" t="str">
        <f xml:space="preserve"> IF(C9625="Totale",2,IF($G9625 &lt;&gt; "", IF(D9625 = "E",MATCH(G9625, 'Cond Compo'!D$16:D$18, 0), MATCH(G9625, 'Cond Compo'!C$16:C$19, 0)), ""))</f>
        <v/>
      </c>
      <c r="I9625" s="12" t="str">
        <f>IF($E9625 &lt;&gt; "", IF(E9625 = 0, "", VLOOKUP(E9625,'Cond Perturbation'!A:B,2,FALSE)),"")</f>
        <v/>
      </c>
      <c r="J9625" s="28"/>
      <c r="K9625" s="29" t="str">
        <f>IF($B9625 &lt;&gt; "", IF(C9625="Oui",IF(H9625=1,IF(E9625=0,Résultat!G$8,IF(J9625="No",Résultat!$G$8,Résultat!$G$7)),IF(H9625=2,IF(E9625=0,Résultat!G$9,IF(J9625="No",Résultat!$G$9,Résultat!$G$7)),Résultat!$G$7)),IF(C9625 = "Totale", IF(H9625=1,IF(E9625=0,Résultat!G$8,IF(J9625="No",Résultat!$G$9,Résultat!$G$7)),IF(H9625=2,IF(E9625=0,Résultat!G$9,IF(J9625="No",Résultat!$G$9,Résultat!$G$7)),Résultat!$G$7)),Résultat!$G$7)), "")</f>
        <v/>
      </c>
    </row>
    <row r="9626" spans="1:11" ht="20.100000000000001" customHeight="1">
      <c r="A9626" s="26"/>
      <c r="B9626" s="27"/>
      <c r="C9626" s="11" t="str">
        <f>IF($B9626 &lt;&gt; "",VLOOKUP(MID(B9626,3,5),'Recyclabilité Prod Matx'!C:F,2,FALSE), "")</f>
        <v/>
      </c>
      <c r="D9626" s="11" t="str">
        <f>IF($B9626 &lt;&gt; "",VLOOKUP(MID(B9626,3,5),'Recyclabilité Prod Matx'!C:F,3,FALSE),"")</f>
        <v/>
      </c>
      <c r="E9626" s="11" t="str">
        <f>IF($B9626 &lt;&gt; "",VLOOKUP(MID(B9626,3,5),'Recyclabilité Prod Matx'!C:F,4,FALSE), "")</f>
        <v/>
      </c>
      <c r="F9626" s="12" t="str">
        <f>IF($B9626 &lt;&gt; "", IF(C9626="Totale","",IF(D9626 = 0, "", VLOOKUP(D9626,'Cond Compo'!A:B,2,FALSE))),"")</f>
        <v/>
      </c>
      <c r="G9626" s="28"/>
      <c r="H9626" s="11" t="str">
        <f xml:space="preserve"> IF(C9626="Totale",2,IF($G9626 &lt;&gt; "", IF(D9626 = "E",MATCH(G9626, 'Cond Compo'!D$16:D$18, 0), MATCH(G9626, 'Cond Compo'!C$16:C$19, 0)), ""))</f>
        <v/>
      </c>
      <c r="I9626" s="12" t="str">
        <f>IF($E9626 &lt;&gt; "", IF(E9626 = 0, "", VLOOKUP(E9626,'Cond Perturbation'!A:B,2,FALSE)),"")</f>
        <v/>
      </c>
      <c r="J9626" s="28"/>
      <c r="K9626" s="29" t="str">
        <f>IF($B9626 &lt;&gt; "", IF(C9626="Oui",IF(H9626=1,IF(E9626=0,Résultat!G$8,IF(J9626="No",Résultat!$G$8,Résultat!$G$7)),IF(H9626=2,IF(E9626=0,Résultat!G$9,IF(J9626="No",Résultat!$G$9,Résultat!$G$7)),Résultat!$G$7)),IF(C9626 = "Totale", IF(H9626=1,IF(E9626=0,Résultat!G$8,IF(J9626="No",Résultat!$G$9,Résultat!$G$7)),IF(H9626=2,IF(E9626=0,Résultat!G$9,IF(J9626="No",Résultat!$G$9,Résultat!$G$7)),Résultat!$G$7)),Résultat!$G$7)), "")</f>
        <v/>
      </c>
    </row>
    <row r="9627" spans="1:11" ht="20.100000000000001" customHeight="1">
      <c r="A9627" s="26"/>
      <c r="B9627" s="27"/>
      <c r="C9627" s="11" t="str">
        <f>IF($B9627 &lt;&gt; "",VLOOKUP(MID(B9627,3,5),'Recyclabilité Prod Matx'!C:F,2,FALSE), "")</f>
        <v/>
      </c>
      <c r="D9627" s="11" t="str">
        <f>IF($B9627 &lt;&gt; "",VLOOKUP(MID(B9627,3,5),'Recyclabilité Prod Matx'!C:F,3,FALSE),"")</f>
        <v/>
      </c>
      <c r="E9627" s="11" t="str">
        <f>IF($B9627 &lt;&gt; "",VLOOKUP(MID(B9627,3,5),'Recyclabilité Prod Matx'!C:F,4,FALSE), "")</f>
        <v/>
      </c>
      <c r="F9627" s="12" t="str">
        <f>IF($B9627 &lt;&gt; "", IF(C9627="Totale","",IF(D9627 = 0, "", VLOOKUP(D9627,'Cond Compo'!A:B,2,FALSE))),"")</f>
        <v/>
      </c>
      <c r="G9627" s="28"/>
      <c r="H9627" s="11" t="str">
        <f xml:space="preserve"> IF(C9627="Totale",2,IF($G9627 &lt;&gt; "", IF(D9627 = "E",MATCH(G9627, 'Cond Compo'!D$16:D$18, 0), MATCH(G9627, 'Cond Compo'!C$16:C$19, 0)), ""))</f>
        <v/>
      </c>
      <c r="I9627" s="12" t="str">
        <f>IF($E9627 &lt;&gt; "", IF(E9627 = 0, "", VLOOKUP(E9627,'Cond Perturbation'!A:B,2,FALSE)),"")</f>
        <v/>
      </c>
      <c r="J9627" s="28"/>
      <c r="K9627" s="29" t="str">
        <f>IF($B9627 &lt;&gt; "", IF(C9627="Oui",IF(H9627=1,IF(E9627=0,Résultat!G$8,IF(J9627="No",Résultat!$G$8,Résultat!$G$7)),IF(H9627=2,IF(E9627=0,Résultat!G$9,IF(J9627="No",Résultat!$G$9,Résultat!$G$7)),Résultat!$G$7)),IF(C9627 = "Totale", IF(H9627=1,IF(E9627=0,Résultat!G$8,IF(J9627="No",Résultat!$G$9,Résultat!$G$7)),IF(H9627=2,IF(E9627=0,Résultat!G$9,IF(J9627="No",Résultat!$G$9,Résultat!$G$7)),Résultat!$G$7)),Résultat!$G$7)), "")</f>
        <v/>
      </c>
    </row>
    <row r="9628" spans="1:11" ht="20.100000000000001" customHeight="1">
      <c r="A9628" s="26"/>
      <c r="B9628" s="27"/>
      <c r="C9628" s="11" t="str">
        <f>IF($B9628 &lt;&gt; "",VLOOKUP(MID(B9628,3,5),'Recyclabilité Prod Matx'!C:F,2,FALSE), "")</f>
        <v/>
      </c>
      <c r="D9628" s="11" t="str">
        <f>IF($B9628 &lt;&gt; "",VLOOKUP(MID(B9628,3,5),'Recyclabilité Prod Matx'!C:F,3,FALSE),"")</f>
        <v/>
      </c>
      <c r="E9628" s="11" t="str">
        <f>IF($B9628 &lt;&gt; "",VLOOKUP(MID(B9628,3,5),'Recyclabilité Prod Matx'!C:F,4,FALSE), "")</f>
        <v/>
      </c>
      <c r="F9628" s="12" t="str">
        <f>IF($B9628 &lt;&gt; "", IF(C9628="Totale","",IF(D9628 = 0, "", VLOOKUP(D9628,'Cond Compo'!A:B,2,FALSE))),"")</f>
        <v/>
      </c>
      <c r="G9628" s="28"/>
      <c r="H9628" s="11" t="str">
        <f xml:space="preserve"> IF(C9628="Totale",2,IF($G9628 &lt;&gt; "", IF(D9628 = "E",MATCH(G9628, 'Cond Compo'!D$16:D$18, 0), MATCH(G9628, 'Cond Compo'!C$16:C$19, 0)), ""))</f>
        <v/>
      </c>
      <c r="I9628" s="12" t="str">
        <f>IF($E9628 &lt;&gt; "", IF(E9628 = 0, "", VLOOKUP(E9628,'Cond Perturbation'!A:B,2,FALSE)),"")</f>
        <v/>
      </c>
      <c r="J9628" s="28"/>
      <c r="K9628" s="29" t="str">
        <f>IF($B9628 &lt;&gt; "", IF(C9628="Oui",IF(H9628=1,IF(E9628=0,Résultat!G$8,IF(J9628="No",Résultat!$G$8,Résultat!$G$7)),IF(H9628=2,IF(E9628=0,Résultat!G$9,IF(J9628="No",Résultat!$G$9,Résultat!$G$7)),Résultat!$G$7)),IF(C9628 = "Totale", IF(H9628=1,IF(E9628=0,Résultat!G$8,IF(J9628="No",Résultat!$G$9,Résultat!$G$7)),IF(H9628=2,IF(E9628=0,Résultat!G$9,IF(J9628="No",Résultat!$G$9,Résultat!$G$7)),Résultat!$G$7)),Résultat!$G$7)), "")</f>
        <v/>
      </c>
    </row>
    <row r="9629" spans="1:11" ht="20.100000000000001" customHeight="1">
      <c r="A9629" s="26"/>
      <c r="B9629" s="27"/>
      <c r="C9629" s="11" t="str">
        <f>IF($B9629 &lt;&gt; "",VLOOKUP(MID(B9629,3,5),'Recyclabilité Prod Matx'!C:F,2,FALSE), "")</f>
        <v/>
      </c>
      <c r="D9629" s="11" t="str">
        <f>IF($B9629 &lt;&gt; "",VLOOKUP(MID(B9629,3,5),'Recyclabilité Prod Matx'!C:F,3,FALSE),"")</f>
        <v/>
      </c>
      <c r="E9629" s="11" t="str">
        <f>IF($B9629 &lt;&gt; "",VLOOKUP(MID(B9629,3,5),'Recyclabilité Prod Matx'!C:F,4,FALSE), "")</f>
        <v/>
      </c>
      <c r="F9629" s="12" t="str">
        <f>IF($B9629 &lt;&gt; "", IF(C9629="Totale","",IF(D9629 = 0, "", VLOOKUP(D9629,'Cond Compo'!A:B,2,FALSE))),"")</f>
        <v/>
      </c>
      <c r="G9629" s="28"/>
      <c r="H9629" s="11" t="str">
        <f xml:space="preserve"> IF(C9629="Totale",2,IF($G9629 &lt;&gt; "", IF(D9629 = "E",MATCH(G9629, 'Cond Compo'!D$16:D$18, 0), MATCH(G9629, 'Cond Compo'!C$16:C$19, 0)), ""))</f>
        <v/>
      </c>
      <c r="I9629" s="12" t="str">
        <f>IF($E9629 &lt;&gt; "", IF(E9629 = 0, "", VLOOKUP(E9629,'Cond Perturbation'!A:B,2,FALSE)),"")</f>
        <v/>
      </c>
      <c r="J9629" s="28"/>
      <c r="K9629" s="29" t="str">
        <f>IF($B9629 &lt;&gt; "", IF(C9629="Oui",IF(H9629=1,IF(E9629=0,Résultat!G$8,IF(J9629="No",Résultat!$G$8,Résultat!$G$7)),IF(H9629=2,IF(E9629=0,Résultat!G$9,IF(J9629="No",Résultat!$G$9,Résultat!$G$7)),Résultat!$G$7)),IF(C9629 = "Totale", IF(H9629=1,IF(E9629=0,Résultat!G$8,IF(J9629="No",Résultat!$G$9,Résultat!$G$7)),IF(H9629=2,IF(E9629=0,Résultat!G$9,IF(J9629="No",Résultat!$G$9,Résultat!$G$7)),Résultat!$G$7)),Résultat!$G$7)), "")</f>
        <v/>
      </c>
    </row>
    <row r="9630" spans="1:11" ht="20.100000000000001" customHeight="1">
      <c r="A9630" s="26"/>
      <c r="B9630" s="27"/>
      <c r="C9630" s="11" t="str">
        <f>IF($B9630 &lt;&gt; "",VLOOKUP(MID(B9630,3,5),'Recyclabilité Prod Matx'!C:F,2,FALSE), "")</f>
        <v/>
      </c>
      <c r="D9630" s="11" t="str">
        <f>IF($B9630 &lt;&gt; "",VLOOKUP(MID(B9630,3,5),'Recyclabilité Prod Matx'!C:F,3,FALSE),"")</f>
        <v/>
      </c>
      <c r="E9630" s="11" t="str">
        <f>IF($B9630 &lt;&gt; "",VLOOKUP(MID(B9630,3,5),'Recyclabilité Prod Matx'!C:F,4,FALSE), "")</f>
        <v/>
      </c>
      <c r="F9630" s="12" t="str">
        <f>IF($B9630 &lt;&gt; "", IF(C9630="Totale","",IF(D9630 = 0, "", VLOOKUP(D9630,'Cond Compo'!A:B,2,FALSE))),"")</f>
        <v/>
      </c>
      <c r="G9630" s="28"/>
      <c r="H9630" s="11" t="str">
        <f xml:space="preserve"> IF(C9630="Totale",2,IF($G9630 &lt;&gt; "", IF(D9630 = "E",MATCH(G9630, 'Cond Compo'!D$16:D$18, 0), MATCH(G9630, 'Cond Compo'!C$16:C$19, 0)), ""))</f>
        <v/>
      </c>
      <c r="I9630" s="12" t="str">
        <f>IF($E9630 &lt;&gt; "", IF(E9630 = 0, "", VLOOKUP(E9630,'Cond Perturbation'!A:B,2,FALSE)),"")</f>
        <v/>
      </c>
      <c r="J9630" s="28"/>
      <c r="K9630" s="29" t="str">
        <f>IF($B9630 &lt;&gt; "", IF(C9630="Oui",IF(H9630=1,IF(E9630=0,Résultat!G$8,IF(J9630="No",Résultat!$G$8,Résultat!$G$7)),IF(H9630=2,IF(E9630=0,Résultat!G$9,IF(J9630="No",Résultat!$G$9,Résultat!$G$7)),Résultat!$G$7)),IF(C9630 = "Totale", IF(H9630=1,IF(E9630=0,Résultat!G$8,IF(J9630="No",Résultat!$G$9,Résultat!$G$7)),IF(H9630=2,IF(E9630=0,Résultat!G$9,IF(J9630="No",Résultat!$G$9,Résultat!$G$7)),Résultat!$G$7)),Résultat!$G$7)), "")</f>
        <v/>
      </c>
    </row>
    <row r="9631" spans="1:11" ht="20.100000000000001" customHeight="1">
      <c r="A9631" s="26"/>
      <c r="B9631" s="27"/>
      <c r="C9631" s="11" t="str">
        <f>IF($B9631 &lt;&gt; "",VLOOKUP(MID(B9631,3,5),'Recyclabilité Prod Matx'!C:F,2,FALSE), "")</f>
        <v/>
      </c>
      <c r="D9631" s="11" t="str">
        <f>IF($B9631 &lt;&gt; "",VLOOKUP(MID(B9631,3,5),'Recyclabilité Prod Matx'!C:F,3,FALSE),"")</f>
        <v/>
      </c>
      <c r="E9631" s="11" t="str">
        <f>IF($B9631 &lt;&gt; "",VLOOKUP(MID(B9631,3,5),'Recyclabilité Prod Matx'!C:F,4,FALSE), "")</f>
        <v/>
      </c>
      <c r="F9631" s="12" t="str">
        <f>IF($B9631 &lt;&gt; "", IF(C9631="Totale","",IF(D9631 = 0, "", VLOOKUP(D9631,'Cond Compo'!A:B,2,FALSE))),"")</f>
        <v/>
      </c>
      <c r="G9631" s="28"/>
      <c r="H9631" s="11" t="str">
        <f xml:space="preserve"> IF(C9631="Totale",2,IF($G9631 &lt;&gt; "", IF(D9631 = "E",MATCH(G9631, 'Cond Compo'!D$16:D$18, 0), MATCH(G9631, 'Cond Compo'!C$16:C$19, 0)), ""))</f>
        <v/>
      </c>
      <c r="I9631" s="12" t="str">
        <f>IF($E9631 &lt;&gt; "", IF(E9631 = 0, "", VLOOKUP(E9631,'Cond Perturbation'!A:B,2,FALSE)),"")</f>
        <v/>
      </c>
      <c r="J9631" s="28"/>
      <c r="K9631" s="29" t="str">
        <f>IF($B9631 &lt;&gt; "", IF(C9631="Oui",IF(H9631=1,IF(E9631=0,Résultat!G$8,IF(J9631="No",Résultat!$G$8,Résultat!$G$7)),IF(H9631=2,IF(E9631=0,Résultat!G$9,IF(J9631="No",Résultat!$G$9,Résultat!$G$7)),Résultat!$G$7)),IF(C9631 = "Totale", IF(H9631=1,IF(E9631=0,Résultat!G$8,IF(J9631="No",Résultat!$G$9,Résultat!$G$7)),IF(H9631=2,IF(E9631=0,Résultat!G$9,IF(J9631="No",Résultat!$G$9,Résultat!$G$7)),Résultat!$G$7)),Résultat!$G$7)), "")</f>
        <v/>
      </c>
    </row>
    <row r="9632" spans="1:11" ht="20.100000000000001" customHeight="1">
      <c r="A9632" s="26"/>
      <c r="B9632" s="27"/>
      <c r="C9632" s="11" t="str">
        <f>IF($B9632 &lt;&gt; "",VLOOKUP(MID(B9632,3,5),'Recyclabilité Prod Matx'!C:F,2,FALSE), "")</f>
        <v/>
      </c>
      <c r="D9632" s="11" t="str">
        <f>IF($B9632 &lt;&gt; "",VLOOKUP(MID(B9632,3,5),'Recyclabilité Prod Matx'!C:F,3,FALSE),"")</f>
        <v/>
      </c>
      <c r="E9632" s="11" t="str">
        <f>IF($B9632 &lt;&gt; "",VLOOKUP(MID(B9632,3,5),'Recyclabilité Prod Matx'!C:F,4,FALSE), "")</f>
        <v/>
      </c>
      <c r="F9632" s="12" t="str">
        <f>IF($B9632 &lt;&gt; "", IF(C9632="Totale","",IF(D9632 = 0, "", VLOOKUP(D9632,'Cond Compo'!A:B,2,FALSE))),"")</f>
        <v/>
      </c>
      <c r="G9632" s="28"/>
      <c r="H9632" s="11" t="str">
        <f xml:space="preserve"> IF(C9632="Totale",2,IF($G9632 &lt;&gt; "", IF(D9632 = "E",MATCH(G9632, 'Cond Compo'!D$16:D$18, 0), MATCH(G9632, 'Cond Compo'!C$16:C$19, 0)), ""))</f>
        <v/>
      </c>
      <c r="I9632" s="12" t="str">
        <f>IF($E9632 &lt;&gt; "", IF(E9632 = 0, "", VLOOKUP(E9632,'Cond Perturbation'!A:B,2,FALSE)),"")</f>
        <v/>
      </c>
      <c r="J9632" s="28"/>
      <c r="K9632" s="29" t="str">
        <f>IF($B9632 &lt;&gt; "", IF(C9632="Oui",IF(H9632=1,IF(E9632=0,Résultat!G$8,IF(J9632="No",Résultat!$G$8,Résultat!$G$7)),IF(H9632=2,IF(E9632=0,Résultat!G$9,IF(J9632="No",Résultat!$G$9,Résultat!$G$7)),Résultat!$G$7)),IF(C9632 = "Totale", IF(H9632=1,IF(E9632=0,Résultat!G$8,IF(J9632="No",Résultat!$G$9,Résultat!$G$7)),IF(H9632=2,IF(E9632=0,Résultat!G$9,IF(J9632="No",Résultat!$G$9,Résultat!$G$7)),Résultat!$G$7)),Résultat!$G$7)), "")</f>
        <v/>
      </c>
    </row>
    <row r="9633" spans="1:11" ht="20.100000000000001" customHeight="1">
      <c r="A9633" s="26"/>
      <c r="B9633" s="27"/>
      <c r="C9633" s="11" t="str">
        <f>IF($B9633 &lt;&gt; "",VLOOKUP(MID(B9633,3,5),'Recyclabilité Prod Matx'!C:F,2,FALSE), "")</f>
        <v/>
      </c>
      <c r="D9633" s="11" t="str">
        <f>IF($B9633 &lt;&gt; "",VLOOKUP(MID(B9633,3,5),'Recyclabilité Prod Matx'!C:F,3,FALSE),"")</f>
        <v/>
      </c>
      <c r="E9633" s="11" t="str">
        <f>IF($B9633 &lt;&gt; "",VLOOKUP(MID(B9633,3,5),'Recyclabilité Prod Matx'!C:F,4,FALSE), "")</f>
        <v/>
      </c>
      <c r="F9633" s="12" t="str">
        <f>IF($B9633 &lt;&gt; "", IF(C9633="Totale","",IF(D9633 = 0, "", VLOOKUP(D9633,'Cond Compo'!A:B,2,FALSE))),"")</f>
        <v/>
      </c>
      <c r="G9633" s="28"/>
      <c r="H9633" s="11" t="str">
        <f xml:space="preserve"> IF(C9633="Totale",2,IF($G9633 &lt;&gt; "", IF(D9633 = "E",MATCH(G9633, 'Cond Compo'!D$16:D$18, 0), MATCH(G9633, 'Cond Compo'!C$16:C$19, 0)), ""))</f>
        <v/>
      </c>
      <c r="I9633" s="12" t="str">
        <f>IF($E9633 &lt;&gt; "", IF(E9633 = 0, "", VLOOKUP(E9633,'Cond Perturbation'!A:B,2,FALSE)),"")</f>
        <v/>
      </c>
      <c r="J9633" s="28"/>
      <c r="K9633" s="29" t="str">
        <f>IF($B9633 &lt;&gt; "", IF(C9633="Oui",IF(H9633=1,IF(E9633=0,Résultat!G$8,IF(J9633="No",Résultat!$G$8,Résultat!$G$7)),IF(H9633=2,IF(E9633=0,Résultat!G$9,IF(J9633="No",Résultat!$G$9,Résultat!$G$7)),Résultat!$G$7)),IF(C9633 = "Totale", IF(H9633=1,IF(E9633=0,Résultat!G$8,IF(J9633="No",Résultat!$G$9,Résultat!$G$7)),IF(H9633=2,IF(E9633=0,Résultat!G$9,IF(J9633="No",Résultat!$G$9,Résultat!$G$7)),Résultat!$G$7)),Résultat!$G$7)), "")</f>
        <v/>
      </c>
    </row>
    <row r="9634" spans="1:11" ht="20.100000000000001" customHeight="1">
      <c r="A9634" s="26"/>
      <c r="B9634" s="27"/>
      <c r="C9634" s="11" t="str">
        <f>IF($B9634 &lt;&gt; "",VLOOKUP(MID(B9634,3,5),'Recyclabilité Prod Matx'!C:F,2,FALSE), "")</f>
        <v/>
      </c>
      <c r="D9634" s="11" t="str">
        <f>IF($B9634 &lt;&gt; "",VLOOKUP(MID(B9634,3,5),'Recyclabilité Prod Matx'!C:F,3,FALSE),"")</f>
        <v/>
      </c>
      <c r="E9634" s="11" t="str">
        <f>IF($B9634 &lt;&gt; "",VLOOKUP(MID(B9634,3,5),'Recyclabilité Prod Matx'!C:F,4,FALSE), "")</f>
        <v/>
      </c>
      <c r="F9634" s="12" t="str">
        <f>IF($B9634 &lt;&gt; "", IF(C9634="Totale","",IF(D9634 = 0, "", VLOOKUP(D9634,'Cond Compo'!A:B,2,FALSE))),"")</f>
        <v/>
      </c>
      <c r="G9634" s="28"/>
      <c r="H9634" s="11" t="str">
        <f xml:space="preserve"> IF(C9634="Totale",2,IF($G9634 &lt;&gt; "", IF(D9634 = "E",MATCH(G9634, 'Cond Compo'!D$16:D$18, 0), MATCH(G9634, 'Cond Compo'!C$16:C$19, 0)), ""))</f>
        <v/>
      </c>
      <c r="I9634" s="12" t="str">
        <f>IF($E9634 &lt;&gt; "", IF(E9634 = 0, "", VLOOKUP(E9634,'Cond Perturbation'!A:B,2,FALSE)),"")</f>
        <v/>
      </c>
      <c r="J9634" s="28"/>
      <c r="K9634" s="29" t="str">
        <f>IF($B9634 &lt;&gt; "", IF(C9634="Oui",IF(H9634=1,IF(E9634=0,Résultat!G$8,IF(J9634="No",Résultat!$G$8,Résultat!$G$7)),IF(H9634=2,IF(E9634=0,Résultat!G$9,IF(J9634="No",Résultat!$G$9,Résultat!$G$7)),Résultat!$G$7)),IF(C9634 = "Totale", IF(H9634=1,IF(E9634=0,Résultat!G$8,IF(J9634="No",Résultat!$G$9,Résultat!$G$7)),IF(H9634=2,IF(E9634=0,Résultat!G$9,IF(J9634="No",Résultat!$G$9,Résultat!$G$7)),Résultat!$G$7)),Résultat!$G$7)), "")</f>
        <v/>
      </c>
    </row>
    <row r="9635" spans="1:11" ht="20.100000000000001" customHeight="1">
      <c r="A9635" s="26"/>
      <c r="B9635" s="27"/>
      <c r="C9635" s="11" t="str">
        <f>IF($B9635 &lt;&gt; "",VLOOKUP(MID(B9635,3,5),'Recyclabilité Prod Matx'!C:F,2,FALSE), "")</f>
        <v/>
      </c>
      <c r="D9635" s="11" t="str">
        <f>IF($B9635 &lt;&gt; "",VLOOKUP(MID(B9635,3,5),'Recyclabilité Prod Matx'!C:F,3,FALSE),"")</f>
        <v/>
      </c>
      <c r="E9635" s="11" t="str">
        <f>IF($B9635 &lt;&gt; "",VLOOKUP(MID(B9635,3,5),'Recyclabilité Prod Matx'!C:F,4,FALSE), "")</f>
        <v/>
      </c>
      <c r="F9635" s="12" t="str">
        <f>IF($B9635 &lt;&gt; "", IF(C9635="Totale","",IF(D9635 = 0, "", VLOOKUP(D9635,'Cond Compo'!A:B,2,FALSE))),"")</f>
        <v/>
      </c>
      <c r="G9635" s="28"/>
      <c r="H9635" s="11" t="str">
        <f xml:space="preserve"> IF(C9635="Totale",2,IF($G9635 &lt;&gt; "", IF(D9635 = "E",MATCH(G9635, 'Cond Compo'!D$16:D$18, 0), MATCH(G9635, 'Cond Compo'!C$16:C$19, 0)), ""))</f>
        <v/>
      </c>
      <c r="I9635" s="12" t="str">
        <f>IF($E9635 &lt;&gt; "", IF(E9635 = 0, "", VLOOKUP(E9635,'Cond Perturbation'!A:B,2,FALSE)),"")</f>
        <v/>
      </c>
      <c r="J9635" s="28"/>
      <c r="K9635" s="29" t="str">
        <f>IF($B9635 &lt;&gt; "", IF(C9635="Oui",IF(H9635=1,IF(E9635=0,Résultat!G$8,IF(J9635="No",Résultat!$G$8,Résultat!$G$7)),IF(H9635=2,IF(E9635=0,Résultat!G$9,IF(J9635="No",Résultat!$G$9,Résultat!$G$7)),Résultat!$G$7)),IF(C9635 = "Totale", IF(H9635=1,IF(E9635=0,Résultat!G$8,IF(J9635="No",Résultat!$G$9,Résultat!$G$7)),IF(H9635=2,IF(E9635=0,Résultat!G$9,IF(J9635="No",Résultat!$G$9,Résultat!$G$7)),Résultat!$G$7)),Résultat!$G$7)), "")</f>
        <v/>
      </c>
    </row>
    <row r="9636" spans="1:11" ht="20.100000000000001" customHeight="1">
      <c r="A9636" s="26"/>
      <c r="B9636" s="27"/>
      <c r="C9636" s="11" t="str">
        <f>IF($B9636 &lt;&gt; "",VLOOKUP(MID(B9636,3,5),'Recyclabilité Prod Matx'!C:F,2,FALSE), "")</f>
        <v/>
      </c>
      <c r="D9636" s="11" t="str">
        <f>IF($B9636 &lt;&gt; "",VLOOKUP(MID(B9636,3,5),'Recyclabilité Prod Matx'!C:F,3,FALSE),"")</f>
        <v/>
      </c>
      <c r="E9636" s="11" t="str">
        <f>IF($B9636 &lt;&gt; "",VLOOKUP(MID(B9636,3,5),'Recyclabilité Prod Matx'!C:F,4,FALSE), "")</f>
        <v/>
      </c>
      <c r="F9636" s="12" t="str">
        <f>IF($B9636 &lt;&gt; "", IF(C9636="Totale","",IF(D9636 = 0, "", VLOOKUP(D9636,'Cond Compo'!A:B,2,FALSE))),"")</f>
        <v/>
      </c>
      <c r="G9636" s="28"/>
      <c r="H9636" s="11" t="str">
        <f xml:space="preserve"> IF(C9636="Totale",2,IF($G9636 &lt;&gt; "", IF(D9636 = "E",MATCH(G9636, 'Cond Compo'!D$16:D$18, 0), MATCH(G9636, 'Cond Compo'!C$16:C$19, 0)), ""))</f>
        <v/>
      </c>
      <c r="I9636" s="12" t="str">
        <f>IF($E9636 &lt;&gt; "", IF(E9636 = 0, "", VLOOKUP(E9636,'Cond Perturbation'!A:B,2,FALSE)),"")</f>
        <v/>
      </c>
      <c r="J9636" s="28"/>
      <c r="K9636" s="29" t="str">
        <f>IF($B9636 &lt;&gt; "", IF(C9636="Oui",IF(H9636=1,IF(E9636=0,Résultat!G$8,IF(J9636="No",Résultat!$G$8,Résultat!$G$7)),IF(H9636=2,IF(E9636=0,Résultat!G$9,IF(J9636="No",Résultat!$G$9,Résultat!$G$7)),Résultat!$G$7)),IF(C9636 = "Totale", IF(H9636=1,IF(E9636=0,Résultat!G$8,IF(J9636="No",Résultat!$G$9,Résultat!$G$7)),IF(H9636=2,IF(E9636=0,Résultat!G$9,IF(J9636="No",Résultat!$G$9,Résultat!$G$7)),Résultat!$G$7)),Résultat!$G$7)), "")</f>
        <v/>
      </c>
    </row>
    <row r="9637" spans="1:11" ht="20.100000000000001" customHeight="1">
      <c r="A9637" s="26"/>
      <c r="B9637" s="27"/>
      <c r="C9637" s="11" t="str">
        <f>IF($B9637 &lt;&gt; "",VLOOKUP(MID(B9637,3,5),'Recyclabilité Prod Matx'!C:F,2,FALSE), "")</f>
        <v/>
      </c>
      <c r="D9637" s="11" t="str">
        <f>IF($B9637 &lt;&gt; "",VLOOKUP(MID(B9637,3,5),'Recyclabilité Prod Matx'!C:F,3,FALSE),"")</f>
        <v/>
      </c>
      <c r="E9637" s="11" t="str">
        <f>IF($B9637 &lt;&gt; "",VLOOKUP(MID(B9637,3,5),'Recyclabilité Prod Matx'!C:F,4,FALSE), "")</f>
        <v/>
      </c>
      <c r="F9637" s="12" t="str">
        <f>IF($B9637 &lt;&gt; "", IF(C9637="Totale","",IF(D9637 = 0, "", VLOOKUP(D9637,'Cond Compo'!A:B,2,FALSE))),"")</f>
        <v/>
      </c>
      <c r="G9637" s="28"/>
      <c r="H9637" s="11" t="str">
        <f xml:space="preserve"> IF(C9637="Totale",2,IF($G9637 &lt;&gt; "", IF(D9637 = "E",MATCH(G9637, 'Cond Compo'!D$16:D$18, 0), MATCH(G9637, 'Cond Compo'!C$16:C$19, 0)), ""))</f>
        <v/>
      </c>
      <c r="I9637" s="12" t="str">
        <f>IF($E9637 &lt;&gt; "", IF(E9637 = 0, "", VLOOKUP(E9637,'Cond Perturbation'!A:B,2,FALSE)),"")</f>
        <v/>
      </c>
      <c r="J9637" s="28"/>
      <c r="K9637" s="29" t="str">
        <f>IF($B9637 &lt;&gt; "", IF(C9637="Oui",IF(H9637=1,IF(E9637=0,Résultat!G$8,IF(J9637="No",Résultat!$G$8,Résultat!$G$7)),IF(H9637=2,IF(E9637=0,Résultat!G$9,IF(J9637="No",Résultat!$G$9,Résultat!$G$7)),Résultat!$G$7)),IF(C9637 = "Totale", IF(H9637=1,IF(E9637=0,Résultat!G$8,IF(J9637="No",Résultat!$G$9,Résultat!$G$7)),IF(H9637=2,IF(E9637=0,Résultat!G$9,IF(J9637="No",Résultat!$G$9,Résultat!$G$7)),Résultat!$G$7)),Résultat!$G$7)), "")</f>
        <v/>
      </c>
    </row>
    <row r="9638" spans="1:11" ht="20.100000000000001" customHeight="1">
      <c r="A9638" s="26"/>
      <c r="B9638" s="27"/>
      <c r="C9638" s="11" t="str">
        <f>IF($B9638 &lt;&gt; "",VLOOKUP(MID(B9638,3,5),'Recyclabilité Prod Matx'!C:F,2,FALSE), "")</f>
        <v/>
      </c>
      <c r="D9638" s="11" t="str">
        <f>IF($B9638 &lt;&gt; "",VLOOKUP(MID(B9638,3,5),'Recyclabilité Prod Matx'!C:F,3,FALSE),"")</f>
        <v/>
      </c>
      <c r="E9638" s="11" t="str">
        <f>IF($B9638 &lt;&gt; "",VLOOKUP(MID(B9638,3,5),'Recyclabilité Prod Matx'!C:F,4,FALSE), "")</f>
        <v/>
      </c>
      <c r="F9638" s="12" t="str">
        <f>IF($B9638 &lt;&gt; "", IF(C9638="Totale","",IF(D9638 = 0, "", VLOOKUP(D9638,'Cond Compo'!A:B,2,FALSE))),"")</f>
        <v/>
      </c>
      <c r="G9638" s="28"/>
      <c r="H9638" s="11" t="str">
        <f xml:space="preserve"> IF(C9638="Totale",2,IF($G9638 &lt;&gt; "", IF(D9638 = "E",MATCH(G9638, 'Cond Compo'!D$16:D$18, 0), MATCH(G9638, 'Cond Compo'!C$16:C$19, 0)), ""))</f>
        <v/>
      </c>
      <c r="I9638" s="12" t="str">
        <f>IF($E9638 &lt;&gt; "", IF(E9638 = 0, "", VLOOKUP(E9638,'Cond Perturbation'!A:B,2,FALSE)),"")</f>
        <v/>
      </c>
      <c r="J9638" s="28"/>
      <c r="K9638" s="29" t="str">
        <f>IF($B9638 &lt;&gt; "", IF(C9638="Oui",IF(H9638=1,IF(E9638=0,Résultat!G$8,IF(J9638="No",Résultat!$G$8,Résultat!$G$7)),IF(H9638=2,IF(E9638=0,Résultat!G$9,IF(J9638="No",Résultat!$G$9,Résultat!$G$7)),Résultat!$G$7)),IF(C9638 = "Totale", IF(H9638=1,IF(E9638=0,Résultat!G$8,IF(J9638="No",Résultat!$G$9,Résultat!$G$7)),IF(H9638=2,IF(E9638=0,Résultat!G$9,IF(J9638="No",Résultat!$G$9,Résultat!$G$7)),Résultat!$G$7)),Résultat!$G$7)), "")</f>
        <v/>
      </c>
    </row>
    <row r="9639" spans="1:11" ht="20.100000000000001" customHeight="1">
      <c r="A9639" s="26"/>
      <c r="B9639" s="27"/>
      <c r="C9639" s="11" t="str">
        <f>IF($B9639 &lt;&gt; "",VLOOKUP(MID(B9639,3,5),'Recyclabilité Prod Matx'!C:F,2,FALSE), "")</f>
        <v/>
      </c>
      <c r="D9639" s="11" t="str">
        <f>IF($B9639 &lt;&gt; "",VLOOKUP(MID(B9639,3,5),'Recyclabilité Prod Matx'!C:F,3,FALSE),"")</f>
        <v/>
      </c>
      <c r="E9639" s="11" t="str">
        <f>IF($B9639 &lt;&gt; "",VLOOKUP(MID(B9639,3,5),'Recyclabilité Prod Matx'!C:F,4,FALSE), "")</f>
        <v/>
      </c>
      <c r="F9639" s="12" t="str">
        <f>IF($B9639 &lt;&gt; "", IF(C9639="Totale","",IF(D9639 = 0, "", VLOOKUP(D9639,'Cond Compo'!A:B,2,FALSE))),"")</f>
        <v/>
      </c>
      <c r="G9639" s="28"/>
      <c r="H9639" s="11" t="str">
        <f xml:space="preserve"> IF(C9639="Totale",2,IF($G9639 &lt;&gt; "", IF(D9639 = "E",MATCH(G9639, 'Cond Compo'!D$16:D$18, 0), MATCH(G9639, 'Cond Compo'!C$16:C$19, 0)), ""))</f>
        <v/>
      </c>
      <c r="I9639" s="12" t="str">
        <f>IF($E9639 &lt;&gt; "", IF(E9639 = 0, "", VLOOKUP(E9639,'Cond Perturbation'!A:B,2,FALSE)),"")</f>
        <v/>
      </c>
      <c r="J9639" s="28"/>
      <c r="K9639" s="29" t="str">
        <f>IF($B9639 &lt;&gt; "", IF(C9639="Oui",IF(H9639=1,IF(E9639=0,Résultat!G$8,IF(J9639="No",Résultat!$G$8,Résultat!$G$7)),IF(H9639=2,IF(E9639=0,Résultat!G$9,IF(J9639="No",Résultat!$G$9,Résultat!$G$7)),Résultat!$G$7)),IF(C9639 = "Totale", IF(H9639=1,IF(E9639=0,Résultat!G$8,IF(J9639="No",Résultat!$G$9,Résultat!$G$7)),IF(H9639=2,IF(E9639=0,Résultat!G$9,IF(J9639="No",Résultat!$G$9,Résultat!$G$7)),Résultat!$G$7)),Résultat!$G$7)), "")</f>
        <v/>
      </c>
    </row>
    <row r="9640" spans="1:11" ht="20.100000000000001" customHeight="1">
      <c r="A9640" s="26"/>
      <c r="B9640" s="27"/>
      <c r="C9640" s="11" t="str">
        <f>IF($B9640 &lt;&gt; "",VLOOKUP(MID(B9640,3,5),'Recyclabilité Prod Matx'!C:F,2,FALSE), "")</f>
        <v/>
      </c>
      <c r="D9640" s="11" t="str">
        <f>IF($B9640 &lt;&gt; "",VLOOKUP(MID(B9640,3,5),'Recyclabilité Prod Matx'!C:F,3,FALSE),"")</f>
        <v/>
      </c>
      <c r="E9640" s="11" t="str">
        <f>IF($B9640 &lt;&gt; "",VLOOKUP(MID(B9640,3,5),'Recyclabilité Prod Matx'!C:F,4,FALSE), "")</f>
        <v/>
      </c>
      <c r="F9640" s="12" t="str">
        <f>IF($B9640 &lt;&gt; "", IF(C9640="Totale","",IF(D9640 = 0, "", VLOOKUP(D9640,'Cond Compo'!A:B,2,FALSE))),"")</f>
        <v/>
      </c>
      <c r="G9640" s="28"/>
      <c r="H9640" s="11" t="str">
        <f xml:space="preserve"> IF(C9640="Totale",2,IF($G9640 &lt;&gt; "", IF(D9640 = "E",MATCH(G9640, 'Cond Compo'!D$16:D$18, 0), MATCH(G9640, 'Cond Compo'!C$16:C$19, 0)), ""))</f>
        <v/>
      </c>
      <c r="I9640" s="12" t="str">
        <f>IF($E9640 &lt;&gt; "", IF(E9640 = 0, "", VLOOKUP(E9640,'Cond Perturbation'!A:B,2,FALSE)),"")</f>
        <v/>
      </c>
      <c r="J9640" s="28"/>
      <c r="K9640" s="29" t="str">
        <f>IF($B9640 &lt;&gt; "", IF(C9640="Oui",IF(H9640=1,IF(E9640=0,Résultat!G$8,IF(J9640="No",Résultat!$G$8,Résultat!$G$7)),IF(H9640=2,IF(E9640=0,Résultat!G$9,IF(J9640="No",Résultat!$G$9,Résultat!$G$7)),Résultat!$G$7)),IF(C9640 = "Totale", IF(H9640=1,IF(E9640=0,Résultat!G$8,IF(J9640="No",Résultat!$G$9,Résultat!$G$7)),IF(H9640=2,IF(E9640=0,Résultat!G$9,IF(J9640="No",Résultat!$G$9,Résultat!$G$7)),Résultat!$G$7)),Résultat!$G$7)), "")</f>
        <v/>
      </c>
    </row>
    <row r="9641" spans="1:11" ht="20.100000000000001" customHeight="1">
      <c r="A9641" s="26"/>
      <c r="B9641" s="27"/>
      <c r="C9641" s="11" t="str">
        <f>IF($B9641 &lt;&gt; "",VLOOKUP(MID(B9641,3,5),'Recyclabilité Prod Matx'!C:F,2,FALSE), "")</f>
        <v/>
      </c>
      <c r="D9641" s="11" t="str">
        <f>IF($B9641 &lt;&gt; "",VLOOKUP(MID(B9641,3,5),'Recyclabilité Prod Matx'!C:F,3,FALSE),"")</f>
        <v/>
      </c>
      <c r="E9641" s="11" t="str">
        <f>IF($B9641 &lt;&gt; "",VLOOKUP(MID(B9641,3,5),'Recyclabilité Prod Matx'!C:F,4,FALSE), "")</f>
        <v/>
      </c>
      <c r="F9641" s="12" t="str">
        <f>IF($B9641 &lt;&gt; "", IF(C9641="Totale","",IF(D9641 = 0, "", VLOOKUP(D9641,'Cond Compo'!A:B,2,FALSE))),"")</f>
        <v/>
      </c>
      <c r="G9641" s="28"/>
      <c r="H9641" s="11" t="str">
        <f xml:space="preserve"> IF(C9641="Totale",2,IF($G9641 &lt;&gt; "", IF(D9641 = "E",MATCH(G9641, 'Cond Compo'!D$16:D$18, 0), MATCH(G9641, 'Cond Compo'!C$16:C$19, 0)), ""))</f>
        <v/>
      </c>
      <c r="I9641" s="12" t="str">
        <f>IF($E9641 &lt;&gt; "", IF(E9641 = 0, "", VLOOKUP(E9641,'Cond Perturbation'!A:B,2,FALSE)),"")</f>
        <v/>
      </c>
      <c r="J9641" s="28"/>
      <c r="K9641" s="29" t="str">
        <f>IF($B9641 &lt;&gt; "", IF(C9641="Oui",IF(H9641=1,IF(E9641=0,Résultat!G$8,IF(J9641="No",Résultat!$G$8,Résultat!$G$7)),IF(H9641=2,IF(E9641=0,Résultat!G$9,IF(J9641="No",Résultat!$G$9,Résultat!$G$7)),Résultat!$G$7)),IF(C9641 = "Totale", IF(H9641=1,IF(E9641=0,Résultat!G$8,IF(J9641="No",Résultat!$G$9,Résultat!$G$7)),IF(H9641=2,IF(E9641=0,Résultat!G$9,IF(J9641="No",Résultat!$G$9,Résultat!$G$7)),Résultat!$G$7)),Résultat!$G$7)), "")</f>
        <v/>
      </c>
    </row>
    <row r="9642" spans="1:11" ht="20.100000000000001" customHeight="1">
      <c r="A9642" s="26"/>
      <c r="B9642" s="27"/>
      <c r="C9642" s="11" t="str">
        <f>IF($B9642 &lt;&gt; "",VLOOKUP(MID(B9642,3,5),'Recyclabilité Prod Matx'!C:F,2,FALSE), "")</f>
        <v/>
      </c>
      <c r="D9642" s="11" t="str">
        <f>IF($B9642 &lt;&gt; "",VLOOKUP(MID(B9642,3,5),'Recyclabilité Prod Matx'!C:F,3,FALSE),"")</f>
        <v/>
      </c>
      <c r="E9642" s="11" t="str">
        <f>IF($B9642 &lt;&gt; "",VLOOKUP(MID(B9642,3,5),'Recyclabilité Prod Matx'!C:F,4,FALSE), "")</f>
        <v/>
      </c>
      <c r="F9642" s="12" t="str">
        <f>IF($B9642 &lt;&gt; "", IF(C9642="Totale","",IF(D9642 = 0, "", VLOOKUP(D9642,'Cond Compo'!A:B,2,FALSE))),"")</f>
        <v/>
      </c>
      <c r="G9642" s="28"/>
      <c r="H9642" s="11" t="str">
        <f xml:space="preserve"> IF(C9642="Totale",2,IF($G9642 &lt;&gt; "", IF(D9642 = "E",MATCH(G9642, 'Cond Compo'!D$16:D$18, 0), MATCH(G9642, 'Cond Compo'!C$16:C$19, 0)), ""))</f>
        <v/>
      </c>
      <c r="I9642" s="12" t="str">
        <f>IF($E9642 &lt;&gt; "", IF(E9642 = 0, "", VLOOKUP(E9642,'Cond Perturbation'!A:B,2,FALSE)),"")</f>
        <v/>
      </c>
      <c r="J9642" s="28"/>
      <c r="K9642" s="29" t="str">
        <f>IF($B9642 &lt;&gt; "", IF(C9642="Oui",IF(H9642=1,IF(E9642=0,Résultat!G$8,IF(J9642="No",Résultat!$G$8,Résultat!$G$7)),IF(H9642=2,IF(E9642=0,Résultat!G$9,IF(J9642="No",Résultat!$G$9,Résultat!$G$7)),Résultat!$G$7)),IF(C9642 = "Totale", IF(H9642=1,IF(E9642=0,Résultat!G$8,IF(J9642="No",Résultat!$G$9,Résultat!$G$7)),IF(H9642=2,IF(E9642=0,Résultat!G$9,IF(J9642="No",Résultat!$G$9,Résultat!$G$7)),Résultat!$G$7)),Résultat!$G$7)), "")</f>
        <v/>
      </c>
    </row>
    <row r="9643" spans="1:11" ht="20.100000000000001" customHeight="1">
      <c r="A9643" s="26"/>
      <c r="B9643" s="27"/>
      <c r="C9643" s="11" t="str">
        <f>IF($B9643 &lt;&gt; "",VLOOKUP(MID(B9643,3,5),'Recyclabilité Prod Matx'!C:F,2,FALSE), "")</f>
        <v/>
      </c>
      <c r="D9643" s="11" t="str">
        <f>IF($B9643 &lt;&gt; "",VLOOKUP(MID(B9643,3,5),'Recyclabilité Prod Matx'!C:F,3,FALSE),"")</f>
        <v/>
      </c>
      <c r="E9643" s="11" t="str">
        <f>IF($B9643 &lt;&gt; "",VLOOKUP(MID(B9643,3,5),'Recyclabilité Prod Matx'!C:F,4,FALSE), "")</f>
        <v/>
      </c>
      <c r="F9643" s="12" t="str">
        <f>IF($B9643 &lt;&gt; "", IF(C9643="Totale","",IF(D9643 = 0, "", VLOOKUP(D9643,'Cond Compo'!A:B,2,FALSE))),"")</f>
        <v/>
      </c>
      <c r="G9643" s="28"/>
      <c r="H9643" s="11" t="str">
        <f xml:space="preserve"> IF(C9643="Totale",2,IF($G9643 &lt;&gt; "", IF(D9643 = "E",MATCH(G9643, 'Cond Compo'!D$16:D$18, 0), MATCH(G9643, 'Cond Compo'!C$16:C$19, 0)), ""))</f>
        <v/>
      </c>
      <c r="I9643" s="12" t="str">
        <f>IF($E9643 &lt;&gt; "", IF(E9643 = 0, "", VLOOKUP(E9643,'Cond Perturbation'!A:B,2,FALSE)),"")</f>
        <v/>
      </c>
      <c r="J9643" s="28"/>
      <c r="K9643" s="29" t="str">
        <f>IF($B9643 &lt;&gt; "", IF(C9643="Oui",IF(H9643=1,IF(E9643=0,Résultat!G$8,IF(J9643="No",Résultat!$G$8,Résultat!$G$7)),IF(H9643=2,IF(E9643=0,Résultat!G$9,IF(J9643="No",Résultat!$G$9,Résultat!$G$7)),Résultat!$G$7)),IF(C9643 = "Totale", IF(H9643=1,IF(E9643=0,Résultat!G$8,IF(J9643="No",Résultat!$G$9,Résultat!$G$7)),IF(H9643=2,IF(E9643=0,Résultat!G$9,IF(J9643="No",Résultat!$G$9,Résultat!$G$7)),Résultat!$G$7)),Résultat!$G$7)), "")</f>
        <v/>
      </c>
    </row>
    <row r="9644" spans="1:11" ht="20.100000000000001" customHeight="1">
      <c r="A9644" s="26"/>
      <c r="B9644" s="27"/>
      <c r="C9644" s="11" t="str">
        <f>IF($B9644 &lt;&gt; "",VLOOKUP(MID(B9644,3,5),'Recyclabilité Prod Matx'!C:F,2,FALSE), "")</f>
        <v/>
      </c>
      <c r="D9644" s="11" t="str">
        <f>IF($B9644 &lt;&gt; "",VLOOKUP(MID(B9644,3,5),'Recyclabilité Prod Matx'!C:F,3,FALSE),"")</f>
        <v/>
      </c>
      <c r="E9644" s="11" t="str">
        <f>IF($B9644 &lt;&gt; "",VLOOKUP(MID(B9644,3,5),'Recyclabilité Prod Matx'!C:F,4,FALSE), "")</f>
        <v/>
      </c>
      <c r="F9644" s="12" t="str">
        <f>IF($B9644 &lt;&gt; "", IF(C9644="Totale","",IF(D9644 = 0, "", VLOOKUP(D9644,'Cond Compo'!A:B,2,FALSE))),"")</f>
        <v/>
      </c>
      <c r="G9644" s="28"/>
      <c r="H9644" s="11" t="str">
        <f xml:space="preserve"> IF(C9644="Totale",2,IF($G9644 &lt;&gt; "", IF(D9644 = "E",MATCH(G9644, 'Cond Compo'!D$16:D$18, 0), MATCH(G9644, 'Cond Compo'!C$16:C$19, 0)), ""))</f>
        <v/>
      </c>
      <c r="I9644" s="12" t="str">
        <f>IF($E9644 &lt;&gt; "", IF(E9644 = 0, "", VLOOKUP(E9644,'Cond Perturbation'!A:B,2,FALSE)),"")</f>
        <v/>
      </c>
      <c r="J9644" s="28"/>
      <c r="K9644" s="29" t="str">
        <f>IF($B9644 &lt;&gt; "", IF(C9644="Oui",IF(H9644=1,IF(E9644=0,Résultat!G$8,IF(J9644="No",Résultat!$G$8,Résultat!$G$7)),IF(H9644=2,IF(E9644=0,Résultat!G$9,IF(J9644="No",Résultat!$G$9,Résultat!$G$7)),Résultat!$G$7)),IF(C9644 = "Totale", IF(H9644=1,IF(E9644=0,Résultat!G$8,IF(J9644="No",Résultat!$G$9,Résultat!$G$7)),IF(H9644=2,IF(E9644=0,Résultat!G$9,IF(J9644="No",Résultat!$G$9,Résultat!$G$7)),Résultat!$G$7)),Résultat!$G$7)), "")</f>
        <v/>
      </c>
    </row>
    <row r="9645" spans="1:11" ht="20.100000000000001" customHeight="1">
      <c r="A9645" s="26"/>
      <c r="B9645" s="27"/>
      <c r="C9645" s="11" t="str">
        <f>IF($B9645 &lt;&gt; "",VLOOKUP(MID(B9645,3,5),'Recyclabilité Prod Matx'!C:F,2,FALSE), "")</f>
        <v/>
      </c>
      <c r="D9645" s="11" t="str">
        <f>IF($B9645 &lt;&gt; "",VLOOKUP(MID(B9645,3,5),'Recyclabilité Prod Matx'!C:F,3,FALSE),"")</f>
        <v/>
      </c>
      <c r="E9645" s="11" t="str">
        <f>IF($B9645 &lt;&gt; "",VLOOKUP(MID(B9645,3,5),'Recyclabilité Prod Matx'!C:F,4,FALSE), "")</f>
        <v/>
      </c>
      <c r="F9645" s="12" t="str">
        <f>IF($B9645 &lt;&gt; "", IF(C9645="Totale","",IF(D9645 = 0, "", VLOOKUP(D9645,'Cond Compo'!A:B,2,FALSE))),"")</f>
        <v/>
      </c>
      <c r="G9645" s="28"/>
      <c r="H9645" s="11" t="str">
        <f xml:space="preserve"> IF(C9645="Totale",2,IF($G9645 &lt;&gt; "", IF(D9645 = "E",MATCH(G9645, 'Cond Compo'!D$16:D$18, 0), MATCH(G9645, 'Cond Compo'!C$16:C$19, 0)), ""))</f>
        <v/>
      </c>
      <c r="I9645" s="12" t="str">
        <f>IF($E9645 &lt;&gt; "", IF(E9645 = 0, "", VLOOKUP(E9645,'Cond Perturbation'!A:B,2,FALSE)),"")</f>
        <v/>
      </c>
      <c r="J9645" s="28"/>
      <c r="K9645" s="29" t="str">
        <f>IF($B9645 &lt;&gt; "", IF(C9645="Oui",IF(H9645=1,IF(E9645=0,Résultat!G$8,IF(J9645="No",Résultat!$G$8,Résultat!$G$7)),IF(H9645=2,IF(E9645=0,Résultat!G$9,IF(J9645="No",Résultat!$G$9,Résultat!$G$7)),Résultat!$G$7)),IF(C9645 = "Totale", IF(H9645=1,IF(E9645=0,Résultat!G$8,IF(J9645="No",Résultat!$G$9,Résultat!$G$7)),IF(H9645=2,IF(E9645=0,Résultat!G$9,IF(J9645="No",Résultat!$G$9,Résultat!$G$7)),Résultat!$G$7)),Résultat!$G$7)), "")</f>
        <v/>
      </c>
    </row>
    <row r="9646" spans="1:11" ht="20.100000000000001" customHeight="1">
      <c r="A9646" s="26"/>
      <c r="B9646" s="27"/>
      <c r="C9646" s="11" t="str">
        <f>IF($B9646 &lt;&gt; "",VLOOKUP(MID(B9646,3,5),'Recyclabilité Prod Matx'!C:F,2,FALSE), "")</f>
        <v/>
      </c>
      <c r="D9646" s="11" t="str">
        <f>IF($B9646 &lt;&gt; "",VLOOKUP(MID(B9646,3,5),'Recyclabilité Prod Matx'!C:F,3,FALSE),"")</f>
        <v/>
      </c>
      <c r="E9646" s="11" t="str">
        <f>IF($B9646 &lt;&gt; "",VLOOKUP(MID(B9646,3,5),'Recyclabilité Prod Matx'!C:F,4,FALSE), "")</f>
        <v/>
      </c>
      <c r="F9646" s="12" t="str">
        <f>IF($B9646 &lt;&gt; "", IF(C9646="Totale","",IF(D9646 = 0, "", VLOOKUP(D9646,'Cond Compo'!A:B,2,FALSE))),"")</f>
        <v/>
      </c>
      <c r="G9646" s="28"/>
      <c r="H9646" s="11" t="str">
        <f xml:space="preserve"> IF(C9646="Totale",2,IF($G9646 &lt;&gt; "", IF(D9646 = "E",MATCH(G9646, 'Cond Compo'!D$16:D$18, 0), MATCH(G9646, 'Cond Compo'!C$16:C$19, 0)), ""))</f>
        <v/>
      </c>
      <c r="I9646" s="12" t="str">
        <f>IF($E9646 &lt;&gt; "", IF(E9646 = 0, "", VLOOKUP(E9646,'Cond Perturbation'!A:B,2,FALSE)),"")</f>
        <v/>
      </c>
      <c r="J9646" s="28"/>
      <c r="K9646" s="29" t="str">
        <f>IF($B9646 &lt;&gt; "", IF(C9646="Oui",IF(H9646=1,IF(E9646=0,Résultat!G$8,IF(J9646="No",Résultat!$G$8,Résultat!$G$7)),IF(H9646=2,IF(E9646=0,Résultat!G$9,IF(J9646="No",Résultat!$G$9,Résultat!$G$7)),Résultat!$G$7)),IF(C9646 = "Totale", IF(H9646=1,IF(E9646=0,Résultat!G$8,IF(J9646="No",Résultat!$G$9,Résultat!$G$7)),IF(H9646=2,IF(E9646=0,Résultat!G$9,IF(J9646="No",Résultat!$G$9,Résultat!$G$7)),Résultat!$G$7)),Résultat!$G$7)), "")</f>
        <v/>
      </c>
    </row>
    <row r="9647" spans="1:11" ht="20.100000000000001" customHeight="1">
      <c r="A9647" s="26"/>
      <c r="B9647" s="27"/>
      <c r="C9647" s="11" t="str">
        <f>IF($B9647 &lt;&gt; "",VLOOKUP(MID(B9647,3,5),'Recyclabilité Prod Matx'!C:F,2,FALSE), "")</f>
        <v/>
      </c>
      <c r="D9647" s="11" t="str">
        <f>IF($B9647 &lt;&gt; "",VLOOKUP(MID(B9647,3,5),'Recyclabilité Prod Matx'!C:F,3,FALSE),"")</f>
        <v/>
      </c>
      <c r="E9647" s="11" t="str">
        <f>IF($B9647 &lt;&gt; "",VLOOKUP(MID(B9647,3,5),'Recyclabilité Prod Matx'!C:F,4,FALSE), "")</f>
        <v/>
      </c>
      <c r="F9647" s="12" t="str">
        <f>IF($B9647 &lt;&gt; "", IF(C9647="Totale","",IF(D9647 = 0, "", VLOOKUP(D9647,'Cond Compo'!A:B,2,FALSE))),"")</f>
        <v/>
      </c>
      <c r="G9647" s="28"/>
      <c r="H9647" s="11" t="str">
        <f xml:space="preserve"> IF(C9647="Totale",2,IF($G9647 &lt;&gt; "", IF(D9647 = "E",MATCH(G9647, 'Cond Compo'!D$16:D$18, 0), MATCH(G9647, 'Cond Compo'!C$16:C$19, 0)), ""))</f>
        <v/>
      </c>
      <c r="I9647" s="12" t="str">
        <f>IF($E9647 &lt;&gt; "", IF(E9647 = 0, "", VLOOKUP(E9647,'Cond Perturbation'!A:B,2,FALSE)),"")</f>
        <v/>
      </c>
      <c r="J9647" s="28"/>
      <c r="K9647" s="29" t="str">
        <f>IF($B9647 &lt;&gt; "", IF(C9647="Oui",IF(H9647=1,IF(E9647=0,Résultat!G$8,IF(J9647="No",Résultat!$G$8,Résultat!$G$7)),IF(H9647=2,IF(E9647=0,Résultat!G$9,IF(J9647="No",Résultat!$G$9,Résultat!$G$7)),Résultat!$G$7)),IF(C9647 = "Totale", IF(H9647=1,IF(E9647=0,Résultat!G$8,IF(J9647="No",Résultat!$G$9,Résultat!$G$7)),IF(H9647=2,IF(E9647=0,Résultat!G$9,IF(J9647="No",Résultat!$G$9,Résultat!$G$7)),Résultat!$G$7)),Résultat!$G$7)), "")</f>
        <v/>
      </c>
    </row>
    <row r="9648" spans="1:11" ht="20.100000000000001" customHeight="1">
      <c r="A9648" s="26"/>
      <c r="B9648" s="27"/>
      <c r="C9648" s="11" t="str">
        <f>IF($B9648 &lt;&gt; "",VLOOKUP(MID(B9648,3,5),'Recyclabilité Prod Matx'!C:F,2,FALSE), "")</f>
        <v/>
      </c>
      <c r="D9648" s="11" t="str">
        <f>IF($B9648 &lt;&gt; "",VLOOKUP(MID(B9648,3,5),'Recyclabilité Prod Matx'!C:F,3,FALSE),"")</f>
        <v/>
      </c>
      <c r="E9648" s="11" t="str">
        <f>IF($B9648 &lt;&gt; "",VLOOKUP(MID(B9648,3,5),'Recyclabilité Prod Matx'!C:F,4,FALSE), "")</f>
        <v/>
      </c>
      <c r="F9648" s="12" t="str">
        <f>IF($B9648 &lt;&gt; "", IF(C9648="Totale","",IF(D9648 = 0, "", VLOOKUP(D9648,'Cond Compo'!A:B,2,FALSE))),"")</f>
        <v/>
      </c>
      <c r="G9648" s="28"/>
      <c r="H9648" s="11" t="str">
        <f xml:space="preserve"> IF(C9648="Totale",2,IF($G9648 &lt;&gt; "", IF(D9648 = "E",MATCH(G9648, 'Cond Compo'!D$16:D$18, 0), MATCH(G9648, 'Cond Compo'!C$16:C$19, 0)), ""))</f>
        <v/>
      </c>
      <c r="I9648" s="12" t="str">
        <f>IF($E9648 &lt;&gt; "", IF(E9648 = 0, "", VLOOKUP(E9648,'Cond Perturbation'!A:B,2,FALSE)),"")</f>
        <v/>
      </c>
      <c r="J9648" s="28"/>
      <c r="K9648" s="29" t="str">
        <f>IF($B9648 &lt;&gt; "", IF(C9648="Oui",IF(H9648=1,IF(E9648=0,Résultat!G$8,IF(J9648="No",Résultat!$G$8,Résultat!$G$7)),IF(H9648=2,IF(E9648=0,Résultat!G$9,IF(J9648="No",Résultat!$G$9,Résultat!$G$7)),Résultat!$G$7)),IF(C9648 = "Totale", IF(H9648=1,IF(E9648=0,Résultat!G$8,IF(J9648="No",Résultat!$G$9,Résultat!$G$7)),IF(H9648=2,IF(E9648=0,Résultat!G$9,IF(J9648="No",Résultat!$G$9,Résultat!$G$7)),Résultat!$G$7)),Résultat!$G$7)), "")</f>
        <v/>
      </c>
    </row>
    <row r="9649" spans="1:11" ht="20.100000000000001" customHeight="1">
      <c r="A9649" s="26"/>
      <c r="B9649" s="27"/>
      <c r="C9649" s="11" t="str">
        <f>IF($B9649 &lt;&gt; "",VLOOKUP(MID(B9649,3,5),'Recyclabilité Prod Matx'!C:F,2,FALSE), "")</f>
        <v/>
      </c>
      <c r="D9649" s="11" t="str">
        <f>IF($B9649 &lt;&gt; "",VLOOKUP(MID(B9649,3,5),'Recyclabilité Prod Matx'!C:F,3,FALSE),"")</f>
        <v/>
      </c>
      <c r="E9649" s="11" t="str">
        <f>IF($B9649 &lt;&gt; "",VLOOKUP(MID(B9649,3,5),'Recyclabilité Prod Matx'!C:F,4,FALSE), "")</f>
        <v/>
      </c>
      <c r="F9649" s="12" t="str">
        <f>IF($B9649 &lt;&gt; "", IF(C9649="Totale","",IF(D9649 = 0, "", VLOOKUP(D9649,'Cond Compo'!A:B,2,FALSE))),"")</f>
        <v/>
      </c>
      <c r="G9649" s="28"/>
      <c r="H9649" s="11" t="str">
        <f xml:space="preserve"> IF(C9649="Totale",2,IF($G9649 &lt;&gt; "", IF(D9649 = "E",MATCH(G9649, 'Cond Compo'!D$16:D$18, 0), MATCH(G9649, 'Cond Compo'!C$16:C$19, 0)), ""))</f>
        <v/>
      </c>
      <c r="I9649" s="12" t="str">
        <f>IF($E9649 &lt;&gt; "", IF(E9649 = 0, "", VLOOKUP(E9649,'Cond Perturbation'!A:B,2,FALSE)),"")</f>
        <v/>
      </c>
      <c r="J9649" s="28"/>
      <c r="K9649" s="29" t="str">
        <f>IF($B9649 &lt;&gt; "", IF(C9649="Oui",IF(H9649=1,IF(E9649=0,Résultat!G$8,IF(J9649="No",Résultat!$G$8,Résultat!$G$7)),IF(H9649=2,IF(E9649=0,Résultat!G$9,IF(J9649="No",Résultat!$G$9,Résultat!$G$7)),Résultat!$G$7)),IF(C9649 = "Totale", IF(H9649=1,IF(E9649=0,Résultat!G$8,IF(J9649="No",Résultat!$G$9,Résultat!$G$7)),IF(H9649=2,IF(E9649=0,Résultat!G$9,IF(J9649="No",Résultat!$G$9,Résultat!$G$7)),Résultat!$G$7)),Résultat!$G$7)), "")</f>
        <v/>
      </c>
    </row>
    <row r="9650" spans="1:11" ht="20.100000000000001" customHeight="1">
      <c r="A9650" s="26"/>
      <c r="B9650" s="27"/>
      <c r="C9650" s="11" t="str">
        <f>IF($B9650 &lt;&gt; "",VLOOKUP(MID(B9650,3,5),'Recyclabilité Prod Matx'!C:F,2,FALSE), "")</f>
        <v/>
      </c>
      <c r="D9650" s="11" t="str">
        <f>IF($B9650 &lt;&gt; "",VLOOKUP(MID(B9650,3,5),'Recyclabilité Prod Matx'!C:F,3,FALSE),"")</f>
        <v/>
      </c>
      <c r="E9650" s="11" t="str">
        <f>IF($B9650 &lt;&gt; "",VLOOKUP(MID(B9650,3,5),'Recyclabilité Prod Matx'!C:F,4,FALSE), "")</f>
        <v/>
      </c>
      <c r="F9650" s="12" t="str">
        <f>IF($B9650 &lt;&gt; "", IF(C9650="Totale","",IF(D9650 = 0, "", VLOOKUP(D9650,'Cond Compo'!A:B,2,FALSE))),"")</f>
        <v/>
      </c>
      <c r="G9650" s="28"/>
      <c r="H9650" s="11" t="str">
        <f xml:space="preserve"> IF(C9650="Totale",2,IF($G9650 &lt;&gt; "", IF(D9650 = "E",MATCH(G9650, 'Cond Compo'!D$16:D$18, 0), MATCH(G9650, 'Cond Compo'!C$16:C$19, 0)), ""))</f>
        <v/>
      </c>
      <c r="I9650" s="12" t="str">
        <f>IF($E9650 &lt;&gt; "", IF(E9650 = 0, "", VLOOKUP(E9650,'Cond Perturbation'!A:B,2,FALSE)),"")</f>
        <v/>
      </c>
      <c r="J9650" s="28"/>
      <c r="K9650" s="29" t="str">
        <f>IF($B9650 &lt;&gt; "", IF(C9650="Oui",IF(H9650=1,IF(E9650=0,Résultat!G$8,IF(J9650="No",Résultat!$G$8,Résultat!$G$7)),IF(H9650=2,IF(E9650=0,Résultat!G$9,IF(J9650="No",Résultat!$G$9,Résultat!$G$7)),Résultat!$G$7)),IF(C9650 = "Totale", IF(H9650=1,IF(E9650=0,Résultat!G$8,IF(J9650="No",Résultat!$G$9,Résultat!$G$7)),IF(H9650=2,IF(E9650=0,Résultat!G$9,IF(J9650="No",Résultat!$G$9,Résultat!$G$7)),Résultat!$G$7)),Résultat!$G$7)), "")</f>
        <v/>
      </c>
    </row>
    <row r="9651" spans="1:11" ht="20.100000000000001" customHeight="1">
      <c r="A9651" s="26"/>
      <c r="B9651" s="27"/>
      <c r="C9651" s="11" t="str">
        <f>IF($B9651 &lt;&gt; "",VLOOKUP(MID(B9651,3,5),'Recyclabilité Prod Matx'!C:F,2,FALSE), "")</f>
        <v/>
      </c>
      <c r="D9651" s="11" t="str">
        <f>IF($B9651 &lt;&gt; "",VLOOKUP(MID(B9651,3,5),'Recyclabilité Prod Matx'!C:F,3,FALSE),"")</f>
        <v/>
      </c>
      <c r="E9651" s="11" t="str">
        <f>IF($B9651 &lt;&gt; "",VLOOKUP(MID(B9651,3,5),'Recyclabilité Prod Matx'!C:F,4,FALSE), "")</f>
        <v/>
      </c>
      <c r="F9651" s="12" t="str">
        <f>IF($B9651 &lt;&gt; "", IF(C9651="Totale","",IF(D9651 = 0, "", VLOOKUP(D9651,'Cond Compo'!A:B,2,FALSE))),"")</f>
        <v/>
      </c>
      <c r="G9651" s="28"/>
      <c r="H9651" s="11" t="str">
        <f xml:space="preserve"> IF(C9651="Totale",2,IF($G9651 &lt;&gt; "", IF(D9651 = "E",MATCH(G9651, 'Cond Compo'!D$16:D$18, 0), MATCH(G9651, 'Cond Compo'!C$16:C$19, 0)), ""))</f>
        <v/>
      </c>
      <c r="I9651" s="12" t="str">
        <f>IF($E9651 &lt;&gt; "", IF(E9651 = 0, "", VLOOKUP(E9651,'Cond Perturbation'!A:B,2,FALSE)),"")</f>
        <v/>
      </c>
      <c r="J9651" s="28"/>
      <c r="K9651" s="29" t="str">
        <f>IF($B9651 &lt;&gt; "", IF(C9651="Oui",IF(H9651=1,IF(E9651=0,Résultat!G$8,IF(J9651="No",Résultat!$G$8,Résultat!$G$7)),IF(H9651=2,IF(E9651=0,Résultat!G$9,IF(J9651="No",Résultat!$G$9,Résultat!$G$7)),Résultat!$G$7)),IF(C9651 = "Totale", IF(H9651=1,IF(E9651=0,Résultat!G$8,IF(J9651="No",Résultat!$G$9,Résultat!$G$7)),IF(H9651=2,IF(E9651=0,Résultat!G$9,IF(J9651="No",Résultat!$G$9,Résultat!$G$7)),Résultat!$G$7)),Résultat!$G$7)), "")</f>
        <v/>
      </c>
    </row>
    <row r="9652" spans="1:11" ht="20.100000000000001" customHeight="1">
      <c r="A9652" s="26"/>
      <c r="B9652" s="27"/>
      <c r="C9652" s="11" t="str">
        <f>IF($B9652 &lt;&gt; "",VLOOKUP(MID(B9652,3,5),'Recyclabilité Prod Matx'!C:F,2,FALSE), "")</f>
        <v/>
      </c>
      <c r="D9652" s="11" t="str">
        <f>IF($B9652 &lt;&gt; "",VLOOKUP(MID(B9652,3,5),'Recyclabilité Prod Matx'!C:F,3,FALSE),"")</f>
        <v/>
      </c>
      <c r="E9652" s="11" t="str">
        <f>IF($B9652 &lt;&gt; "",VLOOKUP(MID(B9652,3,5),'Recyclabilité Prod Matx'!C:F,4,FALSE), "")</f>
        <v/>
      </c>
      <c r="F9652" s="12" t="str">
        <f>IF($B9652 &lt;&gt; "", IF(C9652="Totale","",IF(D9652 = 0, "", VLOOKUP(D9652,'Cond Compo'!A:B,2,FALSE))),"")</f>
        <v/>
      </c>
      <c r="G9652" s="28"/>
      <c r="H9652" s="11" t="str">
        <f xml:space="preserve"> IF(C9652="Totale",2,IF($G9652 &lt;&gt; "", IF(D9652 = "E",MATCH(G9652, 'Cond Compo'!D$16:D$18, 0), MATCH(G9652, 'Cond Compo'!C$16:C$19, 0)), ""))</f>
        <v/>
      </c>
      <c r="I9652" s="12" t="str">
        <f>IF($E9652 &lt;&gt; "", IF(E9652 = 0, "", VLOOKUP(E9652,'Cond Perturbation'!A:B,2,FALSE)),"")</f>
        <v/>
      </c>
      <c r="J9652" s="28"/>
      <c r="K9652" s="29" t="str">
        <f>IF($B9652 &lt;&gt; "", IF(C9652="Oui",IF(H9652=1,IF(E9652=0,Résultat!G$8,IF(J9652="No",Résultat!$G$8,Résultat!$G$7)),IF(H9652=2,IF(E9652=0,Résultat!G$9,IF(J9652="No",Résultat!$G$9,Résultat!$G$7)),Résultat!$G$7)),IF(C9652 = "Totale", IF(H9652=1,IF(E9652=0,Résultat!G$8,IF(J9652="No",Résultat!$G$9,Résultat!$G$7)),IF(H9652=2,IF(E9652=0,Résultat!G$9,IF(J9652="No",Résultat!$G$9,Résultat!$G$7)),Résultat!$G$7)),Résultat!$G$7)), "")</f>
        <v/>
      </c>
    </row>
    <row r="9653" spans="1:11" ht="20.100000000000001" customHeight="1">
      <c r="A9653" s="26"/>
      <c r="B9653" s="27"/>
      <c r="C9653" s="11" t="str">
        <f>IF($B9653 &lt;&gt; "",VLOOKUP(MID(B9653,3,5),'Recyclabilité Prod Matx'!C:F,2,FALSE), "")</f>
        <v/>
      </c>
      <c r="D9653" s="11" t="str">
        <f>IF($B9653 &lt;&gt; "",VLOOKUP(MID(B9653,3,5),'Recyclabilité Prod Matx'!C:F,3,FALSE),"")</f>
        <v/>
      </c>
      <c r="E9653" s="11" t="str">
        <f>IF($B9653 &lt;&gt; "",VLOOKUP(MID(B9653,3,5),'Recyclabilité Prod Matx'!C:F,4,FALSE), "")</f>
        <v/>
      </c>
      <c r="F9653" s="12" t="str">
        <f>IF($B9653 &lt;&gt; "", IF(C9653="Totale","",IF(D9653 = 0, "", VLOOKUP(D9653,'Cond Compo'!A:B,2,FALSE))),"")</f>
        <v/>
      </c>
      <c r="G9653" s="28"/>
      <c r="H9653" s="11" t="str">
        <f xml:space="preserve"> IF(C9653="Totale",2,IF($G9653 &lt;&gt; "", IF(D9653 = "E",MATCH(G9653, 'Cond Compo'!D$16:D$18, 0), MATCH(G9653, 'Cond Compo'!C$16:C$19, 0)), ""))</f>
        <v/>
      </c>
      <c r="I9653" s="12" t="str">
        <f>IF($E9653 &lt;&gt; "", IF(E9653 = 0, "", VLOOKUP(E9653,'Cond Perturbation'!A:B,2,FALSE)),"")</f>
        <v/>
      </c>
      <c r="J9653" s="28"/>
      <c r="K9653" s="29" t="str">
        <f>IF($B9653 &lt;&gt; "", IF(C9653="Oui",IF(H9653=1,IF(E9653=0,Résultat!G$8,IF(J9653="No",Résultat!$G$8,Résultat!$G$7)),IF(H9653=2,IF(E9653=0,Résultat!G$9,IF(J9653="No",Résultat!$G$9,Résultat!$G$7)),Résultat!$G$7)),IF(C9653 = "Totale", IF(H9653=1,IF(E9653=0,Résultat!G$8,IF(J9653="No",Résultat!$G$9,Résultat!$G$7)),IF(H9653=2,IF(E9653=0,Résultat!G$9,IF(J9653="No",Résultat!$G$9,Résultat!$G$7)),Résultat!$G$7)),Résultat!$G$7)), "")</f>
        <v/>
      </c>
    </row>
    <row r="9654" spans="1:11" ht="20.100000000000001" customHeight="1">
      <c r="A9654" s="26"/>
      <c r="B9654" s="27"/>
      <c r="C9654" s="11" t="str">
        <f>IF($B9654 &lt;&gt; "",VLOOKUP(MID(B9654,3,5),'Recyclabilité Prod Matx'!C:F,2,FALSE), "")</f>
        <v/>
      </c>
      <c r="D9654" s="11" t="str">
        <f>IF($B9654 &lt;&gt; "",VLOOKUP(MID(B9654,3,5),'Recyclabilité Prod Matx'!C:F,3,FALSE),"")</f>
        <v/>
      </c>
      <c r="E9654" s="11" t="str">
        <f>IF($B9654 &lt;&gt; "",VLOOKUP(MID(B9654,3,5),'Recyclabilité Prod Matx'!C:F,4,FALSE), "")</f>
        <v/>
      </c>
      <c r="F9654" s="12" t="str">
        <f>IF($B9654 &lt;&gt; "", IF(C9654="Totale","",IF(D9654 = 0, "", VLOOKUP(D9654,'Cond Compo'!A:B,2,FALSE))),"")</f>
        <v/>
      </c>
      <c r="G9654" s="28"/>
      <c r="H9654" s="11" t="str">
        <f xml:space="preserve"> IF(C9654="Totale",2,IF($G9654 &lt;&gt; "", IF(D9654 = "E",MATCH(G9654, 'Cond Compo'!D$16:D$18, 0), MATCH(G9654, 'Cond Compo'!C$16:C$19, 0)), ""))</f>
        <v/>
      </c>
      <c r="I9654" s="12" t="str">
        <f>IF($E9654 &lt;&gt; "", IF(E9654 = 0, "", VLOOKUP(E9654,'Cond Perturbation'!A:B,2,FALSE)),"")</f>
        <v/>
      </c>
      <c r="J9654" s="28"/>
      <c r="K9654" s="29" t="str">
        <f>IF($B9654 &lt;&gt; "", IF(C9654="Oui",IF(H9654=1,IF(E9654=0,Résultat!G$8,IF(J9654="No",Résultat!$G$8,Résultat!$G$7)),IF(H9654=2,IF(E9654=0,Résultat!G$9,IF(J9654="No",Résultat!$G$9,Résultat!$G$7)),Résultat!$G$7)),IF(C9654 = "Totale", IF(H9654=1,IF(E9654=0,Résultat!G$8,IF(J9654="No",Résultat!$G$9,Résultat!$G$7)),IF(H9654=2,IF(E9654=0,Résultat!G$9,IF(J9654="No",Résultat!$G$9,Résultat!$G$7)),Résultat!$G$7)),Résultat!$G$7)), "")</f>
        <v/>
      </c>
    </row>
    <row r="9655" spans="1:11" ht="20.100000000000001" customHeight="1">
      <c r="A9655" s="26"/>
      <c r="B9655" s="27"/>
      <c r="C9655" s="11" t="str">
        <f>IF($B9655 &lt;&gt; "",VLOOKUP(MID(B9655,3,5),'Recyclabilité Prod Matx'!C:F,2,FALSE), "")</f>
        <v/>
      </c>
      <c r="D9655" s="11" t="str">
        <f>IF($B9655 &lt;&gt; "",VLOOKUP(MID(B9655,3,5),'Recyclabilité Prod Matx'!C:F,3,FALSE),"")</f>
        <v/>
      </c>
      <c r="E9655" s="11" t="str">
        <f>IF($B9655 &lt;&gt; "",VLOOKUP(MID(B9655,3,5),'Recyclabilité Prod Matx'!C:F,4,FALSE), "")</f>
        <v/>
      </c>
      <c r="F9655" s="12" t="str">
        <f>IF($B9655 &lt;&gt; "", IF(C9655="Totale","",IF(D9655 = 0, "", VLOOKUP(D9655,'Cond Compo'!A:B,2,FALSE))),"")</f>
        <v/>
      </c>
      <c r="G9655" s="28"/>
      <c r="H9655" s="11" t="str">
        <f xml:space="preserve"> IF(C9655="Totale",2,IF($G9655 &lt;&gt; "", IF(D9655 = "E",MATCH(G9655, 'Cond Compo'!D$16:D$18, 0), MATCH(G9655, 'Cond Compo'!C$16:C$19, 0)), ""))</f>
        <v/>
      </c>
      <c r="I9655" s="12" t="str">
        <f>IF($E9655 &lt;&gt; "", IF(E9655 = 0, "", VLOOKUP(E9655,'Cond Perturbation'!A:B,2,FALSE)),"")</f>
        <v/>
      </c>
      <c r="J9655" s="28"/>
      <c r="K9655" s="29" t="str">
        <f>IF($B9655 &lt;&gt; "", IF(C9655="Oui",IF(H9655=1,IF(E9655=0,Résultat!G$8,IF(J9655="No",Résultat!$G$8,Résultat!$G$7)),IF(H9655=2,IF(E9655=0,Résultat!G$9,IF(J9655="No",Résultat!$G$9,Résultat!$G$7)),Résultat!$G$7)),IF(C9655 = "Totale", IF(H9655=1,IF(E9655=0,Résultat!G$8,IF(J9655="No",Résultat!$G$9,Résultat!$G$7)),IF(H9655=2,IF(E9655=0,Résultat!G$9,IF(J9655="No",Résultat!$G$9,Résultat!$G$7)),Résultat!$G$7)),Résultat!$G$7)), "")</f>
        <v/>
      </c>
    </row>
    <row r="9656" spans="1:11" ht="20.100000000000001" customHeight="1">
      <c r="A9656" s="26"/>
      <c r="B9656" s="27"/>
      <c r="C9656" s="11" t="str">
        <f>IF($B9656 &lt;&gt; "",VLOOKUP(MID(B9656,3,5),'Recyclabilité Prod Matx'!C:F,2,FALSE), "")</f>
        <v/>
      </c>
      <c r="D9656" s="11" t="str">
        <f>IF($B9656 &lt;&gt; "",VLOOKUP(MID(B9656,3,5),'Recyclabilité Prod Matx'!C:F,3,FALSE),"")</f>
        <v/>
      </c>
      <c r="E9656" s="11" t="str">
        <f>IF($B9656 &lt;&gt; "",VLOOKUP(MID(B9656,3,5),'Recyclabilité Prod Matx'!C:F,4,FALSE), "")</f>
        <v/>
      </c>
      <c r="F9656" s="12" t="str">
        <f>IF($B9656 &lt;&gt; "", IF(C9656="Totale","",IF(D9656 = 0, "", VLOOKUP(D9656,'Cond Compo'!A:B,2,FALSE))),"")</f>
        <v/>
      </c>
      <c r="G9656" s="28"/>
      <c r="H9656" s="11" t="str">
        <f xml:space="preserve"> IF(C9656="Totale",2,IF($G9656 &lt;&gt; "", IF(D9656 = "E",MATCH(G9656, 'Cond Compo'!D$16:D$18, 0), MATCH(G9656, 'Cond Compo'!C$16:C$19, 0)), ""))</f>
        <v/>
      </c>
      <c r="I9656" s="12" t="str">
        <f>IF($E9656 &lt;&gt; "", IF(E9656 = 0, "", VLOOKUP(E9656,'Cond Perturbation'!A:B,2,FALSE)),"")</f>
        <v/>
      </c>
      <c r="J9656" s="28"/>
      <c r="K9656" s="29" t="str">
        <f>IF($B9656 &lt;&gt; "", IF(C9656="Oui",IF(H9656=1,IF(E9656=0,Résultat!G$8,IF(J9656="No",Résultat!$G$8,Résultat!$G$7)),IF(H9656=2,IF(E9656=0,Résultat!G$9,IF(J9656="No",Résultat!$G$9,Résultat!$G$7)),Résultat!$G$7)),IF(C9656 = "Totale", IF(H9656=1,IF(E9656=0,Résultat!G$8,IF(J9656="No",Résultat!$G$9,Résultat!$G$7)),IF(H9656=2,IF(E9656=0,Résultat!G$9,IF(J9656="No",Résultat!$G$9,Résultat!$G$7)),Résultat!$G$7)),Résultat!$G$7)), "")</f>
        <v/>
      </c>
    </row>
    <row r="9657" spans="1:11" ht="20.100000000000001" customHeight="1">
      <c r="A9657" s="26"/>
      <c r="B9657" s="27"/>
      <c r="C9657" s="11" t="str">
        <f>IF($B9657 &lt;&gt; "",VLOOKUP(MID(B9657,3,5),'Recyclabilité Prod Matx'!C:F,2,FALSE), "")</f>
        <v/>
      </c>
      <c r="D9657" s="11" t="str">
        <f>IF($B9657 &lt;&gt; "",VLOOKUP(MID(B9657,3,5),'Recyclabilité Prod Matx'!C:F,3,FALSE),"")</f>
        <v/>
      </c>
      <c r="E9657" s="11" t="str">
        <f>IF($B9657 &lt;&gt; "",VLOOKUP(MID(B9657,3,5),'Recyclabilité Prod Matx'!C:F,4,FALSE), "")</f>
        <v/>
      </c>
      <c r="F9657" s="12" t="str">
        <f>IF($B9657 &lt;&gt; "", IF(C9657="Totale","",IF(D9657 = 0, "", VLOOKUP(D9657,'Cond Compo'!A:B,2,FALSE))),"")</f>
        <v/>
      </c>
      <c r="G9657" s="28"/>
      <c r="H9657" s="11" t="str">
        <f xml:space="preserve"> IF(C9657="Totale",2,IF($G9657 &lt;&gt; "", IF(D9657 = "E",MATCH(G9657, 'Cond Compo'!D$16:D$18, 0), MATCH(G9657, 'Cond Compo'!C$16:C$19, 0)), ""))</f>
        <v/>
      </c>
      <c r="I9657" s="12" t="str">
        <f>IF($E9657 &lt;&gt; "", IF(E9657 = 0, "", VLOOKUP(E9657,'Cond Perturbation'!A:B,2,FALSE)),"")</f>
        <v/>
      </c>
      <c r="J9657" s="28"/>
      <c r="K9657" s="29" t="str">
        <f>IF($B9657 &lt;&gt; "", IF(C9657="Oui",IF(H9657=1,IF(E9657=0,Résultat!G$8,IF(J9657="No",Résultat!$G$8,Résultat!$G$7)),IF(H9657=2,IF(E9657=0,Résultat!G$9,IF(J9657="No",Résultat!$G$9,Résultat!$G$7)),Résultat!$G$7)),IF(C9657 = "Totale", IF(H9657=1,IF(E9657=0,Résultat!G$8,IF(J9657="No",Résultat!$G$9,Résultat!$G$7)),IF(H9657=2,IF(E9657=0,Résultat!G$9,IF(J9657="No",Résultat!$G$9,Résultat!$G$7)),Résultat!$G$7)),Résultat!$G$7)), "")</f>
        <v/>
      </c>
    </row>
    <row r="9658" spans="1:11" ht="20.100000000000001" customHeight="1">
      <c r="A9658" s="26"/>
      <c r="B9658" s="27"/>
      <c r="C9658" s="11" t="str">
        <f>IF($B9658 &lt;&gt; "",VLOOKUP(MID(B9658,3,5),'Recyclabilité Prod Matx'!C:F,2,FALSE), "")</f>
        <v/>
      </c>
      <c r="D9658" s="11" t="str">
        <f>IF($B9658 &lt;&gt; "",VLOOKUP(MID(B9658,3,5),'Recyclabilité Prod Matx'!C:F,3,FALSE),"")</f>
        <v/>
      </c>
      <c r="E9658" s="11" t="str">
        <f>IF($B9658 &lt;&gt; "",VLOOKUP(MID(B9658,3,5),'Recyclabilité Prod Matx'!C:F,4,FALSE), "")</f>
        <v/>
      </c>
      <c r="F9658" s="12" t="str">
        <f>IF($B9658 &lt;&gt; "", IF(C9658="Totale","",IF(D9658 = 0, "", VLOOKUP(D9658,'Cond Compo'!A:B,2,FALSE))),"")</f>
        <v/>
      </c>
      <c r="G9658" s="28"/>
      <c r="H9658" s="11" t="str">
        <f xml:space="preserve"> IF(C9658="Totale",2,IF($G9658 &lt;&gt; "", IF(D9658 = "E",MATCH(G9658, 'Cond Compo'!D$16:D$18, 0), MATCH(G9658, 'Cond Compo'!C$16:C$19, 0)), ""))</f>
        <v/>
      </c>
      <c r="I9658" s="12" t="str">
        <f>IF($E9658 &lt;&gt; "", IF(E9658 = 0, "", VLOOKUP(E9658,'Cond Perturbation'!A:B,2,FALSE)),"")</f>
        <v/>
      </c>
      <c r="J9658" s="28"/>
      <c r="K9658" s="29" t="str">
        <f>IF($B9658 &lt;&gt; "", IF(C9658="Oui",IF(H9658=1,IF(E9658=0,Résultat!G$8,IF(J9658="No",Résultat!$G$8,Résultat!$G$7)),IF(H9658=2,IF(E9658=0,Résultat!G$9,IF(J9658="No",Résultat!$G$9,Résultat!$G$7)),Résultat!$G$7)),IF(C9658 = "Totale", IF(H9658=1,IF(E9658=0,Résultat!G$8,IF(J9658="No",Résultat!$G$9,Résultat!$G$7)),IF(H9658=2,IF(E9658=0,Résultat!G$9,IF(J9658="No",Résultat!$G$9,Résultat!$G$7)),Résultat!$G$7)),Résultat!$G$7)), "")</f>
        <v/>
      </c>
    </row>
    <row r="9659" spans="1:11" ht="20.100000000000001" customHeight="1">
      <c r="A9659" s="26"/>
      <c r="B9659" s="27"/>
      <c r="C9659" s="11" t="str">
        <f>IF($B9659 &lt;&gt; "",VLOOKUP(MID(B9659,3,5),'Recyclabilité Prod Matx'!C:F,2,FALSE), "")</f>
        <v/>
      </c>
      <c r="D9659" s="11" t="str">
        <f>IF($B9659 &lt;&gt; "",VLOOKUP(MID(B9659,3,5),'Recyclabilité Prod Matx'!C:F,3,FALSE),"")</f>
        <v/>
      </c>
      <c r="E9659" s="11" t="str">
        <f>IF($B9659 &lt;&gt; "",VLOOKUP(MID(B9659,3,5),'Recyclabilité Prod Matx'!C:F,4,FALSE), "")</f>
        <v/>
      </c>
      <c r="F9659" s="12" t="str">
        <f>IF($B9659 &lt;&gt; "", IF(C9659="Totale","",IF(D9659 = 0, "", VLOOKUP(D9659,'Cond Compo'!A:B,2,FALSE))),"")</f>
        <v/>
      </c>
      <c r="G9659" s="28"/>
      <c r="H9659" s="11" t="str">
        <f xml:space="preserve"> IF(C9659="Totale",2,IF($G9659 &lt;&gt; "", IF(D9659 = "E",MATCH(G9659, 'Cond Compo'!D$16:D$18, 0), MATCH(G9659, 'Cond Compo'!C$16:C$19, 0)), ""))</f>
        <v/>
      </c>
      <c r="I9659" s="12" t="str">
        <f>IF($E9659 &lt;&gt; "", IF(E9659 = 0, "", VLOOKUP(E9659,'Cond Perturbation'!A:B,2,FALSE)),"")</f>
        <v/>
      </c>
      <c r="J9659" s="28"/>
      <c r="K9659" s="29" t="str">
        <f>IF($B9659 &lt;&gt; "", IF(C9659="Oui",IF(H9659=1,IF(E9659=0,Résultat!G$8,IF(J9659="No",Résultat!$G$8,Résultat!$G$7)),IF(H9659=2,IF(E9659=0,Résultat!G$9,IF(J9659="No",Résultat!$G$9,Résultat!$G$7)),Résultat!$G$7)),IF(C9659 = "Totale", IF(H9659=1,IF(E9659=0,Résultat!G$8,IF(J9659="No",Résultat!$G$9,Résultat!$G$7)),IF(H9659=2,IF(E9659=0,Résultat!G$9,IF(J9659="No",Résultat!$G$9,Résultat!$G$7)),Résultat!$G$7)),Résultat!$G$7)), "")</f>
        <v/>
      </c>
    </row>
    <row r="9660" spans="1:11" ht="20.100000000000001" customHeight="1">
      <c r="A9660" s="26"/>
      <c r="B9660" s="27"/>
      <c r="C9660" s="11" t="str">
        <f>IF($B9660 &lt;&gt; "",VLOOKUP(MID(B9660,3,5),'Recyclabilité Prod Matx'!C:F,2,FALSE), "")</f>
        <v/>
      </c>
      <c r="D9660" s="11" t="str">
        <f>IF($B9660 &lt;&gt; "",VLOOKUP(MID(B9660,3,5),'Recyclabilité Prod Matx'!C:F,3,FALSE),"")</f>
        <v/>
      </c>
      <c r="E9660" s="11" t="str">
        <f>IF($B9660 &lt;&gt; "",VLOOKUP(MID(B9660,3,5),'Recyclabilité Prod Matx'!C:F,4,FALSE), "")</f>
        <v/>
      </c>
      <c r="F9660" s="12" t="str">
        <f>IF($B9660 &lt;&gt; "", IF(C9660="Totale","",IF(D9660 = 0, "", VLOOKUP(D9660,'Cond Compo'!A:B,2,FALSE))),"")</f>
        <v/>
      </c>
      <c r="G9660" s="28"/>
      <c r="H9660" s="11" t="str">
        <f xml:space="preserve"> IF(C9660="Totale",2,IF($G9660 &lt;&gt; "", IF(D9660 = "E",MATCH(G9660, 'Cond Compo'!D$16:D$18, 0), MATCH(G9660, 'Cond Compo'!C$16:C$19, 0)), ""))</f>
        <v/>
      </c>
      <c r="I9660" s="12" t="str">
        <f>IF($E9660 &lt;&gt; "", IF(E9660 = 0, "", VLOOKUP(E9660,'Cond Perturbation'!A:B,2,FALSE)),"")</f>
        <v/>
      </c>
      <c r="J9660" s="28"/>
      <c r="K9660" s="29" t="str">
        <f>IF($B9660 &lt;&gt; "", IF(C9660="Oui",IF(H9660=1,IF(E9660=0,Résultat!G$8,IF(J9660="No",Résultat!$G$8,Résultat!$G$7)),IF(H9660=2,IF(E9660=0,Résultat!G$9,IF(J9660="No",Résultat!$G$9,Résultat!$G$7)),Résultat!$G$7)),IF(C9660 = "Totale", IF(H9660=1,IF(E9660=0,Résultat!G$8,IF(J9660="No",Résultat!$G$9,Résultat!$G$7)),IF(H9660=2,IF(E9660=0,Résultat!G$9,IF(J9660="No",Résultat!$G$9,Résultat!$G$7)),Résultat!$G$7)),Résultat!$G$7)), "")</f>
        <v/>
      </c>
    </row>
    <row r="9661" spans="1:11" ht="20.100000000000001" customHeight="1">
      <c r="A9661" s="26"/>
      <c r="B9661" s="27"/>
      <c r="C9661" s="11" t="str">
        <f>IF($B9661 &lt;&gt; "",VLOOKUP(MID(B9661,3,5),'Recyclabilité Prod Matx'!C:F,2,FALSE), "")</f>
        <v/>
      </c>
      <c r="D9661" s="11" t="str">
        <f>IF($B9661 &lt;&gt; "",VLOOKUP(MID(B9661,3,5),'Recyclabilité Prod Matx'!C:F,3,FALSE),"")</f>
        <v/>
      </c>
      <c r="E9661" s="11" t="str">
        <f>IF($B9661 &lt;&gt; "",VLOOKUP(MID(B9661,3,5),'Recyclabilité Prod Matx'!C:F,4,FALSE), "")</f>
        <v/>
      </c>
      <c r="F9661" s="12" t="str">
        <f>IF($B9661 &lt;&gt; "", IF(C9661="Totale","",IF(D9661 = 0, "", VLOOKUP(D9661,'Cond Compo'!A:B,2,FALSE))),"")</f>
        <v/>
      </c>
      <c r="G9661" s="28"/>
      <c r="H9661" s="11" t="str">
        <f xml:space="preserve"> IF(C9661="Totale",2,IF($G9661 &lt;&gt; "", IF(D9661 = "E",MATCH(G9661, 'Cond Compo'!D$16:D$18, 0), MATCH(G9661, 'Cond Compo'!C$16:C$19, 0)), ""))</f>
        <v/>
      </c>
      <c r="I9661" s="12" t="str">
        <f>IF($E9661 &lt;&gt; "", IF(E9661 = 0, "", VLOOKUP(E9661,'Cond Perturbation'!A:B,2,FALSE)),"")</f>
        <v/>
      </c>
      <c r="J9661" s="28"/>
      <c r="K9661" s="29" t="str">
        <f>IF($B9661 &lt;&gt; "", IF(C9661="Oui",IF(H9661=1,IF(E9661=0,Résultat!G$8,IF(J9661="No",Résultat!$G$8,Résultat!$G$7)),IF(H9661=2,IF(E9661=0,Résultat!G$9,IF(J9661="No",Résultat!$G$9,Résultat!$G$7)),Résultat!$G$7)),IF(C9661 = "Totale", IF(H9661=1,IF(E9661=0,Résultat!G$8,IF(J9661="No",Résultat!$G$9,Résultat!$G$7)),IF(H9661=2,IF(E9661=0,Résultat!G$9,IF(J9661="No",Résultat!$G$9,Résultat!$G$7)),Résultat!$G$7)),Résultat!$G$7)), "")</f>
        <v/>
      </c>
    </row>
    <row r="9662" spans="1:11" ht="20.100000000000001" customHeight="1">
      <c r="A9662" s="26"/>
      <c r="B9662" s="27"/>
      <c r="C9662" s="11" t="str">
        <f>IF($B9662 &lt;&gt; "",VLOOKUP(MID(B9662,3,5),'Recyclabilité Prod Matx'!C:F,2,FALSE), "")</f>
        <v/>
      </c>
      <c r="D9662" s="11" t="str">
        <f>IF($B9662 &lt;&gt; "",VLOOKUP(MID(B9662,3,5),'Recyclabilité Prod Matx'!C:F,3,FALSE),"")</f>
        <v/>
      </c>
      <c r="E9662" s="11" t="str">
        <f>IF($B9662 &lt;&gt; "",VLOOKUP(MID(B9662,3,5),'Recyclabilité Prod Matx'!C:F,4,FALSE), "")</f>
        <v/>
      </c>
      <c r="F9662" s="12" t="str">
        <f>IF($B9662 &lt;&gt; "", IF(C9662="Totale","",IF(D9662 = 0, "", VLOOKUP(D9662,'Cond Compo'!A:B,2,FALSE))),"")</f>
        <v/>
      </c>
      <c r="G9662" s="28"/>
      <c r="H9662" s="11" t="str">
        <f xml:space="preserve"> IF(C9662="Totale",2,IF($G9662 &lt;&gt; "", IF(D9662 = "E",MATCH(G9662, 'Cond Compo'!D$16:D$18, 0), MATCH(G9662, 'Cond Compo'!C$16:C$19, 0)), ""))</f>
        <v/>
      </c>
      <c r="I9662" s="12" t="str">
        <f>IF($E9662 &lt;&gt; "", IF(E9662 = 0, "", VLOOKUP(E9662,'Cond Perturbation'!A:B,2,FALSE)),"")</f>
        <v/>
      </c>
      <c r="J9662" s="28"/>
      <c r="K9662" s="29" t="str">
        <f>IF($B9662 &lt;&gt; "", IF(C9662="Oui",IF(H9662=1,IF(E9662=0,Résultat!G$8,IF(J9662="No",Résultat!$G$8,Résultat!$G$7)),IF(H9662=2,IF(E9662=0,Résultat!G$9,IF(J9662="No",Résultat!$G$9,Résultat!$G$7)),Résultat!$G$7)),IF(C9662 = "Totale", IF(H9662=1,IF(E9662=0,Résultat!G$8,IF(J9662="No",Résultat!$G$9,Résultat!$G$7)),IF(H9662=2,IF(E9662=0,Résultat!G$9,IF(J9662="No",Résultat!$G$9,Résultat!$G$7)),Résultat!$G$7)),Résultat!$G$7)), "")</f>
        <v/>
      </c>
    </row>
    <row r="9663" spans="1:11" ht="20.100000000000001" customHeight="1">
      <c r="A9663" s="26"/>
      <c r="B9663" s="27"/>
      <c r="C9663" s="11" t="str">
        <f>IF($B9663 &lt;&gt; "",VLOOKUP(MID(B9663,3,5),'Recyclabilité Prod Matx'!C:F,2,FALSE), "")</f>
        <v/>
      </c>
      <c r="D9663" s="11" t="str">
        <f>IF($B9663 &lt;&gt; "",VLOOKUP(MID(B9663,3,5),'Recyclabilité Prod Matx'!C:F,3,FALSE),"")</f>
        <v/>
      </c>
      <c r="E9663" s="11" t="str">
        <f>IF($B9663 &lt;&gt; "",VLOOKUP(MID(B9663,3,5),'Recyclabilité Prod Matx'!C:F,4,FALSE), "")</f>
        <v/>
      </c>
      <c r="F9663" s="12" t="str">
        <f>IF($B9663 &lt;&gt; "", IF(C9663="Totale","",IF(D9663 = 0, "", VLOOKUP(D9663,'Cond Compo'!A:B,2,FALSE))),"")</f>
        <v/>
      </c>
      <c r="G9663" s="28"/>
      <c r="H9663" s="11" t="str">
        <f xml:space="preserve"> IF(C9663="Totale",2,IF($G9663 &lt;&gt; "", IF(D9663 = "E",MATCH(G9663, 'Cond Compo'!D$16:D$18, 0), MATCH(G9663, 'Cond Compo'!C$16:C$19, 0)), ""))</f>
        <v/>
      </c>
      <c r="I9663" s="12" t="str">
        <f>IF($E9663 &lt;&gt; "", IF(E9663 = 0, "", VLOOKUP(E9663,'Cond Perturbation'!A:B,2,FALSE)),"")</f>
        <v/>
      </c>
      <c r="J9663" s="28"/>
      <c r="K9663" s="29" t="str">
        <f>IF($B9663 &lt;&gt; "", IF(C9663="Oui",IF(H9663=1,IF(E9663=0,Résultat!G$8,IF(J9663="No",Résultat!$G$8,Résultat!$G$7)),IF(H9663=2,IF(E9663=0,Résultat!G$9,IF(J9663="No",Résultat!$G$9,Résultat!$G$7)),Résultat!$G$7)),IF(C9663 = "Totale", IF(H9663=1,IF(E9663=0,Résultat!G$8,IF(J9663="No",Résultat!$G$9,Résultat!$G$7)),IF(H9663=2,IF(E9663=0,Résultat!G$9,IF(J9663="No",Résultat!$G$9,Résultat!$G$7)),Résultat!$G$7)),Résultat!$G$7)), "")</f>
        <v/>
      </c>
    </row>
    <row r="9664" spans="1:11" ht="20.100000000000001" customHeight="1">
      <c r="A9664" s="26"/>
      <c r="B9664" s="27"/>
      <c r="C9664" s="11" t="str">
        <f>IF($B9664 &lt;&gt; "",VLOOKUP(MID(B9664,3,5),'Recyclabilité Prod Matx'!C:F,2,FALSE), "")</f>
        <v/>
      </c>
      <c r="D9664" s="11" t="str">
        <f>IF($B9664 &lt;&gt; "",VLOOKUP(MID(B9664,3,5),'Recyclabilité Prod Matx'!C:F,3,FALSE),"")</f>
        <v/>
      </c>
      <c r="E9664" s="11" t="str">
        <f>IF($B9664 &lt;&gt; "",VLOOKUP(MID(B9664,3,5),'Recyclabilité Prod Matx'!C:F,4,FALSE), "")</f>
        <v/>
      </c>
      <c r="F9664" s="12" t="str">
        <f>IF($B9664 &lt;&gt; "", IF(C9664="Totale","",IF(D9664 = 0, "", VLOOKUP(D9664,'Cond Compo'!A:B,2,FALSE))),"")</f>
        <v/>
      </c>
      <c r="G9664" s="28"/>
      <c r="H9664" s="11" t="str">
        <f xml:space="preserve"> IF(C9664="Totale",2,IF($G9664 &lt;&gt; "", IF(D9664 = "E",MATCH(G9664, 'Cond Compo'!D$16:D$18, 0), MATCH(G9664, 'Cond Compo'!C$16:C$19, 0)), ""))</f>
        <v/>
      </c>
      <c r="I9664" s="12" t="str">
        <f>IF($E9664 &lt;&gt; "", IF(E9664 = 0, "", VLOOKUP(E9664,'Cond Perturbation'!A:B,2,FALSE)),"")</f>
        <v/>
      </c>
      <c r="J9664" s="28"/>
      <c r="K9664" s="29" t="str">
        <f>IF($B9664 &lt;&gt; "", IF(C9664="Oui",IF(H9664=1,IF(E9664=0,Résultat!G$8,IF(J9664="No",Résultat!$G$8,Résultat!$G$7)),IF(H9664=2,IF(E9664=0,Résultat!G$9,IF(J9664="No",Résultat!$G$9,Résultat!$G$7)),Résultat!$G$7)),IF(C9664 = "Totale", IF(H9664=1,IF(E9664=0,Résultat!G$8,IF(J9664="No",Résultat!$G$9,Résultat!$G$7)),IF(H9664=2,IF(E9664=0,Résultat!G$9,IF(J9664="No",Résultat!$G$9,Résultat!$G$7)),Résultat!$G$7)),Résultat!$G$7)), "")</f>
        <v/>
      </c>
    </row>
    <row r="9665" spans="1:11" ht="20.100000000000001" customHeight="1">
      <c r="A9665" s="26"/>
      <c r="B9665" s="27"/>
      <c r="C9665" s="11" t="str">
        <f>IF($B9665 &lt;&gt; "",VLOOKUP(MID(B9665,3,5),'Recyclabilité Prod Matx'!C:F,2,FALSE), "")</f>
        <v/>
      </c>
      <c r="D9665" s="11" t="str">
        <f>IF($B9665 &lt;&gt; "",VLOOKUP(MID(B9665,3,5),'Recyclabilité Prod Matx'!C:F,3,FALSE),"")</f>
        <v/>
      </c>
      <c r="E9665" s="11" t="str">
        <f>IF($B9665 &lt;&gt; "",VLOOKUP(MID(B9665,3,5),'Recyclabilité Prod Matx'!C:F,4,FALSE), "")</f>
        <v/>
      </c>
      <c r="F9665" s="12" t="str">
        <f>IF($B9665 &lt;&gt; "", IF(C9665="Totale","",IF(D9665 = 0, "", VLOOKUP(D9665,'Cond Compo'!A:B,2,FALSE))),"")</f>
        <v/>
      </c>
      <c r="G9665" s="28"/>
      <c r="H9665" s="11" t="str">
        <f xml:space="preserve"> IF(C9665="Totale",2,IF($G9665 &lt;&gt; "", IF(D9665 = "E",MATCH(G9665, 'Cond Compo'!D$16:D$18, 0), MATCH(G9665, 'Cond Compo'!C$16:C$19, 0)), ""))</f>
        <v/>
      </c>
      <c r="I9665" s="12" t="str">
        <f>IF($E9665 &lt;&gt; "", IF(E9665 = 0, "", VLOOKUP(E9665,'Cond Perturbation'!A:B,2,FALSE)),"")</f>
        <v/>
      </c>
      <c r="J9665" s="28"/>
      <c r="K9665" s="29" t="str">
        <f>IF($B9665 &lt;&gt; "", IF(C9665="Oui",IF(H9665=1,IF(E9665=0,Résultat!G$8,IF(J9665="No",Résultat!$G$8,Résultat!$G$7)),IF(H9665=2,IF(E9665=0,Résultat!G$9,IF(J9665="No",Résultat!$G$9,Résultat!$G$7)),Résultat!$G$7)),IF(C9665 = "Totale", IF(H9665=1,IF(E9665=0,Résultat!G$8,IF(J9665="No",Résultat!$G$9,Résultat!$G$7)),IF(H9665=2,IF(E9665=0,Résultat!G$9,IF(J9665="No",Résultat!$G$9,Résultat!$G$7)),Résultat!$G$7)),Résultat!$G$7)), "")</f>
        <v/>
      </c>
    </row>
    <row r="9666" spans="1:11" ht="20.100000000000001" customHeight="1">
      <c r="A9666" s="26"/>
      <c r="B9666" s="27"/>
      <c r="C9666" s="11" t="str">
        <f>IF($B9666 &lt;&gt; "",VLOOKUP(MID(B9666,3,5),'Recyclabilité Prod Matx'!C:F,2,FALSE), "")</f>
        <v/>
      </c>
      <c r="D9666" s="11" t="str">
        <f>IF($B9666 &lt;&gt; "",VLOOKUP(MID(B9666,3,5),'Recyclabilité Prod Matx'!C:F,3,FALSE),"")</f>
        <v/>
      </c>
      <c r="E9666" s="11" t="str">
        <f>IF($B9666 &lt;&gt; "",VLOOKUP(MID(B9666,3,5),'Recyclabilité Prod Matx'!C:F,4,FALSE), "")</f>
        <v/>
      </c>
      <c r="F9666" s="12" t="str">
        <f>IF($B9666 &lt;&gt; "", IF(C9666="Totale","",IF(D9666 = 0, "", VLOOKUP(D9666,'Cond Compo'!A:B,2,FALSE))),"")</f>
        <v/>
      </c>
      <c r="G9666" s="28"/>
      <c r="H9666" s="11" t="str">
        <f xml:space="preserve"> IF(C9666="Totale",2,IF($G9666 &lt;&gt; "", IF(D9666 = "E",MATCH(G9666, 'Cond Compo'!D$16:D$18, 0), MATCH(G9666, 'Cond Compo'!C$16:C$19, 0)), ""))</f>
        <v/>
      </c>
      <c r="I9666" s="12" t="str">
        <f>IF($E9666 &lt;&gt; "", IF(E9666 = 0, "", VLOOKUP(E9666,'Cond Perturbation'!A:B,2,FALSE)),"")</f>
        <v/>
      </c>
      <c r="J9666" s="28"/>
      <c r="K9666" s="29" t="str">
        <f>IF($B9666 &lt;&gt; "", IF(C9666="Oui",IF(H9666=1,IF(E9666=0,Résultat!G$8,IF(J9666="No",Résultat!$G$8,Résultat!$G$7)),IF(H9666=2,IF(E9666=0,Résultat!G$9,IF(J9666="No",Résultat!$G$9,Résultat!$G$7)),Résultat!$G$7)),IF(C9666 = "Totale", IF(H9666=1,IF(E9666=0,Résultat!G$8,IF(J9666="No",Résultat!$G$9,Résultat!$G$7)),IF(H9666=2,IF(E9666=0,Résultat!G$9,IF(J9666="No",Résultat!$G$9,Résultat!$G$7)),Résultat!$G$7)),Résultat!$G$7)), "")</f>
        <v/>
      </c>
    </row>
    <row r="9667" spans="1:11" ht="20.100000000000001" customHeight="1">
      <c r="A9667" s="26"/>
      <c r="B9667" s="27"/>
      <c r="C9667" s="11" t="str">
        <f>IF($B9667 &lt;&gt; "",VLOOKUP(MID(B9667,3,5),'Recyclabilité Prod Matx'!C:F,2,FALSE), "")</f>
        <v/>
      </c>
      <c r="D9667" s="11" t="str">
        <f>IF($B9667 &lt;&gt; "",VLOOKUP(MID(B9667,3,5),'Recyclabilité Prod Matx'!C:F,3,FALSE),"")</f>
        <v/>
      </c>
      <c r="E9667" s="11" t="str">
        <f>IF($B9667 &lt;&gt; "",VLOOKUP(MID(B9667,3,5),'Recyclabilité Prod Matx'!C:F,4,FALSE), "")</f>
        <v/>
      </c>
      <c r="F9667" s="12" t="str">
        <f>IF($B9667 &lt;&gt; "", IF(C9667="Totale","",IF(D9667 = 0, "", VLOOKUP(D9667,'Cond Compo'!A:B,2,FALSE))),"")</f>
        <v/>
      </c>
      <c r="G9667" s="28"/>
      <c r="H9667" s="11" t="str">
        <f xml:space="preserve"> IF(C9667="Totale",2,IF($G9667 &lt;&gt; "", IF(D9667 = "E",MATCH(G9667, 'Cond Compo'!D$16:D$18, 0), MATCH(G9667, 'Cond Compo'!C$16:C$19, 0)), ""))</f>
        <v/>
      </c>
      <c r="I9667" s="12" t="str">
        <f>IF($E9667 &lt;&gt; "", IF(E9667 = 0, "", VLOOKUP(E9667,'Cond Perturbation'!A:B,2,FALSE)),"")</f>
        <v/>
      </c>
      <c r="J9667" s="28"/>
      <c r="K9667" s="29" t="str">
        <f>IF($B9667 &lt;&gt; "", IF(C9667="Oui",IF(H9667=1,IF(E9667=0,Résultat!G$8,IF(J9667="No",Résultat!$G$8,Résultat!$G$7)),IF(H9667=2,IF(E9667=0,Résultat!G$9,IF(J9667="No",Résultat!$G$9,Résultat!$G$7)),Résultat!$G$7)),IF(C9667 = "Totale", IF(H9667=1,IF(E9667=0,Résultat!G$8,IF(J9667="No",Résultat!$G$9,Résultat!$G$7)),IF(H9667=2,IF(E9667=0,Résultat!G$9,IF(J9667="No",Résultat!$G$9,Résultat!$G$7)),Résultat!$G$7)),Résultat!$G$7)), "")</f>
        <v/>
      </c>
    </row>
    <row r="9668" spans="1:11" ht="20.100000000000001" customHeight="1">
      <c r="A9668" s="26"/>
      <c r="B9668" s="27"/>
      <c r="C9668" s="11" t="str">
        <f>IF($B9668 &lt;&gt; "",VLOOKUP(MID(B9668,3,5),'Recyclabilité Prod Matx'!C:F,2,FALSE), "")</f>
        <v/>
      </c>
      <c r="D9668" s="11" t="str">
        <f>IF($B9668 &lt;&gt; "",VLOOKUP(MID(B9668,3,5),'Recyclabilité Prod Matx'!C:F,3,FALSE),"")</f>
        <v/>
      </c>
      <c r="E9668" s="11" t="str">
        <f>IF($B9668 &lt;&gt; "",VLOOKUP(MID(B9668,3,5),'Recyclabilité Prod Matx'!C:F,4,FALSE), "")</f>
        <v/>
      </c>
      <c r="F9668" s="12" t="str">
        <f>IF($B9668 &lt;&gt; "", IF(C9668="Totale","",IF(D9668 = 0, "", VLOOKUP(D9668,'Cond Compo'!A:B,2,FALSE))),"")</f>
        <v/>
      </c>
      <c r="G9668" s="28"/>
      <c r="H9668" s="11" t="str">
        <f xml:space="preserve"> IF(C9668="Totale",2,IF($G9668 &lt;&gt; "", IF(D9668 = "E",MATCH(G9668, 'Cond Compo'!D$16:D$18, 0), MATCH(G9668, 'Cond Compo'!C$16:C$19, 0)), ""))</f>
        <v/>
      </c>
      <c r="I9668" s="12" t="str">
        <f>IF($E9668 &lt;&gt; "", IF(E9668 = 0, "", VLOOKUP(E9668,'Cond Perturbation'!A:B,2,FALSE)),"")</f>
        <v/>
      </c>
      <c r="J9668" s="28"/>
      <c r="K9668" s="29" t="str">
        <f>IF($B9668 &lt;&gt; "", IF(C9668="Oui",IF(H9668=1,IF(E9668=0,Résultat!G$8,IF(J9668="No",Résultat!$G$8,Résultat!$G$7)),IF(H9668=2,IF(E9668=0,Résultat!G$9,IF(J9668="No",Résultat!$G$9,Résultat!$G$7)),Résultat!$G$7)),IF(C9668 = "Totale", IF(H9668=1,IF(E9668=0,Résultat!G$8,IF(J9668="No",Résultat!$G$9,Résultat!$G$7)),IF(H9668=2,IF(E9668=0,Résultat!G$9,IF(J9668="No",Résultat!$G$9,Résultat!$G$7)),Résultat!$G$7)),Résultat!$G$7)), "")</f>
        <v/>
      </c>
    </row>
    <row r="9669" spans="1:11" ht="20.100000000000001" customHeight="1">
      <c r="A9669" s="26"/>
      <c r="B9669" s="27"/>
      <c r="C9669" s="11" t="str">
        <f>IF($B9669 &lt;&gt; "",VLOOKUP(MID(B9669,3,5),'Recyclabilité Prod Matx'!C:F,2,FALSE), "")</f>
        <v/>
      </c>
      <c r="D9669" s="11" t="str">
        <f>IF($B9669 &lt;&gt; "",VLOOKUP(MID(B9669,3,5),'Recyclabilité Prod Matx'!C:F,3,FALSE),"")</f>
        <v/>
      </c>
      <c r="E9669" s="11" t="str">
        <f>IF($B9669 &lt;&gt; "",VLOOKUP(MID(B9669,3,5),'Recyclabilité Prod Matx'!C:F,4,FALSE), "")</f>
        <v/>
      </c>
      <c r="F9669" s="12" t="str">
        <f>IF($B9669 &lt;&gt; "", IF(C9669="Totale","",IF(D9669 = 0, "", VLOOKUP(D9669,'Cond Compo'!A:B,2,FALSE))),"")</f>
        <v/>
      </c>
      <c r="G9669" s="28"/>
      <c r="H9669" s="11" t="str">
        <f xml:space="preserve"> IF(C9669="Totale",2,IF($G9669 &lt;&gt; "", IF(D9669 = "E",MATCH(G9669, 'Cond Compo'!D$16:D$18, 0), MATCH(G9669, 'Cond Compo'!C$16:C$19, 0)), ""))</f>
        <v/>
      </c>
      <c r="I9669" s="12" t="str">
        <f>IF($E9669 &lt;&gt; "", IF(E9669 = 0, "", VLOOKUP(E9669,'Cond Perturbation'!A:B,2,FALSE)),"")</f>
        <v/>
      </c>
      <c r="J9669" s="28"/>
      <c r="K9669" s="29" t="str">
        <f>IF($B9669 &lt;&gt; "", IF(C9669="Oui",IF(H9669=1,IF(E9669=0,Résultat!G$8,IF(J9669="No",Résultat!$G$8,Résultat!$G$7)),IF(H9669=2,IF(E9669=0,Résultat!G$9,IF(J9669="No",Résultat!$G$9,Résultat!$G$7)),Résultat!$G$7)),IF(C9669 = "Totale", IF(H9669=1,IF(E9669=0,Résultat!G$8,IF(J9669="No",Résultat!$G$9,Résultat!$G$7)),IF(H9669=2,IF(E9669=0,Résultat!G$9,IF(J9669="No",Résultat!$G$9,Résultat!$G$7)),Résultat!$G$7)),Résultat!$G$7)), "")</f>
        <v/>
      </c>
    </row>
    <row r="9670" spans="1:11" ht="20.100000000000001" customHeight="1">
      <c r="A9670" s="26"/>
      <c r="B9670" s="27"/>
      <c r="C9670" s="11" t="str">
        <f>IF($B9670 &lt;&gt; "",VLOOKUP(MID(B9670,3,5),'Recyclabilité Prod Matx'!C:F,2,FALSE), "")</f>
        <v/>
      </c>
      <c r="D9670" s="11" t="str">
        <f>IF($B9670 &lt;&gt; "",VLOOKUP(MID(B9670,3,5),'Recyclabilité Prod Matx'!C:F,3,FALSE),"")</f>
        <v/>
      </c>
      <c r="E9670" s="11" t="str">
        <f>IF($B9670 &lt;&gt; "",VLOOKUP(MID(B9670,3,5),'Recyclabilité Prod Matx'!C:F,4,FALSE), "")</f>
        <v/>
      </c>
      <c r="F9670" s="12" t="str">
        <f>IF($B9670 &lt;&gt; "", IF(C9670="Totale","",IF(D9670 = 0, "", VLOOKUP(D9670,'Cond Compo'!A:B,2,FALSE))),"")</f>
        <v/>
      </c>
      <c r="G9670" s="28"/>
      <c r="H9670" s="11" t="str">
        <f xml:space="preserve"> IF(C9670="Totale",2,IF($G9670 &lt;&gt; "", IF(D9670 = "E",MATCH(G9670, 'Cond Compo'!D$16:D$18, 0), MATCH(G9670, 'Cond Compo'!C$16:C$19, 0)), ""))</f>
        <v/>
      </c>
      <c r="I9670" s="12" t="str">
        <f>IF($E9670 &lt;&gt; "", IF(E9670 = 0, "", VLOOKUP(E9670,'Cond Perturbation'!A:B,2,FALSE)),"")</f>
        <v/>
      </c>
      <c r="J9670" s="28"/>
      <c r="K9670" s="29" t="str">
        <f>IF($B9670 &lt;&gt; "", IF(C9670="Oui",IF(H9670=1,IF(E9670=0,Résultat!G$8,IF(J9670="No",Résultat!$G$8,Résultat!$G$7)),IF(H9670=2,IF(E9670=0,Résultat!G$9,IF(J9670="No",Résultat!$G$9,Résultat!$G$7)),Résultat!$G$7)),IF(C9670 = "Totale", IF(H9670=1,IF(E9670=0,Résultat!G$8,IF(J9670="No",Résultat!$G$9,Résultat!$G$7)),IF(H9670=2,IF(E9670=0,Résultat!G$9,IF(J9670="No",Résultat!$G$9,Résultat!$G$7)),Résultat!$G$7)),Résultat!$G$7)), "")</f>
        <v/>
      </c>
    </row>
    <row r="9671" spans="1:11" ht="20.100000000000001" customHeight="1">
      <c r="A9671" s="26"/>
      <c r="B9671" s="27"/>
      <c r="C9671" s="11" t="str">
        <f>IF($B9671 &lt;&gt; "",VLOOKUP(MID(B9671,3,5),'Recyclabilité Prod Matx'!C:F,2,FALSE), "")</f>
        <v/>
      </c>
      <c r="D9671" s="11" t="str">
        <f>IF($B9671 &lt;&gt; "",VLOOKUP(MID(B9671,3,5),'Recyclabilité Prod Matx'!C:F,3,FALSE),"")</f>
        <v/>
      </c>
      <c r="E9671" s="11" t="str">
        <f>IF($B9671 &lt;&gt; "",VLOOKUP(MID(B9671,3,5),'Recyclabilité Prod Matx'!C:F,4,FALSE), "")</f>
        <v/>
      </c>
      <c r="F9671" s="12" t="str">
        <f>IF($B9671 &lt;&gt; "", IF(C9671="Totale","",IF(D9671 = 0, "", VLOOKUP(D9671,'Cond Compo'!A:B,2,FALSE))),"")</f>
        <v/>
      </c>
      <c r="G9671" s="28"/>
      <c r="H9671" s="11" t="str">
        <f xml:space="preserve"> IF(C9671="Totale",2,IF($G9671 &lt;&gt; "", IF(D9671 = "E",MATCH(G9671, 'Cond Compo'!D$16:D$18, 0), MATCH(G9671, 'Cond Compo'!C$16:C$19, 0)), ""))</f>
        <v/>
      </c>
      <c r="I9671" s="12" t="str">
        <f>IF($E9671 &lt;&gt; "", IF(E9671 = 0, "", VLOOKUP(E9671,'Cond Perturbation'!A:B,2,FALSE)),"")</f>
        <v/>
      </c>
      <c r="J9671" s="28"/>
      <c r="K9671" s="29" t="str">
        <f>IF($B9671 &lt;&gt; "", IF(C9671="Oui",IF(H9671=1,IF(E9671=0,Résultat!G$8,IF(J9671="No",Résultat!$G$8,Résultat!$G$7)),IF(H9671=2,IF(E9671=0,Résultat!G$9,IF(J9671="No",Résultat!$G$9,Résultat!$G$7)),Résultat!$G$7)),IF(C9671 = "Totale", IF(H9671=1,IF(E9671=0,Résultat!G$8,IF(J9671="No",Résultat!$G$9,Résultat!$G$7)),IF(H9671=2,IF(E9671=0,Résultat!G$9,IF(J9671="No",Résultat!$G$9,Résultat!$G$7)),Résultat!$G$7)),Résultat!$G$7)), "")</f>
        <v/>
      </c>
    </row>
    <row r="9672" spans="1:11" ht="20.100000000000001" customHeight="1">
      <c r="A9672" s="26"/>
      <c r="B9672" s="27"/>
      <c r="C9672" s="11" t="str">
        <f>IF($B9672 &lt;&gt; "",VLOOKUP(MID(B9672,3,5),'Recyclabilité Prod Matx'!C:F,2,FALSE), "")</f>
        <v/>
      </c>
      <c r="D9672" s="11" t="str">
        <f>IF($B9672 &lt;&gt; "",VLOOKUP(MID(B9672,3,5),'Recyclabilité Prod Matx'!C:F,3,FALSE),"")</f>
        <v/>
      </c>
      <c r="E9672" s="11" t="str">
        <f>IF($B9672 &lt;&gt; "",VLOOKUP(MID(B9672,3,5),'Recyclabilité Prod Matx'!C:F,4,FALSE), "")</f>
        <v/>
      </c>
      <c r="F9672" s="12" t="str">
        <f>IF($B9672 &lt;&gt; "", IF(C9672="Totale","",IF(D9672 = 0, "", VLOOKUP(D9672,'Cond Compo'!A:B,2,FALSE))),"")</f>
        <v/>
      </c>
      <c r="G9672" s="28"/>
      <c r="H9672" s="11" t="str">
        <f xml:space="preserve"> IF(C9672="Totale",2,IF($G9672 &lt;&gt; "", IF(D9672 = "E",MATCH(G9672, 'Cond Compo'!D$16:D$18, 0), MATCH(G9672, 'Cond Compo'!C$16:C$19, 0)), ""))</f>
        <v/>
      </c>
      <c r="I9672" s="12" t="str">
        <f>IF($E9672 &lt;&gt; "", IF(E9672 = 0, "", VLOOKUP(E9672,'Cond Perturbation'!A:B,2,FALSE)),"")</f>
        <v/>
      </c>
      <c r="J9672" s="28"/>
      <c r="K9672" s="29" t="str">
        <f>IF($B9672 &lt;&gt; "", IF(C9672="Oui",IF(H9672=1,IF(E9672=0,Résultat!G$8,IF(J9672="No",Résultat!$G$8,Résultat!$G$7)),IF(H9672=2,IF(E9672=0,Résultat!G$9,IF(J9672="No",Résultat!$G$9,Résultat!$G$7)),Résultat!$G$7)),IF(C9672 = "Totale", IF(H9672=1,IF(E9672=0,Résultat!G$8,IF(J9672="No",Résultat!$G$9,Résultat!$G$7)),IF(H9672=2,IF(E9672=0,Résultat!G$9,IF(J9672="No",Résultat!$G$9,Résultat!$G$7)),Résultat!$G$7)),Résultat!$G$7)), "")</f>
        <v/>
      </c>
    </row>
    <row r="9673" spans="1:11" ht="20.100000000000001" customHeight="1">
      <c r="A9673" s="26"/>
      <c r="B9673" s="27"/>
      <c r="C9673" s="11" t="str">
        <f>IF($B9673 &lt;&gt; "",VLOOKUP(MID(B9673,3,5),'Recyclabilité Prod Matx'!C:F,2,FALSE), "")</f>
        <v/>
      </c>
      <c r="D9673" s="11" t="str">
        <f>IF($B9673 &lt;&gt; "",VLOOKUP(MID(B9673,3,5),'Recyclabilité Prod Matx'!C:F,3,FALSE),"")</f>
        <v/>
      </c>
      <c r="E9673" s="11" t="str">
        <f>IF($B9673 &lt;&gt; "",VLOOKUP(MID(B9673,3,5),'Recyclabilité Prod Matx'!C:F,4,FALSE), "")</f>
        <v/>
      </c>
      <c r="F9673" s="12" t="str">
        <f>IF($B9673 &lt;&gt; "", IF(C9673="Totale","",IF(D9673 = 0, "", VLOOKUP(D9673,'Cond Compo'!A:B,2,FALSE))),"")</f>
        <v/>
      </c>
      <c r="G9673" s="28"/>
      <c r="H9673" s="11" t="str">
        <f xml:space="preserve"> IF(C9673="Totale",2,IF($G9673 &lt;&gt; "", IF(D9673 = "E",MATCH(G9673, 'Cond Compo'!D$16:D$18, 0), MATCH(G9673, 'Cond Compo'!C$16:C$19, 0)), ""))</f>
        <v/>
      </c>
      <c r="I9673" s="12" t="str">
        <f>IF($E9673 &lt;&gt; "", IF(E9673 = 0, "", VLOOKUP(E9673,'Cond Perturbation'!A:B,2,FALSE)),"")</f>
        <v/>
      </c>
      <c r="J9673" s="28"/>
      <c r="K9673" s="29" t="str">
        <f>IF($B9673 &lt;&gt; "", IF(C9673="Oui",IF(H9673=1,IF(E9673=0,Résultat!G$8,IF(J9673="No",Résultat!$G$8,Résultat!$G$7)),IF(H9673=2,IF(E9673=0,Résultat!G$9,IF(J9673="No",Résultat!$G$9,Résultat!$G$7)),Résultat!$G$7)),IF(C9673 = "Totale", IF(H9673=1,IF(E9673=0,Résultat!G$8,IF(J9673="No",Résultat!$G$9,Résultat!$G$7)),IF(H9673=2,IF(E9673=0,Résultat!G$9,IF(J9673="No",Résultat!$G$9,Résultat!$G$7)),Résultat!$G$7)),Résultat!$G$7)), "")</f>
        <v/>
      </c>
    </row>
    <row r="9674" spans="1:11" ht="20.100000000000001" customHeight="1">
      <c r="A9674" s="26"/>
      <c r="B9674" s="27"/>
      <c r="C9674" s="11" t="str">
        <f>IF($B9674 &lt;&gt; "",VLOOKUP(MID(B9674,3,5),'Recyclabilité Prod Matx'!C:F,2,FALSE), "")</f>
        <v/>
      </c>
      <c r="D9674" s="11" t="str">
        <f>IF($B9674 &lt;&gt; "",VLOOKUP(MID(B9674,3,5),'Recyclabilité Prod Matx'!C:F,3,FALSE),"")</f>
        <v/>
      </c>
      <c r="E9674" s="11" t="str">
        <f>IF($B9674 &lt;&gt; "",VLOOKUP(MID(B9674,3,5),'Recyclabilité Prod Matx'!C:F,4,FALSE), "")</f>
        <v/>
      </c>
      <c r="F9674" s="12" t="str">
        <f>IF($B9674 &lt;&gt; "", IF(C9674="Totale","",IF(D9674 = 0, "", VLOOKUP(D9674,'Cond Compo'!A:B,2,FALSE))),"")</f>
        <v/>
      </c>
      <c r="G9674" s="28"/>
      <c r="H9674" s="11" t="str">
        <f xml:space="preserve"> IF(C9674="Totale",2,IF($G9674 &lt;&gt; "", IF(D9674 = "E",MATCH(G9674, 'Cond Compo'!D$16:D$18, 0), MATCH(G9674, 'Cond Compo'!C$16:C$19, 0)), ""))</f>
        <v/>
      </c>
      <c r="I9674" s="12" t="str">
        <f>IF($E9674 &lt;&gt; "", IF(E9674 = 0, "", VLOOKUP(E9674,'Cond Perturbation'!A:B,2,FALSE)),"")</f>
        <v/>
      </c>
      <c r="J9674" s="28"/>
      <c r="K9674" s="29" t="str">
        <f>IF($B9674 &lt;&gt; "", IF(C9674="Oui",IF(H9674=1,IF(E9674=0,Résultat!G$8,IF(J9674="No",Résultat!$G$8,Résultat!$G$7)),IF(H9674=2,IF(E9674=0,Résultat!G$9,IF(J9674="No",Résultat!$G$9,Résultat!$G$7)),Résultat!$G$7)),IF(C9674 = "Totale", IF(H9674=1,IF(E9674=0,Résultat!G$8,IF(J9674="No",Résultat!$G$9,Résultat!$G$7)),IF(H9674=2,IF(E9674=0,Résultat!G$9,IF(J9674="No",Résultat!$G$9,Résultat!$G$7)),Résultat!$G$7)),Résultat!$G$7)), "")</f>
        <v/>
      </c>
    </row>
    <row r="9675" spans="1:11" ht="20.100000000000001" customHeight="1">
      <c r="A9675" s="26"/>
      <c r="B9675" s="27"/>
      <c r="C9675" s="11" t="str">
        <f>IF($B9675 &lt;&gt; "",VLOOKUP(MID(B9675,3,5),'Recyclabilité Prod Matx'!C:F,2,FALSE), "")</f>
        <v/>
      </c>
      <c r="D9675" s="11" t="str">
        <f>IF($B9675 &lt;&gt; "",VLOOKUP(MID(B9675,3,5),'Recyclabilité Prod Matx'!C:F,3,FALSE),"")</f>
        <v/>
      </c>
      <c r="E9675" s="11" t="str">
        <f>IF($B9675 &lt;&gt; "",VLOOKUP(MID(B9675,3,5),'Recyclabilité Prod Matx'!C:F,4,FALSE), "")</f>
        <v/>
      </c>
      <c r="F9675" s="12" t="str">
        <f>IF($B9675 &lt;&gt; "", IF(C9675="Totale","",IF(D9675 = 0, "", VLOOKUP(D9675,'Cond Compo'!A:B,2,FALSE))),"")</f>
        <v/>
      </c>
      <c r="G9675" s="28"/>
      <c r="H9675" s="11" t="str">
        <f xml:space="preserve"> IF(C9675="Totale",2,IF($G9675 &lt;&gt; "", IF(D9675 = "E",MATCH(G9675, 'Cond Compo'!D$16:D$18, 0), MATCH(G9675, 'Cond Compo'!C$16:C$19, 0)), ""))</f>
        <v/>
      </c>
      <c r="I9675" s="12" t="str">
        <f>IF($E9675 &lt;&gt; "", IF(E9675 = 0, "", VLOOKUP(E9675,'Cond Perturbation'!A:B,2,FALSE)),"")</f>
        <v/>
      </c>
      <c r="J9675" s="28"/>
      <c r="K9675" s="29" t="str">
        <f>IF($B9675 &lt;&gt; "", IF(C9675="Oui",IF(H9675=1,IF(E9675=0,Résultat!G$8,IF(J9675="No",Résultat!$G$8,Résultat!$G$7)),IF(H9675=2,IF(E9675=0,Résultat!G$9,IF(J9675="No",Résultat!$G$9,Résultat!$G$7)),Résultat!$G$7)),IF(C9675 = "Totale", IF(H9675=1,IF(E9675=0,Résultat!G$8,IF(J9675="No",Résultat!$G$9,Résultat!$G$7)),IF(H9675=2,IF(E9675=0,Résultat!G$9,IF(J9675="No",Résultat!$G$9,Résultat!$G$7)),Résultat!$G$7)),Résultat!$G$7)), "")</f>
        <v/>
      </c>
    </row>
    <row r="9676" spans="1:11" ht="20.100000000000001" customHeight="1">
      <c r="A9676" s="26"/>
      <c r="B9676" s="27"/>
      <c r="C9676" s="11" t="str">
        <f>IF($B9676 &lt;&gt; "",VLOOKUP(MID(B9676,3,5),'Recyclabilité Prod Matx'!C:F,2,FALSE), "")</f>
        <v/>
      </c>
      <c r="D9676" s="11" t="str">
        <f>IF($B9676 &lt;&gt; "",VLOOKUP(MID(B9676,3,5),'Recyclabilité Prod Matx'!C:F,3,FALSE),"")</f>
        <v/>
      </c>
      <c r="E9676" s="11" t="str">
        <f>IF($B9676 &lt;&gt; "",VLOOKUP(MID(B9676,3,5),'Recyclabilité Prod Matx'!C:F,4,FALSE), "")</f>
        <v/>
      </c>
      <c r="F9676" s="12" t="str">
        <f>IF($B9676 &lt;&gt; "", IF(C9676="Totale","",IF(D9676 = 0, "", VLOOKUP(D9676,'Cond Compo'!A:B,2,FALSE))),"")</f>
        <v/>
      </c>
      <c r="G9676" s="28"/>
      <c r="H9676" s="11" t="str">
        <f xml:space="preserve"> IF(C9676="Totale",2,IF($G9676 &lt;&gt; "", IF(D9676 = "E",MATCH(G9676, 'Cond Compo'!D$16:D$18, 0), MATCH(G9676, 'Cond Compo'!C$16:C$19, 0)), ""))</f>
        <v/>
      </c>
      <c r="I9676" s="12" t="str">
        <f>IF($E9676 &lt;&gt; "", IF(E9676 = 0, "", VLOOKUP(E9676,'Cond Perturbation'!A:B,2,FALSE)),"")</f>
        <v/>
      </c>
      <c r="J9676" s="28"/>
      <c r="K9676" s="29" t="str">
        <f>IF($B9676 &lt;&gt; "", IF(C9676="Oui",IF(H9676=1,IF(E9676=0,Résultat!G$8,IF(J9676="No",Résultat!$G$8,Résultat!$G$7)),IF(H9676=2,IF(E9676=0,Résultat!G$9,IF(J9676="No",Résultat!$G$9,Résultat!$G$7)),Résultat!$G$7)),IF(C9676 = "Totale", IF(H9676=1,IF(E9676=0,Résultat!G$8,IF(J9676="No",Résultat!$G$9,Résultat!$G$7)),IF(H9676=2,IF(E9676=0,Résultat!G$9,IF(J9676="No",Résultat!$G$9,Résultat!$G$7)),Résultat!$G$7)),Résultat!$G$7)), "")</f>
        <v/>
      </c>
    </row>
    <row r="9677" spans="1:11" ht="20.100000000000001" customHeight="1">
      <c r="A9677" s="26"/>
      <c r="B9677" s="27"/>
      <c r="C9677" s="11" t="str">
        <f>IF($B9677 &lt;&gt; "",VLOOKUP(MID(B9677,3,5),'Recyclabilité Prod Matx'!C:F,2,FALSE), "")</f>
        <v/>
      </c>
      <c r="D9677" s="11" t="str">
        <f>IF($B9677 &lt;&gt; "",VLOOKUP(MID(B9677,3,5),'Recyclabilité Prod Matx'!C:F,3,FALSE),"")</f>
        <v/>
      </c>
      <c r="E9677" s="11" t="str">
        <f>IF($B9677 &lt;&gt; "",VLOOKUP(MID(B9677,3,5),'Recyclabilité Prod Matx'!C:F,4,FALSE), "")</f>
        <v/>
      </c>
      <c r="F9677" s="12" t="str">
        <f>IF($B9677 &lt;&gt; "", IF(C9677="Totale","",IF(D9677 = 0, "", VLOOKUP(D9677,'Cond Compo'!A:B,2,FALSE))),"")</f>
        <v/>
      </c>
      <c r="G9677" s="28"/>
      <c r="H9677" s="11" t="str">
        <f xml:space="preserve"> IF(C9677="Totale",2,IF($G9677 &lt;&gt; "", IF(D9677 = "E",MATCH(G9677, 'Cond Compo'!D$16:D$18, 0), MATCH(G9677, 'Cond Compo'!C$16:C$19, 0)), ""))</f>
        <v/>
      </c>
      <c r="I9677" s="12" t="str">
        <f>IF($E9677 &lt;&gt; "", IF(E9677 = 0, "", VLOOKUP(E9677,'Cond Perturbation'!A:B,2,FALSE)),"")</f>
        <v/>
      </c>
      <c r="J9677" s="28"/>
      <c r="K9677" s="29" t="str">
        <f>IF($B9677 &lt;&gt; "", IF(C9677="Oui",IF(H9677=1,IF(E9677=0,Résultat!G$8,IF(J9677="No",Résultat!$G$8,Résultat!$G$7)),IF(H9677=2,IF(E9677=0,Résultat!G$9,IF(J9677="No",Résultat!$G$9,Résultat!$G$7)),Résultat!$G$7)),IF(C9677 = "Totale", IF(H9677=1,IF(E9677=0,Résultat!G$8,IF(J9677="No",Résultat!$G$9,Résultat!$G$7)),IF(H9677=2,IF(E9677=0,Résultat!G$9,IF(J9677="No",Résultat!$G$9,Résultat!$G$7)),Résultat!$G$7)),Résultat!$G$7)), "")</f>
        <v/>
      </c>
    </row>
    <row r="9678" spans="1:11" ht="20.100000000000001" customHeight="1">
      <c r="A9678" s="26"/>
      <c r="B9678" s="27"/>
      <c r="C9678" s="11" t="str">
        <f>IF($B9678 &lt;&gt; "",VLOOKUP(MID(B9678,3,5),'Recyclabilité Prod Matx'!C:F,2,FALSE), "")</f>
        <v/>
      </c>
      <c r="D9678" s="11" t="str">
        <f>IF($B9678 &lt;&gt; "",VLOOKUP(MID(B9678,3,5),'Recyclabilité Prod Matx'!C:F,3,FALSE),"")</f>
        <v/>
      </c>
      <c r="E9678" s="11" t="str">
        <f>IF($B9678 &lt;&gt; "",VLOOKUP(MID(B9678,3,5),'Recyclabilité Prod Matx'!C:F,4,FALSE), "")</f>
        <v/>
      </c>
      <c r="F9678" s="12" t="str">
        <f>IF($B9678 &lt;&gt; "", IF(C9678="Totale","",IF(D9678 = 0, "", VLOOKUP(D9678,'Cond Compo'!A:B,2,FALSE))),"")</f>
        <v/>
      </c>
      <c r="G9678" s="28"/>
      <c r="H9678" s="11" t="str">
        <f xml:space="preserve"> IF(C9678="Totale",2,IF($G9678 &lt;&gt; "", IF(D9678 = "E",MATCH(G9678, 'Cond Compo'!D$16:D$18, 0), MATCH(G9678, 'Cond Compo'!C$16:C$19, 0)), ""))</f>
        <v/>
      </c>
      <c r="I9678" s="12" t="str">
        <f>IF($E9678 &lt;&gt; "", IF(E9678 = 0, "", VLOOKUP(E9678,'Cond Perturbation'!A:B,2,FALSE)),"")</f>
        <v/>
      </c>
      <c r="J9678" s="28"/>
      <c r="K9678" s="29" t="str">
        <f>IF($B9678 &lt;&gt; "", IF(C9678="Oui",IF(H9678=1,IF(E9678=0,Résultat!G$8,IF(J9678="No",Résultat!$G$8,Résultat!$G$7)),IF(H9678=2,IF(E9678=0,Résultat!G$9,IF(J9678="No",Résultat!$G$9,Résultat!$G$7)),Résultat!$G$7)),IF(C9678 = "Totale", IF(H9678=1,IF(E9678=0,Résultat!G$8,IF(J9678="No",Résultat!$G$9,Résultat!$G$7)),IF(H9678=2,IF(E9678=0,Résultat!G$9,IF(J9678="No",Résultat!$G$9,Résultat!$G$7)),Résultat!$G$7)),Résultat!$G$7)), "")</f>
        <v/>
      </c>
    </row>
    <row r="9679" spans="1:11" ht="20.100000000000001" customHeight="1">
      <c r="A9679" s="26"/>
      <c r="B9679" s="27"/>
      <c r="C9679" s="11" t="str">
        <f>IF($B9679 &lt;&gt; "",VLOOKUP(MID(B9679,3,5),'Recyclabilité Prod Matx'!C:F,2,FALSE), "")</f>
        <v/>
      </c>
      <c r="D9679" s="11" t="str">
        <f>IF($B9679 &lt;&gt; "",VLOOKUP(MID(B9679,3,5),'Recyclabilité Prod Matx'!C:F,3,FALSE),"")</f>
        <v/>
      </c>
      <c r="E9679" s="11" t="str">
        <f>IF($B9679 &lt;&gt; "",VLOOKUP(MID(B9679,3,5),'Recyclabilité Prod Matx'!C:F,4,FALSE), "")</f>
        <v/>
      </c>
      <c r="F9679" s="12" t="str">
        <f>IF($B9679 &lt;&gt; "", IF(C9679="Totale","",IF(D9679 = 0, "", VLOOKUP(D9679,'Cond Compo'!A:B,2,FALSE))),"")</f>
        <v/>
      </c>
      <c r="G9679" s="28"/>
      <c r="H9679" s="11" t="str">
        <f xml:space="preserve"> IF(C9679="Totale",2,IF($G9679 &lt;&gt; "", IF(D9679 = "E",MATCH(G9679, 'Cond Compo'!D$16:D$18, 0), MATCH(G9679, 'Cond Compo'!C$16:C$19, 0)), ""))</f>
        <v/>
      </c>
      <c r="I9679" s="12" t="str">
        <f>IF($E9679 &lt;&gt; "", IF(E9679 = 0, "", VLOOKUP(E9679,'Cond Perturbation'!A:B,2,FALSE)),"")</f>
        <v/>
      </c>
      <c r="J9679" s="28"/>
      <c r="K9679" s="29" t="str">
        <f>IF($B9679 &lt;&gt; "", IF(C9679="Oui",IF(H9679=1,IF(E9679=0,Résultat!G$8,IF(J9679="No",Résultat!$G$8,Résultat!$G$7)),IF(H9679=2,IF(E9679=0,Résultat!G$9,IF(J9679="No",Résultat!$G$9,Résultat!$G$7)),Résultat!$G$7)),IF(C9679 = "Totale", IF(H9679=1,IF(E9679=0,Résultat!G$8,IF(J9679="No",Résultat!$G$9,Résultat!$G$7)),IF(H9679=2,IF(E9679=0,Résultat!G$9,IF(J9679="No",Résultat!$G$9,Résultat!$G$7)),Résultat!$G$7)),Résultat!$G$7)), "")</f>
        <v/>
      </c>
    </row>
    <row r="9680" spans="1:11" ht="20.100000000000001" customHeight="1">
      <c r="A9680" s="26"/>
      <c r="B9680" s="27"/>
      <c r="C9680" s="11" t="str">
        <f>IF($B9680 &lt;&gt; "",VLOOKUP(MID(B9680,3,5),'Recyclabilité Prod Matx'!C:F,2,FALSE), "")</f>
        <v/>
      </c>
      <c r="D9680" s="11" t="str">
        <f>IF($B9680 &lt;&gt; "",VLOOKUP(MID(B9680,3,5),'Recyclabilité Prod Matx'!C:F,3,FALSE),"")</f>
        <v/>
      </c>
      <c r="E9680" s="11" t="str">
        <f>IF($B9680 &lt;&gt; "",VLOOKUP(MID(B9680,3,5),'Recyclabilité Prod Matx'!C:F,4,FALSE), "")</f>
        <v/>
      </c>
      <c r="F9680" s="12" t="str">
        <f>IF($B9680 &lt;&gt; "", IF(C9680="Totale","",IF(D9680 = 0, "", VLOOKUP(D9680,'Cond Compo'!A:B,2,FALSE))),"")</f>
        <v/>
      </c>
      <c r="G9680" s="28"/>
      <c r="H9680" s="11" t="str">
        <f xml:space="preserve"> IF(C9680="Totale",2,IF($G9680 &lt;&gt; "", IF(D9680 = "E",MATCH(G9680, 'Cond Compo'!D$16:D$18, 0), MATCH(G9680, 'Cond Compo'!C$16:C$19, 0)), ""))</f>
        <v/>
      </c>
      <c r="I9680" s="12" t="str">
        <f>IF($E9680 &lt;&gt; "", IF(E9680 = 0, "", VLOOKUP(E9680,'Cond Perturbation'!A:B,2,FALSE)),"")</f>
        <v/>
      </c>
      <c r="J9680" s="28"/>
      <c r="K9680" s="29" t="str">
        <f>IF($B9680 &lt;&gt; "", IF(C9680="Oui",IF(H9680=1,IF(E9680=0,Résultat!G$8,IF(J9680="No",Résultat!$G$8,Résultat!$G$7)),IF(H9680=2,IF(E9680=0,Résultat!G$9,IF(J9680="No",Résultat!$G$9,Résultat!$G$7)),Résultat!$G$7)),IF(C9680 = "Totale", IF(H9680=1,IF(E9680=0,Résultat!G$8,IF(J9680="No",Résultat!$G$9,Résultat!$G$7)),IF(H9680=2,IF(E9680=0,Résultat!G$9,IF(J9680="No",Résultat!$G$9,Résultat!$G$7)),Résultat!$G$7)),Résultat!$G$7)), "")</f>
        <v/>
      </c>
    </row>
    <row r="9681" spans="1:11" ht="20.100000000000001" customHeight="1">
      <c r="A9681" s="26"/>
      <c r="B9681" s="27"/>
      <c r="C9681" s="11" t="str">
        <f>IF($B9681 &lt;&gt; "",VLOOKUP(MID(B9681,3,5),'Recyclabilité Prod Matx'!C:F,2,FALSE), "")</f>
        <v/>
      </c>
      <c r="D9681" s="11" t="str">
        <f>IF($B9681 &lt;&gt; "",VLOOKUP(MID(B9681,3,5),'Recyclabilité Prod Matx'!C:F,3,FALSE),"")</f>
        <v/>
      </c>
      <c r="E9681" s="11" t="str">
        <f>IF($B9681 &lt;&gt; "",VLOOKUP(MID(B9681,3,5),'Recyclabilité Prod Matx'!C:F,4,FALSE), "")</f>
        <v/>
      </c>
      <c r="F9681" s="12" t="str">
        <f>IF($B9681 &lt;&gt; "", IF(C9681="Totale","",IF(D9681 = 0, "", VLOOKUP(D9681,'Cond Compo'!A:B,2,FALSE))),"")</f>
        <v/>
      </c>
      <c r="G9681" s="28"/>
      <c r="H9681" s="11" t="str">
        <f xml:space="preserve"> IF(C9681="Totale",2,IF($G9681 &lt;&gt; "", IF(D9681 = "E",MATCH(G9681, 'Cond Compo'!D$16:D$18, 0), MATCH(G9681, 'Cond Compo'!C$16:C$19, 0)), ""))</f>
        <v/>
      </c>
      <c r="I9681" s="12" t="str">
        <f>IF($E9681 &lt;&gt; "", IF(E9681 = 0, "", VLOOKUP(E9681,'Cond Perturbation'!A:B,2,FALSE)),"")</f>
        <v/>
      </c>
      <c r="J9681" s="28"/>
      <c r="K9681" s="29" t="str">
        <f>IF($B9681 &lt;&gt; "", IF(C9681="Oui",IF(H9681=1,IF(E9681=0,Résultat!G$8,IF(J9681="No",Résultat!$G$8,Résultat!$G$7)),IF(H9681=2,IF(E9681=0,Résultat!G$9,IF(J9681="No",Résultat!$G$9,Résultat!$G$7)),Résultat!$G$7)),IF(C9681 = "Totale", IF(H9681=1,IF(E9681=0,Résultat!G$8,IF(J9681="No",Résultat!$G$9,Résultat!$G$7)),IF(H9681=2,IF(E9681=0,Résultat!G$9,IF(J9681="No",Résultat!$G$9,Résultat!$G$7)),Résultat!$G$7)),Résultat!$G$7)), "")</f>
        <v/>
      </c>
    </row>
    <row r="9682" spans="1:11" ht="20.100000000000001" customHeight="1">
      <c r="A9682" s="26"/>
      <c r="B9682" s="27"/>
      <c r="C9682" s="11" t="str">
        <f>IF($B9682 &lt;&gt; "",VLOOKUP(MID(B9682,3,5),'Recyclabilité Prod Matx'!C:F,2,FALSE), "")</f>
        <v/>
      </c>
      <c r="D9682" s="11" t="str">
        <f>IF($B9682 &lt;&gt; "",VLOOKUP(MID(B9682,3,5),'Recyclabilité Prod Matx'!C:F,3,FALSE),"")</f>
        <v/>
      </c>
      <c r="E9682" s="11" t="str">
        <f>IF($B9682 &lt;&gt; "",VLOOKUP(MID(B9682,3,5),'Recyclabilité Prod Matx'!C:F,4,FALSE), "")</f>
        <v/>
      </c>
      <c r="F9682" s="12" t="str">
        <f>IF($B9682 &lt;&gt; "", IF(C9682="Totale","",IF(D9682 = 0, "", VLOOKUP(D9682,'Cond Compo'!A:B,2,FALSE))),"")</f>
        <v/>
      </c>
      <c r="G9682" s="28"/>
      <c r="H9682" s="11" t="str">
        <f xml:space="preserve"> IF(C9682="Totale",2,IF($G9682 &lt;&gt; "", IF(D9682 = "E",MATCH(G9682, 'Cond Compo'!D$16:D$18, 0), MATCH(G9682, 'Cond Compo'!C$16:C$19, 0)), ""))</f>
        <v/>
      </c>
      <c r="I9682" s="12" t="str">
        <f>IF($E9682 &lt;&gt; "", IF(E9682 = 0, "", VLOOKUP(E9682,'Cond Perturbation'!A:B,2,FALSE)),"")</f>
        <v/>
      </c>
      <c r="J9682" s="28"/>
      <c r="K9682" s="29" t="str">
        <f>IF($B9682 &lt;&gt; "", IF(C9682="Oui",IF(H9682=1,IF(E9682=0,Résultat!G$8,IF(J9682="No",Résultat!$G$8,Résultat!$G$7)),IF(H9682=2,IF(E9682=0,Résultat!G$9,IF(J9682="No",Résultat!$G$9,Résultat!$G$7)),Résultat!$G$7)),IF(C9682 = "Totale", IF(H9682=1,IF(E9682=0,Résultat!G$8,IF(J9682="No",Résultat!$G$9,Résultat!$G$7)),IF(H9682=2,IF(E9682=0,Résultat!G$9,IF(J9682="No",Résultat!$G$9,Résultat!$G$7)),Résultat!$G$7)),Résultat!$G$7)), "")</f>
        <v/>
      </c>
    </row>
    <row r="9683" spans="1:11" ht="20.100000000000001" customHeight="1">
      <c r="A9683" s="26"/>
      <c r="B9683" s="27"/>
      <c r="C9683" s="11" t="str">
        <f>IF($B9683 &lt;&gt; "",VLOOKUP(MID(B9683,3,5),'Recyclabilité Prod Matx'!C:F,2,FALSE), "")</f>
        <v/>
      </c>
      <c r="D9683" s="11" t="str">
        <f>IF($B9683 &lt;&gt; "",VLOOKUP(MID(B9683,3,5),'Recyclabilité Prod Matx'!C:F,3,FALSE),"")</f>
        <v/>
      </c>
      <c r="E9683" s="11" t="str">
        <f>IF($B9683 &lt;&gt; "",VLOOKUP(MID(B9683,3,5),'Recyclabilité Prod Matx'!C:F,4,FALSE), "")</f>
        <v/>
      </c>
      <c r="F9683" s="12" t="str">
        <f>IF($B9683 &lt;&gt; "", IF(C9683="Totale","",IF(D9683 = 0, "", VLOOKUP(D9683,'Cond Compo'!A:B,2,FALSE))),"")</f>
        <v/>
      </c>
      <c r="G9683" s="28"/>
      <c r="H9683" s="11" t="str">
        <f xml:space="preserve"> IF(C9683="Totale",2,IF($G9683 &lt;&gt; "", IF(D9683 = "E",MATCH(G9683, 'Cond Compo'!D$16:D$18, 0), MATCH(G9683, 'Cond Compo'!C$16:C$19, 0)), ""))</f>
        <v/>
      </c>
      <c r="I9683" s="12" t="str">
        <f>IF($E9683 &lt;&gt; "", IF(E9683 = 0, "", VLOOKUP(E9683,'Cond Perturbation'!A:B,2,FALSE)),"")</f>
        <v/>
      </c>
      <c r="J9683" s="28"/>
      <c r="K9683" s="29" t="str">
        <f>IF($B9683 &lt;&gt; "", IF(C9683="Oui",IF(H9683=1,IF(E9683=0,Résultat!G$8,IF(J9683="No",Résultat!$G$8,Résultat!$G$7)),IF(H9683=2,IF(E9683=0,Résultat!G$9,IF(J9683="No",Résultat!$G$9,Résultat!$G$7)),Résultat!$G$7)),IF(C9683 = "Totale", IF(H9683=1,IF(E9683=0,Résultat!G$8,IF(J9683="No",Résultat!$G$9,Résultat!$G$7)),IF(H9683=2,IF(E9683=0,Résultat!G$9,IF(J9683="No",Résultat!$G$9,Résultat!$G$7)),Résultat!$G$7)),Résultat!$G$7)), "")</f>
        <v/>
      </c>
    </row>
    <row r="9684" spans="1:11" ht="20.100000000000001" customHeight="1">
      <c r="A9684" s="26"/>
      <c r="B9684" s="27"/>
      <c r="C9684" s="11" t="str">
        <f>IF($B9684 &lt;&gt; "",VLOOKUP(MID(B9684,3,5),'Recyclabilité Prod Matx'!C:F,2,FALSE), "")</f>
        <v/>
      </c>
      <c r="D9684" s="11" t="str">
        <f>IF($B9684 &lt;&gt; "",VLOOKUP(MID(B9684,3,5),'Recyclabilité Prod Matx'!C:F,3,FALSE),"")</f>
        <v/>
      </c>
      <c r="E9684" s="11" t="str">
        <f>IF($B9684 &lt;&gt; "",VLOOKUP(MID(B9684,3,5),'Recyclabilité Prod Matx'!C:F,4,FALSE), "")</f>
        <v/>
      </c>
      <c r="F9684" s="12" t="str">
        <f>IF($B9684 &lt;&gt; "", IF(C9684="Totale","",IF(D9684 = 0, "", VLOOKUP(D9684,'Cond Compo'!A:B,2,FALSE))),"")</f>
        <v/>
      </c>
      <c r="G9684" s="28"/>
      <c r="H9684" s="11" t="str">
        <f xml:space="preserve"> IF(C9684="Totale",2,IF($G9684 &lt;&gt; "", IF(D9684 = "E",MATCH(G9684, 'Cond Compo'!D$16:D$18, 0), MATCH(G9684, 'Cond Compo'!C$16:C$19, 0)), ""))</f>
        <v/>
      </c>
      <c r="I9684" s="12" t="str">
        <f>IF($E9684 &lt;&gt; "", IF(E9684 = 0, "", VLOOKUP(E9684,'Cond Perturbation'!A:B,2,FALSE)),"")</f>
        <v/>
      </c>
      <c r="J9684" s="28"/>
      <c r="K9684" s="29" t="str">
        <f>IF($B9684 &lt;&gt; "", IF(C9684="Oui",IF(H9684=1,IF(E9684=0,Résultat!G$8,IF(J9684="No",Résultat!$G$8,Résultat!$G$7)),IF(H9684=2,IF(E9684=0,Résultat!G$9,IF(J9684="No",Résultat!$G$9,Résultat!$G$7)),Résultat!$G$7)),IF(C9684 = "Totale", IF(H9684=1,IF(E9684=0,Résultat!G$8,IF(J9684="No",Résultat!$G$9,Résultat!$G$7)),IF(H9684=2,IF(E9684=0,Résultat!G$9,IF(J9684="No",Résultat!$G$9,Résultat!$G$7)),Résultat!$G$7)),Résultat!$G$7)), "")</f>
        <v/>
      </c>
    </row>
    <row r="9685" spans="1:11" ht="20.100000000000001" customHeight="1">
      <c r="A9685" s="26"/>
      <c r="B9685" s="27"/>
      <c r="C9685" s="11" t="str">
        <f>IF($B9685 &lt;&gt; "",VLOOKUP(MID(B9685,3,5),'Recyclabilité Prod Matx'!C:F,2,FALSE), "")</f>
        <v/>
      </c>
      <c r="D9685" s="11" t="str">
        <f>IF($B9685 &lt;&gt; "",VLOOKUP(MID(B9685,3,5),'Recyclabilité Prod Matx'!C:F,3,FALSE),"")</f>
        <v/>
      </c>
      <c r="E9685" s="11" t="str">
        <f>IF($B9685 &lt;&gt; "",VLOOKUP(MID(B9685,3,5),'Recyclabilité Prod Matx'!C:F,4,FALSE), "")</f>
        <v/>
      </c>
      <c r="F9685" s="12" t="str">
        <f>IF($B9685 &lt;&gt; "", IF(C9685="Totale","",IF(D9685 = 0, "", VLOOKUP(D9685,'Cond Compo'!A:B,2,FALSE))),"")</f>
        <v/>
      </c>
      <c r="G9685" s="28"/>
      <c r="H9685" s="11" t="str">
        <f xml:space="preserve"> IF(C9685="Totale",2,IF($G9685 &lt;&gt; "", IF(D9685 = "E",MATCH(G9685, 'Cond Compo'!D$16:D$18, 0), MATCH(G9685, 'Cond Compo'!C$16:C$19, 0)), ""))</f>
        <v/>
      </c>
      <c r="I9685" s="12" t="str">
        <f>IF($E9685 &lt;&gt; "", IF(E9685 = 0, "", VLOOKUP(E9685,'Cond Perturbation'!A:B,2,FALSE)),"")</f>
        <v/>
      </c>
      <c r="J9685" s="28"/>
      <c r="K9685" s="29" t="str">
        <f>IF($B9685 &lt;&gt; "", IF(C9685="Oui",IF(H9685=1,IF(E9685=0,Résultat!G$8,IF(J9685="No",Résultat!$G$8,Résultat!$G$7)),IF(H9685=2,IF(E9685=0,Résultat!G$9,IF(J9685="No",Résultat!$G$9,Résultat!$G$7)),Résultat!$G$7)),IF(C9685 = "Totale", IF(H9685=1,IF(E9685=0,Résultat!G$8,IF(J9685="No",Résultat!$G$9,Résultat!$G$7)),IF(H9685=2,IF(E9685=0,Résultat!G$9,IF(J9685="No",Résultat!$G$9,Résultat!$G$7)),Résultat!$G$7)),Résultat!$G$7)), "")</f>
        <v/>
      </c>
    </row>
    <row r="9686" spans="1:11" ht="20.100000000000001" customHeight="1">
      <c r="A9686" s="26"/>
      <c r="B9686" s="27"/>
      <c r="C9686" s="11" t="str">
        <f>IF($B9686 &lt;&gt; "",VLOOKUP(MID(B9686,3,5),'Recyclabilité Prod Matx'!C:F,2,FALSE), "")</f>
        <v/>
      </c>
      <c r="D9686" s="11" t="str">
        <f>IF($B9686 &lt;&gt; "",VLOOKUP(MID(B9686,3,5),'Recyclabilité Prod Matx'!C:F,3,FALSE),"")</f>
        <v/>
      </c>
      <c r="E9686" s="11" t="str">
        <f>IF($B9686 &lt;&gt; "",VLOOKUP(MID(B9686,3,5),'Recyclabilité Prod Matx'!C:F,4,FALSE), "")</f>
        <v/>
      </c>
      <c r="F9686" s="12" t="str">
        <f>IF($B9686 &lt;&gt; "", IF(C9686="Totale","",IF(D9686 = 0, "", VLOOKUP(D9686,'Cond Compo'!A:B,2,FALSE))),"")</f>
        <v/>
      </c>
      <c r="G9686" s="28"/>
      <c r="H9686" s="11" t="str">
        <f xml:space="preserve"> IF(C9686="Totale",2,IF($G9686 &lt;&gt; "", IF(D9686 = "E",MATCH(G9686, 'Cond Compo'!D$16:D$18, 0), MATCH(G9686, 'Cond Compo'!C$16:C$19, 0)), ""))</f>
        <v/>
      </c>
      <c r="I9686" s="12" t="str">
        <f>IF($E9686 &lt;&gt; "", IF(E9686 = 0, "", VLOOKUP(E9686,'Cond Perturbation'!A:B,2,FALSE)),"")</f>
        <v/>
      </c>
      <c r="J9686" s="28"/>
      <c r="K9686" s="29" t="str">
        <f>IF($B9686 &lt;&gt; "", IF(C9686="Oui",IF(H9686=1,IF(E9686=0,Résultat!G$8,IF(J9686="No",Résultat!$G$8,Résultat!$G$7)),IF(H9686=2,IF(E9686=0,Résultat!G$9,IF(J9686="No",Résultat!$G$9,Résultat!$G$7)),Résultat!$G$7)),IF(C9686 = "Totale", IF(H9686=1,IF(E9686=0,Résultat!G$8,IF(J9686="No",Résultat!$G$9,Résultat!$G$7)),IF(H9686=2,IF(E9686=0,Résultat!G$9,IF(J9686="No",Résultat!$G$9,Résultat!$G$7)),Résultat!$G$7)),Résultat!$G$7)), "")</f>
        <v/>
      </c>
    </row>
    <row r="9687" spans="1:11" ht="20.100000000000001" customHeight="1">
      <c r="A9687" s="26"/>
      <c r="B9687" s="27"/>
      <c r="C9687" s="11" t="str">
        <f>IF($B9687 &lt;&gt; "",VLOOKUP(MID(B9687,3,5),'Recyclabilité Prod Matx'!C:F,2,FALSE), "")</f>
        <v/>
      </c>
      <c r="D9687" s="11" t="str">
        <f>IF($B9687 &lt;&gt; "",VLOOKUP(MID(B9687,3,5),'Recyclabilité Prod Matx'!C:F,3,FALSE),"")</f>
        <v/>
      </c>
      <c r="E9687" s="11" t="str">
        <f>IF($B9687 &lt;&gt; "",VLOOKUP(MID(B9687,3,5),'Recyclabilité Prod Matx'!C:F,4,FALSE), "")</f>
        <v/>
      </c>
      <c r="F9687" s="12" t="str">
        <f>IF($B9687 &lt;&gt; "", IF(C9687="Totale","",IF(D9687 = 0, "", VLOOKUP(D9687,'Cond Compo'!A:B,2,FALSE))),"")</f>
        <v/>
      </c>
      <c r="G9687" s="28"/>
      <c r="H9687" s="11" t="str">
        <f xml:space="preserve"> IF(C9687="Totale",2,IF($G9687 &lt;&gt; "", IF(D9687 = "E",MATCH(G9687, 'Cond Compo'!D$16:D$18, 0), MATCH(G9687, 'Cond Compo'!C$16:C$19, 0)), ""))</f>
        <v/>
      </c>
      <c r="I9687" s="12" t="str">
        <f>IF($E9687 &lt;&gt; "", IF(E9687 = 0, "", VLOOKUP(E9687,'Cond Perturbation'!A:B,2,FALSE)),"")</f>
        <v/>
      </c>
      <c r="J9687" s="28"/>
      <c r="K9687" s="29" t="str">
        <f>IF($B9687 &lt;&gt; "", IF(C9687="Oui",IF(H9687=1,IF(E9687=0,Résultat!G$8,IF(J9687="No",Résultat!$G$8,Résultat!$G$7)),IF(H9687=2,IF(E9687=0,Résultat!G$9,IF(J9687="No",Résultat!$G$9,Résultat!$G$7)),Résultat!$G$7)),IF(C9687 = "Totale", IF(H9687=1,IF(E9687=0,Résultat!G$8,IF(J9687="No",Résultat!$G$9,Résultat!$G$7)),IF(H9687=2,IF(E9687=0,Résultat!G$9,IF(J9687="No",Résultat!$G$9,Résultat!$G$7)),Résultat!$G$7)),Résultat!$G$7)), "")</f>
        <v/>
      </c>
    </row>
    <row r="9688" spans="1:11" ht="20.100000000000001" customHeight="1">
      <c r="A9688" s="26"/>
      <c r="B9688" s="27"/>
      <c r="C9688" s="11" t="str">
        <f>IF($B9688 &lt;&gt; "",VLOOKUP(MID(B9688,3,5),'Recyclabilité Prod Matx'!C:F,2,FALSE), "")</f>
        <v/>
      </c>
      <c r="D9688" s="11" t="str">
        <f>IF($B9688 &lt;&gt; "",VLOOKUP(MID(B9688,3,5),'Recyclabilité Prod Matx'!C:F,3,FALSE),"")</f>
        <v/>
      </c>
      <c r="E9688" s="11" t="str">
        <f>IF($B9688 &lt;&gt; "",VLOOKUP(MID(B9688,3,5),'Recyclabilité Prod Matx'!C:F,4,FALSE), "")</f>
        <v/>
      </c>
      <c r="F9688" s="12" t="str">
        <f>IF($B9688 &lt;&gt; "", IF(C9688="Totale","",IF(D9688 = 0, "", VLOOKUP(D9688,'Cond Compo'!A:B,2,FALSE))),"")</f>
        <v/>
      </c>
      <c r="G9688" s="28"/>
      <c r="H9688" s="11" t="str">
        <f xml:space="preserve"> IF(C9688="Totale",2,IF($G9688 &lt;&gt; "", IF(D9688 = "E",MATCH(G9688, 'Cond Compo'!D$16:D$18, 0), MATCH(G9688, 'Cond Compo'!C$16:C$19, 0)), ""))</f>
        <v/>
      </c>
      <c r="I9688" s="12" t="str">
        <f>IF($E9688 &lt;&gt; "", IF(E9688 = 0, "", VLOOKUP(E9688,'Cond Perturbation'!A:B,2,FALSE)),"")</f>
        <v/>
      </c>
      <c r="J9688" s="28"/>
      <c r="K9688" s="29" t="str">
        <f>IF($B9688 &lt;&gt; "", IF(C9688="Oui",IF(H9688=1,IF(E9688=0,Résultat!G$8,IF(J9688="No",Résultat!$G$8,Résultat!$G$7)),IF(H9688=2,IF(E9688=0,Résultat!G$9,IF(J9688="No",Résultat!$G$9,Résultat!$G$7)),Résultat!$G$7)),IF(C9688 = "Totale", IF(H9688=1,IF(E9688=0,Résultat!G$8,IF(J9688="No",Résultat!$G$9,Résultat!$G$7)),IF(H9688=2,IF(E9688=0,Résultat!G$9,IF(J9688="No",Résultat!$G$9,Résultat!$G$7)),Résultat!$G$7)),Résultat!$G$7)), "")</f>
        <v/>
      </c>
    </row>
    <row r="9689" spans="1:11" ht="20.100000000000001" customHeight="1">
      <c r="A9689" s="26"/>
      <c r="B9689" s="27"/>
      <c r="C9689" s="11" t="str">
        <f>IF($B9689 &lt;&gt; "",VLOOKUP(MID(B9689,3,5),'Recyclabilité Prod Matx'!C:F,2,FALSE), "")</f>
        <v/>
      </c>
      <c r="D9689" s="11" t="str">
        <f>IF($B9689 &lt;&gt; "",VLOOKUP(MID(B9689,3,5),'Recyclabilité Prod Matx'!C:F,3,FALSE),"")</f>
        <v/>
      </c>
      <c r="E9689" s="11" t="str">
        <f>IF($B9689 &lt;&gt; "",VLOOKUP(MID(B9689,3,5),'Recyclabilité Prod Matx'!C:F,4,FALSE), "")</f>
        <v/>
      </c>
      <c r="F9689" s="12" t="str">
        <f>IF($B9689 &lt;&gt; "", IF(C9689="Totale","",IF(D9689 = 0, "", VLOOKUP(D9689,'Cond Compo'!A:B,2,FALSE))),"")</f>
        <v/>
      </c>
      <c r="G9689" s="28"/>
      <c r="H9689" s="11" t="str">
        <f xml:space="preserve"> IF(C9689="Totale",2,IF($G9689 &lt;&gt; "", IF(D9689 = "E",MATCH(G9689, 'Cond Compo'!D$16:D$18, 0), MATCH(G9689, 'Cond Compo'!C$16:C$19, 0)), ""))</f>
        <v/>
      </c>
      <c r="I9689" s="12" t="str">
        <f>IF($E9689 &lt;&gt; "", IF(E9689 = 0, "", VLOOKUP(E9689,'Cond Perturbation'!A:B,2,FALSE)),"")</f>
        <v/>
      </c>
      <c r="J9689" s="28"/>
      <c r="K9689" s="29" t="str">
        <f>IF($B9689 &lt;&gt; "", IF(C9689="Oui",IF(H9689=1,IF(E9689=0,Résultat!G$8,IF(J9689="No",Résultat!$G$8,Résultat!$G$7)),IF(H9689=2,IF(E9689=0,Résultat!G$9,IF(J9689="No",Résultat!$G$9,Résultat!$G$7)),Résultat!$G$7)),IF(C9689 = "Totale", IF(H9689=1,IF(E9689=0,Résultat!G$8,IF(J9689="No",Résultat!$G$9,Résultat!$G$7)),IF(H9689=2,IF(E9689=0,Résultat!G$9,IF(J9689="No",Résultat!$G$9,Résultat!$G$7)),Résultat!$G$7)),Résultat!$G$7)), "")</f>
        <v/>
      </c>
    </row>
    <row r="9690" spans="1:11" ht="20.100000000000001" customHeight="1">
      <c r="A9690" s="26"/>
      <c r="B9690" s="27"/>
      <c r="C9690" s="11" t="str">
        <f>IF($B9690 &lt;&gt; "",VLOOKUP(MID(B9690,3,5),'Recyclabilité Prod Matx'!C:F,2,FALSE), "")</f>
        <v/>
      </c>
      <c r="D9690" s="11" t="str">
        <f>IF($B9690 &lt;&gt; "",VLOOKUP(MID(B9690,3,5),'Recyclabilité Prod Matx'!C:F,3,FALSE),"")</f>
        <v/>
      </c>
      <c r="E9690" s="11" t="str">
        <f>IF($B9690 &lt;&gt; "",VLOOKUP(MID(B9690,3,5),'Recyclabilité Prod Matx'!C:F,4,FALSE), "")</f>
        <v/>
      </c>
      <c r="F9690" s="12" t="str">
        <f>IF($B9690 &lt;&gt; "", IF(C9690="Totale","",IF(D9690 = 0, "", VLOOKUP(D9690,'Cond Compo'!A:B,2,FALSE))),"")</f>
        <v/>
      </c>
      <c r="G9690" s="28"/>
      <c r="H9690" s="11" t="str">
        <f xml:space="preserve"> IF(C9690="Totale",2,IF($G9690 &lt;&gt; "", IF(D9690 = "E",MATCH(G9690, 'Cond Compo'!D$16:D$18, 0), MATCH(G9690, 'Cond Compo'!C$16:C$19, 0)), ""))</f>
        <v/>
      </c>
      <c r="I9690" s="12" t="str">
        <f>IF($E9690 &lt;&gt; "", IF(E9690 = 0, "", VLOOKUP(E9690,'Cond Perturbation'!A:B,2,FALSE)),"")</f>
        <v/>
      </c>
      <c r="J9690" s="28"/>
      <c r="K9690" s="29" t="str">
        <f>IF($B9690 &lt;&gt; "", IF(C9690="Oui",IF(H9690=1,IF(E9690=0,Résultat!G$8,IF(J9690="No",Résultat!$G$8,Résultat!$G$7)),IF(H9690=2,IF(E9690=0,Résultat!G$9,IF(J9690="No",Résultat!$G$9,Résultat!$G$7)),Résultat!$G$7)),IF(C9690 = "Totale", IF(H9690=1,IF(E9690=0,Résultat!G$8,IF(J9690="No",Résultat!$G$9,Résultat!$G$7)),IF(H9690=2,IF(E9690=0,Résultat!G$9,IF(J9690="No",Résultat!$G$9,Résultat!$G$7)),Résultat!$G$7)),Résultat!$G$7)), "")</f>
        <v/>
      </c>
    </row>
    <row r="9691" spans="1:11" ht="20.100000000000001" customHeight="1">
      <c r="A9691" s="26"/>
      <c r="B9691" s="27"/>
      <c r="C9691" s="11" t="str">
        <f>IF($B9691 &lt;&gt; "",VLOOKUP(MID(B9691,3,5),'Recyclabilité Prod Matx'!C:F,2,FALSE), "")</f>
        <v/>
      </c>
      <c r="D9691" s="11" t="str">
        <f>IF($B9691 &lt;&gt; "",VLOOKUP(MID(B9691,3,5),'Recyclabilité Prod Matx'!C:F,3,FALSE),"")</f>
        <v/>
      </c>
      <c r="E9691" s="11" t="str">
        <f>IF($B9691 &lt;&gt; "",VLOOKUP(MID(B9691,3,5),'Recyclabilité Prod Matx'!C:F,4,FALSE), "")</f>
        <v/>
      </c>
      <c r="F9691" s="12" t="str">
        <f>IF($B9691 &lt;&gt; "", IF(C9691="Totale","",IF(D9691 = 0, "", VLOOKUP(D9691,'Cond Compo'!A:B,2,FALSE))),"")</f>
        <v/>
      </c>
      <c r="G9691" s="28"/>
      <c r="H9691" s="11" t="str">
        <f xml:space="preserve"> IF(C9691="Totale",2,IF($G9691 &lt;&gt; "", IF(D9691 = "E",MATCH(G9691, 'Cond Compo'!D$16:D$18, 0), MATCH(G9691, 'Cond Compo'!C$16:C$19, 0)), ""))</f>
        <v/>
      </c>
      <c r="I9691" s="12" t="str">
        <f>IF($E9691 &lt;&gt; "", IF(E9691 = 0, "", VLOOKUP(E9691,'Cond Perturbation'!A:B,2,FALSE)),"")</f>
        <v/>
      </c>
      <c r="J9691" s="28"/>
      <c r="K9691" s="29" t="str">
        <f>IF($B9691 &lt;&gt; "", IF(C9691="Oui",IF(H9691=1,IF(E9691=0,Résultat!G$8,IF(J9691="No",Résultat!$G$8,Résultat!$G$7)),IF(H9691=2,IF(E9691=0,Résultat!G$9,IF(J9691="No",Résultat!$G$9,Résultat!$G$7)),Résultat!$G$7)),IF(C9691 = "Totale", IF(H9691=1,IF(E9691=0,Résultat!G$8,IF(J9691="No",Résultat!$G$9,Résultat!$G$7)),IF(H9691=2,IF(E9691=0,Résultat!G$9,IF(J9691="No",Résultat!$G$9,Résultat!$G$7)),Résultat!$G$7)),Résultat!$G$7)), "")</f>
        <v/>
      </c>
    </row>
    <row r="9692" spans="1:11" ht="20.100000000000001" customHeight="1">
      <c r="A9692" s="26"/>
      <c r="B9692" s="27"/>
      <c r="C9692" s="11" t="str">
        <f>IF($B9692 &lt;&gt; "",VLOOKUP(MID(B9692,3,5),'Recyclabilité Prod Matx'!C:F,2,FALSE), "")</f>
        <v/>
      </c>
      <c r="D9692" s="11" t="str">
        <f>IF($B9692 &lt;&gt; "",VLOOKUP(MID(B9692,3,5),'Recyclabilité Prod Matx'!C:F,3,FALSE),"")</f>
        <v/>
      </c>
      <c r="E9692" s="11" t="str">
        <f>IF($B9692 &lt;&gt; "",VLOOKUP(MID(B9692,3,5),'Recyclabilité Prod Matx'!C:F,4,FALSE), "")</f>
        <v/>
      </c>
      <c r="F9692" s="12" t="str">
        <f>IF($B9692 &lt;&gt; "", IF(C9692="Totale","",IF(D9692 = 0, "", VLOOKUP(D9692,'Cond Compo'!A:B,2,FALSE))),"")</f>
        <v/>
      </c>
      <c r="G9692" s="28"/>
      <c r="H9692" s="11" t="str">
        <f xml:space="preserve"> IF(C9692="Totale",2,IF($G9692 &lt;&gt; "", IF(D9692 = "E",MATCH(G9692, 'Cond Compo'!D$16:D$18, 0), MATCH(G9692, 'Cond Compo'!C$16:C$19, 0)), ""))</f>
        <v/>
      </c>
      <c r="I9692" s="12" t="str">
        <f>IF($E9692 &lt;&gt; "", IF(E9692 = 0, "", VLOOKUP(E9692,'Cond Perturbation'!A:B,2,FALSE)),"")</f>
        <v/>
      </c>
      <c r="J9692" s="28"/>
      <c r="K9692" s="29" t="str">
        <f>IF($B9692 &lt;&gt; "", IF(C9692="Oui",IF(H9692=1,IF(E9692=0,Résultat!G$8,IF(J9692="No",Résultat!$G$8,Résultat!$G$7)),IF(H9692=2,IF(E9692=0,Résultat!G$9,IF(J9692="No",Résultat!$G$9,Résultat!$G$7)),Résultat!$G$7)),IF(C9692 = "Totale", IF(H9692=1,IF(E9692=0,Résultat!G$8,IF(J9692="No",Résultat!$G$9,Résultat!$G$7)),IF(H9692=2,IF(E9692=0,Résultat!G$9,IF(J9692="No",Résultat!$G$9,Résultat!$G$7)),Résultat!$G$7)),Résultat!$G$7)), "")</f>
        <v/>
      </c>
    </row>
    <row r="9693" spans="1:11" ht="20.100000000000001" customHeight="1">
      <c r="A9693" s="26"/>
      <c r="B9693" s="27"/>
      <c r="C9693" s="11" t="str">
        <f>IF($B9693 &lt;&gt; "",VLOOKUP(MID(B9693,3,5),'Recyclabilité Prod Matx'!C:F,2,FALSE), "")</f>
        <v/>
      </c>
      <c r="D9693" s="11" t="str">
        <f>IF($B9693 &lt;&gt; "",VLOOKUP(MID(B9693,3,5),'Recyclabilité Prod Matx'!C:F,3,FALSE),"")</f>
        <v/>
      </c>
      <c r="E9693" s="11" t="str">
        <f>IF($B9693 &lt;&gt; "",VLOOKUP(MID(B9693,3,5),'Recyclabilité Prod Matx'!C:F,4,FALSE), "")</f>
        <v/>
      </c>
      <c r="F9693" s="12" t="str">
        <f>IF($B9693 &lt;&gt; "", IF(C9693="Totale","",IF(D9693 = 0, "", VLOOKUP(D9693,'Cond Compo'!A:B,2,FALSE))),"")</f>
        <v/>
      </c>
      <c r="G9693" s="28"/>
      <c r="H9693" s="11" t="str">
        <f xml:space="preserve"> IF(C9693="Totale",2,IF($G9693 &lt;&gt; "", IF(D9693 = "E",MATCH(G9693, 'Cond Compo'!D$16:D$18, 0), MATCH(G9693, 'Cond Compo'!C$16:C$19, 0)), ""))</f>
        <v/>
      </c>
      <c r="I9693" s="12" t="str">
        <f>IF($E9693 &lt;&gt; "", IF(E9693 = 0, "", VLOOKUP(E9693,'Cond Perturbation'!A:B,2,FALSE)),"")</f>
        <v/>
      </c>
      <c r="J9693" s="28"/>
      <c r="K9693" s="29" t="str">
        <f>IF($B9693 &lt;&gt; "", IF(C9693="Oui",IF(H9693=1,IF(E9693=0,Résultat!G$8,IF(J9693="No",Résultat!$G$8,Résultat!$G$7)),IF(H9693=2,IF(E9693=0,Résultat!G$9,IF(J9693="No",Résultat!$G$9,Résultat!$G$7)),Résultat!$G$7)),IF(C9693 = "Totale", IF(H9693=1,IF(E9693=0,Résultat!G$8,IF(J9693="No",Résultat!$G$9,Résultat!$G$7)),IF(H9693=2,IF(E9693=0,Résultat!G$9,IF(J9693="No",Résultat!$G$9,Résultat!$G$7)),Résultat!$G$7)),Résultat!$G$7)), "")</f>
        <v/>
      </c>
    </row>
    <row r="9694" spans="1:11" ht="20.100000000000001" customHeight="1">
      <c r="A9694" s="26"/>
      <c r="B9694" s="27"/>
      <c r="C9694" s="11" t="str">
        <f>IF($B9694 &lt;&gt; "",VLOOKUP(MID(B9694,3,5),'Recyclabilité Prod Matx'!C:F,2,FALSE), "")</f>
        <v/>
      </c>
      <c r="D9694" s="11" t="str">
        <f>IF($B9694 &lt;&gt; "",VLOOKUP(MID(B9694,3,5),'Recyclabilité Prod Matx'!C:F,3,FALSE),"")</f>
        <v/>
      </c>
      <c r="E9694" s="11" t="str">
        <f>IF($B9694 &lt;&gt; "",VLOOKUP(MID(B9694,3,5),'Recyclabilité Prod Matx'!C:F,4,FALSE), "")</f>
        <v/>
      </c>
      <c r="F9694" s="12" t="str">
        <f>IF($B9694 &lt;&gt; "", IF(C9694="Totale","",IF(D9694 = 0, "", VLOOKUP(D9694,'Cond Compo'!A:B,2,FALSE))),"")</f>
        <v/>
      </c>
      <c r="G9694" s="28"/>
      <c r="H9694" s="11" t="str">
        <f xml:space="preserve"> IF(C9694="Totale",2,IF($G9694 &lt;&gt; "", IF(D9694 = "E",MATCH(G9694, 'Cond Compo'!D$16:D$18, 0), MATCH(G9694, 'Cond Compo'!C$16:C$19, 0)), ""))</f>
        <v/>
      </c>
      <c r="I9694" s="12" t="str">
        <f>IF($E9694 &lt;&gt; "", IF(E9694 = 0, "", VLOOKUP(E9694,'Cond Perturbation'!A:B,2,FALSE)),"")</f>
        <v/>
      </c>
      <c r="J9694" s="28"/>
      <c r="K9694" s="29" t="str">
        <f>IF($B9694 &lt;&gt; "", IF(C9694="Oui",IF(H9694=1,IF(E9694=0,Résultat!G$8,IF(J9694="No",Résultat!$G$8,Résultat!$G$7)),IF(H9694=2,IF(E9694=0,Résultat!G$9,IF(J9694="No",Résultat!$G$9,Résultat!$G$7)),Résultat!$G$7)),IF(C9694 = "Totale", IF(H9694=1,IF(E9694=0,Résultat!G$8,IF(J9694="No",Résultat!$G$9,Résultat!$G$7)),IF(H9694=2,IF(E9694=0,Résultat!G$9,IF(J9694="No",Résultat!$G$9,Résultat!$G$7)),Résultat!$G$7)),Résultat!$G$7)), "")</f>
        <v/>
      </c>
    </row>
    <row r="9695" spans="1:11" ht="20.100000000000001" customHeight="1">
      <c r="A9695" s="26"/>
      <c r="B9695" s="27"/>
      <c r="C9695" s="11" t="str">
        <f>IF($B9695 &lt;&gt; "",VLOOKUP(MID(B9695,3,5),'Recyclabilité Prod Matx'!C:F,2,FALSE), "")</f>
        <v/>
      </c>
      <c r="D9695" s="11" t="str">
        <f>IF($B9695 &lt;&gt; "",VLOOKUP(MID(B9695,3,5),'Recyclabilité Prod Matx'!C:F,3,FALSE),"")</f>
        <v/>
      </c>
      <c r="E9695" s="11" t="str">
        <f>IF($B9695 &lt;&gt; "",VLOOKUP(MID(B9695,3,5),'Recyclabilité Prod Matx'!C:F,4,FALSE), "")</f>
        <v/>
      </c>
      <c r="F9695" s="12" t="str">
        <f>IF($B9695 &lt;&gt; "", IF(C9695="Totale","",IF(D9695 = 0, "", VLOOKUP(D9695,'Cond Compo'!A:B,2,FALSE))),"")</f>
        <v/>
      </c>
      <c r="G9695" s="28"/>
      <c r="H9695" s="11" t="str">
        <f xml:space="preserve"> IF(C9695="Totale",2,IF($G9695 &lt;&gt; "", IF(D9695 = "E",MATCH(G9695, 'Cond Compo'!D$16:D$18, 0), MATCH(G9695, 'Cond Compo'!C$16:C$19, 0)), ""))</f>
        <v/>
      </c>
      <c r="I9695" s="12" t="str">
        <f>IF($E9695 &lt;&gt; "", IF(E9695 = 0, "", VLOOKUP(E9695,'Cond Perturbation'!A:B,2,FALSE)),"")</f>
        <v/>
      </c>
      <c r="J9695" s="28"/>
      <c r="K9695" s="29" t="str">
        <f>IF($B9695 &lt;&gt; "", IF(C9695="Oui",IF(H9695=1,IF(E9695=0,Résultat!G$8,IF(J9695="No",Résultat!$G$8,Résultat!$G$7)),IF(H9695=2,IF(E9695=0,Résultat!G$9,IF(J9695="No",Résultat!$G$9,Résultat!$G$7)),Résultat!$G$7)),IF(C9695 = "Totale", IF(H9695=1,IF(E9695=0,Résultat!G$8,IF(J9695="No",Résultat!$G$9,Résultat!$G$7)),IF(H9695=2,IF(E9695=0,Résultat!G$9,IF(J9695="No",Résultat!$G$9,Résultat!$G$7)),Résultat!$G$7)),Résultat!$G$7)), "")</f>
        <v/>
      </c>
    </row>
    <row r="9696" spans="1:11" ht="20.100000000000001" customHeight="1">
      <c r="A9696" s="26"/>
      <c r="B9696" s="27"/>
      <c r="C9696" s="11" t="str">
        <f>IF($B9696 &lt;&gt; "",VLOOKUP(MID(B9696,3,5),'Recyclabilité Prod Matx'!C:F,2,FALSE), "")</f>
        <v/>
      </c>
      <c r="D9696" s="11" t="str">
        <f>IF($B9696 &lt;&gt; "",VLOOKUP(MID(B9696,3,5),'Recyclabilité Prod Matx'!C:F,3,FALSE),"")</f>
        <v/>
      </c>
      <c r="E9696" s="11" t="str">
        <f>IF($B9696 &lt;&gt; "",VLOOKUP(MID(B9696,3,5),'Recyclabilité Prod Matx'!C:F,4,FALSE), "")</f>
        <v/>
      </c>
      <c r="F9696" s="12" t="str">
        <f>IF($B9696 &lt;&gt; "", IF(C9696="Totale","",IF(D9696 = 0, "", VLOOKUP(D9696,'Cond Compo'!A:B,2,FALSE))),"")</f>
        <v/>
      </c>
      <c r="G9696" s="28"/>
      <c r="H9696" s="11" t="str">
        <f xml:space="preserve"> IF(C9696="Totale",2,IF($G9696 &lt;&gt; "", IF(D9696 = "E",MATCH(G9696, 'Cond Compo'!D$16:D$18, 0), MATCH(G9696, 'Cond Compo'!C$16:C$19, 0)), ""))</f>
        <v/>
      </c>
      <c r="I9696" s="12" t="str">
        <f>IF($E9696 &lt;&gt; "", IF(E9696 = 0, "", VLOOKUP(E9696,'Cond Perturbation'!A:B,2,FALSE)),"")</f>
        <v/>
      </c>
      <c r="J9696" s="28"/>
      <c r="K9696" s="29" t="str">
        <f>IF($B9696 &lt;&gt; "", IF(C9696="Oui",IF(H9696=1,IF(E9696=0,Résultat!G$8,IF(J9696="No",Résultat!$G$8,Résultat!$G$7)),IF(H9696=2,IF(E9696=0,Résultat!G$9,IF(J9696="No",Résultat!$G$9,Résultat!$G$7)),Résultat!$G$7)),IF(C9696 = "Totale", IF(H9696=1,IF(E9696=0,Résultat!G$8,IF(J9696="No",Résultat!$G$9,Résultat!$G$7)),IF(H9696=2,IF(E9696=0,Résultat!G$9,IF(J9696="No",Résultat!$G$9,Résultat!$G$7)),Résultat!$G$7)),Résultat!$G$7)), "")</f>
        <v/>
      </c>
    </row>
    <row r="9697" spans="1:11" ht="20.100000000000001" customHeight="1">
      <c r="A9697" s="26"/>
      <c r="B9697" s="27"/>
      <c r="C9697" s="11" t="str">
        <f>IF($B9697 &lt;&gt; "",VLOOKUP(MID(B9697,3,5),'Recyclabilité Prod Matx'!C:F,2,FALSE), "")</f>
        <v/>
      </c>
      <c r="D9697" s="11" t="str">
        <f>IF($B9697 &lt;&gt; "",VLOOKUP(MID(B9697,3,5),'Recyclabilité Prod Matx'!C:F,3,FALSE),"")</f>
        <v/>
      </c>
      <c r="E9697" s="11" t="str">
        <f>IF($B9697 &lt;&gt; "",VLOOKUP(MID(B9697,3,5),'Recyclabilité Prod Matx'!C:F,4,FALSE), "")</f>
        <v/>
      </c>
      <c r="F9697" s="12" t="str">
        <f>IF($B9697 &lt;&gt; "", IF(C9697="Totale","",IF(D9697 = 0, "", VLOOKUP(D9697,'Cond Compo'!A:B,2,FALSE))),"")</f>
        <v/>
      </c>
      <c r="G9697" s="28"/>
      <c r="H9697" s="11" t="str">
        <f xml:space="preserve"> IF(C9697="Totale",2,IF($G9697 &lt;&gt; "", IF(D9697 = "E",MATCH(G9697, 'Cond Compo'!D$16:D$18, 0), MATCH(G9697, 'Cond Compo'!C$16:C$19, 0)), ""))</f>
        <v/>
      </c>
      <c r="I9697" s="12" t="str">
        <f>IF($E9697 &lt;&gt; "", IF(E9697 = 0, "", VLOOKUP(E9697,'Cond Perturbation'!A:B,2,FALSE)),"")</f>
        <v/>
      </c>
      <c r="J9697" s="28"/>
      <c r="K9697" s="29" t="str">
        <f>IF($B9697 &lt;&gt; "", IF(C9697="Oui",IF(H9697=1,IF(E9697=0,Résultat!G$8,IF(J9697="No",Résultat!$G$8,Résultat!$G$7)),IF(H9697=2,IF(E9697=0,Résultat!G$9,IF(J9697="No",Résultat!$G$9,Résultat!$G$7)),Résultat!$G$7)),IF(C9697 = "Totale", IF(H9697=1,IF(E9697=0,Résultat!G$8,IF(J9697="No",Résultat!$G$9,Résultat!$G$7)),IF(H9697=2,IF(E9697=0,Résultat!G$9,IF(J9697="No",Résultat!$G$9,Résultat!$G$7)),Résultat!$G$7)),Résultat!$G$7)), "")</f>
        <v/>
      </c>
    </row>
    <row r="9698" spans="1:11" ht="20.100000000000001" customHeight="1">
      <c r="A9698" s="26"/>
      <c r="B9698" s="27"/>
      <c r="C9698" s="11" t="str">
        <f>IF($B9698 &lt;&gt; "",VLOOKUP(MID(B9698,3,5),'Recyclabilité Prod Matx'!C:F,2,FALSE), "")</f>
        <v/>
      </c>
      <c r="D9698" s="11" t="str">
        <f>IF($B9698 &lt;&gt; "",VLOOKUP(MID(B9698,3,5),'Recyclabilité Prod Matx'!C:F,3,FALSE),"")</f>
        <v/>
      </c>
      <c r="E9698" s="11" t="str">
        <f>IF($B9698 &lt;&gt; "",VLOOKUP(MID(B9698,3,5),'Recyclabilité Prod Matx'!C:F,4,FALSE), "")</f>
        <v/>
      </c>
      <c r="F9698" s="12" t="str">
        <f>IF($B9698 &lt;&gt; "", IF(C9698="Totale","",IF(D9698 = 0, "", VLOOKUP(D9698,'Cond Compo'!A:B,2,FALSE))),"")</f>
        <v/>
      </c>
      <c r="G9698" s="28"/>
      <c r="H9698" s="11" t="str">
        <f xml:space="preserve"> IF(C9698="Totale",2,IF($G9698 &lt;&gt; "", IF(D9698 = "E",MATCH(G9698, 'Cond Compo'!D$16:D$18, 0), MATCH(G9698, 'Cond Compo'!C$16:C$19, 0)), ""))</f>
        <v/>
      </c>
      <c r="I9698" s="12" t="str">
        <f>IF($E9698 &lt;&gt; "", IF(E9698 = 0, "", VLOOKUP(E9698,'Cond Perturbation'!A:B,2,FALSE)),"")</f>
        <v/>
      </c>
      <c r="J9698" s="28"/>
      <c r="K9698" s="29" t="str">
        <f>IF($B9698 &lt;&gt; "", IF(C9698="Oui",IF(H9698=1,IF(E9698=0,Résultat!G$8,IF(J9698="No",Résultat!$G$8,Résultat!$G$7)),IF(H9698=2,IF(E9698=0,Résultat!G$9,IF(J9698="No",Résultat!$G$9,Résultat!$G$7)),Résultat!$G$7)),IF(C9698 = "Totale", IF(H9698=1,IF(E9698=0,Résultat!G$8,IF(J9698="No",Résultat!$G$9,Résultat!$G$7)),IF(H9698=2,IF(E9698=0,Résultat!G$9,IF(J9698="No",Résultat!$G$9,Résultat!$G$7)),Résultat!$G$7)),Résultat!$G$7)), "")</f>
        <v/>
      </c>
    </row>
    <row r="9699" spans="1:11" ht="20.100000000000001" customHeight="1">
      <c r="A9699" s="26"/>
      <c r="B9699" s="27"/>
      <c r="C9699" s="11" t="str">
        <f>IF($B9699 &lt;&gt; "",VLOOKUP(MID(B9699,3,5),'Recyclabilité Prod Matx'!C:F,2,FALSE), "")</f>
        <v/>
      </c>
      <c r="D9699" s="11" t="str">
        <f>IF($B9699 &lt;&gt; "",VLOOKUP(MID(B9699,3,5),'Recyclabilité Prod Matx'!C:F,3,FALSE),"")</f>
        <v/>
      </c>
      <c r="E9699" s="11" t="str">
        <f>IF($B9699 &lt;&gt; "",VLOOKUP(MID(B9699,3,5),'Recyclabilité Prod Matx'!C:F,4,FALSE), "")</f>
        <v/>
      </c>
      <c r="F9699" s="12" t="str">
        <f>IF($B9699 &lt;&gt; "", IF(C9699="Totale","",IF(D9699 = 0, "", VLOOKUP(D9699,'Cond Compo'!A:B,2,FALSE))),"")</f>
        <v/>
      </c>
      <c r="G9699" s="28"/>
      <c r="H9699" s="11" t="str">
        <f xml:space="preserve"> IF(C9699="Totale",2,IF($G9699 &lt;&gt; "", IF(D9699 = "E",MATCH(G9699, 'Cond Compo'!D$16:D$18, 0), MATCH(G9699, 'Cond Compo'!C$16:C$19, 0)), ""))</f>
        <v/>
      </c>
      <c r="I9699" s="12" t="str">
        <f>IF($E9699 &lt;&gt; "", IF(E9699 = 0, "", VLOOKUP(E9699,'Cond Perturbation'!A:B,2,FALSE)),"")</f>
        <v/>
      </c>
      <c r="J9699" s="28"/>
      <c r="K9699" s="29" t="str">
        <f>IF($B9699 &lt;&gt; "", IF(C9699="Oui",IF(H9699=1,IF(E9699=0,Résultat!G$8,IF(J9699="No",Résultat!$G$8,Résultat!$G$7)),IF(H9699=2,IF(E9699=0,Résultat!G$9,IF(J9699="No",Résultat!$G$9,Résultat!$G$7)),Résultat!$G$7)),IF(C9699 = "Totale", IF(H9699=1,IF(E9699=0,Résultat!G$8,IF(J9699="No",Résultat!$G$9,Résultat!$G$7)),IF(H9699=2,IF(E9699=0,Résultat!G$9,IF(J9699="No",Résultat!$G$9,Résultat!$G$7)),Résultat!$G$7)),Résultat!$G$7)), "")</f>
        <v/>
      </c>
    </row>
    <row r="9700" spans="1:11" ht="20.100000000000001" customHeight="1">
      <c r="A9700" s="26"/>
      <c r="B9700" s="27"/>
      <c r="C9700" s="11" t="str">
        <f>IF($B9700 &lt;&gt; "",VLOOKUP(MID(B9700,3,5),'Recyclabilité Prod Matx'!C:F,2,FALSE), "")</f>
        <v/>
      </c>
      <c r="D9700" s="11" t="str">
        <f>IF($B9700 &lt;&gt; "",VLOOKUP(MID(B9700,3,5),'Recyclabilité Prod Matx'!C:F,3,FALSE),"")</f>
        <v/>
      </c>
      <c r="E9700" s="11" t="str">
        <f>IF($B9700 &lt;&gt; "",VLOOKUP(MID(B9700,3,5),'Recyclabilité Prod Matx'!C:F,4,FALSE), "")</f>
        <v/>
      </c>
      <c r="F9700" s="12" t="str">
        <f>IF($B9700 &lt;&gt; "", IF(C9700="Totale","",IF(D9700 = 0, "", VLOOKUP(D9700,'Cond Compo'!A:B,2,FALSE))),"")</f>
        <v/>
      </c>
      <c r="G9700" s="28"/>
      <c r="H9700" s="11" t="str">
        <f xml:space="preserve"> IF(C9700="Totale",2,IF($G9700 &lt;&gt; "", IF(D9700 = "E",MATCH(G9700, 'Cond Compo'!D$16:D$18, 0), MATCH(G9700, 'Cond Compo'!C$16:C$19, 0)), ""))</f>
        <v/>
      </c>
      <c r="I9700" s="12" t="str">
        <f>IF($E9700 &lt;&gt; "", IF(E9700 = 0, "", VLOOKUP(E9700,'Cond Perturbation'!A:B,2,FALSE)),"")</f>
        <v/>
      </c>
      <c r="J9700" s="28"/>
      <c r="K9700" s="29" t="str">
        <f>IF($B9700 &lt;&gt; "", IF(C9700="Oui",IF(H9700=1,IF(E9700=0,Résultat!G$8,IF(J9700="No",Résultat!$G$8,Résultat!$G$7)),IF(H9700=2,IF(E9700=0,Résultat!G$9,IF(J9700="No",Résultat!$G$9,Résultat!$G$7)),Résultat!$G$7)),IF(C9700 = "Totale", IF(H9700=1,IF(E9700=0,Résultat!G$8,IF(J9700="No",Résultat!$G$9,Résultat!$G$7)),IF(H9700=2,IF(E9700=0,Résultat!G$9,IF(J9700="No",Résultat!$G$9,Résultat!$G$7)),Résultat!$G$7)),Résultat!$G$7)), "")</f>
        <v/>
      </c>
    </row>
    <row r="9701" spans="1:11" ht="20.100000000000001" customHeight="1">
      <c r="A9701" s="26"/>
      <c r="B9701" s="27"/>
      <c r="C9701" s="11" t="str">
        <f>IF($B9701 &lt;&gt; "",VLOOKUP(MID(B9701,3,5),'Recyclabilité Prod Matx'!C:F,2,FALSE), "")</f>
        <v/>
      </c>
      <c r="D9701" s="11" t="str">
        <f>IF($B9701 &lt;&gt; "",VLOOKUP(MID(B9701,3,5),'Recyclabilité Prod Matx'!C:F,3,FALSE),"")</f>
        <v/>
      </c>
      <c r="E9701" s="11" t="str">
        <f>IF($B9701 &lt;&gt; "",VLOOKUP(MID(B9701,3,5),'Recyclabilité Prod Matx'!C:F,4,FALSE), "")</f>
        <v/>
      </c>
      <c r="F9701" s="12" t="str">
        <f>IF($B9701 &lt;&gt; "", IF(C9701="Totale","",IF(D9701 = 0, "", VLOOKUP(D9701,'Cond Compo'!A:B,2,FALSE))),"")</f>
        <v/>
      </c>
      <c r="G9701" s="28"/>
      <c r="H9701" s="11" t="str">
        <f xml:space="preserve"> IF(C9701="Totale",2,IF($G9701 &lt;&gt; "", IF(D9701 = "E",MATCH(G9701, 'Cond Compo'!D$16:D$18, 0), MATCH(G9701, 'Cond Compo'!C$16:C$19, 0)), ""))</f>
        <v/>
      </c>
      <c r="I9701" s="12" t="str">
        <f>IF($E9701 &lt;&gt; "", IF(E9701 = 0, "", VLOOKUP(E9701,'Cond Perturbation'!A:B,2,FALSE)),"")</f>
        <v/>
      </c>
      <c r="J9701" s="28"/>
      <c r="K9701" s="29" t="str">
        <f>IF($B9701 &lt;&gt; "", IF(C9701="Oui",IF(H9701=1,IF(E9701=0,Résultat!G$8,IF(J9701="No",Résultat!$G$8,Résultat!$G$7)),IF(H9701=2,IF(E9701=0,Résultat!G$9,IF(J9701="No",Résultat!$G$9,Résultat!$G$7)),Résultat!$G$7)),IF(C9701 = "Totale", IF(H9701=1,IF(E9701=0,Résultat!G$8,IF(J9701="No",Résultat!$G$9,Résultat!$G$7)),IF(H9701=2,IF(E9701=0,Résultat!G$9,IF(J9701="No",Résultat!$G$9,Résultat!$G$7)),Résultat!$G$7)),Résultat!$G$7)), "")</f>
        <v/>
      </c>
    </row>
    <row r="9702" spans="1:11" ht="20.100000000000001" customHeight="1">
      <c r="A9702" s="26"/>
      <c r="B9702" s="27"/>
      <c r="C9702" s="11" t="str">
        <f>IF($B9702 &lt;&gt; "",VLOOKUP(MID(B9702,3,5),'Recyclabilité Prod Matx'!C:F,2,FALSE), "")</f>
        <v/>
      </c>
      <c r="D9702" s="11" t="str">
        <f>IF($B9702 &lt;&gt; "",VLOOKUP(MID(B9702,3,5),'Recyclabilité Prod Matx'!C:F,3,FALSE),"")</f>
        <v/>
      </c>
      <c r="E9702" s="11" t="str">
        <f>IF($B9702 &lt;&gt; "",VLOOKUP(MID(B9702,3,5),'Recyclabilité Prod Matx'!C:F,4,FALSE), "")</f>
        <v/>
      </c>
      <c r="F9702" s="12" t="str">
        <f>IF($B9702 &lt;&gt; "", IF(C9702="Totale","",IF(D9702 = 0, "", VLOOKUP(D9702,'Cond Compo'!A:B,2,FALSE))),"")</f>
        <v/>
      </c>
      <c r="G9702" s="28"/>
      <c r="H9702" s="11" t="str">
        <f xml:space="preserve"> IF(C9702="Totale",2,IF($G9702 &lt;&gt; "", IF(D9702 = "E",MATCH(G9702, 'Cond Compo'!D$16:D$18, 0), MATCH(G9702, 'Cond Compo'!C$16:C$19, 0)), ""))</f>
        <v/>
      </c>
      <c r="I9702" s="12" t="str">
        <f>IF($E9702 &lt;&gt; "", IF(E9702 = 0, "", VLOOKUP(E9702,'Cond Perturbation'!A:B,2,FALSE)),"")</f>
        <v/>
      </c>
      <c r="J9702" s="28"/>
      <c r="K9702" s="29" t="str">
        <f>IF($B9702 &lt;&gt; "", IF(C9702="Oui",IF(H9702=1,IF(E9702=0,Résultat!G$8,IF(J9702="No",Résultat!$G$8,Résultat!$G$7)),IF(H9702=2,IF(E9702=0,Résultat!G$9,IF(J9702="No",Résultat!$G$9,Résultat!$G$7)),Résultat!$G$7)),IF(C9702 = "Totale", IF(H9702=1,IF(E9702=0,Résultat!G$8,IF(J9702="No",Résultat!$G$9,Résultat!$G$7)),IF(H9702=2,IF(E9702=0,Résultat!G$9,IF(J9702="No",Résultat!$G$9,Résultat!$G$7)),Résultat!$G$7)),Résultat!$G$7)), "")</f>
        <v/>
      </c>
    </row>
    <row r="9703" spans="1:11" ht="20.100000000000001" customHeight="1">
      <c r="A9703" s="26"/>
      <c r="B9703" s="27"/>
      <c r="C9703" s="11" t="str">
        <f>IF($B9703 &lt;&gt; "",VLOOKUP(MID(B9703,3,5),'Recyclabilité Prod Matx'!C:F,2,FALSE), "")</f>
        <v/>
      </c>
      <c r="D9703" s="11" t="str">
        <f>IF($B9703 &lt;&gt; "",VLOOKUP(MID(B9703,3,5),'Recyclabilité Prod Matx'!C:F,3,FALSE),"")</f>
        <v/>
      </c>
      <c r="E9703" s="11" t="str">
        <f>IF($B9703 &lt;&gt; "",VLOOKUP(MID(B9703,3,5),'Recyclabilité Prod Matx'!C:F,4,FALSE), "")</f>
        <v/>
      </c>
      <c r="F9703" s="12" t="str">
        <f>IF($B9703 &lt;&gt; "", IF(C9703="Totale","",IF(D9703 = 0, "", VLOOKUP(D9703,'Cond Compo'!A:B,2,FALSE))),"")</f>
        <v/>
      </c>
      <c r="G9703" s="28"/>
      <c r="H9703" s="11" t="str">
        <f xml:space="preserve"> IF(C9703="Totale",2,IF($G9703 &lt;&gt; "", IF(D9703 = "E",MATCH(G9703, 'Cond Compo'!D$16:D$18, 0), MATCH(G9703, 'Cond Compo'!C$16:C$19, 0)), ""))</f>
        <v/>
      </c>
      <c r="I9703" s="12" t="str">
        <f>IF($E9703 &lt;&gt; "", IF(E9703 = 0, "", VLOOKUP(E9703,'Cond Perturbation'!A:B,2,FALSE)),"")</f>
        <v/>
      </c>
      <c r="J9703" s="28"/>
      <c r="K9703" s="29" t="str">
        <f>IF($B9703 &lt;&gt; "", IF(C9703="Oui",IF(H9703=1,IF(E9703=0,Résultat!G$8,IF(J9703="No",Résultat!$G$8,Résultat!$G$7)),IF(H9703=2,IF(E9703=0,Résultat!G$9,IF(J9703="No",Résultat!$G$9,Résultat!$G$7)),Résultat!$G$7)),IF(C9703 = "Totale", IF(H9703=1,IF(E9703=0,Résultat!G$8,IF(J9703="No",Résultat!$G$9,Résultat!$G$7)),IF(H9703=2,IF(E9703=0,Résultat!G$9,IF(J9703="No",Résultat!$G$9,Résultat!$G$7)),Résultat!$G$7)),Résultat!$G$7)), "")</f>
        <v/>
      </c>
    </row>
    <row r="9704" spans="1:11" ht="20.100000000000001" customHeight="1">
      <c r="A9704" s="26"/>
      <c r="B9704" s="27"/>
      <c r="C9704" s="11" t="str">
        <f>IF($B9704 &lt;&gt; "",VLOOKUP(MID(B9704,3,5),'Recyclabilité Prod Matx'!C:F,2,FALSE), "")</f>
        <v/>
      </c>
      <c r="D9704" s="11" t="str">
        <f>IF($B9704 &lt;&gt; "",VLOOKUP(MID(B9704,3,5),'Recyclabilité Prod Matx'!C:F,3,FALSE),"")</f>
        <v/>
      </c>
      <c r="E9704" s="11" t="str">
        <f>IF($B9704 &lt;&gt; "",VLOOKUP(MID(B9704,3,5),'Recyclabilité Prod Matx'!C:F,4,FALSE), "")</f>
        <v/>
      </c>
      <c r="F9704" s="12" t="str">
        <f>IF($B9704 &lt;&gt; "", IF(C9704="Totale","",IF(D9704 = 0, "", VLOOKUP(D9704,'Cond Compo'!A:B,2,FALSE))),"")</f>
        <v/>
      </c>
      <c r="G9704" s="28"/>
      <c r="H9704" s="11" t="str">
        <f xml:space="preserve"> IF(C9704="Totale",2,IF($G9704 &lt;&gt; "", IF(D9704 = "E",MATCH(G9704, 'Cond Compo'!D$16:D$18, 0), MATCH(G9704, 'Cond Compo'!C$16:C$19, 0)), ""))</f>
        <v/>
      </c>
      <c r="I9704" s="12" t="str">
        <f>IF($E9704 &lt;&gt; "", IF(E9704 = 0, "", VLOOKUP(E9704,'Cond Perturbation'!A:B,2,FALSE)),"")</f>
        <v/>
      </c>
      <c r="J9704" s="28"/>
      <c r="K9704" s="29" t="str">
        <f>IF($B9704 &lt;&gt; "", IF(C9704="Oui",IF(H9704=1,IF(E9704=0,Résultat!G$8,IF(J9704="No",Résultat!$G$8,Résultat!$G$7)),IF(H9704=2,IF(E9704=0,Résultat!G$9,IF(J9704="No",Résultat!$G$9,Résultat!$G$7)),Résultat!$G$7)),IF(C9704 = "Totale", IF(H9704=1,IF(E9704=0,Résultat!G$8,IF(J9704="No",Résultat!$G$9,Résultat!$G$7)),IF(H9704=2,IF(E9704=0,Résultat!G$9,IF(J9704="No",Résultat!$G$9,Résultat!$G$7)),Résultat!$G$7)),Résultat!$G$7)), "")</f>
        <v/>
      </c>
    </row>
    <row r="9705" spans="1:11" ht="20.100000000000001" customHeight="1">
      <c r="A9705" s="26"/>
      <c r="B9705" s="27"/>
      <c r="C9705" s="11" t="str">
        <f>IF($B9705 &lt;&gt; "",VLOOKUP(MID(B9705,3,5),'Recyclabilité Prod Matx'!C:F,2,FALSE), "")</f>
        <v/>
      </c>
      <c r="D9705" s="11" t="str">
        <f>IF($B9705 &lt;&gt; "",VLOOKUP(MID(B9705,3,5),'Recyclabilité Prod Matx'!C:F,3,FALSE),"")</f>
        <v/>
      </c>
      <c r="E9705" s="11" t="str">
        <f>IF($B9705 &lt;&gt; "",VLOOKUP(MID(B9705,3,5),'Recyclabilité Prod Matx'!C:F,4,FALSE), "")</f>
        <v/>
      </c>
      <c r="F9705" s="12" t="str">
        <f>IF($B9705 &lt;&gt; "", IF(C9705="Totale","",IF(D9705 = 0, "", VLOOKUP(D9705,'Cond Compo'!A:B,2,FALSE))),"")</f>
        <v/>
      </c>
      <c r="G9705" s="28"/>
      <c r="H9705" s="11" t="str">
        <f xml:space="preserve"> IF(C9705="Totale",2,IF($G9705 &lt;&gt; "", IF(D9705 = "E",MATCH(G9705, 'Cond Compo'!D$16:D$18, 0), MATCH(G9705, 'Cond Compo'!C$16:C$19, 0)), ""))</f>
        <v/>
      </c>
      <c r="I9705" s="12" t="str">
        <f>IF($E9705 &lt;&gt; "", IF(E9705 = 0, "", VLOOKUP(E9705,'Cond Perturbation'!A:B,2,FALSE)),"")</f>
        <v/>
      </c>
      <c r="J9705" s="28"/>
      <c r="K9705" s="29" t="str">
        <f>IF($B9705 &lt;&gt; "", IF(C9705="Oui",IF(H9705=1,IF(E9705=0,Résultat!G$8,IF(J9705="No",Résultat!$G$8,Résultat!$G$7)),IF(H9705=2,IF(E9705=0,Résultat!G$9,IF(J9705="No",Résultat!$G$9,Résultat!$G$7)),Résultat!$G$7)),IF(C9705 = "Totale", IF(H9705=1,IF(E9705=0,Résultat!G$8,IF(J9705="No",Résultat!$G$9,Résultat!$G$7)),IF(H9705=2,IF(E9705=0,Résultat!G$9,IF(J9705="No",Résultat!$G$9,Résultat!$G$7)),Résultat!$G$7)),Résultat!$G$7)), "")</f>
        <v/>
      </c>
    </row>
    <row r="9706" spans="1:11" ht="20.100000000000001" customHeight="1">
      <c r="A9706" s="26"/>
      <c r="B9706" s="27"/>
      <c r="C9706" s="11" t="str">
        <f>IF($B9706 &lt;&gt; "",VLOOKUP(MID(B9706,3,5),'Recyclabilité Prod Matx'!C:F,2,FALSE), "")</f>
        <v/>
      </c>
      <c r="D9706" s="11" t="str">
        <f>IF($B9706 &lt;&gt; "",VLOOKUP(MID(B9706,3,5),'Recyclabilité Prod Matx'!C:F,3,FALSE),"")</f>
        <v/>
      </c>
      <c r="E9706" s="11" t="str">
        <f>IF($B9706 &lt;&gt; "",VLOOKUP(MID(B9706,3,5),'Recyclabilité Prod Matx'!C:F,4,FALSE), "")</f>
        <v/>
      </c>
      <c r="F9706" s="12" t="str">
        <f>IF($B9706 &lt;&gt; "", IF(C9706="Totale","",IF(D9706 = 0, "", VLOOKUP(D9706,'Cond Compo'!A:B,2,FALSE))),"")</f>
        <v/>
      </c>
      <c r="G9706" s="28"/>
      <c r="H9706" s="11" t="str">
        <f xml:space="preserve"> IF(C9706="Totale",2,IF($G9706 &lt;&gt; "", IF(D9706 = "E",MATCH(G9706, 'Cond Compo'!D$16:D$18, 0), MATCH(G9706, 'Cond Compo'!C$16:C$19, 0)), ""))</f>
        <v/>
      </c>
      <c r="I9706" s="12" t="str">
        <f>IF($E9706 &lt;&gt; "", IF(E9706 = 0, "", VLOOKUP(E9706,'Cond Perturbation'!A:B,2,FALSE)),"")</f>
        <v/>
      </c>
      <c r="J9706" s="28"/>
      <c r="K9706" s="29" t="str">
        <f>IF($B9706 &lt;&gt; "", IF(C9706="Oui",IF(H9706=1,IF(E9706=0,Résultat!G$8,IF(J9706="No",Résultat!$G$8,Résultat!$G$7)),IF(H9706=2,IF(E9706=0,Résultat!G$9,IF(J9706="No",Résultat!$G$9,Résultat!$G$7)),Résultat!$G$7)),IF(C9706 = "Totale", IF(H9706=1,IF(E9706=0,Résultat!G$8,IF(J9706="No",Résultat!$G$9,Résultat!$G$7)),IF(H9706=2,IF(E9706=0,Résultat!G$9,IF(J9706="No",Résultat!$G$9,Résultat!$G$7)),Résultat!$G$7)),Résultat!$G$7)), "")</f>
        <v/>
      </c>
    </row>
    <row r="9707" spans="1:11" ht="20.100000000000001" customHeight="1">
      <c r="A9707" s="26"/>
      <c r="B9707" s="27"/>
      <c r="C9707" s="11" t="str">
        <f>IF($B9707 &lt;&gt; "",VLOOKUP(MID(B9707,3,5),'Recyclabilité Prod Matx'!C:F,2,FALSE), "")</f>
        <v/>
      </c>
      <c r="D9707" s="11" t="str">
        <f>IF($B9707 &lt;&gt; "",VLOOKUP(MID(B9707,3,5),'Recyclabilité Prod Matx'!C:F,3,FALSE),"")</f>
        <v/>
      </c>
      <c r="E9707" s="11" t="str">
        <f>IF($B9707 &lt;&gt; "",VLOOKUP(MID(B9707,3,5),'Recyclabilité Prod Matx'!C:F,4,FALSE), "")</f>
        <v/>
      </c>
      <c r="F9707" s="12" t="str">
        <f>IF($B9707 &lt;&gt; "", IF(C9707="Totale","",IF(D9707 = 0, "", VLOOKUP(D9707,'Cond Compo'!A:B,2,FALSE))),"")</f>
        <v/>
      </c>
      <c r="G9707" s="28"/>
      <c r="H9707" s="11" t="str">
        <f xml:space="preserve"> IF(C9707="Totale",2,IF($G9707 &lt;&gt; "", IF(D9707 = "E",MATCH(G9707, 'Cond Compo'!D$16:D$18, 0), MATCH(G9707, 'Cond Compo'!C$16:C$19, 0)), ""))</f>
        <v/>
      </c>
      <c r="I9707" s="12" t="str">
        <f>IF($E9707 &lt;&gt; "", IF(E9707 = 0, "", VLOOKUP(E9707,'Cond Perturbation'!A:B,2,FALSE)),"")</f>
        <v/>
      </c>
      <c r="J9707" s="28"/>
      <c r="K9707" s="29" t="str">
        <f>IF($B9707 &lt;&gt; "", IF(C9707="Oui",IF(H9707=1,IF(E9707=0,Résultat!G$8,IF(J9707="No",Résultat!$G$8,Résultat!$G$7)),IF(H9707=2,IF(E9707=0,Résultat!G$9,IF(J9707="No",Résultat!$G$9,Résultat!$G$7)),Résultat!$G$7)),IF(C9707 = "Totale", IF(H9707=1,IF(E9707=0,Résultat!G$8,IF(J9707="No",Résultat!$G$9,Résultat!$G$7)),IF(H9707=2,IF(E9707=0,Résultat!G$9,IF(J9707="No",Résultat!$G$9,Résultat!$G$7)),Résultat!$G$7)),Résultat!$G$7)), "")</f>
        <v/>
      </c>
    </row>
    <row r="9708" spans="1:11" ht="20.100000000000001" customHeight="1">
      <c r="A9708" s="26"/>
      <c r="B9708" s="27"/>
      <c r="C9708" s="11" t="str">
        <f>IF($B9708 &lt;&gt; "",VLOOKUP(MID(B9708,3,5),'Recyclabilité Prod Matx'!C:F,2,FALSE), "")</f>
        <v/>
      </c>
      <c r="D9708" s="11" t="str">
        <f>IF($B9708 &lt;&gt; "",VLOOKUP(MID(B9708,3,5),'Recyclabilité Prod Matx'!C:F,3,FALSE),"")</f>
        <v/>
      </c>
      <c r="E9708" s="11" t="str">
        <f>IF($B9708 &lt;&gt; "",VLOOKUP(MID(B9708,3,5),'Recyclabilité Prod Matx'!C:F,4,FALSE), "")</f>
        <v/>
      </c>
      <c r="F9708" s="12" t="str">
        <f>IF($B9708 &lt;&gt; "", IF(C9708="Totale","",IF(D9708 = 0, "", VLOOKUP(D9708,'Cond Compo'!A:B,2,FALSE))),"")</f>
        <v/>
      </c>
      <c r="G9708" s="28"/>
      <c r="H9708" s="11" t="str">
        <f xml:space="preserve"> IF(C9708="Totale",2,IF($G9708 &lt;&gt; "", IF(D9708 = "E",MATCH(G9708, 'Cond Compo'!D$16:D$18, 0), MATCH(G9708, 'Cond Compo'!C$16:C$19, 0)), ""))</f>
        <v/>
      </c>
      <c r="I9708" s="12" t="str">
        <f>IF($E9708 &lt;&gt; "", IF(E9708 = 0, "", VLOOKUP(E9708,'Cond Perturbation'!A:B,2,FALSE)),"")</f>
        <v/>
      </c>
      <c r="J9708" s="28"/>
      <c r="K9708" s="29" t="str">
        <f>IF($B9708 &lt;&gt; "", IF(C9708="Oui",IF(H9708=1,IF(E9708=0,Résultat!G$8,IF(J9708="No",Résultat!$G$8,Résultat!$G$7)),IF(H9708=2,IF(E9708=0,Résultat!G$9,IF(J9708="No",Résultat!$G$9,Résultat!$G$7)),Résultat!$G$7)),IF(C9708 = "Totale", IF(H9708=1,IF(E9708=0,Résultat!G$8,IF(J9708="No",Résultat!$G$9,Résultat!$G$7)),IF(H9708=2,IF(E9708=0,Résultat!G$9,IF(J9708="No",Résultat!$G$9,Résultat!$G$7)),Résultat!$G$7)),Résultat!$G$7)), "")</f>
        <v/>
      </c>
    </row>
    <row r="9709" spans="1:11" ht="20.100000000000001" customHeight="1">
      <c r="A9709" s="26"/>
      <c r="B9709" s="27"/>
      <c r="C9709" s="11" t="str">
        <f>IF($B9709 &lt;&gt; "",VLOOKUP(MID(B9709,3,5),'Recyclabilité Prod Matx'!C:F,2,FALSE), "")</f>
        <v/>
      </c>
      <c r="D9709" s="11" t="str">
        <f>IF($B9709 &lt;&gt; "",VLOOKUP(MID(B9709,3,5),'Recyclabilité Prod Matx'!C:F,3,FALSE),"")</f>
        <v/>
      </c>
      <c r="E9709" s="11" t="str">
        <f>IF($B9709 &lt;&gt; "",VLOOKUP(MID(B9709,3,5),'Recyclabilité Prod Matx'!C:F,4,FALSE), "")</f>
        <v/>
      </c>
      <c r="F9709" s="12" t="str">
        <f>IF($B9709 &lt;&gt; "", IF(C9709="Totale","",IF(D9709 = 0, "", VLOOKUP(D9709,'Cond Compo'!A:B,2,FALSE))),"")</f>
        <v/>
      </c>
      <c r="G9709" s="28"/>
      <c r="H9709" s="11" t="str">
        <f xml:space="preserve"> IF(C9709="Totale",2,IF($G9709 &lt;&gt; "", IF(D9709 = "E",MATCH(G9709, 'Cond Compo'!D$16:D$18, 0), MATCH(G9709, 'Cond Compo'!C$16:C$19, 0)), ""))</f>
        <v/>
      </c>
      <c r="I9709" s="12" t="str">
        <f>IF($E9709 &lt;&gt; "", IF(E9709 = 0, "", VLOOKUP(E9709,'Cond Perturbation'!A:B,2,FALSE)),"")</f>
        <v/>
      </c>
      <c r="J9709" s="28"/>
      <c r="K9709" s="29" t="str">
        <f>IF($B9709 &lt;&gt; "", IF(C9709="Oui",IF(H9709=1,IF(E9709=0,Résultat!G$8,IF(J9709="No",Résultat!$G$8,Résultat!$G$7)),IF(H9709=2,IF(E9709=0,Résultat!G$9,IF(J9709="No",Résultat!$G$9,Résultat!$G$7)),Résultat!$G$7)),IF(C9709 = "Totale", IF(H9709=1,IF(E9709=0,Résultat!G$8,IF(J9709="No",Résultat!$G$9,Résultat!$G$7)),IF(H9709=2,IF(E9709=0,Résultat!G$9,IF(J9709="No",Résultat!$G$9,Résultat!$G$7)),Résultat!$G$7)),Résultat!$G$7)), "")</f>
        <v/>
      </c>
    </row>
    <row r="9710" spans="1:11" ht="20.100000000000001" customHeight="1">
      <c r="A9710" s="26"/>
      <c r="B9710" s="27"/>
      <c r="C9710" s="11" t="str">
        <f>IF($B9710 &lt;&gt; "",VLOOKUP(MID(B9710,3,5),'Recyclabilité Prod Matx'!C:F,2,FALSE), "")</f>
        <v/>
      </c>
      <c r="D9710" s="11" t="str">
        <f>IF($B9710 &lt;&gt; "",VLOOKUP(MID(B9710,3,5),'Recyclabilité Prod Matx'!C:F,3,FALSE),"")</f>
        <v/>
      </c>
      <c r="E9710" s="11" t="str">
        <f>IF($B9710 &lt;&gt; "",VLOOKUP(MID(B9710,3,5),'Recyclabilité Prod Matx'!C:F,4,FALSE), "")</f>
        <v/>
      </c>
      <c r="F9710" s="12" t="str">
        <f>IF($B9710 &lt;&gt; "", IF(C9710="Totale","",IF(D9710 = 0, "", VLOOKUP(D9710,'Cond Compo'!A:B,2,FALSE))),"")</f>
        <v/>
      </c>
      <c r="G9710" s="28"/>
      <c r="H9710" s="11" t="str">
        <f xml:space="preserve"> IF(C9710="Totale",2,IF($G9710 &lt;&gt; "", IF(D9710 = "E",MATCH(G9710, 'Cond Compo'!D$16:D$18, 0), MATCH(G9710, 'Cond Compo'!C$16:C$19, 0)), ""))</f>
        <v/>
      </c>
      <c r="I9710" s="12" t="str">
        <f>IF($E9710 &lt;&gt; "", IF(E9710 = 0, "", VLOOKUP(E9710,'Cond Perturbation'!A:B,2,FALSE)),"")</f>
        <v/>
      </c>
      <c r="J9710" s="28"/>
      <c r="K9710" s="29" t="str">
        <f>IF($B9710 &lt;&gt; "", IF(C9710="Oui",IF(H9710=1,IF(E9710=0,Résultat!G$8,IF(J9710="No",Résultat!$G$8,Résultat!$G$7)),IF(H9710=2,IF(E9710=0,Résultat!G$9,IF(J9710="No",Résultat!$G$9,Résultat!$G$7)),Résultat!$G$7)),IF(C9710 = "Totale", IF(H9710=1,IF(E9710=0,Résultat!G$8,IF(J9710="No",Résultat!$G$9,Résultat!$G$7)),IF(H9710=2,IF(E9710=0,Résultat!G$9,IF(J9710="No",Résultat!$G$9,Résultat!$G$7)),Résultat!$G$7)),Résultat!$G$7)), "")</f>
        <v/>
      </c>
    </row>
    <row r="9711" spans="1:11" ht="20.100000000000001" customHeight="1">
      <c r="A9711" s="26"/>
      <c r="B9711" s="27"/>
      <c r="C9711" s="11" t="str">
        <f>IF($B9711 &lt;&gt; "",VLOOKUP(MID(B9711,3,5),'Recyclabilité Prod Matx'!C:F,2,FALSE), "")</f>
        <v/>
      </c>
      <c r="D9711" s="11" t="str">
        <f>IF($B9711 &lt;&gt; "",VLOOKUP(MID(B9711,3,5),'Recyclabilité Prod Matx'!C:F,3,FALSE),"")</f>
        <v/>
      </c>
      <c r="E9711" s="11" t="str">
        <f>IF($B9711 &lt;&gt; "",VLOOKUP(MID(B9711,3,5),'Recyclabilité Prod Matx'!C:F,4,FALSE), "")</f>
        <v/>
      </c>
      <c r="F9711" s="12" t="str">
        <f>IF($B9711 &lt;&gt; "", IF(C9711="Totale","",IF(D9711 = 0, "", VLOOKUP(D9711,'Cond Compo'!A:B,2,FALSE))),"")</f>
        <v/>
      </c>
      <c r="G9711" s="28"/>
      <c r="H9711" s="11" t="str">
        <f xml:space="preserve"> IF(C9711="Totale",2,IF($G9711 &lt;&gt; "", IF(D9711 = "E",MATCH(G9711, 'Cond Compo'!D$16:D$18, 0), MATCH(G9711, 'Cond Compo'!C$16:C$19, 0)), ""))</f>
        <v/>
      </c>
      <c r="I9711" s="12" t="str">
        <f>IF($E9711 &lt;&gt; "", IF(E9711 = 0, "", VLOOKUP(E9711,'Cond Perturbation'!A:B,2,FALSE)),"")</f>
        <v/>
      </c>
      <c r="J9711" s="28"/>
      <c r="K9711" s="29" t="str">
        <f>IF($B9711 &lt;&gt; "", IF(C9711="Oui",IF(H9711=1,IF(E9711=0,Résultat!G$8,IF(J9711="No",Résultat!$G$8,Résultat!$G$7)),IF(H9711=2,IF(E9711=0,Résultat!G$9,IF(J9711="No",Résultat!$G$9,Résultat!$G$7)),Résultat!$G$7)),IF(C9711 = "Totale", IF(H9711=1,IF(E9711=0,Résultat!G$8,IF(J9711="No",Résultat!$G$9,Résultat!$G$7)),IF(H9711=2,IF(E9711=0,Résultat!G$9,IF(J9711="No",Résultat!$G$9,Résultat!$G$7)),Résultat!$G$7)),Résultat!$G$7)), "")</f>
        <v/>
      </c>
    </row>
    <row r="9712" spans="1:11" ht="20.100000000000001" customHeight="1">
      <c r="A9712" s="26"/>
      <c r="B9712" s="27"/>
      <c r="C9712" s="11" t="str">
        <f>IF($B9712 &lt;&gt; "",VLOOKUP(MID(B9712,3,5),'Recyclabilité Prod Matx'!C:F,2,FALSE), "")</f>
        <v/>
      </c>
      <c r="D9712" s="11" t="str">
        <f>IF($B9712 &lt;&gt; "",VLOOKUP(MID(B9712,3,5),'Recyclabilité Prod Matx'!C:F,3,FALSE),"")</f>
        <v/>
      </c>
      <c r="E9712" s="11" t="str">
        <f>IF($B9712 &lt;&gt; "",VLOOKUP(MID(B9712,3,5),'Recyclabilité Prod Matx'!C:F,4,FALSE), "")</f>
        <v/>
      </c>
      <c r="F9712" s="12" t="str">
        <f>IF($B9712 &lt;&gt; "", IF(C9712="Totale","",IF(D9712 = 0, "", VLOOKUP(D9712,'Cond Compo'!A:B,2,FALSE))),"")</f>
        <v/>
      </c>
      <c r="G9712" s="28"/>
      <c r="H9712" s="11" t="str">
        <f xml:space="preserve"> IF(C9712="Totale",2,IF($G9712 &lt;&gt; "", IF(D9712 = "E",MATCH(G9712, 'Cond Compo'!D$16:D$18, 0), MATCH(G9712, 'Cond Compo'!C$16:C$19, 0)), ""))</f>
        <v/>
      </c>
      <c r="I9712" s="12" t="str">
        <f>IF($E9712 &lt;&gt; "", IF(E9712 = 0, "", VLOOKUP(E9712,'Cond Perturbation'!A:B,2,FALSE)),"")</f>
        <v/>
      </c>
      <c r="J9712" s="28"/>
      <c r="K9712" s="29" t="str">
        <f>IF($B9712 &lt;&gt; "", IF(C9712="Oui",IF(H9712=1,IF(E9712=0,Résultat!G$8,IF(J9712="No",Résultat!$G$8,Résultat!$G$7)),IF(H9712=2,IF(E9712=0,Résultat!G$9,IF(J9712="No",Résultat!$G$9,Résultat!$G$7)),Résultat!$G$7)),IF(C9712 = "Totale", IF(H9712=1,IF(E9712=0,Résultat!G$8,IF(J9712="No",Résultat!$G$9,Résultat!$G$7)),IF(H9712=2,IF(E9712=0,Résultat!G$9,IF(J9712="No",Résultat!$G$9,Résultat!$G$7)),Résultat!$G$7)),Résultat!$G$7)), "")</f>
        <v/>
      </c>
    </row>
    <row r="9713" spans="1:11" ht="20.100000000000001" customHeight="1">
      <c r="A9713" s="26"/>
      <c r="B9713" s="27"/>
      <c r="C9713" s="11" t="str">
        <f>IF($B9713 &lt;&gt; "",VLOOKUP(MID(B9713,3,5),'Recyclabilité Prod Matx'!C:F,2,FALSE), "")</f>
        <v/>
      </c>
      <c r="D9713" s="11" t="str">
        <f>IF($B9713 &lt;&gt; "",VLOOKUP(MID(B9713,3,5),'Recyclabilité Prod Matx'!C:F,3,FALSE),"")</f>
        <v/>
      </c>
      <c r="E9713" s="11" t="str">
        <f>IF($B9713 &lt;&gt; "",VLOOKUP(MID(B9713,3,5),'Recyclabilité Prod Matx'!C:F,4,FALSE), "")</f>
        <v/>
      </c>
      <c r="F9713" s="12" t="str">
        <f>IF($B9713 &lt;&gt; "", IF(C9713="Totale","",IF(D9713 = 0, "", VLOOKUP(D9713,'Cond Compo'!A:B,2,FALSE))),"")</f>
        <v/>
      </c>
      <c r="G9713" s="28"/>
      <c r="H9713" s="11" t="str">
        <f xml:space="preserve"> IF(C9713="Totale",2,IF($G9713 &lt;&gt; "", IF(D9713 = "E",MATCH(G9713, 'Cond Compo'!D$16:D$18, 0), MATCH(G9713, 'Cond Compo'!C$16:C$19, 0)), ""))</f>
        <v/>
      </c>
      <c r="I9713" s="12" t="str">
        <f>IF($E9713 &lt;&gt; "", IF(E9713 = 0, "", VLOOKUP(E9713,'Cond Perturbation'!A:B,2,FALSE)),"")</f>
        <v/>
      </c>
      <c r="J9713" s="28"/>
      <c r="K9713" s="29" t="str">
        <f>IF($B9713 &lt;&gt; "", IF(C9713="Oui",IF(H9713=1,IF(E9713=0,Résultat!G$8,IF(J9713="No",Résultat!$G$8,Résultat!$G$7)),IF(H9713=2,IF(E9713=0,Résultat!G$9,IF(J9713="No",Résultat!$G$9,Résultat!$G$7)),Résultat!$G$7)),IF(C9713 = "Totale", IF(H9713=1,IF(E9713=0,Résultat!G$8,IF(J9713="No",Résultat!$G$9,Résultat!$G$7)),IF(H9713=2,IF(E9713=0,Résultat!G$9,IF(J9713="No",Résultat!$G$9,Résultat!$G$7)),Résultat!$G$7)),Résultat!$G$7)), "")</f>
        <v/>
      </c>
    </row>
    <row r="9714" spans="1:11" ht="20.100000000000001" customHeight="1">
      <c r="A9714" s="26"/>
      <c r="B9714" s="27"/>
      <c r="C9714" s="11" t="str">
        <f>IF($B9714 &lt;&gt; "",VLOOKUP(MID(B9714,3,5),'Recyclabilité Prod Matx'!C:F,2,FALSE), "")</f>
        <v/>
      </c>
      <c r="D9714" s="11" t="str">
        <f>IF($B9714 &lt;&gt; "",VLOOKUP(MID(B9714,3,5),'Recyclabilité Prod Matx'!C:F,3,FALSE),"")</f>
        <v/>
      </c>
      <c r="E9714" s="11" t="str">
        <f>IF($B9714 &lt;&gt; "",VLOOKUP(MID(B9714,3,5),'Recyclabilité Prod Matx'!C:F,4,FALSE), "")</f>
        <v/>
      </c>
      <c r="F9714" s="12" t="str">
        <f>IF($B9714 &lt;&gt; "", IF(C9714="Totale","",IF(D9714 = 0, "", VLOOKUP(D9714,'Cond Compo'!A:B,2,FALSE))),"")</f>
        <v/>
      </c>
      <c r="G9714" s="28"/>
      <c r="H9714" s="11" t="str">
        <f xml:space="preserve"> IF(C9714="Totale",2,IF($G9714 &lt;&gt; "", IF(D9714 = "E",MATCH(G9714, 'Cond Compo'!D$16:D$18, 0), MATCH(G9714, 'Cond Compo'!C$16:C$19, 0)), ""))</f>
        <v/>
      </c>
      <c r="I9714" s="12" t="str">
        <f>IF($E9714 &lt;&gt; "", IF(E9714 = 0, "", VLOOKUP(E9714,'Cond Perturbation'!A:B,2,FALSE)),"")</f>
        <v/>
      </c>
      <c r="J9714" s="28"/>
      <c r="K9714" s="29" t="str">
        <f>IF($B9714 &lt;&gt; "", IF(C9714="Oui",IF(H9714=1,IF(E9714=0,Résultat!G$8,IF(J9714="No",Résultat!$G$8,Résultat!$G$7)),IF(H9714=2,IF(E9714=0,Résultat!G$9,IF(J9714="No",Résultat!$G$9,Résultat!$G$7)),Résultat!$G$7)),IF(C9714 = "Totale", IF(H9714=1,IF(E9714=0,Résultat!G$8,IF(J9714="No",Résultat!$G$9,Résultat!$G$7)),IF(H9714=2,IF(E9714=0,Résultat!G$9,IF(J9714="No",Résultat!$G$9,Résultat!$G$7)),Résultat!$G$7)),Résultat!$G$7)), "")</f>
        <v/>
      </c>
    </row>
    <row r="9715" spans="1:11" ht="20.100000000000001" customHeight="1">
      <c r="A9715" s="26"/>
      <c r="B9715" s="27"/>
      <c r="C9715" s="11" t="str">
        <f>IF($B9715 &lt;&gt; "",VLOOKUP(MID(B9715,3,5),'Recyclabilité Prod Matx'!C:F,2,FALSE), "")</f>
        <v/>
      </c>
      <c r="D9715" s="11" t="str">
        <f>IF($B9715 &lt;&gt; "",VLOOKUP(MID(B9715,3,5),'Recyclabilité Prod Matx'!C:F,3,FALSE),"")</f>
        <v/>
      </c>
      <c r="E9715" s="11" t="str">
        <f>IF($B9715 &lt;&gt; "",VLOOKUP(MID(B9715,3,5),'Recyclabilité Prod Matx'!C:F,4,FALSE), "")</f>
        <v/>
      </c>
      <c r="F9715" s="12" t="str">
        <f>IF($B9715 &lt;&gt; "", IF(C9715="Totale","",IF(D9715 = 0, "", VLOOKUP(D9715,'Cond Compo'!A:B,2,FALSE))),"")</f>
        <v/>
      </c>
      <c r="G9715" s="28"/>
      <c r="H9715" s="11" t="str">
        <f xml:space="preserve"> IF(C9715="Totale",2,IF($G9715 &lt;&gt; "", IF(D9715 = "E",MATCH(G9715, 'Cond Compo'!D$16:D$18, 0), MATCH(G9715, 'Cond Compo'!C$16:C$19, 0)), ""))</f>
        <v/>
      </c>
      <c r="I9715" s="12" t="str">
        <f>IF($E9715 &lt;&gt; "", IF(E9715 = 0, "", VLOOKUP(E9715,'Cond Perturbation'!A:B,2,FALSE)),"")</f>
        <v/>
      </c>
      <c r="J9715" s="28"/>
      <c r="K9715" s="29" t="str">
        <f>IF($B9715 &lt;&gt; "", IF(C9715="Oui",IF(H9715=1,IF(E9715=0,Résultat!G$8,IF(J9715="No",Résultat!$G$8,Résultat!$G$7)),IF(H9715=2,IF(E9715=0,Résultat!G$9,IF(J9715="No",Résultat!$G$9,Résultat!$G$7)),Résultat!$G$7)),IF(C9715 = "Totale", IF(H9715=1,IF(E9715=0,Résultat!G$8,IF(J9715="No",Résultat!$G$9,Résultat!$G$7)),IF(H9715=2,IF(E9715=0,Résultat!G$9,IF(J9715="No",Résultat!$G$9,Résultat!$G$7)),Résultat!$G$7)),Résultat!$G$7)), "")</f>
        <v/>
      </c>
    </row>
    <row r="9716" spans="1:11" ht="20.100000000000001" customHeight="1">
      <c r="A9716" s="26"/>
      <c r="B9716" s="27"/>
      <c r="C9716" s="11" t="str">
        <f>IF($B9716 &lt;&gt; "",VLOOKUP(MID(B9716,3,5),'Recyclabilité Prod Matx'!C:F,2,FALSE), "")</f>
        <v/>
      </c>
      <c r="D9716" s="11" t="str">
        <f>IF($B9716 &lt;&gt; "",VLOOKUP(MID(B9716,3,5),'Recyclabilité Prod Matx'!C:F,3,FALSE),"")</f>
        <v/>
      </c>
      <c r="E9716" s="11" t="str">
        <f>IF($B9716 &lt;&gt; "",VLOOKUP(MID(B9716,3,5),'Recyclabilité Prod Matx'!C:F,4,FALSE), "")</f>
        <v/>
      </c>
      <c r="F9716" s="12" t="str">
        <f>IF($B9716 &lt;&gt; "", IF(C9716="Totale","",IF(D9716 = 0, "", VLOOKUP(D9716,'Cond Compo'!A:B,2,FALSE))),"")</f>
        <v/>
      </c>
      <c r="G9716" s="28"/>
      <c r="H9716" s="11" t="str">
        <f xml:space="preserve"> IF(C9716="Totale",2,IF($G9716 &lt;&gt; "", IF(D9716 = "E",MATCH(G9716, 'Cond Compo'!D$16:D$18, 0), MATCH(G9716, 'Cond Compo'!C$16:C$19, 0)), ""))</f>
        <v/>
      </c>
      <c r="I9716" s="12" t="str">
        <f>IF($E9716 &lt;&gt; "", IF(E9716 = 0, "", VLOOKUP(E9716,'Cond Perturbation'!A:B,2,FALSE)),"")</f>
        <v/>
      </c>
      <c r="J9716" s="28"/>
      <c r="K9716" s="29" t="str">
        <f>IF($B9716 &lt;&gt; "", IF(C9716="Oui",IF(H9716=1,IF(E9716=0,Résultat!G$8,IF(J9716="No",Résultat!$G$8,Résultat!$G$7)),IF(H9716=2,IF(E9716=0,Résultat!G$9,IF(J9716="No",Résultat!$G$9,Résultat!$G$7)),Résultat!$G$7)),IF(C9716 = "Totale", IF(H9716=1,IF(E9716=0,Résultat!G$8,IF(J9716="No",Résultat!$G$9,Résultat!$G$7)),IF(H9716=2,IF(E9716=0,Résultat!G$9,IF(J9716="No",Résultat!$G$9,Résultat!$G$7)),Résultat!$G$7)),Résultat!$G$7)), "")</f>
        <v/>
      </c>
    </row>
    <row r="9717" spans="1:11" ht="20.100000000000001" customHeight="1">
      <c r="A9717" s="26"/>
      <c r="B9717" s="27"/>
      <c r="C9717" s="11" t="str">
        <f>IF($B9717 &lt;&gt; "",VLOOKUP(MID(B9717,3,5),'Recyclabilité Prod Matx'!C:F,2,FALSE), "")</f>
        <v/>
      </c>
      <c r="D9717" s="11" t="str">
        <f>IF($B9717 &lt;&gt; "",VLOOKUP(MID(B9717,3,5),'Recyclabilité Prod Matx'!C:F,3,FALSE),"")</f>
        <v/>
      </c>
      <c r="E9717" s="11" t="str">
        <f>IF($B9717 &lt;&gt; "",VLOOKUP(MID(B9717,3,5),'Recyclabilité Prod Matx'!C:F,4,FALSE), "")</f>
        <v/>
      </c>
      <c r="F9717" s="12" t="str">
        <f>IF($B9717 &lt;&gt; "", IF(C9717="Totale","",IF(D9717 = 0, "", VLOOKUP(D9717,'Cond Compo'!A:B,2,FALSE))),"")</f>
        <v/>
      </c>
      <c r="G9717" s="28"/>
      <c r="H9717" s="11" t="str">
        <f xml:space="preserve"> IF(C9717="Totale",2,IF($G9717 &lt;&gt; "", IF(D9717 = "E",MATCH(G9717, 'Cond Compo'!D$16:D$18, 0), MATCH(G9717, 'Cond Compo'!C$16:C$19, 0)), ""))</f>
        <v/>
      </c>
      <c r="I9717" s="12" t="str">
        <f>IF($E9717 &lt;&gt; "", IF(E9717 = 0, "", VLOOKUP(E9717,'Cond Perturbation'!A:B,2,FALSE)),"")</f>
        <v/>
      </c>
      <c r="J9717" s="28"/>
      <c r="K9717" s="29" t="str">
        <f>IF($B9717 &lt;&gt; "", IF(C9717="Oui",IF(H9717=1,IF(E9717=0,Résultat!G$8,IF(J9717="No",Résultat!$G$8,Résultat!$G$7)),IF(H9717=2,IF(E9717=0,Résultat!G$9,IF(J9717="No",Résultat!$G$9,Résultat!$G$7)),Résultat!$G$7)),IF(C9717 = "Totale", IF(H9717=1,IF(E9717=0,Résultat!G$8,IF(J9717="No",Résultat!$G$9,Résultat!$G$7)),IF(H9717=2,IF(E9717=0,Résultat!G$9,IF(J9717="No",Résultat!$G$9,Résultat!$G$7)),Résultat!$G$7)),Résultat!$G$7)), "")</f>
        <v/>
      </c>
    </row>
    <row r="9718" spans="1:11" ht="20.100000000000001" customHeight="1">
      <c r="A9718" s="26"/>
      <c r="B9718" s="27"/>
      <c r="C9718" s="11" t="str">
        <f>IF($B9718 &lt;&gt; "",VLOOKUP(MID(B9718,3,5),'Recyclabilité Prod Matx'!C:F,2,FALSE), "")</f>
        <v/>
      </c>
      <c r="D9718" s="11" t="str">
        <f>IF($B9718 &lt;&gt; "",VLOOKUP(MID(B9718,3,5),'Recyclabilité Prod Matx'!C:F,3,FALSE),"")</f>
        <v/>
      </c>
      <c r="E9718" s="11" t="str">
        <f>IF($B9718 &lt;&gt; "",VLOOKUP(MID(B9718,3,5),'Recyclabilité Prod Matx'!C:F,4,FALSE), "")</f>
        <v/>
      </c>
      <c r="F9718" s="12" t="str">
        <f>IF($B9718 &lt;&gt; "", IF(C9718="Totale","",IF(D9718 = 0, "", VLOOKUP(D9718,'Cond Compo'!A:B,2,FALSE))),"")</f>
        <v/>
      </c>
      <c r="G9718" s="28"/>
      <c r="H9718" s="11" t="str">
        <f xml:space="preserve"> IF(C9718="Totale",2,IF($G9718 &lt;&gt; "", IF(D9718 = "E",MATCH(G9718, 'Cond Compo'!D$16:D$18, 0), MATCH(G9718, 'Cond Compo'!C$16:C$19, 0)), ""))</f>
        <v/>
      </c>
      <c r="I9718" s="12" t="str">
        <f>IF($E9718 &lt;&gt; "", IF(E9718 = 0, "", VLOOKUP(E9718,'Cond Perturbation'!A:B,2,FALSE)),"")</f>
        <v/>
      </c>
      <c r="J9718" s="28"/>
      <c r="K9718" s="29" t="str">
        <f>IF($B9718 &lt;&gt; "", IF(C9718="Oui",IF(H9718=1,IF(E9718=0,Résultat!G$8,IF(J9718="No",Résultat!$G$8,Résultat!$G$7)),IF(H9718=2,IF(E9718=0,Résultat!G$9,IF(J9718="No",Résultat!$G$9,Résultat!$G$7)),Résultat!$G$7)),IF(C9718 = "Totale", IF(H9718=1,IF(E9718=0,Résultat!G$8,IF(J9718="No",Résultat!$G$9,Résultat!$G$7)),IF(H9718=2,IF(E9718=0,Résultat!G$9,IF(J9718="No",Résultat!$G$9,Résultat!$G$7)),Résultat!$G$7)),Résultat!$G$7)), "")</f>
        <v/>
      </c>
    </row>
    <row r="9719" spans="1:11" ht="20.100000000000001" customHeight="1">
      <c r="A9719" s="26"/>
      <c r="B9719" s="27"/>
      <c r="C9719" s="11" t="str">
        <f>IF($B9719 &lt;&gt; "",VLOOKUP(MID(B9719,3,5),'Recyclabilité Prod Matx'!C:F,2,FALSE), "")</f>
        <v/>
      </c>
      <c r="D9719" s="11" t="str">
        <f>IF($B9719 &lt;&gt; "",VLOOKUP(MID(B9719,3,5),'Recyclabilité Prod Matx'!C:F,3,FALSE),"")</f>
        <v/>
      </c>
      <c r="E9719" s="11" t="str">
        <f>IF($B9719 &lt;&gt; "",VLOOKUP(MID(B9719,3,5),'Recyclabilité Prod Matx'!C:F,4,FALSE), "")</f>
        <v/>
      </c>
      <c r="F9719" s="12" t="str">
        <f>IF($B9719 &lt;&gt; "", IF(C9719="Totale","",IF(D9719 = 0, "", VLOOKUP(D9719,'Cond Compo'!A:B,2,FALSE))),"")</f>
        <v/>
      </c>
      <c r="G9719" s="28"/>
      <c r="H9719" s="11" t="str">
        <f xml:space="preserve"> IF(C9719="Totale",2,IF($G9719 &lt;&gt; "", IF(D9719 = "E",MATCH(G9719, 'Cond Compo'!D$16:D$18, 0), MATCH(G9719, 'Cond Compo'!C$16:C$19, 0)), ""))</f>
        <v/>
      </c>
      <c r="I9719" s="12" t="str">
        <f>IF($E9719 &lt;&gt; "", IF(E9719 = 0, "", VLOOKUP(E9719,'Cond Perturbation'!A:B,2,FALSE)),"")</f>
        <v/>
      </c>
      <c r="J9719" s="28"/>
      <c r="K9719" s="29" t="str">
        <f>IF($B9719 &lt;&gt; "", IF(C9719="Oui",IF(H9719=1,IF(E9719=0,Résultat!G$8,IF(J9719="No",Résultat!$G$8,Résultat!$G$7)),IF(H9719=2,IF(E9719=0,Résultat!G$9,IF(J9719="No",Résultat!$G$9,Résultat!$G$7)),Résultat!$G$7)),IF(C9719 = "Totale", IF(H9719=1,IF(E9719=0,Résultat!G$8,IF(J9719="No",Résultat!$G$9,Résultat!$G$7)),IF(H9719=2,IF(E9719=0,Résultat!G$9,IF(J9719="No",Résultat!$G$9,Résultat!$G$7)),Résultat!$G$7)),Résultat!$G$7)), "")</f>
        <v/>
      </c>
    </row>
    <row r="9720" spans="1:11" ht="20.100000000000001" customHeight="1">
      <c r="A9720" s="26"/>
      <c r="B9720" s="27"/>
      <c r="C9720" s="11" t="str">
        <f>IF($B9720 &lt;&gt; "",VLOOKUP(MID(B9720,3,5),'Recyclabilité Prod Matx'!C:F,2,FALSE), "")</f>
        <v/>
      </c>
      <c r="D9720" s="11" t="str">
        <f>IF($B9720 &lt;&gt; "",VLOOKUP(MID(B9720,3,5),'Recyclabilité Prod Matx'!C:F,3,FALSE),"")</f>
        <v/>
      </c>
      <c r="E9720" s="11" t="str">
        <f>IF($B9720 &lt;&gt; "",VLOOKUP(MID(B9720,3,5),'Recyclabilité Prod Matx'!C:F,4,FALSE), "")</f>
        <v/>
      </c>
      <c r="F9720" s="12" t="str">
        <f>IF($B9720 &lt;&gt; "", IF(C9720="Totale","",IF(D9720 = 0, "", VLOOKUP(D9720,'Cond Compo'!A:B,2,FALSE))),"")</f>
        <v/>
      </c>
      <c r="G9720" s="28"/>
      <c r="H9720" s="11" t="str">
        <f xml:space="preserve"> IF(C9720="Totale",2,IF($G9720 &lt;&gt; "", IF(D9720 = "E",MATCH(G9720, 'Cond Compo'!D$16:D$18, 0), MATCH(G9720, 'Cond Compo'!C$16:C$19, 0)), ""))</f>
        <v/>
      </c>
      <c r="I9720" s="12" t="str">
        <f>IF($E9720 &lt;&gt; "", IF(E9720 = 0, "", VLOOKUP(E9720,'Cond Perturbation'!A:B,2,FALSE)),"")</f>
        <v/>
      </c>
      <c r="J9720" s="28"/>
      <c r="K9720" s="29" t="str">
        <f>IF($B9720 &lt;&gt; "", IF(C9720="Oui",IF(H9720=1,IF(E9720=0,Résultat!G$8,IF(J9720="No",Résultat!$G$8,Résultat!$G$7)),IF(H9720=2,IF(E9720=0,Résultat!G$9,IF(J9720="No",Résultat!$G$9,Résultat!$G$7)),Résultat!$G$7)),IF(C9720 = "Totale", IF(H9720=1,IF(E9720=0,Résultat!G$8,IF(J9720="No",Résultat!$G$9,Résultat!$G$7)),IF(H9720=2,IF(E9720=0,Résultat!G$9,IF(J9720="No",Résultat!$G$9,Résultat!$G$7)),Résultat!$G$7)),Résultat!$G$7)), "")</f>
        <v/>
      </c>
    </row>
    <row r="9721" spans="1:11" ht="20.100000000000001" customHeight="1">
      <c r="A9721" s="26"/>
      <c r="B9721" s="27"/>
      <c r="C9721" s="11" t="str">
        <f>IF($B9721 &lt;&gt; "",VLOOKUP(MID(B9721,3,5),'Recyclabilité Prod Matx'!C:F,2,FALSE), "")</f>
        <v/>
      </c>
      <c r="D9721" s="11" t="str">
        <f>IF($B9721 &lt;&gt; "",VLOOKUP(MID(B9721,3,5),'Recyclabilité Prod Matx'!C:F,3,FALSE),"")</f>
        <v/>
      </c>
      <c r="E9721" s="11" t="str">
        <f>IF($B9721 &lt;&gt; "",VLOOKUP(MID(B9721,3,5),'Recyclabilité Prod Matx'!C:F,4,FALSE), "")</f>
        <v/>
      </c>
      <c r="F9721" s="12" t="str">
        <f>IF($B9721 &lt;&gt; "", IF(C9721="Totale","",IF(D9721 = 0, "", VLOOKUP(D9721,'Cond Compo'!A:B,2,FALSE))),"")</f>
        <v/>
      </c>
      <c r="G9721" s="28"/>
      <c r="H9721" s="11" t="str">
        <f xml:space="preserve"> IF(C9721="Totale",2,IF($G9721 &lt;&gt; "", IF(D9721 = "E",MATCH(G9721, 'Cond Compo'!D$16:D$18, 0), MATCH(G9721, 'Cond Compo'!C$16:C$19, 0)), ""))</f>
        <v/>
      </c>
      <c r="I9721" s="12" t="str">
        <f>IF($E9721 &lt;&gt; "", IF(E9721 = 0, "", VLOOKUP(E9721,'Cond Perturbation'!A:B,2,FALSE)),"")</f>
        <v/>
      </c>
      <c r="J9721" s="28"/>
      <c r="K9721" s="29" t="str">
        <f>IF($B9721 &lt;&gt; "", IF(C9721="Oui",IF(H9721=1,IF(E9721=0,Résultat!G$8,IF(J9721="No",Résultat!$G$8,Résultat!$G$7)),IF(H9721=2,IF(E9721=0,Résultat!G$9,IF(J9721="No",Résultat!$G$9,Résultat!$G$7)),Résultat!$G$7)),IF(C9721 = "Totale", IF(H9721=1,IF(E9721=0,Résultat!G$8,IF(J9721="No",Résultat!$G$9,Résultat!$G$7)),IF(H9721=2,IF(E9721=0,Résultat!G$9,IF(J9721="No",Résultat!$G$9,Résultat!$G$7)),Résultat!$G$7)),Résultat!$G$7)), "")</f>
        <v/>
      </c>
    </row>
    <row r="9722" spans="1:11" ht="20.100000000000001" customHeight="1">
      <c r="A9722" s="26"/>
      <c r="B9722" s="27"/>
      <c r="C9722" s="11" t="str">
        <f>IF($B9722 &lt;&gt; "",VLOOKUP(MID(B9722,3,5),'Recyclabilité Prod Matx'!C:F,2,FALSE), "")</f>
        <v/>
      </c>
      <c r="D9722" s="11" t="str">
        <f>IF($B9722 &lt;&gt; "",VLOOKUP(MID(B9722,3,5),'Recyclabilité Prod Matx'!C:F,3,FALSE),"")</f>
        <v/>
      </c>
      <c r="E9722" s="11" t="str">
        <f>IF($B9722 &lt;&gt; "",VLOOKUP(MID(B9722,3,5),'Recyclabilité Prod Matx'!C:F,4,FALSE), "")</f>
        <v/>
      </c>
      <c r="F9722" s="12" t="str">
        <f>IF($B9722 &lt;&gt; "", IF(C9722="Totale","",IF(D9722 = 0, "", VLOOKUP(D9722,'Cond Compo'!A:B,2,FALSE))),"")</f>
        <v/>
      </c>
      <c r="G9722" s="28"/>
      <c r="H9722" s="11" t="str">
        <f xml:space="preserve"> IF(C9722="Totale",2,IF($G9722 &lt;&gt; "", IF(D9722 = "E",MATCH(G9722, 'Cond Compo'!D$16:D$18, 0), MATCH(G9722, 'Cond Compo'!C$16:C$19, 0)), ""))</f>
        <v/>
      </c>
      <c r="I9722" s="12" t="str">
        <f>IF($E9722 &lt;&gt; "", IF(E9722 = 0, "", VLOOKUP(E9722,'Cond Perturbation'!A:B,2,FALSE)),"")</f>
        <v/>
      </c>
      <c r="J9722" s="28"/>
      <c r="K9722" s="29" t="str">
        <f>IF($B9722 &lt;&gt; "", IF(C9722="Oui",IF(H9722=1,IF(E9722=0,Résultat!G$8,IF(J9722="No",Résultat!$G$8,Résultat!$G$7)),IF(H9722=2,IF(E9722=0,Résultat!G$9,IF(J9722="No",Résultat!$G$9,Résultat!$G$7)),Résultat!$G$7)),IF(C9722 = "Totale", IF(H9722=1,IF(E9722=0,Résultat!G$8,IF(J9722="No",Résultat!$G$9,Résultat!$G$7)),IF(H9722=2,IF(E9722=0,Résultat!G$9,IF(J9722="No",Résultat!$G$9,Résultat!$G$7)),Résultat!$G$7)),Résultat!$G$7)), "")</f>
        <v/>
      </c>
    </row>
    <row r="9723" spans="1:11" ht="20.100000000000001" customHeight="1">
      <c r="A9723" s="26"/>
      <c r="B9723" s="27"/>
      <c r="C9723" s="11" t="str">
        <f>IF($B9723 &lt;&gt; "",VLOOKUP(MID(B9723,3,5),'Recyclabilité Prod Matx'!C:F,2,FALSE), "")</f>
        <v/>
      </c>
      <c r="D9723" s="11" t="str">
        <f>IF($B9723 &lt;&gt; "",VLOOKUP(MID(B9723,3,5),'Recyclabilité Prod Matx'!C:F,3,FALSE),"")</f>
        <v/>
      </c>
      <c r="E9723" s="11" t="str">
        <f>IF($B9723 &lt;&gt; "",VLOOKUP(MID(B9723,3,5),'Recyclabilité Prod Matx'!C:F,4,FALSE), "")</f>
        <v/>
      </c>
      <c r="F9723" s="12" t="str">
        <f>IF($B9723 &lt;&gt; "", IF(C9723="Totale","",IF(D9723 = 0, "", VLOOKUP(D9723,'Cond Compo'!A:B,2,FALSE))),"")</f>
        <v/>
      </c>
      <c r="G9723" s="28"/>
      <c r="H9723" s="11" t="str">
        <f xml:space="preserve"> IF(C9723="Totale",2,IF($G9723 &lt;&gt; "", IF(D9723 = "E",MATCH(G9723, 'Cond Compo'!D$16:D$18, 0), MATCH(G9723, 'Cond Compo'!C$16:C$19, 0)), ""))</f>
        <v/>
      </c>
      <c r="I9723" s="12" t="str">
        <f>IF($E9723 &lt;&gt; "", IF(E9723 = 0, "", VLOOKUP(E9723,'Cond Perturbation'!A:B,2,FALSE)),"")</f>
        <v/>
      </c>
      <c r="J9723" s="28"/>
      <c r="K9723" s="29" t="str">
        <f>IF($B9723 &lt;&gt; "", IF(C9723="Oui",IF(H9723=1,IF(E9723=0,Résultat!G$8,IF(J9723="No",Résultat!$G$8,Résultat!$G$7)),IF(H9723=2,IF(E9723=0,Résultat!G$9,IF(J9723="No",Résultat!$G$9,Résultat!$G$7)),Résultat!$G$7)),IF(C9723 = "Totale", IF(H9723=1,IF(E9723=0,Résultat!G$8,IF(J9723="No",Résultat!$G$9,Résultat!$G$7)),IF(H9723=2,IF(E9723=0,Résultat!G$9,IF(J9723="No",Résultat!$G$9,Résultat!$G$7)),Résultat!$G$7)),Résultat!$G$7)), "")</f>
        <v/>
      </c>
    </row>
    <row r="9724" spans="1:11" ht="20.100000000000001" customHeight="1">
      <c r="A9724" s="26"/>
      <c r="B9724" s="27"/>
      <c r="C9724" s="11" t="str">
        <f>IF($B9724 &lt;&gt; "",VLOOKUP(MID(B9724,3,5),'Recyclabilité Prod Matx'!C:F,2,FALSE), "")</f>
        <v/>
      </c>
      <c r="D9724" s="11" t="str">
        <f>IF($B9724 &lt;&gt; "",VLOOKUP(MID(B9724,3,5),'Recyclabilité Prod Matx'!C:F,3,FALSE),"")</f>
        <v/>
      </c>
      <c r="E9724" s="11" t="str">
        <f>IF($B9724 &lt;&gt; "",VLOOKUP(MID(B9724,3,5),'Recyclabilité Prod Matx'!C:F,4,FALSE), "")</f>
        <v/>
      </c>
      <c r="F9724" s="12" t="str">
        <f>IF($B9724 &lt;&gt; "", IF(C9724="Totale","",IF(D9724 = 0, "", VLOOKUP(D9724,'Cond Compo'!A:B,2,FALSE))),"")</f>
        <v/>
      </c>
      <c r="G9724" s="28"/>
      <c r="H9724" s="11" t="str">
        <f xml:space="preserve"> IF(C9724="Totale",2,IF($G9724 &lt;&gt; "", IF(D9724 = "E",MATCH(G9724, 'Cond Compo'!D$16:D$18, 0), MATCH(G9724, 'Cond Compo'!C$16:C$19, 0)), ""))</f>
        <v/>
      </c>
      <c r="I9724" s="12" t="str">
        <f>IF($E9724 &lt;&gt; "", IF(E9724 = 0, "", VLOOKUP(E9724,'Cond Perturbation'!A:B,2,FALSE)),"")</f>
        <v/>
      </c>
      <c r="J9724" s="28"/>
      <c r="K9724" s="29" t="str">
        <f>IF($B9724 &lt;&gt; "", IF(C9724="Oui",IF(H9724=1,IF(E9724=0,Résultat!G$8,IF(J9724="No",Résultat!$G$8,Résultat!$G$7)),IF(H9724=2,IF(E9724=0,Résultat!G$9,IF(J9724="No",Résultat!$G$9,Résultat!$G$7)),Résultat!$G$7)),IF(C9724 = "Totale", IF(H9724=1,IF(E9724=0,Résultat!G$8,IF(J9724="No",Résultat!$G$9,Résultat!$G$7)),IF(H9724=2,IF(E9724=0,Résultat!G$9,IF(J9724="No",Résultat!$G$9,Résultat!$G$7)),Résultat!$G$7)),Résultat!$G$7)), "")</f>
        <v/>
      </c>
    </row>
    <row r="9725" spans="1:11" ht="20.100000000000001" customHeight="1">
      <c r="A9725" s="26"/>
      <c r="B9725" s="27"/>
      <c r="C9725" s="11" t="str">
        <f>IF($B9725 &lt;&gt; "",VLOOKUP(MID(B9725,3,5),'Recyclabilité Prod Matx'!C:F,2,FALSE), "")</f>
        <v/>
      </c>
      <c r="D9725" s="11" t="str">
        <f>IF($B9725 &lt;&gt; "",VLOOKUP(MID(B9725,3,5),'Recyclabilité Prod Matx'!C:F,3,FALSE),"")</f>
        <v/>
      </c>
      <c r="E9725" s="11" t="str">
        <f>IF($B9725 &lt;&gt; "",VLOOKUP(MID(B9725,3,5),'Recyclabilité Prod Matx'!C:F,4,FALSE), "")</f>
        <v/>
      </c>
      <c r="F9725" s="12" t="str">
        <f>IF($B9725 &lt;&gt; "", IF(C9725="Totale","",IF(D9725 = 0, "", VLOOKUP(D9725,'Cond Compo'!A:B,2,FALSE))),"")</f>
        <v/>
      </c>
      <c r="G9725" s="28"/>
      <c r="H9725" s="11" t="str">
        <f xml:space="preserve"> IF(C9725="Totale",2,IF($G9725 &lt;&gt; "", IF(D9725 = "E",MATCH(G9725, 'Cond Compo'!D$16:D$18, 0), MATCH(G9725, 'Cond Compo'!C$16:C$19, 0)), ""))</f>
        <v/>
      </c>
      <c r="I9725" s="12" t="str">
        <f>IF($E9725 &lt;&gt; "", IF(E9725 = 0, "", VLOOKUP(E9725,'Cond Perturbation'!A:B,2,FALSE)),"")</f>
        <v/>
      </c>
      <c r="J9725" s="28"/>
      <c r="K9725" s="29" t="str">
        <f>IF($B9725 &lt;&gt; "", IF(C9725="Oui",IF(H9725=1,IF(E9725=0,Résultat!G$8,IF(J9725="No",Résultat!$G$8,Résultat!$G$7)),IF(H9725=2,IF(E9725=0,Résultat!G$9,IF(J9725="No",Résultat!$G$9,Résultat!$G$7)),Résultat!$G$7)),IF(C9725 = "Totale", IF(H9725=1,IF(E9725=0,Résultat!G$8,IF(J9725="No",Résultat!$G$9,Résultat!$G$7)),IF(H9725=2,IF(E9725=0,Résultat!G$9,IF(J9725="No",Résultat!$G$9,Résultat!$G$7)),Résultat!$G$7)),Résultat!$G$7)), "")</f>
        <v/>
      </c>
    </row>
    <row r="9726" spans="1:11" ht="20.100000000000001" customHeight="1">
      <c r="A9726" s="26"/>
      <c r="B9726" s="27"/>
      <c r="C9726" s="11" t="str">
        <f>IF($B9726 &lt;&gt; "",VLOOKUP(MID(B9726,3,5),'Recyclabilité Prod Matx'!C:F,2,FALSE), "")</f>
        <v/>
      </c>
      <c r="D9726" s="11" t="str">
        <f>IF($B9726 &lt;&gt; "",VLOOKUP(MID(B9726,3,5),'Recyclabilité Prod Matx'!C:F,3,FALSE),"")</f>
        <v/>
      </c>
      <c r="E9726" s="11" t="str">
        <f>IF($B9726 &lt;&gt; "",VLOOKUP(MID(B9726,3,5),'Recyclabilité Prod Matx'!C:F,4,FALSE), "")</f>
        <v/>
      </c>
      <c r="F9726" s="12" t="str">
        <f>IF($B9726 &lt;&gt; "", IF(C9726="Totale","",IF(D9726 = 0, "", VLOOKUP(D9726,'Cond Compo'!A:B,2,FALSE))),"")</f>
        <v/>
      </c>
      <c r="G9726" s="28"/>
      <c r="H9726" s="11" t="str">
        <f xml:space="preserve"> IF(C9726="Totale",2,IF($G9726 &lt;&gt; "", IF(D9726 = "E",MATCH(G9726, 'Cond Compo'!D$16:D$18, 0), MATCH(G9726, 'Cond Compo'!C$16:C$19, 0)), ""))</f>
        <v/>
      </c>
      <c r="I9726" s="12" t="str">
        <f>IF($E9726 &lt;&gt; "", IF(E9726 = 0, "", VLOOKUP(E9726,'Cond Perturbation'!A:B,2,FALSE)),"")</f>
        <v/>
      </c>
      <c r="J9726" s="28"/>
      <c r="K9726" s="29" t="str">
        <f>IF($B9726 &lt;&gt; "", IF(C9726="Oui",IF(H9726=1,IF(E9726=0,Résultat!G$8,IF(J9726="No",Résultat!$G$8,Résultat!$G$7)),IF(H9726=2,IF(E9726=0,Résultat!G$9,IF(J9726="No",Résultat!$G$9,Résultat!$G$7)),Résultat!$G$7)),IF(C9726 = "Totale", IF(H9726=1,IF(E9726=0,Résultat!G$8,IF(J9726="No",Résultat!$G$9,Résultat!$G$7)),IF(H9726=2,IF(E9726=0,Résultat!G$9,IF(J9726="No",Résultat!$G$9,Résultat!$G$7)),Résultat!$G$7)),Résultat!$G$7)), "")</f>
        <v/>
      </c>
    </row>
    <row r="9727" spans="1:11" ht="20.100000000000001" customHeight="1">
      <c r="A9727" s="26"/>
      <c r="B9727" s="27"/>
      <c r="C9727" s="11" t="str">
        <f>IF($B9727 &lt;&gt; "",VLOOKUP(MID(B9727,3,5),'Recyclabilité Prod Matx'!C:F,2,FALSE), "")</f>
        <v/>
      </c>
      <c r="D9727" s="11" t="str">
        <f>IF($B9727 &lt;&gt; "",VLOOKUP(MID(B9727,3,5),'Recyclabilité Prod Matx'!C:F,3,FALSE),"")</f>
        <v/>
      </c>
      <c r="E9727" s="11" t="str">
        <f>IF($B9727 &lt;&gt; "",VLOOKUP(MID(B9727,3,5),'Recyclabilité Prod Matx'!C:F,4,FALSE), "")</f>
        <v/>
      </c>
      <c r="F9727" s="12" t="str">
        <f>IF($B9727 &lt;&gt; "", IF(C9727="Totale","",IF(D9727 = 0, "", VLOOKUP(D9727,'Cond Compo'!A:B,2,FALSE))),"")</f>
        <v/>
      </c>
      <c r="G9727" s="28"/>
      <c r="H9727" s="11" t="str">
        <f xml:space="preserve"> IF(C9727="Totale",2,IF($G9727 &lt;&gt; "", IF(D9727 = "E",MATCH(G9727, 'Cond Compo'!D$16:D$18, 0), MATCH(G9727, 'Cond Compo'!C$16:C$19, 0)), ""))</f>
        <v/>
      </c>
      <c r="I9727" s="12" t="str">
        <f>IF($E9727 &lt;&gt; "", IF(E9727 = 0, "", VLOOKUP(E9727,'Cond Perturbation'!A:B,2,FALSE)),"")</f>
        <v/>
      </c>
      <c r="J9727" s="28"/>
      <c r="K9727" s="29" t="str">
        <f>IF($B9727 &lt;&gt; "", IF(C9727="Oui",IF(H9727=1,IF(E9727=0,Résultat!G$8,IF(J9727="No",Résultat!$G$8,Résultat!$G$7)),IF(H9727=2,IF(E9727=0,Résultat!G$9,IF(J9727="No",Résultat!$G$9,Résultat!$G$7)),Résultat!$G$7)),IF(C9727 = "Totale", IF(H9727=1,IF(E9727=0,Résultat!G$8,IF(J9727="No",Résultat!$G$9,Résultat!$G$7)),IF(H9727=2,IF(E9727=0,Résultat!G$9,IF(J9727="No",Résultat!$G$9,Résultat!$G$7)),Résultat!$G$7)),Résultat!$G$7)), "")</f>
        <v/>
      </c>
    </row>
    <row r="9728" spans="1:11" ht="20.100000000000001" customHeight="1">
      <c r="A9728" s="26"/>
      <c r="B9728" s="27"/>
      <c r="C9728" s="11" t="str">
        <f>IF($B9728 &lt;&gt; "",VLOOKUP(MID(B9728,3,5),'Recyclabilité Prod Matx'!C:F,2,FALSE), "")</f>
        <v/>
      </c>
      <c r="D9728" s="11" t="str">
        <f>IF($B9728 &lt;&gt; "",VLOOKUP(MID(B9728,3,5),'Recyclabilité Prod Matx'!C:F,3,FALSE),"")</f>
        <v/>
      </c>
      <c r="E9728" s="11" t="str">
        <f>IF($B9728 &lt;&gt; "",VLOOKUP(MID(B9728,3,5),'Recyclabilité Prod Matx'!C:F,4,FALSE), "")</f>
        <v/>
      </c>
      <c r="F9728" s="12" t="str">
        <f>IF($B9728 &lt;&gt; "", IF(C9728="Totale","",IF(D9728 = 0, "", VLOOKUP(D9728,'Cond Compo'!A:B,2,FALSE))),"")</f>
        <v/>
      </c>
      <c r="G9728" s="28"/>
      <c r="H9728" s="11" t="str">
        <f xml:space="preserve"> IF(C9728="Totale",2,IF($G9728 &lt;&gt; "", IF(D9728 = "E",MATCH(G9728, 'Cond Compo'!D$16:D$18, 0), MATCH(G9728, 'Cond Compo'!C$16:C$19, 0)), ""))</f>
        <v/>
      </c>
      <c r="I9728" s="12" t="str">
        <f>IF($E9728 &lt;&gt; "", IF(E9728 = 0, "", VLOOKUP(E9728,'Cond Perturbation'!A:B,2,FALSE)),"")</f>
        <v/>
      </c>
      <c r="J9728" s="28"/>
      <c r="K9728" s="29" t="str">
        <f>IF($B9728 &lt;&gt; "", IF(C9728="Oui",IF(H9728=1,IF(E9728=0,Résultat!G$8,IF(J9728="No",Résultat!$G$8,Résultat!$G$7)),IF(H9728=2,IF(E9728=0,Résultat!G$9,IF(J9728="No",Résultat!$G$9,Résultat!$G$7)),Résultat!$G$7)),IF(C9728 = "Totale", IF(H9728=1,IF(E9728=0,Résultat!G$8,IF(J9728="No",Résultat!$G$9,Résultat!$G$7)),IF(H9728=2,IF(E9728=0,Résultat!G$9,IF(J9728="No",Résultat!$G$9,Résultat!$G$7)),Résultat!$G$7)),Résultat!$G$7)), "")</f>
        <v/>
      </c>
    </row>
    <row r="9729" spans="1:11" ht="20.100000000000001" customHeight="1">
      <c r="A9729" s="26"/>
      <c r="B9729" s="27"/>
      <c r="C9729" s="11" t="str">
        <f>IF($B9729 &lt;&gt; "",VLOOKUP(MID(B9729,3,5),'Recyclabilité Prod Matx'!C:F,2,FALSE), "")</f>
        <v/>
      </c>
      <c r="D9729" s="11" t="str">
        <f>IF($B9729 &lt;&gt; "",VLOOKUP(MID(B9729,3,5),'Recyclabilité Prod Matx'!C:F,3,FALSE),"")</f>
        <v/>
      </c>
      <c r="E9729" s="11" t="str">
        <f>IF($B9729 &lt;&gt; "",VLOOKUP(MID(B9729,3,5),'Recyclabilité Prod Matx'!C:F,4,FALSE), "")</f>
        <v/>
      </c>
      <c r="F9729" s="12" t="str">
        <f>IF($B9729 &lt;&gt; "", IF(C9729="Totale","",IF(D9729 = 0, "", VLOOKUP(D9729,'Cond Compo'!A:B,2,FALSE))),"")</f>
        <v/>
      </c>
      <c r="G9729" s="28"/>
      <c r="H9729" s="11" t="str">
        <f xml:space="preserve"> IF(C9729="Totale",2,IF($G9729 &lt;&gt; "", IF(D9729 = "E",MATCH(G9729, 'Cond Compo'!D$16:D$18, 0), MATCH(G9729, 'Cond Compo'!C$16:C$19, 0)), ""))</f>
        <v/>
      </c>
      <c r="I9729" s="12" t="str">
        <f>IF($E9729 &lt;&gt; "", IF(E9729 = 0, "", VLOOKUP(E9729,'Cond Perturbation'!A:B,2,FALSE)),"")</f>
        <v/>
      </c>
      <c r="J9729" s="28"/>
      <c r="K9729" s="29" t="str">
        <f>IF($B9729 &lt;&gt; "", IF(C9729="Oui",IF(H9729=1,IF(E9729=0,Résultat!G$8,IF(J9729="No",Résultat!$G$8,Résultat!$G$7)),IF(H9729=2,IF(E9729=0,Résultat!G$9,IF(J9729="No",Résultat!$G$9,Résultat!$G$7)),Résultat!$G$7)),IF(C9729 = "Totale", IF(H9729=1,IF(E9729=0,Résultat!G$8,IF(J9729="No",Résultat!$G$9,Résultat!$G$7)),IF(H9729=2,IF(E9729=0,Résultat!G$9,IF(J9729="No",Résultat!$G$9,Résultat!$G$7)),Résultat!$G$7)),Résultat!$G$7)), "")</f>
        <v/>
      </c>
    </row>
    <row r="9730" spans="1:11" ht="20.100000000000001" customHeight="1">
      <c r="A9730" s="26"/>
      <c r="B9730" s="27"/>
      <c r="C9730" s="11" t="str">
        <f>IF($B9730 &lt;&gt; "",VLOOKUP(MID(B9730,3,5),'Recyclabilité Prod Matx'!C:F,2,FALSE), "")</f>
        <v/>
      </c>
      <c r="D9730" s="11" t="str">
        <f>IF($B9730 &lt;&gt; "",VLOOKUP(MID(B9730,3,5),'Recyclabilité Prod Matx'!C:F,3,FALSE),"")</f>
        <v/>
      </c>
      <c r="E9730" s="11" t="str">
        <f>IF($B9730 &lt;&gt; "",VLOOKUP(MID(B9730,3,5),'Recyclabilité Prod Matx'!C:F,4,FALSE), "")</f>
        <v/>
      </c>
      <c r="F9730" s="12" t="str">
        <f>IF($B9730 &lt;&gt; "", IF(C9730="Totale","",IF(D9730 = 0, "", VLOOKUP(D9730,'Cond Compo'!A:B,2,FALSE))),"")</f>
        <v/>
      </c>
      <c r="G9730" s="28"/>
      <c r="H9730" s="11" t="str">
        <f xml:space="preserve"> IF(C9730="Totale",2,IF($G9730 &lt;&gt; "", IF(D9730 = "E",MATCH(G9730, 'Cond Compo'!D$16:D$18, 0), MATCH(G9730, 'Cond Compo'!C$16:C$19, 0)), ""))</f>
        <v/>
      </c>
      <c r="I9730" s="12" t="str">
        <f>IF($E9730 &lt;&gt; "", IF(E9730 = 0, "", VLOOKUP(E9730,'Cond Perturbation'!A:B,2,FALSE)),"")</f>
        <v/>
      </c>
      <c r="J9730" s="28"/>
      <c r="K9730" s="29" t="str">
        <f>IF($B9730 &lt;&gt; "", IF(C9730="Oui",IF(H9730=1,IF(E9730=0,Résultat!G$8,IF(J9730="No",Résultat!$G$8,Résultat!$G$7)),IF(H9730=2,IF(E9730=0,Résultat!G$9,IF(J9730="No",Résultat!$G$9,Résultat!$G$7)),Résultat!$G$7)),IF(C9730 = "Totale", IF(H9730=1,IF(E9730=0,Résultat!G$8,IF(J9730="No",Résultat!$G$9,Résultat!$G$7)),IF(H9730=2,IF(E9730=0,Résultat!G$9,IF(J9730="No",Résultat!$G$9,Résultat!$G$7)),Résultat!$G$7)),Résultat!$G$7)), "")</f>
        <v/>
      </c>
    </row>
    <row r="9731" spans="1:11" ht="20.100000000000001" customHeight="1">
      <c r="A9731" s="26"/>
      <c r="B9731" s="27"/>
      <c r="C9731" s="11" t="str">
        <f>IF($B9731 &lt;&gt; "",VLOOKUP(MID(B9731,3,5),'Recyclabilité Prod Matx'!C:F,2,FALSE), "")</f>
        <v/>
      </c>
      <c r="D9731" s="11" t="str">
        <f>IF($B9731 &lt;&gt; "",VLOOKUP(MID(B9731,3,5),'Recyclabilité Prod Matx'!C:F,3,FALSE),"")</f>
        <v/>
      </c>
      <c r="E9731" s="11" t="str">
        <f>IF($B9731 &lt;&gt; "",VLOOKUP(MID(B9731,3,5),'Recyclabilité Prod Matx'!C:F,4,FALSE), "")</f>
        <v/>
      </c>
      <c r="F9731" s="12" t="str">
        <f>IF($B9731 &lt;&gt; "", IF(C9731="Totale","",IF(D9731 = 0, "", VLOOKUP(D9731,'Cond Compo'!A:B,2,FALSE))),"")</f>
        <v/>
      </c>
      <c r="G9731" s="28"/>
      <c r="H9731" s="11" t="str">
        <f xml:space="preserve"> IF(C9731="Totale",2,IF($G9731 &lt;&gt; "", IF(D9731 = "E",MATCH(G9731, 'Cond Compo'!D$16:D$18, 0), MATCH(G9731, 'Cond Compo'!C$16:C$19, 0)), ""))</f>
        <v/>
      </c>
      <c r="I9731" s="12" t="str">
        <f>IF($E9731 &lt;&gt; "", IF(E9731 = 0, "", VLOOKUP(E9731,'Cond Perturbation'!A:B,2,FALSE)),"")</f>
        <v/>
      </c>
      <c r="J9731" s="28"/>
      <c r="K9731" s="29" t="str">
        <f>IF($B9731 &lt;&gt; "", IF(C9731="Oui",IF(H9731=1,IF(E9731=0,Résultat!G$8,IF(J9731="No",Résultat!$G$8,Résultat!$G$7)),IF(H9731=2,IF(E9731=0,Résultat!G$9,IF(J9731="No",Résultat!$G$9,Résultat!$G$7)),Résultat!$G$7)),IF(C9731 = "Totale", IF(H9731=1,IF(E9731=0,Résultat!G$8,IF(J9731="No",Résultat!$G$9,Résultat!$G$7)),IF(H9731=2,IF(E9731=0,Résultat!G$9,IF(J9731="No",Résultat!$G$9,Résultat!$G$7)),Résultat!$G$7)),Résultat!$G$7)), "")</f>
        <v/>
      </c>
    </row>
    <row r="9732" spans="1:11" ht="20.100000000000001" customHeight="1">
      <c r="A9732" s="26"/>
      <c r="B9732" s="27"/>
      <c r="C9732" s="11" t="str">
        <f>IF($B9732 &lt;&gt; "",VLOOKUP(MID(B9732,3,5),'Recyclabilité Prod Matx'!C:F,2,FALSE), "")</f>
        <v/>
      </c>
      <c r="D9732" s="11" t="str">
        <f>IF($B9732 &lt;&gt; "",VLOOKUP(MID(B9732,3,5),'Recyclabilité Prod Matx'!C:F,3,FALSE),"")</f>
        <v/>
      </c>
      <c r="E9732" s="11" t="str">
        <f>IF($B9732 &lt;&gt; "",VLOOKUP(MID(B9732,3,5),'Recyclabilité Prod Matx'!C:F,4,FALSE), "")</f>
        <v/>
      </c>
      <c r="F9732" s="12" t="str">
        <f>IF($B9732 &lt;&gt; "", IF(C9732="Totale","",IF(D9732 = 0, "", VLOOKUP(D9732,'Cond Compo'!A:B,2,FALSE))),"")</f>
        <v/>
      </c>
      <c r="G9732" s="28"/>
      <c r="H9732" s="11" t="str">
        <f xml:space="preserve"> IF(C9732="Totale",2,IF($G9732 &lt;&gt; "", IF(D9732 = "E",MATCH(G9732, 'Cond Compo'!D$16:D$18, 0), MATCH(G9732, 'Cond Compo'!C$16:C$19, 0)), ""))</f>
        <v/>
      </c>
      <c r="I9732" s="12" t="str">
        <f>IF($E9732 &lt;&gt; "", IF(E9732 = 0, "", VLOOKUP(E9732,'Cond Perturbation'!A:B,2,FALSE)),"")</f>
        <v/>
      </c>
      <c r="J9732" s="28"/>
      <c r="K9732" s="29" t="str">
        <f>IF($B9732 &lt;&gt; "", IF(C9732="Oui",IF(H9732=1,IF(E9732=0,Résultat!G$8,IF(J9732="No",Résultat!$G$8,Résultat!$G$7)),IF(H9732=2,IF(E9732=0,Résultat!G$9,IF(J9732="No",Résultat!$G$9,Résultat!$G$7)),Résultat!$G$7)),IF(C9732 = "Totale", IF(H9732=1,IF(E9732=0,Résultat!G$8,IF(J9732="No",Résultat!$G$9,Résultat!$G$7)),IF(H9732=2,IF(E9732=0,Résultat!G$9,IF(J9732="No",Résultat!$G$9,Résultat!$G$7)),Résultat!$G$7)),Résultat!$G$7)), "")</f>
        <v/>
      </c>
    </row>
    <row r="9733" spans="1:11" ht="20.100000000000001" customHeight="1">
      <c r="A9733" s="26"/>
      <c r="B9733" s="27"/>
      <c r="C9733" s="11" t="str">
        <f>IF($B9733 &lt;&gt; "",VLOOKUP(MID(B9733,3,5),'Recyclabilité Prod Matx'!C:F,2,FALSE), "")</f>
        <v/>
      </c>
      <c r="D9733" s="11" t="str">
        <f>IF($B9733 &lt;&gt; "",VLOOKUP(MID(B9733,3,5),'Recyclabilité Prod Matx'!C:F,3,FALSE),"")</f>
        <v/>
      </c>
      <c r="E9733" s="11" t="str">
        <f>IF($B9733 &lt;&gt; "",VLOOKUP(MID(B9733,3,5),'Recyclabilité Prod Matx'!C:F,4,FALSE), "")</f>
        <v/>
      </c>
      <c r="F9733" s="12" t="str">
        <f>IF($B9733 &lt;&gt; "", IF(C9733="Totale","",IF(D9733 = 0, "", VLOOKUP(D9733,'Cond Compo'!A:B,2,FALSE))),"")</f>
        <v/>
      </c>
      <c r="G9733" s="28"/>
      <c r="H9733" s="11" t="str">
        <f xml:space="preserve"> IF(C9733="Totale",2,IF($G9733 &lt;&gt; "", IF(D9733 = "E",MATCH(G9733, 'Cond Compo'!D$16:D$18, 0), MATCH(G9733, 'Cond Compo'!C$16:C$19, 0)), ""))</f>
        <v/>
      </c>
      <c r="I9733" s="12" t="str">
        <f>IF($E9733 &lt;&gt; "", IF(E9733 = 0, "", VLOOKUP(E9733,'Cond Perturbation'!A:B,2,FALSE)),"")</f>
        <v/>
      </c>
      <c r="J9733" s="28"/>
      <c r="K9733" s="29" t="str">
        <f>IF($B9733 &lt;&gt; "", IF(C9733="Oui",IF(H9733=1,IF(E9733=0,Résultat!G$8,IF(J9733="No",Résultat!$G$8,Résultat!$G$7)),IF(H9733=2,IF(E9733=0,Résultat!G$9,IF(J9733="No",Résultat!$G$9,Résultat!$G$7)),Résultat!$G$7)),IF(C9733 = "Totale", IF(H9733=1,IF(E9733=0,Résultat!G$8,IF(J9733="No",Résultat!$G$9,Résultat!$G$7)),IF(H9733=2,IF(E9733=0,Résultat!G$9,IF(J9733="No",Résultat!$G$9,Résultat!$G$7)),Résultat!$G$7)),Résultat!$G$7)), "")</f>
        <v/>
      </c>
    </row>
    <row r="9734" spans="1:11" ht="20.100000000000001" customHeight="1">
      <c r="A9734" s="26"/>
      <c r="B9734" s="27"/>
      <c r="C9734" s="11" t="str">
        <f>IF($B9734 &lt;&gt; "",VLOOKUP(MID(B9734,3,5),'Recyclabilité Prod Matx'!C:F,2,FALSE), "")</f>
        <v/>
      </c>
      <c r="D9734" s="11" t="str">
        <f>IF($B9734 &lt;&gt; "",VLOOKUP(MID(B9734,3,5),'Recyclabilité Prod Matx'!C:F,3,FALSE),"")</f>
        <v/>
      </c>
      <c r="E9734" s="11" t="str">
        <f>IF($B9734 &lt;&gt; "",VLOOKUP(MID(B9734,3,5),'Recyclabilité Prod Matx'!C:F,4,FALSE), "")</f>
        <v/>
      </c>
      <c r="F9734" s="12" t="str">
        <f>IF($B9734 &lt;&gt; "", IF(C9734="Totale","",IF(D9734 = 0, "", VLOOKUP(D9734,'Cond Compo'!A:B,2,FALSE))),"")</f>
        <v/>
      </c>
      <c r="G9734" s="28"/>
      <c r="H9734" s="11" t="str">
        <f xml:space="preserve"> IF(C9734="Totale",2,IF($G9734 &lt;&gt; "", IF(D9734 = "E",MATCH(G9734, 'Cond Compo'!D$16:D$18, 0), MATCH(G9734, 'Cond Compo'!C$16:C$19, 0)), ""))</f>
        <v/>
      </c>
      <c r="I9734" s="12" t="str">
        <f>IF($E9734 &lt;&gt; "", IF(E9734 = 0, "", VLOOKUP(E9734,'Cond Perturbation'!A:B,2,FALSE)),"")</f>
        <v/>
      </c>
      <c r="J9734" s="28"/>
      <c r="K9734" s="29" t="str">
        <f>IF($B9734 &lt;&gt; "", IF(C9734="Oui",IF(H9734=1,IF(E9734=0,Résultat!G$8,IF(J9734="No",Résultat!$G$8,Résultat!$G$7)),IF(H9734=2,IF(E9734=0,Résultat!G$9,IF(J9734="No",Résultat!$G$9,Résultat!$G$7)),Résultat!$G$7)),IF(C9734 = "Totale", IF(H9734=1,IF(E9734=0,Résultat!G$8,IF(J9734="No",Résultat!$G$9,Résultat!$G$7)),IF(H9734=2,IF(E9734=0,Résultat!G$9,IF(J9734="No",Résultat!$G$9,Résultat!$G$7)),Résultat!$G$7)),Résultat!$G$7)), "")</f>
        <v/>
      </c>
    </row>
    <row r="9735" spans="1:11" ht="20.100000000000001" customHeight="1">
      <c r="A9735" s="26"/>
      <c r="B9735" s="27"/>
      <c r="C9735" s="11" t="str">
        <f>IF($B9735 &lt;&gt; "",VLOOKUP(MID(B9735,3,5),'Recyclabilité Prod Matx'!C:F,2,FALSE), "")</f>
        <v/>
      </c>
      <c r="D9735" s="11" t="str">
        <f>IF($B9735 &lt;&gt; "",VLOOKUP(MID(B9735,3,5),'Recyclabilité Prod Matx'!C:F,3,FALSE),"")</f>
        <v/>
      </c>
      <c r="E9735" s="11" t="str">
        <f>IF($B9735 &lt;&gt; "",VLOOKUP(MID(B9735,3,5),'Recyclabilité Prod Matx'!C:F,4,FALSE), "")</f>
        <v/>
      </c>
      <c r="F9735" s="12" t="str">
        <f>IF($B9735 &lt;&gt; "", IF(C9735="Totale","",IF(D9735 = 0, "", VLOOKUP(D9735,'Cond Compo'!A:B,2,FALSE))),"")</f>
        <v/>
      </c>
      <c r="G9735" s="28"/>
      <c r="H9735" s="11" t="str">
        <f xml:space="preserve"> IF(C9735="Totale",2,IF($G9735 &lt;&gt; "", IF(D9735 = "E",MATCH(G9735, 'Cond Compo'!D$16:D$18, 0), MATCH(G9735, 'Cond Compo'!C$16:C$19, 0)), ""))</f>
        <v/>
      </c>
      <c r="I9735" s="12" t="str">
        <f>IF($E9735 &lt;&gt; "", IF(E9735 = 0, "", VLOOKUP(E9735,'Cond Perturbation'!A:B,2,FALSE)),"")</f>
        <v/>
      </c>
      <c r="J9735" s="28"/>
      <c r="K9735" s="29" t="str">
        <f>IF($B9735 &lt;&gt; "", IF(C9735="Oui",IF(H9735=1,IF(E9735=0,Résultat!G$8,IF(J9735="No",Résultat!$G$8,Résultat!$G$7)),IF(H9735=2,IF(E9735=0,Résultat!G$9,IF(J9735="No",Résultat!$G$9,Résultat!$G$7)),Résultat!$G$7)),IF(C9735 = "Totale", IF(H9735=1,IF(E9735=0,Résultat!G$8,IF(J9735="No",Résultat!$G$9,Résultat!$G$7)),IF(H9735=2,IF(E9735=0,Résultat!G$9,IF(J9735="No",Résultat!$G$9,Résultat!$G$7)),Résultat!$G$7)),Résultat!$G$7)), "")</f>
        <v/>
      </c>
    </row>
    <row r="9736" spans="1:11" ht="20.100000000000001" customHeight="1">
      <c r="A9736" s="26"/>
      <c r="B9736" s="27"/>
      <c r="C9736" s="11" t="str">
        <f>IF($B9736 &lt;&gt; "",VLOOKUP(MID(B9736,3,5),'Recyclabilité Prod Matx'!C:F,2,FALSE), "")</f>
        <v/>
      </c>
      <c r="D9736" s="11" t="str">
        <f>IF($B9736 &lt;&gt; "",VLOOKUP(MID(B9736,3,5),'Recyclabilité Prod Matx'!C:F,3,FALSE),"")</f>
        <v/>
      </c>
      <c r="E9736" s="11" t="str">
        <f>IF($B9736 &lt;&gt; "",VLOOKUP(MID(B9736,3,5),'Recyclabilité Prod Matx'!C:F,4,FALSE), "")</f>
        <v/>
      </c>
      <c r="F9736" s="12" t="str">
        <f>IF($B9736 &lt;&gt; "", IF(C9736="Totale","",IF(D9736 = 0, "", VLOOKUP(D9736,'Cond Compo'!A:B,2,FALSE))),"")</f>
        <v/>
      </c>
      <c r="G9736" s="28"/>
      <c r="H9736" s="11" t="str">
        <f xml:space="preserve"> IF(C9736="Totale",2,IF($G9736 &lt;&gt; "", IF(D9736 = "E",MATCH(G9736, 'Cond Compo'!D$16:D$18, 0), MATCH(G9736, 'Cond Compo'!C$16:C$19, 0)), ""))</f>
        <v/>
      </c>
      <c r="I9736" s="12" t="str">
        <f>IF($E9736 &lt;&gt; "", IF(E9736 = 0, "", VLOOKUP(E9736,'Cond Perturbation'!A:B,2,FALSE)),"")</f>
        <v/>
      </c>
      <c r="J9736" s="28"/>
      <c r="K9736" s="29" t="str">
        <f>IF($B9736 &lt;&gt; "", IF(C9736="Oui",IF(H9736=1,IF(E9736=0,Résultat!G$8,IF(J9736="No",Résultat!$G$8,Résultat!$G$7)),IF(H9736=2,IF(E9736=0,Résultat!G$9,IF(J9736="No",Résultat!$G$9,Résultat!$G$7)),Résultat!$G$7)),IF(C9736 = "Totale", IF(H9736=1,IF(E9736=0,Résultat!G$8,IF(J9736="No",Résultat!$G$9,Résultat!$G$7)),IF(H9736=2,IF(E9736=0,Résultat!G$9,IF(J9736="No",Résultat!$G$9,Résultat!$G$7)),Résultat!$G$7)),Résultat!$G$7)), "")</f>
        <v/>
      </c>
    </row>
    <row r="9737" spans="1:11" ht="20.100000000000001" customHeight="1">
      <c r="A9737" s="26"/>
      <c r="B9737" s="27"/>
      <c r="C9737" s="11" t="str">
        <f>IF($B9737 &lt;&gt; "",VLOOKUP(MID(B9737,3,5),'Recyclabilité Prod Matx'!C:F,2,FALSE), "")</f>
        <v/>
      </c>
      <c r="D9737" s="11" t="str">
        <f>IF($B9737 &lt;&gt; "",VLOOKUP(MID(B9737,3,5),'Recyclabilité Prod Matx'!C:F,3,FALSE),"")</f>
        <v/>
      </c>
      <c r="E9737" s="11" t="str">
        <f>IF($B9737 &lt;&gt; "",VLOOKUP(MID(B9737,3,5),'Recyclabilité Prod Matx'!C:F,4,FALSE), "")</f>
        <v/>
      </c>
      <c r="F9737" s="12" t="str">
        <f>IF($B9737 &lt;&gt; "", IF(C9737="Totale","",IF(D9737 = 0, "", VLOOKUP(D9737,'Cond Compo'!A:B,2,FALSE))),"")</f>
        <v/>
      </c>
      <c r="G9737" s="28"/>
      <c r="H9737" s="11" t="str">
        <f xml:space="preserve"> IF(C9737="Totale",2,IF($G9737 &lt;&gt; "", IF(D9737 = "E",MATCH(G9737, 'Cond Compo'!D$16:D$18, 0), MATCH(G9737, 'Cond Compo'!C$16:C$19, 0)), ""))</f>
        <v/>
      </c>
      <c r="I9737" s="12" t="str">
        <f>IF($E9737 &lt;&gt; "", IF(E9737 = 0, "", VLOOKUP(E9737,'Cond Perturbation'!A:B,2,FALSE)),"")</f>
        <v/>
      </c>
      <c r="J9737" s="28"/>
      <c r="K9737" s="29" t="str">
        <f>IF($B9737 &lt;&gt; "", IF(C9737="Oui",IF(H9737=1,IF(E9737=0,Résultat!G$8,IF(J9737="No",Résultat!$G$8,Résultat!$G$7)),IF(H9737=2,IF(E9737=0,Résultat!G$9,IF(J9737="No",Résultat!$G$9,Résultat!$G$7)),Résultat!$G$7)),IF(C9737 = "Totale", IF(H9737=1,IF(E9737=0,Résultat!G$8,IF(J9737="No",Résultat!$G$9,Résultat!$G$7)),IF(H9737=2,IF(E9737=0,Résultat!G$9,IF(J9737="No",Résultat!$G$9,Résultat!$G$7)),Résultat!$G$7)),Résultat!$G$7)), "")</f>
        <v/>
      </c>
    </row>
    <row r="9738" spans="1:11" ht="20.100000000000001" customHeight="1">
      <c r="A9738" s="26"/>
      <c r="B9738" s="27"/>
      <c r="C9738" s="11" t="str">
        <f>IF($B9738 &lt;&gt; "",VLOOKUP(MID(B9738,3,5),'Recyclabilité Prod Matx'!C:F,2,FALSE), "")</f>
        <v/>
      </c>
      <c r="D9738" s="11" t="str">
        <f>IF($B9738 &lt;&gt; "",VLOOKUP(MID(B9738,3,5),'Recyclabilité Prod Matx'!C:F,3,FALSE),"")</f>
        <v/>
      </c>
      <c r="E9738" s="11" t="str">
        <f>IF($B9738 &lt;&gt; "",VLOOKUP(MID(B9738,3,5),'Recyclabilité Prod Matx'!C:F,4,FALSE), "")</f>
        <v/>
      </c>
      <c r="F9738" s="12" t="str">
        <f>IF($B9738 &lt;&gt; "", IF(C9738="Totale","",IF(D9738 = 0, "", VLOOKUP(D9738,'Cond Compo'!A:B,2,FALSE))),"")</f>
        <v/>
      </c>
      <c r="G9738" s="28"/>
      <c r="H9738" s="11" t="str">
        <f xml:space="preserve"> IF(C9738="Totale",2,IF($G9738 &lt;&gt; "", IF(D9738 = "E",MATCH(G9738, 'Cond Compo'!D$16:D$18, 0), MATCH(G9738, 'Cond Compo'!C$16:C$19, 0)), ""))</f>
        <v/>
      </c>
      <c r="I9738" s="12" t="str">
        <f>IF($E9738 &lt;&gt; "", IF(E9738 = 0, "", VLOOKUP(E9738,'Cond Perturbation'!A:B,2,FALSE)),"")</f>
        <v/>
      </c>
      <c r="J9738" s="28"/>
      <c r="K9738" s="29" t="str">
        <f>IF($B9738 &lt;&gt; "", IF(C9738="Oui",IF(H9738=1,IF(E9738=0,Résultat!G$8,IF(J9738="No",Résultat!$G$8,Résultat!$G$7)),IF(H9738=2,IF(E9738=0,Résultat!G$9,IF(J9738="No",Résultat!$G$9,Résultat!$G$7)),Résultat!$G$7)),IF(C9738 = "Totale", IF(H9738=1,IF(E9738=0,Résultat!G$8,IF(J9738="No",Résultat!$G$9,Résultat!$G$7)),IF(H9738=2,IF(E9738=0,Résultat!G$9,IF(J9738="No",Résultat!$G$9,Résultat!$G$7)),Résultat!$G$7)),Résultat!$G$7)), "")</f>
        <v/>
      </c>
    </row>
    <row r="9739" spans="1:11" ht="20.100000000000001" customHeight="1">
      <c r="A9739" s="26"/>
      <c r="B9739" s="27"/>
      <c r="C9739" s="11" t="str">
        <f>IF($B9739 &lt;&gt; "",VLOOKUP(MID(B9739,3,5),'Recyclabilité Prod Matx'!C:F,2,FALSE), "")</f>
        <v/>
      </c>
      <c r="D9739" s="11" t="str">
        <f>IF($B9739 &lt;&gt; "",VLOOKUP(MID(B9739,3,5),'Recyclabilité Prod Matx'!C:F,3,FALSE),"")</f>
        <v/>
      </c>
      <c r="E9739" s="11" t="str">
        <f>IF($B9739 &lt;&gt; "",VLOOKUP(MID(B9739,3,5),'Recyclabilité Prod Matx'!C:F,4,FALSE), "")</f>
        <v/>
      </c>
      <c r="F9739" s="12" t="str">
        <f>IF($B9739 &lt;&gt; "", IF(C9739="Totale","",IF(D9739 = 0, "", VLOOKUP(D9739,'Cond Compo'!A:B,2,FALSE))),"")</f>
        <v/>
      </c>
      <c r="G9739" s="28"/>
      <c r="H9739" s="11" t="str">
        <f xml:space="preserve"> IF(C9739="Totale",2,IF($G9739 &lt;&gt; "", IF(D9739 = "E",MATCH(G9739, 'Cond Compo'!D$16:D$18, 0), MATCH(G9739, 'Cond Compo'!C$16:C$19, 0)), ""))</f>
        <v/>
      </c>
      <c r="I9739" s="12" t="str">
        <f>IF($E9739 &lt;&gt; "", IF(E9739 = 0, "", VLOOKUP(E9739,'Cond Perturbation'!A:B,2,FALSE)),"")</f>
        <v/>
      </c>
      <c r="J9739" s="28"/>
      <c r="K9739" s="29" t="str">
        <f>IF($B9739 &lt;&gt; "", IF(C9739="Oui",IF(H9739=1,IF(E9739=0,Résultat!G$8,IF(J9739="No",Résultat!$G$8,Résultat!$G$7)),IF(H9739=2,IF(E9739=0,Résultat!G$9,IF(J9739="No",Résultat!$G$9,Résultat!$G$7)),Résultat!$G$7)),IF(C9739 = "Totale", IF(H9739=1,IF(E9739=0,Résultat!G$8,IF(J9739="No",Résultat!$G$9,Résultat!$G$7)),IF(H9739=2,IF(E9739=0,Résultat!G$9,IF(J9739="No",Résultat!$G$9,Résultat!$G$7)),Résultat!$G$7)),Résultat!$G$7)), "")</f>
        <v/>
      </c>
    </row>
    <row r="9740" spans="1:11" ht="20.100000000000001" customHeight="1">
      <c r="A9740" s="26"/>
      <c r="B9740" s="27"/>
      <c r="C9740" s="11" t="str">
        <f>IF($B9740 &lt;&gt; "",VLOOKUP(MID(B9740,3,5),'Recyclabilité Prod Matx'!C:F,2,FALSE), "")</f>
        <v/>
      </c>
      <c r="D9740" s="11" t="str">
        <f>IF($B9740 &lt;&gt; "",VLOOKUP(MID(B9740,3,5),'Recyclabilité Prod Matx'!C:F,3,FALSE),"")</f>
        <v/>
      </c>
      <c r="E9740" s="11" t="str">
        <f>IF($B9740 &lt;&gt; "",VLOOKUP(MID(B9740,3,5),'Recyclabilité Prod Matx'!C:F,4,FALSE), "")</f>
        <v/>
      </c>
      <c r="F9740" s="12" t="str">
        <f>IF($B9740 &lt;&gt; "", IF(C9740="Totale","",IF(D9740 = 0, "", VLOOKUP(D9740,'Cond Compo'!A:B,2,FALSE))),"")</f>
        <v/>
      </c>
      <c r="G9740" s="28"/>
      <c r="H9740" s="11" t="str">
        <f xml:space="preserve"> IF(C9740="Totale",2,IF($G9740 &lt;&gt; "", IF(D9740 = "E",MATCH(G9740, 'Cond Compo'!D$16:D$18, 0), MATCH(G9740, 'Cond Compo'!C$16:C$19, 0)), ""))</f>
        <v/>
      </c>
      <c r="I9740" s="12" t="str">
        <f>IF($E9740 &lt;&gt; "", IF(E9740 = 0, "", VLOOKUP(E9740,'Cond Perturbation'!A:B,2,FALSE)),"")</f>
        <v/>
      </c>
      <c r="J9740" s="28"/>
      <c r="K9740" s="29" t="str">
        <f>IF($B9740 &lt;&gt; "", IF(C9740="Oui",IF(H9740=1,IF(E9740=0,Résultat!G$8,IF(J9740="No",Résultat!$G$8,Résultat!$G$7)),IF(H9740=2,IF(E9740=0,Résultat!G$9,IF(J9740="No",Résultat!$G$9,Résultat!$G$7)),Résultat!$G$7)),IF(C9740 = "Totale", IF(H9740=1,IF(E9740=0,Résultat!G$8,IF(J9740="No",Résultat!$G$9,Résultat!$G$7)),IF(H9740=2,IF(E9740=0,Résultat!G$9,IF(J9740="No",Résultat!$G$9,Résultat!$G$7)),Résultat!$G$7)),Résultat!$G$7)), "")</f>
        <v/>
      </c>
    </row>
    <row r="9741" spans="1:11" ht="20.100000000000001" customHeight="1">
      <c r="A9741" s="26"/>
      <c r="B9741" s="27"/>
      <c r="C9741" s="11" t="str">
        <f>IF($B9741 &lt;&gt; "",VLOOKUP(MID(B9741,3,5),'Recyclabilité Prod Matx'!C:F,2,FALSE), "")</f>
        <v/>
      </c>
      <c r="D9741" s="11" t="str">
        <f>IF($B9741 &lt;&gt; "",VLOOKUP(MID(B9741,3,5),'Recyclabilité Prod Matx'!C:F,3,FALSE),"")</f>
        <v/>
      </c>
      <c r="E9741" s="11" t="str">
        <f>IF($B9741 &lt;&gt; "",VLOOKUP(MID(B9741,3,5),'Recyclabilité Prod Matx'!C:F,4,FALSE), "")</f>
        <v/>
      </c>
      <c r="F9741" s="12" t="str">
        <f>IF($B9741 &lt;&gt; "", IF(C9741="Totale","",IF(D9741 = 0, "", VLOOKUP(D9741,'Cond Compo'!A:B,2,FALSE))),"")</f>
        <v/>
      </c>
      <c r="G9741" s="28"/>
      <c r="H9741" s="11" t="str">
        <f xml:space="preserve"> IF(C9741="Totale",2,IF($G9741 &lt;&gt; "", IF(D9741 = "E",MATCH(G9741, 'Cond Compo'!D$16:D$18, 0), MATCH(G9741, 'Cond Compo'!C$16:C$19, 0)), ""))</f>
        <v/>
      </c>
      <c r="I9741" s="12" t="str">
        <f>IF($E9741 &lt;&gt; "", IF(E9741 = 0, "", VLOOKUP(E9741,'Cond Perturbation'!A:B,2,FALSE)),"")</f>
        <v/>
      </c>
      <c r="J9741" s="28"/>
      <c r="K9741" s="29" t="str">
        <f>IF($B9741 &lt;&gt; "", IF(C9741="Oui",IF(H9741=1,IF(E9741=0,Résultat!G$8,IF(J9741="No",Résultat!$G$8,Résultat!$G$7)),IF(H9741=2,IF(E9741=0,Résultat!G$9,IF(J9741="No",Résultat!$G$9,Résultat!$G$7)),Résultat!$G$7)),IF(C9741 = "Totale", IF(H9741=1,IF(E9741=0,Résultat!G$8,IF(J9741="No",Résultat!$G$9,Résultat!$G$7)),IF(H9741=2,IF(E9741=0,Résultat!G$9,IF(J9741="No",Résultat!$G$9,Résultat!$G$7)),Résultat!$G$7)),Résultat!$G$7)), "")</f>
        <v/>
      </c>
    </row>
    <row r="9742" spans="1:11" ht="20.100000000000001" customHeight="1">
      <c r="A9742" s="26"/>
      <c r="B9742" s="27"/>
      <c r="C9742" s="11" t="str">
        <f>IF($B9742 &lt;&gt; "",VLOOKUP(MID(B9742,3,5),'Recyclabilité Prod Matx'!C:F,2,FALSE), "")</f>
        <v/>
      </c>
      <c r="D9742" s="11" t="str">
        <f>IF($B9742 &lt;&gt; "",VLOOKUP(MID(B9742,3,5),'Recyclabilité Prod Matx'!C:F,3,FALSE),"")</f>
        <v/>
      </c>
      <c r="E9742" s="11" t="str">
        <f>IF($B9742 &lt;&gt; "",VLOOKUP(MID(B9742,3,5),'Recyclabilité Prod Matx'!C:F,4,FALSE), "")</f>
        <v/>
      </c>
      <c r="F9742" s="12" t="str">
        <f>IF($B9742 &lt;&gt; "", IF(C9742="Totale","",IF(D9742 = 0, "", VLOOKUP(D9742,'Cond Compo'!A:B,2,FALSE))),"")</f>
        <v/>
      </c>
      <c r="G9742" s="28"/>
      <c r="H9742" s="11" t="str">
        <f xml:space="preserve"> IF(C9742="Totale",2,IF($G9742 &lt;&gt; "", IF(D9742 = "E",MATCH(G9742, 'Cond Compo'!D$16:D$18, 0), MATCH(G9742, 'Cond Compo'!C$16:C$19, 0)), ""))</f>
        <v/>
      </c>
      <c r="I9742" s="12" t="str">
        <f>IF($E9742 &lt;&gt; "", IF(E9742 = 0, "", VLOOKUP(E9742,'Cond Perturbation'!A:B,2,FALSE)),"")</f>
        <v/>
      </c>
      <c r="J9742" s="28"/>
      <c r="K9742" s="29" t="str">
        <f>IF($B9742 &lt;&gt; "", IF(C9742="Oui",IF(H9742=1,IF(E9742=0,Résultat!G$8,IF(J9742="No",Résultat!$G$8,Résultat!$G$7)),IF(H9742=2,IF(E9742=0,Résultat!G$9,IF(J9742="No",Résultat!$G$9,Résultat!$G$7)),Résultat!$G$7)),IF(C9742 = "Totale", IF(H9742=1,IF(E9742=0,Résultat!G$8,IF(J9742="No",Résultat!$G$9,Résultat!$G$7)),IF(H9742=2,IF(E9742=0,Résultat!G$9,IF(J9742="No",Résultat!$G$9,Résultat!$G$7)),Résultat!$G$7)),Résultat!$G$7)), "")</f>
        <v/>
      </c>
    </row>
    <row r="9743" spans="1:11" ht="20.100000000000001" customHeight="1">
      <c r="A9743" s="26"/>
      <c r="B9743" s="27"/>
      <c r="C9743" s="11" t="str">
        <f>IF($B9743 &lt;&gt; "",VLOOKUP(MID(B9743,3,5),'Recyclabilité Prod Matx'!C:F,2,FALSE), "")</f>
        <v/>
      </c>
      <c r="D9743" s="11" t="str">
        <f>IF($B9743 &lt;&gt; "",VLOOKUP(MID(B9743,3,5),'Recyclabilité Prod Matx'!C:F,3,FALSE),"")</f>
        <v/>
      </c>
      <c r="E9743" s="11" t="str">
        <f>IF($B9743 &lt;&gt; "",VLOOKUP(MID(B9743,3,5),'Recyclabilité Prod Matx'!C:F,4,FALSE), "")</f>
        <v/>
      </c>
      <c r="F9743" s="12" t="str">
        <f>IF($B9743 &lt;&gt; "", IF(C9743="Totale","",IF(D9743 = 0, "", VLOOKUP(D9743,'Cond Compo'!A:B,2,FALSE))),"")</f>
        <v/>
      </c>
      <c r="G9743" s="28"/>
      <c r="H9743" s="11" t="str">
        <f xml:space="preserve"> IF(C9743="Totale",2,IF($G9743 &lt;&gt; "", IF(D9743 = "E",MATCH(G9743, 'Cond Compo'!D$16:D$18, 0), MATCH(G9743, 'Cond Compo'!C$16:C$19, 0)), ""))</f>
        <v/>
      </c>
      <c r="I9743" s="12" t="str">
        <f>IF($E9743 &lt;&gt; "", IF(E9743 = 0, "", VLOOKUP(E9743,'Cond Perturbation'!A:B,2,FALSE)),"")</f>
        <v/>
      </c>
      <c r="J9743" s="28"/>
      <c r="K9743" s="29" t="str">
        <f>IF($B9743 &lt;&gt; "", IF(C9743="Oui",IF(H9743=1,IF(E9743=0,Résultat!G$8,IF(J9743="No",Résultat!$G$8,Résultat!$G$7)),IF(H9743=2,IF(E9743=0,Résultat!G$9,IF(J9743="No",Résultat!$G$9,Résultat!$G$7)),Résultat!$G$7)),IF(C9743 = "Totale", IF(H9743=1,IF(E9743=0,Résultat!G$8,IF(J9743="No",Résultat!$G$9,Résultat!$G$7)),IF(H9743=2,IF(E9743=0,Résultat!G$9,IF(J9743="No",Résultat!$G$9,Résultat!$G$7)),Résultat!$G$7)),Résultat!$G$7)), "")</f>
        <v/>
      </c>
    </row>
    <row r="9744" spans="1:11" ht="20.100000000000001" customHeight="1">
      <c r="A9744" s="26"/>
      <c r="B9744" s="27"/>
      <c r="C9744" s="11" t="str">
        <f>IF($B9744 &lt;&gt; "",VLOOKUP(MID(B9744,3,5),'Recyclabilité Prod Matx'!C:F,2,FALSE), "")</f>
        <v/>
      </c>
      <c r="D9744" s="11" t="str">
        <f>IF($B9744 &lt;&gt; "",VLOOKUP(MID(B9744,3,5),'Recyclabilité Prod Matx'!C:F,3,FALSE),"")</f>
        <v/>
      </c>
      <c r="E9744" s="11" t="str">
        <f>IF($B9744 &lt;&gt; "",VLOOKUP(MID(B9744,3,5),'Recyclabilité Prod Matx'!C:F,4,FALSE), "")</f>
        <v/>
      </c>
      <c r="F9744" s="12" t="str">
        <f>IF($B9744 &lt;&gt; "", IF(C9744="Totale","",IF(D9744 = 0, "", VLOOKUP(D9744,'Cond Compo'!A:B,2,FALSE))),"")</f>
        <v/>
      </c>
      <c r="G9744" s="28"/>
      <c r="H9744" s="11" t="str">
        <f xml:space="preserve"> IF(C9744="Totale",2,IF($G9744 &lt;&gt; "", IF(D9744 = "E",MATCH(G9744, 'Cond Compo'!D$16:D$18, 0), MATCH(G9744, 'Cond Compo'!C$16:C$19, 0)), ""))</f>
        <v/>
      </c>
      <c r="I9744" s="12" t="str">
        <f>IF($E9744 &lt;&gt; "", IF(E9744 = 0, "", VLOOKUP(E9744,'Cond Perturbation'!A:B,2,FALSE)),"")</f>
        <v/>
      </c>
      <c r="J9744" s="28"/>
      <c r="K9744" s="29" t="str">
        <f>IF($B9744 &lt;&gt; "", IF(C9744="Oui",IF(H9744=1,IF(E9744=0,Résultat!G$8,IF(J9744="No",Résultat!$G$8,Résultat!$G$7)),IF(H9744=2,IF(E9744=0,Résultat!G$9,IF(J9744="No",Résultat!$G$9,Résultat!$G$7)),Résultat!$G$7)),IF(C9744 = "Totale", IF(H9744=1,IF(E9744=0,Résultat!G$8,IF(J9744="No",Résultat!$G$9,Résultat!$G$7)),IF(H9744=2,IF(E9744=0,Résultat!G$9,IF(J9744="No",Résultat!$G$9,Résultat!$G$7)),Résultat!$G$7)),Résultat!$G$7)), "")</f>
        <v/>
      </c>
    </row>
    <row r="9745" spans="1:11" ht="20.100000000000001" customHeight="1">
      <c r="A9745" s="26"/>
      <c r="B9745" s="27"/>
      <c r="C9745" s="11" t="str">
        <f>IF($B9745 &lt;&gt; "",VLOOKUP(MID(B9745,3,5),'Recyclabilité Prod Matx'!C:F,2,FALSE), "")</f>
        <v/>
      </c>
      <c r="D9745" s="11" t="str">
        <f>IF($B9745 &lt;&gt; "",VLOOKUP(MID(B9745,3,5),'Recyclabilité Prod Matx'!C:F,3,FALSE),"")</f>
        <v/>
      </c>
      <c r="E9745" s="11" t="str">
        <f>IF($B9745 &lt;&gt; "",VLOOKUP(MID(B9745,3,5),'Recyclabilité Prod Matx'!C:F,4,FALSE), "")</f>
        <v/>
      </c>
      <c r="F9745" s="12" t="str">
        <f>IF($B9745 &lt;&gt; "", IF(C9745="Totale","",IF(D9745 = 0, "", VLOOKUP(D9745,'Cond Compo'!A:B,2,FALSE))),"")</f>
        <v/>
      </c>
      <c r="G9745" s="28"/>
      <c r="H9745" s="11" t="str">
        <f xml:space="preserve"> IF(C9745="Totale",2,IF($G9745 &lt;&gt; "", IF(D9745 = "E",MATCH(G9745, 'Cond Compo'!D$16:D$18, 0), MATCH(G9745, 'Cond Compo'!C$16:C$19, 0)), ""))</f>
        <v/>
      </c>
      <c r="I9745" s="12" t="str">
        <f>IF($E9745 &lt;&gt; "", IF(E9745 = 0, "", VLOOKUP(E9745,'Cond Perturbation'!A:B,2,FALSE)),"")</f>
        <v/>
      </c>
      <c r="J9745" s="28"/>
      <c r="K9745" s="29" t="str">
        <f>IF($B9745 &lt;&gt; "", IF(C9745="Oui",IF(H9745=1,IF(E9745=0,Résultat!G$8,IF(J9745="No",Résultat!$G$8,Résultat!$G$7)),IF(H9745=2,IF(E9745=0,Résultat!G$9,IF(J9745="No",Résultat!$G$9,Résultat!$G$7)),Résultat!$G$7)),IF(C9745 = "Totale", IF(H9745=1,IF(E9745=0,Résultat!G$8,IF(J9745="No",Résultat!$G$9,Résultat!$G$7)),IF(H9745=2,IF(E9745=0,Résultat!G$9,IF(J9745="No",Résultat!$G$9,Résultat!$G$7)),Résultat!$G$7)),Résultat!$G$7)), "")</f>
        <v/>
      </c>
    </row>
    <row r="9746" spans="1:11" ht="20.100000000000001" customHeight="1">
      <c r="A9746" s="26"/>
      <c r="B9746" s="27"/>
      <c r="C9746" s="11" t="str">
        <f>IF($B9746 &lt;&gt; "",VLOOKUP(MID(B9746,3,5),'Recyclabilité Prod Matx'!C:F,2,FALSE), "")</f>
        <v/>
      </c>
      <c r="D9746" s="11" t="str">
        <f>IF($B9746 &lt;&gt; "",VLOOKUP(MID(B9746,3,5),'Recyclabilité Prod Matx'!C:F,3,FALSE),"")</f>
        <v/>
      </c>
      <c r="E9746" s="11" t="str">
        <f>IF($B9746 &lt;&gt; "",VLOOKUP(MID(B9746,3,5),'Recyclabilité Prod Matx'!C:F,4,FALSE), "")</f>
        <v/>
      </c>
      <c r="F9746" s="12" t="str">
        <f>IF($B9746 &lt;&gt; "", IF(C9746="Totale","",IF(D9746 = 0, "", VLOOKUP(D9746,'Cond Compo'!A:B,2,FALSE))),"")</f>
        <v/>
      </c>
      <c r="G9746" s="28"/>
      <c r="H9746" s="11" t="str">
        <f xml:space="preserve"> IF(C9746="Totale",2,IF($G9746 &lt;&gt; "", IF(D9746 = "E",MATCH(G9746, 'Cond Compo'!D$16:D$18, 0), MATCH(G9746, 'Cond Compo'!C$16:C$19, 0)), ""))</f>
        <v/>
      </c>
      <c r="I9746" s="12" t="str">
        <f>IF($E9746 &lt;&gt; "", IF(E9746 = 0, "", VLOOKUP(E9746,'Cond Perturbation'!A:B,2,FALSE)),"")</f>
        <v/>
      </c>
      <c r="J9746" s="28"/>
      <c r="K9746" s="29" t="str">
        <f>IF($B9746 &lt;&gt; "", IF(C9746="Oui",IF(H9746=1,IF(E9746=0,Résultat!G$8,IF(J9746="No",Résultat!$G$8,Résultat!$G$7)),IF(H9746=2,IF(E9746=0,Résultat!G$9,IF(J9746="No",Résultat!$G$9,Résultat!$G$7)),Résultat!$G$7)),IF(C9746 = "Totale", IF(H9746=1,IF(E9746=0,Résultat!G$8,IF(J9746="No",Résultat!$G$9,Résultat!$G$7)),IF(H9746=2,IF(E9746=0,Résultat!G$9,IF(J9746="No",Résultat!$G$9,Résultat!$G$7)),Résultat!$G$7)),Résultat!$G$7)), "")</f>
        <v/>
      </c>
    </row>
    <row r="9747" spans="1:11" ht="20.100000000000001" customHeight="1">
      <c r="A9747" s="26"/>
      <c r="B9747" s="27"/>
      <c r="C9747" s="11" t="str">
        <f>IF($B9747 &lt;&gt; "",VLOOKUP(MID(B9747,3,5),'Recyclabilité Prod Matx'!C:F,2,FALSE), "")</f>
        <v/>
      </c>
      <c r="D9747" s="11" t="str">
        <f>IF($B9747 &lt;&gt; "",VLOOKUP(MID(B9747,3,5),'Recyclabilité Prod Matx'!C:F,3,FALSE),"")</f>
        <v/>
      </c>
      <c r="E9747" s="11" t="str">
        <f>IF($B9747 &lt;&gt; "",VLOOKUP(MID(B9747,3,5),'Recyclabilité Prod Matx'!C:F,4,FALSE), "")</f>
        <v/>
      </c>
      <c r="F9747" s="12" t="str">
        <f>IF($B9747 &lt;&gt; "", IF(C9747="Totale","",IF(D9747 = 0, "", VLOOKUP(D9747,'Cond Compo'!A:B,2,FALSE))),"")</f>
        <v/>
      </c>
      <c r="G9747" s="28"/>
      <c r="H9747" s="11" t="str">
        <f xml:space="preserve"> IF(C9747="Totale",2,IF($G9747 &lt;&gt; "", IF(D9747 = "E",MATCH(G9747, 'Cond Compo'!D$16:D$18, 0), MATCH(G9747, 'Cond Compo'!C$16:C$19, 0)), ""))</f>
        <v/>
      </c>
      <c r="I9747" s="12" t="str">
        <f>IF($E9747 &lt;&gt; "", IF(E9747 = 0, "", VLOOKUP(E9747,'Cond Perturbation'!A:B,2,FALSE)),"")</f>
        <v/>
      </c>
      <c r="J9747" s="28"/>
      <c r="K9747" s="29" t="str">
        <f>IF($B9747 &lt;&gt; "", IF(C9747="Oui",IF(H9747=1,IF(E9747=0,Résultat!G$8,IF(J9747="No",Résultat!$G$8,Résultat!$G$7)),IF(H9747=2,IF(E9747=0,Résultat!G$9,IF(J9747="No",Résultat!$G$9,Résultat!$G$7)),Résultat!$G$7)),IF(C9747 = "Totale", IF(H9747=1,IF(E9747=0,Résultat!G$8,IF(J9747="No",Résultat!$G$9,Résultat!$G$7)),IF(H9747=2,IF(E9747=0,Résultat!G$9,IF(J9747="No",Résultat!$G$9,Résultat!$G$7)),Résultat!$G$7)),Résultat!$G$7)), "")</f>
        <v/>
      </c>
    </row>
    <row r="9748" spans="1:11" ht="20.100000000000001" customHeight="1">
      <c r="A9748" s="26"/>
      <c r="B9748" s="27"/>
      <c r="C9748" s="11" t="str">
        <f>IF($B9748 &lt;&gt; "",VLOOKUP(MID(B9748,3,5),'Recyclabilité Prod Matx'!C:F,2,FALSE), "")</f>
        <v/>
      </c>
      <c r="D9748" s="11" t="str">
        <f>IF($B9748 &lt;&gt; "",VLOOKUP(MID(B9748,3,5),'Recyclabilité Prod Matx'!C:F,3,FALSE),"")</f>
        <v/>
      </c>
      <c r="E9748" s="11" t="str">
        <f>IF($B9748 &lt;&gt; "",VLOOKUP(MID(B9748,3,5),'Recyclabilité Prod Matx'!C:F,4,FALSE), "")</f>
        <v/>
      </c>
      <c r="F9748" s="12" t="str">
        <f>IF($B9748 &lt;&gt; "", IF(C9748="Totale","",IF(D9748 = 0, "", VLOOKUP(D9748,'Cond Compo'!A:B,2,FALSE))),"")</f>
        <v/>
      </c>
      <c r="G9748" s="28"/>
      <c r="H9748" s="11" t="str">
        <f xml:space="preserve"> IF(C9748="Totale",2,IF($G9748 &lt;&gt; "", IF(D9748 = "E",MATCH(G9748, 'Cond Compo'!D$16:D$18, 0), MATCH(G9748, 'Cond Compo'!C$16:C$19, 0)), ""))</f>
        <v/>
      </c>
      <c r="I9748" s="12" t="str">
        <f>IF($E9748 &lt;&gt; "", IF(E9748 = 0, "", VLOOKUP(E9748,'Cond Perturbation'!A:B,2,FALSE)),"")</f>
        <v/>
      </c>
      <c r="J9748" s="28"/>
      <c r="K9748" s="29" t="str">
        <f>IF($B9748 &lt;&gt; "", IF(C9748="Oui",IF(H9748=1,IF(E9748=0,Résultat!G$8,IF(J9748="No",Résultat!$G$8,Résultat!$G$7)),IF(H9748=2,IF(E9748=0,Résultat!G$9,IF(J9748="No",Résultat!$G$9,Résultat!$G$7)),Résultat!$G$7)),IF(C9748 = "Totale", IF(H9748=1,IF(E9748=0,Résultat!G$8,IF(J9748="No",Résultat!$G$9,Résultat!$G$7)),IF(H9748=2,IF(E9748=0,Résultat!G$9,IF(J9748="No",Résultat!$G$9,Résultat!$G$7)),Résultat!$G$7)),Résultat!$G$7)), "")</f>
        <v/>
      </c>
    </row>
    <row r="9749" spans="1:11" ht="20.100000000000001" customHeight="1">
      <c r="A9749" s="26"/>
      <c r="B9749" s="27"/>
      <c r="C9749" s="11" t="str">
        <f>IF($B9749 &lt;&gt; "",VLOOKUP(MID(B9749,3,5),'Recyclabilité Prod Matx'!C:F,2,FALSE), "")</f>
        <v/>
      </c>
      <c r="D9749" s="11" t="str">
        <f>IF($B9749 &lt;&gt; "",VLOOKUP(MID(B9749,3,5),'Recyclabilité Prod Matx'!C:F,3,FALSE),"")</f>
        <v/>
      </c>
      <c r="E9749" s="11" t="str">
        <f>IF($B9749 &lt;&gt; "",VLOOKUP(MID(B9749,3,5),'Recyclabilité Prod Matx'!C:F,4,FALSE), "")</f>
        <v/>
      </c>
      <c r="F9749" s="12" t="str">
        <f>IF($B9749 &lt;&gt; "", IF(C9749="Totale","",IF(D9749 = 0, "", VLOOKUP(D9749,'Cond Compo'!A:B,2,FALSE))),"")</f>
        <v/>
      </c>
      <c r="G9749" s="28"/>
      <c r="H9749" s="11" t="str">
        <f xml:space="preserve"> IF(C9749="Totale",2,IF($G9749 &lt;&gt; "", IF(D9749 = "E",MATCH(G9749, 'Cond Compo'!D$16:D$18, 0), MATCH(G9749, 'Cond Compo'!C$16:C$19, 0)), ""))</f>
        <v/>
      </c>
      <c r="I9749" s="12" t="str">
        <f>IF($E9749 &lt;&gt; "", IF(E9749 = 0, "", VLOOKUP(E9749,'Cond Perturbation'!A:B,2,FALSE)),"")</f>
        <v/>
      </c>
      <c r="J9749" s="28"/>
      <c r="K9749" s="29" t="str">
        <f>IF($B9749 &lt;&gt; "", IF(C9749="Oui",IF(H9749=1,IF(E9749=0,Résultat!G$8,IF(J9749="No",Résultat!$G$8,Résultat!$G$7)),IF(H9749=2,IF(E9749=0,Résultat!G$9,IF(J9749="No",Résultat!$G$9,Résultat!$G$7)),Résultat!$G$7)),IF(C9749 = "Totale", IF(H9749=1,IF(E9749=0,Résultat!G$8,IF(J9749="No",Résultat!$G$9,Résultat!$G$7)),IF(H9749=2,IF(E9749=0,Résultat!G$9,IF(J9749="No",Résultat!$G$9,Résultat!$G$7)),Résultat!$G$7)),Résultat!$G$7)), "")</f>
        <v/>
      </c>
    </row>
    <row r="9750" spans="1:11" ht="20.100000000000001" customHeight="1">
      <c r="A9750" s="26"/>
      <c r="B9750" s="27"/>
      <c r="C9750" s="11" t="str">
        <f>IF($B9750 &lt;&gt; "",VLOOKUP(MID(B9750,3,5),'Recyclabilité Prod Matx'!C:F,2,FALSE), "")</f>
        <v/>
      </c>
      <c r="D9750" s="11" t="str">
        <f>IF($B9750 &lt;&gt; "",VLOOKUP(MID(B9750,3,5),'Recyclabilité Prod Matx'!C:F,3,FALSE),"")</f>
        <v/>
      </c>
      <c r="E9750" s="11" t="str">
        <f>IF($B9750 &lt;&gt; "",VLOOKUP(MID(B9750,3,5),'Recyclabilité Prod Matx'!C:F,4,FALSE), "")</f>
        <v/>
      </c>
      <c r="F9750" s="12" t="str">
        <f>IF($B9750 &lt;&gt; "", IF(C9750="Totale","",IF(D9750 = 0, "", VLOOKUP(D9750,'Cond Compo'!A:B,2,FALSE))),"")</f>
        <v/>
      </c>
      <c r="G9750" s="28"/>
      <c r="H9750" s="11" t="str">
        <f xml:space="preserve"> IF(C9750="Totale",2,IF($G9750 &lt;&gt; "", IF(D9750 = "E",MATCH(G9750, 'Cond Compo'!D$16:D$18, 0), MATCH(G9750, 'Cond Compo'!C$16:C$19, 0)), ""))</f>
        <v/>
      </c>
      <c r="I9750" s="12" t="str">
        <f>IF($E9750 &lt;&gt; "", IF(E9750 = 0, "", VLOOKUP(E9750,'Cond Perturbation'!A:B,2,FALSE)),"")</f>
        <v/>
      </c>
      <c r="J9750" s="28"/>
      <c r="K9750" s="29" t="str">
        <f>IF($B9750 &lt;&gt; "", IF(C9750="Oui",IF(H9750=1,IF(E9750=0,Résultat!G$8,IF(J9750="No",Résultat!$G$8,Résultat!$G$7)),IF(H9750=2,IF(E9750=0,Résultat!G$9,IF(J9750="No",Résultat!$G$9,Résultat!$G$7)),Résultat!$G$7)),IF(C9750 = "Totale", IF(H9750=1,IF(E9750=0,Résultat!G$8,IF(J9750="No",Résultat!$G$9,Résultat!$G$7)),IF(H9750=2,IF(E9750=0,Résultat!G$9,IF(J9750="No",Résultat!$G$9,Résultat!$G$7)),Résultat!$G$7)),Résultat!$G$7)), "")</f>
        <v/>
      </c>
    </row>
    <row r="9751" spans="1:11" ht="20.100000000000001" customHeight="1">
      <c r="A9751" s="26"/>
      <c r="B9751" s="27"/>
      <c r="C9751" s="11" t="str">
        <f>IF($B9751 &lt;&gt; "",VLOOKUP(MID(B9751,3,5),'Recyclabilité Prod Matx'!C:F,2,FALSE), "")</f>
        <v/>
      </c>
      <c r="D9751" s="11" t="str">
        <f>IF($B9751 &lt;&gt; "",VLOOKUP(MID(B9751,3,5),'Recyclabilité Prod Matx'!C:F,3,FALSE),"")</f>
        <v/>
      </c>
      <c r="E9751" s="11" t="str">
        <f>IF($B9751 &lt;&gt; "",VLOOKUP(MID(B9751,3,5),'Recyclabilité Prod Matx'!C:F,4,FALSE), "")</f>
        <v/>
      </c>
      <c r="F9751" s="12" t="str">
        <f>IF($B9751 &lt;&gt; "", IF(C9751="Totale","",IF(D9751 = 0, "", VLOOKUP(D9751,'Cond Compo'!A:B,2,FALSE))),"")</f>
        <v/>
      </c>
      <c r="G9751" s="28"/>
      <c r="H9751" s="11" t="str">
        <f xml:space="preserve"> IF(C9751="Totale",2,IF($G9751 &lt;&gt; "", IF(D9751 = "E",MATCH(G9751, 'Cond Compo'!D$16:D$18, 0), MATCH(G9751, 'Cond Compo'!C$16:C$19, 0)), ""))</f>
        <v/>
      </c>
      <c r="I9751" s="12" t="str">
        <f>IF($E9751 &lt;&gt; "", IF(E9751 = 0, "", VLOOKUP(E9751,'Cond Perturbation'!A:B,2,FALSE)),"")</f>
        <v/>
      </c>
      <c r="J9751" s="28"/>
      <c r="K9751" s="29" t="str">
        <f>IF($B9751 &lt;&gt; "", IF(C9751="Oui",IF(H9751=1,IF(E9751=0,Résultat!G$8,IF(J9751="No",Résultat!$G$8,Résultat!$G$7)),IF(H9751=2,IF(E9751=0,Résultat!G$9,IF(J9751="No",Résultat!$G$9,Résultat!$G$7)),Résultat!$G$7)),IF(C9751 = "Totale", IF(H9751=1,IF(E9751=0,Résultat!G$8,IF(J9751="No",Résultat!$G$9,Résultat!$G$7)),IF(H9751=2,IF(E9751=0,Résultat!G$9,IF(J9751="No",Résultat!$G$9,Résultat!$G$7)),Résultat!$G$7)),Résultat!$G$7)), "")</f>
        <v/>
      </c>
    </row>
    <row r="9752" spans="1:11" ht="20.100000000000001" customHeight="1">
      <c r="A9752" s="26"/>
      <c r="B9752" s="27"/>
      <c r="C9752" s="11" t="str">
        <f>IF($B9752 &lt;&gt; "",VLOOKUP(MID(B9752,3,5),'Recyclabilité Prod Matx'!C:F,2,FALSE), "")</f>
        <v/>
      </c>
      <c r="D9752" s="11" t="str">
        <f>IF($B9752 &lt;&gt; "",VLOOKUP(MID(B9752,3,5),'Recyclabilité Prod Matx'!C:F,3,FALSE),"")</f>
        <v/>
      </c>
      <c r="E9752" s="11" t="str">
        <f>IF($B9752 &lt;&gt; "",VLOOKUP(MID(B9752,3,5),'Recyclabilité Prod Matx'!C:F,4,FALSE), "")</f>
        <v/>
      </c>
      <c r="F9752" s="12" t="str">
        <f>IF($B9752 &lt;&gt; "", IF(C9752="Totale","",IF(D9752 = 0, "", VLOOKUP(D9752,'Cond Compo'!A:B,2,FALSE))),"")</f>
        <v/>
      </c>
      <c r="G9752" s="28"/>
      <c r="H9752" s="11" t="str">
        <f xml:space="preserve"> IF(C9752="Totale",2,IF($G9752 &lt;&gt; "", IF(D9752 = "E",MATCH(G9752, 'Cond Compo'!D$16:D$18, 0), MATCH(G9752, 'Cond Compo'!C$16:C$19, 0)), ""))</f>
        <v/>
      </c>
      <c r="I9752" s="12" t="str">
        <f>IF($E9752 &lt;&gt; "", IF(E9752 = 0, "", VLOOKUP(E9752,'Cond Perturbation'!A:B,2,FALSE)),"")</f>
        <v/>
      </c>
      <c r="J9752" s="28"/>
      <c r="K9752" s="29" t="str">
        <f>IF($B9752 &lt;&gt; "", IF(C9752="Oui",IF(H9752=1,IF(E9752=0,Résultat!G$8,IF(J9752="No",Résultat!$G$8,Résultat!$G$7)),IF(H9752=2,IF(E9752=0,Résultat!G$9,IF(J9752="No",Résultat!$G$9,Résultat!$G$7)),Résultat!$G$7)),IF(C9752 = "Totale", IF(H9752=1,IF(E9752=0,Résultat!G$8,IF(J9752="No",Résultat!$G$9,Résultat!$G$7)),IF(H9752=2,IF(E9752=0,Résultat!G$9,IF(J9752="No",Résultat!$G$9,Résultat!$G$7)),Résultat!$G$7)),Résultat!$G$7)), "")</f>
        <v/>
      </c>
    </row>
    <row r="9753" spans="1:11" ht="20.100000000000001" customHeight="1">
      <c r="A9753" s="26"/>
      <c r="B9753" s="27"/>
      <c r="C9753" s="11" t="str">
        <f>IF($B9753 &lt;&gt; "",VLOOKUP(MID(B9753,3,5),'Recyclabilité Prod Matx'!C:F,2,FALSE), "")</f>
        <v/>
      </c>
      <c r="D9753" s="11" t="str">
        <f>IF($B9753 &lt;&gt; "",VLOOKUP(MID(B9753,3,5),'Recyclabilité Prod Matx'!C:F,3,FALSE),"")</f>
        <v/>
      </c>
      <c r="E9753" s="11" t="str">
        <f>IF($B9753 &lt;&gt; "",VLOOKUP(MID(B9753,3,5),'Recyclabilité Prod Matx'!C:F,4,FALSE), "")</f>
        <v/>
      </c>
      <c r="F9753" s="12" t="str">
        <f>IF($B9753 &lt;&gt; "", IF(C9753="Totale","",IF(D9753 = 0, "", VLOOKUP(D9753,'Cond Compo'!A:B,2,FALSE))),"")</f>
        <v/>
      </c>
      <c r="G9753" s="28"/>
      <c r="H9753" s="11" t="str">
        <f xml:space="preserve"> IF(C9753="Totale",2,IF($G9753 &lt;&gt; "", IF(D9753 = "E",MATCH(G9753, 'Cond Compo'!D$16:D$18, 0), MATCH(G9753, 'Cond Compo'!C$16:C$19, 0)), ""))</f>
        <v/>
      </c>
      <c r="I9753" s="12" t="str">
        <f>IF($E9753 &lt;&gt; "", IF(E9753 = 0, "", VLOOKUP(E9753,'Cond Perturbation'!A:B,2,FALSE)),"")</f>
        <v/>
      </c>
      <c r="J9753" s="28"/>
      <c r="K9753" s="29" t="str">
        <f>IF($B9753 &lt;&gt; "", IF(C9753="Oui",IF(H9753=1,IF(E9753=0,Résultat!G$8,IF(J9753="No",Résultat!$G$8,Résultat!$G$7)),IF(H9753=2,IF(E9753=0,Résultat!G$9,IF(J9753="No",Résultat!$G$9,Résultat!$G$7)),Résultat!$G$7)),IF(C9753 = "Totale", IF(H9753=1,IF(E9753=0,Résultat!G$8,IF(J9753="No",Résultat!$G$9,Résultat!$G$7)),IF(H9753=2,IF(E9753=0,Résultat!G$9,IF(J9753="No",Résultat!$G$9,Résultat!$G$7)),Résultat!$G$7)),Résultat!$G$7)), "")</f>
        <v/>
      </c>
    </row>
    <row r="9754" spans="1:11" ht="20.100000000000001" customHeight="1">
      <c r="A9754" s="26"/>
      <c r="B9754" s="27"/>
      <c r="C9754" s="11" t="str">
        <f>IF($B9754 &lt;&gt; "",VLOOKUP(MID(B9754,3,5),'Recyclabilité Prod Matx'!C:F,2,FALSE), "")</f>
        <v/>
      </c>
      <c r="D9754" s="11" t="str">
        <f>IF($B9754 &lt;&gt; "",VLOOKUP(MID(B9754,3,5),'Recyclabilité Prod Matx'!C:F,3,FALSE),"")</f>
        <v/>
      </c>
      <c r="E9754" s="11" t="str">
        <f>IF($B9754 &lt;&gt; "",VLOOKUP(MID(B9754,3,5),'Recyclabilité Prod Matx'!C:F,4,FALSE), "")</f>
        <v/>
      </c>
      <c r="F9754" s="12" t="str">
        <f>IF($B9754 &lt;&gt; "", IF(C9754="Totale","",IF(D9754 = 0, "", VLOOKUP(D9754,'Cond Compo'!A:B,2,FALSE))),"")</f>
        <v/>
      </c>
      <c r="G9754" s="28"/>
      <c r="H9754" s="11" t="str">
        <f xml:space="preserve"> IF(C9754="Totale",2,IF($G9754 &lt;&gt; "", IF(D9754 = "E",MATCH(G9754, 'Cond Compo'!D$16:D$18, 0), MATCH(G9754, 'Cond Compo'!C$16:C$19, 0)), ""))</f>
        <v/>
      </c>
      <c r="I9754" s="12" t="str">
        <f>IF($E9754 &lt;&gt; "", IF(E9754 = 0, "", VLOOKUP(E9754,'Cond Perturbation'!A:B,2,FALSE)),"")</f>
        <v/>
      </c>
      <c r="J9754" s="28"/>
      <c r="K9754" s="29" t="str">
        <f>IF($B9754 &lt;&gt; "", IF(C9754="Oui",IF(H9754=1,IF(E9754=0,Résultat!G$8,IF(J9754="No",Résultat!$G$8,Résultat!$G$7)),IF(H9754=2,IF(E9754=0,Résultat!G$9,IF(J9754="No",Résultat!$G$9,Résultat!$G$7)),Résultat!$G$7)),IF(C9754 = "Totale", IF(H9754=1,IF(E9754=0,Résultat!G$8,IF(J9754="No",Résultat!$G$9,Résultat!$G$7)),IF(H9754=2,IF(E9754=0,Résultat!G$9,IF(J9754="No",Résultat!$G$9,Résultat!$G$7)),Résultat!$G$7)),Résultat!$G$7)), "")</f>
        <v/>
      </c>
    </row>
    <row r="9755" spans="1:11" ht="20.100000000000001" customHeight="1">
      <c r="A9755" s="26"/>
      <c r="B9755" s="27"/>
      <c r="C9755" s="11" t="str">
        <f>IF($B9755 &lt;&gt; "",VLOOKUP(MID(B9755,3,5),'Recyclabilité Prod Matx'!C:F,2,FALSE), "")</f>
        <v/>
      </c>
      <c r="D9755" s="11" t="str">
        <f>IF($B9755 &lt;&gt; "",VLOOKUP(MID(B9755,3,5),'Recyclabilité Prod Matx'!C:F,3,FALSE),"")</f>
        <v/>
      </c>
      <c r="E9755" s="11" t="str">
        <f>IF($B9755 &lt;&gt; "",VLOOKUP(MID(B9755,3,5),'Recyclabilité Prod Matx'!C:F,4,FALSE), "")</f>
        <v/>
      </c>
      <c r="F9755" s="12" t="str">
        <f>IF($B9755 &lt;&gt; "", IF(C9755="Totale","",IF(D9755 = 0, "", VLOOKUP(D9755,'Cond Compo'!A:B,2,FALSE))),"")</f>
        <v/>
      </c>
      <c r="G9755" s="28"/>
      <c r="H9755" s="11" t="str">
        <f xml:space="preserve"> IF(C9755="Totale",2,IF($G9755 &lt;&gt; "", IF(D9755 = "E",MATCH(G9755, 'Cond Compo'!D$16:D$18, 0), MATCH(G9755, 'Cond Compo'!C$16:C$19, 0)), ""))</f>
        <v/>
      </c>
      <c r="I9755" s="12" t="str">
        <f>IF($E9755 &lt;&gt; "", IF(E9755 = 0, "", VLOOKUP(E9755,'Cond Perturbation'!A:B,2,FALSE)),"")</f>
        <v/>
      </c>
      <c r="J9755" s="28"/>
      <c r="K9755" s="29" t="str">
        <f>IF($B9755 &lt;&gt; "", IF(C9755="Oui",IF(H9755=1,IF(E9755=0,Résultat!G$8,IF(J9755="No",Résultat!$G$8,Résultat!$G$7)),IF(H9755=2,IF(E9755=0,Résultat!G$9,IF(J9755="No",Résultat!$G$9,Résultat!$G$7)),Résultat!$G$7)),IF(C9755 = "Totale", IF(H9755=1,IF(E9755=0,Résultat!G$8,IF(J9755="No",Résultat!$G$9,Résultat!$G$7)),IF(H9755=2,IF(E9755=0,Résultat!G$9,IF(J9755="No",Résultat!$G$9,Résultat!$G$7)),Résultat!$G$7)),Résultat!$G$7)), "")</f>
        <v/>
      </c>
    </row>
    <row r="9756" spans="1:11" ht="20.100000000000001" customHeight="1">
      <c r="A9756" s="26"/>
      <c r="B9756" s="27"/>
      <c r="C9756" s="11" t="str">
        <f>IF($B9756 &lt;&gt; "",VLOOKUP(MID(B9756,3,5),'Recyclabilité Prod Matx'!C:F,2,FALSE), "")</f>
        <v/>
      </c>
      <c r="D9756" s="11" t="str">
        <f>IF($B9756 &lt;&gt; "",VLOOKUP(MID(B9756,3,5),'Recyclabilité Prod Matx'!C:F,3,FALSE),"")</f>
        <v/>
      </c>
      <c r="E9756" s="11" t="str">
        <f>IF($B9756 &lt;&gt; "",VLOOKUP(MID(B9756,3,5),'Recyclabilité Prod Matx'!C:F,4,FALSE), "")</f>
        <v/>
      </c>
      <c r="F9756" s="12" t="str">
        <f>IF($B9756 &lt;&gt; "", IF(C9756="Totale","",IF(D9756 = 0, "", VLOOKUP(D9756,'Cond Compo'!A:B,2,FALSE))),"")</f>
        <v/>
      </c>
      <c r="G9756" s="28"/>
      <c r="H9756" s="11" t="str">
        <f xml:space="preserve"> IF(C9756="Totale",2,IF($G9756 &lt;&gt; "", IF(D9756 = "E",MATCH(G9756, 'Cond Compo'!D$16:D$18, 0), MATCH(G9756, 'Cond Compo'!C$16:C$19, 0)), ""))</f>
        <v/>
      </c>
      <c r="I9756" s="12" t="str">
        <f>IF($E9756 &lt;&gt; "", IF(E9756 = 0, "", VLOOKUP(E9756,'Cond Perturbation'!A:B,2,FALSE)),"")</f>
        <v/>
      </c>
      <c r="J9756" s="28"/>
      <c r="K9756" s="29" t="str">
        <f>IF($B9756 &lt;&gt; "", IF(C9756="Oui",IF(H9756=1,IF(E9756=0,Résultat!G$8,IF(J9756="No",Résultat!$G$8,Résultat!$G$7)),IF(H9756=2,IF(E9756=0,Résultat!G$9,IF(J9756="No",Résultat!$G$9,Résultat!$G$7)),Résultat!$G$7)),IF(C9756 = "Totale", IF(H9756=1,IF(E9756=0,Résultat!G$8,IF(J9756="No",Résultat!$G$9,Résultat!$G$7)),IF(H9756=2,IF(E9756=0,Résultat!G$9,IF(J9756="No",Résultat!$G$9,Résultat!$G$7)),Résultat!$G$7)),Résultat!$G$7)), "")</f>
        <v/>
      </c>
    </row>
    <row r="9757" spans="1:11" ht="20.100000000000001" customHeight="1">
      <c r="A9757" s="26"/>
      <c r="B9757" s="27"/>
      <c r="C9757" s="11" t="str">
        <f>IF($B9757 &lt;&gt; "",VLOOKUP(MID(B9757,3,5),'Recyclabilité Prod Matx'!C:F,2,FALSE), "")</f>
        <v/>
      </c>
      <c r="D9757" s="11" t="str">
        <f>IF($B9757 &lt;&gt; "",VLOOKUP(MID(B9757,3,5),'Recyclabilité Prod Matx'!C:F,3,FALSE),"")</f>
        <v/>
      </c>
      <c r="E9757" s="11" t="str">
        <f>IF($B9757 &lt;&gt; "",VLOOKUP(MID(B9757,3,5),'Recyclabilité Prod Matx'!C:F,4,FALSE), "")</f>
        <v/>
      </c>
      <c r="F9757" s="12" t="str">
        <f>IF($B9757 &lt;&gt; "", IF(C9757="Totale","",IF(D9757 = 0, "", VLOOKUP(D9757,'Cond Compo'!A:B,2,FALSE))),"")</f>
        <v/>
      </c>
      <c r="G9757" s="28"/>
      <c r="H9757" s="11" t="str">
        <f xml:space="preserve"> IF(C9757="Totale",2,IF($G9757 &lt;&gt; "", IF(D9757 = "E",MATCH(G9757, 'Cond Compo'!D$16:D$18, 0), MATCH(G9757, 'Cond Compo'!C$16:C$19, 0)), ""))</f>
        <v/>
      </c>
      <c r="I9757" s="12" t="str">
        <f>IF($E9757 &lt;&gt; "", IF(E9757 = 0, "", VLOOKUP(E9757,'Cond Perturbation'!A:B,2,FALSE)),"")</f>
        <v/>
      </c>
      <c r="J9757" s="28"/>
      <c r="K9757" s="29" t="str">
        <f>IF($B9757 &lt;&gt; "", IF(C9757="Oui",IF(H9757=1,IF(E9757=0,Résultat!G$8,IF(J9757="No",Résultat!$G$8,Résultat!$G$7)),IF(H9757=2,IF(E9757=0,Résultat!G$9,IF(J9757="No",Résultat!$G$9,Résultat!$G$7)),Résultat!$G$7)),IF(C9757 = "Totale", IF(H9757=1,IF(E9757=0,Résultat!G$8,IF(J9757="No",Résultat!$G$9,Résultat!$G$7)),IF(H9757=2,IF(E9757=0,Résultat!G$9,IF(J9757="No",Résultat!$G$9,Résultat!$G$7)),Résultat!$G$7)),Résultat!$G$7)), "")</f>
        <v/>
      </c>
    </row>
    <row r="9758" spans="1:11" ht="20.100000000000001" customHeight="1">
      <c r="A9758" s="26"/>
      <c r="B9758" s="27"/>
      <c r="C9758" s="11" t="str">
        <f>IF($B9758 &lt;&gt; "",VLOOKUP(MID(B9758,3,5),'Recyclabilité Prod Matx'!C:F,2,FALSE), "")</f>
        <v/>
      </c>
      <c r="D9758" s="11" t="str">
        <f>IF($B9758 &lt;&gt; "",VLOOKUP(MID(B9758,3,5),'Recyclabilité Prod Matx'!C:F,3,FALSE),"")</f>
        <v/>
      </c>
      <c r="E9758" s="11" t="str">
        <f>IF($B9758 &lt;&gt; "",VLOOKUP(MID(B9758,3,5),'Recyclabilité Prod Matx'!C:F,4,FALSE), "")</f>
        <v/>
      </c>
      <c r="F9758" s="12" t="str">
        <f>IF($B9758 &lt;&gt; "", IF(C9758="Totale","",IF(D9758 = 0, "", VLOOKUP(D9758,'Cond Compo'!A:B,2,FALSE))),"")</f>
        <v/>
      </c>
      <c r="G9758" s="28"/>
      <c r="H9758" s="11" t="str">
        <f xml:space="preserve"> IF(C9758="Totale",2,IF($G9758 &lt;&gt; "", IF(D9758 = "E",MATCH(G9758, 'Cond Compo'!D$16:D$18, 0), MATCH(G9758, 'Cond Compo'!C$16:C$19, 0)), ""))</f>
        <v/>
      </c>
      <c r="I9758" s="12" t="str">
        <f>IF($E9758 &lt;&gt; "", IF(E9758 = 0, "", VLOOKUP(E9758,'Cond Perturbation'!A:B,2,FALSE)),"")</f>
        <v/>
      </c>
      <c r="J9758" s="28"/>
      <c r="K9758" s="29" t="str">
        <f>IF($B9758 &lt;&gt; "", IF(C9758="Oui",IF(H9758=1,IF(E9758=0,Résultat!G$8,IF(J9758="No",Résultat!$G$8,Résultat!$G$7)),IF(H9758=2,IF(E9758=0,Résultat!G$9,IF(J9758="No",Résultat!$G$9,Résultat!$G$7)),Résultat!$G$7)),IF(C9758 = "Totale", IF(H9758=1,IF(E9758=0,Résultat!G$8,IF(J9758="No",Résultat!$G$9,Résultat!$G$7)),IF(H9758=2,IF(E9758=0,Résultat!G$9,IF(J9758="No",Résultat!$G$9,Résultat!$G$7)),Résultat!$G$7)),Résultat!$G$7)), "")</f>
        <v/>
      </c>
    </row>
    <row r="9759" spans="1:11" ht="20.100000000000001" customHeight="1">
      <c r="A9759" s="26"/>
      <c r="B9759" s="27"/>
      <c r="C9759" s="11" t="str">
        <f>IF($B9759 &lt;&gt; "",VLOOKUP(MID(B9759,3,5),'Recyclabilité Prod Matx'!C:F,2,FALSE), "")</f>
        <v/>
      </c>
      <c r="D9759" s="11" t="str">
        <f>IF($B9759 &lt;&gt; "",VLOOKUP(MID(B9759,3,5),'Recyclabilité Prod Matx'!C:F,3,FALSE),"")</f>
        <v/>
      </c>
      <c r="E9759" s="11" t="str">
        <f>IF($B9759 &lt;&gt; "",VLOOKUP(MID(B9759,3,5),'Recyclabilité Prod Matx'!C:F,4,FALSE), "")</f>
        <v/>
      </c>
      <c r="F9759" s="12" t="str">
        <f>IF($B9759 &lt;&gt; "", IF(C9759="Totale","",IF(D9759 = 0, "", VLOOKUP(D9759,'Cond Compo'!A:B,2,FALSE))),"")</f>
        <v/>
      </c>
      <c r="G9759" s="28"/>
      <c r="H9759" s="11" t="str">
        <f xml:space="preserve"> IF(C9759="Totale",2,IF($G9759 &lt;&gt; "", IF(D9759 = "E",MATCH(G9759, 'Cond Compo'!D$16:D$18, 0), MATCH(G9759, 'Cond Compo'!C$16:C$19, 0)), ""))</f>
        <v/>
      </c>
      <c r="I9759" s="12" t="str">
        <f>IF($E9759 &lt;&gt; "", IF(E9759 = 0, "", VLOOKUP(E9759,'Cond Perturbation'!A:B,2,FALSE)),"")</f>
        <v/>
      </c>
      <c r="J9759" s="28"/>
      <c r="K9759" s="29" t="str">
        <f>IF($B9759 &lt;&gt; "", IF(C9759="Oui",IF(H9759=1,IF(E9759=0,Résultat!G$8,IF(J9759="No",Résultat!$G$8,Résultat!$G$7)),IF(H9759=2,IF(E9759=0,Résultat!G$9,IF(J9759="No",Résultat!$G$9,Résultat!$G$7)),Résultat!$G$7)),IF(C9759 = "Totale", IF(H9759=1,IF(E9759=0,Résultat!G$8,IF(J9759="No",Résultat!$G$9,Résultat!$G$7)),IF(H9759=2,IF(E9759=0,Résultat!G$9,IF(J9759="No",Résultat!$G$9,Résultat!$G$7)),Résultat!$G$7)),Résultat!$G$7)), "")</f>
        <v/>
      </c>
    </row>
    <row r="9760" spans="1:11" ht="20.100000000000001" customHeight="1">
      <c r="A9760" s="26"/>
      <c r="B9760" s="27"/>
      <c r="C9760" s="11" t="str">
        <f>IF($B9760 &lt;&gt; "",VLOOKUP(MID(B9760,3,5),'Recyclabilité Prod Matx'!C:F,2,FALSE), "")</f>
        <v/>
      </c>
      <c r="D9760" s="11" t="str">
        <f>IF($B9760 &lt;&gt; "",VLOOKUP(MID(B9760,3,5),'Recyclabilité Prod Matx'!C:F,3,FALSE),"")</f>
        <v/>
      </c>
      <c r="E9760" s="11" t="str">
        <f>IF($B9760 &lt;&gt; "",VLOOKUP(MID(B9760,3,5),'Recyclabilité Prod Matx'!C:F,4,FALSE), "")</f>
        <v/>
      </c>
      <c r="F9760" s="12" t="str">
        <f>IF($B9760 &lt;&gt; "", IF(C9760="Totale","",IF(D9760 = 0, "", VLOOKUP(D9760,'Cond Compo'!A:B,2,FALSE))),"")</f>
        <v/>
      </c>
      <c r="G9760" s="28"/>
      <c r="H9760" s="11" t="str">
        <f xml:space="preserve"> IF(C9760="Totale",2,IF($G9760 &lt;&gt; "", IF(D9760 = "E",MATCH(G9760, 'Cond Compo'!D$16:D$18, 0), MATCH(G9760, 'Cond Compo'!C$16:C$19, 0)), ""))</f>
        <v/>
      </c>
      <c r="I9760" s="12" t="str">
        <f>IF($E9760 &lt;&gt; "", IF(E9760 = 0, "", VLOOKUP(E9760,'Cond Perturbation'!A:B,2,FALSE)),"")</f>
        <v/>
      </c>
      <c r="J9760" s="28"/>
      <c r="K9760" s="29" t="str">
        <f>IF($B9760 &lt;&gt; "", IF(C9760="Oui",IF(H9760=1,IF(E9760=0,Résultat!G$8,IF(J9760="No",Résultat!$G$8,Résultat!$G$7)),IF(H9760=2,IF(E9760=0,Résultat!G$9,IF(J9760="No",Résultat!$G$9,Résultat!$G$7)),Résultat!$G$7)),IF(C9760 = "Totale", IF(H9760=1,IF(E9760=0,Résultat!G$8,IF(J9760="No",Résultat!$G$9,Résultat!$G$7)),IF(H9760=2,IF(E9760=0,Résultat!G$9,IF(J9760="No",Résultat!$G$9,Résultat!$G$7)),Résultat!$G$7)),Résultat!$G$7)), "")</f>
        <v/>
      </c>
    </row>
    <row r="9761" spans="1:11" ht="20.100000000000001" customHeight="1">
      <c r="A9761" s="26"/>
      <c r="B9761" s="27"/>
      <c r="C9761" s="11" t="str">
        <f>IF($B9761 &lt;&gt; "",VLOOKUP(MID(B9761,3,5),'Recyclabilité Prod Matx'!C:F,2,FALSE), "")</f>
        <v/>
      </c>
      <c r="D9761" s="11" t="str">
        <f>IF($B9761 &lt;&gt; "",VLOOKUP(MID(B9761,3,5),'Recyclabilité Prod Matx'!C:F,3,FALSE),"")</f>
        <v/>
      </c>
      <c r="E9761" s="11" t="str">
        <f>IF($B9761 &lt;&gt; "",VLOOKUP(MID(B9761,3,5),'Recyclabilité Prod Matx'!C:F,4,FALSE), "")</f>
        <v/>
      </c>
      <c r="F9761" s="12" t="str">
        <f>IF($B9761 &lt;&gt; "", IF(C9761="Totale","",IF(D9761 = 0, "", VLOOKUP(D9761,'Cond Compo'!A:B,2,FALSE))),"")</f>
        <v/>
      </c>
      <c r="G9761" s="28"/>
      <c r="H9761" s="11" t="str">
        <f xml:space="preserve"> IF(C9761="Totale",2,IF($G9761 &lt;&gt; "", IF(D9761 = "E",MATCH(G9761, 'Cond Compo'!D$16:D$18, 0), MATCH(G9761, 'Cond Compo'!C$16:C$19, 0)), ""))</f>
        <v/>
      </c>
      <c r="I9761" s="12" t="str">
        <f>IF($E9761 &lt;&gt; "", IF(E9761 = 0, "", VLOOKUP(E9761,'Cond Perturbation'!A:B,2,FALSE)),"")</f>
        <v/>
      </c>
      <c r="J9761" s="28"/>
      <c r="K9761" s="29" t="str">
        <f>IF($B9761 &lt;&gt; "", IF(C9761="Oui",IF(H9761=1,IF(E9761=0,Résultat!G$8,IF(J9761="No",Résultat!$G$8,Résultat!$G$7)),IF(H9761=2,IF(E9761=0,Résultat!G$9,IF(J9761="No",Résultat!$G$9,Résultat!$G$7)),Résultat!$G$7)),IF(C9761 = "Totale", IF(H9761=1,IF(E9761=0,Résultat!G$8,IF(J9761="No",Résultat!$G$9,Résultat!$G$7)),IF(H9761=2,IF(E9761=0,Résultat!G$9,IF(J9761="No",Résultat!$G$9,Résultat!$G$7)),Résultat!$G$7)),Résultat!$G$7)), "")</f>
        <v/>
      </c>
    </row>
    <row r="9762" spans="1:11" ht="20.100000000000001" customHeight="1">
      <c r="A9762" s="26"/>
      <c r="B9762" s="27"/>
      <c r="C9762" s="11" t="str">
        <f>IF($B9762 &lt;&gt; "",VLOOKUP(MID(B9762,3,5),'Recyclabilité Prod Matx'!C:F,2,FALSE), "")</f>
        <v/>
      </c>
      <c r="D9762" s="11" t="str">
        <f>IF($B9762 &lt;&gt; "",VLOOKUP(MID(B9762,3,5),'Recyclabilité Prod Matx'!C:F,3,FALSE),"")</f>
        <v/>
      </c>
      <c r="E9762" s="11" t="str">
        <f>IF($B9762 &lt;&gt; "",VLOOKUP(MID(B9762,3,5),'Recyclabilité Prod Matx'!C:F,4,FALSE), "")</f>
        <v/>
      </c>
      <c r="F9762" s="12" t="str">
        <f>IF($B9762 &lt;&gt; "", IF(C9762="Totale","",IF(D9762 = 0, "", VLOOKUP(D9762,'Cond Compo'!A:B,2,FALSE))),"")</f>
        <v/>
      </c>
      <c r="G9762" s="28"/>
      <c r="H9762" s="11" t="str">
        <f xml:space="preserve"> IF(C9762="Totale",2,IF($G9762 &lt;&gt; "", IF(D9762 = "E",MATCH(G9762, 'Cond Compo'!D$16:D$18, 0), MATCH(G9762, 'Cond Compo'!C$16:C$19, 0)), ""))</f>
        <v/>
      </c>
      <c r="I9762" s="12" t="str">
        <f>IF($E9762 &lt;&gt; "", IF(E9762 = 0, "", VLOOKUP(E9762,'Cond Perturbation'!A:B,2,FALSE)),"")</f>
        <v/>
      </c>
      <c r="J9762" s="28"/>
      <c r="K9762" s="29" t="str">
        <f>IF($B9762 &lt;&gt; "", IF(C9762="Oui",IF(H9762=1,IF(E9762=0,Résultat!G$8,IF(J9762="No",Résultat!$G$8,Résultat!$G$7)),IF(H9762=2,IF(E9762=0,Résultat!G$9,IF(J9762="No",Résultat!$G$9,Résultat!$G$7)),Résultat!$G$7)),IF(C9762 = "Totale", IF(H9762=1,IF(E9762=0,Résultat!G$8,IF(J9762="No",Résultat!$G$9,Résultat!$G$7)),IF(H9762=2,IF(E9762=0,Résultat!G$9,IF(J9762="No",Résultat!$G$9,Résultat!$G$7)),Résultat!$G$7)),Résultat!$G$7)), "")</f>
        <v/>
      </c>
    </row>
    <row r="9763" spans="1:11" ht="20.100000000000001" customHeight="1">
      <c r="A9763" s="26"/>
      <c r="B9763" s="27"/>
      <c r="C9763" s="11" t="str">
        <f>IF($B9763 &lt;&gt; "",VLOOKUP(MID(B9763,3,5),'Recyclabilité Prod Matx'!C:F,2,FALSE), "")</f>
        <v/>
      </c>
      <c r="D9763" s="11" t="str">
        <f>IF($B9763 &lt;&gt; "",VLOOKUP(MID(B9763,3,5),'Recyclabilité Prod Matx'!C:F,3,FALSE),"")</f>
        <v/>
      </c>
      <c r="E9763" s="11" t="str">
        <f>IF($B9763 &lt;&gt; "",VLOOKUP(MID(B9763,3,5),'Recyclabilité Prod Matx'!C:F,4,FALSE), "")</f>
        <v/>
      </c>
      <c r="F9763" s="12" t="str">
        <f>IF($B9763 &lt;&gt; "", IF(C9763="Totale","",IF(D9763 = 0, "", VLOOKUP(D9763,'Cond Compo'!A:B,2,FALSE))),"")</f>
        <v/>
      </c>
      <c r="G9763" s="28"/>
      <c r="H9763" s="11" t="str">
        <f xml:space="preserve"> IF(C9763="Totale",2,IF($G9763 &lt;&gt; "", IF(D9763 = "E",MATCH(G9763, 'Cond Compo'!D$16:D$18, 0), MATCH(G9763, 'Cond Compo'!C$16:C$19, 0)), ""))</f>
        <v/>
      </c>
      <c r="I9763" s="12" t="str">
        <f>IF($E9763 &lt;&gt; "", IF(E9763 = 0, "", VLOOKUP(E9763,'Cond Perturbation'!A:B,2,FALSE)),"")</f>
        <v/>
      </c>
      <c r="J9763" s="28"/>
      <c r="K9763" s="29" t="str">
        <f>IF($B9763 &lt;&gt; "", IF(C9763="Oui",IF(H9763=1,IF(E9763=0,Résultat!G$8,IF(J9763="No",Résultat!$G$8,Résultat!$G$7)),IF(H9763=2,IF(E9763=0,Résultat!G$9,IF(J9763="No",Résultat!$G$9,Résultat!$G$7)),Résultat!$G$7)),IF(C9763 = "Totale", IF(H9763=1,IF(E9763=0,Résultat!G$8,IF(J9763="No",Résultat!$G$9,Résultat!$G$7)),IF(H9763=2,IF(E9763=0,Résultat!G$9,IF(J9763="No",Résultat!$G$9,Résultat!$G$7)),Résultat!$G$7)),Résultat!$G$7)), "")</f>
        <v/>
      </c>
    </row>
    <row r="9764" spans="1:11" ht="20.100000000000001" customHeight="1">
      <c r="A9764" s="26"/>
      <c r="B9764" s="27"/>
      <c r="C9764" s="11" t="str">
        <f>IF($B9764 &lt;&gt; "",VLOOKUP(MID(B9764,3,5),'Recyclabilité Prod Matx'!C:F,2,FALSE), "")</f>
        <v/>
      </c>
      <c r="D9764" s="11" t="str">
        <f>IF($B9764 &lt;&gt; "",VLOOKUP(MID(B9764,3,5),'Recyclabilité Prod Matx'!C:F,3,FALSE),"")</f>
        <v/>
      </c>
      <c r="E9764" s="11" t="str">
        <f>IF($B9764 &lt;&gt; "",VLOOKUP(MID(B9764,3,5),'Recyclabilité Prod Matx'!C:F,4,FALSE), "")</f>
        <v/>
      </c>
      <c r="F9764" s="12" t="str">
        <f>IF($B9764 &lt;&gt; "", IF(C9764="Totale","",IF(D9764 = 0, "", VLOOKUP(D9764,'Cond Compo'!A:B,2,FALSE))),"")</f>
        <v/>
      </c>
      <c r="G9764" s="28"/>
      <c r="H9764" s="11" t="str">
        <f xml:space="preserve"> IF(C9764="Totale",2,IF($G9764 &lt;&gt; "", IF(D9764 = "E",MATCH(G9764, 'Cond Compo'!D$16:D$18, 0), MATCH(G9764, 'Cond Compo'!C$16:C$19, 0)), ""))</f>
        <v/>
      </c>
      <c r="I9764" s="12" t="str">
        <f>IF($E9764 &lt;&gt; "", IF(E9764 = 0, "", VLOOKUP(E9764,'Cond Perturbation'!A:B,2,FALSE)),"")</f>
        <v/>
      </c>
      <c r="J9764" s="28"/>
      <c r="K9764" s="29" t="str">
        <f>IF($B9764 &lt;&gt; "", IF(C9764="Oui",IF(H9764=1,IF(E9764=0,Résultat!G$8,IF(J9764="No",Résultat!$G$8,Résultat!$G$7)),IF(H9764=2,IF(E9764=0,Résultat!G$9,IF(J9764="No",Résultat!$G$9,Résultat!$G$7)),Résultat!$G$7)),IF(C9764 = "Totale", IF(H9764=1,IF(E9764=0,Résultat!G$8,IF(J9764="No",Résultat!$G$9,Résultat!$G$7)),IF(H9764=2,IF(E9764=0,Résultat!G$9,IF(J9764="No",Résultat!$G$9,Résultat!$G$7)),Résultat!$G$7)),Résultat!$G$7)), "")</f>
        <v/>
      </c>
    </row>
    <row r="9765" spans="1:11" ht="20.100000000000001" customHeight="1">
      <c r="A9765" s="26"/>
      <c r="B9765" s="27"/>
      <c r="C9765" s="11" t="str">
        <f>IF($B9765 &lt;&gt; "",VLOOKUP(MID(B9765,3,5),'Recyclabilité Prod Matx'!C:F,2,FALSE), "")</f>
        <v/>
      </c>
      <c r="D9765" s="11" t="str">
        <f>IF($B9765 &lt;&gt; "",VLOOKUP(MID(B9765,3,5),'Recyclabilité Prod Matx'!C:F,3,FALSE),"")</f>
        <v/>
      </c>
      <c r="E9765" s="11" t="str">
        <f>IF($B9765 &lt;&gt; "",VLOOKUP(MID(B9765,3,5),'Recyclabilité Prod Matx'!C:F,4,FALSE), "")</f>
        <v/>
      </c>
      <c r="F9765" s="12" t="str">
        <f>IF($B9765 &lt;&gt; "", IF(C9765="Totale","",IF(D9765 = 0, "", VLOOKUP(D9765,'Cond Compo'!A:B,2,FALSE))),"")</f>
        <v/>
      </c>
      <c r="G9765" s="28"/>
      <c r="H9765" s="11" t="str">
        <f xml:space="preserve"> IF(C9765="Totale",2,IF($G9765 &lt;&gt; "", IF(D9765 = "E",MATCH(G9765, 'Cond Compo'!D$16:D$18, 0), MATCH(G9765, 'Cond Compo'!C$16:C$19, 0)), ""))</f>
        <v/>
      </c>
      <c r="I9765" s="12" t="str">
        <f>IF($E9765 &lt;&gt; "", IF(E9765 = 0, "", VLOOKUP(E9765,'Cond Perturbation'!A:B,2,FALSE)),"")</f>
        <v/>
      </c>
      <c r="J9765" s="28"/>
      <c r="K9765" s="29" t="str">
        <f>IF($B9765 &lt;&gt; "", IF(C9765="Oui",IF(H9765=1,IF(E9765=0,Résultat!G$8,IF(J9765="No",Résultat!$G$8,Résultat!$G$7)),IF(H9765=2,IF(E9765=0,Résultat!G$9,IF(J9765="No",Résultat!$G$9,Résultat!$G$7)),Résultat!$G$7)),IF(C9765 = "Totale", IF(H9765=1,IF(E9765=0,Résultat!G$8,IF(J9765="No",Résultat!$G$9,Résultat!$G$7)),IF(H9765=2,IF(E9765=0,Résultat!G$9,IF(J9765="No",Résultat!$G$9,Résultat!$G$7)),Résultat!$G$7)),Résultat!$G$7)), "")</f>
        <v/>
      </c>
    </row>
    <row r="9766" spans="1:11" ht="20.100000000000001" customHeight="1">
      <c r="A9766" s="26"/>
      <c r="B9766" s="27"/>
      <c r="C9766" s="11" t="str">
        <f>IF($B9766 &lt;&gt; "",VLOOKUP(MID(B9766,3,5),'Recyclabilité Prod Matx'!C:F,2,FALSE), "")</f>
        <v/>
      </c>
      <c r="D9766" s="11" t="str">
        <f>IF($B9766 &lt;&gt; "",VLOOKUP(MID(B9766,3,5),'Recyclabilité Prod Matx'!C:F,3,FALSE),"")</f>
        <v/>
      </c>
      <c r="E9766" s="11" t="str">
        <f>IF($B9766 &lt;&gt; "",VLOOKUP(MID(B9766,3,5),'Recyclabilité Prod Matx'!C:F,4,FALSE), "")</f>
        <v/>
      </c>
      <c r="F9766" s="12" t="str">
        <f>IF($B9766 &lt;&gt; "", IF(C9766="Totale","",IF(D9766 = 0, "", VLOOKUP(D9766,'Cond Compo'!A:B,2,FALSE))),"")</f>
        <v/>
      </c>
      <c r="G9766" s="28"/>
      <c r="H9766" s="11" t="str">
        <f xml:space="preserve"> IF(C9766="Totale",2,IF($G9766 &lt;&gt; "", IF(D9766 = "E",MATCH(G9766, 'Cond Compo'!D$16:D$18, 0), MATCH(G9766, 'Cond Compo'!C$16:C$19, 0)), ""))</f>
        <v/>
      </c>
      <c r="I9766" s="12" t="str">
        <f>IF($E9766 &lt;&gt; "", IF(E9766 = 0, "", VLOOKUP(E9766,'Cond Perturbation'!A:B,2,FALSE)),"")</f>
        <v/>
      </c>
      <c r="J9766" s="28"/>
      <c r="K9766" s="29" t="str">
        <f>IF($B9766 &lt;&gt; "", IF(C9766="Oui",IF(H9766=1,IF(E9766=0,Résultat!G$8,IF(J9766="No",Résultat!$G$8,Résultat!$G$7)),IF(H9766=2,IF(E9766=0,Résultat!G$9,IF(J9766="No",Résultat!$G$9,Résultat!$G$7)),Résultat!$G$7)),IF(C9766 = "Totale", IF(H9766=1,IF(E9766=0,Résultat!G$8,IF(J9766="No",Résultat!$G$9,Résultat!$G$7)),IF(H9766=2,IF(E9766=0,Résultat!G$9,IF(J9766="No",Résultat!$G$9,Résultat!$G$7)),Résultat!$G$7)),Résultat!$G$7)), "")</f>
        <v/>
      </c>
    </row>
    <row r="9767" spans="1:11" ht="20.100000000000001" customHeight="1">
      <c r="A9767" s="26"/>
      <c r="B9767" s="27"/>
      <c r="C9767" s="11" t="str">
        <f>IF($B9767 &lt;&gt; "",VLOOKUP(MID(B9767,3,5),'Recyclabilité Prod Matx'!C:F,2,FALSE), "")</f>
        <v/>
      </c>
      <c r="D9767" s="11" t="str">
        <f>IF($B9767 &lt;&gt; "",VLOOKUP(MID(B9767,3,5),'Recyclabilité Prod Matx'!C:F,3,FALSE),"")</f>
        <v/>
      </c>
      <c r="E9767" s="11" t="str">
        <f>IF($B9767 &lt;&gt; "",VLOOKUP(MID(B9767,3,5),'Recyclabilité Prod Matx'!C:F,4,FALSE), "")</f>
        <v/>
      </c>
      <c r="F9767" s="12" t="str">
        <f>IF($B9767 &lt;&gt; "", IF(C9767="Totale","",IF(D9767 = 0, "", VLOOKUP(D9767,'Cond Compo'!A:B,2,FALSE))),"")</f>
        <v/>
      </c>
      <c r="G9767" s="28"/>
      <c r="H9767" s="11" t="str">
        <f xml:space="preserve"> IF(C9767="Totale",2,IF($G9767 &lt;&gt; "", IF(D9767 = "E",MATCH(G9767, 'Cond Compo'!D$16:D$18, 0), MATCH(G9767, 'Cond Compo'!C$16:C$19, 0)), ""))</f>
        <v/>
      </c>
      <c r="I9767" s="12" t="str">
        <f>IF($E9767 &lt;&gt; "", IF(E9767 = 0, "", VLOOKUP(E9767,'Cond Perturbation'!A:B,2,FALSE)),"")</f>
        <v/>
      </c>
      <c r="J9767" s="28"/>
      <c r="K9767" s="29" t="str">
        <f>IF($B9767 &lt;&gt; "", IF(C9767="Oui",IF(H9767=1,IF(E9767=0,Résultat!G$8,IF(J9767="No",Résultat!$G$8,Résultat!$G$7)),IF(H9767=2,IF(E9767=0,Résultat!G$9,IF(J9767="No",Résultat!$G$9,Résultat!$G$7)),Résultat!$G$7)),IF(C9767 = "Totale", IF(H9767=1,IF(E9767=0,Résultat!G$8,IF(J9767="No",Résultat!$G$9,Résultat!$G$7)),IF(H9767=2,IF(E9767=0,Résultat!G$9,IF(J9767="No",Résultat!$G$9,Résultat!$G$7)),Résultat!$G$7)),Résultat!$G$7)), "")</f>
        <v/>
      </c>
    </row>
    <row r="9768" spans="1:11" ht="20.100000000000001" customHeight="1">
      <c r="A9768" s="26"/>
      <c r="B9768" s="27"/>
      <c r="C9768" s="11" t="str">
        <f>IF($B9768 &lt;&gt; "",VLOOKUP(MID(B9768,3,5),'Recyclabilité Prod Matx'!C:F,2,FALSE), "")</f>
        <v/>
      </c>
      <c r="D9768" s="11" t="str">
        <f>IF($B9768 &lt;&gt; "",VLOOKUP(MID(B9768,3,5),'Recyclabilité Prod Matx'!C:F,3,FALSE),"")</f>
        <v/>
      </c>
      <c r="E9768" s="11" t="str">
        <f>IF($B9768 &lt;&gt; "",VLOOKUP(MID(B9768,3,5),'Recyclabilité Prod Matx'!C:F,4,FALSE), "")</f>
        <v/>
      </c>
      <c r="F9768" s="12" t="str">
        <f>IF($B9768 &lt;&gt; "", IF(C9768="Totale","",IF(D9768 = 0, "", VLOOKUP(D9768,'Cond Compo'!A:B,2,FALSE))),"")</f>
        <v/>
      </c>
      <c r="G9768" s="28"/>
      <c r="H9768" s="11" t="str">
        <f xml:space="preserve"> IF(C9768="Totale",2,IF($G9768 &lt;&gt; "", IF(D9768 = "E",MATCH(G9768, 'Cond Compo'!D$16:D$18, 0), MATCH(G9768, 'Cond Compo'!C$16:C$19, 0)), ""))</f>
        <v/>
      </c>
      <c r="I9768" s="12" t="str">
        <f>IF($E9768 &lt;&gt; "", IF(E9768 = 0, "", VLOOKUP(E9768,'Cond Perturbation'!A:B,2,FALSE)),"")</f>
        <v/>
      </c>
      <c r="J9768" s="28"/>
      <c r="K9768" s="29" t="str">
        <f>IF($B9768 &lt;&gt; "", IF(C9768="Oui",IF(H9768=1,IF(E9768=0,Résultat!G$8,IF(J9768="No",Résultat!$G$8,Résultat!$G$7)),IF(H9768=2,IF(E9768=0,Résultat!G$9,IF(J9768="No",Résultat!$G$9,Résultat!$G$7)),Résultat!$G$7)),IF(C9768 = "Totale", IF(H9768=1,IF(E9768=0,Résultat!G$8,IF(J9768="No",Résultat!$G$9,Résultat!$G$7)),IF(H9768=2,IF(E9768=0,Résultat!G$9,IF(J9768="No",Résultat!$G$9,Résultat!$G$7)),Résultat!$G$7)),Résultat!$G$7)), "")</f>
        <v/>
      </c>
    </row>
    <row r="9769" spans="1:11" ht="20.100000000000001" customHeight="1">
      <c r="A9769" s="26"/>
      <c r="B9769" s="27"/>
      <c r="C9769" s="11" t="str">
        <f>IF($B9769 &lt;&gt; "",VLOOKUP(MID(B9769,3,5),'Recyclabilité Prod Matx'!C:F,2,FALSE), "")</f>
        <v/>
      </c>
      <c r="D9769" s="11" t="str">
        <f>IF($B9769 &lt;&gt; "",VLOOKUP(MID(B9769,3,5),'Recyclabilité Prod Matx'!C:F,3,FALSE),"")</f>
        <v/>
      </c>
      <c r="E9769" s="11" t="str">
        <f>IF($B9769 &lt;&gt; "",VLOOKUP(MID(B9769,3,5),'Recyclabilité Prod Matx'!C:F,4,FALSE), "")</f>
        <v/>
      </c>
      <c r="F9769" s="12" t="str">
        <f>IF($B9769 &lt;&gt; "", IF(C9769="Totale","",IF(D9769 = 0, "", VLOOKUP(D9769,'Cond Compo'!A:B,2,FALSE))),"")</f>
        <v/>
      </c>
      <c r="G9769" s="28"/>
      <c r="H9769" s="11" t="str">
        <f xml:space="preserve"> IF(C9769="Totale",2,IF($G9769 &lt;&gt; "", IF(D9769 = "E",MATCH(G9769, 'Cond Compo'!D$16:D$18, 0), MATCH(G9769, 'Cond Compo'!C$16:C$19, 0)), ""))</f>
        <v/>
      </c>
      <c r="I9769" s="12" t="str">
        <f>IF($E9769 &lt;&gt; "", IF(E9769 = 0, "", VLOOKUP(E9769,'Cond Perturbation'!A:B,2,FALSE)),"")</f>
        <v/>
      </c>
      <c r="J9769" s="28"/>
      <c r="K9769" s="29" t="str">
        <f>IF($B9769 &lt;&gt; "", IF(C9769="Oui",IF(H9769=1,IF(E9769=0,Résultat!G$8,IF(J9769="No",Résultat!$G$8,Résultat!$G$7)),IF(H9769=2,IF(E9769=0,Résultat!G$9,IF(J9769="No",Résultat!$G$9,Résultat!$G$7)),Résultat!$G$7)),IF(C9769 = "Totale", IF(H9769=1,IF(E9769=0,Résultat!G$8,IF(J9769="No",Résultat!$G$9,Résultat!$G$7)),IF(H9769=2,IF(E9769=0,Résultat!G$9,IF(J9769="No",Résultat!$G$9,Résultat!$G$7)),Résultat!$G$7)),Résultat!$G$7)), "")</f>
        <v/>
      </c>
    </row>
    <row r="9770" spans="1:11" ht="20.100000000000001" customHeight="1">
      <c r="A9770" s="26"/>
      <c r="B9770" s="27"/>
      <c r="C9770" s="11" t="str">
        <f>IF($B9770 &lt;&gt; "",VLOOKUP(MID(B9770,3,5),'Recyclabilité Prod Matx'!C:F,2,FALSE), "")</f>
        <v/>
      </c>
      <c r="D9770" s="11" t="str">
        <f>IF($B9770 &lt;&gt; "",VLOOKUP(MID(B9770,3,5),'Recyclabilité Prod Matx'!C:F,3,FALSE),"")</f>
        <v/>
      </c>
      <c r="E9770" s="11" t="str">
        <f>IF($B9770 &lt;&gt; "",VLOOKUP(MID(B9770,3,5),'Recyclabilité Prod Matx'!C:F,4,FALSE), "")</f>
        <v/>
      </c>
      <c r="F9770" s="12" t="str">
        <f>IF($B9770 &lt;&gt; "", IF(C9770="Totale","",IF(D9770 = 0, "", VLOOKUP(D9770,'Cond Compo'!A:B,2,FALSE))),"")</f>
        <v/>
      </c>
      <c r="G9770" s="28"/>
      <c r="H9770" s="11" t="str">
        <f xml:space="preserve"> IF(C9770="Totale",2,IF($G9770 &lt;&gt; "", IF(D9770 = "E",MATCH(G9770, 'Cond Compo'!D$16:D$18, 0), MATCH(G9770, 'Cond Compo'!C$16:C$19, 0)), ""))</f>
        <v/>
      </c>
      <c r="I9770" s="12" t="str">
        <f>IF($E9770 &lt;&gt; "", IF(E9770 = 0, "", VLOOKUP(E9770,'Cond Perturbation'!A:B,2,FALSE)),"")</f>
        <v/>
      </c>
      <c r="J9770" s="28"/>
      <c r="K9770" s="29" t="str">
        <f>IF($B9770 &lt;&gt; "", IF(C9770="Oui",IF(H9770=1,IF(E9770=0,Résultat!G$8,IF(J9770="No",Résultat!$G$8,Résultat!$G$7)),IF(H9770=2,IF(E9770=0,Résultat!G$9,IF(J9770="No",Résultat!$G$9,Résultat!$G$7)),Résultat!$G$7)),IF(C9770 = "Totale", IF(H9770=1,IF(E9770=0,Résultat!G$8,IF(J9770="No",Résultat!$G$9,Résultat!$G$7)),IF(H9770=2,IF(E9770=0,Résultat!G$9,IF(J9770="No",Résultat!$G$9,Résultat!$G$7)),Résultat!$G$7)),Résultat!$G$7)), "")</f>
        <v/>
      </c>
    </row>
    <row r="9771" spans="1:11" ht="20.100000000000001" customHeight="1">
      <c r="A9771" s="26"/>
      <c r="B9771" s="27"/>
      <c r="C9771" s="11" t="str">
        <f>IF($B9771 &lt;&gt; "",VLOOKUP(MID(B9771,3,5),'Recyclabilité Prod Matx'!C:F,2,FALSE), "")</f>
        <v/>
      </c>
      <c r="D9771" s="11" t="str">
        <f>IF($B9771 &lt;&gt; "",VLOOKUP(MID(B9771,3,5),'Recyclabilité Prod Matx'!C:F,3,FALSE),"")</f>
        <v/>
      </c>
      <c r="E9771" s="11" t="str">
        <f>IF($B9771 &lt;&gt; "",VLOOKUP(MID(B9771,3,5),'Recyclabilité Prod Matx'!C:F,4,FALSE), "")</f>
        <v/>
      </c>
      <c r="F9771" s="12" t="str">
        <f>IF($B9771 &lt;&gt; "", IF(C9771="Totale","",IF(D9771 = 0, "", VLOOKUP(D9771,'Cond Compo'!A:B,2,FALSE))),"")</f>
        <v/>
      </c>
      <c r="G9771" s="28"/>
      <c r="H9771" s="11" t="str">
        <f xml:space="preserve"> IF(C9771="Totale",2,IF($G9771 &lt;&gt; "", IF(D9771 = "E",MATCH(G9771, 'Cond Compo'!D$16:D$18, 0), MATCH(G9771, 'Cond Compo'!C$16:C$19, 0)), ""))</f>
        <v/>
      </c>
      <c r="I9771" s="12" t="str">
        <f>IF($E9771 &lt;&gt; "", IF(E9771 = 0, "", VLOOKUP(E9771,'Cond Perturbation'!A:B,2,FALSE)),"")</f>
        <v/>
      </c>
      <c r="J9771" s="28"/>
      <c r="K9771" s="29" t="str">
        <f>IF($B9771 &lt;&gt; "", IF(C9771="Oui",IF(H9771=1,IF(E9771=0,Résultat!G$8,IF(J9771="No",Résultat!$G$8,Résultat!$G$7)),IF(H9771=2,IF(E9771=0,Résultat!G$9,IF(J9771="No",Résultat!$G$9,Résultat!$G$7)),Résultat!$G$7)),IF(C9771 = "Totale", IF(H9771=1,IF(E9771=0,Résultat!G$8,IF(J9771="No",Résultat!$G$9,Résultat!$G$7)),IF(H9771=2,IF(E9771=0,Résultat!G$9,IF(J9771="No",Résultat!$G$9,Résultat!$G$7)),Résultat!$G$7)),Résultat!$G$7)), "")</f>
        <v/>
      </c>
    </row>
    <row r="9772" spans="1:11" ht="20.100000000000001" customHeight="1">
      <c r="A9772" s="26"/>
      <c r="B9772" s="27"/>
      <c r="C9772" s="11" t="str">
        <f>IF($B9772 &lt;&gt; "",VLOOKUP(MID(B9772,3,5),'Recyclabilité Prod Matx'!C:F,2,FALSE), "")</f>
        <v/>
      </c>
      <c r="D9772" s="11" t="str">
        <f>IF($B9772 &lt;&gt; "",VLOOKUP(MID(B9772,3,5),'Recyclabilité Prod Matx'!C:F,3,FALSE),"")</f>
        <v/>
      </c>
      <c r="E9772" s="11" t="str">
        <f>IF($B9772 &lt;&gt; "",VLOOKUP(MID(B9772,3,5),'Recyclabilité Prod Matx'!C:F,4,FALSE), "")</f>
        <v/>
      </c>
      <c r="F9772" s="12" t="str">
        <f>IF($B9772 &lt;&gt; "", IF(C9772="Totale","",IF(D9772 = 0, "", VLOOKUP(D9772,'Cond Compo'!A:B,2,FALSE))),"")</f>
        <v/>
      </c>
      <c r="G9772" s="28"/>
      <c r="H9772" s="11" t="str">
        <f xml:space="preserve"> IF(C9772="Totale",2,IF($G9772 &lt;&gt; "", IF(D9772 = "E",MATCH(G9772, 'Cond Compo'!D$16:D$18, 0), MATCH(G9772, 'Cond Compo'!C$16:C$19, 0)), ""))</f>
        <v/>
      </c>
      <c r="I9772" s="12" t="str">
        <f>IF($E9772 &lt;&gt; "", IF(E9772 = 0, "", VLOOKUP(E9772,'Cond Perturbation'!A:B,2,FALSE)),"")</f>
        <v/>
      </c>
      <c r="J9772" s="28"/>
      <c r="K9772" s="29" t="str">
        <f>IF($B9772 &lt;&gt; "", IF(C9772="Oui",IF(H9772=1,IF(E9772=0,Résultat!G$8,IF(J9772="No",Résultat!$G$8,Résultat!$G$7)),IF(H9772=2,IF(E9772=0,Résultat!G$9,IF(J9772="No",Résultat!$G$9,Résultat!$G$7)),Résultat!$G$7)),IF(C9772 = "Totale", IF(H9772=1,IF(E9772=0,Résultat!G$8,IF(J9772="No",Résultat!$G$9,Résultat!$G$7)),IF(H9772=2,IF(E9772=0,Résultat!G$9,IF(J9772="No",Résultat!$G$9,Résultat!$G$7)),Résultat!$G$7)),Résultat!$G$7)), "")</f>
        <v/>
      </c>
    </row>
    <row r="9773" spans="1:11" ht="20.100000000000001" customHeight="1">
      <c r="A9773" s="26"/>
      <c r="B9773" s="27"/>
      <c r="C9773" s="11" t="str">
        <f>IF($B9773 &lt;&gt; "",VLOOKUP(MID(B9773,3,5),'Recyclabilité Prod Matx'!C:F,2,FALSE), "")</f>
        <v/>
      </c>
      <c r="D9773" s="11" t="str">
        <f>IF($B9773 &lt;&gt; "",VLOOKUP(MID(B9773,3,5),'Recyclabilité Prod Matx'!C:F,3,FALSE),"")</f>
        <v/>
      </c>
      <c r="E9773" s="11" t="str">
        <f>IF($B9773 &lt;&gt; "",VLOOKUP(MID(B9773,3,5),'Recyclabilité Prod Matx'!C:F,4,FALSE), "")</f>
        <v/>
      </c>
      <c r="F9773" s="12" t="str">
        <f>IF($B9773 &lt;&gt; "", IF(C9773="Totale","",IF(D9773 = 0, "", VLOOKUP(D9773,'Cond Compo'!A:B,2,FALSE))),"")</f>
        <v/>
      </c>
      <c r="G9773" s="28"/>
      <c r="H9773" s="11" t="str">
        <f xml:space="preserve"> IF(C9773="Totale",2,IF($G9773 &lt;&gt; "", IF(D9773 = "E",MATCH(G9773, 'Cond Compo'!D$16:D$18, 0), MATCH(G9773, 'Cond Compo'!C$16:C$19, 0)), ""))</f>
        <v/>
      </c>
      <c r="I9773" s="12" t="str">
        <f>IF($E9773 &lt;&gt; "", IF(E9773 = 0, "", VLOOKUP(E9773,'Cond Perturbation'!A:B,2,FALSE)),"")</f>
        <v/>
      </c>
      <c r="J9773" s="28"/>
      <c r="K9773" s="29" t="str">
        <f>IF($B9773 &lt;&gt; "", IF(C9773="Oui",IF(H9773=1,IF(E9773=0,Résultat!G$8,IF(J9773="No",Résultat!$G$8,Résultat!$G$7)),IF(H9773=2,IF(E9773=0,Résultat!G$9,IF(J9773="No",Résultat!$G$9,Résultat!$G$7)),Résultat!$G$7)),IF(C9773 = "Totale", IF(H9773=1,IF(E9773=0,Résultat!G$8,IF(J9773="No",Résultat!$G$9,Résultat!$G$7)),IF(H9773=2,IF(E9773=0,Résultat!G$9,IF(J9773="No",Résultat!$G$9,Résultat!$G$7)),Résultat!$G$7)),Résultat!$G$7)), "")</f>
        <v/>
      </c>
    </row>
    <row r="9774" spans="1:11" ht="20.100000000000001" customHeight="1">
      <c r="A9774" s="26"/>
      <c r="B9774" s="27"/>
      <c r="C9774" s="11" t="str">
        <f>IF($B9774 &lt;&gt; "",VLOOKUP(MID(B9774,3,5),'Recyclabilité Prod Matx'!C:F,2,FALSE), "")</f>
        <v/>
      </c>
      <c r="D9774" s="11" t="str">
        <f>IF($B9774 &lt;&gt; "",VLOOKUP(MID(B9774,3,5),'Recyclabilité Prod Matx'!C:F,3,FALSE),"")</f>
        <v/>
      </c>
      <c r="E9774" s="11" t="str">
        <f>IF($B9774 &lt;&gt; "",VLOOKUP(MID(B9774,3,5),'Recyclabilité Prod Matx'!C:F,4,FALSE), "")</f>
        <v/>
      </c>
      <c r="F9774" s="12" t="str">
        <f>IF($B9774 &lt;&gt; "", IF(C9774="Totale","",IF(D9774 = 0, "", VLOOKUP(D9774,'Cond Compo'!A:B,2,FALSE))),"")</f>
        <v/>
      </c>
      <c r="G9774" s="28"/>
      <c r="H9774" s="11" t="str">
        <f xml:space="preserve"> IF(C9774="Totale",2,IF($G9774 &lt;&gt; "", IF(D9774 = "E",MATCH(G9774, 'Cond Compo'!D$16:D$18, 0), MATCH(G9774, 'Cond Compo'!C$16:C$19, 0)), ""))</f>
        <v/>
      </c>
      <c r="I9774" s="12" t="str">
        <f>IF($E9774 &lt;&gt; "", IF(E9774 = 0, "", VLOOKUP(E9774,'Cond Perturbation'!A:B,2,FALSE)),"")</f>
        <v/>
      </c>
      <c r="J9774" s="28"/>
      <c r="K9774" s="29" t="str">
        <f>IF($B9774 &lt;&gt; "", IF(C9774="Oui",IF(H9774=1,IF(E9774=0,Résultat!G$8,IF(J9774="No",Résultat!$G$8,Résultat!$G$7)),IF(H9774=2,IF(E9774=0,Résultat!G$9,IF(J9774="No",Résultat!$G$9,Résultat!$G$7)),Résultat!$G$7)),IF(C9774 = "Totale", IF(H9774=1,IF(E9774=0,Résultat!G$8,IF(J9774="No",Résultat!$G$9,Résultat!$G$7)),IF(H9774=2,IF(E9774=0,Résultat!G$9,IF(J9774="No",Résultat!$G$9,Résultat!$G$7)),Résultat!$G$7)),Résultat!$G$7)), "")</f>
        <v/>
      </c>
    </row>
    <row r="9775" spans="1:11" ht="20.100000000000001" customHeight="1">
      <c r="A9775" s="26"/>
      <c r="B9775" s="27"/>
      <c r="C9775" s="11" t="str">
        <f>IF($B9775 &lt;&gt; "",VLOOKUP(MID(B9775,3,5),'Recyclabilité Prod Matx'!C:F,2,FALSE), "")</f>
        <v/>
      </c>
      <c r="D9775" s="11" t="str">
        <f>IF($B9775 &lt;&gt; "",VLOOKUP(MID(B9775,3,5),'Recyclabilité Prod Matx'!C:F,3,FALSE),"")</f>
        <v/>
      </c>
      <c r="E9775" s="11" t="str">
        <f>IF($B9775 &lt;&gt; "",VLOOKUP(MID(B9775,3,5),'Recyclabilité Prod Matx'!C:F,4,FALSE), "")</f>
        <v/>
      </c>
      <c r="F9775" s="12" t="str">
        <f>IF($B9775 &lt;&gt; "", IF(C9775="Totale","",IF(D9775 = 0, "", VLOOKUP(D9775,'Cond Compo'!A:B,2,FALSE))),"")</f>
        <v/>
      </c>
      <c r="G9775" s="28"/>
      <c r="H9775" s="11" t="str">
        <f xml:space="preserve"> IF(C9775="Totale",2,IF($G9775 &lt;&gt; "", IF(D9775 = "E",MATCH(G9775, 'Cond Compo'!D$16:D$18, 0), MATCH(G9775, 'Cond Compo'!C$16:C$19, 0)), ""))</f>
        <v/>
      </c>
      <c r="I9775" s="12" t="str">
        <f>IF($E9775 &lt;&gt; "", IF(E9775 = 0, "", VLOOKUP(E9775,'Cond Perturbation'!A:B,2,FALSE)),"")</f>
        <v/>
      </c>
      <c r="J9775" s="28"/>
      <c r="K9775" s="29" t="str">
        <f>IF($B9775 &lt;&gt; "", IF(C9775="Oui",IF(H9775=1,IF(E9775=0,Résultat!G$8,IF(J9775="No",Résultat!$G$8,Résultat!$G$7)),IF(H9775=2,IF(E9775=0,Résultat!G$9,IF(J9775="No",Résultat!$G$9,Résultat!$G$7)),Résultat!$G$7)),IF(C9775 = "Totale", IF(H9775=1,IF(E9775=0,Résultat!G$8,IF(J9775="No",Résultat!$G$9,Résultat!$G$7)),IF(H9775=2,IF(E9775=0,Résultat!G$9,IF(J9775="No",Résultat!$G$9,Résultat!$G$7)),Résultat!$G$7)),Résultat!$G$7)), "")</f>
        <v/>
      </c>
    </row>
    <row r="9776" spans="1:11" ht="20.100000000000001" customHeight="1">
      <c r="A9776" s="26"/>
      <c r="B9776" s="27"/>
      <c r="C9776" s="11" t="str">
        <f>IF($B9776 &lt;&gt; "",VLOOKUP(MID(B9776,3,5),'Recyclabilité Prod Matx'!C:F,2,FALSE), "")</f>
        <v/>
      </c>
      <c r="D9776" s="11" t="str">
        <f>IF($B9776 &lt;&gt; "",VLOOKUP(MID(B9776,3,5),'Recyclabilité Prod Matx'!C:F,3,FALSE),"")</f>
        <v/>
      </c>
      <c r="E9776" s="11" t="str">
        <f>IF($B9776 &lt;&gt; "",VLOOKUP(MID(B9776,3,5),'Recyclabilité Prod Matx'!C:F,4,FALSE), "")</f>
        <v/>
      </c>
      <c r="F9776" s="12" t="str">
        <f>IF($B9776 &lt;&gt; "", IF(C9776="Totale","",IF(D9776 = 0, "", VLOOKUP(D9776,'Cond Compo'!A:B,2,FALSE))),"")</f>
        <v/>
      </c>
      <c r="G9776" s="28"/>
      <c r="H9776" s="11" t="str">
        <f xml:space="preserve"> IF(C9776="Totale",2,IF($G9776 &lt;&gt; "", IF(D9776 = "E",MATCH(G9776, 'Cond Compo'!D$16:D$18, 0), MATCH(G9776, 'Cond Compo'!C$16:C$19, 0)), ""))</f>
        <v/>
      </c>
      <c r="I9776" s="12" t="str">
        <f>IF($E9776 &lt;&gt; "", IF(E9776 = 0, "", VLOOKUP(E9776,'Cond Perturbation'!A:B,2,FALSE)),"")</f>
        <v/>
      </c>
      <c r="J9776" s="28"/>
      <c r="K9776" s="29" t="str">
        <f>IF($B9776 &lt;&gt; "", IF(C9776="Oui",IF(H9776=1,IF(E9776=0,Résultat!G$8,IF(J9776="No",Résultat!$G$8,Résultat!$G$7)),IF(H9776=2,IF(E9776=0,Résultat!G$9,IF(J9776="No",Résultat!$G$9,Résultat!$G$7)),Résultat!$G$7)),IF(C9776 = "Totale", IF(H9776=1,IF(E9776=0,Résultat!G$8,IF(J9776="No",Résultat!$G$9,Résultat!$G$7)),IF(H9776=2,IF(E9776=0,Résultat!G$9,IF(J9776="No",Résultat!$G$9,Résultat!$G$7)),Résultat!$G$7)),Résultat!$G$7)), "")</f>
        <v/>
      </c>
    </row>
    <row r="9777" spans="1:11" ht="20.100000000000001" customHeight="1">
      <c r="A9777" s="26"/>
      <c r="B9777" s="27"/>
      <c r="C9777" s="11" t="str">
        <f>IF($B9777 &lt;&gt; "",VLOOKUP(MID(B9777,3,5),'Recyclabilité Prod Matx'!C:F,2,FALSE), "")</f>
        <v/>
      </c>
      <c r="D9777" s="11" t="str">
        <f>IF($B9777 &lt;&gt; "",VLOOKUP(MID(B9777,3,5),'Recyclabilité Prod Matx'!C:F,3,FALSE),"")</f>
        <v/>
      </c>
      <c r="E9777" s="11" t="str">
        <f>IF($B9777 &lt;&gt; "",VLOOKUP(MID(B9777,3,5),'Recyclabilité Prod Matx'!C:F,4,FALSE), "")</f>
        <v/>
      </c>
      <c r="F9777" s="12" t="str">
        <f>IF($B9777 &lt;&gt; "", IF(C9777="Totale","",IF(D9777 = 0, "", VLOOKUP(D9777,'Cond Compo'!A:B,2,FALSE))),"")</f>
        <v/>
      </c>
      <c r="G9777" s="28"/>
      <c r="H9777" s="11" t="str">
        <f xml:space="preserve"> IF(C9777="Totale",2,IF($G9777 &lt;&gt; "", IF(D9777 = "E",MATCH(G9777, 'Cond Compo'!D$16:D$18, 0), MATCH(G9777, 'Cond Compo'!C$16:C$19, 0)), ""))</f>
        <v/>
      </c>
      <c r="I9777" s="12" t="str">
        <f>IF($E9777 &lt;&gt; "", IF(E9777 = 0, "", VLOOKUP(E9777,'Cond Perturbation'!A:B,2,FALSE)),"")</f>
        <v/>
      </c>
      <c r="J9777" s="28"/>
      <c r="K9777" s="29" t="str">
        <f>IF($B9777 &lt;&gt; "", IF(C9777="Oui",IF(H9777=1,IF(E9777=0,Résultat!G$8,IF(J9777="No",Résultat!$G$8,Résultat!$G$7)),IF(H9777=2,IF(E9777=0,Résultat!G$9,IF(J9777="No",Résultat!$G$9,Résultat!$G$7)),Résultat!$G$7)),IF(C9777 = "Totale", IF(H9777=1,IF(E9777=0,Résultat!G$8,IF(J9777="No",Résultat!$G$9,Résultat!$G$7)),IF(H9777=2,IF(E9777=0,Résultat!G$9,IF(J9777="No",Résultat!$G$9,Résultat!$G$7)),Résultat!$G$7)),Résultat!$G$7)), "")</f>
        <v/>
      </c>
    </row>
    <row r="9778" spans="1:11" ht="20.100000000000001" customHeight="1">
      <c r="A9778" s="26"/>
      <c r="B9778" s="27"/>
      <c r="C9778" s="11" t="str">
        <f>IF($B9778 &lt;&gt; "",VLOOKUP(MID(B9778,3,5),'Recyclabilité Prod Matx'!C:F,2,FALSE), "")</f>
        <v/>
      </c>
      <c r="D9778" s="11" t="str">
        <f>IF($B9778 &lt;&gt; "",VLOOKUP(MID(B9778,3,5),'Recyclabilité Prod Matx'!C:F,3,FALSE),"")</f>
        <v/>
      </c>
      <c r="E9778" s="11" t="str">
        <f>IF($B9778 &lt;&gt; "",VLOOKUP(MID(B9778,3,5),'Recyclabilité Prod Matx'!C:F,4,FALSE), "")</f>
        <v/>
      </c>
      <c r="F9778" s="12" t="str">
        <f>IF($B9778 &lt;&gt; "", IF(C9778="Totale","",IF(D9778 = 0, "", VLOOKUP(D9778,'Cond Compo'!A:B,2,FALSE))),"")</f>
        <v/>
      </c>
      <c r="G9778" s="28"/>
      <c r="H9778" s="11" t="str">
        <f xml:space="preserve"> IF(C9778="Totale",2,IF($G9778 &lt;&gt; "", IF(D9778 = "E",MATCH(G9778, 'Cond Compo'!D$16:D$18, 0), MATCH(G9778, 'Cond Compo'!C$16:C$19, 0)), ""))</f>
        <v/>
      </c>
      <c r="I9778" s="12" t="str">
        <f>IF($E9778 &lt;&gt; "", IF(E9778 = 0, "", VLOOKUP(E9778,'Cond Perturbation'!A:B,2,FALSE)),"")</f>
        <v/>
      </c>
      <c r="J9778" s="28"/>
      <c r="K9778" s="29" t="str">
        <f>IF($B9778 &lt;&gt; "", IF(C9778="Oui",IF(H9778=1,IF(E9778=0,Résultat!G$8,IF(J9778="No",Résultat!$G$8,Résultat!$G$7)),IF(H9778=2,IF(E9778=0,Résultat!G$9,IF(J9778="No",Résultat!$G$9,Résultat!$G$7)),Résultat!$G$7)),IF(C9778 = "Totale", IF(H9778=1,IF(E9778=0,Résultat!G$8,IF(J9778="No",Résultat!$G$9,Résultat!$G$7)),IF(H9778=2,IF(E9778=0,Résultat!G$9,IF(J9778="No",Résultat!$G$9,Résultat!$G$7)),Résultat!$G$7)),Résultat!$G$7)), "")</f>
        <v/>
      </c>
    </row>
    <row r="9779" spans="1:11" ht="20.100000000000001" customHeight="1">
      <c r="A9779" s="26"/>
      <c r="B9779" s="27"/>
      <c r="C9779" s="11" t="str">
        <f>IF($B9779 &lt;&gt; "",VLOOKUP(MID(B9779,3,5),'Recyclabilité Prod Matx'!C:F,2,FALSE), "")</f>
        <v/>
      </c>
      <c r="D9779" s="11" t="str">
        <f>IF($B9779 &lt;&gt; "",VLOOKUP(MID(B9779,3,5),'Recyclabilité Prod Matx'!C:F,3,FALSE),"")</f>
        <v/>
      </c>
      <c r="E9779" s="11" t="str">
        <f>IF($B9779 &lt;&gt; "",VLOOKUP(MID(B9779,3,5),'Recyclabilité Prod Matx'!C:F,4,FALSE), "")</f>
        <v/>
      </c>
      <c r="F9779" s="12" t="str">
        <f>IF($B9779 &lt;&gt; "", IF(C9779="Totale","",IF(D9779 = 0, "", VLOOKUP(D9779,'Cond Compo'!A:B,2,FALSE))),"")</f>
        <v/>
      </c>
      <c r="G9779" s="28"/>
      <c r="H9779" s="11" t="str">
        <f xml:space="preserve"> IF(C9779="Totale",2,IF($G9779 &lt;&gt; "", IF(D9779 = "E",MATCH(G9779, 'Cond Compo'!D$16:D$18, 0), MATCH(G9779, 'Cond Compo'!C$16:C$19, 0)), ""))</f>
        <v/>
      </c>
      <c r="I9779" s="12" t="str">
        <f>IF($E9779 &lt;&gt; "", IF(E9779 = 0, "", VLOOKUP(E9779,'Cond Perturbation'!A:B,2,FALSE)),"")</f>
        <v/>
      </c>
      <c r="J9779" s="28"/>
      <c r="K9779" s="29" t="str">
        <f>IF($B9779 &lt;&gt; "", IF(C9779="Oui",IF(H9779=1,IF(E9779=0,Résultat!G$8,IF(J9779="No",Résultat!$G$8,Résultat!$G$7)),IF(H9779=2,IF(E9779=0,Résultat!G$9,IF(J9779="No",Résultat!$G$9,Résultat!$G$7)),Résultat!$G$7)),IF(C9779 = "Totale", IF(H9779=1,IF(E9779=0,Résultat!G$8,IF(J9779="No",Résultat!$G$9,Résultat!$G$7)),IF(H9779=2,IF(E9779=0,Résultat!G$9,IF(J9779="No",Résultat!$G$9,Résultat!$G$7)),Résultat!$G$7)),Résultat!$G$7)), "")</f>
        <v/>
      </c>
    </row>
    <row r="9780" spans="1:11" ht="20.100000000000001" customHeight="1">
      <c r="A9780" s="26"/>
      <c r="B9780" s="27"/>
      <c r="C9780" s="11" t="str">
        <f>IF($B9780 &lt;&gt; "",VLOOKUP(MID(B9780,3,5),'Recyclabilité Prod Matx'!C:F,2,FALSE), "")</f>
        <v/>
      </c>
      <c r="D9780" s="11" t="str">
        <f>IF($B9780 &lt;&gt; "",VLOOKUP(MID(B9780,3,5),'Recyclabilité Prod Matx'!C:F,3,FALSE),"")</f>
        <v/>
      </c>
      <c r="E9780" s="11" t="str">
        <f>IF($B9780 &lt;&gt; "",VLOOKUP(MID(B9780,3,5),'Recyclabilité Prod Matx'!C:F,4,FALSE), "")</f>
        <v/>
      </c>
      <c r="F9780" s="12" t="str">
        <f>IF($B9780 &lt;&gt; "", IF(C9780="Totale","",IF(D9780 = 0, "", VLOOKUP(D9780,'Cond Compo'!A:B,2,FALSE))),"")</f>
        <v/>
      </c>
      <c r="G9780" s="28"/>
      <c r="H9780" s="11" t="str">
        <f xml:space="preserve"> IF(C9780="Totale",2,IF($G9780 &lt;&gt; "", IF(D9780 = "E",MATCH(G9780, 'Cond Compo'!D$16:D$18, 0), MATCH(G9780, 'Cond Compo'!C$16:C$19, 0)), ""))</f>
        <v/>
      </c>
      <c r="I9780" s="12" t="str">
        <f>IF($E9780 &lt;&gt; "", IF(E9780 = 0, "", VLOOKUP(E9780,'Cond Perturbation'!A:B,2,FALSE)),"")</f>
        <v/>
      </c>
      <c r="J9780" s="28"/>
      <c r="K9780" s="29" t="str">
        <f>IF($B9780 &lt;&gt; "", IF(C9780="Oui",IF(H9780=1,IF(E9780=0,Résultat!G$8,IF(J9780="No",Résultat!$G$8,Résultat!$G$7)),IF(H9780=2,IF(E9780=0,Résultat!G$9,IF(J9780="No",Résultat!$G$9,Résultat!$G$7)),Résultat!$G$7)),IF(C9780 = "Totale", IF(H9780=1,IF(E9780=0,Résultat!G$8,IF(J9780="No",Résultat!$G$9,Résultat!$G$7)),IF(H9780=2,IF(E9780=0,Résultat!G$9,IF(J9780="No",Résultat!$G$9,Résultat!$G$7)),Résultat!$G$7)),Résultat!$G$7)), "")</f>
        <v/>
      </c>
    </row>
    <row r="9781" spans="1:11" ht="20.100000000000001" customHeight="1">
      <c r="A9781" s="26"/>
      <c r="B9781" s="27"/>
      <c r="C9781" s="11" t="str">
        <f>IF($B9781 &lt;&gt; "",VLOOKUP(MID(B9781,3,5),'Recyclabilité Prod Matx'!C:F,2,FALSE), "")</f>
        <v/>
      </c>
      <c r="D9781" s="11" t="str">
        <f>IF($B9781 &lt;&gt; "",VLOOKUP(MID(B9781,3,5),'Recyclabilité Prod Matx'!C:F,3,FALSE),"")</f>
        <v/>
      </c>
      <c r="E9781" s="11" t="str">
        <f>IF($B9781 &lt;&gt; "",VLOOKUP(MID(B9781,3,5),'Recyclabilité Prod Matx'!C:F,4,FALSE), "")</f>
        <v/>
      </c>
      <c r="F9781" s="12" t="str">
        <f>IF($B9781 &lt;&gt; "", IF(C9781="Totale","",IF(D9781 = 0, "", VLOOKUP(D9781,'Cond Compo'!A:B,2,FALSE))),"")</f>
        <v/>
      </c>
      <c r="G9781" s="28"/>
      <c r="H9781" s="11" t="str">
        <f xml:space="preserve"> IF(C9781="Totale",2,IF($G9781 &lt;&gt; "", IF(D9781 = "E",MATCH(G9781, 'Cond Compo'!D$16:D$18, 0), MATCH(G9781, 'Cond Compo'!C$16:C$19, 0)), ""))</f>
        <v/>
      </c>
      <c r="I9781" s="12" t="str">
        <f>IF($E9781 &lt;&gt; "", IF(E9781 = 0, "", VLOOKUP(E9781,'Cond Perturbation'!A:B,2,FALSE)),"")</f>
        <v/>
      </c>
      <c r="J9781" s="28"/>
      <c r="K9781" s="29" t="str">
        <f>IF($B9781 &lt;&gt; "", IF(C9781="Oui",IF(H9781=1,IF(E9781=0,Résultat!G$8,IF(J9781="No",Résultat!$G$8,Résultat!$G$7)),IF(H9781=2,IF(E9781=0,Résultat!G$9,IF(J9781="No",Résultat!$G$9,Résultat!$G$7)),Résultat!$G$7)),IF(C9781 = "Totale", IF(H9781=1,IF(E9781=0,Résultat!G$8,IF(J9781="No",Résultat!$G$9,Résultat!$G$7)),IF(H9781=2,IF(E9781=0,Résultat!G$9,IF(J9781="No",Résultat!$G$9,Résultat!$G$7)),Résultat!$G$7)),Résultat!$G$7)), "")</f>
        <v/>
      </c>
    </row>
    <row r="9782" spans="1:11" ht="20.100000000000001" customHeight="1">
      <c r="A9782" s="26"/>
      <c r="B9782" s="27"/>
      <c r="C9782" s="11" t="str">
        <f>IF($B9782 &lt;&gt; "",VLOOKUP(MID(B9782,3,5),'Recyclabilité Prod Matx'!C:F,2,FALSE), "")</f>
        <v/>
      </c>
      <c r="D9782" s="11" t="str">
        <f>IF($B9782 &lt;&gt; "",VLOOKUP(MID(B9782,3,5),'Recyclabilité Prod Matx'!C:F,3,FALSE),"")</f>
        <v/>
      </c>
      <c r="E9782" s="11" t="str">
        <f>IF($B9782 &lt;&gt; "",VLOOKUP(MID(B9782,3,5),'Recyclabilité Prod Matx'!C:F,4,FALSE), "")</f>
        <v/>
      </c>
      <c r="F9782" s="12" t="str">
        <f>IF($B9782 &lt;&gt; "", IF(C9782="Totale","",IF(D9782 = 0, "", VLOOKUP(D9782,'Cond Compo'!A:B,2,FALSE))),"")</f>
        <v/>
      </c>
      <c r="G9782" s="28"/>
      <c r="H9782" s="11" t="str">
        <f xml:space="preserve"> IF(C9782="Totale",2,IF($G9782 &lt;&gt; "", IF(D9782 = "E",MATCH(G9782, 'Cond Compo'!D$16:D$18, 0), MATCH(G9782, 'Cond Compo'!C$16:C$19, 0)), ""))</f>
        <v/>
      </c>
      <c r="I9782" s="12" t="str">
        <f>IF($E9782 &lt;&gt; "", IF(E9782 = 0, "", VLOOKUP(E9782,'Cond Perturbation'!A:B,2,FALSE)),"")</f>
        <v/>
      </c>
      <c r="J9782" s="28"/>
      <c r="K9782" s="29" t="str">
        <f>IF($B9782 &lt;&gt; "", IF(C9782="Oui",IF(H9782=1,IF(E9782=0,Résultat!G$8,IF(J9782="No",Résultat!$G$8,Résultat!$G$7)),IF(H9782=2,IF(E9782=0,Résultat!G$9,IF(J9782="No",Résultat!$G$9,Résultat!$G$7)),Résultat!$G$7)),IF(C9782 = "Totale", IF(H9782=1,IF(E9782=0,Résultat!G$8,IF(J9782="No",Résultat!$G$9,Résultat!$G$7)),IF(H9782=2,IF(E9782=0,Résultat!G$9,IF(J9782="No",Résultat!$G$9,Résultat!$G$7)),Résultat!$G$7)),Résultat!$G$7)), "")</f>
        <v/>
      </c>
    </row>
    <row r="9783" spans="1:11" ht="20.100000000000001" customHeight="1">
      <c r="A9783" s="26"/>
      <c r="B9783" s="27"/>
      <c r="C9783" s="11" t="str">
        <f>IF($B9783 &lt;&gt; "",VLOOKUP(MID(B9783,3,5),'Recyclabilité Prod Matx'!C:F,2,FALSE), "")</f>
        <v/>
      </c>
      <c r="D9783" s="11" t="str">
        <f>IF($B9783 &lt;&gt; "",VLOOKUP(MID(B9783,3,5),'Recyclabilité Prod Matx'!C:F,3,FALSE),"")</f>
        <v/>
      </c>
      <c r="E9783" s="11" t="str">
        <f>IF($B9783 &lt;&gt; "",VLOOKUP(MID(B9783,3,5),'Recyclabilité Prod Matx'!C:F,4,FALSE), "")</f>
        <v/>
      </c>
      <c r="F9783" s="12" t="str">
        <f>IF($B9783 &lt;&gt; "", IF(C9783="Totale","",IF(D9783 = 0, "", VLOOKUP(D9783,'Cond Compo'!A:B,2,FALSE))),"")</f>
        <v/>
      </c>
      <c r="G9783" s="28"/>
      <c r="H9783" s="11" t="str">
        <f xml:space="preserve"> IF(C9783="Totale",2,IF($G9783 &lt;&gt; "", IF(D9783 = "E",MATCH(G9783, 'Cond Compo'!D$16:D$18, 0), MATCH(G9783, 'Cond Compo'!C$16:C$19, 0)), ""))</f>
        <v/>
      </c>
      <c r="I9783" s="12" t="str">
        <f>IF($E9783 &lt;&gt; "", IF(E9783 = 0, "", VLOOKUP(E9783,'Cond Perturbation'!A:B,2,FALSE)),"")</f>
        <v/>
      </c>
      <c r="J9783" s="28"/>
      <c r="K9783" s="29" t="str">
        <f>IF($B9783 &lt;&gt; "", IF(C9783="Oui",IF(H9783=1,IF(E9783=0,Résultat!G$8,IF(J9783="No",Résultat!$G$8,Résultat!$G$7)),IF(H9783=2,IF(E9783=0,Résultat!G$9,IF(J9783="No",Résultat!$G$9,Résultat!$G$7)),Résultat!$G$7)),IF(C9783 = "Totale", IF(H9783=1,IF(E9783=0,Résultat!G$8,IF(J9783="No",Résultat!$G$9,Résultat!$G$7)),IF(H9783=2,IF(E9783=0,Résultat!G$9,IF(J9783="No",Résultat!$G$9,Résultat!$G$7)),Résultat!$G$7)),Résultat!$G$7)), "")</f>
        <v/>
      </c>
    </row>
    <row r="9784" spans="1:11" ht="20.100000000000001" customHeight="1">
      <c r="A9784" s="26"/>
      <c r="B9784" s="27"/>
      <c r="C9784" s="11" t="str">
        <f>IF($B9784 &lt;&gt; "",VLOOKUP(MID(B9784,3,5),'Recyclabilité Prod Matx'!C:F,2,FALSE), "")</f>
        <v/>
      </c>
      <c r="D9784" s="11" t="str">
        <f>IF($B9784 &lt;&gt; "",VLOOKUP(MID(B9784,3,5),'Recyclabilité Prod Matx'!C:F,3,FALSE),"")</f>
        <v/>
      </c>
      <c r="E9784" s="11" t="str">
        <f>IF($B9784 &lt;&gt; "",VLOOKUP(MID(B9784,3,5),'Recyclabilité Prod Matx'!C:F,4,FALSE), "")</f>
        <v/>
      </c>
      <c r="F9784" s="12" t="str">
        <f>IF($B9784 &lt;&gt; "", IF(C9784="Totale","",IF(D9784 = 0, "", VLOOKUP(D9784,'Cond Compo'!A:B,2,FALSE))),"")</f>
        <v/>
      </c>
      <c r="G9784" s="28"/>
      <c r="H9784" s="11" t="str">
        <f xml:space="preserve"> IF(C9784="Totale",2,IF($G9784 &lt;&gt; "", IF(D9784 = "E",MATCH(G9784, 'Cond Compo'!D$16:D$18, 0), MATCH(G9784, 'Cond Compo'!C$16:C$19, 0)), ""))</f>
        <v/>
      </c>
      <c r="I9784" s="12" t="str">
        <f>IF($E9784 &lt;&gt; "", IF(E9784 = 0, "", VLOOKUP(E9784,'Cond Perturbation'!A:B,2,FALSE)),"")</f>
        <v/>
      </c>
      <c r="J9784" s="28"/>
      <c r="K9784" s="29" t="str">
        <f>IF($B9784 &lt;&gt; "", IF(C9784="Oui",IF(H9784=1,IF(E9784=0,Résultat!G$8,IF(J9784="No",Résultat!$G$8,Résultat!$G$7)),IF(H9784=2,IF(E9784=0,Résultat!G$9,IF(J9784="No",Résultat!$G$9,Résultat!$G$7)),Résultat!$G$7)),IF(C9784 = "Totale", IF(H9784=1,IF(E9784=0,Résultat!G$8,IF(J9784="No",Résultat!$G$9,Résultat!$G$7)),IF(H9784=2,IF(E9784=0,Résultat!G$9,IF(J9784="No",Résultat!$G$9,Résultat!$G$7)),Résultat!$G$7)),Résultat!$G$7)), "")</f>
        <v/>
      </c>
    </row>
    <row r="9785" spans="1:11" ht="20.100000000000001" customHeight="1">
      <c r="A9785" s="26"/>
      <c r="B9785" s="27"/>
      <c r="C9785" s="11" t="str">
        <f>IF($B9785 &lt;&gt; "",VLOOKUP(MID(B9785,3,5),'Recyclabilité Prod Matx'!C:F,2,FALSE), "")</f>
        <v/>
      </c>
      <c r="D9785" s="11" t="str">
        <f>IF($B9785 &lt;&gt; "",VLOOKUP(MID(B9785,3,5),'Recyclabilité Prod Matx'!C:F,3,FALSE),"")</f>
        <v/>
      </c>
      <c r="E9785" s="11" t="str">
        <f>IF($B9785 &lt;&gt; "",VLOOKUP(MID(B9785,3,5),'Recyclabilité Prod Matx'!C:F,4,FALSE), "")</f>
        <v/>
      </c>
      <c r="F9785" s="12" t="str">
        <f>IF($B9785 &lt;&gt; "", IF(C9785="Totale","",IF(D9785 = 0, "", VLOOKUP(D9785,'Cond Compo'!A:B,2,FALSE))),"")</f>
        <v/>
      </c>
      <c r="G9785" s="28"/>
      <c r="H9785" s="11" t="str">
        <f xml:space="preserve"> IF(C9785="Totale",2,IF($G9785 &lt;&gt; "", IF(D9785 = "E",MATCH(G9785, 'Cond Compo'!D$16:D$18, 0), MATCH(G9785, 'Cond Compo'!C$16:C$19, 0)), ""))</f>
        <v/>
      </c>
      <c r="I9785" s="12" t="str">
        <f>IF($E9785 &lt;&gt; "", IF(E9785 = 0, "", VLOOKUP(E9785,'Cond Perturbation'!A:B,2,FALSE)),"")</f>
        <v/>
      </c>
      <c r="J9785" s="28"/>
      <c r="K9785" s="29" t="str">
        <f>IF($B9785 &lt;&gt; "", IF(C9785="Oui",IF(H9785=1,IF(E9785=0,Résultat!G$8,IF(J9785="No",Résultat!$G$8,Résultat!$G$7)),IF(H9785=2,IF(E9785=0,Résultat!G$9,IF(J9785="No",Résultat!$G$9,Résultat!$G$7)),Résultat!$G$7)),IF(C9785 = "Totale", IF(H9785=1,IF(E9785=0,Résultat!G$8,IF(J9785="No",Résultat!$G$9,Résultat!$G$7)),IF(H9785=2,IF(E9785=0,Résultat!G$9,IF(J9785="No",Résultat!$G$9,Résultat!$G$7)),Résultat!$G$7)),Résultat!$G$7)), "")</f>
        <v/>
      </c>
    </row>
    <row r="9786" spans="1:11" ht="20.100000000000001" customHeight="1">
      <c r="A9786" s="26"/>
      <c r="B9786" s="27"/>
      <c r="C9786" s="11" t="str">
        <f>IF($B9786 &lt;&gt; "",VLOOKUP(MID(B9786,3,5),'Recyclabilité Prod Matx'!C:F,2,FALSE), "")</f>
        <v/>
      </c>
      <c r="D9786" s="11" t="str">
        <f>IF($B9786 &lt;&gt; "",VLOOKUP(MID(B9786,3,5),'Recyclabilité Prod Matx'!C:F,3,FALSE),"")</f>
        <v/>
      </c>
      <c r="E9786" s="11" t="str">
        <f>IF($B9786 &lt;&gt; "",VLOOKUP(MID(B9786,3,5),'Recyclabilité Prod Matx'!C:F,4,FALSE), "")</f>
        <v/>
      </c>
      <c r="F9786" s="12" t="str">
        <f>IF($B9786 &lt;&gt; "", IF(C9786="Totale","",IF(D9786 = 0, "", VLOOKUP(D9786,'Cond Compo'!A:B,2,FALSE))),"")</f>
        <v/>
      </c>
      <c r="G9786" s="28"/>
      <c r="H9786" s="11" t="str">
        <f xml:space="preserve"> IF(C9786="Totale",2,IF($G9786 &lt;&gt; "", IF(D9786 = "E",MATCH(G9786, 'Cond Compo'!D$16:D$18, 0), MATCH(G9786, 'Cond Compo'!C$16:C$19, 0)), ""))</f>
        <v/>
      </c>
      <c r="I9786" s="12" t="str">
        <f>IF($E9786 &lt;&gt; "", IF(E9786 = 0, "", VLOOKUP(E9786,'Cond Perturbation'!A:B,2,FALSE)),"")</f>
        <v/>
      </c>
      <c r="J9786" s="28"/>
      <c r="K9786" s="29" t="str">
        <f>IF($B9786 &lt;&gt; "", IF(C9786="Oui",IF(H9786=1,IF(E9786=0,Résultat!G$8,IF(J9786="No",Résultat!$G$8,Résultat!$G$7)),IF(H9786=2,IF(E9786=0,Résultat!G$9,IF(J9786="No",Résultat!$G$9,Résultat!$G$7)),Résultat!$G$7)),IF(C9786 = "Totale", IF(H9786=1,IF(E9786=0,Résultat!G$8,IF(J9786="No",Résultat!$G$9,Résultat!$G$7)),IF(H9786=2,IF(E9786=0,Résultat!G$9,IF(J9786="No",Résultat!$G$9,Résultat!$G$7)),Résultat!$G$7)),Résultat!$G$7)), "")</f>
        <v/>
      </c>
    </row>
    <row r="9787" spans="1:11" ht="20.100000000000001" customHeight="1">
      <c r="A9787" s="26"/>
      <c r="B9787" s="27"/>
      <c r="C9787" s="11" t="str">
        <f>IF($B9787 &lt;&gt; "",VLOOKUP(MID(B9787,3,5),'Recyclabilité Prod Matx'!C:F,2,FALSE), "")</f>
        <v/>
      </c>
      <c r="D9787" s="11" t="str">
        <f>IF($B9787 &lt;&gt; "",VLOOKUP(MID(B9787,3,5),'Recyclabilité Prod Matx'!C:F,3,FALSE),"")</f>
        <v/>
      </c>
      <c r="E9787" s="11" t="str">
        <f>IF($B9787 &lt;&gt; "",VLOOKUP(MID(B9787,3,5),'Recyclabilité Prod Matx'!C:F,4,FALSE), "")</f>
        <v/>
      </c>
      <c r="F9787" s="12" t="str">
        <f>IF($B9787 &lt;&gt; "", IF(C9787="Totale","",IF(D9787 = 0, "", VLOOKUP(D9787,'Cond Compo'!A:B,2,FALSE))),"")</f>
        <v/>
      </c>
      <c r="G9787" s="28"/>
      <c r="H9787" s="11" t="str">
        <f xml:space="preserve"> IF(C9787="Totale",2,IF($G9787 &lt;&gt; "", IF(D9787 = "E",MATCH(G9787, 'Cond Compo'!D$16:D$18, 0), MATCH(G9787, 'Cond Compo'!C$16:C$19, 0)), ""))</f>
        <v/>
      </c>
      <c r="I9787" s="12" t="str">
        <f>IF($E9787 &lt;&gt; "", IF(E9787 = 0, "", VLOOKUP(E9787,'Cond Perturbation'!A:B,2,FALSE)),"")</f>
        <v/>
      </c>
      <c r="J9787" s="28"/>
      <c r="K9787" s="29" t="str">
        <f>IF($B9787 &lt;&gt; "", IF(C9787="Oui",IF(H9787=1,IF(E9787=0,Résultat!G$8,IF(J9787="No",Résultat!$G$8,Résultat!$G$7)),IF(H9787=2,IF(E9787=0,Résultat!G$9,IF(J9787="No",Résultat!$G$9,Résultat!$G$7)),Résultat!$G$7)),IF(C9787 = "Totale", IF(H9787=1,IF(E9787=0,Résultat!G$8,IF(J9787="No",Résultat!$G$9,Résultat!$G$7)),IF(H9787=2,IF(E9787=0,Résultat!G$9,IF(J9787="No",Résultat!$G$9,Résultat!$G$7)),Résultat!$G$7)),Résultat!$G$7)), "")</f>
        <v/>
      </c>
    </row>
    <row r="9788" spans="1:11" ht="20.100000000000001" customHeight="1">
      <c r="A9788" s="26"/>
      <c r="B9788" s="27"/>
      <c r="C9788" s="11" t="str">
        <f>IF($B9788 &lt;&gt; "",VLOOKUP(MID(B9788,3,5),'Recyclabilité Prod Matx'!C:F,2,FALSE), "")</f>
        <v/>
      </c>
      <c r="D9788" s="11" t="str">
        <f>IF($B9788 &lt;&gt; "",VLOOKUP(MID(B9788,3,5),'Recyclabilité Prod Matx'!C:F,3,FALSE),"")</f>
        <v/>
      </c>
      <c r="E9788" s="11" t="str">
        <f>IF($B9788 &lt;&gt; "",VLOOKUP(MID(B9788,3,5),'Recyclabilité Prod Matx'!C:F,4,FALSE), "")</f>
        <v/>
      </c>
      <c r="F9788" s="12" t="str">
        <f>IF($B9788 &lt;&gt; "", IF(C9788="Totale","",IF(D9788 = 0, "", VLOOKUP(D9788,'Cond Compo'!A:B,2,FALSE))),"")</f>
        <v/>
      </c>
      <c r="G9788" s="28"/>
      <c r="H9788" s="11" t="str">
        <f xml:space="preserve"> IF(C9788="Totale",2,IF($G9788 &lt;&gt; "", IF(D9788 = "E",MATCH(G9788, 'Cond Compo'!D$16:D$18, 0), MATCH(G9788, 'Cond Compo'!C$16:C$19, 0)), ""))</f>
        <v/>
      </c>
      <c r="I9788" s="12" t="str">
        <f>IF($E9788 &lt;&gt; "", IF(E9788 = 0, "", VLOOKUP(E9788,'Cond Perturbation'!A:B,2,FALSE)),"")</f>
        <v/>
      </c>
      <c r="J9788" s="28"/>
      <c r="K9788" s="29" t="str">
        <f>IF($B9788 &lt;&gt; "", IF(C9788="Oui",IF(H9788=1,IF(E9788=0,Résultat!G$8,IF(J9788="No",Résultat!$G$8,Résultat!$G$7)),IF(H9788=2,IF(E9788=0,Résultat!G$9,IF(J9788="No",Résultat!$G$9,Résultat!$G$7)),Résultat!$G$7)),IF(C9788 = "Totale", IF(H9788=1,IF(E9788=0,Résultat!G$8,IF(J9788="No",Résultat!$G$9,Résultat!$G$7)),IF(H9788=2,IF(E9788=0,Résultat!G$9,IF(J9788="No",Résultat!$G$9,Résultat!$G$7)),Résultat!$G$7)),Résultat!$G$7)), "")</f>
        <v/>
      </c>
    </row>
    <row r="9789" spans="1:11" ht="20.100000000000001" customHeight="1">
      <c r="A9789" s="26"/>
      <c r="B9789" s="27"/>
      <c r="C9789" s="11" t="str">
        <f>IF($B9789 &lt;&gt; "",VLOOKUP(MID(B9789,3,5),'Recyclabilité Prod Matx'!C:F,2,FALSE), "")</f>
        <v/>
      </c>
      <c r="D9789" s="11" t="str">
        <f>IF($B9789 &lt;&gt; "",VLOOKUP(MID(B9789,3,5),'Recyclabilité Prod Matx'!C:F,3,FALSE),"")</f>
        <v/>
      </c>
      <c r="E9789" s="11" t="str">
        <f>IF($B9789 &lt;&gt; "",VLOOKUP(MID(B9789,3,5),'Recyclabilité Prod Matx'!C:F,4,FALSE), "")</f>
        <v/>
      </c>
      <c r="F9789" s="12" t="str">
        <f>IF($B9789 &lt;&gt; "", IF(C9789="Totale","",IF(D9789 = 0, "", VLOOKUP(D9789,'Cond Compo'!A:B,2,FALSE))),"")</f>
        <v/>
      </c>
      <c r="G9789" s="28"/>
      <c r="H9789" s="11" t="str">
        <f xml:space="preserve"> IF(C9789="Totale",2,IF($G9789 &lt;&gt; "", IF(D9789 = "E",MATCH(G9789, 'Cond Compo'!D$16:D$18, 0), MATCH(G9789, 'Cond Compo'!C$16:C$19, 0)), ""))</f>
        <v/>
      </c>
      <c r="I9789" s="12" t="str">
        <f>IF($E9789 &lt;&gt; "", IF(E9789 = 0, "", VLOOKUP(E9789,'Cond Perturbation'!A:B,2,FALSE)),"")</f>
        <v/>
      </c>
      <c r="J9789" s="28"/>
      <c r="K9789" s="29" t="str">
        <f>IF($B9789 &lt;&gt; "", IF(C9789="Oui",IF(H9789=1,IF(E9789=0,Résultat!G$8,IF(J9789="No",Résultat!$G$8,Résultat!$G$7)),IF(H9789=2,IF(E9789=0,Résultat!G$9,IF(J9789="No",Résultat!$G$9,Résultat!$G$7)),Résultat!$G$7)),IF(C9789 = "Totale", IF(H9789=1,IF(E9789=0,Résultat!G$8,IF(J9789="No",Résultat!$G$9,Résultat!$G$7)),IF(H9789=2,IF(E9789=0,Résultat!G$9,IF(J9789="No",Résultat!$G$9,Résultat!$G$7)),Résultat!$G$7)),Résultat!$G$7)), "")</f>
        <v/>
      </c>
    </row>
    <row r="9790" spans="1:11" ht="20.100000000000001" customHeight="1">
      <c r="A9790" s="26"/>
      <c r="B9790" s="27"/>
      <c r="C9790" s="11" t="str">
        <f>IF($B9790 &lt;&gt; "",VLOOKUP(MID(B9790,3,5),'Recyclabilité Prod Matx'!C:F,2,FALSE), "")</f>
        <v/>
      </c>
      <c r="D9790" s="11" t="str">
        <f>IF($B9790 &lt;&gt; "",VLOOKUP(MID(B9790,3,5),'Recyclabilité Prod Matx'!C:F,3,FALSE),"")</f>
        <v/>
      </c>
      <c r="E9790" s="11" t="str">
        <f>IF($B9790 &lt;&gt; "",VLOOKUP(MID(B9790,3,5),'Recyclabilité Prod Matx'!C:F,4,FALSE), "")</f>
        <v/>
      </c>
      <c r="F9790" s="12" t="str">
        <f>IF($B9790 &lt;&gt; "", IF(C9790="Totale","",IF(D9790 = 0, "", VLOOKUP(D9790,'Cond Compo'!A:B,2,FALSE))),"")</f>
        <v/>
      </c>
      <c r="G9790" s="28"/>
      <c r="H9790" s="11" t="str">
        <f xml:space="preserve"> IF(C9790="Totale",2,IF($G9790 &lt;&gt; "", IF(D9790 = "E",MATCH(G9790, 'Cond Compo'!D$16:D$18, 0), MATCH(G9790, 'Cond Compo'!C$16:C$19, 0)), ""))</f>
        <v/>
      </c>
      <c r="I9790" s="12" t="str">
        <f>IF($E9790 &lt;&gt; "", IF(E9790 = 0, "", VLOOKUP(E9790,'Cond Perturbation'!A:B,2,FALSE)),"")</f>
        <v/>
      </c>
      <c r="J9790" s="28"/>
      <c r="K9790" s="29" t="str">
        <f>IF($B9790 &lt;&gt; "", IF(C9790="Oui",IF(H9790=1,IF(E9790=0,Résultat!G$8,IF(J9790="No",Résultat!$G$8,Résultat!$G$7)),IF(H9790=2,IF(E9790=0,Résultat!G$9,IF(J9790="No",Résultat!$G$9,Résultat!$G$7)),Résultat!$G$7)),IF(C9790 = "Totale", IF(H9790=1,IF(E9790=0,Résultat!G$8,IF(J9790="No",Résultat!$G$9,Résultat!$G$7)),IF(H9790=2,IF(E9790=0,Résultat!G$9,IF(J9790="No",Résultat!$G$9,Résultat!$G$7)),Résultat!$G$7)),Résultat!$G$7)), "")</f>
        <v/>
      </c>
    </row>
    <row r="9791" spans="1:11" ht="20.100000000000001" customHeight="1">
      <c r="A9791" s="26"/>
      <c r="B9791" s="27"/>
      <c r="C9791" s="11" t="str">
        <f>IF($B9791 &lt;&gt; "",VLOOKUP(MID(B9791,3,5),'Recyclabilité Prod Matx'!C:F,2,FALSE), "")</f>
        <v/>
      </c>
      <c r="D9791" s="11" t="str">
        <f>IF($B9791 &lt;&gt; "",VLOOKUP(MID(B9791,3,5),'Recyclabilité Prod Matx'!C:F,3,FALSE),"")</f>
        <v/>
      </c>
      <c r="E9791" s="11" t="str">
        <f>IF($B9791 &lt;&gt; "",VLOOKUP(MID(B9791,3,5),'Recyclabilité Prod Matx'!C:F,4,FALSE), "")</f>
        <v/>
      </c>
      <c r="F9791" s="12" t="str">
        <f>IF($B9791 &lt;&gt; "", IF(C9791="Totale","",IF(D9791 = 0, "", VLOOKUP(D9791,'Cond Compo'!A:B,2,FALSE))),"")</f>
        <v/>
      </c>
      <c r="G9791" s="28"/>
      <c r="H9791" s="11" t="str">
        <f xml:space="preserve"> IF(C9791="Totale",2,IF($G9791 &lt;&gt; "", IF(D9791 = "E",MATCH(G9791, 'Cond Compo'!D$16:D$18, 0), MATCH(G9791, 'Cond Compo'!C$16:C$19, 0)), ""))</f>
        <v/>
      </c>
      <c r="I9791" s="12" t="str">
        <f>IF($E9791 &lt;&gt; "", IF(E9791 = 0, "", VLOOKUP(E9791,'Cond Perturbation'!A:B,2,FALSE)),"")</f>
        <v/>
      </c>
      <c r="J9791" s="28"/>
      <c r="K9791" s="29" t="str">
        <f>IF($B9791 &lt;&gt; "", IF(C9791="Oui",IF(H9791=1,IF(E9791=0,Résultat!G$8,IF(J9791="No",Résultat!$G$8,Résultat!$G$7)),IF(H9791=2,IF(E9791=0,Résultat!G$9,IF(J9791="No",Résultat!$G$9,Résultat!$G$7)),Résultat!$G$7)),IF(C9791 = "Totale", IF(H9791=1,IF(E9791=0,Résultat!G$8,IF(J9791="No",Résultat!$G$9,Résultat!$G$7)),IF(H9791=2,IF(E9791=0,Résultat!G$9,IF(J9791="No",Résultat!$G$9,Résultat!$G$7)),Résultat!$G$7)),Résultat!$G$7)), "")</f>
        <v/>
      </c>
    </row>
    <row r="9792" spans="1:11" ht="20.100000000000001" customHeight="1">
      <c r="A9792" s="26"/>
      <c r="B9792" s="27"/>
      <c r="C9792" s="11" t="str">
        <f>IF($B9792 &lt;&gt; "",VLOOKUP(MID(B9792,3,5),'Recyclabilité Prod Matx'!C:F,2,FALSE), "")</f>
        <v/>
      </c>
      <c r="D9792" s="11" t="str">
        <f>IF($B9792 &lt;&gt; "",VLOOKUP(MID(B9792,3,5),'Recyclabilité Prod Matx'!C:F,3,FALSE),"")</f>
        <v/>
      </c>
      <c r="E9792" s="11" t="str">
        <f>IF($B9792 &lt;&gt; "",VLOOKUP(MID(B9792,3,5),'Recyclabilité Prod Matx'!C:F,4,FALSE), "")</f>
        <v/>
      </c>
      <c r="F9792" s="12" t="str">
        <f>IF($B9792 &lt;&gt; "", IF(C9792="Totale","",IF(D9792 = 0, "", VLOOKUP(D9792,'Cond Compo'!A:B,2,FALSE))),"")</f>
        <v/>
      </c>
      <c r="G9792" s="28"/>
      <c r="H9792" s="11" t="str">
        <f xml:space="preserve"> IF(C9792="Totale",2,IF($G9792 &lt;&gt; "", IF(D9792 = "E",MATCH(G9792, 'Cond Compo'!D$16:D$18, 0), MATCH(G9792, 'Cond Compo'!C$16:C$19, 0)), ""))</f>
        <v/>
      </c>
      <c r="I9792" s="12" t="str">
        <f>IF($E9792 &lt;&gt; "", IF(E9792 = 0, "", VLOOKUP(E9792,'Cond Perturbation'!A:B,2,FALSE)),"")</f>
        <v/>
      </c>
      <c r="J9792" s="28"/>
      <c r="K9792" s="29" t="str">
        <f>IF($B9792 &lt;&gt; "", IF(C9792="Oui",IF(H9792=1,IF(E9792=0,Résultat!G$8,IF(J9792="No",Résultat!$G$8,Résultat!$G$7)),IF(H9792=2,IF(E9792=0,Résultat!G$9,IF(J9792="No",Résultat!$G$9,Résultat!$G$7)),Résultat!$G$7)),IF(C9792 = "Totale", IF(H9792=1,IF(E9792=0,Résultat!G$8,IF(J9792="No",Résultat!$G$9,Résultat!$G$7)),IF(H9792=2,IF(E9792=0,Résultat!G$9,IF(J9792="No",Résultat!$G$9,Résultat!$G$7)),Résultat!$G$7)),Résultat!$G$7)), "")</f>
        <v/>
      </c>
    </row>
    <row r="9793" spans="1:11" ht="20.100000000000001" customHeight="1">
      <c r="A9793" s="26"/>
      <c r="B9793" s="27"/>
      <c r="C9793" s="11" t="str">
        <f>IF($B9793 &lt;&gt; "",VLOOKUP(MID(B9793,3,5),'Recyclabilité Prod Matx'!C:F,2,FALSE), "")</f>
        <v/>
      </c>
      <c r="D9793" s="11" t="str">
        <f>IF($B9793 &lt;&gt; "",VLOOKUP(MID(B9793,3,5),'Recyclabilité Prod Matx'!C:F,3,FALSE),"")</f>
        <v/>
      </c>
      <c r="E9793" s="11" t="str">
        <f>IF($B9793 &lt;&gt; "",VLOOKUP(MID(B9793,3,5),'Recyclabilité Prod Matx'!C:F,4,FALSE), "")</f>
        <v/>
      </c>
      <c r="F9793" s="12" t="str">
        <f>IF($B9793 &lt;&gt; "", IF(C9793="Totale","",IF(D9793 = 0, "", VLOOKUP(D9793,'Cond Compo'!A:B,2,FALSE))),"")</f>
        <v/>
      </c>
      <c r="G9793" s="28"/>
      <c r="H9793" s="11" t="str">
        <f xml:space="preserve"> IF(C9793="Totale",2,IF($G9793 &lt;&gt; "", IF(D9793 = "E",MATCH(G9793, 'Cond Compo'!D$16:D$18, 0), MATCH(G9793, 'Cond Compo'!C$16:C$19, 0)), ""))</f>
        <v/>
      </c>
      <c r="I9793" s="12" t="str">
        <f>IF($E9793 &lt;&gt; "", IF(E9793 = 0, "", VLOOKUP(E9793,'Cond Perturbation'!A:B,2,FALSE)),"")</f>
        <v/>
      </c>
      <c r="J9793" s="28"/>
      <c r="K9793" s="29" t="str">
        <f>IF($B9793 &lt;&gt; "", IF(C9793="Oui",IF(H9793=1,IF(E9793=0,Résultat!G$8,IF(J9793="No",Résultat!$G$8,Résultat!$G$7)),IF(H9793=2,IF(E9793=0,Résultat!G$9,IF(J9793="No",Résultat!$G$9,Résultat!$G$7)),Résultat!$G$7)),IF(C9793 = "Totale", IF(H9793=1,IF(E9793=0,Résultat!G$8,IF(J9793="No",Résultat!$G$9,Résultat!$G$7)),IF(H9793=2,IF(E9793=0,Résultat!G$9,IF(J9793="No",Résultat!$G$9,Résultat!$G$7)),Résultat!$G$7)),Résultat!$G$7)), "")</f>
        <v/>
      </c>
    </row>
    <row r="9794" spans="1:11" ht="20.100000000000001" customHeight="1">
      <c r="A9794" s="26"/>
      <c r="B9794" s="27"/>
      <c r="C9794" s="11" t="str">
        <f>IF($B9794 &lt;&gt; "",VLOOKUP(MID(B9794,3,5),'Recyclabilité Prod Matx'!C:F,2,FALSE), "")</f>
        <v/>
      </c>
      <c r="D9794" s="11" t="str">
        <f>IF($B9794 &lt;&gt; "",VLOOKUP(MID(B9794,3,5),'Recyclabilité Prod Matx'!C:F,3,FALSE),"")</f>
        <v/>
      </c>
      <c r="E9794" s="11" t="str">
        <f>IF($B9794 &lt;&gt; "",VLOOKUP(MID(B9794,3,5),'Recyclabilité Prod Matx'!C:F,4,FALSE), "")</f>
        <v/>
      </c>
      <c r="F9794" s="12" t="str">
        <f>IF($B9794 &lt;&gt; "", IF(C9794="Totale","",IF(D9794 = 0, "", VLOOKUP(D9794,'Cond Compo'!A:B,2,FALSE))),"")</f>
        <v/>
      </c>
      <c r="G9794" s="28"/>
      <c r="H9794" s="11" t="str">
        <f xml:space="preserve"> IF(C9794="Totale",2,IF($G9794 &lt;&gt; "", IF(D9794 = "E",MATCH(G9794, 'Cond Compo'!D$16:D$18, 0), MATCH(G9794, 'Cond Compo'!C$16:C$19, 0)), ""))</f>
        <v/>
      </c>
      <c r="I9794" s="12" t="str">
        <f>IF($E9794 &lt;&gt; "", IF(E9794 = 0, "", VLOOKUP(E9794,'Cond Perturbation'!A:B,2,FALSE)),"")</f>
        <v/>
      </c>
      <c r="J9794" s="28"/>
      <c r="K9794" s="29" t="str">
        <f>IF($B9794 &lt;&gt; "", IF(C9794="Oui",IF(H9794=1,IF(E9794=0,Résultat!G$8,IF(J9794="No",Résultat!$G$8,Résultat!$G$7)),IF(H9794=2,IF(E9794=0,Résultat!G$9,IF(J9794="No",Résultat!$G$9,Résultat!$G$7)),Résultat!$G$7)),IF(C9794 = "Totale", IF(H9794=1,IF(E9794=0,Résultat!G$8,IF(J9794="No",Résultat!$G$9,Résultat!$G$7)),IF(H9794=2,IF(E9794=0,Résultat!G$9,IF(J9794="No",Résultat!$G$9,Résultat!$G$7)),Résultat!$G$7)),Résultat!$G$7)), "")</f>
        <v/>
      </c>
    </row>
    <row r="9795" spans="1:11" ht="20.100000000000001" customHeight="1">
      <c r="A9795" s="26"/>
      <c r="B9795" s="27"/>
      <c r="C9795" s="11" t="str">
        <f>IF($B9795 &lt;&gt; "",VLOOKUP(MID(B9795,3,5),'Recyclabilité Prod Matx'!C:F,2,FALSE), "")</f>
        <v/>
      </c>
      <c r="D9795" s="11" t="str">
        <f>IF($B9795 &lt;&gt; "",VLOOKUP(MID(B9795,3,5),'Recyclabilité Prod Matx'!C:F,3,FALSE),"")</f>
        <v/>
      </c>
      <c r="E9795" s="11" t="str">
        <f>IF($B9795 &lt;&gt; "",VLOOKUP(MID(B9795,3,5),'Recyclabilité Prod Matx'!C:F,4,FALSE), "")</f>
        <v/>
      </c>
      <c r="F9795" s="12" t="str">
        <f>IF($B9795 &lt;&gt; "", IF(C9795="Totale","",IF(D9795 = 0, "", VLOOKUP(D9795,'Cond Compo'!A:B,2,FALSE))),"")</f>
        <v/>
      </c>
      <c r="G9795" s="28"/>
      <c r="H9795" s="11" t="str">
        <f xml:space="preserve"> IF(C9795="Totale",2,IF($G9795 &lt;&gt; "", IF(D9795 = "E",MATCH(G9795, 'Cond Compo'!D$16:D$18, 0), MATCH(G9795, 'Cond Compo'!C$16:C$19, 0)), ""))</f>
        <v/>
      </c>
      <c r="I9795" s="12" t="str">
        <f>IF($E9795 &lt;&gt; "", IF(E9795 = 0, "", VLOOKUP(E9795,'Cond Perturbation'!A:B,2,FALSE)),"")</f>
        <v/>
      </c>
      <c r="J9795" s="28"/>
      <c r="K9795" s="29" t="str">
        <f>IF($B9795 &lt;&gt; "", IF(C9795="Oui",IF(H9795=1,IF(E9795=0,Résultat!G$8,IF(J9795="No",Résultat!$G$8,Résultat!$G$7)),IF(H9795=2,IF(E9795=0,Résultat!G$9,IF(J9795="No",Résultat!$G$9,Résultat!$G$7)),Résultat!$G$7)),IF(C9795 = "Totale", IF(H9795=1,IF(E9795=0,Résultat!G$8,IF(J9795="No",Résultat!$G$9,Résultat!$G$7)),IF(H9795=2,IF(E9795=0,Résultat!G$9,IF(J9795="No",Résultat!$G$9,Résultat!$G$7)),Résultat!$G$7)),Résultat!$G$7)), "")</f>
        <v/>
      </c>
    </row>
    <row r="9796" spans="1:11" ht="20.100000000000001" customHeight="1">
      <c r="A9796" s="26"/>
      <c r="B9796" s="27"/>
      <c r="C9796" s="11" t="str">
        <f>IF($B9796 &lt;&gt; "",VLOOKUP(MID(B9796,3,5),'Recyclabilité Prod Matx'!C:F,2,FALSE), "")</f>
        <v/>
      </c>
      <c r="D9796" s="11" t="str">
        <f>IF($B9796 &lt;&gt; "",VLOOKUP(MID(B9796,3,5),'Recyclabilité Prod Matx'!C:F,3,FALSE),"")</f>
        <v/>
      </c>
      <c r="E9796" s="11" t="str">
        <f>IF($B9796 &lt;&gt; "",VLOOKUP(MID(B9796,3,5),'Recyclabilité Prod Matx'!C:F,4,FALSE), "")</f>
        <v/>
      </c>
      <c r="F9796" s="12" t="str">
        <f>IF($B9796 &lt;&gt; "", IF(C9796="Totale","",IF(D9796 = 0, "", VLOOKUP(D9796,'Cond Compo'!A:B,2,FALSE))),"")</f>
        <v/>
      </c>
      <c r="G9796" s="28"/>
      <c r="H9796" s="11" t="str">
        <f xml:space="preserve"> IF(C9796="Totale",2,IF($G9796 &lt;&gt; "", IF(D9796 = "E",MATCH(G9796, 'Cond Compo'!D$16:D$18, 0), MATCH(G9796, 'Cond Compo'!C$16:C$19, 0)), ""))</f>
        <v/>
      </c>
      <c r="I9796" s="12" t="str">
        <f>IF($E9796 &lt;&gt; "", IF(E9796 = 0, "", VLOOKUP(E9796,'Cond Perturbation'!A:B,2,FALSE)),"")</f>
        <v/>
      </c>
      <c r="J9796" s="28"/>
      <c r="K9796" s="29" t="str">
        <f>IF($B9796 &lt;&gt; "", IF(C9796="Oui",IF(H9796=1,IF(E9796=0,Résultat!G$8,IF(J9796="No",Résultat!$G$8,Résultat!$G$7)),IF(H9796=2,IF(E9796=0,Résultat!G$9,IF(J9796="No",Résultat!$G$9,Résultat!$G$7)),Résultat!$G$7)),IF(C9796 = "Totale", IF(H9796=1,IF(E9796=0,Résultat!G$8,IF(J9796="No",Résultat!$G$9,Résultat!$G$7)),IF(H9796=2,IF(E9796=0,Résultat!G$9,IF(J9796="No",Résultat!$G$9,Résultat!$G$7)),Résultat!$G$7)),Résultat!$G$7)), "")</f>
        <v/>
      </c>
    </row>
    <row r="9797" spans="1:11" ht="20.100000000000001" customHeight="1">
      <c r="A9797" s="26"/>
      <c r="B9797" s="27"/>
      <c r="C9797" s="11" t="str">
        <f>IF($B9797 &lt;&gt; "",VLOOKUP(MID(B9797,3,5),'Recyclabilité Prod Matx'!C:F,2,FALSE), "")</f>
        <v/>
      </c>
      <c r="D9797" s="11" t="str">
        <f>IF($B9797 &lt;&gt; "",VLOOKUP(MID(B9797,3,5),'Recyclabilité Prod Matx'!C:F,3,FALSE),"")</f>
        <v/>
      </c>
      <c r="E9797" s="11" t="str">
        <f>IF($B9797 &lt;&gt; "",VLOOKUP(MID(B9797,3,5),'Recyclabilité Prod Matx'!C:F,4,FALSE), "")</f>
        <v/>
      </c>
      <c r="F9797" s="12" t="str">
        <f>IF($B9797 &lt;&gt; "", IF(C9797="Totale","",IF(D9797 = 0, "", VLOOKUP(D9797,'Cond Compo'!A:B,2,FALSE))),"")</f>
        <v/>
      </c>
      <c r="G9797" s="28"/>
      <c r="H9797" s="11" t="str">
        <f xml:space="preserve"> IF(C9797="Totale",2,IF($G9797 &lt;&gt; "", IF(D9797 = "E",MATCH(G9797, 'Cond Compo'!D$16:D$18, 0), MATCH(G9797, 'Cond Compo'!C$16:C$19, 0)), ""))</f>
        <v/>
      </c>
      <c r="I9797" s="12" t="str">
        <f>IF($E9797 &lt;&gt; "", IF(E9797 = 0, "", VLOOKUP(E9797,'Cond Perturbation'!A:B,2,FALSE)),"")</f>
        <v/>
      </c>
      <c r="J9797" s="28"/>
      <c r="K9797" s="29" t="str">
        <f>IF($B9797 &lt;&gt; "", IF(C9797="Oui",IF(H9797=1,IF(E9797=0,Résultat!G$8,IF(J9797="No",Résultat!$G$8,Résultat!$G$7)),IF(H9797=2,IF(E9797=0,Résultat!G$9,IF(J9797="No",Résultat!$G$9,Résultat!$G$7)),Résultat!$G$7)),IF(C9797 = "Totale", IF(H9797=1,IF(E9797=0,Résultat!G$8,IF(J9797="No",Résultat!$G$9,Résultat!$G$7)),IF(H9797=2,IF(E9797=0,Résultat!G$9,IF(J9797="No",Résultat!$G$9,Résultat!$G$7)),Résultat!$G$7)),Résultat!$G$7)), "")</f>
        <v/>
      </c>
    </row>
    <row r="9798" spans="1:11" ht="20.100000000000001" customHeight="1">
      <c r="A9798" s="26"/>
      <c r="B9798" s="27"/>
      <c r="C9798" s="11" t="str">
        <f>IF($B9798 &lt;&gt; "",VLOOKUP(MID(B9798,3,5),'Recyclabilité Prod Matx'!C:F,2,FALSE), "")</f>
        <v/>
      </c>
      <c r="D9798" s="11" t="str">
        <f>IF($B9798 &lt;&gt; "",VLOOKUP(MID(B9798,3,5),'Recyclabilité Prod Matx'!C:F,3,FALSE),"")</f>
        <v/>
      </c>
      <c r="E9798" s="11" t="str">
        <f>IF($B9798 &lt;&gt; "",VLOOKUP(MID(B9798,3,5),'Recyclabilité Prod Matx'!C:F,4,FALSE), "")</f>
        <v/>
      </c>
      <c r="F9798" s="12" t="str">
        <f>IF($B9798 &lt;&gt; "", IF(C9798="Totale","",IF(D9798 = 0, "", VLOOKUP(D9798,'Cond Compo'!A:B,2,FALSE))),"")</f>
        <v/>
      </c>
      <c r="G9798" s="28"/>
      <c r="H9798" s="11" t="str">
        <f xml:space="preserve"> IF(C9798="Totale",2,IF($G9798 &lt;&gt; "", IF(D9798 = "E",MATCH(G9798, 'Cond Compo'!D$16:D$18, 0), MATCH(G9798, 'Cond Compo'!C$16:C$19, 0)), ""))</f>
        <v/>
      </c>
      <c r="I9798" s="12" t="str">
        <f>IF($E9798 &lt;&gt; "", IF(E9798 = 0, "", VLOOKUP(E9798,'Cond Perturbation'!A:B,2,FALSE)),"")</f>
        <v/>
      </c>
      <c r="J9798" s="28"/>
      <c r="K9798" s="29" t="str">
        <f>IF($B9798 &lt;&gt; "", IF(C9798="Oui",IF(H9798=1,IF(E9798=0,Résultat!G$8,IF(J9798="No",Résultat!$G$8,Résultat!$G$7)),IF(H9798=2,IF(E9798=0,Résultat!G$9,IF(J9798="No",Résultat!$G$9,Résultat!$G$7)),Résultat!$G$7)),IF(C9798 = "Totale", IF(H9798=1,IF(E9798=0,Résultat!G$8,IF(J9798="No",Résultat!$G$9,Résultat!$G$7)),IF(H9798=2,IF(E9798=0,Résultat!G$9,IF(J9798="No",Résultat!$G$9,Résultat!$G$7)),Résultat!$G$7)),Résultat!$G$7)), "")</f>
        <v/>
      </c>
    </row>
    <row r="9799" spans="1:11" ht="20.100000000000001" customHeight="1">
      <c r="A9799" s="26"/>
      <c r="B9799" s="27"/>
      <c r="C9799" s="11" t="str">
        <f>IF($B9799 &lt;&gt; "",VLOOKUP(MID(B9799,3,5),'Recyclabilité Prod Matx'!C:F,2,FALSE), "")</f>
        <v/>
      </c>
      <c r="D9799" s="11" t="str">
        <f>IF($B9799 &lt;&gt; "",VLOOKUP(MID(B9799,3,5),'Recyclabilité Prod Matx'!C:F,3,FALSE),"")</f>
        <v/>
      </c>
      <c r="E9799" s="11" t="str">
        <f>IF($B9799 &lt;&gt; "",VLOOKUP(MID(B9799,3,5),'Recyclabilité Prod Matx'!C:F,4,FALSE), "")</f>
        <v/>
      </c>
      <c r="F9799" s="12" t="str">
        <f>IF($B9799 &lt;&gt; "", IF(C9799="Totale","",IF(D9799 = 0, "", VLOOKUP(D9799,'Cond Compo'!A:B,2,FALSE))),"")</f>
        <v/>
      </c>
      <c r="G9799" s="28"/>
      <c r="H9799" s="11" t="str">
        <f xml:space="preserve"> IF(C9799="Totale",2,IF($G9799 &lt;&gt; "", IF(D9799 = "E",MATCH(G9799, 'Cond Compo'!D$16:D$18, 0), MATCH(G9799, 'Cond Compo'!C$16:C$19, 0)), ""))</f>
        <v/>
      </c>
      <c r="I9799" s="12" t="str">
        <f>IF($E9799 &lt;&gt; "", IF(E9799 = 0, "", VLOOKUP(E9799,'Cond Perturbation'!A:B,2,FALSE)),"")</f>
        <v/>
      </c>
      <c r="J9799" s="28"/>
      <c r="K9799" s="29" t="str">
        <f>IF($B9799 &lt;&gt; "", IF(C9799="Oui",IF(H9799=1,IF(E9799=0,Résultat!G$8,IF(J9799="No",Résultat!$G$8,Résultat!$G$7)),IF(H9799=2,IF(E9799=0,Résultat!G$9,IF(J9799="No",Résultat!$G$9,Résultat!$G$7)),Résultat!$G$7)),IF(C9799 = "Totale", IF(H9799=1,IF(E9799=0,Résultat!G$8,IF(J9799="No",Résultat!$G$9,Résultat!$G$7)),IF(H9799=2,IF(E9799=0,Résultat!G$9,IF(J9799="No",Résultat!$G$9,Résultat!$G$7)),Résultat!$G$7)),Résultat!$G$7)), "")</f>
        <v/>
      </c>
    </row>
    <row r="9800" spans="1:11" ht="20.100000000000001" customHeight="1">
      <c r="A9800" s="26"/>
      <c r="B9800" s="27"/>
      <c r="C9800" s="11" t="str">
        <f>IF($B9800 &lt;&gt; "",VLOOKUP(MID(B9800,3,5),'Recyclabilité Prod Matx'!C:F,2,FALSE), "")</f>
        <v/>
      </c>
      <c r="D9800" s="11" t="str">
        <f>IF($B9800 &lt;&gt; "",VLOOKUP(MID(B9800,3,5),'Recyclabilité Prod Matx'!C:F,3,FALSE),"")</f>
        <v/>
      </c>
      <c r="E9800" s="11" t="str">
        <f>IF($B9800 &lt;&gt; "",VLOOKUP(MID(B9800,3,5),'Recyclabilité Prod Matx'!C:F,4,FALSE), "")</f>
        <v/>
      </c>
      <c r="F9800" s="12" t="str">
        <f>IF($B9800 &lt;&gt; "", IF(C9800="Totale","",IF(D9800 = 0, "", VLOOKUP(D9800,'Cond Compo'!A:B,2,FALSE))),"")</f>
        <v/>
      </c>
      <c r="G9800" s="28"/>
      <c r="H9800" s="11" t="str">
        <f xml:space="preserve"> IF(C9800="Totale",2,IF($G9800 &lt;&gt; "", IF(D9800 = "E",MATCH(G9800, 'Cond Compo'!D$16:D$18, 0), MATCH(G9800, 'Cond Compo'!C$16:C$19, 0)), ""))</f>
        <v/>
      </c>
      <c r="I9800" s="12" t="str">
        <f>IF($E9800 &lt;&gt; "", IF(E9800 = 0, "", VLOOKUP(E9800,'Cond Perturbation'!A:B,2,FALSE)),"")</f>
        <v/>
      </c>
      <c r="J9800" s="28"/>
      <c r="K9800" s="29" t="str">
        <f>IF($B9800 &lt;&gt; "", IF(C9800="Oui",IF(H9800=1,IF(E9800=0,Résultat!G$8,IF(J9800="No",Résultat!$G$8,Résultat!$G$7)),IF(H9800=2,IF(E9800=0,Résultat!G$9,IF(J9800="No",Résultat!$G$9,Résultat!$G$7)),Résultat!$G$7)),IF(C9800 = "Totale", IF(H9800=1,IF(E9800=0,Résultat!G$8,IF(J9800="No",Résultat!$G$9,Résultat!$G$7)),IF(H9800=2,IF(E9800=0,Résultat!G$9,IF(J9800="No",Résultat!$G$9,Résultat!$G$7)),Résultat!$G$7)),Résultat!$G$7)), "")</f>
        <v/>
      </c>
    </row>
    <row r="9801" spans="1:11" ht="20.100000000000001" customHeight="1">
      <c r="A9801" s="26"/>
      <c r="B9801" s="27"/>
      <c r="C9801" s="11" t="str">
        <f>IF($B9801 &lt;&gt; "",VLOOKUP(MID(B9801,3,5),'Recyclabilité Prod Matx'!C:F,2,FALSE), "")</f>
        <v/>
      </c>
      <c r="D9801" s="11" t="str">
        <f>IF($B9801 &lt;&gt; "",VLOOKUP(MID(B9801,3,5),'Recyclabilité Prod Matx'!C:F,3,FALSE),"")</f>
        <v/>
      </c>
      <c r="E9801" s="11" t="str">
        <f>IF($B9801 &lt;&gt; "",VLOOKUP(MID(B9801,3,5),'Recyclabilité Prod Matx'!C:F,4,FALSE), "")</f>
        <v/>
      </c>
      <c r="F9801" s="12" t="str">
        <f>IF($B9801 &lt;&gt; "", IF(C9801="Totale","",IF(D9801 = 0, "", VLOOKUP(D9801,'Cond Compo'!A:B,2,FALSE))),"")</f>
        <v/>
      </c>
      <c r="G9801" s="28"/>
      <c r="H9801" s="11" t="str">
        <f xml:space="preserve"> IF(C9801="Totale",2,IF($G9801 &lt;&gt; "", IF(D9801 = "E",MATCH(G9801, 'Cond Compo'!D$16:D$18, 0), MATCH(G9801, 'Cond Compo'!C$16:C$19, 0)), ""))</f>
        <v/>
      </c>
      <c r="I9801" s="12" t="str">
        <f>IF($E9801 &lt;&gt; "", IF(E9801 = 0, "", VLOOKUP(E9801,'Cond Perturbation'!A:B,2,FALSE)),"")</f>
        <v/>
      </c>
      <c r="J9801" s="28"/>
      <c r="K9801" s="29" t="str">
        <f>IF($B9801 &lt;&gt; "", IF(C9801="Oui",IF(H9801=1,IF(E9801=0,Résultat!G$8,IF(J9801="No",Résultat!$G$8,Résultat!$G$7)),IF(H9801=2,IF(E9801=0,Résultat!G$9,IF(J9801="No",Résultat!$G$9,Résultat!$G$7)),Résultat!$G$7)),IF(C9801 = "Totale", IF(H9801=1,IF(E9801=0,Résultat!G$8,IF(J9801="No",Résultat!$G$9,Résultat!$G$7)),IF(H9801=2,IF(E9801=0,Résultat!G$9,IF(J9801="No",Résultat!$G$9,Résultat!$G$7)),Résultat!$G$7)),Résultat!$G$7)), "")</f>
        <v/>
      </c>
    </row>
    <row r="9802" spans="1:11" ht="20.100000000000001" customHeight="1">
      <c r="A9802" s="26"/>
      <c r="B9802" s="27"/>
      <c r="C9802" s="11" t="str">
        <f>IF($B9802 &lt;&gt; "",VLOOKUP(MID(B9802,3,5),'Recyclabilité Prod Matx'!C:F,2,FALSE), "")</f>
        <v/>
      </c>
      <c r="D9802" s="11" t="str">
        <f>IF($B9802 &lt;&gt; "",VLOOKUP(MID(B9802,3,5),'Recyclabilité Prod Matx'!C:F,3,FALSE),"")</f>
        <v/>
      </c>
      <c r="E9802" s="11" t="str">
        <f>IF($B9802 &lt;&gt; "",VLOOKUP(MID(B9802,3,5),'Recyclabilité Prod Matx'!C:F,4,FALSE), "")</f>
        <v/>
      </c>
      <c r="F9802" s="12" t="str">
        <f>IF($B9802 &lt;&gt; "", IF(C9802="Totale","",IF(D9802 = 0, "", VLOOKUP(D9802,'Cond Compo'!A:B,2,FALSE))),"")</f>
        <v/>
      </c>
      <c r="G9802" s="28"/>
      <c r="H9802" s="11" t="str">
        <f xml:space="preserve"> IF(C9802="Totale",2,IF($G9802 &lt;&gt; "", IF(D9802 = "E",MATCH(G9802, 'Cond Compo'!D$16:D$18, 0), MATCH(G9802, 'Cond Compo'!C$16:C$19, 0)), ""))</f>
        <v/>
      </c>
      <c r="I9802" s="12" t="str">
        <f>IF($E9802 &lt;&gt; "", IF(E9802 = 0, "", VLOOKUP(E9802,'Cond Perturbation'!A:B,2,FALSE)),"")</f>
        <v/>
      </c>
      <c r="J9802" s="28"/>
      <c r="K9802" s="29" t="str">
        <f>IF($B9802 &lt;&gt; "", IF(C9802="Oui",IF(H9802=1,IF(E9802=0,Résultat!G$8,IF(J9802="No",Résultat!$G$8,Résultat!$G$7)),IF(H9802=2,IF(E9802=0,Résultat!G$9,IF(J9802="No",Résultat!$G$9,Résultat!$G$7)),Résultat!$G$7)),IF(C9802 = "Totale", IF(H9802=1,IF(E9802=0,Résultat!G$8,IF(J9802="No",Résultat!$G$9,Résultat!$G$7)),IF(H9802=2,IF(E9802=0,Résultat!G$9,IF(J9802="No",Résultat!$G$9,Résultat!$G$7)),Résultat!$G$7)),Résultat!$G$7)), "")</f>
        <v/>
      </c>
    </row>
    <row r="9803" spans="1:11" ht="20.100000000000001" customHeight="1">
      <c r="A9803" s="26"/>
      <c r="B9803" s="27"/>
      <c r="C9803" s="11" t="str">
        <f>IF($B9803 &lt;&gt; "",VLOOKUP(MID(B9803,3,5),'Recyclabilité Prod Matx'!C:F,2,FALSE), "")</f>
        <v/>
      </c>
      <c r="D9803" s="11" t="str">
        <f>IF($B9803 &lt;&gt; "",VLOOKUP(MID(B9803,3,5),'Recyclabilité Prod Matx'!C:F,3,FALSE),"")</f>
        <v/>
      </c>
      <c r="E9803" s="11" t="str">
        <f>IF($B9803 &lt;&gt; "",VLOOKUP(MID(B9803,3,5),'Recyclabilité Prod Matx'!C:F,4,FALSE), "")</f>
        <v/>
      </c>
      <c r="F9803" s="12" t="str">
        <f>IF($B9803 &lt;&gt; "", IF(C9803="Totale","",IF(D9803 = 0, "", VLOOKUP(D9803,'Cond Compo'!A:B,2,FALSE))),"")</f>
        <v/>
      </c>
      <c r="G9803" s="28"/>
      <c r="H9803" s="11" t="str">
        <f xml:space="preserve"> IF(C9803="Totale",2,IF($G9803 &lt;&gt; "", IF(D9803 = "E",MATCH(G9803, 'Cond Compo'!D$16:D$18, 0), MATCH(G9803, 'Cond Compo'!C$16:C$19, 0)), ""))</f>
        <v/>
      </c>
      <c r="I9803" s="12" t="str">
        <f>IF($E9803 &lt;&gt; "", IF(E9803 = 0, "", VLOOKUP(E9803,'Cond Perturbation'!A:B,2,FALSE)),"")</f>
        <v/>
      </c>
      <c r="J9803" s="28"/>
      <c r="K9803" s="29" t="str">
        <f>IF($B9803 &lt;&gt; "", IF(C9803="Oui",IF(H9803=1,IF(E9803=0,Résultat!G$8,IF(J9803="No",Résultat!$G$8,Résultat!$G$7)),IF(H9803=2,IF(E9803=0,Résultat!G$9,IF(J9803="No",Résultat!$G$9,Résultat!$G$7)),Résultat!$G$7)),IF(C9803 = "Totale", IF(H9803=1,IF(E9803=0,Résultat!G$8,IF(J9803="No",Résultat!$G$9,Résultat!$G$7)),IF(H9803=2,IF(E9803=0,Résultat!G$9,IF(J9803="No",Résultat!$G$9,Résultat!$G$7)),Résultat!$G$7)),Résultat!$G$7)), "")</f>
        <v/>
      </c>
    </row>
    <row r="9804" spans="1:11" ht="20.100000000000001" customHeight="1">
      <c r="A9804" s="26"/>
      <c r="B9804" s="27"/>
      <c r="C9804" s="11" t="str">
        <f>IF($B9804 &lt;&gt; "",VLOOKUP(MID(B9804,3,5),'Recyclabilité Prod Matx'!C:F,2,FALSE), "")</f>
        <v/>
      </c>
      <c r="D9804" s="11" t="str">
        <f>IF($B9804 &lt;&gt; "",VLOOKUP(MID(B9804,3,5),'Recyclabilité Prod Matx'!C:F,3,FALSE),"")</f>
        <v/>
      </c>
      <c r="E9804" s="11" t="str">
        <f>IF($B9804 &lt;&gt; "",VLOOKUP(MID(B9804,3,5),'Recyclabilité Prod Matx'!C:F,4,FALSE), "")</f>
        <v/>
      </c>
      <c r="F9804" s="12" t="str">
        <f>IF($B9804 &lt;&gt; "", IF(C9804="Totale","",IF(D9804 = 0, "", VLOOKUP(D9804,'Cond Compo'!A:B,2,FALSE))),"")</f>
        <v/>
      </c>
      <c r="G9804" s="28"/>
      <c r="H9804" s="11" t="str">
        <f xml:space="preserve"> IF(C9804="Totale",2,IF($G9804 &lt;&gt; "", IF(D9804 = "E",MATCH(G9804, 'Cond Compo'!D$16:D$18, 0), MATCH(G9804, 'Cond Compo'!C$16:C$19, 0)), ""))</f>
        <v/>
      </c>
      <c r="I9804" s="12" t="str">
        <f>IF($E9804 &lt;&gt; "", IF(E9804 = 0, "", VLOOKUP(E9804,'Cond Perturbation'!A:B,2,FALSE)),"")</f>
        <v/>
      </c>
      <c r="J9804" s="28"/>
      <c r="K9804" s="29" t="str">
        <f>IF($B9804 &lt;&gt; "", IF(C9804="Oui",IF(H9804=1,IF(E9804=0,Résultat!G$8,IF(J9804="No",Résultat!$G$8,Résultat!$G$7)),IF(H9804=2,IF(E9804=0,Résultat!G$9,IF(J9804="No",Résultat!$G$9,Résultat!$G$7)),Résultat!$G$7)),IF(C9804 = "Totale", IF(H9804=1,IF(E9804=0,Résultat!G$8,IF(J9804="No",Résultat!$G$9,Résultat!$G$7)),IF(H9804=2,IF(E9804=0,Résultat!G$9,IF(J9804="No",Résultat!$G$9,Résultat!$G$7)),Résultat!$G$7)),Résultat!$G$7)), "")</f>
        <v/>
      </c>
    </row>
    <row r="9805" spans="1:11" ht="20.100000000000001" customHeight="1">
      <c r="A9805" s="26"/>
      <c r="B9805" s="27"/>
      <c r="C9805" s="11" t="str">
        <f>IF($B9805 &lt;&gt; "",VLOOKUP(MID(B9805,3,5),'Recyclabilité Prod Matx'!C:F,2,FALSE), "")</f>
        <v/>
      </c>
      <c r="D9805" s="11" t="str">
        <f>IF($B9805 &lt;&gt; "",VLOOKUP(MID(B9805,3,5),'Recyclabilité Prod Matx'!C:F,3,FALSE),"")</f>
        <v/>
      </c>
      <c r="E9805" s="11" t="str">
        <f>IF($B9805 &lt;&gt; "",VLOOKUP(MID(B9805,3,5),'Recyclabilité Prod Matx'!C:F,4,FALSE), "")</f>
        <v/>
      </c>
      <c r="F9805" s="12" t="str">
        <f>IF($B9805 &lt;&gt; "", IF(C9805="Totale","",IF(D9805 = 0, "", VLOOKUP(D9805,'Cond Compo'!A:B,2,FALSE))),"")</f>
        <v/>
      </c>
      <c r="G9805" s="28"/>
      <c r="H9805" s="11" t="str">
        <f xml:space="preserve"> IF(C9805="Totale",2,IF($G9805 &lt;&gt; "", IF(D9805 = "E",MATCH(G9805, 'Cond Compo'!D$16:D$18, 0), MATCH(G9805, 'Cond Compo'!C$16:C$19, 0)), ""))</f>
        <v/>
      </c>
      <c r="I9805" s="12" t="str">
        <f>IF($E9805 &lt;&gt; "", IF(E9805 = 0, "", VLOOKUP(E9805,'Cond Perturbation'!A:B,2,FALSE)),"")</f>
        <v/>
      </c>
      <c r="J9805" s="28"/>
      <c r="K9805" s="29" t="str">
        <f>IF($B9805 &lt;&gt; "", IF(C9805="Oui",IF(H9805=1,IF(E9805=0,Résultat!G$8,IF(J9805="No",Résultat!$G$8,Résultat!$G$7)),IF(H9805=2,IF(E9805=0,Résultat!G$9,IF(J9805="No",Résultat!$G$9,Résultat!$G$7)),Résultat!$G$7)),IF(C9805 = "Totale", IF(H9805=1,IF(E9805=0,Résultat!G$8,IF(J9805="No",Résultat!$G$9,Résultat!$G$7)),IF(H9805=2,IF(E9805=0,Résultat!G$9,IF(J9805="No",Résultat!$G$9,Résultat!$G$7)),Résultat!$G$7)),Résultat!$G$7)), "")</f>
        <v/>
      </c>
    </row>
    <row r="9806" spans="1:11" ht="20.100000000000001" customHeight="1">
      <c r="A9806" s="26"/>
      <c r="B9806" s="27"/>
      <c r="C9806" s="11" t="str">
        <f>IF($B9806 &lt;&gt; "",VLOOKUP(MID(B9806,3,5),'Recyclabilité Prod Matx'!C:F,2,FALSE), "")</f>
        <v/>
      </c>
      <c r="D9806" s="11" t="str">
        <f>IF($B9806 &lt;&gt; "",VLOOKUP(MID(B9806,3,5),'Recyclabilité Prod Matx'!C:F,3,FALSE),"")</f>
        <v/>
      </c>
      <c r="E9806" s="11" t="str">
        <f>IF($B9806 &lt;&gt; "",VLOOKUP(MID(B9806,3,5),'Recyclabilité Prod Matx'!C:F,4,FALSE), "")</f>
        <v/>
      </c>
      <c r="F9806" s="12" t="str">
        <f>IF($B9806 &lt;&gt; "", IF(C9806="Totale","",IF(D9806 = 0, "", VLOOKUP(D9806,'Cond Compo'!A:B,2,FALSE))),"")</f>
        <v/>
      </c>
      <c r="G9806" s="28"/>
      <c r="H9806" s="11" t="str">
        <f xml:space="preserve"> IF(C9806="Totale",2,IF($G9806 &lt;&gt; "", IF(D9806 = "E",MATCH(G9806, 'Cond Compo'!D$16:D$18, 0), MATCH(G9806, 'Cond Compo'!C$16:C$19, 0)), ""))</f>
        <v/>
      </c>
      <c r="I9806" s="12" t="str">
        <f>IF($E9806 &lt;&gt; "", IF(E9806 = 0, "", VLOOKUP(E9806,'Cond Perturbation'!A:B,2,FALSE)),"")</f>
        <v/>
      </c>
      <c r="J9806" s="28"/>
      <c r="K9806" s="29" t="str">
        <f>IF($B9806 &lt;&gt; "", IF(C9806="Oui",IF(H9806=1,IF(E9806=0,Résultat!G$8,IF(J9806="No",Résultat!$G$8,Résultat!$G$7)),IF(H9806=2,IF(E9806=0,Résultat!G$9,IF(J9806="No",Résultat!$G$9,Résultat!$G$7)),Résultat!$G$7)),IF(C9806 = "Totale", IF(H9806=1,IF(E9806=0,Résultat!G$8,IF(J9806="No",Résultat!$G$9,Résultat!$G$7)),IF(H9806=2,IF(E9806=0,Résultat!G$9,IF(J9806="No",Résultat!$G$9,Résultat!$G$7)),Résultat!$G$7)),Résultat!$G$7)), "")</f>
        <v/>
      </c>
    </row>
    <row r="9807" spans="1:11" ht="20.100000000000001" customHeight="1">
      <c r="A9807" s="26"/>
      <c r="B9807" s="27"/>
      <c r="C9807" s="11" t="str">
        <f>IF($B9807 &lt;&gt; "",VLOOKUP(MID(B9807,3,5),'Recyclabilité Prod Matx'!C:F,2,FALSE), "")</f>
        <v/>
      </c>
      <c r="D9807" s="11" t="str">
        <f>IF($B9807 &lt;&gt; "",VLOOKUP(MID(B9807,3,5),'Recyclabilité Prod Matx'!C:F,3,FALSE),"")</f>
        <v/>
      </c>
      <c r="E9807" s="11" t="str">
        <f>IF($B9807 &lt;&gt; "",VLOOKUP(MID(B9807,3,5),'Recyclabilité Prod Matx'!C:F,4,FALSE), "")</f>
        <v/>
      </c>
      <c r="F9807" s="12" t="str">
        <f>IF($B9807 &lt;&gt; "", IF(C9807="Totale","",IF(D9807 = 0, "", VLOOKUP(D9807,'Cond Compo'!A:B,2,FALSE))),"")</f>
        <v/>
      </c>
      <c r="G9807" s="28"/>
      <c r="H9807" s="11" t="str">
        <f xml:space="preserve"> IF(C9807="Totale",2,IF($G9807 &lt;&gt; "", IF(D9807 = "E",MATCH(G9807, 'Cond Compo'!D$16:D$18, 0), MATCH(G9807, 'Cond Compo'!C$16:C$19, 0)), ""))</f>
        <v/>
      </c>
      <c r="I9807" s="12" t="str">
        <f>IF($E9807 &lt;&gt; "", IF(E9807 = 0, "", VLOOKUP(E9807,'Cond Perturbation'!A:B,2,FALSE)),"")</f>
        <v/>
      </c>
      <c r="J9807" s="28"/>
      <c r="K9807" s="29" t="str">
        <f>IF($B9807 &lt;&gt; "", IF(C9807="Oui",IF(H9807=1,IF(E9807=0,Résultat!G$8,IF(J9807="No",Résultat!$G$8,Résultat!$G$7)),IF(H9807=2,IF(E9807=0,Résultat!G$9,IF(J9807="No",Résultat!$G$9,Résultat!$G$7)),Résultat!$G$7)),IF(C9807 = "Totale", IF(H9807=1,IF(E9807=0,Résultat!G$8,IF(J9807="No",Résultat!$G$9,Résultat!$G$7)),IF(H9807=2,IF(E9807=0,Résultat!G$9,IF(J9807="No",Résultat!$G$9,Résultat!$G$7)),Résultat!$G$7)),Résultat!$G$7)), "")</f>
        <v/>
      </c>
    </row>
    <row r="9808" spans="1:11" ht="20.100000000000001" customHeight="1">
      <c r="A9808" s="26"/>
      <c r="B9808" s="27"/>
      <c r="C9808" s="11" t="str">
        <f>IF($B9808 &lt;&gt; "",VLOOKUP(MID(B9808,3,5),'Recyclabilité Prod Matx'!C:F,2,FALSE), "")</f>
        <v/>
      </c>
      <c r="D9808" s="11" t="str">
        <f>IF($B9808 &lt;&gt; "",VLOOKUP(MID(B9808,3,5),'Recyclabilité Prod Matx'!C:F,3,FALSE),"")</f>
        <v/>
      </c>
      <c r="E9808" s="11" t="str">
        <f>IF($B9808 &lt;&gt; "",VLOOKUP(MID(B9808,3,5),'Recyclabilité Prod Matx'!C:F,4,FALSE), "")</f>
        <v/>
      </c>
      <c r="F9808" s="12" t="str">
        <f>IF($B9808 &lt;&gt; "", IF(C9808="Totale","",IF(D9808 = 0, "", VLOOKUP(D9808,'Cond Compo'!A:B,2,FALSE))),"")</f>
        <v/>
      </c>
      <c r="G9808" s="28"/>
      <c r="H9808" s="11" t="str">
        <f xml:space="preserve"> IF(C9808="Totale",2,IF($G9808 &lt;&gt; "", IF(D9808 = "E",MATCH(G9808, 'Cond Compo'!D$16:D$18, 0), MATCH(G9808, 'Cond Compo'!C$16:C$19, 0)), ""))</f>
        <v/>
      </c>
      <c r="I9808" s="12" t="str">
        <f>IF($E9808 &lt;&gt; "", IF(E9808 = 0, "", VLOOKUP(E9808,'Cond Perturbation'!A:B,2,FALSE)),"")</f>
        <v/>
      </c>
      <c r="J9808" s="28"/>
      <c r="K9808" s="29" t="str">
        <f>IF($B9808 &lt;&gt; "", IF(C9808="Oui",IF(H9808=1,IF(E9808=0,Résultat!G$8,IF(J9808="No",Résultat!$G$8,Résultat!$G$7)),IF(H9808=2,IF(E9808=0,Résultat!G$9,IF(J9808="No",Résultat!$G$9,Résultat!$G$7)),Résultat!$G$7)),IF(C9808 = "Totale", IF(H9808=1,IF(E9808=0,Résultat!G$8,IF(J9808="No",Résultat!$G$9,Résultat!$G$7)),IF(H9808=2,IF(E9808=0,Résultat!G$9,IF(J9808="No",Résultat!$G$9,Résultat!$G$7)),Résultat!$G$7)),Résultat!$G$7)), "")</f>
        <v/>
      </c>
    </row>
    <row r="9809" spans="1:11" ht="20.100000000000001" customHeight="1">
      <c r="A9809" s="26"/>
      <c r="B9809" s="27"/>
      <c r="C9809" s="11" t="str">
        <f>IF($B9809 &lt;&gt; "",VLOOKUP(MID(B9809,3,5),'Recyclabilité Prod Matx'!C:F,2,FALSE), "")</f>
        <v/>
      </c>
      <c r="D9809" s="11" t="str">
        <f>IF($B9809 &lt;&gt; "",VLOOKUP(MID(B9809,3,5),'Recyclabilité Prod Matx'!C:F,3,FALSE),"")</f>
        <v/>
      </c>
      <c r="E9809" s="11" t="str">
        <f>IF($B9809 &lt;&gt; "",VLOOKUP(MID(B9809,3,5),'Recyclabilité Prod Matx'!C:F,4,FALSE), "")</f>
        <v/>
      </c>
      <c r="F9809" s="12" t="str">
        <f>IF($B9809 &lt;&gt; "", IF(C9809="Totale","",IF(D9809 = 0, "", VLOOKUP(D9809,'Cond Compo'!A:B,2,FALSE))),"")</f>
        <v/>
      </c>
      <c r="G9809" s="28"/>
      <c r="H9809" s="11" t="str">
        <f xml:space="preserve"> IF(C9809="Totale",2,IF($G9809 &lt;&gt; "", IF(D9809 = "E",MATCH(G9809, 'Cond Compo'!D$16:D$18, 0), MATCH(G9809, 'Cond Compo'!C$16:C$19, 0)), ""))</f>
        <v/>
      </c>
      <c r="I9809" s="12" t="str">
        <f>IF($E9809 &lt;&gt; "", IF(E9809 = 0, "", VLOOKUP(E9809,'Cond Perturbation'!A:B,2,FALSE)),"")</f>
        <v/>
      </c>
      <c r="J9809" s="28"/>
      <c r="K9809" s="29" t="str">
        <f>IF($B9809 &lt;&gt; "", IF(C9809="Oui",IF(H9809=1,IF(E9809=0,Résultat!G$8,IF(J9809="No",Résultat!$G$8,Résultat!$G$7)),IF(H9809=2,IF(E9809=0,Résultat!G$9,IF(J9809="No",Résultat!$G$9,Résultat!$G$7)),Résultat!$G$7)),IF(C9809 = "Totale", IF(H9809=1,IF(E9809=0,Résultat!G$8,IF(J9809="No",Résultat!$G$9,Résultat!$G$7)),IF(H9809=2,IF(E9809=0,Résultat!G$9,IF(J9809="No",Résultat!$G$9,Résultat!$G$7)),Résultat!$G$7)),Résultat!$G$7)), "")</f>
        <v/>
      </c>
    </row>
    <row r="9810" spans="1:11" ht="20.100000000000001" customHeight="1">
      <c r="A9810" s="26"/>
      <c r="B9810" s="27"/>
      <c r="C9810" s="11" t="str">
        <f>IF($B9810 &lt;&gt; "",VLOOKUP(MID(B9810,3,5),'Recyclabilité Prod Matx'!C:F,2,FALSE), "")</f>
        <v/>
      </c>
      <c r="D9810" s="11" t="str">
        <f>IF($B9810 &lt;&gt; "",VLOOKUP(MID(B9810,3,5),'Recyclabilité Prod Matx'!C:F,3,FALSE),"")</f>
        <v/>
      </c>
      <c r="E9810" s="11" t="str">
        <f>IF($B9810 &lt;&gt; "",VLOOKUP(MID(B9810,3,5),'Recyclabilité Prod Matx'!C:F,4,FALSE), "")</f>
        <v/>
      </c>
      <c r="F9810" s="12" t="str">
        <f>IF($B9810 &lt;&gt; "", IF(C9810="Totale","",IF(D9810 = 0, "", VLOOKUP(D9810,'Cond Compo'!A:B,2,FALSE))),"")</f>
        <v/>
      </c>
      <c r="G9810" s="28"/>
      <c r="H9810" s="11" t="str">
        <f xml:space="preserve"> IF(C9810="Totale",2,IF($G9810 &lt;&gt; "", IF(D9810 = "E",MATCH(G9810, 'Cond Compo'!D$16:D$18, 0), MATCH(G9810, 'Cond Compo'!C$16:C$19, 0)), ""))</f>
        <v/>
      </c>
      <c r="I9810" s="12" t="str">
        <f>IF($E9810 &lt;&gt; "", IF(E9810 = 0, "", VLOOKUP(E9810,'Cond Perturbation'!A:B,2,FALSE)),"")</f>
        <v/>
      </c>
      <c r="J9810" s="28"/>
      <c r="K9810" s="29" t="str">
        <f>IF($B9810 &lt;&gt; "", IF(C9810="Oui",IF(H9810=1,IF(E9810=0,Résultat!G$8,IF(J9810="No",Résultat!$G$8,Résultat!$G$7)),IF(H9810=2,IF(E9810=0,Résultat!G$9,IF(J9810="No",Résultat!$G$9,Résultat!$G$7)),Résultat!$G$7)),IF(C9810 = "Totale", IF(H9810=1,IF(E9810=0,Résultat!G$8,IF(J9810="No",Résultat!$G$9,Résultat!$G$7)),IF(H9810=2,IF(E9810=0,Résultat!G$9,IF(J9810="No",Résultat!$G$9,Résultat!$G$7)),Résultat!$G$7)),Résultat!$G$7)), "")</f>
        <v/>
      </c>
    </row>
    <row r="9811" spans="1:11" ht="20.100000000000001" customHeight="1">
      <c r="A9811" s="26"/>
      <c r="B9811" s="27"/>
      <c r="C9811" s="11" t="str">
        <f>IF($B9811 &lt;&gt; "",VLOOKUP(MID(B9811,3,5),'Recyclabilité Prod Matx'!C:F,2,FALSE), "")</f>
        <v/>
      </c>
      <c r="D9811" s="11" t="str">
        <f>IF($B9811 &lt;&gt; "",VLOOKUP(MID(B9811,3,5),'Recyclabilité Prod Matx'!C:F,3,FALSE),"")</f>
        <v/>
      </c>
      <c r="E9811" s="11" t="str">
        <f>IF($B9811 &lt;&gt; "",VLOOKUP(MID(B9811,3,5),'Recyclabilité Prod Matx'!C:F,4,FALSE), "")</f>
        <v/>
      </c>
      <c r="F9811" s="12" t="str">
        <f>IF($B9811 &lt;&gt; "", IF(C9811="Totale","",IF(D9811 = 0, "", VLOOKUP(D9811,'Cond Compo'!A:B,2,FALSE))),"")</f>
        <v/>
      </c>
      <c r="G9811" s="28"/>
      <c r="H9811" s="11" t="str">
        <f xml:space="preserve"> IF(C9811="Totale",2,IF($G9811 &lt;&gt; "", IF(D9811 = "E",MATCH(G9811, 'Cond Compo'!D$16:D$18, 0), MATCH(G9811, 'Cond Compo'!C$16:C$19, 0)), ""))</f>
        <v/>
      </c>
      <c r="I9811" s="12" t="str">
        <f>IF($E9811 &lt;&gt; "", IF(E9811 = 0, "", VLOOKUP(E9811,'Cond Perturbation'!A:B,2,FALSE)),"")</f>
        <v/>
      </c>
      <c r="J9811" s="28"/>
      <c r="K9811" s="29" t="str">
        <f>IF($B9811 &lt;&gt; "", IF(C9811="Oui",IF(H9811=1,IF(E9811=0,Résultat!G$8,IF(J9811="No",Résultat!$G$8,Résultat!$G$7)),IF(H9811=2,IF(E9811=0,Résultat!G$9,IF(J9811="No",Résultat!$G$9,Résultat!$G$7)),Résultat!$G$7)),IF(C9811 = "Totale", IF(H9811=1,IF(E9811=0,Résultat!G$8,IF(J9811="No",Résultat!$G$9,Résultat!$G$7)),IF(H9811=2,IF(E9811=0,Résultat!G$9,IF(J9811="No",Résultat!$G$9,Résultat!$G$7)),Résultat!$G$7)),Résultat!$G$7)), "")</f>
        <v/>
      </c>
    </row>
    <row r="9812" spans="1:11" ht="20.100000000000001" customHeight="1">
      <c r="A9812" s="26"/>
      <c r="B9812" s="27"/>
      <c r="C9812" s="11" t="str">
        <f>IF($B9812 &lt;&gt; "",VLOOKUP(MID(B9812,3,5),'Recyclabilité Prod Matx'!C:F,2,FALSE), "")</f>
        <v/>
      </c>
      <c r="D9812" s="11" t="str">
        <f>IF($B9812 &lt;&gt; "",VLOOKUP(MID(B9812,3,5),'Recyclabilité Prod Matx'!C:F,3,FALSE),"")</f>
        <v/>
      </c>
      <c r="E9812" s="11" t="str">
        <f>IF($B9812 &lt;&gt; "",VLOOKUP(MID(B9812,3,5),'Recyclabilité Prod Matx'!C:F,4,FALSE), "")</f>
        <v/>
      </c>
      <c r="F9812" s="12" t="str">
        <f>IF($B9812 &lt;&gt; "", IF(C9812="Totale","",IF(D9812 = 0, "", VLOOKUP(D9812,'Cond Compo'!A:B,2,FALSE))),"")</f>
        <v/>
      </c>
      <c r="G9812" s="28"/>
      <c r="H9812" s="11" t="str">
        <f xml:space="preserve"> IF(C9812="Totale",2,IF($G9812 &lt;&gt; "", IF(D9812 = "E",MATCH(G9812, 'Cond Compo'!D$16:D$18, 0), MATCH(G9812, 'Cond Compo'!C$16:C$19, 0)), ""))</f>
        <v/>
      </c>
      <c r="I9812" s="12" t="str">
        <f>IF($E9812 &lt;&gt; "", IF(E9812 = 0, "", VLOOKUP(E9812,'Cond Perturbation'!A:B,2,FALSE)),"")</f>
        <v/>
      </c>
      <c r="J9812" s="28"/>
      <c r="K9812" s="29" t="str">
        <f>IF($B9812 &lt;&gt; "", IF(C9812="Oui",IF(H9812=1,IF(E9812=0,Résultat!G$8,IF(J9812="No",Résultat!$G$8,Résultat!$G$7)),IF(H9812=2,IF(E9812=0,Résultat!G$9,IF(J9812="No",Résultat!$G$9,Résultat!$G$7)),Résultat!$G$7)),IF(C9812 = "Totale", IF(H9812=1,IF(E9812=0,Résultat!G$8,IF(J9812="No",Résultat!$G$9,Résultat!$G$7)),IF(H9812=2,IF(E9812=0,Résultat!G$9,IF(J9812="No",Résultat!$G$9,Résultat!$G$7)),Résultat!$G$7)),Résultat!$G$7)), "")</f>
        <v/>
      </c>
    </row>
    <row r="9813" spans="1:11" ht="20.100000000000001" customHeight="1">
      <c r="A9813" s="26"/>
      <c r="B9813" s="27"/>
      <c r="C9813" s="11" t="str">
        <f>IF($B9813 &lt;&gt; "",VLOOKUP(MID(B9813,3,5),'Recyclabilité Prod Matx'!C:F,2,FALSE), "")</f>
        <v/>
      </c>
      <c r="D9813" s="11" t="str">
        <f>IF($B9813 &lt;&gt; "",VLOOKUP(MID(B9813,3,5),'Recyclabilité Prod Matx'!C:F,3,FALSE),"")</f>
        <v/>
      </c>
      <c r="E9813" s="11" t="str">
        <f>IF($B9813 &lt;&gt; "",VLOOKUP(MID(B9813,3,5),'Recyclabilité Prod Matx'!C:F,4,FALSE), "")</f>
        <v/>
      </c>
      <c r="F9813" s="12" t="str">
        <f>IF($B9813 &lt;&gt; "", IF(C9813="Totale","",IF(D9813 = 0, "", VLOOKUP(D9813,'Cond Compo'!A:B,2,FALSE))),"")</f>
        <v/>
      </c>
      <c r="G9813" s="28"/>
      <c r="H9813" s="11" t="str">
        <f xml:space="preserve"> IF(C9813="Totale",2,IF($G9813 &lt;&gt; "", IF(D9813 = "E",MATCH(G9813, 'Cond Compo'!D$16:D$18, 0), MATCH(G9813, 'Cond Compo'!C$16:C$19, 0)), ""))</f>
        <v/>
      </c>
      <c r="I9813" s="12" t="str">
        <f>IF($E9813 &lt;&gt; "", IF(E9813 = 0, "", VLOOKUP(E9813,'Cond Perturbation'!A:B,2,FALSE)),"")</f>
        <v/>
      </c>
      <c r="J9813" s="28"/>
      <c r="K9813" s="29" t="str">
        <f>IF($B9813 &lt;&gt; "", IF(C9813="Oui",IF(H9813=1,IF(E9813=0,Résultat!G$8,IF(J9813="No",Résultat!$G$8,Résultat!$G$7)),IF(H9813=2,IF(E9813=0,Résultat!G$9,IF(J9813="No",Résultat!$G$9,Résultat!$G$7)),Résultat!$G$7)),IF(C9813 = "Totale", IF(H9813=1,IF(E9813=0,Résultat!G$8,IF(J9813="No",Résultat!$G$9,Résultat!$G$7)),IF(H9813=2,IF(E9813=0,Résultat!G$9,IF(J9813="No",Résultat!$G$9,Résultat!$G$7)),Résultat!$G$7)),Résultat!$G$7)), "")</f>
        <v/>
      </c>
    </row>
    <row r="9814" spans="1:11" ht="20.100000000000001" customHeight="1">
      <c r="A9814" s="26"/>
      <c r="B9814" s="27"/>
      <c r="C9814" s="11" t="str">
        <f>IF($B9814 &lt;&gt; "",VLOOKUP(MID(B9814,3,5),'Recyclabilité Prod Matx'!C:F,2,FALSE), "")</f>
        <v/>
      </c>
      <c r="D9814" s="11" t="str">
        <f>IF($B9814 &lt;&gt; "",VLOOKUP(MID(B9814,3,5),'Recyclabilité Prod Matx'!C:F,3,FALSE),"")</f>
        <v/>
      </c>
      <c r="E9814" s="11" t="str">
        <f>IF($B9814 &lt;&gt; "",VLOOKUP(MID(B9814,3,5),'Recyclabilité Prod Matx'!C:F,4,FALSE), "")</f>
        <v/>
      </c>
      <c r="F9814" s="12" t="str">
        <f>IF($B9814 &lt;&gt; "", IF(C9814="Totale","",IF(D9814 = 0, "", VLOOKUP(D9814,'Cond Compo'!A:B,2,FALSE))),"")</f>
        <v/>
      </c>
      <c r="G9814" s="28"/>
      <c r="H9814" s="11" t="str">
        <f xml:space="preserve"> IF(C9814="Totale",2,IF($G9814 &lt;&gt; "", IF(D9814 = "E",MATCH(G9814, 'Cond Compo'!D$16:D$18, 0), MATCH(G9814, 'Cond Compo'!C$16:C$19, 0)), ""))</f>
        <v/>
      </c>
      <c r="I9814" s="12" t="str">
        <f>IF($E9814 &lt;&gt; "", IF(E9814 = 0, "", VLOOKUP(E9814,'Cond Perturbation'!A:B,2,FALSE)),"")</f>
        <v/>
      </c>
      <c r="J9814" s="28"/>
      <c r="K9814" s="29" t="str">
        <f>IF($B9814 &lt;&gt; "", IF(C9814="Oui",IF(H9814=1,IF(E9814=0,Résultat!G$8,IF(J9814="No",Résultat!$G$8,Résultat!$G$7)),IF(H9814=2,IF(E9814=0,Résultat!G$9,IF(J9814="No",Résultat!$G$9,Résultat!$G$7)),Résultat!$G$7)),IF(C9814 = "Totale", IF(H9814=1,IF(E9814=0,Résultat!G$8,IF(J9814="No",Résultat!$G$9,Résultat!$G$7)),IF(H9814=2,IF(E9814=0,Résultat!G$9,IF(J9814="No",Résultat!$G$9,Résultat!$G$7)),Résultat!$G$7)),Résultat!$G$7)), "")</f>
        <v/>
      </c>
    </row>
    <row r="9815" spans="1:11" ht="20.100000000000001" customHeight="1">
      <c r="A9815" s="26"/>
      <c r="B9815" s="27"/>
      <c r="C9815" s="11" t="str">
        <f>IF($B9815 &lt;&gt; "",VLOOKUP(MID(B9815,3,5),'Recyclabilité Prod Matx'!C:F,2,FALSE), "")</f>
        <v/>
      </c>
      <c r="D9815" s="11" t="str">
        <f>IF($B9815 &lt;&gt; "",VLOOKUP(MID(B9815,3,5),'Recyclabilité Prod Matx'!C:F,3,FALSE),"")</f>
        <v/>
      </c>
      <c r="E9815" s="11" t="str">
        <f>IF($B9815 &lt;&gt; "",VLOOKUP(MID(B9815,3,5),'Recyclabilité Prod Matx'!C:F,4,FALSE), "")</f>
        <v/>
      </c>
      <c r="F9815" s="12" t="str">
        <f>IF($B9815 &lt;&gt; "", IF(C9815="Totale","",IF(D9815 = 0, "", VLOOKUP(D9815,'Cond Compo'!A:B,2,FALSE))),"")</f>
        <v/>
      </c>
      <c r="G9815" s="28"/>
      <c r="H9815" s="11" t="str">
        <f xml:space="preserve"> IF(C9815="Totale",2,IF($G9815 &lt;&gt; "", IF(D9815 = "E",MATCH(G9815, 'Cond Compo'!D$16:D$18, 0), MATCH(G9815, 'Cond Compo'!C$16:C$19, 0)), ""))</f>
        <v/>
      </c>
      <c r="I9815" s="12" t="str">
        <f>IF($E9815 &lt;&gt; "", IF(E9815 = 0, "", VLOOKUP(E9815,'Cond Perturbation'!A:B,2,FALSE)),"")</f>
        <v/>
      </c>
      <c r="J9815" s="28"/>
      <c r="K9815" s="29" t="str">
        <f>IF($B9815 &lt;&gt; "", IF(C9815="Oui",IF(H9815=1,IF(E9815=0,Résultat!G$8,IF(J9815="No",Résultat!$G$8,Résultat!$G$7)),IF(H9815=2,IF(E9815=0,Résultat!G$9,IF(J9815="No",Résultat!$G$9,Résultat!$G$7)),Résultat!$G$7)),IF(C9815 = "Totale", IF(H9815=1,IF(E9815=0,Résultat!G$8,IF(J9815="No",Résultat!$G$9,Résultat!$G$7)),IF(H9815=2,IF(E9815=0,Résultat!G$9,IF(J9815="No",Résultat!$G$9,Résultat!$G$7)),Résultat!$G$7)),Résultat!$G$7)), "")</f>
        <v/>
      </c>
    </row>
    <row r="9816" spans="1:11" ht="20.100000000000001" customHeight="1">
      <c r="A9816" s="26"/>
      <c r="B9816" s="27"/>
      <c r="C9816" s="11" t="str">
        <f>IF($B9816 &lt;&gt; "",VLOOKUP(MID(B9816,3,5),'Recyclabilité Prod Matx'!C:F,2,FALSE), "")</f>
        <v/>
      </c>
      <c r="D9816" s="11" t="str">
        <f>IF($B9816 &lt;&gt; "",VLOOKUP(MID(B9816,3,5),'Recyclabilité Prod Matx'!C:F,3,FALSE),"")</f>
        <v/>
      </c>
      <c r="E9816" s="11" t="str">
        <f>IF($B9816 &lt;&gt; "",VLOOKUP(MID(B9816,3,5),'Recyclabilité Prod Matx'!C:F,4,FALSE), "")</f>
        <v/>
      </c>
      <c r="F9816" s="12" t="str">
        <f>IF($B9816 &lt;&gt; "", IF(C9816="Totale","",IF(D9816 = 0, "", VLOOKUP(D9816,'Cond Compo'!A:B,2,FALSE))),"")</f>
        <v/>
      </c>
      <c r="G9816" s="28"/>
      <c r="H9816" s="11" t="str">
        <f xml:space="preserve"> IF(C9816="Totale",2,IF($G9816 &lt;&gt; "", IF(D9816 = "E",MATCH(G9816, 'Cond Compo'!D$16:D$18, 0), MATCH(G9816, 'Cond Compo'!C$16:C$19, 0)), ""))</f>
        <v/>
      </c>
      <c r="I9816" s="12" t="str">
        <f>IF($E9816 &lt;&gt; "", IF(E9816 = 0, "", VLOOKUP(E9816,'Cond Perturbation'!A:B,2,FALSE)),"")</f>
        <v/>
      </c>
      <c r="J9816" s="28"/>
      <c r="K9816" s="29" t="str">
        <f>IF($B9816 &lt;&gt; "", IF(C9816="Oui",IF(H9816=1,IF(E9816=0,Résultat!G$8,IF(J9816="No",Résultat!$G$8,Résultat!$G$7)),IF(H9816=2,IF(E9816=0,Résultat!G$9,IF(J9816="No",Résultat!$G$9,Résultat!$G$7)),Résultat!$G$7)),IF(C9816 = "Totale", IF(H9816=1,IF(E9816=0,Résultat!G$8,IF(J9816="No",Résultat!$G$9,Résultat!$G$7)),IF(H9816=2,IF(E9816=0,Résultat!G$9,IF(J9816="No",Résultat!$G$9,Résultat!$G$7)),Résultat!$G$7)),Résultat!$G$7)), "")</f>
        <v/>
      </c>
    </row>
    <row r="9817" spans="1:11" ht="20.100000000000001" customHeight="1">
      <c r="A9817" s="26"/>
      <c r="B9817" s="27"/>
      <c r="C9817" s="11" t="str">
        <f>IF($B9817 &lt;&gt; "",VLOOKUP(MID(B9817,3,5),'Recyclabilité Prod Matx'!C:F,2,FALSE), "")</f>
        <v/>
      </c>
      <c r="D9817" s="11" t="str">
        <f>IF($B9817 &lt;&gt; "",VLOOKUP(MID(B9817,3,5),'Recyclabilité Prod Matx'!C:F,3,FALSE),"")</f>
        <v/>
      </c>
      <c r="E9817" s="11" t="str">
        <f>IF($B9817 &lt;&gt; "",VLOOKUP(MID(B9817,3,5),'Recyclabilité Prod Matx'!C:F,4,FALSE), "")</f>
        <v/>
      </c>
      <c r="F9817" s="12" t="str">
        <f>IF($B9817 &lt;&gt; "", IF(C9817="Totale","",IF(D9817 = 0, "", VLOOKUP(D9817,'Cond Compo'!A:B,2,FALSE))),"")</f>
        <v/>
      </c>
      <c r="G9817" s="28"/>
      <c r="H9817" s="11" t="str">
        <f xml:space="preserve"> IF(C9817="Totale",2,IF($G9817 &lt;&gt; "", IF(D9817 = "E",MATCH(G9817, 'Cond Compo'!D$16:D$18, 0), MATCH(G9817, 'Cond Compo'!C$16:C$19, 0)), ""))</f>
        <v/>
      </c>
      <c r="I9817" s="12" t="str">
        <f>IF($E9817 &lt;&gt; "", IF(E9817 = 0, "", VLOOKUP(E9817,'Cond Perturbation'!A:B,2,FALSE)),"")</f>
        <v/>
      </c>
      <c r="J9817" s="28"/>
      <c r="K9817" s="29" t="str">
        <f>IF($B9817 &lt;&gt; "", IF(C9817="Oui",IF(H9817=1,IF(E9817=0,Résultat!G$8,IF(J9817="No",Résultat!$G$8,Résultat!$G$7)),IF(H9817=2,IF(E9817=0,Résultat!G$9,IF(J9817="No",Résultat!$G$9,Résultat!$G$7)),Résultat!$G$7)),IF(C9817 = "Totale", IF(H9817=1,IF(E9817=0,Résultat!G$8,IF(J9817="No",Résultat!$G$9,Résultat!$G$7)),IF(H9817=2,IF(E9817=0,Résultat!G$9,IF(J9817="No",Résultat!$G$9,Résultat!$G$7)),Résultat!$G$7)),Résultat!$G$7)), "")</f>
        <v/>
      </c>
    </row>
    <row r="9818" spans="1:11" ht="20.100000000000001" customHeight="1">
      <c r="A9818" s="26"/>
      <c r="B9818" s="27"/>
      <c r="C9818" s="11" t="str">
        <f>IF($B9818 &lt;&gt; "",VLOOKUP(MID(B9818,3,5),'Recyclabilité Prod Matx'!C:F,2,FALSE), "")</f>
        <v/>
      </c>
      <c r="D9818" s="11" t="str">
        <f>IF($B9818 &lt;&gt; "",VLOOKUP(MID(B9818,3,5),'Recyclabilité Prod Matx'!C:F,3,FALSE),"")</f>
        <v/>
      </c>
      <c r="E9818" s="11" t="str">
        <f>IF($B9818 &lt;&gt; "",VLOOKUP(MID(B9818,3,5),'Recyclabilité Prod Matx'!C:F,4,FALSE), "")</f>
        <v/>
      </c>
      <c r="F9818" s="12" t="str">
        <f>IF($B9818 &lt;&gt; "", IF(C9818="Totale","",IF(D9818 = 0, "", VLOOKUP(D9818,'Cond Compo'!A:B,2,FALSE))),"")</f>
        <v/>
      </c>
      <c r="G9818" s="28"/>
      <c r="H9818" s="11" t="str">
        <f xml:space="preserve"> IF(C9818="Totale",2,IF($G9818 &lt;&gt; "", IF(D9818 = "E",MATCH(G9818, 'Cond Compo'!D$16:D$18, 0), MATCH(G9818, 'Cond Compo'!C$16:C$19, 0)), ""))</f>
        <v/>
      </c>
      <c r="I9818" s="12" t="str">
        <f>IF($E9818 &lt;&gt; "", IF(E9818 = 0, "", VLOOKUP(E9818,'Cond Perturbation'!A:B,2,FALSE)),"")</f>
        <v/>
      </c>
      <c r="J9818" s="28"/>
      <c r="K9818" s="29" t="str">
        <f>IF($B9818 &lt;&gt; "", IF(C9818="Oui",IF(H9818=1,IF(E9818=0,Résultat!G$8,IF(J9818="No",Résultat!$G$8,Résultat!$G$7)),IF(H9818=2,IF(E9818=0,Résultat!G$9,IF(J9818="No",Résultat!$G$9,Résultat!$G$7)),Résultat!$G$7)),IF(C9818 = "Totale", IF(H9818=1,IF(E9818=0,Résultat!G$8,IF(J9818="No",Résultat!$G$9,Résultat!$G$7)),IF(H9818=2,IF(E9818=0,Résultat!G$9,IF(J9818="No",Résultat!$G$9,Résultat!$G$7)),Résultat!$G$7)),Résultat!$G$7)), "")</f>
        <v/>
      </c>
    </row>
    <row r="9819" spans="1:11" ht="20.100000000000001" customHeight="1">
      <c r="A9819" s="26"/>
      <c r="B9819" s="27"/>
      <c r="C9819" s="11" t="str">
        <f>IF($B9819 &lt;&gt; "",VLOOKUP(MID(B9819,3,5),'Recyclabilité Prod Matx'!C:F,2,FALSE), "")</f>
        <v/>
      </c>
      <c r="D9819" s="11" t="str">
        <f>IF($B9819 &lt;&gt; "",VLOOKUP(MID(B9819,3,5),'Recyclabilité Prod Matx'!C:F,3,FALSE),"")</f>
        <v/>
      </c>
      <c r="E9819" s="11" t="str">
        <f>IF($B9819 &lt;&gt; "",VLOOKUP(MID(B9819,3,5),'Recyclabilité Prod Matx'!C:F,4,FALSE), "")</f>
        <v/>
      </c>
      <c r="F9819" s="12" t="str">
        <f>IF($B9819 &lt;&gt; "", IF(C9819="Totale","",IF(D9819 = 0, "", VLOOKUP(D9819,'Cond Compo'!A:B,2,FALSE))),"")</f>
        <v/>
      </c>
      <c r="G9819" s="28"/>
      <c r="H9819" s="11" t="str">
        <f xml:space="preserve"> IF(C9819="Totale",2,IF($G9819 &lt;&gt; "", IF(D9819 = "E",MATCH(G9819, 'Cond Compo'!D$16:D$18, 0), MATCH(G9819, 'Cond Compo'!C$16:C$19, 0)), ""))</f>
        <v/>
      </c>
      <c r="I9819" s="12" t="str">
        <f>IF($E9819 &lt;&gt; "", IF(E9819 = 0, "", VLOOKUP(E9819,'Cond Perturbation'!A:B,2,FALSE)),"")</f>
        <v/>
      </c>
      <c r="J9819" s="28"/>
      <c r="K9819" s="29" t="str">
        <f>IF($B9819 &lt;&gt; "", IF(C9819="Oui",IF(H9819=1,IF(E9819=0,Résultat!G$8,IF(J9819="No",Résultat!$G$8,Résultat!$G$7)),IF(H9819=2,IF(E9819=0,Résultat!G$9,IF(J9819="No",Résultat!$G$9,Résultat!$G$7)),Résultat!$G$7)),IF(C9819 = "Totale", IF(H9819=1,IF(E9819=0,Résultat!G$8,IF(J9819="No",Résultat!$G$9,Résultat!$G$7)),IF(H9819=2,IF(E9819=0,Résultat!G$9,IF(J9819="No",Résultat!$G$9,Résultat!$G$7)),Résultat!$G$7)),Résultat!$G$7)), "")</f>
        <v/>
      </c>
    </row>
    <row r="9820" spans="1:11" ht="20.100000000000001" customHeight="1">
      <c r="A9820" s="26"/>
      <c r="B9820" s="27"/>
      <c r="C9820" s="11" t="str">
        <f>IF($B9820 &lt;&gt; "",VLOOKUP(MID(B9820,3,5),'Recyclabilité Prod Matx'!C:F,2,FALSE), "")</f>
        <v/>
      </c>
      <c r="D9820" s="11" t="str">
        <f>IF($B9820 &lt;&gt; "",VLOOKUP(MID(B9820,3,5),'Recyclabilité Prod Matx'!C:F,3,FALSE),"")</f>
        <v/>
      </c>
      <c r="E9820" s="11" t="str">
        <f>IF($B9820 &lt;&gt; "",VLOOKUP(MID(B9820,3,5),'Recyclabilité Prod Matx'!C:F,4,FALSE), "")</f>
        <v/>
      </c>
      <c r="F9820" s="12" t="str">
        <f>IF($B9820 &lt;&gt; "", IF(C9820="Totale","",IF(D9820 = 0, "", VLOOKUP(D9820,'Cond Compo'!A:B,2,FALSE))),"")</f>
        <v/>
      </c>
      <c r="G9820" s="28"/>
      <c r="H9820" s="11" t="str">
        <f xml:space="preserve"> IF(C9820="Totale",2,IF($G9820 &lt;&gt; "", IF(D9820 = "E",MATCH(G9820, 'Cond Compo'!D$16:D$18, 0), MATCH(G9820, 'Cond Compo'!C$16:C$19, 0)), ""))</f>
        <v/>
      </c>
      <c r="I9820" s="12" t="str">
        <f>IF($E9820 &lt;&gt; "", IF(E9820 = 0, "", VLOOKUP(E9820,'Cond Perturbation'!A:B,2,FALSE)),"")</f>
        <v/>
      </c>
      <c r="J9820" s="28"/>
      <c r="K9820" s="29" t="str">
        <f>IF($B9820 &lt;&gt; "", IF(C9820="Oui",IF(H9820=1,IF(E9820=0,Résultat!G$8,IF(J9820="No",Résultat!$G$8,Résultat!$G$7)),IF(H9820=2,IF(E9820=0,Résultat!G$9,IF(J9820="No",Résultat!$G$9,Résultat!$G$7)),Résultat!$G$7)),IF(C9820 = "Totale", IF(H9820=1,IF(E9820=0,Résultat!G$8,IF(J9820="No",Résultat!$G$9,Résultat!$G$7)),IF(H9820=2,IF(E9820=0,Résultat!G$9,IF(J9820="No",Résultat!$G$9,Résultat!$G$7)),Résultat!$G$7)),Résultat!$G$7)), "")</f>
        <v/>
      </c>
    </row>
    <row r="9821" spans="1:11" ht="20.100000000000001" customHeight="1">
      <c r="A9821" s="26"/>
      <c r="B9821" s="27"/>
      <c r="C9821" s="11" t="str">
        <f>IF($B9821 &lt;&gt; "",VLOOKUP(MID(B9821,3,5),'Recyclabilité Prod Matx'!C:F,2,FALSE), "")</f>
        <v/>
      </c>
      <c r="D9821" s="11" t="str">
        <f>IF($B9821 &lt;&gt; "",VLOOKUP(MID(B9821,3,5),'Recyclabilité Prod Matx'!C:F,3,FALSE),"")</f>
        <v/>
      </c>
      <c r="E9821" s="11" t="str">
        <f>IF($B9821 &lt;&gt; "",VLOOKUP(MID(B9821,3,5),'Recyclabilité Prod Matx'!C:F,4,FALSE), "")</f>
        <v/>
      </c>
      <c r="F9821" s="12" t="str">
        <f>IF($B9821 &lt;&gt; "", IF(C9821="Totale","",IF(D9821 = 0, "", VLOOKUP(D9821,'Cond Compo'!A:B,2,FALSE))),"")</f>
        <v/>
      </c>
      <c r="G9821" s="28"/>
      <c r="H9821" s="11" t="str">
        <f xml:space="preserve"> IF(C9821="Totale",2,IF($G9821 &lt;&gt; "", IF(D9821 = "E",MATCH(G9821, 'Cond Compo'!D$16:D$18, 0), MATCH(G9821, 'Cond Compo'!C$16:C$19, 0)), ""))</f>
        <v/>
      </c>
      <c r="I9821" s="12" t="str">
        <f>IF($E9821 &lt;&gt; "", IF(E9821 = 0, "", VLOOKUP(E9821,'Cond Perturbation'!A:B,2,FALSE)),"")</f>
        <v/>
      </c>
      <c r="J9821" s="28"/>
      <c r="K9821" s="29" t="str">
        <f>IF($B9821 &lt;&gt; "", IF(C9821="Oui",IF(H9821=1,IF(E9821=0,Résultat!G$8,IF(J9821="No",Résultat!$G$8,Résultat!$G$7)),IF(H9821=2,IF(E9821=0,Résultat!G$9,IF(J9821="No",Résultat!$G$9,Résultat!$G$7)),Résultat!$G$7)),IF(C9821 = "Totale", IF(H9821=1,IF(E9821=0,Résultat!G$8,IF(J9821="No",Résultat!$G$9,Résultat!$G$7)),IF(H9821=2,IF(E9821=0,Résultat!G$9,IF(J9821="No",Résultat!$G$9,Résultat!$G$7)),Résultat!$G$7)),Résultat!$G$7)), "")</f>
        <v/>
      </c>
    </row>
    <row r="9822" spans="1:11" ht="20.100000000000001" customHeight="1">
      <c r="A9822" s="26"/>
      <c r="B9822" s="27"/>
      <c r="C9822" s="11" t="str">
        <f>IF($B9822 &lt;&gt; "",VLOOKUP(MID(B9822,3,5),'Recyclabilité Prod Matx'!C:F,2,FALSE), "")</f>
        <v/>
      </c>
      <c r="D9822" s="11" t="str">
        <f>IF($B9822 &lt;&gt; "",VLOOKUP(MID(B9822,3,5),'Recyclabilité Prod Matx'!C:F,3,FALSE),"")</f>
        <v/>
      </c>
      <c r="E9822" s="11" t="str">
        <f>IF($B9822 &lt;&gt; "",VLOOKUP(MID(B9822,3,5),'Recyclabilité Prod Matx'!C:F,4,FALSE), "")</f>
        <v/>
      </c>
      <c r="F9822" s="12" t="str">
        <f>IF($B9822 &lt;&gt; "", IF(C9822="Totale","",IF(D9822 = 0, "", VLOOKUP(D9822,'Cond Compo'!A:B,2,FALSE))),"")</f>
        <v/>
      </c>
      <c r="G9822" s="28"/>
      <c r="H9822" s="11" t="str">
        <f xml:space="preserve"> IF(C9822="Totale",2,IF($G9822 &lt;&gt; "", IF(D9822 = "E",MATCH(G9822, 'Cond Compo'!D$16:D$18, 0), MATCH(G9822, 'Cond Compo'!C$16:C$19, 0)), ""))</f>
        <v/>
      </c>
      <c r="I9822" s="12" t="str">
        <f>IF($E9822 &lt;&gt; "", IF(E9822 = 0, "", VLOOKUP(E9822,'Cond Perturbation'!A:B,2,FALSE)),"")</f>
        <v/>
      </c>
      <c r="J9822" s="28"/>
      <c r="K9822" s="29" t="str">
        <f>IF($B9822 &lt;&gt; "", IF(C9822="Oui",IF(H9822=1,IF(E9822=0,Résultat!G$8,IF(J9822="No",Résultat!$G$8,Résultat!$G$7)),IF(H9822=2,IF(E9822=0,Résultat!G$9,IF(J9822="No",Résultat!$G$9,Résultat!$G$7)),Résultat!$G$7)),IF(C9822 = "Totale", IF(H9822=1,IF(E9822=0,Résultat!G$8,IF(J9822="No",Résultat!$G$9,Résultat!$G$7)),IF(H9822=2,IF(E9822=0,Résultat!G$9,IF(J9822="No",Résultat!$G$9,Résultat!$G$7)),Résultat!$G$7)),Résultat!$G$7)), "")</f>
        <v/>
      </c>
    </row>
    <row r="9823" spans="1:11" ht="20.100000000000001" customHeight="1">
      <c r="A9823" s="26"/>
      <c r="B9823" s="27"/>
      <c r="C9823" s="11" t="str">
        <f>IF($B9823 &lt;&gt; "",VLOOKUP(MID(B9823,3,5),'Recyclabilité Prod Matx'!C:F,2,FALSE), "")</f>
        <v/>
      </c>
      <c r="D9823" s="11" t="str">
        <f>IF($B9823 &lt;&gt; "",VLOOKUP(MID(B9823,3,5),'Recyclabilité Prod Matx'!C:F,3,FALSE),"")</f>
        <v/>
      </c>
      <c r="E9823" s="11" t="str">
        <f>IF($B9823 &lt;&gt; "",VLOOKUP(MID(B9823,3,5),'Recyclabilité Prod Matx'!C:F,4,FALSE), "")</f>
        <v/>
      </c>
      <c r="F9823" s="12" t="str">
        <f>IF($B9823 &lt;&gt; "", IF(C9823="Totale","",IF(D9823 = 0, "", VLOOKUP(D9823,'Cond Compo'!A:B,2,FALSE))),"")</f>
        <v/>
      </c>
      <c r="G9823" s="28"/>
      <c r="H9823" s="11" t="str">
        <f xml:space="preserve"> IF(C9823="Totale",2,IF($G9823 &lt;&gt; "", IF(D9823 = "E",MATCH(G9823, 'Cond Compo'!D$16:D$18, 0), MATCH(G9823, 'Cond Compo'!C$16:C$19, 0)), ""))</f>
        <v/>
      </c>
      <c r="I9823" s="12" t="str">
        <f>IF($E9823 &lt;&gt; "", IF(E9823 = 0, "", VLOOKUP(E9823,'Cond Perturbation'!A:B,2,FALSE)),"")</f>
        <v/>
      </c>
      <c r="J9823" s="28"/>
      <c r="K9823" s="29" t="str">
        <f>IF($B9823 &lt;&gt; "", IF(C9823="Oui",IF(H9823=1,IF(E9823=0,Résultat!G$8,IF(J9823="No",Résultat!$G$8,Résultat!$G$7)),IF(H9823=2,IF(E9823=0,Résultat!G$9,IF(J9823="No",Résultat!$G$9,Résultat!$G$7)),Résultat!$G$7)),IF(C9823 = "Totale", IF(H9823=1,IF(E9823=0,Résultat!G$8,IF(J9823="No",Résultat!$G$9,Résultat!$G$7)),IF(H9823=2,IF(E9823=0,Résultat!G$9,IF(J9823="No",Résultat!$G$9,Résultat!$G$7)),Résultat!$G$7)),Résultat!$G$7)), "")</f>
        <v/>
      </c>
    </row>
    <row r="9824" spans="1:11" ht="20.100000000000001" customHeight="1">
      <c r="A9824" s="26"/>
      <c r="B9824" s="27"/>
      <c r="C9824" s="11" t="str">
        <f>IF($B9824 &lt;&gt; "",VLOOKUP(MID(B9824,3,5),'Recyclabilité Prod Matx'!C:F,2,FALSE), "")</f>
        <v/>
      </c>
      <c r="D9824" s="11" t="str">
        <f>IF($B9824 &lt;&gt; "",VLOOKUP(MID(B9824,3,5),'Recyclabilité Prod Matx'!C:F,3,FALSE),"")</f>
        <v/>
      </c>
      <c r="E9824" s="11" t="str">
        <f>IF($B9824 &lt;&gt; "",VLOOKUP(MID(B9824,3,5),'Recyclabilité Prod Matx'!C:F,4,FALSE), "")</f>
        <v/>
      </c>
      <c r="F9824" s="12" t="str">
        <f>IF($B9824 &lt;&gt; "", IF(C9824="Totale","",IF(D9824 = 0, "", VLOOKUP(D9824,'Cond Compo'!A:B,2,FALSE))),"")</f>
        <v/>
      </c>
      <c r="G9824" s="28"/>
      <c r="H9824" s="11" t="str">
        <f xml:space="preserve"> IF(C9824="Totale",2,IF($G9824 &lt;&gt; "", IF(D9824 = "E",MATCH(G9824, 'Cond Compo'!D$16:D$18, 0), MATCH(G9824, 'Cond Compo'!C$16:C$19, 0)), ""))</f>
        <v/>
      </c>
      <c r="I9824" s="12" t="str">
        <f>IF($E9824 &lt;&gt; "", IF(E9824 = 0, "", VLOOKUP(E9824,'Cond Perturbation'!A:B,2,FALSE)),"")</f>
        <v/>
      </c>
      <c r="J9824" s="28"/>
      <c r="K9824" s="29" t="str">
        <f>IF($B9824 &lt;&gt; "", IF(C9824="Oui",IF(H9824=1,IF(E9824=0,Résultat!G$8,IF(J9824="No",Résultat!$G$8,Résultat!$G$7)),IF(H9824=2,IF(E9824=0,Résultat!G$9,IF(J9824="No",Résultat!$G$9,Résultat!$G$7)),Résultat!$G$7)),IF(C9824 = "Totale", IF(H9824=1,IF(E9824=0,Résultat!G$8,IF(J9824="No",Résultat!$G$9,Résultat!$G$7)),IF(H9824=2,IF(E9824=0,Résultat!G$9,IF(J9824="No",Résultat!$G$9,Résultat!$G$7)),Résultat!$G$7)),Résultat!$G$7)), "")</f>
        <v/>
      </c>
    </row>
    <row r="9825" spans="1:11" ht="20.100000000000001" customHeight="1">
      <c r="A9825" s="26"/>
      <c r="B9825" s="27"/>
      <c r="C9825" s="11" t="str">
        <f>IF($B9825 &lt;&gt; "",VLOOKUP(MID(B9825,3,5),'Recyclabilité Prod Matx'!C:F,2,FALSE), "")</f>
        <v/>
      </c>
      <c r="D9825" s="11" t="str">
        <f>IF($B9825 &lt;&gt; "",VLOOKUP(MID(B9825,3,5),'Recyclabilité Prod Matx'!C:F,3,FALSE),"")</f>
        <v/>
      </c>
      <c r="E9825" s="11" t="str">
        <f>IF($B9825 &lt;&gt; "",VLOOKUP(MID(B9825,3,5),'Recyclabilité Prod Matx'!C:F,4,FALSE), "")</f>
        <v/>
      </c>
      <c r="F9825" s="12" t="str">
        <f>IF($B9825 &lt;&gt; "", IF(C9825="Totale","",IF(D9825 = 0, "", VLOOKUP(D9825,'Cond Compo'!A:B,2,FALSE))),"")</f>
        <v/>
      </c>
      <c r="G9825" s="28"/>
      <c r="H9825" s="11" t="str">
        <f xml:space="preserve"> IF(C9825="Totale",2,IF($G9825 &lt;&gt; "", IF(D9825 = "E",MATCH(G9825, 'Cond Compo'!D$16:D$18, 0), MATCH(G9825, 'Cond Compo'!C$16:C$19, 0)), ""))</f>
        <v/>
      </c>
      <c r="I9825" s="12" t="str">
        <f>IF($E9825 &lt;&gt; "", IF(E9825 = 0, "", VLOOKUP(E9825,'Cond Perturbation'!A:B,2,FALSE)),"")</f>
        <v/>
      </c>
      <c r="J9825" s="28"/>
      <c r="K9825" s="29" t="str">
        <f>IF($B9825 &lt;&gt; "", IF(C9825="Oui",IF(H9825=1,IF(E9825=0,Résultat!G$8,IF(J9825="No",Résultat!$G$8,Résultat!$G$7)),IF(H9825=2,IF(E9825=0,Résultat!G$9,IF(J9825="No",Résultat!$G$9,Résultat!$G$7)),Résultat!$G$7)),IF(C9825 = "Totale", IF(H9825=1,IF(E9825=0,Résultat!G$8,IF(J9825="No",Résultat!$G$9,Résultat!$G$7)),IF(H9825=2,IF(E9825=0,Résultat!G$9,IF(J9825="No",Résultat!$G$9,Résultat!$G$7)),Résultat!$G$7)),Résultat!$G$7)), "")</f>
        <v/>
      </c>
    </row>
    <row r="9826" spans="1:11" ht="20.100000000000001" customHeight="1">
      <c r="A9826" s="26"/>
      <c r="B9826" s="27"/>
      <c r="C9826" s="11" t="str">
        <f>IF($B9826 &lt;&gt; "",VLOOKUP(MID(B9826,3,5),'Recyclabilité Prod Matx'!C:F,2,FALSE), "")</f>
        <v/>
      </c>
      <c r="D9826" s="11" t="str">
        <f>IF($B9826 &lt;&gt; "",VLOOKUP(MID(B9826,3,5),'Recyclabilité Prod Matx'!C:F,3,FALSE),"")</f>
        <v/>
      </c>
      <c r="E9826" s="11" t="str">
        <f>IF($B9826 &lt;&gt; "",VLOOKUP(MID(B9826,3,5),'Recyclabilité Prod Matx'!C:F,4,FALSE), "")</f>
        <v/>
      </c>
      <c r="F9826" s="12" t="str">
        <f>IF($B9826 &lt;&gt; "", IF(C9826="Totale","",IF(D9826 = 0, "", VLOOKUP(D9826,'Cond Compo'!A:B,2,FALSE))),"")</f>
        <v/>
      </c>
      <c r="G9826" s="28"/>
      <c r="H9826" s="11" t="str">
        <f xml:space="preserve"> IF(C9826="Totale",2,IF($G9826 &lt;&gt; "", IF(D9826 = "E",MATCH(G9826, 'Cond Compo'!D$16:D$18, 0), MATCH(G9826, 'Cond Compo'!C$16:C$19, 0)), ""))</f>
        <v/>
      </c>
      <c r="I9826" s="12" t="str">
        <f>IF($E9826 &lt;&gt; "", IF(E9826 = 0, "", VLOOKUP(E9826,'Cond Perturbation'!A:B,2,FALSE)),"")</f>
        <v/>
      </c>
      <c r="J9826" s="28"/>
      <c r="K9826" s="29" t="str">
        <f>IF($B9826 &lt;&gt; "", IF(C9826="Oui",IF(H9826=1,IF(E9826=0,Résultat!G$8,IF(J9826="No",Résultat!$G$8,Résultat!$G$7)),IF(H9826=2,IF(E9826=0,Résultat!G$9,IF(J9826="No",Résultat!$G$9,Résultat!$G$7)),Résultat!$G$7)),IF(C9826 = "Totale", IF(H9826=1,IF(E9826=0,Résultat!G$8,IF(J9826="No",Résultat!$G$9,Résultat!$G$7)),IF(H9826=2,IF(E9826=0,Résultat!G$9,IF(J9826="No",Résultat!$G$9,Résultat!$G$7)),Résultat!$G$7)),Résultat!$G$7)), "")</f>
        <v/>
      </c>
    </row>
    <row r="9827" spans="1:11" ht="20.100000000000001" customHeight="1">
      <c r="A9827" s="26"/>
      <c r="B9827" s="27"/>
      <c r="C9827" s="11" t="str">
        <f>IF($B9827 &lt;&gt; "",VLOOKUP(MID(B9827,3,5),'Recyclabilité Prod Matx'!C:F,2,FALSE), "")</f>
        <v/>
      </c>
      <c r="D9827" s="11" t="str">
        <f>IF($B9827 &lt;&gt; "",VLOOKUP(MID(B9827,3,5),'Recyclabilité Prod Matx'!C:F,3,FALSE),"")</f>
        <v/>
      </c>
      <c r="E9827" s="11" t="str">
        <f>IF($B9827 &lt;&gt; "",VLOOKUP(MID(B9827,3,5),'Recyclabilité Prod Matx'!C:F,4,FALSE), "")</f>
        <v/>
      </c>
      <c r="F9827" s="12" t="str">
        <f>IF($B9827 &lt;&gt; "", IF(C9827="Totale","",IF(D9827 = 0, "", VLOOKUP(D9827,'Cond Compo'!A:B,2,FALSE))),"")</f>
        <v/>
      </c>
      <c r="G9827" s="28"/>
      <c r="H9827" s="11" t="str">
        <f xml:space="preserve"> IF(C9827="Totale",2,IF($G9827 &lt;&gt; "", IF(D9827 = "E",MATCH(G9827, 'Cond Compo'!D$16:D$18, 0), MATCH(G9827, 'Cond Compo'!C$16:C$19, 0)), ""))</f>
        <v/>
      </c>
      <c r="I9827" s="12" t="str">
        <f>IF($E9827 &lt;&gt; "", IF(E9827 = 0, "", VLOOKUP(E9827,'Cond Perturbation'!A:B,2,FALSE)),"")</f>
        <v/>
      </c>
      <c r="J9827" s="28"/>
      <c r="K9827" s="29" t="str">
        <f>IF($B9827 &lt;&gt; "", IF(C9827="Oui",IF(H9827=1,IF(E9827=0,Résultat!G$8,IF(J9827="No",Résultat!$G$8,Résultat!$G$7)),IF(H9827=2,IF(E9827=0,Résultat!G$9,IF(J9827="No",Résultat!$G$9,Résultat!$G$7)),Résultat!$G$7)),IF(C9827 = "Totale", IF(H9827=1,IF(E9827=0,Résultat!G$8,IF(J9827="No",Résultat!$G$9,Résultat!$G$7)),IF(H9827=2,IF(E9827=0,Résultat!G$9,IF(J9827="No",Résultat!$G$9,Résultat!$G$7)),Résultat!$G$7)),Résultat!$G$7)), "")</f>
        <v/>
      </c>
    </row>
    <row r="9828" spans="1:11" ht="20.100000000000001" customHeight="1">
      <c r="A9828" s="26"/>
      <c r="B9828" s="27"/>
      <c r="C9828" s="11" t="str">
        <f>IF($B9828 &lt;&gt; "",VLOOKUP(MID(B9828,3,5),'Recyclabilité Prod Matx'!C:F,2,FALSE), "")</f>
        <v/>
      </c>
      <c r="D9828" s="11" t="str">
        <f>IF($B9828 &lt;&gt; "",VLOOKUP(MID(B9828,3,5),'Recyclabilité Prod Matx'!C:F,3,FALSE),"")</f>
        <v/>
      </c>
      <c r="E9828" s="11" t="str">
        <f>IF($B9828 &lt;&gt; "",VLOOKUP(MID(B9828,3,5),'Recyclabilité Prod Matx'!C:F,4,FALSE), "")</f>
        <v/>
      </c>
      <c r="F9828" s="12" t="str">
        <f>IF($B9828 &lt;&gt; "", IF(C9828="Totale","",IF(D9828 = 0, "", VLOOKUP(D9828,'Cond Compo'!A:B,2,FALSE))),"")</f>
        <v/>
      </c>
      <c r="G9828" s="28"/>
      <c r="H9828" s="11" t="str">
        <f xml:space="preserve"> IF(C9828="Totale",2,IF($G9828 &lt;&gt; "", IF(D9828 = "E",MATCH(G9828, 'Cond Compo'!D$16:D$18, 0), MATCH(G9828, 'Cond Compo'!C$16:C$19, 0)), ""))</f>
        <v/>
      </c>
      <c r="I9828" s="12" t="str">
        <f>IF($E9828 &lt;&gt; "", IF(E9828 = 0, "", VLOOKUP(E9828,'Cond Perturbation'!A:B,2,FALSE)),"")</f>
        <v/>
      </c>
      <c r="J9828" s="28"/>
      <c r="K9828" s="29" t="str">
        <f>IF($B9828 &lt;&gt; "", IF(C9828="Oui",IF(H9828=1,IF(E9828=0,Résultat!G$8,IF(J9828="No",Résultat!$G$8,Résultat!$G$7)),IF(H9828=2,IF(E9828=0,Résultat!G$9,IF(J9828="No",Résultat!$G$9,Résultat!$G$7)),Résultat!$G$7)),IF(C9828 = "Totale", IF(H9828=1,IF(E9828=0,Résultat!G$8,IF(J9828="No",Résultat!$G$9,Résultat!$G$7)),IF(H9828=2,IF(E9828=0,Résultat!G$9,IF(J9828="No",Résultat!$G$9,Résultat!$G$7)),Résultat!$G$7)),Résultat!$G$7)), "")</f>
        <v/>
      </c>
    </row>
    <row r="9829" spans="1:11" ht="20.100000000000001" customHeight="1">
      <c r="A9829" s="26"/>
      <c r="B9829" s="27"/>
      <c r="C9829" s="11" t="str">
        <f>IF($B9829 &lt;&gt; "",VLOOKUP(MID(B9829,3,5),'Recyclabilité Prod Matx'!C:F,2,FALSE), "")</f>
        <v/>
      </c>
      <c r="D9829" s="11" t="str">
        <f>IF($B9829 &lt;&gt; "",VLOOKUP(MID(B9829,3,5),'Recyclabilité Prod Matx'!C:F,3,FALSE),"")</f>
        <v/>
      </c>
      <c r="E9829" s="11" t="str">
        <f>IF($B9829 &lt;&gt; "",VLOOKUP(MID(B9829,3,5),'Recyclabilité Prod Matx'!C:F,4,FALSE), "")</f>
        <v/>
      </c>
      <c r="F9829" s="12" t="str">
        <f>IF($B9829 &lt;&gt; "", IF(C9829="Totale","",IF(D9829 = 0, "", VLOOKUP(D9829,'Cond Compo'!A:B,2,FALSE))),"")</f>
        <v/>
      </c>
      <c r="G9829" s="28"/>
      <c r="H9829" s="11" t="str">
        <f xml:space="preserve"> IF(C9829="Totale",2,IF($G9829 &lt;&gt; "", IF(D9829 = "E",MATCH(G9829, 'Cond Compo'!D$16:D$18, 0), MATCH(G9829, 'Cond Compo'!C$16:C$19, 0)), ""))</f>
        <v/>
      </c>
      <c r="I9829" s="12" t="str">
        <f>IF($E9829 &lt;&gt; "", IF(E9829 = 0, "", VLOOKUP(E9829,'Cond Perturbation'!A:B,2,FALSE)),"")</f>
        <v/>
      </c>
      <c r="J9829" s="28"/>
      <c r="K9829" s="29" t="str">
        <f>IF($B9829 &lt;&gt; "", IF(C9829="Oui",IF(H9829=1,IF(E9829=0,Résultat!G$8,IF(J9829="No",Résultat!$G$8,Résultat!$G$7)),IF(H9829=2,IF(E9829=0,Résultat!G$9,IF(J9829="No",Résultat!$G$9,Résultat!$G$7)),Résultat!$G$7)),IF(C9829 = "Totale", IF(H9829=1,IF(E9829=0,Résultat!G$8,IF(J9829="No",Résultat!$G$9,Résultat!$G$7)),IF(H9829=2,IF(E9829=0,Résultat!G$9,IF(J9829="No",Résultat!$G$9,Résultat!$G$7)),Résultat!$G$7)),Résultat!$G$7)), "")</f>
        <v/>
      </c>
    </row>
    <row r="9830" spans="1:11" ht="20.100000000000001" customHeight="1">
      <c r="A9830" s="26"/>
      <c r="B9830" s="27"/>
      <c r="C9830" s="11" t="str">
        <f>IF($B9830 &lt;&gt; "",VLOOKUP(MID(B9830,3,5),'Recyclabilité Prod Matx'!C:F,2,FALSE), "")</f>
        <v/>
      </c>
      <c r="D9830" s="11" t="str">
        <f>IF($B9830 &lt;&gt; "",VLOOKUP(MID(B9830,3,5),'Recyclabilité Prod Matx'!C:F,3,FALSE),"")</f>
        <v/>
      </c>
      <c r="E9830" s="11" t="str">
        <f>IF($B9830 &lt;&gt; "",VLOOKUP(MID(B9830,3,5),'Recyclabilité Prod Matx'!C:F,4,FALSE), "")</f>
        <v/>
      </c>
      <c r="F9830" s="12" t="str">
        <f>IF($B9830 &lt;&gt; "", IF(C9830="Totale","",IF(D9830 = 0, "", VLOOKUP(D9830,'Cond Compo'!A:B,2,FALSE))),"")</f>
        <v/>
      </c>
      <c r="G9830" s="28"/>
      <c r="H9830" s="11" t="str">
        <f xml:space="preserve"> IF(C9830="Totale",2,IF($G9830 &lt;&gt; "", IF(D9830 = "E",MATCH(G9830, 'Cond Compo'!D$16:D$18, 0), MATCH(G9830, 'Cond Compo'!C$16:C$19, 0)), ""))</f>
        <v/>
      </c>
      <c r="I9830" s="12" t="str">
        <f>IF($E9830 &lt;&gt; "", IF(E9830 = 0, "", VLOOKUP(E9830,'Cond Perturbation'!A:B,2,FALSE)),"")</f>
        <v/>
      </c>
      <c r="J9830" s="28"/>
      <c r="K9830" s="29" t="str">
        <f>IF($B9830 &lt;&gt; "", IF(C9830="Oui",IF(H9830=1,IF(E9830=0,Résultat!G$8,IF(J9830="No",Résultat!$G$8,Résultat!$G$7)),IF(H9830=2,IF(E9830=0,Résultat!G$9,IF(J9830="No",Résultat!$G$9,Résultat!$G$7)),Résultat!$G$7)),IF(C9830 = "Totale", IF(H9830=1,IF(E9830=0,Résultat!G$8,IF(J9830="No",Résultat!$G$9,Résultat!$G$7)),IF(H9830=2,IF(E9830=0,Résultat!G$9,IF(J9830="No",Résultat!$G$9,Résultat!$G$7)),Résultat!$G$7)),Résultat!$G$7)), "")</f>
        <v/>
      </c>
    </row>
    <row r="9831" spans="1:11" ht="20.100000000000001" customHeight="1">
      <c r="A9831" s="26"/>
      <c r="B9831" s="27"/>
      <c r="C9831" s="11" t="str">
        <f>IF($B9831 &lt;&gt; "",VLOOKUP(MID(B9831,3,5),'Recyclabilité Prod Matx'!C:F,2,FALSE), "")</f>
        <v/>
      </c>
      <c r="D9831" s="11" t="str">
        <f>IF($B9831 &lt;&gt; "",VLOOKUP(MID(B9831,3,5),'Recyclabilité Prod Matx'!C:F,3,FALSE),"")</f>
        <v/>
      </c>
      <c r="E9831" s="11" t="str">
        <f>IF($B9831 &lt;&gt; "",VLOOKUP(MID(B9831,3,5),'Recyclabilité Prod Matx'!C:F,4,FALSE), "")</f>
        <v/>
      </c>
      <c r="F9831" s="12" t="str">
        <f>IF($B9831 &lt;&gt; "", IF(C9831="Totale","",IF(D9831 = 0, "", VLOOKUP(D9831,'Cond Compo'!A:B,2,FALSE))),"")</f>
        <v/>
      </c>
      <c r="G9831" s="28"/>
      <c r="H9831" s="11" t="str">
        <f xml:space="preserve"> IF(C9831="Totale",2,IF($G9831 &lt;&gt; "", IF(D9831 = "E",MATCH(G9831, 'Cond Compo'!D$16:D$18, 0), MATCH(G9831, 'Cond Compo'!C$16:C$19, 0)), ""))</f>
        <v/>
      </c>
      <c r="I9831" s="12" t="str">
        <f>IF($E9831 &lt;&gt; "", IF(E9831 = 0, "", VLOOKUP(E9831,'Cond Perturbation'!A:B,2,FALSE)),"")</f>
        <v/>
      </c>
      <c r="J9831" s="28"/>
      <c r="K9831" s="29" t="str">
        <f>IF($B9831 &lt;&gt; "", IF(C9831="Oui",IF(H9831=1,IF(E9831=0,Résultat!G$8,IF(J9831="No",Résultat!$G$8,Résultat!$G$7)),IF(H9831=2,IF(E9831=0,Résultat!G$9,IF(J9831="No",Résultat!$G$9,Résultat!$G$7)),Résultat!$G$7)),IF(C9831 = "Totale", IF(H9831=1,IF(E9831=0,Résultat!G$8,IF(J9831="No",Résultat!$G$9,Résultat!$G$7)),IF(H9831=2,IF(E9831=0,Résultat!G$9,IF(J9831="No",Résultat!$G$9,Résultat!$G$7)),Résultat!$G$7)),Résultat!$G$7)), "")</f>
        <v/>
      </c>
    </row>
    <row r="9832" spans="1:11" ht="20.100000000000001" customHeight="1">
      <c r="A9832" s="26"/>
      <c r="B9832" s="27"/>
      <c r="C9832" s="11" t="str">
        <f>IF($B9832 &lt;&gt; "",VLOOKUP(MID(B9832,3,5),'Recyclabilité Prod Matx'!C:F,2,FALSE), "")</f>
        <v/>
      </c>
      <c r="D9832" s="11" t="str">
        <f>IF($B9832 &lt;&gt; "",VLOOKUP(MID(B9832,3,5),'Recyclabilité Prod Matx'!C:F,3,FALSE),"")</f>
        <v/>
      </c>
      <c r="E9832" s="11" t="str">
        <f>IF($B9832 &lt;&gt; "",VLOOKUP(MID(B9832,3,5),'Recyclabilité Prod Matx'!C:F,4,FALSE), "")</f>
        <v/>
      </c>
      <c r="F9832" s="12" t="str">
        <f>IF($B9832 &lt;&gt; "", IF(C9832="Totale","",IF(D9832 = 0, "", VLOOKUP(D9832,'Cond Compo'!A:B,2,FALSE))),"")</f>
        <v/>
      </c>
      <c r="G9832" s="28"/>
      <c r="H9832" s="11" t="str">
        <f xml:space="preserve"> IF(C9832="Totale",2,IF($G9832 &lt;&gt; "", IF(D9832 = "E",MATCH(G9832, 'Cond Compo'!D$16:D$18, 0), MATCH(G9832, 'Cond Compo'!C$16:C$19, 0)), ""))</f>
        <v/>
      </c>
      <c r="I9832" s="12" t="str">
        <f>IF($E9832 &lt;&gt; "", IF(E9832 = 0, "", VLOOKUP(E9832,'Cond Perturbation'!A:B,2,FALSE)),"")</f>
        <v/>
      </c>
      <c r="J9832" s="28"/>
      <c r="K9832" s="29" t="str">
        <f>IF($B9832 &lt;&gt; "", IF(C9832="Oui",IF(H9832=1,IF(E9832=0,Résultat!G$8,IF(J9832="No",Résultat!$G$8,Résultat!$G$7)),IF(H9832=2,IF(E9832=0,Résultat!G$9,IF(J9832="No",Résultat!$G$9,Résultat!$G$7)),Résultat!$G$7)),IF(C9832 = "Totale", IF(H9832=1,IF(E9832=0,Résultat!G$8,IF(J9832="No",Résultat!$G$9,Résultat!$G$7)),IF(H9832=2,IF(E9832=0,Résultat!G$9,IF(J9832="No",Résultat!$G$9,Résultat!$G$7)),Résultat!$G$7)),Résultat!$G$7)), "")</f>
        <v/>
      </c>
    </row>
    <row r="9833" spans="1:11" ht="20.100000000000001" customHeight="1">
      <c r="A9833" s="26"/>
      <c r="B9833" s="27"/>
      <c r="C9833" s="11" t="str">
        <f>IF($B9833 &lt;&gt; "",VLOOKUP(MID(B9833,3,5),'Recyclabilité Prod Matx'!C:F,2,FALSE), "")</f>
        <v/>
      </c>
      <c r="D9833" s="11" t="str">
        <f>IF($B9833 &lt;&gt; "",VLOOKUP(MID(B9833,3,5),'Recyclabilité Prod Matx'!C:F,3,FALSE),"")</f>
        <v/>
      </c>
      <c r="E9833" s="11" t="str">
        <f>IF($B9833 &lt;&gt; "",VLOOKUP(MID(B9833,3,5),'Recyclabilité Prod Matx'!C:F,4,FALSE), "")</f>
        <v/>
      </c>
      <c r="F9833" s="12" t="str">
        <f>IF($B9833 &lt;&gt; "", IF(C9833="Totale","",IF(D9833 = 0, "", VLOOKUP(D9833,'Cond Compo'!A:B,2,FALSE))),"")</f>
        <v/>
      </c>
      <c r="G9833" s="28"/>
      <c r="H9833" s="11" t="str">
        <f xml:space="preserve"> IF(C9833="Totale",2,IF($G9833 &lt;&gt; "", IF(D9833 = "E",MATCH(G9833, 'Cond Compo'!D$16:D$18, 0), MATCH(G9833, 'Cond Compo'!C$16:C$19, 0)), ""))</f>
        <v/>
      </c>
      <c r="I9833" s="12" t="str">
        <f>IF($E9833 &lt;&gt; "", IF(E9833 = 0, "", VLOOKUP(E9833,'Cond Perturbation'!A:B,2,FALSE)),"")</f>
        <v/>
      </c>
      <c r="J9833" s="28"/>
      <c r="K9833" s="29" t="str">
        <f>IF($B9833 &lt;&gt; "", IF(C9833="Oui",IF(H9833=1,IF(E9833=0,Résultat!G$8,IF(J9833="No",Résultat!$G$8,Résultat!$G$7)),IF(H9833=2,IF(E9833=0,Résultat!G$9,IF(J9833="No",Résultat!$G$9,Résultat!$G$7)),Résultat!$G$7)),IF(C9833 = "Totale", IF(H9833=1,IF(E9833=0,Résultat!G$8,IF(J9833="No",Résultat!$G$9,Résultat!$G$7)),IF(H9833=2,IF(E9833=0,Résultat!G$9,IF(J9833="No",Résultat!$G$9,Résultat!$G$7)),Résultat!$G$7)),Résultat!$G$7)), "")</f>
        <v/>
      </c>
    </row>
    <row r="9834" spans="1:11" ht="20.100000000000001" customHeight="1">
      <c r="A9834" s="26"/>
      <c r="B9834" s="27"/>
      <c r="C9834" s="11" t="str">
        <f>IF($B9834 &lt;&gt; "",VLOOKUP(MID(B9834,3,5),'Recyclabilité Prod Matx'!C:F,2,FALSE), "")</f>
        <v/>
      </c>
      <c r="D9834" s="11" t="str">
        <f>IF($B9834 &lt;&gt; "",VLOOKUP(MID(B9834,3,5),'Recyclabilité Prod Matx'!C:F,3,FALSE),"")</f>
        <v/>
      </c>
      <c r="E9834" s="11" t="str">
        <f>IF($B9834 &lt;&gt; "",VLOOKUP(MID(B9834,3,5),'Recyclabilité Prod Matx'!C:F,4,FALSE), "")</f>
        <v/>
      </c>
      <c r="F9834" s="12" t="str">
        <f>IF($B9834 &lt;&gt; "", IF(C9834="Totale","",IF(D9834 = 0, "", VLOOKUP(D9834,'Cond Compo'!A:B,2,FALSE))),"")</f>
        <v/>
      </c>
      <c r="G9834" s="28"/>
      <c r="H9834" s="11" t="str">
        <f xml:space="preserve"> IF(C9834="Totale",2,IF($G9834 &lt;&gt; "", IF(D9834 = "E",MATCH(G9834, 'Cond Compo'!D$16:D$18, 0), MATCH(G9834, 'Cond Compo'!C$16:C$19, 0)), ""))</f>
        <v/>
      </c>
      <c r="I9834" s="12" t="str">
        <f>IF($E9834 &lt;&gt; "", IF(E9834 = 0, "", VLOOKUP(E9834,'Cond Perturbation'!A:B,2,FALSE)),"")</f>
        <v/>
      </c>
      <c r="J9834" s="28"/>
      <c r="K9834" s="29" t="str">
        <f>IF($B9834 &lt;&gt; "", IF(C9834="Oui",IF(H9834=1,IF(E9834=0,Résultat!G$8,IF(J9834="No",Résultat!$G$8,Résultat!$G$7)),IF(H9834=2,IF(E9834=0,Résultat!G$9,IF(J9834="No",Résultat!$G$9,Résultat!$G$7)),Résultat!$G$7)),IF(C9834 = "Totale", IF(H9834=1,IF(E9834=0,Résultat!G$8,IF(J9834="No",Résultat!$G$9,Résultat!$G$7)),IF(H9834=2,IF(E9834=0,Résultat!G$9,IF(J9834="No",Résultat!$G$9,Résultat!$G$7)),Résultat!$G$7)),Résultat!$G$7)), "")</f>
        <v/>
      </c>
    </row>
    <row r="9835" spans="1:11" ht="20.100000000000001" customHeight="1">
      <c r="A9835" s="26"/>
      <c r="B9835" s="27"/>
      <c r="C9835" s="11" t="str">
        <f>IF($B9835 &lt;&gt; "",VLOOKUP(MID(B9835,3,5),'Recyclabilité Prod Matx'!C:F,2,FALSE), "")</f>
        <v/>
      </c>
      <c r="D9835" s="11" t="str">
        <f>IF($B9835 &lt;&gt; "",VLOOKUP(MID(B9835,3,5),'Recyclabilité Prod Matx'!C:F,3,FALSE),"")</f>
        <v/>
      </c>
      <c r="E9835" s="11" t="str">
        <f>IF($B9835 &lt;&gt; "",VLOOKUP(MID(B9835,3,5),'Recyclabilité Prod Matx'!C:F,4,FALSE), "")</f>
        <v/>
      </c>
      <c r="F9835" s="12" t="str">
        <f>IF($B9835 &lt;&gt; "", IF(C9835="Totale","",IF(D9835 = 0, "", VLOOKUP(D9835,'Cond Compo'!A:B,2,FALSE))),"")</f>
        <v/>
      </c>
      <c r="G9835" s="28"/>
      <c r="H9835" s="11" t="str">
        <f xml:space="preserve"> IF(C9835="Totale",2,IF($G9835 &lt;&gt; "", IF(D9835 = "E",MATCH(G9835, 'Cond Compo'!D$16:D$18, 0), MATCH(G9835, 'Cond Compo'!C$16:C$19, 0)), ""))</f>
        <v/>
      </c>
      <c r="I9835" s="12" t="str">
        <f>IF($E9835 &lt;&gt; "", IF(E9835 = 0, "", VLOOKUP(E9835,'Cond Perturbation'!A:B,2,FALSE)),"")</f>
        <v/>
      </c>
      <c r="J9835" s="28"/>
      <c r="K9835" s="29" t="str">
        <f>IF($B9835 &lt;&gt; "", IF(C9835="Oui",IF(H9835=1,IF(E9835=0,Résultat!G$8,IF(J9835="No",Résultat!$G$8,Résultat!$G$7)),IF(H9835=2,IF(E9835=0,Résultat!G$9,IF(J9835="No",Résultat!$G$9,Résultat!$G$7)),Résultat!$G$7)),IF(C9835 = "Totale", IF(H9835=1,IF(E9835=0,Résultat!G$8,IF(J9835="No",Résultat!$G$9,Résultat!$G$7)),IF(H9835=2,IF(E9835=0,Résultat!G$9,IF(J9835="No",Résultat!$G$9,Résultat!$G$7)),Résultat!$G$7)),Résultat!$G$7)), "")</f>
        <v/>
      </c>
    </row>
    <row r="9836" spans="1:11" ht="20.100000000000001" customHeight="1">
      <c r="A9836" s="26"/>
      <c r="B9836" s="27"/>
      <c r="C9836" s="11" t="str">
        <f>IF($B9836 &lt;&gt; "",VLOOKUP(MID(B9836,3,5),'Recyclabilité Prod Matx'!C:F,2,FALSE), "")</f>
        <v/>
      </c>
      <c r="D9836" s="11" t="str">
        <f>IF($B9836 &lt;&gt; "",VLOOKUP(MID(B9836,3,5),'Recyclabilité Prod Matx'!C:F,3,FALSE),"")</f>
        <v/>
      </c>
      <c r="E9836" s="11" t="str">
        <f>IF($B9836 &lt;&gt; "",VLOOKUP(MID(B9836,3,5),'Recyclabilité Prod Matx'!C:F,4,FALSE), "")</f>
        <v/>
      </c>
      <c r="F9836" s="12" t="str">
        <f>IF($B9836 &lt;&gt; "", IF(C9836="Totale","",IF(D9836 = 0, "", VLOOKUP(D9836,'Cond Compo'!A:B,2,FALSE))),"")</f>
        <v/>
      </c>
      <c r="G9836" s="28"/>
      <c r="H9836" s="11" t="str">
        <f xml:space="preserve"> IF(C9836="Totale",2,IF($G9836 &lt;&gt; "", IF(D9836 = "E",MATCH(G9836, 'Cond Compo'!D$16:D$18, 0), MATCH(G9836, 'Cond Compo'!C$16:C$19, 0)), ""))</f>
        <v/>
      </c>
      <c r="I9836" s="12" t="str">
        <f>IF($E9836 &lt;&gt; "", IF(E9836 = 0, "", VLOOKUP(E9836,'Cond Perturbation'!A:B,2,FALSE)),"")</f>
        <v/>
      </c>
      <c r="J9836" s="28"/>
      <c r="K9836" s="29" t="str">
        <f>IF($B9836 &lt;&gt; "", IF(C9836="Oui",IF(H9836=1,IF(E9836=0,Résultat!G$8,IF(J9836="No",Résultat!$G$8,Résultat!$G$7)),IF(H9836=2,IF(E9836=0,Résultat!G$9,IF(J9836="No",Résultat!$G$9,Résultat!$G$7)),Résultat!$G$7)),IF(C9836 = "Totale", IF(H9836=1,IF(E9836=0,Résultat!G$8,IF(J9836="No",Résultat!$G$9,Résultat!$G$7)),IF(H9836=2,IF(E9836=0,Résultat!G$9,IF(J9836="No",Résultat!$G$9,Résultat!$G$7)),Résultat!$G$7)),Résultat!$G$7)), "")</f>
        <v/>
      </c>
    </row>
    <row r="9837" spans="1:11" ht="20.100000000000001" customHeight="1">
      <c r="A9837" s="26"/>
      <c r="B9837" s="27"/>
      <c r="C9837" s="11" t="str">
        <f>IF($B9837 &lt;&gt; "",VLOOKUP(MID(B9837,3,5),'Recyclabilité Prod Matx'!C:F,2,FALSE), "")</f>
        <v/>
      </c>
      <c r="D9837" s="11" t="str">
        <f>IF($B9837 &lt;&gt; "",VLOOKUP(MID(B9837,3,5),'Recyclabilité Prod Matx'!C:F,3,FALSE),"")</f>
        <v/>
      </c>
      <c r="E9837" s="11" t="str">
        <f>IF($B9837 &lt;&gt; "",VLOOKUP(MID(B9837,3,5),'Recyclabilité Prod Matx'!C:F,4,FALSE), "")</f>
        <v/>
      </c>
      <c r="F9837" s="12" t="str">
        <f>IF($B9837 &lt;&gt; "", IF(C9837="Totale","",IF(D9837 = 0, "", VLOOKUP(D9837,'Cond Compo'!A:B,2,FALSE))),"")</f>
        <v/>
      </c>
      <c r="G9837" s="28"/>
      <c r="H9837" s="11" t="str">
        <f xml:space="preserve"> IF(C9837="Totale",2,IF($G9837 &lt;&gt; "", IF(D9837 = "E",MATCH(G9837, 'Cond Compo'!D$16:D$18, 0), MATCH(G9837, 'Cond Compo'!C$16:C$19, 0)), ""))</f>
        <v/>
      </c>
      <c r="I9837" s="12" t="str">
        <f>IF($E9837 &lt;&gt; "", IF(E9837 = 0, "", VLOOKUP(E9837,'Cond Perturbation'!A:B,2,FALSE)),"")</f>
        <v/>
      </c>
      <c r="J9837" s="28"/>
      <c r="K9837" s="29" t="str">
        <f>IF($B9837 &lt;&gt; "", IF(C9837="Oui",IF(H9837=1,IF(E9837=0,Résultat!G$8,IF(J9837="No",Résultat!$G$8,Résultat!$G$7)),IF(H9837=2,IF(E9837=0,Résultat!G$9,IF(J9837="No",Résultat!$G$9,Résultat!$G$7)),Résultat!$G$7)),IF(C9837 = "Totale", IF(H9837=1,IF(E9837=0,Résultat!G$8,IF(J9837="No",Résultat!$G$9,Résultat!$G$7)),IF(H9837=2,IF(E9837=0,Résultat!G$9,IF(J9837="No",Résultat!$G$9,Résultat!$G$7)),Résultat!$G$7)),Résultat!$G$7)), "")</f>
        <v/>
      </c>
    </row>
    <row r="9838" spans="1:11" ht="20.100000000000001" customHeight="1">
      <c r="A9838" s="26"/>
      <c r="B9838" s="27"/>
      <c r="C9838" s="11" t="str">
        <f>IF($B9838 &lt;&gt; "",VLOOKUP(MID(B9838,3,5),'Recyclabilité Prod Matx'!C:F,2,FALSE), "")</f>
        <v/>
      </c>
      <c r="D9838" s="11" t="str">
        <f>IF($B9838 &lt;&gt; "",VLOOKUP(MID(B9838,3,5),'Recyclabilité Prod Matx'!C:F,3,FALSE),"")</f>
        <v/>
      </c>
      <c r="E9838" s="11" t="str">
        <f>IF($B9838 &lt;&gt; "",VLOOKUP(MID(B9838,3,5),'Recyclabilité Prod Matx'!C:F,4,FALSE), "")</f>
        <v/>
      </c>
      <c r="F9838" s="12" t="str">
        <f>IF($B9838 &lt;&gt; "", IF(C9838="Totale","",IF(D9838 = 0, "", VLOOKUP(D9838,'Cond Compo'!A:B,2,FALSE))),"")</f>
        <v/>
      </c>
      <c r="G9838" s="28"/>
      <c r="H9838" s="11" t="str">
        <f xml:space="preserve"> IF(C9838="Totale",2,IF($G9838 &lt;&gt; "", IF(D9838 = "E",MATCH(G9838, 'Cond Compo'!D$16:D$18, 0), MATCH(G9838, 'Cond Compo'!C$16:C$19, 0)), ""))</f>
        <v/>
      </c>
      <c r="I9838" s="12" t="str">
        <f>IF($E9838 &lt;&gt; "", IF(E9838 = 0, "", VLOOKUP(E9838,'Cond Perturbation'!A:B,2,FALSE)),"")</f>
        <v/>
      </c>
      <c r="J9838" s="28"/>
      <c r="K9838" s="29" t="str">
        <f>IF($B9838 &lt;&gt; "", IF(C9838="Oui",IF(H9838=1,IF(E9838=0,Résultat!G$8,IF(J9838="No",Résultat!$G$8,Résultat!$G$7)),IF(H9838=2,IF(E9838=0,Résultat!G$9,IF(J9838="No",Résultat!$G$9,Résultat!$G$7)),Résultat!$G$7)),IF(C9838 = "Totale", IF(H9838=1,IF(E9838=0,Résultat!G$8,IF(J9838="No",Résultat!$G$9,Résultat!$G$7)),IF(H9838=2,IF(E9838=0,Résultat!G$9,IF(J9838="No",Résultat!$G$9,Résultat!$G$7)),Résultat!$G$7)),Résultat!$G$7)), "")</f>
        <v/>
      </c>
    </row>
    <row r="9839" spans="1:11" ht="20.100000000000001" customHeight="1">
      <c r="A9839" s="26"/>
      <c r="B9839" s="27"/>
      <c r="C9839" s="11" t="str">
        <f>IF($B9839 &lt;&gt; "",VLOOKUP(MID(B9839,3,5),'Recyclabilité Prod Matx'!C:F,2,FALSE), "")</f>
        <v/>
      </c>
      <c r="D9839" s="11" t="str">
        <f>IF($B9839 &lt;&gt; "",VLOOKUP(MID(B9839,3,5),'Recyclabilité Prod Matx'!C:F,3,FALSE),"")</f>
        <v/>
      </c>
      <c r="E9839" s="11" t="str">
        <f>IF($B9839 &lt;&gt; "",VLOOKUP(MID(B9839,3,5),'Recyclabilité Prod Matx'!C:F,4,FALSE), "")</f>
        <v/>
      </c>
      <c r="F9839" s="12" t="str">
        <f>IF($B9839 &lt;&gt; "", IF(C9839="Totale","",IF(D9839 = 0, "", VLOOKUP(D9839,'Cond Compo'!A:B,2,FALSE))),"")</f>
        <v/>
      </c>
      <c r="G9839" s="28"/>
      <c r="H9839" s="11" t="str">
        <f xml:space="preserve"> IF(C9839="Totale",2,IF($G9839 &lt;&gt; "", IF(D9839 = "E",MATCH(G9839, 'Cond Compo'!D$16:D$18, 0), MATCH(G9839, 'Cond Compo'!C$16:C$19, 0)), ""))</f>
        <v/>
      </c>
      <c r="I9839" s="12" t="str">
        <f>IF($E9839 &lt;&gt; "", IF(E9839 = 0, "", VLOOKUP(E9839,'Cond Perturbation'!A:B,2,FALSE)),"")</f>
        <v/>
      </c>
      <c r="J9839" s="28"/>
      <c r="K9839" s="29" t="str">
        <f>IF($B9839 &lt;&gt; "", IF(C9839="Oui",IF(H9839=1,IF(E9839=0,Résultat!G$8,IF(J9839="No",Résultat!$G$8,Résultat!$G$7)),IF(H9839=2,IF(E9839=0,Résultat!G$9,IF(J9839="No",Résultat!$G$9,Résultat!$G$7)),Résultat!$G$7)),IF(C9839 = "Totale", IF(H9839=1,IF(E9839=0,Résultat!G$8,IF(J9839="No",Résultat!$G$9,Résultat!$G$7)),IF(H9839=2,IF(E9839=0,Résultat!G$9,IF(J9839="No",Résultat!$G$9,Résultat!$G$7)),Résultat!$G$7)),Résultat!$G$7)), "")</f>
        <v/>
      </c>
    </row>
    <row r="9840" spans="1:11" ht="20.100000000000001" customHeight="1">
      <c r="A9840" s="26"/>
      <c r="B9840" s="27"/>
      <c r="C9840" s="11" t="str">
        <f>IF($B9840 &lt;&gt; "",VLOOKUP(MID(B9840,3,5),'Recyclabilité Prod Matx'!C:F,2,FALSE), "")</f>
        <v/>
      </c>
      <c r="D9840" s="11" t="str">
        <f>IF($B9840 &lt;&gt; "",VLOOKUP(MID(B9840,3,5),'Recyclabilité Prod Matx'!C:F,3,FALSE),"")</f>
        <v/>
      </c>
      <c r="E9840" s="11" t="str">
        <f>IF($B9840 &lt;&gt; "",VLOOKUP(MID(B9840,3,5),'Recyclabilité Prod Matx'!C:F,4,FALSE), "")</f>
        <v/>
      </c>
      <c r="F9840" s="12" t="str">
        <f>IF($B9840 &lt;&gt; "", IF(C9840="Totale","",IF(D9840 = 0, "", VLOOKUP(D9840,'Cond Compo'!A:B,2,FALSE))),"")</f>
        <v/>
      </c>
      <c r="G9840" s="28"/>
      <c r="H9840" s="11" t="str">
        <f xml:space="preserve"> IF(C9840="Totale",2,IF($G9840 &lt;&gt; "", IF(D9840 = "E",MATCH(G9840, 'Cond Compo'!D$16:D$18, 0), MATCH(G9840, 'Cond Compo'!C$16:C$19, 0)), ""))</f>
        <v/>
      </c>
      <c r="I9840" s="12" t="str">
        <f>IF($E9840 &lt;&gt; "", IF(E9840 = 0, "", VLOOKUP(E9840,'Cond Perturbation'!A:B,2,FALSE)),"")</f>
        <v/>
      </c>
      <c r="J9840" s="28"/>
      <c r="K9840" s="29" t="str">
        <f>IF($B9840 &lt;&gt; "", IF(C9840="Oui",IF(H9840=1,IF(E9840=0,Résultat!G$8,IF(J9840="No",Résultat!$G$8,Résultat!$G$7)),IF(H9840=2,IF(E9840=0,Résultat!G$9,IF(J9840="No",Résultat!$G$9,Résultat!$G$7)),Résultat!$G$7)),IF(C9840 = "Totale", IF(H9840=1,IF(E9840=0,Résultat!G$8,IF(J9840="No",Résultat!$G$9,Résultat!$G$7)),IF(H9840=2,IF(E9840=0,Résultat!G$9,IF(J9840="No",Résultat!$G$9,Résultat!$G$7)),Résultat!$G$7)),Résultat!$G$7)), "")</f>
        <v/>
      </c>
    </row>
    <row r="9841" spans="1:11" ht="20.100000000000001" customHeight="1">
      <c r="A9841" s="26"/>
      <c r="B9841" s="27"/>
      <c r="C9841" s="11" t="str">
        <f>IF($B9841 &lt;&gt; "",VLOOKUP(MID(B9841,3,5),'Recyclabilité Prod Matx'!C:F,2,FALSE), "")</f>
        <v/>
      </c>
      <c r="D9841" s="11" t="str">
        <f>IF($B9841 &lt;&gt; "",VLOOKUP(MID(B9841,3,5),'Recyclabilité Prod Matx'!C:F,3,FALSE),"")</f>
        <v/>
      </c>
      <c r="E9841" s="11" t="str">
        <f>IF($B9841 &lt;&gt; "",VLOOKUP(MID(B9841,3,5),'Recyclabilité Prod Matx'!C:F,4,FALSE), "")</f>
        <v/>
      </c>
      <c r="F9841" s="12" t="str">
        <f>IF($B9841 &lt;&gt; "", IF(C9841="Totale","",IF(D9841 = 0, "", VLOOKUP(D9841,'Cond Compo'!A:B,2,FALSE))),"")</f>
        <v/>
      </c>
      <c r="G9841" s="28"/>
      <c r="H9841" s="11" t="str">
        <f xml:space="preserve"> IF(C9841="Totale",2,IF($G9841 &lt;&gt; "", IF(D9841 = "E",MATCH(G9841, 'Cond Compo'!D$16:D$18, 0), MATCH(G9841, 'Cond Compo'!C$16:C$19, 0)), ""))</f>
        <v/>
      </c>
      <c r="I9841" s="12" t="str">
        <f>IF($E9841 &lt;&gt; "", IF(E9841 = 0, "", VLOOKUP(E9841,'Cond Perturbation'!A:B,2,FALSE)),"")</f>
        <v/>
      </c>
      <c r="J9841" s="28"/>
      <c r="K9841" s="29" t="str">
        <f>IF($B9841 &lt;&gt; "", IF(C9841="Oui",IF(H9841=1,IF(E9841=0,Résultat!G$8,IF(J9841="No",Résultat!$G$8,Résultat!$G$7)),IF(H9841=2,IF(E9841=0,Résultat!G$9,IF(J9841="No",Résultat!$G$9,Résultat!$G$7)),Résultat!$G$7)),IF(C9841 = "Totale", IF(H9841=1,IF(E9841=0,Résultat!G$8,IF(J9841="No",Résultat!$G$9,Résultat!$G$7)),IF(H9841=2,IF(E9841=0,Résultat!G$9,IF(J9841="No",Résultat!$G$9,Résultat!$G$7)),Résultat!$G$7)),Résultat!$G$7)), "")</f>
        <v/>
      </c>
    </row>
    <row r="9842" spans="1:11" ht="20.100000000000001" customHeight="1">
      <c r="A9842" s="26"/>
      <c r="B9842" s="27"/>
      <c r="C9842" s="11" t="str">
        <f>IF($B9842 &lt;&gt; "",VLOOKUP(MID(B9842,3,5),'Recyclabilité Prod Matx'!C:F,2,FALSE), "")</f>
        <v/>
      </c>
      <c r="D9842" s="11" t="str">
        <f>IF($B9842 &lt;&gt; "",VLOOKUP(MID(B9842,3,5),'Recyclabilité Prod Matx'!C:F,3,FALSE),"")</f>
        <v/>
      </c>
      <c r="E9842" s="11" t="str">
        <f>IF($B9842 &lt;&gt; "",VLOOKUP(MID(B9842,3,5),'Recyclabilité Prod Matx'!C:F,4,FALSE), "")</f>
        <v/>
      </c>
      <c r="F9842" s="12" t="str">
        <f>IF($B9842 &lt;&gt; "", IF(C9842="Totale","",IF(D9842 = 0, "", VLOOKUP(D9842,'Cond Compo'!A:B,2,FALSE))),"")</f>
        <v/>
      </c>
      <c r="G9842" s="28"/>
      <c r="H9842" s="11" t="str">
        <f xml:space="preserve"> IF(C9842="Totale",2,IF($G9842 &lt;&gt; "", IF(D9842 = "E",MATCH(G9842, 'Cond Compo'!D$16:D$18, 0), MATCH(G9842, 'Cond Compo'!C$16:C$19, 0)), ""))</f>
        <v/>
      </c>
      <c r="I9842" s="12" t="str">
        <f>IF($E9842 &lt;&gt; "", IF(E9842 = 0, "", VLOOKUP(E9842,'Cond Perturbation'!A:B,2,FALSE)),"")</f>
        <v/>
      </c>
      <c r="J9842" s="28"/>
      <c r="K9842" s="29" t="str">
        <f>IF($B9842 &lt;&gt; "", IF(C9842="Oui",IF(H9842=1,IF(E9842=0,Résultat!G$8,IF(J9842="No",Résultat!$G$8,Résultat!$G$7)),IF(H9842=2,IF(E9842=0,Résultat!G$9,IF(J9842="No",Résultat!$G$9,Résultat!$G$7)),Résultat!$G$7)),IF(C9842 = "Totale", IF(H9842=1,IF(E9842=0,Résultat!G$8,IF(J9842="No",Résultat!$G$9,Résultat!$G$7)),IF(H9842=2,IF(E9842=0,Résultat!G$9,IF(J9842="No",Résultat!$G$9,Résultat!$G$7)),Résultat!$G$7)),Résultat!$G$7)), "")</f>
        <v/>
      </c>
    </row>
    <row r="9843" spans="1:11" ht="20.100000000000001" customHeight="1">
      <c r="A9843" s="26"/>
      <c r="B9843" s="27"/>
      <c r="C9843" s="11" t="str">
        <f>IF($B9843 &lt;&gt; "",VLOOKUP(MID(B9843,3,5),'Recyclabilité Prod Matx'!C:F,2,FALSE), "")</f>
        <v/>
      </c>
      <c r="D9843" s="11" t="str">
        <f>IF($B9843 &lt;&gt; "",VLOOKUP(MID(B9843,3,5),'Recyclabilité Prod Matx'!C:F,3,FALSE),"")</f>
        <v/>
      </c>
      <c r="E9843" s="11" t="str">
        <f>IF($B9843 &lt;&gt; "",VLOOKUP(MID(B9843,3,5),'Recyclabilité Prod Matx'!C:F,4,FALSE), "")</f>
        <v/>
      </c>
      <c r="F9843" s="12" t="str">
        <f>IF($B9843 &lt;&gt; "", IF(C9843="Totale","",IF(D9843 = 0, "", VLOOKUP(D9843,'Cond Compo'!A:B,2,FALSE))),"")</f>
        <v/>
      </c>
      <c r="G9843" s="28"/>
      <c r="H9843" s="11" t="str">
        <f xml:space="preserve"> IF(C9843="Totale",2,IF($G9843 &lt;&gt; "", IF(D9843 = "E",MATCH(G9843, 'Cond Compo'!D$16:D$18, 0), MATCH(G9843, 'Cond Compo'!C$16:C$19, 0)), ""))</f>
        <v/>
      </c>
      <c r="I9843" s="12" t="str">
        <f>IF($E9843 &lt;&gt; "", IF(E9843 = 0, "", VLOOKUP(E9843,'Cond Perturbation'!A:B,2,FALSE)),"")</f>
        <v/>
      </c>
      <c r="J9843" s="28"/>
      <c r="K9843" s="29" t="str">
        <f>IF($B9843 &lt;&gt; "", IF(C9843="Oui",IF(H9843=1,IF(E9843=0,Résultat!G$8,IF(J9843="No",Résultat!$G$8,Résultat!$G$7)),IF(H9843=2,IF(E9843=0,Résultat!G$9,IF(J9843="No",Résultat!$G$9,Résultat!$G$7)),Résultat!$G$7)),IF(C9843 = "Totale", IF(H9843=1,IF(E9843=0,Résultat!G$8,IF(J9843="No",Résultat!$G$9,Résultat!$G$7)),IF(H9843=2,IF(E9843=0,Résultat!G$9,IF(J9843="No",Résultat!$G$9,Résultat!$G$7)),Résultat!$G$7)),Résultat!$G$7)), "")</f>
        <v/>
      </c>
    </row>
    <row r="9844" spans="1:11" ht="20.100000000000001" customHeight="1">
      <c r="A9844" s="26"/>
      <c r="B9844" s="27"/>
      <c r="C9844" s="11" t="str">
        <f>IF($B9844 &lt;&gt; "",VLOOKUP(MID(B9844,3,5),'Recyclabilité Prod Matx'!C:F,2,FALSE), "")</f>
        <v/>
      </c>
      <c r="D9844" s="11" t="str">
        <f>IF($B9844 &lt;&gt; "",VLOOKUP(MID(B9844,3,5),'Recyclabilité Prod Matx'!C:F,3,FALSE),"")</f>
        <v/>
      </c>
      <c r="E9844" s="11" t="str">
        <f>IF($B9844 &lt;&gt; "",VLOOKUP(MID(B9844,3,5),'Recyclabilité Prod Matx'!C:F,4,FALSE), "")</f>
        <v/>
      </c>
      <c r="F9844" s="12" t="str">
        <f>IF($B9844 &lt;&gt; "", IF(C9844="Totale","",IF(D9844 = 0, "", VLOOKUP(D9844,'Cond Compo'!A:B,2,FALSE))),"")</f>
        <v/>
      </c>
      <c r="G9844" s="28"/>
      <c r="H9844" s="11" t="str">
        <f xml:space="preserve"> IF(C9844="Totale",2,IF($G9844 &lt;&gt; "", IF(D9844 = "E",MATCH(G9844, 'Cond Compo'!D$16:D$18, 0), MATCH(G9844, 'Cond Compo'!C$16:C$19, 0)), ""))</f>
        <v/>
      </c>
      <c r="I9844" s="12" t="str">
        <f>IF($E9844 &lt;&gt; "", IF(E9844 = 0, "", VLOOKUP(E9844,'Cond Perturbation'!A:B,2,FALSE)),"")</f>
        <v/>
      </c>
      <c r="J9844" s="28"/>
      <c r="K9844" s="29" t="str">
        <f>IF($B9844 &lt;&gt; "", IF(C9844="Oui",IF(H9844=1,IF(E9844=0,Résultat!G$8,IF(J9844="No",Résultat!$G$8,Résultat!$G$7)),IF(H9844=2,IF(E9844=0,Résultat!G$9,IF(J9844="No",Résultat!$G$9,Résultat!$G$7)),Résultat!$G$7)),IF(C9844 = "Totale", IF(H9844=1,IF(E9844=0,Résultat!G$8,IF(J9844="No",Résultat!$G$9,Résultat!$G$7)),IF(H9844=2,IF(E9844=0,Résultat!G$9,IF(J9844="No",Résultat!$G$9,Résultat!$G$7)),Résultat!$G$7)),Résultat!$G$7)), "")</f>
        <v/>
      </c>
    </row>
    <row r="9845" spans="1:11" ht="20.100000000000001" customHeight="1">
      <c r="A9845" s="26"/>
      <c r="B9845" s="27"/>
      <c r="C9845" s="11" t="str">
        <f>IF($B9845 &lt;&gt; "",VLOOKUP(MID(B9845,3,5),'Recyclabilité Prod Matx'!C:F,2,FALSE), "")</f>
        <v/>
      </c>
      <c r="D9845" s="11" t="str">
        <f>IF($B9845 &lt;&gt; "",VLOOKUP(MID(B9845,3,5),'Recyclabilité Prod Matx'!C:F,3,FALSE),"")</f>
        <v/>
      </c>
      <c r="E9845" s="11" t="str">
        <f>IF($B9845 &lt;&gt; "",VLOOKUP(MID(B9845,3,5),'Recyclabilité Prod Matx'!C:F,4,FALSE), "")</f>
        <v/>
      </c>
      <c r="F9845" s="12" t="str">
        <f>IF($B9845 &lt;&gt; "", IF(C9845="Totale","",IF(D9845 = 0, "", VLOOKUP(D9845,'Cond Compo'!A:B,2,FALSE))),"")</f>
        <v/>
      </c>
      <c r="G9845" s="28"/>
      <c r="H9845" s="11" t="str">
        <f xml:space="preserve"> IF(C9845="Totale",2,IF($G9845 &lt;&gt; "", IF(D9845 = "E",MATCH(G9845, 'Cond Compo'!D$16:D$18, 0), MATCH(G9845, 'Cond Compo'!C$16:C$19, 0)), ""))</f>
        <v/>
      </c>
      <c r="I9845" s="12" t="str">
        <f>IF($E9845 &lt;&gt; "", IF(E9845 = 0, "", VLOOKUP(E9845,'Cond Perturbation'!A:B,2,FALSE)),"")</f>
        <v/>
      </c>
      <c r="J9845" s="28"/>
      <c r="K9845" s="29" t="str">
        <f>IF($B9845 &lt;&gt; "", IF(C9845="Oui",IF(H9845=1,IF(E9845=0,Résultat!G$8,IF(J9845="No",Résultat!$G$8,Résultat!$G$7)),IF(H9845=2,IF(E9845=0,Résultat!G$9,IF(J9845="No",Résultat!$G$9,Résultat!$G$7)),Résultat!$G$7)),IF(C9845 = "Totale", IF(H9845=1,IF(E9845=0,Résultat!G$8,IF(J9845="No",Résultat!$G$9,Résultat!$G$7)),IF(H9845=2,IF(E9845=0,Résultat!G$9,IF(J9845="No",Résultat!$G$9,Résultat!$G$7)),Résultat!$G$7)),Résultat!$G$7)), "")</f>
        <v/>
      </c>
    </row>
    <row r="9846" spans="1:11" ht="20.100000000000001" customHeight="1">
      <c r="A9846" s="26"/>
      <c r="B9846" s="27"/>
      <c r="C9846" s="11" t="str">
        <f>IF($B9846 &lt;&gt; "",VLOOKUP(MID(B9846,3,5),'Recyclabilité Prod Matx'!C:F,2,FALSE), "")</f>
        <v/>
      </c>
      <c r="D9846" s="11" t="str">
        <f>IF($B9846 &lt;&gt; "",VLOOKUP(MID(B9846,3,5),'Recyclabilité Prod Matx'!C:F,3,FALSE),"")</f>
        <v/>
      </c>
      <c r="E9846" s="11" t="str">
        <f>IF($B9846 &lt;&gt; "",VLOOKUP(MID(B9846,3,5),'Recyclabilité Prod Matx'!C:F,4,FALSE), "")</f>
        <v/>
      </c>
      <c r="F9846" s="12" t="str">
        <f>IF($B9846 &lt;&gt; "", IF(C9846="Totale","",IF(D9846 = 0, "", VLOOKUP(D9846,'Cond Compo'!A:B,2,FALSE))),"")</f>
        <v/>
      </c>
      <c r="G9846" s="28"/>
      <c r="H9846" s="11" t="str">
        <f xml:space="preserve"> IF(C9846="Totale",2,IF($G9846 &lt;&gt; "", IF(D9846 = "E",MATCH(G9846, 'Cond Compo'!D$16:D$18, 0), MATCH(G9846, 'Cond Compo'!C$16:C$19, 0)), ""))</f>
        <v/>
      </c>
      <c r="I9846" s="12" t="str">
        <f>IF($E9846 &lt;&gt; "", IF(E9846 = 0, "", VLOOKUP(E9846,'Cond Perturbation'!A:B,2,FALSE)),"")</f>
        <v/>
      </c>
      <c r="J9846" s="28"/>
      <c r="K9846" s="29" t="str">
        <f>IF($B9846 &lt;&gt; "", IF(C9846="Oui",IF(H9846=1,IF(E9846=0,Résultat!G$8,IF(J9846="No",Résultat!$G$8,Résultat!$G$7)),IF(H9846=2,IF(E9846=0,Résultat!G$9,IF(J9846="No",Résultat!$G$9,Résultat!$G$7)),Résultat!$G$7)),IF(C9846 = "Totale", IF(H9846=1,IF(E9846=0,Résultat!G$8,IF(J9846="No",Résultat!$G$9,Résultat!$G$7)),IF(H9846=2,IF(E9846=0,Résultat!G$9,IF(J9846="No",Résultat!$G$9,Résultat!$G$7)),Résultat!$G$7)),Résultat!$G$7)), "")</f>
        <v/>
      </c>
    </row>
    <row r="9847" spans="1:11" ht="20.100000000000001" customHeight="1">
      <c r="A9847" s="26"/>
      <c r="B9847" s="27"/>
      <c r="C9847" s="11" t="str">
        <f>IF($B9847 &lt;&gt; "",VLOOKUP(MID(B9847,3,5),'Recyclabilité Prod Matx'!C:F,2,FALSE), "")</f>
        <v/>
      </c>
      <c r="D9847" s="11" t="str">
        <f>IF($B9847 &lt;&gt; "",VLOOKUP(MID(B9847,3,5),'Recyclabilité Prod Matx'!C:F,3,FALSE),"")</f>
        <v/>
      </c>
      <c r="E9847" s="11" t="str">
        <f>IF($B9847 &lt;&gt; "",VLOOKUP(MID(B9847,3,5),'Recyclabilité Prod Matx'!C:F,4,FALSE), "")</f>
        <v/>
      </c>
      <c r="F9847" s="12" t="str">
        <f>IF($B9847 &lt;&gt; "", IF(C9847="Totale","",IF(D9847 = 0, "", VLOOKUP(D9847,'Cond Compo'!A:B,2,FALSE))),"")</f>
        <v/>
      </c>
      <c r="G9847" s="28"/>
      <c r="H9847" s="11" t="str">
        <f xml:space="preserve"> IF(C9847="Totale",2,IF($G9847 &lt;&gt; "", IF(D9847 = "E",MATCH(G9847, 'Cond Compo'!D$16:D$18, 0), MATCH(G9847, 'Cond Compo'!C$16:C$19, 0)), ""))</f>
        <v/>
      </c>
      <c r="I9847" s="12" t="str">
        <f>IF($E9847 &lt;&gt; "", IF(E9847 = 0, "", VLOOKUP(E9847,'Cond Perturbation'!A:B,2,FALSE)),"")</f>
        <v/>
      </c>
      <c r="J9847" s="28"/>
      <c r="K9847" s="29" t="str">
        <f>IF($B9847 &lt;&gt; "", IF(C9847="Oui",IF(H9847=1,IF(E9847=0,Résultat!G$8,IF(J9847="No",Résultat!$G$8,Résultat!$G$7)),IF(H9847=2,IF(E9847=0,Résultat!G$9,IF(J9847="No",Résultat!$G$9,Résultat!$G$7)),Résultat!$G$7)),IF(C9847 = "Totale", IF(H9847=1,IF(E9847=0,Résultat!G$8,IF(J9847="No",Résultat!$G$9,Résultat!$G$7)),IF(H9847=2,IF(E9847=0,Résultat!G$9,IF(J9847="No",Résultat!$G$9,Résultat!$G$7)),Résultat!$G$7)),Résultat!$G$7)), "")</f>
        <v/>
      </c>
    </row>
    <row r="9848" spans="1:11" ht="20.100000000000001" customHeight="1">
      <c r="A9848" s="26"/>
      <c r="B9848" s="27"/>
      <c r="C9848" s="11" t="str">
        <f>IF($B9848 &lt;&gt; "",VLOOKUP(MID(B9848,3,5),'Recyclabilité Prod Matx'!C:F,2,FALSE), "")</f>
        <v/>
      </c>
      <c r="D9848" s="11" t="str">
        <f>IF($B9848 &lt;&gt; "",VLOOKUP(MID(B9848,3,5),'Recyclabilité Prod Matx'!C:F,3,FALSE),"")</f>
        <v/>
      </c>
      <c r="E9848" s="11" t="str">
        <f>IF($B9848 &lt;&gt; "",VLOOKUP(MID(B9848,3,5),'Recyclabilité Prod Matx'!C:F,4,FALSE), "")</f>
        <v/>
      </c>
      <c r="F9848" s="12" t="str">
        <f>IF($B9848 &lt;&gt; "", IF(C9848="Totale","",IF(D9848 = 0, "", VLOOKUP(D9848,'Cond Compo'!A:B,2,FALSE))),"")</f>
        <v/>
      </c>
      <c r="G9848" s="28"/>
      <c r="H9848" s="11" t="str">
        <f xml:space="preserve"> IF(C9848="Totale",2,IF($G9848 &lt;&gt; "", IF(D9848 = "E",MATCH(G9848, 'Cond Compo'!D$16:D$18, 0), MATCH(G9848, 'Cond Compo'!C$16:C$19, 0)), ""))</f>
        <v/>
      </c>
      <c r="I9848" s="12" t="str">
        <f>IF($E9848 &lt;&gt; "", IF(E9848 = 0, "", VLOOKUP(E9848,'Cond Perturbation'!A:B,2,FALSE)),"")</f>
        <v/>
      </c>
      <c r="J9848" s="28"/>
      <c r="K9848" s="29" t="str">
        <f>IF($B9848 &lt;&gt; "", IF(C9848="Oui",IF(H9848=1,IF(E9848=0,Résultat!G$8,IF(J9848="No",Résultat!$G$8,Résultat!$G$7)),IF(H9848=2,IF(E9848=0,Résultat!G$9,IF(J9848="No",Résultat!$G$9,Résultat!$G$7)),Résultat!$G$7)),IF(C9848 = "Totale", IF(H9848=1,IF(E9848=0,Résultat!G$8,IF(J9848="No",Résultat!$G$9,Résultat!$G$7)),IF(H9848=2,IF(E9848=0,Résultat!G$9,IF(J9848="No",Résultat!$G$9,Résultat!$G$7)),Résultat!$G$7)),Résultat!$G$7)), "")</f>
        <v/>
      </c>
    </row>
    <row r="9849" spans="1:11" ht="20.100000000000001" customHeight="1">
      <c r="A9849" s="26"/>
      <c r="B9849" s="27"/>
      <c r="C9849" s="11" t="str">
        <f>IF($B9849 &lt;&gt; "",VLOOKUP(MID(B9849,3,5),'Recyclabilité Prod Matx'!C:F,2,FALSE), "")</f>
        <v/>
      </c>
      <c r="D9849" s="11" t="str">
        <f>IF($B9849 &lt;&gt; "",VLOOKUP(MID(B9849,3,5),'Recyclabilité Prod Matx'!C:F,3,FALSE),"")</f>
        <v/>
      </c>
      <c r="E9849" s="11" t="str">
        <f>IF($B9849 &lt;&gt; "",VLOOKUP(MID(B9849,3,5),'Recyclabilité Prod Matx'!C:F,4,FALSE), "")</f>
        <v/>
      </c>
      <c r="F9849" s="12" t="str">
        <f>IF($B9849 &lt;&gt; "", IF(C9849="Totale","",IF(D9849 = 0, "", VLOOKUP(D9849,'Cond Compo'!A:B,2,FALSE))),"")</f>
        <v/>
      </c>
      <c r="G9849" s="28"/>
      <c r="H9849" s="11" t="str">
        <f xml:space="preserve"> IF(C9849="Totale",2,IF($G9849 &lt;&gt; "", IF(D9849 = "E",MATCH(G9849, 'Cond Compo'!D$16:D$18, 0), MATCH(G9849, 'Cond Compo'!C$16:C$19, 0)), ""))</f>
        <v/>
      </c>
      <c r="I9849" s="12" t="str">
        <f>IF($E9849 &lt;&gt; "", IF(E9849 = 0, "", VLOOKUP(E9849,'Cond Perturbation'!A:B,2,FALSE)),"")</f>
        <v/>
      </c>
      <c r="J9849" s="28"/>
      <c r="K9849" s="29" t="str">
        <f>IF($B9849 &lt;&gt; "", IF(C9849="Oui",IF(H9849=1,IF(E9849=0,Résultat!G$8,IF(J9849="No",Résultat!$G$8,Résultat!$G$7)),IF(H9849=2,IF(E9849=0,Résultat!G$9,IF(J9849="No",Résultat!$G$9,Résultat!$G$7)),Résultat!$G$7)),IF(C9849 = "Totale", IF(H9849=1,IF(E9849=0,Résultat!G$8,IF(J9849="No",Résultat!$G$9,Résultat!$G$7)),IF(H9849=2,IF(E9849=0,Résultat!G$9,IF(J9849="No",Résultat!$G$9,Résultat!$G$7)),Résultat!$G$7)),Résultat!$G$7)), "")</f>
        <v/>
      </c>
    </row>
    <row r="9850" spans="1:11" ht="20.100000000000001" customHeight="1">
      <c r="A9850" s="26"/>
      <c r="B9850" s="27"/>
      <c r="C9850" s="11" t="str">
        <f>IF($B9850 &lt;&gt; "",VLOOKUP(MID(B9850,3,5),'Recyclabilité Prod Matx'!C:F,2,FALSE), "")</f>
        <v/>
      </c>
      <c r="D9850" s="11" t="str">
        <f>IF($B9850 &lt;&gt; "",VLOOKUP(MID(B9850,3,5),'Recyclabilité Prod Matx'!C:F,3,FALSE),"")</f>
        <v/>
      </c>
      <c r="E9850" s="11" t="str">
        <f>IF($B9850 &lt;&gt; "",VLOOKUP(MID(B9850,3,5),'Recyclabilité Prod Matx'!C:F,4,FALSE), "")</f>
        <v/>
      </c>
      <c r="F9850" s="12" t="str">
        <f>IF($B9850 &lt;&gt; "", IF(C9850="Totale","",IF(D9850 = 0, "", VLOOKUP(D9850,'Cond Compo'!A:B,2,FALSE))),"")</f>
        <v/>
      </c>
      <c r="G9850" s="28"/>
      <c r="H9850" s="11" t="str">
        <f xml:space="preserve"> IF(C9850="Totale",2,IF($G9850 &lt;&gt; "", IF(D9850 = "E",MATCH(G9850, 'Cond Compo'!D$16:D$18, 0), MATCH(G9850, 'Cond Compo'!C$16:C$19, 0)), ""))</f>
        <v/>
      </c>
      <c r="I9850" s="12" t="str">
        <f>IF($E9850 &lt;&gt; "", IF(E9850 = 0, "", VLOOKUP(E9850,'Cond Perturbation'!A:B,2,FALSE)),"")</f>
        <v/>
      </c>
      <c r="J9850" s="28"/>
      <c r="K9850" s="29" t="str">
        <f>IF($B9850 &lt;&gt; "", IF(C9850="Oui",IF(H9850=1,IF(E9850=0,Résultat!G$8,IF(J9850="No",Résultat!$G$8,Résultat!$G$7)),IF(H9850=2,IF(E9850=0,Résultat!G$9,IF(J9850="No",Résultat!$G$9,Résultat!$G$7)),Résultat!$G$7)),IF(C9850 = "Totale", IF(H9850=1,IF(E9850=0,Résultat!G$8,IF(J9850="No",Résultat!$G$9,Résultat!$G$7)),IF(H9850=2,IF(E9850=0,Résultat!G$9,IF(J9850="No",Résultat!$G$9,Résultat!$G$7)),Résultat!$G$7)),Résultat!$G$7)), "")</f>
        <v/>
      </c>
    </row>
    <row r="9851" spans="1:11" ht="20.100000000000001" customHeight="1">
      <c r="A9851" s="26"/>
      <c r="B9851" s="27"/>
      <c r="C9851" s="11" t="str">
        <f>IF($B9851 &lt;&gt; "",VLOOKUP(MID(B9851,3,5),'Recyclabilité Prod Matx'!C:F,2,FALSE), "")</f>
        <v/>
      </c>
      <c r="D9851" s="11" t="str">
        <f>IF($B9851 &lt;&gt; "",VLOOKUP(MID(B9851,3,5),'Recyclabilité Prod Matx'!C:F,3,FALSE),"")</f>
        <v/>
      </c>
      <c r="E9851" s="11" t="str">
        <f>IF($B9851 &lt;&gt; "",VLOOKUP(MID(B9851,3,5),'Recyclabilité Prod Matx'!C:F,4,FALSE), "")</f>
        <v/>
      </c>
      <c r="F9851" s="12" t="str">
        <f>IF($B9851 &lt;&gt; "", IF(C9851="Totale","",IF(D9851 = 0, "", VLOOKUP(D9851,'Cond Compo'!A:B,2,FALSE))),"")</f>
        <v/>
      </c>
      <c r="G9851" s="28"/>
      <c r="H9851" s="11" t="str">
        <f xml:space="preserve"> IF(C9851="Totale",2,IF($G9851 &lt;&gt; "", IF(D9851 = "E",MATCH(G9851, 'Cond Compo'!D$16:D$18, 0), MATCH(G9851, 'Cond Compo'!C$16:C$19, 0)), ""))</f>
        <v/>
      </c>
      <c r="I9851" s="12" t="str">
        <f>IF($E9851 &lt;&gt; "", IF(E9851 = 0, "", VLOOKUP(E9851,'Cond Perturbation'!A:B,2,FALSE)),"")</f>
        <v/>
      </c>
      <c r="J9851" s="28"/>
      <c r="K9851" s="29" t="str">
        <f>IF($B9851 &lt;&gt; "", IF(C9851="Oui",IF(H9851=1,IF(E9851=0,Résultat!G$8,IF(J9851="No",Résultat!$G$8,Résultat!$G$7)),IF(H9851=2,IF(E9851=0,Résultat!G$9,IF(J9851="No",Résultat!$G$9,Résultat!$G$7)),Résultat!$G$7)),IF(C9851 = "Totale", IF(H9851=1,IF(E9851=0,Résultat!G$8,IF(J9851="No",Résultat!$G$9,Résultat!$G$7)),IF(H9851=2,IF(E9851=0,Résultat!G$9,IF(J9851="No",Résultat!$G$9,Résultat!$G$7)),Résultat!$G$7)),Résultat!$G$7)), "")</f>
        <v/>
      </c>
    </row>
    <row r="9852" spans="1:11" ht="20.100000000000001" customHeight="1">
      <c r="A9852" s="26"/>
      <c r="B9852" s="27"/>
      <c r="C9852" s="11" t="str">
        <f>IF($B9852 &lt;&gt; "",VLOOKUP(MID(B9852,3,5),'Recyclabilité Prod Matx'!C:F,2,FALSE), "")</f>
        <v/>
      </c>
      <c r="D9852" s="11" t="str">
        <f>IF($B9852 &lt;&gt; "",VLOOKUP(MID(B9852,3,5),'Recyclabilité Prod Matx'!C:F,3,FALSE),"")</f>
        <v/>
      </c>
      <c r="E9852" s="11" t="str">
        <f>IF($B9852 &lt;&gt; "",VLOOKUP(MID(B9852,3,5),'Recyclabilité Prod Matx'!C:F,4,FALSE), "")</f>
        <v/>
      </c>
      <c r="F9852" s="12" t="str">
        <f>IF($B9852 &lt;&gt; "", IF(C9852="Totale","",IF(D9852 = 0, "", VLOOKUP(D9852,'Cond Compo'!A:B,2,FALSE))),"")</f>
        <v/>
      </c>
      <c r="G9852" s="28"/>
      <c r="H9852" s="11" t="str">
        <f xml:space="preserve"> IF(C9852="Totale",2,IF($G9852 &lt;&gt; "", IF(D9852 = "E",MATCH(G9852, 'Cond Compo'!D$16:D$18, 0), MATCH(G9852, 'Cond Compo'!C$16:C$19, 0)), ""))</f>
        <v/>
      </c>
      <c r="I9852" s="12" t="str">
        <f>IF($E9852 &lt;&gt; "", IF(E9852 = 0, "", VLOOKUP(E9852,'Cond Perturbation'!A:B,2,FALSE)),"")</f>
        <v/>
      </c>
      <c r="J9852" s="28"/>
      <c r="K9852" s="29" t="str">
        <f>IF($B9852 &lt;&gt; "", IF(C9852="Oui",IF(H9852=1,IF(E9852=0,Résultat!G$8,IF(J9852="No",Résultat!$G$8,Résultat!$G$7)),IF(H9852=2,IF(E9852=0,Résultat!G$9,IF(J9852="No",Résultat!$G$9,Résultat!$G$7)),Résultat!$G$7)),IF(C9852 = "Totale", IF(H9852=1,IF(E9852=0,Résultat!G$8,IF(J9852="No",Résultat!$G$9,Résultat!$G$7)),IF(H9852=2,IF(E9852=0,Résultat!G$9,IF(J9852="No",Résultat!$G$9,Résultat!$G$7)),Résultat!$G$7)),Résultat!$G$7)), "")</f>
        <v/>
      </c>
    </row>
    <row r="9853" spans="1:11" ht="20.100000000000001" customHeight="1">
      <c r="A9853" s="26"/>
      <c r="B9853" s="27"/>
      <c r="C9853" s="11" t="str">
        <f>IF($B9853 &lt;&gt; "",VLOOKUP(MID(B9853,3,5),'Recyclabilité Prod Matx'!C:F,2,FALSE), "")</f>
        <v/>
      </c>
      <c r="D9853" s="11" t="str">
        <f>IF($B9853 &lt;&gt; "",VLOOKUP(MID(B9853,3,5),'Recyclabilité Prod Matx'!C:F,3,FALSE),"")</f>
        <v/>
      </c>
      <c r="E9853" s="11" t="str">
        <f>IF($B9853 &lt;&gt; "",VLOOKUP(MID(B9853,3,5),'Recyclabilité Prod Matx'!C:F,4,FALSE), "")</f>
        <v/>
      </c>
      <c r="F9853" s="12" t="str">
        <f>IF($B9853 &lt;&gt; "", IF(C9853="Totale","",IF(D9853 = 0, "", VLOOKUP(D9853,'Cond Compo'!A:B,2,FALSE))),"")</f>
        <v/>
      </c>
      <c r="G9853" s="28"/>
      <c r="H9853" s="11" t="str">
        <f xml:space="preserve"> IF(C9853="Totale",2,IF($G9853 &lt;&gt; "", IF(D9853 = "E",MATCH(G9853, 'Cond Compo'!D$16:D$18, 0), MATCH(G9853, 'Cond Compo'!C$16:C$19, 0)), ""))</f>
        <v/>
      </c>
      <c r="I9853" s="12" t="str">
        <f>IF($E9853 &lt;&gt; "", IF(E9853 = 0, "", VLOOKUP(E9853,'Cond Perturbation'!A:B,2,FALSE)),"")</f>
        <v/>
      </c>
      <c r="J9853" s="28"/>
      <c r="K9853" s="29" t="str">
        <f>IF($B9853 &lt;&gt; "", IF(C9853="Oui",IF(H9853=1,IF(E9853=0,Résultat!G$8,IF(J9853="No",Résultat!$G$8,Résultat!$G$7)),IF(H9853=2,IF(E9853=0,Résultat!G$9,IF(J9853="No",Résultat!$G$9,Résultat!$G$7)),Résultat!$G$7)),IF(C9853 = "Totale", IF(H9853=1,IF(E9853=0,Résultat!G$8,IF(J9853="No",Résultat!$G$9,Résultat!$G$7)),IF(H9853=2,IF(E9853=0,Résultat!G$9,IF(J9853="No",Résultat!$G$9,Résultat!$G$7)),Résultat!$G$7)),Résultat!$G$7)), "")</f>
        <v/>
      </c>
    </row>
    <row r="9854" spans="1:11" ht="20.100000000000001" customHeight="1">
      <c r="A9854" s="26"/>
      <c r="B9854" s="27"/>
      <c r="C9854" s="11" t="str">
        <f>IF($B9854 &lt;&gt; "",VLOOKUP(MID(B9854,3,5),'Recyclabilité Prod Matx'!C:F,2,FALSE), "")</f>
        <v/>
      </c>
      <c r="D9854" s="11" t="str">
        <f>IF($B9854 &lt;&gt; "",VLOOKUP(MID(B9854,3,5),'Recyclabilité Prod Matx'!C:F,3,FALSE),"")</f>
        <v/>
      </c>
      <c r="E9854" s="11" t="str">
        <f>IF($B9854 &lt;&gt; "",VLOOKUP(MID(B9854,3,5),'Recyclabilité Prod Matx'!C:F,4,FALSE), "")</f>
        <v/>
      </c>
      <c r="F9854" s="12" t="str">
        <f>IF($B9854 &lt;&gt; "", IF(C9854="Totale","",IF(D9854 = 0, "", VLOOKUP(D9854,'Cond Compo'!A:B,2,FALSE))),"")</f>
        <v/>
      </c>
      <c r="G9854" s="28"/>
      <c r="H9854" s="11" t="str">
        <f xml:space="preserve"> IF(C9854="Totale",2,IF($G9854 &lt;&gt; "", IF(D9854 = "E",MATCH(G9854, 'Cond Compo'!D$16:D$18, 0), MATCH(G9854, 'Cond Compo'!C$16:C$19, 0)), ""))</f>
        <v/>
      </c>
      <c r="I9854" s="12" t="str">
        <f>IF($E9854 &lt;&gt; "", IF(E9854 = 0, "", VLOOKUP(E9854,'Cond Perturbation'!A:B,2,FALSE)),"")</f>
        <v/>
      </c>
      <c r="J9854" s="28"/>
      <c r="K9854" s="29" t="str">
        <f>IF($B9854 &lt;&gt; "", IF(C9854="Oui",IF(H9854=1,IF(E9854=0,Résultat!G$8,IF(J9854="No",Résultat!$G$8,Résultat!$G$7)),IF(H9854=2,IF(E9854=0,Résultat!G$9,IF(J9854="No",Résultat!$G$9,Résultat!$G$7)),Résultat!$G$7)),IF(C9854 = "Totale", IF(H9854=1,IF(E9854=0,Résultat!G$8,IF(J9854="No",Résultat!$G$9,Résultat!$G$7)),IF(H9854=2,IF(E9854=0,Résultat!G$9,IF(J9854="No",Résultat!$G$9,Résultat!$G$7)),Résultat!$G$7)),Résultat!$G$7)), "")</f>
        <v/>
      </c>
    </row>
    <row r="9855" spans="1:11" ht="20.100000000000001" customHeight="1">
      <c r="A9855" s="26"/>
      <c r="B9855" s="27"/>
      <c r="C9855" s="11" t="str">
        <f>IF($B9855 &lt;&gt; "",VLOOKUP(MID(B9855,3,5),'Recyclabilité Prod Matx'!C:F,2,FALSE), "")</f>
        <v/>
      </c>
      <c r="D9855" s="11" t="str">
        <f>IF($B9855 &lt;&gt; "",VLOOKUP(MID(B9855,3,5),'Recyclabilité Prod Matx'!C:F,3,FALSE),"")</f>
        <v/>
      </c>
      <c r="E9855" s="11" t="str">
        <f>IF($B9855 &lt;&gt; "",VLOOKUP(MID(B9855,3,5),'Recyclabilité Prod Matx'!C:F,4,FALSE), "")</f>
        <v/>
      </c>
      <c r="F9855" s="12" t="str">
        <f>IF($B9855 &lt;&gt; "", IF(C9855="Totale","",IF(D9855 = 0, "", VLOOKUP(D9855,'Cond Compo'!A:B,2,FALSE))),"")</f>
        <v/>
      </c>
      <c r="G9855" s="28"/>
      <c r="H9855" s="11" t="str">
        <f xml:space="preserve"> IF(C9855="Totale",2,IF($G9855 &lt;&gt; "", IF(D9855 = "E",MATCH(G9855, 'Cond Compo'!D$16:D$18, 0), MATCH(G9855, 'Cond Compo'!C$16:C$19, 0)), ""))</f>
        <v/>
      </c>
      <c r="I9855" s="12" t="str">
        <f>IF($E9855 &lt;&gt; "", IF(E9855 = 0, "", VLOOKUP(E9855,'Cond Perturbation'!A:B,2,FALSE)),"")</f>
        <v/>
      </c>
      <c r="J9855" s="28"/>
      <c r="K9855" s="29" t="str">
        <f>IF($B9855 &lt;&gt; "", IF(C9855="Oui",IF(H9855=1,IF(E9855=0,Résultat!G$8,IF(J9855="No",Résultat!$G$8,Résultat!$G$7)),IF(H9855=2,IF(E9855=0,Résultat!G$9,IF(J9855="No",Résultat!$G$9,Résultat!$G$7)),Résultat!$G$7)),IF(C9855 = "Totale", IF(H9855=1,IF(E9855=0,Résultat!G$8,IF(J9855="No",Résultat!$G$9,Résultat!$G$7)),IF(H9855=2,IF(E9855=0,Résultat!G$9,IF(J9855="No",Résultat!$G$9,Résultat!$G$7)),Résultat!$G$7)),Résultat!$G$7)), "")</f>
        <v/>
      </c>
    </row>
    <row r="9856" spans="1:11" ht="20.100000000000001" customHeight="1">
      <c r="A9856" s="26"/>
      <c r="B9856" s="27"/>
      <c r="C9856" s="11" t="str">
        <f>IF($B9856 &lt;&gt; "",VLOOKUP(MID(B9856,3,5),'Recyclabilité Prod Matx'!C:F,2,FALSE), "")</f>
        <v/>
      </c>
      <c r="D9856" s="11" t="str">
        <f>IF($B9856 &lt;&gt; "",VLOOKUP(MID(B9856,3,5),'Recyclabilité Prod Matx'!C:F,3,FALSE),"")</f>
        <v/>
      </c>
      <c r="E9856" s="11" t="str">
        <f>IF($B9856 &lt;&gt; "",VLOOKUP(MID(B9856,3,5),'Recyclabilité Prod Matx'!C:F,4,FALSE), "")</f>
        <v/>
      </c>
      <c r="F9856" s="12" t="str">
        <f>IF($B9856 &lt;&gt; "", IF(C9856="Totale","",IF(D9856 = 0, "", VLOOKUP(D9856,'Cond Compo'!A:B,2,FALSE))),"")</f>
        <v/>
      </c>
      <c r="G9856" s="28"/>
      <c r="H9856" s="11" t="str">
        <f xml:space="preserve"> IF(C9856="Totale",2,IF($G9856 &lt;&gt; "", IF(D9856 = "E",MATCH(G9856, 'Cond Compo'!D$16:D$18, 0), MATCH(G9856, 'Cond Compo'!C$16:C$19, 0)), ""))</f>
        <v/>
      </c>
      <c r="I9856" s="12" t="str">
        <f>IF($E9856 &lt;&gt; "", IF(E9856 = 0, "", VLOOKUP(E9856,'Cond Perturbation'!A:B,2,FALSE)),"")</f>
        <v/>
      </c>
      <c r="J9856" s="28"/>
      <c r="K9856" s="29" t="str">
        <f>IF($B9856 &lt;&gt; "", IF(C9856="Oui",IF(H9856=1,IF(E9856=0,Résultat!G$8,IF(J9856="No",Résultat!$G$8,Résultat!$G$7)),IF(H9856=2,IF(E9856=0,Résultat!G$9,IF(J9856="No",Résultat!$G$9,Résultat!$G$7)),Résultat!$G$7)),IF(C9856 = "Totale", IF(H9856=1,IF(E9856=0,Résultat!G$8,IF(J9856="No",Résultat!$G$9,Résultat!$G$7)),IF(H9856=2,IF(E9856=0,Résultat!G$9,IF(J9856="No",Résultat!$G$9,Résultat!$G$7)),Résultat!$G$7)),Résultat!$G$7)), "")</f>
        <v/>
      </c>
    </row>
    <row r="9857" spans="1:11" ht="20.100000000000001" customHeight="1">
      <c r="A9857" s="26"/>
      <c r="B9857" s="27"/>
      <c r="C9857" s="11" t="str">
        <f>IF($B9857 &lt;&gt; "",VLOOKUP(MID(B9857,3,5),'Recyclabilité Prod Matx'!C:F,2,FALSE), "")</f>
        <v/>
      </c>
      <c r="D9857" s="11" t="str">
        <f>IF($B9857 &lt;&gt; "",VLOOKUP(MID(B9857,3,5),'Recyclabilité Prod Matx'!C:F,3,FALSE),"")</f>
        <v/>
      </c>
      <c r="E9857" s="11" t="str">
        <f>IF($B9857 &lt;&gt; "",VLOOKUP(MID(B9857,3,5),'Recyclabilité Prod Matx'!C:F,4,FALSE), "")</f>
        <v/>
      </c>
      <c r="F9857" s="12" t="str">
        <f>IF($B9857 &lt;&gt; "", IF(C9857="Totale","",IF(D9857 = 0, "", VLOOKUP(D9857,'Cond Compo'!A:B,2,FALSE))),"")</f>
        <v/>
      </c>
      <c r="G9857" s="28"/>
      <c r="H9857" s="11" t="str">
        <f xml:space="preserve"> IF(C9857="Totale",2,IF($G9857 &lt;&gt; "", IF(D9857 = "E",MATCH(G9857, 'Cond Compo'!D$16:D$18, 0), MATCH(G9857, 'Cond Compo'!C$16:C$19, 0)), ""))</f>
        <v/>
      </c>
      <c r="I9857" s="12" t="str">
        <f>IF($E9857 &lt;&gt; "", IF(E9857 = 0, "", VLOOKUP(E9857,'Cond Perturbation'!A:B,2,FALSE)),"")</f>
        <v/>
      </c>
      <c r="J9857" s="28"/>
      <c r="K9857" s="29" t="str">
        <f>IF($B9857 &lt;&gt; "", IF(C9857="Oui",IF(H9857=1,IF(E9857=0,Résultat!G$8,IF(J9857="No",Résultat!$G$8,Résultat!$G$7)),IF(H9857=2,IF(E9857=0,Résultat!G$9,IF(J9857="No",Résultat!$G$9,Résultat!$G$7)),Résultat!$G$7)),IF(C9857 = "Totale", IF(H9857=1,IF(E9857=0,Résultat!G$8,IF(J9857="No",Résultat!$G$9,Résultat!$G$7)),IF(H9857=2,IF(E9857=0,Résultat!G$9,IF(J9857="No",Résultat!$G$9,Résultat!$G$7)),Résultat!$G$7)),Résultat!$G$7)), "")</f>
        <v/>
      </c>
    </row>
    <row r="9858" spans="1:11" ht="20.100000000000001" customHeight="1">
      <c r="A9858" s="26"/>
      <c r="B9858" s="27"/>
      <c r="C9858" s="11" t="str">
        <f>IF($B9858 &lt;&gt; "",VLOOKUP(MID(B9858,3,5),'Recyclabilité Prod Matx'!C:F,2,FALSE), "")</f>
        <v/>
      </c>
      <c r="D9858" s="11" t="str">
        <f>IF($B9858 &lt;&gt; "",VLOOKUP(MID(B9858,3,5),'Recyclabilité Prod Matx'!C:F,3,FALSE),"")</f>
        <v/>
      </c>
      <c r="E9858" s="11" t="str">
        <f>IF($B9858 &lt;&gt; "",VLOOKUP(MID(B9858,3,5),'Recyclabilité Prod Matx'!C:F,4,FALSE), "")</f>
        <v/>
      </c>
      <c r="F9858" s="12" t="str">
        <f>IF($B9858 &lt;&gt; "", IF(C9858="Totale","",IF(D9858 = 0, "", VLOOKUP(D9858,'Cond Compo'!A:B,2,FALSE))),"")</f>
        <v/>
      </c>
      <c r="G9858" s="28"/>
      <c r="H9858" s="11" t="str">
        <f xml:space="preserve"> IF(C9858="Totale",2,IF($G9858 &lt;&gt; "", IF(D9858 = "E",MATCH(G9858, 'Cond Compo'!D$16:D$18, 0), MATCH(G9858, 'Cond Compo'!C$16:C$19, 0)), ""))</f>
        <v/>
      </c>
      <c r="I9858" s="12" t="str">
        <f>IF($E9858 &lt;&gt; "", IF(E9858 = 0, "", VLOOKUP(E9858,'Cond Perturbation'!A:B,2,FALSE)),"")</f>
        <v/>
      </c>
      <c r="J9858" s="28"/>
      <c r="K9858" s="29" t="str">
        <f>IF($B9858 &lt;&gt; "", IF(C9858="Oui",IF(H9858=1,IF(E9858=0,Résultat!G$8,IF(J9858="No",Résultat!$G$8,Résultat!$G$7)),IF(H9858=2,IF(E9858=0,Résultat!G$9,IF(J9858="No",Résultat!$G$9,Résultat!$G$7)),Résultat!$G$7)),IF(C9858 = "Totale", IF(H9858=1,IF(E9858=0,Résultat!G$8,IF(J9858="No",Résultat!$G$9,Résultat!$G$7)),IF(H9858=2,IF(E9858=0,Résultat!G$9,IF(J9858="No",Résultat!$G$9,Résultat!$G$7)),Résultat!$G$7)),Résultat!$G$7)), "")</f>
        <v/>
      </c>
    </row>
    <row r="9859" spans="1:11" ht="20.100000000000001" customHeight="1">
      <c r="A9859" s="26"/>
      <c r="B9859" s="27"/>
      <c r="C9859" s="11" t="str">
        <f>IF($B9859 &lt;&gt; "",VLOOKUP(MID(B9859,3,5),'Recyclabilité Prod Matx'!C:F,2,FALSE), "")</f>
        <v/>
      </c>
      <c r="D9859" s="11" t="str">
        <f>IF($B9859 &lt;&gt; "",VLOOKUP(MID(B9859,3,5),'Recyclabilité Prod Matx'!C:F,3,FALSE),"")</f>
        <v/>
      </c>
      <c r="E9859" s="11" t="str">
        <f>IF($B9859 &lt;&gt; "",VLOOKUP(MID(B9859,3,5),'Recyclabilité Prod Matx'!C:F,4,FALSE), "")</f>
        <v/>
      </c>
      <c r="F9859" s="12" t="str">
        <f>IF($B9859 &lt;&gt; "", IF(C9859="Totale","",IF(D9859 = 0, "", VLOOKUP(D9859,'Cond Compo'!A:B,2,FALSE))),"")</f>
        <v/>
      </c>
      <c r="G9859" s="28"/>
      <c r="H9859" s="11" t="str">
        <f xml:space="preserve"> IF(C9859="Totale",2,IF($G9859 &lt;&gt; "", IF(D9859 = "E",MATCH(G9859, 'Cond Compo'!D$16:D$18, 0), MATCH(G9859, 'Cond Compo'!C$16:C$19, 0)), ""))</f>
        <v/>
      </c>
      <c r="I9859" s="12" t="str">
        <f>IF($E9859 &lt;&gt; "", IF(E9859 = 0, "", VLOOKUP(E9859,'Cond Perturbation'!A:B,2,FALSE)),"")</f>
        <v/>
      </c>
      <c r="J9859" s="28"/>
      <c r="K9859" s="29" t="str">
        <f>IF($B9859 &lt;&gt; "", IF(C9859="Oui",IF(H9859=1,IF(E9859=0,Résultat!G$8,IF(J9859="No",Résultat!$G$8,Résultat!$G$7)),IF(H9859=2,IF(E9859=0,Résultat!G$9,IF(J9859="No",Résultat!$G$9,Résultat!$G$7)),Résultat!$G$7)),IF(C9859 = "Totale", IF(H9859=1,IF(E9859=0,Résultat!G$8,IF(J9859="No",Résultat!$G$9,Résultat!$G$7)),IF(H9859=2,IF(E9859=0,Résultat!G$9,IF(J9859="No",Résultat!$G$9,Résultat!$G$7)),Résultat!$G$7)),Résultat!$G$7)), "")</f>
        <v/>
      </c>
    </row>
    <row r="9860" spans="1:11" ht="20.100000000000001" customHeight="1">
      <c r="A9860" s="26"/>
      <c r="B9860" s="27"/>
      <c r="C9860" s="11" t="str">
        <f>IF($B9860 &lt;&gt; "",VLOOKUP(MID(B9860,3,5),'Recyclabilité Prod Matx'!C:F,2,FALSE), "")</f>
        <v/>
      </c>
      <c r="D9860" s="11" t="str">
        <f>IF($B9860 &lt;&gt; "",VLOOKUP(MID(B9860,3,5),'Recyclabilité Prod Matx'!C:F,3,FALSE),"")</f>
        <v/>
      </c>
      <c r="E9860" s="11" t="str">
        <f>IF($B9860 &lt;&gt; "",VLOOKUP(MID(B9860,3,5),'Recyclabilité Prod Matx'!C:F,4,FALSE), "")</f>
        <v/>
      </c>
      <c r="F9860" s="12" t="str">
        <f>IF($B9860 &lt;&gt; "", IF(C9860="Totale","",IF(D9860 = 0, "", VLOOKUP(D9860,'Cond Compo'!A:B,2,FALSE))),"")</f>
        <v/>
      </c>
      <c r="G9860" s="28"/>
      <c r="H9860" s="11" t="str">
        <f xml:space="preserve"> IF(C9860="Totale",2,IF($G9860 &lt;&gt; "", IF(D9860 = "E",MATCH(G9860, 'Cond Compo'!D$16:D$18, 0), MATCH(G9860, 'Cond Compo'!C$16:C$19, 0)), ""))</f>
        <v/>
      </c>
      <c r="I9860" s="12" t="str">
        <f>IF($E9860 &lt;&gt; "", IF(E9860 = 0, "", VLOOKUP(E9860,'Cond Perturbation'!A:B,2,FALSE)),"")</f>
        <v/>
      </c>
      <c r="J9860" s="28"/>
      <c r="K9860" s="29" t="str">
        <f>IF($B9860 &lt;&gt; "", IF(C9860="Oui",IF(H9860=1,IF(E9860=0,Résultat!G$8,IF(J9860="No",Résultat!$G$8,Résultat!$G$7)),IF(H9860=2,IF(E9860=0,Résultat!G$9,IF(J9860="No",Résultat!$G$9,Résultat!$G$7)),Résultat!$G$7)),IF(C9860 = "Totale", IF(H9860=1,IF(E9860=0,Résultat!G$8,IF(J9860="No",Résultat!$G$9,Résultat!$G$7)),IF(H9860=2,IF(E9860=0,Résultat!G$9,IF(J9860="No",Résultat!$G$9,Résultat!$G$7)),Résultat!$G$7)),Résultat!$G$7)), "")</f>
        <v/>
      </c>
    </row>
    <row r="9861" spans="1:11" ht="20.100000000000001" customHeight="1">
      <c r="A9861" s="26"/>
      <c r="B9861" s="27"/>
      <c r="C9861" s="11" t="str">
        <f>IF($B9861 &lt;&gt; "",VLOOKUP(MID(B9861,3,5),'Recyclabilité Prod Matx'!C:F,2,FALSE), "")</f>
        <v/>
      </c>
      <c r="D9861" s="11" t="str">
        <f>IF($B9861 &lt;&gt; "",VLOOKUP(MID(B9861,3,5),'Recyclabilité Prod Matx'!C:F,3,FALSE),"")</f>
        <v/>
      </c>
      <c r="E9861" s="11" t="str">
        <f>IF($B9861 &lt;&gt; "",VLOOKUP(MID(B9861,3,5),'Recyclabilité Prod Matx'!C:F,4,FALSE), "")</f>
        <v/>
      </c>
      <c r="F9861" s="12" t="str">
        <f>IF($B9861 &lt;&gt; "", IF(C9861="Totale","",IF(D9861 = 0, "", VLOOKUP(D9861,'Cond Compo'!A:B,2,FALSE))),"")</f>
        <v/>
      </c>
      <c r="G9861" s="28"/>
      <c r="H9861" s="11" t="str">
        <f xml:space="preserve"> IF(C9861="Totale",2,IF($G9861 &lt;&gt; "", IF(D9861 = "E",MATCH(G9861, 'Cond Compo'!D$16:D$18, 0), MATCH(G9861, 'Cond Compo'!C$16:C$19, 0)), ""))</f>
        <v/>
      </c>
      <c r="I9861" s="12" t="str">
        <f>IF($E9861 &lt;&gt; "", IF(E9861 = 0, "", VLOOKUP(E9861,'Cond Perturbation'!A:B,2,FALSE)),"")</f>
        <v/>
      </c>
      <c r="J9861" s="28"/>
      <c r="K9861" s="29" t="str">
        <f>IF($B9861 &lt;&gt; "", IF(C9861="Oui",IF(H9861=1,IF(E9861=0,Résultat!G$8,IF(J9861="No",Résultat!$G$8,Résultat!$G$7)),IF(H9861=2,IF(E9861=0,Résultat!G$9,IF(J9861="No",Résultat!$G$9,Résultat!$G$7)),Résultat!$G$7)),IF(C9861 = "Totale", IF(H9861=1,IF(E9861=0,Résultat!G$8,IF(J9861="No",Résultat!$G$9,Résultat!$G$7)),IF(H9861=2,IF(E9861=0,Résultat!G$9,IF(J9861="No",Résultat!$G$9,Résultat!$G$7)),Résultat!$G$7)),Résultat!$G$7)), "")</f>
        <v/>
      </c>
    </row>
    <row r="9862" spans="1:11" ht="20.100000000000001" customHeight="1">
      <c r="A9862" s="26"/>
      <c r="B9862" s="27"/>
      <c r="C9862" s="11" t="str">
        <f>IF($B9862 &lt;&gt; "",VLOOKUP(MID(B9862,3,5),'Recyclabilité Prod Matx'!C:F,2,FALSE), "")</f>
        <v/>
      </c>
      <c r="D9862" s="11" t="str">
        <f>IF($B9862 &lt;&gt; "",VLOOKUP(MID(B9862,3,5),'Recyclabilité Prod Matx'!C:F,3,FALSE),"")</f>
        <v/>
      </c>
      <c r="E9862" s="11" t="str">
        <f>IF($B9862 &lt;&gt; "",VLOOKUP(MID(B9862,3,5),'Recyclabilité Prod Matx'!C:F,4,FALSE), "")</f>
        <v/>
      </c>
      <c r="F9862" s="12" t="str">
        <f>IF($B9862 &lt;&gt; "", IF(C9862="Totale","",IF(D9862 = 0, "", VLOOKUP(D9862,'Cond Compo'!A:B,2,FALSE))),"")</f>
        <v/>
      </c>
      <c r="G9862" s="28"/>
      <c r="H9862" s="11" t="str">
        <f xml:space="preserve"> IF(C9862="Totale",2,IF($G9862 &lt;&gt; "", IF(D9862 = "E",MATCH(G9862, 'Cond Compo'!D$16:D$18, 0), MATCH(G9862, 'Cond Compo'!C$16:C$19, 0)), ""))</f>
        <v/>
      </c>
      <c r="I9862" s="12" t="str">
        <f>IF($E9862 &lt;&gt; "", IF(E9862 = 0, "", VLOOKUP(E9862,'Cond Perturbation'!A:B,2,FALSE)),"")</f>
        <v/>
      </c>
      <c r="J9862" s="28"/>
      <c r="K9862" s="29" t="str">
        <f>IF($B9862 &lt;&gt; "", IF(C9862="Oui",IF(H9862=1,IF(E9862=0,Résultat!G$8,IF(J9862="No",Résultat!$G$8,Résultat!$G$7)),IF(H9862=2,IF(E9862=0,Résultat!G$9,IF(J9862="No",Résultat!$G$9,Résultat!$G$7)),Résultat!$G$7)),IF(C9862 = "Totale", IF(H9862=1,IF(E9862=0,Résultat!G$8,IF(J9862="No",Résultat!$G$9,Résultat!$G$7)),IF(H9862=2,IF(E9862=0,Résultat!G$9,IF(J9862="No",Résultat!$G$9,Résultat!$G$7)),Résultat!$G$7)),Résultat!$G$7)), "")</f>
        <v/>
      </c>
    </row>
    <row r="9863" spans="1:11" ht="20.100000000000001" customHeight="1">
      <c r="A9863" s="26"/>
      <c r="B9863" s="27"/>
      <c r="C9863" s="11" t="str">
        <f>IF($B9863 &lt;&gt; "",VLOOKUP(MID(B9863,3,5),'Recyclabilité Prod Matx'!C:F,2,FALSE), "")</f>
        <v/>
      </c>
      <c r="D9863" s="11" t="str">
        <f>IF($B9863 &lt;&gt; "",VLOOKUP(MID(B9863,3,5),'Recyclabilité Prod Matx'!C:F,3,FALSE),"")</f>
        <v/>
      </c>
      <c r="E9863" s="11" t="str">
        <f>IF($B9863 &lt;&gt; "",VLOOKUP(MID(B9863,3,5),'Recyclabilité Prod Matx'!C:F,4,FALSE), "")</f>
        <v/>
      </c>
      <c r="F9863" s="12" t="str">
        <f>IF($B9863 &lt;&gt; "", IF(C9863="Totale","",IF(D9863 = 0, "", VLOOKUP(D9863,'Cond Compo'!A:B,2,FALSE))),"")</f>
        <v/>
      </c>
      <c r="G9863" s="28"/>
      <c r="H9863" s="11" t="str">
        <f xml:space="preserve"> IF(C9863="Totale",2,IF($G9863 &lt;&gt; "", IF(D9863 = "E",MATCH(G9863, 'Cond Compo'!D$16:D$18, 0), MATCH(G9863, 'Cond Compo'!C$16:C$19, 0)), ""))</f>
        <v/>
      </c>
      <c r="I9863" s="12" t="str">
        <f>IF($E9863 &lt;&gt; "", IF(E9863 = 0, "", VLOOKUP(E9863,'Cond Perturbation'!A:B,2,FALSE)),"")</f>
        <v/>
      </c>
      <c r="J9863" s="28"/>
      <c r="K9863" s="29" t="str">
        <f>IF($B9863 &lt;&gt; "", IF(C9863="Oui",IF(H9863=1,IF(E9863=0,Résultat!G$8,IF(J9863="No",Résultat!$G$8,Résultat!$G$7)),IF(H9863=2,IF(E9863=0,Résultat!G$9,IF(J9863="No",Résultat!$G$9,Résultat!$G$7)),Résultat!$G$7)),IF(C9863 = "Totale", IF(H9863=1,IF(E9863=0,Résultat!G$8,IF(J9863="No",Résultat!$G$9,Résultat!$G$7)),IF(H9863=2,IF(E9863=0,Résultat!G$9,IF(J9863="No",Résultat!$G$9,Résultat!$G$7)),Résultat!$G$7)),Résultat!$G$7)), "")</f>
        <v/>
      </c>
    </row>
    <row r="9864" spans="1:11" ht="20.100000000000001" customHeight="1">
      <c r="A9864" s="26"/>
      <c r="B9864" s="27"/>
      <c r="C9864" s="11" t="str">
        <f>IF($B9864 &lt;&gt; "",VLOOKUP(MID(B9864,3,5),'Recyclabilité Prod Matx'!C:F,2,FALSE), "")</f>
        <v/>
      </c>
      <c r="D9864" s="11" t="str">
        <f>IF($B9864 &lt;&gt; "",VLOOKUP(MID(B9864,3,5),'Recyclabilité Prod Matx'!C:F,3,FALSE),"")</f>
        <v/>
      </c>
      <c r="E9864" s="11" t="str">
        <f>IF($B9864 &lt;&gt; "",VLOOKUP(MID(B9864,3,5),'Recyclabilité Prod Matx'!C:F,4,FALSE), "")</f>
        <v/>
      </c>
      <c r="F9864" s="12" t="str">
        <f>IF($B9864 &lt;&gt; "", IF(C9864="Totale","",IF(D9864 = 0, "", VLOOKUP(D9864,'Cond Compo'!A:B,2,FALSE))),"")</f>
        <v/>
      </c>
      <c r="G9864" s="28"/>
      <c r="H9864" s="11" t="str">
        <f xml:space="preserve"> IF(C9864="Totale",2,IF($G9864 &lt;&gt; "", IF(D9864 = "E",MATCH(G9864, 'Cond Compo'!D$16:D$18, 0), MATCH(G9864, 'Cond Compo'!C$16:C$19, 0)), ""))</f>
        <v/>
      </c>
      <c r="I9864" s="12" t="str">
        <f>IF($E9864 &lt;&gt; "", IF(E9864 = 0, "", VLOOKUP(E9864,'Cond Perturbation'!A:B,2,FALSE)),"")</f>
        <v/>
      </c>
      <c r="J9864" s="28"/>
      <c r="K9864" s="29" t="str">
        <f>IF($B9864 &lt;&gt; "", IF(C9864="Oui",IF(H9864=1,IF(E9864=0,Résultat!G$8,IF(J9864="No",Résultat!$G$8,Résultat!$G$7)),IF(H9864=2,IF(E9864=0,Résultat!G$9,IF(J9864="No",Résultat!$G$9,Résultat!$G$7)),Résultat!$G$7)),IF(C9864 = "Totale", IF(H9864=1,IF(E9864=0,Résultat!G$8,IF(J9864="No",Résultat!$G$9,Résultat!$G$7)),IF(H9864=2,IF(E9864=0,Résultat!G$9,IF(J9864="No",Résultat!$G$9,Résultat!$G$7)),Résultat!$G$7)),Résultat!$G$7)), "")</f>
        <v/>
      </c>
    </row>
    <row r="9865" spans="1:11" ht="20.100000000000001" customHeight="1">
      <c r="A9865" s="26"/>
      <c r="B9865" s="27"/>
      <c r="C9865" s="11" t="str">
        <f>IF($B9865 &lt;&gt; "",VLOOKUP(MID(B9865,3,5),'Recyclabilité Prod Matx'!C:F,2,FALSE), "")</f>
        <v/>
      </c>
      <c r="D9865" s="11" t="str">
        <f>IF($B9865 &lt;&gt; "",VLOOKUP(MID(B9865,3,5),'Recyclabilité Prod Matx'!C:F,3,FALSE),"")</f>
        <v/>
      </c>
      <c r="E9865" s="11" t="str">
        <f>IF($B9865 &lt;&gt; "",VLOOKUP(MID(B9865,3,5),'Recyclabilité Prod Matx'!C:F,4,FALSE), "")</f>
        <v/>
      </c>
      <c r="F9865" s="12" t="str">
        <f>IF($B9865 &lt;&gt; "", IF(C9865="Totale","",IF(D9865 = 0, "", VLOOKUP(D9865,'Cond Compo'!A:B,2,FALSE))),"")</f>
        <v/>
      </c>
      <c r="G9865" s="28"/>
      <c r="H9865" s="11" t="str">
        <f xml:space="preserve"> IF(C9865="Totale",2,IF($G9865 &lt;&gt; "", IF(D9865 = "E",MATCH(G9865, 'Cond Compo'!D$16:D$18, 0), MATCH(G9865, 'Cond Compo'!C$16:C$19, 0)), ""))</f>
        <v/>
      </c>
      <c r="I9865" s="12" t="str">
        <f>IF($E9865 &lt;&gt; "", IF(E9865 = 0, "", VLOOKUP(E9865,'Cond Perturbation'!A:B,2,FALSE)),"")</f>
        <v/>
      </c>
      <c r="J9865" s="28"/>
      <c r="K9865" s="29" t="str">
        <f>IF($B9865 &lt;&gt; "", IF(C9865="Oui",IF(H9865=1,IF(E9865=0,Résultat!G$8,IF(J9865="No",Résultat!$G$8,Résultat!$G$7)),IF(H9865=2,IF(E9865=0,Résultat!G$9,IF(J9865="No",Résultat!$G$9,Résultat!$G$7)),Résultat!$G$7)),IF(C9865 = "Totale", IF(H9865=1,IF(E9865=0,Résultat!G$8,IF(J9865="No",Résultat!$G$9,Résultat!$G$7)),IF(H9865=2,IF(E9865=0,Résultat!G$9,IF(J9865="No",Résultat!$G$9,Résultat!$G$7)),Résultat!$G$7)),Résultat!$G$7)), "")</f>
        <v/>
      </c>
    </row>
    <row r="9866" spans="1:11" ht="20.100000000000001" customHeight="1">
      <c r="A9866" s="26"/>
      <c r="B9866" s="27"/>
      <c r="C9866" s="11" t="str">
        <f>IF($B9866 &lt;&gt; "",VLOOKUP(MID(B9866,3,5),'Recyclabilité Prod Matx'!C:F,2,FALSE), "")</f>
        <v/>
      </c>
      <c r="D9866" s="11" t="str">
        <f>IF($B9866 &lt;&gt; "",VLOOKUP(MID(B9866,3,5),'Recyclabilité Prod Matx'!C:F,3,FALSE),"")</f>
        <v/>
      </c>
      <c r="E9866" s="11" t="str">
        <f>IF($B9866 &lt;&gt; "",VLOOKUP(MID(B9866,3,5),'Recyclabilité Prod Matx'!C:F,4,FALSE), "")</f>
        <v/>
      </c>
      <c r="F9866" s="12" t="str">
        <f>IF($B9866 &lt;&gt; "", IF(C9866="Totale","",IF(D9866 = 0, "", VLOOKUP(D9866,'Cond Compo'!A:B,2,FALSE))),"")</f>
        <v/>
      </c>
      <c r="G9866" s="28"/>
      <c r="H9866" s="11" t="str">
        <f xml:space="preserve"> IF(C9866="Totale",2,IF($G9866 &lt;&gt; "", IF(D9866 = "E",MATCH(G9866, 'Cond Compo'!D$16:D$18, 0), MATCH(G9866, 'Cond Compo'!C$16:C$19, 0)), ""))</f>
        <v/>
      </c>
      <c r="I9866" s="12" t="str">
        <f>IF($E9866 &lt;&gt; "", IF(E9866 = 0, "", VLOOKUP(E9866,'Cond Perturbation'!A:B,2,FALSE)),"")</f>
        <v/>
      </c>
      <c r="J9866" s="28"/>
      <c r="K9866" s="29" t="str">
        <f>IF($B9866 &lt;&gt; "", IF(C9866="Oui",IF(H9866=1,IF(E9866=0,Résultat!G$8,IF(J9866="No",Résultat!$G$8,Résultat!$G$7)),IF(H9866=2,IF(E9866=0,Résultat!G$9,IF(J9866="No",Résultat!$G$9,Résultat!$G$7)),Résultat!$G$7)),IF(C9866 = "Totale", IF(H9866=1,IF(E9866=0,Résultat!G$8,IF(J9866="No",Résultat!$G$9,Résultat!$G$7)),IF(H9866=2,IF(E9866=0,Résultat!G$9,IF(J9866="No",Résultat!$G$9,Résultat!$G$7)),Résultat!$G$7)),Résultat!$G$7)), "")</f>
        <v/>
      </c>
    </row>
    <row r="9867" spans="1:11" ht="20.100000000000001" customHeight="1">
      <c r="A9867" s="26"/>
      <c r="B9867" s="27"/>
      <c r="C9867" s="11" t="str">
        <f>IF($B9867 &lt;&gt; "",VLOOKUP(MID(B9867,3,5),'Recyclabilité Prod Matx'!C:F,2,FALSE), "")</f>
        <v/>
      </c>
      <c r="D9867" s="11" t="str">
        <f>IF($B9867 &lt;&gt; "",VLOOKUP(MID(B9867,3,5),'Recyclabilité Prod Matx'!C:F,3,FALSE),"")</f>
        <v/>
      </c>
      <c r="E9867" s="11" t="str">
        <f>IF($B9867 &lt;&gt; "",VLOOKUP(MID(B9867,3,5),'Recyclabilité Prod Matx'!C:F,4,FALSE), "")</f>
        <v/>
      </c>
      <c r="F9867" s="12" t="str">
        <f>IF($B9867 &lt;&gt; "", IF(C9867="Totale","",IF(D9867 = 0, "", VLOOKUP(D9867,'Cond Compo'!A:B,2,FALSE))),"")</f>
        <v/>
      </c>
      <c r="G9867" s="28"/>
      <c r="H9867" s="11" t="str">
        <f xml:space="preserve"> IF(C9867="Totale",2,IF($G9867 &lt;&gt; "", IF(D9867 = "E",MATCH(G9867, 'Cond Compo'!D$16:D$18, 0), MATCH(G9867, 'Cond Compo'!C$16:C$19, 0)), ""))</f>
        <v/>
      </c>
      <c r="I9867" s="12" t="str">
        <f>IF($E9867 &lt;&gt; "", IF(E9867 = 0, "", VLOOKUP(E9867,'Cond Perturbation'!A:B,2,FALSE)),"")</f>
        <v/>
      </c>
      <c r="J9867" s="28"/>
      <c r="K9867" s="29" t="str">
        <f>IF($B9867 &lt;&gt; "", IF(C9867="Oui",IF(H9867=1,IF(E9867=0,Résultat!G$8,IF(J9867="No",Résultat!$G$8,Résultat!$G$7)),IF(H9867=2,IF(E9867=0,Résultat!G$9,IF(J9867="No",Résultat!$G$9,Résultat!$G$7)),Résultat!$G$7)),IF(C9867 = "Totale", IF(H9867=1,IF(E9867=0,Résultat!G$8,IF(J9867="No",Résultat!$G$9,Résultat!$G$7)),IF(H9867=2,IF(E9867=0,Résultat!G$9,IF(J9867="No",Résultat!$G$9,Résultat!$G$7)),Résultat!$G$7)),Résultat!$G$7)), "")</f>
        <v/>
      </c>
    </row>
    <row r="9868" spans="1:11" ht="20.100000000000001" customHeight="1">
      <c r="A9868" s="26"/>
      <c r="B9868" s="27"/>
      <c r="C9868" s="11" t="str">
        <f>IF($B9868 &lt;&gt; "",VLOOKUP(MID(B9868,3,5),'Recyclabilité Prod Matx'!C:F,2,FALSE), "")</f>
        <v/>
      </c>
      <c r="D9868" s="11" t="str">
        <f>IF($B9868 &lt;&gt; "",VLOOKUP(MID(B9868,3,5),'Recyclabilité Prod Matx'!C:F,3,FALSE),"")</f>
        <v/>
      </c>
      <c r="E9868" s="11" t="str">
        <f>IF($B9868 &lt;&gt; "",VLOOKUP(MID(B9868,3,5),'Recyclabilité Prod Matx'!C:F,4,FALSE), "")</f>
        <v/>
      </c>
      <c r="F9868" s="12" t="str">
        <f>IF($B9868 &lt;&gt; "", IF(C9868="Totale","",IF(D9868 = 0, "", VLOOKUP(D9868,'Cond Compo'!A:B,2,FALSE))),"")</f>
        <v/>
      </c>
      <c r="G9868" s="28"/>
      <c r="H9868" s="11" t="str">
        <f xml:space="preserve"> IF(C9868="Totale",2,IF($G9868 &lt;&gt; "", IF(D9868 = "E",MATCH(G9868, 'Cond Compo'!D$16:D$18, 0), MATCH(G9868, 'Cond Compo'!C$16:C$19, 0)), ""))</f>
        <v/>
      </c>
      <c r="I9868" s="12" t="str">
        <f>IF($E9868 &lt;&gt; "", IF(E9868 = 0, "", VLOOKUP(E9868,'Cond Perturbation'!A:B,2,FALSE)),"")</f>
        <v/>
      </c>
      <c r="J9868" s="28"/>
      <c r="K9868" s="29" t="str">
        <f>IF($B9868 &lt;&gt; "", IF(C9868="Oui",IF(H9868=1,IF(E9868=0,Résultat!G$8,IF(J9868="No",Résultat!$G$8,Résultat!$G$7)),IF(H9868=2,IF(E9868=0,Résultat!G$9,IF(J9868="No",Résultat!$G$9,Résultat!$G$7)),Résultat!$G$7)),IF(C9868 = "Totale", IF(H9868=1,IF(E9868=0,Résultat!G$8,IF(J9868="No",Résultat!$G$9,Résultat!$G$7)),IF(H9868=2,IF(E9868=0,Résultat!G$9,IF(J9868="No",Résultat!$G$9,Résultat!$G$7)),Résultat!$G$7)),Résultat!$G$7)), "")</f>
        <v/>
      </c>
    </row>
    <row r="9869" spans="1:11" ht="20.100000000000001" customHeight="1">
      <c r="A9869" s="26"/>
      <c r="B9869" s="27"/>
      <c r="C9869" s="11" t="str">
        <f>IF($B9869 &lt;&gt; "",VLOOKUP(MID(B9869,3,5),'Recyclabilité Prod Matx'!C:F,2,FALSE), "")</f>
        <v/>
      </c>
      <c r="D9869" s="11" t="str">
        <f>IF($B9869 &lt;&gt; "",VLOOKUP(MID(B9869,3,5),'Recyclabilité Prod Matx'!C:F,3,FALSE),"")</f>
        <v/>
      </c>
      <c r="E9869" s="11" t="str">
        <f>IF($B9869 &lt;&gt; "",VLOOKUP(MID(B9869,3,5),'Recyclabilité Prod Matx'!C:F,4,FALSE), "")</f>
        <v/>
      </c>
      <c r="F9869" s="12" t="str">
        <f>IF($B9869 &lt;&gt; "", IF(C9869="Totale","",IF(D9869 = 0, "", VLOOKUP(D9869,'Cond Compo'!A:B,2,FALSE))),"")</f>
        <v/>
      </c>
      <c r="G9869" s="28"/>
      <c r="H9869" s="11" t="str">
        <f xml:space="preserve"> IF(C9869="Totale",2,IF($G9869 &lt;&gt; "", IF(D9869 = "E",MATCH(G9869, 'Cond Compo'!D$16:D$18, 0), MATCH(G9869, 'Cond Compo'!C$16:C$19, 0)), ""))</f>
        <v/>
      </c>
      <c r="I9869" s="12" t="str">
        <f>IF($E9869 &lt;&gt; "", IF(E9869 = 0, "", VLOOKUP(E9869,'Cond Perturbation'!A:B,2,FALSE)),"")</f>
        <v/>
      </c>
      <c r="J9869" s="28"/>
      <c r="K9869" s="29" t="str">
        <f>IF($B9869 &lt;&gt; "", IF(C9869="Oui",IF(H9869=1,IF(E9869=0,Résultat!G$8,IF(J9869="No",Résultat!$G$8,Résultat!$G$7)),IF(H9869=2,IF(E9869=0,Résultat!G$9,IF(J9869="No",Résultat!$G$9,Résultat!$G$7)),Résultat!$G$7)),IF(C9869 = "Totale", IF(H9869=1,IF(E9869=0,Résultat!G$8,IF(J9869="No",Résultat!$G$9,Résultat!$G$7)),IF(H9869=2,IF(E9869=0,Résultat!G$9,IF(J9869="No",Résultat!$G$9,Résultat!$G$7)),Résultat!$G$7)),Résultat!$G$7)), "")</f>
        <v/>
      </c>
    </row>
    <row r="9870" spans="1:11" ht="20.100000000000001" customHeight="1">
      <c r="A9870" s="26"/>
      <c r="B9870" s="27"/>
      <c r="C9870" s="11" t="str">
        <f>IF($B9870 &lt;&gt; "",VLOOKUP(MID(B9870,3,5),'Recyclabilité Prod Matx'!C:F,2,FALSE), "")</f>
        <v/>
      </c>
      <c r="D9870" s="11" t="str">
        <f>IF($B9870 &lt;&gt; "",VLOOKUP(MID(B9870,3,5),'Recyclabilité Prod Matx'!C:F,3,FALSE),"")</f>
        <v/>
      </c>
      <c r="E9870" s="11" t="str">
        <f>IF($B9870 &lt;&gt; "",VLOOKUP(MID(B9870,3,5),'Recyclabilité Prod Matx'!C:F,4,FALSE), "")</f>
        <v/>
      </c>
      <c r="F9870" s="12" t="str">
        <f>IF($B9870 &lt;&gt; "", IF(C9870="Totale","",IF(D9870 = 0, "", VLOOKUP(D9870,'Cond Compo'!A:B,2,FALSE))),"")</f>
        <v/>
      </c>
      <c r="G9870" s="28"/>
      <c r="H9870" s="11" t="str">
        <f xml:space="preserve"> IF(C9870="Totale",2,IF($G9870 &lt;&gt; "", IF(D9870 = "E",MATCH(G9870, 'Cond Compo'!D$16:D$18, 0), MATCH(G9870, 'Cond Compo'!C$16:C$19, 0)), ""))</f>
        <v/>
      </c>
      <c r="I9870" s="12" t="str">
        <f>IF($E9870 &lt;&gt; "", IF(E9870 = 0, "", VLOOKUP(E9870,'Cond Perturbation'!A:B,2,FALSE)),"")</f>
        <v/>
      </c>
      <c r="J9870" s="28"/>
      <c r="K9870" s="29" t="str">
        <f>IF($B9870 &lt;&gt; "", IF(C9870="Oui",IF(H9870=1,IF(E9870=0,Résultat!G$8,IF(J9870="No",Résultat!$G$8,Résultat!$G$7)),IF(H9870=2,IF(E9870=0,Résultat!G$9,IF(J9870="No",Résultat!$G$9,Résultat!$G$7)),Résultat!$G$7)),IF(C9870 = "Totale", IF(H9870=1,IF(E9870=0,Résultat!G$8,IF(J9870="No",Résultat!$G$9,Résultat!$G$7)),IF(H9870=2,IF(E9870=0,Résultat!G$9,IF(J9870="No",Résultat!$G$9,Résultat!$G$7)),Résultat!$G$7)),Résultat!$G$7)), "")</f>
        <v/>
      </c>
    </row>
    <row r="9871" spans="1:11" ht="20.100000000000001" customHeight="1">
      <c r="A9871" s="26"/>
      <c r="B9871" s="27"/>
      <c r="C9871" s="11" t="str">
        <f>IF($B9871 &lt;&gt; "",VLOOKUP(MID(B9871,3,5),'Recyclabilité Prod Matx'!C:F,2,FALSE), "")</f>
        <v/>
      </c>
      <c r="D9871" s="11" t="str">
        <f>IF($B9871 &lt;&gt; "",VLOOKUP(MID(B9871,3,5),'Recyclabilité Prod Matx'!C:F,3,FALSE),"")</f>
        <v/>
      </c>
      <c r="E9871" s="11" t="str">
        <f>IF($B9871 &lt;&gt; "",VLOOKUP(MID(B9871,3,5),'Recyclabilité Prod Matx'!C:F,4,FALSE), "")</f>
        <v/>
      </c>
      <c r="F9871" s="12" t="str">
        <f>IF($B9871 &lt;&gt; "", IF(C9871="Totale","",IF(D9871 = 0, "", VLOOKUP(D9871,'Cond Compo'!A:B,2,FALSE))),"")</f>
        <v/>
      </c>
      <c r="G9871" s="28"/>
      <c r="H9871" s="11" t="str">
        <f xml:space="preserve"> IF(C9871="Totale",2,IF($G9871 &lt;&gt; "", IF(D9871 = "E",MATCH(G9871, 'Cond Compo'!D$16:D$18, 0), MATCH(G9871, 'Cond Compo'!C$16:C$19, 0)), ""))</f>
        <v/>
      </c>
      <c r="I9871" s="12" t="str">
        <f>IF($E9871 &lt;&gt; "", IF(E9871 = 0, "", VLOOKUP(E9871,'Cond Perturbation'!A:B,2,FALSE)),"")</f>
        <v/>
      </c>
      <c r="J9871" s="28"/>
      <c r="K9871" s="29" t="str">
        <f>IF($B9871 &lt;&gt; "", IF(C9871="Oui",IF(H9871=1,IF(E9871=0,Résultat!G$8,IF(J9871="No",Résultat!$G$8,Résultat!$G$7)),IF(H9871=2,IF(E9871=0,Résultat!G$9,IF(J9871="No",Résultat!$G$9,Résultat!$G$7)),Résultat!$G$7)),IF(C9871 = "Totale", IF(H9871=1,IF(E9871=0,Résultat!G$8,IF(J9871="No",Résultat!$G$9,Résultat!$G$7)),IF(H9871=2,IF(E9871=0,Résultat!G$9,IF(J9871="No",Résultat!$G$9,Résultat!$G$7)),Résultat!$G$7)),Résultat!$G$7)), "")</f>
        <v/>
      </c>
    </row>
    <row r="9872" spans="1:11" ht="20.100000000000001" customHeight="1">
      <c r="A9872" s="26"/>
      <c r="B9872" s="27"/>
      <c r="C9872" s="11" t="str">
        <f>IF($B9872 &lt;&gt; "",VLOOKUP(MID(B9872,3,5),'Recyclabilité Prod Matx'!C:F,2,FALSE), "")</f>
        <v/>
      </c>
      <c r="D9872" s="11" t="str">
        <f>IF($B9872 &lt;&gt; "",VLOOKUP(MID(B9872,3,5),'Recyclabilité Prod Matx'!C:F,3,FALSE),"")</f>
        <v/>
      </c>
      <c r="E9872" s="11" t="str">
        <f>IF($B9872 &lt;&gt; "",VLOOKUP(MID(B9872,3,5),'Recyclabilité Prod Matx'!C:F,4,FALSE), "")</f>
        <v/>
      </c>
      <c r="F9872" s="12" t="str">
        <f>IF($B9872 &lt;&gt; "", IF(C9872="Totale","",IF(D9872 = 0, "", VLOOKUP(D9872,'Cond Compo'!A:B,2,FALSE))),"")</f>
        <v/>
      </c>
      <c r="G9872" s="28"/>
      <c r="H9872" s="11" t="str">
        <f xml:space="preserve"> IF(C9872="Totale",2,IF($G9872 &lt;&gt; "", IF(D9872 = "E",MATCH(G9872, 'Cond Compo'!D$16:D$18, 0), MATCH(G9872, 'Cond Compo'!C$16:C$19, 0)), ""))</f>
        <v/>
      </c>
      <c r="I9872" s="12" t="str">
        <f>IF($E9872 &lt;&gt; "", IF(E9872 = 0, "", VLOOKUP(E9872,'Cond Perturbation'!A:B,2,FALSE)),"")</f>
        <v/>
      </c>
      <c r="J9872" s="28"/>
      <c r="K9872" s="29" t="str">
        <f>IF($B9872 &lt;&gt; "", IF(C9872="Oui",IF(H9872=1,IF(E9872=0,Résultat!G$8,IF(J9872="No",Résultat!$G$8,Résultat!$G$7)),IF(H9872=2,IF(E9872=0,Résultat!G$9,IF(J9872="No",Résultat!$G$9,Résultat!$G$7)),Résultat!$G$7)),IF(C9872 = "Totale", IF(H9872=1,IF(E9872=0,Résultat!G$8,IF(J9872="No",Résultat!$G$9,Résultat!$G$7)),IF(H9872=2,IF(E9872=0,Résultat!G$9,IF(J9872="No",Résultat!$G$9,Résultat!$G$7)),Résultat!$G$7)),Résultat!$G$7)), "")</f>
        <v/>
      </c>
    </row>
    <row r="9873" spans="1:11" ht="20.100000000000001" customHeight="1">
      <c r="A9873" s="26"/>
      <c r="B9873" s="27"/>
      <c r="C9873" s="11" t="str">
        <f>IF($B9873 &lt;&gt; "",VLOOKUP(MID(B9873,3,5),'Recyclabilité Prod Matx'!C:F,2,FALSE), "")</f>
        <v/>
      </c>
      <c r="D9873" s="11" t="str">
        <f>IF($B9873 &lt;&gt; "",VLOOKUP(MID(B9873,3,5),'Recyclabilité Prod Matx'!C:F,3,FALSE),"")</f>
        <v/>
      </c>
      <c r="E9873" s="11" t="str">
        <f>IF($B9873 &lt;&gt; "",VLOOKUP(MID(B9873,3,5),'Recyclabilité Prod Matx'!C:F,4,FALSE), "")</f>
        <v/>
      </c>
      <c r="F9873" s="12" t="str">
        <f>IF($B9873 &lt;&gt; "", IF(C9873="Totale","",IF(D9873 = 0, "", VLOOKUP(D9873,'Cond Compo'!A:B,2,FALSE))),"")</f>
        <v/>
      </c>
      <c r="G9873" s="28"/>
      <c r="H9873" s="11" t="str">
        <f xml:space="preserve"> IF(C9873="Totale",2,IF($G9873 &lt;&gt; "", IF(D9873 = "E",MATCH(G9873, 'Cond Compo'!D$16:D$18, 0), MATCH(G9873, 'Cond Compo'!C$16:C$19, 0)), ""))</f>
        <v/>
      </c>
      <c r="I9873" s="12" t="str">
        <f>IF($E9873 &lt;&gt; "", IF(E9873 = 0, "", VLOOKUP(E9873,'Cond Perturbation'!A:B,2,FALSE)),"")</f>
        <v/>
      </c>
      <c r="J9873" s="28"/>
      <c r="K9873" s="29" t="str">
        <f>IF($B9873 &lt;&gt; "", IF(C9873="Oui",IF(H9873=1,IF(E9873=0,Résultat!G$8,IF(J9873="No",Résultat!$G$8,Résultat!$G$7)),IF(H9873=2,IF(E9873=0,Résultat!G$9,IF(J9873="No",Résultat!$G$9,Résultat!$G$7)),Résultat!$G$7)),IF(C9873 = "Totale", IF(H9873=1,IF(E9873=0,Résultat!G$8,IF(J9873="No",Résultat!$G$9,Résultat!$G$7)),IF(H9873=2,IF(E9873=0,Résultat!G$9,IF(J9873="No",Résultat!$G$9,Résultat!$G$7)),Résultat!$G$7)),Résultat!$G$7)), "")</f>
        <v/>
      </c>
    </row>
    <row r="9874" spans="1:11" ht="20.100000000000001" customHeight="1">
      <c r="A9874" s="26"/>
      <c r="B9874" s="27"/>
      <c r="C9874" s="11" t="str">
        <f>IF($B9874 &lt;&gt; "",VLOOKUP(MID(B9874,3,5),'Recyclabilité Prod Matx'!C:F,2,FALSE), "")</f>
        <v/>
      </c>
      <c r="D9874" s="11" t="str">
        <f>IF($B9874 &lt;&gt; "",VLOOKUP(MID(B9874,3,5),'Recyclabilité Prod Matx'!C:F,3,FALSE),"")</f>
        <v/>
      </c>
      <c r="E9874" s="11" t="str">
        <f>IF($B9874 &lt;&gt; "",VLOOKUP(MID(B9874,3,5),'Recyclabilité Prod Matx'!C:F,4,FALSE), "")</f>
        <v/>
      </c>
      <c r="F9874" s="12" t="str">
        <f>IF($B9874 &lt;&gt; "", IF(C9874="Totale","",IF(D9874 = 0, "", VLOOKUP(D9874,'Cond Compo'!A:B,2,FALSE))),"")</f>
        <v/>
      </c>
      <c r="G9874" s="28"/>
      <c r="H9874" s="11" t="str">
        <f xml:space="preserve"> IF(C9874="Totale",2,IF($G9874 &lt;&gt; "", IF(D9874 = "E",MATCH(G9874, 'Cond Compo'!D$16:D$18, 0), MATCH(G9874, 'Cond Compo'!C$16:C$19, 0)), ""))</f>
        <v/>
      </c>
      <c r="I9874" s="12" t="str">
        <f>IF($E9874 &lt;&gt; "", IF(E9874 = 0, "", VLOOKUP(E9874,'Cond Perturbation'!A:B,2,FALSE)),"")</f>
        <v/>
      </c>
      <c r="J9874" s="28"/>
      <c r="K9874" s="29" t="str">
        <f>IF($B9874 &lt;&gt; "", IF(C9874="Oui",IF(H9874=1,IF(E9874=0,Résultat!G$8,IF(J9874="No",Résultat!$G$8,Résultat!$G$7)),IF(H9874=2,IF(E9874=0,Résultat!G$9,IF(J9874="No",Résultat!$G$9,Résultat!$G$7)),Résultat!$G$7)),IF(C9874 = "Totale", IF(H9874=1,IF(E9874=0,Résultat!G$8,IF(J9874="No",Résultat!$G$9,Résultat!$G$7)),IF(H9874=2,IF(E9874=0,Résultat!G$9,IF(J9874="No",Résultat!$G$9,Résultat!$G$7)),Résultat!$G$7)),Résultat!$G$7)), "")</f>
        <v/>
      </c>
    </row>
    <row r="9875" spans="1:11" ht="20.100000000000001" customHeight="1">
      <c r="A9875" s="26"/>
      <c r="B9875" s="27"/>
      <c r="C9875" s="11" t="str">
        <f>IF($B9875 &lt;&gt; "",VLOOKUP(MID(B9875,3,5),'Recyclabilité Prod Matx'!C:F,2,FALSE), "")</f>
        <v/>
      </c>
      <c r="D9875" s="11" t="str">
        <f>IF($B9875 &lt;&gt; "",VLOOKUP(MID(B9875,3,5),'Recyclabilité Prod Matx'!C:F,3,FALSE),"")</f>
        <v/>
      </c>
      <c r="E9875" s="11" t="str">
        <f>IF($B9875 &lt;&gt; "",VLOOKUP(MID(B9875,3,5),'Recyclabilité Prod Matx'!C:F,4,FALSE), "")</f>
        <v/>
      </c>
      <c r="F9875" s="12" t="str">
        <f>IF($B9875 &lt;&gt; "", IF(C9875="Totale","",IF(D9875 = 0, "", VLOOKUP(D9875,'Cond Compo'!A:B,2,FALSE))),"")</f>
        <v/>
      </c>
      <c r="G9875" s="28"/>
      <c r="H9875" s="11" t="str">
        <f xml:space="preserve"> IF(C9875="Totale",2,IF($G9875 &lt;&gt; "", IF(D9875 = "E",MATCH(G9875, 'Cond Compo'!D$16:D$18, 0), MATCH(G9875, 'Cond Compo'!C$16:C$19, 0)), ""))</f>
        <v/>
      </c>
      <c r="I9875" s="12" t="str">
        <f>IF($E9875 &lt;&gt; "", IF(E9875 = 0, "", VLOOKUP(E9875,'Cond Perturbation'!A:B,2,FALSE)),"")</f>
        <v/>
      </c>
      <c r="J9875" s="28"/>
      <c r="K9875" s="29" t="str">
        <f>IF($B9875 &lt;&gt; "", IF(C9875="Oui",IF(H9875=1,IF(E9875=0,Résultat!G$8,IF(J9875="No",Résultat!$G$8,Résultat!$G$7)),IF(H9875=2,IF(E9875=0,Résultat!G$9,IF(J9875="No",Résultat!$G$9,Résultat!$G$7)),Résultat!$G$7)),IF(C9875 = "Totale", IF(H9875=1,IF(E9875=0,Résultat!G$8,IF(J9875="No",Résultat!$G$9,Résultat!$G$7)),IF(H9875=2,IF(E9875=0,Résultat!G$9,IF(J9875="No",Résultat!$G$9,Résultat!$G$7)),Résultat!$G$7)),Résultat!$G$7)), "")</f>
        <v/>
      </c>
    </row>
    <row r="9876" spans="1:11" ht="20.100000000000001" customHeight="1">
      <c r="A9876" s="26"/>
      <c r="B9876" s="27"/>
      <c r="C9876" s="11" t="str">
        <f>IF($B9876 &lt;&gt; "",VLOOKUP(MID(B9876,3,5),'Recyclabilité Prod Matx'!C:F,2,FALSE), "")</f>
        <v/>
      </c>
      <c r="D9876" s="11" t="str">
        <f>IF($B9876 &lt;&gt; "",VLOOKUP(MID(B9876,3,5),'Recyclabilité Prod Matx'!C:F,3,FALSE),"")</f>
        <v/>
      </c>
      <c r="E9876" s="11" t="str">
        <f>IF($B9876 &lt;&gt; "",VLOOKUP(MID(B9876,3,5),'Recyclabilité Prod Matx'!C:F,4,FALSE), "")</f>
        <v/>
      </c>
      <c r="F9876" s="12" t="str">
        <f>IF($B9876 &lt;&gt; "", IF(C9876="Totale","",IF(D9876 = 0, "", VLOOKUP(D9876,'Cond Compo'!A:B,2,FALSE))),"")</f>
        <v/>
      </c>
      <c r="G9876" s="28"/>
      <c r="H9876" s="11" t="str">
        <f xml:space="preserve"> IF(C9876="Totale",2,IF($G9876 &lt;&gt; "", IF(D9876 = "E",MATCH(G9876, 'Cond Compo'!D$16:D$18, 0), MATCH(G9876, 'Cond Compo'!C$16:C$19, 0)), ""))</f>
        <v/>
      </c>
      <c r="I9876" s="12" t="str">
        <f>IF($E9876 &lt;&gt; "", IF(E9876 = 0, "", VLOOKUP(E9876,'Cond Perturbation'!A:B,2,FALSE)),"")</f>
        <v/>
      </c>
      <c r="J9876" s="28"/>
      <c r="K9876" s="29" t="str">
        <f>IF($B9876 &lt;&gt; "", IF(C9876="Oui",IF(H9876=1,IF(E9876=0,Résultat!G$8,IF(J9876="No",Résultat!$G$8,Résultat!$G$7)),IF(H9876=2,IF(E9876=0,Résultat!G$9,IF(J9876="No",Résultat!$G$9,Résultat!$G$7)),Résultat!$G$7)),IF(C9876 = "Totale", IF(H9876=1,IF(E9876=0,Résultat!G$8,IF(J9876="No",Résultat!$G$9,Résultat!$G$7)),IF(H9876=2,IF(E9876=0,Résultat!G$9,IF(J9876="No",Résultat!$G$9,Résultat!$G$7)),Résultat!$G$7)),Résultat!$G$7)), "")</f>
        <v/>
      </c>
    </row>
    <row r="9877" spans="1:11" ht="20.100000000000001" customHeight="1">
      <c r="A9877" s="26"/>
      <c r="B9877" s="27"/>
      <c r="C9877" s="11" t="str">
        <f>IF($B9877 &lt;&gt; "",VLOOKUP(MID(B9877,3,5),'Recyclabilité Prod Matx'!C:F,2,FALSE), "")</f>
        <v/>
      </c>
      <c r="D9877" s="11" t="str">
        <f>IF($B9877 &lt;&gt; "",VLOOKUP(MID(B9877,3,5),'Recyclabilité Prod Matx'!C:F,3,FALSE),"")</f>
        <v/>
      </c>
      <c r="E9877" s="11" t="str">
        <f>IF($B9877 &lt;&gt; "",VLOOKUP(MID(B9877,3,5),'Recyclabilité Prod Matx'!C:F,4,FALSE), "")</f>
        <v/>
      </c>
      <c r="F9877" s="12" t="str">
        <f>IF($B9877 &lt;&gt; "", IF(C9877="Totale","",IF(D9877 = 0, "", VLOOKUP(D9877,'Cond Compo'!A:B,2,FALSE))),"")</f>
        <v/>
      </c>
      <c r="G9877" s="28"/>
      <c r="H9877" s="11" t="str">
        <f xml:space="preserve"> IF(C9877="Totale",2,IF($G9877 &lt;&gt; "", IF(D9877 = "E",MATCH(G9877, 'Cond Compo'!D$16:D$18, 0), MATCH(G9877, 'Cond Compo'!C$16:C$19, 0)), ""))</f>
        <v/>
      </c>
      <c r="I9877" s="12" t="str">
        <f>IF($E9877 &lt;&gt; "", IF(E9877 = 0, "", VLOOKUP(E9877,'Cond Perturbation'!A:B,2,FALSE)),"")</f>
        <v/>
      </c>
      <c r="J9877" s="28"/>
      <c r="K9877" s="29" t="str">
        <f>IF($B9877 &lt;&gt; "", IF(C9877="Oui",IF(H9877=1,IF(E9877=0,Résultat!G$8,IF(J9877="No",Résultat!$G$8,Résultat!$G$7)),IF(H9877=2,IF(E9877=0,Résultat!G$9,IF(J9877="No",Résultat!$G$9,Résultat!$G$7)),Résultat!$G$7)),IF(C9877 = "Totale", IF(H9877=1,IF(E9877=0,Résultat!G$8,IF(J9877="No",Résultat!$G$9,Résultat!$G$7)),IF(H9877=2,IF(E9877=0,Résultat!G$9,IF(J9877="No",Résultat!$G$9,Résultat!$G$7)),Résultat!$G$7)),Résultat!$G$7)), "")</f>
        <v/>
      </c>
    </row>
    <row r="9878" spans="1:11" ht="20.100000000000001" customHeight="1">
      <c r="A9878" s="26"/>
      <c r="B9878" s="27"/>
      <c r="C9878" s="11" t="str">
        <f>IF($B9878 &lt;&gt; "",VLOOKUP(MID(B9878,3,5),'Recyclabilité Prod Matx'!C:F,2,FALSE), "")</f>
        <v/>
      </c>
      <c r="D9878" s="11" t="str">
        <f>IF($B9878 &lt;&gt; "",VLOOKUP(MID(B9878,3,5),'Recyclabilité Prod Matx'!C:F,3,FALSE),"")</f>
        <v/>
      </c>
      <c r="E9878" s="11" t="str">
        <f>IF($B9878 &lt;&gt; "",VLOOKUP(MID(B9878,3,5),'Recyclabilité Prod Matx'!C:F,4,FALSE), "")</f>
        <v/>
      </c>
      <c r="F9878" s="12" t="str">
        <f>IF($B9878 &lt;&gt; "", IF(C9878="Totale","",IF(D9878 = 0, "", VLOOKUP(D9878,'Cond Compo'!A:B,2,FALSE))),"")</f>
        <v/>
      </c>
      <c r="G9878" s="28"/>
      <c r="H9878" s="11" t="str">
        <f xml:space="preserve"> IF(C9878="Totale",2,IF($G9878 &lt;&gt; "", IF(D9878 = "E",MATCH(G9878, 'Cond Compo'!D$16:D$18, 0), MATCH(G9878, 'Cond Compo'!C$16:C$19, 0)), ""))</f>
        <v/>
      </c>
      <c r="I9878" s="12" t="str">
        <f>IF($E9878 &lt;&gt; "", IF(E9878 = 0, "", VLOOKUP(E9878,'Cond Perturbation'!A:B,2,FALSE)),"")</f>
        <v/>
      </c>
      <c r="J9878" s="28"/>
      <c r="K9878" s="29" t="str">
        <f>IF($B9878 &lt;&gt; "", IF(C9878="Oui",IF(H9878=1,IF(E9878=0,Résultat!G$8,IF(J9878="No",Résultat!$G$8,Résultat!$G$7)),IF(H9878=2,IF(E9878=0,Résultat!G$9,IF(J9878="No",Résultat!$G$9,Résultat!$G$7)),Résultat!$G$7)),IF(C9878 = "Totale", IF(H9878=1,IF(E9878=0,Résultat!G$8,IF(J9878="No",Résultat!$G$9,Résultat!$G$7)),IF(H9878=2,IF(E9878=0,Résultat!G$9,IF(J9878="No",Résultat!$G$9,Résultat!$G$7)),Résultat!$G$7)),Résultat!$G$7)), "")</f>
        <v/>
      </c>
    </row>
    <row r="9879" spans="1:11" ht="20.100000000000001" customHeight="1">
      <c r="A9879" s="26"/>
      <c r="B9879" s="27"/>
      <c r="C9879" s="11" t="str">
        <f>IF($B9879 &lt;&gt; "",VLOOKUP(MID(B9879,3,5),'Recyclabilité Prod Matx'!C:F,2,FALSE), "")</f>
        <v/>
      </c>
      <c r="D9879" s="11" t="str">
        <f>IF($B9879 &lt;&gt; "",VLOOKUP(MID(B9879,3,5),'Recyclabilité Prod Matx'!C:F,3,FALSE),"")</f>
        <v/>
      </c>
      <c r="E9879" s="11" t="str">
        <f>IF($B9879 &lt;&gt; "",VLOOKUP(MID(B9879,3,5),'Recyclabilité Prod Matx'!C:F,4,FALSE), "")</f>
        <v/>
      </c>
      <c r="F9879" s="12" t="str">
        <f>IF($B9879 &lt;&gt; "", IF(C9879="Totale","",IF(D9879 = 0, "", VLOOKUP(D9879,'Cond Compo'!A:B,2,FALSE))),"")</f>
        <v/>
      </c>
      <c r="G9879" s="28"/>
      <c r="H9879" s="11" t="str">
        <f xml:space="preserve"> IF(C9879="Totale",2,IF($G9879 &lt;&gt; "", IF(D9879 = "E",MATCH(G9879, 'Cond Compo'!D$16:D$18, 0), MATCH(G9879, 'Cond Compo'!C$16:C$19, 0)), ""))</f>
        <v/>
      </c>
      <c r="I9879" s="12" t="str">
        <f>IF($E9879 &lt;&gt; "", IF(E9879 = 0, "", VLOOKUP(E9879,'Cond Perturbation'!A:B,2,FALSE)),"")</f>
        <v/>
      </c>
      <c r="J9879" s="28"/>
      <c r="K9879" s="29" t="str">
        <f>IF($B9879 &lt;&gt; "", IF(C9879="Oui",IF(H9879=1,IF(E9879=0,Résultat!G$8,IF(J9879="No",Résultat!$G$8,Résultat!$G$7)),IF(H9879=2,IF(E9879=0,Résultat!G$9,IF(J9879="No",Résultat!$G$9,Résultat!$G$7)),Résultat!$G$7)),IF(C9879 = "Totale", IF(H9879=1,IF(E9879=0,Résultat!G$8,IF(J9879="No",Résultat!$G$9,Résultat!$G$7)),IF(H9879=2,IF(E9879=0,Résultat!G$9,IF(J9879="No",Résultat!$G$9,Résultat!$G$7)),Résultat!$G$7)),Résultat!$G$7)), "")</f>
        <v/>
      </c>
    </row>
    <row r="9880" spans="1:11" ht="20.100000000000001" customHeight="1">
      <c r="A9880" s="26"/>
      <c r="B9880" s="27"/>
      <c r="C9880" s="11" t="str">
        <f>IF($B9880 &lt;&gt; "",VLOOKUP(MID(B9880,3,5),'Recyclabilité Prod Matx'!C:F,2,FALSE), "")</f>
        <v/>
      </c>
      <c r="D9880" s="11" t="str">
        <f>IF($B9880 &lt;&gt; "",VLOOKUP(MID(B9880,3,5),'Recyclabilité Prod Matx'!C:F,3,FALSE),"")</f>
        <v/>
      </c>
      <c r="E9880" s="11" t="str">
        <f>IF($B9880 &lt;&gt; "",VLOOKUP(MID(B9880,3,5),'Recyclabilité Prod Matx'!C:F,4,FALSE), "")</f>
        <v/>
      </c>
      <c r="F9880" s="12" t="str">
        <f>IF($B9880 &lt;&gt; "", IF(C9880="Totale","",IF(D9880 = 0, "", VLOOKUP(D9880,'Cond Compo'!A:B,2,FALSE))),"")</f>
        <v/>
      </c>
      <c r="G9880" s="28"/>
      <c r="H9880" s="11" t="str">
        <f xml:space="preserve"> IF(C9880="Totale",2,IF($G9880 &lt;&gt; "", IF(D9880 = "E",MATCH(G9880, 'Cond Compo'!D$16:D$18, 0), MATCH(G9880, 'Cond Compo'!C$16:C$19, 0)), ""))</f>
        <v/>
      </c>
      <c r="I9880" s="12" t="str">
        <f>IF($E9880 &lt;&gt; "", IF(E9880 = 0, "", VLOOKUP(E9880,'Cond Perturbation'!A:B,2,FALSE)),"")</f>
        <v/>
      </c>
      <c r="J9880" s="28"/>
      <c r="K9880" s="29" t="str">
        <f>IF($B9880 &lt;&gt; "", IF(C9880="Oui",IF(H9880=1,IF(E9880=0,Résultat!G$8,IF(J9880="No",Résultat!$G$8,Résultat!$G$7)),IF(H9880=2,IF(E9880=0,Résultat!G$9,IF(J9880="No",Résultat!$G$9,Résultat!$G$7)),Résultat!$G$7)),IF(C9880 = "Totale", IF(H9880=1,IF(E9880=0,Résultat!G$8,IF(J9880="No",Résultat!$G$9,Résultat!$G$7)),IF(H9880=2,IF(E9880=0,Résultat!G$9,IF(J9880="No",Résultat!$G$9,Résultat!$G$7)),Résultat!$G$7)),Résultat!$G$7)), "")</f>
        <v/>
      </c>
    </row>
    <row r="9881" spans="1:11" ht="20.100000000000001" customHeight="1">
      <c r="A9881" s="26"/>
      <c r="B9881" s="27"/>
      <c r="C9881" s="11" t="str">
        <f>IF($B9881 &lt;&gt; "",VLOOKUP(MID(B9881,3,5),'Recyclabilité Prod Matx'!C:F,2,FALSE), "")</f>
        <v/>
      </c>
      <c r="D9881" s="11" t="str">
        <f>IF($B9881 &lt;&gt; "",VLOOKUP(MID(B9881,3,5),'Recyclabilité Prod Matx'!C:F,3,FALSE),"")</f>
        <v/>
      </c>
      <c r="E9881" s="11" t="str">
        <f>IF($B9881 &lt;&gt; "",VLOOKUP(MID(B9881,3,5),'Recyclabilité Prod Matx'!C:F,4,FALSE), "")</f>
        <v/>
      </c>
      <c r="F9881" s="12" t="str">
        <f>IF($B9881 &lt;&gt; "", IF(C9881="Totale","",IF(D9881 = 0, "", VLOOKUP(D9881,'Cond Compo'!A:B,2,FALSE))),"")</f>
        <v/>
      </c>
      <c r="G9881" s="28"/>
      <c r="H9881" s="11" t="str">
        <f xml:space="preserve"> IF(C9881="Totale",2,IF($G9881 &lt;&gt; "", IF(D9881 = "E",MATCH(G9881, 'Cond Compo'!D$16:D$18, 0), MATCH(G9881, 'Cond Compo'!C$16:C$19, 0)), ""))</f>
        <v/>
      </c>
      <c r="I9881" s="12" t="str">
        <f>IF($E9881 &lt;&gt; "", IF(E9881 = 0, "", VLOOKUP(E9881,'Cond Perturbation'!A:B,2,FALSE)),"")</f>
        <v/>
      </c>
      <c r="J9881" s="28"/>
      <c r="K9881" s="29" t="str">
        <f>IF($B9881 &lt;&gt; "", IF(C9881="Oui",IF(H9881=1,IF(E9881=0,Résultat!G$8,IF(J9881="No",Résultat!$G$8,Résultat!$G$7)),IF(H9881=2,IF(E9881=0,Résultat!G$9,IF(J9881="No",Résultat!$G$9,Résultat!$G$7)),Résultat!$G$7)),IF(C9881 = "Totale", IF(H9881=1,IF(E9881=0,Résultat!G$8,IF(J9881="No",Résultat!$G$9,Résultat!$G$7)),IF(H9881=2,IF(E9881=0,Résultat!G$9,IF(J9881="No",Résultat!$G$9,Résultat!$G$7)),Résultat!$G$7)),Résultat!$G$7)), "")</f>
        <v/>
      </c>
    </row>
    <row r="9882" spans="1:11" ht="20.100000000000001" customHeight="1">
      <c r="A9882" s="26"/>
      <c r="B9882" s="27"/>
      <c r="C9882" s="11" t="str">
        <f>IF($B9882 &lt;&gt; "",VLOOKUP(MID(B9882,3,5),'Recyclabilité Prod Matx'!C:F,2,FALSE), "")</f>
        <v/>
      </c>
      <c r="D9882" s="11" t="str">
        <f>IF($B9882 &lt;&gt; "",VLOOKUP(MID(B9882,3,5),'Recyclabilité Prod Matx'!C:F,3,FALSE),"")</f>
        <v/>
      </c>
      <c r="E9882" s="11" t="str">
        <f>IF($B9882 &lt;&gt; "",VLOOKUP(MID(B9882,3,5),'Recyclabilité Prod Matx'!C:F,4,FALSE), "")</f>
        <v/>
      </c>
      <c r="F9882" s="12" t="str">
        <f>IF($B9882 &lt;&gt; "", IF(C9882="Totale","",IF(D9882 = 0, "", VLOOKUP(D9882,'Cond Compo'!A:B,2,FALSE))),"")</f>
        <v/>
      </c>
      <c r="G9882" s="28"/>
      <c r="H9882" s="11" t="str">
        <f xml:space="preserve"> IF(C9882="Totale",2,IF($G9882 &lt;&gt; "", IF(D9882 = "E",MATCH(G9882, 'Cond Compo'!D$16:D$18, 0), MATCH(G9882, 'Cond Compo'!C$16:C$19, 0)), ""))</f>
        <v/>
      </c>
      <c r="I9882" s="12" t="str">
        <f>IF($E9882 &lt;&gt; "", IF(E9882 = 0, "", VLOOKUP(E9882,'Cond Perturbation'!A:B,2,FALSE)),"")</f>
        <v/>
      </c>
      <c r="J9882" s="28"/>
      <c r="K9882" s="29" t="str">
        <f>IF($B9882 &lt;&gt; "", IF(C9882="Oui",IF(H9882=1,IF(E9882=0,Résultat!G$8,IF(J9882="No",Résultat!$G$8,Résultat!$G$7)),IF(H9882=2,IF(E9882=0,Résultat!G$9,IF(J9882="No",Résultat!$G$9,Résultat!$G$7)),Résultat!$G$7)),IF(C9882 = "Totale", IF(H9882=1,IF(E9882=0,Résultat!G$8,IF(J9882="No",Résultat!$G$9,Résultat!$G$7)),IF(H9882=2,IF(E9882=0,Résultat!G$9,IF(J9882="No",Résultat!$G$9,Résultat!$G$7)),Résultat!$G$7)),Résultat!$G$7)), "")</f>
        <v/>
      </c>
    </row>
    <row r="9883" spans="1:11" ht="20.100000000000001" customHeight="1">
      <c r="A9883" s="26"/>
      <c r="B9883" s="27"/>
      <c r="C9883" s="11" t="str">
        <f>IF($B9883 &lt;&gt; "",VLOOKUP(MID(B9883,3,5),'Recyclabilité Prod Matx'!C:F,2,FALSE), "")</f>
        <v/>
      </c>
      <c r="D9883" s="11" t="str">
        <f>IF($B9883 &lt;&gt; "",VLOOKUP(MID(B9883,3,5),'Recyclabilité Prod Matx'!C:F,3,FALSE),"")</f>
        <v/>
      </c>
      <c r="E9883" s="11" t="str">
        <f>IF($B9883 &lt;&gt; "",VLOOKUP(MID(B9883,3,5),'Recyclabilité Prod Matx'!C:F,4,FALSE), "")</f>
        <v/>
      </c>
      <c r="F9883" s="12" t="str">
        <f>IF($B9883 &lt;&gt; "", IF(C9883="Totale","",IF(D9883 = 0, "", VLOOKUP(D9883,'Cond Compo'!A:B,2,FALSE))),"")</f>
        <v/>
      </c>
      <c r="G9883" s="28"/>
      <c r="H9883" s="11" t="str">
        <f xml:space="preserve"> IF(C9883="Totale",2,IF($G9883 &lt;&gt; "", IF(D9883 = "E",MATCH(G9883, 'Cond Compo'!D$16:D$18, 0), MATCH(G9883, 'Cond Compo'!C$16:C$19, 0)), ""))</f>
        <v/>
      </c>
      <c r="I9883" s="12" t="str">
        <f>IF($E9883 &lt;&gt; "", IF(E9883 = 0, "", VLOOKUP(E9883,'Cond Perturbation'!A:B,2,FALSE)),"")</f>
        <v/>
      </c>
      <c r="J9883" s="28"/>
      <c r="K9883" s="29" t="str">
        <f>IF($B9883 &lt;&gt; "", IF(C9883="Oui",IF(H9883=1,IF(E9883=0,Résultat!G$8,IF(J9883="No",Résultat!$G$8,Résultat!$G$7)),IF(H9883=2,IF(E9883=0,Résultat!G$9,IF(J9883="No",Résultat!$G$9,Résultat!$G$7)),Résultat!$G$7)),IF(C9883 = "Totale", IF(H9883=1,IF(E9883=0,Résultat!G$8,IF(J9883="No",Résultat!$G$9,Résultat!$G$7)),IF(H9883=2,IF(E9883=0,Résultat!G$9,IF(J9883="No",Résultat!$G$9,Résultat!$G$7)),Résultat!$G$7)),Résultat!$G$7)), "")</f>
        <v/>
      </c>
    </row>
    <row r="9884" spans="1:11" ht="20.100000000000001" customHeight="1">
      <c r="A9884" s="26"/>
      <c r="B9884" s="27"/>
      <c r="C9884" s="11" t="str">
        <f>IF($B9884 &lt;&gt; "",VLOOKUP(MID(B9884,3,5),'Recyclabilité Prod Matx'!C:F,2,FALSE), "")</f>
        <v/>
      </c>
      <c r="D9884" s="11" t="str">
        <f>IF($B9884 &lt;&gt; "",VLOOKUP(MID(B9884,3,5),'Recyclabilité Prod Matx'!C:F,3,FALSE),"")</f>
        <v/>
      </c>
      <c r="E9884" s="11" t="str">
        <f>IF($B9884 &lt;&gt; "",VLOOKUP(MID(B9884,3,5),'Recyclabilité Prod Matx'!C:F,4,FALSE), "")</f>
        <v/>
      </c>
      <c r="F9884" s="12" t="str">
        <f>IF($B9884 &lt;&gt; "", IF(C9884="Totale","",IF(D9884 = 0, "", VLOOKUP(D9884,'Cond Compo'!A:B,2,FALSE))),"")</f>
        <v/>
      </c>
      <c r="G9884" s="28"/>
      <c r="H9884" s="11" t="str">
        <f xml:space="preserve"> IF(C9884="Totale",2,IF($G9884 &lt;&gt; "", IF(D9884 = "E",MATCH(G9884, 'Cond Compo'!D$16:D$18, 0), MATCH(G9884, 'Cond Compo'!C$16:C$19, 0)), ""))</f>
        <v/>
      </c>
      <c r="I9884" s="12" t="str">
        <f>IF($E9884 &lt;&gt; "", IF(E9884 = 0, "", VLOOKUP(E9884,'Cond Perturbation'!A:B,2,FALSE)),"")</f>
        <v/>
      </c>
      <c r="J9884" s="28"/>
      <c r="K9884" s="29" t="str">
        <f>IF($B9884 &lt;&gt; "", IF(C9884="Oui",IF(H9884=1,IF(E9884=0,Résultat!G$8,IF(J9884="No",Résultat!$G$8,Résultat!$G$7)),IF(H9884=2,IF(E9884=0,Résultat!G$9,IF(J9884="No",Résultat!$G$9,Résultat!$G$7)),Résultat!$G$7)),IF(C9884 = "Totale", IF(H9884=1,IF(E9884=0,Résultat!G$8,IF(J9884="No",Résultat!$G$9,Résultat!$G$7)),IF(H9884=2,IF(E9884=0,Résultat!G$9,IF(J9884="No",Résultat!$G$9,Résultat!$G$7)),Résultat!$G$7)),Résultat!$G$7)), "")</f>
        <v/>
      </c>
    </row>
    <row r="9885" spans="1:11" ht="20.100000000000001" customHeight="1">
      <c r="A9885" s="26"/>
      <c r="B9885" s="27"/>
      <c r="C9885" s="11" t="str">
        <f>IF($B9885 &lt;&gt; "",VLOOKUP(MID(B9885,3,5),'Recyclabilité Prod Matx'!C:F,2,FALSE), "")</f>
        <v/>
      </c>
      <c r="D9885" s="11" t="str">
        <f>IF($B9885 &lt;&gt; "",VLOOKUP(MID(B9885,3,5),'Recyclabilité Prod Matx'!C:F,3,FALSE),"")</f>
        <v/>
      </c>
      <c r="E9885" s="11" t="str">
        <f>IF($B9885 &lt;&gt; "",VLOOKUP(MID(B9885,3,5),'Recyclabilité Prod Matx'!C:F,4,FALSE), "")</f>
        <v/>
      </c>
      <c r="F9885" s="12" t="str">
        <f>IF($B9885 &lt;&gt; "", IF(C9885="Totale","",IF(D9885 = 0, "", VLOOKUP(D9885,'Cond Compo'!A:B,2,FALSE))),"")</f>
        <v/>
      </c>
      <c r="G9885" s="28"/>
      <c r="H9885" s="11" t="str">
        <f xml:space="preserve"> IF(C9885="Totale",2,IF($G9885 &lt;&gt; "", IF(D9885 = "E",MATCH(G9885, 'Cond Compo'!D$16:D$18, 0), MATCH(G9885, 'Cond Compo'!C$16:C$19, 0)), ""))</f>
        <v/>
      </c>
      <c r="I9885" s="12" t="str">
        <f>IF($E9885 &lt;&gt; "", IF(E9885 = 0, "", VLOOKUP(E9885,'Cond Perturbation'!A:B,2,FALSE)),"")</f>
        <v/>
      </c>
      <c r="J9885" s="28"/>
      <c r="K9885" s="29" t="str">
        <f>IF($B9885 &lt;&gt; "", IF(C9885="Oui",IF(H9885=1,IF(E9885=0,Résultat!G$8,IF(J9885="No",Résultat!$G$8,Résultat!$G$7)),IF(H9885=2,IF(E9885=0,Résultat!G$9,IF(J9885="No",Résultat!$G$9,Résultat!$G$7)),Résultat!$G$7)),IF(C9885 = "Totale", IF(H9885=1,IF(E9885=0,Résultat!G$8,IF(J9885="No",Résultat!$G$9,Résultat!$G$7)),IF(H9885=2,IF(E9885=0,Résultat!G$9,IF(J9885="No",Résultat!$G$9,Résultat!$G$7)),Résultat!$G$7)),Résultat!$G$7)), "")</f>
        <v/>
      </c>
    </row>
    <row r="9886" spans="1:11" ht="20.100000000000001" customHeight="1">
      <c r="A9886" s="26"/>
      <c r="B9886" s="27"/>
      <c r="C9886" s="11" t="str">
        <f>IF($B9886 &lt;&gt; "",VLOOKUP(MID(B9886,3,5),'Recyclabilité Prod Matx'!C:F,2,FALSE), "")</f>
        <v/>
      </c>
      <c r="D9886" s="11" t="str">
        <f>IF($B9886 &lt;&gt; "",VLOOKUP(MID(B9886,3,5),'Recyclabilité Prod Matx'!C:F,3,FALSE),"")</f>
        <v/>
      </c>
      <c r="E9886" s="11" t="str">
        <f>IF($B9886 &lt;&gt; "",VLOOKUP(MID(B9886,3,5),'Recyclabilité Prod Matx'!C:F,4,FALSE), "")</f>
        <v/>
      </c>
      <c r="F9886" s="12" t="str">
        <f>IF($B9886 &lt;&gt; "", IF(C9886="Totale","",IF(D9886 = 0, "", VLOOKUP(D9886,'Cond Compo'!A:B,2,FALSE))),"")</f>
        <v/>
      </c>
      <c r="G9886" s="28"/>
      <c r="H9886" s="11" t="str">
        <f xml:space="preserve"> IF(C9886="Totale",2,IF($G9886 &lt;&gt; "", IF(D9886 = "E",MATCH(G9886, 'Cond Compo'!D$16:D$18, 0), MATCH(G9886, 'Cond Compo'!C$16:C$19, 0)), ""))</f>
        <v/>
      </c>
      <c r="I9886" s="12" t="str">
        <f>IF($E9886 &lt;&gt; "", IF(E9886 = 0, "", VLOOKUP(E9886,'Cond Perturbation'!A:B,2,FALSE)),"")</f>
        <v/>
      </c>
      <c r="J9886" s="28"/>
      <c r="K9886" s="29" t="str">
        <f>IF($B9886 &lt;&gt; "", IF(C9886="Oui",IF(H9886=1,IF(E9886=0,Résultat!G$8,IF(J9886="No",Résultat!$G$8,Résultat!$G$7)),IF(H9886=2,IF(E9886=0,Résultat!G$9,IF(J9886="No",Résultat!$G$9,Résultat!$G$7)),Résultat!$G$7)),IF(C9886 = "Totale", IF(H9886=1,IF(E9886=0,Résultat!G$8,IF(J9886="No",Résultat!$G$9,Résultat!$G$7)),IF(H9886=2,IF(E9886=0,Résultat!G$9,IF(J9886="No",Résultat!$G$9,Résultat!$G$7)),Résultat!$G$7)),Résultat!$G$7)), "")</f>
        <v/>
      </c>
    </row>
    <row r="9887" spans="1:11" ht="20.100000000000001" customHeight="1">
      <c r="A9887" s="26"/>
      <c r="B9887" s="27"/>
      <c r="C9887" s="11" t="str">
        <f>IF($B9887 &lt;&gt; "",VLOOKUP(MID(B9887,3,5),'Recyclabilité Prod Matx'!C:F,2,FALSE), "")</f>
        <v/>
      </c>
      <c r="D9887" s="11" t="str">
        <f>IF($B9887 &lt;&gt; "",VLOOKUP(MID(B9887,3,5),'Recyclabilité Prod Matx'!C:F,3,FALSE),"")</f>
        <v/>
      </c>
      <c r="E9887" s="11" t="str">
        <f>IF($B9887 &lt;&gt; "",VLOOKUP(MID(B9887,3,5),'Recyclabilité Prod Matx'!C:F,4,FALSE), "")</f>
        <v/>
      </c>
      <c r="F9887" s="12" t="str">
        <f>IF($B9887 &lt;&gt; "", IF(C9887="Totale","",IF(D9887 = 0, "", VLOOKUP(D9887,'Cond Compo'!A:B,2,FALSE))),"")</f>
        <v/>
      </c>
      <c r="G9887" s="28"/>
      <c r="H9887" s="11" t="str">
        <f xml:space="preserve"> IF(C9887="Totale",2,IF($G9887 &lt;&gt; "", IF(D9887 = "E",MATCH(G9887, 'Cond Compo'!D$16:D$18, 0), MATCH(G9887, 'Cond Compo'!C$16:C$19, 0)), ""))</f>
        <v/>
      </c>
      <c r="I9887" s="12" t="str">
        <f>IF($E9887 &lt;&gt; "", IF(E9887 = 0, "", VLOOKUP(E9887,'Cond Perturbation'!A:B,2,FALSE)),"")</f>
        <v/>
      </c>
      <c r="J9887" s="28"/>
      <c r="K9887" s="29" t="str">
        <f>IF($B9887 &lt;&gt; "", IF(C9887="Oui",IF(H9887=1,IF(E9887=0,Résultat!G$8,IF(J9887="No",Résultat!$G$8,Résultat!$G$7)),IF(H9887=2,IF(E9887=0,Résultat!G$9,IF(J9887="No",Résultat!$G$9,Résultat!$G$7)),Résultat!$G$7)),IF(C9887 = "Totale", IF(H9887=1,IF(E9887=0,Résultat!G$8,IF(J9887="No",Résultat!$G$9,Résultat!$G$7)),IF(H9887=2,IF(E9887=0,Résultat!G$9,IF(J9887="No",Résultat!$G$9,Résultat!$G$7)),Résultat!$G$7)),Résultat!$G$7)), "")</f>
        <v/>
      </c>
    </row>
    <row r="9888" spans="1:11" ht="20.100000000000001" customHeight="1">
      <c r="A9888" s="26"/>
      <c r="B9888" s="27"/>
      <c r="C9888" s="11" t="str">
        <f>IF($B9888 &lt;&gt; "",VLOOKUP(MID(B9888,3,5),'Recyclabilité Prod Matx'!C:F,2,FALSE), "")</f>
        <v/>
      </c>
      <c r="D9888" s="11" t="str">
        <f>IF($B9888 &lt;&gt; "",VLOOKUP(MID(B9888,3,5),'Recyclabilité Prod Matx'!C:F,3,FALSE),"")</f>
        <v/>
      </c>
      <c r="E9888" s="11" t="str">
        <f>IF($B9888 &lt;&gt; "",VLOOKUP(MID(B9888,3,5),'Recyclabilité Prod Matx'!C:F,4,FALSE), "")</f>
        <v/>
      </c>
      <c r="F9888" s="12" t="str">
        <f>IF($B9888 &lt;&gt; "", IF(C9888="Totale","",IF(D9888 = 0, "", VLOOKUP(D9888,'Cond Compo'!A:B,2,FALSE))),"")</f>
        <v/>
      </c>
      <c r="G9888" s="28"/>
      <c r="H9888" s="11" t="str">
        <f xml:space="preserve"> IF(C9888="Totale",2,IF($G9888 &lt;&gt; "", IF(D9888 = "E",MATCH(G9888, 'Cond Compo'!D$16:D$18, 0), MATCH(G9888, 'Cond Compo'!C$16:C$19, 0)), ""))</f>
        <v/>
      </c>
      <c r="I9888" s="12" t="str">
        <f>IF($E9888 &lt;&gt; "", IF(E9888 = 0, "", VLOOKUP(E9888,'Cond Perturbation'!A:B,2,FALSE)),"")</f>
        <v/>
      </c>
      <c r="J9888" s="28"/>
      <c r="K9888" s="29" t="str">
        <f>IF($B9888 &lt;&gt; "", IF(C9888="Oui",IF(H9888=1,IF(E9888=0,Résultat!G$8,IF(J9888="No",Résultat!$G$8,Résultat!$G$7)),IF(H9888=2,IF(E9888=0,Résultat!G$9,IF(J9888="No",Résultat!$G$9,Résultat!$G$7)),Résultat!$G$7)),IF(C9888 = "Totale", IF(H9888=1,IF(E9888=0,Résultat!G$8,IF(J9888="No",Résultat!$G$9,Résultat!$G$7)),IF(H9888=2,IF(E9888=0,Résultat!G$9,IF(J9888="No",Résultat!$G$9,Résultat!$G$7)),Résultat!$G$7)),Résultat!$G$7)), "")</f>
        <v/>
      </c>
    </row>
    <row r="9889" spans="1:11" ht="20.100000000000001" customHeight="1">
      <c r="A9889" s="26"/>
      <c r="B9889" s="27"/>
      <c r="C9889" s="11" t="str">
        <f>IF($B9889 &lt;&gt; "",VLOOKUP(MID(B9889,3,5),'Recyclabilité Prod Matx'!C:F,2,FALSE), "")</f>
        <v/>
      </c>
      <c r="D9889" s="11" t="str">
        <f>IF($B9889 &lt;&gt; "",VLOOKUP(MID(B9889,3,5),'Recyclabilité Prod Matx'!C:F,3,FALSE),"")</f>
        <v/>
      </c>
      <c r="E9889" s="11" t="str">
        <f>IF($B9889 &lt;&gt; "",VLOOKUP(MID(B9889,3,5),'Recyclabilité Prod Matx'!C:F,4,FALSE), "")</f>
        <v/>
      </c>
      <c r="F9889" s="12" t="str">
        <f>IF($B9889 &lt;&gt; "", IF(C9889="Totale","",IF(D9889 = 0, "", VLOOKUP(D9889,'Cond Compo'!A:B,2,FALSE))),"")</f>
        <v/>
      </c>
      <c r="G9889" s="28"/>
      <c r="H9889" s="11" t="str">
        <f xml:space="preserve"> IF(C9889="Totale",2,IF($G9889 &lt;&gt; "", IF(D9889 = "E",MATCH(G9889, 'Cond Compo'!D$16:D$18, 0), MATCH(G9889, 'Cond Compo'!C$16:C$19, 0)), ""))</f>
        <v/>
      </c>
      <c r="I9889" s="12" t="str">
        <f>IF($E9889 &lt;&gt; "", IF(E9889 = 0, "", VLOOKUP(E9889,'Cond Perturbation'!A:B,2,FALSE)),"")</f>
        <v/>
      </c>
      <c r="J9889" s="28"/>
      <c r="K9889" s="29" t="str">
        <f>IF($B9889 &lt;&gt; "", IF(C9889="Oui",IF(H9889=1,IF(E9889=0,Résultat!G$8,IF(J9889="No",Résultat!$G$8,Résultat!$G$7)),IF(H9889=2,IF(E9889=0,Résultat!G$9,IF(J9889="No",Résultat!$G$9,Résultat!$G$7)),Résultat!$G$7)),IF(C9889 = "Totale", IF(H9889=1,IF(E9889=0,Résultat!G$8,IF(J9889="No",Résultat!$G$9,Résultat!$G$7)),IF(H9889=2,IF(E9889=0,Résultat!G$9,IF(J9889="No",Résultat!$G$9,Résultat!$G$7)),Résultat!$G$7)),Résultat!$G$7)), "")</f>
        <v/>
      </c>
    </row>
    <row r="9890" spans="1:11" ht="20.100000000000001" customHeight="1">
      <c r="A9890" s="26"/>
      <c r="B9890" s="27"/>
      <c r="C9890" s="11" t="str">
        <f>IF($B9890 &lt;&gt; "",VLOOKUP(MID(B9890,3,5),'Recyclabilité Prod Matx'!C:F,2,FALSE), "")</f>
        <v/>
      </c>
      <c r="D9890" s="11" t="str">
        <f>IF($B9890 &lt;&gt; "",VLOOKUP(MID(B9890,3,5),'Recyclabilité Prod Matx'!C:F,3,FALSE),"")</f>
        <v/>
      </c>
      <c r="E9890" s="11" t="str">
        <f>IF($B9890 &lt;&gt; "",VLOOKUP(MID(B9890,3,5),'Recyclabilité Prod Matx'!C:F,4,FALSE), "")</f>
        <v/>
      </c>
      <c r="F9890" s="12" t="str">
        <f>IF($B9890 &lt;&gt; "", IF(C9890="Totale","",IF(D9890 = 0, "", VLOOKUP(D9890,'Cond Compo'!A:B,2,FALSE))),"")</f>
        <v/>
      </c>
      <c r="G9890" s="28"/>
      <c r="H9890" s="11" t="str">
        <f xml:space="preserve"> IF(C9890="Totale",2,IF($G9890 &lt;&gt; "", IF(D9890 = "E",MATCH(G9890, 'Cond Compo'!D$16:D$18, 0), MATCH(G9890, 'Cond Compo'!C$16:C$19, 0)), ""))</f>
        <v/>
      </c>
      <c r="I9890" s="12" t="str">
        <f>IF($E9890 &lt;&gt; "", IF(E9890 = 0, "", VLOOKUP(E9890,'Cond Perturbation'!A:B,2,FALSE)),"")</f>
        <v/>
      </c>
      <c r="J9890" s="28"/>
      <c r="K9890" s="29" t="str">
        <f>IF($B9890 &lt;&gt; "", IF(C9890="Oui",IF(H9890=1,IF(E9890=0,Résultat!G$8,IF(J9890="No",Résultat!$G$8,Résultat!$G$7)),IF(H9890=2,IF(E9890=0,Résultat!G$9,IF(J9890="No",Résultat!$G$9,Résultat!$G$7)),Résultat!$G$7)),IF(C9890 = "Totale", IF(H9890=1,IF(E9890=0,Résultat!G$8,IF(J9890="No",Résultat!$G$9,Résultat!$G$7)),IF(H9890=2,IF(E9890=0,Résultat!G$9,IF(J9890="No",Résultat!$G$9,Résultat!$G$7)),Résultat!$G$7)),Résultat!$G$7)), "")</f>
        <v/>
      </c>
    </row>
    <row r="9891" spans="1:11" ht="20.100000000000001" customHeight="1">
      <c r="A9891" s="26"/>
      <c r="B9891" s="27"/>
      <c r="C9891" s="11" t="str">
        <f>IF($B9891 &lt;&gt; "",VLOOKUP(MID(B9891,3,5),'Recyclabilité Prod Matx'!C:F,2,FALSE), "")</f>
        <v/>
      </c>
      <c r="D9891" s="11" t="str">
        <f>IF($B9891 &lt;&gt; "",VLOOKUP(MID(B9891,3,5),'Recyclabilité Prod Matx'!C:F,3,FALSE),"")</f>
        <v/>
      </c>
      <c r="E9891" s="11" t="str">
        <f>IF($B9891 &lt;&gt; "",VLOOKUP(MID(B9891,3,5),'Recyclabilité Prod Matx'!C:F,4,FALSE), "")</f>
        <v/>
      </c>
      <c r="F9891" s="12" t="str">
        <f>IF($B9891 &lt;&gt; "", IF(C9891="Totale","",IF(D9891 = 0, "", VLOOKUP(D9891,'Cond Compo'!A:B,2,FALSE))),"")</f>
        <v/>
      </c>
      <c r="G9891" s="28"/>
      <c r="H9891" s="11" t="str">
        <f xml:space="preserve"> IF(C9891="Totale",2,IF($G9891 &lt;&gt; "", IF(D9891 = "E",MATCH(G9891, 'Cond Compo'!D$16:D$18, 0), MATCH(G9891, 'Cond Compo'!C$16:C$19, 0)), ""))</f>
        <v/>
      </c>
      <c r="I9891" s="12" t="str">
        <f>IF($E9891 &lt;&gt; "", IF(E9891 = 0, "", VLOOKUP(E9891,'Cond Perturbation'!A:B,2,FALSE)),"")</f>
        <v/>
      </c>
      <c r="J9891" s="28"/>
      <c r="K9891" s="29" t="str">
        <f>IF($B9891 &lt;&gt; "", IF(C9891="Oui",IF(H9891=1,IF(E9891=0,Résultat!G$8,IF(J9891="No",Résultat!$G$8,Résultat!$G$7)),IF(H9891=2,IF(E9891=0,Résultat!G$9,IF(J9891="No",Résultat!$G$9,Résultat!$G$7)),Résultat!$G$7)),IF(C9891 = "Totale", IF(H9891=1,IF(E9891=0,Résultat!G$8,IF(J9891="No",Résultat!$G$9,Résultat!$G$7)),IF(H9891=2,IF(E9891=0,Résultat!G$9,IF(J9891="No",Résultat!$G$9,Résultat!$G$7)),Résultat!$G$7)),Résultat!$G$7)), "")</f>
        <v/>
      </c>
    </row>
    <row r="9892" spans="1:11" ht="20.100000000000001" customHeight="1">
      <c r="A9892" s="26"/>
      <c r="B9892" s="27"/>
      <c r="C9892" s="11" t="str">
        <f>IF($B9892 &lt;&gt; "",VLOOKUP(MID(B9892,3,5),'Recyclabilité Prod Matx'!C:F,2,FALSE), "")</f>
        <v/>
      </c>
      <c r="D9892" s="11" t="str">
        <f>IF($B9892 &lt;&gt; "",VLOOKUP(MID(B9892,3,5),'Recyclabilité Prod Matx'!C:F,3,FALSE),"")</f>
        <v/>
      </c>
      <c r="E9892" s="11" t="str">
        <f>IF($B9892 &lt;&gt; "",VLOOKUP(MID(B9892,3,5),'Recyclabilité Prod Matx'!C:F,4,FALSE), "")</f>
        <v/>
      </c>
      <c r="F9892" s="12" t="str">
        <f>IF($B9892 &lt;&gt; "", IF(C9892="Totale","",IF(D9892 = 0, "", VLOOKUP(D9892,'Cond Compo'!A:B,2,FALSE))),"")</f>
        <v/>
      </c>
      <c r="G9892" s="28"/>
      <c r="H9892" s="11" t="str">
        <f xml:space="preserve"> IF(C9892="Totale",2,IF($G9892 &lt;&gt; "", IF(D9892 = "E",MATCH(G9892, 'Cond Compo'!D$16:D$18, 0), MATCH(G9892, 'Cond Compo'!C$16:C$19, 0)), ""))</f>
        <v/>
      </c>
      <c r="I9892" s="12" t="str">
        <f>IF($E9892 &lt;&gt; "", IF(E9892 = 0, "", VLOOKUP(E9892,'Cond Perturbation'!A:B,2,FALSE)),"")</f>
        <v/>
      </c>
      <c r="J9892" s="28"/>
      <c r="K9892" s="29" t="str">
        <f>IF($B9892 &lt;&gt; "", IF(C9892="Oui",IF(H9892=1,IF(E9892=0,Résultat!G$8,IF(J9892="No",Résultat!$G$8,Résultat!$G$7)),IF(H9892=2,IF(E9892=0,Résultat!G$9,IF(J9892="No",Résultat!$G$9,Résultat!$G$7)),Résultat!$G$7)),IF(C9892 = "Totale", IF(H9892=1,IF(E9892=0,Résultat!G$8,IF(J9892="No",Résultat!$G$9,Résultat!$G$7)),IF(H9892=2,IF(E9892=0,Résultat!G$9,IF(J9892="No",Résultat!$G$9,Résultat!$G$7)),Résultat!$G$7)),Résultat!$G$7)), "")</f>
        <v/>
      </c>
    </row>
    <row r="9893" spans="1:11" ht="20.100000000000001" customHeight="1">
      <c r="A9893" s="26"/>
      <c r="B9893" s="27"/>
      <c r="C9893" s="11" t="str">
        <f>IF($B9893 &lt;&gt; "",VLOOKUP(MID(B9893,3,5),'Recyclabilité Prod Matx'!C:F,2,FALSE), "")</f>
        <v/>
      </c>
      <c r="D9893" s="11" t="str">
        <f>IF($B9893 &lt;&gt; "",VLOOKUP(MID(B9893,3,5),'Recyclabilité Prod Matx'!C:F,3,FALSE),"")</f>
        <v/>
      </c>
      <c r="E9893" s="11" t="str">
        <f>IF($B9893 &lt;&gt; "",VLOOKUP(MID(B9893,3,5),'Recyclabilité Prod Matx'!C:F,4,FALSE), "")</f>
        <v/>
      </c>
      <c r="F9893" s="12" t="str">
        <f>IF($B9893 &lt;&gt; "", IF(C9893="Totale","",IF(D9893 = 0, "", VLOOKUP(D9893,'Cond Compo'!A:B,2,FALSE))),"")</f>
        <v/>
      </c>
      <c r="G9893" s="28"/>
      <c r="H9893" s="11" t="str">
        <f xml:space="preserve"> IF(C9893="Totale",2,IF($G9893 &lt;&gt; "", IF(D9893 = "E",MATCH(G9893, 'Cond Compo'!D$16:D$18, 0), MATCH(G9893, 'Cond Compo'!C$16:C$19, 0)), ""))</f>
        <v/>
      </c>
      <c r="I9893" s="12" t="str">
        <f>IF($E9893 &lt;&gt; "", IF(E9893 = 0, "", VLOOKUP(E9893,'Cond Perturbation'!A:B,2,FALSE)),"")</f>
        <v/>
      </c>
      <c r="J9893" s="28"/>
      <c r="K9893" s="29" t="str">
        <f>IF($B9893 &lt;&gt; "", IF(C9893="Oui",IF(H9893=1,IF(E9893=0,Résultat!G$8,IF(J9893="No",Résultat!$G$8,Résultat!$G$7)),IF(H9893=2,IF(E9893=0,Résultat!G$9,IF(J9893="No",Résultat!$G$9,Résultat!$G$7)),Résultat!$G$7)),IF(C9893 = "Totale", IF(H9893=1,IF(E9893=0,Résultat!G$8,IF(J9893="No",Résultat!$G$9,Résultat!$G$7)),IF(H9893=2,IF(E9893=0,Résultat!G$9,IF(J9893="No",Résultat!$G$9,Résultat!$G$7)),Résultat!$G$7)),Résultat!$G$7)), "")</f>
        <v/>
      </c>
    </row>
    <row r="9894" spans="1:11" ht="20.100000000000001" customHeight="1">
      <c r="A9894" s="26"/>
      <c r="B9894" s="27"/>
      <c r="C9894" s="11" t="str">
        <f>IF($B9894 &lt;&gt; "",VLOOKUP(MID(B9894,3,5),'Recyclabilité Prod Matx'!C:F,2,FALSE), "")</f>
        <v/>
      </c>
      <c r="D9894" s="11" t="str">
        <f>IF($B9894 &lt;&gt; "",VLOOKUP(MID(B9894,3,5),'Recyclabilité Prod Matx'!C:F,3,FALSE),"")</f>
        <v/>
      </c>
      <c r="E9894" s="11" t="str">
        <f>IF($B9894 &lt;&gt; "",VLOOKUP(MID(B9894,3,5),'Recyclabilité Prod Matx'!C:F,4,FALSE), "")</f>
        <v/>
      </c>
      <c r="F9894" s="12" t="str">
        <f>IF($B9894 &lt;&gt; "", IF(C9894="Totale","",IF(D9894 = 0, "", VLOOKUP(D9894,'Cond Compo'!A:B,2,FALSE))),"")</f>
        <v/>
      </c>
      <c r="G9894" s="28"/>
      <c r="H9894" s="11" t="str">
        <f xml:space="preserve"> IF(C9894="Totale",2,IF($G9894 &lt;&gt; "", IF(D9894 = "E",MATCH(G9894, 'Cond Compo'!D$16:D$18, 0), MATCH(G9894, 'Cond Compo'!C$16:C$19, 0)), ""))</f>
        <v/>
      </c>
      <c r="I9894" s="12" t="str">
        <f>IF($E9894 &lt;&gt; "", IF(E9894 = 0, "", VLOOKUP(E9894,'Cond Perturbation'!A:B,2,FALSE)),"")</f>
        <v/>
      </c>
      <c r="J9894" s="28"/>
      <c r="K9894" s="29" t="str">
        <f>IF($B9894 &lt;&gt; "", IF(C9894="Oui",IF(H9894=1,IF(E9894=0,Résultat!G$8,IF(J9894="No",Résultat!$G$8,Résultat!$G$7)),IF(H9894=2,IF(E9894=0,Résultat!G$9,IF(J9894="No",Résultat!$G$9,Résultat!$G$7)),Résultat!$G$7)),IF(C9894 = "Totale", IF(H9894=1,IF(E9894=0,Résultat!G$8,IF(J9894="No",Résultat!$G$9,Résultat!$G$7)),IF(H9894=2,IF(E9894=0,Résultat!G$9,IF(J9894="No",Résultat!$G$9,Résultat!$G$7)),Résultat!$G$7)),Résultat!$G$7)), "")</f>
        <v/>
      </c>
    </row>
    <row r="9895" spans="1:11" ht="20.100000000000001" customHeight="1">
      <c r="A9895" s="26"/>
      <c r="B9895" s="27"/>
      <c r="C9895" s="11" t="str">
        <f>IF($B9895 &lt;&gt; "",VLOOKUP(MID(B9895,3,5),'Recyclabilité Prod Matx'!C:F,2,FALSE), "")</f>
        <v/>
      </c>
      <c r="D9895" s="11" t="str">
        <f>IF($B9895 &lt;&gt; "",VLOOKUP(MID(B9895,3,5),'Recyclabilité Prod Matx'!C:F,3,FALSE),"")</f>
        <v/>
      </c>
      <c r="E9895" s="11" t="str">
        <f>IF($B9895 &lt;&gt; "",VLOOKUP(MID(B9895,3,5),'Recyclabilité Prod Matx'!C:F,4,FALSE), "")</f>
        <v/>
      </c>
      <c r="F9895" s="12" t="str">
        <f>IF($B9895 &lt;&gt; "", IF(C9895="Totale","",IF(D9895 = 0, "", VLOOKUP(D9895,'Cond Compo'!A:B,2,FALSE))),"")</f>
        <v/>
      </c>
      <c r="G9895" s="28"/>
      <c r="H9895" s="11" t="str">
        <f xml:space="preserve"> IF(C9895="Totale",2,IF($G9895 &lt;&gt; "", IF(D9895 = "E",MATCH(G9895, 'Cond Compo'!D$16:D$18, 0), MATCH(G9895, 'Cond Compo'!C$16:C$19, 0)), ""))</f>
        <v/>
      </c>
      <c r="I9895" s="12" t="str">
        <f>IF($E9895 &lt;&gt; "", IF(E9895 = 0, "", VLOOKUP(E9895,'Cond Perturbation'!A:B,2,FALSE)),"")</f>
        <v/>
      </c>
      <c r="J9895" s="28"/>
      <c r="K9895" s="29" t="str">
        <f>IF($B9895 &lt;&gt; "", IF(C9895="Oui",IF(H9895=1,IF(E9895=0,Résultat!G$8,IF(J9895="No",Résultat!$G$8,Résultat!$G$7)),IF(H9895=2,IF(E9895=0,Résultat!G$9,IF(J9895="No",Résultat!$G$9,Résultat!$G$7)),Résultat!$G$7)),IF(C9895 = "Totale", IF(H9895=1,IF(E9895=0,Résultat!G$8,IF(J9895="No",Résultat!$G$9,Résultat!$G$7)),IF(H9895=2,IF(E9895=0,Résultat!G$9,IF(J9895="No",Résultat!$G$9,Résultat!$G$7)),Résultat!$G$7)),Résultat!$G$7)), "")</f>
        <v/>
      </c>
    </row>
    <row r="9896" spans="1:11" ht="20.100000000000001" customHeight="1">
      <c r="A9896" s="26"/>
      <c r="B9896" s="27"/>
      <c r="C9896" s="11" t="str">
        <f>IF($B9896 &lt;&gt; "",VLOOKUP(MID(B9896,3,5),'Recyclabilité Prod Matx'!C:F,2,FALSE), "")</f>
        <v/>
      </c>
      <c r="D9896" s="11" t="str">
        <f>IF($B9896 &lt;&gt; "",VLOOKUP(MID(B9896,3,5),'Recyclabilité Prod Matx'!C:F,3,FALSE),"")</f>
        <v/>
      </c>
      <c r="E9896" s="11" t="str">
        <f>IF($B9896 &lt;&gt; "",VLOOKUP(MID(B9896,3,5),'Recyclabilité Prod Matx'!C:F,4,FALSE), "")</f>
        <v/>
      </c>
      <c r="F9896" s="12" t="str">
        <f>IF($B9896 &lt;&gt; "", IF(C9896="Totale","",IF(D9896 = 0, "", VLOOKUP(D9896,'Cond Compo'!A:B,2,FALSE))),"")</f>
        <v/>
      </c>
      <c r="G9896" s="28"/>
      <c r="H9896" s="11" t="str">
        <f xml:space="preserve"> IF(C9896="Totale",2,IF($G9896 &lt;&gt; "", IF(D9896 = "E",MATCH(G9896, 'Cond Compo'!D$16:D$18, 0), MATCH(G9896, 'Cond Compo'!C$16:C$19, 0)), ""))</f>
        <v/>
      </c>
      <c r="I9896" s="12" t="str">
        <f>IF($E9896 &lt;&gt; "", IF(E9896 = 0, "", VLOOKUP(E9896,'Cond Perturbation'!A:B,2,FALSE)),"")</f>
        <v/>
      </c>
      <c r="J9896" s="28"/>
      <c r="K9896" s="29" t="str">
        <f>IF($B9896 &lt;&gt; "", IF(C9896="Oui",IF(H9896=1,IF(E9896=0,Résultat!G$8,IF(J9896="No",Résultat!$G$8,Résultat!$G$7)),IF(H9896=2,IF(E9896=0,Résultat!G$9,IF(J9896="No",Résultat!$G$9,Résultat!$G$7)),Résultat!$G$7)),IF(C9896 = "Totale", IF(H9896=1,IF(E9896=0,Résultat!G$8,IF(J9896="No",Résultat!$G$9,Résultat!$G$7)),IF(H9896=2,IF(E9896=0,Résultat!G$9,IF(J9896="No",Résultat!$G$9,Résultat!$G$7)),Résultat!$G$7)),Résultat!$G$7)), "")</f>
        <v/>
      </c>
    </row>
    <row r="9897" spans="1:11" ht="20.100000000000001" customHeight="1">
      <c r="A9897" s="26"/>
      <c r="B9897" s="27"/>
      <c r="C9897" s="11" t="str">
        <f>IF($B9897 &lt;&gt; "",VLOOKUP(MID(B9897,3,5),'Recyclabilité Prod Matx'!C:F,2,FALSE), "")</f>
        <v/>
      </c>
      <c r="D9897" s="11" t="str">
        <f>IF($B9897 &lt;&gt; "",VLOOKUP(MID(B9897,3,5),'Recyclabilité Prod Matx'!C:F,3,FALSE),"")</f>
        <v/>
      </c>
      <c r="E9897" s="11" t="str">
        <f>IF($B9897 &lt;&gt; "",VLOOKUP(MID(B9897,3,5),'Recyclabilité Prod Matx'!C:F,4,FALSE), "")</f>
        <v/>
      </c>
      <c r="F9897" s="12" t="str">
        <f>IF($B9897 &lt;&gt; "", IF(C9897="Totale","",IF(D9897 = 0, "", VLOOKUP(D9897,'Cond Compo'!A:B,2,FALSE))),"")</f>
        <v/>
      </c>
      <c r="G9897" s="28"/>
      <c r="H9897" s="11" t="str">
        <f xml:space="preserve"> IF(C9897="Totale",2,IF($G9897 &lt;&gt; "", IF(D9897 = "E",MATCH(G9897, 'Cond Compo'!D$16:D$18, 0), MATCH(G9897, 'Cond Compo'!C$16:C$19, 0)), ""))</f>
        <v/>
      </c>
      <c r="I9897" s="12" t="str">
        <f>IF($E9897 &lt;&gt; "", IF(E9897 = 0, "", VLOOKUP(E9897,'Cond Perturbation'!A:B,2,FALSE)),"")</f>
        <v/>
      </c>
      <c r="J9897" s="28"/>
      <c r="K9897" s="29" t="str">
        <f>IF($B9897 &lt;&gt; "", IF(C9897="Oui",IF(H9897=1,IF(E9897=0,Résultat!G$8,IF(J9897="No",Résultat!$G$8,Résultat!$G$7)),IF(H9897=2,IF(E9897=0,Résultat!G$9,IF(J9897="No",Résultat!$G$9,Résultat!$G$7)),Résultat!$G$7)),IF(C9897 = "Totale", IF(H9897=1,IF(E9897=0,Résultat!G$8,IF(J9897="No",Résultat!$G$9,Résultat!$G$7)),IF(H9897=2,IF(E9897=0,Résultat!G$9,IF(J9897="No",Résultat!$G$9,Résultat!$G$7)),Résultat!$G$7)),Résultat!$G$7)), "")</f>
        <v/>
      </c>
    </row>
    <row r="9898" spans="1:11" ht="20.100000000000001" customHeight="1">
      <c r="A9898" s="26"/>
      <c r="B9898" s="27"/>
      <c r="C9898" s="11" t="str">
        <f>IF($B9898 &lt;&gt; "",VLOOKUP(MID(B9898,3,5),'Recyclabilité Prod Matx'!C:F,2,FALSE), "")</f>
        <v/>
      </c>
      <c r="D9898" s="11" t="str">
        <f>IF($B9898 &lt;&gt; "",VLOOKUP(MID(B9898,3,5),'Recyclabilité Prod Matx'!C:F,3,FALSE),"")</f>
        <v/>
      </c>
      <c r="E9898" s="11" t="str">
        <f>IF($B9898 &lt;&gt; "",VLOOKUP(MID(B9898,3,5),'Recyclabilité Prod Matx'!C:F,4,FALSE), "")</f>
        <v/>
      </c>
      <c r="F9898" s="12" t="str">
        <f>IF($B9898 &lt;&gt; "", IF(C9898="Totale","",IF(D9898 = 0, "", VLOOKUP(D9898,'Cond Compo'!A:B,2,FALSE))),"")</f>
        <v/>
      </c>
      <c r="G9898" s="28"/>
      <c r="H9898" s="11" t="str">
        <f xml:space="preserve"> IF(C9898="Totale",2,IF($G9898 &lt;&gt; "", IF(D9898 = "E",MATCH(G9898, 'Cond Compo'!D$16:D$18, 0), MATCH(G9898, 'Cond Compo'!C$16:C$19, 0)), ""))</f>
        <v/>
      </c>
      <c r="I9898" s="12" t="str">
        <f>IF($E9898 &lt;&gt; "", IF(E9898 = 0, "", VLOOKUP(E9898,'Cond Perturbation'!A:B,2,FALSE)),"")</f>
        <v/>
      </c>
      <c r="J9898" s="28"/>
      <c r="K9898" s="29" t="str">
        <f>IF($B9898 &lt;&gt; "", IF(C9898="Oui",IF(H9898=1,IF(E9898=0,Résultat!G$8,IF(J9898="No",Résultat!$G$8,Résultat!$G$7)),IF(H9898=2,IF(E9898=0,Résultat!G$9,IF(J9898="No",Résultat!$G$9,Résultat!$G$7)),Résultat!$G$7)),IF(C9898 = "Totale", IF(H9898=1,IF(E9898=0,Résultat!G$8,IF(J9898="No",Résultat!$G$9,Résultat!$G$7)),IF(H9898=2,IF(E9898=0,Résultat!G$9,IF(J9898="No",Résultat!$G$9,Résultat!$G$7)),Résultat!$G$7)),Résultat!$G$7)), "")</f>
        <v/>
      </c>
    </row>
    <row r="9899" spans="1:11" ht="20.100000000000001" customHeight="1">
      <c r="A9899" s="26"/>
      <c r="B9899" s="27"/>
      <c r="C9899" s="11" t="str">
        <f>IF($B9899 &lt;&gt; "",VLOOKUP(MID(B9899,3,5),'Recyclabilité Prod Matx'!C:F,2,FALSE), "")</f>
        <v/>
      </c>
      <c r="D9899" s="11" t="str">
        <f>IF($B9899 &lt;&gt; "",VLOOKUP(MID(B9899,3,5),'Recyclabilité Prod Matx'!C:F,3,FALSE),"")</f>
        <v/>
      </c>
      <c r="E9899" s="11" t="str">
        <f>IF($B9899 &lt;&gt; "",VLOOKUP(MID(B9899,3,5),'Recyclabilité Prod Matx'!C:F,4,FALSE), "")</f>
        <v/>
      </c>
      <c r="F9899" s="12" t="str">
        <f>IF($B9899 &lt;&gt; "", IF(C9899="Totale","",IF(D9899 = 0, "", VLOOKUP(D9899,'Cond Compo'!A:B,2,FALSE))),"")</f>
        <v/>
      </c>
      <c r="G9899" s="28"/>
      <c r="H9899" s="11" t="str">
        <f xml:space="preserve"> IF(C9899="Totale",2,IF($G9899 &lt;&gt; "", IF(D9899 = "E",MATCH(G9899, 'Cond Compo'!D$16:D$18, 0), MATCH(G9899, 'Cond Compo'!C$16:C$19, 0)), ""))</f>
        <v/>
      </c>
      <c r="I9899" s="12" t="str">
        <f>IF($E9899 &lt;&gt; "", IF(E9899 = 0, "", VLOOKUP(E9899,'Cond Perturbation'!A:B,2,FALSE)),"")</f>
        <v/>
      </c>
      <c r="J9899" s="28"/>
      <c r="K9899" s="29" t="str">
        <f>IF($B9899 &lt;&gt; "", IF(C9899="Oui",IF(H9899=1,IF(E9899=0,Résultat!G$8,IF(J9899="No",Résultat!$G$8,Résultat!$G$7)),IF(H9899=2,IF(E9899=0,Résultat!G$9,IF(J9899="No",Résultat!$G$9,Résultat!$G$7)),Résultat!$G$7)),IF(C9899 = "Totale", IF(H9899=1,IF(E9899=0,Résultat!G$8,IF(J9899="No",Résultat!$G$9,Résultat!$G$7)),IF(H9899=2,IF(E9899=0,Résultat!G$9,IF(J9899="No",Résultat!$G$9,Résultat!$G$7)),Résultat!$G$7)),Résultat!$G$7)), "")</f>
        <v/>
      </c>
    </row>
    <row r="9900" spans="1:11" ht="20.100000000000001" customHeight="1">
      <c r="A9900" s="26"/>
      <c r="B9900" s="27"/>
      <c r="C9900" s="11" t="str">
        <f>IF($B9900 &lt;&gt; "",VLOOKUP(MID(B9900,3,5),'Recyclabilité Prod Matx'!C:F,2,FALSE), "")</f>
        <v/>
      </c>
      <c r="D9900" s="11" t="str">
        <f>IF($B9900 &lt;&gt; "",VLOOKUP(MID(B9900,3,5),'Recyclabilité Prod Matx'!C:F,3,FALSE),"")</f>
        <v/>
      </c>
      <c r="E9900" s="11" t="str">
        <f>IF($B9900 &lt;&gt; "",VLOOKUP(MID(B9900,3,5),'Recyclabilité Prod Matx'!C:F,4,FALSE), "")</f>
        <v/>
      </c>
      <c r="F9900" s="12" t="str">
        <f>IF($B9900 &lt;&gt; "", IF(C9900="Totale","",IF(D9900 = 0, "", VLOOKUP(D9900,'Cond Compo'!A:B,2,FALSE))),"")</f>
        <v/>
      </c>
      <c r="G9900" s="28"/>
      <c r="H9900" s="11" t="str">
        <f xml:space="preserve"> IF(C9900="Totale",2,IF($G9900 &lt;&gt; "", IF(D9900 = "E",MATCH(G9900, 'Cond Compo'!D$16:D$18, 0), MATCH(G9900, 'Cond Compo'!C$16:C$19, 0)), ""))</f>
        <v/>
      </c>
      <c r="I9900" s="12" t="str">
        <f>IF($E9900 &lt;&gt; "", IF(E9900 = 0, "", VLOOKUP(E9900,'Cond Perturbation'!A:B,2,FALSE)),"")</f>
        <v/>
      </c>
      <c r="J9900" s="28"/>
      <c r="K9900" s="29" t="str">
        <f>IF($B9900 &lt;&gt; "", IF(C9900="Oui",IF(H9900=1,IF(E9900=0,Résultat!G$8,IF(J9900="No",Résultat!$G$8,Résultat!$G$7)),IF(H9900=2,IF(E9900=0,Résultat!G$9,IF(J9900="No",Résultat!$G$9,Résultat!$G$7)),Résultat!$G$7)),IF(C9900 = "Totale", IF(H9900=1,IF(E9900=0,Résultat!G$8,IF(J9900="No",Résultat!$G$9,Résultat!$G$7)),IF(H9900=2,IF(E9900=0,Résultat!G$9,IF(J9900="No",Résultat!$G$9,Résultat!$G$7)),Résultat!$G$7)),Résultat!$G$7)), "")</f>
        <v/>
      </c>
    </row>
    <row r="9901" spans="1:11" ht="20.100000000000001" customHeight="1">
      <c r="A9901" s="26"/>
      <c r="B9901" s="27"/>
      <c r="C9901" s="11" t="str">
        <f>IF($B9901 &lt;&gt; "",VLOOKUP(MID(B9901,3,5),'Recyclabilité Prod Matx'!C:F,2,FALSE), "")</f>
        <v/>
      </c>
      <c r="D9901" s="11" t="str">
        <f>IF($B9901 &lt;&gt; "",VLOOKUP(MID(B9901,3,5),'Recyclabilité Prod Matx'!C:F,3,FALSE),"")</f>
        <v/>
      </c>
      <c r="E9901" s="11" t="str">
        <f>IF($B9901 &lt;&gt; "",VLOOKUP(MID(B9901,3,5),'Recyclabilité Prod Matx'!C:F,4,FALSE), "")</f>
        <v/>
      </c>
      <c r="F9901" s="12" t="str">
        <f>IF($B9901 &lt;&gt; "", IF(C9901="Totale","",IF(D9901 = 0, "", VLOOKUP(D9901,'Cond Compo'!A:B,2,FALSE))),"")</f>
        <v/>
      </c>
      <c r="G9901" s="28"/>
      <c r="H9901" s="11" t="str">
        <f xml:space="preserve"> IF(C9901="Totale",2,IF($G9901 &lt;&gt; "", IF(D9901 = "E",MATCH(G9901, 'Cond Compo'!D$16:D$18, 0), MATCH(G9901, 'Cond Compo'!C$16:C$19, 0)), ""))</f>
        <v/>
      </c>
      <c r="I9901" s="12" t="str">
        <f>IF($E9901 &lt;&gt; "", IF(E9901 = 0, "", VLOOKUP(E9901,'Cond Perturbation'!A:B,2,FALSE)),"")</f>
        <v/>
      </c>
      <c r="J9901" s="28"/>
      <c r="K9901" s="29" t="str">
        <f>IF($B9901 &lt;&gt; "", IF(C9901="Oui",IF(H9901=1,IF(E9901=0,Résultat!G$8,IF(J9901="No",Résultat!$G$8,Résultat!$G$7)),IF(H9901=2,IF(E9901=0,Résultat!G$9,IF(J9901="No",Résultat!$G$9,Résultat!$G$7)),Résultat!$G$7)),IF(C9901 = "Totale", IF(H9901=1,IF(E9901=0,Résultat!G$8,IF(J9901="No",Résultat!$G$9,Résultat!$G$7)),IF(H9901=2,IF(E9901=0,Résultat!G$9,IF(J9901="No",Résultat!$G$9,Résultat!$G$7)),Résultat!$G$7)),Résultat!$G$7)), "")</f>
        <v/>
      </c>
    </row>
    <row r="9902" spans="1:11" ht="20.100000000000001" customHeight="1">
      <c r="A9902" s="26"/>
      <c r="B9902" s="27"/>
      <c r="C9902" s="11" t="str">
        <f>IF($B9902 &lt;&gt; "",VLOOKUP(MID(B9902,3,5),'Recyclabilité Prod Matx'!C:F,2,FALSE), "")</f>
        <v/>
      </c>
      <c r="D9902" s="11" t="str">
        <f>IF($B9902 &lt;&gt; "",VLOOKUP(MID(B9902,3,5),'Recyclabilité Prod Matx'!C:F,3,FALSE),"")</f>
        <v/>
      </c>
      <c r="E9902" s="11" t="str">
        <f>IF($B9902 &lt;&gt; "",VLOOKUP(MID(B9902,3,5),'Recyclabilité Prod Matx'!C:F,4,FALSE), "")</f>
        <v/>
      </c>
      <c r="F9902" s="12" t="str">
        <f>IF($B9902 &lt;&gt; "", IF(C9902="Totale","",IF(D9902 = 0, "", VLOOKUP(D9902,'Cond Compo'!A:B,2,FALSE))),"")</f>
        <v/>
      </c>
      <c r="G9902" s="28"/>
      <c r="H9902" s="11" t="str">
        <f xml:space="preserve"> IF(C9902="Totale",2,IF($G9902 &lt;&gt; "", IF(D9902 = "E",MATCH(G9902, 'Cond Compo'!D$16:D$18, 0), MATCH(G9902, 'Cond Compo'!C$16:C$19, 0)), ""))</f>
        <v/>
      </c>
      <c r="I9902" s="12" t="str">
        <f>IF($E9902 &lt;&gt; "", IF(E9902 = 0, "", VLOOKUP(E9902,'Cond Perturbation'!A:B,2,FALSE)),"")</f>
        <v/>
      </c>
      <c r="J9902" s="28"/>
      <c r="K9902" s="29" t="str">
        <f>IF($B9902 &lt;&gt; "", IF(C9902="Oui",IF(H9902=1,IF(E9902=0,Résultat!G$8,IF(J9902="No",Résultat!$G$8,Résultat!$G$7)),IF(H9902=2,IF(E9902=0,Résultat!G$9,IF(J9902="No",Résultat!$G$9,Résultat!$G$7)),Résultat!$G$7)),IF(C9902 = "Totale", IF(H9902=1,IF(E9902=0,Résultat!G$8,IF(J9902="No",Résultat!$G$9,Résultat!$G$7)),IF(H9902=2,IF(E9902=0,Résultat!G$9,IF(J9902="No",Résultat!$G$9,Résultat!$G$7)),Résultat!$G$7)),Résultat!$G$7)), "")</f>
        <v/>
      </c>
    </row>
    <row r="9903" spans="1:11" ht="20.100000000000001" customHeight="1">
      <c r="A9903" s="26"/>
      <c r="B9903" s="27"/>
      <c r="C9903" s="11" t="str">
        <f>IF($B9903 &lt;&gt; "",VLOOKUP(MID(B9903,3,5),'Recyclabilité Prod Matx'!C:F,2,FALSE), "")</f>
        <v/>
      </c>
      <c r="D9903" s="11" t="str">
        <f>IF($B9903 &lt;&gt; "",VLOOKUP(MID(B9903,3,5),'Recyclabilité Prod Matx'!C:F,3,FALSE),"")</f>
        <v/>
      </c>
      <c r="E9903" s="11" t="str">
        <f>IF($B9903 &lt;&gt; "",VLOOKUP(MID(B9903,3,5),'Recyclabilité Prod Matx'!C:F,4,FALSE), "")</f>
        <v/>
      </c>
      <c r="F9903" s="12" t="str">
        <f>IF($B9903 &lt;&gt; "", IF(C9903="Totale","",IF(D9903 = 0, "", VLOOKUP(D9903,'Cond Compo'!A:B,2,FALSE))),"")</f>
        <v/>
      </c>
      <c r="G9903" s="28"/>
      <c r="H9903" s="11" t="str">
        <f xml:space="preserve"> IF(C9903="Totale",2,IF($G9903 &lt;&gt; "", IF(D9903 = "E",MATCH(G9903, 'Cond Compo'!D$16:D$18, 0), MATCH(G9903, 'Cond Compo'!C$16:C$19, 0)), ""))</f>
        <v/>
      </c>
      <c r="I9903" s="12" t="str">
        <f>IF($E9903 &lt;&gt; "", IF(E9903 = 0, "", VLOOKUP(E9903,'Cond Perturbation'!A:B,2,FALSE)),"")</f>
        <v/>
      </c>
      <c r="J9903" s="28"/>
      <c r="K9903" s="29" t="str">
        <f>IF($B9903 &lt;&gt; "", IF(C9903="Oui",IF(H9903=1,IF(E9903=0,Résultat!G$8,IF(J9903="No",Résultat!$G$8,Résultat!$G$7)),IF(H9903=2,IF(E9903=0,Résultat!G$9,IF(J9903="No",Résultat!$G$9,Résultat!$G$7)),Résultat!$G$7)),IF(C9903 = "Totale", IF(H9903=1,IF(E9903=0,Résultat!G$8,IF(J9903="No",Résultat!$G$9,Résultat!$G$7)),IF(H9903=2,IF(E9903=0,Résultat!G$9,IF(J9903="No",Résultat!$G$9,Résultat!$G$7)),Résultat!$G$7)),Résultat!$G$7)), "")</f>
        <v/>
      </c>
    </row>
    <row r="9904" spans="1:11" ht="20.100000000000001" customHeight="1">
      <c r="A9904" s="26"/>
      <c r="B9904" s="27"/>
      <c r="C9904" s="11" t="str">
        <f>IF($B9904 &lt;&gt; "",VLOOKUP(MID(B9904,3,5),'Recyclabilité Prod Matx'!C:F,2,FALSE), "")</f>
        <v/>
      </c>
      <c r="D9904" s="11" t="str">
        <f>IF($B9904 &lt;&gt; "",VLOOKUP(MID(B9904,3,5),'Recyclabilité Prod Matx'!C:F,3,FALSE),"")</f>
        <v/>
      </c>
      <c r="E9904" s="11" t="str">
        <f>IF($B9904 &lt;&gt; "",VLOOKUP(MID(B9904,3,5),'Recyclabilité Prod Matx'!C:F,4,FALSE), "")</f>
        <v/>
      </c>
      <c r="F9904" s="12" t="str">
        <f>IF($B9904 &lt;&gt; "", IF(C9904="Totale","",IF(D9904 = 0, "", VLOOKUP(D9904,'Cond Compo'!A:B,2,FALSE))),"")</f>
        <v/>
      </c>
      <c r="G9904" s="28"/>
      <c r="H9904" s="11" t="str">
        <f xml:space="preserve"> IF(C9904="Totale",2,IF($G9904 &lt;&gt; "", IF(D9904 = "E",MATCH(G9904, 'Cond Compo'!D$16:D$18, 0), MATCH(G9904, 'Cond Compo'!C$16:C$19, 0)), ""))</f>
        <v/>
      </c>
      <c r="I9904" s="12" t="str">
        <f>IF($E9904 &lt;&gt; "", IF(E9904 = 0, "", VLOOKUP(E9904,'Cond Perturbation'!A:B,2,FALSE)),"")</f>
        <v/>
      </c>
      <c r="J9904" s="28"/>
      <c r="K9904" s="29" t="str">
        <f>IF($B9904 &lt;&gt; "", IF(C9904="Oui",IF(H9904=1,IF(E9904=0,Résultat!G$8,IF(J9904="No",Résultat!$G$8,Résultat!$G$7)),IF(H9904=2,IF(E9904=0,Résultat!G$9,IF(J9904="No",Résultat!$G$9,Résultat!$G$7)),Résultat!$G$7)),IF(C9904 = "Totale", IF(H9904=1,IF(E9904=0,Résultat!G$8,IF(J9904="No",Résultat!$G$9,Résultat!$G$7)),IF(H9904=2,IF(E9904=0,Résultat!G$9,IF(J9904="No",Résultat!$G$9,Résultat!$G$7)),Résultat!$G$7)),Résultat!$G$7)), "")</f>
        <v/>
      </c>
    </row>
    <row r="9905" spans="1:11" ht="20.100000000000001" customHeight="1">
      <c r="A9905" s="26"/>
      <c r="B9905" s="27"/>
      <c r="C9905" s="11" t="str">
        <f>IF($B9905 &lt;&gt; "",VLOOKUP(MID(B9905,3,5),'Recyclabilité Prod Matx'!C:F,2,FALSE), "")</f>
        <v/>
      </c>
      <c r="D9905" s="11" t="str">
        <f>IF($B9905 &lt;&gt; "",VLOOKUP(MID(B9905,3,5),'Recyclabilité Prod Matx'!C:F,3,FALSE),"")</f>
        <v/>
      </c>
      <c r="E9905" s="11" t="str">
        <f>IF($B9905 &lt;&gt; "",VLOOKUP(MID(B9905,3,5),'Recyclabilité Prod Matx'!C:F,4,FALSE), "")</f>
        <v/>
      </c>
      <c r="F9905" s="12" t="str">
        <f>IF($B9905 &lt;&gt; "", IF(C9905="Totale","",IF(D9905 = 0, "", VLOOKUP(D9905,'Cond Compo'!A:B,2,FALSE))),"")</f>
        <v/>
      </c>
      <c r="G9905" s="28"/>
      <c r="H9905" s="11" t="str">
        <f xml:space="preserve"> IF(C9905="Totale",2,IF($G9905 &lt;&gt; "", IF(D9905 = "E",MATCH(G9905, 'Cond Compo'!D$16:D$18, 0), MATCH(G9905, 'Cond Compo'!C$16:C$19, 0)), ""))</f>
        <v/>
      </c>
      <c r="I9905" s="12" t="str">
        <f>IF($E9905 &lt;&gt; "", IF(E9905 = 0, "", VLOOKUP(E9905,'Cond Perturbation'!A:B,2,FALSE)),"")</f>
        <v/>
      </c>
      <c r="J9905" s="28"/>
      <c r="K9905" s="29" t="str">
        <f>IF($B9905 &lt;&gt; "", IF(C9905="Oui",IF(H9905=1,IF(E9905=0,Résultat!G$8,IF(J9905="No",Résultat!$G$8,Résultat!$G$7)),IF(H9905=2,IF(E9905=0,Résultat!G$9,IF(J9905="No",Résultat!$G$9,Résultat!$G$7)),Résultat!$G$7)),IF(C9905 = "Totale", IF(H9905=1,IF(E9905=0,Résultat!G$8,IF(J9905="No",Résultat!$G$9,Résultat!$G$7)),IF(H9905=2,IF(E9905=0,Résultat!G$9,IF(J9905="No",Résultat!$G$9,Résultat!$G$7)),Résultat!$G$7)),Résultat!$G$7)), "")</f>
        <v/>
      </c>
    </row>
    <row r="9906" spans="1:11" ht="20.100000000000001" customHeight="1">
      <c r="A9906" s="26"/>
      <c r="B9906" s="27"/>
      <c r="C9906" s="11" t="str">
        <f>IF($B9906 &lt;&gt; "",VLOOKUP(MID(B9906,3,5),'Recyclabilité Prod Matx'!C:F,2,FALSE), "")</f>
        <v/>
      </c>
      <c r="D9906" s="11" t="str">
        <f>IF($B9906 &lt;&gt; "",VLOOKUP(MID(B9906,3,5),'Recyclabilité Prod Matx'!C:F,3,FALSE),"")</f>
        <v/>
      </c>
      <c r="E9906" s="11" t="str">
        <f>IF($B9906 &lt;&gt; "",VLOOKUP(MID(B9906,3,5),'Recyclabilité Prod Matx'!C:F,4,FALSE), "")</f>
        <v/>
      </c>
      <c r="F9906" s="12" t="str">
        <f>IF($B9906 &lt;&gt; "", IF(C9906="Totale","",IF(D9906 = 0, "", VLOOKUP(D9906,'Cond Compo'!A:B,2,FALSE))),"")</f>
        <v/>
      </c>
      <c r="G9906" s="28"/>
      <c r="H9906" s="11" t="str">
        <f xml:space="preserve"> IF(C9906="Totale",2,IF($G9906 &lt;&gt; "", IF(D9906 = "E",MATCH(G9906, 'Cond Compo'!D$16:D$18, 0), MATCH(G9906, 'Cond Compo'!C$16:C$19, 0)), ""))</f>
        <v/>
      </c>
      <c r="I9906" s="12" t="str">
        <f>IF($E9906 &lt;&gt; "", IF(E9906 = 0, "", VLOOKUP(E9906,'Cond Perturbation'!A:B,2,FALSE)),"")</f>
        <v/>
      </c>
      <c r="J9906" s="28"/>
      <c r="K9906" s="29" t="str">
        <f>IF($B9906 &lt;&gt; "", IF(C9906="Oui",IF(H9906=1,IF(E9906=0,Résultat!G$8,IF(J9906="No",Résultat!$G$8,Résultat!$G$7)),IF(H9906=2,IF(E9906=0,Résultat!G$9,IF(J9906="No",Résultat!$G$9,Résultat!$G$7)),Résultat!$G$7)),IF(C9906 = "Totale", IF(H9906=1,IF(E9906=0,Résultat!G$8,IF(J9906="No",Résultat!$G$9,Résultat!$G$7)),IF(H9906=2,IF(E9906=0,Résultat!G$9,IF(J9906="No",Résultat!$G$9,Résultat!$G$7)),Résultat!$G$7)),Résultat!$G$7)), "")</f>
        <v/>
      </c>
    </row>
    <row r="9907" spans="1:11" ht="20.100000000000001" customHeight="1">
      <c r="A9907" s="26"/>
      <c r="B9907" s="27"/>
      <c r="C9907" s="11" t="str">
        <f>IF($B9907 &lt;&gt; "",VLOOKUP(MID(B9907,3,5),'Recyclabilité Prod Matx'!C:F,2,FALSE), "")</f>
        <v/>
      </c>
      <c r="D9907" s="11" t="str">
        <f>IF($B9907 &lt;&gt; "",VLOOKUP(MID(B9907,3,5),'Recyclabilité Prod Matx'!C:F,3,FALSE),"")</f>
        <v/>
      </c>
      <c r="E9907" s="11" t="str">
        <f>IF($B9907 &lt;&gt; "",VLOOKUP(MID(B9907,3,5),'Recyclabilité Prod Matx'!C:F,4,FALSE), "")</f>
        <v/>
      </c>
      <c r="F9907" s="12" t="str">
        <f>IF($B9907 &lt;&gt; "", IF(C9907="Totale","",IF(D9907 = 0, "", VLOOKUP(D9907,'Cond Compo'!A:B,2,FALSE))),"")</f>
        <v/>
      </c>
      <c r="G9907" s="28"/>
      <c r="H9907" s="11" t="str">
        <f xml:space="preserve"> IF(C9907="Totale",2,IF($G9907 &lt;&gt; "", IF(D9907 = "E",MATCH(G9907, 'Cond Compo'!D$16:D$18, 0), MATCH(G9907, 'Cond Compo'!C$16:C$19, 0)), ""))</f>
        <v/>
      </c>
      <c r="I9907" s="12" t="str">
        <f>IF($E9907 &lt;&gt; "", IF(E9907 = 0, "", VLOOKUP(E9907,'Cond Perturbation'!A:B,2,FALSE)),"")</f>
        <v/>
      </c>
      <c r="J9907" s="28"/>
      <c r="K9907" s="29" t="str">
        <f>IF($B9907 &lt;&gt; "", IF(C9907="Oui",IF(H9907=1,IF(E9907=0,Résultat!G$8,IF(J9907="No",Résultat!$G$8,Résultat!$G$7)),IF(H9907=2,IF(E9907=0,Résultat!G$9,IF(J9907="No",Résultat!$G$9,Résultat!$G$7)),Résultat!$G$7)),IF(C9907 = "Totale", IF(H9907=1,IF(E9907=0,Résultat!G$8,IF(J9907="No",Résultat!$G$9,Résultat!$G$7)),IF(H9907=2,IF(E9907=0,Résultat!G$9,IF(J9907="No",Résultat!$G$9,Résultat!$G$7)),Résultat!$G$7)),Résultat!$G$7)), "")</f>
        <v/>
      </c>
    </row>
    <row r="9908" spans="1:11" ht="20.100000000000001" customHeight="1">
      <c r="A9908" s="26"/>
      <c r="B9908" s="27"/>
      <c r="C9908" s="11" t="str">
        <f>IF($B9908 &lt;&gt; "",VLOOKUP(MID(B9908,3,5),'Recyclabilité Prod Matx'!C:F,2,FALSE), "")</f>
        <v/>
      </c>
      <c r="D9908" s="11" t="str">
        <f>IF($B9908 &lt;&gt; "",VLOOKUP(MID(B9908,3,5),'Recyclabilité Prod Matx'!C:F,3,FALSE),"")</f>
        <v/>
      </c>
      <c r="E9908" s="11" t="str">
        <f>IF($B9908 &lt;&gt; "",VLOOKUP(MID(B9908,3,5),'Recyclabilité Prod Matx'!C:F,4,FALSE), "")</f>
        <v/>
      </c>
      <c r="F9908" s="12" t="str">
        <f>IF($B9908 &lt;&gt; "", IF(C9908="Totale","",IF(D9908 = 0, "", VLOOKUP(D9908,'Cond Compo'!A:B,2,FALSE))),"")</f>
        <v/>
      </c>
      <c r="G9908" s="28"/>
      <c r="H9908" s="11" t="str">
        <f xml:space="preserve"> IF(C9908="Totale",2,IF($G9908 &lt;&gt; "", IF(D9908 = "E",MATCH(G9908, 'Cond Compo'!D$16:D$18, 0), MATCH(G9908, 'Cond Compo'!C$16:C$19, 0)), ""))</f>
        <v/>
      </c>
      <c r="I9908" s="12" t="str">
        <f>IF($E9908 &lt;&gt; "", IF(E9908 = 0, "", VLOOKUP(E9908,'Cond Perturbation'!A:B,2,FALSE)),"")</f>
        <v/>
      </c>
      <c r="J9908" s="28"/>
      <c r="K9908" s="29" t="str">
        <f>IF($B9908 &lt;&gt; "", IF(C9908="Oui",IF(H9908=1,IF(E9908=0,Résultat!G$8,IF(J9908="No",Résultat!$G$8,Résultat!$G$7)),IF(H9908=2,IF(E9908=0,Résultat!G$9,IF(J9908="No",Résultat!$G$9,Résultat!$G$7)),Résultat!$G$7)),IF(C9908 = "Totale", IF(H9908=1,IF(E9908=0,Résultat!G$8,IF(J9908="No",Résultat!$G$9,Résultat!$G$7)),IF(H9908=2,IF(E9908=0,Résultat!G$9,IF(J9908="No",Résultat!$G$9,Résultat!$G$7)),Résultat!$G$7)),Résultat!$G$7)), "")</f>
        <v/>
      </c>
    </row>
    <row r="9909" spans="1:11" ht="20.100000000000001" customHeight="1">
      <c r="A9909" s="26"/>
      <c r="B9909" s="27"/>
      <c r="C9909" s="11" t="str">
        <f>IF($B9909 &lt;&gt; "",VLOOKUP(MID(B9909,3,5),'Recyclabilité Prod Matx'!C:F,2,FALSE), "")</f>
        <v/>
      </c>
      <c r="D9909" s="11" t="str">
        <f>IF($B9909 &lt;&gt; "",VLOOKUP(MID(B9909,3,5),'Recyclabilité Prod Matx'!C:F,3,FALSE),"")</f>
        <v/>
      </c>
      <c r="E9909" s="11" t="str">
        <f>IF($B9909 &lt;&gt; "",VLOOKUP(MID(B9909,3,5),'Recyclabilité Prod Matx'!C:F,4,FALSE), "")</f>
        <v/>
      </c>
      <c r="F9909" s="12" t="str">
        <f>IF($B9909 &lt;&gt; "", IF(C9909="Totale","",IF(D9909 = 0, "", VLOOKUP(D9909,'Cond Compo'!A:B,2,FALSE))),"")</f>
        <v/>
      </c>
      <c r="G9909" s="28"/>
      <c r="H9909" s="11" t="str">
        <f xml:space="preserve"> IF(C9909="Totale",2,IF($G9909 &lt;&gt; "", IF(D9909 = "E",MATCH(G9909, 'Cond Compo'!D$16:D$18, 0), MATCH(G9909, 'Cond Compo'!C$16:C$19, 0)), ""))</f>
        <v/>
      </c>
      <c r="I9909" s="12" t="str">
        <f>IF($E9909 &lt;&gt; "", IF(E9909 = 0, "", VLOOKUP(E9909,'Cond Perturbation'!A:B,2,FALSE)),"")</f>
        <v/>
      </c>
      <c r="J9909" s="28"/>
      <c r="K9909" s="29" t="str">
        <f>IF($B9909 &lt;&gt; "", IF(C9909="Oui",IF(H9909=1,IF(E9909=0,Résultat!G$8,IF(J9909="No",Résultat!$G$8,Résultat!$G$7)),IF(H9909=2,IF(E9909=0,Résultat!G$9,IF(J9909="No",Résultat!$G$9,Résultat!$G$7)),Résultat!$G$7)),IF(C9909 = "Totale", IF(H9909=1,IF(E9909=0,Résultat!G$8,IF(J9909="No",Résultat!$G$9,Résultat!$G$7)),IF(H9909=2,IF(E9909=0,Résultat!G$9,IF(J9909="No",Résultat!$G$9,Résultat!$G$7)),Résultat!$G$7)),Résultat!$G$7)), "")</f>
        <v/>
      </c>
    </row>
    <row r="9910" spans="1:11" ht="20.100000000000001" customHeight="1">
      <c r="A9910" s="26"/>
      <c r="B9910" s="27"/>
      <c r="C9910" s="11" t="str">
        <f>IF($B9910 &lt;&gt; "",VLOOKUP(MID(B9910,3,5),'Recyclabilité Prod Matx'!C:F,2,FALSE), "")</f>
        <v/>
      </c>
      <c r="D9910" s="11" t="str">
        <f>IF($B9910 &lt;&gt; "",VLOOKUP(MID(B9910,3,5),'Recyclabilité Prod Matx'!C:F,3,FALSE),"")</f>
        <v/>
      </c>
      <c r="E9910" s="11" t="str">
        <f>IF($B9910 &lt;&gt; "",VLOOKUP(MID(B9910,3,5),'Recyclabilité Prod Matx'!C:F,4,FALSE), "")</f>
        <v/>
      </c>
      <c r="F9910" s="12" t="str">
        <f>IF($B9910 &lt;&gt; "", IF(C9910="Totale","",IF(D9910 = 0, "", VLOOKUP(D9910,'Cond Compo'!A:B,2,FALSE))),"")</f>
        <v/>
      </c>
      <c r="G9910" s="28"/>
      <c r="H9910" s="11" t="str">
        <f xml:space="preserve"> IF(C9910="Totale",2,IF($G9910 &lt;&gt; "", IF(D9910 = "E",MATCH(G9910, 'Cond Compo'!D$16:D$18, 0), MATCH(G9910, 'Cond Compo'!C$16:C$19, 0)), ""))</f>
        <v/>
      </c>
      <c r="I9910" s="12" t="str">
        <f>IF($E9910 &lt;&gt; "", IF(E9910 = 0, "", VLOOKUP(E9910,'Cond Perturbation'!A:B,2,FALSE)),"")</f>
        <v/>
      </c>
      <c r="J9910" s="28"/>
      <c r="K9910" s="29" t="str">
        <f>IF($B9910 &lt;&gt; "", IF(C9910="Oui",IF(H9910=1,IF(E9910=0,Résultat!G$8,IF(J9910="No",Résultat!$G$8,Résultat!$G$7)),IF(H9910=2,IF(E9910=0,Résultat!G$9,IF(J9910="No",Résultat!$G$9,Résultat!$G$7)),Résultat!$G$7)),IF(C9910 = "Totale", IF(H9910=1,IF(E9910=0,Résultat!G$8,IF(J9910="No",Résultat!$G$9,Résultat!$G$7)),IF(H9910=2,IF(E9910=0,Résultat!G$9,IF(J9910="No",Résultat!$G$9,Résultat!$G$7)),Résultat!$G$7)),Résultat!$G$7)), "")</f>
        <v/>
      </c>
    </row>
    <row r="9911" spans="1:11" ht="20.100000000000001" customHeight="1">
      <c r="A9911" s="26"/>
      <c r="B9911" s="27"/>
      <c r="C9911" s="11" t="str">
        <f>IF($B9911 &lt;&gt; "",VLOOKUP(MID(B9911,3,5),'Recyclabilité Prod Matx'!C:F,2,FALSE), "")</f>
        <v/>
      </c>
      <c r="D9911" s="11" t="str">
        <f>IF($B9911 &lt;&gt; "",VLOOKUP(MID(B9911,3,5),'Recyclabilité Prod Matx'!C:F,3,FALSE),"")</f>
        <v/>
      </c>
      <c r="E9911" s="11" t="str">
        <f>IF($B9911 &lt;&gt; "",VLOOKUP(MID(B9911,3,5),'Recyclabilité Prod Matx'!C:F,4,FALSE), "")</f>
        <v/>
      </c>
      <c r="F9911" s="12" t="str">
        <f>IF($B9911 &lt;&gt; "", IF(C9911="Totale","",IF(D9911 = 0, "", VLOOKUP(D9911,'Cond Compo'!A:B,2,FALSE))),"")</f>
        <v/>
      </c>
      <c r="G9911" s="28"/>
      <c r="H9911" s="11" t="str">
        <f xml:space="preserve"> IF(C9911="Totale",2,IF($G9911 &lt;&gt; "", IF(D9911 = "E",MATCH(G9911, 'Cond Compo'!D$16:D$18, 0), MATCH(G9911, 'Cond Compo'!C$16:C$19, 0)), ""))</f>
        <v/>
      </c>
      <c r="I9911" s="12" t="str">
        <f>IF($E9911 &lt;&gt; "", IF(E9911 = 0, "", VLOOKUP(E9911,'Cond Perturbation'!A:B,2,FALSE)),"")</f>
        <v/>
      </c>
      <c r="J9911" s="28"/>
      <c r="K9911" s="29" t="str">
        <f>IF($B9911 &lt;&gt; "", IF(C9911="Oui",IF(H9911=1,IF(E9911=0,Résultat!G$8,IF(J9911="No",Résultat!$G$8,Résultat!$G$7)),IF(H9911=2,IF(E9911=0,Résultat!G$9,IF(J9911="No",Résultat!$G$9,Résultat!$G$7)),Résultat!$G$7)),IF(C9911 = "Totale", IF(H9911=1,IF(E9911=0,Résultat!G$8,IF(J9911="No",Résultat!$G$9,Résultat!$G$7)),IF(H9911=2,IF(E9911=0,Résultat!G$9,IF(J9911="No",Résultat!$G$9,Résultat!$G$7)),Résultat!$G$7)),Résultat!$G$7)), "")</f>
        <v/>
      </c>
    </row>
    <row r="9912" spans="1:11" ht="20.100000000000001" customHeight="1">
      <c r="A9912" s="26"/>
      <c r="B9912" s="27"/>
      <c r="C9912" s="11" t="str">
        <f>IF($B9912 &lt;&gt; "",VLOOKUP(MID(B9912,3,5),'Recyclabilité Prod Matx'!C:F,2,FALSE), "")</f>
        <v/>
      </c>
      <c r="D9912" s="11" t="str">
        <f>IF($B9912 &lt;&gt; "",VLOOKUP(MID(B9912,3,5),'Recyclabilité Prod Matx'!C:F,3,FALSE),"")</f>
        <v/>
      </c>
      <c r="E9912" s="11" t="str">
        <f>IF($B9912 &lt;&gt; "",VLOOKUP(MID(B9912,3,5),'Recyclabilité Prod Matx'!C:F,4,FALSE), "")</f>
        <v/>
      </c>
      <c r="F9912" s="12" t="str">
        <f>IF($B9912 &lt;&gt; "", IF(C9912="Totale","",IF(D9912 = 0, "", VLOOKUP(D9912,'Cond Compo'!A:B,2,FALSE))),"")</f>
        <v/>
      </c>
      <c r="G9912" s="28"/>
      <c r="H9912" s="11" t="str">
        <f xml:space="preserve"> IF(C9912="Totale",2,IF($G9912 &lt;&gt; "", IF(D9912 = "E",MATCH(G9912, 'Cond Compo'!D$16:D$18, 0), MATCH(G9912, 'Cond Compo'!C$16:C$19, 0)), ""))</f>
        <v/>
      </c>
      <c r="I9912" s="12" t="str">
        <f>IF($E9912 &lt;&gt; "", IF(E9912 = 0, "", VLOOKUP(E9912,'Cond Perturbation'!A:B,2,FALSE)),"")</f>
        <v/>
      </c>
      <c r="J9912" s="28"/>
      <c r="K9912" s="29" t="str">
        <f>IF($B9912 &lt;&gt; "", IF(C9912="Oui",IF(H9912=1,IF(E9912=0,Résultat!G$8,IF(J9912="No",Résultat!$G$8,Résultat!$G$7)),IF(H9912=2,IF(E9912=0,Résultat!G$9,IF(J9912="No",Résultat!$G$9,Résultat!$G$7)),Résultat!$G$7)),IF(C9912 = "Totale", IF(H9912=1,IF(E9912=0,Résultat!G$8,IF(J9912="No",Résultat!$G$9,Résultat!$G$7)),IF(H9912=2,IF(E9912=0,Résultat!G$9,IF(J9912="No",Résultat!$G$9,Résultat!$G$7)),Résultat!$G$7)),Résultat!$G$7)), "")</f>
        <v/>
      </c>
    </row>
    <row r="9913" spans="1:11" ht="20.100000000000001" customHeight="1">
      <c r="A9913" s="26"/>
      <c r="B9913" s="27"/>
      <c r="C9913" s="11" t="str">
        <f>IF($B9913 &lt;&gt; "",VLOOKUP(MID(B9913,3,5),'Recyclabilité Prod Matx'!C:F,2,FALSE), "")</f>
        <v/>
      </c>
      <c r="D9913" s="11" t="str">
        <f>IF($B9913 &lt;&gt; "",VLOOKUP(MID(B9913,3,5),'Recyclabilité Prod Matx'!C:F,3,FALSE),"")</f>
        <v/>
      </c>
      <c r="E9913" s="11" t="str">
        <f>IF($B9913 &lt;&gt; "",VLOOKUP(MID(B9913,3,5),'Recyclabilité Prod Matx'!C:F,4,FALSE), "")</f>
        <v/>
      </c>
      <c r="F9913" s="12" t="str">
        <f>IF($B9913 &lt;&gt; "", IF(C9913="Totale","",IF(D9913 = 0, "", VLOOKUP(D9913,'Cond Compo'!A:B,2,FALSE))),"")</f>
        <v/>
      </c>
      <c r="G9913" s="28"/>
      <c r="H9913" s="11" t="str">
        <f xml:space="preserve"> IF(C9913="Totale",2,IF($G9913 &lt;&gt; "", IF(D9913 = "E",MATCH(G9913, 'Cond Compo'!D$16:D$18, 0), MATCH(G9913, 'Cond Compo'!C$16:C$19, 0)), ""))</f>
        <v/>
      </c>
      <c r="I9913" s="12" t="str">
        <f>IF($E9913 &lt;&gt; "", IF(E9913 = 0, "", VLOOKUP(E9913,'Cond Perturbation'!A:B,2,FALSE)),"")</f>
        <v/>
      </c>
      <c r="J9913" s="28"/>
      <c r="K9913" s="29" t="str">
        <f>IF($B9913 &lt;&gt; "", IF(C9913="Oui",IF(H9913=1,IF(E9913=0,Résultat!G$8,IF(J9913="No",Résultat!$G$8,Résultat!$G$7)),IF(H9913=2,IF(E9913=0,Résultat!G$9,IF(J9913="No",Résultat!$G$9,Résultat!$G$7)),Résultat!$G$7)),IF(C9913 = "Totale", IF(H9913=1,IF(E9913=0,Résultat!G$8,IF(J9913="No",Résultat!$G$9,Résultat!$G$7)),IF(H9913=2,IF(E9913=0,Résultat!G$9,IF(J9913="No",Résultat!$G$9,Résultat!$G$7)),Résultat!$G$7)),Résultat!$G$7)), "")</f>
        <v/>
      </c>
    </row>
    <row r="9914" spans="1:11" ht="20.100000000000001" customHeight="1">
      <c r="A9914" s="26"/>
      <c r="B9914" s="27"/>
      <c r="C9914" s="11" t="str">
        <f>IF($B9914 &lt;&gt; "",VLOOKUP(MID(B9914,3,5),'Recyclabilité Prod Matx'!C:F,2,FALSE), "")</f>
        <v/>
      </c>
      <c r="D9914" s="11" t="str">
        <f>IF($B9914 &lt;&gt; "",VLOOKUP(MID(B9914,3,5),'Recyclabilité Prod Matx'!C:F,3,FALSE),"")</f>
        <v/>
      </c>
      <c r="E9914" s="11" t="str">
        <f>IF($B9914 &lt;&gt; "",VLOOKUP(MID(B9914,3,5),'Recyclabilité Prod Matx'!C:F,4,FALSE), "")</f>
        <v/>
      </c>
      <c r="F9914" s="12" t="str">
        <f>IF($B9914 &lt;&gt; "", IF(C9914="Totale","",IF(D9914 = 0, "", VLOOKUP(D9914,'Cond Compo'!A:B,2,FALSE))),"")</f>
        <v/>
      </c>
      <c r="G9914" s="28"/>
      <c r="H9914" s="11" t="str">
        <f xml:space="preserve"> IF(C9914="Totale",2,IF($G9914 &lt;&gt; "", IF(D9914 = "E",MATCH(G9914, 'Cond Compo'!D$16:D$18, 0), MATCH(G9914, 'Cond Compo'!C$16:C$19, 0)), ""))</f>
        <v/>
      </c>
      <c r="I9914" s="12" t="str">
        <f>IF($E9914 &lt;&gt; "", IF(E9914 = 0, "", VLOOKUP(E9914,'Cond Perturbation'!A:B,2,FALSE)),"")</f>
        <v/>
      </c>
      <c r="J9914" s="28"/>
      <c r="K9914" s="29" t="str">
        <f>IF($B9914 &lt;&gt; "", IF(C9914="Oui",IF(H9914=1,IF(E9914=0,Résultat!G$8,IF(J9914="No",Résultat!$G$8,Résultat!$G$7)),IF(H9914=2,IF(E9914=0,Résultat!G$9,IF(J9914="No",Résultat!$G$9,Résultat!$G$7)),Résultat!$G$7)),IF(C9914 = "Totale", IF(H9914=1,IF(E9914=0,Résultat!G$8,IF(J9914="No",Résultat!$G$9,Résultat!$G$7)),IF(H9914=2,IF(E9914=0,Résultat!G$9,IF(J9914="No",Résultat!$G$9,Résultat!$G$7)),Résultat!$G$7)),Résultat!$G$7)), "")</f>
        <v/>
      </c>
    </row>
    <row r="9915" spans="1:11" ht="20.100000000000001" customHeight="1">
      <c r="A9915" s="26"/>
      <c r="B9915" s="27"/>
      <c r="C9915" s="11" t="str">
        <f>IF($B9915 &lt;&gt; "",VLOOKUP(MID(B9915,3,5),'Recyclabilité Prod Matx'!C:F,2,FALSE), "")</f>
        <v/>
      </c>
      <c r="D9915" s="11" t="str">
        <f>IF($B9915 &lt;&gt; "",VLOOKUP(MID(B9915,3,5),'Recyclabilité Prod Matx'!C:F,3,FALSE),"")</f>
        <v/>
      </c>
      <c r="E9915" s="11" t="str">
        <f>IF($B9915 &lt;&gt; "",VLOOKUP(MID(B9915,3,5),'Recyclabilité Prod Matx'!C:F,4,FALSE), "")</f>
        <v/>
      </c>
      <c r="F9915" s="12" t="str">
        <f>IF($B9915 &lt;&gt; "", IF(C9915="Totale","",IF(D9915 = 0, "", VLOOKUP(D9915,'Cond Compo'!A:B,2,FALSE))),"")</f>
        <v/>
      </c>
      <c r="G9915" s="28"/>
      <c r="H9915" s="11" t="str">
        <f xml:space="preserve"> IF(C9915="Totale",2,IF($G9915 &lt;&gt; "", IF(D9915 = "E",MATCH(G9915, 'Cond Compo'!D$16:D$18, 0), MATCH(G9915, 'Cond Compo'!C$16:C$19, 0)), ""))</f>
        <v/>
      </c>
      <c r="I9915" s="12" t="str">
        <f>IF($E9915 &lt;&gt; "", IF(E9915 = 0, "", VLOOKUP(E9915,'Cond Perturbation'!A:B,2,FALSE)),"")</f>
        <v/>
      </c>
      <c r="J9915" s="28"/>
      <c r="K9915" s="29" t="str">
        <f>IF($B9915 &lt;&gt; "", IF(C9915="Oui",IF(H9915=1,IF(E9915=0,Résultat!G$8,IF(J9915="No",Résultat!$G$8,Résultat!$G$7)),IF(H9915=2,IF(E9915=0,Résultat!G$9,IF(J9915="No",Résultat!$G$9,Résultat!$G$7)),Résultat!$G$7)),IF(C9915 = "Totale", IF(H9915=1,IF(E9915=0,Résultat!G$8,IF(J9915="No",Résultat!$G$9,Résultat!$G$7)),IF(H9915=2,IF(E9915=0,Résultat!G$9,IF(J9915="No",Résultat!$G$9,Résultat!$G$7)),Résultat!$G$7)),Résultat!$G$7)), "")</f>
        <v/>
      </c>
    </row>
    <row r="9916" spans="1:11" ht="20.100000000000001" customHeight="1">
      <c r="A9916" s="26"/>
      <c r="B9916" s="27"/>
      <c r="C9916" s="11" t="str">
        <f>IF($B9916 &lt;&gt; "",VLOOKUP(MID(B9916,3,5),'Recyclabilité Prod Matx'!C:F,2,FALSE), "")</f>
        <v/>
      </c>
      <c r="D9916" s="11" t="str">
        <f>IF($B9916 &lt;&gt; "",VLOOKUP(MID(B9916,3,5),'Recyclabilité Prod Matx'!C:F,3,FALSE),"")</f>
        <v/>
      </c>
      <c r="E9916" s="11" t="str">
        <f>IF($B9916 &lt;&gt; "",VLOOKUP(MID(B9916,3,5),'Recyclabilité Prod Matx'!C:F,4,FALSE), "")</f>
        <v/>
      </c>
      <c r="F9916" s="12" t="str">
        <f>IF($B9916 &lt;&gt; "", IF(C9916="Totale","",IF(D9916 = 0, "", VLOOKUP(D9916,'Cond Compo'!A:B,2,FALSE))),"")</f>
        <v/>
      </c>
      <c r="G9916" s="28"/>
      <c r="H9916" s="11" t="str">
        <f xml:space="preserve"> IF(C9916="Totale",2,IF($G9916 &lt;&gt; "", IF(D9916 = "E",MATCH(G9916, 'Cond Compo'!D$16:D$18, 0), MATCH(G9916, 'Cond Compo'!C$16:C$19, 0)), ""))</f>
        <v/>
      </c>
      <c r="I9916" s="12" t="str">
        <f>IF($E9916 &lt;&gt; "", IF(E9916 = 0, "", VLOOKUP(E9916,'Cond Perturbation'!A:B,2,FALSE)),"")</f>
        <v/>
      </c>
      <c r="J9916" s="28"/>
      <c r="K9916" s="29" t="str">
        <f>IF($B9916 &lt;&gt; "", IF(C9916="Oui",IF(H9916=1,IF(E9916=0,Résultat!G$8,IF(J9916="No",Résultat!$G$8,Résultat!$G$7)),IF(H9916=2,IF(E9916=0,Résultat!G$9,IF(J9916="No",Résultat!$G$9,Résultat!$G$7)),Résultat!$G$7)),IF(C9916 = "Totale", IF(H9916=1,IF(E9916=0,Résultat!G$8,IF(J9916="No",Résultat!$G$9,Résultat!$G$7)),IF(H9916=2,IF(E9916=0,Résultat!G$9,IF(J9916="No",Résultat!$G$9,Résultat!$G$7)),Résultat!$G$7)),Résultat!$G$7)), "")</f>
        <v/>
      </c>
    </row>
    <row r="9917" spans="1:11" ht="20.100000000000001" customHeight="1">
      <c r="A9917" s="26"/>
      <c r="B9917" s="27"/>
      <c r="C9917" s="11" t="str">
        <f>IF($B9917 &lt;&gt; "",VLOOKUP(MID(B9917,3,5),'Recyclabilité Prod Matx'!C:F,2,FALSE), "")</f>
        <v/>
      </c>
      <c r="D9917" s="11" t="str">
        <f>IF($B9917 &lt;&gt; "",VLOOKUP(MID(B9917,3,5),'Recyclabilité Prod Matx'!C:F,3,FALSE),"")</f>
        <v/>
      </c>
      <c r="E9917" s="11" t="str">
        <f>IF($B9917 &lt;&gt; "",VLOOKUP(MID(B9917,3,5),'Recyclabilité Prod Matx'!C:F,4,FALSE), "")</f>
        <v/>
      </c>
      <c r="F9917" s="12" t="str">
        <f>IF($B9917 &lt;&gt; "", IF(C9917="Totale","",IF(D9917 = 0, "", VLOOKUP(D9917,'Cond Compo'!A:B,2,FALSE))),"")</f>
        <v/>
      </c>
      <c r="G9917" s="28"/>
      <c r="H9917" s="11" t="str">
        <f xml:space="preserve"> IF(C9917="Totale",2,IF($G9917 &lt;&gt; "", IF(D9917 = "E",MATCH(G9917, 'Cond Compo'!D$16:D$18, 0), MATCH(G9917, 'Cond Compo'!C$16:C$19, 0)), ""))</f>
        <v/>
      </c>
      <c r="I9917" s="12" t="str">
        <f>IF($E9917 &lt;&gt; "", IF(E9917 = 0, "", VLOOKUP(E9917,'Cond Perturbation'!A:B,2,FALSE)),"")</f>
        <v/>
      </c>
      <c r="J9917" s="28"/>
      <c r="K9917" s="29" t="str">
        <f>IF($B9917 &lt;&gt; "", IF(C9917="Oui",IF(H9917=1,IF(E9917=0,Résultat!G$8,IF(J9917="No",Résultat!$G$8,Résultat!$G$7)),IF(H9917=2,IF(E9917=0,Résultat!G$9,IF(J9917="No",Résultat!$G$9,Résultat!$G$7)),Résultat!$G$7)),IF(C9917 = "Totale", IF(H9917=1,IF(E9917=0,Résultat!G$8,IF(J9917="No",Résultat!$G$9,Résultat!$G$7)),IF(H9917=2,IF(E9917=0,Résultat!G$9,IF(J9917="No",Résultat!$G$9,Résultat!$G$7)),Résultat!$G$7)),Résultat!$G$7)), "")</f>
        <v/>
      </c>
    </row>
    <row r="9918" spans="1:11" ht="20.100000000000001" customHeight="1">
      <c r="A9918" s="26"/>
      <c r="B9918" s="27"/>
      <c r="C9918" s="11" t="str">
        <f>IF($B9918 &lt;&gt; "",VLOOKUP(MID(B9918,3,5),'Recyclabilité Prod Matx'!C:F,2,FALSE), "")</f>
        <v/>
      </c>
      <c r="D9918" s="11" t="str">
        <f>IF($B9918 &lt;&gt; "",VLOOKUP(MID(B9918,3,5),'Recyclabilité Prod Matx'!C:F,3,FALSE),"")</f>
        <v/>
      </c>
      <c r="E9918" s="11" t="str">
        <f>IF($B9918 &lt;&gt; "",VLOOKUP(MID(B9918,3,5),'Recyclabilité Prod Matx'!C:F,4,FALSE), "")</f>
        <v/>
      </c>
      <c r="F9918" s="12" t="str">
        <f>IF($B9918 &lt;&gt; "", IF(C9918="Totale","",IF(D9918 = 0, "", VLOOKUP(D9918,'Cond Compo'!A:B,2,FALSE))),"")</f>
        <v/>
      </c>
      <c r="G9918" s="28"/>
      <c r="H9918" s="11" t="str">
        <f xml:space="preserve"> IF(C9918="Totale",2,IF($G9918 &lt;&gt; "", IF(D9918 = "E",MATCH(G9918, 'Cond Compo'!D$16:D$18, 0), MATCH(G9918, 'Cond Compo'!C$16:C$19, 0)), ""))</f>
        <v/>
      </c>
      <c r="I9918" s="12" t="str">
        <f>IF($E9918 &lt;&gt; "", IF(E9918 = 0, "", VLOOKUP(E9918,'Cond Perturbation'!A:B,2,FALSE)),"")</f>
        <v/>
      </c>
      <c r="J9918" s="28"/>
      <c r="K9918" s="29" t="str">
        <f>IF($B9918 &lt;&gt; "", IF(C9918="Oui",IF(H9918=1,IF(E9918=0,Résultat!G$8,IF(J9918="No",Résultat!$G$8,Résultat!$G$7)),IF(H9918=2,IF(E9918=0,Résultat!G$9,IF(J9918="No",Résultat!$G$9,Résultat!$G$7)),Résultat!$G$7)),IF(C9918 = "Totale", IF(H9918=1,IF(E9918=0,Résultat!G$8,IF(J9918="No",Résultat!$G$9,Résultat!$G$7)),IF(H9918=2,IF(E9918=0,Résultat!G$9,IF(J9918="No",Résultat!$G$9,Résultat!$G$7)),Résultat!$G$7)),Résultat!$G$7)), "")</f>
        <v/>
      </c>
    </row>
    <row r="9919" spans="1:11" ht="20.100000000000001" customHeight="1">
      <c r="A9919" s="26"/>
      <c r="B9919" s="27"/>
      <c r="C9919" s="11" t="str">
        <f>IF($B9919 &lt;&gt; "",VLOOKUP(MID(B9919,3,5),'Recyclabilité Prod Matx'!C:F,2,FALSE), "")</f>
        <v/>
      </c>
      <c r="D9919" s="11" t="str">
        <f>IF($B9919 &lt;&gt; "",VLOOKUP(MID(B9919,3,5),'Recyclabilité Prod Matx'!C:F,3,FALSE),"")</f>
        <v/>
      </c>
      <c r="E9919" s="11" t="str">
        <f>IF($B9919 &lt;&gt; "",VLOOKUP(MID(B9919,3,5),'Recyclabilité Prod Matx'!C:F,4,FALSE), "")</f>
        <v/>
      </c>
      <c r="F9919" s="12" t="str">
        <f>IF($B9919 &lt;&gt; "", IF(C9919="Totale","",IF(D9919 = 0, "", VLOOKUP(D9919,'Cond Compo'!A:B,2,FALSE))),"")</f>
        <v/>
      </c>
      <c r="G9919" s="28"/>
      <c r="H9919" s="11" t="str">
        <f xml:space="preserve"> IF(C9919="Totale",2,IF($G9919 &lt;&gt; "", IF(D9919 = "E",MATCH(G9919, 'Cond Compo'!D$16:D$18, 0), MATCH(G9919, 'Cond Compo'!C$16:C$19, 0)), ""))</f>
        <v/>
      </c>
      <c r="I9919" s="12" t="str">
        <f>IF($E9919 &lt;&gt; "", IF(E9919 = 0, "", VLOOKUP(E9919,'Cond Perturbation'!A:B,2,FALSE)),"")</f>
        <v/>
      </c>
      <c r="J9919" s="28"/>
      <c r="K9919" s="29" t="str">
        <f>IF($B9919 &lt;&gt; "", IF(C9919="Oui",IF(H9919=1,IF(E9919=0,Résultat!G$8,IF(J9919="No",Résultat!$G$8,Résultat!$G$7)),IF(H9919=2,IF(E9919=0,Résultat!G$9,IF(J9919="No",Résultat!$G$9,Résultat!$G$7)),Résultat!$G$7)),IF(C9919 = "Totale", IF(H9919=1,IF(E9919=0,Résultat!G$8,IF(J9919="No",Résultat!$G$9,Résultat!$G$7)),IF(H9919=2,IF(E9919=0,Résultat!G$9,IF(J9919="No",Résultat!$G$9,Résultat!$G$7)),Résultat!$G$7)),Résultat!$G$7)), "")</f>
        <v/>
      </c>
    </row>
    <row r="9920" spans="1:11" ht="20.100000000000001" customHeight="1">
      <c r="A9920" s="26"/>
      <c r="B9920" s="27"/>
      <c r="C9920" s="11" t="str">
        <f>IF($B9920 &lt;&gt; "",VLOOKUP(MID(B9920,3,5),'Recyclabilité Prod Matx'!C:F,2,FALSE), "")</f>
        <v/>
      </c>
      <c r="D9920" s="11" t="str">
        <f>IF($B9920 &lt;&gt; "",VLOOKUP(MID(B9920,3,5),'Recyclabilité Prod Matx'!C:F,3,FALSE),"")</f>
        <v/>
      </c>
      <c r="E9920" s="11" t="str">
        <f>IF($B9920 &lt;&gt; "",VLOOKUP(MID(B9920,3,5),'Recyclabilité Prod Matx'!C:F,4,FALSE), "")</f>
        <v/>
      </c>
      <c r="F9920" s="12" t="str">
        <f>IF($B9920 &lt;&gt; "", IF(C9920="Totale","",IF(D9920 = 0, "", VLOOKUP(D9920,'Cond Compo'!A:B,2,FALSE))),"")</f>
        <v/>
      </c>
      <c r="G9920" s="28"/>
      <c r="H9920" s="11" t="str">
        <f xml:space="preserve"> IF(C9920="Totale",2,IF($G9920 &lt;&gt; "", IF(D9920 = "E",MATCH(G9920, 'Cond Compo'!D$16:D$18, 0), MATCH(G9920, 'Cond Compo'!C$16:C$19, 0)), ""))</f>
        <v/>
      </c>
      <c r="I9920" s="12" t="str">
        <f>IF($E9920 &lt;&gt; "", IF(E9920 = 0, "", VLOOKUP(E9920,'Cond Perturbation'!A:B,2,FALSE)),"")</f>
        <v/>
      </c>
      <c r="J9920" s="28"/>
      <c r="K9920" s="29" t="str">
        <f>IF($B9920 &lt;&gt; "", IF(C9920="Oui",IF(H9920=1,IF(E9920=0,Résultat!G$8,IF(J9920="No",Résultat!$G$8,Résultat!$G$7)),IF(H9920=2,IF(E9920=0,Résultat!G$9,IF(J9920="No",Résultat!$G$9,Résultat!$G$7)),Résultat!$G$7)),IF(C9920 = "Totale", IF(H9920=1,IF(E9920=0,Résultat!G$8,IF(J9920="No",Résultat!$G$9,Résultat!$G$7)),IF(H9920=2,IF(E9920=0,Résultat!G$9,IF(J9920="No",Résultat!$G$9,Résultat!$G$7)),Résultat!$G$7)),Résultat!$G$7)), "")</f>
        <v/>
      </c>
    </row>
    <row r="9921" spans="1:11" ht="20.100000000000001" customHeight="1">
      <c r="A9921" s="26"/>
      <c r="B9921" s="27"/>
      <c r="C9921" s="11" t="str">
        <f>IF($B9921 &lt;&gt; "",VLOOKUP(MID(B9921,3,5),'Recyclabilité Prod Matx'!C:F,2,FALSE), "")</f>
        <v/>
      </c>
      <c r="D9921" s="11" t="str">
        <f>IF($B9921 &lt;&gt; "",VLOOKUP(MID(B9921,3,5),'Recyclabilité Prod Matx'!C:F,3,FALSE),"")</f>
        <v/>
      </c>
      <c r="E9921" s="11" t="str">
        <f>IF($B9921 &lt;&gt; "",VLOOKUP(MID(B9921,3,5),'Recyclabilité Prod Matx'!C:F,4,FALSE), "")</f>
        <v/>
      </c>
      <c r="F9921" s="12" t="str">
        <f>IF($B9921 &lt;&gt; "", IF(C9921="Totale","",IF(D9921 = 0, "", VLOOKUP(D9921,'Cond Compo'!A:B,2,FALSE))),"")</f>
        <v/>
      </c>
      <c r="G9921" s="28"/>
      <c r="H9921" s="11" t="str">
        <f xml:space="preserve"> IF(C9921="Totale",2,IF($G9921 &lt;&gt; "", IF(D9921 = "E",MATCH(G9921, 'Cond Compo'!D$16:D$18, 0), MATCH(G9921, 'Cond Compo'!C$16:C$19, 0)), ""))</f>
        <v/>
      </c>
      <c r="I9921" s="12" t="str">
        <f>IF($E9921 &lt;&gt; "", IF(E9921 = 0, "", VLOOKUP(E9921,'Cond Perturbation'!A:B,2,FALSE)),"")</f>
        <v/>
      </c>
      <c r="J9921" s="28"/>
      <c r="K9921" s="29" t="str">
        <f>IF($B9921 &lt;&gt; "", IF(C9921="Oui",IF(H9921=1,IF(E9921=0,Résultat!G$8,IF(J9921="No",Résultat!$G$8,Résultat!$G$7)),IF(H9921=2,IF(E9921=0,Résultat!G$9,IF(J9921="No",Résultat!$G$9,Résultat!$G$7)),Résultat!$G$7)),IF(C9921 = "Totale", IF(H9921=1,IF(E9921=0,Résultat!G$8,IF(J9921="No",Résultat!$G$9,Résultat!$G$7)),IF(H9921=2,IF(E9921=0,Résultat!G$9,IF(J9921="No",Résultat!$G$9,Résultat!$G$7)),Résultat!$G$7)),Résultat!$G$7)), "")</f>
        <v/>
      </c>
    </row>
    <row r="9922" spans="1:11" ht="20.100000000000001" customHeight="1">
      <c r="A9922" s="26"/>
      <c r="B9922" s="27"/>
      <c r="C9922" s="11" t="str">
        <f>IF($B9922 &lt;&gt; "",VLOOKUP(MID(B9922,3,5),'Recyclabilité Prod Matx'!C:F,2,FALSE), "")</f>
        <v/>
      </c>
      <c r="D9922" s="11" t="str">
        <f>IF($B9922 &lt;&gt; "",VLOOKUP(MID(B9922,3,5),'Recyclabilité Prod Matx'!C:F,3,FALSE),"")</f>
        <v/>
      </c>
      <c r="E9922" s="11" t="str">
        <f>IF($B9922 &lt;&gt; "",VLOOKUP(MID(B9922,3,5),'Recyclabilité Prod Matx'!C:F,4,FALSE), "")</f>
        <v/>
      </c>
      <c r="F9922" s="12" t="str">
        <f>IF($B9922 &lt;&gt; "", IF(C9922="Totale","",IF(D9922 = 0, "", VLOOKUP(D9922,'Cond Compo'!A:B,2,FALSE))),"")</f>
        <v/>
      </c>
      <c r="G9922" s="28"/>
      <c r="H9922" s="11" t="str">
        <f xml:space="preserve"> IF(C9922="Totale",2,IF($G9922 &lt;&gt; "", IF(D9922 = "E",MATCH(G9922, 'Cond Compo'!D$16:D$18, 0), MATCH(G9922, 'Cond Compo'!C$16:C$19, 0)), ""))</f>
        <v/>
      </c>
      <c r="I9922" s="12" t="str">
        <f>IF($E9922 &lt;&gt; "", IF(E9922 = 0, "", VLOOKUP(E9922,'Cond Perturbation'!A:B,2,FALSE)),"")</f>
        <v/>
      </c>
      <c r="J9922" s="28"/>
      <c r="K9922" s="29" t="str">
        <f>IF($B9922 &lt;&gt; "", IF(C9922="Oui",IF(H9922=1,IF(E9922=0,Résultat!G$8,IF(J9922="No",Résultat!$G$8,Résultat!$G$7)),IF(H9922=2,IF(E9922=0,Résultat!G$9,IF(J9922="No",Résultat!$G$9,Résultat!$G$7)),Résultat!$G$7)),IF(C9922 = "Totale", IF(H9922=1,IF(E9922=0,Résultat!G$8,IF(J9922="No",Résultat!$G$9,Résultat!$G$7)),IF(H9922=2,IF(E9922=0,Résultat!G$9,IF(J9922="No",Résultat!$G$9,Résultat!$G$7)),Résultat!$G$7)),Résultat!$G$7)), "")</f>
        <v/>
      </c>
    </row>
    <row r="9923" spans="1:11" ht="20.100000000000001" customHeight="1">
      <c r="A9923" s="26"/>
      <c r="B9923" s="27"/>
      <c r="C9923" s="11" t="str">
        <f>IF($B9923 &lt;&gt; "",VLOOKUP(MID(B9923,3,5),'Recyclabilité Prod Matx'!C:F,2,FALSE), "")</f>
        <v/>
      </c>
      <c r="D9923" s="11" t="str">
        <f>IF($B9923 &lt;&gt; "",VLOOKUP(MID(B9923,3,5),'Recyclabilité Prod Matx'!C:F,3,FALSE),"")</f>
        <v/>
      </c>
      <c r="E9923" s="11" t="str">
        <f>IF($B9923 &lt;&gt; "",VLOOKUP(MID(B9923,3,5),'Recyclabilité Prod Matx'!C:F,4,FALSE), "")</f>
        <v/>
      </c>
      <c r="F9923" s="12" t="str">
        <f>IF($B9923 &lt;&gt; "", IF(C9923="Totale","",IF(D9923 = 0, "", VLOOKUP(D9923,'Cond Compo'!A:B,2,FALSE))),"")</f>
        <v/>
      </c>
      <c r="G9923" s="28"/>
      <c r="H9923" s="11" t="str">
        <f xml:space="preserve"> IF(C9923="Totale",2,IF($G9923 &lt;&gt; "", IF(D9923 = "E",MATCH(G9923, 'Cond Compo'!D$16:D$18, 0), MATCH(G9923, 'Cond Compo'!C$16:C$19, 0)), ""))</f>
        <v/>
      </c>
      <c r="I9923" s="12" t="str">
        <f>IF($E9923 &lt;&gt; "", IF(E9923 = 0, "", VLOOKUP(E9923,'Cond Perturbation'!A:B,2,FALSE)),"")</f>
        <v/>
      </c>
      <c r="J9923" s="28"/>
      <c r="K9923" s="29" t="str">
        <f>IF($B9923 &lt;&gt; "", IF(C9923="Oui",IF(H9923=1,IF(E9923=0,Résultat!G$8,IF(J9923="No",Résultat!$G$8,Résultat!$G$7)),IF(H9923=2,IF(E9923=0,Résultat!G$9,IF(J9923="No",Résultat!$G$9,Résultat!$G$7)),Résultat!$G$7)),IF(C9923 = "Totale", IF(H9923=1,IF(E9923=0,Résultat!G$8,IF(J9923="No",Résultat!$G$9,Résultat!$G$7)),IF(H9923=2,IF(E9923=0,Résultat!G$9,IF(J9923="No",Résultat!$G$9,Résultat!$G$7)),Résultat!$G$7)),Résultat!$G$7)), "")</f>
        <v/>
      </c>
    </row>
    <row r="9924" spans="1:11" ht="20.100000000000001" customHeight="1">
      <c r="A9924" s="26"/>
      <c r="B9924" s="27"/>
      <c r="C9924" s="11" t="str">
        <f>IF($B9924 &lt;&gt; "",VLOOKUP(MID(B9924,3,5),'Recyclabilité Prod Matx'!C:F,2,FALSE), "")</f>
        <v/>
      </c>
      <c r="D9924" s="11" t="str">
        <f>IF($B9924 &lt;&gt; "",VLOOKUP(MID(B9924,3,5),'Recyclabilité Prod Matx'!C:F,3,FALSE),"")</f>
        <v/>
      </c>
      <c r="E9924" s="11" t="str">
        <f>IF($B9924 &lt;&gt; "",VLOOKUP(MID(B9924,3,5),'Recyclabilité Prod Matx'!C:F,4,FALSE), "")</f>
        <v/>
      </c>
      <c r="F9924" s="12" t="str">
        <f>IF($B9924 &lt;&gt; "", IF(C9924="Totale","",IF(D9924 = 0, "", VLOOKUP(D9924,'Cond Compo'!A:B,2,FALSE))),"")</f>
        <v/>
      </c>
      <c r="G9924" s="28"/>
      <c r="H9924" s="11" t="str">
        <f xml:space="preserve"> IF(C9924="Totale",2,IF($G9924 &lt;&gt; "", IF(D9924 = "E",MATCH(G9924, 'Cond Compo'!D$16:D$18, 0), MATCH(G9924, 'Cond Compo'!C$16:C$19, 0)), ""))</f>
        <v/>
      </c>
      <c r="I9924" s="12" t="str">
        <f>IF($E9924 &lt;&gt; "", IF(E9924 = 0, "", VLOOKUP(E9924,'Cond Perturbation'!A:B,2,FALSE)),"")</f>
        <v/>
      </c>
      <c r="J9924" s="28"/>
      <c r="K9924" s="29" t="str">
        <f>IF($B9924 &lt;&gt; "", IF(C9924="Oui",IF(H9924=1,IF(E9924=0,Résultat!G$8,IF(J9924="No",Résultat!$G$8,Résultat!$G$7)),IF(H9924=2,IF(E9924=0,Résultat!G$9,IF(J9924="No",Résultat!$G$9,Résultat!$G$7)),Résultat!$G$7)),IF(C9924 = "Totale", IF(H9924=1,IF(E9924=0,Résultat!G$8,IF(J9924="No",Résultat!$G$9,Résultat!$G$7)),IF(H9924=2,IF(E9924=0,Résultat!G$9,IF(J9924="No",Résultat!$G$9,Résultat!$G$7)),Résultat!$G$7)),Résultat!$G$7)), "")</f>
        <v/>
      </c>
    </row>
    <row r="9925" spans="1:11" ht="20.100000000000001" customHeight="1">
      <c r="A9925" s="26"/>
      <c r="B9925" s="27"/>
      <c r="C9925" s="11" t="str">
        <f>IF($B9925 &lt;&gt; "",VLOOKUP(MID(B9925,3,5),'Recyclabilité Prod Matx'!C:F,2,FALSE), "")</f>
        <v/>
      </c>
      <c r="D9925" s="11" t="str">
        <f>IF($B9925 &lt;&gt; "",VLOOKUP(MID(B9925,3,5),'Recyclabilité Prod Matx'!C:F,3,FALSE),"")</f>
        <v/>
      </c>
      <c r="E9925" s="11" t="str">
        <f>IF($B9925 &lt;&gt; "",VLOOKUP(MID(B9925,3,5),'Recyclabilité Prod Matx'!C:F,4,FALSE), "")</f>
        <v/>
      </c>
      <c r="F9925" s="12" t="str">
        <f>IF($B9925 &lt;&gt; "", IF(C9925="Totale","",IF(D9925 = 0, "", VLOOKUP(D9925,'Cond Compo'!A:B,2,FALSE))),"")</f>
        <v/>
      </c>
      <c r="G9925" s="28"/>
      <c r="H9925" s="11" t="str">
        <f xml:space="preserve"> IF(C9925="Totale",2,IF($G9925 &lt;&gt; "", IF(D9925 = "E",MATCH(G9925, 'Cond Compo'!D$16:D$18, 0), MATCH(G9925, 'Cond Compo'!C$16:C$19, 0)), ""))</f>
        <v/>
      </c>
      <c r="I9925" s="12" t="str">
        <f>IF($E9925 &lt;&gt; "", IF(E9925 = 0, "", VLOOKUP(E9925,'Cond Perturbation'!A:B,2,FALSE)),"")</f>
        <v/>
      </c>
      <c r="J9925" s="28"/>
      <c r="K9925" s="29" t="str">
        <f>IF($B9925 &lt;&gt; "", IF(C9925="Oui",IF(H9925=1,IF(E9925=0,Résultat!G$8,IF(J9925="No",Résultat!$G$8,Résultat!$G$7)),IF(H9925=2,IF(E9925=0,Résultat!G$9,IF(J9925="No",Résultat!$G$9,Résultat!$G$7)),Résultat!$G$7)),IF(C9925 = "Totale", IF(H9925=1,IF(E9925=0,Résultat!G$8,IF(J9925="No",Résultat!$G$9,Résultat!$G$7)),IF(H9925=2,IF(E9925=0,Résultat!G$9,IF(J9925="No",Résultat!$G$9,Résultat!$G$7)),Résultat!$G$7)),Résultat!$G$7)), "")</f>
        <v/>
      </c>
    </row>
    <row r="9926" spans="1:11" ht="20.100000000000001" customHeight="1">
      <c r="A9926" s="26"/>
      <c r="B9926" s="27"/>
      <c r="C9926" s="11" t="str">
        <f>IF($B9926 &lt;&gt; "",VLOOKUP(MID(B9926,3,5),'Recyclabilité Prod Matx'!C:F,2,FALSE), "")</f>
        <v/>
      </c>
      <c r="D9926" s="11" t="str">
        <f>IF($B9926 &lt;&gt; "",VLOOKUP(MID(B9926,3,5),'Recyclabilité Prod Matx'!C:F,3,FALSE),"")</f>
        <v/>
      </c>
      <c r="E9926" s="11" t="str">
        <f>IF($B9926 &lt;&gt; "",VLOOKUP(MID(B9926,3,5),'Recyclabilité Prod Matx'!C:F,4,FALSE), "")</f>
        <v/>
      </c>
      <c r="F9926" s="12" t="str">
        <f>IF($B9926 &lt;&gt; "", IF(C9926="Totale","",IF(D9926 = 0, "", VLOOKUP(D9926,'Cond Compo'!A:B,2,FALSE))),"")</f>
        <v/>
      </c>
      <c r="G9926" s="28"/>
      <c r="H9926" s="11" t="str">
        <f xml:space="preserve"> IF(C9926="Totale",2,IF($G9926 &lt;&gt; "", IF(D9926 = "E",MATCH(G9926, 'Cond Compo'!D$16:D$18, 0), MATCH(G9926, 'Cond Compo'!C$16:C$19, 0)), ""))</f>
        <v/>
      </c>
      <c r="I9926" s="12" t="str">
        <f>IF($E9926 &lt;&gt; "", IF(E9926 = 0, "", VLOOKUP(E9926,'Cond Perturbation'!A:B,2,FALSE)),"")</f>
        <v/>
      </c>
      <c r="J9926" s="28"/>
      <c r="K9926" s="29" t="str">
        <f>IF($B9926 &lt;&gt; "", IF(C9926="Oui",IF(H9926=1,IF(E9926=0,Résultat!G$8,IF(J9926="No",Résultat!$G$8,Résultat!$G$7)),IF(H9926=2,IF(E9926=0,Résultat!G$9,IF(J9926="No",Résultat!$G$9,Résultat!$G$7)),Résultat!$G$7)),IF(C9926 = "Totale", IF(H9926=1,IF(E9926=0,Résultat!G$8,IF(J9926="No",Résultat!$G$9,Résultat!$G$7)),IF(H9926=2,IF(E9926=0,Résultat!G$9,IF(J9926="No",Résultat!$G$9,Résultat!$G$7)),Résultat!$G$7)),Résultat!$G$7)), "")</f>
        <v/>
      </c>
    </row>
    <row r="9927" spans="1:11" ht="20.100000000000001" customHeight="1">
      <c r="A9927" s="26"/>
      <c r="B9927" s="27"/>
      <c r="C9927" s="11" t="str">
        <f>IF($B9927 &lt;&gt; "",VLOOKUP(MID(B9927,3,5),'Recyclabilité Prod Matx'!C:F,2,FALSE), "")</f>
        <v/>
      </c>
      <c r="D9927" s="11" t="str">
        <f>IF($B9927 &lt;&gt; "",VLOOKUP(MID(B9927,3,5),'Recyclabilité Prod Matx'!C:F,3,FALSE),"")</f>
        <v/>
      </c>
      <c r="E9927" s="11" t="str">
        <f>IF($B9927 &lt;&gt; "",VLOOKUP(MID(B9927,3,5),'Recyclabilité Prod Matx'!C:F,4,FALSE), "")</f>
        <v/>
      </c>
      <c r="F9927" s="12" t="str">
        <f>IF($B9927 &lt;&gt; "", IF(C9927="Totale","",IF(D9927 = 0, "", VLOOKUP(D9927,'Cond Compo'!A:B,2,FALSE))),"")</f>
        <v/>
      </c>
      <c r="G9927" s="28"/>
      <c r="H9927" s="11" t="str">
        <f xml:space="preserve"> IF(C9927="Totale",2,IF($G9927 &lt;&gt; "", IF(D9927 = "E",MATCH(G9927, 'Cond Compo'!D$16:D$18, 0), MATCH(G9927, 'Cond Compo'!C$16:C$19, 0)), ""))</f>
        <v/>
      </c>
      <c r="I9927" s="12" t="str">
        <f>IF($E9927 &lt;&gt; "", IF(E9927 = 0, "", VLOOKUP(E9927,'Cond Perturbation'!A:B,2,FALSE)),"")</f>
        <v/>
      </c>
      <c r="J9927" s="28"/>
      <c r="K9927" s="29" t="str">
        <f>IF($B9927 &lt;&gt; "", IF(C9927="Oui",IF(H9927=1,IF(E9927=0,Résultat!G$8,IF(J9927="No",Résultat!$G$8,Résultat!$G$7)),IF(H9927=2,IF(E9927=0,Résultat!G$9,IF(J9927="No",Résultat!$G$9,Résultat!$G$7)),Résultat!$G$7)),IF(C9927 = "Totale", IF(H9927=1,IF(E9927=0,Résultat!G$8,IF(J9927="No",Résultat!$G$9,Résultat!$G$7)),IF(H9927=2,IF(E9927=0,Résultat!G$9,IF(J9927="No",Résultat!$G$9,Résultat!$G$7)),Résultat!$G$7)),Résultat!$G$7)), "")</f>
        <v/>
      </c>
    </row>
    <row r="9928" spans="1:11" ht="20.100000000000001" customHeight="1">
      <c r="A9928" s="26"/>
      <c r="B9928" s="27"/>
      <c r="C9928" s="11" t="str">
        <f>IF($B9928 &lt;&gt; "",VLOOKUP(MID(B9928,3,5),'Recyclabilité Prod Matx'!C:F,2,FALSE), "")</f>
        <v/>
      </c>
      <c r="D9928" s="11" t="str">
        <f>IF($B9928 &lt;&gt; "",VLOOKUP(MID(B9928,3,5),'Recyclabilité Prod Matx'!C:F,3,FALSE),"")</f>
        <v/>
      </c>
      <c r="E9928" s="11" t="str">
        <f>IF($B9928 &lt;&gt; "",VLOOKUP(MID(B9928,3,5),'Recyclabilité Prod Matx'!C:F,4,FALSE), "")</f>
        <v/>
      </c>
      <c r="F9928" s="12" t="str">
        <f>IF($B9928 &lt;&gt; "", IF(C9928="Totale","",IF(D9928 = 0, "", VLOOKUP(D9928,'Cond Compo'!A:B,2,FALSE))),"")</f>
        <v/>
      </c>
      <c r="G9928" s="28"/>
      <c r="H9928" s="11" t="str">
        <f xml:space="preserve"> IF(C9928="Totale",2,IF($G9928 &lt;&gt; "", IF(D9928 = "E",MATCH(G9928, 'Cond Compo'!D$16:D$18, 0), MATCH(G9928, 'Cond Compo'!C$16:C$19, 0)), ""))</f>
        <v/>
      </c>
      <c r="I9928" s="12" t="str">
        <f>IF($E9928 &lt;&gt; "", IF(E9928 = 0, "", VLOOKUP(E9928,'Cond Perturbation'!A:B,2,FALSE)),"")</f>
        <v/>
      </c>
      <c r="J9928" s="28"/>
      <c r="K9928" s="29" t="str">
        <f>IF($B9928 &lt;&gt; "", IF(C9928="Oui",IF(H9928=1,IF(E9928=0,Résultat!G$8,IF(J9928="No",Résultat!$G$8,Résultat!$G$7)),IF(H9928=2,IF(E9928=0,Résultat!G$9,IF(J9928="No",Résultat!$G$9,Résultat!$G$7)),Résultat!$G$7)),IF(C9928 = "Totale", IF(H9928=1,IF(E9928=0,Résultat!G$8,IF(J9928="No",Résultat!$G$9,Résultat!$G$7)),IF(H9928=2,IF(E9928=0,Résultat!G$9,IF(J9928="No",Résultat!$G$9,Résultat!$G$7)),Résultat!$G$7)),Résultat!$G$7)), "")</f>
        <v/>
      </c>
    </row>
    <row r="9929" spans="1:11" ht="20.100000000000001" customHeight="1">
      <c r="A9929" s="26"/>
      <c r="B9929" s="27"/>
      <c r="C9929" s="11" t="str">
        <f>IF($B9929 &lt;&gt; "",VLOOKUP(MID(B9929,3,5),'Recyclabilité Prod Matx'!C:F,2,FALSE), "")</f>
        <v/>
      </c>
      <c r="D9929" s="11" t="str">
        <f>IF($B9929 &lt;&gt; "",VLOOKUP(MID(B9929,3,5),'Recyclabilité Prod Matx'!C:F,3,FALSE),"")</f>
        <v/>
      </c>
      <c r="E9929" s="11" t="str">
        <f>IF($B9929 &lt;&gt; "",VLOOKUP(MID(B9929,3,5),'Recyclabilité Prod Matx'!C:F,4,FALSE), "")</f>
        <v/>
      </c>
      <c r="F9929" s="12" t="str">
        <f>IF($B9929 &lt;&gt; "", IF(C9929="Totale","",IF(D9929 = 0, "", VLOOKUP(D9929,'Cond Compo'!A:B,2,FALSE))),"")</f>
        <v/>
      </c>
      <c r="G9929" s="28"/>
      <c r="H9929" s="11" t="str">
        <f xml:space="preserve"> IF(C9929="Totale",2,IF($G9929 &lt;&gt; "", IF(D9929 = "E",MATCH(G9929, 'Cond Compo'!D$16:D$18, 0), MATCH(G9929, 'Cond Compo'!C$16:C$19, 0)), ""))</f>
        <v/>
      </c>
      <c r="I9929" s="12" t="str">
        <f>IF($E9929 &lt;&gt; "", IF(E9929 = 0, "", VLOOKUP(E9929,'Cond Perturbation'!A:B,2,FALSE)),"")</f>
        <v/>
      </c>
      <c r="J9929" s="28"/>
      <c r="K9929" s="29" t="str">
        <f>IF($B9929 &lt;&gt; "", IF(C9929="Oui",IF(H9929=1,IF(E9929=0,Résultat!G$8,IF(J9929="No",Résultat!$G$8,Résultat!$G$7)),IF(H9929=2,IF(E9929=0,Résultat!G$9,IF(J9929="No",Résultat!$G$9,Résultat!$G$7)),Résultat!$G$7)),IF(C9929 = "Totale", IF(H9929=1,IF(E9929=0,Résultat!G$8,IF(J9929="No",Résultat!$G$9,Résultat!$G$7)),IF(H9929=2,IF(E9929=0,Résultat!G$9,IF(J9929="No",Résultat!$G$9,Résultat!$G$7)),Résultat!$G$7)),Résultat!$G$7)), "")</f>
        <v/>
      </c>
    </row>
    <row r="9930" spans="1:11" ht="20.100000000000001" customHeight="1">
      <c r="A9930" s="26"/>
      <c r="B9930" s="27"/>
      <c r="C9930" s="11" t="str">
        <f>IF($B9930 &lt;&gt; "",VLOOKUP(MID(B9930,3,5),'Recyclabilité Prod Matx'!C:F,2,FALSE), "")</f>
        <v/>
      </c>
      <c r="D9930" s="11" t="str">
        <f>IF($B9930 &lt;&gt; "",VLOOKUP(MID(B9930,3,5),'Recyclabilité Prod Matx'!C:F,3,FALSE),"")</f>
        <v/>
      </c>
      <c r="E9930" s="11" t="str">
        <f>IF($B9930 &lt;&gt; "",VLOOKUP(MID(B9930,3,5),'Recyclabilité Prod Matx'!C:F,4,FALSE), "")</f>
        <v/>
      </c>
      <c r="F9930" s="12" t="str">
        <f>IF($B9930 &lt;&gt; "", IF(C9930="Totale","",IF(D9930 = 0, "", VLOOKUP(D9930,'Cond Compo'!A:B,2,FALSE))),"")</f>
        <v/>
      </c>
      <c r="G9930" s="28"/>
      <c r="H9930" s="11" t="str">
        <f xml:space="preserve"> IF(C9930="Totale",2,IF($G9930 &lt;&gt; "", IF(D9930 = "E",MATCH(G9930, 'Cond Compo'!D$16:D$18, 0), MATCH(G9930, 'Cond Compo'!C$16:C$19, 0)), ""))</f>
        <v/>
      </c>
      <c r="I9930" s="12" t="str">
        <f>IF($E9930 &lt;&gt; "", IF(E9930 = 0, "", VLOOKUP(E9930,'Cond Perturbation'!A:B,2,FALSE)),"")</f>
        <v/>
      </c>
      <c r="J9930" s="28"/>
      <c r="K9930" s="29" t="str">
        <f>IF($B9930 &lt;&gt; "", IF(C9930="Oui",IF(H9930=1,IF(E9930=0,Résultat!G$8,IF(J9930="No",Résultat!$G$8,Résultat!$G$7)),IF(H9930=2,IF(E9930=0,Résultat!G$9,IF(J9930="No",Résultat!$G$9,Résultat!$G$7)),Résultat!$G$7)),IF(C9930 = "Totale", IF(H9930=1,IF(E9930=0,Résultat!G$8,IF(J9930="No",Résultat!$G$9,Résultat!$G$7)),IF(H9930=2,IF(E9930=0,Résultat!G$9,IF(J9930="No",Résultat!$G$9,Résultat!$G$7)),Résultat!$G$7)),Résultat!$G$7)), "")</f>
        <v/>
      </c>
    </row>
    <row r="9931" spans="1:11" ht="20.100000000000001" customHeight="1">
      <c r="A9931" s="26"/>
      <c r="B9931" s="27"/>
      <c r="C9931" s="11" t="str">
        <f>IF($B9931 &lt;&gt; "",VLOOKUP(MID(B9931,3,5),'Recyclabilité Prod Matx'!C:F,2,FALSE), "")</f>
        <v/>
      </c>
      <c r="D9931" s="11" t="str">
        <f>IF($B9931 &lt;&gt; "",VLOOKUP(MID(B9931,3,5),'Recyclabilité Prod Matx'!C:F,3,FALSE),"")</f>
        <v/>
      </c>
      <c r="E9931" s="11" t="str">
        <f>IF($B9931 &lt;&gt; "",VLOOKUP(MID(B9931,3,5),'Recyclabilité Prod Matx'!C:F,4,FALSE), "")</f>
        <v/>
      </c>
      <c r="F9931" s="12" t="str">
        <f>IF($B9931 &lt;&gt; "", IF(C9931="Totale","",IF(D9931 = 0, "", VLOOKUP(D9931,'Cond Compo'!A:B,2,FALSE))),"")</f>
        <v/>
      </c>
      <c r="G9931" s="28"/>
      <c r="H9931" s="11" t="str">
        <f xml:space="preserve"> IF(C9931="Totale",2,IF($G9931 &lt;&gt; "", IF(D9931 = "E",MATCH(G9931, 'Cond Compo'!D$16:D$18, 0), MATCH(G9931, 'Cond Compo'!C$16:C$19, 0)), ""))</f>
        <v/>
      </c>
      <c r="I9931" s="12" t="str">
        <f>IF($E9931 &lt;&gt; "", IF(E9931 = 0, "", VLOOKUP(E9931,'Cond Perturbation'!A:B,2,FALSE)),"")</f>
        <v/>
      </c>
      <c r="J9931" s="28"/>
      <c r="K9931" s="29" t="str">
        <f>IF($B9931 &lt;&gt; "", IF(C9931="Oui",IF(H9931=1,IF(E9931=0,Résultat!G$8,IF(J9931="No",Résultat!$G$8,Résultat!$G$7)),IF(H9931=2,IF(E9931=0,Résultat!G$9,IF(J9931="No",Résultat!$G$9,Résultat!$G$7)),Résultat!$G$7)),IF(C9931 = "Totale", IF(H9931=1,IF(E9931=0,Résultat!G$8,IF(J9931="No",Résultat!$G$9,Résultat!$G$7)),IF(H9931=2,IF(E9931=0,Résultat!G$9,IF(J9931="No",Résultat!$G$9,Résultat!$G$7)),Résultat!$G$7)),Résultat!$G$7)), "")</f>
        <v/>
      </c>
    </row>
    <row r="9932" spans="1:11" ht="20.100000000000001" customHeight="1">
      <c r="A9932" s="26"/>
      <c r="B9932" s="27"/>
      <c r="C9932" s="11" t="str">
        <f>IF($B9932 &lt;&gt; "",VLOOKUP(MID(B9932,3,5),'Recyclabilité Prod Matx'!C:F,2,FALSE), "")</f>
        <v/>
      </c>
      <c r="D9932" s="11" t="str">
        <f>IF($B9932 &lt;&gt; "",VLOOKUP(MID(B9932,3,5),'Recyclabilité Prod Matx'!C:F,3,FALSE),"")</f>
        <v/>
      </c>
      <c r="E9932" s="11" t="str">
        <f>IF($B9932 &lt;&gt; "",VLOOKUP(MID(B9932,3,5),'Recyclabilité Prod Matx'!C:F,4,FALSE), "")</f>
        <v/>
      </c>
      <c r="F9932" s="12" t="str">
        <f>IF($B9932 &lt;&gt; "", IF(C9932="Totale","",IF(D9932 = 0, "", VLOOKUP(D9932,'Cond Compo'!A:B,2,FALSE))),"")</f>
        <v/>
      </c>
      <c r="G9932" s="28"/>
      <c r="H9932" s="11" t="str">
        <f xml:space="preserve"> IF(C9932="Totale",2,IF($G9932 &lt;&gt; "", IF(D9932 = "E",MATCH(G9932, 'Cond Compo'!D$16:D$18, 0), MATCH(G9932, 'Cond Compo'!C$16:C$19, 0)), ""))</f>
        <v/>
      </c>
      <c r="I9932" s="12" t="str">
        <f>IF($E9932 &lt;&gt; "", IF(E9932 = 0, "", VLOOKUP(E9932,'Cond Perturbation'!A:B,2,FALSE)),"")</f>
        <v/>
      </c>
      <c r="J9932" s="28"/>
      <c r="K9932" s="29" t="str">
        <f>IF($B9932 &lt;&gt; "", IF(C9932="Oui",IF(H9932=1,IF(E9932=0,Résultat!G$8,IF(J9932="No",Résultat!$G$8,Résultat!$G$7)),IF(H9932=2,IF(E9932=0,Résultat!G$9,IF(J9932="No",Résultat!$G$9,Résultat!$G$7)),Résultat!$G$7)),IF(C9932 = "Totale", IF(H9932=1,IF(E9932=0,Résultat!G$8,IF(J9932="No",Résultat!$G$9,Résultat!$G$7)),IF(H9932=2,IF(E9932=0,Résultat!G$9,IF(J9932="No",Résultat!$G$9,Résultat!$G$7)),Résultat!$G$7)),Résultat!$G$7)), "")</f>
        <v/>
      </c>
    </row>
    <row r="9933" spans="1:11" ht="20.100000000000001" customHeight="1">
      <c r="A9933" s="26"/>
      <c r="B9933" s="27"/>
      <c r="C9933" s="11" t="str">
        <f>IF($B9933 &lt;&gt; "",VLOOKUP(MID(B9933,3,5),'Recyclabilité Prod Matx'!C:F,2,FALSE), "")</f>
        <v/>
      </c>
      <c r="D9933" s="11" t="str">
        <f>IF($B9933 &lt;&gt; "",VLOOKUP(MID(B9933,3,5),'Recyclabilité Prod Matx'!C:F,3,FALSE),"")</f>
        <v/>
      </c>
      <c r="E9933" s="11" t="str">
        <f>IF($B9933 &lt;&gt; "",VLOOKUP(MID(B9933,3,5),'Recyclabilité Prod Matx'!C:F,4,FALSE), "")</f>
        <v/>
      </c>
      <c r="F9933" s="12" t="str">
        <f>IF($B9933 &lt;&gt; "", IF(C9933="Totale","",IF(D9933 = 0, "", VLOOKUP(D9933,'Cond Compo'!A:B,2,FALSE))),"")</f>
        <v/>
      </c>
      <c r="G9933" s="28"/>
      <c r="H9933" s="11" t="str">
        <f xml:space="preserve"> IF(C9933="Totale",2,IF($G9933 &lt;&gt; "", IF(D9933 = "E",MATCH(G9933, 'Cond Compo'!D$16:D$18, 0), MATCH(G9933, 'Cond Compo'!C$16:C$19, 0)), ""))</f>
        <v/>
      </c>
      <c r="I9933" s="12" t="str">
        <f>IF($E9933 &lt;&gt; "", IF(E9933 = 0, "", VLOOKUP(E9933,'Cond Perturbation'!A:B,2,FALSE)),"")</f>
        <v/>
      </c>
      <c r="J9933" s="28"/>
      <c r="K9933" s="29" t="str">
        <f>IF($B9933 &lt;&gt; "", IF(C9933="Oui",IF(H9933=1,IF(E9933=0,Résultat!G$8,IF(J9933="No",Résultat!$G$8,Résultat!$G$7)),IF(H9933=2,IF(E9933=0,Résultat!G$9,IF(J9933="No",Résultat!$G$9,Résultat!$G$7)),Résultat!$G$7)),IF(C9933 = "Totale", IF(H9933=1,IF(E9933=0,Résultat!G$8,IF(J9933="No",Résultat!$G$9,Résultat!$G$7)),IF(H9933=2,IF(E9933=0,Résultat!G$9,IF(J9933="No",Résultat!$G$9,Résultat!$G$7)),Résultat!$G$7)),Résultat!$G$7)), "")</f>
        <v/>
      </c>
    </row>
    <row r="9934" spans="1:11" ht="20.100000000000001" customHeight="1">
      <c r="A9934" s="26"/>
      <c r="B9934" s="27"/>
      <c r="C9934" s="11" t="str">
        <f>IF($B9934 &lt;&gt; "",VLOOKUP(MID(B9934,3,5),'Recyclabilité Prod Matx'!C:F,2,FALSE), "")</f>
        <v/>
      </c>
      <c r="D9934" s="11" t="str">
        <f>IF($B9934 &lt;&gt; "",VLOOKUP(MID(B9934,3,5),'Recyclabilité Prod Matx'!C:F,3,FALSE),"")</f>
        <v/>
      </c>
      <c r="E9934" s="11" t="str">
        <f>IF($B9934 &lt;&gt; "",VLOOKUP(MID(B9934,3,5),'Recyclabilité Prod Matx'!C:F,4,FALSE), "")</f>
        <v/>
      </c>
      <c r="F9934" s="12" t="str">
        <f>IF($B9934 &lt;&gt; "", IF(C9934="Totale","",IF(D9934 = 0, "", VLOOKUP(D9934,'Cond Compo'!A:B,2,FALSE))),"")</f>
        <v/>
      </c>
      <c r="G9934" s="28"/>
      <c r="H9934" s="11" t="str">
        <f xml:space="preserve"> IF(C9934="Totale",2,IF($G9934 &lt;&gt; "", IF(D9934 = "E",MATCH(G9934, 'Cond Compo'!D$16:D$18, 0), MATCH(G9934, 'Cond Compo'!C$16:C$19, 0)), ""))</f>
        <v/>
      </c>
      <c r="I9934" s="12" t="str">
        <f>IF($E9934 &lt;&gt; "", IF(E9934 = 0, "", VLOOKUP(E9934,'Cond Perturbation'!A:B,2,FALSE)),"")</f>
        <v/>
      </c>
      <c r="J9934" s="28"/>
      <c r="K9934" s="29" t="str">
        <f>IF($B9934 &lt;&gt; "", IF(C9934="Oui",IF(H9934=1,IF(E9934=0,Résultat!G$8,IF(J9934="No",Résultat!$G$8,Résultat!$G$7)),IF(H9934=2,IF(E9934=0,Résultat!G$9,IF(J9934="No",Résultat!$G$9,Résultat!$G$7)),Résultat!$G$7)),IF(C9934 = "Totale", IF(H9934=1,IF(E9934=0,Résultat!G$8,IF(J9934="No",Résultat!$G$9,Résultat!$G$7)),IF(H9934=2,IF(E9934=0,Résultat!G$9,IF(J9934="No",Résultat!$G$9,Résultat!$G$7)),Résultat!$G$7)),Résultat!$G$7)), "")</f>
        <v/>
      </c>
    </row>
    <row r="9935" spans="1:11" ht="20.100000000000001" customHeight="1">
      <c r="A9935" s="26"/>
      <c r="B9935" s="27"/>
      <c r="C9935" s="11" t="str">
        <f>IF($B9935 &lt;&gt; "",VLOOKUP(MID(B9935,3,5),'Recyclabilité Prod Matx'!C:F,2,FALSE), "")</f>
        <v/>
      </c>
      <c r="D9935" s="11" t="str">
        <f>IF($B9935 &lt;&gt; "",VLOOKUP(MID(B9935,3,5),'Recyclabilité Prod Matx'!C:F,3,FALSE),"")</f>
        <v/>
      </c>
      <c r="E9935" s="11" t="str">
        <f>IF($B9935 &lt;&gt; "",VLOOKUP(MID(B9935,3,5),'Recyclabilité Prod Matx'!C:F,4,FALSE), "")</f>
        <v/>
      </c>
      <c r="F9935" s="12" t="str">
        <f>IF($B9935 &lt;&gt; "", IF(C9935="Totale","",IF(D9935 = 0, "", VLOOKUP(D9935,'Cond Compo'!A:B,2,FALSE))),"")</f>
        <v/>
      </c>
      <c r="G9935" s="28"/>
      <c r="H9935" s="11" t="str">
        <f xml:space="preserve"> IF(C9935="Totale",2,IF($G9935 &lt;&gt; "", IF(D9935 = "E",MATCH(G9935, 'Cond Compo'!D$16:D$18, 0), MATCH(G9935, 'Cond Compo'!C$16:C$19, 0)), ""))</f>
        <v/>
      </c>
      <c r="I9935" s="12" t="str">
        <f>IF($E9935 &lt;&gt; "", IF(E9935 = 0, "", VLOOKUP(E9935,'Cond Perturbation'!A:B,2,FALSE)),"")</f>
        <v/>
      </c>
      <c r="J9935" s="28"/>
      <c r="K9935" s="29" t="str">
        <f>IF($B9935 &lt;&gt; "", IF(C9935="Oui",IF(H9935=1,IF(E9935=0,Résultat!G$8,IF(J9935="No",Résultat!$G$8,Résultat!$G$7)),IF(H9935=2,IF(E9935=0,Résultat!G$9,IF(J9935="No",Résultat!$G$9,Résultat!$G$7)),Résultat!$G$7)),IF(C9935 = "Totale", IF(H9935=1,IF(E9935=0,Résultat!G$8,IF(J9935="No",Résultat!$G$9,Résultat!$G$7)),IF(H9935=2,IF(E9935=0,Résultat!G$9,IF(J9935="No",Résultat!$G$9,Résultat!$G$7)),Résultat!$G$7)),Résultat!$G$7)), "")</f>
        <v/>
      </c>
    </row>
    <row r="9936" spans="1:11" ht="20.100000000000001" customHeight="1">
      <c r="A9936" s="26"/>
      <c r="B9936" s="27"/>
      <c r="C9936" s="11" t="str">
        <f>IF($B9936 &lt;&gt; "",VLOOKUP(MID(B9936,3,5),'Recyclabilité Prod Matx'!C:F,2,FALSE), "")</f>
        <v/>
      </c>
      <c r="D9936" s="11" t="str">
        <f>IF($B9936 &lt;&gt; "",VLOOKUP(MID(B9936,3,5),'Recyclabilité Prod Matx'!C:F,3,FALSE),"")</f>
        <v/>
      </c>
      <c r="E9936" s="11" t="str">
        <f>IF($B9936 &lt;&gt; "",VLOOKUP(MID(B9936,3,5),'Recyclabilité Prod Matx'!C:F,4,FALSE), "")</f>
        <v/>
      </c>
      <c r="F9936" s="12" t="str">
        <f>IF($B9936 &lt;&gt; "", IF(C9936="Totale","",IF(D9936 = 0, "", VLOOKUP(D9936,'Cond Compo'!A:B,2,FALSE))),"")</f>
        <v/>
      </c>
      <c r="G9936" s="28"/>
      <c r="H9936" s="11" t="str">
        <f xml:space="preserve"> IF(C9936="Totale",2,IF($G9936 &lt;&gt; "", IF(D9936 = "E",MATCH(G9936, 'Cond Compo'!D$16:D$18, 0), MATCH(G9936, 'Cond Compo'!C$16:C$19, 0)), ""))</f>
        <v/>
      </c>
      <c r="I9936" s="12" t="str">
        <f>IF($E9936 &lt;&gt; "", IF(E9936 = 0, "", VLOOKUP(E9936,'Cond Perturbation'!A:B,2,FALSE)),"")</f>
        <v/>
      </c>
      <c r="J9936" s="28"/>
      <c r="K9936" s="29" t="str">
        <f>IF($B9936 &lt;&gt; "", IF(C9936="Oui",IF(H9936=1,IF(E9936=0,Résultat!G$8,IF(J9936="No",Résultat!$G$8,Résultat!$G$7)),IF(H9936=2,IF(E9936=0,Résultat!G$9,IF(J9936="No",Résultat!$G$9,Résultat!$G$7)),Résultat!$G$7)),IF(C9936 = "Totale", IF(H9936=1,IF(E9936=0,Résultat!G$8,IF(J9936="No",Résultat!$G$9,Résultat!$G$7)),IF(H9936=2,IF(E9936=0,Résultat!G$9,IF(J9936="No",Résultat!$G$9,Résultat!$G$7)),Résultat!$G$7)),Résultat!$G$7)), "")</f>
        <v/>
      </c>
    </row>
    <row r="9937" spans="1:11" ht="20.100000000000001" customHeight="1">
      <c r="A9937" s="26"/>
      <c r="B9937" s="27"/>
      <c r="C9937" s="11" t="str">
        <f>IF($B9937 &lt;&gt; "",VLOOKUP(MID(B9937,3,5),'Recyclabilité Prod Matx'!C:F,2,FALSE), "")</f>
        <v/>
      </c>
      <c r="D9937" s="11" t="str">
        <f>IF($B9937 &lt;&gt; "",VLOOKUP(MID(B9937,3,5),'Recyclabilité Prod Matx'!C:F,3,FALSE),"")</f>
        <v/>
      </c>
      <c r="E9937" s="11" t="str">
        <f>IF($B9937 &lt;&gt; "",VLOOKUP(MID(B9937,3,5),'Recyclabilité Prod Matx'!C:F,4,FALSE), "")</f>
        <v/>
      </c>
      <c r="F9937" s="12" t="str">
        <f>IF($B9937 &lt;&gt; "", IF(C9937="Totale","",IF(D9937 = 0, "", VLOOKUP(D9937,'Cond Compo'!A:B,2,FALSE))),"")</f>
        <v/>
      </c>
      <c r="G9937" s="28"/>
      <c r="H9937" s="11" t="str">
        <f xml:space="preserve"> IF(C9937="Totale",2,IF($G9937 &lt;&gt; "", IF(D9937 = "E",MATCH(G9937, 'Cond Compo'!D$16:D$18, 0), MATCH(G9937, 'Cond Compo'!C$16:C$19, 0)), ""))</f>
        <v/>
      </c>
      <c r="I9937" s="12" t="str">
        <f>IF($E9937 &lt;&gt; "", IF(E9937 = 0, "", VLOOKUP(E9937,'Cond Perturbation'!A:B,2,FALSE)),"")</f>
        <v/>
      </c>
      <c r="J9937" s="28"/>
      <c r="K9937" s="29" t="str">
        <f>IF($B9937 &lt;&gt; "", IF(C9937="Oui",IF(H9937=1,IF(E9937=0,Résultat!G$8,IF(J9937="No",Résultat!$G$8,Résultat!$G$7)),IF(H9937=2,IF(E9937=0,Résultat!G$9,IF(J9937="No",Résultat!$G$9,Résultat!$G$7)),Résultat!$G$7)),IF(C9937 = "Totale", IF(H9937=1,IF(E9937=0,Résultat!G$8,IF(J9937="No",Résultat!$G$9,Résultat!$G$7)),IF(H9937=2,IF(E9937=0,Résultat!G$9,IF(J9937="No",Résultat!$G$9,Résultat!$G$7)),Résultat!$G$7)),Résultat!$G$7)), "")</f>
        <v/>
      </c>
    </row>
    <row r="9938" spans="1:11" ht="20.100000000000001" customHeight="1">
      <c r="A9938" s="26"/>
      <c r="B9938" s="27"/>
      <c r="C9938" s="11" t="str">
        <f>IF($B9938 &lt;&gt; "",VLOOKUP(MID(B9938,3,5),'Recyclabilité Prod Matx'!C:F,2,FALSE), "")</f>
        <v/>
      </c>
      <c r="D9938" s="11" t="str">
        <f>IF($B9938 &lt;&gt; "",VLOOKUP(MID(B9938,3,5),'Recyclabilité Prod Matx'!C:F,3,FALSE),"")</f>
        <v/>
      </c>
      <c r="E9938" s="11" t="str">
        <f>IF($B9938 &lt;&gt; "",VLOOKUP(MID(B9938,3,5),'Recyclabilité Prod Matx'!C:F,4,FALSE), "")</f>
        <v/>
      </c>
      <c r="F9938" s="12" t="str">
        <f>IF($B9938 &lt;&gt; "", IF(C9938="Totale","",IF(D9938 = 0, "", VLOOKUP(D9938,'Cond Compo'!A:B,2,FALSE))),"")</f>
        <v/>
      </c>
      <c r="G9938" s="28"/>
      <c r="H9938" s="11" t="str">
        <f xml:space="preserve"> IF(C9938="Totale",2,IF($G9938 &lt;&gt; "", IF(D9938 = "E",MATCH(G9938, 'Cond Compo'!D$16:D$18, 0), MATCH(G9938, 'Cond Compo'!C$16:C$19, 0)), ""))</f>
        <v/>
      </c>
      <c r="I9938" s="12" t="str">
        <f>IF($E9938 &lt;&gt; "", IF(E9938 = 0, "", VLOOKUP(E9938,'Cond Perturbation'!A:B,2,FALSE)),"")</f>
        <v/>
      </c>
      <c r="J9938" s="28"/>
      <c r="K9938" s="29" t="str">
        <f>IF($B9938 &lt;&gt; "", IF(C9938="Oui",IF(H9938=1,IF(E9938=0,Résultat!G$8,IF(J9938="No",Résultat!$G$8,Résultat!$G$7)),IF(H9938=2,IF(E9938=0,Résultat!G$9,IF(J9938="No",Résultat!$G$9,Résultat!$G$7)),Résultat!$G$7)),IF(C9938 = "Totale", IF(H9938=1,IF(E9938=0,Résultat!G$8,IF(J9938="No",Résultat!$G$9,Résultat!$G$7)),IF(H9938=2,IF(E9938=0,Résultat!G$9,IF(J9938="No",Résultat!$G$9,Résultat!$G$7)),Résultat!$G$7)),Résultat!$G$7)), "")</f>
        <v/>
      </c>
    </row>
    <row r="9939" spans="1:11" ht="20.100000000000001" customHeight="1">
      <c r="A9939" s="26"/>
      <c r="B9939" s="27"/>
      <c r="C9939" s="11" t="str">
        <f>IF($B9939 &lt;&gt; "",VLOOKUP(MID(B9939,3,5),'Recyclabilité Prod Matx'!C:F,2,FALSE), "")</f>
        <v/>
      </c>
      <c r="D9939" s="11" t="str">
        <f>IF($B9939 &lt;&gt; "",VLOOKUP(MID(B9939,3,5),'Recyclabilité Prod Matx'!C:F,3,FALSE),"")</f>
        <v/>
      </c>
      <c r="E9939" s="11" t="str">
        <f>IF($B9939 &lt;&gt; "",VLOOKUP(MID(B9939,3,5),'Recyclabilité Prod Matx'!C:F,4,FALSE), "")</f>
        <v/>
      </c>
      <c r="F9939" s="12" t="str">
        <f>IF($B9939 &lt;&gt; "", IF(C9939="Totale","",IF(D9939 = 0, "", VLOOKUP(D9939,'Cond Compo'!A:B,2,FALSE))),"")</f>
        <v/>
      </c>
      <c r="G9939" s="28"/>
      <c r="H9939" s="11" t="str">
        <f xml:space="preserve"> IF(C9939="Totale",2,IF($G9939 &lt;&gt; "", IF(D9939 = "E",MATCH(G9939, 'Cond Compo'!D$16:D$18, 0), MATCH(G9939, 'Cond Compo'!C$16:C$19, 0)), ""))</f>
        <v/>
      </c>
      <c r="I9939" s="12" t="str">
        <f>IF($E9939 &lt;&gt; "", IF(E9939 = 0, "", VLOOKUP(E9939,'Cond Perturbation'!A:B,2,FALSE)),"")</f>
        <v/>
      </c>
      <c r="J9939" s="28"/>
      <c r="K9939" s="29" t="str">
        <f>IF($B9939 &lt;&gt; "", IF(C9939="Oui",IF(H9939=1,IF(E9939=0,Résultat!G$8,IF(J9939="No",Résultat!$G$8,Résultat!$G$7)),IF(H9939=2,IF(E9939=0,Résultat!G$9,IF(J9939="No",Résultat!$G$9,Résultat!$G$7)),Résultat!$G$7)),IF(C9939 = "Totale", IF(H9939=1,IF(E9939=0,Résultat!G$8,IF(J9939="No",Résultat!$G$9,Résultat!$G$7)),IF(H9939=2,IF(E9939=0,Résultat!G$9,IF(J9939="No",Résultat!$G$9,Résultat!$G$7)),Résultat!$G$7)),Résultat!$G$7)), "")</f>
        <v/>
      </c>
    </row>
    <row r="9940" spans="1:11" ht="20.100000000000001" customHeight="1">
      <c r="A9940" s="26"/>
      <c r="B9940" s="27"/>
      <c r="C9940" s="11" t="str">
        <f>IF($B9940 &lt;&gt; "",VLOOKUP(MID(B9940,3,5),'Recyclabilité Prod Matx'!C:F,2,FALSE), "")</f>
        <v/>
      </c>
      <c r="D9940" s="11" t="str">
        <f>IF($B9940 &lt;&gt; "",VLOOKUP(MID(B9940,3,5),'Recyclabilité Prod Matx'!C:F,3,FALSE),"")</f>
        <v/>
      </c>
      <c r="E9940" s="11" t="str">
        <f>IF($B9940 &lt;&gt; "",VLOOKUP(MID(B9940,3,5),'Recyclabilité Prod Matx'!C:F,4,FALSE), "")</f>
        <v/>
      </c>
      <c r="F9940" s="12" t="str">
        <f>IF($B9940 &lt;&gt; "", IF(C9940="Totale","",IF(D9940 = 0, "", VLOOKUP(D9940,'Cond Compo'!A:B,2,FALSE))),"")</f>
        <v/>
      </c>
      <c r="G9940" s="28"/>
      <c r="H9940" s="11" t="str">
        <f xml:space="preserve"> IF(C9940="Totale",2,IF($G9940 &lt;&gt; "", IF(D9940 = "E",MATCH(G9940, 'Cond Compo'!D$16:D$18, 0), MATCH(G9940, 'Cond Compo'!C$16:C$19, 0)), ""))</f>
        <v/>
      </c>
      <c r="I9940" s="12" t="str">
        <f>IF($E9940 &lt;&gt; "", IF(E9940 = 0, "", VLOOKUP(E9940,'Cond Perturbation'!A:B,2,FALSE)),"")</f>
        <v/>
      </c>
      <c r="J9940" s="28"/>
      <c r="K9940" s="29" t="str">
        <f>IF($B9940 &lt;&gt; "", IF(C9940="Oui",IF(H9940=1,IF(E9940=0,Résultat!G$8,IF(J9940="No",Résultat!$G$8,Résultat!$G$7)),IF(H9940=2,IF(E9940=0,Résultat!G$9,IF(J9940="No",Résultat!$G$9,Résultat!$G$7)),Résultat!$G$7)),IF(C9940 = "Totale", IF(H9940=1,IF(E9940=0,Résultat!G$8,IF(J9940="No",Résultat!$G$9,Résultat!$G$7)),IF(H9940=2,IF(E9940=0,Résultat!G$9,IF(J9940="No",Résultat!$G$9,Résultat!$G$7)),Résultat!$G$7)),Résultat!$G$7)), "")</f>
        <v/>
      </c>
    </row>
    <row r="9941" spans="1:11" ht="20.100000000000001" customHeight="1">
      <c r="A9941" s="26"/>
      <c r="B9941" s="27"/>
      <c r="C9941" s="11" t="str">
        <f>IF($B9941 &lt;&gt; "",VLOOKUP(MID(B9941,3,5),'Recyclabilité Prod Matx'!C:F,2,FALSE), "")</f>
        <v/>
      </c>
      <c r="D9941" s="11" t="str">
        <f>IF($B9941 &lt;&gt; "",VLOOKUP(MID(B9941,3,5),'Recyclabilité Prod Matx'!C:F,3,FALSE),"")</f>
        <v/>
      </c>
      <c r="E9941" s="11" t="str">
        <f>IF($B9941 &lt;&gt; "",VLOOKUP(MID(B9941,3,5),'Recyclabilité Prod Matx'!C:F,4,FALSE), "")</f>
        <v/>
      </c>
      <c r="F9941" s="12" t="str">
        <f>IF($B9941 &lt;&gt; "", IF(C9941="Totale","",IF(D9941 = 0, "", VLOOKUP(D9941,'Cond Compo'!A:B,2,FALSE))),"")</f>
        <v/>
      </c>
      <c r="G9941" s="28"/>
      <c r="H9941" s="11" t="str">
        <f xml:space="preserve"> IF(C9941="Totale",2,IF($G9941 &lt;&gt; "", IF(D9941 = "E",MATCH(G9941, 'Cond Compo'!D$16:D$18, 0), MATCH(G9941, 'Cond Compo'!C$16:C$19, 0)), ""))</f>
        <v/>
      </c>
      <c r="I9941" s="12" t="str">
        <f>IF($E9941 &lt;&gt; "", IF(E9941 = 0, "", VLOOKUP(E9941,'Cond Perturbation'!A:B,2,FALSE)),"")</f>
        <v/>
      </c>
      <c r="J9941" s="28"/>
      <c r="K9941" s="29" t="str">
        <f>IF($B9941 &lt;&gt; "", IF(C9941="Oui",IF(H9941=1,IF(E9941=0,Résultat!G$8,IF(J9941="No",Résultat!$G$8,Résultat!$G$7)),IF(H9941=2,IF(E9941=0,Résultat!G$9,IF(J9941="No",Résultat!$G$9,Résultat!$G$7)),Résultat!$G$7)),IF(C9941 = "Totale", IF(H9941=1,IF(E9941=0,Résultat!G$8,IF(J9941="No",Résultat!$G$9,Résultat!$G$7)),IF(H9941=2,IF(E9941=0,Résultat!G$9,IF(J9941="No",Résultat!$G$9,Résultat!$G$7)),Résultat!$G$7)),Résultat!$G$7)), "")</f>
        <v/>
      </c>
    </row>
    <row r="9942" spans="1:11" ht="20.100000000000001" customHeight="1">
      <c r="A9942" s="26"/>
      <c r="B9942" s="27"/>
      <c r="C9942" s="11" t="str">
        <f>IF($B9942 &lt;&gt; "",VLOOKUP(MID(B9942,3,5),'Recyclabilité Prod Matx'!C:F,2,FALSE), "")</f>
        <v/>
      </c>
      <c r="D9942" s="11" t="str">
        <f>IF($B9942 &lt;&gt; "",VLOOKUP(MID(B9942,3,5),'Recyclabilité Prod Matx'!C:F,3,FALSE),"")</f>
        <v/>
      </c>
      <c r="E9942" s="11" t="str">
        <f>IF($B9942 &lt;&gt; "",VLOOKUP(MID(B9942,3,5),'Recyclabilité Prod Matx'!C:F,4,FALSE), "")</f>
        <v/>
      </c>
      <c r="F9942" s="12" t="str">
        <f>IF($B9942 &lt;&gt; "", IF(C9942="Totale","",IF(D9942 = 0, "", VLOOKUP(D9942,'Cond Compo'!A:B,2,FALSE))),"")</f>
        <v/>
      </c>
      <c r="G9942" s="28"/>
      <c r="H9942" s="11" t="str">
        <f xml:space="preserve"> IF(C9942="Totale",2,IF($G9942 &lt;&gt; "", IF(D9942 = "E",MATCH(G9942, 'Cond Compo'!D$16:D$18, 0), MATCH(G9942, 'Cond Compo'!C$16:C$19, 0)), ""))</f>
        <v/>
      </c>
      <c r="I9942" s="12" t="str">
        <f>IF($E9942 &lt;&gt; "", IF(E9942 = 0, "", VLOOKUP(E9942,'Cond Perturbation'!A:B,2,FALSE)),"")</f>
        <v/>
      </c>
      <c r="J9942" s="28"/>
      <c r="K9942" s="29" t="str">
        <f>IF($B9942 &lt;&gt; "", IF(C9942="Oui",IF(H9942=1,IF(E9942=0,Résultat!G$8,IF(J9942="No",Résultat!$G$8,Résultat!$G$7)),IF(H9942=2,IF(E9942=0,Résultat!G$9,IF(J9942="No",Résultat!$G$9,Résultat!$G$7)),Résultat!$G$7)),IF(C9942 = "Totale", IF(H9942=1,IF(E9942=0,Résultat!G$8,IF(J9942="No",Résultat!$G$9,Résultat!$G$7)),IF(H9942=2,IF(E9942=0,Résultat!G$9,IF(J9942="No",Résultat!$G$9,Résultat!$G$7)),Résultat!$G$7)),Résultat!$G$7)), "")</f>
        <v/>
      </c>
    </row>
    <row r="9943" spans="1:11" ht="20.100000000000001" customHeight="1">
      <c r="A9943" s="26"/>
      <c r="B9943" s="27"/>
      <c r="C9943" s="11" t="str">
        <f>IF($B9943 &lt;&gt; "",VLOOKUP(MID(B9943,3,5),'Recyclabilité Prod Matx'!C:F,2,FALSE), "")</f>
        <v/>
      </c>
      <c r="D9943" s="11" t="str">
        <f>IF($B9943 &lt;&gt; "",VLOOKUP(MID(B9943,3,5),'Recyclabilité Prod Matx'!C:F,3,FALSE),"")</f>
        <v/>
      </c>
      <c r="E9943" s="11" t="str">
        <f>IF($B9943 &lt;&gt; "",VLOOKUP(MID(B9943,3,5),'Recyclabilité Prod Matx'!C:F,4,FALSE), "")</f>
        <v/>
      </c>
      <c r="F9943" s="12" t="str">
        <f>IF($B9943 &lt;&gt; "", IF(C9943="Totale","",IF(D9943 = 0, "", VLOOKUP(D9943,'Cond Compo'!A:B,2,FALSE))),"")</f>
        <v/>
      </c>
      <c r="G9943" s="28"/>
      <c r="H9943" s="11" t="str">
        <f xml:space="preserve"> IF(C9943="Totale",2,IF($G9943 &lt;&gt; "", IF(D9943 = "E",MATCH(G9943, 'Cond Compo'!D$16:D$18, 0), MATCH(G9943, 'Cond Compo'!C$16:C$19, 0)), ""))</f>
        <v/>
      </c>
      <c r="I9943" s="12" t="str">
        <f>IF($E9943 &lt;&gt; "", IF(E9943 = 0, "", VLOOKUP(E9943,'Cond Perturbation'!A:B,2,FALSE)),"")</f>
        <v/>
      </c>
      <c r="J9943" s="28"/>
      <c r="K9943" s="29" t="str">
        <f>IF($B9943 &lt;&gt; "", IF(C9943="Oui",IF(H9943=1,IF(E9943=0,Résultat!G$8,IF(J9943="No",Résultat!$G$8,Résultat!$G$7)),IF(H9943=2,IF(E9943=0,Résultat!G$9,IF(J9943="No",Résultat!$G$9,Résultat!$G$7)),Résultat!$G$7)),IF(C9943 = "Totale", IF(H9943=1,IF(E9943=0,Résultat!G$8,IF(J9943="No",Résultat!$G$9,Résultat!$G$7)),IF(H9943=2,IF(E9943=0,Résultat!G$9,IF(J9943="No",Résultat!$G$9,Résultat!$G$7)),Résultat!$G$7)),Résultat!$G$7)), "")</f>
        <v/>
      </c>
    </row>
    <row r="9944" spans="1:11" ht="20.100000000000001" customHeight="1">
      <c r="A9944" s="26"/>
      <c r="B9944" s="27"/>
      <c r="C9944" s="11" t="str">
        <f>IF($B9944 &lt;&gt; "",VLOOKUP(MID(B9944,3,5),'Recyclabilité Prod Matx'!C:F,2,FALSE), "")</f>
        <v/>
      </c>
      <c r="D9944" s="11" t="str">
        <f>IF($B9944 &lt;&gt; "",VLOOKUP(MID(B9944,3,5),'Recyclabilité Prod Matx'!C:F,3,FALSE),"")</f>
        <v/>
      </c>
      <c r="E9944" s="11" t="str">
        <f>IF($B9944 &lt;&gt; "",VLOOKUP(MID(B9944,3,5),'Recyclabilité Prod Matx'!C:F,4,FALSE), "")</f>
        <v/>
      </c>
      <c r="F9944" s="12" t="str">
        <f>IF($B9944 &lt;&gt; "", IF(C9944="Totale","",IF(D9944 = 0, "", VLOOKUP(D9944,'Cond Compo'!A:B,2,FALSE))),"")</f>
        <v/>
      </c>
      <c r="G9944" s="28"/>
      <c r="H9944" s="11" t="str">
        <f xml:space="preserve"> IF(C9944="Totale",2,IF($G9944 &lt;&gt; "", IF(D9944 = "E",MATCH(G9944, 'Cond Compo'!D$16:D$18, 0), MATCH(G9944, 'Cond Compo'!C$16:C$19, 0)), ""))</f>
        <v/>
      </c>
      <c r="I9944" s="12" t="str">
        <f>IF($E9944 &lt;&gt; "", IF(E9944 = 0, "", VLOOKUP(E9944,'Cond Perturbation'!A:B,2,FALSE)),"")</f>
        <v/>
      </c>
      <c r="J9944" s="28"/>
      <c r="K9944" s="29" t="str">
        <f>IF($B9944 &lt;&gt; "", IF(C9944="Oui",IF(H9944=1,IF(E9944=0,Résultat!G$8,IF(J9944="No",Résultat!$G$8,Résultat!$G$7)),IF(H9944=2,IF(E9944=0,Résultat!G$9,IF(J9944="No",Résultat!$G$9,Résultat!$G$7)),Résultat!$G$7)),IF(C9944 = "Totale", IF(H9944=1,IF(E9944=0,Résultat!G$8,IF(J9944="No",Résultat!$G$9,Résultat!$G$7)),IF(H9944=2,IF(E9944=0,Résultat!G$9,IF(J9944="No",Résultat!$G$9,Résultat!$G$7)),Résultat!$G$7)),Résultat!$G$7)), "")</f>
        <v/>
      </c>
    </row>
    <row r="9945" spans="1:11" ht="20.100000000000001" customHeight="1">
      <c r="A9945" s="26"/>
      <c r="B9945" s="27"/>
      <c r="C9945" s="11" t="str">
        <f>IF($B9945 &lt;&gt; "",VLOOKUP(MID(B9945,3,5),'Recyclabilité Prod Matx'!C:F,2,FALSE), "")</f>
        <v/>
      </c>
      <c r="D9945" s="11" t="str">
        <f>IF($B9945 &lt;&gt; "",VLOOKUP(MID(B9945,3,5),'Recyclabilité Prod Matx'!C:F,3,FALSE),"")</f>
        <v/>
      </c>
      <c r="E9945" s="11" t="str">
        <f>IF($B9945 &lt;&gt; "",VLOOKUP(MID(B9945,3,5),'Recyclabilité Prod Matx'!C:F,4,FALSE), "")</f>
        <v/>
      </c>
      <c r="F9945" s="12" t="str">
        <f>IF($B9945 &lt;&gt; "", IF(C9945="Totale","",IF(D9945 = 0, "", VLOOKUP(D9945,'Cond Compo'!A:B,2,FALSE))),"")</f>
        <v/>
      </c>
      <c r="G9945" s="28"/>
      <c r="H9945" s="11" t="str">
        <f xml:space="preserve"> IF(C9945="Totale",2,IF($G9945 &lt;&gt; "", IF(D9945 = "E",MATCH(G9945, 'Cond Compo'!D$16:D$18, 0), MATCH(G9945, 'Cond Compo'!C$16:C$19, 0)), ""))</f>
        <v/>
      </c>
      <c r="I9945" s="12" t="str">
        <f>IF($E9945 &lt;&gt; "", IF(E9945 = 0, "", VLOOKUP(E9945,'Cond Perturbation'!A:B,2,FALSE)),"")</f>
        <v/>
      </c>
      <c r="J9945" s="28"/>
      <c r="K9945" s="29" t="str">
        <f>IF($B9945 &lt;&gt; "", IF(C9945="Oui",IF(H9945=1,IF(E9945=0,Résultat!G$8,IF(J9945="No",Résultat!$G$8,Résultat!$G$7)),IF(H9945=2,IF(E9945=0,Résultat!G$9,IF(J9945="No",Résultat!$G$9,Résultat!$G$7)),Résultat!$G$7)),IF(C9945 = "Totale", IF(H9945=1,IF(E9945=0,Résultat!G$8,IF(J9945="No",Résultat!$G$9,Résultat!$G$7)),IF(H9945=2,IF(E9945=0,Résultat!G$9,IF(J9945="No",Résultat!$G$9,Résultat!$G$7)),Résultat!$G$7)),Résultat!$G$7)), "")</f>
        <v/>
      </c>
    </row>
    <row r="9946" spans="1:11" ht="20.100000000000001" customHeight="1">
      <c r="A9946" s="26"/>
      <c r="B9946" s="27"/>
      <c r="C9946" s="11" t="str">
        <f>IF($B9946 &lt;&gt; "",VLOOKUP(MID(B9946,3,5),'Recyclabilité Prod Matx'!C:F,2,FALSE), "")</f>
        <v/>
      </c>
      <c r="D9946" s="11" t="str">
        <f>IF($B9946 &lt;&gt; "",VLOOKUP(MID(B9946,3,5),'Recyclabilité Prod Matx'!C:F,3,FALSE),"")</f>
        <v/>
      </c>
      <c r="E9946" s="11" t="str">
        <f>IF($B9946 &lt;&gt; "",VLOOKUP(MID(B9946,3,5),'Recyclabilité Prod Matx'!C:F,4,FALSE), "")</f>
        <v/>
      </c>
      <c r="F9946" s="12" t="str">
        <f>IF($B9946 &lt;&gt; "", IF(C9946="Totale","",IF(D9946 = 0, "", VLOOKUP(D9946,'Cond Compo'!A:B,2,FALSE))),"")</f>
        <v/>
      </c>
      <c r="G9946" s="28"/>
      <c r="H9946" s="11" t="str">
        <f xml:space="preserve"> IF(C9946="Totale",2,IF($G9946 &lt;&gt; "", IF(D9946 = "E",MATCH(G9946, 'Cond Compo'!D$16:D$18, 0), MATCH(G9946, 'Cond Compo'!C$16:C$19, 0)), ""))</f>
        <v/>
      </c>
      <c r="I9946" s="12" t="str">
        <f>IF($E9946 &lt;&gt; "", IF(E9946 = 0, "", VLOOKUP(E9946,'Cond Perturbation'!A:B,2,FALSE)),"")</f>
        <v/>
      </c>
      <c r="J9946" s="28"/>
      <c r="K9946" s="29" t="str">
        <f>IF($B9946 &lt;&gt; "", IF(C9946="Oui",IF(H9946=1,IF(E9946=0,Résultat!G$8,IF(J9946="No",Résultat!$G$8,Résultat!$G$7)),IF(H9946=2,IF(E9946=0,Résultat!G$9,IF(J9946="No",Résultat!$G$9,Résultat!$G$7)),Résultat!$G$7)),IF(C9946 = "Totale", IF(H9946=1,IF(E9946=0,Résultat!G$8,IF(J9946="No",Résultat!$G$9,Résultat!$G$7)),IF(H9946=2,IF(E9946=0,Résultat!G$9,IF(J9946="No",Résultat!$G$9,Résultat!$G$7)),Résultat!$G$7)),Résultat!$G$7)), "")</f>
        <v/>
      </c>
    </row>
    <row r="9947" spans="1:11" ht="20.100000000000001" customHeight="1">
      <c r="A9947" s="26"/>
      <c r="B9947" s="27"/>
      <c r="C9947" s="11" t="str">
        <f>IF($B9947 &lt;&gt; "",VLOOKUP(MID(B9947,3,5),'Recyclabilité Prod Matx'!C:F,2,FALSE), "")</f>
        <v/>
      </c>
      <c r="D9947" s="11" t="str">
        <f>IF($B9947 &lt;&gt; "",VLOOKUP(MID(B9947,3,5),'Recyclabilité Prod Matx'!C:F,3,FALSE),"")</f>
        <v/>
      </c>
      <c r="E9947" s="11" t="str">
        <f>IF($B9947 &lt;&gt; "",VLOOKUP(MID(B9947,3,5),'Recyclabilité Prod Matx'!C:F,4,FALSE), "")</f>
        <v/>
      </c>
      <c r="F9947" s="12" t="str">
        <f>IF($B9947 &lt;&gt; "", IF(C9947="Totale","",IF(D9947 = 0, "", VLOOKUP(D9947,'Cond Compo'!A:B,2,FALSE))),"")</f>
        <v/>
      </c>
      <c r="G9947" s="28"/>
      <c r="H9947" s="11" t="str">
        <f xml:space="preserve"> IF(C9947="Totale",2,IF($G9947 &lt;&gt; "", IF(D9947 = "E",MATCH(G9947, 'Cond Compo'!D$16:D$18, 0), MATCH(G9947, 'Cond Compo'!C$16:C$19, 0)), ""))</f>
        <v/>
      </c>
      <c r="I9947" s="12" t="str">
        <f>IF($E9947 &lt;&gt; "", IF(E9947 = 0, "", VLOOKUP(E9947,'Cond Perturbation'!A:B,2,FALSE)),"")</f>
        <v/>
      </c>
      <c r="J9947" s="28"/>
      <c r="K9947" s="29" t="str">
        <f>IF($B9947 &lt;&gt; "", IF(C9947="Oui",IF(H9947=1,IF(E9947=0,Résultat!G$8,IF(J9947="No",Résultat!$G$8,Résultat!$G$7)),IF(H9947=2,IF(E9947=0,Résultat!G$9,IF(J9947="No",Résultat!$G$9,Résultat!$G$7)),Résultat!$G$7)),IF(C9947 = "Totale", IF(H9947=1,IF(E9947=0,Résultat!G$8,IF(J9947="No",Résultat!$G$9,Résultat!$G$7)),IF(H9947=2,IF(E9947=0,Résultat!G$9,IF(J9947="No",Résultat!$G$9,Résultat!$G$7)),Résultat!$G$7)),Résultat!$G$7)), "")</f>
        <v/>
      </c>
    </row>
    <row r="9948" spans="1:11" ht="20.100000000000001" customHeight="1">
      <c r="A9948" s="26"/>
      <c r="B9948" s="27"/>
      <c r="C9948" s="11" t="str">
        <f>IF($B9948 &lt;&gt; "",VLOOKUP(MID(B9948,3,5),'Recyclabilité Prod Matx'!C:F,2,FALSE), "")</f>
        <v/>
      </c>
      <c r="D9948" s="11" t="str">
        <f>IF($B9948 &lt;&gt; "",VLOOKUP(MID(B9948,3,5),'Recyclabilité Prod Matx'!C:F,3,FALSE),"")</f>
        <v/>
      </c>
      <c r="E9948" s="11" t="str">
        <f>IF($B9948 &lt;&gt; "",VLOOKUP(MID(B9948,3,5),'Recyclabilité Prod Matx'!C:F,4,FALSE), "")</f>
        <v/>
      </c>
      <c r="F9948" s="12" t="str">
        <f>IF($B9948 &lt;&gt; "", IF(C9948="Totale","",IF(D9948 = 0, "", VLOOKUP(D9948,'Cond Compo'!A:B,2,FALSE))),"")</f>
        <v/>
      </c>
      <c r="G9948" s="28"/>
      <c r="H9948" s="11" t="str">
        <f xml:space="preserve"> IF(C9948="Totale",2,IF($G9948 &lt;&gt; "", IF(D9948 = "E",MATCH(G9948, 'Cond Compo'!D$16:D$18, 0), MATCH(G9948, 'Cond Compo'!C$16:C$19, 0)), ""))</f>
        <v/>
      </c>
      <c r="I9948" s="12" t="str">
        <f>IF($E9948 &lt;&gt; "", IF(E9948 = 0, "", VLOOKUP(E9948,'Cond Perturbation'!A:B,2,FALSE)),"")</f>
        <v/>
      </c>
      <c r="J9948" s="28"/>
      <c r="K9948" s="29" t="str">
        <f>IF($B9948 &lt;&gt; "", IF(C9948="Oui",IF(H9948=1,IF(E9948=0,Résultat!G$8,IF(J9948="No",Résultat!$G$8,Résultat!$G$7)),IF(H9948=2,IF(E9948=0,Résultat!G$9,IF(J9948="No",Résultat!$G$9,Résultat!$G$7)),Résultat!$G$7)),IF(C9948 = "Totale", IF(H9948=1,IF(E9948=0,Résultat!G$8,IF(J9948="No",Résultat!$G$9,Résultat!$G$7)),IF(H9948=2,IF(E9948=0,Résultat!G$9,IF(J9948="No",Résultat!$G$9,Résultat!$G$7)),Résultat!$G$7)),Résultat!$G$7)), "")</f>
        <v/>
      </c>
    </row>
    <row r="9949" spans="1:11" ht="20.100000000000001" customHeight="1">
      <c r="A9949" s="26"/>
      <c r="B9949" s="27"/>
      <c r="C9949" s="11" t="str">
        <f>IF($B9949 &lt;&gt; "",VLOOKUP(MID(B9949,3,5),'Recyclabilité Prod Matx'!C:F,2,FALSE), "")</f>
        <v/>
      </c>
      <c r="D9949" s="11" t="str">
        <f>IF($B9949 &lt;&gt; "",VLOOKUP(MID(B9949,3,5),'Recyclabilité Prod Matx'!C:F,3,FALSE),"")</f>
        <v/>
      </c>
      <c r="E9949" s="11" t="str">
        <f>IF($B9949 &lt;&gt; "",VLOOKUP(MID(B9949,3,5),'Recyclabilité Prod Matx'!C:F,4,FALSE), "")</f>
        <v/>
      </c>
      <c r="F9949" s="12" t="str">
        <f>IF($B9949 &lt;&gt; "", IF(C9949="Totale","",IF(D9949 = 0, "", VLOOKUP(D9949,'Cond Compo'!A:B,2,FALSE))),"")</f>
        <v/>
      </c>
      <c r="G9949" s="28"/>
      <c r="H9949" s="11" t="str">
        <f xml:space="preserve"> IF(C9949="Totale",2,IF($G9949 &lt;&gt; "", IF(D9949 = "E",MATCH(G9949, 'Cond Compo'!D$16:D$18, 0), MATCH(G9949, 'Cond Compo'!C$16:C$19, 0)), ""))</f>
        <v/>
      </c>
      <c r="I9949" s="12" t="str">
        <f>IF($E9949 &lt;&gt; "", IF(E9949 = 0, "", VLOOKUP(E9949,'Cond Perturbation'!A:B,2,FALSE)),"")</f>
        <v/>
      </c>
      <c r="J9949" s="28"/>
      <c r="K9949" s="29" t="str">
        <f>IF($B9949 &lt;&gt; "", IF(C9949="Oui",IF(H9949=1,IF(E9949=0,Résultat!G$8,IF(J9949="No",Résultat!$G$8,Résultat!$G$7)),IF(H9949=2,IF(E9949=0,Résultat!G$9,IF(J9949="No",Résultat!$G$9,Résultat!$G$7)),Résultat!$G$7)),IF(C9949 = "Totale", IF(H9949=1,IF(E9949=0,Résultat!G$8,IF(J9949="No",Résultat!$G$9,Résultat!$G$7)),IF(H9949=2,IF(E9949=0,Résultat!G$9,IF(J9949="No",Résultat!$G$9,Résultat!$G$7)),Résultat!$G$7)),Résultat!$G$7)), "")</f>
        <v/>
      </c>
    </row>
    <row r="9950" spans="1:11" ht="20.100000000000001" customHeight="1">
      <c r="A9950" s="26"/>
      <c r="B9950" s="27"/>
      <c r="C9950" s="11" t="str">
        <f>IF($B9950 &lt;&gt; "",VLOOKUP(MID(B9950,3,5),'Recyclabilité Prod Matx'!C:F,2,FALSE), "")</f>
        <v/>
      </c>
      <c r="D9950" s="11" t="str">
        <f>IF($B9950 &lt;&gt; "",VLOOKUP(MID(B9950,3,5),'Recyclabilité Prod Matx'!C:F,3,FALSE),"")</f>
        <v/>
      </c>
      <c r="E9950" s="11" t="str">
        <f>IF($B9950 &lt;&gt; "",VLOOKUP(MID(B9950,3,5),'Recyclabilité Prod Matx'!C:F,4,FALSE), "")</f>
        <v/>
      </c>
      <c r="F9950" s="12" t="str">
        <f>IF($B9950 &lt;&gt; "", IF(C9950="Totale","",IF(D9950 = 0, "", VLOOKUP(D9950,'Cond Compo'!A:B,2,FALSE))),"")</f>
        <v/>
      </c>
      <c r="G9950" s="28"/>
      <c r="H9950" s="11" t="str">
        <f xml:space="preserve"> IF(C9950="Totale",2,IF($G9950 &lt;&gt; "", IF(D9950 = "E",MATCH(G9950, 'Cond Compo'!D$16:D$18, 0), MATCH(G9950, 'Cond Compo'!C$16:C$19, 0)), ""))</f>
        <v/>
      </c>
      <c r="I9950" s="12" t="str">
        <f>IF($E9950 &lt;&gt; "", IF(E9950 = 0, "", VLOOKUP(E9950,'Cond Perturbation'!A:B,2,FALSE)),"")</f>
        <v/>
      </c>
      <c r="J9950" s="28"/>
      <c r="K9950" s="29" t="str">
        <f>IF($B9950 &lt;&gt; "", IF(C9950="Oui",IF(H9950=1,IF(E9950=0,Résultat!G$8,IF(J9950="No",Résultat!$G$8,Résultat!$G$7)),IF(H9950=2,IF(E9950=0,Résultat!G$9,IF(J9950="No",Résultat!$G$9,Résultat!$G$7)),Résultat!$G$7)),IF(C9950 = "Totale", IF(H9950=1,IF(E9950=0,Résultat!G$8,IF(J9950="No",Résultat!$G$9,Résultat!$G$7)),IF(H9950=2,IF(E9950=0,Résultat!G$9,IF(J9950="No",Résultat!$G$9,Résultat!$G$7)),Résultat!$G$7)),Résultat!$G$7)), "")</f>
        <v/>
      </c>
    </row>
    <row r="9951" spans="1:11" ht="20.100000000000001" customHeight="1">
      <c r="A9951" s="26"/>
      <c r="B9951" s="27"/>
      <c r="C9951" s="11" t="str">
        <f>IF($B9951 &lt;&gt; "",VLOOKUP(MID(B9951,3,5),'Recyclabilité Prod Matx'!C:F,2,FALSE), "")</f>
        <v/>
      </c>
      <c r="D9951" s="11" t="str">
        <f>IF($B9951 &lt;&gt; "",VLOOKUP(MID(B9951,3,5),'Recyclabilité Prod Matx'!C:F,3,FALSE),"")</f>
        <v/>
      </c>
      <c r="E9951" s="11" t="str">
        <f>IF($B9951 &lt;&gt; "",VLOOKUP(MID(B9951,3,5),'Recyclabilité Prod Matx'!C:F,4,FALSE), "")</f>
        <v/>
      </c>
      <c r="F9951" s="12" t="str">
        <f>IF($B9951 &lt;&gt; "", IF(C9951="Totale","",IF(D9951 = 0, "", VLOOKUP(D9951,'Cond Compo'!A:B,2,FALSE))),"")</f>
        <v/>
      </c>
      <c r="G9951" s="28"/>
      <c r="H9951" s="11" t="str">
        <f xml:space="preserve"> IF(C9951="Totale",2,IF($G9951 &lt;&gt; "", IF(D9951 = "E",MATCH(G9951, 'Cond Compo'!D$16:D$18, 0), MATCH(G9951, 'Cond Compo'!C$16:C$19, 0)), ""))</f>
        <v/>
      </c>
      <c r="I9951" s="12" t="str">
        <f>IF($E9951 &lt;&gt; "", IF(E9951 = 0, "", VLOOKUP(E9951,'Cond Perturbation'!A:B,2,FALSE)),"")</f>
        <v/>
      </c>
      <c r="J9951" s="28"/>
      <c r="K9951" s="29" t="str">
        <f>IF($B9951 &lt;&gt; "", IF(C9951="Oui",IF(H9951=1,IF(E9951=0,Résultat!G$8,IF(J9951="No",Résultat!$G$8,Résultat!$G$7)),IF(H9951=2,IF(E9951=0,Résultat!G$9,IF(J9951="No",Résultat!$G$9,Résultat!$G$7)),Résultat!$G$7)),IF(C9951 = "Totale", IF(H9951=1,IF(E9951=0,Résultat!G$8,IF(J9951="No",Résultat!$G$9,Résultat!$G$7)),IF(H9951=2,IF(E9951=0,Résultat!G$9,IF(J9951="No",Résultat!$G$9,Résultat!$G$7)),Résultat!$G$7)),Résultat!$G$7)), "")</f>
        <v/>
      </c>
    </row>
    <row r="9952" spans="1:11" ht="20.100000000000001" customHeight="1">
      <c r="A9952" s="26"/>
      <c r="B9952" s="27"/>
      <c r="C9952" s="11" t="str">
        <f>IF($B9952 &lt;&gt; "",VLOOKUP(MID(B9952,3,5),'Recyclabilité Prod Matx'!C:F,2,FALSE), "")</f>
        <v/>
      </c>
      <c r="D9952" s="11" t="str">
        <f>IF($B9952 &lt;&gt; "",VLOOKUP(MID(B9952,3,5),'Recyclabilité Prod Matx'!C:F,3,FALSE),"")</f>
        <v/>
      </c>
      <c r="E9952" s="11" t="str">
        <f>IF($B9952 &lt;&gt; "",VLOOKUP(MID(B9952,3,5),'Recyclabilité Prod Matx'!C:F,4,FALSE), "")</f>
        <v/>
      </c>
      <c r="F9952" s="12" t="str">
        <f>IF($B9952 &lt;&gt; "", IF(C9952="Totale","",IF(D9952 = 0, "", VLOOKUP(D9952,'Cond Compo'!A:B,2,FALSE))),"")</f>
        <v/>
      </c>
      <c r="G9952" s="28"/>
      <c r="H9952" s="11" t="str">
        <f xml:space="preserve"> IF(C9952="Totale",2,IF($G9952 &lt;&gt; "", IF(D9952 = "E",MATCH(G9952, 'Cond Compo'!D$16:D$18, 0), MATCH(G9952, 'Cond Compo'!C$16:C$19, 0)), ""))</f>
        <v/>
      </c>
      <c r="I9952" s="12" t="str">
        <f>IF($E9952 &lt;&gt; "", IF(E9952 = 0, "", VLOOKUP(E9952,'Cond Perturbation'!A:B,2,FALSE)),"")</f>
        <v/>
      </c>
      <c r="J9952" s="28"/>
      <c r="K9952" s="29" t="str">
        <f>IF($B9952 &lt;&gt; "", IF(C9952="Oui",IF(H9952=1,IF(E9952=0,Résultat!G$8,IF(J9952="No",Résultat!$G$8,Résultat!$G$7)),IF(H9952=2,IF(E9952=0,Résultat!G$9,IF(J9952="No",Résultat!$G$9,Résultat!$G$7)),Résultat!$G$7)),IF(C9952 = "Totale", IF(H9952=1,IF(E9952=0,Résultat!G$8,IF(J9952="No",Résultat!$G$9,Résultat!$G$7)),IF(H9952=2,IF(E9952=0,Résultat!G$9,IF(J9952="No",Résultat!$G$9,Résultat!$G$7)),Résultat!$G$7)),Résultat!$G$7)), "")</f>
        <v/>
      </c>
    </row>
    <row r="9953" spans="1:11" ht="20.100000000000001" customHeight="1">
      <c r="A9953" s="26"/>
      <c r="B9953" s="27"/>
      <c r="C9953" s="11" t="str">
        <f>IF($B9953 &lt;&gt; "",VLOOKUP(MID(B9953,3,5),'Recyclabilité Prod Matx'!C:F,2,FALSE), "")</f>
        <v/>
      </c>
      <c r="D9953" s="11" t="str">
        <f>IF($B9953 &lt;&gt; "",VLOOKUP(MID(B9953,3,5),'Recyclabilité Prod Matx'!C:F,3,FALSE),"")</f>
        <v/>
      </c>
      <c r="E9953" s="11" t="str">
        <f>IF($B9953 &lt;&gt; "",VLOOKUP(MID(B9953,3,5),'Recyclabilité Prod Matx'!C:F,4,FALSE), "")</f>
        <v/>
      </c>
      <c r="F9953" s="12" t="str">
        <f>IF($B9953 &lt;&gt; "", IF(C9953="Totale","",IF(D9953 = 0, "", VLOOKUP(D9953,'Cond Compo'!A:B,2,FALSE))),"")</f>
        <v/>
      </c>
      <c r="G9953" s="28"/>
      <c r="H9953" s="11" t="str">
        <f xml:space="preserve"> IF(C9953="Totale",2,IF($G9953 &lt;&gt; "", IF(D9953 = "E",MATCH(G9953, 'Cond Compo'!D$16:D$18, 0), MATCH(G9953, 'Cond Compo'!C$16:C$19, 0)), ""))</f>
        <v/>
      </c>
      <c r="I9953" s="12" t="str">
        <f>IF($E9953 &lt;&gt; "", IF(E9953 = 0, "", VLOOKUP(E9953,'Cond Perturbation'!A:B,2,FALSE)),"")</f>
        <v/>
      </c>
      <c r="J9953" s="28"/>
      <c r="K9953" s="29" t="str">
        <f>IF($B9953 &lt;&gt; "", IF(C9953="Oui",IF(H9953=1,IF(E9953=0,Résultat!G$8,IF(J9953="No",Résultat!$G$8,Résultat!$G$7)),IF(H9953=2,IF(E9953=0,Résultat!G$9,IF(J9953="No",Résultat!$G$9,Résultat!$G$7)),Résultat!$G$7)),IF(C9953 = "Totale", IF(H9953=1,IF(E9953=0,Résultat!G$8,IF(J9953="No",Résultat!$G$9,Résultat!$G$7)),IF(H9953=2,IF(E9953=0,Résultat!G$9,IF(J9953="No",Résultat!$G$9,Résultat!$G$7)),Résultat!$G$7)),Résultat!$G$7)), "")</f>
        <v/>
      </c>
    </row>
    <row r="9954" spans="1:11" ht="20.100000000000001" customHeight="1">
      <c r="A9954" s="26"/>
      <c r="B9954" s="27"/>
      <c r="C9954" s="11" t="str">
        <f>IF($B9954 &lt;&gt; "",VLOOKUP(MID(B9954,3,5),'Recyclabilité Prod Matx'!C:F,2,FALSE), "")</f>
        <v/>
      </c>
      <c r="D9954" s="11" t="str">
        <f>IF($B9954 &lt;&gt; "",VLOOKUP(MID(B9954,3,5),'Recyclabilité Prod Matx'!C:F,3,FALSE),"")</f>
        <v/>
      </c>
      <c r="E9954" s="11" t="str">
        <f>IF($B9954 &lt;&gt; "",VLOOKUP(MID(B9954,3,5),'Recyclabilité Prod Matx'!C:F,4,FALSE), "")</f>
        <v/>
      </c>
      <c r="F9954" s="12" t="str">
        <f>IF($B9954 &lt;&gt; "", IF(C9954="Totale","",IF(D9954 = 0, "", VLOOKUP(D9954,'Cond Compo'!A:B,2,FALSE))),"")</f>
        <v/>
      </c>
      <c r="G9954" s="28"/>
      <c r="H9954" s="11" t="str">
        <f xml:space="preserve"> IF(C9954="Totale",2,IF($G9954 &lt;&gt; "", IF(D9954 = "E",MATCH(G9954, 'Cond Compo'!D$16:D$18, 0), MATCH(G9954, 'Cond Compo'!C$16:C$19, 0)), ""))</f>
        <v/>
      </c>
      <c r="I9954" s="12" t="str">
        <f>IF($E9954 &lt;&gt; "", IF(E9954 = 0, "", VLOOKUP(E9954,'Cond Perturbation'!A:B,2,FALSE)),"")</f>
        <v/>
      </c>
      <c r="J9954" s="28"/>
      <c r="K9954" s="29" t="str">
        <f>IF($B9954 &lt;&gt; "", IF(C9954="Oui",IF(H9954=1,IF(E9954=0,Résultat!G$8,IF(J9954="No",Résultat!$G$8,Résultat!$G$7)),IF(H9954=2,IF(E9954=0,Résultat!G$9,IF(J9954="No",Résultat!$G$9,Résultat!$G$7)),Résultat!$G$7)),IF(C9954 = "Totale", IF(H9954=1,IF(E9954=0,Résultat!G$8,IF(J9954="No",Résultat!$G$9,Résultat!$G$7)),IF(H9954=2,IF(E9954=0,Résultat!G$9,IF(J9954="No",Résultat!$G$9,Résultat!$G$7)),Résultat!$G$7)),Résultat!$G$7)), "")</f>
        <v/>
      </c>
    </row>
    <row r="9955" spans="1:11" ht="20.100000000000001" customHeight="1">
      <c r="A9955" s="26"/>
      <c r="B9955" s="27"/>
      <c r="C9955" s="11" t="str">
        <f>IF($B9955 &lt;&gt; "",VLOOKUP(MID(B9955,3,5),'Recyclabilité Prod Matx'!C:F,2,FALSE), "")</f>
        <v/>
      </c>
      <c r="D9955" s="11" t="str">
        <f>IF($B9955 &lt;&gt; "",VLOOKUP(MID(B9955,3,5),'Recyclabilité Prod Matx'!C:F,3,FALSE),"")</f>
        <v/>
      </c>
      <c r="E9955" s="11" t="str">
        <f>IF($B9955 &lt;&gt; "",VLOOKUP(MID(B9955,3,5),'Recyclabilité Prod Matx'!C:F,4,FALSE), "")</f>
        <v/>
      </c>
      <c r="F9955" s="12" t="str">
        <f>IF($B9955 &lt;&gt; "", IF(C9955="Totale","",IF(D9955 = 0, "", VLOOKUP(D9955,'Cond Compo'!A:B,2,FALSE))),"")</f>
        <v/>
      </c>
      <c r="G9955" s="28"/>
      <c r="H9955" s="11" t="str">
        <f xml:space="preserve"> IF(C9955="Totale",2,IF($G9955 &lt;&gt; "", IF(D9955 = "E",MATCH(G9955, 'Cond Compo'!D$16:D$18, 0), MATCH(G9955, 'Cond Compo'!C$16:C$19, 0)), ""))</f>
        <v/>
      </c>
      <c r="I9955" s="12" t="str">
        <f>IF($E9955 &lt;&gt; "", IF(E9955 = 0, "", VLOOKUP(E9955,'Cond Perturbation'!A:B,2,FALSE)),"")</f>
        <v/>
      </c>
      <c r="J9955" s="28"/>
      <c r="K9955" s="29" t="str">
        <f>IF($B9955 &lt;&gt; "", IF(C9955="Oui",IF(H9955=1,IF(E9955=0,Résultat!G$8,IF(J9955="No",Résultat!$G$8,Résultat!$G$7)),IF(H9955=2,IF(E9955=0,Résultat!G$9,IF(J9955="No",Résultat!$G$9,Résultat!$G$7)),Résultat!$G$7)),IF(C9955 = "Totale", IF(H9955=1,IF(E9955=0,Résultat!G$8,IF(J9955="No",Résultat!$G$9,Résultat!$G$7)),IF(H9955=2,IF(E9955=0,Résultat!G$9,IF(J9955="No",Résultat!$G$9,Résultat!$G$7)),Résultat!$G$7)),Résultat!$G$7)), "")</f>
        <v/>
      </c>
    </row>
    <row r="9956" spans="1:11" ht="20.100000000000001" customHeight="1">
      <c r="A9956" s="26"/>
      <c r="B9956" s="27"/>
      <c r="C9956" s="11" t="str">
        <f>IF($B9956 &lt;&gt; "",VLOOKUP(MID(B9956,3,5),'Recyclabilité Prod Matx'!C:F,2,FALSE), "")</f>
        <v/>
      </c>
      <c r="D9956" s="11" t="str">
        <f>IF($B9956 &lt;&gt; "",VLOOKUP(MID(B9956,3,5),'Recyclabilité Prod Matx'!C:F,3,FALSE),"")</f>
        <v/>
      </c>
      <c r="E9956" s="11" t="str">
        <f>IF($B9956 &lt;&gt; "",VLOOKUP(MID(B9956,3,5),'Recyclabilité Prod Matx'!C:F,4,FALSE), "")</f>
        <v/>
      </c>
      <c r="F9956" s="12" t="str">
        <f>IF($B9956 &lt;&gt; "", IF(C9956="Totale","",IF(D9956 = 0, "", VLOOKUP(D9956,'Cond Compo'!A:B,2,FALSE))),"")</f>
        <v/>
      </c>
      <c r="G9956" s="28"/>
      <c r="H9956" s="11" t="str">
        <f xml:space="preserve"> IF(C9956="Totale",2,IF($G9956 &lt;&gt; "", IF(D9956 = "E",MATCH(G9956, 'Cond Compo'!D$16:D$18, 0), MATCH(G9956, 'Cond Compo'!C$16:C$19, 0)), ""))</f>
        <v/>
      </c>
      <c r="I9956" s="12" t="str">
        <f>IF($E9956 &lt;&gt; "", IF(E9956 = 0, "", VLOOKUP(E9956,'Cond Perturbation'!A:B,2,FALSE)),"")</f>
        <v/>
      </c>
      <c r="J9956" s="28"/>
      <c r="K9956" s="29" t="str">
        <f>IF($B9956 &lt;&gt; "", IF(C9956="Oui",IF(H9956=1,IF(E9956=0,Résultat!G$8,IF(J9956="No",Résultat!$G$8,Résultat!$G$7)),IF(H9956=2,IF(E9956=0,Résultat!G$9,IF(J9956="No",Résultat!$G$9,Résultat!$G$7)),Résultat!$G$7)),IF(C9956 = "Totale", IF(H9956=1,IF(E9956=0,Résultat!G$8,IF(J9956="No",Résultat!$G$9,Résultat!$G$7)),IF(H9956=2,IF(E9956=0,Résultat!G$9,IF(J9956="No",Résultat!$G$9,Résultat!$G$7)),Résultat!$G$7)),Résultat!$G$7)), "")</f>
        <v/>
      </c>
    </row>
    <row r="9957" spans="1:11" ht="20.100000000000001" customHeight="1">
      <c r="A9957" s="26"/>
      <c r="B9957" s="27"/>
      <c r="C9957" s="11" t="str">
        <f>IF($B9957 &lt;&gt; "",VLOOKUP(MID(B9957,3,5),'Recyclabilité Prod Matx'!C:F,2,FALSE), "")</f>
        <v/>
      </c>
      <c r="D9957" s="11" t="str">
        <f>IF($B9957 &lt;&gt; "",VLOOKUP(MID(B9957,3,5),'Recyclabilité Prod Matx'!C:F,3,FALSE),"")</f>
        <v/>
      </c>
      <c r="E9957" s="11" t="str">
        <f>IF($B9957 &lt;&gt; "",VLOOKUP(MID(B9957,3,5),'Recyclabilité Prod Matx'!C:F,4,FALSE), "")</f>
        <v/>
      </c>
      <c r="F9957" s="12" t="str">
        <f>IF($B9957 &lt;&gt; "", IF(C9957="Totale","",IF(D9957 = 0, "", VLOOKUP(D9957,'Cond Compo'!A:B,2,FALSE))),"")</f>
        <v/>
      </c>
      <c r="G9957" s="28"/>
      <c r="H9957" s="11" t="str">
        <f xml:space="preserve"> IF(C9957="Totale",2,IF($G9957 &lt;&gt; "", IF(D9957 = "E",MATCH(G9957, 'Cond Compo'!D$16:D$18, 0), MATCH(G9957, 'Cond Compo'!C$16:C$19, 0)), ""))</f>
        <v/>
      </c>
      <c r="I9957" s="12" t="str">
        <f>IF($E9957 &lt;&gt; "", IF(E9957 = 0, "", VLOOKUP(E9957,'Cond Perturbation'!A:B,2,FALSE)),"")</f>
        <v/>
      </c>
      <c r="J9957" s="28"/>
      <c r="K9957" s="29" t="str">
        <f>IF($B9957 &lt;&gt; "", IF(C9957="Oui",IF(H9957=1,IF(E9957=0,Résultat!G$8,IF(J9957="No",Résultat!$G$8,Résultat!$G$7)),IF(H9957=2,IF(E9957=0,Résultat!G$9,IF(J9957="No",Résultat!$G$9,Résultat!$G$7)),Résultat!$G$7)),IF(C9957 = "Totale", IF(H9957=1,IF(E9957=0,Résultat!G$8,IF(J9957="No",Résultat!$G$9,Résultat!$G$7)),IF(H9957=2,IF(E9957=0,Résultat!G$9,IF(J9957="No",Résultat!$G$9,Résultat!$G$7)),Résultat!$G$7)),Résultat!$G$7)), "")</f>
        <v/>
      </c>
    </row>
    <row r="9958" spans="1:11" ht="20.100000000000001" customHeight="1">
      <c r="A9958" s="26"/>
      <c r="B9958" s="27"/>
      <c r="C9958" s="11" t="str">
        <f>IF($B9958 &lt;&gt; "",VLOOKUP(MID(B9958,3,5),'Recyclabilité Prod Matx'!C:F,2,FALSE), "")</f>
        <v/>
      </c>
      <c r="D9958" s="11" t="str">
        <f>IF($B9958 &lt;&gt; "",VLOOKUP(MID(B9958,3,5),'Recyclabilité Prod Matx'!C:F,3,FALSE),"")</f>
        <v/>
      </c>
      <c r="E9958" s="11" t="str">
        <f>IF($B9958 &lt;&gt; "",VLOOKUP(MID(B9958,3,5),'Recyclabilité Prod Matx'!C:F,4,FALSE), "")</f>
        <v/>
      </c>
      <c r="F9958" s="12" t="str">
        <f>IF($B9958 &lt;&gt; "", IF(C9958="Totale","",IF(D9958 = 0, "", VLOOKUP(D9958,'Cond Compo'!A:B,2,FALSE))),"")</f>
        <v/>
      </c>
      <c r="G9958" s="28"/>
      <c r="H9958" s="11" t="str">
        <f xml:space="preserve"> IF(C9958="Totale",2,IF($G9958 &lt;&gt; "", IF(D9958 = "E",MATCH(G9958, 'Cond Compo'!D$16:D$18, 0), MATCH(G9958, 'Cond Compo'!C$16:C$19, 0)), ""))</f>
        <v/>
      </c>
      <c r="I9958" s="12" t="str">
        <f>IF($E9958 &lt;&gt; "", IF(E9958 = 0, "", VLOOKUP(E9958,'Cond Perturbation'!A:B,2,FALSE)),"")</f>
        <v/>
      </c>
      <c r="J9958" s="28"/>
      <c r="K9958" s="29" t="str">
        <f>IF($B9958 &lt;&gt; "", IF(C9958="Oui",IF(H9958=1,IF(E9958=0,Résultat!G$8,IF(J9958="No",Résultat!$G$8,Résultat!$G$7)),IF(H9958=2,IF(E9958=0,Résultat!G$9,IF(J9958="No",Résultat!$G$9,Résultat!$G$7)),Résultat!$G$7)),IF(C9958 = "Totale", IF(H9958=1,IF(E9958=0,Résultat!G$8,IF(J9958="No",Résultat!$G$9,Résultat!$G$7)),IF(H9958=2,IF(E9958=0,Résultat!G$9,IF(J9958="No",Résultat!$G$9,Résultat!$G$7)),Résultat!$G$7)),Résultat!$G$7)), "")</f>
        <v/>
      </c>
    </row>
    <row r="9959" spans="1:11" ht="20.100000000000001" customHeight="1">
      <c r="A9959" s="26"/>
      <c r="B9959" s="27"/>
      <c r="C9959" s="11" t="str">
        <f>IF($B9959 &lt;&gt; "",VLOOKUP(MID(B9959,3,5),'Recyclabilité Prod Matx'!C:F,2,FALSE), "")</f>
        <v/>
      </c>
      <c r="D9959" s="11" t="str">
        <f>IF($B9959 &lt;&gt; "",VLOOKUP(MID(B9959,3,5),'Recyclabilité Prod Matx'!C:F,3,FALSE),"")</f>
        <v/>
      </c>
      <c r="E9959" s="11" t="str">
        <f>IF($B9959 &lt;&gt; "",VLOOKUP(MID(B9959,3,5),'Recyclabilité Prod Matx'!C:F,4,FALSE), "")</f>
        <v/>
      </c>
      <c r="F9959" s="12" t="str">
        <f>IF($B9959 &lt;&gt; "", IF(C9959="Totale","",IF(D9959 = 0, "", VLOOKUP(D9959,'Cond Compo'!A:B,2,FALSE))),"")</f>
        <v/>
      </c>
      <c r="G9959" s="28"/>
      <c r="H9959" s="11" t="str">
        <f xml:space="preserve"> IF(C9959="Totale",2,IF($G9959 &lt;&gt; "", IF(D9959 = "E",MATCH(G9959, 'Cond Compo'!D$16:D$18, 0), MATCH(G9959, 'Cond Compo'!C$16:C$19, 0)), ""))</f>
        <v/>
      </c>
      <c r="I9959" s="12" t="str">
        <f>IF($E9959 &lt;&gt; "", IF(E9959 = 0, "", VLOOKUP(E9959,'Cond Perturbation'!A:B,2,FALSE)),"")</f>
        <v/>
      </c>
      <c r="J9959" s="28"/>
      <c r="K9959" s="29" t="str">
        <f>IF($B9959 &lt;&gt; "", IF(C9959="Oui",IF(H9959=1,IF(E9959=0,Résultat!G$8,IF(J9959="No",Résultat!$G$8,Résultat!$G$7)),IF(H9959=2,IF(E9959=0,Résultat!G$9,IF(J9959="No",Résultat!$G$9,Résultat!$G$7)),Résultat!$G$7)),IF(C9959 = "Totale", IF(H9959=1,IF(E9959=0,Résultat!G$8,IF(J9959="No",Résultat!$G$9,Résultat!$G$7)),IF(H9959=2,IF(E9959=0,Résultat!G$9,IF(J9959="No",Résultat!$G$9,Résultat!$G$7)),Résultat!$G$7)),Résultat!$G$7)), "")</f>
        <v/>
      </c>
    </row>
    <row r="9960" spans="1:11" ht="20.100000000000001" customHeight="1">
      <c r="A9960" s="26"/>
      <c r="B9960" s="27"/>
      <c r="C9960" s="11" t="str">
        <f>IF($B9960 &lt;&gt; "",VLOOKUP(MID(B9960,3,5),'Recyclabilité Prod Matx'!C:F,2,FALSE), "")</f>
        <v/>
      </c>
      <c r="D9960" s="11" t="str">
        <f>IF($B9960 &lt;&gt; "",VLOOKUP(MID(B9960,3,5),'Recyclabilité Prod Matx'!C:F,3,FALSE),"")</f>
        <v/>
      </c>
      <c r="E9960" s="11" t="str">
        <f>IF($B9960 &lt;&gt; "",VLOOKUP(MID(B9960,3,5),'Recyclabilité Prod Matx'!C:F,4,FALSE), "")</f>
        <v/>
      </c>
      <c r="F9960" s="12" t="str">
        <f>IF($B9960 &lt;&gt; "", IF(C9960="Totale","",IF(D9960 = 0, "", VLOOKUP(D9960,'Cond Compo'!A:B,2,FALSE))),"")</f>
        <v/>
      </c>
      <c r="G9960" s="28"/>
      <c r="H9960" s="11" t="str">
        <f xml:space="preserve"> IF(C9960="Totale",2,IF($G9960 &lt;&gt; "", IF(D9960 = "E",MATCH(G9960, 'Cond Compo'!D$16:D$18, 0), MATCH(G9960, 'Cond Compo'!C$16:C$19, 0)), ""))</f>
        <v/>
      </c>
      <c r="I9960" s="12" t="str">
        <f>IF($E9960 &lt;&gt; "", IF(E9960 = 0, "", VLOOKUP(E9960,'Cond Perturbation'!A:B,2,FALSE)),"")</f>
        <v/>
      </c>
      <c r="J9960" s="28"/>
      <c r="K9960" s="29" t="str">
        <f>IF($B9960 &lt;&gt; "", IF(C9960="Oui",IF(H9960=1,IF(E9960=0,Résultat!G$8,IF(J9960="No",Résultat!$G$8,Résultat!$G$7)),IF(H9960=2,IF(E9960=0,Résultat!G$9,IF(J9960="No",Résultat!$G$9,Résultat!$G$7)),Résultat!$G$7)),IF(C9960 = "Totale", IF(H9960=1,IF(E9960=0,Résultat!G$8,IF(J9960="No",Résultat!$G$9,Résultat!$G$7)),IF(H9960=2,IF(E9960=0,Résultat!G$9,IF(J9960="No",Résultat!$G$9,Résultat!$G$7)),Résultat!$G$7)),Résultat!$G$7)), "")</f>
        <v/>
      </c>
    </row>
    <row r="9961" spans="1:11" ht="20.100000000000001" customHeight="1">
      <c r="A9961" s="26"/>
      <c r="B9961" s="27"/>
      <c r="C9961" s="11" t="str">
        <f>IF($B9961 &lt;&gt; "",VLOOKUP(MID(B9961,3,5),'Recyclabilité Prod Matx'!C:F,2,FALSE), "")</f>
        <v/>
      </c>
      <c r="D9961" s="11" t="str">
        <f>IF($B9961 &lt;&gt; "",VLOOKUP(MID(B9961,3,5),'Recyclabilité Prod Matx'!C:F,3,FALSE),"")</f>
        <v/>
      </c>
      <c r="E9961" s="11" t="str">
        <f>IF($B9961 &lt;&gt; "",VLOOKUP(MID(B9961,3,5),'Recyclabilité Prod Matx'!C:F,4,FALSE), "")</f>
        <v/>
      </c>
      <c r="F9961" s="12" t="str">
        <f>IF($B9961 &lt;&gt; "", IF(C9961="Totale","",IF(D9961 = 0, "", VLOOKUP(D9961,'Cond Compo'!A:B,2,FALSE))),"")</f>
        <v/>
      </c>
      <c r="G9961" s="28"/>
      <c r="H9961" s="11" t="str">
        <f xml:space="preserve"> IF(C9961="Totale",2,IF($G9961 &lt;&gt; "", IF(D9961 = "E",MATCH(G9961, 'Cond Compo'!D$16:D$18, 0), MATCH(G9961, 'Cond Compo'!C$16:C$19, 0)), ""))</f>
        <v/>
      </c>
      <c r="I9961" s="12" t="str">
        <f>IF($E9961 &lt;&gt; "", IF(E9961 = 0, "", VLOOKUP(E9961,'Cond Perturbation'!A:B,2,FALSE)),"")</f>
        <v/>
      </c>
      <c r="J9961" s="28"/>
      <c r="K9961" s="29" t="str">
        <f>IF($B9961 &lt;&gt; "", IF(C9961="Oui",IF(H9961=1,IF(E9961=0,Résultat!G$8,IF(J9961="No",Résultat!$G$8,Résultat!$G$7)),IF(H9961=2,IF(E9961=0,Résultat!G$9,IF(J9961="No",Résultat!$G$9,Résultat!$G$7)),Résultat!$G$7)),IF(C9961 = "Totale", IF(H9961=1,IF(E9961=0,Résultat!G$8,IF(J9961="No",Résultat!$G$9,Résultat!$G$7)),IF(H9961=2,IF(E9961=0,Résultat!G$9,IF(J9961="No",Résultat!$G$9,Résultat!$G$7)),Résultat!$G$7)),Résultat!$G$7)), "")</f>
        <v/>
      </c>
    </row>
    <row r="9962" spans="1:11" ht="20.100000000000001" customHeight="1">
      <c r="A9962" s="26"/>
      <c r="B9962" s="27"/>
      <c r="C9962" s="11" t="str">
        <f>IF($B9962 &lt;&gt; "",VLOOKUP(MID(B9962,3,5),'Recyclabilité Prod Matx'!C:F,2,FALSE), "")</f>
        <v/>
      </c>
      <c r="D9962" s="11" t="str">
        <f>IF($B9962 &lt;&gt; "",VLOOKUP(MID(B9962,3,5),'Recyclabilité Prod Matx'!C:F,3,FALSE),"")</f>
        <v/>
      </c>
      <c r="E9962" s="11" t="str">
        <f>IF($B9962 &lt;&gt; "",VLOOKUP(MID(B9962,3,5),'Recyclabilité Prod Matx'!C:F,4,FALSE), "")</f>
        <v/>
      </c>
      <c r="F9962" s="12" t="str">
        <f>IF($B9962 &lt;&gt; "", IF(C9962="Totale","",IF(D9962 = 0, "", VLOOKUP(D9962,'Cond Compo'!A:B,2,FALSE))),"")</f>
        <v/>
      </c>
      <c r="G9962" s="28"/>
      <c r="H9962" s="11" t="str">
        <f xml:space="preserve"> IF(C9962="Totale",2,IF($G9962 &lt;&gt; "", IF(D9962 = "E",MATCH(G9962, 'Cond Compo'!D$16:D$18, 0), MATCH(G9962, 'Cond Compo'!C$16:C$19, 0)), ""))</f>
        <v/>
      </c>
      <c r="I9962" s="12" t="str">
        <f>IF($E9962 &lt;&gt; "", IF(E9962 = 0, "", VLOOKUP(E9962,'Cond Perturbation'!A:B,2,FALSE)),"")</f>
        <v/>
      </c>
      <c r="J9962" s="28"/>
      <c r="K9962" s="29" t="str">
        <f>IF($B9962 &lt;&gt; "", IF(C9962="Oui",IF(H9962=1,IF(E9962=0,Résultat!G$8,IF(J9962="No",Résultat!$G$8,Résultat!$G$7)),IF(H9962=2,IF(E9962=0,Résultat!G$9,IF(J9962="No",Résultat!$G$9,Résultat!$G$7)),Résultat!$G$7)),IF(C9962 = "Totale", IF(H9962=1,IF(E9962=0,Résultat!G$8,IF(J9962="No",Résultat!$G$9,Résultat!$G$7)),IF(H9962=2,IF(E9962=0,Résultat!G$9,IF(J9962="No",Résultat!$G$9,Résultat!$G$7)),Résultat!$G$7)),Résultat!$G$7)), "")</f>
        <v/>
      </c>
    </row>
    <row r="9963" spans="1:11" ht="20.100000000000001" customHeight="1">
      <c r="A9963" s="26"/>
      <c r="B9963" s="27"/>
      <c r="C9963" s="11" t="str">
        <f>IF($B9963 &lt;&gt; "",VLOOKUP(MID(B9963,3,5),'Recyclabilité Prod Matx'!C:F,2,FALSE), "")</f>
        <v/>
      </c>
      <c r="D9963" s="11" t="str">
        <f>IF($B9963 &lt;&gt; "",VLOOKUP(MID(B9963,3,5),'Recyclabilité Prod Matx'!C:F,3,FALSE),"")</f>
        <v/>
      </c>
      <c r="E9963" s="11" t="str">
        <f>IF($B9963 &lt;&gt; "",VLOOKUP(MID(B9963,3,5),'Recyclabilité Prod Matx'!C:F,4,FALSE), "")</f>
        <v/>
      </c>
      <c r="F9963" s="12" t="str">
        <f>IF($B9963 &lt;&gt; "", IF(C9963="Totale","",IF(D9963 = 0, "", VLOOKUP(D9963,'Cond Compo'!A:B,2,FALSE))),"")</f>
        <v/>
      </c>
      <c r="G9963" s="28"/>
      <c r="H9963" s="11" t="str">
        <f xml:space="preserve"> IF(C9963="Totale",2,IF($G9963 &lt;&gt; "", IF(D9963 = "E",MATCH(G9963, 'Cond Compo'!D$16:D$18, 0), MATCH(G9963, 'Cond Compo'!C$16:C$19, 0)), ""))</f>
        <v/>
      </c>
      <c r="I9963" s="12" t="str">
        <f>IF($E9963 &lt;&gt; "", IF(E9963 = 0, "", VLOOKUP(E9963,'Cond Perturbation'!A:B,2,FALSE)),"")</f>
        <v/>
      </c>
      <c r="J9963" s="28"/>
      <c r="K9963" s="29" t="str">
        <f>IF($B9963 &lt;&gt; "", IF(C9963="Oui",IF(H9963=1,IF(E9963=0,Résultat!G$8,IF(J9963="No",Résultat!$G$8,Résultat!$G$7)),IF(H9963=2,IF(E9963=0,Résultat!G$9,IF(J9963="No",Résultat!$G$9,Résultat!$G$7)),Résultat!$G$7)),IF(C9963 = "Totale", IF(H9963=1,IF(E9963=0,Résultat!G$8,IF(J9963="No",Résultat!$G$9,Résultat!$G$7)),IF(H9963=2,IF(E9963=0,Résultat!G$9,IF(J9963="No",Résultat!$G$9,Résultat!$G$7)),Résultat!$G$7)),Résultat!$G$7)), "")</f>
        <v/>
      </c>
    </row>
    <row r="9964" spans="1:11" ht="20.100000000000001" customHeight="1">
      <c r="A9964" s="26"/>
      <c r="B9964" s="27"/>
      <c r="C9964" s="11" t="str">
        <f>IF($B9964 &lt;&gt; "",VLOOKUP(MID(B9964,3,5),'Recyclabilité Prod Matx'!C:F,2,FALSE), "")</f>
        <v/>
      </c>
      <c r="D9964" s="11" t="str">
        <f>IF($B9964 &lt;&gt; "",VLOOKUP(MID(B9964,3,5),'Recyclabilité Prod Matx'!C:F,3,FALSE),"")</f>
        <v/>
      </c>
      <c r="E9964" s="11" t="str">
        <f>IF($B9964 &lt;&gt; "",VLOOKUP(MID(B9964,3,5),'Recyclabilité Prod Matx'!C:F,4,FALSE), "")</f>
        <v/>
      </c>
      <c r="F9964" s="12" t="str">
        <f>IF($B9964 &lt;&gt; "", IF(C9964="Totale","",IF(D9964 = 0, "", VLOOKUP(D9964,'Cond Compo'!A:B,2,FALSE))),"")</f>
        <v/>
      </c>
      <c r="G9964" s="28"/>
      <c r="H9964" s="11" t="str">
        <f xml:space="preserve"> IF(C9964="Totale",2,IF($G9964 &lt;&gt; "", IF(D9964 = "E",MATCH(G9964, 'Cond Compo'!D$16:D$18, 0), MATCH(G9964, 'Cond Compo'!C$16:C$19, 0)), ""))</f>
        <v/>
      </c>
      <c r="I9964" s="12" t="str">
        <f>IF($E9964 &lt;&gt; "", IF(E9964 = 0, "", VLOOKUP(E9964,'Cond Perturbation'!A:B,2,FALSE)),"")</f>
        <v/>
      </c>
      <c r="J9964" s="28"/>
      <c r="K9964" s="29" t="str">
        <f>IF($B9964 &lt;&gt; "", IF(C9964="Oui",IF(H9964=1,IF(E9964=0,Résultat!G$8,IF(J9964="No",Résultat!$G$8,Résultat!$G$7)),IF(H9964=2,IF(E9964=0,Résultat!G$9,IF(J9964="No",Résultat!$G$9,Résultat!$G$7)),Résultat!$G$7)),IF(C9964 = "Totale", IF(H9964=1,IF(E9964=0,Résultat!G$8,IF(J9964="No",Résultat!$G$9,Résultat!$G$7)),IF(H9964=2,IF(E9964=0,Résultat!G$9,IF(J9964="No",Résultat!$G$9,Résultat!$G$7)),Résultat!$G$7)),Résultat!$G$7)), "")</f>
        <v/>
      </c>
    </row>
    <row r="9965" spans="1:11" ht="20.100000000000001" customHeight="1">
      <c r="A9965" s="26"/>
      <c r="B9965" s="27"/>
      <c r="C9965" s="11" t="str">
        <f>IF($B9965 &lt;&gt; "",VLOOKUP(MID(B9965,3,5),'Recyclabilité Prod Matx'!C:F,2,FALSE), "")</f>
        <v/>
      </c>
      <c r="D9965" s="11" t="str">
        <f>IF($B9965 &lt;&gt; "",VLOOKUP(MID(B9965,3,5),'Recyclabilité Prod Matx'!C:F,3,FALSE),"")</f>
        <v/>
      </c>
      <c r="E9965" s="11" t="str">
        <f>IF($B9965 &lt;&gt; "",VLOOKUP(MID(B9965,3,5),'Recyclabilité Prod Matx'!C:F,4,FALSE), "")</f>
        <v/>
      </c>
      <c r="F9965" s="12" t="str">
        <f>IF($B9965 &lt;&gt; "", IF(C9965="Totale","",IF(D9965 = 0, "", VLOOKUP(D9965,'Cond Compo'!A:B,2,FALSE))),"")</f>
        <v/>
      </c>
      <c r="G9965" s="28"/>
      <c r="H9965" s="11" t="str">
        <f xml:space="preserve"> IF(C9965="Totale",2,IF($G9965 &lt;&gt; "", IF(D9965 = "E",MATCH(G9965, 'Cond Compo'!D$16:D$18, 0), MATCH(G9965, 'Cond Compo'!C$16:C$19, 0)), ""))</f>
        <v/>
      </c>
      <c r="I9965" s="12" t="str">
        <f>IF($E9965 &lt;&gt; "", IF(E9965 = 0, "", VLOOKUP(E9965,'Cond Perturbation'!A:B,2,FALSE)),"")</f>
        <v/>
      </c>
      <c r="J9965" s="28"/>
      <c r="K9965" s="29" t="str">
        <f>IF($B9965 &lt;&gt; "", IF(C9965="Oui",IF(H9965=1,IF(E9965=0,Résultat!G$8,IF(J9965="No",Résultat!$G$8,Résultat!$G$7)),IF(H9965=2,IF(E9965=0,Résultat!G$9,IF(J9965="No",Résultat!$G$9,Résultat!$G$7)),Résultat!$G$7)),IF(C9965 = "Totale", IF(H9965=1,IF(E9965=0,Résultat!G$8,IF(J9965="No",Résultat!$G$9,Résultat!$G$7)),IF(H9965=2,IF(E9965=0,Résultat!G$9,IF(J9965="No",Résultat!$G$9,Résultat!$G$7)),Résultat!$G$7)),Résultat!$G$7)), "")</f>
        <v/>
      </c>
    </row>
    <row r="9966" spans="1:11" ht="20.100000000000001" customHeight="1">
      <c r="A9966" s="26"/>
      <c r="B9966" s="27"/>
      <c r="C9966" s="11" t="str">
        <f>IF($B9966 &lt;&gt; "",VLOOKUP(MID(B9966,3,5),'Recyclabilité Prod Matx'!C:F,2,FALSE), "")</f>
        <v/>
      </c>
      <c r="D9966" s="11" t="str">
        <f>IF($B9966 &lt;&gt; "",VLOOKUP(MID(B9966,3,5),'Recyclabilité Prod Matx'!C:F,3,FALSE),"")</f>
        <v/>
      </c>
      <c r="E9966" s="11" t="str">
        <f>IF($B9966 &lt;&gt; "",VLOOKUP(MID(B9966,3,5),'Recyclabilité Prod Matx'!C:F,4,FALSE), "")</f>
        <v/>
      </c>
      <c r="F9966" s="12" t="str">
        <f>IF($B9966 &lt;&gt; "", IF(C9966="Totale","",IF(D9966 = 0, "", VLOOKUP(D9966,'Cond Compo'!A:B,2,FALSE))),"")</f>
        <v/>
      </c>
      <c r="G9966" s="28"/>
      <c r="H9966" s="11" t="str">
        <f xml:space="preserve"> IF(C9966="Totale",2,IF($G9966 &lt;&gt; "", IF(D9966 = "E",MATCH(G9966, 'Cond Compo'!D$16:D$18, 0), MATCH(G9966, 'Cond Compo'!C$16:C$19, 0)), ""))</f>
        <v/>
      </c>
      <c r="I9966" s="12" t="str">
        <f>IF($E9966 &lt;&gt; "", IF(E9966 = 0, "", VLOOKUP(E9966,'Cond Perturbation'!A:B,2,FALSE)),"")</f>
        <v/>
      </c>
      <c r="J9966" s="28"/>
      <c r="K9966" s="29" t="str">
        <f>IF($B9966 &lt;&gt; "", IF(C9966="Oui",IF(H9966=1,IF(E9966=0,Résultat!G$8,IF(J9966="No",Résultat!$G$8,Résultat!$G$7)),IF(H9966=2,IF(E9966=0,Résultat!G$9,IF(J9966="No",Résultat!$G$9,Résultat!$G$7)),Résultat!$G$7)),IF(C9966 = "Totale", IF(H9966=1,IF(E9966=0,Résultat!G$8,IF(J9966="No",Résultat!$G$9,Résultat!$G$7)),IF(H9966=2,IF(E9966=0,Résultat!G$9,IF(J9966="No",Résultat!$G$9,Résultat!$G$7)),Résultat!$G$7)),Résultat!$G$7)), "")</f>
        <v/>
      </c>
    </row>
    <row r="9967" spans="1:11" ht="20.100000000000001" customHeight="1">
      <c r="A9967" s="26"/>
      <c r="B9967" s="27"/>
      <c r="C9967" s="11" t="str">
        <f>IF($B9967 &lt;&gt; "",VLOOKUP(MID(B9967,3,5),'Recyclabilité Prod Matx'!C:F,2,FALSE), "")</f>
        <v/>
      </c>
      <c r="D9967" s="11" t="str">
        <f>IF($B9967 &lt;&gt; "",VLOOKUP(MID(B9967,3,5),'Recyclabilité Prod Matx'!C:F,3,FALSE),"")</f>
        <v/>
      </c>
      <c r="E9967" s="11" t="str">
        <f>IF($B9967 &lt;&gt; "",VLOOKUP(MID(B9967,3,5),'Recyclabilité Prod Matx'!C:F,4,FALSE), "")</f>
        <v/>
      </c>
      <c r="F9967" s="12" t="str">
        <f>IF($B9967 &lt;&gt; "", IF(C9967="Totale","",IF(D9967 = 0, "", VLOOKUP(D9967,'Cond Compo'!A:B,2,FALSE))),"")</f>
        <v/>
      </c>
      <c r="G9967" s="28"/>
      <c r="H9967" s="11" t="str">
        <f xml:space="preserve"> IF(C9967="Totale",2,IF($G9967 &lt;&gt; "", IF(D9967 = "E",MATCH(G9967, 'Cond Compo'!D$16:D$18, 0), MATCH(G9967, 'Cond Compo'!C$16:C$19, 0)), ""))</f>
        <v/>
      </c>
      <c r="I9967" s="12" t="str">
        <f>IF($E9967 &lt;&gt; "", IF(E9967 = 0, "", VLOOKUP(E9967,'Cond Perturbation'!A:B,2,FALSE)),"")</f>
        <v/>
      </c>
      <c r="J9967" s="28"/>
      <c r="K9967" s="29" t="str">
        <f>IF($B9967 &lt;&gt; "", IF(C9967="Oui",IF(H9967=1,IF(E9967=0,Résultat!G$8,IF(J9967="No",Résultat!$G$8,Résultat!$G$7)),IF(H9967=2,IF(E9967=0,Résultat!G$9,IF(J9967="No",Résultat!$G$9,Résultat!$G$7)),Résultat!$G$7)),IF(C9967 = "Totale", IF(H9967=1,IF(E9967=0,Résultat!G$8,IF(J9967="No",Résultat!$G$9,Résultat!$G$7)),IF(H9967=2,IF(E9967=0,Résultat!G$9,IF(J9967="No",Résultat!$G$9,Résultat!$G$7)),Résultat!$G$7)),Résultat!$G$7)), "")</f>
        <v/>
      </c>
    </row>
    <row r="9968" spans="1:11" ht="20.100000000000001" customHeight="1">
      <c r="A9968" s="26"/>
      <c r="B9968" s="27"/>
      <c r="C9968" s="11" t="str">
        <f>IF($B9968 &lt;&gt; "",VLOOKUP(MID(B9968,3,5),'Recyclabilité Prod Matx'!C:F,2,FALSE), "")</f>
        <v/>
      </c>
      <c r="D9968" s="11" t="str">
        <f>IF($B9968 &lt;&gt; "",VLOOKUP(MID(B9968,3,5),'Recyclabilité Prod Matx'!C:F,3,FALSE),"")</f>
        <v/>
      </c>
      <c r="E9968" s="11" t="str">
        <f>IF($B9968 &lt;&gt; "",VLOOKUP(MID(B9968,3,5),'Recyclabilité Prod Matx'!C:F,4,FALSE), "")</f>
        <v/>
      </c>
      <c r="F9968" s="12" t="str">
        <f>IF($B9968 &lt;&gt; "", IF(C9968="Totale","",IF(D9968 = 0, "", VLOOKUP(D9968,'Cond Compo'!A:B,2,FALSE))),"")</f>
        <v/>
      </c>
      <c r="G9968" s="28"/>
      <c r="H9968" s="11" t="str">
        <f xml:space="preserve"> IF(C9968="Totale",2,IF($G9968 &lt;&gt; "", IF(D9968 = "E",MATCH(G9968, 'Cond Compo'!D$16:D$18, 0), MATCH(G9968, 'Cond Compo'!C$16:C$19, 0)), ""))</f>
        <v/>
      </c>
      <c r="I9968" s="12" t="str">
        <f>IF($E9968 &lt;&gt; "", IF(E9968 = 0, "", VLOOKUP(E9968,'Cond Perturbation'!A:B,2,FALSE)),"")</f>
        <v/>
      </c>
      <c r="J9968" s="28"/>
      <c r="K9968" s="29" t="str">
        <f>IF($B9968 &lt;&gt; "", IF(C9968="Oui",IF(H9968=1,IF(E9968=0,Résultat!G$8,IF(J9968="No",Résultat!$G$8,Résultat!$G$7)),IF(H9968=2,IF(E9968=0,Résultat!G$9,IF(J9968="No",Résultat!$G$9,Résultat!$G$7)),Résultat!$G$7)),IF(C9968 = "Totale", IF(H9968=1,IF(E9968=0,Résultat!G$8,IF(J9968="No",Résultat!$G$9,Résultat!$G$7)),IF(H9968=2,IF(E9968=0,Résultat!G$9,IF(J9968="No",Résultat!$G$9,Résultat!$G$7)),Résultat!$G$7)),Résultat!$G$7)), "")</f>
        <v/>
      </c>
    </row>
    <row r="9969" spans="1:11" ht="20.100000000000001" customHeight="1">
      <c r="A9969" s="26"/>
      <c r="B9969" s="27"/>
      <c r="C9969" s="11" t="str">
        <f>IF($B9969 &lt;&gt; "",VLOOKUP(MID(B9969,3,5),'Recyclabilité Prod Matx'!C:F,2,FALSE), "")</f>
        <v/>
      </c>
      <c r="D9969" s="11" t="str">
        <f>IF($B9969 &lt;&gt; "",VLOOKUP(MID(B9969,3,5),'Recyclabilité Prod Matx'!C:F,3,FALSE),"")</f>
        <v/>
      </c>
      <c r="E9969" s="11" t="str">
        <f>IF($B9969 &lt;&gt; "",VLOOKUP(MID(B9969,3,5),'Recyclabilité Prod Matx'!C:F,4,FALSE), "")</f>
        <v/>
      </c>
      <c r="F9969" s="12" t="str">
        <f>IF($B9969 &lt;&gt; "", IF(C9969="Totale","",IF(D9969 = 0, "", VLOOKUP(D9969,'Cond Compo'!A:B,2,FALSE))),"")</f>
        <v/>
      </c>
      <c r="G9969" s="28"/>
      <c r="H9969" s="11" t="str">
        <f xml:space="preserve"> IF(C9969="Totale",2,IF($G9969 &lt;&gt; "", IF(D9969 = "E",MATCH(G9969, 'Cond Compo'!D$16:D$18, 0), MATCH(G9969, 'Cond Compo'!C$16:C$19, 0)), ""))</f>
        <v/>
      </c>
      <c r="I9969" s="12" t="str">
        <f>IF($E9969 &lt;&gt; "", IF(E9969 = 0, "", VLOOKUP(E9969,'Cond Perturbation'!A:B,2,FALSE)),"")</f>
        <v/>
      </c>
      <c r="J9969" s="28"/>
      <c r="K9969" s="29" t="str">
        <f>IF($B9969 &lt;&gt; "", IF(C9969="Oui",IF(H9969=1,IF(E9969=0,Résultat!G$8,IF(J9969="No",Résultat!$G$8,Résultat!$G$7)),IF(H9969=2,IF(E9969=0,Résultat!G$9,IF(J9969="No",Résultat!$G$9,Résultat!$G$7)),Résultat!$G$7)),IF(C9969 = "Totale", IF(H9969=1,IF(E9969=0,Résultat!G$8,IF(J9969="No",Résultat!$G$9,Résultat!$G$7)),IF(H9969=2,IF(E9969=0,Résultat!G$9,IF(J9969="No",Résultat!$G$9,Résultat!$G$7)),Résultat!$G$7)),Résultat!$G$7)), "")</f>
        <v/>
      </c>
    </row>
    <row r="9970" spans="1:11" ht="20.100000000000001" customHeight="1">
      <c r="A9970" s="26"/>
      <c r="B9970" s="27"/>
      <c r="C9970" s="11" t="str">
        <f>IF($B9970 &lt;&gt; "",VLOOKUP(MID(B9970,3,5),'Recyclabilité Prod Matx'!C:F,2,FALSE), "")</f>
        <v/>
      </c>
      <c r="D9970" s="11" t="str">
        <f>IF($B9970 &lt;&gt; "",VLOOKUP(MID(B9970,3,5),'Recyclabilité Prod Matx'!C:F,3,FALSE),"")</f>
        <v/>
      </c>
      <c r="E9970" s="11" t="str">
        <f>IF($B9970 &lt;&gt; "",VLOOKUP(MID(B9970,3,5),'Recyclabilité Prod Matx'!C:F,4,FALSE), "")</f>
        <v/>
      </c>
      <c r="F9970" s="12" t="str">
        <f>IF($B9970 &lt;&gt; "", IF(C9970="Totale","",IF(D9970 = 0, "", VLOOKUP(D9970,'Cond Compo'!A:B,2,FALSE))),"")</f>
        <v/>
      </c>
      <c r="G9970" s="28"/>
      <c r="H9970" s="11" t="str">
        <f xml:space="preserve"> IF(C9970="Totale",2,IF($G9970 &lt;&gt; "", IF(D9970 = "E",MATCH(G9970, 'Cond Compo'!D$16:D$18, 0), MATCH(G9970, 'Cond Compo'!C$16:C$19, 0)), ""))</f>
        <v/>
      </c>
      <c r="I9970" s="12" t="str">
        <f>IF($E9970 &lt;&gt; "", IF(E9970 = 0, "", VLOOKUP(E9970,'Cond Perturbation'!A:B,2,FALSE)),"")</f>
        <v/>
      </c>
      <c r="J9970" s="28"/>
      <c r="K9970" s="29" t="str">
        <f>IF($B9970 &lt;&gt; "", IF(C9970="Oui",IF(H9970=1,IF(E9970=0,Résultat!G$8,IF(J9970="No",Résultat!$G$8,Résultat!$G$7)),IF(H9970=2,IF(E9970=0,Résultat!G$9,IF(J9970="No",Résultat!$G$9,Résultat!$G$7)),Résultat!$G$7)),IF(C9970 = "Totale", IF(H9970=1,IF(E9970=0,Résultat!G$8,IF(J9970="No",Résultat!$G$9,Résultat!$G$7)),IF(H9970=2,IF(E9970=0,Résultat!G$9,IF(J9970="No",Résultat!$G$9,Résultat!$G$7)),Résultat!$G$7)),Résultat!$G$7)), "")</f>
        <v/>
      </c>
    </row>
    <row r="9971" spans="1:11" ht="20.100000000000001" customHeight="1">
      <c r="A9971" s="26"/>
      <c r="B9971" s="27"/>
      <c r="C9971" s="11" t="str">
        <f>IF($B9971 &lt;&gt; "",VLOOKUP(MID(B9971,3,5),'Recyclabilité Prod Matx'!C:F,2,FALSE), "")</f>
        <v/>
      </c>
      <c r="D9971" s="11" t="str">
        <f>IF($B9971 &lt;&gt; "",VLOOKUP(MID(B9971,3,5),'Recyclabilité Prod Matx'!C:F,3,FALSE),"")</f>
        <v/>
      </c>
      <c r="E9971" s="11" t="str">
        <f>IF($B9971 &lt;&gt; "",VLOOKUP(MID(B9971,3,5),'Recyclabilité Prod Matx'!C:F,4,FALSE), "")</f>
        <v/>
      </c>
      <c r="F9971" s="12" t="str">
        <f>IF($B9971 &lt;&gt; "", IF(C9971="Totale","",IF(D9971 = 0, "", VLOOKUP(D9971,'Cond Compo'!A:B,2,FALSE))),"")</f>
        <v/>
      </c>
      <c r="G9971" s="28"/>
      <c r="H9971" s="11" t="str">
        <f xml:space="preserve"> IF(C9971="Totale",2,IF($G9971 &lt;&gt; "", IF(D9971 = "E",MATCH(G9971, 'Cond Compo'!D$16:D$18, 0), MATCH(G9971, 'Cond Compo'!C$16:C$19, 0)), ""))</f>
        <v/>
      </c>
      <c r="I9971" s="12" t="str">
        <f>IF($E9971 &lt;&gt; "", IF(E9971 = 0, "", VLOOKUP(E9971,'Cond Perturbation'!A:B,2,FALSE)),"")</f>
        <v/>
      </c>
      <c r="J9971" s="28"/>
      <c r="K9971" s="29" t="str">
        <f>IF($B9971 &lt;&gt; "", IF(C9971="Oui",IF(H9971=1,IF(E9971=0,Résultat!G$8,IF(J9971="No",Résultat!$G$8,Résultat!$G$7)),IF(H9971=2,IF(E9971=0,Résultat!G$9,IF(J9971="No",Résultat!$G$9,Résultat!$G$7)),Résultat!$G$7)),IF(C9971 = "Totale", IF(H9971=1,IF(E9971=0,Résultat!G$8,IF(J9971="No",Résultat!$G$9,Résultat!$G$7)),IF(H9971=2,IF(E9971=0,Résultat!G$9,IF(J9971="No",Résultat!$G$9,Résultat!$G$7)),Résultat!$G$7)),Résultat!$G$7)), "")</f>
        <v/>
      </c>
    </row>
    <row r="9972" spans="1:11" ht="20.100000000000001" customHeight="1">
      <c r="A9972" s="26"/>
      <c r="B9972" s="27"/>
      <c r="C9972" s="11" t="str">
        <f>IF($B9972 &lt;&gt; "",VLOOKUP(MID(B9972,3,5),'Recyclabilité Prod Matx'!C:F,2,FALSE), "")</f>
        <v/>
      </c>
      <c r="D9972" s="11" t="str">
        <f>IF($B9972 &lt;&gt; "",VLOOKUP(MID(B9972,3,5),'Recyclabilité Prod Matx'!C:F,3,FALSE),"")</f>
        <v/>
      </c>
      <c r="E9972" s="11" t="str">
        <f>IF($B9972 &lt;&gt; "",VLOOKUP(MID(B9972,3,5),'Recyclabilité Prod Matx'!C:F,4,FALSE), "")</f>
        <v/>
      </c>
      <c r="F9972" s="12" t="str">
        <f>IF($B9972 &lt;&gt; "", IF(C9972="Totale","",IF(D9972 = 0, "", VLOOKUP(D9972,'Cond Compo'!A:B,2,FALSE))),"")</f>
        <v/>
      </c>
      <c r="G9972" s="28"/>
      <c r="H9972" s="11" t="str">
        <f xml:space="preserve"> IF(C9972="Totale",2,IF($G9972 &lt;&gt; "", IF(D9972 = "E",MATCH(G9972, 'Cond Compo'!D$16:D$18, 0), MATCH(G9972, 'Cond Compo'!C$16:C$19, 0)), ""))</f>
        <v/>
      </c>
      <c r="I9972" s="12" t="str">
        <f>IF($E9972 &lt;&gt; "", IF(E9972 = 0, "", VLOOKUP(E9972,'Cond Perturbation'!A:B,2,FALSE)),"")</f>
        <v/>
      </c>
      <c r="J9972" s="28"/>
      <c r="K9972" s="29" t="str">
        <f>IF($B9972 &lt;&gt; "", IF(C9972="Oui",IF(H9972=1,IF(E9972=0,Résultat!G$8,IF(J9972="No",Résultat!$G$8,Résultat!$G$7)),IF(H9972=2,IF(E9972=0,Résultat!G$9,IF(J9972="No",Résultat!$G$9,Résultat!$G$7)),Résultat!$G$7)),IF(C9972 = "Totale", IF(H9972=1,IF(E9972=0,Résultat!G$8,IF(J9972="No",Résultat!$G$9,Résultat!$G$7)),IF(H9972=2,IF(E9972=0,Résultat!G$9,IF(J9972="No",Résultat!$G$9,Résultat!$G$7)),Résultat!$G$7)),Résultat!$G$7)), "")</f>
        <v/>
      </c>
    </row>
    <row r="9973" spans="1:11" ht="20.100000000000001" customHeight="1">
      <c r="A9973" s="26"/>
      <c r="B9973" s="27"/>
      <c r="C9973" s="11" t="str">
        <f>IF($B9973 &lt;&gt; "",VLOOKUP(MID(B9973,3,5),'Recyclabilité Prod Matx'!C:F,2,FALSE), "")</f>
        <v/>
      </c>
      <c r="D9973" s="11" t="str">
        <f>IF($B9973 &lt;&gt; "",VLOOKUP(MID(B9973,3,5),'Recyclabilité Prod Matx'!C:F,3,FALSE),"")</f>
        <v/>
      </c>
      <c r="E9973" s="11" t="str">
        <f>IF($B9973 &lt;&gt; "",VLOOKUP(MID(B9973,3,5),'Recyclabilité Prod Matx'!C:F,4,FALSE), "")</f>
        <v/>
      </c>
      <c r="F9973" s="12" t="str">
        <f>IF($B9973 &lt;&gt; "", IF(C9973="Totale","",IF(D9973 = 0, "", VLOOKUP(D9973,'Cond Compo'!A:B,2,FALSE))),"")</f>
        <v/>
      </c>
      <c r="G9973" s="28"/>
      <c r="H9973" s="11" t="str">
        <f xml:space="preserve"> IF(C9973="Totale",2,IF($G9973 &lt;&gt; "", IF(D9973 = "E",MATCH(G9973, 'Cond Compo'!D$16:D$18, 0), MATCH(G9973, 'Cond Compo'!C$16:C$19, 0)), ""))</f>
        <v/>
      </c>
      <c r="I9973" s="12" t="str">
        <f>IF($E9973 &lt;&gt; "", IF(E9973 = 0, "", VLOOKUP(E9973,'Cond Perturbation'!A:B,2,FALSE)),"")</f>
        <v/>
      </c>
      <c r="J9973" s="28"/>
      <c r="K9973" s="29" t="str">
        <f>IF($B9973 &lt;&gt; "", IF(C9973="Oui",IF(H9973=1,IF(E9973=0,Résultat!G$8,IF(J9973="No",Résultat!$G$8,Résultat!$G$7)),IF(H9973=2,IF(E9973=0,Résultat!G$9,IF(J9973="No",Résultat!$G$9,Résultat!$G$7)),Résultat!$G$7)),IF(C9973 = "Totale", IF(H9973=1,IF(E9973=0,Résultat!G$8,IF(J9973="No",Résultat!$G$9,Résultat!$G$7)),IF(H9973=2,IF(E9973=0,Résultat!G$9,IF(J9973="No",Résultat!$G$9,Résultat!$G$7)),Résultat!$G$7)),Résultat!$G$7)), "")</f>
        <v/>
      </c>
    </row>
    <row r="9974" spans="1:11" ht="20.100000000000001" customHeight="1">
      <c r="A9974" s="26"/>
      <c r="B9974" s="27"/>
      <c r="C9974" s="11" t="str">
        <f>IF($B9974 &lt;&gt; "",VLOOKUP(MID(B9974,3,5),'Recyclabilité Prod Matx'!C:F,2,FALSE), "")</f>
        <v/>
      </c>
      <c r="D9974" s="11" t="str">
        <f>IF($B9974 &lt;&gt; "",VLOOKUP(MID(B9974,3,5),'Recyclabilité Prod Matx'!C:F,3,FALSE),"")</f>
        <v/>
      </c>
      <c r="E9974" s="11" t="str">
        <f>IF($B9974 &lt;&gt; "",VLOOKUP(MID(B9974,3,5),'Recyclabilité Prod Matx'!C:F,4,FALSE), "")</f>
        <v/>
      </c>
      <c r="F9974" s="12" t="str">
        <f>IF($B9974 &lt;&gt; "", IF(C9974="Totale","",IF(D9974 = 0, "", VLOOKUP(D9974,'Cond Compo'!A:B,2,FALSE))),"")</f>
        <v/>
      </c>
      <c r="G9974" s="28"/>
      <c r="H9974" s="11" t="str">
        <f xml:space="preserve"> IF(C9974="Totale",2,IF($G9974 &lt;&gt; "", IF(D9974 = "E",MATCH(G9974, 'Cond Compo'!D$16:D$18, 0), MATCH(G9974, 'Cond Compo'!C$16:C$19, 0)), ""))</f>
        <v/>
      </c>
      <c r="I9974" s="12" t="str">
        <f>IF($E9974 &lt;&gt; "", IF(E9974 = 0, "", VLOOKUP(E9974,'Cond Perturbation'!A:B,2,FALSE)),"")</f>
        <v/>
      </c>
      <c r="J9974" s="28"/>
      <c r="K9974" s="29" t="str">
        <f>IF($B9974 &lt;&gt; "", IF(C9974="Oui",IF(H9974=1,IF(E9974=0,Résultat!G$8,IF(J9974="No",Résultat!$G$8,Résultat!$G$7)),IF(H9974=2,IF(E9974=0,Résultat!G$9,IF(J9974="No",Résultat!$G$9,Résultat!$G$7)),Résultat!$G$7)),IF(C9974 = "Totale", IF(H9974=1,IF(E9974=0,Résultat!G$8,IF(J9974="No",Résultat!$G$9,Résultat!$G$7)),IF(H9974=2,IF(E9974=0,Résultat!G$9,IF(J9974="No",Résultat!$G$9,Résultat!$G$7)),Résultat!$G$7)),Résultat!$G$7)), "")</f>
        <v/>
      </c>
    </row>
    <row r="9975" spans="1:11" ht="20.100000000000001" customHeight="1">
      <c r="A9975" s="26"/>
      <c r="B9975" s="27"/>
      <c r="C9975" s="11" t="str">
        <f>IF($B9975 &lt;&gt; "",VLOOKUP(MID(B9975,3,5),'Recyclabilité Prod Matx'!C:F,2,FALSE), "")</f>
        <v/>
      </c>
      <c r="D9975" s="11" t="str">
        <f>IF($B9975 &lt;&gt; "",VLOOKUP(MID(B9975,3,5),'Recyclabilité Prod Matx'!C:F,3,FALSE),"")</f>
        <v/>
      </c>
      <c r="E9975" s="11" t="str">
        <f>IF($B9975 &lt;&gt; "",VLOOKUP(MID(B9975,3,5),'Recyclabilité Prod Matx'!C:F,4,FALSE), "")</f>
        <v/>
      </c>
      <c r="F9975" s="12" t="str">
        <f>IF($B9975 &lt;&gt; "", IF(C9975="Totale","",IF(D9975 = 0, "", VLOOKUP(D9975,'Cond Compo'!A:B,2,FALSE))),"")</f>
        <v/>
      </c>
      <c r="G9975" s="28"/>
      <c r="H9975" s="11" t="str">
        <f xml:space="preserve"> IF(C9975="Totale",2,IF($G9975 &lt;&gt; "", IF(D9975 = "E",MATCH(G9975, 'Cond Compo'!D$16:D$18, 0), MATCH(G9975, 'Cond Compo'!C$16:C$19, 0)), ""))</f>
        <v/>
      </c>
      <c r="I9975" s="12" t="str">
        <f>IF($E9975 &lt;&gt; "", IF(E9975 = 0, "", VLOOKUP(E9975,'Cond Perturbation'!A:B,2,FALSE)),"")</f>
        <v/>
      </c>
      <c r="J9975" s="28"/>
      <c r="K9975" s="29" t="str">
        <f>IF($B9975 &lt;&gt; "", IF(C9975="Oui",IF(H9975=1,IF(E9975=0,Résultat!G$8,IF(J9975="No",Résultat!$G$8,Résultat!$G$7)),IF(H9975=2,IF(E9975=0,Résultat!G$9,IF(J9975="No",Résultat!$G$9,Résultat!$G$7)),Résultat!$G$7)),IF(C9975 = "Totale", IF(H9975=1,IF(E9975=0,Résultat!G$8,IF(J9975="No",Résultat!$G$9,Résultat!$G$7)),IF(H9975=2,IF(E9975=0,Résultat!G$9,IF(J9975="No",Résultat!$G$9,Résultat!$G$7)),Résultat!$G$7)),Résultat!$G$7)), "")</f>
        <v/>
      </c>
    </row>
    <row r="9976" spans="1:11" ht="20.100000000000001" customHeight="1">
      <c r="A9976" s="26"/>
      <c r="B9976" s="27"/>
      <c r="C9976" s="11" t="str">
        <f>IF($B9976 &lt;&gt; "",VLOOKUP(MID(B9976,3,5),'Recyclabilité Prod Matx'!C:F,2,FALSE), "")</f>
        <v/>
      </c>
      <c r="D9976" s="11" t="str">
        <f>IF($B9976 &lt;&gt; "",VLOOKUP(MID(B9976,3,5),'Recyclabilité Prod Matx'!C:F,3,FALSE),"")</f>
        <v/>
      </c>
      <c r="E9976" s="11" t="str">
        <f>IF($B9976 &lt;&gt; "",VLOOKUP(MID(B9976,3,5),'Recyclabilité Prod Matx'!C:F,4,FALSE), "")</f>
        <v/>
      </c>
      <c r="F9976" s="12" t="str">
        <f>IF($B9976 &lt;&gt; "", IF(C9976="Totale","",IF(D9976 = 0, "", VLOOKUP(D9976,'Cond Compo'!A:B,2,FALSE))),"")</f>
        <v/>
      </c>
      <c r="G9976" s="28"/>
      <c r="H9976" s="11" t="str">
        <f xml:space="preserve"> IF(C9976="Totale",2,IF($G9976 &lt;&gt; "", IF(D9976 = "E",MATCH(G9976, 'Cond Compo'!D$16:D$18, 0), MATCH(G9976, 'Cond Compo'!C$16:C$19, 0)), ""))</f>
        <v/>
      </c>
      <c r="I9976" s="12" t="str">
        <f>IF($E9976 &lt;&gt; "", IF(E9976 = 0, "", VLOOKUP(E9976,'Cond Perturbation'!A:B,2,FALSE)),"")</f>
        <v/>
      </c>
      <c r="J9976" s="28"/>
      <c r="K9976" s="29" t="str">
        <f>IF($B9976 &lt;&gt; "", IF(C9976="Oui",IF(H9976=1,IF(E9976=0,Résultat!G$8,IF(J9976="No",Résultat!$G$8,Résultat!$G$7)),IF(H9976=2,IF(E9976=0,Résultat!G$9,IF(J9976="No",Résultat!$G$9,Résultat!$G$7)),Résultat!$G$7)),IF(C9976 = "Totale", IF(H9976=1,IF(E9976=0,Résultat!G$8,IF(J9976="No",Résultat!$G$9,Résultat!$G$7)),IF(H9976=2,IF(E9976=0,Résultat!G$9,IF(J9976="No",Résultat!$G$9,Résultat!$G$7)),Résultat!$G$7)),Résultat!$G$7)), "")</f>
        <v/>
      </c>
    </row>
    <row r="9977" spans="1:11" ht="20.100000000000001" customHeight="1">
      <c r="A9977" s="26"/>
      <c r="B9977" s="27"/>
      <c r="C9977" s="11" t="str">
        <f>IF($B9977 &lt;&gt; "",VLOOKUP(MID(B9977,3,5),'Recyclabilité Prod Matx'!C:F,2,FALSE), "")</f>
        <v/>
      </c>
      <c r="D9977" s="11" t="str">
        <f>IF($B9977 &lt;&gt; "",VLOOKUP(MID(B9977,3,5),'Recyclabilité Prod Matx'!C:F,3,FALSE),"")</f>
        <v/>
      </c>
      <c r="E9977" s="11" t="str">
        <f>IF($B9977 &lt;&gt; "",VLOOKUP(MID(B9977,3,5),'Recyclabilité Prod Matx'!C:F,4,FALSE), "")</f>
        <v/>
      </c>
      <c r="F9977" s="12" t="str">
        <f>IF($B9977 &lt;&gt; "", IF(C9977="Totale","",IF(D9977 = 0, "", VLOOKUP(D9977,'Cond Compo'!A:B,2,FALSE))),"")</f>
        <v/>
      </c>
      <c r="G9977" s="28"/>
      <c r="H9977" s="11" t="str">
        <f xml:space="preserve"> IF(C9977="Totale",2,IF($G9977 &lt;&gt; "", IF(D9977 = "E",MATCH(G9977, 'Cond Compo'!D$16:D$18, 0), MATCH(G9977, 'Cond Compo'!C$16:C$19, 0)), ""))</f>
        <v/>
      </c>
      <c r="I9977" s="12" t="str">
        <f>IF($E9977 &lt;&gt; "", IF(E9977 = 0, "", VLOOKUP(E9977,'Cond Perturbation'!A:B,2,FALSE)),"")</f>
        <v/>
      </c>
      <c r="J9977" s="28"/>
      <c r="K9977" s="29" t="str">
        <f>IF($B9977 &lt;&gt; "", IF(C9977="Oui",IF(H9977=1,IF(E9977=0,Résultat!G$8,IF(J9977="No",Résultat!$G$8,Résultat!$G$7)),IF(H9977=2,IF(E9977=0,Résultat!G$9,IF(J9977="No",Résultat!$G$9,Résultat!$G$7)),Résultat!$G$7)),IF(C9977 = "Totale", IF(H9977=1,IF(E9977=0,Résultat!G$8,IF(J9977="No",Résultat!$G$9,Résultat!$G$7)),IF(H9977=2,IF(E9977=0,Résultat!G$9,IF(J9977="No",Résultat!$G$9,Résultat!$G$7)),Résultat!$G$7)),Résultat!$G$7)), "")</f>
        <v/>
      </c>
    </row>
    <row r="9978" spans="1:11" ht="20.100000000000001" customHeight="1">
      <c r="A9978" s="26"/>
      <c r="B9978" s="27"/>
      <c r="C9978" s="11" t="str">
        <f>IF($B9978 &lt;&gt; "",VLOOKUP(MID(B9978,3,5),'Recyclabilité Prod Matx'!C:F,2,FALSE), "")</f>
        <v/>
      </c>
      <c r="D9978" s="11" t="str">
        <f>IF($B9978 &lt;&gt; "",VLOOKUP(MID(B9978,3,5),'Recyclabilité Prod Matx'!C:F,3,FALSE),"")</f>
        <v/>
      </c>
      <c r="E9978" s="11" t="str">
        <f>IF($B9978 &lt;&gt; "",VLOOKUP(MID(B9978,3,5),'Recyclabilité Prod Matx'!C:F,4,FALSE), "")</f>
        <v/>
      </c>
      <c r="F9978" s="12" t="str">
        <f>IF($B9978 &lt;&gt; "", IF(C9978="Totale","",IF(D9978 = 0, "", VLOOKUP(D9978,'Cond Compo'!A:B,2,FALSE))),"")</f>
        <v/>
      </c>
      <c r="G9978" s="28"/>
      <c r="H9978" s="11" t="str">
        <f xml:space="preserve"> IF(C9978="Totale",2,IF($G9978 &lt;&gt; "", IF(D9978 = "E",MATCH(G9978, 'Cond Compo'!D$16:D$18, 0), MATCH(G9978, 'Cond Compo'!C$16:C$19, 0)), ""))</f>
        <v/>
      </c>
      <c r="I9978" s="12" t="str">
        <f>IF($E9978 &lt;&gt; "", IF(E9978 = 0, "", VLOOKUP(E9978,'Cond Perturbation'!A:B,2,FALSE)),"")</f>
        <v/>
      </c>
      <c r="J9978" s="28"/>
      <c r="K9978" s="29" t="str">
        <f>IF($B9978 &lt;&gt; "", IF(C9978="Oui",IF(H9978=1,IF(E9978=0,Résultat!G$8,IF(J9978="No",Résultat!$G$8,Résultat!$G$7)),IF(H9978=2,IF(E9978=0,Résultat!G$9,IF(J9978="No",Résultat!$G$9,Résultat!$G$7)),Résultat!$G$7)),IF(C9978 = "Totale", IF(H9978=1,IF(E9978=0,Résultat!G$8,IF(J9978="No",Résultat!$G$9,Résultat!$G$7)),IF(H9978=2,IF(E9978=0,Résultat!G$9,IF(J9978="No",Résultat!$G$9,Résultat!$G$7)),Résultat!$G$7)),Résultat!$G$7)), "")</f>
        <v/>
      </c>
    </row>
    <row r="9979" spans="1:11" ht="20.100000000000001" customHeight="1">
      <c r="A9979" s="26"/>
      <c r="B9979" s="27"/>
      <c r="C9979" s="11" t="str">
        <f>IF($B9979 &lt;&gt; "",VLOOKUP(MID(B9979,3,5),'Recyclabilité Prod Matx'!C:F,2,FALSE), "")</f>
        <v/>
      </c>
      <c r="D9979" s="11" t="str">
        <f>IF($B9979 &lt;&gt; "",VLOOKUP(MID(B9979,3,5),'Recyclabilité Prod Matx'!C:F,3,FALSE),"")</f>
        <v/>
      </c>
      <c r="E9979" s="11" t="str">
        <f>IF($B9979 &lt;&gt; "",VLOOKUP(MID(B9979,3,5),'Recyclabilité Prod Matx'!C:F,4,FALSE), "")</f>
        <v/>
      </c>
      <c r="F9979" s="12" t="str">
        <f>IF($B9979 &lt;&gt; "", IF(C9979="Totale","",IF(D9979 = 0, "", VLOOKUP(D9979,'Cond Compo'!A:B,2,FALSE))),"")</f>
        <v/>
      </c>
      <c r="G9979" s="28"/>
      <c r="H9979" s="11" t="str">
        <f xml:space="preserve"> IF(C9979="Totale",2,IF($G9979 &lt;&gt; "", IF(D9979 = "E",MATCH(G9979, 'Cond Compo'!D$16:D$18, 0), MATCH(G9979, 'Cond Compo'!C$16:C$19, 0)), ""))</f>
        <v/>
      </c>
      <c r="I9979" s="12" t="str">
        <f>IF($E9979 &lt;&gt; "", IF(E9979 = 0, "", VLOOKUP(E9979,'Cond Perturbation'!A:B,2,FALSE)),"")</f>
        <v/>
      </c>
      <c r="J9979" s="28"/>
      <c r="K9979" s="29" t="str">
        <f>IF($B9979 &lt;&gt; "", IF(C9979="Oui",IF(H9979=1,IF(E9979=0,Résultat!G$8,IF(J9979="No",Résultat!$G$8,Résultat!$G$7)),IF(H9979=2,IF(E9979=0,Résultat!G$9,IF(J9979="No",Résultat!$G$9,Résultat!$G$7)),Résultat!$G$7)),IF(C9979 = "Totale", IF(H9979=1,IF(E9979=0,Résultat!G$8,IF(J9979="No",Résultat!$G$9,Résultat!$G$7)),IF(H9979=2,IF(E9979=0,Résultat!G$9,IF(J9979="No",Résultat!$G$9,Résultat!$G$7)),Résultat!$G$7)),Résultat!$G$7)), "")</f>
        <v/>
      </c>
    </row>
    <row r="9980" spans="1:11" ht="20.100000000000001" customHeight="1">
      <c r="A9980" s="26"/>
      <c r="B9980" s="27"/>
      <c r="C9980" s="11" t="str">
        <f>IF($B9980 &lt;&gt; "",VLOOKUP(MID(B9980,3,5),'Recyclabilité Prod Matx'!C:F,2,FALSE), "")</f>
        <v/>
      </c>
      <c r="D9980" s="11" t="str">
        <f>IF($B9980 &lt;&gt; "",VLOOKUP(MID(B9980,3,5),'Recyclabilité Prod Matx'!C:F,3,FALSE),"")</f>
        <v/>
      </c>
      <c r="E9980" s="11" t="str">
        <f>IF($B9980 &lt;&gt; "",VLOOKUP(MID(B9980,3,5),'Recyclabilité Prod Matx'!C:F,4,FALSE), "")</f>
        <v/>
      </c>
      <c r="F9980" s="12" t="str">
        <f>IF($B9980 &lt;&gt; "", IF(C9980="Totale","",IF(D9980 = 0, "", VLOOKUP(D9980,'Cond Compo'!A:B,2,FALSE))),"")</f>
        <v/>
      </c>
      <c r="G9980" s="28"/>
      <c r="H9980" s="11" t="str">
        <f xml:space="preserve"> IF(C9980="Totale",2,IF($G9980 &lt;&gt; "", IF(D9980 = "E",MATCH(G9980, 'Cond Compo'!D$16:D$18, 0), MATCH(G9980, 'Cond Compo'!C$16:C$19, 0)), ""))</f>
        <v/>
      </c>
      <c r="I9980" s="12" t="str">
        <f>IF($E9980 &lt;&gt; "", IF(E9980 = 0, "", VLOOKUP(E9980,'Cond Perturbation'!A:B,2,FALSE)),"")</f>
        <v/>
      </c>
      <c r="J9980" s="28"/>
      <c r="K9980" s="29" t="str">
        <f>IF($B9980 &lt;&gt; "", IF(C9980="Oui",IF(H9980=1,IF(E9980=0,Résultat!G$8,IF(J9980="No",Résultat!$G$8,Résultat!$G$7)),IF(H9980=2,IF(E9980=0,Résultat!G$9,IF(J9980="No",Résultat!$G$9,Résultat!$G$7)),Résultat!$G$7)),IF(C9980 = "Totale", IF(H9980=1,IF(E9980=0,Résultat!G$8,IF(J9980="No",Résultat!$G$9,Résultat!$G$7)),IF(H9980=2,IF(E9980=0,Résultat!G$9,IF(J9980="No",Résultat!$G$9,Résultat!$G$7)),Résultat!$G$7)),Résultat!$G$7)), "")</f>
        <v/>
      </c>
    </row>
    <row r="9981" spans="1:11" ht="20.100000000000001" customHeight="1">
      <c r="A9981" s="26"/>
      <c r="B9981" s="27"/>
      <c r="C9981" s="11" t="str">
        <f>IF($B9981 &lt;&gt; "",VLOOKUP(MID(B9981,3,5),'Recyclabilité Prod Matx'!C:F,2,FALSE), "")</f>
        <v/>
      </c>
      <c r="D9981" s="11" t="str">
        <f>IF($B9981 &lt;&gt; "",VLOOKUP(MID(B9981,3,5),'Recyclabilité Prod Matx'!C:F,3,FALSE),"")</f>
        <v/>
      </c>
      <c r="E9981" s="11" t="str">
        <f>IF($B9981 &lt;&gt; "",VLOOKUP(MID(B9981,3,5),'Recyclabilité Prod Matx'!C:F,4,FALSE), "")</f>
        <v/>
      </c>
      <c r="F9981" s="12" t="str">
        <f>IF($B9981 &lt;&gt; "", IF(C9981="Totale","",IF(D9981 = 0, "", VLOOKUP(D9981,'Cond Compo'!A:B,2,FALSE))),"")</f>
        <v/>
      </c>
      <c r="G9981" s="28"/>
      <c r="H9981" s="11" t="str">
        <f xml:space="preserve"> IF(C9981="Totale",2,IF($G9981 &lt;&gt; "", IF(D9981 = "E",MATCH(G9981, 'Cond Compo'!D$16:D$18, 0), MATCH(G9981, 'Cond Compo'!C$16:C$19, 0)), ""))</f>
        <v/>
      </c>
      <c r="I9981" s="12" t="str">
        <f>IF($E9981 &lt;&gt; "", IF(E9981 = 0, "", VLOOKUP(E9981,'Cond Perturbation'!A:B,2,FALSE)),"")</f>
        <v/>
      </c>
      <c r="J9981" s="28"/>
      <c r="K9981" s="29" t="str">
        <f>IF($B9981 &lt;&gt; "", IF(C9981="Oui",IF(H9981=1,IF(E9981=0,Résultat!G$8,IF(J9981="No",Résultat!$G$8,Résultat!$G$7)),IF(H9981=2,IF(E9981=0,Résultat!G$9,IF(J9981="No",Résultat!$G$9,Résultat!$G$7)),Résultat!$G$7)),IF(C9981 = "Totale", IF(H9981=1,IF(E9981=0,Résultat!G$8,IF(J9981="No",Résultat!$G$9,Résultat!$G$7)),IF(H9981=2,IF(E9981=0,Résultat!G$9,IF(J9981="No",Résultat!$G$9,Résultat!$G$7)),Résultat!$G$7)),Résultat!$G$7)), "")</f>
        <v/>
      </c>
    </row>
    <row r="9982" spans="1:11" ht="20.100000000000001" customHeight="1">
      <c r="A9982" s="26"/>
      <c r="B9982" s="27"/>
      <c r="C9982" s="11" t="str">
        <f>IF($B9982 &lt;&gt; "",VLOOKUP(MID(B9982,3,5),'Recyclabilité Prod Matx'!C:F,2,FALSE), "")</f>
        <v/>
      </c>
      <c r="D9982" s="11" t="str">
        <f>IF($B9982 &lt;&gt; "",VLOOKUP(MID(B9982,3,5),'Recyclabilité Prod Matx'!C:F,3,FALSE),"")</f>
        <v/>
      </c>
      <c r="E9982" s="11" t="str">
        <f>IF($B9982 &lt;&gt; "",VLOOKUP(MID(B9982,3,5),'Recyclabilité Prod Matx'!C:F,4,FALSE), "")</f>
        <v/>
      </c>
      <c r="F9982" s="12" t="str">
        <f>IF($B9982 &lt;&gt; "", IF(C9982="Totale","",IF(D9982 = 0, "", VLOOKUP(D9982,'Cond Compo'!A:B,2,FALSE))),"")</f>
        <v/>
      </c>
      <c r="G9982" s="28"/>
      <c r="H9982" s="11" t="str">
        <f xml:space="preserve"> IF(C9982="Totale",2,IF($G9982 &lt;&gt; "", IF(D9982 = "E",MATCH(G9982, 'Cond Compo'!D$16:D$18, 0), MATCH(G9982, 'Cond Compo'!C$16:C$19, 0)), ""))</f>
        <v/>
      </c>
      <c r="I9982" s="12" t="str">
        <f>IF($E9982 &lt;&gt; "", IF(E9982 = 0, "", VLOOKUP(E9982,'Cond Perturbation'!A:B,2,FALSE)),"")</f>
        <v/>
      </c>
      <c r="J9982" s="28"/>
      <c r="K9982" s="29" t="str">
        <f>IF($B9982 &lt;&gt; "", IF(C9982="Oui",IF(H9982=1,IF(E9982=0,Résultat!G$8,IF(J9982="No",Résultat!$G$8,Résultat!$G$7)),IF(H9982=2,IF(E9982=0,Résultat!G$9,IF(J9982="No",Résultat!$G$9,Résultat!$G$7)),Résultat!$G$7)),IF(C9982 = "Totale", IF(H9982=1,IF(E9982=0,Résultat!G$8,IF(J9982="No",Résultat!$G$9,Résultat!$G$7)),IF(H9982=2,IF(E9982=0,Résultat!G$9,IF(J9982="No",Résultat!$G$9,Résultat!$G$7)),Résultat!$G$7)),Résultat!$G$7)), "")</f>
        <v/>
      </c>
    </row>
    <row r="9983" spans="1:11" ht="20.100000000000001" customHeight="1">
      <c r="A9983" s="26"/>
      <c r="B9983" s="27"/>
      <c r="C9983" s="11" t="str">
        <f>IF($B9983 &lt;&gt; "",VLOOKUP(MID(B9983,3,5),'Recyclabilité Prod Matx'!C:F,2,FALSE), "")</f>
        <v/>
      </c>
      <c r="D9983" s="11" t="str">
        <f>IF($B9983 &lt;&gt; "",VLOOKUP(MID(B9983,3,5),'Recyclabilité Prod Matx'!C:F,3,FALSE),"")</f>
        <v/>
      </c>
      <c r="E9983" s="11" t="str">
        <f>IF($B9983 &lt;&gt; "",VLOOKUP(MID(B9983,3,5),'Recyclabilité Prod Matx'!C:F,4,FALSE), "")</f>
        <v/>
      </c>
      <c r="F9983" s="12" t="str">
        <f>IF($B9983 &lt;&gt; "", IF(C9983="Totale","",IF(D9983 = 0, "", VLOOKUP(D9983,'Cond Compo'!A:B,2,FALSE))),"")</f>
        <v/>
      </c>
      <c r="G9983" s="28"/>
      <c r="H9983" s="11" t="str">
        <f xml:space="preserve"> IF(C9983="Totale",2,IF($G9983 &lt;&gt; "", IF(D9983 = "E",MATCH(G9983, 'Cond Compo'!D$16:D$18, 0), MATCH(G9983, 'Cond Compo'!C$16:C$19, 0)), ""))</f>
        <v/>
      </c>
      <c r="I9983" s="12" t="str">
        <f>IF($E9983 &lt;&gt; "", IF(E9983 = 0, "", VLOOKUP(E9983,'Cond Perturbation'!A:B,2,FALSE)),"")</f>
        <v/>
      </c>
      <c r="J9983" s="28"/>
      <c r="K9983" s="29" t="str">
        <f>IF($B9983 &lt;&gt; "", IF(C9983="Oui",IF(H9983=1,IF(E9983=0,Résultat!G$8,IF(J9983="No",Résultat!$G$8,Résultat!$G$7)),IF(H9983=2,IF(E9983=0,Résultat!G$9,IF(J9983="No",Résultat!$G$9,Résultat!$G$7)),Résultat!$G$7)),IF(C9983 = "Totale", IF(H9983=1,IF(E9983=0,Résultat!G$8,IF(J9983="No",Résultat!$G$9,Résultat!$G$7)),IF(H9983=2,IF(E9983=0,Résultat!G$9,IF(J9983="No",Résultat!$G$9,Résultat!$G$7)),Résultat!$G$7)),Résultat!$G$7)), "")</f>
        <v/>
      </c>
    </row>
    <row r="9984" spans="1:11" ht="20.100000000000001" customHeight="1">
      <c r="A9984" s="26"/>
      <c r="B9984" s="27"/>
      <c r="C9984" s="11" t="str">
        <f>IF($B9984 &lt;&gt; "",VLOOKUP(MID(B9984,3,5),'Recyclabilité Prod Matx'!C:F,2,FALSE), "")</f>
        <v/>
      </c>
      <c r="D9984" s="11" t="str">
        <f>IF($B9984 &lt;&gt; "",VLOOKUP(MID(B9984,3,5),'Recyclabilité Prod Matx'!C:F,3,FALSE),"")</f>
        <v/>
      </c>
      <c r="E9984" s="11" t="str">
        <f>IF($B9984 &lt;&gt; "",VLOOKUP(MID(B9984,3,5),'Recyclabilité Prod Matx'!C:F,4,FALSE), "")</f>
        <v/>
      </c>
      <c r="F9984" s="12" t="str">
        <f>IF($B9984 &lt;&gt; "", IF(C9984="Totale","",IF(D9984 = 0, "", VLOOKUP(D9984,'Cond Compo'!A:B,2,FALSE))),"")</f>
        <v/>
      </c>
      <c r="G9984" s="28"/>
      <c r="H9984" s="11" t="str">
        <f xml:space="preserve"> IF(C9984="Totale",2,IF($G9984 &lt;&gt; "", IF(D9984 = "E",MATCH(G9984, 'Cond Compo'!D$16:D$18, 0), MATCH(G9984, 'Cond Compo'!C$16:C$19, 0)), ""))</f>
        <v/>
      </c>
      <c r="I9984" s="12" t="str">
        <f>IF($E9984 &lt;&gt; "", IF(E9984 = 0, "", VLOOKUP(E9984,'Cond Perturbation'!A:B,2,FALSE)),"")</f>
        <v/>
      </c>
      <c r="J9984" s="28"/>
      <c r="K9984" s="29" t="str">
        <f>IF($B9984 &lt;&gt; "", IF(C9984="Oui",IF(H9984=1,IF(E9984=0,Résultat!G$8,IF(J9984="No",Résultat!$G$8,Résultat!$G$7)),IF(H9984=2,IF(E9984=0,Résultat!G$9,IF(J9984="No",Résultat!$G$9,Résultat!$G$7)),Résultat!$G$7)),IF(C9984 = "Totale", IF(H9984=1,IF(E9984=0,Résultat!G$8,IF(J9984="No",Résultat!$G$9,Résultat!$G$7)),IF(H9984=2,IF(E9984=0,Résultat!G$9,IF(J9984="No",Résultat!$G$9,Résultat!$G$7)),Résultat!$G$7)),Résultat!$G$7)), "")</f>
        <v/>
      </c>
    </row>
    <row r="9985" spans="1:11" ht="20.100000000000001" customHeight="1">
      <c r="A9985" s="26"/>
      <c r="B9985" s="27"/>
      <c r="C9985" s="11" t="str">
        <f>IF($B9985 &lt;&gt; "",VLOOKUP(MID(B9985,3,5),'Recyclabilité Prod Matx'!C:F,2,FALSE), "")</f>
        <v/>
      </c>
      <c r="D9985" s="11" t="str">
        <f>IF($B9985 &lt;&gt; "",VLOOKUP(MID(B9985,3,5),'Recyclabilité Prod Matx'!C:F,3,FALSE),"")</f>
        <v/>
      </c>
      <c r="E9985" s="11" t="str">
        <f>IF($B9985 &lt;&gt; "",VLOOKUP(MID(B9985,3,5),'Recyclabilité Prod Matx'!C:F,4,FALSE), "")</f>
        <v/>
      </c>
      <c r="F9985" s="12" t="str">
        <f>IF($B9985 &lt;&gt; "", IF(C9985="Totale","",IF(D9985 = 0, "", VLOOKUP(D9985,'Cond Compo'!A:B,2,FALSE))),"")</f>
        <v/>
      </c>
      <c r="G9985" s="28"/>
      <c r="H9985" s="11" t="str">
        <f xml:space="preserve"> IF(C9985="Totale",2,IF($G9985 &lt;&gt; "", IF(D9985 = "E",MATCH(G9985, 'Cond Compo'!D$16:D$18, 0), MATCH(G9985, 'Cond Compo'!C$16:C$19, 0)), ""))</f>
        <v/>
      </c>
      <c r="I9985" s="12" t="str">
        <f>IF($E9985 &lt;&gt; "", IF(E9985 = 0, "", VLOOKUP(E9985,'Cond Perturbation'!A:B,2,FALSE)),"")</f>
        <v/>
      </c>
      <c r="J9985" s="28"/>
      <c r="K9985" s="29" t="str">
        <f>IF($B9985 &lt;&gt; "", IF(C9985="Oui",IF(H9985=1,IF(E9985=0,Résultat!G$8,IF(J9985="No",Résultat!$G$8,Résultat!$G$7)),IF(H9985=2,IF(E9985=0,Résultat!G$9,IF(J9985="No",Résultat!$G$9,Résultat!$G$7)),Résultat!$G$7)),IF(C9985 = "Totale", IF(H9985=1,IF(E9985=0,Résultat!G$8,IF(J9985="No",Résultat!$G$9,Résultat!$G$7)),IF(H9985=2,IF(E9985=0,Résultat!G$9,IF(J9985="No",Résultat!$G$9,Résultat!$G$7)),Résultat!$G$7)),Résultat!$G$7)), "")</f>
        <v/>
      </c>
    </row>
    <row r="9986" spans="1:11" ht="20.100000000000001" customHeight="1">
      <c r="A9986" s="26"/>
      <c r="B9986" s="27"/>
      <c r="C9986" s="11" t="str">
        <f>IF($B9986 &lt;&gt; "",VLOOKUP(MID(B9986,3,5),'Recyclabilité Prod Matx'!C:F,2,FALSE), "")</f>
        <v/>
      </c>
      <c r="D9986" s="11" t="str">
        <f>IF($B9986 &lt;&gt; "",VLOOKUP(MID(B9986,3,5),'Recyclabilité Prod Matx'!C:F,3,FALSE),"")</f>
        <v/>
      </c>
      <c r="E9986" s="11" t="str">
        <f>IF($B9986 &lt;&gt; "",VLOOKUP(MID(B9986,3,5),'Recyclabilité Prod Matx'!C:F,4,FALSE), "")</f>
        <v/>
      </c>
      <c r="F9986" s="12" t="str">
        <f>IF($B9986 &lt;&gt; "", IF(C9986="Totale","",IF(D9986 = 0, "", VLOOKUP(D9986,'Cond Compo'!A:B,2,FALSE))),"")</f>
        <v/>
      </c>
      <c r="G9986" s="28"/>
      <c r="H9986" s="11" t="str">
        <f xml:space="preserve"> IF(C9986="Totale",2,IF($G9986 &lt;&gt; "", IF(D9986 = "E",MATCH(G9986, 'Cond Compo'!D$16:D$18, 0), MATCH(G9986, 'Cond Compo'!C$16:C$19, 0)), ""))</f>
        <v/>
      </c>
      <c r="I9986" s="12" t="str">
        <f>IF($E9986 &lt;&gt; "", IF(E9986 = 0, "", VLOOKUP(E9986,'Cond Perturbation'!A:B,2,FALSE)),"")</f>
        <v/>
      </c>
      <c r="J9986" s="28"/>
      <c r="K9986" s="29" t="str">
        <f>IF($B9986 &lt;&gt; "", IF(C9986="Oui",IF(H9986=1,IF(E9986=0,Résultat!G$8,IF(J9986="No",Résultat!$G$8,Résultat!$G$7)),IF(H9986=2,IF(E9986=0,Résultat!G$9,IF(J9986="No",Résultat!$G$9,Résultat!$G$7)),Résultat!$G$7)),IF(C9986 = "Totale", IF(H9986=1,IF(E9986=0,Résultat!G$8,IF(J9986="No",Résultat!$G$9,Résultat!$G$7)),IF(H9986=2,IF(E9986=0,Résultat!G$9,IF(J9986="No",Résultat!$G$9,Résultat!$G$7)),Résultat!$G$7)),Résultat!$G$7)), "")</f>
        <v/>
      </c>
    </row>
    <row r="9987" spans="1:11" ht="20.100000000000001" customHeight="1">
      <c r="A9987" s="26"/>
      <c r="B9987" s="27"/>
      <c r="C9987" s="11" t="str">
        <f>IF($B9987 &lt;&gt; "",VLOOKUP(MID(B9987,3,5),'Recyclabilité Prod Matx'!C:F,2,FALSE), "")</f>
        <v/>
      </c>
      <c r="D9987" s="11" t="str">
        <f>IF($B9987 &lt;&gt; "",VLOOKUP(MID(B9987,3,5),'Recyclabilité Prod Matx'!C:F,3,FALSE),"")</f>
        <v/>
      </c>
      <c r="E9987" s="11" t="str">
        <f>IF($B9987 &lt;&gt; "",VLOOKUP(MID(B9987,3,5),'Recyclabilité Prod Matx'!C:F,4,FALSE), "")</f>
        <v/>
      </c>
      <c r="F9987" s="12" t="str">
        <f>IF($B9987 &lt;&gt; "", IF(C9987="Totale","",IF(D9987 = 0, "", VLOOKUP(D9987,'Cond Compo'!A:B,2,FALSE))),"")</f>
        <v/>
      </c>
      <c r="G9987" s="28"/>
      <c r="H9987" s="11" t="str">
        <f xml:space="preserve"> IF(C9987="Totale",2,IF($G9987 &lt;&gt; "", IF(D9987 = "E",MATCH(G9987, 'Cond Compo'!D$16:D$18, 0), MATCH(G9987, 'Cond Compo'!C$16:C$19, 0)), ""))</f>
        <v/>
      </c>
      <c r="I9987" s="12" t="str">
        <f>IF($E9987 &lt;&gt; "", IF(E9987 = 0, "", VLOOKUP(E9987,'Cond Perturbation'!A:B,2,FALSE)),"")</f>
        <v/>
      </c>
      <c r="J9987" s="28"/>
      <c r="K9987" s="29" t="str">
        <f>IF($B9987 &lt;&gt; "", IF(C9987="Oui",IF(H9987=1,IF(E9987=0,Résultat!G$8,IF(J9987="No",Résultat!$G$8,Résultat!$G$7)),IF(H9987=2,IF(E9987=0,Résultat!G$9,IF(J9987="No",Résultat!$G$9,Résultat!$G$7)),Résultat!$G$7)),IF(C9987 = "Totale", IF(H9987=1,IF(E9987=0,Résultat!G$8,IF(J9987="No",Résultat!$G$9,Résultat!$G$7)),IF(H9987=2,IF(E9987=0,Résultat!G$9,IF(J9987="No",Résultat!$G$9,Résultat!$G$7)),Résultat!$G$7)),Résultat!$G$7)), "")</f>
        <v/>
      </c>
    </row>
    <row r="9988" spans="1:11" ht="20.100000000000001" customHeight="1">
      <c r="A9988" s="26"/>
      <c r="B9988" s="27"/>
      <c r="C9988" s="11" t="str">
        <f>IF($B9988 &lt;&gt; "",VLOOKUP(MID(B9988,3,5),'Recyclabilité Prod Matx'!C:F,2,FALSE), "")</f>
        <v/>
      </c>
      <c r="D9988" s="11" t="str">
        <f>IF($B9988 &lt;&gt; "",VLOOKUP(MID(B9988,3,5),'Recyclabilité Prod Matx'!C:F,3,FALSE),"")</f>
        <v/>
      </c>
      <c r="E9988" s="11" t="str">
        <f>IF($B9988 &lt;&gt; "",VLOOKUP(MID(B9988,3,5),'Recyclabilité Prod Matx'!C:F,4,FALSE), "")</f>
        <v/>
      </c>
      <c r="F9988" s="12" t="str">
        <f>IF($B9988 &lt;&gt; "", IF(C9988="Totale","",IF(D9988 = 0, "", VLOOKUP(D9988,'Cond Compo'!A:B,2,FALSE))),"")</f>
        <v/>
      </c>
      <c r="G9988" s="28"/>
      <c r="H9988" s="11" t="str">
        <f xml:space="preserve"> IF(C9988="Totale",2,IF($G9988 &lt;&gt; "", IF(D9988 = "E",MATCH(G9988, 'Cond Compo'!D$16:D$18, 0), MATCH(G9988, 'Cond Compo'!C$16:C$19, 0)), ""))</f>
        <v/>
      </c>
      <c r="I9988" s="12" t="str">
        <f>IF($E9988 &lt;&gt; "", IF(E9988 = 0, "", VLOOKUP(E9988,'Cond Perturbation'!A:B,2,FALSE)),"")</f>
        <v/>
      </c>
      <c r="J9988" s="28"/>
      <c r="K9988" s="29" t="str">
        <f>IF($B9988 &lt;&gt; "", IF(C9988="Oui",IF(H9988=1,IF(E9988=0,Résultat!G$8,IF(J9988="No",Résultat!$G$8,Résultat!$G$7)),IF(H9988=2,IF(E9988=0,Résultat!G$9,IF(J9988="No",Résultat!$G$9,Résultat!$G$7)),Résultat!$G$7)),IF(C9988 = "Totale", IF(H9988=1,IF(E9988=0,Résultat!G$8,IF(J9988="No",Résultat!$G$9,Résultat!$G$7)),IF(H9988=2,IF(E9988=0,Résultat!G$9,IF(J9988="No",Résultat!$G$9,Résultat!$G$7)),Résultat!$G$7)),Résultat!$G$7)), "")</f>
        <v/>
      </c>
    </row>
    <row r="9989" spans="1:11" ht="20.100000000000001" customHeight="1">
      <c r="A9989" s="26"/>
      <c r="B9989" s="27"/>
      <c r="C9989" s="11" t="str">
        <f>IF($B9989 &lt;&gt; "",VLOOKUP(MID(B9989,3,5),'Recyclabilité Prod Matx'!C:F,2,FALSE), "")</f>
        <v/>
      </c>
      <c r="D9989" s="11" t="str">
        <f>IF($B9989 &lt;&gt; "",VLOOKUP(MID(B9989,3,5),'Recyclabilité Prod Matx'!C:F,3,FALSE),"")</f>
        <v/>
      </c>
      <c r="E9989" s="11" t="str">
        <f>IF($B9989 &lt;&gt; "",VLOOKUP(MID(B9989,3,5),'Recyclabilité Prod Matx'!C:F,4,FALSE), "")</f>
        <v/>
      </c>
      <c r="F9989" s="12" t="str">
        <f>IF($B9989 &lt;&gt; "", IF(C9989="Totale","",IF(D9989 = 0, "", VLOOKUP(D9989,'Cond Compo'!A:B,2,FALSE))),"")</f>
        <v/>
      </c>
      <c r="G9989" s="28"/>
      <c r="H9989" s="11" t="str">
        <f xml:space="preserve"> IF(C9989="Totale",2,IF($G9989 &lt;&gt; "", IF(D9989 = "E",MATCH(G9989, 'Cond Compo'!D$16:D$18, 0), MATCH(G9989, 'Cond Compo'!C$16:C$19, 0)), ""))</f>
        <v/>
      </c>
      <c r="I9989" s="12" t="str">
        <f>IF($E9989 &lt;&gt; "", IF(E9989 = 0, "", VLOOKUP(E9989,'Cond Perturbation'!A:B,2,FALSE)),"")</f>
        <v/>
      </c>
      <c r="J9989" s="28"/>
      <c r="K9989" s="29" t="str">
        <f>IF($B9989 &lt;&gt; "", IF(C9989="Oui",IF(H9989=1,IF(E9989=0,Résultat!G$8,IF(J9989="No",Résultat!$G$8,Résultat!$G$7)),IF(H9989=2,IF(E9989=0,Résultat!G$9,IF(J9989="No",Résultat!$G$9,Résultat!$G$7)),Résultat!$G$7)),IF(C9989 = "Totale", IF(H9989=1,IF(E9989=0,Résultat!G$8,IF(J9989="No",Résultat!$G$9,Résultat!$G$7)),IF(H9989=2,IF(E9989=0,Résultat!G$9,IF(J9989="No",Résultat!$G$9,Résultat!$G$7)),Résultat!$G$7)),Résultat!$G$7)), "")</f>
        <v/>
      </c>
    </row>
    <row r="9990" spans="1:11" ht="20.100000000000001" customHeight="1">
      <c r="A9990" s="26"/>
      <c r="B9990" s="27"/>
      <c r="C9990" s="11" t="str">
        <f>IF($B9990 &lt;&gt; "",VLOOKUP(MID(B9990,3,5),'Recyclabilité Prod Matx'!C:F,2,FALSE), "")</f>
        <v/>
      </c>
      <c r="D9990" s="11" t="str">
        <f>IF($B9990 &lt;&gt; "",VLOOKUP(MID(B9990,3,5),'Recyclabilité Prod Matx'!C:F,3,FALSE),"")</f>
        <v/>
      </c>
      <c r="E9990" s="11" t="str">
        <f>IF($B9990 &lt;&gt; "",VLOOKUP(MID(B9990,3,5),'Recyclabilité Prod Matx'!C:F,4,FALSE), "")</f>
        <v/>
      </c>
      <c r="F9990" s="12" t="str">
        <f>IF($B9990 &lt;&gt; "", IF(C9990="Totale","",IF(D9990 = 0, "", VLOOKUP(D9990,'Cond Compo'!A:B,2,FALSE))),"")</f>
        <v/>
      </c>
      <c r="G9990" s="28"/>
      <c r="H9990" s="11" t="str">
        <f xml:space="preserve"> IF(C9990="Totale",2,IF($G9990 &lt;&gt; "", IF(D9990 = "E",MATCH(G9990, 'Cond Compo'!D$16:D$18, 0), MATCH(G9990, 'Cond Compo'!C$16:C$19, 0)), ""))</f>
        <v/>
      </c>
      <c r="I9990" s="12" t="str">
        <f>IF($E9990 &lt;&gt; "", IF(E9990 = 0, "", VLOOKUP(E9990,'Cond Perturbation'!A:B,2,FALSE)),"")</f>
        <v/>
      </c>
      <c r="J9990" s="28"/>
      <c r="K9990" s="29" t="str">
        <f>IF($B9990 &lt;&gt; "", IF(C9990="Oui",IF(H9990=1,IF(E9990=0,Résultat!G$8,IF(J9990="No",Résultat!$G$8,Résultat!$G$7)),IF(H9990=2,IF(E9990=0,Résultat!G$9,IF(J9990="No",Résultat!$G$9,Résultat!$G$7)),Résultat!$G$7)),IF(C9990 = "Totale", IF(H9990=1,IF(E9990=0,Résultat!G$8,IF(J9990="No",Résultat!$G$9,Résultat!$G$7)),IF(H9990=2,IF(E9990=0,Résultat!G$9,IF(J9990="No",Résultat!$G$9,Résultat!$G$7)),Résultat!$G$7)),Résultat!$G$7)), "")</f>
        <v/>
      </c>
    </row>
    <row r="9991" spans="1:11" ht="20.100000000000001" customHeight="1">
      <c r="A9991" s="26"/>
      <c r="B9991" s="27"/>
      <c r="C9991" s="11" t="str">
        <f>IF($B9991 &lt;&gt; "",VLOOKUP(MID(B9991,3,5),'Recyclabilité Prod Matx'!C:F,2,FALSE), "")</f>
        <v/>
      </c>
      <c r="D9991" s="11" t="str">
        <f>IF($B9991 &lt;&gt; "",VLOOKUP(MID(B9991,3,5),'Recyclabilité Prod Matx'!C:F,3,FALSE),"")</f>
        <v/>
      </c>
      <c r="E9991" s="11" t="str">
        <f>IF($B9991 &lt;&gt; "",VLOOKUP(MID(B9991,3,5),'Recyclabilité Prod Matx'!C:F,4,FALSE), "")</f>
        <v/>
      </c>
      <c r="F9991" s="12" t="str">
        <f>IF($B9991 &lt;&gt; "", IF(C9991="Totale","",IF(D9991 = 0, "", VLOOKUP(D9991,'Cond Compo'!A:B,2,FALSE))),"")</f>
        <v/>
      </c>
      <c r="G9991" s="28"/>
      <c r="H9991" s="11" t="str">
        <f xml:space="preserve"> IF(C9991="Totale",2,IF($G9991 &lt;&gt; "", IF(D9991 = "E",MATCH(G9991, 'Cond Compo'!D$16:D$18, 0), MATCH(G9991, 'Cond Compo'!C$16:C$19, 0)), ""))</f>
        <v/>
      </c>
      <c r="I9991" s="12" t="str">
        <f>IF($E9991 &lt;&gt; "", IF(E9991 = 0, "", VLOOKUP(E9991,'Cond Perturbation'!A:B,2,FALSE)),"")</f>
        <v/>
      </c>
      <c r="J9991" s="28"/>
      <c r="K9991" s="29" t="str">
        <f>IF($B9991 &lt;&gt; "", IF(C9991="Oui",IF(H9991=1,IF(E9991=0,Résultat!G$8,IF(J9991="No",Résultat!$G$8,Résultat!$G$7)),IF(H9991=2,IF(E9991=0,Résultat!G$9,IF(J9991="No",Résultat!$G$9,Résultat!$G$7)),Résultat!$G$7)),IF(C9991 = "Totale", IF(H9991=1,IF(E9991=0,Résultat!G$8,IF(J9991="No",Résultat!$G$9,Résultat!$G$7)),IF(H9991=2,IF(E9991=0,Résultat!G$9,IF(J9991="No",Résultat!$G$9,Résultat!$G$7)),Résultat!$G$7)),Résultat!$G$7)), "")</f>
        <v/>
      </c>
    </row>
    <row r="9992" spans="1:11" ht="20.100000000000001" customHeight="1">
      <c r="A9992" s="26"/>
      <c r="B9992" s="27"/>
      <c r="C9992" s="11" t="str">
        <f>IF($B9992 &lt;&gt; "",VLOOKUP(MID(B9992,3,5),'Recyclabilité Prod Matx'!C:F,2,FALSE), "")</f>
        <v/>
      </c>
      <c r="D9992" s="11" t="str">
        <f>IF($B9992 &lt;&gt; "",VLOOKUP(MID(B9992,3,5),'Recyclabilité Prod Matx'!C:F,3,FALSE),"")</f>
        <v/>
      </c>
      <c r="E9992" s="11" t="str">
        <f>IF($B9992 &lt;&gt; "",VLOOKUP(MID(B9992,3,5),'Recyclabilité Prod Matx'!C:F,4,FALSE), "")</f>
        <v/>
      </c>
      <c r="F9992" s="12" t="str">
        <f>IF($B9992 &lt;&gt; "", IF(C9992="Totale","",IF(D9992 = 0, "", VLOOKUP(D9992,'Cond Compo'!A:B,2,FALSE))),"")</f>
        <v/>
      </c>
      <c r="G9992" s="28"/>
      <c r="H9992" s="11" t="str">
        <f xml:space="preserve"> IF(C9992="Totale",2,IF($G9992 &lt;&gt; "", IF(D9992 = "E",MATCH(G9992, 'Cond Compo'!D$16:D$18, 0), MATCH(G9992, 'Cond Compo'!C$16:C$19, 0)), ""))</f>
        <v/>
      </c>
      <c r="I9992" s="12" t="str">
        <f>IF($E9992 &lt;&gt; "", IF(E9992 = 0, "", VLOOKUP(E9992,'Cond Perturbation'!A:B,2,FALSE)),"")</f>
        <v/>
      </c>
      <c r="J9992" s="28"/>
      <c r="K9992" s="29" t="str">
        <f>IF($B9992 &lt;&gt; "", IF(C9992="Oui",IF(H9992=1,IF(E9992=0,Résultat!G$8,IF(J9992="No",Résultat!$G$8,Résultat!$G$7)),IF(H9992=2,IF(E9992=0,Résultat!G$9,IF(J9992="No",Résultat!$G$9,Résultat!$G$7)),Résultat!$G$7)),IF(C9992 = "Totale", IF(H9992=1,IF(E9992=0,Résultat!G$8,IF(J9992="No",Résultat!$G$9,Résultat!$G$7)),IF(H9992=2,IF(E9992=0,Résultat!G$9,IF(J9992="No",Résultat!$G$9,Résultat!$G$7)),Résultat!$G$7)),Résultat!$G$7)), "")</f>
        <v/>
      </c>
    </row>
    <row r="9993" spans="1:11" ht="20.100000000000001" customHeight="1">
      <c r="A9993" s="26"/>
      <c r="B9993" s="27"/>
      <c r="C9993" s="11" t="str">
        <f>IF($B9993 &lt;&gt; "",VLOOKUP(MID(B9993,3,5),'Recyclabilité Prod Matx'!C:F,2,FALSE), "")</f>
        <v/>
      </c>
      <c r="D9993" s="11" t="str">
        <f>IF($B9993 &lt;&gt; "",VLOOKUP(MID(B9993,3,5),'Recyclabilité Prod Matx'!C:F,3,FALSE),"")</f>
        <v/>
      </c>
      <c r="E9993" s="11" t="str">
        <f>IF($B9993 &lt;&gt; "",VLOOKUP(MID(B9993,3,5),'Recyclabilité Prod Matx'!C:F,4,FALSE), "")</f>
        <v/>
      </c>
      <c r="F9993" s="12" t="str">
        <f>IF($B9993 &lt;&gt; "", IF(C9993="Totale","",IF(D9993 = 0, "", VLOOKUP(D9993,'Cond Compo'!A:B,2,FALSE))),"")</f>
        <v/>
      </c>
      <c r="G9993" s="28"/>
      <c r="H9993" s="11" t="str">
        <f xml:space="preserve"> IF(C9993="Totale",2,IF($G9993 &lt;&gt; "", IF(D9993 = "E",MATCH(G9993, 'Cond Compo'!D$16:D$18, 0), MATCH(G9993, 'Cond Compo'!C$16:C$19, 0)), ""))</f>
        <v/>
      </c>
      <c r="I9993" s="12" t="str">
        <f>IF($E9993 &lt;&gt; "", IF(E9993 = 0, "", VLOOKUP(E9993,'Cond Perturbation'!A:B,2,FALSE)),"")</f>
        <v/>
      </c>
      <c r="J9993" s="28"/>
      <c r="K9993" s="29" t="str">
        <f>IF($B9993 &lt;&gt; "", IF(C9993="Oui",IF(H9993=1,IF(E9993=0,Résultat!G$8,IF(J9993="No",Résultat!$G$8,Résultat!$G$7)),IF(H9993=2,IF(E9993=0,Résultat!G$9,IF(J9993="No",Résultat!$G$9,Résultat!$G$7)),Résultat!$G$7)),IF(C9993 = "Totale", IF(H9993=1,IF(E9993=0,Résultat!G$8,IF(J9993="No",Résultat!$G$9,Résultat!$G$7)),IF(H9993=2,IF(E9993=0,Résultat!G$9,IF(J9993="No",Résultat!$G$9,Résultat!$G$7)),Résultat!$G$7)),Résultat!$G$7)), "")</f>
        <v/>
      </c>
    </row>
    <row r="9994" spans="1:11" ht="20.100000000000001" customHeight="1">
      <c r="A9994" s="26"/>
      <c r="B9994" s="27"/>
      <c r="C9994" s="11" t="str">
        <f>IF($B9994 &lt;&gt; "",VLOOKUP(MID(B9994,3,5),'Recyclabilité Prod Matx'!C:F,2,FALSE), "")</f>
        <v/>
      </c>
      <c r="D9994" s="11" t="str">
        <f>IF($B9994 &lt;&gt; "",VLOOKUP(MID(B9994,3,5),'Recyclabilité Prod Matx'!C:F,3,FALSE),"")</f>
        <v/>
      </c>
      <c r="E9994" s="11" t="str">
        <f>IF($B9994 &lt;&gt; "",VLOOKUP(MID(B9994,3,5),'Recyclabilité Prod Matx'!C:F,4,FALSE), "")</f>
        <v/>
      </c>
      <c r="F9994" s="12" t="str">
        <f>IF($B9994 &lt;&gt; "", IF(C9994="Totale","",IF(D9994 = 0, "", VLOOKUP(D9994,'Cond Compo'!A:B,2,FALSE))),"")</f>
        <v/>
      </c>
      <c r="G9994" s="28"/>
      <c r="H9994" s="11" t="str">
        <f xml:space="preserve"> IF(C9994="Totale",2,IF($G9994 &lt;&gt; "", IF(D9994 = "E",MATCH(G9994, 'Cond Compo'!D$16:D$18, 0), MATCH(G9994, 'Cond Compo'!C$16:C$19, 0)), ""))</f>
        <v/>
      </c>
      <c r="I9994" s="12" t="str">
        <f>IF($E9994 &lt;&gt; "", IF(E9994 = 0, "", VLOOKUP(E9994,'Cond Perturbation'!A:B,2,FALSE)),"")</f>
        <v/>
      </c>
      <c r="J9994" s="28"/>
      <c r="K9994" s="29" t="str">
        <f>IF($B9994 &lt;&gt; "", IF(C9994="Oui",IF(H9994=1,IF(E9994=0,Résultat!G$8,IF(J9994="No",Résultat!$G$8,Résultat!$G$7)),IF(H9994=2,IF(E9994=0,Résultat!G$9,IF(J9994="No",Résultat!$G$9,Résultat!$G$7)),Résultat!$G$7)),IF(C9994 = "Totale", IF(H9994=1,IF(E9994=0,Résultat!G$8,IF(J9994="No",Résultat!$G$9,Résultat!$G$7)),IF(H9994=2,IF(E9994=0,Résultat!G$9,IF(J9994="No",Résultat!$G$9,Résultat!$G$7)),Résultat!$G$7)),Résultat!$G$7)), "")</f>
        <v/>
      </c>
    </row>
    <row r="9995" spans="1:11" ht="20.100000000000001" customHeight="1">
      <c r="A9995" s="26"/>
      <c r="B9995" s="27"/>
      <c r="C9995" s="11" t="str">
        <f>IF($B9995 &lt;&gt; "",VLOOKUP(MID(B9995,3,5),'Recyclabilité Prod Matx'!C:F,2,FALSE), "")</f>
        <v/>
      </c>
      <c r="D9995" s="11" t="str">
        <f>IF($B9995 &lt;&gt; "",VLOOKUP(MID(B9995,3,5),'Recyclabilité Prod Matx'!C:F,3,FALSE),"")</f>
        <v/>
      </c>
      <c r="E9995" s="11" t="str">
        <f>IF($B9995 &lt;&gt; "",VLOOKUP(MID(B9995,3,5),'Recyclabilité Prod Matx'!C:F,4,FALSE), "")</f>
        <v/>
      </c>
      <c r="F9995" s="12" t="str">
        <f>IF($B9995 &lt;&gt; "", IF(C9995="Totale","",IF(D9995 = 0, "", VLOOKUP(D9995,'Cond Compo'!A:B,2,FALSE))),"")</f>
        <v/>
      </c>
      <c r="G9995" s="28"/>
      <c r="H9995" s="11" t="str">
        <f xml:space="preserve"> IF(C9995="Totale",2,IF($G9995 &lt;&gt; "", IF(D9995 = "E",MATCH(G9995, 'Cond Compo'!D$16:D$18, 0), MATCH(G9995, 'Cond Compo'!C$16:C$19, 0)), ""))</f>
        <v/>
      </c>
      <c r="I9995" s="12" t="str">
        <f>IF($E9995 &lt;&gt; "", IF(E9995 = 0, "", VLOOKUP(E9995,'Cond Perturbation'!A:B,2,FALSE)),"")</f>
        <v/>
      </c>
      <c r="J9995" s="28"/>
      <c r="K9995" s="29" t="str">
        <f>IF($B9995 &lt;&gt; "", IF(C9995="Oui",IF(H9995=1,IF(E9995=0,Résultat!G$8,IF(J9995="No",Résultat!$G$8,Résultat!$G$7)),IF(H9995=2,IF(E9995=0,Résultat!G$9,IF(J9995="No",Résultat!$G$9,Résultat!$G$7)),Résultat!$G$7)),IF(C9995 = "Totale", IF(H9995=1,IF(E9995=0,Résultat!G$8,IF(J9995="No",Résultat!$G$9,Résultat!$G$7)),IF(H9995=2,IF(E9995=0,Résultat!G$9,IF(J9995="No",Résultat!$G$9,Résultat!$G$7)),Résultat!$G$7)),Résultat!$G$7)), "")</f>
        <v/>
      </c>
    </row>
    <row r="9996" spans="1:11" ht="20.100000000000001" customHeight="1">
      <c r="A9996" s="26"/>
      <c r="B9996" s="27"/>
      <c r="C9996" s="11" t="str">
        <f>IF($B9996 &lt;&gt; "",VLOOKUP(MID(B9996,3,5),'Recyclabilité Prod Matx'!C:F,2,FALSE), "")</f>
        <v/>
      </c>
      <c r="D9996" s="11" t="str">
        <f>IF($B9996 &lt;&gt; "",VLOOKUP(MID(B9996,3,5),'Recyclabilité Prod Matx'!C:F,3,FALSE),"")</f>
        <v/>
      </c>
      <c r="E9996" s="11" t="str">
        <f>IF($B9996 &lt;&gt; "",VLOOKUP(MID(B9996,3,5),'Recyclabilité Prod Matx'!C:F,4,FALSE), "")</f>
        <v/>
      </c>
      <c r="F9996" s="12" t="str">
        <f>IF($B9996 &lt;&gt; "", IF(C9996="Totale","",IF(D9996 = 0, "", VLOOKUP(D9996,'Cond Compo'!A:B,2,FALSE))),"")</f>
        <v/>
      </c>
      <c r="G9996" s="28"/>
      <c r="H9996" s="11" t="str">
        <f xml:space="preserve"> IF(C9996="Totale",2,IF($G9996 &lt;&gt; "", IF(D9996 = "E",MATCH(G9996, 'Cond Compo'!D$16:D$18, 0), MATCH(G9996, 'Cond Compo'!C$16:C$19, 0)), ""))</f>
        <v/>
      </c>
      <c r="I9996" s="12" t="str">
        <f>IF($E9996 &lt;&gt; "", IF(E9996 = 0, "", VLOOKUP(E9996,'Cond Perturbation'!A:B,2,FALSE)),"")</f>
        <v/>
      </c>
      <c r="J9996" s="28"/>
      <c r="K9996" s="29" t="str">
        <f>IF($B9996 &lt;&gt; "", IF(C9996="Oui",IF(H9996=1,IF(E9996=0,Résultat!G$8,IF(J9996="No",Résultat!$G$8,Résultat!$G$7)),IF(H9996=2,IF(E9996=0,Résultat!G$9,IF(J9996="No",Résultat!$G$9,Résultat!$G$7)),Résultat!$G$7)),IF(C9996 = "Totale", IF(H9996=1,IF(E9996=0,Résultat!G$8,IF(J9996="No",Résultat!$G$9,Résultat!$G$7)),IF(H9996=2,IF(E9996=0,Résultat!G$9,IF(J9996="No",Résultat!$G$9,Résultat!$G$7)),Résultat!$G$7)),Résultat!$G$7)), "")</f>
        <v/>
      </c>
    </row>
    <row r="9997" spans="1:11" ht="20.100000000000001" customHeight="1">
      <c r="A9997" s="26"/>
      <c r="B9997" s="27"/>
      <c r="C9997" s="11" t="str">
        <f>IF($B9997 &lt;&gt; "",VLOOKUP(MID(B9997,3,5),'Recyclabilité Prod Matx'!C:F,2,FALSE), "")</f>
        <v/>
      </c>
      <c r="D9997" s="11" t="str">
        <f>IF($B9997 &lt;&gt; "",VLOOKUP(MID(B9997,3,5),'Recyclabilité Prod Matx'!C:F,3,FALSE),"")</f>
        <v/>
      </c>
      <c r="E9997" s="11" t="str">
        <f>IF($B9997 &lt;&gt; "",VLOOKUP(MID(B9997,3,5),'Recyclabilité Prod Matx'!C:F,4,FALSE), "")</f>
        <v/>
      </c>
      <c r="F9997" s="12" t="str">
        <f>IF($B9997 &lt;&gt; "", IF(C9997="Totale","",IF(D9997 = 0, "", VLOOKUP(D9997,'Cond Compo'!A:B,2,FALSE))),"")</f>
        <v/>
      </c>
      <c r="G9997" s="28"/>
      <c r="H9997" s="11" t="str">
        <f xml:space="preserve"> IF(C9997="Totale",2,IF($G9997 &lt;&gt; "", IF(D9997 = "E",MATCH(G9997, 'Cond Compo'!D$16:D$18, 0), MATCH(G9997, 'Cond Compo'!C$16:C$19, 0)), ""))</f>
        <v/>
      </c>
      <c r="I9997" s="12" t="str">
        <f>IF($E9997 &lt;&gt; "", IF(E9997 = 0, "", VLOOKUP(E9997,'Cond Perturbation'!A:B,2,FALSE)),"")</f>
        <v/>
      </c>
      <c r="J9997" s="28"/>
      <c r="K9997" s="29" t="str">
        <f>IF($B9997 &lt;&gt; "", IF(C9997="Oui",IF(H9997=1,IF(E9997=0,Résultat!G$8,IF(J9997="No",Résultat!$G$8,Résultat!$G$7)),IF(H9997=2,IF(E9997=0,Résultat!G$9,IF(J9997="No",Résultat!$G$9,Résultat!$G$7)),Résultat!$G$7)),IF(C9997 = "Totale", IF(H9997=1,IF(E9997=0,Résultat!G$8,IF(J9997="No",Résultat!$G$9,Résultat!$G$7)),IF(H9997=2,IF(E9997=0,Résultat!G$9,IF(J9997="No",Résultat!$G$9,Résultat!$G$7)),Résultat!$G$7)),Résultat!$G$7)), "")</f>
        <v/>
      </c>
    </row>
    <row r="9998" spans="1:11" ht="20.100000000000001" customHeight="1">
      <c r="A9998" s="26"/>
      <c r="B9998" s="27"/>
      <c r="C9998" s="11" t="str">
        <f>IF($B9998 &lt;&gt; "",VLOOKUP(MID(B9998,3,5),'Recyclabilité Prod Matx'!C:F,2,FALSE), "")</f>
        <v/>
      </c>
      <c r="D9998" s="11" t="str">
        <f>IF($B9998 &lt;&gt; "",VLOOKUP(MID(B9998,3,5),'Recyclabilité Prod Matx'!C:F,3,FALSE),"")</f>
        <v/>
      </c>
      <c r="E9998" s="11" t="str">
        <f>IF($B9998 &lt;&gt; "",VLOOKUP(MID(B9998,3,5),'Recyclabilité Prod Matx'!C:F,4,FALSE), "")</f>
        <v/>
      </c>
      <c r="F9998" s="12" t="str">
        <f>IF($B9998 &lt;&gt; "", IF(C9998="Totale","",IF(D9998 = 0, "", VLOOKUP(D9998,'Cond Compo'!A:B,2,FALSE))),"")</f>
        <v/>
      </c>
      <c r="G9998" s="28"/>
      <c r="H9998" s="11" t="str">
        <f xml:space="preserve"> IF(C9998="Totale",2,IF($G9998 &lt;&gt; "", IF(D9998 = "E",MATCH(G9998, 'Cond Compo'!D$16:D$18, 0), MATCH(G9998, 'Cond Compo'!C$16:C$19, 0)), ""))</f>
        <v/>
      </c>
      <c r="I9998" s="12" t="str">
        <f>IF($E9998 &lt;&gt; "", IF(E9998 = 0, "", VLOOKUP(E9998,'Cond Perturbation'!A:B,2,FALSE)),"")</f>
        <v/>
      </c>
      <c r="J9998" s="28"/>
      <c r="K9998" s="29" t="str">
        <f>IF($B9998 &lt;&gt; "", IF(C9998="Oui",IF(H9998=1,IF(E9998=0,Résultat!G$8,IF(J9998="No",Résultat!$G$8,Résultat!$G$7)),IF(H9998=2,IF(E9998=0,Résultat!G$9,IF(J9998="No",Résultat!$G$9,Résultat!$G$7)),Résultat!$G$7)),IF(C9998 = "Totale", IF(H9998=1,IF(E9998=0,Résultat!G$8,IF(J9998="No",Résultat!$G$9,Résultat!$G$7)),IF(H9998=2,IF(E9998=0,Résultat!G$9,IF(J9998="No",Résultat!$G$9,Résultat!$G$7)),Résultat!$G$7)),Résultat!$G$7)), "")</f>
        <v/>
      </c>
    </row>
    <row r="9999" spans="1:11" ht="20.100000000000001" customHeight="1">
      <c r="A9999" s="26"/>
      <c r="B9999" s="27"/>
      <c r="C9999" s="11" t="str">
        <f>IF($B9999 &lt;&gt; "",VLOOKUP(MID(B9999,3,5),'Recyclabilité Prod Matx'!C:F,2,FALSE), "")</f>
        <v/>
      </c>
      <c r="D9999" s="11" t="str">
        <f>IF($B9999 &lt;&gt; "",VLOOKUP(MID(B9999,3,5),'Recyclabilité Prod Matx'!C:F,3,FALSE),"")</f>
        <v/>
      </c>
      <c r="E9999" s="11" t="str">
        <f>IF($B9999 &lt;&gt; "",VLOOKUP(MID(B9999,3,5),'Recyclabilité Prod Matx'!C:F,4,FALSE), "")</f>
        <v/>
      </c>
      <c r="F9999" s="12" t="str">
        <f>IF($B9999 &lt;&gt; "", IF(C9999="Totale","",IF(D9999 = 0, "", VLOOKUP(D9999,'Cond Compo'!A:B,2,FALSE))),"")</f>
        <v/>
      </c>
      <c r="G9999" s="28"/>
      <c r="H9999" s="11" t="str">
        <f xml:space="preserve"> IF(C9999="Totale",2,IF($G9999 &lt;&gt; "", IF(D9999 = "E",MATCH(G9999, 'Cond Compo'!D$16:D$18, 0), MATCH(G9999, 'Cond Compo'!C$16:C$19, 0)), ""))</f>
        <v/>
      </c>
      <c r="I9999" s="12" t="str">
        <f>IF($E9999 &lt;&gt; "", IF(E9999 = 0, "", VLOOKUP(E9999,'Cond Perturbation'!A:B,2,FALSE)),"")</f>
        <v/>
      </c>
      <c r="J9999" s="28"/>
      <c r="K9999" s="29" t="str">
        <f>IF($B9999 &lt;&gt; "", IF(C9999="Oui",IF(H9999=1,IF(E9999=0,Résultat!G$8,IF(J9999="No",Résultat!$G$8,Résultat!$G$7)),IF(H9999=2,IF(E9999=0,Résultat!G$9,IF(J9999="No",Résultat!$G$9,Résultat!$G$7)),Résultat!$G$7)),IF(C9999 = "Totale", IF(H9999=1,IF(E9999=0,Résultat!G$8,IF(J9999="No",Résultat!$G$9,Résultat!$G$7)),IF(H9999=2,IF(E9999=0,Résultat!G$9,IF(J9999="No",Résultat!$G$9,Résultat!$G$7)),Résultat!$G$7)),Résultat!$G$7)), "")</f>
        <v/>
      </c>
    </row>
    <row r="10000" spans="1:11" ht="20.100000000000001" customHeight="1">
      <c r="A10000" s="26"/>
      <c r="B10000" s="27"/>
      <c r="C10000" s="11" t="str">
        <f>IF($B10000 &lt;&gt; "",VLOOKUP(MID(B10000,3,5),'Recyclabilité Prod Matx'!C:F,2,FALSE), "")</f>
        <v/>
      </c>
      <c r="D10000" s="11" t="str">
        <f>IF($B10000 &lt;&gt; "",VLOOKUP(MID(B10000,3,5),'Recyclabilité Prod Matx'!C:F,3,FALSE),"")</f>
        <v/>
      </c>
      <c r="E10000" s="11" t="str">
        <f>IF($B10000 &lt;&gt; "",VLOOKUP(MID(B10000,3,5),'Recyclabilité Prod Matx'!C:F,4,FALSE), "")</f>
        <v/>
      </c>
      <c r="F10000" s="12" t="str">
        <f>IF($B10000 &lt;&gt; "", IF(C10000="Totale","",IF(D10000 = 0, "", VLOOKUP(D10000,'Cond Compo'!A:B,2,FALSE))),"")</f>
        <v/>
      </c>
      <c r="G10000" s="28"/>
      <c r="H10000" s="11" t="str">
        <f xml:space="preserve"> IF(C10000="Totale",2,IF($G10000 &lt;&gt; "", IF(D10000 = "E",MATCH(G10000, 'Cond Compo'!D$16:D$18, 0), MATCH(G10000, 'Cond Compo'!C$16:C$19, 0)), ""))</f>
        <v/>
      </c>
      <c r="I10000" s="12" t="str">
        <f>IF($E10000 &lt;&gt; "", IF(E10000 = 0, "", VLOOKUP(E10000,'Cond Perturbation'!A:B,2,FALSE)),"")</f>
        <v/>
      </c>
      <c r="J10000" s="28"/>
      <c r="K10000" s="29" t="str">
        <f>IF($B10000 &lt;&gt; "", IF(C10000="Oui",IF(H10000=1,IF(E10000=0,Résultat!G$8,IF(J10000="No",Résultat!$G$8,Résultat!$G$7)),IF(H10000=2,IF(E10000=0,Résultat!G$9,IF(J10000="No",Résultat!$G$9,Résultat!$G$7)),Résultat!$G$7)),IF(C10000 = "Totale", IF(H10000=1,IF(E10000=0,Résultat!G$8,IF(J10000="No",Résultat!$G$9,Résultat!$G$7)),IF(H10000=2,IF(E10000=0,Résultat!G$9,IF(J10000="No",Résultat!$G$9,Résultat!$G$7)),Résultat!$G$7)),Résultat!$G$7)), "")</f>
        <v/>
      </c>
    </row>
    <row r="10001" spans="1:11" ht="20.100000000000001" customHeight="1">
      <c r="A10001" s="26"/>
      <c r="B10001" s="27"/>
      <c r="C10001" s="11" t="str">
        <f>IF($B10001 &lt;&gt; "",VLOOKUP(MID(B10001,3,5),'Recyclabilité Prod Matx'!C:F,2,FALSE), "")</f>
        <v/>
      </c>
      <c r="D10001" s="11" t="str">
        <f>IF($B10001 &lt;&gt; "",VLOOKUP(MID(B10001,3,5),'Recyclabilité Prod Matx'!C:F,3,FALSE),"")</f>
        <v/>
      </c>
      <c r="E10001" s="11" t="str">
        <f>IF($B10001 &lt;&gt; "",VLOOKUP(MID(B10001,3,5),'Recyclabilité Prod Matx'!C:F,4,FALSE), "")</f>
        <v/>
      </c>
      <c r="F10001" s="12" t="str">
        <f>IF($B10001 &lt;&gt; "", IF(C10001="Totale","",IF(D10001 = 0, "", VLOOKUP(D10001,'Cond Compo'!A:B,2,FALSE))),"")</f>
        <v/>
      </c>
      <c r="G10001" s="28"/>
      <c r="H10001" s="11" t="str">
        <f xml:space="preserve"> IF(C10001="Totale",2,IF($G10001 &lt;&gt; "", IF(D10001 = "E",MATCH(G10001, 'Cond Compo'!D$16:D$18, 0), MATCH(G10001, 'Cond Compo'!C$16:C$19, 0)), ""))</f>
        <v/>
      </c>
      <c r="I10001" s="12" t="str">
        <f>IF($E10001 &lt;&gt; "", IF(E10001 = 0, "", VLOOKUP(E10001,'Cond Perturbation'!A:B,2,FALSE)),"")</f>
        <v/>
      </c>
      <c r="J10001" s="28"/>
      <c r="K10001" s="29" t="str">
        <f>IF($B10001 &lt;&gt; "", IF(C10001="Oui",IF(H10001=1,IF(E10001=0,Résultat!G$8,IF(J10001="No",Résultat!$G$8,Résultat!$G$7)),IF(H10001=2,IF(E10001=0,Résultat!G$9,IF(J10001="No",Résultat!$G$9,Résultat!$G$7)),Résultat!$G$7)),IF(C10001 = "Totale", IF(H10001=1,IF(E10001=0,Résultat!G$8,IF(J10001="No",Résultat!$G$9,Résultat!$G$7)),IF(H10001=2,IF(E10001=0,Résultat!G$9,IF(J10001="No",Résultat!$G$9,Résultat!$G$7)),Résultat!$G$7)),Résultat!$G$7)), "")</f>
        <v/>
      </c>
    </row>
    <row r="10002" spans="1:11" ht="20.100000000000001" customHeight="1">
      <c r="A10002" s="26"/>
      <c r="B10002" s="27"/>
      <c r="C10002" s="11" t="str">
        <f>IF($B10002 &lt;&gt; "",VLOOKUP(MID(B10002,3,5),'Recyclabilité Prod Matx'!C:F,2,FALSE), "")</f>
        <v/>
      </c>
      <c r="D10002" s="11" t="str">
        <f>IF($B10002 &lt;&gt; "",VLOOKUP(MID(B10002,3,5),'Recyclabilité Prod Matx'!C:F,3,FALSE),"")</f>
        <v/>
      </c>
      <c r="E10002" s="11" t="str">
        <f>IF($B10002 &lt;&gt; "",VLOOKUP(MID(B10002,3,5),'Recyclabilité Prod Matx'!C:F,4,FALSE), "")</f>
        <v/>
      </c>
      <c r="F10002" s="12" t="str">
        <f>IF($B10002 &lt;&gt; "", IF(C10002="Totale","",IF(D10002 = 0, "", VLOOKUP(D10002,'Cond Compo'!A:B,2,FALSE))),"")</f>
        <v/>
      </c>
      <c r="G10002" s="28"/>
      <c r="H10002" s="11" t="str">
        <f xml:space="preserve"> IF(C10002="Totale",2,IF($G10002 &lt;&gt; "", IF(D10002 = "E",MATCH(G10002, 'Cond Compo'!D$16:D$18, 0), MATCH(G10002, 'Cond Compo'!C$16:C$19, 0)), ""))</f>
        <v/>
      </c>
      <c r="I10002" s="12" t="str">
        <f>IF($E10002 &lt;&gt; "", IF(E10002 = 0, "", VLOOKUP(E10002,'Cond Perturbation'!A:B,2,FALSE)),"")</f>
        <v/>
      </c>
      <c r="J10002" s="28"/>
      <c r="K10002" s="29" t="str">
        <f>IF($B10002 &lt;&gt; "", IF(C10002="Oui",IF(H10002=1,IF(E10002=0,Résultat!G$8,IF(J10002="No",Résultat!$G$8,Résultat!$G$7)),IF(H10002=2,IF(E10002=0,Résultat!G$9,IF(J10002="No",Résultat!$G$9,Résultat!$G$7)),Résultat!$G$7)),IF(C10002 = "Totale", IF(H10002=1,IF(E10002=0,Résultat!G$8,IF(J10002="No",Résultat!$G$9,Résultat!$G$7)),IF(H10002=2,IF(E10002=0,Résultat!G$9,IF(J10002="No",Résultat!$G$9,Résultat!$G$7)),Résultat!$G$7)),Résultat!$G$7)), "")</f>
        <v/>
      </c>
    </row>
    <row r="10003" spans="1:11" ht="20.100000000000001" customHeight="1" thickBot="1">
      <c r="A10003" s="33"/>
      <c r="B10003" s="34"/>
      <c r="C10003" s="13" t="str">
        <f>IF($B10003 &lt;&gt; "",VLOOKUP(MID(B10003,3,5),'Recyclabilité Prod Matx'!C:F,2,FALSE), "")</f>
        <v/>
      </c>
      <c r="D10003" s="13" t="str">
        <f>IF($B10003 &lt;&gt; "",VLOOKUP(MID(B10003,3,5),'Recyclabilité Prod Matx'!C:F,3,FALSE),"")</f>
        <v/>
      </c>
      <c r="E10003" s="13" t="str">
        <f>IF($B10003 &lt;&gt; "",VLOOKUP(MID(B10003,3,5),'Recyclabilité Prod Matx'!C:F,4,FALSE), "")</f>
        <v/>
      </c>
      <c r="F10003" s="14" t="str">
        <f>IF($B10003 &lt;&gt; "", IF(C10003="Totale","",IF(D10003 = 0, "", VLOOKUP(D10003,'Cond Compo'!A:B,2,FALSE))),"")</f>
        <v/>
      </c>
      <c r="G10003" s="35"/>
      <c r="H10003" s="13" t="str">
        <f xml:space="preserve"> IF(C10003="Totale",2,IF($G10003 &lt;&gt; "", IF(D10003 = "E",MATCH(G10003, 'Cond Compo'!D$16:D$18, 0), MATCH(G10003, 'Cond Compo'!C$16:C$19, 0)), ""))</f>
        <v/>
      </c>
      <c r="I10003" s="14" t="str">
        <f>IF($E10003 &lt;&gt; "", IF(E10003 = 0, "", VLOOKUP(E10003,'Cond Perturbation'!A:B,2,FALSE)),"")</f>
        <v/>
      </c>
      <c r="J10003" s="35"/>
      <c r="K10003" s="29" t="str">
        <f>IF($B10003 &lt;&gt; "", IF(C10003="Oui",IF(H10003=1,IF(E10003=0,Résultat!G$8,IF(J10003="No",Résultat!$G$8,Résultat!$G$7)),IF(H10003=2,IF(E10003=0,Résultat!G$9,IF(J10003="No",Résultat!$G$9,Résultat!$G$7)),Résultat!$G$7)),IF(C10003 = "Totale", IF(H10003=1,IF(E10003=0,Résultat!G$8,IF(J10003="No",Résultat!$G$9,Résultat!$G$7)),IF(H10003=2,IF(E10003=0,Résultat!G$9,IF(J10003="No",Résultat!$G$9,Résultat!$G$7)),Résultat!$G$7)),Résultat!$G$7)), "")</f>
        <v/>
      </c>
    </row>
  </sheetData>
  <sheetProtection algorithmName="SHA-512" hashValue="Q7vDEUX0YEJm0uMXQWKyR/s4urh4SbN2lX0oMNk7HbhLtsSrRGjLj4G/5JAJHkII9iK+NuezJPE/LlQ/FsJPFQ==" saltValue="c5nVJYjDfG+EYDIXL0OYzQ==" spinCount="100000" sheet="1" objects="1" scenarios="1"/>
  <mergeCells count="1">
    <mergeCell ref="D1:M1"/>
  </mergeCells>
  <phoneticPr fontId="1" type="noConversion"/>
  <conditionalFormatting sqref="G1:G1048576">
    <cfRule type="expression" dxfId="2" priority="4">
      <formula>AND($F1 &lt;&gt; "", $G1 = "")</formula>
    </cfRule>
  </conditionalFormatting>
  <conditionalFormatting sqref="J1:J1048576">
    <cfRule type="expression" dxfId="1" priority="2">
      <formula xml:space="preserve"> AND($I1 &lt;&gt; "", $J1 = "")</formula>
    </cfRule>
  </conditionalFormatting>
  <conditionalFormatting sqref="K4:K1048576">
    <cfRule type="expression" dxfId="0" priority="1">
      <formula>AND($B4 &lt;&gt; "", OR($H4 &lt;&gt; "",$F4=""), OR($J4 &lt;&gt; "",I4=""))</formula>
    </cfRule>
  </conditionalFormatting>
  <pageMargins left="0.7" right="0.7" top="0.75" bottom="0.75" header="0.3" footer="0.3"/>
  <pageSetup paperSize="8" scale="26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0B07858-1C65-448B-9DA5-E1DAF304B5B5}">
          <x14:formula1>
            <xm:f>IF($E4=0,"Non",'Cond Perturbation'!$C$1:$D$1)</xm:f>
          </x14:formula1>
          <xm:sqref>J4:J10003</xm:sqref>
        </x14:dataValidation>
        <x14:dataValidation type="list" allowBlank="1" showInputMessage="1" showErrorMessage="1" xr:uid="{4DD1B5A9-8490-4AAC-BF07-FBA1E1AA054B}">
          <x14:formula1>
            <xm:f xml:space="preserve"> IF($F4 &lt;&gt; "", IF($D4 = "E", 'Cond Compo'!$D$16:$D$18, 'Cond Compo'!$C$16:$C$18), "")</xm:f>
          </x14:formula1>
          <xm:sqref>G4:G10003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18A334DD9D6A41AD1D3F3E33E5AE1C" ma:contentTypeVersion="17" ma:contentTypeDescription="Crée un document." ma:contentTypeScope="" ma:versionID="f74d51803dd7a0aca4ad1cb2cf468616">
  <xsd:schema xmlns:xsd="http://www.w3.org/2001/XMLSchema" xmlns:xs="http://www.w3.org/2001/XMLSchema" xmlns:p="http://schemas.microsoft.com/office/2006/metadata/properties" xmlns:ns2="fa4e3aa2-23d9-4aad-84ca-33c91f9357cb" xmlns:ns3="a142a73f-1270-4a30-93d0-fb7d2ca598f7" targetNamespace="http://schemas.microsoft.com/office/2006/metadata/properties" ma:root="true" ma:fieldsID="415106c198c070496818a388ae108c67" ns2:_="" ns3:_="">
    <xsd:import namespace="fa4e3aa2-23d9-4aad-84ca-33c91f9357cb"/>
    <xsd:import namespace="a142a73f-1270-4a30-93d0-fb7d2ca598f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e3aa2-23d9-4aad-84ca-33c91f9357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0f99765-5936-4f01-b98b-25377f94c312}" ma:internalName="TaxCatchAll" ma:showField="CatchAllData" ma:web="fa4e3aa2-23d9-4aad-84ca-33c91f9357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2a73f-1270-4a30-93d0-fb7d2ca598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c3c25742-f015-4fdc-b119-30ad7b5937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42a73f-1270-4a30-93d0-fb7d2ca598f7">
      <Terms xmlns="http://schemas.microsoft.com/office/infopath/2007/PartnerControls"/>
    </lcf76f155ced4ddcb4097134ff3c332f>
    <TaxCatchAll xmlns="fa4e3aa2-23d9-4aad-84ca-33c91f9357cb" xsi:nil="true"/>
  </documentManagement>
</p:properties>
</file>

<file path=customXml/itemProps1.xml><?xml version="1.0" encoding="utf-8"?>
<ds:datastoreItem xmlns:ds="http://schemas.openxmlformats.org/officeDocument/2006/customXml" ds:itemID="{B90DC2FB-FA9E-4629-B863-D9EB35BCB3D6}"/>
</file>

<file path=customXml/itemProps2.xml><?xml version="1.0" encoding="utf-8"?>
<ds:datastoreItem xmlns:ds="http://schemas.openxmlformats.org/officeDocument/2006/customXml" ds:itemID="{1B638756-15E6-4655-97EF-FD535CD21810}"/>
</file>

<file path=customXml/itemProps3.xml><?xml version="1.0" encoding="utf-8"?>
<ds:datastoreItem xmlns:ds="http://schemas.openxmlformats.org/officeDocument/2006/customXml" ds:itemID="{E6A2E54E-DED7-46B1-BD34-0A68CA0683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Laurène Zeller</dc:creator>
  <cp:keywords/>
  <dc:description/>
  <cp:lastModifiedBy>Benoît Godon</cp:lastModifiedBy>
  <cp:revision/>
  <dcterms:created xsi:type="dcterms:W3CDTF">2015-06-05T18:19:34Z</dcterms:created>
  <dcterms:modified xsi:type="dcterms:W3CDTF">2023-08-02T16:25:45Z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0x010100BF18A334DD9D6A41AD1D3F3E33E5AE1C</vt:lpwstr>
  </property>
</Properties>
</file>